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defaultThemeVersion="166925"/>
  <mc:AlternateContent xmlns:mc="http://schemas.openxmlformats.org/markup-compatibility/2006">
    <mc:Choice Requires="x15">
      <x15ac:absPath xmlns:x15ac="http://schemas.microsoft.com/office/spreadsheetml/2010/11/ac" url="C:\Users\mypc\Desktop\Trial Downloads - Prime\"/>
    </mc:Choice>
  </mc:AlternateContent>
  <xr:revisionPtr revIDLastSave="0" documentId="13_ncr:1_{48D018FF-DE66-4FAB-BCE4-FC8FFE29BA54}" xr6:coauthVersionLast="45" xr6:coauthVersionMax="45" xr10:uidLastSave="{00000000-0000-0000-0000-000000000000}"/>
  <workbookProtection workbookAlgorithmName="SHA-512" workbookHashValue="MIVygMhWM8vRQ00IvhSQ/FbadTmx4cfW0kRAMB+hEqIGpHCzeZkGDhjIJOe3tPCxbIdsPhE6Mxv+l7KtcoEVPw==" workbookSaltValue="tNyJalgGXB3uVP/McOd30g==" workbookSpinCount="100000" lockStructure="1"/>
  <bookViews>
    <workbookView xWindow="-120" yWindow="-120" windowWidth="20730" windowHeight="11160" tabRatio="821" xr2:uid="{991F5726-8BB2-4426-B2AA-A6A6652DA034}"/>
  </bookViews>
  <sheets>
    <sheet name="Intro &amp; Setup" sheetId="5" r:id="rId1"/>
    <sheet name="Personnel Details" sheetId="1" r:id="rId2"/>
    <sheet name="Daily Sales" sheetId="2" r:id="rId3"/>
    <sheet name="Individual Monthly Payments" sheetId="3" r:id="rId4"/>
    <sheet name="Overall Sales Report" sheetId="4" r:id="rId5"/>
  </sheets>
  <definedNames>
    <definedName name="_xlnm.Print_Area" localSheetId="2">'Daily Sales'!$A$1:$GA$377</definedName>
    <definedName name="_xlnm.Print_Area" localSheetId="3">'Individual Monthly Payments'!$A$1:$AM$64</definedName>
    <definedName name="_xlnm.Print_Area" localSheetId="4">'Overall Sales Report'!$A$1:$AT$66</definedName>
    <definedName name="_xlnm.Print_Area" localSheetId="1">'Personnel Details'!$A$1:$R$66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1" i="3" l="1"/>
  <c r="AU10" i="3" s="1"/>
  <c r="BA36" i="3" l="1"/>
  <c r="BA37" i="3"/>
  <c r="BA38" i="3"/>
  <c r="BA39" i="3"/>
  <c r="BA40" i="3"/>
  <c r="BA41" i="3"/>
  <c r="BA42" i="3"/>
  <c r="BA43" i="3"/>
  <c r="BA44" i="3"/>
  <c r="BA45" i="3"/>
  <c r="BA46" i="3"/>
  <c r="BA47" i="3"/>
  <c r="BA48" i="3"/>
  <c r="BA49" i="3"/>
  <c r="BA21" i="3"/>
  <c r="BA22" i="3"/>
  <c r="BA23" i="3"/>
  <c r="BA24" i="3"/>
  <c r="BA25" i="3"/>
  <c r="BA26" i="3"/>
  <c r="BA27" i="3"/>
  <c r="BA28" i="3"/>
  <c r="BA29" i="3"/>
  <c r="BA30" i="3"/>
  <c r="BA31" i="3"/>
  <c r="BA32" i="3"/>
  <c r="BA33" i="3"/>
  <c r="BA34" i="3"/>
  <c r="BA35" i="3"/>
  <c r="BA20" i="3"/>
  <c r="B4" i="1" l="1"/>
  <c r="B4" i="2"/>
  <c r="X2" i="4"/>
  <c r="B2" i="3"/>
  <c r="U4" i="1" l="1"/>
  <c r="U5" i="1" s="1"/>
  <c r="AK8" i="5" s="1"/>
  <c r="D13" i="1" l="1"/>
  <c r="CG18" i="4"/>
  <c r="CF18" i="4"/>
  <c r="CE18" i="4"/>
  <c r="CD18" i="4"/>
  <c r="CC18" i="4"/>
  <c r="CB18" i="4"/>
  <c r="CA18" i="4"/>
  <c r="BZ18" i="4"/>
  <c r="BY18" i="4"/>
  <c r="BX18" i="4"/>
  <c r="BW18" i="4"/>
  <c r="BV18" i="4"/>
  <c r="BU18" i="4"/>
  <c r="BT18" i="4"/>
  <c r="BS18" i="4"/>
  <c r="BR18" i="4"/>
  <c r="BQ18" i="4"/>
  <c r="BP18" i="4"/>
  <c r="BO18" i="4"/>
  <c r="BN18" i="4"/>
  <c r="BM18" i="4"/>
  <c r="BL18" i="4"/>
  <c r="BK18" i="4"/>
  <c r="BJ18" i="4"/>
  <c r="BI18" i="4"/>
  <c r="BH18" i="4"/>
  <c r="BG18" i="4"/>
  <c r="BF18" i="4"/>
  <c r="BE18" i="4"/>
  <c r="BD18" i="4"/>
  <c r="DJ19" i="3"/>
  <c r="DJ3" i="3" s="1"/>
  <c r="DH19" i="3"/>
  <c r="DH3" i="3" s="1"/>
  <c r="DF19" i="3"/>
  <c r="DF3" i="3" s="1"/>
  <c r="DD19" i="3"/>
  <c r="DD3" i="3" s="1"/>
  <c r="DB19" i="3"/>
  <c r="DB3" i="3" s="1"/>
  <c r="CZ19" i="3"/>
  <c r="CZ3" i="3" s="1"/>
  <c r="CX19" i="3"/>
  <c r="CX3" i="3" s="1"/>
  <c r="CV19" i="3"/>
  <c r="CV3" i="3" s="1"/>
  <c r="CT19" i="3"/>
  <c r="CT3" i="3" s="1"/>
  <c r="CR19" i="3"/>
  <c r="CR3" i="3" s="1"/>
  <c r="CP19" i="3"/>
  <c r="CP3" i="3" s="1"/>
  <c r="CN19" i="3"/>
  <c r="CN3" i="3" s="1"/>
  <c r="CL19" i="3"/>
  <c r="CL3" i="3" s="1"/>
  <c r="CJ19" i="3"/>
  <c r="CJ3" i="3" s="1"/>
  <c r="CH19" i="3"/>
  <c r="CH3" i="3" s="1"/>
  <c r="CF19" i="3"/>
  <c r="CF3" i="3" s="1"/>
  <c r="CD19" i="3"/>
  <c r="CD3" i="3" s="1"/>
  <c r="CB19" i="3"/>
  <c r="CB3" i="3" s="1"/>
  <c r="BZ19" i="3"/>
  <c r="BZ3" i="3" s="1"/>
  <c r="BX19" i="3"/>
  <c r="BX3" i="3" s="1"/>
  <c r="BV19" i="3"/>
  <c r="BV3" i="3" s="1"/>
  <c r="BT19" i="3"/>
  <c r="BT3" i="3" s="1"/>
  <c r="BR19" i="3"/>
  <c r="BR3" i="3" s="1"/>
  <c r="BP19" i="3"/>
  <c r="BP3" i="3" s="1"/>
  <c r="BN19" i="3"/>
  <c r="BN3" i="3" s="1"/>
  <c r="BL19" i="3"/>
  <c r="BL3" i="3" s="1"/>
  <c r="BJ19" i="3"/>
  <c r="BJ3" i="3" s="1"/>
  <c r="BH19" i="3"/>
  <c r="BH3" i="3" s="1"/>
  <c r="BF19" i="3"/>
  <c r="BF3" i="3" s="1"/>
  <c r="BD19" i="3"/>
  <c r="BD3" i="3" s="1"/>
  <c r="DI19" i="3"/>
  <c r="DI3" i="3" s="1"/>
  <c r="DG19" i="3"/>
  <c r="DG3" i="3" s="1"/>
  <c r="DE19" i="3"/>
  <c r="DE3" i="3" s="1"/>
  <c r="DC19" i="3"/>
  <c r="DC3" i="3" s="1"/>
  <c r="DA19" i="3"/>
  <c r="DA3" i="3" s="1"/>
  <c r="CY19" i="3"/>
  <c r="CY3" i="3" s="1"/>
  <c r="CW19" i="3"/>
  <c r="CW3" i="3" s="1"/>
  <c r="CU19" i="3"/>
  <c r="CU3" i="3" s="1"/>
  <c r="CS19" i="3"/>
  <c r="CS3" i="3" s="1"/>
  <c r="CQ19" i="3"/>
  <c r="CQ3" i="3" s="1"/>
  <c r="CO19" i="3"/>
  <c r="CO3" i="3" s="1"/>
  <c r="CM19" i="3"/>
  <c r="CM3" i="3" s="1"/>
  <c r="CK19" i="3"/>
  <c r="CK3" i="3" s="1"/>
  <c r="CI19" i="3"/>
  <c r="CI3" i="3" s="1"/>
  <c r="CG19" i="3"/>
  <c r="CG3" i="3" s="1"/>
  <c r="CE19" i="3"/>
  <c r="CE3" i="3" s="1"/>
  <c r="CC19" i="3"/>
  <c r="CC3" i="3" s="1"/>
  <c r="CA19" i="3"/>
  <c r="CA3" i="3" s="1"/>
  <c r="BY19" i="3"/>
  <c r="BY3" i="3" s="1"/>
  <c r="BW19" i="3"/>
  <c r="BW3" i="3" s="1"/>
  <c r="BU19" i="3"/>
  <c r="BU3" i="3" s="1"/>
  <c r="BS19" i="3"/>
  <c r="BS3" i="3" s="1"/>
  <c r="BQ19" i="3"/>
  <c r="BQ3" i="3" s="1"/>
  <c r="BO19" i="3"/>
  <c r="BO3" i="3" s="1"/>
  <c r="BM19" i="3"/>
  <c r="BM3" i="3" s="1"/>
  <c r="BK19" i="3"/>
  <c r="BK3" i="3" s="1"/>
  <c r="BI19" i="3"/>
  <c r="BI3" i="3" s="1"/>
  <c r="BG19" i="3"/>
  <c r="BG3" i="3" s="1"/>
  <c r="BE19" i="3"/>
  <c r="BE3" i="3" s="1"/>
  <c r="BC19" i="3"/>
  <c r="BC3" i="3" s="1"/>
  <c r="BA4" i="3"/>
  <c r="BA6" i="4"/>
  <c r="BA7" i="4"/>
  <c r="BA8" i="4"/>
  <c r="BA9" i="4"/>
  <c r="BA10" i="4"/>
  <c r="BA11" i="4"/>
  <c r="BA12" i="4"/>
  <c r="BA13" i="4"/>
  <c r="BA14" i="4"/>
  <c r="BA15" i="4"/>
  <c r="BA16" i="4"/>
  <c r="BA17" i="4"/>
  <c r="BA18" i="4"/>
  <c r="BA19" i="4"/>
  <c r="BA20" i="4"/>
  <c r="BA21" i="4"/>
  <c r="BA22" i="4"/>
  <c r="BA23" i="4"/>
  <c r="BA24" i="4"/>
  <c r="BA25" i="4"/>
  <c r="BA26" i="4"/>
  <c r="BA27" i="4"/>
  <c r="BA28" i="4"/>
  <c r="BA29" i="4"/>
  <c r="BA30" i="4"/>
  <c r="BA31" i="4"/>
  <c r="BA32" i="4"/>
  <c r="BA33" i="4"/>
  <c r="BA34" i="4"/>
  <c r="BA5" i="4"/>
  <c r="AU8" i="3"/>
  <c r="AU7" i="3"/>
  <c r="AU6" i="3"/>
  <c r="AU5" i="3"/>
  <c r="AU4" i="3"/>
  <c r="BB4" i="3" l="1"/>
  <c r="BC5" i="4" s="1"/>
  <c r="BC19" i="4" s="1"/>
  <c r="DL4" i="3"/>
  <c r="BA5" i="3"/>
  <c r="B12" i="3"/>
  <c r="V12" i="1"/>
  <c r="W12" i="1"/>
  <c r="V13" i="1"/>
  <c r="W13" i="1"/>
  <c r="V14" i="1"/>
  <c r="W14" i="1"/>
  <c r="V15" i="1"/>
  <c r="W15" i="1"/>
  <c r="V16" i="1"/>
  <c r="W16" i="1"/>
  <c r="V17" i="1"/>
  <c r="W17" i="1"/>
  <c r="V18" i="1"/>
  <c r="W18" i="1"/>
  <c r="V19" i="1"/>
  <c r="W19" i="1"/>
  <c r="V20" i="1"/>
  <c r="W20" i="1"/>
  <c r="V21" i="1"/>
  <c r="W21" i="1"/>
  <c r="V22" i="1"/>
  <c r="W22" i="1"/>
  <c r="V23" i="1"/>
  <c r="W23" i="1"/>
  <c r="V24" i="1"/>
  <c r="W24" i="1"/>
  <c r="V25" i="1"/>
  <c r="W25" i="1"/>
  <c r="V26" i="1"/>
  <c r="W26" i="1"/>
  <c r="V27" i="1"/>
  <c r="W27" i="1"/>
  <c r="V28" i="1"/>
  <c r="W28" i="1"/>
  <c r="V29" i="1"/>
  <c r="W29" i="1"/>
  <c r="V30" i="1"/>
  <c r="W30" i="1"/>
  <c r="V31" i="1"/>
  <c r="W31" i="1"/>
  <c r="V32" i="1"/>
  <c r="W32" i="1"/>
  <c r="V33" i="1"/>
  <c r="W33" i="1"/>
  <c r="V34" i="1"/>
  <c r="W34" i="1"/>
  <c r="V35" i="1"/>
  <c r="W35" i="1"/>
  <c r="V36" i="1"/>
  <c r="W36" i="1"/>
  <c r="V37" i="1"/>
  <c r="W37" i="1"/>
  <c r="V38" i="1"/>
  <c r="W38" i="1"/>
  <c r="V39" i="1"/>
  <c r="W39" i="1"/>
  <c r="V40" i="1"/>
  <c r="W40" i="1"/>
  <c r="W11" i="1"/>
  <c r="T12" i="1"/>
  <c r="T13" i="1"/>
  <c r="T14" i="1"/>
  <c r="T15" i="1"/>
  <c r="T16" i="1"/>
  <c r="T17" i="1"/>
  <c r="T18" i="1"/>
  <c r="T19" i="1"/>
  <c r="T20" i="1"/>
  <c r="T21" i="1"/>
  <c r="T22" i="1"/>
  <c r="T23" i="1"/>
  <c r="T24" i="1"/>
  <c r="T25" i="1"/>
  <c r="T26" i="1"/>
  <c r="T27" i="1"/>
  <c r="T28" i="1"/>
  <c r="T29" i="1"/>
  <c r="T30" i="1"/>
  <c r="T31" i="1"/>
  <c r="T32" i="1"/>
  <c r="T33" i="1"/>
  <c r="T34" i="1"/>
  <c r="T35" i="1"/>
  <c r="T36" i="1"/>
  <c r="T37" i="1"/>
  <c r="T38" i="1"/>
  <c r="T39" i="1"/>
  <c r="T40" i="1"/>
  <c r="T11" i="1"/>
  <c r="NO11" i="2"/>
  <c r="NI11" i="2"/>
  <c r="NC11" i="2"/>
  <c r="MW11" i="2"/>
  <c r="MQ11" i="2"/>
  <c r="MK11" i="2"/>
  <c r="ME11" i="2"/>
  <c r="LY11" i="2"/>
  <c r="LS11" i="2"/>
  <c r="LM11" i="2"/>
  <c r="LG11" i="2"/>
  <c r="LA11" i="2"/>
  <c r="KU11" i="2"/>
  <c r="KO11" i="2"/>
  <c r="KI11" i="2"/>
  <c r="KC11" i="2"/>
  <c r="JW11" i="2"/>
  <c r="JQ11" i="2"/>
  <c r="JK11" i="2"/>
  <c r="JE11" i="2"/>
  <c r="IY11" i="2"/>
  <c r="IS11" i="2"/>
  <c r="IM11" i="2"/>
  <c r="IG11" i="2"/>
  <c r="IA11" i="2"/>
  <c r="HU11" i="2"/>
  <c r="HO11" i="2"/>
  <c r="HI11" i="2"/>
  <c r="HC11" i="2"/>
  <c r="NL9" i="2"/>
  <c r="NF9" i="2"/>
  <c r="MZ9" i="2"/>
  <c r="MT9" i="2"/>
  <c r="MN9" i="2"/>
  <c r="MH9" i="2"/>
  <c r="MB9" i="2"/>
  <c r="LV9" i="2"/>
  <c r="LP9" i="2"/>
  <c r="LJ9" i="2"/>
  <c r="LD9" i="2"/>
  <c r="KX9" i="2"/>
  <c r="KR9" i="2"/>
  <c r="KL9" i="2"/>
  <c r="KF9" i="2"/>
  <c r="JZ9" i="2"/>
  <c r="JT9" i="2"/>
  <c r="JN9" i="2"/>
  <c r="JH9" i="2"/>
  <c r="JB9" i="2"/>
  <c r="IV9" i="2"/>
  <c r="IP9" i="2"/>
  <c r="IJ9" i="2"/>
  <c r="ID9" i="2"/>
  <c r="HX9" i="2"/>
  <c r="HR9" i="2"/>
  <c r="HL9" i="2"/>
  <c r="HF9" i="2"/>
  <c r="GZ9" i="2"/>
  <c r="GW11" i="2"/>
  <c r="GT9" i="2"/>
  <c r="FV9" i="2"/>
  <c r="FZ379" i="2" s="1"/>
  <c r="FP9" i="2"/>
  <c r="FQ379" i="2" s="1"/>
  <c r="FJ9" i="2"/>
  <c r="FL379" i="2" s="1"/>
  <c r="FD9" i="2"/>
  <c r="FG379" i="2" s="1"/>
  <c r="EX9" i="2"/>
  <c r="FB379" i="2" s="1"/>
  <c r="ER9" i="2"/>
  <c r="ES379" i="2" s="1"/>
  <c r="EL9" i="2"/>
  <c r="EN379" i="2" s="1"/>
  <c r="EF9" i="2"/>
  <c r="EI379" i="2" s="1"/>
  <c r="DZ9" i="2"/>
  <c r="ED379" i="2" s="1"/>
  <c r="DT9" i="2"/>
  <c r="DU379" i="2" s="1"/>
  <c r="DN9" i="2"/>
  <c r="DP379" i="2" s="1"/>
  <c r="DH9" i="2"/>
  <c r="DK379" i="2" s="1"/>
  <c r="DB9" i="2"/>
  <c r="DF379" i="2" s="1"/>
  <c r="CV9" i="2"/>
  <c r="CW379" i="2" s="1"/>
  <c r="CP9" i="2"/>
  <c r="CR379" i="2" s="1"/>
  <c r="CJ9" i="2"/>
  <c r="CM379" i="2" s="1"/>
  <c r="CD9" i="2"/>
  <c r="CH379" i="2" s="1"/>
  <c r="BX9" i="2"/>
  <c r="BY379" i="2" s="1"/>
  <c r="BR9" i="2"/>
  <c r="BT379" i="2" s="1"/>
  <c r="BL9" i="2"/>
  <c r="BO379" i="2" s="1"/>
  <c r="BF9" i="2"/>
  <c r="BJ379" i="2" s="1"/>
  <c r="AZ9" i="2"/>
  <c r="BA379" i="2" s="1"/>
  <c r="AT9" i="2"/>
  <c r="AV379" i="2" s="1"/>
  <c r="AN9" i="2"/>
  <c r="AQ379" i="2" s="1"/>
  <c r="AH9" i="2"/>
  <c r="AL379" i="2" s="1"/>
  <c r="AB9" i="2"/>
  <c r="AC379" i="2" s="1"/>
  <c r="V9" i="2"/>
  <c r="X379" i="2" s="1"/>
  <c r="P9" i="2"/>
  <c r="S379" i="2" s="1"/>
  <c r="J9" i="2"/>
  <c r="N379" i="2" s="1"/>
  <c r="D9" i="2"/>
  <c r="G379" i="2" s="1"/>
  <c r="GI3" i="2"/>
  <c r="GL10" i="2" s="1"/>
  <c r="GK10" i="2" s="1"/>
  <c r="HS375" i="2" l="1"/>
  <c r="HS371" i="2"/>
  <c r="HS367" i="2"/>
  <c r="HS363" i="2"/>
  <c r="HS359" i="2"/>
  <c r="HS355" i="2"/>
  <c r="HS351" i="2"/>
  <c r="HS347" i="2"/>
  <c r="HS343" i="2"/>
  <c r="HS339" i="2"/>
  <c r="HS335" i="2"/>
  <c r="HS331" i="2"/>
  <c r="HS327" i="2"/>
  <c r="HS323" i="2"/>
  <c r="HS319" i="2"/>
  <c r="HS315" i="2"/>
  <c r="HS311" i="2"/>
  <c r="HS307" i="2"/>
  <c r="HS303" i="2"/>
  <c r="HS299" i="2"/>
  <c r="HS295" i="2"/>
  <c r="HS291" i="2"/>
  <c r="HS287" i="2"/>
  <c r="HS283" i="2"/>
  <c r="HS279" i="2"/>
  <c r="HS275" i="2"/>
  <c r="HS271" i="2"/>
  <c r="HS267" i="2"/>
  <c r="HS263" i="2"/>
  <c r="HS259" i="2"/>
  <c r="HS255" i="2"/>
  <c r="HS251" i="2"/>
  <c r="HS247" i="2"/>
  <c r="HS243" i="2"/>
  <c r="HS239" i="2"/>
  <c r="HS235" i="2"/>
  <c r="HS231" i="2"/>
  <c r="HS227" i="2"/>
  <c r="HS223" i="2"/>
  <c r="HS219" i="2"/>
  <c r="HS215" i="2"/>
  <c r="HS211" i="2"/>
  <c r="HS207" i="2"/>
  <c r="HS203" i="2"/>
  <c r="HS199" i="2"/>
  <c r="HS195" i="2"/>
  <c r="HS191" i="2"/>
  <c r="HS187" i="2"/>
  <c r="HS183" i="2"/>
  <c r="HS179" i="2"/>
  <c r="HS175" i="2"/>
  <c r="HS171" i="2"/>
  <c r="HS167" i="2"/>
  <c r="HS163" i="2"/>
  <c r="HS159" i="2"/>
  <c r="HS155" i="2"/>
  <c r="HS151" i="2"/>
  <c r="HS147" i="2"/>
  <c r="HS143" i="2"/>
  <c r="HS139" i="2"/>
  <c r="HS135" i="2"/>
  <c r="HS131" i="2"/>
  <c r="HS127" i="2"/>
  <c r="HS123" i="2"/>
  <c r="HS119" i="2"/>
  <c r="HS115" i="2"/>
  <c r="HS111" i="2"/>
  <c r="HS107" i="2"/>
  <c r="HS103" i="2"/>
  <c r="HS99" i="2"/>
  <c r="HS95" i="2"/>
  <c r="HS91" i="2"/>
  <c r="HS87" i="2"/>
  <c r="HS83" i="2"/>
  <c r="HS79" i="2"/>
  <c r="HS75" i="2"/>
  <c r="HS71" i="2"/>
  <c r="HS67" i="2"/>
  <c r="HS63" i="2"/>
  <c r="HS59" i="2"/>
  <c r="HS55" i="2"/>
  <c r="HS51" i="2"/>
  <c r="HS47" i="2"/>
  <c r="HS43" i="2"/>
  <c r="HS39" i="2"/>
  <c r="HS35" i="2"/>
  <c r="HS31" i="2"/>
  <c r="HS27" i="2"/>
  <c r="HS23" i="2"/>
  <c r="HS19" i="2"/>
  <c r="HS15" i="2"/>
  <c r="HS11" i="2"/>
  <c r="HS374" i="2"/>
  <c r="HS370" i="2"/>
  <c r="HS366" i="2"/>
  <c r="HS362" i="2"/>
  <c r="HS358" i="2"/>
  <c r="HS354" i="2"/>
  <c r="HS350" i="2"/>
  <c r="HS346" i="2"/>
  <c r="HS342" i="2"/>
  <c r="HS338" i="2"/>
  <c r="HS334" i="2"/>
  <c r="HS330" i="2"/>
  <c r="HS326" i="2"/>
  <c r="HS322" i="2"/>
  <c r="HS318" i="2"/>
  <c r="HS314" i="2"/>
  <c r="HS310" i="2"/>
  <c r="HS306" i="2"/>
  <c r="HS302" i="2"/>
  <c r="HS298" i="2"/>
  <c r="HS294" i="2"/>
  <c r="HS290" i="2"/>
  <c r="HS286" i="2"/>
  <c r="HS282" i="2"/>
  <c r="HS278" i="2"/>
  <c r="HS274" i="2"/>
  <c r="HS270" i="2"/>
  <c r="HS266" i="2"/>
  <c r="HS262" i="2"/>
  <c r="HS258" i="2"/>
  <c r="HS254" i="2"/>
  <c r="HS250" i="2"/>
  <c r="HS246" i="2"/>
  <c r="HS242" i="2"/>
  <c r="HS238" i="2"/>
  <c r="HS234" i="2"/>
  <c r="HS230" i="2"/>
  <c r="HS226" i="2"/>
  <c r="HS222" i="2"/>
  <c r="HS218" i="2"/>
  <c r="HS214" i="2"/>
  <c r="HS210" i="2"/>
  <c r="HS206" i="2"/>
  <c r="HS202" i="2"/>
  <c r="HS198" i="2"/>
  <c r="HS194" i="2"/>
  <c r="HS190" i="2"/>
  <c r="HS186" i="2"/>
  <c r="HS182" i="2"/>
  <c r="HS178" i="2"/>
  <c r="HS174" i="2"/>
  <c r="HS170" i="2"/>
  <c r="HS166" i="2"/>
  <c r="HS162" i="2"/>
  <c r="HS158" i="2"/>
  <c r="HS154" i="2"/>
  <c r="HS150" i="2"/>
  <c r="HS146" i="2"/>
  <c r="HS142" i="2"/>
  <c r="HS138" i="2"/>
  <c r="HS134" i="2"/>
  <c r="HS130" i="2"/>
  <c r="HS126" i="2"/>
  <c r="HS122" i="2"/>
  <c r="HS118" i="2"/>
  <c r="HS114" i="2"/>
  <c r="HS110" i="2"/>
  <c r="HS106" i="2"/>
  <c r="HS102" i="2"/>
  <c r="HS98" i="2"/>
  <c r="HS94" i="2"/>
  <c r="HS90" i="2"/>
  <c r="HS86" i="2"/>
  <c r="HS82" i="2"/>
  <c r="HS78" i="2"/>
  <c r="HS74" i="2"/>
  <c r="HS70" i="2"/>
  <c r="HS66" i="2"/>
  <c r="HS62" i="2"/>
  <c r="HS58" i="2"/>
  <c r="HS54" i="2"/>
  <c r="HS50" i="2"/>
  <c r="HS46" i="2"/>
  <c r="HS42" i="2"/>
  <c r="HS38" i="2"/>
  <c r="HS34" i="2"/>
  <c r="HS30" i="2"/>
  <c r="HS26" i="2"/>
  <c r="HS22" i="2"/>
  <c r="HS18" i="2"/>
  <c r="HS14" i="2"/>
  <c r="HS373" i="2"/>
  <c r="HS369" i="2"/>
  <c r="HS365" i="2"/>
  <c r="HS361" i="2"/>
  <c r="HS357" i="2"/>
  <c r="HS353" i="2"/>
  <c r="HS349" i="2"/>
  <c r="HS345" i="2"/>
  <c r="HS341" i="2"/>
  <c r="HS337" i="2"/>
  <c r="HS333" i="2"/>
  <c r="HS329" i="2"/>
  <c r="HS325" i="2"/>
  <c r="HS321" i="2"/>
  <c r="HS317" i="2"/>
  <c r="HS313" i="2"/>
  <c r="HS309" i="2"/>
  <c r="HS305" i="2"/>
  <c r="HS301" i="2"/>
  <c r="HS297" i="2"/>
  <c r="HS293" i="2"/>
  <c r="HS289" i="2"/>
  <c r="HS285" i="2"/>
  <c r="HS281" i="2"/>
  <c r="HS277" i="2"/>
  <c r="HS273" i="2"/>
  <c r="HS269" i="2"/>
  <c r="HS265" i="2"/>
  <c r="HS261" i="2"/>
  <c r="HS257" i="2"/>
  <c r="HS253" i="2"/>
  <c r="HS249" i="2"/>
  <c r="HS245" i="2"/>
  <c r="HS241" i="2"/>
  <c r="HS237" i="2"/>
  <c r="HS233" i="2"/>
  <c r="HS229" i="2"/>
  <c r="HS225" i="2"/>
  <c r="HS221" i="2"/>
  <c r="HS217" i="2"/>
  <c r="HS213" i="2"/>
  <c r="HS209" i="2"/>
  <c r="HS205" i="2"/>
  <c r="HS201" i="2"/>
  <c r="HS197" i="2"/>
  <c r="HS193" i="2"/>
  <c r="HS189" i="2"/>
  <c r="HS185" i="2"/>
  <c r="HS181" i="2"/>
  <c r="HS177" i="2"/>
  <c r="HS173" i="2"/>
  <c r="HS169" i="2"/>
  <c r="HS165" i="2"/>
  <c r="HS161" i="2"/>
  <c r="HS157" i="2"/>
  <c r="HS153" i="2"/>
  <c r="HS149" i="2"/>
  <c r="HS145" i="2"/>
  <c r="HS141" i="2"/>
  <c r="HS137" i="2"/>
  <c r="HS133" i="2"/>
  <c r="HS129" i="2"/>
  <c r="HS125" i="2"/>
  <c r="HS121" i="2"/>
  <c r="HS117" i="2"/>
  <c r="HS113" i="2"/>
  <c r="HS109" i="2"/>
  <c r="HS105" i="2"/>
  <c r="HS101" i="2"/>
  <c r="HS97" i="2"/>
  <c r="HS93" i="2"/>
  <c r="HS89" i="2"/>
  <c r="HS85" i="2"/>
  <c r="HS81" i="2"/>
  <c r="HS77" i="2"/>
  <c r="HS73" i="2"/>
  <c r="HS69" i="2"/>
  <c r="HS65" i="2"/>
  <c r="HS61" i="2"/>
  <c r="HS57" i="2"/>
  <c r="HS53" i="2"/>
  <c r="HS49" i="2"/>
  <c r="HS45" i="2"/>
  <c r="HS41" i="2"/>
  <c r="HS37" i="2"/>
  <c r="HS33" i="2"/>
  <c r="HS29" i="2"/>
  <c r="HS25" i="2"/>
  <c r="HS21" i="2"/>
  <c r="HS17" i="2"/>
  <c r="HS13" i="2"/>
  <c r="HS376" i="2"/>
  <c r="HS360" i="2"/>
  <c r="HS344" i="2"/>
  <c r="HS328" i="2"/>
  <c r="HS312" i="2"/>
  <c r="HS296" i="2"/>
  <c r="HS280" i="2"/>
  <c r="HS264" i="2"/>
  <c r="HS248" i="2"/>
  <c r="HS232" i="2"/>
  <c r="HS216" i="2"/>
  <c r="HS200" i="2"/>
  <c r="HS184" i="2"/>
  <c r="HS168" i="2"/>
  <c r="HS152" i="2"/>
  <c r="HS136" i="2"/>
  <c r="HS120" i="2"/>
  <c r="HS104" i="2"/>
  <c r="HS88" i="2"/>
  <c r="HS72" i="2"/>
  <c r="HS56" i="2"/>
  <c r="HS40" i="2"/>
  <c r="HS24" i="2"/>
  <c r="HS276" i="2"/>
  <c r="HS228" i="2"/>
  <c r="HS196" i="2"/>
  <c r="HS180" i="2"/>
  <c r="HS148" i="2"/>
  <c r="HS132" i="2"/>
  <c r="HS100" i="2"/>
  <c r="HS84" i="2"/>
  <c r="HS68" i="2"/>
  <c r="HS36" i="2"/>
  <c r="HS20" i="2"/>
  <c r="HS12" i="2"/>
  <c r="HS372" i="2"/>
  <c r="HS356" i="2"/>
  <c r="HS340" i="2"/>
  <c r="HS324" i="2"/>
  <c r="HS308" i="2"/>
  <c r="HS292" i="2"/>
  <c r="HS260" i="2"/>
  <c r="HS244" i="2"/>
  <c r="HS212" i="2"/>
  <c r="HS164" i="2"/>
  <c r="HS116" i="2"/>
  <c r="HS52" i="2"/>
  <c r="HS368" i="2"/>
  <c r="HS352" i="2"/>
  <c r="HS336" i="2"/>
  <c r="HS320" i="2"/>
  <c r="HS304" i="2"/>
  <c r="HS288" i="2"/>
  <c r="HS272" i="2"/>
  <c r="HS256" i="2"/>
  <c r="HS240" i="2"/>
  <c r="HS224" i="2"/>
  <c r="HS208" i="2"/>
  <c r="HS192" i="2"/>
  <c r="HS176" i="2"/>
  <c r="HS160" i="2"/>
  <c r="HS144" i="2"/>
  <c r="HS128" i="2"/>
  <c r="HS112" i="2"/>
  <c r="HS96" i="2"/>
  <c r="HS80" i="2"/>
  <c r="HS64" i="2"/>
  <c r="HS48" i="2"/>
  <c r="HS32" i="2"/>
  <c r="HS16" i="2"/>
  <c r="HS268" i="2"/>
  <c r="HS220" i="2"/>
  <c r="HS188" i="2"/>
  <c r="HS172" i="2"/>
  <c r="HS140" i="2"/>
  <c r="HS124" i="2"/>
  <c r="HS92" i="2"/>
  <c r="HS76" i="2"/>
  <c r="HS60" i="2"/>
  <c r="HS28" i="2"/>
  <c r="HS364" i="2"/>
  <c r="HS348" i="2"/>
  <c r="HS332" i="2"/>
  <c r="HS316" i="2"/>
  <c r="HS300" i="2"/>
  <c r="HS284" i="2"/>
  <c r="HS252" i="2"/>
  <c r="HS236" i="2"/>
  <c r="HS204" i="2"/>
  <c r="HS156" i="2"/>
  <c r="HS108" i="2"/>
  <c r="HS44" i="2"/>
  <c r="KM374" i="2"/>
  <c r="KM370" i="2"/>
  <c r="KM366" i="2"/>
  <c r="KM362" i="2"/>
  <c r="KM358" i="2"/>
  <c r="KM354" i="2"/>
  <c r="KM350" i="2"/>
  <c r="KM346" i="2"/>
  <c r="KM342" i="2"/>
  <c r="KM338" i="2"/>
  <c r="KM334" i="2"/>
  <c r="KM330" i="2"/>
  <c r="KM326" i="2"/>
  <c r="KM322" i="2"/>
  <c r="KM318" i="2"/>
  <c r="KM314" i="2"/>
  <c r="KM310" i="2"/>
  <c r="KM306" i="2"/>
  <c r="KM302" i="2"/>
  <c r="KM298" i="2"/>
  <c r="KM294" i="2"/>
  <c r="KM290" i="2"/>
  <c r="KM286" i="2"/>
  <c r="KM282" i="2"/>
  <c r="KM278" i="2"/>
  <c r="KM274" i="2"/>
  <c r="KM270" i="2"/>
  <c r="KM266" i="2"/>
  <c r="KM262" i="2"/>
  <c r="KM258" i="2"/>
  <c r="KM254" i="2"/>
  <c r="KM250" i="2"/>
  <c r="KM246" i="2"/>
  <c r="KM242" i="2"/>
  <c r="KM238" i="2"/>
  <c r="KM234" i="2"/>
  <c r="KM230" i="2"/>
  <c r="KM226" i="2"/>
  <c r="KM222" i="2"/>
  <c r="KM218" i="2"/>
  <c r="KM214" i="2"/>
  <c r="KM210" i="2"/>
  <c r="KM206" i="2"/>
  <c r="KM202" i="2"/>
  <c r="KM198" i="2"/>
  <c r="KM194" i="2"/>
  <c r="KM190" i="2"/>
  <c r="KM186" i="2"/>
  <c r="KM182" i="2"/>
  <c r="KM178" i="2"/>
  <c r="KM174" i="2"/>
  <c r="KM170" i="2"/>
  <c r="KM166" i="2"/>
  <c r="KM162" i="2"/>
  <c r="KM158" i="2"/>
  <c r="KM154" i="2"/>
  <c r="KM150" i="2"/>
  <c r="KM146" i="2"/>
  <c r="KM142" i="2"/>
  <c r="KM138" i="2"/>
  <c r="KM134" i="2"/>
  <c r="KM130" i="2"/>
  <c r="KM126" i="2"/>
  <c r="KM122" i="2"/>
  <c r="KM118" i="2"/>
  <c r="KM114" i="2"/>
  <c r="KM110" i="2"/>
  <c r="KM106" i="2"/>
  <c r="KM102" i="2"/>
  <c r="KM98" i="2"/>
  <c r="KM94" i="2"/>
  <c r="KM90" i="2"/>
  <c r="KM86" i="2"/>
  <c r="KM82" i="2"/>
  <c r="KM78" i="2"/>
  <c r="KM74" i="2"/>
  <c r="KM70" i="2"/>
  <c r="KM66" i="2"/>
  <c r="KM373" i="2"/>
  <c r="KM369" i="2"/>
  <c r="KM365" i="2"/>
  <c r="KM361" i="2"/>
  <c r="KM357" i="2"/>
  <c r="KM353" i="2"/>
  <c r="KM349" i="2"/>
  <c r="KM345" i="2"/>
  <c r="KM341" i="2"/>
  <c r="KM337" i="2"/>
  <c r="KM333" i="2"/>
  <c r="KM329" i="2"/>
  <c r="KM325" i="2"/>
  <c r="KM321" i="2"/>
  <c r="KM317" i="2"/>
  <c r="KM313" i="2"/>
  <c r="KM309" i="2"/>
  <c r="KM305" i="2"/>
  <c r="KM301" i="2"/>
  <c r="KM297" i="2"/>
  <c r="KM293" i="2"/>
  <c r="KM289" i="2"/>
  <c r="KM285" i="2"/>
  <c r="KM281" i="2"/>
  <c r="KM277" i="2"/>
  <c r="KM273" i="2"/>
  <c r="KM269" i="2"/>
  <c r="KM265" i="2"/>
  <c r="KM261" i="2"/>
  <c r="KM257" i="2"/>
  <c r="KM253" i="2"/>
  <c r="KM249" i="2"/>
  <c r="KM245" i="2"/>
  <c r="KM241" i="2"/>
  <c r="KM237" i="2"/>
  <c r="KM233" i="2"/>
  <c r="KM229" i="2"/>
  <c r="KM225" i="2"/>
  <c r="KM221" i="2"/>
  <c r="KM217" i="2"/>
  <c r="KM213" i="2"/>
  <c r="KM209" i="2"/>
  <c r="KM205" i="2"/>
  <c r="KM201" i="2"/>
  <c r="KM197" i="2"/>
  <c r="KM193" i="2"/>
  <c r="KM189" i="2"/>
  <c r="KM185" i="2"/>
  <c r="KM181" i="2"/>
  <c r="KM177" i="2"/>
  <c r="KM173" i="2"/>
  <c r="KM169" i="2"/>
  <c r="KM165" i="2"/>
  <c r="KM161" i="2"/>
  <c r="KM157" i="2"/>
  <c r="KM153" i="2"/>
  <c r="KM149" i="2"/>
  <c r="KM145" i="2"/>
  <c r="KM141" i="2"/>
  <c r="KM137" i="2"/>
  <c r="KM133" i="2"/>
  <c r="KM129" i="2"/>
  <c r="KM125" i="2"/>
  <c r="KM121" i="2"/>
  <c r="KM117" i="2"/>
  <c r="KM113" i="2"/>
  <c r="KM109" i="2"/>
  <c r="KM105" i="2"/>
  <c r="KM101" i="2"/>
  <c r="KM97" i="2"/>
  <c r="KM93" i="2"/>
  <c r="KM89" i="2"/>
  <c r="KM85" i="2"/>
  <c r="KM81" i="2"/>
  <c r="KM77" i="2"/>
  <c r="KM73" i="2"/>
  <c r="KM69" i="2"/>
  <c r="KM65" i="2"/>
  <c r="KM376" i="2"/>
  <c r="KM372" i="2"/>
  <c r="KM368" i="2"/>
  <c r="KM364" i="2"/>
  <c r="KM360" i="2"/>
  <c r="KM356" i="2"/>
  <c r="KM352" i="2"/>
  <c r="KM348" i="2"/>
  <c r="KM344" i="2"/>
  <c r="KM340" i="2"/>
  <c r="KM336" i="2"/>
  <c r="KM332" i="2"/>
  <c r="KM328" i="2"/>
  <c r="KM324" i="2"/>
  <c r="KM320" i="2"/>
  <c r="KM316" i="2"/>
  <c r="KM312" i="2"/>
  <c r="KM308" i="2"/>
  <c r="KM304" i="2"/>
  <c r="KM300" i="2"/>
  <c r="KM296" i="2"/>
  <c r="KM292" i="2"/>
  <c r="KM288" i="2"/>
  <c r="KM284" i="2"/>
  <c r="KM280" i="2"/>
  <c r="KM276" i="2"/>
  <c r="KM272" i="2"/>
  <c r="KM268" i="2"/>
  <c r="KM264" i="2"/>
  <c r="KM260" i="2"/>
  <c r="KM256" i="2"/>
  <c r="KM252" i="2"/>
  <c r="KM248" i="2"/>
  <c r="KM244" i="2"/>
  <c r="KM240" i="2"/>
  <c r="KM236" i="2"/>
  <c r="KM232" i="2"/>
  <c r="KM228" i="2"/>
  <c r="KM224" i="2"/>
  <c r="KM220" i="2"/>
  <c r="KM216" i="2"/>
  <c r="KM212" i="2"/>
  <c r="KM208" i="2"/>
  <c r="KM204" i="2"/>
  <c r="KM200" i="2"/>
  <c r="KM196" i="2"/>
  <c r="KM192" i="2"/>
  <c r="KM188" i="2"/>
  <c r="KM184" i="2"/>
  <c r="KM180" i="2"/>
  <c r="KM176" i="2"/>
  <c r="KM172" i="2"/>
  <c r="KM168" i="2"/>
  <c r="KM164" i="2"/>
  <c r="KM160" i="2"/>
  <c r="KM156" i="2"/>
  <c r="KM367" i="2"/>
  <c r="KM351" i="2"/>
  <c r="KM335" i="2"/>
  <c r="KM319" i="2"/>
  <c r="KM303" i="2"/>
  <c r="KM287" i="2"/>
  <c r="KM271" i="2"/>
  <c r="KM255" i="2"/>
  <c r="KM239" i="2"/>
  <c r="KM223" i="2"/>
  <c r="KM207" i="2"/>
  <c r="KM191" i="2"/>
  <c r="KM175" i="2"/>
  <c r="KM159" i="2"/>
  <c r="KM148" i="2"/>
  <c r="KM140" i="2"/>
  <c r="KM132" i="2"/>
  <c r="KM124" i="2"/>
  <c r="KM116" i="2"/>
  <c r="KM108" i="2"/>
  <c r="KM100" i="2"/>
  <c r="KM92" i="2"/>
  <c r="KM84" i="2"/>
  <c r="KM76" i="2"/>
  <c r="KM68" i="2"/>
  <c r="KM62" i="2"/>
  <c r="KM58" i="2"/>
  <c r="KM54" i="2"/>
  <c r="KM50" i="2"/>
  <c r="KM46" i="2"/>
  <c r="KM42" i="2"/>
  <c r="KM38" i="2"/>
  <c r="KM34" i="2"/>
  <c r="KM30" i="2"/>
  <c r="KM26" i="2"/>
  <c r="KM22" i="2"/>
  <c r="KM18" i="2"/>
  <c r="KM14" i="2"/>
  <c r="KM363" i="2"/>
  <c r="KM347" i="2"/>
  <c r="KM331" i="2"/>
  <c r="KM315" i="2"/>
  <c r="KM299" i="2"/>
  <c r="KM283" i="2"/>
  <c r="KM267" i="2"/>
  <c r="KM251" i="2"/>
  <c r="KM235" i="2"/>
  <c r="KM219" i="2"/>
  <c r="KM203" i="2"/>
  <c r="KM187" i="2"/>
  <c r="KM171" i="2"/>
  <c r="KM155" i="2"/>
  <c r="KM147" i="2"/>
  <c r="KM139" i="2"/>
  <c r="KM131" i="2"/>
  <c r="KM123" i="2"/>
  <c r="KM115" i="2"/>
  <c r="KM107" i="2"/>
  <c r="KM99" i="2"/>
  <c r="KM91" i="2"/>
  <c r="KM83" i="2"/>
  <c r="KM75" i="2"/>
  <c r="KM67" i="2"/>
  <c r="KM61" i="2"/>
  <c r="KM57" i="2"/>
  <c r="KM53" i="2"/>
  <c r="KM49" i="2"/>
  <c r="KM45" i="2"/>
  <c r="KM41" i="2"/>
  <c r="KM37" i="2"/>
  <c r="KM33" i="2"/>
  <c r="KM29" i="2"/>
  <c r="KM25" i="2"/>
  <c r="KM21" i="2"/>
  <c r="KM17" i="2"/>
  <c r="KM13" i="2"/>
  <c r="KM375" i="2"/>
  <c r="KM359" i="2"/>
  <c r="KM343" i="2"/>
  <c r="KM327" i="2"/>
  <c r="KM311" i="2"/>
  <c r="KM295" i="2"/>
  <c r="KM279" i="2"/>
  <c r="KM263" i="2"/>
  <c r="KM247" i="2"/>
  <c r="KM231" i="2"/>
  <c r="KM215" i="2"/>
  <c r="KM199" i="2"/>
  <c r="KM183" i="2"/>
  <c r="KM167" i="2"/>
  <c r="KM152" i="2"/>
  <c r="KM144" i="2"/>
  <c r="KM136" i="2"/>
  <c r="KM128" i="2"/>
  <c r="KM120" i="2"/>
  <c r="KM112" i="2"/>
  <c r="KM104" i="2"/>
  <c r="KM96" i="2"/>
  <c r="KM88" i="2"/>
  <c r="KM80" i="2"/>
  <c r="KM72" i="2"/>
  <c r="KM64" i="2"/>
  <c r="KM60" i="2"/>
  <c r="KM56" i="2"/>
  <c r="KM52" i="2"/>
  <c r="KM48" i="2"/>
  <c r="KM44" i="2"/>
  <c r="KM40" i="2"/>
  <c r="KM36" i="2"/>
  <c r="KM32" i="2"/>
  <c r="KM28" i="2"/>
  <c r="KM24" i="2"/>
  <c r="KM20" i="2"/>
  <c r="KM16" i="2"/>
  <c r="KM12" i="2"/>
  <c r="KM371" i="2"/>
  <c r="KM355" i="2"/>
  <c r="KM339" i="2"/>
  <c r="KM323" i="2"/>
  <c r="KM307" i="2"/>
  <c r="KM291" i="2"/>
  <c r="KM275" i="2"/>
  <c r="KM259" i="2"/>
  <c r="KM243" i="2"/>
  <c r="KM227" i="2"/>
  <c r="KM211" i="2"/>
  <c r="KM195" i="2"/>
  <c r="KM179" i="2"/>
  <c r="KM163" i="2"/>
  <c r="KM151" i="2"/>
  <c r="KM143" i="2"/>
  <c r="KM135" i="2"/>
  <c r="KM127" i="2"/>
  <c r="KM119" i="2"/>
  <c r="KM111" i="2"/>
  <c r="KM103" i="2"/>
  <c r="KM95" i="2"/>
  <c r="KM87" i="2"/>
  <c r="KM79" i="2"/>
  <c r="KM71" i="2"/>
  <c r="KM63" i="2"/>
  <c r="KM59" i="2"/>
  <c r="KM55" i="2"/>
  <c r="KM51" i="2"/>
  <c r="KM47" i="2"/>
  <c r="KM43" i="2"/>
  <c r="KM39" i="2"/>
  <c r="KM35" i="2"/>
  <c r="KM31" i="2"/>
  <c r="KM27" i="2"/>
  <c r="KM23" i="2"/>
  <c r="KM19" i="2"/>
  <c r="KM15" i="2"/>
  <c r="KM11" i="2"/>
  <c r="NG375" i="2"/>
  <c r="NG371" i="2"/>
  <c r="NG367" i="2"/>
  <c r="NG363" i="2"/>
  <c r="NG359" i="2"/>
  <c r="NG355" i="2"/>
  <c r="NG351" i="2"/>
  <c r="NG347" i="2"/>
  <c r="NG343" i="2"/>
  <c r="NG339" i="2"/>
  <c r="NG335" i="2"/>
  <c r="NG331" i="2"/>
  <c r="NG327" i="2"/>
  <c r="NG323" i="2"/>
  <c r="NG319" i="2"/>
  <c r="NG315" i="2"/>
  <c r="NG311" i="2"/>
  <c r="NG307" i="2"/>
  <c r="NG303" i="2"/>
  <c r="NG299" i="2"/>
  <c r="NG295" i="2"/>
  <c r="NG291" i="2"/>
  <c r="NG287" i="2"/>
  <c r="NG283" i="2"/>
  <c r="NG279" i="2"/>
  <c r="NG275" i="2"/>
  <c r="NG271" i="2"/>
  <c r="NG267" i="2"/>
  <c r="NG263" i="2"/>
  <c r="NG259" i="2"/>
  <c r="NG255" i="2"/>
  <c r="NG251" i="2"/>
  <c r="NG247" i="2"/>
  <c r="NG243" i="2"/>
  <c r="NG239" i="2"/>
  <c r="NG235" i="2"/>
  <c r="NG231" i="2"/>
  <c r="NG227" i="2"/>
  <c r="NG223" i="2"/>
  <c r="NG219" i="2"/>
  <c r="NG215" i="2"/>
  <c r="NG211" i="2"/>
  <c r="NG207" i="2"/>
  <c r="NG203" i="2"/>
  <c r="NG199" i="2"/>
  <c r="NG195" i="2"/>
  <c r="NG191" i="2"/>
  <c r="NG187" i="2"/>
  <c r="NG183" i="2"/>
  <c r="NG374" i="2"/>
  <c r="NG370" i="2"/>
  <c r="NG366" i="2"/>
  <c r="NG362" i="2"/>
  <c r="NG358" i="2"/>
  <c r="NG354" i="2"/>
  <c r="NG350" i="2"/>
  <c r="NG346" i="2"/>
  <c r="NG342" i="2"/>
  <c r="NG338" i="2"/>
  <c r="NG334" i="2"/>
  <c r="NG330" i="2"/>
  <c r="NG326" i="2"/>
  <c r="NG322" i="2"/>
  <c r="NG318" i="2"/>
  <c r="NG314" i="2"/>
  <c r="NG310" i="2"/>
  <c r="NG306" i="2"/>
  <c r="NG302" i="2"/>
  <c r="NG298" i="2"/>
  <c r="NG294" i="2"/>
  <c r="NG290" i="2"/>
  <c r="NG286" i="2"/>
  <c r="NG282" i="2"/>
  <c r="NG278" i="2"/>
  <c r="NG274" i="2"/>
  <c r="NG270" i="2"/>
  <c r="NG266" i="2"/>
  <c r="NG262" i="2"/>
  <c r="NG258" i="2"/>
  <c r="NG254" i="2"/>
  <c r="NG250" i="2"/>
  <c r="NG246" i="2"/>
  <c r="NG242" i="2"/>
  <c r="NG238" i="2"/>
  <c r="NG234" i="2"/>
  <c r="NG230" i="2"/>
  <c r="NG226" i="2"/>
  <c r="NG222" i="2"/>
  <c r="NG218" i="2"/>
  <c r="NG214" i="2"/>
  <c r="NG210" i="2"/>
  <c r="NG206" i="2"/>
  <c r="NG202" i="2"/>
  <c r="NG198" i="2"/>
  <c r="NG194" i="2"/>
  <c r="NG190" i="2"/>
  <c r="NG186" i="2"/>
  <c r="NG182" i="2"/>
  <c r="NG373" i="2"/>
  <c r="NG369" i="2"/>
  <c r="NG365" i="2"/>
  <c r="NG361" i="2"/>
  <c r="NG357" i="2"/>
  <c r="NG353" i="2"/>
  <c r="NG349" i="2"/>
  <c r="NG345" i="2"/>
  <c r="NG341" i="2"/>
  <c r="NG337" i="2"/>
  <c r="NG333" i="2"/>
  <c r="NG329" i="2"/>
  <c r="NG325" i="2"/>
  <c r="NG321" i="2"/>
  <c r="NG317" i="2"/>
  <c r="NG313" i="2"/>
  <c r="NG309" i="2"/>
  <c r="NG305" i="2"/>
  <c r="NG301" i="2"/>
  <c r="NG297" i="2"/>
  <c r="NG293" i="2"/>
  <c r="NG289" i="2"/>
  <c r="NG285" i="2"/>
  <c r="NG281" i="2"/>
  <c r="NG277" i="2"/>
  <c r="NG273" i="2"/>
  <c r="NG269" i="2"/>
  <c r="NG265" i="2"/>
  <c r="NG261" i="2"/>
  <c r="NG257" i="2"/>
  <c r="NG253" i="2"/>
  <c r="NG249" i="2"/>
  <c r="NG245" i="2"/>
  <c r="NG241" i="2"/>
  <c r="NG237" i="2"/>
  <c r="NG233" i="2"/>
  <c r="NG229" i="2"/>
  <c r="NG225" i="2"/>
  <c r="NG221" i="2"/>
  <c r="NG217" i="2"/>
  <c r="NG213" i="2"/>
  <c r="NG209" i="2"/>
  <c r="NG205" i="2"/>
  <c r="NG201" i="2"/>
  <c r="NG197" i="2"/>
  <c r="NG193" i="2"/>
  <c r="NG189" i="2"/>
  <c r="NG185" i="2"/>
  <c r="NG181" i="2"/>
  <c r="NG376" i="2"/>
  <c r="NG372" i="2"/>
  <c r="NG368" i="2"/>
  <c r="NG364" i="2"/>
  <c r="NG360" i="2"/>
  <c r="NG356" i="2"/>
  <c r="NG352" i="2"/>
  <c r="NG348" i="2"/>
  <c r="NG344" i="2"/>
  <c r="NG340" i="2"/>
  <c r="NG336" i="2"/>
  <c r="NG332" i="2"/>
  <c r="NG328" i="2"/>
  <c r="NG324" i="2"/>
  <c r="NG320" i="2"/>
  <c r="NG316" i="2"/>
  <c r="NG312" i="2"/>
  <c r="NG308" i="2"/>
  <c r="NG304" i="2"/>
  <c r="NG300" i="2"/>
  <c r="NG296" i="2"/>
  <c r="NG292" i="2"/>
  <c r="NG288" i="2"/>
  <c r="NG284" i="2"/>
  <c r="NG280" i="2"/>
  <c r="NG276" i="2"/>
  <c r="NG272" i="2"/>
  <c r="NG268" i="2"/>
  <c r="NG264" i="2"/>
  <c r="NG260" i="2"/>
  <c r="NG256" i="2"/>
  <c r="NG252" i="2"/>
  <c r="NG248" i="2"/>
  <c r="NG244" i="2"/>
  <c r="NG240" i="2"/>
  <c r="NG236" i="2"/>
  <c r="NG232" i="2"/>
  <c r="NG228" i="2"/>
  <c r="NG224" i="2"/>
  <c r="NG220" i="2"/>
  <c r="NG216" i="2"/>
  <c r="NG212" i="2"/>
  <c r="NG208" i="2"/>
  <c r="NG204" i="2"/>
  <c r="NG200" i="2"/>
  <c r="NG196" i="2"/>
  <c r="NG192" i="2"/>
  <c r="NG188" i="2"/>
  <c r="NG184" i="2"/>
  <c r="NG180" i="2"/>
  <c r="NG179" i="2"/>
  <c r="NG175" i="2"/>
  <c r="NG171" i="2"/>
  <c r="NG167" i="2"/>
  <c r="NG163" i="2"/>
  <c r="NG159" i="2"/>
  <c r="NG155" i="2"/>
  <c r="NG151" i="2"/>
  <c r="NG147" i="2"/>
  <c r="NG143" i="2"/>
  <c r="NG139" i="2"/>
  <c r="NG135" i="2"/>
  <c r="NG131" i="2"/>
  <c r="NG127" i="2"/>
  <c r="NG123" i="2"/>
  <c r="NG119" i="2"/>
  <c r="NG115" i="2"/>
  <c r="NG111" i="2"/>
  <c r="NG107" i="2"/>
  <c r="NG103" i="2"/>
  <c r="NG99" i="2"/>
  <c r="NG95" i="2"/>
  <c r="NG91" i="2"/>
  <c r="NG87" i="2"/>
  <c r="NG83" i="2"/>
  <c r="NG79" i="2"/>
  <c r="NG75" i="2"/>
  <c r="NG71" i="2"/>
  <c r="NG67" i="2"/>
  <c r="NG63" i="2"/>
  <c r="NG59" i="2"/>
  <c r="NG55" i="2"/>
  <c r="NG51" i="2"/>
  <c r="NG47" i="2"/>
  <c r="NG43" i="2"/>
  <c r="NG39" i="2"/>
  <c r="NG35" i="2"/>
  <c r="NG31" i="2"/>
  <c r="NG27" i="2"/>
  <c r="NG23" i="2"/>
  <c r="NG19" i="2"/>
  <c r="NG15" i="2"/>
  <c r="NG11" i="2"/>
  <c r="NG178" i="2"/>
  <c r="NG174" i="2"/>
  <c r="NG170" i="2"/>
  <c r="NG166" i="2"/>
  <c r="NG162" i="2"/>
  <c r="NG158" i="2"/>
  <c r="NG154" i="2"/>
  <c r="NG150" i="2"/>
  <c r="NG146" i="2"/>
  <c r="NG142" i="2"/>
  <c r="NG138" i="2"/>
  <c r="NG134" i="2"/>
  <c r="NG130" i="2"/>
  <c r="NG126" i="2"/>
  <c r="NG122" i="2"/>
  <c r="NG118" i="2"/>
  <c r="NG114" i="2"/>
  <c r="NG110" i="2"/>
  <c r="NG106" i="2"/>
  <c r="NG102" i="2"/>
  <c r="NG98" i="2"/>
  <c r="NG94" i="2"/>
  <c r="NG90" i="2"/>
  <c r="NG86" i="2"/>
  <c r="NG82" i="2"/>
  <c r="NG78" i="2"/>
  <c r="NG74" i="2"/>
  <c r="NG70" i="2"/>
  <c r="NG66" i="2"/>
  <c r="NG62" i="2"/>
  <c r="NG58" i="2"/>
  <c r="NG54" i="2"/>
  <c r="NG50" i="2"/>
  <c r="NG46" i="2"/>
  <c r="NG42" i="2"/>
  <c r="NG38" i="2"/>
  <c r="NG34" i="2"/>
  <c r="NG30" i="2"/>
  <c r="NG26" i="2"/>
  <c r="NG22" i="2"/>
  <c r="NG18" i="2"/>
  <c r="NG14" i="2"/>
  <c r="NG177" i="2"/>
  <c r="NG173" i="2"/>
  <c r="NG169" i="2"/>
  <c r="NG165" i="2"/>
  <c r="NG161" i="2"/>
  <c r="NG157" i="2"/>
  <c r="NG153" i="2"/>
  <c r="NG149" i="2"/>
  <c r="NG145" i="2"/>
  <c r="NG141" i="2"/>
  <c r="NG137" i="2"/>
  <c r="NG133" i="2"/>
  <c r="NG129" i="2"/>
  <c r="NG125" i="2"/>
  <c r="NG121" i="2"/>
  <c r="NG117" i="2"/>
  <c r="NG113" i="2"/>
  <c r="NG109" i="2"/>
  <c r="NG105" i="2"/>
  <c r="NG101" i="2"/>
  <c r="NG97" i="2"/>
  <c r="NG93" i="2"/>
  <c r="NG89" i="2"/>
  <c r="NG85" i="2"/>
  <c r="NG81" i="2"/>
  <c r="NG77" i="2"/>
  <c r="NG73" i="2"/>
  <c r="NG69" i="2"/>
  <c r="NG65" i="2"/>
  <c r="NG61" i="2"/>
  <c r="NG57" i="2"/>
  <c r="NG53" i="2"/>
  <c r="NG49" i="2"/>
  <c r="NG45" i="2"/>
  <c r="NG41" i="2"/>
  <c r="NG37" i="2"/>
  <c r="NG33" i="2"/>
  <c r="NG29" i="2"/>
  <c r="NG25" i="2"/>
  <c r="NG21" i="2"/>
  <c r="NG17" i="2"/>
  <c r="NG13" i="2"/>
  <c r="NG176" i="2"/>
  <c r="NG172" i="2"/>
  <c r="NG168" i="2"/>
  <c r="NG164" i="2"/>
  <c r="NG160" i="2"/>
  <c r="NG156" i="2"/>
  <c r="NG152" i="2"/>
  <c r="NG148" i="2"/>
  <c r="NG144" i="2"/>
  <c r="NG140" i="2"/>
  <c r="NG136" i="2"/>
  <c r="NG132" i="2"/>
  <c r="NG128" i="2"/>
  <c r="NG124" i="2"/>
  <c r="NG120" i="2"/>
  <c r="NG116" i="2"/>
  <c r="NG112" i="2"/>
  <c r="NG108" i="2"/>
  <c r="NG104" i="2"/>
  <c r="NG100" i="2"/>
  <c r="NG96" i="2"/>
  <c r="NG92" i="2"/>
  <c r="NG88" i="2"/>
  <c r="NG84" i="2"/>
  <c r="NG80" i="2"/>
  <c r="NG76" i="2"/>
  <c r="NG72" i="2"/>
  <c r="NG68" i="2"/>
  <c r="NG64" i="2"/>
  <c r="NG60" i="2"/>
  <c r="NG56" i="2"/>
  <c r="NG52" i="2"/>
  <c r="NG48" i="2"/>
  <c r="NG44" i="2"/>
  <c r="NG40" i="2"/>
  <c r="NG36" i="2"/>
  <c r="NG32" i="2"/>
  <c r="NG28" i="2"/>
  <c r="NG24" i="2"/>
  <c r="NG20" i="2"/>
  <c r="NG16" i="2"/>
  <c r="NG12" i="2"/>
  <c r="HY373" i="2"/>
  <c r="HY369" i="2"/>
  <c r="HY365" i="2"/>
  <c r="HY361" i="2"/>
  <c r="HY357" i="2"/>
  <c r="HY353" i="2"/>
  <c r="HY349" i="2"/>
  <c r="HY345" i="2"/>
  <c r="HY341" i="2"/>
  <c r="HY337" i="2"/>
  <c r="HY333" i="2"/>
  <c r="HY329" i="2"/>
  <c r="HY325" i="2"/>
  <c r="HY321" i="2"/>
  <c r="HY317" i="2"/>
  <c r="HY313" i="2"/>
  <c r="HY309" i="2"/>
  <c r="HY305" i="2"/>
  <c r="HY301" i="2"/>
  <c r="HY297" i="2"/>
  <c r="HY293" i="2"/>
  <c r="HY289" i="2"/>
  <c r="HY285" i="2"/>
  <c r="HY281" i="2"/>
  <c r="HY277" i="2"/>
  <c r="HY273" i="2"/>
  <c r="HY269" i="2"/>
  <c r="HY265" i="2"/>
  <c r="HY261" i="2"/>
  <c r="HY257" i="2"/>
  <c r="HY253" i="2"/>
  <c r="HY249" i="2"/>
  <c r="HY245" i="2"/>
  <c r="HY241" i="2"/>
  <c r="HY237" i="2"/>
  <c r="HY233" i="2"/>
  <c r="HY229" i="2"/>
  <c r="HY225" i="2"/>
  <c r="HY221" i="2"/>
  <c r="HY217" i="2"/>
  <c r="HY213" i="2"/>
  <c r="HY209" i="2"/>
  <c r="HY205" i="2"/>
  <c r="HY201" i="2"/>
  <c r="HY197" i="2"/>
  <c r="HY193" i="2"/>
  <c r="HY189" i="2"/>
  <c r="HY185" i="2"/>
  <c r="HY181" i="2"/>
  <c r="HY177" i="2"/>
  <c r="HY173" i="2"/>
  <c r="HY169" i="2"/>
  <c r="HY165" i="2"/>
  <c r="HY161" i="2"/>
  <c r="HY157" i="2"/>
  <c r="HY153" i="2"/>
  <c r="HY149" i="2"/>
  <c r="HY145" i="2"/>
  <c r="HY141" i="2"/>
  <c r="HY137" i="2"/>
  <c r="HY133" i="2"/>
  <c r="HY129" i="2"/>
  <c r="HY125" i="2"/>
  <c r="HY121" i="2"/>
  <c r="HY117" i="2"/>
  <c r="HY113" i="2"/>
  <c r="HY109" i="2"/>
  <c r="HY105" i="2"/>
  <c r="HY101" i="2"/>
  <c r="HY97" i="2"/>
  <c r="HY93" i="2"/>
  <c r="HY89" i="2"/>
  <c r="HY85" i="2"/>
  <c r="HY81" i="2"/>
  <c r="HY77" i="2"/>
  <c r="HY73" i="2"/>
  <c r="HY69" i="2"/>
  <c r="HY65" i="2"/>
  <c r="HY61" i="2"/>
  <c r="HY57" i="2"/>
  <c r="HY53" i="2"/>
  <c r="HY49" i="2"/>
  <c r="HY45" i="2"/>
  <c r="HY41" i="2"/>
  <c r="HY37" i="2"/>
  <c r="HY33" i="2"/>
  <c r="HY29" i="2"/>
  <c r="HY25" i="2"/>
  <c r="HY21" i="2"/>
  <c r="HY17" i="2"/>
  <c r="HY13" i="2"/>
  <c r="HY376" i="2"/>
  <c r="HY372" i="2"/>
  <c r="HY368" i="2"/>
  <c r="HY364" i="2"/>
  <c r="HY360" i="2"/>
  <c r="HY356" i="2"/>
  <c r="HY352" i="2"/>
  <c r="HY348" i="2"/>
  <c r="HY344" i="2"/>
  <c r="HY340" i="2"/>
  <c r="HY336" i="2"/>
  <c r="HY332" i="2"/>
  <c r="HY328" i="2"/>
  <c r="HY324" i="2"/>
  <c r="HY320" i="2"/>
  <c r="HY316" i="2"/>
  <c r="HY312" i="2"/>
  <c r="HY308" i="2"/>
  <c r="HY304" i="2"/>
  <c r="HY300" i="2"/>
  <c r="HY296" i="2"/>
  <c r="HY292" i="2"/>
  <c r="HY288" i="2"/>
  <c r="HY284" i="2"/>
  <c r="HY280" i="2"/>
  <c r="HY276" i="2"/>
  <c r="HY272" i="2"/>
  <c r="HY268" i="2"/>
  <c r="HY264" i="2"/>
  <c r="HY260" i="2"/>
  <c r="HY256" i="2"/>
  <c r="HY252" i="2"/>
  <c r="HY248" i="2"/>
  <c r="HY244" i="2"/>
  <c r="HY240" i="2"/>
  <c r="HY236" i="2"/>
  <c r="HY232" i="2"/>
  <c r="HY228" i="2"/>
  <c r="HY224" i="2"/>
  <c r="HY220" i="2"/>
  <c r="HY216" i="2"/>
  <c r="HY212" i="2"/>
  <c r="HY208" i="2"/>
  <c r="HY204" i="2"/>
  <c r="HY200" i="2"/>
  <c r="HY196" i="2"/>
  <c r="HY192" i="2"/>
  <c r="HY188" i="2"/>
  <c r="HY184" i="2"/>
  <c r="HY180" i="2"/>
  <c r="HY176" i="2"/>
  <c r="HY172" i="2"/>
  <c r="HY168" i="2"/>
  <c r="HY164" i="2"/>
  <c r="HY160" i="2"/>
  <c r="HY156" i="2"/>
  <c r="HY152" i="2"/>
  <c r="HY148" i="2"/>
  <c r="HY144" i="2"/>
  <c r="HY140" i="2"/>
  <c r="HY136" i="2"/>
  <c r="HY132" i="2"/>
  <c r="HY128" i="2"/>
  <c r="HY124" i="2"/>
  <c r="HY120" i="2"/>
  <c r="HY116" i="2"/>
  <c r="HY112" i="2"/>
  <c r="HY108" i="2"/>
  <c r="HY104" i="2"/>
  <c r="HY100" i="2"/>
  <c r="HY96" i="2"/>
  <c r="HY92" i="2"/>
  <c r="HY88" i="2"/>
  <c r="HY84" i="2"/>
  <c r="HY80" i="2"/>
  <c r="HY76" i="2"/>
  <c r="HY72" i="2"/>
  <c r="HY68" i="2"/>
  <c r="HY64" i="2"/>
  <c r="HY60" i="2"/>
  <c r="HY56" i="2"/>
  <c r="HY52" i="2"/>
  <c r="HY48" i="2"/>
  <c r="HY44" i="2"/>
  <c r="HY40" i="2"/>
  <c r="HY36" i="2"/>
  <c r="HY32" i="2"/>
  <c r="HY28" i="2"/>
  <c r="HY24" i="2"/>
  <c r="HY20" i="2"/>
  <c r="HY16" i="2"/>
  <c r="HY12" i="2"/>
  <c r="HY375" i="2"/>
  <c r="HY371" i="2"/>
  <c r="HY367" i="2"/>
  <c r="HY363" i="2"/>
  <c r="HY359" i="2"/>
  <c r="HY355" i="2"/>
  <c r="HY351" i="2"/>
  <c r="HY347" i="2"/>
  <c r="HY343" i="2"/>
  <c r="HY339" i="2"/>
  <c r="HY335" i="2"/>
  <c r="HY331" i="2"/>
  <c r="HY327" i="2"/>
  <c r="HY323" i="2"/>
  <c r="HY319" i="2"/>
  <c r="HY315" i="2"/>
  <c r="HY311" i="2"/>
  <c r="HY307" i="2"/>
  <c r="HY303" i="2"/>
  <c r="HY299" i="2"/>
  <c r="HY295" i="2"/>
  <c r="HY291" i="2"/>
  <c r="HY287" i="2"/>
  <c r="HY283" i="2"/>
  <c r="HY279" i="2"/>
  <c r="HY275" i="2"/>
  <c r="HY271" i="2"/>
  <c r="HY267" i="2"/>
  <c r="HY263" i="2"/>
  <c r="HY259" i="2"/>
  <c r="HY255" i="2"/>
  <c r="HY251" i="2"/>
  <c r="HY247" i="2"/>
  <c r="HY243" i="2"/>
  <c r="HY239" i="2"/>
  <c r="HY235" i="2"/>
  <c r="HY231" i="2"/>
  <c r="HY227" i="2"/>
  <c r="HY223" i="2"/>
  <c r="HY219" i="2"/>
  <c r="HY215" i="2"/>
  <c r="HY211" i="2"/>
  <c r="HY207" i="2"/>
  <c r="HY203" i="2"/>
  <c r="HY199" i="2"/>
  <c r="HY195" i="2"/>
  <c r="HY191" i="2"/>
  <c r="HY187" i="2"/>
  <c r="HY183" i="2"/>
  <c r="HY179" i="2"/>
  <c r="HY175" i="2"/>
  <c r="HY171" i="2"/>
  <c r="HY167" i="2"/>
  <c r="HY163" i="2"/>
  <c r="HY159" i="2"/>
  <c r="HY155" i="2"/>
  <c r="HY151" i="2"/>
  <c r="HY147" i="2"/>
  <c r="HY143" i="2"/>
  <c r="HY139" i="2"/>
  <c r="HY135" i="2"/>
  <c r="HY131" i="2"/>
  <c r="HY127" i="2"/>
  <c r="HY123" i="2"/>
  <c r="HY119" i="2"/>
  <c r="HY115" i="2"/>
  <c r="HY111" i="2"/>
  <c r="HY107" i="2"/>
  <c r="HY103" i="2"/>
  <c r="HY99" i="2"/>
  <c r="HY95" i="2"/>
  <c r="HY91" i="2"/>
  <c r="HY87" i="2"/>
  <c r="HY83" i="2"/>
  <c r="HY79" i="2"/>
  <c r="HY75" i="2"/>
  <c r="HY71" i="2"/>
  <c r="HY67" i="2"/>
  <c r="HY63" i="2"/>
  <c r="HY59" i="2"/>
  <c r="HY55" i="2"/>
  <c r="HY51" i="2"/>
  <c r="HY47" i="2"/>
  <c r="HY43" i="2"/>
  <c r="HY39" i="2"/>
  <c r="HY35" i="2"/>
  <c r="HY31" i="2"/>
  <c r="HY27" i="2"/>
  <c r="HY23" i="2"/>
  <c r="HY19" i="2"/>
  <c r="HY15" i="2"/>
  <c r="HY11" i="2"/>
  <c r="HY362" i="2"/>
  <c r="HY346" i="2"/>
  <c r="HY330" i="2"/>
  <c r="HY314" i="2"/>
  <c r="HY298" i="2"/>
  <c r="HY282" i="2"/>
  <c r="HY266" i="2"/>
  <c r="HY250" i="2"/>
  <c r="HY234" i="2"/>
  <c r="HY218" i="2"/>
  <c r="HY202" i="2"/>
  <c r="HY186" i="2"/>
  <c r="HY170" i="2"/>
  <c r="HY154" i="2"/>
  <c r="HY138" i="2"/>
  <c r="HY122" i="2"/>
  <c r="HY106" i="2"/>
  <c r="HY90" i="2"/>
  <c r="HY74" i="2"/>
  <c r="HY58" i="2"/>
  <c r="HY42" i="2"/>
  <c r="HY26" i="2"/>
  <c r="HY374" i="2"/>
  <c r="HY358" i="2"/>
  <c r="HY342" i="2"/>
  <c r="HY326" i="2"/>
  <c r="HY310" i="2"/>
  <c r="HY294" i="2"/>
  <c r="HY278" i="2"/>
  <c r="HY262" i="2"/>
  <c r="HY246" i="2"/>
  <c r="HY230" i="2"/>
  <c r="HY214" i="2"/>
  <c r="HY198" i="2"/>
  <c r="HY182" i="2"/>
  <c r="HY166" i="2"/>
  <c r="HY150" i="2"/>
  <c r="HY134" i="2"/>
  <c r="HY118" i="2"/>
  <c r="HY102" i="2"/>
  <c r="HY86" i="2"/>
  <c r="HY70" i="2"/>
  <c r="HY54" i="2"/>
  <c r="HY38" i="2"/>
  <c r="HY22" i="2"/>
  <c r="HY370" i="2"/>
  <c r="HY354" i="2"/>
  <c r="HY338" i="2"/>
  <c r="HY322" i="2"/>
  <c r="HY306" i="2"/>
  <c r="HY290" i="2"/>
  <c r="HY274" i="2"/>
  <c r="HY258" i="2"/>
  <c r="HY242" i="2"/>
  <c r="HY226" i="2"/>
  <c r="HY210" i="2"/>
  <c r="HY194" i="2"/>
  <c r="HY178" i="2"/>
  <c r="HY162" i="2"/>
  <c r="HY146" i="2"/>
  <c r="HY130" i="2"/>
  <c r="HY114" i="2"/>
  <c r="HY98" i="2"/>
  <c r="HY82" i="2"/>
  <c r="HY66" i="2"/>
  <c r="HY50" i="2"/>
  <c r="HY34" i="2"/>
  <c r="HY18" i="2"/>
  <c r="HY366" i="2"/>
  <c r="HY350" i="2"/>
  <c r="HY334" i="2"/>
  <c r="HY318" i="2"/>
  <c r="HY302" i="2"/>
  <c r="HY286" i="2"/>
  <c r="HY270" i="2"/>
  <c r="HY254" i="2"/>
  <c r="HY238" i="2"/>
  <c r="HY222" i="2"/>
  <c r="HY206" i="2"/>
  <c r="HY190" i="2"/>
  <c r="HY174" i="2"/>
  <c r="HY158" i="2"/>
  <c r="HY142" i="2"/>
  <c r="HY126" i="2"/>
  <c r="HY110" i="2"/>
  <c r="HY94" i="2"/>
  <c r="HY78" i="2"/>
  <c r="HY62" i="2"/>
  <c r="HY46" i="2"/>
  <c r="HY30" i="2"/>
  <c r="HY14" i="2"/>
  <c r="IW373" i="2"/>
  <c r="IW369" i="2"/>
  <c r="IW365" i="2"/>
  <c r="IW361" i="2"/>
  <c r="IW357" i="2"/>
  <c r="IW353" i="2"/>
  <c r="IW349" i="2"/>
  <c r="IW345" i="2"/>
  <c r="IW341" i="2"/>
  <c r="IW337" i="2"/>
  <c r="IW333" i="2"/>
  <c r="IW329" i="2"/>
  <c r="IW325" i="2"/>
  <c r="IW321" i="2"/>
  <c r="IW317" i="2"/>
  <c r="IW313" i="2"/>
  <c r="IW309" i="2"/>
  <c r="IW305" i="2"/>
  <c r="IW301" i="2"/>
  <c r="IW297" i="2"/>
  <c r="IW293" i="2"/>
  <c r="IW289" i="2"/>
  <c r="IW285" i="2"/>
  <c r="IW281" i="2"/>
  <c r="IW277" i="2"/>
  <c r="IW273" i="2"/>
  <c r="IW269" i="2"/>
  <c r="IW265" i="2"/>
  <c r="IW261" i="2"/>
  <c r="IW257" i="2"/>
  <c r="IW253" i="2"/>
  <c r="IW249" i="2"/>
  <c r="IW245" i="2"/>
  <c r="IW241" i="2"/>
  <c r="IW237" i="2"/>
  <c r="IW233" i="2"/>
  <c r="IW229" i="2"/>
  <c r="IW225" i="2"/>
  <c r="IW221" i="2"/>
  <c r="IW217" i="2"/>
  <c r="IW213" i="2"/>
  <c r="IW209" i="2"/>
  <c r="IW205" i="2"/>
  <c r="IW201" i="2"/>
  <c r="IW197" i="2"/>
  <c r="IW193" i="2"/>
  <c r="IW189" i="2"/>
  <c r="IW185" i="2"/>
  <c r="IW181" i="2"/>
  <c r="IW177" i="2"/>
  <c r="IW173" i="2"/>
  <c r="IW169" i="2"/>
  <c r="IW165" i="2"/>
  <c r="IW161" i="2"/>
  <c r="IW157" i="2"/>
  <c r="IW153" i="2"/>
  <c r="IW149" i="2"/>
  <c r="IW145" i="2"/>
  <c r="IW141" i="2"/>
  <c r="IW137" i="2"/>
  <c r="IW133" i="2"/>
  <c r="IW129" i="2"/>
  <c r="IW125" i="2"/>
  <c r="IW121" i="2"/>
  <c r="IW117" i="2"/>
  <c r="IW113" i="2"/>
  <c r="IW109" i="2"/>
  <c r="IW105" i="2"/>
  <c r="IW101" i="2"/>
  <c r="IW97" i="2"/>
  <c r="IW93" i="2"/>
  <c r="IW89" i="2"/>
  <c r="IW85" i="2"/>
  <c r="IW81" i="2"/>
  <c r="IW77" i="2"/>
  <c r="IW73" i="2"/>
  <c r="IW69" i="2"/>
  <c r="IW65" i="2"/>
  <c r="IW61" i="2"/>
  <c r="IW57" i="2"/>
  <c r="IW53" i="2"/>
  <c r="IW49" i="2"/>
  <c r="IW45" i="2"/>
  <c r="IW41" i="2"/>
  <c r="IW37" i="2"/>
  <c r="IW33" i="2"/>
  <c r="IW29" i="2"/>
  <c r="IW25" i="2"/>
  <c r="IW21" i="2"/>
  <c r="IW17" i="2"/>
  <c r="IW13" i="2"/>
  <c r="IW376" i="2"/>
  <c r="IW372" i="2"/>
  <c r="IW368" i="2"/>
  <c r="IW364" i="2"/>
  <c r="IW360" i="2"/>
  <c r="IW356" i="2"/>
  <c r="IW352" i="2"/>
  <c r="IW348" i="2"/>
  <c r="IW344" i="2"/>
  <c r="IW340" i="2"/>
  <c r="IW336" i="2"/>
  <c r="IW332" i="2"/>
  <c r="IW328" i="2"/>
  <c r="IW324" i="2"/>
  <c r="IW320" i="2"/>
  <c r="IW316" i="2"/>
  <c r="IW312" i="2"/>
  <c r="IW308" i="2"/>
  <c r="IW304" i="2"/>
  <c r="IW300" i="2"/>
  <c r="IW296" i="2"/>
  <c r="IW292" i="2"/>
  <c r="IW288" i="2"/>
  <c r="IW284" i="2"/>
  <c r="IW280" i="2"/>
  <c r="IW276" i="2"/>
  <c r="IW272" i="2"/>
  <c r="IW268" i="2"/>
  <c r="IW264" i="2"/>
  <c r="IW260" i="2"/>
  <c r="IW256" i="2"/>
  <c r="IW252" i="2"/>
  <c r="IW248" i="2"/>
  <c r="IW244" i="2"/>
  <c r="IW240" i="2"/>
  <c r="IW236" i="2"/>
  <c r="IW232" i="2"/>
  <c r="IW228" i="2"/>
  <c r="IW224" i="2"/>
  <c r="IW220" i="2"/>
  <c r="IW216" i="2"/>
  <c r="IW212" i="2"/>
  <c r="IW208" i="2"/>
  <c r="IW204" i="2"/>
  <c r="IW200" i="2"/>
  <c r="IW196" i="2"/>
  <c r="IW192" i="2"/>
  <c r="IW188" i="2"/>
  <c r="IW184" i="2"/>
  <c r="IW180" i="2"/>
  <c r="IW176" i="2"/>
  <c r="IW172" i="2"/>
  <c r="IW168" i="2"/>
  <c r="IW164" i="2"/>
  <c r="IW160" i="2"/>
  <c r="IW156" i="2"/>
  <c r="IW152" i="2"/>
  <c r="IW148" i="2"/>
  <c r="IW144" i="2"/>
  <c r="IW140" i="2"/>
  <c r="IW136" i="2"/>
  <c r="IW132" i="2"/>
  <c r="IW128" i="2"/>
  <c r="IW124" i="2"/>
  <c r="IW120" i="2"/>
  <c r="IW116" i="2"/>
  <c r="IW112" i="2"/>
  <c r="IW108" i="2"/>
  <c r="IW104" i="2"/>
  <c r="IW100" i="2"/>
  <c r="IW96" i="2"/>
  <c r="IW92" i="2"/>
  <c r="IW88" i="2"/>
  <c r="IW84" i="2"/>
  <c r="IW80" i="2"/>
  <c r="IW76" i="2"/>
  <c r="IW72" i="2"/>
  <c r="IW68" i="2"/>
  <c r="IW64" i="2"/>
  <c r="IW60" i="2"/>
  <c r="IW56" i="2"/>
  <c r="IW52" i="2"/>
  <c r="IW48" i="2"/>
  <c r="IW44" i="2"/>
  <c r="IW40" i="2"/>
  <c r="IW36" i="2"/>
  <c r="IW32" i="2"/>
  <c r="IW28" i="2"/>
  <c r="IW24" i="2"/>
  <c r="IW20" i="2"/>
  <c r="IW16" i="2"/>
  <c r="IW12" i="2"/>
  <c r="IW375" i="2"/>
  <c r="IW371" i="2"/>
  <c r="IW367" i="2"/>
  <c r="IW363" i="2"/>
  <c r="IW359" i="2"/>
  <c r="IW355" i="2"/>
  <c r="IW351" i="2"/>
  <c r="IW347" i="2"/>
  <c r="IW343" i="2"/>
  <c r="IW339" i="2"/>
  <c r="IW335" i="2"/>
  <c r="IW331" i="2"/>
  <c r="IW327" i="2"/>
  <c r="IW323" i="2"/>
  <c r="IW319" i="2"/>
  <c r="IW315" i="2"/>
  <c r="IW311" i="2"/>
  <c r="IW307" i="2"/>
  <c r="IW303" i="2"/>
  <c r="IW299" i="2"/>
  <c r="IW295" i="2"/>
  <c r="IW291" i="2"/>
  <c r="IW287" i="2"/>
  <c r="IW283" i="2"/>
  <c r="IW279" i="2"/>
  <c r="IW275" i="2"/>
  <c r="IW271" i="2"/>
  <c r="IW267" i="2"/>
  <c r="IW263" i="2"/>
  <c r="IW259" i="2"/>
  <c r="IW255" i="2"/>
  <c r="IW251" i="2"/>
  <c r="IW247" i="2"/>
  <c r="IW243" i="2"/>
  <c r="IW239" i="2"/>
  <c r="IW235" i="2"/>
  <c r="IW231" i="2"/>
  <c r="IW227" i="2"/>
  <c r="IW223" i="2"/>
  <c r="IW219" i="2"/>
  <c r="IW215" i="2"/>
  <c r="IW211" i="2"/>
  <c r="IW207" i="2"/>
  <c r="IW203" i="2"/>
  <c r="IW199" i="2"/>
  <c r="IW195" i="2"/>
  <c r="IW191" i="2"/>
  <c r="IW187" i="2"/>
  <c r="IW183" i="2"/>
  <c r="IW179" i="2"/>
  <c r="IW175" i="2"/>
  <c r="IW171" i="2"/>
  <c r="IW167" i="2"/>
  <c r="IW163" i="2"/>
  <c r="IW159" i="2"/>
  <c r="IW155" i="2"/>
  <c r="IW151" i="2"/>
  <c r="IW147" i="2"/>
  <c r="IW143" i="2"/>
  <c r="IW139" i="2"/>
  <c r="IW135" i="2"/>
  <c r="IW131" i="2"/>
  <c r="IW127" i="2"/>
  <c r="IW123" i="2"/>
  <c r="IW119" i="2"/>
  <c r="IW115" i="2"/>
  <c r="IW111" i="2"/>
  <c r="IW107" i="2"/>
  <c r="IW103" i="2"/>
  <c r="IW99" i="2"/>
  <c r="IW95" i="2"/>
  <c r="IW91" i="2"/>
  <c r="IW87" i="2"/>
  <c r="IW83" i="2"/>
  <c r="IW79" i="2"/>
  <c r="IW75" i="2"/>
  <c r="IW71" i="2"/>
  <c r="IW67" i="2"/>
  <c r="IW63" i="2"/>
  <c r="IW59" i="2"/>
  <c r="IW55" i="2"/>
  <c r="IW51" i="2"/>
  <c r="IW47" i="2"/>
  <c r="IW43" i="2"/>
  <c r="IW39" i="2"/>
  <c r="IW35" i="2"/>
  <c r="IW31" i="2"/>
  <c r="IW27" i="2"/>
  <c r="IW23" i="2"/>
  <c r="IW19" i="2"/>
  <c r="IW15" i="2"/>
  <c r="IW11" i="2"/>
  <c r="IW374" i="2"/>
  <c r="IW370" i="2"/>
  <c r="IW366" i="2"/>
  <c r="IW362" i="2"/>
  <c r="IW358" i="2"/>
  <c r="IW354" i="2"/>
  <c r="IW350" i="2"/>
  <c r="IW346" i="2"/>
  <c r="IW342" i="2"/>
  <c r="IW338" i="2"/>
  <c r="IW334" i="2"/>
  <c r="IW330" i="2"/>
  <c r="IW326" i="2"/>
  <c r="IW322" i="2"/>
  <c r="IW318" i="2"/>
  <c r="IW314" i="2"/>
  <c r="IW310" i="2"/>
  <c r="IW306" i="2"/>
  <c r="IW302" i="2"/>
  <c r="IW298" i="2"/>
  <c r="IW294" i="2"/>
  <c r="IW290" i="2"/>
  <c r="IW286" i="2"/>
  <c r="IW282" i="2"/>
  <c r="IW278" i="2"/>
  <c r="IW274" i="2"/>
  <c r="IW270" i="2"/>
  <c r="IW266" i="2"/>
  <c r="IW262" i="2"/>
  <c r="IW258" i="2"/>
  <c r="IW254" i="2"/>
  <c r="IW250" i="2"/>
  <c r="IW246" i="2"/>
  <c r="IW242" i="2"/>
  <c r="IW238" i="2"/>
  <c r="IW234" i="2"/>
  <c r="IW230" i="2"/>
  <c r="IW226" i="2"/>
  <c r="IW222" i="2"/>
  <c r="IW218" i="2"/>
  <c r="IW214" i="2"/>
  <c r="IW210" i="2"/>
  <c r="IW206" i="2"/>
  <c r="IW202" i="2"/>
  <c r="IW198" i="2"/>
  <c r="IW194" i="2"/>
  <c r="IW190" i="2"/>
  <c r="IW186" i="2"/>
  <c r="IW182" i="2"/>
  <c r="IW178" i="2"/>
  <c r="IW174" i="2"/>
  <c r="IW170" i="2"/>
  <c r="IW166" i="2"/>
  <c r="IW162" i="2"/>
  <c r="IW158" i="2"/>
  <c r="IW154" i="2"/>
  <c r="IW150" i="2"/>
  <c r="IW146" i="2"/>
  <c r="IW142" i="2"/>
  <c r="IW138" i="2"/>
  <c r="IW134" i="2"/>
  <c r="IW130" i="2"/>
  <c r="IW126" i="2"/>
  <c r="IW122" i="2"/>
  <c r="IW118" i="2"/>
  <c r="IW114" i="2"/>
  <c r="IW110" i="2"/>
  <c r="IW106" i="2"/>
  <c r="IW102" i="2"/>
  <c r="IW98" i="2"/>
  <c r="IW94" i="2"/>
  <c r="IW90" i="2"/>
  <c r="IW86" i="2"/>
  <c r="IW82" i="2"/>
  <c r="IW78" i="2"/>
  <c r="IW74" i="2"/>
  <c r="IW70" i="2"/>
  <c r="IW66" i="2"/>
  <c r="IW62" i="2"/>
  <c r="IW58" i="2"/>
  <c r="IW54" i="2"/>
  <c r="IW50" i="2"/>
  <c r="IW46" i="2"/>
  <c r="IW42" i="2"/>
  <c r="IW38" i="2"/>
  <c r="IW34" i="2"/>
  <c r="IW30" i="2"/>
  <c r="IW26" i="2"/>
  <c r="IW22" i="2"/>
  <c r="IW18" i="2"/>
  <c r="IW14" i="2"/>
  <c r="JU376" i="2"/>
  <c r="JU372" i="2"/>
  <c r="JU368" i="2"/>
  <c r="JU364" i="2"/>
  <c r="JU360" i="2"/>
  <c r="JU356" i="2"/>
  <c r="JU352" i="2"/>
  <c r="JU348" i="2"/>
  <c r="JU344" i="2"/>
  <c r="JU340" i="2"/>
  <c r="JU336" i="2"/>
  <c r="JU332" i="2"/>
  <c r="JU328" i="2"/>
  <c r="JU324" i="2"/>
  <c r="JU320" i="2"/>
  <c r="JU316" i="2"/>
  <c r="JU312" i="2"/>
  <c r="JU308" i="2"/>
  <c r="JU304" i="2"/>
  <c r="JU300" i="2"/>
  <c r="JU296" i="2"/>
  <c r="JU292" i="2"/>
  <c r="JU288" i="2"/>
  <c r="JU284" i="2"/>
  <c r="JU280" i="2"/>
  <c r="JU276" i="2"/>
  <c r="JU272" i="2"/>
  <c r="JU268" i="2"/>
  <c r="JU264" i="2"/>
  <c r="JU260" i="2"/>
  <c r="JU256" i="2"/>
  <c r="JU374" i="2"/>
  <c r="JU370" i="2"/>
  <c r="JU366" i="2"/>
  <c r="JU362" i="2"/>
  <c r="JU358" i="2"/>
  <c r="JU354" i="2"/>
  <c r="JU350" i="2"/>
  <c r="JU346" i="2"/>
  <c r="JU342" i="2"/>
  <c r="JU338" i="2"/>
  <c r="JU334" i="2"/>
  <c r="JU330" i="2"/>
  <c r="JU326" i="2"/>
  <c r="JU322" i="2"/>
  <c r="JU318" i="2"/>
  <c r="JU314" i="2"/>
  <c r="JU310" i="2"/>
  <c r="JU306" i="2"/>
  <c r="JU302" i="2"/>
  <c r="JU298" i="2"/>
  <c r="JU294" i="2"/>
  <c r="JU290" i="2"/>
  <c r="JU286" i="2"/>
  <c r="JU282" i="2"/>
  <c r="JU278" i="2"/>
  <c r="JU274" i="2"/>
  <c r="JU270" i="2"/>
  <c r="JU266" i="2"/>
  <c r="JU262" i="2"/>
  <c r="JU258" i="2"/>
  <c r="JU254" i="2"/>
  <c r="JU369" i="2"/>
  <c r="JU361" i="2"/>
  <c r="JU353" i="2"/>
  <c r="JU345" i="2"/>
  <c r="JU337" i="2"/>
  <c r="JU329" i="2"/>
  <c r="JU321" i="2"/>
  <c r="JU313" i="2"/>
  <c r="JU305" i="2"/>
  <c r="JU297" i="2"/>
  <c r="JU289" i="2"/>
  <c r="JU281" i="2"/>
  <c r="JU273" i="2"/>
  <c r="JU265" i="2"/>
  <c r="JU257" i="2"/>
  <c r="JU251" i="2"/>
  <c r="JU247" i="2"/>
  <c r="JU243" i="2"/>
  <c r="JU239" i="2"/>
  <c r="JU235" i="2"/>
  <c r="JU231" i="2"/>
  <c r="JU227" i="2"/>
  <c r="JU223" i="2"/>
  <c r="JU219" i="2"/>
  <c r="JU215" i="2"/>
  <c r="JU211" i="2"/>
  <c r="JU207" i="2"/>
  <c r="JU203" i="2"/>
  <c r="JU199" i="2"/>
  <c r="JU195" i="2"/>
  <c r="JU191" i="2"/>
  <c r="JU187" i="2"/>
  <c r="JU183" i="2"/>
  <c r="JU179" i="2"/>
  <c r="JU175" i="2"/>
  <c r="JU171" i="2"/>
  <c r="JU167" i="2"/>
  <c r="JU163" i="2"/>
  <c r="JU159" i="2"/>
  <c r="JU155" i="2"/>
  <c r="JU151" i="2"/>
  <c r="JU147" i="2"/>
  <c r="JU143" i="2"/>
  <c r="JU139" i="2"/>
  <c r="JU135" i="2"/>
  <c r="JU131" i="2"/>
  <c r="JU127" i="2"/>
  <c r="JU123" i="2"/>
  <c r="JU119" i="2"/>
  <c r="JU115" i="2"/>
  <c r="JU111" i="2"/>
  <c r="JU107" i="2"/>
  <c r="JU103" i="2"/>
  <c r="JU99" i="2"/>
  <c r="JU95" i="2"/>
  <c r="JU91" i="2"/>
  <c r="JU87" i="2"/>
  <c r="JU83" i="2"/>
  <c r="JU79" i="2"/>
  <c r="JU75" i="2"/>
  <c r="JU71" i="2"/>
  <c r="JU67" i="2"/>
  <c r="JU63" i="2"/>
  <c r="JU59" i="2"/>
  <c r="JU55" i="2"/>
  <c r="JU51" i="2"/>
  <c r="JU47" i="2"/>
  <c r="JU43" i="2"/>
  <c r="JU39" i="2"/>
  <c r="JU35" i="2"/>
  <c r="JU31" i="2"/>
  <c r="JU27" i="2"/>
  <c r="JU23" i="2"/>
  <c r="JU19" i="2"/>
  <c r="JU15" i="2"/>
  <c r="JU11" i="2"/>
  <c r="JU375" i="2"/>
  <c r="JU367" i="2"/>
  <c r="JU359" i="2"/>
  <c r="JU351" i="2"/>
  <c r="JU343" i="2"/>
  <c r="JU335" i="2"/>
  <c r="JU327" i="2"/>
  <c r="JU319" i="2"/>
  <c r="JU311" i="2"/>
  <c r="JU303" i="2"/>
  <c r="JU295" i="2"/>
  <c r="JU287" i="2"/>
  <c r="JU279" i="2"/>
  <c r="JU271" i="2"/>
  <c r="JU263" i="2"/>
  <c r="JU255" i="2"/>
  <c r="JU250" i="2"/>
  <c r="JU246" i="2"/>
  <c r="JU242" i="2"/>
  <c r="JU238" i="2"/>
  <c r="JU234" i="2"/>
  <c r="JU230" i="2"/>
  <c r="JU226" i="2"/>
  <c r="JU222" i="2"/>
  <c r="JU218" i="2"/>
  <c r="JU214" i="2"/>
  <c r="JU210" i="2"/>
  <c r="JU206" i="2"/>
  <c r="JU202" i="2"/>
  <c r="JU198" i="2"/>
  <c r="JU194" i="2"/>
  <c r="JU190" i="2"/>
  <c r="JU186" i="2"/>
  <c r="JU182" i="2"/>
  <c r="JU178" i="2"/>
  <c r="JU174" i="2"/>
  <c r="JU170" i="2"/>
  <c r="JU166" i="2"/>
  <c r="JU162" i="2"/>
  <c r="JU158" i="2"/>
  <c r="JU154" i="2"/>
  <c r="JU150" i="2"/>
  <c r="JU146" i="2"/>
  <c r="JU142" i="2"/>
  <c r="JU138" i="2"/>
  <c r="JU134" i="2"/>
  <c r="JU130" i="2"/>
  <c r="JU126" i="2"/>
  <c r="JU122" i="2"/>
  <c r="JU118" i="2"/>
  <c r="JU114" i="2"/>
  <c r="JU110" i="2"/>
  <c r="JU106" i="2"/>
  <c r="JU102" i="2"/>
  <c r="JU98" i="2"/>
  <c r="JU94" i="2"/>
  <c r="JU90" i="2"/>
  <c r="JU86" i="2"/>
  <c r="JU82" i="2"/>
  <c r="JU78" i="2"/>
  <c r="JU74" i="2"/>
  <c r="JU70" i="2"/>
  <c r="JU66" i="2"/>
  <c r="JU62" i="2"/>
  <c r="JU58" i="2"/>
  <c r="JU54" i="2"/>
  <c r="JU50" i="2"/>
  <c r="JU46" i="2"/>
  <c r="JU42" i="2"/>
  <c r="JU38" i="2"/>
  <c r="JU34" i="2"/>
  <c r="JU30" i="2"/>
  <c r="JU26" i="2"/>
  <c r="JU22" i="2"/>
  <c r="JU18" i="2"/>
  <c r="JU14" i="2"/>
  <c r="JU373" i="2"/>
  <c r="JU365" i="2"/>
  <c r="JU357" i="2"/>
  <c r="JU349" i="2"/>
  <c r="JU341" i="2"/>
  <c r="JU333" i="2"/>
  <c r="JU325" i="2"/>
  <c r="JU317" i="2"/>
  <c r="JU309" i="2"/>
  <c r="JU301" i="2"/>
  <c r="JU293" i="2"/>
  <c r="JU285" i="2"/>
  <c r="JU277" i="2"/>
  <c r="JU269" i="2"/>
  <c r="JU261" i="2"/>
  <c r="JU253" i="2"/>
  <c r="JU249" i="2"/>
  <c r="JU245" i="2"/>
  <c r="JU241" i="2"/>
  <c r="JU237" i="2"/>
  <c r="JU233" i="2"/>
  <c r="JU229" i="2"/>
  <c r="JU225" i="2"/>
  <c r="JU221" i="2"/>
  <c r="JU217" i="2"/>
  <c r="JU213" i="2"/>
  <c r="JU209" i="2"/>
  <c r="JU205" i="2"/>
  <c r="JU201" i="2"/>
  <c r="JU197" i="2"/>
  <c r="JU193" i="2"/>
  <c r="JU189" i="2"/>
  <c r="JU185" i="2"/>
  <c r="JU181" i="2"/>
  <c r="JU177" i="2"/>
  <c r="JU173" i="2"/>
  <c r="JU169" i="2"/>
  <c r="JU165" i="2"/>
  <c r="JU161" i="2"/>
  <c r="JU157" i="2"/>
  <c r="JU153" i="2"/>
  <c r="JU149" i="2"/>
  <c r="JU145" i="2"/>
  <c r="JU141" i="2"/>
  <c r="JU137" i="2"/>
  <c r="JU133" i="2"/>
  <c r="JU129" i="2"/>
  <c r="JU125" i="2"/>
  <c r="JU121" i="2"/>
  <c r="JU117" i="2"/>
  <c r="JU113" i="2"/>
  <c r="JU109" i="2"/>
  <c r="JU105" i="2"/>
  <c r="JU101" i="2"/>
  <c r="JU97" i="2"/>
  <c r="JU93" i="2"/>
  <c r="JU89" i="2"/>
  <c r="JU85" i="2"/>
  <c r="JU81" i="2"/>
  <c r="JU77" i="2"/>
  <c r="JU73" i="2"/>
  <c r="JU69" i="2"/>
  <c r="JU65" i="2"/>
  <c r="JU61" i="2"/>
  <c r="JU57" i="2"/>
  <c r="JU53" i="2"/>
  <c r="JU49" i="2"/>
  <c r="JU45" i="2"/>
  <c r="JU41" i="2"/>
  <c r="JU37" i="2"/>
  <c r="JU33" i="2"/>
  <c r="JU29" i="2"/>
  <c r="JU25" i="2"/>
  <c r="JU21" i="2"/>
  <c r="JU17" i="2"/>
  <c r="JU13" i="2"/>
  <c r="JU371" i="2"/>
  <c r="JU363" i="2"/>
  <c r="JU355" i="2"/>
  <c r="JU347" i="2"/>
  <c r="JU339" i="2"/>
  <c r="JU331" i="2"/>
  <c r="JU323" i="2"/>
  <c r="JU315" i="2"/>
  <c r="JU307" i="2"/>
  <c r="JU299" i="2"/>
  <c r="JU291" i="2"/>
  <c r="JU283" i="2"/>
  <c r="JU275" i="2"/>
  <c r="JU267" i="2"/>
  <c r="JU259" i="2"/>
  <c r="JU252" i="2"/>
  <c r="JU248" i="2"/>
  <c r="JU244" i="2"/>
  <c r="JU240" i="2"/>
  <c r="JU236" i="2"/>
  <c r="JU232" i="2"/>
  <c r="JU228" i="2"/>
  <c r="JU224" i="2"/>
  <c r="JU220" i="2"/>
  <c r="JU216" i="2"/>
  <c r="JU212" i="2"/>
  <c r="JU208" i="2"/>
  <c r="JU204" i="2"/>
  <c r="JU200" i="2"/>
  <c r="JU196" i="2"/>
  <c r="JU192" i="2"/>
  <c r="JU188" i="2"/>
  <c r="JU184" i="2"/>
  <c r="JU180" i="2"/>
  <c r="JU176" i="2"/>
  <c r="JU172" i="2"/>
  <c r="JU168" i="2"/>
  <c r="JU164" i="2"/>
  <c r="JU160" i="2"/>
  <c r="JU156" i="2"/>
  <c r="JU152" i="2"/>
  <c r="JU148" i="2"/>
  <c r="JU144" i="2"/>
  <c r="JU140" i="2"/>
  <c r="JU136" i="2"/>
  <c r="JU132" i="2"/>
  <c r="JU128" i="2"/>
  <c r="JU124" i="2"/>
  <c r="JU120" i="2"/>
  <c r="JU116" i="2"/>
  <c r="JU112" i="2"/>
  <c r="JU108" i="2"/>
  <c r="JU104" i="2"/>
  <c r="JU100" i="2"/>
  <c r="JU96" i="2"/>
  <c r="JU92" i="2"/>
  <c r="JU88" i="2"/>
  <c r="JU84" i="2"/>
  <c r="JU80" i="2"/>
  <c r="JU76" i="2"/>
  <c r="JU72" i="2"/>
  <c r="JU68" i="2"/>
  <c r="JU64" i="2"/>
  <c r="JU60" i="2"/>
  <c r="JU56" i="2"/>
  <c r="JU52" i="2"/>
  <c r="JU48" i="2"/>
  <c r="JU44" i="2"/>
  <c r="JU40" i="2"/>
  <c r="JU36" i="2"/>
  <c r="JU32" i="2"/>
  <c r="JU28" i="2"/>
  <c r="JU24" i="2"/>
  <c r="JU20" i="2"/>
  <c r="JU16" i="2"/>
  <c r="JU12" i="2"/>
  <c r="KS376" i="2"/>
  <c r="KS372" i="2"/>
  <c r="KS368" i="2"/>
  <c r="KS364" i="2"/>
  <c r="KS360" i="2"/>
  <c r="KS356" i="2"/>
  <c r="KS352" i="2"/>
  <c r="KS348" i="2"/>
  <c r="KS344" i="2"/>
  <c r="KS340" i="2"/>
  <c r="KS336" i="2"/>
  <c r="KS332" i="2"/>
  <c r="KS328" i="2"/>
  <c r="KS324" i="2"/>
  <c r="KS320" i="2"/>
  <c r="KS316" i="2"/>
  <c r="KS312" i="2"/>
  <c r="KS308" i="2"/>
  <c r="KS304" i="2"/>
  <c r="KS300" i="2"/>
  <c r="KS296" i="2"/>
  <c r="KS292" i="2"/>
  <c r="KS288" i="2"/>
  <c r="KS284" i="2"/>
  <c r="KS280" i="2"/>
  <c r="KS276" i="2"/>
  <c r="KS272" i="2"/>
  <c r="KS268" i="2"/>
  <c r="KS264" i="2"/>
  <c r="KS260" i="2"/>
  <c r="KS256" i="2"/>
  <c r="KS252" i="2"/>
  <c r="KS248" i="2"/>
  <c r="KS244" i="2"/>
  <c r="KS240" i="2"/>
  <c r="KS236" i="2"/>
  <c r="KS232" i="2"/>
  <c r="KS228" i="2"/>
  <c r="KS224" i="2"/>
  <c r="KS220" i="2"/>
  <c r="KS216" i="2"/>
  <c r="KS212" i="2"/>
  <c r="KS208" i="2"/>
  <c r="KS204" i="2"/>
  <c r="KS200" i="2"/>
  <c r="KS196" i="2"/>
  <c r="KS192" i="2"/>
  <c r="KS188" i="2"/>
  <c r="KS184" i="2"/>
  <c r="KS180" i="2"/>
  <c r="KS176" i="2"/>
  <c r="KS172" i="2"/>
  <c r="KS168" i="2"/>
  <c r="KS164" i="2"/>
  <c r="KS160" i="2"/>
  <c r="KS156" i="2"/>
  <c r="KS152" i="2"/>
  <c r="KS148" i="2"/>
  <c r="KS144" i="2"/>
  <c r="KS140" i="2"/>
  <c r="KS136" i="2"/>
  <c r="KS132" i="2"/>
  <c r="KS128" i="2"/>
  <c r="KS124" i="2"/>
  <c r="KS120" i="2"/>
  <c r="KS116" i="2"/>
  <c r="KS112" i="2"/>
  <c r="KS108" i="2"/>
  <c r="KS104" i="2"/>
  <c r="KS100" i="2"/>
  <c r="KS96" i="2"/>
  <c r="KS92" i="2"/>
  <c r="KS88" i="2"/>
  <c r="KS84" i="2"/>
  <c r="KS80" i="2"/>
  <c r="KS76" i="2"/>
  <c r="KS72" i="2"/>
  <c r="KS68" i="2"/>
  <c r="KS64" i="2"/>
  <c r="KS60" i="2"/>
  <c r="KS56" i="2"/>
  <c r="KS52" i="2"/>
  <c r="KS48" i="2"/>
  <c r="KS44" i="2"/>
  <c r="KS40" i="2"/>
  <c r="KS36" i="2"/>
  <c r="KS32" i="2"/>
  <c r="KS28" i="2"/>
  <c r="KS24" i="2"/>
  <c r="KS20" i="2"/>
  <c r="KS16" i="2"/>
  <c r="KS12" i="2"/>
  <c r="KS375" i="2"/>
  <c r="KS371" i="2"/>
  <c r="KS367" i="2"/>
  <c r="KS363" i="2"/>
  <c r="KS359" i="2"/>
  <c r="KS355" i="2"/>
  <c r="KS351" i="2"/>
  <c r="KS347" i="2"/>
  <c r="KS343" i="2"/>
  <c r="KS339" i="2"/>
  <c r="KS335" i="2"/>
  <c r="KS331" i="2"/>
  <c r="KS327" i="2"/>
  <c r="KS323" i="2"/>
  <c r="KS319" i="2"/>
  <c r="KS315" i="2"/>
  <c r="KS311" i="2"/>
  <c r="KS307" i="2"/>
  <c r="KS303" i="2"/>
  <c r="KS299" i="2"/>
  <c r="KS295" i="2"/>
  <c r="KS291" i="2"/>
  <c r="KS287" i="2"/>
  <c r="KS283" i="2"/>
  <c r="KS279" i="2"/>
  <c r="KS275" i="2"/>
  <c r="KS271" i="2"/>
  <c r="KS267" i="2"/>
  <c r="KS263" i="2"/>
  <c r="KS259" i="2"/>
  <c r="KS255" i="2"/>
  <c r="KS251" i="2"/>
  <c r="KS247" i="2"/>
  <c r="KS243" i="2"/>
  <c r="KS239" i="2"/>
  <c r="KS235" i="2"/>
  <c r="KS231" i="2"/>
  <c r="KS227" i="2"/>
  <c r="KS223" i="2"/>
  <c r="KS219" i="2"/>
  <c r="KS215" i="2"/>
  <c r="KS211" i="2"/>
  <c r="KS207" i="2"/>
  <c r="KS203" i="2"/>
  <c r="KS199" i="2"/>
  <c r="KS195" i="2"/>
  <c r="KS191" i="2"/>
  <c r="KS187" i="2"/>
  <c r="KS183" i="2"/>
  <c r="KS179" i="2"/>
  <c r="KS175" i="2"/>
  <c r="KS171" i="2"/>
  <c r="KS167" i="2"/>
  <c r="KS163" i="2"/>
  <c r="KS159" i="2"/>
  <c r="KS155" i="2"/>
  <c r="KS151" i="2"/>
  <c r="KS147" i="2"/>
  <c r="KS143" i="2"/>
  <c r="KS139" i="2"/>
  <c r="KS135" i="2"/>
  <c r="KS131" i="2"/>
  <c r="KS127" i="2"/>
  <c r="KS123" i="2"/>
  <c r="KS119" i="2"/>
  <c r="KS115" i="2"/>
  <c r="KS111" i="2"/>
  <c r="KS107" i="2"/>
  <c r="KS103" i="2"/>
  <c r="KS99" i="2"/>
  <c r="KS95" i="2"/>
  <c r="KS91" i="2"/>
  <c r="KS87" i="2"/>
  <c r="KS83" i="2"/>
  <c r="KS79" i="2"/>
  <c r="KS75" i="2"/>
  <c r="KS71" i="2"/>
  <c r="KS67" i="2"/>
  <c r="KS63" i="2"/>
  <c r="KS59" i="2"/>
  <c r="KS55" i="2"/>
  <c r="KS51" i="2"/>
  <c r="KS47" i="2"/>
  <c r="KS43" i="2"/>
  <c r="KS39" i="2"/>
  <c r="KS35" i="2"/>
  <c r="KS31" i="2"/>
  <c r="KS27" i="2"/>
  <c r="KS23" i="2"/>
  <c r="KS19" i="2"/>
  <c r="KS15" i="2"/>
  <c r="KS11" i="2"/>
  <c r="KS374" i="2"/>
  <c r="KS370" i="2"/>
  <c r="KS366" i="2"/>
  <c r="KS362" i="2"/>
  <c r="KS358" i="2"/>
  <c r="KS354" i="2"/>
  <c r="KS350" i="2"/>
  <c r="KS346" i="2"/>
  <c r="KS342" i="2"/>
  <c r="KS338" i="2"/>
  <c r="KS334" i="2"/>
  <c r="KS330" i="2"/>
  <c r="KS326" i="2"/>
  <c r="KS322" i="2"/>
  <c r="KS318" i="2"/>
  <c r="KS314" i="2"/>
  <c r="KS310" i="2"/>
  <c r="KS306" i="2"/>
  <c r="KS302" i="2"/>
  <c r="KS298" i="2"/>
  <c r="KS294" i="2"/>
  <c r="KS290" i="2"/>
  <c r="KS286" i="2"/>
  <c r="KS282" i="2"/>
  <c r="KS278" i="2"/>
  <c r="KS274" i="2"/>
  <c r="KS270" i="2"/>
  <c r="KS266" i="2"/>
  <c r="KS262" i="2"/>
  <c r="KS258" i="2"/>
  <c r="KS254" i="2"/>
  <c r="KS250" i="2"/>
  <c r="KS246" i="2"/>
  <c r="KS242" i="2"/>
  <c r="KS238" i="2"/>
  <c r="KS234" i="2"/>
  <c r="KS230" i="2"/>
  <c r="KS226" i="2"/>
  <c r="KS222" i="2"/>
  <c r="KS218" i="2"/>
  <c r="KS214" i="2"/>
  <c r="KS210" i="2"/>
  <c r="KS206" i="2"/>
  <c r="KS202" i="2"/>
  <c r="KS198" i="2"/>
  <c r="KS194" i="2"/>
  <c r="KS190" i="2"/>
  <c r="KS186" i="2"/>
  <c r="KS182" i="2"/>
  <c r="KS178" i="2"/>
  <c r="KS174" i="2"/>
  <c r="KS170" i="2"/>
  <c r="KS166" i="2"/>
  <c r="KS162" i="2"/>
  <c r="KS158" i="2"/>
  <c r="KS154" i="2"/>
  <c r="KS150" i="2"/>
  <c r="KS146" i="2"/>
  <c r="KS142" i="2"/>
  <c r="KS138" i="2"/>
  <c r="KS134" i="2"/>
  <c r="KS130" i="2"/>
  <c r="KS126" i="2"/>
  <c r="KS122" i="2"/>
  <c r="KS118" i="2"/>
  <c r="KS114" i="2"/>
  <c r="KS110" i="2"/>
  <c r="KS106" i="2"/>
  <c r="KS102" i="2"/>
  <c r="KS98" i="2"/>
  <c r="KS94" i="2"/>
  <c r="KS90" i="2"/>
  <c r="KS86" i="2"/>
  <c r="KS82" i="2"/>
  <c r="KS78" i="2"/>
  <c r="KS74" i="2"/>
  <c r="KS70" i="2"/>
  <c r="KS66" i="2"/>
  <c r="KS62" i="2"/>
  <c r="KS58" i="2"/>
  <c r="KS54" i="2"/>
  <c r="KS50" i="2"/>
  <c r="KS46" i="2"/>
  <c r="KS42" i="2"/>
  <c r="KS38" i="2"/>
  <c r="KS34" i="2"/>
  <c r="KS30" i="2"/>
  <c r="KS26" i="2"/>
  <c r="KS22" i="2"/>
  <c r="KS18" i="2"/>
  <c r="KS14" i="2"/>
  <c r="KS369" i="2"/>
  <c r="KS353" i="2"/>
  <c r="KS337" i="2"/>
  <c r="KS321" i="2"/>
  <c r="KS305" i="2"/>
  <c r="KS289" i="2"/>
  <c r="KS273" i="2"/>
  <c r="KS257" i="2"/>
  <c r="KS241" i="2"/>
  <c r="KS225" i="2"/>
  <c r="KS209" i="2"/>
  <c r="KS193" i="2"/>
  <c r="KS177" i="2"/>
  <c r="KS161" i="2"/>
  <c r="KS145" i="2"/>
  <c r="KS129" i="2"/>
  <c r="KS113" i="2"/>
  <c r="KS97" i="2"/>
  <c r="KS81" i="2"/>
  <c r="KS65" i="2"/>
  <c r="KS49" i="2"/>
  <c r="KS33" i="2"/>
  <c r="KS17" i="2"/>
  <c r="KS365" i="2"/>
  <c r="KS349" i="2"/>
  <c r="KS333" i="2"/>
  <c r="KS317" i="2"/>
  <c r="KS301" i="2"/>
  <c r="KS285" i="2"/>
  <c r="KS269" i="2"/>
  <c r="KS253" i="2"/>
  <c r="KS237" i="2"/>
  <c r="KS221" i="2"/>
  <c r="KS205" i="2"/>
  <c r="KS189" i="2"/>
  <c r="KS173" i="2"/>
  <c r="KS157" i="2"/>
  <c r="KS141" i="2"/>
  <c r="KS125" i="2"/>
  <c r="KS109" i="2"/>
  <c r="KS93" i="2"/>
  <c r="KS77" i="2"/>
  <c r="KS61" i="2"/>
  <c r="KS45" i="2"/>
  <c r="KS29" i="2"/>
  <c r="KS13" i="2"/>
  <c r="KS361" i="2"/>
  <c r="KS345" i="2"/>
  <c r="KS329" i="2"/>
  <c r="KS313" i="2"/>
  <c r="KS297" i="2"/>
  <c r="KS281" i="2"/>
  <c r="KS265" i="2"/>
  <c r="KS249" i="2"/>
  <c r="KS233" i="2"/>
  <c r="KS217" i="2"/>
  <c r="KS201" i="2"/>
  <c r="KS185" i="2"/>
  <c r="KS169" i="2"/>
  <c r="KS153" i="2"/>
  <c r="KS137" i="2"/>
  <c r="KS121" i="2"/>
  <c r="KS105" i="2"/>
  <c r="KS89" i="2"/>
  <c r="KS73" i="2"/>
  <c r="KS57" i="2"/>
  <c r="KS41" i="2"/>
  <c r="KS25" i="2"/>
  <c r="KS373" i="2"/>
  <c r="KS357" i="2"/>
  <c r="KS341" i="2"/>
  <c r="KS325" i="2"/>
  <c r="KS309" i="2"/>
  <c r="KS293" i="2"/>
  <c r="KS277" i="2"/>
  <c r="KS261" i="2"/>
  <c r="KS245" i="2"/>
  <c r="KS229" i="2"/>
  <c r="KS213" i="2"/>
  <c r="KS197" i="2"/>
  <c r="KS181" i="2"/>
  <c r="KS165" i="2"/>
  <c r="KS149" i="2"/>
  <c r="KS133" i="2"/>
  <c r="KS117" i="2"/>
  <c r="KS101" i="2"/>
  <c r="KS85" i="2"/>
  <c r="KS69" i="2"/>
  <c r="KS53" i="2"/>
  <c r="KS37" i="2"/>
  <c r="KS21" i="2"/>
  <c r="LQ375" i="2"/>
  <c r="LQ371" i="2"/>
  <c r="LQ367" i="2"/>
  <c r="LQ363" i="2"/>
  <c r="LQ359" i="2"/>
  <c r="LQ355" i="2"/>
  <c r="LQ351" i="2"/>
  <c r="LQ347" i="2"/>
  <c r="LQ343" i="2"/>
  <c r="LQ339" i="2"/>
  <c r="LQ335" i="2"/>
  <c r="LQ331" i="2"/>
  <c r="LQ327" i="2"/>
  <c r="LQ323" i="2"/>
  <c r="LQ319" i="2"/>
  <c r="LQ315" i="2"/>
  <c r="LQ311" i="2"/>
  <c r="LQ307" i="2"/>
  <c r="LQ303" i="2"/>
  <c r="LQ299" i="2"/>
  <c r="LQ295" i="2"/>
  <c r="LQ291" i="2"/>
  <c r="LQ287" i="2"/>
  <c r="LQ283" i="2"/>
  <c r="LQ279" i="2"/>
  <c r="LQ275" i="2"/>
  <c r="LQ271" i="2"/>
  <c r="LQ267" i="2"/>
  <c r="LQ263" i="2"/>
  <c r="LQ259" i="2"/>
  <c r="LQ255" i="2"/>
  <c r="LQ251" i="2"/>
  <c r="LQ247" i="2"/>
  <c r="LQ243" i="2"/>
  <c r="LQ239" i="2"/>
  <c r="LQ235" i="2"/>
  <c r="LQ231" i="2"/>
  <c r="LQ227" i="2"/>
  <c r="LQ223" i="2"/>
  <c r="LQ219" i="2"/>
  <c r="LQ215" i="2"/>
  <c r="LQ211" i="2"/>
  <c r="LQ207" i="2"/>
  <c r="LQ203" i="2"/>
  <c r="LQ199" i="2"/>
  <c r="LQ195" i="2"/>
  <c r="LQ191" i="2"/>
  <c r="LQ187" i="2"/>
  <c r="LQ183" i="2"/>
  <c r="LQ179" i="2"/>
  <c r="LQ175" i="2"/>
  <c r="LQ171" i="2"/>
  <c r="LQ167" i="2"/>
  <c r="LQ163" i="2"/>
  <c r="LQ159" i="2"/>
  <c r="LQ155" i="2"/>
  <c r="LQ151" i="2"/>
  <c r="LQ147" i="2"/>
  <c r="LQ143" i="2"/>
  <c r="LQ139" i="2"/>
  <c r="LQ135" i="2"/>
  <c r="LQ131" i="2"/>
  <c r="LQ127" i="2"/>
  <c r="LQ123" i="2"/>
  <c r="LQ119" i="2"/>
  <c r="LQ115" i="2"/>
  <c r="LQ111" i="2"/>
  <c r="LQ107" i="2"/>
  <c r="LQ103" i="2"/>
  <c r="LQ99" i="2"/>
  <c r="LQ95" i="2"/>
  <c r="LQ91" i="2"/>
  <c r="LQ87" i="2"/>
  <c r="LQ83" i="2"/>
  <c r="LQ79" i="2"/>
  <c r="LQ75" i="2"/>
  <c r="LQ71" i="2"/>
  <c r="LQ67" i="2"/>
  <c r="LQ63" i="2"/>
  <c r="LQ59" i="2"/>
  <c r="LQ55" i="2"/>
  <c r="LQ51" i="2"/>
  <c r="LQ47" i="2"/>
  <c r="LQ43" i="2"/>
  <c r="LQ39" i="2"/>
  <c r="LQ35" i="2"/>
  <c r="LQ31" i="2"/>
  <c r="LQ27" i="2"/>
  <c r="LQ23" i="2"/>
  <c r="LQ19" i="2"/>
  <c r="LQ15" i="2"/>
  <c r="LQ11" i="2"/>
  <c r="LQ374" i="2"/>
  <c r="LQ370" i="2"/>
  <c r="LQ366" i="2"/>
  <c r="LQ362" i="2"/>
  <c r="LQ358" i="2"/>
  <c r="LQ354" i="2"/>
  <c r="LQ350" i="2"/>
  <c r="LQ346" i="2"/>
  <c r="LQ342" i="2"/>
  <c r="LQ338" i="2"/>
  <c r="LQ334" i="2"/>
  <c r="LQ330" i="2"/>
  <c r="LQ326" i="2"/>
  <c r="LQ322" i="2"/>
  <c r="LQ318" i="2"/>
  <c r="LQ314" i="2"/>
  <c r="LQ310" i="2"/>
  <c r="LQ306" i="2"/>
  <c r="LQ302" i="2"/>
  <c r="LQ298" i="2"/>
  <c r="LQ294" i="2"/>
  <c r="LQ290" i="2"/>
  <c r="LQ286" i="2"/>
  <c r="LQ282" i="2"/>
  <c r="LQ278" i="2"/>
  <c r="LQ274" i="2"/>
  <c r="LQ270" i="2"/>
  <c r="LQ266" i="2"/>
  <c r="LQ262" i="2"/>
  <c r="LQ258" i="2"/>
  <c r="LQ254" i="2"/>
  <c r="LQ250" i="2"/>
  <c r="LQ246" i="2"/>
  <c r="LQ242" i="2"/>
  <c r="LQ238" i="2"/>
  <c r="LQ234" i="2"/>
  <c r="LQ230" i="2"/>
  <c r="LQ226" i="2"/>
  <c r="LQ222" i="2"/>
  <c r="LQ218" i="2"/>
  <c r="LQ214" i="2"/>
  <c r="LQ210" i="2"/>
  <c r="LQ206" i="2"/>
  <c r="LQ202" i="2"/>
  <c r="LQ198" i="2"/>
  <c r="LQ194" i="2"/>
  <c r="LQ190" i="2"/>
  <c r="LQ186" i="2"/>
  <c r="LQ182" i="2"/>
  <c r="LQ178" i="2"/>
  <c r="LQ174" i="2"/>
  <c r="LQ170" i="2"/>
  <c r="LQ166" i="2"/>
  <c r="LQ162" i="2"/>
  <c r="LQ158" i="2"/>
  <c r="LQ154" i="2"/>
  <c r="LQ150" i="2"/>
  <c r="LQ146" i="2"/>
  <c r="LQ142" i="2"/>
  <c r="LQ138" i="2"/>
  <c r="LQ134" i="2"/>
  <c r="LQ130" i="2"/>
  <c r="LQ126" i="2"/>
  <c r="LQ122" i="2"/>
  <c r="LQ118" i="2"/>
  <c r="LQ114" i="2"/>
  <c r="LQ110" i="2"/>
  <c r="LQ106" i="2"/>
  <c r="LQ102" i="2"/>
  <c r="LQ98" i="2"/>
  <c r="LQ94" i="2"/>
  <c r="LQ90" i="2"/>
  <c r="LQ86" i="2"/>
  <c r="LQ82" i="2"/>
  <c r="LQ78" i="2"/>
  <c r="LQ74" i="2"/>
  <c r="LQ70" i="2"/>
  <c r="LQ66" i="2"/>
  <c r="LQ62" i="2"/>
  <c r="LQ58" i="2"/>
  <c r="LQ54" i="2"/>
  <c r="LQ50" i="2"/>
  <c r="LQ46" i="2"/>
  <c r="LQ42" i="2"/>
  <c r="LQ38" i="2"/>
  <c r="LQ34" i="2"/>
  <c r="LQ30" i="2"/>
  <c r="LQ26" i="2"/>
  <c r="LQ22" i="2"/>
  <c r="LQ18" i="2"/>
  <c r="LQ14" i="2"/>
  <c r="LQ373" i="2"/>
  <c r="LQ369" i="2"/>
  <c r="LQ365" i="2"/>
  <c r="LQ361" i="2"/>
  <c r="LQ357" i="2"/>
  <c r="LQ353" i="2"/>
  <c r="LQ349" i="2"/>
  <c r="LQ345" i="2"/>
  <c r="LQ341" i="2"/>
  <c r="LQ337" i="2"/>
  <c r="LQ333" i="2"/>
  <c r="LQ329" i="2"/>
  <c r="LQ325" i="2"/>
  <c r="LQ321" i="2"/>
  <c r="LQ317" i="2"/>
  <c r="LQ313" i="2"/>
  <c r="LQ309" i="2"/>
  <c r="LQ305" i="2"/>
  <c r="LQ301" i="2"/>
  <c r="LQ297" i="2"/>
  <c r="LQ293" i="2"/>
  <c r="LQ289" i="2"/>
  <c r="LQ285" i="2"/>
  <c r="LQ281" i="2"/>
  <c r="LQ277" i="2"/>
  <c r="LQ273" i="2"/>
  <c r="LQ269" i="2"/>
  <c r="LQ265" i="2"/>
  <c r="LQ261" i="2"/>
  <c r="LQ257" i="2"/>
  <c r="LQ253" i="2"/>
  <c r="LQ249" i="2"/>
  <c r="LQ245" i="2"/>
  <c r="LQ241" i="2"/>
  <c r="LQ237" i="2"/>
  <c r="LQ233" i="2"/>
  <c r="LQ229" i="2"/>
  <c r="LQ225" i="2"/>
  <c r="LQ221" i="2"/>
  <c r="LQ217" i="2"/>
  <c r="LQ213" i="2"/>
  <c r="LQ209" i="2"/>
  <c r="LQ205" i="2"/>
  <c r="LQ201" i="2"/>
  <c r="LQ197" i="2"/>
  <c r="LQ193" i="2"/>
  <c r="LQ189" i="2"/>
  <c r="LQ185" i="2"/>
  <c r="LQ181" i="2"/>
  <c r="LQ177" i="2"/>
  <c r="LQ173" i="2"/>
  <c r="LQ169" i="2"/>
  <c r="LQ165" i="2"/>
  <c r="LQ161" i="2"/>
  <c r="LQ157" i="2"/>
  <c r="LQ153" i="2"/>
  <c r="LQ149" i="2"/>
  <c r="LQ145" i="2"/>
  <c r="LQ141" i="2"/>
  <c r="LQ137" i="2"/>
  <c r="LQ133" i="2"/>
  <c r="LQ129" i="2"/>
  <c r="LQ125" i="2"/>
  <c r="LQ121" i="2"/>
  <c r="LQ117" i="2"/>
  <c r="LQ113" i="2"/>
  <c r="LQ109" i="2"/>
  <c r="LQ105" i="2"/>
  <c r="LQ101" i="2"/>
  <c r="LQ97" i="2"/>
  <c r="LQ93" i="2"/>
  <c r="LQ89" i="2"/>
  <c r="LQ85" i="2"/>
  <c r="LQ81" i="2"/>
  <c r="LQ77" i="2"/>
  <c r="LQ73" i="2"/>
  <c r="LQ69" i="2"/>
  <c r="LQ65" i="2"/>
  <c r="LQ61" i="2"/>
  <c r="LQ57" i="2"/>
  <c r="LQ53" i="2"/>
  <c r="LQ49" i="2"/>
  <c r="LQ45" i="2"/>
  <c r="LQ41" i="2"/>
  <c r="LQ37" i="2"/>
  <c r="LQ33" i="2"/>
  <c r="LQ29" i="2"/>
  <c r="LQ25" i="2"/>
  <c r="LQ21" i="2"/>
  <c r="LQ17" i="2"/>
  <c r="LQ13" i="2"/>
  <c r="LQ376" i="2"/>
  <c r="LQ360" i="2"/>
  <c r="LQ344" i="2"/>
  <c r="LQ328" i="2"/>
  <c r="LQ312" i="2"/>
  <c r="LQ296" i="2"/>
  <c r="LQ280" i="2"/>
  <c r="LQ264" i="2"/>
  <c r="LQ248" i="2"/>
  <c r="LQ232" i="2"/>
  <c r="LQ216" i="2"/>
  <c r="LQ200" i="2"/>
  <c r="LQ184" i="2"/>
  <c r="LQ168" i="2"/>
  <c r="LQ152" i="2"/>
  <c r="LQ136" i="2"/>
  <c r="LQ120" i="2"/>
  <c r="LQ104" i="2"/>
  <c r="LQ88" i="2"/>
  <c r="LQ72" i="2"/>
  <c r="LQ56" i="2"/>
  <c r="LQ40" i="2"/>
  <c r="LQ24" i="2"/>
  <c r="LQ372" i="2"/>
  <c r="LQ356" i="2"/>
  <c r="LQ340" i="2"/>
  <c r="LQ324" i="2"/>
  <c r="LQ308" i="2"/>
  <c r="LQ292" i="2"/>
  <c r="LQ276" i="2"/>
  <c r="LQ260" i="2"/>
  <c r="LQ244" i="2"/>
  <c r="LQ228" i="2"/>
  <c r="LQ212" i="2"/>
  <c r="LQ196" i="2"/>
  <c r="LQ180" i="2"/>
  <c r="LQ164" i="2"/>
  <c r="LQ148" i="2"/>
  <c r="LQ132" i="2"/>
  <c r="LQ116" i="2"/>
  <c r="LQ100" i="2"/>
  <c r="LQ84" i="2"/>
  <c r="LQ68" i="2"/>
  <c r="LQ52" i="2"/>
  <c r="LQ36" i="2"/>
  <c r="LQ20" i="2"/>
  <c r="LQ368" i="2"/>
  <c r="LQ352" i="2"/>
  <c r="LQ336" i="2"/>
  <c r="LQ320" i="2"/>
  <c r="LQ304" i="2"/>
  <c r="LQ288" i="2"/>
  <c r="LQ272" i="2"/>
  <c r="LQ256" i="2"/>
  <c r="LQ240" i="2"/>
  <c r="LQ224" i="2"/>
  <c r="LQ208" i="2"/>
  <c r="LQ192" i="2"/>
  <c r="LQ176" i="2"/>
  <c r="LQ160" i="2"/>
  <c r="LQ144" i="2"/>
  <c r="LQ128" i="2"/>
  <c r="LQ112" i="2"/>
  <c r="LQ96" i="2"/>
  <c r="LQ80" i="2"/>
  <c r="LQ64" i="2"/>
  <c r="LQ48" i="2"/>
  <c r="LQ32" i="2"/>
  <c r="LQ16" i="2"/>
  <c r="LQ348" i="2"/>
  <c r="LQ284" i="2"/>
  <c r="LQ220" i="2"/>
  <c r="LQ156" i="2"/>
  <c r="LQ92" i="2"/>
  <c r="LQ28" i="2"/>
  <c r="LQ332" i="2"/>
  <c r="LQ268" i="2"/>
  <c r="LQ204" i="2"/>
  <c r="LQ140" i="2"/>
  <c r="LQ76" i="2"/>
  <c r="LQ12" i="2"/>
  <c r="LQ316" i="2"/>
  <c r="LQ252" i="2"/>
  <c r="LQ188" i="2"/>
  <c r="LQ124" i="2"/>
  <c r="LQ60" i="2"/>
  <c r="LQ364" i="2"/>
  <c r="LQ300" i="2"/>
  <c r="LQ236" i="2"/>
  <c r="LQ172" i="2"/>
  <c r="LQ108" i="2"/>
  <c r="LQ44" i="2"/>
  <c r="MO376" i="2"/>
  <c r="MO372" i="2"/>
  <c r="MO368" i="2"/>
  <c r="MO364" i="2"/>
  <c r="MO360" i="2"/>
  <c r="MO356" i="2"/>
  <c r="MO352" i="2"/>
  <c r="MO348" i="2"/>
  <c r="MO344" i="2"/>
  <c r="MO340" i="2"/>
  <c r="MO336" i="2"/>
  <c r="MO332" i="2"/>
  <c r="MO328" i="2"/>
  <c r="MO324" i="2"/>
  <c r="MO320" i="2"/>
  <c r="MO316" i="2"/>
  <c r="MO312" i="2"/>
  <c r="MO308" i="2"/>
  <c r="MO304" i="2"/>
  <c r="MO300" i="2"/>
  <c r="MO296" i="2"/>
  <c r="MO292" i="2"/>
  <c r="MO288" i="2"/>
  <c r="MO284" i="2"/>
  <c r="MO280" i="2"/>
  <c r="MO276" i="2"/>
  <c r="MO272" i="2"/>
  <c r="MO268" i="2"/>
  <c r="MO264" i="2"/>
  <c r="MO260" i="2"/>
  <c r="MO256" i="2"/>
  <c r="MO252" i="2"/>
  <c r="MO248" i="2"/>
  <c r="MO244" i="2"/>
  <c r="MO240" i="2"/>
  <c r="MO236" i="2"/>
  <c r="MO232" i="2"/>
  <c r="MO228" i="2"/>
  <c r="MO224" i="2"/>
  <c r="MO220" i="2"/>
  <c r="MO216" i="2"/>
  <c r="MO212" i="2"/>
  <c r="MO208" i="2"/>
  <c r="MO204" i="2"/>
  <c r="MO200" i="2"/>
  <c r="MO196" i="2"/>
  <c r="MO192" i="2"/>
  <c r="MO188" i="2"/>
  <c r="MO184" i="2"/>
  <c r="MO180" i="2"/>
  <c r="MO176" i="2"/>
  <c r="MO172" i="2"/>
  <c r="MO168" i="2"/>
  <c r="MO164" i="2"/>
  <c r="MO160" i="2"/>
  <c r="MO156" i="2"/>
  <c r="MO152" i="2"/>
  <c r="MO148" i="2"/>
  <c r="MO144" i="2"/>
  <c r="MO140" i="2"/>
  <c r="MO136" i="2"/>
  <c r="MO132" i="2"/>
  <c r="MO128" i="2"/>
  <c r="MO124" i="2"/>
  <c r="MO120" i="2"/>
  <c r="MO116" i="2"/>
  <c r="MO112" i="2"/>
  <c r="MO108" i="2"/>
  <c r="MO104" i="2"/>
  <c r="MO100" i="2"/>
  <c r="MO96" i="2"/>
  <c r="MO92" i="2"/>
  <c r="MO88" i="2"/>
  <c r="MO84" i="2"/>
  <c r="MO80" i="2"/>
  <c r="MO76" i="2"/>
  <c r="MO72" i="2"/>
  <c r="MO68" i="2"/>
  <c r="MO64" i="2"/>
  <c r="MO60" i="2"/>
  <c r="MO56" i="2"/>
  <c r="MO52" i="2"/>
  <c r="MO48" i="2"/>
  <c r="MO44" i="2"/>
  <c r="MO40" i="2"/>
  <c r="MO36" i="2"/>
  <c r="MO32" i="2"/>
  <c r="MO28" i="2"/>
  <c r="MO24" i="2"/>
  <c r="MO20" i="2"/>
  <c r="MO16" i="2"/>
  <c r="MO375" i="2"/>
  <c r="MO371" i="2"/>
  <c r="MO367" i="2"/>
  <c r="MO363" i="2"/>
  <c r="MO359" i="2"/>
  <c r="MO355" i="2"/>
  <c r="MO351" i="2"/>
  <c r="MO347" i="2"/>
  <c r="MO343" i="2"/>
  <c r="MO339" i="2"/>
  <c r="MO335" i="2"/>
  <c r="MO331" i="2"/>
  <c r="MO327" i="2"/>
  <c r="MO323" i="2"/>
  <c r="MO319" i="2"/>
  <c r="MO315" i="2"/>
  <c r="MO311" i="2"/>
  <c r="MO307" i="2"/>
  <c r="MO303" i="2"/>
  <c r="MO299" i="2"/>
  <c r="MO295" i="2"/>
  <c r="MO291" i="2"/>
  <c r="MO287" i="2"/>
  <c r="MO283" i="2"/>
  <c r="MO279" i="2"/>
  <c r="MO275" i="2"/>
  <c r="MO271" i="2"/>
  <c r="MO267" i="2"/>
  <c r="MO263" i="2"/>
  <c r="MO259" i="2"/>
  <c r="MO255" i="2"/>
  <c r="MO251" i="2"/>
  <c r="MO247" i="2"/>
  <c r="MO243" i="2"/>
  <c r="MO239" i="2"/>
  <c r="MO235" i="2"/>
  <c r="MO231" i="2"/>
  <c r="MO227" i="2"/>
  <c r="MO223" i="2"/>
  <c r="MO219" i="2"/>
  <c r="MO215" i="2"/>
  <c r="MO211" i="2"/>
  <c r="MO207" i="2"/>
  <c r="MO203" i="2"/>
  <c r="MO199" i="2"/>
  <c r="MO195" i="2"/>
  <c r="MO191" i="2"/>
  <c r="MO187" i="2"/>
  <c r="MO183" i="2"/>
  <c r="MO179" i="2"/>
  <c r="MO175" i="2"/>
  <c r="MO171" i="2"/>
  <c r="MO167" i="2"/>
  <c r="MO163" i="2"/>
  <c r="MO159" i="2"/>
  <c r="MO155" i="2"/>
  <c r="MO151" i="2"/>
  <c r="MO147" i="2"/>
  <c r="MO143" i="2"/>
  <c r="MO139" i="2"/>
  <c r="MO135" i="2"/>
  <c r="MO131" i="2"/>
  <c r="MO127" i="2"/>
  <c r="MO123" i="2"/>
  <c r="MO119" i="2"/>
  <c r="MO115" i="2"/>
  <c r="MO111" i="2"/>
  <c r="MO107" i="2"/>
  <c r="MO103" i="2"/>
  <c r="MO99" i="2"/>
  <c r="MO95" i="2"/>
  <c r="MO91" i="2"/>
  <c r="MO87" i="2"/>
  <c r="MO83" i="2"/>
  <c r="MO79" i="2"/>
  <c r="MO75" i="2"/>
  <c r="MO71" i="2"/>
  <c r="MO67" i="2"/>
  <c r="MO63" i="2"/>
  <c r="MO59" i="2"/>
  <c r="MO55" i="2"/>
  <c r="MO51" i="2"/>
  <c r="MO47" i="2"/>
  <c r="MO43" i="2"/>
  <c r="MO39" i="2"/>
  <c r="MO35" i="2"/>
  <c r="MO31" i="2"/>
  <c r="MO27" i="2"/>
  <c r="MO23" i="2"/>
  <c r="MO19" i="2"/>
  <c r="MO15" i="2"/>
  <c r="MO374" i="2"/>
  <c r="MO370" i="2"/>
  <c r="MO366" i="2"/>
  <c r="MO362" i="2"/>
  <c r="MO358" i="2"/>
  <c r="MO354" i="2"/>
  <c r="MO350" i="2"/>
  <c r="MO346" i="2"/>
  <c r="MO342" i="2"/>
  <c r="MO338" i="2"/>
  <c r="MO334" i="2"/>
  <c r="MO330" i="2"/>
  <c r="MO326" i="2"/>
  <c r="MO322" i="2"/>
  <c r="MO318" i="2"/>
  <c r="MO314" i="2"/>
  <c r="MO310" i="2"/>
  <c r="MO306" i="2"/>
  <c r="MO302" i="2"/>
  <c r="MO298" i="2"/>
  <c r="MO294" i="2"/>
  <c r="MO290" i="2"/>
  <c r="MO286" i="2"/>
  <c r="MO282" i="2"/>
  <c r="MO278" i="2"/>
  <c r="MO274" i="2"/>
  <c r="MO270" i="2"/>
  <c r="MO266" i="2"/>
  <c r="MO262" i="2"/>
  <c r="MO258" i="2"/>
  <c r="MO254" i="2"/>
  <c r="MO250" i="2"/>
  <c r="MO246" i="2"/>
  <c r="MO242" i="2"/>
  <c r="MO238" i="2"/>
  <c r="MO234" i="2"/>
  <c r="MO230" i="2"/>
  <c r="MO226" i="2"/>
  <c r="MO222" i="2"/>
  <c r="MO218" i="2"/>
  <c r="MO214" i="2"/>
  <c r="MO210" i="2"/>
  <c r="MO206" i="2"/>
  <c r="MO202" i="2"/>
  <c r="MO198" i="2"/>
  <c r="MO194" i="2"/>
  <c r="MO190" i="2"/>
  <c r="MO186" i="2"/>
  <c r="MO182" i="2"/>
  <c r="MO178" i="2"/>
  <c r="MO174" i="2"/>
  <c r="MO170" i="2"/>
  <c r="MO166" i="2"/>
  <c r="MO162" i="2"/>
  <c r="MO158" i="2"/>
  <c r="MO154" i="2"/>
  <c r="MO150" i="2"/>
  <c r="MO146" i="2"/>
  <c r="MO142" i="2"/>
  <c r="MO138" i="2"/>
  <c r="MO134" i="2"/>
  <c r="MO130" i="2"/>
  <c r="MO126" i="2"/>
  <c r="MO122" i="2"/>
  <c r="MO118" i="2"/>
  <c r="MO114" i="2"/>
  <c r="MO110" i="2"/>
  <c r="MO106" i="2"/>
  <c r="MO102" i="2"/>
  <c r="MO98" i="2"/>
  <c r="MO94" i="2"/>
  <c r="MO90" i="2"/>
  <c r="MO86" i="2"/>
  <c r="MO82" i="2"/>
  <c r="MO78" i="2"/>
  <c r="MO74" i="2"/>
  <c r="MO70" i="2"/>
  <c r="MO66" i="2"/>
  <c r="MO62" i="2"/>
  <c r="MO58" i="2"/>
  <c r="MO54" i="2"/>
  <c r="MO50" i="2"/>
  <c r="MO46" i="2"/>
  <c r="MO42" i="2"/>
  <c r="MO38" i="2"/>
  <c r="MO34" i="2"/>
  <c r="MO30" i="2"/>
  <c r="MO26" i="2"/>
  <c r="MO22" i="2"/>
  <c r="MO18" i="2"/>
  <c r="MO14" i="2"/>
  <c r="MO369" i="2"/>
  <c r="MO353" i="2"/>
  <c r="MO337" i="2"/>
  <c r="MO321" i="2"/>
  <c r="MO305" i="2"/>
  <c r="MO289" i="2"/>
  <c r="MO273" i="2"/>
  <c r="MO257" i="2"/>
  <c r="MO241" i="2"/>
  <c r="MO225" i="2"/>
  <c r="MO209" i="2"/>
  <c r="MO193" i="2"/>
  <c r="MO177" i="2"/>
  <c r="MO161" i="2"/>
  <c r="MO145" i="2"/>
  <c r="MO129" i="2"/>
  <c r="MO113" i="2"/>
  <c r="MO97" i="2"/>
  <c r="MO81" i="2"/>
  <c r="MO65" i="2"/>
  <c r="MO49" i="2"/>
  <c r="MO33" i="2"/>
  <c r="MO17" i="2"/>
  <c r="MO365" i="2"/>
  <c r="MO349" i="2"/>
  <c r="MO333" i="2"/>
  <c r="MO317" i="2"/>
  <c r="MO301" i="2"/>
  <c r="MO285" i="2"/>
  <c r="MO269" i="2"/>
  <c r="MO253" i="2"/>
  <c r="MO237" i="2"/>
  <c r="MO221" i="2"/>
  <c r="MO205" i="2"/>
  <c r="MO189" i="2"/>
  <c r="MO173" i="2"/>
  <c r="MO157" i="2"/>
  <c r="MO141" i="2"/>
  <c r="MO125" i="2"/>
  <c r="MO109" i="2"/>
  <c r="MO93" i="2"/>
  <c r="MO77" i="2"/>
  <c r="MO61" i="2"/>
  <c r="MO45" i="2"/>
  <c r="MO29" i="2"/>
  <c r="MO13" i="2"/>
  <c r="MO361" i="2"/>
  <c r="MO345" i="2"/>
  <c r="MO329" i="2"/>
  <c r="MO313" i="2"/>
  <c r="MO297" i="2"/>
  <c r="MO281" i="2"/>
  <c r="MO265" i="2"/>
  <c r="MO249" i="2"/>
  <c r="MO233" i="2"/>
  <c r="MO217" i="2"/>
  <c r="MO201" i="2"/>
  <c r="MO185" i="2"/>
  <c r="MO169" i="2"/>
  <c r="MO153" i="2"/>
  <c r="MO137" i="2"/>
  <c r="MO121" i="2"/>
  <c r="MO105" i="2"/>
  <c r="MO89" i="2"/>
  <c r="MO73" i="2"/>
  <c r="MO57" i="2"/>
  <c r="MO41" i="2"/>
  <c r="MO25" i="2"/>
  <c r="MO12" i="2"/>
  <c r="MO357" i="2"/>
  <c r="MO293" i="2"/>
  <c r="MO229" i="2"/>
  <c r="MO165" i="2"/>
  <c r="MO101" i="2"/>
  <c r="MO37" i="2"/>
  <c r="MO341" i="2"/>
  <c r="MO277" i="2"/>
  <c r="MO213" i="2"/>
  <c r="MO149" i="2"/>
  <c r="MO85" i="2"/>
  <c r="MO21" i="2"/>
  <c r="MO325" i="2"/>
  <c r="MO261" i="2"/>
  <c r="MO197" i="2"/>
  <c r="MO133" i="2"/>
  <c r="MO69" i="2"/>
  <c r="MO11" i="2"/>
  <c r="MO373" i="2"/>
  <c r="MO117" i="2"/>
  <c r="MO309" i="2"/>
  <c r="MO53" i="2"/>
  <c r="MO245" i="2"/>
  <c r="MO181" i="2"/>
  <c r="NM376" i="2"/>
  <c r="NM372" i="2"/>
  <c r="NM368" i="2"/>
  <c r="NM364" i="2"/>
  <c r="NM360" i="2"/>
  <c r="NM356" i="2"/>
  <c r="NM352" i="2"/>
  <c r="NM348" i="2"/>
  <c r="NM344" i="2"/>
  <c r="NM340" i="2"/>
  <c r="NM336" i="2"/>
  <c r="NM332" i="2"/>
  <c r="NM328" i="2"/>
  <c r="NM324" i="2"/>
  <c r="NM320" i="2"/>
  <c r="NM316" i="2"/>
  <c r="NM312" i="2"/>
  <c r="NM308" i="2"/>
  <c r="NM304" i="2"/>
  <c r="NM300" i="2"/>
  <c r="NM296" i="2"/>
  <c r="NM292" i="2"/>
  <c r="NM288" i="2"/>
  <c r="NM284" i="2"/>
  <c r="NM280" i="2"/>
  <c r="NM276" i="2"/>
  <c r="NM272" i="2"/>
  <c r="NM268" i="2"/>
  <c r="NM264" i="2"/>
  <c r="NM260" i="2"/>
  <c r="NM256" i="2"/>
  <c r="NM252" i="2"/>
  <c r="NM248" i="2"/>
  <c r="NM244" i="2"/>
  <c r="NM240" i="2"/>
  <c r="NM236" i="2"/>
  <c r="NM232" i="2"/>
  <c r="NM228" i="2"/>
  <c r="NM224" i="2"/>
  <c r="NM220" i="2"/>
  <c r="NM216" i="2"/>
  <c r="NM212" i="2"/>
  <c r="NM208" i="2"/>
  <c r="NM204" i="2"/>
  <c r="NM200" i="2"/>
  <c r="NM196" i="2"/>
  <c r="NM192" i="2"/>
  <c r="NM188" i="2"/>
  <c r="NM184" i="2"/>
  <c r="NM180" i="2"/>
  <c r="NM176" i="2"/>
  <c r="NM172" i="2"/>
  <c r="NM168" i="2"/>
  <c r="NM375" i="2"/>
  <c r="NM371" i="2"/>
  <c r="NM367" i="2"/>
  <c r="NM363" i="2"/>
  <c r="NM359" i="2"/>
  <c r="NM355" i="2"/>
  <c r="NM351" i="2"/>
  <c r="NM347" i="2"/>
  <c r="NM343" i="2"/>
  <c r="NM339" i="2"/>
  <c r="NM335" i="2"/>
  <c r="NM331" i="2"/>
  <c r="NM327" i="2"/>
  <c r="NM323" i="2"/>
  <c r="NM319" i="2"/>
  <c r="NM315" i="2"/>
  <c r="NM311" i="2"/>
  <c r="NM307" i="2"/>
  <c r="NM303" i="2"/>
  <c r="NM299" i="2"/>
  <c r="NM295" i="2"/>
  <c r="NM291" i="2"/>
  <c r="NM287" i="2"/>
  <c r="NM283" i="2"/>
  <c r="NM279" i="2"/>
  <c r="NM275" i="2"/>
  <c r="NM271" i="2"/>
  <c r="NM267" i="2"/>
  <c r="NM263" i="2"/>
  <c r="NM259" i="2"/>
  <c r="NM255" i="2"/>
  <c r="NM251" i="2"/>
  <c r="NM247" i="2"/>
  <c r="NM243" i="2"/>
  <c r="NM239" i="2"/>
  <c r="NM235" i="2"/>
  <c r="NM231" i="2"/>
  <c r="NM227" i="2"/>
  <c r="NM223" i="2"/>
  <c r="NM219" i="2"/>
  <c r="NM215" i="2"/>
  <c r="NM211" i="2"/>
  <c r="NM207" i="2"/>
  <c r="NM203" i="2"/>
  <c r="NM199" i="2"/>
  <c r="NM195" i="2"/>
  <c r="NM191" i="2"/>
  <c r="NM187" i="2"/>
  <c r="NM183" i="2"/>
  <c r="NM179" i="2"/>
  <c r="NM175" i="2"/>
  <c r="NM171" i="2"/>
  <c r="NM167" i="2"/>
  <c r="NM163" i="2"/>
  <c r="NM159" i="2"/>
  <c r="NM155" i="2"/>
  <c r="NM151" i="2"/>
  <c r="NM147" i="2"/>
  <c r="NM143" i="2"/>
  <c r="NM139" i="2"/>
  <c r="NM135" i="2"/>
  <c r="NM131" i="2"/>
  <c r="NM127" i="2"/>
  <c r="NM123" i="2"/>
  <c r="NM119" i="2"/>
  <c r="NM115" i="2"/>
  <c r="NM111" i="2"/>
  <c r="NM107" i="2"/>
  <c r="NM103" i="2"/>
  <c r="NM99" i="2"/>
  <c r="NM95" i="2"/>
  <c r="NM91" i="2"/>
  <c r="NM87" i="2"/>
  <c r="NM83" i="2"/>
  <c r="NM79" i="2"/>
  <c r="NM75" i="2"/>
  <c r="NM71" i="2"/>
  <c r="NM67" i="2"/>
  <c r="NM63" i="2"/>
  <c r="NM59" i="2"/>
  <c r="NM55" i="2"/>
  <c r="NM51" i="2"/>
  <c r="NM47" i="2"/>
  <c r="NM43" i="2"/>
  <c r="NM39" i="2"/>
  <c r="NM374" i="2"/>
  <c r="NM370" i="2"/>
  <c r="NM366" i="2"/>
  <c r="NM362" i="2"/>
  <c r="NM358" i="2"/>
  <c r="NM354" i="2"/>
  <c r="NM350" i="2"/>
  <c r="NM346" i="2"/>
  <c r="NM342" i="2"/>
  <c r="NM338" i="2"/>
  <c r="NM334" i="2"/>
  <c r="NM330" i="2"/>
  <c r="NM326" i="2"/>
  <c r="NM322" i="2"/>
  <c r="NM318" i="2"/>
  <c r="NM314" i="2"/>
  <c r="NM310" i="2"/>
  <c r="NM306" i="2"/>
  <c r="NM302" i="2"/>
  <c r="NM298" i="2"/>
  <c r="NM294" i="2"/>
  <c r="NM290" i="2"/>
  <c r="NM286" i="2"/>
  <c r="NM282" i="2"/>
  <c r="NM278" i="2"/>
  <c r="NM274" i="2"/>
  <c r="NM270" i="2"/>
  <c r="NM266" i="2"/>
  <c r="NM262" i="2"/>
  <c r="NM258" i="2"/>
  <c r="NM254" i="2"/>
  <c r="NM250" i="2"/>
  <c r="NM246" i="2"/>
  <c r="NM242" i="2"/>
  <c r="NM238" i="2"/>
  <c r="NM234" i="2"/>
  <c r="NM230" i="2"/>
  <c r="NM226" i="2"/>
  <c r="NM222" i="2"/>
  <c r="NM218" i="2"/>
  <c r="NM214" i="2"/>
  <c r="NM210" i="2"/>
  <c r="NM206" i="2"/>
  <c r="NM202" i="2"/>
  <c r="NM198" i="2"/>
  <c r="NM194" i="2"/>
  <c r="NM190" i="2"/>
  <c r="NM186" i="2"/>
  <c r="NM182" i="2"/>
  <c r="NM178" i="2"/>
  <c r="NM174" i="2"/>
  <c r="NM170" i="2"/>
  <c r="NM166" i="2"/>
  <c r="NM162" i="2"/>
  <c r="NM158" i="2"/>
  <c r="NM154" i="2"/>
  <c r="NM150" i="2"/>
  <c r="NM146" i="2"/>
  <c r="NM142" i="2"/>
  <c r="NM138" i="2"/>
  <c r="NM134" i="2"/>
  <c r="NM130" i="2"/>
  <c r="NM126" i="2"/>
  <c r="NM122" i="2"/>
  <c r="NM118" i="2"/>
  <c r="NM114" i="2"/>
  <c r="NM110" i="2"/>
  <c r="NM106" i="2"/>
  <c r="NM102" i="2"/>
  <c r="NM98" i="2"/>
  <c r="NM94" i="2"/>
  <c r="NM90" i="2"/>
  <c r="NM86" i="2"/>
  <c r="NM82" i="2"/>
  <c r="NM78" i="2"/>
  <c r="NM74" i="2"/>
  <c r="NM70" i="2"/>
  <c r="NM66" i="2"/>
  <c r="NM62" i="2"/>
  <c r="NM58" i="2"/>
  <c r="NM54" i="2"/>
  <c r="NM50" i="2"/>
  <c r="NM46" i="2"/>
  <c r="NM42" i="2"/>
  <c r="NM38" i="2"/>
  <c r="NM373" i="2"/>
  <c r="NM357" i="2"/>
  <c r="NM341" i="2"/>
  <c r="NM325" i="2"/>
  <c r="NM309" i="2"/>
  <c r="NM293" i="2"/>
  <c r="NM277" i="2"/>
  <c r="NM261" i="2"/>
  <c r="NM245" i="2"/>
  <c r="NM229" i="2"/>
  <c r="NM213" i="2"/>
  <c r="NM197" i="2"/>
  <c r="NM181" i="2"/>
  <c r="NM165" i="2"/>
  <c r="NM157" i="2"/>
  <c r="NM149" i="2"/>
  <c r="NM141" i="2"/>
  <c r="NM133" i="2"/>
  <c r="NM125" i="2"/>
  <c r="NM117" i="2"/>
  <c r="NM109" i="2"/>
  <c r="NM101" i="2"/>
  <c r="NM93" i="2"/>
  <c r="NM85" i="2"/>
  <c r="NM77" i="2"/>
  <c r="NM69" i="2"/>
  <c r="NM61" i="2"/>
  <c r="NM53" i="2"/>
  <c r="NM45" i="2"/>
  <c r="NM37" i="2"/>
  <c r="NM33" i="2"/>
  <c r="NM29" i="2"/>
  <c r="NM25" i="2"/>
  <c r="NM21" i="2"/>
  <c r="NM17" i="2"/>
  <c r="NM13" i="2"/>
  <c r="NM369" i="2"/>
  <c r="NM353" i="2"/>
  <c r="NM337" i="2"/>
  <c r="NM321" i="2"/>
  <c r="NM305" i="2"/>
  <c r="NM289" i="2"/>
  <c r="NM273" i="2"/>
  <c r="NM257" i="2"/>
  <c r="NM241" i="2"/>
  <c r="NM225" i="2"/>
  <c r="NM209" i="2"/>
  <c r="NM193" i="2"/>
  <c r="NM177" i="2"/>
  <c r="NM164" i="2"/>
  <c r="NM156" i="2"/>
  <c r="NM148" i="2"/>
  <c r="NM140" i="2"/>
  <c r="NM132" i="2"/>
  <c r="NM124" i="2"/>
  <c r="NM116" i="2"/>
  <c r="NM108" i="2"/>
  <c r="NM100" i="2"/>
  <c r="NM92" i="2"/>
  <c r="NM84" i="2"/>
  <c r="NM76" i="2"/>
  <c r="NM68" i="2"/>
  <c r="NM60" i="2"/>
  <c r="NM52" i="2"/>
  <c r="NM44" i="2"/>
  <c r="NM36" i="2"/>
  <c r="NM32" i="2"/>
  <c r="NM28" i="2"/>
  <c r="NM24" i="2"/>
  <c r="NM20" i="2"/>
  <c r="NM16" i="2"/>
  <c r="NM12" i="2"/>
  <c r="NM365" i="2"/>
  <c r="NM349" i="2"/>
  <c r="NM333" i="2"/>
  <c r="NM317" i="2"/>
  <c r="NM301" i="2"/>
  <c r="NM285" i="2"/>
  <c r="NM269" i="2"/>
  <c r="NM253" i="2"/>
  <c r="NM237" i="2"/>
  <c r="NM221" i="2"/>
  <c r="NM205" i="2"/>
  <c r="NM189" i="2"/>
  <c r="NM173" i="2"/>
  <c r="NM161" i="2"/>
  <c r="NM153" i="2"/>
  <c r="NM145" i="2"/>
  <c r="NM137" i="2"/>
  <c r="NM129" i="2"/>
  <c r="NM121" i="2"/>
  <c r="NM113" i="2"/>
  <c r="NM105" i="2"/>
  <c r="NM97" i="2"/>
  <c r="NM89" i="2"/>
  <c r="NM81" i="2"/>
  <c r="NM73" i="2"/>
  <c r="NM65" i="2"/>
  <c r="NM57" i="2"/>
  <c r="NM49" i="2"/>
  <c r="NM41" i="2"/>
  <c r="NM35" i="2"/>
  <c r="NM31" i="2"/>
  <c r="NM27" i="2"/>
  <c r="NM23" i="2"/>
  <c r="NM19" i="2"/>
  <c r="NM15" i="2"/>
  <c r="NM11" i="2"/>
  <c r="NM361" i="2"/>
  <c r="NM345" i="2"/>
  <c r="NM329" i="2"/>
  <c r="NM313" i="2"/>
  <c r="NM297" i="2"/>
  <c r="NM281" i="2"/>
  <c r="NM265" i="2"/>
  <c r="NM249" i="2"/>
  <c r="NM233" i="2"/>
  <c r="NM217" i="2"/>
  <c r="NM201" i="2"/>
  <c r="NM185" i="2"/>
  <c r="NM169" i="2"/>
  <c r="NM160" i="2"/>
  <c r="NM152" i="2"/>
  <c r="NM144" i="2"/>
  <c r="NM136" i="2"/>
  <c r="NM128" i="2"/>
  <c r="NM120" i="2"/>
  <c r="NM112" i="2"/>
  <c r="NM104" i="2"/>
  <c r="NM96" i="2"/>
  <c r="NM88" i="2"/>
  <c r="NM80" i="2"/>
  <c r="NM72" i="2"/>
  <c r="NM64" i="2"/>
  <c r="NM56" i="2"/>
  <c r="NM48" i="2"/>
  <c r="NM40" i="2"/>
  <c r="NM34" i="2"/>
  <c r="NM30" i="2"/>
  <c r="NM26" i="2"/>
  <c r="NM22" i="2"/>
  <c r="NM18" i="2"/>
  <c r="NM14" i="2"/>
  <c r="JO373" i="2"/>
  <c r="JO369" i="2"/>
  <c r="JO365" i="2"/>
  <c r="JO361" i="2"/>
  <c r="JO357" i="2"/>
  <c r="JO353" i="2"/>
  <c r="JO349" i="2"/>
  <c r="JO345" i="2"/>
  <c r="JO341" i="2"/>
  <c r="JO337" i="2"/>
  <c r="JO333" i="2"/>
  <c r="JO329" i="2"/>
  <c r="JO325" i="2"/>
  <c r="JO321" i="2"/>
  <c r="JO317" i="2"/>
  <c r="JO313" i="2"/>
  <c r="JO309" i="2"/>
  <c r="JO305" i="2"/>
  <c r="JO301" i="2"/>
  <c r="JO297" i="2"/>
  <c r="JO293" i="2"/>
  <c r="JO289" i="2"/>
  <c r="JO285" i="2"/>
  <c r="JO281" i="2"/>
  <c r="JO277" i="2"/>
  <c r="JO273" i="2"/>
  <c r="JO269" i="2"/>
  <c r="JO265" i="2"/>
  <c r="JO261" i="2"/>
  <c r="JO257" i="2"/>
  <c r="JO253" i="2"/>
  <c r="JO249" i="2"/>
  <c r="JO245" i="2"/>
  <c r="JO241" i="2"/>
  <c r="JO237" i="2"/>
  <c r="JO233" i="2"/>
  <c r="JO229" i="2"/>
  <c r="JO225" i="2"/>
  <c r="JO221" i="2"/>
  <c r="JO217" i="2"/>
  <c r="JO213" i="2"/>
  <c r="JO209" i="2"/>
  <c r="JO205" i="2"/>
  <c r="JO201" i="2"/>
  <c r="JO197" i="2"/>
  <c r="JO193" i="2"/>
  <c r="JO189" i="2"/>
  <c r="JO185" i="2"/>
  <c r="JO181" i="2"/>
  <c r="JO177" i="2"/>
  <c r="JO173" i="2"/>
  <c r="JO169" i="2"/>
  <c r="JO165" i="2"/>
  <c r="JO161" i="2"/>
  <c r="JO157" i="2"/>
  <c r="JO153" i="2"/>
  <c r="JO149" i="2"/>
  <c r="JO145" i="2"/>
  <c r="JO141" i="2"/>
  <c r="JO137" i="2"/>
  <c r="JO133" i="2"/>
  <c r="JO129" i="2"/>
  <c r="JO125" i="2"/>
  <c r="JO121" i="2"/>
  <c r="JO117" i="2"/>
  <c r="JO113" i="2"/>
  <c r="JO109" i="2"/>
  <c r="JO105" i="2"/>
  <c r="JO101" i="2"/>
  <c r="JO97" i="2"/>
  <c r="JO93" i="2"/>
  <c r="JO89" i="2"/>
  <c r="JO85" i="2"/>
  <c r="JO81" i="2"/>
  <c r="JO77" i="2"/>
  <c r="JO73" i="2"/>
  <c r="JO69" i="2"/>
  <c r="JO65" i="2"/>
  <c r="JO61" i="2"/>
  <c r="JO57" i="2"/>
  <c r="JO53" i="2"/>
  <c r="JO49" i="2"/>
  <c r="JO45" i="2"/>
  <c r="JO41" i="2"/>
  <c r="JO37" i="2"/>
  <c r="JO33" i="2"/>
  <c r="JO29" i="2"/>
  <c r="JO25" i="2"/>
  <c r="JO21" i="2"/>
  <c r="JO17" i="2"/>
  <c r="JO13" i="2"/>
  <c r="JO376" i="2"/>
  <c r="JO372" i="2"/>
  <c r="JO368" i="2"/>
  <c r="JO364" i="2"/>
  <c r="JO360" i="2"/>
  <c r="JO356" i="2"/>
  <c r="JO352" i="2"/>
  <c r="JO348" i="2"/>
  <c r="JO344" i="2"/>
  <c r="JO340" i="2"/>
  <c r="JO336" i="2"/>
  <c r="JO332" i="2"/>
  <c r="JO328" i="2"/>
  <c r="JO324" i="2"/>
  <c r="JO320" i="2"/>
  <c r="JO316" i="2"/>
  <c r="JO312" i="2"/>
  <c r="JO308" i="2"/>
  <c r="JO304" i="2"/>
  <c r="JO300" i="2"/>
  <c r="JO296" i="2"/>
  <c r="JO292" i="2"/>
  <c r="JO288" i="2"/>
  <c r="JO284" i="2"/>
  <c r="JO280" i="2"/>
  <c r="JO276" i="2"/>
  <c r="JO272" i="2"/>
  <c r="JO268" i="2"/>
  <c r="JO264" i="2"/>
  <c r="JO260" i="2"/>
  <c r="JO256" i="2"/>
  <c r="JO252" i="2"/>
  <c r="JO248" i="2"/>
  <c r="JO244" i="2"/>
  <c r="JO240" i="2"/>
  <c r="JO236" i="2"/>
  <c r="JO232" i="2"/>
  <c r="JO228" i="2"/>
  <c r="JO224" i="2"/>
  <c r="JO220" i="2"/>
  <c r="JO216" i="2"/>
  <c r="JO212" i="2"/>
  <c r="JO208" i="2"/>
  <c r="JO204" i="2"/>
  <c r="JO200" i="2"/>
  <c r="JO196" i="2"/>
  <c r="JO192" i="2"/>
  <c r="JO188" i="2"/>
  <c r="JO184" i="2"/>
  <c r="JO180" i="2"/>
  <c r="JO176" i="2"/>
  <c r="JO172" i="2"/>
  <c r="JO168" i="2"/>
  <c r="JO164" i="2"/>
  <c r="JO160" i="2"/>
  <c r="JO156" i="2"/>
  <c r="JO152" i="2"/>
  <c r="JO148" i="2"/>
  <c r="JO144" i="2"/>
  <c r="JO140" i="2"/>
  <c r="JO136" i="2"/>
  <c r="JO132" i="2"/>
  <c r="JO128" i="2"/>
  <c r="JO124" i="2"/>
  <c r="JO120" i="2"/>
  <c r="JO116" i="2"/>
  <c r="JO112" i="2"/>
  <c r="JO108" i="2"/>
  <c r="JO104" i="2"/>
  <c r="JO100" i="2"/>
  <c r="JO96" i="2"/>
  <c r="JO92" i="2"/>
  <c r="JO88" i="2"/>
  <c r="JO84" i="2"/>
  <c r="JO80" i="2"/>
  <c r="JO76" i="2"/>
  <c r="JO72" i="2"/>
  <c r="JO68" i="2"/>
  <c r="JO64" i="2"/>
  <c r="JO60" i="2"/>
  <c r="JO56" i="2"/>
  <c r="JO52" i="2"/>
  <c r="JO48" i="2"/>
  <c r="JO44" i="2"/>
  <c r="JO40" i="2"/>
  <c r="JO36" i="2"/>
  <c r="JO32" i="2"/>
  <c r="JO28" i="2"/>
  <c r="JO24" i="2"/>
  <c r="JO20" i="2"/>
  <c r="JO16" i="2"/>
  <c r="JO12" i="2"/>
  <c r="JO375" i="2"/>
  <c r="JO371" i="2"/>
  <c r="JO367" i="2"/>
  <c r="JO363" i="2"/>
  <c r="JO359" i="2"/>
  <c r="JO355" i="2"/>
  <c r="JO351" i="2"/>
  <c r="JO347" i="2"/>
  <c r="JO343" i="2"/>
  <c r="JO339" i="2"/>
  <c r="JO335" i="2"/>
  <c r="JO331" i="2"/>
  <c r="JO327" i="2"/>
  <c r="JO323" i="2"/>
  <c r="JO319" i="2"/>
  <c r="JO315" i="2"/>
  <c r="JO311" i="2"/>
  <c r="JO307" i="2"/>
  <c r="JO303" i="2"/>
  <c r="JO299" i="2"/>
  <c r="JO295" i="2"/>
  <c r="JO291" i="2"/>
  <c r="JO287" i="2"/>
  <c r="JO283" i="2"/>
  <c r="JO279" i="2"/>
  <c r="JO275" i="2"/>
  <c r="JO271" i="2"/>
  <c r="JO267" i="2"/>
  <c r="JO263" i="2"/>
  <c r="JO259" i="2"/>
  <c r="JO255" i="2"/>
  <c r="JO251" i="2"/>
  <c r="JO247" i="2"/>
  <c r="JO243" i="2"/>
  <c r="JO239" i="2"/>
  <c r="JO235" i="2"/>
  <c r="JO231" i="2"/>
  <c r="JO227" i="2"/>
  <c r="JO223" i="2"/>
  <c r="JO219" i="2"/>
  <c r="JO215" i="2"/>
  <c r="JO211" i="2"/>
  <c r="JO207" i="2"/>
  <c r="JO203" i="2"/>
  <c r="JO199" i="2"/>
  <c r="JO195" i="2"/>
  <c r="JO191" i="2"/>
  <c r="JO187" i="2"/>
  <c r="JO183" i="2"/>
  <c r="JO179" i="2"/>
  <c r="JO175" i="2"/>
  <c r="JO171" i="2"/>
  <c r="JO167" i="2"/>
  <c r="JO163" i="2"/>
  <c r="JO159" i="2"/>
  <c r="JO155" i="2"/>
  <c r="JO151" i="2"/>
  <c r="JO147" i="2"/>
  <c r="JO143" i="2"/>
  <c r="JO139" i="2"/>
  <c r="JO135" i="2"/>
  <c r="JO131" i="2"/>
  <c r="JO127" i="2"/>
  <c r="JO123" i="2"/>
  <c r="JO119" i="2"/>
  <c r="JO115" i="2"/>
  <c r="JO111" i="2"/>
  <c r="JO107" i="2"/>
  <c r="JO103" i="2"/>
  <c r="JO99" i="2"/>
  <c r="JO95" i="2"/>
  <c r="JO91" i="2"/>
  <c r="JO87" i="2"/>
  <c r="JO83" i="2"/>
  <c r="JO79" i="2"/>
  <c r="JO75" i="2"/>
  <c r="JO71" i="2"/>
  <c r="JO67" i="2"/>
  <c r="JO63" i="2"/>
  <c r="JO59" i="2"/>
  <c r="JO55" i="2"/>
  <c r="JO51" i="2"/>
  <c r="JO47" i="2"/>
  <c r="JO43" i="2"/>
  <c r="JO39" i="2"/>
  <c r="JO35" i="2"/>
  <c r="JO31" i="2"/>
  <c r="JO27" i="2"/>
  <c r="JO23" i="2"/>
  <c r="JO19" i="2"/>
  <c r="JO15" i="2"/>
  <c r="JO11" i="2"/>
  <c r="JO374" i="2"/>
  <c r="JO370" i="2"/>
  <c r="JO366" i="2"/>
  <c r="JO362" i="2"/>
  <c r="JO358" i="2"/>
  <c r="JO354" i="2"/>
  <c r="JO350" i="2"/>
  <c r="JO346" i="2"/>
  <c r="JO342" i="2"/>
  <c r="JO338" i="2"/>
  <c r="JO334" i="2"/>
  <c r="JO330" i="2"/>
  <c r="JO326" i="2"/>
  <c r="JO322" i="2"/>
  <c r="JO318" i="2"/>
  <c r="JO314" i="2"/>
  <c r="JO310" i="2"/>
  <c r="JO306" i="2"/>
  <c r="JO302" i="2"/>
  <c r="JO298" i="2"/>
  <c r="JO294" i="2"/>
  <c r="JO290" i="2"/>
  <c r="JO286" i="2"/>
  <c r="JO282" i="2"/>
  <c r="JO278" i="2"/>
  <c r="JO274" i="2"/>
  <c r="JO270" i="2"/>
  <c r="JO266" i="2"/>
  <c r="JO262" i="2"/>
  <c r="JO258" i="2"/>
  <c r="JO254" i="2"/>
  <c r="JO250" i="2"/>
  <c r="JO246" i="2"/>
  <c r="JO242" i="2"/>
  <c r="JO238" i="2"/>
  <c r="JO234" i="2"/>
  <c r="JO230" i="2"/>
  <c r="JO226" i="2"/>
  <c r="JO222" i="2"/>
  <c r="JO218" i="2"/>
  <c r="JO214" i="2"/>
  <c r="JO210" i="2"/>
  <c r="JO206" i="2"/>
  <c r="JO202" i="2"/>
  <c r="JO198" i="2"/>
  <c r="JO194" i="2"/>
  <c r="JO190" i="2"/>
  <c r="JO186" i="2"/>
  <c r="JO182" i="2"/>
  <c r="JO178" i="2"/>
  <c r="JO174" i="2"/>
  <c r="JO170" i="2"/>
  <c r="JO166" i="2"/>
  <c r="JO162" i="2"/>
  <c r="JO158" i="2"/>
  <c r="JO154" i="2"/>
  <c r="JO150" i="2"/>
  <c r="JO146" i="2"/>
  <c r="JO142" i="2"/>
  <c r="JO138" i="2"/>
  <c r="JO134" i="2"/>
  <c r="JO130" i="2"/>
  <c r="JO126" i="2"/>
  <c r="JO122" i="2"/>
  <c r="JO118" i="2"/>
  <c r="JO114" i="2"/>
  <c r="JO110" i="2"/>
  <c r="JO106" i="2"/>
  <c r="JO102" i="2"/>
  <c r="JO98" i="2"/>
  <c r="JO94" i="2"/>
  <c r="JO90" i="2"/>
  <c r="JO86" i="2"/>
  <c r="JO82" i="2"/>
  <c r="JO78" i="2"/>
  <c r="JO74" i="2"/>
  <c r="JO70" i="2"/>
  <c r="JO66" i="2"/>
  <c r="JO62" i="2"/>
  <c r="JO58" i="2"/>
  <c r="JO54" i="2"/>
  <c r="JO50" i="2"/>
  <c r="JO46" i="2"/>
  <c r="JO42" i="2"/>
  <c r="JO38" i="2"/>
  <c r="JO34" i="2"/>
  <c r="JO30" i="2"/>
  <c r="JO26" i="2"/>
  <c r="JO22" i="2"/>
  <c r="JO18" i="2"/>
  <c r="JO14" i="2"/>
  <c r="MI376" i="2"/>
  <c r="MI372" i="2"/>
  <c r="MI368" i="2"/>
  <c r="MI364" i="2"/>
  <c r="MI360" i="2"/>
  <c r="MI356" i="2"/>
  <c r="MI352" i="2"/>
  <c r="MI348" i="2"/>
  <c r="MI344" i="2"/>
  <c r="MI340" i="2"/>
  <c r="MI336" i="2"/>
  <c r="MI332" i="2"/>
  <c r="MI328" i="2"/>
  <c r="MI324" i="2"/>
  <c r="MI320" i="2"/>
  <c r="MI316" i="2"/>
  <c r="MI312" i="2"/>
  <c r="MI308" i="2"/>
  <c r="MI304" i="2"/>
  <c r="MI300" i="2"/>
  <c r="MI296" i="2"/>
  <c r="MI292" i="2"/>
  <c r="MI288" i="2"/>
  <c r="MI284" i="2"/>
  <c r="MI280" i="2"/>
  <c r="MI276" i="2"/>
  <c r="MI272" i="2"/>
  <c r="MI268" i="2"/>
  <c r="MI264" i="2"/>
  <c r="MI260" i="2"/>
  <c r="MI256" i="2"/>
  <c r="MI252" i="2"/>
  <c r="MI248" i="2"/>
  <c r="MI244" i="2"/>
  <c r="MI240" i="2"/>
  <c r="MI236" i="2"/>
  <c r="MI232" i="2"/>
  <c r="MI228" i="2"/>
  <c r="MI224" i="2"/>
  <c r="MI220" i="2"/>
  <c r="MI216" i="2"/>
  <c r="MI212" i="2"/>
  <c r="MI208" i="2"/>
  <c r="MI204" i="2"/>
  <c r="MI200" i="2"/>
  <c r="MI196" i="2"/>
  <c r="MI192" i="2"/>
  <c r="MI188" i="2"/>
  <c r="MI184" i="2"/>
  <c r="MI180" i="2"/>
  <c r="MI176" i="2"/>
  <c r="MI172" i="2"/>
  <c r="MI168" i="2"/>
  <c r="MI164" i="2"/>
  <c r="MI160" i="2"/>
  <c r="MI156" i="2"/>
  <c r="MI152" i="2"/>
  <c r="MI148" i="2"/>
  <c r="MI144" i="2"/>
  <c r="MI140" i="2"/>
  <c r="MI136" i="2"/>
  <c r="MI132" i="2"/>
  <c r="MI128" i="2"/>
  <c r="MI124" i="2"/>
  <c r="MI120" i="2"/>
  <c r="MI116" i="2"/>
  <c r="MI112" i="2"/>
  <c r="MI108" i="2"/>
  <c r="MI104" i="2"/>
  <c r="MI100" i="2"/>
  <c r="MI96" i="2"/>
  <c r="MI92" i="2"/>
  <c r="MI88" i="2"/>
  <c r="MI84" i="2"/>
  <c r="MI80" i="2"/>
  <c r="MI76" i="2"/>
  <c r="MI72" i="2"/>
  <c r="MI68" i="2"/>
  <c r="MI64" i="2"/>
  <c r="MI60" i="2"/>
  <c r="MI56" i="2"/>
  <c r="MI52" i="2"/>
  <c r="MI48" i="2"/>
  <c r="MI44" i="2"/>
  <c r="MI40" i="2"/>
  <c r="MI36" i="2"/>
  <c r="MI32" i="2"/>
  <c r="MI28" i="2"/>
  <c r="MI24" i="2"/>
  <c r="MI20" i="2"/>
  <c r="MI16" i="2"/>
  <c r="MI12" i="2"/>
  <c r="MI375" i="2"/>
  <c r="MI371" i="2"/>
  <c r="MI367" i="2"/>
  <c r="MI363" i="2"/>
  <c r="MI359" i="2"/>
  <c r="MI355" i="2"/>
  <c r="MI351" i="2"/>
  <c r="MI347" i="2"/>
  <c r="MI343" i="2"/>
  <c r="MI339" i="2"/>
  <c r="MI335" i="2"/>
  <c r="MI331" i="2"/>
  <c r="MI327" i="2"/>
  <c r="MI323" i="2"/>
  <c r="MI319" i="2"/>
  <c r="MI315" i="2"/>
  <c r="MI311" i="2"/>
  <c r="MI307" i="2"/>
  <c r="MI303" i="2"/>
  <c r="MI299" i="2"/>
  <c r="MI295" i="2"/>
  <c r="MI291" i="2"/>
  <c r="MI287" i="2"/>
  <c r="MI283" i="2"/>
  <c r="MI279" i="2"/>
  <c r="MI275" i="2"/>
  <c r="MI271" i="2"/>
  <c r="MI267" i="2"/>
  <c r="MI263" i="2"/>
  <c r="MI259" i="2"/>
  <c r="MI255" i="2"/>
  <c r="MI251" i="2"/>
  <c r="MI247" i="2"/>
  <c r="MI243" i="2"/>
  <c r="MI239" i="2"/>
  <c r="MI235" i="2"/>
  <c r="MI231" i="2"/>
  <c r="MI227" i="2"/>
  <c r="MI223" i="2"/>
  <c r="MI219" i="2"/>
  <c r="MI215" i="2"/>
  <c r="MI211" i="2"/>
  <c r="MI207" i="2"/>
  <c r="MI203" i="2"/>
  <c r="MI199" i="2"/>
  <c r="MI195" i="2"/>
  <c r="MI191" i="2"/>
  <c r="MI187" i="2"/>
  <c r="MI183" i="2"/>
  <c r="MI179" i="2"/>
  <c r="MI175" i="2"/>
  <c r="MI171" i="2"/>
  <c r="MI167" i="2"/>
  <c r="MI163" i="2"/>
  <c r="MI159" i="2"/>
  <c r="MI155" i="2"/>
  <c r="MI151" i="2"/>
  <c r="MI147" i="2"/>
  <c r="MI143" i="2"/>
  <c r="MI139" i="2"/>
  <c r="MI135" i="2"/>
  <c r="MI131" i="2"/>
  <c r="MI127" i="2"/>
  <c r="MI123" i="2"/>
  <c r="MI119" i="2"/>
  <c r="MI115" i="2"/>
  <c r="MI111" i="2"/>
  <c r="MI107" i="2"/>
  <c r="MI103" i="2"/>
  <c r="MI99" i="2"/>
  <c r="MI95" i="2"/>
  <c r="MI91" i="2"/>
  <c r="MI87" i="2"/>
  <c r="MI83" i="2"/>
  <c r="MI79" i="2"/>
  <c r="MI75" i="2"/>
  <c r="MI71" i="2"/>
  <c r="MI67" i="2"/>
  <c r="MI63" i="2"/>
  <c r="MI59" i="2"/>
  <c r="MI55" i="2"/>
  <c r="MI51" i="2"/>
  <c r="MI47" i="2"/>
  <c r="MI43" i="2"/>
  <c r="MI39" i="2"/>
  <c r="MI35" i="2"/>
  <c r="MI31" i="2"/>
  <c r="MI27" i="2"/>
  <c r="MI23" i="2"/>
  <c r="MI19" i="2"/>
  <c r="MI15" i="2"/>
  <c r="MI11" i="2"/>
  <c r="MI374" i="2"/>
  <c r="MI370" i="2"/>
  <c r="MI366" i="2"/>
  <c r="MI362" i="2"/>
  <c r="MI358" i="2"/>
  <c r="MI354" i="2"/>
  <c r="MI350" i="2"/>
  <c r="MI346" i="2"/>
  <c r="MI342" i="2"/>
  <c r="MI338" i="2"/>
  <c r="MI334" i="2"/>
  <c r="MI330" i="2"/>
  <c r="MI326" i="2"/>
  <c r="MI322" i="2"/>
  <c r="MI318" i="2"/>
  <c r="MI314" i="2"/>
  <c r="MI310" i="2"/>
  <c r="MI306" i="2"/>
  <c r="MI302" i="2"/>
  <c r="MI298" i="2"/>
  <c r="MI294" i="2"/>
  <c r="MI290" i="2"/>
  <c r="MI286" i="2"/>
  <c r="MI282" i="2"/>
  <c r="MI278" i="2"/>
  <c r="MI274" i="2"/>
  <c r="MI270" i="2"/>
  <c r="MI266" i="2"/>
  <c r="MI262" i="2"/>
  <c r="MI258" i="2"/>
  <c r="MI254" i="2"/>
  <c r="MI250" i="2"/>
  <c r="MI246" i="2"/>
  <c r="MI242" i="2"/>
  <c r="MI238" i="2"/>
  <c r="MI234" i="2"/>
  <c r="MI230" i="2"/>
  <c r="MI226" i="2"/>
  <c r="MI222" i="2"/>
  <c r="MI218" i="2"/>
  <c r="MI214" i="2"/>
  <c r="MI210" i="2"/>
  <c r="MI206" i="2"/>
  <c r="MI202" i="2"/>
  <c r="MI198" i="2"/>
  <c r="MI194" i="2"/>
  <c r="MI190" i="2"/>
  <c r="MI186" i="2"/>
  <c r="MI182" i="2"/>
  <c r="MI178" i="2"/>
  <c r="MI174" i="2"/>
  <c r="MI170" i="2"/>
  <c r="MI166" i="2"/>
  <c r="MI162" i="2"/>
  <c r="MI158" i="2"/>
  <c r="MI154" i="2"/>
  <c r="MI150" i="2"/>
  <c r="MI146" i="2"/>
  <c r="MI142" i="2"/>
  <c r="MI138" i="2"/>
  <c r="MI134" i="2"/>
  <c r="MI130" i="2"/>
  <c r="MI126" i="2"/>
  <c r="MI122" i="2"/>
  <c r="MI118" i="2"/>
  <c r="MI114" i="2"/>
  <c r="MI110" i="2"/>
  <c r="MI106" i="2"/>
  <c r="MI102" i="2"/>
  <c r="MI98" i="2"/>
  <c r="MI94" i="2"/>
  <c r="MI90" i="2"/>
  <c r="MI86" i="2"/>
  <c r="MI82" i="2"/>
  <c r="MI78" i="2"/>
  <c r="MI74" i="2"/>
  <c r="MI70" i="2"/>
  <c r="MI66" i="2"/>
  <c r="MI62" i="2"/>
  <c r="MI58" i="2"/>
  <c r="MI54" i="2"/>
  <c r="MI50" i="2"/>
  <c r="MI46" i="2"/>
  <c r="MI42" i="2"/>
  <c r="MI38" i="2"/>
  <c r="MI34" i="2"/>
  <c r="MI30" i="2"/>
  <c r="MI26" i="2"/>
  <c r="MI22" i="2"/>
  <c r="MI18" i="2"/>
  <c r="MI14" i="2"/>
  <c r="MI369" i="2"/>
  <c r="MI353" i="2"/>
  <c r="MI337" i="2"/>
  <c r="MI321" i="2"/>
  <c r="MI305" i="2"/>
  <c r="MI289" i="2"/>
  <c r="MI273" i="2"/>
  <c r="MI257" i="2"/>
  <c r="MI241" i="2"/>
  <c r="MI225" i="2"/>
  <c r="MI209" i="2"/>
  <c r="MI193" i="2"/>
  <c r="MI177" i="2"/>
  <c r="MI161" i="2"/>
  <c r="MI145" i="2"/>
  <c r="MI129" i="2"/>
  <c r="MI113" i="2"/>
  <c r="MI97" i="2"/>
  <c r="MI81" i="2"/>
  <c r="MI65" i="2"/>
  <c r="MI49" i="2"/>
  <c r="MI33" i="2"/>
  <c r="MI17" i="2"/>
  <c r="MI365" i="2"/>
  <c r="MI349" i="2"/>
  <c r="MI333" i="2"/>
  <c r="MI317" i="2"/>
  <c r="MI301" i="2"/>
  <c r="MI285" i="2"/>
  <c r="MI269" i="2"/>
  <c r="MI253" i="2"/>
  <c r="MI237" i="2"/>
  <c r="MI221" i="2"/>
  <c r="MI205" i="2"/>
  <c r="MI189" i="2"/>
  <c r="MI173" i="2"/>
  <c r="MI157" i="2"/>
  <c r="MI141" i="2"/>
  <c r="MI125" i="2"/>
  <c r="MI109" i="2"/>
  <c r="MI93" i="2"/>
  <c r="MI77" i="2"/>
  <c r="MI61" i="2"/>
  <c r="MI45" i="2"/>
  <c r="MI29" i="2"/>
  <c r="MI13" i="2"/>
  <c r="MI361" i="2"/>
  <c r="MI345" i="2"/>
  <c r="MI329" i="2"/>
  <c r="MI313" i="2"/>
  <c r="MI297" i="2"/>
  <c r="MI281" i="2"/>
  <c r="MI265" i="2"/>
  <c r="MI249" i="2"/>
  <c r="MI233" i="2"/>
  <c r="MI217" i="2"/>
  <c r="MI201" i="2"/>
  <c r="MI185" i="2"/>
  <c r="MI169" i="2"/>
  <c r="MI153" i="2"/>
  <c r="MI137" i="2"/>
  <c r="MI121" i="2"/>
  <c r="MI105" i="2"/>
  <c r="MI89" i="2"/>
  <c r="MI73" i="2"/>
  <c r="MI57" i="2"/>
  <c r="MI41" i="2"/>
  <c r="MI25" i="2"/>
  <c r="MI341" i="2"/>
  <c r="MI277" i="2"/>
  <c r="MI213" i="2"/>
  <c r="MI149" i="2"/>
  <c r="MI85" i="2"/>
  <c r="MI21" i="2"/>
  <c r="MI325" i="2"/>
  <c r="MI261" i="2"/>
  <c r="MI197" i="2"/>
  <c r="MI133" i="2"/>
  <c r="MI69" i="2"/>
  <c r="MI373" i="2"/>
  <c r="MI309" i="2"/>
  <c r="MI245" i="2"/>
  <c r="MI181" i="2"/>
  <c r="MI117" i="2"/>
  <c r="MI53" i="2"/>
  <c r="MI229" i="2"/>
  <c r="MI165" i="2"/>
  <c r="MI357" i="2"/>
  <c r="MI101" i="2"/>
  <c r="MI293" i="2"/>
  <c r="MI37" i="2"/>
  <c r="IE375" i="2"/>
  <c r="IE371" i="2"/>
  <c r="IE367" i="2"/>
  <c r="IE363" i="2"/>
  <c r="IE359" i="2"/>
  <c r="IE355" i="2"/>
  <c r="IE351" i="2"/>
  <c r="IE347" i="2"/>
  <c r="IE343" i="2"/>
  <c r="IE339" i="2"/>
  <c r="IE335" i="2"/>
  <c r="IE331" i="2"/>
  <c r="IE327" i="2"/>
  <c r="IE323" i="2"/>
  <c r="IE319" i="2"/>
  <c r="IE315" i="2"/>
  <c r="IE311" i="2"/>
  <c r="IE307" i="2"/>
  <c r="IE303" i="2"/>
  <c r="IE299" i="2"/>
  <c r="IE295" i="2"/>
  <c r="IE291" i="2"/>
  <c r="IE287" i="2"/>
  <c r="IE283" i="2"/>
  <c r="IE279" i="2"/>
  <c r="IE275" i="2"/>
  <c r="IE271" i="2"/>
  <c r="IE267" i="2"/>
  <c r="IE263" i="2"/>
  <c r="IE259" i="2"/>
  <c r="IE255" i="2"/>
  <c r="IE251" i="2"/>
  <c r="IE247" i="2"/>
  <c r="IE243" i="2"/>
  <c r="IE239" i="2"/>
  <c r="IE235" i="2"/>
  <c r="IE231" i="2"/>
  <c r="IE227" i="2"/>
  <c r="IE223" i="2"/>
  <c r="IE219" i="2"/>
  <c r="IE215" i="2"/>
  <c r="IE211" i="2"/>
  <c r="IE207" i="2"/>
  <c r="IE203" i="2"/>
  <c r="IE199" i="2"/>
  <c r="IE195" i="2"/>
  <c r="IE191" i="2"/>
  <c r="IE187" i="2"/>
  <c r="IE183" i="2"/>
  <c r="IE179" i="2"/>
  <c r="IE175" i="2"/>
  <c r="IE171" i="2"/>
  <c r="IE167" i="2"/>
  <c r="IE163" i="2"/>
  <c r="IE159" i="2"/>
  <c r="IE155" i="2"/>
  <c r="IE151" i="2"/>
  <c r="IE147" i="2"/>
  <c r="IE143" i="2"/>
  <c r="IE139" i="2"/>
  <c r="IE135" i="2"/>
  <c r="IE131" i="2"/>
  <c r="IE127" i="2"/>
  <c r="IE123" i="2"/>
  <c r="IE119" i="2"/>
  <c r="IE115" i="2"/>
  <c r="IE111" i="2"/>
  <c r="IE107" i="2"/>
  <c r="IE103" i="2"/>
  <c r="IE99" i="2"/>
  <c r="IE95" i="2"/>
  <c r="IE91" i="2"/>
  <c r="IE87" i="2"/>
  <c r="IE83" i="2"/>
  <c r="IE79" i="2"/>
  <c r="IE75" i="2"/>
  <c r="IE71" i="2"/>
  <c r="IE67" i="2"/>
  <c r="IE63" i="2"/>
  <c r="IE59" i="2"/>
  <c r="IE55" i="2"/>
  <c r="IE51" i="2"/>
  <c r="IE47" i="2"/>
  <c r="IE43" i="2"/>
  <c r="IE39" i="2"/>
  <c r="IE35" i="2"/>
  <c r="IE31" i="2"/>
  <c r="IE27" i="2"/>
  <c r="IE23" i="2"/>
  <c r="IE19" i="2"/>
  <c r="IE15" i="2"/>
  <c r="IE11" i="2"/>
  <c r="IE374" i="2"/>
  <c r="IE370" i="2"/>
  <c r="IE366" i="2"/>
  <c r="IE362" i="2"/>
  <c r="IE358" i="2"/>
  <c r="IE354" i="2"/>
  <c r="IE350" i="2"/>
  <c r="IE346" i="2"/>
  <c r="IE342" i="2"/>
  <c r="IE338" i="2"/>
  <c r="IE334" i="2"/>
  <c r="IE330" i="2"/>
  <c r="IE326" i="2"/>
  <c r="IE322" i="2"/>
  <c r="IE318" i="2"/>
  <c r="IE314" i="2"/>
  <c r="IE310" i="2"/>
  <c r="IE306" i="2"/>
  <c r="IE302" i="2"/>
  <c r="IE298" i="2"/>
  <c r="IE294" i="2"/>
  <c r="IE290" i="2"/>
  <c r="IE286" i="2"/>
  <c r="IE282" i="2"/>
  <c r="IE278" i="2"/>
  <c r="IE274" i="2"/>
  <c r="IE270" i="2"/>
  <c r="IE266" i="2"/>
  <c r="IE262" i="2"/>
  <c r="IE258" i="2"/>
  <c r="IE254" i="2"/>
  <c r="IE250" i="2"/>
  <c r="IE246" i="2"/>
  <c r="IE242" i="2"/>
  <c r="IE238" i="2"/>
  <c r="IE234" i="2"/>
  <c r="IE230" i="2"/>
  <c r="IE226" i="2"/>
  <c r="IE222" i="2"/>
  <c r="IE218" i="2"/>
  <c r="IE214" i="2"/>
  <c r="IE210" i="2"/>
  <c r="IE206" i="2"/>
  <c r="IE202" i="2"/>
  <c r="IE198" i="2"/>
  <c r="IE194" i="2"/>
  <c r="IE190" i="2"/>
  <c r="IE186" i="2"/>
  <c r="IE182" i="2"/>
  <c r="IE178" i="2"/>
  <c r="IE174" i="2"/>
  <c r="IE170" i="2"/>
  <c r="IE166" i="2"/>
  <c r="IE162" i="2"/>
  <c r="IE158" i="2"/>
  <c r="IE154" i="2"/>
  <c r="IE150" i="2"/>
  <c r="IE146" i="2"/>
  <c r="IE142" i="2"/>
  <c r="IE138" i="2"/>
  <c r="IE134" i="2"/>
  <c r="IE130" i="2"/>
  <c r="IE126" i="2"/>
  <c r="IE122" i="2"/>
  <c r="IE118" i="2"/>
  <c r="IE114" i="2"/>
  <c r="IE110" i="2"/>
  <c r="IE106" i="2"/>
  <c r="IE102" i="2"/>
  <c r="IE98" i="2"/>
  <c r="IE94" i="2"/>
  <c r="IE90" i="2"/>
  <c r="IE86" i="2"/>
  <c r="IE82" i="2"/>
  <c r="IE78" i="2"/>
  <c r="IE74" i="2"/>
  <c r="IE70" i="2"/>
  <c r="IE66" i="2"/>
  <c r="IE62" i="2"/>
  <c r="IE58" i="2"/>
  <c r="IE54" i="2"/>
  <c r="IE50" i="2"/>
  <c r="IE46" i="2"/>
  <c r="IE42" i="2"/>
  <c r="IE38" i="2"/>
  <c r="IE34" i="2"/>
  <c r="IE30" i="2"/>
  <c r="IE26" i="2"/>
  <c r="IE22" i="2"/>
  <c r="IE18" i="2"/>
  <c r="IE14" i="2"/>
  <c r="IE373" i="2"/>
  <c r="IE369" i="2"/>
  <c r="IE365" i="2"/>
  <c r="IE361" i="2"/>
  <c r="IE357" i="2"/>
  <c r="IE353" i="2"/>
  <c r="IE349" i="2"/>
  <c r="IE345" i="2"/>
  <c r="IE341" i="2"/>
  <c r="IE337" i="2"/>
  <c r="IE333" i="2"/>
  <c r="IE329" i="2"/>
  <c r="IE325" i="2"/>
  <c r="IE321" i="2"/>
  <c r="IE317" i="2"/>
  <c r="IE313" i="2"/>
  <c r="IE309" i="2"/>
  <c r="IE305" i="2"/>
  <c r="IE301" i="2"/>
  <c r="IE297" i="2"/>
  <c r="IE293" i="2"/>
  <c r="IE289" i="2"/>
  <c r="IE285" i="2"/>
  <c r="IE281" i="2"/>
  <c r="IE277" i="2"/>
  <c r="IE273" i="2"/>
  <c r="IE269" i="2"/>
  <c r="IE265" i="2"/>
  <c r="IE261" i="2"/>
  <c r="IE257" i="2"/>
  <c r="IE253" i="2"/>
  <c r="IE249" i="2"/>
  <c r="IE245" i="2"/>
  <c r="IE241" i="2"/>
  <c r="IE237" i="2"/>
  <c r="IE233" i="2"/>
  <c r="IE229" i="2"/>
  <c r="IE225" i="2"/>
  <c r="IE221" i="2"/>
  <c r="IE217" i="2"/>
  <c r="IE213" i="2"/>
  <c r="IE209" i="2"/>
  <c r="IE205" i="2"/>
  <c r="IE201" i="2"/>
  <c r="IE197" i="2"/>
  <c r="IE193" i="2"/>
  <c r="IE189" i="2"/>
  <c r="IE185" i="2"/>
  <c r="IE181" i="2"/>
  <c r="IE177" i="2"/>
  <c r="IE173" i="2"/>
  <c r="IE169" i="2"/>
  <c r="IE165" i="2"/>
  <c r="IE161" i="2"/>
  <c r="IE157" i="2"/>
  <c r="IE153" i="2"/>
  <c r="IE149" i="2"/>
  <c r="IE145" i="2"/>
  <c r="IE141" i="2"/>
  <c r="IE137" i="2"/>
  <c r="IE133" i="2"/>
  <c r="IE129" i="2"/>
  <c r="IE125" i="2"/>
  <c r="IE121" i="2"/>
  <c r="IE117" i="2"/>
  <c r="IE113" i="2"/>
  <c r="IE109" i="2"/>
  <c r="IE105" i="2"/>
  <c r="IE101" i="2"/>
  <c r="IE97" i="2"/>
  <c r="IE93" i="2"/>
  <c r="IE89" i="2"/>
  <c r="IE85" i="2"/>
  <c r="IE81" i="2"/>
  <c r="IE77" i="2"/>
  <c r="IE73" i="2"/>
  <c r="IE69" i="2"/>
  <c r="IE65" i="2"/>
  <c r="IE61" i="2"/>
  <c r="IE57" i="2"/>
  <c r="IE53" i="2"/>
  <c r="IE49" i="2"/>
  <c r="IE45" i="2"/>
  <c r="IE41" i="2"/>
  <c r="IE37" i="2"/>
  <c r="IE33" i="2"/>
  <c r="IE29" i="2"/>
  <c r="IE25" i="2"/>
  <c r="IE21" i="2"/>
  <c r="IE17" i="2"/>
  <c r="IE13" i="2"/>
  <c r="IE376" i="2"/>
  <c r="IE372" i="2"/>
  <c r="IE368" i="2"/>
  <c r="IE364" i="2"/>
  <c r="IE360" i="2"/>
  <c r="IE356" i="2"/>
  <c r="IE352" i="2"/>
  <c r="IE348" i="2"/>
  <c r="IE344" i="2"/>
  <c r="IE340" i="2"/>
  <c r="IE336" i="2"/>
  <c r="IE332" i="2"/>
  <c r="IE328" i="2"/>
  <c r="IE324" i="2"/>
  <c r="IE320" i="2"/>
  <c r="IE316" i="2"/>
  <c r="IE312" i="2"/>
  <c r="IE308" i="2"/>
  <c r="IE304" i="2"/>
  <c r="IE300" i="2"/>
  <c r="IE296" i="2"/>
  <c r="IE292" i="2"/>
  <c r="IE276" i="2"/>
  <c r="IE272" i="2"/>
  <c r="IE268" i="2"/>
  <c r="IE264" i="2"/>
  <c r="IE260" i="2"/>
  <c r="IE288" i="2"/>
  <c r="IE252" i="2"/>
  <c r="IE236" i="2"/>
  <c r="IE220" i="2"/>
  <c r="IE204" i="2"/>
  <c r="IE188" i="2"/>
  <c r="IE172" i="2"/>
  <c r="IE156" i="2"/>
  <c r="IE140" i="2"/>
  <c r="IE124" i="2"/>
  <c r="IE108" i="2"/>
  <c r="IE92" i="2"/>
  <c r="IE76" i="2"/>
  <c r="IE60" i="2"/>
  <c r="IE44" i="2"/>
  <c r="IE28" i="2"/>
  <c r="IE12" i="2"/>
  <c r="IE284" i="2"/>
  <c r="IE248" i="2"/>
  <c r="IE232" i="2"/>
  <c r="IE216" i="2"/>
  <c r="IE200" i="2"/>
  <c r="IE184" i="2"/>
  <c r="IE168" i="2"/>
  <c r="IE152" i="2"/>
  <c r="IE136" i="2"/>
  <c r="IE120" i="2"/>
  <c r="IE104" i="2"/>
  <c r="IE88" i="2"/>
  <c r="IE72" i="2"/>
  <c r="IE56" i="2"/>
  <c r="IE40" i="2"/>
  <c r="IE24" i="2"/>
  <c r="IE280" i="2"/>
  <c r="IE244" i="2"/>
  <c r="IE228" i="2"/>
  <c r="IE212" i="2"/>
  <c r="IE196" i="2"/>
  <c r="IE180" i="2"/>
  <c r="IE164" i="2"/>
  <c r="IE148" i="2"/>
  <c r="IE132" i="2"/>
  <c r="IE116" i="2"/>
  <c r="IE100" i="2"/>
  <c r="IE84" i="2"/>
  <c r="IE68" i="2"/>
  <c r="IE52" i="2"/>
  <c r="IE36" i="2"/>
  <c r="IE20" i="2"/>
  <c r="IE256" i="2"/>
  <c r="IE240" i="2"/>
  <c r="IE224" i="2"/>
  <c r="IE208" i="2"/>
  <c r="IE192" i="2"/>
  <c r="IE176" i="2"/>
  <c r="IE160" i="2"/>
  <c r="IE144" i="2"/>
  <c r="IE128" i="2"/>
  <c r="IE112" i="2"/>
  <c r="IE96" i="2"/>
  <c r="IE80" i="2"/>
  <c r="IE64" i="2"/>
  <c r="IE48" i="2"/>
  <c r="IE32" i="2"/>
  <c r="IE16" i="2"/>
  <c r="LW375" i="2"/>
  <c r="LW371" i="2"/>
  <c r="LW367" i="2"/>
  <c r="LW363" i="2"/>
  <c r="LW359" i="2"/>
  <c r="LW355" i="2"/>
  <c r="LW351" i="2"/>
  <c r="LW347" i="2"/>
  <c r="LW343" i="2"/>
  <c r="LW339" i="2"/>
  <c r="LW335" i="2"/>
  <c r="LW331" i="2"/>
  <c r="LW327" i="2"/>
  <c r="LW323" i="2"/>
  <c r="LW319" i="2"/>
  <c r="LW315" i="2"/>
  <c r="LW311" i="2"/>
  <c r="LW307" i="2"/>
  <c r="LW303" i="2"/>
  <c r="LW299" i="2"/>
  <c r="LW295" i="2"/>
  <c r="LW291" i="2"/>
  <c r="LW287" i="2"/>
  <c r="LW283" i="2"/>
  <c r="LW279" i="2"/>
  <c r="LW275" i="2"/>
  <c r="LW271" i="2"/>
  <c r="LW267" i="2"/>
  <c r="LW263" i="2"/>
  <c r="LW259" i="2"/>
  <c r="LW255" i="2"/>
  <c r="LW251" i="2"/>
  <c r="LW247" i="2"/>
  <c r="LW243" i="2"/>
  <c r="LW239" i="2"/>
  <c r="LW235" i="2"/>
  <c r="LW231" i="2"/>
  <c r="LW227" i="2"/>
  <c r="LW223" i="2"/>
  <c r="LW219" i="2"/>
  <c r="LW215" i="2"/>
  <c r="LW211" i="2"/>
  <c r="LW207" i="2"/>
  <c r="LW203" i="2"/>
  <c r="LW199" i="2"/>
  <c r="LW195" i="2"/>
  <c r="LW191" i="2"/>
  <c r="LW187" i="2"/>
  <c r="LW183" i="2"/>
  <c r="LW179" i="2"/>
  <c r="LW175" i="2"/>
  <c r="LW171" i="2"/>
  <c r="LW167" i="2"/>
  <c r="LW163" i="2"/>
  <c r="LW159" i="2"/>
  <c r="LW155" i="2"/>
  <c r="LW151" i="2"/>
  <c r="LW147" i="2"/>
  <c r="LW143" i="2"/>
  <c r="LW139" i="2"/>
  <c r="LW135" i="2"/>
  <c r="LW131" i="2"/>
  <c r="LW127" i="2"/>
  <c r="LW123" i="2"/>
  <c r="LW119" i="2"/>
  <c r="LW115" i="2"/>
  <c r="LW111" i="2"/>
  <c r="LW107" i="2"/>
  <c r="LW103" i="2"/>
  <c r="LW99" i="2"/>
  <c r="LW95" i="2"/>
  <c r="LW91" i="2"/>
  <c r="LW87" i="2"/>
  <c r="LW83" i="2"/>
  <c r="LW79" i="2"/>
  <c r="LW374" i="2"/>
  <c r="LW370" i="2"/>
  <c r="LW366" i="2"/>
  <c r="LW362" i="2"/>
  <c r="LW358" i="2"/>
  <c r="LW354" i="2"/>
  <c r="LW350" i="2"/>
  <c r="LW346" i="2"/>
  <c r="LW342" i="2"/>
  <c r="LW338" i="2"/>
  <c r="LW334" i="2"/>
  <c r="LW330" i="2"/>
  <c r="LW326" i="2"/>
  <c r="LW322" i="2"/>
  <c r="LW318" i="2"/>
  <c r="LW314" i="2"/>
  <c r="LW310" i="2"/>
  <c r="LW306" i="2"/>
  <c r="LW302" i="2"/>
  <c r="LW298" i="2"/>
  <c r="LW294" i="2"/>
  <c r="LW290" i="2"/>
  <c r="LW286" i="2"/>
  <c r="LW282" i="2"/>
  <c r="LW278" i="2"/>
  <c r="LW274" i="2"/>
  <c r="LW270" i="2"/>
  <c r="LW266" i="2"/>
  <c r="LW262" i="2"/>
  <c r="LW258" i="2"/>
  <c r="LW254" i="2"/>
  <c r="LW250" i="2"/>
  <c r="LW246" i="2"/>
  <c r="LW242" i="2"/>
  <c r="LW238" i="2"/>
  <c r="LW234" i="2"/>
  <c r="LW230" i="2"/>
  <c r="LW226" i="2"/>
  <c r="LW222" i="2"/>
  <c r="LW218" i="2"/>
  <c r="LW214" i="2"/>
  <c r="LW210" i="2"/>
  <c r="LW206" i="2"/>
  <c r="LW202" i="2"/>
  <c r="LW198" i="2"/>
  <c r="LW194" i="2"/>
  <c r="LW190" i="2"/>
  <c r="LW186" i="2"/>
  <c r="LW182" i="2"/>
  <c r="LW178" i="2"/>
  <c r="LW174" i="2"/>
  <c r="LW170" i="2"/>
  <c r="LW166" i="2"/>
  <c r="LW162" i="2"/>
  <c r="LW158" i="2"/>
  <c r="LW154" i="2"/>
  <c r="LW150" i="2"/>
  <c r="LW146" i="2"/>
  <c r="LW142" i="2"/>
  <c r="LW138" i="2"/>
  <c r="LW134" i="2"/>
  <c r="LW130" i="2"/>
  <c r="LW126" i="2"/>
  <c r="LW122" i="2"/>
  <c r="LW118" i="2"/>
  <c r="LW114" i="2"/>
  <c r="LW110" i="2"/>
  <c r="LW106" i="2"/>
  <c r="LW102" i="2"/>
  <c r="LW98" i="2"/>
  <c r="LW94" i="2"/>
  <c r="LW90" i="2"/>
  <c r="LW86" i="2"/>
  <c r="LW82" i="2"/>
  <c r="LW78" i="2"/>
  <c r="LW373" i="2"/>
  <c r="LW369" i="2"/>
  <c r="LW365" i="2"/>
  <c r="LW361" i="2"/>
  <c r="LW357" i="2"/>
  <c r="LW353" i="2"/>
  <c r="LW349" i="2"/>
  <c r="LW345" i="2"/>
  <c r="LW341" i="2"/>
  <c r="LW337" i="2"/>
  <c r="LW333" i="2"/>
  <c r="LW329" i="2"/>
  <c r="LW325" i="2"/>
  <c r="LW321" i="2"/>
  <c r="LW317" i="2"/>
  <c r="LW313" i="2"/>
  <c r="LW309" i="2"/>
  <c r="LW305" i="2"/>
  <c r="LW301" i="2"/>
  <c r="LW297" i="2"/>
  <c r="LW293" i="2"/>
  <c r="LW289" i="2"/>
  <c r="LW285" i="2"/>
  <c r="LW281" i="2"/>
  <c r="LW277" i="2"/>
  <c r="LW273" i="2"/>
  <c r="LW269" i="2"/>
  <c r="LW265" i="2"/>
  <c r="LW261" i="2"/>
  <c r="LW257" i="2"/>
  <c r="LW253" i="2"/>
  <c r="LW249" i="2"/>
  <c r="LW245" i="2"/>
  <c r="LW241" i="2"/>
  <c r="LW237" i="2"/>
  <c r="LW233" i="2"/>
  <c r="LW229" i="2"/>
  <c r="LW225" i="2"/>
  <c r="LW221" i="2"/>
  <c r="LW217" i="2"/>
  <c r="LW213" i="2"/>
  <c r="LW209" i="2"/>
  <c r="LW205" i="2"/>
  <c r="LW201" i="2"/>
  <c r="LW197" i="2"/>
  <c r="LW193" i="2"/>
  <c r="LW189" i="2"/>
  <c r="LW185" i="2"/>
  <c r="LW181" i="2"/>
  <c r="LW177" i="2"/>
  <c r="LW173" i="2"/>
  <c r="LW169" i="2"/>
  <c r="LW165" i="2"/>
  <c r="LW161" i="2"/>
  <c r="LW157" i="2"/>
  <c r="LW153" i="2"/>
  <c r="LW149" i="2"/>
  <c r="LW145" i="2"/>
  <c r="LW141" i="2"/>
  <c r="LW137" i="2"/>
  <c r="LW133" i="2"/>
  <c r="LW129" i="2"/>
  <c r="LW125" i="2"/>
  <c r="LW121" i="2"/>
  <c r="LW117" i="2"/>
  <c r="LW113" i="2"/>
  <c r="LW109" i="2"/>
  <c r="LW105" i="2"/>
  <c r="LW101" i="2"/>
  <c r="LW97" i="2"/>
  <c r="LW93" i="2"/>
  <c r="LW368" i="2"/>
  <c r="LW352" i="2"/>
  <c r="LW336" i="2"/>
  <c r="LW320" i="2"/>
  <c r="LW304" i="2"/>
  <c r="LW288" i="2"/>
  <c r="LW272" i="2"/>
  <c r="LW256" i="2"/>
  <c r="LW240" i="2"/>
  <c r="LW224" i="2"/>
  <c r="LW208" i="2"/>
  <c r="LW192" i="2"/>
  <c r="LW176" i="2"/>
  <c r="LW160" i="2"/>
  <c r="LW144" i="2"/>
  <c r="LW128" i="2"/>
  <c r="LW112" i="2"/>
  <c r="LW96" i="2"/>
  <c r="LW85" i="2"/>
  <c r="LW77" i="2"/>
  <c r="LW73" i="2"/>
  <c r="LW69" i="2"/>
  <c r="LW65" i="2"/>
  <c r="LW61" i="2"/>
  <c r="LW57" i="2"/>
  <c r="LW53" i="2"/>
  <c r="LW49" i="2"/>
  <c r="LW45" i="2"/>
  <c r="LW41" i="2"/>
  <c r="LW37" i="2"/>
  <c r="LW33" i="2"/>
  <c r="LW29" i="2"/>
  <c r="LW25" i="2"/>
  <c r="LW21" i="2"/>
  <c r="LW17" i="2"/>
  <c r="LW13" i="2"/>
  <c r="LW364" i="2"/>
  <c r="LW348" i="2"/>
  <c r="LW332" i="2"/>
  <c r="LW316" i="2"/>
  <c r="LW300" i="2"/>
  <c r="LW284" i="2"/>
  <c r="LW268" i="2"/>
  <c r="LW252" i="2"/>
  <c r="LW236" i="2"/>
  <c r="LW220" i="2"/>
  <c r="LW204" i="2"/>
  <c r="LW188" i="2"/>
  <c r="LW172" i="2"/>
  <c r="LW156" i="2"/>
  <c r="LW140" i="2"/>
  <c r="LW124" i="2"/>
  <c r="LW108" i="2"/>
  <c r="LW92" i="2"/>
  <c r="LW84" i="2"/>
  <c r="LW76" i="2"/>
  <c r="LW72" i="2"/>
  <c r="LW68" i="2"/>
  <c r="LW64" i="2"/>
  <c r="LW60" i="2"/>
  <c r="LW56" i="2"/>
  <c r="LW52" i="2"/>
  <c r="LW48" i="2"/>
  <c r="LW44" i="2"/>
  <c r="LW40" i="2"/>
  <c r="LW36" i="2"/>
  <c r="LW32" i="2"/>
  <c r="LW28" i="2"/>
  <c r="LW24" i="2"/>
  <c r="LW20" i="2"/>
  <c r="LW16" i="2"/>
  <c r="LW12" i="2"/>
  <c r="LW376" i="2"/>
  <c r="LW360" i="2"/>
  <c r="LW344" i="2"/>
  <c r="LW328" i="2"/>
  <c r="LW312" i="2"/>
  <c r="LW296" i="2"/>
  <c r="LW280" i="2"/>
  <c r="LW264" i="2"/>
  <c r="LW248" i="2"/>
  <c r="LW232" i="2"/>
  <c r="LW216" i="2"/>
  <c r="LW200" i="2"/>
  <c r="LW184" i="2"/>
  <c r="LW168" i="2"/>
  <c r="LW152" i="2"/>
  <c r="LW136" i="2"/>
  <c r="LW120" i="2"/>
  <c r="LW104" i="2"/>
  <c r="LW89" i="2"/>
  <c r="LW81" i="2"/>
  <c r="LW75" i="2"/>
  <c r="LW71" i="2"/>
  <c r="LW67" i="2"/>
  <c r="LW63" i="2"/>
  <c r="LW59" i="2"/>
  <c r="LW55" i="2"/>
  <c r="LW51" i="2"/>
  <c r="LW47" i="2"/>
  <c r="LW43" i="2"/>
  <c r="LW39" i="2"/>
  <c r="LW35" i="2"/>
  <c r="LW31" i="2"/>
  <c r="LW27" i="2"/>
  <c r="LW23" i="2"/>
  <c r="LW19" i="2"/>
  <c r="LW15" i="2"/>
  <c r="LW11" i="2"/>
  <c r="LW372" i="2"/>
  <c r="LW308" i="2"/>
  <c r="LW244" i="2"/>
  <c r="LW180" i="2"/>
  <c r="LW116" i="2"/>
  <c r="LW74" i="2"/>
  <c r="LW58" i="2"/>
  <c r="LW42" i="2"/>
  <c r="LW26" i="2"/>
  <c r="LW356" i="2"/>
  <c r="LW292" i="2"/>
  <c r="LW228" i="2"/>
  <c r="LW164" i="2"/>
  <c r="LW100" i="2"/>
  <c r="LW70" i="2"/>
  <c r="LW54" i="2"/>
  <c r="LW38" i="2"/>
  <c r="LW22" i="2"/>
  <c r="LW340" i="2"/>
  <c r="LW276" i="2"/>
  <c r="LW212" i="2"/>
  <c r="LW148" i="2"/>
  <c r="LW88" i="2"/>
  <c r="LW66" i="2"/>
  <c r="LW50" i="2"/>
  <c r="LW34" i="2"/>
  <c r="LW18" i="2"/>
  <c r="LW196" i="2"/>
  <c r="LW46" i="2"/>
  <c r="LW132" i="2"/>
  <c r="LW30" i="2"/>
  <c r="LW324" i="2"/>
  <c r="LW80" i="2"/>
  <c r="LW14" i="2"/>
  <c r="LW260" i="2"/>
  <c r="LW62" i="2"/>
  <c r="IQ375" i="2"/>
  <c r="IQ371" i="2"/>
  <c r="IQ367" i="2"/>
  <c r="IQ363" i="2"/>
  <c r="IQ359" i="2"/>
  <c r="IQ355" i="2"/>
  <c r="IQ351" i="2"/>
  <c r="IQ347" i="2"/>
  <c r="IQ343" i="2"/>
  <c r="IQ339" i="2"/>
  <c r="IQ335" i="2"/>
  <c r="IQ331" i="2"/>
  <c r="IQ327" i="2"/>
  <c r="IQ323" i="2"/>
  <c r="IQ319" i="2"/>
  <c r="IQ315" i="2"/>
  <c r="IQ311" i="2"/>
  <c r="IQ307" i="2"/>
  <c r="IQ303" i="2"/>
  <c r="IQ299" i="2"/>
  <c r="IQ295" i="2"/>
  <c r="IQ291" i="2"/>
  <c r="IQ287" i="2"/>
  <c r="IQ283" i="2"/>
  <c r="IQ279" i="2"/>
  <c r="IQ275" i="2"/>
  <c r="IQ271" i="2"/>
  <c r="IQ267" i="2"/>
  <c r="IQ263" i="2"/>
  <c r="IQ259" i="2"/>
  <c r="IQ255" i="2"/>
  <c r="IQ251" i="2"/>
  <c r="IQ247" i="2"/>
  <c r="IQ243" i="2"/>
  <c r="IQ239" i="2"/>
  <c r="IQ235" i="2"/>
  <c r="IQ231" i="2"/>
  <c r="IQ227" i="2"/>
  <c r="IQ223" i="2"/>
  <c r="IQ219" i="2"/>
  <c r="IQ215" i="2"/>
  <c r="IQ211" i="2"/>
  <c r="IQ207" i="2"/>
  <c r="IQ203" i="2"/>
  <c r="IQ199" i="2"/>
  <c r="IQ195" i="2"/>
  <c r="IQ191" i="2"/>
  <c r="IQ187" i="2"/>
  <c r="IQ183" i="2"/>
  <c r="IQ179" i="2"/>
  <c r="IQ175" i="2"/>
  <c r="IQ171" i="2"/>
  <c r="IQ167" i="2"/>
  <c r="IQ163" i="2"/>
  <c r="IQ159" i="2"/>
  <c r="IQ155" i="2"/>
  <c r="IQ151" i="2"/>
  <c r="IQ147" i="2"/>
  <c r="IQ143" i="2"/>
  <c r="IQ139" i="2"/>
  <c r="IQ135" i="2"/>
  <c r="IQ131" i="2"/>
  <c r="IQ127" i="2"/>
  <c r="IQ123" i="2"/>
  <c r="IQ119" i="2"/>
  <c r="IQ115" i="2"/>
  <c r="IQ111" i="2"/>
  <c r="IQ107" i="2"/>
  <c r="IQ103" i="2"/>
  <c r="IQ99" i="2"/>
  <c r="IQ95" i="2"/>
  <c r="IQ91" i="2"/>
  <c r="IQ87" i="2"/>
  <c r="IQ83" i="2"/>
  <c r="IQ79" i="2"/>
  <c r="IQ75" i="2"/>
  <c r="IQ71" i="2"/>
  <c r="IQ67" i="2"/>
  <c r="IQ63" i="2"/>
  <c r="IQ59" i="2"/>
  <c r="IQ55" i="2"/>
  <c r="IQ51" i="2"/>
  <c r="IQ47" i="2"/>
  <c r="IQ43" i="2"/>
  <c r="IQ39" i="2"/>
  <c r="IQ35" i="2"/>
  <c r="IQ31" i="2"/>
  <c r="IQ27" i="2"/>
  <c r="IQ23" i="2"/>
  <c r="IQ19" i="2"/>
  <c r="IQ15" i="2"/>
  <c r="IQ11" i="2"/>
  <c r="IQ374" i="2"/>
  <c r="IQ370" i="2"/>
  <c r="IQ366" i="2"/>
  <c r="IQ362" i="2"/>
  <c r="IQ358" i="2"/>
  <c r="IQ354" i="2"/>
  <c r="IQ350" i="2"/>
  <c r="IQ346" i="2"/>
  <c r="IQ342" i="2"/>
  <c r="IQ338" i="2"/>
  <c r="IQ334" i="2"/>
  <c r="IQ330" i="2"/>
  <c r="IQ326" i="2"/>
  <c r="IQ322" i="2"/>
  <c r="IQ318" i="2"/>
  <c r="IQ314" i="2"/>
  <c r="IQ310" i="2"/>
  <c r="IQ306" i="2"/>
  <c r="IQ302" i="2"/>
  <c r="IQ298" i="2"/>
  <c r="IQ294" i="2"/>
  <c r="IQ290" i="2"/>
  <c r="IQ286" i="2"/>
  <c r="IQ282" i="2"/>
  <c r="IQ278" i="2"/>
  <c r="IQ274" i="2"/>
  <c r="IQ270" i="2"/>
  <c r="IQ266" i="2"/>
  <c r="IQ262" i="2"/>
  <c r="IQ258" i="2"/>
  <c r="IQ254" i="2"/>
  <c r="IQ250" i="2"/>
  <c r="IQ246" i="2"/>
  <c r="IQ242" i="2"/>
  <c r="IQ238" i="2"/>
  <c r="IQ234" i="2"/>
  <c r="IQ230" i="2"/>
  <c r="IQ226" i="2"/>
  <c r="IQ222" i="2"/>
  <c r="IQ218" i="2"/>
  <c r="IQ214" i="2"/>
  <c r="IQ210" i="2"/>
  <c r="IQ206" i="2"/>
  <c r="IQ202" i="2"/>
  <c r="IQ198" i="2"/>
  <c r="IQ194" i="2"/>
  <c r="IQ190" i="2"/>
  <c r="IQ186" i="2"/>
  <c r="IQ182" i="2"/>
  <c r="IQ178" i="2"/>
  <c r="IQ174" i="2"/>
  <c r="IQ170" i="2"/>
  <c r="IQ166" i="2"/>
  <c r="IQ162" i="2"/>
  <c r="IQ158" i="2"/>
  <c r="IQ154" i="2"/>
  <c r="IQ150" i="2"/>
  <c r="IQ146" i="2"/>
  <c r="IQ142" i="2"/>
  <c r="IQ138" i="2"/>
  <c r="IQ134" i="2"/>
  <c r="IQ130" i="2"/>
  <c r="IQ126" i="2"/>
  <c r="IQ122" i="2"/>
  <c r="IQ118" i="2"/>
  <c r="IQ114" i="2"/>
  <c r="IQ110" i="2"/>
  <c r="IQ106" i="2"/>
  <c r="IQ102" i="2"/>
  <c r="IQ98" i="2"/>
  <c r="IQ94" i="2"/>
  <c r="IQ90" i="2"/>
  <c r="IQ86" i="2"/>
  <c r="IQ82" i="2"/>
  <c r="IQ78" i="2"/>
  <c r="IQ74" i="2"/>
  <c r="IQ70" i="2"/>
  <c r="IQ66" i="2"/>
  <c r="IQ62" i="2"/>
  <c r="IQ58" i="2"/>
  <c r="IQ54" i="2"/>
  <c r="IQ50" i="2"/>
  <c r="IQ46" i="2"/>
  <c r="IQ42" i="2"/>
  <c r="IQ38" i="2"/>
  <c r="IQ34" i="2"/>
  <c r="IQ30" i="2"/>
  <c r="IQ26" i="2"/>
  <c r="IQ22" i="2"/>
  <c r="IQ18" i="2"/>
  <c r="IQ14" i="2"/>
  <c r="IQ373" i="2"/>
  <c r="IQ369" i="2"/>
  <c r="IQ365" i="2"/>
  <c r="IQ361" i="2"/>
  <c r="IQ357" i="2"/>
  <c r="IQ353" i="2"/>
  <c r="IQ349" i="2"/>
  <c r="IQ345" i="2"/>
  <c r="IQ341" i="2"/>
  <c r="IQ337" i="2"/>
  <c r="IQ333" i="2"/>
  <c r="IQ329" i="2"/>
  <c r="IQ325" i="2"/>
  <c r="IQ321" i="2"/>
  <c r="IQ317" i="2"/>
  <c r="IQ313" i="2"/>
  <c r="IQ309" i="2"/>
  <c r="IQ305" i="2"/>
  <c r="IQ301" i="2"/>
  <c r="IQ297" i="2"/>
  <c r="IQ293" i="2"/>
  <c r="IQ289" i="2"/>
  <c r="IQ285" i="2"/>
  <c r="IQ281" i="2"/>
  <c r="IQ277" i="2"/>
  <c r="IQ273" i="2"/>
  <c r="IQ269" i="2"/>
  <c r="IQ265" i="2"/>
  <c r="IQ261" i="2"/>
  <c r="IQ257" i="2"/>
  <c r="IQ253" i="2"/>
  <c r="IQ249" i="2"/>
  <c r="IQ245" i="2"/>
  <c r="IQ241" i="2"/>
  <c r="IQ237" i="2"/>
  <c r="IQ233" i="2"/>
  <c r="IQ229" i="2"/>
  <c r="IQ225" i="2"/>
  <c r="IQ221" i="2"/>
  <c r="IQ217" i="2"/>
  <c r="IQ213" i="2"/>
  <c r="IQ209" i="2"/>
  <c r="IQ205" i="2"/>
  <c r="IQ201" i="2"/>
  <c r="IQ197" i="2"/>
  <c r="IQ193" i="2"/>
  <c r="IQ189" i="2"/>
  <c r="IQ185" i="2"/>
  <c r="IQ181" i="2"/>
  <c r="IQ177" i="2"/>
  <c r="IQ173" i="2"/>
  <c r="IQ169" i="2"/>
  <c r="IQ165" i="2"/>
  <c r="IQ161" i="2"/>
  <c r="IQ157" i="2"/>
  <c r="IQ153" i="2"/>
  <c r="IQ149" i="2"/>
  <c r="IQ145" i="2"/>
  <c r="IQ141" i="2"/>
  <c r="IQ137" i="2"/>
  <c r="IQ133" i="2"/>
  <c r="IQ129" i="2"/>
  <c r="IQ125" i="2"/>
  <c r="IQ121" i="2"/>
  <c r="IQ117" i="2"/>
  <c r="IQ113" i="2"/>
  <c r="IQ109" i="2"/>
  <c r="IQ105" i="2"/>
  <c r="IQ101" i="2"/>
  <c r="IQ97" i="2"/>
  <c r="IQ93" i="2"/>
  <c r="IQ89" i="2"/>
  <c r="IQ85" i="2"/>
  <c r="IQ81" i="2"/>
  <c r="IQ77" i="2"/>
  <c r="IQ73" i="2"/>
  <c r="IQ69" i="2"/>
  <c r="IQ65" i="2"/>
  <c r="IQ61" i="2"/>
  <c r="IQ57" i="2"/>
  <c r="IQ53" i="2"/>
  <c r="IQ49" i="2"/>
  <c r="IQ45" i="2"/>
  <c r="IQ41" i="2"/>
  <c r="IQ37" i="2"/>
  <c r="IQ33" i="2"/>
  <c r="IQ29" i="2"/>
  <c r="IQ25" i="2"/>
  <c r="IQ21" i="2"/>
  <c r="IQ17" i="2"/>
  <c r="IQ13" i="2"/>
  <c r="IQ376" i="2"/>
  <c r="IQ372" i="2"/>
  <c r="IQ368" i="2"/>
  <c r="IQ364" i="2"/>
  <c r="IQ360" i="2"/>
  <c r="IQ356" i="2"/>
  <c r="IQ352" i="2"/>
  <c r="IQ348" i="2"/>
  <c r="IQ344" i="2"/>
  <c r="IQ340" i="2"/>
  <c r="IQ336" i="2"/>
  <c r="IQ332" i="2"/>
  <c r="IQ328" i="2"/>
  <c r="IQ324" i="2"/>
  <c r="IQ320" i="2"/>
  <c r="IQ316" i="2"/>
  <c r="IQ312" i="2"/>
  <c r="IQ308" i="2"/>
  <c r="IQ304" i="2"/>
  <c r="IQ300" i="2"/>
  <c r="IQ296" i="2"/>
  <c r="IQ292" i="2"/>
  <c r="IQ288" i="2"/>
  <c r="IQ284" i="2"/>
  <c r="IQ280" i="2"/>
  <c r="IQ276" i="2"/>
  <c r="IQ272" i="2"/>
  <c r="IQ268" i="2"/>
  <c r="IQ264" i="2"/>
  <c r="IQ260" i="2"/>
  <c r="IQ256" i="2"/>
  <c r="IQ252" i="2"/>
  <c r="IQ248" i="2"/>
  <c r="IQ244" i="2"/>
  <c r="IQ240" i="2"/>
  <c r="IQ236" i="2"/>
  <c r="IQ232" i="2"/>
  <c r="IQ228" i="2"/>
  <c r="IQ224" i="2"/>
  <c r="IQ220" i="2"/>
  <c r="IQ216" i="2"/>
  <c r="IQ212" i="2"/>
  <c r="IQ208" i="2"/>
  <c r="IQ204" i="2"/>
  <c r="IQ200" i="2"/>
  <c r="IQ196" i="2"/>
  <c r="IQ192" i="2"/>
  <c r="IQ188" i="2"/>
  <c r="IQ184" i="2"/>
  <c r="IQ180" i="2"/>
  <c r="IQ176" i="2"/>
  <c r="IQ172" i="2"/>
  <c r="IQ168" i="2"/>
  <c r="IQ164" i="2"/>
  <c r="IQ160" i="2"/>
  <c r="IQ156" i="2"/>
  <c r="IQ152" i="2"/>
  <c r="IQ148" i="2"/>
  <c r="IQ144" i="2"/>
  <c r="IQ140" i="2"/>
  <c r="IQ136" i="2"/>
  <c r="IQ132" i="2"/>
  <c r="IQ128" i="2"/>
  <c r="IQ124" i="2"/>
  <c r="IQ120" i="2"/>
  <c r="IQ116" i="2"/>
  <c r="IQ112" i="2"/>
  <c r="IQ108" i="2"/>
  <c r="IQ104" i="2"/>
  <c r="IQ100" i="2"/>
  <c r="IQ96" i="2"/>
  <c r="IQ92" i="2"/>
  <c r="IQ88" i="2"/>
  <c r="IQ84" i="2"/>
  <c r="IQ80" i="2"/>
  <c r="IQ76" i="2"/>
  <c r="IQ72" i="2"/>
  <c r="IQ68" i="2"/>
  <c r="IQ64" i="2"/>
  <c r="IQ60" i="2"/>
  <c r="IQ56" i="2"/>
  <c r="IQ52" i="2"/>
  <c r="IQ48" i="2"/>
  <c r="IQ44" i="2"/>
  <c r="IQ40" i="2"/>
  <c r="IQ36" i="2"/>
  <c r="IQ32" i="2"/>
  <c r="IQ28" i="2"/>
  <c r="IQ24" i="2"/>
  <c r="IQ20" i="2"/>
  <c r="IQ16" i="2"/>
  <c r="IQ12" i="2"/>
  <c r="LK373" i="2"/>
  <c r="LK369" i="2"/>
  <c r="LK365" i="2"/>
  <c r="LK361" i="2"/>
  <c r="LK357" i="2"/>
  <c r="LK353" i="2"/>
  <c r="LK349" i="2"/>
  <c r="LK345" i="2"/>
  <c r="LK341" i="2"/>
  <c r="LK337" i="2"/>
  <c r="LK333" i="2"/>
  <c r="LK329" i="2"/>
  <c r="LK325" i="2"/>
  <c r="LK321" i="2"/>
  <c r="LK317" i="2"/>
  <c r="LK313" i="2"/>
  <c r="LK309" i="2"/>
  <c r="LK305" i="2"/>
  <c r="LK301" i="2"/>
  <c r="LK297" i="2"/>
  <c r="LK293" i="2"/>
  <c r="LK289" i="2"/>
  <c r="LK285" i="2"/>
  <c r="LK281" i="2"/>
  <c r="LK277" i="2"/>
  <c r="LK273" i="2"/>
  <c r="LK269" i="2"/>
  <c r="LK265" i="2"/>
  <c r="LK261" i="2"/>
  <c r="LK257" i="2"/>
  <c r="LK253" i="2"/>
  <c r="LK249" i="2"/>
  <c r="LK245" i="2"/>
  <c r="LK241" i="2"/>
  <c r="LK237" i="2"/>
  <c r="LK233" i="2"/>
  <c r="LK229" i="2"/>
  <c r="LK225" i="2"/>
  <c r="LK221" i="2"/>
  <c r="LK217" i="2"/>
  <c r="LK213" i="2"/>
  <c r="LK209" i="2"/>
  <c r="LK205" i="2"/>
  <c r="LK201" i="2"/>
  <c r="LK197" i="2"/>
  <c r="LK193" i="2"/>
  <c r="LK189" i="2"/>
  <c r="LK185" i="2"/>
  <c r="LK181" i="2"/>
  <c r="LK177" i="2"/>
  <c r="LK173" i="2"/>
  <c r="LK169" i="2"/>
  <c r="LK165" i="2"/>
  <c r="LK161" i="2"/>
  <c r="LK157" i="2"/>
  <c r="LK153" i="2"/>
  <c r="LK149" i="2"/>
  <c r="LK145" i="2"/>
  <c r="LK141" i="2"/>
  <c r="LK137" i="2"/>
  <c r="LK133" i="2"/>
  <c r="LK129" i="2"/>
  <c r="LK125" i="2"/>
  <c r="LK121" i="2"/>
  <c r="LK117" i="2"/>
  <c r="LK113" i="2"/>
  <c r="LK109" i="2"/>
  <c r="LK105" i="2"/>
  <c r="LK101" i="2"/>
  <c r="LK97" i="2"/>
  <c r="LK93" i="2"/>
  <c r="LK89" i="2"/>
  <c r="LK85" i="2"/>
  <c r="LK81" i="2"/>
  <c r="LK77" i="2"/>
  <c r="LK73" i="2"/>
  <c r="LK69" i="2"/>
  <c r="LK65" i="2"/>
  <c r="LK61" i="2"/>
  <c r="LK57" i="2"/>
  <c r="LK53" i="2"/>
  <c r="LK49" i="2"/>
  <c r="LK45" i="2"/>
  <c r="LK41" i="2"/>
  <c r="LK37" i="2"/>
  <c r="LK33" i="2"/>
  <c r="LK29" i="2"/>
  <c r="LK25" i="2"/>
  <c r="LK21" i="2"/>
  <c r="LK17" i="2"/>
  <c r="LK13" i="2"/>
  <c r="LK376" i="2"/>
  <c r="LK372" i="2"/>
  <c r="LK368" i="2"/>
  <c r="LK364" i="2"/>
  <c r="LK360" i="2"/>
  <c r="LK356" i="2"/>
  <c r="LK352" i="2"/>
  <c r="LK348" i="2"/>
  <c r="LK344" i="2"/>
  <c r="LK340" i="2"/>
  <c r="LK336" i="2"/>
  <c r="LK332" i="2"/>
  <c r="LK328" i="2"/>
  <c r="LK324" i="2"/>
  <c r="LK320" i="2"/>
  <c r="LK316" i="2"/>
  <c r="LK312" i="2"/>
  <c r="LK308" i="2"/>
  <c r="LK304" i="2"/>
  <c r="LK300" i="2"/>
  <c r="LK296" i="2"/>
  <c r="LK292" i="2"/>
  <c r="LK288" i="2"/>
  <c r="LK284" i="2"/>
  <c r="LK280" i="2"/>
  <c r="LK276" i="2"/>
  <c r="LK272" i="2"/>
  <c r="LK268" i="2"/>
  <c r="LK264" i="2"/>
  <c r="LK260" i="2"/>
  <c r="LK256" i="2"/>
  <c r="LK252" i="2"/>
  <c r="LK248" i="2"/>
  <c r="LK244" i="2"/>
  <c r="LK240" i="2"/>
  <c r="LK236" i="2"/>
  <c r="LK232" i="2"/>
  <c r="LK228" i="2"/>
  <c r="LK224" i="2"/>
  <c r="LK220" i="2"/>
  <c r="LK216" i="2"/>
  <c r="LK212" i="2"/>
  <c r="LK208" i="2"/>
  <c r="LK204" i="2"/>
  <c r="LK200" i="2"/>
  <c r="LK196" i="2"/>
  <c r="LK192" i="2"/>
  <c r="LK188" i="2"/>
  <c r="LK184" i="2"/>
  <c r="LK180" i="2"/>
  <c r="LK176" i="2"/>
  <c r="LK172" i="2"/>
  <c r="LK168" i="2"/>
  <c r="LK164" i="2"/>
  <c r="LK160" i="2"/>
  <c r="LK156" i="2"/>
  <c r="LK152" i="2"/>
  <c r="LK148" i="2"/>
  <c r="LK144" i="2"/>
  <c r="LK140" i="2"/>
  <c r="LK136" i="2"/>
  <c r="LK132" i="2"/>
  <c r="LK128" i="2"/>
  <c r="LK124" i="2"/>
  <c r="LK120" i="2"/>
  <c r="LK116" i="2"/>
  <c r="LK112" i="2"/>
  <c r="LK108" i="2"/>
  <c r="LK104" i="2"/>
  <c r="LK100" i="2"/>
  <c r="LK96" i="2"/>
  <c r="LK92" i="2"/>
  <c r="LK88" i="2"/>
  <c r="LK84" i="2"/>
  <c r="LK80" i="2"/>
  <c r="LK76" i="2"/>
  <c r="LK72" i="2"/>
  <c r="LK68" i="2"/>
  <c r="LK64" i="2"/>
  <c r="LK60" i="2"/>
  <c r="LK56" i="2"/>
  <c r="LK52" i="2"/>
  <c r="LK48" i="2"/>
  <c r="LK44" i="2"/>
  <c r="LK40" i="2"/>
  <c r="LK36" i="2"/>
  <c r="LK32" i="2"/>
  <c r="LK28" i="2"/>
  <c r="LK24" i="2"/>
  <c r="LK20" i="2"/>
  <c r="LK16" i="2"/>
  <c r="LK12" i="2"/>
  <c r="LK375" i="2"/>
  <c r="LK371" i="2"/>
  <c r="LK367" i="2"/>
  <c r="LK363" i="2"/>
  <c r="LK359" i="2"/>
  <c r="LK355" i="2"/>
  <c r="LK351" i="2"/>
  <c r="LK347" i="2"/>
  <c r="LK343" i="2"/>
  <c r="LK339" i="2"/>
  <c r="LK335" i="2"/>
  <c r="LK331" i="2"/>
  <c r="LK327" i="2"/>
  <c r="LK323" i="2"/>
  <c r="LK319" i="2"/>
  <c r="LK315" i="2"/>
  <c r="LK311" i="2"/>
  <c r="LK307" i="2"/>
  <c r="LK303" i="2"/>
  <c r="LK299" i="2"/>
  <c r="LK295" i="2"/>
  <c r="LK291" i="2"/>
  <c r="LK287" i="2"/>
  <c r="LK283" i="2"/>
  <c r="LK279" i="2"/>
  <c r="LK275" i="2"/>
  <c r="LK271" i="2"/>
  <c r="LK267" i="2"/>
  <c r="LK263" i="2"/>
  <c r="LK259" i="2"/>
  <c r="LK255" i="2"/>
  <c r="LK251" i="2"/>
  <c r="LK247" i="2"/>
  <c r="LK243" i="2"/>
  <c r="LK239" i="2"/>
  <c r="LK235" i="2"/>
  <c r="LK231" i="2"/>
  <c r="LK227" i="2"/>
  <c r="LK223" i="2"/>
  <c r="LK219" i="2"/>
  <c r="LK215" i="2"/>
  <c r="LK211" i="2"/>
  <c r="LK207" i="2"/>
  <c r="LK203" i="2"/>
  <c r="LK199" i="2"/>
  <c r="LK195" i="2"/>
  <c r="LK191" i="2"/>
  <c r="LK187" i="2"/>
  <c r="LK183" i="2"/>
  <c r="LK179" i="2"/>
  <c r="LK175" i="2"/>
  <c r="LK171" i="2"/>
  <c r="LK167" i="2"/>
  <c r="LK163" i="2"/>
  <c r="LK159" i="2"/>
  <c r="LK155" i="2"/>
  <c r="LK151" i="2"/>
  <c r="LK147" i="2"/>
  <c r="LK143" i="2"/>
  <c r="LK139" i="2"/>
  <c r="LK135" i="2"/>
  <c r="LK131" i="2"/>
  <c r="LK127" i="2"/>
  <c r="LK123" i="2"/>
  <c r="LK119" i="2"/>
  <c r="LK115" i="2"/>
  <c r="LK111" i="2"/>
  <c r="LK107" i="2"/>
  <c r="LK103" i="2"/>
  <c r="LK99" i="2"/>
  <c r="LK95" i="2"/>
  <c r="LK91" i="2"/>
  <c r="LK87" i="2"/>
  <c r="LK83" i="2"/>
  <c r="LK79" i="2"/>
  <c r="LK75" i="2"/>
  <c r="LK71" i="2"/>
  <c r="LK67" i="2"/>
  <c r="LK63" i="2"/>
  <c r="LK59" i="2"/>
  <c r="LK55" i="2"/>
  <c r="LK51" i="2"/>
  <c r="LK47" i="2"/>
  <c r="LK43" i="2"/>
  <c r="LK39" i="2"/>
  <c r="LK35" i="2"/>
  <c r="LK31" i="2"/>
  <c r="LK27" i="2"/>
  <c r="LK23" i="2"/>
  <c r="LK19" i="2"/>
  <c r="LK15" i="2"/>
  <c r="LK11" i="2"/>
  <c r="LK374" i="2"/>
  <c r="LK358" i="2"/>
  <c r="LK342" i="2"/>
  <c r="LK326" i="2"/>
  <c r="LK310" i="2"/>
  <c r="LK294" i="2"/>
  <c r="LK278" i="2"/>
  <c r="LK262" i="2"/>
  <c r="LK246" i="2"/>
  <c r="LK230" i="2"/>
  <c r="LK214" i="2"/>
  <c r="LK198" i="2"/>
  <c r="LK182" i="2"/>
  <c r="LK166" i="2"/>
  <c r="LK150" i="2"/>
  <c r="LK134" i="2"/>
  <c r="LK118" i="2"/>
  <c r="LK102" i="2"/>
  <c r="LK86" i="2"/>
  <c r="LK70" i="2"/>
  <c r="LK54" i="2"/>
  <c r="LK38" i="2"/>
  <c r="LK22" i="2"/>
  <c r="LK370" i="2"/>
  <c r="LK354" i="2"/>
  <c r="LK338" i="2"/>
  <c r="LK322" i="2"/>
  <c r="LK306" i="2"/>
  <c r="LK290" i="2"/>
  <c r="LK274" i="2"/>
  <c r="LK258" i="2"/>
  <c r="LK242" i="2"/>
  <c r="LK226" i="2"/>
  <c r="LK210" i="2"/>
  <c r="LK194" i="2"/>
  <c r="LK178" i="2"/>
  <c r="LK162" i="2"/>
  <c r="LK146" i="2"/>
  <c r="LK130" i="2"/>
  <c r="LK114" i="2"/>
  <c r="LK98" i="2"/>
  <c r="LK82" i="2"/>
  <c r="LK66" i="2"/>
  <c r="LK50" i="2"/>
  <c r="LK34" i="2"/>
  <c r="LK18" i="2"/>
  <c r="LK366" i="2"/>
  <c r="LK350" i="2"/>
  <c r="LK334" i="2"/>
  <c r="LK318" i="2"/>
  <c r="LK302" i="2"/>
  <c r="LK286" i="2"/>
  <c r="LK270" i="2"/>
  <c r="LK254" i="2"/>
  <c r="LK238" i="2"/>
  <c r="LK222" i="2"/>
  <c r="LK206" i="2"/>
  <c r="LK190" i="2"/>
  <c r="LK174" i="2"/>
  <c r="LK158" i="2"/>
  <c r="LK142" i="2"/>
  <c r="LK126" i="2"/>
  <c r="LK110" i="2"/>
  <c r="LK94" i="2"/>
  <c r="LK78" i="2"/>
  <c r="LK62" i="2"/>
  <c r="LK46" i="2"/>
  <c r="LK30" i="2"/>
  <c r="LK14" i="2"/>
  <c r="LK330" i="2"/>
  <c r="LK266" i="2"/>
  <c r="LK202" i="2"/>
  <c r="LK138" i="2"/>
  <c r="LK74" i="2"/>
  <c r="LK314" i="2"/>
  <c r="LK250" i="2"/>
  <c r="LK186" i="2"/>
  <c r="LK122" i="2"/>
  <c r="LK58" i="2"/>
  <c r="LK362" i="2"/>
  <c r="LK298" i="2"/>
  <c r="LK234" i="2"/>
  <c r="LK170" i="2"/>
  <c r="LK106" i="2"/>
  <c r="LK42" i="2"/>
  <c r="LK346" i="2"/>
  <c r="LK282" i="2"/>
  <c r="LK218" i="2"/>
  <c r="LK154" i="2"/>
  <c r="LK90" i="2"/>
  <c r="LK26" i="2"/>
  <c r="JC373" i="2"/>
  <c r="JC369" i="2"/>
  <c r="JC365" i="2"/>
  <c r="JC361" i="2"/>
  <c r="JC357" i="2"/>
  <c r="JC353" i="2"/>
  <c r="JC349" i="2"/>
  <c r="JC345" i="2"/>
  <c r="JC341" i="2"/>
  <c r="JC337" i="2"/>
  <c r="JC333" i="2"/>
  <c r="JC329" i="2"/>
  <c r="JC325" i="2"/>
  <c r="JC321" i="2"/>
  <c r="JC317" i="2"/>
  <c r="JC313" i="2"/>
  <c r="JC309" i="2"/>
  <c r="JC305" i="2"/>
  <c r="JC301" i="2"/>
  <c r="JC297" i="2"/>
  <c r="JC293" i="2"/>
  <c r="JC289" i="2"/>
  <c r="JC285" i="2"/>
  <c r="JC281" i="2"/>
  <c r="JC277" i="2"/>
  <c r="JC273" i="2"/>
  <c r="JC269" i="2"/>
  <c r="JC265" i="2"/>
  <c r="JC261" i="2"/>
  <c r="JC257" i="2"/>
  <c r="JC253" i="2"/>
  <c r="JC249" i="2"/>
  <c r="JC245" i="2"/>
  <c r="JC241" i="2"/>
  <c r="JC237" i="2"/>
  <c r="JC233" i="2"/>
  <c r="JC229" i="2"/>
  <c r="JC225" i="2"/>
  <c r="JC221" i="2"/>
  <c r="JC217" i="2"/>
  <c r="JC213" i="2"/>
  <c r="JC209" i="2"/>
  <c r="JC205" i="2"/>
  <c r="JC201" i="2"/>
  <c r="JC197" i="2"/>
  <c r="JC193" i="2"/>
  <c r="JC189" i="2"/>
  <c r="JC185" i="2"/>
  <c r="JC181" i="2"/>
  <c r="JC177" i="2"/>
  <c r="JC173" i="2"/>
  <c r="JC376" i="2"/>
  <c r="JC372" i="2"/>
  <c r="JC368" i="2"/>
  <c r="JC364" i="2"/>
  <c r="JC360" i="2"/>
  <c r="JC356" i="2"/>
  <c r="JC352" i="2"/>
  <c r="JC348" i="2"/>
  <c r="JC344" i="2"/>
  <c r="JC340" i="2"/>
  <c r="JC336" i="2"/>
  <c r="JC332" i="2"/>
  <c r="JC328" i="2"/>
  <c r="JC324" i="2"/>
  <c r="JC320" i="2"/>
  <c r="JC316" i="2"/>
  <c r="JC312" i="2"/>
  <c r="JC308" i="2"/>
  <c r="JC304" i="2"/>
  <c r="JC300" i="2"/>
  <c r="JC296" i="2"/>
  <c r="JC292" i="2"/>
  <c r="JC288" i="2"/>
  <c r="JC284" i="2"/>
  <c r="JC280" i="2"/>
  <c r="JC276" i="2"/>
  <c r="JC272" i="2"/>
  <c r="JC268" i="2"/>
  <c r="JC264" i="2"/>
  <c r="JC260" i="2"/>
  <c r="JC256" i="2"/>
  <c r="JC252" i="2"/>
  <c r="JC248" i="2"/>
  <c r="JC244" i="2"/>
  <c r="JC240" i="2"/>
  <c r="JC236" i="2"/>
  <c r="JC232" i="2"/>
  <c r="JC228" i="2"/>
  <c r="JC224" i="2"/>
  <c r="JC220" i="2"/>
  <c r="JC216" i="2"/>
  <c r="JC212" i="2"/>
  <c r="JC208" i="2"/>
  <c r="JC204" i="2"/>
  <c r="JC200" i="2"/>
  <c r="JC196" i="2"/>
  <c r="JC192" i="2"/>
  <c r="JC188" i="2"/>
  <c r="JC184" i="2"/>
  <c r="JC180" i="2"/>
  <c r="JC176" i="2"/>
  <c r="JC172" i="2"/>
  <c r="JC375" i="2"/>
  <c r="JC371" i="2"/>
  <c r="JC367" i="2"/>
  <c r="JC363" i="2"/>
  <c r="JC359" i="2"/>
  <c r="JC355" i="2"/>
  <c r="JC351" i="2"/>
  <c r="JC347" i="2"/>
  <c r="JC343" i="2"/>
  <c r="JC339" i="2"/>
  <c r="JC335" i="2"/>
  <c r="JC331" i="2"/>
  <c r="JC327" i="2"/>
  <c r="JC323" i="2"/>
  <c r="JC319" i="2"/>
  <c r="JC315" i="2"/>
  <c r="JC311" i="2"/>
  <c r="JC307" i="2"/>
  <c r="JC303" i="2"/>
  <c r="JC299" i="2"/>
  <c r="JC295" i="2"/>
  <c r="JC291" i="2"/>
  <c r="JC287" i="2"/>
  <c r="JC283" i="2"/>
  <c r="JC279" i="2"/>
  <c r="JC275" i="2"/>
  <c r="JC271" i="2"/>
  <c r="JC267" i="2"/>
  <c r="JC263" i="2"/>
  <c r="JC259" i="2"/>
  <c r="JC255" i="2"/>
  <c r="JC251" i="2"/>
  <c r="JC247" i="2"/>
  <c r="JC243" i="2"/>
  <c r="JC239" i="2"/>
  <c r="JC235" i="2"/>
  <c r="JC231" i="2"/>
  <c r="JC227" i="2"/>
  <c r="JC223" i="2"/>
  <c r="JC219" i="2"/>
  <c r="JC215" i="2"/>
  <c r="JC211" i="2"/>
  <c r="JC207" i="2"/>
  <c r="JC203" i="2"/>
  <c r="JC199" i="2"/>
  <c r="JC195" i="2"/>
  <c r="JC191" i="2"/>
  <c r="JC187" i="2"/>
  <c r="JC183" i="2"/>
  <c r="JC179" i="2"/>
  <c r="JC175" i="2"/>
  <c r="JC374" i="2"/>
  <c r="JC370" i="2"/>
  <c r="JC366" i="2"/>
  <c r="JC362" i="2"/>
  <c r="JC358" i="2"/>
  <c r="JC354" i="2"/>
  <c r="JC350" i="2"/>
  <c r="JC346" i="2"/>
  <c r="JC342" i="2"/>
  <c r="JC338" i="2"/>
  <c r="JC334" i="2"/>
  <c r="JC330" i="2"/>
  <c r="JC326" i="2"/>
  <c r="JC322" i="2"/>
  <c r="JC318" i="2"/>
  <c r="JC314" i="2"/>
  <c r="JC310" i="2"/>
  <c r="JC306" i="2"/>
  <c r="JC302" i="2"/>
  <c r="JC298" i="2"/>
  <c r="JC294" i="2"/>
  <c r="JC290" i="2"/>
  <c r="JC286" i="2"/>
  <c r="JC282" i="2"/>
  <c r="JC278" i="2"/>
  <c r="JC274" i="2"/>
  <c r="JC270" i="2"/>
  <c r="JC266" i="2"/>
  <c r="JC262" i="2"/>
  <c r="JC258" i="2"/>
  <c r="JC254" i="2"/>
  <c r="JC250" i="2"/>
  <c r="JC246" i="2"/>
  <c r="JC242" i="2"/>
  <c r="JC238" i="2"/>
  <c r="JC234" i="2"/>
  <c r="JC230" i="2"/>
  <c r="JC226" i="2"/>
  <c r="JC222" i="2"/>
  <c r="JC218" i="2"/>
  <c r="JC214" i="2"/>
  <c r="JC210" i="2"/>
  <c r="JC206" i="2"/>
  <c r="JC202" i="2"/>
  <c r="JC198" i="2"/>
  <c r="JC194" i="2"/>
  <c r="JC190" i="2"/>
  <c r="JC186" i="2"/>
  <c r="JC182" i="2"/>
  <c r="JC178" i="2"/>
  <c r="JC174" i="2"/>
  <c r="JC171" i="2"/>
  <c r="JC167" i="2"/>
  <c r="JC163" i="2"/>
  <c r="JC159" i="2"/>
  <c r="JC155" i="2"/>
  <c r="JC151" i="2"/>
  <c r="JC147" i="2"/>
  <c r="JC143" i="2"/>
  <c r="JC139" i="2"/>
  <c r="JC135" i="2"/>
  <c r="JC131" i="2"/>
  <c r="JC127" i="2"/>
  <c r="JC123" i="2"/>
  <c r="JC119" i="2"/>
  <c r="JC115" i="2"/>
  <c r="JC111" i="2"/>
  <c r="JC107" i="2"/>
  <c r="JC103" i="2"/>
  <c r="JC99" i="2"/>
  <c r="JC95" i="2"/>
  <c r="JC91" i="2"/>
  <c r="JC87" i="2"/>
  <c r="JC83" i="2"/>
  <c r="JC79" i="2"/>
  <c r="JC75" i="2"/>
  <c r="JC71" i="2"/>
  <c r="JC67" i="2"/>
  <c r="JC63" i="2"/>
  <c r="JC59" i="2"/>
  <c r="JC55" i="2"/>
  <c r="JC51" i="2"/>
  <c r="JC47" i="2"/>
  <c r="JC43" i="2"/>
  <c r="JC39" i="2"/>
  <c r="JC35" i="2"/>
  <c r="JC31" i="2"/>
  <c r="JC27" i="2"/>
  <c r="JC23" i="2"/>
  <c r="JC19" i="2"/>
  <c r="JC15" i="2"/>
  <c r="JC11" i="2"/>
  <c r="JC170" i="2"/>
  <c r="JC166" i="2"/>
  <c r="JC162" i="2"/>
  <c r="JC158" i="2"/>
  <c r="JC154" i="2"/>
  <c r="JC150" i="2"/>
  <c r="JC146" i="2"/>
  <c r="JC142" i="2"/>
  <c r="JC138" i="2"/>
  <c r="JC134" i="2"/>
  <c r="JC130" i="2"/>
  <c r="JC126" i="2"/>
  <c r="JC122" i="2"/>
  <c r="JC118" i="2"/>
  <c r="JC114" i="2"/>
  <c r="JC110" i="2"/>
  <c r="JC106" i="2"/>
  <c r="JC102" i="2"/>
  <c r="JC98" i="2"/>
  <c r="JC94" i="2"/>
  <c r="JC90" i="2"/>
  <c r="JC86" i="2"/>
  <c r="JC82" i="2"/>
  <c r="JC78" i="2"/>
  <c r="JC74" i="2"/>
  <c r="JC70" i="2"/>
  <c r="JC66" i="2"/>
  <c r="JC62" i="2"/>
  <c r="JC58" i="2"/>
  <c r="JC54" i="2"/>
  <c r="JC50" i="2"/>
  <c r="JC46" i="2"/>
  <c r="JC42" i="2"/>
  <c r="JC38" i="2"/>
  <c r="JC34" i="2"/>
  <c r="JC30" i="2"/>
  <c r="JC26" i="2"/>
  <c r="JC22" i="2"/>
  <c r="JC18" i="2"/>
  <c r="JC14" i="2"/>
  <c r="JC169" i="2"/>
  <c r="JC165" i="2"/>
  <c r="JC161" i="2"/>
  <c r="JC157" i="2"/>
  <c r="JC153" i="2"/>
  <c r="JC149" i="2"/>
  <c r="JC145" i="2"/>
  <c r="JC141" i="2"/>
  <c r="JC137" i="2"/>
  <c r="JC133" i="2"/>
  <c r="JC129" i="2"/>
  <c r="JC125" i="2"/>
  <c r="JC121" i="2"/>
  <c r="JC117" i="2"/>
  <c r="JC113" i="2"/>
  <c r="JC109" i="2"/>
  <c r="JC105" i="2"/>
  <c r="JC101" i="2"/>
  <c r="JC97" i="2"/>
  <c r="JC93" i="2"/>
  <c r="JC89" i="2"/>
  <c r="JC85" i="2"/>
  <c r="JC81" i="2"/>
  <c r="JC77" i="2"/>
  <c r="JC73" i="2"/>
  <c r="JC69" i="2"/>
  <c r="JC65" i="2"/>
  <c r="JC61" i="2"/>
  <c r="JC57" i="2"/>
  <c r="JC53" i="2"/>
  <c r="JC49" i="2"/>
  <c r="JC45" i="2"/>
  <c r="JC41" i="2"/>
  <c r="JC37" i="2"/>
  <c r="JC33" i="2"/>
  <c r="JC29" i="2"/>
  <c r="JC25" i="2"/>
  <c r="JC21" i="2"/>
  <c r="JC17" i="2"/>
  <c r="JC13" i="2"/>
  <c r="JC168" i="2"/>
  <c r="JC164" i="2"/>
  <c r="JC160" i="2"/>
  <c r="JC156" i="2"/>
  <c r="JC152" i="2"/>
  <c r="JC148" i="2"/>
  <c r="JC144" i="2"/>
  <c r="JC140" i="2"/>
  <c r="JC136" i="2"/>
  <c r="JC132" i="2"/>
  <c r="JC128" i="2"/>
  <c r="JC124" i="2"/>
  <c r="JC120" i="2"/>
  <c r="JC116" i="2"/>
  <c r="JC112" i="2"/>
  <c r="JC108" i="2"/>
  <c r="JC104" i="2"/>
  <c r="JC100" i="2"/>
  <c r="JC96" i="2"/>
  <c r="JC92" i="2"/>
  <c r="JC88" i="2"/>
  <c r="JC84" i="2"/>
  <c r="JC80" i="2"/>
  <c r="JC76" i="2"/>
  <c r="JC72" i="2"/>
  <c r="JC68" i="2"/>
  <c r="JC64" i="2"/>
  <c r="JC60" i="2"/>
  <c r="JC56" i="2"/>
  <c r="JC52" i="2"/>
  <c r="JC48" i="2"/>
  <c r="JC44" i="2"/>
  <c r="JC40" i="2"/>
  <c r="JC36" i="2"/>
  <c r="JC32" i="2"/>
  <c r="JC28" i="2"/>
  <c r="JC24" i="2"/>
  <c r="JC20" i="2"/>
  <c r="JC16" i="2"/>
  <c r="JC12" i="2"/>
  <c r="KA374" i="2"/>
  <c r="KA370" i="2"/>
  <c r="KA366" i="2"/>
  <c r="KA362" i="2"/>
  <c r="KA358" i="2"/>
  <c r="KA354" i="2"/>
  <c r="KA350" i="2"/>
  <c r="KA346" i="2"/>
  <c r="KA342" i="2"/>
  <c r="KA338" i="2"/>
  <c r="KA334" i="2"/>
  <c r="KA330" i="2"/>
  <c r="KA326" i="2"/>
  <c r="KA322" i="2"/>
  <c r="KA318" i="2"/>
  <c r="KA314" i="2"/>
  <c r="KA310" i="2"/>
  <c r="KA306" i="2"/>
  <c r="KA302" i="2"/>
  <c r="KA298" i="2"/>
  <c r="KA294" i="2"/>
  <c r="KA290" i="2"/>
  <c r="KA286" i="2"/>
  <c r="KA282" i="2"/>
  <c r="KA278" i="2"/>
  <c r="KA274" i="2"/>
  <c r="KA270" i="2"/>
  <c r="KA266" i="2"/>
  <c r="KA262" i="2"/>
  <c r="KA258" i="2"/>
  <c r="KA254" i="2"/>
  <c r="KA250" i="2"/>
  <c r="KA246" i="2"/>
  <c r="KA242" i="2"/>
  <c r="KA238" i="2"/>
  <c r="KA234" i="2"/>
  <c r="KA230" i="2"/>
  <c r="KA226" i="2"/>
  <c r="KA222" i="2"/>
  <c r="KA218" i="2"/>
  <c r="KA214" i="2"/>
  <c r="KA210" i="2"/>
  <c r="KA206" i="2"/>
  <c r="KA202" i="2"/>
  <c r="KA198" i="2"/>
  <c r="KA194" i="2"/>
  <c r="KA190" i="2"/>
  <c r="KA186" i="2"/>
  <c r="KA182" i="2"/>
  <c r="KA178" i="2"/>
  <c r="KA174" i="2"/>
  <c r="KA170" i="2"/>
  <c r="KA166" i="2"/>
  <c r="KA162" i="2"/>
  <c r="KA158" i="2"/>
  <c r="KA154" i="2"/>
  <c r="KA150" i="2"/>
  <c r="KA146" i="2"/>
  <c r="KA142" i="2"/>
  <c r="KA138" i="2"/>
  <c r="KA134" i="2"/>
  <c r="KA130" i="2"/>
  <c r="KA126" i="2"/>
  <c r="KA122" i="2"/>
  <c r="KA118" i="2"/>
  <c r="KA114" i="2"/>
  <c r="KA110" i="2"/>
  <c r="KA106" i="2"/>
  <c r="KA102" i="2"/>
  <c r="KA98" i="2"/>
  <c r="KA94" i="2"/>
  <c r="KA90" i="2"/>
  <c r="KA86" i="2"/>
  <c r="KA82" i="2"/>
  <c r="KA78" i="2"/>
  <c r="KA74" i="2"/>
  <c r="KA70" i="2"/>
  <c r="KA66" i="2"/>
  <c r="KA62" i="2"/>
  <c r="KA58" i="2"/>
  <c r="KA54" i="2"/>
  <c r="KA50" i="2"/>
  <c r="KA46" i="2"/>
  <c r="KA42" i="2"/>
  <c r="KA38" i="2"/>
  <c r="KA34" i="2"/>
  <c r="KA30" i="2"/>
  <c r="KA26" i="2"/>
  <c r="KA22" i="2"/>
  <c r="KA18" i="2"/>
  <c r="KA14" i="2"/>
  <c r="KA373" i="2"/>
  <c r="KA369" i="2"/>
  <c r="KA365" i="2"/>
  <c r="KA361" i="2"/>
  <c r="KA357" i="2"/>
  <c r="KA353" i="2"/>
  <c r="KA349" i="2"/>
  <c r="KA345" i="2"/>
  <c r="KA341" i="2"/>
  <c r="KA337" i="2"/>
  <c r="KA333" i="2"/>
  <c r="KA329" i="2"/>
  <c r="KA325" i="2"/>
  <c r="KA321" i="2"/>
  <c r="KA317" i="2"/>
  <c r="KA313" i="2"/>
  <c r="KA309" i="2"/>
  <c r="KA305" i="2"/>
  <c r="KA301" i="2"/>
  <c r="KA297" i="2"/>
  <c r="KA293" i="2"/>
  <c r="KA289" i="2"/>
  <c r="KA285" i="2"/>
  <c r="KA281" i="2"/>
  <c r="KA277" i="2"/>
  <c r="KA273" i="2"/>
  <c r="KA269" i="2"/>
  <c r="KA265" i="2"/>
  <c r="KA261" i="2"/>
  <c r="KA257" i="2"/>
  <c r="KA253" i="2"/>
  <c r="KA249" i="2"/>
  <c r="KA245" i="2"/>
  <c r="KA241" i="2"/>
  <c r="KA237" i="2"/>
  <c r="KA233" i="2"/>
  <c r="KA229" i="2"/>
  <c r="KA225" i="2"/>
  <c r="KA221" i="2"/>
  <c r="KA217" i="2"/>
  <c r="KA213" i="2"/>
  <c r="KA209" i="2"/>
  <c r="KA205" i="2"/>
  <c r="KA201" i="2"/>
  <c r="KA197" i="2"/>
  <c r="KA193" i="2"/>
  <c r="KA189" i="2"/>
  <c r="KA185" i="2"/>
  <c r="KA181" i="2"/>
  <c r="KA177" i="2"/>
  <c r="KA173" i="2"/>
  <c r="KA169" i="2"/>
  <c r="KA165" i="2"/>
  <c r="KA161" i="2"/>
  <c r="KA157" i="2"/>
  <c r="KA153" i="2"/>
  <c r="KA149" i="2"/>
  <c r="KA145" i="2"/>
  <c r="KA141" i="2"/>
  <c r="KA137" i="2"/>
  <c r="KA133" i="2"/>
  <c r="KA129" i="2"/>
  <c r="KA125" i="2"/>
  <c r="KA121" i="2"/>
  <c r="KA117" i="2"/>
  <c r="KA113" i="2"/>
  <c r="KA109" i="2"/>
  <c r="KA105" i="2"/>
  <c r="KA101" i="2"/>
  <c r="KA97" i="2"/>
  <c r="KA93" i="2"/>
  <c r="KA89" i="2"/>
  <c r="KA85" i="2"/>
  <c r="KA81" i="2"/>
  <c r="KA77" i="2"/>
  <c r="KA73" i="2"/>
  <c r="KA69" i="2"/>
  <c r="KA65" i="2"/>
  <c r="KA61" i="2"/>
  <c r="KA57" i="2"/>
  <c r="KA53" i="2"/>
  <c r="KA49" i="2"/>
  <c r="KA45" i="2"/>
  <c r="KA376" i="2"/>
  <c r="KA372" i="2"/>
  <c r="KA368" i="2"/>
  <c r="KA364" i="2"/>
  <c r="KA360" i="2"/>
  <c r="KA356" i="2"/>
  <c r="KA352" i="2"/>
  <c r="KA348" i="2"/>
  <c r="KA344" i="2"/>
  <c r="KA340" i="2"/>
  <c r="KA336" i="2"/>
  <c r="KA332" i="2"/>
  <c r="KA328" i="2"/>
  <c r="KA324" i="2"/>
  <c r="KA320" i="2"/>
  <c r="KA316" i="2"/>
  <c r="KA312" i="2"/>
  <c r="KA308" i="2"/>
  <c r="KA304" i="2"/>
  <c r="KA300" i="2"/>
  <c r="KA296" i="2"/>
  <c r="KA292" i="2"/>
  <c r="KA288" i="2"/>
  <c r="KA284" i="2"/>
  <c r="KA280" i="2"/>
  <c r="KA276" i="2"/>
  <c r="KA272" i="2"/>
  <c r="KA268" i="2"/>
  <c r="KA264" i="2"/>
  <c r="KA260" i="2"/>
  <c r="KA256" i="2"/>
  <c r="KA252" i="2"/>
  <c r="KA248" i="2"/>
  <c r="KA244" i="2"/>
  <c r="KA240" i="2"/>
  <c r="KA236" i="2"/>
  <c r="KA232" i="2"/>
  <c r="KA228" i="2"/>
  <c r="KA224" i="2"/>
  <c r="KA220" i="2"/>
  <c r="KA216" i="2"/>
  <c r="KA212" i="2"/>
  <c r="KA208" i="2"/>
  <c r="KA204" i="2"/>
  <c r="KA200" i="2"/>
  <c r="KA196" i="2"/>
  <c r="KA192" i="2"/>
  <c r="KA188" i="2"/>
  <c r="KA184" i="2"/>
  <c r="KA180" i="2"/>
  <c r="KA176" i="2"/>
  <c r="KA172" i="2"/>
  <c r="KA168" i="2"/>
  <c r="KA164" i="2"/>
  <c r="KA160" i="2"/>
  <c r="KA156" i="2"/>
  <c r="KA152" i="2"/>
  <c r="KA148" i="2"/>
  <c r="KA144" i="2"/>
  <c r="KA140" i="2"/>
  <c r="KA136" i="2"/>
  <c r="KA132" i="2"/>
  <c r="KA128" i="2"/>
  <c r="KA124" i="2"/>
  <c r="KA120" i="2"/>
  <c r="KA116" i="2"/>
  <c r="KA112" i="2"/>
  <c r="KA108" i="2"/>
  <c r="KA104" i="2"/>
  <c r="KA100" i="2"/>
  <c r="KA96" i="2"/>
  <c r="KA92" i="2"/>
  <c r="KA88" i="2"/>
  <c r="KA84" i="2"/>
  <c r="KA80" i="2"/>
  <c r="KA76" i="2"/>
  <c r="KA72" i="2"/>
  <c r="KA68" i="2"/>
  <c r="KA64" i="2"/>
  <c r="KA60" i="2"/>
  <c r="KA56" i="2"/>
  <c r="KA52" i="2"/>
  <c r="KA48" i="2"/>
  <c r="KA44" i="2"/>
  <c r="KA40" i="2"/>
  <c r="KA36" i="2"/>
  <c r="KA32" i="2"/>
  <c r="KA28" i="2"/>
  <c r="KA24" i="2"/>
  <c r="KA20" i="2"/>
  <c r="KA16" i="2"/>
  <c r="KA12" i="2"/>
  <c r="KA363" i="2"/>
  <c r="KA347" i="2"/>
  <c r="KA331" i="2"/>
  <c r="KA315" i="2"/>
  <c r="KA299" i="2"/>
  <c r="KA283" i="2"/>
  <c r="KA267" i="2"/>
  <c r="KA251" i="2"/>
  <c r="KA235" i="2"/>
  <c r="KA219" i="2"/>
  <c r="KA203" i="2"/>
  <c r="KA187" i="2"/>
  <c r="KA171" i="2"/>
  <c r="KA155" i="2"/>
  <c r="KA139" i="2"/>
  <c r="KA123" i="2"/>
  <c r="KA107" i="2"/>
  <c r="KA91" i="2"/>
  <c r="KA75" i="2"/>
  <c r="KA59" i="2"/>
  <c r="KA43" i="2"/>
  <c r="KA35" i="2"/>
  <c r="KA27" i="2"/>
  <c r="KA19" i="2"/>
  <c r="KA11" i="2"/>
  <c r="KA375" i="2"/>
  <c r="KA359" i="2"/>
  <c r="KA343" i="2"/>
  <c r="KA327" i="2"/>
  <c r="KA311" i="2"/>
  <c r="KA295" i="2"/>
  <c r="KA279" i="2"/>
  <c r="KA263" i="2"/>
  <c r="KA247" i="2"/>
  <c r="KA231" i="2"/>
  <c r="KA215" i="2"/>
  <c r="KA199" i="2"/>
  <c r="KA183" i="2"/>
  <c r="KA167" i="2"/>
  <c r="KA151" i="2"/>
  <c r="KA135" i="2"/>
  <c r="KA119" i="2"/>
  <c r="KA103" i="2"/>
  <c r="KA87" i="2"/>
  <c r="KA71" i="2"/>
  <c r="KA55" i="2"/>
  <c r="KA41" i="2"/>
  <c r="KA33" i="2"/>
  <c r="KA25" i="2"/>
  <c r="KA17" i="2"/>
  <c r="KA371" i="2"/>
  <c r="KA355" i="2"/>
  <c r="KA339" i="2"/>
  <c r="KA323" i="2"/>
  <c r="KA307" i="2"/>
  <c r="KA291" i="2"/>
  <c r="KA275" i="2"/>
  <c r="KA259" i="2"/>
  <c r="KA243" i="2"/>
  <c r="KA227" i="2"/>
  <c r="KA211" i="2"/>
  <c r="KA195" i="2"/>
  <c r="KA179" i="2"/>
  <c r="KA163" i="2"/>
  <c r="KA147" i="2"/>
  <c r="KA131" i="2"/>
  <c r="KA115" i="2"/>
  <c r="KA99" i="2"/>
  <c r="KA83" i="2"/>
  <c r="KA67" i="2"/>
  <c r="KA51" i="2"/>
  <c r="KA39" i="2"/>
  <c r="KA31" i="2"/>
  <c r="KA23" i="2"/>
  <c r="KA15" i="2"/>
  <c r="KA367" i="2"/>
  <c r="KA351" i="2"/>
  <c r="KA335" i="2"/>
  <c r="KA319" i="2"/>
  <c r="KA303" i="2"/>
  <c r="KA287" i="2"/>
  <c r="KA271" i="2"/>
  <c r="KA255" i="2"/>
  <c r="KA239" i="2"/>
  <c r="KA223" i="2"/>
  <c r="KA207" i="2"/>
  <c r="KA191" i="2"/>
  <c r="KA175" i="2"/>
  <c r="KA159" i="2"/>
  <c r="KA143" i="2"/>
  <c r="KA127" i="2"/>
  <c r="KA111" i="2"/>
  <c r="KA95" i="2"/>
  <c r="KA79" i="2"/>
  <c r="KA63" i="2"/>
  <c r="KA47" i="2"/>
  <c r="KA37" i="2"/>
  <c r="KA29" i="2"/>
  <c r="KA21" i="2"/>
  <c r="KA13" i="2"/>
  <c r="KY373" i="2"/>
  <c r="KY369" i="2"/>
  <c r="KY365" i="2"/>
  <c r="KY361" i="2"/>
  <c r="KY357" i="2"/>
  <c r="KY376" i="2"/>
  <c r="KY372" i="2"/>
  <c r="KY368" i="2"/>
  <c r="KY364" i="2"/>
  <c r="KY360" i="2"/>
  <c r="KY356" i="2"/>
  <c r="KY375" i="2"/>
  <c r="KY371" i="2"/>
  <c r="KY367" i="2"/>
  <c r="KY363" i="2"/>
  <c r="KY359" i="2"/>
  <c r="KY355" i="2"/>
  <c r="KY370" i="2"/>
  <c r="KY354" i="2"/>
  <c r="KY350" i="2"/>
  <c r="KY346" i="2"/>
  <c r="KY342" i="2"/>
  <c r="KY338" i="2"/>
  <c r="KY334" i="2"/>
  <c r="KY330" i="2"/>
  <c r="KY326" i="2"/>
  <c r="KY322" i="2"/>
  <c r="KY318" i="2"/>
  <c r="KY314" i="2"/>
  <c r="KY310" i="2"/>
  <c r="KY306" i="2"/>
  <c r="KY302" i="2"/>
  <c r="KY298" i="2"/>
  <c r="KY294" i="2"/>
  <c r="KY290" i="2"/>
  <c r="KY286" i="2"/>
  <c r="KY282" i="2"/>
  <c r="KY278" i="2"/>
  <c r="KY274" i="2"/>
  <c r="KY270" i="2"/>
  <c r="KY266" i="2"/>
  <c r="KY262" i="2"/>
  <c r="KY258" i="2"/>
  <c r="KY254" i="2"/>
  <c r="KY250" i="2"/>
  <c r="KY246" i="2"/>
  <c r="KY242" i="2"/>
  <c r="KY238" i="2"/>
  <c r="KY234" i="2"/>
  <c r="KY230" i="2"/>
  <c r="KY226" i="2"/>
  <c r="KY222" i="2"/>
  <c r="KY218" i="2"/>
  <c r="KY214" i="2"/>
  <c r="KY210" i="2"/>
  <c r="KY206" i="2"/>
  <c r="KY202" i="2"/>
  <c r="KY198" i="2"/>
  <c r="KY194" i="2"/>
  <c r="KY190" i="2"/>
  <c r="KY186" i="2"/>
  <c r="KY182" i="2"/>
  <c r="KY178" i="2"/>
  <c r="KY174" i="2"/>
  <c r="KY170" i="2"/>
  <c r="KY166" i="2"/>
  <c r="KY162" i="2"/>
  <c r="KY158" i="2"/>
  <c r="KY154" i="2"/>
  <c r="KY150" i="2"/>
  <c r="KY146" i="2"/>
  <c r="KY142" i="2"/>
  <c r="KY138" i="2"/>
  <c r="KY134" i="2"/>
  <c r="KY130" i="2"/>
  <c r="KY126" i="2"/>
  <c r="KY122" i="2"/>
  <c r="KY118" i="2"/>
  <c r="KY114" i="2"/>
  <c r="KY110" i="2"/>
  <c r="KY106" i="2"/>
  <c r="KY102" i="2"/>
  <c r="KY98" i="2"/>
  <c r="KY94" i="2"/>
  <c r="KY90" i="2"/>
  <c r="KY86" i="2"/>
  <c r="KY82" i="2"/>
  <c r="KY78" i="2"/>
  <c r="KY74" i="2"/>
  <c r="KY70" i="2"/>
  <c r="KY66" i="2"/>
  <c r="KY62" i="2"/>
  <c r="KY58" i="2"/>
  <c r="KY54" i="2"/>
  <c r="KY50" i="2"/>
  <c r="KY46" i="2"/>
  <c r="KY42" i="2"/>
  <c r="KY38" i="2"/>
  <c r="KY34" i="2"/>
  <c r="KY30" i="2"/>
  <c r="KY26" i="2"/>
  <c r="KY22" i="2"/>
  <c r="KY18" i="2"/>
  <c r="KY14" i="2"/>
  <c r="KY366" i="2"/>
  <c r="KY353" i="2"/>
  <c r="KY349" i="2"/>
  <c r="KY345" i="2"/>
  <c r="KY341" i="2"/>
  <c r="KY337" i="2"/>
  <c r="KY333" i="2"/>
  <c r="KY329" i="2"/>
  <c r="KY325" i="2"/>
  <c r="KY321" i="2"/>
  <c r="KY317" i="2"/>
  <c r="KY313" i="2"/>
  <c r="KY309" i="2"/>
  <c r="KY305" i="2"/>
  <c r="KY301" i="2"/>
  <c r="KY297" i="2"/>
  <c r="KY293" i="2"/>
  <c r="KY289" i="2"/>
  <c r="KY285" i="2"/>
  <c r="KY281" i="2"/>
  <c r="KY277" i="2"/>
  <c r="KY273" i="2"/>
  <c r="KY269" i="2"/>
  <c r="KY265" i="2"/>
  <c r="KY261" i="2"/>
  <c r="KY257" i="2"/>
  <c r="KY253" i="2"/>
  <c r="KY249" i="2"/>
  <c r="KY245" i="2"/>
  <c r="KY241" i="2"/>
  <c r="KY237" i="2"/>
  <c r="KY233" i="2"/>
  <c r="KY229" i="2"/>
  <c r="KY225" i="2"/>
  <c r="KY221" i="2"/>
  <c r="KY217" i="2"/>
  <c r="KY213" i="2"/>
  <c r="KY209" i="2"/>
  <c r="KY205" i="2"/>
  <c r="KY201" i="2"/>
  <c r="KY197" i="2"/>
  <c r="KY193" i="2"/>
  <c r="KY189" i="2"/>
  <c r="KY185" i="2"/>
  <c r="KY181" i="2"/>
  <c r="KY177" i="2"/>
  <c r="KY173" i="2"/>
  <c r="KY169" i="2"/>
  <c r="KY165" i="2"/>
  <c r="KY161" i="2"/>
  <c r="KY157" i="2"/>
  <c r="KY153" i="2"/>
  <c r="KY149" i="2"/>
  <c r="KY145" i="2"/>
  <c r="KY141" i="2"/>
  <c r="KY137" i="2"/>
  <c r="KY133" i="2"/>
  <c r="KY129" i="2"/>
  <c r="KY125" i="2"/>
  <c r="KY121" i="2"/>
  <c r="KY117" i="2"/>
  <c r="KY113" i="2"/>
  <c r="KY109" i="2"/>
  <c r="KY105" i="2"/>
  <c r="KY101" i="2"/>
  <c r="KY97" i="2"/>
  <c r="KY93" i="2"/>
  <c r="KY89" i="2"/>
  <c r="KY85" i="2"/>
  <c r="KY81" i="2"/>
  <c r="KY77" i="2"/>
  <c r="KY73" i="2"/>
  <c r="KY69" i="2"/>
  <c r="KY65" i="2"/>
  <c r="KY61" i="2"/>
  <c r="KY57" i="2"/>
  <c r="KY53" i="2"/>
  <c r="KY49" i="2"/>
  <c r="KY45" i="2"/>
  <c r="KY41" i="2"/>
  <c r="KY37" i="2"/>
  <c r="KY33" i="2"/>
  <c r="KY29" i="2"/>
  <c r="KY25" i="2"/>
  <c r="KY21" i="2"/>
  <c r="KY17" i="2"/>
  <c r="KY13" i="2"/>
  <c r="KY362" i="2"/>
  <c r="KY352" i="2"/>
  <c r="KY348" i="2"/>
  <c r="KY344" i="2"/>
  <c r="KY340" i="2"/>
  <c r="KY336" i="2"/>
  <c r="KY332" i="2"/>
  <c r="KY328" i="2"/>
  <c r="KY324" i="2"/>
  <c r="KY320" i="2"/>
  <c r="KY316" i="2"/>
  <c r="KY312" i="2"/>
  <c r="KY308" i="2"/>
  <c r="KY304" i="2"/>
  <c r="KY300" i="2"/>
  <c r="KY296" i="2"/>
  <c r="KY292" i="2"/>
  <c r="KY288" i="2"/>
  <c r="KY284" i="2"/>
  <c r="KY280" i="2"/>
  <c r="KY276" i="2"/>
  <c r="KY272" i="2"/>
  <c r="KY268" i="2"/>
  <c r="KY264" i="2"/>
  <c r="KY260" i="2"/>
  <c r="KY256" i="2"/>
  <c r="KY252" i="2"/>
  <c r="KY248" i="2"/>
  <c r="KY244" i="2"/>
  <c r="KY240" i="2"/>
  <c r="KY236" i="2"/>
  <c r="KY232" i="2"/>
  <c r="KY228" i="2"/>
  <c r="KY224" i="2"/>
  <c r="KY220" i="2"/>
  <c r="KY216" i="2"/>
  <c r="KY212" i="2"/>
  <c r="KY208" i="2"/>
  <c r="KY204" i="2"/>
  <c r="KY200" i="2"/>
  <c r="KY196" i="2"/>
  <c r="KY192" i="2"/>
  <c r="KY188" i="2"/>
  <c r="KY184" i="2"/>
  <c r="KY180" i="2"/>
  <c r="KY176" i="2"/>
  <c r="KY172" i="2"/>
  <c r="KY168" i="2"/>
  <c r="KY164" i="2"/>
  <c r="KY160" i="2"/>
  <c r="KY156" i="2"/>
  <c r="KY152" i="2"/>
  <c r="KY148" i="2"/>
  <c r="KY144" i="2"/>
  <c r="KY140" i="2"/>
  <c r="KY136" i="2"/>
  <c r="KY132" i="2"/>
  <c r="KY128" i="2"/>
  <c r="KY124" i="2"/>
  <c r="KY120" i="2"/>
  <c r="KY116" i="2"/>
  <c r="KY112" i="2"/>
  <c r="KY108" i="2"/>
  <c r="KY104" i="2"/>
  <c r="KY100" i="2"/>
  <c r="KY96" i="2"/>
  <c r="KY92" i="2"/>
  <c r="KY88" i="2"/>
  <c r="KY84" i="2"/>
  <c r="KY80" i="2"/>
  <c r="KY76" i="2"/>
  <c r="KY72" i="2"/>
  <c r="KY68" i="2"/>
  <c r="KY64" i="2"/>
  <c r="KY60" i="2"/>
  <c r="KY56" i="2"/>
  <c r="KY52" i="2"/>
  <c r="KY48" i="2"/>
  <c r="KY44" i="2"/>
  <c r="KY40" i="2"/>
  <c r="KY36" i="2"/>
  <c r="KY32" i="2"/>
  <c r="KY28" i="2"/>
  <c r="KY24" i="2"/>
  <c r="KY20" i="2"/>
  <c r="KY16" i="2"/>
  <c r="KY12" i="2"/>
  <c r="KY358" i="2"/>
  <c r="KY339" i="2"/>
  <c r="KY323" i="2"/>
  <c r="KY307" i="2"/>
  <c r="KY291" i="2"/>
  <c r="KY275" i="2"/>
  <c r="KY259" i="2"/>
  <c r="KY243" i="2"/>
  <c r="KY227" i="2"/>
  <c r="KY211" i="2"/>
  <c r="KY195" i="2"/>
  <c r="KY179" i="2"/>
  <c r="KY163" i="2"/>
  <c r="KY147" i="2"/>
  <c r="KY131" i="2"/>
  <c r="KY115" i="2"/>
  <c r="KY99" i="2"/>
  <c r="KY83" i="2"/>
  <c r="KY67" i="2"/>
  <c r="KY51" i="2"/>
  <c r="KY35" i="2"/>
  <c r="KY19" i="2"/>
  <c r="KY351" i="2"/>
  <c r="KY335" i="2"/>
  <c r="KY319" i="2"/>
  <c r="KY303" i="2"/>
  <c r="KY287" i="2"/>
  <c r="KY271" i="2"/>
  <c r="KY255" i="2"/>
  <c r="KY239" i="2"/>
  <c r="KY223" i="2"/>
  <c r="KY207" i="2"/>
  <c r="KY191" i="2"/>
  <c r="KY175" i="2"/>
  <c r="KY159" i="2"/>
  <c r="KY143" i="2"/>
  <c r="KY127" i="2"/>
  <c r="KY111" i="2"/>
  <c r="KY95" i="2"/>
  <c r="KY79" i="2"/>
  <c r="KY63" i="2"/>
  <c r="KY47" i="2"/>
  <c r="KY31" i="2"/>
  <c r="KY15" i="2"/>
  <c r="KY347" i="2"/>
  <c r="KY331" i="2"/>
  <c r="KY315" i="2"/>
  <c r="KY299" i="2"/>
  <c r="KY283" i="2"/>
  <c r="KY267" i="2"/>
  <c r="KY251" i="2"/>
  <c r="KY235" i="2"/>
  <c r="KY219" i="2"/>
  <c r="KY203" i="2"/>
  <c r="KY187" i="2"/>
  <c r="KY171" i="2"/>
  <c r="KY155" i="2"/>
  <c r="KY139" i="2"/>
  <c r="KY123" i="2"/>
  <c r="KY107" i="2"/>
  <c r="KY91" i="2"/>
  <c r="KY75" i="2"/>
  <c r="KY59" i="2"/>
  <c r="KY43" i="2"/>
  <c r="KY27" i="2"/>
  <c r="KY11" i="2"/>
  <c r="KY374" i="2"/>
  <c r="KY343" i="2"/>
  <c r="KY327" i="2"/>
  <c r="KY311" i="2"/>
  <c r="KY295" i="2"/>
  <c r="KY279" i="2"/>
  <c r="KY263" i="2"/>
  <c r="KY247" i="2"/>
  <c r="KY231" i="2"/>
  <c r="KY215" i="2"/>
  <c r="KY199" i="2"/>
  <c r="KY183" i="2"/>
  <c r="KY167" i="2"/>
  <c r="KY151" i="2"/>
  <c r="KY135" i="2"/>
  <c r="KY119" i="2"/>
  <c r="KY103" i="2"/>
  <c r="KY87" i="2"/>
  <c r="KY71" i="2"/>
  <c r="KY55" i="2"/>
  <c r="KY39" i="2"/>
  <c r="KY23" i="2"/>
  <c r="MU375" i="2"/>
  <c r="MU371" i="2"/>
  <c r="MU367" i="2"/>
  <c r="MU363" i="2"/>
  <c r="MU359" i="2"/>
  <c r="MU355" i="2"/>
  <c r="MU351" i="2"/>
  <c r="MU347" i="2"/>
  <c r="MU343" i="2"/>
  <c r="MU339" i="2"/>
  <c r="MU335" i="2"/>
  <c r="MU331" i="2"/>
  <c r="MU327" i="2"/>
  <c r="MU323" i="2"/>
  <c r="MU319" i="2"/>
  <c r="MU315" i="2"/>
  <c r="MU311" i="2"/>
  <c r="MU307" i="2"/>
  <c r="MU303" i="2"/>
  <c r="MU299" i="2"/>
  <c r="MU295" i="2"/>
  <c r="MU291" i="2"/>
  <c r="MU287" i="2"/>
  <c r="MU283" i="2"/>
  <c r="MU279" i="2"/>
  <c r="MU275" i="2"/>
  <c r="MU271" i="2"/>
  <c r="MU267" i="2"/>
  <c r="MU263" i="2"/>
  <c r="MU259" i="2"/>
  <c r="MU255" i="2"/>
  <c r="MU251" i="2"/>
  <c r="MU247" i="2"/>
  <c r="MU243" i="2"/>
  <c r="MU374" i="2"/>
  <c r="MU370" i="2"/>
  <c r="MU366" i="2"/>
  <c r="MU362" i="2"/>
  <c r="MU358" i="2"/>
  <c r="MU354" i="2"/>
  <c r="MU350" i="2"/>
  <c r="MU346" i="2"/>
  <c r="MU342" i="2"/>
  <c r="MU338" i="2"/>
  <c r="MU334" i="2"/>
  <c r="MU330" i="2"/>
  <c r="MU326" i="2"/>
  <c r="MU322" i="2"/>
  <c r="MU318" i="2"/>
  <c r="MU314" i="2"/>
  <c r="MU310" i="2"/>
  <c r="MU306" i="2"/>
  <c r="MU302" i="2"/>
  <c r="MU298" i="2"/>
  <c r="MU294" i="2"/>
  <c r="MU290" i="2"/>
  <c r="MU286" i="2"/>
  <c r="MU282" i="2"/>
  <c r="MU278" i="2"/>
  <c r="MU274" i="2"/>
  <c r="MU270" i="2"/>
  <c r="MU266" i="2"/>
  <c r="MU262" i="2"/>
  <c r="MU258" i="2"/>
  <c r="MU254" i="2"/>
  <c r="MU250" i="2"/>
  <c r="MU246" i="2"/>
  <c r="MU242" i="2"/>
  <c r="MU238" i="2"/>
  <c r="MU234" i="2"/>
  <c r="MU230" i="2"/>
  <c r="MU369" i="2"/>
  <c r="MU361" i="2"/>
  <c r="MU353" i="2"/>
  <c r="MU345" i="2"/>
  <c r="MU337" i="2"/>
  <c r="MU329" i="2"/>
  <c r="MU321" i="2"/>
  <c r="MU313" i="2"/>
  <c r="MU305" i="2"/>
  <c r="MU297" i="2"/>
  <c r="MU289" i="2"/>
  <c r="MU281" i="2"/>
  <c r="MU273" i="2"/>
  <c r="MU265" i="2"/>
  <c r="MU257" i="2"/>
  <c r="MU249" i="2"/>
  <c r="MU241" i="2"/>
  <c r="MU236" i="2"/>
  <c r="MU231" i="2"/>
  <c r="MU226" i="2"/>
  <c r="MU222" i="2"/>
  <c r="MU218" i="2"/>
  <c r="MU214" i="2"/>
  <c r="MU210" i="2"/>
  <c r="MU206" i="2"/>
  <c r="MU202" i="2"/>
  <c r="MU198" i="2"/>
  <c r="MU194" i="2"/>
  <c r="MU190" i="2"/>
  <c r="MU186" i="2"/>
  <c r="MU182" i="2"/>
  <c r="MU178" i="2"/>
  <c r="MU174" i="2"/>
  <c r="MU170" i="2"/>
  <c r="MU166" i="2"/>
  <c r="MU162" i="2"/>
  <c r="MU158" i="2"/>
  <c r="MU154" i="2"/>
  <c r="MU150" i="2"/>
  <c r="MU146" i="2"/>
  <c r="MU142" i="2"/>
  <c r="MU138" i="2"/>
  <c r="MU134" i="2"/>
  <c r="MU130" i="2"/>
  <c r="MU126" i="2"/>
  <c r="MU122" i="2"/>
  <c r="MU118" i="2"/>
  <c r="MU114" i="2"/>
  <c r="MU110" i="2"/>
  <c r="MU106" i="2"/>
  <c r="MU102" i="2"/>
  <c r="MU98" i="2"/>
  <c r="MU94" i="2"/>
  <c r="MU90" i="2"/>
  <c r="MU86" i="2"/>
  <c r="MU82" i="2"/>
  <c r="MU78" i="2"/>
  <c r="MU74" i="2"/>
  <c r="MU70" i="2"/>
  <c r="MU66" i="2"/>
  <c r="MU62" i="2"/>
  <c r="MU58" i="2"/>
  <c r="MU54" i="2"/>
  <c r="MU50" i="2"/>
  <c r="MU46" i="2"/>
  <c r="MU42" i="2"/>
  <c r="MU38" i="2"/>
  <c r="MU34" i="2"/>
  <c r="MU30" i="2"/>
  <c r="MU26" i="2"/>
  <c r="MU22" i="2"/>
  <c r="MU18" i="2"/>
  <c r="MU14" i="2"/>
  <c r="MU376" i="2"/>
  <c r="MU368" i="2"/>
  <c r="MU360" i="2"/>
  <c r="MU352" i="2"/>
  <c r="MU344" i="2"/>
  <c r="MU336" i="2"/>
  <c r="MU328" i="2"/>
  <c r="MU320" i="2"/>
  <c r="MU312" i="2"/>
  <c r="MU304" i="2"/>
  <c r="MU296" i="2"/>
  <c r="MU288" i="2"/>
  <c r="MU280" i="2"/>
  <c r="MU272" i="2"/>
  <c r="MU264" i="2"/>
  <c r="MU256" i="2"/>
  <c r="MU248" i="2"/>
  <c r="MU240" i="2"/>
  <c r="MU235" i="2"/>
  <c r="MU229" i="2"/>
  <c r="MU225" i="2"/>
  <c r="MU221" i="2"/>
  <c r="MU217" i="2"/>
  <c r="MU213" i="2"/>
  <c r="MU209" i="2"/>
  <c r="MU205" i="2"/>
  <c r="MU201" i="2"/>
  <c r="MU197" i="2"/>
  <c r="MU193" i="2"/>
  <c r="MU189" i="2"/>
  <c r="MU185" i="2"/>
  <c r="MU181" i="2"/>
  <c r="MU177" i="2"/>
  <c r="MU173" i="2"/>
  <c r="MU169" i="2"/>
  <c r="MU165" i="2"/>
  <c r="MU161" i="2"/>
  <c r="MU157" i="2"/>
  <c r="MU153" i="2"/>
  <c r="MU149" i="2"/>
  <c r="MU145" i="2"/>
  <c r="MU141" i="2"/>
  <c r="MU137" i="2"/>
  <c r="MU133" i="2"/>
  <c r="MU129" i="2"/>
  <c r="MU125" i="2"/>
  <c r="MU121" i="2"/>
  <c r="MU117" i="2"/>
  <c r="MU113" i="2"/>
  <c r="MU109" i="2"/>
  <c r="MU105" i="2"/>
  <c r="MU101" i="2"/>
  <c r="MU97" i="2"/>
  <c r="MU93" i="2"/>
  <c r="MU89" i="2"/>
  <c r="MU85" i="2"/>
  <c r="MU81" i="2"/>
  <c r="MU77" i="2"/>
  <c r="MU73" i="2"/>
  <c r="MU69" i="2"/>
  <c r="MU65" i="2"/>
  <c r="MU61" i="2"/>
  <c r="MU57" i="2"/>
  <c r="MU53" i="2"/>
  <c r="MU49" i="2"/>
  <c r="MU45" i="2"/>
  <c r="MU41" i="2"/>
  <c r="MU37" i="2"/>
  <c r="MU33" i="2"/>
  <c r="MU29" i="2"/>
  <c r="MU25" i="2"/>
  <c r="MU21" i="2"/>
  <c r="MU17" i="2"/>
  <c r="MU13" i="2"/>
  <c r="MU373" i="2"/>
  <c r="MU365" i="2"/>
  <c r="MU357" i="2"/>
  <c r="MU349" i="2"/>
  <c r="MU341" i="2"/>
  <c r="MU333" i="2"/>
  <c r="MU325" i="2"/>
  <c r="MU317" i="2"/>
  <c r="MU309" i="2"/>
  <c r="MU301" i="2"/>
  <c r="MU293" i="2"/>
  <c r="MU285" i="2"/>
  <c r="MU277" i="2"/>
  <c r="MU269" i="2"/>
  <c r="MU261" i="2"/>
  <c r="MU253" i="2"/>
  <c r="MU245" i="2"/>
  <c r="MU239" i="2"/>
  <c r="MU233" i="2"/>
  <c r="MU228" i="2"/>
  <c r="MU224" i="2"/>
  <c r="MU220" i="2"/>
  <c r="MU216" i="2"/>
  <c r="MU212" i="2"/>
  <c r="MU208" i="2"/>
  <c r="MU204" i="2"/>
  <c r="MU200" i="2"/>
  <c r="MU196" i="2"/>
  <c r="MU192" i="2"/>
  <c r="MU188" i="2"/>
  <c r="MU184" i="2"/>
  <c r="MU180" i="2"/>
  <c r="MU176" i="2"/>
  <c r="MU172" i="2"/>
  <c r="MU168" i="2"/>
  <c r="MU164" i="2"/>
  <c r="MU160" i="2"/>
  <c r="MU156" i="2"/>
  <c r="MU152" i="2"/>
  <c r="MU148" i="2"/>
  <c r="MU144" i="2"/>
  <c r="MU140" i="2"/>
  <c r="MU136" i="2"/>
  <c r="MU132" i="2"/>
  <c r="MU128" i="2"/>
  <c r="MU124" i="2"/>
  <c r="MU120" i="2"/>
  <c r="MU116" i="2"/>
  <c r="MU112" i="2"/>
  <c r="MU108" i="2"/>
  <c r="MU104" i="2"/>
  <c r="MU100" i="2"/>
  <c r="MU96" i="2"/>
  <c r="MU92" i="2"/>
  <c r="MU88" i="2"/>
  <c r="MU84" i="2"/>
  <c r="MU80" i="2"/>
  <c r="MU76" i="2"/>
  <c r="MU72" i="2"/>
  <c r="MU68" i="2"/>
  <c r="MU64" i="2"/>
  <c r="MU60" i="2"/>
  <c r="MU56" i="2"/>
  <c r="MU52" i="2"/>
  <c r="MU48" i="2"/>
  <c r="MU44" i="2"/>
  <c r="MU40" i="2"/>
  <c r="MU36" i="2"/>
  <c r="MU32" i="2"/>
  <c r="MU28" i="2"/>
  <c r="MU24" i="2"/>
  <c r="MU20" i="2"/>
  <c r="MU16" i="2"/>
  <c r="MU12" i="2"/>
  <c r="MU348" i="2"/>
  <c r="MU316" i="2"/>
  <c r="MU284" i="2"/>
  <c r="MU252" i="2"/>
  <c r="MU227" i="2"/>
  <c r="MU211" i="2"/>
  <c r="MU195" i="2"/>
  <c r="MU179" i="2"/>
  <c r="MU163" i="2"/>
  <c r="MU147" i="2"/>
  <c r="MU131" i="2"/>
  <c r="MU115" i="2"/>
  <c r="MU99" i="2"/>
  <c r="MU83" i="2"/>
  <c r="MU67" i="2"/>
  <c r="MU51" i="2"/>
  <c r="MU35" i="2"/>
  <c r="MU19" i="2"/>
  <c r="MU372" i="2"/>
  <c r="MU340" i="2"/>
  <c r="MU308" i="2"/>
  <c r="MU276" i="2"/>
  <c r="MU244" i="2"/>
  <c r="MU223" i="2"/>
  <c r="MU207" i="2"/>
  <c r="MU191" i="2"/>
  <c r="MU175" i="2"/>
  <c r="MU159" i="2"/>
  <c r="MU143" i="2"/>
  <c r="MU127" i="2"/>
  <c r="MU111" i="2"/>
  <c r="MU95" i="2"/>
  <c r="MU79" i="2"/>
  <c r="MU63" i="2"/>
  <c r="MU47" i="2"/>
  <c r="MU31" i="2"/>
  <c r="MU15" i="2"/>
  <c r="MU364" i="2"/>
  <c r="MU332" i="2"/>
  <c r="MU300" i="2"/>
  <c r="MU268" i="2"/>
  <c r="MU237" i="2"/>
  <c r="MU219" i="2"/>
  <c r="MU203" i="2"/>
  <c r="MU187" i="2"/>
  <c r="MU171" i="2"/>
  <c r="MU155" i="2"/>
  <c r="MU139" i="2"/>
  <c r="MU123" i="2"/>
  <c r="MU107" i="2"/>
  <c r="MU91" i="2"/>
  <c r="MU75" i="2"/>
  <c r="MU59" i="2"/>
  <c r="MU43" i="2"/>
  <c r="MU27" i="2"/>
  <c r="MU11" i="2"/>
  <c r="MU260" i="2"/>
  <c r="MU183" i="2"/>
  <c r="MU119" i="2"/>
  <c r="MU55" i="2"/>
  <c r="MU356" i="2"/>
  <c r="MU232" i="2"/>
  <c r="MU167" i="2"/>
  <c r="MU103" i="2"/>
  <c r="MU39" i="2"/>
  <c r="MU324" i="2"/>
  <c r="MU215" i="2"/>
  <c r="MU151" i="2"/>
  <c r="MU87" i="2"/>
  <c r="MU23" i="2"/>
  <c r="MU292" i="2"/>
  <c r="MU199" i="2"/>
  <c r="MU135" i="2"/>
  <c r="MU71" i="2"/>
  <c r="IK373" i="2"/>
  <c r="IK369" i="2"/>
  <c r="IK365" i="2"/>
  <c r="IK361" i="2"/>
  <c r="IK357" i="2"/>
  <c r="IK353" i="2"/>
  <c r="IK349" i="2"/>
  <c r="IK345" i="2"/>
  <c r="IK341" i="2"/>
  <c r="IK337" i="2"/>
  <c r="IK333" i="2"/>
  <c r="IK329" i="2"/>
  <c r="IK325" i="2"/>
  <c r="IK321" i="2"/>
  <c r="IK317" i="2"/>
  <c r="IK313" i="2"/>
  <c r="IK309" i="2"/>
  <c r="IK305" i="2"/>
  <c r="IK301" i="2"/>
  <c r="IK297" i="2"/>
  <c r="IK293" i="2"/>
  <c r="IK289" i="2"/>
  <c r="IK285" i="2"/>
  <c r="IK281" i="2"/>
  <c r="IK277" i="2"/>
  <c r="IK273" i="2"/>
  <c r="IK269" i="2"/>
  <c r="IK265" i="2"/>
  <c r="IK261" i="2"/>
  <c r="IK257" i="2"/>
  <c r="IK253" i="2"/>
  <c r="IK249" i="2"/>
  <c r="IK245" i="2"/>
  <c r="IK241" i="2"/>
  <c r="IK237" i="2"/>
  <c r="IK233" i="2"/>
  <c r="IK229" i="2"/>
  <c r="IK225" i="2"/>
  <c r="IK221" i="2"/>
  <c r="IK217" i="2"/>
  <c r="IK213" i="2"/>
  <c r="IK209" i="2"/>
  <c r="IK205" i="2"/>
  <c r="IK201" i="2"/>
  <c r="IK197" i="2"/>
  <c r="IK193" i="2"/>
  <c r="IK189" i="2"/>
  <c r="IK185" i="2"/>
  <c r="IK181" i="2"/>
  <c r="IK177" i="2"/>
  <c r="IK173" i="2"/>
  <c r="IK169" i="2"/>
  <c r="IK165" i="2"/>
  <c r="IK161" i="2"/>
  <c r="IK157" i="2"/>
  <c r="IK153" i="2"/>
  <c r="IK149" i="2"/>
  <c r="IK145" i="2"/>
  <c r="IK141" i="2"/>
  <c r="IK137" i="2"/>
  <c r="IK133" i="2"/>
  <c r="IK129" i="2"/>
  <c r="IK125" i="2"/>
  <c r="IK121" i="2"/>
  <c r="IK117" i="2"/>
  <c r="IK113" i="2"/>
  <c r="IK109" i="2"/>
  <c r="IK105" i="2"/>
  <c r="IK101" i="2"/>
  <c r="IK97" i="2"/>
  <c r="IK93" i="2"/>
  <c r="IK89" i="2"/>
  <c r="IK85" i="2"/>
  <c r="IK81" i="2"/>
  <c r="IK77" i="2"/>
  <c r="IK73" i="2"/>
  <c r="IK69" i="2"/>
  <c r="IK65" i="2"/>
  <c r="IK61" i="2"/>
  <c r="IK57" i="2"/>
  <c r="IK53" i="2"/>
  <c r="IK49" i="2"/>
  <c r="IK45" i="2"/>
  <c r="IK41" i="2"/>
  <c r="IK37" i="2"/>
  <c r="IK33" i="2"/>
  <c r="IK29" i="2"/>
  <c r="IK25" i="2"/>
  <c r="IK21" i="2"/>
  <c r="IK17" i="2"/>
  <c r="IK13" i="2"/>
  <c r="IK376" i="2"/>
  <c r="IK372" i="2"/>
  <c r="IK368" i="2"/>
  <c r="IK364" i="2"/>
  <c r="IK360" i="2"/>
  <c r="IK356" i="2"/>
  <c r="IK352" i="2"/>
  <c r="IK348" i="2"/>
  <c r="IK344" i="2"/>
  <c r="IK340" i="2"/>
  <c r="IK336" i="2"/>
  <c r="IK332" i="2"/>
  <c r="IK328" i="2"/>
  <c r="IK324" i="2"/>
  <c r="IK320" i="2"/>
  <c r="IK316" i="2"/>
  <c r="IK312" i="2"/>
  <c r="IK308" i="2"/>
  <c r="IK304" i="2"/>
  <c r="IK300" i="2"/>
  <c r="IK296" i="2"/>
  <c r="IK292" i="2"/>
  <c r="IK288" i="2"/>
  <c r="IK284" i="2"/>
  <c r="IK280" i="2"/>
  <c r="IK276" i="2"/>
  <c r="IK272" i="2"/>
  <c r="IK268" i="2"/>
  <c r="IK264" i="2"/>
  <c r="IK260" i="2"/>
  <c r="IK256" i="2"/>
  <c r="IK252" i="2"/>
  <c r="IK248" i="2"/>
  <c r="IK244" i="2"/>
  <c r="IK240" i="2"/>
  <c r="IK236" i="2"/>
  <c r="IK232" i="2"/>
  <c r="IK228" i="2"/>
  <c r="IK224" i="2"/>
  <c r="IK220" i="2"/>
  <c r="IK216" i="2"/>
  <c r="IK212" i="2"/>
  <c r="IK208" i="2"/>
  <c r="IK204" i="2"/>
  <c r="IK200" i="2"/>
  <c r="IK196" i="2"/>
  <c r="IK192" i="2"/>
  <c r="IK188" i="2"/>
  <c r="IK184" i="2"/>
  <c r="IK180" i="2"/>
  <c r="IK176" i="2"/>
  <c r="IK172" i="2"/>
  <c r="IK168" i="2"/>
  <c r="IK164" i="2"/>
  <c r="IK160" i="2"/>
  <c r="IK156" i="2"/>
  <c r="IK152" i="2"/>
  <c r="IK148" i="2"/>
  <c r="IK144" i="2"/>
  <c r="IK140" i="2"/>
  <c r="IK136" i="2"/>
  <c r="IK132" i="2"/>
  <c r="IK128" i="2"/>
  <c r="IK124" i="2"/>
  <c r="IK120" i="2"/>
  <c r="IK116" i="2"/>
  <c r="IK112" i="2"/>
  <c r="IK108" i="2"/>
  <c r="IK104" i="2"/>
  <c r="IK100" i="2"/>
  <c r="IK96" i="2"/>
  <c r="IK92" i="2"/>
  <c r="IK88" i="2"/>
  <c r="IK84" i="2"/>
  <c r="IK80" i="2"/>
  <c r="IK76" i="2"/>
  <c r="IK72" i="2"/>
  <c r="IK68" i="2"/>
  <c r="IK64" i="2"/>
  <c r="IK60" i="2"/>
  <c r="IK56" i="2"/>
  <c r="IK52" i="2"/>
  <c r="IK48" i="2"/>
  <c r="IK44" i="2"/>
  <c r="IK40" i="2"/>
  <c r="IK36" i="2"/>
  <c r="IK32" i="2"/>
  <c r="IK28" i="2"/>
  <c r="IK24" i="2"/>
  <c r="IK20" i="2"/>
  <c r="IK16" i="2"/>
  <c r="IK12" i="2"/>
  <c r="IK375" i="2"/>
  <c r="IK371" i="2"/>
  <c r="IK367" i="2"/>
  <c r="IK363" i="2"/>
  <c r="IK359" i="2"/>
  <c r="IK355" i="2"/>
  <c r="IK351" i="2"/>
  <c r="IK347" i="2"/>
  <c r="IK343" i="2"/>
  <c r="IK339" i="2"/>
  <c r="IK335" i="2"/>
  <c r="IK331" i="2"/>
  <c r="IK327" i="2"/>
  <c r="IK323" i="2"/>
  <c r="IK319" i="2"/>
  <c r="IK315" i="2"/>
  <c r="IK311" i="2"/>
  <c r="IK307" i="2"/>
  <c r="IK303" i="2"/>
  <c r="IK299" i="2"/>
  <c r="IK295" i="2"/>
  <c r="IK291" i="2"/>
  <c r="IK287" i="2"/>
  <c r="IK283" i="2"/>
  <c r="IK279" i="2"/>
  <c r="IK275" i="2"/>
  <c r="IK271" i="2"/>
  <c r="IK267" i="2"/>
  <c r="IK263" i="2"/>
  <c r="IK259" i="2"/>
  <c r="IK255" i="2"/>
  <c r="IK251" i="2"/>
  <c r="IK247" i="2"/>
  <c r="IK243" i="2"/>
  <c r="IK239" i="2"/>
  <c r="IK235" i="2"/>
  <c r="IK231" i="2"/>
  <c r="IK227" i="2"/>
  <c r="IK223" i="2"/>
  <c r="IK219" i="2"/>
  <c r="IK215" i="2"/>
  <c r="IK211" i="2"/>
  <c r="IK207" i="2"/>
  <c r="IK203" i="2"/>
  <c r="IK199" i="2"/>
  <c r="IK195" i="2"/>
  <c r="IK191" i="2"/>
  <c r="IK187" i="2"/>
  <c r="IK183" i="2"/>
  <c r="IK179" i="2"/>
  <c r="IK175" i="2"/>
  <c r="IK171" i="2"/>
  <c r="IK167" i="2"/>
  <c r="IK163" i="2"/>
  <c r="IK159" i="2"/>
  <c r="IK155" i="2"/>
  <c r="IK151" i="2"/>
  <c r="IK147" i="2"/>
  <c r="IK143" i="2"/>
  <c r="IK139" i="2"/>
  <c r="IK135" i="2"/>
  <c r="IK131" i="2"/>
  <c r="IK127" i="2"/>
  <c r="IK123" i="2"/>
  <c r="IK119" i="2"/>
  <c r="IK115" i="2"/>
  <c r="IK111" i="2"/>
  <c r="IK107" i="2"/>
  <c r="IK103" i="2"/>
  <c r="IK99" i="2"/>
  <c r="IK95" i="2"/>
  <c r="IK91" i="2"/>
  <c r="IK87" i="2"/>
  <c r="IK83" i="2"/>
  <c r="IK79" i="2"/>
  <c r="IK75" i="2"/>
  <c r="IK71" i="2"/>
  <c r="IK67" i="2"/>
  <c r="IK63" i="2"/>
  <c r="IK59" i="2"/>
  <c r="IK55" i="2"/>
  <c r="IK51" i="2"/>
  <c r="IK47" i="2"/>
  <c r="IK43" i="2"/>
  <c r="IK39" i="2"/>
  <c r="IK35" i="2"/>
  <c r="IK31" i="2"/>
  <c r="IK27" i="2"/>
  <c r="IK23" i="2"/>
  <c r="IK19" i="2"/>
  <c r="IK15" i="2"/>
  <c r="IK11" i="2"/>
  <c r="IK374" i="2"/>
  <c r="IK370" i="2"/>
  <c r="IK366" i="2"/>
  <c r="IK362" i="2"/>
  <c r="IK358" i="2"/>
  <c r="IK354" i="2"/>
  <c r="IK350" i="2"/>
  <c r="IK346" i="2"/>
  <c r="IK342" i="2"/>
  <c r="IK338" i="2"/>
  <c r="IK334" i="2"/>
  <c r="IK330" i="2"/>
  <c r="IK326" i="2"/>
  <c r="IK322" i="2"/>
  <c r="IK318" i="2"/>
  <c r="IK314" i="2"/>
  <c r="IK310" i="2"/>
  <c r="IK306" i="2"/>
  <c r="IK302" i="2"/>
  <c r="IK298" i="2"/>
  <c r="IK294" i="2"/>
  <c r="IK290" i="2"/>
  <c r="IK286" i="2"/>
  <c r="IK282" i="2"/>
  <c r="IK278" i="2"/>
  <c r="IK274" i="2"/>
  <c r="IK270" i="2"/>
  <c r="IK266" i="2"/>
  <c r="IK262" i="2"/>
  <c r="IK258" i="2"/>
  <c r="IK254" i="2"/>
  <c r="IK250" i="2"/>
  <c r="IK246" i="2"/>
  <c r="IK242" i="2"/>
  <c r="IK238" i="2"/>
  <c r="IK234" i="2"/>
  <c r="IK230" i="2"/>
  <c r="IK226" i="2"/>
  <c r="IK222" i="2"/>
  <c r="IK218" i="2"/>
  <c r="IK214" i="2"/>
  <c r="IK210" i="2"/>
  <c r="IK206" i="2"/>
  <c r="IK202" i="2"/>
  <c r="IK198" i="2"/>
  <c r="IK194" i="2"/>
  <c r="IK190" i="2"/>
  <c r="IK186" i="2"/>
  <c r="IK182" i="2"/>
  <c r="IK178" i="2"/>
  <c r="IK174" i="2"/>
  <c r="IK170" i="2"/>
  <c r="IK166" i="2"/>
  <c r="IK162" i="2"/>
  <c r="IK158" i="2"/>
  <c r="IK154" i="2"/>
  <c r="IK150" i="2"/>
  <c r="IK146" i="2"/>
  <c r="IK142" i="2"/>
  <c r="IK138" i="2"/>
  <c r="IK134" i="2"/>
  <c r="IK130" i="2"/>
  <c r="IK126" i="2"/>
  <c r="IK122" i="2"/>
  <c r="IK118" i="2"/>
  <c r="IK114" i="2"/>
  <c r="IK110" i="2"/>
  <c r="IK106" i="2"/>
  <c r="IK102" i="2"/>
  <c r="IK98" i="2"/>
  <c r="IK94" i="2"/>
  <c r="IK90" i="2"/>
  <c r="IK86" i="2"/>
  <c r="IK82" i="2"/>
  <c r="IK78" i="2"/>
  <c r="IK74" i="2"/>
  <c r="IK70" i="2"/>
  <c r="IK66" i="2"/>
  <c r="IK62" i="2"/>
  <c r="IK58" i="2"/>
  <c r="IK54" i="2"/>
  <c r="IK50" i="2"/>
  <c r="IK46" i="2"/>
  <c r="IK42" i="2"/>
  <c r="IK38" i="2"/>
  <c r="IK34" i="2"/>
  <c r="IK30" i="2"/>
  <c r="IK26" i="2"/>
  <c r="IK22" i="2"/>
  <c r="IK18" i="2"/>
  <c r="IK14" i="2"/>
  <c r="JI375" i="2"/>
  <c r="JI371" i="2"/>
  <c r="JI367" i="2"/>
  <c r="JI363" i="2"/>
  <c r="JI359" i="2"/>
  <c r="JI355" i="2"/>
  <c r="JI351" i="2"/>
  <c r="JI347" i="2"/>
  <c r="JI343" i="2"/>
  <c r="JI339" i="2"/>
  <c r="JI335" i="2"/>
  <c r="JI331" i="2"/>
  <c r="JI327" i="2"/>
  <c r="JI323" i="2"/>
  <c r="JI319" i="2"/>
  <c r="JI315" i="2"/>
  <c r="JI311" i="2"/>
  <c r="JI307" i="2"/>
  <c r="JI303" i="2"/>
  <c r="JI299" i="2"/>
  <c r="JI295" i="2"/>
  <c r="JI291" i="2"/>
  <c r="JI287" i="2"/>
  <c r="JI283" i="2"/>
  <c r="JI279" i="2"/>
  <c r="JI275" i="2"/>
  <c r="JI271" i="2"/>
  <c r="JI267" i="2"/>
  <c r="JI263" i="2"/>
  <c r="JI259" i="2"/>
  <c r="JI255" i="2"/>
  <c r="JI251" i="2"/>
  <c r="JI247" i="2"/>
  <c r="JI243" i="2"/>
  <c r="JI239" i="2"/>
  <c r="JI235" i="2"/>
  <c r="JI231" i="2"/>
  <c r="JI227" i="2"/>
  <c r="JI223" i="2"/>
  <c r="JI219" i="2"/>
  <c r="JI215" i="2"/>
  <c r="JI211" i="2"/>
  <c r="JI207" i="2"/>
  <c r="JI203" i="2"/>
  <c r="JI199" i="2"/>
  <c r="JI195" i="2"/>
  <c r="JI191" i="2"/>
  <c r="JI187" i="2"/>
  <c r="JI183" i="2"/>
  <c r="JI179" i="2"/>
  <c r="JI175" i="2"/>
  <c r="JI171" i="2"/>
  <c r="JI167" i="2"/>
  <c r="JI163" i="2"/>
  <c r="JI159" i="2"/>
  <c r="JI155" i="2"/>
  <c r="JI151" i="2"/>
  <c r="JI147" i="2"/>
  <c r="JI143" i="2"/>
  <c r="JI139" i="2"/>
  <c r="JI135" i="2"/>
  <c r="JI131" i="2"/>
  <c r="JI127" i="2"/>
  <c r="JI123" i="2"/>
  <c r="JI119" i="2"/>
  <c r="JI115" i="2"/>
  <c r="JI111" i="2"/>
  <c r="JI107" i="2"/>
  <c r="JI103" i="2"/>
  <c r="JI99" i="2"/>
  <c r="JI95" i="2"/>
  <c r="JI91" i="2"/>
  <c r="JI87" i="2"/>
  <c r="JI83" i="2"/>
  <c r="JI79" i="2"/>
  <c r="JI75" i="2"/>
  <c r="JI71" i="2"/>
  <c r="JI67" i="2"/>
  <c r="JI63" i="2"/>
  <c r="JI59" i="2"/>
  <c r="JI55" i="2"/>
  <c r="JI51" i="2"/>
  <c r="JI47" i="2"/>
  <c r="JI43" i="2"/>
  <c r="JI39" i="2"/>
  <c r="JI35" i="2"/>
  <c r="JI31" i="2"/>
  <c r="JI27" i="2"/>
  <c r="JI23" i="2"/>
  <c r="JI19" i="2"/>
  <c r="JI15" i="2"/>
  <c r="JI11" i="2"/>
  <c r="JI374" i="2"/>
  <c r="JI370" i="2"/>
  <c r="JI366" i="2"/>
  <c r="JI362" i="2"/>
  <c r="JI358" i="2"/>
  <c r="JI354" i="2"/>
  <c r="JI350" i="2"/>
  <c r="JI346" i="2"/>
  <c r="JI342" i="2"/>
  <c r="JI338" i="2"/>
  <c r="JI334" i="2"/>
  <c r="JI330" i="2"/>
  <c r="JI326" i="2"/>
  <c r="JI322" i="2"/>
  <c r="JI318" i="2"/>
  <c r="JI314" i="2"/>
  <c r="JI310" i="2"/>
  <c r="JI306" i="2"/>
  <c r="JI302" i="2"/>
  <c r="JI298" i="2"/>
  <c r="JI294" i="2"/>
  <c r="JI290" i="2"/>
  <c r="JI286" i="2"/>
  <c r="JI282" i="2"/>
  <c r="JI278" i="2"/>
  <c r="JI274" i="2"/>
  <c r="JI270" i="2"/>
  <c r="JI266" i="2"/>
  <c r="JI262" i="2"/>
  <c r="JI258" i="2"/>
  <c r="JI254" i="2"/>
  <c r="JI250" i="2"/>
  <c r="JI246" i="2"/>
  <c r="JI242" i="2"/>
  <c r="JI238" i="2"/>
  <c r="JI234" i="2"/>
  <c r="JI230" i="2"/>
  <c r="JI226" i="2"/>
  <c r="JI222" i="2"/>
  <c r="JI218" i="2"/>
  <c r="JI214" i="2"/>
  <c r="JI210" i="2"/>
  <c r="JI206" i="2"/>
  <c r="JI202" i="2"/>
  <c r="JI198" i="2"/>
  <c r="JI194" i="2"/>
  <c r="JI190" i="2"/>
  <c r="JI186" i="2"/>
  <c r="JI182" i="2"/>
  <c r="JI178" i="2"/>
  <c r="JI174" i="2"/>
  <c r="JI170" i="2"/>
  <c r="JI166" i="2"/>
  <c r="JI162" i="2"/>
  <c r="JI158" i="2"/>
  <c r="JI154" i="2"/>
  <c r="JI150" i="2"/>
  <c r="JI146" i="2"/>
  <c r="JI142" i="2"/>
  <c r="JI138" i="2"/>
  <c r="JI134" i="2"/>
  <c r="JI130" i="2"/>
  <c r="JI126" i="2"/>
  <c r="JI122" i="2"/>
  <c r="JI118" i="2"/>
  <c r="JI114" i="2"/>
  <c r="JI110" i="2"/>
  <c r="JI106" i="2"/>
  <c r="JI102" i="2"/>
  <c r="JI98" i="2"/>
  <c r="JI94" i="2"/>
  <c r="JI90" i="2"/>
  <c r="JI86" i="2"/>
  <c r="JI82" i="2"/>
  <c r="JI78" i="2"/>
  <c r="JI74" i="2"/>
  <c r="JI70" i="2"/>
  <c r="JI66" i="2"/>
  <c r="JI62" i="2"/>
  <c r="JI58" i="2"/>
  <c r="JI54" i="2"/>
  <c r="JI50" i="2"/>
  <c r="JI46" i="2"/>
  <c r="JI42" i="2"/>
  <c r="JI38" i="2"/>
  <c r="JI34" i="2"/>
  <c r="JI30" i="2"/>
  <c r="JI26" i="2"/>
  <c r="JI22" i="2"/>
  <c r="JI18" i="2"/>
  <c r="JI14" i="2"/>
  <c r="JI373" i="2"/>
  <c r="JI369" i="2"/>
  <c r="JI365" i="2"/>
  <c r="JI361" i="2"/>
  <c r="JI357" i="2"/>
  <c r="JI353" i="2"/>
  <c r="JI349" i="2"/>
  <c r="JI345" i="2"/>
  <c r="JI341" i="2"/>
  <c r="JI337" i="2"/>
  <c r="JI333" i="2"/>
  <c r="JI329" i="2"/>
  <c r="JI325" i="2"/>
  <c r="JI321" i="2"/>
  <c r="JI317" i="2"/>
  <c r="JI313" i="2"/>
  <c r="JI309" i="2"/>
  <c r="JI305" i="2"/>
  <c r="JI301" i="2"/>
  <c r="JI297" i="2"/>
  <c r="JI293" i="2"/>
  <c r="JI289" i="2"/>
  <c r="JI285" i="2"/>
  <c r="JI281" i="2"/>
  <c r="JI277" i="2"/>
  <c r="JI273" i="2"/>
  <c r="JI269" i="2"/>
  <c r="JI265" i="2"/>
  <c r="JI261" i="2"/>
  <c r="JI257" i="2"/>
  <c r="JI253" i="2"/>
  <c r="JI249" i="2"/>
  <c r="JI245" i="2"/>
  <c r="JI241" i="2"/>
  <c r="JI237" i="2"/>
  <c r="JI233" i="2"/>
  <c r="JI229" i="2"/>
  <c r="JI225" i="2"/>
  <c r="JI221" i="2"/>
  <c r="JI217" i="2"/>
  <c r="JI213" i="2"/>
  <c r="JI209" i="2"/>
  <c r="JI205" i="2"/>
  <c r="JI201" i="2"/>
  <c r="JI197" i="2"/>
  <c r="JI193" i="2"/>
  <c r="JI189" i="2"/>
  <c r="JI185" i="2"/>
  <c r="JI181" i="2"/>
  <c r="JI177" i="2"/>
  <c r="JI173" i="2"/>
  <c r="JI169" i="2"/>
  <c r="JI165" i="2"/>
  <c r="JI161" i="2"/>
  <c r="JI157" i="2"/>
  <c r="JI153" i="2"/>
  <c r="JI149" i="2"/>
  <c r="JI145" i="2"/>
  <c r="JI141" i="2"/>
  <c r="JI137" i="2"/>
  <c r="JI133" i="2"/>
  <c r="JI129" i="2"/>
  <c r="JI125" i="2"/>
  <c r="JI121" i="2"/>
  <c r="JI117" i="2"/>
  <c r="JI113" i="2"/>
  <c r="JI109" i="2"/>
  <c r="JI105" i="2"/>
  <c r="JI101" i="2"/>
  <c r="JI97" i="2"/>
  <c r="JI93" i="2"/>
  <c r="JI89" i="2"/>
  <c r="JI85" i="2"/>
  <c r="JI81" i="2"/>
  <c r="JI77" i="2"/>
  <c r="JI73" i="2"/>
  <c r="JI69" i="2"/>
  <c r="JI65" i="2"/>
  <c r="JI61" i="2"/>
  <c r="JI57" i="2"/>
  <c r="JI53" i="2"/>
  <c r="JI49" i="2"/>
  <c r="JI45" i="2"/>
  <c r="JI41" i="2"/>
  <c r="JI37" i="2"/>
  <c r="JI33" i="2"/>
  <c r="JI29" i="2"/>
  <c r="JI25" i="2"/>
  <c r="JI21" i="2"/>
  <c r="JI17" i="2"/>
  <c r="JI13" i="2"/>
  <c r="JI376" i="2"/>
  <c r="JI372" i="2"/>
  <c r="JI368" i="2"/>
  <c r="JI364" i="2"/>
  <c r="JI360" i="2"/>
  <c r="JI356" i="2"/>
  <c r="JI352" i="2"/>
  <c r="JI348" i="2"/>
  <c r="JI344" i="2"/>
  <c r="JI340" i="2"/>
  <c r="JI336" i="2"/>
  <c r="JI332" i="2"/>
  <c r="JI328" i="2"/>
  <c r="JI324" i="2"/>
  <c r="JI320" i="2"/>
  <c r="JI316" i="2"/>
  <c r="JI312" i="2"/>
  <c r="JI308" i="2"/>
  <c r="JI304" i="2"/>
  <c r="JI300" i="2"/>
  <c r="JI296" i="2"/>
  <c r="JI292" i="2"/>
  <c r="JI288" i="2"/>
  <c r="JI284" i="2"/>
  <c r="JI280" i="2"/>
  <c r="JI276" i="2"/>
  <c r="JI272" i="2"/>
  <c r="JI268" i="2"/>
  <c r="JI264" i="2"/>
  <c r="JI260" i="2"/>
  <c r="JI256" i="2"/>
  <c r="JI252" i="2"/>
  <c r="JI248" i="2"/>
  <c r="JI244" i="2"/>
  <c r="JI240" i="2"/>
  <c r="JI236" i="2"/>
  <c r="JI232" i="2"/>
  <c r="JI228" i="2"/>
  <c r="JI224" i="2"/>
  <c r="JI220" i="2"/>
  <c r="JI216" i="2"/>
  <c r="JI212" i="2"/>
  <c r="JI208" i="2"/>
  <c r="JI204" i="2"/>
  <c r="JI200" i="2"/>
  <c r="JI196" i="2"/>
  <c r="JI192" i="2"/>
  <c r="JI188" i="2"/>
  <c r="JI184" i="2"/>
  <c r="JI180" i="2"/>
  <c r="JI176" i="2"/>
  <c r="JI172" i="2"/>
  <c r="JI168" i="2"/>
  <c r="JI164" i="2"/>
  <c r="JI160" i="2"/>
  <c r="JI156" i="2"/>
  <c r="JI152" i="2"/>
  <c r="JI148" i="2"/>
  <c r="JI144" i="2"/>
  <c r="JI140" i="2"/>
  <c r="JI136" i="2"/>
  <c r="JI132" i="2"/>
  <c r="JI128" i="2"/>
  <c r="JI124" i="2"/>
  <c r="JI120" i="2"/>
  <c r="JI116" i="2"/>
  <c r="JI112" i="2"/>
  <c r="JI108" i="2"/>
  <c r="JI104" i="2"/>
  <c r="JI100" i="2"/>
  <c r="JI96" i="2"/>
  <c r="JI92" i="2"/>
  <c r="JI88" i="2"/>
  <c r="JI84" i="2"/>
  <c r="JI80" i="2"/>
  <c r="JI76" i="2"/>
  <c r="JI72" i="2"/>
  <c r="JI68" i="2"/>
  <c r="JI64" i="2"/>
  <c r="JI60" i="2"/>
  <c r="JI56" i="2"/>
  <c r="JI52" i="2"/>
  <c r="JI48" i="2"/>
  <c r="JI44" i="2"/>
  <c r="JI40" i="2"/>
  <c r="JI36" i="2"/>
  <c r="JI32" i="2"/>
  <c r="JI28" i="2"/>
  <c r="JI24" i="2"/>
  <c r="JI20" i="2"/>
  <c r="JI16" i="2"/>
  <c r="JI12" i="2"/>
  <c r="KG376" i="2"/>
  <c r="KG372" i="2"/>
  <c r="KG368" i="2"/>
  <c r="KG364" i="2"/>
  <c r="KG360" i="2"/>
  <c r="KG356" i="2"/>
  <c r="KG352" i="2"/>
  <c r="KG348" i="2"/>
  <c r="KG344" i="2"/>
  <c r="KG340" i="2"/>
  <c r="KG336" i="2"/>
  <c r="KG332" i="2"/>
  <c r="KG328" i="2"/>
  <c r="KG324" i="2"/>
  <c r="KG320" i="2"/>
  <c r="KG316" i="2"/>
  <c r="KG312" i="2"/>
  <c r="KG308" i="2"/>
  <c r="KG304" i="2"/>
  <c r="KG300" i="2"/>
  <c r="KG296" i="2"/>
  <c r="KG292" i="2"/>
  <c r="KG288" i="2"/>
  <c r="KG284" i="2"/>
  <c r="KG280" i="2"/>
  <c r="KG276" i="2"/>
  <c r="KG272" i="2"/>
  <c r="KG268" i="2"/>
  <c r="KG264" i="2"/>
  <c r="KG260" i="2"/>
  <c r="KG256" i="2"/>
  <c r="KG252" i="2"/>
  <c r="KG248" i="2"/>
  <c r="KG244" i="2"/>
  <c r="KG240" i="2"/>
  <c r="KG236" i="2"/>
  <c r="KG232" i="2"/>
  <c r="KG228" i="2"/>
  <c r="KG224" i="2"/>
  <c r="KG220" i="2"/>
  <c r="KG216" i="2"/>
  <c r="KG212" i="2"/>
  <c r="KG208" i="2"/>
  <c r="KG204" i="2"/>
  <c r="KG200" i="2"/>
  <c r="KG196" i="2"/>
  <c r="KG192" i="2"/>
  <c r="KG188" i="2"/>
  <c r="KG184" i="2"/>
  <c r="KG180" i="2"/>
  <c r="KG176" i="2"/>
  <c r="KG172" i="2"/>
  <c r="KG168" i="2"/>
  <c r="KG164" i="2"/>
  <c r="KG160" i="2"/>
  <c r="KG156" i="2"/>
  <c r="KG152" i="2"/>
  <c r="KG148" i="2"/>
  <c r="KG144" i="2"/>
  <c r="KG140" i="2"/>
  <c r="KG136" i="2"/>
  <c r="KG132" i="2"/>
  <c r="KG128" i="2"/>
  <c r="KG124" i="2"/>
  <c r="KG120" i="2"/>
  <c r="KG116" i="2"/>
  <c r="KG112" i="2"/>
  <c r="KG108" i="2"/>
  <c r="KG104" i="2"/>
  <c r="KG100" i="2"/>
  <c r="KG96" i="2"/>
  <c r="KG92" i="2"/>
  <c r="KG88" i="2"/>
  <c r="KG84" i="2"/>
  <c r="KG80" i="2"/>
  <c r="KG76" i="2"/>
  <c r="KG72" i="2"/>
  <c r="KG68" i="2"/>
  <c r="KG64" i="2"/>
  <c r="KG60" i="2"/>
  <c r="KG56" i="2"/>
  <c r="KG52" i="2"/>
  <c r="KG48" i="2"/>
  <c r="KG44" i="2"/>
  <c r="KG40" i="2"/>
  <c r="KG36" i="2"/>
  <c r="KG32" i="2"/>
  <c r="KG28" i="2"/>
  <c r="KG24" i="2"/>
  <c r="KG20" i="2"/>
  <c r="KG16" i="2"/>
  <c r="KG12" i="2"/>
  <c r="KG375" i="2"/>
  <c r="KG371" i="2"/>
  <c r="KG367" i="2"/>
  <c r="KG363" i="2"/>
  <c r="KG359" i="2"/>
  <c r="KG355" i="2"/>
  <c r="KG351" i="2"/>
  <c r="KG347" i="2"/>
  <c r="KG343" i="2"/>
  <c r="KG339" i="2"/>
  <c r="KG335" i="2"/>
  <c r="KG331" i="2"/>
  <c r="KG327" i="2"/>
  <c r="KG323" i="2"/>
  <c r="KG319" i="2"/>
  <c r="KG315" i="2"/>
  <c r="KG311" i="2"/>
  <c r="KG307" i="2"/>
  <c r="KG303" i="2"/>
  <c r="KG299" i="2"/>
  <c r="KG295" i="2"/>
  <c r="KG291" i="2"/>
  <c r="KG287" i="2"/>
  <c r="KG283" i="2"/>
  <c r="KG279" i="2"/>
  <c r="KG275" i="2"/>
  <c r="KG271" i="2"/>
  <c r="KG267" i="2"/>
  <c r="KG263" i="2"/>
  <c r="KG259" i="2"/>
  <c r="KG255" i="2"/>
  <c r="KG251" i="2"/>
  <c r="KG247" i="2"/>
  <c r="KG243" i="2"/>
  <c r="KG239" i="2"/>
  <c r="KG235" i="2"/>
  <c r="KG231" i="2"/>
  <c r="KG227" i="2"/>
  <c r="KG223" i="2"/>
  <c r="KG219" i="2"/>
  <c r="KG215" i="2"/>
  <c r="KG211" i="2"/>
  <c r="KG207" i="2"/>
  <c r="KG203" i="2"/>
  <c r="KG199" i="2"/>
  <c r="KG195" i="2"/>
  <c r="KG191" i="2"/>
  <c r="KG187" i="2"/>
  <c r="KG183" i="2"/>
  <c r="KG179" i="2"/>
  <c r="KG175" i="2"/>
  <c r="KG171" i="2"/>
  <c r="KG167" i="2"/>
  <c r="KG163" i="2"/>
  <c r="KG159" i="2"/>
  <c r="KG155" i="2"/>
  <c r="KG151" i="2"/>
  <c r="KG147" i="2"/>
  <c r="KG143" i="2"/>
  <c r="KG139" i="2"/>
  <c r="KG135" i="2"/>
  <c r="KG131" i="2"/>
  <c r="KG127" i="2"/>
  <c r="KG123" i="2"/>
  <c r="KG119" i="2"/>
  <c r="KG115" i="2"/>
  <c r="KG111" i="2"/>
  <c r="KG107" i="2"/>
  <c r="KG103" i="2"/>
  <c r="KG99" i="2"/>
  <c r="KG95" i="2"/>
  <c r="KG91" i="2"/>
  <c r="KG87" i="2"/>
  <c r="KG83" i="2"/>
  <c r="KG79" i="2"/>
  <c r="KG75" i="2"/>
  <c r="KG71" i="2"/>
  <c r="KG67" i="2"/>
  <c r="KG63" i="2"/>
  <c r="KG59" i="2"/>
  <c r="KG55" i="2"/>
  <c r="KG51" i="2"/>
  <c r="KG47" i="2"/>
  <c r="KG43" i="2"/>
  <c r="KG39" i="2"/>
  <c r="KG35" i="2"/>
  <c r="KG31" i="2"/>
  <c r="KG27" i="2"/>
  <c r="KG23" i="2"/>
  <c r="KG19" i="2"/>
  <c r="KG15" i="2"/>
  <c r="KG11" i="2"/>
  <c r="KG374" i="2"/>
  <c r="KG370" i="2"/>
  <c r="KG366" i="2"/>
  <c r="KG362" i="2"/>
  <c r="KG358" i="2"/>
  <c r="KG354" i="2"/>
  <c r="KG350" i="2"/>
  <c r="KG346" i="2"/>
  <c r="KG342" i="2"/>
  <c r="KG338" i="2"/>
  <c r="KG334" i="2"/>
  <c r="KG330" i="2"/>
  <c r="KG326" i="2"/>
  <c r="KG322" i="2"/>
  <c r="KG318" i="2"/>
  <c r="KG314" i="2"/>
  <c r="KG310" i="2"/>
  <c r="KG306" i="2"/>
  <c r="KG302" i="2"/>
  <c r="KG298" i="2"/>
  <c r="KG294" i="2"/>
  <c r="KG290" i="2"/>
  <c r="KG286" i="2"/>
  <c r="KG282" i="2"/>
  <c r="KG278" i="2"/>
  <c r="KG274" i="2"/>
  <c r="KG270" i="2"/>
  <c r="KG266" i="2"/>
  <c r="KG262" i="2"/>
  <c r="KG258" i="2"/>
  <c r="KG254" i="2"/>
  <c r="KG250" i="2"/>
  <c r="KG246" i="2"/>
  <c r="KG242" i="2"/>
  <c r="KG238" i="2"/>
  <c r="KG234" i="2"/>
  <c r="KG230" i="2"/>
  <c r="KG226" i="2"/>
  <c r="KG222" i="2"/>
  <c r="KG218" i="2"/>
  <c r="KG214" i="2"/>
  <c r="KG210" i="2"/>
  <c r="KG206" i="2"/>
  <c r="KG202" i="2"/>
  <c r="KG198" i="2"/>
  <c r="KG194" i="2"/>
  <c r="KG190" i="2"/>
  <c r="KG186" i="2"/>
  <c r="KG182" i="2"/>
  <c r="KG178" i="2"/>
  <c r="KG174" i="2"/>
  <c r="KG170" i="2"/>
  <c r="KG166" i="2"/>
  <c r="KG162" i="2"/>
  <c r="KG158" i="2"/>
  <c r="KG154" i="2"/>
  <c r="KG150" i="2"/>
  <c r="KG146" i="2"/>
  <c r="KG142" i="2"/>
  <c r="KG138" i="2"/>
  <c r="KG134" i="2"/>
  <c r="KG130" i="2"/>
  <c r="KG126" i="2"/>
  <c r="KG122" i="2"/>
  <c r="KG118" i="2"/>
  <c r="KG114" i="2"/>
  <c r="KG110" i="2"/>
  <c r="KG106" i="2"/>
  <c r="KG102" i="2"/>
  <c r="KG98" i="2"/>
  <c r="KG94" i="2"/>
  <c r="KG90" i="2"/>
  <c r="KG86" i="2"/>
  <c r="KG82" i="2"/>
  <c r="KG78" i="2"/>
  <c r="KG74" i="2"/>
  <c r="KG70" i="2"/>
  <c r="KG66" i="2"/>
  <c r="KG62" i="2"/>
  <c r="KG58" i="2"/>
  <c r="KG54" i="2"/>
  <c r="KG50" i="2"/>
  <c r="KG46" i="2"/>
  <c r="KG42" i="2"/>
  <c r="KG38" i="2"/>
  <c r="KG34" i="2"/>
  <c r="KG30" i="2"/>
  <c r="KG26" i="2"/>
  <c r="KG22" i="2"/>
  <c r="KG18" i="2"/>
  <c r="KG14" i="2"/>
  <c r="KG373" i="2"/>
  <c r="KG369" i="2"/>
  <c r="KG365" i="2"/>
  <c r="KG361" i="2"/>
  <c r="KG357" i="2"/>
  <c r="KG353" i="2"/>
  <c r="KG349" i="2"/>
  <c r="KG345" i="2"/>
  <c r="KG341" i="2"/>
  <c r="KG337" i="2"/>
  <c r="KG333" i="2"/>
  <c r="KG329" i="2"/>
  <c r="KG325" i="2"/>
  <c r="KG321" i="2"/>
  <c r="KG317" i="2"/>
  <c r="KG313" i="2"/>
  <c r="KG309" i="2"/>
  <c r="KG305" i="2"/>
  <c r="KG301" i="2"/>
  <c r="KG297" i="2"/>
  <c r="KG293" i="2"/>
  <c r="KG289" i="2"/>
  <c r="KG285" i="2"/>
  <c r="KG281" i="2"/>
  <c r="KG277" i="2"/>
  <c r="KG273" i="2"/>
  <c r="KG269" i="2"/>
  <c r="KG265" i="2"/>
  <c r="KG261" i="2"/>
  <c r="KG257" i="2"/>
  <c r="KG253" i="2"/>
  <c r="KG249" i="2"/>
  <c r="KG245" i="2"/>
  <c r="KG241" i="2"/>
  <c r="KG237" i="2"/>
  <c r="KG233" i="2"/>
  <c r="KG229" i="2"/>
  <c r="KG225" i="2"/>
  <c r="KG221" i="2"/>
  <c r="KG217" i="2"/>
  <c r="KG213" i="2"/>
  <c r="KG209" i="2"/>
  <c r="KG205" i="2"/>
  <c r="KG201" i="2"/>
  <c r="KG197" i="2"/>
  <c r="KG193" i="2"/>
  <c r="KG189" i="2"/>
  <c r="KG185" i="2"/>
  <c r="KG181" i="2"/>
  <c r="KG177" i="2"/>
  <c r="KG173" i="2"/>
  <c r="KG169" i="2"/>
  <c r="KG165" i="2"/>
  <c r="KG161" i="2"/>
  <c r="KG157" i="2"/>
  <c r="KG153" i="2"/>
  <c r="KG149" i="2"/>
  <c r="KG145" i="2"/>
  <c r="KG141" i="2"/>
  <c r="KG137" i="2"/>
  <c r="KG133" i="2"/>
  <c r="KG129" i="2"/>
  <c r="KG125" i="2"/>
  <c r="KG121" i="2"/>
  <c r="KG117" i="2"/>
  <c r="KG113" i="2"/>
  <c r="KG109" i="2"/>
  <c r="KG93" i="2"/>
  <c r="KG77" i="2"/>
  <c r="KG61" i="2"/>
  <c r="KG45" i="2"/>
  <c r="KG29" i="2"/>
  <c r="KG13" i="2"/>
  <c r="KG105" i="2"/>
  <c r="KG89" i="2"/>
  <c r="KG73" i="2"/>
  <c r="KG57" i="2"/>
  <c r="KG41" i="2"/>
  <c r="KG25" i="2"/>
  <c r="KG101" i="2"/>
  <c r="KG85" i="2"/>
  <c r="KG69" i="2"/>
  <c r="KG53" i="2"/>
  <c r="KG37" i="2"/>
  <c r="KG21" i="2"/>
  <c r="KG97" i="2"/>
  <c r="KG81" i="2"/>
  <c r="KG65" i="2"/>
  <c r="KG49" i="2"/>
  <c r="KG33" i="2"/>
  <c r="KG17" i="2"/>
  <c r="LE375" i="2"/>
  <c r="LE371" i="2"/>
  <c r="LE367" i="2"/>
  <c r="LE363" i="2"/>
  <c r="LE359" i="2"/>
  <c r="LE355" i="2"/>
  <c r="LE351" i="2"/>
  <c r="LE347" i="2"/>
  <c r="LE343" i="2"/>
  <c r="LE339" i="2"/>
  <c r="LE335" i="2"/>
  <c r="LE331" i="2"/>
  <c r="LE327" i="2"/>
  <c r="LE323" i="2"/>
  <c r="LE319" i="2"/>
  <c r="LE315" i="2"/>
  <c r="LE311" i="2"/>
  <c r="LE307" i="2"/>
  <c r="LE303" i="2"/>
  <c r="LE299" i="2"/>
  <c r="LE295" i="2"/>
  <c r="LE291" i="2"/>
  <c r="LE287" i="2"/>
  <c r="LE283" i="2"/>
  <c r="LE279" i="2"/>
  <c r="LE275" i="2"/>
  <c r="LE271" i="2"/>
  <c r="LE267" i="2"/>
  <c r="LE263" i="2"/>
  <c r="LE259" i="2"/>
  <c r="LE255" i="2"/>
  <c r="LE251" i="2"/>
  <c r="LE247" i="2"/>
  <c r="LE243" i="2"/>
  <c r="LE239" i="2"/>
  <c r="LE235" i="2"/>
  <c r="LE231" i="2"/>
  <c r="LE227" i="2"/>
  <c r="LE223" i="2"/>
  <c r="LE219" i="2"/>
  <c r="LE215" i="2"/>
  <c r="LE211" i="2"/>
  <c r="LE207" i="2"/>
  <c r="LE203" i="2"/>
  <c r="LE199" i="2"/>
  <c r="LE195" i="2"/>
  <c r="LE191" i="2"/>
  <c r="LE187" i="2"/>
  <c r="LE183" i="2"/>
  <c r="LE179" i="2"/>
  <c r="LE175" i="2"/>
  <c r="LE171" i="2"/>
  <c r="LE167" i="2"/>
  <c r="LE163" i="2"/>
  <c r="LE159" i="2"/>
  <c r="LE155" i="2"/>
  <c r="LE151" i="2"/>
  <c r="LE147" i="2"/>
  <c r="LE143" i="2"/>
  <c r="LE139" i="2"/>
  <c r="LE135" i="2"/>
  <c r="LE131" i="2"/>
  <c r="LE127" i="2"/>
  <c r="LE123" i="2"/>
  <c r="LE119" i="2"/>
  <c r="LE115" i="2"/>
  <c r="LE111" i="2"/>
  <c r="LE107" i="2"/>
  <c r="LE103" i="2"/>
  <c r="LE99" i="2"/>
  <c r="LE95" i="2"/>
  <c r="LE91" i="2"/>
  <c r="LE87" i="2"/>
  <c r="LE83" i="2"/>
  <c r="LE79" i="2"/>
  <c r="LE75" i="2"/>
  <c r="LE71" i="2"/>
  <c r="LE67" i="2"/>
  <c r="LE63" i="2"/>
  <c r="LE59" i="2"/>
  <c r="LE55" i="2"/>
  <c r="LE51" i="2"/>
  <c r="LE47" i="2"/>
  <c r="LE43" i="2"/>
  <c r="LE39" i="2"/>
  <c r="LE35" i="2"/>
  <c r="LE31" i="2"/>
  <c r="LE27" i="2"/>
  <c r="LE23" i="2"/>
  <c r="LE19" i="2"/>
  <c r="LE15" i="2"/>
  <c r="LE11" i="2"/>
  <c r="LE374" i="2"/>
  <c r="LE370" i="2"/>
  <c r="LE366" i="2"/>
  <c r="LE362" i="2"/>
  <c r="LE358" i="2"/>
  <c r="LE354" i="2"/>
  <c r="LE350" i="2"/>
  <c r="LE346" i="2"/>
  <c r="LE342" i="2"/>
  <c r="LE338" i="2"/>
  <c r="LE334" i="2"/>
  <c r="LE330" i="2"/>
  <c r="LE326" i="2"/>
  <c r="LE322" i="2"/>
  <c r="LE318" i="2"/>
  <c r="LE314" i="2"/>
  <c r="LE310" i="2"/>
  <c r="LE306" i="2"/>
  <c r="LE302" i="2"/>
  <c r="LE298" i="2"/>
  <c r="LE294" i="2"/>
  <c r="LE290" i="2"/>
  <c r="LE286" i="2"/>
  <c r="LE282" i="2"/>
  <c r="LE278" i="2"/>
  <c r="LE274" i="2"/>
  <c r="LE270" i="2"/>
  <c r="LE266" i="2"/>
  <c r="LE262" i="2"/>
  <c r="LE258" i="2"/>
  <c r="LE254" i="2"/>
  <c r="LE250" i="2"/>
  <c r="LE246" i="2"/>
  <c r="LE242" i="2"/>
  <c r="LE238" i="2"/>
  <c r="LE234" i="2"/>
  <c r="LE230" i="2"/>
  <c r="LE226" i="2"/>
  <c r="LE222" i="2"/>
  <c r="LE218" i="2"/>
  <c r="LE214" i="2"/>
  <c r="LE210" i="2"/>
  <c r="LE206" i="2"/>
  <c r="LE202" i="2"/>
  <c r="LE198" i="2"/>
  <c r="LE194" i="2"/>
  <c r="LE190" i="2"/>
  <c r="LE186" i="2"/>
  <c r="LE182" i="2"/>
  <c r="LE178" i="2"/>
  <c r="LE174" i="2"/>
  <c r="LE170" i="2"/>
  <c r="LE166" i="2"/>
  <c r="LE162" i="2"/>
  <c r="LE158" i="2"/>
  <c r="LE154" i="2"/>
  <c r="LE150" i="2"/>
  <c r="LE146" i="2"/>
  <c r="LE142" i="2"/>
  <c r="LE138" i="2"/>
  <c r="LE134" i="2"/>
  <c r="LE130" i="2"/>
  <c r="LE126" i="2"/>
  <c r="LE122" i="2"/>
  <c r="LE118" i="2"/>
  <c r="LE114" i="2"/>
  <c r="LE110" i="2"/>
  <c r="LE106" i="2"/>
  <c r="LE102" i="2"/>
  <c r="LE98" i="2"/>
  <c r="LE94" i="2"/>
  <c r="LE90" i="2"/>
  <c r="LE86" i="2"/>
  <c r="LE82" i="2"/>
  <c r="LE78" i="2"/>
  <c r="LE74" i="2"/>
  <c r="LE70" i="2"/>
  <c r="LE66" i="2"/>
  <c r="LE62" i="2"/>
  <c r="LE58" i="2"/>
  <c r="LE54" i="2"/>
  <c r="LE50" i="2"/>
  <c r="LE46" i="2"/>
  <c r="LE42" i="2"/>
  <c r="LE38" i="2"/>
  <c r="LE34" i="2"/>
  <c r="LE30" i="2"/>
  <c r="LE26" i="2"/>
  <c r="LE22" i="2"/>
  <c r="LE18" i="2"/>
  <c r="LE14" i="2"/>
  <c r="LE373" i="2"/>
  <c r="LE369" i="2"/>
  <c r="LE365" i="2"/>
  <c r="LE361" i="2"/>
  <c r="LE357" i="2"/>
  <c r="LE353" i="2"/>
  <c r="LE349" i="2"/>
  <c r="LE345" i="2"/>
  <c r="LE341" i="2"/>
  <c r="LE337" i="2"/>
  <c r="LE333" i="2"/>
  <c r="LE329" i="2"/>
  <c r="LE325" i="2"/>
  <c r="LE321" i="2"/>
  <c r="LE317" i="2"/>
  <c r="LE313" i="2"/>
  <c r="LE309" i="2"/>
  <c r="LE305" i="2"/>
  <c r="LE301" i="2"/>
  <c r="LE297" i="2"/>
  <c r="LE293" i="2"/>
  <c r="LE289" i="2"/>
  <c r="LE285" i="2"/>
  <c r="LE281" i="2"/>
  <c r="LE277" i="2"/>
  <c r="LE273" i="2"/>
  <c r="LE269" i="2"/>
  <c r="LE265" i="2"/>
  <c r="LE261" i="2"/>
  <c r="LE257" i="2"/>
  <c r="LE253" i="2"/>
  <c r="LE249" i="2"/>
  <c r="LE245" i="2"/>
  <c r="LE241" i="2"/>
  <c r="LE237" i="2"/>
  <c r="LE233" i="2"/>
  <c r="LE229" i="2"/>
  <c r="LE225" i="2"/>
  <c r="LE221" i="2"/>
  <c r="LE217" i="2"/>
  <c r="LE213" i="2"/>
  <c r="LE209" i="2"/>
  <c r="LE205" i="2"/>
  <c r="LE201" i="2"/>
  <c r="LE197" i="2"/>
  <c r="LE193" i="2"/>
  <c r="LE189" i="2"/>
  <c r="LE185" i="2"/>
  <c r="LE181" i="2"/>
  <c r="LE177" i="2"/>
  <c r="LE173" i="2"/>
  <c r="LE169" i="2"/>
  <c r="LE165" i="2"/>
  <c r="LE161" i="2"/>
  <c r="LE157" i="2"/>
  <c r="LE153" i="2"/>
  <c r="LE149" i="2"/>
  <c r="LE145" i="2"/>
  <c r="LE141" i="2"/>
  <c r="LE137" i="2"/>
  <c r="LE133" i="2"/>
  <c r="LE129" i="2"/>
  <c r="LE125" i="2"/>
  <c r="LE121" i="2"/>
  <c r="LE117" i="2"/>
  <c r="LE113" i="2"/>
  <c r="LE109" i="2"/>
  <c r="LE105" i="2"/>
  <c r="LE101" i="2"/>
  <c r="LE97" i="2"/>
  <c r="LE93" i="2"/>
  <c r="LE89" i="2"/>
  <c r="LE85" i="2"/>
  <c r="LE81" i="2"/>
  <c r="LE77" i="2"/>
  <c r="LE73" i="2"/>
  <c r="LE69" i="2"/>
  <c r="LE65" i="2"/>
  <c r="LE61" i="2"/>
  <c r="LE57" i="2"/>
  <c r="LE53" i="2"/>
  <c r="LE49" i="2"/>
  <c r="LE45" i="2"/>
  <c r="LE41" i="2"/>
  <c r="LE37" i="2"/>
  <c r="LE33" i="2"/>
  <c r="LE29" i="2"/>
  <c r="LE25" i="2"/>
  <c r="LE21" i="2"/>
  <c r="LE17" i="2"/>
  <c r="LE13" i="2"/>
  <c r="LE372" i="2"/>
  <c r="LE356" i="2"/>
  <c r="LE340" i="2"/>
  <c r="LE324" i="2"/>
  <c r="LE308" i="2"/>
  <c r="LE292" i="2"/>
  <c r="LE276" i="2"/>
  <c r="LE260" i="2"/>
  <c r="LE244" i="2"/>
  <c r="LE228" i="2"/>
  <c r="LE212" i="2"/>
  <c r="LE196" i="2"/>
  <c r="LE180" i="2"/>
  <c r="LE164" i="2"/>
  <c r="LE148" i="2"/>
  <c r="LE132" i="2"/>
  <c r="LE116" i="2"/>
  <c r="LE100" i="2"/>
  <c r="LE84" i="2"/>
  <c r="LE68" i="2"/>
  <c r="LE52" i="2"/>
  <c r="LE36" i="2"/>
  <c r="LE20" i="2"/>
  <c r="LE368" i="2"/>
  <c r="LE352" i="2"/>
  <c r="LE336" i="2"/>
  <c r="LE320" i="2"/>
  <c r="LE304" i="2"/>
  <c r="LE288" i="2"/>
  <c r="LE272" i="2"/>
  <c r="LE256" i="2"/>
  <c r="LE240" i="2"/>
  <c r="LE224" i="2"/>
  <c r="LE208" i="2"/>
  <c r="LE192" i="2"/>
  <c r="LE176" i="2"/>
  <c r="LE160" i="2"/>
  <c r="LE144" i="2"/>
  <c r="LE128" i="2"/>
  <c r="LE112" i="2"/>
  <c r="LE96" i="2"/>
  <c r="LE80" i="2"/>
  <c r="LE64" i="2"/>
  <c r="LE48" i="2"/>
  <c r="LE32" i="2"/>
  <c r="LE16" i="2"/>
  <c r="LE364" i="2"/>
  <c r="LE348" i="2"/>
  <c r="LE332" i="2"/>
  <c r="LE316" i="2"/>
  <c r="LE300" i="2"/>
  <c r="LE284" i="2"/>
  <c r="LE268" i="2"/>
  <c r="LE252" i="2"/>
  <c r="LE236" i="2"/>
  <c r="LE220" i="2"/>
  <c r="LE204" i="2"/>
  <c r="LE188" i="2"/>
  <c r="LE172" i="2"/>
  <c r="LE156" i="2"/>
  <c r="LE140" i="2"/>
  <c r="LE124" i="2"/>
  <c r="LE108" i="2"/>
  <c r="LE92" i="2"/>
  <c r="LE76" i="2"/>
  <c r="LE60" i="2"/>
  <c r="LE44" i="2"/>
  <c r="LE28" i="2"/>
  <c r="LE12" i="2"/>
  <c r="LE376" i="2"/>
  <c r="LE312" i="2"/>
  <c r="LE248" i="2"/>
  <c r="LE184" i="2"/>
  <c r="LE120" i="2"/>
  <c r="LE56" i="2"/>
  <c r="LE360" i="2"/>
  <c r="LE296" i="2"/>
  <c r="LE232" i="2"/>
  <c r="LE168" i="2"/>
  <c r="LE104" i="2"/>
  <c r="LE40" i="2"/>
  <c r="LE344" i="2"/>
  <c r="LE280" i="2"/>
  <c r="LE216" i="2"/>
  <c r="LE152" i="2"/>
  <c r="LE88" i="2"/>
  <c r="LE24" i="2"/>
  <c r="LE328" i="2"/>
  <c r="LE264" i="2"/>
  <c r="LE200" i="2"/>
  <c r="LE136" i="2"/>
  <c r="LE72" i="2"/>
  <c r="MC374" i="2"/>
  <c r="MC370" i="2"/>
  <c r="MC366" i="2"/>
  <c r="MC362" i="2"/>
  <c r="MC358" i="2"/>
  <c r="MC354" i="2"/>
  <c r="MC350" i="2"/>
  <c r="MC346" i="2"/>
  <c r="MC342" i="2"/>
  <c r="MC338" i="2"/>
  <c r="MC334" i="2"/>
  <c r="MC330" i="2"/>
  <c r="MC326" i="2"/>
  <c r="MC322" i="2"/>
  <c r="MC318" i="2"/>
  <c r="MC314" i="2"/>
  <c r="MC310" i="2"/>
  <c r="MC306" i="2"/>
  <c r="MC302" i="2"/>
  <c r="MC298" i="2"/>
  <c r="MC294" i="2"/>
  <c r="MC290" i="2"/>
  <c r="MC286" i="2"/>
  <c r="MC282" i="2"/>
  <c r="MC278" i="2"/>
  <c r="MC274" i="2"/>
  <c r="MC270" i="2"/>
  <c r="MC266" i="2"/>
  <c r="MC262" i="2"/>
  <c r="MC258" i="2"/>
  <c r="MC254" i="2"/>
  <c r="MC250" i="2"/>
  <c r="MC246" i="2"/>
  <c r="MC242" i="2"/>
  <c r="MC238" i="2"/>
  <c r="MC234" i="2"/>
  <c r="MC373" i="2"/>
  <c r="MC369" i="2"/>
  <c r="MC365" i="2"/>
  <c r="MC361" i="2"/>
  <c r="MC357" i="2"/>
  <c r="MC353" i="2"/>
  <c r="MC349" i="2"/>
  <c r="MC345" i="2"/>
  <c r="MC341" i="2"/>
  <c r="MC337" i="2"/>
  <c r="MC333" i="2"/>
  <c r="MC329" i="2"/>
  <c r="MC325" i="2"/>
  <c r="MC321" i="2"/>
  <c r="MC317" i="2"/>
  <c r="MC313" i="2"/>
  <c r="MC309" i="2"/>
  <c r="MC305" i="2"/>
  <c r="MC301" i="2"/>
  <c r="MC297" i="2"/>
  <c r="MC293" i="2"/>
  <c r="MC289" i="2"/>
  <c r="MC285" i="2"/>
  <c r="MC281" i="2"/>
  <c r="MC277" i="2"/>
  <c r="MC273" i="2"/>
  <c r="MC269" i="2"/>
  <c r="MC265" i="2"/>
  <c r="MC261" i="2"/>
  <c r="MC257" i="2"/>
  <c r="MC253" i="2"/>
  <c r="MC249" i="2"/>
  <c r="MC245" i="2"/>
  <c r="MC241" i="2"/>
  <c r="MC237" i="2"/>
  <c r="MC376" i="2"/>
  <c r="MC372" i="2"/>
  <c r="MC368" i="2"/>
  <c r="MC364" i="2"/>
  <c r="MC360" i="2"/>
  <c r="MC356" i="2"/>
  <c r="MC352" i="2"/>
  <c r="MC348" i="2"/>
  <c r="MC344" i="2"/>
  <c r="MC340" i="2"/>
  <c r="MC336" i="2"/>
  <c r="MC332" i="2"/>
  <c r="MC328" i="2"/>
  <c r="MC324" i="2"/>
  <c r="MC320" i="2"/>
  <c r="MC316" i="2"/>
  <c r="MC312" i="2"/>
  <c r="MC308" i="2"/>
  <c r="MC304" i="2"/>
  <c r="MC300" i="2"/>
  <c r="MC296" i="2"/>
  <c r="MC292" i="2"/>
  <c r="MC288" i="2"/>
  <c r="MC284" i="2"/>
  <c r="MC280" i="2"/>
  <c r="MC276" i="2"/>
  <c r="MC272" i="2"/>
  <c r="MC268" i="2"/>
  <c r="MC264" i="2"/>
  <c r="MC260" i="2"/>
  <c r="MC256" i="2"/>
  <c r="MC252" i="2"/>
  <c r="MC248" i="2"/>
  <c r="MC244" i="2"/>
  <c r="MC367" i="2"/>
  <c r="MC351" i="2"/>
  <c r="MC335" i="2"/>
  <c r="MC319" i="2"/>
  <c r="MC303" i="2"/>
  <c r="MC287" i="2"/>
  <c r="MC271" i="2"/>
  <c r="MC255" i="2"/>
  <c r="MC240" i="2"/>
  <c r="MC233" i="2"/>
  <c r="MC229" i="2"/>
  <c r="MC225" i="2"/>
  <c r="MC221" i="2"/>
  <c r="MC217" i="2"/>
  <c r="MC213" i="2"/>
  <c r="MC209" i="2"/>
  <c r="MC205" i="2"/>
  <c r="MC201" i="2"/>
  <c r="MC197" i="2"/>
  <c r="MC193" i="2"/>
  <c r="MC189" i="2"/>
  <c r="MC185" i="2"/>
  <c r="MC181" i="2"/>
  <c r="MC177" i="2"/>
  <c r="MC173" i="2"/>
  <c r="MC169" i="2"/>
  <c r="MC165" i="2"/>
  <c r="MC161" i="2"/>
  <c r="MC157" i="2"/>
  <c r="MC153" i="2"/>
  <c r="MC149" i="2"/>
  <c r="MC145" i="2"/>
  <c r="MC141" i="2"/>
  <c r="MC137" i="2"/>
  <c r="MC133" i="2"/>
  <c r="MC129" i="2"/>
  <c r="MC125" i="2"/>
  <c r="MC121" i="2"/>
  <c r="MC117" i="2"/>
  <c r="MC113" i="2"/>
  <c r="MC109" i="2"/>
  <c r="MC105" i="2"/>
  <c r="MC101" i="2"/>
  <c r="MC97" i="2"/>
  <c r="MC93" i="2"/>
  <c r="MC89" i="2"/>
  <c r="MC85" i="2"/>
  <c r="MC81" i="2"/>
  <c r="MC77" i="2"/>
  <c r="MC73" i="2"/>
  <c r="MC69" i="2"/>
  <c r="MC65" i="2"/>
  <c r="MC61" i="2"/>
  <c r="MC57" i="2"/>
  <c r="MC53" i="2"/>
  <c r="MC49" i="2"/>
  <c r="MC45" i="2"/>
  <c r="MC41" i="2"/>
  <c r="MC37" i="2"/>
  <c r="MC33" i="2"/>
  <c r="MC29" i="2"/>
  <c r="MC25" i="2"/>
  <c r="MC21" i="2"/>
  <c r="MC17" i="2"/>
  <c r="MC13" i="2"/>
  <c r="MC363" i="2"/>
  <c r="MC347" i="2"/>
  <c r="MC331" i="2"/>
  <c r="MC315" i="2"/>
  <c r="MC299" i="2"/>
  <c r="MC283" i="2"/>
  <c r="MC267" i="2"/>
  <c r="MC251" i="2"/>
  <c r="MC239" i="2"/>
  <c r="MC232" i="2"/>
  <c r="MC228" i="2"/>
  <c r="MC224" i="2"/>
  <c r="MC220" i="2"/>
  <c r="MC216" i="2"/>
  <c r="MC212" i="2"/>
  <c r="MC208" i="2"/>
  <c r="MC204" i="2"/>
  <c r="MC200" i="2"/>
  <c r="MC196" i="2"/>
  <c r="MC192" i="2"/>
  <c r="MC188" i="2"/>
  <c r="MC184" i="2"/>
  <c r="MC180" i="2"/>
  <c r="MC176" i="2"/>
  <c r="MC172" i="2"/>
  <c r="MC168" i="2"/>
  <c r="MC164" i="2"/>
  <c r="MC160" i="2"/>
  <c r="MC156" i="2"/>
  <c r="MC152" i="2"/>
  <c r="MC148" i="2"/>
  <c r="MC144" i="2"/>
  <c r="MC140" i="2"/>
  <c r="MC136" i="2"/>
  <c r="MC132" i="2"/>
  <c r="MC128" i="2"/>
  <c r="MC124" i="2"/>
  <c r="MC120" i="2"/>
  <c r="MC116" i="2"/>
  <c r="MC112" i="2"/>
  <c r="MC108" i="2"/>
  <c r="MC104" i="2"/>
  <c r="MC100" i="2"/>
  <c r="MC96" i="2"/>
  <c r="MC92" i="2"/>
  <c r="MC88" i="2"/>
  <c r="MC84" i="2"/>
  <c r="MC80" i="2"/>
  <c r="MC76" i="2"/>
  <c r="MC72" i="2"/>
  <c r="MC68" i="2"/>
  <c r="MC64" i="2"/>
  <c r="MC60" i="2"/>
  <c r="MC56" i="2"/>
  <c r="MC52" i="2"/>
  <c r="MC48" i="2"/>
  <c r="MC44" i="2"/>
  <c r="MC40" i="2"/>
  <c r="MC36" i="2"/>
  <c r="MC32" i="2"/>
  <c r="MC28" i="2"/>
  <c r="MC24" i="2"/>
  <c r="MC20" i="2"/>
  <c r="MC16" i="2"/>
  <c r="MC12" i="2"/>
  <c r="MC375" i="2"/>
  <c r="MC359" i="2"/>
  <c r="MC343" i="2"/>
  <c r="MC327" i="2"/>
  <c r="MC311" i="2"/>
  <c r="MC295" i="2"/>
  <c r="MC279" i="2"/>
  <c r="MC263" i="2"/>
  <c r="MC247" i="2"/>
  <c r="MC236" i="2"/>
  <c r="MC231" i="2"/>
  <c r="MC227" i="2"/>
  <c r="MC223" i="2"/>
  <c r="MC219" i="2"/>
  <c r="MC215" i="2"/>
  <c r="MC211" i="2"/>
  <c r="MC207" i="2"/>
  <c r="MC203" i="2"/>
  <c r="MC199" i="2"/>
  <c r="MC195" i="2"/>
  <c r="MC191" i="2"/>
  <c r="MC187" i="2"/>
  <c r="MC183" i="2"/>
  <c r="MC179" i="2"/>
  <c r="MC175" i="2"/>
  <c r="MC171" i="2"/>
  <c r="MC167" i="2"/>
  <c r="MC163" i="2"/>
  <c r="MC159" i="2"/>
  <c r="MC155" i="2"/>
  <c r="MC151" i="2"/>
  <c r="MC147" i="2"/>
  <c r="MC143" i="2"/>
  <c r="MC139" i="2"/>
  <c r="MC135" i="2"/>
  <c r="MC131" i="2"/>
  <c r="MC127" i="2"/>
  <c r="MC123" i="2"/>
  <c r="MC119" i="2"/>
  <c r="MC115" i="2"/>
  <c r="MC111" i="2"/>
  <c r="MC107" i="2"/>
  <c r="MC103" i="2"/>
  <c r="MC99" i="2"/>
  <c r="MC95" i="2"/>
  <c r="MC91" i="2"/>
  <c r="MC87" i="2"/>
  <c r="MC83" i="2"/>
  <c r="MC79" i="2"/>
  <c r="MC75" i="2"/>
  <c r="MC71" i="2"/>
  <c r="MC67" i="2"/>
  <c r="MC63" i="2"/>
  <c r="MC59" i="2"/>
  <c r="MC55" i="2"/>
  <c r="MC51" i="2"/>
  <c r="MC47" i="2"/>
  <c r="MC43" i="2"/>
  <c r="MC39" i="2"/>
  <c r="MC35" i="2"/>
  <c r="MC31" i="2"/>
  <c r="MC27" i="2"/>
  <c r="MC23" i="2"/>
  <c r="MC19" i="2"/>
  <c r="MC15" i="2"/>
  <c r="MC11" i="2"/>
  <c r="MC323" i="2"/>
  <c r="MC259" i="2"/>
  <c r="MC226" i="2"/>
  <c r="MC210" i="2"/>
  <c r="MC194" i="2"/>
  <c r="MC178" i="2"/>
  <c r="MC162" i="2"/>
  <c r="MC146" i="2"/>
  <c r="MC130" i="2"/>
  <c r="MC114" i="2"/>
  <c r="MC98" i="2"/>
  <c r="MC82" i="2"/>
  <c r="MC66" i="2"/>
  <c r="MC50" i="2"/>
  <c r="MC34" i="2"/>
  <c r="MC18" i="2"/>
  <c r="MC371" i="2"/>
  <c r="MC307" i="2"/>
  <c r="MC243" i="2"/>
  <c r="MC222" i="2"/>
  <c r="MC206" i="2"/>
  <c r="MC190" i="2"/>
  <c r="MC174" i="2"/>
  <c r="MC158" i="2"/>
  <c r="MC142" i="2"/>
  <c r="MC126" i="2"/>
  <c r="MC110" i="2"/>
  <c r="MC94" i="2"/>
  <c r="MC78" i="2"/>
  <c r="MC62" i="2"/>
  <c r="MC46" i="2"/>
  <c r="MC30" i="2"/>
  <c r="MC14" i="2"/>
  <c r="MC355" i="2"/>
  <c r="MC291" i="2"/>
  <c r="MC235" i="2"/>
  <c r="MC218" i="2"/>
  <c r="MC202" i="2"/>
  <c r="MC186" i="2"/>
  <c r="MC170" i="2"/>
  <c r="MC154" i="2"/>
  <c r="MC138" i="2"/>
  <c r="MC122" i="2"/>
  <c r="MC106" i="2"/>
  <c r="MC90" i="2"/>
  <c r="MC74" i="2"/>
  <c r="MC58" i="2"/>
  <c r="MC42" i="2"/>
  <c r="MC26" i="2"/>
  <c r="MC339" i="2"/>
  <c r="MC198" i="2"/>
  <c r="MC134" i="2"/>
  <c r="MC70" i="2"/>
  <c r="MC275" i="2"/>
  <c r="MC182" i="2"/>
  <c r="MC118" i="2"/>
  <c r="MC54" i="2"/>
  <c r="MC230" i="2"/>
  <c r="MC166" i="2"/>
  <c r="MC102" i="2"/>
  <c r="MC38" i="2"/>
  <c r="MC86" i="2"/>
  <c r="MC22" i="2"/>
  <c r="MC214" i="2"/>
  <c r="MC150" i="2"/>
  <c r="NA373" i="2"/>
  <c r="NA369" i="2"/>
  <c r="NA365" i="2"/>
  <c r="NA361" i="2"/>
  <c r="NA357" i="2"/>
  <c r="NA353" i="2"/>
  <c r="NA349" i="2"/>
  <c r="NA345" i="2"/>
  <c r="NA341" i="2"/>
  <c r="NA337" i="2"/>
  <c r="NA333" i="2"/>
  <c r="NA329" i="2"/>
  <c r="NA325" i="2"/>
  <c r="NA321" i="2"/>
  <c r="NA317" i="2"/>
  <c r="NA313" i="2"/>
  <c r="NA309" i="2"/>
  <c r="NA305" i="2"/>
  <c r="NA301" i="2"/>
  <c r="NA297" i="2"/>
  <c r="NA293" i="2"/>
  <c r="NA289" i="2"/>
  <c r="NA285" i="2"/>
  <c r="NA281" i="2"/>
  <c r="NA277" i="2"/>
  <c r="NA273" i="2"/>
  <c r="NA269" i="2"/>
  <c r="NA265" i="2"/>
  <c r="NA261" i="2"/>
  <c r="NA257" i="2"/>
  <c r="NA253" i="2"/>
  <c r="NA249" i="2"/>
  <c r="NA245" i="2"/>
  <c r="NA241" i="2"/>
  <c r="NA237" i="2"/>
  <c r="NA233" i="2"/>
  <c r="NA229" i="2"/>
  <c r="NA225" i="2"/>
  <c r="NA221" i="2"/>
  <c r="NA217" i="2"/>
  <c r="NA213" i="2"/>
  <c r="NA209" i="2"/>
  <c r="NA205" i="2"/>
  <c r="NA376" i="2"/>
  <c r="NA372" i="2"/>
  <c r="NA368" i="2"/>
  <c r="NA364" i="2"/>
  <c r="NA360" i="2"/>
  <c r="NA356" i="2"/>
  <c r="NA352" i="2"/>
  <c r="NA348" i="2"/>
  <c r="NA344" i="2"/>
  <c r="NA340" i="2"/>
  <c r="NA336" i="2"/>
  <c r="NA332" i="2"/>
  <c r="NA328" i="2"/>
  <c r="NA324" i="2"/>
  <c r="NA320" i="2"/>
  <c r="NA316" i="2"/>
  <c r="NA312" i="2"/>
  <c r="NA308" i="2"/>
  <c r="NA304" i="2"/>
  <c r="NA300" i="2"/>
  <c r="NA296" i="2"/>
  <c r="NA292" i="2"/>
  <c r="NA288" i="2"/>
  <c r="NA284" i="2"/>
  <c r="NA280" i="2"/>
  <c r="NA276" i="2"/>
  <c r="NA272" i="2"/>
  <c r="NA268" i="2"/>
  <c r="NA264" i="2"/>
  <c r="NA260" i="2"/>
  <c r="NA256" i="2"/>
  <c r="NA252" i="2"/>
  <c r="NA248" i="2"/>
  <c r="NA244" i="2"/>
  <c r="NA240" i="2"/>
  <c r="NA236" i="2"/>
  <c r="NA232" i="2"/>
  <c r="NA228" i="2"/>
  <c r="NA224" i="2"/>
  <c r="NA220" i="2"/>
  <c r="NA216" i="2"/>
  <c r="NA212" i="2"/>
  <c r="NA208" i="2"/>
  <c r="NA204" i="2"/>
  <c r="NA375" i="2"/>
  <c r="NA371" i="2"/>
  <c r="NA367" i="2"/>
  <c r="NA363" i="2"/>
  <c r="NA359" i="2"/>
  <c r="NA355" i="2"/>
  <c r="NA351" i="2"/>
  <c r="NA347" i="2"/>
  <c r="NA343" i="2"/>
  <c r="NA339" i="2"/>
  <c r="NA335" i="2"/>
  <c r="NA331" i="2"/>
  <c r="NA327" i="2"/>
  <c r="NA323" i="2"/>
  <c r="NA319" i="2"/>
  <c r="NA315" i="2"/>
  <c r="NA311" i="2"/>
  <c r="NA307" i="2"/>
  <c r="NA303" i="2"/>
  <c r="NA299" i="2"/>
  <c r="NA295" i="2"/>
  <c r="NA291" i="2"/>
  <c r="NA287" i="2"/>
  <c r="NA283" i="2"/>
  <c r="NA279" i="2"/>
  <c r="NA275" i="2"/>
  <c r="NA271" i="2"/>
  <c r="NA267" i="2"/>
  <c r="NA263" i="2"/>
  <c r="NA259" i="2"/>
  <c r="NA255" i="2"/>
  <c r="NA251" i="2"/>
  <c r="NA247" i="2"/>
  <c r="NA243" i="2"/>
  <c r="NA239" i="2"/>
  <c r="NA235" i="2"/>
  <c r="NA231" i="2"/>
  <c r="NA227" i="2"/>
  <c r="NA223" i="2"/>
  <c r="NA219" i="2"/>
  <c r="NA215" i="2"/>
  <c r="NA211" i="2"/>
  <c r="NA207" i="2"/>
  <c r="NA374" i="2"/>
  <c r="NA370" i="2"/>
  <c r="NA366" i="2"/>
  <c r="NA362" i="2"/>
  <c r="NA358" i="2"/>
  <c r="NA354" i="2"/>
  <c r="NA350" i="2"/>
  <c r="NA346" i="2"/>
  <c r="NA342" i="2"/>
  <c r="NA338" i="2"/>
  <c r="NA334" i="2"/>
  <c r="NA330" i="2"/>
  <c r="NA326" i="2"/>
  <c r="NA322" i="2"/>
  <c r="NA318" i="2"/>
  <c r="NA314" i="2"/>
  <c r="NA310" i="2"/>
  <c r="NA306" i="2"/>
  <c r="NA302" i="2"/>
  <c r="NA298" i="2"/>
  <c r="NA294" i="2"/>
  <c r="NA290" i="2"/>
  <c r="NA286" i="2"/>
  <c r="NA282" i="2"/>
  <c r="NA278" i="2"/>
  <c r="NA274" i="2"/>
  <c r="NA270" i="2"/>
  <c r="NA266" i="2"/>
  <c r="NA262" i="2"/>
  <c r="NA258" i="2"/>
  <c r="NA254" i="2"/>
  <c r="NA250" i="2"/>
  <c r="NA246" i="2"/>
  <c r="NA242" i="2"/>
  <c r="NA238" i="2"/>
  <c r="NA234" i="2"/>
  <c r="NA230" i="2"/>
  <c r="NA226" i="2"/>
  <c r="NA222" i="2"/>
  <c r="NA218" i="2"/>
  <c r="NA214" i="2"/>
  <c r="NA210" i="2"/>
  <c r="NA206" i="2"/>
  <c r="NA203" i="2"/>
  <c r="NA199" i="2"/>
  <c r="NA195" i="2"/>
  <c r="NA191" i="2"/>
  <c r="NA187" i="2"/>
  <c r="NA183" i="2"/>
  <c r="NA179" i="2"/>
  <c r="NA175" i="2"/>
  <c r="NA171" i="2"/>
  <c r="NA167" i="2"/>
  <c r="NA163" i="2"/>
  <c r="NA159" i="2"/>
  <c r="NA155" i="2"/>
  <c r="NA151" i="2"/>
  <c r="NA147" i="2"/>
  <c r="NA143" i="2"/>
  <c r="NA139" i="2"/>
  <c r="NA135" i="2"/>
  <c r="NA131" i="2"/>
  <c r="NA127" i="2"/>
  <c r="NA123" i="2"/>
  <c r="NA119" i="2"/>
  <c r="NA115" i="2"/>
  <c r="NA111" i="2"/>
  <c r="NA107" i="2"/>
  <c r="NA103" i="2"/>
  <c r="NA99" i="2"/>
  <c r="NA95" i="2"/>
  <c r="NA91" i="2"/>
  <c r="NA202" i="2"/>
  <c r="NA198" i="2"/>
  <c r="NA194" i="2"/>
  <c r="NA190" i="2"/>
  <c r="NA186" i="2"/>
  <c r="NA182" i="2"/>
  <c r="NA178" i="2"/>
  <c r="NA174" i="2"/>
  <c r="NA170" i="2"/>
  <c r="NA166" i="2"/>
  <c r="NA162" i="2"/>
  <c r="NA158" i="2"/>
  <c r="NA154" i="2"/>
  <c r="NA150" i="2"/>
  <c r="NA146" i="2"/>
  <c r="NA142" i="2"/>
  <c r="NA138" i="2"/>
  <c r="NA134" i="2"/>
  <c r="NA130" i="2"/>
  <c r="NA126" i="2"/>
  <c r="NA122" i="2"/>
  <c r="NA118" i="2"/>
  <c r="NA114" i="2"/>
  <c r="NA110" i="2"/>
  <c r="NA106" i="2"/>
  <c r="NA102" i="2"/>
  <c r="NA98" i="2"/>
  <c r="NA94" i="2"/>
  <c r="NA90" i="2"/>
  <c r="NA86" i="2"/>
  <c r="NA82" i="2"/>
  <c r="NA78" i="2"/>
  <c r="NA74" i="2"/>
  <c r="NA70" i="2"/>
  <c r="NA66" i="2"/>
  <c r="NA62" i="2"/>
  <c r="NA58" i="2"/>
  <c r="NA54" i="2"/>
  <c r="NA50" i="2"/>
  <c r="NA46" i="2"/>
  <c r="NA42" i="2"/>
  <c r="NA38" i="2"/>
  <c r="NA34" i="2"/>
  <c r="NA30" i="2"/>
  <c r="NA26" i="2"/>
  <c r="NA22" i="2"/>
  <c r="NA18" i="2"/>
  <c r="NA201" i="2"/>
  <c r="NA197" i="2"/>
  <c r="NA193" i="2"/>
  <c r="NA189" i="2"/>
  <c r="NA185" i="2"/>
  <c r="NA181" i="2"/>
  <c r="NA177" i="2"/>
  <c r="NA173" i="2"/>
  <c r="NA169" i="2"/>
  <c r="NA165" i="2"/>
  <c r="NA161" i="2"/>
  <c r="NA157" i="2"/>
  <c r="NA153" i="2"/>
  <c r="NA149" i="2"/>
  <c r="NA145" i="2"/>
  <c r="NA141" i="2"/>
  <c r="NA137" i="2"/>
  <c r="NA133" i="2"/>
  <c r="NA129" i="2"/>
  <c r="NA125" i="2"/>
  <c r="NA121" i="2"/>
  <c r="NA117" i="2"/>
  <c r="NA113" i="2"/>
  <c r="NA109" i="2"/>
  <c r="NA105" i="2"/>
  <c r="NA101" i="2"/>
  <c r="NA97" i="2"/>
  <c r="NA93" i="2"/>
  <c r="NA89" i="2"/>
  <c r="NA85" i="2"/>
  <c r="NA81" i="2"/>
  <c r="NA77" i="2"/>
  <c r="NA73" i="2"/>
  <c r="NA69" i="2"/>
  <c r="NA65" i="2"/>
  <c r="NA61" i="2"/>
  <c r="NA57" i="2"/>
  <c r="NA53" i="2"/>
  <c r="NA49" i="2"/>
  <c r="NA45" i="2"/>
  <c r="NA41" i="2"/>
  <c r="NA37" i="2"/>
  <c r="NA33" i="2"/>
  <c r="NA29" i="2"/>
  <c r="NA25" i="2"/>
  <c r="NA21" i="2"/>
  <c r="NA17" i="2"/>
  <c r="NA13" i="2"/>
  <c r="NA200" i="2"/>
  <c r="NA196" i="2"/>
  <c r="NA192" i="2"/>
  <c r="NA188" i="2"/>
  <c r="NA184" i="2"/>
  <c r="NA180" i="2"/>
  <c r="NA176" i="2"/>
  <c r="NA172" i="2"/>
  <c r="NA168" i="2"/>
  <c r="NA164" i="2"/>
  <c r="NA160" i="2"/>
  <c r="NA156" i="2"/>
  <c r="NA152" i="2"/>
  <c r="NA148" i="2"/>
  <c r="NA144" i="2"/>
  <c r="NA140" i="2"/>
  <c r="NA136" i="2"/>
  <c r="NA132" i="2"/>
  <c r="NA128" i="2"/>
  <c r="NA124" i="2"/>
  <c r="NA120" i="2"/>
  <c r="NA116" i="2"/>
  <c r="NA112" i="2"/>
  <c r="NA108" i="2"/>
  <c r="NA104" i="2"/>
  <c r="NA100" i="2"/>
  <c r="NA96" i="2"/>
  <c r="NA92" i="2"/>
  <c r="NA88" i="2"/>
  <c r="NA84" i="2"/>
  <c r="NA80" i="2"/>
  <c r="NA76" i="2"/>
  <c r="NA72" i="2"/>
  <c r="NA68" i="2"/>
  <c r="NA64" i="2"/>
  <c r="NA60" i="2"/>
  <c r="NA56" i="2"/>
  <c r="NA52" i="2"/>
  <c r="NA48" i="2"/>
  <c r="NA44" i="2"/>
  <c r="NA40" i="2"/>
  <c r="NA36" i="2"/>
  <c r="NA32" i="2"/>
  <c r="NA28" i="2"/>
  <c r="NA24" i="2"/>
  <c r="NA20" i="2"/>
  <c r="NA16" i="2"/>
  <c r="NA12" i="2"/>
  <c r="NA87" i="2"/>
  <c r="NA71" i="2"/>
  <c r="NA55" i="2"/>
  <c r="NA39" i="2"/>
  <c r="NA23" i="2"/>
  <c r="NA11" i="2"/>
  <c r="NA83" i="2"/>
  <c r="NA67" i="2"/>
  <c r="NA51" i="2"/>
  <c r="NA35" i="2"/>
  <c r="NA19" i="2"/>
  <c r="NA79" i="2"/>
  <c r="NA63" i="2"/>
  <c r="NA47" i="2"/>
  <c r="NA31" i="2"/>
  <c r="NA15" i="2"/>
  <c r="NA75" i="2"/>
  <c r="NA14" i="2"/>
  <c r="NA59" i="2"/>
  <c r="NA43" i="2"/>
  <c r="NA27" i="2"/>
  <c r="BB5" i="3"/>
  <c r="BC6" i="4" s="1"/>
  <c r="BC20" i="4" s="1"/>
  <c r="DL5" i="3"/>
  <c r="GU375" i="2"/>
  <c r="GU371" i="2"/>
  <c r="GU367" i="2"/>
  <c r="GU363" i="2"/>
  <c r="GU359" i="2"/>
  <c r="GU355" i="2"/>
  <c r="GU351" i="2"/>
  <c r="GU347" i="2"/>
  <c r="GU343" i="2"/>
  <c r="GU339" i="2"/>
  <c r="GU335" i="2"/>
  <c r="GU331" i="2"/>
  <c r="GU327" i="2"/>
  <c r="GU323" i="2"/>
  <c r="GU319" i="2"/>
  <c r="GU315" i="2"/>
  <c r="GU311" i="2"/>
  <c r="GU307" i="2"/>
  <c r="GU303" i="2"/>
  <c r="GU299" i="2"/>
  <c r="GU295" i="2"/>
  <c r="GU291" i="2"/>
  <c r="GU287" i="2"/>
  <c r="GU283" i="2"/>
  <c r="GU279" i="2"/>
  <c r="GU275" i="2"/>
  <c r="GU271" i="2"/>
  <c r="GU267" i="2"/>
  <c r="GU263" i="2"/>
  <c r="GU259" i="2"/>
  <c r="GU255" i="2"/>
  <c r="GU251" i="2"/>
  <c r="GU247" i="2"/>
  <c r="GU243" i="2"/>
  <c r="GU239" i="2"/>
  <c r="GU235" i="2"/>
  <c r="GU231" i="2"/>
  <c r="GU227" i="2"/>
  <c r="GU223" i="2"/>
  <c r="GU219" i="2"/>
  <c r="GU215" i="2"/>
  <c r="GU211" i="2"/>
  <c r="GU207" i="2"/>
  <c r="GU203" i="2"/>
  <c r="GU199" i="2"/>
  <c r="GU195" i="2"/>
  <c r="GU191" i="2"/>
  <c r="GU187" i="2"/>
  <c r="GU183" i="2"/>
  <c r="GU179" i="2"/>
  <c r="GU175" i="2"/>
  <c r="GU171" i="2"/>
  <c r="GU167" i="2"/>
  <c r="GU163" i="2"/>
  <c r="GU159" i="2"/>
  <c r="GU155" i="2"/>
  <c r="GU151" i="2"/>
  <c r="GU147" i="2"/>
  <c r="GU143" i="2"/>
  <c r="GU139" i="2"/>
  <c r="GU135" i="2"/>
  <c r="GU131" i="2"/>
  <c r="GU127" i="2"/>
  <c r="GU374" i="2"/>
  <c r="GU370" i="2"/>
  <c r="GU366" i="2"/>
  <c r="GU362" i="2"/>
  <c r="GU358" i="2"/>
  <c r="GU354" i="2"/>
  <c r="GU350" i="2"/>
  <c r="GU346" i="2"/>
  <c r="GU342" i="2"/>
  <c r="GU338" i="2"/>
  <c r="GU334" i="2"/>
  <c r="GU330" i="2"/>
  <c r="GU326" i="2"/>
  <c r="GU322" i="2"/>
  <c r="GU318" i="2"/>
  <c r="GU314" i="2"/>
  <c r="GU310" i="2"/>
  <c r="GU306" i="2"/>
  <c r="GU302" i="2"/>
  <c r="GU298" i="2"/>
  <c r="GU294" i="2"/>
  <c r="GU290" i="2"/>
  <c r="GU286" i="2"/>
  <c r="GU282" i="2"/>
  <c r="GU278" i="2"/>
  <c r="GU274" i="2"/>
  <c r="GU270" i="2"/>
  <c r="GU266" i="2"/>
  <c r="GU262" i="2"/>
  <c r="GU258" i="2"/>
  <c r="GU254" i="2"/>
  <c r="GU250" i="2"/>
  <c r="GU246" i="2"/>
  <c r="GU242" i="2"/>
  <c r="GU238" i="2"/>
  <c r="GU234" i="2"/>
  <c r="GU230" i="2"/>
  <c r="GU226" i="2"/>
  <c r="GU222" i="2"/>
  <c r="GU373" i="2"/>
  <c r="GU369" i="2"/>
  <c r="GU365" i="2"/>
  <c r="GU361" i="2"/>
  <c r="GU357" i="2"/>
  <c r="GU353" i="2"/>
  <c r="GU349" i="2"/>
  <c r="GU345" i="2"/>
  <c r="GU341" i="2"/>
  <c r="GU337" i="2"/>
  <c r="GU333" i="2"/>
  <c r="GU329" i="2"/>
  <c r="GU325" i="2"/>
  <c r="GU321" i="2"/>
  <c r="GU317" i="2"/>
  <c r="GU313" i="2"/>
  <c r="GU309" i="2"/>
  <c r="GU305" i="2"/>
  <c r="GU301" i="2"/>
  <c r="GU297" i="2"/>
  <c r="GU293" i="2"/>
  <c r="GU289" i="2"/>
  <c r="GU285" i="2"/>
  <c r="GU281" i="2"/>
  <c r="GU277" i="2"/>
  <c r="GU273" i="2"/>
  <c r="GU269" i="2"/>
  <c r="GU265" i="2"/>
  <c r="GU261" i="2"/>
  <c r="GU257" i="2"/>
  <c r="GU253" i="2"/>
  <c r="GU249" i="2"/>
  <c r="GU245" i="2"/>
  <c r="GU241" i="2"/>
  <c r="GU237" i="2"/>
  <c r="GU233" i="2"/>
  <c r="GU229" i="2"/>
  <c r="GU225" i="2"/>
  <c r="GU221" i="2"/>
  <c r="GU217" i="2"/>
  <c r="GU213" i="2"/>
  <c r="GU209" i="2"/>
  <c r="GU205" i="2"/>
  <c r="GU201" i="2"/>
  <c r="GU197" i="2"/>
  <c r="GU193" i="2"/>
  <c r="GU189" i="2"/>
  <c r="GU185" i="2"/>
  <c r="GU181" i="2"/>
  <c r="GU177" i="2"/>
  <c r="GU173" i="2"/>
  <c r="GU169" i="2"/>
  <c r="GU165" i="2"/>
  <c r="GU161" i="2"/>
  <c r="GU157" i="2"/>
  <c r="GU153" i="2"/>
  <c r="GU149" i="2"/>
  <c r="GU145" i="2"/>
  <c r="GU141" i="2"/>
  <c r="GU137" i="2"/>
  <c r="GU133" i="2"/>
  <c r="GU129" i="2"/>
  <c r="GU125" i="2"/>
  <c r="GU368" i="2"/>
  <c r="GU352" i="2"/>
  <c r="GU336" i="2"/>
  <c r="GU320" i="2"/>
  <c r="GU304" i="2"/>
  <c r="GU288" i="2"/>
  <c r="GU272" i="2"/>
  <c r="GU256" i="2"/>
  <c r="GU240" i="2"/>
  <c r="GU224" i="2"/>
  <c r="GU214" i="2"/>
  <c r="GU206" i="2"/>
  <c r="GU198" i="2"/>
  <c r="GU190" i="2"/>
  <c r="GU182" i="2"/>
  <c r="GU174" i="2"/>
  <c r="GU166" i="2"/>
  <c r="GU158" i="2"/>
  <c r="GU150" i="2"/>
  <c r="GU142" i="2"/>
  <c r="GU134" i="2"/>
  <c r="GU126" i="2"/>
  <c r="GU121" i="2"/>
  <c r="GU117" i="2"/>
  <c r="GU113" i="2"/>
  <c r="GU109" i="2"/>
  <c r="GU105" i="2"/>
  <c r="GU101" i="2"/>
  <c r="GU97" i="2"/>
  <c r="GU93" i="2"/>
  <c r="GU89" i="2"/>
  <c r="GU85" i="2"/>
  <c r="GU81" i="2"/>
  <c r="GU77" i="2"/>
  <c r="GU73" i="2"/>
  <c r="GU69" i="2"/>
  <c r="GU65" i="2"/>
  <c r="GU61" i="2"/>
  <c r="GU57" i="2"/>
  <c r="GU53" i="2"/>
  <c r="GU49" i="2"/>
  <c r="GU45" i="2"/>
  <c r="GU41" i="2"/>
  <c r="GU37" i="2"/>
  <c r="GU33" i="2"/>
  <c r="GU29" i="2"/>
  <c r="GU25" i="2"/>
  <c r="GU21" i="2"/>
  <c r="GU17" i="2"/>
  <c r="GU13" i="2"/>
  <c r="GU376" i="2"/>
  <c r="GU344" i="2"/>
  <c r="GU312" i="2"/>
  <c r="GU280" i="2"/>
  <c r="GU248" i="2"/>
  <c r="GU218" i="2"/>
  <c r="GU210" i="2"/>
  <c r="GU194" i="2"/>
  <c r="GU186" i="2"/>
  <c r="GU170" i="2"/>
  <c r="GU154" i="2"/>
  <c r="GU146" i="2"/>
  <c r="GU123" i="2"/>
  <c r="GU115" i="2"/>
  <c r="GU103" i="2"/>
  <c r="GU95" i="2"/>
  <c r="GU87" i="2"/>
  <c r="GU79" i="2"/>
  <c r="GU71" i="2"/>
  <c r="GU63" i="2"/>
  <c r="GU55" i="2"/>
  <c r="GU47" i="2"/>
  <c r="GU43" i="2"/>
  <c r="GU35" i="2"/>
  <c r="GU23" i="2"/>
  <c r="GU15" i="2"/>
  <c r="GU372" i="2"/>
  <c r="GU340" i="2"/>
  <c r="GU308" i="2"/>
  <c r="GU276" i="2"/>
  <c r="GU244" i="2"/>
  <c r="GU216" i="2"/>
  <c r="GU200" i="2"/>
  <c r="GU184" i="2"/>
  <c r="GU168" i="2"/>
  <c r="GU152" i="2"/>
  <c r="GU136" i="2"/>
  <c r="GU122" i="2"/>
  <c r="GU110" i="2"/>
  <c r="GU102" i="2"/>
  <c r="GU94" i="2"/>
  <c r="GU86" i="2"/>
  <c r="GU78" i="2"/>
  <c r="GU70" i="2"/>
  <c r="GU62" i="2"/>
  <c r="GU54" i="2"/>
  <c r="GU46" i="2"/>
  <c r="GU42" i="2"/>
  <c r="GU34" i="2"/>
  <c r="GU30" i="2"/>
  <c r="GU18" i="2"/>
  <c r="GV11" i="2"/>
  <c r="GU364" i="2"/>
  <c r="GU348" i="2"/>
  <c r="GU332" i="2"/>
  <c r="GU316" i="2"/>
  <c r="GU300" i="2"/>
  <c r="GU284" i="2"/>
  <c r="GU268" i="2"/>
  <c r="GU252" i="2"/>
  <c r="GU236" i="2"/>
  <c r="GU220" i="2"/>
  <c r="GU212" i="2"/>
  <c r="GU204" i="2"/>
  <c r="GU196" i="2"/>
  <c r="GU188" i="2"/>
  <c r="GU180" i="2"/>
  <c r="GU172" i="2"/>
  <c r="GU164" i="2"/>
  <c r="GU156" i="2"/>
  <c r="GU148" i="2"/>
  <c r="GU140" i="2"/>
  <c r="GU132" i="2"/>
  <c r="GU124" i="2"/>
  <c r="GU120" i="2"/>
  <c r="GU116" i="2"/>
  <c r="GU112" i="2"/>
  <c r="GU108" i="2"/>
  <c r="GU104" i="2"/>
  <c r="GU100" i="2"/>
  <c r="GU96" i="2"/>
  <c r="GU92" i="2"/>
  <c r="GU88" i="2"/>
  <c r="GU84" i="2"/>
  <c r="GU80" i="2"/>
  <c r="GU76" i="2"/>
  <c r="GU72" i="2"/>
  <c r="GU68" i="2"/>
  <c r="GU64" i="2"/>
  <c r="GU60" i="2"/>
  <c r="GU56" i="2"/>
  <c r="GU52" i="2"/>
  <c r="GU48" i="2"/>
  <c r="GU44" i="2"/>
  <c r="GU40" i="2"/>
  <c r="GU36" i="2"/>
  <c r="GU32" i="2"/>
  <c r="GU28" i="2"/>
  <c r="GU24" i="2"/>
  <c r="GU20" i="2"/>
  <c r="GU16" i="2"/>
  <c r="GU12" i="2"/>
  <c r="GU138" i="2"/>
  <c r="GU192" i="2"/>
  <c r="GU360" i="2"/>
  <c r="GU328" i="2"/>
  <c r="GU296" i="2"/>
  <c r="GU264" i="2"/>
  <c r="GU232" i="2"/>
  <c r="GU202" i="2"/>
  <c r="GU178" i="2"/>
  <c r="GU162" i="2"/>
  <c r="GU130" i="2"/>
  <c r="GU119" i="2"/>
  <c r="GU111" i="2"/>
  <c r="GU107" i="2"/>
  <c r="GU99" i="2"/>
  <c r="GU91" i="2"/>
  <c r="GU83" i="2"/>
  <c r="GU75" i="2"/>
  <c r="GU67" i="2"/>
  <c r="GU59" i="2"/>
  <c r="GU51" i="2"/>
  <c r="GU39" i="2"/>
  <c r="GU31" i="2"/>
  <c r="GU27" i="2"/>
  <c r="GU19" i="2"/>
  <c r="GU11" i="2"/>
  <c r="GU356" i="2"/>
  <c r="GU324" i="2"/>
  <c r="GU292" i="2"/>
  <c r="GU260" i="2"/>
  <c r="GU228" i="2"/>
  <c r="GU208" i="2"/>
  <c r="GU176" i="2"/>
  <c r="GU160" i="2"/>
  <c r="GU144" i="2"/>
  <c r="GU128" i="2"/>
  <c r="GU118" i="2"/>
  <c r="GU114" i="2"/>
  <c r="GU106" i="2"/>
  <c r="GU98" i="2"/>
  <c r="GU90" i="2"/>
  <c r="GU82" i="2"/>
  <c r="GU74" i="2"/>
  <c r="GU66" i="2"/>
  <c r="GU58" i="2"/>
  <c r="GU50" i="2"/>
  <c r="GU38" i="2"/>
  <c r="GU26" i="2"/>
  <c r="GU22" i="2"/>
  <c r="GU14" i="2"/>
  <c r="HM376" i="2"/>
  <c r="HM372" i="2"/>
  <c r="HM368" i="2"/>
  <c r="HM364" i="2"/>
  <c r="HM360" i="2"/>
  <c r="HM356" i="2"/>
  <c r="HM352" i="2"/>
  <c r="HM348" i="2"/>
  <c r="HM344" i="2"/>
  <c r="HM340" i="2"/>
  <c r="HM336" i="2"/>
  <c r="HM332" i="2"/>
  <c r="HM328" i="2"/>
  <c r="HM324" i="2"/>
  <c r="HM320" i="2"/>
  <c r="HM316" i="2"/>
  <c r="HM312" i="2"/>
  <c r="HM308" i="2"/>
  <c r="HM304" i="2"/>
  <c r="HM300" i="2"/>
  <c r="HM296" i="2"/>
  <c r="HM292" i="2"/>
  <c r="HM288" i="2"/>
  <c r="HM284" i="2"/>
  <c r="HM280" i="2"/>
  <c r="HM276" i="2"/>
  <c r="HM272" i="2"/>
  <c r="HM268" i="2"/>
  <c r="HM264" i="2"/>
  <c r="HM260" i="2"/>
  <c r="HM256" i="2"/>
  <c r="HM252" i="2"/>
  <c r="HM248" i="2"/>
  <c r="HM244" i="2"/>
  <c r="HM240" i="2"/>
  <c r="HM236" i="2"/>
  <c r="HM232" i="2"/>
  <c r="HM228" i="2"/>
  <c r="HM224" i="2"/>
  <c r="HM220" i="2"/>
  <c r="HM216" i="2"/>
  <c r="HM212" i="2"/>
  <c r="HM208" i="2"/>
  <c r="HM204" i="2"/>
  <c r="HM200" i="2"/>
  <c r="HM196" i="2"/>
  <c r="HM192" i="2"/>
  <c r="HM188" i="2"/>
  <c r="HM184" i="2"/>
  <c r="HM180" i="2"/>
  <c r="HM176" i="2"/>
  <c r="HM172" i="2"/>
  <c r="HM168" i="2"/>
  <c r="HM164" i="2"/>
  <c r="HM160" i="2"/>
  <c r="HM156" i="2"/>
  <c r="HM152" i="2"/>
  <c r="HM148" i="2"/>
  <c r="HM144" i="2"/>
  <c r="HM140" i="2"/>
  <c r="HM136" i="2"/>
  <c r="HM132" i="2"/>
  <c r="HM128" i="2"/>
  <c r="HM124" i="2"/>
  <c r="HM120" i="2"/>
  <c r="HM116" i="2"/>
  <c r="HM112" i="2"/>
  <c r="HM108" i="2"/>
  <c r="HM104" i="2"/>
  <c r="HM100" i="2"/>
  <c r="HM96" i="2"/>
  <c r="HM92" i="2"/>
  <c r="HM88" i="2"/>
  <c r="HM84" i="2"/>
  <c r="HM80" i="2"/>
  <c r="HM76" i="2"/>
  <c r="HM72" i="2"/>
  <c r="HM68" i="2"/>
  <c r="HM64" i="2"/>
  <c r="HM60" i="2"/>
  <c r="HM56" i="2"/>
  <c r="HM52" i="2"/>
  <c r="HM48" i="2"/>
  <c r="HM44" i="2"/>
  <c r="HM40" i="2"/>
  <c r="HM375" i="2"/>
  <c r="HM371" i="2"/>
  <c r="HM367" i="2"/>
  <c r="HM363" i="2"/>
  <c r="HM359" i="2"/>
  <c r="HM355" i="2"/>
  <c r="HM351" i="2"/>
  <c r="HM347" i="2"/>
  <c r="HM343" i="2"/>
  <c r="HM339" i="2"/>
  <c r="HM335" i="2"/>
  <c r="HM331" i="2"/>
  <c r="HM327" i="2"/>
  <c r="HM323" i="2"/>
  <c r="HM319" i="2"/>
  <c r="HM315" i="2"/>
  <c r="HM311" i="2"/>
  <c r="HM307" i="2"/>
  <c r="HM303" i="2"/>
  <c r="HM299" i="2"/>
  <c r="HM295" i="2"/>
  <c r="HM291" i="2"/>
  <c r="HM287" i="2"/>
  <c r="HM283" i="2"/>
  <c r="HM279" i="2"/>
  <c r="HM275" i="2"/>
  <c r="HM271" i="2"/>
  <c r="HM267" i="2"/>
  <c r="HM263" i="2"/>
  <c r="HM259" i="2"/>
  <c r="HM255" i="2"/>
  <c r="HM251" i="2"/>
  <c r="HM247" i="2"/>
  <c r="HM243" i="2"/>
  <c r="HM239" i="2"/>
  <c r="HM235" i="2"/>
  <c r="HM231" i="2"/>
  <c r="HM227" i="2"/>
  <c r="HM223" i="2"/>
  <c r="HM219" i="2"/>
  <c r="HM215" i="2"/>
  <c r="HM211" i="2"/>
  <c r="HM207" i="2"/>
  <c r="HM203" i="2"/>
  <c r="HM199" i="2"/>
  <c r="HM195" i="2"/>
  <c r="HM191" i="2"/>
  <c r="HM187" i="2"/>
  <c r="HM183" i="2"/>
  <c r="HM179" i="2"/>
  <c r="HM175" i="2"/>
  <c r="HM171" i="2"/>
  <c r="HM167" i="2"/>
  <c r="HM163" i="2"/>
  <c r="HM159" i="2"/>
  <c r="HM155" i="2"/>
  <c r="HM151" i="2"/>
  <c r="HM147" i="2"/>
  <c r="HM143" i="2"/>
  <c r="HM139" i="2"/>
  <c r="HM135" i="2"/>
  <c r="HM131" i="2"/>
  <c r="HM127" i="2"/>
  <c r="HM123" i="2"/>
  <c r="HM119" i="2"/>
  <c r="HM115" i="2"/>
  <c r="HM111" i="2"/>
  <c r="HM107" i="2"/>
  <c r="HM103" i="2"/>
  <c r="HM99" i="2"/>
  <c r="HM95" i="2"/>
  <c r="HM91" i="2"/>
  <c r="HM87" i="2"/>
  <c r="HM83" i="2"/>
  <c r="HM79" i="2"/>
  <c r="HM75" i="2"/>
  <c r="HM71" i="2"/>
  <c r="HM67" i="2"/>
  <c r="HM63" i="2"/>
  <c r="HM59" i="2"/>
  <c r="HM55" i="2"/>
  <c r="HM51" i="2"/>
  <c r="HM47" i="2"/>
  <c r="HM43" i="2"/>
  <c r="HM39" i="2"/>
  <c r="HM374" i="2"/>
  <c r="HM366" i="2"/>
  <c r="HM358" i="2"/>
  <c r="HM350" i="2"/>
  <c r="HM342" i="2"/>
  <c r="HM334" i="2"/>
  <c r="HM326" i="2"/>
  <c r="HM318" i="2"/>
  <c r="HM310" i="2"/>
  <c r="HM302" i="2"/>
  <c r="HM294" i="2"/>
  <c r="HM286" i="2"/>
  <c r="HM278" i="2"/>
  <c r="HM270" i="2"/>
  <c r="HM262" i="2"/>
  <c r="HM254" i="2"/>
  <c r="HM246" i="2"/>
  <c r="HM238" i="2"/>
  <c r="HM230" i="2"/>
  <c r="HM222" i="2"/>
  <c r="HM214" i="2"/>
  <c r="HM206" i="2"/>
  <c r="HM198" i="2"/>
  <c r="HM190" i="2"/>
  <c r="HM182" i="2"/>
  <c r="HM174" i="2"/>
  <c r="HM166" i="2"/>
  <c r="HM158" i="2"/>
  <c r="HM150" i="2"/>
  <c r="HM142" i="2"/>
  <c r="HM134" i="2"/>
  <c r="HM126" i="2"/>
  <c r="HM118" i="2"/>
  <c r="HM110" i="2"/>
  <c r="HM102" i="2"/>
  <c r="HM94" i="2"/>
  <c r="HM86" i="2"/>
  <c r="HM78" i="2"/>
  <c r="HM70" i="2"/>
  <c r="HM62" i="2"/>
  <c r="HM54" i="2"/>
  <c r="HM46" i="2"/>
  <c r="HM38" i="2"/>
  <c r="HM34" i="2"/>
  <c r="HM30" i="2"/>
  <c r="HM26" i="2"/>
  <c r="HM22" i="2"/>
  <c r="HM18" i="2"/>
  <c r="HM14" i="2"/>
  <c r="HM373" i="2"/>
  <c r="HM365" i="2"/>
  <c r="HM357" i="2"/>
  <c r="HM349" i="2"/>
  <c r="HM341" i="2"/>
  <c r="HM333" i="2"/>
  <c r="HM325" i="2"/>
  <c r="HM317" i="2"/>
  <c r="HM309" i="2"/>
  <c r="HM301" i="2"/>
  <c r="HM293" i="2"/>
  <c r="HM285" i="2"/>
  <c r="HM277" i="2"/>
  <c r="HM269" i="2"/>
  <c r="HM261" i="2"/>
  <c r="HM253" i="2"/>
  <c r="HM245" i="2"/>
  <c r="HM237" i="2"/>
  <c r="HM229" i="2"/>
  <c r="HM221" i="2"/>
  <c r="HM213" i="2"/>
  <c r="HM205" i="2"/>
  <c r="HM197" i="2"/>
  <c r="HM189" i="2"/>
  <c r="HM181" i="2"/>
  <c r="HM173" i="2"/>
  <c r="HM165" i="2"/>
  <c r="HM157" i="2"/>
  <c r="HM149" i="2"/>
  <c r="HM141" i="2"/>
  <c r="HM133" i="2"/>
  <c r="HM125" i="2"/>
  <c r="HM117" i="2"/>
  <c r="HM109" i="2"/>
  <c r="HM101" i="2"/>
  <c r="HM93" i="2"/>
  <c r="HM85" i="2"/>
  <c r="HM77" i="2"/>
  <c r="HM69" i="2"/>
  <c r="HM61" i="2"/>
  <c r="HM53" i="2"/>
  <c r="HM45" i="2"/>
  <c r="HM37" i="2"/>
  <c r="HM33" i="2"/>
  <c r="HM29" i="2"/>
  <c r="HM25" i="2"/>
  <c r="HM21" i="2"/>
  <c r="HM17" i="2"/>
  <c r="HM13" i="2"/>
  <c r="HM370" i="2"/>
  <c r="HM362" i="2"/>
  <c r="HM354" i="2"/>
  <c r="HM346" i="2"/>
  <c r="HM338" i="2"/>
  <c r="HM330" i="2"/>
  <c r="HM322" i="2"/>
  <c r="HM314" i="2"/>
  <c r="HM306" i="2"/>
  <c r="HM298" i="2"/>
  <c r="HM290" i="2"/>
  <c r="HM282" i="2"/>
  <c r="HM274" i="2"/>
  <c r="HM266" i="2"/>
  <c r="HM258" i="2"/>
  <c r="HM250" i="2"/>
  <c r="HM242" i="2"/>
  <c r="HM234" i="2"/>
  <c r="HM226" i="2"/>
  <c r="HM218" i="2"/>
  <c r="HM210" i="2"/>
  <c r="HM202" i="2"/>
  <c r="HM194" i="2"/>
  <c r="HM186" i="2"/>
  <c r="HM178" i="2"/>
  <c r="HM170" i="2"/>
  <c r="HM162" i="2"/>
  <c r="HM154" i="2"/>
  <c r="HM146" i="2"/>
  <c r="HM138" i="2"/>
  <c r="HM130" i="2"/>
  <c r="HM122" i="2"/>
  <c r="HM114" i="2"/>
  <c r="HM106" i="2"/>
  <c r="HM98" i="2"/>
  <c r="HM90" i="2"/>
  <c r="HM82" i="2"/>
  <c r="HM74" i="2"/>
  <c r="HM66" i="2"/>
  <c r="HM58" i="2"/>
  <c r="HM50" i="2"/>
  <c r="HM42" i="2"/>
  <c r="HM36" i="2"/>
  <c r="HM32" i="2"/>
  <c r="HM28" i="2"/>
  <c r="HM24" i="2"/>
  <c r="HM20" i="2"/>
  <c r="HM16" i="2"/>
  <c r="HM12" i="2"/>
  <c r="HM369" i="2"/>
  <c r="HM337" i="2"/>
  <c r="HM305" i="2"/>
  <c r="HM273" i="2"/>
  <c r="HM241" i="2"/>
  <c r="HM209" i="2"/>
  <c r="HM177" i="2"/>
  <c r="HM145" i="2"/>
  <c r="HM113" i="2"/>
  <c r="HM81" i="2"/>
  <c r="HM49" i="2"/>
  <c r="HM27" i="2"/>
  <c r="HM11" i="2"/>
  <c r="HM361" i="2"/>
  <c r="HM329" i="2"/>
  <c r="HM297" i="2"/>
  <c r="HM265" i="2"/>
  <c r="HM233" i="2"/>
  <c r="HM201" i="2"/>
  <c r="HM169" i="2"/>
  <c r="HM137" i="2"/>
  <c r="HM105" i="2"/>
  <c r="HM73" i="2"/>
  <c r="HM41" i="2"/>
  <c r="HM23" i="2"/>
  <c r="HM353" i="2"/>
  <c r="HM321" i="2"/>
  <c r="HM289" i="2"/>
  <c r="HM257" i="2"/>
  <c r="HM225" i="2"/>
  <c r="HM193" i="2"/>
  <c r="HM161" i="2"/>
  <c r="HM129" i="2"/>
  <c r="HM97" i="2"/>
  <c r="HM65" i="2"/>
  <c r="HM35" i="2"/>
  <c r="HM19" i="2"/>
  <c r="HM345" i="2"/>
  <c r="HM217" i="2"/>
  <c r="HM89" i="2"/>
  <c r="HM313" i="2"/>
  <c r="HM185" i="2"/>
  <c r="HM57" i="2"/>
  <c r="HM281" i="2"/>
  <c r="HM153" i="2"/>
  <c r="HM31" i="2"/>
  <c r="HM249" i="2"/>
  <c r="HM15" i="2"/>
  <c r="HM121" i="2"/>
  <c r="HA374" i="2"/>
  <c r="HA370" i="2"/>
  <c r="HA366" i="2"/>
  <c r="HA362" i="2"/>
  <c r="HA358" i="2"/>
  <c r="HA354" i="2"/>
  <c r="HA350" i="2"/>
  <c r="HA346" i="2"/>
  <c r="HA342" i="2"/>
  <c r="HA376" i="2"/>
  <c r="HA372" i="2"/>
  <c r="HA368" i="2"/>
  <c r="HA364" i="2"/>
  <c r="HA360" i="2"/>
  <c r="HA356" i="2"/>
  <c r="HA352" i="2"/>
  <c r="HA348" i="2"/>
  <c r="HA344" i="2"/>
  <c r="HA373" i="2"/>
  <c r="HA365" i="2"/>
  <c r="HA357" i="2"/>
  <c r="HA349" i="2"/>
  <c r="HA341" i="2"/>
  <c r="HA337" i="2"/>
  <c r="HA333" i="2"/>
  <c r="HA329" i="2"/>
  <c r="HA325" i="2"/>
  <c r="HA321" i="2"/>
  <c r="HA317" i="2"/>
  <c r="HA313" i="2"/>
  <c r="HA309" i="2"/>
  <c r="HA305" i="2"/>
  <c r="HA301" i="2"/>
  <c r="HA297" i="2"/>
  <c r="HA293" i="2"/>
  <c r="HA289" i="2"/>
  <c r="HA285" i="2"/>
  <c r="HA281" i="2"/>
  <c r="HA277" i="2"/>
  <c r="HA273" i="2"/>
  <c r="HA269" i="2"/>
  <c r="HA265" i="2"/>
  <c r="HA261" i="2"/>
  <c r="HA257" i="2"/>
  <c r="HA253" i="2"/>
  <c r="HA249" i="2"/>
  <c r="HA245" i="2"/>
  <c r="HA241" i="2"/>
  <c r="HA237" i="2"/>
  <c r="HA233" i="2"/>
  <c r="HA229" i="2"/>
  <c r="HA225" i="2"/>
  <c r="HA221" i="2"/>
  <c r="HA217" i="2"/>
  <c r="HA213" i="2"/>
  <c r="HA209" i="2"/>
  <c r="HA205" i="2"/>
  <c r="HA201" i="2"/>
  <c r="HA197" i="2"/>
  <c r="HA193" i="2"/>
  <c r="HA189" i="2"/>
  <c r="HA185" i="2"/>
  <c r="HA181" i="2"/>
  <c r="HA177" i="2"/>
  <c r="HA173" i="2"/>
  <c r="HA169" i="2"/>
  <c r="HA165" i="2"/>
  <c r="HA161" i="2"/>
  <c r="HA157" i="2"/>
  <c r="HA153" i="2"/>
  <c r="HA149" i="2"/>
  <c r="HA145" i="2"/>
  <c r="HA141" i="2"/>
  <c r="HA137" i="2"/>
  <c r="HA133" i="2"/>
  <c r="HA129" i="2"/>
  <c r="HA125" i="2"/>
  <c r="HA121" i="2"/>
  <c r="HA117" i="2"/>
  <c r="HA113" i="2"/>
  <c r="HA109" i="2"/>
  <c r="HA105" i="2"/>
  <c r="HA101" i="2"/>
  <c r="HA97" i="2"/>
  <c r="HA93" i="2"/>
  <c r="HA89" i="2"/>
  <c r="HA85" i="2"/>
  <c r="HA81" i="2"/>
  <c r="HA77" i="2"/>
  <c r="HA73" i="2"/>
  <c r="HA69" i="2"/>
  <c r="HA65" i="2"/>
  <c r="HA61" i="2"/>
  <c r="HA57" i="2"/>
  <c r="HA53" i="2"/>
  <c r="HA49" i="2"/>
  <c r="HA45" i="2"/>
  <c r="HA41" i="2"/>
  <c r="HA37" i="2"/>
  <c r="HA33" i="2"/>
  <c r="HA29" i="2"/>
  <c r="HA25" i="2"/>
  <c r="HA21" i="2"/>
  <c r="HA17" i="2"/>
  <c r="HA13" i="2"/>
  <c r="HA371" i="2"/>
  <c r="HA363" i="2"/>
  <c r="HA355" i="2"/>
  <c r="HA347" i="2"/>
  <c r="HA340" i="2"/>
  <c r="HA336" i="2"/>
  <c r="HA332" i="2"/>
  <c r="HA328" i="2"/>
  <c r="HA324" i="2"/>
  <c r="HA320" i="2"/>
  <c r="HA316" i="2"/>
  <c r="HA312" i="2"/>
  <c r="HA308" i="2"/>
  <c r="HA304" i="2"/>
  <c r="HA300" i="2"/>
  <c r="HA296" i="2"/>
  <c r="HA292" i="2"/>
  <c r="HA288" i="2"/>
  <c r="HA284" i="2"/>
  <c r="HA280" i="2"/>
  <c r="HA276" i="2"/>
  <c r="HA272" i="2"/>
  <c r="HA268" i="2"/>
  <c r="HA264" i="2"/>
  <c r="HA260" i="2"/>
  <c r="HA256" i="2"/>
  <c r="HA252" i="2"/>
  <c r="HA248" i="2"/>
  <c r="HA244" i="2"/>
  <c r="HA240" i="2"/>
  <c r="HA236" i="2"/>
  <c r="HA232" i="2"/>
  <c r="HA228" i="2"/>
  <c r="HA224" i="2"/>
  <c r="HA220" i="2"/>
  <c r="HA216" i="2"/>
  <c r="HA212" i="2"/>
  <c r="HA208" i="2"/>
  <c r="HA204" i="2"/>
  <c r="HA200" i="2"/>
  <c r="HA196" i="2"/>
  <c r="HA192" i="2"/>
  <c r="HA188" i="2"/>
  <c r="HA184" i="2"/>
  <c r="HA180" i="2"/>
  <c r="HA176" i="2"/>
  <c r="HA172" i="2"/>
  <c r="HA168" i="2"/>
  <c r="HA164" i="2"/>
  <c r="HA160" i="2"/>
  <c r="HA156" i="2"/>
  <c r="HA152" i="2"/>
  <c r="HA148" i="2"/>
  <c r="HA144" i="2"/>
  <c r="HA140" i="2"/>
  <c r="HA136" i="2"/>
  <c r="HA132" i="2"/>
  <c r="HA128" i="2"/>
  <c r="HA124" i="2"/>
  <c r="HA120" i="2"/>
  <c r="HA116" i="2"/>
  <c r="HA112" i="2"/>
  <c r="HA108" i="2"/>
  <c r="HA104" i="2"/>
  <c r="HA100" i="2"/>
  <c r="HA96" i="2"/>
  <c r="HA92" i="2"/>
  <c r="HA88" i="2"/>
  <c r="HA84" i="2"/>
  <c r="HA80" i="2"/>
  <c r="HA76" i="2"/>
  <c r="HA72" i="2"/>
  <c r="HA68" i="2"/>
  <c r="HA64" i="2"/>
  <c r="HA60" i="2"/>
  <c r="HA56" i="2"/>
  <c r="HA52" i="2"/>
  <c r="HA48" i="2"/>
  <c r="HA44" i="2"/>
  <c r="HA40" i="2"/>
  <c r="HA36" i="2"/>
  <c r="HA32" i="2"/>
  <c r="HA28" i="2"/>
  <c r="HA24" i="2"/>
  <c r="HA20" i="2"/>
  <c r="HA16" i="2"/>
  <c r="HA12" i="2"/>
  <c r="HA369" i="2"/>
  <c r="HA361" i="2"/>
  <c r="HA353" i="2"/>
  <c r="HA345" i="2"/>
  <c r="HA339" i="2"/>
  <c r="HA335" i="2"/>
  <c r="HA331" i="2"/>
  <c r="HA327" i="2"/>
  <c r="HA323" i="2"/>
  <c r="HA319" i="2"/>
  <c r="HA315" i="2"/>
  <c r="HA311" i="2"/>
  <c r="HA307" i="2"/>
  <c r="HA303" i="2"/>
  <c r="HA299" i="2"/>
  <c r="HA295" i="2"/>
  <c r="HA291" i="2"/>
  <c r="HA287" i="2"/>
  <c r="HA283" i="2"/>
  <c r="HA279" i="2"/>
  <c r="HA275" i="2"/>
  <c r="HA271" i="2"/>
  <c r="HA267" i="2"/>
  <c r="HA263" i="2"/>
  <c r="HA259" i="2"/>
  <c r="HA255" i="2"/>
  <c r="HA251" i="2"/>
  <c r="HA247" i="2"/>
  <c r="HA243" i="2"/>
  <c r="HA239" i="2"/>
  <c r="HA235" i="2"/>
  <c r="HA231" i="2"/>
  <c r="HA227" i="2"/>
  <c r="HA223" i="2"/>
  <c r="HA219" i="2"/>
  <c r="HA215" i="2"/>
  <c r="HA211" i="2"/>
  <c r="HA207" i="2"/>
  <c r="HA203" i="2"/>
  <c r="HA199" i="2"/>
  <c r="HA195" i="2"/>
  <c r="HA191" i="2"/>
  <c r="HA187" i="2"/>
  <c r="HA183" i="2"/>
  <c r="HA179" i="2"/>
  <c r="HA175" i="2"/>
  <c r="HA171" i="2"/>
  <c r="HA167" i="2"/>
  <c r="HA163" i="2"/>
  <c r="HA159" i="2"/>
  <c r="HA155" i="2"/>
  <c r="HA151" i="2"/>
  <c r="HA147" i="2"/>
  <c r="HA143" i="2"/>
  <c r="HA139" i="2"/>
  <c r="HA135" i="2"/>
  <c r="HA131" i="2"/>
  <c r="HA127" i="2"/>
  <c r="HA123" i="2"/>
  <c r="HA119" i="2"/>
  <c r="HA115" i="2"/>
  <c r="HA111" i="2"/>
  <c r="HA107" i="2"/>
  <c r="HA103" i="2"/>
  <c r="HA99" i="2"/>
  <c r="HA95" i="2"/>
  <c r="HA91" i="2"/>
  <c r="HA87" i="2"/>
  <c r="HA83" i="2"/>
  <c r="HA79" i="2"/>
  <c r="HA75" i="2"/>
  <c r="HA71" i="2"/>
  <c r="HA67" i="2"/>
  <c r="HA63" i="2"/>
  <c r="HA59" i="2"/>
  <c r="HA55" i="2"/>
  <c r="HA51" i="2"/>
  <c r="HA47" i="2"/>
  <c r="HA43" i="2"/>
  <c r="HA39" i="2"/>
  <c r="HA35" i="2"/>
  <c r="HA31" i="2"/>
  <c r="HA27" i="2"/>
  <c r="HA23" i="2"/>
  <c r="HA19" i="2"/>
  <c r="HA15" i="2"/>
  <c r="HA11" i="2"/>
  <c r="HA367" i="2"/>
  <c r="HA338" i="2"/>
  <c r="HA322" i="2"/>
  <c r="HA306" i="2"/>
  <c r="HA290" i="2"/>
  <c r="HA274" i="2"/>
  <c r="HA258" i="2"/>
  <c r="HA242" i="2"/>
  <c r="HA226" i="2"/>
  <c r="HA210" i="2"/>
  <c r="HA194" i="2"/>
  <c r="HA178" i="2"/>
  <c r="HA162" i="2"/>
  <c r="HA146" i="2"/>
  <c r="HA130" i="2"/>
  <c r="HA114" i="2"/>
  <c r="HA98" i="2"/>
  <c r="HA82" i="2"/>
  <c r="HA66" i="2"/>
  <c r="HA50" i="2"/>
  <c r="HA34" i="2"/>
  <c r="HA18" i="2"/>
  <c r="HA330" i="2"/>
  <c r="HA298" i="2"/>
  <c r="HA266" i="2"/>
  <c r="HA234" i="2"/>
  <c r="HA218" i="2"/>
  <c r="HA170" i="2"/>
  <c r="HA154" i="2"/>
  <c r="HA106" i="2"/>
  <c r="HA74" i="2"/>
  <c r="HA58" i="2"/>
  <c r="HA26" i="2"/>
  <c r="HA375" i="2"/>
  <c r="HA343" i="2"/>
  <c r="HA310" i="2"/>
  <c r="HA278" i="2"/>
  <c r="HA246" i="2"/>
  <c r="HA198" i="2"/>
  <c r="HA166" i="2"/>
  <c r="HA150" i="2"/>
  <c r="HA118" i="2"/>
  <c r="HA54" i="2"/>
  <c r="HA359" i="2"/>
  <c r="HA334" i="2"/>
  <c r="HA318" i="2"/>
  <c r="HA302" i="2"/>
  <c r="HA286" i="2"/>
  <c r="HA270" i="2"/>
  <c r="HA254" i="2"/>
  <c r="HA238" i="2"/>
  <c r="HA222" i="2"/>
  <c r="HA206" i="2"/>
  <c r="HA190" i="2"/>
  <c r="HA174" i="2"/>
  <c r="HA158" i="2"/>
  <c r="HA142" i="2"/>
  <c r="HA126" i="2"/>
  <c r="HA110" i="2"/>
  <c r="HA94" i="2"/>
  <c r="HA78" i="2"/>
  <c r="HA62" i="2"/>
  <c r="HA46" i="2"/>
  <c r="HA30" i="2"/>
  <c r="HA14" i="2"/>
  <c r="HA351" i="2"/>
  <c r="HA314" i="2"/>
  <c r="HA282" i="2"/>
  <c r="HA250" i="2"/>
  <c r="HA202" i="2"/>
  <c r="HA186" i="2"/>
  <c r="HA138" i="2"/>
  <c r="HA122" i="2"/>
  <c r="HA90" i="2"/>
  <c r="HA42" i="2"/>
  <c r="HA326" i="2"/>
  <c r="HA294" i="2"/>
  <c r="HA262" i="2"/>
  <c r="HA230" i="2"/>
  <c r="HA182" i="2"/>
  <c r="HA134" i="2"/>
  <c r="HA102" i="2"/>
  <c r="HA86" i="2"/>
  <c r="HA70" i="2"/>
  <c r="HA38" i="2"/>
  <c r="HA22" i="2"/>
  <c r="HA214" i="2"/>
  <c r="HG376" i="2"/>
  <c r="HG372" i="2"/>
  <c r="HG368" i="2"/>
  <c r="HG364" i="2"/>
  <c r="HG360" i="2"/>
  <c r="HG356" i="2"/>
  <c r="HG352" i="2"/>
  <c r="HG348" i="2"/>
  <c r="HG344" i="2"/>
  <c r="HG340" i="2"/>
  <c r="HG336" i="2"/>
  <c r="HG332" i="2"/>
  <c r="HG328" i="2"/>
  <c r="HG324" i="2"/>
  <c r="HG320" i="2"/>
  <c r="HG316" i="2"/>
  <c r="HG312" i="2"/>
  <c r="HG308" i="2"/>
  <c r="HG304" i="2"/>
  <c r="HG300" i="2"/>
  <c r="HG296" i="2"/>
  <c r="HG292" i="2"/>
  <c r="HG288" i="2"/>
  <c r="HG284" i="2"/>
  <c r="HG280" i="2"/>
  <c r="HG276" i="2"/>
  <c r="HG272" i="2"/>
  <c r="HG268" i="2"/>
  <c r="HG264" i="2"/>
  <c r="HG260" i="2"/>
  <c r="HG256" i="2"/>
  <c r="HG252" i="2"/>
  <c r="HG248" i="2"/>
  <c r="HG244" i="2"/>
  <c r="HG240" i="2"/>
  <c r="HG236" i="2"/>
  <c r="HG232" i="2"/>
  <c r="HG375" i="2"/>
  <c r="HG371" i="2"/>
  <c r="HG367" i="2"/>
  <c r="HG363" i="2"/>
  <c r="HG359" i="2"/>
  <c r="HG355" i="2"/>
  <c r="HG351" i="2"/>
  <c r="HG347" i="2"/>
  <c r="HG343" i="2"/>
  <c r="HG339" i="2"/>
  <c r="HG335" i="2"/>
  <c r="HG331" i="2"/>
  <c r="HG327" i="2"/>
  <c r="HG323" i="2"/>
  <c r="HG319" i="2"/>
  <c r="HG315" i="2"/>
  <c r="HG311" i="2"/>
  <c r="HG307" i="2"/>
  <c r="HG303" i="2"/>
  <c r="HG299" i="2"/>
  <c r="HG295" i="2"/>
  <c r="HG291" i="2"/>
  <c r="HG287" i="2"/>
  <c r="HG283" i="2"/>
  <c r="HG279" i="2"/>
  <c r="HG275" i="2"/>
  <c r="HG271" i="2"/>
  <c r="HG267" i="2"/>
  <c r="HG263" i="2"/>
  <c r="HG259" i="2"/>
  <c r="HG255" i="2"/>
  <c r="HG251" i="2"/>
  <c r="HG247" i="2"/>
  <c r="HG243" i="2"/>
  <c r="HG239" i="2"/>
  <c r="HG235" i="2"/>
  <c r="HG374" i="2"/>
  <c r="HG370" i="2"/>
  <c r="HG366" i="2"/>
  <c r="HG362" i="2"/>
  <c r="HG358" i="2"/>
  <c r="HG354" i="2"/>
  <c r="HG350" i="2"/>
  <c r="HG346" i="2"/>
  <c r="HG342" i="2"/>
  <c r="HG338" i="2"/>
  <c r="HG334" i="2"/>
  <c r="HG330" i="2"/>
  <c r="HG326" i="2"/>
  <c r="HG322" i="2"/>
  <c r="HG318" i="2"/>
  <c r="HG314" i="2"/>
  <c r="HG310" i="2"/>
  <c r="HG306" i="2"/>
  <c r="HG302" i="2"/>
  <c r="HG298" i="2"/>
  <c r="HG294" i="2"/>
  <c r="HG290" i="2"/>
  <c r="HG286" i="2"/>
  <c r="HG282" i="2"/>
  <c r="HG278" i="2"/>
  <c r="HG274" i="2"/>
  <c r="HG270" i="2"/>
  <c r="HG266" i="2"/>
  <c r="HG262" i="2"/>
  <c r="HG258" i="2"/>
  <c r="HG254" i="2"/>
  <c r="HG250" i="2"/>
  <c r="HG246" i="2"/>
  <c r="HG242" i="2"/>
  <c r="HG238" i="2"/>
  <c r="HG234" i="2"/>
  <c r="HG361" i="2"/>
  <c r="HG345" i="2"/>
  <c r="HG329" i="2"/>
  <c r="HG313" i="2"/>
  <c r="HG297" i="2"/>
  <c r="HG281" i="2"/>
  <c r="HG265" i="2"/>
  <c r="HG249" i="2"/>
  <c r="HG233" i="2"/>
  <c r="HG228" i="2"/>
  <c r="HG224" i="2"/>
  <c r="HG220" i="2"/>
  <c r="HG216" i="2"/>
  <c r="HG212" i="2"/>
  <c r="HG208" i="2"/>
  <c r="HG204" i="2"/>
  <c r="HG200" i="2"/>
  <c r="HG196" i="2"/>
  <c r="HG192" i="2"/>
  <c r="HG188" i="2"/>
  <c r="HG184" i="2"/>
  <c r="HG180" i="2"/>
  <c r="HG176" i="2"/>
  <c r="HG172" i="2"/>
  <c r="HG168" i="2"/>
  <c r="HG164" i="2"/>
  <c r="HG160" i="2"/>
  <c r="HG156" i="2"/>
  <c r="HG152" i="2"/>
  <c r="HG148" i="2"/>
  <c r="HG144" i="2"/>
  <c r="HG140" i="2"/>
  <c r="HG136" i="2"/>
  <c r="HG132" i="2"/>
  <c r="HG128" i="2"/>
  <c r="HG124" i="2"/>
  <c r="HG120" i="2"/>
  <c r="HG116" i="2"/>
  <c r="HG112" i="2"/>
  <c r="HG108" i="2"/>
  <c r="HG104" i="2"/>
  <c r="HG100" i="2"/>
  <c r="HG96" i="2"/>
  <c r="HG92" i="2"/>
  <c r="HG88" i="2"/>
  <c r="HG84" i="2"/>
  <c r="HG80" i="2"/>
  <c r="HG76" i="2"/>
  <c r="HG72" i="2"/>
  <c r="HG68" i="2"/>
  <c r="HG64" i="2"/>
  <c r="HG60" i="2"/>
  <c r="HG56" i="2"/>
  <c r="HG52" i="2"/>
  <c r="HG48" i="2"/>
  <c r="HG44" i="2"/>
  <c r="HG40" i="2"/>
  <c r="HG36" i="2"/>
  <c r="HG32" i="2"/>
  <c r="HG28" i="2"/>
  <c r="HG24" i="2"/>
  <c r="HG20" i="2"/>
  <c r="HG16" i="2"/>
  <c r="HG12" i="2"/>
  <c r="HG373" i="2"/>
  <c r="HG357" i="2"/>
  <c r="HG341" i="2"/>
  <c r="HG325" i="2"/>
  <c r="HG309" i="2"/>
  <c r="HG293" i="2"/>
  <c r="HG277" i="2"/>
  <c r="HG261" i="2"/>
  <c r="HG245" i="2"/>
  <c r="HG231" i="2"/>
  <c r="HG227" i="2"/>
  <c r="HG223" i="2"/>
  <c r="HG219" i="2"/>
  <c r="HG215" i="2"/>
  <c r="HG211" i="2"/>
  <c r="HG207" i="2"/>
  <c r="HG203" i="2"/>
  <c r="HG199" i="2"/>
  <c r="HG195" i="2"/>
  <c r="HG191" i="2"/>
  <c r="HG187" i="2"/>
  <c r="HG183" i="2"/>
  <c r="HG179" i="2"/>
  <c r="HG175" i="2"/>
  <c r="HG171" i="2"/>
  <c r="HG167" i="2"/>
  <c r="HG163" i="2"/>
  <c r="HG159" i="2"/>
  <c r="HG155" i="2"/>
  <c r="HG151" i="2"/>
  <c r="HG147" i="2"/>
  <c r="HG143" i="2"/>
  <c r="HG139" i="2"/>
  <c r="HG135" i="2"/>
  <c r="HG131" i="2"/>
  <c r="HG127" i="2"/>
  <c r="HG123" i="2"/>
  <c r="HG119" i="2"/>
  <c r="HG115" i="2"/>
  <c r="HG111" i="2"/>
  <c r="HG107" i="2"/>
  <c r="HG103" i="2"/>
  <c r="HG99" i="2"/>
  <c r="HG95" i="2"/>
  <c r="HG91" i="2"/>
  <c r="HG87" i="2"/>
  <c r="HG83" i="2"/>
  <c r="HG79" i="2"/>
  <c r="HG75" i="2"/>
  <c r="HG71" i="2"/>
  <c r="HG67" i="2"/>
  <c r="HG63" i="2"/>
  <c r="HG59" i="2"/>
  <c r="HG55" i="2"/>
  <c r="HG51" i="2"/>
  <c r="HG47" i="2"/>
  <c r="HG43" i="2"/>
  <c r="HG39" i="2"/>
  <c r="HG35" i="2"/>
  <c r="HG31" i="2"/>
  <c r="HG27" i="2"/>
  <c r="HG23" i="2"/>
  <c r="HG369" i="2"/>
  <c r="HG353" i="2"/>
  <c r="HG337" i="2"/>
  <c r="HG321" i="2"/>
  <c r="HG305" i="2"/>
  <c r="HG289" i="2"/>
  <c r="HG273" i="2"/>
  <c r="HG257" i="2"/>
  <c r="HG241" i="2"/>
  <c r="HG230" i="2"/>
  <c r="HG226" i="2"/>
  <c r="HG222" i="2"/>
  <c r="HG218" i="2"/>
  <c r="HG214" i="2"/>
  <c r="HG210" i="2"/>
  <c r="HG206" i="2"/>
  <c r="HG202" i="2"/>
  <c r="HG198" i="2"/>
  <c r="HG194" i="2"/>
  <c r="HG190" i="2"/>
  <c r="HG186" i="2"/>
  <c r="HG182" i="2"/>
  <c r="HG178" i="2"/>
  <c r="HG174" i="2"/>
  <c r="HG170" i="2"/>
  <c r="HG166" i="2"/>
  <c r="HG162" i="2"/>
  <c r="HG158" i="2"/>
  <c r="HG154" i="2"/>
  <c r="HG150" i="2"/>
  <c r="HG146" i="2"/>
  <c r="HG142" i="2"/>
  <c r="HG138" i="2"/>
  <c r="HG134" i="2"/>
  <c r="HG130" i="2"/>
  <c r="HG126" i="2"/>
  <c r="HG122" i="2"/>
  <c r="HG118" i="2"/>
  <c r="HG114" i="2"/>
  <c r="HG110" i="2"/>
  <c r="HG106" i="2"/>
  <c r="HG102" i="2"/>
  <c r="HG98" i="2"/>
  <c r="HG94" i="2"/>
  <c r="HG90" i="2"/>
  <c r="HG86" i="2"/>
  <c r="HG82" i="2"/>
  <c r="HG78" i="2"/>
  <c r="HG74" i="2"/>
  <c r="HG70" i="2"/>
  <c r="HG66" i="2"/>
  <c r="HG62" i="2"/>
  <c r="HG58" i="2"/>
  <c r="HG54" i="2"/>
  <c r="HG50" i="2"/>
  <c r="HG46" i="2"/>
  <c r="HG42" i="2"/>
  <c r="HG38" i="2"/>
  <c r="HG34" i="2"/>
  <c r="HG30" i="2"/>
  <c r="HG26" i="2"/>
  <c r="HG22" i="2"/>
  <c r="HG18" i="2"/>
  <c r="HG14" i="2"/>
  <c r="HG365" i="2"/>
  <c r="HG301" i="2"/>
  <c r="HG237" i="2"/>
  <c r="HG217" i="2"/>
  <c r="HG201" i="2"/>
  <c r="HG185" i="2"/>
  <c r="HG169" i="2"/>
  <c r="HG153" i="2"/>
  <c r="HG137" i="2"/>
  <c r="HG121" i="2"/>
  <c r="HG105" i="2"/>
  <c r="HG89" i="2"/>
  <c r="HG73" i="2"/>
  <c r="HG57" i="2"/>
  <c r="HG41" i="2"/>
  <c r="HG25" i="2"/>
  <c r="HG15" i="2"/>
  <c r="HG349" i="2"/>
  <c r="HG285" i="2"/>
  <c r="HG229" i="2"/>
  <c r="HG213" i="2"/>
  <c r="HG197" i="2"/>
  <c r="HG181" i="2"/>
  <c r="HG165" i="2"/>
  <c r="HG149" i="2"/>
  <c r="HG133" i="2"/>
  <c r="HG117" i="2"/>
  <c r="HG101" i="2"/>
  <c r="HG85" i="2"/>
  <c r="HG69" i="2"/>
  <c r="HG53" i="2"/>
  <c r="HG37" i="2"/>
  <c r="HG21" i="2"/>
  <c r="HG13" i="2"/>
  <c r="HG333" i="2"/>
  <c r="HG269" i="2"/>
  <c r="HG225" i="2"/>
  <c r="HG209" i="2"/>
  <c r="HG193" i="2"/>
  <c r="HG177" i="2"/>
  <c r="HG161" i="2"/>
  <c r="HG145" i="2"/>
  <c r="HG129" i="2"/>
  <c r="HG113" i="2"/>
  <c r="HG97" i="2"/>
  <c r="HG81" i="2"/>
  <c r="HG65" i="2"/>
  <c r="HG49" i="2"/>
  <c r="HG33" i="2"/>
  <c r="HG19" i="2"/>
  <c r="HG11" i="2"/>
  <c r="HG253" i="2"/>
  <c r="HG173" i="2"/>
  <c r="HG109" i="2"/>
  <c r="HG45" i="2"/>
  <c r="HG141" i="2"/>
  <c r="HG17" i="2"/>
  <c r="HG317" i="2"/>
  <c r="HG125" i="2"/>
  <c r="HG221" i="2"/>
  <c r="HG157" i="2"/>
  <c r="HG93" i="2"/>
  <c r="HG29" i="2"/>
  <c r="HG205" i="2"/>
  <c r="HG77" i="2"/>
  <c r="HG189" i="2"/>
  <c r="HG61" i="2"/>
  <c r="B13" i="3"/>
  <c r="K12" i="3"/>
  <c r="AO379" i="2"/>
  <c r="DB5" i="2"/>
  <c r="BA6" i="3"/>
  <c r="EY379" i="2"/>
  <c r="H379" i="2"/>
  <c r="D5" i="2"/>
  <c r="E379" i="2"/>
  <c r="D379" i="2"/>
  <c r="K11" i="3" s="1"/>
  <c r="D7" i="2"/>
  <c r="F379" i="2"/>
  <c r="CS379" i="2"/>
  <c r="FN379" i="2"/>
  <c r="V7" i="2"/>
  <c r="DN5" i="2"/>
  <c r="BP379" i="2"/>
  <c r="DC379" i="2"/>
  <c r="FE379" i="2"/>
  <c r="CP5" i="2"/>
  <c r="FJ7" i="2"/>
  <c r="CK379" i="2"/>
  <c r="DN379" i="2"/>
  <c r="FH379" i="2"/>
  <c r="CP7" i="2"/>
  <c r="CP379" i="2"/>
  <c r="DR379" i="2"/>
  <c r="FJ379" i="2"/>
  <c r="FW379" i="2"/>
  <c r="FV5" i="2"/>
  <c r="FJ5" i="2"/>
  <c r="FM379" i="2"/>
  <c r="FD379" i="2"/>
  <c r="EX5" i="2"/>
  <c r="EL379" i="2"/>
  <c r="EL5" i="2"/>
  <c r="EO379" i="2"/>
  <c r="EL7" i="2"/>
  <c r="EP379" i="2"/>
  <c r="EG379" i="2"/>
  <c r="EJ379" i="2"/>
  <c r="EF379" i="2"/>
  <c r="DZ5" i="2"/>
  <c r="EA379" i="2"/>
  <c r="DN7" i="2"/>
  <c r="DQ379" i="2"/>
  <c r="DH379" i="2"/>
  <c r="DI379" i="2"/>
  <c r="DL379" i="2"/>
  <c r="CT379" i="2"/>
  <c r="CJ379" i="2"/>
  <c r="CN379" i="2"/>
  <c r="CD5" i="2"/>
  <c r="CE379" i="2"/>
  <c r="BU379" i="2"/>
  <c r="BR379" i="2"/>
  <c r="BR5" i="2"/>
  <c r="BV379" i="2"/>
  <c r="BR7" i="2"/>
  <c r="BL379" i="2"/>
  <c r="BM379" i="2"/>
  <c r="BF5" i="2"/>
  <c r="BG379" i="2"/>
  <c r="AX379" i="2"/>
  <c r="AT5" i="2"/>
  <c r="AT379" i="2"/>
  <c r="AT7" i="2"/>
  <c r="AW379" i="2"/>
  <c r="AR379" i="2"/>
  <c r="AN379" i="2"/>
  <c r="AH5" i="2"/>
  <c r="AI379" i="2"/>
  <c r="V379" i="2"/>
  <c r="Y379" i="2"/>
  <c r="V5" i="2"/>
  <c r="Z379" i="2"/>
  <c r="P379" i="2"/>
  <c r="Q379" i="2"/>
  <c r="T379" i="2"/>
  <c r="B9" i="1"/>
  <c r="K379" i="2"/>
  <c r="J5" i="2"/>
  <c r="AD379" i="2"/>
  <c r="BB379" i="2"/>
  <c r="BZ379" i="2"/>
  <c r="ET379" i="2"/>
  <c r="J7" i="2"/>
  <c r="DB7" i="2"/>
  <c r="EX7" i="2"/>
  <c r="FV7" i="2"/>
  <c r="L379" i="2"/>
  <c r="AJ379" i="2"/>
  <c r="CF379" i="2"/>
  <c r="DW379" i="2"/>
  <c r="EB379" i="2"/>
  <c r="EZ379" i="2"/>
  <c r="FS379" i="2"/>
  <c r="FX379" i="2"/>
  <c r="P5" i="2"/>
  <c r="AB5" i="2"/>
  <c r="AN5" i="2"/>
  <c r="AZ5" i="2"/>
  <c r="BL5" i="2"/>
  <c r="BX5" i="2"/>
  <c r="CJ5" i="2"/>
  <c r="CV5" i="2"/>
  <c r="DH5" i="2"/>
  <c r="DT5" i="2"/>
  <c r="EF5" i="2"/>
  <c r="ER5" i="2"/>
  <c r="FD5" i="2"/>
  <c r="FP5" i="2"/>
  <c r="M379" i="2"/>
  <c r="R379" i="2"/>
  <c r="W379" i="2"/>
  <c r="AB379" i="2"/>
  <c r="AF379" i="2"/>
  <c r="AK379" i="2"/>
  <c r="AP379" i="2"/>
  <c r="AU379" i="2"/>
  <c r="AZ379" i="2"/>
  <c r="BD379" i="2"/>
  <c r="BI379" i="2"/>
  <c r="BN379" i="2"/>
  <c r="BS379" i="2"/>
  <c r="BX379" i="2"/>
  <c r="CB379" i="2"/>
  <c r="CG379" i="2"/>
  <c r="CL379" i="2"/>
  <c r="CQ379" i="2"/>
  <c r="CV379" i="2"/>
  <c r="CZ379" i="2"/>
  <c r="DE379" i="2"/>
  <c r="DJ379" i="2"/>
  <c r="DO379" i="2"/>
  <c r="DT379" i="2"/>
  <c r="DX379" i="2"/>
  <c r="EC379" i="2"/>
  <c r="EH379" i="2"/>
  <c r="EM379" i="2"/>
  <c r="ER379" i="2"/>
  <c r="EV379" i="2"/>
  <c r="FA379" i="2"/>
  <c r="FF379" i="2"/>
  <c r="FK379" i="2"/>
  <c r="FP379" i="2"/>
  <c r="FT379" i="2"/>
  <c r="FY379" i="2"/>
  <c r="CX379" i="2"/>
  <c r="DV379" i="2"/>
  <c r="FR379" i="2"/>
  <c r="AH7" i="2"/>
  <c r="BF7" i="2"/>
  <c r="CD7" i="2"/>
  <c r="DZ7" i="2"/>
  <c r="AE379" i="2"/>
  <c r="BC379" i="2"/>
  <c r="BH379" i="2"/>
  <c r="CA379" i="2"/>
  <c r="CY379" i="2"/>
  <c r="DD379" i="2"/>
  <c r="EU379" i="2"/>
  <c r="P7" i="2"/>
  <c r="AB7" i="2"/>
  <c r="AN7" i="2"/>
  <c r="AZ7" i="2"/>
  <c r="BL7" i="2"/>
  <c r="BX7" i="2"/>
  <c r="CJ7" i="2"/>
  <c r="CV7" i="2"/>
  <c r="DH7" i="2"/>
  <c r="DT7" i="2"/>
  <c r="EF7" i="2"/>
  <c r="ER7" i="2"/>
  <c r="FD7" i="2"/>
  <c r="FP7" i="2"/>
  <c r="J379" i="2"/>
  <c r="AH379" i="2"/>
  <c r="BF379" i="2"/>
  <c r="CD379" i="2"/>
  <c r="DB379" i="2"/>
  <c r="DZ379" i="2"/>
  <c r="EX379" i="2"/>
  <c r="FV379" i="2"/>
  <c r="GI12" i="2"/>
  <c r="GL16" i="2" s="1"/>
  <c r="GK16" i="2" s="1"/>
  <c r="GI16" i="2" s="1"/>
  <c r="GI33" i="2" s="1"/>
  <c r="GL8" i="2"/>
  <c r="GK8" i="2" s="1"/>
  <c r="GL11" i="2"/>
  <c r="GK11" i="2" s="1"/>
  <c r="GI11" i="2" s="1"/>
  <c r="GI29" i="2" s="1"/>
  <c r="GL7" i="2"/>
  <c r="GK7" i="2" s="1"/>
  <c r="GL9" i="2"/>
  <c r="GL4" i="2"/>
  <c r="GL5" i="2" s="1"/>
  <c r="GK5" i="2" s="1"/>
  <c r="GI5" i="2" s="1"/>
  <c r="GI10" i="2"/>
  <c r="GI28" i="2" s="1"/>
  <c r="BA7" i="3" l="1"/>
  <c r="DL7" i="3" s="1"/>
  <c r="DL6" i="3"/>
  <c r="B14" i="3"/>
  <c r="K13" i="3"/>
  <c r="BB6" i="3"/>
  <c r="BC7" i="4" s="1"/>
  <c r="BC21" i="4" s="1"/>
  <c r="BA8" i="3"/>
  <c r="DL8" i="3" s="1"/>
  <c r="BB7" i="3"/>
  <c r="BC8" i="4" s="1"/>
  <c r="BC22" i="4" s="1"/>
  <c r="GL13" i="2"/>
  <c r="GK13" i="2" s="1"/>
  <c r="GI13" i="2" s="1"/>
  <c r="GI30" i="2" s="1"/>
  <c r="GL20" i="2"/>
  <c r="GK20" i="2" s="1"/>
  <c r="GI8" i="2"/>
  <c r="GI26" i="2" s="1"/>
  <c r="GL17" i="2"/>
  <c r="GK17" i="2" s="1"/>
  <c r="GI17" i="2" s="1"/>
  <c r="GI34" i="2" s="1"/>
  <c r="GL18" i="2"/>
  <c r="GK18" i="2" s="1"/>
  <c r="GI18" i="2" s="1"/>
  <c r="GI35" i="2" s="1"/>
  <c r="GL19" i="2"/>
  <c r="GK19" i="2" s="1"/>
  <c r="GI19" i="2" s="1"/>
  <c r="GI36" i="2" s="1"/>
  <c r="GI6" i="2"/>
  <c r="GI24" i="2" s="1"/>
  <c r="GI23" i="2"/>
  <c r="GK4" i="2"/>
  <c r="GI4" i="2" s="1"/>
  <c r="GI22" i="2" s="1"/>
  <c r="GK9" i="2"/>
  <c r="GI9" i="2" s="1"/>
  <c r="GI27" i="2" s="1"/>
  <c r="GL6" i="2"/>
  <c r="GK6" i="2" s="1"/>
  <c r="GI7" i="2"/>
  <c r="GI25" i="2" s="1"/>
  <c r="GL14" i="2" l="1"/>
  <c r="GK14" i="2" s="1"/>
  <c r="GI14" i="2" s="1"/>
  <c r="B15" i="3"/>
  <c r="K14" i="3"/>
  <c r="BA9" i="3"/>
  <c r="DL9" i="3" s="1"/>
  <c r="BB8" i="3"/>
  <c r="BC9" i="4" s="1"/>
  <c r="BC23" i="4" s="1"/>
  <c r="GI20" i="2"/>
  <c r="GI37" i="2" s="1"/>
  <c r="GL15" i="2" l="1"/>
  <c r="GK15" i="2" s="1"/>
  <c r="B16" i="3"/>
  <c r="K15" i="3"/>
  <c r="BA10" i="3"/>
  <c r="DL10" i="3" s="1"/>
  <c r="BB9" i="3"/>
  <c r="BC10" i="4" s="1"/>
  <c r="BC24" i="4" s="1"/>
  <c r="GI15" i="2"/>
  <c r="GI32" i="2" s="1"/>
  <c r="GI31" i="2"/>
  <c r="B17" i="3" l="1"/>
  <c r="K16" i="3"/>
  <c r="BA11" i="3"/>
  <c r="DL11" i="3" s="1"/>
  <c r="BB10" i="3"/>
  <c r="BC11" i="4" s="1"/>
  <c r="BC25" i="4" s="1"/>
  <c r="B4" i="4"/>
  <c r="B11" i="2"/>
  <c r="D40" i="1"/>
  <c r="D39" i="1"/>
  <c r="D38" i="1"/>
  <c r="D37" i="1"/>
  <c r="D36" i="1"/>
  <c r="D35" i="1"/>
  <c r="D34" i="1"/>
  <c r="D33" i="1"/>
  <c r="D32" i="1"/>
  <c r="D31" i="1"/>
  <c r="D30" i="1"/>
  <c r="D29" i="1"/>
  <c r="D28" i="1"/>
  <c r="D27" i="1"/>
  <c r="D26" i="1"/>
  <c r="D25" i="1"/>
  <c r="D24" i="1"/>
  <c r="D23" i="1"/>
  <c r="D22" i="1"/>
  <c r="D21" i="1"/>
  <c r="D20" i="1"/>
  <c r="D19" i="1"/>
  <c r="D18" i="1"/>
  <c r="D17" i="1"/>
  <c r="D16" i="1"/>
  <c r="D15" i="1"/>
  <c r="D14" i="1"/>
  <c r="D12" i="1"/>
  <c r="D11" i="1"/>
  <c r="V11" i="1" s="1"/>
  <c r="B18" i="3" l="1"/>
  <c r="K17" i="3"/>
  <c r="GC11" i="2"/>
  <c r="BA12" i="3"/>
  <c r="DL12" i="3" s="1"/>
  <c r="BB11" i="3"/>
  <c r="BC12" i="4" s="1"/>
  <c r="BC26" i="4" s="1"/>
  <c r="FK11" i="2"/>
  <c r="FE11" i="2"/>
  <c r="FW11" i="2"/>
  <c r="ES11" i="2"/>
  <c r="EA11" i="2"/>
  <c r="DU11" i="2"/>
  <c r="EM11" i="2"/>
  <c r="DC11" i="2"/>
  <c r="CQ11" i="2"/>
  <c r="CE11" i="2"/>
  <c r="DO11" i="2"/>
  <c r="CW11" i="2"/>
  <c r="FQ11" i="2"/>
  <c r="BY11" i="2"/>
  <c r="BM11" i="2"/>
  <c r="AU11" i="2"/>
  <c r="AI11" i="2"/>
  <c r="W11" i="2"/>
  <c r="Q11" i="2"/>
  <c r="K11" i="2"/>
  <c r="DI11" i="2"/>
  <c r="CK11" i="2"/>
  <c r="BS11" i="2"/>
  <c r="AO11" i="2"/>
  <c r="EY11" i="2"/>
  <c r="BG11" i="2"/>
  <c r="AC11" i="2"/>
  <c r="EG11" i="2"/>
  <c r="BA11" i="2"/>
  <c r="E11" i="2"/>
  <c r="HB11" i="2"/>
  <c r="CB11" i="2"/>
  <c r="NF11" i="2"/>
  <c r="IR11" i="2"/>
  <c r="BP11" i="2"/>
  <c r="JZ11" i="2"/>
  <c r="LX11" i="2"/>
  <c r="LV11" i="2"/>
  <c r="DX11" i="2"/>
  <c r="JP11" i="2"/>
  <c r="NH11" i="2"/>
  <c r="IP11" i="2"/>
  <c r="KL11" i="2"/>
  <c r="LR11" i="2"/>
  <c r="ID11" i="2"/>
  <c r="JD11" i="2"/>
  <c r="CN11" i="2"/>
  <c r="HT11" i="2"/>
  <c r="BD11" i="2"/>
  <c r="MH11" i="2"/>
  <c r="HZ11" i="2"/>
  <c r="IX11" i="2"/>
  <c r="JT11" i="2"/>
  <c r="JV11" i="2"/>
  <c r="KR11" i="2"/>
  <c r="KT11" i="2"/>
  <c r="FB11" i="2"/>
  <c r="MN11" i="2"/>
  <c r="GT11" i="2"/>
  <c r="HF11" i="2"/>
  <c r="AP11" i="2"/>
  <c r="KB11" i="2"/>
  <c r="KZ11" i="2"/>
  <c r="KX11" i="2"/>
  <c r="LL11" i="2"/>
  <c r="HR11" i="2"/>
  <c r="T11" i="2"/>
  <c r="EJ11" i="2"/>
  <c r="MV11" i="2"/>
  <c r="GZ11" i="2"/>
  <c r="IV11" i="2"/>
  <c r="MB11" i="2"/>
  <c r="FL11" i="2"/>
  <c r="NL11" i="2"/>
  <c r="FZ11" i="2"/>
  <c r="HN11" i="2"/>
  <c r="IL11" i="2"/>
  <c r="KH11" i="2"/>
  <c r="N11" i="2"/>
  <c r="LJ11" i="2"/>
  <c r="FT11" i="2"/>
  <c r="MJ11" i="2"/>
  <c r="IF11" i="2"/>
  <c r="HH11" i="2"/>
  <c r="Z11" i="2"/>
  <c r="LF11" i="2"/>
  <c r="NB11" i="2"/>
  <c r="KN11" i="2"/>
  <c r="HX11" i="2"/>
  <c r="JB11" i="2"/>
  <c r="IJ11" i="2"/>
  <c r="AV11" i="2" s="1"/>
  <c r="LD11" i="2"/>
  <c r="MD11" i="2"/>
  <c r="LP11" i="2"/>
  <c r="MT11" i="2"/>
  <c r="FH11" i="2"/>
  <c r="JH11" i="2"/>
  <c r="JJ11" i="2"/>
  <c r="EP11" i="2"/>
  <c r="MZ11" i="2"/>
  <c r="JN11" i="2"/>
  <c r="ET11" i="2"/>
  <c r="CH11" i="2"/>
  <c r="MP11" i="2"/>
  <c r="HL11" i="2"/>
  <c r="AJ11" i="2"/>
  <c r="KF11" i="2"/>
  <c r="NN11" i="2"/>
  <c r="FX11" i="2"/>
  <c r="GD11" i="2"/>
  <c r="B12" i="2"/>
  <c r="GC12" i="2" s="1"/>
  <c r="B19" i="3" l="1"/>
  <c r="K18" i="3"/>
  <c r="FY11" i="2"/>
  <c r="FM11" i="2"/>
  <c r="EU11" i="2"/>
  <c r="AW11" i="2"/>
  <c r="AQ11" i="2"/>
  <c r="AK11" i="2"/>
  <c r="BA13" i="3"/>
  <c r="DL13" i="3" s="1"/>
  <c r="BB12" i="3"/>
  <c r="BC13" i="4" s="1"/>
  <c r="BC27" i="4" s="1"/>
  <c r="H11" i="2"/>
  <c r="CT11" i="2"/>
  <c r="BJ11" i="2"/>
  <c r="DL11" i="2"/>
  <c r="EB11" i="2"/>
  <c r="AD11" i="2"/>
  <c r="DR11" i="2"/>
  <c r="AX11" i="2"/>
  <c r="BV11" i="2"/>
  <c r="DF11" i="2"/>
  <c r="CF11" i="2"/>
  <c r="AR11" i="2"/>
  <c r="BZ11" i="2"/>
  <c r="BN11" i="2"/>
  <c r="FF11" i="2"/>
  <c r="DJ11" i="2"/>
  <c r="F11" i="2"/>
  <c r="BB11" i="2"/>
  <c r="BH11" i="2"/>
  <c r="CR11" i="2"/>
  <c r="AF11" i="2"/>
  <c r="FN11" i="2"/>
  <c r="CX11" i="2"/>
  <c r="DV11" i="2"/>
  <c r="EZ11" i="2"/>
  <c r="AL11" i="2"/>
  <c r="ED11" i="2"/>
  <c r="BT11" i="2"/>
  <c r="CL11" i="2"/>
  <c r="DD11" i="2"/>
  <c r="FR11" i="2"/>
  <c r="CZ11" i="2"/>
  <c r="EV11" i="2"/>
  <c r="L11" i="2"/>
  <c r="DP11" i="2"/>
  <c r="DV12" i="2"/>
  <c r="DW12" i="2" s="1"/>
  <c r="MQ12" i="2"/>
  <c r="EY12" i="2" s="1"/>
  <c r="MK12" i="2"/>
  <c r="LG12" i="2"/>
  <c r="DO12" i="2" s="1"/>
  <c r="KU12" i="2"/>
  <c r="DC12" i="2" s="1"/>
  <c r="KO12" i="2"/>
  <c r="CW12" i="2" s="1"/>
  <c r="NI12" i="2"/>
  <c r="JK12" i="2"/>
  <c r="BS12" i="2" s="1"/>
  <c r="IM12" i="2"/>
  <c r="AU12" i="2" s="1"/>
  <c r="GW12" i="2"/>
  <c r="E12" i="2" s="1"/>
  <c r="IL12" i="2"/>
  <c r="AV12" i="2" s="1"/>
  <c r="AW12" i="2" s="1"/>
  <c r="LM12" i="2"/>
  <c r="DU12" i="2" s="1"/>
  <c r="GV12" i="2"/>
  <c r="LA12" i="2"/>
  <c r="DI12" i="2" s="1"/>
  <c r="IY12" i="2"/>
  <c r="BG12" i="2" s="1"/>
  <c r="LL12" i="2"/>
  <c r="JQ12" i="2"/>
  <c r="NH12" i="2"/>
  <c r="JW12" i="2"/>
  <c r="IP12" i="2"/>
  <c r="MH12" i="2"/>
  <c r="HX12" i="2"/>
  <c r="IV12" i="2"/>
  <c r="BH12" i="2"/>
  <c r="BI12" i="2" s="1"/>
  <c r="JT12" i="2"/>
  <c r="KT12" i="2"/>
  <c r="MN12" i="2"/>
  <c r="NC12" i="2"/>
  <c r="KB12" i="2"/>
  <c r="KX12" i="2"/>
  <c r="LV12" i="2"/>
  <c r="LJ12" i="2"/>
  <c r="JN12" i="2"/>
  <c r="IR12" i="2"/>
  <c r="KN12" i="2"/>
  <c r="IX12" i="2"/>
  <c r="MP12" i="2"/>
  <c r="KC12" i="2"/>
  <c r="GZ12" i="2"/>
  <c r="IF12" i="2"/>
  <c r="LX12" i="2"/>
  <c r="MT12" i="2"/>
  <c r="MW12" i="2"/>
  <c r="FE12" i="2" s="1"/>
  <c r="CB12" i="2"/>
  <c r="NF12" i="2"/>
  <c r="KL12" i="2"/>
  <c r="MJ12" i="2"/>
  <c r="IG12" i="2"/>
  <c r="AO12" i="2" s="1"/>
  <c r="KR12" i="2"/>
  <c r="LP12" i="2"/>
  <c r="KI12" i="2"/>
  <c r="CQ12" i="2" s="1"/>
  <c r="JB12" i="2"/>
  <c r="HH12" i="2"/>
  <c r="ID12" i="2"/>
  <c r="JZ12" i="2"/>
  <c r="IS12" i="2"/>
  <c r="JH12" i="2"/>
  <c r="LD12" i="2"/>
  <c r="LS12" i="2"/>
  <c r="ED12" i="2" s="1"/>
  <c r="HB12" i="2"/>
  <c r="HR12" i="2"/>
  <c r="LR12" i="2"/>
  <c r="HI12" i="2"/>
  <c r="Q12" i="2" s="1"/>
  <c r="HL12" i="2"/>
  <c r="IJ12" i="2"/>
  <c r="KF12" i="2"/>
  <c r="KH12" i="2"/>
  <c r="MD12" i="2"/>
  <c r="MB12" i="2"/>
  <c r="LY12" i="2"/>
  <c r="EG12" i="2" s="1"/>
  <c r="JV12" i="2"/>
  <c r="NN12" i="2"/>
  <c r="HF12" i="2"/>
  <c r="EJ12" i="2"/>
  <c r="JE12" i="2"/>
  <c r="BM12" i="2" s="1"/>
  <c r="LF12" i="2"/>
  <c r="NB12" i="2"/>
  <c r="HU12" i="2"/>
  <c r="JP12" i="2"/>
  <c r="HZ12" i="2"/>
  <c r="FB12" i="2"/>
  <c r="ME12" i="2"/>
  <c r="JD12" i="2"/>
  <c r="HO12" i="2"/>
  <c r="DR12" i="2"/>
  <c r="HC12" i="2"/>
  <c r="K12" i="2" s="1"/>
  <c r="NO12" i="2"/>
  <c r="FW12" i="2" s="1"/>
  <c r="NL12" i="2"/>
  <c r="FX12" i="2" s="1"/>
  <c r="FY12" i="2" s="1"/>
  <c r="DX12" i="2"/>
  <c r="HT12" i="2"/>
  <c r="GT12" i="2"/>
  <c r="KZ12" i="2"/>
  <c r="MV12" i="2"/>
  <c r="JJ12" i="2"/>
  <c r="MZ12" i="2"/>
  <c r="IA12" i="2"/>
  <c r="HN12" i="2"/>
  <c r="R11" i="2"/>
  <c r="X11" i="2"/>
  <c r="EN11" i="2"/>
  <c r="EH11" i="2"/>
  <c r="GD12" i="2"/>
  <c r="B13" i="2"/>
  <c r="GC13" i="2" s="1"/>
  <c r="B20" i="3" l="1"/>
  <c r="K19" i="3"/>
  <c r="X12" i="2"/>
  <c r="ME13" i="2"/>
  <c r="HU13" i="2"/>
  <c r="NC13" i="2"/>
  <c r="JW13" i="2"/>
  <c r="NI13" i="2"/>
  <c r="MK13" i="2"/>
  <c r="IA13" i="2"/>
  <c r="G11" i="2"/>
  <c r="FS11" i="2"/>
  <c r="FG11" i="2"/>
  <c r="FA11" i="2"/>
  <c r="EO11" i="2"/>
  <c r="EI11" i="2"/>
  <c r="EC11" i="2"/>
  <c r="DW11" i="2"/>
  <c r="DQ11" i="2"/>
  <c r="DK11" i="2"/>
  <c r="DE11" i="2"/>
  <c r="CY11" i="2"/>
  <c r="CS11" i="2"/>
  <c r="CM11" i="2"/>
  <c r="CG11" i="2"/>
  <c r="CA11" i="2"/>
  <c r="BU11" i="2"/>
  <c r="BO11" i="2"/>
  <c r="BI11" i="2"/>
  <c r="BC11" i="2"/>
  <c r="AE11" i="2"/>
  <c r="Y11" i="2"/>
  <c r="S11" i="2"/>
  <c r="M11" i="2"/>
  <c r="BA14" i="3"/>
  <c r="DL14" i="3" s="1"/>
  <c r="BB13" i="3"/>
  <c r="BC14" i="4" s="1"/>
  <c r="BC28" i="4" s="1"/>
  <c r="L12" i="2"/>
  <c r="CL12" i="2"/>
  <c r="CM12" i="2" s="1"/>
  <c r="CZ12" i="2"/>
  <c r="CN12" i="2"/>
  <c r="FH12" i="2"/>
  <c r="DF12" i="2"/>
  <c r="BZ12" i="2"/>
  <c r="CA12" i="2" s="1"/>
  <c r="CR12" i="2"/>
  <c r="CS12" i="2" s="1"/>
  <c r="FN12" i="2"/>
  <c r="BN12" i="2"/>
  <c r="BO12" i="2" s="1"/>
  <c r="CH12" i="2"/>
  <c r="AX12" i="2"/>
  <c r="BV12" i="2"/>
  <c r="F12" i="2"/>
  <c r="AD12" i="2"/>
  <c r="AE12" i="2" s="1"/>
  <c r="EV12" i="2"/>
  <c r="AL12" i="2"/>
  <c r="BT12" i="2"/>
  <c r="BU12" i="2" s="1"/>
  <c r="FF12" i="2"/>
  <c r="FG12" i="2" s="1"/>
  <c r="DL12" i="2"/>
  <c r="FR12" i="2"/>
  <c r="FS12" i="2" s="1"/>
  <c r="EB12" i="2"/>
  <c r="EC12" i="2" s="1"/>
  <c r="T12" i="2"/>
  <c r="AP12" i="2"/>
  <c r="BD12" i="2"/>
  <c r="DD12" i="2"/>
  <c r="DE12" i="2" s="1"/>
  <c r="N12" i="2"/>
  <c r="AJ12" i="2"/>
  <c r="DP12" i="2"/>
  <c r="DQ12" i="2" s="1"/>
  <c r="ET12" i="2"/>
  <c r="AF12" i="2"/>
  <c r="IG13" i="2"/>
  <c r="KC13" i="2"/>
  <c r="AI12" i="2"/>
  <c r="CK12" i="2"/>
  <c r="EH12" i="2"/>
  <c r="EI12" i="2" s="1"/>
  <c r="EA12" i="2"/>
  <c r="H12" i="2"/>
  <c r="AR12" i="2"/>
  <c r="BJ12" i="2"/>
  <c r="EP12" i="2"/>
  <c r="HC13" i="2"/>
  <c r="HO13" i="2"/>
  <c r="X13" i="2" s="1"/>
  <c r="IS13" i="2"/>
  <c r="JQ13" i="2"/>
  <c r="KU13" i="2"/>
  <c r="BB12" i="2"/>
  <c r="BC12" i="2" s="1"/>
  <c r="BY12" i="2"/>
  <c r="R12" i="2"/>
  <c r="S12" i="2" s="1"/>
  <c r="BA12" i="2"/>
  <c r="DJ12" i="2"/>
  <c r="DK12" i="2" s="1"/>
  <c r="CF12" i="2"/>
  <c r="CG12" i="2" s="1"/>
  <c r="ES12" i="2"/>
  <c r="FK12" i="2"/>
  <c r="FL12" i="2"/>
  <c r="EN12" i="2"/>
  <c r="EO12" i="2" s="1"/>
  <c r="FT12" i="2"/>
  <c r="FN13" i="2"/>
  <c r="FQ13" i="2"/>
  <c r="FK13" i="2"/>
  <c r="FF13" i="2"/>
  <c r="FG13" i="2" s="1"/>
  <c r="EM13" i="2"/>
  <c r="CK13" i="2"/>
  <c r="ES13" i="2"/>
  <c r="CE13" i="2"/>
  <c r="AC13" i="2"/>
  <c r="BM13" i="2"/>
  <c r="BA13" i="2"/>
  <c r="AI13" i="2"/>
  <c r="BY13" i="2"/>
  <c r="JK13" i="2"/>
  <c r="IM13" i="2"/>
  <c r="HI13" i="2"/>
  <c r="GW13" i="2"/>
  <c r="E13" i="2" s="1"/>
  <c r="LM13" i="2"/>
  <c r="DU13" i="2" s="1"/>
  <c r="LA13" i="2"/>
  <c r="IY13" i="2"/>
  <c r="GZ13" i="2"/>
  <c r="NO13" i="2"/>
  <c r="HN13" i="2"/>
  <c r="MQ13" i="2"/>
  <c r="EY13" i="2" s="1"/>
  <c r="LY13" i="2"/>
  <c r="LS13" i="2"/>
  <c r="EA13" i="2" s="1"/>
  <c r="AF13" i="2"/>
  <c r="JN13" i="2"/>
  <c r="MJ13" i="2"/>
  <c r="JV13" i="2"/>
  <c r="KT13" i="2"/>
  <c r="ID13" i="2"/>
  <c r="HH13" i="2"/>
  <c r="JB13" i="2"/>
  <c r="HT13" i="2"/>
  <c r="AD13" i="2" s="1"/>
  <c r="AE13" i="2" s="1"/>
  <c r="HR13" i="2"/>
  <c r="JP13" i="2"/>
  <c r="MH13" i="2"/>
  <c r="HX13" i="2"/>
  <c r="IV13" i="2"/>
  <c r="JT13" i="2"/>
  <c r="DF13" i="2"/>
  <c r="KR13" i="2"/>
  <c r="LR13" i="2"/>
  <c r="LP13" i="2"/>
  <c r="MP13" i="2"/>
  <c r="JD13" i="2"/>
  <c r="JZ13" i="2"/>
  <c r="CL13" i="2"/>
  <c r="CM13" i="2" s="1"/>
  <c r="KX13" i="2"/>
  <c r="MV13" i="2"/>
  <c r="LJ13" i="2"/>
  <c r="LL13" i="2"/>
  <c r="NH13" i="2"/>
  <c r="KL13" i="2"/>
  <c r="MN13" i="2"/>
  <c r="KB13" i="2"/>
  <c r="KN13" i="2"/>
  <c r="IF13" i="2"/>
  <c r="GV13" i="2"/>
  <c r="JJ13" i="2"/>
  <c r="MZ13" i="2"/>
  <c r="HF13" i="2"/>
  <c r="IX13" i="2"/>
  <c r="NL13" i="2"/>
  <c r="MD13" i="2"/>
  <c r="IR13" i="2"/>
  <c r="CF13" i="2"/>
  <c r="KZ13" i="2"/>
  <c r="JH13" i="2"/>
  <c r="KH13" i="2"/>
  <c r="LF13" i="2"/>
  <c r="LD13" i="2"/>
  <c r="NB13" i="2"/>
  <c r="NF13" i="2"/>
  <c r="MT13" i="2"/>
  <c r="IP13" i="2"/>
  <c r="EV13" i="2"/>
  <c r="EH13" i="2"/>
  <c r="LV13" i="2"/>
  <c r="LX13" i="2"/>
  <c r="HB13" i="2"/>
  <c r="GT13" i="2"/>
  <c r="HL13" i="2"/>
  <c r="IJ13" i="2"/>
  <c r="IL13" i="2"/>
  <c r="KF13" i="2"/>
  <c r="MB13" i="2"/>
  <c r="HZ13" i="2"/>
  <c r="NN13" i="2"/>
  <c r="BV13" i="2"/>
  <c r="FZ13" i="2"/>
  <c r="KI13" i="2"/>
  <c r="KO13" i="2"/>
  <c r="BP12" i="2"/>
  <c r="Z12" i="2"/>
  <c r="CT12" i="2"/>
  <c r="FZ12" i="2"/>
  <c r="JE13" i="2"/>
  <c r="MW13" i="2"/>
  <c r="FE13" i="2" s="1"/>
  <c r="LG13" i="2"/>
  <c r="AC12" i="2"/>
  <c r="W12" i="2"/>
  <c r="CE12" i="2"/>
  <c r="CX12" i="2"/>
  <c r="CY12" i="2" s="1"/>
  <c r="EM12" i="2"/>
  <c r="EZ12" i="2"/>
  <c r="FA12" i="2" s="1"/>
  <c r="FQ12" i="2"/>
  <c r="GD13" i="2"/>
  <c r="B14" i="2"/>
  <c r="GC14" i="2" l="1"/>
  <c r="Y12" i="2"/>
  <c r="M12" i="2"/>
  <c r="B21" i="3"/>
  <c r="K20" i="3"/>
  <c r="LG14" i="2"/>
  <c r="KO14" i="2"/>
  <c r="LY14" i="2"/>
  <c r="JK14" i="2"/>
  <c r="HO14" i="2"/>
  <c r="W14" i="2" s="1"/>
  <c r="IA14" i="2"/>
  <c r="G12" i="2"/>
  <c r="F13" i="2"/>
  <c r="FM12" i="2"/>
  <c r="EU12" i="2"/>
  <c r="AQ12" i="2"/>
  <c r="AK12" i="2"/>
  <c r="BA15" i="3"/>
  <c r="BB14" i="3"/>
  <c r="BC15" i="4" s="1"/>
  <c r="BC29" i="4" s="1"/>
  <c r="BB13" i="2"/>
  <c r="BJ13" i="2"/>
  <c r="FL13" i="2"/>
  <c r="CH13" i="2"/>
  <c r="Z13" i="2"/>
  <c r="CR13" i="2"/>
  <c r="FT13" i="2"/>
  <c r="FH13" i="2"/>
  <c r="H13" i="2"/>
  <c r="T13" i="2"/>
  <c r="W13" i="2"/>
  <c r="R13" i="2"/>
  <c r="S13" i="2" s="1"/>
  <c r="KU14" i="2"/>
  <c r="HC14" i="2"/>
  <c r="K14" i="2" s="1"/>
  <c r="CZ13" i="2"/>
  <c r="BD13" i="2"/>
  <c r="BP13" i="2"/>
  <c r="DX13" i="2"/>
  <c r="BN13" i="2"/>
  <c r="BO13" i="2" s="1"/>
  <c r="DD13" i="2"/>
  <c r="DE13" i="2" s="1"/>
  <c r="ET13" i="2"/>
  <c r="EU13" i="2" s="1"/>
  <c r="CT13" i="2"/>
  <c r="BS13" i="2"/>
  <c r="FX13" i="2"/>
  <c r="AL13" i="2"/>
  <c r="DP13" i="2"/>
  <c r="DQ13" i="2" s="1"/>
  <c r="EP13" i="2"/>
  <c r="AV13" i="2"/>
  <c r="DJ13" i="2"/>
  <c r="DK13" i="2" s="1"/>
  <c r="L13" i="2"/>
  <c r="M13" i="2" s="1"/>
  <c r="EZ13" i="2"/>
  <c r="EB13" i="2"/>
  <c r="EC13" i="2" s="1"/>
  <c r="BZ13" i="2"/>
  <c r="CA13" i="2" s="1"/>
  <c r="NO14" i="2"/>
  <c r="LA14" i="2"/>
  <c r="IM14" i="2"/>
  <c r="CW13" i="2"/>
  <c r="EI13" i="2"/>
  <c r="IG14" i="2"/>
  <c r="CB13" i="2"/>
  <c r="DL13" i="2"/>
  <c r="FB13" i="2"/>
  <c r="AJ13" i="2"/>
  <c r="AK13" i="2" s="1"/>
  <c r="AR13" i="2"/>
  <c r="FK14" i="2"/>
  <c r="FW14" i="2"/>
  <c r="EG14" i="2"/>
  <c r="DI14" i="2"/>
  <c r="DC14" i="2"/>
  <c r="CW14" i="2"/>
  <c r="AI14" i="2"/>
  <c r="DO14" i="2"/>
  <c r="AU14" i="2"/>
  <c r="BS14" i="2"/>
  <c r="AO14" i="2"/>
  <c r="NI14" i="2"/>
  <c r="HX14" i="2"/>
  <c r="NC14" i="2"/>
  <c r="LM14" i="2"/>
  <c r="LS14" i="2"/>
  <c r="EA14" i="2" s="1"/>
  <c r="KB14" i="2"/>
  <c r="GT14" i="2"/>
  <c r="LJ14" i="2"/>
  <c r="NH14" i="2"/>
  <c r="NF14" i="2"/>
  <c r="IP14" i="2"/>
  <c r="KL14" i="2"/>
  <c r="MH14" i="2"/>
  <c r="JT14" i="2"/>
  <c r="KT14" i="2"/>
  <c r="MN14" i="2"/>
  <c r="ID14" i="2"/>
  <c r="LR14" i="2"/>
  <c r="FB14" i="2"/>
  <c r="GV14" i="2"/>
  <c r="HF14" i="2"/>
  <c r="IF14" i="2"/>
  <c r="KX14" i="2"/>
  <c r="HR14" i="2"/>
  <c r="HT14" i="2"/>
  <c r="JN14" i="2"/>
  <c r="IR14" i="2"/>
  <c r="KN14" i="2"/>
  <c r="MJ14" i="2"/>
  <c r="HZ14" i="2"/>
  <c r="IX14" i="2"/>
  <c r="IV14" i="2"/>
  <c r="JV14" i="2"/>
  <c r="LP14" i="2"/>
  <c r="ED14" i="2"/>
  <c r="HH14" i="2"/>
  <c r="JB14" i="2"/>
  <c r="KZ14" i="2"/>
  <c r="JP14" i="2"/>
  <c r="MP14" i="2"/>
  <c r="JH14" i="2"/>
  <c r="HL14" i="2"/>
  <c r="IJ14" i="2"/>
  <c r="KF14" i="2"/>
  <c r="MB14" i="2"/>
  <c r="MD14" i="2"/>
  <c r="NB14" i="2"/>
  <c r="NN14" i="2"/>
  <c r="HN14" i="2"/>
  <c r="BP14" i="2"/>
  <c r="JD14" i="2"/>
  <c r="LX14" i="2"/>
  <c r="MT14" i="2"/>
  <c r="CT14" i="2"/>
  <c r="GZ14" i="2"/>
  <c r="FX14" i="2"/>
  <c r="LL14" i="2"/>
  <c r="DV14" i="2" s="1"/>
  <c r="HB14" i="2"/>
  <c r="KH14" i="2"/>
  <c r="LF14" i="2"/>
  <c r="KR14" i="2"/>
  <c r="MV14" i="2"/>
  <c r="JJ14" i="2"/>
  <c r="LD14" i="2"/>
  <c r="MZ14" i="2"/>
  <c r="NL14" i="2"/>
  <c r="JZ14" i="2"/>
  <c r="LV14" i="2"/>
  <c r="IL14" i="2"/>
  <c r="FR13" i="2"/>
  <c r="N13" i="2"/>
  <c r="AX13" i="2"/>
  <c r="CN13" i="2"/>
  <c r="ED13" i="2"/>
  <c r="EJ13" i="2"/>
  <c r="HU14" i="2"/>
  <c r="AC14" i="2" s="1"/>
  <c r="JQ14" i="2"/>
  <c r="BY14" i="2" s="1"/>
  <c r="JW14" i="2"/>
  <c r="CE14" i="2" s="1"/>
  <c r="Y13" i="2"/>
  <c r="EN13" i="2"/>
  <c r="EO13" i="2" s="1"/>
  <c r="AP13" i="2"/>
  <c r="AQ13" i="2" s="1"/>
  <c r="DI13" i="2"/>
  <c r="CX13" i="2"/>
  <c r="FW13" i="2"/>
  <c r="DR13" i="2"/>
  <c r="MK14" i="2"/>
  <c r="MW14" i="2"/>
  <c r="KI14" i="2"/>
  <c r="MQ14" i="2"/>
  <c r="EY14" i="2" s="1"/>
  <c r="GW14" i="2"/>
  <c r="F14" i="2" s="1"/>
  <c r="AU13" i="2"/>
  <c r="BT13" i="2"/>
  <c r="BU13" i="2" s="1"/>
  <c r="AO13" i="2"/>
  <c r="DV13" i="2"/>
  <c r="DO13" i="2"/>
  <c r="JE14" i="2"/>
  <c r="BM14" i="2" s="1"/>
  <c r="IY14" i="2"/>
  <c r="HI14" i="2"/>
  <c r="Q14" i="2" s="1"/>
  <c r="Q13" i="2"/>
  <c r="K13" i="2"/>
  <c r="DC13" i="2"/>
  <c r="BG13" i="2"/>
  <c r="BH13" i="2"/>
  <c r="CQ13" i="2"/>
  <c r="EG13" i="2"/>
  <c r="CG13" i="2"/>
  <c r="IS14" i="2"/>
  <c r="BA14" i="2" s="1"/>
  <c r="KC14" i="2"/>
  <c r="ME14" i="2"/>
  <c r="EM14" i="2" s="1"/>
  <c r="GD14" i="2"/>
  <c r="B15" i="2"/>
  <c r="KO15" i="2" s="1"/>
  <c r="BB15" i="3" l="1"/>
  <c r="BC16" i="4" s="1"/>
  <c r="BC30" i="4" s="1"/>
  <c r="DL15" i="3"/>
  <c r="B22" i="3"/>
  <c r="K21" i="3"/>
  <c r="N14" i="2"/>
  <c r="KC15" i="2"/>
  <c r="IG15" i="2"/>
  <c r="IY15" i="2"/>
  <c r="NI15" i="2"/>
  <c r="LY15" i="2"/>
  <c r="GC15" i="2"/>
  <c r="MW15" i="2"/>
  <c r="GW15" i="2"/>
  <c r="MK15" i="2"/>
  <c r="G13" i="2"/>
  <c r="FY13" i="2"/>
  <c r="FS13" i="2"/>
  <c r="FM13" i="2"/>
  <c r="FA13" i="2"/>
  <c r="DW13" i="2"/>
  <c r="CY13" i="2"/>
  <c r="CS13" i="2"/>
  <c r="BI13" i="2"/>
  <c r="BC13" i="2"/>
  <c r="AW13" i="2"/>
  <c r="DR14" i="2"/>
  <c r="EJ14" i="2"/>
  <c r="BZ14" i="2"/>
  <c r="CA14" i="2" s="1"/>
  <c r="FN14" i="2"/>
  <c r="BJ14" i="2"/>
  <c r="CL14" i="2"/>
  <c r="DD14" i="2"/>
  <c r="DE14" i="2" s="1"/>
  <c r="AL14" i="2"/>
  <c r="EZ14" i="2"/>
  <c r="X14" i="2"/>
  <c r="Y14" i="2" s="1"/>
  <c r="AF14" i="2"/>
  <c r="FY14" i="2"/>
  <c r="AX14" i="2"/>
  <c r="FL14" i="2"/>
  <c r="FM14" i="2" s="1"/>
  <c r="BT14" i="2"/>
  <c r="BU14" i="2" s="1"/>
  <c r="AR14" i="2"/>
  <c r="CZ14" i="2"/>
  <c r="H14" i="2"/>
  <c r="L14" i="2"/>
  <c r="M14" i="2" s="1"/>
  <c r="LM15" i="2"/>
  <c r="BN14" i="2"/>
  <c r="Z14" i="2"/>
  <c r="HO15" i="2"/>
  <c r="W15" i="2" s="1"/>
  <c r="KU15" i="2"/>
  <c r="LA15" i="2"/>
  <c r="FF14" i="2"/>
  <c r="ET14" i="2"/>
  <c r="EU14" i="2" s="1"/>
  <c r="BD14" i="2"/>
  <c r="DX14" i="2"/>
  <c r="CH14" i="2"/>
  <c r="FT14" i="2"/>
  <c r="JK15" i="2"/>
  <c r="KI15" i="2"/>
  <c r="EP14" i="2"/>
  <c r="DP14" i="2"/>
  <c r="DQ14" i="2" s="1"/>
  <c r="R14" i="2"/>
  <c r="S14" i="2" s="1"/>
  <c r="DL14" i="2"/>
  <c r="DF14" i="2"/>
  <c r="BH14" i="2"/>
  <c r="BI14" i="2" s="1"/>
  <c r="DJ14" i="2"/>
  <c r="DK14" i="2" s="1"/>
  <c r="AD14" i="2"/>
  <c r="EH14" i="2"/>
  <c r="FQ14" i="2"/>
  <c r="CN14" i="2"/>
  <c r="DW14" i="2"/>
  <c r="AJ14" i="2"/>
  <c r="CR14" i="2"/>
  <c r="CS14" i="2" s="1"/>
  <c r="AP14" i="2"/>
  <c r="AQ14" i="2" s="1"/>
  <c r="CK14" i="2"/>
  <c r="CX14" i="2"/>
  <c r="CY14" i="2" s="1"/>
  <c r="FE14" i="2"/>
  <c r="EB14" i="2"/>
  <c r="EC14" i="2" s="1"/>
  <c r="CB14" i="2"/>
  <c r="EV14" i="2"/>
  <c r="FZ14" i="2"/>
  <c r="FE15" i="2"/>
  <c r="FQ15" i="2"/>
  <c r="DU15" i="2"/>
  <c r="EG15" i="2"/>
  <c r="ES15" i="2"/>
  <c r="CK15" i="2"/>
  <c r="CW15" i="2"/>
  <c r="DI15" i="2"/>
  <c r="CQ15" i="2"/>
  <c r="BS15" i="2"/>
  <c r="AO15" i="2"/>
  <c r="DC15" i="2"/>
  <c r="BG15" i="2"/>
  <c r="E15" i="2"/>
  <c r="ME15" i="2"/>
  <c r="EM15" i="2" s="1"/>
  <c r="LS15" i="2"/>
  <c r="JQ15" i="2"/>
  <c r="IS15" i="2"/>
  <c r="HI15" i="2"/>
  <c r="HB15" i="2"/>
  <c r="LL15" i="2"/>
  <c r="HR15" i="2"/>
  <c r="HT15" i="2"/>
  <c r="JN15" i="2"/>
  <c r="KN15" i="2"/>
  <c r="MJ15" i="2"/>
  <c r="LP15" i="2"/>
  <c r="LR15" i="2"/>
  <c r="MP15" i="2"/>
  <c r="HL15" i="2"/>
  <c r="IJ15" i="2"/>
  <c r="LF15" i="2"/>
  <c r="JB15" i="2"/>
  <c r="EJ15" i="2"/>
  <c r="MT15" i="2"/>
  <c r="NF15" i="2"/>
  <c r="BN15" i="2"/>
  <c r="BO15" i="2" s="1"/>
  <c r="JZ15" i="2"/>
  <c r="LX15" i="2"/>
  <c r="LV15" i="2"/>
  <c r="LJ15" i="2"/>
  <c r="JP15" i="2"/>
  <c r="NH15" i="2"/>
  <c r="IP15" i="2"/>
  <c r="IR15" i="2"/>
  <c r="KL15" i="2"/>
  <c r="MN15" i="2"/>
  <c r="ID15" i="2"/>
  <c r="JD15" i="2"/>
  <c r="BD15" i="2"/>
  <c r="HX15" i="2"/>
  <c r="JT15" i="2"/>
  <c r="KR15" i="2"/>
  <c r="HF15" i="2"/>
  <c r="KZ15" i="2"/>
  <c r="HN15" i="2"/>
  <c r="IL15" i="2"/>
  <c r="KF15" i="2"/>
  <c r="KH15" i="2"/>
  <c r="LD15" i="2"/>
  <c r="MD15" i="2"/>
  <c r="CR15" i="2"/>
  <c r="FR15" i="2"/>
  <c r="MH15" i="2"/>
  <c r="IV15" i="2"/>
  <c r="JV15" i="2"/>
  <c r="KX15" i="2"/>
  <c r="GT15" i="2"/>
  <c r="MB15" i="2"/>
  <c r="FN15" i="2"/>
  <c r="DX15" i="2"/>
  <c r="AR15" i="2"/>
  <c r="JH15" i="2"/>
  <c r="MZ15" i="2"/>
  <c r="KT15" i="2"/>
  <c r="KB15" i="2"/>
  <c r="MV15" i="2"/>
  <c r="HH15" i="2"/>
  <c r="NB15" i="2"/>
  <c r="NN15" i="2"/>
  <c r="HZ15" i="2"/>
  <c r="IX15" i="2"/>
  <c r="GZ15" i="2"/>
  <c r="GV15" i="2"/>
  <c r="JJ15" i="2"/>
  <c r="IF15" i="2"/>
  <c r="NL15" i="2"/>
  <c r="FX15" i="2"/>
  <c r="FY15" i="2" s="1"/>
  <c r="JE15" i="2"/>
  <c r="MQ15" i="2"/>
  <c r="HC15" i="2"/>
  <c r="K15" i="2" s="1"/>
  <c r="LG15" i="2"/>
  <c r="DO15" i="2" s="1"/>
  <c r="NC15" i="2"/>
  <c r="E14" i="2"/>
  <c r="BB14" i="2"/>
  <c r="BC14" i="2" s="1"/>
  <c r="CF14" i="2"/>
  <c r="EN14" i="2"/>
  <c r="EO14" i="2" s="1"/>
  <c r="ES14" i="2"/>
  <c r="BV14" i="2"/>
  <c r="T14" i="2"/>
  <c r="FH14" i="2"/>
  <c r="IM15" i="2"/>
  <c r="AU15" i="2" s="1"/>
  <c r="JW15" i="2"/>
  <c r="CE15" i="2" s="1"/>
  <c r="HU15" i="2"/>
  <c r="AC15" i="2" s="1"/>
  <c r="BG14" i="2"/>
  <c r="AV14" i="2"/>
  <c r="AW14" i="2" s="1"/>
  <c r="DU14" i="2"/>
  <c r="CQ14" i="2"/>
  <c r="FR14" i="2"/>
  <c r="FS14" i="2" s="1"/>
  <c r="IA15" i="2"/>
  <c r="NO15" i="2"/>
  <c r="GD15" i="2"/>
  <c r="B16" i="2"/>
  <c r="GC16" i="2" s="1"/>
  <c r="B23" i="3" l="1"/>
  <c r="K22" i="3"/>
  <c r="X15" i="2"/>
  <c r="FG14" i="2"/>
  <c r="FA14" i="2"/>
  <c r="EI14" i="2"/>
  <c r="CM14" i="2"/>
  <c r="CG14" i="2"/>
  <c r="BO14" i="2"/>
  <c r="AK14" i="2"/>
  <c r="AE14" i="2"/>
  <c r="JK16" i="2"/>
  <c r="N15" i="2"/>
  <c r="AX15" i="2"/>
  <c r="EP15" i="2"/>
  <c r="CB15" i="2"/>
  <c r="BH15" i="2"/>
  <c r="FS15" i="2"/>
  <c r="BT15" i="2"/>
  <c r="T15" i="2"/>
  <c r="CZ15" i="2"/>
  <c r="EH15" i="2"/>
  <c r="EI15" i="2" s="1"/>
  <c r="ET15" i="2"/>
  <c r="EU15" i="2" s="1"/>
  <c r="FB15" i="2"/>
  <c r="CH15" i="2"/>
  <c r="DL15" i="2"/>
  <c r="ED15" i="2"/>
  <c r="AD15" i="2"/>
  <c r="AE15" i="2" s="1"/>
  <c r="R15" i="2"/>
  <c r="S15" i="2" s="1"/>
  <c r="Z15" i="2"/>
  <c r="CT15" i="2"/>
  <c r="BP15" i="2"/>
  <c r="DR15" i="2"/>
  <c r="FF15" i="2"/>
  <c r="FG15" i="2" s="1"/>
  <c r="DD15" i="2"/>
  <c r="DE15" i="2" s="1"/>
  <c r="CN15" i="2"/>
  <c r="AJ15" i="2"/>
  <c r="AK15" i="2" s="1"/>
  <c r="FT15" i="2"/>
  <c r="IS16" i="2"/>
  <c r="BA16" i="2" s="1"/>
  <c r="L15" i="2"/>
  <c r="BZ15" i="2"/>
  <c r="CA15" i="2" s="1"/>
  <c r="EN15" i="2"/>
  <c r="EO15" i="2" s="1"/>
  <c r="LA16" i="2"/>
  <c r="G14" i="2"/>
  <c r="IA16" i="2"/>
  <c r="NC16" i="2"/>
  <c r="FZ15" i="2"/>
  <c r="BV15" i="2"/>
  <c r="H15" i="2"/>
  <c r="BJ15" i="2"/>
  <c r="FK16" i="2"/>
  <c r="EG16" i="2"/>
  <c r="DI16" i="2"/>
  <c r="AI16" i="2"/>
  <c r="BS16" i="2"/>
  <c r="ID16" i="2"/>
  <c r="EJ16" i="2"/>
  <c r="LG16" i="2"/>
  <c r="DO16" i="2" s="1"/>
  <c r="MK16" i="2"/>
  <c r="GV16" i="2"/>
  <c r="HT16" i="2"/>
  <c r="JP16" i="2"/>
  <c r="KT16" i="2"/>
  <c r="LR16" i="2"/>
  <c r="GZ16" i="2"/>
  <c r="JD16" i="2"/>
  <c r="KZ16" i="2"/>
  <c r="DJ16" i="2"/>
  <c r="IP16" i="2"/>
  <c r="MH16" i="2"/>
  <c r="MJ16" i="2"/>
  <c r="HX16" i="2"/>
  <c r="IV16" i="2"/>
  <c r="IX16" i="2"/>
  <c r="JT16" i="2"/>
  <c r="KH16" i="2"/>
  <c r="AP16" i="2"/>
  <c r="KB16" i="2"/>
  <c r="KX16" i="2"/>
  <c r="LV16" i="2"/>
  <c r="LX16" i="2"/>
  <c r="LJ16" i="2"/>
  <c r="JN16" i="2"/>
  <c r="NH16" i="2"/>
  <c r="IR16" i="2"/>
  <c r="KN16" i="2"/>
  <c r="KL16" i="2"/>
  <c r="EV16" i="2"/>
  <c r="JV16" i="2"/>
  <c r="MP16" i="2"/>
  <c r="GT16" i="2"/>
  <c r="IF16" i="2"/>
  <c r="JZ16" i="2"/>
  <c r="NF16" i="2"/>
  <c r="LP16" i="2"/>
  <c r="JB16" i="2"/>
  <c r="MV16" i="2"/>
  <c r="HZ16" i="2"/>
  <c r="LF16" i="2"/>
  <c r="MB16" i="2"/>
  <c r="NB16" i="2"/>
  <c r="NN16" i="2"/>
  <c r="JJ16" i="2"/>
  <c r="KR16" i="2"/>
  <c r="MN16" i="2"/>
  <c r="MT16" i="2"/>
  <c r="AX16" i="2"/>
  <c r="JH16" i="2"/>
  <c r="LD16" i="2"/>
  <c r="HF16" i="2"/>
  <c r="NL16" i="2"/>
  <c r="LL16" i="2"/>
  <c r="HR16" i="2"/>
  <c r="BZ16" i="2"/>
  <c r="CA16" i="2" s="1"/>
  <c r="HL16" i="2"/>
  <c r="IJ16" i="2"/>
  <c r="BT16" i="2"/>
  <c r="KF16" i="2"/>
  <c r="MD16" i="2"/>
  <c r="EP16" i="2"/>
  <c r="MZ16" i="2"/>
  <c r="HH16" i="2"/>
  <c r="HN16" i="2"/>
  <c r="IL16" i="2"/>
  <c r="HB16" i="2"/>
  <c r="MW16" i="2"/>
  <c r="HC16" i="2"/>
  <c r="K16" i="2" s="1"/>
  <c r="JQ16" i="2"/>
  <c r="F15" i="2"/>
  <c r="AV15" i="2"/>
  <c r="CL15" i="2"/>
  <c r="CM15" i="2" s="1"/>
  <c r="DV15" i="2"/>
  <c r="CX15" i="2"/>
  <c r="FL15" i="2"/>
  <c r="AF15" i="2"/>
  <c r="EZ15" i="2"/>
  <c r="FA15" i="2" s="1"/>
  <c r="DF15" i="2"/>
  <c r="EV15" i="2"/>
  <c r="HO16" i="2"/>
  <c r="IY16" i="2"/>
  <c r="BG16" i="2" s="1"/>
  <c r="NI16" i="2"/>
  <c r="AW15" i="2"/>
  <c r="HU16" i="2"/>
  <c r="KU16" i="2"/>
  <c r="BI15" i="2"/>
  <c r="IM16" i="2"/>
  <c r="AU16" i="2" s="1"/>
  <c r="Y15" i="2"/>
  <c r="MQ16" i="2"/>
  <c r="EY16" i="2" s="1"/>
  <c r="LS16" i="2"/>
  <c r="BY15" i="2"/>
  <c r="AP15" i="2"/>
  <c r="AQ15" i="2" s="1"/>
  <c r="BA15" i="2"/>
  <c r="EA15" i="2"/>
  <c r="DP15" i="2"/>
  <c r="DQ15" i="2" s="1"/>
  <c r="EY15" i="2"/>
  <c r="AL15" i="2"/>
  <c r="FH15" i="2"/>
  <c r="LY16" i="2"/>
  <c r="LM16" i="2"/>
  <c r="DU16" i="2" s="1"/>
  <c r="KO16" i="2"/>
  <c r="CW16" i="2" s="1"/>
  <c r="KC16" i="2"/>
  <c r="CK16" i="2" s="1"/>
  <c r="AI15" i="2"/>
  <c r="BB15" i="2"/>
  <c r="BC15" i="2" s="1"/>
  <c r="NO16" i="2"/>
  <c r="JW16" i="2"/>
  <c r="KI16" i="2"/>
  <c r="CQ16" i="2" s="1"/>
  <c r="JE16" i="2"/>
  <c r="HI16" i="2"/>
  <c r="ME16" i="2"/>
  <c r="EM16" i="2" s="1"/>
  <c r="Q15" i="2"/>
  <c r="BM15" i="2"/>
  <c r="CF15" i="2"/>
  <c r="CG15" i="2" s="1"/>
  <c r="DJ15" i="2"/>
  <c r="DK15" i="2" s="1"/>
  <c r="FK15" i="2"/>
  <c r="EB15" i="2"/>
  <c r="EC15" i="2" s="1"/>
  <c r="FW15" i="2"/>
  <c r="CS15" i="2"/>
  <c r="GW16" i="2"/>
  <c r="E16" i="2" s="1"/>
  <c r="IG16" i="2"/>
  <c r="AO16" i="2" s="1"/>
  <c r="GD16" i="2"/>
  <c r="B17" i="2"/>
  <c r="GC17" i="2" s="1"/>
  <c r="B24" i="3" l="1"/>
  <c r="K23" i="3"/>
  <c r="HU17" i="2"/>
  <c r="JW17" i="2"/>
  <c r="IA17" i="2"/>
  <c r="LA17" i="2"/>
  <c r="G15" i="2"/>
  <c r="FM15" i="2"/>
  <c r="DW15" i="2"/>
  <c r="CY15" i="2"/>
  <c r="BU15" i="2"/>
  <c r="M15" i="2"/>
  <c r="CR16" i="2"/>
  <c r="FH16" i="2"/>
  <c r="FN16" i="2"/>
  <c r="X16" i="2"/>
  <c r="Y16" i="2" s="1"/>
  <c r="CT16" i="2"/>
  <c r="H16" i="2"/>
  <c r="DD16" i="2"/>
  <c r="DE16" i="2" s="1"/>
  <c r="BB16" i="2"/>
  <c r="CL16" i="2"/>
  <c r="CM16" i="2" s="1"/>
  <c r="FB16" i="2"/>
  <c r="FT16" i="2"/>
  <c r="HI17" i="2"/>
  <c r="DR16" i="2"/>
  <c r="BN16" i="2"/>
  <c r="AD16" i="2"/>
  <c r="AE16" i="2" s="1"/>
  <c r="EB16" i="2"/>
  <c r="FL16" i="2"/>
  <c r="FM16" i="2" s="1"/>
  <c r="N16" i="2"/>
  <c r="T16" i="2"/>
  <c r="DX16" i="2"/>
  <c r="BJ16" i="2"/>
  <c r="AQ16" i="2"/>
  <c r="DK16" i="2"/>
  <c r="NI17" i="2"/>
  <c r="MW17" i="2"/>
  <c r="FE17" i="2" s="1"/>
  <c r="EN16" i="2"/>
  <c r="CB16" i="2"/>
  <c r="AV16" i="2"/>
  <c r="AW16" i="2" s="1"/>
  <c r="FZ16" i="2"/>
  <c r="CH16" i="2"/>
  <c r="AR16" i="2"/>
  <c r="CZ16" i="2"/>
  <c r="DL16" i="2"/>
  <c r="AJ16" i="2"/>
  <c r="EH16" i="2"/>
  <c r="EZ16" i="2"/>
  <c r="Z16" i="2"/>
  <c r="BV16" i="2"/>
  <c r="FQ17" i="2"/>
  <c r="DI17" i="2"/>
  <c r="CE17" i="2"/>
  <c r="AC17" i="2"/>
  <c r="AI17" i="2"/>
  <c r="Q17" i="2"/>
  <c r="HN17" i="2"/>
  <c r="IM17" i="2"/>
  <c r="GZ17" i="2"/>
  <c r="JK17" i="2"/>
  <c r="BS17" i="2" s="1"/>
  <c r="HF17" i="2"/>
  <c r="LL17" i="2"/>
  <c r="IR17" i="2"/>
  <c r="KN17" i="2"/>
  <c r="AJ17" i="2"/>
  <c r="LP17" i="2"/>
  <c r="IF17" i="2"/>
  <c r="LV17" i="2"/>
  <c r="LX17" i="2"/>
  <c r="HR17" i="2"/>
  <c r="JN17" i="2"/>
  <c r="MJ17" i="2"/>
  <c r="MH17" i="2"/>
  <c r="GT17" i="2"/>
  <c r="JV17" i="2"/>
  <c r="KT17" i="2"/>
  <c r="MP17" i="2"/>
  <c r="HH17" i="2"/>
  <c r="R17" i="2"/>
  <c r="ID17" i="2"/>
  <c r="JB17" i="2"/>
  <c r="HT17" i="2"/>
  <c r="AD17" i="2"/>
  <c r="JP17" i="2"/>
  <c r="HX17" i="2"/>
  <c r="HZ17" i="2"/>
  <c r="IV17" i="2"/>
  <c r="IX17" i="2"/>
  <c r="JT17" i="2"/>
  <c r="KR17" i="2"/>
  <c r="LR17" i="2"/>
  <c r="JD17" i="2"/>
  <c r="JZ17" i="2"/>
  <c r="KX17" i="2"/>
  <c r="KZ17" i="2"/>
  <c r="MD17" i="2"/>
  <c r="IL17" i="2"/>
  <c r="HB17" i="2"/>
  <c r="JJ17" i="2"/>
  <c r="MZ17" i="2"/>
  <c r="NN17" i="2"/>
  <c r="NF17" i="2"/>
  <c r="IP17" i="2"/>
  <c r="MV17" i="2"/>
  <c r="HL17" i="2"/>
  <c r="KL17" i="2"/>
  <c r="MN17" i="2"/>
  <c r="MT17" i="2"/>
  <c r="JH17" i="2"/>
  <c r="KH17" i="2"/>
  <c r="LF17" i="2"/>
  <c r="NB17" i="2"/>
  <c r="FZ17" i="2"/>
  <c r="LJ17" i="2"/>
  <c r="NH17" i="2"/>
  <c r="KB17" i="2"/>
  <c r="GV17" i="2"/>
  <c r="IJ17" i="2"/>
  <c r="KF17" i="2"/>
  <c r="LD17" i="2"/>
  <c r="MB17" i="2"/>
  <c r="NL17" i="2"/>
  <c r="NO17" i="2"/>
  <c r="KC17" i="2"/>
  <c r="LY17" i="2"/>
  <c r="IS17" i="2"/>
  <c r="IY17" i="2"/>
  <c r="JQ17" i="2"/>
  <c r="BY17" i="2" s="1"/>
  <c r="F16" i="2"/>
  <c r="L16" i="2"/>
  <c r="CE16" i="2"/>
  <c r="DV16" i="2"/>
  <c r="DW16" i="2" s="1"/>
  <c r="FE16" i="2"/>
  <c r="ET16" i="2"/>
  <c r="FQ16" i="2"/>
  <c r="BP16" i="2"/>
  <c r="AL16" i="2"/>
  <c r="CN16" i="2"/>
  <c r="DF16" i="2"/>
  <c r="CF16" i="2"/>
  <c r="GW17" i="2"/>
  <c r="KO17" i="2"/>
  <c r="CW17" i="2" s="1"/>
  <c r="LS17" i="2"/>
  <c r="HO17" i="2"/>
  <c r="HC17" i="2"/>
  <c r="K17" i="2" s="1"/>
  <c r="FX16" i="2"/>
  <c r="MK17" i="2"/>
  <c r="ES17" i="2" s="1"/>
  <c r="AC16" i="2"/>
  <c r="R16" i="2"/>
  <c r="S16" i="2" s="1"/>
  <c r="BH16" i="2"/>
  <c r="W16" i="2"/>
  <c r="Q16" i="2"/>
  <c r="CX16" i="2"/>
  <c r="CY16" i="2" s="1"/>
  <c r="EA16" i="2"/>
  <c r="FR16" i="2"/>
  <c r="FW16" i="2"/>
  <c r="AF16" i="2"/>
  <c r="BD16" i="2"/>
  <c r="ED16" i="2"/>
  <c r="NC17" i="2"/>
  <c r="FF16" i="2"/>
  <c r="IG17" i="2"/>
  <c r="AR17" i="2" s="1"/>
  <c r="JE17" i="2"/>
  <c r="CS16" i="2"/>
  <c r="ME17" i="2"/>
  <c r="KI17" i="2"/>
  <c r="LM17" i="2"/>
  <c r="DU17" i="2" s="1"/>
  <c r="MQ17" i="2"/>
  <c r="EY17" i="2" s="1"/>
  <c r="KU17" i="2"/>
  <c r="LG17" i="2"/>
  <c r="BY16" i="2"/>
  <c r="BM16" i="2"/>
  <c r="DP16" i="2"/>
  <c r="DC16" i="2"/>
  <c r="ES16" i="2"/>
  <c r="BU16" i="2"/>
  <c r="GD17" i="2"/>
  <c r="B18" i="2"/>
  <c r="M16" i="2" l="1"/>
  <c r="B25" i="3"/>
  <c r="K24" i="3"/>
  <c r="Z17" i="2"/>
  <c r="JW18" i="2"/>
  <c r="GC18" i="2"/>
  <c r="FY16" i="2"/>
  <c r="FS16" i="2"/>
  <c r="FG16" i="2"/>
  <c r="FA16" i="2"/>
  <c r="EU16" i="2"/>
  <c r="EO16" i="2"/>
  <c r="EI16" i="2"/>
  <c r="EC16" i="2"/>
  <c r="DQ16" i="2"/>
  <c r="CG16" i="2"/>
  <c r="BO16" i="2"/>
  <c r="BI16" i="2"/>
  <c r="BC16" i="2"/>
  <c r="AK16" i="2"/>
  <c r="FT17" i="2"/>
  <c r="DL17" i="2"/>
  <c r="FB17" i="2"/>
  <c r="DR17" i="2"/>
  <c r="FF17" i="2"/>
  <c r="FG17" i="2" s="1"/>
  <c r="DX17" i="2"/>
  <c r="ET17" i="2"/>
  <c r="EU17" i="2" s="1"/>
  <c r="AP17" i="2"/>
  <c r="AQ17" i="2" s="1"/>
  <c r="IY18" i="2"/>
  <c r="NO18" i="2"/>
  <c r="FW18" i="2" s="1"/>
  <c r="CR17" i="2"/>
  <c r="CS17" i="2" s="1"/>
  <c r="BV17" i="2"/>
  <c r="CN17" i="2"/>
  <c r="CZ17" i="2"/>
  <c r="CH17" i="2"/>
  <c r="CT17" i="2"/>
  <c r="FL17" i="2"/>
  <c r="EB17" i="2"/>
  <c r="EC17" i="2" s="1"/>
  <c r="IM18" i="2"/>
  <c r="KU18" i="2"/>
  <c r="DC18" i="2" s="1"/>
  <c r="AE17" i="2"/>
  <c r="EP17" i="2"/>
  <c r="BD17" i="2"/>
  <c r="BN17" i="2"/>
  <c r="BO17" i="2" s="1"/>
  <c r="F17" i="2"/>
  <c r="AF17" i="2"/>
  <c r="N17" i="2"/>
  <c r="BH17" i="2"/>
  <c r="BI17" i="2" s="1"/>
  <c r="NC18" i="2"/>
  <c r="HI18" i="2"/>
  <c r="Q18" i="2" s="1"/>
  <c r="S17" i="2"/>
  <c r="LS18" i="2"/>
  <c r="HU18" i="2"/>
  <c r="AC18" i="2" s="1"/>
  <c r="G16" i="2"/>
  <c r="DP17" i="2"/>
  <c r="DQ17" i="2" s="1"/>
  <c r="AX17" i="2"/>
  <c r="EZ17" i="2"/>
  <c r="FA17" i="2" s="1"/>
  <c r="EJ17" i="2"/>
  <c r="AL17" i="2"/>
  <c r="CB17" i="2"/>
  <c r="BZ17" i="2"/>
  <c r="CX17" i="2"/>
  <c r="DV17" i="2"/>
  <c r="DW17" i="2" s="1"/>
  <c r="DD17" i="2"/>
  <c r="DE17" i="2" s="1"/>
  <c r="FW17" i="2"/>
  <c r="DF17" i="2"/>
  <c r="EV17" i="2"/>
  <c r="FK18" i="2"/>
  <c r="EA18" i="2"/>
  <c r="CE18" i="2"/>
  <c r="BM18" i="2"/>
  <c r="AU18" i="2"/>
  <c r="BG18" i="2"/>
  <c r="LM18" i="2"/>
  <c r="DU18" i="2" s="1"/>
  <c r="JT18" i="2"/>
  <c r="IJ18" i="2"/>
  <c r="GT18" i="2"/>
  <c r="LL18" i="2"/>
  <c r="IR18" i="2"/>
  <c r="MH18" i="2"/>
  <c r="GV18" i="2"/>
  <c r="JZ18" i="2"/>
  <c r="KB18" i="2"/>
  <c r="MV18" i="2"/>
  <c r="NH18" i="2"/>
  <c r="IP18" i="2"/>
  <c r="KL18" i="2"/>
  <c r="KN18" i="2"/>
  <c r="HX18" i="2"/>
  <c r="CH18" i="2"/>
  <c r="KT18" i="2"/>
  <c r="MN18" i="2"/>
  <c r="MP18" i="2"/>
  <c r="HL18" i="2"/>
  <c r="ID18" i="2"/>
  <c r="CN18" i="2"/>
  <c r="KX18" i="2"/>
  <c r="DV18" i="2"/>
  <c r="LJ18" i="2"/>
  <c r="HT18" i="2"/>
  <c r="NF18" i="2"/>
  <c r="LR18" i="2"/>
  <c r="HB18" i="2"/>
  <c r="HF18" i="2"/>
  <c r="JV18" i="2"/>
  <c r="LP18" i="2"/>
  <c r="LX18" i="2"/>
  <c r="HN18" i="2"/>
  <c r="IL18" i="2"/>
  <c r="KH18" i="2"/>
  <c r="KF18" i="2"/>
  <c r="LF18" i="2"/>
  <c r="GZ18" i="2"/>
  <c r="JJ18" i="2"/>
  <c r="MD18" i="2"/>
  <c r="MZ18" i="2"/>
  <c r="JN18" i="2"/>
  <c r="JP18" i="2"/>
  <c r="MJ18" i="2"/>
  <c r="KR18" i="2"/>
  <c r="JB18" i="2"/>
  <c r="IF18" i="2"/>
  <c r="AP18" i="2" s="1"/>
  <c r="AQ18" i="2" s="1"/>
  <c r="MB18" i="2"/>
  <c r="NB18" i="2"/>
  <c r="NL18" i="2"/>
  <c r="MT18" i="2"/>
  <c r="HR18" i="2"/>
  <c r="HZ18" i="2"/>
  <c r="IX18" i="2"/>
  <c r="IV18" i="2"/>
  <c r="ED18" i="2"/>
  <c r="JD18" i="2"/>
  <c r="LV18" i="2"/>
  <c r="AX18" i="2"/>
  <c r="JH18" i="2"/>
  <c r="KZ18" i="2"/>
  <c r="HH18" i="2"/>
  <c r="LD18" i="2"/>
  <c r="NN18" i="2"/>
  <c r="LG18" i="2"/>
  <c r="DO18" i="2" s="1"/>
  <c r="MQ18" i="2"/>
  <c r="KI18" i="2"/>
  <c r="JE18" i="2"/>
  <c r="NI18" i="2"/>
  <c r="FQ18" i="2" s="1"/>
  <c r="MK18" i="2"/>
  <c r="HO18" i="2"/>
  <c r="W18" i="2" s="1"/>
  <c r="KO18" i="2"/>
  <c r="LA18" i="2"/>
  <c r="IS18" i="2"/>
  <c r="FX17" i="2"/>
  <c r="FY17" i="2" s="1"/>
  <c r="BT17" i="2"/>
  <c r="L17" i="2"/>
  <c r="AU17" i="2"/>
  <c r="AV17" i="2"/>
  <c r="AW17" i="2" s="1"/>
  <c r="CL17" i="2"/>
  <c r="CM17" i="2" s="1"/>
  <c r="BB17" i="2"/>
  <c r="BC17" i="2" s="1"/>
  <c r="DJ17" i="2"/>
  <c r="EN17" i="2"/>
  <c r="EO17" i="2" s="1"/>
  <c r="H17" i="2"/>
  <c r="FR17" i="2"/>
  <c r="FS17" i="2" s="1"/>
  <c r="BJ17" i="2"/>
  <c r="ED17" i="2"/>
  <c r="FH17" i="2"/>
  <c r="MW18" i="2"/>
  <c r="FE18" i="2" s="1"/>
  <c r="FK17" i="2"/>
  <c r="ME18" i="2"/>
  <c r="EM18" i="2" s="1"/>
  <c r="IG18" i="2"/>
  <c r="IA18" i="2"/>
  <c r="AI18" i="2" s="1"/>
  <c r="GW18" i="2"/>
  <c r="LY18" i="2"/>
  <c r="JK18" i="2"/>
  <c r="X17" i="2"/>
  <c r="Y17" i="2" s="1"/>
  <c r="BA17" i="2"/>
  <c r="EA17" i="2"/>
  <c r="BG17" i="2"/>
  <c r="AO17" i="2"/>
  <c r="DC17" i="2"/>
  <c r="DO17" i="2"/>
  <c r="EG17" i="2"/>
  <c r="EH17" i="2"/>
  <c r="EI17" i="2" s="1"/>
  <c r="T17" i="2"/>
  <c r="BP17" i="2"/>
  <c r="FN17" i="2"/>
  <c r="FM17" i="2"/>
  <c r="HC18" i="2"/>
  <c r="JQ18" i="2"/>
  <c r="KC18" i="2"/>
  <c r="CK18" i="2" s="1"/>
  <c r="CF17" i="2"/>
  <c r="CG17" i="2" s="1"/>
  <c r="W17" i="2"/>
  <c r="E17" i="2"/>
  <c r="BM17" i="2"/>
  <c r="CQ17" i="2"/>
  <c r="CK17" i="2"/>
  <c r="EM17" i="2"/>
  <c r="AK17" i="2"/>
  <c r="GD18" i="2"/>
  <c r="B19" i="2"/>
  <c r="B26" i="3" l="1"/>
  <c r="K25" i="3"/>
  <c r="T18" i="2"/>
  <c r="NC19" i="2"/>
  <c r="GC19" i="2"/>
  <c r="LS19" i="2"/>
  <c r="HU19" i="2"/>
  <c r="JK19" i="2"/>
  <c r="DK17" i="2"/>
  <c r="CY17" i="2"/>
  <c r="CA17" i="2"/>
  <c r="BU17" i="2"/>
  <c r="M17" i="2"/>
  <c r="F18" i="2"/>
  <c r="G17" i="2"/>
  <c r="N18" i="2"/>
  <c r="AF18" i="2"/>
  <c r="FT18" i="2"/>
  <c r="AJ18" i="2"/>
  <c r="HC19" i="2"/>
  <c r="K19" i="2" s="1"/>
  <c r="FX18" i="2"/>
  <c r="EN18" i="2"/>
  <c r="Z18" i="2"/>
  <c r="FF18" i="2"/>
  <c r="DP18" i="2"/>
  <c r="CF18" i="2"/>
  <c r="CX18" i="2"/>
  <c r="CY18" i="2" s="1"/>
  <c r="BJ18" i="2"/>
  <c r="BP18" i="2"/>
  <c r="CB18" i="2"/>
  <c r="GW19" i="2"/>
  <c r="KI19" i="2"/>
  <c r="CR18" i="2"/>
  <c r="CS18" i="2" s="1"/>
  <c r="DR18" i="2"/>
  <c r="FZ18" i="2"/>
  <c r="EJ18" i="2"/>
  <c r="EV18" i="2"/>
  <c r="EZ18" i="2"/>
  <c r="FA18" i="2" s="1"/>
  <c r="AR18" i="2"/>
  <c r="DD18" i="2"/>
  <c r="DE18" i="2" s="1"/>
  <c r="CL18" i="2"/>
  <c r="CM18" i="2" s="1"/>
  <c r="FL18" i="2"/>
  <c r="FM18" i="2" s="1"/>
  <c r="KU19" i="2"/>
  <c r="IS19" i="2"/>
  <c r="MK19" i="2"/>
  <c r="BT18" i="2"/>
  <c r="BU18" i="2" s="1"/>
  <c r="AD18" i="2"/>
  <c r="AE18" i="2" s="1"/>
  <c r="DL18" i="2"/>
  <c r="AL18" i="2"/>
  <c r="EH18" i="2"/>
  <c r="ET18" i="2"/>
  <c r="EU18" i="2" s="1"/>
  <c r="BD18" i="2"/>
  <c r="CZ18" i="2"/>
  <c r="FH18" i="2"/>
  <c r="MW19" i="2"/>
  <c r="FE19" i="2" s="1"/>
  <c r="LA19" i="2"/>
  <c r="MQ19" i="2"/>
  <c r="R18" i="2"/>
  <c r="S18" i="2" s="1"/>
  <c r="BH18" i="2"/>
  <c r="K18" i="2"/>
  <c r="DJ18" i="2"/>
  <c r="DK18" i="2" s="1"/>
  <c r="BZ18" i="2"/>
  <c r="CA18" i="2" s="1"/>
  <c r="CQ18" i="2"/>
  <c r="ES18" i="2"/>
  <c r="EY18" i="2"/>
  <c r="H18" i="2"/>
  <c r="DF18" i="2"/>
  <c r="BV18" i="2"/>
  <c r="CT18" i="2"/>
  <c r="EP18" i="2"/>
  <c r="FN18" i="2"/>
  <c r="JW19" i="2"/>
  <c r="BB18" i="2"/>
  <c r="BC18" i="2" s="1"/>
  <c r="X18" i="2"/>
  <c r="Y18" i="2" s="1"/>
  <c r="KC19" i="2"/>
  <c r="HI19" i="2"/>
  <c r="Q19" i="2" s="1"/>
  <c r="LY19" i="2"/>
  <c r="EG19" i="2" s="1"/>
  <c r="IA19" i="2"/>
  <c r="IM19" i="2"/>
  <c r="KO19" i="2"/>
  <c r="NI19" i="2"/>
  <c r="FQ19" i="2" s="1"/>
  <c r="LG19" i="2"/>
  <c r="LM19" i="2"/>
  <c r="BN18" i="2"/>
  <c r="BS18" i="2"/>
  <c r="L18" i="2"/>
  <c r="AV18" i="2"/>
  <c r="AW18" i="2" s="1"/>
  <c r="FR18" i="2"/>
  <c r="EB18" i="2"/>
  <c r="EC18" i="2" s="1"/>
  <c r="DX18" i="2"/>
  <c r="FB18" i="2"/>
  <c r="DL19" i="2"/>
  <c r="EY19" i="2"/>
  <c r="DU19" i="2"/>
  <c r="FK19" i="2"/>
  <c r="CK19" i="2"/>
  <c r="EA19" i="2"/>
  <c r="DO19" i="2"/>
  <c r="ES19" i="2"/>
  <c r="DI19" i="2"/>
  <c r="CQ19" i="2"/>
  <c r="BS19" i="2"/>
  <c r="AC19" i="2"/>
  <c r="CE19" i="2"/>
  <c r="BA19" i="2"/>
  <c r="AU19" i="2"/>
  <c r="E19" i="2"/>
  <c r="AI19" i="2"/>
  <c r="DC19" i="2"/>
  <c r="ME19" i="2"/>
  <c r="HB19" i="2"/>
  <c r="LJ19" i="2"/>
  <c r="MH19" i="2"/>
  <c r="MJ19" i="2"/>
  <c r="HZ19" i="2"/>
  <c r="IX19" i="2"/>
  <c r="JT19" i="2"/>
  <c r="JV19" i="2"/>
  <c r="KR19" i="2"/>
  <c r="KT19" i="2"/>
  <c r="IV19" i="2"/>
  <c r="HF19" i="2"/>
  <c r="IF19" i="2"/>
  <c r="AP19" i="2" s="1"/>
  <c r="AQ19" i="2" s="1"/>
  <c r="KB19" i="2"/>
  <c r="KZ19" i="2"/>
  <c r="LV19" i="2"/>
  <c r="LL19" i="2"/>
  <c r="HR19" i="2"/>
  <c r="HT19" i="2"/>
  <c r="JN19" i="2"/>
  <c r="IR19" i="2"/>
  <c r="KN19" i="2"/>
  <c r="ET19" i="2"/>
  <c r="LP19" i="2"/>
  <c r="MP19" i="2"/>
  <c r="JB19" i="2"/>
  <c r="MT19" i="2"/>
  <c r="AF19" i="2"/>
  <c r="BZ19" i="2"/>
  <c r="NF19" i="2"/>
  <c r="NH19" i="2"/>
  <c r="DF19" i="2"/>
  <c r="EB19" i="2"/>
  <c r="JZ19" i="2"/>
  <c r="JP19" i="2"/>
  <c r="IP19" i="2"/>
  <c r="JD19" i="2"/>
  <c r="GV19" i="2"/>
  <c r="GT19" i="2"/>
  <c r="IJ19" i="2"/>
  <c r="JH19" i="2"/>
  <c r="JJ19" i="2"/>
  <c r="BV19" i="2"/>
  <c r="KX19" i="2"/>
  <c r="MV19" i="2"/>
  <c r="HN19" i="2"/>
  <c r="IL19" i="2"/>
  <c r="KF19" i="2"/>
  <c r="KH19" i="2"/>
  <c r="LD19" i="2"/>
  <c r="MD19" i="2"/>
  <c r="MB19" i="2"/>
  <c r="N19" i="2"/>
  <c r="NN19" i="2"/>
  <c r="ID19" i="2"/>
  <c r="DJ19" i="2"/>
  <c r="MN19" i="2"/>
  <c r="GZ19" i="2"/>
  <c r="HL19" i="2"/>
  <c r="LF19" i="2"/>
  <c r="FN19" i="2"/>
  <c r="HH19" i="2"/>
  <c r="NL19" i="2"/>
  <c r="KL19" i="2"/>
  <c r="CX19" i="2" s="1"/>
  <c r="CY19" i="2" s="1"/>
  <c r="LX19" i="2"/>
  <c r="LR19" i="2"/>
  <c r="NB19" i="2"/>
  <c r="MZ19" i="2"/>
  <c r="HX19" i="2"/>
  <c r="JQ19" i="2"/>
  <c r="DW18" i="2"/>
  <c r="IG19" i="2"/>
  <c r="AO19" i="2" s="1"/>
  <c r="IY19" i="2"/>
  <c r="DQ18" i="2"/>
  <c r="EO18" i="2"/>
  <c r="HO19" i="2"/>
  <c r="JE19" i="2"/>
  <c r="E18" i="2"/>
  <c r="AO18" i="2"/>
  <c r="CW18" i="2"/>
  <c r="BY18" i="2"/>
  <c r="BA18" i="2"/>
  <c r="DI18" i="2"/>
  <c r="EG18" i="2"/>
  <c r="NO19" i="2"/>
  <c r="B20" i="2"/>
  <c r="GD19" i="2"/>
  <c r="B27" i="3" l="1"/>
  <c r="K26" i="3"/>
  <c r="Z19" i="2"/>
  <c r="M18" i="2"/>
  <c r="IS20" i="2"/>
  <c r="GC20" i="2"/>
  <c r="G18" i="2"/>
  <c r="FY18" i="2"/>
  <c r="FS18" i="2"/>
  <c r="FG18" i="2"/>
  <c r="EI18" i="2"/>
  <c r="CG18" i="2"/>
  <c r="BO18" i="2"/>
  <c r="BI18" i="2"/>
  <c r="AK18" i="2"/>
  <c r="F19" i="2"/>
  <c r="AV19" i="2"/>
  <c r="AW19" i="2" s="1"/>
  <c r="CN19" i="2"/>
  <c r="FB19" i="2"/>
  <c r="CF19" i="2"/>
  <c r="CG19" i="2" s="1"/>
  <c r="AR19" i="2"/>
  <c r="DV19" i="2"/>
  <c r="DW19" i="2" s="1"/>
  <c r="CZ19" i="2"/>
  <c r="EN19" i="2"/>
  <c r="EO19" i="2" s="1"/>
  <c r="T19" i="2"/>
  <c r="EH19" i="2"/>
  <c r="EI19" i="2" s="1"/>
  <c r="BJ19" i="2"/>
  <c r="H19" i="2"/>
  <c r="L19" i="2"/>
  <c r="BT19" i="2"/>
  <c r="BU19" i="2" s="1"/>
  <c r="FL19" i="2"/>
  <c r="FM19" i="2" s="1"/>
  <c r="EZ19" i="2"/>
  <c r="FA19" i="2" s="1"/>
  <c r="EV19" i="2"/>
  <c r="FZ19" i="2"/>
  <c r="FH19" i="2"/>
  <c r="DR19" i="2"/>
  <c r="CT19" i="2"/>
  <c r="BN19" i="2"/>
  <c r="FR19" i="2"/>
  <c r="FS19" i="2" s="1"/>
  <c r="DX19" i="2"/>
  <c r="BB19" i="2"/>
  <c r="BC19" i="2" s="1"/>
  <c r="AJ19" i="2"/>
  <c r="AK19" i="2" s="1"/>
  <c r="DK19" i="2"/>
  <c r="CL19" i="2"/>
  <c r="CM19" i="2" s="1"/>
  <c r="KI20" i="2"/>
  <c r="JE20" i="2"/>
  <c r="IY20" i="2"/>
  <c r="BG20" i="2" s="1"/>
  <c r="JQ20" i="2"/>
  <c r="ME20" i="2"/>
  <c r="X19" i="2"/>
  <c r="Y19" i="2" s="1"/>
  <c r="AX19" i="2"/>
  <c r="BG19" i="2"/>
  <c r="CR19" i="2"/>
  <c r="CS19" i="2" s="1"/>
  <c r="DP19" i="2"/>
  <c r="DQ19" i="2" s="1"/>
  <c r="FF19" i="2"/>
  <c r="BD19" i="2"/>
  <c r="BP19" i="2"/>
  <c r="CH19" i="2"/>
  <c r="EJ19" i="2"/>
  <c r="ED19" i="2"/>
  <c r="FT19" i="2"/>
  <c r="LS20" i="2"/>
  <c r="EA20" i="2" s="1"/>
  <c r="LM20" i="2"/>
  <c r="IM20" i="2"/>
  <c r="HI20" i="2"/>
  <c r="HC20" i="2"/>
  <c r="K20" i="2" s="1"/>
  <c r="FG19" i="2"/>
  <c r="CA19" i="2"/>
  <c r="MW20" i="2"/>
  <c r="FE20" i="2" s="1"/>
  <c r="AF20" i="2"/>
  <c r="DU20" i="2"/>
  <c r="BM20" i="2"/>
  <c r="BA20" i="2"/>
  <c r="BY20" i="2"/>
  <c r="AU20" i="2"/>
  <c r="HN20" i="2"/>
  <c r="GV20" i="2"/>
  <c r="NF20" i="2"/>
  <c r="HZ20" i="2"/>
  <c r="KR20" i="2"/>
  <c r="HH20" i="2"/>
  <c r="HF20" i="2"/>
  <c r="KZ20" i="2"/>
  <c r="LL20" i="2"/>
  <c r="HT20" i="2"/>
  <c r="HR20" i="2"/>
  <c r="JP20" i="2"/>
  <c r="FR20" i="2"/>
  <c r="NH20" i="2"/>
  <c r="IP20" i="2"/>
  <c r="KL20" i="2"/>
  <c r="LR20" i="2"/>
  <c r="MN20" i="2"/>
  <c r="JZ20" i="2"/>
  <c r="GT20" i="2"/>
  <c r="JD20" i="2"/>
  <c r="BP20" i="2" s="1"/>
  <c r="JN20" i="2"/>
  <c r="BB20" i="2"/>
  <c r="MH20" i="2"/>
  <c r="HX20" i="2"/>
  <c r="IV20" i="2"/>
  <c r="IX20" i="2"/>
  <c r="JT20" i="2"/>
  <c r="JV20" i="2"/>
  <c r="JB20" i="2"/>
  <c r="KB20" i="2"/>
  <c r="KX20" i="2"/>
  <c r="LP20" i="2"/>
  <c r="GZ20" i="2"/>
  <c r="MT20" i="2"/>
  <c r="CR20" i="2"/>
  <c r="MB20" i="2"/>
  <c r="NL20" i="2"/>
  <c r="IJ20" i="2"/>
  <c r="AV20" i="2" s="1"/>
  <c r="JJ20" i="2"/>
  <c r="KF20" i="2"/>
  <c r="EN20" i="2"/>
  <c r="LX20" i="2"/>
  <c r="MV20" i="2"/>
  <c r="LF20" i="2"/>
  <c r="LD20" i="2"/>
  <c r="NB20" i="2"/>
  <c r="FN20" i="2"/>
  <c r="MZ20" i="2"/>
  <c r="KT20" i="2"/>
  <c r="IR20" i="2"/>
  <c r="R20" i="2"/>
  <c r="LJ20" i="2"/>
  <c r="KN20" i="2"/>
  <c r="MJ20" i="2"/>
  <c r="MP20" i="2"/>
  <c r="IF20" i="2"/>
  <c r="ID20" i="2"/>
  <c r="EH20" i="2"/>
  <c r="EI20" i="2" s="1"/>
  <c r="IL20" i="2"/>
  <c r="JH20" i="2"/>
  <c r="KH20" i="2"/>
  <c r="HB20" i="2"/>
  <c r="L20" i="2" s="1"/>
  <c r="LV20" i="2"/>
  <c r="HL20" i="2"/>
  <c r="MD20" i="2"/>
  <c r="NN20" i="2"/>
  <c r="FX20" i="2"/>
  <c r="AL19" i="2"/>
  <c r="EC19" i="2"/>
  <c r="BO19" i="2"/>
  <c r="KO20" i="2"/>
  <c r="JK20" i="2"/>
  <c r="NO20" i="2"/>
  <c r="HO20" i="2"/>
  <c r="W20" i="2" s="1"/>
  <c r="IG20" i="2"/>
  <c r="FX19" i="2"/>
  <c r="FY19" i="2" s="1"/>
  <c r="AD19" i="2"/>
  <c r="AE19" i="2" s="1"/>
  <c r="BM19" i="2"/>
  <c r="R19" i="2"/>
  <c r="S19" i="2" s="1"/>
  <c r="BH19" i="2"/>
  <c r="BI19" i="2" s="1"/>
  <c r="DD19" i="2"/>
  <c r="DE19" i="2" s="1"/>
  <c r="CW19" i="2"/>
  <c r="FW19" i="2"/>
  <c r="CB19" i="2"/>
  <c r="EP19" i="2"/>
  <c r="MK20" i="2"/>
  <c r="LG20" i="2"/>
  <c r="IA20" i="2"/>
  <c r="KC20" i="2"/>
  <c r="KU20" i="2"/>
  <c r="MQ20" i="2"/>
  <c r="NC20" i="2"/>
  <c r="W19" i="2"/>
  <c r="BY19" i="2"/>
  <c r="EM19" i="2"/>
  <c r="HU20" i="2"/>
  <c r="AC20" i="2" s="1"/>
  <c r="NI20" i="2"/>
  <c r="LY20" i="2"/>
  <c r="GW20" i="2"/>
  <c r="JW20" i="2"/>
  <c r="CE20" i="2" s="1"/>
  <c r="LA20" i="2"/>
  <c r="EU19" i="2"/>
  <c r="B21" i="2"/>
  <c r="GD20" i="2"/>
  <c r="M19" i="2" l="1"/>
  <c r="M20" i="2" s="1"/>
  <c r="B28" i="3"/>
  <c r="K27" i="3"/>
  <c r="IS21" i="2"/>
  <c r="GC21" i="2"/>
  <c r="G19" i="2"/>
  <c r="F20" i="2"/>
  <c r="FH20" i="2"/>
  <c r="BV20" i="2"/>
  <c r="ET20" i="2"/>
  <c r="EU20" i="2" s="1"/>
  <c r="NO21" i="2"/>
  <c r="FL20" i="2"/>
  <c r="FM20" i="2" s="1"/>
  <c r="H20" i="2"/>
  <c r="DX20" i="2"/>
  <c r="FB20" i="2"/>
  <c r="BD20" i="2"/>
  <c r="CF20" i="2"/>
  <c r="CG20" i="2" s="1"/>
  <c r="KC21" i="2"/>
  <c r="MQ21" i="2"/>
  <c r="DD20" i="2"/>
  <c r="DE20" i="2" s="1"/>
  <c r="DP20" i="2"/>
  <c r="DQ20" i="2" s="1"/>
  <c r="CX20" i="2"/>
  <c r="DL20" i="2"/>
  <c r="BJ20" i="2"/>
  <c r="BN20" i="2"/>
  <c r="BO20" i="2" s="1"/>
  <c r="ED20" i="2"/>
  <c r="CB20" i="2"/>
  <c r="CZ20" i="2"/>
  <c r="HI21" i="2"/>
  <c r="Q21" i="2" s="1"/>
  <c r="CS20" i="2"/>
  <c r="ME21" i="2"/>
  <c r="KI21" i="2"/>
  <c r="LA21" i="2"/>
  <c r="DI21" i="2" s="1"/>
  <c r="LY21" i="2"/>
  <c r="CH20" i="2"/>
  <c r="N20" i="2"/>
  <c r="Z20" i="2"/>
  <c r="CT20" i="2"/>
  <c r="AP20" i="2"/>
  <c r="AQ20" i="2" s="1"/>
  <c r="CN20" i="2"/>
  <c r="AX20" i="2"/>
  <c r="AL20" i="2"/>
  <c r="FT20" i="2"/>
  <c r="AD20" i="2"/>
  <c r="AE20" i="2" s="1"/>
  <c r="DF20" i="2"/>
  <c r="FY20" i="2"/>
  <c r="FW20" i="2"/>
  <c r="EV20" i="2"/>
  <c r="NI21" i="2"/>
  <c r="IA21" i="2"/>
  <c r="JK21" i="2"/>
  <c r="CK20" i="2"/>
  <c r="BH20" i="2"/>
  <c r="BI20" i="2" s="1"/>
  <c r="BT20" i="2"/>
  <c r="BU20" i="2" s="1"/>
  <c r="Q20" i="2"/>
  <c r="CL20" i="2"/>
  <c r="CM20" i="2" s="1"/>
  <c r="CQ20" i="2"/>
  <c r="EM20" i="2"/>
  <c r="DV20" i="2"/>
  <c r="DW20" i="2" s="1"/>
  <c r="T20" i="2"/>
  <c r="AR20" i="2"/>
  <c r="DR20" i="2"/>
  <c r="EP20" i="2"/>
  <c r="IM21" i="2"/>
  <c r="JQ21" i="2"/>
  <c r="EO20" i="2"/>
  <c r="DJ20" i="2"/>
  <c r="DK20" i="2" s="1"/>
  <c r="S20" i="2"/>
  <c r="JW21" i="2"/>
  <c r="CE21" i="2" s="1"/>
  <c r="GW21" i="2"/>
  <c r="HU21" i="2"/>
  <c r="NC21" i="2"/>
  <c r="FK21" i="2" s="1"/>
  <c r="KU21" i="2"/>
  <c r="LG21" i="2"/>
  <c r="IG21" i="2"/>
  <c r="KO21" i="2"/>
  <c r="CW21" i="2" s="1"/>
  <c r="AO20" i="2"/>
  <c r="BS20" i="2"/>
  <c r="X20" i="2"/>
  <c r="Y20" i="2" s="1"/>
  <c r="DC20" i="2"/>
  <c r="EB20" i="2"/>
  <c r="EC20" i="2" s="1"/>
  <c r="FF20" i="2"/>
  <c r="FG20" i="2" s="1"/>
  <c r="EJ20" i="2"/>
  <c r="FZ20" i="2"/>
  <c r="LM21" i="2"/>
  <c r="IY21" i="2"/>
  <c r="AW20" i="2"/>
  <c r="BC20" i="2"/>
  <c r="EZ20" i="2"/>
  <c r="FA20" i="2" s="1"/>
  <c r="FS20" i="2"/>
  <c r="FW21" i="2"/>
  <c r="EY21" i="2"/>
  <c r="FQ21" i="2"/>
  <c r="DU21" i="2"/>
  <c r="EM21" i="2"/>
  <c r="EG21" i="2"/>
  <c r="CK21" i="2"/>
  <c r="ES21" i="2"/>
  <c r="CQ21" i="2"/>
  <c r="AO21" i="2"/>
  <c r="AC21" i="2"/>
  <c r="BG21" i="2"/>
  <c r="DC21" i="2"/>
  <c r="BA21" i="2"/>
  <c r="AI21" i="2"/>
  <c r="AU21" i="2"/>
  <c r="BY21" i="2"/>
  <c r="LS21" i="2"/>
  <c r="EA21" i="2" s="1"/>
  <c r="HF21" i="2"/>
  <c r="GZ21" i="2"/>
  <c r="LJ21" i="2"/>
  <c r="NH21" i="2"/>
  <c r="NF21" i="2"/>
  <c r="IP21" i="2"/>
  <c r="KL21" i="2"/>
  <c r="MN21" i="2"/>
  <c r="T21" i="2"/>
  <c r="KB21" i="2"/>
  <c r="IR21" i="2"/>
  <c r="KN21" i="2"/>
  <c r="HZ21" i="2"/>
  <c r="IF21" i="2"/>
  <c r="KZ21" i="2"/>
  <c r="LV21" i="2"/>
  <c r="HR21" i="2"/>
  <c r="JN21" i="2"/>
  <c r="MJ21" i="2"/>
  <c r="MH21" i="2"/>
  <c r="JV21" i="2"/>
  <c r="KT21" i="2"/>
  <c r="LP21" i="2"/>
  <c r="MP21" i="2"/>
  <c r="HN21" i="2"/>
  <c r="HH21" i="2"/>
  <c r="JB21" i="2"/>
  <c r="BN21" i="2"/>
  <c r="LL21" i="2"/>
  <c r="DV21" i="2" s="1"/>
  <c r="JT21" i="2"/>
  <c r="LR21" i="2"/>
  <c r="FB21" i="2"/>
  <c r="LX21" i="2"/>
  <c r="MT21" i="2"/>
  <c r="HB21" i="2"/>
  <c r="HL21" i="2"/>
  <c r="IJ21" i="2"/>
  <c r="KF21" i="2"/>
  <c r="MB21" i="2"/>
  <c r="MD21" i="2"/>
  <c r="ID21" i="2"/>
  <c r="NN21" i="2"/>
  <c r="FZ21" i="2" s="1"/>
  <c r="IL21" i="2"/>
  <c r="JH21" i="2"/>
  <c r="LF21" i="2"/>
  <c r="JP21" i="2"/>
  <c r="KR21" i="2"/>
  <c r="JD21" i="2"/>
  <c r="JZ21" i="2"/>
  <c r="IX21" i="2"/>
  <c r="BJ21" i="2" s="1"/>
  <c r="KX21" i="2"/>
  <c r="LD21" i="2"/>
  <c r="HT21" i="2"/>
  <c r="GT21" i="2"/>
  <c r="HX21" i="2"/>
  <c r="IV21" i="2"/>
  <c r="MV21" i="2"/>
  <c r="GV21" i="2"/>
  <c r="AX21" i="2"/>
  <c r="JJ21" i="2"/>
  <c r="EP21" i="2"/>
  <c r="MZ21" i="2"/>
  <c r="NB21" i="2"/>
  <c r="NL21" i="2"/>
  <c r="FT21" i="2"/>
  <c r="KH21" i="2"/>
  <c r="DP21" i="2"/>
  <c r="FX21" i="2"/>
  <c r="MK21" i="2"/>
  <c r="HO21" i="2"/>
  <c r="W21" i="2" s="1"/>
  <c r="E20" i="2"/>
  <c r="AJ20" i="2"/>
  <c r="AK20" i="2" s="1"/>
  <c r="DO20" i="2"/>
  <c r="CW20" i="2"/>
  <c r="AI20" i="2"/>
  <c r="BZ20" i="2"/>
  <c r="CA20" i="2" s="1"/>
  <c r="DI20" i="2"/>
  <c r="EY20" i="2"/>
  <c r="ES20" i="2"/>
  <c r="EG20" i="2"/>
  <c r="FK20" i="2"/>
  <c r="FQ20" i="2"/>
  <c r="MW21" i="2"/>
  <c r="HC21" i="2"/>
  <c r="JE21" i="2"/>
  <c r="BM21" i="2" s="1"/>
  <c r="B22" i="2"/>
  <c r="GC22" i="2" s="1"/>
  <c r="GD21" i="2"/>
  <c r="X21" i="2" l="1"/>
  <c r="B29" i="3"/>
  <c r="K28" i="3"/>
  <c r="N21" i="2"/>
  <c r="MW22" i="2"/>
  <c r="G20" i="2"/>
  <c r="CY20" i="2"/>
  <c r="DF21" i="2"/>
  <c r="AJ21" i="2"/>
  <c r="AK21" i="2" s="1"/>
  <c r="CN21" i="2"/>
  <c r="CT21" i="2"/>
  <c r="DX21" i="2"/>
  <c r="DJ21" i="2"/>
  <c r="EB21" i="2"/>
  <c r="EV21" i="2"/>
  <c r="CB21" i="2"/>
  <c r="L21" i="2"/>
  <c r="M21" i="2" s="1"/>
  <c r="FH21" i="2"/>
  <c r="FN21" i="2"/>
  <c r="CH21" i="2"/>
  <c r="CX21" i="2"/>
  <c r="CY21" i="2" s="1"/>
  <c r="AD21" i="2"/>
  <c r="AE21" i="2" s="1"/>
  <c r="AR21" i="2"/>
  <c r="CR21" i="2"/>
  <c r="CS21" i="2" s="1"/>
  <c r="FL21" i="2"/>
  <c r="FM21" i="2" s="1"/>
  <c r="CZ21" i="2"/>
  <c r="BB21" i="2"/>
  <c r="BC21" i="2" s="1"/>
  <c r="BT21" i="2"/>
  <c r="BU21" i="2" s="1"/>
  <c r="H21" i="2"/>
  <c r="EH21" i="2"/>
  <c r="EI21" i="2" s="1"/>
  <c r="BH21" i="2"/>
  <c r="BI21" i="2" s="1"/>
  <c r="DR21" i="2"/>
  <c r="Y21" i="2"/>
  <c r="EC21" i="2"/>
  <c r="DW21" i="2"/>
  <c r="FE22" i="2"/>
  <c r="GT22" i="2"/>
  <c r="HR22" i="2"/>
  <c r="JN22" i="2"/>
  <c r="KN22" i="2"/>
  <c r="MJ22" i="2"/>
  <c r="HZ22" i="2"/>
  <c r="IX22" i="2"/>
  <c r="JV22" i="2"/>
  <c r="LP22" i="2"/>
  <c r="MP22" i="2"/>
  <c r="JB22" i="2"/>
  <c r="KB22" i="2"/>
  <c r="KZ22" i="2"/>
  <c r="LX22" i="2"/>
  <c r="LL22" i="2"/>
  <c r="LJ22" i="2"/>
  <c r="JT22" i="2"/>
  <c r="HB22" i="2"/>
  <c r="JZ22" i="2"/>
  <c r="MV22" i="2"/>
  <c r="HT22" i="2"/>
  <c r="NH22" i="2"/>
  <c r="NF22" i="2"/>
  <c r="IP22" i="2"/>
  <c r="IR22" i="2"/>
  <c r="KL22" i="2"/>
  <c r="MH22" i="2"/>
  <c r="KT22" i="2"/>
  <c r="LR22" i="2"/>
  <c r="MN22" i="2"/>
  <c r="ID22" i="2"/>
  <c r="IF22" i="2"/>
  <c r="CL22" i="2"/>
  <c r="KX22" i="2"/>
  <c r="KR22" i="2"/>
  <c r="JJ22" i="2"/>
  <c r="LD22" i="2"/>
  <c r="LF22" i="2"/>
  <c r="MZ22" i="2"/>
  <c r="NL22" i="2"/>
  <c r="EZ22" i="2"/>
  <c r="GV22" i="2"/>
  <c r="HX22" i="2"/>
  <c r="HN22" i="2"/>
  <c r="HL22" i="2"/>
  <c r="IL22" i="2"/>
  <c r="IJ22" i="2"/>
  <c r="KH22" i="2"/>
  <c r="CT22" i="2"/>
  <c r="MD22" i="2"/>
  <c r="GZ22" i="2"/>
  <c r="JP22" i="2"/>
  <c r="HF22" i="2"/>
  <c r="HH22" i="2"/>
  <c r="LV22" i="2"/>
  <c r="MT22" i="2"/>
  <c r="JH22" i="2"/>
  <c r="MB22" i="2"/>
  <c r="NB22" i="2"/>
  <c r="NN22" i="2"/>
  <c r="IV22" i="2"/>
  <c r="KF22" i="2"/>
  <c r="FX22" i="2"/>
  <c r="JD22" i="2"/>
  <c r="Z21" i="2"/>
  <c r="BP21" i="2"/>
  <c r="LG22" i="2"/>
  <c r="DO22" i="2" s="1"/>
  <c r="GW22" i="2"/>
  <c r="E22" i="2" s="1"/>
  <c r="DK21" i="2"/>
  <c r="JK22" i="2"/>
  <c r="BS22" i="2" s="1"/>
  <c r="IS22" i="2"/>
  <c r="BO21" i="2"/>
  <c r="AL21" i="2"/>
  <c r="EJ21" i="2"/>
  <c r="JE22" i="2"/>
  <c r="HO22" i="2"/>
  <c r="W22" i="2" s="1"/>
  <c r="F21" i="2"/>
  <c r="AP21" i="2"/>
  <c r="AQ21" i="2" s="1"/>
  <c r="CF21" i="2"/>
  <c r="CG21" i="2" s="1"/>
  <c r="BZ21" i="2"/>
  <c r="CA21" i="2" s="1"/>
  <c r="R21" i="2"/>
  <c r="S21" i="2" s="1"/>
  <c r="DD21" i="2"/>
  <c r="DE21" i="2" s="1"/>
  <c r="ET21" i="2"/>
  <c r="EU21" i="2" s="1"/>
  <c r="EN21" i="2"/>
  <c r="EO21" i="2" s="1"/>
  <c r="BD21" i="2"/>
  <c r="EZ21" i="2"/>
  <c r="FA21" i="2" s="1"/>
  <c r="AF21" i="2"/>
  <c r="BV21" i="2"/>
  <c r="DL21" i="2"/>
  <c r="NO22" i="2"/>
  <c r="DQ21" i="2"/>
  <c r="KU22" i="2"/>
  <c r="JQ22" i="2"/>
  <c r="BY22" i="2" s="1"/>
  <c r="IA22" i="2"/>
  <c r="AI22" i="2" s="1"/>
  <c r="HC22" i="2"/>
  <c r="K22" i="2" s="1"/>
  <c r="MK22" i="2"/>
  <c r="E21" i="2"/>
  <c r="AV21" i="2"/>
  <c r="AW21" i="2" s="1"/>
  <c r="CL21" i="2"/>
  <c r="CM21" i="2" s="1"/>
  <c r="BS21" i="2"/>
  <c r="FF21" i="2"/>
  <c r="FG21" i="2" s="1"/>
  <c r="FE21" i="2"/>
  <c r="ED21" i="2"/>
  <c r="ME22" i="2"/>
  <c r="EM22" i="2" s="1"/>
  <c r="MQ22" i="2"/>
  <c r="IY22" i="2"/>
  <c r="KO22" i="2"/>
  <c r="CW22" i="2" s="1"/>
  <c r="NC22" i="2"/>
  <c r="JW22" i="2"/>
  <c r="IM22" i="2"/>
  <c r="AU22" i="2" s="1"/>
  <c r="NI22" i="2"/>
  <c r="KC22" i="2"/>
  <c r="LS22" i="2"/>
  <c r="K21" i="2"/>
  <c r="DO21" i="2"/>
  <c r="FR21" i="2"/>
  <c r="FS21" i="2" s="1"/>
  <c r="HI22" i="2"/>
  <c r="LY22" i="2"/>
  <c r="EG22" i="2" s="1"/>
  <c r="LM22" i="2"/>
  <c r="DU22" i="2" s="1"/>
  <c r="IG22" i="2"/>
  <c r="HU22" i="2"/>
  <c r="KI22" i="2"/>
  <c r="LA22" i="2"/>
  <c r="FY21" i="2"/>
  <c r="B23" i="2"/>
  <c r="GD22" i="2"/>
  <c r="B30" i="3" l="1"/>
  <c r="K29" i="3"/>
  <c r="MW23" i="2"/>
  <c r="GC23" i="2"/>
  <c r="G21" i="2"/>
  <c r="BJ22" i="2"/>
  <c r="N22" i="2"/>
  <c r="FH22" i="2"/>
  <c r="CB22" i="2"/>
  <c r="FA22" i="2"/>
  <c r="DV22" i="2"/>
  <c r="DW22" i="2" s="1"/>
  <c r="AX22" i="2"/>
  <c r="H22" i="2"/>
  <c r="CZ22" i="2"/>
  <c r="R22" i="2"/>
  <c r="S22" i="2" s="1"/>
  <c r="ET22" i="2"/>
  <c r="EU22" i="2" s="1"/>
  <c r="DF22" i="2"/>
  <c r="AJ22" i="2"/>
  <c r="AK22" i="2" s="1"/>
  <c r="EB22" i="2"/>
  <c r="AD22" i="2"/>
  <c r="AE22" i="2" s="1"/>
  <c r="BB22" i="2"/>
  <c r="BC22" i="2" s="1"/>
  <c r="CM22" i="2"/>
  <c r="NO23" i="2"/>
  <c r="HU23" i="2"/>
  <c r="HI23" i="2"/>
  <c r="LS23" i="2"/>
  <c r="IY23" i="2"/>
  <c r="FL22" i="2"/>
  <c r="FM22" i="2" s="1"/>
  <c r="EP22" i="2"/>
  <c r="BP22" i="2"/>
  <c r="LA23" i="2"/>
  <c r="IG23" i="2"/>
  <c r="AO23" i="2" s="1"/>
  <c r="KC23" i="2"/>
  <c r="JW23" i="2"/>
  <c r="MQ23" i="2"/>
  <c r="KU23" i="2"/>
  <c r="DC23" i="2" s="1"/>
  <c r="BV22" i="2"/>
  <c r="DP22" i="2"/>
  <c r="DQ22" i="2" s="1"/>
  <c r="Z22" i="2"/>
  <c r="AP22" i="2"/>
  <c r="AQ22" i="2" s="1"/>
  <c r="DL22" i="2"/>
  <c r="CH22" i="2"/>
  <c r="FT22" i="2"/>
  <c r="EJ22" i="2"/>
  <c r="JE23" i="2"/>
  <c r="BN22" i="2"/>
  <c r="BO22" i="2" s="1"/>
  <c r="BH22" i="2"/>
  <c r="BI22" i="2" s="1"/>
  <c r="BZ22" i="2"/>
  <c r="CA22" i="2" s="1"/>
  <c r="DC22" i="2"/>
  <c r="DD22" i="2"/>
  <c r="DE22" i="2" s="1"/>
  <c r="FW22" i="2"/>
  <c r="FR22" i="2"/>
  <c r="FS22" i="2" s="1"/>
  <c r="EY22" i="2"/>
  <c r="T22" i="2"/>
  <c r="AL22" i="2"/>
  <c r="AF22" i="2"/>
  <c r="DX22" i="2"/>
  <c r="ED22" i="2"/>
  <c r="FB22" i="2"/>
  <c r="FN22" i="2"/>
  <c r="IS23" i="2"/>
  <c r="BA23" i="2" s="1"/>
  <c r="F22" i="2"/>
  <c r="AC22" i="2"/>
  <c r="BT22" i="2"/>
  <c r="BU22" i="2" s="1"/>
  <c r="L22" i="2"/>
  <c r="M22" i="2" s="1"/>
  <c r="AV22" i="2"/>
  <c r="AW22" i="2" s="1"/>
  <c r="EH22" i="2"/>
  <c r="EI22" i="2" s="1"/>
  <c r="DI22" i="2"/>
  <c r="FF22" i="2"/>
  <c r="FG22" i="2" s="1"/>
  <c r="BD22" i="2"/>
  <c r="AR22" i="2"/>
  <c r="CN22" i="2"/>
  <c r="DR22" i="2"/>
  <c r="FZ22" i="2"/>
  <c r="LM23" i="2"/>
  <c r="NI23" i="2"/>
  <c r="NC23" i="2"/>
  <c r="FK23" i="2" s="1"/>
  <c r="MK23" i="2"/>
  <c r="IA23" i="2"/>
  <c r="GW23" i="2"/>
  <c r="AO22" i="2"/>
  <c r="CR22" i="2"/>
  <c r="CS22" i="2" s="1"/>
  <c r="Q22" i="2"/>
  <c r="BA22" i="2"/>
  <c r="CX22" i="2"/>
  <c r="CY22" i="2" s="1"/>
  <c r="CE22" i="2"/>
  <c r="CF22" i="2"/>
  <c r="CG22" i="2" s="1"/>
  <c r="EA22" i="2"/>
  <c r="FK22" i="2"/>
  <c r="FQ22" i="2"/>
  <c r="EV22" i="2"/>
  <c r="FY22" i="2"/>
  <c r="FE23" i="2"/>
  <c r="EY23" i="2"/>
  <c r="FW23" i="2"/>
  <c r="FQ23" i="2"/>
  <c r="DU23" i="2"/>
  <c r="ES23" i="2"/>
  <c r="CK23" i="2"/>
  <c r="EA23" i="2"/>
  <c r="DI23" i="2"/>
  <c r="AC23" i="2"/>
  <c r="BG23" i="2"/>
  <c r="CE23" i="2"/>
  <c r="BM23" i="2"/>
  <c r="E23" i="2"/>
  <c r="AI23" i="2"/>
  <c r="Q23" i="2"/>
  <c r="HB23" i="2"/>
  <c r="ME23" i="2"/>
  <c r="JP23" i="2"/>
  <c r="IP23" i="2"/>
  <c r="KL23" i="2"/>
  <c r="GV23" i="2"/>
  <c r="HX23" i="2"/>
  <c r="IV23" i="2"/>
  <c r="ID23" i="2"/>
  <c r="JD23" i="2"/>
  <c r="CN23" i="2"/>
  <c r="KX23" i="2"/>
  <c r="LJ23" i="2"/>
  <c r="HT23" i="2"/>
  <c r="BB23" i="2"/>
  <c r="MH23" i="2"/>
  <c r="MJ23" i="2"/>
  <c r="HZ23" i="2"/>
  <c r="IX23" i="2"/>
  <c r="JT23" i="2"/>
  <c r="JV23" i="2"/>
  <c r="KR23" i="2"/>
  <c r="KT23" i="2"/>
  <c r="LR23" i="2"/>
  <c r="FB23" i="2"/>
  <c r="HF23" i="2"/>
  <c r="KB23" i="2"/>
  <c r="KZ23" i="2"/>
  <c r="LL23" i="2"/>
  <c r="HR23" i="2"/>
  <c r="JN23" i="2"/>
  <c r="KN23" i="2"/>
  <c r="ET23" i="2"/>
  <c r="LP23" i="2"/>
  <c r="MP23" i="2"/>
  <c r="IF23" i="2"/>
  <c r="JB23" i="2"/>
  <c r="LF23" i="2"/>
  <c r="NB23" i="2"/>
  <c r="MZ23" i="2"/>
  <c r="NN23" i="2"/>
  <c r="GT23" i="2"/>
  <c r="IR23" i="2"/>
  <c r="AL23" i="2"/>
  <c r="MN23" i="2"/>
  <c r="LV23" i="2"/>
  <c r="MT23" i="2"/>
  <c r="GZ23" i="2"/>
  <c r="JH23" i="2"/>
  <c r="JJ23" i="2"/>
  <c r="IJ23" i="2"/>
  <c r="NL23" i="2"/>
  <c r="CT23" i="2"/>
  <c r="NF23" i="2"/>
  <c r="NH23" i="2"/>
  <c r="JZ23" i="2"/>
  <c r="DL23" i="2"/>
  <c r="LX23" i="2"/>
  <c r="HN23" i="2"/>
  <c r="IL23" i="2"/>
  <c r="KF23" i="2"/>
  <c r="KH23" i="2"/>
  <c r="LD23" i="2"/>
  <c r="MD23" i="2"/>
  <c r="MB23" i="2"/>
  <c r="MV23" i="2"/>
  <c r="HL23" i="2"/>
  <c r="HH23" i="2"/>
  <c r="FX23" i="2"/>
  <c r="KI23" i="2"/>
  <c r="LY23" i="2"/>
  <c r="EG23" i="2" s="1"/>
  <c r="IM23" i="2"/>
  <c r="KO23" i="2"/>
  <c r="HC23" i="2"/>
  <c r="JQ23" i="2"/>
  <c r="HO23" i="2"/>
  <c r="JK23" i="2"/>
  <c r="LG23" i="2"/>
  <c r="DO23" i="2" s="1"/>
  <c r="BG22" i="2"/>
  <c r="DJ22" i="2"/>
  <c r="DK22" i="2" s="1"/>
  <c r="CK22" i="2"/>
  <c r="X22" i="2"/>
  <c r="Y22" i="2" s="1"/>
  <c r="BM22" i="2"/>
  <c r="CQ22" i="2"/>
  <c r="EN22" i="2"/>
  <c r="EO22" i="2" s="1"/>
  <c r="ES22" i="2"/>
  <c r="EC22" i="2"/>
  <c r="B24" i="2"/>
  <c r="GC24" i="2" s="1"/>
  <c r="GD23" i="2"/>
  <c r="B31" i="3" l="1"/>
  <c r="K30" i="3"/>
  <c r="KO24" i="2"/>
  <c r="G22" i="2"/>
  <c r="EB23" i="2"/>
  <c r="EC23" i="2" s="1"/>
  <c r="FZ23" i="2"/>
  <c r="BN23" i="2"/>
  <c r="BO23" i="2" s="1"/>
  <c r="EP23" i="2"/>
  <c r="HO24" i="2"/>
  <c r="IM24" i="2"/>
  <c r="BV23" i="2"/>
  <c r="R23" i="2"/>
  <c r="S23" i="2" s="1"/>
  <c r="DF23" i="2"/>
  <c r="FR23" i="2"/>
  <c r="F23" i="2"/>
  <c r="FN23" i="2"/>
  <c r="Z23" i="2"/>
  <c r="FH23" i="2"/>
  <c r="AF23" i="2"/>
  <c r="L23" i="2"/>
  <c r="M23" i="2" s="1"/>
  <c r="AP23" i="2"/>
  <c r="AQ23" i="2" s="1"/>
  <c r="BJ23" i="2"/>
  <c r="DP23" i="2"/>
  <c r="DQ23" i="2" s="1"/>
  <c r="CB23" i="2"/>
  <c r="EH23" i="2"/>
  <c r="EI23" i="2" s="1"/>
  <c r="CZ23" i="2"/>
  <c r="CH23" i="2"/>
  <c r="DV23" i="2"/>
  <c r="DW23" i="2" s="1"/>
  <c r="AV23" i="2"/>
  <c r="AW23" i="2" s="1"/>
  <c r="FS23" i="2"/>
  <c r="AU24" i="2"/>
  <c r="W24" i="2"/>
  <c r="CW24" i="2"/>
  <c r="JJ24" i="2"/>
  <c r="HZ24" i="2"/>
  <c r="MK24" i="2"/>
  <c r="GV24" i="2"/>
  <c r="HF24" i="2"/>
  <c r="LJ24" i="2"/>
  <c r="LL24" i="2"/>
  <c r="HR24" i="2"/>
  <c r="IR24" i="2"/>
  <c r="KN24" i="2"/>
  <c r="LP24" i="2"/>
  <c r="MP24" i="2"/>
  <c r="MN24" i="2"/>
  <c r="GT24" i="2"/>
  <c r="IF24" i="2"/>
  <c r="MT24" i="2"/>
  <c r="NF24" i="2"/>
  <c r="KR24" i="2"/>
  <c r="KT24" i="2"/>
  <c r="HH24" i="2"/>
  <c r="KZ24" i="2"/>
  <c r="DX24" i="2"/>
  <c r="HT24" i="2"/>
  <c r="JP24" i="2"/>
  <c r="JN24" i="2"/>
  <c r="IP24" i="2"/>
  <c r="IX24" i="2"/>
  <c r="JV24" i="2"/>
  <c r="LR24" i="2"/>
  <c r="GZ24" i="2"/>
  <c r="JD24" i="2"/>
  <c r="JB24" i="2"/>
  <c r="NH24" i="2"/>
  <c r="KL24" i="2"/>
  <c r="MH24" i="2"/>
  <c r="HL24" i="2"/>
  <c r="HN24" i="2"/>
  <c r="IJ24" i="2"/>
  <c r="IL24" i="2"/>
  <c r="KF24" i="2"/>
  <c r="MD24" i="2"/>
  <c r="MZ24" i="2"/>
  <c r="HX24" i="2"/>
  <c r="IV24" i="2"/>
  <c r="KB24" i="2"/>
  <c r="JZ24" i="2"/>
  <c r="LX24" i="2"/>
  <c r="MV24" i="2"/>
  <c r="MB24" i="2"/>
  <c r="HB24" i="2"/>
  <c r="JT24" i="2"/>
  <c r="JH24" i="2"/>
  <c r="CZ24" i="2"/>
  <c r="MJ24" i="2"/>
  <c r="KX24" i="2"/>
  <c r="LV24" i="2"/>
  <c r="ID24" i="2"/>
  <c r="AX24" i="2"/>
  <c r="KH24" i="2"/>
  <c r="LF24" i="2"/>
  <c r="LD24" i="2"/>
  <c r="NB24" i="2"/>
  <c r="NN24" i="2"/>
  <c r="NL24" i="2"/>
  <c r="JK24" i="2"/>
  <c r="HC24" i="2"/>
  <c r="K24" i="2" s="1"/>
  <c r="KI24" i="2"/>
  <c r="CQ24" i="2" s="1"/>
  <c r="X23" i="2"/>
  <c r="Y23" i="2" s="1"/>
  <c r="AJ23" i="2"/>
  <c r="AK23" i="2" s="1"/>
  <c r="CF23" i="2"/>
  <c r="CG23" i="2" s="1"/>
  <c r="BH23" i="2"/>
  <c r="BI23" i="2" s="1"/>
  <c r="DD23" i="2"/>
  <c r="DE23" i="2" s="1"/>
  <c r="DJ23" i="2"/>
  <c r="DK23" i="2" s="1"/>
  <c r="FF23" i="2"/>
  <c r="FG23" i="2" s="1"/>
  <c r="EN23" i="2"/>
  <c r="EO23" i="2" s="1"/>
  <c r="N23" i="2"/>
  <c r="H23" i="2"/>
  <c r="BD23" i="2"/>
  <c r="EJ23" i="2"/>
  <c r="DX23" i="2"/>
  <c r="ED23" i="2"/>
  <c r="FT23" i="2"/>
  <c r="LA24" i="2"/>
  <c r="HU24" i="2"/>
  <c r="BC23" i="2"/>
  <c r="KU24" i="2"/>
  <c r="EU23" i="2"/>
  <c r="ME24" i="2"/>
  <c r="K23" i="2"/>
  <c r="BT23" i="2"/>
  <c r="BU23" i="2" s="1"/>
  <c r="BZ23" i="2"/>
  <c r="CA23" i="2" s="1"/>
  <c r="BS23" i="2"/>
  <c r="CX23" i="2"/>
  <c r="CY23" i="2" s="1"/>
  <c r="FL23" i="2"/>
  <c r="FM23" i="2" s="1"/>
  <c r="AX23" i="2"/>
  <c r="AR23" i="2"/>
  <c r="T23" i="2"/>
  <c r="BP23" i="2"/>
  <c r="DR23" i="2"/>
  <c r="LS24" i="2"/>
  <c r="EA24" i="2" s="1"/>
  <c r="NC24" i="2"/>
  <c r="FK24" i="2" s="1"/>
  <c r="JW24" i="2"/>
  <c r="CE24" i="2" s="1"/>
  <c r="KC24" i="2"/>
  <c r="CK24" i="2" s="1"/>
  <c r="AD23" i="2"/>
  <c r="AE23" i="2" s="1"/>
  <c r="AU23" i="2"/>
  <c r="W23" i="2"/>
  <c r="CL23" i="2"/>
  <c r="CM23" i="2" s="1"/>
  <c r="CR23" i="2"/>
  <c r="CS23" i="2" s="1"/>
  <c r="EM23" i="2"/>
  <c r="EZ23" i="2"/>
  <c r="FA23" i="2" s="1"/>
  <c r="EV23" i="2"/>
  <c r="FY23" i="2"/>
  <c r="NI24" i="2"/>
  <c r="IG24" i="2"/>
  <c r="IS24" i="2"/>
  <c r="JE24" i="2"/>
  <c r="BM24" i="2" s="1"/>
  <c r="IY24" i="2"/>
  <c r="BG24" i="2" s="1"/>
  <c r="MW24" i="2"/>
  <c r="FE24" i="2" s="1"/>
  <c r="LG24" i="2"/>
  <c r="JQ24" i="2"/>
  <c r="BY24" i="2" s="1"/>
  <c r="LY24" i="2"/>
  <c r="BY23" i="2"/>
  <c r="CQ23" i="2"/>
  <c r="CW23" i="2"/>
  <c r="MQ24" i="2"/>
  <c r="GW24" i="2"/>
  <c r="IA24" i="2"/>
  <c r="LM24" i="2"/>
  <c r="NO24" i="2"/>
  <c r="HI24" i="2"/>
  <c r="Q24" i="2" s="1"/>
  <c r="B25" i="2"/>
  <c r="GC25" i="2" s="1"/>
  <c r="GD24" i="2"/>
  <c r="B32" i="3" l="1"/>
  <c r="K31" i="3"/>
  <c r="G23" i="2"/>
  <c r="BD24" i="2"/>
  <c r="EJ24" i="2"/>
  <c r="FT24" i="2"/>
  <c r="FX24" i="2"/>
  <c r="FY24" i="2" s="1"/>
  <c r="FZ24" i="2"/>
  <c r="BH24" i="2"/>
  <c r="BI24" i="2" s="1"/>
  <c r="DR24" i="2"/>
  <c r="FF24" i="2"/>
  <c r="FG24" i="2" s="1"/>
  <c r="EZ24" i="2"/>
  <c r="FA24" i="2" s="1"/>
  <c r="EV24" i="2"/>
  <c r="N24" i="2"/>
  <c r="CR24" i="2"/>
  <c r="CS24" i="2" s="1"/>
  <c r="BV24" i="2"/>
  <c r="ED24" i="2"/>
  <c r="BZ24" i="2"/>
  <c r="CA24" i="2" s="1"/>
  <c r="R24" i="2"/>
  <c r="S24" i="2" s="1"/>
  <c r="CN24" i="2"/>
  <c r="CF24" i="2"/>
  <c r="CG24" i="2" s="1"/>
  <c r="EP24" i="2"/>
  <c r="AP24" i="2"/>
  <c r="AQ24" i="2" s="1"/>
  <c r="FN24" i="2"/>
  <c r="AL24" i="2"/>
  <c r="H24" i="2"/>
  <c r="DL24" i="2"/>
  <c r="BP24" i="2"/>
  <c r="AF24" i="2"/>
  <c r="DF24" i="2"/>
  <c r="Z24" i="2"/>
  <c r="LG25" i="2"/>
  <c r="DO25" i="2" s="1"/>
  <c r="IS25" i="2"/>
  <c r="HU25" i="2"/>
  <c r="JK25" i="2"/>
  <c r="BS25" i="2" s="1"/>
  <c r="F24" i="2"/>
  <c r="AJ24" i="2"/>
  <c r="AK24" i="2" s="1"/>
  <c r="L24" i="2"/>
  <c r="M24" i="2" s="1"/>
  <c r="AV24" i="2"/>
  <c r="AW24" i="2" s="1"/>
  <c r="DO24" i="2"/>
  <c r="EH24" i="2"/>
  <c r="EI24" i="2" s="1"/>
  <c r="DV24" i="2"/>
  <c r="DW24" i="2" s="1"/>
  <c r="FR24" i="2"/>
  <c r="FS24" i="2" s="1"/>
  <c r="AR24" i="2"/>
  <c r="BJ24" i="2"/>
  <c r="CH24" i="2"/>
  <c r="FH24" i="2"/>
  <c r="AC25" i="2"/>
  <c r="BA25" i="2"/>
  <c r="GZ25" i="2"/>
  <c r="HT25" i="2"/>
  <c r="AF25" i="2"/>
  <c r="HR25" i="2"/>
  <c r="JP25" i="2"/>
  <c r="NF25" i="2"/>
  <c r="IP25" i="2"/>
  <c r="HX25" i="2"/>
  <c r="IV25" i="2"/>
  <c r="JT25" i="2"/>
  <c r="KR25" i="2"/>
  <c r="LR25" i="2"/>
  <c r="JD25" i="2"/>
  <c r="JZ25" i="2"/>
  <c r="KX25" i="2"/>
  <c r="MV25" i="2"/>
  <c r="LJ25" i="2"/>
  <c r="LL25" i="2"/>
  <c r="NH25" i="2"/>
  <c r="BD25" i="2"/>
  <c r="KL25" i="2"/>
  <c r="LP25" i="2"/>
  <c r="MN25" i="2"/>
  <c r="HF25" i="2"/>
  <c r="KB25" i="2"/>
  <c r="LX25" i="2"/>
  <c r="IR25" i="2"/>
  <c r="KN25" i="2"/>
  <c r="MH25" i="2"/>
  <c r="MP25" i="2"/>
  <c r="IL25" i="2"/>
  <c r="IF25" i="2"/>
  <c r="ID25" i="2"/>
  <c r="IX25" i="2"/>
  <c r="HN25" i="2"/>
  <c r="KZ25" i="2"/>
  <c r="JH25" i="2"/>
  <c r="KH25" i="2"/>
  <c r="LF25" i="2"/>
  <c r="LD25" i="2"/>
  <c r="JJ25" i="2"/>
  <c r="LV25" i="2"/>
  <c r="GV25" i="2"/>
  <c r="HL25" i="2"/>
  <c r="IJ25" i="2"/>
  <c r="KF25" i="2"/>
  <c r="MB25" i="2"/>
  <c r="MD25" i="2"/>
  <c r="NL25" i="2"/>
  <c r="JB25" i="2"/>
  <c r="MZ25" i="2"/>
  <c r="FN25" i="2"/>
  <c r="JV25" i="2"/>
  <c r="KT25" i="2"/>
  <c r="HH25" i="2"/>
  <c r="GT25" i="2"/>
  <c r="JN25" i="2"/>
  <c r="MJ25" i="2"/>
  <c r="HZ25" i="2"/>
  <c r="MT25" i="2"/>
  <c r="HB25" i="2"/>
  <c r="EP25" i="2"/>
  <c r="NB25" i="2"/>
  <c r="NN25" i="2"/>
  <c r="MW25" i="2"/>
  <c r="IG25" i="2"/>
  <c r="BB24" i="2"/>
  <c r="BC24" i="2" s="1"/>
  <c r="AC24" i="2"/>
  <c r="BT24" i="2"/>
  <c r="BU24" i="2" s="1"/>
  <c r="BA24" i="2"/>
  <c r="CX24" i="2"/>
  <c r="CY24" i="2" s="1"/>
  <c r="CL24" i="2"/>
  <c r="CM24" i="2" s="1"/>
  <c r="DD24" i="2"/>
  <c r="DE24" i="2" s="1"/>
  <c r="EN24" i="2"/>
  <c r="EO24" i="2" s="1"/>
  <c r="EB24" i="2"/>
  <c r="EC24" i="2" s="1"/>
  <c r="FL24" i="2"/>
  <c r="FM24" i="2" s="1"/>
  <c r="CT24" i="2"/>
  <c r="GW25" i="2"/>
  <c r="E25" i="2" s="1"/>
  <c r="HI25" i="2"/>
  <c r="NO25" i="2"/>
  <c r="LM25" i="2"/>
  <c r="MQ25" i="2"/>
  <c r="LY25" i="2"/>
  <c r="EG25" i="2" s="1"/>
  <c r="IY25" i="2"/>
  <c r="NI25" i="2"/>
  <c r="KC25" i="2"/>
  <c r="CK25" i="2" s="1"/>
  <c r="JW25" i="2"/>
  <c r="LS25" i="2"/>
  <c r="EA25" i="2" s="1"/>
  <c r="ME25" i="2"/>
  <c r="KU25" i="2"/>
  <c r="LA25" i="2"/>
  <c r="DI25" i="2" s="1"/>
  <c r="KI25" i="2"/>
  <c r="MK25" i="2"/>
  <c r="E24" i="2"/>
  <c r="BN24" i="2"/>
  <c r="BO24" i="2" s="1"/>
  <c r="BS24" i="2"/>
  <c r="AD24" i="2"/>
  <c r="AE24" i="2" s="1"/>
  <c r="X24" i="2"/>
  <c r="Y24" i="2" s="1"/>
  <c r="DP24" i="2"/>
  <c r="DQ24" i="2" s="1"/>
  <c r="DC24" i="2"/>
  <c r="DI24" i="2"/>
  <c r="EY24" i="2"/>
  <c r="ES24" i="2"/>
  <c r="EG24" i="2"/>
  <c r="FQ24" i="2"/>
  <c r="CB24" i="2"/>
  <c r="FB24" i="2"/>
  <c r="HO25" i="2"/>
  <c r="IA25" i="2"/>
  <c r="AI25" i="2" s="1"/>
  <c r="JQ25" i="2"/>
  <c r="BY25" i="2" s="1"/>
  <c r="JE25" i="2"/>
  <c r="IM25" i="2"/>
  <c r="NC25" i="2"/>
  <c r="KO25" i="2"/>
  <c r="HC25" i="2"/>
  <c r="K25" i="2" s="1"/>
  <c r="T24" i="2"/>
  <c r="AO24" i="2"/>
  <c r="DJ24" i="2"/>
  <c r="DK24" i="2" s="1"/>
  <c r="AI24" i="2"/>
  <c r="EM24" i="2"/>
  <c r="DU24" i="2"/>
  <c r="ET24" i="2"/>
  <c r="EU24" i="2" s="1"/>
  <c r="FW24" i="2"/>
  <c r="B26" i="2"/>
  <c r="GC26" i="2" s="1"/>
  <c r="GD25" i="2"/>
  <c r="B33" i="3" l="1"/>
  <c r="K32" i="3"/>
  <c r="G24" i="2"/>
  <c r="FH25" i="2"/>
  <c r="BJ25" i="2"/>
  <c r="DR25" i="2"/>
  <c r="FB25" i="2"/>
  <c r="BT25" i="2"/>
  <c r="BU25" i="2" s="1"/>
  <c r="EJ25" i="2"/>
  <c r="FZ25" i="2"/>
  <c r="DL25" i="2"/>
  <c r="AL25" i="2"/>
  <c r="AR25" i="2"/>
  <c r="BP25" i="2"/>
  <c r="CT25" i="2"/>
  <c r="AV25" i="2"/>
  <c r="AW25" i="2" s="1"/>
  <c r="N25" i="2"/>
  <c r="H25" i="2"/>
  <c r="ED25" i="2"/>
  <c r="CB25" i="2"/>
  <c r="FR25" i="2"/>
  <c r="FS25" i="2" s="1"/>
  <c r="T25" i="2"/>
  <c r="CL25" i="2"/>
  <c r="CM25" i="2" s="1"/>
  <c r="Z25" i="2"/>
  <c r="DV25" i="2"/>
  <c r="DW25" i="2" s="1"/>
  <c r="CH25" i="2"/>
  <c r="ET25" i="2"/>
  <c r="EU25" i="2" s="1"/>
  <c r="DF25" i="2"/>
  <c r="CX25" i="2"/>
  <c r="CY25" i="2" s="1"/>
  <c r="NC26" i="2"/>
  <c r="MK26" i="2"/>
  <c r="ME26" i="2"/>
  <c r="EM26" i="2" s="1"/>
  <c r="MQ26" i="2"/>
  <c r="MW26" i="2"/>
  <c r="X25" i="2"/>
  <c r="Y25" i="2" s="1"/>
  <c r="R25" i="2"/>
  <c r="S25" i="2" s="1"/>
  <c r="BN25" i="2"/>
  <c r="BO25" i="2" s="1"/>
  <c r="BH25" i="2"/>
  <c r="BI25" i="2" s="1"/>
  <c r="DJ25" i="2"/>
  <c r="DK25" i="2" s="1"/>
  <c r="DP25" i="2"/>
  <c r="DQ25" i="2" s="1"/>
  <c r="EH25" i="2"/>
  <c r="EI25" i="2" s="1"/>
  <c r="FF25" i="2"/>
  <c r="FG25" i="2" s="1"/>
  <c r="EZ25" i="2"/>
  <c r="FA25" i="2" s="1"/>
  <c r="AX25" i="2"/>
  <c r="CN25" i="2"/>
  <c r="DX25" i="2"/>
  <c r="FT25" i="2"/>
  <c r="HC26" i="2"/>
  <c r="JE26" i="2"/>
  <c r="HO26" i="2"/>
  <c r="W26" i="2" s="1"/>
  <c r="KI26" i="2"/>
  <c r="NI26" i="2"/>
  <c r="LM26" i="2"/>
  <c r="HI26" i="2"/>
  <c r="Q26" i="2" s="1"/>
  <c r="AP25" i="2"/>
  <c r="AQ25" i="2" s="1"/>
  <c r="Q25" i="2"/>
  <c r="CF25" i="2"/>
  <c r="CG25" i="2" s="1"/>
  <c r="BM25" i="2"/>
  <c r="AJ25" i="2"/>
  <c r="AK25" i="2" s="1"/>
  <c r="ES25" i="2"/>
  <c r="EB25" i="2"/>
  <c r="EC25" i="2" s="1"/>
  <c r="EM25" i="2"/>
  <c r="FL25" i="2"/>
  <c r="FM25" i="2" s="1"/>
  <c r="EY25" i="2"/>
  <c r="FE25" i="2"/>
  <c r="BV25" i="2"/>
  <c r="CZ25" i="2"/>
  <c r="EV25" i="2"/>
  <c r="IM26" i="2"/>
  <c r="AU26" i="2" s="1"/>
  <c r="JQ26" i="2"/>
  <c r="LA26" i="2"/>
  <c r="JW26" i="2"/>
  <c r="IY26" i="2"/>
  <c r="BG26" i="2" s="1"/>
  <c r="NO26" i="2"/>
  <c r="GW26" i="2"/>
  <c r="FX25" i="2"/>
  <c r="FY25" i="2" s="1"/>
  <c r="W25" i="2"/>
  <c r="AD25" i="2"/>
  <c r="AE25" i="2" s="1"/>
  <c r="BZ25" i="2"/>
  <c r="CA25" i="2" s="1"/>
  <c r="BB25" i="2"/>
  <c r="BC25" i="2" s="1"/>
  <c r="CE25" i="2"/>
  <c r="CQ25" i="2"/>
  <c r="CR25" i="2"/>
  <c r="CS25" i="2" s="1"/>
  <c r="DU25" i="2"/>
  <c r="FQ25" i="2"/>
  <c r="FW25" i="2"/>
  <c r="JK26" i="2"/>
  <c r="IS26" i="2"/>
  <c r="FQ26" i="2"/>
  <c r="FK26" i="2"/>
  <c r="EY26" i="2"/>
  <c r="FW26" i="2"/>
  <c r="ES26" i="2"/>
  <c r="DI26" i="2"/>
  <c r="CQ26" i="2"/>
  <c r="CE26" i="2"/>
  <c r="FE26" i="2"/>
  <c r="DU26" i="2"/>
  <c r="BM26" i="2"/>
  <c r="BA26" i="2"/>
  <c r="BY26" i="2"/>
  <c r="K26" i="2"/>
  <c r="BS26" i="2"/>
  <c r="E26" i="2"/>
  <c r="KR26" i="2"/>
  <c r="IF26" i="2"/>
  <c r="LS26" i="2"/>
  <c r="GT26" i="2"/>
  <c r="KN26" i="2"/>
  <c r="EV26" i="2"/>
  <c r="IV26" i="2"/>
  <c r="HB26" i="2"/>
  <c r="HF26" i="2"/>
  <c r="KB26" i="2"/>
  <c r="LV26" i="2"/>
  <c r="HR26" i="2"/>
  <c r="JN26" i="2"/>
  <c r="IR26" i="2"/>
  <c r="MJ26" i="2"/>
  <c r="MH26" i="2"/>
  <c r="HZ26" i="2"/>
  <c r="IX26" i="2"/>
  <c r="JV26" i="2"/>
  <c r="JT26" i="2"/>
  <c r="LP26" i="2"/>
  <c r="JB26" i="2"/>
  <c r="JD26" i="2"/>
  <c r="KZ26" i="2"/>
  <c r="LX26" i="2"/>
  <c r="LL26" i="2"/>
  <c r="CB26" i="2"/>
  <c r="JP26" i="2"/>
  <c r="BD26" i="2"/>
  <c r="HX26" i="2"/>
  <c r="MP26" i="2"/>
  <c r="GV26" i="2"/>
  <c r="BP26" i="2"/>
  <c r="JZ26" i="2"/>
  <c r="KX26" i="2"/>
  <c r="NF26" i="2"/>
  <c r="DD26" i="2"/>
  <c r="MT26" i="2"/>
  <c r="HL26" i="2"/>
  <c r="Z26" i="2"/>
  <c r="MD26" i="2"/>
  <c r="HH26" i="2"/>
  <c r="HT26" i="2"/>
  <c r="KL26" i="2"/>
  <c r="MN26" i="2"/>
  <c r="ID26" i="2"/>
  <c r="MV26" i="2"/>
  <c r="JJ26" i="2"/>
  <c r="KF26" i="2"/>
  <c r="LD26" i="2"/>
  <c r="LF26" i="2"/>
  <c r="MZ26" i="2"/>
  <c r="AR26" i="2"/>
  <c r="NN26" i="2"/>
  <c r="KT26" i="2"/>
  <c r="MB26" i="2"/>
  <c r="LJ26" i="2"/>
  <c r="NH26" i="2"/>
  <c r="IP26" i="2"/>
  <c r="DJ26" i="2"/>
  <c r="HN26" i="2"/>
  <c r="IL26" i="2"/>
  <c r="JH26" i="2"/>
  <c r="KH26" i="2"/>
  <c r="FL26" i="2"/>
  <c r="NB26" i="2"/>
  <c r="GZ26" i="2"/>
  <c r="LR26" i="2"/>
  <c r="IJ26" i="2"/>
  <c r="BV26" i="2"/>
  <c r="NL26" i="2"/>
  <c r="KO26" i="2"/>
  <c r="IA26" i="2"/>
  <c r="AI26" i="2" s="1"/>
  <c r="KU26" i="2"/>
  <c r="DC26" i="2" s="1"/>
  <c r="KC26" i="2"/>
  <c r="LY26" i="2"/>
  <c r="IG26" i="2"/>
  <c r="F25" i="2"/>
  <c r="L25" i="2"/>
  <c r="M25" i="2" s="1"/>
  <c r="AU25" i="2"/>
  <c r="BG25" i="2"/>
  <c r="AO25" i="2"/>
  <c r="DC25" i="2"/>
  <c r="DD25" i="2"/>
  <c r="DE25" i="2" s="1"/>
  <c r="CW25" i="2"/>
  <c r="FK25" i="2"/>
  <c r="EN25" i="2"/>
  <c r="EO25" i="2" s="1"/>
  <c r="HU26" i="2"/>
  <c r="AC26" i="2" s="1"/>
  <c r="LG26" i="2"/>
  <c r="DO26" i="2" s="1"/>
  <c r="B27" i="2"/>
  <c r="GC27" i="2" s="1"/>
  <c r="GD26" i="2"/>
  <c r="B34" i="3" l="1"/>
  <c r="K33" i="3"/>
  <c r="G25" i="2"/>
  <c r="FZ26" i="2"/>
  <c r="FH26" i="2"/>
  <c r="EP26" i="2"/>
  <c r="FR26" i="2"/>
  <c r="FS26" i="2" s="1"/>
  <c r="EJ26" i="2"/>
  <c r="FB26" i="2"/>
  <c r="DV26" i="2"/>
  <c r="DW26" i="2" s="1"/>
  <c r="FX26" i="2"/>
  <c r="FY26" i="2" s="1"/>
  <c r="CH26" i="2"/>
  <c r="R26" i="2"/>
  <c r="S26" i="2" s="1"/>
  <c r="BJ26" i="2"/>
  <c r="DR26" i="2"/>
  <c r="CR26" i="2"/>
  <c r="CS26" i="2" s="1"/>
  <c r="EB26" i="2"/>
  <c r="EC26" i="2" s="1"/>
  <c r="CZ26" i="2"/>
  <c r="L26" i="2"/>
  <c r="M26" i="2" s="1"/>
  <c r="DE26" i="2"/>
  <c r="AL26" i="2"/>
  <c r="AV26" i="2"/>
  <c r="AW26" i="2" s="1"/>
  <c r="CN26" i="2"/>
  <c r="H26" i="2"/>
  <c r="AF26" i="2"/>
  <c r="FM26" i="2"/>
  <c r="DK26" i="2"/>
  <c r="LY27" i="2"/>
  <c r="EG27" i="2" s="1"/>
  <c r="AJ26" i="2"/>
  <c r="AK26" i="2" s="1"/>
  <c r="BN26" i="2"/>
  <c r="BO26" i="2" s="1"/>
  <c r="BH26" i="2"/>
  <c r="BI26" i="2" s="1"/>
  <c r="BT26" i="2"/>
  <c r="BU26" i="2" s="1"/>
  <c r="EH26" i="2"/>
  <c r="EI26" i="2" s="1"/>
  <c r="X26" i="2"/>
  <c r="Y26" i="2" s="1"/>
  <c r="DP26" i="2"/>
  <c r="DQ26" i="2" s="1"/>
  <c r="CL26" i="2"/>
  <c r="CM26" i="2" s="1"/>
  <c r="CF26" i="2"/>
  <c r="CG26" i="2" s="1"/>
  <c r="EN26" i="2"/>
  <c r="EO26" i="2" s="1"/>
  <c r="ET26" i="2"/>
  <c r="EU26" i="2" s="1"/>
  <c r="DF26" i="2"/>
  <c r="AX26" i="2"/>
  <c r="CT26" i="2"/>
  <c r="DL26" i="2"/>
  <c r="FN26" i="2"/>
  <c r="JK27" i="2"/>
  <c r="IY27" i="2"/>
  <c r="IM27" i="2"/>
  <c r="KI27" i="2"/>
  <c r="HC27" i="2"/>
  <c r="ME27" i="2"/>
  <c r="NC27" i="2"/>
  <c r="FK27" i="2" s="1"/>
  <c r="KC27" i="2"/>
  <c r="KO27" i="2"/>
  <c r="F26" i="2"/>
  <c r="AD26" i="2"/>
  <c r="AE26" i="2" s="1"/>
  <c r="EZ26" i="2"/>
  <c r="FA26" i="2" s="1"/>
  <c r="BZ26" i="2"/>
  <c r="CA26" i="2" s="1"/>
  <c r="N26" i="2"/>
  <c r="ED26" i="2"/>
  <c r="DX26" i="2"/>
  <c r="FT26" i="2"/>
  <c r="JW27" i="2"/>
  <c r="HI27" i="2"/>
  <c r="HO27" i="2"/>
  <c r="MK27" i="2"/>
  <c r="LG27" i="2"/>
  <c r="IG27" i="2"/>
  <c r="KU27" i="2"/>
  <c r="AO26" i="2"/>
  <c r="CW26" i="2"/>
  <c r="AP26" i="2"/>
  <c r="AQ26" i="2" s="1"/>
  <c r="CK26" i="2"/>
  <c r="T26" i="2"/>
  <c r="GW27" i="2"/>
  <c r="LA27" i="2"/>
  <c r="LM27" i="2"/>
  <c r="JE27" i="2"/>
  <c r="BM27" i="2" s="1"/>
  <c r="MQ27" i="2"/>
  <c r="EY27" i="2"/>
  <c r="DU27" i="2"/>
  <c r="EM27" i="2"/>
  <c r="CK27" i="2"/>
  <c r="DO27" i="2"/>
  <c r="CW27" i="2"/>
  <c r="ES27" i="2"/>
  <c r="DI27" i="2"/>
  <c r="CQ27" i="2"/>
  <c r="BS27" i="2"/>
  <c r="AO27" i="2"/>
  <c r="BG27" i="2"/>
  <c r="CE27" i="2"/>
  <c r="AU27" i="2"/>
  <c r="W27" i="2"/>
  <c r="K27" i="2"/>
  <c r="E27" i="2"/>
  <c r="DC27" i="2"/>
  <c r="Q27" i="2"/>
  <c r="IV27" i="2"/>
  <c r="HH27" i="2"/>
  <c r="HB27" i="2"/>
  <c r="NF27" i="2"/>
  <c r="MN27" i="2"/>
  <c r="JZ27" i="2"/>
  <c r="LX27" i="2"/>
  <c r="LJ27" i="2"/>
  <c r="JP27" i="2"/>
  <c r="IP27" i="2"/>
  <c r="IR27" i="2"/>
  <c r="KL27" i="2"/>
  <c r="MJ27" i="2"/>
  <c r="LV27" i="2"/>
  <c r="ID27" i="2"/>
  <c r="IF27" i="2"/>
  <c r="JD27" i="2"/>
  <c r="MH27" i="2"/>
  <c r="HZ27" i="2"/>
  <c r="IX27" i="2"/>
  <c r="JT27" i="2"/>
  <c r="JV27" i="2"/>
  <c r="KR27" i="2"/>
  <c r="KT27" i="2"/>
  <c r="HX27" i="2"/>
  <c r="HF27" i="2"/>
  <c r="AR27" i="2"/>
  <c r="KB27" i="2"/>
  <c r="KZ27" i="2"/>
  <c r="JN27" i="2"/>
  <c r="KN27" i="2"/>
  <c r="MP27" i="2"/>
  <c r="JB27" i="2"/>
  <c r="KX27" i="2"/>
  <c r="MT27" i="2"/>
  <c r="GZ27" i="2"/>
  <c r="MZ27" i="2"/>
  <c r="NL27" i="2"/>
  <c r="GV27" i="2"/>
  <c r="IL27" i="2"/>
  <c r="KH27" i="2"/>
  <c r="LF27" i="2"/>
  <c r="N27" i="2"/>
  <c r="LL27" i="2"/>
  <c r="DX27" i="2"/>
  <c r="HR27" i="2"/>
  <c r="HT27" i="2"/>
  <c r="LR27" i="2"/>
  <c r="IJ27" i="2"/>
  <c r="NB27" i="2"/>
  <c r="LP27" i="2"/>
  <c r="KF27" i="2"/>
  <c r="LD27" i="2"/>
  <c r="MD27" i="2"/>
  <c r="NH27" i="2"/>
  <c r="MV27" i="2"/>
  <c r="GT27" i="2"/>
  <c r="JH27" i="2"/>
  <c r="JJ27" i="2"/>
  <c r="MB27" i="2"/>
  <c r="HN27" i="2"/>
  <c r="HL27" i="2"/>
  <c r="NN27" i="2"/>
  <c r="HU27" i="2"/>
  <c r="IA27" i="2"/>
  <c r="LS27" i="2"/>
  <c r="EA27" i="2" s="1"/>
  <c r="BB26" i="2"/>
  <c r="BC26" i="2" s="1"/>
  <c r="CX26" i="2"/>
  <c r="CY26" i="2" s="1"/>
  <c r="EA26" i="2"/>
  <c r="EG26" i="2"/>
  <c r="FF26" i="2"/>
  <c r="FG26" i="2" s="1"/>
  <c r="IS27" i="2"/>
  <c r="NO27" i="2"/>
  <c r="JQ27" i="2"/>
  <c r="NI27" i="2"/>
  <c r="MW27" i="2"/>
  <c r="B28" i="2"/>
  <c r="GC28" i="2" s="1"/>
  <c r="GD27" i="2"/>
  <c r="B35" i="3" l="1"/>
  <c r="K34" i="3"/>
  <c r="NI28" i="2"/>
  <c r="MW28" i="2"/>
  <c r="IS28" i="2"/>
  <c r="G26" i="2"/>
  <c r="F27" i="2"/>
  <c r="FT27" i="2"/>
  <c r="BV27" i="2"/>
  <c r="CT27" i="2"/>
  <c r="EJ27" i="2"/>
  <c r="BP27" i="2"/>
  <c r="ET27" i="2"/>
  <c r="EU27" i="2" s="1"/>
  <c r="EP27" i="2"/>
  <c r="T27" i="2"/>
  <c r="DF27" i="2"/>
  <c r="BJ27" i="2"/>
  <c r="Z27" i="2"/>
  <c r="FH27" i="2"/>
  <c r="FB27" i="2"/>
  <c r="CN27" i="2"/>
  <c r="AJ27" i="2"/>
  <c r="AK27" i="2" s="1"/>
  <c r="FZ27" i="2"/>
  <c r="FN27" i="2"/>
  <c r="CX27" i="2"/>
  <c r="CY27" i="2" s="1"/>
  <c r="DJ27" i="2"/>
  <c r="DK27" i="2" s="1"/>
  <c r="ED27" i="2"/>
  <c r="BZ27" i="2"/>
  <c r="CA27" i="2" s="1"/>
  <c r="AX27" i="2"/>
  <c r="DR27" i="2"/>
  <c r="BB27" i="2"/>
  <c r="BC27" i="2" s="1"/>
  <c r="CF27" i="2"/>
  <c r="CG27" i="2" s="1"/>
  <c r="AF27" i="2"/>
  <c r="NO28" i="2"/>
  <c r="IA28" i="2"/>
  <c r="AD27" i="2"/>
  <c r="AE27" i="2" s="1"/>
  <c r="AP27" i="2"/>
  <c r="AQ27" i="2" s="1"/>
  <c r="AV27" i="2"/>
  <c r="AW27" i="2" s="1"/>
  <c r="CR27" i="2"/>
  <c r="CS27" i="2" s="1"/>
  <c r="DV27" i="2"/>
  <c r="DW27" i="2" s="1"/>
  <c r="DP27" i="2"/>
  <c r="DQ27" i="2" s="1"/>
  <c r="FF27" i="2"/>
  <c r="FG27" i="2" s="1"/>
  <c r="FL27" i="2"/>
  <c r="FM27" i="2" s="1"/>
  <c r="FE27" i="2"/>
  <c r="AL27" i="2"/>
  <c r="CZ27" i="2"/>
  <c r="DL27" i="2"/>
  <c r="EV27" i="2"/>
  <c r="MQ28" i="2"/>
  <c r="EY28" i="2" s="1"/>
  <c r="GW28" i="2"/>
  <c r="LG28" i="2"/>
  <c r="KC28" i="2"/>
  <c r="KI28" i="2"/>
  <c r="JK28" i="2"/>
  <c r="X27" i="2"/>
  <c r="Y27" i="2" s="1"/>
  <c r="BA27" i="2"/>
  <c r="R27" i="2"/>
  <c r="S27" i="2" s="1"/>
  <c r="BN27" i="2"/>
  <c r="BO27" i="2" s="1"/>
  <c r="BH27" i="2"/>
  <c r="BI27" i="2" s="1"/>
  <c r="DD27" i="2"/>
  <c r="DE27" i="2" s="1"/>
  <c r="EB27" i="2"/>
  <c r="EC27" i="2" s="1"/>
  <c r="FQ27" i="2"/>
  <c r="FR27" i="2"/>
  <c r="FS27" i="2" s="1"/>
  <c r="H27" i="2"/>
  <c r="BD27" i="2"/>
  <c r="CH27" i="2"/>
  <c r="JE28" i="2"/>
  <c r="BM28" i="2" s="1"/>
  <c r="HO28" i="2"/>
  <c r="NC28" i="2"/>
  <c r="HU28" i="2"/>
  <c r="AI27" i="2"/>
  <c r="EH27" i="2"/>
  <c r="EI27" i="2" s="1"/>
  <c r="EN27" i="2"/>
  <c r="EO27" i="2" s="1"/>
  <c r="FW27" i="2"/>
  <c r="CB27" i="2"/>
  <c r="LM28" i="2"/>
  <c r="KU28" i="2"/>
  <c r="MK28" i="2"/>
  <c r="HI28" i="2"/>
  <c r="Q28" i="2" s="1"/>
  <c r="ME28" i="2"/>
  <c r="IM28" i="2"/>
  <c r="LY28" i="2"/>
  <c r="FQ28" i="2"/>
  <c r="FW28" i="2"/>
  <c r="FK28" i="2"/>
  <c r="EG28" i="2"/>
  <c r="FE28" i="2"/>
  <c r="ES28" i="2"/>
  <c r="EM28" i="2"/>
  <c r="DU28" i="2"/>
  <c r="CQ28" i="2"/>
  <c r="DC28" i="2"/>
  <c r="BA28" i="2"/>
  <c r="AI28" i="2"/>
  <c r="AU28" i="2"/>
  <c r="W28" i="2"/>
  <c r="DO28" i="2"/>
  <c r="BS28" i="2"/>
  <c r="AC28" i="2"/>
  <c r="E28" i="2"/>
  <c r="CK28" i="2"/>
  <c r="JB28" i="2"/>
  <c r="IL28" i="2"/>
  <c r="GV28" i="2"/>
  <c r="HR28" i="2"/>
  <c r="MH28" i="2"/>
  <c r="MJ28" i="2"/>
  <c r="HX28" i="2"/>
  <c r="IV28" i="2"/>
  <c r="JT28" i="2"/>
  <c r="LP28" i="2"/>
  <c r="HN28" i="2"/>
  <c r="ID28" i="2"/>
  <c r="KB28" i="2"/>
  <c r="KX28" i="2"/>
  <c r="LV28" i="2"/>
  <c r="LJ28" i="2"/>
  <c r="IR28" i="2"/>
  <c r="IP28" i="2"/>
  <c r="KN28" i="2"/>
  <c r="EV28" i="2"/>
  <c r="HZ28" i="2"/>
  <c r="KT28" i="2"/>
  <c r="MP28" i="2"/>
  <c r="GZ28" i="2"/>
  <c r="HF28" i="2"/>
  <c r="IF28" i="2"/>
  <c r="KZ28" i="2"/>
  <c r="MT28" i="2"/>
  <c r="LL28" i="2"/>
  <c r="JN28" i="2"/>
  <c r="NF28" i="2"/>
  <c r="NH28" i="2"/>
  <c r="KR28" i="2"/>
  <c r="MN28" i="2"/>
  <c r="HH28" i="2"/>
  <c r="HT28" i="2"/>
  <c r="LX28" i="2"/>
  <c r="JH28" i="2"/>
  <c r="JJ28" i="2"/>
  <c r="HB28" i="2"/>
  <c r="NB28" i="2"/>
  <c r="KL28" i="2"/>
  <c r="IX28" i="2"/>
  <c r="N28" i="2"/>
  <c r="JV28" i="2"/>
  <c r="HL28" i="2"/>
  <c r="IJ28" i="2"/>
  <c r="BT28" i="2"/>
  <c r="KF28" i="2"/>
  <c r="MD28" i="2"/>
  <c r="MB28" i="2"/>
  <c r="MZ28" i="2"/>
  <c r="FZ28" i="2"/>
  <c r="NN28" i="2"/>
  <c r="JP28" i="2"/>
  <c r="H28" i="2"/>
  <c r="LF28" i="2"/>
  <c r="LR28" i="2"/>
  <c r="GT28" i="2"/>
  <c r="JZ28" i="2"/>
  <c r="MV28" i="2"/>
  <c r="KH28" i="2"/>
  <c r="LD28" i="2"/>
  <c r="FN28" i="2"/>
  <c r="AX28" i="2"/>
  <c r="NL28" i="2"/>
  <c r="JD28" i="2"/>
  <c r="FH28" i="2"/>
  <c r="JQ28" i="2"/>
  <c r="LS28" i="2"/>
  <c r="FX27" i="2"/>
  <c r="FY27" i="2" s="1"/>
  <c r="L27" i="2"/>
  <c r="M27" i="2" s="1"/>
  <c r="BT27" i="2"/>
  <c r="BU27" i="2" s="1"/>
  <c r="BY27" i="2"/>
  <c r="AC27" i="2"/>
  <c r="CL27" i="2"/>
  <c r="CM27" i="2" s="1"/>
  <c r="EZ27" i="2"/>
  <c r="FA27" i="2" s="1"/>
  <c r="LA28" i="2"/>
  <c r="IG28" i="2"/>
  <c r="JW28" i="2"/>
  <c r="CE28" i="2" s="1"/>
  <c r="KO28" i="2"/>
  <c r="HC28" i="2"/>
  <c r="IY28" i="2"/>
  <c r="BG28" i="2" s="1"/>
  <c r="B29" i="2"/>
  <c r="GD28" i="2"/>
  <c r="B36" i="3" l="1"/>
  <c r="K35" i="3"/>
  <c r="NI29" i="2"/>
  <c r="GC29" i="2"/>
  <c r="G27" i="2"/>
  <c r="DP28" i="2"/>
  <c r="DQ28" i="2" s="1"/>
  <c r="FT28" i="2"/>
  <c r="DV28" i="2"/>
  <c r="DW28" i="2" s="1"/>
  <c r="AL28" i="2"/>
  <c r="DD28" i="2"/>
  <c r="EJ28" i="2"/>
  <c r="X28" i="2"/>
  <c r="Y28" i="2" s="1"/>
  <c r="FX28" i="2"/>
  <c r="FY28" i="2" s="1"/>
  <c r="CN28" i="2"/>
  <c r="AF28" i="2"/>
  <c r="DL28" i="2"/>
  <c r="ED28" i="2"/>
  <c r="FB28" i="2"/>
  <c r="CH28" i="2"/>
  <c r="AR28" i="2"/>
  <c r="CX28" i="2"/>
  <c r="CY28" i="2" s="1"/>
  <c r="CB28" i="2"/>
  <c r="KO29" i="2"/>
  <c r="CW29" i="2" s="1"/>
  <c r="CR28" i="2"/>
  <c r="CS28" i="2" s="1"/>
  <c r="BP28" i="2"/>
  <c r="BB28" i="2"/>
  <c r="BC28" i="2" s="1"/>
  <c r="EN28" i="2"/>
  <c r="EO28" i="2" s="1"/>
  <c r="BJ28" i="2"/>
  <c r="T28" i="2"/>
  <c r="HC29" i="2"/>
  <c r="IG29" i="2"/>
  <c r="AO28" i="2"/>
  <c r="AP28" i="2"/>
  <c r="AQ28" i="2" s="1"/>
  <c r="CW28" i="2"/>
  <c r="BZ28" i="2"/>
  <c r="CA28" i="2" s="1"/>
  <c r="EH28" i="2"/>
  <c r="EI28" i="2" s="1"/>
  <c r="CF28" i="2"/>
  <c r="CG28" i="2" s="1"/>
  <c r="FR28" i="2"/>
  <c r="FS28" i="2" s="1"/>
  <c r="EB28" i="2"/>
  <c r="EC28" i="2" s="1"/>
  <c r="FF28" i="2"/>
  <c r="FG28" i="2" s="1"/>
  <c r="FL28" i="2"/>
  <c r="FM28" i="2" s="1"/>
  <c r="BD28" i="2"/>
  <c r="BV28" i="2"/>
  <c r="CT28" i="2"/>
  <c r="DX28" i="2"/>
  <c r="EP28" i="2"/>
  <c r="IM29" i="2"/>
  <c r="MK29" i="2"/>
  <c r="ES29" i="2" s="1"/>
  <c r="HU29" i="2"/>
  <c r="NC29" i="2"/>
  <c r="JE29" i="2"/>
  <c r="JK29" i="2"/>
  <c r="BS29" i="2" s="1"/>
  <c r="R28" i="2"/>
  <c r="S28" i="2" s="1"/>
  <c r="BN28" i="2"/>
  <c r="BO28" i="2" s="1"/>
  <c r="K28" i="2"/>
  <c r="L28" i="2"/>
  <c r="M28" i="2" s="1"/>
  <c r="AV28" i="2"/>
  <c r="AW28" i="2" s="1"/>
  <c r="DJ28" i="2"/>
  <c r="DK28" i="2" s="1"/>
  <c r="EZ28" i="2"/>
  <c r="FA28" i="2" s="1"/>
  <c r="CZ28" i="2"/>
  <c r="DF28" i="2"/>
  <c r="ME29" i="2"/>
  <c r="KU29" i="2"/>
  <c r="DC29" i="2" s="1"/>
  <c r="KI29" i="2"/>
  <c r="CQ29" i="2" s="1"/>
  <c r="LG29" i="2"/>
  <c r="IA29" i="2"/>
  <c r="FQ29" i="2"/>
  <c r="FK29" i="2"/>
  <c r="EM29" i="2"/>
  <c r="DO29" i="2"/>
  <c r="AO29" i="2"/>
  <c r="AC29" i="2"/>
  <c r="BM29" i="2"/>
  <c r="AI29" i="2"/>
  <c r="K29" i="2"/>
  <c r="AU29" i="2"/>
  <c r="KZ29" i="2"/>
  <c r="GZ29" i="2"/>
  <c r="LL29" i="2"/>
  <c r="JN29" i="2"/>
  <c r="MJ29" i="2"/>
  <c r="JV29" i="2"/>
  <c r="KT29" i="2"/>
  <c r="HH29" i="2"/>
  <c r="JB29" i="2"/>
  <c r="HT29" i="2"/>
  <c r="JP29" i="2"/>
  <c r="NF29" i="2"/>
  <c r="IP29" i="2"/>
  <c r="HX29" i="2"/>
  <c r="IV29" i="2"/>
  <c r="JT29" i="2"/>
  <c r="KR29" i="2"/>
  <c r="LR29" i="2"/>
  <c r="IX29" i="2"/>
  <c r="JD29" i="2"/>
  <c r="BN29" i="2"/>
  <c r="JZ29" i="2"/>
  <c r="KX29" i="2"/>
  <c r="MV29" i="2"/>
  <c r="LJ29" i="2"/>
  <c r="NH29" i="2"/>
  <c r="KL29" i="2"/>
  <c r="GT29" i="2"/>
  <c r="MN29" i="2"/>
  <c r="HF29" i="2"/>
  <c r="KB29" i="2"/>
  <c r="BJ29" i="2"/>
  <c r="LV29" i="2"/>
  <c r="GV29" i="2"/>
  <c r="IL29" i="2"/>
  <c r="JJ29" i="2"/>
  <c r="CR29" i="2"/>
  <c r="LD29" i="2"/>
  <c r="MZ29" i="2"/>
  <c r="NL29" i="2"/>
  <c r="KN29" i="2"/>
  <c r="LP29" i="2"/>
  <c r="MP29" i="2"/>
  <c r="ID29" i="2"/>
  <c r="IF29" i="2"/>
  <c r="MT29" i="2"/>
  <c r="HN29" i="2"/>
  <c r="JH29" i="2"/>
  <c r="KH29" i="2"/>
  <c r="LF29" i="2"/>
  <c r="MD29" i="2"/>
  <c r="HZ29" i="2"/>
  <c r="HR29" i="2"/>
  <c r="NB29" i="2"/>
  <c r="IR29" i="2"/>
  <c r="LX29" i="2"/>
  <c r="HB29" i="2"/>
  <c r="R29" i="2"/>
  <c r="HL29" i="2"/>
  <c r="IJ29" i="2"/>
  <c r="KF29" i="2"/>
  <c r="MB29" i="2"/>
  <c r="NN29" i="2"/>
  <c r="MH29" i="2"/>
  <c r="JW29" i="2"/>
  <c r="CE29" i="2" s="1"/>
  <c r="AJ28" i="2"/>
  <c r="AK28" i="2" s="1"/>
  <c r="BH28" i="2"/>
  <c r="BI28" i="2" s="1"/>
  <c r="CL28" i="2"/>
  <c r="CM28" i="2" s="1"/>
  <c r="ET28" i="2"/>
  <c r="EU28" i="2" s="1"/>
  <c r="Z28" i="2"/>
  <c r="DR28" i="2"/>
  <c r="LY29" i="2"/>
  <c r="LM29" i="2"/>
  <c r="HO29" i="2"/>
  <c r="W29" i="2" s="1"/>
  <c r="IS29" i="2"/>
  <c r="KC29" i="2"/>
  <c r="GW29" i="2"/>
  <c r="NO29" i="2"/>
  <c r="FW29" i="2" s="1"/>
  <c r="LA29" i="2"/>
  <c r="BU28" i="2"/>
  <c r="LS29" i="2"/>
  <c r="EA29" i="2" s="1"/>
  <c r="IY29" i="2"/>
  <c r="JQ29" i="2"/>
  <c r="F28" i="2"/>
  <c r="AD28" i="2"/>
  <c r="AE28" i="2" s="1"/>
  <c r="BY28" i="2"/>
  <c r="DI28" i="2"/>
  <c r="EA28" i="2"/>
  <c r="HI29" i="2"/>
  <c r="Q29" i="2" s="1"/>
  <c r="DE28" i="2"/>
  <c r="MQ29" i="2"/>
  <c r="EY29" i="2" s="1"/>
  <c r="MW29" i="2"/>
  <c r="B30" i="2"/>
  <c r="GC30" i="2" s="1"/>
  <c r="GD29" i="2"/>
  <c r="B37" i="3" l="1"/>
  <c r="K36" i="3"/>
  <c r="G28" i="2"/>
  <c r="EV29" i="2"/>
  <c r="AP29" i="2"/>
  <c r="AQ29" i="2" s="1"/>
  <c r="AX29" i="2"/>
  <c r="AF29" i="2"/>
  <c r="BD29" i="2"/>
  <c r="BV29" i="2"/>
  <c r="AL29" i="2"/>
  <c r="N29" i="2"/>
  <c r="DD29" i="2"/>
  <c r="DE29" i="2" s="1"/>
  <c r="FX29" i="2"/>
  <c r="FY29" i="2" s="1"/>
  <c r="CB29" i="2"/>
  <c r="EP29" i="2"/>
  <c r="DL29" i="2"/>
  <c r="CN29" i="2"/>
  <c r="F29" i="2"/>
  <c r="Z29" i="2"/>
  <c r="CF29" i="2"/>
  <c r="CG29" i="2" s="1"/>
  <c r="FL29" i="2"/>
  <c r="FM29" i="2" s="1"/>
  <c r="DR29" i="2"/>
  <c r="EJ29" i="2"/>
  <c r="ED29" i="2"/>
  <c r="FT29" i="2"/>
  <c r="FH29" i="2"/>
  <c r="FB29" i="2"/>
  <c r="CZ29" i="2"/>
  <c r="DX29" i="2"/>
  <c r="BO29" i="2"/>
  <c r="IY30" i="2"/>
  <c r="LA30" i="2"/>
  <c r="GW30" i="2"/>
  <c r="E30" i="2" s="1"/>
  <c r="S29" i="2"/>
  <c r="AD29" i="2"/>
  <c r="AE29" i="2" s="1"/>
  <c r="BZ29" i="2"/>
  <c r="AJ29" i="2"/>
  <c r="AK29" i="2" s="1"/>
  <c r="DI29" i="2"/>
  <c r="DJ29" i="2"/>
  <c r="DK29" i="2" s="1"/>
  <c r="CX29" i="2"/>
  <c r="CY29" i="2" s="1"/>
  <c r="ET29" i="2"/>
  <c r="EU29" i="2" s="1"/>
  <c r="EN29" i="2"/>
  <c r="EO29" i="2" s="1"/>
  <c r="AR29" i="2"/>
  <c r="CH29" i="2"/>
  <c r="CT29" i="2"/>
  <c r="FN29" i="2"/>
  <c r="IA30" i="2"/>
  <c r="CA29" i="2"/>
  <c r="JK30" i="2"/>
  <c r="MK30" i="2"/>
  <c r="KC30" i="2"/>
  <c r="LM30" i="2"/>
  <c r="L29" i="2"/>
  <c r="M29" i="2" s="1"/>
  <c r="BT29" i="2"/>
  <c r="BU29" i="2" s="1"/>
  <c r="AV29" i="2"/>
  <c r="CL29" i="2"/>
  <c r="CM29" i="2" s="1"/>
  <c r="BB29" i="2"/>
  <c r="BC29" i="2" s="1"/>
  <c r="DV29" i="2"/>
  <c r="DW29" i="2" s="1"/>
  <c r="EB29" i="2"/>
  <c r="EC29" i="2" s="1"/>
  <c r="DP29" i="2"/>
  <c r="DQ29" i="2" s="1"/>
  <c r="EH29" i="2"/>
  <c r="EI29" i="2" s="1"/>
  <c r="FF29" i="2"/>
  <c r="FG29" i="2" s="1"/>
  <c r="H29" i="2"/>
  <c r="FR29" i="2"/>
  <c r="FS29" i="2" s="1"/>
  <c r="DF29" i="2"/>
  <c r="LG30" i="2"/>
  <c r="DO30" i="2" s="1"/>
  <c r="CS29" i="2"/>
  <c r="JE30" i="2"/>
  <c r="IM30" i="2"/>
  <c r="ES30" i="2"/>
  <c r="DI30" i="2"/>
  <c r="DU30" i="2"/>
  <c r="BM30" i="2"/>
  <c r="AI30" i="2"/>
  <c r="CK30" i="2"/>
  <c r="AU30" i="2"/>
  <c r="BS30" i="2"/>
  <c r="BG30" i="2"/>
  <c r="NC30" i="2"/>
  <c r="HX30" i="2"/>
  <c r="NI30" i="2"/>
  <c r="FQ30" i="2" s="1"/>
  <c r="GT30" i="2"/>
  <c r="JP30" i="2"/>
  <c r="NH30" i="2"/>
  <c r="NF30" i="2"/>
  <c r="IP30" i="2"/>
  <c r="IR30" i="2"/>
  <c r="KL30" i="2"/>
  <c r="MH30" i="2"/>
  <c r="AL30" i="2"/>
  <c r="IV30" i="2"/>
  <c r="KT30" i="2"/>
  <c r="KR30" i="2"/>
  <c r="MN30" i="2"/>
  <c r="HH30" i="2"/>
  <c r="ID30" i="2"/>
  <c r="JD30" i="2"/>
  <c r="CL30" i="2"/>
  <c r="LV30" i="2"/>
  <c r="JT30" i="2"/>
  <c r="MP30" i="2"/>
  <c r="GV30" i="2"/>
  <c r="HF30" i="2"/>
  <c r="LJ30" i="2"/>
  <c r="HR30" i="2"/>
  <c r="JN30" i="2"/>
  <c r="FR30" i="2"/>
  <c r="MJ30" i="2"/>
  <c r="HZ30" i="2"/>
  <c r="IX30" i="2"/>
  <c r="JV30" i="2"/>
  <c r="LP30" i="2"/>
  <c r="JB30" i="2"/>
  <c r="KZ30" i="2"/>
  <c r="LL30" i="2"/>
  <c r="JZ30" i="2"/>
  <c r="MV30" i="2"/>
  <c r="MB30" i="2"/>
  <c r="NB30" i="2"/>
  <c r="NN30" i="2"/>
  <c r="HN30" i="2"/>
  <c r="MD30" i="2"/>
  <c r="FL30" i="2"/>
  <c r="JH30" i="2"/>
  <c r="IF30" i="2"/>
  <c r="KF30" i="2"/>
  <c r="LF30" i="2"/>
  <c r="GZ30" i="2"/>
  <c r="KN30" i="2"/>
  <c r="LR30" i="2"/>
  <c r="LX30" i="2"/>
  <c r="MT30" i="2"/>
  <c r="KH30" i="2"/>
  <c r="HT30" i="2"/>
  <c r="HB30" i="2"/>
  <c r="BN30" i="2"/>
  <c r="KX30" i="2"/>
  <c r="HL30" i="2"/>
  <c r="IJ30" i="2"/>
  <c r="JJ30" i="2"/>
  <c r="LD30" i="2"/>
  <c r="MZ30" i="2"/>
  <c r="NL30" i="2"/>
  <c r="IL30" i="2"/>
  <c r="KB30" i="2"/>
  <c r="LS30" i="2"/>
  <c r="MW30" i="2"/>
  <c r="FE30" i="2" s="1"/>
  <c r="JQ30" i="2"/>
  <c r="IS30" i="2"/>
  <c r="BA30" i="2" s="1"/>
  <c r="AW29" i="2"/>
  <c r="JW30" i="2"/>
  <c r="X29" i="2"/>
  <c r="Y29" i="2" s="1"/>
  <c r="BA29" i="2"/>
  <c r="BG29" i="2"/>
  <c r="BH29" i="2"/>
  <c r="BI29" i="2" s="1"/>
  <c r="T29" i="2"/>
  <c r="EZ29" i="2"/>
  <c r="FA29" i="2" s="1"/>
  <c r="BP29" i="2"/>
  <c r="FZ29" i="2"/>
  <c r="KI30" i="2"/>
  <c r="KU30" i="2"/>
  <c r="DC30" i="2" s="1"/>
  <c r="IG30" i="2"/>
  <c r="AO30" i="2" s="1"/>
  <c r="MQ30" i="2"/>
  <c r="EY30" i="2" s="1"/>
  <c r="HI30" i="2"/>
  <c r="NO30" i="2"/>
  <c r="HO30" i="2"/>
  <c r="LY30" i="2"/>
  <c r="EG30" i="2" s="1"/>
  <c r="BY29" i="2"/>
  <c r="E29" i="2"/>
  <c r="CK29" i="2"/>
  <c r="EG29" i="2"/>
  <c r="DU29" i="2"/>
  <c r="FE29" i="2"/>
  <c r="ME30" i="2"/>
  <c r="KO30" i="2"/>
  <c r="HU30" i="2"/>
  <c r="HC30" i="2"/>
  <c r="B31" i="2"/>
  <c r="GC31" i="2" s="1"/>
  <c r="GD30" i="2"/>
  <c r="B38" i="3" l="1"/>
  <c r="K37" i="3"/>
  <c r="HU31" i="2"/>
  <c r="HC31" i="2"/>
  <c r="G29" i="2"/>
  <c r="T30" i="2"/>
  <c r="CZ30" i="2"/>
  <c r="EJ30" i="2"/>
  <c r="CT30" i="2"/>
  <c r="DX30" i="2"/>
  <c r="CH30" i="2"/>
  <c r="L30" i="2"/>
  <c r="M30" i="2" s="1"/>
  <c r="FZ30" i="2"/>
  <c r="EN30" i="2"/>
  <c r="EO30" i="2" s="1"/>
  <c r="AX30" i="2"/>
  <c r="BV30" i="2"/>
  <c r="AF30" i="2"/>
  <c r="FB30" i="2"/>
  <c r="AP30" i="2"/>
  <c r="AQ30" i="2" s="1"/>
  <c r="ET30" i="2"/>
  <c r="EU30" i="2" s="1"/>
  <c r="FH30" i="2"/>
  <c r="ME31" i="2"/>
  <c r="DP30" i="2"/>
  <c r="DQ30" i="2" s="1"/>
  <c r="CB30" i="2"/>
  <c r="ED30" i="2"/>
  <c r="X30" i="2"/>
  <c r="Y30" i="2" s="1"/>
  <c r="BD30" i="2"/>
  <c r="F30" i="2"/>
  <c r="DL30" i="2"/>
  <c r="DD30" i="2"/>
  <c r="DE30" i="2" s="1"/>
  <c r="BJ30" i="2"/>
  <c r="FS30" i="2"/>
  <c r="CM30" i="2"/>
  <c r="HO31" i="2"/>
  <c r="HI31" i="2"/>
  <c r="KI31" i="2"/>
  <c r="LS31" i="2"/>
  <c r="EA31" i="2" s="1"/>
  <c r="BH30" i="2"/>
  <c r="BI30" i="2" s="1"/>
  <c r="K30" i="2"/>
  <c r="BZ30" i="2"/>
  <c r="CA30" i="2" s="1"/>
  <c r="CQ30" i="2"/>
  <c r="DV30" i="2"/>
  <c r="N30" i="2"/>
  <c r="H30" i="2"/>
  <c r="AR30" i="2"/>
  <c r="DF30" i="2"/>
  <c r="EP30" i="2"/>
  <c r="FT30" i="2"/>
  <c r="JE31" i="2"/>
  <c r="BM31" i="2" s="1"/>
  <c r="LM31" i="2"/>
  <c r="LA31" i="2"/>
  <c r="DI31" i="2" s="1"/>
  <c r="DU31" i="2"/>
  <c r="EM31" i="2"/>
  <c r="CQ31" i="2"/>
  <c r="AC31" i="2"/>
  <c r="W31" i="2"/>
  <c r="K31" i="2"/>
  <c r="Q31" i="2"/>
  <c r="HH31" i="2"/>
  <c r="HB31" i="2"/>
  <c r="LL31" i="2"/>
  <c r="HR31" i="2"/>
  <c r="JN31" i="2"/>
  <c r="NH31" i="2"/>
  <c r="IR31" i="2"/>
  <c r="KN31" i="2"/>
  <c r="LP31" i="2"/>
  <c r="MP31" i="2"/>
  <c r="MN31" i="2"/>
  <c r="T31" i="2"/>
  <c r="JB31" i="2"/>
  <c r="MT31" i="2"/>
  <c r="DX31" i="2"/>
  <c r="LJ31" i="2"/>
  <c r="NF31" i="2"/>
  <c r="HX31" i="2"/>
  <c r="IV31" i="2"/>
  <c r="EB31" i="2"/>
  <c r="JZ31" i="2"/>
  <c r="KX31" i="2"/>
  <c r="LX31" i="2"/>
  <c r="HT31" i="2"/>
  <c r="JP31" i="2"/>
  <c r="IP31" i="2"/>
  <c r="KL31" i="2"/>
  <c r="MJ31" i="2"/>
  <c r="LR31" i="2"/>
  <c r="ID31" i="2"/>
  <c r="JD31" i="2"/>
  <c r="CZ31" i="2"/>
  <c r="HZ31" i="2"/>
  <c r="IX31" i="2"/>
  <c r="AR31" i="2"/>
  <c r="LV31" i="2"/>
  <c r="MV31" i="2"/>
  <c r="HN31" i="2"/>
  <c r="IL31" i="2"/>
  <c r="KF31" i="2"/>
  <c r="KH31" i="2"/>
  <c r="LD31" i="2"/>
  <c r="MD31" i="2"/>
  <c r="HL31" i="2"/>
  <c r="JJ31" i="2"/>
  <c r="EV31" i="2"/>
  <c r="JT31" i="2"/>
  <c r="KR31" i="2"/>
  <c r="HF31" i="2"/>
  <c r="KZ31" i="2"/>
  <c r="GT31" i="2"/>
  <c r="FN31" i="2"/>
  <c r="MZ31" i="2"/>
  <c r="GV31" i="2"/>
  <c r="GZ31" i="2"/>
  <c r="MB31" i="2"/>
  <c r="MH31" i="2"/>
  <c r="JV31" i="2"/>
  <c r="IJ31" i="2"/>
  <c r="LF31" i="2"/>
  <c r="NB31" i="2"/>
  <c r="N31" i="2"/>
  <c r="IF31" i="2"/>
  <c r="NN31" i="2"/>
  <c r="KT31" i="2"/>
  <c r="KB31" i="2"/>
  <c r="JH31" i="2"/>
  <c r="NL31" i="2"/>
  <c r="KO31" i="2"/>
  <c r="CW31" i="2" s="1"/>
  <c r="NO31" i="2"/>
  <c r="FX31" i="2" s="1"/>
  <c r="MQ31" i="2"/>
  <c r="JW31" i="2"/>
  <c r="JQ31" i="2"/>
  <c r="BY31" i="2" s="1"/>
  <c r="FX30" i="2"/>
  <c r="FY30" i="2" s="1"/>
  <c r="NC31" i="2"/>
  <c r="R30" i="2"/>
  <c r="S30" i="2" s="1"/>
  <c r="W30" i="2"/>
  <c r="BT30" i="2"/>
  <c r="BU30" i="2" s="1"/>
  <c r="AV30" i="2"/>
  <c r="AW30" i="2" s="1"/>
  <c r="CW30" i="2"/>
  <c r="EZ30" i="2"/>
  <c r="FA30" i="2" s="1"/>
  <c r="EH30" i="2"/>
  <c r="EI30" i="2" s="1"/>
  <c r="EA30" i="2"/>
  <c r="EB30" i="2"/>
  <c r="EC30" i="2" s="1"/>
  <c r="FW30" i="2"/>
  <c r="Z30" i="2"/>
  <c r="BP30" i="2"/>
  <c r="CN30" i="2"/>
  <c r="FN30" i="2"/>
  <c r="KC31" i="2"/>
  <c r="MK31" i="2"/>
  <c r="ES31" i="2" s="1"/>
  <c r="IA31" i="2"/>
  <c r="IY31" i="2"/>
  <c r="BG31" i="2" s="1"/>
  <c r="FM30" i="2"/>
  <c r="IG31" i="2"/>
  <c r="AO31" i="2" s="1"/>
  <c r="AJ30" i="2"/>
  <c r="AK30" i="2" s="1"/>
  <c r="DJ30" i="2"/>
  <c r="DK30" i="2" s="1"/>
  <c r="AC30" i="2"/>
  <c r="CR30" i="2"/>
  <c r="CS30" i="2" s="1"/>
  <c r="AD30" i="2"/>
  <c r="AE30" i="2" s="1"/>
  <c r="BY30" i="2"/>
  <c r="Q30" i="2"/>
  <c r="CX30" i="2"/>
  <c r="CY30" i="2" s="1"/>
  <c r="CE30" i="2"/>
  <c r="FF30" i="2"/>
  <c r="FG30" i="2" s="1"/>
  <c r="DR30" i="2"/>
  <c r="EV30" i="2"/>
  <c r="LG31" i="2"/>
  <c r="DO31" i="2" s="1"/>
  <c r="JK31" i="2"/>
  <c r="BS31" i="2" s="1"/>
  <c r="BO30" i="2"/>
  <c r="LY31" i="2"/>
  <c r="DW30" i="2"/>
  <c r="KU31" i="2"/>
  <c r="DC31" i="2" s="1"/>
  <c r="IS31" i="2"/>
  <c r="MW31" i="2"/>
  <c r="NI31" i="2"/>
  <c r="FQ31" i="2" s="1"/>
  <c r="BB30" i="2"/>
  <c r="BC30" i="2" s="1"/>
  <c r="EM30" i="2"/>
  <c r="CF30" i="2"/>
  <c r="CG30" i="2" s="1"/>
  <c r="FK30" i="2"/>
  <c r="IM31" i="2"/>
  <c r="AU31" i="2" s="1"/>
  <c r="GW31" i="2"/>
  <c r="E31" i="2" s="1"/>
  <c r="B32" i="2"/>
  <c r="GC32" i="2" s="1"/>
  <c r="GD31" i="2"/>
  <c r="B39" i="3" l="1"/>
  <c r="K38" i="3"/>
  <c r="G30" i="2"/>
  <c r="H31" i="2"/>
  <c r="CF31" i="2"/>
  <c r="CG31" i="2" s="1"/>
  <c r="AX31" i="2"/>
  <c r="DD31" i="2"/>
  <c r="DE31" i="2" s="1"/>
  <c r="EH31" i="2"/>
  <c r="EI31" i="2" s="1"/>
  <c r="DR31" i="2"/>
  <c r="BD31" i="2"/>
  <c r="FF31" i="2"/>
  <c r="FG31" i="2" s="1"/>
  <c r="FB31" i="2"/>
  <c r="CN31" i="2"/>
  <c r="CB31" i="2"/>
  <c r="AJ31" i="2"/>
  <c r="AK31" i="2" s="1"/>
  <c r="EC31" i="2"/>
  <c r="FZ31" i="2"/>
  <c r="BV31" i="2"/>
  <c r="EP31" i="2"/>
  <c r="BJ31" i="2"/>
  <c r="AD31" i="2"/>
  <c r="AE31" i="2" s="1"/>
  <c r="DJ31" i="2"/>
  <c r="DK31" i="2" s="1"/>
  <c r="CT31" i="2"/>
  <c r="BP31" i="2"/>
  <c r="FT31" i="2"/>
  <c r="Z31" i="2"/>
  <c r="MW32" i="2"/>
  <c r="FE32" i="2" s="1"/>
  <c r="LY32" i="2"/>
  <c r="JW32" i="2"/>
  <c r="F31" i="2"/>
  <c r="BT31" i="2"/>
  <c r="BU31" i="2" s="1"/>
  <c r="BZ31" i="2"/>
  <c r="CA31" i="2" s="1"/>
  <c r="BB31" i="2"/>
  <c r="BC31" i="2" s="1"/>
  <c r="CX31" i="2"/>
  <c r="CY31" i="2" s="1"/>
  <c r="EG31" i="2"/>
  <c r="FL31" i="2"/>
  <c r="FM31" i="2" s="1"/>
  <c r="AF31" i="2"/>
  <c r="EZ31" i="2"/>
  <c r="FA31" i="2" s="1"/>
  <c r="AL31" i="2"/>
  <c r="DF31" i="2"/>
  <c r="FH31" i="2"/>
  <c r="KI32" i="2"/>
  <c r="IS32" i="2"/>
  <c r="BA32" i="2" s="1"/>
  <c r="KC32" i="2"/>
  <c r="NC32" i="2"/>
  <c r="MQ32" i="2"/>
  <c r="EY32" i="2" s="1"/>
  <c r="AP31" i="2"/>
  <c r="AQ31" i="2" s="1"/>
  <c r="AV31" i="2"/>
  <c r="AW31" i="2" s="1"/>
  <c r="CE31" i="2"/>
  <c r="CL31" i="2"/>
  <c r="CM31" i="2" s="1"/>
  <c r="CR31" i="2"/>
  <c r="CS31" i="2" s="1"/>
  <c r="DV31" i="2"/>
  <c r="DW31" i="2" s="1"/>
  <c r="DP31" i="2"/>
  <c r="DQ31" i="2" s="1"/>
  <c r="ET31" i="2"/>
  <c r="EU31" i="2" s="1"/>
  <c r="EY31" i="2"/>
  <c r="FE31" i="2"/>
  <c r="ED31" i="2"/>
  <c r="LM32" i="2"/>
  <c r="HI32" i="2"/>
  <c r="FK32" i="2"/>
  <c r="EG32" i="2"/>
  <c r="DU32" i="2"/>
  <c r="CQ32" i="2"/>
  <c r="CE32" i="2"/>
  <c r="Q32" i="2"/>
  <c r="CK32" i="2"/>
  <c r="KH32" i="2"/>
  <c r="MK32" i="2"/>
  <c r="ES32" i="2" s="1"/>
  <c r="LG32" i="2"/>
  <c r="ID32" i="2"/>
  <c r="GV32" i="2"/>
  <c r="HT32" i="2"/>
  <c r="JP32" i="2"/>
  <c r="LR32" i="2"/>
  <c r="GZ32" i="2"/>
  <c r="JD32" i="2"/>
  <c r="JB32" i="2"/>
  <c r="LL32" i="2"/>
  <c r="HR32" i="2"/>
  <c r="NH32" i="2"/>
  <c r="MH32" i="2"/>
  <c r="MJ32" i="2"/>
  <c r="HX32" i="2"/>
  <c r="IV32" i="2"/>
  <c r="JT32" i="2"/>
  <c r="KT32" i="2"/>
  <c r="LP32" i="2"/>
  <c r="AR32" i="2"/>
  <c r="KB32" i="2"/>
  <c r="KX32" i="2"/>
  <c r="LV32" i="2"/>
  <c r="LJ32" i="2"/>
  <c r="IR32" i="2"/>
  <c r="KN32" i="2"/>
  <c r="ET32" i="2"/>
  <c r="CF32" i="2"/>
  <c r="CG32" i="2" s="1"/>
  <c r="MP32" i="2"/>
  <c r="MN32" i="2"/>
  <c r="GT32" i="2"/>
  <c r="IF32" i="2"/>
  <c r="KZ32" i="2"/>
  <c r="JN32" i="2"/>
  <c r="HH32" i="2"/>
  <c r="LX32" i="2"/>
  <c r="JJ32" i="2"/>
  <c r="LF32" i="2"/>
  <c r="NB32" i="2"/>
  <c r="MZ32" i="2"/>
  <c r="NN32" i="2"/>
  <c r="LD32" i="2"/>
  <c r="NF32" i="2"/>
  <c r="HN32" i="2"/>
  <c r="IL32" i="2"/>
  <c r="JH32" i="2"/>
  <c r="NL32" i="2"/>
  <c r="JZ32" i="2"/>
  <c r="HZ32" i="2"/>
  <c r="IP32" i="2"/>
  <c r="KL32" i="2"/>
  <c r="IX32" i="2"/>
  <c r="JV32" i="2"/>
  <c r="KR32" i="2"/>
  <c r="MV32" i="2"/>
  <c r="HL32" i="2"/>
  <c r="IJ32" i="2"/>
  <c r="KF32" i="2"/>
  <c r="MD32" i="2"/>
  <c r="MB32" i="2"/>
  <c r="FL32" i="2"/>
  <c r="DV32" i="2"/>
  <c r="HF32" i="2"/>
  <c r="EJ32" i="2"/>
  <c r="MT32" i="2"/>
  <c r="HB32" i="2"/>
  <c r="KU32" i="2"/>
  <c r="DC32" i="2" s="1"/>
  <c r="IY32" i="2"/>
  <c r="FY31" i="2"/>
  <c r="NO32" i="2"/>
  <c r="FW32" i="2" s="1"/>
  <c r="FK31" i="2"/>
  <c r="BA31" i="2"/>
  <c r="R31" i="2"/>
  <c r="S31" i="2" s="1"/>
  <c r="BN31" i="2"/>
  <c r="BO31" i="2" s="1"/>
  <c r="EN31" i="2"/>
  <c r="EO31" i="2" s="1"/>
  <c r="FW31" i="2"/>
  <c r="FR31" i="2"/>
  <c r="FS31" i="2" s="1"/>
  <c r="DL31" i="2"/>
  <c r="CH31" i="2"/>
  <c r="EJ31" i="2"/>
  <c r="LA32" i="2"/>
  <c r="DI32" i="2" s="1"/>
  <c r="JE32" i="2"/>
  <c r="BM32" i="2" s="1"/>
  <c r="LS32" i="2"/>
  <c r="EA32" i="2" s="1"/>
  <c r="HO32" i="2"/>
  <c r="IM32" i="2"/>
  <c r="HC32" i="2"/>
  <c r="JK32" i="2"/>
  <c r="BS32" i="2" s="1"/>
  <c r="GW32" i="2"/>
  <c r="E32" i="2" s="1"/>
  <c r="NI32" i="2"/>
  <c r="ME32" i="2"/>
  <c r="IG32" i="2"/>
  <c r="IA32" i="2"/>
  <c r="JQ32" i="2"/>
  <c r="KO32" i="2"/>
  <c r="L31" i="2"/>
  <c r="M31" i="2" s="1"/>
  <c r="AI31" i="2"/>
  <c r="X31" i="2"/>
  <c r="Y31" i="2" s="1"/>
  <c r="BH31" i="2"/>
  <c r="BI31" i="2" s="1"/>
  <c r="CK31" i="2"/>
  <c r="HU32" i="2"/>
  <c r="B33" i="2"/>
  <c r="GC33" i="2" s="1"/>
  <c r="GD32" i="2"/>
  <c r="B40" i="3" l="1"/>
  <c r="K39" i="3"/>
  <c r="IA33" i="2"/>
  <c r="NI33" i="2"/>
  <c r="G31" i="2"/>
  <c r="F32" i="2"/>
  <c r="CT32" i="2"/>
  <c r="FZ32" i="2"/>
  <c r="DP32" i="2"/>
  <c r="DQ32" i="2" s="1"/>
  <c r="BN32" i="2"/>
  <c r="BO32" i="2" s="1"/>
  <c r="BV32" i="2"/>
  <c r="BJ32" i="2"/>
  <c r="AL32" i="2"/>
  <c r="FB32" i="2"/>
  <c r="Z32" i="2"/>
  <c r="CZ32" i="2"/>
  <c r="FT32" i="2"/>
  <c r="KO33" i="2"/>
  <c r="ME33" i="2"/>
  <c r="EM33" i="2" s="1"/>
  <c r="AV32" i="2"/>
  <c r="AW32" i="2" s="1"/>
  <c r="L32" i="2"/>
  <c r="M32" i="2" s="1"/>
  <c r="R32" i="2"/>
  <c r="S32" i="2" s="1"/>
  <c r="BD32" i="2"/>
  <c r="DJ32" i="2"/>
  <c r="DK32" i="2" s="1"/>
  <c r="ED32" i="2"/>
  <c r="HU33" i="2"/>
  <c r="JQ33" i="2"/>
  <c r="FX32" i="2"/>
  <c r="FY32" i="2" s="1"/>
  <c r="CB32" i="2"/>
  <c r="FH32" i="2"/>
  <c r="EP32" i="2"/>
  <c r="AF32" i="2"/>
  <c r="DD32" i="2"/>
  <c r="DE32" i="2" s="1"/>
  <c r="CN32" i="2"/>
  <c r="FM32" i="2"/>
  <c r="EU32" i="2"/>
  <c r="DW32" i="2"/>
  <c r="HC33" i="2"/>
  <c r="HO33" i="2"/>
  <c r="AC32" i="2"/>
  <c r="AJ32" i="2"/>
  <c r="AK32" i="2" s="1"/>
  <c r="BH32" i="2"/>
  <c r="BI32" i="2" s="1"/>
  <c r="W32" i="2"/>
  <c r="BT32" i="2"/>
  <c r="BU32" i="2" s="1"/>
  <c r="CX32" i="2"/>
  <c r="CY32" i="2" s="1"/>
  <c r="CL32" i="2"/>
  <c r="CM32" i="2" s="1"/>
  <c r="EH32" i="2"/>
  <c r="EI32" i="2" s="1"/>
  <c r="T32" i="2"/>
  <c r="FR32" i="2"/>
  <c r="FQ32" i="2"/>
  <c r="BP32" i="2"/>
  <c r="DR32" i="2"/>
  <c r="DL32" i="2"/>
  <c r="DF32" i="2"/>
  <c r="FN32" i="2"/>
  <c r="MQ33" i="2"/>
  <c r="JW33" i="2"/>
  <c r="MW33" i="2"/>
  <c r="IM33" i="2"/>
  <c r="LS33" i="2"/>
  <c r="EA33" i="2" s="1"/>
  <c r="IY33" i="2"/>
  <c r="BG32" i="2"/>
  <c r="AD32" i="2"/>
  <c r="AE32" i="2" s="1"/>
  <c r="BY32" i="2"/>
  <c r="X32" i="2"/>
  <c r="Y32" i="2" s="1"/>
  <c r="EN32" i="2"/>
  <c r="EO32" i="2" s="1"/>
  <c r="EB32" i="2"/>
  <c r="EC32" i="2" s="1"/>
  <c r="H32" i="2"/>
  <c r="AX32" i="2"/>
  <c r="DX32" i="2"/>
  <c r="NC33" i="2"/>
  <c r="KI33" i="2"/>
  <c r="FS32" i="2"/>
  <c r="FE33" i="2"/>
  <c r="EY33" i="2"/>
  <c r="FQ33" i="2"/>
  <c r="FK33" i="2"/>
  <c r="CW33" i="2"/>
  <c r="CQ33" i="2"/>
  <c r="CE33" i="2"/>
  <c r="AC33" i="2"/>
  <c r="BG33" i="2"/>
  <c r="AI33" i="2"/>
  <c r="BY33" i="2"/>
  <c r="AU33" i="2"/>
  <c r="W33" i="2"/>
  <c r="K33" i="2"/>
  <c r="GZ33" i="2"/>
  <c r="IR33" i="2"/>
  <c r="IP33" i="2"/>
  <c r="KN33" i="2"/>
  <c r="EV33" i="2"/>
  <c r="AJ33" i="2"/>
  <c r="HZ33" i="2"/>
  <c r="IX33" i="2"/>
  <c r="IF33" i="2"/>
  <c r="KZ33" i="2"/>
  <c r="LV33" i="2"/>
  <c r="DV33" i="2"/>
  <c r="LL33" i="2"/>
  <c r="JN33" i="2"/>
  <c r="NF33" i="2"/>
  <c r="MJ33" i="2"/>
  <c r="JV33" i="2"/>
  <c r="KT33" i="2"/>
  <c r="N33" i="2"/>
  <c r="HH33" i="2"/>
  <c r="JB33" i="2"/>
  <c r="HT33" i="2"/>
  <c r="HR33" i="2"/>
  <c r="JP33" i="2"/>
  <c r="FT33" i="2"/>
  <c r="HX33" i="2"/>
  <c r="IV33" i="2"/>
  <c r="JT33" i="2"/>
  <c r="KR33" i="2"/>
  <c r="LR33" i="2"/>
  <c r="ED33" i="2"/>
  <c r="JD33" i="2"/>
  <c r="JZ33" i="2"/>
  <c r="KX33" i="2"/>
  <c r="LJ33" i="2"/>
  <c r="NH33" i="2"/>
  <c r="MP33" i="2"/>
  <c r="KB33" i="2"/>
  <c r="MT33" i="2"/>
  <c r="DP33" i="2"/>
  <c r="NB33" i="2"/>
  <c r="MV33" i="2"/>
  <c r="HB33" i="2"/>
  <c r="GT33" i="2"/>
  <c r="JJ33" i="2"/>
  <c r="LD33" i="2"/>
  <c r="MZ33" i="2"/>
  <c r="NN33" i="2"/>
  <c r="MH33" i="2"/>
  <c r="MN33" i="2"/>
  <c r="ID33" i="2"/>
  <c r="HF33" i="2"/>
  <c r="HL33" i="2"/>
  <c r="LP33" i="2"/>
  <c r="HN33" i="2"/>
  <c r="JH33" i="2"/>
  <c r="KH33" i="2"/>
  <c r="LF33" i="2"/>
  <c r="MD33" i="2"/>
  <c r="FZ33" i="2"/>
  <c r="KL33" i="2"/>
  <c r="LX33" i="2"/>
  <c r="GV33" i="2"/>
  <c r="IJ33" i="2"/>
  <c r="KF33" i="2"/>
  <c r="MB33" i="2"/>
  <c r="NL33" i="2"/>
  <c r="IL33" i="2"/>
  <c r="IG33" i="2"/>
  <c r="GW33" i="2"/>
  <c r="E33" i="2" s="1"/>
  <c r="JE33" i="2"/>
  <c r="NO33" i="2"/>
  <c r="LG33" i="2"/>
  <c r="DO33" i="2" s="1"/>
  <c r="BB32" i="2"/>
  <c r="BC32" i="2" s="1"/>
  <c r="AO32" i="2"/>
  <c r="AP32" i="2"/>
  <c r="AQ32" i="2" s="1"/>
  <c r="CR32" i="2"/>
  <c r="CS32" i="2" s="1"/>
  <c r="AI32" i="2"/>
  <c r="BZ32" i="2"/>
  <c r="CA32" i="2" s="1"/>
  <c r="EM32" i="2"/>
  <c r="EZ32" i="2"/>
  <c r="FA32" i="2" s="1"/>
  <c r="N32" i="2"/>
  <c r="CH32" i="2"/>
  <c r="EV32" i="2"/>
  <c r="HI33" i="2"/>
  <c r="KC33" i="2"/>
  <c r="IS33" i="2"/>
  <c r="JK33" i="2"/>
  <c r="LA33" i="2"/>
  <c r="KU33" i="2"/>
  <c r="DC33" i="2" s="1"/>
  <c r="MK33" i="2"/>
  <c r="CW32" i="2"/>
  <c r="K32" i="2"/>
  <c r="AU32" i="2"/>
  <c r="DO32" i="2"/>
  <c r="FF32" i="2"/>
  <c r="FG32" i="2" s="1"/>
  <c r="LM33" i="2"/>
  <c r="LY33" i="2"/>
  <c r="B34" i="2"/>
  <c r="GD33" i="2"/>
  <c r="B41" i="3" l="1"/>
  <c r="K41" i="3" s="1"/>
  <c r="K40" i="3"/>
  <c r="ME34" i="2"/>
  <c r="GC34" i="2"/>
  <c r="G32" i="2"/>
  <c r="FN33" i="2"/>
  <c r="CX33" i="2"/>
  <c r="CY33" i="2" s="1"/>
  <c r="DJ33" i="2"/>
  <c r="DK33" i="2" s="1"/>
  <c r="EN33" i="2"/>
  <c r="EO33" i="2" s="1"/>
  <c r="X33" i="2"/>
  <c r="Y33" i="2" s="1"/>
  <c r="R33" i="2"/>
  <c r="S33" i="2" s="1"/>
  <c r="BT33" i="2"/>
  <c r="BU33" i="2" s="1"/>
  <c r="FH33" i="2"/>
  <c r="BZ33" i="2"/>
  <c r="CA33" i="2" s="1"/>
  <c r="BJ33" i="2"/>
  <c r="AX33" i="2"/>
  <c r="CN33" i="2"/>
  <c r="CT33" i="2"/>
  <c r="BN33" i="2"/>
  <c r="BO33" i="2" s="1"/>
  <c r="AD33" i="2"/>
  <c r="AE33" i="2" s="1"/>
  <c r="EH33" i="2"/>
  <c r="EI33" i="2" s="1"/>
  <c r="FB33" i="2"/>
  <c r="LM34" i="2"/>
  <c r="DU34" i="2" s="1"/>
  <c r="H33" i="2"/>
  <c r="AR33" i="2"/>
  <c r="DF33" i="2"/>
  <c r="CF33" i="2"/>
  <c r="CG33" i="2" s="1"/>
  <c r="BD33" i="2"/>
  <c r="LY34" i="2"/>
  <c r="MK34" i="2"/>
  <c r="IS34" i="2"/>
  <c r="BA34" i="2" s="1"/>
  <c r="NO34" i="2"/>
  <c r="IG34" i="2"/>
  <c r="F33" i="2"/>
  <c r="L33" i="2"/>
  <c r="M33" i="2" s="1"/>
  <c r="AV33" i="2"/>
  <c r="CL33" i="2"/>
  <c r="CM33" i="2" s="1"/>
  <c r="BB33" i="2"/>
  <c r="BC33" i="2" s="1"/>
  <c r="AO33" i="2"/>
  <c r="EB33" i="2"/>
  <c r="EC33" i="2" s="1"/>
  <c r="EG33" i="2"/>
  <c r="FF33" i="2"/>
  <c r="FG33" i="2" s="1"/>
  <c r="T33" i="2"/>
  <c r="EZ33" i="2"/>
  <c r="FA33" i="2" s="1"/>
  <c r="Z33" i="2"/>
  <c r="BP33" i="2"/>
  <c r="BV33" i="2"/>
  <c r="CZ33" i="2"/>
  <c r="DX33" i="2"/>
  <c r="EJ33" i="2"/>
  <c r="KI34" i="2"/>
  <c r="CQ34" i="2" s="1"/>
  <c r="IY34" i="2"/>
  <c r="MW34" i="2"/>
  <c r="JQ34" i="2"/>
  <c r="BY34" i="2" s="1"/>
  <c r="KU34" i="2"/>
  <c r="JK34" i="2"/>
  <c r="KC34" i="2"/>
  <c r="CK34" i="2" s="1"/>
  <c r="JE34" i="2"/>
  <c r="FX33" i="2"/>
  <c r="FY33" i="2" s="1"/>
  <c r="AP33" i="2"/>
  <c r="AQ33" i="2" s="1"/>
  <c r="BA33" i="2"/>
  <c r="BH33" i="2"/>
  <c r="BI33" i="2" s="1"/>
  <c r="CR33" i="2"/>
  <c r="CS33" i="2" s="1"/>
  <c r="CK33" i="2"/>
  <c r="ET33" i="2"/>
  <c r="EU33" i="2" s="1"/>
  <c r="FL33" i="2"/>
  <c r="FM33" i="2" s="1"/>
  <c r="AL33" i="2"/>
  <c r="AF33" i="2"/>
  <c r="CB33" i="2"/>
  <c r="CH33" i="2"/>
  <c r="DL33" i="2"/>
  <c r="IA34" i="2"/>
  <c r="LS34" i="2"/>
  <c r="JW34" i="2"/>
  <c r="HO34" i="2"/>
  <c r="HU34" i="2"/>
  <c r="AC34" i="2" s="1"/>
  <c r="HI34" i="2"/>
  <c r="LG34" i="2"/>
  <c r="ES33" i="2"/>
  <c r="BM33" i="2"/>
  <c r="BS33" i="2"/>
  <c r="DD33" i="2"/>
  <c r="DE33" i="2" s="1"/>
  <c r="DU33" i="2"/>
  <c r="FW33" i="2"/>
  <c r="DR33" i="2"/>
  <c r="EP33" i="2"/>
  <c r="NC34" i="2"/>
  <c r="FK34" i="2" s="1"/>
  <c r="IM34" i="2"/>
  <c r="MQ34" i="2"/>
  <c r="EY34" i="2" s="1"/>
  <c r="AK33" i="2"/>
  <c r="HC34" i="2"/>
  <c r="DQ33" i="2"/>
  <c r="EG34" i="2"/>
  <c r="ES34" i="2"/>
  <c r="EA34" i="2"/>
  <c r="FE34" i="2"/>
  <c r="EM34" i="2"/>
  <c r="DC34" i="2"/>
  <c r="CE34" i="2"/>
  <c r="FW34" i="2"/>
  <c r="BM34" i="2"/>
  <c r="AI34" i="2"/>
  <c r="Q34" i="2"/>
  <c r="AU34" i="2"/>
  <c r="W34" i="2"/>
  <c r="K34" i="2"/>
  <c r="BS34" i="2"/>
  <c r="DO34" i="2"/>
  <c r="BG34" i="2"/>
  <c r="AO34" i="2"/>
  <c r="IJ34" i="2"/>
  <c r="N34" i="2"/>
  <c r="GT34" i="2"/>
  <c r="HH34" i="2"/>
  <c r="LL34" i="2"/>
  <c r="LJ34" i="2"/>
  <c r="HT34" i="2"/>
  <c r="JP34" i="2"/>
  <c r="NF34" i="2"/>
  <c r="KR34" i="2"/>
  <c r="LR34" i="2"/>
  <c r="GV34" i="2"/>
  <c r="JD34" i="2"/>
  <c r="JZ34" i="2"/>
  <c r="MV34" i="2"/>
  <c r="NH34" i="2"/>
  <c r="IP34" i="2"/>
  <c r="KL34" i="2"/>
  <c r="IV34" i="2"/>
  <c r="KT34" i="2"/>
  <c r="DF34" i="2"/>
  <c r="MN34" i="2"/>
  <c r="ID34" i="2"/>
  <c r="CN34" i="2"/>
  <c r="KB34" i="2"/>
  <c r="LV34" i="2"/>
  <c r="DX34" i="2"/>
  <c r="IR34" i="2"/>
  <c r="KN34" i="2"/>
  <c r="MH34" i="2"/>
  <c r="HB34" i="2"/>
  <c r="HF34" i="2"/>
  <c r="BD34" i="2"/>
  <c r="HX34" i="2"/>
  <c r="KZ34" i="2"/>
  <c r="MT34" i="2"/>
  <c r="IF34" i="2"/>
  <c r="HN34" i="2"/>
  <c r="IL34" i="2"/>
  <c r="KH34" i="2"/>
  <c r="FN34" i="2"/>
  <c r="GZ34" i="2"/>
  <c r="JJ34" i="2"/>
  <c r="FT34" i="2"/>
  <c r="JV34" i="2"/>
  <c r="LP34" i="2"/>
  <c r="KX34" i="2"/>
  <c r="BV34" i="2"/>
  <c r="KF34" i="2"/>
  <c r="MB34" i="2"/>
  <c r="MD34" i="2"/>
  <c r="HL34" i="2"/>
  <c r="NL34" i="2"/>
  <c r="HR34" i="2"/>
  <c r="HZ34" i="2"/>
  <c r="FH34" i="2"/>
  <c r="JH34" i="2"/>
  <c r="NB34" i="2"/>
  <c r="JN34" i="2"/>
  <c r="MJ34" i="2"/>
  <c r="JB34" i="2"/>
  <c r="LX34" i="2"/>
  <c r="EJ34" i="2"/>
  <c r="LF34" i="2"/>
  <c r="EP34" i="2"/>
  <c r="JT34" i="2"/>
  <c r="IX34" i="2"/>
  <c r="MP34" i="2"/>
  <c r="LD34" i="2"/>
  <c r="MZ34" i="2"/>
  <c r="NN34" i="2"/>
  <c r="FX34" i="2" s="1"/>
  <c r="LA34" i="2"/>
  <c r="KO34" i="2"/>
  <c r="AW33" i="2"/>
  <c r="GW34" i="2"/>
  <c r="Q33" i="2"/>
  <c r="DI33" i="2"/>
  <c r="FR33" i="2"/>
  <c r="FS33" i="2" s="1"/>
  <c r="NI34" i="2"/>
  <c r="DW33" i="2"/>
  <c r="B35" i="2"/>
  <c r="GD34" i="2"/>
  <c r="LM35" i="2" l="1"/>
  <c r="GC35" i="2"/>
  <c r="G33" i="2"/>
  <c r="T34" i="2"/>
  <c r="AX34" i="2"/>
  <c r="BN34" i="2"/>
  <c r="BO34" i="2" s="1"/>
  <c r="X34" i="2"/>
  <c r="Y34" i="2" s="1"/>
  <c r="EB34" i="2"/>
  <c r="EC34" i="2" s="1"/>
  <c r="AP34" i="2"/>
  <c r="AQ34" i="2" s="1"/>
  <c r="CT34" i="2"/>
  <c r="AL34" i="2"/>
  <c r="BJ34" i="2"/>
  <c r="DP34" i="2"/>
  <c r="FZ34" i="2"/>
  <c r="CZ34" i="2"/>
  <c r="DL34" i="2"/>
  <c r="CH34" i="2"/>
  <c r="EV34" i="2"/>
  <c r="AD34" i="2"/>
  <c r="AE34" i="2" s="1"/>
  <c r="CB34" i="2"/>
  <c r="NI35" i="2"/>
  <c r="EZ34" i="2"/>
  <c r="FA34" i="2" s="1"/>
  <c r="H34" i="2"/>
  <c r="AJ34" i="2"/>
  <c r="AK34" i="2" s="1"/>
  <c r="BB34" i="2"/>
  <c r="BC34" i="2" s="1"/>
  <c r="DJ34" i="2"/>
  <c r="DK34" i="2" s="1"/>
  <c r="BZ34" i="2"/>
  <c r="CA34" i="2" s="1"/>
  <c r="CX34" i="2"/>
  <c r="CL34" i="2"/>
  <c r="CM34" i="2" s="1"/>
  <c r="CF34" i="2"/>
  <c r="CG34" i="2" s="1"/>
  <c r="ET34" i="2"/>
  <c r="EU34" i="2" s="1"/>
  <c r="FF34" i="2"/>
  <c r="FG34" i="2" s="1"/>
  <c r="FL34" i="2"/>
  <c r="FM34" i="2" s="1"/>
  <c r="AF34" i="2"/>
  <c r="BP34" i="2"/>
  <c r="DR34" i="2"/>
  <c r="DQ34" i="2"/>
  <c r="MQ35" i="2"/>
  <c r="NC35" i="2"/>
  <c r="FY34" i="2"/>
  <c r="LS35" i="2"/>
  <c r="EA35" i="2" s="1"/>
  <c r="JE35" i="2"/>
  <c r="MW35" i="2"/>
  <c r="IG35" i="2"/>
  <c r="MK35" i="2"/>
  <c r="ME35" i="2"/>
  <c r="KO35" i="2"/>
  <c r="R34" i="2"/>
  <c r="S34" i="2" s="1"/>
  <c r="BH34" i="2"/>
  <c r="BI34" i="2" s="1"/>
  <c r="BT34" i="2"/>
  <c r="BU34" i="2" s="1"/>
  <c r="L34" i="2"/>
  <c r="M34" i="2" s="1"/>
  <c r="AV34" i="2"/>
  <c r="AW34" i="2" s="1"/>
  <c r="CR34" i="2"/>
  <c r="CS34" i="2" s="1"/>
  <c r="FR34" i="2"/>
  <c r="FS34" i="2" s="1"/>
  <c r="FQ34" i="2"/>
  <c r="AR34" i="2"/>
  <c r="ED34" i="2"/>
  <c r="IM35" i="2"/>
  <c r="HU35" i="2"/>
  <c r="CY34" i="2"/>
  <c r="KC35" i="2"/>
  <c r="IY35" i="2"/>
  <c r="NO35" i="2"/>
  <c r="LY35" i="2"/>
  <c r="EG35" i="2" s="1"/>
  <c r="LA35" i="2"/>
  <c r="F34" i="2"/>
  <c r="EH34" i="2"/>
  <c r="EI34" i="2" s="1"/>
  <c r="DD34" i="2"/>
  <c r="DE34" i="2" s="1"/>
  <c r="EN34" i="2"/>
  <c r="EO34" i="2" s="1"/>
  <c r="Z34" i="2"/>
  <c r="FB34" i="2"/>
  <c r="HC35" i="2"/>
  <c r="LG35" i="2"/>
  <c r="DO35" i="2" s="1"/>
  <c r="HO35" i="2"/>
  <c r="W35" i="2" s="1"/>
  <c r="IA35" i="2"/>
  <c r="JK35" i="2"/>
  <c r="JQ35" i="2"/>
  <c r="KI35" i="2"/>
  <c r="CQ35" i="2" s="1"/>
  <c r="IS35" i="2"/>
  <c r="FE35" i="2"/>
  <c r="EY35" i="2"/>
  <c r="FW35" i="2"/>
  <c r="FQ35" i="2"/>
  <c r="DU35" i="2"/>
  <c r="FK35" i="2"/>
  <c r="EM35" i="2"/>
  <c r="CK35" i="2"/>
  <c r="CW35" i="2"/>
  <c r="ES35" i="2"/>
  <c r="DI35" i="2"/>
  <c r="BS35" i="2"/>
  <c r="AO35" i="2"/>
  <c r="AC35" i="2"/>
  <c r="BG35" i="2"/>
  <c r="BM35" i="2"/>
  <c r="BA35" i="2"/>
  <c r="BY35" i="2"/>
  <c r="AU35" i="2"/>
  <c r="K35" i="2"/>
  <c r="AI35" i="2"/>
  <c r="HL35" i="2"/>
  <c r="HB35" i="2"/>
  <c r="NH35" i="2"/>
  <c r="MH35" i="2"/>
  <c r="HZ35" i="2"/>
  <c r="IX35" i="2"/>
  <c r="JT35" i="2"/>
  <c r="JV35" i="2"/>
  <c r="KR35" i="2"/>
  <c r="KT35" i="2"/>
  <c r="LR35" i="2"/>
  <c r="HH35" i="2"/>
  <c r="HF35" i="2"/>
  <c r="KB35" i="2"/>
  <c r="KZ35" i="2"/>
  <c r="LL35" i="2"/>
  <c r="HR35" i="2"/>
  <c r="JN35" i="2"/>
  <c r="KN35" i="2"/>
  <c r="LP35" i="2"/>
  <c r="MP35" i="2"/>
  <c r="MN35" i="2"/>
  <c r="JB35" i="2"/>
  <c r="KX35" i="2"/>
  <c r="LV35" i="2"/>
  <c r="MT35" i="2"/>
  <c r="LJ35" i="2"/>
  <c r="HT35" i="2"/>
  <c r="NF35" i="2"/>
  <c r="IR35" i="2"/>
  <c r="MJ35" i="2"/>
  <c r="IF35" i="2"/>
  <c r="JZ35" i="2"/>
  <c r="KL35" i="2"/>
  <c r="ID35" i="2"/>
  <c r="GT35" i="2"/>
  <c r="JH35" i="2"/>
  <c r="JJ35" i="2"/>
  <c r="LF35" i="2"/>
  <c r="JP35" i="2"/>
  <c r="IP35" i="2"/>
  <c r="DD35" i="2"/>
  <c r="JD35" i="2"/>
  <c r="LX35" i="2"/>
  <c r="BV35" i="2"/>
  <c r="HN35" i="2"/>
  <c r="IL35" i="2"/>
  <c r="KF35" i="2"/>
  <c r="KH35" i="2"/>
  <c r="LD35" i="2"/>
  <c r="MD35" i="2"/>
  <c r="MZ35" i="2"/>
  <c r="N35" i="2"/>
  <c r="NN35" i="2"/>
  <c r="CN35" i="2"/>
  <c r="MV35" i="2"/>
  <c r="MB35" i="2"/>
  <c r="GZ35" i="2"/>
  <c r="GV35" i="2"/>
  <c r="IJ35" i="2"/>
  <c r="HX35" i="2"/>
  <c r="IV35" i="2"/>
  <c r="NL35" i="2"/>
  <c r="FZ35" i="2"/>
  <c r="NB35" i="2"/>
  <c r="FX35" i="2"/>
  <c r="GW35" i="2"/>
  <c r="E35" i="2" s="1"/>
  <c r="E34" i="2"/>
  <c r="CW34" i="2"/>
  <c r="DI34" i="2"/>
  <c r="DV34" i="2"/>
  <c r="DW34" i="2" s="1"/>
  <c r="HI35" i="2"/>
  <c r="Q35" i="2" s="1"/>
  <c r="JW35" i="2"/>
  <c r="CE35" i="2" s="1"/>
  <c r="KU35" i="2"/>
  <c r="B36" i="2"/>
  <c r="GD35" i="2"/>
  <c r="KU36" i="2" l="1"/>
  <c r="LM36" i="2"/>
  <c r="GC36" i="2"/>
  <c r="G34" i="2"/>
  <c r="AV35" i="2"/>
  <c r="AW35" i="2" s="1"/>
  <c r="ED35" i="2"/>
  <c r="T35" i="2"/>
  <c r="FT35" i="2"/>
  <c r="EH35" i="2"/>
  <c r="FF35" i="2"/>
  <c r="CT35" i="2"/>
  <c r="Z35" i="2"/>
  <c r="BJ35" i="2"/>
  <c r="AF35" i="2"/>
  <c r="FB35" i="2"/>
  <c r="CF35" i="2"/>
  <c r="CG35" i="2" s="1"/>
  <c r="BD35" i="2"/>
  <c r="FN35" i="2"/>
  <c r="BP35" i="2"/>
  <c r="EV35" i="2"/>
  <c r="DJ35" i="2"/>
  <c r="DK35" i="2" s="1"/>
  <c r="AR35" i="2"/>
  <c r="DX35" i="2"/>
  <c r="AJ35" i="2"/>
  <c r="AK35" i="2" s="1"/>
  <c r="DR35" i="2"/>
  <c r="EP35" i="2"/>
  <c r="CB35" i="2"/>
  <c r="CZ35" i="2"/>
  <c r="H35" i="2"/>
  <c r="DE35" i="2"/>
  <c r="F35" i="2"/>
  <c r="BT35" i="2"/>
  <c r="BU35" i="2" s="1"/>
  <c r="AP35" i="2"/>
  <c r="BZ35" i="2"/>
  <c r="CA35" i="2" s="1"/>
  <c r="BB35" i="2"/>
  <c r="BC35" i="2" s="1"/>
  <c r="CL35" i="2"/>
  <c r="CM35" i="2" s="1"/>
  <c r="CX35" i="2"/>
  <c r="CY35" i="2" s="1"/>
  <c r="FL35" i="2"/>
  <c r="EZ35" i="2"/>
  <c r="FA35" i="2" s="1"/>
  <c r="AX35" i="2"/>
  <c r="DF35" i="2"/>
  <c r="FH35" i="2"/>
  <c r="JQ36" i="2"/>
  <c r="LG36" i="2"/>
  <c r="LY36" i="2"/>
  <c r="ME36" i="2"/>
  <c r="NC36" i="2"/>
  <c r="FK36" i="2" s="1"/>
  <c r="L35" i="2"/>
  <c r="M35" i="2" s="1"/>
  <c r="DC35" i="2"/>
  <c r="CR35" i="2"/>
  <c r="CS35" i="2" s="1"/>
  <c r="DV35" i="2"/>
  <c r="DW35" i="2" s="1"/>
  <c r="DP35" i="2"/>
  <c r="DQ35" i="2" s="1"/>
  <c r="ET35" i="2"/>
  <c r="EU35" i="2" s="1"/>
  <c r="AL35" i="2"/>
  <c r="DL35" i="2"/>
  <c r="IS36" i="2"/>
  <c r="JK36" i="2"/>
  <c r="LA36" i="2"/>
  <c r="NO36" i="2"/>
  <c r="HU36" i="2"/>
  <c r="MK36" i="2"/>
  <c r="JE36" i="2"/>
  <c r="BM36" i="2" s="1"/>
  <c r="MQ36" i="2"/>
  <c r="EI35" i="2"/>
  <c r="FW36" i="2"/>
  <c r="EG36" i="2"/>
  <c r="ES36" i="2"/>
  <c r="EY36" i="2"/>
  <c r="EM36" i="2"/>
  <c r="DU36" i="2"/>
  <c r="DI36" i="2"/>
  <c r="DC36" i="2"/>
  <c r="BA36" i="2"/>
  <c r="BY36" i="2"/>
  <c r="DO36" i="2"/>
  <c r="BS36" i="2"/>
  <c r="AC36" i="2"/>
  <c r="JZ36" i="2"/>
  <c r="GV36" i="2"/>
  <c r="NF36" i="2"/>
  <c r="IX36" i="2"/>
  <c r="KR36" i="2"/>
  <c r="HH36" i="2"/>
  <c r="LX36" i="2"/>
  <c r="HT36" i="2"/>
  <c r="JP36" i="2"/>
  <c r="IP36" i="2"/>
  <c r="MJ36" i="2"/>
  <c r="LR36" i="2"/>
  <c r="LP36" i="2"/>
  <c r="GT36" i="2"/>
  <c r="ID36" i="2"/>
  <c r="JD36" i="2"/>
  <c r="CN36" i="2"/>
  <c r="HR36" i="2"/>
  <c r="KL36" i="2"/>
  <c r="MH36" i="2"/>
  <c r="HX36" i="2"/>
  <c r="HZ36" i="2"/>
  <c r="IV36" i="2"/>
  <c r="JT36" i="2"/>
  <c r="HF36" i="2"/>
  <c r="KB36" i="2"/>
  <c r="KX36" i="2"/>
  <c r="KZ36" i="2"/>
  <c r="IR36" i="2"/>
  <c r="JB36" i="2"/>
  <c r="KT36" i="2"/>
  <c r="JJ36" i="2"/>
  <c r="NL36" i="2"/>
  <c r="IJ36" i="2"/>
  <c r="KF36" i="2"/>
  <c r="LD36" i="2"/>
  <c r="LL36" i="2"/>
  <c r="EV36" i="2"/>
  <c r="LV36" i="2"/>
  <c r="IL36" i="2"/>
  <c r="LF36" i="2"/>
  <c r="NB36" i="2"/>
  <c r="NH36" i="2"/>
  <c r="IF36" i="2"/>
  <c r="HN36" i="2"/>
  <c r="MN36" i="2"/>
  <c r="MT36" i="2"/>
  <c r="JH36" i="2"/>
  <c r="MB36" i="2"/>
  <c r="MZ36" i="2"/>
  <c r="HB36" i="2"/>
  <c r="LJ36" i="2"/>
  <c r="JN36" i="2"/>
  <c r="KN36" i="2"/>
  <c r="JV36" i="2"/>
  <c r="MP36" i="2"/>
  <c r="GZ36" i="2"/>
  <c r="MV36" i="2"/>
  <c r="HL36" i="2"/>
  <c r="KH36" i="2"/>
  <c r="MD36" i="2"/>
  <c r="NN36" i="2"/>
  <c r="JW36" i="2"/>
  <c r="FG35" i="2"/>
  <c r="X35" i="2"/>
  <c r="Y35" i="2" s="1"/>
  <c r="R35" i="2"/>
  <c r="S35" i="2" s="1"/>
  <c r="BN35" i="2"/>
  <c r="BO35" i="2" s="1"/>
  <c r="BH35" i="2"/>
  <c r="BI35" i="2" s="1"/>
  <c r="EB35" i="2"/>
  <c r="EC35" i="2" s="1"/>
  <c r="FR35" i="2"/>
  <c r="FS35" i="2" s="1"/>
  <c r="CH35" i="2"/>
  <c r="EJ35" i="2"/>
  <c r="IA36" i="2"/>
  <c r="HC36" i="2"/>
  <c r="NI36" i="2"/>
  <c r="IY36" i="2"/>
  <c r="BG36" i="2" s="1"/>
  <c r="IM36" i="2"/>
  <c r="KO36" i="2"/>
  <c r="IG36" i="2"/>
  <c r="LS36" i="2"/>
  <c r="EA36" i="2" s="1"/>
  <c r="HI36" i="2"/>
  <c r="Q36" i="2" s="1"/>
  <c r="GW36" i="2"/>
  <c r="AD35" i="2"/>
  <c r="AE35" i="2" s="1"/>
  <c r="EN35" i="2"/>
  <c r="EO35" i="2" s="1"/>
  <c r="KI36" i="2"/>
  <c r="HO36" i="2"/>
  <c r="W36" i="2" s="1"/>
  <c r="KC36" i="2"/>
  <c r="CK36" i="2" s="1"/>
  <c r="FM35" i="2"/>
  <c r="MW36" i="2"/>
  <c r="FY35" i="2"/>
  <c r="AQ35" i="2"/>
  <c r="B37" i="2"/>
  <c r="GD36" i="2"/>
  <c r="LM37" i="2" l="1"/>
  <c r="GC37" i="2"/>
  <c r="G35" i="2"/>
  <c r="F36" i="2"/>
  <c r="DF36" i="2"/>
  <c r="CZ36" i="2"/>
  <c r="CB36" i="2"/>
  <c r="Z36" i="2"/>
  <c r="FR36" i="2"/>
  <c r="ED36" i="2"/>
  <c r="DL36" i="2"/>
  <c r="L36" i="2"/>
  <c r="M36" i="2" s="1"/>
  <c r="FN36" i="2"/>
  <c r="CF36" i="2"/>
  <c r="CG36" i="2" s="1"/>
  <c r="EZ36" i="2"/>
  <c r="FA36" i="2" s="1"/>
  <c r="BD36" i="2"/>
  <c r="BN36" i="2"/>
  <c r="BO36" i="2" s="1"/>
  <c r="AD36" i="2"/>
  <c r="AE36" i="2" s="1"/>
  <c r="AL36" i="2"/>
  <c r="EN36" i="2"/>
  <c r="EO36" i="2" s="1"/>
  <c r="DP36" i="2"/>
  <c r="DQ36" i="2" s="1"/>
  <c r="AP36" i="2"/>
  <c r="AQ36" i="2" s="1"/>
  <c r="DX36" i="2"/>
  <c r="MW37" i="2"/>
  <c r="FS36" i="2"/>
  <c r="FX36" i="2"/>
  <c r="FY36" i="2" s="1"/>
  <c r="BV36" i="2"/>
  <c r="BJ36" i="2"/>
  <c r="CT36" i="2"/>
  <c r="R36" i="2"/>
  <c r="S36" i="2" s="1"/>
  <c r="EH36" i="2"/>
  <c r="EI36" i="2" s="1"/>
  <c r="FH36" i="2"/>
  <c r="AV36" i="2"/>
  <c r="IG37" i="2"/>
  <c r="AO37" i="2" s="1"/>
  <c r="NI37" i="2"/>
  <c r="BB36" i="2"/>
  <c r="BC36" i="2" s="1"/>
  <c r="BH36" i="2"/>
  <c r="BI36" i="2" s="1"/>
  <c r="BT36" i="2"/>
  <c r="BU36" i="2" s="1"/>
  <c r="CX36" i="2"/>
  <c r="CY36" i="2" s="1"/>
  <c r="CL36" i="2"/>
  <c r="CM36" i="2" s="1"/>
  <c r="DD36" i="2"/>
  <c r="DE36" i="2" s="1"/>
  <c r="H36" i="2"/>
  <c r="DV36" i="2"/>
  <c r="DW36" i="2" s="1"/>
  <c r="FE36" i="2"/>
  <c r="T36" i="2"/>
  <c r="N36" i="2"/>
  <c r="AF36" i="2"/>
  <c r="AX36" i="2"/>
  <c r="DR36" i="2"/>
  <c r="EP36" i="2"/>
  <c r="FT36" i="2"/>
  <c r="MK37" i="2"/>
  <c r="LA37" i="2"/>
  <c r="LY37" i="2"/>
  <c r="EG37" i="2" s="1"/>
  <c r="HO37" i="2"/>
  <c r="GW37" i="2"/>
  <c r="KO37" i="2"/>
  <c r="HC37" i="2"/>
  <c r="JW37" i="2"/>
  <c r="CR36" i="2"/>
  <c r="CS36" i="2" s="1"/>
  <c r="X36" i="2"/>
  <c r="Y36" i="2" s="1"/>
  <c r="EB36" i="2"/>
  <c r="EC36" i="2" s="1"/>
  <c r="FF36" i="2"/>
  <c r="FG36" i="2" s="1"/>
  <c r="FL36" i="2"/>
  <c r="FM36" i="2" s="1"/>
  <c r="AR36" i="2"/>
  <c r="BP36" i="2"/>
  <c r="CH36" i="2"/>
  <c r="EJ36" i="2"/>
  <c r="FZ36" i="2"/>
  <c r="NC37" i="2"/>
  <c r="LG37" i="2"/>
  <c r="DO37" i="2" s="1"/>
  <c r="FE37" i="2"/>
  <c r="FQ37" i="2"/>
  <c r="FK37" i="2"/>
  <c r="DU37" i="2"/>
  <c r="ES37" i="2"/>
  <c r="CW37" i="2"/>
  <c r="DI37" i="2"/>
  <c r="CE37" i="2"/>
  <c r="E37" i="2"/>
  <c r="W37" i="2"/>
  <c r="K37" i="2"/>
  <c r="IX37" i="2"/>
  <c r="GZ37" i="2"/>
  <c r="LJ37" i="2"/>
  <c r="HR37" i="2"/>
  <c r="NH37" i="2"/>
  <c r="KL37" i="2"/>
  <c r="MH37" i="2"/>
  <c r="LP37" i="2"/>
  <c r="MN37" i="2"/>
  <c r="MP37" i="2"/>
  <c r="HZ37" i="2"/>
  <c r="KB37" i="2"/>
  <c r="LL37" i="2"/>
  <c r="IR37" i="2"/>
  <c r="BB37" i="2"/>
  <c r="KN37" i="2"/>
  <c r="GT37" i="2"/>
  <c r="IF37" i="2"/>
  <c r="LV37" i="2"/>
  <c r="DX37" i="2"/>
  <c r="JN37" i="2"/>
  <c r="NF37" i="2"/>
  <c r="IP37" i="2"/>
  <c r="MJ37" i="2"/>
  <c r="JV37" i="2"/>
  <c r="KT37" i="2"/>
  <c r="HH37" i="2"/>
  <c r="JB37" i="2"/>
  <c r="KZ37" i="2"/>
  <c r="KX37" i="2"/>
  <c r="MV37" i="2"/>
  <c r="HB37" i="2"/>
  <c r="HF37" i="2"/>
  <c r="LX37" i="2"/>
  <c r="HL37" i="2"/>
  <c r="IJ37" i="2"/>
  <c r="KF37" i="2"/>
  <c r="MB37" i="2"/>
  <c r="NB37" i="2"/>
  <c r="NN37" i="2"/>
  <c r="LF37" i="2"/>
  <c r="JT37" i="2"/>
  <c r="LR37" i="2"/>
  <c r="IL37" i="2"/>
  <c r="LD37" i="2"/>
  <c r="HX37" i="2"/>
  <c r="IV37" i="2"/>
  <c r="JH37" i="2"/>
  <c r="JP37" i="2"/>
  <c r="KR37" i="2"/>
  <c r="JD37" i="2"/>
  <c r="JZ37" i="2"/>
  <c r="MT37" i="2"/>
  <c r="GV37" i="2"/>
  <c r="Z37" i="2"/>
  <c r="JJ37" i="2"/>
  <c r="MD37" i="2"/>
  <c r="MZ37" i="2"/>
  <c r="HN37" i="2"/>
  <c r="NL37" i="2"/>
  <c r="HT37" i="2"/>
  <c r="KH37" i="2"/>
  <c r="ID37" i="2"/>
  <c r="T37" i="2"/>
  <c r="KI37" i="2"/>
  <c r="CQ37" i="2" s="1"/>
  <c r="HI37" i="2"/>
  <c r="Q37" i="2" s="1"/>
  <c r="IM37" i="2"/>
  <c r="IA37" i="2"/>
  <c r="AI37" i="2" s="1"/>
  <c r="E36" i="2"/>
  <c r="AO36" i="2"/>
  <c r="CW36" i="2"/>
  <c r="AI36" i="2"/>
  <c r="BZ36" i="2"/>
  <c r="CA36" i="2" s="1"/>
  <c r="FQ36" i="2"/>
  <c r="FB36" i="2"/>
  <c r="KU37" i="2"/>
  <c r="MQ37" i="2"/>
  <c r="HU37" i="2"/>
  <c r="JK37" i="2"/>
  <c r="ME37" i="2"/>
  <c r="JQ37" i="2"/>
  <c r="AW36" i="2"/>
  <c r="KC37" i="2"/>
  <c r="CK37" i="2" s="1"/>
  <c r="LS37" i="2"/>
  <c r="IY37" i="2"/>
  <c r="AJ36" i="2"/>
  <c r="AK36" i="2" s="1"/>
  <c r="K36" i="2"/>
  <c r="AU36" i="2"/>
  <c r="DJ36" i="2"/>
  <c r="DK36" i="2" s="1"/>
  <c r="CE36" i="2"/>
  <c r="CQ36" i="2"/>
  <c r="ET36" i="2"/>
  <c r="EU36" i="2" s="1"/>
  <c r="JE37" i="2"/>
  <c r="BM37" i="2" s="1"/>
  <c r="NO37" i="2"/>
  <c r="IS37" i="2"/>
  <c r="B38" i="2"/>
  <c r="GD37" i="2"/>
  <c r="NO38" i="2" l="1"/>
  <c r="LM38" i="2"/>
  <c r="GC38" i="2"/>
  <c r="G36" i="2"/>
  <c r="H37" i="2"/>
  <c r="FN37" i="2"/>
  <c r="CX37" i="2"/>
  <c r="CY37" i="2" s="1"/>
  <c r="AJ37" i="2"/>
  <c r="AK37" i="2" s="1"/>
  <c r="EP37" i="2"/>
  <c r="CT37" i="2"/>
  <c r="EB37" i="2"/>
  <c r="EC37" i="2" s="1"/>
  <c r="BN37" i="2"/>
  <c r="BO37" i="2" s="1"/>
  <c r="FF37" i="2"/>
  <c r="FG37" i="2" s="1"/>
  <c r="CN37" i="2"/>
  <c r="EZ37" i="2"/>
  <c r="FA37" i="2" s="1"/>
  <c r="AR37" i="2"/>
  <c r="DP37" i="2"/>
  <c r="DQ37" i="2" s="1"/>
  <c r="FT37" i="2"/>
  <c r="EH37" i="2"/>
  <c r="EI37" i="2" s="1"/>
  <c r="CH37" i="2"/>
  <c r="EV37" i="2"/>
  <c r="CB37" i="2"/>
  <c r="L37" i="2"/>
  <c r="M37" i="2" s="1"/>
  <c r="FZ37" i="2"/>
  <c r="IS38" i="2"/>
  <c r="IY38" i="2"/>
  <c r="BG38" i="2" s="1"/>
  <c r="JK38" i="2"/>
  <c r="AX37" i="2"/>
  <c r="BV37" i="2"/>
  <c r="DF37" i="2"/>
  <c r="AD37" i="2"/>
  <c r="AE37" i="2" s="1"/>
  <c r="DJ37" i="2"/>
  <c r="DK37" i="2" s="1"/>
  <c r="BH37" i="2"/>
  <c r="BI37" i="2" s="1"/>
  <c r="BC37" i="2"/>
  <c r="IM38" i="2"/>
  <c r="X37" i="2"/>
  <c r="Y37" i="2" s="1"/>
  <c r="BT37" i="2"/>
  <c r="BU37" i="2" s="1"/>
  <c r="DV37" i="2"/>
  <c r="DW37" i="2" s="1"/>
  <c r="BG37" i="2"/>
  <c r="CR37" i="2"/>
  <c r="CS37" i="2" s="1"/>
  <c r="FL37" i="2"/>
  <c r="FM37" i="2" s="1"/>
  <c r="AL37" i="2"/>
  <c r="N37" i="2"/>
  <c r="BP37" i="2"/>
  <c r="BJ37" i="2"/>
  <c r="CZ37" i="2"/>
  <c r="DR37" i="2"/>
  <c r="FB37" i="2"/>
  <c r="HC38" i="2"/>
  <c r="HO38" i="2"/>
  <c r="LA38" i="2"/>
  <c r="NI38" i="2"/>
  <c r="LS38" i="2"/>
  <c r="EA38" i="2" s="1"/>
  <c r="HU38" i="2"/>
  <c r="FX37" i="2"/>
  <c r="FY37" i="2" s="1"/>
  <c r="F37" i="2"/>
  <c r="CF37" i="2"/>
  <c r="CG37" i="2" s="1"/>
  <c r="BZ37" i="2"/>
  <c r="CA37" i="2" s="1"/>
  <c r="R37" i="2"/>
  <c r="S37" i="2" s="1"/>
  <c r="DD37" i="2"/>
  <c r="DE37" i="2" s="1"/>
  <c r="ET37" i="2"/>
  <c r="EU37" i="2" s="1"/>
  <c r="EN37" i="2"/>
  <c r="EO37" i="2" s="1"/>
  <c r="BD37" i="2"/>
  <c r="AF37" i="2"/>
  <c r="DL37" i="2"/>
  <c r="FH37" i="2"/>
  <c r="EJ37" i="2"/>
  <c r="LG38" i="2"/>
  <c r="DO38" i="2" s="1"/>
  <c r="KO38" i="2"/>
  <c r="MW38" i="2"/>
  <c r="MK38" i="2"/>
  <c r="IG38" i="2"/>
  <c r="JE38" i="2"/>
  <c r="KC38" i="2"/>
  <c r="JQ38" i="2"/>
  <c r="MQ38" i="2"/>
  <c r="EY38" i="2" s="1"/>
  <c r="HI38" i="2"/>
  <c r="AU37" i="2"/>
  <c r="AP37" i="2"/>
  <c r="AQ37" i="2" s="1"/>
  <c r="AV37" i="2"/>
  <c r="AW37" i="2" s="1"/>
  <c r="CL37" i="2"/>
  <c r="CM37" i="2" s="1"/>
  <c r="EA37" i="2"/>
  <c r="BS37" i="2"/>
  <c r="EY37" i="2"/>
  <c r="ED37" i="2"/>
  <c r="NC38" i="2"/>
  <c r="JW38" i="2"/>
  <c r="LY38" i="2"/>
  <c r="FQ38" i="2"/>
  <c r="FK38" i="2"/>
  <c r="EG38" i="2"/>
  <c r="ES38" i="2"/>
  <c r="FW38" i="2"/>
  <c r="DI38" i="2"/>
  <c r="CE38" i="2"/>
  <c r="DU38" i="2"/>
  <c r="CW38" i="2"/>
  <c r="BM38" i="2"/>
  <c r="BA38" i="2"/>
  <c r="Q38" i="2"/>
  <c r="FE38" i="2"/>
  <c r="CK38" i="2"/>
  <c r="BY38" i="2"/>
  <c r="AU38" i="2"/>
  <c r="W38" i="2"/>
  <c r="K38" i="2"/>
  <c r="BS38" i="2"/>
  <c r="AC38" i="2"/>
  <c r="AO38" i="2"/>
  <c r="GT38" i="2"/>
  <c r="HR38" i="2"/>
  <c r="JN38" i="2"/>
  <c r="JP38" i="2"/>
  <c r="MJ38" i="2"/>
  <c r="HZ38" i="2"/>
  <c r="IX38" i="2"/>
  <c r="JV38" i="2"/>
  <c r="KR38" i="2"/>
  <c r="LP38" i="2"/>
  <c r="LR38" i="2"/>
  <c r="IF38" i="2"/>
  <c r="JB38" i="2"/>
  <c r="KZ38" i="2"/>
  <c r="KX38" i="2"/>
  <c r="LX38" i="2"/>
  <c r="LL38" i="2"/>
  <c r="AD38" i="2"/>
  <c r="AE38" i="2" s="1"/>
  <c r="HT38" i="2"/>
  <c r="KN38" i="2"/>
  <c r="EV38" i="2"/>
  <c r="IV38" i="2"/>
  <c r="HB38" i="2"/>
  <c r="HH38" i="2"/>
  <c r="JZ38" i="2"/>
  <c r="KB38" i="2"/>
  <c r="LV38" i="2"/>
  <c r="MV38" i="2"/>
  <c r="NH38" i="2"/>
  <c r="NF38" i="2"/>
  <c r="IP38" i="2"/>
  <c r="KL38" i="2"/>
  <c r="BJ38" i="2"/>
  <c r="CH38" i="2"/>
  <c r="JT38" i="2"/>
  <c r="KT38" i="2"/>
  <c r="DD38" i="2"/>
  <c r="MN38" i="2"/>
  <c r="MP38" i="2"/>
  <c r="KF38" i="2"/>
  <c r="ID38" i="2"/>
  <c r="LJ38" i="2"/>
  <c r="GV38" i="2"/>
  <c r="MT38" i="2"/>
  <c r="HX38" i="2"/>
  <c r="JD38" i="2"/>
  <c r="JJ38" i="2"/>
  <c r="LD38" i="2"/>
  <c r="MD38" i="2"/>
  <c r="MZ38" i="2"/>
  <c r="NB38" i="2"/>
  <c r="NL38" i="2"/>
  <c r="HL38" i="2"/>
  <c r="FT38" i="2"/>
  <c r="IR38" i="2"/>
  <c r="MH38" i="2"/>
  <c r="HN38" i="2"/>
  <c r="IL38" i="2"/>
  <c r="KH38" i="2"/>
  <c r="FL38" i="2"/>
  <c r="IJ38" i="2"/>
  <c r="GZ38" i="2"/>
  <c r="EZ38" i="2"/>
  <c r="FF38" i="2"/>
  <c r="LF38" i="2"/>
  <c r="MB38" i="2"/>
  <c r="NN38" i="2"/>
  <c r="HF38" i="2"/>
  <c r="JH38" i="2"/>
  <c r="FX38" i="2"/>
  <c r="ME38" i="2"/>
  <c r="EM38" i="2" s="1"/>
  <c r="KU38" i="2"/>
  <c r="DC38" i="2" s="1"/>
  <c r="IA38" i="2"/>
  <c r="KI38" i="2"/>
  <c r="BY37" i="2"/>
  <c r="BA37" i="2"/>
  <c r="DC37" i="2"/>
  <c r="AC37" i="2"/>
  <c r="EM37" i="2"/>
  <c r="FR37" i="2"/>
  <c r="FS37" i="2" s="1"/>
  <c r="FW37" i="2"/>
  <c r="GW38" i="2"/>
  <c r="B39" i="2"/>
  <c r="GD38" i="2"/>
  <c r="IS39" i="2" l="1"/>
  <c r="GC39" i="2"/>
  <c r="G37" i="2"/>
  <c r="BV38" i="2"/>
  <c r="BB38" i="2"/>
  <c r="CB38" i="2"/>
  <c r="EJ38" i="2"/>
  <c r="CZ38" i="2"/>
  <c r="DV38" i="2"/>
  <c r="EP38" i="2"/>
  <c r="Z38" i="2"/>
  <c r="DJ38" i="2"/>
  <c r="DK38" i="2" s="1"/>
  <c r="AL38" i="2"/>
  <c r="F38" i="2"/>
  <c r="CT38" i="2"/>
  <c r="CL38" i="2"/>
  <c r="CM38" i="2" s="1"/>
  <c r="BP38" i="2"/>
  <c r="N38" i="2"/>
  <c r="DR38" i="2"/>
  <c r="AV38" i="2"/>
  <c r="AW38" i="2" s="1"/>
  <c r="EB38" i="2"/>
  <c r="EC38" i="2" s="1"/>
  <c r="AP38" i="2"/>
  <c r="AQ38" i="2" s="1"/>
  <c r="R38" i="2"/>
  <c r="S38" i="2" s="1"/>
  <c r="FY38" i="2"/>
  <c r="DW38" i="2"/>
  <c r="DE38" i="2"/>
  <c r="KI39" i="2"/>
  <c r="BN38" i="2"/>
  <c r="BO38" i="2" s="1"/>
  <c r="BH38" i="2"/>
  <c r="BI38" i="2" s="1"/>
  <c r="BT38" i="2"/>
  <c r="BU38" i="2" s="1"/>
  <c r="X38" i="2"/>
  <c r="Y38" i="2" s="1"/>
  <c r="DP38" i="2"/>
  <c r="DQ38" i="2" s="1"/>
  <c r="CQ38" i="2"/>
  <c r="EN38" i="2"/>
  <c r="EO38" i="2" s="1"/>
  <c r="ET38" i="2"/>
  <c r="EU38" i="2" s="1"/>
  <c r="H38" i="2"/>
  <c r="AF38" i="2"/>
  <c r="AX38" i="2"/>
  <c r="DF38" i="2"/>
  <c r="DL38" i="2"/>
  <c r="FH38" i="2"/>
  <c r="G38" i="2"/>
  <c r="NC39" i="2"/>
  <c r="KC39" i="2"/>
  <c r="MW39" i="2"/>
  <c r="FE39" i="2" s="1"/>
  <c r="NO39" i="2"/>
  <c r="LA39" i="2"/>
  <c r="DI39" i="2" s="1"/>
  <c r="FM38" i="2"/>
  <c r="BC38" i="2"/>
  <c r="IA39" i="2"/>
  <c r="AJ38" i="2"/>
  <c r="AK38" i="2" s="1"/>
  <c r="AI38" i="2"/>
  <c r="BZ38" i="2"/>
  <c r="CA38" i="2" s="1"/>
  <c r="EH38" i="2"/>
  <c r="EI38" i="2" s="1"/>
  <c r="FR38" i="2"/>
  <c r="FS38" i="2" s="1"/>
  <c r="T38" i="2"/>
  <c r="AR38" i="2"/>
  <c r="DX38" i="2"/>
  <c r="ED38" i="2"/>
  <c r="FN38" i="2"/>
  <c r="LY39" i="2"/>
  <c r="HI39" i="2"/>
  <c r="Q39" i="2" s="1"/>
  <c r="JE39" i="2"/>
  <c r="KO39" i="2"/>
  <c r="HU39" i="2"/>
  <c r="HO39" i="2"/>
  <c r="W39" i="2" s="1"/>
  <c r="IM39" i="2"/>
  <c r="FG38" i="2"/>
  <c r="FW39" i="2"/>
  <c r="EG39" i="2"/>
  <c r="CK39" i="2"/>
  <c r="CW39" i="2"/>
  <c r="FK39" i="2"/>
  <c r="CQ39" i="2"/>
  <c r="AC39" i="2"/>
  <c r="BM39" i="2"/>
  <c r="BA39" i="2"/>
  <c r="AU39" i="2"/>
  <c r="AI39" i="2"/>
  <c r="ME39" i="2"/>
  <c r="EM39" i="2" s="1"/>
  <c r="HB39" i="2"/>
  <c r="HL39" i="2"/>
  <c r="JP39" i="2"/>
  <c r="IP39" i="2"/>
  <c r="KL39" i="2"/>
  <c r="ID39" i="2"/>
  <c r="JD39" i="2"/>
  <c r="LV39" i="2"/>
  <c r="NH39" i="2"/>
  <c r="IR39" i="2"/>
  <c r="MH39" i="2"/>
  <c r="HZ39" i="2"/>
  <c r="IX39" i="2"/>
  <c r="JT39" i="2"/>
  <c r="JV39" i="2"/>
  <c r="KR39" i="2"/>
  <c r="KT39" i="2"/>
  <c r="MN39" i="2"/>
  <c r="HH39" i="2"/>
  <c r="IF39" i="2"/>
  <c r="HF39" i="2"/>
  <c r="KB39" i="2"/>
  <c r="KZ39" i="2"/>
  <c r="LL39" i="2"/>
  <c r="LJ39" i="2"/>
  <c r="HR39" i="2"/>
  <c r="JN39" i="2"/>
  <c r="KN39" i="2"/>
  <c r="GV39" i="2"/>
  <c r="HX39" i="2"/>
  <c r="IV39" i="2"/>
  <c r="LP39" i="2"/>
  <c r="MP39" i="2"/>
  <c r="JB39" i="2"/>
  <c r="KX39" i="2"/>
  <c r="LR39" i="2"/>
  <c r="LX39" i="2"/>
  <c r="MB39" i="2"/>
  <c r="NB39" i="2"/>
  <c r="L39" i="2"/>
  <c r="IJ39" i="2"/>
  <c r="NN39" i="2"/>
  <c r="GT39" i="2"/>
  <c r="LF39" i="2"/>
  <c r="MV39" i="2"/>
  <c r="GZ39" i="2"/>
  <c r="JH39" i="2"/>
  <c r="JJ39" i="2"/>
  <c r="NL39" i="2"/>
  <c r="FZ39" i="2"/>
  <c r="NF39" i="2"/>
  <c r="MT39" i="2"/>
  <c r="AF39" i="2"/>
  <c r="HT39" i="2"/>
  <c r="MJ39" i="2"/>
  <c r="HN39" i="2"/>
  <c r="IL39" i="2"/>
  <c r="KF39" i="2"/>
  <c r="KH39" i="2"/>
  <c r="LD39" i="2"/>
  <c r="MD39" i="2"/>
  <c r="MZ39" i="2"/>
  <c r="JZ39" i="2"/>
  <c r="GW39" i="2"/>
  <c r="KU39" i="2"/>
  <c r="E38" i="2"/>
  <c r="CR38" i="2"/>
  <c r="CS38" i="2" s="1"/>
  <c r="L38" i="2"/>
  <c r="M38" i="2" s="1"/>
  <c r="BD38" i="2"/>
  <c r="CN38" i="2"/>
  <c r="FB38" i="2"/>
  <c r="FZ38" i="2"/>
  <c r="FA38" i="2"/>
  <c r="MQ39" i="2"/>
  <c r="IG39" i="2"/>
  <c r="LG39" i="2"/>
  <c r="HC39" i="2"/>
  <c r="JK39" i="2"/>
  <c r="CX38" i="2"/>
  <c r="CY38" i="2" s="1"/>
  <c r="CF38" i="2"/>
  <c r="CG38" i="2" s="1"/>
  <c r="JW39" i="2"/>
  <c r="CE39" i="2" s="1"/>
  <c r="JQ39" i="2"/>
  <c r="MK39" i="2"/>
  <c r="LS39" i="2"/>
  <c r="EA39" i="2" s="1"/>
  <c r="NI39" i="2"/>
  <c r="IY39" i="2"/>
  <c r="LM39" i="2"/>
  <c r="B40" i="2"/>
  <c r="GD39" i="2"/>
  <c r="IS40" i="2" l="1"/>
  <c r="GC40" i="2"/>
  <c r="M39" i="2"/>
  <c r="BP39" i="2"/>
  <c r="BJ39" i="2"/>
  <c r="DJ39" i="2"/>
  <c r="DK39" i="2" s="1"/>
  <c r="AX39" i="2"/>
  <c r="FL39" i="2"/>
  <c r="FM39" i="2" s="1"/>
  <c r="EH39" i="2"/>
  <c r="X39" i="2"/>
  <c r="Y39" i="2" s="1"/>
  <c r="CZ39" i="2"/>
  <c r="EV39" i="2"/>
  <c r="IY40" i="2"/>
  <c r="MK40" i="2"/>
  <c r="BT39" i="2"/>
  <c r="BU39" i="2" s="1"/>
  <c r="EN39" i="2"/>
  <c r="EO39" i="2" s="1"/>
  <c r="FF39" i="2"/>
  <c r="FG39" i="2" s="1"/>
  <c r="BZ39" i="2"/>
  <c r="CA39" i="2" s="1"/>
  <c r="EB39" i="2"/>
  <c r="EC39" i="2" s="1"/>
  <c r="FT39" i="2"/>
  <c r="DX39" i="2"/>
  <c r="AJ39" i="2"/>
  <c r="AK39" i="2" s="1"/>
  <c r="CN39" i="2"/>
  <c r="H39" i="2"/>
  <c r="CH39" i="2"/>
  <c r="DR39" i="2"/>
  <c r="EZ39" i="2"/>
  <c r="FA39" i="2" s="1"/>
  <c r="NI40" i="2"/>
  <c r="FQ40" i="2" s="1"/>
  <c r="JQ40" i="2"/>
  <c r="FX39" i="2"/>
  <c r="FY39" i="2" s="1"/>
  <c r="CT39" i="2"/>
  <c r="DD39" i="2"/>
  <c r="DE39" i="2" s="1"/>
  <c r="T39" i="2"/>
  <c r="AR39" i="2"/>
  <c r="BB39" i="2"/>
  <c r="BC39" i="2" s="1"/>
  <c r="LM40" i="2"/>
  <c r="LG40" i="2"/>
  <c r="DO40" i="2" s="1"/>
  <c r="KU40" i="2"/>
  <c r="AD39" i="2"/>
  <c r="AE39" i="2" s="1"/>
  <c r="AV39" i="2"/>
  <c r="AW39" i="2" s="1"/>
  <c r="BG39" i="2"/>
  <c r="CL39" i="2"/>
  <c r="CM39" i="2" s="1"/>
  <c r="DO39" i="2"/>
  <c r="CX39" i="2"/>
  <c r="CY39" i="2" s="1"/>
  <c r="FQ39" i="2"/>
  <c r="FR39" i="2"/>
  <c r="FS39" i="2" s="1"/>
  <c r="AL39" i="2"/>
  <c r="BV39" i="2"/>
  <c r="CB39" i="2"/>
  <c r="DF39" i="2"/>
  <c r="FH39" i="2"/>
  <c r="ED39" i="2"/>
  <c r="KO40" i="2"/>
  <c r="LA40" i="2"/>
  <c r="MW40" i="2"/>
  <c r="IG40" i="2"/>
  <c r="ME40" i="2"/>
  <c r="F39" i="2"/>
  <c r="BY39" i="2"/>
  <c r="AP39" i="2"/>
  <c r="AQ39" i="2" s="1"/>
  <c r="R39" i="2"/>
  <c r="S39" i="2" s="1"/>
  <c r="BN39" i="2"/>
  <c r="BO39" i="2" s="1"/>
  <c r="AO39" i="2"/>
  <c r="CR39" i="2"/>
  <c r="CS39" i="2" s="1"/>
  <c r="DV39" i="2"/>
  <c r="DW39" i="2" s="1"/>
  <c r="DP39" i="2"/>
  <c r="DQ39" i="2" s="1"/>
  <c r="ET39" i="2"/>
  <c r="EU39" i="2" s="1"/>
  <c r="DU39" i="2"/>
  <c r="Z39" i="2"/>
  <c r="BD39" i="2"/>
  <c r="EJ39" i="2"/>
  <c r="EP39" i="2"/>
  <c r="IM40" i="2"/>
  <c r="JE40" i="2"/>
  <c r="BM40" i="2" s="1"/>
  <c r="NO40" i="2"/>
  <c r="KC40" i="2"/>
  <c r="JK40" i="2"/>
  <c r="MQ40" i="2"/>
  <c r="GW40" i="2"/>
  <c r="E40" i="2" s="1"/>
  <c r="E39" i="2"/>
  <c r="CF39" i="2"/>
  <c r="CG39" i="2" s="1"/>
  <c r="BH39" i="2"/>
  <c r="BI39" i="2" s="1"/>
  <c r="N39" i="2"/>
  <c r="DL39" i="2"/>
  <c r="FN39" i="2"/>
  <c r="FB39" i="2"/>
  <c r="HO40" i="2"/>
  <c r="W40" i="2" s="1"/>
  <c r="HI40" i="2"/>
  <c r="NC40" i="2"/>
  <c r="FK40" i="2" s="1"/>
  <c r="FW40" i="2"/>
  <c r="FE40" i="2"/>
  <c r="ES40" i="2"/>
  <c r="EY40" i="2"/>
  <c r="DU40" i="2"/>
  <c r="DI40" i="2"/>
  <c r="DC40" i="2"/>
  <c r="EM40" i="2"/>
  <c r="BA40" i="2"/>
  <c r="Q40" i="2"/>
  <c r="BY40" i="2"/>
  <c r="AU40" i="2"/>
  <c r="BS40" i="2"/>
  <c r="CK40" i="2"/>
  <c r="AO40" i="2"/>
  <c r="BG40" i="2"/>
  <c r="CW40" i="2"/>
  <c r="HZ40" i="2"/>
  <c r="GV40" i="2"/>
  <c r="LJ40" i="2"/>
  <c r="IR40" i="2"/>
  <c r="IP40" i="2"/>
  <c r="KN40" i="2"/>
  <c r="KL40" i="2"/>
  <c r="IX40" i="2"/>
  <c r="MP40" i="2"/>
  <c r="GT40" i="2"/>
  <c r="IF40" i="2"/>
  <c r="JZ40" i="2"/>
  <c r="LX40" i="2"/>
  <c r="MT40" i="2"/>
  <c r="NF40" i="2"/>
  <c r="MJ40" i="2"/>
  <c r="KR40" i="2"/>
  <c r="HH40" i="2"/>
  <c r="LL40" i="2"/>
  <c r="HT40" i="2"/>
  <c r="HR40" i="2"/>
  <c r="JP40" i="2"/>
  <c r="KT40" i="2"/>
  <c r="LR40" i="2"/>
  <c r="LP40" i="2"/>
  <c r="GZ40" i="2"/>
  <c r="JD40" i="2"/>
  <c r="JN40" i="2"/>
  <c r="BD40" i="2"/>
  <c r="JT40" i="2"/>
  <c r="JV40" i="2"/>
  <c r="MN40" i="2"/>
  <c r="LV40" i="2"/>
  <c r="HL40" i="2"/>
  <c r="IJ40" i="2"/>
  <c r="KF40" i="2"/>
  <c r="LD40" i="2"/>
  <c r="MD40" i="2"/>
  <c r="NH40" i="2"/>
  <c r="MH40" i="2"/>
  <c r="JB40" i="2"/>
  <c r="KZ40" i="2"/>
  <c r="HF40" i="2"/>
  <c r="ID40" i="2"/>
  <c r="DP40" i="2"/>
  <c r="MZ40" i="2"/>
  <c r="HB40" i="2"/>
  <c r="JJ40" i="2"/>
  <c r="KX40" i="2"/>
  <c r="JH40" i="2"/>
  <c r="KH40" i="2"/>
  <c r="HX40" i="2"/>
  <c r="IV40" i="2"/>
  <c r="KB40" i="2"/>
  <c r="HN40" i="2"/>
  <c r="IL40" i="2"/>
  <c r="LF40" i="2"/>
  <c r="NB40" i="2"/>
  <c r="FX40" i="2"/>
  <c r="NN40" i="2"/>
  <c r="MV40" i="2"/>
  <c r="MB40" i="2"/>
  <c r="NL40" i="2"/>
  <c r="LS40" i="2"/>
  <c r="JW40" i="2"/>
  <c r="HC40" i="2"/>
  <c r="K40" i="2" s="1"/>
  <c r="EI39" i="2"/>
  <c r="K39" i="2"/>
  <c r="DC39" i="2"/>
  <c r="BS39" i="2"/>
  <c r="ES39" i="2"/>
  <c r="EY39" i="2"/>
  <c r="HU40" i="2"/>
  <c r="AC40" i="2" s="1"/>
  <c r="LY40" i="2"/>
  <c r="EG40" i="2" s="1"/>
  <c r="IA40" i="2"/>
  <c r="KI40" i="2"/>
  <c r="B41" i="2"/>
  <c r="GD40" i="2"/>
  <c r="IY41" i="2" l="1"/>
  <c r="GC41" i="2"/>
  <c r="G39" i="2"/>
  <c r="AP40" i="2"/>
  <c r="AQ40" i="2" s="1"/>
  <c r="EP40" i="2"/>
  <c r="EJ40" i="2"/>
  <c r="BJ40" i="2"/>
  <c r="CH40" i="2"/>
  <c r="FB40" i="2"/>
  <c r="N40" i="2"/>
  <c r="CZ40" i="2"/>
  <c r="CR40" i="2"/>
  <c r="CS40" i="2" s="1"/>
  <c r="FL40" i="2"/>
  <c r="FM40" i="2" s="1"/>
  <c r="BV40" i="2"/>
  <c r="F40" i="2"/>
  <c r="FR40" i="2"/>
  <c r="FS40" i="2" s="1"/>
  <c r="DJ40" i="2"/>
  <c r="DK40" i="2" s="1"/>
  <c r="T40" i="2"/>
  <c r="AL40" i="2"/>
  <c r="AX40" i="2"/>
  <c r="X40" i="2"/>
  <c r="Y40" i="2" s="1"/>
  <c r="CN40" i="2"/>
  <c r="FF40" i="2"/>
  <c r="FG40" i="2" s="1"/>
  <c r="EB40" i="2"/>
  <c r="EC40" i="2" s="1"/>
  <c r="BZ40" i="2"/>
  <c r="EV40" i="2"/>
  <c r="FZ40" i="2"/>
  <c r="BN40" i="2"/>
  <c r="BO40" i="2" s="1"/>
  <c r="AD40" i="2"/>
  <c r="AE40" i="2" s="1"/>
  <c r="DF40" i="2"/>
  <c r="DX40" i="2"/>
  <c r="R40" i="2"/>
  <c r="S40" i="2" s="1"/>
  <c r="L40" i="2"/>
  <c r="M40" i="2" s="1"/>
  <c r="AV40" i="2"/>
  <c r="AW40" i="2" s="1"/>
  <c r="CF40" i="2"/>
  <c r="CG40" i="2" s="1"/>
  <c r="H40" i="2"/>
  <c r="CB40" i="2"/>
  <c r="BP40" i="2"/>
  <c r="DL40" i="2"/>
  <c r="DR40" i="2"/>
  <c r="ED40" i="2"/>
  <c r="FN40" i="2"/>
  <c r="HI41" i="2"/>
  <c r="JQ41" i="2"/>
  <c r="NO41" i="2"/>
  <c r="IM41" i="2"/>
  <c r="ME41" i="2"/>
  <c r="MK41" i="2"/>
  <c r="ES41" i="2" s="1"/>
  <c r="LG41" i="2"/>
  <c r="NI41" i="2"/>
  <c r="KI41" i="2"/>
  <c r="IA41" i="2"/>
  <c r="JW41" i="2"/>
  <c r="AJ40" i="2"/>
  <c r="AK40" i="2" s="1"/>
  <c r="BH40" i="2"/>
  <c r="BI40" i="2" s="1"/>
  <c r="BT40" i="2"/>
  <c r="BU40" i="2" s="1"/>
  <c r="CX40" i="2"/>
  <c r="CY40" i="2" s="1"/>
  <c r="CE40" i="2"/>
  <c r="CQ40" i="2"/>
  <c r="EH40" i="2"/>
  <c r="EI40" i="2" s="1"/>
  <c r="EZ40" i="2"/>
  <c r="FA40" i="2" s="1"/>
  <c r="ET40" i="2"/>
  <c r="EU40" i="2" s="1"/>
  <c r="AF40" i="2"/>
  <c r="Z40" i="2"/>
  <c r="FH40" i="2"/>
  <c r="FT40" i="2"/>
  <c r="NC41" i="2"/>
  <c r="HO41" i="2"/>
  <c r="GW41" i="2"/>
  <c r="MW41" i="2"/>
  <c r="LY41" i="2"/>
  <c r="LS41" i="2"/>
  <c r="EA41" i="2" s="1"/>
  <c r="BB40" i="2"/>
  <c r="BC40" i="2" s="1"/>
  <c r="CL40" i="2"/>
  <c r="CM40" i="2" s="1"/>
  <c r="DD40" i="2"/>
  <c r="DE40" i="2" s="1"/>
  <c r="EN40" i="2"/>
  <c r="EO40" i="2" s="1"/>
  <c r="DV40" i="2"/>
  <c r="DW40" i="2" s="1"/>
  <c r="AR40" i="2"/>
  <c r="CT40" i="2"/>
  <c r="DQ40" i="2"/>
  <c r="MQ41" i="2"/>
  <c r="IG41" i="2"/>
  <c r="LA41" i="2"/>
  <c r="FW41" i="2"/>
  <c r="FE41" i="2"/>
  <c r="EY41" i="2"/>
  <c r="FQ41" i="2"/>
  <c r="EM41" i="2"/>
  <c r="FK41" i="2"/>
  <c r="EG41" i="2"/>
  <c r="DO41" i="2"/>
  <c r="DI41" i="2"/>
  <c r="CQ41" i="2"/>
  <c r="CE41" i="2"/>
  <c r="AO41" i="2"/>
  <c r="BG41" i="2"/>
  <c r="AI41" i="2"/>
  <c r="BY41" i="2"/>
  <c r="AU41" i="2"/>
  <c r="E41" i="2"/>
  <c r="Q41" i="2"/>
  <c r="W41" i="2"/>
  <c r="LP41" i="2"/>
  <c r="GZ41" i="2"/>
  <c r="LL41" i="2"/>
  <c r="HT41" i="2"/>
  <c r="JP41" i="2"/>
  <c r="MH41" i="2"/>
  <c r="HX41" i="2"/>
  <c r="IV41" i="2"/>
  <c r="JT41" i="2"/>
  <c r="KR41" i="2"/>
  <c r="LR41" i="2"/>
  <c r="MP41" i="2"/>
  <c r="ID41" i="2"/>
  <c r="JD41" i="2"/>
  <c r="JZ41" i="2"/>
  <c r="KX41" i="2"/>
  <c r="MV41" i="2"/>
  <c r="LJ41" i="2"/>
  <c r="HR41" i="2"/>
  <c r="NH41" i="2"/>
  <c r="IP41" i="2"/>
  <c r="KL41" i="2"/>
  <c r="HZ41" i="2"/>
  <c r="IX41" i="2"/>
  <c r="MN41" i="2"/>
  <c r="EZ41" i="2"/>
  <c r="IL41" i="2"/>
  <c r="KB41" i="2"/>
  <c r="KZ41" i="2"/>
  <c r="NF41" i="2"/>
  <c r="IR41" i="2"/>
  <c r="KN41" i="2"/>
  <c r="BH41" i="2"/>
  <c r="CF41" i="2"/>
  <c r="IF41" i="2"/>
  <c r="DJ41" i="2"/>
  <c r="DK41" i="2" s="1"/>
  <c r="JN41" i="2"/>
  <c r="MJ41" i="2"/>
  <c r="GT41" i="2"/>
  <c r="JB41" i="2"/>
  <c r="JH41" i="2"/>
  <c r="KH41" i="2"/>
  <c r="LF41" i="2"/>
  <c r="HF41" i="2"/>
  <c r="JJ41" i="2"/>
  <c r="MD41" i="2"/>
  <c r="MZ41" i="2"/>
  <c r="MT41" i="2"/>
  <c r="GV41" i="2"/>
  <c r="HL41" i="2"/>
  <c r="IJ41" i="2"/>
  <c r="KF41" i="2"/>
  <c r="DP41" i="2"/>
  <c r="MB41" i="2"/>
  <c r="NB41" i="2"/>
  <c r="NL41" i="2"/>
  <c r="JV41" i="2"/>
  <c r="KT41" i="2"/>
  <c r="HH41" i="2"/>
  <c r="LV41" i="2"/>
  <c r="FL41" i="2"/>
  <c r="LX41" i="2"/>
  <c r="BV41" i="2"/>
  <c r="LD41" i="2"/>
  <c r="EP41" i="2"/>
  <c r="HB41" i="2"/>
  <c r="HN41" i="2"/>
  <c r="NN41" i="2"/>
  <c r="HU41" i="2"/>
  <c r="AC41" i="2" s="1"/>
  <c r="HC41" i="2"/>
  <c r="K41" i="2" s="1"/>
  <c r="AI40" i="2"/>
  <c r="EA40" i="2"/>
  <c r="FY40" i="2"/>
  <c r="JK41" i="2"/>
  <c r="BS41" i="2" s="1"/>
  <c r="KC41" i="2"/>
  <c r="CK41" i="2" s="1"/>
  <c r="JE41" i="2"/>
  <c r="BM41" i="2" s="1"/>
  <c r="KO41" i="2"/>
  <c r="CW41" i="2" s="1"/>
  <c r="KU41" i="2"/>
  <c r="DC41" i="2" s="1"/>
  <c r="LM41" i="2"/>
  <c r="DU41" i="2" s="1"/>
  <c r="CA40" i="2"/>
  <c r="IS41" i="2"/>
  <c r="BA41" i="2" s="1"/>
  <c r="B42" i="2"/>
  <c r="GC42" i="2" s="1"/>
  <c r="GD41" i="2"/>
  <c r="G40" i="2" l="1"/>
  <c r="FZ41" i="2"/>
  <c r="R41" i="2"/>
  <c r="S41" i="2" s="1"/>
  <c r="DF41" i="2"/>
  <c r="CT41" i="2"/>
  <c r="FF41" i="2"/>
  <c r="EJ41" i="2"/>
  <c r="AX41" i="2"/>
  <c r="AL41" i="2"/>
  <c r="BP41" i="2"/>
  <c r="AF41" i="2"/>
  <c r="BD41" i="2"/>
  <c r="N41" i="2"/>
  <c r="CZ41" i="2"/>
  <c r="FX41" i="2"/>
  <c r="FY41" i="2" s="1"/>
  <c r="ED41" i="2"/>
  <c r="H41" i="2"/>
  <c r="FT41" i="2"/>
  <c r="DX41" i="2"/>
  <c r="Z41" i="2"/>
  <c r="AP41" i="2"/>
  <c r="AQ41" i="2" s="1"/>
  <c r="CN41" i="2"/>
  <c r="EV41" i="2"/>
  <c r="CB41" i="2"/>
  <c r="CG41" i="2"/>
  <c r="BI41" i="2"/>
  <c r="MK42" i="2"/>
  <c r="ES42" i="2" s="1"/>
  <c r="JE42" i="2"/>
  <c r="BM42" i="2" s="1"/>
  <c r="HO42" i="2"/>
  <c r="W42" i="2" s="1"/>
  <c r="ME42" i="2"/>
  <c r="EM42" i="2" s="1"/>
  <c r="LG42" i="2"/>
  <c r="DO42" i="2" s="1"/>
  <c r="LA42" i="2"/>
  <c r="KI42" i="2"/>
  <c r="CQ42" i="2" s="1"/>
  <c r="KC42" i="2"/>
  <c r="CK42" i="2" s="1"/>
  <c r="JQ42" i="2"/>
  <c r="BY42" i="2" s="1"/>
  <c r="IY42" i="2"/>
  <c r="BG42" i="2" s="1"/>
  <c r="IS42" i="2"/>
  <c r="BA42" i="2" s="1"/>
  <c r="NO42" i="2"/>
  <c r="NI42" i="2"/>
  <c r="FQ42" i="2" s="1"/>
  <c r="MW42" i="2"/>
  <c r="FE42" i="2" s="1"/>
  <c r="MQ42" i="2"/>
  <c r="LY42" i="2"/>
  <c r="EG42" i="2" s="1"/>
  <c r="LS42" i="2"/>
  <c r="EA42" i="2" s="1"/>
  <c r="JW42" i="2"/>
  <c r="CE42" i="2" s="1"/>
  <c r="JK42" i="2"/>
  <c r="IM42" i="2"/>
  <c r="IG42" i="2"/>
  <c r="AO42" i="2" s="1"/>
  <c r="HU42" i="2"/>
  <c r="AC42" i="2" s="1"/>
  <c r="HI42" i="2"/>
  <c r="Q42" i="2" s="1"/>
  <c r="IF42" i="2"/>
  <c r="IA42" i="2"/>
  <c r="AI42" i="2" s="1"/>
  <c r="HC42" i="2"/>
  <c r="K42" i="2" s="1"/>
  <c r="HL42" i="2"/>
  <c r="NC42" i="2"/>
  <c r="FK42" i="2" s="1"/>
  <c r="KO42" i="2"/>
  <c r="CW42" i="2" s="1"/>
  <c r="GW42" i="2"/>
  <c r="E42" i="2" s="1"/>
  <c r="LM42" i="2"/>
  <c r="KU42" i="2"/>
  <c r="GT42" i="2"/>
  <c r="BD42" i="2"/>
  <c r="HX42" i="2"/>
  <c r="HB42" i="2"/>
  <c r="HF42" i="2"/>
  <c r="KX42" i="2"/>
  <c r="LJ42" i="2"/>
  <c r="HR42" i="2"/>
  <c r="HT42" i="2"/>
  <c r="JN42" i="2"/>
  <c r="JP42" i="2"/>
  <c r="NF42" i="2"/>
  <c r="KN42" i="2"/>
  <c r="MJ42" i="2"/>
  <c r="HZ42" i="2"/>
  <c r="IX42" i="2"/>
  <c r="JV42" i="2"/>
  <c r="LP42" i="2"/>
  <c r="LR42" i="2"/>
  <c r="MP42" i="2"/>
  <c r="JB42" i="2"/>
  <c r="KB42" i="2"/>
  <c r="KZ42" i="2"/>
  <c r="LX42" i="2"/>
  <c r="LL42" i="2"/>
  <c r="CB42" i="2"/>
  <c r="IV42" i="2"/>
  <c r="JT42" i="2"/>
  <c r="EB42" i="2"/>
  <c r="HH42" i="2"/>
  <c r="GV42" i="2"/>
  <c r="JD42" i="2"/>
  <c r="JZ42" i="2"/>
  <c r="MH42" i="2"/>
  <c r="KT42" i="2"/>
  <c r="H42" i="2"/>
  <c r="NB42" i="2"/>
  <c r="AR42" i="2"/>
  <c r="IR42" i="2"/>
  <c r="CL42" i="2"/>
  <c r="LV42" i="2"/>
  <c r="JJ42" i="2"/>
  <c r="LD42" i="2"/>
  <c r="DR42" i="2"/>
  <c r="MZ42" i="2"/>
  <c r="NN42" i="2"/>
  <c r="NH42" i="2"/>
  <c r="MV42" i="2"/>
  <c r="LF42" i="2"/>
  <c r="MB42" i="2"/>
  <c r="KL42" i="2"/>
  <c r="AJ42" i="2"/>
  <c r="MN42" i="2"/>
  <c r="ID42" i="2"/>
  <c r="IJ42" i="2"/>
  <c r="HN42" i="2"/>
  <c r="IL42" i="2"/>
  <c r="KH42" i="2"/>
  <c r="KF42" i="2"/>
  <c r="MD42" i="2"/>
  <c r="FN42" i="2"/>
  <c r="GZ42" i="2"/>
  <c r="KR42" i="2"/>
  <c r="FZ42" i="2"/>
  <c r="IP42" i="2"/>
  <c r="MT42" i="2"/>
  <c r="JH42" i="2"/>
  <c r="NL42" i="2"/>
  <c r="FX42" i="2"/>
  <c r="BT41" i="2"/>
  <c r="BU41" i="2" s="1"/>
  <c r="AD41" i="2"/>
  <c r="AE41" i="2" s="1"/>
  <c r="BZ41" i="2"/>
  <c r="CA41" i="2" s="1"/>
  <c r="AJ41" i="2"/>
  <c r="AK41" i="2" s="1"/>
  <c r="DV41" i="2"/>
  <c r="DW41" i="2" s="1"/>
  <c r="CR41" i="2"/>
  <c r="CS41" i="2" s="1"/>
  <c r="ET41" i="2"/>
  <c r="EU41" i="2" s="1"/>
  <c r="FR41" i="2"/>
  <c r="FS41" i="2" s="1"/>
  <c r="CH41" i="2"/>
  <c r="DL41" i="2"/>
  <c r="FB41" i="2"/>
  <c r="FH41" i="2"/>
  <c r="FA41" i="2"/>
  <c r="F41" i="2"/>
  <c r="L41" i="2"/>
  <c r="M41" i="2" s="1"/>
  <c r="AV41" i="2"/>
  <c r="AW41" i="2" s="1"/>
  <c r="CL41" i="2"/>
  <c r="CM41" i="2" s="1"/>
  <c r="BB41" i="2"/>
  <c r="BC41" i="2" s="1"/>
  <c r="DD41" i="2"/>
  <c r="DE41" i="2" s="1"/>
  <c r="CX41" i="2"/>
  <c r="CY41" i="2" s="1"/>
  <c r="EN41" i="2"/>
  <c r="EO41" i="2" s="1"/>
  <c r="AR41" i="2"/>
  <c r="DR41" i="2"/>
  <c r="FN41" i="2"/>
  <c r="FG41" i="2"/>
  <c r="FM41" i="2"/>
  <c r="X41" i="2"/>
  <c r="Y41" i="2" s="1"/>
  <c r="EH41" i="2"/>
  <c r="EI41" i="2" s="1"/>
  <c r="T41" i="2"/>
  <c r="BJ41" i="2"/>
  <c r="BN41" i="2"/>
  <c r="BO41" i="2" s="1"/>
  <c r="EB41" i="2"/>
  <c r="EC41" i="2" s="1"/>
  <c r="DQ41" i="2"/>
  <c r="B43" i="2"/>
  <c r="GC43" i="2" s="1"/>
  <c r="GD42" i="2"/>
  <c r="G41" i="2" l="1"/>
  <c r="FY42" i="2"/>
  <c r="EC42" i="2"/>
  <c r="CM42" i="2"/>
  <c r="AK42" i="2"/>
  <c r="AV42" i="2"/>
  <c r="BV42" i="2"/>
  <c r="EV42" i="2"/>
  <c r="DJ42" i="2"/>
  <c r="DF42" i="2"/>
  <c r="X42" i="2"/>
  <c r="CF42" i="2"/>
  <c r="BP42" i="2"/>
  <c r="AF42" i="2"/>
  <c r="FB42" i="2"/>
  <c r="FR42" i="2"/>
  <c r="N42" i="2"/>
  <c r="R42" i="2"/>
  <c r="EP42" i="2"/>
  <c r="DX42" i="2"/>
  <c r="BJ42" i="2"/>
  <c r="CT42" i="2"/>
  <c r="FH42" i="2"/>
  <c r="EH42" i="2"/>
  <c r="CX42" i="2"/>
  <c r="LM43" i="2"/>
  <c r="IM43" i="2"/>
  <c r="NO43" i="2"/>
  <c r="FW43" i="2" s="1"/>
  <c r="F42" i="2"/>
  <c r="BB42" i="2"/>
  <c r="AD42" i="2"/>
  <c r="BT42" i="2"/>
  <c r="L42" i="2"/>
  <c r="EZ42" i="2"/>
  <c r="DP42" i="2"/>
  <c r="FW42" i="2"/>
  <c r="ET42" i="2"/>
  <c r="T42" i="2"/>
  <c r="AX42" i="2"/>
  <c r="CN42" i="2"/>
  <c r="ED42" i="2"/>
  <c r="FT42" i="2"/>
  <c r="GW43" i="2"/>
  <c r="JK43" i="2"/>
  <c r="BS43" i="2" s="1"/>
  <c r="MQ43" i="2"/>
  <c r="BN42" i="2"/>
  <c r="BH42" i="2"/>
  <c r="AP42" i="2"/>
  <c r="DU42" i="2"/>
  <c r="EN42" i="2"/>
  <c r="EY42" i="2"/>
  <c r="FF42" i="2"/>
  <c r="CH42" i="2"/>
  <c r="Z42" i="2"/>
  <c r="CZ42" i="2"/>
  <c r="EY43" i="2"/>
  <c r="DU43" i="2"/>
  <c r="AU43" i="2"/>
  <c r="E43" i="2"/>
  <c r="ME43" i="2"/>
  <c r="LG43" i="2"/>
  <c r="DO43" i="2" s="1"/>
  <c r="KI43" i="2"/>
  <c r="KC43" i="2"/>
  <c r="CK43" i="2" s="1"/>
  <c r="JQ43" i="2"/>
  <c r="BY43" i="2" s="1"/>
  <c r="IS43" i="2"/>
  <c r="BA43" i="2" s="1"/>
  <c r="MW43" i="2"/>
  <c r="FE43" i="2" s="1"/>
  <c r="LY43" i="2"/>
  <c r="JW43" i="2"/>
  <c r="IG43" i="2"/>
  <c r="AO43" i="2" s="1"/>
  <c r="HU43" i="2"/>
  <c r="AC43" i="2" s="1"/>
  <c r="HI43" i="2"/>
  <c r="IA43" i="2"/>
  <c r="HC43" i="2"/>
  <c r="HB43" i="2"/>
  <c r="JE43" i="2"/>
  <c r="HO43" i="2"/>
  <c r="HT43" i="2"/>
  <c r="NF43" i="2"/>
  <c r="GV43" i="2"/>
  <c r="EB43" i="2"/>
  <c r="EC43" i="2" s="1"/>
  <c r="HL43" i="2"/>
  <c r="JZ43" i="2"/>
  <c r="LX43" i="2"/>
  <c r="JP43" i="2"/>
  <c r="NH43" i="2"/>
  <c r="IP43" i="2"/>
  <c r="KL43" i="2"/>
  <c r="HX43" i="2"/>
  <c r="ID43" i="2"/>
  <c r="JD43" i="2"/>
  <c r="LV43" i="2"/>
  <c r="BD43" i="2"/>
  <c r="IR43" i="2"/>
  <c r="MH43" i="2"/>
  <c r="HZ43" i="2"/>
  <c r="IX43" i="2"/>
  <c r="JT43" i="2"/>
  <c r="JV43" i="2"/>
  <c r="KR43" i="2"/>
  <c r="KT43" i="2"/>
  <c r="LR43" i="2"/>
  <c r="MN43" i="2"/>
  <c r="HF43" i="2"/>
  <c r="KB43" i="2"/>
  <c r="KZ43" i="2"/>
  <c r="LP43" i="2"/>
  <c r="MV43" i="2"/>
  <c r="GZ43" i="2"/>
  <c r="MB43" i="2"/>
  <c r="FN43" i="2"/>
  <c r="NL43" i="2"/>
  <c r="JN43" i="2"/>
  <c r="KN43" i="2"/>
  <c r="MP43" i="2"/>
  <c r="JB43" i="2"/>
  <c r="KX43" i="2"/>
  <c r="AX43" i="2"/>
  <c r="LF43" i="2"/>
  <c r="NB43" i="2"/>
  <c r="IV43" i="2"/>
  <c r="IL43" i="2"/>
  <c r="IJ43" i="2"/>
  <c r="KF43" i="2"/>
  <c r="KH43" i="2"/>
  <c r="LD43" i="2"/>
  <c r="MD43" i="2"/>
  <c r="LL43" i="2"/>
  <c r="LJ43" i="2"/>
  <c r="HR43" i="2"/>
  <c r="MJ43" i="2"/>
  <c r="IF43" i="2"/>
  <c r="MT43" i="2"/>
  <c r="FH43" i="2"/>
  <c r="HH43" i="2"/>
  <c r="GT43" i="2"/>
  <c r="JH43" i="2"/>
  <c r="JJ43" i="2"/>
  <c r="BV43" i="2"/>
  <c r="EP43" i="2"/>
  <c r="MZ43" i="2"/>
  <c r="HN43" i="2"/>
  <c r="NN43" i="2"/>
  <c r="KU43" i="2"/>
  <c r="DC43" i="2" s="1"/>
  <c r="KO43" i="2"/>
  <c r="IY43" i="2"/>
  <c r="LA43" i="2"/>
  <c r="AU42" i="2"/>
  <c r="BZ42" i="2"/>
  <c r="DD42" i="2"/>
  <c r="AL42" i="2"/>
  <c r="DL42" i="2"/>
  <c r="EJ42" i="2"/>
  <c r="NC43" i="2"/>
  <c r="LS43" i="2"/>
  <c r="EA43" i="2" s="1"/>
  <c r="NI43" i="2"/>
  <c r="MK43" i="2"/>
  <c r="BS42" i="2"/>
  <c r="CR42" i="2"/>
  <c r="DC42" i="2"/>
  <c r="DI42" i="2"/>
  <c r="DV42" i="2"/>
  <c r="FL42" i="2"/>
  <c r="B44" i="2"/>
  <c r="GC44" i="2" s="1"/>
  <c r="GD43" i="2"/>
  <c r="MK44" i="2" l="1"/>
  <c r="LA44" i="2"/>
  <c r="NC44" i="2"/>
  <c r="IY44" i="2"/>
  <c r="G42" i="2"/>
  <c r="FS42" i="2"/>
  <c r="FM42" i="2"/>
  <c r="FG42" i="2"/>
  <c r="FA42" i="2"/>
  <c r="EU42" i="2"/>
  <c r="EO42" i="2"/>
  <c r="EI42" i="2"/>
  <c r="DW42" i="2"/>
  <c r="DQ42" i="2"/>
  <c r="DK42" i="2"/>
  <c r="DE42" i="2"/>
  <c r="CY42" i="2"/>
  <c r="CS42" i="2"/>
  <c r="CG42" i="2"/>
  <c r="CA42" i="2"/>
  <c r="BU42" i="2"/>
  <c r="BO42" i="2"/>
  <c r="BI42" i="2"/>
  <c r="BC42" i="2"/>
  <c r="AW42" i="2"/>
  <c r="AQ42" i="2"/>
  <c r="AE42" i="2"/>
  <c r="Y42" i="2"/>
  <c r="S42" i="2"/>
  <c r="M42" i="2"/>
  <c r="F43" i="2"/>
  <c r="AD43" i="2"/>
  <c r="AE43" i="2" s="1"/>
  <c r="R43" i="2"/>
  <c r="S43" i="2" s="1"/>
  <c r="DF43" i="2"/>
  <c r="X43" i="2"/>
  <c r="Y43" i="2" s="1"/>
  <c r="N43" i="2"/>
  <c r="EZ43" i="2"/>
  <c r="FA43" i="2" s="1"/>
  <c r="BZ43" i="2"/>
  <c r="CA43" i="2" s="1"/>
  <c r="AJ43" i="2"/>
  <c r="BJ43" i="2"/>
  <c r="FZ43" i="2"/>
  <c r="DP43" i="2"/>
  <c r="DQ43" i="2" s="1"/>
  <c r="AP43" i="2"/>
  <c r="AQ43" i="2" s="1"/>
  <c r="CX43" i="2"/>
  <c r="CY43" i="2" s="1"/>
  <c r="CN43" i="2"/>
  <c r="CF43" i="2"/>
  <c r="CG43" i="2" s="1"/>
  <c r="BN43" i="2"/>
  <c r="BO43" i="2" s="1"/>
  <c r="EV43" i="2"/>
  <c r="FX43" i="2"/>
  <c r="EH43" i="2"/>
  <c r="EI43" i="2" s="1"/>
  <c r="CR43" i="2"/>
  <c r="CS43" i="2" s="1"/>
  <c r="DJ43" i="2"/>
  <c r="DK43" i="2" s="1"/>
  <c r="DV43" i="2"/>
  <c r="DW43" i="2" s="1"/>
  <c r="FR43" i="2"/>
  <c r="FS43" i="2" s="1"/>
  <c r="FK44" i="2"/>
  <c r="ES44" i="2"/>
  <c r="DI44" i="2"/>
  <c r="BG44" i="2"/>
  <c r="IL44" i="2"/>
  <c r="MQ44" i="2"/>
  <c r="EY44" i="2" s="1"/>
  <c r="KU44" i="2"/>
  <c r="GV44" i="2"/>
  <c r="LG44" i="2"/>
  <c r="DO44" i="2" s="1"/>
  <c r="LL44" i="2"/>
  <c r="NH44" i="2"/>
  <c r="KL44" i="2"/>
  <c r="MH44" i="2"/>
  <c r="HX44" i="2"/>
  <c r="IV44" i="2"/>
  <c r="JT44" i="2"/>
  <c r="MN44" i="2"/>
  <c r="KB44" i="2"/>
  <c r="JZ44" i="2"/>
  <c r="KX44" i="2"/>
  <c r="LV44" i="2"/>
  <c r="LJ44" i="2"/>
  <c r="IR44" i="2"/>
  <c r="KN44" i="2"/>
  <c r="IX44" i="2"/>
  <c r="MP44" i="2"/>
  <c r="GZ44" i="2"/>
  <c r="JV44" i="2"/>
  <c r="IF44" i="2"/>
  <c r="LX44" i="2"/>
  <c r="MT44" i="2"/>
  <c r="NF44" i="2"/>
  <c r="IP44" i="2"/>
  <c r="MJ44" i="2"/>
  <c r="KR44" i="2"/>
  <c r="KT44" i="2"/>
  <c r="LP44" i="2"/>
  <c r="HH44" i="2"/>
  <c r="ID44" i="2"/>
  <c r="HR44" i="2"/>
  <c r="JP44" i="2"/>
  <c r="HF44" i="2"/>
  <c r="JD44" i="2"/>
  <c r="KZ44" i="2"/>
  <c r="JH44" i="2"/>
  <c r="LD44" i="2"/>
  <c r="FL44" i="2"/>
  <c r="MZ44" i="2"/>
  <c r="HB44" i="2"/>
  <c r="HN44" i="2"/>
  <c r="JB44" i="2"/>
  <c r="KH44" i="2"/>
  <c r="NB44" i="2"/>
  <c r="HT44" i="2"/>
  <c r="JN44" i="2"/>
  <c r="GT44" i="2"/>
  <c r="HL44" i="2"/>
  <c r="IJ44" i="2"/>
  <c r="BT44" i="2"/>
  <c r="JJ44" i="2"/>
  <c r="KF44" i="2"/>
  <c r="MD44" i="2"/>
  <c r="MB44" i="2"/>
  <c r="NN44" i="2"/>
  <c r="LR44" i="2"/>
  <c r="LF44" i="2"/>
  <c r="NL44" i="2"/>
  <c r="HZ44" i="2"/>
  <c r="MV44" i="2"/>
  <c r="NI44" i="2"/>
  <c r="KO44" i="2"/>
  <c r="HO44" i="2"/>
  <c r="W44" i="2" s="1"/>
  <c r="IA44" i="2"/>
  <c r="AI44" i="2" s="1"/>
  <c r="JW44" i="2"/>
  <c r="CE44" i="2" s="1"/>
  <c r="JQ44" i="2"/>
  <c r="BY44" i="2" s="1"/>
  <c r="ME44" i="2"/>
  <c r="L43" i="2"/>
  <c r="M43" i="2" s="1"/>
  <c r="AV43" i="2"/>
  <c r="AW43" i="2" s="1"/>
  <c r="CE43" i="2"/>
  <c r="BB43" i="2"/>
  <c r="BC43" i="2" s="1"/>
  <c r="DD43" i="2"/>
  <c r="DE43" i="2" s="1"/>
  <c r="CW43" i="2"/>
  <c r="ET43" i="2"/>
  <c r="EU43" i="2" s="1"/>
  <c r="EM43" i="2"/>
  <c r="FL43" i="2"/>
  <c r="FM43" i="2" s="1"/>
  <c r="H43" i="2"/>
  <c r="AL43" i="2"/>
  <c r="CZ43" i="2"/>
  <c r="DL43" i="2"/>
  <c r="DX43" i="2"/>
  <c r="ED43" i="2"/>
  <c r="LM44" i="2"/>
  <c r="LS44" i="2"/>
  <c r="EA44" i="2" s="1"/>
  <c r="JE44" i="2"/>
  <c r="BM44" i="2" s="1"/>
  <c r="HI44" i="2"/>
  <c r="Q44" i="2" s="1"/>
  <c r="LY44" i="2"/>
  <c r="EG44" i="2" s="1"/>
  <c r="KC44" i="2"/>
  <c r="CL43" i="2"/>
  <c r="BT43" i="2"/>
  <c r="BU43" i="2" s="1"/>
  <c r="Q43" i="2"/>
  <c r="BG43" i="2"/>
  <c r="DI43" i="2"/>
  <c r="EN43" i="2"/>
  <c r="EO43" i="2" s="1"/>
  <c r="Z43" i="2"/>
  <c r="FF43" i="2"/>
  <c r="FG43" i="2" s="1"/>
  <c r="FK43" i="2"/>
  <c r="FQ43" i="2"/>
  <c r="T43" i="2"/>
  <c r="BP43" i="2"/>
  <c r="CH43" i="2"/>
  <c r="DR43" i="2"/>
  <c r="FT43" i="2"/>
  <c r="G43" i="2"/>
  <c r="HU44" i="2"/>
  <c r="MW44" i="2"/>
  <c r="KI44" i="2"/>
  <c r="BH43" i="2"/>
  <c r="BI43" i="2" s="1"/>
  <c r="W43" i="2"/>
  <c r="BM43" i="2"/>
  <c r="ES43" i="2"/>
  <c r="AF43" i="2"/>
  <c r="AR43" i="2"/>
  <c r="CB43" i="2"/>
  <c r="CT43" i="2"/>
  <c r="EJ43" i="2"/>
  <c r="FB43" i="2"/>
  <c r="JK44" i="2"/>
  <c r="BS44" i="2" s="1"/>
  <c r="NO44" i="2"/>
  <c r="HC44" i="2"/>
  <c r="K44" i="2" s="1"/>
  <c r="IG44" i="2"/>
  <c r="IS44" i="2"/>
  <c r="K43" i="2"/>
  <c r="AI43" i="2"/>
  <c r="CQ43" i="2"/>
  <c r="EG43" i="2"/>
  <c r="GW44" i="2"/>
  <c r="E44" i="2" s="1"/>
  <c r="IM44" i="2"/>
  <c r="AU44" i="2" s="1"/>
  <c r="B45" i="2"/>
  <c r="GD44" i="2"/>
  <c r="IG45" i="2" l="1"/>
  <c r="NO45" i="2"/>
  <c r="NC45" i="2"/>
  <c r="GC45" i="2"/>
  <c r="IS45" i="2"/>
  <c r="FY43" i="2"/>
  <c r="CM43" i="2"/>
  <c r="AK43" i="2"/>
  <c r="DR44" i="2"/>
  <c r="CN44" i="2"/>
  <c r="N44" i="2"/>
  <c r="AJ44" i="2"/>
  <c r="AK44" i="2" s="1"/>
  <c r="CZ44" i="2"/>
  <c r="ED44" i="2"/>
  <c r="H44" i="2"/>
  <c r="EP44" i="2"/>
  <c r="FR44" i="2"/>
  <c r="FH44" i="2"/>
  <c r="BD44" i="2"/>
  <c r="BN44" i="2"/>
  <c r="FZ44" i="2"/>
  <c r="EH44" i="2"/>
  <c r="CB44" i="2"/>
  <c r="ET44" i="2"/>
  <c r="BJ44" i="2"/>
  <c r="CH44" i="2"/>
  <c r="IY45" i="2"/>
  <c r="KI45" i="2"/>
  <c r="CR44" i="2"/>
  <c r="CS44" i="2" s="1"/>
  <c r="FB44" i="2"/>
  <c r="AX44" i="2"/>
  <c r="Z44" i="2"/>
  <c r="AF44" i="2"/>
  <c r="R44" i="2"/>
  <c r="DF44" i="2"/>
  <c r="DL44" i="2"/>
  <c r="AR44" i="2"/>
  <c r="DV44" i="2"/>
  <c r="FM44" i="2"/>
  <c r="NI45" i="2"/>
  <c r="KU45" i="2"/>
  <c r="DC45" i="2" s="1"/>
  <c r="X44" i="2"/>
  <c r="BZ44" i="2"/>
  <c r="BH44" i="2"/>
  <c r="AD44" i="2"/>
  <c r="CF44" i="2"/>
  <c r="DJ44" i="2"/>
  <c r="CX44" i="2"/>
  <c r="CL44" i="2"/>
  <c r="CM44" i="2" s="1"/>
  <c r="FQ44" i="2"/>
  <c r="EN44" i="2"/>
  <c r="EZ44" i="2"/>
  <c r="FF44" i="2"/>
  <c r="CT44" i="2"/>
  <c r="DX44" i="2"/>
  <c r="FN44" i="2"/>
  <c r="AE44" i="2"/>
  <c r="MW45" i="2"/>
  <c r="JE45" i="2"/>
  <c r="BO44" i="2"/>
  <c r="IA45" i="2"/>
  <c r="FX44" i="2"/>
  <c r="FY44" i="2" s="1"/>
  <c r="EB44" i="2"/>
  <c r="BA44" i="2"/>
  <c r="BB44" i="2"/>
  <c r="DD44" i="2"/>
  <c r="AP44" i="2"/>
  <c r="DP44" i="2"/>
  <c r="DC44" i="2"/>
  <c r="T44" i="2"/>
  <c r="FE44" i="2"/>
  <c r="EJ44" i="2"/>
  <c r="AL44" i="2"/>
  <c r="BV44" i="2"/>
  <c r="EV44" i="2"/>
  <c r="DQ44" i="2"/>
  <c r="BU44" i="2"/>
  <c r="HU45" i="2"/>
  <c r="KC45" i="2"/>
  <c r="LS45" i="2"/>
  <c r="LM45" i="2"/>
  <c r="ME45" i="2"/>
  <c r="EM45" i="2" s="1"/>
  <c r="LG45" i="2"/>
  <c r="AV44" i="2"/>
  <c r="F44" i="2"/>
  <c r="CQ44" i="2"/>
  <c r="AC44" i="2"/>
  <c r="BP44" i="2"/>
  <c r="FW44" i="2"/>
  <c r="FT44" i="2"/>
  <c r="FW45" i="2"/>
  <c r="FQ45" i="2"/>
  <c r="FK45" i="2"/>
  <c r="FE45" i="2"/>
  <c r="DO45" i="2"/>
  <c r="CQ45" i="2"/>
  <c r="EA45" i="2"/>
  <c r="DU45" i="2"/>
  <c r="BG45" i="2"/>
  <c r="BM45" i="2"/>
  <c r="BA45" i="2"/>
  <c r="AI45" i="2"/>
  <c r="CK45" i="2"/>
  <c r="AC45" i="2"/>
  <c r="AO45" i="2"/>
  <c r="MQ45" i="2"/>
  <c r="LY45" i="2"/>
  <c r="LA45" i="2"/>
  <c r="DI45" i="2" s="1"/>
  <c r="JW45" i="2"/>
  <c r="CE45" i="2" s="1"/>
  <c r="HI45" i="2"/>
  <c r="JK45" i="2"/>
  <c r="IM45" i="2"/>
  <c r="AU45" i="2" s="1"/>
  <c r="HO45" i="2"/>
  <c r="HN45" i="2"/>
  <c r="GZ45" i="2"/>
  <c r="MK45" i="2"/>
  <c r="JN45" i="2"/>
  <c r="MJ45" i="2"/>
  <c r="JV45" i="2"/>
  <c r="KT45" i="2"/>
  <c r="HH45" i="2"/>
  <c r="JB45" i="2"/>
  <c r="KZ45" i="2"/>
  <c r="LX45" i="2"/>
  <c r="HT45" i="2"/>
  <c r="HR45" i="2"/>
  <c r="JP45" i="2"/>
  <c r="MH45" i="2"/>
  <c r="HX45" i="2"/>
  <c r="IV45" i="2"/>
  <c r="JT45" i="2"/>
  <c r="KR45" i="2"/>
  <c r="LR45" i="2"/>
  <c r="LP45" i="2"/>
  <c r="MP45" i="2"/>
  <c r="JD45" i="2"/>
  <c r="JZ45" i="2"/>
  <c r="KX45" i="2"/>
  <c r="MV45" i="2"/>
  <c r="LJ45" i="2"/>
  <c r="LL45" i="2"/>
  <c r="NH45" i="2"/>
  <c r="KL45" i="2"/>
  <c r="MN45" i="2"/>
  <c r="ID45" i="2"/>
  <c r="KB45" i="2"/>
  <c r="NF45" i="2"/>
  <c r="GV45" i="2"/>
  <c r="JJ45" i="2"/>
  <c r="MZ45" i="2"/>
  <c r="HZ45" i="2"/>
  <c r="NL45" i="2"/>
  <c r="MD45" i="2"/>
  <c r="GT45" i="2"/>
  <c r="JH45" i="2"/>
  <c r="KH45" i="2"/>
  <c r="LF45" i="2"/>
  <c r="NB45" i="2"/>
  <c r="HF45" i="2"/>
  <c r="KN45" i="2"/>
  <c r="IF45" i="2"/>
  <c r="DL45" i="2"/>
  <c r="EJ45" i="2"/>
  <c r="LV45" i="2"/>
  <c r="HB45" i="2"/>
  <c r="AP45" i="2"/>
  <c r="HL45" i="2"/>
  <c r="IJ45" i="2"/>
  <c r="IL45" i="2"/>
  <c r="KF45" i="2"/>
  <c r="DP45" i="2"/>
  <c r="LD45" i="2"/>
  <c r="MB45" i="2"/>
  <c r="NN45" i="2"/>
  <c r="IR45" i="2"/>
  <c r="IP45" i="2"/>
  <c r="CF45" i="2"/>
  <c r="MT45" i="2"/>
  <c r="BV45" i="2"/>
  <c r="FZ45" i="2"/>
  <c r="IX45" i="2"/>
  <c r="GW45" i="2"/>
  <c r="HC45" i="2"/>
  <c r="DW44" i="2"/>
  <c r="JQ45" i="2"/>
  <c r="KO45" i="2"/>
  <c r="L44" i="2"/>
  <c r="AO44" i="2"/>
  <c r="CW44" i="2"/>
  <c r="CK44" i="2"/>
  <c r="EM44" i="2"/>
  <c r="DU44" i="2"/>
  <c r="B46" i="2"/>
  <c r="GD45" i="2"/>
  <c r="NO46" i="2" l="1"/>
  <c r="GC46" i="2"/>
  <c r="G44" i="2"/>
  <c r="FS44" i="2"/>
  <c r="FG44" i="2"/>
  <c r="FA44" i="2"/>
  <c r="EU44" i="2"/>
  <c r="EO44" i="2"/>
  <c r="EI44" i="2"/>
  <c r="EC44" i="2"/>
  <c r="DK44" i="2"/>
  <c r="DE44" i="2"/>
  <c r="CY44" i="2"/>
  <c r="CG44" i="2"/>
  <c r="CA44" i="2"/>
  <c r="BI44" i="2"/>
  <c r="BC44" i="2"/>
  <c r="AW44" i="2"/>
  <c r="AQ44" i="2"/>
  <c r="Y44" i="2"/>
  <c r="S44" i="2"/>
  <c r="M44" i="2"/>
  <c r="Z45" i="2"/>
  <c r="CR45" i="2"/>
  <c r="CS45" i="2" s="1"/>
  <c r="FB45" i="2"/>
  <c r="BD45" i="2"/>
  <c r="ED45" i="2"/>
  <c r="EP45" i="2"/>
  <c r="CN45" i="2"/>
  <c r="BP45" i="2"/>
  <c r="DF45" i="2"/>
  <c r="AF45" i="2"/>
  <c r="KO46" i="2"/>
  <c r="FN45" i="2"/>
  <c r="BJ45" i="2"/>
  <c r="AX45" i="2"/>
  <c r="ET45" i="2"/>
  <c r="EU45" i="2" s="1"/>
  <c r="CZ45" i="2"/>
  <c r="CB45" i="2"/>
  <c r="FR45" i="2"/>
  <c r="FS45" i="2" s="1"/>
  <c r="FH45" i="2"/>
  <c r="DX45" i="2"/>
  <c r="AJ45" i="2"/>
  <c r="N45" i="2"/>
  <c r="F45" i="2"/>
  <c r="G45" i="2" s="1"/>
  <c r="T45" i="2"/>
  <c r="AQ45" i="2"/>
  <c r="HC46" i="2"/>
  <c r="JK46" i="2"/>
  <c r="LY46" i="2"/>
  <c r="BH45" i="2"/>
  <c r="BI45" i="2" s="1"/>
  <c r="L45" i="2"/>
  <c r="M45" i="2" s="1"/>
  <c r="AV45" i="2"/>
  <c r="AW45" i="2" s="1"/>
  <c r="CL45" i="2"/>
  <c r="BB45" i="2"/>
  <c r="BC45" i="2" s="1"/>
  <c r="CX45" i="2"/>
  <c r="CY45" i="2" s="1"/>
  <c r="DV45" i="2"/>
  <c r="DW45" i="2" s="1"/>
  <c r="DD45" i="2"/>
  <c r="DE45" i="2" s="1"/>
  <c r="CW45" i="2"/>
  <c r="AL45" i="2"/>
  <c r="EH45" i="2"/>
  <c r="EI45" i="2" s="1"/>
  <c r="FL45" i="2"/>
  <c r="AR45" i="2"/>
  <c r="CH45" i="2"/>
  <c r="CT45" i="2"/>
  <c r="DR45" i="2"/>
  <c r="EV45" i="2"/>
  <c r="ME46" i="2"/>
  <c r="JE46" i="2"/>
  <c r="IY46" i="2"/>
  <c r="KU46" i="2"/>
  <c r="GW46" i="2"/>
  <c r="HI46" i="2"/>
  <c r="MQ46" i="2"/>
  <c r="EY46" i="2" s="1"/>
  <c r="K45" i="2"/>
  <c r="Q45" i="2"/>
  <c r="DJ45" i="2"/>
  <c r="DK45" i="2" s="1"/>
  <c r="EB45" i="2"/>
  <c r="EC45" i="2" s="1"/>
  <c r="H45" i="2"/>
  <c r="FT45" i="2"/>
  <c r="HU46" i="2"/>
  <c r="FW46" i="2"/>
  <c r="EM46" i="2"/>
  <c r="DC46" i="2"/>
  <c r="EG46" i="2"/>
  <c r="CW46" i="2"/>
  <c r="K46" i="2"/>
  <c r="BS46" i="2"/>
  <c r="AC46" i="2"/>
  <c r="BG46" i="2"/>
  <c r="E46" i="2"/>
  <c r="BM46" i="2"/>
  <c r="Q46" i="2"/>
  <c r="NI46" i="2"/>
  <c r="NC46" i="2"/>
  <c r="LM46" i="2"/>
  <c r="DU46" i="2" s="1"/>
  <c r="JH46" i="2"/>
  <c r="HX46" i="2"/>
  <c r="GT46" i="2"/>
  <c r="N46" i="2"/>
  <c r="LJ46" i="2"/>
  <c r="HT46" i="2"/>
  <c r="NH46" i="2"/>
  <c r="IP46" i="2"/>
  <c r="KL46" i="2"/>
  <c r="KN46" i="2"/>
  <c r="KT46" i="2"/>
  <c r="DF46" i="2"/>
  <c r="MN46" i="2"/>
  <c r="ID46" i="2"/>
  <c r="JP46" i="2"/>
  <c r="NF46" i="2"/>
  <c r="CZ46" i="2"/>
  <c r="MH46" i="2"/>
  <c r="KR46" i="2"/>
  <c r="LR46" i="2"/>
  <c r="GV46" i="2"/>
  <c r="HF46" i="2"/>
  <c r="IF46" i="2"/>
  <c r="JD46" i="2"/>
  <c r="KX46" i="2"/>
  <c r="HR46" i="2"/>
  <c r="JN46" i="2"/>
  <c r="MJ46" i="2"/>
  <c r="EV46" i="2"/>
  <c r="HZ46" i="2"/>
  <c r="IX46" i="2"/>
  <c r="IV46" i="2"/>
  <c r="JV46" i="2"/>
  <c r="JT46" i="2"/>
  <c r="LP46" i="2"/>
  <c r="HH46" i="2"/>
  <c r="AR46" i="2"/>
  <c r="JB46" i="2"/>
  <c r="KZ46" i="2"/>
  <c r="HL46" i="2"/>
  <c r="IJ46" i="2"/>
  <c r="MB46" i="2"/>
  <c r="NN46" i="2"/>
  <c r="KB46" i="2"/>
  <c r="HN46" i="2"/>
  <c r="LL46" i="2"/>
  <c r="MP46" i="2"/>
  <c r="HB46" i="2"/>
  <c r="JZ46" i="2"/>
  <c r="LX46" i="2"/>
  <c r="EH46" i="2"/>
  <c r="LV46" i="2"/>
  <c r="MT46" i="2"/>
  <c r="EN46" i="2"/>
  <c r="MD46" i="2"/>
  <c r="NB46" i="2"/>
  <c r="GZ46" i="2"/>
  <c r="BP46" i="2"/>
  <c r="LF46" i="2"/>
  <c r="IR46" i="2"/>
  <c r="MV46" i="2"/>
  <c r="JJ46" i="2"/>
  <c r="KF46" i="2"/>
  <c r="LD46" i="2"/>
  <c r="MZ46" i="2"/>
  <c r="NL46" i="2"/>
  <c r="IL46" i="2"/>
  <c r="KH46" i="2"/>
  <c r="FL46" i="2"/>
  <c r="JQ46" i="2"/>
  <c r="FX45" i="2"/>
  <c r="HO46" i="2"/>
  <c r="W46" i="2" s="1"/>
  <c r="JW46" i="2"/>
  <c r="CE46" i="2" s="1"/>
  <c r="E45" i="2"/>
  <c r="W45" i="2"/>
  <c r="BS45" i="2"/>
  <c r="BT45" i="2"/>
  <c r="X45" i="2"/>
  <c r="Y45" i="2" s="1"/>
  <c r="R45" i="2"/>
  <c r="S45" i="2" s="1"/>
  <c r="BN45" i="2"/>
  <c r="BO45" i="2" s="1"/>
  <c r="EN45" i="2"/>
  <c r="EO45" i="2" s="1"/>
  <c r="FF45" i="2"/>
  <c r="FG45" i="2" s="1"/>
  <c r="EG45" i="2"/>
  <c r="EZ45" i="2"/>
  <c r="FA45" i="2" s="1"/>
  <c r="EY45" i="2"/>
  <c r="LS46" i="2"/>
  <c r="EA46" i="2" s="1"/>
  <c r="IA46" i="2"/>
  <c r="IS46" i="2"/>
  <c r="KI46" i="2"/>
  <c r="MK46" i="2"/>
  <c r="IM46" i="2"/>
  <c r="LA46" i="2"/>
  <c r="AD45" i="2"/>
  <c r="AE45" i="2" s="1"/>
  <c r="BY45" i="2"/>
  <c r="BZ45" i="2"/>
  <c r="CA45" i="2" s="1"/>
  <c r="ES45" i="2"/>
  <c r="IG46" i="2"/>
  <c r="LG46" i="2"/>
  <c r="KC46" i="2"/>
  <c r="CK46" i="2" s="1"/>
  <c r="DQ45" i="2"/>
  <c r="MW46" i="2"/>
  <c r="CG45" i="2"/>
  <c r="B47" i="2"/>
  <c r="GC47" i="2" s="1"/>
  <c r="GD46" i="2"/>
  <c r="IS47" i="2" l="1"/>
  <c r="JQ47" i="2"/>
  <c r="FY45" i="2"/>
  <c r="FM45" i="2"/>
  <c r="CM45" i="2"/>
  <c r="BU45" i="2"/>
  <c r="AK45" i="2"/>
  <c r="F46" i="2"/>
  <c r="FZ46" i="2"/>
  <c r="EO46" i="2"/>
  <c r="T46" i="2"/>
  <c r="AD46" i="2"/>
  <c r="FX46" i="2"/>
  <c r="FY46" i="2" s="1"/>
  <c r="FH46" i="2"/>
  <c r="CR46" i="2"/>
  <c r="DR46" i="2"/>
  <c r="EZ46" i="2"/>
  <c r="FA46" i="2" s="1"/>
  <c r="DX46" i="2"/>
  <c r="BH46" i="2"/>
  <c r="BD46" i="2"/>
  <c r="CH46" i="2"/>
  <c r="IA47" i="2"/>
  <c r="AX46" i="2"/>
  <c r="BT46" i="2"/>
  <c r="BU46" i="2" s="1"/>
  <c r="DL46" i="2"/>
  <c r="AL46" i="2"/>
  <c r="IG47" i="2"/>
  <c r="LA47" i="2"/>
  <c r="DI47" i="2" s="1"/>
  <c r="KI47" i="2"/>
  <c r="CB46" i="2"/>
  <c r="X46" i="2"/>
  <c r="Y46" i="2" s="1"/>
  <c r="ED46" i="2"/>
  <c r="CL46" i="2"/>
  <c r="CM46" i="2" s="1"/>
  <c r="FT46" i="2"/>
  <c r="IM47" i="2"/>
  <c r="NI47" i="2"/>
  <c r="BY46" i="2"/>
  <c r="DI46" i="2"/>
  <c r="BN46" i="2"/>
  <c r="DD46" i="2"/>
  <c r="AP46" i="2"/>
  <c r="DV46" i="2"/>
  <c r="FR46" i="2"/>
  <c r="H46" i="2"/>
  <c r="BV46" i="2"/>
  <c r="BJ46" i="2"/>
  <c r="FB46" i="2"/>
  <c r="EP46" i="2"/>
  <c r="FN46" i="2"/>
  <c r="MQ47" i="2"/>
  <c r="KU47" i="2"/>
  <c r="LY47" i="2"/>
  <c r="AQ46" i="2"/>
  <c r="EY47" i="2"/>
  <c r="FQ47" i="2"/>
  <c r="EG47" i="2"/>
  <c r="CQ47" i="2"/>
  <c r="DC47" i="2"/>
  <c r="BY47" i="2"/>
  <c r="BA47" i="2"/>
  <c r="AI47" i="2"/>
  <c r="AU47" i="2"/>
  <c r="AO47" i="2"/>
  <c r="LF47" i="2"/>
  <c r="LS47" i="2"/>
  <c r="HO47" i="2"/>
  <c r="W47" i="2" s="1"/>
  <c r="JE47" i="2"/>
  <c r="ME47" i="2"/>
  <c r="EM47" i="2" s="1"/>
  <c r="KC47" i="2"/>
  <c r="HB47" i="2"/>
  <c r="JW47" i="2"/>
  <c r="CE47" i="2" s="1"/>
  <c r="LL47" i="2"/>
  <c r="HR47" i="2"/>
  <c r="HT47" i="2"/>
  <c r="JN47" i="2"/>
  <c r="KN47" i="2"/>
  <c r="MJ47" i="2"/>
  <c r="LP47" i="2"/>
  <c r="LR47" i="2"/>
  <c r="MP47" i="2"/>
  <c r="JB47" i="2"/>
  <c r="MT47" i="2"/>
  <c r="NF47" i="2"/>
  <c r="HL47" i="2"/>
  <c r="JZ47" i="2"/>
  <c r="LX47" i="2"/>
  <c r="LV47" i="2"/>
  <c r="JP47" i="2"/>
  <c r="NH47" i="2"/>
  <c r="IP47" i="2"/>
  <c r="IR47" i="2"/>
  <c r="KL47" i="2"/>
  <c r="MN47" i="2"/>
  <c r="IJ47" i="2"/>
  <c r="ID47" i="2"/>
  <c r="JD47" i="2"/>
  <c r="LJ47" i="2"/>
  <c r="KT47" i="2"/>
  <c r="KB47" i="2"/>
  <c r="HN47" i="2"/>
  <c r="IL47" i="2"/>
  <c r="KF47" i="2"/>
  <c r="KH47" i="2"/>
  <c r="LD47" i="2"/>
  <c r="MD47" i="2"/>
  <c r="HZ47" i="2"/>
  <c r="HX47" i="2"/>
  <c r="IX47" i="2"/>
  <c r="EZ47" i="2"/>
  <c r="FA47" i="2" s="1"/>
  <c r="GT47" i="2"/>
  <c r="MB47" i="2"/>
  <c r="IF47" i="2"/>
  <c r="MH47" i="2"/>
  <c r="GZ47" i="2"/>
  <c r="FT47" i="2"/>
  <c r="IV47" i="2"/>
  <c r="JT47" i="2"/>
  <c r="KR47" i="2"/>
  <c r="HF47" i="2"/>
  <c r="KZ47" i="2"/>
  <c r="KX47" i="2"/>
  <c r="MV47" i="2"/>
  <c r="Z47" i="2"/>
  <c r="GV47" i="2"/>
  <c r="NB47" i="2"/>
  <c r="N47" i="2"/>
  <c r="NN47" i="2"/>
  <c r="JV47" i="2"/>
  <c r="HH47" i="2"/>
  <c r="JH47" i="2"/>
  <c r="JJ47" i="2"/>
  <c r="EN47" i="2"/>
  <c r="MZ47" i="2"/>
  <c r="NL47" i="2"/>
  <c r="MW47" i="2"/>
  <c r="LG47" i="2"/>
  <c r="DO47" i="2" s="1"/>
  <c r="MK47" i="2"/>
  <c r="ES47" i="2" s="1"/>
  <c r="AI46" i="2"/>
  <c r="R46" i="2"/>
  <c r="BA46" i="2"/>
  <c r="BZ46" i="2"/>
  <c r="AO46" i="2"/>
  <c r="AU46" i="2"/>
  <c r="DJ46" i="2"/>
  <c r="CX46" i="2"/>
  <c r="ET46" i="2"/>
  <c r="CT46" i="2"/>
  <c r="Z46" i="2"/>
  <c r="AF46" i="2"/>
  <c r="CN46" i="2"/>
  <c r="EJ46" i="2"/>
  <c r="HU47" i="2"/>
  <c r="HI47" i="2"/>
  <c r="IY47" i="2"/>
  <c r="BG47" i="2" s="1"/>
  <c r="EI46" i="2"/>
  <c r="JK47" i="2"/>
  <c r="NO47" i="2"/>
  <c r="FW47" i="2" s="1"/>
  <c r="LM47" i="2"/>
  <c r="DU47" i="2" s="1"/>
  <c r="AJ46" i="2"/>
  <c r="AK46" i="2" s="1"/>
  <c r="L46" i="2"/>
  <c r="BB46" i="2"/>
  <c r="CF46" i="2"/>
  <c r="DO46" i="2"/>
  <c r="DP46" i="2"/>
  <c r="FQ46" i="2"/>
  <c r="ES46" i="2"/>
  <c r="FF46" i="2"/>
  <c r="GW47" i="2"/>
  <c r="E47" i="2" s="1"/>
  <c r="HC47" i="2"/>
  <c r="NC47" i="2"/>
  <c r="FK47" i="2" s="1"/>
  <c r="AV46" i="2"/>
  <c r="CQ46" i="2"/>
  <c r="EB46" i="2"/>
  <c r="FE46" i="2"/>
  <c r="FK46" i="2"/>
  <c r="FM46" i="2"/>
  <c r="KO47" i="2"/>
  <c r="B48" i="2"/>
  <c r="GC48" i="2" s="1"/>
  <c r="GD47" i="2"/>
  <c r="KO48" i="2" l="1"/>
  <c r="G46" i="2"/>
  <c r="FS46" i="2"/>
  <c r="FG46" i="2"/>
  <c r="EU46" i="2"/>
  <c r="EO47" i="2"/>
  <c r="EC46" i="2"/>
  <c r="DW46" i="2"/>
  <c r="DQ46" i="2"/>
  <c r="DK46" i="2"/>
  <c r="DE46" i="2"/>
  <c r="CY46" i="2"/>
  <c r="CS46" i="2"/>
  <c r="CG46" i="2"/>
  <c r="CA46" i="2"/>
  <c r="BO46" i="2"/>
  <c r="BI46" i="2"/>
  <c r="BC46" i="2"/>
  <c r="AW46" i="2"/>
  <c r="AE46" i="2"/>
  <c r="S46" i="2"/>
  <c r="M46" i="2"/>
  <c r="FZ47" i="2"/>
  <c r="AP47" i="2"/>
  <c r="AQ47" i="2" s="1"/>
  <c r="EH47" i="2"/>
  <c r="FF47" i="2"/>
  <c r="FG47" i="2" s="1"/>
  <c r="BD47" i="2"/>
  <c r="DR47" i="2"/>
  <c r="CX47" i="2"/>
  <c r="CY47" i="2" s="1"/>
  <c r="CN47" i="2"/>
  <c r="EB47" i="2"/>
  <c r="EC47" i="2" s="1"/>
  <c r="CB47" i="2"/>
  <c r="H47" i="2"/>
  <c r="DF47" i="2"/>
  <c r="BV47" i="2"/>
  <c r="CT47" i="2"/>
  <c r="AJ47" i="2"/>
  <c r="CH47" i="2"/>
  <c r="AD47" i="2"/>
  <c r="AE47" i="2" s="1"/>
  <c r="T47" i="2"/>
  <c r="BJ47" i="2"/>
  <c r="DL47" i="2"/>
  <c r="AX47" i="2"/>
  <c r="FN47" i="2"/>
  <c r="DV47" i="2"/>
  <c r="DW47" i="2" s="1"/>
  <c r="BP47" i="2"/>
  <c r="EV47" i="2"/>
  <c r="CW48" i="2"/>
  <c r="ID48" i="2"/>
  <c r="GV48" i="2"/>
  <c r="HT48" i="2"/>
  <c r="JP48" i="2"/>
  <c r="KL48" i="2"/>
  <c r="JV48" i="2"/>
  <c r="LR48" i="2"/>
  <c r="GZ48" i="2"/>
  <c r="JD48" i="2"/>
  <c r="JZ48" i="2"/>
  <c r="KZ48" i="2"/>
  <c r="JN48" i="2"/>
  <c r="IP48" i="2"/>
  <c r="MH48" i="2"/>
  <c r="HX48" i="2"/>
  <c r="IV48" i="2"/>
  <c r="IX48" i="2"/>
  <c r="JT48" i="2"/>
  <c r="MN48" i="2"/>
  <c r="JB48" i="2"/>
  <c r="KB48" i="2"/>
  <c r="KX48" i="2"/>
  <c r="LV48" i="2"/>
  <c r="LX48" i="2"/>
  <c r="LJ48" i="2"/>
  <c r="NH48" i="2"/>
  <c r="IR48" i="2"/>
  <c r="KN48" i="2"/>
  <c r="MJ48" i="2"/>
  <c r="KT48" i="2"/>
  <c r="MP48" i="2"/>
  <c r="GT48" i="2"/>
  <c r="IF48" i="2"/>
  <c r="MV48" i="2"/>
  <c r="LF48" i="2"/>
  <c r="MB48" i="2"/>
  <c r="NB48" i="2"/>
  <c r="NN48" i="2"/>
  <c r="IL48" i="2"/>
  <c r="LP48" i="2"/>
  <c r="HH48" i="2"/>
  <c r="MT48" i="2"/>
  <c r="JH48" i="2"/>
  <c r="JJ48" i="2"/>
  <c r="LD48" i="2"/>
  <c r="KH48" i="2"/>
  <c r="NL48" i="2"/>
  <c r="HR48" i="2"/>
  <c r="NF48" i="2"/>
  <c r="HZ48" i="2"/>
  <c r="HL48" i="2"/>
  <c r="IJ48" i="2"/>
  <c r="KF48" i="2"/>
  <c r="MD48" i="2"/>
  <c r="MZ48" i="2"/>
  <c r="HF48" i="2"/>
  <c r="LL48" i="2"/>
  <c r="KR48" i="2"/>
  <c r="HN48" i="2"/>
  <c r="HB48" i="2"/>
  <c r="IS48" i="2"/>
  <c r="BA48" i="2" s="1"/>
  <c r="JK48" i="2"/>
  <c r="HI48" i="2"/>
  <c r="Q48" i="2" s="1"/>
  <c r="MW48" i="2"/>
  <c r="KC48" i="2"/>
  <c r="LS48" i="2"/>
  <c r="EA48" i="2" s="1"/>
  <c r="CL47" i="2"/>
  <c r="BT47" i="2"/>
  <c r="BB47" i="2"/>
  <c r="BC47" i="2" s="1"/>
  <c r="CK47" i="2"/>
  <c r="AR47" i="2"/>
  <c r="DJ47" i="2"/>
  <c r="DK47" i="2" s="1"/>
  <c r="AF47" i="2"/>
  <c r="AL47" i="2"/>
  <c r="CZ47" i="2"/>
  <c r="FB47" i="2"/>
  <c r="FH47" i="2"/>
  <c r="IA48" i="2"/>
  <c r="HU48" i="2"/>
  <c r="AC48" i="2" s="1"/>
  <c r="ME48" i="2"/>
  <c r="F47" i="2"/>
  <c r="G47" i="2" s="1"/>
  <c r="L47" i="2"/>
  <c r="M47" i="2" s="1"/>
  <c r="AV47" i="2"/>
  <c r="AW47" i="2" s="1"/>
  <c r="DP47" i="2"/>
  <c r="DQ47" i="2" s="1"/>
  <c r="CF47" i="2"/>
  <c r="CG47" i="2" s="1"/>
  <c r="ET47" i="2"/>
  <c r="EU47" i="2" s="1"/>
  <c r="FL47" i="2"/>
  <c r="FR47" i="2"/>
  <c r="FS47" i="2" s="1"/>
  <c r="DX47" i="2"/>
  <c r="ED47" i="2"/>
  <c r="LA48" i="2"/>
  <c r="LY48" i="2"/>
  <c r="EG48" i="2" s="1"/>
  <c r="NI48" i="2"/>
  <c r="NC48" i="2"/>
  <c r="FK48" i="2" s="1"/>
  <c r="HC48" i="2"/>
  <c r="LM48" i="2"/>
  <c r="MK48" i="2"/>
  <c r="FX47" i="2"/>
  <c r="JW48" i="2"/>
  <c r="CE48" i="2" s="1"/>
  <c r="JE48" i="2"/>
  <c r="BM48" i="2" s="1"/>
  <c r="AC47" i="2"/>
  <c r="BS47" i="2"/>
  <c r="Q47" i="2"/>
  <c r="R47" i="2"/>
  <c r="S47" i="2" s="1"/>
  <c r="BN47" i="2"/>
  <c r="BO47" i="2" s="1"/>
  <c r="CR47" i="2"/>
  <c r="CS47" i="2" s="1"/>
  <c r="FE47" i="2"/>
  <c r="EJ47" i="2"/>
  <c r="EP47" i="2"/>
  <c r="KU48" i="2"/>
  <c r="KI48" i="2"/>
  <c r="GW48" i="2"/>
  <c r="JQ48" i="2"/>
  <c r="NO48" i="2"/>
  <c r="FW48" i="2" s="1"/>
  <c r="IY48" i="2"/>
  <c r="LG48" i="2"/>
  <c r="HO48" i="2"/>
  <c r="W48" i="2" s="1"/>
  <c r="K47" i="2"/>
  <c r="BH47" i="2"/>
  <c r="BI47" i="2" s="1"/>
  <c r="X47" i="2"/>
  <c r="Y47" i="2" s="1"/>
  <c r="BM47" i="2"/>
  <c r="BZ47" i="2"/>
  <c r="CA47" i="2" s="1"/>
  <c r="DD47" i="2"/>
  <c r="DE47" i="2" s="1"/>
  <c r="CW47" i="2"/>
  <c r="EA47" i="2"/>
  <c r="IG48" i="2"/>
  <c r="MQ48" i="2"/>
  <c r="IM48" i="2"/>
  <c r="B49" i="2"/>
  <c r="GD48" i="2"/>
  <c r="KO49" i="2" l="1"/>
  <c r="GC49" i="2"/>
  <c r="H48" i="2"/>
  <c r="FY47" i="2"/>
  <c r="FM47" i="2"/>
  <c r="EI47" i="2"/>
  <c r="CM47" i="2"/>
  <c r="BU47" i="2"/>
  <c r="AK47" i="2"/>
  <c r="ED48" i="2"/>
  <c r="AP48" i="2"/>
  <c r="IM49" i="2"/>
  <c r="LG49" i="2"/>
  <c r="GW49" i="2"/>
  <c r="E49" i="2" s="1"/>
  <c r="BV48" i="2"/>
  <c r="FH48" i="2"/>
  <c r="R48" i="2"/>
  <c r="ET48" i="2"/>
  <c r="BB48" i="2"/>
  <c r="FB48" i="2"/>
  <c r="FT48" i="2"/>
  <c r="KU49" i="2"/>
  <c r="DC49" i="2" s="1"/>
  <c r="DL48" i="2"/>
  <c r="MQ49" i="2"/>
  <c r="IY49" i="2"/>
  <c r="KI49" i="2"/>
  <c r="CQ49" i="2" s="1"/>
  <c r="NI49" i="2"/>
  <c r="DR48" i="2"/>
  <c r="EP48" i="2"/>
  <c r="Z48" i="2"/>
  <c r="AX48" i="2"/>
  <c r="AF48" i="2"/>
  <c r="FZ48" i="2"/>
  <c r="BP48" i="2"/>
  <c r="DF48" i="2"/>
  <c r="CL48" i="2"/>
  <c r="CM48" i="2" s="1"/>
  <c r="BJ48" i="2"/>
  <c r="LM49" i="2"/>
  <c r="BC48" i="2"/>
  <c r="EH48" i="2"/>
  <c r="EI48" i="2" s="1"/>
  <c r="CR48" i="2"/>
  <c r="FN48" i="2"/>
  <c r="N48" i="2"/>
  <c r="BZ48" i="2"/>
  <c r="AJ48" i="2"/>
  <c r="AK48" i="2" s="1"/>
  <c r="CF48" i="2"/>
  <c r="CZ48" i="2"/>
  <c r="DX48" i="2"/>
  <c r="CS48" i="2"/>
  <c r="IG49" i="2"/>
  <c r="AO49" i="2" s="1"/>
  <c r="JQ49" i="2"/>
  <c r="KC49" i="2"/>
  <c r="JK49" i="2"/>
  <c r="FX48" i="2"/>
  <c r="FY48" i="2" s="1"/>
  <c r="AV48" i="2"/>
  <c r="BG48" i="2"/>
  <c r="EB48" i="2"/>
  <c r="BS48" i="2"/>
  <c r="BT48" i="2"/>
  <c r="BU48" i="2" s="1"/>
  <c r="CX48" i="2"/>
  <c r="DC48" i="2"/>
  <c r="FL48" i="2"/>
  <c r="T48" i="2"/>
  <c r="FQ48" i="2"/>
  <c r="EZ48" i="2"/>
  <c r="CB48" i="2"/>
  <c r="AR48" i="2"/>
  <c r="AL48" i="2"/>
  <c r="CH48" i="2"/>
  <c r="EJ48" i="2"/>
  <c r="EV48" i="2"/>
  <c r="MW49" i="2"/>
  <c r="IS49" i="2"/>
  <c r="F48" i="2"/>
  <c r="BY48" i="2"/>
  <c r="BN48" i="2"/>
  <c r="CQ48" i="2"/>
  <c r="AD48" i="2"/>
  <c r="DJ48" i="2"/>
  <c r="DP48" i="2"/>
  <c r="DU48" i="2"/>
  <c r="DV48" i="2"/>
  <c r="FE48" i="2"/>
  <c r="FF48" i="2"/>
  <c r="BD48" i="2"/>
  <c r="CN48" i="2"/>
  <c r="CT48" i="2"/>
  <c r="MK49" i="2"/>
  <c r="ES49" i="2" s="1"/>
  <c r="HC49" i="2"/>
  <c r="ME49" i="2"/>
  <c r="X48" i="2"/>
  <c r="AO48" i="2"/>
  <c r="DD48" i="2"/>
  <c r="DO48" i="2"/>
  <c r="EN48" i="2"/>
  <c r="FR48" i="2"/>
  <c r="EY49" i="2"/>
  <c r="FQ49" i="2"/>
  <c r="FE49" i="2"/>
  <c r="EM49" i="2"/>
  <c r="DO49" i="2"/>
  <c r="CW49" i="2"/>
  <c r="BG49" i="2"/>
  <c r="BY49" i="2"/>
  <c r="BA49" i="2"/>
  <c r="CK49" i="2"/>
  <c r="AU49" i="2"/>
  <c r="DU49" i="2"/>
  <c r="W49" i="2"/>
  <c r="K49" i="2"/>
  <c r="BS49" i="2"/>
  <c r="HO49" i="2"/>
  <c r="JW49" i="2"/>
  <c r="CE49" i="2" s="1"/>
  <c r="BN49" i="2"/>
  <c r="HN49" i="2"/>
  <c r="LY49" i="2"/>
  <c r="GZ49" i="2"/>
  <c r="HF49" i="2"/>
  <c r="IR49" i="2"/>
  <c r="KN49" i="2"/>
  <c r="IF49" i="2"/>
  <c r="LV49" i="2"/>
  <c r="LX49" i="2"/>
  <c r="LL49" i="2"/>
  <c r="JN49" i="2"/>
  <c r="BD49" i="2"/>
  <c r="IP49" i="2"/>
  <c r="MJ49" i="2"/>
  <c r="MH49" i="2"/>
  <c r="JV49" i="2"/>
  <c r="KT49" i="2"/>
  <c r="LP49" i="2"/>
  <c r="MP49" i="2"/>
  <c r="HH49" i="2"/>
  <c r="ID49" i="2"/>
  <c r="JB49" i="2"/>
  <c r="HT49" i="2"/>
  <c r="JP49" i="2"/>
  <c r="GT49" i="2"/>
  <c r="HX49" i="2"/>
  <c r="HZ49" i="2"/>
  <c r="IV49" i="2"/>
  <c r="IX49" i="2"/>
  <c r="JT49" i="2"/>
  <c r="KR49" i="2"/>
  <c r="LR49" i="2"/>
  <c r="FB49" i="2"/>
  <c r="JD49" i="2"/>
  <c r="JZ49" i="2"/>
  <c r="KX49" i="2"/>
  <c r="KZ49" i="2"/>
  <c r="HR49" i="2"/>
  <c r="NF49" i="2"/>
  <c r="KL49" i="2"/>
  <c r="CZ49" i="2"/>
  <c r="MN49" i="2"/>
  <c r="MD49" i="2"/>
  <c r="MB49" i="2"/>
  <c r="LJ49" i="2"/>
  <c r="NH49" i="2"/>
  <c r="KB49" i="2"/>
  <c r="CL49" i="2"/>
  <c r="HB49" i="2"/>
  <c r="Z49" i="2"/>
  <c r="JJ49" i="2"/>
  <c r="MZ49" i="2"/>
  <c r="NN49" i="2"/>
  <c r="GV49" i="2"/>
  <c r="HL49" i="2"/>
  <c r="LD49" i="2"/>
  <c r="MT49" i="2"/>
  <c r="JH49" i="2"/>
  <c r="KH49" i="2"/>
  <c r="LF49" i="2"/>
  <c r="NB49" i="2"/>
  <c r="IL49" i="2"/>
  <c r="MV49" i="2"/>
  <c r="IJ49" i="2"/>
  <c r="KF49" i="2"/>
  <c r="NL49" i="2"/>
  <c r="NO49" i="2"/>
  <c r="FM48" i="2"/>
  <c r="JE49" i="2"/>
  <c r="NC49" i="2"/>
  <c r="LA49" i="2"/>
  <c r="HU49" i="2"/>
  <c r="IA49" i="2"/>
  <c r="LS49" i="2"/>
  <c r="HI49" i="2"/>
  <c r="L48" i="2"/>
  <c r="E48" i="2"/>
  <c r="AI48" i="2"/>
  <c r="DI48" i="2"/>
  <c r="BH48" i="2"/>
  <c r="K48" i="2"/>
  <c r="AU48" i="2"/>
  <c r="CK48" i="2"/>
  <c r="EM48" i="2"/>
  <c r="EY48" i="2"/>
  <c r="ES48" i="2"/>
  <c r="B50" i="2"/>
  <c r="GD49" i="2"/>
  <c r="KO50" i="2" l="1"/>
  <c r="GC50" i="2"/>
  <c r="G48" i="2"/>
  <c r="FS48" i="2"/>
  <c r="FG48" i="2"/>
  <c r="FA48" i="2"/>
  <c r="EU48" i="2"/>
  <c r="EO48" i="2"/>
  <c r="EC48" i="2"/>
  <c r="DW48" i="2"/>
  <c r="DQ48" i="2"/>
  <c r="DK48" i="2"/>
  <c r="DE48" i="2"/>
  <c r="CY48" i="2"/>
  <c r="CG48" i="2"/>
  <c r="CA48" i="2"/>
  <c r="BO48" i="2"/>
  <c r="BI48" i="2"/>
  <c r="AW48" i="2"/>
  <c r="AQ48" i="2"/>
  <c r="AE48" i="2"/>
  <c r="Y48" i="2"/>
  <c r="S48" i="2"/>
  <c r="M48" i="2"/>
  <c r="AL49" i="2"/>
  <c r="DV49" i="2"/>
  <c r="DW49" i="2" s="1"/>
  <c r="EJ49" i="2"/>
  <c r="DR49" i="2"/>
  <c r="CB49" i="2"/>
  <c r="NO50" i="2"/>
  <c r="CT49" i="2"/>
  <c r="BT49" i="2"/>
  <c r="FR49" i="2"/>
  <c r="FS49" i="2" s="1"/>
  <c r="FH49" i="2"/>
  <c r="EB49" i="2"/>
  <c r="EC49" i="2" s="1"/>
  <c r="ET49" i="2"/>
  <c r="EU49" i="2" s="1"/>
  <c r="R49" i="2"/>
  <c r="S49" i="2" s="1"/>
  <c r="LS50" i="2"/>
  <c r="NC50" i="2"/>
  <c r="IA50" i="2"/>
  <c r="EP49" i="2"/>
  <c r="DF49" i="2"/>
  <c r="L49" i="2"/>
  <c r="M49" i="2" s="1"/>
  <c r="DX49" i="2"/>
  <c r="DL49" i="2"/>
  <c r="CH49" i="2"/>
  <c r="AF49" i="2"/>
  <c r="FL49" i="2"/>
  <c r="FM49" i="2" s="1"/>
  <c r="FZ49" i="2"/>
  <c r="F49" i="2"/>
  <c r="G49" i="2" s="1"/>
  <c r="AV49" i="2"/>
  <c r="AW49" i="2" s="1"/>
  <c r="AR49" i="2"/>
  <c r="BH49" i="2"/>
  <c r="BI49" i="2" s="1"/>
  <c r="BO49" i="2"/>
  <c r="HU50" i="2"/>
  <c r="JE50" i="2"/>
  <c r="LY50" i="2"/>
  <c r="HO50" i="2"/>
  <c r="AP49" i="2"/>
  <c r="AQ49" i="2" s="1"/>
  <c r="AD49" i="2"/>
  <c r="AE49" i="2" s="1"/>
  <c r="X49" i="2"/>
  <c r="Y49" i="2" s="1"/>
  <c r="BM49" i="2"/>
  <c r="AJ49" i="2"/>
  <c r="BZ49" i="2"/>
  <c r="CA49" i="2" s="1"/>
  <c r="CF49" i="2"/>
  <c r="CG49" i="2" s="1"/>
  <c r="EN49" i="2"/>
  <c r="EO49" i="2" s="1"/>
  <c r="EG49" i="2"/>
  <c r="EZ49" i="2"/>
  <c r="FA49" i="2" s="1"/>
  <c r="H49" i="2"/>
  <c r="N49" i="2"/>
  <c r="AX49" i="2"/>
  <c r="BJ49" i="2"/>
  <c r="CN49" i="2"/>
  <c r="ED49" i="2"/>
  <c r="EV49" i="2"/>
  <c r="LG50" i="2"/>
  <c r="DO50" i="2" s="1"/>
  <c r="MK50" i="2"/>
  <c r="IS50" i="2"/>
  <c r="IM50" i="2"/>
  <c r="FX49" i="2"/>
  <c r="FK50" i="2"/>
  <c r="ES50" i="2"/>
  <c r="EA50" i="2"/>
  <c r="FW50" i="2"/>
  <c r="CW50" i="2"/>
  <c r="AU50" i="2"/>
  <c r="W50" i="2"/>
  <c r="AC50" i="2"/>
  <c r="EG50" i="2"/>
  <c r="BM50" i="2"/>
  <c r="BA50" i="2"/>
  <c r="AI50" i="2"/>
  <c r="LM50" i="2"/>
  <c r="IJ50" i="2"/>
  <c r="MQ50" i="2"/>
  <c r="GT50" i="2"/>
  <c r="LL50" i="2"/>
  <c r="IR50" i="2"/>
  <c r="MH50" i="2"/>
  <c r="GV50" i="2"/>
  <c r="JZ50" i="2"/>
  <c r="MV50" i="2"/>
  <c r="JP50" i="2"/>
  <c r="NH50" i="2"/>
  <c r="IP50" i="2"/>
  <c r="BD50" i="2"/>
  <c r="KL50" i="2"/>
  <c r="HX50" i="2"/>
  <c r="KT50" i="2"/>
  <c r="KR50" i="2"/>
  <c r="MN50" i="2"/>
  <c r="ID50" i="2"/>
  <c r="JD50" i="2"/>
  <c r="KX50" i="2"/>
  <c r="LJ50" i="2"/>
  <c r="HT50" i="2"/>
  <c r="NF50" i="2"/>
  <c r="LR50" i="2"/>
  <c r="MP50" i="2"/>
  <c r="HB50" i="2"/>
  <c r="HL50" i="2"/>
  <c r="HF50" i="2"/>
  <c r="KB50" i="2"/>
  <c r="HR50" i="2"/>
  <c r="KN50" i="2"/>
  <c r="HZ50" i="2"/>
  <c r="IX50" i="2"/>
  <c r="LX50" i="2"/>
  <c r="LV50" i="2"/>
  <c r="MT50" i="2"/>
  <c r="HH50" i="2"/>
  <c r="HN50" i="2"/>
  <c r="IL50" i="2"/>
  <c r="JH50" i="2"/>
  <c r="KH50" i="2"/>
  <c r="LF50" i="2"/>
  <c r="GZ50" i="2"/>
  <c r="JJ50" i="2"/>
  <c r="MD50" i="2"/>
  <c r="KZ50" i="2"/>
  <c r="MB50" i="2"/>
  <c r="NB50" i="2"/>
  <c r="NL50" i="2"/>
  <c r="JB50" i="2"/>
  <c r="JV50" i="2"/>
  <c r="LP50" i="2"/>
  <c r="JT50" i="2"/>
  <c r="X50" i="2"/>
  <c r="KF50" i="2"/>
  <c r="JN50" i="2"/>
  <c r="MJ50" i="2"/>
  <c r="IV50" i="2"/>
  <c r="ED50" i="2"/>
  <c r="IF50" i="2"/>
  <c r="LD50" i="2"/>
  <c r="MZ50" i="2"/>
  <c r="NN50" i="2"/>
  <c r="HI50" i="2"/>
  <c r="Q50" i="2" s="1"/>
  <c r="LA50" i="2"/>
  <c r="DI50" i="2" s="1"/>
  <c r="DP49" i="2"/>
  <c r="DQ49" i="2" s="1"/>
  <c r="CX49" i="2"/>
  <c r="CY49" i="2" s="1"/>
  <c r="AI49" i="2"/>
  <c r="BB49" i="2"/>
  <c r="BC49" i="2" s="1"/>
  <c r="CR49" i="2"/>
  <c r="CS49" i="2" s="1"/>
  <c r="FF49" i="2"/>
  <c r="FG49" i="2" s="1"/>
  <c r="T49" i="2"/>
  <c r="BP49" i="2"/>
  <c r="BV49" i="2"/>
  <c r="FN49" i="2"/>
  <c r="FT49" i="2"/>
  <c r="KI50" i="2"/>
  <c r="MW50" i="2"/>
  <c r="JQ50" i="2"/>
  <c r="DD49" i="2"/>
  <c r="DE49" i="2" s="1"/>
  <c r="EH49" i="2"/>
  <c r="IY50" i="2"/>
  <c r="ME50" i="2"/>
  <c r="EM50" i="2" s="1"/>
  <c r="NI50" i="2"/>
  <c r="JK50" i="2"/>
  <c r="IG50" i="2"/>
  <c r="JW50" i="2"/>
  <c r="CE50" i="2" s="1"/>
  <c r="AC49" i="2"/>
  <c r="Q49" i="2"/>
  <c r="EA49" i="2"/>
  <c r="DI49" i="2"/>
  <c r="DJ49" i="2"/>
  <c r="DK49" i="2" s="1"/>
  <c r="FK49" i="2"/>
  <c r="FW49" i="2"/>
  <c r="HC50" i="2"/>
  <c r="K50" i="2" s="1"/>
  <c r="CM49" i="2"/>
  <c r="KU50" i="2"/>
  <c r="KC50" i="2"/>
  <c r="CK50" i="2" s="1"/>
  <c r="GW50" i="2"/>
  <c r="E50" i="2" s="1"/>
  <c r="B51" i="2"/>
  <c r="GC51" i="2" s="1"/>
  <c r="GD50" i="2"/>
  <c r="FY49" i="2" l="1"/>
  <c r="EI49" i="2"/>
  <c r="BU49" i="2"/>
  <c r="AK49" i="2"/>
  <c r="H50" i="2"/>
  <c r="CZ50" i="2"/>
  <c r="DD50" i="2"/>
  <c r="DE50" i="2" s="1"/>
  <c r="FZ50" i="2"/>
  <c r="DX50" i="2"/>
  <c r="AD50" i="2"/>
  <c r="AE50" i="2" s="1"/>
  <c r="T50" i="2"/>
  <c r="FX50" i="2"/>
  <c r="FY50" i="2" s="1"/>
  <c r="CT50" i="2"/>
  <c r="AR50" i="2"/>
  <c r="BV50" i="2"/>
  <c r="AJ50" i="2"/>
  <c r="AK50" i="2" s="1"/>
  <c r="FR50" i="2"/>
  <c r="EV50" i="2"/>
  <c r="EP50" i="2"/>
  <c r="AX50" i="2"/>
  <c r="FH50" i="2"/>
  <c r="FN50" i="2"/>
  <c r="EZ50" i="2"/>
  <c r="FA50" i="2" s="1"/>
  <c r="DJ50" i="2"/>
  <c r="CF50" i="2"/>
  <c r="BP50" i="2"/>
  <c r="DR50" i="2"/>
  <c r="EH50" i="2"/>
  <c r="EI50" i="2" s="1"/>
  <c r="CN50" i="2"/>
  <c r="BH50" i="2"/>
  <c r="CB50" i="2"/>
  <c r="N50" i="2"/>
  <c r="Y50" i="2"/>
  <c r="AL51" i="2"/>
  <c r="ME51" i="2"/>
  <c r="EM51" i="2" s="1"/>
  <c r="KC51" i="2"/>
  <c r="HB51" i="2"/>
  <c r="LJ51" i="2"/>
  <c r="MH51" i="2"/>
  <c r="MJ51" i="2"/>
  <c r="HZ51" i="2"/>
  <c r="IX51" i="2"/>
  <c r="JT51" i="2"/>
  <c r="JV51" i="2"/>
  <c r="KR51" i="2"/>
  <c r="KT51" i="2"/>
  <c r="HF51" i="2"/>
  <c r="IF51" i="2"/>
  <c r="KB51" i="2"/>
  <c r="KZ51" i="2"/>
  <c r="LL51" i="2"/>
  <c r="HR51" i="2"/>
  <c r="JN51" i="2"/>
  <c r="KN51" i="2"/>
  <c r="LP51" i="2"/>
  <c r="MP51" i="2"/>
  <c r="LR51" i="2"/>
  <c r="JB51" i="2"/>
  <c r="LV51" i="2"/>
  <c r="MT51" i="2"/>
  <c r="NF51" i="2"/>
  <c r="NH51" i="2"/>
  <c r="JZ51" i="2"/>
  <c r="IR51" i="2"/>
  <c r="CN51" i="2"/>
  <c r="GT51" i="2"/>
  <c r="IJ51" i="2"/>
  <c r="JH51" i="2"/>
  <c r="JJ51" i="2"/>
  <c r="KX51" i="2"/>
  <c r="KL51" i="2"/>
  <c r="GV51" i="2"/>
  <c r="ID51" i="2"/>
  <c r="MV51" i="2"/>
  <c r="HN51" i="2"/>
  <c r="IL51" i="2"/>
  <c r="KF51" i="2"/>
  <c r="KH51" i="2"/>
  <c r="LD51" i="2"/>
  <c r="MD51" i="2"/>
  <c r="MB51" i="2"/>
  <c r="HX51" i="2"/>
  <c r="NN51" i="2"/>
  <c r="HT51" i="2"/>
  <c r="IV51" i="2"/>
  <c r="NB51" i="2"/>
  <c r="JP51" i="2"/>
  <c r="IP51" i="2"/>
  <c r="JD51" i="2"/>
  <c r="GZ51" i="2"/>
  <c r="LF51" i="2"/>
  <c r="FN51" i="2"/>
  <c r="NL51" i="2"/>
  <c r="MN51" i="2"/>
  <c r="LX51" i="2"/>
  <c r="HL51" i="2"/>
  <c r="MZ51" i="2"/>
  <c r="HH51" i="2"/>
  <c r="KU51" i="2"/>
  <c r="NC51" i="2"/>
  <c r="KI51" i="2"/>
  <c r="LM51" i="2"/>
  <c r="DU51" i="2" s="1"/>
  <c r="F50" i="2"/>
  <c r="AV50" i="2"/>
  <c r="BN50" i="2"/>
  <c r="BO50" i="2" s="1"/>
  <c r="AP50" i="2"/>
  <c r="AQ50" i="2" s="1"/>
  <c r="CR50" i="2"/>
  <c r="CS50" i="2" s="1"/>
  <c r="ET50" i="2"/>
  <c r="EU50" i="2" s="1"/>
  <c r="CX50" i="2"/>
  <c r="DV50" i="2"/>
  <c r="DW50" i="2" s="1"/>
  <c r="DF50" i="2"/>
  <c r="Z50" i="2"/>
  <c r="CH50" i="2"/>
  <c r="DL50" i="2"/>
  <c r="FB50" i="2"/>
  <c r="FT50" i="2"/>
  <c r="NO51" i="2"/>
  <c r="MK51" i="2"/>
  <c r="ES51" i="2" s="1"/>
  <c r="HO51" i="2"/>
  <c r="W51" i="2" s="1"/>
  <c r="JW51" i="2"/>
  <c r="IG51" i="2"/>
  <c r="NI51" i="2"/>
  <c r="IY51" i="2"/>
  <c r="JQ51" i="2"/>
  <c r="MQ51" i="2"/>
  <c r="R50" i="2"/>
  <c r="L50" i="2"/>
  <c r="BY50" i="2"/>
  <c r="BZ50" i="2"/>
  <c r="CA50" i="2" s="1"/>
  <c r="AO50" i="2"/>
  <c r="FQ50" i="2"/>
  <c r="DP50" i="2"/>
  <c r="DQ50" i="2" s="1"/>
  <c r="CL50" i="2"/>
  <c r="DU50" i="2"/>
  <c r="AL50" i="2"/>
  <c r="BJ50" i="2"/>
  <c r="EJ50" i="2"/>
  <c r="IM51" i="2"/>
  <c r="LY51" i="2"/>
  <c r="EG51" i="2" s="1"/>
  <c r="GW51" i="2"/>
  <c r="JK51" i="2"/>
  <c r="BS51" i="2" s="1"/>
  <c r="MW51" i="2"/>
  <c r="FE51" i="2" s="1"/>
  <c r="LA51" i="2"/>
  <c r="BB50" i="2"/>
  <c r="BC50" i="2" s="1"/>
  <c r="BT50" i="2"/>
  <c r="BU50" i="2" s="1"/>
  <c r="EB50" i="2"/>
  <c r="DC50" i="2"/>
  <c r="EN50" i="2"/>
  <c r="FF50" i="2"/>
  <c r="AF50" i="2"/>
  <c r="LG51" i="2"/>
  <c r="JE51" i="2"/>
  <c r="KO51" i="2"/>
  <c r="HC51" i="2"/>
  <c r="LS51" i="2"/>
  <c r="EA51" i="2" s="1"/>
  <c r="HI51" i="2"/>
  <c r="BG50" i="2"/>
  <c r="BS50" i="2"/>
  <c r="CQ50" i="2"/>
  <c r="EY50" i="2"/>
  <c r="FL50" i="2"/>
  <c r="FM50" i="2" s="1"/>
  <c r="FE50" i="2"/>
  <c r="IA51" i="2"/>
  <c r="IS51" i="2"/>
  <c r="HU51" i="2"/>
  <c r="AC51" i="2" s="1"/>
  <c r="B52" i="2"/>
  <c r="GC52" i="2" s="1"/>
  <c r="GD51" i="2"/>
  <c r="G50" i="2" l="1"/>
  <c r="FS50" i="2"/>
  <c r="FG50" i="2"/>
  <c r="EO50" i="2"/>
  <c r="EC50" i="2"/>
  <c r="DK50" i="2"/>
  <c r="CY50" i="2"/>
  <c r="CM50" i="2"/>
  <c r="CG50" i="2"/>
  <c r="BI50" i="2"/>
  <c r="AW50" i="2"/>
  <c r="S50" i="2"/>
  <c r="M50" i="2"/>
  <c r="H51" i="2"/>
  <c r="Z51" i="2"/>
  <c r="BH51" i="2"/>
  <c r="BI51" i="2" s="1"/>
  <c r="EN51" i="2"/>
  <c r="EO51" i="2" s="1"/>
  <c r="DX51" i="2"/>
  <c r="T51" i="2"/>
  <c r="CH51" i="2"/>
  <c r="BV51" i="2"/>
  <c r="CX51" i="2"/>
  <c r="CY51" i="2" s="1"/>
  <c r="AD51" i="2"/>
  <c r="AE51" i="2" s="1"/>
  <c r="IA52" i="2"/>
  <c r="FX51" i="2"/>
  <c r="FY51" i="2" s="1"/>
  <c r="DR51" i="2"/>
  <c r="FF51" i="2"/>
  <c r="FG51" i="2" s="1"/>
  <c r="DJ51" i="2"/>
  <c r="DK51" i="2" s="1"/>
  <c r="BP51" i="2"/>
  <c r="ET51" i="2"/>
  <c r="EU51" i="2" s="1"/>
  <c r="FB51" i="2"/>
  <c r="BD51" i="2"/>
  <c r="FT51" i="2"/>
  <c r="AV51" i="2"/>
  <c r="L51" i="2"/>
  <c r="CT51" i="2"/>
  <c r="ED51" i="2"/>
  <c r="BZ51" i="2"/>
  <c r="EJ51" i="2"/>
  <c r="AP51" i="2"/>
  <c r="AQ51" i="2" s="1"/>
  <c r="DD51" i="2"/>
  <c r="DE51" i="2" s="1"/>
  <c r="AW51" i="2"/>
  <c r="JE52" i="2"/>
  <c r="BM52" i="2" s="1"/>
  <c r="IS52" i="2"/>
  <c r="HI52" i="2"/>
  <c r="HC52" i="2"/>
  <c r="LG52" i="2"/>
  <c r="DO52" i="2" s="1"/>
  <c r="LA52" i="2"/>
  <c r="IM52" i="2"/>
  <c r="IG52" i="2"/>
  <c r="NO52" i="2"/>
  <c r="KI52" i="2"/>
  <c r="F51" i="2"/>
  <c r="G51" i="2" s="1"/>
  <c r="CL51" i="2"/>
  <c r="CM51" i="2" s="1"/>
  <c r="BT51" i="2"/>
  <c r="X51" i="2"/>
  <c r="Y51" i="2" s="1"/>
  <c r="BM51" i="2"/>
  <c r="R51" i="2"/>
  <c r="S51" i="2" s="1"/>
  <c r="BN51" i="2"/>
  <c r="CF51" i="2"/>
  <c r="CG51" i="2" s="1"/>
  <c r="DO51" i="2"/>
  <c r="EH51" i="2"/>
  <c r="N51" i="2"/>
  <c r="AF51" i="2"/>
  <c r="BJ51" i="2"/>
  <c r="CB51" i="2"/>
  <c r="DF51" i="2"/>
  <c r="EV51" i="2"/>
  <c r="EP51" i="2"/>
  <c r="FZ51" i="2"/>
  <c r="KO52" i="2"/>
  <c r="LY52" i="2"/>
  <c r="MQ52" i="2"/>
  <c r="EY52" i="2" s="1"/>
  <c r="JQ52" i="2"/>
  <c r="JW52" i="2"/>
  <c r="NC52" i="2"/>
  <c r="FK52" i="2" s="1"/>
  <c r="KC52" i="2"/>
  <c r="DP51" i="2"/>
  <c r="DQ51" i="2" s="1"/>
  <c r="AI51" i="2"/>
  <c r="BY51" i="2"/>
  <c r="AJ51" i="2"/>
  <c r="AK51" i="2" s="1"/>
  <c r="CQ51" i="2"/>
  <c r="CR51" i="2"/>
  <c r="CS51" i="2" s="1"/>
  <c r="DV51" i="2"/>
  <c r="DW51" i="2" s="1"/>
  <c r="EZ51" i="2"/>
  <c r="FA51" i="2" s="1"/>
  <c r="AR51" i="2"/>
  <c r="EY51" i="2"/>
  <c r="AX51" i="2"/>
  <c r="DL51" i="2"/>
  <c r="FH51" i="2"/>
  <c r="FW52" i="2"/>
  <c r="CE52" i="2"/>
  <c r="CK52" i="2"/>
  <c r="EG52" i="2"/>
  <c r="CW52" i="2"/>
  <c r="DI52" i="2"/>
  <c r="AU52" i="2"/>
  <c r="K52" i="2"/>
  <c r="AO52" i="2"/>
  <c r="CQ52" i="2"/>
  <c r="BA52" i="2"/>
  <c r="AI52" i="2"/>
  <c r="Q52" i="2"/>
  <c r="BY52" i="2"/>
  <c r="MW52" i="2"/>
  <c r="HN52" i="2"/>
  <c r="GV52" i="2"/>
  <c r="JN52" i="2"/>
  <c r="NF52" i="2"/>
  <c r="HZ52" i="2"/>
  <c r="JV52" i="2"/>
  <c r="KR52" i="2"/>
  <c r="HH52" i="2"/>
  <c r="HF52" i="2"/>
  <c r="JB52" i="2"/>
  <c r="KZ52" i="2"/>
  <c r="LL52" i="2"/>
  <c r="HT52" i="2"/>
  <c r="JP52" i="2"/>
  <c r="NH52" i="2"/>
  <c r="AJ52" i="2"/>
  <c r="LR52" i="2"/>
  <c r="MN52" i="2"/>
  <c r="GT52" i="2"/>
  <c r="JD52" i="2"/>
  <c r="MH52" i="2"/>
  <c r="HX52" i="2"/>
  <c r="IV52" i="2"/>
  <c r="IX52" i="2"/>
  <c r="JT52" i="2"/>
  <c r="KB52" i="2"/>
  <c r="KX52" i="2"/>
  <c r="LJ52" i="2"/>
  <c r="KN52" i="2"/>
  <c r="MP52" i="2"/>
  <c r="IF52" i="2"/>
  <c r="MT52" i="2"/>
  <c r="IL52" i="2"/>
  <c r="KH52" i="2"/>
  <c r="JZ52" i="2"/>
  <c r="NL52" i="2"/>
  <c r="IJ52" i="2"/>
  <c r="KF52" i="2"/>
  <c r="MD52" i="2"/>
  <c r="HR52" i="2"/>
  <c r="IR52" i="2"/>
  <c r="IP52" i="2"/>
  <c r="CF52" i="2"/>
  <c r="LP52" i="2"/>
  <c r="T52" i="2"/>
  <c r="JJ52" i="2"/>
  <c r="LF52" i="2"/>
  <c r="LD52" i="2"/>
  <c r="MB52" i="2"/>
  <c r="NB52" i="2"/>
  <c r="MZ52" i="2"/>
  <c r="AX52" i="2"/>
  <c r="ID52" i="2"/>
  <c r="LV52" i="2"/>
  <c r="LX52" i="2"/>
  <c r="KL52" i="2"/>
  <c r="GZ52" i="2"/>
  <c r="KT52" i="2"/>
  <c r="MV52" i="2"/>
  <c r="JH52" i="2"/>
  <c r="HB52" i="2"/>
  <c r="MJ52" i="2"/>
  <c r="HL52" i="2"/>
  <c r="NN52" i="2"/>
  <c r="GW52" i="2"/>
  <c r="IY52" i="2"/>
  <c r="HO52" i="2"/>
  <c r="KU52" i="2"/>
  <c r="ME52" i="2"/>
  <c r="EM52" i="2" s="1"/>
  <c r="E51" i="2"/>
  <c r="CE51" i="2"/>
  <c r="BB51" i="2"/>
  <c r="BC51" i="2" s="1"/>
  <c r="CK51" i="2"/>
  <c r="CW51" i="2"/>
  <c r="FK51" i="2"/>
  <c r="FL51" i="2"/>
  <c r="FM51" i="2" s="1"/>
  <c r="FR51" i="2"/>
  <c r="FS51" i="2" s="1"/>
  <c r="CZ51" i="2"/>
  <c r="HU52" i="2"/>
  <c r="AC52" i="2" s="1"/>
  <c r="LS52" i="2"/>
  <c r="EA52" i="2" s="1"/>
  <c r="CA51" i="2"/>
  <c r="JK52" i="2"/>
  <c r="M51" i="2"/>
  <c r="NI52" i="2"/>
  <c r="BO51" i="2"/>
  <c r="MK52" i="2"/>
  <c r="ES52" i="2" s="1"/>
  <c r="LM52" i="2"/>
  <c r="DU52" i="2" s="1"/>
  <c r="K51" i="2"/>
  <c r="AO51" i="2"/>
  <c r="AU51" i="2"/>
  <c r="Q51" i="2"/>
  <c r="BA51" i="2"/>
  <c r="BG51" i="2"/>
  <c r="DC51" i="2"/>
  <c r="DI51" i="2"/>
  <c r="EB51" i="2"/>
  <c r="EC51" i="2" s="1"/>
  <c r="FW51" i="2"/>
  <c r="FQ51" i="2"/>
  <c r="B53" i="2"/>
  <c r="GC53" i="2" s="1"/>
  <c r="GD52" i="2"/>
  <c r="EI51" i="2" l="1"/>
  <c r="BU51" i="2"/>
  <c r="DL52" i="2"/>
  <c r="FZ52" i="2"/>
  <c r="FN52" i="2"/>
  <c r="EJ52" i="2"/>
  <c r="CN52" i="2"/>
  <c r="FT52" i="2"/>
  <c r="EN52" i="2"/>
  <c r="EO52" i="2" s="1"/>
  <c r="Z52" i="2"/>
  <c r="BT52" i="2"/>
  <c r="DF52" i="2"/>
  <c r="CT52" i="2"/>
  <c r="CX52" i="2"/>
  <c r="CY52" i="2" s="1"/>
  <c r="BH52" i="2"/>
  <c r="BI52" i="2" s="1"/>
  <c r="CB52" i="2"/>
  <c r="FX52" i="2"/>
  <c r="FY52" i="2" s="1"/>
  <c r="DV52" i="2"/>
  <c r="DW52" i="2" s="1"/>
  <c r="H52" i="2"/>
  <c r="BD52" i="2"/>
  <c r="FB52" i="2"/>
  <c r="AF52" i="2"/>
  <c r="FH52" i="2"/>
  <c r="L52" i="2"/>
  <c r="M52" i="2" s="1"/>
  <c r="EV52" i="2"/>
  <c r="DR52" i="2"/>
  <c r="AR52" i="2"/>
  <c r="BP52" i="2"/>
  <c r="ED52" i="2"/>
  <c r="AK52" i="2"/>
  <c r="BU52" i="2"/>
  <c r="JK53" i="2"/>
  <c r="KU53" i="2"/>
  <c r="GW53" i="2"/>
  <c r="E53" i="2" s="1"/>
  <c r="MW53" i="2"/>
  <c r="X52" i="2"/>
  <c r="Y52" i="2" s="1"/>
  <c r="BN52" i="2"/>
  <c r="BO52" i="2" s="1"/>
  <c r="EB52" i="2"/>
  <c r="EC52" i="2" s="1"/>
  <c r="AP52" i="2"/>
  <c r="AQ52" i="2" s="1"/>
  <c r="DP52" i="2"/>
  <c r="DQ52" i="2" s="1"/>
  <c r="DC52" i="2"/>
  <c r="FR52" i="2"/>
  <c r="FS52" i="2" s="1"/>
  <c r="N52" i="2"/>
  <c r="BJ52" i="2"/>
  <c r="DX52" i="2"/>
  <c r="EP52" i="2"/>
  <c r="KC53" i="2"/>
  <c r="JW53" i="2"/>
  <c r="IG53" i="2"/>
  <c r="HC53" i="2"/>
  <c r="K53" i="2" s="1"/>
  <c r="HO53" i="2"/>
  <c r="AV52" i="2"/>
  <c r="AW52" i="2" s="1"/>
  <c r="BZ52" i="2"/>
  <c r="CA52" i="2" s="1"/>
  <c r="CR52" i="2"/>
  <c r="CS52" i="2" s="1"/>
  <c r="ET52" i="2"/>
  <c r="EU52" i="2" s="1"/>
  <c r="EH52" i="2"/>
  <c r="EZ52" i="2"/>
  <c r="FA52" i="2" s="1"/>
  <c r="FF52" i="2"/>
  <c r="FG52" i="2" s="1"/>
  <c r="AL52" i="2"/>
  <c r="BV52" i="2"/>
  <c r="CH52" i="2"/>
  <c r="JQ53" i="2"/>
  <c r="KO53" i="2"/>
  <c r="KI53" i="2"/>
  <c r="HI53" i="2"/>
  <c r="Q53" i="2" s="1"/>
  <c r="FE53" i="2"/>
  <c r="CW53" i="2"/>
  <c r="CQ53" i="2"/>
  <c r="DC53" i="2"/>
  <c r="BY53" i="2"/>
  <c r="CK53" i="2"/>
  <c r="BS53" i="2"/>
  <c r="CE53" i="2"/>
  <c r="W53" i="2"/>
  <c r="AO53" i="2"/>
  <c r="MK53" i="2"/>
  <c r="LY53" i="2"/>
  <c r="HF53" i="2"/>
  <c r="GZ53" i="2"/>
  <c r="LA53" i="2"/>
  <c r="LJ53" i="2"/>
  <c r="NH53" i="2"/>
  <c r="NF53" i="2"/>
  <c r="IP53" i="2"/>
  <c r="KL53" i="2"/>
  <c r="GT53" i="2"/>
  <c r="MN53" i="2"/>
  <c r="KB53" i="2"/>
  <c r="LX53" i="2"/>
  <c r="IR53" i="2"/>
  <c r="KN53" i="2"/>
  <c r="IF53" i="2"/>
  <c r="LV53" i="2"/>
  <c r="HR53" i="2"/>
  <c r="JN53" i="2"/>
  <c r="CB53" i="2"/>
  <c r="MJ53" i="2"/>
  <c r="MH53" i="2"/>
  <c r="JV53" i="2"/>
  <c r="KT53" i="2"/>
  <c r="LP53" i="2"/>
  <c r="MP53" i="2"/>
  <c r="HH53" i="2"/>
  <c r="JB53" i="2"/>
  <c r="KZ53" i="2"/>
  <c r="HT53" i="2"/>
  <c r="BD53" i="2"/>
  <c r="HX53" i="2"/>
  <c r="IV53" i="2"/>
  <c r="MT53" i="2"/>
  <c r="HB53" i="2"/>
  <c r="IX53" i="2"/>
  <c r="HL53" i="2"/>
  <c r="IJ53" i="2"/>
  <c r="KF53" i="2"/>
  <c r="LD53" i="2"/>
  <c r="MB53" i="2"/>
  <c r="MD53" i="2"/>
  <c r="NN53" i="2"/>
  <c r="IL53" i="2"/>
  <c r="LF53" i="2"/>
  <c r="LL53" i="2"/>
  <c r="CZ53" i="2"/>
  <c r="HZ53" i="2"/>
  <c r="KX53" i="2"/>
  <c r="JP53" i="2"/>
  <c r="KR53" i="2"/>
  <c r="JD53" i="2"/>
  <c r="JZ53" i="2"/>
  <c r="JH53" i="2"/>
  <c r="JT53" i="2"/>
  <c r="LR53" i="2"/>
  <c r="HN53" i="2"/>
  <c r="MV53" i="2"/>
  <c r="GV53" i="2"/>
  <c r="AV53" i="2"/>
  <c r="JJ53" i="2"/>
  <c r="MZ53" i="2"/>
  <c r="NB53" i="2"/>
  <c r="ID53" i="2"/>
  <c r="NL53" i="2"/>
  <c r="FF53" i="2"/>
  <c r="KH53" i="2"/>
  <c r="LM53" i="2"/>
  <c r="LS53" i="2"/>
  <c r="EA53" i="2" s="1"/>
  <c r="IY53" i="2"/>
  <c r="R52" i="2"/>
  <c r="S52" i="2" s="1"/>
  <c r="E52" i="2"/>
  <c r="BB52" i="2"/>
  <c r="BC52" i="2" s="1"/>
  <c r="DD52" i="2"/>
  <c r="DE52" i="2" s="1"/>
  <c r="W52" i="2"/>
  <c r="FL52" i="2"/>
  <c r="FM52" i="2" s="1"/>
  <c r="FE52" i="2"/>
  <c r="CZ52" i="2"/>
  <c r="NC53" i="2"/>
  <c r="MQ53" i="2"/>
  <c r="IA53" i="2"/>
  <c r="NO53" i="2"/>
  <c r="IS53" i="2"/>
  <c r="NI53" i="2"/>
  <c r="HU53" i="2"/>
  <c r="ME53" i="2"/>
  <c r="CG52" i="2"/>
  <c r="F52" i="2"/>
  <c r="BG52" i="2"/>
  <c r="BS52" i="2"/>
  <c r="AD52" i="2"/>
  <c r="AE52" i="2" s="1"/>
  <c r="DJ52" i="2"/>
  <c r="DK52" i="2" s="1"/>
  <c r="CL52" i="2"/>
  <c r="CM52" i="2" s="1"/>
  <c r="FQ52" i="2"/>
  <c r="EI52" i="2"/>
  <c r="IM53" i="2"/>
  <c r="LG53" i="2"/>
  <c r="JE53" i="2"/>
  <c r="B54" i="2"/>
  <c r="GC54" i="2" s="1"/>
  <c r="GD53" i="2"/>
  <c r="LG54" i="2" l="1"/>
  <c r="JE54" i="2"/>
  <c r="IA54" i="2"/>
  <c r="G52" i="2"/>
  <c r="CL53" i="2"/>
  <c r="FN53" i="2"/>
  <c r="AF53" i="2"/>
  <c r="AP53" i="2"/>
  <c r="AQ53" i="2" s="1"/>
  <c r="FX53" i="2"/>
  <c r="FY53" i="2" s="1"/>
  <c r="Z53" i="2"/>
  <c r="EH53" i="2"/>
  <c r="EI53" i="2" s="1"/>
  <c r="T53" i="2"/>
  <c r="N53" i="2"/>
  <c r="ME54" i="2"/>
  <c r="NI54" i="2"/>
  <c r="EP53" i="2"/>
  <c r="F53" i="2"/>
  <c r="G53" i="2" s="1"/>
  <c r="ED53" i="2"/>
  <c r="ET53" i="2"/>
  <c r="EU53" i="2" s="1"/>
  <c r="FB53" i="2"/>
  <c r="AL53" i="2"/>
  <c r="DP53" i="2"/>
  <c r="CR53" i="2"/>
  <c r="CS53" i="2" s="1"/>
  <c r="FZ53" i="2"/>
  <c r="DL53" i="2"/>
  <c r="CF53" i="2"/>
  <c r="DF53" i="2"/>
  <c r="BV53" i="2"/>
  <c r="FT53" i="2"/>
  <c r="DX53" i="2"/>
  <c r="BJ53" i="2"/>
  <c r="BP53" i="2"/>
  <c r="CM53" i="2"/>
  <c r="AW53" i="2"/>
  <c r="IM54" i="2"/>
  <c r="HU54" i="2"/>
  <c r="IS54" i="2"/>
  <c r="BA54" i="2" s="1"/>
  <c r="NC54" i="2"/>
  <c r="LA54" i="2"/>
  <c r="LY54" i="2"/>
  <c r="BH53" i="2"/>
  <c r="BI53" i="2" s="1"/>
  <c r="AD53" i="2"/>
  <c r="AE53" i="2" s="1"/>
  <c r="X53" i="2"/>
  <c r="Y53" i="2" s="1"/>
  <c r="BM53" i="2"/>
  <c r="R53" i="2"/>
  <c r="S53" i="2" s="1"/>
  <c r="BN53" i="2"/>
  <c r="BO53" i="2" s="1"/>
  <c r="EB53" i="2"/>
  <c r="EC53" i="2" s="1"/>
  <c r="EM53" i="2"/>
  <c r="H53" i="2"/>
  <c r="FL53" i="2"/>
  <c r="FM53" i="2" s="1"/>
  <c r="FR53" i="2"/>
  <c r="FS53" i="2" s="1"/>
  <c r="AR53" i="2"/>
  <c r="CH53" i="2"/>
  <c r="CT53" i="2"/>
  <c r="FH53" i="2"/>
  <c r="EV53" i="2"/>
  <c r="JW54" i="2"/>
  <c r="CE54" i="2" s="1"/>
  <c r="JK54" i="2"/>
  <c r="FK54" i="2"/>
  <c r="FQ54" i="2"/>
  <c r="EM54" i="2"/>
  <c r="EG54" i="2"/>
  <c r="DO54" i="2"/>
  <c r="AU54" i="2"/>
  <c r="BS54" i="2"/>
  <c r="AC54" i="2"/>
  <c r="DI54" i="2"/>
  <c r="BM54" i="2"/>
  <c r="AI54" i="2"/>
  <c r="KF54" i="2"/>
  <c r="GT54" i="2"/>
  <c r="HR54" i="2"/>
  <c r="JN54" i="2"/>
  <c r="IR54" i="2"/>
  <c r="MJ54" i="2"/>
  <c r="HZ54" i="2"/>
  <c r="IX54" i="2"/>
  <c r="JV54" i="2"/>
  <c r="LP54" i="2"/>
  <c r="MP54" i="2"/>
  <c r="JD54" i="2"/>
  <c r="JB54" i="2"/>
  <c r="KZ54" i="2"/>
  <c r="LX54" i="2"/>
  <c r="LL54" i="2"/>
  <c r="LJ54" i="2"/>
  <c r="HT54" i="2"/>
  <c r="JP54" i="2"/>
  <c r="KR54" i="2"/>
  <c r="HB54" i="2"/>
  <c r="BP54" i="2"/>
  <c r="JZ54" i="2"/>
  <c r="MV54" i="2"/>
  <c r="NH54" i="2"/>
  <c r="IP54" i="2"/>
  <c r="KL54" i="2"/>
  <c r="KN54" i="2"/>
  <c r="BJ54" i="2"/>
  <c r="KT54" i="2"/>
  <c r="LR54" i="2"/>
  <c r="MN54" i="2"/>
  <c r="ID54" i="2"/>
  <c r="IF54" i="2"/>
  <c r="CN54" i="2"/>
  <c r="KB54" i="2"/>
  <c r="KX54" i="2"/>
  <c r="DV54" i="2"/>
  <c r="NF54" i="2"/>
  <c r="IV54" i="2"/>
  <c r="HF54" i="2"/>
  <c r="LV54" i="2"/>
  <c r="JJ54" i="2"/>
  <c r="JH54" i="2"/>
  <c r="LD54" i="2"/>
  <c r="LF54" i="2"/>
  <c r="MD54" i="2"/>
  <c r="MZ54" i="2"/>
  <c r="NL54" i="2"/>
  <c r="NB54" i="2"/>
  <c r="JT54" i="2"/>
  <c r="AR54" i="2"/>
  <c r="HN54" i="2"/>
  <c r="HL54" i="2"/>
  <c r="IL54" i="2"/>
  <c r="IJ54" i="2"/>
  <c r="KH54" i="2"/>
  <c r="FL54" i="2"/>
  <c r="HH54" i="2"/>
  <c r="GZ54" i="2"/>
  <c r="MH54" i="2"/>
  <c r="MT54" i="2"/>
  <c r="MB54" i="2"/>
  <c r="NN54" i="2"/>
  <c r="GV54" i="2"/>
  <c r="HX54" i="2"/>
  <c r="EP54" i="2"/>
  <c r="NO54" i="2"/>
  <c r="FW54" i="2" s="1"/>
  <c r="LM54" i="2"/>
  <c r="MK54" i="2"/>
  <c r="EN53" i="2"/>
  <c r="EO53" i="2" s="1"/>
  <c r="DU53" i="2"/>
  <c r="AI53" i="2"/>
  <c r="AJ53" i="2"/>
  <c r="AK53" i="2" s="1"/>
  <c r="BZ53" i="2"/>
  <c r="CA53" i="2" s="1"/>
  <c r="DV53" i="2"/>
  <c r="DW53" i="2" s="1"/>
  <c r="DD53" i="2"/>
  <c r="DE53" i="2" s="1"/>
  <c r="DJ53" i="2"/>
  <c r="DK53" i="2" s="1"/>
  <c r="EG53" i="2"/>
  <c r="EZ53" i="2"/>
  <c r="FA53" i="2" s="1"/>
  <c r="FQ53" i="2"/>
  <c r="FW53" i="2"/>
  <c r="AX53" i="2"/>
  <c r="CN53" i="2"/>
  <c r="DR53" i="2"/>
  <c r="KI54" i="2"/>
  <c r="HC54" i="2"/>
  <c r="K54" i="2" s="1"/>
  <c r="KC54" i="2"/>
  <c r="CK54" i="2" s="1"/>
  <c r="MW54" i="2"/>
  <c r="IY54" i="2"/>
  <c r="FG53" i="2"/>
  <c r="AC53" i="2"/>
  <c r="AU53" i="2"/>
  <c r="L53" i="2"/>
  <c r="M53" i="2" s="1"/>
  <c r="BB53" i="2"/>
  <c r="BC53" i="2" s="1"/>
  <c r="CX53" i="2"/>
  <c r="CY53" i="2" s="1"/>
  <c r="DI53" i="2"/>
  <c r="DO53" i="2"/>
  <c r="EJ53" i="2"/>
  <c r="KO54" i="2"/>
  <c r="CW54" i="2" s="1"/>
  <c r="IG54" i="2"/>
  <c r="GW54" i="2"/>
  <c r="E54" i="2" s="1"/>
  <c r="DQ53" i="2"/>
  <c r="CG53" i="2"/>
  <c r="MQ54" i="2"/>
  <c r="LS54" i="2"/>
  <c r="BT53" i="2"/>
  <c r="BU53" i="2" s="1"/>
  <c r="BA53" i="2"/>
  <c r="BG53" i="2"/>
  <c r="ES53" i="2"/>
  <c r="FK53" i="2"/>
  <c r="EY53" i="2"/>
  <c r="HI54" i="2"/>
  <c r="JQ54" i="2"/>
  <c r="BY54" i="2" s="1"/>
  <c r="HO54" i="2"/>
  <c r="W54" i="2" s="1"/>
  <c r="KU54" i="2"/>
  <c r="B55" i="2"/>
  <c r="GC55" i="2" s="1"/>
  <c r="GD54" i="2"/>
  <c r="DR54" i="2" l="1"/>
  <c r="BV54" i="2"/>
  <c r="DL54" i="2"/>
  <c r="CR54" i="2"/>
  <c r="CS54" i="2" s="1"/>
  <c r="AX54" i="2"/>
  <c r="DF54" i="2"/>
  <c r="AJ54" i="2"/>
  <c r="AK54" i="2" s="1"/>
  <c r="FT54" i="2"/>
  <c r="KU55" i="2"/>
  <c r="MQ55" i="2"/>
  <c r="EY55" i="2" s="1"/>
  <c r="DW54" i="2"/>
  <c r="ET54" i="2"/>
  <c r="EU54" i="2" s="1"/>
  <c r="Z54" i="2"/>
  <c r="H54" i="2"/>
  <c r="AD54" i="2"/>
  <c r="AE54" i="2" s="1"/>
  <c r="BB54" i="2"/>
  <c r="BC54" i="2" s="1"/>
  <c r="FZ54" i="2"/>
  <c r="EZ54" i="2"/>
  <c r="FA54" i="2" s="1"/>
  <c r="CZ54" i="2"/>
  <c r="R54" i="2"/>
  <c r="S54" i="2" s="1"/>
  <c r="FH54" i="2"/>
  <c r="CH54" i="2"/>
  <c r="EB54" i="2"/>
  <c r="EC54" i="2" s="1"/>
  <c r="CB54" i="2"/>
  <c r="EH54" i="2"/>
  <c r="EI54" i="2" s="1"/>
  <c r="N54" i="2"/>
  <c r="FM54" i="2"/>
  <c r="DC55" i="2"/>
  <c r="KC55" i="2"/>
  <c r="HB55" i="2"/>
  <c r="JP55" i="2"/>
  <c r="IP55" i="2"/>
  <c r="KL55" i="2"/>
  <c r="HX55" i="2"/>
  <c r="IV55" i="2"/>
  <c r="IF55" i="2"/>
  <c r="ID55" i="2"/>
  <c r="JD55" i="2"/>
  <c r="KX55" i="2"/>
  <c r="HT55" i="2"/>
  <c r="MH55" i="2"/>
  <c r="MJ55" i="2"/>
  <c r="GV55" i="2"/>
  <c r="HZ55" i="2"/>
  <c r="IX55" i="2"/>
  <c r="BH55" i="2"/>
  <c r="JT55" i="2"/>
  <c r="JV55" i="2"/>
  <c r="KR55" i="2"/>
  <c r="KT55" i="2"/>
  <c r="LR55" i="2"/>
  <c r="HF55" i="2"/>
  <c r="AP55" i="2"/>
  <c r="KB55" i="2"/>
  <c r="KZ55" i="2"/>
  <c r="LL55" i="2"/>
  <c r="LJ55" i="2"/>
  <c r="HR55" i="2"/>
  <c r="JN55" i="2"/>
  <c r="KN55" i="2"/>
  <c r="LP55" i="2"/>
  <c r="MP55" i="2"/>
  <c r="JB55" i="2"/>
  <c r="NF55" i="2"/>
  <c r="JZ55" i="2"/>
  <c r="HL55" i="2"/>
  <c r="NB55" i="2"/>
  <c r="MZ55" i="2"/>
  <c r="HH55" i="2"/>
  <c r="NN55" i="2"/>
  <c r="GT55" i="2"/>
  <c r="DP55" i="2"/>
  <c r="MT55" i="2"/>
  <c r="GZ55" i="2"/>
  <c r="JH55" i="2"/>
  <c r="JJ55" i="2"/>
  <c r="LF55" i="2"/>
  <c r="NL55" i="2"/>
  <c r="LV55" i="2"/>
  <c r="MV55" i="2"/>
  <c r="IR55" i="2"/>
  <c r="MN55" i="2"/>
  <c r="LX55" i="2"/>
  <c r="HN55" i="2"/>
  <c r="IL55" i="2"/>
  <c r="KF55" i="2"/>
  <c r="KH55" i="2"/>
  <c r="LD55" i="2"/>
  <c r="MD55" i="2"/>
  <c r="MB55" i="2"/>
  <c r="NH55" i="2"/>
  <c r="IJ55" i="2"/>
  <c r="MW55" i="2"/>
  <c r="LM55" i="2"/>
  <c r="BN54" i="2"/>
  <c r="BO54" i="2" s="1"/>
  <c r="DD54" i="2"/>
  <c r="DE54" i="2" s="1"/>
  <c r="AP54" i="2"/>
  <c r="AQ54" i="2" s="1"/>
  <c r="CX54" i="2"/>
  <c r="CY54" i="2" s="1"/>
  <c r="EY54" i="2"/>
  <c r="FR54" i="2"/>
  <c r="FS54" i="2" s="1"/>
  <c r="T54" i="2"/>
  <c r="AL54" i="2"/>
  <c r="AF54" i="2"/>
  <c r="DX54" i="2"/>
  <c r="ED54" i="2"/>
  <c r="FB54" i="2"/>
  <c r="FN54" i="2"/>
  <c r="NC55" i="2"/>
  <c r="JQ55" i="2"/>
  <c r="IG55" i="2"/>
  <c r="HI55" i="2"/>
  <c r="LS55" i="2"/>
  <c r="EA55" i="2" s="1"/>
  <c r="KO55" i="2"/>
  <c r="CW55" i="2" s="1"/>
  <c r="IA55" i="2"/>
  <c r="Q54" i="2"/>
  <c r="F54" i="2"/>
  <c r="G54" i="2" s="1"/>
  <c r="BZ54" i="2"/>
  <c r="CA54" i="2" s="1"/>
  <c r="AO54" i="2"/>
  <c r="DJ54" i="2"/>
  <c r="DK54" i="2" s="1"/>
  <c r="DP54" i="2"/>
  <c r="DQ54" i="2" s="1"/>
  <c r="CL54" i="2"/>
  <c r="CM54" i="2" s="1"/>
  <c r="FF54" i="2"/>
  <c r="FG54" i="2" s="1"/>
  <c r="BD54" i="2"/>
  <c r="LY55" i="2"/>
  <c r="IS55" i="2"/>
  <c r="BA55" i="2" s="1"/>
  <c r="HC55" i="2"/>
  <c r="K55" i="2" s="1"/>
  <c r="NO55" i="2"/>
  <c r="FX54" i="2"/>
  <c r="FY54" i="2" s="1"/>
  <c r="L54" i="2"/>
  <c r="M54" i="2" s="1"/>
  <c r="CF54" i="2"/>
  <c r="CG54" i="2" s="1"/>
  <c r="BH54" i="2"/>
  <c r="BI54" i="2" s="1"/>
  <c r="BT54" i="2"/>
  <c r="BU54" i="2" s="1"/>
  <c r="DC54" i="2"/>
  <c r="DU54" i="2"/>
  <c r="EA54" i="2"/>
  <c r="FE54" i="2"/>
  <c r="CT54" i="2"/>
  <c r="EJ54" i="2"/>
  <c r="EV54" i="2"/>
  <c r="ME55" i="2"/>
  <c r="EM55" i="2" s="1"/>
  <c r="JK55" i="2"/>
  <c r="LA55" i="2"/>
  <c r="HU55" i="2"/>
  <c r="HO55" i="2"/>
  <c r="W55" i="2" s="1"/>
  <c r="NI55" i="2"/>
  <c r="GW55" i="2"/>
  <c r="IY55" i="2"/>
  <c r="JE55" i="2"/>
  <c r="BM55" i="2" s="1"/>
  <c r="KI55" i="2"/>
  <c r="MK55" i="2"/>
  <c r="AV54" i="2"/>
  <c r="AW54" i="2" s="1"/>
  <c r="X54" i="2"/>
  <c r="Y54" i="2" s="1"/>
  <c r="BG54" i="2"/>
  <c r="CQ54" i="2"/>
  <c r="EN54" i="2"/>
  <c r="EO54" i="2" s="1"/>
  <c r="ES54" i="2"/>
  <c r="LG55" i="2"/>
  <c r="DO55" i="2" s="1"/>
  <c r="JW55" i="2"/>
  <c r="IM55" i="2"/>
  <c r="B56" i="2"/>
  <c r="GC56" i="2" s="1"/>
  <c r="GD55" i="2"/>
  <c r="IM56" i="2" l="1"/>
  <c r="JW56" i="2"/>
  <c r="EP55" i="2"/>
  <c r="T55" i="2"/>
  <c r="IY56" i="2"/>
  <c r="CH55" i="2"/>
  <c r="BP55" i="2"/>
  <c r="CB55" i="2"/>
  <c r="DL55" i="2"/>
  <c r="BV55" i="2"/>
  <c r="L55" i="2"/>
  <c r="M55" i="2" s="1"/>
  <c r="EJ55" i="2"/>
  <c r="DV55" i="2"/>
  <c r="DW55" i="2" s="1"/>
  <c r="AV55" i="2"/>
  <c r="AW55" i="2" s="1"/>
  <c r="BI55" i="2"/>
  <c r="FN55" i="2"/>
  <c r="FZ55" i="2"/>
  <c r="CR55" i="2"/>
  <c r="CS55" i="2" s="1"/>
  <c r="FB55" i="2"/>
  <c r="CZ55" i="2"/>
  <c r="CN55" i="2"/>
  <c r="DF55" i="2"/>
  <c r="H55" i="2"/>
  <c r="DQ55" i="2"/>
  <c r="Z55" i="2"/>
  <c r="AF55" i="2"/>
  <c r="FH55" i="2"/>
  <c r="AL55" i="2"/>
  <c r="ED55" i="2"/>
  <c r="EV55" i="2"/>
  <c r="BD55" i="2"/>
  <c r="FR55" i="2"/>
  <c r="FS55" i="2" s="1"/>
  <c r="AQ55" i="2"/>
  <c r="GW56" i="2"/>
  <c r="HU56" i="2"/>
  <c r="NO56" i="2"/>
  <c r="LY56" i="2"/>
  <c r="EG56" i="2" s="1"/>
  <c r="IA56" i="2"/>
  <c r="HI56" i="2"/>
  <c r="JQ56" i="2"/>
  <c r="NC56" i="2"/>
  <c r="FK56" i="2" s="1"/>
  <c r="KC56" i="2"/>
  <c r="F55" i="2"/>
  <c r="G55" i="2" s="1"/>
  <c r="CX55" i="2"/>
  <c r="CY55" i="2" s="1"/>
  <c r="CL55" i="2"/>
  <c r="CM55" i="2" s="1"/>
  <c r="Q55" i="2"/>
  <c r="R55" i="2"/>
  <c r="S55" i="2" s="1"/>
  <c r="BN55" i="2"/>
  <c r="BO55" i="2" s="1"/>
  <c r="DD55" i="2"/>
  <c r="DE55" i="2" s="1"/>
  <c r="EB55" i="2"/>
  <c r="EC55" i="2" s="1"/>
  <c r="EH55" i="2"/>
  <c r="EI55" i="2" s="1"/>
  <c r="N55" i="2"/>
  <c r="AR55" i="2"/>
  <c r="AX55" i="2"/>
  <c r="CT55" i="2"/>
  <c r="DX55" i="2"/>
  <c r="FT55" i="2"/>
  <c r="FW56" i="2"/>
  <c r="CE56" i="2"/>
  <c r="CK56" i="2"/>
  <c r="AU56" i="2"/>
  <c r="AC56" i="2"/>
  <c r="BG56" i="2"/>
  <c r="BY56" i="2"/>
  <c r="AI56" i="2"/>
  <c r="Q56" i="2"/>
  <c r="E56" i="2"/>
  <c r="HZ56" i="2"/>
  <c r="LG56" i="2"/>
  <c r="DO56" i="2" s="1"/>
  <c r="HF56" i="2"/>
  <c r="GV56" i="2"/>
  <c r="LJ56" i="2"/>
  <c r="LL56" i="2"/>
  <c r="HR56" i="2"/>
  <c r="JN56" i="2"/>
  <c r="NH56" i="2"/>
  <c r="IR56" i="2"/>
  <c r="KN56" i="2"/>
  <c r="MJ56" i="2"/>
  <c r="JV56" i="2"/>
  <c r="LP56" i="2"/>
  <c r="MP56" i="2"/>
  <c r="GT56" i="2"/>
  <c r="IF56" i="2"/>
  <c r="JB56" i="2"/>
  <c r="MT56" i="2"/>
  <c r="NF56" i="2"/>
  <c r="KL56" i="2"/>
  <c r="KR56" i="2"/>
  <c r="MN56" i="2"/>
  <c r="HH56" i="2"/>
  <c r="JZ56" i="2"/>
  <c r="KZ56" i="2"/>
  <c r="HT56" i="2"/>
  <c r="JP56" i="2"/>
  <c r="IP56" i="2"/>
  <c r="IX56" i="2"/>
  <c r="LR56" i="2"/>
  <c r="GZ56" i="2"/>
  <c r="JD56" i="2"/>
  <c r="CZ56" i="2"/>
  <c r="KT56" i="2"/>
  <c r="KX56" i="2"/>
  <c r="DL56" i="2"/>
  <c r="ID56" i="2"/>
  <c r="HL56" i="2"/>
  <c r="HN56" i="2"/>
  <c r="IJ56" i="2"/>
  <c r="IL56" i="2"/>
  <c r="BV56" i="2"/>
  <c r="KF56" i="2"/>
  <c r="KH56" i="2"/>
  <c r="MD56" i="2"/>
  <c r="MZ56" i="2"/>
  <c r="JT56" i="2"/>
  <c r="MV56" i="2"/>
  <c r="MB56" i="2"/>
  <c r="FN56" i="2"/>
  <c r="HB56" i="2"/>
  <c r="IV56" i="2"/>
  <c r="JH56" i="2"/>
  <c r="MH56" i="2"/>
  <c r="LV56" i="2"/>
  <c r="JJ56" i="2"/>
  <c r="LF56" i="2"/>
  <c r="LD56" i="2"/>
  <c r="NB56" i="2"/>
  <c r="AL56" i="2"/>
  <c r="FZ56" i="2"/>
  <c r="NN56" i="2"/>
  <c r="HX56" i="2"/>
  <c r="KB56" i="2"/>
  <c r="LX56" i="2"/>
  <c r="NL56" i="2"/>
  <c r="FX56" i="2"/>
  <c r="FY56" i="2" s="1"/>
  <c r="MK56" i="2"/>
  <c r="ES56" i="2" s="1"/>
  <c r="KI56" i="2"/>
  <c r="NI56" i="2"/>
  <c r="LA56" i="2"/>
  <c r="DI56" i="2" s="1"/>
  <c r="KO56" i="2"/>
  <c r="MQ56" i="2"/>
  <c r="LM56" i="2"/>
  <c r="FX55" i="2"/>
  <c r="FY55" i="2" s="1"/>
  <c r="AD55" i="2"/>
  <c r="AE55" i="2" s="1"/>
  <c r="AU55" i="2"/>
  <c r="X55" i="2"/>
  <c r="Y55" i="2" s="1"/>
  <c r="AJ55" i="2"/>
  <c r="AK55" i="2" s="1"/>
  <c r="BZ55" i="2"/>
  <c r="CA55" i="2" s="1"/>
  <c r="EN55" i="2"/>
  <c r="EO55" i="2" s="1"/>
  <c r="DI55" i="2"/>
  <c r="DJ55" i="2"/>
  <c r="DK55" i="2" s="1"/>
  <c r="ES55" i="2"/>
  <c r="EG55" i="2"/>
  <c r="FL55" i="2"/>
  <c r="FM55" i="2" s="1"/>
  <c r="BJ55" i="2"/>
  <c r="DR55" i="2"/>
  <c r="JE56" i="2"/>
  <c r="BM56" i="2" s="1"/>
  <c r="HO56" i="2"/>
  <c r="W56" i="2" s="1"/>
  <c r="JK56" i="2"/>
  <c r="HC56" i="2"/>
  <c r="KU56" i="2"/>
  <c r="IG56" i="2"/>
  <c r="MW56" i="2"/>
  <c r="AC55" i="2"/>
  <c r="AO55" i="2"/>
  <c r="BT55" i="2"/>
  <c r="BU55" i="2" s="1"/>
  <c r="AI55" i="2"/>
  <c r="BY55" i="2"/>
  <c r="BB55" i="2"/>
  <c r="BC55" i="2" s="1"/>
  <c r="CK55" i="2"/>
  <c r="CF55" i="2"/>
  <c r="CG55" i="2" s="1"/>
  <c r="DU55" i="2"/>
  <c r="EZ55" i="2"/>
  <c r="FA55" i="2" s="1"/>
  <c r="ET55" i="2"/>
  <c r="EU55" i="2" s="1"/>
  <c r="FK55" i="2"/>
  <c r="FQ55" i="2"/>
  <c r="ME56" i="2"/>
  <c r="IS56" i="2"/>
  <c r="BA56" i="2" s="1"/>
  <c r="LS56" i="2"/>
  <c r="E55" i="2"/>
  <c r="BS55" i="2"/>
  <c r="CE55" i="2"/>
  <c r="BG55" i="2"/>
  <c r="CQ55" i="2"/>
  <c r="FE55" i="2"/>
  <c r="FF55" i="2"/>
  <c r="FG55" i="2" s="1"/>
  <c r="FW55" i="2"/>
  <c r="B57" i="2"/>
  <c r="GD56" i="2"/>
  <c r="IM57" i="2" l="1"/>
  <c r="GC57" i="2"/>
  <c r="AV56" i="2"/>
  <c r="AW56" i="2" s="1"/>
  <c r="BJ56" i="2"/>
  <c r="F56" i="2"/>
  <c r="G56" i="2" s="1"/>
  <c r="CN56" i="2"/>
  <c r="FB56" i="2"/>
  <c r="CF56" i="2"/>
  <c r="CG56" i="2" s="1"/>
  <c r="EN56" i="2"/>
  <c r="EO56" i="2" s="1"/>
  <c r="L56" i="2"/>
  <c r="M56" i="2" s="1"/>
  <c r="DR56" i="2"/>
  <c r="BD56" i="2"/>
  <c r="AP56" i="2"/>
  <c r="AQ56" i="2" s="1"/>
  <c r="DX56" i="2"/>
  <c r="BN56" i="2"/>
  <c r="EB56" i="2"/>
  <c r="EC56" i="2" s="1"/>
  <c r="CB56" i="2"/>
  <c r="CT56" i="2"/>
  <c r="EH56" i="2"/>
  <c r="FT56" i="2"/>
  <c r="FF56" i="2"/>
  <c r="FG56" i="2" s="1"/>
  <c r="AD56" i="2"/>
  <c r="AE56" i="2" s="1"/>
  <c r="R56" i="2"/>
  <c r="S56" i="2" s="1"/>
  <c r="DF56" i="2"/>
  <c r="EV56" i="2"/>
  <c r="Z56" i="2"/>
  <c r="BO56" i="2"/>
  <c r="IG57" i="2"/>
  <c r="HC57" i="2"/>
  <c r="LM57" i="2"/>
  <c r="NI57" i="2"/>
  <c r="FQ57" i="2" s="1"/>
  <c r="AJ56" i="2"/>
  <c r="AK56" i="2" s="1"/>
  <c r="BZ56" i="2"/>
  <c r="CA56" i="2" s="1"/>
  <c r="BH56" i="2"/>
  <c r="BI56" i="2" s="1"/>
  <c r="BT56" i="2"/>
  <c r="BU56" i="2" s="1"/>
  <c r="ET56" i="2"/>
  <c r="EU56" i="2" s="1"/>
  <c r="T56" i="2"/>
  <c r="H56" i="2"/>
  <c r="DV56" i="2"/>
  <c r="DW56" i="2" s="1"/>
  <c r="FR56" i="2"/>
  <c r="FS56" i="2" s="1"/>
  <c r="N56" i="2"/>
  <c r="AF56" i="2"/>
  <c r="CH56" i="2"/>
  <c r="EJ56" i="2"/>
  <c r="FH56" i="2"/>
  <c r="JQ57" i="2"/>
  <c r="LS57" i="2"/>
  <c r="ME57" i="2"/>
  <c r="JK57" i="2"/>
  <c r="BS57" i="2" s="1"/>
  <c r="MQ57" i="2"/>
  <c r="KI57" i="2"/>
  <c r="X56" i="2"/>
  <c r="Y56" i="2" s="1"/>
  <c r="BB56" i="2"/>
  <c r="BC56" i="2" s="1"/>
  <c r="BS56" i="2"/>
  <c r="CR56" i="2"/>
  <c r="CS56" i="2" s="1"/>
  <c r="DU56" i="2"/>
  <c r="EA56" i="2"/>
  <c r="EZ56" i="2"/>
  <c r="FA56" i="2" s="1"/>
  <c r="AX56" i="2"/>
  <c r="AR56" i="2"/>
  <c r="EP56" i="2"/>
  <c r="HI57" i="2"/>
  <c r="NO57" i="2"/>
  <c r="FW57" i="2"/>
  <c r="EY57" i="2"/>
  <c r="EM57" i="2"/>
  <c r="CQ57" i="2"/>
  <c r="EA57" i="2"/>
  <c r="DU57" i="2"/>
  <c r="BY57" i="2"/>
  <c r="Q57" i="2"/>
  <c r="AU57" i="2"/>
  <c r="K57" i="2"/>
  <c r="AO57" i="2"/>
  <c r="HB57" i="2"/>
  <c r="HT57" i="2"/>
  <c r="JP57" i="2"/>
  <c r="NF57" i="2"/>
  <c r="IP57" i="2"/>
  <c r="L57" i="2"/>
  <c r="M57" i="2" s="1"/>
  <c r="GZ57" i="2"/>
  <c r="HX57" i="2"/>
  <c r="IV57" i="2"/>
  <c r="JT57" i="2"/>
  <c r="KR57" i="2"/>
  <c r="LR57" i="2"/>
  <c r="HN57" i="2"/>
  <c r="IL57" i="2"/>
  <c r="JD57" i="2"/>
  <c r="JZ57" i="2"/>
  <c r="KX57" i="2"/>
  <c r="MV57" i="2"/>
  <c r="LJ57" i="2"/>
  <c r="NH57" i="2"/>
  <c r="KL57" i="2"/>
  <c r="MN57" i="2"/>
  <c r="KB57" i="2"/>
  <c r="LX57" i="2"/>
  <c r="LL57" i="2"/>
  <c r="AF57" i="2"/>
  <c r="HR57" i="2"/>
  <c r="IR57" i="2"/>
  <c r="KN57" i="2"/>
  <c r="CZ57" i="2"/>
  <c r="MH57" i="2"/>
  <c r="GT57" i="2"/>
  <c r="LP57" i="2"/>
  <c r="MP57" i="2"/>
  <c r="HF57" i="2"/>
  <c r="IF57" i="2"/>
  <c r="ID57" i="2"/>
  <c r="HZ57" i="2"/>
  <c r="JV57" i="2"/>
  <c r="KT57" i="2"/>
  <c r="HH57" i="2"/>
  <c r="JH57" i="2"/>
  <c r="KH57" i="2"/>
  <c r="LF57" i="2"/>
  <c r="LD57" i="2"/>
  <c r="JJ57" i="2"/>
  <c r="MZ57" i="2"/>
  <c r="JN57" i="2"/>
  <c r="MJ57" i="2"/>
  <c r="IX57" i="2"/>
  <c r="JB57" i="2"/>
  <c r="KZ57" i="2"/>
  <c r="LV57" i="2"/>
  <c r="GV57" i="2"/>
  <c r="HL57" i="2"/>
  <c r="IJ57" i="2"/>
  <c r="KF57" i="2"/>
  <c r="MB57" i="2"/>
  <c r="MD57" i="2"/>
  <c r="NL57" i="2"/>
  <c r="BP57" i="2"/>
  <c r="MT57" i="2"/>
  <c r="CR57" i="2"/>
  <c r="NB57" i="2"/>
  <c r="NN57" i="2"/>
  <c r="FX57" i="2" s="1"/>
  <c r="FY57" i="2" s="1"/>
  <c r="MW57" i="2"/>
  <c r="EI56" i="2"/>
  <c r="HO57" i="2"/>
  <c r="KO57" i="2"/>
  <c r="CW57" i="2" s="1"/>
  <c r="CQ56" i="2"/>
  <c r="DD56" i="2"/>
  <c r="DE56" i="2" s="1"/>
  <c r="CW56" i="2"/>
  <c r="CX56" i="2"/>
  <c r="CY56" i="2" s="1"/>
  <c r="CL56" i="2"/>
  <c r="CM56" i="2" s="1"/>
  <c r="EM56" i="2"/>
  <c r="FE56" i="2"/>
  <c r="BP56" i="2"/>
  <c r="ED56" i="2"/>
  <c r="JW57" i="2"/>
  <c r="CE57" i="2" s="1"/>
  <c r="KC57" i="2"/>
  <c r="CK57" i="2" s="1"/>
  <c r="IA57" i="2"/>
  <c r="HU57" i="2"/>
  <c r="IS57" i="2"/>
  <c r="IY57" i="2"/>
  <c r="KU57" i="2"/>
  <c r="JE57" i="2"/>
  <c r="BM57" i="2" s="1"/>
  <c r="LA57" i="2"/>
  <c r="MK57" i="2"/>
  <c r="LG57" i="2"/>
  <c r="AO56" i="2"/>
  <c r="K56" i="2"/>
  <c r="DJ56" i="2"/>
  <c r="DK56" i="2" s="1"/>
  <c r="DP56" i="2"/>
  <c r="DQ56" i="2" s="1"/>
  <c r="DC56" i="2"/>
  <c r="FL56" i="2"/>
  <c r="FM56" i="2" s="1"/>
  <c r="EY56" i="2"/>
  <c r="FQ56" i="2"/>
  <c r="NC57" i="2"/>
  <c r="LY57" i="2"/>
  <c r="GW57" i="2"/>
  <c r="B58" i="2"/>
  <c r="GC58" i="2" s="1"/>
  <c r="GD57" i="2"/>
  <c r="ED57" i="2" l="1"/>
  <c r="AV57" i="2"/>
  <c r="AW57" i="2" s="1"/>
  <c r="EP57" i="2"/>
  <c r="AR57" i="2"/>
  <c r="DV57" i="2"/>
  <c r="AL57" i="2"/>
  <c r="BT57" i="2"/>
  <c r="BU57" i="2" s="1"/>
  <c r="H57" i="2"/>
  <c r="FF57" i="2"/>
  <c r="FG57" i="2" s="1"/>
  <c r="Z57" i="2"/>
  <c r="EH57" i="2"/>
  <c r="EI57" i="2" s="1"/>
  <c r="FZ57" i="2"/>
  <c r="EZ57" i="2"/>
  <c r="FA57" i="2" s="1"/>
  <c r="BB57" i="2"/>
  <c r="T57" i="2"/>
  <c r="CH57" i="2"/>
  <c r="DP57" i="2"/>
  <c r="DQ57" i="2" s="1"/>
  <c r="CB57" i="2"/>
  <c r="FL57" i="2"/>
  <c r="FM57" i="2" s="1"/>
  <c r="DL57" i="2"/>
  <c r="BJ57" i="2"/>
  <c r="EV57" i="2"/>
  <c r="DF57" i="2"/>
  <c r="FT57" i="2"/>
  <c r="CL57" i="2"/>
  <c r="CM57" i="2" s="1"/>
  <c r="BC57" i="2"/>
  <c r="IF58" i="2"/>
  <c r="GT58" i="2"/>
  <c r="JP58" i="2"/>
  <c r="EV58" i="2"/>
  <c r="IV58" i="2"/>
  <c r="HF58" i="2"/>
  <c r="LV58" i="2"/>
  <c r="HR58" i="2"/>
  <c r="JN58" i="2"/>
  <c r="IR58" i="2"/>
  <c r="MJ58" i="2"/>
  <c r="MH58" i="2"/>
  <c r="HZ58" i="2"/>
  <c r="IX58" i="2"/>
  <c r="JV58" i="2"/>
  <c r="LP58" i="2"/>
  <c r="JB58" i="2"/>
  <c r="KZ58" i="2"/>
  <c r="LX58" i="2"/>
  <c r="LL58" i="2"/>
  <c r="KN58" i="2"/>
  <c r="HX58" i="2"/>
  <c r="MP58" i="2"/>
  <c r="GV58" i="2"/>
  <c r="JZ58" i="2"/>
  <c r="KB58" i="2"/>
  <c r="KX58" i="2"/>
  <c r="NH58" i="2"/>
  <c r="IP58" i="2"/>
  <c r="LR58" i="2"/>
  <c r="JH58" i="2"/>
  <c r="MD58" i="2"/>
  <c r="NF58" i="2"/>
  <c r="HB58" i="2"/>
  <c r="KT58" i="2"/>
  <c r="MV58" i="2"/>
  <c r="MT58" i="2"/>
  <c r="HL58" i="2"/>
  <c r="IJ58" i="2"/>
  <c r="KR58" i="2"/>
  <c r="JJ58" i="2"/>
  <c r="LD58" i="2"/>
  <c r="LF58" i="2"/>
  <c r="MZ58" i="2"/>
  <c r="HH58" i="2"/>
  <c r="NN58" i="2"/>
  <c r="KL58" i="2"/>
  <c r="MN58" i="2"/>
  <c r="GZ58" i="2"/>
  <c r="ID58" i="2"/>
  <c r="KF58" i="2"/>
  <c r="HT58" i="2"/>
  <c r="JT58" i="2"/>
  <c r="JD58" i="2"/>
  <c r="HN58" i="2"/>
  <c r="IL58" i="2"/>
  <c r="KH58" i="2"/>
  <c r="NB58" i="2"/>
  <c r="FZ58" i="2"/>
  <c r="LJ58" i="2"/>
  <c r="MB58" i="2"/>
  <c r="NL58" i="2"/>
  <c r="LY58" i="2"/>
  <c r="LA58" i="2"/>
  <c r="HU58" i="2"/>
  <c r="AC58" i="2" s="1"/>
  <c r="F57" i="2"/>
  <c r="G57" i="2" s="1"/>
  <c r="AP57" i="2"/>
  <c r="AQ57" i="2" s="1"/>
  <c r="AD57" i="2"/>
  <c r="AE57" i="2" s="1"/>
  <c r="X57" i="2"/>
  <c r="Y57" i="2" s="1"/>
  <c r="R57" i="2"/>
  <c r="S57" i="2" s="1"/>
  <c r="BN57" i="2"/>
  <c r="BO57" i="2" s="1"/>
  <c r="DD57" i="2"/>
  <c r="DE57" i="2" s="1"/>
  <c r="EB57" i="2"/>
  <c r="EC57" i="2" s="1"/>
  <c r="BD57" i="2"/>
  <c r="N57" i="2"/>
  <c r="CT57" i="2"/>
  <c r="DR57" i="2"/>
  <c r="FB57" i="2"/>
  <c r="FH57" i="2"/>
  <c r="HI58" i="2"/>
  <c r="Q58" i="2" s="1"/>
  <c r="MQ58" i="2"/>
  <c r="ME58" i="2"/>
  <c r="HC58" i="2"/>
  <c r="K58" i="2" s="1"/>
  <c r="NC58" i="2"/>
  <c r="JE58" i="2"/>
  <c r="IA58" i="2"/>
  <c r="CS57" i="2"/>
  <c r="MW58" i="2"/>
  <c r="AC57" i="2"/>
  <c r="BH57" i="2"/>
  <c r="BI57" i="2" s="1"/>
  <c r="CX57" i="2"/>
  <c r="CY57" i="2" s="1"/>
  <c r="AI57" i="2"/>
  <c r="AJ57" i="2"/>
  <c r="AK57" i="2" s="1"/>
  <c r="BZ57" i="2"/>
  <c r="CA57" i="2" s="1"/>
  <c r="DI57" i="2"/>
  <c r="DJ57" i="2"/>
  <c r="DK57" i="2" s="1"/>
  <c r="EG57" i="2"/>
  <c r="AX57" i="2"/>
  <c r="CN57" i="2"/>
  <c r="DX57" i="2"/>
  <c r="EJ57" i="2"/>
  <c r="FN57" i="2"/>
  <c r="LS58" i="2"/>
  <c r="IG58" i="2"/>
  <c r="AO58" i="2" s="1"/>
  <c r="LG58" i="2"/>
  <c r="KU58" i="2"/>
  <c r="DC58" i="2" s="1"/>
  <c r="IS58" i="2"/>
  <c r="KC58" i="2"/>
  <c r="KO58" i="2"/>
  <c r="DC57" i="2"/>
  <c r="CF57" i="2"/>
  <c r="CG57" i="2" s="1"/>
  <c r="EN57" i="2"/>
  <c r="EO57" i="2" s="1"/>
  <c r="DO57" i="2"/>
  <c r="ET57" i="2"/>
  <c r="EU57" i="2" s="1"/>
  <c r="FE57" i="2"/>
  <c r="FR57" i="2"/>
  <c r="FS57" i="2" s="1"/>
  <c r="BV57" i="2"/>
  <c r="JK58" i="2"/>
  <c r="DW57" i="2"/>
  <c r="NI58" i="2"/>
  <c r="GW58" i="2"/>
  <c r="MK58" i="2"/>
  <c r="IY58" i="2"/>
  <c r="BG58" i="2" s="1"/>
  <c r="JW58" i="2"/>
  <c r="HO58" i="2"/>
  <c r="E57" i="2"/>
  <c r="W57" i="2"/>
  <c r="BA57" i="2"/>
  <c r="BG57" i="2"/>
  <c r="ES57" i="2"/>
  <c r="FK57" i="2"/>
  <c r="NO58" i="2"/>
  <c r="KI58" i="2"/>
  <c r="CQ58" i="2" s="1"/>
  <c r="JQ58" i="2"/>
  <c r="LM58" i="2"/>
  <c r="IM58" i="2"/>
  <c r="B59" i="2"/>
  <c r="GC59" i="2" s="1"/>
  <c r="GD58" i="2"/>
  <c r="CN58" i="2" l="1"/>
  <c r="L58" i="2"/>
  <c r="M58" i="2" s="1"/>
  <c r="BP58" i="2"/>
  <c r="BH58" i="2"/>
  <c r="BI58" i="2" s="1"/>
  <c r="CT58" i="2"/>
  <c r="DJ58" i="2"/>
  <c r="BB58" i="2"/>
  <c r="BC58" i="2" s="1"/>
  <c r="EJ58" i="2"/>
  <c r="DR58" i="2"/>
  <c r="EZ58" i="2"/>
  <c r="FA58" i="2" s="1"/>
  <c r="CX58" i="2"/>
  <c r="CY58" i="2" s="1"/>
  <c r="BV58" i="2"/>
  <c r="EN58" i="2"/>
  <c r="DX58" i="2"/>
  <c r="AR58" i="2"/>
  <c r="AL58" i="2"/>
  <c r="FL58" i="2"/>
  <c r="FM58" i="2" s="1"/>
  <c r="T58" i="2"/>
  <c r="DF58" i="2"/>
  <c r="FT58" i="2"/>
  <c r="EB58" i="2"/>
  <c r="DK58" i="2"/>
  <c r="H58" i="2"/>
  <c r="X58" i="2"/>
  <c r="Y58" i="2" s="1"/>
  <c r="FH58" i="2"/>
  <c r="CF58" i="2"/>
  <c r="AX58" i="2"/>
  <c r="CB58" i="2"/>
  <c r="AF58" i="2"/>
  <c r="IM59" i="2"/>
  <c r="LM59" i="2"/>
  <c r="DU59" i="2" s="1"/>
  <c r="GW59" i="2"/>
  <c r="JK59" i="2"/>
  <c r="NO59" i="2"/>
  <c r="JW59" i="2"/>
  <c r="CE59" i="2" s="1"/>
  <c r="NI59" i="2"/>
  <c r="KO59" i="2"/>
  <c r="LG59" i="2"/>
  <c r="LS59" i="2"/>
  <c r="EA59" i="2" s="1"/>
  <c r="MW59" i="2"/>
  <c r="JE59" i="2"/>
  <c r="ME59" i="2"/>
  <c r="LA59" i="2"/>
  <c r="DI59" i="2" s="1"/>
  <c r="R58" i="2"/>
  <c r="S58" i="2" s="1"/>
  <c r="F58" i="2"/>
  <c r="G58" i="2" s="1"/>
  <c r="AV58" i="2"/>
  <c r="AW58" i="2" s="1"/>
  <c r="DI58" i="2"/>
  <c r="AD58" i="2"/>
  <c r="AE58" i="2" s="1"/>
  <c r="DO58" i="2"/>
  <c r="DP58" i="2"/>
  <c r="DQ58" i="2" s="1"/>
  <c r="CL58" i="2"/>
  <c r="CM58" i="2" s="1"/>
  <c r="N58" i="2"/>
  <c r="FW58" i="2"/>
  <c r="FR58" i="2"/>
  <c r="FS58" i="2" s="1"/>
  <c r="Z58" i="2"/>
  <c r="CH58" i="2"/>
  <c r="ED58" i="2"/>
  <c r="FB58" i="2"/>
  <c r="FN58" i="2"/>
  <c r="JQ59" i="2"/>
  <c r="IY59" i="2"/>
  <c r="BG59" i="2" s="1"/>
  <c r="KC59" i="2"/>
  <c r="NC59" i="2"/>
  <c r="MQ59" i="2"/>
  <c r="LY59" i="2"/>
  <c r="AJ58" i="2"/>
  <c r="AK58" i="2" s="1"/>
  <c r="BY58" i="2"/>
  <c r="BN58" i="2"/>
  <c r="BO58" i="2" s="1"/>
  <c r="EG58" i="2"/>
  <c r="AP58" i="2"/>
  <c r="AQ58" i="2" s="1"/>
  <c r="CR58" i="2"/>
  <c r="CS58" i="2" s="1"/>
  <c r="ET58" i="2"/>
  <c r="EU58" i="2" s="1"/>
  <c r="DU58" i="2"/>
  <c r="DV58" i="2"/>
  <c r="DW58" i="2" s="1"/>
  <c r="BJ58" i="2"/>
  <c r="CZ58" i="2"/>
  <c r="EP58" i="2"/>
  <c r="EC58" i="2"/>
  <c r="CG58" i="2"/>
  <c r="IS59" i="2"/>
  <c r="IG59" i="2"/>
  <c r="IA59" i="2"/>
  <c r="AI59" i="2" s="1"/>
  <c r="EO58" i="2"/>
  <c r="HI59" i="2"/>
  <c r="HU59" i="2"/>
  <c r="FX58" i="2"/>
  <c r="FY58" i="2" s="1"/>
  <c r="AI58" i="2"/>
  <c r="BA58" i="2"/>
  <c r="EY58" i="2"/>
  <c r="BZ58" i="2"/>
  <c r="CA58" i="2" s="1"/>
  <c r="AU58" i="2"/>
  <c r="CW58" i="2"/>
  <c r="CK58" i="2"/>
  <c r="FQ58" i="2"/>
  <c r="EH58" i="2"/>
  <c r="EI58" i="2" s="1"/>
  <c r="EA58" i="2"/>
  <c r="FE58" i="2"/>
  <c r="FF58" i="2"/>
  <c r="FG58" i="2" s="1"/>
  <c r="BD58" i="2"/>
  <c r="DL58" i="2"/>
  <c r="EY59" i="2"/>
  <c r="FQ59" i="2"/>
  <c r="FW59" i="2"/>
  <c r="FK59" i="2"/>
  <c r="EM59" i="2"/>
  <c r="EG59" i="2"/>
  <c r="FE59" i="2"/>
  <c r="DO59" i="2"/>
  <c r="CW59" i="2"/>
  <c r="CK59" i="2"/>
  <c r="BY59" i="2"/>
  <c r="BM59" i="2"/>
  <c r="BA59" i="2"/>
  <c r="Q59" i="2"/>
  <c r="AU59" i="2"/>
  <c r="AO59" i="2"/>
  <c r="BS59" i="2"/>
  <c r="AC59" i="2"/>
  <c r="E59" i="2"/>
  <c r="LV59" i="2"/>
  <c r="IV59" i="2"/>
  <c r="HH59" i="2"/>
  <c r="NF59" i="2"/>
  <c r="GV59" i="2"/>
  <c r="LR59" i="2"/>
  <c r="MN59" i="2"/>
  <c r="HX59" i="2"/>
  <c r="JZ59" i="2"/>
  <c r="DL59" i="2"/>
  <c r="KX59" i="2"/>
  <c r="LX59" i="2"/>
  <c r="LJ59" i="2"/>
  <c r="HT59" i="2"/>
  <c r="JP59" i="2"/>
  <c r="IP59" i="2"/>
  <c r="KL59" i="2"/>
  <c r="MJ59" i="2"/>
  <c r="ID59" i="2"/>
  <c r="IF59" i="2"/>
  <c r="JD59" i="2"/>
  <c r="EJ59" i="2"/>
  <c r="IR59" i="2"/>
  <c r="MH59" i="2"/>
  <c r="HB59" i="2"/>
  <c r="HZ59" i="2"/>
  <c r="IX59" i="2"/>
  <c r="JT59" i="2"/>
  <c r="JV59" i="2"/>
  <c r="KR59" i="2"/>
  <c r="KT59" i="2"/>
  <c r="HF59" i="2"/>
  <c r="KB59" i="2"/>
  <c r="KZ59" i="2"/>
  <c r="MT59" i="2"/>
  <c r="AJ59" i="2"/>
  <c r="MZ59" i="2"/>
  <c r="HL59" i="2"/>
  <c r="NL59" i="2"/>
  <c r="LF59" i="2"/>
  <c r="LP59" i="2"/>
  <c r="IJ59" i="2"/>
  <c r="NB59" i="2"/>
  <c r="HR59" i="2"/>
  <c r="GZ59" i="2"/>
  <c r="IL59" i="2"/>
  <c r="BV59" i="2"/>
  <c r="KF59" i="2"/>
  <c r="KH59" i="2"/>
  <c r="LD59" i="2"/>
  <c r="MD59" i="2"/>
  <c r="JN59" i="2"/>
  <c r="KN59" i="2"/>
  <c r="MP59" i="2"/>
  <c r="JB59" i="2"/>
  <c r="MV59" i="2"/>
  <c r="GT59" i="2"/>
  <c r="JH59" i="2"/>
  <c r="JJ59" i="2"/>
  <c r="MB59" i="2"/>
  <c r="LL59" i="2"/>
  <c r="NH59" i="2"/>
  <c r="HN59" i="2"/>
  <c r="NN59" i="2"/>
  <c r="FX59" i="2" s="1"/>
  <c r="MK59" i="2"/>
  <c r="KI59" i="2"/>
  <c r="HO59" i="2"/>
  <c r="KU59" i="2"/>
  <c r="DC59" i="2" s="1"/>
  <c r="HC59" i="2"/>
  <c r="E58" i="2"/>
  <c r="DD58" i="2"/>
  <c r="DE58" i="2" s="1"/>
  <c r="BM58" i="2"/>
  <c r="BS58" i="2"/>
  <c r="W58" i="2"/>
  <c r="BT58" i="2"/>
  <c r="BU58" i="2" s="1"/>
  <c r="CE58" i="2"/>
  <c r="EM58" i="2"/>
  <c r="ES58" i="2"/>
  <c r="FK58" i="2"/>
  <c r="B60" i="2"/>
  <c r="GC60" i="2" s="1"/>
  <c r="GD59" i="2"/>
  <c r="HC60" i="2" l="1"/>
  <c r="F59" i="2"/>
  <c r="AR59" i="2"/>
  <c r="AX59" i="2"/>
  <c r="R59" i="2"/>
  <c r="S59" i="2" s="1"/>
  <c r="EP59" i="2"/>
  <c r="Z59" i="2"/>
  <c r="FH59" i="2"/>
  <c r="CX59" i="2"/>
  <c r="CY59" i="2" s="1"/>
  <c r="CN59" i="2"/>
  <c r="BJ59" i="2"/>
  <c r="FZ59" i="2"/>
  <c r="FN59" i="2"/>
  <c r="CF59" i="2"/>
  <c r="CG59" i="2" s="1"/>
  <c r="ET59" i="2"/>
  <c r="EU59" i="2" s="1"/>
  <c r="FR59" i="2"/>
  <c r="FS59" i="2" s="1"/>
  <c r="BN59" i="2"/>
  <c r="BO59" i="2" s="1"/>
  <c r="ED59" i="2"/>
  <c r="BZ59" i="2"/>
  <c r="CA59" i="2" s="1"/>
  <c r="N59" i="2"/>
  <c r="CR59" i="2"/>
  <c r="CS59" i="2" s="1"/>
  <c r="DV59" i="2"/>
  <c r="DW59" i="2" s="1"/>
  <c r="DP59" i="2"/>
  <c r="DQ59" i="2" s="1"/>
  <c r="FB59" i="2"/>
  <c r="BD59" i="2"/>
  <c r="DF59" i="2"/>
  <c r="AF59" i="2"/>
  <c r="AK59" i="2"/>
  <c r="HO60" i="2"/>
  <c r="K59" i="2"/>
  <c r="AD59" i="2"/>
  <c r="AE59" i="2" s="1"/>
  <c r="AP59" i="2"/>
  <c r="AQ59" i="2" s="1"/>
  <c r="L59" i="2"/>
  <c r="M59" i="2" s="1"/>
  <c r="AV59" i="2"/>
  <c r="AW59" i="2" s="1"/>
  <c r="BB59" i="2"/>
  <c r="DD59" i="2"/>
  <c r="DE59" i="2" s="1"/>
  <c r="FF59" i="2"/>
  <c r="FG59" i="2" s="1"/>
  <c r="FL59" i="2"/>
  <c r="FM59" i="2" s="1"/>
  <c r="H59" i="2"/>
  <c r="AL59" i="2"/>
  <c r="CZ59" i="2"/>
  <c r="CH59" i="2"/>
  <c r="DX59" i="2"/>
  <c r="EV59" i="2"/>
  <c r="HI60" i="2"/>
  <c r="IS60" i="2"/>
  <c r="BA60" i="2" s="1"/>
  <c r="BC59" i="2"/>
  <c r="NC60" i="2"/>
  <c r="JE60" i="2"/>
  <c r="KO60" i="2"/>
  <c r="CW60" i="2" s="1"/>
  <c r="LM60" i="2"/>
  <c r="KI60" i="2"/>
  <c r="DJ59" i="2"/>
  <c r="DK59" i="2" s="1"/>
  <c r="EN59" i="2"/>
  <c r="EB59" i="2"/>
  <c r="EC59" i="2" s="1"/>
  <c r="EH59" i="2"/>
  <c r="EI59" i="2" s="1"/>
  <c r="T59" i="2"/>
  <c r="BP59" i="2"/>
  <c r="CT59" i="2"/>
  <c r="DR59" i="2"/>
  <c r="FT59" i="2"/>
  <c r="EO59" i="2"/>
  <c r="LY60" i="2"/>
  <c r="IY60" i="2"/>
  <c r="MW60" i="2"/>
  <c r="NI60" i="2"/>
  <c r="IM60" i="2"/>
  <c r="MK60" i="2"/>
  <c r="ES60" i="2" s="1"/>
  <c r="BH59" i="2"/>
  <c r="BI59" i="2" s="1"/>
  <c r="CL59" i="2"/>
  <c r="CM59" i="2" s="1"/>
  <c r="BT59" i="2"/>
  <c r="BU59" i="2" s="1"/>
  <c r="X59" i="2"/>
  <c r="Y59" i="2" s="1"/>
  <c r="ES59" i="2"/>
  <c r="CB59" i="2"/>
  <c r="FY59" i="2"/>
  <c r="IA60" i="2"/>
  <c r="JQ60" i="2"/>
  <c r="LA60" i="2"/>
  <c r="LS60" i="2"/>
  <c r="JW60" i="2"/>
  <c r="JK60" i="2"/>
  <c r="BS60" i="2" s="1"/>
  <c r="FK60" i="2"/>
  <c r="FE60" i="2"/>
  <c r="EA60" i="2"/>
  <c r="DU60" i="2"/>
  <c r="FQ60" i="2"/>
  <c r="CE60" i="2"/>
  <c r="EG60" i="2"/>
  <c r="DI60" i="2"/>
  <c r="AU60" i="2"/>
  <c r="W60" i="2"/>
  <c r="K60" i="2"/>
  <c r="BG60" i="2"/>
  <c r="BM60" i="2"/>
  <c r="AI60" i="2"/>
  <c r="Q60" i="2"/>
  <c r="BY60" i="2"/>
  <c r="CQ60" i="2"/>
  <c r="IL60" i="2"/>
  <c r="JV60" i="2"/>
  <c r="GV60" i="2"/>
  <c r="HR60" i="2"/>
  <c r="JN60" i="2"/>
  <c r="MH60" i="2"/>
  <c r="MJ60" i="2"/>
  <c r="HX60" i="2"/>
  <c r="IV60" i="2"/>
  <c r="JT60" i="2"/>
  <c r="LP60" i="2"/>
  <c r="HB60" i="2"/>
  <c r="ID60" i="2"/>
  <c r="KB60" i="2"/>
  <c r="KX60" i="2"/>
  <c r="LV60" i="2"/>
  <c r="EJ60" i="2"/>
  <c r="LJ60" i="2"/>
  <c r="IR60" i="2"/>
  <c r="KN60" i="2"/>
  <c r="KL60" i="2"/>
  <c r="HZ60" i="2"/>
  <c r="CF60" i="2"/>
  <c r="MP60" i="2"/>
  <c r="HN60" i="2"/>
  <c r="R60" i="2"/>
  <c r="HF60" i="2"/>
  <c r="IF60" i="2"/>
  <c r="JZ60" i="2"/>
  <c r="KZ60" i="2"/>
  <c r="MT60" i="2"/>
  <c r="LL60" i="2"/>
  <c r="NF60" i="2"/>
  <c r="NH60" i="2"/>
  <c r="IP60" i="2"/>
  <c r="GZ60" i="2"/>
  <c r="KR60" i="2"/>
  <c r="ED60" i="2"/>
  <c r="MN60" i="2"/>
  <c r="HH60" i="2"/>
  <c r="LR60" i="2"/>
  <c r="GT60" i="2"/>
  <c r="JH60" i="2"/>
  <c r="KH60" i="2"/>
  <c r="AV60" i="2"/>
  <c r="NB60" i="2"/>
  <c r="JP60" i="2"/>
  <c r="JD60" i="2"/>
  <c r="JB60" i="2"/>
  <c r="HL60" i="2"/>
  <c r="IJ60" i="2"/>
  <c r="KF60" i="2"/>
  <c r="MD60" i="2"/>
  <c r="FZ60" i="2"/>
  <c r="NN60" i="2"/>
  <c r="LF60" i="2"/>
  <c r="HT60" i="2"/>
  <c r="IX60" i="2"/>
  <c r="LX60" i="2"/>
  <c r="JJ60" i="2"/>
  <c r="LD60" i="2"/>
  <c r="MB60" i="2"/>
  <c r="MZ60" i="2"/>
  <c r="NL60" i="2"/>
  <c r="FT60" i="2"/>
  <c r="KT60" i="2"/>
  <c r="MV60" i="2"/>
  <c r="KU60" i="2"/>
  <c r="DC60" i="2" s="1"/>
  <c r="W59" i="2"/>
  <c r="CQ59" i="2"/>
  <c r="EZ59" i="2"/>
  <c r="FA59" i="2" s="1"/>
  <c r="HU60" i="2"/>
  <c r="IG60" i="2"/>
  <c r="MQ60" i="2"/>
  <c r="EY60" i="2" s="1"/>
  <c r="KC60" i="2"/>
  <c r="G59" i="2"/>
  <c r="ME60" i="2"/>
  <c r="LG60" i="2"/>
  <c r="DO60" i="2" s="1"/>
  <c r="NO60" i="2"/>
  <c r="GW60" i="2"/>
  <c r="E60" i="2" s="1"/>
  <c r="B61" i="2"/>
  <c r="GC61" i="2" s="1"/>
  <c r="GD60" i="2"/>
  <c r="FN60" i="2" l="1"/>
  <c r="AL60" i="2"/>
  <c r="DJ60" i="2"/>
  <c r="DK60" i="2" s="1"/>
  <c r="Z60" i="2"/>
  <c r="F60" i="2"/>
  <c r="G60" i="2" s="1"/>
  <c r="FH60" i="2"/>
  <c r="BP60" i="2"/>
  <c r="AD60" i="2"/>
  <c r="AE60" i="2" s="1"/>
  <c r="X60" i="2"/>
  <c r="Y60" i="2" s="1"/>
  <c r="AR60" i="2"/>
  <c r="CX60" i="2"/>
  <c r="CY60" i="2" s="1"/>
  <c r="DX60" i="2"/>
  <c r="BZ60" i="2"/>
  <c r="CA60" i="2" s="1"/>
  <c r="DR60" i="2"/>
  <c r="CN60" i="2"/>
  <c r="BH60" i="2"/>
  <c r="BI60" i="2" s="1"/>
  <c r="EZ60" i="2"/>
  <c r="BD60" i="2"/>
  <c r="L60" i="2"/>
  <c r="M60" i="2" s="1"/>
  <c r="DF60" i="2"/>
  <c r="CT60" i="2"/>
  <c r="BV60" i="2"/>
  <c r="EP60" i="2"/>
  <c r="ET60" i="2"/>
  <c r="EU60" i="2" s="1"/>
  <c r="FA60" i="2"/>
  <c r="NO61" i="2"/>
  <c r="IG61" i="2"/>
  <c r="BB60" i="2"/>
  <c r="BC60" i="2" s="1"/>
  <c r="DD60" i="2"/>
  <c r="DE60" i="2" s="1"/>
  <c r="AP60" i="2"/>
  <c r="DP60" i="2"/>
  <c r="DQ60" i="2" s="1"/>
  <c r="T60" i="2"/>
  <c r="H60" i="2"/>
  <c r="FL60" i="2"/>
  <c r="FM60" i="2" s="1"/>
  <c r="FF60" i="2"/>
  <c r="FG60" i="2" s="1"/>
  <c r="AX60" i="2"/>
  <c r="CZ60" i="2"/>
  <c r="EV60" i="2"/>
  <c r="FB60" i="2"/>
  <c r="JW61" i="2"/>
  <c r="JQ61" i="2"/>
  <c r="MK61" i="2"/>
  <c r="LM61" i="2"/>
  <c r="LG61" i="2"/>
  <c r="KC61" i="2"/>
  <c r="HU61" i="2"/>
  <c r="EB60" i="2"/>
  <c r="EC60" i="2" s="1"/>
  <c r="AC60" i="2"/>
  <c r="CR60" i="2"/>
  <c r="CS60" i="2" s="1"/>
  <c r="EH60" i="2"/>
  <c r="EI60" i="2" s="1"/>
  <c r="DV60" i="2"/>
  <c r="DW60" i="2" s="1"/>
  <c r="FR60" i="2"/>
  <c r="FS60" i="2" s="1"/>
  <c r="FW60" i="2"/>
  <c r="DL60" i="2"/>
  <c r="CB60" i="2"/>
  <c r="CH60" i="2"/>
  <c r="LS61" i="2"/>
  <c r="IM61" i="2"/>
  <c r="AU61" i="2" s="1"/>
  <c r="IY61" i="2"/>
  <c r="KO61" i="2"/>
  <c r="IS61" i="2"/>
  <c r="BA61" i="2" s="1"/>
  <c r="ME61" i="2"/>
  <c r="EM61" i="2" s="1"/>
  <c r="AJ60" i="2"/>
  <c r="AK60" i="2" s="1"/>
  <c r="BN60" i="2"/>
  <c r="BO60" i="2" s="1"/>
  <c r="AO60" i="2"/>
  <c r="BT60" i="2"/>
  <c r="BU60" i="2" s="1"/>
  <c r="CK60" i="2"/>
  <c r="EM60" i="2"/>
  <c r="EN60" i="2"/>
  <c r="EO60" i="2" s="1"/>
  <c r="N60" i="2"/>
  <c r="AF60" i="2"/>
  <c r="BJ60" i="2"/>
  <c r="LA61" i="2"/>
  <c r="AQ60" i="2"/>
  <c r="NI61" i="2"/>
  <c r="FQ61" i="2" s="1"/>
  <c r="LY61" i="2"/>
  <c r="KI61" i="2"/>
  <c r="JE61" i="2"/>
  <c r="BM61" i="2" s="1"/>
  <c r="HI61" i="2"/>
  <c r="HO61" i="2"/>
  <c r="FW61" i="2"/>
  <c r="EG61" i="2"/>
  <c r="ES61" i="2"/>
  <c r="DO61" i="2"/>
  <c r="CW61" i="2"/>
  <c r="DI61" i="2"/>
  <c r="CQ61" i="2"/>
  <c r="EA61" i="2"/>
  <c r="DU61" i="2"/>
  <c r="BG61" i="2"/>
  <c r="BY61" i="2"/>
  <c r="Q61" i="2"/>
  <c r="CK61" i="2"/>
  <c r="CE61" i="2"/>
  <c r="AC61" i="2"/>
  <c r="W61" i="2"/>
  <c r="AO61" i="2"/>
  <c r="MQ61" i="2"/>
  <c r="LL61" i="2"/>
  <c r="JN61" i="2"/>
  <c r="MJ61" i="2"/>
  <c r="JV61" i="2"/>
  <c r="KT61" i="2"/>
  <c r="IX61" i="2"/>
  <c r="HH61" i="2"/>
  <c r="JB61" i="2"/>
  <c r="LX61" i="2"/>
  <c r="HT61" i="2"/>
  <c r="JP61" i="2"/>
  <c r="NF61" i="2"/>
  <c r="IP61" i="2"/>
  <c r="GT61" i="2"/>
  <c r="GZ61" i="2"/>
  <c r="HX61" i="2"/>
  <c r="IV61" i="2"/>
  <c r="JT61" i="2"/>
  <c r="KR61" i="2"/>
  <c r="LR61" i="2"/>
  <c r="FB61" i="2"/>
  <c r="ID61" i="2"/>
  <c r="JD61" i="2"/>
  <c r="JZ61" i="2"/>
  <c r="KX61" i="2"/>
  <c r="MV61" i="2"/>
  <c r="LJ61" i="2"/>
  <c r="NH61" i="2"/>
  <c r="KL61" i="2"/>
  <c r="MN61" i="2"/>
  <c r="KB61" i="2"/>
  <c r="HR61" i="2"/>
  <c r="IR61" i="2"/>
  <c r="MH61" i="2"/>
  <c r="CH61" i="2"/>
  <c r="LV61" i="2"/>
  <c r="HB61" i="2"/>
  <c r="GV61" i="2"/>
  <c r="IL61" i="2"/>
  <c r="JJ61" i="2"/>
  <c r="MZ61" i="2"/>
  <c r="NL61" i="2"/>
  <c r="NB61" i="2"/>
  <c r="HF61" i="2"/>
  <c r="MT61" i="2"/>
  <c r="AR61" i="2"/>
  <c r="JH61" i="2"/>
  <c r="KH61" i="2"/>
  <c r="LF61" i="2"/>
  <c r="LD61" i="2"/>
  <c r="MD61" i="2"/>
  <c r="KZ61" i="2"/>
  <c r="KN61" i="2"/>
  <c r="IF61" i="2"/>
  <c r="R61" i="2"/>
  <c r="BH61" i="2"/>
  <c r="LP61" i="2"/>
  <c r="MP61" i="2"/>
  <c r="HN61" i="2"/>
  <c r="HL61" i="2"/>
  <c r="IJ61" i="2"/>
  <c r="KF61" i="2"/>
  <c r="MB61" i="2"/>
  <c r="NN61" i="2"/>
  <c r="BZ61" i="2"/>
  <c r="DL61" i="2"/>
  <c r="HZ61" i="2"/>
  <c r="KU61" i="2"/>
  <c r="GW61" i="2"/>
  <c r="AW60" i="2"/>
  <c r="FX60" i="2"/>
  <c r="FY60" i="2" s="1"/>
  <c r="CL60" i="2"/>
  <c r="CM60" i="2" s="1"/>
  <c r="JK61" i="2"/>
  <c r="IA61" i="2"/>
  <c r="MW61" i="2"/>
  <c r="CG60" i="2"/>
  <c r="HC61" i="2"/>
  <c r="K61" i="2" s="1"/>
  <c r="NC61" i="2"/>
  <c r="FK61" i="2" s="1"/>
  <c r="S60" i="2"/>
  <c r="B62" i="2"/>
  <c r="GC62" i="2" s="1"/>
  <c r="GD61" i="2"/>
  <c r="MW62" i="2" l="1"/>
  <c r="JK62" i="2"/>
  <c r="F61" i="2"/>
  <c r="G61" i="2" s="1"/>
  <c r="FZ61" i="2"/>
  <c r="DR61" i="2"/>
  <c r="AX61" i="2"/>
  <c r="N61" i="2"/>
  <c r="DV61" i="2"/>
  <c r="CT61" i="2"/>
  <c r="AF61" i="2"/>
  <c r="FR61" i="2"/>
  <c r="FS61" i="2" s="1"/>
  <c r="GW62" i="2"/>
  <c r="EP61" i="2"/>
  <c r="BV61" i="2"/>
  <c r="Z61" i="2"/>
  <c r="EH61" i="2"/>
  <c r="CZ61" i="2"/>
  <c r="CN61" i="2"/>
  <c r="BD61" i="2"/>
  <c r="KU62" i="2"/>
  <c r="FN61" i="2"/>
  <c r="BN61" i="2"/>
  <c r="BO61" i="2" s="1"/>
  <c r="EB61" i="2"/>
  <c r="EC61" i="2" s="1"/>
  <c r="AJ61" i="2"/>
  <c r="AK61" i="2" s="1"/>
  <c r="EV61" i="2"/>
  <c r="DD61" i="2"/>
  <c r="DE61" i="2" s="1"/>
  <c r="FH61" i="2"/>
  <c r="EI61" i="2"/>
  <c r="BI61" i="2"/>
  <c r="MQ62" i="2"/>
  <c r="L61" i="2"/>
  <c r="M61" i="2" s="1"/>
  <c r="AV61" i="2"/>
  <c r="AW61" i="2" s="1"/>
  <c r="CL61" i="2"/>
  <c r="CM61" i="2" s="1"/>
  <c r="BB61" i="2"/>
  <c r="BC61" i="2" s="1"/>
  <c r="CX61" i="2"/>
  <c r="CY61" i="2" s="1"/>
  <c r="DJ61" i="2"/>
  <c r="DK61" i="2" s="1"/>
  <c r="H61" i="2"/>
  <c r="DF61" i="2"/>
  <c r="ED61" i="2"/>
  <c r="EJ61" i="2"/>
  <c r="FT61" i="2"/>
  <c r="LY62" i="2"/>
  <c r="CA61" i="2"/>
  <c r="HU62" i="2"/>
  <c r="JQ62" i="2"/>
  <c r="NO62" i="2"/>
  <c r="FE62" i="2"/>
  <c r="DC62" i="2"/>
  <c r="EG62" i="2"/>
  <c r="EY62" i="2"/>
  <c r="BS62" i="2"/>
  <c r="AC62" i="2"/>
  <c r="BY62" i="2"/>
  <c r="E62" i="2"/>
  <c r="NC62" i="2"/>
  <c r="FK62" i="2" s="1"/>
  <c r="HX62" i="2"/>
  <c r="GT62" i="2"/>
  <c r="NH62" i="2"/>
  <c r="IP62" i="2"/>
  <c r="KL62" i="2"/>
  <c r="EV62" i="2"/>
  <c r="MH62" i="2"/>
  <c r="HB62" i="2"/>
  <c r="AL62" i="2"/>
  <c r="IV62" i="2"/>
  <c r="KT62" i="2"/>
  <c r="MN62" i="2"/>
  <c r="HH62" i="2"/>
  <c r="ID62" i="2"/>
  <c r="LV62" i="2"/>
  <c r="HT62" i="2"/>
  <c r="NF62" i="2"/>
  <c r="IR62" i="2"/>
  <c r="KN62" i="2"/>
  <c r="EZ62" i="2"/>
  <c r="MP62" i="2"/>
  <c r="GV62" i="2"/>
  <c r="HF62" i="2"/>
  <c r="LJ62" i="2"/>
  <c r="HR62" i="2"/>
  <c r="JN62" i="2"/>
  <c r="JP62" i="2"/>
  <c r="MJ62" i="2"/>
  <c r="HZ62" i="2"/>
  <c r="IX62" i="2"/>
  <c r="JV62" i="2"/>
  <c r="KR62" i="2"/>
  <c r="LP62" i="2"/>
  <c r="JB62" i="2"/>
  <c r="JD62" i="2"/>
  <c r="KZ62" i="2"/>
  <c r="CB62" i="2"/>
  <c r="LR62" i="2"/>
  <c r="MV62" i="2"/>
  <c r="MB62" i="2"/>
  <c r="MD62" i="2"/>
  <c r="NB62" i="2"/>
  <c r="NN62" i="2"/>
  <c r="IL62" i="2"/>
  <c r="LF62" i="2"/>
  <c r="JT62" i="2"/>
  <c r="MT62" i="2"/>
  <c r="LL62" i="2"/>
  <c r="KB62" i="2"/>
  <c r="IF62" i="2"/>
  <c r="JZ62" i="2"/>
  <c r="HL62" i="2"/>
  <c r="IJ62" i="2"/>
  <c r="JJ62" i="2"/>
  <c r="LD62" i="2"/>
  <c r="MZ62" i="2"/>
  <c r="JH62" i="2"/>
  <c r="NL62" i="2"/>
  <c r="KX62" i="2"/>
  <c r="LX62" i="2"/>
  <c r="HN62" i="2"/>
  <c r="KH62" i="2"/>
  <c r="KF62" i="2"/>
  <c r="FN62" i="2"/>
  <c r="GZ62" i="2"/>
  <c r="HC62" i="2"/>
  <c r="IA62" i="2"/>
  <c r="FX61" i="2"/>
  <c r="FY61" i="2" s="1"/>
  <c r="E61" i="2"/>
  <c r="BS61" i="2"/>
  <c r="BT61" i="2"/>
  <c r="BU61" i="2" s="1"/>
  <c r="DP61" i="2"/>
  <c r="DQ61" i="2" s="1"/>
  <c r="CF61" i="2"/>
  <c r="CG61" i="2" s="1"/>
  <c r="FF61" i="2"/>
  <c r="ET61" i="2"/>
  <c r="EU61" i="2" s="1"/>
  <c r="EZ61" i="2"/>
  <c r="FA61" i="2" s="1"/>
  <c r="T61" i="2"/>
  <c r="EY61" i="2"/>
  <c r="BP61" i="2"/>
  <c r="BJ61" i="2"/>
  <c r="DX61" i="2"/>
  <c r="HI62" i="2"/>
  <c r="NI62" i="2"/>
  <c r="IY62" i="2"/>
  <c r="BG62" i="2" s="1"/>
  <c r="LS62" i="2"/>
  <c r="KC62" i="2"/>
  <c r="CK62" i="2" s="1"/>
  <c r="MK62" i="2"/>
  <c r="JW62" i="2"/>
  <c r="AP61" i="2"/>
  <c r="AQ61" i="2" s="1"/>
  <c r="AD61" i="2"/>
  <c r="AE61" i="2" s="1"/>
  <c r="X61" i="2"/>
  <c r="Y61" i="2" s="1"/>
  <c r="DC61" i="2"/>
  <c r="CR61" i="2"/>
  <c r="CS61" i="2" s="1"/>
  <c r="AL61" i="2"/>
  <c r="FE61" i="2"/>
  <c r="CB61" i="2"/>
  <c r="DW61" i="2"/>
  <c r="JE62" i="2"/>
  <c r="ME62" i="2"/>
  <c r="IS62" i="2"/>
  <c r="IM62" i="2"/>
  <c r="LG62" i="2"/>
  <c r="LM62" i="2"/>
  <c r="IG62" i="2"/>
  <c r="S61" i="2"/>
  <c r="EN61" i="2"/>
  <c r="EO61" i="2" s="1"/>
  <c r="AI61" i="2"/>
  <c r="FL61" i="2"/>
  <c r="FM61" i="2" s="1"/>
  <c r="HO62" i="2"/>
  <c r="KI62" i="2"/>
  <c r="LA62" i="2"/>
  <c r="KO62" i="2"/>
  <c r="FG61" i="2"/>
  <c r="B63" i="2"/>
  <c r="GC63" i="2" s="1"/>
  <c r="GD62" i="2"/>
  <c r="KU63" i="2" l="1"/>
  <c r="LA63" i="2"/>
  <c r="KI63" i="2"/>
  <c r="LM63" i="2"/>
  <c r="ME63" i="2"/>
  <c r="F62" i="2"/>
  <c r="G62" i="2" s="1"/>
  <c r="BV62" i="2"/>
  <c r="AF62" i="2"/>
  <c r="FX62" i="2"/>
  <c r="EN62" i="2"/>
  <c r="EO62" i="2" s="1"/>
  <c r="FH62" i="2"/>
  <c r="R62" i="2"/>
  <c r="S62" i="2" s="1"/>
  <c r="EH62" i="2"/>
  <c r="EI62" i="2" s="1"/>
  <c r="EB62" i="2"/>
  <c r="EC62" i="2" s="1"/>
  <c r="DL62" i="2"/>
  <c r="CH62" i="2"/>
  <c r="N62" i="2"/>
  <c r="FR62" i="2"/>
  <c r="FS62" i="2" s="1"/>
  <c r="IS63" i="2"/>
  <c r="CT62" i="2"/>
  <c r="CX62" i="2"/>
  <c r="CY62" i="2" s="1"/>
  <c r="CN62" i="2"/>
  <c r="FW62" i="2"/>
  <c r="Z62" i="2"/>
  <c r="FY62" i="2"/>
  <c r="DR62" i="2"/>
  <c r="FZ62" i="2"/>
  <c r="AV62" i="2"/>
  <c r="AW62" i="2" s="1"/>
  <c r="BP62" i="2"/>
  <c r="BD62" i="2"/>
  <c r="DV62" i="2"/>
  <c r="AR62" i="2"/>
  <c r="DD62" i="2"/>
  <c r="DE62" i="2" s="1"/>
  <c r="BJ62" i="2"/>
  <c r="EM63" i="2"/>
  <c r="DU63" i="2"/>
  <c r="DI63" i="2"/>
  <c r="CQ63" i="2"/>
  <c r="DC63" i="2"/>
  <c r="BA63" i="2"/>
  <c r="E63" i="2"/>
  <c r="GZ63" i="2"/>
  <c r="HH63" i="2"/>
  <c r="LL63" i="2"/>
  <c r="HR63" i="2"/>
  <c r="JN63" i="2"/>
  <c r="NH63" i="2"/>
  <c r="IR63" i="2"/>
  <c r="KN63" i="2"/>
  <c r="LP63" i="2"/>
  <c r="MP63" i="2"/>
  <c r="MN63" i="2"/>
  <c r="T63" i="2"/>
  <c r="JB63" i="2"/>
  <c r="MT63" i="2"/>
  <c r="DX63" i="2"/>
  <c r="NF63" i="2"/>
  <c r="FT63" i="2"/>
  <c r="HX63" i="2"/>
  <c r="IV63" i="2"/>
  <c r="IJ63" i="2"/>
  <c r="JZ63" i="2"/>
  <c r="KX63" i="2"/>
  <c r="DJ63" i="2" s="1"/>
  <c r="LX63" i="2"/>
  <c r="LJ63" i="2"/>
  <c r="HT63" i="2"/>
  <c r="JP63" i="2"/>
  <c r="BZ63" i="2" s="1"/>
  <c r="IP63" i="2"/>
  <c r="KL63" i="2"/>
  <c r="MJ63" i="2"/>
  <c r="GV63" i="2"/>
  <c r="LR63" i="2"/>
  <c r="ID63" i="2"/>
  <c r="JD63" i="2"/>
  <c r="MH63" i="2"/>
  <c r="HB63" i="2"/>
  <c r="JV63" i="2"/>
  <c r="MV63" i="2"/>
  <c r="HN63" i="2"/>
  <c r="IL63" i="2"/>
  <c r="KF63" i="2"/>
  <c r="KH63" i="2"/>
  <c r="LD63" i="2"/>
  <c r="MD63" i="2"/>
  <c r="EN63" i="2" s="1"/>
  <c r="EO63" i="2" s="1"/>
  <c r="IF63" i="2"/>
  <c r="JJ63" i="2"/>
  <c r="KT63" i="2"/>
  <c r="DF63" i="2" s="1"/>
  <c r="KB63" i="2"/>
  <c r="GT63" i="2"/>
  <c r="MZ63" i="2"/>
  <c r="HL63" i="2"/>
  <c r="BB63" i="2"/>
  <c r="HF63" i="2"/>
  <c r="KZ63" i="2"/>
  <c r="MB63" i="2"/>
  <c r="HZ63" i="2"/>
  <c r="IX63" i="2"/>
  <c r="LV63" i="2"/>
  <c r="NB63" i="2"/>
  <c r="NN63" i="2"/>
  <c r="JT63" i="2"/>
  <c r="KR63" i="2"/>
  <c r="JH63" i="2"/>
  <c r="LF63" i="2"/>
  <c r="NL63" i="2"/>
  <c r="KO63" i="2"/>
  <c r="HO63" i="2"/>
  <c r="W63" i="2" s="1"/>
  <c r="GW63" i="2"/>
  <c r="LG63" i="2"/>
  <c r="JK63" i="2"/>
  <c r="BS63" i="2" s="1"/>
  <c r="JW63" i="2"/>
  <c r="LS63" i="2"/>
  <c r="HI63" i="2"/>
  <c r="IA63" i="2"/>
  <c r="AI63" i="2" s="1"/>
  <c r="Q62" i="2"/>
  <c r="AJ62" i="2"/>
  <c r="AK62" i="2" s="1"/>
  <c r="L62" i="2"/>
  <c r="M62" i="2" s="1"/>
  <c r="CQ62" i="2"/>
  <c r="BH62" i="2"/>
  <c r="BI62" i="2" s="1"/>
  <c r="W62" i="2"/>
  <c r="BT62" i="2"/>
  <c r="BU62" i="2" s="1"/>
  <c r="DO62" i="2"/>
  <c r="DP62" i="2"/>
  <c r="DQ62" i="2" s="1"/>
  <c r="CL62" i="2"/>
  <c r="CM62" i="2" s="1"/>
  <c r="EM62" i="2"/>
  <c r="AX62" i="2"/>
  <c r="DF62" i="2"/>
  <c r="DX62" i="2"/>
  <c r="ED62" i="2"/>
  <c r="FT62" i="2"/>
  <c r="JQ63" i="2"/>
  <c r="BY63" i="2" s="1"/>
  <c r="LY63" i="2"/>
  <c r="MW63" i="2"/>
  <c r="IG63" i="2"/>
  <c r="IM63" i="2"/>
  <c r="AU63" i="2" s="1"/>
  <c r="JE63" i="2"/>
  <c r="BM63" i="2" s="1"/>
  <c r="MK63" i="2"/>
  <c r="IY63" i="2"/>
  <c r="BG63" i="2" s="1"/>
  <c r="HC63" i="2"/>
  <c r="K63" i="2" s="1"/>
  <c r="NC63" i="2"/>
  <c r="DI62" i="2"/>
  <c r="X62" i="2"/>
  <c r="Y62" i="2" s="1"/>
  <c r="BN62" i="2"/>
  <c r="BO62" i="2" s="1"/>
  <c r="FL62" i="2"/>
  <c r="FM62" i="2" s="1"/>
  <c r="AD62" i="2"/>
  <c r="AE62" i="2" s="1"/>
  <c r="CR62" i="2"/>
  <c r="CS62" i="2" s="1"/>
  <c r="DU62" i="2"/>
  <c r="H62" i="2"/>
  <c r="EJ62" i="2"/>
  <c r="EP62" i="2"/>
  <c r="HU63" i="2"/>
  <c r="MQ63" i="2"/>
  <c r="DW62" i="2"/>
  <c r="AI62" i="2"/>
  <c r="BA62" i="2"/>
  <c r="BZ62" i="2"/>
  <c r="CA62" i="2" s="1"/>
  <c r="AP62" i="2"/>
  <c r="AQ62" i="2" s="1"/>
  <c r="CW62" i="2"/>
  <c r="ET62" i="2"/>
  <c r="EU62" i="2" s="1"/>
  <c r="EA62" i="2"/>
  <c r="T62" i="2"/>
  <c r="CZ62" i="2"/>
  <c r="FB62" i="2"/>
  <c r="FA62" i="2"/>
  <c r="KC63" i="2"/>
  <c r="NI63" i="2"/>
  <c r="BM62" i="2"/>
  <c r="BB62" i="2"/>
  <c r="BC62" i="2" s="1"/>
  <c r="CF62" i="2"/>
  <c r="CG62" i="2" s="1"/>
  <c r="AO62" i="2"/>
  <c r="K62" i="2"/>
  <c r="AU62" i="2"/>
  <c r="DJ62" i="2"/>
  <c r="DK62" i="2" s="1"/>
  <c r="CE62" i="2"/>
  <c r="FQ62" i="2"/>
  <c r="ES62" i="2"/>
  <c r="FF62" i="2"/>
  <c r="FG62" i="2" s="1"/>
  <c r="NO63" i="2"/>
  <c r="B64" i="2"/>
  <c r="GD63" i="2"/>
  <c r="KO64" i="2" l="1"/>
  <c r="NO64" i="2"/>
  <c r="KU64" i="2"/>
  <c r="GC64" i="2"/>
  <c r="IS64" i="2"/>
  <c r="CT63" i="2"/>
  <c r="DL63" i="2"/>
  <c r="X63" i="2"/>
  <c r="Y63" i="2" s="1"/>
  <c r="DK63" i="2"/>
  <c r="LA64" i="2"/>
  <c r="HI64" i="2"/>
  <c r="Q64" i="2" s="1"/>
  <c r="LG64" i="2"/>
  <c r="DD63" i="2"/>
  <c r="DE63" i="2" s="1"/>
  <c r="AR63" i="2"/>
  <c r="ET63" i="2"/>
  <c r="EU63" i="2" s="1"/>
  <c r="FF63" i="2"/>
  <c r="EP63" i="2"/>
  <c r="ED63" i="2"/>
  <c r="BV63" i="2"/>
  <c r="MK64" i="2"/>
  <c r="IG64" i="2"/>
  <c r="LY64" i="2"/>
  <c r="LS64" i="2"/>
  <c r="EA64" i="2" s="1"/>
  <c r="FZ63" i="2"/>
  <c r="CX63" i="2"/>
  <c r="CY63" i="2" s="1"/>
  <c r="FN63" i="2"/>
  <c r="EJ63" i="2"/>
  <c r="CN63" i="2"/>
  <c r="CH63" i="2"/>
  <c r="BP63" i="2"/>
  <c r="Z63" i="2"/>
  <c r="N63" i="2"/>
  <c r="AL63" i="2"/>
  <c r="MQ64" i="2"/>
  <c r="NC64" i="2"/>
  <c r="MW64" i="2"/>
  <c r="AX63" i="2"/>
  <c r="DR63" i="2"/>
  <c r="CF63" i="2"/>
  <c r="BJ63" i="2"/>
  <c r="AF63" i="2"/>
  <c r="H63" i="2"/>
  <c r="CG63" i="2"/>
  <c r="FG63" i="2"/>
  <c r="FK64" i="2"/>
  <c r="FW64" i="2"/>
  <c r="FE64" i="2"/>
  <c r="ES64" i="2"/>
  <c r="EY64" i="2"/>
  <c r="EG64" i="2"/>
  <c r="DC64" i="2"/>
  <c r="DO64" i="2"/>
  <c r="CW64" i="2"/>
  <c r="AO64" i="2"/>
  <c r="DI64" i="2"/>
  <c r="BA64" i="2"/>
  <c r="ID64" i="2"/>
  <c r="GV64" i="2"/>
  <c r="HT64" i="2"/>
  <c r="JP64" i="2"/>
  <c r="LR64" i="2"/>
  <c r="HF64" i="2"/>
  <c r="JD64" i="2"/>
  <c r="LL64" i="2"/>
  <c r="HR64" i="2"/>
  <c r="KL64" i="2"/>
  <c r="MH64" i="2"/>
  <c r="HX64" i="2"/>
  <c r="IV64" i="2"/>
  <c r="JT64" i="2"/>
  <c r="JV64" i="2"/>
  <c r="LP64" i="2"/>
  <c r="KB64" i="2"/>
  <c r="JZ64" i="2"/>
  <c r="KX64" i="2"/>
  <c r="LV64" i="2"/>
  <c r="LJ64" i="2"/>
  <c r="JN64" i="2"/>
  <c r="NH64" i="2"/>
  <c r="IR64" i="2"/>
  <c r="KN64" i="2"/>
  <c r="EV64" i="2"/>
  <c r="MJ64" i="2"/>
  <c r="MP64" i="2"/>
  <c r="GT64" i="2"/>
  <c r="IF64" i="2"/>
  <c r="JB64" i="2"/>
  <c r="KZ64" i="2"/>
  <c r="GZ64" i="2"/>
  <c r="KR64" i="2"/>
  <c r="ED64" i="2"/>
  <c r="LF64" i="2"/>
  <c r="NB64" i="2"/>
  <c r="MZ64" i="2"/>
  <c r="HB64" i="2"/>
  <c r="NN64" i="2"/>
  <c r="LD64" i="2"/>
  <c r="N64" i="2"/>
  <c r="HZ64" i="2"/>
  <c r="KH64" i="2"/>
  <c r="HN64" i="2"/>
  <c r="IL64" i="2"/>
  <c r="JH64" i="2"/>
  <c r="NL64" i="2"/>
  <c r="IP64" i="2"/>
  <c r="IX64" i="2"/>
  <c r="MT64" i="2"/>
  <c r="KT64" i="2"/>
  <c r="HH64" i="2"/>
  <c r="LX64" i="2"/>
  <c r="EJ64" i="2"/>
  <c r="FF64" i="2"/>
  <c r="MV64" i="2"/>
  <c r="HL64" i="2"/>
  <c r="IJ64" i="2"/>
  <c r="JJ64" i="2"/>
  <c r="KF64" i="2"/>
  <c r="MD64" i="2"/>
  <c r="MB64" i="2"/>
  <c r="NF64" i="2"/>
  <c r="MN64" i="2"/>
  <c r="FX64" i="2"/>
  <c r="NI64" i="2"/>
  <c r="LM64" i="2"/>
  <c r="DU64" i="2" s="1"/>
  <c r="HU64" i="2"/>
  <c r="AC64" i="2" s="1"/>
  <c r="HC64" i="2"/>
  <c r="JE64" i="2"/>
  <c r="JQ64" i="2"/>
  <c r="BY64" i="2" s="1"/>
  <c r="JW64" i="2"/>
  <c r="GW64" i="2"/>
  <c r="F63" i="2"/>
  <c r="G63" i="2" s="1"/>
  <c r="AO63" i="2"/>
  <c r="L63" i="2"/>
  <c r="M63" i="2" s="1"/>
  <c r="AV63" i="2"/>
  <c r="AW63" i="2" s="1"/>
  <c r="CE63" i="2"/>
  <c r="DP63" i="2"/>
  <c r="DQ63" i="2" s="1"/>
  <c r="CR63" i="2"/>
  <c r="CS63" i="2" s="1"/>
  <c r="DV63" i="2"/>
  <c r="DW63" i="2" s="1"/>
  <c r="FE63" i="2"/>
  <c r="FK63" i="2"/>
  <c r="FL63" i="2"/>
  <c r="FM63" i="2" s="1"/>
  <c r="FR63" i="2"/>
  <c r="FS63" i="2" s="1"/>
  <c r="BD63" i="2"/>
  <c r="KC64" i="2"/>
  <c r="KI64" i="2"/>
  <c r="IY64" i="2"/>
  <c r="BG64" i="2" s="1"/>
  <c r="IM64" i="2"/>
  <c r="IA64" i="2"/>
  <c r="AI64" i="2" s="1"/>
  <c r="JK64" i="2"/>
  <c r="BS64" i="2" s="1"/>
  <c r="HO64" i="2"/>
  <c r="AC63" i="2"/>
  <c r="BH63" i="2"/>
  <c r="BI63" i="2" s="1"/>
  <c r="Q63" i="2"/>
  <c r="R63" i="2"/>
  <c r="S63" i="2" s="1"/>
  <c r="BN63" i="2"/>
  <c r="BO63" i="2" s="1"/>
  <c r="CW63" i="2"/>
  <c r="EA63" i="2"/>
  <c r="FW63" i="2"/>
  <c r="FQ63" i="2"/>
  <c r="AD63" i="2"/>
  <c r="AE63" i="2" s="1"/>
  <c r="AJ63" i="2"/>
  <c r="AK63" i="2" s="1"/>
  <c r="ES63" i="2"/>
  <c r="EB63" i="2"/>
  <c r="EC63" i="2" s="1"/>
  <c r="EH63" i="2"/>
  <c r="EI63" i="2" s="1"/>
  <c r="CB63" i="2"/>
  <c r="EV63" i="2"/>
  <c r="CA63" i="2"/>
  <c r="BC63" i="2"/>
  <c r="FX63" i="2"/>
  <c r="FY63" i="2" s="1"/>
  <c r="FY64" i="2" s="1"/>
  <c r="CL63" i="2"/>
  <c r="CM63" i="2" s="1"/>
  <c r="AP63" i="2"/>
  <c r="AQ63" i="2" s="1"/>
  <c r="BT63" i="2"/>
  <c r="BU63" i="2" s="1"/>
  <c r="CK63" i="2"/>
  <c r="DO63" i="2"/>
  <c r="EZ63" i="2"/>
  <c r="FA63" i="2" s="1"/>
  <c r="EG63" i="2"/>
  <c r="EY63" i="2"/>
  <c r="CZ63" i="2"/>
  <c r="FB63" i="2"/>
  <c r="FH63" i="2"/>
  <c r="ME64" i="2"/>
  <c r="B65" i="2"/>
  <c r="GD64" i="2"/>
  <c r="MW65" i="2" l="1"/>
  <c r="KU65" i="2"/>
  <c r="GC65" i="2"/>
  <c r="DR64" i="2"/>
  <c r="FL64" i="2"/>
  <c r="FM64" i="2" s="1"/>
  <c r="BB64" i="2"/>
  <c r="BC64" i="2" s="1"/>
  <c r="DD64" i="2"/>
  <c r="DE64" i="2" s="1"/>
  <c r="AF64" i="2"/>
  <c r="BP64" i="2"/>
  <c r="Z64" i="2"/>
  <c r="CH64" i="2"/>
  <c r="H64" i="2"/>
  <c r="BH64" i="2"/>
  <c r="BI64" i="2" s="1"/>
  <c r="CB64" i="2"/>
  <c r="FZ64" i="2"/>
  <c r="EP64" i="2"/>
  <c r="EZ64" i="2"/>
  <c r="FA64" i="2" s="1"/>
  <c r="DL64" i="2"/>
  <c r="AP64" i="2"/>
  <c r="AQ64" i="2" s="1"/>
  <c r="CT64" i="2"/>
  <c r="ME65" i="2"/>
  <c r="AV64" i="2"/>
  <c r="AW64" i="2" s="1"/>
  <c r="BV64" i="2"/>
  <c r="DX64" i="2"/>
  <c r="T64" i="2"/>
  <c r="AL64" i="2"/>
  <c r="CX64" i="2"/>
  <c r="CY64" i="2" s="1"/>
  <c r="CL64" i="2"/>
  <c r="CM64" i="2" s="1"/>
  <c r="FT64" i="2"/>
  <c r="HI65" i="2"/>
  <c r="KO65" i="2"/>
  <c r="LY65" i="2"/>
  <c r="GW65" i="2"/>
  <c r="JE65" i="2"/>
  <c r="BM65" i="2" s="1"/>
  <c r="X64" i="2"/>
  <c r="Y64" i="2" s="1"/>
  <c r="F64" i="2"/>
  <c r="G64" i="2" s="1"/>
  <c r="EB64" i="2"/>
  <c r="EC64" i="2" s="1"/>
  <c r="AD64" i="2"/>
  <c r="AE64" i="2" s="1"/>
  <c r="CF64" i="2"/>
  <c r="CG64" i="2" s="1"/>
  <c r="DJ64" i="2"/>
  <c r="DK64" i="2" s="1"/>
  <c r="DP64" i="2"/>
  <c r="DQ64" i="2" s="1"/>
  <c r="DV64" i="2"/>
  <c r="DW64" i="2" s="1"/>
  <c r="AR64" i="2"/>
  <c r="BD64" i="2"/>
  <c r="CN64" i="2"/>
  <c r="DF64" i="2"/>
  <c r="FH64" i="2"/>
  <c r="FB64" i="2"/>
  <c r="FG64" i="2"/>
  <c r="NO65" i="2"/>
  <c r="IG65" i="2"/>
  <c r="HO65" i="2"/>
  <c r="KI65" i="2"/>
  <c r="NC65" i="2"/>
  <c r="JW65" i="2"/>
  <c r="HC65" i="2"/>
  <c r="K65" i="2" s="1"/>
  <c r="LM65" i="2"/>
  <c r="AJ64" i="2"/>
  <c r="AK64" i="2" s="1"/>
  <c r="BN64" i="2"/>
  <c r="BO64" i="2" s="1"/>
  <c r="CQ64" i="2"/>
  <c r="CE64" i="2"/>
  <c r="EH64" i="2"/>
  <c r="EI64" i="2" s="1"/>
  <c r="EN64" i="2"/>
  <c r="EO64" i="2" s="1"/>
  <c r="FR64" i="2"/>
  <c r="FS64" i="2" s="1"/>
  <c r="AX64" i="2"/>
  <c r="FN64" i="2"/>
  <c r="LG65" i="2"/>
  <c r="DO65" i="2" s="1"/>
  <c r="IS65" i="2"/>
  <c r="MQ65" i="2"/>
  <c r="JK65" i="2"/>
  <c r="IM65" i="2"/>
  <c r="KC65" i="2"/>
  <c r="JQ65" i="2"/>
  <c r="BY65" i="2" s="1"/>
  <c r="HU65" i="2"/>
  <c r="NI65" i="2"/>
  <c r="L64" i="2"/>
  <c r="M64" i="2" s="1"/>
  <c r="E64" i="2"/>
  <c r="ET64" i="2"/>
  <c r="EU64" i="2" s="1"/>
  <c r="BZ64" i="2"/>
  <c r="CA64" i="2" s="1"/>
  <c r="K64" i="2"/>
  <c r="AU64" i="2"/>
  <c r="CR64" i="2"/>
  <c r="CS64" i="2" s="1"/>
  <c r="CK64" i="2"/>
  <c r="EM64" i="2"/>
  <c r="CZ64" i="2"/>
  <c r="BJ64" i="2"/>
  <c r="EY65" i="2"/>
  <c r="FQ65" i="2"/>
  <c r="FK65" i="2"/>
  <c r="FE65" i="2"/>
  <c r="EM65" i="2"/>
  <c r="EG65" i="2"/>
  <c r="CW65" i="2"/>
  <c r="CQ65" i="2"/>
  <c r="DC65" i="2"/>
  <c r="BA65" i="2"/>
  <c r="Q65" i="2"/>
  <c r="CK65" i="2"/>
  <c r="AU65" i="2"/>
  <c r="DU65" i="2"/>
  <c r="AC65" i="2"/>
  <c r="W65" i="2"/>
  <c r="CE65" i="2"/>
  <c r="BS65" i="2"/>
  <c r="AO65" i="2"/>
  <c r="E65" i="2"/>
  <c r="HB65" i="2"/>
  <c r="LL65" i="2"/>
  <c r="HR65" i="2"/>
  <c r="IR65" i="2"/>
  <c r="KN65" i="2"/>
  <c r="HZ65" i="2"/>
  <c r="IX65" i="2"/>
  <c r="LP65" i="2"/>
  <c r="IF65" i="2"/>
  <c r="DL65" i="2"/>
  <c r="KZ65" i="2"/>
  <c r="LV65" i="2"/>
  <c r="DX65" i="2"/>
  <c r="JN65" i="2"/>
  <c r="NF65" i="2"/>
  <c r="MJ65" i="2"/>
  <c r="JV65" i="2"/>
  <c r="KT65" i="2"/>
  <c r="HH65" i="2"/>
  <c r="JB65" i="2"/>
  <c r="FH65" i="2"/>
  <c r="HT65" i="2"/>
  <c r="JP65" i="2"/>
  <c r="FT65" i="2"/>
  <c r="GZ65" i="2"/>
  <c r="HX65" i="2"/>
  <c r="IV65" i="2"/>
  <c r="JT65" i="2"/>
  <c r="KR65" i="2"/>
  <c r="LR65" i="2"/>
  <c r="JD65" i="2"/>
  <c r="JZ65" i="2"/>
  <c r="KX65" i="2"/>
  <c r="MH65" i="2"/>
  <c r="ID65" i="2"/>
  <c r="MT65" i="2"/>
  <c r="HF65" i="2"/>
  <c r="DP65" i="2"/>
  <c r="NB65" i="2"/>
  <c r="GV65" i="2"/>
  <c r="IP65" i="2"/>
  <c r="KL65" i="2"/>
  <c r="MN65" i="2"/>
  <c r="MP65" i="2"/>
  <c r="LX65" i="2"/>
  <c r="MV65" i="2"/>
  <c r="JJ65" i="2"/>
  <c r="LD65" i="2"/>
  <c r="MZ65" i="2"/>
  <c r="IL65" i="2"/>
  <c r="NN65" i="2"/>
  <c r="HN65" i="2"/>
  <c r="HL65" i="2"/>
  <c r="LJ65" i="2"/>
  <c r="NH65" i="2"/>
  <c r="KB65" i="2"/>
  <c r="JH65" i="2"/>
  <c r="KH65" i="2"/>
  <c r="LF65" i="2"/>
  <c r="MD65" i="2"/>
  <c r="FN65" i="2"/>
  <c r="GT65" i="2"/>
  <c r="IJ65" i="2"/>
  <c r="KF65" i="2"/>
  <c r="MB65" i="2"/>
  <c r="NL65" i="2"/>
  <c r="LA65" i="2"/>
  <c r="IA65" i="2"/>
  <c r="IY65" i="2"/>
  <c r="R64" i="2"/>
  <c r="S64" i="2" s="1"/>
  <c r="BM64" i="2"/>
  <c r="W64" i="2"/>
  <c r="BT64" i="2"/>
  <c r="BU64" i="2" s="1"/>
  <c r="FQ64" i="2"/>
  <c r="LS65" i="2"/>
  <c r="EA65" i="2" s="1"/>
  <c r="MK65" i="2"/>
  <c r="B66" i="2"/>
  <c r="GD65" i="2"/>
  <c r="MW66" i="2" l="1"/>
  <c r="GC66" i="2"/>
  <c r="F65" i="2"/>
  <c r="BD65" i="2"/>
  <c r="AR65" i="2"/>
  <c r="DD65" i="2"/>
  <c r="DE65" i="2" s="1"/>
  <c r="FX65" i="2"/>
  <c r="FY65" i="2" s="1"/>
  <c r="FZ65" i="2"/>
  <c r="T65" i="2"/>
  <c r="AV65" i="2"/>
  <c r="AW65" i="2" s="1"/>
  <c r="BV65" i="2"/>
  <c r="CL65" i="2"/>
  <c r="CM65" i="2" s="1"/>
  <c r="CF65" i="2"/>
  <c r="AJ65" i="2"/>
  <c r="AK65" i="2" s="1"/>
  <c r="LA66" i="2"/>
  <c r="Z65" i="2"/>
  <c r="BZ65" i="2"/>
  <c r="CA65" i="2" s="1"/>
  <c r="AF65" i="2"/>
  <c r="EJ65" i="2"/>
  <c r="EV65" i="2"/>
  <c r="FW65" i="2"/>
  <c r="EP65" i="2"/>
  <c r="BP65" i="2"/>
  <c r="CR65" i="2"/>
  <c r="CS65" i="2" s="1"/>
  <c r="ED65" i="2"/>
  <c r="L65" i="2"/>
  <c r="EZ65" i="2"/>
  <c r="FA65" i="2" s="1"/>
  <c r="BJ65" i="2"/>
  <c r="CZ65" i="2"/>
  <c r="M65" i="2"/>
  <c r="DQ65" i="2"/>
  <c r="MK66" i="2"/>
  <c r="IY66" i="2"/>
  <c r="AD65" i="2"/>
  <c r="AE65" i="2" s="1"/>
  <c r="BT65" i="2"/>
  <c r="BU65" i="2" s="1"/>
  <c r="R65" i="2"/>
  <c r="S65" i="2" s="1"/>
  <c r="BN65" i="2"/>
  <c r="BO65" i="2" s="1"/>
  <c r="DI65" i="2"/>
  <c r="DJ65" i="2"/>
  <c r="ET65" i="2"/>
  <c r="AL65" i="2"/>
  <c r="FR65" i="2"/>
  <c r="FS65" i="2" s="1"/>
  <c r="CB65" i="2"/>
  <c r="CH65" i="2"/>
  <c r="FB65" i="2"/>
  <c r="NI66" i="2"/>
  <c r="KC66" i="2"/>
  <c r="CK66" i="2" s="1"/>
  <c r="IS66" i="2"/>
  <c r="NC66" i="2"/>
  <c r="IG66" i="2"/>
  <c r="DK65" i="2"/>
  <c r="LY66" i="2"/>
  <c r="FK66" i="2"/>
  <c r="FE66" i="2"/>
  <c r="ES66" i="2"/>
  <c r="FQ66" i="2"/>
  <c r="EG66" i="2"/>
  <c r="DI66" i="2"/>
  <c r="AO66" i="2"/>
  <c r="BG66" i="2"/>
  <c r="BA66" i="2"/>
  <c r="IJ66" i="2"/>
  <c r="GT66" i="2"/>
  <c r="HH66" i="2"/>
  <c r="LL66" i="2"/>
  <c r="LJ66" i="2"/>
  <c r="HT66" i="2"/>
  <c r="NF66" i="2"/>
  <c r="LR66" i="2"/>
  <c r="MP66" i="2"/>
  <c r="GV66" i="2"/>
  <c r="JZ66" i="2"/>
  <c r="MV66" i="2"/>
  <c r="NH66" i="2"/>
  <c r="IP66" i="2"/>
  <c r="KL66" i="2"/>
  <c r="KN66" i="2"/>
  <c r="HB66" i="2"/>
  <c r="IV66" i="2"/>
  <c r="KT66" i="2"/>
  <c r="MN66" i="2"/>
  <c r="ID66" i="2"/>
  <c r="LV66" i="2"/>
  <c r="JP66" i="2"/>
  <c r="IR66" i="2"/>
  <c r="MH66" i="2"/>
  <c r="KR66" i="2"/>
  <c r="GZ66" i="2"/>
  <c r="JT66" i="2"/>
  <c r="HF66" i="2"/>
  <c r="JD66" i="2"/>
  <c r="JN66" i="2"/>
  <c r="MJ66" i="2"/>
  <c r="JB66" i="2"/>
  <c r="HN66" i="2"/>
  <c r="IL66" i="2"/>
  <c r="KH66" i="2"/>
  <c r="HR66" i="2"/>
  <c r="BB66" i="2"/>
  <c r="HZ66" i="2"/>
  <c r="HX66" i="2"/>
  <c r="IX66" i="2"/>
  <c r="MT66" i="2"/>
  <c r="JH66" i="2"/>
  <c r="MB66" i="2"/>
  <c r="MD66" i="2"/>
  <c r="NL66" i="2"/>
  <c r="JV66" i="2"/>
  <c r="NB66" i="2"/>
  <c r="KZ66" i="2"/>
  <c r="KX66" i="2"/>
  <c r="LX66" i="2"/>
  <c r="IF66" i="2"/>
  <c r="LF66" i="2"/>
  <c r="EP66" i="2"/>
  <c r="HL66" i="2"/>
  <c r="LP66" i="2"/>
  <c r="KB66" i="2"/>
  <c r="JJ66" i="2"/>
  <c r="KF66" i="2"/>
  <c r="LD66" i="2"/>
  <c r="MZ66" i="2"/>
  <c r="NN66" i="2"/>
  <c r="LS66" i="2"/>
  <c r="EA66" i="2" s="1"/>
  <c r="IA66" i="2"/>
  <c r="AP65" i="2"/>
  <c r="AQ65" i="2" s="1"/>
  <c r="BH65" i="2"/>
  <c r="BI65" i="2" s="1"/>
  <c r="X65" i="2"/>
  <c r="Y65" i="2" s="1"/>
  <c r="EN65" i="2"/>
  <c r="EO65" i="2" s="1"/>
  <c r="ES65" i="2"/>
  <c r="EH65" i="2"/>
  <c r="EI65" i="2" s="1"/>
  <c r="FL65" i="2"/>
  <c r="FM65" i="2" s="1"/>
  <c r="CT65" i="2"/>
  <c r="DF65" i="2"/>
  <c r="DR65" i="2"/>
  <c r="EU65" i="2"/>
  <c r="HU66" i="2"/>
  <c r="IM66" i="2"/>
  <c r="AU66" i="2" s="1"/>
  <c r="LM66" i="2"/>
  <c r="DU66" i="2" s="1"/>
  <c r="KI66" i="2"/>
  <c r="HI66" i="2"/>
  <c r="CX65" i="2"/>
  <c r="CY65" i="2" s="1"/>
  <c r="AI65" i="2"/>
  <c r="BB65" i="2"/>
  <c r="BC65" i="2" s="1"/>
  <c r="FF65" i="2"/>
  <c r="FG65" i="2" s="1"/>
  <c r="EB65" i="2"/>
  <c r="EC65" i="2" s="1"/>
  <c r="H65" i="2"/>
  <c r="N65" i="2"/>
  <c r="AX65" i="2"/>
  <c r="CN65" i="2"/>
  <c r="JQ66" i="2"/>
  <c r="BY66" i="2" s="1"/>
  <c r="JK66" i="2"/>
  <c r="LG66" i="2"/>
  <c r="HC66" i="2"/>
  <c r="K66" i="2" s="1"/>
  <c r="G65" i="2"/>
  <c r="NO66" i="2"/>
  <c r="JE66" i="2"/>
  <c r="BG65" i="2"/>
  <c r="DV65" i="2"/>
  <c r="DW65" i="2" s="1"/>
  <c r="MQ66" i="2"/>
  <c r="EY66" i="2" s="1"/>
  <c r="CG65" i="2"/>
  <c r="JW66" i="2"/>
  <c r="HO66" i="2"/>
  <c r="W66" i="2" s="1"/>
  <c r="GW66" i="2"/>
  <c r="KO66" i="2"/>
  <c r="ME66" i="2"/>
  <c r="EM66" i="2" s="1"/>
  <c r="KU66" i="2"/>
  <c r="DC66" i="2" s="1"/>
  <c r="B67" i="2"/>
  <c r="GC67" i="2" s="1"/>
  <c r="GD66" i="2"/>
  <c r="H66" i="2" l="1"/>
  <c r="Z66" i="2"/>
  <c r="FH66" i="2"/>
  <c r="CN66" i="2"/>
  <c r="DD66" i="2"/>
  <c r="DE66" i="2" s="1"/>
  <c r="BP66" i="2"/>
  <c r="BC66" i="2"/>
  <c r="EV66" i="2"/>
  <c r="FZ66" i="2"/>
  <c r="AP66" i="2"/>
  <c r="AQ66" i="2" s="1"/>
  <c r="DV66" i="2"/>
  <c r="DW66" i="2" s="1"/>
  <c r="AJ66" i="2"/>
  <c r="AK66" i="2" s="1"/>
  <c r="AD66" i="2"/>
  <c r="AE66" i="2" s="1"/>
  <c r="BJ66" i="2"/>
  <c r="CT66" i="2"/>
  <c r="EH66" i="2"/>
  <c r="FT66" i="2"/>
  <c r="BV66" i="2"/>
  <c r="FN66" i="2"/>
  <c r="CZ66" i="2"/>
  <c r="CH66" i="2"/>
  <c r="N66" i="2"/>
  <c r="CB66" i="2"/>
  <c r="EI66" i="2"/>
  <c r="T66" i="2"/>
  <c r="AX66" i="2"/>
  <c r="DP66" i="2"/>
  <c r="DQ66" i="2" s="1"/>
  <c r="EZ66" i="2"/>
  <c r="FA66" i="2" s="1"/>
  <c r="DJ66" i="2"/>
  <c r="DK66" i="2" s="1"/>
  <c r="ED66" i="2"/>
  <c r="KO67" i="2"/>
  <c r="JW67" i="2"/>
  <c r="JE67" i="2"/>
  <c r="BM67" i="2" s="1"/>
  <c r="LG67" i="2"/>
  <c r="KI67" i="2"/>
  <c r="HU67" i="2"/>
  <c r="AC67" i="2" s="1"/>
  <c r="IA67" i="2"/>
  <c r="R66" i="2"/>
  <c r="S66" i="2" s="1"/>
  <c r="L66" i="2"/>
  <c r="M66" i="2" s="1"/>
  <c r="AV66" i="2"/>
  <c r="AW66" i="2" s="1"/>
  <c r="BN66" i="2"/>
  <c r="BO66" i="2" s="1"/>
  <c r="CR66" i="2"/>
  <c r="CS66" i="2" s="1"/>
  <c r="ET66" i="2"/>
  <c r="EU66" i="2" s="1"/>
  <c r="EB66" i="2"/>
  <c r="EC66" i="2" s="1"/>
  <c r="CL66" i="2"/>
  <c r="CM66" i="2" s="1"/>
  <c r="FR66" i="2"/>
  <c r="FS66" i="2" s="1"/>
  <c r="AL66" i="2"/>
  <c r="DF66" i="2"/>
  <c r="EJ66" i="2"/>
  <c r="DL66" i="2"/>
  <c r="FB66" i="2"/>
  <c r="IG67" i="2"/>
  <c r="AO67" i="2" s="1"/>
  <c r="NI67" i="2"/>
  <c r="NO67" i="2"/>
  <c r="JK67" i="2"/>
  <c r="BS67" i="2" s="1"/>
  <c r="HI67" i="2"/>
  <c r="LM67" i="2"/>
  <c r="LS67" i="2"/>
  <c r="EA67" i="2" s="1"/>
  <c r="AI66" i="2"/>
  <c r="X66" i="2"/>
  <c r="Y66" i="2" s="1"/>
  <c r="BZ66" i="2"/>
  <c r="CA66" i="2" s="1"/>
  <c r="BH66" i="2"/>
  <c r="BI66" i="2" s="1"/>
  <c r="BT66" i="2"/>
  <c r="BU66" i="2" s="1"/>
  <c r="CW66" i="2"/>
  <c r="EN66" i="2"/>
  <c r="EO66" i="2" s="1"/>
  <c r="FF66" i="2"/>
  <c r="FG66" i="2" s="1"/>
  <c r="BD66" i="2"/>
  <c r="AF66" i="2"/>
  <c r="DX66" i="2"/>
  <c r="NC67" i="2"/>
  <c r="FK67" i="2" s="1"/>
  <c r="IY67" i="2"/>
  <c r="FQ67" i="2"/>
  <c r="FW67" i="2"/>
  <c r="DO67" i="2"/>
  <c r="CW67" i="2"/>
  <c r="DU67" i="2"/>
  <c r="CQ67" i="2"/>
  <c r="BG67" i="2"/>
  <c r="CE67" i="2"/>
  <c r="AI67" i="2"/>
  <c r="Q67" i="2"/>
  <c r="ME67" i="2"/>
  <c r="EM67" i="2" s="1"/>
  <c r="HL67" i="2"/>
  <c r="HT67" i="2"/>
  <c r="NH67" i="2"/>
  <c r="MH67" i="2"/>
  <c r="HB67" i="2"/>
  <c r="HZ67" i="2"/>
  <c r="IX67" i="2"/>
  <c r="JT67" i="2"/>
  <c r="JV67" i="2"/>
  <c r="KR67" i="2"/>
  <c r="KT67" i="2"/>
  <c r="HF67" i="2"/>
  <c r="KB67" i="2"/>
  <c r="KZ67" i="2"/>
  <c r="LL67" i="2"/>
  <c r="HR67" i="2"/>
  <c r="JN67" i="2"/>
  <c r="KN67" i="2"/>
  <c r="GV67" i="2"/>
  <c r="LP67" i="2"/>
  <c r="LR67" i="2"/>
  <c r="MP67" i="2"/>
  <c r="MN67" i="2"/>
  <c r="HH67" i="2"/>
  <c r="R67" i="2"/>
  <c r="JB67" i="2"/>
  <c r="MT67" i="2"/>
  <c r="LJ67" i="2"/>
  <c r="NF67" i="2"/>
  <c r="MJ67" i="2"/>
  <c r="CH67" i="2"/>
  <c r="IF67" i="2"/>
  <c r="JZ67" i="2"/>
  <c r="KX67" i="2"/>
  <c r="IR67" i="2"/>
  <c r="GT67" i="2"/>
  <c r="JH67" i="2"/>
  <c r="JJ67" i="2"/>
  <c r="LF67" i="2"/>
  <c r="HX67" i="2"/>
  <c r="CN67" i="2"/>
  <c r="LX67" i="2"/>
  <c r="HN67" i="2"/>
  <c r="IL67" i="2"/>
  <c r="KF67" i="2"/>
  <c r="KH67" i="2"/>
  <c r="LD67" i="2"/>
  <c r="MD67" i="2"/>
  <c r="MZ67" i="2"/>
  <c r="IV67" i="2"/>
  <c r="NN67" i="2"/>
  <c r="IP67" i="2"/>
  <c r="JD67" i="2"/>
  <c r="MV67" i="2"/>
  <c r="MB67" i="2"/>
  <c r="NB67" i="2"/>
  <c r="KL67" i="2"/>
  <c r="ID67" i="2"/>
  <c r="GZ67" i="2"/>
  <c r="IJ67" i="2"/>
  <c r="CT67" i="2"/>
  <c r="NL67" i="2"/>
  <c r="FZ67" i="2"/>
  <c r="JP67" i="2"/>
  <c r="LV67" i="2"/>
  <c r="KU67" i="2"/>
  <c r="DC67" i="2" s="1"/>
  <c r="MQ67" i="2"/>
  <c r="EY67" i="2" s="1"/>
  <c r="LA67" i="2"/>
  <c r="DI67" i="2" s="1"/>
  <c r="FX66" i="2"/>
  <c r="FY66" i="2" s="1"/>
  <c r="Q66" i="2"/>
  <c r="BM66" i="2"/>
  <c r="CF66" i="2"/>
  <c r="CG66" i="2" s="1"/>
  <c r="BS66" i="2"/>
  <c r="CQ66" i="2"/>
  <c r="CX66" i="2"/>
  <c r="CY66" i="2" s="1"/>
  <c r="FW66" i="2"/>
  <c r="FL66" i="2"/>
  <c r="FM66" i="2" s="1"/>
  <c r="AR66" i="2"/>
  <c r="DR66" i="2"/>
  <c r="LY67" i="2"/>
  <c r="EG67" i="2" s="1"/>
  <c r="IS67" i="2"/>
  <c r="BA67" i="2" s="1"/>
  <c r="MK67" i="2"/>
  <c r="GW67" i="2"/>
  <c r="E67" i="2" s="1"/>
  <c r="JQ67" i="2"/>
  <c r="HO67" i="2"/>
  <c r="W67" i="2" s="1"/>
  <c r="HC67" i="2"/>
  <c r="IM67" i="2"/>
  <c r="E66" i="2"/>
  <c r="F66" i="2"/>
  <c r="G66" i="2" s="1"/>
  <c r="AC66" i="2"/>
  <c r="DO66" i="2"/>
  <c r="CE66" i="2"/>
  <c r="KC67" i="2"/>
  <c r="MW67" i="2"/>
  <c r="B68" i="2"/>
  <c r="GC68" i="2" s="1"/>
  <c r="GD67" i="2"/>
  <c r="MW68" i="2" l="1"/>
  <c r="BZ67" i="2"/>
  <c r="DL67" i="2"/>
  <c r="AP67" i="2"/>
  <c r="AQ67" i="2" s="1"/>
  <c r="BD67" i="2"/>
  <c r="BV67" i="2"/>
  <c r="BH67" i="2"/>
  <c r="FT67" i="2"/>
  <c r="FX67" i="2"/>
  <c r="FY67" i="2" s="1"/>
  <c r="L67" i="2"/>
  <c r="M67" i="2" s="1"/>
  <c r="FH67" i="2"/>
  <c r="ET67" i="2"/>
  <c r="EU67" i="2" s="1"/>
  <c r="BP67" i="2"/>
  <c r="AD67" i="2"/>
  <c r="H67" i="2"/>
  <c r="Z67" i="2"/>
  <c r="FN67" i="2"/>
  <c r="EJ67" i="2"/>
  <c r="EZ67" i="2"/>
  <c r="AL67" i="2"/>
  <c r="DD67" i="2"/>
  <c r="DE67" i="2" s="1"/>
  <c r="DP67" i="2"/>
  <c r="DQ67" i="2" s="1"/>
  <c r="EN67" i="2"/>
  <c r="EO67" i="2" s="1"/>
  <c r="AV67" i="2"/>
  <c r="AW67" i="2" s="1"/>
  <c r="ED67" i="2"/>
  <c r="CZ67" i="2"/>
  <c r="DX67" i="2"/>
  <c r="S67" i="2"/>
  <c r="FE68" i="2"/>
  <c r="Q68" i="2"/>
  <c r="KT68" i="2"/>
  <c r="GV68" i="2"/>
  <c r="HR68" i="2"/>
  <c r="NF68" i="2"/>
  <c r="KL68" i="2"/>
  <c r="GZ68" i="2"/>
  <c r="IX68" i="2"/>
  <c r="KR68" i="2"/>
  <c r="HH68" i="2"/>
  <c r="LX68" i="2"/>
  <c r="FH68" i="2"/>
  <c r="HT68" i="2"/>
  <c r="JP68" i="2"/>
  <c r="JN68" i="2"/>
  <c r="MJ68" i="2"/>
  <c r="JV68" i="2"/>
  <c r="LR68" i="2"/>
  <c r="LP68" i="2"/>
  <c r="GT68" i="2"/>
  <c r="ID68" i="2"/>
  <c r="JD68" i="2"/>
  <c r="JB68" i="2"/>
  <c r="BD68" i="2"/>
  <c r="MH68" i="2"/>
  <c r="HX68" i="2"/>
  <c r="HZ68" i="2"/>
  <c r="AJ68" i="2" s="1"/>
  <c r="IV68" i="2"/>
  <c r="JT68" i="2"/>
  <c r="AX68" i="2"/>
  <c r="HF68" i="2"/>
  <c r="KB68" i="2"/>
  <c r="KX68" i="2"/>
  <c r="KZ68" i="2"/>
  <c r="NH68" i="2"/>
  <c r="HB68" i="2"/>
  <c r="MV68" i="2"/>
  <c r="HN68" i="2"/>
  <c r="JZ68" i="2"/>
  <c r="NL68" i="2"/>
  <c r="HL68" i="2"/>
  <c r="KF68" i="2"/>
  <c r="LD68" i="2"/>
  <c r="MB68" i="2"/>
  <c r="LJ68" i="2"/>
  <c r="KN68" i="2"/>
  <c r="MP68" i="2"/>
  <c r="IF68" i="2"/>
  <c r="LV68" i="2"/>
  <c r="KH68" i="2"/>
  <c r="LF68" i="2"/>
  <c r="NB68" i="2"/>
  <c r="MN68" i="2"/>
  <c r="IJ68" i="2"/>
  <c r="MD68" i="2"/>
  <c r="LL68" i="2"/>
  <c r="IR68" i="2"/>
  <c r="DF68" i="2"/>
  <c r="MT68" i="2"/>
  <c r="JH68" i="2"/>
  <c r="JJ68" i="2"/>
  <c r="IP68" i="2"/>
  <c r="IL68" i="2"/>
  <c r="MZ68" i="2"/>
  <c r="NN68" i="2"/>
  <c r="KC68" i="2"/>
  <c r="CK68" i="2" s="1"/>
  <c r="HC68" i="2"/>
  <c r="JQ68" i="2"/>
  <c r="CA67" i="2"/>
  <c r="F67" i="2"/>
  <c r="G67" i="2" s="1"/>
  <c r="CL67" i="2"/>
  <c r="BT67" i="2"/>
  <c r="BU67" i="2" s="1"/>
  <c r="CX67" i="2"/>
  <c r="CY67" i="2" s="1"/>
  <c r="DJ67" i="2"/>
  <c r="DK67" i="2" s="1"/>
  <c r="FE67" i="2"/>
  <c r="FF67" i="2"/>
  <c r="FG67" i="2" s="1"/>
  <c r="N67" i="2"/>
  <c r="AF67" i="2"/>
  <c r="T67" i="2"/>
  <c r="BJ67" i="2"/>
  <c r="CB67" i="2"/>
  <c r="DF67" i="2"/>
  <c r="DR67" i="2"/>
  <c r="EP67" i="2"/>
  <c r="NC68" i="2"/>
  <c r="LS68" i="2"/>
  <c r="EA68" i="2" s="1"/>
  <c r="HI68" i="2"/>
  <c r="KI68" i="2"/>
  <c r="JW68" i="2"/>
  <c r="FA67" i="2"/>
  <c r="MK68" i="2"/>
  <c r="LA68" i="2"/>
  <c r="X67" i="2"/>
  <c r="Y67" i="2" s="1"/>
  <c r="BN67" i="2"/>
  <c r="BO67" i="2" s="1"/>
  <c r="CF67" i="2"/>
  <c r="CG67" i="2" s="1"/>
  <c r="EB67" i="2"/>
  <c r="EC67" i="2" s="1"/>
  <c r="EH67" i="2"/>
  <c r="EI67" i="2" s="1"/>
  <c r="AR67" i="2"/>
  <c r="AX67" i="2"/>
  <c r="EV67" i="2"/>
  <c r="JK68" i="2"/>
  <c r="NI68" i="2"/>
  <c r="CM67" i="2"/>
  <c r="IA68" i="2"/>
  <c r="KO68" i="2"/>
  <c r="IS68" i="2"/>
  <c r="MQ68" i="2"/>
  <c r="ME68" i="2"/>
  <c r="K67" i="2"/>
  <c r="BY67" i="2"/>
  <c r="AJ67" i="2"/>
  <c r="AK67" i="2" s="1"/>
  <c r="CR67" i="2"/>
  <c r="CS67" i="2" s="1"/>
  <c r="DV67" i="2"/>
  <c r="DW67" i="2" s="1"/>
  <c r="ES67" i="2"/>
  <c r="FL67" i="2"/>
  <c r="FM67" i="2" s="1"/>
  <c r="FR67" i="2"/>
  <c r="FS67" i="2" s="1"/>
  <c r="FB67" i="2"/>
  <c r="NO68" i="2"/>
  <c r="IG68" i="2"/>
  <c r="LG68" i="2"/>
  <c r="AE67" i="2"/>
  <c r="IM68" i="2"/>
  <c r="HO68" i="2"/>
  <c r="GW68" i="2"/>
  <c r="LY68" i="2"/>
  <c r="EJ68" i="2" s="1"/>
  <c r="BI67" i="2"/>
  <c r="KU68" i="2"/>
  <c r="AU67" i="2"/>
  <c r="BB67" i="2"/>
  <c r="BC67" i="2" s="1"/>
  <c r="CK67" i="2"/>
  <c r="IY68" i="2"/>
  <c r="LM68" i="2"/>
  <c r="HU68" i="2"/>
  <c r="JE68" i="2"/>
  <c r="B69" i="2"/>
  <c r="GD68" i="2"/>
  <c r="KO69" i="2" l="1"/>
  <c r="NI69" i="2"/>
  <c r="MW69" i="2"/>
  <c r="GC69" i="2"/>
  <c r="HC69" i="2"/>
  <c r="FN68" i="2"/>
  <c r="CB68" i="2"/>
  <c r="LM69" i="2"/>
  <c r="GW69" i="2"/>
  <c r="AK68" i="2"/>
  <c r="MQ69" i="2"/>
  <c r="EY69" i="2" s="1"/>
  <c r="JW69" i="2"/>
  <c r="CF68" i="2"/>
  <c r="CG68" i="2" s="1"/>
  <c r="AL68" i="2"/>
  <c r="FB68" i="2"/>
  <c r="BZ68" i="2"/>
  <c r="CA68" i="2" s="1"/>
  <c r="AF68" i="2"/>
  <c r="FZ68" i="2"/>
  <c r="EV68" i="2"/>
  <c r="AP68" i="2"/>
  <c r="AQ68" i="2" s="1"/>
  <c r="CL68" i="2"/>
  <c r="CM68" i="2" s="1"/>
  <c r="EB68" i="2"/>
  <c r="EC68" i="2" s="1"/>
  <c r="DR68" i="2"/>
  <c r="MK69" i="2"/>
  <c r="R68" i="2"/>
  <c r="S68" i="2" s="1"/>
  <c r="Z68" i="2"/>
  <c r="EP68" i="2"/>
  <c r="CR68" i="2"/>
  <c r="CS68" i="2" s="1"/>
  <c r="DL68" i="2"/>
  <c r="CX68" i="2"/>
  <c r="CY68" i="2" s="1"/>
  <c r="FT68" i="2"/>
  <c r="DX68" i="2"/>
  <c r="KU69" i="2"/>
  <c r="HO69" i="2"/>
  <c r="JK69" i="2"/>
  <c r="NC69" i="2"/>
  <c r="FK69" i="2" s="1"/>
  <c r="JE69" i="2"/>
  <c r="IM69" i="2"/>
  <c r="AU69" i="2" s="1"/>
  <c r="IG69" i="2"/>
  <c r="AO69" i="2" s="1"/>
  <c r="IS69" i="2"/>
  <c r="IA69" i="2"/>
  <c r="FX68" i="2"/>
  <c r="FY68" i="2" s="1"/>
  <c r="AV68" i="2"/>
  <c r="AW68" i="2" s="1"/>
  <c r="E68" i="2"/>
  <c r="AI68" i="2"/>
  <c r="BB68" i="2"/>
  <c r="BC68" i="2" s="1"/>
  <c r="DD68" i="2"/>
  <c r="DE68" i="2" s="1"/>
  <c r="BS68" i="2"/>
  <c r="AD68" i="2"/>
  <c r="AE68" i="2" s="1"/>
  <c r="DJ68" i="2"/>
  <c r="DK68" i="2" s="1"/>
  <c r="CE68" i="2"/>
  <c r="FQ68" i="2"/>
  <c r="DV68" i="2"/>
  <c r="DW68" i="2" s="1"/>
  <c r="FL68" i="2"/>
  <c r="FM68" i="2" s="1"/>
  <c r="FK68" i="2"/>
  <c r="CN68" i="2"/>
  <c r="CZ68" i="2"/>
  <c r="CT68" i="2"/>
  <c r="ED68" i="2"/>
  <c r="IY69" i="2"/>
  <c r="KI69" i="2"/>
  <c r="CQ69" i="2" s="1"/>
  <c r="HU69" i="2"/>
  <c r="NO69" i="2"/>
  <c r="ME69" i="2"/>
  <c r="LA69" i="2"/>
  <c r="HI69" i="2"/>
  <c r="JQ69" i="2"/>
  <c r="BY69" i="2" s="1"/>
  <c r="BY68" i="2"/>
  <c r="CQ68" i="2"/>
  <c r="BA68" i="2"/>
  <c r="BG68" i="2"/>
  <c r="AC68" i="2"/>
  <c r="DI68" i="2"/>
  <c r="DO68" i="2"/>
  <c r="DU68" i="2"/>
  <c r="T68" i="2"/>
  <c r="FW68" i="2"/>
  <c r="L68" i="2"/>
  <c r="M68" i="2" s="1"/>
  <c r="F68" i="2"/>
  <c r="G68" i="2" s="1"/>
  <c r="BN68" i="2"/>
  <c r="BO68" i="2" s="1"/>
  <c r="AO68" i="2"/>
  <c r="K68" i="2"/>
  <c r="AU68" i="2"/>
  <c r="EG68" i="2"/>
  <c r="DP68" i="2"/>
  <c r="DQ68" i="2" s="1"/>
  <c r="DC68" i="2"/>
  <c r="EM68" i="2"/>
  <c r="EN68" i="2"/>
  <c r="EO68" i="2" s="1"/>
  <c r="FR68" i="2"/>
  <c r="FS68" i="2" s="1"/>
  <c r="N68" i="2"/>
  <c r="AR68" i="2"/>
  <c r="BP68" i="2"/>
  <c r="BJ68" i="2"/>
  <c r="FW69" i="2"/>
  <c r="FQ69" i="2"/>
  <c r="FE69" i="2"/>
  <c r="ES69" i="2"/>
  <c r="CW69" i="2"/>
  <c r="DI69" i="2"/>
  <c r="DC69" i="2"/>
  <c r="BG69" i="2"/>
  <c r="EM69" i="2"/>
  <c r="BM69" i="2"/>
  <c r="BA69" i="2"/>
  <c r="AI69" i="2"/>
  <c r="Q69" i="2"/>
  <c r="DU69" i="2"/>
  <c r="BS69" i="2"/>
  <c r="AC69" i="2"/>
  <c r="CE69" i="2"/>
  <c r="W69" i="2"/>
  <c r="K69" i="2"/>
  <c r="E69" i="2"/>
  <c r="LS69" i="2"/>
  <c r="EA69" i="2" s="1"/>
  <c r="LY69" i="2"/>
  <c r="EG69" i="2" s="1"/>
  <c r="IX69" i="2"/>
  <c r="LJ69" i="2"/>
  <c r="HR69" i="2"/>
  <c r="NH69" i="2"/>
  <c r="KL69" i="2"/>
  <c r="MH69" i="2"/>
  <c r="LP69" i="2"/>
  <c r="MN69" i="2"/>
  <c r="MP69" i="2"/>
  <c r="KB69" i="2"/>
  <c r="LL69" i="2"/>
  <c r="IR69" i="2"/>
  <c r="KN69" i="2"/>
  <c r="IF69" i="2"/>
  <c r="LV69" i="2"/>
  <c r="JN69" i="2"/>
  <c r="NF69" i="2"/>
  <c r="LX69" i="2"/>
  <c r="IP69" i="2"/>
  <c r="MJ69" i="2"/>
  <c r="GT69" i="2"/>
  <c r="JV69" i="2"/>
  <c r="KT69" i="2"/>
  <c r="HZ69" i="2"/>
  <c r="HH69" i="2"/>
  <c r="JB69" i="2"/>
  <c r="JP69" i="2"/>
  <c r="KR69" i="2"/>
  <c r="JD69" i="2"/>
  <c r="JZ69" i="2"/>
  <c r="MV69" i="2"/>
  <c r="LD69" i="2"/>
  <c r="HL69" i="2"/>
  <c r="IJ69" i="2"/>
  <c r="KF69" i="2"/>
  <c r="MB69" i="2"/>
  <c r="NB69" i="2"/>
  <c r="R69" i="2"/>
  <c r="NN69" i="2"/>
  <c r="LF69" i="2"/>
  <c r="HT69" i="2"/>
  <c r="AF69" i="2"/>
  <c r="HX69" i="2"/>
  <c r="IV69" i="2"/>
  <c r="HF69" i="2"/>
  <c r="IL69" i="2"/>
  <c r="ID69" i="2"/>
  <c r="GZ69" i="2"/>
  <c r="JT69" i="2"/>
  <c r="DF69" i="2"/>
  <c r="LR69" i="2"/>
  <c r="KZ69" i="2"/>
  <c r="DJ69" i="2" s="1"/>
  <c r="JH69" i="2"/>
  <c r="FT69" i="2"/>
  <c r="KX69" i="2"/>
  <c r="MT69" i="2"/>
  <c r="GV69" i="2"/>
  <c r="Z69" i="2"/>
  <c r="AX69" i="2"/>
  <c r="JJ69" i="2"/>
  <c r="MD69" i="2"/>
  <c r="MZ69" i="2"/>
  <c r="FN69" i="2"/>
  <c r="NL69" i="2"/>
  <c r="HB69" i="2"/>
  <c r="KH69" i="2"/>
  <c r="HN69" i="2"/>
  <c r="FX69" i="2"/>
  <c r="LG69" i="2"/>
  <c r="DO69" i="2" s="1"/>
  <c r="KC69" i="2"/>
  <c r="CK69" i="2" s="1"/>
  <c r="X68" i="2"/>
  <c r="Y68" i="2" s="1"/>
  <c r="BM68" i="2"/>
  <c r="BH68" i="2"/>
  <c r="BI68" i="2" s="1"/>
  <c r="W68" i="2"/>
  <c r="BT68" i="2"/>
  <c r="BU68" i="2" s="1"/>
  <c r="CW68" i="2"/>
  <c r="H68" i="2"/>
  <c r="ET68" i="2"/>
  <c r="EU68" i="2" s="1"/>
  <c r="EH68" i="2"/>
  <c r="EI68" i="2" s="1"/>
  <c r="EY68" i="2"/>
  <c r="ES68" i="2"/>
  <c r="EZ68" i="2"/>
  <c r="FA68" i="2" s="1"/>
  <c r="FF68" i="2"/>
  <c r="FG68" i="2" s="1"/>
  <c r="BV68" i="2"/>
  <c r="CH68" i="2"/>
  <c r="B70" i="2"/>
  <c r="GC70" i="2" s="1"/>
  <c r="GD69" i="2"/>
  <c r="AR69" i="2" l="1"/>
  <c r="FF69" i="2"/>
  <c r="FG69" i="2" s="1"/>
  <c r="DX69" i="2"/>
  <c r="BJ69" i="2"/>
  <c r="BT69" i="2"/>
  <c r="BU69" i="2" s="1"/>
  <c r="AL69" i="2"/>
  <c r="CZ69" i="2"/>
  <c r="FZ69" i="2"/>
  <c r="DK69" i="2"/>
  <c r="CR69" i="2"/>
  <c r="CS69" i="2" s="1"/>
  <c r="F69" i="2"/>
  <c r="EJ69" i="2"/>
  <c r="FB69" i="2"/>
  <c r="ET69" i="2"/>
  <c r="EU69" i="2" s="1"/>
  <c r="DV69" i="2"/>
  <c r="DW69" i="2" s="1"/>
  <c r="AD69" i="2"/>
  <c r="N69" i="2"/>
  <c r="EP69" i="2"/>
  <c r="T69" i="2"/>
  <c r="DL69" i="2"/>
  <c r="CF69" i="2"/>
  <c r="CG69" i="2" s="1"/>
  <c r="CN69" i="2"/>
  <c r="AP69" i="2"/>
  <c r="AQ69" i="2" s="1"/>
  <c r="CH69" i="2"/>
  <c r="ED69" i="2"/>
  <c r="DP69" i="2"/>
  <c r="DQ69" i="2" s="1"/>
  <c r="BP69" i="2"/>
  <c r="BD69" i="2"/>
  <c r="BZ69" i="2"/>
  <c r="BN69" i="2"/>
  <c r="BO69" i="2" s="1"/>
  <c r="G69" i="2"/>
  <c r="NI70" i="2"/>
  <c r="NC70" i="2"/>
  <c r="ME70" i="2"/>
  <c r="EM70" i="2" s="1"/>
  <c r="LY70" i="2"/>
  <c r="EG70" i="2" s="1"/>
  <c r="LM70" i="2"/>
  <c r="KC70" i="2"/>
  <c r="CK70" i="2" s="1"/>
  <c r="JK70" i="2"/>
  <c r="IY70" i="2"/>
  <c r="BG70" i="2" s="1"/>
  <c r="IM70" i="2"/>
  <c r="IG70" i="2"/>
  <c r="AO70" i="2" s="1"/>
  <c r="HU70" i="2"/>
  <c r="AC70" i="2" s="1"/>
  <c r="NO70" i="2"/>
  <c r="MQ70" i="2"/>
  <c r="MK70" i="2"/>
  <c r="ES70" i="2" s="1"/>
  <c r="LG70" i="2"/>
  <c r="DO70" i="2" s="1"/>
  <c r="KU70" i="2"/>
  <c r="JW70" i="2"/>
  <c r="CE70" i="2" s="1"/>
  <c r="JE70" i="2"/>
  <c r="BM70" i="2" s="1"/>
  <c r="IA70" i="2"/>
  <c r="AI70" i="2" s="1"/>
  <c r="HC70" i="2"/>
  <c r="K70" i="2" s="1"/>
  <c r="JD70" i="2"/>
  <c r="LA70" i="2"/>
  <c r="DI70" i="2" s="1"/>
  <c r="KO70" i="2"/>
  <c r="CW70" i="2" s="1"/>
  <c r="GW70" i="2"/>
  <c r="E70" i="2" s="1"/>
  <c r="IS70" i="2"/>
  <c r="BA70" i="2" s="1"/>
  <c r="HO70" i="2"/>
  <c r="W70" i="2" s="1"/>
  <c r="HI70" i="2"/>
  <c r="Q70" i="2" s="1"/>
  <c r="JQ70" i="2"/>
  <c r="BY70" i="2" s="1"/>
  <c r="GT70" i="2"/>
  <c r="LS70" i="2"/>
  <c r="EA70" i="2" s="1"/>
  <c r="MW70" i="2"/>
  <c r="FE70" i="2" s="1"/>
  <c r="KI70" i="2"/>
  <c r="CQ70" i="2" s="1"/>
  <c r="HR70" i="2"/>
  <c r="HT70" i="2"/>
  <c r="JN70" i="2"/>
  <c r="MJ70" i="2"/>
  <c r="MH70" i="2"/>
  <c r="HZ70" i="2"/>
  <c r="IX70" i="2"/>
  <c r="JV70" i="2"/>
  <c r="JT70" i="2"/>
  <c r="LP70" i="2"/>
  <c r="LR70" i="2"/>
  <c r="IF70" i="2"/>
  <c r="JB70" i="2"/>
  <c r="KZ70" i="2"/>
  <c r="KX70" i="2"/>
  <c r="LX70" i="2"/>
  <c r="LL70" i="2"/>
  <c r="IV70" i="2"/>
  <c r="HH70" i="2"/>
  <c r="JZ70" i="2"/>
  <c r="LV70" i="2"/>
  <c r="MV70" i="2"/>
  <c r="JP70" i="2"/>
  <c r="NH70" i="2"/>
  <c r="NF70" i="2"/>
  <c r="IP70" i="2"/>
  <c r="IR70" i="2"/>
  <c r="KL70" i="2"/>
  <c r="HB70" i="2"/>
  <c r="BJ70" i="2"/>
  <c r="KT70" i="2"/>
  <c r="KR70" i="2"/>
  <c r="MN70" i="2"/>
  <c r="MP70" i="2"/>
  <c r="ID70" i="2"/>
  <c r="DJ70" i="2"/>
  <c r="CZ70" i="2"/>
  <c r="H70" i="2"/>
  <c r="ED70" i="2"/>
  <c r="KB70" i="2"/>
  <c r="MT70" i="2"/>
  <c r="JJ70" i="2"/>
  <c r="LD70" i="2"/>
  <c r="MZ70" i="2"/>
  <c r="NL70" i="2"/>
  <c r="DV70" i="2"/>
  <c r="LJ70" i="2"/>
  <c r="HF70" i="2"/>
  <c r="HN70" i="2"/>
  <c r="IL70" i="2"/>
  <c r="JH70" i="2"/>
  <c r="KH70" i="2"/>
  <c r="MD70" i="2"/>
  <c r="FN70" i="2"/>
  <c r="NB70" i="2"/>
  <c r="AF70" i="2"/>
  <c r="HL70" i="2"/>
  <c r="IJ70" i="2"/>
  <c r="GV70" i="2"/>
  <c r="HX70" i="2"/>
  <c r="BV70" i="2"/>
  <c r="LF70" i="2"/>
  <c r="MB70" i="2"/>
  <c r="GZ70" i="2"/>
  <c r="KF70" i="2"/>
  <c r="NN70" i="2"/>
  <c r="KN70" i="2"/>
  <c r="FZ70" i="2"/>
  <c r="BH69" i="2"/>
  <c r="BI69" i="2" s="1"/>
  <c r="X69" i="2"/>
  <c r="Y69" i="2" s="1"/>
  <c r="EH69" i="2"/>
  <c r="EI69" i="2" s="1"/>
  <c r="H69" i="2"/>
  <c r="FL69" i="2"/>
  <c r="FM69" i="2" s="1"/>
  <c r="FR69" i="2"/>
  <c r="FS69" i="2" s="1"/>
  <c r="CB69" i="2"/>
  <c r="BV69" i="2"/>
  <c r="FH69" i="2"/>
  <c r="EV69" i="2"/>
  <c r="S69" i="2"/>
  <c r="DD69" i="2"/>
  <c r="DE69" i="2" s="1"/>
  <c r="EB69" i="2"/>
  <c r="EC69" i="2" s="1"/>
  <c r="EZ69" i="2"/>
  <c r="FA69" i="2" s="1"/>
  <c r="CT69" i="2"/>
  <c r="DR69" i="2"/>
  <c r="L69" i="2"/>
  <c r="M69" i="2" s="1"/>
  <c r="AV69" i="2"/>
  <c r="AW69" i="2" s="1"/>
  <c r="CL69" i="2"/>
  <c r="CM69" i="2" s="1"/>
  <c r="AJ69" i="2"/>
  <c r="AK69" i="2" s="1"/>
  <c r="FY69" i="2"/>
  <c r="BB69" i="2"/>
  <c r="BC69" i="2" s="1"/>
  <c r="CX69" i="2"/>
  <c r="CY69" i="2" s="1"/>
  <c r="EN69" i="2"/>
  <c r="EO69" i="2" s="1"/>
  <c r="AE69" i="2"/>
  <c r="CA69" i="2"/>
  <c r="B71" i="2"/>
  <c r="GC71" i="2" s="1"/>
  <c r="GD70" i="2"/>
  <c r="DW70" i="2" l="1"/>
  <c r="DK70" i="2"/>
  <c r="DR70" i="2"/>
  <c r="AL70" i="2"/>
  <c r="FX70" i="2"/>
  <c r="X70" i="2"/>
  <c r="N70" i="2"/>
  <c r="AR70" i="2"/>
  <c r="BD70" i="2"/>
  <c r="T70" i="2"/>
  <c r="FF70" i="2"/>
  <c r="EP70" i="2"/>
  <c r="FB70" i="2"/>
  <c r="CH70" i="2"/>
  <c r="CB70" i="2"/>
  <c r="AV70" i="2"/>
  <c r="CL70" i="2"/>
  <c r="CT70" i="2"/>
  <c r="FR70" i="2"/>
  <c r="DD70" i="2"/>
  <c r="BN70" i="2"/>
  <c r="EV70" i="2"/>
  <c r="EJ70" i="2"/>
  <c r="MQ71" i="2"/>
  <c r="IM71" i="2"/>
  <c r="LM71" i="2"/>
  <c r="DU71" i="2" s="1"/>
  <c r="NI71" i="2"/>
  <c r="R70" i="2"/>
  <c r="BZ70" i="2"/>
  <c r="BH70" i="2"/>
  <c r="AD70" i="2"/>
  <c r="BT70" i="2"/>
  <c r="CX70" i="2"/>
  <c r="EB70" i="2"/>
  <c r="ET70" i="2"/>
  <c r="EN70" i="2"/>
  <c r="EZ70" i="2"/>
  <c r="Z70" i="2"/>
  <c r="AX70" i="2"/>
  <c r="DF70" i="2"/>
  <c r="DL70" i="2"/>
  <c r="FH70" i="2"/>
  <c r="GW71" i="2"/>
  <c r="KU71" i="2"/>
  <c r="NO71" i="2"/>
  <c r="IY71" i="2"/>
  <c r="AJ70" i="2"/>
  <c r="F70" i="2"/>
  <c r="BB70" i="2"/>
  <c r="CF70" i="2"/>
  <c r="AP70" i="2"/>
  <c r="FL70" i="2"/>
  <c r="DC70" i="2"/>
  <c r="EY70" i="2"/>
  <c r="FW70" i="2"/>
  <c r="FQ70" i="2"/>
  <c r="BP70" i="2"/>
  <c r="DX70" i="2"/>
  <c r="FT70" i="2"/>
  <c r="KO71" i="2"/>
  <c r="JK71" i="2"/>
  <c r="L70" i="2"/>
  <c r="BS70" i="2"/>
  <c r="AU70" i="2"/>
  <c r="DP70" i="2"/>
  <c r="EH70" i="2"/>
  <c r="DU70" i="2"/>
  <c r="CN70" i="2"/>
  <c r="FQ71" i="2"/>
  <c r="FW71" i="2"/>
  <c r="EY71" i="2"/>
  <c r="DC71" i="2"/>
  <c r="AU71" i="2"/>
  <c r="BS71" i="2"/>
  <c r="BG71" i="2"/>
  <c r="E71" i="2"/>
  <c r="CW71" i="2"/>
  <c r="LG71" i="2"/>
  <c r="DO71" i="2" s="1"/>
  <c r="JW71" i="2"/>
  <c r="JE71" i="2"/>
  <c r="IA71" i="2"/>
  <c r="AI71" i="2" s="1"/>
  <c r="HC71" i="2"/>
  <c r="K71" i="2" s="1"/>
  <c r="MW71" i="2"/>
  <c r="FE71" i="2" s="1"/>
  <c r="LS71" i="2"/>
  <c r="KI71" i="2"/>
  <c r="CQ71" i="2" s="1"/>
  <c r="JQ71" i="2"/>
  <c r="BY71" i="2" s="1"/>
  <c r="IS71" i="2"/>
  <c r="BA71" i="2" s="1"/>
  <c r="HO71" i="2"/>
  <c r="HI71" i="2"/>
  <c r="LY71" i="2"/>
  <c r="EG71" i="2" s="1"/>
  <c r="HL71" i="2"/>
  <c r="HU71" i="2"/>
  <c r="AC71" i="2" s="1"/>
  <c r="GZ71" i="2"/>
  <c r="KC71" i="2"/>
  <c r="CK71" i="2" s="1"/>
  <c r="ME71" i="2"/>
  <c r="JP71" i="2"/>
  <c r="IP71" i="2"/>
  <c r="KL71" i="2"/>
  <c r="GV71" i="2"/>
  <c r="L71" i="2"/>
  <c r="ID71" i="2"/>
  <c r="JD71" i="2"/>
  <c r="LV71" i="2"/>
  <c r="NH71" i="2"/>
  <c r="IR71" i="2"/>
  <c r="MH71" i="2"/>
  <c r="HB71" i="2"/>
  <c r="HZ71" i="2"/>
  <c r="IX71" i="2"/>
  <c r="JT71" i="2"/>
  <c r="JV71" i="2"/>
  <c r="KR71" i="2"/>
  <c r="KT71" i="2"/>
  <c r="DD71" i="2"/>
  <c r="DE71" i="2" s="1"/>
  <c r="MN71" i="2"/>
  <c r="HF71" i="2"/>
  <c r="KB71" i="2"/>
  <c r="KZ71" i="2"/>
  <c r="LL71" i="2"/>
  <c r="HR71" i="2"/>
  <c r="JN71" i="2"/>
  <c r="FR71" i="2"/>
  <c r="FS71" i="2" s="1"/>
  <c r="KN71" i="2"/>
  <c r="HX71" i="2"/>
  <c r="IV71" i="2"/>
  <c r="LP71" i="2"/>
  <c r="MP71" i="2"/>
  <c r="HH71" i="2"/>
  <c r="JB71" i="2"/>
  <c r="KX71" i="2"/>
  <c r="LX71" i="2"/>
  <c r="EJ71" i="2"/>
  <c r="LF71" i="2"/>
  <c r="MB71" i="2"/>
  <c r="NB71" i="2"/>
  <c r="NN71" i="2"/>
  <c r="NF71" i="2"/>
  <c r="LR71" i="2"/>
  <c r="JZ71" i="2"/>
  <c r="MV71" i="2"/>
  <c r="JH71" i="2"/>
  <c r="JJ71" i="2"/>
  <c r="NL71" i="2"/>
  <c r="FZ71" i="2"/>
  <c r="LJ71" i="2"/>
  <c r="HT71" i="2"/>
  <c r="BZ71" i="2"/>
  <c r="MJ71" i="2"/>
  <c r="IF71" i="2"/>
  <c r="GT71" i="2"/>
  <c r="HN71" i="2"/>
  <c r="IL71" i="2"/>
  <c r="KF71" i="2"/>
  <c r="KH71" i="2"/>
  <c r="LD71" i="2"/>
  <c r="MD71" i="2"/>
  <c r="MZ71" i="2"/>
  <c r="IJ71" i="2"/>
  <c r="MT71" i="2"/>
  <c r="LA71" i="2"/>
  <c r="MK71" i="2"/>
  <c r="ES71" i="2" s="1"/>
  <c r="IG71" i="2"/>
  <c r="NC71" i="2"/>
  <c r="CR70" i="2"/>
  <c r="FK70" i="2"/>
  <c r="B72" i="2"/>
  <c r="GC72" i="2" s="1"/>
  <c r="GD71" i="2"/>
  <c r="G70" i="2" l="1"/>
  <c r="FY70" i="2"/>
  <c r="FS70" i="2"/>
  <c r="FM70" i="2"/>
  <c r="FG70" i="2"/>
  <c r="FA70" i="2"/>
  <c r="EU70" i="2"/>
  <c r="EO70" i="2"/>
  <c r="EI70" i="2"/>
  <c r="EC70" i="2"/>
  <c r="DQ70" i="2"/>
  <c r="DE70" i="2"/>
  <c r="CY70" i="2"/>
  <c r="CS70" i="2"/>
  <c r="CM70" i="2"/>
  <c r="CG70" i="2"/>
  <c r="CA70" i="2"/>
  <c r="BU70" i="2"/>
  <c r="BO70" i="2"/>
  <c r="BI70" i="2"/>
  <c r="BC70" i="2"/>
  <c r="AW70" i="2"/>
  <c r="AQ70" i="2"/>
  <c r="AK70" i="2"/>
  <c r="AE70" i="2"/>
  <c r="Y70" i="2"/>
  <c r="S70" i="2"/>
  <c r="M70" i="2"/>
  <c r="H71" i="2"/>
  <c r="DR71" i="2"/>
  <c r="BN71" i="2"/>
  <c r="BO71" i="2" s="1"/>
  <c r="CH71" i="2"/>
  <c r="FH71" i="2"/>
  <c r="DV71" i="2"/>
  <c r="EZ71" i="2"/>
  <c r="FA71" i="2" s="1"/>
  <c r="CN71" i="2"/>
  <c r="EB71" i="2"/>
  <c r="EC71" i="2" s="1"/>
  <c r="BJ71" i="2"/>
  <c r="AP71" i="2"/>
  <c r="AQ71" i="2" s="1"/>
  <c r="BD71" i="2"/>
  <c r="AV71" i="2"/>
  <c r="AW71" i="2" s="1"/>
  <c r="BV71" i="2"/>
  <c r="FL71" i="2"/>
  <c r="FM71" i="2" s="1"/>
  <c r="R71" i="2"/>
  <c r="S71" i="2" s="1"/>
  <c r="DL71" i="2"/>
  <c r="EV71" i="2"/>
  <c r="CR71" i="2"/>
  <c r="CS71" i="2" s="1"/>
  <c r="EP71" i="2"/>
  <c r="AD71" i="2"/>
  <c r="AE71" i="2" s="1"/>
  <c r="AL71" i="2"/>
  <c r="CZ71" i="2"/>
  <c r="Z71" i="2"/>
  <c r="MQ72" i="2"/>
  <c r="MK72" i="2"/>
  <c r="HZ72" i="2"/>
  <c r="MW72" i="2"/>
  <c r="FE72" i="2" s="1"/>
  <c r="GV72" i="2"/>
  <c r="LG72" i="2"/>
  <c r="DO72" i="2" s="1"/>
  <c r="LJ72" i="2"/>
  <c r="NH72" i="2"/>
  <c r="IR72" i="2"/>
  <c r="IP72" i="2"/>
  <c r="KN72" i="2"/>
  <c r="IX72" i="2"/>
  <c r="KT72" i="2"/>
  <c r="MP72" i="2"/>
  <c r="MN72" i="2"/>
  <c r="GT72" i="2"/>
  <c r="IF72" i="2"/>
  <c r="LX72" i="2"/>
  <c r="MT72" i="2"/>
  <c r="JN72" i="2"/>
  <c r="NF72" i="2"/>
  <c r="GZ72" i="2"/>
  <c r="JV72" i="2"/>
  <c r="KR72" i="2"/>
  <c r="JJ72" i="2"/>
  <c r="HH72" i="2"/>
  <c r="JB72" i="2"/>
  <c r="LL72" i="2"/>
  <c r="HT72" i="2"/>
  <c r="HR72" i="2"/>
  <c r="JP72" i="2"/>
  <c r="KL72" i="2"/>
  <c r="LR72" i="2"/>
  <c r="LP72" i="2"/>
  <c r="JD72" i="2"/>
  <c r="JZ72" i="2"/>
  <c r="HX72" i="2"/>
  <c r="IV72" i="2"/>
  <c r="KB72" i="2"/>
  <c r="LV72" i="2"/>
  <c r="HL72" i="2"/>
  <c r="IJ72" i="2"/>
  <c r="KF72" i="2"/>
  <c r="LD72" i="2"/>
  <c r="MD72" i="2"/>
  <c r="HB72" i="2"/>
  <c r="MJ72" i="2"/>
  <c r="FB72" i="2"/>
  <c r="KX72" i="2"/>
  <c r="KH72" i="2"/>
  <c r="DP72" i="2"/>
  <c r="MZ72" i="2"/>
  <c r="MH72" i="2"/>
  <c r="ID72" i="2"/>
  <c r="JH72" i="2"/>
  <c r="BD72" i="2"/>
  <c r="JT72" i="2"/>
  <c r="KZ72" i="2"/>
  <c r="HF72" i="2"/>
  <c r="HN72" i="2"/>
  <c r="IL72" i="2"/>
  <c r="LF72" i="2"/>
  <c r="NB72" i="2"/>
  <c r="NN72" i="2"/>
  <c r="MV72" i="2"/>
  <c r="MB72" i="2"/>
  <c r="NL72" i="2"/>
  <c r="LA72" i="2"/>
  <c r="ME72" i="2"/>
  <c r="HI72" i="2"/>
  <c r="Q72" i="2" s="1"/>
  <c r="KI72" i="2"/>
  <c r="IA72" i="2"/>
  <c r="BB71" i="2"/>
  <c r="BC71" i="2" s="1"/>
  <c r="F71" i="2"/>
  <c r="G71" i="2" s="1"/>
  <c r="AJ71" i="2"/>
  <c r="AK71" i="2" s="1"/>
  <c r="Q71" i="2"/>
  <c r="CX71" i="2"/>
  <c r="CY71" i="2" s="1"/>
  <c r="DI71" i="2"/>
  <c r="N71" i="2"/>
  <c r="AR71" i="2"/>
  <c r="T71" i="2"/>
  <c r="AX71" i="2"/>
  <c r="BP71" i="2"/>
  <c r="CT71" i="2"/>
  <c r="DX71" i="2"/>
  <c r="FN71" i="2"/>
  <c r="FB71" i="2"/>
  <c r="M71" i="2"/>
  <c r="IY72" i="2"/>
  <c r="BG72" i="2" s="1"/>
  <c r="LM72" i="2"/>
  <c r="NC72" i="2"/>
  <c r="FX71" i="2"/>
  <c r="FY71" i="2" s="1"/>
  <c r="KC72" i="2"/>
  <c r="CK72" i="2" s="1"/>
  <c r="LY72" i="2"/>
  <c r="EG72" i="2" s="1"/>
  <c r="HO72" i="2"/>
  <c r="W72" i="2" s="1"/>
  <c r="LS72" i="2"/>
  <c r="EA72" i="2" s="1"/>
  <c r="JE72" i="2"/>
  <c r="BM72" i="2" s="1"/>
  <c r="BH71" i="2"/>
  <c r="BI71" i="2" s="1"/>
  <c r="W71" i="2"/>
  <c r="BT71" i="2"/>
  <c r="BU71" i="2" s="1"/>
  <c r="X71" i="2"/>
  <c r="Y71" i="2" s="1"/>
  <c r="BM71" i="2"/>
  <c r="DP71" i="2"/>
  <c r="DQ71" i="2" s="1"/>
  <c r="CF71" i="2"/>
  <c r="CG71" i="2" s="1"/>
  <c r="ET71" i="2"/>
  <c r="EU71" i="2" s="1"/>
  <c r="FF71" i="2"/>
  <c r="FG71" i="2" s="1"/>
  <c r="AF71" i="2"/>
  <c r="CB71" i="2"/>
  <c r="DF71" i="2"/>
  <c r="FT71" i="2"/>
  <c r="JK72" i="2"/>
  <c r="BS72" i="2" s="1"/>
  <c r="NO72" i="2"/>
  <c r="FW72" i="2" s="1"/>
  <c r="CA71" i="2"/>
  <c r="IM72" i="2"/>
  <c r="AU72" i="2" s="1"/>
  <c r="IS72" i="2"/>
  <c r="JW72" i="2"/>
  <c r="CE71" i="2"/>
  <c r="EH71" i="2"/>
  <c r="EI71" i="2" s="1"/>
  <c r="EA71" i="2"/>
  <c r="FK71" i="2"/>
  <c r="ED71" i="2"/>
  <c r="KO72" i="2"/>
  <c r="CW72" i="2" s="1"/>
  <c r="KU72" i="2"/>
  <c r="DC72" i="2" s="1"/>
  <c r="IG72" i="2"/>
  <c r="AO72" i="2" s="1"/>
  <c r="HU72" i="2"/>
  <c r="AC72" i="2" s="1"/>
  <c r="JQ72" i="2"/>
  <c r="HC72" i="2"/>
  <c r="AO71" i="2"/>
  <c r="DJ71" i="2"/>
  <c r="CL71" i="2"/>
  <c r="CM71" i="2" s="1"/>
  <c r="EM71" i="2"/>
  <c r="EN71" i="2"/>
  <c r="EO71" i="2" s="1"/>
  <c r="GW72" i="2"/>
  <c r="NI72" i="2"/>
  <c r="B73" i="2"/>
  <c r="GC73" i="2" s="1"/>
  <c r="GD72" i="2"/>
  <c r="NI73" i="2" l="1"/>
  <c r="DW71" i="2"/>
  <c r="DK71" i="2"/>
  <c r="FX72" i="2"/>
  <c r="CZ72" i="2"/>
  <c r="BH72" i="2"/>
  <c r="BI72" i="2" s="1"/>
  <c r="EV72" i="2"/>
  <c r="T72" i="2"/>
  <c r="FL72" i="2"/>
  <c r="FM72" i="2" s="1"/>
  <c r="AL72" i="2"/>
  <c r="AP72" i="2"/>
  <c r="BV72" i="2"/>
  <c r="H72" i="2"/>
  <c r="CN72" i="2"/>
  <c r="BN72" i="2"/>
  <c r="ED72" i="2"/>
  <c r="DF72" i="2"/>
  <c r="DV72" i="2"/>
  <c r="DW72" i="2" s="1"/>
  <c r="CR72" i="2"/>
  <c r="CS72" i="2" s="1"/>
  <c r="AV72" i="2"/>
  <c r="L72" i="2"/>
  <c r="M72" i="2" s="1"/>
  <c r="FT72" i="2"/>
  <c r="CH72" i="2"/>
  <c r="AD72" i="2"/>
  <c r="EN72" i="2"/>
  <c r="Z72" i="2"/>
  <c r="EJ72" i="2"/>
  <c r="FH72" i="2"/>
  <c r="BZ72" i="2"/>
  <c r="DJ72" i="2"/>
  <c r="DK72" i="2" s="1"/>
  <c r="FQ73" i="2"/>
  <c r="LS73" i="2"/>
  <c r="EA73" i="2" s="1"/>
  <c r="HI73" i="2"/>
  <c r="LY73" i="2"/>
  <c r="JK73" i="2"/>
  <c r="BS73" i="2" s="1"/>
  <c r="HB73" i="2"/>
  <c r="IM73" i="2"/>
  <c r="AU73" i="2" s="1"/>
  <c r="HT73" i="2"/>
  <c r="JP73" i="2"/>
  <c r="IP73" i="2"/>
  <c r="MH73" i="2"/>
  <c r="GZ73" i="2"/>
  <c r="HX73" i="2"/>
  <c r="IV73" i="2"/>
  <c r="JT73" i="2"/>
  <c r="KR73" i="2"/>
  <c r="LR73" i="2"/>
  <c r="MP73" i="2"/>
  <c r="ID73" i="2"/>
  <c r="JD73" i="2"/>
  <c r="JZ73" i="2"/>
  <c r="KX73" i="2"/>
  <c r="MV73" i="2"/>
  <c r="LJ73" i="2"/>
  <c r="LL73" i="2"/>
  <c r="NH73" i="2"/>
  <c r="KL73" i="2"/>
  <c r="GT73" i="2"/>
  <c r="HZ73" i="2"/>
  <c r="IX73" i="2"/>
  <c r="MN73" i="2"/>
  <c r="KB73" i="2"/>
  <c r="KZ73" i="2"/>
  <c r="NF73" i="2"/>
  <c r="IR73" i="2"/>
  <c r="KN73" i="2"/>
  <c r="IF73" i="2"/>
  <c r="IL73" i="2"/>
  <c r="LX73" i="2"/>
  <c r="JH73" i="2"/>
  <c r="KH73" i="2"/>
  <c r="LF73" i="2"/>
  <c r="HN73" i="2"/>
  <c r="JJ73" i="2"/>
  <c r="MD73" i="2"/>
  <c r="MZ73" i="2"/>
  <c r="CZ73" i="2"/>
  <c r="JV73" i="2"/>
  <c r="KT73" i="2"/>
  <c r="HH73" i="2"/>
  <c r="MT73" i="2"/>
  <c r="GV73" i="2"/>
  <c r="HL73" i="2"/>
  <c r="IJ73" i="2"/>
  <c r="KF73" i="2"/>
  <c r="MB73" i="2"/>
  <c r="NB73" i="2"/>
  <c r="HF73" i="2"/>
  <c r="NL73" i="2"/>
  <c r="EJ73" i="2"/>
  <c r="HR73" i="2"/>
  <c r="JN73" i="2"/>
  <c r="MJ73" i="2"/>
  <c r="JB73" i="2"/>
  <c r="LD73" i="2"/>
  <c r="LP73" i="2"/>
  <c r="LV73" i="2"/>
  <c r="EN73" i="2"/>
  <c r="NN73" i="2"/>
  <c r="GW73" i="2"/>
  <c r="HC73" i="2"/>
  <c r="JW73" i="2"/>
  <c r="CE73" i="2" s="1"/>
  <c r="IA73" i="2"/>
  <c r="LA73" i="2"/>
  <c r="MK73" i="2"/>
  <c r="ES73" i="2" s="1"/>
  <c r="BT72" i="2"/>
  <c r="CF72" i="2"/>
  <c r="R72" i="2"/>
  <c r="CE72" i="2"/>
  <c r="DD72" i="2"/>
  <c r="EH72" i="2"/>
  <c r="FF72" i="2"/>
  <c r="FG72" i="2" s="1"/>
  <c r="FR72" i="2"/>
  <c r="CB72" i="2"/>
  <c r="BP72" i="2"/>
  <c r="DL72" i="2"/>
  <c r="DR72" i="2"/>
  <c r="FN72" i="2"/>
  <c r="JQ73" i="2"/>
  <c r="IS73" i="2"/>
  <c r="BA73" i="2" s="1"/>
  <c r="DQ72" i="2"/>
  <c r="HO73" i="2"/>
  <c r="W73" i="2" s="1"/>
  <c r="NC73" i="2"/>
  <c r="FK73" i="2" s="1"/>
  <c r="IY73" i="2"/>
  <c r="KI73" i="2"/>
  <c r="MW73" i="2"/>
  <c r="FE73" i="2" s="1"/>
  <c r="MQ73" i="2"/>
  <c r="EY73" i="2" s="1"/>
  <c r="K72" i="2"/>
  <c r="E72" i="2"/>
  <c r="AI72" i="2"/>
  <c r="BY72" i="2"/>
  <c r="X72" i="2"/>
  <c r="DI72" i="2"/>
  <c r="CX72" i="2"/>
  <c r="ET72" i="2"/>
  <c r="AX72" i="2"/>
  <c r="AF72" i="2"/>
  <c r="BJ72" i="2"/>
  <c r="HU73" i="2"/>
  <c r="KO73" i="2"/>
  <c r="NO73" i="2"/>
  <c r="FW73" i="2" s="1"/>
  <c r="LM73" i="2"/>
  <c r="F72" i="2"/>
  <c r="CL72" i="2"/>
  <c r="AJ72" i="2"/>
  <c r="EB72" i="2"/>
  <c r="FK72" i="2"/>
  <c r="DU72" i="2"/>
  <c r="FQ72" i="2"/>
  <c r="N72" i="2"/>
  <c r="AR72" i="2"/>
  <c r="CT72" i="2"/>
  <c r="DX72" i="2"/>
  <c r="EP72" i="2"/>
  <c r="FZ72" i="2"/>
  <c r="IG73" i="2"/>
  <c r="AO73" i="2" s="1"/>
  <c r="KU73" i="2"/>
  <c r="JE73" i="2"/>
  <c r="BM73" i="2" s="1"/>
  <c r="KC73" i="2"/>
  <c r="ME73" i="2"/>
  <c r="EM73" i="2" s="1"/>
  <c r="LG73" i="2"/>
  <c r="BA72" i="2"/>
  <c r="ES72" i="2"/>
  <c r="BB72" i="2"/>
  <c r="CQ72" i="2"/>
  <c r="EM72" i="2"/>
  <c r="EY72" i="2"/>
  <c r="EZ72" i="2"/>
  <c r="B74" i="2"/>
  <c r="GC74" i="2" s="1"/>
  <c r="GD73" i="2"/>
  <c r="G72" i="2" l="1"/>
  <c r="FY72" i="2"/>
  <c r="FS72" i="2"/>
  <c r="FA72" i="2"/>
  <c r="EU72" i="2"/>
  <c r="EO72" i="2"/>
  <c r="EI72" i="2"/>
  <c r="EC72" i="2"/>
  <c r="DE72" i="2"/>
  <c r="CY72" i="2"/>
  <c r="CM72" i="2"/>
  <c r="CG72" i="2"/>
  <c r="CA72" i="2"/>
  <c r="BU72" i="2"/>
  <c r="BO72" i="2"/>
  <c r="BC72" i="2"/>
  <c r="AW72" i="2"/>
  <c r="AQ72" i="2"/>
  <c r="AK72" i="2"/>
  <c r="AE72" i="2"/>
  <c r="Y72" i="2"/>
  <c r="S72" i="2"/>
  <c r="AP73" i="2"/>
  <c r="AQ73" i="2" s="1"/>
  <c r="DJ73" i="2"/>
  <c r="AL73" i="2"/>
  <c r="T73" i="2"/>
  <c r="FT73" i="2"/>
  <c r="ED73" i="2"/>
  <c r="EO73" i="2"/>
  <c r="EZ73" i="2"/>
  <c r="FA73" i="2" s="1"/>
  <c r="DD73" i="2"/>
  <c r="DE73" i="2" s="1"/>
  <c r="BV73" i="2"/>
  <c r="FL73" i="2"/>
  <c r="FM73" i="2" s="1"/>
  <c r="AX73" i="2"/>
  <c r="EV73" i="2"/>
  <c r="BP73" i="2"/>
  <c r="N73" i="2"/>
  <c r="BZ73" i="2"/>
  <c r="CA73" i="2" s="1"/>
  <c r="CT73" i="2"/>
  <c r="CN73" i="2"/>
  <c r="DP73" i="2"/>
  <c r="DQ73" i="2" s="1"/>
  <c r="FZ73" i="2"/>
  <c r="AD73" i="2"/>
  <c r="AE73" i="2" s="1"/>
  <c r="CH73" i="2"/>
  <c r="BB73" i="2"/>
  <c r="BC73" i="2" s="1"/>
  <c r="X73" i="2"/>
  <c r="Y73" i="2" s="1"/>
  <c r="FF73" i="2"/>
  <c r="FG73" i="2" s="1"/>
  <c r="DX73" i="2"/>
  <c r="BJ73" i="2"/>
  <c r="H73" i="2"/>
  <c r="KC74" i="2"/>
  <c r="KO74" i="2"/>
  <c r="CW74" i="2" s="1"/>
  <c r="KI74" i="2"/>
  <c r="LY74" i="2"/>
  <c r="EH73" i="2"/>
  <c r="EI73" i="2" s="1"/>
  <c r="F73" i="2"/>
  <c r="G73" i="2" s="1"/>
  <c r="BN73" i="2"/>
  <c r="BO73" i="2" s="1"/>
  <c r="BH73" i="2"/>
  <c r="BI73" i="2" s="1"/>
  <c r="FR73" i="2"/>
  <c r="FS73" i="2" s="1"/>
  <c r="L73" i="2"/>
  <c r="M73" i="2" s="1"/>
  <c r="AV73" i="2"/>
  <c r="AW73" i="2" s="1"/>
  <c r="CR73" i="2"/>
  <c r="CF73" i="2"/>
  <c r="CG73" i="2" s="1"/>
  <c r="AF73" i="2"/>
  <c r="DF73" i="2"/>
  <c r="DL73" i="2"/>
  <c r="EP73" i="2"/>
  <c r="FH73" i="2"/>
  <c r="LG74" i="2"/>
  <c r="KU74" i="2"/>
  <c r="LM74" i="2"/>
  <c r="HU74" i="2"/>
  <c r="AC74" i="2" s="1"/>
  <c r="MQ74" i="2"/>
  <c r="IY74" i="2"/>
  <c r="JQ74" i="2"/>
  <c r="BY74" i="2" s="1"/>
  <c r="MK74" i="2"/>
  <c r="HC74" i="2"/>
  <c r="IM74" i="2"/>
  <c r="AU74" i="2" s="1"/>
  <c r="HI74" i="2"/>
  <c r="Q74" i="2" s="1"/>
  <c r="R73" i="2"/>
  <c r="S73" i="2" s="1"/>
  <c r="AC73" i="2"/>
  <c r="K73" i="2"/>
  <c r="BT73" i="2"/>
  <c r="BU73" i="2" s="1"/>
  <c r="Q73" i="2"/>
  <c r="CX73" i="2"/>
  <c r="CY73" i="2" s="1"/>
  <c r="CQ73" i="2"/>
  <c r="DV73" i="2"/>
  <c r="EB73" i="2"/>
  <c r="EC73" i="2" s="1"/>
  <c r="BD73" i="2"/>
  <c r="AR73" i="2"/>
  <c r="CB73" i="2"/>
  <c r="DR73" i="2"/>
  <c r="FB73" i="2"/>
  <c r="FN73" i="2"/>
  <c r="ME74" i="2"/>
  <c r="IG74" i="2"/>
  <c r="MW74" i="2"/>
  <c r="IS74" i="2"/>
  <c r="LA74" i="2"/>
  <c r="DI74" i="2" s="1"/>
  <c r="JW74" i="2"/>
  <c r="CE74" i="2" s="1"/>
  <c r="GW74" i="2"/>
  <c r="AJ73" i="2"/>
  <c r="AK73" i="2" s="1"/>
  <c r="BG73" i="2"/>
  <c r="CW73" i="2"/>
  <c r="CK73" i="2"/>
  <c r="CL73" i="2"/>
  <c r="CM73" i="2" s="1"/>
  <c r="EG73" i="2"/>
  <c r="Z73" i="2"/>
  <c r="FE74" i="2"/>
  <c r="EY74" i="2"/>
  <c r="EM74" i="2"/>
  <c r="DU74" i="2"/>
  <c r="EG74" i="2"/>
  <c r="CK74" i="2"/>
  <c r="DO74" i="2"/>
  <c r="ES74" i="2"/>
  <c r="CQ74" i="2"/>
  <c r="AO74" i="2"/>
  <c r="BG74" i="2"/>
  <c r="BA74" i="2"/>
  <c r="DC74" i="2"/>
  <c r="W74" i="2"/>
  <c r="K74" i="2"/>
  <c r="E74" i="2"/>
  <c r="LS74" i="2"/>
  <c r="IF74" i="2"/>
  <c r="HL74" i="2"/>
  <c r="NC74" i="2"/>
  <c r="FK74" i="2" s="1"/>
  <c r="GT74" i="2"/>
  <c r="BB74" i="2"/>
  <c r="BC74" i="2" s="1"/>
  <c r="HX74" i="2"/>
  <c r="JT74" i="2"/>
  <c r="EZ74" i="2"/>
  <c r="FA74" i="2" s="1"/>
  <c r="KR74" i="2"/>
  <c r="HF74" i="2"/>
  <c r="JD74" i="2"/>
  <c r="KX74" i="2"/>
  <c r="LJ74" i="2"/>
  <c r="HR74" i="2"/>
  <c r="HT74" i="2"/>
  <c r="JN74" i="2"/>
  <c r="JP74" i="2"/>
  <c r="NF74" i="2"/>
  <c r="MJ74" i="2"/>
  <c r="HZ74" i="2"/>
  <c r="IX74" i="2"/>
  <c r="JV74" i="2"/>
  <c r="LP74" i="2"/>
  <c r="LR74" i="2"/>
  <c r="GZ74" i="2"/>
  <c r="JB74" i="2"/>
  <c r="KZ74" i="2"/>
  <c r="LX74" i="2"/>
  <c r="LL74" i="2"/>
  <c r="CB74" i="2"/>
  <c r="EV74" i="2"/>
  <c r="IV74" i="2"/>
  <c r="EB74" i="2"/>
  <c r="MP74" i="2"/>
  <c r="GV74" i="2"/>
  <c r="JZ74" i="2"/>
  <c r="KL74" i="2"/>
  <c r="KN74" i="2"/>
  <c r="BH74" i="2"/>
  <c r="MN74" i="2"/>
  <c r="ID74" i="2"/>
  <c r="MT74" i="2"/>
  <c r="IJ74" i="2"/>
  <c r="CT74" i="2"/>
  <c r="KF74" i="2"/>
  <c r="NB74" i="2"/>
  <c r="NH74" i="2"/>
  <c r="IP74" i="2"/>
  <c r="MH74" i="2"/>
  <c r="KB74" i="2"/>
  <c r="DJ74" i="2"/>
  <c r="JJ74" i="2"/>
  <c r="JH74" i="2"/>
  <c r="LD74" i="2"/>
  <c r="MZ74" i="2"/>
  <c r="NN74" i="2"/>
  <c r="LF74" i="2"/>
  <c r="IR74" i="2"/>
  <c r="HB74" i="2"/>
  <c r="KT74" i="2"/>
  <c r="HH74" i="2"/>
  <c r="HN74" i="2"/>
  <c r="IL74" i="2"/>
  <c r="KH74" i="2"/>
  <c r="DR74" i="2"/>
  <c r="MD74" i="2"/>
  <c r="AR74" i="2"/>
  <c r="FZ74" i="2"/>
  <c r="DF74" i="2"/>
  <c r="LV74" i="2"/>
  <c r="MV74" i="2"/>
  <c r="BV74" i="2"/>
  <c r="MB74" i="2"/>
  <c r="NL74" i="2"/>
  <c r="JE74" i="2"/>
  <c r="BM74" i="2" s="1"/>
  <c r="NO74" i="2"/>
  <c r="CS73" i="2"/>
  <c r="HO74" i="2"/>
  <c r="NI74" i="2"/>
  <c r="IA74" i="2"/>
  <c r="FX73" i="2"/>
  <c r="FY73" i="2" s="1"/>
  <c r="JK74" i="2"/>
  <c r="E73" i="2"/>
  <c r="DO73" i="2"/>
  <c r="AI73" i="2"/>
  <c r="BY73" i="2"/>
  <c r="DU73" i="2"/>
  <c r="DC73" i="2"/>
  <c r="DI73" i="2"/>
  <c r="ET73" i="2"/>
  <c r="EU73" i="2" s="1"/>
  <c r="B75" i="2"/>
  <c r="GC75" i="2" s="1"/>
  <c r="GD74" i="2"/>
  <c r="IA75" i="2" l="1"/>
  <c r="DW73" i="2"/>
  <c r="DK73" i="2"/>
  <c r="H74" i="2"/>
  <c r="CL74" i="2"/>
  <c r="CM74" i="2" s="1"/>
  <c r="CF74" i="2"/>
  <c r="CG74" i="2" s="1"/>
  <c r="ED74" i="2"/>
  <c r="FR74" i="2"/>
  <c r="FS74" i="2" s="1"/>
  <c r="AV74" i="2"/>
  <c r="AW74" i="2" s="1"/>
  <c r="FF74" i="2"/>
  <c r="AJ74" i="2"/>
  <c r="BP74" i="2"/>
  <c r="AF74" i="2"/>
  <c r="FT74" i="2"/>
  <c r="AD74" i="2"/>
  <c r="AE74" i="2" s="1"/>
  <c r="CR74" i="2"/>
  <c r="DL74" i="2"/>
  <c r="FN74" i="2"/>
  <c r="DP74" i="2"/>
  <c r="DQ74" i="2" s="1"/>
  <c r="EP74" i="2"/>
  <c r="Z74" i="2"/>
  <c r="DV74" i="2"/>
  <c r="DW74" i="2" s="1"/>
  <c r="R74" i="2"/>
  <c r="BD74" i="2"/>
  <c r="FH74" i="2"/>
  <c r="L74" i="2"/>
  <c r="FB74" i="2"/>
  <c r="EH74" i="2"/>
  <c r="BJ74" i="2"/>
  <c r="CZ74" i="2"/>
  <c r="AK74" i="2"/>
  <c r="X74" i="2"/>
  <c r="JK75" i="2"/>
  <c r="NO75" i="2"/>
  <c r="FW75" i="2" s="1"/>
  <c r="FX74" i="2"/>
  <c r="FY74" i="2" s="1"/>
  <c r="NC75" i="2"/>
  <c r="LS75" i="2"/>
  <c r="BZ74" i="2"/>
  <c r="CA74" i="2" s="1"/>
  <c r="DD74" i="2"/>
  <c r="EA74" i="2"/>
  <c r="FW74" i="2"/>
  <c r="FQ74" i="2"/>
  <c r="T74" i="2"/>
  <c r="CH74" i="2"/>
  <c r="AX74" i="2"/>
  <c r="DX74" i="2"/>
  <c r="EJ74" i="2"/>
  <c r="IS75" i="2"/>
  <c r="IG75" i="2"/>
  <c r="HC75" i="2"/>
  <c r="K75" i="2" s="1"/>
  <c r="IY75" i="2"/>
  <c r="LM75" i="2"/>
  <c r="FK75" i="2"/>
  <c r="EA75" i="2"/>
  <c r="DU75" i="2"/>
  <c r="BA75" i="2"/>
  <c r="AI75" i="2"/>
  <c r="BS75" i="2"/>
  <c r="AO75" i="2"/>
  <c r="BG75" i="2"/>
  <c r="HI75" i="2"/>
  <c r="CT75" i="2"/>
  <c r="ME75" i="2"/>
  <c r="KC75" i="2"/>
  <c r="JE75" i="2"/>
  <c r="BM75" i="2" s="1"/>
  <c r="NF75" i="2"/>
  <c r="JZ75" i="2"/>
  <c r="KX75" i="2"/>
  <c r="LX75" i="2"/>
  <c r="JP75" i="2"/>
  <c r="NH75" i="2"/>
  <c r="FT75" i="2"/>
  <c r="IP75" i="2"/>
  <c r="KL75" i="2"/>
  <c r="HL75" i="2"/>
  <c r="ID75" i="2"/>
  <c r="JD75" i="2"/>
  <c r="CL75" i="2"/>
  <c r="HT75" i="2"/>
  <c r="IR75" i="2"/>
  <c r="CZ75" i="2"/>
  <c r="MH75" i="2"/>
  <c r="HB75" i="2"/>
  <c r="HZ75" i="2"/>
  <c r="IX75" i="2"/>
  <c r="JT75" i="2"/>
  <c r="JV75" i="2"/>
  <c r="KR75" i="2"/>
  <c r="KT75" i="2"/>
  <c r="MN75" i="2"/>
  <c r="HF75" i="2"/>
  <c r="AP75" i="2"/>
  <c r="KB75" i="2"/>
  <c r="KZ75" i="2"/>
  <c r="LL75" i="2"/>
  <c r="HR75" i="2"/>
  <c r="EJ75" i="2"/>
  <c r="MV75" i="2"/>
  <c r="MB75" i="2"/>
  <c r="NL75" i="2"/>
  <c r="FZ75" i="2"/>
  <c r="HN75" i="2"/>
  <c r="KH75" i="2"/>
  <c r="GV75" i="2"/>
  <c r="LR75" i="2"/>
  <c r="LV75" i="2"/>
  <c r="GZ75" i="2"/>
  <c r="LF75" i="2"/>
  <c r="NB75" i="2"/>
  <c r="LJ75" i="2"/>
  <c r="MP75" i="2"/>
  <c r="IF75" i="2"/>
  <c r="AL75" i="2"/>
  <c r="IL75" i="2"/>
  <c r="IJ75" i="2"/>
  <c r="KF75" i="2"/>
  <c r="MD75" i="2"/>
  <c r="LP75" i="2"/>
  <c r="HX75" i="2"/>
  <c r="MT75" i="2"/>
  <c r="IV75" i="2"/>
  <c r="GT75" i="2"/>
  <c r="JH75" i="2"/>
  <c r="JJ75" i="2"/>
  <c r="EP75" i="2"/>
  <c r="MZ75" i="2"/>
  <c r="JN75" i="2"/>
  <c r="KN75" i="2"/>
  <c r="MJ75" i="2"/>
  <c r="JB75" i="2"/>
  <c r="HH75" i="2"/>
  <c r="LD75" i="2"/>
  <c r="NN75" i="2"/>
  <c r="BN74" i="2"/>
  <c r="BO74" i="2" s="1"/>
  <c r="ET74" i="2"/>
  <c r="FL74" i="2"/>
  <c r="HO75" i="2"/>
  <c r="F74" i="2"/>
  <c r="AI74" i="2"/>
  <c r="AP74" i="2"/>
  <c r="BS74" i="2"/>
  <c r="EN74" i="2"/>
  <c r="N74" i="2"/>
  <c r="CN74" i="2"/>
  <c r="GW75" i="2"/>
  <c r="MW75" i="2"/>
  <c r="FE75" i="2" s="1"/>
  <c r="MK75" i="2"/>
  <c r="MQ75" i="2"/>
  <c r="KU75" i="2"/>
  <c r="BI74" i="2"/>
  <c r="LY75" i="2"/>
  <c r="KI75" i="2"/>
  <c r="BT74" i="2"/>
  <c r="CX74" i="2"/>
  <c r="AL74" i="2"/>
  <c r="JW75" i="2"/>
  <c r="CE75" i="2" s="1"/>
  <c r="DK74" i="2"/>
  <c r="LG75" i="2"/>
  <c r="DO75" i="2" s="1"/>
  <c r="DE74" i="2"/>
  <c r="NI75" i="2"/>
  <c r="FQ75" i="2" s="1"/>
  <c r="LA75" i="2"/>
  <c r="IM75" i="2"/>
  <c r="JQ75" i="2"/>
  <c r="HU75" i="2"/>
  <c r="KO75" i="2"/>
  <c r="EC74" i="2"/>
  <c r="B76" i="2"/>
  <c r="GC76" i="2" s="1"/>
  <c r="GD75" i="2"/>
  <c r="G74" i="2" l="1"/>
  <c r="FM74" i="2"/>
  <c r="FG74" i="2"/>
  <c r="EU74" i="2"/>
  <c r="EO74" i="2"/>
  <c r="EI74" i="2"/>
  <c r="CY74" i="2"/>
  <c r="CS74" i="2"/>
  <c r="BU74" i="2"/>
  <c r="AQ74" i="2"/>
  <c r="Y74" i="2"/>
  <c r="S74" i="2"/>
  <c r="M74" i="2"/>
  <c r="H75" i="2"/>
  <c r="DF75" i="2"/>
  <c r="FF75" i="2"/>
  <c r="FG75" i="2" s="1"/>
  <c r="BH75" i="2"/>
  <c r="Z75" i="2"/>
  <c r="DR75" i="2"/>
  <c r="T75" i="2"/>
  <c r="DJ75" i="2"/>
  <c r="ET75" i="2"/>
  <c r="EU75" i="2" s="1"/>
  <c r="HU76" i="2"/>
  <c r="LA76" i="2"/>
  <c r="L75" i="2"/>
  <c r="M75" i="2" s="1"/>
  <c r="BV75" i="2"/>
  <c r="CH75" i="2"/>
  <c r="BD75" i="2"/>
  <c r="CB75" i="2"/>
  <c r="AV75" i="2"/>
  <c r="AW75" i="2" s="1"/>
  <c r="ED75" i="2"/>
  <c r="FX75" i="2"/>
  <c r="FY75" i="2" s="1"/>
  <c r="FN75" i="2"/>
  <c r="EZ75" i="2"/>
  <c r="DV75" i="2"/>
  <c r="BP75" i="2"/>
  <c r="AF75" i="2"/>
  <c r="AQ75" i="2"/>
  <c r="JQ76" i="2"/>
  <c r="CM75" i="2"/>
  <c r="KU76" i="2"/>
  <c r="IM76" i="2"/>
  <c r="KI76" i="2"/>
  <c r="CQ76" i="2" s="1"/>
  <c r="MQ76" i="2"/>
  <c r="GW76" i="2"/>
  <c r="HO76" i="2"/>
  <c r="KC76" i="2"/>
  <c r="CK76" i="2" s="1"/>
  <c r="X75" i="2"/>
  <c r="Y75" i="2" s="1"/>
  <c r="CK75" i="2"/>
  <c r="AJ75" i="2"/>
  <c r="AK75" i="2" s="1"/>
  <c r="BN75" i="2"/>
  <c r="BO75" i="2" s="1"/>
  <c r="BT75" i="2"/>
  <c r="BU75" i="2" s="1"/>
  <c r="W75" i="2"/>
  <c r="DP75" i="2"/>
  <c r="DC75" i="2"/>
  <c r="DD75" i="2"/>
  <c r="DE75" i="2" s="1"/>
  <c r="EY75" i="2"/>
  <c r="FL75" i="2"/>
  <c r="FM75" i="2" s="1"/>
  <c r="AR75" i="2"/>
  <c r="BJ75" i="2"/>
  <c r="FB75" i="2"/>
  <c r="IY76" i="2"/>
  <c r="EY76" i="2"/>
  <c r="DI76" i="2"/>
  <c r="AC76" i="2"/>
  <c r="BG76" i="2"/>
  <c r="DC76" i="2"/>
  <c r="BY76" i="2"/>
  <c r="E76" i="2"/>
  <c r="W76" i="2"/>
  <c r="AU76" i="2"/>
  <c r="MW76" i="2"/>
  <c r="FE76" i="2" s="1"/>
  <c r="IL76" i="2"/>
  <c r="LG76" i="2"/>
  <c r="GV76" i="2"/>
  <c r="LL76" i="2"/>
  <c r="HR76" i="2"/>
  <c r="NH76" i="2"/>
  <c r="IP76" i="2"/>
  <c r="MH76" i="2"/>
  <c r="HX76" i="2"/>
  <c r="IV76" i="2"/>
  <c r="JT76" i="2"/>
  <c r="KT76" i="2"/>
  <c r="MN76" i="2"/>
  <c r="KB76" i="2"/>
  <c r="KX76" i="2"/>
  <c r="LV76" i="2"/>
  <c r="LJ76" i="2"/>
  <c r="JN76" i="2"/>
  <c r="IR76" i="2"/>
  <c r="KN76" i="2"/>
  <c r="EV76" i="2"/>
  <c r="IX76" i="2"/>
  <c r="MP76" i="2"/>
  <c r="JB76" i="2"/>
  <c r="IF76" i="2"/>
  <c r="LX76" i="2"/>
  <c r="MT76" i="2"/>
  <c r="NF76" i="2"/>
  <c r="KL76" i="2"/>
  <c r="MJ76" i="2"/>
  <c r="GZ76" i="2"/>
  <c r="KR76" i="2"/>
  <c r="LP76" i="2"/>
  <c r="HB76" i="2"/>
  <c r="HH76" i="2"/>
  <c r="ID76" i="2"/>
  <c r="JZ76" i="2"/>
  <c r="FT76" i="2"/>
  <c r="HZ76" i="2"/>
  <c r="JH76" i="2"/>
  <c r="LD76" i="2"/>
  <c r="JV76" i="2"/>
  <c r="NB76" i="2"/>
  <c r="LR76" i="2"/>
  <c r="HF76" i="2"/>
  <c r="KZ76" i="2"/>
  <c r="HL76" i="2"/>
  <c r="IJ76" i="2"/>
  <c r="KF76" i="2"/>
  <c r="KH76" i="2"/>
  <c r="MD76" i="2"/>
  <c r="MB76" i="2"/>
  <c r="MZ76" i="2"/>
  <c r="HN76" i="2"/>
  <c r="NN76" i="2"/>
  <c r="HT76" i="2"/>
  <c r="GT76" i="2"/>
  <c r="JP76" i="2"/>
  <c r="JD76" i="2"/>
  <c r="NL76" i="2"/>
  <c r="MV76" i="2"/>
  <c r="JJ76" i="2"/>
  <c r="LF76" i="2"/>
  <c r="KO76" i="2"/>
  <c r="DW75" i="2"/>
  <c r="LY76" i="2"/>
  <c r="EG76" i="2" s="1"/>
  <c r="MK76" i="2"/>
  <c r="ES76" i="2" s="1"/>
  <c r="ME76" i="2"/>
  <c r="E75" i="2"/>
  <c r="F75" i="2"/>
  <c r="G75" i="2" s="1"/>
  <c r="BB75" i="2"/>
  <c r="AD75" i="2"/>
  <c r="AE75" i="2" s="1"/>
  <c r="CW75" i="2"/>
  <c r="BY75" i="2"/>
  <c r="EH75" i="2"/>
  <c r="EI75" i="2" s="1"/>
  <c r="DI75" i="2"/>
  <c r="FR75" i="2"/>
  <c r="FS75" i="2" s="1"/>
  <c r="EN75" i="2"/>
  <c r="EO75" i="2" s="1"/>
  <c r="EB75" i="2"/>
  <c r="N75" i="2"/>
  <c r="AX75" i="2"/>
  <c r="CN75" i="2"/>
  <c r="DL75" i="2"/>
  <c r="FH75" i="2"/>
  <c r="HC76" i="2"/>
  <c r="NO76" i="2"/>
  <c r="AC75" i="2"/>
  <c r="CR75" i="2"/>
  <c r="CS75" i="2" s="1"/>
  <c r="CF75" i="2"/>
  <c r="CG75" i="2" s="1"/>
  <c r="ES75" i="2"/>
  <c r="EG75" i="2"/>
  <c r="DX75" i="2"/>
  <c r="EV75" i="2"/>
  <c r="DQ75" i="2"/>
  <c r="IG76" i="2"/>
  <c r="LS76" i="2"/>
  <c r="EA76" i="2" s="1"/>
  <c r="NI76" i="2"/>
  <c r="FQ76" i="2" s="1"/>
  <c r="JW76" i="2"/>
  <c r="CE76" i="2" s="1"/>
  <c r="IA76" i="2"/>
  <c r="JE76" i="2"/>
  <c r="BM76" i="2" s="1"/>
  <c r="HI76" i="2"/>
  <c r="Q76" i="2" s="1"/>
  <c r="BZ75" i="2"/>
  <c r="CA75" i="2" s="1"/>
  <c r="R75" i="2"/>
  <c r="S75" i="2" s="1"/>
  <c r="AU75" i="2"/>
  <c r="Q75" i="2"/>
  <c r="CX75" i="2"/>
  <c r="CY75" i="2" s="1"/>
  <c r="CQ75" i="2"/>
  <c r="EM75" i="2"/>
  <c r="LM76" i="2"/>
  <c r="DU76" i="2" s="1"/>
  <c r="IS76" i="2"/>
  <c r="NC76" i="2"/>
  <c r="JK76" i="2"/>
  <c r="BS76" i="2" s="1"/>
  <c r="B77" i="2"/>
  <c r="GD76" i="2"/>
  <c r="IS77" i="2" l="1"/>
  <c r="NC77" i="2"/>
  <c r="HU77" i="2"/>
  <c r="GC77" i="2"/>
  <c r="FA75" i="2"/>
  <c r="EC75" i="2"/>
  <c r="DK75" i="2"/>
  <c r="BI75" i="2"/>
  <c r="BC75" i="2"/>
  <c r="F76" i="2"/>
  <c r="X76" i="2"/>
  <c r="Y76" i="2" s="1"/>
  <c r="FF76" i="2"/>
  <c r="FG76" i="2" s="1"/>
  <c r="DD76" i="2"/>
  <c r="EP76" i="2"/>
  <c r="BV76" i="2"/>
  <c r="CN76" i="2"/>
  <c r="CB76" i="2"/>
  <c r="AR76" i="2"/>
  <c r="BH76" i="2"/>
  <c r="AX76" i="2"/>
  <c r="DP76" i="2"/>
  <c r="DQ76" i="2" s="1"/>
  <c r="FZ76" i="2"/>
  <c r="FL76" i="2"/>
  <c r="FB76" i="2"/>
  <c r="BP76" i="2"/>
  <c r="AD76" i="2"/>
  <c r="T76" i="2"/>
  <c r="CF76" i="2"/>
  <c r="DJ76" i="2"/>
  <c r="CX76" i="2"/>
  <c r="N76" i="2"/>
  <c r="BB76" i="2"/>
  <c r="BC76" i="2" s="1"/>
  <c r="EH76" i="2"/>
  <c r="CT76" i="2"/>
  <c r="EB76" i="2"/>
  <c r="EC76" i="2" s="1"/>
  <c r="AL76" i="2"/>
  <c r="DX76" i="2"/>
  <c r="G76" i="2"/>
  <c r="FM76" i="2"/>
  <c r="IG77" i="2"/>
  <c r="EI76" i="2"/>
  <c r="ME77" i="2"/>
  <c r="KO77" i="2"/>
  <c r="LG77" i="2"/>
  <c r="L76" i="2"/>
  <c r="M76" i="2" s="1"/>
  <c r="BT76" i="2"/>
  <c r="AV76" i="2"/>
  <c r="AW76" i="2" s="1"/>
  <c r="CL76" i="2"/>
  <c r="CM76" i="2" s="1"/>
  <c r="AJ76" i="2"/>
  <c r="BZ76" i="2"/>
  <c r="CR76" i="2"/>
  <c r="CS76" i="2" s="1"/>
  <c r="H76" i="2"/>
  <c r="FK76" i="2"/>
  <c r="FR76" i="2"/>
  <c r="EZ76" i="2"/>
  <c r="FA76" i="2" s="1"/>
  <c r="BD76" i="2"/>
  <c r="DF76" i="2"/>
  <c r="EJ76" i="2"/>
  <c r="FN76" i="2"/>
  <c r="IM77" i="2"/>
  <c r="JQ77" i="2"/>
  <c r="IA77" i="2"/>
  <c r="AI77" i="2" s="1"/>
  <c r="NO77" i="2"/>
  <c r="FW77" i="2" s="1"/>
  <c r="AP76" i="2"/>
  <c r="BA76" i="2"/>
  <c r="CW76" i="2"/>
  <c r="ET76" i="2"/>
  <c r="FW76" i="2"/>
  <c r="DL76" i="2"/>
  <c r="CZ76" i="2"/>
  <c r="DR76" i="2"/>
  <c r="KC77" i="2"/>
  <c r="CK77" i="2" s="1"/>
  <c r="KI77" i="2"/>
  <c r="FK77" i="2"/>
  <c r="EM77" i="2"/>
  <c r="CQ77" i="2"/>
  <c r="CW77" i="2"/>
  <c r="BY77" i="2"/>
  <c r="BA77" i="2"/>
  <c r="DO77" i="2"/>
  <c r="AU77" i="2"/>
  <c r="AC77" i="2"/>
  <c r="AO77" i="2"/>
  <c r="KU77" i="2"/>
  <c r="LY77" i="2"/>
  <c r="EG77" i="2" s="1"/>
  <c r="LA77" i="2"/>
  <c r="DI77" i="2" s="1"/>
  <c r="HN77" i="2"/>
  <c r="MQ77" i="2"/>
  <c r="R77" i="2"/>
  <c r="JN77" i="2"/>
  <c r="CB77" i="2"/>
  <c r="MJ77" i="2"/>
  <c r="GT77" i="2"/>
  <c r="JV77" i="2"/>
  <c r="KT77" i="2"/>
  <c r="ID77" i="2"/>
  <c r="HH77" i="2"/>
  <c r="JB77" i="2"/>
  <c r="FF77" i="2"/>
  <c r="HT77" i="2"/>
  <c r="HR77" i="2"/>
  <c r="JP77" i="2"/>
  <c r="FR77" i="2"/>
  <c r="MH77" i="2"/>
  <c r="GZ77" i="2"/>
  <c r="HX77" i="2"/>
  <c r="IV77" i="2"/>
  <c r="JT77" i="2"/>
  <c r="KR77" i="2"/>
  <c r="LR77" i="2"/>
  <c r="LP77" i="2"/>
  <c r="MP77" i="2"/>
  <c r="JD77" i="2"/>
  <c r="JZ77" i="2"/>
  <c r="KX77" i="2"/>
  <c r="KZ77" i="2"/>
  <c r="LX77" i="2"/>
  <c r="MV77" i="2"/>
  <c r="LJ77" i="2"/>
  <c r="LL77" i="2"/>
  <c r="NH77" i="2"/>
  <c r="KL77" i="2"/>
  <c r="MN77" i="2"/>
  <c r="KB77" i="2"/>
  <c r="IP77" i="2"/>
  <c r="KN77" i="2"/>
  <c r="IF77" i="2"/>
  <c r="GV77" i="2"/>
  <c r="Z77" i="2"/>
  <c r="JJ77" i="2"/>
  <c r="MZ77" i="2"/>
  <c r="NL77" i="2"/>
  <c r="LD77" i="2"/>
  <c r="MD77" i="2"/>
  <c r="NF77" i="2"/>
  <c r="IR77" i="2"/>
  <c r="JH77" i="2"/>
  <c r="KH77" i="2"/>
  <c r="LF77" i="2"/>
  <c r="NB77" i="2"/>
  <c r="EH77" i="2"/>
  <c r="LV77" i="2"/>
  <c r="HB77" i="2"/>
  <c r="HL77" i="2"/>
  <c r="IJ77" i="2"/>
  <c r="IL77" i="2"/>
  <c r="KF77" i="2"/>
  <c r="DR77" i="2"/>
  <c r="MB77" i="2"/>
  <c r="HF77" i="2"/>
  <c r="HZ77" i="2"/>
  <c r="IX77" i="2"/>
  <c r="NN77" i="2"/>
  <c r="MT77" i="2"/>
  <c r="FX77" i="2"/>
  <c r="LM77" i="2"/>
  <c r="HI77" i="2"/>
  <c r="JW77" i="2"/>
  <c r="CE77" i="2" s="1"/>
  <c r="BI76" i="2"/>
  <c r="HC77" i="2"/>
  <c r="MK77" i="2"/>
  <c r="ES77" i="2" s="1"/>
  <c r="FX76" i="2"/>
  <c r="MW77" i="2"/>
  <c r="FE77" i="2" s="1"/>
  <c r="AI76" i="2"/>
  <c r="R76" i="2"/>
  <c r="AO76" i="2"/>
  <c r="DV76" i="2"/>
  <c r="DW76" i="2" s="1"/>
  <c r="EM76" i="2"/>
  <c r="AF76" i="2"/>
  <c r="Z76" i="2"/>
  <c r="BJ76" i="2"/>
  <c r="CH76" i="2"/>
  <c r="ED76" i="2"/>
  <c r="FH76" i="2"/>
  <c r="IY77" i="2"/>
  <c r="HO77" i="2"/>
  <c r="JK77" i="2"/>
  <c r="JE77" i="2"/>
  <c r="NI77" i="2"/>
  <c r="FQ77" i="2" s="1"/>
  <c r="LS77" i="2"/>
  <c r="DK76" i="2"/>
  <c r="K76" i="2"/>
  <c r="BN76" i="2"/>
  <c r="EN76" i="2"/>
  <c r="DO76" i="2"/>
  <c r="GW77" i="2"/>
  <c r="B78" i="2"/>
  <c r="GD77" i="2"/>
  <c r="GW78" i="2" l="1"/>
  <c r="IS78" i="2"/>
  <c r="GC78" i="2"/>
  <c r="FY76" i="2"/>
  <c r="FS76" i="2"/>
  <c r="EU76" i="2"/>
  <c r="EO76" i="2"/>
  <c r="DE76" i="2"/>
  <c r="CY76" i="2"/>
  <c r="CG76" i="2"/>
  <c r="CA76" i="2"/>
  <c r="BU76" i="2"/>
  <c r="BO76" i="2"/>
  <c r="AQ76" i="2"/>
  <c r="AK76" i="2"/>
  <c r="AE76" i="2"/>
  <c r="S76" i="2"/>
  <c r="F77" i="2"/>
  <c r="G77" i="2" s="1"/>
  <c r="EZ77" i="2"/>
  <c r="FA77" i="2" s="1"/>
  <c r="CR77" i="2"/>
  <c r="CS77" i="2" s="1"/>
  <c r="DF77" i="2"/>
  <c r="FN77" i="2"/>
  <c r="EP77" i="2"/>
  <c r="CH77" i="2"/>
  <c r="BP77" i="2"/>
  <c r="EV77" i="2"/>
  <c r="BV77" i="2"/>
  <c r="AR77" i="2"/>
  <c r="BD77" i="2"/>
  <c r="CL77" i="2"/>
  <c r="CM77" i="2" s="1"/>
  <c r="L77" i="2"/>
  <c r="M77" i="2" s="1"/>
  <c r="EB77" i="2"/>
  <c r="AF77" i="2"/>
  <c r="BH77" i="2"/>
  <c r="AL77" i="2"/>
  <c r="AV77" i="2"/>
  <c r="AW77" i="2" s="1"/>
  <c r="DL77" i="2"/>
  <c r="CZ77" i="2"/>
  <c r="DV77" i="2"/>
  <c r="DW77" i="2" s="1"/>
  <c r="S77" i="2"/>
  <c r="FS77" i="2"/>
  <c r="HO78" i="2"/>
  <c r="HC78" i="2"/>
  <c r="K78" i="2" s="1"/>
  <c r="HI78" i="2"/>
  <c r="MQ78" i="2"/>
  <c r="KU78" i="2"/>
  <c r="BN77" i="2"/>
  <c r="BO77" i="2" s="1"/>
  <c r="BZ77" i="2"/>
  <c r="CA77" i="2" s="1"/>
  <c r="BB77" i="2"/>
  <c r="BC77" i="2" s="1"/>
  <c r="K77" i="2"/>
  <c r="BT77" i="2"/>
  <c r="BU77" i="2" s="1"/>
  <c r="Q77" i="2"/>
  <c r="CX77" i="2"/>
  <c r="CY77" i="2" s="1"/>
  <c r="EN77" i="2"/>
  <c r="EO77" i="2" s="1"/>
  <c r="H77" i="2"/>
  <c r="N77" i="2"/>
  <c r="AX77" i="2"/>
  <c r="BJ77" i="2"/>
  <c r="CN77" i="2"/>
  <c r="ED77" i="2"/>
  <c r="EJ77" i="2"/>
  <c r="FT77" i="2"/>
  <c r="FG77" i="2"/>
  <c r="JE78" i="2"/>
  <c r="IY78" i="2"/>
  <c r="MW78" i="2"/>
  <c r="FE78" i="2" s="1"/>
  <c r="LM78" i="2"/>
  <c r="DU78" i="2" s="1"/>
  <c r="AJ77" i="2"/>
  <c r="AK77" i="2" s="1"/>
  <c r="X77" i="2"/>
  <c r="Y77" i="2" s="1"/>
  <c r="AD77" i="2"/>
  <c r="AE77" i="2" s="1"/>
  <c r="W77" i="2"/>
  <c r="BM77" i="2"/>
  <c r="DP77" i="2"/>
  <c r="DQ77" i="2" s="1"/>
  <c r="CF77" i="2"/>
  <c r="CG77" i="2" s="1"/>
  <c r="ET77" i="2"/>
  <c r="EU77" i="2" s="1"/>
  <c r="T77" i="2"/>
  <c r="FL77" i="2"/>
  <c r="FM77" i="2" s="1"/>
  <c r="DX77" i="2"/>
  <c r="FH77" i="2"/>
  <c r="FZ77" i="2"/>
  <c r="JQ78" i="2"/>
  <c r="ME78" i="2"/>
  <c r="EM78" i="2" s="1"/>
  <c r="EY78" i="2"/>
  <c r="FK78" i="2"/>
  <c r="DC78" i="2"/>
  <c r="BG78" i="2"/>
  <c r="BY78" i="2"/>
  <c r="BM78" i="2"/>
  <c r="BA78" i="2"/>
  <c r="W78" i="2"/>
  <c r="E78" i="2"/>
  <c r="Q78" i="2"/>
  <c r="NC78" i="2"/>
  <c r="KB78" i="2"/>
  <c r="HX78" i="2"/>
  <c r="NI78" i="2"/>
  <c r="FQ78" i="2" s="1"/>
  <c r="GT78" i="2"/>
  <c r="LJ78" i="2"/>
  <c r="NH78" i="2"/>
  <c r="IP78" i="2"/>
  <c r="KL78" i="2"/>
  <c r="HB78" i="2"/>
  <c r="JT78" i="2"/>
  <c r="KT78" i="2"/>
  <c r="MN78" i="2"/>
  <c r="ID78" i="2"/>
  <c r="LR78" i="2"/>
  <c r="GV78" i="2"/>
  <c r="HF78" i="2"/>
  <c r="IF78" i="2"/>
  <c r="KX78" i="2"/>
  <c r="HR78" i="2"/>
  <c r="HT78" i="2"/>
  <c r="JN78" i="2"/>
  <c r="NF78" i="2"/>
  <c r="BB78" i="2"/>
  <c r="KN78" i="2"/>
  <c r="MJ78" i="2"/>
  <c r="MH78" i="2"/>
  <c r="HZ78" i="2"/>
  <c r="IX78" i="2"/>
  <c r="IV78" i="2"/>
  <c r="JV78" i="2"/>
  <c r="LP78" i="2"/>
  <c r="HH78" i="2"/>
  <c r="R78" i="2" s="1"/>
  <c r="JB78" i="2"/>
  <c r="KZ78" i="2"/>
  <c r="HL78" i="2"/>
  <c r="IJ78" i="2"/>
  <c r="KF78" i="2"/>
  <c r="MB78" i="2"/>
  <c r="NN78" i="2"/>
  <c r="JH78" i="2"/>
  <c r="JP78" i="2"/>
  <c r="BN78" i="2"/>
  <c r="LX78" i="2"/>
  <c r="MT78" i="2"/>
  <c r="X78" i="2"/>
  <c r="GZ78" i="2"/>
  <c r="KR78" i="2"/>
  <c r="JZ78" i="2"/>
  <c r="LV78" i="2"/>
  <c r="IR78" i="2"/>
  <c r="MP78" i="2"/>
  <c r="JD78" i="2"/>
  <c r="MV78" i="2"/>
  <c r="JJ78" i="2"/>
  <c r="LD78" i="2"/>
  <c r="MD78" i="2"/>
  <c r="MZ78" i="2"/>
  <c r="NB78" i="2"/>
  <c r="NL78" i="2"/>
  <c r="LL78" i="2"/>
  <c r="FH78" i="2"/>
  <c r="HN78" i="2"/>
  <c r="IL78" i="2"/>
  <c r="KH78" i="2"/>
  <c r="LF78" i="2"/>
  <c r="JK78" i="2"/>
  <c r="FY77" i="2"/>
  <c r="LA78" i="2"/>
  <c r="E77" i="2"/>
  <c r="DJ77" i="2"/>
  <c r="DK77" i="2" s="1"/>
  <c r="BS77" i="2"/>
  <c r="AP77" i="2"/>
  <c r="AQ77" i="2" s="1"/>
  <c r="DU77" i="2"/>
  <c r="DC77" i="2"/>
  <c r="EY77" i="2"/>
  <c r="CT77" i="2"/>
  <c r="FB77" i="2"/>
  <c r="KI78" i="2"/>
  <c r="CQ78" i="2" s="1"/>
  <c r="IM78" i="2"/>
  <c r="LG78" i="2"/>
  <c r="EI77" i="2"/>
  <c r="HU78" i="2"/>
  <c r="LS78" i="2"/>
  <c r="MK78" i="2"/>
  <c r="JW78" i="2"/>
  <c r="LY78" i="2"/>
  <c r="EG78" i="2" s="1"/>
  <c r="BG77" i="2"/>
  <c r="DD77" i="2"/>
  <c r="DE77" i="2" s="1"/>
  <c r="EA77" i="2"/>
  <c r="KC78" i="2"/>
  <c r="CK78" i="2" s="1"/>
  <c r="NO78" i="2"/>
  <c r="IA78" i="2"/>
  <c r="KO78" i="2"/>
  <c r="IG78" i="2"/>
  <c r="AO78" i="2" s="1"/>
  <c r="B79" i="2"/>
  <c r="GD78" i="2"/>
  <c r="JW79" i="2" l="1"/>
  <c r="IS79" i="2"/>
  <c r="GC79" i="2"/>
  <c r="GW79" i="2"/>
  <c r="IM79" i="2"/>
  <c r="EC77" i="2"/>
  <c r="BI77" i="2"/>
  <c r="F78" i="2"/>
  <c r="FN78" i="2"/>
  <c r="ED78" i="2"/>
  <c r="DF78" i="2"/>
  <c r="EN78" i="2"/>
  <c r="AR78" i="2"/>
  <c r="EV78" i="2"/>
  <c r="CZ78" i="2"/>
  <c r="BJ78" i="2"/>
  <c r="CL78" i="2"/>
  <c r="CM78" i="2" s="1"/>
  <c r="CT78" i="2"/>
  <c r="EJ78" i="2"/>
  <c r="CB78" i="2"/>
  <c r="DR78" i="2"/>
  <c r="FB78" i="2"/>
  <c r="DX78" i="2"/>
  <c r="T78" i="2"/>
  <c r="AL78" i="2"/>
  <c r="BV78" i="2"/>
  <c r="CH78" i="2"/>
  <c r="FZ78" i="2"/>
  <c r="AV78" i="2"/>
  <c r="AW78" i="2" s="1"/>
  <c r="AF78" i="2"/>
  <c r="DL78" i="2"/>
  <c r="L78" i="2"/>
  <c r="M78" i="2" s="1"/>
  <c r="FT78" i="2"/>
  <c r="Y78" i="2"/>
  <c r="NO79" i="2"/>
  <c r="BC78" i="2"/>
  <c r="BO78" i="2"/>
  <c r="AD78" i="2"/>
  <c r="AE78" i="2" s="1"/>
  <c r="BT78" i="2"/>
  <c r="AJ78" i="2"/>
  <c r="AK78" i="2" s="1"/>
  <c r="BZ78" i="2"/>
  <c r="CR78" i="2"/>
  <c r="CS78" i="2" s="1"/>
  <c r="DV78" i="2"/>
  <c r="DW78" i="2" s="1"/>
  <c r="CX78" i="2"/>
  <c r="N78" i="2"/>
  <c r="FL78" i="2"/>
  <c r="FM78" i="2" s="1"/>
  <c r="FR78" i="2"/>
  <c r="FS78" i="2" s="1"/>
  <c r="EZ78" i="2"/>
  <c r="FA78" i="2" s="1"/>
  <c r="BD78" i="2"/>
  <c r="AX78" i="2"/>
  <c r="JQ79" i="2"/>
  <c r="LM79" i="2"/>
  <c r="JE79" i="2"/>
  <c r="HI79" i="2"/>
  <c r="IA79" i="2"/>
  <c r="AI79" i="2" s="1"/>
  <c r="MK79" i="2"/>
  <c r="LA79" i="2"/>
  <c r="IG79" i="2"/>
  <c r="KO79" i="2"/>
  <c r="LY79" i="2"/>
  <c r="LS79" i="2"/>
  <c r="LG79" i="2"/>
  <c r="KI79" i="2"/>
  <c r="CQ79" i="2" s="1"/>
  <c r="FX78" i="2"/>
  <c r="FY78" i="2" s="1"/>
  <c r="NC79" i="2"/>
  <c r="CE78" i="2"/>
  <c r="CF78" i="2"/>
  <c r="CG78" i="2" s="1"/>
  <c r="BH78" i="2"/>
  <c r="BI78" i="2" s="1"/>
  <c r="DD78" i="2"/>
  <c r="DE78" i="2" s="1"/>
  <c r="CW78" i="2"/>
  <c r="EA78" i="2"/>
  <c r="DP78" i="2"/>
  <c r="DQ78" i="2" s="1"/>
  <c r="ET78" i="2"/>
  <c r="H78" i="2"/>
  <c r="BP78" i="2"/>
  <c r="CN78" i="2"/>
  <c r="EP78" i="2"/>
  <c r="HC79" i="2"/>
  <c r="JK79" i="2"/>
  <c r="NI79" i="2"/>
  <c r="FQ79" i="2" s="1"/>
  <c r="AI78" i="2"/>
  <c r="AP78" i="2"/>
  <c r="AQ78" i="2" s="1"/>
  <c r="BS78" i="2"/>
  <c r="DI78" i="2"/>
  <c r="DJ78" i="2"/>
  <c r="DK78" i="2" s="1"/>
  <c r="EB78" i="2"/>
  <c r="EC78" i="2" s="1"/>
  <c r="FF78" i="2"/>
  <c r="FG78" i="2" s="1"/>
  <c r="Z78" i="2"/>
  <c r="MW79" i="2"/>
  <c r="FE79" i="2" s="1"/>
  <c r="KU79" i="2"/>
  <c r="HO79" i="2"/>
  <c r="S78" i="2"/>
  <c r="FK79" i="2"/>
  <c r="FW79" i="2"/>
  <c r="EG79" i="2"/>
  <c r="ES79" i="2"/>
  <c r="EA79" i="2"/>
  <c r="DU79" i="2"/>
  <c r="DI79" i="2"/>
  <c r="DC79" i="2"/>
  <c r="CE79" i="2"/>
  <c r="DO79" i="2"/>
  <c r="BY79" i="2"/>
  <c r="BM79" i="2"/>
  <c r="BA79" i="2"/>
  <c r="W79" i="2"/>
  <c r="Q79" i="2"/>
  <c r="AU79" i="2"/>
  <c r="K79" i="2"/>
  <c r="BS79" i="2"/>
  <c r="AO79" i="2"/>
  <c r="CW79" i="2"/>
  <c r="E79" i="2"/>
  <c r="ME79" i="2"/>
  <c r="EM79" i="2" s="1"/>
  <c r="KC79" i="2"/>
  <c r="GZ79" i="2"/>
  <c r="LL79" i="2"/>
  <c r="LJ79" i="2"/>
  <c r="HR79" i="2"/>
  <c r="HT79" i="2"/>
  <c r="JN79" i="2"/>
  <c r="KN79" i="2"/>
  <c r="MJ79" i="2"/>
  <c r="LP79" i="2"/>
  <c r="LR79" i="2"/>
  <c r="MP79" i="2"/>
  <c r="IJ79" i="2"/>
  <c r="JB79" i="2"/>
  <c r="MT79" i="2"/>
  <c r="NF79" i="2"/>
  <c r="EB79" i="2"/>
  <c r="JZ79" i="2"/>
  <c r="LX79" i="2"/>
  <c r="LV79" i="2"/>
  <c r="JP79" i="2"/>
  <c r="NH79" i="2"/>
  <c r="IP79" i="2"/>
  <c r="IR79" i="2"/>
  <c r="KL79" i="2"/>
  <c r="GV79" i="2"/>
  <c r="MN79" i="2"/>
  <c r="HL79" i="2"/>
  <c r="ID79" i="2"/>
  <c r="JD79" i="2"/>
  <c r="BB79" i="2"/>
  <c r="JT79" i="2"/>
  <c r="KR79" i="2"/>
  <c r="HF79" i="2"/>
  <c r="KZ79" i="2"/>
  <c r="HH79" i="2"/>
  <c r="HN79" i="2"/>
  <c r="IL79" i="2"/>
  <c r="KF79" i="2"/>
  <c r="KH79" i="2"/>
  <c r="LD79" i="2"/>
  <c r="MD79" i="2"/>
  <c r="JJ79" i="2"/>
  <c r="DV79" i="2"/>
  <c r="MH79" i="2"/>
  <c r="HB79" i="2"/>
  <c r="JV79" i="2"/>
  <c r="CF79" i="2"/>
  <c r="AX79" i="2"/>
  <c r="GT79" i="2"/>
  <c r="DP79" i="2"/>
  <c r="MB79" i="2"/>
  <c r="HZ79" i="2"/>
  <c r="IX79" i="2"/>
  <c r="KX79" i="2"/>
  <c r="Z79" i="2"/>
  <c r="HX79" i="2"/>
  <c r="KT79" i="2"/>
  <c r="KB79" i="2"/>
  <c r="MV79" i="2"/>
  <c r="NB79" i="2"/>
  <c r="LF79" i="2"/>
  <c r="NN79" i="2"/>
  <c r="IV79" i="2"/>
  <c r="JH79" i="2"/>
  <c r="MZ79" i="2"/>
  <c r="IF79" i="2"/>
  <c r="NL79" i="2"/>
  <c r="HU79" i="2"/>
  <c r="AU78" i="2"/>
  <c r="AC78" i="2"/>
  <c r="DO78" i="2"/>
  <c r="ES78" i="2"/>
  <c r="EH78" i="2"/>
  <c r="EI78" i="2" s="1"/>
  <c r="FW78" i="2"/>
  <c r="IY79" i="2"/>
  <c r="BG79" i="2" s="1"/>
  <c r="MQ79" i="2"/>
  <c r="EY79" i="2" s="1"/>
  <c r="CA78" i="2"/>
  <c r="B80" i="2"/>
  <c r="GD79" i="2"/>
  <c r="IS80" i="2" l="1"/>
  <c r="GC80" i="2"/>
  <c r="G78" i="2"/>
  <c r="EU78" i="2"/>
  <c r="EO78" i="2"/>
  <c r="CY78" i="2"/>
  <c r="BU78" i="2"/>
  <c r="F79" i="2"/>
  <c r="G79" i="2" s="1"/>
  <c r="BT79" i="2"/>
  <c r="EJ79" i="2"/>
  <c r="FZ79" i="2"/>
  <c r="FF79" i="2"/>
  <c r="FG79" i="2" s="1"/>
  <c r="EP79" i="2"/>
  <c r="DJ79" i="2"/>
  <c r="DK79" i="2" s="1"/>
  <c r="BP79" i="2"/>
  <c r="CB79" i="2"/>
  <c r="EZ79" i="2"/>
  <c r="CX79" i="2"/>
  <c r="CY79" i="2" s="1"/>
  <c r="FN79" i="2"/>
  <c r="CT79" i="2"/>
  <c r="CN79" i="2"/>
  <c r="AF79" i="2"/>
  <c r="T79" i="2"/>
  <c r="FT79" i="2"/>
  <c r="DF79" i="2"/>
  <c r="AR79" i="2"/>
  <c r="N79" i="2"/>
  <c r="AL79" i="2"/>
  <c r="EV79" i="2"/>
  <c r="BJ79" i="2"/>
  <c r="H79" i="2"/>
  <c r="DQ79" i="2"/>
  <c r="CG79" i="2"/>
  <c r="X79" i="2"/>
  <c r="Y79" i="2" s="1"/>
  <c r="BN79" i="2"/>
  <c r="BO79" i="2" s="1"/>
  <c r="AJ79" i="2"/>
  <c r="AK79" i="2" s="1"/>
  <c r="BH79" i="2"/>
  <c r="BI79" i="2" s="1"/>
  <c r="AD79" i="2"/>
  <c r="AE79" i="2" s="1"/>
  <c r="CR79" i="2"/>
  <c r="CS79" i="2" s="1"/>
  <c r="EH79" i="2"/>
  <c r="EI79" i="2" s="1"/>
  <c r="ET79" i="2"/>
  <c r="EU79" i="2" s="1"/>
  <c r="FL79" i="2"/>
  <c r="FM79" i="2" s="1"/>
  <c r="BV79" i="2"/>
  <c r="CZ79" i="2"/>
  <c r="DL79" i="2"/>
  <c r="FB79" i="2"/>
  <c r="FH79" i="2"/>
  <c r="JW80" i="2"/>
  <c r="CE80" i="2" s="1"/>
  <c r="KU80" i="2"/>
  <c r="FA79" i="2"/>
  <c r="LS80" i="2"/>
  <c r="LA80" i="2"/>
  <c r="DI80" i="2" s="1"/>
  <c r="IM80" i="2"/>
  <c r="KC80" i="2"/>
  <c r="CK79" i="2"/>
  <c r="AP79" i="2"/>
  <c r="AQ79" i="2" s="1"/>
  <c r="L79" i="2"/>
  <c r="M79" i="2" s="1"/>
  <c r="AV79" i="2"/>
  <c r="AW79" i="2" s="1"/>
  <c r="CL79" i="2"/>
  <c r="CM79" i="2" s="1"/>
  <c r="DD79" i="2"/>
  <c r="DE79" i="2" s="1"/>
  <c r="EN79" i="2"/>
  <c r="EO79" i="2" s="1"/>
  <c r="FR79" i="2"/>
  <c r="FS79" i="2" s="1"/>
  <c r="BD79" i="2"/>
  <c r="CH79" i="2"/>
  <c r="DX79" i="2"/>
  <c r="ED79" i="2"/>
  <c r="NI80" i="2"/>
  <c r="HC80" i="2"/>
  <c r="LY80" i="2"/>
  <c r="MK80" i="2"/>
  <c r="JE80" i="2"/>
  <c r="NO80" i="2"/>
  <c r="BU79" i="2"/>
  <c r="ME80" i="2"/>
  <c r="BZ79" i="2"/>
  <c r="CA79" i="2" s="1"/>
  <c r="DR79" i="2"/>
  <c r="JK80" i="2"/>
  <c r="BS80" i="2" s="1"/>
  <c r="KI80" i="2"/>
  <c r="KO80" i="2"/>
  <c r="IA80" i="2"/>
  <c r="LM80" i="2"/>
  <c r="FW80" i="2"/>
  <c r="FQ80" i="2"/>
  <c r="EM80" i="2"/>
  <c r="DU80" i="2"/>
  <c r="EG80" i="2"/>
  <c r="CK80" i="2"/>
  <c r="CW80" i="2"/>
  <c r="CQ80" i="2"/>
  <c r="DC80" i="2"/>
  <c r="ES80" i="2"/>
  <c r="EA80" i="2"/>
  <c r="BM80" i="2"/>
  <c r="BA80" i="2"/>
  <c r="AI80" i="2"/>
  <c r="AU80" i="2"/>
  <c r="K80" i="2"/>
  <c r="LG80" i="2"/>
  <c r="DO80" i="2" s="1"/>
  <c r="ID80" i="2"/>
  <c r="GV80" i="2"/>
  <c r="HT80" i="2"/>
  <c r="JP80" i="2"/>
  <c r="KT80" i="2"/>
  <c r="LR80" i="2"/>
  <c r="FB80" i="2"/>
  <c r="MN80" i="2"/>
  <c r="KH80" i="2"/>
  <c r="JD80" i="2"/>
  <c r="KZ80" i="2"/>
  <c r="NH80" i="2"/>
  <c r="IP80" i="2"/>
  <c r="MH80" i="2"/>
  <c r="HX80" i="2"/>
  <c r="IV80" i="2"/>
  <c r="IX80" i="2"/>
  <c r="JT80" i="2"/>
  <c r="KB80" i="2"/>
  <c r="KX80" i="2"/>
  <c r="LV80" i="2"/>
  <c r="LJ80" i="2"/>
  <c r="IR80" i="2"/>
  <c r="KN80" i="2"/>
  <c r="KL80" i="2"/>
  <c r="JV80" i="2"/>
  <c r="MP80" i="2"/>
  <c r="GT80" i="2"/>
  <c r="T80" i="2"/>
  <c r="IF80" i="2"/>
  <c r="JZ80" i="2"/>
  <c r="LL80" i="2"/>
  <c r="HR80" i="2"/>
  <c r="NF80" i="2"/>
  <c r="MJ80" i="2"/>
  <c r="FH80" i="2"/>
  <c r="MV80" i="2"/>
  <c r="HZ80" i="2"/>
  <c r="LF80" i="2"/>
  <c r="MB80" i="2"/>
  <c r="NB80" i="2"/>
  <c r="NN80" i="2"/>
  <c r="FX80" i="2" s="1"/>
  <c r="IL80" i="2"/>
  <c r="GZ80" i="2"/>
  <c r="KR80" i="2"/>
  <c r="JB80" i="2"/>
  <c r="MT80" i="2"/>
  <c r="LX80" i="2"/>
  <c r="JH80" i="2"/>
  <c r="LD80" i="2"/>
  <c r="NL80" i="2"/>
  <c r="L80" i="2"/>
  <c r="JN80" i="2"/>
  <c r="LP80" i="2"/>
  <c r="HL80" i="2"/>
  <c r="IJ80" i="2"/>
  <c r="KF80" i="2"/>
  <c r="MD80" i="2"/>
  <c r="EN80" i="2"/>
  <c r="MZ80" i="2"/>
  <c r="HB80" i="2"/>
  <c r="AD80" i="2"/>
  <c r="HH80" i="2"/>
  <c r="HN80" i="2"/>
  <c r="JJ80" i="2"/>
  <c r="CT80" i="2"/>
  <c r="HF80" i="2"/>
  <c r="HU80" i="2"/>
  <c r="IY80" i="2"/>
  <c r="BG80" i="2" s="1"/>
  <c r="FX79" i="2"/>
  <c r="FY79" i="2" s="1"/>
  <c r="MQ80" i="2"/>
  <c r="AC79" i="2"/>
  <c r="R79" i="2"/>
  <c r="S79" i="2" s="1"/>
  <c r="HO80" i="2"/>
  <c r="W80" i="2" s="1"/>
  <c r="MW80" i="2"/>
  <c r="EC79" i="2"/>
  <c r="GW80" i="2"/>
  <c r="E80" i="2" s="1"/>
  <c r="NC80" i="2"/>
  <c r="FK80" i="2" s="1"/>
  <c r="IG80" i="2"/>
  <c r="HI80" i="2"/>
  <c r="JQ80" i="2"/>
  <c r="BY80" i="2" s="1"/>
  <c r="DW79" i="2"/>
  <c r="BC79" i="2"/>
  <c r="B81" i="2"/>
  <c r="GC81" i="2" s="1"/>
  <c r="GD80" i="2"/>
  <c r="ED80" i="2" l="1"/>
  <c r="AV80" i="2"/>
  <c r="AW80" i="2" s="1"/>
  <c r="DD80" i="2"/>
  <c r="DE80" i="2" s="1"/>
  <c r="CZ80" i="2"/>
  <c r="X80" i="2"/>
  <c r="FZ80" i="2"/>
  <c r="DL80" i="2"/>
  <c r="CH80" i="2"/>
  <c r="EJ80" i="2"/>
  <c r="BJ80" i="2"/>
  <c r="H80" i="2"/>
  <c r="CB80" i="2"/>
  <c r="FL80" i="2"/>
  <c r="ET80" i="2"/>
  <c r="EU80" i="2" s="1"/>
  <c r="AP80" i="2"/>
  <c r="AQ80" i="2" s="1"/>
  <c r="BB80" i="2"/>
  <c r="BC80" i="2" s="1"/>
  <c r="AJ80" i="2"/>
  <c r="AK80" i="2" s="1"/>
  <c r="DX80" i="2"/>
  <c r="FY80" i="2"/>
  <c r="BV80" i="2"/>
  <c r="BP80" i="2"/>
  <c r="DP80" i="2"/>
  <c r="DQ80" i="2" s="1"/>
  <c r="CL80" i="2"/>
  <c r="FR80" i="2"/>
  <c r="FS80" i="2" s="1"/>
  <c r="FM80" i="2"/>
  <c r="HU81" i="2"/>
  <c r="AC81" i="2" s="1"/>
  <c r="BT80" i="2"/>
  <c r="BU80" i="2" s="1"/>
  <c r="R80" i="2"/>
  <c r="S80" i="2" s="1"/>
  <c r="AC80" i="2"/>
  <c r="DJ80" i="2"/>
  <c r="CX80" i="2"/>
  <c r="CY80" i="2" s="1"/>
  <c r="AF80" i="2"/>
  <c r="Z80" i="2"/>
  <c r="DR80" i="2"/>
  <c r="CN80" i="2"/>
  <c r="DF80" i="2"/>
  <c r="FN80" i="2"/>
  <c r="FT80" i="2"/>
  <c r="LM81" i="2"/>
  <c r="LA81" i="2"/>
  <c r="KU81" i="2"/>
  <c r="DC81" i="2" s="1"/>
  <c r="DI81" i="2"/>
  <c r="DU81" i="2"/>
  <c r="HF81" i="2"/>
  <c r="HN81" i="2"/>
  <c r="HB81" i="2"/>
  <c r="IR81" i="2"/>
  <c r="IP81" i="2"/>
  <c r="KN81" i="2"/>
  <c r="IF81" i="2"/>
  <c r="EJ81" i="2"/>
  <c r="LV81" i="2"/>
  <c r="HR81" i="2"/>
  <c r="JN81" i="2"/>
  <c r="MJ81" i="2"/>
  <c r="MH81" i="2"/>
  <c r="JV81" i="2"/>
  <c r="KT81" i="2"/>
  <c r="MP81" i="2"/>
  <c r="HH81" i="2"/>
  <c r="T81" i="2"/>
  <c r="ID81" i="2"/>
  <c r="JB81" i="2"/>
  <c r="LL81" i="2"/>
  <c r="HT81" i="2"/>
  <c r="JP81" i="2"/>
  <c r="BB81" i="2"/>
  <c r="GZ81" i="2"/>
  <c r="HX81" i="2"/>
  <c r="HZ81" i="2"/>
  <c r="IV81" i="2"/>
  <c r="IX81" i="2"/>
  <c r="JT81" i="2"/>
  <c r="DF81" i="2"/>
  <c r="KR81" i="2"/>
  <c r="LR81" i="2"/>
  <c r="LP81" i="2"/>
  <c r="EZ81" i="2"/>
  <c r="JD81" i="2"/>
  <c r="JZ81" i="2"/>
  <c r="KX81" i="2"/>
  <c r="KZ81" i="2"/>
  <c r="MD81" i="2"/>
  <c r="IL81" i="2"/>
  <c r="GV81" i="2"/>
  <c r="IJ81" i="2"/>
  <c r="NF81" i="2"/>
  <c r="JJ81" i="2"/>
  <c r="MZ81" i="2"/>
  <c r="NN81" i="2"/>
  <c r="LJ81" i="2"/>
  <c r="NH81" i="2"/>
  <c r="MV81" i="2"/>
  <c r="HL81" i="2"/>
  <c r="KF81" i="2"/>
  <c r="LD81" i="2"/>
  <c r="KL81" i="2"/>
  <c r="GT81" i="2"/>
  <c r="MN81" i="2"/>
  <c r="LX81" i="2"/>
  <c r="MT81" i="2"/>
  <c r="BP81" i="2"/>
  <c r="JH81" i="2"/>
  <c r="KH81" i="2"/>
  <c r="LF81" i="2"/>
  <c r="NB81" i="2"/>
  <c r="KB81" i="2"/>
  <c r="MB81" i="2"/>
  <c r="NL81" i="2"/>
  <c r="HI81" i="2"/>
  <c r="IG81" i="2"/>
  <c r="MW81" i="2"/>
  <c r="FE81" i="2" s="1"/>
  <c r="MQ81" i="2"/>
  <c r="EY81" i="2" s="1"/>
  <c r="F80" i="2"/>
  <c r="G80" i="2" s="1"/>
  <c r="Q80" i="2"/>
  <c r="DV80" i="2"/>
  <c r="DW80" i="2" s="1"/>
  <c r="BN80" i="2"/>
  <c r="BO80" i="2" s="1"/>
  <c r="AO80" i="2"/>
  <c r="EB80" i="2"/>
  <c r="EH80" i="2"/>
  <c r="EI80" i="2" s="1"/>
  <c r="FF80" i="2"/>
  <c r="FG80" i="2" s="1"/>
  <c r="AX80" i="2"/>
  <c r="N80" i="2"/>
  <c r="AR80" i="2"/>
  <c r="AL80" i="2"/>
  <c r="EP80" i="2"/>
  <c r="IA81" i="2"/>
  <c r="JK81" i="2"/>
  <c r="Y80" i="2"/>
  <c r="JE81" i="2"/>
  <c r="HC81" i="2"/>
  <c r="KC81" i="2"/>
  <c r="LS81" i="2"/>
  <c r="JW81" i="2"/>
  <c r="NC81" i="2"/>
  <c r="FK81" i="2" s="1"/>
  <c r="HO81" i="2"/>
  <c r="CF80" i="2"/>
  <c r="CG80" i="2" s="1"/>
  <c r="BZ80" i="2"/>
  <c r="CA80" i="2" s="1"/>
  <c r="BH80" i="2"/>
  <c r="BI80" i="2" s="1"/>
  <c r="CR80" i="2"/>
  <c r="CS80" i="2" s="1"/>
  <c r="EY80" i="2"/>
  <c r="EZ80" i="2"/>
  <c r="FA80" i="2" s="1"/>
  <c r="BD80" i="2"/>
  <c r="EV80" i="2"/>
  <c r="EO80" i="2"/>
  <c r="KO81" i="2"/>
  <c r="CW81" i="2" s="1"/>
  <c r="CM80" i="2"/>
  <c r="ME81" i="2"/>
  <c r="MK81" i="2"/>
  <c r="ES81" i="2" s="1"/>
  <c r="NI81" i="2"/>
  <c r="IM81" i="2"/>
  <c r="DK80" i="2"/>
  <c r="JQ81" i="2"/>
  <c r="BY81" i="2" s="1"/>
  <c r="GW81" i="2"/>
  <c r="IY81" i="2"/>
  <c r="LG81" i="2"/>
  <c r="DO81" i="2" s="1"/>
  <c r="FE80" i="2"/>
  <c r="M80" i="2"/>
  <c r="KI81" i="2"/>
  <c r="NO81" i="2"/>
  <c r="FW81" i="2" s="1"/>
  <c r="LY81" i="2"/>
  <c r="EG81" i="2" s="1"/>
  <c r="AE80" i="2"/>
  <c r="IS81" i="2"/>
  <c r="B82" i="2"/>
  <c r="GC82" i="2" s="1"/>
  <c r="GD81" i="2"/>
  <c r="EC80" i="2" l="1"/>
  <c r="EN81" i="2"/>
  <c r="EO81" i="2" s="1"/>
  <c r="AX81" i="2"/>
  <c r="ED81" i="2"/>
  <c r="ET81" i="2"/>
  <c r="EU81" i="2" s="1"/>
  <c r="BZ81" i="2"/>
  <c r="CA81" i="2" s="1"/>
  <c r="DP81" i="2"/>
  <c r="DQ81" i="2" s="1"/>
  <c r="CZ81" i="2"/>
  <c r="AL81" i="2"/>
  <c r="FT81" i="2"/>
  <c r="FH81" i="2"/>
  <c r="FZ81" i="2"/>
  <c r="Z81" i="2"/>
  <c r="BT81" i="2"/>
  <c r="BU81" i="2" s="1"/>
  <c r="CL81" i="2"/>
  <c r="CM81" i="2" s="1"/>
  <c r="DL81" i="2"/>
  <c r="CH81" i="2"/>
  <c r="AF81" i="2"/>
  <c r="CT81" i="2"/>
  <c r="FN81" i="2"/>
  <c r="H81" i="2"/>
  <c r="N81" i="2"/>
  <c r="DX81" i="2"/>
  <c r="AR81" i="2"/>
  <c r="BH81" i="2"/>
  <c r="BI81" i="2" s="1"/>
  <c r="KI82" i="2"/>
  <c r="CQ82" i="2" s="1"/>
  <c r="IY82" i="2"/>
  <c r="BG82" i="2" s="1"/>
  <c r="FA81" i="2"/>
  <c r="HC82" i="2"/>
  <c r="IA82" i="2"/>
  <c r="IG82" i="2"/>
  <c r="R81" i="2"/>
  <c r="S81" i="2" s="1"/>
  <c r="BG81" i="2"/>
  <c r="AP81" i="2"/>
  <c r="AQ81" i="2" s="1"/>
  <c r="DJ81" i="2"/>
  <c r="DK81" i="2" s="1"/>
  <c r="AI81" i="2"/>
  <c r="DD81" i="2"/>
  <c r="DE81" i="2" s="1"/>
  <c r="BD81" i="2"/>
  <c r="FF81" i="2"/>
  <c r="FG81" i="2" s="1"/>
  <c r="BJ81" i="2"/>
  <c r="CB81" i="2"/>
  <c r="DR81" i="2"/>
  <c r="EP81" i="2"/>
  <c r="FB81" i="2"/>
  <c r="KU82" i="2"/>
  <c r="DC82" i="2" s="1"/>
  <c r="AO82" i="2"/>
  <c r="K82" i="2"/>
  <c r="AI82" i="2"/>
  <c r="JT82" i="2"/>
  <c r="IJ82" i="2"/>
  <c r="GT82" i="2"/>
  <c r="LM82" i="2"/>
  <c r="LL82" i="2"/>
  <c r="IR82" i="2"/>
  <c r="MH82" i="2"/>
  <c r="GZ82" i="2"/>
  <c r="GV82" i="2"/>
  <c r="JZ82" i="2"/>
  <c r="KB82" i="2"/>
  <c r="MV82" i="2"/>
  <c r="NH82" i="2"/>
  <c r="FT82" i="2"/>
  <c r="IP82" i="2"/>
  <c r="KL82" i="2"/>
  <c r="HB82" i="2"/>
  <c r="L82" i="2"/>
  <c r="HX82" i="2"/>
  <c r="KT82" i="2"/>
  <c r="MN82" i="2"/>
  <c r="ID82" i="2"/>
  <c r="KX82" i="2"/>
  <c r="LV82" i="2"/>
  <c r="DX82" i="2"/>
  <c r="LJ82" i="2"/>
  <c r="HT82" i="2"/>
  <c r="NF82" i="2"/>
  <c r="KN82" i="2"/>
  <c r="LR82" i="2"/>
  <c r="HF82" i="2"/>
  <c r="IV82" i="2"/>
  <c r="JV82" i="2"/>
  <c r="LP82" i="2"/>
  <c r="EB82" i="2"/>
  <c r="HL82" i="2"/>
  <c r="LX82" i="2"/>
  <c r="HN82" i="2"/>
  <c r="IL82" i="2"/>
  <c r="KH82" i="2"/>
  <c r="KF82" i="2"/>
  <c r="LF82" i="2"/>
  <c r="LD82" i="2"/>
  <c r="MD82" i="2"/>
  <c r="JN82" i="2"/>
  <c r="MJ82" i="2"/>
  <c r="JB82" i="2"/>
  <c r="MT82" i="2"/>
  <c r="HH82" i="2"/>
  <c r="IF82" i="2"/>
  <c r="MB82" i="2"/>
  <c r="NB82" i="2"/>
  <c r="NL82" i="2"/>
  <c r="JD82" i="2"/>
  <c r="KZ82" i="2"/>
  <c r="HR82" i="2"/>
  <c r="JP82" i="2"/>
  <c r="ET82" i="2"/>
  <c r="EU82" i="2" s="1"/>
  <c r="HZ82" i="2"/>
  <c r="IX82" i="2"/>
  <c r="KR82" i="2"/>
  <c r="Z82" i="2"/>
  <c r="JH82" i="2"/>
  <c r="CR82" i="2"/>
  <c r="MP82" i="2"/>
  <c r="JJ82" i="2"/>
  <c r="DP82" i="2"/>
  <c r="MZ82" i="2"/>
  <c r="NN82" i="2"/>
  <c r="GW82" i="2"/>
  <c r="IM82" i="2"/>
  <c r="ME82" i="2"/>
  <c r="HO82" i="2"/>
  <c r="W82" i="2" s="1"/>
  <c r="JW82" i="2"/>
  <c r="CE82" i="2" s="1"/>
  <c r="JE82" i="2"/>
  <c r="BC81" i="2"/>
  <c r="F81" i="2"/>
  <c r="G81" i="2" s="1"/>
  <c r="X81" i="2"/>
  <c r="Y81" i="2" s="1"/>
  <c r="EH81" i="2"/>
  <c r="EI81" i="2" s="1"/>
  <c r="AU81" i="2"/>
  <c r="L81" i="2"/>
  <c r="M81" i="2" s="1"/>
  <c r="AV81" i="2"/>
  <c r="AW81" i="2" s="1"/>
  <c r="CR81" i="2"/>
  <c r="CS81" i="2" s="1"/>
  <c r="FR81" i="2"/>
  <c r="FS81" i="2" s="1"/>
  <c r="DV81" i="2"/>
  <c r="DW81" i="2" s="1"/>
  <c r="EB81" i="2"/>
  <c r="EC81" i="2" s="1"/>
  <c r="BV81" i="2"/>
  <c r="CN81" i="2"/>
  <c r="EV81" i="2"/>
  <c r="LA82" i="2"/>
  <c r="DI82" i="2" s="1"/>
  <c r="IS82" i="2"/>
  <c r="BA82" i="2" s="1"/>
  <c r="JQ82" i="2"/>
  <c r="NI82" i="2"/>
  <c r="NC82" i="2"/>
  <c r="FK82" i="2" s="1"/>
  <c r="LS82" i="2"/>
  <c r="MQ82" i="2"/>
  <c r="HI82" i="2"/>
  <c r="Q82" i="2" s="1"/>
  <c r="E81" i="2"/>
  <c r="AO81" i="2"/>
  <c r="BN81" i="2"/>
  <c r="BO81" i="2" s="1"/>
  <c r="K81" i="2"/>
  <c r="Q81" i="2"/>
  <c r="BA81" i="2"/>
  <c r="CX81" i="2"/>
  <c r="CY81" i="2" s="1"/>
  <c r="CE81" i="2"/>
  <c r="CF81" i="2"/>
  <c r="CG81" i="2" s="1"/>
  <c r="EA81" i="2"/>
  <c r="FL81" i="2"/>
  <c r="FM81" i="2" s="1"/>
  <c r="HU82" i="2"/>
  <c r="AC82" i="2" s="1"/>
  <c r="LY82" i="2"/>
  <c r="NO82" i="2"/>
  <c r="LG82" i="2"/>
  <c r="DO82" i="2" s="1"/>
  <c r="MK82" i="2"/>
  <c r="KO82" i="2"/>
  <c r="KC82" i="2"/>
  <c r="CK82" i="2" s="1"/>
  <c r="JK82" i="2"/>
  <c r="MW82" i="2"/>
  <c r="FE82" i="2" s="1"/>
  <c r="FX81" i="2"/>
  <c r="FY81" i="2" s="1"/>
  <c r="AJ81" i="2"/>
  <c r="AK81" i="2" s="1"/>
  <c r="BS81" i="2"/>
  <c r="AD81" i="2"/>
  <c r="AE81" i="2" s="1"/>
  <c r="CK81" i="2"/>
  <c r="W81" i="2"/>
  <c r="BM81" i="2"/>
  <c r="CQ81" i="2"/>
  <c r="EM81" i="2"/>
  <c r="FQ81" i="2"/>
  <c r="B83" i="2"/>
  <c r="GC83" i="2" s="1"/>
  <c r="GD82" i="2"/>
  <c r="CS82" i="2" l="1"/>
  <c r="H82" i="2"/>
  <c r="CH82" i="2"/>
  <c r="CB82" i="2"/>
  <c r="FX82" i="2"/>
  <c r="FY82" i="2" s="1"/>
  <c r="FN82" i="2"/>
  <c r="EP82" i="2"/>
  <c r="DL82" i="2"/>
  <c r="FH82" i="2"/>
  <c r="CZ82" i="2"/>
  <c r="CL82" i="2"/>
  <c r="CM82" i="2" s="1"/>
  <c r="EC82" i="2"/>
  <c r="AF82" i="2"/>
  <c r="EJ82" i="2"/>
  <c r="FB82" i="2"/>
  <c r="DD82" i="2"/>
  <c r="DE82" i="2" s="1"/>
  <c r="BN82" i="2"/>
  <c r="BO82" i="2" s="1"/>
  <c r="R82" i="2"/>
  <c r="S82" i="2" s="1"/>
  <c r="BV82" i="2"/>
  <c r="BH82" i="2"/>
  <c r="BI82" i="2" s="1"/>
  <c r="M82" i="2"/>
  <c r="AX82" i="2"/>
  <c r="FZ82" i="2"/>
  <c r="AR82" i="2"/>
  <c r="AJ82" i="2"/>
  <c r="AK82" i="2" s="1"/>
  <c r="BD82" i="2"/>
  <c r="JK83" i="2"/>
  <c r="MK83" i="2"/>
  <c r="MQ83" i="2"/>
  <c r="ME83" i="2"/>
  <c r="LM83" i="2"/>
  <c r="AD82" i="2"/>
  <c r="AE82" i="2" s="1"/>
  <c r="AV82" i="2"/>
  <c r="AW82" i="2" s="1"/>
  <c r="BB82" i="2"/>
  <c r="BC82" i="2" s="1"/>
  <c r="CF82" i="2"/>
  <c r="CG82" i="2" s="1"/>
  <c r="BS82" i="2"/>
  <c r="DJ82" i="2"/>
  <c r="DK82" i="2" s="1"/>
  <c r="EN82" i="2"/>
  <c r="EO82" i="2" s="1"/>
  <c r="FF82" i="2"/>
  <c r="FG82" i="2" s="1"/>
  <c r="EM82" i="2"/>
  <c r="DF82" i="2"/>
  <c r="T82" i="2"/>
  <c r="AL82" i="2"/>
  <c r="BJ82" i="2"/>
  <c r="BP82" i="2"/>
  <c r="CN82" i="2"/>
  <c r="DR82" i="2"/>
  <c r="EV82" i="2"/>
  <c r="IA83" i="2"/>
  <c r="AI83" i="2" s="1"/>
  <c r="NO83" i="2"/>
  <c r="NI83" i="2"/>
  <c r="FQ83" i="2" s="1"/>
  <c r="JE83" i="2"/>
  <c r="IM83" i="2"/>
  <c r="AP82" i="2"/>
  <c r="AQ82" i="2" s="1"/>
  <c r="ES82" i="2"/>
  <c r="CX82" i="2"/>
  <c r="CY82" i="2" s="1"/>
  <c r="FW82" i="2"/>
  <c r="EH82" i="2"/>
  <c r="EI82" i="2" s="1"/>
  <c r="N82" i="2"/>
  <c r="EY82" i="2"/>
  <c r="EZ82" i="2"/>
  <c r="FA82" i="2" s="1"/>
  <c r="CT82" i="2"/>
  <c r="ED82" i="2"/>
  <c r="KU83" i="2"/>
  <c r="HC83" i="2"/>
  <c r="IY83" i="2"/>
  <c r="DQ82" i="2"/>
  <c r="LG83" i="2"/>
  <c r="LY83" i="2"/>
  <c r="LS83" i="2"/>
  <c r="EA83" i="2" s="1"/>
  <c r="JQ83" i="2"/>
  <c r="LA83" i="2"/>
  <c r="JW83" i="2"/>
  <c r="CE83" i="2" s="1"/>
  <c r="GW83" i="2"/>
  <c r="E83" i="2" s="1"/>
  <c r="F82" i="2"/>
  <c r="G82" i="2" s="1"/>
  <c r="BT82" i="2"/>
  <c r="BU82" i="2" s="1"/>
  <c r="BM82" i="2"/>
  <c r="X82" i="2"/>
  <c r="Y82" i="2" s="1"/>
  <c r="DV82" i="2"/>
  <c r="DW82" i="2" s="1"/>
  <c r="EG82" i="2"/>
  <c r="FL82" i="2"/>
  <c r="FM82" i="2" s="1"/>
  <c r="FR82" i="2"/>
  <c r="FS82" i="2" s="1"/>
  <c r="KI83" i="2"/>
  <c r="FW83" i="2"/>
  <c r="EG83" i="2"/>
  <c r="ES83" i="2"/>
  <c r="EY83" i="2"/>
  <c r="EM83" i="2"/>
  <c r="DU83" i="2"/>
  <c r="DI83" i="2"/>
  <c r="CQ83" i="2"/>
  <c r="DC83" i="2"/>
  <c r="BY83" i="2"/>
  <c r="BM83" i="2"/>
  <c r="AU83" i="2"/>
  <c r="K83" i="2"/>
  <c r="DO83" i="2"/>
  <c r="BS83" i="2"/>
  <c r="BG83" i="2"/>
  <c r="KC83" i="2"/>
  <c r="CK83" i="2" s="1"/>
  <c r="LR83" i="2"/>
  <c r="LJ83" i="2"/>
  <c r="MH83" i="2"/>
  <c r="MJ83" i="2"/>
  <c r="HB83" i="2"/>
  <c r="HZ83" i="2"/>
  <c r="IX83" i="2"/>
  <c r="JT83" i="2"/>
  <c r="JV83" i="2"/>
  <c r="KR83" i="2"/>
  <c r="KT83" i="2"/>
  <c r="HF83" i="2"/>
  <c r="IF83" i="2"/>
  <c r="KB83" i="2"/>
  <c r="KZ83" i="2"/>
  <c r="LL83" i="2"/>
  <c r="HR83" i="2"/>
  <c r="HT83" i="2"/>
  <c r="JN83" i="2"/>
  <c r="KN83" i="2"/>
  <c r="GV83" i="2"/>
  <c r="LP83" i="2"/>
  <c r="MP83" i="2"/>
  <c r="JB83" i="2"/>
  <c r="MT83" i="2"/>
  <c r="DX83" i="2"/>
  <c r="NF83" i="2"/>
  <c r="NH83" i="2"/>
  <c r="IR83" i="2"/>
  <c r="DD83" i="2"/>
  <c r="IV83" i="2"/>
  <c r="KX83" i="2"/>
  <c r="JZ83" i="2"/>
  <c r="JP83" i="2"/>
  <c r="IP83" i="2"/>
  <c r="MN83" i="2"/>
  <c r="JD83" i="2"/>
  <c r="GZ83" i="2"/>
  <c r="HL83" i="2"/>
  <c r="GT83" i="2"/>
  <c r="IJ83" i="2"/>
  <c r="JH83" i="2"/>
  <c r="JJ83" i="2"/>
  <c r="HH83" i="2"/>
  <c r="MZ83" i="2"/>
  <c r="DJ83" i="2"/>
  <c r="LV83" i="2"/>
  <c r="MV83" i="2"/>
  <c r="HN83" i="2"/>
  <c r="IL83" i="2"/>
  <c r="KF83" i="2"/>
  <c r="KH83" i="2"/>
  <c r="LD83" i="2"/>
  <c r="MD83" i="2"/>
  <c r="MB83" i="2"/>
  <c r="NN83" i="2"/>
  <c r="ID83" i="2"/>
  <c r="LX83" i="2"/>
  <c r="NB83" i="2"/>
  <c r="L83" i="2"/>
  <c r="M83" i="2" s="1"/>
  <c r="CH83" i="2"/>
  <c r="CL83" i="2"/>
  <c r="AV83" i="2"/>
  <c r="LF83" i="2"/>
  <c r="NL83" i="2"/>
  <c r="KL83" i="2"/>
  <c r="HX83" i="2"/>
  <c r="BV83" i="2"/>
  <c r="FX83" i="2"/>
  <c r="MW83" i="2"/>
  <c r="FE83" i="2" s="1"/>
  <c r="KO83" i="2"/>
  <c r="CW83" i="2" s="1"/>
  <c r="HU83" i="2"/>
  <c r="HI83" i="2"/>
  <c r="NC83" i="2"/>
  <c r="IS83" i="2"/>
  <c r="HO83" i="2"/>
  <c r="E82" i="2"/>
  <c r="AU82" i="2"/>
  <c r="BY82" i="2"/>
  <c r="BZ82" i="2"/>
  <c r="CA82" i="2" s="1"/>
  <c r="CW82" i="2"/>
  <c r="EA82" i="2"/>
  <c r="DU82" i="2"/>
  <c r="FQ82" i="2"/>
  <c r="IG83" i="2"/>
  <c r="AO83" i="2" s="1"/>
  <c r="B84" i="2"/>
  <c r="GC84" i="2" s="1"/>
  <c r="GD83" i="2"/>
  <c r="EJ83" i="2" l="1"/>
  <c r="FZ83" i="2"/>
  <c r="FF83" i="2"/>
  <c r="FG83" i="2" s="1"/>
  <c r="DR83" i="2"/>
  <c r="EN83" i="2"/>
  <c r="EO83" i="2" s="1"/>
  <c r="ED83" i="2"/>
  <c r="H83" i="2"/>
  <c r="AP83" i="2"/>
  <c r="AQ83" i="2" s="1"/>
  <c r="BN83" i="2"/>
  <c r="BO83" i="2" s="1"/>
  <c r="CB83" i="2"/>
  <c r="FB83" i="2"/>
  <c r="CZ83" i="2"/>
  <c r="AJ83" i="2"/>
  <c r="FN83" i="2"/>
  <c r="Z83" i="2"/>
  <c r="CT83" i="2"/>
  <c r="FT83" i="2"/>
  <c r="AD83" i="2"/>
  <c r="AE83" i="2" s="1"/>
  <c r="R83" i="2"/>
  <c r="S83" i="2" s="1"/>
  <c r="BH83" i="2"/>
  <c r="BI83" i="2" s="1"/>
  <c r="EV83" i="2"/>
  <c r="BD83" i="2"/>
  <c r="AW83" i="2"/>
  <c r="HO84" i="2"/>
  <c r="HU84" i="2"/>
  <c r="F83" i="2"/>
  <c r="G83" i="2" s="1"/>
  <c r="BB83" i="2"/>
  <c r="BC83" i="2" s="1"/>
  <c r="CR83" i="2"/>
  <c r="CS83" i="2" s="1"/>
  <c r="BT83" i="2"/>
  <c r="BU83" i="2" s="1"/>
  <c r="W83" i="2"/>
  <c r="DP83" i="2"/>
  <c r="DQ83" i="2" s="1"/>
  <c r="FR83" i="2"/>
  <c r="FS83" i="2" s="1"/>
  <c r="EB83" i="2"/>
  <c r="EC83" i="2" s="1"/>
  <c r="N83" i="2"/>
  <c r="AF83" i="2"/>
  <c r="T83" i="2"/>
  <c r="BJ83" i="2"/>
  <c r="BP83" i="2"/>
  <c r="DF83" i="2"/>
  <c r="EP83" i="2"/>
  <c r="JW84" i="2"/>
  <c r="LY84" i="2"/>
  <c r="EG84" i="2" s="1"/>
  <c r="IY84" i="2"/>
  <c r="LM84" i="2"/>
  <c r="CM83" i="2"/>
  <c r="JK84" i="2"/>
  <c r="DU84" i="2"/>
  <c r="BG84" i="2"/>
  <c r="E84" i="2"/>
  <c r="W84" i="2"/>
  <c r="HN84" i="2"/>
  <c r="GV84" i="2"/>
  <c r="NF84" i="2"/>
  <c r="GZ84" i="2"/>
  <c r="HZ84" i="2"/>
  <c r="KR84" i="2"/>
  <c r="JZ84" i="2"/>
  <c r="HH84" i="2"/>
  <c r="HF84" i="2"/>
  <c r="KZ84" i="2"/>
  <c r="LL84" i="2"/>
  <c r="HT84" i="2"/>
  <c r="HR84" i="2"/>
  <c r="JP84" i="2"/>
  <c r="NH84" i="2"/>
  <c r="IP84" i="2"/>
  <c r="KL84" i="2"/>
  <c r="LR84" i="2"/>
  <c r="MN84" i="2"/>
  <c r="HB84" i="2"/>
  <c r="GT84" i="2"/>
  <c r="JD84" i="2"/>
  <c r="JN84" i="2"/>
  <c r="MH84" i="2"/>
  <c r="HX84" i="2"/>
  <c r="IV84" i="2"/>
  <c r="IX84" i="2"/>
  <c r="JT84" i="2"/>
  <c r="JV84" i="2"/>
  <c r="JB84" i="2"/>
  <c r="KB84" i="2"/>
  <c r="KX84" i="2"/>
  <c r="MJ84" i="2"/>
  <c r="ID84" i="2"/>
  <c r="MT84" i="2"/>
  <c r="KT84" i="2"/>
  <c r="NL84" i="2"/>
  <c r="HL84" i="2"/>
  <c r="JJ84" i="2"/>
  <c r="KF84" i="2"/>
  <c r="LF84" i="2"/>
  <c r="LD84" i="2"/>
  <c r="NB84" i="2"/>
  <c r="MV84" i="2"/>
  <c r="IJ84" i="2"/>
  <c r="BV84" i="2"/>
  <c r="MD84" i="2"/>
  <c r="LJ84" i="2"/>
  <c r="KN84" i="2"/>
  <c r="LP84" i="2"/>
  <c r="MP84" i="2"/>
  <c r="IF84" i="2"/>
  <c r="LX84" i="2"/>
  <c r="IL84" i="2"/>
  <c r="JH84" i="2"/>
  <c r="KH84" i="2"/>
  <c r="MB84" i="2"/>
  <c r="MZ84" i="2"/>
  <c r="IR84" i="2"/>
  <c r="CH84" i="2"/>
  <c r="LV84" i="2"/>
  <c r="FZ84" i="2"/>
  <c r="NN84" i="2"/>
  <c r="IS84" i="2"/>
  <c r="BA84" i="2" s="1"/>
  <c r="BZ83" i="2"/>
  <c r="CA83" i="2" s="1"/>
  <c r="AC83" i="2"/>
  <c r="EH83" i="2"/>
  <c r="EI83" i="2" s="1"/>
  <c r="CF83" i="2"/>
  <c r="CG83" i="2" s="1"/>
  <c r="DV83" i="2"/>
  <c r="DW83" i="2" s="1"/>
  <c r="EZ83" i="2"/>
  <c r="FA83" i="2" s="1"/>
  <c r="AR83" i="2"/>
  <c r="FL83" i="2"/>
  <c r="FM83" i="2" s="1"/>
  <c r="AX83" i="2"/>
  <c r="CN83" i="2"/>
  <c r="DL83" i="2"/>
  <c r="FH83" i="2"/>
  <c r="KI84" i="2"/>
  <c r="CQ84" i="2" s="1"/>
  <c r="LA84" i="2"/>
  <c r="LG84" i="2"/>
  <c r="HC84" i="2"/>
  <c r="IM84" i="2"/>
  <c r="AU84" i="2" s="1"/>
  <c r="NO84" i="2"/>
  <c r="IA84" i="2"/>
  <c r="ME84" i="2"/>
  <c r="EM84" i="2" s="1"/>
  <c r="MQ84" i="2"/>
  <c r="DE83" i="2"/>
  <c r="NC84" i="2"/>
  <c r="KO84" i="2"/>
  <c r="CW84" i="2" s="1"/>
  <c r="ET83" i="2"/>
  <c r="EU83" i="2" s="1"/>
  <c r="AL83" i="2"/>
  <c r="JQ84" i="2"/>
  <c r="KU84" i="2"/>
  <c r="DC84" i="2" s="1"/>
  <c r="JE84" i="2"/>
  <c r="DK83" i="2"/>
  <c r="IG84" i="2"/>
  <c r="AO84" i="2" s="1"/>
  <c r="HI84" i="2"/>
  <c r="Q84" i="2" s="1"/>
  <c r="MW84" i="2"/>
  <c r="FE84" i="2" s="1"/>
  <c r="KC84" i="2"/>
  <c r="CK84" i="2" s="1"/>
  <c r="X83" i="2"/>
  <c r="Y83" i="2" s="1"/>
  <c r="Q83" i="2"/>
  <c r="BA83" i="2"/>
  <c r="CX83" i="2"/>
  <c r="CY83" i="2" s="1"/>
  <c r="FK83" i="2"/>
  <c r="GW84" i="2"/>
  <c r="LS84" i="2"/>
  <c r="FY83" i="2"/>
  <c r="NI84" i="2"/>
  <c r="FQ84" i="2" s="1"/>
  <c r="AK83" i="2"/>
  <c r="MK84" i="2"/>
  <c r="ES84" i="2" s="1"/>
  <c r="B85" i="2"/>
  <c r="GC85" i="2" s="1"/>
  <c r="GD84" i="2"/>
  <c r="EH84" i="2" l="1"/>
  <c r="AF84" i="2"/>
  <c r="BJ84" i="2"/>
  <c r="BP84" i="2"/>
  <c r="Z84" i="2"/>
  <c r="R84" i="2"/>
  <c r="S84" i="2" s="1"/>
  <c r="DR84" i="2"/>
  <c r="CX84" i="2"/>
  <c r="CY84" i="2" s="1"/>
  <c r="DJ84" i="2"/>
  <c r="DK84" i="2" s="1"/>
  <c r="AX84" i="2"/>
  <c r="EZ84" i="2"/>
  <c r="FA84" i="2" s="1"/>
  <c r="DX84" i="2"/>
  <c r="AD84" i="2"/>
  <c r="AE84" i="2" s="1"/>
  <c r="BN84" i="2"/>
  <c r="BO84" i="2" s="1"/>
  <c r="EJ84" i="2"/>
  <c r="CZ84" i="2"/>
  <c r="EI84" i="2"/>
  <c r="EP84" i="2"/>
  <c r="AV84" i="2"/>
  <c r="AW84" i="2" s="1"/>
  <c r="DF84" i="2"/>
  <c r="DP84" i="2"/>
  <c r="DQ84" i="2" s="1"/>
  <c r="CT84" i="2"/>
  <c r="ET84" i="2"/>
  <c r="EU84" i="2" s="1"/>
  <c r="AP84" i="2"/>
  <c r="AQ84" i="2" s="1"/>
  <c r="BD84" i="2"/>
  <c r="CN84" i="2"/>
  <c r="AL84" i="2"/>
  <c r="FT84" i="2"/>
  <c r="ED84" i="2"/>
  <c r="FB84" i="2"/>
  <c r="FX84" i="2"/>
  <c r="FY84" i="2" s="1"/>
  <c r="DL84" i="2"/>
  <c r="FN84" i="2"/>
  <c r="F84" i="2"/>
  <c r="G84" i="2" s="1"/>
  <c r="FH84" i="2"/>
  <c r="CB84" i="2"/>
  <c r="N84" i="2"/>
  <c r="X84" i="2"/>
  <c r="Y84" i="2" s="1"/>
  <c r="BH84" i="2"/>
  <c r="BI84" i="2" s="1"/>
  <c r="T84" i="2"/>
  <c r="FR84" i="2"/>
  <c r="FS84" i="2" s="1"/>
  <c r="JK85" i="2"/>
  <c r="LS85" i="2"/>
  <c r="MQ85" i="2"/>
  <c r="IM85" i="2"/>
  <c r="EN84" i="2"/>
  <c r="EO84" i="2" s="1"/>
  <c r="L84" i="2"/>
  <c r="M84" i="2" s="1"/>
  <c r="AJ84" i="2"/>
  <c r="AK84" i="2" s="1"/>
  <c r="BZ84" i="2"/>
  <c r="CA84" i="2" s="1"/>
  <c r="DD84" i="2"/>
  <c r="DE84" i="2" s="1"/>
  <c r="H84" i="2"/>
  <c r="FL84" i="2"/>
  <c r="FM84" i="2" s="1"/>
  <c r="FW84" i="2"/>
  <c r="EV84" i="2"/>
  <c r="JW85" i="2"/>
  <c r="HU85" i="2"/>
  <c r="LA85" i="2"/>
  <c r="CL84" i="2"/>
  <c r="CM84" i="2" s="1"/>
  <c r="CR84" i="2"/>
  <c r="CS84" i="2" s="1"/>
  <c r="LY85" i="2"/>
  <c r="MK85" i="2"/>
  <c r="MW85" i="2"/>
  <c r="JQ85" i="2"/>
  <c r="BY85" i="2" s="1"/>
  <c r="KO85" i="2"/>
  <c r="KI85" i="2"/>
  <c r="GW85" i="2"/>
  <c r="E85" i="2" s="1"/>
  <c r="HI85" i="2"/>
  <c r="JE85" i="2"/>
  <c r="NC85" i="2"/>
  <c r="FK85" i="2" s="1"/>
  <c r="ME85" i="2"/>
  <c r="HC85" i="2"/>
  <c r="K84" i="2"/>
  <c r="BT84" i="2"/>
  <c r="BU84" i="2" s="1"/>
  <c r="BM84" i="2"/>
  <c r="DV84" i="2"/>
  <c r="DW84" i="2" s="1"/>
  <c r="BB84" i="2"/>
  <c r="BC84" i="2" s="1"/>
  <c r="EA84" i="2"/>
  <c r="BS84" i="2"/>
  <c r="DI84" i="2"/>
  <c r="FF84" i="2"/>
  <c r="FG84" i="2" s="1"/>
  <c r="AR84" i="2"/>
  <c r="LM85" i="2"/>
  <c r="DU85" i="2" s="1"/>
  <c r="HO85" i="2"/>
  <c r="W85" i="2" s="1"/>
  <c r="EY85" i="2"/>
  <c r="EG85" i="2"/>
  <c r="EA85" i="2"/>
  <c r="EM85" i="2"/>
  <c r="DI85" i="2"/>
  <c r="CE85" i="2"/>
  <c r="CW85" i="2"/>
  <c r="Q85" i="2"/>
  <c r="DO85" i="2"/>
  <c r="AU85" i="2"/>
  <c r="BS85" i="2"/>
  <c r="HF85" i="2"/>
  <c r="LJ85" i="2"/>
  <c r="NH85" i="2"/>
  <c r="NF85" i="2"/>
  <c r="IP85" i="2"/>
  <c r="KL85" i="2"/>
  <c r="MN85" i="2"/>
  <c r="HN85" i="2"/>
  <c r="KB85" i="2"/>
  <c r="LX85" i="2"/>
  <c r="IR85" i="2"/>
  <c r="KN85" i="2"/>
  <c r="CZ85" i="2"/>
  <c r="HZ85" i="2"/>
  <c r="IF85" i="2"/>
  <c r="LV85" i="2"/>
  <c r="HR85" i="2"/>
  <c r="JN85" i="2"/>
  <c r="MJ85" i="2"/>
  <c r="MH85" i="2"/>
  <c r="GT85" i="2"/>
  <c r="JV85" i="2"/>
  <c r="KT85" i="2"/>
  <c r="LP85" i="2"/>
  <c r="MP85" i="2"/>
  <c r="H85" i="2"/>
  <c r="HH85" i="2"/>
  <c r="T85" i="2" s="1"/>
  <c r="JB85" i="2"/>
  <c r="L85" i="2"/>
  <c r="GZ85" i="2"/>
  <c r="JT85" i="2"/>
  <c r="LR85" i="2"/>
  <c r="KZ85" i="2"/>
  <c r="MT85" i="2"/>
  <c r="HL85" i="2"/>
  <c r="IJ85" i="2"/>
  <c r="KF85" i="2"/>
  <c r="MB85" i="2"/>
  <c r="MD85" i="2"/>
  <c r="ID85" i="2"/>
  <c r="NN85" i="2"/>
  <c r="IL85" i="2"/>
  <c r="KH85" i="2"/>
  <c r="LF85" i="2"/>
  <c r="JP85" i="2"/>
  <c r="CB85" i="2" s="1"/>
  <c r="KR85" i="2"/>
  <c r="JD85" i="2"/>
  <c r="BN85" i="2" s="1"/>
  <c r="BO85" i="2" s="1"/>
  <c r="JZ85" i="2"/>
  <c r="HB85" i="2"/>
  <c r="LD85" i="2"/>
  <c r="FX85" i="2"/>
  <c r="JH85" i="2"/>
  <c r="LL85" i="2"/>
  <c r="HT85" i="2"/>
  <c r="HX85" i="2"/>
  <c r="IV85" i="2"/>
  <c r="MV85" i="2"/>
  <c r="FF85" i="2" s="1"/>
  <c r="GV85" i="2"/>
  <c r="AX85" i="2"/>
  <c r="JJ85" i="2"/>
  <c r="EP85" i="2"/>
  <c r="MZ85" i="2"/>
  <c r="NB85" i="2"/>
  <c r="NL85" i="2"/>
  <c r="KX85" i="2"/>
  <c r="IX85" i="2"/>
  <c r="DP85" i="2"/>
  <c r="KC85" i="2"/>
  <c r="NO85" i="2"/>
  <c r="NI85" i="2"/>
  <c r="FQ85" i="2" s="1"/>
  <c r="IG85" i="2"/>
  <c r="KU85" i="2"/>
  <c r="IA85" i="2"/>
  <c r="AI85" i="2" s="1"/>
  <c r="LG85" i="2"/>
  <c r="IS85" i="2"/>
  <c r="CF84" i="2"/>
  <c r="CG84" i="2" s="1"/>
  <c r="AI84" i="2"/>
  <c r="BY84" i="2"/>
  <c r="AC84" i="2"/>
  <c r="CE84" i="2"/>
  <c r="EB84" i="2"/>
  <c r="EC84" i="2" s="1"/>
  <c r="DO84" i="2"/>
  <c r="FK84" i="2"/>
  <c r="EY84" i="2"/>
  <c r="IY85" i="2"/>
  <c r="BJ85" i="2" s="1"/>
  <c r="B86" i="2"/>
  <c r="GC86" i="2" s="1"/>
  <c r="GD85" i="2"/>
  <c r="NO86" i="2" l="1"/>
  <c r="KU86" i="2"/>
  <c r="IS86" i="2"/>
  <c r="ED85" i="2"/>
  <c r="AP85" i="2"/>
  <c r="AR85" i="2"/>
  <c r="CT85" i="2"/>
  <c r="DF85" i="2"/>
  <c r="EJ85" i="2"/>
  <c r="DL85" i="2"/>
  <c r="BB85" i="2"/>
  <c r="BC85" i="2" s="1"/>
  <c r="FB85" i="2"/>
  <c r="DV85" i="2"/>
  <c r="DW85" i="2" s="1"/>
  <c r="CL85" i="2"/>
  <c r="CM85" i="2" s="1"/>
  <c r="ET85" i="2"/>
  <c r="EU85" i="2" s="1"/>
  <c r="AF85" i="2"/>
  <c r="CR85" i="2"/>
  <c r="CS85" i="2" s="1"/>
  <c r="EH85" i="2"/>
  <c r="EI85" i="2" s="1"/>
  <c r="MW86" i="2"/>
  <c r="LS86" i="2"/>
  <c r="Z85" i="2"/>
  <c r="BV85" i="2"/>
  <c r="FN85" i="2"/>
  <c r="N85" i="2"/>
  <c r="F85" i="2"/>
  <c r="G85" i="2" s="1"/>
  <c r="CH85" i="2"/>
  <c r="CF85" i="2"/>
  <c r="CG85" i="2" s="1"/>
  <c r="EB85" i="2"/>
  <c r="EC85" i="2" s="1"/>
  <c r="AL85" i="2"/>
  <c r="FR85" i="2"/>
  <c r="FS85" i="2" s="1"/>
  <c r="BD85" i="2"/>
  <c r="DD85" i="2"/>
  <c r="DE85" i="2" s="1"/>
  <c r="BP85" i="2"/>
  <c r="R85" i="2"/>
  <c r="S85" i="2" s="1"/>
  <c r="BH85" i="2"/>
  <c r="BI85" i="2" s="1"/>
  <c r="BG85" i="2"/>
  <c r="EV85" i="2"/>
  <c r="HU86" i="2"/>
  <c r="BZ85" i="2"/>
  <c r="CA85" i="2" s="1"/>
  <c r="DJ85" i="2"/>
  <c r="DK85" i="2" s="1"/>
  <c r="FE85" i="2"/>
  <c r="AV85" i="2"/>
  <c r="AW85" i="2" s="1"/>
  <c r="EZ85" i="2"/>
  <c r="FA85" i="2" s="1"/>
  <c r="EN85" i="2"/>
  <c r="EO85" i="2" s="1"/>
  <c r="FW85" i="2"/>
  <c r="CN85" i="2"/>
  <c r="DR85" i="2"/>
  <c r="FT85" i="2"/>
  <c r="LM86" i="2"/>
  <c r="HC86" i="2"/>
  <c r="JE86" i="2"/>
  <c r="KI86" i="2"/>
  <c r="MK86" i="2"/>
  <c r="IM86" i="2"/>
  <c r="FY85" i="2"/>
  <c r="AJ85" i="2"/>
  <c r="AK85" i="2" s="1"/>
  <c r="FH85" i="2"/>
  <c r="DQ85" i="2"/>
  <c r="IG86" i="2"/>
  <c r="X85" i="2"/>
  <c r="Y85" i="2" s="1"/>
  <c r="K85" i="2"/>
  <c r="BT85" i="2"/>
  <c r="BU85" i="2" s="1"/>
  <c r="BA85" i="2"/>
  <c r="CX85" i="2"/>
  <c r="CY85" i="2" s="1"/>
  <c r="CQ85" i="2"/>
  <c r="ES85" i="2"/>
  <c r="DX85" i="2"/>
  <c r="FZ85" i="2"/>
  <c r="ME86" i="2"/>
  <c r="HI86" i="2"/>
  <c r="KO86" i="2"/>
  <c r="LA86" i="2"/>
  <c r="JW86" i="2"/>
  <c r="MQ86" i="2"/>
  <c r="JK86" i="2"/>
  <c r="FE86" i="2"/>
  <c r="EY86" i="2"/>
  <c r="EM86" i="2"/>
  <c r="DU86" i="2"/>
  <c r="FW86" i="2"/>
  <c r="EA86" i="2"/>
  <c r="CW86" i="2"/>
  <c r="DI86" i="2"/>
  <c r="CQ86" i="2"/>
  <c r="AO86" i="2"/>
  <c r="AC86" i="2"/>
  <c r="DC86" i="2"/>
  <c r="CE86" i="2"/>
  <c r="BM86" i="2"/>
  <c r="BA86" i="2"/>
  <c r="K86" i="2"/>
  <c r="AU86" i="2"/>
  <c r="Q86" i="2"/>
  <c r="GT86" i="2"/>
  <c r="HR86" i="2"/>
  <c r="JN86" i="2"/>
  <c r="NF86" i="2"/>
  <c r="IR86" i="2"/>
  <c r="KN86" i="2"/>
  <c r="MJ86" i="2"/>
  <c r="MH86" i="2"/>
  <c r="HZ86" i="2"/>
  <c r="IX86" i="2"/>
  <c r="JV86" i="2"/>
  <c r="LP86" i="2"/>
  <c r="MP86" i="2"/>
  <c r="JB86" i="2"/>
  <c r="KB86" i="2"/>
  <c r="KZ86" i="2"/>
  <c r="LX86" i="2"/>
  <c r="LL86" i="2"/>
  <c r="LJ86" i="2"/>
  <c r="JT86" i="2"/>
  <c r="JZ86" i="2"/>
  <c r="MV86" i="2"/>
  <c r="NH86" i="2"/>
  <c r="IP86" i="2"/>
  <c r="KL86" i="2"/>
  <c r="HB86" i="2"/>
  <c r="N86" i="2"/>
  <c r="CF86" i="2"/>
  <c r="KT86" i="2"/>
  <c r="LR86" i="2"/>
  <c r="ED86" i="2"/>
  <c r="MN86" i="2"/>
  <c r="ID86" i="2"/>
  <c r="IF86" i="2"/>
  <c r="KX86" i="2"/>
  <c r="HH86" i="2"/>
  <c r="JJ86" i="2"/>
  <c r="LD86" i="2"/>
  <c r="LF86" i="2"/>
  <c r="MD86" i="2"/>
  <c r="MZ86" i="2"/>
  <c r="NB86" i="2"/>
  <c r="GZ86" i="2"/>
  <c r="NL86" i="2"/>
  <c r="HT86" i="2"/>
  <c r="CX86" i="2"/>
  <c r="IV86" i="2"/>
  <c r="KR86" i="2"/>
  <c r="FB86" i="2"/>
  <c r="GV86" i="2"/>
  <c r="HX86" i="2"/>
  <c r="HN86" i="2"/>
  <c r="HL86" i="2"/>
  <c r="IL86" i="2"/>
  <c r="IJ86" i="2"/>
  <c r="KH86" i="2"/>
  <c r="EV86" i="2"/>
  <c r="HF86" i="2"/>
  <c r="MT86" i="2"/>
  <c r="KF86" i="2"/>
  <c r="JH86" i="2"/>
  <c r="MB86" i="2"/>
  <c r="JD86" i="2"/>
  <c r="NN86" i="2"/>
  <c r="JP86" i="2"/>
  <c r="H86" i="2"/>
  <c r="LV86" i="2"/>
  <c r="AV86" i="2"/>
  <c r="FZ86" i="2"/>
  <c r="LG86" i="2"/>
  <c r="KC86" i="2"/>
  <c r="CK86" i="2" s="1"/>
  <c r="IY86" i="2"/>
  <c r="BG86" i="2" s="1"/>
  <c r="IA86" i="2"/>
  <c r="NI86" i="2"/>
  <c r="AO85" i="2"/>
  <c r="AC85" i="2"/>
  <c r="AD85" i="2"/>
  <c r="AE85" i="2" s="1"/>
  <c r="CK85" i="2"/>
  <c r="BM85" i="2"/>
  <c r="DC85" i="2"/>
  <c r="FL85" i="2"/>
  <c r="FM85" i="2" s="1"/>
  <c r="HO86" i="2"/>
  <c r="FG85" i="2"/>
  <c r="NC86" i="2"/>
  <c r="GW86" i="2"/>
  <c r="JQ86" i="2"/>
  <c r="LY86" i="2"/>
  <c r="AQ85" i="2"/>
  <c r="M85" i="2"/>
  <c r="B87" i="2"/>
  <c r="GC87" i="2" s="1"/>
  <c r="GD86" i="2"/>
  <c r="MW87" i="2" l="1"/>
  <c r="FH86" i="2"/>
  <c r="BB86" i="2"/>
  <c r="AR86" i="2"/>
  <c r="CR86" i="2"/>
  <c r="CS86" i="2" s="1"/>
  <c r="T86" i="2"/>
  <c r="EP86" i="2"/>
  <c r="DL86" i="2"/>
  <c r="JK87" i="2"/>
  <c r="MK87" i="2"/>
  <c r="JQ87" i="2"/>
  <c r="HO87" i="2"/>
  <c r="W87" i="2" s="1"/>
  <c r="NI87" i="2"/>
  <c r="LG87" i="2"/>
  <c r="DV86" i="2"/>
  <c r="DW86" i="2" s="1"/>
  <c r="CL86" i="2"/>
  <c r="CM86" i="2" s="1"/>
  <c r="CG86" i="2"/>
  <c r="L86" i="2"/>
  <c r="M86" i="2" s="1"/>
  <c r="ET86" i="2"/>
  <c r="EU86" i="2" s="1"/>
  <c r="AP86" i="2"/>
  <c r="AQ86" i="2" s="1"/>
  <c r="R86" i="2"/>
  <c r="S86" i="2" s="1"/>
  <c r="HU87" i="2"/>
  <c r="LA87" i="2"/>
  <c r="LM87" i="2"/>
  <c r="DU87" i="2" s="1"/>
  <c r="GW87" i="2"/>
  <c r="IA87" i="2"/>
  <c r="FX86" i="2"/>
  <c r="FY86" i="2" s="1"/>
  <c r="Z86" i="2"/>
  <c r="BV86" i="2"/>
  <c r="FN86" i="2"/>
  <c r="BH86" i="2"/>
  <c r="BI86" i="2" s="1"/>
  <c r="FR86" i="2"/>
  <c r="FS86" i="2" s="1"/>
  <c r="EH86" i="2"/>
  <c r="EI86" i="2" s="1"/>
  <c r="AF86" i="2"/>
  <c r="AI86" i="2"/>
  <c r="BS86" i="2"/>
  <c r="DP86" i="2"/>
  <c r="DQ86" i="2" s="1"/>
  <c r="DD86" i="2"/>
  <c r="AL86" i="2"/>
  <c r="BP86" i="2"/>
  <c r="CB86" i="2"/>
  <c r="EZ86" i="2"/>
  <c r="EB86" i="2"/>
  <c r="EC86" i="2" s="1"/>
  <c r="BD86" i="2"/>
  <c r="CN86" i="2"/>
  <c r="FT86" i="2"/>
  <c r="AD86" i="2"/>
  <c r="AE86" i="2" s="1"/>
  <c r="W86" i="2"/>
  <c r="X86" i="2"/>
  <c r="Y86" i="2" s="1"/>
  <c r="BN86" i="2"/>
  <c r="BO86" i="2" s="1"/>
  <c r="EN86" i="2"/>
  <c r="EO86" i="2" s="1"/>
  <c r="DJ86" i="2"/>
  <c r="DK86" i="2" s="1"/>
  <c r="ES86" i="2"/>
  <c r="FF86" i="2"/>
  <c r="FG86" i="2" s="1"/>
  <c r="CT86" i="2"/>
  <c r="BJ86" i="2"/>
  <c r="DF86" i="2"/>
  <c r="CZ86" i="2"/>
  <c r="KU87" i="2"/>
  <c r="MQ87" i="2"/>
  <c r="KO87" i="2"/>
  <c r="IG87" i="2"/>
  <c r="KI87" i="2"/>
  <c r="CQ87" i="2" s="1"/>
  <c r="CH86" i="2"/>
  <c r="CY86" i="2"/>
  <c r="NC87" i="2"/>
  <c r="IY87" i="2"/>
  <c r="F86" i="2"/>
  <c r="G86" i="2" s="1"/>
  <c r="E86" i="2"/>
  <c r="BT86" i="2"/>
  <c r="BU86" i="2" s="1"/>
  <c r="BY86" i="2"/>
  <c r="AJ86" i="2"/>
  <c r="AK86" i="2" s="1"/>
  <c r="BZ86" i="2"/>
  <c r="CA86" i="2" s="1"/>
  <c r="DO86" i="2"/>
  <c r="FK86" i="2"/>
  <c r="FL86" i="2"/>
  <c r="FM86" i="2" s="1"/>
  <c r="AX86" i="2"/>
  <c r="DX86" i="2"/>
  <c r="EJ86" i="2"/>
  <c r="JW87" i="2"/>
  <c r="HI87" i="2"/>
  <c r="IM87" i="2"/>
  <c r="JE87" i="2"/>
  <c r="FA86" i="2"/>
  <c r="DR86" i="2"/>
  <c r="FQ87" i="2"/>
  <c r="FK87" i="2"/>
  <c r="FE87" i="2"/>
  <c r="ES87" i="2"/>
  <c r="EY87" i="2"/>
  <c r="DI87" i="2"/>
  <c r="DC87" i="2"/>
  <c r="CE87" i="2"/>
  <c r="DO87" i="2"/>
  <c r="BY87" i="2"/>
  <c r="BM87" i="2"/>
  <c r="AI87" i="2"/>
  <c r="Q87" i="2"/>
  <c r="CR87" i="2"/>
  <c r="BS87" i="2"/>
  <c r="AO87" i="2"/>
  <c r="AC87" i="2"/>
  <c r="E87" i="2"/>
  <c r="GZ87" i="2"/>
  <c r="JP87" i="2"/>
  <c r="IP87" i="2"/>
  <c r="KL87" i="2"/>
  <c r="GV87" i="2"/>
  <c r="HX87" i="2"/>
  <c r="IV87" i="2"/>
  <c r="ID87" i="2"/>
  <c r="JD87" i="2"/>
  <c r="KX87" i="2"/>
  <c r="HT87" i="2"/>
  <c r="MH87" i="2"/>
  <c r="MJ87" i="2"/>
  <c r="HB87" i="2"/>
  <c r="HZ87" i="2"/>
  <c r="IX87" i="2"/>
  <c r="BH87" i="2"/>
  <c r="BI87" i="2" s="1"/>
  <c r="JT87" i="2"/>
  <c r="JV87" i="2"/>
  <c r="KR87" i="2"/>
  <c r="KT87" i="2"/>
  <c r="LR87" i="2"/>
  <c r="HF87" i="2"/>
  <c r="KB87" i="2"/>
  <c r="KZ87" i="2"/>
  <c r="LL87" i="2"/>
  <c r="HR87" i="2"/>
  <c r="JN87" i="2"/>
  <c r="KN87" i="2"/>
  <c r="ET87" i="2"/>
  <c r="LP87" i="2"/>
  <c r="MP87" i="2"/>
  <c r="IF87" i="2"/>
  <c r="JB87" i="2"/>
  <c r="CB87" i="2"/>
  <c r="NH87" i="2"/>
  <c r="BP87" i="2"/>
  <c r="DJ87" i="2"/>
  <c r="LV87" i="2"/>
  <c r="NB87" i="2"/>
  <c r="MZ87" i="2"/>
  <c r="NN87" i="2"/>
  <c r="AF87" i="2"/>
  <c r="MT87" i="2"/>
  <c r="HL87" i="2"/>
  <c r="JH87" i="2"/>
  <c r="JJ87" i="2"/>
  <c r="BT87" i="2"/>
  <c r="HH87" i="2"/>
  <c r="IJ87" i="2"/>
  <c r="NL87" i="2"/>
  <c r="FX87" i="2"/>
  <c r="IR87" i="2"/>
  <c r="MV87" i="2"/>
  <c r="FL87" i="2"/>
  <c r="LJ87" i="2"/>
  <c r="NF87" i="2"/>
  <c r="FR87" i="2" s="1"/>
  <c r="JZ87" i="2"/>
  <c r="LX87" i="2"/>
  <c r="FF87" i="2"/>
  <c r="HN87" i="2"/>
  <c r="IL87" i="2"/>
  <c r="KF87" i="2"/>
  <c r="KH87" i="2"/>
  <c r="LD87" i="2"/>
  <c r="LF87" i="2"/>
  <c r="MD87" i="2"/>
  <c r="MB87" i="2"/>
  <c r="MN87" i="2"/>
  <c r="GT87" i="2"/>
  <c r="LY87" i="2"/>
  <c r="KC87" i="2"/>
  <c r="EG86" i="2"/>
  <c r="FQ86" i="2"/>
  <c r="NO87" i="2"/>
  <c r="FW87" i="2" s="1"/>
  <c r="AW86" i="2"/>
  <c r="ME87" i="2"/>
  <c r="IS87" i="2"/>
  <c r="BA87" i="2" s="1"/>
  <c r="LS87" i="2"/>
  <c r="EA87" i="2" s="1"/>
  <c r="BC86" i="2"/>
  <c r="HC87" i="2"/>
  <c r="DE86" i="2"/>
  <c r="B88" i="2"/>
  <c r="GD87" i="2"/>
  <c r="LA88" i="2" l="1"/>
  <c r="GC88" i="2"/>
  <c r="ME88" i="2"/>
  <c r="F87" i="2"/>
  <c r="G87" i="2" s="1"/>
  <c r="DF87" i="2"/>
  <c r="EV87" i="2"/>
  <c r="L87" i="2"/>
  <c r="M87" i="2" s="1"/>
  <c r="EH87" i="2"/>
  <c r="EI87" i="2" s="1"/>
  <c r="ED87" i="2"/>
  <c r="X87" i="2"/>
  <c r="Y87" i="2" s="1"/>
  <c r="AL87" i="2"/>
  <c r="AJ87" i="2"/>
  <c r="AK87" i="2" s="1"/>
  <c r="T87" i="2"/>
  <c r="BD87" i="2"/>
  <c r="CN87" i="2"/>
  <c r="FT87" i="2"/>
  <c r="IA88" i="2"/>
  <c r="KO88" i="2"/>
  <c r="CW88" i="2" s="1"/>
  <c r="EZ87" i="2"/>
  <c r="FA87" i="2" s="1"/>
  <c r="CX87" i="2"/>
  <c r="CY87" i="2" s="1"/>
  <c r="CF87" i="2"/>
  <c r="CG87" i="2" s="1"/>
  <c r="DR87" i="2"/>
  <c r="CT87" i="2"/>
  <c r="AR87" i="2"/>
  <c r="BJ87" i="2"/>
  <c r="AX87" i="2"/>
  <c r="BN87" i="2"/>
  <c r="BO87" i="2" s="1"/>
  <c r="LG88" i="2"/>
  <c r="IM88" i="2"/>
  <c r="JW88" i="2"/>
  <c r="CE88" i="2" s="1"/>
  <c r="NI88" i="2"/>
  <c r="EJ87" i="2"/>
  <c r="FZ87" i="2"/>
  <c r="EP87" i="2"/>
  <c r="N87" i="2"/>
  <c r="DV87" i="2"/>
  <c r="DW87" i="2" s="1"/>
  <c r="BB87" i="2"/>
  <c r="BC87" i="2" s="1"/>
  <c r="BZ87" i="2"/>
  <c r="CA87" i="2" s="1"/>
  <c r="AD87" i="2"/>
  <c r="AE87" i="2" s="1"/>
  <c r="DX87" i="2"/>
  <c r="FM87" i="2"/>
  <c r="CZ87" i="2"/>
  <c r="FB87" i="2"/>
  <c r="R87" i="2"/>
  <c r="S87" i="2" s="1"/>
  <c r="CW87" i="2"/>
  <c r="AP87" i="2"/>
  <c r="AQ87" i="2" s="1"/>
  <c r="AV87" i="2"/>
  <c r="AW87" i="2" s="1"/>
  <c r="CL87" i="2"/>
  <c r="CM87" i="2" s="1"/>
  <c r="DD87" i="2"/>
  <c r="EM87" i="2"/>
  <c r="EN87" i="2"/>
  <c r="EO87" i="2" s="1"/>
  <c r="EB87" i="2"/>
  <c r="EC87" i="2" s="1"/>
  <c r="Z87" i="2"/>
  <c r="H87" i="2"/>
  <c r="CH87" i="2"/>
  <c r="FH87" i="2"/>
  <c r="FN87" i="2"/>
  <c r="GW88" i="2"/>
  <c r="DK87" i="2"/>
  <c r="EU87" i="2"/>
  <c r="FS87" i="2"/>
  <c r="HO88" i="2"/>
  <c r="CS87" i="2"/>
  <c r="MQ88" i="2"/>
  <c r="BV87" i="2"/>
  <c r="DL87" i="2"/>
  <c r="EY88" i="2"/>
  <c r="FQ88" i="2"/>
  <c r="EM88" i="2"/>
  <c r="DO88" i="2"/>
  <c r="DI88" i="2"/>
  <c r="AI88" i="2"/>
  <c r="AU88" i="2"/>
  <c r="W88" i="2"/>
  <c r="HZ88" i="2"/>
  <c r="JJ88" i="2"/>
  <c r="HF88" i="2"/>
  <c r="GV88" i="2"/>
  <c r="LJ88" i="2"/>
  <c r="LL88" i="2"/>
  <c r="HR88" i="2"/>
  <c r="IR88" i="2"/>
  <c r="KN88" i="2"/>
  <c r="KL88" i="2"/>
  <c r="DD88" i="2"/>
  <c r="LP88" i="2"/>
  <c r="MP88" i="2"/>
  <c r="GT88" i="2"/>
  <c r="R88" i="2"/>
  <c r="IF88" i="2"/>
  <c r="MT88" i="2"/>
  <c r="AF88" i="2"/>
  <c r="NF88" i="2"/>
  <c r="NH88" i="2"/>
  <c r="MJ88" i="2"/>
  <c r="GZ88" i="2"/>
  <c r="KR88" i="2"/>
  <c r="KT88" i="2"/>
  <c r="ED88" i="2"/>
  <c r="HH88" i="2"/>
  <c r="KZ88" i="2"/>
  <c r="HT88" i="2"/>
  <c r="JP88" i="2"/>
  <c r="JN88" i="2"/>
  <c r="IP88" i="2"/>
  <c r="IX88" i="2"/>
  <c r="JV88" i="2"/>
  <c r="LR88" i="2"/>
  <c r="MN88" i="2"/>
  <c r="JD88" i="2"/>
  <c r="JB88" i="2"/>
  <c r="MH88" i="2"/>
  <c r="HL88" i="2"/>
  <c r="HN88" i="2"/>
  <c r="IJ88" i="2"/>
  <c r="IL88" i="2"/>
  <c r="KF88" i="2"/>
  <c r="MD88" i="2"/>
  <c r="AJ88" i="2"/>
  <c r="MZ88" i="2"/>
  <c r="HX88" i="2"/>
  <c r="IV88" i="2"/>
  <c r="KB88" i="2"/>
  <c r="MV88" i="2"/>
  <c r="DP88" i="2"/>
  <c r="MB88" i="2"/>
  <c r="HB88" i="2"/>
  <c r="JH88" i="2"/>
  <c r="CX88" i="2"/>
  <c r="JZ88" i="2"/>
  <c r="KX88" i="2"/>
  <c r="LV88" i="2"/>
  <c r="LX88" i="2"/>
  <c r="ID88" i="2"/>
  <c r="AV88" i="2"/>
  <c r="KH88" i="2"/>
  <c r="LF88" i="2"/>
  <c r="LD88" i="2"/>
  <c r="NB88" i="2"/>
  <c r="NN88" i="2"/>
  <c r="JT88" i="2"/>
  <c r="NL88" i="2"/>
  <c r="LS88" i="2"/>
  <c r="NO88" i="2"/>
  <c r="AU87" i="2"/>
  <c r="EG87" i="2"/>
  <c r="JK88" i="2"/>
  <c r="BS88" i="2" s="1"/>
  <c r="IY88" i="2"/>
  <c r="BG88" i="2" s="1"/>
  <c r="KU88" i="2"/>
  <c r="DC88" i="2" s="1"/>
  <c r="MK88" i="2"/>
  <c r="JQ88" i="2"/>
  <c r="MW88" i="2"/>
  <c r="BU87" i="2"/>
  <c r="FY87" i="2"/>
  <c r="KC88" i="2"/>
  <c r="DE87" i="2"/>
  <c r="FG87" i="2"/>
  <c r="HC88" i="2"/>
  <c r="IS88" i="2"/>
  <c r="LY88" i="2"/>
  <c r="BG87" i="2"/>
  <c r="CK87" i="2"/>
  <c r="K87" i="2"/>
  <c r="DP87" i="2"/>
  <c r="DQ87" i="2" s="1"/>
  <c r="LM88" i="2"/>
  <c r="JE88" i="2"/>
  <c r="HI88" i="2"/>
  <c r="NC88" i="2"/>
  <c r="KI88" i="2"/>
  <c r="CQ88" i="2" s="1"/>
  <c r="IG88" i="2"/>
  <c r="HU88" i="2"/>
  <c r="B89" i="2"/>
  <c r="GD88" i="2"/>
  <c r="LA89" i="2" l="1"/>
  <c r="GC89" i="2"/>
  <c r="F88" i="2"/>
  <c r="G88" i="2" s="1"/>
  <c r="FB88" i="2"/>
  <c r="DR88" i="2"/>
  <c r="EP88" i="2"/>
  <c r="MW89" i="2"/>
  <c r="T88" i="2"/>
  <c r="DF88" i="2"/>
  <c r="DQ88" i="2"/>
  <c r="NO89" i="2"/>
  <c r="BH88" i="2"/>
  <c r="BI88" i="2" s="1"/>
  <c r="BD88" i="2"/>
  <c r="BN88" i="2"/>
  <c r="BO88" i="2" s="1"/>
  <c r="CH88" i="2"/>
  <c r="EB88" i="2"/>
  <c r="EC88" i="2" s="1"/>
  <c r="H88" i="2"/>
  <c r="AX88" i="2"/>
  <c r="MQ89" i="2"/>
  <c r="GW89" i="2"/>
  <c r="HU89" i="2"/>
  <c r="AC89" i="2" s="1"/>
  <c r="NC89" i="2"/>
  <c r="LY89" i="2"/>
  <c r="JQ89" i="2"/>
  <c r="JK89" i="2"/>
  <c r="BS89" i="2" s="1"/>
  <c r="HI89" i="2"/>
  <c r="IS89" i="2"/>
  <c r="KC89" i="2"/>
  <c r="JW89" i="2"/>
  <c r="CE89" i="2" s="1"/>
  <c r="MK89" i="2"/>
  <c r="N88" i="2"/>
  <c r="CT88" i="2"/>
  <c r="CL88" i="2"/>
  <c r="FT88" i="2"/>
  <c r="DX88" i="2"/>
  <c r="DJ88" i="2"/>
  <c r="DK88" i="2" s="1"/>
  <c r="ET88" i="2"/>
  <c r="EU88" i="2" s="1"/>
  <c r="X88" i="2"/>
  <c r="Y88" i="2" s="1"/>
  <c r="BP88" i="2"/>
  <c r="IG89" i="2"/>
  <c r="JE89" i="2"/>
  <c r="BM89" i="2" s="1"/>
  <c r="HC89" i="2"/>
  <c r="FX88" i="2"/>
  <c r="FY88" i="2" s="1"/>
  <c r="EJ88" i="2"/>
  <c r="FZ88" i="2"/>
  <c r="AP88" i="2"/>
  <c r="AQ88" i="2" s="1"/>
  <c r="FL88" i="2"/>
  <c r="FM88" i="2" s="1"/>
  <c r="BV88" i="2"/>
  <c r="FH88" i="2"/>
  <c r="BZ88" i="2"/>
  <c r="CA88" i="2" s="1"/>
  <c r="DV88" i="2"/>
  <c r="L88" i="2"/>
  <c r="M88" i="2" s="1"/>
  <c r="BA88" i="2"/>
  <c r="ES88" i="2"/>
  <c r="CN88" i="2"/>
  <c r="AW88" i="2"/>
  <c r="K88" i="2"/>
  <c r="CF88" i="2"/>
  <c r="CG88" i="2" s="1"/>
  <c r="BM88" i="2"/>
  <c r="AC88" i="2"/>
  <c r="CR88" i="2"/>
  <c r="CS88" i="2" s="1"/>
  <c r="EN88" i="2"/>
  <c r="EO88" i="2" s="1"/>
  <c r="EG88" i="2"/>
  <c r="CB88" i="2"/>
  <c r="FF88" i="2"/>
  <c r="FG88" i="2" s="1"/>
  <c r="FR88" i="2"/>
  <c r="FS88" i="2" s="1"/>
  <c r="EZ88" i="2"/>
  <c r="FA88" i="2" s="1"/>
  <c r="Z88" i="2"/>
  <c r="CZ88" i="2"/>
  <c r="DL88" i="2"/>
  <c r="EV88" i="2"/>
  <c r="FN88" i="2"/>
  <c r="KO89" i="2"/>
  <c r="NI89" i="2"/>
  <c r="Q88" i="2"/>
  <c r="E88" i="2"/>
  <c r="BY88" i="2"/>
  <c r="AO88" i="2"/>
  <c r="CK88" i="2"/>
  <c r="EH88" i="2"/>
  <c r="EI88" i="2" s="1"/>
  <c r="FW88" i="2"/>
  <c r="FE88" i="2"/>
  <c r="AL88" i="2"/>
  <c r="BJ88" i="2"/>
  <c r="LG89" i="2"/>
  <c r="HO89" i="2"/>
  <c r="W89" i="2" s="1"/>
  <c r="IM89" i="2"/>
  <c r="DE88" i="2"/>
  <c r="S88" i="2"/>
  <c r="BB88" i="2"/>
  <c r="BC88" i="2" s="1"/>
  <c r="AR88" i="2"/>
  <c r="DW88" i="2"/>
  <c r="AK88" i="2"/>
  <c r="CY88" i="2"/>
  <c r="FW89" i="2"/>
  <c r="FQ89" i="2"/>
  <c r="FK89" i="2"/>
  <c r="EY89" i="2"/>
  <c r="EG89" i="2"/>
  <c r="ES89" i="2"/>
  <c r="DI89" i="2"/>
  <c r="FE89" i="2"/>
  <c r="BY89" i="2"/>
  <c r="BA89" i="2"/>
  <c r="Q89" i="2"/>
  <c r="CK89" i="2"/>
  <c r="AU89" i="2"/>
  <c r="K89" i="2"/>
  <c r="CW89" i="2"/>
  <c r="DO89" i="2"/>
  <c r="AO89" i="2"/>
  <c r="E89" i="2"/>
  <c r="HB89" i="2"/>
  <c r="HT89" i="2"/>
  <c r="AF89" i="2"/>
  <c r="HR89" i="2"/>
  <c r="JP89" i="2"/>
  <c r="NF89" i="2"/>
  <c r="N89" i="2"/>
  <c r="GZ89" i="2"/>
  <c r="HX89" i="2"/>
  <c r="IV89" i="2"/>
  <c r="JT89" i="2"/>
  <c r="KR89" i="2"/>
  <c r="LR89" i="2"/>
  <c r="JD89" i="2"/>
  <c r="JZ89" i="2"/>
  <c r="KX89" i="2"/>
  <c r="MV89" i="2"/>
  <c r="LJ89" i="2"/>
  <c r="NH89" i="2"/>
  <c r="IP89" i="2"/>
  <c r="KL89" i="2"/>
  <c r="GT89" i="2"/>
  <c r="EB89" i="2"/>
  <c r="MN89" i="2"/>
  <c r="HN89" i="2"/>
  <c r="AR89" i="2"/>
  <c r="KB89" i="2"/>
  <c r="LX89" i="2"/>
  <c r="IR89" i="2"/>
  <c r="KN89" i="2"/>
  <c r="MH89" i="2"/>
  <c r="AJ89" i="2"/>
  <c r="MP89" i="2"/>
  <c r="IL89" i="2"/>
  <c r="IF89" i="2"/>
  <c r="ID89" i="2"/>
  <c r="LP89" i="2"/>
  <c r="JH89" i="2"/>
  <c r="KH89" i="2"/>
  <c r="LF89" i="2"/>
  <c r="LD89" i="2"/>
  <c r="JJ89" i="2"/>
  <c r="MZ89" i="2"/>
  <c r="NB89" i="2"/>
  <c r="BD89" i="2"/>
  <c r="HZ89" i="2"/>
  <c r="EZ89" i="2"/>
  <c r="LV89" i="2"/>
  <c r="CN89" i="2"/>
  <c r="GV89" i="2"/>
  <c r="HL89" i="2"/>
  <c r="IJ89" i="2"/>
  <c r="KF89" i="2"/>
  <c r="MB89" i="2"/>
  <c r="MD89" i="2"/>
  <c r="EP89" i="2"/>
  <c r="FN89" i="2"/>
  <c r="NL89" i="2"/>
  <c r="LL89" i="2"/>
  <c r="JN89" i="2"/>
  <c r="MJ89" i="2"/>
  <c r="ET89" i="2" s="1"/>
  <c r="HF89" i="2"/>
  <c r="JB89" i="2"/>
  <c r="MT89" i="2"/>
  <c r="IX89" i="2"/>
  <c r="JV89" i="2"/>
  <c r="KT89" i="2"/>
  <c r="HH89" i="2"/>
  <c r="KZ89" i="2"/>
  <c r="NN89" i="2"/>
  <c r="FX89" i="2"/>
  <c r="KI89" i="2"/>
  <c r="LM89" i="2"/>
  <c r="ME89" i="2"/>
  <c r="KU89" i="2"/>
  <c r="IY89" i="2"/>
  <c r="CM88" i="2"/>
  <c r="LS89" i="2"/>
  <c r="BT88" i="2"/>
  <c r="BU88" i="2" s="1"/>
  <c r="AD88" i="2"/>
  <c r="AE88" i="2" s="1"/>
  <c r="EA88" i="2"/>
  <c r="FK88" i="2"/>
  <c r="DU88" i="2"/>
  <c r="IA89" i="2"/>
  <c r="B90" i="2"/>
  <c r="GD89" i="2"/>
  <c r="MQ90" i="2" l="1"/>
  <c r="GC90" i="2"/>
  <c r="HU90" i="2"/>
  <c r="FF89" i="2"/>
  <c r="FG89" i="2" s="1"/>
  <c r="AV89" i="2"/>
  <c r="AW89" i="2" s="1"/>
  <c r="EJ89" i="2"/>
  <c r="BZ89" i="2"/>
  <c r="CA89" i="2" s="1"/>
  <c r="FT89" i="2"/>
  <c r="FY89" i="2"/>
  <c r="DL89" i="2"/>
  <c r="DR89" i="2"/>
  <c r="DX89" i="2"/>
  <c r="AX89" i="2"/>
  <c r="F89" i="2"/>
  <c r="DD89" i="2"/>
  <c r="DE89" i="2" s="1"/>
  <c r="L89" i="2"/>
  <c r="M89" i="2" s="1"/>
  <c r="MK90" i="2"/>
  <c r="ES90" i="2" s="1"/>
  <c r="IS90" i="2"/>
  <c r="NC90" i="2"/>
  <c r="LG90" i="2"/>
  <c r="BV89" i="2"/>
  <c r="CT89" i="2"/>
  <c r="FZ89" i="2"/>
  <c r="AD89" i="2"/>
  <c r="AE89" i="2" s="1"/>
  <c r="FR89" i="2"/>
  <c r="LS90" i="2"/>
  <c r="ME90" i="2"/>
  <c r="KI90" i="2"/>
  <c r="CH89" i="2"/>
  <c r="Z89" i="2"/>
  <c r="AL89" i="2"/>
  <c r="T89" i="2"/>
  <c r="BJ89" i="2"/>
  <c r="BN89" i="2"/>
  <c r="BO89" i="2" s="1"/>
  <c r="CZ89" i="2"/>
  <c r="JE90" i="2"/>
  <c r="KC90" i="2"/>
  <c r="CK90" i="2" s="1"/>
  <c r="R89" i="2"/>
  <c r="S89" i="2" s="1"/>
  <c r="BB89" i="2"/>
  <c r="BC89" i="2" s="1"/>
  <c r="AP89" i="2"/>
  <c r="AQ89" i="2" s="1"/>
  <c r="DJ89" i="2"/>
  <c r="DK89" i="2" s="1"/>
  <c r="CX89" i="2"/>
  <c r="CY89" i="2" s="1"/>
  <c r="CF89" i="2"/>
  <c r="CG89" i="2" s="1"/>
  <c r="EM89" i="2"/>
  <c r="DF89" i="2"/>
  <c r="FB89" i="2"/>
  <c r="FH89" i="2"/>
  <c r="NO90" i="2"/>
  <c r="IG90" i="2"/>
  <c r="AO90" i="2" s="1"/>
  <c r="HI90" i="2"/>
  <c r="IM90" i="2"/>
  <c r="KO90" i="2"/>
  <c r="BH89" i="2"/>
  <c r="BI89" i="2" s="1"/>
  <c r="CR89" i="2"/>
  <c r="EN89" i="2"/>
  <c r="EO89" i="2" s="1"/>
  <c r="BP89" i="2"/>
  <c r="EV89" i="2"/>
  <c r="EY90" i="2"/>
  <c r="EM90" i="2"/>
  <c r="FW90" i="2"/>
  <c r="FK90" i="2"/>
  <c r="EA90" i="2"/>
  <c r="DO90" i="2"/>
  <c r="CQ90" i="2"/>
  <c r="AC90" i="2"/>
  <c r="BM90" i="2"/>
  <c r="BA90" i="2"/>
  <c r="AU90" i="2"/>
  <c r="Q90" i="2"/>
  <c r="KR90" i="2"/>
  <c r="IF90" i="2"/>
  <c r="GT90" i="2"/>
  <c r="KN90" i="2"/>
  <c r="EV90" i="2"/>
  <c r="IV90" i="2"/>
  <c r="MP90" i="2"/>
  <c r="HF90" i="2"/>
  <c r="KB90" i="2"/>
  <c r="HR90" i="2"/>
  <c r="JN90" i="2"/>
  <c r="IR90" i="2"/>
  <c r="MJ90" i="2"/>
  <c r="MH90" i="2"/>
  <c r="HZ90" i="2"/>
  <c r="IX90" i="2"/>
  <c r="JV90" i="2"/>
  <c r="JT90" i="2"/>
  <c r="LP90" i="2"/>
  <c r="JB90" i="2"/>
  <c r="JD90" i="2"/>
  <c r="KZ90" i="2"/>
  <c r="LX90" i="2"/>
  <c r="LL90" i="2"/>
  <c r="HX90" i="2"/>
  <c r="GV90" i="2"/>
  <c r="BP90" i="2"/>
  <c r="JZ90" i="2"/>
  <c r="KX90" i="2"/>
  <c r="LJ90" i="2"/>
  <c r="AX90" i="2"/>
  <c r="EP90" i="2"/>
  <c r="MD90" i="2"/>
  <c r="BT90" i="2"/>
  <c r="MB90" i="2"/>
  <c r="JP90" i="2"/>
  <c r="KL90" i="2"/>
  <c r="AL90" i="2"/>
  <c r="LR90" i="2"/>
  <c r="MN90" i="2"/>
  <c r="ID90" i="2"/>
  <c r="LV90" i="2"/>
  <c r="MV90" i="2"/>
  <c r="JJ90" i="2"/>
  <c r="KF90" i="2"/>
  <c r="LD90" i="2"/>
  <c r="LF90" i="2"/>
  <c r="MZ90" i="2"/>
  <c r="AR90" i="2"/>
  <c r="NN90" i="2"/>
  <c r="IJ90" i="2"/>
  <c r="NH90" i="2"/>
  <c r="NF90" i="2"/>
  <c r="IP90" i="2"/>
  <c r="GZ90" i="2"/>
  <c r="DJ90" i="2"/>
  <c r="MT90" i="2"/>
  <c r="HL90" i="2"/>
  <c r="HN90" i="2"/>
  <c r="IL90" i="2"/>
  <c r="JH90" i="2"/>
  <c r="KH90" i="2"/>
  <c r="FN90" i="2"/>
  <c r="NB90" i="2"/>
  <c r="HH90" i="2"/>
  <c r="HT90" i="2"/>
  <c r="HB90" i="2"/>
  <c r="N90" i="2"/>
  <c r="KT90" i="2"/>
  <c r="NL90" i="2"/>
  <c r="IA90" i="2"/>
  <c r="IY90" i="2"/>
  <c r="X89" i="2"/>
  <c r="Y89" i="2" s="1"/>
  <c r="BG89" i="2"/>
  <c r="EH89" i="2"/>
  <c r="EI89" i="2" s="1"/>
  <c r="DP89" i="2"/>
  <c r="DQ89" i="2" s="1"/>
  <c r="CL89" i="2"/>
  <c r="CM89" i="2" s="1"/>
  <c r="CQ89" i="2"/>
  <c r="DV89" i="2"/>
  <c r="DW89" i="2" s="1"/>
  <c r="H89" i="2"/>
  <c r="CB89" i="2"/>
  <c r="JK90" i="2"/>
  <c r="BS90" i="2" s="1"/>
  <c r="AK89" i="2"/>
  <c r="NI90" i="2"/>
  <c r="FA89" i="2"/>
  <c r="ED89" i="2"/>
  <c r="FS89" i="2"/>
  <c r="CS89" i="2"/>
  <c r="EC89" i="2"/>
  <c r="G89" i="2"/>
  <c r="KU90" i="2"/>
  <c r="DC90" i="2" s="1"/>
  <c r="LM90" i="2"/>
  <c r="BT89" i="2"/>
  <c r="BU89" i="2" s="1"/>
  <c r="AI89" i="2"/>
  <c r="DU89" i="2"/>
  <c r="DC89" i="2"/>
  <c r="EA89" i="2"/>
  <c r="FL89" i="2"/>
  <c r="FM89" i="2" s="1"/>
  <c r="HC90" i="2"/>
  <c r="JQ90" i="2"/>
  <c r="BY90" i="2" s="1"/>
  <c r="GW90" i="2"/>
  <c r="E90" i="2" s="1"/>
  <c r="LY90" i="2"/>
  <c r="HO90" i="2"/>
  <c r="MW90" i="2"/>
  <c r="FE90" i="2" s="1"/>
  <c r="EU89" i="2"/>
  <c r="JW90" i="2"/>
  <c r="LA90" i="2"/>
  <c r="B91" i="2"/>
  <c r="GC91" i="2" s="1"/>
  <c r="GD90" i="2"/>
  <c r="BU90" i="2" l="1"/>
  <c r="NC91" i="2"/>
  <c r="FX90" i="2"/>
  <c r="FY90" i="2" s="1"/>
  <c r="BD90" i="2"/>
  <c r="DX90" i="2"/>
  <c r="KO91" i="2"/>
  <c r="LA91" i="2"/>
  <c r="HO91" i="2"/>
  <c r="HC91" i="2"/>
  <c r="K91" i="2" s="1"/>
  <c r="LM91" i="2"/>
  <c r="CF90" i="2"/>
  <c r="CG90" i="2" s="1"/>
  <c r="Z90" i="2"/>
  <c r="CB90" i="2"/>
  <c r="EZ90" i="2"/>
  <c r="FA90" i="2" s="1"/>
  <c r="BV90" i="2"/>
  <c r="MK91" i="2"/>
  <c r="FT90" i="2"/>
  <c r="JW91" i="2"/>
  <c r="LY91" i="2"/>
  <c r="R90" i="2"/>
  <c r="S90" i="2" s="1"/>
  <c r="CN90" i="2"/>
  <c r="F90" i="2"/>
  <c r="G90" i="2" s="1"/>
  <c r="ED90" i="2"/>
  <c r="CX90" i="2"/>
  <c r="CY90" i="2" s="1"/>
  <c r="CZ90" i="2"/>
  <c r="FH90" i="2"/>
  <c r="BJ90" i="2"/>
  <c r="CR90" i="2"/>
  <c r="CS90" i="2" s="1"/>
  <c r="DD90" i="2"/>
  <c r="DE90" i="2" s="1"/>
  <c r="EJ90" i="2"/>
  <c r="AD90" i="2"/>
  <c r="AE90" i="2" s="1"/>
  <c r="DR90" i="2"/>
  <c r="W90" i="2"/>
  <c r="X90" i="2"/>
  <c r="Y90" i="2" s="1"/>
  <c r="FR90" i="2"/>
  <c r="HU91" i="2"/>
  <c r="AC91" i="2" s="1"/>
  <c r="BN90" i="2"/>
  <c r="BO90" i="2" s="1"/>
  <c r="DV90" i="2"/>
  <c r="DW90" i="2" s="1"/>
  <c r="EG90" i="2"/>
  <c r="DF90" i="2"/>
  <c r="FZ90" i="2"/>
  <c r="KU91" i="2"/>
  <c r="LG91" i="2"/>
  <c r="KI91" i="2"/>
  <c r="NI91" i="2"/>
  <c r="FQ91" i="2" s="1"/>
  <c r="IY91" i="2"/>
  <c r="AJ90" i="2"/>
  <c r="BZ90" i="2"/>
  <c r="CA90" i="2" s="1"/>
  <c r="BH90" i="2"/>
  <c r="BI90" i="2" s="1"/>
  <c r="CW90" i="2"/>
  <c r="EB90" i="2"/>
  <c r="EC90" i="2" s="1"/>
  <c r="ET90" i="2"/>
  <c r="EU90" i="2" s="1"/>
  <c r="FL90" i="2"/>
  <c r="FM90" i="2" s="1"/>
  <c r="H90" i="2"/>
  <c r="CH90" i="2"/>
  <c r="CT90" i="2"/>
  <c r="DL90" i="2"/>
  <c r="FB90" i="2"/>
  <c r="HI91" i="2"/>
  <c r="FK91" i="2"/>
  <c r="EG91" i="2"/>
  <c r="ES91" i="2"/>
  <c r="DU91" i="2"/>
  <c r="DI91" i="2"/>
  <c r="CQ91" i="2"/>
  <c r="DC91" i="2"/>
  <c r="CE91" i="2"/>
  <c r="W91" i="2"/>
  <c r="Q91" i="2"/>
  <c r="CW91" i="2"/>
  <c r="DO91" i="2"/>
  <c r="BG91" i="2"/>
  <c r="IV91" i="2"/>
  <c r="HH91" i="2"/>
  <c r="BZ91" i="2"/>
  <c r="NF91" i="2"/>
  <c r="MN91" i="2"/>
  <c r="JZ91" i="2"/>
  <c r="LV91" i="2"/>
  <c r="LX91" i="2"/>
  <c r="LJ91" i="2"/>
  <c r="JP91" i="2"/>
  <c r="FR91" i="2"/>
  <c r="IP91" i="2"/>
  <c r="KL91" i="2"/>
  <c r="MJ91" i="2"/>
  <c r="BH91" i="2"/>
  <c r="LR91" i="2"/>
  <c r="ID91" i="2"/>
  <c r="IF91" i="2"/>
  <c r="JD91" i="2"/>
  <c r="KX91" i="2"/>
  <c r="BD91" i="2"/>
  <c r="MH91" i="2"/>
  <c r="HB91" i="2"/>
  <c r="L91" i="2" s="1"/>
  <c r="HZ91" i="2"/>
  <c r="IX91" i="2"/>
  <c r="JT91" i="2"/>
  <c r="JV91" i="2"/>
  <c r="KR91" i="2"/>
  <c r="KT91" i="2"/>
  <c r="DF91" i="2"/>
  <c r="FB91" i="2"/>
  <c r="HX91" i="2"/>
  <c r="HF91" i="2"/>
  <c r="KB91" i="2"/>
  <c r="KZ91" i="2"/>
  <c r="JN91" i="2"/>
  <c r="NH91" i="2"/>
  <c r="KN91" i="2"/>
  <c r="GV91" i="2"/>
  <c r="MP91" i="2"/>
  <c r="JB91" i="2"/>
  <c r="MT91" i="2"/>
  <c r="MZ91" i="2"/>
  <c r="NL91" i="2"/>
  <c r="HN91" i="2"/>
  <c r="X91" i="2"/>
  <c r="Y91" i="2" s="1"/>
  <c r="KH91" i="2"/>
  <c r="LF91" i="2"/>
  <c r="LL91" i="2"/>
  <c r="HR91" i="2"/>
  <c r="IJ91" i="2"/>
  <c r="NB91" i="2"/>
  <c r="HL91" i="2"/>
  <c r="DV91" i="2"/>
  <c r="IL91" i="2"/>
  <c r="KF91" i="2"/>
  <c r="MD91" i="2"/>
  <c r="HT91" i="2"/>
  <c r="MV91" i="2"/>
  <c r="AJ91" i="2"/>
  <c r="GT91" i="2"/>
  <c r="JH91" i="2"/>
  <c r="JJ91" i="2"/>
  <c r="EP91" i="2"/>
  <c r="MB91" i="2"/>
  <c r="IR91" i="2"/>
  <c r="LP91" i="2"/>
  <c r="GZ91" i="2"/>
  <c r="LD91" i="2"/>
  <c r="CR91" i="2"/>
  <c r="NN91" i="2"/>
  <c r="MW91" i="2"/>
  <c r="FE91" i="2" s="1"/>
  <c r="GW91" i="2"/>
  <c r="KC91" i="2"/>
  <c r="CK91" i="2" s="1"/>
  <c r="FS90" i="2"/>
  <c r="DK90" i="2"/>
  <c r="AK90" i="2"/>
  <c r="IA91" i="2"/>
  <c r="AI90" i="2"/>
  <c r="K90" i="2"/>
  <c r="AV90" i="2"/>
  <c r="AW90" i="2" s="1"/>
  <c r="CE90" i="2"/>
  <c r="BB90" i="2"/>
  <c r="BC90" i="2" s="1"/>
  <c r="DI90" i="2"/>
  <c r="EN90" i="2"/>
  <c r="EO90" i="2" s="1"/>
  <c r="FF90" i="2"/>
  <c r="FG90" i="2" s="1"/>
  <c r="FQ90" i="2"/>
  <c r="T90" i="2"/>
  <c r="AF90" i="2"/>
  <c r="LS91" i="2"/>
  <c r="IG91" i="2"/>
  <c r="MQ91" i="2"/>
  <c r="EY91" i="2" s="1"/>
  <c r="DP90" i="2"/>
  <c r="DQ90" i="2" s="1"/>
  <c r="EH90" i="2"/>
  <c r="EI90" i="2" s="1"/>
  <c r="JQ91" i="2"/>
  <c r="JE91" i="2"/>
  <c r="JK91" i="2"/>
  <c r="L90" i="2"/>
  <c r="M90" i="2" s="1"/>
  <c r="AP90" i="2"/>
  <c r="AQ90" i="2" s="1"/>
  <c r="BG90" i="2"/>
  <c r="CL90" i="2"/>
  <c r="CM90" i="2" s="1"/>
  <c r="DU90" i="2"/>
  <c r="IS91" i="2"/>
  <c r="BA91" i="2" s="1"/>
  <c r="IM91" i="2"/>
  <c r="NO91" i="2"/>
  <c r="ME91" i="2"/>
  <c r="B92" i="2"/>
  <c r="GC92" i="2" s="1"/>
  <c r="GD91" i="2"/>
  <c r="NO92" i="2" l="1"/>
  <c r="LS92" i="2"/>
  <c r="JK92" i="2"/>
  <c r="IM92" i="2"/>
  <c r="ME92" i="2"/>
  <c r="IG92" i="2"/>
  <c r="ET91" i="2"/>
  <c r="EU91" i="2" s="1"/>
  <c r="EH91" i="2"/>
  <c r="EI91" i="2" s="1"/>
  <c r="DX91" i="2"/>
  <c r="R91" i="2"/>
  <c r="S91" i="2" s="1"/>
  <c r="DJ91" i="2"/>
  <c r="DK91" i="2" s="1"/>
  <c r="GW92" i="2"/>
  <c r="BV91" i="2"/>
  <c r="FL91" i="2"/>
  <c r="FM91" i="2" s="1"/>
  <c r="AR91" i="2"/>
  <c r="DL91" i="2"/>
  <c r="EB91" i="2"/>
  <c r="EC91" i="2" s="1"/>
  <c r="AF91" i="2"/>
  <c r="EZ91" i="2"/>
  <c r="FA91" i="2" s="1"/>
  <c r="FN91" i="2"/>
  <c r="KI92" i="2"/>
  <c r="BS91" i="2"/>
  <c r="HC92" i="2"/>
  <c r="LA92" i="2"/>
  <c r="DI92" i="2" s="1"/>
  <c r="AX91" i="2"/>
  <c r="N91" i="2"/>
  <c r="FZ91" i="2"/>
  <c r="DP91" i="2"/>
  <c r="DQ91" i="2" s="1"/>
  <c r="CF91" i="2"/>
  <c r="EM91" i="2"/>
  <c r="CB91" i="2"/>
  <c r="EV91" i="2"/>
  <c r="IY92" i="2"/>
  <c r="M91" i="2"/>
  <c r="JE92" i="2"/>
  <c r="KO92" i="2"/>
  <c r="FH91" i="2"/>
  <c r="AL91" i="2"/>
  <c r="CZ91" i="2"/>
  <c r="CN91" i="2"/>
  <c r="BP91" i="2"/>
  <c r="H91" i="2"/>
  <c r="BB91" i="2"/>
  <c r="BC91" i="2" s="1"/>
  <c r="AV91" i="2"/>
  <c r="AW91" i="2" s="1"/>
  <c r="DD91" i="2"/>
  <c r="DE91" i="2" s="1"/>
  <c r="CH91" i="2"/>
  <c r="BI91" i="2"/>
  <c r="F91" i="2"/>
  <c r="G91" i="2" s="1"/>
  <c r="FF91" i="2"/>
  <c r="FG91" i="2" s="1"/>
  <c r="AO91" i="2"/>
  <c r="AU91" i="2"/>
  <c r="CX91" i="2"/>
  <c r="CY91" i="2" s="1"/>
  <c r="CL91" i="2"/>
  <c r="CM91" i="2" s="1"/>
  <c r="EA91" i="2"/>
  <c r="Z91" i="2"/>
  <c r="T91" i="2"/>
  <c r="CT91" i="2"/>
  <c r="DR91" i="2"/>
  <c r="ED91" i="2"/>
  <c r="FT91" i="2"/>
  <c r="LG92" i="2"/>
  <c r="AP91" i="2"/>
  <c r="AQ91" i="2" s="1"/>
  <c r="CS91" i="2"/>
  <c r="FW92" i="2"/>
  <c r="EM92" i="2"/>
  <c r="DO92" i="2"/>
  <c r="CW92" i="2"/>
  <c r="CQ92" i="2"/>
  <c r="BS92" i="2"/>
  <c r="AO92" i="2"/>
  <c r="BG92" i="2"/>
  <c r="BM92" i="2"/>
  <c r="EA92" i="2"/>
  <c r="E92" i="2"/>
  <c r="K92" i="2"/>
  <c r="AU92" i="2"/>
  <c r="JB92" i="2"/>
  <c r="IL92" i="2"/>
  <c r="GV92" i="2"/>
  <c r="MH92" i="2"/>
  <c r="MJ92" i="2"/>
  <c r="HX92" i="2"/>
  <c r="IV92" i="2"/>
  <c r="JT92" i="2"/>
  <c r="LP92" i="2"/>
  <c r="HB92" i="2"/>
  <c r="AP92" i="2"/>
  <c r="ID92" i="2"/>
  <c r="KB92" i="2"/>
  <c r="KX92" i="2"/>
  <c r="LV92" i="2"/>
  <c r="LJ92" i="2"/>
  <c r="IR92" i="2"/>
  <c r="KN92" i="2"/>
  <c r="EV92" i="2"/>
  <c r="HZ92" i="2"/>
  <c r="KT92" i="2"/>
  <c r="MP92" i="2"/>
  <c r="HF92" i="2"/>
  <c r="IF92" i="2"/>
  <c r="KZ92" i="2"/>
  <c r="MT92" i="2"/>
  <c r="LL92" i="2"/>
  <c r="JN92" i="2"/>
  <c r="NF92" i="2"/>
  <c r="NH92" i="2"/>
  <c r="IP92" i="2"/>
  <c r="GZ92" i="2"/>
  <c r="KR92" i="2"/>
  <c r="MN92" i="2"/>
  <c r="HN92" i="2"/>
  <c r="HH92" i="2"/>
  <c r="DJ92" i="2"/>
  <c r="HT92" i="2"/>
  <c r="HR92" i="2"/>
  <c r="MV92" i="2"/>
  <c r="JV92" i="2"/>
  <c r="JH92" i="2"/>
  <c r="JJ92" i="2"/>
  <c r="NB92" i="2"/>
  <c r="HL92" i="2"/>
  <c r="IJ92" i="2"/>
  <c r="BT92" i="2"/>
  <c r="KF92" i="2"/>
  <c r="MD92" i="2"/>
  <c r="NN92" i="2"/>
  <c r="IX92" i="2"/>
  <c r="JD92" i="2"/>
  <c r="H92" i="2"/>
  <c r="MB92" i="2"/>
  <c r="MZ92" i="2"/>
  <c r="KL92" i="2"/>
  <c r="LR92" i="2"/>
  <c r="GT92" i="2"/>
  <c r="LX92" i="2"/>
  <c r="CR92" i="2"/>
  <c r="KH92" i="2"/>
  <c r="LD92" i="2"/>
  <c r="FN92" i="2"/>
  <c r="AV92" i="2"/>
  <c r="NL92" i="2"/>
  <c r="JP92" i="2"/>
  <c r="JZ92" i="2"/>
  <c r="FF92" i="2"/>
  <c r="LF92" i="2"/>
  <c r="JQ92" i="2"/>
  <c r="HU92" i="2"/>
  <c r="LY92" i="2"/>
  <c r="EG92" i="2" s="1"/>
  <c r="IA92" i="2"/>
  <c r="AI92" i="2" s="1"/>
  <c r="FS91" i="2"/>
  <c r="MW92" i="2"/>
  <c r="FE92" i="2" s="1"/>
  <c r="BN91" i="2"/>
  <c r="BO91" i="2" s="1"/>
  <c r="BT91" i="2"/>
  <c r="BU91" i="2" s="1"/>
  <c r="BM91" i="2"/>
  <c r="EN91" i="2"/>
  <c r="EO91" i="2" s="1"/>
  <c r="FW91" i="2"/>
  <c r="BJ91" i="2"/>
  <c r="EJ91" i="2"/>
  <c r="HI92" i="2"/>
  <c r="CA91" i="2"/>
  <c r="DW91" i="2"/>
  <c r="LM92" i="2"/>
  <c r="NC92" i="2"/>
  <c r="FK92" i="2" s="1"/>
  <c r="IS92" i="2"/>
  <c r="HO92" i="2"/>
  <c r="MQ92" i="2"/>
  <c r="AK91" i="2"/>
  <c r="KC92" i="2"/>
  <c r="CK92" i="2" s="1"/>
  <c r="FX91" i="2"/>
  <c r="FY91" i="2" s="1"/>
  <c r="E91" i="2"/>
  <c r="AD91" i="2"/>
  <c r="AE91" i="2" s="1"/>
  <c r="AI91" i="2"/>
  <c r="BY91" i="2"/>
  <c r="NI92" i="2"/>
  <c r="KU92" i="2"/>
  <c r="DC92" i="2" s="1"/>
  <c r="MK92" i="2"/>
  <c r="JW92" i="2"/>
  <c r="CG91" i="2"/>
  <c r="B93" i="2"/>
  <c r="GC93" i="2" s="1"/>
  <c r="GD92" i="2"/>
  <c r="JW93" i="2" l="1"/>
  <c r="MK93" i="2"/>
  <c r="HO93" i="2"/>
  <c r="NI93" i="2"/>
  <c r="JK93" i="2"/>
  <c r="FZ92" i="2"/>
  <c r="FX92" i="2"/>
  <c r="FY92" i="2" s="1"/>
  <c r="EP92" i="2"/>
  <c r="BN92" i="2"/>
  <c r="BO92" i="2" s="1"/>
  <c r="EB92" i="2"/>
  <c r="EC92" i="2" s="1"/>
  <c r="R92" i="2"/>
  <c r="S92" i="2" s="1"/>
  <c r="DF92" i="2"/>
  <c r="CX92" i="2"/>
  <c r="CY92" i="2" s="1"/>
  <c r="X92" i="2"/>
  <c r="Y92" i="2" s="1"/>
  <c r="AL92" i="2"/>
  <c r="LA93" i="2"/>
  <c r="DI93" i="2" s="1"/>
  <c r="DP92" i="2"/>
  <c r="DQ92" i="2" s="1"/>
  <c r="EH92" i="2"/>
  <c r="EI92" i="2" s="1"/>
  <c r="CL92" i="2"/>
  <c r="CB92" i="2"/>
  <c r="EZ92" i="2"/>
  <c r="CH92" i="2"/>
  <c r="BB92" i="2"/>
  <c r="BC92" i="2" s="1"/>
  <c r="IS93" i="2"/>
  <c r="BA93" i="2" s="1"/>
  <c r="FT92" i="2"/>
  <c r="BH92" i="2"/>
  <c r="AF92" i="2"/>
  <c r="DX92" i="2"/>
  <c r="L92" i="2"/>
  <c r="M92" i="2" s="1"/>
  <c r="AQ92" i="2"/>
  <c r="CM92" i="2"/>
  <c r="LM93" i="2"/>
  <c r="DU93" i="2" s="1"/>
  <c r="HU93" i="2"/>
  <c r="W92" i="2"/>
  <c r="BA92" i="2"/>
  <c r="AJ92" i="2"/>
  <c r="AK92" i="2" s="1"/>
  <c r="BZ92" i="2"/>
  <c r="CA92" i="2" s="1"/>
  <c r="DD92" i="2"/>
  <c r="DE92" i="2" s="1"/>
  <c r="ET92" i="2"/>
  <c r="EU92" i="2" s="1"/>
  <c r="DL92" i="2"/>
  <c r="FR92" i="2"/>
  <c r="FS92" i="2" s="1"/>
  <c r="AR92" i="2"/>
  <c r="BD92" i="2"/>
  <c r="CZ92" i="2"/>
  <c r="DR92" i="2"/>
  <c r="EJ92" i="2"/>
  <c r="FB92" i="2"/>
  <c r="FG92" i="2"/>
  <c r="LG93" i="2"/>
  <c r="GW93" i="2"/>
  <c r="JE93" i="2"/>
  <c r="HC93" i="2"/>
  <c r="K93" i="2" s="1"/>
  <c r="FA92" i="2"/>
  <c r="MQ93" i="2"/>
  <c r="ME93" i="2"/>
  <c r="IG93" i="2"/>
  <c r="BU92" i="2"/>
  <c r="IA93" i="2"/>
  <c r="JQ93" i="2"/>
  <c r="CF92" i="2"/>
  <c r="CG92" i="2" s="1"/>
  <c r="EN92" i="2"/>
  <c r="EO92" i="2" s="1"/>
  <c r="AC92" i="2"/>
  <c r="CE92" i="2"/>
  <c r="T92" i="2"/>
  <c r="DU92" i="2"/>
  <c r="FL92" i="2"/>
  <c r="FM92" i="2" s="1"/>
  <c r="BP92" i="2"/>
  <c r="AX92" i="2"/>
  <c r="BJ92" i="2"/>
  <c r="ED92" i="2"/>
  <c r="IM93" i="2"/>
  <c r="AU93" i="2" s="1"/>
  <c r="DK92" i="2"/>
  <c r="LS93" i="2"/>
  <c r="BI92" i="2"/>
  <c r="NO93" i="2"/>
  <c r="F92" i="2"/>
  <c r="G92" i="2" s="1"/>
  <c r="AD92" i="2"/>
  <c r="AE92" i="2" s="1"/>
  <c r="BY92" i="2"/>
  <c r="DV92" i="2"/>
  <c r="DW92" i="2" s="1"/>
  <c r="FQ92" i="2"/>
  <c r="N92" i="2"/>
  <c r="CN92" i="2"/>
  <c r="Z92" i="2"/>
  <c r="BV92" i="2"/>
  <c r="CT92" i="2"/>
  <c r="FH92" i="2"/>
  <c r="FW93" i="2"/>
  <c r="FQ93" i="2"/>
  <c r="EY93" i="2"/>
  <c r="ES93" i="2"/>
  <c r="EA93" i="2"/>
  <c r="EM93" i="2"/>
  <c r="CE93" i="2"/>
  <c r="BY93" i="2"/>
  <c r="BM93" i="2"/>
  <c r="AI93" i="2"/>
  <c r="W93" i="2"/>
  <c r="DO93" i="2"/>
  <c r="BS93" i="2"/>
  <c r="AC93" i="2"/>
  <c r="AO93" i="2"/>
  <c r="E93" i="2"/>
  <c r="LY93" i="2"/>
  <c r="LL93" i="2"/>
  <c r="JN93" i="2"/>
  <c r="MJ93" i="2"/>
  <c r="GT93" i="2"/>
  <c r="JV93" i="2"/>
  <c r="KT93" i="2"/>
  <c r="HF93" i="2"/>
  <c r="HH93" i="2"/>
  <c r="JB93" i="2"/>
  <c r="HT93" i="2"/>
  <c r="JP93" i="2"/>
  <c r="CB93" i="2"/>
  <c r="NF93" i="2"/>
  <c r="IP93" i="2"/>
  <c r="CZ93" i="2"/>
  <c r="GZ93" i="2"/>
  <c r="HX93" i="2"/>
  <c r="IV93" i="2"/>
  <c r="JT93" i="2"/>
  <c r="KR93" i="2"/>
  <c r="LR93" i="2"/>
  <c r="JD93" i="2"/>
  <c r="JZ93" i="2"/>
  <c r="KX93" i="2"/>
  <c r="MV93" i="2"/>
  <c r="LJ93" i="2"/>
  <c r="AF93" i="2"/>
  <c r="NH93" i="2"/>
  <c r="KL93" i="2"/>
  <c r="MN93" i="2"/>
  <c r="KB93" i="2"/>
  <c r="BH93" i="2"/>
  <c r="ID93" i="2"/>
  <c r="IX93" i="2"/>
  <c r="LV93" i="2"/>
  <c r="HB93" i="2"/>
  <c r="KZ93" i="2"/>
  <c r="GV93" i="2"/>
  <c r="IL93" i="2"/>
  <c r="JJ93" i="2"/>
  <c r="MZ93" i="2"/>
  <c r="NL93" i="2"/>
  <c r="HR93" i="2"/>
  <c r="KN93" i="2"/>
  <c r="MH93" i="2"/>
  <c r="IF93" i="2"/>
  <c r="LX93" i="2"/>
  <c r="MT93" i="2"/>
  <c r="JH93" i="2"/>
  <c r="KH93" i="2"/>
  <c r="LF93" i="2"/>
  <c r="MD93" i="2"/>
  <c r="HZ93" i="2"/>
  <c r="LP93" i="2"/>
  <c r="MP93" i="2"/>
  <c r="AR93" i="2"/>
  <c r="IR93" i="2"/>
  <c r="CH93" i="2"/>
  <c r="HL93" i="2"/>
  <c r="IJ93" i="2"/>
  <c r="KF93" i="2"/>
  <c r="LD93" i="2"/>
  <c r="MB93" i="2"/>
  <c r="NN93" i="2"/>
  <c r="HN93" i="2"/>
  <c r="NB93" i="2"/>
  <c r="KU93" i="2"/>
  <c r="KC93" i="2"/>
  <c r="CK93" i="2" s="1"/>
  <c r="AW92" i="2"/>
  <c r="KO93" i="2"/>
  <c r="CW93" i="2" s="1"/>
  <c r="NC93" i="2"/>
  <c r="FK93" i="2" s="1"/>
  <c r="HI93" i="2"/>
  <c r="Q93" i="2" s="1"/>
  <c r="MW93" i="2"/>
  <c r="FE93" i="2" s="1"/>
  <c r="Q92" i="2"/>
  <c r="ES92" i="2"/>
  <c r="EY92" i="2"/>
  <c r="CS92" i="2"/>
  <c r="IY93" i="2"/>
  <c r="BG93" i="2" s="1"/>
  <c r="KI93" i="2"/>
  <c r="B94" i="2"/>
  <c r="GD93" i="2"/>
  <c r="HO94" i="2" l="1"/>
  <c r="GC94" i="2"/>
  <c r="ET93" i="2"/>
  <c r="FZ93" i="2"/>
  <c r="DR93" i="2"/>
  <c r="BP93" i="2"/>
  <c r="BD93" i="2"/>
  <c r="FB93" i="2"/>
  <c r="EJ93" i="2"/>
  <c r="AJ93" i="2"/>
  <c r="AK93" i="2" s="1"/>
  <c r="EP93" i="2"/>
  <c r="DJ93" i="2"/>
  <c r="DK93" i="2" s="1"/>
  <c r="AX93" i="2"/>
  <c r="T93" i="2"/>
  <c r="CL93" i="2"/>
  <c r="CM93" i="2" s="1"/>
  <c r="ED93" i="2"/>
  <c r="DF93" i="2"/>
  <c r="F93" i="2"/>
  <c r="G93" i="2" s="1"/>
  <c r="FN93" i="2"/>
  <c r="BV93" i="2"/>
  <c r="CR93" i="2"/>
  <c r="CS93" i="2" s="1"/>
  <c r="Z93" i="2"/>
  <c r="N93" i="2"/>
  <c r="FR93" i="2"/>
  <c r="FS93" i="2" s="1"/>
  <c r="FF93" i="2"/>
  <c r="DV93" i="2"/>
  <c r="DW93" i="2" s="1"/>
  <c r="KI94" i="2"/>
  <c r="KU94" i="2"/>
  <c r="LY94" i="2"/>
  <c r="BB93" i="2"/>
  <c r="BC93" i="2" s="1"/>
  <c r="AL93" i="2"/>
  <c r="L93" i="2"/>
  <c r="M93" i="2" s="1"/>
  <c r="AV93" i="2"/>
  <c r="AW93" i="2" s="1"/>
  <c r="EZ93" i="2"/>
  <c r="FA93" i="2" s="1"/>
  <c r="EH93" i="2"/>
  <c r="EI93" i="2" s="1"/>
  <c r="DD93" i="2"/>
  <c r="EB93" i="2"/>
  <c r="EC93" i="2" s="1"/>
  <c r="H93" i="2"/>
  <c r="BJ93" i="2"/>
  <c r="CN93" i="2"/>
  <c r="FT93" i="2"/>
  <c r="NO94" i="2"/>
  <c r="BI93" i="2"/>
  <c r="IA94" i="2"/>
  <c r="ME94" i="2"/>
  <c r="LG94" i="2"/>
  <c r="DO94" i="2" s="1"/>
  <c r="HU94" i="2"/>
  <c r="IS94" i="2"/>
  <c r="IY94" i="2"/>
  <c r="KO94" i="2"/>
  <c r="CW94" i="2" s="1"/>
  <c r="FX93" i="2"/>
  <c r="FY93" i="2" s="1"/>
  <c r="BN93" i="2"/>
  <c r="BO93" i="2" s="1"/>
  <c r="R93" i="2"/>
  <c r="S93" i="2" s="1"/>
  <c r="BZ93" i="2"/>
  <c r="CA93" i="2" s="1"/>
  <c r="BT93" i="2"/>
  <c r="BU93" i="2" s="1"/>
  <c r="CX93" i="2"/>
  <c r="CY93" i="2" s="1"/>
  <c r="EN93" i="2"/>
  <c r="EO93" i="2" s="1"/>
  <c r="EG93" i="2"/>
  <c r="FL93" i="2"/>
  <c r="FM93" i="2" s="1"/>
  <c r="EV93" i="2"/>
  <c r="FH93" i="2"/>
  <c r="LS94" i="2"/>
  <c r="MQ94" i="2"/>
  <c r="HC94" i="2"/>
  <c r="K94" i="2" s="1"/>
  <c r="FG93" i="2"/>
  <c r="MW94" i="2"/>
  <c r="X93" i="2"/>
  <c r="Y93" i="2" s="1"/>
  <c r="AD93" i="2"/>
  <c r="AE93" i="2" s="1"/>
  <c r="DP93" i="2"/>
  <c r="DQ93" i="2" s="1"/>
  <c r="CF93" i="2"/>
  <c r="CG93" i="2" s="1"/>
  <c r="CT93" i="2"/>
  <c r="DL93" i="2"/>
  <c r="DX93" i="2"/>
  <c r="JE94" i="2"/>
  <c r="EU93" i="2"/>
  <c r="LM94" i="2"/>
  <c r="FE94" i="2"/>
  <c r="EY94" i="2"/>
  <c r="FW94" i="2"/>
  <c r="EM94" i="2"/>
  <c r="DU94" i="2"/>
  <c r="EG94" i="2"/>
  <c r="EA94" i="2"/>
  <c r="CQ94" i="2"/>
  <c r="AC94" i="2"/>
  <c r="DC94" i="2"/>
  <c r="BG94" i="2"/>
  <c r="BM94" i="2"/>
  <c r="BA94" i="2"/>
  <c r="W94" i="2"/>
  <c r="AI94" i="2"/>
  <c r="NC94" i="2"/>
  <c r="NI94" i="2"/>
  <c r="HX94" i="2"/>
  <c r="GT94" i="2"/>
  <c r="JP94" i="2"/>
  <c r="NH94" i="2"/>
  <c r="IP94" i="2"/>
  <c r="KL94" i="2"/>
  <c r="MH94" i="2"/>
  <c r="HB94" i="2"/>
  <c r="L94" i="2"/>
  <c r="IV94" i="2"/>
  <c r="KT94" i="2"/>
  <c r="DF94" i="2"/>
  <c r="KR94" i="2"/>
  <c r="MN94" i="2"/>
  <c r="HH94" i="2"/>
  <c r="ID94" i="2"/>
  <c r="JD94" i="2"/>
  <c r="IR94" i="2"/>
  <c r="BD94" i="2"/>
  <c r="JT94" i="2"/>
  <c r="MP94" i="2"/>
  <c r="GV94" i="2"/>
  <c r="HF94" i="2"/>
  <c r="LJ94" i="2"/>
  <c r="HR94" i="2"/>
  <c r="JN94" i="2"/>
  <c r="FR94" i="2"/>
  <c r="NF94" i="2"/>
  <c r="MJ94" i="2"/>
  <c r="HZ94" i="2"/>
  <c r="IX94" i="2"/>
  <c r="JV94" i="2"/>
  <c r="LP94" i="2"/>
  <c r="JH94" i="2"/>
  <c r="JB94" i="2"/>
  <c r="KZ94" i="2"/>
  <c r="LL94" i="2"/>
  <c r="KN94" i="2"/>
  <c r="JZ94" i="2"/>
  <c r="KX94" i="2"/>
  <c r="MV94" i="2"/>
  <c r="MB94" i="2"/>
  <c r="NB94" i="2"/>
  <c r="NN94" i="2"/>
  <c r="LR94" i="2"/>
  <c r="LV94" i="2"/>
  <c r="X94" i="2"/>
  <c r="AV94" i="2"/>
  <c r="KF94" i="2"/>
  <c r="LF94" i="2"/>
  <c r="EP94" i="2"/>
  <c r="MD94" i="2"/>
  <c r="HT94" i="2"/>
  <c r="IF94" i="2"/>
  <c r="LX94" i="2"/>
  <c r="BN94" i="2"/>
  <c r="HL94" i="2"/>
  <c r="IJ94" i="2"/>
  <c r="JJ94" i="2"/>
  <c r="LD94" i="2"/>
  <c r="MZ94" i="2"/>
  <c r="KB94" i="2"/>
  <c r="NL94" i="2"/>
  <c r="FX94" i="2" s="1"/>
  <c r="EJ94" i="2"/>
  <c r="MT94" i="2"/>
  <c r="HN94" i="2"/>
  <c r="IL94" i="2"/>
  <c r="KH94" i="2"/>
  <c r="FN94" i="2"/>
  <c r="GZ94" i="2"/>
  <c r="R94" i="2"/>
  <c r="HI94" i="2"/>
  <c r="KC94" i="2"/>
  <c r="AP93" i="2"/>
  <c r="AQ93" i="2" s="1"/>
  <c r="DC93" i="2"/>
  <c r="CQ93" i="2"/>
  <c r="MK94" i="2"/>
  <c r="IM94" i="2"/>
  <c r="JQ94" i="2"/>
  <c r="BY94" i="2" s="1"/>
  <c r="IG94" i="2"/>
  <c r="AO94" i="2" s="1"/>
  <c r="JW94" i="2"/>
  <c r="CE94" i="2" s="1"/>
  <c r="GW94" i="2"/>
  <c r="DE93" i="2"/>
  <c r="JK94" i="2"/>
  <c r="LA94" i="2"/>
  <c r="B95" i="2"/>
  <c r="GC95" i="2" s="1"/>
  <c r="GD94" i="2"/>
  <c r="FZ94" i="2" l="1"/>
  <c r="FH94" i="2"/>
  <c r="DR94" i="2"/>
  <c r="EZ94" i="2"/>
  <c r="FA94" i="2" s="1"/>
  <c r="BV94" i="2"/>
  <c r="CH94" i="2"/>
  <c r="F94" i="2"/>
  <c r="G94" i="2" s="1"/>
  <c r="DV94" i="2"/>
  <c r="DW94" i="2" s="1"/>
  <c r="AR94" i="2"/>
  <c r="AF94" i="2"/>
  <c r="ED94" i="2"/>
  <c r="CB94" i="2"/>
  <c r="CT94" i="2"/>
  <c r="CZ94" i="2"/>
  <c r="DL94" i="2"/>
  <c r="BH94" i="2"/>
  <c r="BI94" i="2" s="1"/>
  <c r="CN94" i="2"/>
  <c r="AL94" i="2"/>
  <c r="EV94" i="2"/>
  <c r="HH95" i="2"/>
  <c r="GZ95" i="2"/>
  <c r="LL95" i="2"/>
  <c r="HR95" i="2"/>
  <c r="JN95" i="2"/>
  <c r="NH95" i="2"/>
  <c r="IR95" i="2"/>
  <c r="KN95" i="2"/>
  <c r="LP95" i="2"/>
  <c r="MP95" i="2"/>
  <c r="MN95" i="2"/>
  <c r="JB95" i="2"/>
  <c r="MT95" i="2"/>
  <c r="AF95" i="2"/>
  <c r="NF95" i="2"/>
  <c r="HX95" i="2"/>
  <c r="IV95" i="2"/>
  <c r="JZ95" i="2"/>
  <c r="KX95" i="2"/>
  <c r="LV95" i="2"/>
  <c r="LX95" i="2"/>
  <c r="HT95" i="2"/>
  <c r="JP95" i="2"/>
  <c r="IP95" i="2"/>
  <c r="KL95" i="2"/>
  <c r="MJ95" i="2"/>
  <c r="GV95" i="2"/>
  <c r="LR95" i="2"/>
  <c r="ID95" i="2"/>
  <c r="JD95" i="2"/>
  <c r="HZ95" i="2"/>
  <c r="IX95" i="2"/>
  <c r="MV95" i="2"/>
  <c r="HN95" i="2"/>
  <c r="IL95" i="2"/>
  <c r="KF95" i="2"/>
  <c r="KH95" i="2"/>
  <c r="LD95" i="2"/>
  <c r="LF95" i="2"/>
  <c r="MD95" i="2"/>
  <c r="JT95" i="2"/>
  <c r="KR95" i="2"/>
  <c r="IJ95" i="2"/>
  <c r="HF95" i="2"/>
  <c r="KZ95" i="2"/>
  <c r="GT95" i="2"/>
  <c r="BV95" i="2"/>
  <c r="MZ95" i="2"/>
  <c r="KT95" i="2"/>
  <c r="KB95" i="2"/>
  <c r="MB95" i="2"/>
  <c r="LJ95" i="2"/>
  <c r="MH95" i="2"/>
  <c r="HB95" i="2"/>
  <c r="JV95" i="2"/>
  <c r="FF95" i="2"/>
  <c r="NB95" i="2"/>
  <c r="HL95" i="2"/>
  <c r="IF95" i="2"/>
  <c r="NN95" i="2"/>
  <c r="JH95" i="2"/>
  <c r="JJ95" i="2"/>
  <c r="NL95" i="2"/>
  <c r="GW95" i="2"/>
  <c r="IM95" i="2"/>
  <c r="HI95" i="2"/>
  <c r="Q95" i="2" s="1"/>
  <c r="NI95" i="2"/>
  <c r="AD94" i="2"/>
  <c r="AE94" i="2" s="1"/>
  <c r="E94" i="2"/>
  <c r="BT94" i="2"/>
  <c r="BU94" i="2" s="1"/>
  <c r="AJ94" i="2"/>
  <c r="AK94" i="2" s="1"/>
  <c r="BZ94" i="2"/>
  <c r="CA94" i="2" s="1"/>
  <c r="CL94" i="2"/>
  <c r="CM94" i="2" s="1"/>
  <c r="EN94" i="2"/>
  <c r="EO94" i="2" s="1"/>
  <c r="CX94" i="2"/>
  <c r="CY94" i="2" s="1"/>
  <c r="N94" i="2"/>
  <c r="FL94" i="2"/>
  <c r="FM94" i="2" s="1"/>
  <c r="H94" i="2"/>
  <c r="BJ94" i="2"/>
  <c r="AX94" i="2"/>
  <c r="DX94" i="2"/>
  <c r="FB94" i="2"/>
  <c r="FT94" i="2"/>
  <c r="LM95" i="2"/>
  <c r="IY95" i="2"/>
  <c r="NO95" i="2"/>
  <c r="KI95" i="2"/>
  <c r="CQ95" i="2" s="1"/>
  <c r="LA95" i="2"/>
  <c r="DI95" i="2" s="1"/>
  <c r="NC95" i="2"/>
  <c r="FK95" i="2" s="1"/>
  <c r="Q94" i="2"/>
  <c r="BB94" i="2"/>
  <c r="BC94" i="2" s="1"/>
  <c r="CF94" i="2"/>
  <c r="CG94" i="2" s="1"/>
  <c r="CR94" i="2"/>
  <c r="CS94" i="2" s="1"/>
  <c r="DP94" i="2"/>
  <c r="DQ94" i="2" s="1"/>
  <c r="ET94" i="2"/>
  <c r="EU94" i="2" s="1"/>
  <c r="FQ94" i="2"/>
  <c r="T94" i="2"/>
  <c r="Z94" i="2"/>
  <c r="BP94" i="2"/>
  <c r="S94" i="2"/>
  <c r="Y94" i="2"/>
  <c r="LS95" i="2"/>
  <c r="BO94" i="2"/>
  <c r="IS95" i="2"/>
  <c r="BA95" i="2" s="1"/>
  <c r="ME95" i="2"/>
  <c r="FS94" i="2"/>
  <c r="JW95" i="2"/>
  <c r="JK95" i="2"/>
  <c r="IG95" i="2"/>
  <c r="AO95" i="2" s="1"/>
  <c r="AP94" i="2"/>
  <c r="AQ94" i="2" s="1"/>
  <c r="DD94" i="2"/>
  <c r="DE94" i="2" s="1"/>
  <c r="EB94" i="2"/>
  <c r="EC94" i="2" s="1"/>
  <c r="FF94" i="2"/>
  <c r="FG94" i="2" s="1"/>
  <c r="JE95" i="2"/>
  <c r="AW94" i="2"/>
  <c r="HC95" i="2"/>
  <c r="K95" i="2" s="1"/>
  <c r="FY94" i="2"/>
  <c r="HU95" i="2"/>
  <c r="IA95" i="2"/>
  <c r="AI95" i="2" s="1"/>
  <c r="LY95" i="2"/>
  <c r="EG95" i="2" s="1"/>
  <c r="JQ95" i="2"/>
  <c r="MK95" i="2"/>
  <c r="ES95" i="2" s="1"/>
  <c r="KC95" i="2"/>
  <c r="AU94" i="2"/>
  <c r="FK94" i="2"/>
  <c r="BS94" i="2"/>
  <c r="DI94" i="2"/>
  <c r="DJ94" i="2"/>
  <c r="DK94" i="2" s="1"/>
  <c r="CK94" i="2"/>
  <c r="ES94" i="2"/>
  <c r="EH94" i="2"/>
  <c r="EI94" i="2" s="1"/>
  <c r="MW95" i="2"/>
  <c r="MQ95" i="2"/>
  <c r="EY95" i="2" s="1"/>
  <c r="KO95" i="2"/>
  <c r="CW95" i="2" s="1"/>
  <c r="LG95" i="2"/>
  <c r="M94" i="2"/>
  <c r="KU95" i="2"/>
  <c r="DC95" i="2" s="1"/>
  <c r="HO95" i="2"/>
  <c r="W95" i="2" s="1"/>
  <c r="B96" i="2"/>
  <c r="GC96" i="2" s="1"/>
  <c r="GD95" i="2"/>
  <c r="AV95" i="2" l="1"/>
  <c r="DD95" i="2"/>
  <c r="EV95" i="2"/>
  <c r="EN95" i="2"/>
  <c r="EO95" i="2" s="1"/>
  <c r="L95" i="2"/>
  <c r="M95" i="2" s="1"/>
  <c r="FR95" i="2"/>
  <c r="DX95" i="2"/>
  <c r="T95" i="2"/>
  <c r="CH95" i="2"/>
  <c r="H95" i="2"/>
  <c r="FN95" i="2"/>
  <c r="AR95" i="2"/>
  <c r="CZ95" i="2"/>
  <c r="EH95" i="2"/>
  <c r="ED95" i="2"/>
  <c r="AL95" i="2"/>
  <c r="Z95" i="2"/>
  <c r="EI95" i="2"/>
  <c r="FG95" i="2"/>
  <c r="FZ95" i="2"/>
  <c r="DP95" i="2"/>
  <c r="DQ95" i="2" s="1"/>
  <c r="BD95" i="2"/>
  <c r="CR95" i="2"/>
  <c r="CS95" i="2" s="1"/>
  <c r="FB95" i="2"/>
  <c r="CN95" i="2"/>
  <c r="BH95" i="2"/>
  <c r="BN95" i="2"/>
  <c r="BZ95" i="2"/>
  <c r="CA95" i="2" s="1"/>
  <c r="DL95" i="2"/>
  <c r="JQ96" i="2"/>
  <c r="HU96" i="2"/>
  <c r="JK96" i="2"/>
  <c r="BS96" i="2" s="1"/>
  <c r="LS96" i="2"/>
  <c r="NO96" i="2"/>
  <c r="IM96" i="2"/>
  <c r="F95" i="2"/>
  <c r="G95" i="2" s="1"/>
  <c r="R95" i="2"/>
  <c r="S95" i="2" s="1"/>
  <c r="DJ95" i="2"/>
  <c r="DK95" i="2" s="1"/>
  <c r="AU95" i="2"/>
  <c r="CX95" i="2"/>
  <c r="CY95" i="2" s="1"/>
  <c r="FW95" i="2"/>
  <c r="AX95" i="2"/>
  <c r="BP95" i="2"/>
  <c r="CT95" i="2"/>
  <c r="DR95" i="2"/>
  <c r="EP95" i="2"/>
  <c r="FT95" i="2"/>
  <c r="FW96" i="2"/>
  <c r="AC96" i="2"/>
  <c r="EA96" i="2"/>
  <c r="BY96" i="2"/>
  <c r="AU96" i="2"/>
  <c r="KH96" i="2"/>
  <c r="ID96" i="2"/>
  <c r="GV96" i="2"/>
  <c r="HT96" i="2"/>
  <c r="JP96" i="2"/>
  <c r="JN96" i="2"/>
  <c r="LR96" i="2"/>
  <c r="MN96" i="2"/>
  <c r="JD96" i="2"/>
  <c r="JB96" i="2"/>
  <c r="LX96" i="2"/>
  <c r="LL96" i="2"/>
  <c r="HR96" i="2"/>
  <c r="MH96" i="2"/>
  <c r="HX96" i="2"/>
  <c r="IV96" i="2"/>
  <c r="JT96" i="2"/>
  <c r="KT96" i="2"/>
  <c r="LP96" i="2"/>
  <c r="HF96" i="2"/>
  <c r="KB96" i="2"/>
  <c r="KX96" i="2"/>
  <c r="LV96" i="2"/>
  <c r="LJ96" i="2"/>
  <c r="IR96" i="2"/>
  <c r="KN96" i="2"/>
  <c r="MP96" i="2"/>
  <c r="GT96" i="2"/>
  <c r="R96" i="2"/>
  <c r="IF96" i="2"/>
  <c r="KZ96" i="2"/>
  <c r="AF96" i="2"/>
  <c r="IP96" i="2"/>
  <c r="IX96" i="2"/>
  <c r="HH96" i="2"/>
  <c r="JZ96" i="2"/>
  <c r="JJ96" i="2"/>
  <c r="LF96" i="2"/>
  <c r="NB96" i="2"/>
  <c r="MZ96" i="2"/>
  <c r="HB96" i="2"/>
  <c r="NN96" i="2"/>
  <c r="LD96" i="2"/>
  <c r="DX96" i="2"/>
  <c r="NF96" i="2"/>
  <c r="MJ96" i="2"/>
  <c r="L96" i="2"/>
  <c r="HN96" i="2"/>
  <c r="IL96" i="2"/>
  <c r="JH96" i="2"/>
  <c r="NL96" i="2"/>
  <c r="CB96" i="2"/>
  <c r="NH96" i="2"/>
  <c r="JV96" i="2"/>
  <c r="BP96" i="2"/>
  <c r="HZ96" i="2"/>
  <c r="GZ96" i="2"/>
  <c r="KR96" i="2"/>
  <c r="ED96" i="2"/>
  <c r="MV96" i="2"/>
  <c r="HL96" i="2"/>
  <c r="IJ96" i="2"/>
  <c r="KF96" i="2"/>
  <c r="MD96" i="2"/>
  <c r="MB96" i="2"/>
  <c r="KL96" i="2"/>
  <c r="MT96" i="2"/>
  <c r="AX96" i="2"/>
  <c r="FX96" i="2"/>
  <c r="MQ96" i="2"/>
  <c r="DE95" i="2"/>
  <c r="JE96" i="2"/>
  <c r="JW96" i="2"/>
  <c r="ME96" i="2"/>
  <c r="LA96" i="2"/>
  <c r="LM96" i="2"/>
  <c r="DU96" i="2" s="1"/>
  <c r="GW96" i="2"/>
  <c r="X95" i="2"/>
  <c r="Y95" i="2" s="1"/>
  <c r="AC95" i="2"/>
  <c r="AJ95" i="2"/>
  <c r="AK95" i="2" s="1"/>
  <c r="BT95" i="2"/>
  <c r="BU95" i="2" s="1"/>
  <c r="BM95" i="2"/>
  <c r="CF95" i="2"/>
  <c r="CG95" i="2" s="1"/>
  <c r="DU95" i="2"/>
  <c r="DV95" i="2"/>
  <c r="DW95" i="2" s="1"/>
  <c r="EZ95" i="2"/>
  <c r="FA95" i="2" s="1"/>
  <c r="ET95" i="2"/>
  <c r="EU95" i="2" s="1"/>
  <c r="N95" i="2"/>
  <c r="BJ95" i="2"/>
  <c r="CB95" i="2"/>
  <c r="DF95" i="2"/>
  <c r="EJ95" i="2"/>
  <c r="BI95" i="2"/>
  <c r="HO96" i="2"/>
  <c r="LG96" i="2"/>
  <c r="MW96" i="2"/>
  <c r="FE96" i="2" s="1"/>
  <c r="KC96" i="2"/>
  <c r="LY96" i="2"/>
  <c r="HC96" i="2"/>
  <c r="K96" i="2" s="1"/>
  <c r="FS95" i="2"/>
  <c r="IS96" i="2"/>
  <c r="IY96" i="2"/>
  <c r="NI96" i="2"/>
  <c r="FX95" i="2"/>
  <c r="FY95" i="2" s="1"/>
  <c r="E95" i="2"/>
  <c r="BG95" i="2"/>
  <c r="AD95" i="2"/>
  <c r="AE95" i="2" s="1"/>
  <c r="BY95" i="2"/>
  <c r="CE95" i="2"/>
  <c r="EA95" i="2"/>
  <c r="FE95" i="2"/>
  <c r="FL95" i="2"/>
  <c r="FM95" i="2" s="1"/>
  <c r="FH95" i="2"/>
  <c r="KU96" i="2"/>
  <c r="KO96" i="2"/>
  <c r="MK96" i="2"/>
  <c r="ES96" i="2" s="1"/>
  <c r="IA96" i="2"/>
  <c r="AI96" i="2" s="1"/>
  <c r="AW95" i="2"/>
  <c r="IG96" i="2"/>
  <c r="BO95" i="2"/>
  <c r="NC96" i="2"/>
  <c r="FK96" i="2" s="1"/>
  <c r="KI96" i="2"/>
  <c r="CQ96" i="2" s="1"/>
  <c r="HI96" i="2"/>
  <c r="BB95" i="2"/>
  <c r="BC95" i="2" s="1"/>
  <c r="CK95" i="2"/>
  <c r="BS95" i="2"/>
  <c r="AP95" i="2"/>
  <c r="AQ95" i="2" s="1"/>
  <c r="DO95" i="2"/>
  <c r="CL95" i="2"/>
  <c r="CM95" i="2" s="1"/>
  <c r="EM95" i="2"/>
  <c r="EB95" i="2"/>
  <c r="EC95" i="2" s="1"/>
  <c r="FQ95" i="2"/>
  <c r="B97" i="2"/>
  <c r="GC97" i="2" s="1"/>
  <c r="GD96" i="2"/>
  <c r="FZ96" i="2" l="1"/>
  <c r="FT96" i="2"/>
  <c r="DF96" i="2"/>
  <c r="CT96" i="2"/>
  <c r="F96" i="2"/>
  <c r="G96" i="2" s="1"/>
  <c r="Z96" i="2"/>
  <c r="DL96" i="2"/>
  <c r="CF96" i="2"/>
  <c r="CG96" i="2" s="1"/>
  <c r="AP96" i="2"/>
  <c r="AQ96" i="2" s="1"/>
  <c r="CZ96" i="2"/>
  <c r="FN96" i="2"/>
  <c r="BT96" i="2"/>
  <c r="BU96" i="2" s="1"/>
  <c r="DR96" i="2"/>
  <c r="FB96" i="2"/>
  <c r="ET96" i="2"/>
  <c r="EU96" i="2" s="1"/>
  <c r="BB96" i="2"/>
  <c r="BC96" i="2" s="1"/>
  <c r="EH96" i="2"/>
  <c r="EI96" i="2" s="1"/>
  <c r="AJ96" i="2"/>
  <c r="AK96" i="2" s="1"/>
  <c r="EP96" i="2"/>
  <c r="FY96" i="2"/>
  <c r="FF96" i="2"/>
  <c r="FG96" i="2" s="1"/>
  <c r="BJ96" i="2"/>
  <c r="CN96" i="2"/>
  <c r="HB97" i="2"/>
  <c r="MW97" i="2"/>
  <c r="IR97" i="2"/>
  <c r="IP97" i="2"/>
  <c r="KN97" i="2"/>
  <c r="HZ97" i="2"/>
  <c r="IX97" i="2"/>
  <c r="IF97" i="2"/>
  <c r="KZ97" i="2"/>
  <c r="LV97" i="2"/>
  <c r="LL97" i="2"/>
  <c r="JN97" i="2"/>
  <c r="NF97" i="2"/>
  <c r="MJ97" i="2"/>
  <c r="JV97" i="2"/>
  <c r="KT97" i="2"/>
  <c r="LP97" i="2"/>
  <c r="HH97" i="2"/>
  <c r="JB97" i="2"/>
  <c r="HT97" i="2"/>
  <c r="HR97" i="2"/>
  <c r="JP97" i="2"/>
  <c r="GZ97" i="2"/>
  <c r="HX97" i="2"/>
  <c r="IV97" i="2"/>
  <c r="JT97" i="2"/>
  <c r="DF97" i="2"/>
  <c r="KR97" i="2"/>
  <c r="LR97" i="2"/>
  <c r="JD97" i="2"/>
  <c r="JZ97" i="2"/>
  <c r="KX97" i="2"/>
  <c r="LJ97" i="2"/>
  <c r="NH97" i="2"/>
  <c r="KB97" i="2"/>
  <c r="LX97" i="2"/>
  <c r="MT97" i="2"/>
  <c r="HN97" i="2"/>
  <c r="NB97" i="2"/>
  <c r="GV97" i="2"/>
  <c r="MH97" i="2"/>
  <c r="GT97" i="2"/>
  <c r="ID97" i="2"/>
  <c r="MV97" i="2"/>
  <c r="HF97" i="2"/>
  <c r="JJ97" i="2"/>
  <c r="LD97" i="2"/>
  <c r="MZ97" i="2"/>
  <c r="NN97" i="2"/>
  <c r="KL97" i="2"/>
  <c r="HL97" i="2"/>
  <c r="KF97" i="2"/>
  <c r="MP97" i="2"/>
  <c r="JH97" i="2"/>
  <c r="KH97" i="2"/>
  <c r="LF97" i="2"/>
  <c r="MD97" i="2"/>
  <c r="MN97" i="2"/>
  <c r="IJ97" i="2"/>
  <c r="MB97" i="2"/>
  <c r="IL97" i="2"/>
  <c r="NL97" i="2"/>
  <c r="HI97" i="2"/>
  <c r="S96" i="2"/>
  <c r="KO97" i="2"/>
  <c r="NI97" i="2"/>
  <c r="FQ97" i="2" s="1"/>
  <c r="IS97" i="2"/>
  <c r="LY97" i="2"/>
  <c r="EG97" i="2" s="1"/>
  <c r="HO97" i="2"/>
  <c r="LA97" i="2"/>
  <c r="DI97" i="2" s="1"/>
  <c r="DV96" i="2"/>
  <c r="DW96" i="2" s="1"/>
  <c r="Q96" i="2"/>
  <c r="W96" i="2"/>
  <c r="X96" i="2"/>
  <c r="Y96" i="2" s="1"/>
  <c r="BN96" i="2"/>
  <c r="BO96" i="2" s="1"/>
  <c r="BH96" i="2"/>
  <c r="BI96" i="2" s="1"/>
  <c r="CR96" i="2"/>
  <c r="CS96" i="2" s="1"/>
  <c r="EN96" i="2"/>
  <c r="EO96" i="2" s="1"/>
  <c r="EG96" i="2"/>
  <c r="T96" i="2"/>
  <c r="H96" i="2"/>
  <c r="FR96" i="2"/>
  <c r="FS96" i="2" s="1"/>
  <c r="EZ96" i="2"/>
  <c r="FA96" i="2" s="1"/>
  <c r="AR96" i="2"/>
  <c r="AL96" i="2"/>
  <c r="CH96" i="2"/>
  <c r="FH96" i="2"/>
  <c r="EV96" i="2"/>
  <c r="IM97" i="2"/>
  <c r="JK97" i="2"/>
  <c r="BS97" i="2" s="1"/>
  <c r="IA97" i="2"/>
  <c r="KU97" i="2"/>
  <c r="DC97" i="2" s="1"/>
  <c r="IY97" i="2"/>
  <c r="BG97" i="2" s="1"/>
  <c r="KC97" i="2"/>
  <c r="GW97" i="2"/>
  <c r="E97" i="2" s="1"/>
  <c r="ME97" i="2"/>
  <c r="E96" i="2"/>
  <c r="AV96" i="2"/>
  <c r="AW96" i="2" s="1"/>
  <c r="CL96" i="2"/>
  <c r="CM96" i="2" s="1"/>
  <c r="BZ96" i="2"/>
  <c r="CA96" i="2" s="1"/>
  <c r="DD96" i="2"/>
  <c r="DE96" i="2" s="1"/>
  <c r="CW96" i="2"/>
  <c r="CK96" i="2"/>
  <c r="FL96" i="2"/>
  <c r="FM96" i="2" s="1"/>
  <c r="BD96" i="2"/>
  <c r="BV96" i="2"/>
  <c r="EJ96" i="2"/>
  <c r="NO97" i="2"/>
  <c r="M96" i="2"/>
  <c r="KI97" i="2"/>
  <c r="CQ97" i="2" s="1"/>
  <c r="MK97" i="2"/>
  <c r="LM97" i="2"/>
  <c r="JW97" i="2"/>
  <c r="AD96" i="2"/>
  <c r="AE96" i="2" s="1"/>
  <c r="BA96" i="2"/>
  <c r="CE96" i="2"/>
  <c r="DI96" i="2"/>
  <c r="DJ96" i="2"/>
  <c r="DK96" i="2" s="1"/>
  <c r="CX96" i="2"/>
  <c r="CY96" i="2" s="1"/>
  <c r="EM96" i="2"/>
  <c r="FQ96" i="2"/>
  <c r="N96" i="2"/>
  <c r="LS97" i="2"/>
  <c r="HU97" i="2"/>
  <c r="AC97" i="2" s="1"/>
  <c r="NC97" i="2"/>
  <c r="IG97" i="2"/>
  <c r="AO97" i="2" s="1"/>
  <c r="HC97" i="2"/>
  <c r="LG97" i="2"/>
  <c r="JE97" i="2"/>
  <c r="BM97" i="2" s="1"/>
  <c r="MQ97" i="2"/>
  <c r="EY97" i="2" s="1"/>
  <c r="BM96" i="2"/>
  <c r="BG96" i="2"/>
  <c r="AO96" i="2"/>
  <c r="DC96" i="2"/>
  <c r="EB96" i="2"/>
  <c r="EC96" i="2" s="1"/>
  <c r="DO96" i="2"/>
  <c r="DP96" i="2"/>
  <c r="DQ96" i="2" s="1"/>
  <c r="EY96" i="2"/>
  <c r="JQ97" i="2"/>
  <c r="B98" i="2"/>
  <c r="GC98" i="2" s="1"/>
  <c r="GD97" i="2"/>
  <c r="EP97" i="2" l="1"/>
  <c r="BJ97" i="2"/>
  <c r="BV97" i="2"/>
  <c r="CN97" i="2"/>
  <c r="FZ97" i="2"/>
  <c r="AX97" i="2"/>
  <c r="ED97" i="2"/>
  <c r="N97" i="2"/>
  <c r="AF97" i="2"/>
  <c r="EH97" i="2"/>
  <c r="EI97" i="2" s="1"/>
  <c r="EZ97" i="2"/>
  <c r="FA97" i="2" s="1"/>
  <c r="BN97" i="2"/>
  <c r="BO97" i="2" s="1"/>
  <c r="JQ98" i="2"/>
  <c r="R97" i="2"/>
  <c r="X97" i="2"/>
  <c r="Y97" i="2" s="1"/>
  <c r="CZ97" i="2"/>
  <c r="CF97" i="2"/>
  <c r="CG97" i="2" s="1"/>
  <c r="AL97" i="2"/>
  <c r="BD97" i="2"/>
  <c r="H97" i="2"/>
  <c r="FN97" i="2"/>
  <c r="CR97" i="2"/>
  <c r="DR97" i="2"/>
  <c r="AR97" i="2"/>
  <c r="FT97" i="2"/>
  <c r="FH97" i="2"/>
  <c r="CB97" i="2"/>
  <c r="DV97" i="2"/>
  <c r="DW97" i="2" s="1"/>
  <c r="DL97" i="2"/>
  <c r="EV97" i="2"/>
  <c r="HC98" i="2"/>
  <c r="NC98" i="2"/>
  <c r="JW98" i="2"/>
  <c r="MK98" i="2"/>
  <c r="NO98" i="2"/>
  <c r="KC98" i="2"/>
  <c r="IA98" i="2"/>
  <c r="AI98" i="2" s="1"/>
  <c r="IM98" i="2"/>
  <c r="HO98" i="2"/>
  <c r="KO98" i="2"/>
  <c r="FX97" i="2"/>
  <c r="FY97" i="2" s="1"/>
  <c r="BH97" i="2"/>
  <c r="BI97" i="2" s="1"/>
  <c r="AD97" i="2"/>
  <c r="AE97" i="2" s="1"/>
  <c r="CK97" i="2"/>
  <c r="W97" i="2"/>
  <c r="CX97" i="2"/>
  <c r="CY97" i="2" s="1"/>
  <c r="CL97" i="2"/>
  <c r="CM97" i="2" s="1"/>
  <c r="FR97" i="2"/>
  <c r="FS97" i="2" s="1"/>
  <c r="EN97" i="2"/>
  <c r="T97" i="2"/>
  <c r="FL97" i="2"/>
  <c r="FM97" i="2" s="1"/>
  <c r="Z97" i="2"/>
  <c r="BP97" i="2"/>
  <c r="CH97" i="2"/>
  <c r="DX97" i="2"/>
  <c r="EJ97" i="2"/>
  <c r="HU98" i="2"/>
  <c r="LM98" i="2"/>
  <c r="CS97" i="2"/>
  <c r="ME98" i="2"/>
  <c r="LY98" i="2"/>
  <c r="AJ97" i="2"/>
  <c r="AK97" i="2" s="1"/>
  <c r="BB97" i="2"/>
  <c r="BC97" i="2" s="1"/>
  <c r="AP97" i="2"/>
  <c r="AQ97" i="2" s="1"/>
  <c r="DJ97" i="2"/>
  <c r="DK97" i="2" s="1"/>
  <c r="AI97" i="2"/>
  <c r="BY97" i="2"/>
  <c r="DP97" i="2"/>
  <c r="DQ97" i="2" s="1"/>
  <c r="DD97" i="2"/>
  <c r="DE97" i="2" s="1"/>
  <c r="EM97" i="2"/>
  <c r="ES97" i="2"/>
  <c r="ET97" i="2"/>
  <c r="EU97" i="2" s="1"/>
  <c r="CT97" i="2"/>
  <c r="FB97" i="2"/>
  <c r="EM98" i="2"/>
  <c r="DU98" i="2"/>
  <c r="FK98" i="2"/>
  <c r="EG98" i="2"/>
  <c r="CK98" i="2"/>
  <c r="CW98" i="2"/>
  <c r="ES98" i="2"/>
  <c r="AC98" i="2"/>
  <c r="CE98" i="2"/>
  <c r="BY98" i="2"/>
  <c r="AU98" i="2"/>
  <c r="W98" i="2"/>
  <c r="K98" i="2"/>
  <c r="FW98" i="2"/>
  <c r="MQ98" i="2"/>
  <c r="IJ98" i="2"/>
  <c r="HH98" i="2"/>
  <c r="GT98" i="2"/>
  <c r="LL98" i="2"/>
  <c r="LJ98" i="2"/>
  <c r="HT98" i="2"/>
  <c r="JP98" i="2"/>
  <c r="NF98" i="2"/>
  <c r="KR98" i="2"/>
  <c r="LR98" i="2"/>
  <c r="AR98" i="2"/>
  <c r="GV98" i="2"/>
  <c r="JD98" i="2"/>
  <c r="JZ98" i="2"/>
  <c r="MV98" i="2"/>
  <c r="NH98" i="2"/>
  <c r="IP98" i="2"/>
  <c r="KL98" i="2"/>
  <c r="HB98" i="2"/>
  <c r="L98" i="2"/>
  <c r="IV98" i="2"/>
  <c r="KT98" i="2"/>
  <c r="MN98" i="2"/>
  <c r="MP98" i="2"/>
  <c r="ID98" i="2"/>
  <c r="KB98" i="2"/>
  <c r="IR98" i="2"/>
  <c r="MH98" i="2"/>
  <c r="GZ98" i="2"/>
  <c r="HF98" i="2"/>
  <c r="KN98" i="2"/>
  <c r="KZ98" i="2"/>
  <c r="IF98" i="2"/>
  <c r="HN98" i="2"/>
  <c r="IL98" i="2"/>
  <c r="KH98" i="2"/>
  <c r="T98" i="2"/>
  <c r="JH98" i="2"/>
  <c r="LD98" i="2"/>
  <c r="JV98" i="2"/>
  <c r="LP98" i="2"/>
  <c r="LV98" i="2"/>
  <c r="MT98" i="2"/>
  <c r="BT98" i="2"/>
  <c r="KF98" i="2"/>
  <c r="MB98" i="2"/>
  <c r="MD98" i="2"/>
  <c r="JT98" i="2"/>
  <c r="NL98" i="2"/>
  <c r="IX98" i="2"/>
  <c r="NB98" i="2"/>
  <c r="JN98" i="2"/>
  <c r="MJ98" i="2"/>
  <c r="HX98" i="2"/>
  <c r="JB98" i="2"/>
  <c r="LX98" i="2"/>
  <c r="EJ98" i="2"/>
  <c r="AX98" i="2"/>
  <c r="LF98" i="2"/>
  <c r="HR98" i="2"/>
  <c r="HZ98" i="2"/>
  <c r="KX98" i="2"/>
  <c r="JJ98" i="2"/>
  <c r="MZ98" i="2"/>
  <c r="NN98" i="2"/>
  <c r="FX98" i="2" s="1"/>
  <c r="HL98" i="2"/>
  <c r="JE98" i="2"/>
  <c r="LS98" i="2"/>
  <c r="KI98" i="2"/>
  <c r="CQ98" i="2" s="1"/>
  <c r="GW98" i="2"/>
  <c r="IY98" i="2"/>
  <c r="BG98" i="2" s="1"/>
  <c r="IS98" i="2"/>
  <c r="BA98" i="2" s="1"/>
  <c r="S97" i="2"/>
  <c r="MW98" i="2"/>
  <c r="FE98" i="2" s="1"/>
  <c r="BZ97" i="2"/>
  <c r="CA97" i="2" s="1"/>
  <c r="CW97" i="2"/>
  <c r="AU97" i="2"/>
  <c r="L97" i="2"/>
  <c r="M97" i="2" s="1"/>
  <c r="AV97" i="2"/>
  <c r="AW97" i="2" s="1"/>
  <c r="DU97" i="2"/>
  <c r="FF97" i="2"/>
  <c r="FG97" i="2" s="1"/>
  <c r="FW97" i="2"/>
  <c r="LG98" i="2"/>
  <c r="DO98" i="2" s="1"/>
  <c r="IG98" i="2"/>
  <c r="AO98" i="2" s="1"/>
  <c r="KU98" i="2"/>
  <c r="DC98" i="2" s="1"/>
  <c r="JK98" i="2"/>
  <c r="BS98" i="2" s="1"/>
  <c r="EO97" i="2"/>
  <c r="LA98" i="2"/>
  <c r="DI98" i="2" s="1"/>
  <c r="NI98" i="2"/>
  <c r="HI98" i="2"/>
  <c r="F97" i="2"/>
  <c r="G97" i="2" s="1"/>
  <c r="DO97" i="2"/>
  <c r="K97" i="2"/>
  <c r="BT97" i="2"/>
  <c r="BU97" i="2" s="1"/>
  <c r="Q97" i="2"/>
  <c r="BA97" i="2"/>
  <c r="CE97" i="2"/>
  <c r="FE97" i="2"/>
  <c r="EA97" i="2"/>
  <c r="EB97" i="2"/>
  <c r="EC97" i="2" s="1"/>
  <c r="FK97" i="2"/>
  <c r="B99" i="2"/>
  <c r="GD98" i="2"/>
  <c r="JQ99" i="2" l="1"/>
  <c r="GC99" i="2"/>
  <c r="CX98" i="2"/>
  <c r="CY98" i="2" s="1"/>
  <c r="EZ98" i="2"/>
  <c r="FA98" i="2" s="1"/>
  <c r="DV98" i="2"/>
  <c r="AD98" i="2"/>
  <c r="AE98" i="2" s="1"/>
  <c r="BZ98" i="2"/>
  <c r="CA98" i="2" s="1"/>
  <c r="BU98" i="2"/>
  <c r="CR98" i="2"/>
  <c r="CS98" i="2" s="1"/>
  <c r="BD98" i="2"/>
  <c r="FT98" i="2"/>
  <c r="FN98" i="2"/>
  <c r="CN98" i="2"/>
  <c r="EB98" i="2"/>
  <c r="EC98" i="2" s="1"/>
  <c r="CH98" i="2"/>
  <c r="DR98" i="2"/>
  <c r="DF98" i="2"/>
  <c r="BH98" i="2"/>
  <c r="BI98" i="2" s="1"/>
  <c r="EV98" i="2"/>
  <c r="BN98" i="2"/>
  <c r="BO98" i="2" s="1"/>
  <c r="M98" i="2"/>
  <c r="FF98" i="2"/>
  <c r="EP98" i="2"/>
  <c r="X98" i="2"/>
  <c r="Y98" i="2" s="1"/>
  <c r="FZ98" i="2"/>
  <c r="DL98" i="2"/>
  <c r="AJ98" i="2"/>
  <c r="AK98" i="2" s="1"/>
  <c r="H98" i="2"/>
  <c r="F98" i="2"/>
  <c r="G98" i="2" s="1"/>
  <c r="AP98" i="2"/>
  <c r="AV98" i="2"/>
  <c r="AW98" i="2" s="1"/>
  <c r="BB98" i="2"/>
  <c r="BC98" i="2" s="1"/>
  <c r="CF98" i="2"/>
  <c r="CG98" i="2" s="1"/>
  <c r="DJ98" i="2"/>
  <c r="DK98" i="2" s="1"/>
  <c r="EN98" i="2"/>
  <c r="EO98" i="2" s="1"/>
  <c r="EH98" i="2"/>
  <c r="EI98" i="2" s="1"/>
  <c r="N98" i="2"/>
  <c r="FR98" i="2"/>
  <c r="FS98" i="2" s="1"/>
  <c r="BV98" i="2"/>
  <c r="AF98" i="2"/>
  <c r="BP98" i="2"/>
  <c r="CZ98" i="2"/>
  <c r="ED98" i="2"/>
  <c r="FH98" i="2"/>
  <c r="ME99" i="2"/>
  <c r="FY98" i="2"/>
  <c r="IA99" i="2"/>
  <c r="JW99" i="2"/>
  <c r="CE99" i="2" s="1"/>
  <c r="EM99" i="2"/>
  <c r="BY99" i="2"/>
  <c r="AI99" i="2"/>
  <c r="HL99" i="2"/>
  <c r="NH99" i="2"/>
  <c r="IR99" i="2"/>
  <c r="MH99" i="2"/>
  <c r="HB99" i="2"/>
  <c r="HZ99" i="2"/>
  <c r="IX99" i="2"/>
  <c r="JT99" i="2"/>
  <c r="JV99" i="2"/>
  <c r="CH99" i="2"/>
  <c r="KR99" i="2"/>
  <c r="KT99" i="2"/>
  <c r="HF99" i="2"/>
  <c r="KB99" i="2"/>
  <c r="KZ99" i="2"/>
  <c r="LL99" i="2"/>
  <c r="HR99" i="2"/>
  <c r="JN99" i="2"/>
  <c r="KN99" i="2"/>
  <c r="GV99" i="2"/>
  <c r="LP99" i="2"/>
  <c r="MP99" i="2"/>
  <c r="MN99" i="2"/>
  <c r="R99" i="2"/>
  <c r="JB99" i="2"/>
  <c r="MT99" i="2"/>
  <c r="LJ99" i="2"/>
  <c r="HT99" i="2"/>
  <c r="NF99" i="2"/>
  <c r="MJ99" i="2"/>
  <c r="LR99" i="2"/>
  <c r="HH99" i="2"/>
  <c r="IF99" i="2"/>
  <c r="JZ99" i="2"/>
  <c r="LV99" i="2"/>
  <c r="KL99" i="2"/>
  <c r="ID99" i="2"/>
  <c r="GT99" i="2"/>
  <c r="AV99" i="2"/>
  <c r="JH99" i="2"/>
  <c r="JJ99" i="2"/>
  <c r="LF99" i="2"/>
  <c r="IV99" i="2"/>
  <c r="MB99" i="2"/>
  <c r="JP99" i="2"/>
  <c r="IP99" i="2"/>
  <c r="JD99" i="2"/>
  <c r="LX99" i="2"/>
  <c r="FH99" i="2"/>
  <c r="HN99" i="2"/>
  <c r="IL99" i="2"/>
  <c r="KF99" i="2"/>
  <c r="KH99" i="2"/>
  <c r="LD99" i="2"/>
  <c r="MD99" i="2"/>
  <c r="MZ99" i="2"/>
  <c r="L99" i="2"/>
  <c r="M99" i="2" s="1"/>
  <c r="NN99" i="2"/>
  <c r="KX99" i="2"/>
  <c r="NB99" i="2"/>
  <c r="DF99" i="2"/>
  <c r="GZ99" i="2"/>
  <c r="IJ99" i="2"/>
  <c r="FN99" i="2"/>
  <c r="HX99" i="2"/>
  <c r="NL99" i="2"/>
  <c r="MV99" i="2"/>
  <c r="HI99" i="2"/>
  <c r="R98" i="2"/>
  <c r="S98" i="2" s="1"/>
  <c r="CL98" i="2"/>
  <c r="CM98" i="2" s="1"/>
  <c r="FL98" i="2"/>
  <c r="FM98" i="2" s="1"/>
  <c r="Z98" i="2"/>
  <c r="DX98" i="2"/>
  <c r="CT98" i="2"/>
  <c r="LY99" i="2"/>
  <c r="KO99" i="2"/>
  <c r="CW99" i="2" s="1"/>
  <c r="KC99" i="2"/>
  <c r="NC99" i="2"/>
  <c r="DW98" i="2"/>
  <c r="IY99" i="2"/>
  <c r="BG99" i="2" s="1"/>
  <c r="NI99" i="2"/>
  <c r="FG98" i="2"/>
  <c r="GW99" i="2"/>
  <c r="E99" i="2" s="1"/>
  <c r="JE99" i="2"/>
  <c r="BM99" i="2" s="1"/>
  <c r="MQ99" i="2"/>
  <c r="EY99" i="2" s="1"/>
  <c r="E98" i="2"/>
  <c r="BM98" i="2"/>
  <c r="DP98" i="2"/>
  <c r="DQ98" i="2" s="1"/>
  <c r="ET98" i="2"/>
  <c r="EU98" i="2" s="1"/>
  <c r="FQ98" i="2"/>
  <c r="AL98" i="2"/>
  <c r="BJ98" i="2"/>
  <c r="CB98" i="2"/>
  <c r="FB98" i="2"/>
  <c r="AQ98" i="2"/>
  <c r="LM99" i="2"/>
  <c r="HO99" i="2"/>
  <c r="W99" i="2" s="1"/>
  <c r="NO99" i="2"/>
  <c r="HC99" i="2"/>
  <c r="K99" i="2" s="1"/>
  <c r="JK99" i="2"/>
  <c r="MW99" i="2"/>
  <c r="LS99" i="2"/>
  <c r="KU99" i="2"/>
  <c r="IG99" i="2"/>
  <c r="LA99" i="2"/>
  <c r="DI99" i="2" s="1"/>
  <c r="LG99" i="2"/>
  <c r="IS99" i="2"/>
  <c r="KI99" i="2"/>
  <c r="Q98" i="2"/>
  <c r="DD98" i="2"/>
  <c r="DE98" i="2" s="1"/>
  <c r="EA98" i="2"/>
  <c r="EY98" i="2"/>
  <c r="HU99" i="2"/>
  <c r="IM99" i="2"/>
  <c r="MK99" i="2"/>
  <c r="ES99" i="2" s="1"/>
  <c r="B100" i="2"/>
  <c r="GD99" i="2"/>
  <c r="JQ100" i="2" l="1"/>
  <c r="GC100" i="2"/>
  <c r="CZ99" i="2"/>
  <c r="CN99" i="2"/>
  <c r="ED99" i="2"/>
  <c r="FX99" i="2"/>
  <c r="FY99" i="2" s="1"/>
  <c r="DR99" i="2"/>
  <c r="CT99" i="2"/>
  <c r="X99" i="2"/>
  <c r="BH99" i="2"/>
  <c r="BI99" i="2" s="1"/>
  <c r="EH99" i="2"/>
  <c r="EI99" i="2" s="1"/>
  <c r="FB99" i="2"/>
  <c r="DX99" i="2"/>
  <c r="BP99" i="2"/>
  <c r="AL99" i="2"/>
  <c r="IM100" i="2"/>
  <c r="AD99" i="2"/>
  <c r="AE99" i="2" s="1"/>
  <c r="DJ99" i="2"/>
  <c r="DK99" i="2" s="1"/>
  <c r="ET99" i="2"/>
  <c r="EU99" i="2" s="1"/>
  <c r="BD99" i="2"/>
  <c r="CB99" i="2"/>
  <c r="EP99" i="2"/>
  <c r="BV99" i="2"/>
  <c r="AP99" i="2"/>
  <c r="FT99" i="2"/>
  <c r="H99" i="2"/>
  <c r="AW99" i="2"/>
  <c r="IS100" i="2"/>
  <c r="IG100" i="2"/>
  <c r="JK100" i="2"/>
  <c r="BS100" i="2" s="1"/>
  <c r="LM100" i="2"/>
  <c r="S99" i="2"/>
  <c r="HI100" i="2"/>
  <c r="F99" i="2"/>
  <c r="G99" i="2" s="1"/>
  <c r="AJ99" i="2"/>
  <c r="BN99" i="2"/>
  <c r="BO99" i="2" s="1"/>
  <c r="BT99" i="2"/>
  <c r="BU99" i="2" s="1"/>
  <c r="DP99" i="2"/>
  <c r="DQ99" i="2" s="1"/>
  <c r="CL99" i="2"/>
  <c r="CM99" i="2" s="1"/>
  <c r="DD99" i="2"/>
  <c r="DE99" i="2" s="1"/>
  <c r="EN99" i="2"/>
  <c r="EO99" i="2" s="1"/>
  <c r="EB99" i="2"/>
  <c r="EC99" i="2" s="1"/>
  <c r="N99" i="2"/>
  <c r="AF99" i="2"/>
  <c r="T99" i="2"/>
  <c r="BJ99" i="2"/>
  <c r="EJ99" i="2"/>
  <c r="FZ99" i="2"/>
  <c r="Y99" i="2"/>
  <c r="HU100" i="2"/>
  <c r="LG100" i="2"/>
  <c r="KU100" i="2"/>
  <c r="HC100" i="2"/>
  <c r="K100" i="2" s="1"/>
  <c r="MQ100" i="2"/>
  <c r="NC100" i="2"/>
  <c r="LY100" i="2"/>
  <c r="EG100" i="2" s="1"/>
  <c r="BZ99" i="2"/>
  <c r="CA99" i="2" s="1"/>
  <c r="AC99" i="2"/>
  <c r="BB99" i="2"/>
  <c r="DC99" i="2"/>
  <c r="FR99" i="2"/>
  <c r="FS99" i="2" s="1"/>
  <c r="EG99" i="2"/>
  <c r="AR99" i="2"/>
  <c r="FL99" i="2"/>
  <c r="FM99" i="2" s="1"/>
  <c r="AX99" i="2"/>
  <c r="DL99" i="2"/>
  <c r="EV99" i="2"/>
  <c r="JW100" i="2"/>
  <c r="ME100" i="2"/>
  <c r="EY100" i="2"/>
  <c r="FK100" i="2"/>
  <c r="EM100" i="2"/>
  <c r="DU100" i="2"/>
  <c r="DO100" i="2"/>
  <c r="CE100" i="2"/>
  <c r="AO100" i="2"/>
  <c r="AC100" i="2"/>
  <c r="DC100" i="2"/>
  <c r="BY100" i="2"/>
  <c r="BA100" i="2"/>
  <c r="AU100" i="2"/>
  <c r="Q100" i="2"/>
  <c r="JZ100" i="2"/>
  <c r="GV100" i="2"/>
  <c r="NF100" i="2"/>
  <c r="GZ100" i="2"/>
  <c r="IX100" i="2"/>
  <c r="KR100" i="2"/>
  <c r="HH100" i="2"/>
  <c r="LX100" i="2"/>
  <c r="HT100" i="2"/>
  <c r="JP100" i="2"/>
  <c r="FR100" i="2"/>
  <c r="MJ100" i="2"/>
  <c r="LR100" i="2"/>
  <c r="LP100" i="2"/>
  <c r="GT100" i="2"/>
  <c r="ID100" i="2"/>
  <c r="JD100" i="2"/>
  <c r="HR100" i="2"/>
  <c r="CZ100" i="2"/>
  <c r="KL100" i="2"/>
  <c r="MH100" i="2"/>
  <c r="HX100" i="2"/>
  <c r="HZ100" i="2"/>
  <c r="IV100" i="2"/>
  <c r="JT100" i="2"/>
  <c r="HF100" i="2"/>
  <c r="KB100" i="2"/>
  <c r="KX100" i="2"/>
  <c r="KZ100" i="2"/>
  <c r="JN100" i="2"/>
  <c r="IR100" i="2"/>
  <c r="IP100" i="2"/>
  <c r="AJ100" i="2"/>
  <c r="JV100" i="2"/>
  <c r="MN100" i="2"/>
  <c r="JJ100" i="2"/>
  <c r="DP100" i="2"/>
  <c r="MB100" i="2"/>
  <c r="MZ100" i="2"/>
  <c r="NL100" i="2"/>
  <c r="HL100" i="2"/>
  <c r="KF100" i="2"/>
  <c r="LD100" i="2"/>
  <c r="NH100" i="2"/>
  <c r="EV100" i="2"/>
  <c r="JB100" i="2"/>
  <c r="LV100" i="2"/>
  <c r="MV100" i="2"/>
  <c r="HN100" i="2"/>
  <c r="IL100" i="2"/>
  <c r="LF100" i="2"/>
  <c r="NB100" i="2"/>
  <c r="LJ100" i="2"/>
  <c r="LL100" i="2"/>
  <c r="KN100" i="2"/>
  <c r="MP100" i="2"/>
  <c r="IF100" i="2"/>
  <c r="IJ100" i="2"/>
  <c r="MD100" i="2"/>
  <c r="FN100" i="2"/>
  <c r="MT100" i="2"/>
  <c r="JH100" i="2"/>
  <c r="HB100" i="2"/>
  <c r="KT100" i="2"/>
  <c r="KH100" i="2"/>
  <c r="NN100" i="2"/>
  <c r="FX100" i="2"/>
  <c r="LS100" i="2"/>
  <c r="EA100" i="2" s="1"/>
  <c r="NO100" i="2"/>
  <c r="FW100" i="2" s="1"/>
  <c r="AQ99" i="2"/>
  <c r="JE100" i="2"/>
  <c r="BM100" i="2" s="1"/>
  <c r="NI100" i="2"/>
  <c r="FQ100" i="2" s="1"/>
  <c r="KC100" i="2"/>
  <c r="CK100" i="2" s="1"/>
  <c r="CR99" i="2"/>
  <c r="CS99" i="2" s="1"/>
  <c r="CK99" i="2"/>
  <c r="BS99" i="2"/>
  <c r="Z99" i="2"/>
  <c r="CF99" i="2"/>
  <c r="CG99" i="2" s="1"/>
  <c r="DU99" i="2"/>
  <c r="DV99" i="2"/>
  <c r="DW99" i="2" s="1"/>
  <c r="EZ99" i="2"/>
  <c r="FA99" i="2" s="1"/>
  <c r="FF99" i="2"/>
  <c r="FG99" i="2" s="1"/>
  <c r="FQ99" i="2"/>
  <c r="IA100" i="2"/>
  <c r="AI100" i="2" s="1"/>
  <c r="AK99" i="2"/>
  <c r="BC99" i="2"/>
  <c r="MK100" i="2"/>
  <c r="ES100" i="2" s="1"/>
  <c r="KI100" i="2"/>
  <c r="CQ100" i="2" s="1"/>
  <c r="LA100" i="2"/>
  <c r="DI100" i="2" s="1"/>
  <c r="MW100" i="2"/>
  <c r="FE100" i="2" s="1"/>
  <c r="HO100" i="2"/>
  <c r="W100" i="2" s="1"/>
  <c r="GW100" i="2"/>
  <c r="E100" i="2" s="1"/>
  <c r="IY100" i="2"/>
  <c r="BG100" i="2" s="1"/>
  <c r="KO100" i="2"/>
  <c r="CW100" i="2" s="1"/>
  <c r="AO99" i="2"/>
  <c r="DO99" i="2"/>
  <c r="AU99" i="2"/>
  <c r="Q99" i="2"/>
  <c r="BA99" i="2"/>
  <c r="CX99" i="2"/>
  <c r="CY99" i="2" s="1"/>
  <c r="CQ99" i="2"/>
  <c r="EA99" i="2"/>
  <c r="FE99" i="2"/>
  <c r="FW99" i="2"/>
  <c r="FK99" i="2"/>
  <c r="B101" i="2"/>
  <c r="GC101" i="2" s="1"/>
  <c r="GD100" i="2"/>
  <c r="X100" i="2" l="1"/>
  <c r="Y100" i="2" s="1"/>
  <c r="BB100" i="2"/>
  <c r="T100" i="2"/>
  <c r="L100" i="2"/>
  <c r="M100" i="2" s="1"/>
  <c r="EJ100" i="2"/>
  <c r="DL100" i="2"/>
  <c r="CT100" i="2"/>
  <c r="DF100" i="2"/>
  <c r="FB100" i="2"/>
  <c r="CN100" i="2"/>
  <c r="BP100" i="2"/>
  <c r="ED100" i="2"/>
  <c r="H100" i="2"/>
  <c r="FY100" i="2"/>
  <c r="FZ100" i="2"/>
  <c r="BT100" i="2"/>
  <c r="BU100" i="2" s="1"/>
  <c r="EP100" i="2"/>
  <c r="BZ100" i="2"/>
  <c r="CA100" i="2" s="1"/>
  <c r="BJ100" i="2"/>
  <c r="CH100" i="2"/>
  <c r="AP100" i="2"/>
  <c r="DV100" i="2"/>
  <c r="DW100" i="2" s="1"/>
  <c r="FH100" i="2"/>
  <c r="AX100" i="2"/>
  <c r="AF100" i="2"/>
  <c r="FS100" i="2"/>
  <c r="DQ100" i="2"/>
  <c r="CF100" i="2"/>
  <c r="CG100" i="2" s="1"/>
  <c r="R100" i="2"/>
  <c r="S100" i="2" s="1"/>
  <c r="EN100" i="2"/>
  <c r="EO100" i="2" s="1"/>
  <c r="DJ100" i="2"/>
  <c r="DK100" i="2" s="1"/>
  <c r="CX100" i="2"/>
  <c r="CY100" i="2" s="1"/>
  <c r="ET100" i="2"/>
  <c r="FF100" i="2"/>
  <c r="FG100" i="2" s="1"/>
  <c r="N100" i="2"/>
  <c r="AR100" i="2"/>
  <c r="Z100" i="2"/>
  <c r="BV100" i="2"/>
  <c r="DR100" i="2"/>
  <c r="DX100" i="2"/>
  <c r="FT100" i="2"/>
  <c r="BC100" i="2"/>
  <c r="AV100" i="2"/>
  <c r="AW100" i="2" s="1"/>
  <c r="CL100" i="2"/>
  <c r="CM100" i="2" s="1"/>
  <c r="BN100" i="2"/>
  <c r="BO100" i="2" s="1"/>
  <c r="EB100" i="2"/>
  <c r="EC100" i="2" s="1"/>
  <c r="EH100" i="2"/>
  <c r="EI100" i="2" s="1"/>
  <c r="EZ100" i="2"/>
  <c r="FA100" i="2" s="1"/>
  <c r="AL100" i="2"/>
  <c r="CB100" i="2"/>
  <c r="AQ100" i="2"/>
  <c r="F100" i="2"/>
  <c r="G100" i="2" s="1"/>
  <c r="AD100" i="2"/>
  <c r="AE100" i="2" s="1"/>
  <c r="CR100" i="2"/>
  <c r="CS100" i="2" s="1"/>
  <c r="BD100" i="2"/>
  <c r="NO101" i="2"/>
  <c r="NC101" i="2"/>
  <c r="FK101" i="2" s="1"/>
  <c r="ME101" i="2"/>
  <c r="EM101" i="2" s="1"/>
  <c r="LG101" i="2"/>
  <c r="DO101" i="2" s="1"/>
  <c r="LA101" i="2"/>
  <c r="NI101" i="2"/>
  <c r="FQ101" i="2" s="1"/>
  <c r="MQ101" i="2"/>
  <c r="EY101" i="2" s="1"/>
  <c r="KO101" i="2"/>
  <c r="CW101" i="2" s="1"/>
  <c r="KI101" i="2"/>
  <c r="CQ101" i="2" s="1"/>
  <c r="JQ101" i="2"/>
  <c r="BY101" i="2" s="1"/>
  <c r="IS101" i="2"/>
  <c r="BA101" i="2" s="1"/>
  <c r="HO101" i="2"/>
  <c r="GW101" i="2"/>
  <c r="MW101" i="2"/>
  <c r="FE101" i="2" s="1"/>
  <c r="LM101" i="2"/>
  <c r="DU101" i="2" s="1"/>
  <c r="JK101" i="2"/>
  <c r="JE101" i="2"/>
  <c r="BM101" i="2" s="1"/>
  <c r="IM101" i="2"/>
  <c r="AU101" i="2" s="1"/>
  <c r="HU101" i="2"/>
  <c r="IX101" i="2"/>
  <c r="IY101" i="2"/>
  <c r="HC101" i="2"/>
  <c r="K101" i="2" s="1"/>
  <c r="KU101" i="2"/>
  <c r="KC101" i="2"/>
  <c r="JW101" i="2"/>
  <c r="MK101" i="2"/>
  <c r="ES101" i="2" s="1"/>
  <c r="IA101" i="2"/>
  <c r="AI101" i="2" s="1"/>
  <c r="LY101" i="2"/>
  <c r="LS101" i="2"/>
  <c r="IG101" i="2"/>
  <c r="AO101" i="2" s="1"/>
  <c r="HI101" i="2"/>
  <c r="LJ101" i="2"/>
  <c r="HR101" i="2"/>
  <c r="NH101" i="2"/>
  <c r="KL101" i="2"/>
  <c r="MH101" i="2"/>
  <c r="LP101" i="2"/>
  <c r="MN101" i="2"/>
  <c r="MP101" i="2"/>
  <c r="HZ101" i="2"/>
  <c r="KB101" i="2"/>
  <c r="KZ101" i="2"/>
  <c r="LX101" i="2"/>
  <c r="LL101" i="2"/>
  <c r="IR101" i="2"/>
  <c r="KN101" i="2"/>
  <c r="IF101" i="2"/>
  <c r="EJ101" i="2"/>
  <c r="LV101" i="2"/>
  <c r="JN101" i="2"/>
  <c r="CB101" i="2"/>
  <c r="NF101" i="2"/>
  <c r="IP101" i="2"/>
  <c r="MJ101" i="2"/>
  <c r="GT101" i="2"/>
  <c r="JV101" i="2"/>
  <c r="KT101" i="2"/>
  <c r="LD101" i="2"/>
  <c r="H101" i="2"/>
  <c r="HH101" i="2"/>
  <c r="JB101" i="2"/>
  <c r="CN101" i="2"/>
  <c r="FR101" i="2"/>
  <c r="KX101" i="2"/>
  <c r="MV101" i="2"/>
  <c r="HL101" i="2"/>
  <c r="IJ101" i="2"/>
  <c r="KF101" i="2"/>
  <c r="MB101" i="2"/>
  <c r="NB101" i="2"/>
  <c r="HN101" i="2"/>
  <c r="NN101" i="2"/>
  <c r="KH101" i="2"/>
  <c r="GZ101" i="2"/>
  <c r="JT101" i="2"/>
  <c r="LR101" i="2"/>
  <c r="FH101" i="2"/>
  <c r="IL101" i="2"/>
  <c r="HT101" i="2"/>
  <c r="HB101" i="2"/>
  <c r="JH101" i="2"/>
  <c r="LF101" i="2"/>
  <c r="JP101" i="2"/>
  <c r="KR101" i="2"/>
  <c r="JD101" i="2"/>
  <c r="JZ101" i="2"/>
  <c r="MT101" i="2"/>
  <c r="HF101" i="2"/>
  <c r="GV101" i="2"/>
  <c r="AV101" i="2"/>
  <c r="JJ101" i="2"/>
  <c r="MD101" i="2"/>
  <c r="MZ101" i="2"/>
  <c r="FN101" i="2"/>
  <c r="NL101" i="2"/>
  <c r="HX101" i="2"/>
  <c r="IV101" i="2"/>
  <c r="ID101" i="2"/>
  <c r="FX101" i="2"/>
  <c r="EU100" i="2"/>
  <c r="AK100" i="2"/>
  <c r="BH100" i="2"/>
  <c r="BI100" i="2" s="1"/>
  <c r="DD100" i="2"/>
  <c r="DE100" i="2" s="1"/>
  <c r="FL100" i="2"/>
  <c r="FM100" i="2" s="1"/>
  <c r="B102" i="2"/>
  <c r="GC102" i="2" s="1"/>
  <c r="GD101" i="2"/>
  <c r="FY101" i="2" l="1"/>
  <c r="FS101" i="2"/>
  <c r="AW101" i="2"/>
  <c r="DJ101" i="2"/>
  <c r="BJ101" i="2"/>
  <c r="BB101" i="2"/>
  <c r="CR101" i="2"/>
  <c r="R101" i="2"/>
  <c r="CF101" i="2"/>
  <c r="DR101" i="2"/>
  <c r="N101" i="2"/>
  <c r="BP101" i="2"/>
  <c r="CZ101" i="2"/>
  <c r="Z101" i="2"/>
  <c r="AF101" i="2"/>
  <c r="BV101" i="2"/>
  <c r="DF101" i="2"/>
  <c r="EN101" i="2"/>
  <c r="ED101" i="2"/>
  <c r="DX101" i="2"/>
  <c r="AL101" i="2"/>
  <c r="AR101" i="2"/>
  <c r="FZ101" i="2"/>
  <c r="FB101" i="2"/>
  <c r="EV101" i="2"/>
  <c r="NI102" i="2"/>
  <c r="MQ102" i="2"/>
  <c r="KO102" i="2"/>
  <c r="CW102" i="2" s="1"/>
  <c r="JQ102" i="2"/>
  <c r="BY102" i="2" s="1"/>
  <c r="IS102" i="2"/>
  <c r="BA102" i="2" s="1"/>
  <c r="MW102" i="2"/>
  <c r="LM102" i="2"/>
  <c r="JE102" i="2"/>
  <c r="BM102" i="2" s="1"/>
  <c r="IG102" i="2"/>
  <c r="AO102" i="2" s="1"/>
  <c r="HC102" i="2"/>
  <c r="K102" i="2" s="1"/>
  <c r="LG102" i="2"/>
  <c r="DO102" i="2" s="1"/>
  <c r="GT102" i="2"/>
  <c r="NC102" i="2"/>
  <c r="FK102" i="2" s="1"/>
  <c r="HR102" i="2"/>
  <c r="JN102" i="2"/>
  <c r="JP102" i="2"/>
  <c r="NF102" i="2"/>
  <c r="MJ102" i="2"/>
  <c r="HZ102" i="2"/>
  <c r="IX102" i="2"/>
  <c r="JV102" i="2"/>
  <c r="KR102" i="2"/>
  <c r="LP102" i="2"/>
  <c r="LR102" i="2"/>
  <c r="IF102" i="2"/>
  <c r="JB102" i="2"/>
  <c r="KZ102" i="2"/>
  <c r="KX102" i="2"/>
  <c r="LX102" i="2"/>
  <c r="EJ102" i="2"/>
  <c r="LL102" i="2"/>
  <c r="KN102" i="2"/>
  <c r="MH102" i="2"/>
  <c r="IV102" i="2"/>
  <c r="KF102" i="2"/>
  <c r="HH102" i="2"/>
  <c r="AR102" i="2"/>
  <c r="JZ102" i="2"/>
  <c r="KB102" i="2"/>
  <c r="MV102" i="2"/>
  <c r="HT102" i="2"/>
  <c r="NH102" i="2"/>
  <c r="IP102" i="2"/>
  <c r="IR102" i="2"/>
  <c r="BD102" i="2"/>
  <c r="KL102" i="2"/>
  <c r="HB102" i="2"/>
  <c r="N102" i="2"/>
  <c r="BH102" i="2"/>
  <c r="JT102" i="2"/>
  <c r="KT102" i="2"/>
  <c r="MN102" i="2"/>
  <c r="MP102" i="2"/>
  <c r="ID102" i="2"/>
  <c r="GV102" i="2"/>
  <c r="MT102" i="2"/>
  <c r="HX102" i="2"/>
  <c r="JJ102" i="2"/>
  <c r="LD102" i="2"/>
  <c r="MZ102" i="2"/>
  <c r="NL102" i="2"/>
  <c r="JH102" i="2"/>
  <c r="HN102" i="2"/>
  <c r="IL102" i="2"/>
  <c r="KH102" i="2"/>
  <c r="HF102" i="2"/>
  <c r="IJ102" i="2"/>
  <c r="LJ102" i="2"/>
  <c r="CZ102" i="2"/>
  <c r="FB102" i="2"/>
  <c r="FH102" i="2"/>
  <c r="BV102" i="2"/>
  <c r="LF102" i="2"/>
  <c r="MB102" i="2"/>
  <c r="MD102" i="2"/>
  <c r="NB102" i="2"/>
  <c r="GZ102" i="2"/>
  <c r="NN102" i="2"/>
  <c r="DX102" i="2"/>
  <c r="FR102" i="2"/>
  <c r="FS102" i="2" s="1"/>
  <c r="JD102" i="2"/>
  <c r="HL102" i="2"/>
  <c r="DP102" i="2"/>
  <c r="LV102" i="2"/>
  <c r="LS102" i="2"/>
  <c r="EA102" i="2" s="1"/>
  <c r="JW102" i="2"/>
  <c r="CE102" i="2" s="1"/>
  <c r="IY102" i="2"/>
  <c r="BN101" i="2"/>
  <c r="BZ101" i="2"/>
  <c r="X101" i="2"/>
  <c r="AD101" i="2"/>
  <c r="BT101" i="2"/>
  <c r="DP101" i="2"/>
  <c r="CL101" i="2"/>
  <c r="EZ101" i="2"/>
  <c r="EA101" i="2"/>
  <c r="ET101" i="2"/>
  <c r="T101" i="2"/>
  <c r="FF101" i="2"/>
  <c r="FL101" i="2"/>
  <c r="CH101" i="2"/>
  <c r="CT101" i="2"/>
  <c r="DL101" i="2"/>
  <c r="EP101" i="2"/>
  <c r="LY102" i="2"/>
  <c r="EG102" i="2" s="1"/>
  <c r="KC102" i="2"/>
  <c r="CK102" i="2" s="1"/>
  <c r="JK102" i="2"/>
  <c r="GW102" i="2"/>
  <c r="E102" i="2" s="1"/>
  <c r="KI102" i="2"/>
  <c r="LA102" i="2"/>
  <c r="DI102" i="2" s="1"/>
  <c r="NO102" i="2"/>
  <c r="AJ101" i="2"/>
  <c r="BH101" i="2"/>
  <c r="AP101" i="2"/>
  <c r="CK101" i="2"/>
  <c r="L101" i="2"/>
  <c r="EH101" i="2"/>
  <c r="DD101" i="2"/>
  <c r="EB101" i="2"/>
  <c r="HI102" i="2"/>
  <c r="Q102" i="2" s="1"/>
  <c r="IA102" i="2"/>
  <c r="AI102" i="2" s="1"/>
  <c r="KU102" i="2"/>
  <c r="HU102" i="2"/>
  <c r="HO102" i="2"/>
  <c r="W102" i="2" s="1"/>
  <c r="E101" i="2"/>
  <c r="F101" i="2"/>
  <c r="AC101" i="2"/>
  <c r="Q101" i="2"/>
  <c r="CX101" i="2"/>
  <c r="DC101" i="2"/>
  <c r="DI101" i="2"/>
  <c r="EG101" i="2"/>
  <c r="BD101" i="2"/>
  <c r="FW101" i="2"/>
  <c r="AX101" i="2"/>
  <c r="FT101" i="2"/>
  <c r="MK102" i="2"/>
  <c r="IM102" i="2"/>
  <c r="ME102" i="2"/>
  <c r="EM102" i="2" s="1"/>
  <c r="BG101" i="2"/>
  <c r="BS101" i="2"/>
  <c r="W101" i="2"/>
  <c r="CE101" i="2"/>
  <c r="DV101" i="2"/>
  <c r="B103" i="2"/>
  <c r="GC103" i="2" s="1"/>
  <c r="GD102" i="2"/>
  <c r="IM103" i="2" l="1"/>
  <c r="G101" i="2"/>
  <c r="FM101" i="2"/>
  <c r="FG101" i="2"/>
  <c r="FA101" i="2"/>
  <c r="EU101" i="2"/>
  <c r="EO101" i="2"/>
  <c r="EI101" i="2"/>
  <c r="EC101" i="2"/>
  <c r="DW101" i="2"/>
  <c r="DQ101" i="2"/>
  <c r="DK101" i="2"/>
  <c r="DE101" i="2"/>
  <c r="CY101" i="2"/>
  <c r="CS101" i="2"/>
  <c r="CM101" i="2"/>
  <c r="CG101" i="2"/>
  <c r="CA101" i="2"/>
  <c r="BU101" i="2"/>
  <c r="BO101" i="2"/>
  <c r="BI101" i="2"/>
  <c r="BC101" i="2"/>
  <c r="AQ101" i="2"/>
  <c r="AK101" i="2"/>
  <c r="AE101" i="2"/>
  <c r="Y101" i="2"/>
  <c r="S101" i="2"/>
  <c r="M101" i="2"/>
  <c r="EP102" i="2"/>
  <c r="DD102" i="2"/>
  <c r="DE102" i="2" s="1"/>
  <c r="CT102" i="2"/>
  <c r="AL102" i="2"/>
  <c r="BN102" i="2"/>
  <c r="BO102" i="2" s="1"/>
  <c r="CB102" i="2"/>
  <c r="R102" i="2"/>
  <c r="S102" i="2" s="1"/>
  <c r="CL102" i="2"/>
  <c r="CM102" i="2" s="1"/>
  <c r="FZ102" i="2"/>
  <c r="Z102" i="2"/>
  <c r="AF102" i="2"/>
  <c r="EB102" i="2"/>
  <c r="EC102" i="2" s="1"/>
  <c r="FL102" i="2"/>
  <c r="H102" i="2"/>
  <c r="AX102" i="2"/>
  <c r="DL102" i="2"/>
  <c r="CH102" i="2"/>
  <c r="EV102" i="2"/>
  <c r="HU103" i="2"/>
  <c r="NO103" i="2"/>
  <c r="FW103" i="2" s="1"/>
  <c r="JK103" i="2"/>
  <c r="IY103" i="2"/>
  <c r="FX102" i="2"/>
  <c r="LM103" i="2"/>
  <c r="DU103" i="2" s="1"/>
  <c r="AC102" i="2"/>
  <c r="AD102" i="2"/>
  <c r="AE102" i="2" s="1"/>
  <c r="AP102" i="2"/>
  <c r="AQ102" i="2" s="1"/>
  <c r="BT102" i="2"/>
  <c r="BU102" i="2" s="1"/>
  <c r="AJ102" i="2"/>
  <c r="AK102" i="2" s="1"/>
  <c r="BZ102" i="2"/>
  <c r="CA102" i="2" s="1"/>
  <c r="CR102" i="2"/>
  <c r="CS102" i="2" s="1"/>
  <c r="DV102" i="2"/>
  <c r="DW102" i="2" s="1"/>
  <c r="EZ102" i="2"/>
  <c r="FA102" i="2" s="1"/>
  <c r="T102" i="2"/>
  <c r="BP102" i="2"/>
  <c r="ED102" i="2"/>
  <c r="FT102" i="2"/>
  <c r="FN102" i="2"/>
  <c r="KU103" i="2"/>
  <c r="LA103" i="2"/>
  <c r="NC103" i="2"/>
  <c r="FK103" i="2" s="1"/>
  <c r="MW103" i="2"/>
  <c r="MQ103" i="2"/>
  <c r="CX102" i="2"/>
  <c r="CY102" i="2" s="1"/>
  <c r="BS102" i="2"/>
  <c r="L102" i="2"/>
  <c r="M102" i="2" s="1"/>
  <c r="AV102" i="2"/>
  <c r="BB102" i="2"/>
  <c r="BC102" i="2" s="1"/>
  <c r="CF102" i="2"/>
  <c r="CG102" i="2" s="1"/>
  <c r="DU102" i="2"/>
  <c r="FE102" i="2"/>
  <c r="ET102" i="2"/>
  <c r="EU102" i="2" s="1"/>
  <c r="EY102" i="2"/>
  <c r="BJ102" i="2"/>
  <c r="CN102" i="2"/>
  <c r="DR102" i="2"/>
  <c r="MK103" i="2"/>
  <c r="ES103" i="2" s="1"/>
  <c r="IA103" i="2"/>
  <c r="BI102" i="2"/>
  <c r="KI103" i="2"/>
  <c r="CQ103" i="2" s="1"/>
  <c r="LY103" i="2"/>
  <c r="DQ102" i="2"/>
  <c r="LS103" i="2"/>
  <c r="NI103" i="2"/>
  <c r="BG102" i="2"/>
  <c r="CQ102" i="2"/>
  <c r="DJ102" i="2"/>
  <c r="DK102" i="2" s="1"/>
  <c r="EN102" i="2"/>
  <c r="EO102" i="2" s="1"/>
  <c r="FW102" i="2"/>
  <c r="FF102" i="2"/>
  <c r="FG102" i="2" s="1"/>
  <c r="FQ102" i="2"/>
  <c r="DF102" i="2"/>
  <c r="FE103" i="2"/>
  <c r="FQ103" i="2"/>
  <c r="EA103" i="2"/>
  <c r="EY103" i="2"/>
  <c r="EG103" i="2"/>
  <c r="DC103" i="2"/>
  <c r="AU103" i="2"/>
  <c r="BS103" i="2"/>
  <c r="AC103" i="2"/>
  <c r="DI103" i="2"/>
  <c r="BG103" i="2"/>
  <c r="AI103" i="2"/>
  <c r="W103" i="2"/>
  <c r="JE103" i="2"/>
  <c r="HO103" i="2"/>
  <c r="IG103" i="2"/>
  <c r="HC103" i="2"/>
  <c r="LG103" i="2"/>
  <c r="DO103" i="2" s="1"/>
  <c r="KC103" i="2"/>
  <c r="JW103" i="2"/>
  <c r="HI103" i="2"/>
  <c r="Q103" i="2" s="1"/>
  <c r="HL103" i="2"/>
  <c r="KO103" i="2"/>
  <c r="JQ103" i="2"/>
  <c r="IS103" i="2"/>
  <c r="BA103" i="2" s="1"/>
  <c r="GZ103" i="2"/>
  <c r="ME103" i="2"/>
  <c r="LJ103" i="2"/>
  <c r="JP103" i="2"/>
  <c r="IP103" i="2"/>
  <c r="KL103" i="2"/>
  <c r="GV103" i="2"/>
  <c r="L103" i="2"/>
  <c r="ID103" i="2"/>
  <c r="JD103" i="2"/>
  <c r="NH103" i="2"/>
  <c r="IR103" i="2"/>
  <c r="MH103" i="2"/>
  <c r="HB103" i="2"/>
  <c r="HZ103" i="2"/>
  <c r="IX103" i="2"/>
  <c r="JT103" i="2"/>
  <c r="JV103" i="2"/>
  <c r="KR103" i="2"/>
  <c r="KT103" i="2"/>
  <c r="MN103" i="2"/>
  <c r="IF103" i="2"/>
  <c r="HF103" i="2"/>
  <c r="KB103" i="2"/>
  <c r="KZ103" i="2"/>
  <c r="LL103" i="2"/>
  <c r="DV103" i="2"/>
  <c r="HR103" i="2"/>
  <c r="JN103" i="2"/>
  <c r="KN103" i="2"/>
  <c r="HX103" i="2"/>
  <c r="IV103" i="2"/>
  <c r="LP103" i="2"/>
  <c r="MP103" i="2"/>
  <c r="JB103" i="2"/>
  <c r="KX103" i="2"/>
  <c r="HT103" i="2"/>
  <c r="MJ103" i="2"/>
  <c r="HH103" i="2"/>
  <c r="LX103" i="2"/>
  <c r="MB103" i="2"/>
  <c r="NB103" i="2"/>
  <c r="IJ103" i="2"/>
  <c r="NN103" i="2"/>
  <c r="CB103" i="2"/>
  <c r="DF103" i="2"/>
  <c r="BP103" i="2"/>
  <c r="MV103" i="2"/>
  <c r="JH103" i="2"/>
  <c r="JJ103" i="2"/>
  <c r="LF103" i="2"/>
  <c r="NL103" i="2"/>
  <c r="FZ103" i="2"/>
  <c r="JZ103" i="2"/>
  <c r="LV103" i="2"/>
  <c r="MT103" i="2"/>
  <c r="FF103" i="2"/>
  <c r="DR103" i="2"/>
  <c r="LR103" i="2"/>
  <c r="HN103" i="2"/>
  <c r="IL103" i="2"/>
  <c r="KF103" i="2"/>
  <c r="KH103" i="2"/>
  <c r="LD103" i="2"/>
  <c r="MD103" i="2"/>
  <c r="MZ103" i="2"/>
  <c r="NF103" i="2"/>
  <c r="GT103" i="2"/>
  <c r="GW103" i="2"/>
  <c r="FM102" i="2"/>
  <c r="F102" i="2"/>
  <c r="G102" i="2" s="1"/>
  <c r="AU102" i="2"/>
  <c r="X102" i="2"/>
  <c r="Y102" i="2" s="1"/>
  <c r="DC102" i="2"/>
  <c r="ES102" i="2"/>
  <c r="EH102" i="2"/>
  <c r="EI102" i="2" s="1"/>
  <c r="B104" i="2"/>
  <c r="GC104" i="2" s="1"/>
  <c r="GD103" i="2"/>
  <c r="GW104" i="2" l="1"/>
  <c r="FY102" i="2"/>
  <c r="AW102" i="2"/>
  <c r="AL103" i="2"/>
  <c r="FX103" i="2"/>
  <c r="FY103" i="2" s="1"/>
  <c r="BV103" i="2"/>
  <c r="BH103" i="2"/>
  <c r="FR103" i="2"/>
  <c r="Z103" i="2"/>
  <c r="CX103" i="2"/>
  <c r="CN103" i="2"/>
  <c r="CH103" i="2"/>
  <c r="AD103" i="2"/>
  <c r="EN103" i="2"/>
  <c r="FN103" i="2"/>
  <c r="ED103" i="2"/>
  <c r="EJ103" i="2"/>
  <c r="AR103" i="2"/>
  <c r="ET103" i="2"/>
  <c r="H103" i="2"/>
  <c r="AV103" i="2"/>
  <c r="AW103" i="2" s="1"/>
  <c r="CR103" i="2"/>
  <c r="T103" i="2"/>
  <c r="DL103" i="2"/>
  <c r="FB103" i="2"/>
  <c r="BD103" i="2"/>
  <c r="FG103" i="2"/>
  <c r="E104" i="2"/>
  <c r="HZ104" i="2"/>
  <c r="LG104" i="2"/>
  <c r="DO104" i="2" s="1"/>
  <c r="MK104" i="2"/>
  <c r="GV104" i="2"/>
  <c r="MQ104" i="2"/>
  <c r="EY104" i="2" s="1"/>
  <c r="LJ104" i="2"/>
  <c r="IR104" i="2"/>
  <c r="IP104" i="2"/>
  <c r="KN104" i="2"/>
  <c r="ET104" i="2"/>
  <c r="IX104" i="2"/>
  <c r="MP104" i="2"/>
  <c r="GT104" i="2"/>
  <c r="IF104" i="2"/>
  <c r="JZ104" i="2"/>
  <c r="LX104" i="2"/>
  <c r="MT104" i="2"/>
  <c r="NF104" i="2"/>
  <c r="NH104" i="2"/>
  <c r="KL104" i="2"/>
  <c r="GZ104" i="2"/>
  <c r="KR104" i="2"/>
  <c r="MN104" i="2"/>
  <c r="HH104" i="2"/>
  <c r="LL104" i="2"/>
  <c r="HT104" i="2"/>
  <c r="HR104" i="2"/>
  <c r="JP104" i="2"/>
  <c r="KT104" i="2"/>
  <c r="LR104" i="2"/>
  <c r="LP104" i="2"/>
  <c r="JD104" i="2"/>
  <c r="JT104" i="2"/>
  <c r="LV104" i="2"/>
  <c r="HL104" i="2"/>
  <c r="IJ104" i="2"/>
  <c r="KF104" i="2"/>
  <c r="LD104" i="2"/>
  <c r="MD104" i="2"/>
  <c r="JJ104" i="2"/>
  <c r="JH104" i="2"/>
  <c r="HB104" i="2"/>
  <c r="JN104" i="2"/>
  <c r="MH104" i="2"/>
  <c r="JV104" i="2"/>
  <c r="ID104" i="2"/>
  <c r="MZ104" i="2"/>
  <c r="MJ104" i="2"/>
  <c r="KZ104" i="2"/>
  <c r="MV104" i="2"/>
  <c r="KH104" i="2"/>
  <c r="HX104" i="2"/>
  <c r="IV104" i="2"/>
  <c r="JB104" i="2"/>
  <c r="KB104" i="2"/>
  <c r="HN104" i="2"/>
  <c r="IL104" i="2"/>
  <c r="LF104" i="2"/>
  <c r="NB104" i="2"/>
  <c r="FZ104" i="2"/>
  <c r="NN104" i="2"/>
  <c r="KX104" i="2"/>
  <c r="HF104" i="2"/>
  <c r="MB104" i="2"/>
  <c r="NL104" i="2"/>
  <c r="M103" i="2"/>
  <c r="ME104" i="2"/>
  <c r="JQ104" i="2"/>
  <c r="BY104" i="2" s="1"/>
  <c r="JW104" i="2"/>
  <c r="HC104" i="2"/>
  <c r="K104" i="2" s="1"/>
  <c r="JE104" i="2"/>
  <c r="F103" i="2"/>
  <c r="CF103" i="2"/>
  <c r="BN103" i="2"/>
  <c r="R103" i="2"/>
  <c r="AP103" i="2"/>
  <c r="AQ103" i="2" s="1"/>
  <c r="DD103" i="2"/>
  <c r="DJ103" i="2"/>
  <c r="DP103" i="2"/>
  <c r="EH103" i="2"/>
  <c r="N103" i="2"/>
  <c r="AX103" i="2"/>
  <c r="CT103" i="2"/>
  <c r="DX103" i="2"/>
  <c r="FT103" i="2"/>
  <c r="FH103" i="2"/>
  <c r="KI104" i="2"/>
  <c r="CQ104" i="2" s="1"/>
  <c r="KU104" i="2"/>
  <c r="LM104" i="2"/>
  <c r="DW103" i="2"/>
  <c r="KO104" i="2"/>
  <c r="KC104" i="2"/>
  <c r="CK104" i="2" s="1"/>
  <c r="IG104" i="2"/>
  <c r="AO104" i="2" s="1"/>
  <c r="E103" i="2"/>
  <c r="AJ103" i="2"/>
  <c r="BZ103" i="2"/>
  <c r="EB103" i="2"/>
  <c r="CL103" i="2"/>
  <c r="FL103" i="2"/>
  <c r="EZ103" i="2"/>
  <c r="AF103" i="2"/>
  <c r="BJ103" i="2"/>
  <c r="MW104" i="2"/>
  <c r="FE104" i="2" s="1"/>
  <c r="LA104" i="2"/>
  <c r="CS103" i="2"/>
  <c r="HU104" i="2"/>
  <c r="IS104" i="2"/>
  <c r="X103" i="2"/>
  <c r="BB103" i="2"/>
  <c r="AO103" i="2"/>
  <c r="K103" i="2"/>
  <c r="BT103" i="2"/>
  <c r="CK103" i="2"/>
  <c r="CZ103" i="2"/>
  <c r="EV103" i="2"/>
  <c r="EP103" i="2"/>
  <c r="EO103" i="2"/>
  <c r="NI104" i="2"/>
  <c r="FQ104" i="2" s="1"/>
  <c r="IM104" i="2"/>
  <c r="AU104" i="2" s="1"/>
  <c r="NC104" i="2"/>
  <c r="IY104" i="2"/>
  <c r="JK104" i="2"/>
  <c r="BS104" i="2" s="1"/>
  <c r="HI104" i="2"/>
  <c r="Q104" i="2" s="1"/>
  <c r="HO104" i="2"/>
  <c r="BM103" i="2"/>
  <c r="BY103" i="2"/>
  <c r="CE103" i="2"/>
  <c r="CW103" i="2"/>
  <c r="EM103" i="2"/>
  <c r="LS104" i="2"/>
  <c r="LY104" i="2"/>
  <c r="EG104" i="2" s="1"/>
  <c r="IA104" i="2"/>
  <c r="AI104" i="2" s="1"/>
  <c r="NO104" i="2"/>
  <c r="B105" i="2"/>
  <c r="GD104" i="2"/>
  <c r="GW105" i="2" l="1"/>
  <c r="GC105" i="2"/>
  <c r="G103" i="2"/>
  <c r="FS103" i="2"/>
  <c r="FM103" i="2"/>
  <c r="FA103" i="2"/>
  <c r="EU103" i="2"/>
  <c r="EI103" i="2"/>
  <c r="EC103" i="2"/>
  <c r="DQ103" i="2"/>
  <c r="DK103" i="2"/>
  <c r="DE103" i="2"/>
  <c r="CY103" i="2"/>
  <c r="CM103" i="2"/>
  <c r="CG103" i="2"/>
  <c r="CA103" i="2"/>
  <c r="BU103" i="2"/>
  <c r="BO103" i="2"/>
  <c r="BI103" i="2"/>
  <c r="BC103" i="2"/>
  <c r="AK103" i="2"/>
  <c r="AE103" i="2"/>
  <c r="Y103" i="2"/>
  <c r="S103" i="2"/>
  <c r="H104" i="2"/>
  <c r="DR104" i="2"/>
  <c r="EP104" i="2"/>
  <c r="FT104" i="2"/>
  <c r="AF104" i="2"/>
  <c r="HO105" i="2"/>
  <c r="DJ104" i="2"/>
  <c r="DK104" i="2" s="1"/>
  <c r="FB104" i="2"/>
  <c r="BV104" i="2"/>
  <c r="BB104" i="2"/>
  <c r="BC104" i="2" s="1"/>
  <c r="FH104" i="2"/>
  <c r="ED104" i="2"/>
  <c r="T104" i="2"/>
  <c r="DD104" i="2"/>
  <c r="DE104" i="2" s="1"/>
  <c r="FN104" i="2"/>
  <c r="DV104" i="2"/>
  <c r="NO105" i="2"/>
  <c r="Z104" i="2"/>
  <c r="CX104" i="2"/>
  <c r="CY104" i="2" s="1"/>
  <c r="CT104" i="2"/>
  <c r="AX104" i="2"/>
  <c r="N104" i="2"/>
  <c r="EH104" i="2"/>
  <c r="BP104" i="2"/>
  <c r="CH104" i="2"/>
  <c r="AR104" i="2"/>
  <c r="EI104" i="2"/>
  <c r="AL104" i="2"/>
  <c r="CL104" i="2"/>
  <c r="CM104" i="2" s="1"/>
  <c r="CB104" i="2"/>
  <c r="BJ104" i="2"/>
  <c r="LS105" i="2"/>
  <c r="EA105" i="2" s="1"/>
  <c r="IY105" i="2"/>
  <c r="KO105" i="2"/>
  <c r="LM105" i="2"/>
  <c r="JW105" i="2"/>
  <c r="MK105" i="2"/>
  <c r="DP104" i="2"/>
  <c r="DQ104" i="2" s="1"/>
  <c r="R104" i="2"/>
  <c r="S104" i="2" s="1"/>
  <c r="AD104" i="2"/>
  <c r="X104" i="2"/>
  <c r="Y104" i="2" s="1"/>
  <c r="BN104" i="2"/>
  <c r="EA104" i="2"/>
  <c r="CF104" i="2"/>
  <c r="EB104" i="2"/>
  <c r="EC104" i="2" s="1"/>
  <c r="EZ104" i="2"/>
  <c r="FA104" i="2" s="1"/>
  <c r="FL104" i="2"/>
  <c r="FM104" i="2" s="1"/>
  <c r="CZ104" i="2"/>
  <c r="BD104" i="2"/>
  <c r="CN104" i="2"/>
  <c r="DF104" i="2"/>
  <c r="EV104" i="2"/>
  <c r="EU104" i="2"/>
  <c r="IS105" i="2"/>
  <c r="BA105" i="2" s="1"/>
  <c r="LA105" i="2"/>
  <c r="DW104" i="2"/>
  <c r="KU105" i="2"/>
  <c r="KI105" i="2"/>
  <c r="CQ105" i="2" s="1"/>
  <c r="JQ105" i="2"/>
  <c r="FX104" i="2"/>
  <c r="LG105" i="2"/>
  <c r="BH104" i="2"/>
  <c r="BI104" i="2" s="1"/>
  <c r="AV104" i="2"/>
  <c r="AJ104" i="2"/>
  <c r="AK104" i="2" s="1"/>
  <c r="BZ104" i="2"/>
  <c r="CA104" i="2" s="1"/>
  <c r="FF104" i="2"/>
  <c r="CR104" i="2"/>
  <c r="CS104" i="2" s="1"/>
  <c r="EN104" i="2"/>
  <c r="EO104" i="2" s="1"/>
  <c r="FR104" i="2"/>
  <c r="FS104" i="2" s="1"/>
  <c r="DL104" i="2"/>
  <c r="EJ104" i="2"/>
  <c r="AE104" i="2"/>
  <c r="FW105" i="2"/>
  <c r="ES105" i="2"/>
  <c r="DU105" i="2"/>
  <c r="DC105" i="2"/>
  <c r="DO105" i="2"/>
  <c r="CW105" i="2"/>
  <c r="DI105" i="2"/>
  <c r="CE105" i="2"/>
  <c r="BG105" i="2"/>
  <c r="BY105" i="2"/>
  <c r="W105" i="2"/>
  <c r="E105" i="2"/>
  <c r="JK105" i="2"/>
  <c r="IM105" i="2"/>
  <c r="HI105" i="2"/>
  <c r="LY105" i="2"/>
  <c r="EG105" i="2" s="1"/>
  <c r="HB105" i="2"/>
  <c r="HT105" i="2"/>
  <c r="JP105" i="2"/>
  <c r="MH105" i="2"/>
  <c r="L105" i="2"/>
  <c r="GZ105" i="2"/>
  <c r="HX105" i="2"/>
  <c r="IV105" i="2"/>
  <c r="JT105" i="2"/>
  <c r="KR105" i="2"/>
  <c r="LR105" i="2"/>
  <c r="MP105" i="2"/>
  <c r="ID105" i="2"/>
  <c r="JD105" i="2"/>
  <c r="JZ105" i="2"/>
  <c r="KX105" i="2"/>
  <c r="MV105" i="2"/>
  <c r="LJ105" i="2"/>
  <c r="AD105" i="2"/>
  <c r="HR105" i="2"/>
  <c r="NH105" i="2"/>
  <c r="IP105" i="2"/>
  <c r="KL105" i="2"/>
  <c r="GT105" i="2"/>
  <c r="HZ105" i="2"/>
  <c r="IX105" i="2"/>
  <c r="MN105" i="2"/>
  <c r="IL105" i="2"/>
  <c r="KB105" i="2"/>
  <c r="KZ105" i="2"/>
  <c r="LX105" i="2"/>
  <c r="LL105" i="2"/>
  <c r="CB105" i="2"/>
  <c r="NF105" i="2"/>
  <c r="IR105" i="2"/>
  <c r="KN105" i="2"/>
  <c r="AL105" i="2"/>
  <c r="BJ105" i="2"/>
  <c r="IF105" i="2"/>
  <c r="BP105" i="2"/>
  <c r="JN105" i="2"/>
  <c r="MJ105" i="2"/>
  <c r="EB105" i="2"/>
  <c r="JB105" i="2"/>
  <c r="JH105" i="2"/>
  <c r="KH105" i="2"/>
  <c r="LF105" i="2"/>
  <c r="JJ105" i="2"/>
  <c r="MZ105" i="2"/>
  <c r="MT105" i="2"/>
  <c r="LP105" i="2"/>
  <c r="GV105" i="2"/>
  <c r="HL105" i="2"/>
  <c r="IJ105" i="2"/>
  <c r="KF105" i="2"/>
  <c r="MB105" i="2"/>
  <c r="NB105" i="2"/>
  <c r="HN105" i="2"/>
  <c r="NL105" i="2"/>
  <c r="FX105" i="2" s="1"/>
  <c r="JV105" i="2"/>
  <c r="HH105" i="2"/>
  <c r="LV105" i="2"/>
  <c r="CR105" i="2"/>
  <c r="DX105" i="2"/>
  <c r="LD105" i="2"/>
  <c r="HF105" i="2"/>
  <c r="KT105" i="2"/>
  <c r="EJ105" i="2"/>
  <c r="Z105" i="2"/>
  <c r="MD105" i="2"/>
  <c r="NN105" i="2"/>
  <c r="IA105" i="2"/>
  <c r="BO104" i="2"/>
  <c r="NC105" i="2"/>
  <c r="FK105" i="2" s="1"/>
  <c r="NI105" i="2"/>
  <c r="FQ105" i="2" s="1"/>
  <c r="HU105" i="2"/>
  <c r="MW105" i="2"/>
  <c r="FE105" i="2" s="1"/>
  <c r="IG105" i="2"/>
  <c r="AO105" i="2" s="1"/>
  <c r="JE105" i="2"/>
  <c r="BM105" i="2" s="1"/>
  <c r="ME105" i="2"/>
  <c r="MQ105" i="2"/>
  <c r="EY105" i="2" s="1"/>
  <c r="AP104" i="2"/>
  <c r="AQ104" i="2" s="1"/>
  <c r="L104" i="2"/>
  <c r="BA104" i="2"/>
  <c r="DU104" i="2"/>
  <c r="DC104" i="2"/>
  <c r="DI104" i="2"/>
  <c r="CW104" i="2"/>
  <c r="ES104" i="2"/>
  <c r="FW104" i="2"/>
  <c r="DX104" i="2"/>
  <c r="CG104" i="2"/>
  <c r="KC105" i="2"/>
  <c r="HC105" i="2"/>
  <c r="F104" i="2"/>
  <c r="G104" i="2" s="1"/>
  <c r="AC104" i="2"/>
  <c r="BT104" i="2"/>
  <c r="BU104" i="2" s="1"/>
  <c r="W104" i="2"/>
  <c r="BM104" i="2"/>
  <c r="BG104" i="2"/>
  <c r="CE104" i="2"/>
  <c r="EM104" i="2"/>
  <c r="FK104" i="2"/>
  <c r="B106" i="2"/>
  <c r="GD105" i="2"/>
  <c r="NO106" i="2" l="1"/>
  <c r="GC106" i="2"/>
  <c r="H105" i="2"/>
  <c r="FY104" i="2"/>
  <c r="FG104" i="2"/>
  <c r="AW104" i="2"/>
  <c r="M104" i="2"/>
  <c r="DR105" i="2"/>
  <c r="FL105" i="2"/>
  <c r="BV105" i="2"/>
  <c r="FZ105" i="2"/>
  <c r="ET105" i="2"/>
  <c r="EZ105" i="2"/>
  <c r="BD105" i="2"/>
  <c r="AR105" i="2"/>
  <c r="EN105" i="2"/>
  <c r="FH105" i="2"/>
  <c r="CH105" i="2"/>
  <c r="CZ105" i="2"/>
  <c r="FT105" i="2"/>
  <c r="HC106" i="2"/>
  <c r="FY105" i="2"/>
  <c r="AX105" i="2"/>
  <c r="DJ105" i="2"/>
  <c r="CN105" i="2"/>
  <c r="T105" i="2"/>
  <c r="DF105" i="2"/>
  <c r="EC105" i="2"/>
  <c r="CS105" i="2"/>
  <c r="FM105" i="2"/>
  <c r="KC106" i="2"/>
  <c r="HI106" i="2"/>
  <c r="DD105" i="2"/>
  <c r="BZ105" i="2"/>
  <c r="AP105" i="2"/>
  <c r="DP105" i="2"/>
  <c r="EH105" i="2"/>
  <c r="DV105" i="2"/>
  <c r="DW105" i="2" s="1"/>
  <c r="FR105" i="2"/>
  <c r="AF105" i="2"/>
  <c r="CT105" i="2"/>
  <c r="DL105" i="2"/>
  <c r="ED105" i="2"/>
  <c r="EV105" i="2"/>
  <c r="LG106" i="2"/>
  <c r="DO106" i="2" s="1"/>
  <c r="KU106" i="2"/>
  <c r="MK106" i="2"/>
  <c r="KO106" i="2"/>
  <c r="LS106" i="2"/>
  <c r="M105" i="2"/>
  <c r="HO106" i="2"/>
  <c r="MQ106" i="2"/>
  <c r="EY106" i="2" s="1"/>
  <c r="IG106" i="2"/>
  <c r="IM106" i="2"/>
  <c r="Q105" i="2"/>
  <c r="F105" i="2"/>
  <c r="X105" i="2"/>
  <c r="BB105" i="2"/>
  <c r="BH105" i="2"/>
  <c r="AU105" i="2"/>
  <c r="N105" i="2"/>
  <c r="FB105" i="2"/>
  <c r="EP105" i="2"/>
  <c r="FN105" i="2"/>
  <c r="AE105" i="2"/>
  <c r="JW106" i="2"/>
  <c r="GW106" i="2"/>
  <c r="ME106" i="2"/>
  <c r="MW106" i="2"/>
  <c r="JK106" i="2"/>
  <c r="BS106" i="2" s="1"/>
  <c r="AJ105" i="2"/>
  <c r="AV105" i="2"/>
  <c r="AW105" i="2" s="1"/>
  <c r="R105" i="2"/>
  <c r="BS105" i="2"/>
  <c r="K105" i="2"/>
  <c r="BT105" i="2"/>
  <c r="CK105" i="2"/>
  <c r="CL105" i="2"/>
  <c r="EM105" i="2"/>
  <c r="FF105" i="2"/>
  <c r="FG105" i="2" s="1"/>
  <c r="JQ106" i="2"/>
  <c r="BY106" i="2" s="1"/>
  <c r="LA106" i="2"/>
  <c r="DI106" i="2" s="1"/>
  <c r="FW106" i="2"/>
  <c r="FE106" i="2"/>
  <c r="ES106" i="2"/>
  <c r="EM106" i="2"/>
  <c r="EA106" i="2"/>
  <c r="CW106" i="2"/>
  <c r="CE106" i="2"/>
  <c r="DC106" i="2"/>
  <c r="CK106" i="2"/>
  <c r="Q106" i="2"/>
  <c r="W106" i="2"/>
  <c r="AU106" i="2"/>
  <c r="AO106" i="2"/>
  <c r="K106" i="2"/>
  <c r="E106" i="2"/>
  <c r="LM106" i="2"/>
  <c r="NC106" i="2"/>
  <c r="IF106" i="2"/>
  <c r="HL106" i="2"/>
  <c r="NI106" i="2"/>
  <c r="GT106" i="2"/>
  <c r="JP106" i="2"/>
  <c r="HX106" i="2"/>
  <c r="HH106" i="2"/>
  <c r="HF106" i="2"/>
  <c r="KX106" i="2"/>
  <c r="LJ106" i="2"/>
  <c r="HR106" i="2"/>
  <c r="HT106" i="2"/>
  <c r="JN106" i="2"/>
  <c r="NF106" i="2"/>
  <c r="KN106" i="2"/>
  <c r="MJ106" i="2"/>
  <c r="HZ106" i="2"/>
  <c r="IX106" i="2"/>
  <c r="JV106" i="2"/>
  <c r="LP106" i="2"/>
  <c r="LR106" i="2"/>
  <c r="GZ106" i="2"/>
  <c r="JB106" i="2"/>
  <c r="KB106" i="2"/>
  <c r="KZ106" i="2"/>
  <c r="LX106" i="2"/>
  <c r="LL106" i="2"/>
  <c r="BZ106" i="2"/>
  <c r="IV106" i="2"/>
  <c r="JT106" i="2"/>
  <c r="ED106" i="2"/>
  <c r="GV106" i="2"/>
  <c r="JD106" i="2"/>
  <c r="JZ106" i="2"/>
  <c r="HB106" i="2"/>
  <c r="CF106" i="2"/>
  <c r="KT106" i="2"/>
  <c r="LV106" i="2"/>
  <c r="NB106" i="2"/>
  <c r="MT106" i="2"/>
  <c r="JJ106" i="2"/>
  <c r="LD106" i="2"/>
  <c r="MZ106" i="2"/>
  <c r="KR106" i="2"/>
  <c r="NN106" i="2"/>
  <c r="IP106" i="2"/>
  <c r="MV106" i="2"/>
  <c r="LF106" i="2"/>
  <c r="KL106" i="2"/>
  <c r="MH106" i="2"/>
  <c r="AL106" i="2"/>
  <c r="MN106" i="2"/>
  <c r="MP106" i="2"/>
  <c r="ID106" i="2"/>
  <c r="IJ106" i="2"/>
  <c r="HN106" i="2"/>
  <c r="IL106" i="2"/>
  <c r="KH106" i="2"/>
  <c r="KF106" i="2"/>
  <c r="MD106" i="2"/>
  <c r="FN106" i="2"/>
  <c r="FZ106" i="2"/>
  <c r="NH106" i="2"/>
  <c r="IR106" i="2"/>
  <c r="JH106" i="2"/>
  <c r="MB106" i="2"/>
  <c r="NL106" i="2"/>
  <c r="JE106" i="2"/>
  <c r="BM106" i="2" s="1"/>
  <c r="HU106" i="2"/>
  <c r="IA106" i="2"/>
  <c r="AI106" i="2" s="1"/>
  <c r="LY106" i="2"/>
  <c r="AI105" i="2"/>
  <c r="BN105" i="2"/>
  <c r="AC105" i="2"/>
  <c r="CF105" i="2"/>
  <c r="CX105" i="2"/>
  <c r="KI106" i="2"/>
  <c r="IS106" i="2"/>
  <c r="BA106" i="2" s="1"/>
  <c r="IY106" i="2"/>
  <c r="B107" i="2"/>
  <c r="GC107" i="2" s="1"/>
  <c r="GD106" i="2"/>
  <c r="IY107" i="2" l="1"/>
  <c r="LY107" i="2"/>
  <c r="G105" i="2"/>
  <c r="FS105" i="2"/>
  <c r="FA105" i="2"/>
  <c r="EU105" i="2"/>
  <c r="EO105" i="2"/>
  <c r="EI105" i="2"/>
  <c r="DQ105" i="2"/>
  <c r="DK105" i="2"/>
  <c r="DE105" i="2"/>
  <c r="CY105" i="2"/>
  <c r="CM105" i="2"/>
  <c r="CG105" i="2"/>
  <c r="CG106" i="2" s="1"/>
  <c r="CA105" i="2"/>
  <c r="BU105" i="2"/>
  <c r="BO105" i="2"/>
  <c r="BI105" i="2"/>
  <c r="BC105" i="2"/>
  <c r="AQ105" i="2"/>
  <c r="AK105" i="2"/>
  <c r="Y105" i="2"/>
  <c r="S105" i="2"/>
  <c r="H106" i="2"/>
  <c r="AR106" i="2"/>
  <c r="BV106" i="2"/>
  <c r="CX106" i="2"/>
  <c r="CY106" i="2" s="1"/>
  <c r="DL106" i="2"/>
  <c r="CL106" i="2"/>
  <c r="AV106" i="2"/>
  <c r="EV106" i="2"/>
  <c r="EJ106" i="2"/>
  <c r="BB106" i="2"/>
  <c r="BC106" i="2" s="1"/>
  <c r="CT106" i="2"/>
  <c r="DX106" i="2"/>
  <c r="DF106" i="2"/>
  <c r="Z106" i="2"/>
  <c r="EZ106" i="2"/>
  <c r="FT106" i="2"/>
  <c r="BJ106" i="2"/>
  <c r="DP106" i="2"/>
  <c r="DQ106" i="2" s="1"/>
  <c r="EP106" i="2"/>
  <c r="FH106" i="2"/>
  <c r="N106" i="2"/>
  <c r="BP106" i="2"/>
  <c r="AF106" i="2"/>
  <c r="T106" i="2"/>
  <c r="CA106" i="2"/>
  <c r="EG107" i="2"/>
  <c r="BG107" i="2"/>
  <c r="HI107" i="2"/>
  <c r="Q107" i="2" s="1"/>
  <c r="KC107" i="2"/>
  <c r="CK107" i="2" s="1"/>
  <c r="ME107" i="2"/>
  <c r="JE107" i="2"/>
  <c r="HT107" i="2"/>
  <c r="NF107" i="2"/>
  <c r="EB107" i="2"/>
  <c r="LR107" i="2"/>
  <c r="JZ107" i="2"/>
  <c r="LV107" i="2"/>
  <c r="LX107" i="2"/>
  <c r="JP107" i="2"/>
  <c r="NH107" i="2"/>
  <c r="IP107" i="2"/>
  <c r="KL107" i="2"/>
  <c r="HX107" i="2"/>
  <c r="ID107" i="2"/>
  <c r="JD107" i="2"/>
  <c r="KX107" i="2"/>
  <c r="MH107" i="2"/>
  <c r="HB107" i="2"/>
  <c r="HZ107" i="2"/>
  <c r="IX107" i="2"/>
  <c r="JT107" i="2"/>
  <c r="JV107" i="2"/>
  <c r="KR107" i="2"/>
  <c r="KT107" i="2"/>
  <c r="MN107" i="2"/>
  <c r="HL107" i="2"/>
  <c r="HF107" i="2"/>
  <c r="KB107" i="2"/>
  <c r="KZ107" i="2"/>
  <c r="LJ107" i="2"/>
  <c r="IR107" i="2"/>
  <c r="MJ107" i="2"/>
  <c r="LP107" i="2"/>
  <c r="IF107" i="2"/>
  <c r="MV107" i="2"/>
  <c r="HH107" i="2"/>
  <c r="MB107" i="2"/>
  <c r="NL107" i="2"/>
  <c r="HN107" i="2"/>
  <c r="JN107" i="2"/>
  <c r="KN107" i="2"/>
  <c r="MP107" i="2"/>
  <c r="JB107" i="2"/>
  <c r="GZ107" i="2"/>
  <c r="IV107" i="2"/>
  <c r="LF107" i="2"/>
  <c r="NB107" i="2"/>
  <c r="GV107" i="2"/>
  <c r="IL107" i="2"/>
  <c r="IJ107" i="2"/>
  <c r="KF107" i="2"/>
  <c r="MD107" i="2"/>
  <c r="LL107" i="2"/>
  <c r="HR107" i="2"/>
  <c r="T107" i="2"/>
  <c r="MT107" i="2"/>
  <c r="GT107" i="2"/>
  <c r="JH107" i="2"/>
  <c r="JJ107" i="2"/>
  <c r="EP107" i="2"/>
  <c r="MZ107" i="2"/>
  <c r="BH107" i="2"/>
  <c r="KH107" i="2"/>
  <c r="LD107" i="2"/>
  <c r="NN107" i="2"/>
  <c r="KI107" i="2"/>
  <c r="HU107" i="2"/>
  <c r="AC107" i="2" s="1"/>
  <c r="FX106" i="2"/>
  <c r="NI107" i="2"/>
  <c r="FQ107" i="2" s="1"/>
  <c r="NC107" i="2"/>
  <c r="AD106" i="2"/>
  <c r="AP106" i="2"/>
  <c r="AQ106" i="2" s="1"/>
  <c r="L106" i="2"/>
  <c r="BG106" i="2"/>
  <c r="CH106" i="2"/>
  <c r="DD106" i="2"/>
  <c r="DE106" i="2" s="1"/>
  <c r="CR106" i="2"/>
  <c r="DV106" i="2"/>
  <c r="EB106" i="2"/>
  <c r="FL106" i="2"/>
  <c r="FM106" i="2" s="1"/>
  <c r="BD106" i="2"/>
  <c r="CB106" i="2"/>
  <c r="FB106" i="2"/>
  <c r="LA107" i="2"/>
  <c r="CM106" i="2"/>
  <c r="JK107" i="2"/>
  <c r="JW107" i="2"/>
  <c r="CE107" i="2" s="1"/>
  <c r="HO107" i="2"/>
  <c r="W107" i="2" s="1"/>
  <c r="KO107" i="2"/>
  <c r="LG107" i="2"/>
  <c r="FA106" i="2"/>
  <c r="LM107" i="2"/>
  <c r="AC106" i="2"/>
  <c r="X106" i="2"/>
  <c r="Y106" i="2" s="1"/>
  <c r="BN106" i="2"/>
  <c r="BO106" i="2" s="1"/>
  <c r="EG106" i="2"/>
  <c r="EH106" i="2"/>
  <c r="EI106" i="2" s="1"/>
  <c r="FQ106" i="2"/>
  <c r="FR106" i="2"/>
  <c r="FS106" i="2" s="1"/>
  <c r="AX106" i="2"/>
  <c r="CN106" i="2"/>
  <c r="JQ107" i="2"/>
  <c r="BY107" i="2" s="1"/>
  <c r="HC107" i="2"/>
  <c r="K107" i="2" s="1"/>
  <c r="IM107" i="2"/>
  <c r="MK107" i="2"/>
  <c r="ES107" i="2" s="1"/>
  <c r="NO107" i="2"/>
  <c r="FW107" i="2" s="1"/>
  <c r="F106" i="2"/>
  <c r="G106" i="2" s="1"/>
  <c r="R106" i="2"/>
  <c r="S106" i="2" s="1"/>
  <c r="BT106" i="2"/>
  <c r="BU106" i="2" s="1"/>
  <c r="AJ106" i="2"/>
  <c r="AK106" i="2" s="1"/>
  <c r="DU106" i="2"/>
  <c r="DJ106" i="2"/>
  <c r="DK106" i="2" s="1"/>
  <c r="ET106" i="2"/>
  <c r="EU106" i="2" s="1"/>
  <c r="FK106" i="2"/>
  <c r="CZ106" i="2"/>
  <c r="DR106" i="2"/>
  <c r="MW107" i="2"/>
  <c r="FE107" i="2" s="1"/>
  <c r="GW107" i="2"/>
  <c r="IG107" i="2"/>
  <c r="IS107" i="2"/>
  <c r="BA107" i="2" s="1"/>
  <c r="IA107" i="2"/>
  <c r="AI107" i="2" s="1"/>
  <c r="AW106" i="2"/>
  <c r="BH106" i="2"/>
  <c r="BI106" i="2" s="1"/>
  <c r="CQ106" i="2"/>
  <c r="EN106" i="2"/>
  <c r="EO106" i="2" s="1"/>
  <c r="FF106" i="2"/>
  <c r="MQ107" i="2"/>
  <c r="EY107" i="2" s="1"/>
  <c r="LS107" i="2"/>
  <c r="KU107" i="2"/>
  <c r="B108" i="2"/>
  <c r="GD107" i="2"/>
  <c r="IY108" i="2" l="1"/>
  <c r="GC108" i="2"/>
  <c r="FY106" i="2"/>
  <c r="FG106" i="2"/>
  <c r="EC106" i="2"/>
  <c r="DW106" i="2"/>
  <c r="CS106" i="2"/>
  <c r="BI107" i="2"/>
  <c r="AE106" i="2"/>
  <c r="M106" i="2"/>
  <c r="EH107" i="2"/>
  <c r="CT107" i="2"/>
  <c r="AD107" i="2"/>
  <c r="AE107" i="2" s="1"/>
  <c r="FL107" i="2"/>
  <c r="AL107" i="2"/>
  <c r="FZ107" i="2"/>
  <c r="BD107" i="2"/>
  <c r="CN107" i="2"/>
  <c r="CH107" i="2"/>
  <c r="H107" i="2"/>
  <c r="CZ107" i="2"/>
  <c r="BV107" i="2"/>
  <c r="FH107" i="2"/>
  <c r="AV107" i="2"/>
  <c r="AW107" i="2" s="1"/>
  <c r="DR107" i="2"/>
  <c r="AP107" i="2"/>
  <c r="FB107" i="2"/>
  <c r="EV107" i="2"/>
  <c r="FT107" i="2"/>
  <c r="DX107" i="2"/>
  <c r="BN107" i="2"/>
  <c r="CB107" i="2"/>
  <c r="X107" i="2"/>
  <c r="N107" i="2"/>
  <c r="DD107" i="2"/>
  <c r="DJ107" i="2"/>
  <c r="DK107" i="2" s="1"/>
  <c r="EC107" i="2"/>
  <c r="GW108" i="2"/>
  <c r="LY108" i="2"/>
  <c r="IM108" i="2"/>
  <c r="AU108" i="2" s="1"/>
  <c r="LG108" i="2"/>
  <c r="JK108" i="2"/>
  <c r="NC108" i="2"/>
  <c r="KI108" i="2"/>
  <c r="CQ108" i="2" s="1"/>
  <c r="JE108" i="2"/>
  <c r="L107" i="2"/>
  <c r="M107" i="2" s="1"/>
  <c r="F107" i="2"/>
  <c r="AJ107" i="2"/>
  <c r="R107" i="2"/>
  <c r="BS107" i="2"/>
  <c r="AU107" i="2"/>
  <c r="CR107" i="2"/>
  <c r="CS107" i="2" s="1"/>
  <c r="ET107" i="2"/>
  <c r="EN107" i="2"/>
  <c r="FF107" i="2"/>
  <c r="FG107" i="2" s="1"/>
  <c r="AR107" i="2"/>
  <c r="BJ107" i="2"/>
  <c r="BP107" i="2"/>
  <c r="DF107" i="2"/>
  <c r="EJ107" i="2"/>
  <c r="FN107" i="2"/>
  <c r="KU108" i="2"/>
  <c r="NO108" i="2"/>
  <c r="LM108" i="2"/>
  <c r="KO108" i="2"/>
  <c r="CW108" i="2" s="1"/>
  <c r="NI108" i="2"/>
  <c r="FX107" i="2"/>
  <c r="FY107" i="2" s="1"/>
  <c r="ME108" i="2"/>
  <c r="BM107" i="2"/>
  <c r="BT107" i="2"/>
  <c r="CW107" i="2"/>
  <c r="CL107" i="2"/>
  <c r="Z107" i="2"/>
  <c r="AF107" i="2"/>
  <c r="FK107" i="2"/>
  <c r="AX107" i="2"/>
  <c r="DL107" i="2"/>
  <c r="ED107" i="2"/>
  <c r="LS108" i="2"/>
  <c r="IA108" i="2"/>
  <c r="IG108" i="2"/>
  <c r="HC108" i="2"/>
  <c r="HO108" i="2"/>
  <c r="LA108" i="2"/>
  <c r="DI108" i="2" s="1"/>
  <c r="KC108" i="2"/>
  <c r="E107" i="2"/>
  <c r="CF107" i="2"/>
  <c r="BZ107" i="2"/>
  <c r="AO107" i="2"/>
  <c r="CX107" i="2"/>
  <c r="DC107" i="2"/>
  <c r="DU107" i="2"/>
  <c r="DV107" i="2"/>
  <c r="DW107" i="2" s="1"/>
  <c r="EZ107" i="2"/>
  <c r="FW108" i="2"/>
  <c r="FQ108" i="2"/>
  <c r="FK108" i="2"/>
  <c r="EG108" i="2"/>
  <c r="DO108" i="2"/>
  <c r="EA108" i="2"/>
  <c r="DC108" i="2"/>
  <c r="EM108" i="2"/>
  <c r="DU108" i="2"/>
  <c r="BG108" i="2"/>
  <c r="BM108" i="2"/>
  <c r="AI108" i="2"/>
  <c r="W108" i="2"/>
  <c r="CK108" i="2"/>
  <c r="BS108" i="2"/>
  <c r="K108" i="2"/>
  <c r="AO108" i="2"/>
  <c r="E108" i="2"/>
  <c r="MW108" i="2"/>
  <c r="IL108" i="2"/>
  <c r="MK108" i="2"/>
  <c r="GV108" i="2"/>
  <c r="LL108" i="2"/>
  <c r="NH108" i="2"/>
  <c r="IP108" i="2"/>
  <c r="KL108" i="2"/>
  <c r="MH108" i="2"/>
  <c r="HX108" i="2"/>
  <c r="IV108" i="2"/>
  <c r="JT108" i="2"/>
  <c r="MN108" i="2"/>
  <c r="JV108" i="2"/>
  <c r="KB108" i="2"/>
  <c r="JZ108" i="2"/>
  <c r="KX108" i="2"/>
  <c r="LV108" i="2"/>
  <c r="LX108" i="2"/>
  <c r="LJ108" i="2"/>
  <c r="IR108" i="2"/>
  <c r="KN108" i="2"/>
  <c r="IX108" i="2"/>
  <c r="MP108" i="2"/>
  <c r="IF108" i="2"/>
  <c r="MT108" i="2"/>
  <c r="HR108" i="2"/>
  <c r="NF108" i="2"/>
  <c r="MJ108" i="2"/>
  <c r="GZ108" i="2"/>
  <c r="KR108" i="2"/>
  <c r="KT108" i="2"/>
  <c r="LP108" i="2"/>
  <c r="HB108" i="2"/>
  <c r="HH108" i="2"/>
  <c r="ID108" i="2"/>
  <c r="JP108" i="2"/>
  <c r="JD108" i="2"/>
  <c r="MV108" i="2"/>
  <c r="JH108" i="2"/>
  <c r="LD108" i="2"/>
  <c r="HT108" i="2"/>
  <c r="HZ108" i="2"/>
  <c r="GT108" i="2"/>
  <c r="HL108" i="2"/>
  <c r="IJ108" i="2"/>
  <c r="JJ108" i="2"/>
  <c r="KF108" i="2"/>
  <c r="MD108" i="2"/>
  <c r="MB108" i="2"/>
  <c r="NN108" i="2"/>
  <c r="KH108" i="2"/>
  <c r="JN108" i="2"/>
  <c r="FT108" i="2"/>
  <c r="HF108" i="2"/>
  <c r="CN108" i="2"/>
  <c r="KZ108" i="2"/>
  <c r="CR108" i="2"/>
  <c r="DR108" i="2"/>
  <c r="MZ108" i="2"/>
  <c r="HN108" i="2"/>
  <c r="NL108" i="2"/>
  <c r="FX108" i="2" s="1"/>
  <c r="LR108" i="2"/>
  <c r="LF108" i="2"/>
  <c r="NB108" i="2"/>
  <c r="JB108" i="2"/>
  <c r="MQ108" i="2"/>
  <c r="EY108" i="2" s="1"/>
  <c r="IS108" i="2"/>
  <c r="JQ108" i="2"/>
  <c r="JW108" i="2"/>
  <c r="HU108" i="2"/>
  <c r="HI108" i="2"/>
  <c r="CQ107" i="2"/>
  <c r="BB107" i="2"/>
  <c r="DI107" i="2"/>
  <c r="DO107" i="2"/>
  <c r="DP107" i="2"/>
  <c r="EM107" i="2"/>
  <c r="EA107" i="2"/>
  <c r="FR107" i="2"/>
  <c r="B109" i="2"/>
  <c r="GC109" i="2" s="1"/>
  <c r="GD108" i="2"/>
  <c r="G107" i="2" l="1"/>
  <c r="FS107" i="2"/>
  <c r="FM107" i="2"/>
  <c r="FA107" i="2"/>
  <c r="EU107" i="2"/>
  <c r="EO107" i="2"/>
  <c r="EI107" i="2"/>
  <c r="DQ107" i="2"/>
  <c r="DE107" i="2"/>
  <c r="CY107" i="2"/>
  <c r="CM107" i="2"/>
  <c r="CG107" i="2"/>
  <c r="CA107" i="2"/>
  <c r="BU107" i="2"/>
  <c r="BO107" i="2"/>
  <c r="BC107" i="2"/>
  <c r="AQ107" i="2"/>
  <c r="AK107" i="2"/>
  <c r="Y107" i="2"/>
  <c r="S107" i="2"/>
  <c r="H108" i="2"/>
  <c r="BT108" i="2"/>
  <c r="BU108" i="2" s="1"/>
  <c r="ED108" i="2"/>
  <c r="AF108" i="2"/>
  <c r="AL108" i="2"/>
  <c r="CZ108" i="2"/>
  <c r="DX108" i="2"/>
  <c r="EN108" i="2"/>
  <c r="BN108" i="2"/>
  <c r="EV108" i="2"/>
  <c r="EH108" i="2"/>
  <c r="FB108" i="2"/>
  <c r="FN108" i="2"/>
  <c r="DF108" i="2"/>
  <c r="X108" i="2"/>
  <c r="Y108" i="2" s="1"/>
  <c r="FZ108" i="2"/>
  <c r="CB108" i="2"/>
  <c r="CH108" i="2"/>
  <c r="DJ108" i="2"/>
  <c r="DK108" i="2" s="1"/>
  <c r="AP108" i="2"/>
  <c r="AQ108" i="2" s="1"/>
  <c r="BJ108" i="2"/>
  <c r="BD108" i="2"/>
  <c r="AX108" i="2"/>
  <c r="FH108" i="2"/>
  <c r="BO108" i="2"/>
  <c r="T108" i="2"/>
  <c r="L108" i="2"/>
  <c r="EO108" i="2"/>
  <c r="JW109" i="2"/>
  <c r="AV108" i="2"/>
  <c r="AW108" i="2" s="1"/>
  <c r="CL108" i="2"/>
  <c r="CM108" i="2" s="1"/>
  <c r="AJ108" i="2"/>
  <c r="AK108" i="2" s="1"/>
  <c r="BZ108" i="2"/>
  <c r="CA108" i="2" s="1"/>
  <c r="CF108" i="2"/>
  <c r="EB108" i="2"/>
  <c r="BP108" i="2"/>
  <c r="N108" i="2"/>
  <c r="AR108" i="2"/>
  <c r="Z108" i="2"/>
  <c r="BV108" i="2"/>
  <c r="CT108" i="2"/>
  <c r="EJ108" i="2"/>
  <c r="EP108" i="2"/>
  <c r="FY108" i="2"/>
  <c r="LS109" i="2"/>
  <c r="EA109" i="2" s="1"/>
  <c r="ME109" i="2"/>
  <c r="EM109" i="2" s="1"/>
  <c r="KO109" i="2"/>
  <c r="JK109" i="2"/>
  <c r="GW109" i="2"/>
  <c r="E109" i="2" s="1"/>
  <c r="CW109" i="2"/>
  <c r="BS109" i="2"/>
  <c r="CE109" i="2"/>
  <c r="LY109" i="2"/>
  <c r="MQ109" i="2"/>
  <c r="LA109" i="2"/>
  <c r="DI109" i="2" s="1"/>
  <c r="HN109" i="2"/>
  <c r="JN109" i="2"/>
  <c r="MJ109" i="2"/>
  <c r="GT109" i="2"/>
  <c r="JV109" i="2"/>
  <c r="KT109" i="2"/>
  <c r="HH109" i="2"/>
  <c r="JB109" i="2"/>
  <c r="HT109" i="2"/>
  <c r="HR109" i="2"/>
  <c r="JP109" i="2"/>
  <c r="MH109" i="2"/>
  <c r="GZ109" i="2"/>
  <c r="HX109" i="2"/>
  <c r="IV109" i="2"/>
  <c r="JT109" i="2"/>
  <c r="KR109" i="2"/>
  <c r="LR109" i="2"/>
  <c r="LP109" i="2"/>
  <c r="MP109" i="2"/>
  <c r="JD109" i="2"/>
  <c r="JZ109" i="2"/>
  <c r="KX109" i="2"/>
  <c r="MV109" i="2"/>
  <c r="LJ109" i="2"/>
  <c r="LL109" i="2"/>
  <c r="NH109" i="2"/>
  <c r="KL109" i="2"/>
  <c r="MN109" i="2"/>
  <c r="ID109" i="2"/>
  <c r="KB109" i="2"/>
  <c r="KZ109" i="2"/>
  <c r="LX109" i="2"/>
  <c r="GV109" i="2"/>
  <c r="JJ109" i="2"/>
  <c r="LD109" i="2"/>
  <c r="MZ109" i="2"/>
  <c r="HZ109" i="2"/>
  <c r="NL109" i="2"/>
  <c r="IP109" i="2"/>
  <c r="JH109" i="2"/>
  <c r="KH109" i="2"/>
  <c r="LF109" i="2"/>
  <c r="NB109" i="2"/>
  <c r="IX109" i="2"/>
  <c r="IR109" i="2"/>
  <c r="MT109" i="2"/>
  <c r="MD109" i="2"/>
  <c r="NF109" i="2"/>
  <c r="KN109" i="2"/>
  <c r="IF109" i="2"/>
  <c r="LV109" i="2"/>
  <c r="HB109" i="2"/>
  <c r="AP109" i="2"/>
  <c r="AQ109" i="2" s="1"/>
  <c r="HL109" i="2"/>
  <c r="IJ109" i="2"/>
  <c r="IL109" i="2"/>
  <c r="KF109" i="2"/>
  <c r="MB109" i="2"/>
  <c r="NN109" i="2"/>
  <c r="HF109" i="2"/>
  <c r="IS109" i="2"/>
  <c r="MK109" i="2"/>
  <c r="ES109" i="2" s="1"/>
  <c r="F108" i="2"/>
  <c r="G108" i="2" s="1"/>
  <c r="AD108" i="2"/>
  <c r="AE108" i="2" s="1"/>
  <c r="BA108" i="2"/>
  <c r="DP108" i="2"/>
  <c r="DQ108" i="2" s="1"/>
  <c r="BB108" i="2"/>
  <c r="BC108" i="2" s="1"/>
  <c r="CX108" i="2"/>
  <c r="CY108" i="2" s="1"/>
  <c r="DV108" i="2"/>
  <c r="DD108" i="2"/>
  <c r="DE108" i="2" s="1"/>
  <c r="FL108" i="2"/>
  <c r="FM108" i="2" s="1"/>
  <c r="DL108" i="2"/>
  <c r="CG108" i="2"/>
  <c r="IG109" i="2"/>
  <c r="AO109" i="2" s="1"/>
  <c r="LM109" i="2"/>
  <c r="DU109" i="2" s="1"/>
  <c r="CS108" i="2"/>
  <c r="JE109" i="2"/>
  <c r="BM109" i="2" s="1"/>
  <c r="LG109" i="2"/>
  <c r="DO109" i="2" s="1"/>
  <c r="IY109" i="2"/>
  <c r="HI109" i="2"/>
  <c r="JQ109" i="2"/>
  <c r="BY109" i="2" s="1"/>
  <c r="R108" i="2"/>
  <c r="S108" i="2" s="1"/>
  <c r="BH108" i="2"/>
  <c r="Q108" i="2"/>
  <c r="ES108" i="2"/>
  <c r="ET108" i="2"/>
  <c r="EU108" i="2" s="1"/>
  <c r="EZ108" i="2"/>
  <c r="FA108" i="2" s="1"/>
  <c r="FR108" i="2"/>
  <c r="FS108" i="2" s="1"/>
  <c r="HO109" i="2"/>
  <c r="W109" i="2" s="1"/>
  <c r="EI108" i="2"/>
  <c r="NI109" i="2"/>
  <c r="KI109" i="2"/>
  <c r="CQ109" i="2" s="1"/>
  <c r="IM109" i="2"/>
  <c r="AU109" i="2" s="1"/>
  <c r="EC108" i="2"/>
  <c r="HU109" i="2"/>
  <c r="MW109" i="2"/>
  <c r="AC108" i="2"/>
  <c r="BY108" i="2"/>
  <c r="CE108" i="2"/>
  <c r="FF108" i="2"/>
  <c r="FE108" i="2"/>
  <c r="KC109" i="2"/>
  <c r="HC109" i="2"/>
  <c r="K109" i="2" s="1"/>
  <c r="IA109" i="2"/>
  <c r="NO109" i="2"/>
  <c r="FW109" i="2" s="1"/>
  <c r="KU109" i="2"/>
  <c r="DC109" i="2" s="1"/>
  <c r="NC109" i="2"/>
  <c r="FK109" i="2" s="1"/>
  <c r="B110" i="2"/>
  <c r="GC110" i="2" s="1"/>
  <c r="GD109" i="2"/>
  <c r="FG108" i="2" l="1"/>
  <c r="DW108" i="2"/>
  <c r="BI108" i="2"/>
  <c r="M108" i="2"/>
  <c r="CZ109" i="2"/>
  <c r="DL109" i="2"/>
  <c r="BJ109" i="2"/>
  <c r="ET109" i="2"/>
  <c r="FT109" i="2"/>
  <c r="FF109" i="2"/>
  <c r="FB109" i="2"/>
  <c r="DX109" i="2"/>
  <c r="CF109" i="2"/>
  <c r="EJ109" i="2"/>
  <c r="BP109" i="2"/>
  <c r="FZ109" i="2"/>
  <c r="BV109" i="2"/>
  <c r="AJ109" i="2"/>
  <c r="AX109" i="2"/>
  <c r="DF109" i="2"/>
  <c r="ED109" i="2"/>
  <c r="BD109" i="2"/>
  <c r="X109" i="2"/>
  <c r="BZ109" i="2"/>
  <c r="L109" i="2"/>
  <c r="M109" i="2" s="1"/>
  <c r="FG109" i="2"/>
  <c r="FN109" i="2"/>
  <c r="DR109" i="2"/>
  <c r="EN109" i="2"/>
  <c r="EO109" i="2" s="1"/>
  <c r="CN109" i="2"/>
  <c r="CR109" i="2"/>
  <c r="H109" i="2"/>
  <c r="AD109" i="2"/>
  <c r="AE109" i="2" s="1"/>
  <c r="T109" i="2"/>
  <c r="JH110" i="2"/>
  <c r="HX110" i="2"/>
  <c r="GT110" i="2"/>
  <c r="LM110" i="2"/>
  <c r="LJ110" i="2"/>
  <c r="HT110" i="2"/>
  <c r="NH110" i="2"/>
  <c r="IP110" i="2"/>
  <c r="KL110" i="2"/>
  <c r="KN110" i="2"/>
  <c r="HB110" i="2"/>
  <c r="L110" i="2"/>
  <c r="KT110" i="2"/>
  <c r="MN110" i="2"/>
  <c r="ID110" i="2"/>
  <c r="CN110" i="2"/>
  <c r="JP110" i="2"/>
  <c r="CX110" i="2"/>
  <c r="KR110" i="2"/>
  <c r="LR110" i="2"/>
  <c r="ED110" i="2"/>
  <c r="GV110" i="2"/>
  <c r="HF110" i="2"/>
  <c r="IF110" i="2"/>
  <c r="JD110" i="2"/>
  <c r="KX110" i="2"/>
  <c r="HR110" i="2"/>
  <c r="JN110" i="2"/>
  <c r="MJ110" i="2"/>
  <c r="HZ110" i="2"/>
  <c r="IX110" i="2"/>
  <c r="IV110" i="2"/>
  <c r="JV110" i="2"/>
  <c r="JT110" i="2"/>
  <c r="LP110" i="2"/>
  <c r="HH110" i="2"/>
  <c r="JB110" i="2"/>
  <c r="KZ110" i="2"/>
  <c r="MH110" i="2"/>
  <c r="LV110" i="2"/>
  <c r="HL110" i="2"/>
  <c r="IJ110" i="2"/>
  <c r="MB110" i="2"/>
  <c r="NN110" i="2"/>
  <c r="HN110" i="2"/>
  <c r="IL110" i="2"/>
  <c r="NB110" i="2"/>
  <c r="LL110" i="2"/>
  <c r="JZ110" i="2"/>
  <c r="LX110" i="2"/>
  <c r="EJ110" i="2"/>
  <c r="MT110" i="2"/>
  <c r="GZ110" i="2"/>
  <c r="IR110" i="2"/>
  <c r="MD110" i="2"/>
  <c r="NF110" i="2"/>
  <c r="MV110" i="2"/>
  <c r="KB110" i="2"/>
  <c r="JJ110" i="2"/>
  <c r="KF110" i="2"/>
  <c r="LD110" i="2"/>
  <c r="MZ110" i="2"/>
  <c r="NL110" i="2"/>
  <c r="MP110" i="2"/>
  <c r="KH110" i="2"/>
  <c r="LF110" i="2"/>
  <c r="NI110" i="2"/>
  <c r="FQ110" i="2" s="1"/>
  <c r="HI110" i="2"/>
  <c r="CS109" i="2"/>
  <c r="AV109" i="2"/>
  <c r="AW109" i="2" s="1"/>
  <c r="BB109" i="2"/>
  <c r="DD109" i="2"/>
  <c r="DE109" i="2" s="1"/>
  <c r="DJ109" i="2"/>
  <c r="CX109" i="2"/>
  <c r="FL109" i="2"/>
  <c r="FM109" i="2" s="1"/>
  <c r="EH109" i="2"/>
  <c r="EI109" i="2" s="1"/>
  <c r="FQ109" i="2"/>
  <c r="Z109" i="2"/>
  <c r="AF109" i="2"/>
  <c r="CH109" i="2"/>
  <c r="CT109" i="2"/>
  <c r="EP109" i="2"/>
  <c r="FH109" i="2"/>
  <c r="KO110" i="2"/>
  <c r="AK109" i="2"/>
  <c r="IA110" i="2"/>
  <c r="MW110" i="2"/>
  <c r="IM110" i="2"/>
  <c r="AU110" i="2" s="1"/>
  <c r="IY110" i="2"/>
  <c r="BG110" i="2" s="1"/>
  <c r="FX109" i="2"/>
  <c r="FY109" i="2" s="1"/>
  <c r="MQ110" i="2"/>
  <c r="EY110" i="2" s="1"/>
  <c r="BG109" i="2"/>
  <c r="BH109" i="2"/>
  <c r="BI109" i="2" s="1"/>
  <c r="BT109" i="2"/>
  <c r="DP109" i="2"/>
  <c r="CL109" i="2"/>
  <c r="AL109" i="2"/>
  <c r="DV109" i="2"/>
  <c r="DW109" i="2" s="1"/>
  <c r="FR109" i="2"/>
  <c r="EZ109" i="2"/>
  <c r="FA109" i="2" s="1"/>
  <c r="AR109" i="2"/>
  <c r="CB109" i="2"/>
  <c r="EV109" i="2"/>
  <c r="GW110" i="2"/>
  <c r="ME110" i="2"/>
  <c r="NO110" i="2"/>
  <c r="NC110" i="2"/>
  <c r="HC110" i="2"/>
  <c r="KI110" i="2"/>
  <c r="CQ110" i="2" s="1"/>
  <c r="HO110" i="2"/>
  <c r="LG110" i="2"/>
  <c r="IG110" i="2"/>
  <c r="AO110" i="2" s="1"/>
  <c r="MK110" i="2"/>
  <c r="LY110" i="2"/>
  <c r="Q109" i="2"/>
  <c r="F109" i="2"/>
  <c r="BN109" i="2"/>
  <c r="BO109" i="2" s="1"/>
  <c r="R109" i="2"/>
  <c r="EY109" i="2"/>
  <c r="EB109" i="2"/>
  <c r="EC109" i="2" s="1"/>
  <c r="FE109" i="2"/>
  <c r="N109" i="2"/>
  <c r="JK110" i="2"/>
  <c r="LS110" i="2"/>
  <c r="DK109" i="2"/>
  <c r="KU110" i="2"/>
  <c r="DC110" i="2" s="1"/>
  <c r="KC110" i="2"/>
  <c r="CK110" i="2" s="1"/>
  <c r="HU110" i="2"/>
  <c r="JQ110" i="2"/>
  <c r="JE110" i="2"/>
  <c r="CG109" i="2"/>
  <c r="IS110" i="2"/>
  <c r="LA110" i="2"/>
  <c r="AI109" i="2"/>
  <c r="BA109" i="2"/>
  <c r="AC109" i="2"/>
  <c r="CK109" i="2"/>
  <c r="EG109" i="2"/>
  <c r="JW110" i="2"/>
  <c r="CE110" i="2" s="1"/>
  <c r="B111" i="2"/>
  <c r="GC111" i="2" s="1"/>
  <c r="GD110" i="2"/>
  <c r="LA111" i="2" l="1"/>
  <c r="MK111" i="2"/>
  <c r="JQ111" i="2"/>
  <c r="IS111" i="2"/>
  <c r="LY111" i="2"/>
  <c r="G109" i="2"/>
  <c r="FS109" i="2"/>
  <c r="EU109" i="2"/>
  <c r="DQ109" i="2"/>
  <c r="CY109" i="2"/>
  <c r="CM109" i="2"/>
  <c r="CA109" i="2"/>
  <c r="BU109" i="2"/>
  <c r="BC109" i="2"/>
  <c r="Y109" i="2"/>
  <c r="S109" i="2"/>
  <c r="FX110" i="2"/>
  <c r="FF110" i="2"/>
  <c r="FZ110" i="2"/>
  <c r="AX110" i="2"/>
  <c r="DR110" i="2"/>
  <c r="AP110" i="2"/>
  <c r="AQ110" i="2" s="1"/>
  <c r="ET110" i="2"/>
  <c r="EU110" i="2" s="1"/>
  <c r="CF110" i="2"/>
  <c r="CG110" i="2" s="1"/>
  <c r="FT110" i="2"/>
  <c r="BP110" i="2"/>
  <c r="X110" i="2"/>
  <c r="Y110" i="2" s="1"/>
  <c r="BV110" i="2"/>
  <c r="T110" i="2"/>
  <c r="DX110" i="2"/>
  <c r="BJ110" i="2"/>
  <c r="CT110" i="2"/>
  <c r="CY110" i="2"/>
  <c r="FN110" i="2"/>
  <c r="BZ110" i="2"/>
  <c r="CA110" i="2" s="1"/>
  <c r="BD110" i="2"/>
  <c r="EP110" i="2"/>
  <c r="FB110" i="2"/>
  <c r="H110" i="2"/>
  <c r="DL110" i="2"/>
  <c r="DD110" i="2"/>
  <c r="AJ110" i="2"/>
  <c r="AK110" i="2" s="1"/>
  <c r="AF110" i="2"/>
  <c r="M110" i="2"/>
  <c r="ES111" i="2"/>
  <c r="EG111" i="2"/>
  <c r="DI111" i="2"/>
  <c r="BY111" i="2"/>
  <c r="BA111" i="2"/>
  <c r="KC111" i="2"/>
  <c r="JW111" i="2"/>
  <c r="CE111" i="2" s="1"/>
  <c r="KU111" i="2"/>
  <c r="DC111" i="2" s="1"/>
  <c r="GZ111" i="2"/>
  <c r="LL111" i="2"/>
  <c r="HR111" i="2"/>
  <c r="HT111" i="2"/>
  <c r="JN111" i="2"/>
  <c r="KN111" i="2"/>
  <c r="MJ111" i="2"/>
  <c r="LP111" i="2"/>
  <c r="LR111" i="2"/>
  <c r="MP111" i="2"/>
  <c r="JB111" i="2"/>
  <c r="MT111" i="2"/>
  <c r="LJ111" i="2"/>
  <c r="NF111" i="2"/>
  <c r="JZ111" i="2"/>
  <c r="LV111" i="2"/>
  <c r="LX111" i="2"/>
  <c r="JP111" i="2"/>
  <c r="NH111" i="2"/>
  <c r="IP111" i="2"/>
  <c r="IR111" i="2"/>
  <c r="KL111" i="2"/>
  <c r="GV111" i="2"/>
  <c r="MN111" i="2"/>
  <c r="IJ111" i="2"/>
  <c r="ID111" i="2"/>
  <c r="JD111" i="2"/>
  <c r="IV111" i="2"/>
  <c r="KT111" i="2"/>
  <c r="KB111" i="2"/>
  <c r="KX111" i="2"/>
  <c r="HN111" i="2"/>
  <c r="IL111" i="2"/>
  <c r="KF111" i="2"/>
  <c r="KH111" i="2"/>
  <c r="LD111" i="2"/>
  <c r="MD111" i="2"/>
  <c r="HZ111" i="2"/>
  <c r="IX111" i="2"/>
  <c r="HH111" i="2"/>
  <c r="LF111" i="2"/>
  <c r="GT111" i="2"/>
  <c r="MB111" i="2"/>
  <c r="IF111" i="2"/>
  <c r="HB111" i="2"/>
  <c r="JV111" i="2"/>
  <c r="EJ111" i="2"/>
  <c r="BB111" i="2"/>
  <c r="JT111" i="2"/>
  <c r="KR111" i="2"/>
  <c r="HL111" i="2"/>
  <c r="HF111" i="2"/>
  <c r="KZ111" i="2"/>
  <c r="MV111" i="2"/>
  <c r="NB111" i="2"/>
  <c r="NN111" i="2"/>
  <c r="MH111" i="2"/>
  <c r="HX111" i="2"/>
  <c r="AX111" i="2"/>
  <c r="JH111" i="2"/>
  <c r="JJ111" i="2"/>
  <c r="MZ111" i="2"/>
  <c r="FZ111" i="2"/>
  <c r="NL111" i="2"/>
  <c r="JE111" i="2"/>
  <c r="BM111" i="2" s="1"/>
  <c r="JK111" i="2"/>
  <c r="BS111" i="2" s="1"/>
  <c r="LG111" i="2"/>
  <c r="HC111" i="2"/>
  <c r="GW111" i="2"/>
  <c r="IA111" i="2"/>
  <c r="LM111" i="2"/>
  <c r="DU111" i="2" s="1"/>
  <c r="K110" i="2"/>
  <c r="AD110" i="2"/>
  <c r="AE110" i="2" s="1"/>
  <c r="AI110" i="2"/>
  <c r="BY110" i="2"/>
  <c r="BB110" i="2"/>
  <c r="BC110" i="2" s="1"/>
  <c r="DU110" i="2"/>
  <c r="DJ110" i="2"/>
  <c r="DK110" i="2" s="1"/>
  <c r="EN110" i="2"/>
  <c r="EO110" i="2" s="1"/>
  <c r="EB110" i="2"/>
  <c r="EC110" i="2" s="1"/>
  <c r="N110" i="2"/>
  <c r="FL110" i="2"/>
  <c r="FM110" i="2" s="1"/>
  <c r="Z110" i="2"/>
  <c r="CH110" i="2"/>
  <c r="CZ110" i="2"/>
  <c r="EV110" i="2"/>
  <c r="HO111" i="2"/>
  <c r="NC111" i="2"/>
  <c r="MQ111" i="2"/>
  <c r="EY111" i="2" s="1"/>
  <c r="DE110" i="2"/>
  <c r="KO111" i="2"/>
  <c r="HI111" i="2"/>
  <c r="Q111" i="2" s="1"/>
  <c r="E110" i="2"/>
  <c r="CL110" i="2"/>
  <c r="CM110" i="2" s="1"/>
  <c r="BH110" i="2"/>
  <c r="BT110" i="2"/>
  <c r="BU110" i="2" s="1"/>
  <c r="AV110" i="2"/>
  <c r="AW110" i="2" s="1"/>
  <c r="Q110" i="2"/>
  <c r="DP110" i="2"/>
  <c r="DQ110" i="2" s="1"/>
  <c r="DO110" i="2"/>
  <c r="ES110" i="2"/>
  <c r="EG110" i="2"/>
  <c r="EH110" i="2"/>
  <c r="EI110" i="2" s="1"/>
  <c r="FR110" i="2"/>
  <c r="FS110" i="2" s="1"/>
  <c r="AL110" i="2"/>
  <c r="AR110" i="2"/>
  <c r="DF110" i="2"/>
  <c r="FH110" i="2"/>
  <c r="KI111" i="2"/>
  <c r="NO111" i="2"/>
  <c r="IM111" i="2"/>
  <c r="NI111" i="2"/>
  <c r="F110" i="2"/>
  <c r="G110" i="2" s="1"/>
  <c r="BA110" i="2"/>
  <c r="BN110" i="2"/>
  <c r="BO110" i="2" s="1"/>
  <c r="CR110" i="2"/>
  <c r="CS110" i="2" s="1"/>
  <c r="DV110" i="2"/>
  <c r="DW110" i="2" s="1"/>
  <c r="EZ110" i="2"/>
  <c r="FA110" i="2" s="1"/>
  <c r="FW110" i="2"/>
  <c r="CB110" i="2"/>
  <c r="FY110" i="2"/>
  <c r="HU111" i="2"/>
  <c r="AC111" i="2" s="1"/>
  <c r="LS111" i="2"/>
  <c r="EA111" i="2" s="1"/>
  <c r="IG111" i="2"/>
  <c r="ME111" i="2"/>
  <c r="EM111" i="2" s="1"/>
  <c r="IY111" i="2"/>
  <c r="BG111" i="2" s="1"/>
  <c r="MW111" i="2"/>
  <c r="FE111" i="2" s="1"/>
  <c r="AC110" i="2"/>
  <c r="R110" i="2"/>
  <c r="S110" i="2" s="1"/>
  <c r="BS110" i="2"/>
  <c r="W110" i="2"/>
  <c r="BM110" i="2"/>
  <c r="EM110" i="2"/>
  <c r="DI110" i="2"/>
  <c r="CW110" i="2"/>
  <c r="EA110" i="2"/>
  <c r="FE110" i="2"/>
  <c r="FK110" i="2"/>
  <c r="B112" i="2"/>
  <c r="GC112" i="2" s="1"/>
  <c r="GD111" i="2"/>
  <c r="FG110" i="2" l="1"/>
  <c r="BI110" i="2"/>
  <c r="ET111" i="2"/>
  <c r="EU111" i="2" s="1"/>
  <c r="DR111" i="2"/>
  <c r="FT111" i="2"/>
  <c r="BV111" i="2"/>
  <c r="DV111" i="2"/>
  <c r="DW111" i="2" s="1"/>
  <c r="CR111" i="2"/>
  <c r="CS111" i="2" s="1"/>
  <c r="AR111" i="2"/>
  <c r="CZ111" i="2"/>
  <c r="Z111" i="2"/>
  <c r="N111" i="2"/>
  <c r="DL111" i="2"/>
  <c r="BP111" i="2"/>
  <c r="BC111" i="2"/>
  <c r="FL111" i="2"/>
  <c r="FM111" i="2" s="1"/>
  <c r="FB111" i="2"/>
  <c r="EP111" i="2"/>
  <c r="FH111" i="2"/>
  <c r="CL111" i="2"/>
  <c r="CM111" i="2" s="1"/>
  <c r="ED111" i="2"/>
  <c r="CB111" i="2"/>
  <c r="F111" i="2"/>
  <c r="DF111" i="2"/>
  <c r="FX111" i="2"/>
  <c r="FY111" i="2" s="1"/>
  <c r="AL111" i="2"/>
  <c r="CF111" i="2"/>
  <c r="AF111" i="2"/>
  <c r="T111" i="2"/>
  <c r="BJ111" i="2"/>
  <c r="CG111" i="2"/>
  <c r="IM112" i="2"/>
  <c r="KO112" i="2"/>
  <c r="NC112" i="2"/>
  <c r="FK112" i="2" s="1"/>
  <c r="HC112" i="2"/>
  <c r="X111" i="2"/>
  <c r="Y111" i="2" s="1"/>
  <c r="AV111" i="2"/>
  <c r="AW111" i="2" s="1"/>
  <c r="EB111" i="2"/>
  <c r="EC111" i="2" s="1"/>
  <c r="BH111" i="2"/>
  <c r="BI111" i="2" s="1"/>
  <c r="K111" i="2"/>
  <c r="BT111" i="2"/>
  <c r="BU111" i="2" s="1"/>
  <c r="CW111" i="2"/>
  <c r="CX111" i="2"/>
  <c r="CY111" i="2" s="1"/>
  <c r="FR111" i="2"/>
  <c r="FS111" i="2" s="1"/>
  <c r="EZ111" i="2"/>
  <c r="FA111" i="2" s="1"/>
  <c r="FK111" i="2"/>
  <c r="BD111" i="2"/>
  <c r="CN111" i="2"/>
  <c r="CH111" i="2"/>
  <c r="DX111" i="2"/>
  <c r="CW112" i="2"/>
  <c r="AU112" i="2"/>
  <c r="K112" i="2"/>
  <c r="ID112" i="2"/>
  <c r="GV112" i="2"/>
  <c r="HT112" i="2"/>
  <c r="JP112" i="2"/>
  <c r="KL112" i="2"/>
  <c r="MJ112" i="2"/>
  <c r="JV112" i="2"/>
  <c r="LR112" i="2"/>
  <c r="MN112" i="2"/>
  <c r="JD112" i="2"/>
  <c r="JZ112" i="2"/>
  <c r="KZ112" i="2"/>
  <c r="LX112" i="2"/>
  <c r="NH112" i="2"/>
  <c r="IP112" i="2"/>
  <c r="MH112" i="2"/>
  <c r="HX112" i="2"/>
  <c r="IV112" i="2"/>
  <c r="IX112" i="2"/>
  <c r="JT112" i="2"/>
  <c r="JB112" i="2"/>
  <c r="KB112" i="2"/>
  <c r="KX112" i="2"/>
  <c r="LV112" i="2"/>
  <c r="LJ112" i="2"/>
  <c r="JN112" i="2"/>
  <c r="IR112" i="2"/>
  <c r="KN112" i="2"/>
  <c r="KT112" i="2"/>
  <c r="MP112" i="2"/>
  <c r="GT112" i="2"/>
  <c r="IF112" i="2"/>
  <c r="BP112" i="2"/>
  <c r="MV112" i="2"/>
  <c r="LF112" i="2"/>
  <c r="MB112" i="2"/>
  <c r="NB112" i="2"/>
  <c r="HF112" i="2"/>
  <c r="KH112" i="2"/>
  <c r="NN112" i="2"/>
  <c r="IL112" i="2"/>
  <c r="DR112" i="2"/>
  <c r="LL112" i="2"/>
  <c r="HR112" i="2"/>
  <c r="HH112" i="2"/>
  <c r="MT112" i="2"/>
  <c r="JH112" i="2"/>
  <c r="JJ112" i="2"/>
  <c r="LD112" i="2"/>
  <c r="NL112" i="2"/>
  <c r="GZ112" i="2"/>
  <c r="KR112" i="2"/>
  <c r="HN112" i="2"/>
  <c r="NF112" i="2"/>
  <c r="HZ112" i="2"/>
  <c r="HL112" i="2"/>
  <c r="IJ112" i="2"/>
  <c r="KF112" i="2"/>
  <c r="MD112" i="2"/>
  <c r="MZ112" i="2"/>
  <c r="HB112" i="2"/>
  <c r="LP112" i="2"/>
  <c r="NO112" i="2"/>
  <c r="FX112" i="2" s="1"/>
  <c r="IS112" i="2"/>
  <c r="BA112" i="2" s="1"/>
  <c r="HO112" i="2"/>
  <c r="LG112" i="2"/>
  <c r="KC112" i="2"/>
  <c r="W111" i="2"/>
  <c r="BN111" i="2"/>
  <c r="BO111" i="2" s="1"/>
  <c r="R111" i="2"/>
  <c r="S111" i="2" s="1"/>
  <c r="AD111" i="2"/>
  <c r="AE111" i="2" s="1"/>
  <c r="DJ111" i="2"/>
  <c r="DK111" i="2" s="1"/>
  <c r="DP111" i="2"/>
  <c r="DQ111" i="2" s="1"/>
  <c r="EN111" i="2"/>
  <c r="EO111" i="2" s="1"/>
  <c r="FW111" i="2"/>
  <c r="H111" i="2"/>
  <c r="CT111" i="2"/>
  <c r="FN111" i="2"/>
  <c r="MW112" i="2"/>
  <c r="IG112" i="2"/>
  <c r="IY112" i="2"/>
  <c r="BG112" i="2" s="1"/>
  <c r="LS112" i="2"/>
  <c r="EA112" i="2" s="1"/>
  <c r="NI112" i="2"/>
  <c r="KI112" i="2"/>
  <c r="LY112" i="2"/>
  <c r="EG112" i="2" s="1"/>
  <c r="IA112" i="2"/>
  <c r="JK112" i="2"/>
  <c r="KU112" i="2"/>
  <c r="L111" i="2"/>
  <c r="AJ111" i="2"/>
  <c r="AK111" i="2" s="1"/>
  <c r="BZ111" i="2"/>
  <c r="CA111" i="2" s="1"/>
  <c r="CQ111" i="2"/>
  <c r="AP111" i="2"/>
  <c r="AQ111" i="2" s="1"/>
  <c r="DD111" i="2"/>
  <c r="DE111" i="2" s="1"/>
  <c r="DO111" i="2"/>
  <c r="EH111" i="2"/>
  <c r="EI111" i="2" s="1"/>
  <c r="EV111" i="2"/>
  <c r="LA112" i="2"/>
  <c r="ME112" i="2"/>
  <c r="HU112" i="2"/>
  <c r="AC112" i="2" s="1"/>
  <c r="MK112" i="2"/>
  <c r="HI112" i="2"/>
  <c r="MQ112" i="2"/>
  <c r="EY112" i="2" s="1"/>
  <c r="JQ112" i="2"/>
  <c r="LM112" i="2"/>
  <c r="DU112" i="2" s="1"/>
  <c r="GW112" i="2"/>
  <c r="JE112" i="2"/>
  <c r="BM112" i="2" s="1"/>
  <c r="JW112" i="2"/>
  <c r="E111" i="2"/>
  <c r="AI111" i="2"/>
  <c r="AO111" i="2"/>
  <c r="AU111" i="2"/>
  <c r="CK111" i="2"/>
  <c r="FQ111" i="2"/>
  <c r="FF111" i="2"/>
  <c r="FG111" i="2" s="1"/>
  <c r="B113" i="2"/>
  <c r="GC113" i="2" s="1"/>
  <c r="GD112" i="2"/>
  <c r="G111" i="2" l="1"/>
  <c r="M111" i="2"/>
  <c r="DF112" i="2"/>
  <c r="H112" i="2"/>
  <c r="CB112" i="2"/>
  <c r="AJ112" i="2"/>
  <c r="AK112" i="2" s="1"/>
  <c r="CF112" i="2"/>
  <c r="CG112" i="2" s="1"/>
  <c r="CX112" i="2"/>
  <c r="CY112" i="2" s="1"/>
  <c r="DX112" i="2"/>
  <c r="FB112" i="2"/>
  <c r="JW113" i="2"/>
  <c r="JQ113" i="2"/>
  <c r="Z112" i="2"/>
  <c r="BV112" i="2"/>
  <c r="N112" i="2"/>
  <c r="AV112" i="2"/>
  <c r="AW112" i="2" s="1"/>
  <c r="AF112" i="2"/>
  <c r="FN112" i="2"/>
  <c r="ET112" i="2"/>
  <c r="EU112" i="2" s="1"/>
  <c r="CL112" i="2"/>
  <c r="CM112" i="2" s="1"/>
  <c r="FT112" i="2"/>
  <c r="CT112" i="2"/>
  <c r="EP112" i="2"/>
  <c r="DL112" i="2"/>
  <c r="EB112" i="2"/>
  <c r="FZ112" i="2"/>
  <c r="FH112" i="2"/>
  <c r="T112" i="2"/>
  <c r="AP112" i="2"/>
  <c r="AQ112" i="2" s="1"/>
  <c r="BB112" i="2"/>
  <c r="BC112" i="2" s="1"/>
  <c r="EH112" i="2"/>
  <c r="EI112" i="2" s="1"/>
  <c r="BH112" i="2"/>
  <c r="BI112" i="2" s="1"/>
  <c r="EC112" i="2"/>
  <c r="GW113" i="2"/>
  <c r="HI113" i="2"/>
  <c r="Q113" i="2" s="1"/>
  <c r="ME113" i="2"/>
  <c r="JK113" i="2"/>
  <c r="KI113" i="2"/>
  <c r="IG113" i="2"/>
  <c r="AO113" i="2" s="1"/>
  <c r="HO113" i="2"/>
  <c r="FY112" i="2"/>
  <c r="E112" i="2"/>
  <c r="R112" i="2"/>
  <c r="S112" i="2" s="1"/>
  <c r="L112" i="2"/>
  <c r="M112" i="2" s="1"/>
  <c r="Q112" i="2"/>
  <c r="DV112" i="2"/>
  <c r="DW112" i="2" s="1"/>
  <c r="DD112" i="2"/>
  <c r="DE112" i="2" s="1"/>
  <c r="CR112" i="2"/>
  <c r="CS112" i="2" s="1"/>
  <c r="FF112" i="2"/>
  <c r="FG112" i="2" s="1"/>
  <c r="EZ112" i="2"/>
  <c r="FA112" i="2" s="1"/>
  <c r="AX112" i="2"/>
  <c r="AR112" i="2"/>
  <c r="AL112" i="2"/>
  <c r="BJ112" i="2"/>
  <c r="ED112" i="2"/>
  <c r="EV112" i="2"/>
  <c r="HC113" i="2"/>
  <c r="EM113" i="2"/>
  <c r="CQ113" i="2"/>
  <c r="K113" i="2"/>
  <c r="BS113" i="2"/>
  <c r="CE113" i="2"/>
  <c r="BY113" i="2"/>
  <c r="W113" i="2"/>
  <c r="E113" i="2"/>
  <c r="HF113" i="2"/>
  <c r="HN113" i="2"/>
  <c r="HB113" i="2"/>
  <c r="IR113" i="2"/>
  <c r="KN113" i="2"/>
  <c r="IF113" i="2"/>
  <c r="LV113" i="2"/>
  <c r="JN113" i="2"/>
  <c r="IP113" i="2"/>
  <c r="MJ113" i="2"/>
  <c r="MH113" i="2"/>
  <c r="JV113" i="2"/>
  <c r="KT113" i="2"/>
  <c r="MP113" i="2"/>
  <c r="HH113" i="2"/>
  <c r="ID113" i="2"/>
  <c r="JB113" i="2"/>
  <c r="HT113" i="2"/>
  <c r="JP113" i="2"/>
  <c r="BZ113" i="2"/>
  <c r="N113" i="2"/>
  <c r="GZ113" i="2"/>
  <c r="HX113" i="2"/>
  <c r="HZ113" i="2"/>
  <c r="IV113" i="2"/>
  <c r="IX113" i="2"/>
  <c r="JT113" i="2"/>
  <c r="KR113" i="2"/>
  <c r="LR113" i="2"/>
  <c r="FB113" i="2"/>
  <c r="JD113" i="2"/>
  <c r="JZ113" i="2"/>
  <c r="KX113" i="2"/>
  <c r="KZ113" i="2"/>
  <c r="KL113" i="2"/>
  <c r="GT113" i="2"/>
  <c r="MN113" i="2"/>
  <c r="BV113" i="2"/>
  <c r="MD113" i="2"/>
  <c r="LJ113" i="2"/>
  <c r="HR113" i="2"/>
  <c r="NH113" i="2"/>
  <c r="KB113" i="2"/>
  <c r="LX113" i="2"/>
  <c r="Z113" i="2"/>
  <c r="JJ113" i="2"/>
  <c r="EP113" i="2"/>
  <c r="MZ113" i="2"/>
  <c r="NN113" i="2"/>
  <c r="LP113" i="2"/>
  <c r="HL113" i="2"/>
  <c r="KF113" i="2"/>
  <c r="LD113" i="2"/>
  <c r="LL113" i="2"/>
  <c r="NF113" i="2"/>
  <c r="MT113" i="2"/>
  <c r="JH113" i="2"/>
  <c r="KH113" i="2"/>
  <c r="LF113" i="2"/>
  <c r="NB113" i="2"/>
  <c r="IL113" i="2"/>
  <c r="MV113" i="2"/>
  <c r="GV113" i="2"/>
  <c r="IJ113" i="2"/>
  <c r="MB113" i="2"/>
  <c r="NL113" i="2"/>
  <c r="LM113" i="2"/>
  <c r="DU113" i="2" s="1"/>
  <c r="MK113" i="2"/>
  <c r="LA113" i="2"/>
  <c r="IA113" i="2"/>
  <c r="AI113" i="2" s="1"/>
  <c r="NI113" i="2"/>
  <c r="MW113" i="2"/>
  <c r="KC113" i="2"/>
  <c r="F112" i="2"/>
  <c r="G112" i="2" s="1"/>
  <c r="BT112" i="2"/>
  <c r="BU112" i="2" s="1"/>
  <c r="W112" i="2"/>
  <c r="X112" i="2"/>
  <c r="Y112" i="2" s="1"/>
  <c r="BN112" i="2"/>
  <c r="BO112" i="2" s="1"/>
  <c r="DI112" i="2"/>
  <c r="EN112" i="2"/>
  <c r="EO112" i="2" s="1"/>
  <c r="FE112" i="2"/>
  <c r="FL112" i="2"/>
  <c r="FM112" i="2" s="1"/>
  <c r="BD112" i="2"/>
  <c r="CH112" i="2"/>
  <c r="NC113" i="2"/>
  <c r="LY113" i="2"/>
  <c r="LS113" i="2"/>
  <c r="EA113" i="2" s="1"/>
  <c r="LG113" i="2"/>
  <c r="DO113" i="2" s="1"/>
  <c r="IS113" i="2"/>
  <c r="BS112" i="2"/>
  <c r="AD112" i="2"/>
  <c r="AE112" i="2" s="1"/>
  <c r="CK112" i="2"/>
  <c r="AI112" i="2"/>
  <c r="BY112" i="2"/>
  <c r="BZ112" i="2"/>
  <c r="CA112" i="2" s="1"/>
  <c r="CA113" i="2" s="1"/>
  <c r="CE112" i="2"/>
  <c r="EM112" i="2"/>
  <c r="DJ112" i="2"/>
  <c r="DK112" i="2" s="1"/>
  <c r="ES112" i="2"/>
  <c r="FQ112" i="2"/>
  <c r="FR112" i="2"/>
  <c r="FS112" i="2" s="1"/>
  <c r="CZ112" i="2"/>
  <c r="CN112" i="2"/>
  <c r="EJ112" i="2"/>
  <c r="KO113" i="2"/>
  <c r="JE113" i="2"/>
  <c r="MQ113" i="2"/>
  <c r="HU113" i="2"/>
  <c r="KU113" i="2"/>
  <c r="DC113" i="2" s="1"/>
  <c r="IY113" i="2"/>
  <c r="NO113" i="2"/>
  <c r="AO112" i="2"/>
  <c r="DP112" i="2"/>
  <c r="DQ112" i="2" s="1"/>
  <c r="DC112" i="2"/>
  <c r="CQ112" i="2"/>
  <c r="DO112" i="2"/>
  <c r="FW112" i="2"/>
  <c r="IM113" i="2"/>
  <c r="B114" i="2"/>
  <c r="GC114" i="2" s="1"/>
  <c r="GD113" i="2"/>
  <c r="IY114" i="2" l="1"/>
  <c r="JE114" i="2"/>
  <c r="IM114" i="2"/>
  <c r="AP113" i="2"/>
  <c r="AQ113" i="2" s="1"/>
  <c r="DV113" i="2"/>
  <c r="FX113" i="2"/>
  <c r="FY113" i="2" s="1"/>
  <c r="CN113" i="2"/>
  <c r="CT113" i="2"/>
  <c r="AL113" i="2"/>
  <c r="AF113" i="2"/>
  <c r="BP113" i="2"/>
  <c r="DP113" i="2"/>
  <c r="DQ113" i="2" s="1"/>
  <c r="FF113" i="2"/>
  <c r="BJ113" i="2"/>
  <c r="H113" i="2"/>
  <c r="FL113" i="2"/>
  <c r="FM113" i="2" s="1"/>
  <c r="EH113" i="2"/>
  <c r="EI113" i="2" s="1"/>
  <c r="EB113" i="2"/>
  <c r="EC113" i="2" s="1"/>
  <c r="EV113" i="2"/>
  <c r="FT113" i="2"/>
  <c r="NO114" i="2"/>
  <c r="MQ114" i="2"/>
  <c r="AX113" i="2"/>
  <c r="CZ113" i="2"/>
  <c r="DF113" i="2"/>
  <c r="BD113" i="2"/>
  <c r="T113" i="2"/>
  <c r="DL113" i="2"/>
  <c r="CH113" i="2"/>
  <c r="EY114" i="2"/>
  <c r="FW114" i="2"/>
  <c r="BG114" i="2"/>
  <c r="BM114" i="2"/>
  <c r="AU114" i="2"/>
  <c r="IJ114" i="2"/>
  <c r="GT114" i="2"/>
  <c r="LL114" i="2"/>
  <c r="IR114" i="2"/>
  <c r="KN114" i="2"/>
  <c r="MH114" i="2"/>
  <c r="MP114" i="2"/>
  <c r="GZ114" i="2"/>
  <c r="HL114" i="2"/>
  <c r="GV114" i="2"/>
  <c r="JZ114" i="2"/>
  <c r="MV114" i="2"/>
  <c r="JP114" i="2"/>
  <c r="NH114" i="2"/>
  <c r="IP114" i="2"/>
  <c r="KL114" i="2"/>
  <c r="HB114" i="2"/>
  <c r="HX114" i="2"/>
  <c r="KT114" i="2"/>
  <c r="KR114" i="2"/>
  <c r="MN114" i="2"/>
  <c r="ID114" i="2"/>
  <c r="JD114" i="2"/>
  <c r="KX114" i="2"/>
  <c r="LJ114" i="2"/>
  <c r="HT114" i="2"/>
  <c r="NF114" i="2"/>
  <c r="CZ114" i="2"/>
  <c r="LR114" i="2"/>
  <c r="HF114" i="2"/>
  <c r="KB114" i="2"/>
  <c r="HR114" i="2"/>
  <c r="HZ114" i="2"/>
  <c r="IX114" i="2"/>
  <c r="LX114" i="2"/>
  <c r="LV114" i="2"/>
  <c r="HN114" i="2"/>
  <c r="IL114" i="2"/>
  <c r="JH114" i="2"/>
  <c r="KH114" i="2"/>
  <c r="LF114" i="2"/>
  <c r="FX114" i="2"/>
  <c r="LD114" i="2"/>
  <c r="MD114" i="2"/>
  <c r="IV114" i="2"/>
  <c r="KZ114" i="2"/>
  <c r="JT114" i="2"/>
  <c r="MB114" i="2"/>
  <c r="NB114" i="2"/>
  <c r="NL114" i="2"/>
  <c r="JN114" i="2"/>
  <c r="MJ114" i="2"/>
  <c r="MZ114" i="2"/>
  <c r="JV114" i="2"/>
  <c r="LP114" i="2"/>
  <c r="MT114" i="2"/>
  <c r="HH114" i="2"/>
  <c r="AX114" i="2"/>
  <c r="KF114" i="2"/>
  <c r="AF114" i="2"/>
  <c r="JB114" i="2"/>
  <c r="IF114" i="2"/>
  <c r="JJ114" i="2"/>
  <c r="NN114" i="2"/>
  <c r="HU114" i="2"/>
  <c r="AC114" i="2" s="1"/>
  <c r="LY114" i="2"/>
  <c r="NC114" i="2"/>
  <c r="KC114" i="2"/>
  <c r="CK114" i="2" s="1"/>
  <c r="LA114" i="2"/>
  <c r="F113" i="2"/>
  <c r="G113" i="2" s="1"/>
  <c r="X113" i="2"/>
  <c r="Y113" i="2" s="1"/>
  <c r="BG113" i="2"/>
  <c r="EG113" i="2"/>
  <c r="BH113" i="2"/>
  <c r="BI113" i="2" s="1"/>
  <c r="BT113" i="2"/>
  <c r="BU113" i="2" s="1"/>
  <c r="DJ113" i="2"/>
  <c r="DK113" i="2" s="1"/>
  <c r="CK113" i="2"/>
  <c r="EY113" i="2"/>
  <c r="FR113" i="2"/>
  <c r="FS113" i="2" s="1"/>
  <c r="EZ113" i="2"/>
  <c r="FA113" i="2" s="1"/>
  <c r="FW113" i="2"/>
  <c r="AR113" i="2"/>
  <c r="CB113" i="2"/>
  <c r="DR113" i="2"/>
  <c r="FH113" i="2"/>
  <c r="FN113" i="2"/>
  <c r="IG114" i="2"/>
  <c r="HI114" i="2"/>
  <c r="Q114" i="2" s="1"/>
  <c r="KO114" i="2"/>
  <c r="IS114" i="2"/>
  <c r="MW114" i="2"/>
  <c r="MK114" i="2"/>
  <c r="ES114" i="2" s="1"/>
  <c r="L113" i="2"/>
  <c r="M113" i="2" s="1"/>
  <c r="AV113" i="2"/>
  <c r="AW113" i="2" s="1"/>
  <c r="BN113" i="2"/>
  <c r="BO113" i="2" s="1"/>
  <c r="R113" i="2"/>
  <c r="S113" i="2" s="1"/>
  <c r="AD113" i="2"/>
  <c r="AE113" i="2" s="1"/>
  <c r="CX113" i="2"/>
  <c r="CY113" i="2" s="1"/>
  <c r="CL113" i="2"/>
  <c r="CM113" i="2" s="1"/>
  <c r="EN113" i="2"/>
  <c r="EO113" i="2" s="1"/>
  <c r="FE113" i="2"/>
  <c r="ED113" i="2"/>
  <c r="DX113" i="2"/>
  <c r="FZ113" i="2"/>
  <c r="HC114" i="2"/>
  <c r="DW113" i="2"/>
  <c r="KI114" i="2"/>
  <c r="CQ114" i="2" s="1"/>
  <c r="GW114" i="2"/>
  <c r="E114" i="2" s="1"/>
  <c r="LG114" i="2"/>
  <c r="DO114" i="2" s="1"/>
  <c r="NI114" i="2"/>
  <c r="FQ114" i="2" s="1"/>
  <c r="LM114" i="2"/>
  <c r="AJ113" i="2"/>
  <c r="AK113" i="2" s="1"/>
  <c r="AC113" i="2"/>
  <c r="CF113" i="2"/>
  <c r="CG113" i="2" s="1"/>
  <c r="CR113" i="2"/>
  <c r="CS113" i="2" s="1"/>
  <c r="ET113" i="2"/>
  <c r="EU113" i="2" s="1"/>
  <c r="ES113" i="2"/>
  <c r="EJ113" i="2"/>
  <c r="JK114" i="2"/>
  <c r="BS114" i="2" s="1"/>
  <c r="KU114" i="2"/>
  <c r="DC114" i="2" s="1"/>
  <c r="FG113" i="2"/>
  <c r="LS114" i="2"/>
  <c r="JQ114" i="2"/>
  <c r="IA114" i="2"/>
  <c r="DD113" i="2"/>
  <c r="DE113" i="2" s="1"/>
  <c r="BA113" i="2"/>
  <c r="BM113" i="2"/>
  <c r="BB113" i="2"/>
  <c r="BC113" i="2" s="1"/>
  <c r="DI113" i="2"/>
  <c r="AU113" i="2"/>
  <c r="CW113" i="2"/>
  <c r="FQ113" i="2"/>
  <c r="FK113" i="2"/>
  <c r="JW114" i="2"/>
  <c r="HO114" i="2"/>
  <c r="ME114" i="2"/>
  <c r="B115" i="2"/>
  <c r="GD114" i="2"/>
  <c r="IM115" i="2" l="1"/>
  <c r="GC115" i="2"/>
  <c r="JW115" i="2"/>
  <c r="HO115" i="2"/>
  <c r="FY114" i="2"/>
  <c r="AR114" i="2"/>
  <c r="DF114" i="2"/>
  <c r="BT114" i="2"/>
  <c r="BU114" i="2" s="1"/>
  <c r="BP114" i="2"/>
  <c r="EP114" i="2"/>
  <c r="Z114" i="2"/>
  <c r="ED114" i="2"/>
  <c r="FZ114" i="2"/>
  <c r="T114" i="2"/>
  <c r="AL114" i="2"/>
  <c r="BD114" i="2"/>
  <c r="F114" i="2"/>
  <c r="G114" i="2" s="1"/>
  <c r="BZ114" i="2"/>
  <c r="CA114" i="2" s="1"/>
  <c r="DV114" i="2"/>
  <c r="DW114" i="2" s="1"/>
  <c r="FF114" i="2"/>
  <c r="FG114" i="2" s="1"/>
  <c r="FL114" i="2"/>
  <c r="EJ114" i="2"/>
  <c r="FB114" i="2"/>
  <c r="DJ114" i="2"/>
  <c r="DK114" i="2" s="1"/>
  <c r="CH114" i="2"/>
  <c r="N114" i="2"/>
  <c r="EV114" i="2"/>
  <c r="CR114" i="2"/>
  <c r="CS114" i="2" s="1"/>
  <c r="DR114" i="2"/>
  <c r="CN114" i="2"/>
  <c r="BJ114" i="2"/>
  <c r="FT114" i="2"/>
  <c r="ME115" i="2"/>
  <c r="EM115" i="2" s="1"/>
  <c r="JQ115" i="2"/>
  <c r="LM115" i="2"/>
  <c r="JE115" i="2"/>
  <c r="BM115" i="2" s="1"/>
  <c r="NO115" i="2"/>
  <c r="NC115" i="2"/>
  <c r="AD114" i="2"/>
  <c r="AE114" i="2" s="1"/>
  <c r="CL114" i="2"/>
  <c r="CM114" i="2" s="1"/>
  <c r="DP114" i="2"/>
  <c r="DQ114" i="2" s="1"/>
  <c r="AV114" i="2"/>
  <c r="AW114" i="2" s="1"/>
  <c r="CX114" i="2"/>
  <c r="CY114" i="2" s="1"/>
  <c r="BB114" i="2"/>
  <c r="BC114" i="2" s="1"/>
  <c r="CF114" i="2"/>
  <c r="CG114" i="2" s="1"/>
  <c r="EN114" i="2"/>
  <c r="EO114" i="2" s="1"/>
  <c r="EB114" i="2"/>
  <c r="EC114" i="2" s="1"/>
  <c r="EH114" i="2"/>
  <c r="EI114" i="2" s="1"/>
  <c r="CT114" i="2"/>
  <c r="DL114" i="2"/>
  <c r="DX114" i="2"/>
  <c r="FH114" i="2"/>
  <c r="IY115" i="2"/>
  <c r="IA115" i="2"/>
  <c r="LS115" i="2"/>
  <c r="NI115" i="2"/>
  <c r="HC115" i="2"/>
  <c r="IS115" i="2"/>
  <c r="BA115" i="2" s="1"/>
  <c r="LY115" i="2"/>
  <c r="AP114" i="2"/>
  <c r="AQ114" i="2" s="1"/>
  <c r="L114" i="2"/>
  <c r="M114" i="2" s="1"/>
  <c r="BA114" i="2"/>
  <c r="DD114" i="2"/>
  <c r="DE114" i="2" s="1"/>
  <c r="EG114" i="2"/>
  <c r="H114" i="2"/>
  <c r="FR114" i="2"/>
  <c r="FS114" i="2" s="1"/>
  <c r="BV114" i="2"/>
  <c r="CB114" i="2"/>
  <c r="FK115" i="2"/>
  <c r="FW115" i="2"/>
  <c r="EA115" i="2"/>
  <c r="DU115" i="2"/>
  <c r="FQ115" i="2"/>
  <c r="EG115" i="2"/>
  <c r="CE115" i="2"/>
  <c r="AU115" i="2"/>
  <c r="K115" i="2"/>
  <c r="BG115" i="2"/>
  <c r="AI115" i="2"/>
  <c r="W115" i="2"/>
  <c r="BY115" i="2"/>
  <c r="KX115" i="2"/>
  <c r="LJ115" i="2"/>
  <c r="MH115" i="2"/>
  <c r="MJ115" i="2"/>
  <c r="HB115" i="2"/>
  <c r="HZ115" i="2"/>
  <c r="IX115" i="2"/>
  <c r="JT115" i="2"/>
  <c r="JV115" i="2"/>
  <c r="KR115" i="2"/>
  <c r="KT115" i="2"/>
  <c r="HF115" i="2"/>
  <c r="IF115" i="2"/>
  <c r="KB115" i="2"/>
  <c r="KZ115" i="2"/>
  <c r="LL115" i="2"/>
  <c r="HR115" i="2"/>
  <c r="JN115" i="2"/>
  <c r="KN115" i="2"/>
  <c r="GV115" i="2"/>
  <c r="LP115" i="2"/>
  <c r="MP115" i="2"/>
  <c r="IV115" i="2"/>
  <c r="JB115" i="2"/>
  <c r="MT115" i="2"/>
  <c r="DV115" i="2"/>
  <c r="BZ115" i="2"/>
  <c r="CA115" i="2" s="1"/>
  <c r="NF115" i="2"/>
  <c r="NH115" i="2"/>
  <c r="EB115" i="2"/>
  <c r="JZ115" i="2"/>
  <c r="LV115" i="2"/>
  <c r="HT115" i="2"/>
  <c r="IR115" i="2"/>
  <c r="GZ115" i="2"/>
  <c r="GT115" i="2"/>
  <c r="IJ115" i="2"/>
  <c r="JH115" i="2"/>
  <c r="JJ115" i="2"/>
  <c r="NB115" i="2"/>
  <c r="MZ115" i="2"/>
  <c r="KL115" i="2"/>
  <c r="MN115" i="2"/>
  <c r="ID115" i="2"/>
  <c r="MV115" i="2"/>
  <c r="HL115" i="2"/>
  <c r="HN115" i="2"/>
  <c r="IL115" i="2"/>
  <c r="KF115" i="2"/>
  <c r="KH115" i="2"/>
  <c r="LD115" i="2"/>
  <c r="MD115" i="2"/>
  <c r="MB115" i="2"/>
  <c r="HH115" i="2"/>
  <c r="HX115" i="2"/>
  <c r="NN115" i="2"/>
  <c r="N115" i="2"/>
  <c r="JP115" i="2"/>
  <c r="IP115" i="2"/>
  <c r="JD115" i="2"/>
  <c r="AX115" i="2"/>
  <c r="DR115" i="2"/>
  <c r="LF115" i="2"/>
  <c r="FL115" i="2"/>
  <c r="NL115" i="2"/>
  <c r="FZ115" i="2"/>
  <c r="LX115" i="2"/>
  <c r="LR115" i="2"/>
  <c r="JK115" i="2"/>
  <c r="BS115" i="2" s="1"/>
  <c r="GW115" i="2"/>
  <c r="MK115" i="2"/>
  <c r="ES115" i="2" s="1"/>
  <c r="KO115" i="2"/>
  <c r="HI115" i="2"/>
  <c r="LA115" i="2"/>
  <c r="K114" i="2"/>
  <c r="R114" i="2"/>
  <c r="S114" i="2" s="1"/>
  <c r="W114" i="2"/>
  <c r="X114" i="2"/>
  <c r="Y114" i="2" s="1"/>
  <c r="BN114" i="2"/>
  <c r="BO114" i="2" s="1"/>
  <c r="DI114" i="2"/>
  <c r="CW114" i="2"/>
  <c r="EA114" i="2"/>
  <c r="EZ114" i="2"/>
  <c r="FA114" i="2" s="1"/>
  <c r="ET114" i="2"/>
  <c r="EU114" i="2" s="1"/>
  <c r="FK114" i="2"/>
  <c r="FN114" i="2"/>
  <c r="FM114" i="2"/>
  <c r="KU115" i="2"/>
  <c r="DC115" i="2" s="1"/>
  <c r="LG115" i="2"/>
  <c r="DO115" i="2" s="1"/>
  <c r="KI115" i="2"/>
  <c r="MW115" i="2"/>
  <c r="FE115" i="2" s="1"/>
  <c r="MQ115" i="2"/>
  <c r="EY115" i="2" s="1"/>
  <c r="IG115" i="2"/>
  <c r="KC115" i="2"/>
  <c r="HU115" i="2"/>
  <c r="AC115" i="2" s="1"/>
  <c r="BH114" i="2"/>
  <c r="BI114" i="2" s="1"/>
  <c r="AO114" i="2"/>
  <c r="AI114" i="2"/>
  <c r="BY114" i="2"/>
  <c r="AJ114" i="2"/>
  <c r="AK114" i="2" s="1"/>
  <c r="CE114" i="2"/>
  <c r="DU114" i="2"/>
  <c r="EM114" i="2"/>
  <c r="FE114" i="2"/>
  <c r="B116" i="2"/>
  <c r="GD115" i="2"/>
  <c r="IM116" i="2" l="1"/>
  <c r="GC116" i="2"/>
  <c r="F115" i="2"/>
  <c r="BD115" i="2"/>
  <c r="BJ115" i="2"/>
  <c r="EP115" i="2"/>
  <c r="FB115" i="2"/>
  <c r="FX115" i="2"/>
  <c r="FY115" i="2" s="1"/>
  <c r="CZ115" i="2"/>
  <c r="BV115" i="2"/>
  <c r="EJ115" i="2"/>
  <c r="ET115" i="2"/>
  <c r="EU115" i="2" s="1"/>
  <c r="AF115" i="2"/>
  <c r="T115" i="2"/>
  <c r="CH115" i="2"/>
  <c r="DF115" i="2"/>
  <c r="CT115" i="2"/>
  <c r="FH115" i="2"/>
  <c r="Z115" i="2"/>
  <c r="CL115" i="2"/>
  <c r="AR115" i="2"/>
  <c r="FT115" i="2"/>
  <c r="AJ115" i="2"/>
  <c r="AK115" i="2" s="1"/>
  <c r="KC116" i="2"/>
  <c r="DL115" i="2"/>
  <c r="BP115" i="2"/>
  <c r="EC115" i="2"/>
  <c r="CM115" i="2"/>
  <c r="JW116" i="2"/>
  <c r="L115" i="2"/>
  <c r="M115" i="2" s="1"/>
  <c r="X115" i="2"/>
  <c r="Y115" i="2" s="1"/>
  <c r="BB115" i="2"/>
  <c r="BC115" i="2" s="1"/>
  <c r="DD115" i="2"/>
  <c r="DE115" i="2" s="1"/>
  <c r="BH115" i="2"/>
  <c r="BI115" i="2" s="1"/>
  <c r="AD115" i="2"/>
  <c r="AE115" i="2" s="1"/>
  <c r="DJ115" i="2"/>
  <c r="DK115" i="2" s="1"/>
  <c r="CX115" i="2"/>
  <c r="CY115" i="2" s="1"/>
  <c r="FR115" i="2"/>
  <c r="FS115" i="2" s="1"/>
  <c r="EZ115" i="2"/>
  <c r="FA115" i="2" s="1"/>
  <c r="AL115" i="2"/>
  <c r="CB115" i="2"/>
  <c r="CN115" i="2"/>
  <c r="LY116" i="2"/>
  <c r="EG116" i="2" s="1"/>
  <c r="NI116" i="2"/>
  <c r="DW115" i="2"/>
  <c r="FQ116" i="2"/>
  <c r="CE116" i="2"/>
  <c r="CK116" i="2"/>
  <c r="AU116" i="2"/>
  <c r="MK116" i="2"/>
  <c r="LG116" i="2"/>
  <c r="DO116" i="2" s="1"/>
  <c r="HN116" i="2"/>
  <c r="MW116" i="2"/>
  <c r="GV116" i="2"/>
  <c r="JN116" i="2"/>
  <c r="NF116" i="2"/>
  <c r="GZ116" i="2"/>
  <c r="HZ116" i="2"/>
  <c r="JV116" i="2"/>
  <c r="KR116" i="2"/>
  <c r="HH116" i="2"/>
  <c r="HF116" i="2"/>
  <c r="JB116" i="2"/>
  <c r="KZ116" i="2"/>
  <c r="LL116" i="2"/>
  <c r="HT116" i="2"/>
  <c r="JP116" i="2"/>
  <c r="FT116" i="2"/>
  <c r="NH116" i="2"/>
  <c r="IP116" i="2"/>
  <c r="LR116" i="2"/>
  <c r="MN116" i="2"/>
  <c r="HB116" i="2"/>
  <c r="GT116" i="2"/>
  <c r="JD116" i="2"/>
  <c r="LX116" i="2"/>
  <c r="MH116" i="2"/>
  <c r="HX116" i="2"/>
  <c r="IV116" i="2"/>
  <c r="IX116" i="2"/>
  <c r="JT116" i="2"/>
  <c r="KT116" i="2"/>
  <c r="KB116" i="2"/>
  <c r="KX116" i="2"/>
  <c r="LJ116" i="2"/>
  <c r="KN116" i="2"/>
  <c r="MP116" i="2"/>
  <c r="IF116" i="2"/>
  <c r="MT116" i="2"/>
  <c r="MV116" i="2"/>
  <c r="IL116" i="2"/>
  <c r="KH116" i="2"/>
  <c r="NL116" i="2"/>
  <c r="KF116" i="2"/>
  <c r="EN116" i="2"/>
  <c r="IR116" i="2"/>
  <c r="MJ116" i="2"/>
  <c r="DD116" i="2"/>
  <c r="ID116" i="2"/>
  <c r="JJ116" i="2"/>
  <c r="LF116" i="2"/>
  <c r="LD116" i="2"/>
  <c r="NB116" i="2"/>
  <c r="LP116" i="2"/>
  <c r="LV116" i="2"/>
  <c r="HL116" i="2"/>
  <c r="IJ116" i="2"/>
  <c r="MD116" i="2"/>
  <c r="MB116" i="2"/>
  <c r="HR116" i="2"/>
  <c r="EV116" i="2"/>
  <c r="JH116" i="2"/>
  <c r="MZ116" i="2"/>
  <c r="KL116" i="2"/>
  <c r="NN116" i="2"/>
  <c r="JZ116" i="2"/>
  <c r="IG116" i="2"/>
  <c r="KI116" i="2"/>
  <c r="LA116" i="2"/>
  <c r="DI116" i="2" s="1"/>
  <c r="GW116" i="2"/>
  <c r="E116" i="2" s="1"/>
  <c r="G115" i="2"/>
  <c r="CF115" i="2"/>
  <c r="CG115" i="2" s="1"/>
  <c r="R115" i="2"/>
  <c r="S115" i="2" s="1"/>
  <c r="AP115" i="2"/>
  <c r="AQ115" i="2" s="1"/>
  <c r="DI115" i="2"/>
  <c r="DP115" i="2"/>
  <c r="DQ115" i="2" s="1"/>
  <c r="EH115" i="2"/>
  <c r="EI115" i="2" s="1"/>
  <c r="EN115" i="2"/>
  <c r="EO115" i="2" s="1"/>
  <c r="H115" i="2"/>
  <c r="EV115" i="2"/>
  <c r="ED115" i="2"/>
  <c r="FN115" i="2"/>
  <c r="IS116" i="2"/>
  <c r="HO116" i="2"/>
  <c r="W116" i="2" s="1"/>
  <c r="NC116" i="2"/>
  <c r="JE116" i="2"/>
  <c r="BM116" i="2" s="1"/>
  <c r="JQ116" i="2"/>
  <c r="MQ116" i="2"/>
  <c r="EY116" i="2" s="1"/>
  <c r="KU116" i="2"/>
  <c r="HI116" i="2"/>
  <c r="AV115" i="2"/>
  <c r="AW115" i="2" s="1"/>
  <c r="BN115" i="2"/>
  <c r="BO115" i="2" s="1"/>
  <c r="CR115" i="2"/>
  <c r="CS115" i="2" s="1"/>
  <c r="DX115" i="2"/>
  <c r="HC116" i="2"/>
  <c r="K116" i="2" s="1"/>
  <c r="LS116" i="2"/>
  <c r="EA116" i="2" s="1"/>
  <c r="IY116" i="2"/>
  <c r="NO116" i="2"/>
  <c r="LM116" i="2"/>
  <c r="ME116" i="2"/>
  <c r="HU116" i="2"/>
  <c r="AC116" i="2" s="1"/>
  <c r="FM115" i="2"/>
  <c r="KO116" i="2"/>
  <c r="JK116" i="2"/>
  <c r="Q115" i="2"/>
  <c r="E115" i="2"/>
  <c r="CQ115" i="2"/>
  <c r="AO115" i="2"/>
  <c r="BT115" i="2"/>
  <c r="BU115" i="2" s="1"/>
  <c r="CW115" i="2"/>
  <c r="CK115" i="2"/>
  <c r="FF115" i="2"/>
  <c r="FG115" i="2" s="1"/>
  <c r="IA116" i="2"/>
  <c r="B117" i="2"/>
  <c r="GC117" i="2" s="1"/>
  <c r="GD116" i="2"/>
  <c r="IA117" i="2" l="1"/>
  <c r="EH116" i="2"/>
  <c r="EI116" i="2" s="1"/>
  <c r="FN116" i="2"/>
  <c r="Z116" i="2"/>
  <c r="CZ116" i="2"/>
  <c r="DL116" i="2"/>
  <c r="FF116" i="2"/>
  <c r="FG116" i="2" s="1"/>
  <c r="EO116" i="2"/>
  <c r="F116" i="2"/>
  <c r="G116" i="2" s="1"/>
  <c r="CF116" i="2"/>
  <c r="CG116" i="2" s="1"/>
  <c r="DR116" i="2"/>
  <c r="AR116" i="2"/>
  <c r="BD116" i="2"/>
  <c r="CL116" i="2"/>
  <c r="CM116" i="2" s="1"/>
  <c r="N116" i="2"/>
  <c r="AL116" i="2"/>
  <c r="BV116" i="2"/>
  <c r="DX116" i="2"/>
  <c r="FB116" i="2"/>
  <c r="BZ116" i="2"/>
  <c r="CA116" i="2" s="1"/>
  <c r="FX116" i="2"/>
  <c r="FY116" i="2" s="1"/>
  <c r="AV116" i="2"/>
  <c r="AW116" i="2" s="1"/>
  <c r="T116" i="2"/>
  <c r="CR116" i="2"/>
  <c r="CS116" i="2" s="1"/>
  <c r="BJ116" i="2"/>
  <c r="BN116" i="2"/>
  <c r="BO116" i="2" s="1"/>
  <c r="ED116" i="2"/>
  <c r="AF116" i="2"/>
  <c r="DE116" i="2"/>
  <c r="JK117" i="2"/>
  <c r="ME117" i="2"/>
  <c r="EM117" i="2" s="1"/>
  <c r="IY117" i="2"/>
  <c r="JQ117" i="2"/>
  <c r="IS117" i="2"/>
  <c r="KI117" i="2"/>
  <c r="MW117" i="2"/>
  <c r="BT116" i="2"/>
  <c r="BU116" i="2" s="1"/>
  <c r="H116" i="2"/>
  <c r="BB116" i="2"/>
  <c r="CX116" i="2"/>
  <c r="CY116" i="2" s="1"/>
  <c r="DJ116" i="2"/>
  <c r="EB116" i="2"/>
  <c r="EC116" i="2" s="1"/>
  <c r="EZ116" i="2"/>
  <c r="FA116" i="2" s="1"/>
  <c r="FL116" i="2"/>
  <c r="FM116" i="2" s="1"/>
  <c r="AX116" i="2"/>
  <c r="CB116" i="2"/>
  <c r="CH116" i="2"/>
  <c r="FH116" i="2"/>
  <c r="FZ116" i="2"/>
  <c r="LY117" i="2"/>
  <c r="EG117" i="2" s="1"/>
  <c r="LM117" i="2"/>
  <c r="LS117" i="2"/>
  <c r="HI117" i="2"/>
  <c r="Q117" i="2" s="1"/>
  <c r="JE117" i="2"/>
  <c r="GW117" i="2"/>
  <c r="IG117" i="2"/>
  <c r="AP116" i="2"/>
  <c r="AQ116" i="2" s="1"/>
  <c r="BS116" i="2"/>
  <c r="AI116" i="2"/>
  <c r="BY116" i="2"/>
  <c r="Q116" i="2"/>
  <c r="BG116" i="2"/>
  <c r="FE116" i="2"/>
  <c r="FR116" i="2"/>
  <c r="FS116" i="2" s="1"/>
  <c r="BP116" i="2"/>
  <c r="CN116" i="2"/>
  <c r="CT116" i="2"/>
  <c r="EJ116" i="2"/>
  <c r="EP116" i="2"/>
  <c r="FE117" i="2"/>
  <c r="EA117" i="2"/>
  <c r="DU117" i="2"/>
  <c r="BS117" i="2"/>
  <c r="AO117" i="2"/>
  <c r="CQ117" i="2"/>
  <c r="BG117" i="2"/>
  <c r="BA117" i="2"/>
  <c r="BY117" i="2"/>
  <c r="E117" i="2"/>
  <c r="BM117" i="2"/>
  <c r="AI117" i="2"/>
  <c r="HF117" i="2"/>
  <c r="LJ117" i="2"/>
  <c r="NH117" i="2"/>
  <c r="NF117" i="2"/>
  <c r="IP117" i="2"/>
  <c r="KL117" i="2"/>
  <c r="MN117" i="2"/>
  <c r="KB117" i="2"/>
  <c r="KZ117" i="2"/>
  <c r="LX117" i="2"/>
  <c r="IR117" i="2"/>
  <c r="KN117" i="2"/>
  <c r="HN117" i="2"/>
  <c r="IF117" i="2"/>
  <c r="LV117" i="2"/>
  <c r="HR117" i="2"/>
  <c r="JN117" i="2"/>
  <c r="MJ117" i="2"/>
  <c r="MH117" i="2"/>
  <c r="GT117" i="2"/>
  <c r="JV117" i="2"/>
  <c r="KT117" i="2"/>
  <c r="LP117" i="2"/>
  <c r="MP117" i="2"/>
  <c r="HH117" i="2"/>
  <c r="JB117" i="2"/>
  <c r="HT117" i="2"/>
  <c r="HX117" i="2"/>
  <c r="IV117" i="2"/>
  <c r="HZ117" i="2"/>
  <c r="MT117" i="2"/>
  <c r="HL117" i="2"/>
  <c r="IJ117" i="2"/>
  <c r="KF117" i="2"/>
  <c r="MB117" i="2"/>
  <c r="MD117" i="2"/>
  <c r="NN117" i="2"/>
  <c r="IL117" i="2"/>
  <c r="KH117" i="2"/>
  <c r="KX117" i="2"/>
  <c r="HB117" i="2"/>
  <c r="JH117" i="2"/>
  <c r="LF117" i="2"/>
  <c r="GZ117" i="2"/>
  <c r="JT117" i="2"/>
  <c r="LR117" i="2"/>
  <c r="MV117" i="2"/>
  <c r="IX117" i="2"/>
  <c r="GV117" i="2"/>
  <c r="JJ117" i="2"/>
  <c r="CR117" i="2"/>
  <c r="LD117" i="2"/>
  <c r="EN117" i="2"/>
  <c r="EO117" i="2" s="1"/>
  <c r="MZ117" i="2"/>
  <c r="NB117" i="2"/>
  <c r="ID117" i="2"/>
  <c r="NL117" i="2"/>
  <c r="LL117" i="2"/>
  <c r="JP117" i="2"/>
  <c r="KR117" i="2"/>
  <c r="JD117" i="2"/>
  <c r="JZ117" i="2"/>
  <c r="KO117" i="2"/>
  <c r="NO117" i="2"/>
  <c r="HC117" i="2"/>
  <c r="KU117" i="2"/>
  <c r="DC117" i="2" s="1"/>
  <c r="NC117" i="2"/>
  <c r="LA117" i="2"/>
  <c r="DI117" i="2" s="1"/>
  <c r="LG117" i="2"/>
  <c r="R116" i="2"/>
  <c r="S116" i="2" s="1"/>
  <c r="BH116" i="2"/>
  <c r="BI116" i="2" s="1"/>
  <c r="AD116" i="2"/>
  <c r="AE116" i="2" s="1"/>
  <c r="DU116" i="2"/>
  <c r="X116" i="2"/>
  <c r="Y116" i="2" s="1"/>
  <c r="DC116" i="2"/>
  <c r="CQ116" i="2"/>
  <c r="ET116" i="2"/>
  <c r="EU116" i="2" s="1"/>
  <c r="FW116" i="2"/>
  <c r="DF116" i="2"/>
  <c r="BC116" i="2"/>
  <c r="KC117" i="2"/>
  <c r="IM117" i="2"/>
  <c r="AU117" i="2" s="1"/>
  <c r="HU117" i="2"/>
  <c r="AC117" i="2" s="1"/>
  <c r="MQ117" i="2"/>
  <c r="HO117" i="2"/>
  <c r="MK117" i="2"/>
  <c r="AO116" i="2"/>
  <c r="EM116" i="2"/>
  <c r="L116" i="2"/>
  <c r="M116" i="2" s="1"/>
  <c r="BA116" i="2"/>
  <c r="DP116" i="2"/>
  <c r="DQ116" i="2" s="1"/>
  <c r="AJ116" i="2"/>
  <c r="AK116" i="2" s="1"/>
  <c r="DV116" i="2"/>
  <c r="DW116" i="2" s="1"/>
  <c r="CW116" i="2"/>
  <c r="ES116" i="2"/>
  <c r="FK116" i="2"/>
  <c r="NI117" i="2"/>
  <c r="DK116" i="2"/>
  <c r="JW117" i="2"/>
  <c r="B118" i="2"/>
  <c r="GC118" i="2" s="1"/>
  <c r="GD117" i="2"/>
  <c r="BD117" i="2" l="1"/>
  <c r="AX117" i="2"/>
  <c r="FZ117" i="2"/>
  <c r="T117" i="2"/>
  <c r="DL117" i="2"/>
  <c r="CH117" i="2"/>
  <c r="JW118" i="2"/>
  <c r="DR117" i="2"/>
  <c r="X117" i="2"/>
  <c r="Y117" i="2" s="1"/>
  <c r="N117" i="2"/>
  <c r="BT117" i="2"/>
  <c r="BU117" i="2" s="1"/>
  <c r="FT117" i="2"/>
  <c r="FN117" i="2"/>
  <c r="DX117" i="2"/>
  <c r="BJ117" i="2"/>
  <c r="CN117" i="2"/>
  <c r="DF117" i="2"/>
  <c r="CZ117" i="2"/>
  <c r="FH117" i="2"/>
  <c r="F117" i="2"/>
  <c r="G117" i="2" s="1"/>
  <c r="AL117" i="2"/>
  <c r="AD117" i="2"/>
  <c r="AE117" i="2" s="1"/>
  <c r="BN117" i="2"/>
  <c r="BO117" i="2" s="1"/>
  <c r="AR117" i="2"/>
  <c r="NI118" i="2"/>
  <c r="CB117" i="2"/>
  <c r="EZ117" i="2"/>
  <c r="FA117" i="2" s="1"/>
  <c r="EH117" i="2"/>
  <c r="EI117" i="2" s="1"/>
  <c r="ED117" i="2"/>
  <c r="ET117" i="2"/>
  <c r="EU117" i="2" s="1"/>
  <c r="MK118" i="2"/>
  <c r="KC118" i="2"/>
  <c r="LG118" i="2"/>
  <c r="HC118" i="2"/>
  <c r="KO118" i="2"/>
  <c r="AJ117" i="2"/>
  <c r="AK117" i="2" s="1"/>
  <c r="L117" i="2"/>
  <c r="M117" i="2" s="1"/>
  <c r="BZ117" i="2"/>
  <c r="CA117" i="2" s="1"/>
  <c r="CF117" i="2"/>
  <c r="CG117" i="2" s="1"/>
  <c r="AP117" i="2"/>
  <c r="AQ117" i="2" s="1"/>
  <c r="CW117" i="2"/>
  <c r="CX117" i="2"/>
  <c r="CY117" i="2" s="1"/>
  <c r="CL117" i="2"/>
  <c r="FL117" i="2"/>
  <c r="FM117" i="2" s="1"/>
  <c r="FQ117" i="2"/>
  <c r="ES117" i="2"/>
  <c r="Z117" i="2"/>
  <c r="BP117" i="2"/>
  <c r="BV117" i="2"/>
  <c r="FB117" i="2"/>
  <c r="EJ117" i="2"/>
  <c r="HI118" i="2"/>
  <c r="KI118" i="2"/>
  <c r="IY118" i="2"/>
  <c r="BG118" i="2" s="1"/>
  <c r="HO118" i="2"/>
  <c r="HU118" i="2"/>
  <c r="LA118" i="2"/>
  <c r="DI118" i="2" s="1"/>
  <c r="NO118" i="2"/>
  <c r="FX117" i="2"/>
  <c r="FY117" i="2" s="1"/>
  <c r="AV117" i="2"/>
  <c r="AW117" i="2" s="1"/>
  <c r="W117" i="2"/>
  <c r="BB117" i="2"/>
  <c r="BC117" i="2" s="1"/>
  <c r="CE117" i="2"/>
  <c r="DD117" i="2"/>
  <c r="DE117" i="2" s="1"/>
  <c r="DJ117" i="2"/>
  <c r="DK117" i="2" s="1"/>
  <c r="DP117" i="2"/>
  <c r="DQ117" i="2" s="1"/>
  <c r="DV117" i="2"/>
  <c r="DW117" i="2" s="1"/>
  <c r="FR117" i="2"/>
  <c r="FS117" i="2" s="1"/>
  <c r="FF117" i="2"/>
  <c r="FG117" i="2" s="1"/>
  <c r="AF117" i="2"/>
  <c r="CT117" i="2"/>
  <c r="EP117" i="2"/>
  <c r="EV117" i="2"/>
  <c r="IG118" i="2"/>
  <c r="LS118" i="2"/>
  <c r="EA118" i="2" s="1"/>
  <c r="LY118" i="2"/>
  <c r="ME118" i="2"/>
  <c r="FQ118" i="2"/>
  <c r="EG118" i="2"/>
  <c r="FW118" i="2"/>
  <c r="ES118" i="2"/>
  <c r="DO118" i="2"/>
  <c r="CW118" i="2"/>
  <c r="CQ118" i="2"/>
  <c r="CE118" i="2"/>
  <c r="EM118" i="2"/>
  <c r="CK118" i="2"/>
  <c r="Q118" i="2"/>
  <c r="W118" i="2"/>
  <c r="AO118" i="2"/>
  <c r="AC118" i="2"/>
  <c r="K118" i="2"/>
  <c r="KF118" i="2"/>
  <c r="GT118" i="2"/>
  <c r="HR118" i="2"/>
  <c r="JN118" i="2"/>
  <c r="IR118" i="2"/>
  <c r="MJ118" i="2"/>
  <c r="HZ118" i="2"/>
  <c r="IX118" i="2"/>
  <c r="JV118" i="2"/>
  <c r="LP118" i="2"/>
  <c r="MP118" i="2"/>
  <c r="JB118" i="2"/>
  <c r="KZ118" i="2"/>
  <c r="LX118" i="2"/>
  <c r="LL118" i="2"/>
  <c r="LJ118" i="2"/>
  <c r="JP118" i="2"/>
  <c r="NF118" i="2"/>
  <c r="MH118" i="2"/>
  <c r="KR118" i="2"/>
  <c r="JZ118" i="2"/>
  <c r="MV118" i="2"/>
  <c r="HT118" i="2"/>
  <c r="NH118" i="2"/>
  <c r="IP118" i="2"/>
  <c r="KL118" i="2"/>
  <c r="KN118" i="2"/>
  <c r="HB118" i="2"/>
  <c r="KT118" i="2"/>
  <c r="DD118" i="2"/>
  <c r="LR118" i="2"/>
  <c r="MN118" i="2"/>
  <c r="ID118" i="2"/>
  <c r="IF118" i="2"/>
  <c r="KB118" i="2"/>
  <c r="KX118" i="2"/>
  <c r="ED118" i="2"/>
  <c r="HF118" i="2"/>
  <c r="JJ118" i="2"/>
  <c r="JH118" i="2"/>
  <c r="LD118" i="2"/>
  <c r="LF118" i="2"/>
  <c r="MD118" i="2"/>
  <c r="MZ118" i="2"/>
  <c r="GZ118" i="2"/>
  <c r="NL118" i="2"/>
  <c r="HH118" i="2"/>
  <c r="HN118" i="2"/>
  <c r="HL118" i="2"/>
  <c r="IL118" i="2"/>
  <c r="IJ118" i="2"/>
  <c r="KH118" i="2"/>
  <c r="FL118" i="2"/>
  <c r="NB118" i="2"/>
  <c r="ET118" i="2"/>
  <c r="GV118" i="2"/>
  <c r="AR118" i="2"/>
  <c r="T118" i="2"/>
  <c r="IV118" i="2"/>
  <c r="JT118" i="2"/>
  <c r="JD118" i="2"/>
  <c r="LV118" i="2"/>
  <c r="MT118" i="2"/>
  <c r="MB118" i="2"/>
  <c r="NN118" i="2"/>
  <c r="CZ118" i="2"/>
  <c r="FB118" i="2"/>
  <c r="HX118" i="2"/>
  <c r="Z118" i="2"/>
  <c r="FZ118" i="2"/>
  <c r="MQ118" i="2"/>
  <c r="IA118" i="2"/>
  <c r="NC118" i="2"/>
  <c r="BH117" i="2"/>
  <c r="BI117" i="2" s="1"/>
  <c r="K117" i="2"/>
  <c r="DO117" i="2"/>
  <c r="EB117" i="2"/>
  <c r="EC117" i="2" s="1"/>
  <c r="H117" i="2"/>
  <c r="FK117" i="2"/>
  <c r="CM117" i="2"/>
  <c r="GW118" i="2"/>
  <c r="E118" i="2" s="1"/>
  <c r="LM118" i="2"/>
  <c r="IS118" i="2"/>
  <c r="JK118" i="2"/>
  <c r="CS117" i="2"/>
  <c r="IM118" i="2"/>
  <c r="KU118" i="2"/>
  <c r="R117" i="2"/>
  <c r="S117" i="2" s="1"/>
  <c r="CK117" i="2"/>
  <c r="EY117" i="2"/>
  <c r="FW117" i="2"/>
  <c r="JE118" i="2"/>
  <c r="BM118" i="2" s="1"/>
  <c r="MW118" i="2"/>
  <c r="JQ118" i="2"/>
  <c r="B119" i="2"/>
  <c r="GD118" i="2"/>
  <c r="JW119" i="2" l="1"/>
  <c r="GC119" i="2"/>
  <c r="FH118" i="2"/>
  <c r="AL118" i="2"/>
  <c r="FT118" i="2"/>
  <c r="EP118" i="2"/>
  <c r="CH118" i="2"/>
  <c r="F118" i="2"/>
  <c r="JQ119" i="2"/>
  <c r="FX118" i="2"/>
  <c r="FY118" i="2" s="1"/>
  <c r="BV118" i="2"/>
  <c r="DR118" i="2"/>
  <c r="DJ118" i="2"/>
  <c r="DK118" i="2" s="1"/>
  <c r="N118" i="2"/>
  <c r="BD118" i="2"/>
  <c r="AD118" i="2"/>
  <c r="AE118" i="2" s="1"/>
  <c r="EJ118" i="2"/>
  <c r="BP118" i="2"/>
  <c r="EU118" i="2"/>
  <c r="CR118" i="2"/>
  <c r="CS118" i="2" s="1"/>
  <c r="BZ118" i="2"/>
  <c r="AX118" i="2"/>
  <c r="DX118" i="2"/>
  <c r="CN118" i="2"/>
  <c r="BH118" i="2"/>
  <c r="BI118" i="2" s="1"/>
  <c r="JK119" i="2"/>
  <c r="NC119" i="2"/>
  <c r="R118" i="2"/>
  <c r="S118" i="2" s="1"/>
  <c r="AP118" i="2"/>
  <c r="AQ118" i="2" s="1"/>
  <c r="BT118" i="2"/>
  <c r="BU118" i="2" s="1"/>
  <c r="AV118" i="2"/>
  <c r="AW118" i="2" s="1"/>
  <c r="DP118" i="2"/>
  <c r="DQ118" i="2" s="1"/>
  <c r="CF118" i="2"/>
  <c r="CG118" i="2" s="1"/>
  <c r="EN118" i="2"/>
  <c r="EO118" i="2" s="1"/>
  <c r="FF118" i="2"/>
  <c r="FG118" i="2" s="1"/>
  <c r="FR118" i="2"/>
  <c r="FS118" i="2" s="1"/>
  <c r="CT118" i="2"/>
  <c r="BJ118" i="2"/>
  <c r="DF118" i="2"/>
  <c r="DL118" i="2"/>
  <c r="EV118" i="2"/>
  <c r="DE118" i="2"/>
  <c r="LS119" i="2"/>
  <c r="IY119" i="2"/>
  <c r="CA118" i="2"/>
  <c r="HC119" i="2"/>
  <c r="MW119" i="2"/>
  <c r="KU119" i="2"/>
  <c r="DC119" i="2" s="1"/>
  <c r="IS119" i="2"/>
  <c r="IA119" i="2"/>
  <c r="BS118" i="2"/>
  <c r="L118" i="2"/>
  <c r="M118" i="2" s="1"/>
  <c r="BA118" i="2"/>
  <c r="X118" i="2"/>
  <c r="Y118" i="2" s="1"/>
  <c r="BN118" i="2"/>
  <c r="BO118" i="2" s="1"/>
  <c r="DC118" i="2"/>
  <c r="DV118" i="2"/>
  <c r="DW118" i="2" s="1"/>
  <c r="EB118" i="2"/>
  <c r="EC118" i="2" s="1"/>
  <c r="EH118" i="2"/>
  <c r="EI118" i="2" s="1"/>
  <c r="H118" i="2"/>
  <c r="CB118" i="2"/>
  <c r="ME119" i="2"/>
  <c r="IG119" i="2"/>
  <c r="HU119" i="2"/>
  <c r="KI119" i="2"/>
  <c r="LG119" i="2"/>
  <c r="IM119" i="2"/>
  <c r="LM119" i="2"/>
  <c r="MQ119" i="2"/>
  <c r="CL118" i="2"/>
  <c r="CM118" i="2" s="1"/>
  <c r="AJ118" i="2"/>
  <c r="AK118" i="2" s="1"/>
  <c r="EZ118" i="2"/>
  <c r="FA118" i="2" s="1"/>
  <c r="FK118" i="2"/>
  <c r="AF118" i="2"/>
  <c r="FN118" i="2"/>
  <c r="G118" i="2"/>
  <c r="NO119" i="2"/>
  <c r="FW119" i="2" s="1"/>
  <c r="HO119" i="2"/>
  <c r="W119" i="2" s="1"/>
  <c r="HI119" i="2"/>
  <c r="KC119" i="2"/>
  <c r="FK119" i="2"/>
  <c r="FE119" i="2"/>
  <c r="EA119" i="2"/>
  <c r="EY119" i="2"/>
  <c r="EM119" i="2"/>
  <c r="DU119" i="2"/>
  <c r="CK119" i="2"/>
  <c r="DO119" i="2"/>
  <c r="CE119" i="2"/>
  <c r="AU119" i="2"/>
  <c r="K119" i="2"/>
  <c r="CQ119" i="2"/>
  <c r="BS119" i="2"/>
  <c r="AO119" i="2"/>
  <c r="AC119" i="2"/>
  <c r="BG119" i="2"/>
  <c r="BY119" i="2"/>
  <c r="AI119" i="2"/>
  <c r="BA119" i="2"/>
  <c r="Q119" i="2"/>
  <c r="GZ119" i="2"/>
  <c r="JP119" i="2"/>
  <c r="IP119" i="2"/>
  <c r="KL119" i="2"/>
  <c r="GV119" i="2"/>
  <c r="HX119" i="2"/>
  <c r="IV119" i="2"/>
  <c r="IF119" i="2"/>
  <c r="ID119" i="2"/>
  <c r="JD119" i="2"/>
  <c r="KX119" i="2"/>
  <c r="HT119" i="2"/>
  <c r="BD119" i="2"/>
  <c r="MH119" i="2"/>
  <c r="MJ119" i="2"/>
  <c r="HB119" i="2"/>
  <c r="HZ119" i="2"/>
  <c r="IX119" i="2"/>
  <c r="JT119" i="2"/>
  <c r="JV119" i="2"/>
  <c r="KR119" i="2"/>
  <c r="KT119" i="2"/>
  <c r="LR119" i="2"/>
  <c r="HF119" i="2"/>
  <c r="AR119" i="2"/>
  <c r="KB119" i="2"/>
  <c r="KZ119" i="2"/>
  <c r="LL119" i="2"/>
  <c r="HR119" i="2"/>
  <c r="JN119" i="2"/>
  <c r="KN119" i="2"/>
  <c r="LP119" i="2"/>
  <c r="MP119" i="2"/>
  <c r="JB119" i="2"/>
  <c r="LJ119" i="2"/>
  <c r="NF119" i="2"/>
  <c r="IR119" i="2"/>
  <c r="AL119" i="2"/>
  <c r="MN119" i="2"/>
  <c r="JZ119" i="2"/>
  <c r="LV119" i="2"/>
  <c r="NB119" i="2"/>
  <c r="MZ119" i="2"/>
  <c r="NN119" i="2"/>
  <c r="NH119" i="2"/>
  <c r="MT119" i="2"/>
  <c r="JH119" i="2"/>
  <c r="JJ119" i="2"/>
  <c r="NL119" i="2"/>
  <c r="FZ119" i="2"/>
  <c r="AD119" i="2"/>
  <c r="AE119" i="2" s="1"/>
  <c r="GT119" i="2"/>
  <c r="DP119" i="2"/>
  <c r="LX119" i="2"/>
  <c r="HL119" i="2"/>
  <c r="HN119" i="2"/>
  <c r="IL119" i="2"/>
  <c r="KF119" i="2"/>
  <c r="KH119" i="2"/>
  <c r="LD119" i="2"/>
  <c r="MD119" i="2"/>
  <c r="MB119" i="2"/>
  <c r="HH119" i="2"/>
  <c r="CF119" i="2"/>
  <c r="MV119" i="2"/>
  <c r="LF119" i="2"/>
  <c r="FN119" i="2"/>
  <c r="IJ119" i="2"/>
  <c r="FX119" i="2"/>
  <c r="JE119" i="2"/>
  <c r="GW119" i="2"/>
  <c r="E119" i="2" s="1"/>
  <c r="FM118" i="2"/>
  <c r="CX118" i="2"/>
  <c r="CY118" i="2" s="1"/>
  <c r="AU118" i="2"/>
  <c r="AI118" i="2"/>
  <c r="BY118" i="2"/>
  <c r="BB118" i="2"/>
  <c r="BC118" i="2" s="1"/>
  <c r="DU118" i="2"/>
  <c r="FE118" i="2"/>
  <c r="EY118" i="2"/>
  <c r="LY119" i="2"/>
  <c r="EG119" i="2" s="1"/>
  <c r="LA119" i="2"/>
  <c r="NI119" i="2"/>
  <c r="KO119" i="2"/>
  <c r="MK119" i="2"/>
  <c r="B120" i="2"/>
  <c r="GD119" i="2"/>
  <c r="JQ120" i="2" l="1"/>
  <c r="GC120" i="2"/>
  <c r="F119" i="2"/>
  <c r="G119" i="2" s="1"/>
  <c r="BV119" i="2"/>
  <c r="CB119" i="2"/>
  <c r="CT119" i="2"/>
  <c r="FH119" i="2"/>
  <c r="EH119" i="2"/>
  <c r="EI119" i="2" s="1"/>
  <c r="EB119" i="2"/>
  <c r="EC119" i="2" s="1"/>
  <c r="BH119" i="2"/>
  <c r="BI119" i="2" s="1"/>
  <c r="FT119" i="2"/>
  <c r="BP119" i="2"/>
  <c r="Z119" i="2"/>
  <c r="T119" i="2"/>
  <c r="EV119" i="2"/>
  <c r="AX119" i="2"/>
  <c r="DJ119" i="2"/>
  <c r="DK119" i="2" s="1"/>
  <c r="EP119" i="2"/>
  <c r="N119" i="2"/>
  <c r="FB119" i="2"/>
  <c r="CX119" i="2"/>
  <c r="CY119" i="2" s="1"/>
  <c r="CN119" i="2"/>
  <c r="DD119" i="2"/>
  <c r="DX119" i="2"/>
  <c r="DQ119" i="2"/>
  <c r="CG119" i="2"/>
  <c r="NI120" i="2"/>
  <c r="JE120" i="2"/>
  <c r="AJ119" i="2"/>
  <c r="AK119" i="2" s="1"/>
  <c r="BZ119" i="2"/>
  <c r="BT119" i="2"/>
  <c r="BU119" i="2" s="1"/>
  <c r="ET119" i="2"/>
  <c r="EU119" i="2" s="1"/>
  <c r="CL119" i="2"/>
  <c r="CM119" i="2" s="1"/>
  <c r="FL119" i="2"/>
  <c r="FM119" i="2" s="1"/>
  <c r="DV119" i="2"/>
  <c r="DW119" i="2" s="1"/>
  <c r="FQ119" i="2"/>
  <c r="EZ119" i="2"/>
  <c r="FA119" i="2" s="1"/>
  <c r="FF119" i="2"/>
  <c r="FG119" i="2" s="1"/>
  <c r="AF119" i="2"/>
  <c r="BJ119" i="2"/>
  <c r="DF119" i="2"/>
  <c r="EJ119" i="2"/>
  <c r="NO120" i="2"/>
  <c r="FW120" i="2" s="1"/>
  <c r="MQ120" i="2"/>
  <c r="LG120" i="2"/>
  <c r="IG120" i="2"/>
  <c r="MW120" i="2"/>
  <c r="FE120" i="2" s="1"/>
  <c r="JK120" i="2"/>
  <c r="MK120" i="2"/>
  <c r="LA120" i="2"/>
  <c r="DI120" i="2" s="1"/>
  <c r="L119" i="2"/>
  <c r="M119" i="2" s="1"/>
  <c r="X119" i="2"/>
  <c r="Y119" i="2" s="1"/>
  <c r="AV119" i="2"/>
  <c r="AW119" i="2" s="1"/>
  <c r="BB119" i="2"/>
  <c r="BC119" i="2" s="1"/>
  <c r="DI119" i="2"/>
  <c r="CR119" i="2"/>
  <c r="CS119" i="2" s="1"/>
  <c r="FR119" i="2"/>
  <c r="FS119" i="2" s="1"/>
  <c r="CZ119" i="2"/>
  <c r="DL119" i="2"/>
  <c r="KC120" i="2"/>
  <c r="LM120" i="2"/>
  <c r="KI120" i="2"/>
  <c r="ME120" i="2"/>
  <c r="IA120" i="2"/>
  <c r="HC120" i="2"/>
  <c r="KO120" i="2"/>
  <c r="GW120" i="2"/>
  <c r="BM119" i="2"/>
  <c r="R119" i="2"/>
  <c r="S119" i="2" s="1"/>
  <c r="AP119" i="2"/>
  <c r="AQ119" i="2" s="1"/>
  <c r="CW119" i="2"/>
  <c r="EN119" i="2"/>
  <c r="EO119" i="2" s="1"/>
  <c r="H119" i="2"/>
  <c r="CH119" i="2"/>
  <c r="DR119" i="2"/>
  <c r="ED119" i="2"/>
  <c r="HI120" i="2"/>
  <c r="IM120" i="2"/>
  <c r="AU120" i="2" s="1"/>
  <c r="HU120" i="2"/>
  <c r="IS120" i="2"/>
  <c r="CA119" i="2"/>
  <c r="LS120" i="2"/>
  <c r="EA120" i="2" s="1"/>
  <c r="NC120" i="2"/>
  <c r="EY120" i="2"/>
  <c r="FQ120" i="2"/>
  <c r="FK120" i="2"/>
  <c r="ES120" i="2"/>
  <c r="DO120" i="2"/>
  <c r="CW120" i="2"/>
  <c r="EM120" i="2"/>
  <c r="CQ120" i="2"/>
  <c r="Q120" i="2"/>
  <c r="DU120" i="2"/>
  <c r="BY120" i="2"/>
  <c r="BM120" i="2"/>
  <c r="BA120" i="2"/>
  <c r="AI120" i="2"/>
  <c r="CK120" i="2"/>
  <c r="AC120" i="2"/>
  <c r="K120" i="2"/>
  <c r="BS120" i="2"/>
  <c r="E120" i="2"/>
  <c r="AO120" i="2"/>
  <c r="HZ120" i="2"/>
  <c r="GV120" i="2"/>
  <c r="HF120" i="2"/>
  <c r="LJ120" i="2"/>
  <c r="LL120" i="2"/>
  <c r="HR120" i="2"/>
  <c r="JN120" i="2"/>
  <c r="IR120" i="2"/>
  <c r="KN120" i="2"/>
  <c r="JV120" i="2"/>
  <c r="LP120" i="2"/>
  <c r="MP120" i="2"/>
  <c r="GT120" i="2"/>
  <c r="T120" i="2"/>
  <c r="IF120" i="2"/>
  <c r="JB120" i="2"/>
  <c r="MT120" i="2"/>
  <c r="AD120" i="2"/>
  <c r="AE120" i="2" s="1"/>
  <c r="NF120" i="2"/>
  <c r="GZ120" i="2"/>
  <c r="KR120" i="2"/>
  <c r="HH120" i="2"/>
  <c r="JZ120" i="2"/>
  <c r="KZ120" i="2"/>
  <c r="LX120" i="2"/>
  <c r="HT120" i="2"/>
  <c r="JP120" i="2"/>
  <c r="NH120" i="2"/>
  <c r="IP120" i="2"/>
  <c r="KL120" i="2"/>
  <c r="MJ120" i="2"/>
  <c r="IX120" i="2"/>
  <c r="LR120" i="2"/>
  <c r="JD120" i="2"/>
  <c r="AR120" i="2"/>
  <c r="KX120" i="2"/>
  <c r="ID120" i="2"/>
  <c r="HL120" i="2"/>
  <c r="HN120" i="2"/>
  <c r="IJ120" i="2"/>
  <c r="IL120" i="2"/>
  <c r="BV120" i="2"/>
  <c r="KF120" i="2"/>
  <c r="KH120" i="2"/>
  <c r="MD120" i="2"/>
  <c r="MZ120" i="2"/>
  <c r="BD120" i="2"/>
  <c r="JT120" i="2"/>
  <c r="KT120" i="2"/>
  <c r="MN120" i="2"/>
  <c r="MV120" i="2"/>
  <c r="JJ120" i="2"/>
  <c r="DP120" i="2"/>
  <c r="MB120" i="2"/>
  <c r="HB120" i="2"/>
  <c r="HX120" i="2"/>
  <c r="KB120" i="2"/>
  <c r="MH120" i="2"/>
  <c r="LV120" i="2"/>
  <c r="N120" i="2"/>
  <c r="LF120" i="2"/>
  <c r="LD120" i="2"/>
  <c r="NB120" i="2"/>
  <c r="NN120" i="2"/>
  <c r="IV120" i="2"/>
  <c r="JH120" i="2"/>
  <c r="EP120" i="2"/>
  <c r="NL120" i="2"/>
  <c r="LY120" i="2"/>
  <c r="EG120" i="2" s="1"/>
  <c r="BN119" i="2"/>
  <c r="BO119" i="2" s="1"/>
  <c r="ES119" i="2"/>
  <c r="HO120" i="2"/>
  <c r="FY119" i="2"/>
  <c r="KU120" i="2"/>
  <c r="IY120" i="2"/>
  <c r="DE119" i="2"/>
  <c r="JW120" i="2"/>
  <c r="B121" i="2"/>
  <c r="GD120" i="2"/>
  <c r="JQ121" i="2" l="1"/>
  <c r="GC121" i="2"/>
  <c r="JW121" i="2"/>
  <c r="KU121" i="2"/>
  <c r="H120" i="2"/>
  <c r="X120" i="2"/>
  <c r="Y120" i="2" s="1"/>
  <c r="CT120" i="2"/>
  <c r="FB120" i="2"/>
  <c r="AL120" i="2"/>
  <c r="BP120" i="2"/>
  <c r="FX120" i="2"/>
  <c r="CZ120" i="2"/>
  <c r="DJ120" i="2"/>
  <c r="DK120" i="2" s="1"/>
  <c r="DD120" i="2"/>
  <c r="DE120" i="2" s="1"/>
  <c r="BJ120" i="2"/>
  <c r="FL120" i="2"/>
  <c r="FM120" i="2" s="1"/>
  <c r="EJ120" i="2"/>
  <c r="DV120" i="2"/>
  <c r="DW120" i="2" s="1"/>
  <c r="CF120" i="2"/>
  <c r="CG120" i="2" s="1"/>
  <c r="AX120" i="2"/>
  <c r="CN120" i="2"/>
  <c r="FT120" i="2"/>
  <c r="FH120" i="2"/>
  <c r="EB120" i="2"/>
  <c r="EC120" i="2" s="1"/>
  <c r="CB120" i="2"/>
  <c r="EV120" i="2"/>
  <c r="FY120" i="2"/>
  <c r="F120" i="2"/>
  <c r="G120" i="2" s="1"/>
  <c r="AP120" i="2"/>
  <c r="AQ120" i="2" s="1"/>
  <c r="BH120" i="2"/>
  <c r="BI120" i="2" s="1"/>
  <c r="CX120" i="2"/>
  <c r="CY120" i="2" s="1"/>
  <c r="AV120" i="2"/>
  <c r="AW120" i="2" s="1"/>
  <c r="CL120" i="2"/>
  <c r="CM120" i="2" s="1"/>
  <c r="AJ120" i="2"/>
  <c r="AK120" i="2" s="1"/>
  <c r="BZ120" i="2"/>
  <c r="CA120" i="2" s="1"/>
  <c r="FF120" i="2"/>
  <c r="FG120" i="2" s="1"/>
  <c r="CR120" i="2"/>
  <c r="CS120" i="2" s="1"/>
  <c r="EN120" i="2"/>
  <c r="EO120" i="2" s="1"/>
  <c r="Z120" i="2"/>
  <c r="DL120" i="2"/>
  <c r="DF120" i="2"/>
  <c r="FN120" i="2"/>
  <c r="LS121" i="2"/>
  <c r="IM121" i="2"/>
  <c r="AU121" i="2" s="1"/>
  <c r="IA121" i="2"/>
  <c r="LM121" i="2"/>
  <c r="JK121" i="2"/>
  <c r="BS121" i="2" s="1"/>
  <c r="LG121" i="2"/>
  <c r="DQ120" i="2"/>
  <c r="L120" i="2"/>
  <c r="M120" i="2" s="1"/>
  <c r="BB120" i="2"/>
  <c r="BC120" i="2" s="1"/>
  <c r="DC120" i="2"/>
  <c r="CE120" i="2"/>
  <c r="ET120" i="2"/>
  <c r="EU120" i="2" s="1"/>
  <c r="FR120" i="2"/>
  <c r="FS120" i="2" s="1"/>
  <c r="DX120" i="2"/>
  <c r="DR120" i="2"/>
  <c r="HI121" i="2"/>
  <c r="Q121" i="2" s="1"/>
  <c r="KO121" i="2"/>
  <c r="LA121" i="2"/>
  <c r="MW121" i="2"/>
  <c r="MQ121" i="2"/>
  <c r="JE121" i="2"/>
  <c r="FE121" i="2"/>
  <c r="EA121" i="2"/>
  <c r="DU121" i="2"/>
  <c r="DC121" i="2"/>
  <c r="DO121" i="2"/>
  <c r="CW121" i="2"/>
  <c r="DI121" i="2"/>
  <c r="CE121" i="2"/>
  <c r="BY121" i="2"/>
  <c r="BM121" i="2"/>
  <c r="AI121" i="2"/>
  <c r="EY121" i="2"/>
  <c r="HB121" i="2"/>
  <c r="LL121" i="2"/>
  <c r="HT121" i="2"/>
  <c r="JP121" i="2"/>
  <c r="NF121" i="2"/>
  <c r="GZ121" i="2"/>
  <c r="HX121" i="2"/>
  <c r="IV121" i="2"/>
  <c r="JT121" i="2"/>
  <c r="KR121" i="2"/>
  <c r="LR121" i="2"/>
  <c r="LP121" i="2"/>
  <c r="HF121" i="2"/>
  <c r="IL121" i="2"/>
  <c r="JD121" i="2"/>
  <c r="JZ121" i="2"/>
  <c r="KX121" i="2"/>
  <c r="MV121" i="2"/>
  <c r="LJ121" i="2"/>
  <c r="NH121" i="2"/>
  <c r="KL121" i="2"/>
  <c r="GT121" i="2"/>
  <c r="MN121" i="2"/>
  <c r="KB121" i="2"/>
  <c r="LX121" i="2"/>
  <c r="HR121" i="2"/>
  <c r="IR121" i="2"/>
  <c r="IP121" i="2"/>
  <c r="KN121" i="2"/>
  <c r="MH121" i="2"/>
  <c r="MP121" i="2"/>
  <c r="HN121" i="2"/>
  <c r="IF121" i="2"/>
  <c r="ID121" i="2"/>
  <c r="DL121" i="2"/>
  <c r="JV121" i="2"/>
  <c r="KT121" i="2"/>
  <c r="HH121" i="2"/>
  <c r="BP121" i="2"/>
  <c r="JH121" i="2"/>
  <c r="KH121" i="2"/>
  <c r="LF121" i="2"/>
  <c r="LD121" i="2"/>
  <c r="NB121" i="2"/>
  <c r="JN121" i="2"/>
  <c r="MJ121" i="2"/>
  <c r="JB121" i="2"/>
  <c r="LV121" i="2"/>
  <c r="GV121" i="2"/>
  <c r="HL121" i="2"/>
  <c r="IJ121" i="2"/>
  <c r="KF121" i="2"/>
  <c r="MB121" i="2"/>
  <c r="MD121" i="2"/>
  <c r="NL121" i="2"/>
  <c r="CB121" i="2"/>
  <c r="IX121" i="2"/>
  <c r="KZ121" i="2"/>
  <c r="JJ121" i="2"/>
  <c r="MZ121" i="2"/>
  <c r="HZ121" i="2"/>
  <c r="FB121" i="2"/>
  <c r="DV121" i="2"/>
  <c r="MT121" i="2"/>
  <c r="CT121" i="2"/>
  <c r="NN121" i="2"/>
  <c r="IY121" i="2"/>
  <c r="BG121" i="2" s="1"/>
  <c r="HO121" i="2"/>
  <c r="LY121" i="2"/>
  <c r="R120" i="2"/>
  <c r="S120" i="2" s="1"/>
  <c r="BT120" i="2"/>
  <c r="BU120" i="2" s="1"/>
  <c r="W120" i="2"/>
  <c r="BG120" i="2"/>
  <c r="EH120" i="2"/>
  <c r="EI120" i="2" s="1"/>
  <c r="AF120" i="2"/>
  <c r="CH120" i="2"/>
  <c r="ED120" i="2"/>
  <c r="FZ120" i="2"/>
  <c r="IS121" i="2"/>
  <c r="ME121" i="2"/>
  <c r="KC121" i="2"/>
  <c r="MK121" i="2"/>
  <c r="ES121" i="2" s="1"/>
  <c r="NO121" i="2"/>
  <c r="BN120" i="2"/>
  <c r="BO120" i="2" s="1"/>
  <c r="EZ120" i="2"/>
  <c r="FA120" i="2" s="1"/>
  <c r="NC121" i="2"/>
  <c r="FK121" i="2" s="1"/>
  <c r="HU121" i="2"/>
  <c r="GW121" i="2"/>
  <c r="HC121" i="2"/>
  <c r="KI121" i="2"/>
  <c r="CQ121" i="2" s="1"/>
  <c r="IG121" i="2"/>
  <c r="NI121" i="2"/>
  <c r="FQ121" i="2" s="1"/>
  <c r="B122" i="2"/>
  <c r="GC122" i="2" s="1"/>
  <c r="GD121" i="2"/>
  <c r="HU122" i="2" l="1"/>
  <c r="H121" i="2"/>
  <c r="FH121" i="2"/>
  <c r="AL121" i="2"/>
  <c r="AF121" i="2"/>
  <c r="DD121" i="2"/>
  <c r="DE121" i="2" s="1"/>
  <c r="EP121" i="2"/>
  <c r="DR121" i="2"/>
  <c r="CH121" i="2"/>
  <c r="EB121" i="2"/>
  <c r="EC121" i="2" s="1"/>
  <c r="CN121" i="2"/>
  <c r="IG122" i="2"/>
  <c r="GW122" i="2"/>
  <c r="AV121" i="2"/>
  <c r="AW121" i="2" s="1"/>
  <c r="FL121" i="2"/>
  <c r="EJ121" i="2"/>
  <c r="N121" i="2"/>
  <c r="Z121" i="2"/>
  <c r="EV121" i="2"/>
  <c r="BV121" i="2"/>
  <c r="BD121" i="2"/>
  <c r="FZ121" i="2"/>
  <c r="T121" i="2"/>
  <c r="BJ121" i="2"/>
  <c r="CZ121" i="2"/>
  <c r="AR121" i="2"/>
  <c r="FR121" i="2"/>
  <c r="FS121" i="2" s="1"/>
  <c r="AO122" i="2"/>
  <c r="AC122" i="2"/>
  <c r="E122" i="2"/>
  <c r="NC122" i="2"/>
  <c r="NI122" i="2"/>
  <c r="FQ122" i="2" s="1"/>
  <c r="IF122" i="2"/>
  <c r="GT122" i="2"/>
  <c r="IV122" i="2"/>
  <c r="HF122" i="2"/>
  <c r="LV122" i="2"/>
  <c r="HR122" i="2"/>
  <c r="JN122" i="2"/>
  <c r="JP122" i="2"/>
  <c r="IR122" i="2"/>
  <c r="MJ122" i="2"/>
  <c r="MH122" i="2"/>
  <c r="HZ122" i="2"/>
  <c r="IX122" i="2"/>
  <c r="JV122" i="2"/>
  <c r="LP122" i="2"/>
  <c r="JB122" i="2"/>
  <c r="KZ122" i="2"/>
  <c r="LX122" i="2"/>
  <c r="LL122" i="2"/>
  <c r="KN122" i="2"/>
  <c r="H122" i="2"/>
  <c r="HX122" i="2"/>
  <c r="GV122" i="2"/>
  <c r="JZ122" i="2"/>
  <c r="KB122" i="2"/>
  <c r="KX122" i="2"/>
  <c r="HT122" i="2"/>
  <c r="NH122" i="2"/>
  <c r="IP122" i="2"/>
  <c r="MP122" i="2"/>
  <c r="KR122" i="2"/>
  <c r="JH122" i="2"/>
  <c r="MD122" i="2"/>
  <c r="KF122" i="2"/>
  <c r="LJ122" i="2"/>
  <c r="HB122" i="2"/>
  <c r="CF122" i="2"/>
  <c r="KT122" i="2"/>
  <c r="GZ122" i="2"/>
  <c r="MV122" i="2"/>
  <c r="IJ122" i="2"/>
  <c r="JJ122" i="2"/>
  <c r="LD122" i="2"/>
  <c r="LF122" i="2"/>
  <c r="MZ122" i="2"/>
  <c r="NN122" i="2"/>
  <c r="NF122" i="2"/>
  <c r="BJ122" i="2"/>
  <c r="JT122" i="2"/>
  <c r="ID122" i="2"/>
  <c r="LR122" i="2"/>
  <c r="HN122" i="2"/>
  <c r="IL122" i="2"/>
  <c r="KH122" i="2"/>
  <c r="NB122" i="2"/>
  <c r="FZ122" i="2"/>
  <c r="KL122" i="2"/>
  <c r="MN122" i="2"/>
  <c r="JD122" i="2"/>
  <c r="MT122" i="2"/>
  <c r="HL122" i="2"/>
  <c r="MB122" i="2"/>
  <c r="NL122" i="2"/>
  <c r="HH122" i="2"/>
  <c r="AP122" i="2"/>
  <c r="HC122" i="2"/>
  <c r="ME122" i="2"/>
  <c r="EM122" i="2" s="1"/>
  <c r="HO122" i="2"/>
  <c r="W122" i="2" s="1"/>
  <c r="F121" i="2"/>
  <c r="G121" i="2" s="1"/>
  <c r="X121" i="2"/>
  <c r="Y121" i="2" s="1"/>
  <c r="R121" i="2"/>
  <c r="S121" i="2" s="1"/>
  <c r="K121" i="2"/>
  <c r="BT121" i="2"/>
  <c r="BU121" i="2" s="1"/>
  <c r="DJ121" i="2"/>
  <c r="DK121" i="2" s="1"/>
  <c r="CX121" i="2"/>
  <c r="CY121" i="2" s="1"/>
  <c r="CL121" i="2"/>
  <c r="CM121" i="2" s="1"/>
  <c r="EM121" i="2"/>
  <c r="EN121" i="2"/>
  <c r="EO121" i="2" s="1"/>
  <c r="FF121" i="2"/>
  <c r="FG121" i="2" s="1"/>
  <c r="AX121" i="2"/>
  <c r="ED121" i="2"/>
  <c r="FN121" i="2"/>
  <c r="MQ122" i="2"/>
  <c r="FM121" i="2"/>
  <c r="IM122" i="2"/>
  <c r="AU122" i="2" s="1"/>
  <c r="NO122" i="2"/>
  <c r="IS122" i="2"/>
  <c r="IY122" i="2"/>
  <c r="AJ121" i="2"/>
  <c r="AK121" i="2" s="1"/>
  <c r="L121" i="2"/>
  <c r="M121" i="2" s="1"/>
  <c r="BN121" i="2"/>
  <c r="BO121" i="2" s="1"/>
  <c r="AC121" i="2"/>
  <c r="CF121" i="2"/>
  <c r="CG121" i="2" s="1"/>
  <c r="AD121" i="2"/>
  <c r="AE121" i="2" s="1"/>
  <c r="DP121" i="2"/>
  <c r="DQ121" i="2" s="1"/>
  <c r="EZ121" i="2"/>
  <c r="FA121" i="2" s="1"/>
  <c r="DX121" i="2"/>
  <c r="FT121" i="2"/>
  <c r="MW122" i="2"/>
  <c r="FE122" i="2" s="1"/>
  <c r="KO122" i="2"/>
  <c r="LM122" i="2"/>
  <c r="DU122" i="2" s="1"/>
  <c r="LS122" i="2"/>
  <c r="JQ122" i="2"/>
  <c r="BY122" i="2" s="1"/>
  <c r="MK122" i="2"/>
  <c r="FX121" i="2"/>
  <c r="FY121" i="2" s="1"/>
  <c r="BA121" i="2"/>
  <c r="W121" i="2"/>
  <c r="BZ121" i="2"/>
  <c r="CA121" i="2" s="1"/>
  <c r="AO121" i="2"/>
  <c r="AP121" i="2"/>
  <c r="AQ121" i="2" s="1"/>
  <c r="CR121" i="2"/>
  <c r="CS121" i="2" s="1"/>
  <c r="ET121" i="2"/>
  <c r="EU121" i="2" s="1"/>
  <c r="EH121" i="2"/>
  <c r="EI121" i="2" s="1"/>
  <c r="FW121" i="2"/>
  <c r="DF121" i="2"/>
  <c r="JE122" i="2"/>
  <c r="LA122" i="2"/>
  <c r="HI122" i="2"/>
  <c r="LG122" i="2"/>
  <c r="IA122" i="2"/>
  <c r="KU122" i="2"/>
  <c r="KI122" i="2"/>
  <c r="CQ122" i="2" s="1"/>
  <c r="JW122" i="2"/>
  <c r="CE122" i="2" s="1"/>
  <c r="KC122" i="2"/>
  <c r="LY122" i="2"/>
  <c r="E121" i="2"/>
  <c r="BB121" i="2"/>
  <c r="BC121" i="2" s="1"/>
  <c r="BH121" i="2"/>
  <c r="BI121" i="2" s="1"/>
  <c r="EG121" i="2"/>
  <c r="CK121" i="2"/>
  <c r="JK122" i="2"/>
  <c r="BS122" i="2" s="1"/>
  <c r="DW121" i="2"/>
  <c r="B123" i="2"/>
  <c r="GC123" i="2" s="1"/>
  <c r="GD122" i="2"/>
  <c r="CT122" i="2" l="1"/>
  <c r="FR122" i="2"/>
  <c r="FS122" i="2" s="1"/>
  <c r="AD122" i="2"/>
  <c r="AE122" i="2" s="1"/>
  <c r="CG122" i="2"/>
  <c r="DR122" i="2"/>
  <c r="DF122" i="2"/>
  <c r="AL122" i="2"/>
  <c r="L122" i="2"/>
  <c r="M122" i="2" s="1"/>
  <c r="BV122" i="2"/>
  <c r="R122" i="2"/>
  <c r="S122" i="2" s="1"/>
  <c r="BZ122" i="2"/>
  <c r="CA122" i="2" s="1"/>
  <c r="DV122" i="2"/>
  <c r="DW122" i="2" s="1"/>
  <c r="EB122" i="2"/>
  <c r="FN122" i="2"/>
  <c r="FH122" i="2"/>
  <c r="AV122" i="2"/>
  <c r="AW122" i="2" s="1"/>
  <c r="DL122" i="2"/>
  <c r="BP122" i="2"/>
  <c r="EV122" i="2"/>
  <c r="CN122" i="2"/>
  <c r="EP122" i="2"/>
  <c r="Z122" i="2"/>
  <c r="BD122" i="2"/>
  <c r="EJ122" i="2"/>
  <c r="EZ122" i="2"/>
  <c r="FA122" i="2" s="1"/>
  <c r="CZ122" i="2"/>
  <c r="AQ122" i="2"/>
  <c r="IV123" i="2"/>
  <c r="HH123" i="2"/>
  <c r="NF123" i="2"/>
  <c r="IR123" i="2"/>
  <c r="DF123" i="2"/>
  <c r="MN123" i="2"/>
  <c r="HX123" i="2"/>
  <c r="JZ123" i="2"/>
  <c r="LV123" i="2"/>
  <c r="LX123" i="2"/>
  <c r="LJ123" i="2"/>
  <c r="HT123" i="2"/>
  <c r="JP123" i="2"/>
  <c r="IP123" i="2"/>
  <c r="KL123" i="2"/>
  <c r="MJ123" i="2"/>
  <c r="ID123" i="2"/>
  <c r="IF123" i="2"/>
  <c r="JD123" i="2"/>
  <c r="MH123" i="2"/>
  <c r="HB123" i="2"/>
  <c r="HZ123" i="2"/>
  <c r="IX123" i="2"/>
  <c r="JT123" i="2"/>
  <c r="JV123" i="2"/>
  <c r="KR123" i="2"/>
  <c r="KT123" i="2"/>
  <c r="LR123" i="2"/>
  <c r="HF123" i="2"/>
  <c r="AR123" i="2"/>
  <c r="KB123" i="2"/>
  <c r="KZ123" i="2"/>
  <c r="KX123" i="2"/>
  <c r="DV123" i="2"/>
  <c r="MT123" i="2"/>
  <c r="MZ123" i="2"/>
  <c r="NL123" i="2"/>
  <c r="FZ123" i="2"/>
  <c r="HN123" i="2"/>
  <c r="LF123" i="2"/>
  <c r="MD123" i="2"/>
  <c r="NH123" i="2"/>
  <c r="LP123" i="2"/>
  <c r="IJ123" i="2"/>
  <c r="NB123" i="2"/>
  <c r="LL123" i="2"/>
  <c r="IL123" i="2"/>
  <c r="JN123" i="2"/>
  <c r="KN123" i="2"/>
  <c r="GV123" i="2"/>
  <c r="MP123" i="2"/>
  <c r="JB123" i="2"/>
  <c r="MV123" i="2"/>
  <c r="GT123" i="2"/>
  <c r="JH123" i="2"/>
  <c r="JJ123" i="2"/>
  <c r="MB123" i="2"/>
  <c r="HL123" i="2"/>
  <c r="HR123" i="2"/>
  <c r="GZ123" i="2"/>
  <c r="AV123" i="2"/>
  <c r="KF123" i="2"/>
  <c r="KH123" i="2"/>
  <c r="LD123" i="2"/>
  <c r="NN123" i="2"/>
  <c r="LY123" i="2"/>
  <c r="KU123" i="2"/>
  <c r="IA123" i="2"/>
  <c r="JE123" i="2"/>
  <c r="BM123" i="2" s="1"/>
  <c r="NO123" i="2"/>
  <c r="FX122" i="2"/>
  <c r="FY122" i="2" s="1"/>
  <c r="NC123" i="2"/>
  <c r="FK123" i="2" s="1"/>
  <c r="BM122" i="2"/>
  <c r="X122" i="2"/>
  <c r="Y122" i="2" s="1"/>
  <c r="BN122" i="2"/>
  <c r="BO122" i="2" s="1"/>
  <c r="DJ122" i="2"/>
  <c r="DK122" i="2" s="1"/>
  <c r="ET122" i="2"/>
  <c r="EU122" i="2" s="1"/>
  <c r="FK122" i="2"/>
  <c r="T122" i="2"/>
  <c r="CH122" i="2"/>
  <c r="AX122" i="2"/>
  <c r="CB122" i="2"/>
  <c r="ED122" i="2"/>
  <c r="FB122" i="2"/>
  <c r="FT122" i="2"/>
  <c r="KC123" i="2"/>
  <c r="CN123" i="2" s="1"/>
  <c r="LG123" i="2"/>
  <c r="DO123" i="2" s="1"/>
  <c r="MK123" i="2"/>
  <c r="KO123" i="2"/>
  <c r="CW123" i="2" s="1"/>
  <c r="GW123" i="2"/>
  <c r="E123" i="2" s="1"/>
  <c r="MQ123" i="2"/>
  <c r="HO123" i="2"/>
  <c r="BH122" i="2"/>
  <c r="BI122" i="2" s="1"/>
  <c r="CL122" i="2"/>
  <c r="CM122" i="2" s="1"/>
  <c r="BT122" i="2"/>
  <c r="BU122" i="2" s="1"/>
  <c r="AI122" i="2"/>
  <c r="AJ122" i="2"/>
  <c r="AK122" i="2" s="1"/>
  <c r="DO122" i="2"/>
  <c r="EN122" i="2"/>
  <c r="EO122" i="2" s="1"/>
  <c r="N122" i="2"/>
  <c r="FF122" i="2"/>
  <c r="FG122" i="2" s="1"/>
  <c r="FL122" i="2"/>
  <c r="FM122" i="2" s="1"/>
  <c r="AF122" i="2"/>
  <c r="DX122" i="2"/>
  <c r="JK123" i="2"/>
  <c r="JW123" i="2"/>
  <c r="IG123" i="2"/>
  <c r="AO123" i="2" s="1"/>
  <c r="HI123" i="2"/>
  <c r="HU123" i="2"/>
  <c r="AC123" i="2" s="1"/>
  <c r="LS123" i="2"/>
  <c r="MW123" i="2"/>
  <c r="FE123" i="2" s="1"/>
  <c r="IY123" i="2"/>
  <c r="IM123" i="2"/>
  <c r="AX123" i="2" s="1"/>
  <c r="EC122" i="2"/>
  <c r="ME123" i="2"/>
  <c r="EM123" i="2" s="1"/>
  <c r="F122" i="2"/>
  <c r="G122" i="2" s="1"/>
  <c r="DP122" i="2"/>
  <c r="DQ122" i="2" s="1"/>
  <c r="CX122" i="2"/>
  <c r="CY122" i="2" s="1"/>
  <c r="BB122" i="2"/>
  <c r="BC122" i="2" s="1"/>
  <c r="CK122" i="2"/>
  <c r="DD122" i="2"/>
  <c r="DE122" i="2" s="1"/>
  <c r="CR122" i="2"/>
  <c r="CS122" i="2" s="1"/>
  <c r="ES122" i="2"/>
  <c r="FW122" i="2"/>
  <c r="EY122" i="2"/>
  <c r="AR122" i="2"/>
  <c r="KI123" i="2"/>
  <c r="LA123" i="2"/>
  <c r="JQ123" i="2"/>
  <c r="BY123" i="2" s="1"/>
  <c r="LM123" i="2"/>
  <c r="DU123" i="2" s="1"/>
  <c r="IS123" i="2"/>
  <c r="HC123" i="2"/>
  <c r="NI123" i="2"/>
  <c r="K122" i="2"/>
  <c r="BA122" i="2"/>
  <c r="Q122" i="2"/>
  <c r="BG122" i="2"/>
  <c r="DC122" i="2"/>
  <c r="DI122" i="2"/>
  <c r="CW122" i="2"/>
  <c r="EA122" i="2"/>
  <c r="EG122" i="2"/>
  <c r="EH122" i="2"/>
  <c r="EI122" i="2" s="1"/>
  <c r="B124" i="2"/>
  <c r="GC124" i="2" s="1"/>
  <c r="GD123" i="2"/>
  <c r="BT123" i="2" l="1"/>
  <c r="BU123" i="2" s="1"/>
  <c r="DR123" i="2"/>
  <c r="BP123" i="2"/>
  <c r="BJ123" i="2"/>
  <c r="CB123" i="2"/>
  <c r="R123" i="2"/>
  <c r="S123" i="2" s="1"/>
  <c r="AJ123" i="2"/>
  <c r="AK123" i="2" s="1"/>
  <c r="AF123" i="2"/>
  <c r="N123" i="2"/>
  <c r="ED123" i="2"/>
  <c r="EP123" i="2"/>
  <c r="EV123" i="2"/>
  <c r="X123" i="2"/>
  <c r="Y123" i="2" s="1"/>
  <c r="FF123" i="2"/>
  <c r="FG123" i="2" s="1"/>
  <c r="CR123" i="2"/>
  <c r="CS123" i="2" s="1"/>
  <c r="CZ123" i="2"/>
  <c r="DJ123" i="2"/>
  <c r="DK123" i="2" s="1"/>
  <c r="FR123" i="2"/>
  <c r="FS123" i="2" s="1"/>
  <c r="H123" i="2"/>
  <c r="BV123" i="2"/>
  <c r="FL123" i="2"/>
  <c r="FM123" i="2" s="1"/>
  <c r="FB123" i="2"/>
  <c r="CH123" i="2"/>
  <c r="BD123" i="2"/>
  <c r="EJ123" i="2"/>
  <c r="EB123" i="2"/>
  <c r="EC123" i="2" s="1"/>
  <c r="BN123" i="2"/>
  <c r="BO123" i="2" s="1"/>
  <c r="NO124" i="2"/>
  <c r="FX123" i="2"/>
  <c r="FY123" i="2" s="1"/>
  <c r="L123" i="2"/>
  <c r="M123" i="2" s="1"/>
  <c r="F123" i="2"/>
  <c r="G123" i="2" s="1"/>
  <c r="K123" i="2"/>
  <c r="CK123" i="2"/>
  <c r="CL123" i="2"/>
  <c r="CM123" i="2" s="1"/>
  <c r="EA123" i="2"/>
  <c r="Z123" i="2"/>
  <c r="DL123" i="2"/>
  <c r="FH123" i="2"/>
  <c r="FW124" i="2"/>
  <c r="IL124" i="2"/>
  <c r="JV124" i="2"/>
  <c r="GV124" i="2"/>
  <c r="JN124" i="2"/>
  <c r="MH124" i="2"/>
  <c r="MJ124" i="2"/>
  <c r="HX124" i="2"/>
  <c r="IV124" i="2"/>
  <c r="JT124" i="2"/>
  <c r="LP124" i="2"/>
  <c r="HB124" i="2"/>
  <c r="ID124" i="2"/>
  <c r="KB124" i="2"/>
  <c r="KX124" i="2"/>
  <c r="LV124" i="2"/>
  <c r="LJ124" i="2"/>
  <c r="HR124" i="2"/>
  <c r="IR124" i="2"/>
  <c r="KN124" i="2"/>
  <c r="KL124" i="2"/>
  <c r="HZ124" i="2"/>
  <c r="MP124" i="2"/>
  <c r="HF124" i="2"/>
  <c r="IF124" i="2"/>
  <c r="JZ124" i="2"/>
  <c r="KZ124" i="2"/>
  <c r="LX124" i="2"/>
  <c r="MT124" i="2"/>
  <c r="LL124" i="2"/>
  <c r="DX124" i="2"/>
  <c r="NF124" i="2"/>
  <c r="NH124" i="2"/>
  <c r="IP124" i="2"/>
  <c r="GZ124" i="2"/>
  <c r="BJ124" i="2"/>
  <c r="KR124" i="2"/>
  <c r="MN124" i="2"/>
  <c r="HH124" i="2"/>
  <c r="IX124" i="2"/>
  <c r="KT124" i="2"/>
  <c r="LR124" i="2"/>
  <c r="GT124" i="2"/>
  <c r="JB124" i="2"/>
  <c r="JH124" i="2"/>
  <c r="KH124" i="2"/>
  <c r="MB124" i="2"/>
  <c r="MZ124" i="2"/>
  <c r="NB124" i="2"/>
  <c r="JP124" i="2"/>
  <c r="JD124" i="2"/>
  <c r="MV124" i="2"/>
  <c r="HL124" i="2"/>
  <c r="IJ124" i="2"/>
  <c r="KF124" i="2"/>
  <c r="MD124" i="2"/>
  <c r="NN124" i="2"/>
  <c r="HT124" i="2"/>
  <c r="JJ124" i="2"/>
  <c r="LD124" i="2"/>
  <c r="NL124" i="2"/>
  <c r="HN124" i="2"/>
  <c r="CN124" i="2"/>
  <c r="LF124" i="2"/>
  <c r="HC124" i="2"/>
  <c r="JW124" i="2"/>
  <c r="HO124" i="2"/>
  <c r="IA124" i="2"/>
  <c r="LA124" i="2"/>
  <c r="DI124" i="2" s="1"/>
  <c r="HU124" i="2"/>
  <c r="MQ124" i="2"/>
  <c r="MK124" i="2"/>
  <c r="KC124" i="2"/>
  <c r="NC124" i="2"/>
  <c r="KU124" i="2"/>
  <c r="W123" i="2"/>
  <c r="AI123" i="2"/>
  <c r="CF123" i="2"/>
  <c r="CG123" i="2" s="1"/>
  <c r="BZ123" i="2"/>
  <c r="CA123" i="2" s="1"/>
  <c r="AD123" i="2"/>
  <c r="AE123" i="2" s="1"/>
  <c r="CE123" i="2"/>
  <c r="CX123" i="2"/>
  <c r="CY123" i="2" s="1"/>
  <c r="DC123" i="2"/>
  <c r="EN123" i="2"/>
  <c r="EO123" i="2" s="1"/>
  <c r="EZ123" i="2"/>
  <c r="FA123" i="2" s="1"/>
  <c r="AL123" i="2"/>
  <c r="DX123" i="2"/>
  <c r="FT123" i="2"/>
  <c r="LS124" i="2"/>
  <c r="EA124" i="2" s="1"/>
  <c r="IM124" i="2"/>
  <c r="IS124" i="2"/>
  <c r="BA124" i="2" s="1"/>
  <c r="KI124" i="2"/>
  <c r="IY124" i="2"/>
  <c r="HI124" i="2"/>
  <c r="JK124" i="2"/>
  <c r="GW124" i="2"/>
  <c r="LY124" i="2"/>
  <c r="EG124" i="2" s="1"/>
  <c r="BA123" i="2"/>
  <c r="BB123" i="2"/>
  <c r="BC123" i="2" s="1"/>
  <c r="DD123" i="2"/>
  <c r="DE123" i="2" s="1"/>
  <c r="BH123" i="2"/>
  <c r="BI123" i="2" s="1"/>
  <c r="AP123" i="2"/>
  <c r="AQ123" i="2" s="1"/>
  <c r="DI123" i="2"/>
  <c r="DP123" i="2"/>
  <c r="DQ123" i="2" s="1"/>
  <c r="EH123" i="2"/>
  <c r="EI123" i="2" s="1"/>
  <c r="EY123" i="2"/>
  <c r="ES123" i="2"/>
  <c r="T123" i="2"/>
  <c r="CT123" i="2"/>
  <c r="FN123" i="2"/>
  <c r="JQ124" i="2"/>
  <c r="NI124" i="2"/>
  <c r="FQ124" i="2" s="1"/>
  <c r="LM124" i="2"/>
  <c r="ME124" i="2"/>
  <c r="EM124" i="2" s="1"/>
  <c r="MW124" i="2"/>
  <c r="FE124" i="2" s="1"/>
  <c r="IG124" i="2"/>
  <c r="DW123" i="2"/>
  <c r="KO124" i="2"/>
  <c r="CW124" i="2" s="1"/>
  <c r="LG124" i="2"/>
  <c r="AW123" i="2"/>
  <c r="JE124" i="2"/>
  <c r="BM124" i="2" s="1"/>
  <c r="Q123" i="2"/>
  <c r="CQ123" i="2"/>
  <c r="BG123" i="2"/>
  <c r="BS123" i="2"/>
  <c r="AU123" i="2"/>
  <c r="EG123" i="2"/>
  <c r="ET123" i="2"/>
  <c r="EU123" i="2" s="1"/>
  <c r="FQ123" i="2"/>
  <c r="FW123" i="2"/>
  <c r="B125" i="2"/>
  <c r="GC125" i="2" s="1"/>
  <c r="GD124" i="2"/>
  <c r="FZ124" i="2" l="1"/>
  <c r="CH124" i="2"/>
  <c r="AR124" i="2"/>
  <c r="T124" i="2"/>
  <c r="CZ124" i="2"/>
  <c r="FX124" i="2"/>
  <c r="FY124" i="2" s="1"/>
  <c r="DR124" i="2"/>
  <c r="FH124" i="2"/>
  <c r="AL124" i="2"/>
  <c r="FB124" i="2"/>
  <c r="BD124" i="2"/>
  <c r="CT124" i="2"/>
  <c r="FT124" i="2"/>
  <c r="H124" i="2"/>
  <c r="EP124" i="2"/>
  <c r="DL124" i="2"/>
  <c r="ED124" i="2"/>
  <c r="CB124" i="2"/>
  <c r="EV124" i="2"/>
  <c r="Z124" i="2"/>
  <c r="EH124" i="2"/>
  <c r="EI124" i="2" s="1"/>
  <c r="FN124" i="2"/>
  <c r="BV124" i="2"/>
  <c r="AX124" i="2"/>
  <c r="BN124" i="2"/>
  <c r="BO124" i="2" s="1"/>
  <c r="AF124" i="2"/>
  <c r="DF124" i="2"/>
  <c r="L124" i="2"/>
  <c r="M124" i="2" s="1"/>
  <c r="IG125" i="2"/>
  <c r="AO125" i="2" s="1"/>
  <c r="LM125" i="2"/>
  <c r="HI125" i="2"/>
  <c r="IM125" i="2"/>
  <c r="KU125" i="2"/>
  <c r="MK125" i="2"/>
  <c r="IA125" i="2"/>
  <c r="F124" i="2"/>
  <c r="G124" i="2" s="1"/>
  <c r="AP124" i="2"/>
  <c r="AQ124" i="2" s="1"/>
  <c r="AD124" i="2"/>
  <c r="AE124" i="2" s="1"/>
  <c r="AV124" i="2"/>
  <c r="AW124" i="2" s="1"/>
  <c r="CL124" i="2"/>
  <c r="CM124" i="2" s="1"/>
  <c r="AJ124" i="2"/>
  <c r="AK124" i="2" s="1"/>
  <c r="BZ124" i="2"/>
  <c r="DV124" i="2"/>
  <c r="DW124" i="2" s="1"/>
  <c r="DD124" i="2"/>
  <c r="DE124" i="2" s="1"/>
  <c r="CR124" i="2"/>
  <c r="CS124" i="2" s="1"/>
  <c r="EN124" i="2"/>
  <c r="EO124" i="2" s="1"/>
  <c r="EZ124" i="2"/>
  <c r="FA124" i="2" s="1"/>
  <c r="BP124" i="2"/>
  <c r="N124" i="2"/>
  <c r="LG125" i="2"/>
  <c r="IY125" i="2"/>
  <c r="MQ125" i="2"/>
  <c r="HO125" i="2"/>
  <c r="R124" i="2"/>
  <c r="S124" i="2" s="1"/>
  <c r="BH124" i="2"/>
  <c r="BI124" i="2" s="1"/>
  <c r="AU124" i="2"/>
  <c r="DP124" i="2"/>
  <c r="DQ124" i="2" s="1"/>
  <c r="BB124" i="2"/>
  <c r="BC124" i="2" s="1"/>
  <c r="CX124" i="2"/>
  <c r="CY124" i="2" s="1"/>
  <c r="ES124" i="2"/>
  <c r="ET124" i="2"/>
  <c r="EU124" i="2" s="1"/>
  <c r="FL124" i="2"/>
  <c r="FM124" i="2" s="1"/>
  <c r="EY124" i="2"/>
  <c r="MW125" i="2"/>
  <c r="KO125" i="2"/>
  <c r="ME125" i="2"/>
  <c r="JQ125" i="2"/>
  <c r="BY125" i="2" s="1"/>
  <c r="GW125" i="2"/>
  <c r="KI125" i="2"/>
  <c r="LS125" i="2"/>
  <c r="EA125" i="2" s="1"/>
  <c r="NC125" i="2"/>
  <c r="HU125" i="2"/>
  <c r="JW125" i="2"/>
  <c r="AO124" i="2"/>
  <c r="AC124" i="2"/>
  <c r="BT124" i="2"/>
  <c r="BU124" i="2" s="1"/>
  <c r="W124" i="2"/>
  <c r="Q124" i="2"/>
  <c r="BG124" i="2"/>
  <c r="DU124" i="2"/>
  <c r="CE124" i="2"/>
  <c r="FF124" i="2"/>
  <c r="FG124" i="2" s="1"/>
  <c r="DJ124" i="2"/>
  <c r="FR124" i="2"/>
  <c r="FS124" i="2" s="1"/>
  <c r="EJ124" i="2"/>
  <c r="NO125" i="2"/>
  <c r="FW125" i="2" s="1"/>
  <c r="FK125" i="2"/>
  <c r="FE125" i="2"/>
  <c r="ES125" i="2"/>
  <c r="EM125" i="2"/>
  <c r="DU125" i="2"/>
  <c r="DC125" i="2"/>
  <c r="EY125" i="2"/>
  <c r="DO125" i="2"/>
  <c r="CW125" i="2"/>
  <c r="AU125" i="2"/>
  <c r="AC125" i="2"/>
  <c r="CQ125" i="2"/>
  <c r="CE125" i="2"/>
  <c r="BG125" i="2"/>
  <c r="W125" i="2"/>
  <c r="Q125" i="2"/>
  <c r="E125" i="2"/>
  <c r="AI125" i="2"/>
  <c r="LY125" i="2"/>
  <c r="DX125" i="2"/>
  <c r="LL125" i="2"/>
  <c r="JN125" i="2"/>
  <c r="MJ125" i="2"/>
  <c r="GT125" i="2"/>
  <c r="JV125" i="2"/>
  <c r="KT125" i="2"/>
  <c r="HH125" i="2"/>
  <c r="JB125" i="2"/>
  <c r="HT125" i="2"/>
  <c r="JP125" i="2"/>
  <c r="FR125" i="2"/>
  <c r="NF125" i="2"/>
  <c r="IP125" i="2"/>
  <c r="GZ125" i="2"/>
  <c r="HX125" i="2"/>
  <c r="IV125" i="2"/>
  <c r="JT125" i="2"/>
  <c r="DF125" i="2"/>
  <c r="KR125" i="2"/>
  <c r="LR125" i="2"/>
  <c r="HF125" i="2"/>
  <c r="ID125" i="2"/>
  <c r="JD125" i="2"/>
  <c r="JZ125" i="2"/>
  <c r="KX125" i="2"/>
  <c r="MV125" i="2"/>
  <c r="LJ125" i="2"/>
  <c r="NH125" i="2"/>
  <c r="KL125" i="2"/>
  <c r="MN125" i="2"/>
  <c r="IX125" i="2"/>
  <c r="KB125" i="2"/>
  <c r="LX125" i="2"/>
  <c r="IR125" i="2"/>
  <c r="CH125" i="2"/>
  <c r="LP125" i="2"/>
  <c r="MP125" i="2"/>
  <c r="LV125" i="2"/>
  <c r="HB125" i="2"/>
  <c r="HN125" i="2"/>
  <c r="GV125" i="2"/>
  <c r="IL125" i="2"/>
  <c r="JJ125" i="2"/>
  <c r="MZ125" i="2"/>
  <c r="NL125" i="2"/>
  <c r="BT125" i="2"/>
  <c r="KZ125" i="2"/>
  <c r="MT125" i="2"/>
  <c r="T125" i="2"/>
  <c r="JH125" i="2"/>
  <c r="KH125" i="2"/>
  <c r="LF125" i="2"/>
  <c r="MD125" i="2"/>
  <c r="IF125" i="2"/>
  <c r="LD125" i="2"/>
  <c r="HR125" i="2"/>
  <c r="MH125" i="2"/>
  <c r="BH125" i="2"/>
  <c r="EZ125" i="2"/>
  <c r="HL125" i="2"/>
  <c r="IJ125" i="2"/>
  <c r="KF125" i="2"/>
  <c r="MB125" i="2"/>
  <c r="NN125" i="2"/>
  <c r="KN125" i="2"/>
  <c r="EP125" i="2"/>
  <c r="NB125" i="2"/>
  <c r="HZ125" i="2"/>
  <c r="NI125" i="2"/>
  <c r="JE125" i="2"/>
  <c r="BM125" i="2" s="1"/>
  <c r="CA124" i="2"/>
  <c r="JK125" i="2"/>
  <c r="IS125" i="2"/>
  <c r="BA125" i="2" s="1"/>
  <c r="KC125" i="2"/>
  <c r="LA125" i="2"/>
  <c r="HC125" i="2"/>
  <c r="E124" i="2"/>
  <c r="K124" i="2"/>
  <c r="BS124" i="2"/>
  <c r="CK124" i="2"/>
  <c r="AI124" i="2"/>
  <c r="BY124" i="2"/>
  <c r="X124" i="2"/>
  <c r="Y124" i="2" s="1"/>
  <c r="DC124" i="2"/>
  <c r="CQ124" i="2"/>
  <c r="CF124" i="2"/>
  <c r="CG124" i="2" s="1"/>
  <c r="DO124" i="2"/>
  <c r="EB124" i="2"/>
  <c r="EC124" i="2" s="1"/>
  <c r="FK124" i="2"/>
  <c r="DK124" i="2"/>
  <c r="B126" i="2"/>
  <c r="GC126" i="2" s="1"/>
  <c r="GD125" i="2"/>
  <c r="AF125" i="2" l="1"/>
  <c r="ET125" i="2"/>
  <c r="EU125" i="2" s="1"/>
  <c r="Z125" i="2"/>
  <c r="CX125" i="2"/>
  <c r="CY125" i="2" s="1"/>
  <c r="EH125" i="2"/>
  <c r="CL125" i="2"/>
  <c r="FN125" i="2"/>
  <c r="BP125" i="2"/>
  <c r="EI125" i="2"/>
  <c r="L125" i="2"/>
  <c r="M125" i="2" s="1"/>
  <c r="BB125" i="2"/>
  <c r="AR125" i="2"/>
  <c r="CB125" i="2"/>
  <c r="CT125" i="2"/>
  <c r="FZ125" i="2"/>
  <c r="AL125" i="2"/>
  <c r="DJ125" i="2"/>
  <c r="DK125" i="2" s="1"/>
  <c r="DR125" i="2"/>
  <c r="AV125" i="2"/>
  <c r="AW125" i="2" s="1"/>
  <c r="ED125" i="2"/>
  <c r="FH125" i="2"/>
  <c r="F125" i="2"/>
  <c r="G125" i="2" s="1"/>
  <c r="BC125" i="2"/>
  <c r="CM125" i="2"/>
  <c r="BI125" i="2"/>
  <c r="HC126" i="2"/>
  <c r="JK126" i="2"/>
  <c r="NI126" i="2"/>
  <c r="FQ126" i="2" s="1"/>
  <c r="LY126" i="2"/>
  <c r="X125" i="2"/>
  <c r="Y125" i="2" s="1"/>
  <c r="BN125" i="2"/>
  <c r="BO125" i="2" s="1"/>
  <c r="R125" i="2"/>
  <c r="S125" i="2" s="1"/>
  <c r="BS125" i="2"/>
  <c r="AD125" i="2"/>
  <c r="AE125" i="2" s="1"/>
  <c r="FL125" i="2"/>
  <c r="FM125" i="2" s="1"/>
  <c r="DP125" i="2"/>
  <c r="DQ125" i="2" s="1"/>
  <c r="H125" i="2"/>
  <c r="N125" i="2"/>
  <c r="AX125" i="2"/>
  <c r="BJ125" i="2"/>
  <c r="CN125" i="2"/>
  <c r="EV125" i="2"/>
  <c r="EJ125" i="2"/>
  <c r="FT125" i="2"/>
  <c r="FS125" i="2"/>
  <c r="BU125" i="2"/>
  <c r="HU126" i="2"/>
  <c r="KI126" i="2"/>
  <c r="CQ126" i="2" s="1"/>
  <c r="KO126" i="2"/>
  <c r="HO126" i="2"/>
  <c r="MK126" i="2"/>
  <c r="LM126" i="2"/>
  <c r="EG126" i="2"/>
  <c r="ES126" i="2"/>
  <c r="CW126" i="2"/>
  <c r="DU126" i="2"/>
  <c r="W126" i="2"/>
  <c r="BS126" i="2"/>
  <c r="AC126" i="2"/>
  <c r="K126" i="2"/>
  <c r="HX126" i="2"/>
  <c r="GT126" i="2"/>
  <c r="NH126" i="2"/>
  <c r="IP126" i="2"/>
  <c r="KL126" i="2"/>
  <c r="HB126" i="2"/>
  <c r="IV126" i="2"/>
  <c r="KT126" i="2"/>
  <c r="MN126" i="2"/>
  <c r="HH126" i="2"/>
  <c r="ID126" i="2"/>
  <c r="LV126" i="2"/>
  <c r="HT126" i="2"/>
  <c r="AF126" i="2"/>
  <c r="IR126" i="2"/>
  <c r="KN126" i="2"/>
  <c r="KR126" i="2"/>
  <c r="MP126" i="2"/>
  <c r="GV126" i="2"/>
  <c r="HF126" i="2"/>
  <c r="LJ126" i="2"/>
  <c r="HR126" i="2"/>
  <c r="JN126" i="2"/>
  <c r="JP126" i="2"/>
  <c r="MJ126" i="2"/>
  <c r="HZ126" i="2"/>
  <c r="IX126" i="2"/>
  <c r="JV126" i="2"/>
  <c r="LP126" i="2"/>
  <c r="KB126" i="2"/>
  <c r="JB126" i="2"/>
  <c r="JD126" i="2"/>
  <c r="KZ126" i="2"/>
  <c r="JT126" i="2"/>
  <c r="IF126" i="2"/>
  <c r="MV126" i="2"/>
  <c r="MB126" i="2"/>
  <c r="T126" i="2"/>
  <c r="NN126" i="2"/>
  <c r="HN126" i="2"/>
  <c r="IL126" i="2"/>
  <c r="KX126" i="2"/>
  <c r="CT126" i="2"/>
  <c r="LF126" i="2"/>
  <c r="NB126" i="2"/>
  <c r="JH126" i="2"/>
  <c r="NF126" i="2"/>
  <c r="MT126" i="2"/>
  <c r="KH126" i="2"/>
  <c r="LL126" i="2"/>
  <c r="LR126" i="2"/>
  <c r="JZ126" i="2"/>
  <c r="HL126" i="2"/>
  <c r="IJ126" i="2"/>
  <c r="JJ126" i="2"/>
  <c r="LD126" i="2"/>
  <c r="MD126" i="2"/>
  <c r="MZ126" i="2"/>
  <c r="NL126" i="2"/>
  <c r="MH126" i="2"/>
  <c r="LX126" i="2"/>
  <c r="KF126" i="2"/>
  <c r="FN126" i="2"/>
  <c r="GZ126" i="2"/>
  <c r="LA126" i="2"/>
  <c r="FX125" i="2"/>
  <c r="FY125" i="2" s="1"/>
  <c r="BZ125" i="2"/>
  <c r="CA125" i="2" s="1"/>
  <c r="CF125" i="2"/>
  <c r="CG125" i="2" s="1"/>
  <c r="AP125" i="2"/>
  <c r="AQ125" i="2" s="1"/>
  <c r="CR125" i="2"/>
  <c r="CS125" i="2" s="1"/>
  <c r="EB125" i="2"/>
  <c r="EC125" i="2" s="1"/>
  <c r="FQ125" i="2"/>
  <c r="EN125" i="2"/>
  <c r="EO125" i="2" s="1"/>
  <c r="FF125" i="2"/>
  <c r="FG125" i="2" s="1"/>
  <c r="BD125" i="2"/>
  <c r="BV125" i="2"/>
  <c r="CZ125" i="2"/>
  <c r="NC126" i="2"/>
  <c r="GW126" i="2"/>
  <c r="E126" i="2" s="1"/>
  <c r="MW126" i="2"/>
  <c r="MQ126" i="2"/>
  <c r="EY126" i="2" s="1"/>
  <c r="IY126" i="2"/>
  <c r="KU126" i="2"/>
  <c r="IG126" i="2"/>
  <c r="KC126" i="2"/>
  <c r="AJ125" i="2"/>
  <c r="AK125" i="2" s="1"/>
  <c r="DD125" i="2"/>
  <c r="DE125" i="2" s="1"/>
  <c r="CK125" i="2"/>
  <c r="EG125" i="2"/>
  <c r="DL125" i="2"/>
  <c r="FB125" i="2"/>
  <c r="NO126" i="2"/>
  <c r="FW126" i="2" s="1"/>
  <c r="FA125" i="2"/>
  <c r="JQ126" i="2"/>
  <c r="LG126" i="2"/>
  <c r="DO126" i="2" s="1"/>
  <c r="IM126" i="2"/>
  <c r="IS126" i="2"/>
  <c r="JE126" i="2"/>
  <c r="BM126" i="2" s="1"/>
  <c r="DI125" i="2"/>
  <c r="K125" i="2"/>
  <c r="DV125" i="2"/>
  <c r="DW125" i="2" s="1"/>
  <c r="JW126" i="2"/>
  <c r="LS126" i="2"/>
  <c r="ME126" i="2"/>
  <c r="IA126" i="2"/>
  <c r="HI126" i="2"/>
  <c r="Q126" i="2" s="1"/>
  <c r="B127" i="2"/>
  <c r="GC127" i="2" s="1"/>
  <c r="GD126" i="2"/>
  <c r="Z126" i="2" l="1"/>
  <c r="ED126" i="2"/>
  <c r="H126" i="2"/>
  <c r="EH126" i="2"/>
  <c r="EI126" i="2" s="1"/>
  <c r="AX126" i="2"/>
  <c r="DD126" i="2"/>
  <c r="DE126" i="2" s="1"/>
  <c r="CN126" i="2"/>
  <c r="BH126" i="2"/>
  <c r="BI126" i="2" s="1"/>
  <c r="EV126" i="2"/>
  <c r="BP126" i="2"/>
  <c r="DL126" i="2"/>
  <c r="ME127" i="2"/>
  <c r="EP126" i="2"/>
  <c r="BV126" i="2"/>
  <c r="FT126" i="2"/>
  <c r="FB126" i="2"/>
  <c r="CZ126" i="2"/>
  <c r="DV126" i="2"/>
  <c r="DW126" i="2" s="1"/>
  <c r="AR126" i="2"/>
  <c r="AL126" i="2"/>
  <c r="DR126" i="2"/>
  <c r="FZ126" i="2"/>
  <c r="FF126" i="2"/>
  <c r="BZ126" i="2"/>
  <c r="CH126" i="2"/>
  <c r="L126" i="2"/>
  <c r="M126" i="2" s="1"/>
  <c r="BB126" i="2"/>
  <c r="IS127" i="2"/>
  <c r="BA127" i="2" s="1"/>
  <c r="JQ127" i="2"/>
  <c r="IG127" i="2"/>
  <c r="IY127" i="2"/>
  <c r="NC127" i="2"/>
  <c r="FX126" i="2"/>
  <c r="FY126" i="2" s="1"/>
  <c r="CL126" i="2"/>
  <c r="CM126" i="2" s="1"/>
  <c r="AP126" i="2"/>
  <c r="AQ126" i="2" s="1"/>
  <c r="BT126" i="2"/>
  <c r="BU126" i="2" s="1"/>
  <c r="AV126" i="2"/>
  <c r="BG126" i="2"/>
  <c r="DP126" i="2"/>
  <c r="DQ126" i="2" s="1"/>
  <c r="DJ126" i="2"/>
  <c r="DK126" i="2" s="1"/>
  <c r="EN126" i="2"/>
  <c r="EO126" i="2" s="1"/>
  <c r="EB126" i="2"/>
  <c r="EC126" i="2" s="1"/>
  <c r="N126" i="2"/>
  <c r="FL126" i="2"/>
  <c r="FM126" i="2" s="1"/>
  <c r="BD126" i="2"/>
  <c r="DF126" i="2"/>
  <c r="EJ126" i="2"/>
  <c r="FH126" i="2"/>
  <c r="LM127" i="2"/>
  <c r="KO127" i="2"/>
  <c r="LY127" i="2"/>
  <c r="IM127" i="2"/>
  <c r="KU127" i="2"/>
  <c r="MQ127" i="2"/>
  <c r="CA126" i="2"/>
  <c r="F126" i="2"/>
  <c r="G126" i="2" s="1"/>
  <c r="R126" i="2"/>
  <c r="S126" i="2" s="1"/>
  <c r="BA126" i="2"/>
  <c r="X126" i="2"/>
  <c r="Y126" i="2" s="1"/>
  <c r="BN126" i="2"/>
  <c r="DC126" i="2"/>
  <c r="CF126" i="2"/>
  <c r="CG126" i="2" s="1"/>
  <c r="FR126" i="2"/>
  <c r="FS126" i="2" s="1"/>
  <c r="BJ126" i="2"/>
  <c r="CB126" i="2"/>
  <c r="DX126" i="2"/>
  <c r="MK127" i="2"/>
  <c r="ES127" i="2" s="1"/>
  <c r="KI127" i="2"/>
  <c r="CQ127" i="2" s="1"/>
  <c r="NI127" i="2"/>
  <c r="BC126" i="2"/>
  <c r="FK127" i="2"/>
  <c r="FQ127" i="2"/>
  <c r="EY127" i="2"/>
  <c r="EM127" i="2"/>
  <c r="DU127" i="2"/>
  <c r="EG127" i="2"/>
  <c r="DC127" i="2"/>
  <c r="CW127" i="2"/>
  <c r="AU127" i="2"/>
  <c r="AO127" i="2"/>
  <c r="BG127" i="2"/>
  <c r="BY127" i="2"/>
  <c r="HH127" i="2"/>
  <c r="GZ127" i="2"/>
  <c r="LL127" i="2"/>
  <c r="LJ127" i="2"/>
  <c r="HR127" i="2"/>
  <c r="JN127" i="2"/>
  <c r="NH127" i="2"/>
  <c r="IR127" i="2"/>
  <c r="KN127" i="2"/>
  <c r="KT127" i="2"/>
  <c r="LP127" i="2"/>
  <c r="MP127" i="2"/>
  <c r="MN127" i="2"/>
  <c r="JB127" i="2"/>
  <c r="MT127" i="2"/>
  <c r="DX127" i="2"/>
  <c r="NF127" i="2"/>
  <c r="FT127" i="2"/>
  <c r="HX127" i="2"/>
  <c r="IV127" i="2"/>
  <c r="KR127" i="2"/>
  <c r="IJ127" i="2"/>
  <c r="JZ127" i="2"/>
  <c r="KX127" i="2"/>
  <c r="LV127" i="2"/>
  <c r="LX127" i="2"/>
  <c r="HT127" i="2"/>
  <c r="JP127" i="2"/>
  <c r="IP127" i="2"/>
  <c r="KL127" i="2"/>
  <c r="MJ127" i="2"/>
  <c r="GV127" i="2"/>
  <c r="LR127" i="2"/>
  <c r="ID127" i="2"/>
  <c r="JD127" i="2"/>
  <c r="MH127" i="2"/>
  <c r="HB127" i="2"/>
  <c r="JV127" i="2"/>
  <c r="MV127" i="2"/>
  <c r="HN127" i="2"/>
  <c r="IL127" i="2"/>
  <c r="KF127" i="2"/>
  <c r="KH127" i="2"/>
  <c r="LD127" i="2"/>
  <c r="MD127" i="2"/>
  <c r="IF127" i="2"/>
  <c r="EP127" i="2"/>
  <c r="KB127" i="2"/>
  <c r="GT127" i="2"/>
  <c r="LF127" i="2"/>
  <c r="MZ127" i="2"/>
  <c r="HF127" i="2"/>
  <c r="FH127" i="2"/>
  <c r="MB127" i="2"/>
  <c r="CX127" i="2"/>
  <c r="HZ127" i="2"/>
  <c r="IX127" i="2"/>
  <c r="EZ127" i="2"/>
  <c r="AP127" i="2"/>
  <c r="EJ127" i="2"/>
  <c r="AX127" i="2"/>
  <c r="NB127" i="2"/>
  <c r="NN127" i="2"/>
  <c r="JT127" i="2"/>
  <c r="KZ127" i="2"/>
  <c r="JH127" i="2"/>
  <c r="JJ127" i="2"/>
  <c r="NL127" i="2"/>
  <c r="HL127" i="2"/>
  <c r="FZ127" i="2"/>
  <c r="HI127" i="2"/>
  <c r="Q127" i="2" s="1"/>
  <c r="FG126" i="2"/>
  <c r="MW127" i="2"/>
  <c r="LA127" i="2"/>
  <c r="AO126" i="2"/>
  <c r="CX126" i="2"/>
  <c r="CY126" i="2" s="1"/>
  <c r="AJ126" i="2"/>
  <c r="AK126" i="2" s="1"/>
  <c r="EM126" i="2"/>
  <c r="DI126" i="2"/>
  <c r="CR126" i="2"/>
  <c r="CS126" i="2" s="1"/>
  <c r="EZ126" i="2"/>
  <c r="FA126" i="2" s="1"/>
  <c r="ET126" i="2"/>
  <c r="EU126" i="2" s="1"/>
  <c r="HU127" i="2"/>
  <c r="AC127" i="2" s="1"/>
  <c r="BO126" i="2"/>
  <c r="JK127" i="2"/>
  <c r="AW126" i="2"/>
  <c r="LS127" i="2"/>
  <c r="LG127" i="2"/>
  <c r="IA127" i="2"/>
  <c r="AI127" i="2" s="1"/>
  <c r="JW127" i="2"/>
  <c r="JE127" i="2"/>
  <c r="NO127" i="2"/>
  <c r="KC127" i="2"/>
  <c r="CK127" i="2" s="1"/>
  <c r="GW127" i="2"/>
  <c r="E127" i="2" s="1"/>
  <c r="AD126" i="2"/>
  <c r="AE126" i="2" s="1"/>
  <c r="AU126" i="2"/>
  <c r="AI126" i="2"/>
  <c r="BY126" i="2"/>
  <c r="CK126" i="2"/>
  <c r="CE126" i="2"/>
  <c r="EA126" i="2"/>
  <c r="FE126" i="2"/>
  <c r="FK126" i="2"/>
  <c r="HO127" i="2"/>
  <c r="HC127" i="2"/>
  <c r="K127" i="2" s="1"/>
  <c r="B128" i="2"/>
  <c r="GC128" i="2" s="1"/>
  <c r="GD127" i="2"/>
  <c r="FA127" i="2" l="1"/>
  <c r="ME128" i="2"/>
  <c r="T127" i="2"/>
  <c r="EB127" i="2"/>
  <c r="EC127" i="2" s="1"/>
  <c r="DR127" i="2"/>
  <c r="CL127" i="2"/>
  <c r="CM127" i="2" s="1"/>
  <c r="CF127" i="2"/>
  <c r="CG127" i="2" s="1"/>
  <c r="BN127" i="2"/>
  <c r="BO127" i="2" s="1"/>
  <c r="DF127" i="2"/>
  <c r="Z127" i="2"/>
  <c r="CT127" i="2"/>
  <c r="BJ127" i="2"/>
  <c r="CB127" i="2"/>
  <c r="DJ127" i="2"/>
  <c r="DK127" i="2" s="1"/>
  <c r="AL127" i="2"/>
  <c r="H127" i="2"/>
  <c r="FX127" i="2"/>
  <c r="FY127" i="2" s="1"/>
  <c r="BD127" i="2"/>
  <c r="BT127" i="2"/>
  <c r="FL127" i="2"/>
  <c r="FM127" i="2" s="1"/>
  <c r="EV127" i="2"/>
  <c r="N127" i="2"/>
  <c r="AD127" i="2"/>
  <c r="AE127" i="2" s="1"/>
  <c r="AQ127" i="2"/>
  <c r="HO128" i="2"/>
  <c r="JE128" i="2"/>
  <c r="LS128" i="2"/>
  <c r="JK128" i="2"/>
  <c r="LA128" i="2"/>
  <c r="DI128" i="2" s="1"/>
  <c r="F127" i="2"/>
  <c r="G127" i="2" s="1"/>
  <c r="AJ127" i="2"/>
  <c r="AK127" i="2" s="1"/>
  <c r="BZ127" i="2"/>
  <c r="CA127" i="2" s="1"/>
  <c r="CR127" i="2"/>
  <c r="CS127" i="2" s="1"/>
  <c r="AR127" i="2"/>
  <c r="DV127" i="2"/>
  <c r="DW127" i="2" s="1"/>
  <c r="AF127" i="2"/>
  <c r="FF127" i="2"/>
  <c r="FG127" i="2" s="1"/>
  <c r="BV127" i="2"/>
  <c r="CZ127" i="2"/>
  <c r="DL127" i="2"/>
  <c r="FB127" i="2"/>
  <c r="MQ128" i="2"/>
  <c r="NC128" i="2"/>
  <c r="IS128" i="2"/>
  <c r="CY127" i="2"/>
  <c r="KC128" i="2"/>
  <c r="JW128" i="2"/>
  <c r="MW128" i="2"/>
  <c r="W127" i="2"/>
  <c r="X127" i="2"/>
  <c r="Y127" i="2" s="1"/>
  <c r="BB127" i="2"/>
  <c r="BC127" i="2" s="1"/>
  <c r="DI127" i="2"/>
  <c r="EA127" i="2"/>
  <c r="FR127" i="2"/>
  <c r="FS127" i="2" s="1"/>
  <c r="CN127" i="2"/>
  <c r="CH127" i="2"/>
  <c r="ED127" i="2"/>
  <c r="NI128" i="2"/>
  <c r="KU128" i="2"/>
  <c r="DC128" i="2" s="1"/>
  <c r="KO128" i="2"/>
  <c r="IY128" i="2"/>
  <c r="HC128" i="2"/>
  <c r="NO128" i="2"/>
  <c r="IA128" i="2"/>
  <c r="HU128" i="2"/>
  <c r="BM127" i="2"/>
  <c r="AV127" i="2"/>
  <c r="AW127" i="2" s="1"/>
  <c r="BH127" i="2"/>
  <c r="BI127" i="2" s="1"/>
  <c r="CE127" i="2"/>
  <c r="DP127" i="2"/>
  <c r="DQ127" i="2" s="1"/>
  <c r="EH127" i="2"/>
  <c r="EI127" i="2" s="1"/>
  <c r="EN127" i="2"/>
  <c r="EO127" i="2" s="1"/>
  <c r="FW127" i="2"/>
  <c r="FE127" i="2"/>
  <c r="BP127" i="2"/>
  <c r="FN127" i="2"/>
  <c r="KI128" i="2"/>
  <c r="LM128" i="2"/>
  <c r="IG128" i="2"/>
  <c r="EY128" i="2"/>
  <c r="FW128" i="2"/>
  <c r="FQ128" i="2"/>
  <c r="FK128" i="2"/>
  <c r="FE128" i="2"/>
  <c r="CW128" i="2"/>
  <c r="EM128" i="2"/>
  <c r="CQ128" i="2"/>
  <c r="CE128" i="2"/>
  <c r="EA128" i="2"/>
  <c r="BG128" i="2"/>
  <c r="BM128" i="2"/>
  <c r="BA128" i="2"/>
  <c r="AI128" i="2"/>
  <c r="W128" i="2"/>
  <c r="CK128" i="2"/>
  <c r="DU128" i="2"/>
  <c r="AC128" i="2"/>
  <c r="K128" i="2"/>
  <c r="BS128" i="2"/>
  <c r="AO128" i="2"/>
  <c r="ID128" i="2"/>
  <c r="GV128" i="2"/>
  <c r="HT128" i="2"/>
  <c r="JP128" i="2"/>
  <c r="NH128" i="2"/>
  <c r="MJ128" i="2"/>
  <c r="LR128" i="2"/>
  <c r="JD128" i="2"/>
  <c r="LX128" i="2"/>
  <c r="LL128" i="2"/>
  <c r="HR128" i="2"/>
  <c r="KL128" i="2"/>
  <c r="MH128" i="2"/>
  <c r="HX128" i="2"/>
  <c r="IV128" i="2"/>
  <c r="JT128" i="2"/>
  <c r="JV128" i="2"/>
  <c r="LP128" i="2"/>
  <c r="MN128" i="2"/>
  <c r="AJ128" i="2"/>
  <c r="KB128" i="2"/>
  <c r="JZ128" i="2"/>
  <c r="KX128" i="2"/>
  <c r="LV128" i="2"/>
  <c r="LJ128" i="2"/>
  <c r="IR128" i="2"/>
  <c r="KN128" i="2"/>
  <c r="CH128" i="2"/>
  <c r="MP128" i="2"/>
  <c r="FB128" i="2"/>
  <c r="HF128" i="2"/>
  <c r="GT128" i="2"/>
  <c r="IF128" i="2"/>
  <c r="JB128" i="2"/>
  <c r="KZ128" i="2"/>
  <c r="GZ128" i="2"/>
  <c r="KT128" i="2"/>
  <c r="ED128" i="2"/>
  <c r="KH128" i="2"/>
  <c r="LF128" i="2"/>
  <c r="NB128" i="2"/>
  <c r="MZ128" i="2"/>
  <c r="HB128" i="2"/>
  <c r="FZ128" i="2"/>
  <c r="NN128" i="2"/>
  <c r="LD128" i="2"/>
  <c r="IP128" i="2"/>
  <c r="IX128" i="2"/>
  <c r="BP128" i="2"/>
  <c r="L128" i="2"/>
  <c r="HZ128" i="2"/>
  <c r="HN128" i="2"/>
  <c r="IL128" i="2"/>
  <c r="JH128" i="2"/>
  <c r="NL128" i="2"/>
  <c r="JN128" i="2"/>
  <c r="NF128" i="2"/>
  <c r="KR128" i="2"/>
  <c r="DX128" i="2"/>
  <c r="AF128" i="2"/>
  <c r="HH128" i="2"/>
  <c r="MV128" i="2"/>
  <c r="HL128" i="2"/>
  <c r="IJ128" i="2"/>
  <c r="BV128" i="2"/>
  <c r="JJ128" i="2"/>
  <c r="KF128" i="2"/>
  <c r="MD128" i="2"/>
  <c r="MB128" i="2"/>
  <c r="FN128" i="2"/>
  <c r="MT128" i="2"/>
  <c r="BU127" i="2"/>
  <c r="GW128" i="2"/>
  <c r="LG128" i="2"/>
  <c r="DO128" i="2" s="1"/>
  <c r="HI128" i="2"/>
  <c r="L127" i="2"/>
  <c r="M127" i="2" s="1"/>
  <c r="ET127" i="2"/>
  <c r="EU127" i="2" s="1"/>
  <c r="R127" i="2"/>
  <c r="S127" i="2" s="1"/>
  <c r="BS127" i="2"/>
  <c r="DD127" i="2"/>
  <c r="DE127" i="2" s="1"/>
  <c r="DO127" i="2"/>
  <c r="MK128" i="2"/>
  <c r="IM128" i="2"/>
  <c r="LY128" i="2"/>
  <c r="JQ128" i="2"/>
  <c r="B129" i="2"/>
  <c r="GC129" i="2" s="1"/>
  <c r="GD128" i="2"/>
  <c r="JQ129" i="2" l="1"/>
  <c r="MK129" i="2"/>
  <c r="IM129" i="2"/>
  <c r="LY129" i="2"/>
  <c r="EN128" i="2"/>
  <c r="X128" i="2"/>
  <c r="Y128" i="2" s="1"/>
  <c r="FH128" i="2"/>
  <c r="CT128" i="2"/>
  <c r="DP128" i="2"/>
  <c r="DQ128" i="2" s="1"/>
  <c r="T128" i="2"/>
  <c r="CZ128" i="2"/>
  <c r="FR128" i="2"/>
  <c r="FS128" i="2" s="1"/>
  <c r="DJ128" i="2"/>
  <c r="DK128" i="2" s="1"/>
  <c r="BH128" i="2"/>
  <c r="BD128" i="2"/>
  <c r="EJ128" i="2"/>
  <c r="DF128" i="2"/>
  <c r="AX128" i="2"/>
  <c r="FX128" i="2"/>
  <c r="FY128" i="2" s="1"/>
  <c r="H128" i="2"/>
  <c r="BZ128" i="2"/>
  <c r="ET128" i="2"/>
  <c r="EU128" i="2" s="1"/>
  <c r="AR128" i="2"/>
  <c r="CN128" i="2"/>
  <c r="EO128" i="2"/>
  <c r="AK128" i="2"/>
  <c r="ES129" i="2"/>
  <c r="EG129" i="2"/>
  <c r="AU129" i="2"/>
  <c r="BY129" i="2"/>
  <c r="HB129" i="2"/>
  <c r="HR129" i="2"/>
  <c r="IR129" i="2"/>
  <c r="KN129" i="2"/>
  <c r="HZ129" i="2"/>
  <c r="IX129" i="2"/>
  <c r="HN129" i="2"/>
  <c r="IF129" i="2"/>
  <c r="KZ129" i="2"/>
  <c r="LV129" i="2"/>
  <c r="JN129" i="2"/>
  <c r="NF129" i="2"/>
  <c r="IP129" i="2"/>
  <c r="MJ129" i="2"/>
  <c r="JV129" i="2"/>
  <c r="HH129" i="2"/>
  <c r="JB129" i="2"/>
  <c r="LL129" i="2"/>
  <c r="HT129" i="2"/>
  <c r="JP129" i="2"/>
  <c r="GZ129" i="2"/>
  <c r="HX129" i="2"/>
  <c r="IV129" i="2"/>
  <c r="JT129" i="2"/>
  <c r="LR129" i="2"/>
  <c r="LP129" i="2"/>
  <c r="JD129" i="2"/>
  <c r="JZ129" i="2"/>
  <c r="KX129" i="2"/>
  <c r="MT129" i="2"/>
  <c r="NB129" i="2"/>
  <c r="BZ129" i="2"/>
  <c r="KL129" i="2"/>
  <c r="MN129" i="2"/>
  <c r="MV129" i="2"/>
  <c r="JJ129" i="2"/>
  <c r="LD129" i="2"/>
  <c r="MZ129" i="2"/>
  <c r="IL129" i="2"/>
  <c r="NN129" i="2"/>
  <c r="MP129" i="2"/>
  <c r="HL129" i="2"/>
  <c r="LJ129" i="2"/>
  <c r="NH129" i="2"/>
  <c r="MH129" i="2"/>
  <c r="ID129" i="2"/>
  <c r="KB129" i="2"/>
  <c r="LX129" i="2"/>
  <c r="HF129" i="2"/>
  <c r="JH129" i="2"/>
  <c r="KH129" i="2"/>
  <c r="LF129" i="2"/>
  <c r="MD129" i="2"/>
  <c r="KR129" i="2"/>
  <c r="GT129" i="2"/>
  <c r="KT129" i="2"/>
  <c r="GV129" i="2"/>
  <c r="IJ129" i="2"/>
  <c r="KF129" i="2"/>
  <c r="MB129" i="2"/>
  <c r="NL129" i="2"/>
  <c r="CA128" i="2"/>
  <c r="HI129" i="2"/>
  <c r="Q129" i="2" s="1"/>
  <c r="GW129" i="2"/>
  <c r="R128" i="2"/>
  <c r="S128" i="2" s="1"/>
  <c r="AP128" i="2"/>
  <c r="AQ128" i="2" s="1"/>
  <c r="CX128" i="2"/>
  <c r="CY128" i="2" s="1"/>
  <c r="AV128" i="2"/>
  <c r="AW128" i="2" s="1"/>
  <c r="CL128" i="2"/>
  <c r="BB128" i="2"/>
  <c r="BC128" i="2" s="1"/>
  <c r="CF128" i="2"/>
  <c r="CG128" i="2" s="1"/>
  <c r="EB128" i="2"/>
  <c r="EC128" i="2" s="1"/>
  <c r="EH128" i="2"/>
  <c r="EI128" i="2" s="1"/>
  <c r="N128" i="2"/>
  <c r="CB128" i="2"/>
  <c r="DL128" i="2"/>
  <c r="DR128" i="2"/>
  <c r="EP128" i="2"/>
  <c r="FT128" i="2"/>
  <c r="IA129" i="2"/>
  <c r="AI129" i="2" s="1"/>
  <c r="IY129" i="2"/>
  <c r="BG129" i="2" s="1"/>
  <c r="JW129" i="2"/>
  <c r="CE129" i="2" s="1"/>
  <c r="NC129" i="2"/>
  <c r="JK129" i="2"/>
  <c r="BS129" i="2" s="1"/>
  <c r="HO129" i="2"/>
  <c r="W129" i="2" s="1"/>
  <c r="M128" i="2"/>
  <c r="E128" i="2"/>
  <c r="AD128" i="2"/>
  <c r="AE128" i="2" s="1"/>
  <c r="AU128" i="2"/>
  <c r="Q128" i="2"/>
  <c r="DV128" i="2"/>
  <c r="DD128" i="2"/>
  <c r="DE128" i="2" s="1"/>
  <c r="CR128" i="2"/>
  <c r="CS128" i="2" s="1"/>
  <c r="FF128" i="2"/>
  <c r="FG128" i="2" s="1"/>
  <c r="EG128" i="2"/>
  <c r="EZ128" i="2"/>
  <c r="FA128" i="2" s="1"/>
  <c r="FL128" i="2"/>
  <c r="FM128" i="2" s="1"/>
  <c r="Z128" i="2"/>
  <c r="BJ128" i="2"/>
  <c r="EV128" i="2"/>
  <c r="KI129" i="2"/>
  <c r="NO129" i="2"/>
  <c r="FW129" i="2" s="1"/>
  <c r="KO129" i="2"/>
  <c r="CW129" i="2" s="1"/>
  <c r="MW129" i="2"/>
  <c r="KC129" i="2"/>
  <c r="CK129" i="2" s="1"/>
  <c r="MQ129" i="2"/>
  <c r="EY129" i="2" s="1"/>
  <c r="DW128" i="2"/>
  <c r="LS129" i="2"/>
  <c r="CM128" i="2"/>
  <c r="ME129" i="2"/>
  <c r="BI128" i="2"/>
  <c r="F128" i="2"/>
  <c r="G128" i="2" s="1"/>
  <c r="BT128" i="2"/>
  <c r="BU128" i="2" s="1"/>
  <c r="BN128" i="2"/>
  <c r="BO128" i="2" s="1"/>
  <c r="AL128" i="2"/>
  <c r="IG129" i="2"/>
  <c r="HU129" i="2"/>
  <c r="KU129" i="2"/>
  <c r="JE129" i="2"/>
  <c r="BM129" i="2" s="1"/>
  <c r="LG129" i="2"/>
  <c r="BY128" i="2"/>
  <c r="ES128" i="2"/>
  <c r="LM129" i="2"/>
  <c r="DU129" i="2" s="1"/>
  <c r="HC129" i="2"/>
  <c r="NI129" i="2"/>
  <c r="IS129" i="2"/>
  <c r="LA129" i="2"/>
  <c r="B130" i="2"/>
  <c r="GD129" i="2"/>
  <c r="JQ130" i="2" l="1"/>
  <c r="GC130" i="2"/>
  <c r="CT129" i="2"/>
  <c r="FL129" i="2"/>
  <c r="AL129" i="2"/>
  <c r="BD129" i="2"/>
  <c r="AX129" i="2"/>
  <c r="IS130" i="2"/>
  <c r="FZ129" i="2"/>
  <c r="F129" i="2"/>
  <c r="G129" i="2" s="1"/>
  <c r="T129" i="2"/>
  <c r="AP129" i="2"/>
  <c r="AQ129" i="2" s="1"/>
  <c r="N129" i="2"/>
  <c r="EJ129" i="2"/>
  <c r="ET129" i="2"/>
  <c r="EU129" i="2" s="1"/>
  <c r="CN129" i="2"/>
  <c r="EP129" i="2"/>
  <c r="DP129" i="2"/>
  <c r="FT129" i="2"/>
  <c r="FF129" i="2"/>
  <c r="AF129" i="2"/>
  <c r="BJ129" i="2"/>
  <c r="CZ129" i="2"/>
  <c r="CH129" i="2"/>
  <c r="Z129" i="2"/>
  <c r="DF129" i="2"/>
  <c r="BP129" i="2"/>
  <c r="BV129" i="2"/>
  <c r="EB129" i="2"/>
  <c r="EC129" i="2" s="1"/>
  <c r="DX129" i="2"/>
  <c r="DL129" i="2"/>
  <c r="FB129" i="2"/>
  <c r="LA130" i="2"/>
  <c r="HC130" i="2"/>
  <c r="K130" i="2" s="1"/>
  <c r="MK130" i="2"/>
  <c r="HU130" i="2"/>
  <c r="LS130" i="2"/>
  <c r="MW130" i="2"/>
  <c r="FE130" i="2" s="1"/>
  <c r="KI130" i="2"/>
  <c r="NC130" i="2"/>
  <c r="GW130" i="2"/>
  <c r="L129" i="2"/>
  <c r="M129" i="2" s="1"/>
  <c r="X129" i="2"/>
  <c r="BB129" i="2"/>
  <c r="BC129" i="2" s="1"/>
  <c r="BH129" i="2"/>
  <c r="BI129" i="2" s="1"/>
  <c r="K129" i="2"/>
  <c r="BT129" i="2"/>
  <c r="BU129" i="2" s="1"/>
  <c r="EH129" i="2"/>
  <c r="EI129" i="2" s="1"/>
  <c r="DV129" i="2"/>
  <c r="DW129" i="2" s="1"/>
  <c r="FR129" i="2"/>
  <c r="FS129" i="2" s="1"/>
  <c r="EZ129" i="2"/>
  <c r="FA129" i="2" s="1"/>
  <c r="AR129" i="2"/>
  <c r="CB129" i="2"/>
  <c r="DR129" i="2"/>
  <c r="FH129" i="2"/>
  <c r="FN129" i="2"/>
  <c r="LG130" i="2"/>
  <c r="IG130" i="2"/>
  <c r="KO130" i="2"/>
  <c r="CW130" i="2" s="1"/>
  <c r="JW130" i="2"/>
  <c r="HI130" i="2"/>
  <c r="AJ129" i="2"/>
  <c r="AK129" i="2" s="1"/>
  <c r="AV129" i="2"/>
  <c r="AW129" i="2" s="1"/>
  <c r="R129" i="2"/>
  <c r="S129" i="2" s="1"/>
  <c r="AD129" i="2"/>
  <c r="AE129" i="2" s="1"/>
  <c r="CQ129" i="2"/>
  <c r="DJ129" i="2"/>
  <c r="DK129" i="2" s="1"/>
  <c r="CX129" i="2"/>
  <c r="CY129" i="2" s="1"/>
  <c r="CL129" i="2"/>
  <c r="CM129" i="2" s="1"/>
  <c r="EA129" i="2"/>
  <c r="H129" i="2"/>
  <c r="FE129" i="2"/>
  <c r="ED129" i="2"/>
  <c r="FK130" i="2"/>
  <c r="ES130" i="2"/>
  <c r="EA130" i="2"/>
  <c r="DO130" i="2"/>
  <c r="DI130" i="2"/>
  <c r="CQ130" i="2"/>
  <c r="CE130" i="2"/>
  <c r="Q130" i="2"/>
  <c r="BY130" i="2"/>
  <c r="BA130" i="2"/>
  <c r="AO130" i="2"/>
  <c r="E130" i="2"/>
  <c r="AC130" i="2"/>
  <c r="IJ130" i="2"/>
  <c r="HH130" i="2"/>
  <c r="GT130" i="2"/>
  <c r="LL130" i="2"/>
  <c r="LJ130" i="2"/>
  <c r="HT130" i="2"/>
  <c r="NF130" i="2"/>
  <c r="LR130" i="2"/>
  <c r="GV130" i="2"/>
  <c r="JZ130" i="2"/>
  <c r="LV130" i="2"/>
  <c r="MV130" i="2"/>
  <c r="NH130" i="2"/>
  <c r="IP130" i="2"/>
  <c r="KL130" i="2"/>
  <c r="HB130" i="2"/>
  <c r="IV130" i="2"/>
  <c r="MN130" i="2"/>
  <c r="JT130" i="2"/>
  <c r="ID130" i="2"/>
  <c r="DX130" i="2"/>
  <c r="JP130" i="2"/>
  <c r="IR130" i="2"/>
  <c r="KN130" i="2"/>
  <c r="MH130" i="2"/>
  <c r="KR130" i="2"/>
  <c r="KT130" i="2"/>
  <c r="FB130" i="2"/>
  <c r="MP130" i="2"/>
  <c r="GZ130" i="2"/>
  <c r="HF130" i="2"/>
  <c r="JD130" i="2"/>
  <c r="JN130" i="2"/>
  <c r="MJ130" i="2"/>
  <c r="JB130" i="2"/>
  <c r="KB130" i="2"/>
  <c r="KX130" i="2"/>
  <c r="HN130" i="2"/>
  <c r="IL130" i="2"/>
  <c r="KH130" i="2"/>
  <c r="FN130" i="2"/>
  <c r="LD130" i="2"/>
  <c r="HR130" i="2"/>
  <c r="HZ130" i="2"/>
  <c r="IX130" i="2"/>
  <c r="MT130" i="2"/>
  <c r="HL130" i="2"/>
  <c r="JH130" i="2"/>
  <c r="MB130" i="2"/>
  <c r="MD130" i="2"/>
  <c r="T130" i="2"/>
  <c r="NL130" i="2"/>
  <c r="LP130" i="2"/>
  <c r="JJ130" i="2"/>
  <c r="MZ130" i="2"/>
  <c r="NB130" i="2"/>
  <c r="KZ130" i="2"/>
  <c r="LX130" i="2"/>
  <c r="IF130" i="2"/>
  <c r="AX130" i="2"/>
  <c r="LF130" i="2"/>
  <c r="EP130" i="2"/>
  <c r="BB130" i="2"/>
  <c r="HX130" i="2"/>
  <c r="JV130" i="2"/>
  <c r="KF130" i="2"/>
  <c r="NN130" i="2"/>
  <c r="LM130" i="2"/>
  <c r="DU130" i="2" s="1"/>
  <c r="FM129" i="2"/>
  <c r="KU130" i="2"/>
  <c r="DC130" i="2" s="1"/>
  <c r="ME130" i="2"/>
  <c r="EM130" i="2" s="1"/>
  <c r="MQ130" i="2"/>
  <c r="EY130" i="2" s="1"/>
  <c r="NO130" i="2"/>
  <c r="FX130" i="2" s="1"/>
  <c r="HO130" i="2"/>
  <c r="W130" i="2" s="1"/>
  <c r="IY130" i="2"/>
  <c r="BG130" i="2" s="1"/>
  <c r="CA129" i="2"/>
  <c r="BA129" i="2"/>
  <c r="BN129" i="2"/>
  <c r="BO129" i="2" s="1"/>
  <c r="AC129" i="2"/>
  <c r="CF129" i="2"/>
  <c r="CG129" i="2" s="1"/>
  <c r="DO129" i="2"/>
  <c r="DC129" i="2"/>
  <c r="EM129" i="2"/>
  <c r="EN129" i="2"/>
  <c r="EO129" i="2" s="1"/>
  <c r="EV129" i="2"/>
  <c r="DQ129" i="2"/>
  <c r="NI130" i="2"/>
  <c r="FQ130" i="2" s="1"/>
  <c r="IM130" i="2"/>
  <c r="AU130" i="2" s="1"/>
  <c r="JE130" i="2"/>
  <c r="BM130" i="2" s="1"/>
  <c r="Y129" i="2"/>
  <c r="LY130" i="2"/>
  <c r="EG130" i="2" s="1"/>
  <c r="KC130" i="2"/>
  <c r="CK130" i="2" s="1"/>
  <c r="FG129" i="2"/>
  <c r="JK130" i="2"/>
  <c r="BS130" i="2" s="1"/>
  <c r="IA130" i="2"/>
  <c r="AI130" i="2" s="1"/>
  <c r="FX129" i="2"/>
  <c r="FY129" i="2" s="1"/>
  <c r="E129" i="2"/>
  <c r="DD129" i="2"/>
  <c r="DE129" i="2" s="1"/>
  <c r="AO129" i="2"/>
  <c r="DI129" i="2"/>
  <c r="CR129" i="2"/>
  <c r="CS129" i="2" s="1"/>
  <c r="FQ129" i="2"/>
  <c r="FK129" i="2"/>
  <c r="B131" i="2"/>
  <c r="GC131" i="2" s="1"/>
  <c r="GD130" i="2"/>
  <c r="H130" i="2" l="1"/>
  <c r="ED130" i="2"/>
  <c r="CR130" i="2"/>
  <c r="CS130" i="2" s="1"/>
  <c r="AD130" i="2"/>
  <c r="AE130" i="2" s="1"/>
  <c r="BV130" i="2"/>
  <c r="DP130" i="2"/>
  <c r="X130" i="2"/>
  <c r="Y130" i="2" s="1"/>
  <c r="FH130" i="2"/>
  <c r="FT130" i="2"/>
  <c r="AP130" i="2"/>
  <c r="AQ130" i="2" s="1"/>
  <c r="CX130" i="2"/>
  <c r="CY130" i="2" s="1"/>
  <c r="DL130" i="2"/>
  <c r="BH130" i="2"/>
  <c r="ET130" i="2"/>
  <c r="EU130" i="2" s="1"/>
  <c r="BN130" i="2"/>
  <c r="CN130" i="2"/>
  <c r="AL130" i="2"/>
  <c r="CB130" i="2"/>
  <c r="BO130" i="2"/>
  <c r="EJ130" i="2"/>
  <c r="FZ130" i="2"/>
  <c r="DF130" i="2"/>
  <c r="CH130" i="2"/>
  <c r="N130" i="2"/>
  <c r="FY130" i="2"/>
  <c r="BC130" i="2"/>
  <c r="BI130" i="2"/>
  <c r="F130" i="2"/>
  <c r="G130" i="2" s="1"/>
  <c r="R130" i="2"/>
  <c r="S130" i="2" s="1"/>
  <c r="BT130" i="2"/>
  <c r="BU130" i="2" s="1"/>
  <c r="AJ130" i="2"/>
  <c r="AK130" i="2" s="1"/>
  <c r="BZ130" i="2"/>
  <c r="CA130" i="2" s="1"/>
  <c r="FW130" i="2"/>
  <c r="DJ130" i="2"/>
  <c r="DK130" i="2" s="1"/>
  <c r="FF130" i="2"/>
  <c r="FG130" i="2" s="1"/>
  <c r="FL130" i="2"/>
  <c r="FM130" i="2" s="1"/>
  <c r="BD130" i="2"/>
  <c r="AF130" i="2"/>
  <c r="BP130" i="2"/>
  <c r="CZ130" i="2"/>
  <c r="DR130" i="2"/>
  <c r="EV130" i="2"/>
  <c r="CL130" i="2"/>
  <c r="CM130" i="2" s="1"/>
  <c r="AV130" i="2"/>
  <c r="AW130" i="2" s="1"/>
  <c r="DD130" i="2"/>
  <c r="DE130" i="2" s="1"/>
  <c r="CF130" i="2"/>
  <c r="CG130" i="2" s="1"/>
  <c r="EN130" i="2"/>
  <c r="EO130" i="2" s="1"/>
  <c r="EB130" i="2"/>
  <c r="EC130" i="2" s="1"/>
  <c r="EH130" i="2"/>
  <c r="EI130" i="2" s="1"/>
  <c r="FR130" i="2"/>
  <c r="FS130" i="2" s="1"/>
  <c r="AR130" i="2"/>
  <c r="CT130" i="2"/>
  <c r="L130" i="2"/>
  <c r="M130" i="2" s="1"/>
  <c r="DV130" i="2"/>
  <c r="DW130" i="2" s="1"/>
  <c r="Z130" i="2"/>
  <c r="BJ130" i="2"/>
  <c r="NC131" i="2"/>
  <c r="KI131" i="2"/>
  <c r="JW131" i="2"/>
  <c r="JK131" i="2"/>
  <c r="BS131" i="2" s="1"/>
  <c r="IM131" i="2"/>
  <c r="AU131" i="2" s="1"/>
  <c r="IG131" i="2"/>
  <c r="AO131" i="2" s="1"/>
  <c r="HC131" i="2"/>
  <c r="GW131" i="2"/>
  <c r="E131" i="2" s="1"/>
  <c r="NI131" i="2"/>
  <c r="FQ131" i="2" s="1"/>
  <c r="MQ131" i="2"/>
  <c r="EY131" i="2" s="1"/>
  <c r="ME131" i="2"/>
  <c r="KU131" i="2"/>
  <c r="DC131" i="2" s="1"/>
  <c r="HU131" i="2"/>
  <c r="AC131" i="2" s="1"/>
  <c r="MW131" i="2"/>
  <c r="FE131" i="2" s="1"/>
  <c r="LS131" i="2"/>
  <c r="LM131" i="2"/>
  <c r="DU131" i="2" s="1"/>
  <c r="LA131" i="2"/>
  <c r="DI131" i="2" s="1"/>
  <c r="KO131" i="2"/>
  <c r="CW131" i="2" s="1"/>
  <c r="JQ131" i="2"/>
  <c r="JE131" i="2"/>
  <c r="IY131" i="2"/>
  <c r="BG131" i="2" s="1"/>
  <c r="IS131" i="2"/>
  <c r="BA131" i="2" s="1"/>
  <c r="IA131" i="2"/>
  <c r="AI131" i="2" s="1"/>
  <c r="LG131" i="2"/>
  <c r="DO131" i="2" s="1"/>
  <c r="KC131" i="2"/>
  <c r="NO131" i="2"/>
  <c r="FW131" i="2" s="1"/>
  <c r="LY131" i="2"/>
  <c r="HI131" i="2"/>
  <c r="HO131" i="2"/>
  <c r="W131" i="2" s="1"/>
  <c r="MK131" i="2"/>
  <c r="ES131" i="2" s="1"/>
  <c r="HT131" i="2"/>
  <c r="NH131" i="2"/>
  <c r="MH131" i="2"/>
  <c r="HB131" i="2"/>
  <c r="HZ131" i="2"/>
  <c r="IX131" i="2"/>
  <c r="JT131" i="2"/>
  <c r="JV131" i="2"/>
  <c r="HF131" i="2"/>
  <c r="KB131" i="2"/>
  <c r="KZ131" i="2"/>
  <c r="KX131" i="2"/>
  <c r="LL131" i="2"/>
  <c r="HR131" i="2"/>
  <c r="JN131" i="2"/>
  <c r="IR131" i="2"/>
  <c r="KN131" i="2"/>
  <c r="EV131" i="2"/>
  <c r="GV131" i="2"/>
  <c r="LP131" i="2"/>
  <c r="MP131" i="2"/>
  <c r="MN131" i="2"/>
  <c r="JB131" i="2"/>
  <c r="DJ131" i="2"/>
  <c r="MT131" i="2"/>
  <c r="LJ131" i="2"/>
  <c r="CB131" i="2"/>
  <c r="NF131" i="2"/>
  <c r="MJ131" i="2"/>
  <c r="CH131" i="2"/>
  <c r="KR131" i="2"/>
  <c r="IF131" i="2"/>
  <c r="BN131" i="2"/>
  <c r="JZ131" i="2"/>
  <c r="LV131" i="2"/>
  <c r="GT131" i="2"/>
  <c r="JH131" i="2"/>
  <c r="JJ131" i="2"/>
  <c r="LF131" i="2"/>
  <c r="HX131" i="2"/>
  <c r="MB131" i="2"/>
  <c r="NB131" i="2"/>
  <c r="CL131" i="2"/>
  <c r="LX131" i="2"/>
  <c r="HN131" i="2"/>
  <c r="IL131" i="2"/>
  <c r="KF131" i="2"/>
  <c r="KH131" i="2"/>
  <c r="LD131" i="2"/>
  <c r="MD131" i="2"/>
  <c r="MZ131" i="2"/>
  <c r="NN131" i="2"/>
  <c r="JP131" i="2"/>
  <c r="LR131" i="2"/>
  <c r="JD131" i="2"/>
  <c r="MV131" i="2"/>
  <c r="KL131" i="2"/>
  <c r="HH131" i="2"/>
  <c r="ID131" i="2"/>
  <c r="EH131" i="2"/>
  <c r="GZ131" i="2"/>
  <c r="HL131" i="2"/>
  <c r="IJ131" i="2"/>
  <c r="CT131" i="2"/>
  <c r="NL131" i="2"/>
  <c r="FX131" i="2"/>
  <c r="IP131" i="2"/>
  <c r="KT131" i="2"/>
  <c r="IV131" i="2"/>
  <c r="DQ130" i="2"/>
  <c r="EZ130" i="2"/>
  <c r="FA130" i="2" s="1"/>
  <c r="B132" i="2"/>
  <c r="GC132" i="2" s="1"/>
  <c r="GD131" i="2"/>
  <c r="FY131" i="2" l="1"/>
  <c r="EI131" i="2"/>
  <c r="DK131" i="2"/>
  <c r="CM131" i="2"/>
  <c r="BO131" i="2"/>
  <c r="H131" i="2"/>
  <c r="BD131" i="2"/>
  <c r="L131" i="2"/>
  <c r="BJ131" i="2"/>
  <c r="FH131" i="2"/>
  <c r="AF131" i="2"/>
  <c r="FN131" i="2"/>
  <c r="ED131" i="2"/>
  <c r="R131" i="2"/>
  <c r="DF131" i="2"/>
  <c r="AR131" i="2"/>
  <c r="AL131" i="2"/>
  <c r="X131" i="2"/>
  <c r="FB131" i="2"/>
  <c r="DP131" i="2"/>
  <c r="EN131" i="2"/>
  <c r="AX131" i="2"/>
  <c r="FT131" i="2"/>
  <c r="CZ131" i="2"/>
  <c r="DX131" i="2"/>
  <c r="BV131" i="2"/>
  <c r="HI132" i="2"/>
  <c r="KC132" i="2"/>
  <c r="ME132" i="2"/>
  <c r="HC132" i="2"/>
  <c r="JW132" i="2"/>
  <c r="CF131" i="2"/>
  <c r="AJ131" i="2"/>
  <c r="DD131" i="2"/>
  <c r="BH131" i="2"/>
  <c r="EB131" i="2"/>
  <c r="AD131" i="2"/>
  <c r="BT131" i="2"/>
  <c r="ET131" i="2"/>
  <c r="FR131" i="2"/>
  <c r="EZ131" i="2"/>
  <c r="T131" i="2"/>
  <c r="BP131" i="2"/>
  <c r="DR131" i="2"/>
  <c r="EP131" i="2"/>
  <c r="FZ131" i="2"/>
  <c r="LY132" i="2"/>
  <c r="JE132" i="2"/>
  <c r="KI132" i="2"/>
  <c r="CQ132" i="2" s="1"/>
  <c r="AV131" i="2"/>
  <c r="CQ131" i="2"/>
  <c r="BM131" i="2"/>
  <c r="AP131" i="2"/>
  <c r="CE131" i="2"/>
  <c r="EG131" i="2"/>
  <c r="CX131" i="2"/>
  <c r="Z131" i="2"/>
  <c r="DV131" i="2"/>
  <c r="FF131" i="2"/>
  <c r="CN131" i="2"/>
  <c r="DL131" i="2"/>
  <c r="EJ131" i="2"/>
  <c r="IA132" i="2"/>
  <c r="JQ132" i="2"/>
  <c r="LS132" i="2"/>
  <c r="EA132" i="2" s="1"/>
  <c r="HU132" i="2"/>
  <c r="NI132" i="2"/>
  <c r="NC132" i="2"/>
  <c r="BY131" i="2"/>
  <c r="F131" i="2"/>
  <c r="BZ131" i="2"/>
  <c r="K131" i="2"/>
  <c r="EA131" i="2"/>
  <c r="FL131" i="2"/>
  <c r="N131" i="2"/>
  <c r="FK131" i="2"/>
  <c r="FQ132" i="2"/>
  <c r="FK132" i="2"/>
  <c r="EG132" i="2"/>
  <c r="EM132" i="2"/>
  <c r="CE132" i="2"/>
  <c r="BY132" i="2"/>
  <c r="BM132" i="2"/>
  <c r="AI132" i="2"/>
  <c r="CK132" i="2"/>
  <c r="K132" i="2"/>
  <c r="AC132" i="2"/>
  <c r="Q132" i="2"/>
  <c r="MQ132" i="2"/>
  <c r="EY132" i="2" s="1"/>
  <c r="KU132" i="2"/>
  <c r="MW132" i="2"/>
  <c r="FE132" i="2" s="1"/>
  <c r="LM132" i="2"/>
  <c r="DU132" i="2" s="1"/>
  <c r="LA132" i="2"/>
  <c r="DI132" i="2" s="1"/>
  <c r="KO132" i="2"/>
  <c r="CW132" i="2" s="1"/>
  <c r="IY132" i="2"/>
  <c r="BG132" i="2" s="1"/>
  <c r="NO132" i="2"/>
  <c r="FW132" i="2" s="1"/>
  <c r="MK132" i="2"/>
  <c r="ES132" i="2" s="1"/>
  <c r="LG132" i="2"/>
  <c r="DO132" i="2" s="1"/>
  <c r="HN132" i="2"/>
  <c r="JK132" i="2"/>
  <c r="BS132" i="2" s="1"/>
  <c r="IG132" i="2"/>
  <c r="AO132" i="2" s="1"/>
  <c r="IM132" i="2"/>
  <c r="AU132" i="2" s="1"/>
  <c r="GV132" i="2"/>
  <c r="HR132" i="2"/>
  <c r="NF132" i="2"/>
  <c r="KL132" i="2"/>
  <c r="GZ132" i="2"/>
  <c r="IX132" i="2"/>
  <c r="KT132" i="2"/>
  <c r="HH132" i="2"/>
  <c r="HT132" i="2"/>
  <c r="JP132" i="2"/>
  <c r="JN132" i="2"/>
  <c r="MJ132" i="2"/>
  <c r="JV132" i="2"/>
  <c r="LR132" i="2"/>
  <c r="LP132" i="2"/>
  <c r="GT132" i="2"/>
  <c r="ID132" i="2"/>
  <c r="JD132" i="2"/>
  <c r="JB132" i="2"/>
  <c r="MH132" i="2"/>
  <c r="HX132" i="2"/>
  <c r="HZ132" i="2"/>
  <c r="IV132" i="2"/>
  <c r="JT132" i="2"/>
  <c r="KR132" i="2"/>
  <c r="HF132" i="2"/>
  <c r="AP132" i="2"/>
  <c r="KB132" i="2"/>
  <c r="KX132" i="2"/>
  <c r="KZ132" i="2"/>
  <c r="LL132" i="2"/>
  <c r="NL132" i="2"/>
  <c r="KF132" i="2"/>
  <c r="LJ132" i="2"/>
  <c r="IP132" i="2"/>
  <c r="KN132" i="2"/>
  <c r="AJ132" i="2"/>
  <c r="MP132" i="2"/>
  <c r="MN132" i="2"/>
  <c r="IF132" i="2"/>
  <c r="LV132" i="2"/>
  <c r="LX132" i="2"/>
  <c r="KH132" i="2"/>
  <c r="LF132" i="2"/>
  <c r="MB132" i="2"/>
  <c r="NB132" i="2"/>
  <c r="MZ132" i="2"/>
  <c r="EV132" i="2"/>
  <c r="HL132" i="2"/>
  <c r="LD132" i="2"/>
  <c r="MD132" i="2"/>
  <c r="DV132" i="2"/>
  <c r="NH132" i="2"/>
  <c r="IR132" i="2"/>
  <c r="CH132" i="2"/>
  <c r="HB132" i="2"/>
  <c r="R132" i="2"/>
  <c r="S132" i="2" s="1"/>
  <c r="DL132" i="2"/>
  <c r="MT132" i="2"/>
  <c r="MV132" i="2"/>
  <c r="JH132" i="2"/>
  <c r="JJ132" i="2"/>
  <c r="IL132" i="2"/>
  <c r="JZ132" i="2"/>
  <c r="IJ132" i="2"/>
  <c r="NN132" i="2"/>
  <c r="FZ132" i="2"/>
  <c r="HO132" i="2"/>
  <c r="W132" i="2" s="1"/>
  <c r="IS132" i="2"/>
  <c r="GW132" i="2"/>
  <c r="Q131" i="2"/>
  <c r="BB131" i="2"/>
  <c r="CR131" i="2"/>
  <c r="CK131" i="2"/>
  <c r="EM131" i="2"/>
  <c r="B133" i="2"/>
  <c r="GC133" i="2" s="1"/>
  <c r="GD132" i="2"/>
  <c r="G131" i="2" l="1"/>
  <c r="FS131" i="2"/>
  <c r="FM131" i="2"/>
  <c r="FG131" i="2"/>
  <c r="FA131" i="2"/>
  <c r="EU131" i="2"/>
  <c r="EO131" i="2"/>
  <c r="EC131" i="2"/>
  <c r="DW131" i="2"/>
  <c r="DQ131" i="2"/>
  <c r="DE131" i="2"/>
  <c r="CY131" i="2"/>
  <c r="CS131" i="2"/>
  <c r="CG131" i="2"/>
  <c r="CA131" i="2"/>
  <c r="BU131" i="2"/>
  <c r="BI131" i="2"/>
  <c r="BC131" i="2"/>
  <c r="AW131" i="2"/>
  <c r="AQ131" i="2"/>
  <c r="AK131" i="2"/>
  <c r="AE131" i="2"/>
  <c r="Y131" i="2"/>
  <c r="S131" i="2"/>
  <c r="M131" i="2"/>
  <c r="H132" i="2"/>
  <c r="FB132" i="2"/>
  <c r="EJ132" i="2"/>
  <c r="DF132" i="2"/>
  <c r="BP132" i="2"/>
  <c r="BZ132" i="2"/>
  <c r="GW133" i="2"/>
  <c r="BJ132" i="2"/>
  <c r="FN132" i="2"/>
  <c r="EP132" i="2"/>
  <c r="X132" i="2"/>
  <c r="Y132" i="2" s="1"/>
  <c r="CL132" i="2"/>
  <c r="IS133" i="2"/>
  <c r="DP132" i="2"/>
  <c r="DQ132" i="2" s="1"/>
  <c r="AX132" i="2"/>
  <c r="CZ132" i="2"/>
  <c r="ED132" i="2"/>
  <c r="AF132" i="2"/>
  <c r="BT132" i="2"/>
  <c r="BU132" i="2" s="1"/>
  <c r="CT132" i="2"/>
  <c r="BD132" i="2"/>
  <c r="FR132" i="2"/>
  <c r="FS132" i="2" s="1"/>
  <c r="FF132" i="2"/>
  <c r="FG132" i="2" s="1"/>
  <c r="L132" i="2"/>
  <c r="M132" i="2" s="1"/>
  <c r="FX132" i="2"/>
  <c r="E132" i="2"/>
  <c r="F132" i="2"/>
  <c r="G132" i="2" s="1"/>
  <c r="DJ132" i="2"/>
  <c r="BB132" i="2"/>
  <c r="BC132" i="2" s="1"/>
  <c r="CF132" i="2"/>
  <c r="CG132" i="2" s="1"/>
  <c r="AD132" i="2"/>
  <c r="AE132" i="2" s="1"/>
  <c r="EH132" i="2"/>
  <c r="EB132" i="2"/>
  <c r="EC132" i="2" s="1"/>
  <c r="T132" i="2"/>
  <c r="N132" i="2"/>
  <c r="AR132" i="2"/>
  <c r="Z132" i="2"/>
  <c r="BV132" i="2"/>
  <c r="DR132" i="2"/>
  <c r="DX132" i="2"/>
  <c r="FH132" i="2"/>
  <c r="FT132" i="2"/>
  <c r="HU133" i="2"/>
  <c r="DW132" i="2"/>
  <c r="HC133" i="2"/>
  <c r="CR132" i="2"/>
  <c r="CS132" i="2" s="1"/>
  <c r="AV132" i="2"/>
  <c r="AW132" i="2" s="1"/>
  <c r="EZ132" i="2"/>
  <c r="FA132" i="2" s="1"/>
  <c r="EN132" i="2"/>
  <c r="EO132" i="2" s="1"/>
  <c r="FL132" i="2"/>
  <c r="FM132" i="2" s="1"/>
  <c r="CN132" i="2"/>
  <c r="AL132" i="2"/>
  <c r="CB132" i="2"/>
  <c r="LS133" i="2"/>
  <c r="AQ132" i="2"/>
  <c r="KI133" i="2"/>
  <c r="CQ133" i="2" s="1"/>
  <c r="AK132" i="2"/>
  <c r="ME133" i="2"/>
  <c r="LG133" i="2"/>
  <c r="KO133" i="2"/>
  <c r="KU133" i="2"/>
  <c r="BN132" i="2"/>
  <c r="BH132" i="2"/>
  <c r="BI132" i="2" s="1"/>
  <c r="BA132" i="2"/>
  <c r="CX132" i="2"/>
  <c r="CY132" i="2" s="1"/>
  <c r="ET132" i="2"/>
  <c r="EU132" i="2" s="1"/>
  <c r="NC133" i="2"/>
  <c r="JQ133" i="2"/>
  <c r="JE133" i="2"/>
  <c r="BM133" i="2" s="1"/>
  <c r="KC133" i="2"/>
  <c r="CK133" i="2" s="1"/>
  <c r="EM133" i="2"/>
  <c r="EA133" i="2"/>
  <c r="DO133" i="2"/>
  <c r="CW133" i="2"/>
  <c r="FK133" i="2"/>
  <c r="AC133" i="2"/>
  <c r="DC133" i="2"/>
  <c r="BY133" i="2"/>
  <c r="BA133" i="2"/>
  <c r="K133" i="2"/>
  <c r="E133" i="2"/>
  <c r="NI133" i="2"/>
  <c r="MW133" i="2"/>
  <c r="LM133" i="2"/>
  <c r="DU133" i="2" s="1"/>
  <c r="LA133" i="2"/>
  <c r="DI133" i="2" s="1"/>
  <c r="IY133" i="2"/>
  <c r="NO133" i="2"/>
  <c r="FW133" i="2" s="1"/>
  <c r="MK133" i="2"/>
  <c r="LY133" i="2"/>
  <c r="JK133" i="2"/>
  <c r="IM133" i="2"/>
  <c r="AU133" i="2" s="1"/>
  <c r="HO133" i="2"/>
  <c r="W133" i="2" s="1"/>
  <c r="LD133" i="2"/>
  <c r="IX133" i="2"/>
  <c r="JW133" i="2"/>
  <c r="MQ133" i="2"/>
  <c r="EY133" i="2" s="1"/>
  <c r="LJ133" i="2"/>
  <c r="HR133" i="2"/>
  <c r="NH133" i="2"/>
  <c r="KL133" i="2"/>
  <c r="CX133" i="2"/>
  <c r="MH133" i="2"/>
  <c r="KT133" i="2"/>
  <c r="LP133" i="2"/>
  <c r="MN133" i="2"/>
  <c r="MP133" i="2"/>
  <c r="KB133" i="2"/>
  <c r="LX133" i="2"/>
  <c r="LL133" i="2"/>
  <c r="IR133" i="2"/>
  <c r="KN133" i="2"/>
  <c r="BH133" i="2"/>
  <c r="IF133" i="2"/>
  <c r="KZ133" i="2"/>
  <c r="LV133" i="2"/>
  <c r="DX133" i="2"/>
  <c r="JN133" i="2"/>
  <c r="NF133" i="2"/>
  <c r="IP133" i="2"/>
  <c r="MJ133" i="2"/>
  <c r="GT133" i="2"/>
  <c r="JV133" i="2"/>
  <c r="KR133" i="2"/>
  <c r="HZ133" i="2"/>
  <c r="H133" i="2"/>
  <c r="HH133" i="2"/>
  <c r="JB133" i="2"/>
  <c r="JP133" i="2"/>
  <c r="JD133" i="2"/>
  <c r="JZ133" i="2"/>
  <c r="MV133" i="2"/>
  <c r="HL133" i="2"/>
  <c r="IJ133" i="2"/>
  <c r="KF133" i="2"/>
  <c r="MB133" i="2"/>
  <c r="NB133" i="2"/>
  <c r="NN133" i="2"/>
  <c r="KH133" i="2"/>
  <c r="HT133" i="2"/>
  <c r="HX133" i="2"/>
  <c r="IV133" i="2"/>
  <c r="ED133" i="2"/>
  <c r="HN133" i="2"/>
  <c r="IL133" i="2"/>
  <c r="ID133" i="2"/>
  <c r="AF133" i="2"/>
  <c r="GZ133" i="2"/>
  <c r="HB133" i="2"/>
  <c r="JH133" i="2"/>
  <c r="LF133" i="2"/>
  <c r="FB133" i="2"/>
  <c r="KX133" i="2"/>
  <c r="MT133" i="2"/>
  <c r="GV133" i="2"/>
  <c r="Z133" i="2"/>
  <c r="AX133" i="2"/>
  <c r="JJ133" i="2"/>
  <c r="MD133" i="2"/>
  <c r="MZ133" i="2"/>
  <c r="FN133" i="2"/>
  <c r="NL133" i="2"/>
  <c r="FX133" i="2" s="1"/>
  <c r="N133" i="2"/>
  <c r="JT133" i="2"/>
  <c r="LR133" i="2"/>
  <c r="HF133" i="2"/>
  <c r="IG133" i="2"/>
  <c r="DC132" i="2"/>
  <c r="DD132" i="2"/>
  <c r="DE132" i="2" s="1"/>
  <c r="CA132" i="2"/>
  <c r="IA133" i="2"/>
  <c r="HI133" i="2"/>
  <c r="B134" i="2"/>
  <c r="GD133" i="2"/>
  <c r="GW134" i="2" l="1"/>
  <c r="GC134" i="2"/>
  <c r="FY132" i="2"/>
  <c r="EI132" i="2"/>
  <c r="DK132" i="2"/>
  <c r="CM132" i="2"/>
  <c r="BO132" i="2"/>
  <c r="BP133" i="2"/>
  <c r="BD133" i="2"/>
  <c r="DF133" i="2"/>
  <c r="BT133" i="2"/>
  <c r="FZ133" i="2"/>
  <c r="EH133" i="2"/>
  <c r="EI133" i="2" s="1"/>
  <c r="AL133" i="2"/>
  <c r="CN133" i="2"/>
  <c r="EV133" i="2"/>
  <c r="BZ133" i="2"/>
  <c r="T133" i="2"/>
  <c r="CT133" i="2"/>
  <c r="FT133" i="2"/>
  <c r="DR133" i="2"/>
  <c r="FH133" i="2"/>
  <c r="EP133" i="2"/>
  <c r="DL133" i="2"/>
  <c r="CF133" i="2"/>
  <c r="AR133" i="2"/>
  <c r="HI134" i="2"/>
  <c r="IA134" i="2"/>
  <c r="AI134" i="2" s="1"/>
  <c r="IG134" i="2"/>
  <c r="AO134" i="2" s="1"/>
  <c r="JK134" i="2"/>
  <c r="IY134" i="2"/>
  <c r="NI134" i="2"/>
  <c r="AI133" i="2"/>
  <c r="R133" i="2"/>
  <c r="AV133" i="2"/>
  <c r="X133" i="2"/>
  <c r="BN133" i="2"/>
  <c r="BO133" i="2" s="1"/>
  <c r="Q133" i="2"/>
  <c r="BS133" i="2"/>
  <c r="CR133" i="2"/>
  <c r="DV133" i="2"/>
  <c r="DP133" i="2"/>
  <c r="ET133" i="2"/>
  <c r="FR133" i="2"/>
  <c r="BJ133" i="2"/>
  <c r="CB133" i="2"/>
  <c r="EJ133" i="2"/>
  <c r="JQ134" i="2"/>
  <c r="ME134" i="2"/>
  <c r="EM134" i="2" s="1"/>
  <c r="KI134" i="2"/>
  <c r="HC134" i="2"/>
  <c r="LY134" i="2"/>
  <c r="L133" i="2"/>
  <c r="AJ133" i="2"/>
  <c r="CL133" i="2"/>
  <c r="CM133" i="2" s="1"/>
  <c r="EN133" i="2"/>
  <c r="EB133" i="2"/>
  <c r="FF133" i="2"/>
  <c r="FG133" i="2" s="1"/>
  <c r="FL133" i="2"/>
  <c r="BV133" i="2"/>
  <c r="LG134" i="2"/>
  <c r="AK133" i="2"/>
  <c r="HU134" i="2"/>
  <c r="FY133" i="2"/>
  <c r="BI133" i="2"/>
  <c r="JW134" i="2"/>
  <c r="CE134" i="2" s="1"/>
  <c r="HO134" i="2"/>
  <c r="MK134" i="2"/>
  <c r="AD133" i="2"/>
  <c r="AP133" i="2"/>
  <c r="BB133" i="2"/>
  <c r="CE133" i="2"/>
  <c r="AO133" i="2"/>
  <c r="DJ133" i="2"/>
  <c r="DK133" i="2" s="1"/>
  <c r="ES133" i="2"/>
  <c r="FQ133" i="2"/>
  <c r="EZ133" i="2"/>
  <c r="CH133" i="2"/>
  <c r="CZ133" i="2"/>
  <c r="KC134" i="2"/>
  <c r="JE134" i="2"/>
  <c r="LS134" i="2"/>
  <c r="EA134" i="2" s="1"/>
  <c r="FQ134" i="2"/>
  <c r="EG134" i="2"/>
  <c r="ES134" i="2"/>
  <c r="CQ134" i="2"/>
  <c r="DO134" i="2"/>
  <c r="BY134" i="2"/>
  <c r="BM134" i="2"/>
  <c r="W134" i="2"/>
  <c r="K134" i="2"/>
  <c r="BS134" i="2"/>
  <c r="CK134" i="2"/>
  <c r="BG134" i="2"/>
  <c r="AC134" i="2"/>
  <c r="E134" i="2"/>
  <c r="Q134" i="2"/>
  <c r="KO134" i="2"/>
  <c r="JD134" i="2"/>
  <c r="MQ134" i="2"/>
  <c r="EY134" i="2" s="1"/>
  <c r="LM134" i="2"/>
  <c r="LA134" i="2"/>
  <c r="DI134" i="2" s="1"/>
  <c r="GT134" i="2"/>
  <c r="NC134" i="2"/>
  <c r="HR134" i="2"/>
  <c r="JN134" i="2"/>
  <c r="NF134" i="2"/>
  <c r="MJ134" i="2"/>
  <c r="HZ134" i="2"/>
  <c r="IX134" i="2"/>
  <c r="JV134" i="2"/>
  <c r="JT134" i="2"/>
  <c r="LP134" i="2"/>
  <c r="LR134" i="2"/>
  <c r="IF134" i="2"/>
  <c r="JB134" i="2"/>
  <c r="KZ134" i="2"/>
  <c r="KX134" i="2"/>
  <c r="LX134" i="2"/>
  <c r="LL134" i="2"/>
  <c r="CB134" i="2"/>
  <c r="IV134" i="2"/>
  <c r="KT134" i="2"/>
  <c r="ED134" i="2"/>
  <c r="HH134" i="2"/>
  <c r="JZ134" i="2"/>
  <c r="MV134" i="2"/>
  <c r="JP134" i="2"/>
  <c r="NH134" i="2"/>
  <c r="IP134" i="2"/>
  <c r="IR134" i="2"/>
  <c r="KL134" i="2"/>
  <c r="MH134" i="2"/>
  <c r="HB134" i="2"/>
  <c r="CF134" i="2"/>
  <c r="MN134" i="2"/>
  <c r="MP134" i="2"/>
  <c r="ID134" i="2"/>
  <c r="FT134" i="2"/>
  <c r="KN134" i="2"/>
  <c r="EZ134" i="2"/>
  <c r="LV134" i="2"/>
  <c r="MT134" i="2"/>
  <c r="JJ134" i="2"/>
  <c r="LD134" i="2"/>
  <c r="MZ134" i="2"/>
  <c r="NL134" i="2"/>
  <c r="NB134" i="2"/>
  <c r="HF134" i="2"/>
  <c r="KB134" i="2"/>
  <c r="HN134" i="2"/>
  <c r="IL134" i="2"/>
  <c r="JH134" i="2"/>
  <c r="KH134" i="2"/>
  <c r="FN134" i="2"/>
  <c r="KF134" i="2"/>
  <c r="KR134" i="2"/>
  <c r="IJ134" i="2"/>
  <c r="GV134" i="2"/>
  <c r="FH134" i="2"/>
  <c r="HX134" i="2"/>
  <c r="LF134" i="2"/>
  <c r="MB134" i="2"/>
  <c r="GZ134" i="2"/>
  <c r="NN134" i="2"/>
  <c r="LJ134" i="2"/>
  <c r="HT134" i="2"/>
  <c r="Z134" i="2"/>
  <c r="HL134" i="2"/>
  <c r="MD134" i="2"/>
  <c r="IM134" i="2"/>
  <c r="AU134" i="2" s="1"/>
  <c r="NO134" i="2"/>
  <c r="MW134" i="2"/>
  <c r="F133" i="2"/>
  <c r="BG133" i="2"/>
  <c r="DD133" i="2"/>
  <c r="EG133" i="2"/>
  <c r="FE133" i="2"/>
  <c r="CG133" i="2"/>
  <c r="CY133" i="2"/>
  <c r="KU134" i="2"/>
  <c r="IS134" i="2"/>
  <c r="BA134" i="2" s="1"/>
  <c r="B135" i="2"/>
  <c r="GC135" i="2" s="1"/>
  <c r="GD134" i="2"/>
  <c r="G133" i="2" l="1"/>
  <c r="FS133" i="2"/>
  <c r="FM133" i="2"/>
  <c r="FA133" i="2"/>
  <c r="EU133" i="2"/>
  <c r="EO133" i="2"/>
  <c r="EC133" i="2"/>
  <c r="DW133" i="2"/>
  <c r="DQ133" i="2"/>
  <c r="DE133" i="2"/>
  <c r="CS133" i="2"/>
  <c r="CA133" i="2"/>
  <c r="BU133" i="2"/>
  <c r="BC133" i="2"/>
  <c r="AW133" i="2"/>
  <c r="AQ133" i="2"/>
  <c r="AE133" i="2"/>
  <c r="Y133" i="2"/>
  <c r="S133" i="2"/>
  <c r="M133" i="2"/>
  <c r="DR134" i="2"/>
  <c r="ET134" i="2"/>
  <c r="DL134" i="2"/>
  <c r="AL134" i="2"/>
  <c r="AR134" i="2"/>
  <c r="EJ134" i="2"/>
  <c r="CR134" i="2"/>
  <c r="CS134" i="2" s="1"/>
  <c r="AV134" i="2"/>
  <c r="AW134" i="2" s="1"/>
  <c r="H134" i="2"/>
  <c r="AD134" i="2"/>
  <c r="BH134" i="2"/>
  <c r="BP134" i="2"/>
  <c r="BT134" i="2"/>
  <c r="BU134" i="2" s="1"/>
  <c r="BB134" i="2"/>
  <c r="DV134" i="2"/>
  <c r="KU135" i="2"/>
  <c r="FZ134" i="2"/>
  <c r="EP134" i="2"/>
  <c r="CX134" i="2"/>
  <c r="CN134" i="2"/>
  <c r="DD134" i="2"/>
  <c r="DE134" i="2" s="1"/>
  <c r="L134" i="2"/>
  <c r="M134" i="2" s="1"/>
  <c r="T134" i="2"/>
  <c r="FA134" i="2"/>
  <c r="MW135" i="2"/>
  <c r="FX134" i="2"/>
  <c r="NC135" i="2"/>
  <c r="FK135" i="2" s="1"/>
  <c r="LM135" i="2"/>
  <c r="X134" i="2"/>
  <c r="AJ134" i="2"/>
  <c r="N134" i="2"/>
  <c r="DJ134" i="2"/>
  <c r="DK134" i="2" s="1"/>
  <c r="AP134" i="2"/>
  <c r="AQ134" i="2" s="1"/>
  <c r="DC134" i="2"/>
  <c r="EN134" i="2"/>
  <c r="EO134" i="2" s="1"/>
  <c r="EB134" i="2"/>
  <c r="EC134" i="2" s="1"/>
  <c r="FF134" i="2"/>
  <c r="FL134" i="2"/>
  <c r="FM134" i="2" s="1"/>
  <c r="BD134" i="2"/>
  <c r="BJ134" i="2"/>
  <c r="CH134" i="2"/>
  <c r="CZ134" i="2"/>
  <c r="DX134" i="2"/>
  <c r="FB134" i="2"/>
  <c r="HU135" i="2"/>
  <c r="AC135" i="2" s="1"/>
  <c r="KI135" i="2"/>
  <c r="IY135" i="2"/>
  <c r="HI135" i="2"/>
  <c r="Q135" i="2" s="1"/>
  <c r="FE135" i="2"/>
  <c r="DU135" i="2"/>
  <c r="CQ135" i="2"/>
  <c r="DC135" i="2"/>
  <c r="BG135" i="2"/>
  <c r="ME135" i="2"/>
  <c r="EM135" i="2" s="1"/>
  <c r="JQ135" i="2"/>
  <c r="IS135" i="2"/>
  <c r="HO135" i="2"/>
  <c r="W135" i="2" s="1"/>
  <c r="JW135" i="2"/>
  <c r="GZ135" i="2"/>
  <c r="JP135" i="2"/>
  <c r="IP135" i="2"/>
  <c r="KL135" i="2"/>
  <c r="GV135" i="2"/>
  <c r="HH135" i="2"/>
  <c r="ID135" i="2"/>
  <c r="JD135" i="2"/>
  <c r="LJ135" i="2"/>
  <c r="NH135" i="2"/>
  <c r="IR135" i="2"/>
  <c r="MH135" i="2"/>
  <c r="HB135" i="2"/>
  <c r="HZ135" i="2"/>
  <c r="IX135" i="2"/>
  <c r="JT135" i="2"/>
  <c r="JV135" i="2"/>
  <c r="KT135" i="2"/>
  <c r="FB135" i="2"/>
  <c r="MN135" i="2"/>
  <c r="HL135" i="2"/>
  <c r="HF135" i="2"/>
  <c r="KB135" i="2"/>
  <c r="KZ135" i="2"/>
  <c r="LL135" i="2"/>
  <c r="DX135" i="2"/>
  <c r="HR135" i="2"/>
  <c r="JN135" i="2"/>
  <c r="KN135" i="2"/>
  <c r="HX135" i="2"/>
  <c r="IV135" i="2"/>
  <c r="LP135" i="2"/>
  <c r="MP135" i="2"/>
  <c r="JB135" i="2"/>
  <c r="KX135" i="2"/>
  <c r="LX135" i="2"/>
  <c r="MB135" i="2"/>
  <c r="NB135" i="2"/>
  <c r="NN135" i="2"/>
  <c r="GT135" i="2"/>
  <c r="HT135" i="2"/>
  <c r="NF135" i="2"/>
  <c r="MJ135" i="2"/>
  <c r="JZ135" i="2"/>
  <c r="LV135" i="2"/>
  <c r="MV135" i="2"/>
  <c r="JH135" i="2"/>
  <c r="JJ135" i="2"/>
  <c r="NL135" i="2"/>
  <c r="KR135" i="2"/>
  <c r="IF135" i="2"/>
  <c r="EH135" i="2"/>
  <c r="CF135" i="2"/>
  <c r="HN135" i="2"/>
  <c r="IL135" i="2"/>
  <c r="KF135" i="2"/>
  <c r="KH135" i="2"/>
  <c r="CR135" i="2"/>
  <c r="LD135" i="2"/>
  <c r="LF135" i="2"/>
  <c r="MD135" i="2"/>
  <c r="MZ135" i="2"/>
  <c r="IJ135" i="2"/>
  <c r="LR135" i="2"/>
  <c r="MT135" i="2"/>
  <c r="NO135" i="2"/>
  <c r="FW135" i="2" s="1"/>
  <c r="MQ135" i="2"/>
  <c r="F134" i="2"/>
  <c r="G134" i="2" s="1"/>
  <c r="DU134" i="2"/>
  <c r="FW134" i="2"/>
  <c r="FK134" i="2"/>
  <c r="BV134" i="2"/>
  <c r="CT134" i="2"/>
  <c r="DF134" i="2"/>
  <c r="EV134" i="2"/>
  <c r="LS135" i="2"/>
  <c r="EA135" i="2" s="1"/>
  <c r="JE135" i="2"/>
  <c r="BM135" i="2" s="1"/>
  <c r="EU134" i="2"/>
  <c r="LY135" i="2"/>
  <c r="JK135" i="2"/>
  <c r="CY134" i="2"/>
  <c r="CG134" i="2"/>
  <c r="IM135" i="2"/>
  <c r="BZ134" i="2"/>
  <c r="CA134" i="2" s="1"/>
  <c r="R134" i="2"/>
  <c r="S134" i="2" s="1"/>
  <c r="DP134" i="2"/>
  <c r="DQ134" i="2" s="1"/>
  <c r="EH134" i="2"/>
  <c r="AF134" i="2"/>
  <c r="AX134" i="2"/>
  <c r="AE134" i="2"/>
  <c r="KC135" i="2"/>
  <c r="CK135" i="2" s="1"/>
  <c r="MK135" i="2"/>
  <c r="BI134" i="2"/>
  <c r="AK134" i="2"/>
  <c r="DW134" i="2"/>
  <c r="IG135" i="2"/>
  <c r="FG134" i="2"/>
  <c r="LA135" i="2"/>
  <c r="DI135" i="2" s="1"/>
  <c r="KO135" i="2"/>
  <c r="CW135" i="2" s="1"/>
  <c r="CW134" i="2"/>
  <c r="BN134" i="2"/>
  <c r="CL134" i="2"/>
  <c r="FE134" i="2"/>
  <c r="FR134" i="2"/>
  <c r="FS134" i="2" s="1"/>
  <c r="BC134" i="2"/>
  <c r="FY134" i="2"/>
  <c r="LG135" i="2"/>
  <c r="HC135" i="2"/>
  <c r="Y134" i="2"/>
  <c r="NI135" i="2"/>
  <c r="IA135" i="2"/>
  <c r="GW135" i="2"/>
  <c r="B136" i="2"/>
  <c r="GC136" i="2" s="1"/>
  <c r="GD135" i="2"/>
  <c r="IA136" i="2" l="1"/>
  <c r="NI136" i="2"/>
  <c r="EI134" i="2"/>
  <c r="CM134" i="2"/>
  <c r="BO134" i="2"/>
  <c r="BB135" i="2"/>
  <c r="FF135" i="2"/>
  <c r="DD135" i="2"/>
  <c r="BP135" i="2"/>
  <c r="BV135" i="2"/>
  <c r="FX135" i="2"/>
  <c r="FY135" i="2" s="1"/>
  <c r="FZ135" i="2"/>
  <c r="EV135" i="2"/>
  <c r="FL135" i="2"/>
  <c r="BJ135" i="2"/>
  <c r="ED135" i="2"/>
  <c r="T135" i="2"/>
  <c r="DL135" i="2"/>
  <c r="AL135" i="2"/>
  <c r="CZ135" i="2"/>
  <c r="F135" i="2"/>
  <c r="AV135" i="2"/>
  <c r="FR135" i="2"/>
  <c r="AP135" i="2"/>
  <c r="DP135" i="2"/>
  <c r="CB135" i="2"/>
  <c r="Z135" i="2"/>
  <c r="EN135" i="2"/>
  <c r="AF135" i="2"/>
  <c r="CL135" i="2"/>
  <c r="CM135" i="2" s="1"/>
  <c r="L135" i="2"/>
  <c r="FQ136" i="2"/>
  <c r="AI136" i="2"/>
  <c r="HZ136" i="2"/>
  <c r="MW136" i="2"/>
  <c r="FE136" i="2" s="1"/>
  <c r="GV136" i="2"/>
  <c r="LJ136" i="2"/>
  <c r="IR136" i="2"/>
  <c r="IP136" i="2"/>
  <c r="KN136" i="2"/>
  <c r="IX136" i="2"/>
  <c r="KR136" i="2"/>
  <c r="MP136" i="2"/>
  <c r="JJ136" i="2"/>
  <c r="GT136" i="2"/>
  <c r="IF136" i="2"/>
  <c r="MT136" i="2"/>
  <c r="JN136" i="2"/>
  <c r="NF136" i="2"/>
  <c r="GZ136" i="2"/>
  <c r="JV136" i="2"/>
  <c r="KT136" i="2"/>
  <c r="HH136" i="2"/>
  <c r="JB136" i="2"/>
  <c r="LL136" i="2"/>
  <c r="HT136" i="2"/>
  <c r="HR136" i="2"/>
  <c r="JP136" i="2"/>
  <c r="FT136" i="2"/>
  <c r="NH136" i="2"/>
  <c r="LR136" i="2"/>
  <c r="LP136" i="2"/>
  <c r="MN136" i="2"/>
  <c r="JD136" i="2"/>
  <c r="JZ136" i="2"/>
  <c r="HX136" i="2"/>
  <c r="IV136" i="2"/>
  <c r="KB136" i="2"/>
  <c r="KZ136" i="2"/>
  <c r="LV136" i="2"/>
  <c r="HF136" i="2"/>
  <c r="HL136" i="2"/>
  <c r="IJ136" i="2"/>
  <c r="KF136" i="2"/>
  <c r="LD136" i="2"/>
  <c r="MD136" i="2"/>
  <c r="HB136" i="2"/>
  <c r="MJ136" i="2"/>
  <c r="KX136" i="2"/>
  <c r="LX136" i="2"/>
  <c r="KH136" i="2"/>
  <c r="MZ136" i="2"/>
  <c r="AJ136" i="2"/>
  <c r="KL136" i="2"/>
  <c r="ID136" i="2"/>
  <c r="MB136" i="2"/>
  <c r="BD136" i="2"/>
  <c r="JT136" i="2"/>
  <c r="HN136" i="2"/>
  <c r="IL136" i="2"/>
  <c r="LF136" i="2"/>
  <c r="NB136" i="2"/>
  <c r="NN136" i="2"/>
  <c r="MH136" i="2"/>
  <c r="MV136" i="2"/>
  <c r="JH136" i="2"/>
  <c r="NL136" i="2"/>
  <c r="GW136" i="2"/>
  <c r="E136" i="2" s="1"/>
  <c r="HC136" i="2"/>
  <c r="IG136" i="2"/>
  <c r="AO136" i="2" s="1"/>
  <c r="EI135" i="2"/>
  <c r="CG135" i="2"/>
  <c r="JK136" i="2"/>
  <c r="BS136" i="2" s="1"/>
  <c r="MQ136" i="2"/>
  <c r="EY136" i="2" s="1"/>
  <c r="JW136" i="2"/>
  <c r="JQ136" i="2"/>
  <c r="BY136" i="2" s="1"/>
  <c r="K135" i="2"/>
  <c r="CE135" i="2"/>
  <c r="X135" i="2"/>
  <c r="BN135" i="2"/>
  <c r="BO135" i="2" s="1"/>
  <c r="ET135" i="2"/>
  <c r="H135" i="2"/>
  <c r="BD135" i="2"/>
  <c r="CN135" i="2"/>
  <c r="CH135" i="2"/>
  <c r="EJ135" i="2"/>
  <c r="FT135" i="2"/>
  <c r="FH135" i="2"/>
  <c r="IY136" i="2"/>
  <c r="HU136" i="2"/>
  <c r="AC136" i="2" s="1"/>
  <c r="NC136" i="2"/>
  <c r="LG136" i="2"/>
  <c r="KO136" i="2"/>
  <c r="CW136" i="2" s="1"/>
  <c r="MK136" i="2"/>
  <c r="ES136" i="2" s="1"/>
  <c r="JE136" i="2"/>
  <c r="NO136" i="2"/>
  <c r="ME136" i="2"/>
  <c r="R135" i="2"/>
  <c r="E135" i="2"/>
  <c r="AI135" i="2"/>
  <c r="BY135" i="2"/>
  <c r="AJ135" i="2"/>
  <c r="BZ135" i="2"/>
  <c r="AO135" i="2"/>
  <c r="EB135" i="2"/>
  <c r="DJ135" i="2"/>
  <c r="DK135" i="2" s="1"/>
  <c r="CX135" i="2"/>
  <c r="CY135" i="2" s="1"/>
  <c r="N135" i="2"/>
  <c r="AR135" i="2"/>
  <c r="AX135" i="2"/>
  <c r="CT135" i="2"/>
  <c r="DR135" i="2"/>
  <c r="FN135" i="2"/>
  <c r="KI136" i="2"/>
  <c r="AW135" i="2"/>
  <c r="LA136" i="2"/>
  <c r="DI136" i="2" s="1"/>
  <c r="KC136" i="2"/>
  <c r="CK136" i="2" s="1"/>
  <c r="LS136" i="2"/>
  <c r="HO136" i="2"/>
  <c r="BT135" i="2"/>
  <c r="AD135" i="2"/>
  <c r="DV135" i="2"/>
  <c r="BH135" i="2"/>
  <c r="BI135" i="2" s="1"/>
  <c r="DO135" i="2"/>
  <c r="EY135" i="2"/>
  <c r="EZ135" i="2"/>
  <c r="DF135" i="2"/>
  <c r="EP135" i="2"/>
  <c r="BC135" i="2"/>
  <c r="FG135" i="2"/>
  <c r="IM136" i="2"/>
  <c r="AU136" i="2" s="1"/>
  <c r="LY136" i="2"/>
  <c r="EG136" i="2" s="1"/>
  <c r="IS136" i="2"/>
  <c r="BA136" i="2" s="1"/>
  <c r="AU135" i="2"/>
  <c r="BA135" i="2"/>
  <c r="ES135" i="2"/>
  <c r="BS135" i="2"/>
  <c r="EG135" i="2"/>
  <c r="FQ135" i="2"/>
  <c r="HI136" i="2"/>
  <c r="LM136" i="2"/>
  <c r="DU136" i="2" s="1"/>
  <c r="KU136" i="2"/>
  <c r="DC136" i="2" s="1"/>
  <c r="CS135" i="2"/>
  <c r="B137" i="2"/>
  <c r="GD136" i="2"/>
  <c r="IA137" i="2" l="1"/>
  <c r="GC137" i="2"/>
  <c r="G135" i="2"/>
  <c r="FS135" i="2"/>
  <c r="FM135" i="2"/>
  <c r="FA135" i="2"/>
  <c r="EU135" i="2"/>
  <c r="EO135" i="2"/>
  <c r="EC135" i="2"/>
  <c r="DW135" i="2"/>
  <c r="DQ135" i="2"/>
  <c r="DE135" i="2"/>
  <c r="CA135" i="2"/>
  <c r="BU135" i="2"/>
  <c r="AQ135" i="2"/>
  <c r="AK135" i="2"/>
  <c r="AE135" i="2"/>
  <c r="Y135" i="2"/>
  <c r="S135" i="2"/>
  <c r="M135" i="2"/>
  <c r="AF136" i="2"/>
  <c r="FN136" i="2"/>
  <c r="CX136" i="2"/>
  <c r="Z136" i="2"/>
  <c r="L136" i="2"/>
  <c r="CN136" i="2"/>
  <c r="FH136" i="2"/>
  <c r="EB136" i="2"/>
  <c r="EC136" i="2" s="1"/>
  <c r="DR136" i="2"/>
  <c r="FX136" i="2"/>
  <c r="FZ136" i="2"/>
  <c r="CT136" i="2"/>
  <c r="AP136" i="2"/>
  <c r="BT136" i="2"/>
  <c r="DF136" i="2"/>
  <c r="ET136" i="2"/>
  <c r="EU136" i="2" s="1"/>
  <c r="DX136" i="2"/>
  <c r="CF136" i="2"/>
  <c r="HI137" i="2"/>
  <c r="EZ136" i="2"/>
  <c r="FA136" i="2" s="1"/>
  <c r="EP136" i="2"/>
  <c r="DL136" i="2"/>
  <c r="BJ136" i="2"/>
  <c r="AX136" i="2"/>
  <c r="F136" i="2"/>
  <c r="G136" i="2" s="1"/>
  <c r="EJ136" i="2"/>
  <c r="BN136" i="2"/>
  <c r="BZ136" i="2"/>
  <c r="CA136" i="2" s="1"/>
  <c r="R136" i="2"/>
  <c r="S136" i="2" s="1"/>
  <c r="AK136" i="2"/>
  <c r="NI137" i="2"/>
  <c r="FQ137" i="2" s="1"/>
  <c r="HO137" i="2"/>
  <c r="KI137" i="2"/>
  <c r="LG137" i="2"/>
  <c r="IY137" i="2"/>
  <c r="BG137" i="2" s="1"/>
  <c r="Q136" i="2"/>
  <c r="EH136" i="2"/>
  <c r="AD136" i="2"/>
  <c r="DP136" i="2"/>
  <c r="DQ136" i="2" s="1"/>
  <c r="CL136" i="2"/>
  <c r="DD136" i="2"/>
  <c r="DE136" i="2" s="1"/>
  <c r="H136" i="2"/>
  <c r="N136" i="2"/>
  <c r="AR136" i="2"/>
  <c r="AL136" i="2"/>
  <c r="BV136" i="2"/>
  <c r="CH136" i="2"/>
  <c r="ED136" i="2"/>
  <c r="FB136" i="2"/>
  <c r="BU136" i="2"/>
  <c r="LS137" i="2"/>
  <c r="EA137" i="2" s="1"/>
  <c r="ME137" i="2"/>
  <c r="MK137" i="2"/>
  <c r="JQ137" i="2"/>
  <c r="IG137" i="2"/>
  <c r="AO137" i="2" s="1"/>
  <c r="DO136" i="2"/>
  <c r="BB136" i="2"/>
  <c r="BH136" i="2"/>
  <c r="DJ136" i="2"/>
  <c r="AV136" i="2"/>
  <c r="CR136" i="2"/>
  <c r="DV136" i="2"/>
  <c r="DW136" i="2" s="1"/>
  <c r="FF136" i="2"/>
  <c r="FG136" i="2" s="1"/>
  <c r="FL136" i="2"/>
  <c r="FM136" i="2" s="1"/>
  <c r="CZ136" i="2"/>
  <c r="EV136" i="2"/>
  <c r="AQ136" i="2"/>
  <c r="EM137" i="2"/>
  <c r="DO137" i="2"/>
  <c r="ES137" i="2"/>
  <c r="CQ137" i="2"/>
  <c r="Q137" i="2"/>
  <c r="BY137" i="2"/>
  <c r="W137" i="2"/>
  <c r="AI137" i="2"/>
  <c r="LY137" i="2"/>
  <c r="EG137" i="2" s="1"/>
  <c r="JK137" i="2"/>
  <c r="IM137" i="2"/>
  <c r="MW137" i="2"/>
  <c r="LA137" i="2"/>
  <c r="HB137" i="2"/>
  <c r="HT137" i="2"/>
  <c r="JP137" i="2"/>
  <c r="IP137" i="2"/>
  <c r="MH137" i="2"/>
  <c r="GZ137" i="2"/>
  <c r="HX137" i="2"/>
  <c r="IV137" i="2"/>
  <c r="JT137" i="2"/>
  <c r="LR137" i="2"/>
  <c r="MP137" i="2"/>
  <c r="ID137" i="2"/>
  <c r="JD137" i="2"/>
  <c r="JZ137" i="2"/>
  <c r="KX137" i="2"/>
  <c r="MV137" i="2"/>
  <c r="LJ137" i="2"/>
  <c r="NH137" i="2"/>
  <c r="KL137" i="2"/>
  <c r="GT137" i="2"/>
  <c r="HZ137" i="2"/>
  <c r="IX137" i="2"/>
  <c r="KT137" i="2"/>
  <c r="KR137" i="2"/>
  <c r="MN137" i="2"/>
  <c r="KB137" i="2"/>
  <c r="KZ137" i="2"/>
  <c r="LX137" i="2"/>
  <c r="NF137" i="2"/>
  <c r="IR137" i="2"/>
  <c r="KN137" i="2"/>
  <c r="AJ137" i="2"/>
  <c r="BJ137" i="2"/>
  <c r="IF137" i="2"/>
  <c r="DL137" i="2"/>
  <c r="JH137" i="2"/>
  <c r="KH137" i="2"/>
  <c r="LF137" i="2"/>
  <c r="MD137" i="2"/>
  <c r="LL137" i="2"/>
  <c r="JV137" i="2"/>
  <c r="EB137" i="2"/>
  <c r="LP137" i="2"/>
  <c r="HH137" i="2"/>
  <c r="MT137" i="2"/>
  <c r="GV137" i="2"/>
  <c r="HL137" i="2"/>
  <c r="IJ137" i="2"/>
  <c r="KF137" i="2"/>
  <c r="DR137" i="2"/>
  <c r="MB137" i="2"/>
  <c r="NB137" i="2"/>
  <c r="HN137" i="2"/>
  <c r="NL137" i="2"/>
  <c r="AX137" i="2"/>
  <c r="JJ137" i="2"/>
  <c r="MZ137" i="2"/>
  <c r="JN137" i="2"/>
  <c r="MJ137" i="2"/>
  <c r="JB137" i="2"/>
  <c r="BV137" i="2"/>
  <c r="LD137" i="2"/>
  <c r="HR137" i="2"/>
  <c r="IL137" i="2"/>
  <c r="LV137" i="2"/>
  <c r="NN137" i="2"/>
  <c r="HF137" i="2"/>
  <c r="FX137" i="2"/>
  <c r="FY137" i="2" s="1"/>
  <c r="KU137" i="2"/>
  <c r="BC136" i="2"/>
  <c r="M136" i="2"/>
  <c r="CY136" i="2"/>
  <c r="NO137" i="2"/>
  <c r="FW137" i="2" s="1"/>
  <c r="NC137" i="2"/>
  <c r="FK137" i="2" s="1"/>
  <c r="JW137" i="2"/>
  <c r="CG136" i="2"/>
  <c r="HC137" i="2"/>
  <c r="X136" i="2"/>
  <c r="Y136" i="2" s="1"/>
  <c r="BG136" i="2"/>
  <c r="K136" i="2"/>
  <c r="FR136" i="2"/>
  <c r="FS136" i="2" s="1"/>
  <c r="CE136" i="2"/>
  <c r="T136" i="2"/>
  <c r="EA136" i="2"/>
  <c r="FK136" i="2"/>
  <c r="CB136" i="2"/>
  <c r="BP136" i="2"/>
  <c r="LM137" i="2"/>
  <c r="IS137" i="2"/>
  <c r="BA137" i="2" s="1"/>
  <c r="AE136" i="2"/>
  <c r="KC137" i="2"/>
  <c r="AW136" i="2"/>
  <c r="JE137" i="2"/>
  <c r="KO137" i="2"/>
  <c r="HU137" i="2"/>
  <c r="MQ137" i="2"/>
  <c r="EY137" i="2" s="1"/>
  <c r="EI136" i="2"/>
  <c r="GW137" i="2"/>
  <c r="W136" i="2"/>
  <c r="BM136" i="2"/>
  <c r="CQ136" i="2"/>
  <c r="EM136" i="2"/>
  <c r="EN136" i="2"/>
  <c r="EO136" i="2" s="1"/>
  <c r="FW136" i="2"/>
  <c r="B138" i="2"/>
  <c r="GD137" i="2"/>
  <c r="IA138" i="2" l="1"/>
  <c r="GC138" i="2"/>
  <c r="HU138" i="2"/>
  <c r="KC138" i="2"/>
  <c r="FY136" i="2"/>
  <c r="DK136" i="2"/>
  <c r="CS136" i="2"/>
  <c r="CM136" i="2"/>
  <c r="BO136" i="2"/>
  <c r="BI136" i="2"/>
  <c r="EJ137" i="2"/>
  <c r="CR137" i="2"/>
  <c r="CS137" i="2" s="1"/>
  <c r="BP137" i="2"/>
  <c r="DV137" i="2"/>
  <c r="GW138" i="2"/>
  <c r="KO138" i="2"/>
  <c r="FN137" i="2"/>
  <c r="H137" i="2"/>
  <c r="EC137" i="2"/>
  <c r="AR137" i="2"/>
  <c r="EP137" i="2"/>
  <c r="AD137" i="2"/>
  <c r="AE137" i="2" s="1"/>
  <c r="FZ137" i="2"/>
  <c r="EV137" i="2"/>
  <c r="EZ137" i="2"/>
  <c r="BD137" i="2"/>
  <c r="DD137" i="2"/>
  <c r="FR137" i="2"/>
  <c r="Z137" i="2"/>
  <c r="CX137" i="2"/>
  <c r="CN137" i="2"/>
  <c r="FF137" i="2"/>
  <c r="FG137" i="2" s="1"/>
  <c r="CF137" i="2"/>
  <c r="CG137" i="2" s="1"/>
  <c r="T137" i="2"/>
  <c r="N137" i="2"/>
  <c r="CB137" i="2"/>
  <c r="LM138" i="2"/>
  <c r="CY137" i="2"/>
  <c r="MW138" i="2"/>
  <c r="F137" i="2"/>
  <c r="AP137" i="2"/>
  <c r="R137" i="2"/>
  <c r="AV137" i="2"/>
  <c r="X137" i="2"/>
  <c r="Y137" i="2" s="1"/>
  <c r="BN137" i="2"/>
  <c r="BO137" i="2" s="1"/>
  <c r="AC137" i="2"/>
  <c r="CL137" i="2"/>
  <c r="CM137" i="2" s="1"/>
  <c r="DJ137" i="2"/>
  <c r="DK137" i="2" s="1"/>
  <c r="CK137" i="2"/>
  <c r="EN137" i="2"/>
  <c r="EH137" i="2"/>
  <c r="EI137" i="2" s="1"/>
  <c r="FL137" i="2"/>
  <c r="FE137" i="2"/>
  <c r="AL137" i="2"/>
  <c r="CH137" i="2"/>
  <c r="CZ137" i="2"/>
  <c r="ED137" i="2"/>
  <c r="DX137" i="2"/>
  <c r="FT137" i="2"/>
  <c r="MK138" i="2"/>
  <c r="IY138" i="2"/>
  <c r="HO138" i="2"/>
  <c r="HI138" i="2"/>
  <c r="JW138" i="2"/>
  <c r="IM138" i="2"/>
  <c r="L137" i="2"/>
  <c r="BT137" i="2"/>
  <c r="BZ137" i="2"/>
  <c r="AF137" i="2"/>
  <c r="CT137" i="2"/>
  <c r="DF137" i="2"/>
  <c r="FH137" i="2"/>
  <c r="ME138" i="2"/>
  <c r="LG138" i="2"/>
  <c r="DO138" i="2" s="1"/>
  <c r="FE138" i="2"/>
  <c r="ES138" i="2"/>
  <c r="EM138" i="2"/>
  <c r="DU138" i="2"/>
  <c r="CE138" i="2"/>
  <c r="AI138" i="2"/>
  <c r="W138" i="2"/>
  <c r="CW138" i="2"/>
  <c r="AU138" i="2"/>
  <c r="AC138" i="2"/>
  <c r="CK138" i="2"/>
  <c r="BG138" i="2"/>
  <c r="E138" i="2"/>
  <c r="Q138" i="2"/>
  <c r="IF138" i="2"/>
  <c r="HL138" i="2"/>
  <c r="NI138" i="2"/>
  <c r="FQ138" i="2" s="1"/>
  <c r="GT138" i="2"/>
  <c r="DX138" i="2"/>
  <c r="HX138" i="2"/>
  <c r="JT138" i="2"/>
  <c r="KR138" i="2"/>
  <c r="MP138" i="2"/>
  <c r="HF138" i="2"/>
  <c r="JD138" i="2"/>
  <c r="KX138" i="2"/>
  <c r="LJ138" i="2"/>
  <c r="HR138" i="2"/>
  <c r="HT138" i="2"/>
  <c r="JN138" i="2"/>
  <c r="NF138" i="2"/>
  <c r="MJ138" i="2"/>
  <c r="HZ138" i="2"/>
  <c r="IX138" i="2"/>
  <c r="JV138" i="2"/>
  <c r="LP138" i="2"/>
  <c r="LR138" i="2"/>
  <c r="GZ138" i="2"/>
  <c r="HH138" i="2"/>
  <c r="JB138" i="2"/>
  <c r="KZ138" i="2"/>
  <c r="LX138" i="2"/>
  <c r="LV138" i="2"/>
  <c r="LL138" i="2"/>
  <c r="AF138" i="2"/>
  <c r="JP138" i="2"/>
  <c r="EV138" i="2"/>
  <c r="IV138" i="2"/>
  <c r="GV138" i="2"/>
  <c r="BP138" i="2"/>
  <c r="JZ138" i="2"/>
  <c r="IR138" i="2"/>
  <c r="KL138" i="2"/>
  <c r="AL138" i="2"/>
  <c r="MN138" i="2"/>
  <c r="ID138" i="2"/>
  <c r="IJ138" i="2"/>
  <c r="CT138" i="2"/>
  <c r="KF138" i="2"/>
  <c r="NB138" i="2"/>
  <c r="NH138" i="2"/>
  <c r="IP138" i="2"/>
  <c r="KN138" i="2"/>
  <c r="JJ138" i="2"/>
  <c r="JH138" i="2"/>
  <c r="LD138" i="2"/>
  <c r="MZ138" i="2"/>
  <c r="NN138" i="2"/>
  <c r="CN138" i="2"/>
  <c r="MV138" i="2"/>
  <c r="HB138" i="2"/>
  <c r="KT138" i="2"/>
  <c r="KB138" i="2"/>
  <c r="MT138" i="2"/>
  <c r="HN138" i="2"/>
  <c r="IL138" i="2"/>
  <c r="KH138" i="2"/>
  <c r="MD138" i="2"/>
  <c r="MH138" i="2"/>
  <c r="LF138" i="2"/>
  <c r="MB138" i="2"/>
  <c r="NL138" i="2"/>
  <c r="JE138" i="2"/>
  <c r="NC138" i="2"/>
  <c r="FK138" i="2" s="1"/>
  <c r="JK138" i="2"/>
  <c r="E137" i="2"/>
  <c r="AU137" i="2"/>
  <c r="BM137" i="2"/>
  <c r="BB137" i="2"/>
  <c r="BC137" i="2" s="1"/>
  <c r="CE137" i="2"/>
  <c r="BH137" i="2"/>
  <c r="BI137" i="2" s="1"/>
  <c r="DP137" i="2"/>
  <c r="ET137" i="2"/>
  <c r="DU137" i="2"/>
  <c r="FB137" i="2"/>
  <c r="IG138" i="2"/>
  <c r="LS138" i="2"/>
  <c r="AK137" i="2"/>
  <c r="MQ138" i="2"/>
  <c r="AW137" i="2"/>
  <c r="IS138" i="2"/>
  <c r="BA138" i="2" s="1"/>
  <c r="HC138" i="2"/>
  <c r="NO138" i="2"/>
  <c r="FW138" i="2" s="1"/>
  <c r="KU138" i="2"/>
  <c r="DC138" i="2" s="1"/>
  <c r="LA138" i="2"/>
  <c r="LY138" i="2"/>
  <c r="K137" i="2"/>
  <c r="DC137" i="2"/>
  <c r="BS137" i="2"/>
  <c r="DI137" i="2"/>
  <c r="CW137" i="2"/>
  <c r="JQ138" i="2"/>
  <c r="BU137" i="2"/>
  <c r="KI138" i="2"/>
  <c r="B139" i="2"/>
  <c r="GD138" i="2"/>
  <c r="KO139" i="2" l="1"/>
  <c r="GC139" i="2"/>
  <c r="G137" i="2"/>
  <c r="FS137" i="2"/>
  <c r="FM137" i="2"/>
  <c r="FA137" i="2"/>
  <c r="EU137" i="2"/>
  <c r="EO137" i="2"/>
  <c r="DW137" i="2"/>
  <c r="DQ137" i="2"/>
  <c r="DE137" i="2"/>
  <c r="CA137" i="2"/>
  <c r="AQ137" i="2"/>
  <c r="S137" i="2"/>
  <c r="M137" i="2"/>
  <c r="H138" i="2"/>
  <c r="AR138" i="2"/>
  <c r="FB138" i="2"/>
  <c r="FL138" i="2"/>
  <c r="FM138" i="2" s="1"/>
  <c r="CH138" i="2"/>
  <c r="EP138" i="2"/>
  <c r="AX138" i="2"/>
  <c r="DD138" i="2"/>
  <c r="DE138" i="2" s="1"/>
  <c r="CZ138" i="2"/>
  <c r="KI139" i="2"/>
  <c r="N138" i="2"/>
  <c r="DP138" i="2"/>
  <c r="DQ138" i="2" s="1"/>
  <c r="X138" i="2"/>
  <c r="Y138" i="2" s="1"/>
  <c r="EB138" i="2"/>
  <c r="BB138" i="2"/>
  <c r="BC138" i="2" s="1"/>
  <c r="FF138" i="2"/>
  <c r="FG138" i="2" s="1"/>
  <c r="FX138" i="2"/>
  <c r="FY138" i="2" s="1"/>
  <c r="DJ138" i="2"/>
  <c r="DK138" i="2" s="1"/>
  <c r="BV138" i="2"/>
  <c r="BH138" i="2"/>
  <c r="BZ138" i="2"/>
  <c r="CA138" i="2" s="1"/>
  <c r="EJ138" i="2"/>
  <c r="FR138" i="2"/>
  <c r="FS138" i="2" s="1"/>
  <c r="R138" i="2"/>
  <c r="S138" i="2" s="1"/>
  <c r="LY139" i="2"/>
  <c r="HC139" i="2"/>
  <c r="MQ139" i="2"/>
  <c r="EY139" i="2" s="1"/>
  <c r="LS139" i="2"/>
  <c r="JK139" i="2"/>
  <c r="JE139" i="2"/>
  <c r="F138" i="2"/>
  <c r="G138" i="2" s="1"/>
  <c r="CR138" i="2"/>
  <c r="BS138" i="2"/>
  <c r="AD138" i="2"/>
  <c r="AV138" i="2"/>
  <c r="AW138" i="2" s="1"/>
  <c r="CF138" i="2"/>
  <c r="CG138" i="2" s="1"/>
  <c r="EH138" i="2"/>
  <c r="EI138" i="2" s="1"/>
  <c r="CQ138" i="2"/>
  <c r="DV138" i="2"/>
  <c r="DW138" i="2" s="1"/>
  <c r="EZ138" i="2"/>
  <c r="FA138" i="2" s="1"/>
  <c r="EG138" i="2"/>
  <c r="BD138" i="2"/>
  <c r="DF138" i="2"/>
  <c r="ED138" i="2"/>
  <c r="DL138" i="2"/>
  <c r="FH138" i="2"/>
  <c r="FT138" i="2"/>
  <c r="LG139" i="2"/>
  <c r="JW139" i="2"/>
  <c r="IY139" i="2"/>
  <c r="HU139" i="2"/>
  <c r="LA139" i="2"/>
  <c r="IG139" i="2"/>
  <c r="AO139" i="2" s="1"/>
  <c r="BN138" i="2"/>
  <c r="AP138" i="2"/>
  <c r="AQ138" i="2" s="1"/>
  <c r="L138" i="2"/>
  <c r="M138" i="2" s="1"/>
  <c r="CL138" i="2"/>
  <c r="EY138" i="2"/>
  <c r="EA138" i="2"/>
  <c r="ET138" i="2"/>
  <c r="EU138" i="2" s="1"/>
  <c r="BJ138" i="2"/>
  <c r="CB138" i="2"/>
  <c r="FZ138" i="2"/>
  <c r="CS138" i="2"/>
  <c r="EG139" i="2"/>
  <c r="DO139" i="2"/>
  <c r="CW139" i="2"/>
  <c r="DI139" i="2"/>
  <c r="CQ139" i="2"/>
  <c r="BS139" i="2"/>
  <c r="AC139" i="2"/>
  <c r="BG139" i="2"/>
  <c r="BM139" i="2"/>
  <c r="CE139" i="2"/>
  <c r="EA139" i="2"/>
  <c r="K139" i="2"/>
  <c r="KT139" i="2"/>
  <c r="KU139" i="2"/>
  <c r="ME139" i="2"/>
  <c r="EM139" i="2" s="1"/>
  <c r="NF139" i="2"/>
  <c r="IR139" i="2"/>
  <c r="KR139" i="2"/>
  <c r="JZ139" i="2"/>
  <c r="LV139" i="2"/>
  <c r="LX139" i="2"/>
  <c r="JP139" i="2"/>
  <c r="NH139" i="2"/>
  <c r="IP139" i="2"/>
  <c r="KL139" i="2"/>
  <c r="LR139" i="2"/>
  <c r="ID139" i="2"/>
  <c r="JD139" i="2"/>
  <c r="HT139" i="2"/>
  <c r="MH139" i="2"/>
  <c r="HB139" i="2"/>
  <c r="HZ139" i="2"/>
  <c r="IX139" i="2"/>
  <c r="JT139" i="2"/>
  <c r="JV139" i="2"/>
  <c r="MN139" i="2"/>
  <c r="HF139" i="2"/>
  <c r="KB139" i="2"/>
  <c r="KZ139" i="2"/>
  <c r="KX139" i="2"/>
  <c r="LL139" i="2"/>
  <c r="HR139" i="2"/>
  <c r="MV139" i="2"/>
  <c r="IV139" i="2"/>
  <c r="MB139" i="2"/>
  <c r="N139" i="2"/>
  <c r="NL139" i="2"/>
  <c r="HN139" i="2"/>
  <c r="HL139" i="2"/>
  <c r="KF139" i="2"/>
  <c r="MD139" i="2"/>
  <c r="LJ139" i="2"/>
  <c r="MJ139" i="2"/>
  <c r="GV139" i="2"/>
  <c r="HX139" i="2"/>
  <c r="IF139" i="2"/>
  <c r="EH139" i="2"/>
  <c r="GZ139" i="2"/>
  <c r="HH139" i="2"/>
  <c r="Z139" i="2"/>
  <c r="LF139" i="2"/>
  <c r="NB139" i="2"/>
  <c r="JN139" i="2"/>
  <c r="KN139" i="2"/>
  <c r="MP139" i="2"/>
  <c r="JB139" i="2"/>
  <c r="AL139" i="2"/>
  <c r="IL139" i="2"/>
  <c r="IJ139" i="2"/>
  <c r="KH139" i="2"/>
  <c r="DD139" i="2"/>
  <c r="LP139" i="2"/>
  <c r="MT139" i="2"/>
  <c r="FH139" i="2"/>
  <c r="GT139" i="2"/>
  <c r="JH139" i="2"/>
  <c r="JJ139" i="2"/>
  <c r="EP139" i="2"/>
  <c r="MZ139" i="2"/>
  <c r="LD139" i="2"/>
  <c r="NN139" i="2"/>
  <c r="JQ139" i="2"/>
  <c r="BY139" i="2" s="1"/>
  <c r="IS139" i="2"/>
  <c r="NC139" i="2"/>
  <c r="NI139" i="2"/>
  <c r="FQ139" i="2" s="1"/>
  <c r="AJ138" i="2"/>
  <c r="AO138" i="2"/>
  <c r="K138" i="2"/>
  <c r="BM138" i="2"/>
  <c r="CX138" i="2"/>
  <c r="CY138" i="2" s="1"/>
  <c r="DI138" i="2"/>
  <c r="EN138" i="2"/>
  <c r="EO138" i="2" s="1"/>
  <c r="T138" i="2"/>
  <c r="Z138" i="2"/>
  <c r="DR138" i="2"/>
  <c r="FN138" i="2"/>
  <c r="IM139" i="2"/>
  <c r="HI139" i="2"/>
  <c r="MK139" i="2"/>
  <c r="LM139" i="2"/>
  <c r="NO139" i="2"/>
  <c r="FW139" i="2" s="1"/>
  <c r="AE138" i="2"/>
  <c r="BT138" i="2"/>
  <c r="BU138" i="2" s="1"/>
  <c r="BY138" i="2"/>
  <c r="GW139" i="2"/>
  <c r="HO139" i="2"/>
  <c r="MW139" i="2"/>
  <c r="KC139" i="2"/>
  <c r="IA139" i="2"/>
  <c r="B140" i="2"/>
  <c r="GC140" i="2" s="1"/>
  <c r="GD139" i="2"/>
  <c r="IA140" i="2" l="1"/>
  <c r="EC138" i="2"/>
  <c r="CM138" i="2"/>
  <c r="BO138" i="2"/>
  <c r="BI138" i="2"/>
  <c r="AK138" i="2"/>
  <c r="BV139" i="2"/>
  <c r="BJ139" i="2"/>
  <c r="CR139" i="2"/>
  <c r="FT139" i="2"/>
  <c r="AR139" i="2"/>
  <c r="MW140" i="2"/>
  <c r="FL139" i="2"/>
  <c r="EV139" i="2"/>
  <c r="DL139" i="2"/>
  <c r="CN139" i="2"/>
  <c r="DX139" i="2"/>
  <c r="BP139" i="2"/>
  <c r="CH139" i="2"/>
  <c r="FZ139" i="2"/>
  <c r="CZ139" i="2"/>
  <c r="ED139" i="2"/>
  <c r="CB139" i="2"/>
  <c r="H139" i="2"/>
  <c r="AX139" i="2"/>
  <c r="DP139" i="2"/>
  <c r="R139" i="2"/>
  <c r="S139" i="2" s="1"/>
  <c r="EZ139" i="2"/>
  <c r="BB139" i="2"/>
  <c r="AF139" i="2"/>
  <c r="FE140" i="2"/>
  <c r="AI140" i="2"/>
  <c r="IL140" i="2"/>
  <c r="GV140" i="2"/>
  <c r="LL140" i="2"/>
  <c r="DX140" i="2"/>
  <c r="NH140" i="2"/>
  <c r="IP140" i="2"/>
  <c r="MH140" i="2"/>
  <c r="HX140" i="2"/>
  <c r="IV140" i="2"/>
  <c r="JT140" i="2"/>
  <c r="MN140" i="2"/>
  <c r="JB140" i="2"/>
  <c r="KB140" i="2"/>
  <c r="KX140" i="2"/>
  <c r="DJ140" i="2"/>
  <c r="LV140" i="2"/>
  <c r="LJ140" i="2"/>
  <c r="HR140" i="2"/>
  <c r="JN140" i="2"/>
  <c r="IR140" i="2"/>
  <c r="KN140" i="2"/>
  <c r="IX140" i="2"/>
  <c r="MP140" i="2"/>
  <c r="IF140" i="2"/>
  <c r="MT140" i="2"/>
  <c r="NF140" i="2"/>
  <c r="KL140" i="2"/>
  <c r="MJ140" i="2"/>
  <c r="GZ140" i="2"/>
  <c r="KT140" i="2"/>
  <c r="LP140" i="2"/>
  <c r="HB140" i="2"/>
  <c r="HH140" i="2"/>
  <c r="ID140" i="2"/>
  <c r="JZ140" i="2"/>
  <c r="KR140" i="2"/>
  <c r="EH140" i="2"/>
  <c r="MV140" i="2"/>
  <c r="JH140" i="2"/>
  <c r="LD140" i="2"/>
  <c r="FN140" i="2"/>
  <c r="NB140" i="2"/>
  <c r="LR140" i="2"/>
  <c r="LX140" i="2"/>
  <c r="FF140" i="2"/>
  <c r="HL140" i="2"/>
  <c r="IJ140" i="2"/>
  <c r="BV140" i="2"/>
  <c r="KF140" i="2"/>
  <c r="KH140" i="2"/>
  <c r="MD140" i="2"/>
  <c r="FZ140" i="2"/>
  <c r="NN140" i="2"/>
  <c r="HF140" i="2"/>
  <c r="KZ140" i="2"/>
  <c r="HN140" i="2"/>
  <c r="LF140" i="2"/>
  <c r="JP140" i="2"/>
  <c r="HZ140" i="2"/>
  <c r="EZ140" i="2"/>
  <c r="JD140" i="2"/>
  <c r="EP140" i="2"/>
  <c r="MB140" i="2"/>
  <c r="NL140" i="2"/>
  <c r="HT140" i="2"/>
  <c r="GT140" i="2"/>
  <c r="JJ140" i="2"/>
  <c r="MZ140" i="2"/>
  <c r="JV140" i="2"/>
  <c r="HO140" i="2"/>
  <c r="W140" i="2" s="1"/>
  <c r="KI140" i="2"/>
  <c r="CQ140" i="2" s="1"/>
  <c r="MK140" i="2"/>
  <c r="ES140" i="2" s="1"/>
  <c r="NC140" i="2"/>
  <c r="FX139" i="2"/>
  <c r="FY139" i="2" s="1"/>
  <c r="AD139" i="2"/>
  <c r="AE139" i="2" s="1"/>
  <c r="AI139" i="2"/>
  <c r="X139" i="2"/>
  <c r="Y139" i="2" s="1"/>
  <c r="BN139" i="2"/>
  <c r="BO139" i="2" s="1"/>
  <c r="EN139" i="2"/>
  <c r="EB139" i="2"/>
  <c r="EC139" i="2" s="1"/>
  <c r="DJ139" i="2"/>
  <c r="DK139" i="2" s="1"/>
  <c r="CX139" i="2"/>
  <c r="CY139" i="2" s="1"/>
  <c r="ET139" i="2"/>
  <c r="FR139" i="2"/>
  <c r="T139" i="2"/>
  <c r="BD139" i="2"/>
  <c r="CT139" i="2"/>
  <c r="DR139" i="2"/>
  <c r="FB139" i="2"/>
  <c r="FN139" i="2"/>
  <c r="LG140" i="2"/>
  <c r="FA139" i="2"/>
  <c r="LY140" i="2"/>
  <c r="EG140" i="2" s="1"/>
  <c r="HI140" i="2"/>
  <c r="ME140" i="2"/>
  <c r="F139" i="2"/>
  <c r="L139" i="2"/>
  <c r="AP139" i="2"/>
  <c r="AJ139" i="2"/>
  <c r="AK139" i="2" s="1"/>
  <c r="BZ139" i="2"/>
  <c r="BH139" i="2"/>
  <c r="BI139" i="2" s="1"/>
  <c r="CF139" i="2"/>
  <c r="CG139" i="2" s="1"/>
  <c r="FF139" i="2"/>
  <c r="FG139" i="2" s="1"/>
  <c r="DF139" i="2"/>
  <c r="EJ139" i="2"/>
  <c r="EI139" i="2"/>
  <c r="LA140" i="2"/>
  <c r="LS140" i="2"/>
  <c r="KC140" i="2"/>
  <c r="CK140" i="2" s="1"/>
  <c r="GW140" i="2"/>
  <c r="E140" i="2" s="1"/>
  <c r="DE139" i="2"/>
  <c r="LM140" i="2"/>
  <c r="DU140" i="2" s="1"/>
  <c r="IM140" i="2"/>
  <c r="IS140" i="2"/>
  <c r="KU140" i="2"/>
  <c r="W139" i="2"/>
  <c r="BT139" i="2"/>
  <c r="BU139" i="2" s="1"/>
  <c r="AV139" i="2"/>
  <c r="AW139" i="2" s="1"/>
  <c r="CL139" i="2"/>
  <c r="CM139" i="2" s="1"/>
  <c r="Q139" i="2"/>
  <c r="ES139" i="2"/>
  <c r="FK139" i="2"/>
  <c r="FE139" i="2"/>
  <c r="CS139" i="2"/>
  <c r="BC139" i="2"/>
  <c r="IY140" i="2"/>
  <c r="JE140" i="2"/>
  <c r="MQ140" i="2"/>
  <c r="FM139" i="2"/>
  <c r="NO140" i="2"/>
  <c r="NI140" i="2"/>
  <c r="JQ140" i="2"/>
  <c r="AU139" i="2"/>
  <c r="E139" i="2"/>
  <c r="BA139" i="2"/>
  <c r="DC139" i="2"/>
  <c r="DV139" i="2"/>
  <c r="CK139" i="2"/>
  <c r="DU139" i="2"/>
  <c r="IG140" i="2"/>
  <c r="HU140" i="2"/>
  <c r="JW140" i="2"/>
  <c r="JK140" i="2"/>
  <c r="HC140" i="2"/>
  <c r="KO140" i="2"/>
  <c r="B141" i="2"/>
  <c r="GC141" i="2" s="1"/>
  <c r="GD140" i="2"/>
  <c r="G139" i="2" l="1"/>
  <c r="FS139" i="2"/>
  <c r="EU139" i="2"/>
  <c r="EO139" i="2"/>
  <c r="DW139" i="2"/>
  <c r="DQ139" i="2"/>
  <c r="CA139" i="2"/>
  <c r="AQ139" i="2"/>
  <c r="M139" i="2"/>
  <c r="CX140" i="2"/>
  <c r="CY140" i="2" s="1"/>
  <c r="Z140" i="2"/>
  <c r="KO141" i="2"/>
  <c r="MQ141" i="2"/>
  <c r="DR140" i="2"/>
  <c r="CL140" i="2"/>
  <c r="CM140" i="2" s="1"/>
  <c r="BP140" i="2"/>
  <c r="BZ140" i="2"/>
  <c r="CA140" i="2" s="1"/>
  <c r="T140" i="2"/>
  <c r="EV140" i="2"/>
  <c r="AL140" i="2"/>
  <c r="HU141" i="2"/>
  <c r="HC141" i="2"/>
  <c r="IG141" i="2"/>
  <c r="JE141" i="2"/>
  <c r="CT140" i="2"/>
  <c r="DD140" i="2"/>
  <c r="AF140" i="2"/>
  <c r="BB140" i="2"/>
  <c r="BC140" i="2" s="1"/>
  <c r="JK141" i="2"/>
  <c r="JQ141" i="2"/>
  <c r="NO141" i="2"/>
  <c r="FW141" i="2" s="1"/>
  <c r="AV140" i="2"/>
  <c r="AW140" i="2" s="1"/>
  <c r="H140" i="2"/>
  <c r="FT140" i="2"/>
  <c r="EB140" i="2"/>
  <c r="CH140" i="2"/>
  <c r="AR140" i="2"/>
  <c r="BH140" i="2"/>
  <c r="L140" i="2"/>
  <c r="M140" i="2" s="1"/>
  <c r="FG140" i="2"/>
  <c r="EY141" i="2"/>
  <c r="CW141" i="2"/>
  <c r="BS141" i="2"/>
  <c r="AO141" i="2"/>
  <c r="AC141" i="2"/>
  <c r="BY141" i="2"/>
  <c r="BM141" i="2"/>
  <c r="K141" i="2"/>
  <c r="JN141" i="2"/>
  <c r="BZ141" i="2"/>
  <c r="MJ141" i="2"/>
  <c r="GT141" i="2"/>
  <c r="JV141" i="2"/>
  <c r="ID141" i="2"/>
  <c r="HH141" i="2"/>
  <c r="JB141" i="2"/>
  <c r="HT141" i="2"/>
  <c r="HR141" i="2"/>
  <c r="JP141" i="2"/>
  <c r="MH141" i="2"/>
  <c r="GZ141" i="2"/>
  <c r="HX141" i="2"/>
  <c r="IV141" i="2"/>
  <c r="JT141" i="2"/>
  <c r="LR141" i="2"/>
  <c r="LP141" i="2"/>
  <c r="MP141" i="2"/>
  <c r="JD141" i="2"/>
  <c r="JZ141" i="2"/>
  <c r="CL141" i="2"/>
  <c r="CM141" i="2" s="1"/>
  <c r="KX141" i="2"/>
  <c r="MV141" i="2"/>
  <c r="LJ141" i="2"/>
  <c r="LL141" i="2"/>
  <c r="NH141" i="2"/>
  <c r="KL141" i="2"/>
  <c r="KT141" i="2"/>
  <c r="MN141" i="2"/>
  <c r="KB141" i="2"/>
  <c r="LX141" i="2"/>
  <c r="KN141" i="2"/>
  <c r="IF141" i="2"/>
  <c r="DJ141" i="2"/>
  <c r="AR141" i="2"/>
  <c r="GV141" i="2"/>
  <c r="JJ141" i="2"/>
  <c r="MZ141" i="2"/>
  <c r="HF141" i="2"/>
  <c r="IX141" i="2"/>
  <c r="NL141" i="2"/>
  <c r="IR141" i="2"/>
  <c r="CH141" i="2"/>
  <c r="JH141" i="2"/>
  <c r="KH141" i="2"/>
  <c r="LF141" i="2"/>
  <c r="LD141" i="2"/>
  <c r="NB141" i="2"/>
  <c r="IP141" i="2"/>
  <c r="KZ141" i="2"/>
  <c r="LV141" i="2"/>
  <c r="HB141" i="2"/>
  <c r="HL141" i="2"/>
  <c r="HN141" i="2"/>
  <c r="IJ141" i="2"/>
  <c r="IL141" i="2"/>
  <c r="KF141" i="2"/>
  <c r="MB141" i="2"/>
  <c r="HZ141" i="2"/>
  <c r="NN141" i="2"/>
  <c r="NF141" i="2"/>
  <c r="AL141" i="2"/>
  <c r="KR141" i="2"/>
  <c r="MT141" i="2"/>
  <c r="MD141" i="2"/>
  <c r="FX141" i="2"/>
  <c r="JW141" i="2"/>
  <c r="CE141" i="2" s="1"/>
  <c r="NI141" i="2"/>
  <c r="FQ141" i="2" s="1"/>
  <c r="MW141" i="2"/>
  <c r="FE141" i="2" s="1"/>
  <c r="IY141" i="2"/>
  <c r="KU141" i="2"/>
  <c r="DC141" i="2" s="1"/>
  <c r="IA141" i="2"/>
  <c r="LA141" i="2"/>
  <c r="LG141" i="2"/>
  <c r="DO141" i="2" s="1"/>
  <c r="NC141" i="2"/>
  <c r="FX140" i="2"/>
  <c r="BG140" i="2"/>
  <c r="AC140" i="2"/>
  <c r="BS140" i="2"/>
  <c r="R140" i="2"/>
  <c r="S140" i="2" s="1"/>
  <c r="BT140" i="2"/>
  <c r="BU140" i="2" s="1"/>
  <c r="BM140" i="2"/>
  <c r="DP140" i="2"/>
  <c r="DQ140" i="2" s="1"/>
  <c r="DC140" i="2"/>
  <c r="FK140" i="2"/>
  <c r="FL140" i="2"/>
  <c r="FM140" i="2" s="1"/>
  <c r="AX140" i="2"/>
  <c r="BD140" i="2"/>
  <c r="CB140" i="2"/>
  <c r="DF140" i="2"/>
  <c r="EJ140" i="2"/>
  <c r="FB140" i="2"/>
  <c r="IS141" i="2"/>
  <c r="GW141" i="2"/>
  <c r="E141" i="2" s="1"/>
  <c r="DK140" i="2"/>
  <c r="EI140" i="2"/>
  <c r="ME141" i="2"/>
  <c r="MK141" i="2"/>
  <c r="BN140" i="2"/>
  <c r="BO140" i="2" s="1"/>
  <c r="CF140" i="2"/>
  <c r="CG140" i="2" s="1"/>
  <c r="AD140" i="2"/>
  <c r="AE140" i="2" s="1"/>
  <c r="BY140" i="2"/>
  <c r="DV140" i="2"/>
  <c r="DW140" i="2" s="1"/>
  <c r="FR140" i="2"/>
  <c r="FS140" i="2" s="1"/>
  <c r="ET140" i="2"/>
  <c r="EU140" i="2" s="1"/>
  <c r="FW140" i="2"/>
  <c r="FQ140" i="2"/>
  <c r="CN140" i="2"/>
  <c r="DL140" i="2"/>
  <c r="CZ140" i="2"/>
  <c r="FH140" i="2"/>
  <c r="IM141" i="2"/>
  <c r="KC141" i="2"/>
  <c r="CK141" i="2" s="1"/>
  <c r="LS141" i="2"/>
  <c r="LY141" i="2"/>
  <c r="EG141" i="2" s="1"/>
  <c r="KI141" i="2"/>
  <c r="CQ141" i="2" s="1"/>
  <c r="F140" i="2"/>
  <c r="G140" i="2" s="1"/>
  <c r="X140" i="2"/>
  <c r="Y140" i="2" s="1"/>
  <c r="AO140" i="2"/>
  <c r="CR140" i="2"/>
  <c r="CS140" i="2" s="1"/>
  <c r="AP140" i="2"/>
  <c r="AQ140" i="2" s="1"/>
  <c r="DO140" i="2"/>
  <c r="CW140" i="2"/>
  <c r="DI140" i="2"/>
  <c r="EA140" i="2"/>
  <c r="EY140" i="2"/>
  <c r="N140" i="2"/>
  <c r="BJ140" i="2"/>
  <c r="ED140" i="2"/>
  <c r="LM141" i="2"/>
  <c r="BI140" i="2"/>
  <c r="HI141" i="2"/>
  <c r="FA140" i="2"/>
  <c r="FY140" i="2"/>
  <c r="HO141" i="2"/>
  <c r="AJ140" i="2"/>
  <c r="AK140" i="2" s="1"/>
  <c r="Q140" i="2"/>
  <c r="K140" i="2"/>
  <c r="AU140" i="2"/>
  <c r="BA140" i="2"/>
  <c r="CE140" i="2"/>
  <c r="EM140" i="2"/>
  <c r="EN140" i="2"/>
  <c r="EO140" i="2" s="1"/>
  <c r="B142" i="2"/>
  <c r="GD141" i="2"/>
  <c r="IG142" i="2" l="1"/>
  <c r="GC142" i="2"/>
  <c r="EC140" i="2"/>
  <c r="DE140" i="2"/>
  <c r="EB141" i="2"/>
  <c r="T141" i="2"/>
  <c r="AX141" i="2"/>
  <c r="CZ141" i="2"/>
  <c r="FY141" i="2"/>
  <c r="BV141" i="2"/>
  <c r="X141" i="2"/>
  <c r="Y141" i="2" s="1"/>
  <c r="BD141" i="2"/>
  <c r="FT141" i="2"/>
  <c r="FF141" i="2"/>
  <c r="FG141" i="2" s="1"/>
  <c r="H141" i="2"/>
  <c r="AD141" i="2"/>
  <c r="AE141" i="2" s="1"/>
  <c r="FN141" i="2"/>
  <c r="DP141" i="2"/>
  <c r="DQ141" i="2" s="1"/>
  <c r="EJ141" i="2"/>
  <c r="BJ141" i="2"/>
  <c r="FZ141" i="2"/>
  <c r="ET141" i="2"/>
  <c r="EU141" i="2" s="1"/>
  <c r="EP141" i="2"/>
  <c r="CR141" i="2"/>
  <c r="CS141" i="2" s="1"/>
  <c r="DF141" i="2"/>
  <c r="FB141" i="2"/>
  <c r="L141" i="2"/>
  <c r="M141" i="2" s="1"/>
  <c r="BP141" i="2"/>
  <c r="DX141" i="2"/>
  <c r="JQ142" i="2"/>
  <c r="LS142" i="2"/>
  <c r="MQ142" i="2"/>
  <c r="EY142" i="2" s="1"/>
  <c r="MK142" i="2"/>
  <c r="ME142" i="2"/>
  <c r="IS142" i="2"/>
  <c r="HU142" i="2"/>
  <c r="AC142" i="2" s="1"/>
  <c r="LA142" i="2"/>
  <c r="IY142" i="2"/>
  <c r="F141" i="2"/>
  <c r="AP141" i="2"/>
  <c r="AQ141" i="2" s="1"/>
  <c r="BB141" i="2"/>
  <c r="BC141" i="2" s="1"/>
  <c r="CF141" i="2"/>
  <c r="CG141" i="2" s="1"/>
  <c r="ES141" i="2"/>
  <c r="EH141" i="2"/>
  <c r="EI141" i="2" s="1"/>
  <c r="FL141" i="2"/>
  <c r="FM141" i="2" s="1"/>
  <c r="Z141" i="2"/>
  <c r="AF141" i="2"/>
  <c r="CT141" i="2"/>
  <c r="DL141" i="2"/>
  <c r="EV141" i="2"/>
  <c r="NO142" i="2"/>
  <c r="HI142" i="2"/>
  <c r="LM142" i="2"/>
  <c r="JK142" i="2"/>
  <c r="KI142" i="2"/>
  <c r="KC142" i="2"/>
  <c r="CK142" i="2" s="1"/>
  <c r="EC141" i="2"/>
  <c r="IA142" i="2"/>
  <c r="MW142" i="2"/>
  <c r="FE142" i="2" s="1"/>
  <c r="BT141" i="2"/>
  <c r="BU141" i="2" s="1"/>
  <c r="BG141" i="2"/>
  <c r="BH141" i="2"/>
  <c r="DD141" i="2"/>
  <c r="DE141" i="2" s="1"/>
  <c r="DV141" i="2"/>
  <c r="DW141" i="2" s="1"/>
  <c r="CX141" i="2"/>
  <c r="CY141" i="2" s="1"/>
  <c r="DU141" i="2"/>
  <c r="CB141" i="2"/>
  <c r="DR141" i="2"/>
  <c r="FH141" i="2"/>
  <c r="HO142" i="2"/>
  <c r="W142" i="2" s="1"/>
  <c r="LY142" i="2"/>
  <c r="IM142" i="2"/>
  <c r="DK141" i="2"/>
  <c r="NC142" i="2"/>
  <c r="NI142" i="2"/>
  <c r="AI141" i="2"/>
  <c r="R141" i="2"/>
  <c r="AV141" i="2"/>
  <c r="AW141" i="2" s="1"/>
  <c r="BN141" i="2"/>
  <c r="Q141" i="2"/>
  <c r="DI141" i="2"/>
  <c r="EA141" i="2"/>
  <c r="EM141" i="2"/>
  <c r="FR141" i="2"/>
  <c r="FS141" i="2" s="1"/>
  <c r="N141" i="2"/>
  <c r="CN141" i="2"/>
  <c r="ED141" i="2"/>
  <c r="FQ142" i="2"/>
  <c r="FK142" i="2"/>
  <c r="FW142" i="2"/>
  <c r="EG142" i="2"/>
  <c r="ES142" i="2"/>
  <c r="EA142" i="2"/>
  <c r="EM142" i="2"/>
  <c r="DU142" i="2"/>
  <c r="DI142" i="2"/>
  <c r="CQ142" i="2"/>
  <c r="BY142" i="2"/>
  <c r="BA142" i="2"/>
  <c r="AI142" i="2"/>
  <c r="AU142" i="2"/>
  <c r="BS142" i="2"/>
  <c r="AO142" i="2"/>
  <c r="BG142" i="2"/>
  <c r="Q142" i="2"/>
  <c r="HX142" i="2"/>
  <c r="KB142" i="2"/>
  <c r="GT142" i="2"/>
  <c r="LJ142" i="2"/>
  <c r="NH142" i="2"/>
  <c r="NF142" i="2"/>
  <c r="IP142" i="2"/>
  <c r="KL142" i="2"/>
  <c r="MH142" i="2"/>
  <c r="HB142" i="2"/>
  <c r="CH142" i="2"/>
  <c r="JT142" i="2"/>
  <c r="MN142" i="2"/>
  <c r="ID142" i="2"/>
  <c r="KR142" i="2"/>
  <c r="LR142" i="2"/>
  <c r="GV142" i="2"/>
  <c r="HF142" i="2"/>
  <c r="IF142" i="2"/>
  <c r="KX142" i="2"/>
  <c r="LV142" i="2"/>
  <c r="HR142" i="2"/>
  <c r="HT142" i="2"/>
  <c r="JN142" i="2"/>
  <c r="KN142" i="2"/>
  <c r="MJ142" i="2"/>
  <c r="HZ142" i="2"/>
  <c r="IX142" i="2"/>
  <c r="IV142" i="2"/>
  <c r="JV142" i="2"/>
  <c r="KT142" i="2"/>
  <c r="LP142" i="2"/>
  <c r="ED142" i="2"/>
  <c r="T142" i="2"/>
  <c r="HH142" i="2"/>
  <c r="AP142" i="2"/>
  <c r="JB142" i="2"/>
  <c r="KZ142" i="2"/>
  <c r="IR142" i="2"/>
  <c r="MP142" i="2"/>
  <c r="HL142" i="2"/>
  <c r="IJ142" i="2"/>
  <c r="KF142" i="2"/>
  <c r="MB142" i="2"/>
  <c r="MD142" i="2"/>
  <c r="NB142" i="2"/>
  <c r="NN142" i="2"/>
  <c r="HN142" i="2"/>
  <c r="IL142" i="2"/>
  <c r="LX142" i="2"/>
  <c r="MT142" i="2"/>
  <c r="AX142" i="2"/>
  <c r="GZ142" i="2"/>
  <c r="FZ142" i="2"/>
  <c r="LL142" i="2"/>
  <c r="JP142" i="2"/>
  <c r="MV142" i="2"/>
  <c r="JH142" i="2"/>
  <c r="JJ142" i="2"/>
  <c r="LD142" i="2"/>
  <c r="MZ142" i="2"/>
  <c r="NL142" i="2"/>
  <c r="JD142" i="2"/>
  <c r="JZ142" i="2"/>
  <c r="KH142" i="2"/>
  <c r="LF142" i="2"/>
  <c r="BI141" i="2"/>
  <c r="HC142" i="2"/>
  <c r="S141" i="2"/>
  <c r="JE142" i="2"/>
  <c r="KO142" i="2"/>
  <c r="BO141" i="2"/>
  <c r="CA141" i="2"/>
  <c r="GW142" i="2"/>
  <c r="LG142" i="2"/>
  <c r="KU142" i="2"/>
  <c r="JW142" i="2"/>
  <c r="CE142" i="2" s="1"/>
  <c r="AU141" i="2"/>
  <c r="W141" i="2"/>
  <c r="BA141" i="2"/>
  <c r="AJ141" i="2"/>
  <c r="AK141" i="2" s="1"/>
  <c r="EN141" i="2"/>
  <c r="EO141" i="2" s="1"/>
  <c r="FK141" i="2"/>
  <c r="EZ141" i="2"/>
  <c r="FA141" i="2" s="1"/>
  <c r="B143" i="2"/>
  <c r="GC143" i="2" s="1"/>
  <c r="GD142" i="2"/>
  <c r="HC143" i="2" l="1"/>
  <c r="H142" i="2"/>
  <c r="G141" i="2"/>
  <c r="CN142" i="2"/>
  <c r="FN142" i="2"/>
  <c r="EP142" i="2"/>
  <c r="FR142" i="2"/>
  <c r="LG143" i="2"/>
  <c r="KO143" i="2"/>
  <c r="FH142" i="2"/>
  <c r="Z142" i="2"/>
  <c r="BP142" i="2"/>
  <c r="DR142" i="2"/>
  <c r="ET142" i="2"/>
  <c r="EU142" i="2" s="1"/>
  <c r="AF142" i="2"/>
  <c r="EZ142" i="2"/>
  <c r="FA142" i="2" s="1"/>
  <c r="CX142" i="2"/>
  <c r="BJ142" i="2"/>
  <c r="GW143" i="2"/>
  <c r="E143" i="2" s="1"/>
  <c r="JE143" i="2"/>
  <c r="CB142" i="2"/>
  <c r="DV142" i="2"/>
  <c r="DW142" i="2" s="1"/>
  <c r="AL142" i="2"/>
  <c r="CT142" i="2"/>
  <c r="EJ142" i="2"/>
  <c r="BV142" i="2"/>
  <c r="DD142" i="2"/>
  <c r="DE142" i="2" s="1"/>
  <c r="DJ142" i="2"/>
  <c r="DK142" i="2" s="1"/>
  <c r="L142" i="2"/>
  <c r="M142" i="2" s="1"/>
  <c r="BB142" i="2"/>
  <c r="BC142" i="2" s="1"/>
  <c r="FS142" i="2"/>
  <c r="AQ142" i="2"/>
  <c r="DO143" i="2"/>
  <c r="CW143" i="2"/>
  <c r="BM143" i="2"/>
  <c r="K143" i="2"/>
  <c r="CE143" i="2"/>
  <c r="JW143" i="2"/>
  <c r="GZ143" i="2"/>
  <c r="LL143" i="2"/>
  <c r="HR143" i="2"/>
  <c r="HT143" i="2"/>
  <c r="JN143" i="2"/>
  <c r="KN143" i="2"/>
  <c r="MJ143" i="2"/>
  <c r="LP143" i="2"/>
  <c r="LR143" i="2"/>
  <c r="MP143" i="2"/>
  <c r="IJ143" i="2"/>
  <c r="JB143" i="2"/>
  <c r="MT143" i="2"/>
  <c r="NF143" i="2"/>
  <c r="KR143" i="2"/>
  <c r="BP143" i="2"/>
  <c r="JZ143" i="2"/>
  <c r="LV143" i="2"/>
  <c r="LX143" i="2"/>
  <c r="LJ143" i="2"/>
  <c r="JP143" i="2"/>
  <c r="NH143" i="2"/>
  <c r="IP143" i="2"/>
  <c r="IR143" i="2"/>
  <c r="KL143" i="2"/>
  <c r="GV143" i="2"/>
  <c r="KT143" i="2"/>
  <c r="MN143" i="2"/>
  <c r="ID143" i="2"/>
  <c r="JD143" i="2"/>
  <c r="CL143" i="2"/>
  <c r="HX143" i="2"/>
  <c r="JT143" i="2"/>
  <c r="HF143" i="2"/>
  <c r="KZ143" i="2"/>
  <c r="HN143" i="2"/>
  <c r="IL143" i="2"/>
  <c r="KF143" i="2"/>
  <c r="KH143" i="2"/>
  <c r="LD143" i="2"/>
  <c r="MD143" i="2"/>
  <c r="MH143" i="2"/>
  <c r="HB143" i="2"/>
  <c r="IV143" i="2"/>
  <c r="JV143" i="2"/>
  <c r="KX143" i="2"/>
  <c r="GT143" i="2"/>
  <c r="DP143" i="2"/>
  <c r="MB143" i="2"/>
  <c r="FB143" i="2"/>
  <c r="N143" i="2"/>
  <c r="LF143" i="2"/>
  <c r="CF143" i="2"/>
  <c r="KB143" i="2"/>
  <c r="MV143" i="2"/>
  <c r="HH143" i="2"/>
  <c r="NB143" i="2"/>
  <c r="HL143" i="2"/>
  <c r="NN143" i="2"/>
  <c r="HZ143" i="2"/>
  <c r="IX143" i="2"/>
  <c r="JH143" i="2"/>
  <c r="JJ143" i="2"/>
  <c r="CR143" i="2"/>
  <c r="MZ143" i="2"/>
  <c r="NL143" i="2"/>
  <c r="IF143" i="2"/>
  <c r="FX142" i="2"/>
  <c r="FY142" i="2" s="1"/>
  <c r="AJ142" i="2"/>
  <c r="AK142" i="2" s="1"/>
  <c r="BH142" i="2"/>
  <c r="BI142" i="2" s="1"/>
  <c r="R142" i="2"/>
  <c r="S142" i="2" s="1"/>
  <c r="BT142" i="2"/>
  <c r="BU142" i="2" s="1"/>
  <c r="DP142" i="2"/>
  <c r="DQ142" i="2" s="1"/>
  <c r="EH142" i="2"/>
  <c r="EI142" i="2" s="1"/>
  <c r="AR142" i="2"/>
  <c r="DF142" i="2"/>
  <c r="CZ142" i="2"/>
  <c r="EV142" i="2"/>
  <c r="NI143" i="2"/>
  <c r="JK143" i="2"/>
  <c r="BS143" i="2" s="1"/>
  <c r="IY143" i="2"/>
  <c r="ME143" i="2"/>
  <c r="EM143" i="2" s="1"/>
  <c r="JQ143" i="2"/>
  <c r="KU143" i="2"/>
  <c r="DC143" i="2" s="1"/>
  <c r="X142" i="2"/>
  <c r="Y142" i="2" s="1"/>
  <c r="BN142" i="2"/>
  <c r="BO142" i="2" s="1"/>
  <c r="AD142" i="2"/>
  <c r="AE142" i="2" s="1"/>
  <c r="CR142" i="2"/>
  <c r="CS142" i="2" s="1"/>
  <c r="AV142" i="2"/>
  <c r="AW142" i="2" s="1"/>
  <c r="CF142" i="2"/>
  <c r="CG142" i="2" s="1"/>
  <c r="CL142" i="2"/>
  <c r="CM142" i="2" s="1"/>
  <c r="EN142" i="2"/>
  <c r="EO142" i="2" s="1"/>
  <c r="N142" i="2"/>
  <c r="FF142" i="2"/>
  <c r="FG142" i="2" s="1"/>
  <c r="FL142" i="2"/>
  <c r="FM142" i="2" s="1"/>
  <c r="BD142" i="2"/>
  <c r="DX142" i="2"/>
  <c r="DL142" i="2"/>
  <c r="FT142" i="2"/>
  <c r="HO143" i="2"/>
  <c r="W143" i="2" s="1"/>
  <c r="MW143" i="2"/>
  <c r="FE143" i="2" s="1"/>
  <c r="LM143" i="2"/>
  <c r="LA143" i="2"/>
  <c r="MK143" i="2"/>
  <c r="E142" i="2"/>
  <c r="BZ142" i="2"/>
  <c r="CA142" i="2" s="1"/>
  <c r="DO142" i="2"/>
  <c r="DC142" i="2"/>
  <c r="FB142" i="2"/>
  <c r="NC143" i="2"/>
  <c r="IM143" i="2"/>
  <c r="IA143" i="2"/>
  <c r="KC143" i="2"/>
  <c r="CK143" i="2" s="1"/>
  <c r="HI143" i="2"/>
  <c r="HU143" i="2"/>
  <c r="MQ143" i="2"/>
  <c r="F142" i="2"/>
  <c r="G142" i="2" s="1"/>
  <c r="CW142" i="2"/>
  <c r="K142" i="2"/>
  <c r="BM142" i="2"/>
  <c r="EB142" i="2"/>
  <c r="EC142" i="2" s="1"/>
  <c r="LY143" i="2"/>
  <c r="CY142" i="2"/>
  <c r="KI143" i="2"/>
  <c r="NO143" i="2"/>
  <c r="IS143" i="2"/>
  <c r="LS143" i="2"/>
  <c r="IG143" i="2"/>
  <c r="B144" i="2"/>
  <c r="GD143" i="2"/>
  <c r="GW144" i="2" l="1"/>
  <c r="GC144" i="2"/>
  <c r="BH143" i="2"/>
  <c r="BI143" i="2" s="1"/>
  <c r="CZ143" i="2"/>
  <c r="EJ143" i="2"/>
  <c r="IG144" i="2"/>
  <c r="KI144" i="2"/>
  <c r="CS143" i="2"/>
  <c r="DV143" i="2"/>
  <c r="DW143" i="2" s="1"/>
  <c r="AR143" i="2"/>
  <c r="FR143" i="2"/>
  <c r="AL143" i="2"/>
  <c r="EB143" i="2"/>
  <c r="EC143" i="2" s="1"/>
  <c r="CB143" i="2"/>
  <c r="Z143" i="2"/>
  <c r="HU144" i="2"/>
  <c r="LS144" i="2"/>
  <c r="FL143" i="2"/>
  <c r="FM143" i="2" s="1"/>
  <c r="AV143" i="2"/>
  <c r="EN143" i="2"/>
  <c r="EO143" i="2" s="1"/>
  <c r="BB143" i="2"/>
  <c r="AF143" i="2"/>
  <c r="R143" i="2"/>
  <c r="S143" i="2" s="1"/>
  <c r="KO144" i="2"/>
  <c r="FZ143" i="2"/>
  <c r="IS144" i="2"/>
  <c r="MQ144" i="2"/>
  <c r="IA144" i="2"/>
  <c r="LA144" i="2"/>
  <c r="CG143" i="2"/>
  <c r="FH143" i="2"/>
  <c r="BV143" i="2"/>
  <c r="DL143" i="2"/>
  <c r="EV143" i="2"/>
  <c r="DD143" i="2"/>
  <c r="F143" i="2"/>
  <c r="G143" i="2" s="1"/>
  <c r="HI144" i="2"/>
  <c r="IM144" i="2"/>
  <c r="LM144" i="2"/>
  <c r="IY144" i="2"/>
  <c r="NI144" i="2"/>
  <c r="L143" i="2"/>
  <c r="M143" i="2" s="1"/>
  <c r="AU143" i="2"/>
  <c r="BA143" i="2"/>
  <c r="EA143" i="2"/>
  <c r="BG143" i="2"/>
  <c r="Q143" i="2"/>
  <c r="DI143" i="2"/>
  <c r="ET143" i="2"/>
  <c r="EU143" i="2" s="1"/>
  <c r="DU143" i="2"/>
  <c r="FQ143" i="2"/>
  <c r="EY143" i="2"/>
  <c r="BD143" i="2"/>
  <c r="CN143" i="2"/>
  <c r="CH143" i="2"/>
  <c r="DX143" i="2"/>
  <c r="ED143" i="2"/>
  <c r="FT143" i="2"/>
  <c r="FS143" i="2"/>
  <c r="BC143" i="2"/>
  <c r="FQ144" i="2"/>
  <c r="EY144" i="2"/>
  <c r="EA144" i="2"/>
  <c r="DI144" i="2"/>
  <c r="CQ144" i="2"/>
  <c r="DU144" i="2"/>
  <c r="BA144" i="2"/>
  <c r="AI144" i="2"/>
  <c r="AU144" i="2"/>
  <c r="CW144" i="2"/>
  <c r="AO144" i="2"/>
  <c r="BG144" i="2"/>
  <c r="AC144" i="2"/>
  <c r="Q144" i="2"/>
  <c r="E144" i="2"/>
  <c r="ID144" i="2"/>
  <c r="GV144" i="2"/>
  <c r="HT144" i="2"/>
  <c r="JP144" i="2"/>
  <c r="JN144" i="2"/>
  <c r="LR144" i="2"/>
  <c r="MN144" i="2"/>
  <c r="JD144" i="2"/>
  <c r="KZ144" i="2"/>
  <c r="IP144" i="2"/>
  <c r="MH144" i="2"/>
  <c r="MJ144" i="2"/>
  <c r="HX144" i="2"/>
  <c r="IV144" i="2"/>
  <c r="IX144" i="2"/>
  <c r="JT144" i="2"/>
  <c r="KR144" i="2"/>
  <c r="KB144" i="2"/>
  <c r="KX144" i="2"/>
  <c r="LV144" i="2"/>
  <c r="LJ144" i="2"/>
  <c r="IR144" i="2"/>
  <c r="KN144" i="2"/>
  <c r="KL144" i="2"/>
  <c r="JV144" i="2"/>
  <c r="MP144" i="2"/>
  <c r="GT144" i="2"/>
  <c r="IF144" i="2"/>
  <c r="JZ144" i="2"/>
  <c r="NF144" i="2"/>
  <c r="LP144" i="2"/>
  <c r="LX144" i="2"/>
  <c r="MV144" i="2"/>
  <c r="HZ144" i="2"/>
  <c r="LF144" i="2"/>
  <c r="MB144" i="2"/>
  <c r="NB144" i="2"/>
  <c r="NN144" i="2"/>
  <c r="IL144" i="2"/>
  <c r="GZ144" i="2"/>
  <c r="KT144" i="2"/>
  <c r="ED144" i="2"/>
  <c r="MT144" i="2"/>
  <c r="JH144" i="2"/>
  <c r="LD144" i="2"/>
  <c r="HF144" i="2"/>
  <c r="NL144" i="2"/>
  <c r="AF144" i="2"/>
  <c r="KH144" i="2"/>
  <c r="HH144" i="2"/>
  <c r="HN144" i="2"/>
  <c r="LL144" i="2"/>
  <c r="HR144" i="2"/>
  <c r="JB144" i="2"/>
  <c r="HL144" i="2"/>
  <c r="IJ144" i="2"/>
  <c r="KF144" i="2"/>
  <c r="MD144" i="2"/>
  <c r="MZ144" i="2"/>
  <c r="HB144" i="2"/>
  <c r="NH144" i="2"/>
  <c r="JJ144" i="2"/>
  <c r="CT144" i="2"/>
  <c r="NO144" i="2"/>
  <c r="FX144" i="2" s="1"/>
  <c r="LY144" i="2"/>
  <c r="LG144" i="2"/>
  <c r="DO144" i="2" s="1"/>
  <c r="KC144" i="2"/>
  <c r="CK144" i="2" s="1"/>
  <c r="NC144" i="2"/>
  <c r="FK144" i="2" s="1"/>
  <c r="DE143" i="2"/>
  <c r="HC144" i="2"/>
  <c r="K144" i="2" s="1"/>
  <c r="JK144" i="2"/>
  <c r="JW144" i="2"/>
  <c r="AI143" i="2"/>
  <c r="X143" i="2"/>
  <c r="Y143" i="2" s="1"/>
  <c r="BN143" i="2"/>
  <c r="AC143" i="2"/>
  <c r="DJ143" i="2"/>
  <c r="DK143" i="2" s="1"/>
  <c r="CX143" i="2"/>
  <c r="CY143" i="2" s="1"/>
  <c r="FK143" i="2"/>
  <c r="FW143" i="2"/>
  <c r="H143" i="2"/>
  <c r="AX143" i="2"/>
  <c r="CT143" i="2"/>
  <c r="DR143" i="2"/>
  <c r="EP143" i="2"/>
  <c r="FN143" i="2"/>
  <c r="DQ143" i="2"/>
  <c r="MK144" i="2"/>
  <c r="MW144" i="2"/>
  <c r="FE144" i="2" s="1"/>
  <c r="AW143" i="2"/>
  <c r="BO143" i="2"/>
  <c r="JQ144" i="2"/>
  <c r="BY144" i="2" s="1"/>
  <c r="FX143" i="2"/>
  <c r="FY143" i="2" s="1"/>
  <c r="BT143" i="2"/>
  <c r="BU143" i="2" s="1"/>
  <c r="BY143" i="2"/>
  <c r="AJ143" i="2"/>
  <c r="AK143" i="2" s="1"/>
  <c r="BZ143" i="2"/>
  <c r="CA143" i="2" s="1"/>
  <c r="AO143" i="2"/>
  <c r="CQ143" i="2"/>
  <c r="EH143" i="2"/>
  <c r="EI143" i="2" s="1"/>
  <c r="FF143" i="2"/>
  <c r="FG143" i="2" s="1"/>
  <c r="T143" i="2"/>
  <c r="BJ143" i="2"/>
  <c r="DF143" i="2"/>
  <c r="HO144" i="2"/>
  <c r="CM143" i="2"/>
  <c r="KU144" i="2"/>
  <c r="ME144" i="2"/>
  <c r="AP143" i="2"/>
  <c r="AQ143" i="2" s="1"/>
  <c r="AD143" i="2"/>
  <c r="AE143" i="2" s="1"/>
  <c r="ES143" i="2"/>
  <c r="EG143" i="2"/>
  <c r="EZ143" i="2"/>
  <c r="FA143" i="2" s="1"/>
  <c r="JE144" i="2"/>
  <c r="B145" i="2"/>
  <c r="GD144" i="2"/>
  <c r="HO145" i="2" l="1"/>
  <c r="IS145" i="2"/>
  <c r="GC145" i="2"/>
  <c r="F144" i="2"/>
  <c r="G144" i="2" s="1"/>
  <c r="AX144" i="2"/>
  <c r="DL144" i="2"/>
  <c r="DP144" i="2"/>
  <c r="DQ144" i="2" s="1"/>
  <c r="FN144" i="2"/>
  <c r="T144" i="2"/>
  <c r="CF144" i="2"/>
  <c r="CG144" i="2" s="1"/>
  <c r="DV144" i="2"/>
  <c r="CL144" i="2"/>
  <c r="CM144" i="2" s="1"/>
  <c r="FB144" i="2"/>
  <c r="FY144" i="2"/>
  <c r="BV144" i="2"/>
  <c r="ET144" i="2"/>
  <c r="EU144" i="2" s="1"/>
  <c r="AR144" i="2"/>
  <c r="CX144" i="2"/>
  <c r="CY144" i="2" s="1"/>
  <c r="EJ144" i="2"/>
  <c r="BJ144" i="2"/>
  <c r="N144" i="2"/>
  <c r="EP144" i="2"/>
  <c r="BP144" i="2"/>
  <c r="FF144" i="2"/>
  <c r="FG144" i="2" s="1"/>
  <c r="AL144" i="2"/>
  <c r="DF144" i="2"/>
  <c r="BZ144" i="2"/>
  <c r="CA144" i="2" s="1"/>
  <c r="X144" i="2"/>
  <c r="Y144" i="2" s="1"/>
  <c r="FZ144" i="2"/>
  <c r="BD144" i="2"/>
  <c r="FR144" i="2"/>
  <c r="FS144" i="2" s="1"/>
  <c r="ME145" i="2"/>
  <c r="KO145" i="2"/>
  <c r="JE145" i="2"/>
  <c r="KU145" i="2"/>
  <c r="HU145" i="2"/>
  <c r="MQ145" i="2"/>
  <c r="LY145" i="2"/>
  <c r="BN144" i="2"/>
  <c r="BO144" i="2" s="1"/>
  <c r="AD144" i="2"/>
  <c r="AE144" i="2" s="1"/>
  <c r="EZ144" i="2"/>
  <c r="FA144" i="2" s="1"/>
  <c r="EB144" i="2"/>
  <c r="EC144" i="2" s="1"/>
  <c r="H144" i="2"/>
  <c r="CZ144" i="2"/>
  <c r="CB144" i="2"/>
  <c r="CN144" i="2"/>
  <c r="EV144" i="2"/>
  <c r="FT144" i="2"/>
  <c r="IM145" i="2"/>
  <c r="LS145" i="2"/>
  <c r="JW145" i="2"/>
  <c r="NC145" i="2"/>
  <c r="NO145" i="2"/>
  <c r="BB144" i="2"/>
  <c r="BC144" i="2" s="1"/>
  <c r="BH144" i="2"/>
  <c r="BI144" i="2" s="1"/>
  <c r="EH144" i="2"/>
  <c r="EI144" i="2" s="1"/>
  <c r="AP144" i="2"/>
  <c r="AQ144" i="2" s="1"/>
  <c r="DJ144" i="2"/>
  <c r="DK144" i="2" s="1"/>
  <c r="AV144" i="2"/>
  <c r="AW144" i="2" s="1"/>
  <c r="CR144" i="2"/>
  <c r="CS144" i="2" s="1"/>
  <c r="CE144" i="2"/>
  <c r="EN144" i="2"/>
  <c r="EO144" i="2" s="1"/>
  <c r="EG144" i="2"/>
  <c r="DR144" i="2"/>
  <c r="FW144" i="2"/>
  <c r="Z144" i="2"/>
  <c r="CH144" i="2"/>
  <c r="DX144" i="2"/>
  <c r="IG145" i="2"/>
  <c r="HI145" i="2"/>
  <c r="GW145" i="2"/>
  <c r="JQ145" i="2"/>
  <c r="MK145" i="2"/>
  <c r="KI145" i="2"/>
  <c r="JK145" i="2"/>
  <c r="KC145" i="2"/>
  <c r="AJ144" i="2"/>
  <c r="AK144" i="2" s="1"/>
  <c r="BS144" i="2"/>
  <c r="L144" i="2"/>
  <c r="M144" i="2" s="1"/>
  <c r="EM144" i="2"/>
  <c r="ES144" i="2"/>
  <c r="FH144" i="2"/>
  <c r="NI145" i="2"/>
  <c r="LM145" i="2"/>
  <c r="FW145" i="2"/>
  <c r="EY145" i="2"/>
  <c r="FQ145" i="2"/>
  <c r="EM145" i="2"/>
  <c r="DU145" i="2"/>
  <c r="FK145" i="2"/>
  <c r="EG145" i="2"/>
  <c r="CK145" i="2"/>
  <c r="EA145" i="2"/>
  <c r="CW145" i="2"/>
  <c r="ES145" i="2"/>
  <c r="CQ145" i="2"/>
  <c r="BS145" i="2"/>
  <c r="AO145" i="2"/>
  <c r="AC145" i="2"/>
  <c r="Q145" i="2"/>
  <c r="CE145" i="2"/>
  <c r="BY145" i="2"/>
  <c r="BM145" i="2"/>
  <c r="BA145" i="2"/>
  <c r="AU145" i="2"/>
  <c r="W145" i="2"/>
  <c r="E145" i="2"/>
  <c r="DC145" i="2"/>
  <c r="MW145" i="2"/>
  <c r="LA145" i="2"/>
  <c r="DI145" i="2" s="1"/>
  <c r="HF145" i="2"/>
  <c r="HB145" i="2"/>
  <c r="LL145" i="2"/>
  <c r="IR145" i="2"/>
  <c r="KN145" i="2"/>
  <c r="LP145" i="2"/>
  <c r="IF145" i="2"/>
  <c r="LV145" i="2"/>
  <c r="HR145" i="2"/>
  <c r="JN145" i="2"/>
  <c r="MJ145" i="2"/>
  <c r="MH145" i="2"/>
  <c r="JV145" i="2"/>
  <c r="KR145" i="2"/>
  <c r="MP145" i="2"/>
  <c r="HH145" i="2"/>
  <c r="R145" i="2"/>
  <c r="ID145" i="2"/>
  <c r="JB145" i="2"/>
  <c r="HT145" i="2"/>
  <c r="JP145" i="2"/>
  <c r="BB145" i="2"/>
  <c r="IP145" i="2"/>
  <c r="GZ145" i="2"/>
  <c r="HX145" i="2"/>
  <c r="HZ145" i="2"/>
  <c r="IV145" i="2"/>
  <c r="IX145" i="2"/>
  <c r="JT145" i="2"/>
  <c r="LR145" i="2"/>
  <c r="JD145" i="2"/>
  <c r="JZ145" i="2"/>
  <c r="KX145" i="2"/>
  <c r="KZ145" i="2"/>
  <c r="KT145" i="2"/>
  <c r="HN145" i="2"/>
  <c r="MD145" i="2"/>
  <c r="IL145" i="2"/>
  <c r="BP145" i="2"/>
  <c r="JJ145" i="2"/>
  <c r="MZ145" i="2"/>
  <c r="NN145" i="2"/>
  <c r="NF145" i="2"/>
  <c r="KB145" i="2"/>
  <c r="LX145" i="2"/>
  <c r="MV145" i="2"/>
  <c r="GV145" i="2"/>
  <c r="HL145" i="2"/>
  <c r="LD145" i="2"/>
  <c r="KL145" i="2"/>
  <c r="GT145" i="2"/>
  <c r="MN145" i="2"/>
  <c r="MT145" i="2"/>
  <c r="JH145" i="2"/>
  <c r="KH145" i="2"/>
  <c r="LF145" i="2"/>
  <c r="NB145" i="2"/>
  <c r="LJ145" i="2"/>
  <c r="NH145" i="2"/>
  <c r="IJ145" i="2"/>
  <c r="KF145" i="2"/>
  <c r="MB145" i="2"/>
  <c r="NL145" i="2"/>
  <c r="IA145" i="2"/>
  <c r="AI145" i="2" s="1"/>
  <c r="HC145" i="2"/>
  <c r="LG145" i="2"/>
  <c r="R144" i="2"/>
  <c r="S144" i="2" s="1"/>
  <c r="BT144" i="2"/>
  <c r="BU144" i="2" s="1"/>
  <c r="W144" i="2"/>
  <c r="BM144" i="2"/>
  <c r="DC144" i="2"/>
  <c r="DD144" i="2"/>
  <c r="DE144" i="2" s="1"/>
  <c r="FL144" i="2"/>
  <c r="FM144" i="2" s="1"/>
  <c r="DW144" i="2"/>
  <c r="IY145" i="2"/>
  <c r="BG145" i="2" s="1"/>
  <c r="B146" i="2"/>
  <c r="GD145" i="2"/>
  <c r="HO146" i="2" l="1"/>
  <c r="GC146" i="2"/>
  <c r="FZ145" i="2"/>
  <c r="FB145" i="2"/>
  <c r="DX145" i="2"/>
  <c r="AR145" i="2"/>
  <c r="CX145" i="2"/>
  <c r="EP145" i="2"/>
  <c r="FH145" i="2"/>
  <c r="DD145" i="2"/>
  <c r="DE145" i="2" s="1"/>
  <c r="CY145" i="2"/>
  <c r="BJ145" i="2"/>
  <c r="AV145" i="2"/>
  <c r="AW145" i="2" s="1"/>
  <c r="FT145" i="2"/>
  <c r="CL145" i="2"/>
  <c r="EH145" i="2"/>
  <c r="EI145" i="2" s="1"/>
  <c r="AL145" i="2"/>
  <c r="CB145" i="2"/>
  <c r="DR145" i="2"/>
  <c r="Z145" i="2"/>
  <c r="BT145" i="2"/>
  <c r="BU145" i="2" s="1"/>
  <c r="L145" i="2"/>
  <c r="M145" i="2" s="1"/>
  <c r="DL145" i="2"/>
  <c r="ED145" i="2"/>
  <c r="ET145" i="2"/>
  <c r="EU145" i="2" s="1"/>
  <c r="AF145" i="2"/>
  <c r="FN145" i="2"/>
  <c r="CR145" i="2"/>
  <c r="CS145" i="2" s="1"/>
  <c r="F145" i="2"/>
  <c r="G145" i="2" s="1"/>
  <c r="CF145" i="2"/>
  <c r="CG145" i="2" s="1"/>
  <c r="BC145" i="2"/>
  <c r="S145" i="2"/>
  <c r="LG146" i="2"/>
  <c r="FX145" i="2"/>
  <c r="FY145" i="2" s="1"/>
  <c r="MW146" i="2"/>
  <c r="EB145" i="2"/>
  <c r="EC145" i="2" s="1"/>
  <c r="FF145" i="2"/>
  <c r="FG145" i="2" s="1"/>
  <c r="H145" i="2"/>
  <c r="FR145" i="2"/>
  <c r="N145" i="2"/>
  <c r="AX145" i="2"/>
  <c r="BV145" i="2"/>
  <c r="CN145" i="2"/>
  <c r="EJ145" i="2"/>
  <c r="KC146" i="2"/>
  <c r="JQ146" i="2"/>
  <c r="MQ146" i="2"/>
  <c r="JE146" i="2"/>
  <c r="IS146" i="2"/>
  <c r="HC146" i="2"/>
  <c r="AD145" i="2"/>
  <c r="AE145" i="2" s="1"/>
  <c r="K145" i="2"/>
  <c r="X145" i="2"/>
  <c r="Y145" i="2" s="1"/>
  <c r="BN145" i="2"/>
  <c r="BO145" i="2" s="1"/>
  <c r="DJ145" i="2"/>
  <c r="DK145" i="2" s="1"/>
  <c r="EN145" i="2"/>
  <c r="EO145" i="2" s="1"/>
  <c r="BD145" i="2"/>
  <c r="T145" i="2"/>
  <c r="EZ145" i="2"/>
  <c r="CH145" i="2"/>
  <c r="CZ145" i="2"/>
  <c r="FS145" i="2"/>
  <c r="JK146" i="2"/>
  <c r="IG146" i="2"/>
  <c r="NO146" i="2"/>
  <c r="FW146" i="2" s="1"/>
  <c r="LS146" i="2"/>
  <c r="IM146" i="2"/>
  <c r="KO146" i="2"/>
  <c r="FE146" i="2"/>
  <c r="EA146" i="2"/>
  <c r="EY146" i="2"/>
  <c r="BY146" i="2"/>
  <c r="BM146" i="2"/>
  <c r="BA146" i="2"/>
  <c r="W146" i="2"/>
  <c r="CW146" i="2"/>
  <c r="AU146" i="2"/>
  <c r="K146" i="2"/>
  <c r="DO146" i="2"/>
  <c r="BS146" i="2"/>
  <c r="AO146" i="2"/>
  <c r="CK146" i="2"/>
  <c r="JT146" i="2"/>
  <c r="IJ146" i="2"/>
  <c r="GT146" i="2"/>
  <c r="LL146" i="2"/>
  <c r="IR146" i="2"/>
  <c r="MH146" i="2"/>
  <c r="KT146" i="2"/>
  <c r="GZ146" i="2"/>
  <c r="GV146" i="2"/>
  <c r="JZ146" i="2"/>
  <c r="KB146" i="2"/>
  <c r="MV146" i="2"/>
  <c r="NH146" i="2"/>
  <c r="IP146" i="2"/>
  <c r="BD146" i="2"/>
  <c r="KL146" i="2"/>
  <c r="HB146" i="2"/>
  <c r="HX146" i="2"/>
  <c r="MN146" i="2"/>
  <c r="MP146" i="2"/>
  <c r="ID146" i="2"/>
  <c r="KX146" i="2"/>
  <c r="LV146" i="2"/>
  <c r="LJ146" i="2"/>
  <c r="HT146" i="2"/>
  <c r="NF146" i="2"/>
  <c r="KR146" i="2"/>
  <c r="LR146" i="2"/>
  <c r="FB146" i="2"/>
  <c r="HF146" i="2"/>
  <c r="JV146" i="2"/>
  <c r="LP146" i="2"/>
  <c r="JD146" i="2"/>
  <c r="LX146" i="2"/>
  <c r="HL146" i="2"/>
  <c r="HN146" i="2"/>
  <c r="IL146" i="2"/>
  <c r="KH146" i="2"/>
  <c r="KF146" i="2"/>
  <c r="LF146" i="2"/>
  <c r="LD146" i="2"/>
  <c r="MD146" i="2"/>
  <c r="JN146" i="2"/>
  <c r="MJ146" i="2"/>
  <c r="JB146" i="2"/>
  <c r="IF146" i="2"/>
  <c r="DP146" i="2"/>
  <c r="MB146" i="2"/>
  <c r="NB146" i="2"/>
  <c r="NL146" i="2"/>
  <c r="JP146" i="2"/>
  <c r="HH146" i="2"/>
  <c r="JJ146" i="2"/>
  <c r="MZ146" i="2"/>
  <c r="HR146" i="2"/>
  <c r="HZ146" i="2"/>
  <c r="IX146" i="2"/>
  <c r="IV146" i="2"/>
  <c r="ED146" i="2"/>
  <c r="X146" i="2"/>
  <c r="AX146" i="2"/>
  <c r="JH146" i="2"/>
  <c r="KN146" i="2"/>
  <c r="KZ146" i="2"/>
  <c r="MT146" i="2"/>
  <c r="NN146" i="2"/>
  <c r="FX146" i="2" s="1"/>
  <c r="IA146" i="2"/>
  <c r="AP145" i="2"/>
  <c r="AQ145" i="2" s="1"/>
  <c r="AJ145" i="2"/>
  <c r="AK145" i="2" s="1"/>
  <c r="BZ145" i="2"/>
  <c r="CA145" i="2" s="1"/>
  <c r="DO145" i="2"/>
  <c r="FL145" i="2"/>
  <c r="FM145" i="2" s="1"/>
  <c r="FE145" i="2"/>
  <c r="CT145" i="2"/>
  <c r="DF145" i="2"/>
  <c r="EV145" i="2"/>
  <c r="LM146" i="2"/>
  <c r="KI146" i="2"/>
  <c r="CQ146" i="2" s="1"/>
  <c r="GW146" i="2"/>
  <c r="E146" i="2" s="1"/>
  <c r="NC146" i="2"/>
  <c r="CM145" i="2"/>
  <c r="LY146" i="2"/>
  <c r="HU146" i="2"/>
  <c r="ME146" i="2"/>
  <c r="EM146" i="2" s="1"/>
  <c r="IY146" i="2"/>
  <c r="LA146" i="2"/>
  <c r="BH145" i="2"/>
  <c r="BI145" i="2" s="1"/>
  <c r="DV145" i="2"/>
  <c r="DW145" i="2" s="1"/>
  <c r="DP145" i="2"/>
  <c r="DQ145" i="2" s="1"/>
  <c r="NI146" i="2"/>
  <c r="MK146" i="2"/>
  <c r="HI146" i="2"/>
  <c r="Q146" i="2" s="1"/>
  <c r="JW146" i="2"/>
  <c r="FA145" i="2"/>
  <c r="KU146" i="2"/>
  <c r="B147" i="2"/>
  <c r="GD146" i="2"/>
  <c r="KU147" i="2" l="1"/>
  <c r="HO147" i="2"/>
  <c r="GC147" i="2"/>
  <c r="DQ146" i="2"/>
  <c r="FH146" i="2"/>
  <c r="CN146" i="2"/>
  <c r="R146" i="2"/>
  <c r="S146" i="2" s="1"/>
  <c r="BT146" i="2"/>
  <c r="BU146" i="2" s="1"/>
  <c r="FZ146" i="2"/>
  <c r="EJ146" i="2"/>
  <c r="DD146" i="2"/>
  <c r="DE146" i="2" s="1"/>
  <c r="AL146" i="2"/>
  <c r="FL146" i="2"/>
  <c r="FM146" i="2" s="1"/>
  <c r="EV146" i="2"/>
  <c r="AP146" i="2"/>
  <c r="AQ146" i="2" s="1"/>
  <c r="CH146" i="2"/>
  <c r="N146" i="2"/>
  <c r="EN146" i="2"/>
  <c r="EO146" i="2" s="1"/>
  <c r="AF146" i="2"/>
  <c r="DJ146" i="2"/>
  <c r="DK146" i="2" s="1"/>
  <c r="BH146" i="2"/>
  <c r="BI146" i="2" s="1"/>
  <c r="FR146" i="2"/>
  <c r="FS146" i="2" s="1"/>
  <c r="BZ146" i="2"/>
  <c r="CT146" i="2"/>
  <c r="CZ146" i="2"/>
  <c r="DX146" i="2"/>
  <c r="BP146" i="2"/>
  <c r="F146" i="2"/>
  <c r="G146" i="2" s="1"/>
  <c r="NI147" i="2"/>
  <c r="LA147" i="2"/>
  <c r="HU147" i="2"/>
  <c r="NC147" i="2"/>
  <c r="LM147" i="2"/>
  <c r="AC146" i="2"/>
  <c r="BN146" i="2"/>
  <c r="BO146" i="2" s="1"/>
  <c r="AD146" i="2"/>
  <c r="AE146" i="2" s="1"/>
  <c r="AV146" i="2"/>
  <c r="AW146" i="2" s="1"/>
  <c r="CF146" i="2"/>
  <c r="CG146" i="2" s="1"/>
  <c r="EH146" i="2"/>
  <c r="DV146" i="2"/>
  <c r="DW146" i="2" s="1"/>
  <c r="EZ146" i="2"/>
  <c r="FA146" i="2" s="1"/>
  <c r="ET146" i="2"/>
  <c r="EU146" i="2" s="1"/>
  <c r="H146" i="2"/>
  <c r="DF146" i="2"/>
  <c r="BV146" i="2"/>
  <c r="AR146" i="2"/>
  <c r="DL146" i="2"/>
  <c r="EP146" i="2"/>
  <c r="FT146" i="2"/>
  <c r="IM147" i="2"/>
  <c r="JK147" i="2"/>
  <c r="JE147" i="2"/>
  <c r="JQ147" i="2"/>
  <c r="MW147" i="2"/>
  <c r="JW147" i="2"/>
  <c r="LY147" i="2"/>
  <c r="AJ146" i="2"/>
  <c r="AK146" i="2" s="1"/>
  <c r="CR146" i="2"/>
  <c r="CS146" i="2" s="1"/>
  <c r="L146" i="2"/>
  <c r="CL146" i="2"/>
  <c r="T146" i="2"/>
  <c r="Z146" i="2"/>
  <c r="CB146" i="2"/>
  <c r="DR146" i="2"/>
  <c r="FN146" i="2"/>
  <c r="LS147" i="2"/>
  <c r="HC147" i="2"/>
  <c r="MQ147" i="2"/>
  <c r="KC147" i="2"/>
  <c r="FY146" i="2"/>
  <c r="FE147" i="2"/>
  <c r="EY147" i="2"/>
  <c r="FQ147" i="2"/>
  <c r="FK147" i="2"/>
  <c r="DU147" i="2"/>
  <c r="EG147" i="2"/>
  <c r="CK147" i="2"/>
  <c r="DI147" i="2"/>
  <c r="BS147" i="2"/>
  <c r="AC147" i="2"/>
  <c r="EA147" i="2"/>
  <c r="DC147" i="2"/>
  <c r="BY147" i="2"/>
  <c r="BM147" i="2"/>
  <c r="CE147" i="2"/>
  <c r="W147" i="2"/>
  <c r="AU147" i="2"/>
  <c r="K147" i="2"/>
  <c r="LJ147" i="2"/>
  <c r="MH147" i="2"/>
  <c r="MJ147" i="2"/>
  <c r="HB147" i="2"/>
  <c r="HZ147" i="2"/>
  <c r="IX147" i="2"/>
  <c r="JT147" i="2"/>
  <c r="JV147" i="2"/>
  <c r="KT147" i="2"/>
  <c r="IV147" i="2"/>
  <c r="HF147" i="2"/>
  <c r="IF147" i="2"/>
  <c r="KB147" i="2"/>
  <c r="KZ147" i="2"/>
  <c r="LL147" i="2"/>
  <c r="HR147" i="2"/>
  <c r="HT147" i="2"/>
  <c r="JN147" i="2"/>
  <c r="KN147" i="2"/>
  <c r="GV147" i="2"/>
  <c r="DD147" i="2"/>
  <c r="DE147" i="2" s="1"/>
  <c r="LP147" i="2"/>
  <c r="MP147" i="2"/>
  <c r="JB147" i="2"/>
  <c r="MT147" i="2"/>
  <c r="DX147" i="2"/>
  <c r="AF147" i="2"/>
  <c r="NF147" i="2"/>
  <c r="NH147" i="2"/>
  <c r="IR147" i="2"/>
  <c r="KR147" i="2"/>
  <c r="JZ147" i="2"/>
  <c r="LV147" i="2"/>
  <c r="JP147" i="2"/>
  <c r="IP147" i="2"/>
  <c r="JD147" i="2"/>
  <c r="GZ147" i="2"/>
  <c r="GT147" i="2"/>
  <c r="HL147" i="2"/>
  <c r="IJ147" i="2"/>
  <c r="JH147" i="2"/>
  <c r="JJ147" i="2"/>
  <c r="NB147" i="2"/>
  <c r="MZ147" i="2"/>
  <c r="MV147" i="2"/>
  <c r="HN147" i="2"/>
  <c r="IL147" i="2"/>
  <c r="KF147" i="2"/>
  <c r="KH147" i="2"/>
  <c r="LD147" i="2"/>
  <c r="MD147" i="2"/>
  <c r="MB147" i="2"/>
  <c r="NN147" i="2"/>
  <c r="KL147" i="2"/>
  <c r="ID147" i="2"/>
  <c r="LX147" i="2"/>
  <c r="FH147" i="2"/>
  <c r="N147" i="2"/>
  <c r="MN147" i="2"/>
  <c r="CN147" i="2"/>
  <c r="LR147" i="2"/>
  <c r="Z147" i="2"/>
  <c r="LF147" i="2"/>
  <c r="FL147" i="2"/>
  <c r="FM147" i="2" s="1"/>
  <c r="HH147" i="2"/>
  <c r="BV147" i="2"/>
  <c r="NL147" i="2"/>
  <c r="FX147" i="2"/>
  <c r="CF147" i="2"/>
  <c r="HX147" i="2"/>
  <c r="KX147" i="2"/>
  <c r="HI147" i="2"/>
  <c r="Q147" i="2" s="1"/>
  <c r="IY147" i="2"/>
  <c r="GW147" i="2"/>
  <c r="E147" i="2" s="1"/>
  <c r="IA147" i="2"/>
  <c r="BB146" i="2"/>
  <c r="BC146" i="2" s="1"/>
  <c r="CX146" i="2"/>
  <c r="CY146" i="2" s="1"/>
  <c r="DC146" i="2"/>
  <c r="DI146" i="2"/>
  <c r="EB146" i="2"/>
  <c r="EC146" i="2" s="1"/>
  <c r="FF146" i="2"/>
  <c r="FG146" i="2" s="1"/>
  <c r="BJ146" i="2"/>
  <c r="NO147" i="2"/>
  <c r="FW147" i="2" s="1"/>
  <c r="Y146" i="2"/>
  <c r="LG147" i="2"/>
  <c r="EI146" i="2"/>
  <c r="MK147" i="2"/>
  <c r="ME147" i="2"/>
  <c r="EM147" i="2" s="1"/>
  <c r="CM146" i="2"/>
  <c r="KI147" i="2"/>
  <c r="CQ147" i="2" s="1"/>
  <c r="CA146" i="2"/>
  <c r="BG146" i="2"/>
  <c r="AI146" i="2"/>
  <c r="CE146" i="2"/>
  <c r="DU146" i="2"/>
  <c r="ES146" i="2"/>
  <c r="EG146" i="2"/>
  <c r="FK146" i="2"/>
  <c r="FQ146" i="2"/>
  <c r="KO147" i="2"/>
  <c r="CW147" i="2" s="1"/>
  <c r="IG147" i="2"/>
  <c r="IS147" i="2"/>
  <c r="BA147" i="2" s="1"/>
  <c r="M146" i="2"/>
  <c r="B148" i="2"/>
  <c r="GD147" i="2"/>
  <c r="HO148" i="2" l="1"/>
  <c r="GC148" i="2"/>
  <c r="DJ147" i="2"/>
  <c r="DK147" i="2" s="1"/>
  <c r="AX147" i="2"/>
  <c r="CR147" i="2"/>
  <c r="CS147" i="2" s="1"/>
  <c r="EV147" i="2"/>
  <c r="BZ147" i="2"/>
  <c r="CA147" i="2" s="1"/>
  <c r="EH147" i="2"/>
  <c r="AR147" i="2"/>
  <c r="F147" i="2"/>
  <c r="G147" i="2" s="1"/>
  <c r="EP147" i="2"/>
  <c r="BP147" i="2"/>
  <c r="R147" i="2"/>
  <c r="S147" i="2" s="1"/>
  <c r="CZ147" i="2"/>
  <c r="AJ147" i="2"/>
  <c r="DP147" i="2"/>
  <c r="DQ147" i="2" s="1"/>
  <c r="ED147" i="2"/>
  <c r="BD147" i="2"/>
  <c r="IG148" i="2"/>
  <c r="FR147" i="2"/>
  <c r="FB147" i="2"/>
  <c r="BJ147" i="2"/>
  <c r="AK147" i="2"/>
  <c r="EI147" i="2"/>
  <c r="BT147" i="2"/>
  <c r="BU147" i="2" s="1"/>
  <c r="BB147" i="2"/>
  <c r="BC147" i="2" s="1"/>
  <c r="BH147" i="2"/>
  <c r="BI147" i="2" s="1"/>
  <c r="ET147" i="2"/>
  <c r="EU147" i="2" s="1"/>
  <c r="AL147" i="2"/>
  <c r="CB147" i="2"/>
  <c r="CH147" i="2"/>
  <c r="DL147" i="2"/>
  <c r="EJ147" i="2"/>
  <c r="FT147" i="2"/>
  <c r="FY147" i="2"/>
  <c r="FS147" i="2"/>
  <c r="LY148" i="2"/>
  <c r="MW148" i="2"/>
  <c r="IM148" i="2"/>
  <c r="CG147" i="2"/>
  <c r="LA148" i="2"/>
  <c r="KO148" i="2"/>
  <c r="ME148" i="2"/>
  <c r="IY148" i="2"/>
  <c r="EN147" i="2"/>
  <c r="EO147" i="2" s="1"/>
  <c r="DV147" i="2"/>
  <c r="DW147" i="2" s="1"/>
  <c r="BG147" i="2"/>
  <c r="EB147" i="2"/>
  <c r="EC147" i="2" s="1"/>
  <c r="CX147" i="2"/>
  <c r="CY147" i="2" s="1"/>
  <c r="FF147" i="2"/>
  <c r="FG147" i="2" s="1"/>
  <c r="H147" i="2"/>
  <c r="CT147" i="2"/>
  <c r="DR147" i="2"/>
  <c r="FN147" i="2"/>
  <c r="KC148" i="2"/>
  <c r="LS148" i="2"/>
  <c r="JQ148" i="2"/>
  <c r="LM148" i="2"/>
  <c r="NI148" i="2"/>
  <c r="LG148" i="2"/>
  <c r="NO148" i="2"/>
  <c r="IA148" i="2"/>
  <c r="HI148" i="2"/>
  <c r="L147" i="2"/>
  <c r="M147" i="2" s="1"/>
  <c r="AD147" i="2"/>
  <c r="AE147" i="2" s="1"/>
  <c r="AI147" i="2"/>
  <c r="X147" i="2"/>
  <c r="Y147" i="2" s="1"/>
  <c r="BN147" i="2"/>
  <c r="BO147" i="2" s="1"/>
  <c r="DO147" i="2"/>
  <c r="T147" i="2"/>
  <c r="DF147" i="2"/>
  <c r="FZ147" i="2"/>
  <c r="MQ148" i="2"/>
  <c r="JW148" i="2"/>
  <c r="JE148" i="2"/>
  <c r="NC148" i="2"/>
  <c r="FK148" i="2" s="1"/>
  <c r="FQ148" i="2"/>
  <c r="FW148" i="2"/>
  <c r="EY148" i="2"/>
  <c r="EG148" i="2"/>
  <c r="EA148" i="2"/>
  <c r="EM148" i="2"/>
  <c r="DI148" i="2"/>
  <c r="CE148" i="2"/>
  <c r="DU148" i="2"/>
  <c r="CW148" i="2"/>
  <c r="BY148" i="2"/>
  <c r="BM148" i="2"/>
  <c r="AI148" i="2"/>
  <c r="W148" i="2"/>
  <c r="DO148" i="2"/>
  <c r="CK148" i="2"/>
  <c r="AU148" i="2"/>
  <c r="FE148" i="2"/>
  <c r="AO148" i="2"/>
  <c r="BG148" i="2"/>
  <c r="Q148" i="2"/>
  <c r="HN148" i="2"/>
  <c r="GV148" i="2"/>
  <c r="NF148" i="2"/>
  <c r="GZ148" i="2"/>
  <c r="HZ148" i="2"/>
  <c r="KT148" i="2"/>
  <c r="KR148" i="2"/>
  <c r="HH148" i="2"/>
  <c r="HF148" i="2"/>
  <c r="KZ148" i="2"/>
  <c r="LL148" i="2"/>
  <c r="HT148" i="2"/>
  <c r="HR148" i="2"/>
  <c r="JP148" i="2"/>
  <c r="NH148" i="2"/>
  <c r="IP148" i="2"/>
  <c r="KL148" i="2"/>
  <c r="LR148" i="2"/>
  <c r="MN148" i="2"/>
  <c r="HB148" i="2"/>
  <c r="GT148" i="2"/>
  <c r="JD148" i="2"/>
  <c r="JN148" i="2"/>
  <c r="MH148" i="2"/>
  <c r="HX148" i="2"/>
  <c r="IV148" i="2"/>
  <c r="IX148" i="2"/>
  <c r="JT148" i="2"/>
  <c r="JV148" i="2"/>
  <c r="JB148" i="2"/>
  <c r="KB148" i="2"/>
  <c r="KX148" i="2"/>
  <c r="LP148" i="2"/>
  <c r="LX148" i="2"/>
  <c r="MT148" i="2"/>
  <c r="MB148" i="2"/>
  <c r="NL148" i="2"/>
  <c r="JJ148" i="2"/>
  <c r="MV148" i="2"/>
  <c r="LF148" i="2"/>
  <c r="LD148" i="2"/>
  <c r="NB148" i="2"/>
  <c r="IR148" i="2"/>
  <c r="T148" i="2"/>
  <c r="HL148" i="2"/>
  <c r="KF148" i="2"/>
  <c r="MD148" i="2"/>
  <c r="LJ148" i="2"/>
  <c r="KN148" i="2"/>
  <c r="MJ148" i="2"/>
  <c r="MP148" i="2"/>
  <c r="IF148" i="2"/>
  <c r="ID148" i="2"/>
  <c r="IL148" i="2"/>
  <c r="JH148" i="2"/>
  <c r="KH148" i="2"/>
  <c r="MZ148" i="2"/>
  <c r="JZ148" i="2"/>
  <c r="LV148" i="2"/>
  <c r="IJ148" i="2"/>
  <c r="EP148" i="2"/>
  <c r="NN148" i="2"/>
  <c r="FZ148" i="2"/>
  <c r="MK148" i="2"/>
  <c r="ES148" i="2" s="1"/>
  <c r="IS148" i="2"/>
  <c r="BA148" i="2" s="1"/>
  <c r="KI148" i="2"/>
  <c r="KU148" i="2"/>
  <c r="DC148" i="2" s="1"/>
  <c r="GW148" i="2"/>
  <c r="AP147" i="2"/>
  <c r="AQ147" i="2" s="1"/>
  <c r="AV147" i="2"/>
  <c r="AW147" i="2" s="1"/>
  <c r="CL147" i="2"/>
  <c r="CM147" i="2" s="1"/>
  <c r="AO147" i="2"/>
  <c r="ES147" i="2"/>
  <c r="EZ147" i="2"/>
  <c r="FA147" i="2" s="1"/>
  <c r="HC148" i="2"/>
  <c r="K148" i="2" s="1"/>
  <c r="JK148" i="2"/>
  <c r="HU148" i="2"/>
  <c r="B149" i="2"/>
  <c r="GD148" i="2"/>
  <c r="IG149" i="2" l="1"/>
  <c r="GC149" i="2"/>
  <c r="AL148" i="2"/>
  <c r="CH148" i="2"/>
  <c r="X148" i="2"/>
  <c r="Y148" i="2" s="1"/>
  <c r="DL148" i="2"/>
  <c r="FL148" i="2"/>
  <c r="FM148" i="2" s="1"/>
  <c r="DX148" i="2"/>
  <c r="GW149" i="2"/>
  <c r="BV148" i="2"/>
  <c r="CR148" i="2"/>
  <c r="CS148" i="2" s="1"/>
  <c r="EV148" i="2"/>
  <c r="AP148" i="2"/>
  <c r="AQ148" i="2" s="1"/>
  <c r="BD148" i="2"/>
  <c r="AX148" i="2"/>
  <c r="DF148" i="2"/>
  <c r="EZ148" i="2"/>
  <c r="FA148" i="2" s="1"/>
  <c r="AD148" i="2"/>
  <c r="AE148" i="2" s="1"/>
  <c r="H148" i="2"/>
  <c r="CL148" i="2"/>
  <c r="CM148" i="2" s="1"/>
  <c r="BH148" i="2"/>
  <c r="BI148" i="2" s="1"/>
  <c r="BN148" i="2"/>
  <c r="BO148" i="2" s="1"/>
  <c r="ED148" i="2"/>
  <c r="HU149" i="2"/>
  <c r="FT148" i="2"/>
  <c r="N148" i="2"/>
  <c r="JK149" i="2"/>
  <c r="DR148" i="2"/>
  <c r="CZ148" i="2"/>
  <c r="EH148" i="2"/>
  <c r="FF148" i="2"/>
  <c r="FG148" i="2" s="1"/>
  <c r="CB148" i="2"/>
  <c r="KI149" i="2"/>
  <c r="FX148" i="2"/>
  <c r="FY148" i="2" s="1"/>
  <c r="AJ148" i="2"/>
  <c r="BB148" i="2"/>
  <c r="BS148" i="2"/>
  <c r="L148" i="2"/>
  <c r="M148" i="2" s="1"/>
  <c r="CX148" i="2"/>
  <c r="CY148" i="2" s="1"/>
  <c r="CQ148" i="2"/>
  <c r="ET148" i="2"/>
  <c r="EU148" i="2" s="1"/>
  <c r="BP148" i="2"/>
  <c r="CN148" i="2"/>
  <c r="CT148" i="2"/>
  <c r="EJ148" i="2"/>
  <c r="FB148" i="2"/>
  <c r="JW149" i="2"/>
  <c r="IA149" i="2"/>
  <c r="AI149" i="2" s="1"/>
  <c r="NI149" i="2"/>
  <c r="LS149" i="2"/>
  <c r="IY149" i="2"/>
  <c r="KO149" i="2"/>
  <c r="CW149" i="2" s="1"/>
  <c r="LA149" i="2"/>
  <c r="DI149" i="2" s="1"/>
  <c r="LY149" i="2"/>
  <c r="AK148" i="2"/>
  <c r="HO149" i="2"/>
  <c r="IS149" i="2"/>
  <c r="BZ148" i="2"/>
  <c r="CA148" i="2" s="1"/>
  <c r="DJ148" i="2"/>
  <c r="CF148" i="2"/>
  <c r="CG148" i="2" s="1"/>
  <c r="R148" i="2"/>
  <c r="S148" i="2" s="1"/>
  <c r="BT148" i="2"/>
  <c r="BU148" i="2" s="1"/>
  <c r="DP148" i="2"/>
  <c r="DQ148" i="2" s="1"/>
  <c r="DD148" i="2"/>
  <c r="DE148" i="2" s="1"/>
  <c r="DV148" i="2"/>
  <c r="DW148" i="2" s="1"/>
  <c r="FR148" i="2"/>
  <c r="FS148" i="2" s="1"/>
  <c r="AF148" i="2"/>
  <c r="Z148" i="2"/>
  <c r="BJ148" i="2"/>
  <c r="FH148" i="2"/>
  <c r="MQ149" i="2"/>
  <c r="EY149" i="2" s="1"/>
  <c r="NO149" i="2"/>
  <c r="LM149" i="2"/>
  <c r="KC149" i="2"/>
  <c r="MK149" i="2"/>
  <c r="F148" i="2"/>
  <c r="G148" i="2" s="1"/>
  <c r="EB148" i="2"/>
  <c r="EC148" i="2" s="1"/>
  <c r="AR148" i="2"/>
  <c r="FN148" i="2"/>
  <c r="NC149" i="2"/>
  <c r="LG149" i="2"/>
  <c r="JQ149" i="2"/>
  <c r="BY149" i="2" s="1"/>
  <c r="IM149" i="2"/>
  <c r="BC148" i="2"/>
  <c r="FW149" i="2"/>
  <c r="FQ149" i="2"/>
  <c r="DU149" i="2"/>
  <c r="EG149" i="2"/>
  <c r="FK149" i="2"/>
  <c r="ES149" i="2"/>
  <c r="CK149" i="2"/>
  <c r="EA149" i="2"/>
  <c r="DO149" i="2"/>
  <c r="CQ149" i="2"/>
  <c r="BS149" i="2"/>
  <c r="AO149" i="2"/>
  <c r="AC149" i="2"/>
  <c r="CE149" i="2"/>
  <c r="BG149" i="2"/>
  <c r="BA149" i="2"/>
  <c r="W149" i="2"/>
  <c r="E149" i="2"/>
  <c r="AU149" i="2"/>
  <c r="HF149" i="2"/>
  <c r="LJ149" i="2"/>
  <c r="NH149" i="2"/>
  <c r="NF149" i="2"/>
  <c r="IP149" i="2"/>
  <c r="KL149" i="2"/>
  <c r="KT149" i="2"/>
  <c r="KR149" i="2"/>
  <c r="MN149" i="2"/>
  <c r="KB149" i="2"/>
  <c r="LX149" i="2"/>
  <c r="IR149" i="2"/>
  <c r="KN149" i="2"/>
  <c r="HZ149" i="2"/>
  <c r="IF149" i="2"/>
  <c r="KZ149" i="2"/>
  <c r="EJ149" i="2"/>
  <c r="LV149" i="2"/>
  <c r="HR149" i="2"/>
  <c r="JN149" i="2"/>
  <c r="MJ149" i="2"/>
  <c r="MH149" i="2"/>
  <c r="GT149" i="2"/>
  <c r="JV149" i="2"/>
  <c r="LP149" i="2"/>
  <c r="MP149" i="2"/>
  <c r="HH149" i="2"/>
  <c r="JB149" i="2"/>
  <c r="LL149" i="2"/>
  <c r="GZ149" i="2"/>
  <c r="JT149" i="2"/>
  <c r="LR149" i="2"/>
  <c r="MT149" i="2"/>
  <c r="HL149" i="2"/>
  <c r="IJ149" i="2"/>
  <c r="KF149" i="2"/>
  <c r="MB149" i="2"/>
  <c r="MD149" i="2"/>
  <c r="ID149" i="2"/>
  <c r="NN149" i="2"/>
  <c r="IL149" i="2"/>
  <c r="JP149" i="2"/>
  <c r="BZ149" i="2" s="1"/>
  <c r="JD149" i="2"/>
  <c r="JZ149" i="2"/>
  <c r="HB149" i="2"/>
  <c r="IX149" i="2"/>
  <c r="BB149" i="2"/>
  <c r="KX149" i="2"/>
  <c r="HN149" i="2"/>
  <c r="JH149" i="2"/>
  <c r="KH149" i="2"/>
  <c r="LF149" i="2"/>
  <c r="LD149" i="2"/>
  <c r="HT149" i="2"/>
  <c r="AF149" i="2" s="1"/>
  <c r="HX149" i="2"/>
  <c r="IV149" i="2"/>
  <c r="MV149" i="2"/>
  <c r="GV149" i="2"/>
  <c r="X149" i="2"/>
  <c r="AX149" i="2"/>
  <c r="JJ149" i="2"/>
  <c r="BV149" i="2" s="1"/>
  <c r="CT149" i="2"/>
  <c r="EP149" i="2"/>
  <c r="MZ149" i="2"/>
  <c r="NB149" i="2"/>
  <c r="NL149" i="2"/>
  <c r="FX149" i="2" s="1"/>
  <c r="FT149" i="2"/>
  <c r="HC149" i="2"/>
  <c r="KU149" i="2"/>
  <c r="E148" i="2"/>
  <c r="AC148" i="2"/>
  <c r="AV148" i="2"/>
  <c r="AW148" i="2" s="1"/>
  <c r="EN148" i="2"/>
  <c r="EO148" i="2" s="1"/>
  <c r="JE149" i="2"/>
  <c r="HI149" i="2"/>
  <c r="ME149" i="2"/>
  <c r="DK148" i="2"/>
  <c r="MW149" i="2"/>
  <c r="EI148" i="2"/>
  <c r="B150" i="2"/>
  <c r="GC150" i="2" s="1"/>
  <c r="GD149" i="2"/>
  <c r="MW150" i="2" l="1"/>
  <c r="FZ149" i="2"/>
  <c r="DL149" i="2"/>
  <c r="AJ149" i="2"/>
  <c r="AK149" i="2" s="1"/>
  <c r="DR149" i="2"/>
  <c r="EV149" i="2"/>
  <c r="CN149" i="2"/>
  <c r="CF149" i="2"/>
  <c r="CG149" i="2" s="1"/>
  <c r="AP149" i="2"/>
  <c r="KU150" i="2"/>
  <c r="CB149" i="2"/>
  <c r="AR149" i="2"/>
  <c r="EN149" i="2"/>
  <c r="EO149" i="2" s="1"/>
  <c r="CH149" i="2"/>
  <c r="HI150" i="2"/>
  <c r="HC150" i="2"/>
  <c r="DF149" i="2"/>
  <c r="H149" i="2"/>
  <c r="BJ149" i="2"/>
  <c r="CZ149" i="2"/>
  <c r="CL149" i="2"/>
  <c r="CM149" i="2" s="1"/>
  <c r="JE150" i="2"/>
  <c r="FL149" i="2"/>
  <c r="FM149" i="2" s="1"/>
  <c r="BP149" i="2"/>
  <c r="FB149" i="2"/>
  <c r="AL149" i="2"/>
  <c r="T149" i="2"/>
  <c r="Z149" i="2"/>
  <c r="FH149" i="2"/>
  <c r="BT149" i="2"/>
  <c r="DX149" i="2"/>
  <c r="EB149" i="2"/>
  <c r="EC149" i="2" s="1"/>
  <c r="ET149" i="2"/>
  <c r="EU149" i="2" s="1"/>
  <c r="BU149" i="2"/>
  <c r="CX149" i="2"/>
  <c r="CY149" i="2" s="1"/>
  <c r="EH149" i="2"/>
  <c r="EI149" i="2" s="1"/>
  <c r="BD149" i="2"/>
  <c r="FE150" i="2"/>
  <c r="DC150" i="2"/>
  <c r="BM150" i="2"/>
  <c r="K150" i="2"/>
  <c r="Q150" i="2"/>
  <c r="GT150" i="2"/>
  <c r="HR150" i="2"/>
  <c r="HT150" i="2"/>
  <c r="JN150" i="2"/>
  <c r="IR150" i="2"/>
  <c r="KN150" i="2"/>
  <c r="MJ150" i="2"/>
  <c r="HZ150" i="2"/>
  <c r="IX150" i="2"/>
  <c r="JV150" i="2"/>
  <c r="LP150" i="2"/>
  <c r="MP150" i="2"/>
  <c r="JB150" i="2"/>
  <c r="KB150" i="2"/>
  <c r="KZ150" i="2"/>
  <c r="LX150" i="2"/>
  <c r="LL150" i="2"/>
  <c r="LJ150" i="2"/>
  <c r="JT150" i="2"/>
  <c r="JZ150" i="2"/>
  <c r="MV150" i="2"/>
  <c r="NH150" i="2"/>
  <c r="NF150" i="2"/>
  <c r="IP150" i="2"/>
  <c r="KL150" i="2"/>
  <c r="MH150" i="2"/>
  <c r="HB150" i="2"/>
  <c r="LR150" i="2"/>
  <c r="MN150" i="2"/>
  <c r="ID150" i="2"/>
  <c r="IF150" i="2"/>
  <c r="KX150" i="2"/>
  <c r="JP150" i="2"/>
  <c r="KR150" i="2"/>
  <c r="JJ150" i="2"/>
  <c r="LD150" i="2"/>
  <c r="LF150" i="2"/>
  <c r="MD150" i="2"/>
  <c r="MZ150" i="2"/>
  <c r="GZ150" i="2"/>
  <c r="NL150" i="2"/>
  <c r="GV150" i="2"/>
  <c r="HX150" i="2"/>
  <c r="KF150" i="2"/>
  <c r="HN150" i="2"/>
  <c r="HL150" i="2"/>
  <c r="IL150" i="2"/>
  <c r="IJ150" i="2"/>
  <c r="KH150" i="2"/>
  <c r="JD150" i="2"/>
  <c r="IV150" i="2"/>
  <c r="KT150" i="2"/>
  <c r="HF150" i="2"/>
  <c r="HH150" i="2"/>
  <c r="LV150" i="2"/>
  <c r="MT150" i="2"/>
  <c r="JH150" i="2"/>
  <c r="MB150" i="2"/>
  <c r="NB150" i="2"/>
  <c r="NN150" i="2"/>
  <c r="DF150" i="2"/>
  <c r="ME150" i="2"/>
  <c r="EM150" i="2" s="1"/>
  <c r="F149" i="2"/>
  <c r="G149" i="2" s="1"/>
  <c r="K149" i="2"/>
  <c r="DC149" i="2"/>
  <c r="BH149" i="2"/>
  <c r="BI149" i="2" s="1"/>
  <c r="DD149" i="2"/>
  <c r="DE149" i="2" s="1"/>
  <c r="CR149" i="2"/>
  <c r="CS149" i="2" s="1"/>
  <c r="DV149" i="2"/>
  <c r="DW149" i="2" s="1"/>
  <c r="DP149" i="2"/>
  <c r="DQ149" i="2" s="1"/>
  <c r="FE149" i="2"/>
  <c r="ED149" i="2"/>
  <c r="FN149" i="2"/>
  <c r="JK150" i="2"/>
  <c r="FY149" i="2"/>
  <c r="LG150" i="2"/>
  <c r="LM150" i="2"/>
  <c r="IS150" i="2"/>
  <c r="IY150" i="2"/>
  <c r="JW150" i="2"/>
  <c r="IG150" i="2"/>
  <c r="AO150" i="2" s="1"/>
  <c r="CA149" i="2"/>
  <c r="R149" i="2"/>
  <c r="S149" i="2" s="1"/>
  <c r="AV149" i="2"/>
  <c r="AW149" i="2" s="1"/>
  <c r="BN149" i="2"/>
  <c r="BO149" i="2" s="1"/>
  <c r="Q149" i="2"/>
  <c r="EM149" i="2"/>
  <c r="FR149" i="2"/>
  <c r="FS149" i="2" s="1"/>
  <c r="IM150" i="2"/>
  <c r="NC150" i="2"/>
  <c r="NO150" i="2"/>
  <c r="AQ149" i="2"/>
  <c r="LY150" i="2"/>
  <c r="LS150" i="2"/>
  <c r="L149" i="2"/>
  <c r="M149" i="2" s="1"/>
  <c r="DJ149" i="2"/>
  <c r="DK149" i="2" s="1"/>
  <c r="FF149" i="2"/>
  <c r="FG149" i="2" s="1"/>
  <c r="N149" i="2"/>
  <c r="BC149" i="2"/>
  <c r="MK150" i="2"/>
  <c r="MQ150" i="2"/>
  <c r="HO150" i="2"/>
  <c r="LA150" i="2"/>
  <c r="NI150" i="2"/>
  <c r="KI150" i="2"/>
  <c r="Y149" i="2"/>
  <c r="AD149" i="2"/>
  <c r="AE149" i="2" s="1"/>
  <c r="BM149" i="2"/>
  <c r="EZ149" i="2"/>
  <c r="FA149" i="2" s="1"/>
  <c r="JQ150" i="2"/>
  <c r="GW150" i="2"/>
  <c r="KC150" i="2"/>
  <c r="KO150" i="2"/>
  <c r="IA150" i="2"/>
  <c r="HU150" i="2"/>
  <c r="B151" i="2"/>
  <c r="GD150" i="2"/>
  <c r="GW151" i="2" l="1"/>
  <c r="IA151" i="2"/>
  <c r="HO151" i="2"/>
  <c r="HC151" i="2"/>
  <c r="GC151" i="2"/>
  <c r="MK151" i="2"/>
  <c r="JE151" i="2"/>
  <c r="FH150" i="2"/>
  <c r="L150" i="2"/>
  <c r="M150" i="2" s="1"/>
  <c r="HU151" i="2"/>
  <c r="KC151" i="2"/>
  <c r="LA151" i="2"/>
  <c r="DI151" i="2" s="1"/>
  <c r="IY151" i="2"/>
  <c r="EP150" i="2"/>
  <c r="CZ150" i="2"/>
  <c r="AP150" i="2"/>
  <c r="AQ150" i="2" s="1"/>
  <c r="BJ150" i="2"/>
  <c r="BB150" i="2"/>
  <c r="FL150" i="2"/>
  <c r="FM150" i="2" s="1"/>
  <c r="CT150" i="2"/>
  <c r="DJ150" i="2"/>
  <c r="DK150" i="2" s="1"/>
  <c r="AL150" i="2"/>
  <c r="FT150" i="2"/>
  <c r="EJ150" i="2"/>
  <c r="AD150" i="2"/>
  <c r="AE150" i="2" s="1"/>
  <c r="FX150" i="2"/>
  <c r="BV150" i="2"/>
  <c r="DP150" i="2"/>
  <c r="DQ150" i="2" s="1"/>
  <c r="AX150" i="2"/>
  <c r="R150" i="2"/>
  <c r="ET150" i="2"/>
  <c r="EU150" i="2" s="1"/>
  <c r="CL150" i="2"/>
  <c r="CM150" i="2" s="1"/>
  <c r="CB150" i="2"/>
  <c r="NC151" i="2"/>
  <c r="JW151" i="2"/>
  <c r="CE151" i="2" s="1"/>
  <c r="Z150" i="2"/>
  <c r="DV150" i="2"/>
  <c r="DW150" i="2" s="1"/>
  <c r="H150" i="2"/>
  <c r="EZ150" i="2"/>
  <c r="FA150" i="2" s="1"/>
  <c r="CF150" i="2"/>
  <c r="BN150" i="2"/>
  <c r="BO150" i="2" s="1"/>
  <c r="ED150" i="2"/>
  <c r="KO151" i="2"/>
  <c r="CW151" i="2" s="1"/>
  <c r="JQ151" i="2"/>
  <c r="KI151" i="2"/>
  <c r="BC150" i="2"/>
  <c r="LS151" i="2"/>
  <c r="NO151" i="2"/>
  <c r="IM151" i="2"/>
  <c r="KU151" i="2"/>
  <c r="DC151" i="2" s="1"/>
  <c r="IS151" i="2"/>
  <c r="JK151" i="2"/>
  <c r="E150" i="2"/>
  <c r="AJ150" i="2"/>
  <c r="AK150" i="2" s="1"/>
  <c r="AU150" i="2"/>
  <c r="W150" i="2"/>
  <c r="CX150" i="2"/>
  <c r="DD150" i="2"/>
  <c r="DE150" i="2" s="1"/>
  <c r="EA150" i="2"/>
  <c r="FR150" i="2"/>
  <c r="FS150" i="2" s="1"/>
  <c r="T150" i="2"/>
  <c r="AF150" i="2"/>
  <c r="BP150" i="2"/>
  <c r="CN150" i="2"/>
  <c r="DR150" i="2"/>
  <c r="FB150" i="2"/>
  <c r="FN150" i="2"/>
  <c r="FW151" i="2"/>
  <c r="FK151" i="2"/>
  <c r="CK151" i="2"/>
  <c r="CQ151" i="2"/>
  <c r="ES151" i="2"/>
  <c r="EA151" i="2"/>
  <c r="BS151" i="2"/>
  <c r="AC151" i="2"/>
  <c r="BG151" i="2"/>
  <c r="BM151" i="2"/>
  <c r="BA151" i="2"/>
  <c r="AI151" i="2"/>
  <c r="BY151" i="2"/>
  <c r="AU151" i="2"/>
  <c r="E151" i="2"/>
  <c r="W151" i="2"/>
  <c r="K151" i="2"/>
  <c r="GZ151" i="2"/>
  <c r="JP151" i="2"/>
  <c r="IP151" i="2"/>
  <c r="KL151" i="2"/>
  <c r="GV151" i="2"/>
  <c r="F151" i="2" s="1"/>
  <c r="HX151" i="2"/>
  <c r="IV151" i="2"/>
  <c r="HL151" i="2"/>
  <c r="ID151" i="2"/>
  <c r="JD151" i="2"/>
  <c r="KX151" i="2"/>
  <c r="HT151" i="2"/>
  <c r="MH151" i="2"/>
  <c r="MJ151" i="2"/>
  <c r="HB151" i="2"/>
  <c r="HZ151" i="2"/>
  <c r="IX151" i="2"/>
  <c r="JT151" i="2"/>
  <c r="JV151" i="2"/>
  <c r="LR151" i="2"/>
  <c r="HF151" i="2"/>
  <c r="KB151" i="2"/>
  <c r="KZ151" i="2"/>
  <c r="LL151" i="2"/>
  <c r="HR151" i="2"/>
  <c r="JN151" i="2"/>
  <c r="KN151" i="2"/>
  <c r="ET151" i="2"/>
  <c r="LP151" i="2"/>
  <c r="MP151" i="2"/>
  <c r="N151" i="2"/>
  <c r="IF151" i="2"/>
  <c r="CF151" i="2"/>
  <c r="JB151" i="2"/>
  <c r="LJ151" i="2"/>
  <c r="CB151" i="2"/>
  <c r="BP151" i="2"/>
  <c r="LF151" i="2"/>
  <c r="NB151" i="2"/>
  <c r="MZ151" i="2"/>
  <c r="NN151" i="2"/>
  <c r="GT151" i="2"/>
  <c r="FL151" i="2"/>
  <c r="FM151" i="2" s="1"/>
  <c r="AF151" i="2"/>
  <c r="IR151" i="2"/>
  <c r="AJ151" i="2"/>
  <c r="MN151" i="2"/>
  <c r="MT151" i="2"/>
  <c r="JH151" i="2"/>
  <c r="JJ151" i="2"/>
  <c r="IJ151" i="2"/>
  <c r="NL151" i="2"/>
  <c r="FZ151" i="2"/>
  <c r="KR151" i="2"/>
  <c r="MV151" i="2"/>
  <c r="NF151" i="2"/>
  <c r="NH151" i="2"/>
  <c r="KT151" i="2"/>
  <c r="JZ151" i="2"/>
  <c r="DJ151" i="2"/>
  <c r="LV151" i="2"/>
  <c r="LX151" i="2"/>
  <c r="HN151" i="2"/>
  <c r="IL151" i="2"/>
  <c r="KF151" i="2"/>
  <c r="KH151" i="2"/>
  <c r="LD151" i="2"/>
  <c r="MD151" i="2"/>
  <c r="MB151" i="2"/>
  <c r="DP151" i="2"/>
  <c r="HH151" i="2"/>
  <c r="NI151" i="2"/>
  <c r="FQ151" i="2" s="1"/>
  <c r="MQ151" i="2"/>
  <c r="HI151" i="2"/>
  <c r="LY151" i="2"/>
  <c r="EG151" i="2" s="1"/>
  <c r="CG150" i="2"/>
  <c r="IG151" i="2"/>
  <c r="AO151" i="2" s="1"/>
  <c r="LM151" i="2"/>
  <c r="DU151" i="2" s="1"/>
  <c r="ME151" i="2"/>
  <c r="X150" i="2"/>
  <c r="Y150" i="2" s="1"/>
  <c r="F150" i="2"/>
  <c r="G150" i="2" s="1"/>
  <c r="BG150" i="2"/>
  <c r="BH150" i="2"/>
  <c r="BI150" i="2" s="1"/>
  <c r="BT150" i="2"/>
  <c r="BU150" i="2" s="1"/>
  <c r="AI150" i="2"/>
  <c r="BZ150" i="2"/>
  <c r="CA150" i="2" s="1"/>
  <c r="BY150" i="2"/>
  <c r="DI150" i="2"/>
  <c r="EY150" i="2"/>
  <c r="EN150" i="2"/>
  <c r="EO150" i="2" s="1"/>
  <c r="EB150" i="2"/>
  <c r="FF150" i="2"/>
  <c r="FG150" i="2" s="1"/>
  <c r="BD150" i="2"/>
  <c r="AR150" i="2"/>
  <c r="CH150" i="2"/>
  <c r="DX150" i="2"/>
  <c r="FZ150" i="2"/>
  <c r="LG151" i="2"/>
  <c r="AC150" i="2"/>
  <c r="CW150" i="2"/>
  <c r="BS150" i="2"/>
  <c r="CR150" i="2"/>
  <c r="CS150" i="2" s="1"/>
  <c r="AV150" i="2"/>
  <c r="AW150" i="2" s="1"/>
  <c r="N150" i="2"/>
  <c r="CE150" i="2"/>
  <c r="DU150" i="2"/>
  <c r="FW150" i="2"/>
  <c r="ES150" i="2"/>
  <c r="EG150" i="2"/>
  <c r="FK150" i="2"/>
  <c r="FQ150" i="2"/>
  <c r="DL150" i="2"/>
  <c r="EV150" i="2"/>
  <c r="MW151" i="2"/>
  <c r="S150" i="2"/>
  <c r="FY150" i="2"/>
  <c r="CK150" i="2"/>
  <c r="BA150" i="2"/>
  <c r="DO150" i="2"/>
  <c r="CQ150" i="2"/>
  <c r="EH150" i="2"/>
  <c r="EI150" i="2" s="1"/>
  <c r="CY150" i="2"/>
  <c r="EC150" i="2"/>
  <c r="B152" i="2"/>
  <c r="GD151" i="2"/>
  <c r="HC152" i="2" l="1"/>
  <c r="GC152" i="2"/>
  <c r="EH151" i="2"/>
  <c r="EI151" i="2" s="1"/>
  <c r="FX151" i="2"/>
  <c r="FY151" i="2" s="1"/>
  <c r="DK151" i="2"/>
  <c r="FF151" i="2"/>
  <c r="FG151" i="2" s="1"/>
  <c r="CT151" i="2"/>
  <c r="DF151" i="2"/>
  <c r="AR151" i="2"/>
  <c r="CX151" i="2"/>
  <c r="CY151" i="2" s="1"/>
  <c r="DX151" i="2"/>
  <c r="AX151" i="2"/>
  <c r="EB151" i="2"/>
  <c r="EP151" i="2"/>
  <c r="Z151" i="2"/>
  <c r="BB151" i="2"/>
  <c r="BC151" i="2" s="1"/>
  <c r="CN151" i="2"/>
  <c r="H151" i="2"/>
  <c r="BT151" i="2"/>
  <c r="BU151" i="2" s="1"/>
  <c r="R151" i="2"/>
  <c r="S151" i="2" s="1"/>
  <c r="FB151" i="2"/>
  <c r="BJ151" i="2"/>
  <c r="FT151" i="2"/>
  <c r="MW152" i="2"/>
  <c r="EC151" i="2"/>
  <c r="JE152" i="2"/>
  <c r="BM152" i="2" s="1"/>
  <c r="GW152" i="2"/>
  <c r="JW152" i="2"/>
  <c r="MQ152" i="2"/>
  <c r="L151" i="2"/>
  <c r="M151" i="2" s="1"/>
  <c r="AV151" i="2"/>
  <c r="AW151" i="2" s="1"/>
  <c r="CL151" i="2"/>
  <c r="CM151" i="2" s="1"/>
  <c r="DD151" i="2"/>
  <c r="DE151" i="2" s="1"/>
  <c r="CR151" i="2"/>
  <c r="CS151" i="2" s="1"/>
  <c r="EN151" i="2"/>
  <c r="EO151" i="2" s="1"/>
  <c r="FR151" i="2"/>
  <c r="FS151" i="2" s="1"/>
  <c r="FE151" i="2"/>
  <c r="AL151" i="2"/>
  <c r="BV151" i="2"/>
  <c r="CZ151" i="2"/>
  <c r="DL151" i="2"/>
  <c r="EV151" i="2"/>
  <c r="IY152" i="2"/>
  <c r="IA152" i="2"/>
  <c r="KU152" i="2"/>
  <c r="KO152" i="2"/>
  <c r="EU151" i="2"/>
  <c r="ME152" i="2"/>
  <c r="CG151" i="2"/>
  <c r="NI152" i="2"/>
  <c r="AP151" i="2"/>
  <c r="AQ151" i="2" s="1"/>
  <c r="X151" i="2"/>
  <c r="Y151" i="2" s="1"/>
  <c r="BN151" i="2"/>
  <c r="BO151" i="2" s="1"/>
  <c r="EM151" i="2"/>
  <c r="BD151" i="2"/>
  <c r="CH151" i="2"/>
  <c r="EJ151" i="2"/>
  <c r="ED151" i="2"/>
  <c r="FH151" i="2"/>
  <c r="NC152" i="2"/>
  <c r="KC152" i="2"/>
  <c r="IM152" i="2"/>
  <c r="DQ151" i="2"/>
  <c r="HU152" i="2"/>
  <c r="MK152" i="2"/>
  <c r="ES152" i="2" s="1"/>
  <c r="G151" i="2"/>
  <c r="LA152" i="2"/>
  <c r="LM152" i="2"/>
  <c r="LY152" i="2"/>
  <c r="EG152" i="2" s="1"/>
  <c r="DV151" i="2"/>
  <c r="DW151" i="2" s="1"/>
  <c r="BH151" i="2"/>
  <c r="BI151" i="2" s="1"/>
  <c r="T151" i="2"/>
  <c r="DR151" i="2"/>
  <c r="FN151" i="2"/>
  <c r="HO152" i="2"/>
  <c r="W152" i="2" s="1"/>
  <c r="JK152" i="2"/>
  <c r="NO152" i="2"/>
  <c r="FW152" i="2" s="1"/>
  <c r="KI152" i="2"/>
  <c r="FQ152" i="2"/>
  <c r="FK152" i="2"/>
  <c r="EY152" i="2"/>
  <c r="EM152" i="2"/>
  <c r="DI152" i="2"/>
  <c r="CQ152" i="2"/>
  <c r="CE152" i="2"/>
  <c r="DC152" i="2"/>
  <c r="FE152" i="2"/>
  <c r="DU152" i="2"/>
  <c r="AI152" i="2"/>
  <c r="CK152" i="2"/>
  <c r="AU152" i="2"/>
  <c r="K152" i="2"/>
  <c r="CW152" i="2"/>
  <c r="BS152" i="2"/>
  <c r="BG152" i="2"/>
  <c r="AC152" i="2"/>
  <c r="E152" i="2"/>
  <c r="JJ152" i="2"/>
  <c r="HZ152" i="2"/>
  <c r="HF152" i="2"/>
  <c r="GV152" i="2"/>
  <c r="LJ152" i="2"/>
  <c r="LL152" i="2"/>
  <c r="HR152" i="2"/>
  <c r="IR152" i="2"/>
  <c r="KN152" i="2"/>
  <c r="LP152" i="2"/>
  <c r="MP152" i="2"/>
  <c r="MN152" i="2"/>
  <c r="GT152" i="2"/>
  <c r="IF152" i="2"/>
  <c r="MT152" i="2"/>
  <c r="AD152" i="2"/>
  <c r="CB152" i="2"/>
  <c r="NF152" i="2"/>
  <c r="KL152" i="2"/>
  <c r="GZ152" i="2"/>
  <c r="KT152" i="2"/>
  <c r="EZ152" i="2"/>
  <c r="HH152" i="2"/>
  <c r="BN152" i="2"/>
  <c r="KZ152" i="2"/>
  <c r="DV152" i="2"/>
  <c r="HT152" i="2"/>
  <c r="JP152" i="2"/>
  <c r="JN152" i="2"/>
  <c r="IP152" i="2"/>
  <c r="IX152" i="2"/>
  <c r="JV152" i="2"/>
  <c r="KR152" i="2"/>
  <c r="LR152" i="2"/>
  <c r="JD152" i="2"/>
  <c r="JB152" i="2"/>
  <c r="CL152" i="2"/>
  <c r="MH152" i="2"/>
  <c r="LX152" i="2"/>
  <c r="HL152" i="2"/>
  <c r="HN152" i="2"/>
  <c r="IJ152" i="2"/>
  <c r="IL152" i="2"/>
  <c r="KF152" i="2"/>
  <c r="MD152" i="2"/>
  <c r="MZ152" i="2"/>
  <c r="NH152" i="2"/>
  <c r="HX152" i="2"/>
  <c r="IV152" i="2"/>
  <c r="KB152" i="2"/>
  <c r="MV152" i="2"/>
  <c r="MB152" i="2"/>
  <c r="FN152" i="2"/>
  <c r="HB152" i="2"/>
  <c r="BJ152" i="2"/>
  <c r="MJ152" i="2"/>
  <c r="JT152" i="2"/>
  <c r="JZ152" i="2"/>
  <c r="CZ152" i="2"/>
  <c r="KX152" i="2"/>
  <c r="LV152" i="2"/>
  <c r="N152" i="2"/>
  <c r="ID152" i="2"/>
  <c r="KH152" i="2"/>
  <c r="LF152" i="2"/>
  <c r="LD152" i="2"/>
  <c r="NB152" i="2"/>
  <c r="NN152" i="2"/>
  <c r="JH152" i="2"/>
  <c r="NL152" i="2"/>
  <c r="LG152" i="2"/>
  <c r="IG152" i="2"/>
  <c r="HI152" i="2"/>
  <c r="Q152" i="2" s="1"/>
  <c r="AK151" i="2"/>
  <c r="AD151" i="2"/>
  <c r="AE151" i="2" s="1"/>
  <c r="BZ151" i="2"/>
  <c r="CA151" i="2" s="1"/>
  <c r="Q151" i="2"/>
  <c r="DO151" i="2"/>
  <c r="EY151" i="2"/>
  <c r="EZ151" i="2"/>
  <c r="FA151" i="2" s="1"/>
  <c r="IS152" i="2"/>
  <c r="LS152" i="2"/>
  <c r="JQ152" i="2"/>
  <c r="B153" i="2"/>
  <c r="GC153" i="2" s="1"/>
  <c r="GD152" i="2"/>
  <c r="LS153" i="2" l="1"/>
  <c r="IS153" i="2"/>
  <c r="FA152" i="2"/>
  <c r="AV152" i="2"/>
  <c r="BV152" i="2"/>
  <c r="AJ152" i="2"/>
  <c r="DL152" i="2"/>
  <c r="AP152" i="2"/>
  <c r="AQ152" i="2" s="1"/>
  <c r="DF152" i="2"/>
  <c r="CF152" i="2"/>
  <c r="FZ152" i="2"/>
  <c r="IG153" i="2"/>
  <c r="EN152" i="2"/>
  <c r="BD152" i="2"/>
  <c r="EJ152" i="2"/>
  <c r="FH152" i="2"/>
  <c r="EV152" i="2"/>
  <c r="FX152" i="2"/>
  <c r="FY152" i="2" s="1"/>
  <c r="FR152" i="2"/>
  <c r="FS152" i="2" s="1"/>
  <c r="JQ153" i="2"/>
  <c r="AE152" i="2"/>
  <c r="Z152" i="2"/>
  <c r="DR152" i="2"/>
  <c r="F152" i="2"/>
  <c r="G152" i="2" s="1"/>
  <c r="ED152" i="2"/>
  <c r="CR152" i="2"/>
  <c r="CS152" i="2" s="1"/>
  <c r="T152" i="2"/>
  <c r="AW152" i="2"/>
  <c r="BO152" i="2"/>
  <c r="AK152" i="2"/>
  <c r="LG153" i="2"/>
  <c r="DO152" i="2"/>
  <c r="BH152" i="2"/>
  <c r="BI152" i="2" s="1"/>
  <c r="DJ152" i="2"/>
  <c r="DK152" i="2" s="1"/>
  <c r="L152" i="2"/>
  <c r="M152" i="2" s="1"/>
  <c r="BA152" i="2"/>
  <c r="DP152" i="2"/>
  <c r="H152" i="2"/>
  <c r="AL152" i="2"/>
  <c r="CH152" i="2"/>
  <c r="DX152" i="2"/>
  <c r="EP152" i="2"/>
  <c r="FT152" i="2"/>
  <c r="JK153" i="2"/>
  <c r="LM153" i="2"/>
  <c r="IM153" i="2"/>
  <c r="NI153" i="2"/>
  <c r="GW153" i="2"/>
  <c r="FQ153" i="2"/>
  <c r="DU153" i="2"/>
  <c r="EA153" i="2"/>
  <c r="DO153" i="2"/>
  <c r="BY153" i="2"/>
  <c r="BS153" i="2"/>
  <c r="AO153" i="2"/>
  <c r="BA153" i="2"/>
  <c r="AU153" i="2"/>
  <c r="E153" i="2"/>
  <c r="MW153" i="2"/>
  <c r="FE153" i="2" s="1"/>
  <c r="LY153" i="2"/>
  <c r="EG153" i="2" s="1"/>
  <c r="HB153" i="2"/>
  <c r="HT153" i="2"/>
  <c r="HR153" i="2"/>
  <c r="JP153" i="2"/>
  <c r="NF153" i="2"/>
  <c r="GZ153" i="2"/>
  <c r="HX153" i="2"/>
  <c r="IV153" i="2"/>
  <c r="JT153" i="2"/>
  <c r="LR153" i="2"/>
  <c r="JD153" i="2"/>
  <c r="JZ153" i="2"/>
  <c r="KX153" i="2"/>
  <c r="MV153" i="2"/>
  <c r="LJ153" i="2"/>
  <c r="LL153" i="2"/>
  <c r="NH153" i="2"/>
  <c r="KL153" i="2"/>
  <c r="GT153" i="2"/>
  <c r="KT153" i="2"/>
  <c r="KR153" i="2"/>
  <c r="LP153" i="2"/>
  <c r="MN153" i="2"/>
  <c r="HF153" i="2"/>
  <c r="KB153" i="2"/>
  <c r="LX153" i="2"/>
  <c r="IR153" i="2"/>
  <c r="KN153" i="2"/>
  <c r="MH153" i="2"/>
  <c r="MP153" i="2"/>
  <c r="IL153" i="2"/>
  <c r="T153" i="2"/>
  <c r="IF153" i="2"/>
  <c r="ID153" i="2"/>
  <c r="IX153" i="2"/>
  <c r="KZ153" i="2"/>
  <c r="JH153" i="2"/>
  <c r="KH153" i="2"/>
  <c r="LF153" i="2"/>
  <c r="LD153" i="2"/>
  <c r="HN153" i="2"/>
  <c r="DR153" i="2"/>
  <c r="NB153" i="2"/>
  <c r="DX153" i="2"/>
  <c r="LV153" i="2"/>
  <c r="GV153" i="2"/>
  <c r="HL153" i="2"/>
  <c r="IJ153" i="2"/>
  <c r="KF153" i="2"/>
  <c r="MB153" i="2"/>
  <c r="MD153" i="2"/>
  <c r="NL153" i="2"/>
  <c r="MT153" i="2"/>
  <c r="JJ153" i="2"/>
  <c r="MZ153" i="2"/>
  <c r="FN153" i="2"/>
  <c r="IP153" i="2"/>
  <c r="JV153" i="2"/>
  <c r="HH153" i="2"/>
  <c r="FF153" i="2"/>
  <c r="JN153" i="2"/>
  <c r="BD153" i="2"/>
  <c r="MJ153" i="2"/>
  <c r="HZ153" i="2"/>
  <c r="JB153" i="2"/>
  <c r="EP153" i="2"/>
  <c r="NN153" i="2"/>
  <c r="HI153" i="2"/>
  <c r="BB152" i="2"/>
  <c r="BC152" i="2" s="1"/>
  <c r="R152" i="2"/>
  <c r="S152" i="2" s="1"/>
  <c r="BT152" i="2"/>
  <c r="BU152" i="2" s="1"/>
  <c r="EH152" i="2"/>
  <c r="EI152" i="2" s="1"/>
  <c r="DD152" i="2"/>
  <c r="EB152" i="2"/>
  <c r="EC152" i="2" s="1"/>
  <c r="FF152" i="2"/>
  <c r="FG152" i="2" s="1"/>
  <c r="AX152" i="2"/>
  <c r="AF152" i="2"/>
  <c r="CT152" i="2"/>
  <c r="FB152" i="2"/>
  <c r="HO153" i="2"/>
  <c r="EO152" i="2"/>
  <c r="MK153" i="2"/>
  <c r="KC153" i="2"/>
  <c r="CK153" i="2" s="1"/>
  <c r="CG152" i="2"/>
  <c r="DE152" i="2"/>
  <c r="KU153" i="2"/>
  <c r="MQ153" i="2"/>
  <c r="EY153" i="2" s="1"/>
  <c r="JE153" i="2"/>
  <c r="X152" i="2"/>
  <c r="Y152" i="2" s="1"/>
  <c r="BZ152" i="2"/>
  <c r="CA152" i="2" s="1"/>
  <c r="BY152" i="2"/>
  <c r="EA152" i="2"/>
  <c r="AR152" i="2"/>
  <c r="BP152" i="2"/>
  <c r="CN152" i="2"/>
  <c r="KI153" i="2"/>
  <c r="DW152" i="2"/>
  <c r="LA153" i="2"/>
  <c r="HU153" i="2"/>
  <c r="NC153" i="2"/>
  <c r="ME153" i="2"/>
  <c r="IA153" i="2"/>
  <c r="CM152" i="2"/>
  <c r="HC153" i="2"/>
  <c r="K153" i="2" s="1"/>
  <c r="AO152" i="2"/>
  <c r="CX152" i="2"/>
  <c r="CY152" i="2" s="1"/>
  <c r="ET152" i="2"/>
  <c r="EU152" i="2" s="1"/>
  <c r="FL152" i="2"/>
  <c r="FM152" i="2" s="1"/>
  <c r="NO153" i="2"/>
  <c r="DQ152" i="2"/>
  <c r="KO153" i="2"/>
  <c r="IY153" i="2"/>
  <c r="JW153" i="2"/>
  <c r="B154" i="2"/>
  <c r="GD153" i="2"/>
  <c r="JW154" i="2" l="1"/>
  <c r="IS154" i="2"/>
  <c r="GC154" i="2"/>
  <c r="AX153" i="2"/>
  <c r="EJ153" i="2"/>
  <c r="CB153" i="2"/>
  <c r="ET153" i="2"/>
  <c r="EU153" i="2" s="1"/>
  <c r="CR153" i="2"/>
  <c r="CS153" i="2" s="1"/>
  <c r="DL153" i="2"/>
  <c r="BJ153" i="2"/>
  <c r="BP153" i="2"/>
  <c r="N153" i="2"/>
  <c r="EZ153" i="2"/>
  <c r="FA153" i="2" s="1"/>
  <c r="FZ153" i="2"/>
  <c r="CF153" i="2"/>
  <c r="FR153" i="2"/>
  <c r="FS153" i="2" s="1"/>
  <c r="CN153" i="2"/>
  <c r="AJ153" i="2"/>
  <c r="AK153" i="2" s="1"/>
  <c r="AR153" i="2"/>
  <c r="CX153" i="2"/>
  <c r="CY153" i="2" s="1"/>
  <c r="BV153" i="2"/>
  <c r="Z153" i="2"/>
  <c r="DD153" i="2"/>
  <c r="DE153" i="2" s="1"/>
  <c r="H153" i="2"/>
  <c r="ED153" i="2"/>
  <c r="AD153" i="2"/>
  <c r="AE153" i="2" s="1"/>
  <c r="IY154" i="2"/>
  <c r="BG154" i="2" s="1"/>
  <c r="ME154" i="2"/>
  <c r="KU154" i="2"/>
  <c r="MK154" i="2"/>
  <c r="F153" i="2"/>
  <c r="G153" i="2" s="1"/>
  <c r="AP153" i="2"/>
  <c r="AQ153" i="2" s="1"/>
  <c r="BZ153" i="2"/>
  <c r="CA153" i="2" s="1"/>
  <c r="X153" i="2"/>
  <c r="Y153" i="2" s="1"/>
  <c r="BN153" i="2"/>
  <c r="BO153" i="2" s="1"/>
  <c r="CL153" i="2"/>
  <c r="CM153" i="2" s="1"/>
  <c r="ES153" i="2"/>
  <c r="DJ153" i="2"/>
  <c r="DK153" i="2" s="1"/>
  <c r="EN153" i="2"/>
  <c r="EO153" i="2" s="1"/>
  <c r="EH153" i="2"/>
  <c r="EI153" i="2" s="1"/>
  <c r="FL153" i="2"/>
  <c r="AL153" i="2"/>
  <c r="CH153" i="2"/>
  <c r="CZ153" i="2"/>
  <c r="FB153" i="2"/>
  <c r="EV153" i="2"/>
  <c r="FT153" i="2"/>
  <c r="GW154" i="2"/>
  <c r="IM154" i="2"/>
  <c r="LG154" i="2"/>
  <c r="KO154" i="2"/>
  <c r="NO154" i="2"/>
  <c r="NC154" i="2"/>
  <c r="FK154" i="2" s="1"/>
  <c r="KI154" i="2"/>
  <c r="IG154" i="2"/>
  <c r="L153" i="2"/>
  <c r="M153" i="2" s="1"/>
  <c r="BT153" i="2"/>
  <c r="R153" i="2"/>
  <c r="S153" i="2" s="1"/>
  <c r="AV153" i="2"/>
  <c r="AW153" i="2" s="1"/>
  <c r="CE153" i="2"/>
  <c r="BH153" i="2"/>
  <c r="BI153" i="2" s="1"/>
  <c r="CQ153" i="2"/>
  <c r="FK153" i="2"/>
  <c r="FW153" i="2"/>
  <c r="AF153" i="2"/>
  <c r="CT153" i="2"/>
  <c r="DF153" i="2"/>
  <c r="FH153" i="2"/>
  <c r="FW154" i="2"/>
  <c r="ES154" i="2"/>
  <c r="EM154" i="2"/>
  <c r="CQ154" i="2"/>
  <c r="CE154" i="2"/>
  <c r="DC154" i="2"/>
  <c r="BA154" i="2"/>
  <c r="CW154" i="2"/>
  <c r="AU154" i="2"/>
  <c r="DO154" i="2"/>
  <c r="AO154" i="2"/>
  <c r="E154" i="2"/>
  <c r="IF154" i="2"/>
  <c r="HL154" i="2"/>
  <c r="GT154" i="2"/>
  <c r="JP154" i="2"/>
  <c r="KN154" i="2"/>
  <c r="IV154" i="2"/>
  <c r="KR154" i="2"/>
  <c r="HF154" i="2"/>
  <c r="KB154" i="2"/>
  <c r="HR154" i="2"/>
  <c r="JN154" i="2"/>
  <c r="IR154" i="2"/>
  <c r="MJ154" i="2"/>
  <c r="MH154" i="2"/>
  <c r="HZ154" i="2"/>
  <c r="IX154" i="2"/>
  <c r="JV154" i="2"/>
  <c r="JT154" i="2"/>
  <c r="KT154" i="2"/>
  <c r="LP154" i="2"/>
  <c r="JB154" i="2"/>
  <c r="JD154" i="2"/>
  <c r="KZ154" i="2"/>
  <c r="LX154" i="2"/>
  <c r="LL154" i="2"/>
  <c r="HX154" i="2"/>
  <c r="DF154" i="2"/>
  <c r="GV154" i="2"/>
  <c r="JZ154" i="2"/>
  <c r="KX154" i="2"/>
  <c r="NF154" i="2"/>
  <c r="GZ154" i="2"/>
  <c r="CL154" i="2"/>
  <c r="MT154" i="2"/>
  <c r="CT154" i="2"/>
  <c r="MD154" i="2"/>
  <c r="HH154" i="2"/>
  <c r="HT154" i="2"/>
  <c r="KL154" i="2"/>
  <c r="MN154" i="2"/>
  <c r="ID154" i="2"/>
  <c r="MV154" i="2"/>
  <c r="R154" i="2"/>
  <c r="JJ154" i="2"/>
  <c r="KF154" i="2"/>
  <c r="LD154" i="2"/>
  <c r="LF154" i="2"/>
  <c r="MZ154" i="2"/>
  <c r="NN154" i="2"/>
  <c r="HB154" i="2"/>
  <c r="CF154" i="2"/>
  <c r="LR154" i="2"/>
  <c r="IJ154" i="2"/>
  <c r="LJ154" i="2"/>
  <c r="NH154" i="2"/>
  <c r="IP154" i="2"/>
  <c r="MP154" i="2"/>
  <c r="FF154" i="2"/>
  <c r="HN154" i="2"/>
  <c r="IL154" i="2"/>
  <c r="JH154" i="2"/>
  <c r="KH154" i="2"/>
  <c r="NB154" i="2"/>
  <c r="FZ154" i="2"/>
  <c r="LV154" i="2"/>
  <c r="MB154" i="2"/>
  <c r="NL154" i="2"/>
  <c r="FM153" i="2"/>
  <c r="JQ154" i="2"/>
  <c r="IA154" i="2"/>
  <c r="AI154" i="2" s="1"/>
  <c r="HU154" i="2"/>
  <c r="AC154" i="2" s="1"/>
  <c r="JE154" i="2"/>
  <c r="CG153" i="2"/>
  <c r="HO154" i="2"/>
  <c r="W154" i="2" s="1"/>
  <c r="HI154" i="2"/>
  <c r="LY154" i="2"/>
  <c r="DC153" i="2"/>
  <c r="W153" i="2"/>
  <c r="BB153" i="2"/>
  <c r="BC153" i="2" s="1"/>
  <c r="Q153" i="2"/>
  <c r="DV153" i="2"/>
  <c r="DW153" i="2" s="1"/>
  <c r="DP153" i="2"/>
  <c r="DQ153" i="2" s="1"/>
  <c r="LM154" i="2"/>
  <c r="HC154" i="2"/>
  <c r="LA154" i="2"/>
  <c r="DI154" i="2" s="1"/>
  <c r="MQ154" i="2"/>
  <c r="EY154" i="2" s="1"/>
  <c r="KC154" i="2"/>
  <c r="FG153" i="2"/>
  <c r="BU153" i="2"/>
  <c r="FX153" i="2"/>
  <c r="FY153" i="2" s="1"/>
  <c r="MW154" i="2"/>
  <c r="AI153" i="2"/>
  <c r="BM153" i="2"/>
  <c r="BG153" i="2"/>
  <c r="AC153" i="2"/>
  <c r="DI153" i="2"/>
  <c r="CW153" i="2"/>
  <c r="EB153" i="2"/>
  <c r="EC153" i="2" s="1"/>
  <c r="EM153" i="2"/>
  <c r="LS154" i="2"/>
  <c r="NI154" i="2"/>
  <c r="JK154" i="2"/>
  <c r="B155" i="2"/>
  <c r="GD154" i="2"/>
  <c r="NI155" i="2" l="1"/>
  <c r="JW155" i="2"/>
  <c r="GC155" i="2"/>
  <c r="EN154" i="2"/>
  <c r="EO154" i="2" s="1"/>
  <c r="FB154" i="2"/>
  <c r="EV154" i="2"/>
  <c r="FX154" i="2"/>
  <c r="FY154" i="2" s="1"/>
  <c r="N154" i="2"/>
  <c r="DR154" i="2"/>
  <c r="AR154" i="2"/>
  <c r="X154" i="2"/>
  <c r="Y154" i="2" s="1"/>
  <c r="BD154" i="2"/>
  <c r="EJ154" i="2"/>
  <c r="CZ154" i="2"/>
  <c r="FR154" i="2"/>
  <c r="BT154" i="2"/>
  <c r="BU154" i="2" s="1"/>
  <c r="BZ154" i="2"/>
  <c r="CA154" i="2" s="1"/>
  <c r="DL154" i="2"/>
  <c r="BJ154" i="2"/>
  <c r="AF154" i="2"/>
  <c r="FL154" i="2"/>
  <c r="FM154" i="2" s="1"/>
  <c r="AL154" i="2"/>
  <c r="AV154" i="2"/>
  <c r="AW154" i="2" s="1"/>
  <c r="BN154" i="2"/>
  <c r="BO154" i="2" s="1"/>
  <c r="F154" i="2"/>
  <c r="G154" i="2" s="1"/>
  <c r="EB154" i="2"/>
  <c r="EC154" i="2" s="1"/>
  <c r="DX154" i="2"/>
  <c r="S154" i="2"/>
  <c r="MW155" i="2"/>
  <c r="KC155" i="2"/>
  <c r="HC155" i="2"/>
  <c r="LM155" i="2"/>
  <c r="DU155" i="2" s="1"/>
  <c r="LY155" i="2"/>
  <c r="CG154" i="2"/>
  <c r="JQ155" i="2"/>
  <c r="AP154" i="2"/>
  <c r="AQ154" i="2" s="1"/>
  <c r="L154" i="2"/>
  <c r="M154" i="2" s="1"/>
  <c r="CX154" i="2"/>
  <c r="CY154" i="2" s="1"/>
  <c r="DD154" i="2"/>
  <c r="DV154" i="2"/>
  <c r="DW154" i="2" s="1"/>
  <c r="EZ154" i="2"/>
  <c r="FA154" i="2" s="1"/>
  <c r="EG154" i="2"/>
  <c r="H154" i="2"/>
  <c r="Z154" i="2"/>
  <c r="CH154" i="2"/>
  <c r="BV154" i="2"/>
  <c r="CB154" i="2"/>
  <c r="EP154" i="2"/>
  <c r="FT154" i="2"/>
  <c r="IG155" i="2"/>
  <c r="NO155" i="2"/>
  <c r="FW155" i="2" s="1"/>
  <c r="IM155" i="2"/>
  <c r="KU155" i="2"/>
  <c r="LS155" i="2"/>
  <c r="FG154" i="2"/>
  <c r="JK155" i="2"/>
  <c r="MQ155" i="2"/>
  <c r="HI155" i="2"/>
  <c r="Q155" i="2" s="1"/>
  <c r="JE155" i="2"/>
  <c r="Q154" i="2"/>
  <c r="AJ154" i="2"/>
  <c r="AK154" i="2" s="1"/>
  <c r="BH154" i="2"/>
  <c r="BI154" i="2" s="1"/>
  <c r="K154" i="2"/>
  <c r="BM154" i="2"/>
  <c r="DP154" i="2"/>
  <c r="DQ154" i="2" s="1"/>
  <c r="BY154" i="2"/>
  <c r="EA154" i="2"/>
  <c r="FE154" i="2"/>
  <c r="ET154" i="2"/>
  <c r="EU154" i="2" s="1"/>
  <c r="T154" i="2"/>
  <c r="ED154" i="2"/>
  <c r="AX154" i="2"/>
  <c r="CN154" i="2"/>
  <c r="FH154" i="2"/>
  <c r="FN154" i="2"/>
  <c r="KI155" i="2"/>
  <c r="KO155" i="2"/>
  <c r="GW155" i="2"/>
  <c r="IY155" i="2"/>
  <c r="LA155" i="2"/>
  <c r="HU155" i="2"/>
  <c r="CK154" i="2"/>
  <c r="CR154" i="2"/>
  <c r="CS154" i="2" s="1"/>
  <c r="BB154" i="2"/>
  <c r="BC154" i="2" s="1"/>
  <c r="BS154" i="2"/>
  <c r="EH154" i="2"/>
  <c r="EI154" i="2" s="1"/>
  <c r="DU154" i="2"/>
  <c r="BP154" i="2"/>
  <c r="NC155" i="2"/>
  <c r="ME155" i="2"/>
  <c r="FE155" i="2"/>
  <c r="EY155" i="2"/>
  <c r="FQ155" i="2"/>
  <c r="FK155" i="2"/>
  <c r="EM155" i="2"/>
  <c r="EG155" i="2"/>
  <c r="CK155" i="2"/>
  <c r="CW155" i="2"/>
  <c r="DI155" i="2"/>
  <c r="CQ155" i="2"/>
  <c r="BS155" i="2"/>
  <c r="AO155" i="2"/>
  <c r="AC155" i="2"/>
  <c r="BY155" i="2"/>
  <c r="BG155" i="2"/>
  <c r="DC155" i="2"/>
  <c r="BM155" i="2"/>
  <c r="EA155" i="2"/>
  <c r="CE155" i="2"/>
  <c r="E155" i="2"/>
  <c r="K155" i="2"/>
  <c r="AU155" i="2"/>
  <c r="IV155" i="2"/>
  <c r="HH155" i="2"/>
  <c r="CB155" i="2"/>
  <c r="NF155" i="2"/>
  <c r="KR155" i="2"/>
  <c r="KT155" i="2"/>
  <c r="MN155" i="2"/>
  <c r="JZ155" i="2"/>
  <c r="LV155" i="2"/>
  <c r="LX155" i="2"/>
  <c r="LJ155" i="2"/>
  <c r="JP155" i="2"/>
  <c r="IP155" i="2"/>
  <c r="IR155" i="2"/>
  <c r="KL155" i="2"/>
  <c r="MJ155" i="2"/>
  <c r="BJ155" i="2"/>
  <c r="ID155" i="2"/>
  <c r="IF155" i="2"/>
  <c r="JD155" i="2"/>
  <c r="CN155" i="2"/>
  <c r="MH155" i="2"/>
  <c r="HB155" i="2"/>
  <c r="HZ155" i="2"/>
  <c r="IX155" i="2"/>
  <c r="JT155" i="2"/>
  <c r="JV155" i="2"/>
  <c r="HX155" i="2"/>
  <c r="HF155" i="2"/>
  <c r="AR155" i="2"/>
  <c r="KB155" i="2"/>
  <c r="KZ155" i="2"/>
  <c r="JN155" i="2"/>
  <c r="KN155" i="2"/>
  <c r="GV155" i="2"/>
  <c r="MP155" i="2"/>
  <c r="JB155" i="2"/>
  <c r="MT155" i="2"/>
  <c r="MZ155" i="2"/>
  <c r="NL155" i="2"/>
  <c r="HN155" i="2"/>
  <c r="Z155" i="2"/>
  <c r="LD155" i="2"/>
  <c r="LF155" i="2"/>
  <c r="MD155" i="2"/>
  <c r="LL155" i="2"/>
  <c r="HR155" i="2"/>
  <c r="KX155" i="2"/>
  <c r="HL155" i="2"/>
  <c r="IJ155" i="2"/>
  <c r="NB155" i="2"/>
  <c r="LP155" i="2"/>
  <c r="GZ155" i="2"/>
  <c r="IL155" i="2"/>
  <c r="KH155" i="2"/>
  <c r="NH155" i="2"/>
  <c r="LR155" i="2"/>
  <c r="MV155" i="2"/>
  <c r="GT155" i="2"/>
  <c r="JH155" i="2"/>
  <c r="JJ155" i="2"/>
  <c r="EP155" i="2"/>
  <c r="MB155" i="2"/>
  <c r="HT155" i="2"/>
  <c r="DD155" i="2"/>
  <c r="EJ155" i="2"/>
  <c r="AX155" i="2"/>
  <c r="KF155" i="2"/>
  <c r="NN155" i="2"/>
  <c r="FS154" i="2"/>
  <c r="HO155" i="2"/>
  <c r="IA155" i="2"/>
  <c r="AD154" i="2"/>
  <c r="AE154" i="2" s="1"/>
  <c r="DJ154" i="2"/>
  <c r="DK154" i="2" s="1"/>
  <c r="FQ154" i="2"/>
  <c r="DE154" i="2"/>
  <c r="CM154" i="2"/>
  <c r="LG155" i="2"/>
  <c r="MK155" i="2"/>
  <c r="IS155" i="2"/>
  <c r="BA155" i="2" s="1"/>
  <c r="B156" i="2"/>
  <c r="GD155" i="2"/>
  <c r="JW156" i="2" l="1"/>
  <c r="GC156" i="2"/>
  <c r="CR155" i="2"/>
  <c r="BV155" i="2"/>
  <c r="T155" i="2"/>
  <c r="FN155" i="2"/>
  <c r="DL155" i="2"/>
  <c r="ED155" i="2"/>
  <c r="EV155" i="2"/>
  <c r="AF155" i="2"/>
  <c r="AJ155" i="2"/>
  <c r="AK155" i="2" s="1"/>
  <c r="CF155" i="2"/>
  <c r="CG155" i="2" s="1"/>
  <c r="N155" i="2"/>
  <c r="FZ155" i="2"/>
  <c r="DP155" i="2"/>
  <c r="DQ155" i="2" s="1"/>
  <c r="CZ155" i="2"/>
  <c r="FR155" i="2"/>
  <c r="FS155" i="2" s="1"/>
  <c r="F155" i="2"/>
  <c r="G155" i="2" s="1"/>
  <c r="FX155" i="2"/>
  <c r="FY155" i="2" s="1"/>
  <c r="DV155" i="2"/>
  <c r="DW155" i="2" s="1"/>
  <c r="FH155" i="2"/>
  <c r="EZ155" i="2"/>
  <c r="FA155" i="2" s="1"/>
  <c r="BB155" i="2"/>
  <c r="BC155" i="2" s="1"/>
  <c r="BP155" i="2"/>
  <c r="MK156" i="2"/>
  <c r="IA156" i="2"/>
  <c r="R155" i="2"/>
  <c r="AI155" i="2"/>
  <c r="EN155" i="2"/>
  <c r="EO155" i="2" s="1"/>
  <c r="BZ155" i="2"/>
  <c r="ET155" i="2"/>
  <c r="FL155" i="2"/>
  <c r="FM155" i="2" s="1"/>
  <c r="H155" i="2"/>
  <c r="AL155" i="2"/>
  <c r="CH155" i="2"/>
  <c r="DX155" i="2"/>
  <c r="FT155" i="2"/>
  <c r="CA155" i="2"/>
  <c r="LA156" i="2"/>
  <c r="KI156" i="2"/>
  <c r="NO156" i="2"/>
  <c r="LM156" i="2"/>
  <c r="S155" i="2"/>
  <c r="LG156" i="2"/>
  <c r="HO156" i="2"/>
  <c r="AD155" i="2"/>
  <c r="AE155" i="2" s="1"/>
  <c r="X155" i="2"/>
  <c r="Y155" i="2" s="1"/>
  <c r="BN155" i="2"/>
  <c r="BO155" i="2" s="1"/>
  <c r="EB155" i="2"/>
  <c r="EC155" i="2" s="1"/>
  <c r="DJ155" i="2"/>
  <c r="DK155" i="2" s="1"/>
  <c r="CX155" i="2"/>
  <c r="CY155" i="2" s="1"/>
  <c r="FF155" i="2"/>
  <c r="FG155" i="2" s="1"/>
  <c r="BD155" i="2"/>
  <c r="CT155" i="2"/>
  <c r="DR155" i="2"/>
  <c r="FB155" i="2"/>
  <c r="ME156" i="2"/>
  <c r="HU156" i="2"/>
  <c r="AC156" i="2" s="1"/>
  <c r="IY156" i="2"/>
  <c r="BG156" i="2" s="1"/>
  <c r="MQ156" i="2"/>
  <c r="LS156" i="2"/>
  <c r="EA156" i="2" s="1"/>
  <c r="IG156" i="2"/>
  <c r="JQ156" i="2"/>
  <c r="HC156" i="2"/>
  <c r="L155" i="2"/>
  <c r="M155" i="2" s="1"/>
  <c r="AP155" i="2"/>
  <c r="AQ155" i="2" s="1"/>
  <c r="CL155" i="2"/>
  <c r="CM155" i="2" s="1"/>
  <c r="BH155" i="2"/>
  <c r="BI155" i="2" s="1"/>
  <c r="DO155" i="2"/>
  <c r="EH155" i="2"/>
  <c r="EI155" i="2" s="1"/>
  <c r="DF155" i="2"/>
  <c r="CS155" i="2"/>
  <c r="GW156" i="2"/>
  <c r="E156" i="2" s="1"/>
  <c r="JE156" i="2"/>
  <c r="KU156" i="2"/>
  <c r="KC156" i="2"/>
  <c r="CK156" i="2" s="1"/>
  <c r="FW156" i="2"/>
  <c r="EY156" i="2"/>
  <c r="ES156" i="2"/>
  <c r="EM156" i="2"/>
  <c r="DI156" i="2"/>
  <c r="CQ156" i="2"/>
  <c r="CE156" i="2"/>
  <c r="BY156" i="2"/>
  <c r="DC156" i="2"/>
  <c r="DU156" i="2"/>
  <c r="BM156" i="2"/>
  <c r="AI156" i="2"/>
  <c r="W156" i="2"/>
  <c r="DO156" i="2"/>
  <c r="K156" i="2"/>
  <c r="AO156" i="2"/>
  <c r="JB156" i="2"/>
  <c r="IL156" i="2"/>
  <c r="GV156" i="2"/>
  <c r="MH156" i="2"/>
  <c r="MJ156" i="2"/>
  <c r="HX156" i="2"/>
  <c r="IV156" i="2"/>
  <c r="JT156" i="2"/>
  <c r="LP156" i="2"/>
  <c r="HB156" i="2"/>
  <c r="AP156" i="2"/>
  <c r="ID156" i="2"/>
  <c r="KB156" i="2"/>
  <c r="KX156" i="2"/>
  <c r="LV156" i="2"/>
  <c r="LJ156" i="2"/>
  <c r="IR156" i="2"/>
  <c r="KN156" i="2"/>
  <c r="EV156" i="2"/>
  <c r="HZ156" i="2"/>
  <c r="KR156" i="2"/>
  <c r="MP156" i="2"/>
  <c r="HF156" i="2"/>
  <c r="IF156" i="2"/>
  <c r="KZ156" i="2"/>
  <c r="MT156" i="2"/>
  <c r="LL156" i="2"/>
  <c r="HR156" i="2"/>
  <c r="JN156" i="2"/>
  <c r="NF156" i="2"/>
  <c r="NH156" i="2"/>
  <c r="IP156" i="2"/>
  <c r="GZ156" i="2"/>
  <c r="AL156" i="2"/>
  <c r="KT156" i="2"/>
  <c r="EB156" i="2"/>
  <c r="MN156" i="2"/>
  <c r="HH156" i="2"/>
  <c r="BN156" i="2"/>
  <c r="DL156" i="2"/>
  <c r="HT156" i="2"/>
  <c r="JZ156" i="2"/>
  <c r="LX156" i="2"/>
  <c r="JH156" i="2"/>
  <c r="JJ156" i="2"/>
  <c r="JV156" i="2"/>
  <c r="LF156" i="2"/>
  <c r="IX156" i="2"/>
  <c r="CN156" i="2"/>
  <c r="HL156" i="2"/>
  <c r="IJ156" i="2"/>
  <c r="KF156" i="2"/>
  <c r="MD156" i="2"/>
  <c r="MB156" i="2"/>
  <c r="MZ156" i="2"/>
  <c r="NN156" i="2"/>
  <c r="JP156" i="2"/>
  <c r="KL156" i="2"/>
  <c r="LR156" i="2"/>
  <c r="GT156" i="2"/>
  <c r="MV156" i="2"/>
  <c r="HN156" i="2"/>
  <c r="KH156" i="2"/>
  <c r="DP156" i="2"/>
  <c r="LD156" i="2"/>
  <c r="NL156" i="2"/>
  <c r="FX156" i="2" s="1"/>
  <c r="FY156" i="2" s="1"/>
  <c r="JD156" i="2"/>
  <c r="F156" i="2"/>
  <c r="NB156" i="2"/>
  <c r="IS156" i="2"/>
  <c r="DE155" i="2"/>
  <c r="W155" i="2"/>
  <c r="BT155" i="2"/>
  <c r="BU155" i="2" s="1"/>
  <c r="AV155" i="2"/>
  <c r="AW155" i="2" s="1"/>
  <c r="ES155" i="2"/>
  <c r="NI156" i="2"/>
  <c r="FQ156" i="2" s="1"/>
  <c r="NC156" i="2"/>
  <c r="KO156" i="2"/>
  <c r="EU155" i="2"/>
  <c r="HI156" i="2"/>
  <c r="JK156" i="2"/>
  <c r="IM156" i="2"/>
  <c r="LY156" i="2"/>
  <c r="MW156" i="2"/>
  <c r="FE156" i="2" s="1"/>
  <c r="B157" i="2"/>
  <c r="GC157" i="2" s="1"/>
  <c r="GD156" i="2"/>
  <c r="FZ156" i="2" l="1"/>
  <c r="T156" i="2"/>
  <c r="BD156" i="2"/>
  <c r="AX156" i="2"/>
  <c r="CB156" i="2"/>
  <c r="LY157" i="2"/>
  <c r="HI157" i="2"/>
  <c r="NC157" i="2"/>
  <c r="IS157" i="2"/>
  <c r="FH156" i="2"/>
  <c r="FN156" i="2"/>
  <c r="CT156" i="2"/>
  <c r="FT156" i="2"/>
  <c r="EN156" i="2"/>
  <c r="EO156" i="2" s="1"/>
  <c r="BH156" i="2"/>
  <c r="BI156" i="2" s="1"/>
  <c r="Z156" i="2"/>
  <c r="CH156" i="2"/>
  <c r="N156" i="2"/>
  <c r="DF156" i="2"/>
  <c r="EH156" i="2"/>
  <c r="EI156" i="2" s="1"/>
  <c r="DX156" i="2"/>
  <c r="AF156" i="2"/>
  <c r="FB156" i="2"/>
  <c r="DQ156" i="2"/>
  <c r="BT156" i="2"/>
  <c r="BU156" i="2" s="1"/>
  <c r="CX156" i="2"/>
  <c r="CY156" i="2" s="1"/>
  <c r="AQ156" i="2"/>
  <c r="BO156" i="2"/>
  <c r="IM157" i="2"/>
  <c r="KO157" i="2"/>
  <c r="Q156" i="2"/>
  <c r="BB156" i="2"/>
  <c r="BC156" i="2" s="1"/>
  <c r="CF156" i="2"/>
  <c r="CG156" i="2" s="1"/>
  <c r="AD156" i="2"/>
  <c r="AE156" i="2" s="1"/>
  <c r="CW156" i="2"/>
  <c r="EZ156" i="2"/>
  <c r="FA156" i="2" s="1"/>
  <c r="DD156" i="2"/>
  <c r="DE156" i="2" s="1"/>
  <c r="DV156" i="2"/>
  <c r="DW156" i="2" s="1"/>
  <c r="FR156" i="2"/>
  <c r="ET156" i="2"/>
  <c r="EU156" i="2" s="1"/>
  <c r="FF156" i="2"/>
  <c r="FG156" i="2" s="1"/>
  <c r="FL156" i="2"/>
  <c r="FM156" i="2" s="1"/>
  <c r="AR156" i="2"/>
  <c r="CZ156" i="2"/>
  <c r="DR156" i="2"/>
  <c r="KU157" i="2"/>
  <c r="LS157" i="2"/>
  <c r="HU157" i="2"/>
  <c r="MW157" i="2"/>
  <c r="JK157" i="2"/>
  <c r="BZ156" i="2"/>
  <c r="CA156" i="2" s="1"/>
  <c r="CR156" i="2"/>
  <c r="CS156" i="2" s="1"/>
  <c r="AV156" i="2"/>
  <c r="AW156" i="2" s="1"/>
  <c r="CL156" i="2"/>
  <c r="CM156" i="2" s="1"/>
  <c r="H156" i="2"/>
  <c r="FK156" i="2"/>
  <c r="BJ156" i="2"/>
  <c r="ED156" i="2"/>
  <c r="EP156" i="2"/>
  <c r="KC157" i="2"/>
  <c r="JE157" i="2"/>
  <c r="HC157" i="2"/>
  <c r="MQ157" i="2"/>
  <c r="IA157" i="2"/>
  <c r="AJ156" i="2"/>
  <c r="AK156" i="2" s="1"/>
  <c r="DJ156" i="2"/>
  <c r="DK156" i="2" s="1"/>
  <c r="X156" i="2"/>
  <c r="Y156" i="2" s="1"/>
  <c r="AU156" i="2"/>
  <c r="L156" i="2"/>
  <c r="M156" i="2" s="1"/>
  <c r="BA156" i="2"/>
  <c r="BP156" i="2"/>
  <c r="BV156" i="2"/>
  <c r="EJ156" i="2"/>
  <c r="GW157" i="2"/>
  <c r="JQ157" i="2"/>
  <c r="ME157" i="2"/>
  <c r="EM157" i="2" s="1"/>
  <c r="EC156" i="2"/>
  <c r="HO157" i="2"/>
  <c r="LM157" i="2"/>
  <c r="DU157" i="2" s="1"/>
  <c r="KI157" i="2"/>
  <c r="MK157" i="2"/>
  <c r="FE157" i="2"/>
  <c r="EY157" i="2"/>
  <c r="EG157" i="2"/>
  <c r="ES157" i="2"/>
  <c r="CK157" i="2"/>
  <c r="EA157" i="2"/>
  <c r="CW157" i="2"/>
  <c r="CQ157" i="2"/>
  <c r="BS157" i="2"/>
  <c r="AC157" i="2"/>
  <c r="Q157" i="2"/>
  <c r="DC157" i="2"/>
  <c r="BY157" i="2"/>
  <c r="BM157" i="2"/>
  <c r="BA157" i="2"/>
  <c r="FK157" i="2"/>
  <c r="W157" i="2"/>
  <c r="K157" i="2"/>
  <c r="E157" i="2"/>
  <c r="AU157" i="2"/>
  <c r="AI157" i="2"/>
  <c r="KZ157" i="2"/>
  <c r="LL157" i="2"/>
  <c r="JN157" i="2"/>
  <c r="MJ157" i="2"/>
  <c r="GT157" i="2"/>
  <c r="JV157" i="2"/>
  <c r="HH157" i="2"/>
  <c r="JB157" i="2"/>
  <c r="HT157" i="2"/>
  <c r="JP157" i="2"/>
  <c r="CB157" i="2"/>
  <c r="NF157" i="2"/>
  <c r="IP157" i="2"/>
  <c r="GZ157" i="2"/>
  <c r="HX157" i="2"/>
  <c r="IV157" i="2"/>
  <c r="JT157" i="2"/>
  <c r="KR157" i="2"/>
  <c r="LR157" i="2"/>
  <c r="IX157" i="2"/>
  <c r="JD157" i="2"/>
  <c r="JZ157" i="2"/>
  <c r="KX157" i="2"/>
  <c r="MV157" i="2"/>
  <c r="LJ157" i="2"/>
  <c r="NH157" i="2"/>
  <c r="KL157" i="2"/>
  <c r="KT157" i="2"/>
  <c r="MN157" i="2"/>
  <c r="HF157" i="2"/>
  <c r="KB157" i="2"/>
  <c r="LX157" i="2"/>
  <c r="LV157" i="2"/>
  <c r="HB157" i="2"/>
  <c r="GV157" i="2"/>
  <c r="HN157" i="2"/>
  <c r="IL157" i="2"/>
  <c r="JJ157" i="2"/>
  <c r="LD157" i="2"/>
  <c r="MZ157" i="2"/>
  <c r="NL157" i="2"/>
  <c r="KN157" i="2"/>
  <c r="LP157" i="2"/>
  <c r="MP157" i="2"/>
  <c r="IF157" i="2"/>
  <c r="MT157" i="2"/>
  <c r="JH157" i="2"/>
  <c r="KH157" i="2"/>
  <c r="LF157" i="2"/>
  <c r="MD157" i="2"/>
  <c r="HZ157" i="2"/>
  <c r="HR157" i="2"/>
  <c r="MH157" i="2"/>
  <c r="IR157" i="2"/>
  <c r="R157" i="2"/>
  <c r="HL157" i="2"/>
  <c r="IJ157" i="2"/>
  <c r="KF157" i="2"/>
  <c r="MB157" i="2"/>
  <c r="NN157" i="2"/>
  <c r="ID157" i="2"/>
  <c r="EP157" i="2"/>
  <c r="NB157" i="2"/>
  <c r="NI157" i="2"/>
  <c r="BS156" i="2"/>
  <c r="R156" i="2"/>
  <c r="S156" i="2" s="1"/>
  <c r="EG156" i="2"/>
  <c r="G156" i="2"/>
  <c r="FS156" i="2"/>
  <c r="IG157" i="2"/>
  <c r="IY157" i="2"/>
  <c r="LG157" i="2"/>
  <c r="NO157" i="2"/>
  <c r="LA157" i="2"/>
  <c r="JW157" i="2"/>
  <c r="B158" i="2"/>
  <c r="GD157" i="2"/>
  <c r="NO158" i="2" l="1"/>
  <c r="IS158" i="2"/>
  <c r="GC158" i="2"/>
  <c r="LA158" i="2"/>
  <c r="IG158" i="2"/>
  <c r="S157" i="2"/>
  <c r="EH157" i="2"/>
  <c r="EB157" i="2"/>
  <c r="EC157" i="2" s="1"/>
  <c r="EV157" i="2"/>
  <c r="Z157" i="2"/>
  <c r="AD157" i="2"/>
  <c r="AE157" i="2" s="1"/>
  <c r="FX157" i="2"/>
  <c r="FY157" i="2" s="1"/>
  <c r="BT157" i="2"/>
  <c r="BU157" i="2" s="1"/>
  <c r="AX157" i="2"/>
  <c r="BP157" i="2"/>
  <c r="DX157" i="2"/>
  <c r="AR157" i="2"/>
  <c r="CF157" i="2"/>
  <c r="CG157" i="2" s="1"/>
  <c r="DL157" i="2"/>
  <c r="BH157" i="2"/>
  <c r="BI157" i="2" s="1"/>
  <c r="H157" i="2"/>
  <c r="DR157" i="2"/>
  <c r="AL157" i="2"/>
  <c r="CX157" i="2"/>
  <c r="FT157" i="2"/>
  <c r="FH157" i="2"/>
  <c r="FB157" i="2"/>
  <c r="FN157" i="2"/>
  <c r="CT157" i="2"/>
  <c r="N157" i="2"/>
  <c r="DF157" i="2"/>
  <c r="BB157" i="2"/>
  <c r="BC157" i="2" s="1"/>
  <c r="CL157" i="2"/>
  <c r="CM157" i="2" s="1"/>
  <c r="JW158" i="2"/>
  <c r="IY158" i="2"/>
  <c r="NI158" i="2"/>
  <c r="L157" i="2"/>
  <c r="M157" i="2" s="1"/>
  <c r="AV157" i="2"/>
  <c r="AW157" i="2" s="1"/>
  <c r="X157" i="2"/>
  <c r="Y157" i="2" s="1"/>
  <c r="BN157" i="2"/>
  <c r="BO157" i="2" s="1"/>
  <c r="DI157" i="2"/>
  <c r="CR157" i="2"/>
  <c r="DV157" i="2"/>
  <c r="DW157" i="2" s="1"/>
  <c r="DP157" i="2"/>
  <c r="DQ157" i="2" s="1"/>
  <c r="ET157" i="2"/>
  <c r="EU157" i="2" s="1"/>
  <c r="T157" i="2"/>
  <c r="EZ157" i="2"/>
  <c r="FA157" i="2" s="1"/>
  <c r="BD157" i="2"/>
  <c r="BJ157" i="2"/>
  <c r="CN157" i="2"/>
  <c r="ED157" i="2"/>
  <c r="EJ157" i="2"/>
  <c r="FZ157" i="2"/>
  <c r="KI158" i="2"/>
  <c r="ME158" i="2"/>
  <c r="IA158" i="2"/>
  <c r="HC158" i="2"/>
  <c r="LS158" i="2"/>
  <c r="F157" i="2"/>
  <c r="G157" i="2" s="1"/>
  <c r="AP157" i="2"/>
  <c r="AQ157" i="2" s="1"/>
  <c r="AJ157" i="2"/>
  <c r="AK157" i="2" s="1"/>
  <c r="BZ157" i="2"/>
  <c r="CA157" i="2" s="1"/>
  <c r="EN157" i="2"/>
  <c r="EO157" i="2" s="1"/>
  <c r="FF157" i="2"/>
  <c r="FG157" i="2" s="1"/>
  <c r="FL157" i="2"/>
  <c r="FM157" i="2" s="1"/>
  <c r="AF157" i="2"/>
  <c r="BV157" i="2"/>
  <c r="CZ157" i="2"/>
  <c r="LY158" i="2"/>
  <c r="LM158" i="2"/>
  <c r="JE158" i="2"/>
  <c r="HI158" i="2"/>
  <c r="KU158" i="2"/>
  <c r="CE157" i="2"/>
  <c r="AO157" i="2"/>
  <c r="DJ157" i="2"/>
  <c r="DK157" i="2" s="1"/>
  <c r="FQ157" i="2"/>
  <c r="FW157" i="2"/>
  <c r="CH157" i="2"/>
  <c r="HO158" i="2"/>
  <c r="JQ158" i="2"/>
  <c r="NC158" i="2"/>
  <c r="FK158" i="2" s="1"/>
  <c r="KC158" i="2"/>
  <c r="JK158" i="2"/>
  <c r="KO158" i="2"/>
  <c r="FQ158" i="2"/>
  <c r="FW158" i="2"/>
  <c r="EG158" i="2"/>
  <c r="EA158" i="2"/>
  <c r="EM158" i="2"/>
  <c r="DU158" i="2"/>
  <c r="DI158" i="2"/>
  <c r="CQ158" i="2"/>
  <c r="CE158" i="2"/>
  <c r="BY158" i="2"/>
  <c r="DC158" i="2"/>
  <c r="BM158" i="2"/>
  <c r="BA158" i="2"/>
  <c r="AI158" i="2"/>
  <c r="W158" i="2"/>
  <c r="K158" i="2"/>
  <c r="BS158" i="2"/>
  <c r="AO158" i="2"/>
  <c r="CW158" i="2"/>
  <c r="BG158" i="2"/>
  <c r="CK158" i="2"/>
  <c r="Q158" i="2"/>
  <c r="HX158" i="2"/>
  <c r="GT158" i="2"/>
  <c r="JP158" i="2"/>
  <c r="NH158" i="2"/>
  <c r="NF158" i="2"/>
  <c r="IP158" i="2"/>
  <c r="KL158" i="2"/>
  <c r="HB158" i="2"/>
  <c r="IV158" i="2"/>
  <c r="KT158" i="2"/>
  <c r="MN158" i="2"/>
  <c r="HH158" i="2"/>
  <c r="ID158" i="2"/>
  <c r="JD158" i="2"/>
  <c r="IR158" i="2"/>
  <c r="MH158" i="2"/>
  <c r="JT158" i="2"/>
  <c r="KR158" i="2"/>
  <c r="MP158" i="2"/>
  <c r="JH158" i="2"/>
  <c r="GV158" i="2"/>
  <c r="HF158" i="2"/>
  <c r="LJ158" i="2"/>
  <c r="HR158" i="2"/>
  <c r="JN158" i="2"/>
  <c r="FT158" i="2"/>
  <c r="MJ158" i="2"/>
  <c r="HZ158" i="2"/>
  <c r="AJ158" i="2" s="1"/>
  <c r="IX158" i="2"/>
  <c r="JV158" i="2"/>
  <c r="LP158" i="2"/>
  <c r="JB158" i="2"/>
  <c r="KZ158" i="2"/>
  <c r="LL158" i="2"/>
  <c r="HT158" i="2"/>
  <c r="DD158" i="2"/>
  <c r="JZ158" i="2"/>
  <c r="MV158" i="2"/>
  <c r="MB158" i="2"/>
  <c r="NN158" i="2"/>
  <c r="MD158" i="2"/>
  <c r="BB158" i="2"/>
  <c r="KN158" i="2"/>
  <c r="IF158" i="2"/>
  <c r="KF158" i="2"/>
  <c r="LF158" i="2"/>
  <c r="EP158" i="2"/>
  <c r="NB158" i="2"/>
  <c r="R158" i="2"/>
  <c r="S158" i="2" s="1"/>
  <c r="KB158" i="2"/>
  <c r="FZ158" i="2"/>
  <c r="LX158" i="2"/>
  <c r="IL158" i="2"/>
  <c r="BZ158" i="2"/>
  <c r="BP158" i="2"/>
  <c r="KX158" i="2"/>
  <c r="HL158" i="2"/>
  <c r="IJ158" i="2"/>
  <c r="JJ158" i="2"/>
  <c r="LD158" i="2"/>
  <c r="MZ158" i="2"/>
  <c r="NL158" i="2"/>
  <c r="LR158" i="2"/>
  <c r="LV158" i="2"/>
  <c r="MT158" i="2"/>
  <c r="HN158" i="2"/>
  <c r="KH158" i="2"/>
  <c r="GZ158" i="2"/>
  <c r="LG158" i="2"/>
  <c r="CS157" i="2"/>
  <c r="BG157" i="2"/>
  <c r="DD157" i="2"/>
  <c r="DE157" i="2" s="1"/>
  <c r="DO157" i="2"/>
  <c r="FR157" i="2"/>
  <c r="FS157" i="2" s="1"/>
  <c r="MK158" i="2"/>
  <c r="GW158" i="2"/>
  <c r="MQ158" i="2"/>
  <c r="MW158" i="2"/>
  <c r="HU158" i="2"/>
  <c r="AC158" i="2" s="1"/>
  <c r="IM158" i="2"/>
  <c r="CY157" i="2"/>
  <c r="EI157" i="2"/>
  <c r="B159" i="2"/>
  <c r="GD158" i="2"/>
  <c r="NO159" i="2" l="1"/>
  <c r="GC159" i="2"/>
  <c r="DE158" i="2"/>
  <c r="FX158" i="2"/>
  <c r="FY158" i="2" s="1"/>
  <c r="N158" i="2"/>
  <c r="EJ158" i="2"/>
  <c r="AX158" i="2"/>
  <c r="EZ158" i="2"/>
  <c r="FA158" i="2" s="1"/>
  <c r="DL158" i="2"/>
  <c r="CH158" i="2"/>
  <c r="AK158" i="2"/>
  <c r="IM159" i="2"/>
  <c r="DP158" i="2"/>
  <c r="DQ158" i="2" s="1"/>
  <c r="AF158" i="2"/>
  <c r="Z158" i="2"/>
  <c r="ED158" i="2"/>
  <c r="CX158" i="2"/>
  <c r="CY158" i="2" s="1"/>
  <c r="CN158" i="2"/>
  <c r="FH158" i="2"/>
  <c r="FN158" i="2"/>
  <c r="BH158" i="2"/>
  <c r="BI158" i="2" s="1"/>
  <c r="EV158" i="2"/>
  <c r="CT158" i="2"/>
  <c r="BV158" i="2"/>
  <c r="F158" i="2"/>
  <c r="G158" i="2" s="1"/>
  <c r="DV158" i="2"/>
  <c r="DW158" i="2" s="1"/>
  <c r="AP158" i="2"/>
  <c r="AQ158" i="2" s="1"/>
  <c r="AL158" i="2"/>
  <c r="CA158" i="2"/>
  <c r="GW159" i="2"/>
  <c r="MW159" i="2"/>
  <c r="FE159" i="2" s="1"/>
  <c r="X158" i="2"/>
  <c r="Y158" i="2" s="1"/>
  <c r="AD158" i="2"/>
  <c r="AE158" i="2" s="1"/>
  <c r="CR158" i="2"/>
  <c r="CS158" i="2" s="1"/>
  <c r="AV158" i="2"/>
  <c r="AW158" i="2" s="1"/>
  <c r="CF158" i="2"/>
  <c r="CG158" i="2" s="1"/>
  <c r="CL158" i="2"/>
  <c r="CM158" i="2" s="1"/>
  <c r="EH158" i="2"/>
  <c r="EI158" i="2" s="1"/>
  <c r="FE158" i="2"/>
  <c r="ET158" i="2"/>
  <c r="EU158" i="2" s="1"/>
  <c r="FL158" i="2"/>
  <c r="FM158" i="2" s="1"/>
  <c r="BD158" i="2"/>
  <c r="AR158" i="2"/>
  <c r="DF158" i="2"/>
  <c r="CZ158" i="2"/>
  <c r="KO159" i="2"/>
  <c r="JQ159" i="2"/>
  <c r="BY159" i="2" s="1"/>
  <c r="JE159" i="2"/>
  <c r="LY159" i="2"/>
  <c r="HC159" i="2"/>
  <c r="K159" i="2" s="1"/>
  <c r="KI159" i="2"/>
  <c r="IY159" i="2"/>
  <c r="HU159" i="2"/>
  <c r="LG159" i="2"/>
  <c r="MQ159" i="2"/>
  <c r="MK159" i="2"/>
  <c r="E158" i="2"/>
  <c r="BN158" i="2"/>
  <c r="DJ158" i="2"/>
  <c r="DK158" i="2" s="1"/>
  <c r="L158" i="2"/>
  <c r="M158" i="2" s="1"/>
  <c r="DO158" i="2"/>
  <c r="EN158" i="2"/>
  <c r="EO158" i="2" s="1"/>
  <c r="FR158" i="2"/>
  <c r="FS158" i="2" s="1"/>
  <c r="H158" i="2"/>
  <c r="BJ158" i="2"/>
  <c r="DX158" i="2"/>
  <c r="LA159" i="2"/>
  <c r="JK159" i="2"/>
  <c r="HO159" i="2"/>
  <c r="LS159" i="2"/>
  <c r="IA159" i="2"/>
  <c r="JW159" i="2"/>
  <c r="IS159" i="2"/>
  <c r="AU158" i="2"/>
  <c r="EY158" i="2"/>
  <c r="ES158" i="2"/>
  <c r="EB158" i="2"/>
  <c r="EC158" i="2" s="1"/>
  <c r="T158" i="2"/>
  <c r="CB158" i="2"/>
  <c r="DR158" i="2"/>
  <c r="FB158" i="2"/>
  <c r="KC159" i="2"/>
  <c r="CK159" i="2" s="1"/>
  <c r="BC158" i="2"/>
  <c r="KU159" i="2"/>
  <c r="EY159" i="2"/>
  <c r="FW159" i="2"/>
  <c r="EG159" i="2"/>
  <c r="DO159" i="2"/>
  <c r="CW159" i="2"/>
  <c r="DI159" i="2"/>
  <c r="CQ159" i="2"/>
  <c r="DC159" i="2"/>
  <c r="BS159" i="2"/>
  <c r="AC159" i="2"/>
  <c r="BG159" i="2"/>
  <c r="EA159" i="2"/>
  <c r="BM159" i="2"/>
  <c r="BA159" i="2"/>
  <c r="AI159" i="2"/>
  <c r="ES159" i="2"/>
  <c r="AU159" i="2"/>
  <c r="E159" i="2"/>
  <c r="W159" i="2"/>
  <c r="CE159" i="2"/>
  <c r="NI159" i="2"/>
  <c r="HH159" i="2"/>
  <c r="GZ159" i="2"/>
  <c r="LL159" i="2"/>
  <c r="HR159" i="2"/>
  <c r="JN159" i="2"/>
  <c r="NH159" i="2"/>
  <c r="IR159" i="2"/>
  <c r="KN159" i="2"/>
  <c r="KT159" i="2"/>
  <c r="LP159" i="2"/>
  <c r="MP159" i="2"/>
  <c r="MN159" i="2"/>
  <c r="JB159" i="2"/>
  <c r="MT159" i="2"/>
  <c r="LJ159" i="2"/>
  <c r="NF159" i="2"/>
  <c r="HX159" i="2"/>
  <c r="IV159" i="2"/>
  <c r="KR159" i="2"/>
  <c r="JZ159" i="2"/>
  <c r="KX159" i="2"/>
  <c r="LV159" i="2"/>
  <c r="LX159" i="2"/>
  <c r="HT159" i="2"/>
  <c r="JP159" i="2"/>
  <c r="IP159" i="2"/>
  <c r="KL159" i="2"/>
  <c r="MJ159" i="2"/>
  <c r="GV159" i="2"/>
  <c r="BH159" i="2"/>
  <c r="LR159" i="2"/>
  <c r="ID159" i="2"/>
  <c r="JD159" i="2"/>
  <c r="CN159" i="2"/>
  <c r="CZ159" i="2"/>
  <c r="HZ159" i="2"/>
  <c r="AJ159" i="2" s="1"/>
  <c r="AK159" i="2" s="1"/>
  <c r="IX159" i="2"/>
  <c r="EZ159" i="2"/>
  <c r="IJ159" i="2"/>
  <c r="MV159" i="2"/>
  <c r="FH159" i="2"/>
  <c r="HN159" i="2"/>
  <c r="IL159" i="2"/>
  <c r="KF159" i="2"/>
  <c r="KH159" i="2"/>
  <c r="CR159" i="2"/>
  <c r="LD159" i="2"/>
  <c r="MD159" i="2"/>
  <c r="JT159" i="2"/>
  <c r="HF159" i="2"/>
  <c r="KZ159" i="2"/>
  <c r="GT159" i="2"/>
  <c r="MZ159" i="2"/>
  <c r="HL159" i="2"/>
  <c r="MB159" i="2"/>
  <c r="MH159" i="2"/>
  <c r="HB159" i="2"/>
  <c r="JV159" i="2"/>
  <c r="LF159" i="2"/>
  <c r="NB159" i="2"/>
  <c r="IF159" i="2"/>
  <c r="NN159" i="2"/>
  <c r="KB159" i="2"/>
  <c r="JH159" i="2"/>
  <c r="JJ159" i="2"/>
  <c r="NL159" i="2"/>
  <c r="BT158" i="2"/>
  <c r="BU158" i="2" s="1"/>
  <c r="FF158" i="2"/>
  <c r="FG158" i="2" s="1"/>
  <c r="BO158" i="2"/>
  <c r="NC159" i="2"/>
  <c r="FK159" i="2" s="1"/>
  <c r="HI159" i="2"/>
  <c r="LM159" i="2"/>
  <c r="IG159" i="2"/>
  <c r="ME159" i="2"/>
  <c r="B160" i="2"/>
  <c r="GC160" i="2" s="1"/>
  <c r="GD159" i="2"/>
  <c r="IG160" i="2" l="1"/>
  <c r="ET159" i="2"/>
  <c r="BT159" i="2"/>
  <c r="BU159" i="2" s="1"/>
  <c r="BN159" i="2"/>
  <c r="BO159" i="2" s="1"/>
  <c r="BZ159" i="2"/>
  <c r="CA159" i="2" s="1"/>
  <c r="DD159" i="2"/>
  <c r="DE159" i="2" s="1"/>
  <c r="AF159" i="2"/>
  <c r="DL159" i="2"/>
  <c r="CH159" i="2"/>
  <c r="F159" i="2"/>
  <c r="Z159" i="2"/>
  <c r="FL159" i="2"/>
  <c r="FM159" i="2" s="1"/>
  <c r="BD159" i="2"/>
  <c r="X159" i="2"/>
  <c r="Y159" i="2" s="1"/>
  <c r="AR159" i="2"/>
  <c r="ED159" i="2"/>
  <c r="FT159" i="2"/>
  <c r="AL159" i="2"/>
  <c r="N159" i="2"/>
  <c r="FZ159" i="2"/>
  <c r="DR159" i="2"/>
  <c r="EN159" i="2"/>
  <c r="EO159" i="2" s="1"/>
  <c r="AX159" i="2"/>
  <c r="EJ159" i="2"/>
  <c r="DX159" i="2"/>
  <c r="R159" i="2"/>
  <c r="S159" i="2" s="1"/>
  <c r="AO160" i="2"/>
  <c r="KH160" i="2"/>
  <c r="ID160" i="2"/>
  <c r="GV160" i="2"/>
  <c r="HT160" i="2"/>
  <c r="JP160" i="2"/>
  <c r="LR160" i="2"/>
  <c r="JD160" i="2"/>
  <c r="JB160" i="2"/>
  <c r="LL160" i="2"/>
  <c r="HR160" i="2"/>
  <c r="JN160" i="2"/>
  <c r="NH160" i="2"/>
  <c r="MH160" i="2"/>
  <c r="MJ160" i="2"/>
  <c r="HX160" i="2"/>
  <c r="IV160" i="2"/>
  <c r="JT160" i="2"/>
  <c r="LP160" i="2"/>
  <c r="KB160" i="2"/>
  <c r="KX160" i="2"/>
  <c r="LV160" i="2"/>
  <c r="LX160" i="2"/>
  <c r="LJ160" i="2"/>
  <c r="IR160" i="2"/>
  <c r="KN160" i="2"/>
  <c r="MP160" i="2"/>
  <c r="MN160" i="2"/>
  <c r="GT160" i="2"/>
  <c r="IF160" i="2"/>
  <c r="KZ160" i="2"/>
  <c r="KL160" i="2"/>
  <c r="JV160" i="2"/>
  <c r="KR160" i="2"/>
  <c r="HF160" i="2"/>
  <c r="HH160" i="2"/>
  <c r="JJ160" i="2"/>
  <c r="LF160" i="2"/>
  <c r="NB160" i="2"/>
  <c r="MZ160" i="2"/>
  <c r="HB160" i="2"/>
  <c r="NN160" i="2"/>
  <c r="LD160" i="2"/>
  <c r="NF160" i="2"/>
  <c r="JZ160" i="2"/>
  <c r="HN160" i="2"/>
  <c r="IL160" i="2"/>
  <c r="JH160" i="2"/>
  <c r="NL160" i="2"/>
  <c r="MT160" i="2"/>
  <c r="IP160" i="2"/>
  <c r="GZ160" i="2"/>
  <c r="IX160" i="2"/>
  <c r="KT160" i="2"/>
  <c r="MV160" i="2"/>
  <c r="HL160" i="2"/>
  <c r="IJ160" i="2"/>
  <c r="KF160" i="2"/>
  <c r="MD160" i="2"/>
  <c r="MB160" i="2"/>
  <c r="HZ160" i="2"/>
  <c r="DR160" i="2"/>
  <c r="DV159" i="2"/>
  <c r="DW159" i="2" s="1"/>
  <c r="L159" i="2"/>
  <c r="M159" i="2" s="1"/>
  <c r="AD159" i="2"/>
  <c r="AE159" i="2" s="1"/>
  <c r="AV159" i="2"/>
  <c r="AW159" i="2" s="1"/>
  <c r="CL159" i="2"/>
  <c r="CM159" i="2" s="1"/>
  <c r="BB159" i="2"/>
  <c r="BC159" i="2" s="1"/>
  <c r="EB159" i="2"/>
  <c r="EC159" i="2" s="1"/>
  <c r="DJ159" i="2"/>
  <c r="DK159" i="2" s="1"/>
  <c r="CX159" i="2"/>
  <c r="CY159" i="2" s="1"/>
  <c r="FF159" i="2"/>
  <c r="FG159" i="2" s="1"/>
  <c r="FR159" i="2"/>
  <c r="FS159" i="2" s="1"/>
  <c r="H159" i="2"/>
  <c r="BP159" i="2"/>
  <c r="CT159" i="2"/>
  <c r="FB159" i="2"/>
  <c r="FN159" i="2"/>
  <c r="EU159" i="2"/>
  <c r="KC160" i="2"/>
  <c r="HO160" i="2"/>
  <c r="W160" i="2" s="1"/>
  <c r="LG160" i="2"/>
  <c r="DO160" i="2" s="1"/>
  <c r="KI160" i="2"/>
  <c r="JE160" i="2"/>
  <c r="BM160" i="2" s="1"/>
  <c r="GW160" i="2"/>
  <c r="LM160" i="2"/>
  <c r="HI160" i="2"/>
  <c r="ME160" i="2"/>
  <c r="EM160" i="2" s="1"/>
  <c r="NC160" i="2"/>
  <c r="FK160" i="2" s="1"/>
  <c r="FX159" i="2"/>
  <c r="FY159" i="2" s="1"/>
  <c r="AP159" i="2"/>
  <c r="AQ159" i="2" s="1"/>
  <c r="AO159" i="2"/>
  <c r="CF159" i="2"/>
  <c r="CG159" i="2" s="1"/>
  <c r="DP159" i="2"/>
  <c r="DQ159" i="2" s="1"/>
  <c r="EH159" i="2"/>
  <c r="EI159" i="2" s="1"/>
  <c r="T159" i="2"/>
  <c r="BJ159" i="2"/>
  <c r="CB159" i="2"/>
  <c r="DF159" i="2"/>
  <c r="EP159" i="2"/>
  <c r="JW160" i="2"/>
  <c r="JK160" i="2"/>
  <c r="MK160" i="2"/>
  <c r="ES160" i="2" s="1"/>
  <c r="HU160" i="2"/>
  <c r="HC160" i="2"/>
  <c r="JQ160" i="2"/>
  <c r="BY160" i="2" s="1"/>
  <c r="NO160" i="2"/>
  <c r="DU159" i="2"/>
  <c r="BV159" i="2"/>
  <c r="EV159" i="2"/>
  <c r="KU160" i="2"/>
  <c r="CS159" i="2"/>
  <c r="IA160" i="2"/>
  <c r="LA160" i="2"/>
  <c r="MQ160" i="2"/>
  <c r="EY160" i="2" s="1"/>
  <c r="IM160" i="2"/>
  <c r="BI159" i="2"/>
  <c r="KO160" i="2"/>
  <c r="MW160" i="2"/>
  <c r="FE160" i="2" s="1"/>
  <c r="G159" i="2"/>
  <c r="FA159" i="2"/>
  <c r="NI160" i="2"/>
  <c r="FQ160" i="2" s="1"/>
  <c r="Q159" i="2"/>
  <c r="EM159" i="2"/>
  <c r="FQ159" i="2"/>
  <c r="IS160" i="2"/>
  <c r="LS160" i="2"/>
  <c r="IY160" i="2"/>
  <c r="LY160" i="2"/>
  <c r="B161" i="2"/>
  <c r="GC161" i="2" s="1"/>
  <c r="GD160" i="2"/>
  <c r="IS161" i="2" l="1"/>
  <c r="LY161" i="2"/>
  <c r="IY161" i="2"/>
  <c r="IM161" i="2"/>
  <c r="AX160" i="2"/>
  <c r="FN160" i="2"/>
  <c r="BT160" i="2"/>
  <c r="BU160" i="2" s="1"/>
  <c r="BH160" i="2"/>
  <c r="BI160" i="2" s="1"/>
  <c r="ED160" i="2"/>
  <c r="Z160" i="2"/>
  <c r="FB160" i="2"/>
  <c r="EH160" i="2"/>
  <c r="EI160" i="2" s="1"/>
  <c r="NO161" i="2"/>
  <c r="HU161" i="2"/>
  <c r="R160" i="2"/>
  <c r="S160" i="2" s="1"/>
  <c r="DL160" i="2"/>
  <c r="BP160" i="2"/>
  <c r="FH160" i="2"/>
  <c r="DX160" i="2"/>
  <c r="FZ160" i="2"/>
  <c r="EP160" i="2"/>
  <c r="AF160" i="2"/>
  <c r="CH160" i="2"/>
  <c r="CX160" i="2"/>
  <c r="CN160" i="2"/>
  <c r="DF160" i="2"/>
  <c r="IA161" i="2"/>
  <c r="CB160" i="2"/>
  <c r="H160" i="2"/>
  <c r="AL160" i="2"/>
  <c r="N160" i="2"/>
  <c r="CT160" i="2"/>
  <c r="EV160" i="2"/>
  <c r="AP160" i="2"/>
  <c r="AQ160" i="2" s="1"/>
  <c r="BB160" i="2"/>
  <c r="BC160" i="2" s="1"/>
  <c r="FR160" i="2"/>
  <c r="FS160" i="2" s="1"/>
  <c r="FW161" i="2"/>
  <c r="EG161" i="2"/>
  <c r="AC161" i="2"/>
  <c r="BG161" i="2"/>
  <c r="BA161" i="2"/>
  <c r="AU161" i="2"/>
  <c r="AI161" i="2"/>
  <c r="HB161" i="2"/>
  <c r="IR161" i="2"/>
  <c r="KN161" i="2"/>
  <c r="HZ161" i="2"/>
  <c r="IX161" i="2"/>
  <c r="IF161" i="2"/>
  <c r="KZ161" i="2"/>
  <c r="LV161" i="2"/>
  <c r="JN161" i="2"/>
  <c r="NF161" i="2"/>
  <c r="MJ161" i="2"/>
  <c r="JV161" i="2"/>
  <c r="HH161" i="2"/>
  <c r="JB161" i="2"/>
  <c r="LL161" i="2"/>
  <c r="HT161" i="2"/>
  <c r="HR161" i="2"/>
  <c r="JP161" i="2"/>
  <c r="IP161" i="2"/>
  <c r="GZ161" i="2"/>
  <c r="HX161" i="2"/>
  <c r="IV161" i="2"/>
  <c r="JT161" i="2"/>
  <c r="LR161" i="2"/>
  <c r="HN161" i="2"/>
  <c r="JD161" i="2"/>
  <c r="JZ161" i="2"/>
  <c r="KX161" i="2"/>
  <c r="LJ161" i="2"/>
  <c r="AF161" i="2"/>
  <c r="NH161" i="2"/>
  <c r="MP161" i="2"/>
  <c r="KB161" i="2"/>
  <c r="LX161" i="2"/>
  <c r="MT161" i="2"/>
  <c r="NB161" i="2"/>
  <c r="GV161" i="2"/>
  <c r="GT161" i="2"/>
  <c r="KT161" i="2"/>
  <c r="T161" i="2"/>
  <c r="MV161" i="2"/>
  <c r="KR161" i="2"/>
  <c r="JJ161" i="2"/>
  <c r="LD161" i="2"/>
  <c r="MZ161" i="2"/>
  <c r="NN161" i="2"/>
  <c r="LP161" i="2"/>
  <c r="H161" i="2"/>
  <c r="ID161" i="2"/>
  <c r="HF161" i="2"/>
  <c r="HL161" i="2"/>
  <c r="DD161" i="2"/>
  <c r="JH161" i="2"/>
  <c r="KH161" i="2"/>
  <c r="LF161" i="2"/>
  <c r="MD161" i="2"/>
  <c r="FZ161" i="2"/>
  <c r="KL161" i="2"/>
  <c r="MH161" i="2"/>
  <c r="MN161" i="2"/>
  <c r="IJ161" i="2"/>
  <c r="KF161" i="2"/>
  <c r="MB161" i="2"/>
  <c r="IL161" i="2"/>
  <c r="NL161" i="2"/>
  <c r="LS161" i="2"/>
  <c r="EA161" i="2" s="1"/>
  <c r="KO161" i="2"/>
  <c r="CW161" i="2" s="1"/>
  <c r="LA161" i="2"/>
  <c r="DI161" i="2" s="1"/>
  <c r="IG161" i="2"/>
  <c r="AO161" i="2" s="1"/>
  <c r="HC161" i="2"/>
  <c r="K161" i="2" s="1"/>
  <c r="JW161" i="2"/>
  <c r="CE161" i="2" s="1"/>
  <c r="HI161" i="2"/>
  <c r="Q161" i="2" s="1"/>
  <c r="KI161" i="2"/>
  <c r="CQ161" i="2" s="1"/>
  <c r="KC161" i="2"/>
  <c r="CK161" i="2" s="1"/>
  <c r="FX160" i="2"/>
  <c r="FY160" i="2" s="1"/>
  <c r="AJ160" i="2"/>
  <c r="AK160" i="2" s="1"/>
  <c r="X160" i="2"/>
  <c r="Y160" i="2" s="1"/>
  <c r="CF160" i="2"/>
  <c r="CG160" i="2" s="1"/>
  <c r="AD160" i="2"/>
  <c r="AE160" i="2" s="1"/>
  <c r="BZ160" i="2"/>
  <c r="CA160" i="2" s="1"/>
  <c r="DP160" i="2"/>
  <c r="DQ160" i="2" s="1"/>
  <c r="EZ160" i="2"/>
  <c r="FA160" i="2" s="1"/>
  <c r="DD160" i="2"/>
  <c r="DE160" i="2" s="1"/>
  <c r="EN160" i="2"/>
  <c r="EO160" i="2" s="1"/>
  <c r="EG160" i="2"/>
  <c r="FF160" i="2"/>
  <c r="FG160" i="2" s="1"/>
  <c r="FL160" i="2"/>
  <c r="FM160" i="2" s="1"/>
  <c r="AR160" i="2"/>
  <c r="BJ160" i="2"/>
  <c r="EJ160" i="2"/>
  <c r="LM161" i="2"/>
  <c r="DU161" i="2" s="1"/>
  <c r="LG161" i="2"/>
  <c r="DO161" i="2" s="1"/>
  <c r="F160" i="2"/>
  <c r="G160" i="2" s="1"/>
  <c r="BN160" i="2"/>
  <c r="BO160" i="2" s="1"/>
  <c r="CW160" i="2"/>
  <c r="CK160" i="2"/>
  <c r="AI160" i="2"/>
  <c r="CR160" i="2"/>
  <c r="CS160" i="2" s="1"/>
  <c r="DU160" i="2"/>
  <c r="DI160" i="2"/>
  <c r="CZ160" i="2"/>
  <c r="ET160" i="2"/>
  <c r="EU160" i="2" s="1"/>
  <c r="BD160" i="2"/>
  <c r="BV160" i="2"/>
  <c r="MK161" i="2"/>
  <c r="ES161" i="2" s="1"/>
  <c r="NC161" i="2"/>
  <c r="FK161" i="2" s="1"/>
  <c r="GW161" i="2"/>
  <c r="E161" i="2" s="1"/>
  <c r="HO161" i="2"/>
  <c r="W161" i="2" s="1"/>
  <c r="Q160" i="2"/>
  <c r="AC160" i="2"/>
  <c r="K160" i="2"/>
  <c r="AU160" i="2"/>
  <c r="DJ160" i="2"/>
  <c r="DK160" i="2" s="1"/>
  <c r="AV160" i="2"/>
  <c r="AW160" i="2" s="1"/>
  <c r="CL160" i="2"/>
  <c r="CM160" i="2" s="1"/>
  <c r="CE160" i="2"/>
  <c r="DV160" i="2"/>
  <c r="DW160" i="2" s="1"/>
  <c r="T160" i="2"/>
  <c r="FW160" i="2"/>
  <c r="FT160" i="2"/>
  <c r="CY160" i="2"/>
  <c r="NI161" i="2"/>
  <c r="FQ161" i="2" s="1"/>
  <c r="MW161" i="2"/>
  <c r="FE161" i="2" s="1"/>
  <c r="MQ161" i="2"/>
  <c r="EY161" i="2" s="1"/>
  <c r="KU161" i="2"/>
  <c r="DC161" i="2" s="1"/>
  <c r="JQ161" i="2"/>
  <c r="BY161" i="2" s="1"/>
  <c r="JK161" i="2"/>
  <c r="BS161" i="2" s="1"/>
  <c r="ME161" i="2"/>
  <c r="EM161" i="2" s="1"/>
  <c r="JE161" i="2"/>
  <c r="BM161" i="2" s="1"/>
  <c r="E160" i="2"/>
  <c r="BG160" i="2"/>
  <c r="BS160" i="2"/>
  <c r="L160" i="2"/>
  <c r="M160" i="2" s="1"/>
  <c r="BA160" i="2"/>
  <c r="DC160" i="2"/>
  <c r="CQ160" i="2"/>
  <c r="EA160" i="2"/>
  <c r="EB160" i="2"/>
  <c r="EC160" i="2" s="1"/>
  <c r="B162" i="2"/>
  <c r="GC162" i="2" s="1"/>
  <c r="GD161" i="2"/>
  <c r="AX161" i="2" l="1"/>
  <c r="BJ161" i="2"/>
  <c r="FX161" i="2"/>
  <c r="FY161" i="2" s="1"/>
  <c r="BD161" i="2"/>
  <c r="EP161" i="2"/>
  <c r="ED161" i="2"/>
  <c r="Z161" i="2"/>
  <c r="DR161" i="2"/>
  <c r="FR161" i="2"/>
  <c r="FS161" i="2" s="1"/>
  <c r="BP161" i="2"/>
  <c r="CB161" i="2"/>
  <c r="EJ161" i="2"/>
  <c r="FB161" i="2"/>
  <c r="CR161" i="2"/>
  <c r="BV161" i="2"/>
  <c r="AR161" i="2"/>
  <c r="N161" i="2"/>
  <c r="FF161" i="2"/>
  <c r="FG161" i="2" s="1"/>
  <c r="CF161" i="2"/>
  <c r="AL161" i="2"/>
  <c r="FN161" i="2"/>
  <c r="CN161" i="2"/>
  <c r="CX161" i="2"/>
  <c r="DX161" i="2"/>
  <c r="DL161" i="2"/>
  <c r="ET161" i="2"/>
  <c r="EU161" i="2" s="1"/>
  <c r="CG161" i="2"/>
  <c r="AD161" i="2"/>
  <c r="AE161" i="2" s="1"/>
  <c r="AP161" i="2"/>
  <c r="AQ161" i="2" s="1"/>
  <c r="R161" i="2"/>
  <c r="S161" i="2" s="1"/>
  <c r="X161" i="2"/>
  <c r="Y161" i="2" s="1"/>
  <c r="BN161" i="2"/>
  <c r="BO161" i="2" s="1"/>
  <c r="CL161" i="2"/>
  <c r="CM161" i="2" s="1"/>
  <c r="DJ161" i="2"/>
  <c r="DK161" i="2" s="1"/>
  <c r="EN161" i="2"/>
  <c r="EH161" i="2"/>
  <c r="EI161" i="2" s="1"/>
  <c r="EZ161" i="2"/>
  <c r="CH161" i="2"/>
  <c r="CZ161" i="2"/>
  <c r="EV161" i="2"/>
  <c r="FT161" i="2"/>
  <c r="NO162" i="2"/>
  <c r="FW162" i="2" s="1"/>
  <c r="MK162" i="2"/>
  <c r="ES162" i="2" s="1"/>
  <c r="LA162" i="2"/>
  <c r="DI162" i="2" s="1"/>
  <c r="JW162" i="2"/>
  <c r="CE162" i="2" s="1"/>
  <c r="JQ162" i="2"/>
  <c r="BY162" i="2" s="1"/>
  <c r="JK162" i="2"/>
  <c r="BS162" i="2" s="1"/>
  <c r="IS162" i="2"/>
  <c r="BA162" i="2" s="1"/>
  <c r="IM162" i="2"/>
  <c r="HU162" i="2"/>
  <c r="AC162" i="2" s="1"/>
  <c r="HO162" i="2"/>
  <c r="W162" i="2" s="1"/>
  <c r="NI162" i="2"/>
  <c r="MQ162" i="2"/>
  <c r="EY162" i="2" s="1"/>
  <c r="LS162" i="2"/>
  <c r="EA162" i="2" s="1"/>
  <c r="LG162" i="2"/>
  <c r="DO162" i="2" s="1"/>
  <c r="JE162" i="2"/>
  <c r="BM162" i="2" s="1"/>
  <c r="IA162" i="2"/>
  <c r="AI162" i="2" s="1"/>
  <c r="NC162" i="2"/>
  <c r="ME162" i="2"/>
  <c r="EM162" i="2" s="1"/>
  <c r="LM162" i="2"/>
  <c r="DU162" i="2" s="1"/>
  <c r="KU162" i="2"/>
  <c r="DC162" i="2" s="1"/>
  <c r="KC162" i="2"/>
  <c r="CK162" i="2" s="1"/>
  <c r="IG162" i="2"/>
  <c r="AO162" i="2" s="1"/>
  <c r="HI162" i="2"/>
  <c r="Q162" i="2" s="1"/>
  <c r="IJ162" i="2"/>
  <c r="LY162" i="2"/>
  <c r="EG162" i="2" s="1"/>
  <c r="GW162" i="2"/>
  <c r="E162" i="2" s="1"/>
  <c r="GT162" i="2"/>
  <c r="KO162" i="2"/>
  <c r="IY162" i="2"/>
  <c r="HH162" i="2"/>
  <c r="MW162" i="2"/>
  <c r="KI162" i="2"/>
  <c r="CQ162" i="2" s="1"/>
  <c r="HC162" i="2"/>
  <c r="K162" i="2" s="1"/>
  <c r="LL162" i="2"/>
  <c r="LJ162" i="2"/>
  <c r="HT162" i="2"/>
  <c r="JP162" i="2"/>
  <c r="NF162" i="2"/>
  <c r="KN162" i="2"/>
  <c r="LR162" i="2"/>
  <c r="GV162" i="2"/>
  <c r="JD162" i="2"/>
  <c r="JZ162" i="2"/>
  <c r="MV162" i="2"/>
  <c r="NH162" i="2"/>
  <c r="IP162" i="2"/>
  <c r="KL162" i="2"/>
  <c r="HB162" i="2"/>
  <c r="IV162" i="2"/>
  <c r="MN162" i="2"/>
  <c r="ID162" i="2"/>
  <c r="CL162" i="2"/>
  <c r="KB162" i="2"/>
  <c r="DX162" i="2"/>
  <c r="IR162" i="2"/>
  <c r="CZ162" i="2"/>
  <c r="MH162" i="2"/>
  <c r="KR162" i="2"/>
  <c r="KT162" i="2"/>
  <c r="GZ162" i="2"/>
  <c r="HF162" i="2"/>
  <c r="BD162" i="2"/>
  <c r="HX162" i="2"/>
  <c r="MP162" i="2"/>
  <c r="KZ162" i="2"/>
  <c r="IF162" i="2"/>
  <c r="HN162" i="2"/>
  <c r="IL162" i="2"/>
  <c r="KH162" i="2"/>
  <c r="JT162" i="2"/>
  <c r="JH162" i="2"/>
  <c r="FR162" i="2"/>
  <c r="JV162" i="2"/>
  <c r="DD162" i="2"/>
  <c r="LP162" i="2"/>
  <c r="KX162" i="2"/>
  <c r="MT162" i="2"/>
  <c r="KF162" i="2"/>
  <c r="MB162" i="2"/>
  <c r="MD162" i="2"/>
  <c r="NL162" i="2"/>
  <c r="HR162" i="2"/>
  <c r="HZ162" i="2"/>
  <c r="LV162" i="2"/>
  <c r="JJ162" i="2"/>
  <c r="LD162" i="2"/>
  <c r="MZ162" i="2"/>
  <c r="JN162" i="2"/>
  <c r="MJ162" i="2"/>
  <c r="JB162" i="2"/>
  <c r="LX162" i="2"/>
  <c r="EH162" i="2"/>
  <c r="AV162" i="2"/>
  <c r="CT162" i="2"/>
  <c r="LF162" i="2"/>
  <c r="T162" i="2"/>
  <c r="IX162" i="2"/>
  <c r="FH162" i="2"/>
  <c r="HL162" i="2"/>
  <c r="NB162" i="2"/>
  <c r="NN162" i="2"/>
  <c r="FX162" i="2"/>
  <c r="CY161" i="2"/>
  <c r="FA161" i="2"/>
  <c r="DE161" i="2"/>
  <c r="F161" i="2"/>
  <c r="G161" i="2" s="1"/>
  <c r="BT161" i="2"/>
  <c r="BU161" i="2" s="1"/>
  <c r="BZ161" i="2"/>
  <c r="CA161" i="2" s="1"/>
  <c r="AV161" i="2"/>
  <c r="AW161" i="2" s="1"/>
  <c r="AJ161" i="2"/>
  <c r="AK161" i="2" s="1"/>
  <c r="BH161" i="2"/>
  <c r="BI161" i="2" s="1"/>
  <c r="FL161" i="2"/>
  <c r="FM161" i="2" s="1"/>
  <c r="CT161" i="2"/>
  <c r="DF161" i="2"/>
  <c r="EO161" i="2"/>
  <c r="CS161" i="2"/>
  <c r="L161" i="2"/>
  <c r="M161" i="2" s="1"/>
  <c r="BB161" i="2"/>
  <c r="BC161" i="2" s="1"/>
  <c r="DV161" i="2"/>
  <c r="DW161" i="2" s="1"/>
  <c r="DP161" i="2"/>
  <c r="DQ161" i="2" s="1"/>
  <c r="FH161" i="2"/>
  <c r="EB161" i="2"/>
  <c r="EC161" i="2" s="1"/>
  <c r="B163" i="2"/>
  <c r="GC163" i="2" s="1"/>
  <c r="GD162" i="2"/>
  <c r="FY162" i="2" l="1"/>
  <c r="FS162" i="2"/>
  <c r="EI162" i="2"/>
  <c r="DE162" i="2"/>
  <c r="CM162" i="2"/>
  <c r="AW162" i="2"/>
  <c r="H162" i="2"/>
  <c r="ED162" i="2"/>
  <c r="EP162" i="2"/>
  <c r="X162" i="2"/>
  <c r="AF162" i="2"/>
  <c r="BP162" i="2"/>
  <c r="EZ162" i="2"/>
  <c r="AL162" i="2"/>
  <c r="DR162" i="2"/>
  <c r="FL162" i="2"/>
  <c r="CF162" i="2"/>
  <c r="N162" i="2"/>
  <c r="AR162" i="2"/>
  <c r="BV162" i="2"/>
  <c r="FZ162" i="2"/>
  <c r="DL162" i="2"/>
  <c r="BJ162" i="2"/>
  <c r="EV162" i="2"/>
  <c r="BZ162" i="2"/>
  <c r="CK163" i="2"/>
  <c r="LS163" i="2"/>
  <c r="LG163" i="2"/>
  <c r="DO163" i="2" s="1"/>
  <c r="JE163" i="2"/>
  <c r="IA163" i="2"/>
  <c r="AI163" i="2" s="1"/>
  <c r="ME163" i="2"/>
  <c r="EM163" i="2" s="1"/>
  <c r="KU163" i="2"/>
  <c r="DC163" i="2" s="1"/>
  <c r="KC163" i="2"/>
  <c r="HI163" i="2"/>
  <c r="Q163" i="2" s="1"/>
  <c r="LY163" i="2"/>
  <c r="KI163" i="2"/>
  <c r="HC163" i="2"/>
  <c r="K163" i="2" s="1"/>
  <c r="HU163" i="2"/>
  <c r="AC163" i="2" s="1"/>
  <c r="JW163" i="2"/>
  <c r="IS163" i="2"/>
  <c r="BA163" i="2" s="1"/>
  <c r="HO163" i="2"/>
  <c r="W163" i="2" s="1"/>
  <c r="JQ163" i="2"/>
  <c r="NH163" i="2"/>
  <c r="MH163" i="2"/>
  <c r="HB163" i="2"/>
  <c r="HZ163" i="2"/>
  <c r="IX163" i="2"/>
  <c r="JT163" i="2"/>
  <c r="JV163" i="2"/>
  <c r="KT163" i="2"/>
  <c r="LR163" i="2"/>
  <c r="HH163" i="2"/>
  <c r="HF163" i="2"/>
  <c r="KB163" i="2"/>
  <c r="KZ163" i="2"/>
  <c r="LL163" i="2"/>
  <c r="HR163" i="2"/>
  <c r="JN163" i="2"/>
  <c r="KN163" i="2"/>
  <c r="GV163" i="2"/>
  <c r="LP163" i="2"/>
  <c r="MP163" i="2"/>
  <c r="MN163" i="2"/>
  <c r="T163" i="2"/>
  <c r="JB163" i="2"/>
  <c r="KX163" i="2"/>
  <c r="MT163" i="2"/>
  <c r="LJ163" i="2"/>
  <c r="AF163" i="2"/>
  <c r="HT163" i="2"/>
  <c r="NF163" i="2"/>
  <c r="IR163" i="2"/>
  <c r="MJ163" i="2"/>
  <c r="KR163" i="2"/>
  <c r="ED163" i="2"/>
  <c r="IF163" i="2"/>
  <c r="JZ163" i="2"/>
  <c r="LV163" i="2"/>
  <c r="KL163" i="2"/>
  <c r="ID163" i="2"/>
  <c r="GT163" i="2"/>
  <c r="JH163" i="2"/>
  <c r="JJ163" i="2"/>
  <c r="LF163" i="2"/>
  <c r="MB163" i="2"/>
  <c r="JP163" i="2"/>
  <c r="IP163" i="2"/>
  <c r="JD163" i="2"/>
  <c r="LX163" i="2"/>
  <c r="HN163" i="2"/>
  <c r="IL163" i="2"/>
  <c r="KF163" i="2"/>
  <c r="KH163" i="2"/>
  <c r="LD163" i="2"/>
  <c r="MD163" i="2"/>
  <c r="MZ163" i="2"/>
  <c r="NN163" i="2"/>
  <c r="CN163" i="2"/>
  <c r="GZ163" i="2"/>
  <c r="HL163" i="2"/>
  <c r="IJ163" i="2"/>
  <c r="DR163" i="2"/>
  <c r="HX163" i="2"/>
  <c r="IV163" i="2"/>
  <c r="MV163" i="2"/>
  <c r="NB163" i="2"/>
  <c r="NL163" i="2"/>
  <c r="IY163" i="2"/>
  <c r="BG163" i="2" s="1"/>
  <c r="NC163" i="2"/>
  <c r="NO163" i="2"/>
  <c r="BH162" i="2"/>
  <c r="R162" i="2"/>
  <c r="DJ162" i="2"/>
  <c r="DP162" i="2"/>
  <c r="EN162" i="2"/>
  <c r="ET162" i="2"/>
  <c r="Z162" i="2"/>
  <c r="CH162" i="2"/>
  <c r="CB162" i="2"/>
  <c r="EJ162" i="2"/>
  <c r="FT162" i="2"/>
  <c r="KO163" i="2"/>
  <c r="MQ163" i="2"/>
  <c r="IM163" i="2"/>
  <c r="AJ162" i="2"/>
  <c r="BN162" i="2"/>
  <c r="AD162" i="2"/>
  <c r="BT162" i="2"/>
  <c r="L162" i="2"/>
  <c r="EB162" i="2"/>
  <c r="FF162" i="2"/>
  <c r="DF162" i="2"/>
  <c r="AX162" i="2"/>
  <c r="CN162" i="2"/>
  <c r="FB162" i="2"/>
  <c r="FN162" i="2"/>
  <c r="MW163" i="2"/>
  <c r="FE163" i="2" s="1"/>
  <c r="LM163" i="2"/>
  <c r="NI163" i="2"/>
  <c r="LA163" i="2"/>
  <c r="BB162" i="2"/>
  <c r="AP162" i="2"/>
  <c r="CX162" i="2"/>
  <c r="DV162" i="2"/>
  <c r="FK162" i="2"/>
  <c r="GW163" i="2"/>
  <c r="IG163" i="2"/>
  <c r="AO163" i="2" s="1"/>
  <c r="JK163" i="2"/>
  <c r="MK163" i="2"/>
  <c r="ES163" i="2" s="1"/>
  <c r="BG162" i="2"/>
  <c r="F162" i="2"/>
  <c r="CR162" i="2"/>
  <c r="AU162" i="2"/>
  <c r="CW162" i="2"/>
  <c r="FE162" i="2"/>
  <c r="FQ162" i="2"/>
  <c r="B164" i="2"/>
  <c r="GC164" i="2" s="1"/>
  <c r="GD163" i="2"/>
  <c r="G162" i="2" l="1"/>
  <c r="FM162" i="2"/>
  <c r="FG162" i="2"/>
  <c r="FA162" i="2"/>
  <c r="EU162" i="2"/>
  <c r="EO162" i="2"/>
  <c r="EC162" i="2"/>
  <c r="DW162" i="2"/>
  <c r="DQ162" i="2"/>
  <c r="DK162" i="2"/>
  <c r="CY162" i="2"/>
  <c r="CS162" i="2"/>
  <c r="CG162" i="2"/>
  <c r="CA162" i="2"/>
  <c r="BU162" i="2"/>
  <c r="BO162" i="2"/>
  <c r="BI162" i="2"/>
  <c r="BC162" i="2"/>
  <c r="AQ162" i="2"/>
  <c r="AK162" i="2"/>
  <c r="AE162" i="2"/>
  <c r="Y162" i="2"/>
  <c r="S162" i="2"/>
  <c r="M162" i="2"/>
  <c r="F163" i="2"/>
  <c r="CH163" i="2"/>
  <c r="L163" i="2"/>
  <c r="M163" i="2" s="1"/>
  <c r="X163" i="2"/>
  <c r="Y163" i="2" s="1"/>
  <c r="FZ163" i="2"/>
  <c r="BJ163" i="2"/>
  <c r="CZ163" i="2"/>
  <c r="CF163" i="2"/>
  <c r="CG163" i="2" s="1"/>
  <c r="GW164" i="2"/>
  <c r="LM164" i="2"/>
  <c r="KO164" i="2"/>
  <c r="NO164" i="2"/>
  <c r="AV163" i="2"/>
  <c r="EV163" i="2"/>
  <c r="DJ163" i="2"/>
  <c r="DK163" i="2" s="1"/>
  <c r="BD163" i="2"/>
  <c r="AL163" i="2"/>
  <c r="Z163" i="2"/>
  <c r="BN163" i="2"/>
  <c r="BO163" i="2" s="1"/>
  <c r="FT163" i="2"/>
  <c r="BV163" i="2"/>
  <c r="FH163" i="2"/>
  <c r="CT163" i="2"/>
  <c r="BZ163" i="2"/>
  <c r="CA163" i="2" s="1"/>
  <c r="N163" i="2"/>
  <c r="EP163" i="2"/>
  <c r="FN163" i="2"/>
  <c r="EJ163" i="2"/>
  <c r="DD163" i="2"/>
  <c r="AR163" i="2"/>
  <c r="EB163" i="2"/>
  <c r="EC163" i="2" s="1"/>
  <c r="DX163" i="2"/>
  <c r="FW164" i="2"/>
  <c r="DU164" i="2"/>
  <c r="CW164" i="2"/>
  <c r="E164" i="2"/>
  <c r="KU164" i="2"/>
  <c r="DC164" i="2" s="1"/>
  <c r="JZ164" i="2"/>
  <c r="MW164" i="2"/>
  <c r="FE164" i="2" s="1"/>
  <c r="HN164" i="2"/>
  <c r="MK164" i="2"/>
  <c r="ES164" i="2" s="1"/>
  <c r="LG164" i="2"/>
  <c r="GV164" i="2"/>
  <c r="NF164" i="2"/>
  <c r="GZ164" i="2"/>
  <c r="IX164" i="2"/>
  <c r="KT164" i="2"/>
  <c r="HH164" i="2"/>
  <c r="LX164" i="2"/>
  <c r="HT164" i="2"/>
  <c r="JP164" i="2"/>
  <c r="MJ164" i="2"/>
  <c r="DF164" i="2"/>
  <c r="LR164" i="2"/>
  <c r="LP164" i="2"/>
  <c r="GT164" i="2"/>
  <c r="ID164" i="2"/>
  <c r="JD164" i="2"/>
  <c r="HR164" i="2"/>
  <c r="KL164" i="2"/>
  <c r="MH164" i="2"/>
  <c r="HX164" i="2"/>
  <c r="HZ164" i="2"/>
  <c r="IV164" i="2"/>
  <c r="JT164" i="2"/>
  <c r="KR164" i="2"/>
  <c r="HF164" i="2"/>
  <c r="KB164" i="2"/>
  <c r="KX164" i="2"/>
  <c r="KZ164" i="2"/>
  <c r="IR164" i="2"/>
  <c r="JJ164" i="2"/>
  <c r="IJ164" i="2"/>
  <c r="LL164" i="2"/>
  <c r="JN164" i="2"/>
  <c r="ET164" i="2"/>
  <c r="JV164" i="2"/>
  <c r="HB164" i="2"/>
  <c r="LV164" i="2"/>
  <c r="IL164" i="2"/>
  <c r="F164" i="2"/>
  <c r="LF164" i="2"/>
  <c r="NB164" i="2"/>
  <c r="NN164" i="2"/>
  <c r="KN164" i="2"/>
  <c r="IF164" i="2"/>
  <c r="MV164" i="2"/>
  <c r="HL164" i="2"/>
  <c r="KF164" i="2"/>
  <c r="KH164" i="2"/>
  <c r="LD164" i="2"/>
  <c r="MD164" i="2"/>
  <c r="IP164" i="2"/>
  <c r="MN164" i="2"/>
  <c r="JB164" i="2"/>
  <c r="MT164" i="2"/>
  <c r="JH164" i="2"/>
  <c r="MB164" i="2"/>
  <c r="MZ164" i="2"/>
  <c r="NL164" i="2"/>
  <c r="LJ164" i="2"/>
  <c r="NH164" i="2"/>
  <c r="BJ164" i="2"/>
  <c r="MP164" i="2"/>
  <c r="NC164" i="2"/>
  <c r="FK164" i="2" s="1"/>
  <c r="JK164" i="2"/>
  <c r="BS164" i="2" s="1"/>
  <c r="LA164" i="2"/>
  <c r="DI164" i="2" s="1"/>
  <c r="IM164" i="2"/>
  <c r="AU164" i="2" s="1"/>
  <c r="IY164" i="2"/>
  <c r="BG164" i="2" s="1"/>
  <c r="JQ164" i="2"/>
  <c r="HU164" i="2"/>
  <c r="HI164" i="2"/>
  <c r="Q164" i="2" s="1"/>
  <c r="LS164" i="2"/>
  <c r="EA164" i="2" s="1"/>
  <c r="AP163" i="2"/>
  <c r="AQ163" i="2" s="1"/>
  <c r="DU163" i="2"/>
  <c r="DP163" i="2"/>
  <c r="DQ163" i="2" s="1"/>
  <c r="AJ163" i="2"/>
  <c r="AK163" i="2" s="1"/>
  <c r="BY163" i="2"/>
  <c r="EA163" i="2"/>
  <c r="DI163" i="2"/>
  <c r="CW163" i="2"/>
  <c r="EN163" i="2"/>
  <c r="EO163" i="2" s="1"/>
  <c r="ET163" i="2"/>
  <c r="EU163" i="2" s="1"/>
  <c r="FK163" i="2"/>
  <c r="FL163" i="2"/>
  <c r="FM163" i="2" s="1"/>
  <c r="FR163" i="2"/>
  <c r="CB163" i="2"/>
  <c r="DL163" i="2"/>
  <c r="G163" i="2"/>
  <c r="IG164" i="2"/>
  <c r="NI164" i="2"/>
  <c r="FQ164" i="2" s="1"/>
  <c r="MQ164" i="2"/>
  <c r="HO164" i="2"/>
  <c r="W164" i="2" s="1"/>
  <c r="HC164" i="2"/>
  <c r="K164" i="2" s="1"/>
  <c r="KC164" i="2"/>
  <c r="CK164" i="2" s="1"/>
  <c r="IA164" i="2"/>
  <c r="E163" i="2"/>
  <c r="R163" i="2"/>
  <c r="S163" i="2" s="1"/>
  <c r="BS163" i="2"/>
  <c r="AU163" i="2"/>
  <c r="BB163" i="2"/>
  <c r="BC163" i="2" s="1"/>
  <c r="CX163" i="2"/>
  <c r="CY163" i="2" s="1"/>
  <c r="CE163" i="2"/>
  <c r="EH163" i="2"/>
  <c r="FW163" i="2"/>
  <c r="FQ163" i="2"/>
  <c r="H163" i="2"/>
  <c r="FX163" i="2"/>
  <c r="IS164" i="2"/>
  <c r="KI164" i="2"/>
  <c r="CQ164" i="2" s="1"/>
  <c r="JE164" i="2"/>
  <c r="BH163" i="2"/>
  <c r="BI163" i="2" s="1"/>
  <c r="AD163" i="2"/>
  <c r="AE163" i="2" s="1"/>
  <c r="BT163" i="2"/>
  <c r="BU163" i="2" s="1"/>
  <c r="BM163" i="2"/>
  <c r="FF163" i="2"/>
  <c r="FG163" i="2" s="1"/>
  <c r="CQ163" i="2"/>
  <c r="EZ163" i="2"/>
  <c r="FA163" i="2" s="1"/>
  <c r="BP163" i="2"/>
  <c r="DF163" i="2"/>
  <c r="JW164" i="2"/>
  <c r="CE164" i="2" s="1"/>
  <c r="LY164" i="2"/>
  <c r="ME164" i="2"/>
  <c r="EM164" i="2" s="1"/>
  <c r="CL163" i="2"/>
  <c r="DV163" i="2"/>
  <c r="DW163" i="2" s="1"/>
  <c r="CR163" i="2"/>
  <c r="CS163" i="2" s="1"/>
  <c r="EG163" i="2"/>
  <c r="EY163" i="2"/>
  <c r="AX163" i="2"/>
  <c r="FB163" i="2"/>
  <c r="B165" i="2"/>
  <c r="GC165" i="2" s="1"/>
  <c r="GD164" i="2"/>
  <c r="EU164" i="2" l="1"/>
  <c r="FY163" i="2"/>
  <c r="FS163" i="2"/>
  <c r="EI163" i="2"/>
  <c r="DE163" i="2"/>
  <c r="CM163" i="2"/>
  <c r="AW163" i="2"/>
  <c r="FX164" i="2"/>
  <c r="DL164" i="2"/>
  <c r="FL164" i="2"/>
  <c r="CR164" i="2"/>
  <c r="AR164" i="2"/>
  <c r="AD164" i="2"/>
  <c r="N164" i="2"/>
  <c r="BV164" i="2"/>
  <c r="EH164" i="2"/>
  <c r="EI164" i="2" s="1"/>
  <c r="FH164" i="2"/>
  <c r="AX164" i="2"/>
  <c r="DX164" i="2"/>
  <c r="AJ164" i="2"/>
  <c r="T164" i="2"/>
  <c r="FB164" i="2"/>
  <c r="CZ164" i="2"/>
  <c r="CL164" i="2"/>
  <c r="CM164" i="2" s="1"/>
  <c r="FT164" i="2"/>
  <c r="EB164" i="2"/>
  <c r="Z164" i="2"/>
  <c r="EP164" i="2"/>
  <c r="DR164" i="2"/>
  <c r="CF164" i="2"/>
  <c r="BB164" i="2"/>
  <c r="BP164" i="2"/>
  <c r="BZ164" i="2"/>
  <c r="HI165" i="2"/>
  <c r="MW165" i="2"/>
  <c r="JW165" i="2"/>
  <c r="HO165" i="2"/>
  <c r="IX165" i="2"/>
  <c r="LS165" i="2"/>
  <c r="IM165" i="2"/>
  <c r="JK165" i="2"/>
  <c r="BS165" i="2" s="1"/>
  <c r="LJ165" i="2"/>
  <c r="HR165" i="2"/>
  <c r="NH165" i="2"/>
  <c r="KL165" i="2"/>
  <c r="MH165" i="2"/>
  <c r="KT165" i="2"/>
  <c r="LP165" i="2"/>
  <c r="MN165" i="2"/>
  <c r="MP165" i="2"/>
  <c r="HZ165" i="2"/>
  <c r="KB165" i="2"/>
  <c r="LX165" i="2"/>
  <c r="LL165" i="2"/>
  <c r="IR165" i="2"/>
  <c r="KN165" i="2"/>
  <c r="IF165" i="2"/>
  <c r="LV165" i="2"/>
  <c r="JN165" i="2"/>
  <c r="NF165" i="2"/>
  <c r="IP165" i="2"/>
  <c r="MJ165" i="2"/>
  <c r="GT165" i="2"/>
  <c r="JV165" i="2"/>
  <c r="KR165" i="2"/>
  <c r="HH165" i="2"/>
  <c r="JB165" i="2"/>
  <c r="KZ165" i="2"/>
  <c r="KX165" i="2"/>
  <c r="MV165" i="2"/>
  <c r="HF165" i="2"/>
  <c r="HL165" i="2"/>
  <c r="IJ165" i="2"/>
  <c r="KF165" i="2"/>
  <c r="MB165" i="2"/>
  <c r="NB165" i="2"/>
  <c r="LD165" i="2"/>
  <c r="NL165" i="2"/>
  <c r="GZ165" i="2"/>
  <c r="JT165" i="2"/>
  <c r="LR165" i="2"/>
  <c r="FF165" i="2"/>
  <c r="HN165" i="2"/>
  <c r="IL165" i="2"/>
  <c r="NN165" i="2"/>
  <c r="HX165" i="2"/>
  <c r="IV165" i="2"/>
  <c r="JH165" i="2"/>
  <c r="KH165" i="2"/>
  <c r="LF165" i="2"/>
  <c r="JP165" i="2"/>
  <c r="ED165" i="2"/>
  <c r="JD165" i="2"/>
  <c r="JZ165" i="2"/>
  <c r="MT165" i="2"/>
  <c r="GV165" i="2"/>
  <c r="X165" i="2"/>
  <c r="AX165" i="2"/>
  <c r="JJ165" i="2"/>
  <c r="MD165" i="2"/>
  <c r="MZ165" i="2"/>
  <c r="HT165" i="2"/>
  <c r="HB165" i="2"/>
  <c r="T165" i="2"/>
  <c r="ID165" i="2"/>
  <c r="IS165" i="2"/>
  <c r="LY165" i="2"/>
  <c r="FY164" i="2"/>
  <c r="MQ165" i="2"/>
  <c r="EY165" i="2" s="1"/>
  <c r="JE165" i="2"/>
  <c r="BM165" i="2" s="1"/>
  <c r="KO165" i="2"/>
  <c r="IG165" i="2"/>
  <c r="AO165" i="2" s="1"/>
  <c r="HU165" i="2"/>
  <c r="AC165" i="2" s="1"/>
  <c r="BM164" i="2"/>
  <c r="AV164" i="2"/>
  <c r="AW164" i="2" s="1"/>
  <c r="BH164" i="2"/>
  <c r="DD164" i="2"/>
  <c r="DE164" i="2" s="1"/>
  <c r="AP164" i="2"/>
  <c r="EG164" i="2"/>
  <c r="EY164" i="2"/>
  <c r="EN164" i="2"/>
  <c r="EZ164" i="2"/>
  <c r="FF164" i="2"/>
  <c r="CN164" i="2"/>
  <c r="AL164" i="2"/>
  <c r="CB164" i="2"/>
  <c r="CH164" i="2"/>
  <c r="ED164" i="2"/>
  <c r="FZ164" i="2"/>
  <c r="NO165" i="2"/>
  <c r="KI165" i="2"/>
  <c r="CQ165" i="2" s="1"/>
  <c r="LM165" i="2"/>
  <c r="IA165" i="2"/>
  <c r="AI165" i="2" s="1"/>
  <c r="G164" i="2"/>
  <c r="JQ165" i="2"/>
  <c r="LG165" i="2"/>
  <c r="DO165" i="2" s="1"/>
  <c r="AI164" i="2"/>
  <c r="X164" i="2"/>
  <c r="BN164" i="2"/>
  <c r="BO164" i="2" s="1"/>
  <c r="DJ164" i="2"/>
  <c r="CX164" i="2"/>
  <c r="H164" i="2"/>
  <c r="BD164" i="2"/>
  <c r="CT164" i="2"/>
  <c r="EJ164" i="2"/>
  <c r="FN164" i="2"/>
  <c r="EC164" i="2"/>
  <c r="KC165" i="2"/>
  <c r="NI165" i="2"/>
  <c r="GW165" i="2"/>
  <c r="IY165" i="2"/>
  <c r="BA164" i="2"/>
  <c r="BY164" i="2"/>
  <c r="AC164" i="2"/>
  <c r="R164" i="2"/>
  <c r="BT164" i="2"/>
  <c r="DO164" i="2"/>
  <c r="DP164" i="2"/>
  <c r="DV164" i="2"/>
  <c r="AF164" i="2"/>
  <c r="EV164" i="2"/>
  <c r="ME165" i="2"/>
  <c r="HC165" i="2"/>
  <c r="LA165" i="2"/>
  <c r="NC165" i="2"/>
  <c r="FK165" i="2" s="1"/>
  <c r="MK165" i="2"/>
  <c r="KU165" i="2"/>
  <c r="DC165" i="2" s="1"/>
  <c r="L164" i="2"/>
  <c r="AO164" i="2"/>
  <c r="FR164" i="2"/>
  <c r="FS164" i="2" s="1"/>
  <c r="B166" i="2"/>
  <c r="GC166" i="2" s="1"/>
  <c r="GD165" i="2"/>
  <c r="LA166" i="2" l="1"/>
  <c r="FM164" i="2"/>
  <c r="FG164" i="2"/>
  <c r="FG165" i="2" s="1"/>
  <c r="FA164" i="2"/>
  <c r="EO164" i="2"/>
  <c r="DW164" i="2"/>
  <c r="DQ164" i="2"/>
  <c r="DK164" i="2"/>
  <c r="CY164" i="2"/>
  <c r="CS164" i="2"/>
  <c r="CG164" i="2"/>
  <c r="CA164" i="2"/>
  <c r="BU164" i="2"/>
  <c r="BI164" i="2"/>
  <c r="BC164" i="2"/>
  <c r="AQ164" i="2"/>
  <c r="AK164" i="2"/>
  <c r="AE164" i="2"/>
  <c r="Y164" i="2"/>
  <c r="S164" i="2"/>
  <c r="M164" i="2"/>
  <c r="FZ165" i="2"/>
  <c r="EP165" i="2"/>
  <c r="FT165" i="2"/>
  <c r="CX165" i="2"/>
  <c r="CY165" i="2" s="1"/>
  <c r="DX165" i="2"/>
  <c r="AJ165" i="2"/>
  <c r="AK165" i="2" s="1"/>
  <c r="HC166" i="2"/>
  <c r="K166" i="2" s="1"/>
  <c r="CR165" i="2"/>
  <c r="CS165" i="2" s="1"/>
  <c r="DR165" i="2"/>
  <c r="AD165" i="2"/>
  <c r="AE165" i="2" s="1"/>
  <c r="DF165" i="2"/>
  <c r="ET165" i="2"/>
  <c r="AR165" i="2"/>
  <c r="FN165" i="2"/>
  <c r="BT165" i="2"/>
  <c r="BU165" i="2" s="1"/>
  <c r="BN165" i="2"/>
  <c r="BO165" i="2" s="1"/>
  <c r="L165" i="2"/>
  <c r="H165" i="2"/>
  <c r="EJ165" i="2"/>
  <c r="CH165" i="2"/>
  <c r="M165" i="2"/>
  <c r="MK166" i="2"/>
  <c r="CB165" i="2"/>
  <c r="CN165" i="2"/>
  <c r="EZ165" i="2"/>
  <c r="DL165" i="2"/>
  <c r="BJ165" i="2"/>
  <c r="BB165" i="2"/>
  <c r="BC165" i="2" s="1"/>
  <c r="IY166" i="2"/>
  <c r="NI166" i="2"/>
  <c r="FQ166" i="2" s="1"/>
  <c r="JQ166" i="2"/>
  <c r="NO166" i="2"/>
  <c r="KO166" i="2"/>
  <c r="LY166" i="2"/>
  <c r="IM166" i="2"/>
  <c r="HO166" i="2"/>
  <c r="K165" i="2"/>
  <c r="F165" i="2"/>
  <c r="BH165" i="2"/>
  <c r="BI165" i="2" s="1"/>
  <c r="AP165" i="2"/>
  <c r="AQ165" i="2" s="1"/>
  <c r="W165" i="2"/>
  <c r="BG165" i="2"/>
  <c r="DP165" i="2"/>
  <c r="DQ165" i="2" s="1"/>
  <c r="BY165" i="2"/>
  <c r="DJ165" i="2"/>
  <c r="EN165" i="2"/>
  <c r="EO165" i="2" s="1"/>
  <c r="EB165" i="2"/>
  <c r="EC165" i="2" s="1"/>
  <c r="EH165" i="2"/>
  <c r="Z165" i="2"/>
  <c r="AL165" i="2"/>
  <c r="N165" i="2"/>
  <c r="BP165" i="2"/>
  <c r="BV165" i="2"/>
  <c r="CZ165" i="2"/>
  <c r="EV165" i="2"/>
  <c r="ME166" i="2"/>
  <c r="Y165" i="2"/>
  <c r="LM166" i="2"/>
  <c r="JE166" i="2"/>
  <c r="IS166" i="2"/>
  <c r="BA166" i="2" s="1"/>
  <c r="LS166" i="2"/>
  <c r="JW166" i="2"/>
  <c r="AU165" i="2"/>
  <c r="DD165" i="2"/>
  <c r="CF165" i="2"/>
  <c r="CG165" i="2" s="1"/>
  <c r="ES165" i="2"/>
  <c r="EG165" i="2"/>
  <c r="BD165" i="2"/>
  <c r="AF165" i="2"/>
  <c r="CT165" i="2"/>
  <c r="FB165" i="2"/>
  <c r="FH165" i="2"/>
  <c r="GW166" i="2"/>
  <c r="KC166" i="2"/>
  <c r="KI166" i="2"/>
  <c r="HU166" i="2"/>
  <c r="MQ166" i="2"/>
  <c r="FX165" i="2"/>
  <c r="MW166" i="2"/>
  <c r="FE166" i="2" s="1"/>
  <c r="E165" i="2"/>
  <c r="AV165" i="2"/>
  <c r="BZ165" i="2"/>
  <c r="CA165" i="2" s="1"/>
  <c r="EM165" i="2"/>
  <c r="DI165" i="2"/>
  <c r="DV165" i="2"/>
  <c r="DW165" i="2" s="1"/>
  <c r="FL165" i="2"/>
  <c r="FM165" i="2" s="1"/>
  <c r="FR165" i="2"/>
  <c r="ES166" i="2"/>
  <c r="EA166" i="2"/>
  <c r="EY166" i="2"/>
  <c r="EM166" i="2"/>
  <c r="DU166" i="2"/>
  <c r="FW166" i="2"/>
  <c r="EG166" i="2"/>
  <c r="CK166" i="2"/>
  <c r="CW166" i="2"/>
  <c r="CE166" i="2"/>
  <c r="AU166" i="2"/>
  <c r="CQ166" i="2"/>
  <c r="AC166" i="2"/>
  <c r="DI166" i="2"/>
  <c r="BG166" i="2"/>
  <c r="BM166" i="2"/>
  <c r="E166" i="2"/>
  <c r="BY166" i="2"/>
  <c r="W166" i="2"/>
  <c r="NC166" i="2"/>
  <c r="KU166" i="2"/>
  <c r="GT166" i="2"/>
  <c r="HR166" i="2"/>
  <c r="HT166" i="2"/>
  <c r="JN166" i="2"/>
  <c r="JP166" i="2"/>
  <c r="MJ166" i="2"/>
  <c r="HZ166" i="2"/>
  <c r="IX166" i="2"/>
  <c r="JV166" i="2"/>
  <c r="LP166" i="2"/>
  <c r="LR166" i="2"/>
  <c r="KF166" i="2"/>
  <c r="IF166" i="2"/>
  <c r="JB166" i="2"/>
  <c r="KZ166" i="2"/>
  <c r="KX166" i="2"/>
  <c r="LX166" i="2"/>
  <c r="LL166" i="2"/>
  <c r="AF166" i="2"/>
  <c r="KN166" i="2"/>
  <c r="IV166" i="2"/>
  <c r="KT166" i="2"/>
  <c r="HH166" i="2"/>
  <c r="JZ166" i="2"/>
  <c r="KB166" i="2"/>
  <c r="MV166" i="2"/>
  <c r="NH166" i="2"/>
  <c r="IP166" i="2"/>
  <c r="IR166" i="2"/>
  <c r="KL166" i="2"/>
  <c r="HB166" i="2"/>
  <c r="CH166" i="2"/>
  <c r="JT166" i="2"/>
  <c r="EB166" i="2"/>
  <c r="MN166" i="2"/>
  <c r="MP166" i="2"/>
  <c r="ID166" i="2"/>
  <c r="CL166" i="2"/>
  <c r="DL166" i="2"/>
  <c r="LJ166" i="2"/>
  <c r="GV166" i="2"/>
  <c r="MT166" i="2"/>
  <c r="HX166" i="2"/>
  <c r="JJ166" i="2"/>
  <c r="LD166" i="2"/>
  <c r="MD166" i="2"/>
  <c r="MZ166" i="2"/>
  <c r="NB166" i="2"/>
  <c r="IJ166" i="2"/>
  <c r="JH166" i="2"/>
  <c r="CT166" i="2"/>
  <c r="KR166" i="2"/>
  <c r="HN166" i="2"/>
  <c r="IL166" i="2"/>
  <c r="KH166" i="2"/>
  <c r="DX166" i="2"/>
  <c r="NF166" i="2"/>
  <c r="MH166" i="2"/>
  <c r="FF166" i="2"/>
  <c r="FG166" i="2" s="1"/>
  <c r="JD166" i="2"/>
  <c r="BV166" i="2"/>
  <c r="LF166" i="2"/>
  <c r="MB166" i="2"/>
  <c r="GZ166" i="2"/>
  <c r="HF166" i="2"/>
  <c r="LV166" i="2"/>
  <c r="X166" i="2"/>
  <c r="HL166" i="2"/>
  <c r="DR166" i="2"/>
  <c r="NN166" i="2"/>
  <c r="NL166" i="2"/>
  <c r="DK165" i="2"/>
  <c r="LG166" i="2"/>
  <c r="IA166" i="2"/>
  <c r="FA165" i="2"/>
  <c r="IG166" i="2"/>
  <c r="AO166" i="2" s="1"/>
  <c r="JK166" i="2"/>
  <c r="BS166" i="2" s="1"/>
  <c r="HI166" i="2"/>
  <c r="Q166" i="2" s="1"/>
  <c r="R165" i="2"/>
  <c r="S165" i="2" s="1"/>
  <c r="Q165" i="2"/>
  <c r="CL165" i="2"/>
  <c r="BA165" i="2"/>
  <c r="CK165" i="2"/>
  <c r="CE165" i="2"/>
  <c r="DU165" i="2"/>
  <c r="CW165" i="2"/>
  <c r="EA165" i="2"/>
  <c r="FE165" i="2"/>
  <c r="FQ165" i="2"/>
  <c r="FW165" i="2"/>
  <c r="B167" i="2"/>
  <c r="GD166" i="2"/>
  <c r="MK167" i="2" l="1"/>
  <c r="GC167" i="2"/>
  <c r="G165" i="2"/>
  <c r="FY165" i="2"/>
  <c r="FS165" i="2"/>
  <c r="EU165" i="2"/>
  <c r="EI165" i="2"/>
  <c r="DE165" i="2"/>
  <c r="CM165" i="2"/>
  <c r="CM166" i="2" s="1"/>
  <c r="AW165" i="2"/>
  <c r="F166" i="2"/>
  <c r="G166" i="2" s="1"/>
  <c r="EN166" i="2"/>
  <c r="DF166" i="2"/>
  <c r="FT166" i="2"/>
  <c r="FZ166" i="2"/>
  <c r="EV166" i="2"/>
  <c r="BP166" i="2"/>
  <c r="CZ166" i="2"/>
  <c r="BH166" i="2"/>
  <c r="AR166" i="2"/>
  <c r="R166" i="2"/>
  <c r="FB166" i="2"/>
  <c r="FL166" i="2"/>
  <c r="AL166" i="2"/>
  <c r="EH166" i="2"/>
  <c r="EI166" i="2" s="1"/>
  <c r="AV166" i="2"/>
  <c r="AW166" i="2" s="1"/>
  <c r="N166" i="2"/>
  <c r="BZ166" i="2"/>
  <c r="CA166" i="2" s="1"/>
  <c r="BD166" i="2"/>
  <c r="KU167" i="2"/>
  <c r="L166" i="2"/>
  <c r="CF166" i="2"/>
  <c r="BN166" i="2"/>
  <c r="AD166" i="2"/>
  <c r="CX166" i="2"/>
  <c r="DC166" i="2"/>
  <c r="DV166" i="2"/>
  <c r="H166" i="2"/>
  <c r="Z166" i="2"/>
  <c r="AX166" i="2"/>
  <c r="CB166" i="2"/>
  <c r="ED166" i="2"/>
  <c r="EP166" i="2"/>
  <c r="FH166" i="2"/>
  <c r="KI167" i="2"/>
  <c r="LA167" i="2"/>
  <c r="LM167" i="2"/>
  <c r="KO167" i="2"/>
  <c r="JQ167" i="2"/>
  <c r="HC167" i="2"/>
  <c r="JK167" i="2"/>
  <c r="IA167" i="2"/>
  <c r="FX166" i="2"/>
  <c r="FY166" i="2" s="1"/>
  <c r="NC167" i="2"/>
  <c r="AJ166" i="2"/>
  <c r="AP166" i="2"/>
  <c r="DD166" i="2"/>
  <c r="DE166" i="2" s="1"/>
  <c r="DJ166" i="2"/>
  <c r="DP166" i="2"/>
  <c r="FR166" i="2"/>
  <c r="FS166" i="2" s="1"/>
  <c r="T166" i="2"/>
  <c r="CN166" i="2"/>
  <c r="EJ166" i="2"/>
  <c r="FN166" i="2"/>
  <c r="MQ167" i="2"/>
  <c r="IS167" i="2"/>
  <c r="Y166" i="2"/>
  <c r="HO167" i="2"/>
  <c r="LG167" i="2"/>
  <c r="AI166" i="2"/>
  <c r="BB166" i="2"/>
  <c r="DO166" i="2"/>
  <c r="EZ166" i="2"/>
  <c r="BJ166" i="2"/>
  <c r="HU167" i="2"/>
  <c r="KC167" i="2"/>
  <c r="IM167" i="2"/>
  <c r="NO167" i="2"/>
  <c r="NI167" i="2"/>
  <c r="EY167" i="2"/>
  <c r="FQ167" i="2"/>
  <c r="FW167" i="2"/>
  <c r="FK167" i="2"/>
  <c r="ES167" i="2"/>
  <c r="DO167" i="2"/>
  <c r="CW167" i="2"/>
  <c r="BY167" i="2"/>
  <c r="DI167" i="2"/>
  <c r="CQ167" i="2"/>
  <c r="DC167" i="2"/>
  <c r="DU167" i="2"/>
  <c r="BA167" i="2"/>
  <c r="AI167" i="2"/>
  <c r="W167" i="2"/>
  <c r="CK167" i="2"/>
  <c r="AU167" i="2"/>
  <c r="AC167" i="2"/>
  <c r="K167" i="2"/>
  <c r="BS167" i="2"/>
  <c r="ME167" i="2"/>
  <c r="EM167" i="2" s="1"/>
  <c r="LS167" i="2"/>
  <c r="HI167" i="2"/>
  <c r="Q167" i="2" s="1"/>
  <c r="GZ167" i="2"/>
  <c r="JE167" i="2"/>
  <c r="JP167" i="2"/>
  <c r="IP167" i="2"/>
  <c r="KL167" i="2"/>
  <c r="GV167" i="2"/>
  <c r="ID167" i="2"/>
  <c r="JD167" i="2"/>
  <c r="NH167" i="2"/>
  <c r="IR167" i="2"/>
  <c r="MH167" i="2"/>
  <c r="HB167" i="2"/>
  <c r="HZ167" i="2"/>
  <c r="IX167" i="2"/>
  <c r="JT167" i="2"/>
  <c r="JV167" i="2"/>
  <c r="KT167" i="2"/>
  <c r="MN167" i="2"/>
  <c r="HH167" i="2"/>
  <c r="IF167" i="2"/>
  <c r="HF167" i="2"/>
  <c r="KB167" i="2"/>
  <c r="KZ167" i="2"/>
  <c r="LL167" i="2"/>
  <c r="DX167" i="2"/>
  <c r="LJ167" i="2"/>
  <c r="HR167" i="2"/>
  <c r="JN167" i="2"/>
  <c r="KN167" i="2"/>
  <c r="HX167" i="2"/>
  <c r="IV167" i="2"/>
  <c r="LP167" i="2"/>
  <c r="MP167" i="2"/>
  <c r="T167" i="2"/>
  <c r="JB167" i="2"/>
  <c r="KX167" i="2"/>
  <c r="KR167" i="2"/>
  <c r="ED167" i="2"/>
  <c r="LR167" i="2"/>
  <c r="LX167" i="2"/>
  <c r="MB167" i="2"/>
  <c r="NB167" i="2"/>
  <c r="IJ167" i="2"/>
  <c r="NL167" i="2"/>
  <c r="LF167" i="2"/>
  <c r="CB167" i="2"/>
  <c r="HL167" i="2"/>
  <c r="MV167" i="2"/>
  <c r="JH167" i="2"/>
  <c r="JJ167" i="2"/>
  <c r="NF167" i="2"/>
  <c r="MT167" i="2"/>
  <c r="GT167" i="2"/>
  <c r="AD167" i="2"/>
  <c r="HT167" i="2"/>
  <c r="MJ167" i="2"/>
  <c r="HN167" i="2"/>
  <c r="IL167" i="2"/>
  <c r="BV167" i="2"/>
  <c r="KF167" i="2"/>
  <c r="KH167" i="2"/>
  <c r="LD167" i="2"/>
  <c r="MD167" i="2"/>
  <c r="MZ167" i="2"/>
  <c r="FZ167" i="2"/>
  <c r="NN167" i="2"/>
  <c r="JZ167" i="2"/>
  <c r="LV167" i="2"/>
  <c r="FX167" i="2"/>
  <c r="IG167" i="2"/>
  <c r="EC166" i="2"/>
  <c r="ET166" i="2"/>
  <c r="EU166" i="2" s="1"/>
  <c r="BT166" i="2"/>
  <c r="CR166" i="2"/>
  <c r="FK166" i="2"/>
  <c r="MW167" i="2"/>
  <c r="FE167" i="2" s="1"/>
  <c r="GW167" i="2"/>
  <c r="JW167" i="2"/>
  <c r="CE167" i="2" s="1"/>
  <c r="LY167" i="2"/>
  <c r="IY167" i="2"/>
  <c r="B168" i="2"/>
  <c r="GC168" i="2" s="1"/>
  <c r="GD167" i="2"/>
  <c r="IY168" i="2" l="1"/>
  <c r="FM166" i="2"/>
  <c r="FA166" i="2"/>
  <c r="EO166" i="2"/>
  <c r="DW166" i="2"/>
  <c r="DQ166" i="2"/>
  <c r="DK166" i="2"/>
  <c r="CY166" i="2"/>
  <c r="CS166" i="2"/>
  <c r="CG166" i="2"/>
  <c r="BU166" i="2"/>
  <c r="BO166" i="2"/>
  <c r="BI166" i="2"/>
  <c r="BC166" i="2"/>
  <c r="AQ166" i="2"/>
  <c r="AK166" i="2"/>
  <c r="AE166" i="2"/>
  <c r="S166" i="2"/>
  <c r="M166" i="2"/>
  <c r="DR167" i="2"/>
  <c r="BN167" i="2"/>
  <c r="BO167" i="2" s="1"/>
  <c r="DJ167" i="2"/>
  <c r="DK167" i="2" s="1"/>
  <c r="DF167" i="2"/>
  <c r="FR167" i="2"/>
  <c r="FS167" i="2" s="1"/>
  <c r="AL167" i="2"/>
  <c r="FL167" i="2"/>
  <c r="FM167" i="2" s="1"/>
  <c r="CR167" i="2"/>
  <c r="CS167" i="2" s="1"/>
  <c r="CZ167" i="2"/>
  <c r="CL167" i="2"/>
  <c r="FF167" i="2"/>
  <c r="X167" i="2"/>
  <c r="Y167" i="2" s="1"/>
  <c r="EV167" i="2"/>
  <c r="EN167" i="2"/>
  <c r="EO167" i="2" s="1"/>
  <c r="BJ167" i="2"/>
  <c r="EJ167" i="2"/>
  <c r="AR167" i="2"/>
  <c r="BB167" i="2"/>
  <c r="BC167" i="2" s="1"/>
  <c r="AX167" i="2"/>
  <c r="FB167" i="2"/>
  <c r="L167" i="2"/>
  <c r="M167" i="2" s="1"/>
  <c r="H167" i="2"/>
  <c r="CF167" i="2"/>
  <c r="CG167" i="2" s="1"/>
  <c r="LY168" i="2"/>
  <c r="F167" i="2"/>
  <c r="G167" i="2" s="1"/>
  <c r="BH167" i="2"/>
  <c r="BI167" i="2" s="1"/>
  <c r="BZ167" i="2"/>
  <c r="AJ167" i="2"/>
  <c r="AK167" i="2" s="1"/>
  <c r="EH167" i="2"/>
  <c r="EI167" i="2" s="1"/>
  <c r="Z167" i="2"/>
  <c r="BD167" i="2"/>
  <c r="CN167" i="2"/>
  <c r="CH167" i="2"/>
  <c r="DL167" i="2"/>
  <c r="FT167" i="2"/>
  <c r="FH167" i="2"/>
  <c r="NO168" i="2"/>
  <c r="HU168" i="2"/>
  <c r="NC168" i="2"/>
  <c r="HC168" i="2"/>
  <c r="JW168" i="2"/>
  <c r="HI168" i="2"/>
  <c r="ME168" i="2"/>
  <c r="DP167" i="2"/>
  <c r="DQ167" i="2" s="1"/>
  <c r="R167" i="2"/>
  <c r="S167" i="2" s="1"/>
  <c r="AP167" i="2"/>
  <c r="AQ167" i="2" s="1"/>
  <c r="CX167" i="2"/>
  <c r="CY167" i="2" s="1"/>
  <c r="AV167" i="2"/>
  <c r="DV167" i="2"/>
  <c r="DW167" i="2" s="1"/>
  <c r="EB167" i="2"/>
  <c r="EZ167" i="2"/>
  <c r="FA167" i="2" s="1"/>
  <c r="N167" i="2"/>
  <c r="BP167" i="2"/>
  <c r="CT167" i="2"/>
  <c r="FN167" i="2"/>
  <c r="IM168" i="2"/>
  <c r="AU168" i="2" s="1"/>
  <c r="HO168" i="2"/>
  <c r="MQ168" i="2"/>
  <c r="JQ168" i="2"/>
  <c r="LA168" i="2"/>
  <c r="DI168" i="2" s="1"/>
  <c r="FK168" i="2"/>
  <c r="FW168" i="2"/>
  <c r="EM168" i="2"/>
  <c r="EY168" i="2"/>
  <c r="BY168" i="2"/>
  <c r="K168" i="2"/>
  <c r="AC168" i="2"/>
  <c r="Q168" i="2"/>
  <c r="CE168" i="2"/>
  <c r="BG168" i="2"/>
  <c r="EG168" i="2"/>
  <c r="W168" i="2"/>
  <c r="MW168" i="2"/>
  <c r="FE168" i="2" s="1"/>
  <c r="HZ168" i="2"/>
  <c r="MK168" i="2"/>
  <c r="LG168" i="2"/>
  <c r="GV168" i="2"/>
  <c r="LJ168" i="2"/>
  <c r="DX168" i="2"/>
  <c r="IR168" i="2"/>
  <c r="IP168" i="2"/>
  <c r="KN168" i="2"/>
  <c r="IX168" i="2"/>
  <c r="KR168" i="2"/>
  <c r="MP168" i="2"/>
  <c r="GT168" i="2"/>
  <c r="IF168" i="2"/>
  <c r="JZ168" i="2"/>
  <c r="LX168" i="2"/>
  <c r="MT168" i="2"/>
  <c r="AF168" i="2"/>
  <c r="NF168" i="2"/>
  <c r="GZ168" i="2"/>
  <c r="KT168" i="2"/>
  <c r="HH168" i="2"/>
  <c r="LL168" i="2"/>
  <c r="HT168" i="2"/>
  <c r="HR168" i="2"/>
  <c r="JP168" i="2"/>
  <c r="KL168" i="2"/>
  <c r="MJ168" i="2"/>
  <c r="DF168" i="2"/>
  <c r="LR168" i="2"/>
  <c r="LP168" i="2"/>
  <c r="JD168" i="2"/>
  <c r="JT168" i="2"/>
  <c r="LV168" i="2"/>
  <c r="HL168" i="2"/>
  <c r="IJ168" i="2"/>
  <c r="AV168" i="2"/>
  <c r="KF168" i="2"/>
  <c r="LD168" i="2"/>
  <c r="MD168" i="2"/>
  <c r="NN168" i="2"/>
  <c r="MB168" i="2"/>
  <c r="HB168" i="2"/>
  <c r="MH168" i="2"/>
  <c r="MN168" i="2"/>
  <c r="KZ168" i="2"/>
  <c r="HF168" i="2"/>
  <c r="ID168" i="2"/>
  <c r="MZ168" i="2"/>
  <c r="NL168" i="2"/>
  <c r="KX168" i="2"/>
  <c r="MV168" i="2"/>
  <c r="KH168" i="2"/>
  <c r="JN168" i="2"/>
  <c r="NH168" i="2"/>
  <c r="HX168" i="2"/>
  <c r="IV168" i="2"/>
  <c r="JV168" i="2"/>
  <c r="KB168" i="2"/>
  <c r="HN168" i="2"/>
  <c r="IL168" i="2"/>
  <c r="LF168" i="2"/>
  <c r="NB168" i="2"/>
  <c r="JB168" i="2"/>
  <c r="JH168" i="2"/>
  <c r="FZ168" i="2"/>
  <c r="JJ168" i="2"/>
  <c r="GW168" i="2"/>
  <c r="IG168" i="2"/>
  <c r="AO168" i="2" s="1"/>
  <c r="JE168" i="2"/>
  <c r="BM168" i="2" s="1"/>
  <c r="LS168" i="2"/>
  <c r="EA168" i="2" s="1"/>
  <c r="BG167" i="2"/>
  <c r="EA167" i="2"/>
  <c r="DD167" i="2"/>
  <c r="EG167" i="2"/>
  <c r="AF167" i="2"/>
  <c r="EP167" i="2"/>
  <c r="IA168" i="2"/>
  <c r="KO168" i="2"/>
  <c r="KI168" i="2"/>
  <c r="AE167" i="2"/>
  <c r="KU168" i="2"/>
  <c r="E167" i="2"/>
  <c r="AO167" i="2"/>
  <c r="BT167" i="2"/>
  <c r="BU167" i="2" s="1"/>
  <c r="BM167" i="2"/>
  <c r="ET167" i="2"/>
  <c r="NI168" i="2"/>
  <c r="KC168" i="2"/>
  <c r="CK168" i="2" s="1"/>
  <c r="FY167" i="2"/>
  <c r="IS168" i="2"/>
  <c r="JK168" i="2"/>
  <c r="LM168" i="2"/>
  <c r="CA167" i="2"/>
  <c r="B169" i="2"/>
  <c r="GC169" i="2" s="1"/>
  <c r="GD168" i="2"/>
  <c r="IS169" i="2" l="1"/>
  <c r="FG167" i="2"/>
  <c r="EU167" i="2"/>
  <c r="EC167" i="2"/>
  <c r="DE167" i="2"/>
  <c r="CM167" i="2"/>
  <c r="AW167" i="2"/>
  <c r="ET168" i="2"/>
  <c r="EU168" i="2" s="1"/>
  <c r="BJ168" i="2"/>
  <c r="EJ168" i="2"/>
  <c r="FH168" i="2"/>
  <c r="NI169" i="2"/>
  <c r="AJ168" i="2"/>
  <c r="CZ168" i="2"/>
  <c r="CR168" i="2"/>
  <c r="BT168" i="2"/>
  <c r="EZ168" i="2"/>
  <c r="FA168" i="2" s="1"/>
  <c r="CN168" i="2"/>
  <c r="FT168" i="2"/>
  <c r="EB168" i="2"/>
  <c r="EC168" i="2" s="1"/>
  <c r="CB168" i="2"/>
  <c r="DL168" i="2"/>
  <c r="KI169" i="2"/>
  <c r="FX168" i="2"/>
  <c r="EP168" i="2"/>
  <c r="L168" i="2"/>
  <c r="BB168" i="2"/>
  <c r="BP168" i="2"/>
  <c r="T168" i="2"/>
  <c r="H168" i="2"/>
  <c r="KO169" i="2"/>
  <c r="FL168" i="2"/>
  <c r="FM168" i="2" s="1"/>
  <c r="AR168" i="2"/>
  <c r="DR168" i="2"/>
  <c r="Z168" i="2"/>
  <c r="CH168" i="2"/>
  <c r="LM169" i="2"/>
  <c r="KU169" i="2"/>
  <c r="IA169" i="2"/>
  <c r="LG169" i="2"/>
  <c r="AI168" i="2"/>
  <c r="BZ168" i="2"/>
  <c r="DD168" i="2"/>
  <c r="DE168" i="2" s="1"/>
  <c r="BN168" i="2"/>
  <c r="BO168" i="2" s="1"/>
  <c r="AP168" i="2"/>
  <c r="CQ168" i="2"/>
  <c r="DJ168" i="2"/>
  <c r="CL168" i="2"/>
  <c r="CM168" i="2" s="1"/>
  <c r="AX168" i="2"/>
  <c r="DV168" i="2"/>
  <c r="FR168" i="2"/>
  <c r="N168" i="2"/>
  <c r="AL168" i="2"/>
  <c r="BV168" i="2"/>
  <c r="CT168" i="2"/>
  <c r="EV168" i="2"/>
  <c r="FB168" i="2"/>
  <c r="IM169" i="2"/>
  <c r="JW169" i="2"/>
  <c r="AK168" i="2"/>
  <c r="FQ169" i="2"/>
  <c r="DO169" i="2"/>
  <c r="CW169" i="2"/>
  <c r="DU169" i="2"/>
  <c r="CQ169" i="2"/>
  <c r="CE169" i="2"/>
  <c r="DC169" i="2"/>
  <c r="BA169" i="2"/>
  <c r="AI169" i="2"/>
  <c r="AU169" i="2"/>
  <c r="LP169" i="2"/>
  <c r="LS169" i="2"/>
  <c r="HI169" i="2"/>
  <c r="Q169" i="2" s="1"/>
  <c r="HB169" i="2"/>
  <c r="NO169" i="2"/>
  <c r="LA169" i="2"/>
  <c r="LL169" i="2"/>
  <c r="HT169" i="2"/>
  <c r="JP169" i="2"/>
  <c r="MH169" i="2"/>
  <c r="GZ169" i="2"/>
  <c r="HX169" i="2"/>
  <c r="IV169" i="2"/>
  <c r="JT169" i="2"/>
  <c r="LR169" i="2"/>
  <c r="MP169" i="2"/>
  <c r="ID169" i="2"/>
  <c r="JD169" i="2"/>
  <c r="JZ169" i="2"/>
  <c r="KX169" i="2"/>
  <c r="MV169" i="2"/>
  <c r="LJ169" i="2"/>
  <c r="HR169" i="2"/>
  <c r="NH169" i="2"/>
  <c r="KL169" i="2"/>
  <c r="GT169" i="2"/>
  <c r="HZ169" i="2"/>
  <c r="IX169" i="2"/>
  <c r="KT169" i="2"/>
  <c r="MN169" i="2"/>
  <c r="IL169" i="2"/>
  <c r="KB169" i="2"/>
  <c r="KZ169" i="2"/>
  <c r="LX169" i="2"/>
  <c r="NF169" i="2"/>
  <c r="IR169" i="2"/>
  <c r="KN169" i="2"/>
  <c r="AL169" i="2"/>
  <c r="KR169" i="2"/>
  <c r="IF169" i="2"/>
  <c r="DL169" i="2"/>
  <c r="JN169" i="2"/>
  <c r="IP169" i="2"/>
  <c r="MJ169" i="2"/>
  <c r="JB169" i="2"/>
  <c r="JH169" i="2"/>
  <c r="KH169" i="2"/>
  <c r="LF169" i="2"/>
  <c r="HF169" i="2"/>
  <c r="MT169" i="2"/>
  <c r="GV169" i="2"/>
  <c r="HL169" i="2"/>
  <c r="IJ169" i="2"/>
  <c r="KF169" i="2"/>
  <c r="DP169" i="2"/>
  <c r="MB169" i="2"/>
  <c r="NB169" i="2"/>
  <c r="NL169" i="2"/>
  <c r="HH169" i="2"/>
  <c r="LV169" i="2"/>
  <c r="JJ169" i="2"/>
  <c r="MZ169" i="2"/>
  <c r="DV169" i="2"/>
  <c r="EB169" i="2"/>
  <c r="LD169" i="2"/>
  <c r="EN169" i="2"/>
  <c r="NN169" i="2"/>
  <c r="JV169" i="2"/>
  <c r="AX169" i="2"/>
  <c r="MD169" i="2"/>
  <c r="HN169" i="2"/>
  <c r="JK169" i="2"/>
  <c r="KC169" i="2"/>
  <c r="GW169" i="2"/>
  <c r="E169" i="2" s="1"/>
  <c r="MK169" i="2"/>
  <c r="E168" i="2"/>
  <c r="F168" i="2"/>
  <c r="G168" i="2" s="1"/>
  <c r="FQ168" i="2"/>
  <c r="BH168" i="2"/>
  <c r="DO168" i="2"/>
  <c r="CX168" i="2"/>
  <c r="DC168" i="2"/>
  <c r="DU168" i="2"/>
  <c r="FF168" i="2"/>
  <c r="FG168" i="2" s="1"/>
  <c r="BD168" i="2"/>
  <c r="ED168" i="2"/>
  <c r="JQ169" i="2"/>
  <c r="ME169" i="2"/>
  <c r="EM169" i="2" s="1"/>
  <c r="FS168" i="2"/>
  <c r="JE169" i="2"/>
  <c r="X168" i="2"/>
  <c r="Y168" i="2" s="1"/>
  <c r="BS168" i="2"/>
  <c r="R168" i="2"/>
  <c r="DP168" i="2"/>
  <c r="EH168" i="2"/>
  <c r="EI168" i="2" s="1"/>
  <c r="EN168" i="2"/>
  <c r="FN168" i="2"/>
  <c r="M168" i="2"/>
  <c r="MQ169" i="2"/>
  <c r="HC169" i="2"/>
  <c r="BC168" i="2"/>
  <c r="LY169" i="2"/>
  <c r="AW168" i="2"/>
  <c r="IG169" i="2"/>
  <c r="MW169" i="2"/>
  <c r="BA168" i="2"/>
  <c r="CF168" i="2"/>
  <c r="AD168" i="2"/>
  <c r="CW168" i="2"/>
  <c r="ES168" i="2"/>
  <c r="HO169" i="2"/>
  <c r="NC169" i="2"/>
  <c r="HU169" i="2"/>
  <c r="IY169" i="2"/>
  <c r="B170" i="2"/>
  <c r="GD169" i="2"/>
  <c r="KI170" i="2" l="1"/>
  <c r="GC170" i="2"/>
  <c r="IY170" i="2"/>
  <c r="HO170" i="2"/>
  <c r="HU170" i="2"/>
  <c r="FY168" i="2"/>
  <c r="EO168" i="2"/>
  <c r="DW168" i="2"/>
  <c r="DQ168" i="2"/>
  <c r="DK168" i="2"/>
  <c r="CY168" i="2"/>
  <c r="CS168" i="2"/>
  <c r="CG168" i="2"/>
  <c r="CA168" i="2"/>
  <c r="BU168" i="2"/>
  <c r="BI168" i="2"/>
  <c r="AQ168" i="2"/>
  <c r="AE168" i="2"/>
  <c r="S168" i="2"/>
  <c r="DQ169" i="2"/>
  <c r="BT169" i="2"/>
  <c r="BU169" i="2" s="1"/>
  <c r="CT169" i="2"/>
  <c r="FL169" i="2"/>
  <c r="FH169" i="2"/>
  <c r="FT169" i="2"/>
  <c r="Z169" i="2"/>
  <c r="EV169" i="2"/>
  <c r="CB169" i="2"/>
  <c r="F169" i="2"/>
  <c r="CZ169" i="2"/>
  <c r="R169" i="2"/>
  <c r="S169" i="2" s="1"/>
  <c r="DF169" i="2"/>
  <c r="FZ169" i="2"/>
  <c r="AP169" i="2"/>
  <c r="AQ169" i="2" s="1"/>
  <c r="CH169" i="2"/>
  <c r="AF169" i="2"/>
  <c r="CL169" i="2"/>
  <c r="CM169" i="2" s="1"/>
  <c r="L169" i="2"/>
  <c r="M169" i="2" s="1"/>
  <c r="FX169" i="2"/>
  <c r="FY169" i="2" s="1"/>
  <c r="EJ169" i="2"/>
  <c r="BP169" i="2"/>
  <c r="BJ169" i="2"/>
  <c r="FB169" i="2"/>
  <c r="BB169" i="2"/>
  <c r="BC169" i="2" s="1"/>
  <c r="DW169" i="2"/>
  <c r="NC170" i="2"/>
  <c r="IS170" i="2"/>
  <c r="HC170" i="2"/>
  <c r="JQ170" i="2"/>
  <c r="LA170" i="2"/>
  <c r="LS170" i="2"/>
  <c r="BH169" i="2"/>
  <c r="BI169" i="2" s="1"/>
  <c r="BZ169" i="2"/>
  <c r="CA169" i="2" s="1"/>
  <c r="CX169" i="2"/>
  <c r="CY169" i="2" s="1"/>
  <c r="BG169" i="2"/>
  <c r="EA169" i="2"/>
  <c r="EZ169" i="2"/>
  <c r="FA169" i="2" s="1"/>
  <c r="ET169" i="2"/>
  <c r="H169" i="2"/>
  <c r="BD169" i="2"/>
  <c r="N169" i="2"/>
  <c r="AR169" i="2"/>
  <c r="DR169" i="2"/>
  <c r="EP169" i="2"/>
  <c r="FN169" i="2"/>
  <c r="IM170" i="2"/>
  <c r="IA170" i="2"/>
  <c r="FK170" i="2"/>
  <c r="EA170" i="2"/>
  <c r="DI170" i="2"/>
  <c r="AU170" i="2"/>
  <c r="K170" i="2"/>
  <c r="BY170" i="2"/>
  <c r="AC170" i="2"/>
  <c r="BG170" i="2"/>
  <c r="CQ170" i="2"/>
  <c r="BA170" i="2"/>
  <c r="AI170" i="2"/>
  <c r="W170" i="2"/>
  <c r="HL170" i="2"/>
  <c r="IF170" i="2"/>
  <c r="GT170" i="2"/>
  <c r="HX170" i="2"/>
  <c r="KR170" i="2"/>
  <c r="HF170" i="2"/>
  <c r="KX170" i="2"/>
  <c r="LJ170" i="2"/>
  <c r="HR170" i="2"/>
  <c r="HT170" i="2"/>
  <c r="JN170" i="2"/>
  <c r="NF170" i="2"/>
  <c r="KN170" i="2"/>
  <c r="MJ170" i="2"/>
  <c r="HZ170" i="2"/>
  <c r="IX170" i="2"/>
  <c r="JV170" i="2"/>
  <c r="LP170" i="2"/>
  <c r="LR170" i="2"/>
  <c r="MP170" i="2"/>
  <c r="GZ170" i="2"/>
  <c r="JB170" i="2"/>
  <c r="KB170" i="2"/>
  <c r="KZ170" i="2"/>
  <c r="LX170" i="2"/>
  <c r="LL170" i="2"/>
  <c r="AD170" i="2"/>
  <c r="IV170" i="2"/>
  <c r="JT170" i="2"/>
  <c r="ED170" i="2"/>
  <c r="HH170" i="2"/>
  <c r="GV170" i="2"/>
  <c r="JD170" i="2"/>
  <c r="JZ170" i="2"/>
  <c r="MH170" i="2"/>
  <c r="HB170" i="2"/>
  <c r="L170" i="2"/>
  <c r="NB170" i="2"/>
  <c r="MB170" i="2"/>
  <c r="JP170" i="2"/>
  <c r="IR170" i="2"/>
  <c r="JJ170" i="2"/>
  <c r="LD170" i="2"/>
  <c r="MZ170" i="2"/>
  <c r="NH170" i="2"/>
  <c r="KL170" i="2"/>
  <c r="AJ170" i="2"/>
  <c r="BJ170" i="2"/>
  <c r="MN170" i="2"/>
  <c r="ID170" i="2"/>
  <c r="LV170" i="2"/>
  <c r="IJ170" i="2"/>
  <c r="HN170" i="2"/>
  <c r="IL170" i="2"/>
  <c r="KH170" i="2"/>
  <c r="KF170" i="2"/>
  <c r="MD170" i="2"/>
  <c r="FL170" i="2"/>
  <c r="NN170" i="2"/>
  <c r="IP170" i="2"/>
  <c r="KT170" i="2"/>
  <c r="DL170" i="2"/>
  <c r="MV170" i="2"/>
  <c r="MT170" i="2"/>
  <c r="JH170" i="2"/>
  <c r="LF170" i="2"/>
  <c r="NL170" i="2"/>
  <c r="MW170" i="2"/>
  <c r="MQ170" i="2"/>
  <c r="EY170" i="2" s="1"/>
  <c r="FM169" i="2"/>
  <c r="MK170" i="2"/>
  <c r="KC170" i="2"/>
  <c r="NO170" i="2"/>
  <c r="K169" i="2"/>
  <c r="AD169" i="2"/>
  <c r="AE169" i="2" s="1"/>
  <c r="AV169" i="2"/>
  <c r="X169" i="2"/>
  <c r="BN169" i="2"/>
  <c r="BO169" i="2" s="1"/>
  <c r="BY169" i="2"/>
  <c r="DJ169" i="2"/>
  <c r="DK169" i="2" s="1"/>
  <c r="FE169" i="2"/>
  <c r="FF169" i="2"/>
  <c r="T169" i="2"/>
  <c r="EY169" i="2"/>
  <c r="BV169" i="2"/>
  <c r="CN169" i="2"/>
  <c r="ED169" i="2"/>
  <c r="DX169" i="2"/>
  <c r="KU170" i="2"/>
  <c r="EC169" i="2"/>
  <c r="IG170" i="2"/>
  <c r="AO170" i="2" s="1"/>
  <c r="LY170" i="2"/>
  <c r="EG170" i="2" s="1"/>
  <c r="JE170" i="2"/>
  <c r="NI170" i="2"/>
  <c r="FQ170" i="2" s="1"/>
  <c r="GW170" i="2"/>
  <c r="E170" i="2" s="1"/>
  <c r="JK170" i="2"/>
  <c r="AC169" i="2"/>
  <c r="AO169" i="2"/>
  <c r="AJ169" i="2"/>
  <c r="AK169" i="2" s="1"/>
  <c r="CK169" i="2"/>
  <c r="DD169" i="2"/>
  <c r="CF169" i="2"/>
  <c r="CG169" i="2" s="1"/>
  <c r="EH169" i="2"/>
  <c r="EI169" i="2" s="1"/>
  <c r="FR169" i="2"/>
  <c r="FS169" i="2" s="1"/>
  <c r="LG170" i="2"/>
  <c r="KO170" i="2"/>
  <c r="EO169" i="2"/>
  <c r="ME170" i="2"/>
  <c r="HI170" i="2"/>
  <c r="BS169" i="2"/>
  <c r="W169" i="2"/>
  <c r="BM169" i="2"/>
  <c r="DI169" i="2"/>
  <c r="CR169" i="2"/>
  <c r="CS169" i="2" s="1"/>
  <c r="ES169" i="2"/>
  <c r="EG169" i="2"/>
  <c r="FK169" i="2"/>
  <c r="FW169" i="2"/>
  <c r="JW170" i="2"/>
  <c r="LM170" i="2"/>
  <c r="B171" i="2"/>
  <c r="GD170" i="2"/>
  <c r="ME171" i="2" l="1"/>
  <c r="KO171" i="2"/>
  <c r="IY171" i="2"/>
  <c r="GC171" i="2"/>
  <c r="G169" i="2"/>
  <c r="FG169" i="2"/>
  <c r="EU169" i="2"/>
  <c r="DE169" i="2"/>
  <c r="AW169" i="2"/>
  <c r="AK170" i="2"/>
  <c r="Y169" i="2"/>
  <c r="AE170" i="2"/>
  <c r="AP170" i="2"/>
  <c r="AV170" i="2"/>
  <c r="AW170" i="2" s="1"/>
  <c r="EV170" i="2"/>
  <c r="EJ170" i="2"/>
  <c r="DV170" i="2"/>
  <c r="X170" i="2"/>
  <c r="BP170" i="2"/>
  <c r="CB170" i="2"/>
  <c r="EZ170" i="2"/>
  <c r="FA170" i="2" s="1"/>
  <c r="CX170" i="2"/>
  <c r="CL170" i="2"/>
  <c r="BV170" i="2"/>
  <c r="EP170" i="2"/>
  <c r="FF170" i="2"/>
  <c r="FG170" i="2" s="1"/>
  <c r="DF170" i="2"/>
  <c r="BD170" i="2"/>
  <c r="T170" i="2"/>
  <c r="Y170" i="2"/>
  <c r="DR170" i="2"/>
  <c r="FZ170" i="2"/>
  <c r="CT170" i="2"/>
  <c r="CH170" i="2"/>
  <c r="F170" i="2"/>
  <c r="G170" i="2" s="1"/>
  <c r="FT170" i="2"/>
  <c r="LM171" i="2"/>
  <c r="HI171" i="2"/>
  <c r="CM170" i="2"/>
  <c r="JE171" i="2"/>
  <c r="BM171" i="2" s="1"/>
  <c r="HO171" i="2"/>
  <c r="NO171" i="2"/>
  <c r="MW171" i="2"/>
  <c r="FE171" i="2" s="1"/>
  <c r="EB170" i="2"/>
  <c r="EC170" i="2" s="1"/>
  <c r="BM170" i="2"/>
  <c r="BN170" i="2"/>
  <c r="BO170" i="2" s="1"/>
  <c r="CR170" i="2"/>
  <c r="CS170" i="2" s="1"/>
  <c r="DP170" i="2"/>
  <c r="EH170" i="2"/>
  <c r="EI170" i="2" s="1"/>
  <c r="EM170" i="2"/>
  <c r="FR170" i="2"/>
  <c r="FS170" i="2" s="1"/>
  <c r="H170" i="2"/>
  <c r="AF170" i="2"/>
  <c r="AX170" i="2"/>
  <c r="CN170" i="2"/>
  <c r="DX170" i="2"/>
  <c r="FB170" i="2"/>
  <c r="IM171" i="2"/>
  <c r="LS171" i="2"/>
  <c r="DW170" i="2"/>
  <c r="AQ170" i="2"/>
  <c r="JK171" i="2"/>
  <c r="M170" i="2"/>
  <c r="KC171" i="2"/>
  <c r="CK171" i="2" s="1"/>
  <c r="FM170" i="2"/>
  <c r="CF170" i="2"/>
  <c r="DD170" i="2"/>
  <c r="DE170" i="2" s="1"/>
  <c r="BH170" i="2"/>
  <c r="R170" i="2"/>
  <c r="BT170" i="2"/>
  <c r="BU170" i="2" s="1"/>
  <c r="CW170" i="2"/>
  <c r="BZ170" i="2"/>
  <c r="CA170" i="2" s="1"/>
  <c r="ET170" i="2"/>
  <c r="EN170" i="2"/>
  <c r="EO170" i="2" s="1"/>
  <c r="Z170" i="2"/>
  <c r="AR170" i="2"/>
  <c r="CZ170" i="2"/>
  <c r="FH170" i="2"/>
  <c r="FN170" i="2"/>
  <c r="EU170" i="2"/>
  <c r="LA171" i="2"/>
  <c r="HC171" i="2"/>
  <c r="FW171" i="2"/>
  <c r="CW171" i="2"/>
  <c r="DI171" i="2"/>
  <c r="EM171" i="2"/>
  <c r="DU171" i="2"/>
  <c r="BG171" i="2"/>
  <c r="W171" i="2"/>
  <c r="AU171" i="2"/>
  <c r="BS171" i="2"/>
  <c r="K171" i="2"/>
  <c r="Q171" i="2"/>
  <c r="HT171" i="2"/>
  <c r="NF171" i="2"/>
  <c r="KR171" i="2"/>
  <c r="JZ171" i="2"/>
  <c r="LV171" i="2"/>
  <c r="LX171" i="2"/>
  <c r="JP171" i="2"/>
  <c r="NH171" i="2"/>
  <c r="IP171" i="2"/>
  <c r="IR171" i="2"/>
  <c r="KL171" i="2"/>
  <c r="HX171" i="2"/>
  <c r="ID171" i="2"/>
  <c r="JD171" i="2"/>
  <c r="CN171" i="2"/>
  <c r="MH171" i="2"/>
  <c r="HB171" i="2"/>
  <c r="HZ171" i="2"/>
  <c r="IX171" i="2"/>
  <c r="JT171" i="2"/>
  <c r="JV171" i="2"/>
  <c r="LR171" i="2"/>
  <c r="MN171" i="2"/>
  <c r="HF171" i="2"/>
  <c r="KB171" i="2"/>
  <c r="KZ171" i="2"/>
  <c r="LP171" i="2"/>
  <c r="MV171" i="2"/>
  <c r="MB171" i="2"/>
  <c r="N171" i="2"/>
  <c r="HN171" i="2"/>
  <c r="KF171" i="2"/>
  <c r="MD171" i="2"/>
  <c r="JN171" i="2"/>
  <c r="KN171" i="2"/>
  <c r="CX171" i="2" s="1"/>
  <c r="MP171" i="2"/>
  <c r="JB171" i="2"/>
  <c r="GZ171" i="2"/>
  <c r="LF171" i="2"/>
  <c r="NB171" i="2"/>
  <c r="NL171" i="2"/>
  <c r="IV171" i="2"/>
  <c r="IJ171" i="2"/>
  <c r="KH171" i="2"/>
  <c r="LL171" i="2"/>
  <c r="DV171" i="2" s="1"/>
  <c r="LJ171" i="2"/>
  <c r="HR171" i="2"/>
  <c r="MJ171" i="2"/>
  <c r="R171" i="2"/>
  <c r="IF171" i="2"/>
  <c r="KX171" i="2"/>
  <c r="MT171" i="2"/>
  <c r="FH171" i="2"/>
  <c r="HH171" i="2"/>
  <c r="GT171" i="2"/>
  <c r="JH171" i="2"/>
  <c r="JJ171" i="2"/>
  <c r="BT171" i="2"/>
  <c r="EN171" i="2"/>
  <c r="MZ171" i="2"/>
  <c r="GV171" i="2"/>
  <c r="HL171" i="2"/>
  <c r="IL171" i="2"/>
  <c r="LD171" i="2"/>
  <c r="KT171" i="2"/>
  <c r="NN171" i="2"/>
  <c r="FX171" i="2"/>
  <c r="JW171" i="2"/>
  <c r="HU171" i="2"/>
  <c r="GW171" i="2"/>
  <c r="LY171" i="2"/>
  <c r="MK171" i="2"/>
  <c r="MQ171" i="2"/>
  <c r="EZ171" i="2" s="1"/>
  <c r="FX170" i="2"/>
  <c r="BB170" i="2"/>
  <c r="BC170" i="2" s="1"/>
  <c r="Q170" i="2"/>
  <c r="BS170" i="2"/>
  <c r="CE170" i="2"/>
  <c r="DJ170" i="2"/>
  <c r="CK170" i="2"/>
  <c r="N170" i="2"/>
  <c r="FW170" i="2"/>
  <c r="ES170" i="2"/>
  <c r="AL170" i="2"/>
  <c r="CY170" i="2"/>
  <c r="IS171" i="2"/>
  <c r="KI171" i="2"/>
  <c r="LG171" i="2"/>
  <c r="NI171" i="2"/>
  <c r="IG171" i="2"/>
  <c r="AR171" i="2" s="1"/>
  <c r="KU171" i="2"/>
  <c r="DD171" i="2" s="1"/>
  <c r="DO170" i="2"/>
  <c r="DC170" i="2"/>
  <c r="DU170" i="2"/>
  <c r="FE170" i="2"/>
  <c r="IA171" i="2"/>
  <c r="JQ171" i="2"/>
  <c r="NC171" i="2"/>
  <c r="B172" i="2"/>
  <c r="GD171" i="2"/>
  <c r="IS172" i="2" l="1"/>
  <c r="NI172" i="2"/>
  <c r="IA172" i="2"/>
  <c r="JW172" i="2"/>
  <c r="IY172" i="2"/>
  <c r="GC172" i="2"/>
  <c r="LY172" i="2"/>
  <c r="FY170" i="2"/>
  <c r="FY171" i="2" s="1"/>
  <c r="DQ170" i="2"/>
  <c r="DK170" i="2"/>
  <c r="CG170" i="2"/>
  <c r="BI170" i="2"/>
  <c r="S170" i="2"/>
  <c r="DR171" i="2"/>
  <c r="ED171" i="2"/>
  <c r="FZ171" i="2"/>
  <c r="Z171" i="2"/>
  <c r="BP171" i="2"/>
  <c r="AD171" i="2"/>
  <c r="BV171" i="2"/>
  <c r="BJ171" i="2"/>
  <c r="EB171" i="2"/>
  <c r="EV171" i="2"/>
  <c r="CR171" i="2"/>
  <c r="CT171" i="2"/>
  <c r="AJ171" i="2"/>
  <c r="AK171" i="2" s="1"/>
  <c r="FN171" i="2"/>
  <c r="FB171" i="2"/>
  <c r="CZ171" i="2"/>
  <c r="DX171" i="2"/>
  <c r="BN171" i="2"/>
  <c r="BO171" i="2" s="1"/>
  <c r="FT171" i="2"/>
  <c r="AF171" i="2"/>
  <c r="BH171" i="2"/>
  <c r="BI171" i="2" s="1"/>
  <c r="AP171" i="2"/>
  <c r="AQ171" i="2" s="1"/>
  <c r="BD171" i="2"/>
  <c r="H171" i="2"/>
  <c r="EA171" i="2"/>
  <c r="AX171" i="2"/>
  <c r="EJ171" i="2"/>
  <c r="DL171" i="2"/>
  <c r="CF171" i="2"/>
  <c r="CG171" i="2" s="1"/>
  <c r="BZ171" i="2"/>
  <c r="CS171" i="2"/>
  <c r="S171" i="2"/>
  <c r="GW172" i="2"/>
  <c r="DP171" i="2"/>
  <c r="DQ171" i="2" s="1"/>
  <c r="NC172" i="2"/>
  <c r="KU172" i="2"/>
  <c r="FA171" i="2"/>
  <c r="MK172" i="2"/>
  <c r="HU172" i="2"/>
  <c r="AC171" i="2"/>
  <c r="L171" i="2"/>
  <c r="M171" i="2" s="1"/>
  <c r="BA171" i="2"/>
  <c r="X171" i="2"/>
  <c r="Y171" i="2" s="1"/>
  <c r="CE171" i="2"/>
  <c r="FF171" i="2"/>
  <c r="ES171" i="2"/>
  <c r="ET171" i="2"/>
  <c r="EU171" i="2" s="1"/>
  <c r="FL171" i="2"/>
  <c r="AL171" i="2"/>
  <c r="CB171" i="2"/>
  <c r="CH171" i="2"/>
  <c r="EP171" i="2"/>
  <c r="HC172" i="2"/>
  <c r="KC172" i="2"/>
  <c r="IM172" i="2"/>
  <c r="NO172" i="2"/>
  <c r="LG172" i="2"/>
  <c r="JQ172" i="2"/>
  <c r="IG172" i="2"/>
  <c r="KI172" i="2"/>
  <c r="EC171" i="2"/>
  <c r="AO171" i="2"/>
  <c r="DC171" i="2"/>
  <c r="CQ171" i="2"/>
  <c r="BY171" i="2"/>
  <c r="DJ171" i="2"/>
  <c r="DK171" i="2" s="1"/>
  <c r="FK171" i="2"/>
  <c r="FQ171" i="2"/>
  <c r="T171" i="2"/>
  <c r="LA172" i="2"/>
  <c r="BU171" i="2"/>
  <c r="HO172" i="2"/>
  <c r="HI172" i="2"/>
  <c r="E171" i="2"/>
  <c r="AI171" i="2"/>
  <c r="CL171" i="2"/>
  <c r="BB171" i="2"/>
  <c r="BC171" i="2" s="1"/>
  <c r="DO171" i="2"/>
  <c r="EH171" i="2"/>
  <c r="EI171" i="2" s="1"/>
  <c r="EY171" i="2"/>
  <c r="DF171" i="2"/>
  <c r="JK172" i="2"/>
  <c r="DW171" i="2"/>
  <c r="JE172" i="2"/>
  <c r="LM172" i="2"/>
  <c r="DU172" i="2" s="1"/>
  <c r="DE171" i="2"/>
  <c r="FK172" i="2"/>
  <c r="FW172" i="2"/>
  <c r="ES172" i="2"/>
  <c r="FQ172" i="2"/>
  <c r="DC172" i="2"/>
  <c r="EG172" i="2"/>
  <c r="CK172" i="2"/>
  <c r="DO172" i="2"/>
  <c r="AU172" i="2"/>
  <c r="K172" i="2"/>
  <c r="BS172" i="2"/>
  <c r="AO172" i="2"/>
  <c r="AC172" i="2"/>
  <c r="Q172" i="2"/>
  <c r="CQ172" i="2"/>
  <c r="CE172" i="2"/>
  <c r="BG172" i="2"/>
  <c r="BA172" i="2"/>
  <c r="DI172" i="2"/>
  <c r="BY172" i="2"/>
  <c r="W172" i="2"/>
  <c r="E172" i="2"/>
  <c r="BM172" i="2"/>
  <c r="AI172" i="2"/>
  <c r="MQ172" i="2"/>
  <c r="EY172" i="2" s="1"/>
  <c r="IL172" i="2"/>
  <c r="GV172" i="2"/>
  <c r="LL172" i="2"/>
  <c r="NH172" i="2"/>
  <c r="IP172" i="2"/>
  <c r="KL172" i="2"/>
  <c r="MH172" i="2"/>
  <c r="HX172" i="2"/>
  <c r="IV172" i="2"/>
  <c r="JT172" i="2"/>
  <c r="MN172" i="2"/>
  <c r="KB172" i="2"/>
  <c r="JZ172" i="2"/>
  <c r="KX172" i="2"/>
  <c r="LV172" i="2"/>
  <c r="LX172" i="2"/>
  <c r="LJ172" i="2"/>
  <c r="IR172" i="2"/>
  <c r="KN172" i="2"/>
  <c r="EV172" i="2"/>
  <c r="IX172" i="2"/>
  <c r="MP172" i="2"/>
  <c r="IF172" i="2"/>
  <c r="MT172" i="2"/>
  <c r="NF172" i="2"/>
  <c r="MJ172" i="2"/>
  <c r="GZ172" i="2"/>
  <c r="KT172" i="2"/>
  <c r="LP172" i="2"/>
  <c r="HB172" i="2"/>
  <c r="L172" i="2" s="1"/>
  <c r="HH172" i="2"/>
  <c r="ID172" i="2"/>
  <c r="JP172" i="2"/>
  <c r="HF172" i="2"/>
  <c r="JD172" i="2"/>
  <c r="KZ172" i="2"/>
  <c r="MV172" i="2"/>
  <c r="JH172" i="2"/>
  <c r="LD172" i="2"/>
  <c r="MZ172" i="2"/>
  <c r="NN172" i="2"/>
  <c r="FZ172" i="2"/>
  <c r="LF172" i="2"/>
  <c r="HT172" i="2"/>
  <c r="KR172" i="2"/>
  <c r="GT172" i="2"/>
  <c r="HN172" i="2"/>
  <c r="HL172" i="2"/>
  <c r="IJ172" i="2"/>
  <c r="JJ172" i="2"/>
  <c r="KF172" i="2"/>
  <c r="MD172" i="2"/>
  <c r="AX172" i="2"/>
  <c r="NL172" i="2"/>
  <c r="JN172" i="2"/>
  <c r="HZ172" i="2"/>
  <c r="LR172" i="2"/>
  <c r="JV172" i="2"/>
  <c r="KH172" i="2"/>
  <c r="HR172" i="2"/>
  <c r="FT172" i="2"/>
  <c r="CN172" i="2"/>
  <c r="EH172" i="2"/>
  <c r="DR172" i="2"/>
  <c r="MB172" i="2"/>
  <c r="JB172" i="2"/>
  <c r="DD172" i="2"/>
  <c r="FB172" i="2"/>
  <c r="H172" i="2"/>
  <c r="NB172" i="2"/>
  <c r="FX172" i="2"/>
  <c r="FY172" i="2" s="1"/>
  <c r="CY171" i="2"/>
  <c r="F171" i="2"/>
  <c r="AV171" i="2"/>
  <c r="AW171" i="2" s="1"/>
  <c r="EG171" i="2"/>
  <c r="FR171" i="2"/>
  <c r="FS171" i="2" s="1"/>
  <c r="ME172" i="2"/>
  <c r="EM172" i="2" s="1"/>
  <c r="CA171" i="2"/>
  <c r="FM171" i="2"/>
  <c r="KO172" i="2"/>
  <c r="LS172" i="2"/>
  <c r="MW172" i="2"/>
  <c r="CM171" i="2"/>
  <c r="EO171" i="2"/>
  <c r="B173" i="2"/>
  <c r="GD172" i="2"/>
  <c r="IY173" i="2" l="1"/>
  <c r="GC173" i="2"/>
  <c r="G171" i="2"/>
  <c r="FG171" i="2"/>
  <c r="AE171" i="2"/>
  <c r="BV172" i="2"/>
  <c r="CT172" i="2"/>
  <c r="DV172" i="2"/>
  <c r="DW172" i="2" s="1"/>
  <c r="BZ172" i="2"/>
  <c r="T172" i="2"/>
  <c r="Z172" i="2"/>
  <c r="EP172" i="2"/>
  <c r="AF172" i="2"/>
  <c r="AJ172" i="2"/>
  <c r="AK172" i="2" s="1"/>
  <c r="CZ172" i="2"/>
  <c r="FH172" i="2"/>
  <c r="FL172" i="2"/>
  <c r="FM172" i="2" s="1"/>
  <c r="BP172" i="2"/>
  <c r="CH172" i="2"/>
  <c r="ED172" i="2"/>
  <c r="DL172" i="2"/>
  <c r="AP172" i="2"/>
  <c r="AQ172" i="2" s="1"/>
  <c r="BJ172" i="2"/>
  <c r="BD172" i="2"/>
  <c r="N172" i="2"/>
  <c r="LS173" i="2"/>
  <c r="KO173" i="2"/>
  <c r="CW173" i="2" s="1"/>
  <c r="AV172" i="2"/>
  <c r="AW172" i="2" s="1"/>
  <c r="BB172" i="2"/>
  <c r="BC172" i="2" s="1"/>
  <c r="BH172" i="2"/>
  <c r="BI172" i="2" s="1"/>
  <c r="DJ172" i="2"/>
  <c r="DK172" i="2" s="1"/>
  <c r="ET172" i="2"/>
  <c r="EA172" i="2"/>
  <c r="FR172" i="2"/>
  <c r="FS172" i="2" s="1"/>
  <c r="AR172" i="2"/>
  <c r="AL172" i="2"/>
  <c r="CB172" i="2"/>
  <c r="DF172" i="2"/>
  <c r="EJ172" i="2"/>
  <c r="FN172" i="2"/>
  <c r="LM173" i="2"/>
  <c r="JK173" i="2"/>
  <c r="BS173" i="2" s="1"/>
  <c r="HO173" i="2"/>
  <c r="LA173" i="2"/>
  <c r="JQ173" i="2"/>
  <c r="NO173" i="2"/>
  <c r="FW173" i="2" s="1"/>
  <c r="KU173" i="2"/>
  <c r="MW173" i="2"/>
  <c r="CA172" i="2"/>
  <c r="F172" i="2"/>
  <c r="G172" i="2" s="1"/>
  <c r="R172" i="2"/>
  <c r="S172" i="2" s="1"/>
  <c r="BT172" i="2"/>
  <c r="BU172" i="2" s="1"/>
  <c r="CX172" i="2"/>
  <c r="CY172" i="2" s="1"/>
  <c r="EN172" i="2"/>
  <c r="EO172" i="2" s="1"/>
  <c r="EZ172" i="2"/>
  <c r="FA172" i="2" s="1"/>
  <c r="FF172" i="2"/>
  <c r="FG172" i="2" s="1"/>
  <c r="DX172" i="2"/>
  <c r="IS173" i="2"/>
  <c r="JE173" i="2"/>
  <c r="EU172" i="2"/>
  <c r="LG173" i="2"/>
  <c r="IM173" i="2"/>
  <c r="HU173" i="2"/>
  <c r="NC173" i="2"/>
  <c r="X172" i="2"/>
  <c r="Y172" i="2" s="1"/>
  <c r="BN172" i="2"/>
  <c r="BO172" i="2" s="1"/>
  <c r="CF172" i="2"/>
  <c r="CG172" i="2" s="1"/>
  <c r="AD172" i="2"/>
  <c r="AE172" i="2" s="1"/>
  <c r="CR172" i="2"/>
  <c r="DP172" i="2"/>
  <c r="DQ172" i="2" s="1"/>
  <c r="CL172" i="2"/>
  <c r="CM172" i="2" s="1"/>
  <c r="FE172" i="2"/>
  <c r="EI172" i="2"/>
  <c r="NI173" i="2"/>
  <c r="M172" i="2"/>
  <c r="KI173" i="2"/>
  <c r="CQ173" i="2" s="1"/>
  <c r="LY173" i="2"/>
  <c r="KC173" i="2"/>
  <c r="MK173" i="2"/>
  <c r="ES173" i="2" s="1"/>
  <c r="FQ173" i="2"/>
  <c r="FK173" i="2"/>
  <c r="EG173" i="2"/>
  <c r="FE173" i="2"/>
  <c r="EA173" i="2"/>
  <c r="DO173" i="2"/>
  <c r="BY173" i="2"/>
  <c r="DU173" i="2"/>
  <c r="DI173" i="2"/>
  <c r="DC173" i="2"/>
  <c r="CK173" i="2"/>
  <c r="BG173" i="2"/>
  <c r="BM173" i="2"/>
  <c r="BA173" i="2"/>
  <c r="W173" i="2"/>
  <c r="AU173" i="2"/>
  <c r="AC173" i="2"/>
  <c r="JW173" i="2"/>
  <c r="JN173" i="2"/>
  <c r="MJ173" i="2"/>
  <c r="GT173" i="2"/>
  <c r="JV173" i="2"/>
  <c r="HH173" i="2"/>
  <c r="JB173" i="2"/>
  <c r="KZ173" i="2"/>
  <c r="HT173" i="2"/>
  <c r="HR173" i="2"/>
  <c r="JP173" i="2"/>
  <c r="MH173" i="2"/>
  <c r="L173" i="2"/>
  <c r="GZ173" i="2"/>
  <c r="HX173" i="2"/>
  <c r="IV173" i="2"/>
  <c r="JT173" i="2"/>
  <c r="LR173" i="2"/>
  <c r="LP173" i="2"/>
  <c r="MP173" i="2"/>
  <c r="JD173" i="2"/>
  <c r="JZ173" i="2"/>
  <c r="KX173" i="2"/>
  <c r="MV173" i="2"/>
  <c r="LJ173" i="2"/>
  <c r="LL173" i="2"/>
  <c r="CB173" i="2"/>
  <c r="NH173" i="2"/>
  <c r="BD173" i="2"/>
  <c r="KL173" i="2"/>
  <c r="KT173" i="2"/>
  <c r="MN173" i="2"/>
  <c r="ID173" i="2"/>
  <c r="KB173" i="2"/>
  <c r="LX173" i="2"/>
  <c r="NF173" i="2"/>
  <c r="KR173" i="2"/>
  <c r="GV173" i="2"/>
  <c r="JJ173" i="2"/>
  <c r="MZ173" i="2"/>
  <c r="HZ173" i="2"/>
  <c r="JH173" i="2"/>
  <c r="KH173" i="2"/>
  <c r="LF173" i="2"/>
  <c r="NB173" i="2"/>
  <c r="HF173" i="2"/>
  <c r="IP173" i="2"/>
  <c r="MT173" i="2"/>
  <c r="KN173" i="2"/>
  <c r="IF173" i="2"/>
  <c r="DL173" i="2"/>
  <c r="EH173" i="2"/>
  <c r="LV173" i="2"/>
  <c r="HB173" i="2"/>
  <c r="HL173" i="2"/>
  <c r="HN173" i="2"/>
  <c r="IJ173" i="2"/>
  <c r="IL173" i="2"/>
  <c r="KF173" i="2"/>
  <c r="DR173" i="2"/>
  <c r="LD173" i="2"/>
  <c r="MB173" i="2"/>
  <c r="NL173" i="2"/>
  <c r="IR173" i="2"/>
  <c r="MD173" i="2"/>
  <c r="NN173" i="2"/>
  <c r="IX173" i="2"/>
  <c r="ME173" i="2"/>
  <c r="MQ173" i="2"/>
  <c r="CW172" i="2"/>
  <c r="EB172" i="2"/>
  <c r="EC172" i="2" s="1"/>
  <c r="DE172" i="2"/>
  <c r="HI173" i="2"/>
  <c r="IG173" i="2"/>
  <c r="IA173" i="2"/>
  <c r="HC173" i="2"/>
  <c r="GW173" i="2"/>
  <c r="CS172" i="2"/>
  <c r="B174" i="2"/>
  <c r="GC174" i="2" s="1"/>
  <c r="GD173" i="2"/>
  <c r="DD173" i="2" l="1"/>
  <c r="BT173" i="2"/>
  <c r="GW174" i="2"/>
  <c r="IA174" i="2"/>
  <c r="MQ174" i="2"/>
  <c r="FL173" i="2"/>
  <c r="FM173" i="2" s="1"/>
  <c r="CT173" i="2"/>
  <c r="EZ173" i="2"/>
  <c r="FA173" i="2" s="1"/>
  <c r="EB173" i="2"/>
  <c r="EC173" i="2" s="1"/>
  <c r="CZ173" i="2"/>
  <c r="R173" i="2"/>
  <c r="S173" i="2" s="1"/>
  <c r="AP173" i="2"/>
  <c r="AQ173" i="2" s="1"/>
  <c r="EP173" i="2"/>
  <c r="BH173" i="2"/>
  <c r="AX173" i="2"/>
  <c r="EV173" i="2"/>
  <c r="BN173" i="2"/>
  <c r="AF173" i="2"/>
  <c r="HC174" i="2"/>
  <c r="HI174" i="2"/>
  <c r="FZ173" i="2"/>
  <c r="CH173" i="2"/>
  <c r="CL173" i="2"/>
  <c r="CM173" i="2" s="1"/>
  <c r="AL173" i="2"/>
  <c r="X173" i="2"/>
  <c r="Y173" i="2" s="1"/>
  <c r="FR173" i="2"/>
  <c r="FS173" i="2" s="1"/>
  <c r="FH173" i="2"/>
  <c r="H173" i="2"/>
  <c r="DX173" i="2"/>
  <c r="BU173" i="2"/>
  <c r="ME174" i="2"/>
  <c r="JW174" i="2"/>
  <c r="F173" i="2"/>
  <c r="G173" i="2" s="1"/>
  <c r="CX173" i="2"/>
  <c r="CY173" i="2" s="1"/>
  <c r="BZ173" i="2"/>
  <c r="AV173" i="2"/>
  <c r="AW173" i="2" s="1"/>
  <c r="AJ173" i="2"/>
  <c r="AK173" i="2" s="1"/>
  <c r="CE173" i="2"/>
  <c r="ET173" i="2"/>
  <c r="N173" i="2"/>
  <c r="AR173" i="2"/>
  <c r="DF173" i="2"/>
  <c r="ED173" i="2"/>
  <c r="EJ173" i="2"/>
  <c r="FT173" i="2"/>
  <c r="KC174" i="2"/>
  <c r="NI174" i="2"/>
  <c r="NC174" i="2"/>
  <c r="LG174" i="2"/>
  <c r="JE174" i="2"/>
  <c r="MW174" i="2"/>
  <c r="LA174" i="2"/>
  <c r="KO174" i="2"/>
  <c r="BO173" i="2"/>
  <c r="FX173" i="2"/>
  <c r="FY173" i="2" s="1"/>
  <c r="K173" i="2"/>
  <c r="Q173" i="2"/>
  <c r="BB173" i="2"/>
  <c r="BC173" i="2" s="1"/>
  <c r="DP173" i="2"/>
  <c r="DQ173" i="2" s="1"/>
  <c r="DJ173" i="2"/>
  <c r="DK173" i="2" s="1"/>
  <c r="EN173" i="2"/>
  <c r="FF173" i="2"/>
  <c r="FG173" i="2" s="1"/>
  <c r="T173" i="2"/>
  <c r="EY173" i="2"/>
  <c r="BJ173" i="2"/>
  <c r="CN173" i="2"/>
  <c r="FB173" i="2"/>
  <c r="LY174" i="2"/>
  <c r="HU174" i="2"/>
  <c r="IS174" i="2"/>
  <c r="KU174" i="2"/>
  <c r="HO174" i="2"/>
  <c r="LS174" i="2"/>
  <c r="E173" i="2"/>
  <c r="AD173" i="2"/>
  <c r="CF173" i="2"/>
  <c r="CG173" i="2" s="1"/>
  <c r="Z173" i="2"/>
  <c r="BP173" i="2"/>
  <c r="BV173" i="2"/>
  <c r="FN173" i="2"/>
  <c r="KI174" i="2"/>
  <c r="EI173" i="2"/>
  <c r="NO174" i="2"/>
  <c r="JK174" i="2"/>
  <c r="BI173" i="2"/>
  <c r="FK174" i="2"/>
  <c r="FE174" i="2"/>
  <c r="FW174" i="2"/>
  <c r="FQ174" i="2"/>
  <c r="EA174" i="2"/>
  <c r="EY174" i="2"/>
  <c r="EM174" i="2"/>
  <c r="EG174" i="2"/>
  <c r="DC174" i="2"/>
  <c r="CK174" i="2"/>
  <c r="DO174" i="2"/>
  <c r="CW174" i="2"/>
  <c r="CE174" i="2"/>
  <c r="K174" i="2"/>
  <c r="CQ174" i="2"/>
  <c r="BS174" i="2"/>
  <c r="AC174" i="2"/>
  <c r="Q174" i="2"/>
  <c r="DI174" i="2"/>
  <c r="AI174" i="2"/>
  <c r="BM174" i="2"/>
  <c r="E174" i="2"/>
  <c r="W174" i="2"/>
  <c r="BA174" i="2"/>
  <c r="JH174" i="2"/>
  <c r="HX174" i="2"/>
  <c r="GT174" i="2"/>
  <c r="LJ174" i="2"/>
  <c r="HT174" i="2"/>
  <c r="NH174" i="2"/>
  <c r="FT174" i="2"/>
  <c r="IP174" i="2"/>
  <c r="KL174" i="2"/>
  <c r="KN174" i="2"/>
  <c r="HB174" i="2"/>
  <c r="MN174" i="2"/>
  <c r="ID174" i="2"/>
  <c r="JP174" i="2"/>
  <c r="NF174" i="2"/>
  <c r="CX174" i="2"/>
  <c r="MH174" i="2"/>
  <c r="KR174" i="2"/>
  <c r="LR174" i="2"/>
  <c r="GV174" i="2"/>
  <c r="HF174" i="2"/>
  <c r="IF174" i="2"/>
  <c r="JD174" i="2"/>
  <c r="KX174" i="2"/>
  <c r="HR174" i="2"/>
  <c r="JN174" i="2"/>
  <c r="MJ174" i="2"/>
  <c r="HZ174" i="2"/>
  <c r="IX174" i="2"/>
  <c r="IV174" i="2"/>
  <c r="JV174" i="2"/>
  <c r="JT174" i="2"/>
  <c r="KT174" i="2"/>
  <c r="LP174" i="2"/>
  <c r="HH174" i="2"/>
  <c r="JB174" i="2"/>
  <c r="KZ174" i="2"/>
  <c r="HL174" i="2"/>
  <c r="IJ174" i="2"/>
  <c r="MB174" i="2"/>
  <c r="LL174" i="2"/>
  <c r="IR174" i="2"/>
  <c r="MP174" i="2"/>
  <c r="R174" i="2"/>
  <c r="JZ174" i="2"/>
  <c r="LX174" i="2"/>
  <c r="MT174" i="2"/>
  <c r="KB174" i="2"/>
  <c r="EP174" i="2"/>
  <c r="MD174" i="2"/>
  <c r="NB174" i="2"/>
  <c r="GZ174" i="2"/>
  <c r="FX174" i="2"/>
  <c r="IL174" i="2"/>
  <c r="ED174" i="2"/>
  <c r="LV174" i="2"/>
  <c r="MV174" i="2"/>
  <c r="JJ174" i="2"/>
  <c r="KF174" i="2"/>
  <c r="LD174" i="2"/>
  <c r="MZ174" i="2"/>
  <c r="NL174" i="2"/>
  <c r="NN174" i="2"/>
  <c r="HN174" i="2"/>
  <c r="KH174" i="2"/>
  <c r="LF174" i="2"/>
  <c r="IG174" i="2"/>
  <c r="DE173" i="2"/>
  <c r="EO173" i="2"/>
  <c r="AO173" i="2"/>
  <c r="AI173" i="2"/>
  <c r="EM173" i="2"/>
  <c r="CR173" i="2"/>
  <c r="CS173" i="2" s="1"/>
  <c r="DV173" i="2"/>
  <c r="DW173" i="2" s="1"/>
  <c r="MK174" i="2"/>
  <c r="M173" i="2"/>
  <c r="AE173" i="2"/>
  <c r="IM174" i="2"/>
  <c r="EU173" i="2"/>
  <c r="CA173" i="2"/>
  <c r="JQ174" i="2"/>
  <c r="LM174" i="2"/>
  <c r="IY174" i="2"/>
  <c r="B175" i="2"/>
  <c r="GD174" i="2"/>
  <c r="IA175" i="2" l="1"/>
  <c r="GC175" i="2"/>
  <c r="BN174" i="2"/>
  <c r="BO174" i="2" s="1"/>
  <c r="EJ174" i="2"/>
  <c r="DF174" i="2"/>
  <c r="N174" i="2"/>
  <c r="FF174" i="2"/>
  <c r="FG174" i="2" s="1"/>
  <c r="CT174" i="2"/>
  <c r="FL174" i="2"/>
  <c r="AR174" i="2"/>
  <c r="BD174" i="2"/>
  <c r="DL174" i="2"/>
  <c r="CH174" i="2"/>
  <c r="AX174" i="2"/>
  <c r="EV174" i="2"/>
  <c r="H174" i="2"/>
  <c r="CN174" i="2"/>
  <c r="BJ174" i="2"/>
  <c r="BZ174" i="2"/>
  <c r="CA174" i="2" s="1"/>
  <c r="X174" i="2"/>
  <c r="Y174" i="2" s="1"/>
  <c r="DR174" i="2"/>
  <c r="EZ174" i="2"/>
  <c r="FA174" i="2" s="1"/>
  <c r="AJ174" i="2"/>
  <c r="AD174" i="2"/>
  <c r="FZ174" i="2"/>
  <c r="BT174" i="2"/>
  <c r="BU174" i="2" s="1"/>
  <c r="DX174" i="2"/>
  <c r="CY174" i="2"/>
  <c r="MK175" i="2"/>
  <c r="IG175" i="2"/>
  <c r="CF174" i="2"/>
  <c r="CG174" i="2" s="1"/>
  <c r="F174" i="2"/>
  <c r="G174" i="2" s="1"/>
  <c r="BB174" i="2"/>
  <c r="BC174" i="2" s="1"/>
  <c r="EB174" i="2"/>
  <c r="EC174" i="2" s="1"/>
  <c r="BH174" i="2"/>
  <c r="BI174" i="2" s="1"/>
  <c r="ET174" i="2"/>
  <c r="EU174" i="2" s="1"/>
  <c r="AP174" i="2"/>
  <c r="AQ174" i="2" s="1"/>
  <c r="DD174" i="2"/>
  <c r="DP174" i="2"/>
  <c r="EH174" i="2"/>
  <c r="EN174" i="2"/>
  <c r="EO174" i="2" s="1"/>
  <c r="FR174" i="2"/>
  <c r="BV174" i="2"/>
  <c r="BP174" i="2"/>
  <c r="CB174" i="2"/>
  <c r="FB174" i="2"/>
  <c r="FN174" i="2"/>
  <c r="LS175" i="2"/>
  <c r="IS175" i="2"/>
  <c r="FY174" i="2"/>
  <c r="JE175" i="2"/>
  <c r="ME175" i="2"/>
  <c r="ES175" i="2"/>
  <c r="EM175" i="2"/>
  <c r="EA175" i="2"/>
  <c r="BM175" i="2"/>
  <c r="BA175" i="2"/>
  <c r="AI175" i="2"/>
  <c r="AO175" i="2"/>
  <c r="NI175" i="2"/>
  <c r="LF175" i="2"/>
  <c r="GZ175" i="2"/>
  <c r="LL175" i="2"/>
  <c r="HR175" i="2"/>
  <c r="HT175" i="2"/>
  <c r="JN175" i="2"/>
  <c r="KN175" i="2"/>
  <c r="MJ175" i="2"/>
  <c r="LP175" i="2"/>
  <c r="LR175" i="2"/>
  <c r="MP175" i="2"/>
  <c r="JB175" i="2"/>
  <c r="MT175" i="2"/>
  <c r="NF175" i="2"/>
  <c r="KR175" i="2"/>
  <c r="EB175" i="2"/>
  <c r="JZ175" i="2"/>
  <c r="LV175" i="2"/>
  <c r="LX175" i="2"/>
  <c r="JP175" i="2"/>
  <c r="NH175" i="2"/>
  <c r="IP175" i="2"/>
  <c r="IR175" i="2"/>
  <c r="KL175" i="2"/>
  <c r="GV175" i="2"/>
  <c r="KT175" i="2"/>
  <c r="MN175" i="2"/>
  <c r="IJ175" i="2"/>
  <c r="ID175" i="2"/>
  <c r="JD175" i="2"/>
  <c r="KB175" i="2"/>
  <c r="HN175" i="2"/>
  <c r="IL175" i="2"/>
  <c r="KF175" i="2"/>
  <c r="KH175" i="2"/>
  <c r="LD175" i="2"/>
  <c r="MD175" i="2"/>
  <c r="HL175" i="2"/>
  <c r="NN175" i="2"/>
  <c r="LJ175" i="2"/>
  <c r="HZ175" i="2"/>
  <c r="HX175" i="2"/>
  <c r="IX175" i="2"/>
  <c r="GT175" i="2"/>
  <c r="CR175" i="2"/>
  <c r="MB175" i="2"/>
  <c r="IF175" i="2"/>
  <c r="MH175" i="2"/>
  <c r="HB175" i="2"/>
  <c r="BD175" i="2"/>
  <c r="IV175" i="2"/>
  <c r="JT175" i="2"/>
  <c r="L175" i="2"/>
  <c r="HF175" i="2"/>
  <c r="KZ175" i="2"/>
  <c r="KX175" i="2"/>
  <c r="MV175" i="2"/>
  <c r="NB175" i="2"/>
  <c r="NL175" i="2"/>
  <c r="JV175" i="2"/>
  <c r="HH175" i="2"/>
  <c r="JH175" i="2"/>
  <c r="JJ175" i="2"/>
  <c r="MZ175" i="2"/>
  <c r="FX175" i="2"/>
  <c r="IY175" i="2"/>
  <c r="LM175" i="2"/>
  <c r="IM175" i="2"/>
  <c r="L174" i="2"/>
  <c r="M174" i="2" s="1"/>
  <c r="BG174" i="2"/>
  <c r="AU174" i="2"/>
  <c r="CR174" i="2"/>
  <c r="CS174" i="2" s="1"/>
  <c r="CL174" i="2"/>
  <c r="CM174" i="2" s="1"/>
  <c r="ES174" i="2"/>
  <c r="T174" i="2"/>
  <c r="Z174" i="2"/>
  <c r="AF174" i="2"/>
  <c r="FH174" i="2"/>
  <c r="JK175" i="2"/>
  <c r="EI174" i="2"/>
  <c r="FM174" i="2"/>
  <c r="HU175" i="2"/>
  <c r="HI175" i="2"/>
  <c r="KO175" i="2"/>
  <c r="LG175" i="2"/>
  <c r="KC175" i="2"/>
  <c r="JQ175" i="2"/>
  <c r="BY175" i="2" s="1"/>
  <c r="AE174" i="2"/>
  <c r="AV174" i="2"/>
  <c r="AW174" i="2" s="1"/>
  <c r="BY174" i="2"/>
  <c r="DU174" i="2"/>
  <c r="DV174" i="2"/>
  <c r="DW174" i="2" s="1"/>
  <c r="AL174" i="2"/>
  <c r="CZ174" i="2"/>
  <c r="NO175" i="2"/>
  <c r="KI175" i="2"/>
  <c r="HO175" i="2"/>
  <c r="DQ174" i="2"/>
  <c r="HC175" i="2"/>
  <c r="LA175" i="2"/>
  <c r="NC175" i="2"/>
  <c r="AK174" i="2"/>
  <c r="DE174" i="2"/>
  <c r="AO174" i="2"/>
  <c r="DJ174" i="2"/>
  <c r="DK174" i="2" s="1"/>
  <c r="GW175" i="2"/>
  <c r="S174" i="2"/>
  <c r="MQ175" i="2"/>
  <c r="KU175" i="2"/>
  <c r="LY175" i="2"/>
  <c r="MW175" i="2"/>
  <c r="JW175" i="2"/>
  <c r="FS174" i="2"/>
  <c r="B176" i="2"/>
  <c r="GC176" i="2" s="1"/>
  <c r="GD175" i="2"/>
  <c r="CS175" i="2" l="1"/>
  <c r="DL175" i="2"/>
  <c r="EV175" i="2"/>
  <c r="NC176" i="2"/>
  <c r="KO176" i="2"/>
  <c r="FB175" i="2"/>
  <c r="HI176" i="2"/>
  <c r="JK176" i="2"/>
  <c r="AV175" i="2"/>
  <c r="AW175" i="2" s="1"/>
  <c r="FN175" i="2"/>
  <c r="CL175" i="2"/>
  <c r="BN175" i="2"/>
  <c r="BO175" i="2" s="1"/>
  <c r="Z175" i="2"/>
  <c r="FT175" i="2"/>
  <c r="CZ175" i="2"/>
  <c r="LA176" i="2"/>
  <c r="DI176" i="2" s="1"/>
  <c r="KI176" i="2"/>
  <c r="LY176" i="2"/>
  <c r="EP175" i="2"/>
  <c r="BV175" i="2"/>
  <c r="EJ175" i="2"/>
  <c r="HO176" i="2"/>
  <c r="FH175" i="2"/>
  <c r="FZ175" i="2"/>
  <c r="DR175" i="2"/>
  <c r="AR175" i="2"/>
  <c r="DV175" i="2"/>
  <c r="DW175" i="2" s="1"/>
  <c r="AL175" i="2"/>
  <c r="BZ175" i="2"/>
  <c r="CA175" i="2" s="1"/>
  <c r="T175" i="2"/>
  <c r="DF175" i="2"/>
  <c r="CF175" i="2"/>
  <c r="CG175" i="2" s="1"/>
  <c r="AF175" i="2"/>
  <c r="BJ175" i="2"/>
  <c r="H175" i="2"/>
  <c r="JW176" i="2"/>
  <c r="CE176" i="2" s="1"/>
  <c r="KU176" i="2"/>
  <c r="GW176" i="2"/>
  <c r="M175" i="2"/>
  <c r="HC176" i="2"/>
  <c r="NO176" i="2"/>
  <c r="KC176" i="2"/>
  <c r="HU176" i="2"/>
  <c r="LM176" i="2"/>
  <c r="F175" i="2"/>
  <c r="G175" i="2" s="1"/>
  <c r="R175" i="2"/>
  <c r="S175" i="2" s="1"/>
  <c r="AD175" i="2"/>
  <c r="AE175" i="2" s="1"/>
  <c r="BT175" i="2"/>
  <c r="BU175" i="2" s="1"/>
  <c r="W175" i="2"/>
  <c r="BB175" i="2"/>
  <c r="BC175" i="2" s="1"/>
  <c r="DC175" i="2"/>
  <c r="CQ175" i="2"/>
  <c r="DJ175" i="2"/>
  <c r="DK175" i="2" s="1"/>
  <c r="EN175" i="2"/>
  <c r="EO175" i="2" s="1"/>
  <c r="ET175" i="2"/>
  <c r="EU175" i="2" s="1"/>
  <c r="FK175" i="2"/>
  <c r="FL175" i="2"/>
  <c r="FM175" i="2" s="1"/>
  <c r="FR175" i="2"/>
  <c r="FS175" i="2" s="1"/>
  <c r="CN175" i="2"/>
  <c r="CH175" i="2"/>
  <c r="DX175" i="2"/>
  <c r="ED175" i="2"/>
  <c r="JE176" i="2"/>
  <c r="FK176" i="2"/>
  <c r="FW176" i="2"/>
  <c r="DU176" i="2"/>
  <c r="DC176" i="2"/>
  <c r="CK176" i="2"/>
  <c r="CW176" i="2"/>
  <c r="CQ176" i="2"/>
  <c r="K176" i="2"/>
  <c r="BS176" i="2"/>
  <c r="AC176" i="2"/>
  <c r="Q176" i="2"/>
  <c r="EG176" i="2"/>
  <c r="BM176" i="2"/>
  <c r="W176" i="2"/>
  <c r="E176" i="2"/>
  <c r="MK176" i="2"/>
  <c r="ES176" i="2" s="1"/>
  <c r="ID176" i="2"/>
  <c r="GV176" i="2"/>
  <c r="HT176" i="2"/>
  <c r="JP176" i="2"/>
  <c r="KL176" i="2"/>
  <c r="JV176" i="2"/>
  <c r="LR176" i="2"/>
  <c r="JD176" i="2"/>
  <c r="JZ176" i="2"/>
  <c r="KZ176" i="2"/>
  <c r="IP176" i="2"/>
  <c r="MH176" i="2"/>
  <c r="HX176" i="2"/>
  <c r="IV176" i="2"/>
  <c r="IX176" i="2"/>
  <c r="JT176" i="2"/>
  <c r="KR176" i="2"/>
  <c r="JB176" i="2"/>
  <c r="KB176" i="2"/>
  <c r="KX176" i="2"/>
  <c r="LV176" i="2"/>
  <c r="LX176" i="2"/>
  <c r="LJ176" i="2"/>
  <c r="IR176" i="2"/>
  <c r="KN176" i="2"/>
  <c r="EV176" i="2"/>
  <c r="MJ176" i="2"/>
  <c r="MP176" i="2"/>
  <c r="MN176" i="2"/>
  <c r="GT176" i="2"/>
  <c r="IF176" i="2"/>
  <c r="JN176" i="2"/>
  <c r="MV176" i="2"/>
  <c r="LF176" i="2"/>
  <c r="MB176" i="2"/>
  <c r="NB176" i="2"/>
  <c r="NL176" i="2"/>
  <c r="NH176" i="2"/>
  <c r="LP176" i="2"/>
  <c r="HH176" i="2"/>
  <c r="MT176" i="2"/>
  <c r="Z176" i="2"/>
  <c r="JH176" i="2"/>
  <c r="JJ176" i="2"/>
  <c r="LD176" i="2"/>
  <c r="LL176" i="2"/>
  <c r="KT176" i="2"/>
  <c r="HN176" i="2"/>
  <c r="IL176" i="2"/>
  <c r="NF176" i="2"/>
  <c r="HZ176" i="2"/>
  <c r="H176" i="2"/>
  <c r="HL176" i="2"/>
  <c r="IJ176" i="2"/>
  <c r="BV176" i="2"/>
  <c r="KF176" i="2"/>
  <c r="MD176" i="2"/>
  <c r="EP176" i="2"/>
  <c r="MZ176" i="2"/>
  <c r="HB176" i="2"/>
  <c r="HF176" i="2"/>
  <c r="HR176" i="2"/>
  <c r="GZ176" i="2"/>
  <c r="KH176" i="2"/>
  <c r="NN176" i="2"/>
  <c r="MW176" i="2"/>
  <c r="FE176" i="2" s="1"/>
  <c r="MQ176" i="2"/>
  <c r="JQ176" i="2"/>
  <c r="LG176" i="2"/>
  <c r="IY176" i="2"/>
  <c r="NI176" i="2"/>
  <c r="FQ176" i="2" s="1"/>
  <c r="BS175" i="2"/>
  <c r="DP175" i="2"/>
  <c r="DQ175" i="2" s="1"/>
  <c r="BH175" i="2"/>
  <c r="BI175" i="2" s="1"/>
  <c r="CK175" i="2"/>
  <c r="BG175" i="2"/>
  <c r="DD175" i="2"/>
  <c r="DE175" i="2" s="1"/>
  <c r="DO175" i="2"/>
  <c r="EH175" i="2"/>
  <c r="EI175" i="2" s="1"/>
  <c r="FW175" i="2"/>
  <c r="FQ175" i="2"/>
  <c r="AX175" i="2"/>
  <c r="BP175" i="2"/>
  <c r="CT175" i="2"/>
  <c r="FY175" i="2"/>
  <c r="CM175" i="2"/>
  <c r="Q175" i="2"/>
  <c r="DU175" i="2"/>
  <c r="AP175" i="2"/>
  <c r="AQ175" i="2" s="1"/>
  <c r="CX175" i="2"/>
  <c r="CY175" i="2" s="1"/>
  <c r="X175" i="2"/>
  <c r="Y175" i="2" s="1"/>
  <c r="DI175" i="2"/>
  <c r="FF175" i="2"/>
  <c r="FG175" i="2" s="1"/>
  <c r="EZ175" i="2"/>
  <c r="FA175" i="2" s="1"/>
  <c r="N175" i="2"/>
  <c r="CB175" i="2"/>
  <c r="IS176" i="2"/>
  <c r="BA176" i="2" s="1"/>
  <c r="IA176" i="2"/>
  <c r="AI176" i="2" s="1"/>
  <c r="IM176" i="2"/>
  <c r="AU176" i="2" s="1"/>
  <c r="E175" i="2"/>
  <c r="K175" i="2"/>
  <c r="AC175" i="2"/>
  <c r="AU175" i="2"/>
  <c r="AJ175" i="2"/>
  <c r="AK175" i="2" s="1"/>
  <c r="CE175" i="2"/>
  <c r="CW175" i="2"/>
  <c r="EG175" i="2"/>
  <c r="FE175" i="2"/>
  <c r="EY175" i="2"/>
  <c r="ME176" i="2"/>
  <c r="LS176" i="2"/>
  <c r="EC175" i="2"/>
  <c r="IG176" i="2"/>
  <c r="B177" i="2"/>
  <c r="GD176" i="2"/>
  <c r="NC177" i="2" l="1"/>
  <c r="GC177" i="2"/>
  <c r="FX176" i="2"/>
  <c r="FN176" i="2"/>
  <c r="L176" i="2"/>
  <c r="M176" i="2" s="1"/>
  <c r="AF176" i="2"/>
  <c r="FH176" i="2"/>
  <c r="DV176" i="2"/>
  <c r="DW176" i="2" s="1"/>
  <c r="CB176" i="2"/>
  <c r="AJ176" i="2"/>
  <c r="AK176" i="2" s="1"/>
  <c r="BD176" i="2"/>
  <c r="FT176" i="2"/>
  <c r="CL176" i="2"/>
  <c r="DF176" i="2"/>
  <c r="LS177" i="2"/>
  <c r="CR176" i="2"/>
  <c r="CS176" i="2" s="1"/>
  <c r="DR176" i="2"/>
  <c r="BN176" i="2"/>
  <c r="BO176" i="2" s="1"/>
  <c r="T176" i="2"/>
  <c r="CX176" i="2"/>
  <c r="CY176" i="2" s="1"/>
  <c r="EJ176" i="2"/>
  <c r="BJ176" i="2"/>
  <c r="ME177" i="2"/>
  <c r="ED176" i="2"/>
  <c r="FZ176" i="2"/>
  <c r="AV176" i="2"/>
  <c r="AW176" i="2" s="1"/>
  <c r="CF176" i="2"/>
  <c r="DL176" i="2"/>
  <c r="AP176" i="2"/>
  <c r="AQ176" i="2" s="1"/>
  <c r="EZ176" i="2"/>
  <c r="FA176" i="2" s="1"/>
  <c r="IG177" i="2"/>
  <c r="KO177" i="2"/>
  <c r="IY177" i="2"/>
  <c r="BB176" i="2"/>
  <c r="BC176" i="2" s="1"/>
  <c r="BH176" i="2"/>
  <c r="BI176" i="2" s="1"/>
  <c r="DP176" i="2"/>
  <c r="DQ176" i="2" s="1"/>
  <c r="FL176" i="2"/>
  <c r="EN176" i="2"/>
  <c r="AX176" i="2"/>
  <c r="N176" i="2"/>
  <c r="AR176" i="2"/>
  <c r="AL176" i="2"/>
  <c r="CH176" i="2"/>
  <c r="DX176" i="2"/>
  <c r="FB176" i="2"/>
  <c r="KC177" i="2"/>
  <c r="CK177" i="2" s="1"/>
  <c r="FK177" i="2"/>
  <c r="EM177" i="2"/>
  <c r="EA177" i="2"/>
  <c r="CW177" i="2"/>
  <c r="BG177" i="2"/>
  <c r="AO177" i="2"/>
  <c r="LY177" i="2"/>
  <c r="EG177" i="2" s="1"/>
  <c r="HF177" i="2"/>
  <c r="HB177" i="2"/>
  <c r="IR177" i="2"/>
  <c r="KN177" i="2"/>
  <c r="IF177" i="2"/>
  <c r="LV177" i="2"/>
  <c r="LL177" i="2"/>
  <c r="JN177" i="2"/>
  <c r="MJ177" i="2"/>
  <c r="MH177" i="2"/>
  <c r="JV177" i="2"/>
  <c r="LP177" i="2"/>
  <c r="MP177" i="2"/>
  <c r="HN177" i="2"/>
  <c r="HH177" i="2"/>
  <c r="ID177" i="2"/>
  <c r="JB177" i="2"/>
  <c r="HT177" i="2"/>
  <c r="JP177" i="2"/>
  <c r="GZ177" i="2"/>
  <c r="HX177" i="2"/>
  <c r="HZ177" i="2"/>
  <c r="IV177" i="2"/>
  <c r="IX177" i="2"/>
  <c r="JT177" i="2"/>
  <c r="KR177" i="2"/>
  <c r="LR177" i="2"/>
  <c r="JD177" i="2"/>
  <c r="JZ177" i="2"/>
  <c r="KX177" i="2"/>
  <c r="KZ177" i="2"/>
  <c r="NF177" i="2"/>
  <c r="KL177" i="2"/>
  <c r="GT177" i="2"/>
  <c r="MN177" i="2"/>
  <c r="MD177" i="2"/>
  <c r="NN177" i="2"/>
  <c r="GV177" i="2"/>
  <c r="IJ177" i="2"/>
  <c r="LD177" i="2"/>
  <c r="LJ177" i="2"/>
  <c r="NH177" i="2"/>
  <c r="IP177" i="2"/>
  <c r="KB177" i="2"/>
  <c r="LX177" i="2"/>
  <c r="JJ177" i="2"/>
  <c r="MZ177" i="2"/>
  <c r="CN177" i="2"/>
  <c r="HR177" i="2"/>
  <c r="KT177" i="2"/>
  <c r="MT177" i="2"/>
  <c r="JH177" i="2"/>
  <c r="KH177" i="2"/>
  <c r="LF177" i="2"/>
  <c r="NB177" i="2"/>
  <c r="IL177" i="2"/>
  <c r="MV177" i="2"/>
  <c r="HL177" i="2"/>
  <c r="KF177" i="2"/>
  <c r="MB177" i="2"/>
  <c r="FN177" i="2"/>
  <c r="NL177" i="2"/>
  <c r="KI177" i="2"/>
  <c r="IA177" i="2"/>
  <c r="CM176" i="2"/>
  <c r="FY176" i="2"/>
  <c r="FM176" i="2"/>
  <c r="DD176" i="2"/>
  <c r="DE176" i="2" s="1"/>
  <c r="F176" i="2"/>
  <c r="G176" i="2" s="1"/>
  <c r="X176" i="2"/>
  <c r="Y176" i="2" s="1"/>
  <c r="BG176" i="2"/>
  <c r="R176" i="2"/>
  <c r="S176" i="2" s="1"/>
  <c r="BT176" i="2"/>
  <c r="BU176" i="2" s="1"/>
  <c r="DJ176" i="2"/>
  <c r="DK176" i="2" s="1"/>
  <c r="BZ176" i="2"/>
  <c r="CA176" i="2" s="1"/>
  <c r="EB176" i="2"/>
  <c r="EC176" i="2" s="1"/>
  <c r="EH176" i="2"/>
  <c r="EI176" i="2" s="1"/>
  <c r="FF176" i="2"/>
  <c r="FG176" i="2" s="1"/>
  <c r="BP176" i="2"/>
  <c r="CT176" i="2"/>
  <c r="HI177" i="2"/>
  <c r="Q177" i="2" s="1"/>
  <c r="GW177" i="2"/>
  <c r="IM177" i="2"/>
  <c r="HO177" i="2"/>
  <c r="W177" i="2" s="1"/>
  <c r="LG177" i="2"/>
  <c r="MQ177" i="2"/>
  <c r="MK177" i="2"/>
  <c r="AD176" i="2"/>
  <c r="AE176" i="2" s="1"/>
  <c r="DO176" i="2"/>
  <c r="EY176" i="2"/>
  <c r="CZ176" i="2"/>
  <c r="CN176" i="2"/>
  <c r="EO176" i="2"/>
  <c r="LM177" i="2"/>
  <c r="NO177" i="2"/>
  <c r="KU177" i="2"/>
  <c r="DC177" i="2" s="1"/>
  <c r="JK177" i="2"/>
  <c r="IS177" i="2"/>
  <c r="NI177" i="2"/>
  <c r="JQ177" i="2"/>
  <c r="MW177" i="2"/>
  <c r="BY176" i="2"/>
  <c r="AO176" i="2"/>
  <c r="ET176" i="2"/>
  <c r="EU176" i="2" s="1"/>
  <c r="EM176" i="2"/>
  <c r="EA176" i="2"/>
  <c r="FR176" i="2"/>
  <c r="FS176" i="2" s="1"/>
  <c r="LA177" i="2"/>
  <c r="DI177" i="2" s="1"/>
  <c r="JE177" i="2"/>
  <c r="HU177" i="2"/>
  <c r="HC177" i="2"/>
  <c r="JW177" i="2"/>
  <c r="CG176" i="2"/>
  <c r="B178" i="2"/>
  <c r="GD177" i="2"/>
  <c r="HC178" i="2" l="1"/>
  <c r="ME178" i="2"/>
  <c r="GC178" i="2"/>
  <c r="AP177" i="2"/>
  <c r="AQ177" i="2" s="1"/>
  <c r="CZ177" i="2"/>
  <c r="NI178" i="2"/>
  <c r="Z177" i="2"/>
  <c r="BV177" i="2"/>
  <c r="FT177" i="2"/>
  <c r="FF177" i="2"/>
  <c r="FG177" i="2" s="1"/>
  <c r="DD177" i="2"/>
  <c r="DE177" i="2" s="1"/>
  <c r="AJ177" i="2"/>
  <c r="AK177" i="2" s="1"/>
  <c r="NO178" i="2"/>
  <c r="FZ177" i="2"/>
  <c r="CT177" i="2"/>
  <c r="FB177" i="2"/>
  <c r="CB177" i="2"/>
  <c r="AD177" i="2"/>
  <c r="AE177" i="2" s="1"/>
  <c r="EH177" i="2"/>
  <c r="EI177" i="2" s="1"/>
  <c r="EB177" i="2"/>
  <c r="ET177" i="2"/>
  <c r="EU177" i="2" s="1"/>
  <c r="HU178" i="2"/>
  <c r="MK178" i="2"/>
  <c r="ES178" i="2" s="1"/>
  <c r="DP177" i="2"/>
  <c r="DQ177" i="2" s="1"/>
  <c r="EP177" i="2"/>
  <c r="L177" i="2"/>
  <c r="M177" i="2" s="1"/>
  <c r="DJ177" i="2"/>
  <c r="DK177" i="2" s="1"/>
  <c r="CH177" i="2"/>
  <c r="BP177" i="2"/>
  <c r="H177" i="2"/>
  <c r="AX177" i="2"/>
  <c r="BD177" i="2"/>
  <c r="T177" i="2"/>
  <c r="DX177" i="2"/>
  <c r="BJ177" i="2"/>
  <c r="LM178" i="2"/>
  <c r="JE178" i="2"/>
  <c r="MW178" i="2"/>
  <c r="FE178" i="2" s="1"/>
  <c r="LG178" i="2"/>
  <c r="IM178" i="2"/>
  <c r="IA178" i="2"/>
  <c r="AC177" i="2"/>
  <c r="F177" i="2"/>
  <c r="G177" i="2" s="1"/>
  <c r="BT177" i="2"/>
  <c r="BU177" i="2" s="1"/>
  <c r="BM177" i="2"/>
  <c r="BB177" i="2"/>
  <c r="BC177" i="2" s="1"/>
  <c r="CR177" i="2"/>
  <c r="CS177" i="2" s="1"/>
  <c r="DV177" i="2"/>
  <c r="DW177" i="2" s="1"/>
  <c r="ES177" i="2"/>
  <c r="AL177" i="2"/>
  <c r="FR177" i="2"/>
  <c r="FS177" i="2" s="1"/>
  <c r="AF177" i="2"/>
  <c r="DF177" i="2"/>
  <c r="DL177" i="2"/>
  <c r="EV177" i="2"/>
  <c r="FH177" i="2"/>
  <c r="IY178" i="2"/>
  <c r="IG178" i="2"/>
  <c r="AO178" i="2" s="1"/>
  <c r="EM178" i="2"/>
  <c r="DU178" i="2"/>
  <c r="FQ178" i="2"/>
  <c r="FW178" i="2"/>
  <c r="DO178" i="2"/>
  <c r="AU178" i="2"/>
  <c r="K178" i="2"/>
  <c r="AC178" i="2"/>
  <c r="BG178" i="2"/>
  <c r="BM178" i="2"/>
  <c r="AI178" i="2"/>
  <c r="IJ178" i="2"/>
  <c r="GT178" i="2"/>
  <c r="LL178" i="2"/>
  <c r="IR178" i="2"/>
  <c r="MH178" i="2"/>
  <c r="KT178" i="2"/>
  <c r="GZ178" i="2"/>
  <c r="GV178" i="2"/>
  <c r="JZ178" i="2"/>
  <c r="MV178" i="2"/>
  <c r="JP178" i="2"/>
  <c r="NH178" i="2"/>
  <c r="IP178" i="2"/>
  <c r="KL178" i="2"/>
  <c r="KN178" i="2"/>
  <c r="HB178" i="2"/>
  <c r="HX178" i="2"/>
  <c r="MN178" i="2"/>
  <c r="ID178" i="2"/>
  <c r="JD178" i="2"/>
  <c r="KX178" i="2"/>
  <c r="DX178" i="2"/>
  <c r="LJ178" i="2"/>
  <c r="HT178" i="2"/>
  <c r="NF178" i="2"/>
  <c r="KR178" i="2"/>
  <c r="LR178" i="2"/>
  <c r="EZ178" i="2"/>
  <c r="MP178" i="2"/>
  <c r="HF178" i="2"/>
  <c r="KB178" i="2"/>
  <c r="HR178" i="2"/>
  <c r="HZ178" i="2"/>
  <c r="IX178" i="2"/>
  <c r="LX178" i="2"/>
  <c r="MT178" i="2"/>
  <c r="HH178" i="2"/>
  <c r="JT178" i="2"/>
  <c r="HN178" i="2"/>
  <c r="IL178" i="2"/>
  <c r="JH178" i="2"/>
  <c r="KH178" i="2"/>
  <c r="LF178" i="2"/>
  <c r="AF178" i="2"/>
  <c r="KZ178" i="2"/>
  <c r="MB178" i="2"/>
  <c r="NB178" i="2"/>
  <c r="NN178" i="2"/>
  <c r="IV178" i="2"/>
  <c r="JB178" i="2"/>
  <c r="IF178" i="2"/>
  <c r="JJ178" i="2"/>
  <c r="LD178" i="2"/>
  <c r="MD178" i="2"/>
  <c r="MZ178" i="2"/>
  <c r="JV178" i="2"/>
  <c r="LP178" i="2"/>
  <c r="LV178" i="2"/>
  <c r="HL178" i="2"/>
  <c r="AX178" i="2"/>
  <c r="KF178" i="2"/>
  <c r="EN178" i="2"/>
  <c r="NL178" i="2"/>
  <c r="JN178" i="2"/>
  <c r="MJ178" i="2"/>
  <c r="JK178" i="2"/>
  <c r="MQ178" i="2"/>
  <c r="HI178" i="2"/>
  <c r="JW178" i="2"/>
  <c r="LA178" i="2"/>
  <c r="DI178" i="2" s="1"/>
  <c r="JQ178" i="2"/>
  <c r="IS178" i="2"/>
  <c r="KU178" i="2"/>
  <c r="DC178" i="2" s="1"/>
  <c r="HO178" i="2"/>
  <c r="LS178" i="2"/>
  <c r="KI178" i="2"/>
  <c r="BH177" i="2"/>
  <c r="BI177" i="2" s="1"/>
  <c r="CL177" i="2"/>
  <c r="CM177" i="2" s="1"/>
  <c r="BZ177" i="2"/>
  <c r="CA177" i="2" s="1"/>
  <c r="AI177" i="2"/>
  <c r="CX177" i="2"/>
  <c r="CY177" i="2" s="1"/>
  <c r="CE177" i="2"/>
  <c r="DU177" i="2"/>
  <c r="EZ177" i="2"/>
  <c r="FA177" i="2" s="1"/>
  <c r="FL177" i="2"/>
  <c r="FM177" i="2" s="1"/>
  <c r="FW177" i="2"/>
  <c r="AR177" i="2"/>
  <c r="DR177" i="2"/>
  <c r="KO178" i="2"/>
  <c r="GW178" i="2"/>
  <c r="EC177" i="2"/>
  <c r="LY178" i="2"/>
  <c r="E177" i="2"/>
  <c r="AV177" i="2"/>
  <c r="AW177" i="2" s="1"/>
  <c r="X177" i="2"/>
  <c r="Y177" i="2" s="1"/>
  <c r="BN177" i="2"/>
  <c r="BO177" i="2" s="1"/>
  <c r="CQ177" i="2"/>
  <c r="BY177" i="2"/>
  <c r="FE177" i="2"/>
  <c r="FQ177" i="2"/>
  <c r="N177" i="2"/>
  <c r="ED177" i="2"/>
  <c r="EJ177" i="2"/>
  <c r="FX177" i="2"/>
  <c r="FY177" i="2" s="1"/>
  <c r="R177" i="2"/>
  <c r="S177" i="2" s="1"/>
  <c r="K177" i="2"/>
  <c r="BS177" i="2"/>
  <c r="AU177" i="2"/>
  <c r="BA177" i="2"/>
  <c r="CF177" i="2"/>
  <c r="CG177" i="2" s="1"/>
  <c r="DO177" i="2"/>
  <c r="EN177" i="2"/>
  <c r="EO177" i="2" s="1"/>
  <c r="EY177" i="2"/>
  <c r="KC178" i="2"/>
  <c r="NC178" i="2"/>
  <c r="B179" i="2"/>
  <c r="GC179" i="2" s="1"/>
  <c r="GD178" i="2"/>
  <c r="NI179" i="2" l="1"/>
  <c r="ED178" i="2"/>
  <c r="BJ178" i="2"/>
  <c r="DP178" i="2"/>
  <c r="DQ178" i="2" s="1"/>
  <c r="FZ178" i="2"/>
  <c r="ET178" i="2"/>
  <c r="EU178" i="2" s="1"/>
  <c r="GW179" i="2"/>
  <c r="T178" i="2"/>
  <c r="EO178" i="2"/>
  <c r="X178" i="2"/>
  <c r="Y178" i="2" s="1"/>
  <c r="BT178" i="2"/>
  <c r="BU178" i="2" s="1"/>
  <c r="AR178" i="2"/>
  <c r="DJ178" i="2"/>
  <c r="DK178" i="2" s="1"/>
  <c r="FR178" i="2"/>
  <c r="FS178" i="2" s="1"/>
  <c r="FH178" i="2"/>
  <c r="FN178" i="2"/>
  <c r="CN178" i="2"/>
  <c r="DF178" i="2"/>
  <c r="AJ178" i="2"/>
  <c r="BP178" i="2"/>
  <c r="BZ178" i="2"/>
  <c r="CA178" i="2" s="1"/>
  <c r="KC179" i="2"/>
  <c r="FX178" i="2"/>
  <c r="FY178" i="2" s="1"/>
  <c r="CR178" i="2"/>
  <c r="CS178" i="2" s="1"/>
  <c r="EH178" i="2"/>
  <c r="EI178" i="2" s="1"/>
  <c r="CZ178" i="2"/>
  <c r="CF178" i="2"/>
  <c r="CG178" i="2" s="1"/>
  <c r="L178" i="2"/>
  <c r="M178" i="2" s="1"/>
  <c r="BD178" i="2"/>
  <c r="H178" i="2"/>
  <c r="KI179" i="2"/>
  <c r="NC179" i="2"/>
  <c r="FK179" i="2" s="1"/>
  <c r="NO179" i="2"/>
  <c r="IS179" i="2"/>
  <c r="HI179" i="2"/>
  <c r="Q179" i="2" s="1"/>
  <c r="AV178" i="2"/>
  <c r="AW178" i="2" s="1"/>
  <c r="F178" i="2"/>
  <c r="G178" i="2" s="1"/>
  <c r="BN178" i="2"/>
  <c r="BO178" i="2" s="1"/>
  <c r="EB178" i="2"/>
  <c r="EC178" i="2" s="1"/>
  <c r="AP178" i="2"/>
  <c r="AQ178" i="2" s="1"/>
  <c r="CK178" i="2"/>
  <c r="CL178" i="2"/>
  <c r="DV178" i="2"/>
  <c r="DW178" i="2" s="1"/>
  <c r="FL178" i="2"/>
  <c r="FM178" i="2" s="1"/>
  <c r="FK178" i="2"/>
  <c r="BV178" i="2"/>
  <c r="CT178" i="2"/>
  <c r="DR178" i="2"/>
  <c r="EP178" i="2"/>
  <c r="FT178" i="2"/>
  <c r="IG179" i="2"/>
  <c r="LM179" i="2"/>
  <c r="FQ179" i="2"/>
  <c r="FW179" i="2"/>
  <c r="CQ179" i="2"/>
  <c r="BA179" i="2"/>
  <c r="DU179" i="2"/>
  <c r="CK179" i="2"/>
  <c r="AO179" i="2"/>
  <c r="E179" i="2"/>
  <c r="LJ179" i="2"/>
  <c r="MH179" i="2"/>
  <c r="MJ179" i="2"/>
  <c r="HB179" i="2"/>
  <c r="HZ179" i="2"/>
  <c r="IX179" i="2"/>
  <c r="JT179" i="2"/>
  <c r="JV179" i="2"/>
  <c r="LR179" i="2"/>
  <c r="HF179" i="2"/>
  <c r="AP179" i="2"/>
  <c r="IF179" i="2"/>
  <c r="KB179" i="2"/>
  <c r="KZ179" i="2"/>
  <c r="LL179" i="2"/>
  <c r="HR179" i="2"/>
  <c r="JN179" i="2"/>
  <c r="IR179" i="2"/>
  <c r="KN179" i="2"/>
  <c r="GV179" i="2"/>
  <c r="KT179" i="2"/>
  <c r="LP179" i="2"/>
  <c r="MP179" i="2"/>
  <c r="JB179" i="2"/>
  <c r="MT179" i="2"/>
  <c r="DV179" i="2"/>
  <c r="NF179" i="2"/>
  <c r="NH179" i="2"/>
  <c r="FT179" i="2"/>
  <c r="KR179" i="2"/>
  <c r="EB179" i="2"/>
  <c r="JZ179" i="2"/>
  <c r="LV179" i="2"/>
  <c r="CN179" i="2"/>
  <c r="GZ179" i="2"/>
  <c r="GT179" i="2"/>
  <c r="HL179" i="2"/>
  <c r="IJ179" i="2"/>
  <c r="JH179" i="2"/>
  <c r="JJ179" i="2"/>
  <c r="MZ179" i="2"/>
  <c r="HT179" i="2"/>
  <c r="KL179" i="2"/>
  <c r="ID179" i="2"/>
  <c r="MV179" i="2"/>
  <c r="HN179" i="2"/>
  <c r="IL179" i="2"/>
  <c r="KF179" i="2"/>
  <c r="KH179" i="2"/>
  <c r="LD179" i="2"/>
  <c r="MD179" i="2"/>
  <c r="MB179" i="2"/>
  <c r="HX179" i="2"/>
  <c r="NN179" i="2"/>
  <c r="MN179" i="2"/>
  <c r="JP179" i="2"/>
  <c r="IP179" i="2"/>
  <c r="IV179" i="2"/>
  <c r="JD179" i="2"/>
  <c r="KX179" i="2"/>
  <c r="LF179" i="2"/>
  <c r="FN179" i="2"/>
  <c r="LX179" i="2"/>
  <c r="NB179" i="2"/>
  <c r="NL179" i="2"/>
  <c r="HH179" i="2"/>
  <c r="LY179" i="2"/>
  <c r="CM178" i="2"/>
  <c r="AK178" i="2"/>
  <c r="KO179" i="2"/>
  <c r="LS179" i="2"/>
  <c r="JQ179" i="2"/>
  <c r="MQ179" i="2"/>
  <c r="E178" i="2"/>
  <c r="CQ178" i="2"/>
  <c r="DD178" i="2"/>
  <c r="DE178" i="2" s="1"/>
  <c r="BH178" i="2"/>
  <c r="BI178" i="2" s="1"/>
  <c r="EG178" i="2"/>
  <c r="CX178" i="2"/>
  <c r="CY178" i="2" s="1"/>
  <c r="EA178" i="2"/>
  <c r="N178" i="2"/>
  <c r="Z178" i="2"/>
  <c r="CH178" i="2"/>
  <c r="DL178" i="2"/>
  <c r="CB178" i="2"/>
  <c r="FB178" i="2"/>
  <c r="IY179" i="2"/>
  <c r="BG179" i="2" s="1"/>
  <c r="IA179" i="2"/>
  <c r="AI179" i="2" s="1"/>
  <c r="MW179" i="2"/>
  <c r="HU179" i="2"/>
  <c r="HO179" i="2"/>
  <c r="LA179" i="2"/>
  <c r="JK179" i="2"/>
  <c r="BS179" i="2" s="1"/>
  <c r="BA178" i="2"/>
  <c r="BB178" i="2"/>
  <c r="BC178" i="2" s="1"/>
  <c r="Q178" i="2"/>
  <c r="BS178" i="2"/>
  <c r="R178" i="2"/>
  <c r="S178" i="2" s="1"/>
  <c r="CW178" i="2"/>
  <c r="AL178" i="2"/>
  <c r="EJ178" i="2"/>
  <c r="EV178" i="2"/>
  <c r="IM179" i="2"/>
  <c r="AU179" i="2" s="1"/>
  <c r="JE179" i="2"/>
  <c r="HC179" i="2"/>
  <c r="K179" i="2" s="1"/>
  <c r="FA178" i="2"/>
  <c r="KU179" i="2"/>
  <c r="JW179" i="2"/>
  <c r="W178" i="2"/>
  <c r="BY178" i="2"/>
  <c r="AD178" i="2"/>
  <c r="AE178" i="2" s="1"/>
  <c r="CE178" i="2"/>
  <c r="EY178" i="2"/>
  <c r="FF178" i="2"/>
  <c r="FG178" i="2" s="1"/>
  <c r="MK179" i="2"/>
  <c r="LG179" i="2"/>
  <c r="ME179" i="2"/>
  <c r="B180" i="2"/>
  <c r="GC180" i="2" s="1"/>
  <c r="GD179" i="2"/>
  <c r="H179" i="2" l="1"/>
  <c r="CT179" i="2"/>
  <c r="MW180" i="2"/>
  <c r="MQ180" i="2"/>
  <c r="LY180" i="2"/>
  <c r="EP179" i="2"/>
  <c r="BV179" i="2"/>
  <c r="AF179" i="2"/>
  <c r="T179" i="2"/>
  <c r="DF179" i="2"/>
  <c r="BD179" i="2"/>
  <c r="LG180" i="2"/>
  <c r="HO180" i="2"/>
  <c r="FH179" i="2"/>
  <c r="DR179" i="2"/>
  <c r="EJ179" i="2"/>
  <c r="BJ179" i="2"/>
  <c r="AX179" i="2"/>
  <c r="FB179" i="2"/>
  <c r="F179" i="2"/>
  <c r="G179" i="2" s="1"/>
  <c r="X179" i="2"/>
  <c r="Y179" i="2" s="1"/>
  <c r="FZ179" i="2"/>
  <c r="DJ179" i="2"/>
  <c r="DK179" i="2" s="1"/>
  <c r="BN179" i="2"/>
  <c r="BO179" i="2" s="1"/>
  <c r="EV179" i="2"/>
  <c r="CB179" i="2"/>
  <c r="DX179" i="2"/>
  <c r="CZ179" i="2"/>
  <c r="AL179" i="2"/>
  <c r="EC179" i="2"/>
  <c r="DW179" i="2"/>
  <c r="FE180" i="2"/>
  <c r="EY180" i="2"/>
  <c r="EG180" i="2"/>
  <c r="DO180" i="2"/>
  <c r="W180" i="2"/>
  <c r="HN180" i="2"/>
  <c r="N180" i="2"/>
  <c r="GV180" i="2"/>
  <c r="JN180" i="2"/>
  <c r="NF180" i="2"/>
  <c r="GZ180" i="2"/>
  <c r="HZ180" i="2"/>
  <c r="JV180" i="2"/>
  <c r="KT180" i="2"/>
  <c r="KR180" i="2"/>
  <c r="HH180" i="2"/>
  <c r="HF180" i="2"/>
  <c r="JB180" i="2"/>
  <c r="KZ180" i="2"/>
  <c r="LL180" i="2"/>
  <c r="HT180" i="2"/>
  <c r="JP180" i="2"/>
  <c r="NH180" i="2"/>
  <c r="IP180" i="2"/>
  <c r="LR180" i="2"/>
  <c r="MN180" i="2"/>
  <c r="HB180" i="2"/>
  <c r="GT180" i="2"/>
  <c r="JD180" i="2"/>
  <c r="LX180" i="2"/>
  <c r="MH180" i="2"/>
  <c r="HX180" i="2"/>
  <c r="IV180" i="2"/>
  <c r="IX180" i="2"/>
  <c r="JT180" i="2"/>
  <c r="KB180" i="2"/>
  <c r="KX180" i="2"/>
  <c r="LJ180" i="2"/>
  <c r="KN180" i="2"/>
  <c r="KL180" i="2"/>
  <c r="MP180" i="2"/>
  <c r="IF180" i="2"/>
  <c r="MT180" i="2"/>
  <c r="IL180" i="2"/>
  <c r="KH180" i="2"/>
  <c r="NL180" i="2"/>
  <c r="IJ180" i="2"/>
  <c r="IR180" i="2"/>
  <c r="LP180" i="2"/>
  <c r="JJ180" i="2"/>
  <c r="LF180" i="2"/>
  <c r="LD180" i="2"/>
  <c r="MB180" i="2"/>
  <c r="NB180" i="2"/>
  <c r="MJ180" i="2"/>
  <c r="ID180" i="2"/>
  <c r="LV180" i="2"/>
  <c r="HL180" i="2"/>
  <c r="KF180" i="2"/>
  <c r="MD180" i="2"/>
  <c r="MV180" i="2"/>
  <c r="JH180" i="2"/>
  <c r="MZ180" i="2"/>
  <c r="JZ180" i="2"/>
  <c r="HR180" i="2"/>
  <c r="NN180" i="2"/>
  <c r="JQ180" i="2"/>
  <c r="BY180" i="2" s="1"/>
  <c r="ME180" i="2"/>
  <c r="MK180" i="2"/>
  <c r="ES180" i="2" s="1"/>
  <c r="KU180" i="2"/>
  <c r="JE180" i="2"/>
  <c r="JK180" i="2"/>
  <c r="BS180" i="2" s="1"/>
  <c r="IY180" i="2"/>
  <c r="BG180" i="2" s="1"/>
  <c r="LS180" i="2"/>
  <c r="FX179" i="2"/>
  <c r="FY179" i="2" s="1"/>
  <c r="BH179" i="2"/>
  <c r="BI179" i="2" s="1"/>
  <c r="AD179" i="2"/>
  <c r="AE179" i="2" s="1"/>
  <c r="BT179" i="2"/>
  <c r="BU179" i="2" s="1"/>
  <c r="W179" i="2"/>
  <c r="BM179" i="2"/>
  <c r="AJ179" i="2"/>
  <c r="AK179" i="2" s="1"/>
  <c r="BZ179" i="2"/>
  <c r="CA179" i="2" s="1"/>
  <c r="DD179" i="2"/>
  <c r="DE179" i="2" s="1"/>
  <c r="CR179" i="2"/>
  <c r="CS179" i="2" s="1"/>
  <c r="EN179" i="2"/>
  <c r="EO179" i="2" s="1"/>
  <c r="ET179" i="2"/>
  <c r="EU179" i="2" s="1"/>
  <c r="FE179" i="2"/>
  <c r="AR179" i="2"/>
  <c r="EY179" i="2"/>
  <c r="BP179" i="2"/>
  <c r="IS180" i="2"/>
  <c r="BA180" i="2" s="1"/>
  <c r="KI180" i="2"/>
  <c r="JW180" i="2"/>
  <c r="IM180" i="2"/>
  <c r="LA180" i="2"/>
  <c r="HU180" i="2"/>
  <c r="KO180" i="2"/>
  <c r="AC179" i="2"/>
  <c r="EM179" i="2"/>
  <c r="CL179" i="2"/>
  <c r="CM179" i="2" s="1"/>
  <c r="BB179" i="2"/>
  <c r="BC179" i="2" s="1"/>
  <c r="CX179" i="2"/>
  <c r="CY179" i="2" s="1"/>
  <c r="EA179" i="2"/>
  <c r="DI179" i="2"/>
  <c r="CW179" i="2"/>
  <c r="ES179" i="2"/>
  <c r="Z179" i="2"/>
  <c r="FL179" i="2"/>
  <c r="FM179" i="2" s="1"/>
  <c r="FR179" i="2"/>
  <c r="FS179" i="2" s="1"/>
  <c r="DL179" i="2"/>
  <c r="KC180" i="2"/>
  <c r="NI180" i="2"/>
  <c r="FQ180" i="2" s="1"/>
  <c r="AV179" i="2"/>
  <c r="AW179" i="2" s="1"/>
  <c r="DP179" i="2"/>
  <c r="DQ179" i="2" s="1"/>
  <c r="FF179" i="2"/>
  <c r="FG179" i="2" s="1"/>
  <c r="CE179" i="2"/>
  <c r="BY179" i="2"/>
  <c r="EH179" i="2"/>
  <c r="EI179" i="2" s="1"/>
  <c r="CH179" i="2"/>
  <c r="LM180" i="2"/>
  <c r="AQ179" i="2"/>
  <c r="NO180" i="2"/>
  <c r="GW180" i="2"/>
  <c r="HC180" i="2"/>
  <c r="IA180" i="2"/>
  <c r="R179" i="2"/>
  <c r="S179" i="2" s="1"/>
  <c r="L179" i="2"/>
  <c r="M179" i="2" s="1"/>
  <c r="DC179" i="2"/>
  <c r="CF179" i="2"/>
  <c r="CG179" i="2" s="1"/>
  <c r="DO179" i="2"/>
  <c r="EG179" i="2"/>
  <c r="EZ179" i="2"/>
  <c r="FA179" i="2" s="1"/>
  <c r="N179" i="2"/>
  <c r="ED179" i="2"/>
  <c r="IG180" i="2"/>
  <c r="HI180" i="2"/>
  <c r="NC180" i="2"/>
  <c r="B181" i="2"/>
  <c r="GC181" i="2" s="1"/>
  <c r="GD180" i="2"/>
  <c r="Z180" i="2" l="1"/>
  <c r="EZ180" i="2"/>
  <c r="FA180" i="2" s="1"/>
  <c r="DX180" i="2"/>
  <c r="IG181" i="2"/>
  <c r="HC181" i="2"/>
  <c r="GW181" i="2"/>
  <c r="H180" i="2"/>
  <c r="CH180" i="2"/>
  <c r="CR180" i="2"/>
  <c r="CS180" i="2" s="1"/>
  <c r="EJ180" i="2"/>
  <c r="DD180" i="2"/>
  <c r="BN180" i="2"/>
  <c r="BO180" i="2" s="1"/>
  <c r="ED180" i="2"/>
  <c r="CB180" i="2"/>
  <c r="BV180" i="2"/>
  <c r="FZ180" i="2"/>
  <c r="T180" i="2"/>
  <c r="CZ180" i="2"/>
  <c r="DL180" i="2"/>
  <c r="BH180" i="2"/>
  <c r="BI180" i="2" s="1"/>
  <c r="FT180" i="2"/>
  <c r="FF180" i="2"/>
  <c r="FG180" i="2" s="1"/>
  <c r="AF180" i="2"/>
  <c r="AR180" i="2"/>
  <c r="NO181" i="2"/>
  <c r="NC181" i="2"/>
  <c r="DE180" i="2"/>
  <c r="EV180" i="2"/>
  <c r="FN180" i="2"/>
  <c r="AX180" i="2"/>
  <c r="EP180" i="2"/>
  <c r="DR180" i="2"/>
  <c r="BD180" i="2"/>
  <c r="CN180" i="2"/>
  <c r="AJ180" i="2"/>
  <c r="AK180" i="2" s="1"/>
  <c r="FW181" i="2"/>
  <c r="FK181" i="2"/>
  <c r="AO181" i="2"/>
  <c r="E181" i="2"/>
  <c r="K181" i="2"/>
  <c r="HF181" i="2"/>
  <c r="LJ181" i="2"/>
  <c r="NH181" i="2"/>
  <c r="NF181" i="2"/>
  <c r="IP181" i="2"/>
  <c r="KL181" i="2"/>
  <c r="KT181" i="2"/>
  <c r="KR181" i="2"/>
  <c r="MN181" i="2"/>
  <c r="KB181" i="2"/>
  <c r="LX181" i="2"/>
  <c r="IR181" i="2"/>
  <c r="KN181" i="2"/>
  <c r="IF181" i="2"/>
  <c r="LV181" i="2"/>
  <c r="HR181" i="2"/>
  <c r="JN181" i="2"/>
  <c r="MJ181" i="2"/>
  <c r="MH181" i="2"/>
  <c r="GT181" i="2"/>
  <c r="JV181" i="2"/>
  <c r="LP181" i="2"/>
  <c r="MP181" i="2"/>
  <c r="HH181" i="2"/>
  <c r="JB181" i="2"/>
  <c r="KZ181" i="2"/>
  <c r="HT181" i="2"/>
  <c r="HX181" i="2"/>
  <c r="IV181" i="2"/>
  <c r="MT181" i="2"/>
  <c r="IX181" i="2"/>
  <c r="HL181" i="2"/>
  <c r="IJ181" i="2"/>
  <c r="KF181" i="2"/>
  <c r="LD181" i="2"/>
  <c r="MB181" i="2"/>
  <c r="MD181" i="2"/>
  <c r="NL181" i="2"/>
  <c r="LL181" i="2"/>
  <c r="KX181" i="2"/>
  <c r="HB181" i="2"/>
  <c r="NN181" i="2"/>
  <c r="JP181" i="2"/>
  <c r="HZ181" i="2"/>
  <c r="JD181" i="2"/>
  <c r="JZ181" i="2"/>
  <c r="HN181" i="2"/>
  <c r="JH181" i="2"/>
  <c r="KH181" i="2"/>
  <c r="LF181" i="2"/>
  <c r="GZ181" i="2"/>
  <c r="JT181" i="2"/>
  <c r="LR181" i="2"/>
  <c r="MV181" i="2"/>
  <c r="GV181" i="2"/>
  <c r="JJ181" i="2"/>
  <c r="MZ181" i="2"/>
  <c r="NB181" i="2"/>
  <c r="ID181" i="2"/>
  <c r="FZ181" i="2"/>
  <c r="IL181" i="2"/>
  <c r="HI181" i="2"/>
  <c r="IA181" i="2"/>
  <c r="AI181" i="2" s="1"/>
  <c r="LM181" i="2"/>
  <c r="LY181" i="2"/>
  <c r="KO181" i="2"/>
  <c r="HO181" i="2"/>
  <c r="JE181" i="2"/>
  <c r="BM181" i="2" s="1"/>
  <c r="ME181" i="2"/>
  <c r="FX180" i="2"/>
  <c r="FY180" i="2" s="1"/>
  <c r="BM180" i="2"/>
  <c r="AV180" i="2"/>
  <c r="AW180" i="2" s="1"/>
  <c r="X180" i="2"/>
  <c r="Y180" i="2" s="1"/>
  <c r="Q180" i="2"/>
  <c r="R180" i="2"/>
  <c r="S180" i="2" s="1"/>
  <c r="BT180" i="2"/>
  <c r="BU180" i="2" s="1"/>
  <c r="DJ180" i="2"/>
  <c r="DK180" i="2" s="1"/>
  <c r="CX180" i="2"/>
  <c r="CY180" i="2" s="1"/>
  <c r="CL180" i="2"/>
  <c r="CM180" i="2" s="1"/>
  <c r="FL180" i="2"/>
  <c r="FM180" i="2" s="1"/>
  <c r="FK180" i="2"/>
  <c r="BP180" i="2"/>
  <c r="CT180" i="2"/>
  <c r="FB180" i="2"/>
  <c r="MW181" i="2"/>
  <c r="KC181" i="2"/>
  <c r="HU181" i="2"/>
  <c r="KI181" i="2"/>
  <c r="CQ181" i="2" s="1"/>
  <c r="LS181" i="2"/>
  <c r="KU181" i="2"/>
  <c r="F180" i="2"/>
  <c r="G180" i="2" s="1"/>
  <c r="AC180" i="2"/>
  <c r="CF180" i="2"/>
  <c r="CG180" i="2" s="1"/>
  <c r="AD180" i="2"/>
  <c r="AE180" i="2" s="1"/>
  <c r="DP180" i="2"/>
  <c r="DQ180" i="2" s="1"/>
  <c r="DC180" i="2"/>
  <c r="EH180" i="2"/>
  <c r="EI180" i="2" s="1"/>
  <c r="DV180" i="2"/>
  <c r="DW180" i="2" s="1"/>
  <c r="FW180" i="2"/>
  <c r="BJ180" i="2"/>
  <c r="DF180" i="2"/>
  <c r="FH180" i="2"/>
  <c r="LG181" i="2"/>
  <c r="LA181" i="2"/>
  <c r="DI181" i="2" s="1"/>
  <c r="JW181" i="2"/>
  <c r="IS181" i="2"/>
  <c r="IY181" i="2"/>
  <c r="JQ181" i="2"/>
  <c r="BY181" i="2" s="1"/>
  <c r="E180" i="2"/>
  <c r="L180" i="2"/>
  <c r="M180" i="2" s="1"/>
  <c r="DI180" i="2"/>
  <c r="CE180" i="2"/>
  <c r="AO180" i="2"/>
  <c r="AP180" i="2"/>
  <c r="AQ180" i="2" s="1"/>
  <c r="BZ180" i="2"/>
  <c r="CA180" i="2" s="1"/>
  <c r="EB180" i="2"/>
  <c r="EC180" i="2" s="1"/>
  <c r="ET180" i="2"/>
  <c r="EU180" i="2" s="1"/>
  <c r="DU180" i="2"/>
  <c r="EA180" i="2"/>
  <c r="FR180" i="2"/>
  <c r="FS180" i="2" s="1"/>
  <c r="AL180" i="2"/>
  <c r="NI181" i="2"/>
  <c r="IM181" i="2"/>
  <c r="AU181" i="2" s="1"/>
  <c r="MQ181" i="2"/>
  <c r="JK181" i="2"/>
  <c r="BS181" i="2" s="1"/>
  <c r="MK181" i="2"/>
  <c r="AI180" i="2"/>
  <c r="BB180" i="2"/>
  <c r="BC180" i="2" s="1"/>
  <c r="CQ180" i="2"/>
  <c r="K180" i="2"/>
  <c r="AU180" i="2"/>
  <c r="CW180" i="2"/>
  <c r="CK180" i="2"/>
  <c r="EM180" i="2"/>
  <c r="EN180" i="2"/>
  <c r="EO180" i="2" s="1"/>
  <c r="B182" i="2"/>
  <c r="GC182" i="2" s="1"/>
  <c r="GD181" i="2"/>
  <c r="N181" i="2" l="1"/>
  <c r="IS182" i="2"/>
  <c r="FX181" i="2"/>
  <c r="FY181" i="2" s="1"/>
  <c r="FN181" i="2"/>
  <c r="BD181" i="2"/>
  <c r="EJ181" i="2"/>
  <c r="ED181" i="2"/>
  <c r="EV181" i="2"/>
  <c r="NI182" i="2"/>
  <c r="AX181" i="2"/>
  <c r="FT181" i="2"/>
  <c r="CN181" i="2"/>
  <c r="H181" i="2"/>
  <c r="DL181" i="2"/>
  <c r="CH181" i="2"/>
  <c r="EP181" i="2"/>
  <c r="X181" i="2"/>
  <c r="DF181" i="2"/>
  <c r="DR181" i="2"/>
  <c r="BT181" i="2"/>
  <c r="BU181" i="2" s="1"/>
  <c r="DV181" i="2"/>
  <c r="BJ181" i="2"/>
  <c r="BN181" i="2"/>
  <c r="AR181" i="2"/>
  <c r="MK182" i="2"/>
  <c r="MQ182" i="2"/>
  <c r="CR181" i="2"/>
  <c r="CS181" i="2" s="1"/>
  <c r="FF181" i="2"/>
  <c r="FG181" i="2" s="1"/>
  <c r="CZ181" i="2"/>
  <c r="T181" i="2"/>
  <c r="AJ181" i="2"/>
  <c r="AK181" i="2" s="1"/>
  <c r="AF181" i="2"/>
  <c r="EZ181" i="2"/>
  <c r="FA181" i="2" s="1"/>
  <c r="BZ181" i="2"/>
  <c r="CA181" i="2" s="1"/>
  <c r="FQ182" i="2"/>
  <c r="ES182" i="2"/>
  <c r="EY182" i="2"/>
  <c r="BA182" i="2"/>
  <c r="KF182" i="2"/>
  <c r="GT182" i="2"/>
  <c r="HR182" i="2"/>
  <c r="JN182" i="2"/>
  <c r="IR182" i="2"/>
  <c r="MJ182" i="2"/>
  <c r="HZ182" i="2"/>
  <c r="IX182" i="2"/>
  <c r="JV182" i="2"/>
  <c r="LP182" i="2"/>
  <c r="MP182" i="2"/>
  <c r="JB182" i="2"/>
  <c r="KZ182" i="2"/>
  <c r="LX182" i="2"/>
  <c r="LV182" i="2"/>
  <c r="LL182" i="2"/>
  <c r="LJ182" i="2"/>
  <c r="JP182" i="2"/>
  <c r="JZ182" i="2"/>
  <c r="MV182" i="2"/>
  <c r="HT182" i="2"/>
  <c r="NH182" i="2"/>
  <c r="IP182" i="2"/>
  <c r="KL182" i="2"/>
  <c r="KN182" i="2"/>
  <c r="HB182" i="2"/>
  <c r="LR182" i="2"/>
  <c r="MN182" i="2"/>
  <c r="JD182" i="2"/>
  <c r="ID182" i="2"/>
  <c r="IF182" i="2"/>
  <c r="KB182" i="2"/>
  <c r="KX182" i="2"/>
  <c r="IV182" i="2"/>
  <c r="KT182" i="2"/>
  <c r="HF182" i="2"/>
  <c r="JJ182" i="2"/>
  <c r="JH182" i="2"/>
  <c r="LD182" i="2"/>
  <c r="LF182" i="2"/>
  <c r="MZ182" i="2"/>
  <c r="GZ182" i="2"/>
  <c r="NF182" i="2"/>
  <c r="HN182" i="2"/>
  <c r="HL182" i="2"/>
  <c r="IL182" i="2"/>
  <c r="IJ182" i="2"/>
  <c r="KH182" i="2"/>
  <c r="MD182" i="2"/>
  <c r="NL182" i="2"/>
  <c r="NN182" i="2"/>
  <c r="MH182" i="2"/>
  <c r="FB182" i="2"/>
  <c r="HH182" i="2"/>
  <c r="HX182" i="2"/>
  <c r="AX182" i="2"/>
  <c r="KR182" i="2"/>
  <c r="MT182" i="2"/>
  <c r="MB182" i="2"/>
  <c r="JT182" i="2"/>
  <c r="GV182" i="2"/>
  <c r="NB182" i="2"/>
  <c r="FX182" i="2"/>
  <c r="FY182" i="2" s="1"/>
  <c r="IY182" i="2"/>
  <c r="BG182" i="2" s="1"/>
  <c r="LG182" i="2"/>
  <c r="KU182" i="2"/>
  <c r="HU182" i="2"/>
  <c r="AC182" i="2" s="1"/>
  <c r="HC182" i="2"/>
  <c r="LY182" i="2"/>
  <c r="HI182" i="2"/>
  <c r="F181" i="2"/>
  <c r="G181" i="2" s="1"/>
  <c r="CX181" i="2"/>
  <c r="CY181" i="2" s="1"/>
  <c r="AP181" i="2"/>
  <c r="AQ181" i="2" s="1"/>
  <c r="L181" i="2"/>
  <c r="M181" i="2" s="1"/>
  <c r="BA181" i="2"/>
  <c r="BB181" i="2"/>
  <c r="BC181" i="2" s="1"/>
  <c r="DP181" i="2"/>
  <c r="DQ181" i="2" s="1"/>
  <c r="DJ181" i="2"/>
  <c r="DK181" i="2" s="1"/>
  <c r="EN181" i="2"/>
  <c r="EO181" i="2" s="1"/>
  <c r="EB181" i="2"/>
  <c r="EC181" i="2" s="1"/>
  <c r="EH181" i="2"/>
  <c r="EI181" i="2" s="1"/>
  <c r="Z181" i="2"/>
  <c r="AL181" i="2"/>
  <c r="BP181" i="2"/>
  <c r="BV181" i="2"/>
  <c r="DX181" i="2"/>
  <c r="LS182" i="2"/>
  <c r="KC182" i="2"/>
  <c r="CK182" i="2" s="1"/>
  <c r="IG182" i="2"/>
  <c r="AO182" i="2" s="1"/>
  <c r="HO182" i="2"/>
  <c r="W182" i="2" s="1"/>
  <c r="LM182" i="2"/>
  <c r="AC181" i="2"/>
  <c r="AD181" i="2"/>
  <c r="AE181" i="2" s="1"/>
  <c r="W181" i="2"/>
  <c r="BG181" i="2"/>
  <c r="DC181" i="2"/>
  <c r="DD181" i="2"/>
  <c r="DE181" i="2" s="1"/>
  <c r="CF181" i="2"/>
  <c r="CG181" i="2" s="1"/>
  <c r="DO181" i="2"/>
  <c r="ES181" i="2"/>
  <c r="EG181" i="2"/>
  <c r="EY181" i="2"/>
  <c r="CT181" i="2"/>
  <c r="FB181" i="2"/>
  <c r="NC182" i="2"/>
  <c r="FK182" i="2" s="1"/>
  <c r="BO181" i="2"/>
  <c r="JW182" i="2"/>
  <c r="CE182" i="2" s="1"/>
  <c r="NO182" i="2"/>
  <c r="MW182" i="2"/>
  <c r="DW181" i="2"/>
  <c r="Y181" i="2"/>
  <c r="ME182" i="2"/>
  <c r="EM182" i="2" s="1"/>
  <c r="KO182" i="2"/>
  <c r="Q181" i="2"/>
  <c r="EM181" i="2"/>
  <c r="ET181" i="2"/>
  <c r="EU181" i="2" s="1"/>
  <c r="FL181" i="2"/>
  <c r="FM181" i="2" s="1"/>
  <c r="FR181" i="2"/>
  <c r="FS181" i="2" s="1"/>
  <c r="CB181" i="2"/>
  <c r="FH181" i="2"/>
  <c r="JK182" i="2"/>
  <c r="IM182" i="2"/>
  <c r="AU182" i="2" s="1"/>
  <c r="JQ182" i="2"/>
  <c r="LA182" i="2"/>
  <c r="DI182" i="2" s="1"/>
  <c r="KI182" i="2"/>
  <c r="GW182" i="2"/>
  <c r="JE182" i="2"/>
  <c r="BM182" i="2" s="1"/>
  <c r="IA182" i="2"/>
  <c r="R181" i="2"/>
  <c r="S181" i="2" s="1"/>
  <c r="BH181" i="2"/>
  <c r="BI181" i="2" s="1"/>
  <c r="CL181" i="2"/>
  <c r="CM181" i="2" s="1"/>
  <c r="AV181" i="2"/>
  <c r="AW181" i="2" s="1"/>
  <c r="CK181" i="2"/>
  <c r="CE181" i="2"/>
  <c r="DU181" i="2"/>
  <c r="CW181" i="2"/>
  <c r="EA181" i="2"/>
  <c r="FE181" i="2"/>
  <c r="FQ181" i="2"/>
  <c r="B183" i="2"/>
  <c r="GC183" i="2" s="1"/>
  <c r="GD182" i="2"/>
  <c r="BB182" i="2" l="1"/>
  <c r="BC182" i="2" s="1"/>
  <c r="ET182" i="2"/>
  <c r="EU182" i="2" s="1"/>
  <c r="CX182" i="2"/>
  <c r="CY182" i="2" s="1"/>
  <c r="AP182" i="2"/>
  <c r="AQ182" i="2" s="1"/>
  <c r="EP182" i="2"/>
  <c r="FH182" i="2"/>
  <c r="DV182" i="2"/>
  <c r="CN182" i="2"/>
  <c r="AL182" i="2"/>
  <c r="AF182" i="2"/>
  <c r="ED182" i="2"/>
  <c r="DR182" i="2"/>
  <c r="H182" i="2"/>
  <c r="CT182" i="2"/>
  <c r="N182" i="2"/>
  <c r="FR182" i="2"/>
  <c r="FS182" i="2" s="1"/>
  <c r="DJ182" i="2"/>
  <c r="DK182" i="2" s="1"/>
  <c r="CF182" i="2"/>
  <c r="CG182" i="2" s="1"/>
  <c r="KI183" i="2"/>
  <c r="CQ183" i="2" s="1"/>
  <c r="BT182" i="2"/>
  <c r="BU182" i="2" s="1"/>
  <c r="Z182" i="2"/>
  <c r="FN182" i="2"/>
  <c r="T182" i="2"/>
  <c r="BH182" i="2"/>
  <c r="BI182" i="2" s="1"/>
  <c r="BP182" i="2"/>
  <c r="CB182" i="2"/>
  <c r="EJ182" i="2"/>
  <c r="DF182" i="2"/>
  <c r="GZ183" i="2"/>
  <c r="F183" i="2"/>
  <c r="JP183" i="2"/>
  <c r="IP183" i="2"/>
  <c r="KL183" i="2"/>
  <c r="GV183" i="2"/>
  <c r="HX183" i="2"/>
  <c r="IV183" i="2"/>
  <c r="IF183" i="2"/>
  <c r="ID183" i="2"/>
  <c r="JD183" i="2"/>
  <c r="KX183" i="2"/>
  <c r="HT183" i="2"/>
  <c r="MH183" i="2"/>
  <c r="MJ183" i="2"/>
  <c r="HB183" i="2"/>
  <c r="HZ183" i="2"/>
  <c r="IX183" i="2"/>
  <c r="JT183" i="2"/>
  <c r="JV183" i="2"/>
  <c r="LR183" i="2"/>
  <c r="HF183" i="2"/>
  <c r="AR183" i="2"/>
  <c r="KB183" i="2"/>
  <c r="KZ183" i="2"/>
  <c r="LL183" i="2"/>
  <c r="HR183" i="2"/>
  <c r="JN183" i="2"/>
  <c r="KN183" i="2"/>
  <c r="EV183" i="2"/>
  <c r="LP183" i="2"/>
  <c r="MP183" i="2"/>
  <c r="HL183" i="2"/>
  <c r="JB183" i="2"/>
  <c r="NF183" i="2"/>
  <c r="JZ183" i="2"/>
  <c r="LV183" i="2"/>
  <c r="NB183" i="2"/>
  <c r="MZ183" i="2"/>
  <c r="HH183" i="2"/>
  <c r="NL183" i="2"/>
  <c r="KR183" i="2"/>
  <c r="MT183" i="2"/>
  <c r="JH183" i="2"/>
  <c r="JJ183" i="2"/>
  <c r="LF183" i="2"/>
  <c r="EN183" i="2"/>
  <c r="NH183" i="2"/>
  <c r="KT183" i="2"/>
  <c r="MV183" i="2"/>
  <c r="GT183" i="2"/>
  <c r="BV183" i="2"/>
  <c r="LJ183" i="2"/>
  <c r="IR183" i="2"/>
  <c r="AL183" i="2"/>
  <c r="MN183" i="2"/>
  <c r="LX183" i="2"/>
  <c r="HN183" i="2"/>
  <c r="IL183" i="2"/>
  <c r="KF183" i="2"/>
  <c r="KH183" i="2"/>
  <c r="LD183" i="2"/>
  <c r="MD183" i="2"/>
  <c r="MB183" i="2"/>
  <c r="NN183" i="2"/>
  <c r="AD183" i="2"/>
  <c r="IJ183" i="2"/>
  <c r="GW183" i="2"/>
  <c r="JQ183" i="2"/>
  <c r="BY183" i="2" s="1"/>
  <c r="JK183" i="2"/>
  <c r="BS183" i="2" s="1"/>
  <c r="DW182" i="2"/>
  <c r="MQ183" i="2"/>
  <c r="LM183" i="2"/>
  <c r="DU183" i="2" s="1"/>
  <c r="LS183" i="2"/>
  <c r="HI183" i="2"/>
  <c r="KU183" i="2"/>
  <c r="X182" i="2"/>
  <c r="Y182" i="2" s="1"/>
  <c r="AV182" i="2"/>
  <c r="AW182" i="2" s="1"/>
  <c r="BY182" i="2"/>
  <c r="AD182" i="2"/>
  <c r="AE182" i="2" s="1"/>
  <c r="CR182" i="2"/>
  <c r="CS182" i="2" s="1"/>
  <c r="BZ182" i="2"/>
  <c r="CA182" i="2" s="1"/>
  <c r="CL182" i="2"/>
  <c r="CM182" i="2" s="1"/>
  <c r="EH182" i="2"/>
  <c r="EI182" i="2" s="1"/>
  <c r="EN182" i="2"/>
  <c r="EO182" i="2" s="1"/>
  <c r="EZ182" i="2"/>
  <c r="FA182" i="2" s="1"/>
  <c r="FF182" i="2"/>
  <c r="FG182" i="2" s="1"/>
  <c r="BD182" i="2"/>
  <c r="AR182" i="2"/>
  <c r="CH182" i="2"/>
  <c r="CZ182" i="2"/>
  <c r="DX182" i="2"/>
  <c r="FT182" i="2"/>
  <c r="FZ182" i="2"/>
  <c r="KO183" i="2"/>
  <c r="CW183" i="2" s="1"/>
  <c r="MW183" i="2"/>
  <c r="HO183" i="2"/>
  <c r="LY183" i="2"/>
  <c r="LG183" i="2"/>
  <c r="DO183" i="2" s="1"/>
  <c r="L182" i="2"/>
  <c r="M182" i="2" s="1"/>
  <c r="BN182" i="2"/>
  <c r="BO182" i="2" s="1"/>
  <c r="CQ182" i="2"/>
  <c r="DD182" i="2"/>
  <c r="DE182" i="2" s="1"/>
  <c r="CW182" i="2"/>
  <c r="DC182" i="2"/>
  <c r="FL182" i="2"/>
  <c r="FM182" i="2" s="1"/>
  <c r="FE182" i="2"/>
  <c r="BJ182" i="2"/>
  <c r="DL182" i="2"/>
  <c r="EV182" i="2"/>
  <c r="MK183" i="2"/>
  <c r="ES183" i="2" s="1"/>
  <c r="ME183" i="2"/>
  <c r="NO183" i="2"/>
  <c r="NC183" i="2"/>
  <c r="IG183" i="2"/>
  <c r="IS183" i="2"/>
  <c r="HC183" i="2"/>
  <c r="IY183" i="2"/>
  <c r="F182" i="2"/>
  <c r="G182" i="2" s="1"/>
  <c r="AJ182" i="2"/>
  <c r="AK182" i="2" s="1"/>
  <c r="K182" i="2"/>
  <c r="EB182" i="2"/>
  <c r="EC182" i="2" s="1"/>
  <c r="EG182" i="2"/>
  <c r="FW182" i="2"/>
  <c r="BV182" i="2"/>
  <c r="IA183" i="2"/>
  <c r="JE183" i="2"/>
  <c r="LA183" i="2"/>
  <c r="IM183" i="2"/>
  <c r="JW183" i="2"/>
  <c r="KC183" i="2"/>
  <c r="NI183" i="2"/>
  <c r="HU183" i="2"/>
  <c r="E182" i="2"/>
  <c r="AI182" i="2"/>
  <c r="Q182" i="2"/>
  <c r="BS182" i="2"/>
  <c r="R182" i="2"/>
  <c r="S182" i="2" s="1"/>
  <c r="DO182" i="2"/>
  <c r="DP182" i="2"/>
  <c r="DQ182" i="2" s="1"/>
  <c r="DU182" i="2"/>
  <c r="EA182" i="2"/>
  <c r="B184" i="2"/>
  <c r="GC184" i="2" s="1"/>
  <c r="GD183" i="2"/>
  <c r="G183" i="2" l="1"/>
  <c r="DF183" i="2"/>
  <c r="CZ183" i="2"/>
  <c r="CN183" i="2"/>
  <c r="HC184" i="2"/>
  <c r="NO184" i="2"/>
  <c r="FL183" i="2"/>
  <c r="FM183" i="2" s="1"/>
  <c r="L183" i="2"/>
  <c r="M183" i="2" s="1"/>
  <c r="BD183" i="2"/>
  <c r="FT183" i="2"/>
  <c r="NC184" i="2"/>
  <c r="LY184" i="2"/>
  <c r="KC184" i="2"/>
  <c r="JW184" i="2"/>
  <c r="JE184" i="2"/>
  <c r="EO183" i="2"/>
  <c r="DP183" i="2"/>
  <c r="DQ183" i="2" s="1"/>
  <c r="BN183" i="2"/>
  <c r="BO183" i="2" s="1"/>
  <c r="BZ183" i="2"/>
  <c r="X183" i="2"/>
  <c r="Y183" i="2" s="1"/>
  <c r="CR183" i="2"/>
  <c r="CS183" i="2" s="1"/>
  <c r="EJ183" i="2"/>
  <c r="FB183" i="2"/>
  <c r="BJ183" i="2"/>
  <c r="AX183" i="2"/>
  <c r="LA184" i="2"/>
  <c r="IS184" i="2"/>
  <c r="MW184" i="2"/>
  <c r="DL183" i="2"/>
  <c r="FF183" i="2"/>
  <c r="CF183" i="2"/>
  <c r="EB183" i="2"/>
  <c r="EC183" i="2" s="1"/>
  <c r="FZ183" i="2"/>
  <c r="T183" i="2"/>
  <c r="DX183" i="2"/>
  <c r="AE183" i="2"/>
  <c r="HU184" i="2"/>
  <c r="IA184" i="2"/>
  <c r="IG184" i="2"/>
  <c r="ME184" i="2"/>
  <c r="HO184" i="2"/>
  <c r="KU184" i="2"/>
  <c r="MQ184" i="2"/>
  <c r="GW184" i="2"/>
  <c r="AO183" i="2"/>
  <c r="R183" i="2"/>
  <c r="S183" i="2" s="1"/>
  <c r="BH183" i="2"/>
  <c r="BI183" i="2" s="1"/>
  <c r="CK183" i="2"/>
  <c r="AI183" i="2"/>
  <c r="CL183" i="2"/>
  <c r="CM183" i="2" s="1"/>
  <c r="BB183" i="2"/>
  <c r="BC183" i="2" s="1"/>
  <c r="DC183" i="2"/>
  <c r="CE183" i="2"/>
  <c r="EM183" i="2"/>
  <c r="EH183" i="2"/>
  <c r="EI183" i="2" s="1"/>
  <c r="FW183" i="2"/>
  <c r="Z183" i="2"/>
  <c r="H183" i="2"/>
  <c r="CH183" i="2"/>
  <c r="DR183" i="2"/>
  <c r="ED183" i="2"/>
  <c r="FH183" i="2"/>
  <c r="CG183" i="2"/>
  <c r="FK184" i="2"/>
  <c r="FW184" i="2"/>
  <c r="FE184" i="2"/>
  <c r="EM184" i="2"/>
  <c r="DC184" i="2"/>
  <c r="CK184" i="2"/>
  <c r="K184" i="2"/>
  <c r="EG184" i="2"/>
  <c r="DI184" i="2"/>
  <c r="AO184" i="2"/>
  <c r="AC184" i="2"/>
  <c r="CE184" i="2"/>
  <c r="BM184" i="2"/>
  <c r="W184" i="2"/>
  <c r="EY184" i="2"/>
  <c r="BA184" i="2"/>
  <c r="E184" i="2"/>
  <c r="AI184" i="2"/>
  <c r="LG184" i="2"/>
  <c r="HZ184" i="2"/>
  <c r="HF184" i="2"/>
  <c r="GV184" i="2"/>
  <c r="LJ184" i="2"/>
  <c r="LL184" i="2"/>
  <c r="HR184" i="2"/>
  <c r="JN184" i="2"/>
  <c r="NH184" i="2"/>
  <c r="IR184" i="2"/>
  <c r="KN184" i="2"/>
  <c r="MJ184" i="2"/>
  <c r="JV184" i="2"/>
  <c r="LP184" i="2"/>
  <c r="MP184" i="2"/>
  <c r="GT184" i="2"/>
  <c r="IF184" i="2"/>
  <c r="JB184" i="2"/>
  <c r="MT184" i="2"/>
  <c r="NF184" i="2"/>
  <c r="GZ184" i="2"/>
  <c r="KT184" i="2"/>
  <c r="MN184" i="2"/>
  <c r="HH184" i="2"/>
  <c r="JZ184" i="2"/>
  <c r="KZ184" i="2"/>
  <c r="LX184" i="2"/>
  <c r="HT184" i="2"/>
  <c r="JP184" i="2"/>
  <c r="IP184" i="2"/>
  <c r="IX184" i="2"/>
  <c r="DD184" i="2"/>
  <c r="KR184" i="2"/>
  <c r="LR184" i="2"/>
  <c r="JD184" i="2"/>
  <c r="AR184" i="2"/>
  <c r="KX184" i="2"/>
  <c r="ID184" i="2"/>
  <c r="JJ184" i="2"/>
  <c r="H184" i="2"/>
  <c r="HL184" i="2"/>
  <c r="HN184" i="2"/>
  <c r="IJ184" i="2"/>
  <c r="IL184" i="2"/>
  <c r="KF184" i="2"/>
  <c r="KH184" i="2"/>
  <c r="MD184" i="2"/>
  <c r="BB184" i="2"/>
  <c r="JT184" i="2"/>
  <c r="DL184" i="2"/>
  <c r="MV184" i="2"/>
  <c r="MB184" i="2"/>
  <c r="HB184" i="2"/>
  <c r="KL184" i="2"/>
  <c r="IV184" i="2"/>
  <c r="MZ184" i="2"/>
  <c r="MH184" i="2"/>
  <c r="LV184" i="2"/>
  <c r="L184" i="2"/>
  <c r="M184" i="2" s="1"/>
  <c r="X184" i="2"/>
  <c r="LF184" i="2"/>
  <c r="LD184" i="2"/>
  <c r="NB184" i="2"/>
  <c r="NN184" i="2"/>
  <c r="HX184" i="2"/>
  <c r="KB184" i="2"/>
  <c r="JH184" i="2"/>
  <c r="NL184" i="2"/>
  <c r="FZ184" i="2"/>
  <c r="NI184" i="2"/>
  <c r="FQ184" i="2" s="1"/>
  <c r="IM184" i="2"/>
  <c r="KI184" i="2"/>
  <c r="CQ184" i="2" s="1"/>
  <c r="IY184" i="2"/>
  <c r="BG184" i="2" s="1"/>
  <c r="MK184" i="2"/>
  <c r="FG183" i="2"/>
  <c r="HI184" i="2"/>
  <c r="AC183" i="2"/>
  <c r="AP183" i="2"/>
  <c r="AQ183" i="2" s="1"/>
  <c r="CX183" i="2"/>
  <c r="CY183" i="2" s="1"/>
  <c r="AV183" i="2"/>
  <c r="AW183" i="2" s="1"/>
  <c r="BG183" i="2"/>
  <c r="DV183" i="2"/>
  <c r="DW183" i="2" s="1"/>
  <c r="DJ183" i="2"/>
  <c r="DK183" i="2" s="1"/>
  <c r="EZ183" i="2"/>
  <c r="FA183" i="2" s="1"/>
  <c r="N183" i="2"/>
  <c r="BP183" i="2"/>
  <c r="CT183" i="2"/>
  <c r="EP183" i="2"/>
  <c r="FN183" i="2"/>
  <c r="CA183" i="2"/>
  <c r="LS184" i="2"/>
  <c r="EA184" i="2" s="1"/>
  <c r="JK184" i="2"/>
  <c r="E183" i="2"/>
  <c r="Q183" i="2"/>
  <c r="AU183" i="2"/>
  <c r="BA183" i="2"/>
  <c r="EA183" i="2"/>
  <c r="DD183" i="2"/>
  <c r="DE183" i="2" s="1"/>
  <c r="EG183" i="2"/>
  <c r="FE183" i="2"/>
  <c r="EY183" i="2"/>
  <c r="AF183" i="2"/>
  <c r="CB183" i="2"/>
  <c r="KO184" i="2"/>
  <c r="LM184" i="2"/>
  <c r="JQ184" i="2"/>
  <c r="FX183" i="2"/>
  <c r="FY183" i="2" s="1"/>
  <c r="K183" i="2"/>
  <c r="BT183" i="2"/>
  <c r="BU183" i="2" s="1"/>
  <c r="W183" i="2"/>
  <c r="BM183" i="2"/>
  <c r="AJ183" i="2"/>
  <c r="AK183" i="2" s="1"/>
  <c r="DI183" i="2"/>
  <c r="ET183" i="2"/>
  <c r="EU183" i="2" s="1"/>
  <c r="FK183" i="2"/>
  <c r="FQ183" i="2"/>
  <c r="FR183" i="2"/>
  <c r="FS183" i="2" s="1"/>
  <c r="B185" i="2"/>
  <c r="GD184" i="2"/>
  <c r="JE185" i="2" l="1"/>
  <c r="GC185" i="2"/>
  <c r="DE184" i="2"/>
  <c r="AL184" i="2"/>
  <c r="FB184" i="2"/>
  <c r="EJ184" i="2"/>
  <c r="EN184" i="2"/>
  <c r="EO184" i="2" s="1"/>
  <c r="CH184" i="2"/>
  <c r="AX184" i="2"/>
  <c r="DP184" i="2"/>
  <c r="DQ184" i="2" s="1"/>
  <c r="CX184" i="2"/>
  <c r="CY184" i="2" s="1"/>
  <c r="DX184" i="2"/>
  <c r="FX184" i="2"/>
  <c r="FY184" i="2" s="1"/>
  <c r="CT184" i="2"/>
  <c r="FT184" i="2"/>
  <c r="FH184" i="2"/>
  <c r="BP184" i="2"/>
  <c r="EB184" i="2"/>
  <c r="EC184" i="2" s="1"/>
  <c r="BZ184" i="2"/>
  <c r="CA184" i="2" s="1"/>
  <c r="ET184" i="2"/>
  <c r="EU184" i="2" s="1"/>
  <c r="FN184" i="2"/>
  <c r="BH184" i="2"/>
  <c r="BI184" i="2" s="1"/>
  <c r="BV184" i="2"/>
  <c r="CN184" i="2"/>
  <c r="AF184" i="2"/>
  <c r="T184" i="2"/>
  <c r="NC185" i="2"/>
  <c r="MK185" i="2"/>
  <c r="ES185" i="2" s="1"/>
  <c r="IM185" i="2"/>
  <c r="AJ184" i="2"/>
  <c r="AK184" i="2" s="1"/>
  <c r="CF184" i="2"/>
  <c r="R184" i="2"/>
  <c r="S184" i="2" s="1"/>
  <c r="BT184" i="2"/>
  <c r="BU184" i="2" s="1"/>
  <c r="DJ184" i="2"/>
  <c r="EH184" i="2"/>
  <c r="EI184" i="2" s="1"/>
  <c r="FL184" i="2"/>
  <c r="FM184" i="2" s="1"/>
  <c r="ES184" i="2"/>
  <c r="Z184" i="2"/>
  <c r="CZ184" i="2"/>
  <c r="DF184" i="2"/>
  <c r="EV184" i="2"/>
  <c r="KU185" i="2"/>
  <c r="IA185" i="2"/>
  <c r="FK185" i="2"/>
  <c r="DC185" i="2"/>
  <c r="BM185" i="2"/>
  <c r="AI185" i="2"/>
  <c r="AU185" i="2"/>
  <c r="HB185" i="2"/>
  <c r="HT185" i="2"/>
  <c r="JP185" i="2"/>
  <c r="NF185" i="2"/>
  <c r="IP185" i="2"/>
  <c r="GZ185" i="2"/>
  <c r="HX185" i="2"/>
  <c r="IV185" i="2"/>
  <c r="JT185" i="2"/>
  <c r="LR185" i="2"/>
  <c r="IL185" i="2"/>
  <c r="JD185" i="2"/>
  <c r="JZ185" i="2"/>
  <c r="KX185" i="2"/>
  <c r="MV185" i="2"/>
  <c r="LJ185" i="2"/>
  <c r="NH185" i="2"/>
  <c r="KL185" i="2"/>
  <c r="GT185" i="2"/>
  <c r="KT185" i="2"/>
  <c r="MN185" i="2"/>
  <c r="KB185" i="2"/>
  <c r="LX185" i="2"/>
  <c r="LL185" i="2"/>
  <c r="AF185" i="2"/>
  <c r="HR185" i="2"/>
  <c r="IR185" i="2"/>
  <c r="KN185" i="2"/>
  <c r="CZ185" i="2"/>
  <c r="MH185" i="2"/>
  <c r="BH185" i="2"/>
  <c r="KR185" i="2"/>
  <c r="LP185" i="2"/>
  <c r="MP185" i="2"/>
  <c r="HF185" i="2"/>
  <c r="IF185" i="2"/>
  <c r="ID185" i="2"/>
  <c r="BB185" i="2"/>
  <c r="HZ185" i="2"/>
  <c r="JV185" i="2"/>
  <c r="HH185" i="2"/>
  <c r="JH185" i="2"/>
  <c r="KH185" i="2"/>
  <c r="LF185" i="2"/>
  <c r="LD185" i="2"/>
  <c r="CT185" i="2"/>
  <c r="NB185" i="2"/>
  <c r="JN185" i="2"/>
  <c r="MJ185" i="2"/>
  <c r="IX185" i="2"/>
  <c r="JB185" i="2"/>
  <c r="KZ185" i="2"/>
  <c r="LV185" i="2"/>
  <c r="GV185" i="2"/>
  <c r="HL185" i="2"/>
  <c r="IJ185" i="2"/>
  <c r="KF185" i="2"/>
  <c r="MB185" i="2"/>
  <c r="MD185" i="2"/>
  <c r="NL185" i="2"/>
  <c r="MZ185" i="2"/>
  <c r="HN185" i="2"/>
  <c r="NN185" i="2"/>
  <c r="MT185" i="2"/>
  <c r="AX185" i="2"/>
  <c r="JJ185" i="2"/>
  <c r="JQ185" i="2"/>
  <c r="BY185" i="2" s="1"/>
  <c r="IS185" i="2"/>
  <c r="LA185" i="2"/>
  <c r="DK184" i="2"/>
  <c r="NI185" i="2"/>
  <c r="LG185" i="2"/>
  <c r="DO185" i="2" s="1"/>
  <c r="F184" i="2"/>
  <c r="G184" i="2" s="1"/>
  <c r="BN184" i="2"/>
  <c r="BO184" i="2" s="1"/>
  <c r="AD184" i="2"/>
  <c r="AE184" i="2" s="1"/>
  <c r="DO184" i="2"/>
  <c r="DV184" i="2"/>
  <c r="DW184" i="2" s="1"/>
  <c r="FR184" i="2"/>
  <c r="FS184" i="2" s="1"/>
  <c r="N184" i="2"/>
  <c r="CB184" i="2"/>
  <c r="BJ184" i="2"/>
  <c r="DR184" i="2"/>
  <c r="EP184" i="2"/>
  <c r="HO185" i="2"/>
  <c r="Y184" i="2"/>
  <c r="LM185" i="2"/>
  <c r="JW185" i="2"/>
  <c r="CE185" i="2" s="1"/>
  <c r="JK185" i="2"/>
  <c r="MW185" i="2"/>
  <c r="HI185" i="2"/>
  <c r="Q185" i="2" s="1"/>
  <c r="IY185" i="2"/>
  <c r="BG185" i="2" s="1"/>
  <c r="BY184" i="2"/>
  <c r="AV184" i="2"/>
  <c r="AW184" i="2" s="1"/>
  <c r="AP184" i="2"/>
  <c r="AQ184" i="2" s="1"/>
  <c r="CR184" i="2"/>
  <c r="CS184" i="2" s="1"/>
  <c r="CL184" i="2"/>
  <c r="CM184" i="2" s="1"/>
  <c r="DU184" i="2"/>
  <c r="EZ184" i="2"/>
  <c r="FA184" i="2" s="1"/>
  <c r="BD184" i="2"/>
  <c r="ED184" i="2"/>
  <c r="HC185" i="2"/>
  <c r="GW185" i="2"/>
  <c r="E185" i="2" s="1"/>
  <c r="ME185" i="2"/>
  <c r="EM185" i="2" s="1"/>
  <c r="HU185" i="2"/>
  <c r="KO185" i="2"/>
  <c r="LS185" i="2"/>
  <c r="EA185" i="2" s="1"/>
  <c r="LY185" i="2"/>
  <c r="KI185" i="2"/>
  <c r="CQ185" i="2" s="1"/>
  <c r="Q184" i="2"/>
  <c r="BS184" i="2"/>
  <c r="AU184" i="2"/>
  <c r="CW184" i="2"/>
  <c r="FF184" i="2"/>
  <c r="FG184" i="2" s="1"/>
  <c r="NO185" i="2"/>
  <c r="CG184" i="2"/>
  <c r="BC184" i="2"/>
  <c r="MQ185" i="2"/>
  <c r="IG185" i="2"/>
  <c r="KC185" i="2"/>
  <c r="CK185" i="2" s="1"/>
  <c r="B186" i="2"/>
  <c r="GD185" i="2"/>
  <c r="MQ186" i="2" l="1"/>
  <c r="JE186" i="2"/>
  <c r="GC186" i="2"/>
  <c r="Z185" i="2"/>
  <c r="AP185" i="2"/>
  <c r="AQ185" i="2" s="1"/>
  <c r="FH185" i="2"/>
  <c r="FB185" i="2"/>
  <c r="CB185" i="2"/>
  <c r="R185" i="2"/>
  <c r="S185" i="2" s="1"/>
  <c r="AL185" i="2"/>
  <c r="H185" i="2"/>
  <c r="FZ185" i="2"/>
  <c r="BP185" i="2"/>
  <c r="DV185" i="2"/>
  <c r="DW185" i="2" s="1"/>
  <c r="FL185" i="2"/>
  <c r="FM185" i="2" s="1"/>
  <c r="DL185" i="2"/>
  <c r="DF185" i="2"/>
  <c r="FT185" i="2"/>
  <c r="CL185" i="2"/>
  <c r="CM185" i="2" s="1"/>
  <c r="BT185" i="2"/>
  <c r="BU185" i="2" s="1"/>
  <c r="EH185" i="2"/>
  <c r="EI185" i="2" s="1"/>
  <c r="DP185" i="2"/>
  <c r="DQ185" i="2" s="1"/>
  <c r="EP185" i="2"/>
  <c r="CH185" i="2"/>
  <c r="EV185" i="2"/>
  <c r="EB185" i="2"/>
  <c r="EC185" i="2" s="1"/>
  <c r="L185" i="2"/>
  <c r="M185" i="2" s="1"/>
  <c r="BC185" i="2"/>
  <c r="KO186" i="2"/>
  <c r="JK186" i="2"/>
  <c r="IG186" i="2"/>
  <c r="NO186" i="2"/>
  <c r="LY186" i="2"/>
  <c r="HC186" i="2"/>
  <c r="LM186" i="2"/>
  <c r="NI186" i="2"/>
  <c r="F185" i="2"/>
  <c r="BZ185" i="2"/>
  <c r="CA185" i="2" s="1"/>
  <c r="CX185" i="2"/>
  <c r="CY185" i="2" s="1"/>
  <c r="DU185" i="2"/>
  <c r="CW185" i="2"/>
  <c r="EZ185" i="2"/>
  <c r="FA185" i="2" s="1"/>
  <c r="ET185" i="2"/>
  <c r="EU185" i="2" s="1"/>
  <c r="BD185" i="2"/>
  <c r="N185" i="2"/>
  <c r="AR185" i="2"/>
  <c r="BJ185" i="2"/>
  <c r="DR185" i="2"/>
  <c r="DX185" i="2"/>
  <c r="KU186" i="2"/>
  <c r="NC186" i="2"/>
  <c r="HU186" i="2"/>
  <c r="MW186" i="2"/>
  <c r="IS186" i="2"/>
  <c r="K185" i="2"/>
  <c r="AD185" i="2"/>
  <c r="AE185" i="2" s="1"/>
  <c r="AV185" i="2"/>
  <c r="AW185" i="2" s="1"/>
  <c r="X185" i="2"/>
  <c r="BN185" i="2"/>
  <c r="BO185" i="2" s="1"/>
  <c r="DJ185" i="2"/>
  <c r="DK185" i="2" s="1"/>
  <c r="FE185" i="2"/>
  <c r="FF185" i="2"/>
  <c r="FG185" i="2" s="1"/>
  <c r="T185" i="2"/>
  <c r="EY185" i="2"/>
  <c r="BV185" i="2"/>
  <c r="CN185" i="2"/>
  <c r="ED185" i="2"/>
  <c r="EJ185" i="2"/>
  <c r="FN185" i="2"/>
  <c r="IM186" i="2"/>
  <c r="FK186" i="2"/>
  <c r="FE186" i="2"/>
  <c r="FW186" i="2"/>
  <c r="EY186" i="2"/>
  <c r="DU186" i="2"/>
  <c r="FQ186" i="2"/>
  <c r="DC186" i="2"/>
  <c r="EG186" i="2"/>
  <c r="CW186" i="2"/>
  <c r="AU186" i="2"/>
  <c r="K186" i="2"/>
  <c r="BS186" i="2"/>
  <c r="AO186" i="2"/>
  <c r="AC186" i="2"/>
  <c r="BM186" i="2"/>
  <c r="BA186" i="2"/>
  <c r="HL186" i="2"/>
  <c r="IF186" i="2"/>
  <c r="GT186" i="2"/>
  <c r="IV186" i="2"/>
  <c r="KR186" i="2"/>
  <c r="HF186" i="2"/>
  <c r="LV186" i="2"/>
  <c r="HR186" i="2"/>
  <c r="JN186" i="2"/>
  <c r="IR186" i="2"/>
  <c r="MJ186" i="2"/>
  <c r="MH186" i="2"/>
  <c r="HZ186" i="2"/>
  <c r="IX186" i="2"/>
  <c r="JV186" i="2"/>
  <c r="KT186" i="2"/>
  <c r="LP186" i="2"/>
  <c r="JB186" i="2"/>
  <c r="KZ186" i="2"/>
  <c r="LX186" i="2"/>
  <c r="EH186" i="2"/>
  <c r="LL186" i="2"/>
  <c r="JP186" i="2"/>
  <c r="BD186" i="2"/>
  <c r="KN186" i="2"/>
  <c r="HX186" i="2"/>
  <c r="DD186" i="2"/>
  <c r="GV186" i="2"/>
  <c r="JZ186" i="2"/>
  <c r="KB186" i="2"/>
  <c r="KX186" i="2"/>
  <c r="NH186" i="2"/>
  <c r="IP186" i="2"/>
  <c r="JT186" i="2"/>
  <c r="LR186" i="2"/>
  <c r="MP186" i="2"/>
  <c r="JD186" i="2"/>
  <c r="JH186" i="2"/>
  <c r="MD186" i="2"/>
  <c r="NN186" i="2"/>
  <c r="KF186" i="2"/>
  <c r="NF186" i="2"/>
  <c r="HB186" i="2"/>
  <c r="MV186" i="2"/>
  <c r="MT186" i="2"/>
  <c r="IJ186" i="2"/>
  <c r="JJ186" i="2"/>
  <c r="LD186" i="2"/>
  <c r="LF186" i="2"/>
  <c r="MZ186" i="2"/>
  <c r="HH186" i="2"/>
  <c r="NL186" i="2"/>
  <c r="FX186" i="2" s="1"/>
  <c r="LJ186" i="2"/>
  <c r="MN186" i="2"/>
  <c r="ID186" i="2"/>
  <c r="HT186" i="2"/>
  <c r="HN186" i="2"/>
  <c r="IL186" i="2"/>
  <c r="KH186" i="2"/>
  <c r="NB186" i="2"/>
  <c r="KL186" i="2"/>
  <c r="GZ186" i="2"/>
  <c r="MB186" i="2"/>
  <c r="AR186" i="2"/>
  <c r="KI186" i="2"/>
  <c r="ME186" i="2"/>
  <c r="IY186" i="2"/>
  <c r="Y185" i="2"/>
  <c r="G185" i="2"/>
  <c r="JQ186" i="2"/>
  <c r="AC185" i="2"/>
  <c r="AO185" i="2"/>
  <c r="BA185" i="2"/>
  <c r="AJ185" i="2"/>
  <c r="AK185" i="2" s="1"/>
  <c r="DD185" i="2"/>
  <c r="DE185" i="2" s="1"/>
  <c r="CF185" i="2"/>
  <c r="CG185" i="2" s="1"/>
  <c r="EN185" i="2"/>
  <c r="EO185" i="2" s="1"/>
  <c r="FR185" i="2"/>
  <c r="FS185" i="2" s="1"/>
  <c r="MK186" i="2"/>
  <c r="LS186" i="2"/>
  <c r="KC186" i="2"/>
  <c r="GW186" i="2"/>
  <c r="HI186" i="2"/>
  <c r="JW186" i="2"/>
  <c r="HO186" i="2"/>
  <c r="LG186" i="2"/>
  <c r="LA186" i="2"/>
  <c r="FX185" i="2"/>
  <c r="FY185" i="2" s="1"/>
  <c r="BS185" i="2"/>
  <c r="W185" i="2"/>
  <c r="DI185" i="2"/>
  <c r="CR185" i="2"/>
  <c r="CS185" i="2" s="1"/>
  <c r="EG185" i="2"/>
  <c r="FQ185" i="2"/>
  <c r="FW185" i="2"/>
  <c r="IA186" i="2"/>
  <c r="BI185" i="2"/>
  <c r="B187" i="2"/>
  <c r="GC187" i="2" s="1"/>
  <c r="GD186" i="2"/>
  <c r="LA187" i="2" l="1"/>
  <c r="HI187" i="2"/>
  <c r="MK187" i="2"/>
  <c r="KC187" i="2"/>
  <c r="FF186" i="2"/>
  <c r="N186" i="2"/>
  <c r="AD186" i="2"/>
  <c r="AE186" i="2" s="1"/>
  <c r="FZ186" i="2"/>
  <c r="FT186" i="2"/>
  <c r="DR186" i="2"/>
  <c r="DX186" i="2"/>
  <c r="BJ186" i="2"/>
  <c r="FN186" i="2"/>
  <c r="R186" i="2"/>
  <c r="S186" i="2" s="1"/>
  <c r="CF186" i="2"/>
  <c r="CG186" i="2" s="1"/>
  <c r="AV186" i="2"/>
  <c r="BP186" i="2"/>
  <c r="F186" i="2"/>
  <c r="EZ186" i="2"/>
  <c r="FA186" i="2" s="1"/>
  <c r="ET186" i="2"/>
  <c r="EU186" i="2" s="1"/>
  <c r="AL186" i="2"/>
  <c r="BT186" i="2"/>
  <c r="EN186" i="2"/>
  <c r="EO186" i="2" s="1"/>
  <c r="X186" i="2"/>
  <c r="Y186" i="2" s="1"/>
  <c r="BZ186" i="2"/>
  <c r="ED186" i="2"/>
  <c r="CZ186" i="2"/>
  <c r="AW186" i="2"/>
  <c r="CL186" i="2"/>
  <c r="CT186" i="2"/>
  <c r="DL186" i="2"/>
  <c r="AF186" i="2"/>
  <c r="FG186" i="2"/>
  <c r="ES187" i="2"/>
  <c r="DI187" i="2"/>
  <c r="CK187" i="2"/>
  <c r="Q187" i="2"/>
  <c r="IV187" i="2"/>
  <c r="HH187" i="2"/>
  <c r="NF187" i="2"/>
  <c r="KR187" i="2"/>
  <c r="LR187" i="2"/>
  <c r="MN187" i="2"/>
  <c r="HX187" i="2"/>
  <c r="JZ187" i="2"/>
  <c r="KX187" i="2"/>
  <c r="LV187" i="2"/>
  <c r="LX187" i="2"/>
  <c r="LJ187" i="2"/>
  <c r="HT187" i="2"/>
  <c r="JP187" i="2"/>
  <c r="IP187" i="2"/>
  <c r="KL187" i="2"/>
  <c r="MJ187" i="2"/>
  <c r="ET187" i="2"/>
  <c r="KT187" i="2"/>
  <c r="ID187" i="2"/>
  <c r="IF187" i="2"/>
  <c r="JD187" i="2"/>
  <c r="IR187" i="2"/>
  <c r="MH187" i="2"/>
  <c r="HB187" i="2"/>
  <c r="HZ187" i="2"/>
  <c r="IX187" i="2"/>
  <c r="JT187" i="2"/>
  <c r="JV187" i="2"/>
  <c r="HF187" i="2"/>
  <c r="KB187" i="2"/>
  <c r="KZ187" i="2"/>
  <c r="MT187" i="2"/>
  <c r="AL187" i="2"/>
  <c r="MZ187" i="2"/>
  <c r="HN187" i="2"/>
  <c r="KF187" i="2"/>
  <c r="LP187" i="2"/>
  <c r="HL187" i="2"/>
  <c r="IJ187" i="2"/>
  <c r="NB187" i="2"/>
  <c r="NL187" i="2"/>
  <c r="HR187" i="2"/>
  <c r="R187" i="2"/>
  <c r="KH187" i="2"/>
  <c r="LF187" i="2"/>
  <c r="JN187" i="2"/>
  <c r="KN187" i="2"/>
  <c r="GV187" i="2"/>
  <c r="MP187" i="2"/>
  <c r="JB187" i="2"/>
  <c r="MV187" i="2"/>
  <c r="GT187" i="2"/>
  <c r="JH187" i="2"/>
  <c r="JJ187" i="2"/>
  <c r="MB187" i="2"/>
  <c r="LL187" i="2"/>
  <c r="NH187" i="2"/>
  <c r="GZ187" i="2"/>
  <c r="IL187" i="2"/>
  <c r="LD187" i="2"/>
  <c r="MD187" i="2"/>
  <c r="NN187" i="2"/>
  <c r="LG187" i="2"/>
  <c r="DE186" i="2"/>
  <c r="HO187" i="2"/>
  <c r="W187" i="2" s="1"/>
  <c r="BU186" i="2"/>
  <c r="LS187" i="2"/>
  <c r="JQ187" i="2"/>
  <c r="BY187" i="2" s="1"/>
  <c r="IY187" i="2"/>
  <c r="W186" i="2"/>
  <c r="EB186" i="2"/>
  <c r="EC186" i="2" s="1"/>
  <c r="AJ186" i="2"/>
  <c r="AK186" i="2" s="1"/>
  <c r="BG186" i="2"/>
  <c r="BY186" i="2"/>
  <c r="AP186" i="2"/>
  <c r="AQ186" i="2" s="1"/>
  <c r="DI186" i="2"/>
  <c r="DO186" i="2"/>
  <c r="CX186" i="2"/>
  <c r="CY186" i="2" s="1"/>
  <c r="DV186" i="2"/>
  <c r="DW186" i="2" s="1"/>
  <c r="FL186" i="2"/>
  <c r="FM186" i="2" s="1"/>
  <c r="H186" i="2"/>
  <c r="DF186" i="2"/>
  <c r="BV186" i="2"/>
  <c r="CB186" i="2"/>
  <c r="EJ186" i="2"/>
  <c r="EV186" i="2"/>
  <c r="IM187" i="2"/>
  <c r="IS187" i="2"/>
  <c r="BA187" i="2" s="1"/>
  <c r="MW187" i="2"/>
  <c r="FE187" i="2" s="1"/>
  <c r="JK187" i="2"/>
  <c r="GW187" i="2"/>
  <c r="E187" i="2" s="1"/>
  <c r="IA187" i="2"/>
  <c r="AI187" i="2" s="1"/>
  <c r="FY186" i="2"/>
  <c r="JW187" i="2"/>
  <c r="MQ187" i="2"/>
  <c r="ME187" i="2"/>
  <c r="L186" i="2"/>
  <c r="M186" i="2" s="1"/>
  <c r="BN186" i="2"/>
  <c r="BO186" i="2" s="1"/>
  <c r="CR186" i="2"/>
  <c r="CS186" i="2" s="1"/>
  <c r="DP186" i="2"/>
  <c r="DQ186" i="2" s="1"/>
  <c r="EM186" i="2"/>
  <c r="EA186" i="2"/>
  <c r="FR186" i="2"/>
  <c r="FS186" i="2" s="1"/>
  <c r="T186" i="2"/>
  <c r="Z186" i="2"/>
  <c r="CH186" i="2"/>
  <c r="AX186" i="2"/>
  <c r="CN186" i="2"/>
  <c r="EP186" i="2"/>
  <c r="FB186" i="2"/>
  <c r="HU187" i="2"/>
  <c r="NI187" i="2"/>
  <c r="FQ187" i="2" s="1"/>
  <c r="LY187" i="2"/>
  <c r="KO187" i="2"/>
  <c r="CM186" i="2"/>
  <c r="G186" i="2"/>
  <c r="KI187" i="2"/>
  <c r="E186" i="2"/>
  <c r="AI186" i="2"/>
  <c r="BH186" i="2"/>
  <c r="BI186" i="2" s="1"/>
  <c r="FH186" i="2"/>
  <c r="NC187" i="2"/>
  <c r="LM187" i="2"/>
  <c r="NO187" i="2"/>
  <c r="JE187" i="2"/>
  <c r="CQ186" i="2"/>
  <c r="BB186" i="2"/>
  <c r="BC186" i="2" s="1"/>
  <c r="Q186" i="2"/>
  <c r="CE186" i="2"/>
  <c r="DJ186" i="2"/>
  <c r="DK186" i="2" s="1"/>
  <c r="CK186" i="2"/>
  <c r="ES186" i="2"/>
  <c r="CA186" i="2"/>
  <c r="KU187" i="2"/>
  <c r="DC187" i="2" s="1"/>
  <c r="HC187" i="2"/>
  <c r="IG187" i="2"/>
  <c r="EI186" i="2"/>
  <c r="B188" i="2"/>
  <c r="GD187" i="2"/>
  <c r="HC188" i="2" l="1"/>
  <c r="KC188" i="2"/>
  <c r="GC188" i="2"/>
  <c r="JE188" i="2"/>
  <c r="LM188" i="2"/>
  <c r="CH187" i="2"/>
  <c r="EP187" i="2"/>
  <c r="IG188" i="2"/>
  <c r="NO188" i="2"/>
  <c r="KI188" i="2"/>
  <c r="Z187" i="2"/>
  <c r="DP187" i="2"/>
  <c r="DQ187" i="2" s="1"/>
  <c r="FB187" i="2"/>
  <c r="CX187" i="2"/>
  <c r="CY187" i="2" s="1"/>
  <c r="EH187" i="2"/>
  <c r="EI187" i="2" s="1"/>
  <c r="BP187" i="2"/>
  <c r="ED187" i="2"/>
  <c r="AF187" i="2"/>
  <c r="CN187" i="2"/>
  <c r="CR187" i="2"/>
  <c r="CS187" i="2" s="1"/>
  <c r="H187" i="2"/>
  <c r="HU188" i="2"/>
  <c r="FX187" i="2"/>
  <c r="FY187" i="2" s="1"/>
  <c r="AV187" i="2"/>
  <c r="AW187" i="2" s="1"/>
  <c r="BV187" i="2"/>
  <c r="DF187" i="2"/>
  <c r="FF187" i="2"/>
  <c r="FG187" i="2" s="1"/>
  <c r="AP187" i="2"/>
  <c r="AQ187" i="2" s="1"/>
  <c r="BB187" i="2"/>
  <c r="DL187" i="2"/>
  <c r="NC188" i="2"/>
  <c r="FK188" i="2" s="1"/>
  <c r="KO188" i="2"/>
  <c r="N187" i="2"/>
  <c r="DX187" i="2"/>
  <c r="FL187" i="2"/>
  <c r="FM187" i="2" s="1"/>
  <c r="FT187" i="2"/>
  <c r="BH187" i="2"/>
  <c r="BI187" i="2" s="1"/>
  <c r="CB187" i="2"/>
  <c r="LY188" i="2"/>
  <c r="MQ188" i="2"/>
  <c r="IM188" i="2"/>
  <c r="AU188" i="2" s="1"/>
  <c r="LS188" i="2"/>
  <c r="K187" i="2"/>
  <c r="AO187" i="2"/>
  <c r="AU187" i="2"/>
  <c r="L187" i="2"/>
  <c r="M187" i="2" s="1"/>
  <c r="X187" i="2"/>
  <c r="Y187" i="2" s="1"/>
  <c r="BN187" i="2"/>
  <c r="BO187" i="2" s="1"/>
  <c r="CQ187" i="2"/>
  <c r="DJ187" i="2"/>
  <c r="DK187" i="2" s="1"/>
  <c r="EB187" i="2"/>
  <c r="EC187" i="2" s="1"/>
  <c r="EZ187" i="2"/>
  <c r="FA187" i="2" s="1"/>
  <c r="FK187" i="2"/>
  <c r="T187" i="2"/>
  <c r="BD187" i="2"/>
  <c r="CZ187" i="2"/>
  <c r="CT187" i="2"/>
  <c r="DR187" i="2"/>
  <c r="FN187" i="2"/>
  <c r="FW188" i="2"/>
  <c r="EA188" i="2"/>
  <c r="DU188" i="2"/>
  <c r="EG188" i="2"/>
  <c r="CK188" i="2"/>
  <c r="EY188" i="2"/>
  <c r="CW188" i="2"/>
  <c r="K188" i="2"/>
  <c r="AO188" i="2"/>
  <c r="AC188" i="2"/>
  <c r="CQ188" i="2"/>
  <c r="BM188" i="2"/>
  <c r="JV188" i="2"/>
  <c r="IL188" i="2"/>
  <c r="GV188" i="2"/>
  <c r="HR188" i="2"/>
  <c r="JN188" i="2"/>
  <c r="MH188" i="2"/>
  <c r="MJ188" i="2"/>
  <c r="HX188" i="2"/>
  <c r="IV188" i="2"/>
  <c r="JT188" i="2"/>
  <c r="LP188" i="2"/>
  <c r="HB188" i="2"/>
  <c r="ID188" i="2"/>
  <c r="KB188" i="2"/>
  <c r="KX188" i="2"/>
  <c r="LV188" i="2"/>
  <c r="LJ188" i="2"/>
  <c r="IR188" i="2"/>
  <c r="KN188" i="2"/>
  <c r="KL188" i="2"/>
  <c r="HZ188" i="2"/>
  <c r="KR188" i="2"/>
  <c r="MP188" i="2"/>
  <c r="HF188" i="2"/>
  <c r="IF188" i="2"/>
  <c r="JZ188" i="2"/>
  <c r="KZ188" i="2"/>
  <c r="LX188" i="2"/>
  <c r="MT188" i="2"/>
  <c r="LL188" i="2"/>
  <c r="NF188" i="2"/>
  <c r="NH188" i="2"/>
  <c r="IP188" i="2"/>
  <c r="GZ188" i="2"/>
  <c r="KT188" i="2"/>
  <c r="ED188" i="2"/>
  <c r="MN188" i="2"/>
  <c r="HH188" i="2"/>
  <c r="LR188" i="2"/>
  <c r="GT188" i="2"/>
  <c r="HN188" i="2"/>
  <c r="JH188" i="2"/>
  <c r="KH188" i="2"/>
  <c r="AX188" i="2"/>
  <c r="JB188" i="2"/>
  <c r="LF188" i="2"/>
  <c r="JP188" i="2"/>
  <c r="JD188" i="2"/>
  <c r="HL188" i="2"/>
  <c r="IJ188" i="2"/>
  <c r="KF188" i="2"/>
  <c r="MD188" i="2"/>
  <c r="CL188" i="2"/>
  <c r="EJ188" i="2"/>
  <c r="FH188" i="2"/>
  <c r="MV188" i="2"/>
  <c r="HT188" i="2"/>
  <c r="IX188" i="2"/>
  <c r="JJ188" i="2"/>
  <c r="CT188" i="2"/>
  <c r="LD188" i="2"/>
  <c r="MB188" i="2"/>
  <c r="MZ188" i="2"/>
  <c r="NN188" i="2"/>
  <c r="NB188" i="2"/>
  <c r="NL188" i="2"/>
  <c r="KU188" i="2"/>
  <c r="S187" i="2"/>
  <c r="EU187" i="2"/>
  <c r="HI188" i="2"/>
  <c r="NI188" i="2"/>
  <c r="ME188" i="2"/>
  <c r="EM188" i="2" s="1"/>
  <c r="JW188" i="2"/>
  <c r="JK188" i="2"/>
  <c r="LG188" i="2"/>
  <c r="BS187" i="2"/>
  <c r="BT187" i="2"/>
  <c r="BU187" i="2" s="1"/>
  <c r="BM187" i="2"/>
  <c r="AJ187" i="2"/>
  <c r="AK187" i="2" s="1"/>
  <c r="BZ187" i="2"/>
  <c r="CA187" i="2" s="1"/>
  <c r="DV187" i="2"/>
  <c r="DW187" i="2" s="1"/>
  <c r="DD187" i="2"/>
  <c r="DE187" i="2" s="1"/>
  <c r="CF187" i="2"/>
  <c r="CG187" i="2" s="1"/>
  <c r="DO187" i="2"/>
  <c r="EG187" i="2"/>
  <c r="FW187" i="2"/>
  <c r="EY187" i="2"/>
  <c r="AR187" i="2"/>
  <c r="BJ187" i="2"/>
  <c r="EJ187" i="2"/>
  <c r="EV187" i="2"/>
  <c r="FZ187" i="2"/>
  <c r="BC187" i="2"/>
  <c r="GW188" i="2"/>
  <c r="MW188" i="2"/>
  <c r="IY188" i="2"/>
  <c r="HO188" i="2"/>
  <c r="W188" i="2" s="1"/>
  <c r="F187" i="2"/>
  <c r="G187" i="2" s="1"/>
  <c r="AD187" i="2"/>
  <c r="AE187" i="2" s="1"/>
  <c r="CL187" i="2"/>
  <c r="CM187" i="2" s="1"/>
  <c r="EA187" i="2"/>
  <c r="EN187" i="2"/>
  <c r="EO187" i="2" s="1"/>
  <c r="FR187" i="2"/>
  <c r="FS187" i="2" s="1"/>
  <c r="AX187" i="2"/>
  <c r="FH187" i="2"/>
  <c r="LA188" i="2"/>
  <c r="DI188" i="2" s="1"/>
  <c r="IA188" i="2"/>
  <c r="MK188" i="2"/>
  <c r="ES188" i="2" s="1"/>
  <c r="IS188" i="2"/>
  <c r="JQ188" i="2"/>
  <c r="BY188" i="2" s="1"/>
  <c r="AC187" i="2"/>
  <c r="EM187" i="2"/>
  <c r="BG187" i="2"/>
  <c r="DU187" i="2"/>
  <c r="CE187" i="2"/>
  <c r="CW187" i="2"/>
  <c r="B189" i="2"/>
  <c r="GC189" i="2" s="1"/>
  <c r="GD188" i="2"/>
  <c r="NC189" i="2" l="1"/>
  <c r="CX188" i="2"/>
  <c r="CY188" i="2" s="1"/>
  <c r="Z188" i="2"/>
  <c r="FZ188" i="2"/>
  <c r="DF188" i="2"/>
  <c r="AL188" i="2"/>
  <c r="EV188" i="2"/>
  <c r="DP188" i="2"/>
  <c r="DQ188" i="2" s="1"/>
  <c r="BV188" i="2"/>
  <c r="DL188" i="2"/>
  <c r="CB188" i="2"/>
  <c r="AR188" i="2"/>
  <c r="DV188" i="2"/>
  <c r="DW188" i="2" s="1"/>
  <c r="H188" i="2"/>
  <c r="FN188" i="2"/>
  <c r="EP188" i="2"/>
  <c r="BN188" i="2"/>
  <c r="BO188" i="2" s="1"/>
  <c r="AD188" i="2"/>
  <c r="AE188" i="2" s="1"/>
  <c r="T188" i="2"/>
  <c r="CF188" i="2"/>
  <c r="BD188" i="2"/>
  <c r="L188" i="2"/>
  <c r="M188" i="2" s="1"/>
  <c r="FX188" i="2"/>
  <c r="FY188" i="2" s="1"/>
  <c r="FT188" i="2"/>
  <c r="BJ188" i="2"/>
  <c r="EZ188" i="2"/>
  <c r="IA189" i="2"/>
  <c r="NO189" i="2"/>
  <c r="IY189" i="2"/>
  <c r="HU189" i="2"/>
  <c r="JK189" i="2"/>
  <c r="NI189" i="2"/>
  <c r="KU189" i="2"/>
  <c r="AI188" i="2"/>
  <c r="AJ188" i="2"/>
  <c r="AK188" i="2" s="1"/>
  <c r="BB188" i="2"/>
  <c r="BC188" i="2" s="1"/>
  <c r="DD188" i="2"/>
  <c r="DE188" i="2" s="1"/>
  <c r="AP188" i="2"/>
  <c r="BZ188" i="2"/>
  <c r="CA188" i="2" s="1"/>
  <c r="EB188" i="2"/>
  <c r="EC188" i="2" s="1"/>
  <c r="ET188" i="2"/>
  <c r="EU188" i="2" s="1"/>
  <c r="BP188" i="2"/>
  <c r="N188" i="2"/>
  <c r="AF188" i="2"/>
  <c r="FB188" i="2"/>
  <c r="IM189" i="2"/>
  <c r="HC189" i="2"/>
  <c r="IG189" i="2"/>
  <c r="MW189" i="2"/>
  <c r="CM188" i="2"/>
  <c r="JW189" i="2"/>
  <c r="HI189" i="2"/>
  <c r="AV188" i="2"/>
  <c r="AW188" i="2" s="1"/>
  <c r="BG188" i="2"/>
  <c r="FL188" i="2"/>
  <c r="FM188" i="2" s="1"/>
  <c r="BH188" i="2"/>
  <c r="BI188" i="2" s="1"/>
  <c r="DJ188" i="2"/>
  <c r="DK188" i="2" s="1"/>
  <c r="EH188" i="2"/>
  <c r="FQ188" i="2"/>
  <c r="EN188" i="2"/>
  <c r="EO188" i="2" s="1"/>
  <c r="CN188" i="2"/>
  <c r="CZ188" i="2"/>
  <c r="DX188" i="2"/>
  <c r="JE189" i="2"/>
  <c r="LS189" i="2"/>
  <c r="LY189" i="2"/>
  <c r="KC189" i="2"/>
  <c r="JQ189" i="2"/>
  <c r="IS189" i="2"/>
  <c r="KO189" i="2"/>
  <c r="GW189" i="2"/>
  <c r="CG188" i="2"/>
  <c r="LG189" i="2"/>
  <c r="ME189" i="2"/>
  <c r="F188" i="2"/>
  <c r="G188" i="2" s="1"/>
  <c r="X188" i="2"/>
  <c r="Y188" i="2" s="1"/>
  <c r="Q188" i="2"/>
  <c r="BS188" i="2"/>
  <c r="R188" i="2"/>
  <c r="S188" i="2" s="1"/>
  <c r="BT188" i="2"/>
  <c r="BU188" i="2" s="1"/>
  <c r="DO188" i="2"/>
  <c r="FE188" i="2"/>
  <c r="FF188" i="2"/>
  <c r="FG188" i="2" s="1"/>
  <c r="CH188" i="2"/>
  <c r="DR188" i="2"/>
  <c r="FW189" i="2"/>
  <c r="FQ189" i="2"/>
  <c r="FK189" i="2"/>
  <c r="EG189" i="2"/>
  <c r="FE189" i="2"/>
  <c r="EA189" i="2"/>
  <c r="DO189" i="2"/>
  <c r="CW189" i="2"/>
  <c r="BY189" i="2"/>
  <c r="CE189" i="2"/>
  <c r="EM189" i="2"/>
  <c r="DC189" i="2"/>
  <c r="CK189" i="2"/>
  <c r="BG189" i="2"/>
  <c r="BM189" i="2"/>
  <c r="BA189" i="2"/>
  <c r="AI189" i="2"/>
  <c r="AU189" i="2"/>
  <c r="BS189" i="2"/>
  <c r="AO189" i="2"/>
  <c r="Q189" i="2"/>
  <c r="AC189" i="2"/>
  <c r="E189" i="2"/>
  <c r="K189" i="2"/>
  <c r="LL189" i="2"/>
  <c r="JN189" i="2"/>
  <c r="MJ189" i="2"/>
  <c r="GT189" i="2"/>
  <c r="JV189" i="2"/>
  <c r="IX189" i="2"/>
  <c r="HH189" i="2"/>
  <c r="JB189" i="2"/>
  <c r="HT189" i="2"/>
  <c r="JP189" i="2"/>
  <c r="NF189" i="2"/>
  <c r="IP189" i="2"/>
  <c r="GZ189" i="2"/>
  <c r="HX189" i="2"/>
  <c r="IV189" i="2"/>
  <c r="JT189" i="2"/>
  <c r="KR189" i="2"/>
  <c r="LR189" i="2"/>
  <c r="ID189" i="2"/>
  <c r="JD189" i="2"/>
  <c r="JZ189" i="2"/>
  <c r="KX189" i="2"/>
  <c r="MV189" i="2"/>
  <c r="LJ189" i="2"/>
  <c r="NH189" i="2"/>
  <c r="KL189" i="2"/>
  <c r="KT189" i="2"/>
  <c r="EB189" i="2"/>
  <c r="MN189" i="2"/>
  <c r="KB189" i="2"/>
  <c r="LX189" i="2"/>
  <c r="HR189" i="2"/>
  <c r="IR189" i="2"/>
  <c r="MH189" i="2"/>
  <c r="CH189" i="2"/>
  <c r="EH189" i="2"/>
  <c r="LV189" i="2"/>
  <c r="HB189" i="2"/>
  <c r="GV189" i="2"/>
  <c r="HN189" i="2"/>
  <c r="IL189" i="2"/>
  <c r="JJ189" i="2"/>
  <c r="MZ189" i="2"/>
  <c r="KZ189" i="2"/>
  <c r="BT189" i="2"/>
  <c r="CB189" i="2"/>
  <c r="MT189" i="2"/>
  <c r="JH189" i="2"/>
  <c r="KH189" i="2"/>
  <c r="LF189" i="2"/>
  <c r="LD189" i="2"/>
  <c r="MD189" i="2"/>
  <c r="KN189" i="2"/>
  <c r="IF189" i="2"/>
  <c r="BH189" i="2"/>
  <c r="LP189" i="2"/>
  <c r="MP189" i="2"/>
  <c r="HF189" i="2"/>
  <c r="BN189" i="2"/>
  <c r="HL189" i="2"/>
  <c r="IJ189" i="2"/>
  <c r="KF189" i="2"/>
  <c r="MB189" i="2"/>
  <c r="NL189" i="2"/>
  <c r="NB189" i="2"/>
  <c r="HZ189" i="2"/>
  <c r="NN189" i="2"/>
  <c r="FX189" i="2"/>
  <c r="FA188" i="2"/>
  <c r="LA189" i="2"/>
  <c r="MK189" i="2"/>
  <c r="ES189" i="2" s="1"/>
  <c r="KI189" i="2"/>
  <c r="CQ189" i="2" s="1"/>
  <c r="HO189" i="2"/>
  <c r="E188" i="2"/>
  <c r="BA188" i="2"/>
  <c r="CE188" i="2"/>
  <c r="CR188" i="2"/>
  <c r="CS188" i="2" s="1"/>
  <c r="DC188" i="2"/>
  <c r="FR188" i="2"/>
  <c r="FS188" i="2" s="1"/>
  <c r="AQ188" i="2"/>
  <c r="MQ189" i="2"/>
  <c r="LM189" i="2"/>
  <c r="EI188" i="2"/>
  <c r="B190" i="2"/>
  <c r="GD189" i="2"/>
  <c r="NC190" i="2" l="1"/>
  <c r="GC190" i="2"/>
  <c r="LM190" i="2"/>
  <c r="AF189" i="2"/>
  <c r="R189" i="2"/>
  <c r="FY189" i="2"/>
  <c r="DR189" i="2"/>
  <c r="AX189" i="2"/>
  <c r="EP189" i="2"/>
  <c r="AL189" i="2"/>
  <c r="FZ189" i="2"/>
  <c r="X189" i="2"/>
  <c r="Y189" i="2" s="1"/>
  <c r="DL189" i="2"/>
  <c r="FL189" i="2"/>
  <c r="ET189" i="2"/>
  <c r="EU189" i="2" s="1"/>
  <c r="FH189" i="2"/>
  <c r="H189" i="2"/>
  <c r="L189" i="2"/>
  <c r="FR189" i="2"/>
  <c r="FS189" i="2" s="1"/>
  <c r="CL189" i="2"/>
  <c r="CM189" i="2" s="1"/>
  <c r="DX189" i="2"/>
  <c r="AR189" i="2"/>
  <c r="CR189" i="2"/>
  <c r="CS189" i="2" s="1"/>
  <c r="EZ189" i="2"/>
  <c r="FA189" i="2" s="1"/>
  <c r="CZ189" i="2"/>
  <c r="DF189" i="2"/>
  <c r="BD189" i="2"/>
  <c r="EC189" i="2"/>
  <c r="BU189" i="2"/>
  <c r="LA190" i="2"/>
  <c r="F189" i="2"/>
  <c r="G189" i="2" s="1"/>
  <c r="CX189" i="2"/>
  <c r="CY189" i="2" s="1"/>
  <c r="BZ189" i="2"/>
  <c r="CA189" i="2" s="1"/>
  <c r="AV189" i="2"/>
  <c r="AW189" i="2" s="1"/>
  <c r="AJ189" i="2"/>
  <c r="AK189" i="2" s="1"/>
  <c r="DU189" i="2"/>
  <c r="FF189" i="2"/>
  <c r="FG189" i="2" s="1"/>
  <c r="N189" i="2"/>
  <c r="BJ189" i="2"/>
  <c r="ED189" i="2"/>
  <c r="EJ189" i="2"/>
  <c r="FT189" i="2"/>
  <c r="ME190" i="2"/>
  <c r="KO190" i="2"/>
  <c r="CW190" i="2" s="1"/>
  <c r="LY190" i="2"/>
  <c r="NI190" i="2"/>
  <c r="NO190" i="2"/>
  <c r="FW190" i="2" s="1"/>
  <c r="MQ190" i="2"/>
  <c r="S189" i="2"/>
  <c r="HO190" i="2"/>
  <c r="AP189" i="2"/>
  <c r="BB189" i="2"/>
  <c r="BC189" i="2" s="1"/>
  <c r="DP189" i="2"/>
  <c r="DJ189" i="2"/>
  <c r="DK189" i="2" s="1"/>
  <c r="EN189" i="2"/>
  <c r="EO189" i="2" s="1"/>
  <c r="T189" i="2"/>
  <c r="EY189" i="2"/>
  <c r="BP189" i="2"/>
  <c r="BV189" i="2"/>
  <c r="CN189" i="2"/>
  <c r="EV189" i="2"/>
  <c r="FN189" i="2"/>
  <c r="LG190" i="2"/>
  <c r="IS190" i="2"/>
  <c r="LS190" i="2"/>
  <c r="EA190" i="2" s="1"/>
  <c r="MW190" i="2"/>
  <c r="HC190" i="2"/>
  <c r="JK190" i="2"/>
  <c r="BS190" i="2" s="1"/>
  <c r="IA190" i="2"/>
  <c r="AI190" i="2" s="1"/>
  <c r="FK190" i="2"/>
  <c r="FE190" i="2"/>
  <c r="FQ190" i="2"/>
  <c r="EY190" i="2"/>
  <c r="EM190" i="2"/>
  <c r="DU190" i="2"/>
  <c r="EG190" i="2"/>
  <c r="DO190" i="2"/>
  <c r="K190" i="2"/>
  <c r="DI190" i="2"/>
  <c r="BA190" i="2"/>
  <c r="W190" i="2"/>
  <c r="HX190" i="2"/>
  <c r="GT190" i="2"/>
  <c r="NH190" i="2"/>
  <c r="IP190" i="2"/>
  <c r="KL190" i="2"/>
  <c r="HB190" i="2"/>
  <c r="IV190" i="2"/>
  <c r="KT190" i="2"/>
  <c r="MN190" i="2"/>
  <c r="HH190" i="2"/>
  <c r="ID190" i="2"/>
  <c r="LV190" i="2"/>
  <c r="HT190" i="2"/>
  <c r="NF190" i="2"/>
  <c r="IR190" i="2"/>
  <c r="KN190" i="2"/>
  <c r="MH190" i="2"/>
  <c r="KR190" i="2"/>
  <c r="FB190" i="2"/>
  <c r="MP190" i="2"/>
  <c r="KB190" i="2"/>
  <c r="GV190" i="2"/>
  <c r="HF190" i="2"/>
  <c r="LJ190" i="2"/>
  <c r="HR190" i="2"/>
  <c r="JN190" i="2"/>
  <c r="JP190" i="2"/>
  <c r="BD190" i="2"/>
  <c r="MJ190" i="2"/>
  <c r="HZ190" i="2"/>
  <c r="IX190" i="2"/>
  <c r="JV190" i="2"/>
  <c r="LP190" i="2"/>
  <c r="JB190" i="2"/>
  <c r="JD190" i="2"/>
  <c r="KZ190" i="2"/>
  <c r="BZ190" i="2"/>
  <c r="LR190" i="2"/>
  <c r="MV190" i="2"/>
  <c r="MB190" i="2"/>
  <c r="MD190" i="2"/>
  <c r="JH190" i="2"/>
  <c r="NL190" i="2"/>
  <c r="NN190" i="2"/>
  <c r="ED190" i="2"/>
  <c r="KF190" i="2"/>
  <c r="JT190" i="2"/>
  <c r="LF190" i="2"/>
  <c r="EP190" i="2"/>
  <c r="NB190" i="2"/>
  <c r="KX190" i="2"/>
  <c r="MT190" i="2"/>
  <c r="IL190" i="2"/>
  <c r="LL190" i="2"/>
  <c r="IF190" i="2"/>
  <c r="JZ190" i="2"/>
  <c r="HL190" i="2"/>
  <c r="IJ190" i="2"/>
  <c r="JJ190" i="2"/>
  <c r="LD190" i="2"/>
  <c r="DR190" i="2"/>
  <c r="MZ190" i="2"/>
  <c r="R190" i="2"/>
  <c r="LX190" i="2"/>
  <c r="HN190" i="2"/>
  <c r="KH190" i="2"/>
  <c r="GZ190" i="2"/>
  <c r="FX190" i="2"/>
  <c r="FY190" i="2" s="1"/>
  <c r="DQ189" i="2"/>
  <c r="KI190" i="2"/>
  <c r="AD189" i="2"/>
  <c r="AE189" i="2" s="1"/>
  <c r="W189" i="2"/>
  <c r="DD189" i="2"/>
  <c r="DE189" i="2" s="1"/>
  <c r="CF189" i="2"/>
  <c r="CG189" i="2" s="1"/>
  <c r="Z189" i="2"/>
  <c r="CT189" i="2"/>
  <c r="FB189" i="2"/>
  <c r="JQ190" i="2"/>
  <c r="JE190" i="2"/>
  <c r="BI189" i="2"/>
  <c r="HI190" i="2"/>
  <c r="IM190" i="2"/>
  <c r="HU190" i="2"/>
  <c r="BO189" i="2"/>
  <c r="M189" i="2"/>
  <c r="AQ189" i="2"/>
  <c r="EI189" i="2"/>
  <c r="MK190" i="2"/>
  <c r="ES190" i="2" s="1"/>
  <c r="DI189" i="2"/>
  <c r="DV189" i="2"/>
  <c r="DW189" i="2" s="1"/>
  <c r="GW190" i="2"/>
  <c r="E190" i="2" s="1"/>
  <c r="KC190" i="2"/>
  <c r="FM189" i="2"/>
  <c r="JW190" i="2"/>
  <c r="IG190" i="2"/>
  <c r="AO190" i="2" s="1"/>
  <c r="KU190" i="2"/>
  <c r="IY190" i="2"/>
  <c r="B191" i="2"/>
  <c r="GC191" i="2" s="1"/>
  <c r="GD190" i="2"/>
  <c r="IY191" i="2" l="1"/>
  <c r="KU191" i="2"/>
  <c r="KC191" i="2"/>
  <c r="HU191" i="2"/>
  <c r="IM191" i="2"/>
  <c r="FL190" i="2"/>
  <c r="FM190" i="2" s="1"/>
  <c r="BV190" i="2"/>
  <c r="CX190" i="2"/>
  <c r="CY190" i="2" s="1"/>
  <c r="X190" i="2"/>
  <c r="Y190" i="2" s="1"/>
  <c r="DX190" i="2"/>
  <c r="CN190" i="2"/>
  <c r="EJ190" i="2"/>
  <c r="H190" i="2"/>
  <c r="DF190" i="2"/>
  <c r="BJ190" i="2"/>
  <c r="EV190" i="2"/>
  <c r="AR190" i="2"/>
  <c r="FF190" i="2"/>
  <c r="FG190" i="2" s="1"/>
  <c r="BN190" i="2"/>
  <c r="FT190" i="2"/>
  <c r="AJ190" i="2"/>
  <c r="AK190" i="2" s="1"/>
  <c r="AX190" i="2"/>
  <c r="FZ190" i="2"/>
  <c r="CR190" i="2"/>
  <c r="CS190" i="2" s="1"/>
  <c r="AD190" i="2"/>
  <c r="AE190" i="2" s="1"/>
  <c r="DL190" i="2"/>
  <c r="CH190" i="2"/>
  <c r="N190" i="2"/>
  <c r="CA190" i="2"/>
  <c r="DC191" i="2"/>
  <c r="BG191" i="2"/>
  <c r="CK191" i="2"/>
  <c r="AU191" i="2"/>
  <c r="AC191" i="2"/>
  <c r="GZ191" i="2"/>
  <c r="HH191" i="2"/>
  <c r="LL191" i="2"/>
  <c r="HR191" i="2"/>
  <c r="JN191" i="2"/>
  <c r="NH191" i="2"/>
  <c r="IR191" i="2"/>
  <c r="KN191" i="2"/>
  <c r="KT191" i="2"/>
  <c r="LP191" i="2"/>
  <c r="MP191" i="2"/>
  <c r="MN191" i="2"/>
  <c r="JB191" i="2"/>
  <c r="MT191" i="2"/>
  <c r="NF191" i="2"/>
  <c r="HX191" i="2"/>
  <c r="IV191" i="2"/>
  <c r="KR191" i="2"/>
  <c r="IJ191" i="2"/>
  <c r="JZ191" i="2"/>
  <c r="KX191" i="2"/>
  <c r="LV191" i="2"/>
  <c r="LX191" i="2"/>
  <c r="LJ191" i="2"/>
  <c r="HT191" i="2"/>
  <c r="JP191" i="2"/>
  <c r="IP191" i="2"/>
  <c r="KL191" i="2"/>
  <c r="MJ191" i="2"/>
  <c r="GV191" i="2"/>
  <c r="LR191" i="2"/>
  <c r="ID191" i="2"/>
  <c r="JD191" i="2"/>
  <c r="CN191" i="2"/>
  <c r="MH191" i="2"/>
  <c r="HB191" i="2"/>
  <c r="JV191" i="2"/>
  <c r="MV191" i="2"/>
  <c r="HN191" i="2"/>
  <c r="IL191" i="2"/>
  <c r="KF191" i="2"/>
  <c r="KH191" i="2"/>
  <c r="LD191" i="2"/>
  <c r="MD191" i="2"/>
  <c r="IF191" i="2"/>
  <c r="NN191" i="2"/>
  <c r="LF191" i="2"/>
  <c r="KB191" i="2"/>
  <c r="GT191" i="2"/>
  <c r="MZ191" i="2"/>
  <c r="JT191" i="2"/>
  <c r="HF191" i="2"/>
  <c r="KZ191" i="2"/>
  <c r="JH191" i="2"/>
  <c r="HZ191" i="2"/>
  <c r="IX191" i="2"/>
  <c r="AV191" i="2"/>
  <c r="NB191" i="2"/>
  <c r="NL191" i="2"/>
  <c r="JJ191" i="2"/>
  <c r="MB191" i="2"/>
  <c r="HL191" i="2"/>
  <c r="JW191" i="2"/>
  <c r="CE191" i="2" s="1"/>
  <c r="BO190" i="2"/>
  <c r="HI191" i="2"/>
  <c r="Q191" i="2" s="1"/>
  <c r="KI191" i="2"/>
  <c r="CQ191" i="2" s="1"/>
  <c r="CF190" i="2"/>
  <c r="CG190" i="2" s="1"/>
  <c r="F190" i="2"/>
  <c r="G190" i="2" s="1"/>
  <c r="ET190" i="2"/>
  <c r="EU190" i="2" s="1"/>
  <c r="CQ190" i="2"/>
  <c r="AP190" i="2"/>
  <c r="AQ190" i="2" s="1"/>
  <c r="DD190" i="2"/>
  <c r="DE190" i="2" s="1"/>
  <c r="DP190" i="2"/>
  <c r="DQ190" i="2" s="1"/>
  <c r="EH190" i="2"/>
  <c r="EI190" i="2" s="1"/>
  <c r="Z190" i="2"/>
  <c r="CT190" i="2"/>
  <c r="BP190" i="2"/>
  <c r="CB190" i="2"/>
  <c r="FH190" i="2"/>
  <c r="FN190" i="2"/>
  <c r="HC191" i="2"/>
  <c r="K191" i="2" s="1"/>
  <c r="IS191" i="2"/>
  <c r="BA191" i="2" s="1"/>
  <c r="S190" i="2"/>
  <c r="LA191" i="2"/>
  <c r="DI191" i="2" s="1"/>
  <c r="L190" i="2"/>
  <c r="M190" i="2" s="1"/>
  <c r="BB190" i="2"/>
  <c r="BC190" i="2" s="1"/>
  <c r="EB190" i="2"/>
  <c r="EC190" i="2" s="1"/>
  <c r="BH190" i="2"/>
  <c r="BI190" i="2" s="1"/>
  <c r="AU190" i="2"/>
  <c r="CL190" i="2"/>
  <c r="CM190" i="2" s="1"/>
  <c r="EN190" i="2"/>
  <c r="EO190" i="2" s="1"/>
  <c r="FR190" i="2"/>
  <c r="FS190" i="2" s="1"/>
  <c r="T190" i="2"/>
  <c r="AL190" i="2"/>
  <c r="AF190" i="2"/>
  <c r="MW191" i="2"/>
  <c r="FE191" i="2" s="1"/>
  <c r="LG191" i="2"/>
  <c r="DO191" i="2" s="1"/>
  <c r="MQ191" i="2"/>
  <c r="EY191" i="2" s="1"/>
  <c r="LY191" i="2"/>
  <c r="EG191" i="2" s="1"/>
  <c r="JE191" i="2"/>
  <c r="BM191" i="2" s="1"/>
  <c r="AV190" i="2"/>
  <c r="AW190" i="2" s="1"/>
  <c r="BG190" i="2"/>
  <c r="Q190" i="2"/>
  <c r="BT190" i="2"/>
  <c r="BU190" i="2" s="1"/>
  <c r="CK190" i="2"/>
  <c r="DC190" i="2"/>
  <c r="EZ190" i="2"/>
  <c r="FA190" i="2" s="1"/>
  <c r="CZ190" i="2"/>
  <c r="IA191" i="2"/>
  <c r="AI191" i="2" s="1"/>
  <c r="NO191" i="2"/>
  <c r="FW191" i="2" s="1"/>
  <c r="KO191" i="2"/>
  <c r="CW191" i="2" s="1"/>
  <c r="LM191" i="2"/>
  <c r="DU191" i="2" s="1"/>
  <c r="IG191" i="2"/>
  <c r="AO191" i="2" s="1"/>
  <c r="GW191" i="2"/>
  <c r="E191" i="2" s="1"/>
  <c r="MK191" i="2"/>
  <c r="ES191" i="2" s="1"/>
  <c r="JQ191" i="2"/>
  <c r="BY191" i="2" s="1"/>
  <c r="BM190" i="2"/>
  <c r="AC190" i="2"/>
  <c r="BY190" i="2"/>
  <c r="CE190" i="2"/>
  <c r="DJ190" i="2"/>
  <c r="DK190" i="2" s="1"/>
  <c r="DV190" i="2"/>
  <c r="DW190" i="2" s="1"/>
  <c r="JK191" i="2"/>
  <c r="BS191" i="2" s="1"/>
  <c r="LS191" i="2"/>
  <c r="EA191" i="2" s="1"/>
  <c r="HO191" i="2"/>
  <c r="W191" i="2" s="1"/>
  <c r="NI191" i="2"/>
  <c r="FQ191" i="2" s="1"/>
  <c r="ME191" i="2"/>
  <c r="EM191" i="2" s="1"/>
  <c r="NC191" i="2"/>
  <c r="FK191" i="2" s="1"/>
  <c r="B192" i="2"/>
  <c r="GC192" i="2" s="1"/>
  <c r="GD191" i="2"/>
  <c r="AW191" i="2" l="1"/>
  <c r="DF191" i="2"/>
  <c r="FX191" i="2"/>
  <c r="FY191" i="2" s="1"/>
  <c r="FB191" i="2"/>
  <c r="CZ191" i="2"/>
  <c r="DR191" i="2"/>
  <c r="EN191" i="2"/>
  <c r="EO191" i="2" s="1"/>
  <c r="EJ191" i="2"/>
  <c r="CH191" i="2"/>
  <c r="EB191" i="2"/>
  <c r="EC191" i="2" s="1"/>
  <c r="FT191" i="2"/>
  <c r="DX191" i="2"/>
  <c r="R191" i="2"/>
  <c r="S191" i="2" s="1"/>
  <c r="Z191" i="2"/>
  <c r="CR191" i="2"/>
  <c r="CS191" i="2" s="1"/>
  <c r="BD191" i="2"/>
  <c r="BH191" i="2"/>
  <c r="BI191" i="2" s="1"/>
  <c r="BN191" i="2"/>
  <c r="F191" i="2"/>
  <c r="G191" i="2" s="1"/>
  <c r="FH191" i="2"/>
  <c r="BT191" i="2"/>
  <c r="BU191" i="2" s="1"/>
  <c r="BZ191" i="2"/>
  <c r="DJ191" i="2"/>
  <c r="DK191" i="2" s="1"/>
  <c r="AL191" i="2"/>
  <c r="AP191" i="2"/>
  <c r="AQ191" i="2" s="1"/>
  <c r="ET191" i="2"/>
  <c r="EU191" i="2" s="1"/>
  <c r="FL191" i="2"/>
  <c r="FM191" i="2" s="1"/>
  <c r="L191" i="2"/>
  <c r="M191" i="2" s="1"/>
  <c r="AF191" i="2"/>
  <c r="DP191" i="2"/>
  <c r="DQ191" i="2" s="1"/>
  <c r="CL191" i="2"/>
  <c r="CM191" i="2" s="1"/>
  <c r="DV191" i="2"/>
  <c r="DW191" i="2" s="1"/>
  <c r="DD191" i="2"/>
  <c r="DE191" i="2" s="1"/>
  <c r="CF191" i="2"/>
  <c r="CG191" i="2" s="1"/>
  <c r="AR191" i="2"/>
  <c r="EH191" i="2"/>
  <c r="EI191" i="2" s="1"/>
  <c r="H191" i="2"/>
  <c r="AX191" i="2"/>
  <c r="BP191" i="2"/>
  <c r="CT191" i="2"/>
  <c r="ED191" i="2"/>
  <c r="FN191" i="2"/>
  <c r="CX191" i="2"/>
  <c r="CY191" i="2" s="1"/>
  <c r="X191" i="2"/>
  <c r="Y191" i="2" s="1"/>
  <c r="FF191" i="2"/>
  <c r="FG191" i="2" s="1"/>
  <c r="EZ191" i="2"/>
  <c r="FA191" i="2" s="1"/>
  <c r="N191" i="2"/>
  <c r="T191" i="2"/>
  <c r="BJ191" i="2"/>
  <c r="CB191" i="2"/>
  <c r="EP191" i="2"/>
  <c r="FZ191" i="2"/>
  <c r="BO191" i="2"/>
  <c r="AD191" i="2"/>
  <c r="AE191" i="2" s="1"/>
  <c r="AJ191" i="2"/>
  <c r="AK191" i="2" s="1"/>
  <c r="BV191" i="2"/>
  <c r="DL191" i="2"/>
  <c r="EV191" i="2"/>
  <c r="NC192" i="2"/>
  <c r="MK192" i="2"/>
  <c r="LY192" i="2"/>
  <c r="EG192" i="2" s="1"/>
  <c r="LS192" i="2"/>
  <c r="EA192" i="2" s="1"/>
  <c r="LG192" i="2"/>
  <c r="DO192" i="2" s="1"/>
  <c r="KC192" i="2"/>
  <c r="CK192" i="2" s="1"/>
  <c r="JW192" i="2"/>
  <c r="CE192" i="2" s="1"/>
  <c r="LM192" i="2"/>
  <c r="DU192" i="2" s="1"/>
  <c r="KI192" i="2"/>
  <c r="CQ192" i="2" s="1"/>
  <c r="IG192" i="2"/>
  <c r="HO192" i="2"/>
  <c r="W192" i="2" s="1"/>
  <c r="HI192" i="2"/>
  <c r="Q192" i="2" s="1"/>
  <c r="HC192" i="2"/>
  <c r="K192" i="2" s="1"/>
  <c r="ID192" i="2"/>
  <c r="NO192" i="2"/>
  <c r="FW192" i="2" s="1"/>
  <c r="LA192" i="2"/>
  <c r="DI192" i="2" s="1"/>
  <c r="KU192" i="2"/>
  <c r="KO192" i="2"/>
  <c r="CW192" i="2" s="1"/>
  <c r="JQ192" i="2"/>
  <c r="JK192" i="2"/>
  <c r="BS192" i="2" s="1"/>
  <c r="JE192" i="2"/>
  <c r="BM192" i="2" s="1"/>
  <c r="IY192" i="2"/>
  <c r="BG192" i="2" s="1"/>
  <c r="IS192" i="2"/>
  <c r="IM192" i="2"/>
  <c r="AU192" i="2" s="1"/>
  <c r="HU192" i="2"/>
  <c r="AC192" i="2" s="1"/>
  <c r="GW192" i="2"/>
  <c r="E192" i="2" s="1"/>
  <c r="NI192" i="2"/>
  <c r="FQ192" i="2" s="1"/>
  <c r="MQ192" i="2"/>
  <c r="EY192" i="2" s="1"/>
  <c r="ME192" i="2"/>
  <c r="EM192" i="2" s="1"/>
  <c r="MW192" i="2"/>
  <c r="FE192" i="2" s="1"/>
  <c r="GV192" i="2"/>
  <c r="IA192" i="2"/>
  <c r="AI192" i="2" s="1"/>
  <c r="HT192" i="2"/>
  <c r="JP192" i="2"/>
  <c r="LR192" i="2"/>
  <c r="HF192" i="2"/>
  <c r="JD192" i="2"/>
  <c r="LL192" i="2"/>
  <c r="HR192" i="2"/>
  <c r="JN192" i="2"/>
  <c r="KL192" i="2"/>
  <c r="MH192" i="2"/>
  <c r="HX192" i="2"/>
  <c r="IV192" i="2"/>
  <c r="JT192" i="2"/>
  <c r="JV192" i="2"/>
  <c r="LP192" i="2"/>
  <c r="KB192" i="2"/>
  <c r="JZ192" i="2"/>
  <c r="KX192" i="2"/>
  <c r="LV192" i="2"/>
  <c r="LX192" i="2"/>
  <c r="LJ192" i="2"/>
  <c r="NH192" i="2"/>
  <c r="IR192" i="2"/>
  <c r="KN192" i="2"/>
  <c r="MJ192" i="2"/>
  <c r="CH192" i="2"/>
  <c r="MP192" i="2"/>
  <c r="GT192" i="2"/>
  <c r="T192" i="2"/>
  <c r="IF192" i="2"/>
  <c r="JB192" i="2"/>
  <c r="KZ192" i="2"/>
  <c r="DX192" i="2"/>
  <c r="GZ192" i="2"/>
  <c r="KT192" i="2"/>
  <c r="EB192" i="2"/>
  <c r="MN192" i="2"/>
  <c r="LF192" i="2"/>
  <c r="NB192" i="2"/>
  <c r="MZ192" i="2"/>
  <c r="HB192" i="2"/>
  <c r="DR192" i="2"/>
  <c r="LD192" i="2"/>
  <c r="BZ192" i="2"/>
  <c r="KR192" i="2"/>
  <c r="BP192" i="2"/>
  <c r="L192" i="2"/>
  <c r="HZ192" i="2"/>
  <c r="HN192" i="2"/>
  <c r="IL192" i="2"/>
  <c r="JH192" i="2"/>
  <c r="NN192" i="2"/>
  <c r="FZ192" i="2"/>
  <c r="KH192" i="2"/>
  <c r="AF192" i="2"/>
  <c r="HH192" i="2"/>
  <c r="FH192" i="2"/>
  <c r="MV192" i="2"/>
  <c r="F192" i="2"/>
  <c r="HL192" i="2"/>
  <c r="IJ192" i="2"/>
  <c r="JJ192" i="2"/>
  <c r="KF192" i="2"/>
  <c r="MD192" i="2"/>
  <c r="MB192" i="2"/>
  <c r="NL192" i="2"/>
  <c r="NF192" i="2"/>
  <c r="IP192" i="2"/>
  <c r="IX192" i="2"/>
  <c r="MT192" i="2"/>
  <c r="CT192" i="2"/>
  <c r="BB191" i="2"/>
  <c r="BC191" i="2" s="1"/>
  <c r="FR191" i="2"/>
  <c r="FS191" i="2" s="1"/>
  <c r="CA191" i="2"/>
  <c r="B193" i="2"/>
  <c r="GC193" i="2" s="1"/>
  <c r="GD192" i="2"/>
  <c r="G192" i="2" l="1"/>
  <c r="EC192" i="2"/>
  <c r="CA192" i="2"/>
  <c r="M192" i="2"/>
  <c r="FN192" i="2"/>
  <c r="DF192" i="2"/>
  <c r="FX192" i="2"/>
  <c r="BV192" i="2"/>
  <c r="BD192" i="2"/>
  <c r="EJ192" i="2"/>
  <c r="BH192" i="2"/>
  <c r="AX192" i="2"/>
  <c r="DL192" i="2"/>
  <c r="AR192" i="2"/>
  <c r="FR192" i="2"/>
  <c r="CN192" i="2"/>
  <c r="X192" i="2"/>
  <c r="EP192" i="2"/>
  <c r="FB192" i="2"/>
  <c r="ET192" i="2"/>
  <c r="AL192" i="2"/>
  <c r="CZ192" i="2"/>
  <c r="LM193" i="2"/>
  <c r="DU193" i="2" s="1"/>
  <c r="HO193" i="2"/>
  <c r="HI193" i="2"/>
  <c r="Q193" i="2" s="1"/>
  <c r="HC193" i="2"/>
  <c r="K193" i="2" s="1"/>
  <c r="NO193" i="2"/>
  <c r="LA193" i="2"/>
  <c r="JK193" i="2"/>
  <c r="BS193" i="2" s="1"/>
  <c r="IY193" i="2"/>
  <c r="IM193" i="2"/>
  <c r="HU193" i="2"/>
  <c r="GW193" i="2"/>
  <c r="E193" i="2" s="1"/>
  <c r="NI193" i="2"/>
  <c r="FQ193" i="2" s="1"/>
  <c r="MQ193" i="2"/>
  <c r="ME193" i="2"/>
  <c r="IA193" i="2"/>
  <c r="AI193" i="2" s="1"/>
  <c r="HB193" i="2"/>
  <c r="LS193" i="2"/>
  <c r="LY193" i="2"/>
  <c r="KC193" i="2"/>
  <c r="JW193" i="2"/>
  <c r="CE193" i="2" s="1"/>
  <c r="HR193" i="2"/>
  <c r="IR193" i="2"/>
  <c r="KN193" i="2"/>
  <c r="HZ193" i="2"/>
  <c r="IX193" i="2"/>
  <c r="LP193" i="2"/>
  <c r="HN193" i="2"/>
  <c r="KR193" i="2"/>
  <c r="IF193" i="2"/>
  <c r="KZ193" i="2"/>
  <c r="LV193" i="2"/>
  <c r="JN193" i="2"/>
  <c r="NF193" i="2"/>
  <c r="MJ193" i="2"/>
  <c r="JV193" i="2"/>
  <c r="HH193" i="2"/>
  <c r="JB193" i="2"/>
  <c r="HT193" i="2"/>
  <c r="JP193" i="2"/>
  <c r="L193" i="2"/>
  <c r="M193" i="2" s="1"/>
  <c r="GZ193" i="2"/>
  <c r="HX193" i="2"/>
  <c r="IV193" i="2"/>
  <c r="JT193" i="2"/>
  <c r="LR193" i="2"/>
  <c r="JD193" i="2"/>
  <c r="JZ193" i="2"/>
  <c r="KX193" i="2"/>
  <c r="MH193" i="2"/>
  <c r="ID193" i="2"/>
  <c r="MT193" i="2"/>
  <c r="HF193" i="2"/>
  <c r="NB193" i="2"/>
  <c r="NN193" i="2"/>
  <c r="GV193" i="2"/>
  <c r="HL193" i="2"/>
  <c r="IJ193" i="2"/>
  <c r="LL193" i="2"/>
  <c r="KL193" i="2"/>
  <c r="MN193" i="2"/>
  <c r="MP193" i="2"/>
  <c r="MV193" i="2"/>
  <c r="Z193" i="2"/>
  <c r="JJ193" i="2"/>
  <c r="LD193" i="2"/>
  <c r="MZ193" i="2"/>
  <c r="IL193" i="2"/>
  <c r="GT193" i="2"/>
  <c r="KT193" i="2"/>
  <c r="MB193" i="2"/>
  <c r="LJ193" i="2"/>
  <c r="NH193" i="2"/>
  <c r="IP193" i="2"/>
  <c r="T193" i="2"/>
  <c r="KB193" i="2"/>
  <c r="LX193" i="2"/>
  <c r="JH193" i="2"/>
  <c r="KH193" i="2"/>
  <c r="LF193" i="2"/>
  <c r="MD193" i="2"/>
  <c r="KF193" i="2"/>
  <c r="NL193" i="2"/>
  <c r="AV192" i="2"/>
  <c r="CF192" i="2"/>
  <c r="AD192" i="2"/>
  <c r="BT192" i="2"/>
  <c r="CR192" i="2"/>
  <c r="DP192" i="2"/>
  <c r="EH192" i="2"/>
  <c r="DV192" i="2"/>
  <c r="H192" i="2"/>
  <c r="EZ192" i="2"/>
  <c r="N192" i="2"/>
  <c r="CB192" i="2"/>
  <c r="BJ192" i="2"/>
  <c r="ED192" i="2"/>
  <c r="EV192" i="2"/>
  <c r="FT192" i="2"/>
  <c r="IS193" i="2"/>
  <c r="JQ193" i="2"/>
  <c r="AJ192" i="2"/>
  <c r="BY192" i="2"/>
  <c r="BN192" i="2"/>
  <c r="AP192" i="2"/>
  <c r="CL192" i="2"/>
  <c r="Z192" i="2"/>
  <c r="MW193" i="2"/>
  <c r="KO193" i="2"/>
  <c r="CW193" i="2" s="1"/>
  <c r="IG193" i="2"/>
  <c r="AO193" i="2" s="1"/>
  <c r="MK193" i="2"/>
  <c r="ES193" i="2" s="1"/>
  <c r="DD192" i="2"/>
  <c r="CX192" i="2"/>
  <c r="FL192" i="2"/>
  <c r="EN192" i="2"/>
  <c r="FF192" i="2"/>
  <c r="JE193" i="2"/>
  <c r="BM193" i="2" s="1"/>
  <c r="KU193" i="2"/>
  <c r="KI193" i="2"/>
  <c r="CQ193" i="2" s="1"/>
  <c r="LG193" i="2"/>
  <c r="NC193" i="2"/>
  <c r="FK193" i="2" s="1"/>
  <c r="BA192" i="2"/>
  <c r="BB192" i="2"/>
  <c r="AO192" i="2"/>
  <c r="R192" i="2"/>
  <c r="DJ192" i="2"/>
  <c r="DC192" i="2"/>
  <c r="ES192" i="2"/>
  <c r="FK192" i="2"/>
  <c r="B194" i="2"/>
  <c r="GC194" i="2" s="1"/>
  <c r="GD193" i="2"/>
  <c r="FY192" i="2" l="1"/>
  <c r="FS192" i="2"/>
  <c r="FM192" i="2"/>
  <c r="FG192" i="2"/>
  <c r="FA192" i="2"/>
  <c r="EU192" i="2"/>
  <c r="EO192" i="2"/>
  <c r="EI192" i="2"/>
  <c r="DW192" i="2"/>
  <c r="DQ192" i="2"/>
  <c r="DK192" i="2"/>
  <c r="DE192" i="2"/>
  <c r="CY192" i="2"/>
  <c r="CS192" i="2"/>
  <c r="CM192" i="2"/>
  <c r="CG192" i="2"/>
  <c r="BU192" i="2"/>
  <c r="BO192" i="2"/>
  <c r="BI192" i="2"/>
  <c r="BC192" i="2"/>
  <c r="AW192" i="2"/>
  <c r="AQ192" i="2"/>
  <c r="AK192" i="2"/>
  <c r="AE192" i="2"/>
  <c r="Y192" i="2"/>
  <c r="S192" i="2"/>
  <c r="H193" i="2"/>
  <c r="BH193" i="2"/>
  <c r="BI193" i="2" s="1"/>
  <c r="FX193" i="2"/>
  <c r="FY193" i="2" s="1"/>
  <c r="EN193" i="2"/>
  <c r="AD193" i="2"/>
  <c r="CH193" i="2"/>
  <c r="FL193" i="2"/>
  <c r="EB193" i="2"/>
  <c r="EJ193" i="2"/>
  <c r="AX193" i="2"/>
  <c r="AJ193" i="2"/>
  <c r="BD193" i="2"/>
  <c r="CB193" i="2"/>
  <c r="DR193" i="2"/>
  <c r="DX193" i="2"/>
  <c r="DJ193" i="2"/>
  <c r="EV193" i="2"/>
  <c r="BP193" i="2"/>
  <c r="DD193" i="2"/>
  <c r="FZ193" i="2"/>
  <c r="CT193" i="2"/>
  <c r="BV193" i="2"/>
  <c r="AP193" i="2"/>
  <c r="FT193" i="2"/>
  <c r="FH193" i="2"/>
  <c r="CL193" i="2"/>
  <c r="CM193" i="2" s="1"/>
  <c r="FB193" i="2"/>
  <c r="CZ193" i="2"/>
  <c r="IG194" i="2"/>
  <c r="AO194" i="2" s="1"/>
  <c r="IJ194" i="2"/>
  <c r="KO194" i="2"/>
  <c r="GT194" i="2"/>
  <c r="LM194" i="2"/>
  <c r="DU194" i="2" s="1"/>
  <c r="HH194" i="2"/>
  <c r="NC194" i="2"/>
  <c r="FK194" i="2" s="1"/>
  <c r="HC194" i="2"/>
  <c r="K194" i="2" s="1"/>
  <c r="LL194" i="2"/>
  <c r="LJ194" i="2"/>
  <c r="HT194" i="2"/>
  <c r="NF194" i="2"/>
  <c r="LR194" i="2"/>
  <c r="MP194" i="2"/>
  <c r="JT194" i="2"/>
  <c r="GV194" i="2"/>
  <c r="JZ194" i="2"/>
  <c r="LV194" i="2"/>
  <c r="MV194" i="2"/>
  <c r="NH194" i="2"/>
  <c r="IP194" i="2"/>
  <c r="KL194" i="2"/>
  <c r="HB194" i="2"/>
  <c r="IV194" i="2"/>
  <c r="MN194" i="2"/>
  <c r="ID194" i="2"/>
  <c r="DX194" i="2"/>
  <c r="JP194" i="2"/>
  <c r="IR194" i="2"/>
  <c r="MH194" i="2"/>
  <c r="KR194" i="2"/>
  <c r="KT194" i="2"/>
  <c r="GZ194" i="2"/>
  <c r="HF194" i="2"/>
  <c r="JD194" i="2"/>
  <c r="JN194" i="2"/>
  <c r="MJ194" i="2"/>
  <c r="JB194" i="2"/>
  <c r="HN194" i="2"/>
  <c r="IL194" i="2"/>
  <c r="KH194" i="2"/>
  <c r="NL194" i="2"/>
  <c r="MZ194" i="2"/>
  <c r="HR194" i="2"/>
  <c r="HZ194" i="2"/>
  <c r="HX194" i="2"/>
  <c r="IX194" i="2"/>
  <c r="KB194" i="2"/>
  <c r="HL194" i="2"/>
  <c r="JH194" i="2"/>
  <c r="MB194" i="2"/>
  <c r="MD194" i="2"/>
  <c r="JV194" i="2"/>
  <c r="JJ194" i="2"/>
  <c r="LD194" i="2"/>
  <c r="KN194" i="2"/>
  <c r="KZ194" i="2"/>
  <c r="KX194" i="2"/>
  <c r="LX194" i="2"/>
  <c r="MT194" i="2"/>
  <c r="IF194" i="2"/>
  <c r="LF194" i="2"/>
  <c r="LP194" i="2"/>
  <c r="KF194" i="2"/>
  <c r="NB194" i="2"/>
  <c r="NN194" i="2"/>
  <c r="DK193" i="2"/>
  <c r="KU194" i="2"/>
  <c r="FM193" i="2"/>
  <c r="AK193" i="2"/>
  <c r="AE193" i="2"/>
  <c r="LY194" i="2"/>
  <c r="ME194" i="2"/>
  <c r="EM194" i="2" s="1"/>
  <c r="HU194" i="2"/>
  <c r="AC194" i="2" s="1"/>
  <c r="LA194" i="2"/>
  <c r="DI194" i="2" s="1"/>
  <c r="HO194" i="2"/>
  <c r="W194" i="2" s="1"/>
  <c r="CR193" i="2"/>
  <c r="CS193" i="2" s="1"/>
  <c r="BN193" i="2"/>
  <c r="BO193" i="2" s="1"/>
  <c r="R193" i="2"/>
  <c r="S193" i="2" s="1"/>
  <c r="BT193" i="2"/>
  <c r="BU193" i="2" s="1"/>
  <c r="W193" i="2"/>
  <c r="DP193" i="2"/>
  <c r="DQ193" i="2" s="1"/>
  <c r="DC193" i="2"/>
  <c r="DI193" i="2"/>
  <c r="FR193" i="2"/>
  <c r="FS193" i="2" s="1"/>
  <c r="EG193" i="2"/>
  <c r="AL193" i="2"/>
  <c r="AF193" i="2"/>
  <c r="DF193" i="2"/>
  <c r="DL193" i="2"/>
  <c r="EP193" i="2"/>
  <c r="FN193" i="2"/>
  <c r="JE194" i="2"/>
  <c r="BM194" i="2" s="1"/>
  <c r="AQ193" i="2"/>
  <c r="JQ194" i="2"/>
  <c r="LS194" i="2"/>
  <c r="EA194" i="2" s="1"/>
  <c r="MQ194" i="2"/>
  <c r="EY194" i="2" s="1"/>
  <c r="IM194" i="2"/>
  <c r="NO194" i="2"/>
  <c r="X193" i="2"/>
  <c r="Y193" i="2" s="1"/>
  <c r="BY193" i="2"/>
  <c r="BZ193" i="2"/>
  <c r="CF193" i="2"/>
  <c r="CG193" i="2" s="1"/>
  <c r="EH193" i="2"/>
  <c r="EI193" i="2" s="1"/>
  <c r="DV193" i="2"/>
  <c r="DW193" i="2" s="1"/>
  <c r="EZ193" i="2"/>
  <c r="FA193" i="2" s="1"/>
  <c r="ET193" i="2"/>
  <c r="EU193" i="2" s="1"/>
  <c r="FF193" i="2"/>
  <c r="FG193" i="2" s="1"/>
  <c r="FW193" i="2"/>
  <c r="AR193" i="2"/>
  <c r="BJ193" i="2"/>
  <c r="LG194" i="2"/>
  <c r="DE193" i="2"/>
  <c r="MW194" i="2"/>
  <c r="IS194" i="2"/>
  <c r="BA194" i="2" s="1"/>
  <c r="JW194" i="2"/>
  <c r="CE194" i="2" s="1"/>
  <c r="NI194" i="2"/>
  <c r="IY194" i="2"/>
  <c r="BG194" i="2" s="1"/>
  <c r="F193" i="2"/>
  <c r="BB193" i="2"/>
  <c r="BC193" i="2" s="1"/>
  <c r="DO193" i="2"/>
  <c r="AV193" i="2"/>
  <c r="AW193" i="2" s="1"/>
  <c r="EM193" i="2"/>
  <c r="EA193" i="2"/>
  <c r="FE193" i="2"/>
  <c r="N193" i="2"/>
  <c r="CN193" i="2"/>
  <c r="ED193" i="2"/>
  <c r="KI194" i="2"/>
  <c r="EO193" i="2"/>
  <c r="MK194" i="2"/>
  <c r="KC194" i="2"/>
  <c r="IA194" i="2"/>
  <c r="GW194" i="2"/>
  <c r="JK194" i="2"/>
  <c r="HI194" i="2"/>
  <c r="Q194" i="2" s="1"/>
  <c r="BG193" i="2"/>
  <c r="AC193" i="2"/>
  <c r="CK193" i="2"/>
  <c r="AU193" i="2"/>
  <c r="BA193" i="2"/>
  <c r="CX193" i="2"/>
  <c r="CY193" i="2" s="1"/>
  <c r="EY193" i="2"/>
  <c r="B195" i="2"/>
  <c r="GC195" i="2" s="1"/>
  <c r="GD194" i="2"/>
  <c r="G193" i="2" l="1"/>
  <c r="EC193" i="2"/>
  <c r="CA193" i="2"/>
  <c r="FX194" i="2"/>
  <c r="CT194" i="2"/>
  <c r="BB194" i="2"/>
  <c r="FN194" i="2"/>
  <c r="FB194" i="2"/>
  <c r="CZ194" i="2"/>
  <c r="DJ194" i="2"/>
  <c r="ED194" i="2"/>
  <c r="AL194" i="2"/>
  <c r="H194" i="2"/>
  <c r="FZ194" i="2"/>
  <c r="AX194" i="2"/>
  <c r="EJ194" i="2"/>
  <c r="DF194" i="2"/>
  <c r="DP194" i="2"/>
  <c r="CL194" i="2"/>
  <c r="CH194" i="2"/>
  <c r="N194" i="2"/>
  <c r="EP194" i="2"/>
  <c r="Z194" i="2"/>
  <c r="BT194" i="2"/>
  <c r="BU194" i="2" s="1"/>
  <c r="AR194" i="2"/>
  <c r="CB194" i="2"/>
  <c r="T194" i="2"/>
  <c r="FF194" i="2"/>
  <c r="FT194" i="2"/>
  <c r="BH194" i="2"/>
  <c r="ET194" i="2"/>
  <c r="AF194" i="2"/>
  <c r="BP194" i="2"/>
  <c r="JE195" i="2"/>
  <c r="BM195" i="2" s="1"/>
  <c r="LS195" i="2"/>
  <c r="EA195" i="2" s="1"/>
  <c r="JW195" i="2"/>
  <c r="HC195" i="2"/>
  <c r="HO195" i="2"/>
  <c r="HI195" i="2"/>
  <c r="Q195" i="2" s="1"/>
  <c r="HT195" i="2"/>
  <c r="NH195" i="2"/>
  <c r="CZ195" i="2"/>
  <c r="MH195" i="2"/>
  <c r="HB195" i="2"/>
  <c r="HZ195" i="2"/>
  <c r="IX195" i="2"/>
  <c r="JT195" i="2"/>
  <c r="JV195" i="2"/>
  <c r="HF195" i="2"/>
  <c r="KB195" i="2"/>
  <c r="KZ195" i="2"/>
  <c r="LL195" i="2"/>
  <c r="HR195" i="2"/>
  <c r="JN195" i="2"/>
  <c r="KN195" i="2"/>
  <c r="GV195" i="2"/>
  <c r="KT195" i="2"/>
  <c r="LP195" i="2"/>
  <c r="LR195" i="2"/>
  <c r="MP195" i="2"/>
  <c r="MN195" i="2"/>
  <c r="HH195" i="2"/>
  <c r="T195" i="2"/>
  <c r="JB195" i="2"/>
  <c r="MT195" i="2"/>
  <c r="LJ195" i="2"/>
  <c r="NF195" i="2"/>
  <c r="MJ195" i="2"/>
  <c r="CF195" i="2"/>
  <c r="KR195" i="2"/>
  <c r="ED195" i="2"/>
  <c r="IF195" i="2"/>
  <c r="JZ195" i="2"/>
  <c r="KX195" i="2"/>
  <c r="LV195" i="2"/>
  <c r="GT195" i="2"/>
  <c r="JH195" i="2"/>
  <c r="JJ195" i="2"/>
  <c r="LF195" i="2"/>
  <c r="HX195" i="2"/>
  <c r="MB195" i="2"/>
  <c r="IR195" i="2"/>
  <c r="LX195" i="2"/>
  <c r="FF195" i="2"/>
  <c r="HN195" i="2"/>
  <c r="IL195" i="2"/>
  <c r="KF195" i="2"/>
  <c r="KH195" i="2"/>
  <c r="LD195" i="2"/>
  <c r="MD195" i="2"/>
  <c r="MZ195" i="2"/>
  <c r="N195" i="2"/>
  <c r="IV195" i="2"/>
  <c r="NN195" i="2"/>
  <c r="IP195" i="2"/>
  <c r="JD195" i="2"/>
  <c r="MV195" i="2"/>
  <c r="KL195" i="2"/>
  <c r="ID195" i="2"/>
  <c r="GZ195" i="2"/>
  <c r="HL195" i="2"/>
  <c r="IJ195" i="2"/>
  <c r="CT195" i="2"/>
  <c r="JP195" i="2"/>
  <c r="NB195" i="2"/>
  <c r="NL195" i="2"/>
  <c r="KC195" i="2"/>
  <c r="MK195" i="2"/>
  <c r="MW195" i="2"/>
  <c r="FE195" i="2" s="1"/>
  <c r="JQ195" i="2"/>
  <c r="LY195" i="2"/>
  <c r="F194" i="2"/>
  <c r="G194" i="2" s="1"/>
  <c r="L194" i="2"/>
  <c r="AD194" i="2"/>
  <c r="AV194" i="2"/>
  <c r="DV194" i="2"/>
  <c r="BN194" i="2"/>
  <c r="CR194" i="2"/>
  <c r="ES194" i="2"/>
  <c r="CX194" i="2"/>
  <c r="EH194" i="2"/>
  <c r="EZ194" i="2"/>
  <c r="BD194" i="2"/>
  <c r="DL194" i="2"/>
  <c r="CN194" i="2"/>
  <c r="DR194" i="2"/>
  <c r="EV194" i="2"/>
  <c r="JK195" i="2"/>
  <c r="NO195" i="2"/>
  <c r="LA195" i="2"/>
  <c r="NC195" i="2"/>
  <c r="FK195" i="2" s="1"/>
  <c r="KO195" i="2"/>
  <c r="CW195" i="2" s="1"/>
  <c r="R194" i="2"/>
  <c r="AP194" i="2"/>
  <c r="X194" i="2"/>
  <c r="BS194" i="2"/>
  <c r="EB194" i="2"/>
  <c r="EC194" i="2" s="1"/>
  <c r="CW194" i="2"/>
  <c r="FW194" i="2"/>
  <c r="FR194" i="2"/>
  <c r="FS194" i="2" s="1"/>
  <c r="FE194" i="2"/>
  <c r="BV194" i="2"/>
  <c r="FH194" i="2"/>
  <c r="GW195" i="2"/>
  <c r="E195" i="2" s="1"/>
  <c r="KI195" i="2"/>
  <c r="IY195" i="2"/>
  <c r="BG195" i="2" s="1"/>
  <c r="CS194" i="2"/>
  <c r="FG194" i="2"/>
  <c r="IM195" i="2"/>
  <c r="AU195" i="2" s="1"/>
  <c r="DQ194" i="2"/>
  <c r="HU195" i="2"/>
  <c r="KU195" i="2"/>
  <c r="DC195" i="2" s="1"/>
  <c r="AU194" i="2"/>
  <c r="AJ194" i="2"/>
  <c r="AK194" i="2" s="1"/>
  <c r="CQ194" i="2"/>
  <c r="BY194" i="2"/>
  <c r="BZ194" i="2"/>
  <c r="CA194" i="2" s="1"/>
  <c r="EG194" i="2"/>
  <c r="FL194" i="2"/>
  <c r="BJ194" i="2"/>
  <c r="IA195" i="2"/>
  <c r="AI195" i="2" s="1"/>
  <c r="NI195" i="2"/>
  <c r="IS195" i="2"/>
  <c r="BA195" i="2" s="1"/>
  <c r="LG195" i="2"/>
  <c r="DO195" i="2" s="1"/>
  <c r="MQ195" i="2"/>
  <c r="ME195" i="2"/>
  <c r="EM195" i="2" s="1"/>
  <c r="DK194" i="2"/>
  <c r="LM195" i="2"/>
  <c r="IG195" i="2"/>
  <c r="E194" i="2"/>
  <c r="AI194" i="2"/>
  <c r="DC194" i="2"/>
  <c r="EN194" i="2"/>
  <c r="DD194" i="2"/>
  <c r="CF194" i="2"/>
  <c r="DO194" i="2"/>
  <c r="CK194" i="2"/>
  <c r="FQ194" i="2"/>
  <c r="B196" i="2"/>
  <c r="GC196" i="2" s="1"/>
  <c r="GD195" i="2"/>
  <c r="FY194" i="2" l="1"/>
  <c r="FM194" i="2"/>
  <c r="FA194" i="2"/>
  <c r="EU194" i="2"/>
  <c r="EO194" i="2"/>
  <c r="EI194" i="2"/>
  <c r="DW194" i="2"/>
  <c r="DE194" i="2"/>
  <c r="CY194" i="2"/>
  <c r="CM194" i="2"/>
  <c r="CG194" i="2"/>
  <c r="CG195" i="2" s="1"/>
  <c r="BO194" i="2"/>
  <c r="BI194" i="2"/>
  <c r="BC194" i="2"/>
  <c r="AW194" i="2"/>
  <c r="AQ194" i="2"/>
  <c r="AE194" i="2"/>
  <c r="Y194" i="2"/>
  <c r="S194" i="2"/>
  <c r="M194" i="2"/>
  <c r="BT195" i="2"/>
  <c r="BU195" i="2" s="1"/>
  <c r="FZ195" i="2"/>
  <c r="EV195" i="2"/>
  <c r="EJ195" i="2"/>
  <c r="EZ195" i="2"/>
  <c r="FA195" i="2" s="1"/>
  <c r="BD195" i="2"/>
  <c r="F195" i="2"/>
  <c r="DV195" i="2"/>
  <c r="DW195" i="2" s="1"/>
  <c r="FN195" i="2"/>
  <c r="CN195" i="2"/>
  <c r="EP195" i="2"/>
  <c r="AV195" i="2"/>
  <c r="AW195" i="2" s="1"/>
  <c r="FT195" i="2"/>
  <c r="BP195" i="2"/>
  <c r="BZ195" i="2"/>
  <c r="DJ195" i="2"/>
  <c r="DK195" i="2" s="1"/>
  <c r="DR195" i="2"/>
  <c r="X195" i="2"/>
  <c r="Y195" i="2" s="1"/>
  <c r="BJ195" i="2"/>
  <c r="AF195" i="2"/>
  <c r="DF195" i="2"/>
  <c r="AR195" i="2"/>
  <c r="AJ195" i="2"/>
  <c r="AK195" i="2" s="1"/>
  <c r="LM196" i="2"/>
  <c r="DU196" i="2" s="1"/>
  <c r="NI196" i="2"/>
  <c r="HU196" i="2"/>
  <c r="KI196" i="2"/>
  <c r="NO196" i="2"/>
  <c r="JQ196" i="2"/>
  <c r="MK196" i="2"/>
  <c r="HO196" i="2"/>
  <c r="W196" i="2" s="1"/>
  <c r="AC195" i="2"/>
  <c r="BH195" i="2"/>
  <c r="BI195" i="2" s="1"/>
  <c r="CR195" i="2"/>
  <c r="CS195" i="2" s="1"/>
  <c r="AP195" i="2"/>
  <c r="AQ195" i="2" s="1"/>
  <c r="CL195" i="2"/>
  <c r="CM195" i="2" s="1"/>
  <c r="CQ195" i="2"/>
  <c r="ES195" i="2"/>
  <c r="ET195" i="2"/>
  <c r="EU195" i="2" s="1"/>
  <c r="FL195" i="2"/>
  <c r="FM195" i="2" s="1"/>
  <c r="AX195" i="2"/>
  <c r="BV195" i="2"/>
  <c r="DX195" i="2"/>
  <c r="FH195" i="2"/>
  <c r="MQ196" i="2"/>
  <c r="FG195" i="2"/>
  <c r="JK196" i="2"/>
  <c r="BS196" i="2" s="1"/>
  <c r="KC196" i="2"/>
  <c r="HC196" i="2"/>
  <c r="BB195" i="2"/>
  <c r="BC195" i="2" s="1"/>
  <c r="BN195" i="2"/>
  <c r="BO195" i="2" s="1"/>
  <c r="K195" i="2"/>
  <c r="Z195" i="2"/>
  <c r="CX195" i="2"/>
  <c r="CY195" i="2" s="1"/>
  <c r="DD195" i="2"/>
  <c r="DE195" i="2" s="1"/>
  <c r="FR195" i="2"/>
  <c r="FS195" i="2" s="1"/>
  <c r="EY195" i="2"/>
  <c r="FQ195" i="2"/>
  <c r="AL195" i="2"/>
  <c r="CB195" i="2"/>
  <c r="CH195" i="2"/>
  <c r="DL195" i="2"/>
  <c r="FB195" i="2"/>
  <c r="IA196" i="2"/>
  <c r="GW196" i="2"/>
  <c r="KO196" i="2"/>
  <c r="CW196" i="2" s="1"/>
  <c r="LA196" i="2"/>
  <c r="FX195" i="2"/>
  <c r="FY195" i="2" s="1"/>
  <c r="JW196" i="2"/>
  <c r="JE196" i="2"/>
  <c r="BS195" i="2"/>
  <c r="R195" i="2"/>
  <c r="S195" i="2" s="1"/>
  <c r="L195" i="2"/>
  <c r="M195" i="2" s="1"/>
  <c r="DP195" i="2"/>
  <c r="DQ195" i="2" s="1"/>
  <c r="EH195" i="2"/>
  <c r="EI195" i="2" s="1"/>
  <c r="DI195" i="2"/>
  <c r="EB195" i="2"/>
  <c r="FW195" i="2"/>
  <c r="H195" i="2"/>
  <c r="FW196" i="2"/>
  <c r="EY196" i="2"/>
  <c r="FQ196" i="2"/>
  <c r="ES196" i="2"/>
  <c r="CK196" i="2"/>
  <c r="BY196" i="2"/>
  <c r="DI196" i="2"/>
  <c r="CQ196" i="2"/>
  <c r="AC196" i="2"/>
  <c r="CE196" i="2"/>
  <c r="BM196" i="2"/>
  <c r="K196" i="2"/>
  <c r="E196" i="2"/>
  <c r="AI196" i="2"/>
  <c r="KU196" i="2"/>
  <c r="HN196" i="2"/>
  <c r="LG196" i="2"/>
  <c r="GV196" i="2"/>
  <c r="HR196" i="2"/>
  <c r="NF196" i="2"/>
  <c r="KL196" i="2"/>
  <c r="GZ196" i="2"/>
  <c r="IX196" i="2"/>
  <c r="KT196" i="2"/>
  <c r="HH196" i="2"/>
  <c r="BN196" i="2"/>
  <c r="HT196" i="2"/>
  <c r="JP196" i="2"/>
  <c r="JN196" i="2"/>
  <c r="MJ196" i="2"/>
  <c r="JV196" i="2"/>
  <c r="LR196" i="2"/>
  <c r="LP196" i="2"/>
  <c r="GT196" i="2"/>
  <c r="ID196" i="2"/>
  <c r="JD196" i="2"/>
  <c r="JB196" i="2"/>
  <c r="MH196" i="2"/>
  <c r="HX196" i="2"/>
  <c r="HZ196" i="2"/>
  <c r="IV196" i="2"/>
  <c r="JT196" i="2"/>
  <c r="KR196" i="2"/>
  <c r="HF196" i="2"/>
  <c r="KB196" i="2"/>
  <c r="KX196" i="2"/>
  <c r="KZ196" i="2"/>
  <c r="NH196" i="2"/>
  <c r="HB196" i="2"/>
  <c r="DL196" i="2"/>
  <c r="MV196" i="2"/>
  <c r="HL196" i="2"/>
  <c r="IJ196" i="2"/>
  <c r="MB196" i="2"/>
  <c r="LJ196" i="2"/>
  <c r="KN196" i="2"/>
  <c r="MP196" i="2"/>
  <c r="IF196" i="2"/>
  <c r="LV196" i="2"/>
  <c r="H196" i="2"/>
  <c r="KH196" i="2"/>
  <c r="LF196" i="2"/>
  <c r="NB196" i="2"/>
  <c r="NN196" i="2"/>
  <c r="IP196" i="2"/>
  <c r="AL196" i="2"/>
  <c r="LX196" i="2"/>
  <c r="IL196" i="2"/>
  <c r="KF196" i="2"/>
  <c r="LD196" i="2"/>
  <c r="MD196" i="2"/>
  <c r="LL196" i="2"/>
  <c r="IR196" i="2"/>
  <c r="CH196" i="2"/>
  <c r="MT196" i="2"/>
  <c r="JZ196" i="2"/>
  <c r="JH196" i="2"/>
  <c r="JJ196" i="2"/>
  <c r="NL196" i="2"/>
  <c r="FZ196" i="2"/>
  <c r="ET196" i="2"/>
  <c r="MN196" i="2"/>
  <c r="MZ196" i="2"/>
  <c r="IG196" i="2"/>
  <c r="ME196" i="2"/>
  <c r="IS196" i="2"/>
  <c r="IM196" i="2"/>
  <c r="IY196" i="2"/>
  <c r="BG196" i="2" s="1"/>
  <c r="NC196" i="2"/>
  <c r="LY196" i="2"/>
  <c r="EG196" i="2" s="1"/>
  <c r="MW196" i="2"/>
  <c r="HI196" i="2"/>
  <c r="Q196" i="2" s="1"/>
  <c r="LS196" i="2"/>
  <c r="AO195" i="2"/>
  <c r="AD195" i="2"/>
  <c r="AE195" i="2" s="1"/>
  <c r="CK195" i="2"/>
  <c r="W195" i="2"/>
  <c r="BY195" i="2"/>
  <c r="DU195" i="2"/>
  <c r="CE195" i="2"/>
  <c r="EN195" i="2"/>
  <c r="EO195" i="2" s="1"/>
  <c r="EG195" i="2"/>
  <c r="B197" i="2"/>
  <c r="GC197" i="2" s="1"/>
  <c r="GD196" i="2"/>
  <c r="G195" i="2" l="1"/>
  <c r="EC195" i="2"/>
  <c r="CA195" i="2"/>
  <c r="Z196" i="2"/>
  <c r="CN196" i="2"/>
  <c r="DD196" i="2"/>
  <c r="FL196" i="2"/>
  <c r="BV196" i="2"/>
  <c r="CX196" i="2"/>
  <c r="CB196" i="2"/>
  <c r="DP196" i="2"/>
  <c r="AV196" i="2"/>
  <c r="BO196" i="2"/>
  <c r="FX196" i="2"/>
  <c r="R196" i="2"/>
  <c r="CR196" i="2"/>
  <c r="BH196" i="2"/>
  <c r="FB196" i="2"/>
  <c r="BB196" i="2"/>
  <c r="FT196" i="2"/>
  <c r="DX196" i="2"/>
  <c r="ED196" i="2"/>
  <c r="AF196" i="2"/>
  <c r="EP196" i="2"/>
  <c r="AR196" i="2"/>
  <c r="EH196" i="2"/>
  <c r="FH196" i="2"/>
  <c r="L196" i="2"/>
  <c r="CY196" i="2"/>
  <c r="MW197" i="2"/>
  <c r="NC197" i="2"/>
  <c r="ME197" i="2"/>
  <c r="LG197" i="2"/>
  <c r="AD196" i="2"/>
  <c r="AP196" i="2"/>
  <c r="X196" i="2"/>
  <c r="DJ196" i="2"/>
  <c r="BZ196" i="2"/>
  <c r="CA196" i="2" s="1"/>
  <c r="EB196" i="2"/>
  <c r="EC196" i="2" s="1"/>
  <c r="FF196" i="2"/>
  <c r="T196" i="2"/>
  <c r="FR196" i="2"/>
  <c r="FE196" i="2"/>
  <c r="AX196" i="2"/>
  <c r="BD196" i="2"/>
  <c r="CZ196" i="2"/>
  <c r="CT196" i="2"/>
  <c r="EJ196" i="2"/>
  <c r="FN196" i="2"/>
  <c r="JK197" i="2"/>
  <c r="MQ197" i="2"/>
  <c r="EY197" i="2" s="1"/>
  <c r="MK197" i="2"/>
  <c r="ES197" i="2" s="1"/>
  <c r="KI197" i="2"/>
  <c r="LM197" i="2"/>
  <c r="FK197" i="2"/>
  <c r="FE197" i="2"/>
  <c r="EM197" i="2"/>
  <c r="DU197" i="2"/>
  <c r="DO197" i="2"/>
  <c r="BS197" i="2"/>
  <c r="NO197" i="2"/>
  <c r="IY197" i="2"/>
  <c r="LY197" i="2"/>
  <c r="EG197" i="2" s="1"/>
  <c r="HI197" i="2"/>
  <c r="Q197" i="2" s="1"/>
  <c r="IX197" i="2"/>
  <c r="LJ197" i="2"/>
  <c r="HR197" i="2"/>
  <c r="NH197" i="2"/>
  <c r="KL197" i="2"/>
  <c r="MH197" i="2"/>
  <c r="KT197" i="2"/>
  <c r="LP197" i="2"/>
  <c r="MN197" i="2"/>
  <c r="MP197" i="2"/>
  <c r="KB197" i="2"/>
  <c r="LX197" i="2"/>
  <c r="LL197" i="2"/>
  <c r="IR197" i="2"/>
  <c r="KN197" i="2"/>
  <c r="BJ197" i="2"/>
  <c r="IF197" i="2"/>
  <c r="EH197" i="2"/>
  <c r="LV197" i="2"/>
  <c r="JN197" i="2"/>
  <c r="NF197" i="2"/>
  <c r="IP197" i="2"/>
  <c r="MJ197" i="2"/>
  <c r="GT197" i="2"/>
  <c r="JV197" i="2"/>
  <c r="KR197" i="2"/>
  <c r="FB197" i="2"/>
  <c r="HZ197" i="2"/>
  <c r="HH197" i="2"/>
  <c r="JB197" i="2"/>
  <c r="JP197" i="2"/>
  <c r="JD197" i="2"/>
  <c r="JZ197" i="2"/>
  <c r="KZ197" i="2"/>
  <c r="MV197" i="2"/>
  <c r="HL197" i="2"/>
  <c r="IJ197" i="2"/>
  <c r="KF197" i="2"/>
  <c r="MB197" i="2"/>
  <c r="NB197" i="2"/>
  <c r="T197" i="2"/>
  <c r="NL197" i="2"/>
  <c r="HT197" i="2"/>
  <c r="HX197" i="2"/>
  <c r="IV197" i="2"/>
  <c r="FH197" i="2"/>
  <c r="HF197" i="2"/>
  <c r="HN197" i="2"/>
  <c r="IL197" i="2"/>
  <c r="ID197" i="2"/>
  <c r="NN197" i="2"/>
  <c r="JT197" i="2"/>
  <c r="LR197" i="2"/>
  <c r="HB197" i="2"/>
  <c r="LD197" i="2"/>
  <c r="JH197" i="2"/>
  <c r="KH197" i="2"/>
  <c r="LF197" i="2"/>
  <c r="KX197" i="2"/>
  <c r="MT197" i="2"/>
  <c r="GV197" i="2"/>
  <c r="JJ197" i="2"/>
  <c r="MD197" i="2"/>
  <c r="EN197" i="2" s="1"/>
  <c r="MZ197" i="2"/>
  <c r="GZ197" i="2"/>
  <c r="EB197" i="2"/>
  <c r="FX197" i="2"/>
  <c r="IG197" i="2"/>
  <c r="AO197" i="2" s="1"/>
  <c r="F196" i="2"/>
  <c r="G196" i="2" s="1"/>
  <c r="BT196" i="2"/>
  <c r="AJ196" i="2"/>
  <c r="AO196" i="2"/>
  <c r="CL196" i="2"/>
  <c r="EN196" i="2"/>
  <c r="CF196" i="2"/>
  <c r="DO196" i="2"/>
  <c r="BP196" i="2"/>
  <c r="BJ196" i="2"/>
  <c r="DF196" i="2"/>
  <c r="EV196" i="2"/>
  <c r="JE197" i="2"/>
  <c r="LA197" i="2"/>
  <c r="BC196" i="2"/>
  <c r="EU196" i="2"/>
  <c r="BI196" i="2"/>
  <c r="JQ197" i="2"/>
  <c r="HU197" i="2"/>
  <c r="AC197" i="2" s="1"/>
  <c r="LS197" i="2"/>
  <c r="IM197" i="2"/>
  <c r="KU197" i="2"/>
  <c r="DC197" i="2" s="1"/>
  <c r="DC196" i="2"/>
  <c r="FK196" i="2"/>
  <c r="DV196" i="2"/>
  <c r="N196" i="2"/>
  <c r="DR196" i="2"/>
  <c r="JW197" i="2"/>
  <c r="CE197" i="2" s="1"/>
  <c r="KO197" i="2"/>
  <c r="IA197" i="2"/>
  <c r="HC197" i="2"/>
  <c r="NI197" i="2"/>
  <c r="FQ197" i="2" s="1"/>
  <c r="AQ196" i="2"/>
  <c r="IS197" i="2"/>
  <c r="AU196" i="2"/>
  <c r="BA196" i="2"/>
  <c r="EA196" i="2"/>
  <c r="EM196" i="2"/>
  <c r="EZ196" i="2"/>
  <c r="GW197" i="2"/>
  <c r="KC197" i="2"/>
  <c r="HO197" i="2"/>
  <c r="B198" i="2"/>
  <c r="GC198" i="2" s="1"/>
  <c r="GD197" i="2"/>
  <c r="HO198" i="2" l="1"/>
  <c r="FY196" i="2"/>
  <c r="FS196" i="2"/>
  <c r="FM196" i="2"/>
  <c r="FG196" i="2"/>
  <c r="FA196" i="2"/>
  <c r="EO196" i="2"/>
  <c r="EO197" i="2" s="1"/>
  <c r="EI196" i="2"/>
  <c r="DW196" i="2"/>
  <c r="DQ196" i="2"/>
  <c r="DK196" i="2"/>
  <c r="DE196" i="2"/>
  <c r="CS196" i="2"/>
  <c r="CM196" i="2"/>
  <c r="CG196" i="2"/>
  <c r="BU196" i="2"/>
  <c r="AW196" i="2"/>
  <c r="AK196" i="2"/>
  <c r="AE196" i="2"/>
  <c r="Y196" i="2"/>
  <c r="S196" i="2"/>
  <c r="M196" i="2"/>
  <c r="H197" i="2"/>
  <c r="FY197" i="2"/>
  <c r="CR197" i="2"/>
  <c r="CS197" i="2" s="1"/>
  <c r="FZ197" i="2"/>
  <c r="BV197" i="2"/>
  <c r="DX197" i="2"/>
  <c r="FL197" i="2"/>
  <c r="FM197" i="2" s="1"/>
  <c r="DF197" i="2"/>
  <c r="GW198" i="2"/>
  <c r="KO198" i="2"/>
  <c r="IM198" i="2"/>
  <c r="JQ198" i="2"/>
  <c r="AV197" i="2"/>
  <c r="AW197" i="2" s="1"/>
  <c r="DP197" i="2"/>
  <c r="DQ197" i="2" s="1"/>
  <c r="AF197" i="2"/>
  <c r="DJ197" i="2"/>
  <c r="CH197" i="2"/>
  <c r="CZ197" i="2"/>
  <c r="DD197" i="2"/>
  <c r="DE197" i="2" s="1"/>
  <c r="Z197" i="2"/>
  <c r="FR197" i="2"/>
  <c r="FS197" i="2" s="1"/>
  <c r="L197" i="2"/>
  <c r="M197" i="2" s="1"/>
  <c r="FN197" i="2"/>
  <c r="R197" i="2"/>
  <c r="S197" i="2" s="1"/>
  <c r="BN197" i="2"/>
  <c r="BD197" i="2"/>
  <c r="CL197" i="2"/>
  <c r="CM197" i="2" s="1"/>
  <c r="AR197" i="2"/>
  <c r="IY198" i="2"/>
  <c r="W197" i="2"/>
  <c r="CT197" i="2"/>
  <c r="ME198" i="2"/>
  <c r="LA198" i="2"/>
  <c r="KC198" i="2"/>
  <c r="HC198" i="2"/>
  <c r="LS198" i="2"/>
  <c r="EP197" i="2"/>
  <c r="F197" i="2"/>
  <c r="G197" i="2" s="1"/>
  <c r="AL197" i="2"/>
  <c r="CF197" i="2"/>
  <c r="JK198" i="2"/>
  <c r="CB197" i="2"/>
  <c r="EI197" i="2"/>
  <c r="EV197" i="2"/>
  <c r="KI198" i="2"/>
  <c r="X197" i="2"/>
  <c r="Y197" i="2" s="1"/>
  <c r="BT197" i="2"/>
  <c r="BU197" i="2" s="1"/>
  <c r="FF197" i="2"/>
  <c r="FG197" i="2" s="1"/>
  <c r="EM198" i="2"/>
  <c r="DU198" i="2"/>
  <c r="CK198" i="2"/>
  <c r="CW198" i="2"/>
  <c r="BY198" i="2"/>
  <c r="DI198" i="2"/>
  <c r="CQ198" i="2"/>
  <c r="EA198" i="2"/>
  <c r="BS198" i="2"/>
  <c r="BG198" i="2"/>
  <c r="AU198" i="2"/>
  <c r="E198" i="2"/>
  <c r="W198" i="2"/>
  <c r="K198" i="2"/>
  <c r="KU198" i="2"/>
  <c r="MQ198" i="2"/>
  <c r="JD198" i="2"/>
  <c r="LM198" i="2"/>
  <c r="T198" i="2"/>
  <c r="GT198" i="2"/>
  <c r="HR198" i="2"/>
  <c r="JN198" i="2"/>
  <c r="MJ198" i="2"/>
  <c r="MH198" i="2"/>
  <c r="HZ198" i="2"/>
  <c r="IX198" i="2"/>
  <c r="JV198" i="2"/>
  <c r="JT198" i="2"/>
  <c r="LP198" i="2"/>
  <c r="LR198" i="2"/>
  <c r="IF198" i="2"/>
  <c r="JB198" i="2"/>
  <c r="KZ198" i="2"/>
  <c r="KX198" i="2"/>
  <c r="LX198" i="2"/>
  <c r="LV198" i="2"/>
  <c r="LL198" i="2"/>
  <c r="CB198" i="2"/>
  <c r="BB198" i="2"/>
  <c r="IV198" i="2"/>
  <c r="KT198" i="2"/>
  <c r="HH198" i="2"/>
  <c r="BP198" i="2"/>
  <c r="JZ198" i="2"/>
  <c r="MV198" i="2"/>
  <c r="JP198" i="2"/>
  <c r="NH198" i="2"/>
  <c r="IP198" i="2"/>
  <c r="IR198" i="2"/>
  <c r="KL198" i="2"/>
  <c r="HB198" i="2"/>
  <c r="MN198" i="2"/>
  <c r="MP198" i="2"/>
  <c r="ID198" i="2"/>
  <c r="CN198" i="2"/>
  <c r="FB198" i="2"/>
  <c r="MT198" i="2"/>
  <c r="JJ198" i="2"/>
  <c r="LD198" i="2"/>
  <c r="MZ198" i="2"/>
  <c r="KF198" i="2"/>
  <c r="IJ198" i="2"/>
  <c r="LJ198" i="2"/>
  <c r="NF198" i="2"/>
  <c r="KN198" i="2"/>
  <c r="ED198" i="2"/>
  <c r="HF198" i="2"/>
  <c r="HN198" i="2"/>
  <c r="IL198" i="2"/>
  <c r="JH198" i="2"/>
  <c r="KH198" i="2"/>
  <c r="MD198" i="2"/>
  <c r="NB198" i="2"/>
  <c r="HT198" i="2"/>
  <c r="AV198" i="2"/>
  <c r="AW198" i="2" s="1"/>
  <c r="GV198" i="2"/>
  <c r="KB198" i="2"/>
  <c r="FF198" i="2"/>
  <c r="HX198" i="2"/>
  <c r="BV198" i="2"/>
  <c r="LF198" i="2"/>
  <c r="MB198" i="2"/>
  <c r="GZ198" i="2"/>
  <c r="KR198" i="2"/>
  <c r="HL198" i="2"/>
  <c r="NL198" i="2"/>
  <c r="FX198" i="2" s="1"/>
  <c r="FY198" i="2" s="1"/>
  <c r="NN198" i="2"/>
  <c r="IS198" i="2"/>
  <c r="IA198" i="2"/>
  <c r="HU198" i="2"/>
  <c r="JE198" i="2"/>
  <c r="NO198" i="2"/>
  <c r="BM197" i="2"/>
  <c r="BY197" i="2"/>
  <c r="AD197" i="2"/>
  <c r="AE197" i="2" s="1"/>
  <c r="BZ197" i="2"/>
  <c r="AI197" i="2"/>
  <c r="DI197" i="2"/>
  <c r="FW197" i="2"/>
  <c r="AX197" i="2"/>
  <c r="ED197" i="2"/>
  <c r="DR197" i="2"/>
  <c r="EJ197" i="2"/>
  <c r="FT197" i="2"/>
  <c r="MK198" i="2"/>
  <c r="NC198" i="2"/>
  <c r="FK198" i="2" s="1"/>
  <c r="DK197" i="2"/>
  <c r="DL197" i="2"/>
  <c r="IG198" i="2"/>
  <c r="HI198" i="2"/>
  <c r="Q198" i="2" s="1"/>
  <c r="BB197" i="2"/>
  <c r="BC197" i="2" s="1"/>
  <c r="E197" i="2"/>
  <c r="AJ197" i="2"/>
  <c r="AK197" i="2" s="1"/>
  <c r="BH197" i="2"/>
  <c r="BI197" i="2" s="1"/>
  <c r="AP197" i="2"/>
  <c r="AQ197" i="2" s="1"/>
  <c r="CX197" i="2"/>
  <c r="CY197" i="2" s="1"/>
  <c r="DV197" i="2"/>
  <c r="DW197" i="2" s="1"/>
  <c r="EZ197" i="2"/>
  <c r="FA197" i="2" s="1"/>
  <c r="ET197" i="2"/>
  <c r="N197" i="2"/>
  <c r="BP197" i="2"/>
  <c r="CN197" i="2"/>
  <c r="MW198" i="2"/>
  <c r="EC197" i="2"/>
  <c r="CK197" i="2"/>
  <c r="NI198" i="2"/>
  <c r="JW198" i="2"/>
  <c r="CE198" i="2" s="1"/>
  <c r="CG197" i="2"/>
  <c r="LY198" i="2"/>
  <c r="CW197" i="2"/>
  <c r="BG197" i="2"/>
  <c r="K197" i="2"/>
  <c r="AU197" i="2"/>
  <c r="BA197" i="2"/>
  <c r="CQ197" i="2"/>
  <c r="EA197" i="2"/>
  <c r="LG198" i="2"/>
  <c r="B199" i="2"/>
  <c r="GD198" i="2"/>
  <c r="ME199" i="2" l="1"/>
  <c r="GC199" i="2"/>
  <c r="EU197" i="2"/>
  <c r="CA197" i="2"/>
  <c r="BO197" i="2"/>
  <c r="F198" i="2"/>
  <c r="G198" i="2" s="1"/>
  <c r="Z198" i="2"/>
  <c r="BJ198" i="2"/>
  <c r="AJ198" i="2"/>
  <c r="DL198" i="2"/>
  <c r="JK199" i="2"/>
  <c r="IG199" i="2"/>
  <c r="CH198" i="2"/>
  <c r="IM199" i="2"/>
  <c r="LS199" i="2"/>
  <c r="GW199" i="2"/>
  <c r="HC199" i="2"/>
  <c r="CZ198" i="2"/>
  <c r="BD198" i="2"/>
  <c r="DF198" i="2"/>
  <c r="CL198" i="2"/>
  <c r="BH198" i="2"/>
  <c r="LG199" i="2"/>
  <c r="LY199" i="2"/>
  <c r="HO199" i="2"/>
  <c r="KC199" i="2"/>
  <c r="DP198" i="2"/>
  <c r="FR198" i="2"/>
  <c r="FS198" i="2" s="1"/>
  <c r="FN198" i="2"/>
  <c r="AX198" i="2"/>
  <c r="DV198" i="2"/>
  <c r="L198" i="2"/>
  <c r="EH198" i="2"/>
  <c r="AR198" i="2"/>
  <c r="H198" i="2"/>
  <c r="MQ199" i="2"/>
  <c r="EB198" i="2"/>
  <c r="EG198" i="2"/>
  <c r="HU199" i="2"/>
  <c r="EP198" i="2"/>
  <c r="KU199" i="2"/>
  <c r="FH198" i="2"/>
  <c r="BC198" i="2"/>
  <c r="NI199" i="2"/>
  <c r="JQ199" i="2"/>
  <c r="MK199" i="2"/>
  <c r="IA199" i="2"/>
  <c r="FZ198" i="2"/>
  <c r="X198" i="2"/>
  <c r="Y198" i="2" s="1"/>
  <c r="AD198" i="2"/>
  <c r="CT198" i="2"/>
  <c r="AP198" i="2"/>
  <c r="EV198" i="2"/>
  <c r="FG198" i="2"/>
  <c r="FL198" i="2"/>
  <c r="FM198" i="2" s="1"/>
  <c r="EJ198" i="2"/>
  <c r="BZ198" i="2"/>
  <c r="CA198" i="2" s="1"/>
  <c r="NO199" i="2"/>
  <c r="IS199" i="2"/>
  <c r="LM199" i="2"/>
  <c r="N198" i="2"/>
  <c r="AC198" i="2"/>
  <c r="DD198" i="2"/>
  <c r="CF198" i="2"/>
  <c r="DO198" i="2"/>
  <c r="CX198" i="2"/>
  <c r="EY198" i="2"/>
  <c r="EZ198" i="2"/>
  <c r="DX198" i="2"/>
  <c r="AF198" i="2"/>
  <c r="R198" i="2"/>
  <c r="AI198" i="2"/>
  <c r="ES198" i="2"/>
  <c r="BN198" i="2"/>
  <c r="BO198" i="2" s="1"/>
  <c r="DJ198" i="2"/>
  <c r="ET198" i="2"/>
  <c r="EU198" i="2" s="1"/>
  <c r="FQ198" i="2"/>
  <c r="AL198" i="2"/>
  <c r="DR198" i="2"/>
  <c r="FT198" i="2"/>
  <c r="FQ199" i="2"/>
  <c r="EY199" i="2"/>
  <c r="EG199" i="2"/>
  <c r="ES199" i="2"/>
  <c r="EA199" i="2"/>
  <c r="EM199" i="2"/>
  <c r="DC199" i="2"/>
  <c r="DU199" i="2"/>
  <c r="BY199" i="2"/>
  <c r="BA199" i="2"/>
  <c r="AI199" i="2"/>
  <c r="W199" i="2"/>
  <c r="CK199" i="2"/>
  <c r="AU199" i="2"/>
  <c r="K199" i="2"/>
  <c r="BS199" i="2"/>
  <c r="AO199" i="2"/>
  <c r="AC199" i="2"/>
  <c r="DO199" i="2"/>
  <c r="E199" i="2"/>
  <c r="HI199" i="2"/>
  <c r="GZ199" i="2"/>
  <c r="JP199" i="2"/>
  <c r="IP199" i="2"/>
  <c r="KL199" i="2"/>
  <c r="GV199" i="2"/>
  <c r="ID199" i="2"/>
  <c r="JD199" i="2"/>
  <c r="NH199" i="2"/>
  <c r="IR199" i="2"/>
  <c r="MH199" i="2"/>
  <c r="HB199" i="2"/>
  <c r="HZ199" i="2"/>
  <c r="AL199" i="2"/>
  <c r="IX199" i="2"/>
  <c r="JT199" i="2"/>
  <c r="JV199" i="2"/>
  <c r="KT199" i="2"/>
  <c r="MN199" i="2"/>
  <c r="HL199" i="2"/>
  <c r="HF199" i="2"/>
  <c r="KB199" i="2"/>
  <c r="KZ199" i="2"/>
  <c r="LL199" i="2"/>
  <c r="HR199" i="2"/>
  <c r="JN199" i="2"/>
  <c r="KN199" i="2"/>
  <c r="HX199" i="2"/>
  <c r="IV199" i="2"/>
  <c r="LP199" i="2"/>
  <c r="MP199" i="2"/>
  <c r="HH199" i="2"/>
  <c r="JB199" i="2"/>
  <c r="KX199" i="2"/>
  <c r="LJ199" i="2"/>
  <c r="LX199" i="2"/>
  <c r="EJ199" i="2"/>
  <c r="LF199" i="2"/>
  <c r="MB199" i="2"/>
  <c r="NB199" i="2"/>
  <c r="NL199" i="2"/>
  <c r="NF199" i="2"/>
  <c r="LR199" i="2"/>
  <c r="IF199" i="2"/>
  <c r="AR199" i="2" s="1"/>
  <c r="JZ199" i="2"/>
  <c r="LV199" i="2"/>
  <c r="MV199" i="2"/>
  <c r="JH199" i="2"/>
  <c r="JJ199" i="2"/>
  <c r="CB199" i="2"/>
  <c r="BP199" i="2"/>
  <c r="KR199" i="2"/>
  <c r="EB199" i="2"/>
  <c r="HN199" i="2"/>
  <c r="IL199" i="2"/>
  <c r="AX199" i="2" s="1"/>
  <c r="KF199" i="2"/>
  <c r="KH199" i="2"/>
  <c r="LD199" i="2"/>
  <c r="MD199" i="2"/>
  <c r="MZ199" i="2"/>
  <c r="IJ199" i="2"/>
  <c r="FZ199" i="2"/>
  <c r="NN199" i="2"/>
  <c r="HT199" i="2"/>
  <c r="MJ199" i="2"/>
  <c r="MT199" i="2"/>
  <c r="GT199" i="2"/>
  <c r="F199" i="2" s="1"/>
  <c r="JW199" i="2"/>
  <c r="CE199" i="2" s="1"/>
  <c r="KO199" i="2"/>
  <c r="IY199" i="2"/>
  <c r="BG199" i="2" s="1"/>
  <c r="MW199" i="2"/>
  <c r="NC199" i="2"/>
  <c r="JE199" i="2"/>
  <c r="BT198" i="2"/>
  <c r="BA198" i="2"/>
  <c r="BM198" i="2"/>
  <c r="AO198" i="2"/>
  <c r="DC198" i="2"/>
  <c r="CR198" i="2"/>
  <c r="CS198" i="2" s="1"/>
  <c r="EN198" i="2"/>
  <c r="FW198" i="2"/>
  <c r="FE198" i="2"/>
  <c r="KI199" i="2"/>
  <c r="LA199" i="2"/>
  <c r="B200" i="2"/>
  <c r="GD199" i="2"/>
  <c r="LS200" i="2" l="1"/>
  <c r="GC200" i="2"/>
  <c r="LA200" i="2"/>
  <c r="KI200" i="2"/>
  <c r="MW200" i="2"/>
  <c r="FA198" i="2"/>
  <c r="EO198" i="2"/>
  <c r="EI198" i="2"/>
  <c r="EC198" i="2"/>
  <c r="DW198" i="2"/>
  <c r="DQ198" i="2"/>
  <c r="DK198" i="2"/>
  <c r="DE198" i="2"/>
  <c r="CY198" i="2"/>
  <c r="CM198" i="2"/>
  <c r="CG198" i="2"/>
  <c r="BU198" i="2"/>
  <c r="BI198" i="2"/>
  <c r="AQ198" i="2"/>
  <c r="AK198" i="2"/>
  <c r="AE198" i="2"/>
  <c r="S198" i="2"/>
  <c r="M198" i="2"/>
  <c r="DP199" i="2"/>
  <c r="FN199" i="2"/>
  <c r="DV199" i="2"/>
  <c r="DW199" i="2" s="1"/>
  <c r="DF199" i="2"/>
  <c r="FT199" i="2"/>
  <c r="CH199" i="2"/>
  <c r="BV199" i="2"/>
  <c r="DJ199" i="2"/>
  <c r="DK199" i="2" s="1"/>
  <c r="DD199" i="2"/>
  <c r="CZ199" i="2"/>
  <c r="CN199" i="2"/>
  <c r="HI200" i="2"/>
  <c r="FR199" i="2"/>
  <c r="CR199" i="2"/>
  <c r="CS199" i="2" s="1"/>
  <c r="EP199" i="2"/>
  <c r="EV199" i="2"/>
  <c r="LY200" i="2"/>
  <c r="NO200" i="2"/>
  <c r="Z199" i="2"/>
  <c r="FL199" i="2"/>
  <c r="FM199" i="2" s="1"/>
  <c r="BH199" i="2"/>
  <c r="BI199" i="2" s="1"/>
  <c r="BD199" i="2"/>
  <c r="H199" i="2"/>
  <c r="CT199" i="2"/>
  <c r="FH199" i="2"/>
  <c r="BN199" i="2"/>
  <c r="BO199" i="2" s="1"/>
  <c r="AD199" i="2"/>
  <c r="R199" i="2"/>
  <c r="S199" i="2" s="1"/>
  <c r="EZ199" i="2"/>
  <c r="L199" i="2"/>
  <c r="M199" i="2" s="1"/>
  <c r="EH199" i="2"/>
  <c r="EI199" i="2" s="1"/>
  <c r="N199" i="2"/>
  <c r="DR199" i="2"/>
  <c r="BZ199" i="2"/>
  <c r="AV199" i="2"/>
  <c r="CL199" i="2"/>
  <c r="CM199" i="2" s="1"/>
  <c r="DQ199" i="2"/>
  <c r="G199" i="2"/>
  <c r="FE200" i="2"/>
  <c r="FW200" i="2"/>
  <c r="EG200" i="2"/>
  <c r="EA200" i="2"/>
  <c r="DO200" i="2"/>
  <c r="DI200" i="2"/>
  <c r="CQ200" i="2"/>
  <c r="Q200" i="2"/>
  <c r="LG200" i="2"/>
  <c r="HZ200" i="2"/>
  <c r="MK200" i="2"/>
  <c r="GV200" i="2"/>
  <c r="LJ200" i="2"/>
  <c r="NH200" i="2"/>
  <c r="IR200" i="2"/>
  <c r="IP200" i="2"/>
  <c r="KN200" i="2"/>
  <c r="KL200" i="2"/>
  <c r="MJ200" i="2"/>
  <c r="IX200" i="2"/>
  <c r="KR200" i="2"/>
  <c r="MP200" i="2"/>
  <c r="MN200" i="2"/>
  <c r="GT200" i="2"/>
  <c r="IF200" i="2"/>
  <c r="MT200" i="2"/>
  <c r="JN200" i="2"/>
  <c r="NF200" i="2"/>
  <c r="GZ200" i="2"/>
  <c r="JV200" i="2"/>
  <c r="KT200" i="2"/>
  <c r="HH200" i="2"/>
  <c r="JB200" i="2"/>
  <c r="LL200" i="2"/>
  <c r="HT200" i="2"/>
  <c r="HR200" i="2"/>
  <c r="JP200" i="2"/>
  <c r="LR200" i="2"/>
  <c r="LP200" i="2"/>
  <c r="JD200" i="2"/>
  <c r="JZ200" i="2"/>
  <c r="EJ200" i="2"/>
  <c r="HX200" i="2"/>
  <c r="IV200" i="2"/>
  <c r="KB200" i="2"/>
  <c r="LV200" i="2"/>
  <c r="HL200" i="2"/>
  <c r="IJ200" i="2"/>
  <c r="KF200" i="2"/>
  <c r="LD200" i="2"/>
  <c r="MD200" i="2"/>
  <c r="NN200" i="2"/>
  <c r="JH200" i="2"/>
  <c r="MB200" i="2"/>
  <c r="KX200" i="2"/>
  <c r="KH200" i="2"/>
  <c r="DR200" i="2"/>
  <c r="MZ200" i="2"/>
  <c r="NL200" i="2"/>
  <c r="MH200" i="2"/>
  <c r="LX200" i="2"/>
  <c r="BB200" i="2"/>
  <c r="JT200" i="2"/>
  <c r="KZ200" i="2"/>
  <c r="HF200" i="2"/>
  <c r="HN200" i="2"/>
  <c r="IL200" i="2"/>
  <c r="LF200" i="2"/>
  <c r="NB200" i="2"/>
  <c r="JJ200" i="2"/>
  <c r="MV200" i="2"/>
  <c r="ID200" i="2"/>
  <c r="HB200" i="2"/>
  <c r="FX200" i="2"/>
  <c r="JE200" i="2"/>
  <c r="IY200" i="2"/>
  <c r="FX199" i="2"/>
  <c r="X199" i="2"/>
  <c r="Y199" i="2" s="1"/>
  <c r="CF199" i="2"/>
  <c r="CG199" i="2" s="1"/>
  <c r="DI199" i="2"/>
  <c r="EN199" i="2"/>
  <c r="EO199" i="2" s="1"/>
  <c r="ET199" i="2"/>
  <c r="FF199" i="2"/>
  <c r="AF199" i="2"/>
  <c r="BJ199" i="2"/>
  <c r="DX199" i="2"/>
  <c r="KU200" i="2"/>
  <c r="MQ200" i="2"/>
  <c r="EY200" i="2" s="1"/>
  <c r="HC200" i="2"/>
  <c r="IA200" i="2"/>
  <c r="ME200" i="2"/>
  <c r="AP199" i="2"/>
  <c r="AQ199" i="2" s="1"/>
  <c r="CX199" i="2"/>
  <c r="CY199" i="2" s="1"/>
  <c r="ED199" i="2"/>
  <c r="NC200" i="2"/>
  <c r="KO200" i="2"/>
  <c r="AJ199" i="2"/>
  <c r="AK199" i="2" s="1"/>
  <c r="Q199" i="2"/>
  <c r="BM199" i="2"/>
  <c r="CW199" i="2"/>
  <c r="BT199" i="2"/>
  <c r="BU199" i="2" s="1"/>
  <c r="FK199" i="2"/>
  <c r="DL199" i="2"/>
  <c r="FB199" i="2"/>
  <c r="GW200" i="2"/>
  <c r="FS199" i="2"/>
  <c r="LM200" i="2"/>
  <c r="DU200" i="2" s="1"/>
  <c r="IG200" i="2"/>
  <c r="AO200" i="2" s="1"/>
  <c r="HU200" i="2"/>
  <c r="JK200" i="2"/>
  <c r="BS200" i="2" s="1"/>
  <c r="JQ200" i="2"/>
  <c r="T199" i="2"/>
  <c r="JW200" i="2"/>
  <c r="BB199" i="2"/>
  <c r="FE199" i="2"/>
  <c r="CQ199" i="2"/>
  <c r="FW199" i="2"/>
  <c r="IM200" i="2"/>
  <c r="FA199" i="2"/>
  <c r="NI200" i="2"/>
  <c r="DE199" i="2"/>
  <c r="IS200" i="2"/>
  <c r="BA200" i="2" s="1"/>
  <c r="EC199" i="2"/>
  <c r="KC200" i="2"/>
  <c r="AE199" i="2"/>
  <c r="HO200" i="2"/>
  <c r="W200" i="2" s="1"/>
  <c r="B201" i="2"/>
  <c r="GC201" i="2" s="1"/>
  <c r="GD200" i="2"/>
  <c r="KC201" i="2" l="1"/>
  <c r="NI201" i="2"/>
  <c r="FY199" i="2"/>
  <c r="FG199" i="2"/>
  <c r="EU199" i="2"/>
  <c r="CA199" i="2"/>
  <c r="BC199" i="2"/>
  <c r="AW199" i="2"/>
  <c r="HI201" i="2"/>
  <c r="CT200" i="2"/>
  <c r="AX200" i="2"/>
  <c r="ME201" i="2"/>
  <c r="KU201" i="2"/>
  <c r="FL200" i="2"/>
  <c r="FM200" i="2" s="1"/>
  <c r="AJ200" i="2"/>
  <c r="EZ200" i="2"/>
  <c r="FA200" i="2" s="1"/>
  <c r="BV200" i="2"/>
  <c r="EB200" i="2"/>
  <c r="EC200" i="2" s="1"/>
  <c r="DV200" i="2"/>
  <c r="DW200" i="2" s="1"/>
  <c r="AV200" i="2"/>
  <c r="AW200" i="2" s="1"/>
  <c r="AL200" i="2"/>
  <c r="AP200" i="2"/>
  <c r="CZ200" i="2"/>
  <c r="H200" i="2"/>
  <c r="CN200" i="2"/>
  <c r="DF200" i="2"/>
  <c r="BP200" i="2"/>
  <c r="DL200" i="2"/>
  <c r="DX200" i="2"/>
  <c r="Z200" i="2"/>
  <c r="HU201" i="2"/>
  <c r="EP200" i="2"/>
  <c r="L200" i="2"/>
  <c r="FT200" i="2"/>
  <c r="BZ200" i="2"/>
  <c r="T200" i="2"/>
  <c r="ET200" i="2"/>
  <c r="EU200" i="2" s="1"/>
  <c r="BN200" i="2"/>
  <c r="BO200" i="2" s="1"/>
  <c r="N200" i="2"/>
  <c r="FB200" i="2"/>
  <c r="FF200" i="2"/>
  <c r="FG200" i="2" s="1"/>
  <c r="BH200" i="2"/>
  <c r="BI200" i="2" s="1"/>
  <c r="AF200" i="2"/>
  <c r="F200" i="2"/>
  <c r="CF200" i="2"/>
  <c r="MK201" i="2"/>
  <c r="R200" i="2"/>
  <c r="CK200" i="2"/>
  <c r="FQ201" i="2"/>
  <c r="ES201" i="2"/>
  <c r="EM201" i="2"/>
  <c r="DC201" i="2"/>
  <c r="AC201" i="2"/>
  <c r="CK201" i="2"/>
  <c r="Q201" i="2"/>
  <c r="LY201" i="2"/>
  <c r="HB201" i="2"/>
  <c r="HT201" i="2"/>
  <c r="JP201" i="2"/>
  <c r="MH201" i="2"/>
  <c r="GZ201" i="2"/>
  <c r="HX201" i="2"/>
  <c r="IV201" i="2"/>
  <c r="JT201" i="2"/>
  <c r="LR201" i="2"/>
  <c r="MP201" i="2"/>
  <c r="ID201" i="2"/>
  <c r="JD201" i="2"/>
  <c r="JZ201" i="2"/>
  <c r="KX201" i="2"/>
  <c r="MV201" i="2"/>
  <c r="LJ201" i="2"/>
  <c r="LL201" i="2"/>
  <c r="NH201" i="2"/>
  <c r="KL201" i="2"/>
  <c r="GT201" i="2"/>
  <c r="HZ201" i="2"/>
  <c r="IX201" i="2"/>
  <c r="KT201" i="2"/>
  <c r="MN201" i="2"/>
  <c r="KB201" i="2"/>
  <c r="KZ201" i="2"/>
  <c r="LX201" i="2"/>
  <c r="NF201" i="2"/>
  <c r="IR201" i="2"/>
  <c r="IP201" i="2"/>
  <c r="KN201" i="2"/>
  <c r="EV201" i="2"/>
  <c r="IF201" i="2"/>
  <c r="HR201" i="2"/>
  <c r="JH201" i="2"/>
  <c r="KH201" i="2"/>
  <c r="LF201" i="2"/>
  <c r="JV201" i="2"/>
  <c r="HH201" i="2"/>
  <c r="MT201" i="2"/>
  <c r="GV201" i="2"/>
  <c r="HL201" i="2"/>
  <c r="IJ201" i="2"/>
  <c r="KF201" i="2"/>
  <c r="MB201" i="2"/>
  <c r="NB201" i="2"/>
  <c r="HF201" i="2"/>
  <c r="HN201" i="2"/>
  <c r="LP201" i="2"/>
  <c r="NL201" i="2"/>
  <c r="MD201" i="2"/>
  <c r="AD201" i="2"/>
  <c r="JN201" i="2"/>
  <c r="MJ201" i="2"/>
  <c r="IL201" i="2"/>
  <c r="JB201" i="2"/>
  <c r="LD201" i="2"/>
  <c r="NN201" i="2"/>
  <c r="KR201" i="2"/>
  <c r="LV201" i="2"/>
  <c r="JJ201" i="2"/>
  <c r="MZ201" i="2"/>
  <c r="CN201" i="2"/>
  <c r="AK200" i="2"/>
  <c r="LA201" i="2"/>
  <c r="IA201" i="2"/>
  <c r="AI201" i="2" s="1"/>
  <c r="IY201" i="2"/>
  <c r="BT200" i="2"/>
  <c r="BU200" i="2" s="1"/>
  <c r="BG200" i="2"/>
  <c r="AC200" i="2"/>
  <c r="CR200" i="2"/>
  <c r="CS200" i="2" s="1"/>
  <c r="CX200" i="2"/>
  <c r="CY200" i="2" s="1"/>
  <c r="BD200" i="2"/>
  <c r="BJ200" i="2"/>
  <c r="CH200" i="2"/>
  <c r="ED200" i="2"/>
  <c r="FH200" i="2"/>
  <c r="LS201" i="2"/>
  <c r="EA201" i="2" s="1"/>
  <c r="CA200" i="2"/>
  <c r="FY200" i="2"/>
  <c r="EN200" i="2"/>
  <c r="EO200" i="2" s="1"/>
  <c r="AR200" i="2"/>
  <c r="FZ200" i="2"/>
  <c r="GW201" i="2"/>
  <c r="E201" i="2" s="1"/>
  <c r="IS201" i="2"/>
  <c r="BA201" i="2" s="1"/>
  <c r="IM201" i="2"/>
  <c r="AU201" i="2" s="1"/>
  <c r="BC200" i="2"/>
  <c r="JQ201" i="2"/>
  <c r="LM201" i="2"/>
  <c r="DU201" i="2" s="1"/>
  <c r="KO201" i="2"/>
  <c r="HC201" i="2"/>
  <c r="K201" i="2" s="1"/>
  <c r="JE201" i="2"/>
  <c r="AD200" i="2"/>
  <c r="E200" i="2"/>
  <c r="AU200" i="2"/>
  <c r="X200" i="2"/>
  <c r="Y200" i="2" s="1"/>
  <c r="BM200" i="2"/>
  <c r="CL200" i="2"/>
  <c r="ES200" i="2"/>
  <c r="CW200" i="2"/>
  <c r="DP200" i="2"/>
  <c r="DQ200" i="2" s="1"/>
  <c r="EH200" i="2"/>
  <c r="EM200" i="2"/>
  <c r="FR200" i="2"/>
  <c r="FS200" i="2" s="1"/>
  <c r="CB200" i="2"/>
  <c r="FN200" i="2"/>
  <c r="DD200" i="2"/>
  <c r="FQ200" i="2"/>
  <c r="EV200" i="2"/>
  <c r="KI201" i="2"/>
  <c r="CQ201" i="2" s="1"/>
  <c r="IG201" i="2"/>
  <c r="HO201" i="2"/>
  <c r="JW201" i="2"/>
  <c r="CE201" i="2" s="1"/>
  <c r="JK201" i="2"/>
  <c r="NC201" i="2"/>
  <c r="FK201" i="2" s="1"/>
  <c r="NO201" i="2"/>
  <c r="FW201" i="2" s="1"/>
  <c r="AQ200" i="2"/>
  <c r="MQ201" i="2"/>
  <c r="EY201" i="2" s="1"/>
  <c r="LG201" i="2"/>
  <c r="AI200" i="2"/>
  <c r="K200" i="2"/>
  <c r="DC200" i="2"/>
  <c r="CE200" i="2"/>
  <c r="BY200" i="2"/>
  <c r="DJ200" i="2"/>
  <c r="DK200" i="2" s="1"/>
  <c r="FK200" i="2"/>
  <c r="MW201" i="2"/>
  <c r="B202" i="2"/>
  <c r="GC202" i="2" s="1"/>
  <c r="GD201" i="2"/>
  <c r="G200" i="2" l="1"/>
  <c r="EI200" i="2"/>
  <c r="DE200" i="2"/>
  <c r="CM200" i="2"/>
  <c r="CG200" i="2"/>
  <c r="AE200" i="2"/>
  <c r="S200" i="2"/>
  <c r="M200" i="2"/>
  <c r="ME202" i="2"/>
  <c r="EH201" i="2"/>
  <c r="EN201" i="2"/>
  <c r="EO201" i="2" s="1"/>
  <c r="ED201" i="2"/>
  <c r="DD201" i="2"/>
  <c r="DE201" i="2" s="1"/>
  <c r="CR201" i="2"/>
  <c r="CS201" i="2" s="1"/>
  <c r="HO202" i="2"/>
  <c r="MK202" i="2"/>
  <c r="LA202" i="2"/>
  <c r="BV201" i="2"/>
  <c r="FN201" i="2"/>
  <c r="FH201" i="2"/>
  <c r="H201" i="2"/>
  <c r="BB201" i="2"/>
  <c r="BC201" i="2" s="1"/>
  <c r="FT201" i="2"/>
  <c r="F201" i="2"/>
  <c r="G201" i="2" s="1"/>
  <c r="DV201" i="2"/>
  <c r="DW201" i="2" s="1"/>
  <c r="NO202" i="2"/>
  <c r="IG202" i="2"/>
  <c r="IY202" i="2"/>
  <c r="DR201" i="2"/>
  <c r="CH201" i="2"/>
  <c r="FB201" i="2"/>
  <c r="BZ201" i="2"/>
  <c r="CA201" i="2" s="1"/>
  <c r="L201" i="2"/>
  <c r="M201" i="2" s="1"/>
  <c r="CT201" i="2"/>
  <c r="JK202" i="2"/>
  <c r="IM202" i="2"/>
  <c r="MW202" i="2"/>
  <c r="JW202" i="2"/>
  <c r="KU202" i="2"/>
  <c r="CZ201" i="2"/>
  <c r="DX201" i="2"/>
  <c r="BH201" i="2"/>
  <c r="BI201" i="2" s="1"/>
  <c r="T201" i="2"/>
  <c r="N201" i="2"/>
  <c r="EP201" i="2"/>
  <c r="NI202" i="2"/>
  <c r="JE202" i="2"/>
  <c r="KO202" i="2"/>
  <c r="AV201" i="2"/>
  <c r="ET201" i="2"/>
  <c r="Z201" i="2"/>
  <c r="AP201" i="2"/>
  <c r="AQ201" i="2" s="1"/>
  <c r="FX201" i="2"/>
  <c r="DL201" i="2"/>
  <c r="AL201" i="2"/>
  <c r="DF201" i="2"/>
  <c r="BP201" i="2"/>
  <c r="EZ201" i="2"/>
  <c r="AF201" i="2"/>
  <c r="DP201" i="2"/>
  <c r="DQ201" i="2" s="1"/>
  <c r="EJ201" i="2"/>
  <c r="BM201" i="2"/>
  <c r="BS201" i="2"/>
  <c r="R201" i="2"/>
  <c r="S201" i="2" s="1"/>
  <c r="BT201" i="2"/>
  <c r="BU201" i="2" s="1"/>
  <c r="W201" i="2"/>
  <c r="CF201" i="2"/>
  <c r="CG201" i="2" s="1"/>
  <c r="FE201" i="2"/>
  <c r="BD201" i="2"/>
  <c r="AR201" i="2"/>
  <c r="BJ201" i="2"/>
  <c r="CB201" i="2"/>
  <c r="X201" i="2"/>
  <c r="Y201" i="2" s="1"/>
  <c r="BN201" i="2"/>
  <c r="BO201" i="2" s="1"/>
  <c r="LG202" i="2"/>
  <c r="NC202" i="2"/>
  <c r="KI202" i="2"/>
  <c r="EI201" i="2"/>
  <c r="HC202" i="2"/>
  <c r="JQ202" i="2"/>
  <c r="IS202" i="2"/>
  <c r="HU202" i="2"/>
  <c r="LS202" i="2"/>
  <c r="LY202" i="2"/>
  <c r="BG201" i="2"/>
  <c r="AJ201" i="2"/>
  <c r="AK201" i="2" s="1"/>
  <c r="AO201" i="2"/>
  <c r="BY201" i="2"/>
  <c r="DJ201" i="2"/>
  <c r="DK201" i="2" s="1"/>
  <c r="CL201" i="2"/>
  <c r="CM201" i="2" s="1"/>
  <c r="EB201" i="2"/>
  <c r="EC201" i="2" s="1"/>
  <c r="FL201" i="2"/>
  <c r="FM201" i="2" s="1"/>
  <c r="AX201" i="2"/>
  <c r="FZ201" i="2"/>
  <c r="FE202" i="2"/>
  <c r="FQ202" i="2"/>
  <c r="FK202" i="2"/>
  <c r="EM202" i="2"/>
  <c r="FW202" i="2"/>
  <c r="EG202" i="2"/>
  <c r="ES202" i="2"/>
  <c r="DO202" i="2"/>
  <c r="CW202" i="2"/>
  <c r="BY202" i="2"/>
  <c r="DI202" i="2"/>
  <c r="CQ202" i="2"/>
  <c r="BS202" i="2"/>
  <c r="AO202" i="2"/>
  <c r="AC202" i="2"/>
  <c r="BM202" i="2"/>
  <c r="BG202" i="2"/>
  <c r="DC202" i="2"/>
  <c r="CE202" i="2"/>
  <c r="EA202" i="2"/>
  <c r="W202" i="2"/>
  <c r="K202" i="2"/>
  <c r="AU202" i="2"/>
  <c r="LM202" i="2"/>
  <c r="IF202" i="2"/>
  <c r="HL202" i="2"/>
  <c r="GT202" i="2"/>
  <c r="HX202" i="2"/>
  <c r="JT202" i="2"/>
  <c r="KR202" i="2"/>
  <c r="HF202" i="2"/>
  <c r="JD202" i="2"/>
  <c r="KX202" i="2"/>
  <c r="LJ202" i="2"/>
  <c r="HR202" i="2"/>
  <c r="HT202" i="2"/>
  <c r="JN202" i="2"/>
  <c r="NF202" i="2"/>
  <c r="MJ202" i="2"/>
  <c r="HZ202" i="2"/>
  <c r="IX202" i="2"/>
  <c r="JV202" i="2"/>
  <c r="LP202" i="2"/>
  <c r="LR202" i="2"/>
  <c r="GZ202" i="2"/>
  <c r="JB202" i="2"/>
  <c r="KZ202" i="2"/>
  <c r="LX202" i="2"/>
  <c r="LV202" i="2"/>
  <c r="LL202" i="2"/>
  <c r="ET202" i="2"/>
  <c r="EU202" i="2" s="1"/>
  <c r="IV202" i="2"/>
  <c r="MP202" i="2"/>
  <c r="GV202" i="2"/>
  <c r="JZ202" i="2"/>
  <c r="KL202" i="2"/>
  <c r="BJ202" i="2"/>
  <c r="KT202" i="2"/>
  <c r="MN202" i="2"/>
  <c r="ID202" i="2"/>
  <c r="MT202" i="2"/>
  <c r="IJ202" i="2"/>
  <c r="KF202" i="2"/>
  <c r="NB202" i="2"/>
  <c r="NH202" i="2"/>
  <c r="IP202" i="2"/>
  <c r="MH202" i="2"/>
  <c r="DL202" i="2"/>
  <c r="JJ202" i="2"/>
  <c r="JH202" i="2"/>
  <c r="LD202" i="2"/>
  <c r="MZ202" i="2"/>
  <c r="HH202" i="2"/>
  <c r="KB202" i="2"/>
  <c r="MV202" i="2"/>
  <c r="JP202" i="2"/>
  <c r="IR202" i="2"/>
  <c r="KN202" i="2"/>
  <c r="HB202" i="2"/>
  <c r="L202" i="2"/>
  <c r="M202" i="2" s="1"/>
  <c r="HN202" i="2"/>
  <c r="IL202" i="2"/>
  <c r="KH202" i="2"/>
  <c r="MD202" i="2"/>
  <c r="FL202" i="2"/>
  <c r="NN202" i="2"/>
  <c r="LF202" i="2"/>
  <c r="MB202" i="2"/>
  <c r="NL202" i="2"/>
  <c r="MQ202" i="2"/>
  <c r="AE201" i="2"/>
  <c r="FA201" i="2"/>
  <c r="HI202" i="2"/>
  <c r="GW202" i="2"/>
  <c r="KC202" i="2"/>
  <c r="IA202" i="2"/>
  <c r="AI202" i="2" s="1"/>
  <c r="DO201" i="2"/>
  <c r="CW201" i="2"/>
  <c r="CX201" i="2"/>
  <c r="CY201" i="2" s="1"/>
  <c r="DI201" i="2"/>
  <c r="FR201" i="2"/>
  <c r="FS201" i="2" s="1"/>
  <c r="EG201" i="2"/>
  <c r="FF201" i="2"/>
  <c r="FG201" i="2" s="1"/>
  <c r="B203" i="2"/>
  <c r="GD202" i="2"/>
  <c r="ME203" i="2" l="1"/>
  <c r="GC203" i="2"/>
  <c r="FY201" i="2"/>
  <c r="EU201" i="2"/>
  <c r="AW201" i="2"/>
  <c r="CH202" i="2"/>
  <c r="AR202" i="2"/>
  <c r="ED202" i="2"/>
  <c r="EJ202" i="2"/>
  <c r="BV202" i="2"/>
  <c r="AX202" i="2"/>
  <c r="BN202" i="2"/>
  <c r="BO202" i="2" s="1"/>
  <c r="AF202" i="2"/>
  <c r="KC203" i="2"/>
  <c r="CN202" i="2"/>
  <c r="EP202" i="2"/>
  <c r="X202" i="2"/>
  <c r="Y202" i="2" s="1"/>
  <c r="AJ202" i="2"/>
  <c r="H202" i="2"/>
  <c r="FT202" i="2"/>
  <c r="CF202" i="2"/>
  <c r="CG202" i="2" s="1"/>
  <c r="JE203" i="2"/>
  <c r="DR202" i="2"/>
  <c r="FB202" i="2"/>
  <c r="DV202" i="2"/>
  <c r="DW202" i="2" s="1"/>
  <c r="FX202" i="2"/>
  <c r="FY202" i="2" s="1"/>
  <c r="CT202" i="2"/>
  <c r="CB202" i="2"/>
  <c r="DF202" i="2"/>
  <c r="CZ202" i="2"/>
  <c r="LM203" i="2"/>
  <c r="AD202" i="2"/>
  <c r="AE202" i="2" s="1"/>
  <c r="IG203" i="2"/>
  <c r="JK203" i="2"/>
  <c r="IS203" i="2"/>
  <c r="LG203" i="2"/>
  <c r="DO203" i="2" s="1"/>
  <c r="HI203" i="2"/>
  <c r="MQ203" i="2"/>
  <c r="AV202" i="2"/>
  <c r="FH202" i="2"/>
  <c r="BD202" i="2"/>
  <c r="R202" i="2"/>
  <c r="S202" i="2" s="1"/>
  <c r="BB202" i="2"/>
  <c r="BC202" i="2" s="1"/>
  <c r="IM203" i="2"/>
  <c r="AU203" i="2" s="1"/>
  <c r="HO203" i="2"/>
  <c r="AK202" i="2"/>
  <c r="CL202" i="2"/>
  <c r="CM202" i="2" s="1"/>
  <c r="CX202" i="2"/>
  <c r="CY202" i="2" s="1"/>
  <c r="N202" i="2"/>
  <c r="DX202" i="2"/>
  <c r="FZ202" i="2"/>
  <c r="GW203" i="2"/>
  <c r="F202" i="2"/>
  <c r="G202" i="2" s="1"/>
  <c r="AP202" i="2"/>
  <c r="AQ202" i="2" s="1"/>
  <c r="CR202" i="2"/>
  <c r="CS202" i="2" s="1"/>
  <c r="DP202" i="2"/>
  <c r="DQ202" i="2" s="1"/>
  <c r="EH202" i="2"/>
  <c r="EI202" i="2" s="1"/>
  <c r="FF202" i="2"/>
  <c r="FG202" i="2" s="1"/>
  <c r="EY202" i="2"/>
  <c r="EZ202" i="2"/>
  <c r="FA202" i="2" s="1"/>
  <c r="Z202" i="2"/>
  <c r="BP202" i="2"/>
  <c r="FN202" i="2"/>
  <c r="MW203" i="2"/>
  <c r="FE203" i="2" s="1"/>
  <c r="JQ203" i="2"/>
  <c r="KI203" i="2"/>
  <c r="BT202" i="2"/>
  <c r="BU202" i="2" s="1"/>
  <c r="BH202" i="2"/>
  <c r="BI202" i="2" s="1"/>
  <c r="EN202" i="2"/>
  <c r="EO202" i="2" s="1"/>
  <c r="EB202" i="2"/>
  <c r="EC202" i="2" s="1"/>
  <c r="BZ202" i="2"/>
  <c r="CA202" i="2" s="1"/>
  <c r="FR202" i="2"/>
  <c r="FS202" i="2" s="1"/>
  <c r="AL202" i="2"/>
  <c r="EV202" i="2"/>
  <c r="NI203" i="2"/>
  <c r="LS203" i="2"/>
  <c r="HC203" i="2"/>
  <c r="NO203" i="2"/>
  <c r="KO203" i="2"/>
  <c r="IY203" i="2"/>
  <c r="DD202" i="2"/>
  <c r="DE202" i="2" s="1"/>
  <c r="T202" i="2"/>
  <c r="FQ203" i="2"/>
  <c r="FW203" i="2"/>
  <c r="EY203" i="2"/>
  <c r="EA203" i="2"/>
  <c r="EM203" i="2"/>
  <c r="CQ203" i="2"/>
  <c r="DU203" i="2"/>
  <c r="CW203" i="2"/>
  <c r="BY203" i="2"/>
  <c r="BA203" i="2"/>
  <c r="W203" i="2"/>
  <c r="CK203" i="2"/>
  <c r="K203" i="2"/>
  <c r="BS203" i="2"/>
  <c r="AO203" i="2"/>
  <c r="Q203" i="2"/>
  <c r="BM203" i="2"/>
  <c r="JW203" i="2"/>
  <c r="NF203" i="2"/>
  <c r="KR203" i="2"/>
  <c r="JZ203" i="2"/>
  <c r="KX203" i="2"/>
  <c r="LV203" i="2"/>
  <c r="LX203" i="2"/>
  <c r="JP203" i="2"/>
  <c r="NH203" i="2"/>
  <c r="IP203" i="2"/>
  <c r="KL203" i="2"/>
  <c r="ID203" i="2"/>
  <c r="JD203" i="2"/>
  <c r="HT203" i="2"/>
  <c r="IR203" i="2"/>
  <c r="CZ203" i="2"/>
  <c r="MH203" i="2"/>
  <c r="HB203" i="2"/>
  <c r="HZ203" i="2"/>
  <c r="IX203" i="2"/>
  <c r="JT203" i="2"/>
  <c r="JV203" i="2"/>
  <c r="FB203" i="2"/>
  <c r="MN203" i="2"/>
  <c r="HF203" i="2"/>
  <c r="AP203" i="2"/>
  <c r="KB203" i="2"/>
  <c r="KZ203" i="2"/>
  <c r="LL203" i="2"/>
  <c r="HR203" i="2"/>
  <c r="HX203" i="2"/>
  <c r="MV203" i="2"/>
  <c r="MB203" i="2"/>
  <c r="KF203" i="2"/>
  <c r="LD203" i="2"/>
  <c r="GV203" i="2"/>
  <c r="GZ203" i="2"/>
  <c r="AX203" i="2"/>
  <c r="LF203" i="2"/>
  <c r="NB203" i="2"/>
  <c r="NL203" i="2"/>
  <c r="FX203" i="2" s="1"/>
  <c r="MJ203" i="2"/>
  <c r="IF203" i="2"/>
  <c r="HN203" i="2"/>
  <c r="IJ203" i="2"/>
  <c r="DF203" i="2"/>
  <c r="LP203" i="2"/>
  <c r="LR203" i="2"/>
  <c r="MT203" i="2"/>
  <c r="IV203" i="2"/>
  <c r="KT203" i="2"/>
  <c r="GT203" i="2"/>
  <c r="JH203" i="2"/>
  <c r="JJ203" i="2"/>
  <c r="BT203" i="2" s="1"/>
  <c r="MZ203" i="2"/>
  <c r="LJ203" i="2"/>
  <c r="JN203" i="2"/>
  <c r="KN203" i="2"/>
  <c r="MP203" i="2"/>
  <c r="JB203" i="2"/>
  <c r="HH203" i="2"/>
  <c r="R203" i="2" s="1"/>
  <c r="HL203" i="2"/>
  <c r="IL203" i="2"/>
  <c r="KH203" i="2"/>
  <c r="MD203" i="2"/>
  <c r="NN203" i="2"/>
  <c r="IA203" i="2"/>
  <c r="FM202" i="2"/>
  <c r="E202" i="2"/>
  <c r="BA202" i="2"/>
  <c r="Q202" i="2"/>
  <c r="DJ202" i="2"/>
  <c r="DK202" i="2" s="1"/>
  <c r="CK202" i="2"/>
  <c r="DU202" i="2"/>
  <c r="AW202" i="2"/>
  <c r="KU203" i="2"/>
  <c r="LA203" i="2"/>
  <c r="DI203" i="2" s="1"/>
  <c r="LY203" i="2"/>
  <c r="HU203" i="2"/>
  <c r="NC203" i="2"/>
  <c r="MK203" i="2"/>
  <c r="B204" i="2"/>
  <c r="GD203" i="2"/>
  <c r="NC204" i="2" l="1"/>
  <c r="MK204" i="2"/>
  <c r="IA204" i="2"/>
  <c r="IY204" i="2"/>
  <c r="ME204" i="2"/>
  <c r="GC204" i="2"/>
  <c r="LY204" i="2"/>
  <c r="MQ204" i="2"/>
  <c r="JW204" i="2"/>
  <c r="DV203" i="2"/>
  <c r="BD203" i="2"/>
  <c r="FT203" i="2"/>
  <c r="BN203" i="2"/>
  <c r="BO203" i="2" s="1"/>
  <c r="CB203" i="2"/>
  <c r="CT203" i="2"/>
  <c r="FZ203" i="2"/>
  <c r="Z203" i="2"/>
  <c r="DP203" i="2"/>
  <c r="DL203" i="2"/>
  <c r="ET203" i="2"/>
  <c r="EU203" i="2" s="1"/>
  <c r="ED203" i="2"/>
  <c r="AF203" i="2"/>
  <c r="DD203" i="2"/>
  <c r="DE203" i="2" s="1"/>
  <c r="DR203" i="2"/>
  <c r="GW204" i="2"/>
  <c r="CH203" i="2"/>
  <c r="L203" i="2"/>
  <c r="M203" i="2" s="1"/>
  <c r="BV203" i="2"/>
  <c r="CX203" i="2"/>
  <c r="CY203" i="2" s="1"/>
  <c r="CN203" i="2"/>
  <c r="H203" i="2"/>
  <c r="F203" i="2"/>
  <c r="G203" i="2" s="1"/>
  <c r="FK203" i="2"/>
  <c r="FY203" i="2"/>
  <c r="EH203" i="2"/>
  <c r="FF203" i="2"/>
  <c r="FG203" i="2" s="1"/>
  <c r="AL203" i="2"/>
  <c r="EP203" i="2"/>
  <c r="BH203" i="2"/>
  <c r="BI203" i="2" s="1"/>
  <c r="FL203" i="2"/>
  <c r="EZ203" i="2"/>
  <c r="FA203" i="2" s="1"/>
  <c r="DX203" i="2"/>
  <c r="CR203" i="2"/>
  <c r="CS203" i="2" s="1"/>
  <c r="FN203" i="2"/>
  <c r="BZ203" i="2"/>
  <c r="CA203" i="2" s="1"/>
  <c r="FR203" i="2"/>
  <c r="FS203" i="2" s="1"/>
  <c r="T203" i="2"/>
  <c r="AJ203" i="2"/>
  <c r="AK203" i="2" s="1"/>
  <c r="DJ203" i="2"/>
  <c r="DK203" i="2" s="1"/>
  <c r="CF203" i="2"/>
  <c r="CG203" i="2" s="1"/>
  <c r="AD203" i="2"/>
  <c r="AE203" i="2" s="1"/>
  <c r="AI203" i="2"/>
  <c r="EB203" i="2"/>
  <c r="EC203" i="2" s="1"/>
  <c r="AR203" i="2"/>
  <c r="BJ203" i="2"/>
  <c r="BP203" i="2"/>
  <c r="EJ203" i="2"/>
  <c r="EV203" i="2"/>
  <c r="JK204" i="2"/>
  <c r="S203" i="2"/>
  <c r="HC204" i="2"/>
  <c r="DQ203" i="2"/>
  <c r="JE204" i="2"/>
  <c r="IS204" i="2"/>
  <c r="EI203" i="2"/>
  <c r="LA204" i="2"/>
  <c r="E203" i="2"/>
  <c r="BG203" i="2"/>
  <c r="AV203" i="2"/>
  <c r="AW203" i="2" s="1"/>
  <c r="CL203" i="2"/>
  <c r="CM203" i="2" s="1"/>
  <c r="CE203" i="2"/>
  <c r="EN203" i="2"/>
  <c r="EO203" i="2" s="1"/>
  <c r="EG203" i="2"/>
  <c r="N203" i="2"/>
  <c r="FH203" i="2"/>
  <c r="IG204" i="2"/>
  <c r="LM204" i="2"/>
  <c r="KO204" i="2"/>
  <c r="LS204" i="2"/>
  <c r="KC204" i="2"/>
  <c r="KI204" i="2"/>
  <c r="MW204" i="2"/>
  <c r="HO204" i="2"/>
  <c r="BB203" i="2"/>
  <c r="BC203" i="2" s="1"/>
  <c r="BU203" i="2"/>
  <c r="EY204" i="2"/>
  <c r="EM204" i="2"/>
  <c r="DU204" i="2"/>
  <c r="EG204" i="2"/>
  <c r="ES204" i="2"/>
  <c r="CK204" i="2"/>
  <c r="FK204" i="2"/>
  <c r="EA204" i="2"/>
  <c r="DI204" i="2"/>
  <c r="BS204" i="2"/>
  <c r="AO204" i="2"/>
  <c r="CE204" i="2"/>
  <c r="BM204" i="2"/>
  <c r="BG204" i="2"/>
  <c r="BA204" i="2"/>
  <c r="W204" i="2"/>
  <c r="E204" i="2"/>
  <c r="AI204" i="2"/>
  <c r="IL204" i="2"/>
  <c r="L204" i="2"/>
  <c r="M204" i="2" s="1"/>
  <c r="GV204" i="2"/>
  <c r="LL204" i="2"/>
  <c r="NH204" i="2"/>
  <c r="BD204" i="2"/>
  <c r="IP204" i="2"/>
  <c r="MH204" i="2"/>
  <c r="HX204" i="2"/>
  <c r="IV204" i="2"/>
  <c r="JT204" i="2"/>
  <c r="MN204" i="2"/>
  <c r="KB204" i="2"/>
  <c r="KX204" i="2"/>
  <c r="LV204" i="2"/>
  <c r="LJ204" i="2"/>
  <c r="HR204" i="2"/>
  <c r="JN204" i="2"/>
  <c r="IR204" i="2"/>
  <c r="KN204" i="2"/>
  <c r="IX204" i="2"/>
  <c r="MP204" i="2"/>
  <c r="IF204" i="2"/>
  <c r="MT204" i="2"/>
  <c r="NF204" i="2"/>
  <c r="KL204" i="2"/>
  <c r="MJ204" i="2"/>
  <c r="GZ204" i="2"/>
  <c r="KT204" i="2"/>
  <c r="LP204" i="2"/>
  <c r="HB204" i="2"/>
  <c r="HH204" i="2"/>
  <c r="ID204" i="2"/>
  <c r="JZ204" i="2"/>
  <c r="HZ204" i="2"/>
  <c r="EZ204" i="2"/>
  <c r="CN204" i="2"/>
  <c r="MV204" i="2"/>
  <c r="JH204" i="2"/>
  <c r="LD204" i="2"/>
  <c r="NN204" i="2"/>
  <c r="LF204" i="2"/>
  <c r="LR204" i="2"/>
  <c r="HF204" i="2"/>
  <c r="KZ204" i="2"/>
  <c r="FH204" i="2"/>
  <c r="HL204" i="2"/>
  <c r="IJ204" i="2"/>
  <c r="KF204" i="2"/>
  <c r="KH204" i="2"/>
  <c r="MD204" i="2"/>
  <c r="MZ204" i="2"/>
  <c r="NL204" i="2"/>
  <c r="HT204" i="2"/>
  <c r="JB204" i="2"/>
  <c r="GT204" i="2"/>
  <c r="H204" i="2"/>
  <c r="JP204" i="2"/>
  <c r="KR204" i="2"/>
  <c r="JD204" i="2"/>
  <c r="BN204" i="2" s="1"/>
  <c r="CT204" i="2"/>
  <c r="MB204" i="2"/>
  <c r="JV204" i="2"/>
  <c r="LX204" i="2"/>
  <c r="HN204" i="2"/>
  <c r="JJ204" i="2"/>
  <c r="NB204" i="2"/>
  <c r="HU204" i="2"/>
  <c r="KU204" i="2"/>
  <c r="FM203" i="2"/>
  <c r="X203" i="2"/>
  <c r="Y203" i="2" s="1"/>
  <c r="AC203" i="2"/>
  <c r="DC203" i="2"/>
  <c r="ES203" i="2"/>
  <c r="IM204" i="2"/>
  <c r="AU204" i="2" s="1"/>
  <c r="HI204" i="2"/>
  <c r="NO204" i="2"/>
  <c r="FW204" i="2" s="1"/>
  <c r="NI204" i="2"/>
  <c r="AQ203" i="2"/>
  <c r="JQ204" i="2"/>
  <c r="DW203" i="2"/>
  <c r="LG204" i="2"/>
  <c r="DO204" i="2" s="1"/>
  <c r="B205" i="2"/>
  <c r="GD204" i="2"/>
  <c r="MK205" i="2" l="1"/>
  <c r="GC205" i="2"/>
  <c r="EN204" i="2"/>
  <c r="FZ204" i="2"/>
  <c r="FN204" i="2"/>
  <c r="EH204" i="2"/>
  <c r="EI204" i="2" s="1"/>
  <c r="FT204" i="2"/>
  <c r="ED204" i="2"/>
  <c r="CH204" i="2"/>
  <c r="BH204" i="2"/>
  <c r="BI204" i="2" s="1"/>
  <c r="MW205" i="2"/>
  <c r="KO205" i="2"/>
  <c r="CW205" i="2" s="1"/>
  <c r="JQ205" i="2"/>
  <c r="HI205" i="2"/>
  <c r="HU205" i="2"/>
  <c r="AC205" i="2" s="1"/>
  <c r="BV204" i="2"/>
  <c r="Z204" i="2"/>
  <c r="DF204" i="2"/>
  <c r="AP204" i="2"/>
  <c r="AQ204" i="2" s="1"/>
  <c r="CZ204" i="2"/>
  <c r="DV204" i="2"/>
  <c r="CF204" i="2"/>
  <c r="CG204" i="2" s="1"/>
  <c r="EJ204" i="2"/>
  <c r="FX204" i="2"/>
  <c r="FY204" i="2" s="1"/>
  <c r="R204" i="2"/>
  <c r="S204" i="2" s="1"/>
  <c r="ET204" i="2"/>
  <c r="EU204" i="2" s="1"/>
  <c r="DJ204" i="2"/>
  <c r="DK204" i="2" s="1"/>
  <c r="AJ204" i="2"/>
  <c r="F204" i="2"/>
  <c r="G204" i="2" s="1"/>
  <c r="CR204" i="2"/>
  <c r="CS204" i="2" s="1"/>
  <c r="FF204" i="2"/>
  <c r="FG204" i="2" s="1"/>
  <c r="FR204" i="2"/>
  <c r="FS204" i="2" s="1"/>
  <c r="EP204" i="2"/>
  <c r="AV204" i="2"/>
  <c r="AW204" i="2" s="1"/>
  <c r="DP204" i="2"/>
  <c r="DQ204" i="2" s="1"/>
  <c r="AF204" i="2"/>
  <c r="BB204" i="2"/>
  <c r="BC204" i="2" s="1"/>
  <c r="N204" i="2"/>
  <c r="EB204" i="2"/>
  <c r="AL204" i="2"/>
  <c r="FB204" i="2"/>
  <c r="GW205" i="2"/>
  <c r="EC204" i="2"/>
  <c r="BO204" i="2"/>
  <c r="IA205" i="2"/>
  <c r="KI205" i="2"/>
  <c r="LM205" i="2"/>
  <c r="LA205" i="2"/>
  <c r="IS205" i="2"/>
  <c r="HC205" i="2"/>
  <c r="K205" i="2" s="1"/>
  <c r="Q204" i="2"/>
  <c r="DD204" i="2"/>
  <c r="DE204" i="2" s="1"/>
  <c r="BP204" i="2"/>
  <c r="IM205" i="2"/>
  <c r="AU205" i="2" s="1"/>
  <c r="T204" i="2"/>
  <c r="NI205" i="2"/>
  <c r="AD204" i="2"/>
  <c r="AE204" i="2" s="1"/>
  <c r="K204" i="2"/>
  <c r="BT204" i="2"/>
  <c r="BU204" i="2" s="1"/>
  <c r="CL204" i="2"/>
  <c r="CM204" i="2" s="1"/>
  <c r="CW204" i="2"/>
  <c r="CX204" i="2"/>
  <c r="CY204" i="2" s="1"/>
  <c r="FL204" i="2"/>
  <c r="FM204" i="2" s="1"/>
  <c r="FE204" i="2"/>
  <c r="BJ204" i="2"/>
  <c r="DR204" i="2"/>
  <c r="EV204" i="2"/>
  <c r="MQ205" i="2"/>
  <c r="KC205" i="2"/>
  <c r="CK205" i="2" s="1"/>
  <c r="IG205" i="2"/>
  <c r="JE205" i="2"/>
  <c r="BZ204" i="2"/>
  <c r="CA204" i="2" s="1"/>
  <c r="AR204" i="2"/>
  <c r="CB204" i="2"/>
  <c r="DX204" i="2"/>
  <c r="AK204" i="2"/>
  <c r="FA204" i="2"/>
  <c r="FQ205" i="2"/>
  <c r="FE205" i="2"/>
  <c r="ES205" i="2"/>
  <c r="EY205" i="2"/>
  <c r="DI205" i="2"/>
  <c r="CQ205" i="2"/>
  <c r="BA205" i="2"/>
  <c r="AI205" i="2"/>
  <c r="BY205" i="2"/>
  <c r="AO205" i="2"/>
  <c r="E205" i="2"/>
  <c r="Q205" i="2"/>
  <c r="LY205" i="2"/>
  <c r="AF205" i="2"/>
  <c r="JN205" i="2"/>
  <c r="MJ205" i="2"/>
  <c r="GT205" i="2"/>
  <c r="JV205" i="2"/>
  <c r="ID205" i="2"/>
  <c r="HH205" i="2"/>
  <c r="JB205" i="2"/>
  <c r="BP205" i="2"/>
  <c r="HT205" i="2"/>
  <c r="HR205" i="2"/>
  <c r="JP205" i="2"/>
  <c r="MH205" i="2"/>
  <c r="GZ205" i="2"/>
  <c r="L205" i="2" s="1"/>
  <c r="M205" i="2" s="1"/>
  <c r="HX205" i="2"/>
  <c r="IV205" i="2"/>
  <c r="JT205" i="2"/>
  <c r="LR205" i="2"/>
  <c r="LP205" i="2"/>
  <c r="MP205" i="2"/>
  <c r="JD205" i="2"/>
  <c r="JZ205" i="2"/>
  <c r="KX205" i="2"/>
  <c r="KZ205" i="2"/>
  <c r="MV205" i="2"/>
  <c r="LJ205" i="2"/>
  <c r="LL205" i="2"/>
  <c r="NH205" i="2"/>
  <c r="KL205" i="2"/>
  <c r="KT205" i="2"/>
  <c r="DF205" i="2"/>
  <c r="MN205" i="2"/>
  <c r="KB205" i="2"/>
  <c r="LX205" i="2"/>
  <c r="IP205" i="2"/>
  <c r="KN205" i="2"/>
  <c r="IF205" i="2"/>
  <c r="AP205" i="2"/>
  <c r="GV205" i="2"/>
  <c r="JJ205" i="2"/>
  <c r="MZ205" i="2"/>
  <c r="NF205" i="2"/>
  <c r="IR205" i="2"/>
  <c r="CH205" i="2"/>
  <c r="KR205" i="2"/>
  <c r="JH205" i="2"/>
  <c r="KH205" i="2"/>
  <c r="LF205" i="2"/>
  <c r="NB205" i="2"/>
  <c r="FB205" i="2"/>
  <c r="MT205" i="2"/>
  <c r="LV205" i="2"/>
  <c r="HB205" i="2"/>
  <c r="HL205" i="2"/>
  <c r="HN205" i="2"/>
  <c r="IJ205" i="2"/>
  <c r="IL205" i="2"/>
  <c r="KF205" i="2"/>
  <c r="MB205" i="2"/>
  <c r="HF205" i="2"/>
  <c r="HZ205" i="2"/>
  <c r="IX205" i="2"/>
  <c r="NL205" i="2"/>
  <c r="BT205" i="2"/>
  <c r="LD205" i="2"/>
  <c r="MD205" i="2"/>
  <c r="NN205" i="2"/>
  <c r="X204" i="2"/>
  <c r="Y204" i="2" s="1"/>
  <c r="AC204" i="2"/>
  <c r="AX204" i="2"/>
  <c r="DL204" i="2"/>
  <c r="LG205" i="2"/>
  <c r="DW204" i="2"/>
  <c r="NO205" i="2"/>
  <c r="FW205" i="2" s="1"/>
  <c r="KU205" i="2"/>
  <c r="DC204" i="2"/>
  <c r="CQ204" i="2"/>
  <c r="BY204" i="2"/>
  <c r="FQ204" i="2"/>
  <c r="EO204" i="2"/>
  <c r="IY205" i="2"/>
  <c r="BG205" i="2" s="1"/>
  <c r="HO205" i="2"/>
  <c r="LS205" i="2"/>
  <c r="EA205" i="2" s="1"/>
  <c r="JK205" i="2"/>
  <c r="BS205" i="2" s="1"/>
  <c r="NC205" i="2"/>
  <c r="FK205" i="2" s="1"/>
  <c r="JW205" i="2"/>
  <c r="ME205" i="2"/>
  <c r="B206" i="2"/>
  <c r="GC206" i="2" s="1"/>
  <c r="GD205" i="2"/>
  <c r="EJ205" i="2" l="1"/>
  <c r="FR205" i="2"/>
  <c r="FS205" i="2" s="1"/>
  <c r="CF205" i="2"/>
  <c r="CG205" i="2" s="1"/>
  <c r="Z205" i="2"/>
  <c r="FZ205" i="2"/>
  <c r="ET205" i="2"/>
  <c r="EU205" i="2" s="1"/>
  <c r="BD205" i="2"/>
  <c r="FH205" i="2"/>
  <c r="DV205" i="2"/>
  <c r="DJ205" i="2"/>
  <c r="DK205" i="2" s="1"/>
  <c r="BJ205" i="2"/>
  <c r="EP205" i="2"/>
  <c r="FL205" i="2"/>
  <c r="FM205" i="2" s="1"/>
  <c r="AV205" i="2"/>
  <c r="N205" i="2"/>
  <c r="ED205" i="2"/>
  <c r="CB205" i="2"/>
  <c r="T205" i="2"/>
  <c r="HU206" i="2"/>
  <c r="CX205" i="2"/>
  <c r="CY205" i="2" s="1"/>
  <c r="CZ205" i="2"/>
  <c r="DP205" i="2"/>
  <c r="DQ205" i="2" s="1"/>
  <c r="AL205" i="2"/>
  <c r="CR205" i="2"/>
  <c r="CS205" i="2" s="1"/>
  <c r="CN205" i="2"/>
  <c r="FT205" i="2"/>
  <c r="F205" i="2"/>
  <c r="G205" i="2" s="1"/>
  <c r="AD205" i="2"/>
  <c r="AE205" i="2" s="1"/>
  <c r="CL205" i="2"/>
  <c r="CM205" i="2" s="1"/>
  <c r="AJ205" i="2"/>
  <c r="BV205" i="2"/>
  <c r="EV205" i="2"/>
  <c r="FN205" i="2"/>
  <c r="JE206" i="2"/>
  <c r="LM206" i="2"/>
  <c r="BU205" i="2"/>
  <c r="ME206" i="2"/>
  <c r="LG206" i="2"/>
  <c r="X205" i="2"/>
  <c r="Y205" i="2" s="1"/>
  <c r="BM205" i="2"/>
  <c r="R205" i="2"/>
  <c r="S205" i="2" s="1"/>
  <c r="W205" i="2"/>
  <c r="DD205" i="2"/>
  <c r="DE205" i="2" s="1"/>
  <c r="EM205" i="2"/>
  <c r="EN205" i="2"/>
  <c r="EO205" i="2" s="1"/>
  <c r="EB205" i="2"/>
  <c r="EC205" i="2" s="1"/>
  <c r="FF205" i="2"/>
  <c r="AR205" i="2"/>
  <c r="CT205" i="2"/>
  <c r="DR205" i="2"/>
  <c r="DX205" i="2"/>
  <c r="HI206" i="2"/>
  <c r="MQ206" i="2"/>
  <c r="EY206" i="2" s="1"/>
  <c r="AQ205" i="2"/>
  <c r="GW206" i="2"/>
  <c r="HC206" i="2"/>
  <c r="KI206" i="2"/>
  <c r="EM206" i="2"/>
  <c r="DU206" i="2"/>
  <c r="DO206" i="2"/>
  <c r="CQ206" i="2"/>
  <c r="AC206" i="2"/>
  <c r="Q206" i="2"/>
  <c r="BM206" i="2"/>
  <c r="E206" i="2"/>
  <c r="K206" i="2"/>
  <c r="HX206" i="2"/>
  <c r="KB206" i="2"/>
  <c r="GT206" i="2"/>
  <c r="LJ206" i="2"/>
  <c r="NH206" i="2"/>
  <c r="IP206" i="2"/>
  <c r="KL206" i="2"/>
  <c r="HB206" i="2"/>
  <c r="JT206" i="2"/>
  <c r="MN206" i="2"/>
  <c r="ID206" i="2"/>
  <c r="KR206" i="2"/>
  <c r="LR206" i="2"/>
  <c r="GV206" i="2"/>
  <c r="HF206" i="2"/>
  <c r="IF206" i="2"/>
  <c r="KX206" i="2"/>
  <c r="LV206" i="2"/>
  <c r="HR206" i="2"/>
  <c r="HT206" i="2"/>
  <c r="JN206" i="2"/>
  <c r="NF206" i="2"/>
  <c r="KN206" i="2"/>
  <c r="MJ206" i="2"/>
  <c r="MH206" i="2"/>
  <c r="HZ206" i="2"/>
  <c r="IX206" i="2"/>
  <c r="IV206" i="2"/>
  <c r="JV206" i="2"/>
  <c r="KT206" i="2"/>
  <c r="LP206" i="2"/>
  <c r="HH206" i="2"/>
  <c r="JB206" i="2"/>
  <c r="KZ206" i="2"/>
  <c r="JD206" i="2"/>
  <c r="HL206" i="2"/>
  <c r="IJ206" i="2"/>
  <c r="KF206" i="2"/>
  <c r="MB206" i="2"/>
  <c r="IL206" i="2"/>
  <c r="BP206" i="2"/>
  <c r="LX206" i="2"/>
  <c r="MT206" i="2"/>
  <c r="JH206" i="2"/>
  <c r="GZ206" i="2"/>
  <c r="JZ206" i="2"/>
  <c r="IR206" i="2"/>
  <c r="MP206" i="2"/>
  <c r="MV206" i="2"/>
  <c r="JJ206" i="2"/>
  <c r="LD206" i="2"/>
  <c r="MD206" i="2"/>
  <c r="MZ206" i="2"/>
  <c r="NB206" i="2"/>
  <c r="NL206" i="2"/>
  <c r="NN206" i="2"/>
  <c r="LL206" i="2"/>
  <c r="JP206" i="2"/>
  <c r="HN206" i="2"/>
  <c r="KH206" i="2"/>
  <c r="LF206" i="2"/>
  <c r="JK206" i="2"/>
  <c r="IY206" i="2"/>
  <c r="DW205" i="2"/>
  <c r="BN205" i="2"/>
  <c r="BO205" i="2" s="1"/>
  <c r="EH205" i="2"/>
  <c r="EI205" i="2" s="1"/>
  <c r="KO206" i="2"/>
  <c r="CW206" i="2" s="1"/>
  <c r="IM206" i="2"/>
  <c r="MW206" i="2"/>
  <c r="JW206" i="2"/>
  <c r="CE206" i="2" s="1"/>
  <c r="LS206" i="2"/>
  <c r="EA206" i="2" s="1"/>
  <c r="KU206" i="2"/>
  <c r="LY206" i="2"/>
  <c r="EG206" i="2" s="1"/>
  <c r="BZ205" i="2"/>
  <c r="CA205" i="2" s="1"/>
  <c r="DO205" i="2"/>
  <c r="DC205" i="2"/>
  <c r="EG205" i="2"/>
  <c r="H205" i="2"/>
  <c r="AX205" i="2"/>
  <c r="DL205" i="2"/>
  <c r="AK205" i="2"/>
  <c r="IG206" i="2"/>
  <c r="NI206" i="2"/>
  <c r="FG205" i="2"/>
  <c r="JQ206" i="2"/>
  <c r="IS206" i="2"/>
  <c r="IA206" i="2"/>
  <c r="AW205" i="2"/>
  <c r="MK206" i="2"/>
  <c r="NC206" i="2"/>
  <c r="FK206" i="2" s="1"/>
  <c r="HO206" i="2"/>
  <c r="NO206" i="2"/>
  <c r="FW206" i="2" s="1"/>
  <c r="FX205" i="2"/>
  <c r="FY205" i="2" s="1"/>
  <c r="BB205" i="2"/>
  <c r="BC205" i="2" s="1"/>
  <c r="BH205" i="2"/>
  <c r="BI205" i="2" s="1"/>
  <c r="CE205" i="2"/>
  <c r="DU205" i="2"/>
  <c r="EZ205" i="2"/>
  <c r="FA205" i="2" s="1"/>
  <c r="KC206" i="2"/>
  <c r="LA206" i="2"/>
  <c r="B207" i="2"/>
  <c r="GC207" i="2" s="1"/>
  <c r="GD206" i="2"/>
  <c r="L206" i="2" l="1"/>
  <c r="M206" i="2" s="1"/>
  <c r="X206" i="2"/>
  <c r="Y206" i="2" s="1"/>
  <c r="BV206" i="2"/>
  <c r="F206" i="2"/>
  <c r="G206" i="2" s="1"/>
  <c r="CN206" i="2"/>
  <c r="EB206" i="2"/>
  <c r="BH206" i="2"/>
  <c r="BI206" i="2" s="1"/>
  <c r="HO207" i="2"/>
  <c r="FH206" i="2"/>
  <c r="EN206" i="2"/>
  <c r="AD206" i="2"/>
  <c r="AE206" i="2" s="1"/>
  <c r="FB206" i="2"/>
  <c r="CZ206" i="2"/>
  <c r="DF206" i="2"/>
  <c r="AJ206" i="2"/>
  <c r="LA207" i="2"/>
  <c r="CT206" i="2"/>
  <c r="BZ206" i="2"/>
  <c r="CA206" i="2" s="1"/>
  <c r="DP206" i="2"/>
  <c r="DQ206" i="2" s="1"/>
  <c r="AP206" i="2"/>
  <c r="AQ206" i="2" s="1"/>
  <c r="BD206" i="2"/>
  <c r="DV206" i="2"/>
  <c r="R206" i="2"/>
  <c r="S206" i="2" s="1"/>
  <c r="FT206" i="2"/>
  <c r="KC207" i="2"/>
  <c r="MK207" i="2"/>
  <c r="FZ206" i="2"/>
  <c r="AX206" i="2"/>
  <c r="EJ206" i="2"/>
  <c r="FL206" i="2"/>
  <c r="FM206" i="2" s="1"/>
  <c r="ET206" i="2"/>
  <c r="EU206" i="2" s="1"/>
  <c r="DL206" i="2"/>
  <c r="CH206" i="2"/>
  <c r="EO206" i="2"/>
  <c r="IA207" i="2"/>
  <c r="NI207" i="2"/>
  <c r="MW207" i="2"/>
  <c r="IY207" i="2"/>
  <c r="W206" i="2"/>
  <c r="AI206" i="2"/>
  <c r="CL206" i="2"/>
  <c r="CM206" i="2" s="1"/>
  <c r="BB206" i="2"/>
  <c r="BC206" i="2" s="1"/>
  <c r="BN206" i="2"/>
  <c r="DD206" i="2"/>
  <c r="DE206" i="2" s="1"/>
  <c r="CF206" i="2"/>
  <c r="CG206" i="2" s="1"/>
  <c r="CX206" i="2"/>
  <c r="CY206" i="2" s="1"/>
  <c r="FQ206" i="2"/>
  <c r="H206" i="2"/>
  <c r="FE206" i="2"/>
  <c r="BJ206" i="2"/>
  <c r="DX206" i="2"/>
  <c r="DR206" i="2"/>
  <c r="EP206" i="2"/>
  <c r="FN206" i="2"/>
  <c r="GW207" i="2"/>
  <c r="HI207" i="2"/>
  <c r="FQ207" i="2"/>
  <c r="ES207" i="2"/>
  <c r="FE207" i="2"/>
  <c r="DI207" i="2"/>
  <c r="AI207" i="2"/>
  <c r="W207" i="2"/>
  <c r="CK207" i="2"/>
  <c r="BG207" i="2"/>
  <c r="Q207" i="2"/>
  <c r="E207" i="2"/>
  <c r="ME207" i="2"/>
  <c r="EM207" i="2" s="1"/>
  <c r="GZ207" i="2"/>
  <c r="LL207" i="2"/>
  <c r="LJ207" i="2"/>
  <c r="HR207" i="2"/>
  <c r="HT207" i="2"/>
  <c r="JN207" i="2"/>
  <c r="KN207" i="2"/>
  <c r="MJ207" i="2"/>
  <c r="LP207" i="2"/>
  <c r="LR207" i="2"/>
  <c r="MP207" i="2"/>
  <c r="IJ207" i="2"/>
  <c r="JB207" i="2"/>
  <c r="MT207" i="2"/>
  <c r="NF207" i="2"/>
  <c r="KR207" i="2"/>
  <c r="EB207" i="2"/>
  <c r="JZ207" i="2"/>
  <c r="LV207" i="2"/>
  <c r="LX207" i="2"/>
  <c r="JP207" i="2"/>
  <c r="NH207" i="2"/>
  <c r="IP207" i="2"/>
  <c r="IR207" i="2"/>
  <c r="KL207" i="2"/>
  <c r="GV207" i="2"/>
  <c r="KT207" i="2"/>
  <c r="MN207" i="2"/>
  <c r="ID207" i="2"/>
  <c r="JD207" i="2"/>
  <c r="CN207" i="2"/>
  <c r="JT207" i="2"/>
  <c r="HF207" i="2"/>
  <c r="KZ207" i="2"/>
  <c r="HH207" i="2"/>
  <c r="HN207" i="2"/>
  <c r="IL207" i="2"/>
  <c r="KF207" i="2"/>
  <c r="KH207" i="2"/>
  <c r="LD207" i="2"/>
  <c r="MD207" i="2"/>
  <c r="NN207" i="2"/>
  <c r="JJ207" i="2"/>
  <c r="MH207" i="2"/>
  <c r="HB207" i="2"/>
  <c r="JV207" i="2"/>
  <c r="GT207" i="2"/>
  <c r="DR207" i="2"/>
  <c r="MB207" i="2"/>
  <c r="LF207" i="2"/>
  <c r="HZ207" i="2"/>
  <c r="IX207" i="2"/>
  <c r="IV207" i="2"/>
  <c r="KX207" i="2"/>
  <c r="JH207" i="2"/>
  <c r="MZ207" i="2"/>
  <c r="HX207" i="2"/>
  <c r="KB207" i="2"/>
  <c r="MV207" i="2"/>
  <c r="NB207" i="2"/>
  <c r="HL207" i="2"/>
  <c r="NL207" i="2"/>
  <c r="FF207" i="2"/>
  <c r="IF207" i="2"/>
  <c r="NC207" i="2"/>
  <c r="IS207" i="2"/>
  <c r="BA207" i="2" s="1"/>
  <c r="IG207" i="2"/>
  <c r="KU207" i="2"/>
  <c r="DC207" i="2" s="1"/>
  <c r="IM207" i="2"/>
  <c r="JK207" i="2"/>
  <c r="BS207" i="2" s="1"/>
  <c r="BT206" i="2"/>
  <c r="BG206" i="2"/>
  <c r="BS206" i="2"/>
  <c r="DI206" i="2"/>
  <c r="CR206" i="2"/>
  <c r="CS206" i="2" s="1"/>
  <c r="EH206" i="2"/>
  <c r="EI206" i="2" s="1"/>
  <c r="FF206" i="2"/>
  <c r="FG206" i="2" s="1"/>
  <c r="T206" i="2"/>
  <c r="Z206" i="2"/>
  <c r="AF206" i="2"/>
  <c r="CB206" i="2"/>
  <c r="ED206" i="2"/>
  <c r="JE207" i="2"/>
  <c r="JQ207" i="2"/>
  <c r="LS207" i="2"/>
  <c r="FX206" i="2"/>
  <c r="FY206" i="2" s="1"/>
  <c r="AV206" i="2"/>
  <c r="AW206" i="2" s="1"/>
  <c r="AO206" i="2"/>
  <c r="DC206" i="2"/>
  <c r="N206" i="2"/>
  <c r="AL206" i="2"/>
  <c r="AR206" i="2"/>
  <c r="EV206" i="2"/>
  <c r="KI207" i="2"/>
  <c r="CQ207" i="2" s="1"/>
  <c r="MQ207" i="2"/>
  <c r="BU206" i="2"/>
  <c r="BO206" i="2"/>
  <c r="NO207" i="2"/>
  <c r="AK206" i="2"/>
  <c r="LY207" i="2"/>
  <c r="EG207" i="2" s="1"/>
  <c r="JW207" i="2"/>
  <c r="CE207" i="2" s="1"/>
  <c r="KO207" i="2"/>
  <c r="CW207" i="2" s="1"/>
  <c r="DW206" i="2"/>
  <c r="AU206" i="2"/>
  <c r="BA206" i="2"/>
  <c r="ES206" i="2"/>
  <c r="BY206" i="2"/>
  <c r="DJ206" i="2"/>
  <c r="DK206" i="2" s="1"/>
  <c r="CK206" i="2"/>
  <c r="FR206" i="2"/>
  <c r="FS206" i="2" s="1"/>
  <c r="EZ206" i="2"/>
  <c r="FA206" i="2" s="1"/>
  <c r="HC207" i="2"/>
  <c r="K207" i="2" s="1"/>
  <c r="EC206" i="2"/>
  <c r="LG207" i="2"/>
  <c r="LM207" i="2"/>
  <c r="HU207" i="2"/>
  <c r="AC207" i="2" s="1"/>
  <c r="B208" i="2"/>
  <c r="GC208" i="2" s="1"/>
  <c r="GD207" i="2"/>
  <c r="EZ207" i="2" l="1"/>
  <c r="FT207" i="2"/>
  <c r="EP207" i="2"/>
  <c r="ET207" i="2"/>
  <c r="EU207" i="2" s="1"/>
  <c r="FA207" i="2"/>
  <c r="CT207" i="2"/>
  <c r="FN207" i="2"/>
  <c r="AX207" i="2"/>
  <c r="BD207" i="2"/>
  <c r="X207" i="2"/>
  <c r="Y207" i="2" s="1"/>
  <c r="AR207" i="2"/>
  <c r="CZ207" i="2"/>
  <c r="L207" i="2"/>
  <c r="M207" i="2" s="1"/>
  <c r="DX207" i="2"/>
  <c r="BT207" i="2"/>
  <c r="BU207" i="2" s="1"/>
  <c r="DL207" i="2"/>
  <c r="BP207" i="2"/>
  <c r="EH207" i="2"/>
  <c r="EI207" i="2" s="1"/>
  <c r="FZ207" i="2"/>
  <c r="DD207" i="2"/>
  <c r="DE207" i="2" s="1"/>
  <c r="BZ207" i="2"/>
  <c r="CA207" i="2" s="1"/>
  <c r="BJ207" i="2"/>
  <c r="CF207" i="2"/>
  <c r="CG207" i="2" s="1"/>
  <c r="AL207" i="2"/>
  <c r="AF207" i="2"/>
  <c r="R207" i="2"/>
  <c r="S207" i="2" s="1"/>
  <c r="H207" i="2"/>
  <c r="LM208" i="2"/>
  <c r="LS208" i="2"/>
  <c r="EA208" i="2" s="1"/>
  <c r="JE208" i="2"/>
  <c r="IM208" i="2"/>
  <c r="NC208" i="2"/>
  <c r="BB207" i="2"/>
  <c r="BH207" i="2"/>
  <c r="BI207" i="2" s="1"/>
  <c r="AD207" i="2"/>
  <c r="CR207" i="2"/>
  <c r="CS207" i="2" s="1"/>
  <c r="FR207" i="2"/>
  <c r="FS207" i="2" s="1"/>
  <c r="EN207" i="2"/>
  <c r="EO207" i="2" s="1"/>
  <c r="N207" i="2"/>
  <c r="Z207" i="2"/>
  <c r="T207" i="2"/>
  <c r="CB207" i="2"/>
  <c r="DF207" i="2"/>
  <c r="EJ207" i="2"/>
  <c r="EV207" i="2"/>
  <c r="HI208" i="2"/>
  <c r="Q208" i="2" s="1"/>
  <c r="DU208" i="2"/>
  <c r="FK208" i="2"/>
  <c r="BM208" i="2"/>
  <c r="AU208" i="2"/>
  <c r="MK208" i="2"/>
  <c r="ID208" i="2"/>
  <c r="GV208" i="2"/>
  <c r="KU208" i="2"/>
  <c r="DC208" i="2" s="1"/>
  <c r="HT208" i="2"/>
  <c r="JP208" i="2"/>
  <c r="LR208" i="2"/>
  <c r="JD208" i="2"/>
  <c r="KZ208" i="2"/>
  <c r="LX208" i="2"/>
  <c r="JN208" i="2"/>
  <c r="IP208" i="2"/>
  <c r="MH208" i="2"/>
  <c r="HX208" i="2"/>
  <c r="IV208" i="2"/>
  <c r="IX208" i="2"/>
  <c r="JT208" i="2"/>
  <c r="KR208" i="2"/>
  <c r="MN208" i="2"/>
  <c r="KB208" i="2"/>
  <c r="KX208" i="2"/>
  <c r="LV208" i="2"/>
  <c r="LJ208" i="2"/>
  <c r="NH208" i="2"/>
  <c r="IR208" i="2"/>
  <c r="KN208" i="2"/>
  <c r="KL208" i="2"/>
  <c r="ET208" i="2"/>
  <c r="EU208" i="2" s="1"/>
  <c r="JV208" i="2"/>
  <c r="MP208" i="2"/>
  <c r="KH208" i="2"/>
  <c r="GT208" i="2"/>
  <c r="IF208" i="2"/>
  <c r="JZ208" i="2"/>
  <c r="LL208" i="2"/>
  <c r="HR208" i="2"/>
  <c r="NF208" i="2"/>
  <c r="MV208" i="2"/>
  <c r="HZ208" i="2"/>
  <c r="LF208" i="2"/>
  <c r="MB208" i="2"/>
  <c r="NB208" i="2"/>
  <c r="NL208" i="2"/>
  <c r="HN208" i="2"/>
  <c r="MJ208" i="2"/>
  <c r="GZ208" i="2"/>
  <c r="KT208" i="2"/>
  <c r="MT208" i="2"/>
  <c r="JH208" i="2"/>
  <c r="LD208" i="2"/>
  <c r="JB208" i="2"/>
  <c r="LP208" i="2"/>
  <c r="HL208" i="2"/>
  <c r="IJ208" i="2"/>
  <c r="KF208" i="2"/>
  <c r="MD208" i="2"/>
  <c r="MZ208" i="2"/>
  <c r="HB208" i="2"/>
  <c r="NN208" i="2"/>
  <c r="HH208" i="2"/>
  <c r="IL208" i="2"/>
  <c r="JJ208" i="2"/>
  <c r="DR208" i="2"/>
  <c r="HF208" i="2"/>
  <c r="LG208" i="2"/>
  <c r="KO208" i="2"/>
  <c r="CW208" i="2" s="1"/>
  <c r="FG207" i="2"/>
  <c r="MQ208" i="2"/>
  <c r="EY208" i="2" s="1"/>
  <c r="AJ207" i="2"/>
  <c r="AK207" i="2" s="1"/>
  <c r="DO207" i="2"/>
  <c r="BN207" i="2"/>
  <c r="BO207" i="2" s="1"/>
  <c r="AP207" i="2"/>
  <c r="AQ207" i="2" s="1"/>
  <c r="DJ207" i="2"/>
  <c r="DK207" i="2" s="1"/>
  <c r="AV207" i="2"/>
  <c r="AW207" i="2" s="1"/>
  <c r="CX207" i="2"/>
  <c r="CY207" i="2" s="1"/>
  <c r="CL207" i="2"/>
  <c r="CM207" i="2" s="1"/>
  <c r="FL207" i="2"/>
  <c r="FM207" i="2" s="1"/>
  <c r="BV207" i="2"/>
  <c r="FB207" i="2"/>
  <c r="FH207" i="2"/>
  <c r="LA208" i="2"/>
  <c r="DI208" i="2" s="1"/>
  <c r="GW208" i="2"/>
  <c r="NI208" i="2"/>
  <c r="FQ208" i="2" s="1"/>
  <c r="HU208" i="2"/>
  <c r="AC208" i="2" s="1"/>
  <c r="JW208" i="2"/>
  <c r="KC208" i="2"/>
  <c r="KI208" i="2"/>
  <c r="JQ208" i="2"/>
  <c r="IG208" i="2"/>
  <c r="AO208" i="2" s="1"/>
  <c r="FX207" i="2"/>
  <c r="FY207" i="2" s="1"/>
  <c r="F207" i="2"/>
  <c r="G207" i="2" s="1"/>
  <c r="AU207" i="2"/>
  <c r="DP207" i="2"/>
  <c r="DQ207" i="2" s="1"/>
  <c r="DV207" i="2"/>
  <c r="DW207" i="2" s="1"/>
  <c r="EY207" i="2"/>
  <c r="CH207" i="2"/>
  <c r="ED207" i="2"/>
  <c r="BC207" i="2"/>
  <c r="IY208" i="2"/>
  <c r="BG208" i="2" s="1"/>
  <c r="IA208" i="2"/>
  <c r="EC207" i="2"/>
  <c r="HC208" i="2"/>
  <c r="LY208" i="2"/>
  <c r="EG208" i="2" s="1"/>
  <c r="NO208" i="2"/>
  <c r="AE207" i="2"/>
  <c r="JK208" i="2"/>
  <c r="BS208" i="2" s="1"/>
  <c r="IS208" i="2"/>
  <c r="BA208" i="2" s="1"/>
  <c r="ME208" i="2"/>
  <c r="BM207" i="2"/>
  <c r="AO207" i="2"/>
  <c r="BY207" i="2"/>
  <c r="DU207" i="2"/>
  <c r="EA207" i="2"/>
  <c r="FW207" i="2"/>
  <c r="FK207" i="2"/>
  <c r="MW208" i="2"/>
  <c r="FE208" i="2" s="1"/>
  <c r="HO208" i="2"/>
  <c r="B209" i="2"/>
  <c r="GC209" i="2" s="1"/>
  <c r="GD208" i="2"/>
  <c r="BN208" i="2" l="1"/>
  <c r="FN208" i="2"/>
  <c r="ED208" i="2"/>
  <c r="CB208" i="2"/>
  <c r="FF208" i="2"/>
  <c r="DJ208" i="2"/>
  <c r="DK208" i="2" s="1"/>
  <c r="CF208" i="2"/>
  <c r="BB208" i="2"/>
  <c r="BC208" i="2" s="1"/>
  <c r="EH208" i="2"/>
  <c r="EI208" i="2" s="1"/>
  <c r="AJ208" i="2"/>
  <c r="AK208" i="2" s="1"/>
  <c r="FT208" i="2"/>
  <c r="H208" i="2"/>
  <c r="AV208" i="2"/>
  <c r="FB208" i="2"/>
  <c r="N208" i="2"/>
  <c r="HO209" i="2"/>
  <c r="CT208" i="2"/>
  <c r="BT208" i="2"/>
  <c r="BU208" i="2" s="1"/>
  <c r="FZ208" i="2"/>
  <c r="Z208" i="2"/>
  <c r="AR208" i="2"/>
  <c r="CZ208" i="2"/>
  <c r="DX208" i="2"/>
  <c r="CN208" i="2"/>
  <c r="AD208" i="2"/>
  <c r="AE208" i="2" s="1"/>
  <c r="EN208" i="2"/>
  <c r="EO208" i="2" s="1"/>
  <c r="T208" i="2"/>
  <c r="DD208" i="2"/>
  <c r="DE208" i="2" s="1"/>
  <c r="BJ208" i="2"/>
  <c r="BO208" i="2"/>
  <c r="W209" i="2"/>
  <c r="MQ209" i="2"/>
  <c r="HF209" i="2"/>
  <c r="HB209" i="2"/>
  <c r="IR209" i="2"/>
  <c r="IP209" i="2"/>
  <c r="KN209" i="2"/>
  <c r="IF209" i="2"/>
  <c r="LV209" i="2"/>
  <c r="MT209" i="2"/>
  <c r="HR209" i="2"/>
  <c r="JN209" i="2"/>
  <c r="MJ209" i="2"/>
  <c r="MH209" i="2"/>
  <c r="JV209" i="2"/>
  <c r="MP209" i="2"/>
  <c r="HH209" i="2"/>
  <c r="ID209" i="2"/>
  <c r="JB209" i="2"/>
  <c r="LL209" i="2"/>
  <c r="HT209" i="2"/>
  <c r="JP209" i="2"/>
  <c r="GZ209" i="2"/>
  <c r="HX209" i="2"/>
  <c r="HZ209" i="2"/>
  <c r="IV209" i="2"/>
  <c r="IX209" i="2"/>
  <c r="JT209" i="2"/>
  <c r="LR209" i="2"/>
  <c r="LP209" i="2"/>
  <c r="EZ209" i="2"/>
  <c r="JD209" i="2"/>
  <c r="JZ209" i="2"/>
  <c r="KX209" i="2"/>
  <c r="KZ209" i="2"/>
  <c r="KT209" i="2"/>
  <c r="MD209" i="2"/>
  <c r="IL209" i="2"/>
  <c r="NN209" i="2"/>
  <c r="GV209" i="2"/>
  <c r="IJ209" i="2"/>
  <c r="LD209" i="2"/>
  <c r="NF209" i="2"/>
  <c r="JJ209" i="2"/>
  <c r="MZ209" i="2"/>
  <c r="LJ209" i="2"/>
  <c r="NH209" i="2"/>
  <c r="HN209" i="2"/>
  <c r="MV209" i="2"/>
  <c r="KF209" i="2"/>
  <c r="MB209" i="2"/>
  <c r="KL209" i="2"/>
  <c r="GT209" i="2"/>
  <c r="KR209" i="2"/>
  <c r="MN209" i="2"/>
  <c r="JH209" i="2"/>
  <c r="KH209" i="2"/>
  <c r="LF209" i="2"/>
  <c r="NB209" i="2"/>
  <c r="KB209" i="2"/>
  <c r="LX209" i="2"/>
  <c r="HL209" i="2"/>
  <c r="NL209" i="2"/>
  <c r="IA209" i="2"/>
  <c r="AI209" i="2" s="1"/>
  <c r="AW208" i="2"/>
  <c r="GW209" i="2"/>
  <c r="AP208" i="2"/>
  <c r="AQ208" i="2" s="1"/>
  <c r="R208" i="2"/>
  <c r="S208" i="2" s="1"/>
  <c r="CR208" i="2"/>
  <c r="CS208" i="2" s="1"/>
  <c r="DV208" i="2"/>
  <c r="DW208" i="2" s="1"/>
  <c r="CX208" i="2"/>
  <c r="CY208" i="2" s="1"/>
  <c r="FL208" i="2"/>
  <c r="FM208" i="2" s="1"/>
  <c r="EZ208" i="2"/>
  <c r="FA208" i="2" s="1"/>
  <c r="BP208" i="2"/>
  <c r="AL208" i="2"/>
  <c r="BV208" i="2"/>
  <c r="DF208" i="2"/>
  <c r="EJ208" i="2"/>
  <c r="FH208" i="2"/>
  <c r="NC209" i="2"/>
  <c r="FK209" i="2" s="1"/>
  <c r="LM209" i="2"/>
  <c r="CG208" i="2"/>
  <c r="ME209" i="2"/>
  <c r="HC209" i="2"/>
  <c r="IY209" i="2"/>
  <c r="JQ209" i="2"/>
  <c r="BY209" i="2" s="1"/>
  <c r="JW209" i="2"/>
  <c r="LA209" i="2"/>
  <c r="LG209" i="2"/>
  <c r="MK209" i="2"/>
  <c r="ES209" i="2" s="1"/>
  <c r="F208" i="2"/>
  <c r="G208" i="2" s="1"/>
  <c r="W208" i="2"/>
  <c r="X208" i="2"/>
  <c r="Y208" i="2" s="1"/>
  <c r="CL208" i="2"/>
  <c r="CM208" i="2" s="1"/>
  <c r="ES208" i="2"/>
  <c r="DP208" i="2"/>
  <c r="DQ208" i="2" s="1"/>
  <c r="FR208" i="2"/>
  <c r="FS208" i="2" s="1"/>
  <c r="BD208" i="2"/>
  <c r="DL208" i="2"/>
  <c r="EP208" i="2"/>
  <c r="IM209" i="2"/>
  <c r="AU209" i="2" s="1"/>
  <c r="IS209" i="2"/>
  <c r="NO209" i="2"/>
  <c r="FX209" i="2" s="1"/>
  <c r="KI209" i="2"/>
  <c r="HU209" i="2"/>
  <c r="AC209" i="2" s="1"/>
  <c r="FG208" i="2"/>
  <c r="FX208" i="2"/>
  <c r="FY208" i="2" s="1"/>
  <c r="KU209" i="2"/>
  <c r="L208" i="2"/>
  <c r="M208" i="2" s="1"/>
  <c r="E208" i="2"/>
  <c r="CE208" i="2"/>
  <c r="BH208" i="2"/>
  <c r="BI208" i="2" s="1"/>
  <c r="CQ208" i="2"/>
  <c r="BY208" i="2"/>
  <c r="BZ208" i="2"/>
  <c r="CA208" i="2" s="1"/>
  <c r="EB208" i="2"/>
  <c r="EC208" i="2" s="1"/>
  <c r="EM208" i="2"/>
  <c r="AX208" i="2"/>
  <c r="FW208" i="2"/>
  <c r="AF208" i="2"/>
  <c r="CH208" i="2"/>
  <c r="EV208" i="2"/>
  <c r="HI209" i="2"/>
  <c r="JE209" i="2"/>
  <c r="BM209" i="2" s="1"/>
  <c r="MW209" i="2"/>
  <c r="JK209" i="2"/>
  <c r="LY209" i="2"/>
  <c r="IG209" i="2"/>
  <c r="KC209" i="2"/>
  <c r="NI209" i="2"/>
  <c r="KO209" i="2"/>
  <c r="AI208" i="2"/>
  <c r="K208" i="2"/>
  <c r="DO208" i="2"/>
  <c r="CK208" i="2"/>
  <c r="LS209" i="2"/>
  <c r="B210" i="2"/>
  <c r="GC210" i="2" s="1"/>
  <c r="GD209" i="2"/>
  <c r="LS210" i="2" l="1"/>
  <c r="IG210" i="2"/>
  <c r="KO210" i="2"/>
  <c r="KC210" i="2"/>
  <c r="MW210" i="2"/>
  <c r="Z209" i="2"/>
  <c r="JK210" i="2"/>
  <c r="HI210" i="2"/>
  <c r="AV209" i="2"/>
  <c r="AW209" i="2" s="1"/>
  <c r="FN209" i="2"/>
  <c r="BN209" i="2"/>
  <c r="L209" i="2"/>
  <c r="M209" i="2" s="1"/>
  <c r="DX209" i="2"/>
  <c r="DL209" i="2"/>
  <c r="CF209" i="2"/>
  <c r="FZ209" i="2"/>
  <c r="EN209" i="2"/>
  <c r="EO209" i="2" s="1"/>
  <c r="H209" i="2"/>
  <c r="BD209" i="2"/>
  <c r="DF209" i="2"/>
  <c r="CZ209" i="2"/>
  <c r="AR209" i="2"/>
  <c r="BJ209" i="2"/>
  <c r="DR209" i="2"/>
  <c r="AF209" i="2"/>
  <c r="CR209" i="2"/>
  <c r="CS209" i="2" s="1"/>
  <c r="FR209" i="2"/>
  <c r="FH209" i="2"/>
  <c r="R209" i="2"/>
  <c r="S209" i="2" s="1"/>
  <c r="AJ209" i="2"/>
  <c r="AK209" i="2" s="1"/>
  <c r="FS209" i="2"/>
  <c r="BT209" i="2"/>
  <c r="BU209" i="2" s="1"/>
  <c r="CN209" i="2"/>
  <c r="EH209" i="2"/>
  <c r="EI209" i="2" s="1"/>
  <c r="EB209" i="2"/>
  <c r="EC209" i="2" s="1"/>
  <c r="EV209" i="2"/>
  <c r="CB209" i="2"/>
  <c r="FY209" i="2"/>
  <c r="FE210" i="2"/>
  <c r="CK210" i="2"/>
  <c r="CW210" i="2"/>
  <c r="BS210" i="2"/>
  <c r="AO210" i="2"/>
  <c r="Q210" i="2"/>
  <c r="EA210" i="2"/>
  <c r="IJ210" i="2"/>
  <c r="JT210" i="2"/>
  <c r="NC210" i="2"/>
  <c r="GT210" i="2"/>
  <c r="LL210" i="2"/>
  <c r="IR210" i="2"/>
  <c r="KN210" i="2"/>
  <c r="MH210" i="2"/>
  <c r="KT210" i="2"/>
  <c r="GZ210" i="2"/>
  <c r="GV210" i="2"/>
  <c r="JZ210" i="2"/>
  <c r="KB210" i="2"/>
  <c r="MV210" i="2"/>
  <c r="NH210" i="2"/>
  <c r="IP210" i="2"/>
  <c r="KL210" i="2"/>
  <c r="HB210" i="2"/>
  <c r="N210" i="2"/>
  <c r="HX210" i="2"/>
  <c r="CH210" i="2"/>
  <c r="MN210" i="2"/>
  <c r="AR210" i="2"/>
  <c r="ID210" i="2"/>
  <c r="KX210" i="2"/>
  <c r="LV210" i="2"/>
  <c r="LJ210" i="2"/>
  <c r="HT210" i="2"/>
  <c r="NF210" i="2"/>
  <c r="KR210" i="2"/>
  <c r="LR210" i="2"/>
  <c r="HF210" i="2"/>
  <c r="JP210" i="2"/>
  <c r="IV210" i="2"/>
  <c r="JV210" i="2"/>
  <c r="LP210" i="2"/>
  <c r="MP210" i="2"/>
  <c r="LX210" i="2"/>
  <c r="HL210" i="2"/>
  <c r="HN210" i="2"/>
  <c r="IL210" i="2"/>
  <c r="KH210" i="2"/>
  <c r="KF210" i="2"/>
  <c r="LF210" i="2"/>
  <c r="NN210" i="2"/>
  <c r="MZ210" i="2"/>
  <c r="JN210" i="2"/>
  <c r="MJ210" i="2"/>
  <c r="JB210" i="2"/>
  <c r="JD210" i="2"/>
  <c r="FF210" i="2"/>
  <c r="MT210" i="2"/>
  <c r="HH210" i="2"/>
  <c r="IF210" i="2"/>
  <c r="BT210" i="2"/>
  <c r="MB210" i="2"/>
  <c r="NB210" i="2"/>
  <c r="NL210" i="2"/>
  <c r="KZ210" i="2"/>
  <c r="JJ210" i="2"/>
  <c r="LD210" i="2"/>
  <c r="MD210" i="2"/>
  <c r="HR210" i="2"/>
  <c r="HZ210" i="2"/>
  <c r="IX210" i="2"/>
  <c r="JH210" i="2"/>
  <c r="CR210" i="2"/>
  <c r="NI210" i="2"/>
  <c r="FQ210" i="2" s="1"/>
  <c r="LY210" i="2"/>
  <c r="EG210" i="2" s="1"/>
  <c r="KU210" i="2"/>
  <c r="KI210" i="2"/>
  <c r="CQ210" i="2" s="1"/>
  <c r="IS210" i="2"/>
  <c r="LG210" i="2"/>
  <c r="DO210" i="2" s="1"/>
  <c r="IY210" i="2"/>
  <c r="BG210" i="2" s="1"/>
  <c r="CG209" i="2"/>
  <c r="MQ210" i="2"/>
  <c r="X209" i="2"/>
  <c r="Y209" i="2" s="1"/>
  <c r="BB209" i="2"/>
  <c r="BC209" i="2" s="1"/>
  <c r="AO209" i="2"/>
  <c r="AD209" i="2"/>
  <c r="AE209" i="2" s="1"/>
  <c r="BZ209" i="2"/>
  <c r="CA209" i="2" s="1"/>
  <c r="DJ209" i="2"/>
  <c r="DK209" i="2" s="1"/>
  <c r="CL209" i="2"/>
  <c r="CM209" i="2" s="1"/>
  <c r="DD209" i="2"/>
  <c r="DE209" i="2" s="1"/>
  <c r="ET209" i="2"/>
  <c r="EU209" i="2" s="1"/>
  <c r="DV209" i="2"/>
  <c r="DW209" i="2" s="1"/>
  <c r="FE209" i="2"/>
  <c r="T209" i="2"/>
  <c r="N209" i="2"/>
  <c r="AX209" i="2"/>
  <c r="BV209" i="2"/>
  <c r="ED209" i="2"/>
  <c r="EJ209" i="2"/>
  <c r="LA210" i="2"/>
  <c r="HC210" i="2"/>
  <c r="K210" i="2" s="1"/>
  <c r="LM210" i="2"/>
  <c r="IA210" i="2"/>
  <c r="BG209" i="2"/>
  <c r="F209" i="2"/>
  <c r="G209" i="2" s="1"/>
  <c r="CK209" i="2"/>
  <c r="BH209" i="2"/>
  <c r="BI209" i="2" s="1"/>
  <c r="DO209" i="2"/>
  <c r="AP209" i="2"/>
  <c r="AQ209" i="2" s="1"/>
  <c r="CW209" i="2"/>
  <c r="CX209" i="2"/>
  <c r="CY209" i="2" s="1"/>
  <c r="DC209" i="2"/>
  <c r="DI209" i="2"/>
  <c r="EY209" i="2"/>
  <c r="EA209" i="2"/>
  <c r="AL209" i="2"/>
  <c r="FL209" i="2"/>
  <c r="FM209" i="2" s="1"/>
  <c r="BP209" i="2"/>
  <c r="CH209" i="2"/>
  <c r="EP209" i="2"/>
  <c r="FB209" i="2"/>
  <c r="FT209" i="2"/>
  <c r="JW210" i="2"/>
  <c r="FA209" i="2"/>
  <c r="GW210" i="2"/>
  <c r="Q209" i="2"/>
  <c r="K209" i="2"/>
  <c r="BA209" i="2"/>
  <c r="DP209" i="2"/>
  <c r="DQ209" i="2" s="1"/>
  <c r="CE209" i="2"/>
  <c r="DU209" i="2"/>
  <c r="EG209" i="2"/>
  <c r="FF209" i="2"/>
  <c r="FG209" i="2" s="1"/>
  <c r="FQ209" i="2"/>
  <c r="CT209" i="2"/>
  <c r="HO210" i="2"/>
  <c r="JE210" i="2"/>
  <c r="HU210" i="2"/>
  <c r="NO210" i="2"/>
  <c r="IM210" i="2"/>
  <c r="MK210" i="2"/>
  <c r="JQ210" i="2"/>
  <c r="ME210" i="2"/>
  <c r="EM210" i="2" s="1"/>
  <c r="E209" i="2"/>
  <c r="BS209" i="2"/>
  <c r="CQ209" i="2"/>
  <c r="EM209" i="2"/>
  <c r="FW209" i="2"/>
  <c r="BO209" i="2"/>
  <c r="B211" i="2"/>
  <c r="GD210" i="2"/>
  <c r="JK211" i="2" l="1"/>
  <c r="GC211" i="2"/>
  <c r="FG210" i="2"/>
  <c r="DR210" i="2"/>
  <c r="ED210" i="2"/>
  <c r="DL210" i="2"/>
  <c r="T210" i="2"/>
  <c r="BJ210" i="2"/>
  <c r="FT210" i="2"/>
  <c r="CS210" i="2"/>
  <c r="FZ210" i="2"/>
  <c r="AX210" i="2"/>
  <c r="EV210" i="2"/>
  <c r="EJ210" i="2"/>
  <c r="CZ210" i="2"/>
  <c r="DX210" i="2"/>
  <c r="CL210" i="2"/>
  <c r="BP210" i="2"/>
  <c r="F210" i="2"/>
  <c r="G210" i="2" s="1"/>
  <c r="CB210" i="2"/>
  <c r="EP210" i="2"/>
  <c r="Z210" i="2"/>
  <c r="AF210" i="2"/>
  <c r="FN210" i="2"/>
  <c r="FB210" i="2"/>
  <c r="DF210" i="2"/>
  <c r="AL210" i="2"/>
  <c r="BB210" i="2"/>
  <c r="BC210" i="2" s="1"/>
  <c r="CM210" i="2"/>
  <c r="JQ211" i="2"/>
  <c r="HU211" i="2"/>
  <c r="MK211" i="2"/>
  <c r="HO211" i="2"/>
  <c r="GW211" i="2"/>
  <c r="JW211" i="2"/>
  <c r="MW211" i="2"/>
  <c r="LA211" i="2"/>
  <c r="HI211" i="2"/>
  <c r="MQ211" i="2"/>
  <c r="NC211" i="2"/>
  <c r="R210" i="2"/>
  <c r="S210" i="2" s="1"/>
  <c r="L210" i="2"/>
  <c r="M210" i="2" s="1"/>
  <c r="AD210" i="2"/>
  <c r="AE210" i="2" s="1"/>
  <c r="AV210" i="2"/>
  <c r="AW210" i="2" s="1"/>
  <c r="DV210" i="2"/>
  <c r="DW210" i="2" s="1"/>
  <c r="AC210" i="2"/>
  <c r="EB210" i="2"/>
  <c r="EC210" i="2" s="1"/>
  <c r="FL210" i="2"/>
  <c r="FM210" i="2" s="1"/>
  <c r="EY210" i="2"/>
  <c r="EZ210" i="2"/>
  <c r="FA210" i="2" s="1"/>
  <c r="BD210" i="2"/>
  <c r="CT210" i="2"/>
  <c r="CN210" i="2"/>
  <c r="FH210" i="2"/>
  <c r="IG211" i="2"/>
  <c r="IM211" i="2"/>
  <c r="JE211" i="2"/>
  <c r="KO211" i="2"/>
  <c r="IA211" i="2"/>
  <c r="IS211" i="2"/>
  <c r="LY211" i="2"/>
  <c r="EN210" i="2"/>
  <c r="EO210" i="2" s="1"/>
  <c r="W210" i="2"/>
  <c r="AP210" i="2"/>
  <c r="AQ210" i="2" s="1"/>
  <c r="BA210" i="2"/>
  <c r="X210" i="2"/>
  <c r="Y210" i="2" s="1"/>
  <c r="BM210" i="2"/>
  <c r="BY210" i="2"/>
  <c r="DJ210" i="2"/>
  <c r="DK210" i="2" s="1"/>
  <c r="CX210" i="2"/>
  <c r="CY210" i="2" s="1"/>
  <c r="EH210" i="2"/>
  <c r="EI210" i="2" s="1"/>
  <c r="FR210" i="2"/>
  <c r="FS210" i="2" s="1"/>
  <c r="BV210" i="2"/>
  <c r="ES211" i="2"/>
  <c r="FK211" i="2"/>
  <c r="EY211" i="2"/>
  <c r="EG211" i="2"/>
  <c r="DI211" i="2"/>
  <c r="CE211" i="2"/>
  <c r="CW211" i="2"/>
  <c r="BY211" i="2"/>
  <c r="BA211" i="2"/>
  <c r="AI211" i="2"/>
  <c r="W211" i="2"/>
  <c r="AU211" i="2"/>
  <c r="FE211" i="2"/>
  <c r="BS211" i="2"/>
  <c r="AO211" i="2"/>
  <c r="AC211" i="2"/>
  <c r="Q211" i="2"/>
  <c r="BM211" i="2"/>
  <c r="E211" i="2"/>
  <c r="LS211" i="2"/>
  <c r="EA211" i="2" s="1"/>
  <c r="LR211" i="2"/>
  <c r="LJ211" i="2"/>
  <c r="IR211" i="2"/>
  <c r="MH211" i="2"/>
  <c r="MJ211" i="2"/>
  <c r="HB211" i="2"/>
  <c r="HZ211" i="2"/>
  <c r="IX211" i="2"/>
  <c r="JT211" i="2"/>
  <c r="JV211" i="2"/>
  <c r="HF211" i="2"/>
  <c r="IF211" i="2"/>
  <c r="KB211" i="2"/>
  <c r="KZ211" i="2"/>
  <c r="LL211" i="2"/>
  <c r="HR211" i="2"/>
  <c r="HT211" i="2"/>
  <c r="JN211" i="2"/>
  <c r="KN211" i="2"/>
  <c r="ET211" i="2"/>
  <c r="GV211" i="2"/>
  <c r="LP211" i="2"/>
  <c r="MP211" i="2"/>
  <c r="KX211" i="2"/>
  <c r="JB211" i="2"/>
  <c r="MT211" i="2"/>
  <c r="NF211" i="2"/>
  <c r="NH211" i="2"/>
  <c r="KR211" i="2"/>
  <c r="KT211" i="2"/>
  <c r="ED211" i="2"/>
  <c r="IV211" i="2"/>
  <c r="BN211" i="2"/>
  <c r="JZ211" i="2"/>
  <c r="LV211" i="2"/>
  <c r="JP211" i="2"/>
  <c r="IP211" i="2"/>
  <c r="CF211" i="2"/>
  <c r="MN211" i="2"/>
  <c r="JD211" i="2"/>
  <c r="GZ211" i="2"/>
  <c r="GT211" i="2"/>
  <c r="HL211" i="2"/>
  <c r="IJ211" i="2"/>
  <c r="JH211" i="2"/>
  <c r="JJ211" i="2"/>
  <c r="HH211" i="2"/>
  <c r="MZ211" i="2"/>
  <c r="DL211" i="2"/>
  <c r="HN211" i="2"/>
  <c r="IL211" i="2"/>
  <c r="KF211" i="2"/>
  <c r="KH211" i="2"/>
  <c r="LD211" i="2"/>
  <c r="MD211" i="2"/>
  <c r="MB211" i="2"/>
  <c r="BV211" i="2"/>
  <c r="NN211" i="2"/>
  <c r="ID211" i="2"/>
  <c r="LX211" i="2"/>
  <c r="NB211" i="2"/>
  <c r="MV211" i="2"/>
  <c r="AX211" i="2"/>
  <c r="LF211" i="2"/>
  <c r="FL211" i="2"/>
  <c r="KL211" i="2"/>
  <c r="HX211" i="2"/>
  <c r="NL211" i="2"/>
  <c r="ME211" i="2"/>
  <c r="NO211" i="2"/>
  <c r="BU210" i="2"/>
  <c r="LM211" i="2"/>
  <c r="KC211" i="2"/>
  <c r="IY211" i="2"/>
  <c r="BG211" i="2" s="1"/>
  <c r="KI211" i="2"/>
  <c r="NI211" i="2"/>
  <c r="FQ211" i="2" s="1"/>
  <c r="CE210" i="2"/>
  <c r="AJ210" i="2"/>
  <c r="AK210" i="2" s="1"/>
  <c r="BH210" i="2"/>
  <c r="BI210" i="2" s="1"/>
  <c r="DD210" i="2"/>
  <c r="DE210" i="2" s="1"/>
  <c r="CF210" i="2"/>
  <c r="CG210" i="2" s="1"/>
  <c r="DP210" i="2"/>
  <c r="DQ210" i="2" s="1"/>
  <c r="ES210" i="2"/>
  <c r="FK210" i="2"/>
  <c r="H210" i="2"/>
  <c r="HC211" i="2"/>
  <c r="K211" i="2" s="1"/>
  <c r="LG211" i="2"/>
  <c r="KU211" i="2"/>
  <c r="FX210" i="2"/>
  <c r="FY210" i="2" s="1"/>
  <c r="AU210" i="2"/>
  <c r="E210" i="2"/>
  <c r="AI210" i="2"/>
  <c r="DC210" i="2"/>
  <c r="BN210" i="2"/>
  <c r="BO210" i="2" s="1"/>
  <c r="BO211" i="2" s="1"/>
  <c r="DI210" i="2"/>
  <c r="BZ210" i="2"/>
  <c r="CA210" i="2" s="1"/>
  <c r="FW210" i="2"/>
  <c r="DU210" i="2"/>
  <c r="ET210" i="2"/>
  <c r="EU210" i="2" s="1"/>
  <c r="B212" i="2"/>
  <c r="GC212" i="2" s="1"/>
  <c r="GD211" i="2"/>
  <c r="CG211" i="2" l="1"/>
  <c r="CR211" i="2"/>
  <c r="CS211" i="2" s="1"/>
  <c r="AD211" i="2"/>
  <c r="AP211" i="2"/>
  <c r="AQ211" i="2" s="1"/>
  <c r="Z211" i="2"/>
  <c r="FF211" i="2"/>
  <c r="FG211" i="2" s="1"/>
  <c r="FZ211" i="2"/>
  <c r="T211" i="2"/>
  <c r="DD211" i="2"/>
  <c r="DE211" i="2" s="1"/>
  <c r="EJ211" i="2"/>
  <c r="AL211" i="2"/>
  <c r="N211" i="2"/>
  <c r="DX211" i="2"/>
  <c r="BJ211" i="2"/>
  <c r="BB211" i="2"/>
  <c r="FR211" i="2"/>
  <c r="FS211" i="2" s="1"/>
  <c r="EP211" i="2"/>
  <c r="EZ211" i="2"/>
  <c r="FA211" i="2" s="1"/>
  <c r="DR211" i="2"/>
  <c r="CN211" i="2"/>
  <c r="BZ211" i="2"/>
  <c r="CX211" i="2"/>
  <c r="CY211" i="2" s="1"/>
  <c r="F211" i="2"/>
  <c r="G211" i="2" s="1"/>
  <c r="LM212" i="2"/>
  <c r="NO212" i="2"/>
  <c r="AJ211" i="2"/>
  <c r="AK211" i="2" s="1"/>
  <c r="DJ211" i="2"/>
  <c r="L211" i="2"/>
  <c r="M211" i="2" s="1"/>
  <c r="DP211" i="2"/>
  <c r="DQ211" i="2" s="1"/>
  <c r="EH211" i="2"/>
  <c r="EI211" i="2" s="1"/>
  <c r="EB211" i="2"/>
  <c r="FW211" i="2"/>
  <c r="CB211" i="2"/>
  <c r="CH211" i="2"/>
  <c r="FB211" i="2"/>
  <c r="FT211" i="2"/>
  <c r="IS212" i="2"/>
  <c r="KO212" i="2"/>
  <c r="IM212" i="2"/>
  <c r="LA212" i="2"/>
  <c r="HO212" i="2"/>
  <c r="JQ212" i="2"/>
  <c r="FW212" i="2"/>
  <c r="DU212" i="2"/>
  <c r="CW212" i="2"/>
  <c r="BY212" i="2"/>
  <c r="DI212" i="2"/>
  <c r="BA212" i="2"/>
  <c r="W212" i="2"/>
  <c r="AU212" i="2"/>
  <c r="HN212" i="2"/>
  <c r="GV212" i="2"/>
  <c r="NF212" i="2"/>
  <c r="GZ212" i="2"/>
  <c r="HZ212" i="2"/>
  <c r="KT212" i="2"/>
  <c r="KR212" i="2"/>
  <c r="HH212" i="2"/>
  <c r="HF212" i="2"/>
  <c r="KZ212" i="2"/>
  <c r="LL212" i="2"/>
  <c r="HT212" i="2"/>
  <c r="HR212" i="2"/>
  <c r="JP212" i="2"/>
  <c r="NH212" i="2"/>
  <c r="IP212" i="2"/>
  <c r="KL212" i="2"/>
  <c r="LR212" i="2"/>
  <c r="MN212" i="2"/>
  <c r="HB212" i="2"/>
  <c r="GT212" i="2"/>
  <c r="JD212" i="2"/>
  <c r="DJ212" i="2"/>
  <c r="JN212" i="2"/>
  <c r="MH212" i="2"/>
  <c r="HX212" i="2"/>
  <c r="IV212" i="2"/>
  <c r="IX212" i="2"/>
  <c r="JT212" i="2"/>
  <c r="JV212" i="2"/>
  <c r="JZ212" i="2"/>
  <c r="JB212" i="2"/>
  <c r="KB212" i="2"/>
  <c r="KX212" i="2"/>
  <c r="MJ212" i="2"/>
  <c r="ID212" i="2"/>
  <c r="MT212" i="2"/>
  <c r="HL212" i="2"/>
  <c r="MZ212" i="2"/>
  <c r="LF212" i="2"/>
  <c r="LD212" i="2"/>
  <c r="NB212" i="2"/>
  <c r="MV212" i="2"/>
  <c r="IJ212" i="2"/>
  <c r="KF212" i="2"/>
  <c r="MD212" i="2"/>
  <c r="LJ212" i="2"/>
  <c r="KN212" i="2"/>
  <c r="LP212" i="2"/>
  <c r="MP212" i="2"/>
  <c r="IF212" i="2"/>
  <c r="LX212" i="2"/>
  <c r="IL212" i="2"/>
  <c r="JH212" i="2"/>
  <c r="KH212" i="2"/>
  <c r="MB212" i="2"/>
  <c r="IR212" i="2"/>
  <c r="LV212" i="2"/>
  <c r="JJ212" i="2"/>
  <c r="NL212" i="2"/>
  <c r="NN212" i="2"/>
  <c r="KI212" i="2"/>
  <c r="CQ212" i="2" s="1"/>
  <c r="KU212" i="2"/>
  <c r="HC212" i="2"/>
  <c r="IY212" i="2"/>
  <c r="FM211" i="2"/>
  <c r="ME212" i="2"/>
  <c r="LS212" i="2"/>
  <c r="X211" i="2"/>
  <c r="Y211" i="2" s="1"/>
  <c r="R211" i="2"/>
  <c r="S211" i="2" s="1"/>
  <c r="BT211" i="2"/>
  <c r="BU211" i="2" s="1"/>
  <c r="DU211" i="2"/>
  <c r="EN211" i="2"/>
  <c r="EO211" i="2" s="1"/>
  <c r="AF211" i="2"/>
  <c r="H211" i="2"/>
  <c r="BD211" i="2"/>
  <c r="CZ211" i="2"/>
  <c r="CT211" i="2"/>
  <c r="EV211" i="2"/>
  <c r="FH211" i="2"/>
  <c r="FN211" i="2"/>
  <c r="NC212" i="2"/>
  <c r="FK212" i="2" s="1"/>
  <c r="MW212" i="2"/>
  <c r="FE212" i="2" s="1"/>
  <c r="EU211" i="2"/>
  <c r="CA211" i="2"/>
  <c r="LG212" i="2"/>
  <c r="AE211" i="2"/>
  <c r="KC212" i="2"/>
  <c r="FX211" i="2"/>
  <c r="FY211" i="2" s="1"/>
  <c r="BH211" i="2"/>
  <c r="BI211" i="2" s="1"/>
  <c r="CK211" i="2"/>
  <c r="CL211" i="2"/>
  <c r="CM211" i="2" s="1"/>
  <c r="CQ211" i="2"/>
  <c r="EM211" i="2"/>
  <c r="AR211" i="2"/>
  <c r="BP211" i="2"/>
  <c r="DF211" i="2"/>
  <c r="IG212" i="2"/>
  <c r="MQ212" i="2"/>
  <c r="JW212" i="2"/>
  <c r="CE212" i="2" s="1"/>
  <c r="MK212" i="2"/>
  <c r="JK212" i="2"/>
  <c r="DK211" i="2"/>
  <c r="NI212" i="2"/>
  <c r="FQ212" i="2" s="1"/>
  <c r="BC211" i="2"/>
  <c r="EC211" i="2"/>
  <c r="DO211" i="2"/>
  <c r="AV211" i="2"/>
  <c r="AW211" i="2" s="1"/>
  <c r="DC211" i="2"/>
  <c r="DV211" i="2"/>
  <c r="DW211" i="2" s="1"/>
  <c r="LY212" i="2"/>
  <c r="IA212" i="2"/>
  <c r="JE212" i="2"/>
  <c r="BM212" i="2" s="1"/>
  <c r="HI212" i="2"/>
  <c r="GW212" i="2"/>
  <c r="HU212" i="2"/>
  <c r="B213" i="2"/>
  <c r="GC213" i="2" s="1"/>
  <c r="GD212" i="2"/>
  <c r="FX212" i="2" l="1"/>
  <c r="FY212" i="2" s="1"/>
  <c r="Z212" i="2"/>
  <c r="FZ212" i="2"/>
  <c r="FN212" i="2"/>
  <c r="H212" i="2"/>
  <c r="AL212" i="2"/>
  <c r="FT212" i="2"/>
  <c r="HU213" i="2"/>
  <c r="IA213" i="2"/>
  <c r="DP212" i="2"/>
  <c r="DQ212" i="2" s="1"/>
  <c r="EJ212" i="2"/>
  <c r="FF212" i="2"/>
  <c r="FG212" i="2" s="1"/>
  <c r="CB212" i="2"/>
  <c r="L212" i="2"/>
  <c r="M212" i="2" s="1"/>
  <c r="GW213" i="2"/>
  <c r="LY213" i="2"/>
  <c r="MQ213" i="2"/>
  <c r="CH212" i="2"/>
  <c r="EP212" i="2"/>
  <c r="CT212" i="2"/>
  <c r="ET212" i="2"/>
  <c r="AR212" i="2"/>
  <c r="CX212" i="2"/>
  <c r="CY212" i="2" s="1"/>
  <c r="AX212" i="2"/>
  <c r="DD212" i="2"/>
  <c r="DE212" i="2" s="1"/>
  <c r="EZ212" i="2"/>
  <c r="FA212" i="2" s="1"/>
  <c r="AF212" i="2"/>
  <c r="HI213" i="2"/>
  <c r="JK213" i="2"/>
  <c r="IG213" i="2"/>
  <c r="T212" i="2"/>
  <c r="BV212" i="2"/>
  <c r="BD212" i="2"/>
  <c r="CL212" i="2"/>
  <c r="BH212" i="2"/>
  <c r="BI212" i="2" s="1"/>
  <c r="BN212" i="2"/>
  <c r="BO212" i="2" s="1"/>
  <c r="ED212" i="2"/>
  <c r="DX212" i="2"/>
  <c r="DK212" i="2"/>
  <c r="KC213" i="2"/>
  <c r="EU212" i="2"/>
  <c r="LS213" i="2"/>
  <c r="AD212" i="2"/>
  <c r="AE212" i="2" s="1"/>
  <c r="E212" i="2"/>
  <c r="AP212" i="2"/>
  <c r="X212" i="2"/>
  <c r="Y212" i="2" s="1"/>
  <c r="AC212" i="2"/>
  <c r="BS212" i="2"/>
  <c r="CR212" i="2"/>
  <c r="CS212" i="2" s="1"/>
  <c r="DV212" i="2"/>
  <c r="DW212" i="2" s="1"/>
  <c r="BZ212" i="2"/>
  <c r="CA212" i="2" s="1"/>
  <c r="EB212" i="2"/>
  <c r="EC212" i="2" s="1"/>
  <c r="EH212" i="2"/>
  <c r="FL212" i="2"/>
  <c r="FR212" i="2"/>
  <c r="FS212" i="2" s="1"/>
  <c r="BP212" i="2"/>
  <c r="CN212" i="2"/>
  <c r="CZ212" i="2"/>
  <c r="FB212" i="2"/>
  <c r="JQ213" i="2"/>
  <c r="KO213" i="2"/>
  <c r="CM212" i="2"/>
  <c r="ME213" i="2"/>
  <c r="EM213" i="2" s="1"/>
  <c r="HC213" i="2"/>
  <c r="K213" i="2" s="1"/>
  <c r="F212" i="2"/>
  <c r="G212" i="2" s="1"/>
  <c r="K212" i="2"/>
  <c r="BT212" i="2"/>
  <c r="BU212" i="2" s="1"/>
  <c r="AJ212" i="2"/>
  <c r="AK212" i="2" s="1"/>
  <c r="AO212" i="2"/>
  <c r="EN212" i="2"/>
  <c r="EO212" i="2" s="1"/>
  <c r="EA212" i="2"/>
  <c r="CK212" i="2"/>
  <c r="BJ212" i="2"/>
  <c r="DL212" i="2"/>
  <c r="DF212" i="2"/>
  <c r="EV212" i="2"/>
  <c r="FH212" i="2"/>
  <c r="HO213" i="2"/>
  <c r="IS213" i="2"/>
  <c r="BA213" i="2" s="1"/>
  <c r="AQ212" i="2"/>
  <c r="EG213" i="2"/>
  <c r="EA213" i="2"/>
  <c r="EY213" i="2"/>
  <c r="AI213" i="2"/>
  <c r="W213" i="2"/>
  <c r="BY213" i="2"/>
  <c r="BS213" i="2"/>
  <c r="AO213" i="2"/>
  <c r="CK213" i="2"/>
  <c r="CW213" i="2"/>
  <c r="AC213" i="2"/>
  <c r="E213" i="2"/>
  <c r="Q213" i="2"/>
  <c r="HF213" i="2"/>
  <c r="LJ213" i="2"/>
  <c r="NH213" i="2"/>
  <c r="NF213" i="2"/>
  <c r="IP213" i="2"/>
  <c r="KL213" i="2"/>
  <c r="KT213" i="2"/>
  <c r="KR213" i="2"/>
  <c r="MN213" i="2"/>
  <c r="KB213" i="2"/>
  <c r="LX213" i="2"/>
  <c r="IR213" i="2"/>
  <c r="KN213" i="2"/>
  <c r="HZ213" i="2"/>
  <c r="IF213" i="2"/>
  <c r="LV213" i="2"/>
  <c r="HR213" i="2"/>
  <c r="JN213" i="2"/>
  <c r="MJ213" i="2"/>
  <c r="MH213" i="2"/>
  <c r="GT213" i="2"/>
  <c r="JV213" i="2"/>
  <c r="LP213" i="2"/>
  <c r="MP213" i="2"/>
  <c r="T213" i="2"/>
  <c r="HH213" i="2"/>
  <c r="JB213" i="2"/>
  <c r="GZ213" i="2"/>
  <c r="JT213" i="2"/>
  <c r="LR213" i="2"/>
  <c r="MT213" i="2"/>
  <c r="HL213" i="2"/>
  <c r="IJ213" i="2"/>
  <c r="KF213" i="2"/>
  <c r="MB213" i="2"/>
  <c r="MD213" i="2"/>
  <c r="ID213" i="2"/>
  <c r="NL213" i="2"/>
  <c r="JP213" i="2"/>
  <c r="BD213" i="2"/>
  <c r="JD213" i="2"/>
  <c r="JZ213" i="2"/>
  <c r="KZ213" i="2"/>
  <c r="HB213" i="2"/>
  <c r="BV213" i="2"/>
  <c r="LD213" i="2"/>
  <c r="NN213" i="2"/>
  <c r="DF213" i="2"/>
  <c r="HN213" i="2"/>
  <c r="JH213" i="2"/>
  <c r="KH213" i="2"/>
  <c r="LF213" i="2"/>
  <c r="LL213" i="2"/>
  <c r="HT213" i="2"/>
  <c r="HX213" i="2"/>
  <c r="IV213" i="2"/>
  <c r="MV213" i="2"/>
  <c r="GV213" i="2"/>
  <c r="X213" i="2"/>
  <c r="JJ213" i="2"/>
  <c r="MZ213" i="2"/>
  <c r="NB213" i="2"/>
  <c r="KX213" i="2"/>
  <c r="IX213" i="2"/>
  <c r="IL213" i="2"/>
  <c r="JE213" i="2"/>
  <c r="MK213" i="2"/>
  <c r="LG213" i="2"/>
  <c r="MW213" i="2"/>
  <c r="EI212" i="2"/>
  <c r="FM212" i="2"/>
  <c r="KU213" i="2"/>
  <c r="AI212" i="2"/>
  <c r="R212" i="2"/>
  <c r="S212" i="2" s="1"/>
  <c r="AV212" i="2"/>
  <c r="AW212" i="2" s="1"/>
  <c r="BB212" i="2"/>
  <c r="BC212" i="2" s="1"/>
  <c r="DC212" i="2"/>
  <c r="ES212" i="2"/>
  <c r="EG212" i="2"/>
  <c r="EM212" i="2"/>
  <c r="N212" i="2"/>
  <c r="DR212" i="2"/>
  <c r="LA213" i="2"/>
  <c r="NO213" i="2"/>
  <c r="NI213" i="2"/>
  <c r="JW213" i="2"/>
  <c r="NC213" i="2"/>
  <c r="IY213" i="2"/>
  <c r="KI213" i="2"/>
  <c r="BG212" i="2"/>
  <c r="Q212" i="2"/>
  <c r="CF212" i="2"/>
  <c r="CG212" i="2" s="1"/>
  <c r="DO212" i="2"/>
  <c r="EY212" i="2"/>
  <c r="IM213" i="2"/>
  <c r="LM213" i="2"/>
  <c r="B214" i="2"/>
  <c r="GD213" i="2"/>
  <c r="LM214" i="2" l="1"/>
  <c r="IM214" i="2"/>
  <c r="JW214" i="2"/>
  <c r="JE214" i="2"/>
  <c r="LY214" i="2"/>
  <c r="GC214" i="2"/>
  <c r="NI214" i="2"/>
  <c r="MW214" i="2"/>
  <c r="IY214" i="2"/>
  <c r="NO214" i="2"/>
  <c r="NC214" i="2"/>
  <c r="EP213" i="2"/>
  <c r="EH213" i="2"/>
  <c r="BH213" i="2"/>
  <c r="FZ213" i="2"/>
  <c r="CT213" i="2"/>
  <c r="FR213" i="2"/>
  <c r="FL213" i="2"/>
  <c r="FM213" i="2" s="1"/>
  <c r="DL213" i="2"/>
  <c r="FB213" i="2"/>
  <c r="AL213" i="2"/>
  <c r="BI213" i="2"/>
  <c r="KU214" i="2"/>
  <c r="LG214" i="2"/>
  <c r="DV213" i="2"/>
  <c r="CN213" i="2"/>
  <c r="ED213" i="2"/>
  <c r="EV213" i="2"/>
  <c r="AF213" i="2"/>
  <c r="AR213" i="2"/>
  <c r="BN213" i="2"/>
  <c r="BO213" i="2" s="1"/>
  <c r="FF213" i="2"/>
  <c r="FG213" i="2" s="1"/>
  <c r="AV213" i="2"/>
  <c r="AW213" i="2" s="1"/>
  <c r="DP213" i="2"/>
  <c r="L213" i="2"/>
  <c r="M213" i="2" s="1"/>
  <c r="H213" i="2"/>
  <c r="BZ213" i="2"/>
  <c r="CA213" i="2" s="1"/>
  <c r="AP213" i="2"/>
  <c r="CH213" i="2"/>
  <c r="CZ213" i="2"/>
  <c r="DW213" i="2"/>
  <c r="Y213" i="2"/>
  <c r="IA214" i="2"/>
  <c r="LA214" i="2"/>
  <c r="MK214" i="2"/>
  <c r="BB213" i="2"/>
  <c r="BC213" i="2" s="1"/>
  <c r="BM213" i="2"/>
  <c r="R213" i="2"/>
  <c r="S213" i="2" s="1"/>
  <c r="BT213" i="2"/>
  <c r="BU213" i="2" s="1"/>
  <c r="CF213" i="2"/>
  <c r="CL213" i="2"/>
  <c r="CM213" i="2" s="1"/>
  <c r="DD213" i="2"/>
  <c r="DE213" i="2" s="1"/>
  <c r="EB213" i="2"/>
  <c r="FK213" i="2"/>
  <c r="FQ213" i="2"/>
  <c r="CB213" i="2"/>
  <c r="FH213" i="2"/>
  <c r="FN213" i="2"/>
  <c r="GW214" i="2"/>
  <c r="HO214" i="2"/>
  <c r="EC213" i="2"/>
  <c r="JQ214" i="2"/>
  <c r="BY214" i="2" s="1"/>
  <c r="FS213" i="2"/>
  <c r="FX213" i="2"/>
  <c r="FY213" i="2" s="1"/>
  <c r="FE214" i="2"/>
  <c r="FQ214" i="2"/>
  <c r="DU214" i="2"/>
  <c r="ES214" i="2"/>
  <c r="FW214" i="2"/>
  <c r="FK214" i="2"/>
  <c r="EG214" i="2"/>
  <c r="DO214" i="2"/>
  <c r="DI214" i="2"/>
  <c r="DC214" i="2"/>
  <c r="BM214" i="2"/>
  <c r="BG214" i="2"/>
  <c r="AI214" i="2"/>
  <c r="CE214" i="2"/>
  <c r="AU214" i="2"/>
  <c r="E214" i="2"/>
  <c r="W214" i="2"/>
  <c r="GT214" i="2"/>
  <c r="HR214" i="2"/>
  <c r="JN214" i="2"/>
  <c r="NF214" i="2"/>
  <c r="IR214" i="2"/>
  <c r="KN214" i="2"/>
  <c r="MJ214" i="2"/>
  <c r="MH214" i="2"/>
  <c r="HZ214" i="2"/>
  <c r="IX214" i="2"/>
  <c r="JV214" i="2"/>
  <c r="LP214" i="2"/>
  <c r="MP214" i="2"/>
  <c r="JB214" i="2"/>
  <c r="KB214" i="2"/>
  <c r="KZ214" i="2"/>
  <c r="LX214" i="2"/>
  <c r="LV214" i="2"/>
  <c r="LL214" i="2"/>
  <c r="LJ214" i="2"/>
  <c r="HT214" i="2"/>
  <c r="JT214" i="2"/>
  <c r="JZ214" i="2"/>
  <c r="MV214" i="2"/>
  <c r="NH214" i="2"/>
  <c r="IP214" i="2"/>
  <c r="KL214" i="2"/>
  <c r="HB214" i="2"/>
  <c r="BH214" i="2"/>
  <c r="BI214" i="2" s="1"/>
  <c r="LR214" i="2"/>
  <c r="MN214" i="2"/>
  <c r="ID214" i="2"/>
  <c r="IF214" i="2"/>
  <c r="DJ214" i="2"/>
  <c r="KX214" i="2"/>
  <c r="KR214" i="2"/>
  <c r="HH214" i="2"/>
  <c r="KF214" i="2"/>
  <c r="JJ214" i="2"/>
  <c r="LD214" i="2"/>
  <c r="LF214" i="2"/>
  <c r="MZ214" i="2"/>
  <c r="NB214" i="2"/>
  <c r="GZ214" i="2"/>
  <c r="JD214" i="2"/>
  <c r="JP214" i="2"/>
  <c r="IV214" i="2"/>
  <c r="KT214" i="2"/>
  <c r="GV214" i="2"/>
  <c r="HX214" i="2"/>
  <c r="HN214" i="2"/>
  <c r="HL214" i="2"/>
  <c r="IL214" i="2"/>
  <c r="IJ214" i="2"/>
  <c r="KH214" i="2"/>
  <c r="MD214" i="2"/>
  <c r="NN214" i="2"/>
  <c r="DX214" i="2"/>
  <c r="HF214" i="2"/>
  <c r="MT214" i="2"/>
  <c r="JH214" i="2"/>
  <c r="MB214" i="2"/>
  <c r="NL214" i="2"/>
  <c r="KI214" i="2"/>
  <c r="CQ214" i="2" s="1"/>
  <c r="HU214" i="2"/>
  <c r="EI213" i="2"/>
  <c r="AJ213" i="2"/>
  <c r="AK213" i="2" s="1"/>
  <c r="AD213" i="2"/>
  <c r="AE213" i="2" s="1"/>
  <c r="DO213" i="2"/>
  <c r="DC213" i="2"/>
  <c r="DI213" i="2"/>
  <c r="ET213" i="2"/>
  <c r="EU213" i="2" s="1"/>
  <c r="EN213" i="2"/>
  <c r="EO213" i="2" s="1"/>
  <c r="Z213" i="2"/>
  <c r="FW213" i="2"/>
  <c r="AX213" i="2"/>
  <c r="BJ213" i="2"/>
  <c r="DR213" i="2"/>
  <c r="DX213" i="2"/>
  <c r="FT213" i="2"/>
  <c r="HI214" i="2"/>
  <c r="Q214" i="2" s="1"/>
  <c r="KC214" i="2"/>
  <c r="DQ213" i="2"/>
  <c r="CG213" i="2"/>
  <c r="F213" i="2"/>
  <c r="G213" i="2" s="1"/>
  <c r="BG213" i="2"/>
  <c r="DJ213" i="2"/>
  <c r="DK213" i="2" s="1"/>
  <c r="CR213" i="2"/>
  <c r="CS213" i="2" s="1"/>
  <c r="CX213" i="2"/>
  <c r="CY213" i="2" s="1"/>
  <c r="CE213" i="2"/>
  <c r="DU213" i="2"/>
  <c r="EZ213" i="2"/>
  <c r="FA213" i="2" s="1"/>
  <c r="ES213" i="2"/>
  <c r="N213" i="2"/>
  <c r="BP213" i="2"/>
  <c r="EJ213" i="2"/>
  <c r="AQ213" i="2"/>
  <c r="HC214" i="2"/>
  <c r="K214" i="2" s="1"/>
  <c r="MQ214" i="2"/>
  <c r="AU213" i="2"/>
  <c r="CQ213" i="2"/>
  <c r="FE213" i="2"/>
  <c r="JK214" i="2"/>
  <c r="BS214" i="2" s="1"/>
  <c r="IS214" i="2"/>
  <c r="BA214" i="2" s="1"/>
  <c r="ME214" i="2"/>
  <c r="IG214" i="2"/>
  <c r="KO214" i="2"/>
  <c r="LS214" i="2"/>
  <c r="B215" i="2"/>
  <c r="GC215" i="2" s="1"/>
  <c r="GD214" i="2"/>
  <c r="F214" i="2" l="1"/>
  <c r="G214" i="2" s="1"/>
  <c r="ET214" i="2"/>
  <c r="FN214" i="2"/>
  <c r="AJ214" i="2"/>
  <c r="AK214" i="2" s="1"/>
  <c r="FF214" i="2"/>
  <c r="FG214" i="2" s="1"/>
  <c r="EU214" i="2"/>
  <c r="FZ214" i="2"/>
  <c r="AV214" i="2"/>
  <c r="AW214" i="2" s="1"/>
  <c r="DP214" i="2"/>
  <c r="CH214" i="2"/>
  <c r="BT214" i="2"/>
  <c r="BU214" i="2" s="1"/>
  <c r="EZ214" i="2"/>
  <c r="FA214" i="2" s="1"/>
  <c r="DD214" i="2"/>
  <c r="FT214" i="2"/>
  <c r="R214" i="2"/>
  <c r="S214" i="2" s="1"/>
  <c r="EN214" i="2"/>
  <c r="EO214" i="2" s="1"/>
  <c r="CN214" i="2"/>
  <c r="EB214" i="2"/>
  <c r="BP214" i="2"/>
  <c r="CB214" i="2"/>
  <c r="CR214" i="2"/>
  <c r="N214" i="2"/>
  <c r="EH214" i="2"/>
  <c r="AD214" i="2"/>
  <c r="AE214" i="2" s="1"/>
  <c r="AR214" i="2"/>
  <c r="CZ214" i="2"/>
  <c r="X214" i="2"/>
  <c r="Y214" i="2" s="1"/>
  <c r="BD214" i="2"/>
  <c r="GZ215" i="2"/>
  <c r="LJ215" i="2"/>
  <c r="JP215" i="2"/>
  <c r="IP215" i="2"/>
  <c r="KL215" i="2"/>
  <c r="GV215" i="2"/>
  <c r="HX215" i="2"/>
  <c r="HL215" i="2"/>
  <c r="ID215" i="2"/>
  <c r="JD215" i="2"/>
  <c r="KX215" i="2"/>
  <c r="HT215" i="2"/>
  <c r="MH215" i="2"/>
  <c r="MJ215" i="2"/>
  <c r="HB215" i="2"/>
  <c r="HZ215" i="2"/>
  <c r="IX215" i="2"/>
  <c r="JT215" i="2"/>
  <c r="JV215" i="2"/>
  <c r="LR215" i="2"/>
  <c r="HF215" i="2"/>
  <c r="KB215" i="2"/>
  <c r="KZ215" i="2"/>
  <c r="LL215" i="2"/>
  <c r="HR215" i="2"/>
  <c r="JN215" i="2"/>
  <c r="KN215" i="2"/>
  <c r="IV215" i="2"/>
  <c r="LP215" i="2"/>
  <c r="MP215" i="2"/>
  <c r="IF215" i="2"/>
  <c r="JB215" i="2"/>
  <c r="NH215" i="2"/>
  <c r="KT215" i="2"/>
  <c r="NB215" i="2"/>
  <c r="MZ215" i="2"/>
  <c r="NL215" i="2"/>
  <c r="MT215" i="2"/>
  <c r="JH215" i="2"/>
  <c r="JJ215" i="2"/>
  <c r="HH215" i="2"/>
  <c r="IJ215" i="2"/>
  <c r="MN215" i="2"/>
  <c r="NF215" i="2"/>
  <c r="JZ215" i="2"/>
  <c r="LV215" i="2"/>
  <c r="LX215" i="2"/>
  <c r="HN215" i="2"/>
  <c r="IL215" i="2"/>
  <c r="KF215" i="2"/>
  <c r="KH215" i="2"/>
  <c r="LD215" i="2"/>
  <c r="LF215" i="2"/>
  <c r="MD215" i="2"/>
  <c r="MB215" i="2"/>
  <c r="NN215" i="2"/>
  <c r="IR215" i="2"/>
  <c r="KR215" i="2"/>
  <c r="MV215" i="2"/>
  <c r="GT215" i="2"/>
  <c r="KO215" i="2"/>
  <c r="MQ215" i="2"/>
  <c r="DK214" i="2"/>
  <c r="IG215" i="2"/>
  <c r="AO215" i="2" s="1"/>
  <c r="NI215" i="2"/>
  <c r="JE215" i="2"/>
  <c r="BM215" i="2" s="1"/>
  <c r="DQ214" i="2"/>
  <c r="EI214" i="2"/>
  <c r="FX214" i="2"/>
  <c r="FY214" i="2" s="1"/>
  <c r="L214" i="2"/>
  <c r="M214" i="2" s="1"/>
  <c r="BB214" i="2"/>
  <c r="BC214" i="2" s="1"/>
  <c r="BN214" i="2"/>
  <c r="BO214" i="2" s="1"/>
  <c r="CW214" i="2"/>
  <c r="BZ214" i="2"/>
  <c r="CA214" i="2" s="1"/>
  <c r="FL214" i="2"/>
  <c r="FM214" i="2" s="1"/>
  <c r="FR214" i="2"/>
  <c r="FS214" i="2" s="1"/>
  <c r="CT214" i="2"/>
  <c r="BJ214" i="2"/>
  <c r="DF214" i="2"/>
  <c r="DL214" i="2"/>
  <c r="EP214" i="2"/>
  <c r="EV214" i="2"/>
  <c r="IM215" i="2"/>
  <c r="EC214" i="2"/>
  <c r="MK215" i="2"/>
  <c r="ES215" i="2" s="1"/>
  <c r="LS215" i="2"/>
  <c r="ME215" i="2"/>
  <c r="EM215" i="2" s="1"/>
  <c r="JW215" i="2"/>
  <c r="MW215" i="2"/>
  <c r="KC215" i="2"/>
  <c r="CK215" i="2" s="1"/>
  <c r="HU215" i="2"/>
  <c r="AP214" i="2"/>
  <c r="AQ214" i="2" s="1"/>
  <c r="CL214" i="2"/>
  <c r="CM214" i="2" s="1"/>
  <c r="AC214" i="2"/>
  <c r="CK214" i="2"/>
  <c r="H214" i="2"/>
  <c r="Z214" i="2"/>
  <c r="BV214" i="2"/>
  <c r="AX214" i="2"/>
  <c r="ED214" i="2"/>
  <c r="EJ214" i="2"/>
  <c r="FH214" i="2"/>
  <c r="KU215" i="2"/>
  <c r="DC215" i="2" s="1"/>
  <c r="IY215" i="2"/>
  <c r="HO215" i="2"/>
  <c r="DE214" i="2"/>
  <c r="CS214" i="2"/>
  <c r="IS215" i="2"/>
  <c r="BA215" i="2" s="1"/>
  <c r="LM215" i="2"/>
  <c r="DU215" i="2" s="1"/>
  <c r="HC215" i="2"/>
  <c r="NO215" i="2"/>
  <c r="HI215" i="2"/>
  <c r="Q215" i="2" s="1"/>
  <c r="AO214" i="2"/>
  <c r="CF214" i="2"/>
  <c r="CG214" i="2" s="1"/>
  <c r="CX214" i="2"/>
  <c r="CY214" i="2" s="1"/>
  <c r="EM214" i="2"/>
  <c r="T214" i="2"/>
  <c r="AL214" i="2"/>
  <c r="AF214" i="2"/>
  <c r="DR214" i="2"/>
  <c r="FB214" i="2"/>
  <c r="GW215" i="2"/>
  <c r="E215" i="2" s="1"/>
  <c r="LA215" i="2"/>
  <c r="JK215" i="2"/>
  <c r="LG215" i="2"/>
  <c r="DO215" i="2" s="1"/>
  <c r="KI215" i="2"/>
  <c r="DV214" i="2"/>
  <c r="DW214" i="2" s="1"/>
  <c r="EA214" i="2"/>
  <c r="EY214" i="2"/>
  <c r="NC215" i="2"/>
  <c r="FK215" i="2" s="1"/>
  <c r="JQ215" i="2"/>
  <c r="IA215" i="2"/>
  <c r="LY215" i="2"/>
  <c r="B216" i="2"/>
  <c r="GC216" i="2" s="1"/>
  <c r="GD215" i="2"/>
  <c r="JQ216" i="2" l="1"/>
  <c r="LA216" i="2"/>
  <c r="FL215" i="2"/>
  <c r="FZ215" i="2"/>
  <c r="BT215" i="2"/>
  <c r="R215" i="2"/>
  <c r="S215" i="2" s="1"/>
  <c r="CH215" i="2"/>
  <c r="FT215" i="2"/>
  <c r="H215" i="2"/>
  <c r="LY216" i="2"/>
  <c r="EG216" i="2" s="1"/>
  <c r="IA216" i="2"/>
  <c r="DR215" i="2"/>
  <c r="AL215" i="2"/>
  <c r="FH215" i="2"/>
  <c r="AF215" i="2"/>
  <c r="DF215" i="2"/>
  <c r="EZ215" i="2"/>
  <c r="FA215" i="2" s="1"/>
  <c r="EJ215" i="2"/>
  <c r="CR215" i="2"/>
  <c r="CS215" i="2" s="1"/>
  <c r="DL215" i="2"/>
  <c r="BZ215" i="2"/>
  <c r="CA215" i="2" s="1"/>
  <c r="N215" i="2"/>
  <c r="AR215" i="2"/>
  <c r="CX215" i="2"/>
  <c r="CY215" i="2" s="1"/>
  <c r="AV215" i="2"/>
  <c r="AW215" i="2" s="1"/>
  <c r="ED215" i="2"/>
  <c r="EN215" i="2"/>
  <c r="EO215" i="2" s="1"/>
  <c r="X215" i="2"/>
  <c r="Y215" i="2" s="1"/>
  <c r="BN215" i="2"/>
  <c r="BO215" i="2" s="1"/>
  <c r="EV215" i="2"/>
  <c r="BD215" i="2"/>
  <c r="CN215" i="2"/>
  <c r="BJ215" i="2"/>
  <c r="DV215" i="2"/>
  <c r="DW215" i="2" s="1"/>
  <c r="JK216" i="2"/>
  <c r="BS216" i="2" s="1"/>
  <c r="NO216" i="2"/>
  <c r="HO216" i="2"/>
  <c r="MW216" i="2"/>
  <c r="FE216" i="2" s="1"/>
  <c r="LS216" i="2"/>
  <c r="MQ216" i="2"/>
  <c r="CF215" i="2"/>
  <c r="CG215" i="2" s="1"/>
  <c r="AD215" i="2"/>
  <c r="L215" i="2"/>
  <c r="DP215" i="2"/>
  <c r="DQ215" i="2" s="1"/>
  <c r="DD215" i="2"/>
  <c r="EA215" i="2"/>
  <c r="ET215" i="2"/>
  <c r="EU215" i="2" s="1"/>
  <c r="FF215" i="2"/>
  <c r="FG215" i="2" s="1"/>
  <c r="T215" i="2"/>
  <c r="AX215" i="2"/>
  <c r="BP215" i="2"/>
  <c r="CT215" i="2"/>
  <c r="EP215" i="2"/>
  <c r="FN215" i="2"/>
  <c r="M215" i="2"/>
  <c r="HC216" i="2"/>
  <c r="IY216" i="2"/>
  <c r="BG216" i="2" s="1"/>
  <c r="AE215" i="2"/>
  <c r="IM216" i="2"/>
  <c r="NI216" i="2"/>
  <c r="KO216" i="2"/>
  <c r="BB215" i="2"/>
  <c r="BC215" i="2" s="1"/>
  <c r="BH215" i="2"/>
  <c r="BI215" i="2" s="1"/>
  <c r="CW215" i="2"/>
  <c r="AP215" i="2"/>
  <c r="AQ215" i="2" s="1"/>
  <c r="DJ215" i="2"/>
  <c r="W215" i="2"/>
  <c r="BY215" i="2"/>
  <c r="FR215" i="2"/>
  <c r="FS215" i="2" s="1"/>
  <c r="DI215" i="2"/>
  <c r="EY215" i="2"/>
  <c r="CB215" i="2"/>
  <c r="DX215" i="2"/>
  <c r="FB215" i="2"/>
  <c r="BU215" i="2"/>
  <c r="LM216" i="2"/>
  <c r="FM215" i="2"/>
  <c r="KU216" i="2"/>
  <c r="DC216" i="2" s="1"/>
  <c r="HU216" i="2"/>
  <c r="JW216" i="2"/>
  <c r="IG216" i="2"/>
  <c r="FX215" i="2"/>
  <c r="FY215" i="2" s="1"/>
  <c r="AJ215" i="2"/>
  <c r="AK215" i="2" s="1"/>
  <c r="AC215" i="2"/>
  <c r="K215" i="2"/>
  <c r="AU215" i="2"/>
  <c r="EH215" i="2"/>
  <c r="EI215" i="2" s="1"/>
  <c r="AI215" i="2"/>
  <c r="FE215" i="2"/>
  <c r="CE215" i="2"/>
  <c r="EB215" i="2"/>
  <c r="EC215" i="2" s="1"/>
  <c r="FW215" i="2"/>
  <c r="Z215" i="2"/>
  <c r="FQ215" i="2"/>
  <c r="BV215" i="2"/>
  <c r="CZ215" i="2"/>
  <c r="FW216" i="2"/>
  <c r="EY216" i="2"/>
  <c r="FQ216" i="2"/>
  <c r="DU216" i="2"/>
  <c r="EA216" i="2"/>
  <c r="CW216" i="2"/>
  <c r="BY216" i="2"/>
  <c r="DI216" i="2"/>
  <c r="AO216" i="2"/>
  <c r="AC216" i="2"/>
  <c r="CE216" i="2"/>
  <c r="AU216" i="2"/>
  <c r="W216" i="2"/>
  <c r="K216" i="2"/>
  <c r="AI216" i="2"/>
  <c r="LG216" i="2"/>
  <c r="DO216" i="2" s="1"/>
  <c r="HZ216" i="2"/>
  <c r="JJ216" i="2"/>
  <c r="HF216" i="2"/>
  <c r="GV216" i="2"/>
  <c r="LJ216" i="2"/>
  <c r="LL216" i="2"/>
  <c r="HR216" i="2"/>
  <c r="IR216" i="2"/>
  <c r="KN216" i="2"/>
  <c r="LP216" i="2"/>
  <c r="MP216" i="2"/>
  <c r="GT216" i="2"/>
  <c r="IF216" i="2"/>
  <c r="MT216" i="2"/>
  <c r="NF216" i="2"/>
  <c r="NH216" i="2"/>
  <c r="MJ216" i="2"/>
  <c r="GZ216" i="2"/>
  <c r="IX216" i="2"/>
  <c r="KT216" i="2"/>
  <c r="HH216" i="2"/>
  <c r="KZ216" i="2"/>
  <c r="DV216" i="2"/>
  <c r="HT216" i="2"/>
  <c r="JP216" i="2"/>
  <c r="JN216" i="2"/>
  <c r="FT216" i="2"/>
  <c r="IP216" i="2"/>
  <c r="KL216" i="2"/>
  <c r="JV216" i="2"/>
  <c r="KR216" i="2"/>
  <c r="LR216" i="2"/>
  <c r="MN216" i="2"/>
  <c r="JD216" i="2"/>
  <c r="JB216" i="2"/>
  <c r="MH216" i="2"/>
  <c r="JZ216" i="2"/>
  <c r="HL216" i="2"/>
  <c r="HN216" i="2"/>
  <c r="IJ216" i="2"/>
  <c r="IL216" i="2"/>
  <c r="KF216" i="2"/>
  <c r="MD216" i="2"/>
  <c r="NN216" i="2"/>
  <c r="NL216" i="2"/>
  <c r="JH216" i="2"/>
  <c r="HX216" i="2"/>
  <c r="IV216" i="2"/>
  <c r="KB216" i="2"/>
  <c r="MV216" i="2"/>
  <c r="MB216" i="2"/>
  <c r="HB216" i="2"/>
  <c r="MZ216" i="2"/>
  <c r="AR216" i="2"/>
  <c r="KX216" i="2"/>
  <c r="LV216" i="2"/>
  <c r="LX216" i="2"/>
  <c r="ID216" i="2"/>
  <c r="Z216" i="2"/>
  <c r="AX216" i="2"/>
  <c r="KH216" i="2"/>
  <c r="LF216" i="2"/>
  <c r="LD216" i="2"/>
  <c r="NB216" i="2"/>
  <c r="JT216" i="2"/>
  <c r="FX216" i="2"/>
  <c r="NC216" i="2"/>
  <c r="FK216" i="2" s="1"/>
  <c r="KI216" i="2"/>
  <c r="GW216" i="2"/>
  <c r="HI216" i="2"/>
  <c r="IS216" i="2"/>
  <c r="DE215" i="2"/>
  <c r="KC216" i="2"/>
  <c r="ME216" i="2"/>
  <c r="MK216" i="2"/>
  <c r="JE216" i="2"/>
  <c r="DK215" i="2"/>
  <c r="F215" i="2"/>
  <c r="G215" i="2" s="1"/>
  <c r="BG215" i="2"/>
  <c r="BS215" i="2"/>
  <c r="CL215" i="2"/>
  <c r="CM215" i="2" s="1"/>
  <c r="CQ215" i="2"/>
  <c r="EG215" i="2"/>
  <c r="B217" i="2"/>
  <c r="GD216" i="2"/>
  <c r="JQ217" i="2" l="1"/>
  <c r="GC217" i="2"/>
  <c r="BV216" i="2"/>
  <c r="EJ216" i="2"/>
  <c r="FH216" i="2"/>
  <c r="FB216" i="2"/>
  <c r="BJ216" i="2"/>
  <c r="DL216" i="2"/>
  <c r="BD216" i="2"/>
  <c r="L216" i="2"/>
  <c r="M216" i="2" s="1"/>
  <c r="FN216" i="2"/>
  <c r="EN216" i="2"/>
  <c r="EO216" i="2" s="1"/>
  <c r="AL216" i="2"/>
  <c r="H216" i="2"/>
  <c r="CN216" i="2"/>
  <c r="ED216" i="2"/>
  <c r="CB216" i="2"/>
  <c r="CR216" i="2"/>
  <c r="ME217" i="2"/>
  <c r="HI217" i="2"/>
  <c r="CX216" i="2"/>
  <c r="CY216" i="2" s="1"/>
  <c r="BP216" i="2"/>
  <c r="AF216" i="2"/>
  <c r="R216" i="2"/>
  <c r="S216" i="2" s="1"/>
  <c r="CF216" i="2"/>
  <c r="CG216" i="2" s="1"/>
  <c r="FY216" i="2"/>
  <c r="KC217" i="2"/>
  <c r="GW217" i="2"/>
  <c r="FZ216" i="2"/>
  <c r="DR216" i="2"/>
  <c r="DF216" i="2"/>
  <c r="DW216" i="2"/>
  <c r="ET216" i="2"/>
  <c r="JE217" i="2"/>
  <c r="KI217" i="2"/>
  <c r="AD216" i="2"/>
  <c r="X216" i="2"/>
  <c r="BM216" i="2"/>
  <c r="CL216" i="2"/>
  <c r="CM216" i="2" s="1"/>
  <c r="DP216" i="2"/>
  <c r="FL216" i="2"/>
  <c r="FR216" i="2"/>
  <c r="FS216" i="2" s="1"/>
  <c r="EZ216" i="2"/>
  <c r="CZ216" i="2"/>
  <c r="EV216" i="2"/>
  <c r="IG217" i="2"/>
  <c r="JW217" i="2"/>
  <c r="LM217" i="2"/>
  <c r="DU217" i="2" s="1"/>
  <c r="IY217" i="2"/>
  <c r="CS216" i="2"/>
  <c r="EM217" i="2"/>
  <c r="CQ217" i="2"/>
  <c r="CE217" i="2"/>
  <c r="BY217" i="2"/>
  <c r="AO217" i="2"/>
  <c r="BM217" i="2"/>
  <c r="E217" i="2"/>
  <c r="BG217" i="2"/>
  <c r="CK217" i="2"/>
  <c r="Q217" i="2"/>
  <c r="HB217" i="2"/>
  <c r="HT217" i="2"/>
  <c r="HR217" i="2"/>
  <c r="JP217" i="2"/>
  <c r="NF217" i="2"/>
  <c r="GZ217" i="2"/>
  <c r="HX217" i="2"/>
  <c r="IX217" i="2"/>
  <c r="IV217" i="2"/>
  <c r="JT217" i="2"/>
  <c r="LR217" i="2"/>
  <c r="JD217" i="2"/>
  <c r="JZ217" i="2"/>
  <c r="KX217" i="2"/>
  <c r="MV217" i="2"/>
  <c r="LJ217" i="2"/>
  <c r="CB217" i="2"/>
  <c r="NH217" i="2"/>
  <c r="IP217" i="2"/>
  <c r="KL217" i="2"/>
  <c r="GT217" i="2"/>
  <c r="KT217" i="2"/>
  <c r="MN217" i="2"/>
  <c r="KB217" i="2"/>
  <c r="LX217" i="2"/>
  <c r="MT217" i="2"/>
  <c r="IR217" i="2"/>
  <c r="KN217" i="2"/>
  <c r="MH217" i="2"/>
  <c r="MP217" i="2"/>
  <c r="IL217" i="2"/>
  <c r="IF217" i="2"/>
  <c r="ID217" i="2"/>
  <c r="LL217" i="2"/>
  <c r="HF217" i="2"/>
  <c r="JH217" i="2"/>
  <c r="KH217" i="2"/>
  <c r="LF217" i="2"/>
  <c r="LD217" i="2"/>
  <c r="HN217" i="2"/>
  <c r="CT217" i="2"/>
  <c r="NB217" i="2"/>
  <c r="DX217" i="2"/>
  <c r="HZ217" i="2"/>
  <c r="KR217" i="2"/>
  <c r="LP217" i="2"/>
  <c r="LV217" i="2"/>
  <c r="GV217" i="2"/>
  <c r="HL217" i="2"/>
  <c r="IJ217" i="2"/>
  <c r="KF217" i="2"/>
  <c r="MB217" i="2"/>
  <c r="MD217" i="2"/>
  <c r="EP217" i="2"/>
  <c r="NL217" i="2"/>
  <c r="JN217" i="2"/>
  <c r="MJ217" i="2"/>
  <c r="JB217" i="2"/>
  <c r="JV217" i="2"/>
  <c r="HH217" i="2"/>
  <c r="KZ217" i="2"/>
  <c r="NN217" i="2"/>
  <c r="JJ217" i="2"/>
  <c r="MZ217" i="2"/>
  <c r="MK217" i="2"/>
  <c r="ES217" i="2" s="1"/>
  <c r="IS217" i="2"/>
  <c r="NC217" i="2"/>
  <c r="LG217" i="2"/>
  <c r="DO217" i="2" s="1"/>
  <c r="E216" i="2"/>
  <c r="AJ216" i="2"/>
  <c r="AK216" i="2" s="1"/>
  <c r="BH216" i="2"/>
  <c r="BI216" i="2" s="1"/>
  <c r="T216" i="2"/>
  <c r="DJ216" i="2"/>
  <c r="DK216" i="2" s="1"/>
  <c r="BZ216" i="2"/>
  <c r="EB216" i="2"/>
  <c r="EC216" i="2" s="1"/>
  <c r="FF216" i="2"/>
  <c r="FG216" i="2" s="1"/>
  <c r="CH216" i="2"/>
  <c r="DX216" i="2"/>
  <c r="EP216" i="2"/>
  <c r="DQ216" i="2"/>
  <c r="HU217" i="2"/>
  <c r="AC217" i="2" s="1"/>
  <c r="KO217" i="2"/>
  <c r="IM217" i="2"/>
  <c r="HC217" i="2"/>
  <c r="LS217" i="2"/>
  <c r="NO217" i="2"/>
  <c r="LY217" i="2"/>
  <c r="EG217" i="2" s="1"/>
  <c r="F216" i="2"/>
  <c r="G216" i="2" s="1"/>
  <c r="AP216" i="2"/>
  <c r="AQ216" i="2" s="1"/>
  <c r="AV216" i="2"/>
  <c r="AW216" i="2" s="1"/>
  <c r="BB216" i="2"/>
  <c r="BC216" i="2" s="1"/>
  <c r="Q216" i="2"/>
  <c r="BN216" i="2"/>
  <c r="BO216" i="2" s="1"/>
  <c r="CQ216" i="2"/>
  <c r="CK216" i="2"/>
  <c r="N216" i="2"/>
  <c r="CT216" i="2"/>
  <c r="KU217" i="2"/>
  <c r="LA217" i="2"/>
  <c r="NI217" i="2"/>
  <c r="Y216" i="2"/>
  <c r="MQ217" i="2"/>
  <c r="MW217" i="2"/>
  <c r="FE217" i="2" s="1"/>
  <c r="BT216" i="2"/>
  <c r="BU216" i="2" s="1"/>
  <c r="BA216" i="2"/>
  <c r="DD216" i="2"/>
  <c r="DE216" i="2" s="1"/>
  <c r="ES216" i="2"/>
  <c r="EH216" i="2"/>
  <c r="EI216" i="2" s="1"/>
  <c r="EM216" i="2"/>
  <c r="CA216" i="2"/>
  <c r="FM216" i="2"/>
  <c r="AE216" i="2"/>
  <c r="IA217" i="2"/>
  <c r="EU216" i="2"/>
  <c r="FA216" i="2"/>
  <c r="HO217" i="2"/>
  <c r="JK217" i="2"/>
  <c r="B218" i="2"/>
  <c r="GD217" i="2"/>
  <c r="ME218" i="2" l="1"/>
  <c r="GC218" i="2"/>
  <c r="BH217" i="2"/>
  <c r="BI217" i="2" s="1"/>
  <c r="CN217" i="2"/>
  <c r="BN217" i="2"/>
  <c r="BO217" i="2" s="1"/>
  <c r="HO218" i="2"/>
  <c r="LA218" i="2"/>
  <c r="FX217" i="2"/>
  <c r="FY217" i="2" s="1"/>
  <c r="Z217" i="2"/>
  <c r="FL217" i="2"/>
  <c r="FM217" i="2" s="1"/>
  <c r="DD217" i="2"/>
  <c r="DE217" i="2" s="1"/>
  <c r="AP217" i="2"/>
  <c r="AQ217" i="2" s="1"/>
  <c r="FR217" i="2"/>
  <c r="FS217" i="2" s="1"/>
  <c r="EJ217" i="2"/>
  <c r="DP217" i="2"/>
  <c r="DQ217" i="2" s="1"/>
  <c r="T217" i="2"/>
  <c r="CH217" i="2"/>
  <c r="EV217" i="2"/>
  <c r="H217" i="2"/>
  <c r="L217" i="2"/>
  <c r="M217" i="2" s="1"/>
  <c r="BV217" i="2"/>
  <c r="EZ217" i="2"/>
  <c r="BD217" i="2"/>
  <c r="DJ217" i="2"/>
  <c r="DK217" i="2" s="1"/>
  <c r="CZ217" i="2"/>
  <c r="AV217" i="2"/>
  <c r="AW217" i="2" s="1"/>
  <c r="FH217" i="2"/>
  <c r="AL217" i="2"/>
  <c r="ED217" i="2"/>
  <c r="AF217" i="2"/>
  <c r="JK218" i="2"/>
  <c r="BS218" i="2" s="1"/>
  <c r="IA218" i="2"/>
  <c r="MQ218" i="2"/>
  <c r="NI218" i="2"/>
  <c r="FQ218" i="2" s="1"/>
  <c r="NO218" i="2"/>
  <c r="KO218" i="2"/>
  <c r="NC218" i="2"/>
  <c r="X217" i="2"/>
  <c r="Y217" i="2" s="1"/>
  <c r="F217" i="2"/>
  <c r="G217" i="2" s="1"/>
  <c r="BS217" i="2"/>
  <c r="R217" i="2"/>
  <c r="S217" i="2" s="1"/>
  <c r="BT217" i="2"/>
  <c r="BU217" i="2" s="1"/>
  <c r="W217" i="2"/>
  <c r="CF217" i="2"/>
  <c r="CG217" i="2" s="1"/>
  <c r="EH217" i="2"/>
  <c r="EI217" i="2" s="1"/>
  <c r="DV217" i="2"/>
  <c r="DW217" i="2" s="1"/>
  <c r="N217" i="2"/>
  <c r="AR217" i="2"/>
  <c r="FB217" i="2"/>
  <c r="DF217" i="2"/>
  <c r="DL217" i="2"/>
  <c r="FN217" i="2"/>
  <c r="HI218" i="2"/>
  <c r="JE218" i="2"/>
  <c r="LS218" i="2"/>
  <c r="IS218" i="2"/>
  <c r="AD217" i="2"/>
  <c r="AE217" i="2" s="1"/>
  <c r="BZ217" i="2"/>
  <c r="CA217" i="2" s="1"/>
  <c r="AI217" i="2"/>
  <c r="CL217" i="2"/>
  <c r="CM217" i="2" s="1"/>
  <c r="ET217" i="2"/>
  <c r="EU217" i="2" s="1"/>
  <c r="EA217" i="2"/>
  <c r="EB217" i="2"/>
  <c r="EC217" i="2" s="1"/>
  <c r="FF217" i="2"/>
  <c r="FG217" i="2" s="1"/>
  <c r="AX217" i="2"/>
  <c r="BJ217" i="2"/>
  <c r="DR217" i="2"/>
  <c r="FZ217" i="2"/>
  <c r="LM218" i="2"/>
  <c r="GW218" i="2"/>
  <c r="JQ218" i="2"/>
  <c r="FA217" i="2"/>
  <c r="KU218" i="2"/>
  <c r="HC218" i="2"/>
  <c r="HU218" i="2"/>
  <c r="AC218" i="2" s="1"/>
  <c r="MK218" i="2"/>
  <c r="CR217" i="2"/>
  <c r="AJ217" i="2"/>
  <c r="AK217" i="2" s="1"/>
  <c r="CW217" i="2"/>
  <c r="CX217" i="2"/>
  <c r="CY217" i="2" s="1"/>
  <c r="DC217" i="2"/>
  <c r="DI217" i="2"/>
  <c r="EY217" i="2"/>
  <c r="EN217" i="2"/>
  <c r="EO217" i="2" s="1"/>
  <c r="FK217" i="2"/>
  <c r="FQ217" i="2"/>
  <c r="BP217" i="2"/>
  <c r="FT217" i="2"/>
  <c r="CS217" i="2"/>
  <c r="JW218" i="2"/>
  <c r="KI218" i="2"/>
  <c r="EY218" i="2"/>
  <c r="FK218" i="2"/>
  <c r="EM218" i="2"/>
  <c r="DU218" i="2"/>
  <c r="FW218" i="2"/>
  <c r="ES218" i="2"/>
  <c r="CW218" i="2"/>
  <c r="BY218" i="2"/>
  <c r="DI218" i="2"/>
  <c r="CQ218" i="2"/>
  <c r="Q218" i="2"/>
  <c r="BM218" i="2"/>
  <c r="DC218" i="2"/>
  <c r="BA218" i="2"/>
  <c r="EA218" i="2"/>
  <c r="CE218" i="2"/>
  <c r="AI218" i="2"/>
  <c r="E218" i="2"/>
  <c r="W218" i="2"/>
  <c r="K218" i="2"/>
  <c r="HL218" i="2"/>
  <c r="IF218" i="2"/>
  <c r="GT218" i="2"/>
  <c r="KN218" i="2"/>
  <c r="KR218" i="2"/>
  <c r="HF218" i="2"/>
  <c r="KB218" i="2"/>
  <c r="HR218" i="2"/>
  <c r="JN218" i="2"/>
  <c r="JP218" i="2"/>
  <c r="IR218" i="2"/>
  <c r="MJ218" i="2"/>
  <c r="MH218" i="2"/>
  <c r="HZ218" i="2"/>
  <c r="IX218" i="2"/>
  <c r="JV218" i="2"/>
  <c r="JT218" i="2"/>
  <c r="KT218" i="2"/>
  <c r="LP218" i="2"/>
  <c r="MP218" i="2"/>
  <c r="JB218" i="2"/>
  <c r="JD218" i="2"/>
  <c r="KZ218" i="2"/>
  <c r="LX218" i="2"/>
  <c r="LL218" i="2"/>
  <c r="CB218" i="2"/>
  <c r="HX218" i="2"/>
  <c r="DD218" i="2"/>
  <c r="DE218" i="2" s="1"/>
  <c r="GV218" i="2"/>
  <c r="JZ218" i="2"/>
  <c r="KX218" i="2"/>
  <c r="LJ218" i="2"/>
  <c r="MD218" i="2"/>
  <c r="KL218" i="2"/>
  <c r="AL218" i="2"/>
  <c r="LR218" i="2"/>
  <c r="MN218" i="2"/>
  <c r="ID218" i="2"/>
  <c r="LV218" i="2"/>
  <c r="MV218" i="2"/>
  <c r="JJ218" i="2"/>
  <c r="KF218" i="2"/>
  <c r="LD218" i="2"/>
  <c r="LF218" i="2"/>
  <c r="MZ218" i="2"/>
  <c r="HT218" i="2"/>
  <c r="N218" i="2"/>
  <c r="NH218" i="2"/>
  <c r="NF218" i="2"/>
  <c r="IP218" i="2"/>
  <c r="GZ218" i="2"/>
  <c r="MT218" i="2"/>
  <c r="HN218" i="2"/>
  <c r="IL218" i="2"/>
  <c r="JH218" i="2"/>
  <c r="KH218" i="2"/>
  <c r="FN218" i="2"/>
  <c r="NB218" i="2"/>
  <c r="HH218" i="2"/>
  <c r="NN218" i="2"/>
  <c r="HB218" i="2"/>
  <c r="CH218" i="2"/>
  <c r="IJ218" i="2"/>
  <c r="MB218" i="2"/>
  <c r="NL218" i="2"/>
  <c r="IV218" i="2"/>
  <c r="MW218" i="2"/>
  <c r="LY218" i="2"/>
  <c r="IM218" i="2"/>
  <c r="LG218" i="2"/>
  <c r="DO218" i="2" s="1"/>
  <c r="BB217" i="2"/>
  <c r="BC217" i="2" s="1"/>
  <c r="K217" i="2"/>
  <c r="AU217" i="2"/>
  <c r="BA217" i="2"/>
  <c r="FW217" i="2"/>
  <c r="KC218" i="2"/>
  <c r="IY218" i="2"/>
  <c r="IG218" i="2"/>
  <c r="B219" i="2"/>
  <c r="GD218" i="2"/>
  <c r="LA219" i="2" l="1"/>
  <c r="GC219" i="2"/>
  <c r="EN218" i="2"/>
  <c r="DL218" i="2"/>
  <c r="FX218" i="2"/>
  <c r="FY218" i="2" s="1"/>
  <c r="BT218" i="2"/>
  <c r="BU218" i="2" s="1"/>
  <c r="BD218" i="2"/>
  <c r="EZ218" i="2"/>
  <c r="FA218" i="2" s="1"/>
  <c r="EJ218" i="2"/>
  <c r="T218" i="2"/>
  <c r="CN218" i="2"/>
  <c r="BP218" i="2"/>
  <c r="F218" i="2"/>
  <c r="G218" i="2" s="1"/>
  <c r="EV218" i="2"/>
  <c r="DV218" i="2"/>
  <c r="DW218" i="2" s="1"/>
  <c r="CT218" i="2"/>
  <c r="FH218" i="2"/>
  <c r="BJ218" i="2"/>
  <c r="FZ218" i="2"/>
  <c r="AV218" i="2"/>
  <c r="FT218" i="2"/>
  <c r="EB218" i="2"/>
  <c r="EC218" i="2" s="1"/>
  <c r="CZ218" i="2"/>
  <c r="AR218" i="2"/>
  <c r="Z218" i="2"/>
  <c r="AF218" i="2"/>
  <c r="DR218" i="2"/>
  <c r="KC219" i="2"/>
  <c r="IM219" i="2"/>
  <c r="MW219" i="2"/>
  <c r="R218" i="2"/>
  <c r="S218" i="2" s="1"/>
  <c r="X218" i="2"/>
  <c r="Y218" i="2" s="1"/>
  <c r="BH218" i="2"/>
  <c r="BI218" i="2" s="1"/>
  <c r="DJ218" i="2"/>
  <c r="DK218" i="2" s="1"/>
  <c r="CX218" i="2"/>
  <c r="CY218" i="2" s="1"/>
  <c r="EH218" i="2"/>
  <c r="EI218" i="2" s="1"/>
  <c r="FL218" i="2"/>
  <c r="FR218" i="2"/>
  <c r="FS218" i="2" s="1"/>
  <c r="FE218" i="2"/>
  <c r="DF218" i="2"/>
  <c r="BV218" i="2"/>
  <c r="EP218" i="2"/>
  <c r="KI219" i="2"/>
  <c r="HU219" i="2"/>
  <c r="LM219" i="2"/>
  <c r="LS219" i="2"/>
  <c r="JE219" i="2"/>
  <c r="NI219" i="2"/>
  <c r="JK219" i="2"/>
  <c r="ME219" i="2"/>
  <c r="LY219" i="2"/>
  <c r="AD218" i="2"/>
  <c r="AE218" i="2" s="1"/>
  <c r="CL218" i="2"/>
  <c r="CM218" i="2" s="1"/>
  <c r="AJ218" i="2"/>
  <c r="AK218" i="2" s="1"/>
  <c r="BN218" i="2"/>
  <c r="BO218" i="2" s="1"/>
  <c r="CF218" i="2"/>
  <c r="CG218" i="2" s="1"/>
  <c r="DP218" i="2"/>
  <c r="H218" i="2"/>
  <c r="AX218" i="2"/>
  <c r="ED218" i="2"/>
  <c r="FB218" i="2"/>
  <c r="JW219" i="2"/>
  <c r="HC219" i="2"/>
  <c r="HO219" i="2"/>
  <c r="HI219" i="2"/>
  <c r="NC219" i="2"/>
  <c r="MQ219" i="2"/>
  <c r="FQ219" i="2"/>
  <c r="FK219" i="2"/>
  <c r="EY219" i="2"/>
  <c r="EG219" i="2"/>
  <c r="EA219" i="2"/>
  <c r="EM219" i="2"/>
  <c r="DI219" i="2"/>
  <c r="CQ219" i="2"/>
  <c r="CE219" i="2"/>
  <c r="FE219" i="2"/>
  <c r="DU219" i="2"/>
  <c r="W219" i="2"/>
  <c r="CK219" i="2"/>
  <c r="AU219" i="2"/>
  <c r="K219" i="2"/>
  <c r="BS219" i="2"/>
  <c r="AC219" i="2"/>
  <c r="Q219" i="2"/>
  <c r="BM219" i="2"/>
  <c r="HH219" i="2"/>
  <c r="NF219" i="2"/>
  <c r="KR219" i="2"/>
  <c r="MN219" i="2"/>
  <c r="JZ219" i="2"/>
  <c r="LV219" i="2"/>
  <c r="LX219" i="2"/>
  <c r="MV219" i="2"/>
  <c r="LJ219" i="2"/>
  <c r="JP219" i="2"/>
  <c r="IP219" i="2"/>
  <c r="KL219" i="2"/>
  <c r="MJ219" i="2"/>
  <c r="LR219" i="2"/>
  <c r="ID219" i="2"/>
  <c r="IF219" i="2"/>
  <c r="JD219" i="2"/>
  <c r="KX219" i="2"/>
  <c r="MH219" i="2"/>
  <c r="HB219" i="2"/>
  <c r="HZ219" i="2"/>
  <c r="IX219" i="2"/>
  <c r="JT219" i="2"/>
  <c r="JV219" i="2"/>
  <c r="KT219" i="2"/>
  <c r="HX219" i="2"/>
  <c r="HF219" i="2"/>
  <c r="KB219" i="2"/>
  <c r="KZ219" i="2"/>
  <c r="HT219" i="2"/>
  <c r="JN219" i="2"/>
  <c r="NH219" i="2"/>
  <c r="IR219" i="2"/>
  <c r="KN219" i="2"/>
  <c r="GV219" i="2"/>
  <c r="MP219" i="2"/>
  <c r="JB219" i="2"/>
  <c r="MT219" i="2"/>
  <c r="MZ219" i="2"/>
  <c r="IL219" i="2"/>
  <c r="KF219" i="2"/>
  <c r="LD219" i="2"/>
  <c r="LL219" i="2"/>
  <c r="HR219" i="2"/>
  <c r="R219" i="2"/>
  <c r="HL219" i="2"/>
  <c r="IJ219" i="2"/>
  <c r="NB219" i="2"/>
  <c r="NL219" i="2"/>
  <c r="GZ219" i="2"/>
  <c r="HN219" i="2"/>
  <c r="AX219" i="2"/>
  <c r="IV219" i="2"/>
  <c r="EH219" i="2"/>
  <c r="GT219" i="2"/>
  <c r="JH219" i="2"/>
  <c r="JJ219" i="2"/>
  <c r="MB219" i="2"/>
  <c r="L219" i="2"/>
  <c r="DX219" i="2"/>
  <c r="LP219" i="2"/>
  <c r="KH219" i="2"/>
  <c r="LF219" i="2"/>
  <c r="MD219" i="2"/>
  <c r="NN219" i="2"/>
  <c r="LG219" i="2"/>
  <c r="L218" i="2"/>
  <c r="M218" i="2" s="1"/>
  <c r="AP218" i="2"/>
  <c r="AQ218" i="2" s="1"/>
  <c r="BB218" i="2"/>
  <c r="BC218" i="2" s="1"/>
  <c r="CR218" i="2"/>
  <c r="CS218" i="2" s="1"/>
  <c r="BZ218" i="2"/>
  <c r="CA218" i="2" s="1"/>
  <c r="EG218" i="2"/>
  <c r="FF218" i="2"/>
  <c r="FG218" i="2" s="1"/>
  <c r="ET218" i="2"/>
  <c r="EU218" i="2" s="1"/>
  <c r="DX218" i="2"/>
  <c r="KU219" i="2"/>
  <c r="JQ219" i="2"/>
  <c r="IS219" i="2"/>
  <c r="BA219" i="2" s="1"/>
  <c r="KO219" i="2"/>
  <c r="FM218" i="2"/>
  <c r="IG219" i="2"/>
  <c r="AO219" i="2" s="1"/>
  <c r="AW218" i="2"/>
  <c r="IY219" i="2"/>
  <c r="DQ218" i="2"/>
  <c r="AU218" i="2"/>
  <c r="BG218" i="2"/>
  <c r="AO218" i="2"/>
  <c r="CK218" i="2"/>
  <c r="EO218" i="2"/>
  <c r="MK219" i="2"/>
  <c r="GW219" i="2"/>
  <c r="NO219" i="2"/>
  <c r="IA219" i="2"/>
  <c r="AI219" i="2" s="1"/>
  <c r="B220" i="2"/>
  <c r="GC220" i="2" s="1"/>
  <c r="GD219" i="2"/>
  <c r="M219" i="2" l="1"/>
  <c r="Z219" i="2"/>
  <c r="FH219" i="2"/>
  <c r="DP219" i="2"/>
  <c r="DQ219" i="2" s="1"/>
  <c r="FB219" i="2"/>
  <c r="BJ219" i="2"/>
  <c r="EV219" i="2"/>
  <c r="FT219" i="2"/>
  <c r="AF219" i="2"/>
  <c r="DD219" i="2"/>
  <c r="DE219" i="2" s="1"/>
  <c r="BT219" i="2"/>
  <c r="BU219" i="2" s="1"/>
  <c r="AR219" i="2"/>
  <c r="BN219" i="2"/>
  <c r="CH219" i="2"/>
  <c r="IY220" i="2"/>
  <c r="EP219" i="2"/>
  <c r="AL219" i="2"/>
  <c r="CX219" i="2"/>
  <c r="CY219" i="2" s="1"/>
  <c r="CN219" i="2"/>
  <c r="H219" i="2"/>
  <c r="FZ219" i="2"/>
  <c r="CR219" i="2"/>
  <c r="FL219" i="2"/>
  <c r="FM219" i="2" s="1"/>
  <c r="BB219" i="2"/>
  <c r="BC219" i="2" s="1"/>
  <c r="DJ219" i="2"/>
  <c r="DK219" i="2" s="1"/>
  <c r="EB219" i="2"/>
  <c r="EC219" i="2" s="1"/>
  <c r="CB219" i="2"/>
  <c r="EI219" i="2"/>
  <c r="GW220" i="2"/>
  <c r="KO220" i="2"/>
  <c r="NO220" i="2"/>
  <c r="MK220" i="2"/>
  <c r="JQ220" i="2"/>
  <c r="E219" i="2"/>
  <c r="X219" i="2"/>
  <c r="CF219" i="2"/>
  <c r="CG219" i="2" s="1"/>
  <c r="AD219" i="2"/>
  <c r="AE219" i="2" s="1"/>
  <c r="CW219" i="2"/>
  <c r="EZ219" i="2"/>
  <c r="FA219" i="2" s="1"/>
  <c r="FW219" i="2"/>
  <c r="ES219" i="2"/>
  <c r="T219" i="2"/>
  <c r="BD219" i="2"/>
  <c r="CZ219" i="2"/>
  <c r="CT219" i="2"/>
  <c r="DR219" i="2"/>
  <c r="FN219" i="2"/>
  <c r="MQ220" i="2"/>
  <c r="HO220" i="2"/>
  <c r="JK220" i="2"/>
  <c r="LS220" i="2"/>
  <c r="KI220" i="2"/>
  <c r="KU220" i="2"/>
  <c r="LG220" i="2"/>
  <c r="F219" i="2"/>
  <c r="G219" i="2" s="1"/>
  <c r="BZ219" i="2"/>
  <c r="CA219" i="2" s="1"/>
  <c r="BH219" i="2"/>
  <c r="BI219" i="2" s="1"/>
  <c r="AP219" i="2"/>
  <c r="AQ219" i="2" s="1"/>
  <c r="DO219" i="2"/>
  <c r="AV219" i="2"/>
  <c r="AW219" i="2" s="1"/>
  <c r="CL219" i="2"/>
  <c r="CM219" i="2" s="1"/>
  <c r="EN219" i="2"/>
  <c r="EO219" i="2" s="1"/>
  <c r="ET219" i="2"/>
  <c r="EU219" i="2" s="1"/>
  <c r="N219" i="2"/>
  <c r="BP219" i="2"/>
  <c r="DF219" i="2"/>
  <c r="EJ219" i="2"/>
  <c r="NC220" i="2"/>
  <c r="HC220" i="2"/>
  <c r="BO219" i="2"/>
  <c r="S219" i="2"/>
  <c r="NI220" i="2"/>
  <c r="LM220" i="2"/>
  <c r="MW220" i="2"/>
  <c r="CS219" i="2"/>
  <c r="FX219" i="2"/>
  <c r="FY219" i="2" s="1"/>
  <c r="AJ219" i="2"/>
  <c r="AK219" i="2" s="1"/>
  <c r="DC219" i="2"/>
  <c r="FR219" i="2"/>
  <c r="FS219" i="2" s="1"/>
  <c r="FF219" i="2"/>
  <c r="FG219" i="2" s="1"/>
  <c r="BV219" i="2"/>
  <c r="DL219" i="2"/>
  <c r="ED219" i="2"/>
  <c r="HI220" i="2"/>
  <c r="JW220" i="2"/>
  <c r="LY220" i="2"/>
  <c r="IM220" i="2"/>
  <c r="FE220" i="2"/>
  <c r="FW220" i="2"/>
  <c r="EY220" i="2"/>
  <c r="FQ220" i="2"/>
  <c r="DU220" i="2"/>
  <c r="EG220" i="2"/>
  <c r="EA220" i="2"/>
  <c r="DO220" i="2"/>
  <c r="CW220" i="2"/>
  <c r="BY220" i="2"/>
  <c r="CQ220" i="2"/>
  <c r="ES220" i="2"/>
  <c r="BS220" i="2"/>
  <c r="Q220" i="2"/>
  <c r="FK220" i="2"/>
  <c r="DC220" i="2"/>
  <c r="CE220" i="2"/>
  <c r="BG220" i="2"/>
  <c r="W220" i="2"/>
  <c r="K220" i="2"/>
  <c r="E220" i="2"/>
  <c r="AU220" i="2"/>
  <c r="JB220" i="2"/>
  <c r="IL220" i="2"/>
  <c r="GV220" i="2"/>
  <c r="HR220" i="2"/>
  <c r="MH220" i="2"/>
  <c r="MJ220" i="2"/>
  <c r="HX220" i="2"/>
  <c r="IV220" i="2"/>
  <c r="JT220" i="2"/>
  <c r="LP220" i="2"/>
  <c r="HB220" i="2"/>
  <c r="ID220" i="2"/>
  <c r="KB220" i="2"/>
  <c r="KX220" i="2"/>
  <c r="LV220" i="2"/>
  <c r="LJ220" i="2"/>
  <c r="IR220" i="2"/>
  <c r="KN220" i="2"/>
  <c r="EV220" i="2"/>
  <c r="HZ220" i="2"/>
  <c r="KR220" i="2"/>
  <c r="MP220" i="2"/>
  <c r="HF220" i="2"/>
  <c r="IF220" i="2"/>
  <c r="KZ220" i="2"/>
  <c r="MT220" i="2"/>
  <c r="LL220" i="2"/>
  <c r="JN220" i="2"/>
  <c r="NF220" i="2"/>
  <c r="NH220" i="2"/>
  <c r="IP220" i="2"/>
  <c r="GZ220" i="2"/>
  <c r="AJ220" i="2"/>
  <c r="KT220" i="2"/>
  <c r="MN220" i="2"/>
  <c r="HH220" i="2"/>
  <c r="HT220" i="2"/>
  <c r="KL220" i="2"/>
  <c r="MV220" i="2"/>
  <c r="JH220" i="2"/>
  <c r="JJ220" i="2"/>
  <c r="H220" i="2"/>
  <c r="LF220" i="2"/>
  <c r="FR220" i="2"/>
  <c r="JZ220" i="2"/>
  <c r="EH220" i="2"/>
  <c r="HL220" i="2"/>
  <c r="IJ220" i="2"/>
  <c r="KF220" i="2"/>
  <c r="MD220" i="2"/>
  <c r="NN220" i="2"/>
  <c r="NL220" i="2"/>
  <c r="MB220" i="2"/>
  <c r="MZ220" i="2"/>
  <c r="IX220" i="2"/>
  <c r="DD220" i="2"/>
  <c r="DE220" i="2" s="1"/>
  <c r="LR220" i="2"/>
  <c r="GT220" i="2"/>
  <c r="LX220" i="2"/>
  <c r="HN220" i="2"/>
  <c r="JV220" i="2"/>
  <c r="KH220" i="2"/>
  <c r="LD220" i="2"/>
  <c r="AX220" i="2"/>
  <c r="JP220" i="2"/>
  <c r="JD220" i="2"/>
  <c r="FH220" i="2"/>
  <c r="NB220" i="2"/>
  <c r="FX220" i="2"/>
  <c r="IA220" i="2"/>
  <c r="Y219" i="2"/>
  <c r="IG220" i="2"/>
  <c r="AO220" i="2" s="1"/>
  <c r="IS220" i="2"/>
  <c r="BG219" i="2"/>
  <c r="BY219" i="2"/>
  <c r="DV219" i="2"/>
  <c r="DW219" i="2" s="1"/>
  <c r="ME220" i="2"/>
  <c r="EM220" i="2" s="1"/>
  <c r="JE220" i="2"/>
  <c r="HU220" i="2"/>
  <c r="KC220" i="2"/>
  <c r="LA220" i="2"/>
  <c r="DI220" i="2" s="1"/>
  <c r="B221" i="2"/>
  <c r="GD220" i="2"/>
  <c r="HU221" i="2" l="1"/>
  <c r="IY221" i="2"/>
  <c r="GC221" i="2"/>
  <c r="FB220" i="2"/>
  <c r="FN220" i="2"/>
  <c r="CT220" i="2"/>
  <c r="EN220" i="2"/>
  <c r="EO220" i="2" s="1"/>
  <c r="BJ220" i="2"/>
  <c r="AD220" i="2"/>
  <c r="AE220" i="2" s="1"/>
  <c r="DX220" i="2"/>
  <c r="L220" i="2"/>
  <c r="M220" i="2" s="1"/>
  <c r="DR220" i="2"/>
  <c r="BT220" i="2"/>
  <c r="BU220" i="2" s="1"/>
  <c r="DL220" i="2"/>
  <c r="EB220" i="2"/>
  <c r="EC220" i="2" s="1"/>
  <c r="T220" i="2"/>
  <c r="AR220" i="2"/>
  <c r="CZ220" i="2"/>
  <c r="CN220" i="2"/>
  <c r="FZ220" i="2"/>
  <c r="BP220" i="2"/>
  <c r="BZ220" i="2"/>
  <c r="CA220" i="2" s="1"/>
  <c r="X220" i="2"/>
  <c r="Y220" i="2" s="1"/>
  <c r="CH220" i="2"/>
  <c r="BD220" i="2"/>
  <c r="AK220" i="2"/>
  <c r="JE221" i="2"/>
  <c r="KC221" i="2"/>
  <c r="IS221" i="2"/>
  <c r="BA221" i="2" s="1"/>
  <c r="IA221" i="2"/>
  <c r="AI220" i="2"/>
  <c r="R220" i="2"/>
  <c r="S220" i="2" s="1"/>
  <c r="AV220" i="2"/>
  <c r="AW220" i="2" s="1"/>
  <c r="BB220" i="2"/>
  <c r="BC220" i="2" s="1"/>
  <c r="CL220" i="2"/>
  <c r="CM220" i="2" s="1"/>
  <c r="CR220" i="2"/>
  <c r="CS220" i="2" s="1"/>
  <c r="DV220" i="2"/>
  <c r="DW220" i="2" s="1"/>
  <c r="CX220" i="2"/>
  <c r="CY220" i="2" s="1"/>
  <c r="FF220" i="2"/>
  <c r="FG220" i="2" s="1"/>
  <c r="ET220" i="2"/>
  <c r="EU220" i="2" s="1"/>
  <c r="N220" i="2"/>
  <c r="Z220" i="2"/>
  <c r="BV220" i="2"/>
  <c r="ED220" i="2"/>
  <c r="EP220" i="2"/>
  <c r="FT220" i="2"/>
  <c r="HI221" i="2"/>
  <c r="NI221" i="2"/>
  <c r="FQ221" i="2" s="1"/>
  <c r="NC221" i="2"/>
  <c r="LS221" i="2"/>
  <c r="MK221" i="2"/>
  <c r="BA220" i="2"/>
  <c r="BH220" i="2"/>
  <c r="DP220" i="2"/>
  <c r="DQ220" i="2" s="1"/>
  <c r="EZ220" i="2"/>
  <c r="FA220" i="2" s="1"/>
  <c r="AF220" i="2"/>
  <c r="AL220" i="2"/>
  <c r="CB220" i="2"/>
  <c r="DF220" i="2"/>
  <c r="EJ220" i="2"/>
  <c r="FS220" i="2"/>
  <c r="FY220" i="2"/>
  <c r="MW221" i="2"/>
  <c r="FE221" i="2" s="1"/>
  <c r="JK221" i="2"/>
  <c r="NO221" i="2"/>
  <c r="EI220" i="2"/>
  <c r="FW221" i="2"/>
  <c r="ES221" i="2"/>
  <c r="FK221" i="2"/>
  <c r="EA221" i="2"/>
  <c r="AI221" i="2"/>
  <c r="BS221" i="2"/>
  <c r="BG221" i="2"/>
  <c r="CK221" i="2"/>
  <c r="BM221" i="2"/>
  <c r="AC221" i="2"/>
  <c r="Q221" i="2"/>
  <c r="LL221" i="2"/>
  <c r="JN221" i="2"/>
  <c r="MJ221" i="2"/>
  <c r="GT221" i="2"/>
  <c r="JV221" i="2"/>
  <c r="HF221" i="2"/>
  <c r="HH221" i="2"/>
  <c r="JB221" i="2"/>
  <c r="HT221" i="2"/>
  <c r="JP221" i="2"/>
  <c r="NF221" i="2"/>
  <c r="IP221" i="2"/>
  <c r="GZ221" i="2"/>
  <c r="HX221" i="2"/>
  <c r="IX221" i="2"/>
  <c r="IV221" i="2"/>
  <c r="JT221" i="2"/>
  <c r="KR221" i="2"/>
  <c r="LR221" i="2"/>
  <c r="JD221" i="2"/>
  <c r="BP221" i="2"/>
  <c r="JZ221" i="2"/>
  <c r="KX221" i="2"/>
  <c r="MV221" i="2"/>
  <c r="LJ221" i="2"/>
  <c r="NH221" i="2"/>
  <c r="KL221" i="2"/>
  <c r="KT221" i="2"/>
  <c r="MN221" i="2"/>
  <c r="KB221" i="2"/>
  <c r="CN221" i="2"/>
  <c r="LX221" i="2"/>
  <c r="EJ221" i="2"/>
  <c r="LV221" i="2"/>
  <c r="HB221" i="2"/>
  <c r="GV221" i="2"/>
  <c r="HN221" i="2"/>
  <c r="IL221" i="2"/>
  <c r="JJ221" i="2"/>
  <c r="MZ221" i="2"/>
  <c r="HR221" i="2"/>
  <c r="KN221" i="2"/>
  <c r="MH221" i="2"/>
  <c r="IF221" i="2"/>
  <c r="MT221" i="2"/>
  <c r="JH221" i="2"/>
  <c r="KH221" i="2"/>
  <c r="LF221" i="2"/>
  <c r="MD221" i="2"/>
  <c r="FL221" i="2"/>
  <c r="HZ221" i="2"/>
  <c r="IR221" i="2"/>
  <c r="BB221" i="2" s="1"/>
  <c r="ID221" i="2"/>
  <c r="HL221" i="2"/>
  <c r="IJ221" i="2"/>
  <c r="KF221" i="2"/>
  <c r="LD221" i="2"/>
  <c r="MB221" i="2"/>
  <c r="NL221" i="2"/>
  <c r="EV221" i="2"/>
  <c r="LP221" i="2"/>
  <c r="MP221" i="2"/>
  <c r="KZ221" i="2"/>
  <c r="NB221" i="2"/>
  <c r="NN221" i="2"/>
  <c r="FX221" i="2" s="1"/>
  <c r="F220" i="2"/>
  <c r="G220" i="2" s="1"/>
  <c r="AP220" i="2"/>
  <c r="AQ220" i="2" s="1"/>
  <c r="BM220" i="2"/>
  <c r="BN220" i="2"/>
  <c r="BO220" i="2" s="1"/>
  <c r="DJ220" i="2"/>
  <c r="DK220" i="2" s="1"/>
  <c r="FL220" i="2"/>
  <c r="FM220" i="2" s="1"/>
  <c r="LY221" i="2"/>
  <c r="LG221" i="2"/>
  <c r="DO221" i="2" s="1"/>
  <c r="HO221" i="2"/>
  <c r="JQ221" i="2"/>
  <c r="KO221" i="2"/>
  <c r="IG221" i="2"/>
  <c r="AO221" i="2" s="1"/>
  <c r="LA221" i="2"/>
  <c r="ME221" i="2"/>
  <c r="AC220" i="2"/>
  <c r="CF220" i="2"/>
  <c r="CG220" i="2" s="1"/>
  <c r="CK220" i="2"/>
  <c r="IM221" i="2"/>
  <c r="JW221" i="2"/>
  <c r="CE221" i="2" s="1"/>
  <c r="BI220" i="2"/>
  <c r="LM221" i="2"/>
  <c r="HC221" i="2"/>
  <c r="KU221" i="2"/>
  <c r="DC221" i="2" s="1"/>
  <c r="KI221" i="2"/>
  <c r="CQ221" i="2" s="1"/>
  <c r="MQ221" i="2"/>
  <c r="GW221" i="2"/>
  <c r="E221" i="2" s="1"/>
  <c r="B222" i="2"/>
  <c r="GC222" i="2" s="1"/>
  <c r="GD221" i="2"/>
  <c r="Z221" i="2" l="1"/>
  <c r="ED221" i="2"/>
  <c r="AD221" i="2"/>
  <c r="F221" i="2"/>
  <c r="G221" i="2" s="1"/>
  <c r="ME222" i="2"/>
  <c r="FM221" i="2"/>
  <c r="AP221" i="2"/>
  <c r="AQ221" i="2" s="1"/>
  <c r="DJ221" i="2"/>
  <c r="DR221" i="2"/>
  <c r="AV221" i="2"/>
  <c r="AW221" i="2" s="1"/>
  <c r="T221" i="2"/>
  <c r="BJ221" i="2"/>
  <c r="FT221" i="2"/>
  <c r="FH221" i="2"/>
  <c r="DX221" i="2"/>
  <c r="MQ222" i="2"/>
  <c r="LM222" i="2"/>
  <c r="BT221" i="2"/>
  <c r="CF221" i="2"/>
  <c r="CG221" i="2" s="1"/>
  <c r="EN221" i="2"/>
  <c r="EO221" i="2" s="1"/>
  <c r="CR221" i="2"/>
  <c r="CS221" i="2" s="1"/>
  <c r="AL221" i="2"/>
  <c r="FB221" i="2"/>
  <c r="N221" i="2"/>
  <c r="CB221" i="2"/>
  <c r="DD221" i="2"/>
  <c r="DE221" i="2" s="1"/>
  <c r="BD221" i="2"/>
  <c r="CX221" i="2"/>
  <c r="CY221" i="2" s="1"/>
  <c r="FZ221" i="2"/>
  <c r="EY222" i="2"/>
  <c r="EM222" i="2"/>
  <c r="DU222" i="2"/>
  <c r="HX222" i="2"/>
  <c r="GT222" i="2"/>
  <c r="JP222" i="2"/>
  <c r="NH222" i="2"/>
  <c r="IP222" i="2"/>
  <c r="KL222" i="2"/>
  <c r="HB222" i="2"/>
  <c r="BJ222" i="2"/>
  <c r="IV222" i="2"/>
  <c r="KT222" i="2"/>
  <c r="MN222" i="2"/>
  <c r="JH222" i="2"/>
  <c r="HH222" i="2"/>
  <c r="ID222" i="2"/>
  <c r="AP222" i="2"/>
  <c r="AQ222" i="2" s="1"/>
  <c r="JD222" i="2"/>
  <c r="DX222" i="2"/>
  <c r="IR222" i="2"/>
  <c r="MH222" i="2"/>
  <c r="JT222" i="2"/>
  <c r="KR222" i="2"/>
  <c r="DD222" i="2"/>
  <c r="DE222" i="2" s="1"/>
  <c r="FB222" i="2"/>
  <c r="MP222" i="2"/>
  <c r="GV222" i="2"/>
  <c r="HF222" i="2"/>
  <c r="LJ222" i="2"/>
  <c r="HR222" i="2"/>
  <c r="JN222" i="2"/>
  <c r="NF222" i="2"/>
  <c r="MJ222" i="2"/>
  <c r="HZ222" i="2"/>
  <c r="IX222" i="2"/>
  <c r="JV222" i="2"/>
  <c r="LP222" i="2"/>
  <c r="JB222" i="2"/>
  <c r="KZ222" i="2"/>
  <c r="LL222" i="2"/>
  <c r="JZ222" i="2"/>
  <c r="KX222" i="2"/>
  <c r="MV222" i="2"/>
  <c r="MB222" i="2"/>
  <c r="KB222" i="2"/>
  <c r="NL222" i="2"/>
  <c r="IL222" i="2"/>
  <c r="FN222" i="2"/>
  <c r="HT222" i="2"/>
  <c r="LR222" i="2"/>
  <c r="LV222" i="2"/>
  <c r="KF222" i="2"/>
  <c r="LF222" i="2"/>
  <c r="MD222" i="2"/>
  <c r="NB222" i="2"/>
  <c r="IF222" i="2"/>
  <c r="LX222" i="2"/>
  <c r="MT222" i="2"/>
  <c r="HN222" i="2"/>
  <c r="KN222" i="2"/>
  <c r="BP222" i="2"/>
  <c r="HL222" i="2"/>
  <c r="IJ222" i="2"/>
  <c r="JJ222" i="2"/>
  <c r="LD222" i="2"/>
  <c r="MZ222" i="2"/>
  <c r="KH222" i="2"/>
  <c r="NN222" i="2"/>
  <c r="GZ222" i="2"/>
  <c r="HO222" i="2"/>
  <c r="W222" i="2" s="1"/>
  <c r="HC222" i="2"/>
  <c r="K222" i="2" s="1"/>
  <c r="IM222" i="2"/>
  <c r="AU222" i="2" s="1"/>
  <c r="KO222" i="2"/>
  <c r="CW222" i="2" s="1"/>
  <c r="X221" i="2"/>
  <c r="Y221" i="2" s="1"/>
  <c r="BN221" i="2"/>
  <c r="BO221" i="2" s="1"/>
  <c r="K221" i="2"/>
  <c r="AU221" i="2"/>
  <c r="L221" i="2"/>
  <c r="M221" i="2" s="1"/>
  <c r="DP221" i="2"/>
  <c r="DQ221" i="2" s="1"/>
  <c r="DU221" i="2"/>
  <c r="EY221" i="2"/>
  <c r="EZ221" i="2"/>
  <c r="FA221" i="2" s="1"/>
  <c r="FR221" i="2"/>
  <c r="FS221" i="2" s="1"/>
  <c r="FF221" i="2"/>
  <c r="FG221" i="2" s="1"/>
  <c r="AF221" i="2"/>
  <c r="CH221" i="2"/>
  <c r="BV221" i="2"/>
  <c r="CZ221" i="2"/>
  <c r="EP221" i="2"/>
  <c r="MW222" i="2"/>
  <c r="FE222" i="2" s="1"/>
  <c r="HI222" i="2"/>
  <c r="Q222" i="2" s="1"/>
  <c r="AE221" i="2"/>
  <c r="JQ222" i="2"/>
  <c r="BY222" i="2" s="1"/>
  <c r="DK221" i="2"/>
  <c r="CW221" i="2"/>
  <c r="R221" i="2"/>
  <c r="S221" i="2" s="1"/>
  <c r="W221" i="2"/>
  <c r="CL221" i="2"/>
  <c r="CM221" i="2" s="1"/>
  <c r="EH221" i="2"/>
  <c r="EI221" i="2" s="1"/>
  <c r="DV221" i="2"/>
  <c r="DW221" i="2" s="1"/>
  <c r="H221" i="2"/>
  <c r="AR221" i="2"/>
  <c r="DF221" i="2"/>
  <c r="CT221" i="2"/>
  <c r="FN221" i="2"/>
  <c r="NO222" i="2"/>
  <c r="FX222" i="2" s="1"/>
  <c r="FY221" i="2"/>
  <c r="HU222" i="2"/>
  <c r="AC222" i="2" s="1"/>
  <c r="NC222" i="2"/>
  <c r="FK222" i="2" s="1"/>
  <c r="KC222" i="2"/>
  <c r="CK222" i="2" s="1"/>
  <c r="BY221" i="2"/>
  <c r="BZ221" i="2"/>
  <c r="CA221" i="2" s="1"/>
  <c r="EM221" i="2"/>
  <c r="EB221" i="2"/>
  <c r="EC221" i="2" s="1"/>
  <c r="AX221" i="2"/>
  <c r="DL221" i="2"/>
  <c r="JK222" i="2"/>
  <c r="BS222" i="2" s="1"/>
  <c r="MK222" i="2"/>
  <c r="ES222" i="2" s="1"/>
  <c r="NI222" i="2"/>
  <c r="FQ222" i="2" s="1"/>
  <c r="BC221" i="2"/>
  <c r="IA222" i="2"/>
  <c r="AI222" i="2" s="1"/>
  <c r="JE222" i="2"/>
  <c r="BM222" i="2" s="1"/>
  <c r="IY222" i="2"/>
  <c r="BG222" i="2" s="1"/>
  <c r="KI222" i="2"/>
  <c r="CQ222" i="2" s="1"/>
  <c r="LA222" i="2"/>
  <c r="DI222" i="2" s="1"/>
  <c r="GW222" i="2"/>
  <c r="E222" i="2" s="1"/>
  <c r="KU222" i="2"/>
  <c r="DC222" i="2" s="1"/>
  <c r="JW222" i="2"/>
  <c r="CE222" i="2" s="1"/>
  <c r="IG222" i="2"/>
  <c r="AO222" i="2" s="1"/>
  <c r="LG222" i="2"/>
  <c r="DO222" i="2" s="1"/>
  <c r="LY222" i="2"/>
  <c r="EG222" i="2" s="1"/>
  <c r="AJ221" i="2"/>
  <c r="AK221" i="2" s="1"/>
  <c r="BH221" i="2"/>
  <c r="BI221" i="2" s="1"/>
  <c r="DI221" i="2"/>
  <c r="ET221" i="2"/>
  <c r="EU221" i="2" s="1"/>
  <c r="EG221" i="2"/>
  <c r="LS222" i="2"/>
  <c r="EA222" i="2" s="1"/>
  <c r="BU221" i="2"/>
  <c r="IS222" i="2"/>
  <c r="BA222" i="2" s="1"/>
  <c r="B223" i="2"/>
  <c r="GC223" i="2" s="1"/>
  <c r="GD222" i="2"/>
  <c r="EN222" i="2" l="1"/>
  <c r="ET222" i="2"/>
  <c r="EU222" i="2" s="1"/>
  <c r="EJ222" i="2"/>
  <c r="BT222" i="2"/>
  <c r="ED222" i="2"/>
  <c r="CZ222" i="2"/>
  <c r="DL222" i="2"/>
  <c r="AJ222" i="2"/>
  <c r="AK222" i="2" s="1"/>
  <c r="Z222" i="2"/>
  <c r="CB222" i="2"/>
  <c r="CT222" i="2"/>
  <c r="FF222" i="2"/>
  <c r="FG222" i="2" s="1"/>
  <c r="BB222" i="2"/>
  <c r="CL222" i="2"/>
  <c r="CM222" i="2" s="1"/>
  <c r="CF222" i="2"/>
  <c r="L222" i="2"/>
  <c r="M222" i="2" s="1"/>
  <c r="FZ222" i="2"/>
  <c r="T222" i="2"/>
  <c r="DR222" i="2"/>
  <c r="AD222" i="2"/>
  <c r="AE222" i="2" s="1"/>
  <c r="AX222" i="2"/>
  <c r="FT222" i="2"/>
  <c r="H222" i="2"/>
  <c r="BC222" i="2"/>
  <c r="F222" i="2"/>
  <c r="G222" i="2" s="1"/>
  <c r="DV222" i="2"/>
  <c r="DW222" i="2" s="1"/>
  <c r="EB222" i="2"/>
  <c r="EC222" i="2" s="1"/>
  <c r="BZ222" i="2"/>
  <c r="CA222" i="2" s="1"/>
  <c r="N222" i="2"/>
  <c r="FW222" i="2"/>
  <c r="BV222" i="2"/>
  <c r="AL222" i="2"/>
  <c r="AF222" i="2"/>
  <c r="CH222" i="2"/>
  <c r="FH222" i="2"/>
  <c r="EP222" i="2"/>
  <c r="ME223" i="2"/>
  <c r="LS223" i="2"/>
  <c r="LM223" i="2"/>
  <c r="DU223" i="2" s="1"/>
  <c r="LG223" i="2"/>
  <c r="DO223" i="2" s="1"/>
  <c r="LA223" i="2"/>
  <c r="DI223" i="2" s="1"/>
  <c r="KO223" i="2"/>
  <c r="KI223" i="2"/>
  <c r="CQ223" i="2" s="1"/>
  <c r="JW223" i="2"/>
  <c r="JK223" i="2"/>
  <c r="BS223" i="2" s="1"/>
  <c r="JE223" i="2"/>
  <c r="BM223" i="2" s="1"/>
  <c r="IM223" i="2"/>
  <c r="AU223" i="2" s="1"/>
  <c r="HU223" i="2"/>
  <c r="HI223" i="2"/>
  <c r="GW223" i="2"/>
  <c r="NI223" i="2"/>
  <c r="FQ223" i="2" s="1"/>
  <c r="NC223" i="2"/>
  <c r="FK223" i="2" s="1"/>
  <c r="MK223" i="2"/>
  <c r="ES223" i="2" s="1"/>
  <c r="JQ223" i="2"/>
  <c r="BY223" i="2" s="1"/>
  <c r="IS223" i="2"/>
  <c r="BA223" i="2" s="1"/>
  <c r="IA223" i="2"/>
  <c r="AI223" i="2" s="1"/>
  <c r="HC223" i="2"/>
  <c r="MW223" i="2"/>
  <c r="FE223" i="2" s="1"/>
  <c r="KU223" i="2"/>
  <c r="KC223" i="2"/>
  <c r="CK223" i="2" s="1"/>
  <c r="HO223" i="2"/>
  <c r="IG223" i="2"/>
  <c r="AO223" i="2" s="1"/>
  <c r="HH223" i="2"/>
  <c r="GZ223" i="2"/>
  <c r="NO223" i="2"/>
  <c r="FW223" i="2" s="1"/>
  <c r="MQ223" i="2"/>
  <c r="EY223" i="2" s="1"/>
  <c r="LY223" i="2"/>
  <c r="IY223" i="2"/>
  <c r="BG223" i="2" s="1"/>
  <c r="LL223" i="2"/>
  <c r="HR223" i="2"/>
  <c r="JN223" i="2"/>
  <c r="NH223" i="2"/>
  <c r="IR223" i="2"/>
  <c r="KN223" i="2"/>
  <c r="IV223" i="2"/>
  <c r="KT223" i="2"/>
  <c r="LP223" i="2"/>
  <c r="MP223" i="2"/>
  <c r="MN223" i="2"/>
  <c r="JB223" i="2"/>
  <c r="MT223" i="2"/>
  <c r="NF223" i="2"/>
  <c r="FT223" i="2"/>
  <c r="HX223" i="2"/>
  <c r="KR223" i="2"/>
  <c r="JZ223" i="2"/>
  <c r="KX223" i="2"/>
  <c r="LV223" i="2"/>
  <c r="LX223" i="2"/>
  <c r="HT223" i="2"/>
  <c r="JP223" i="2"/>
  <c r="IP223" i="2"/>
  <c r="KL223" i="2"/>
  <c r="MJ223" i="2"/>
  <c r="GV223" i="2"/>
  <c r="LR223" i="2"/>
  <c r="ID223" i="2"/>
  <c r="JD223" i="2"/>
  <c r="CN223" i="2"/>
  <c r="HZ223" i="2"/>
  <c r="IX223" i="2"/>
  <c r="FB223" i="2"/>
  <c r="MV223" i="2"/>
  <c r="HN223" i="2"/>
  <c r="IL223" i="2"/>
  <c r="KF223" i="2"/>
  <c r="KH223" i="2"/>
  <c r="CT223" i="2"/>
  <c r="LD223" i="2"/>
  <c r="LF223" i="2"/>
  <c r="MD223" i="2"/>
  <c r="NN223" i="2"/>
  <c r="BD223" i="2"/>
  <c r="JT223" i="2"/>
  <c r="HF223" i="2"/>
  <c r="KZ223" i="2"/>
  <c r="GT223" i="2"/>
  <c r="DR223" i="2"/>
  <c r="MZ223" i="2"/>
  <c r="HL223" i="2"/>
  <c r="IJ223" i="2"/>
  <c r="KB223" i="2"/>
  <c r="JH223" i="2"/>
  <c r="MH223" i="2"/>
  <c r="HB223" i="2"/>
  <c r="JV223" i="2"/>
  <c r="FH223" i="2"/>
  <c r="NB223" i="2"/>
  <c r="IF223" i="2"/>
  <c r="NL223" i="2"/>
  <c r="LJ223" i="2"/>
  <c r="JJ223" i="2"/>
  <c r="MB223" i="2"/>
  <c r="FZ223" i="2"/>
  <c r="FY222" i="2"/>
  <c r="EO222" i="2"/>
  <c r="R222" i="2"/>
  <c r="S222" i="2" s="1"/>
  <c r="AV222" i="2"/>
  <c r="AW222" i="2" s="1"/>
  <c r="X222" i="2"/>
  <c r="Y222" i="2" s="1"/>
  <c r="BH222" i="2"/>
  <c r="BI222" i="2" s="1"/>
  <c r="DJ222" i="2"/>
  <c r="DK222" i="2" s="1"/>
  <c r="FL222" i="2"/>
  <c r="FM222" i="2" s="1"/>
  <c r="FR222" i="2"/>
  <c r="FS222" i="2" s="1"/>
  <c r="EZ222" i="2"/>
  <c r="FA222" i="2" s="1"/>
  <c r="BD222" i="2"/>
  <c r="AR222" i="2"/>
  <c r="DF222" i="2"/>
  <c r="CN222" i="2"/>
  <c r="EV222" i="2"/>
  <c r="BN222" i="2"/>
  <c r="BO222" i="2" s="1"/>
  <c r="CX222" i="2"/>
  <c r="CY222" i="2" s="1"/>
  <c r="EH222" i="2"/>
  <c r="EI222" i="2" s="1"/>
  <c r="CG222" i="2"/>
  <c r="BU222" i="2"/>
  <c r="CR222" i="2"/>
  <c r="CS222" i="2" s="1"/>
  <c r="DP222" i="2"/>
  <c r="DQ222" i="2" s="1"/>
  <c r="B224" i="2"/>
  <c r="GC224" i="2" s="1"/>
  <c r="GD223" i="2"/>
  <c r="EJ223" i="2" l="1"/>
  <c r="EN223" i="2"/>
  <c r="DX223" i="2"/>
  <c r="T223" i="2"/>
  <c r="AL223" i="2"/>
  <c r="FX223" i="2"/>
  <c r="BT223" i="2"/>
  <c r="AX223" i="2"/>
  <c r="ED223" i="2"/>
  <c r="DD223" i="2"/>
  <c r="EV223" i="2"/>
  <c r="BZ223" i="2"/>
  <c r="DL223" i="2"/>
  <c r="CH223" i="2"/>
  <c r="L223" i="2"/>
  <c r="FN223" i="2"/>
  <c r="AR223" i="2"/>
  <c r="CX223" i="2"/>
  <c r="BP223" i="2"/>
  <c r="AF223" i="2"/>
  <c r="H223" i="2"/>
  <c r="X223" i="2"/>
  <c r="BH223" i="2"/>
  <c r="HO224" i="2"/>
  <c r="AJ223" i="2"/>
  <c r="BB223" i="2"/>
  <c r="R223" i="2"/>
  <c r="W223" i="2"/>
  <c r="AV223" i="2"/>
  <c r="CR223" i="2"/>
  <c r="DV223" i="2"/>
  <c r="ET223" i="2"/>
  <c r="FF223" i="2"/>
  <c r="BJ223" i="2"/>
  <c r="CB223" i="2"/>
  <c r="DF223" i="2"/>
  <c r="EP223" i="2"/>
  <c r="W224" i="2"/>
  <c r="MK224" i="2"/>
  <c r="ES224" i="2" s="1"/>
  <c r="JQ224" i="2"/>
  <c r="BY224" i="2" s="1"/>
  <c r="IA224" i="2"/>
  <c r="AI224" i="2" s="1"/>
  <c r="KH224" i="2"/>
  <c r="MW224" i="2"/>
  <c r="ID224" i="2"/>
  <c r="NO224" i="2"/>
  <c r="FW224" i="2" s="1"/>
  <c r="MQ224" i="2"/>
  <c r="IY224" i="2"/>
  <c r="BG224" i="2" s="1"/>
  <c r="IM224" i="2"/>
  <c r="AU224" i="2" s="1"/>
  <c r="LG224" i="2"/>
  <c r="DO224" i="2" s="1"/>
  <c r="KI224" i="2"/>
  <c r="CQ224" i="2" s="1"/>
  <c r="JK224" i="2"/>
  <c r="BS224" i="2" s="1"/>
  <c r="GV224" i="2"/>
  <c r="LM224" i="2"/>
  <c r="DU224" i="2" s="1"/>
  <c r="LA224" i="2"/>
  <c r="DI224" i="2" s="1"/>
  <c r="HT224" i="2"/>
  <c r="JP224" i="2"/>
  <c r="LR224" i="2"/>
  <c r="MN224" i="2"/>
  <c r="JD224" i="2"/>
  <c r="JB224" i="2"/>
  <c r="LL224" i="2"/>
  <c r="HR224" i="2"/>
  <c r="MH224" i="2"/>
  <c r="HX224" i="2"/>
  <c r="IV224" i="2"/>
  <c r="IX224" i="2"/>
  <c r="JT224" i="2"/>
  <c r="LP224" i="2"/>
  <c r="HF224" i="2"/>
  <c r="KB224" i="2"/>
  <c r="KX224" i="2"/>
  <c r="LV224" i="2"/>
  <c r="LJ224" i="2"/>
  <c r="JN224" i="2"/>
  <c r="IR224" i="2"/>
  <c r="KN224" i="2"/>
  <c r="MP224" i="2"/>
  <c r="EZ224" i="2"/>
  <c r="GT224" i="2"/>
  <c r="IF224" i="2"/>
  <c r="KZ224" i="2"/>
  <c r="NH224" i="2"/>
  <c r="IP224" i="2"/>
  <c r="HH224" i="2"/>
  <c r="JJ224" i="2"/>
  <c r="LF224" i="2"/>
  <c r="NB224" i="2"/>
  <c r="MZ224" i="2"/>
  <c r="HB224" i="2"/>
  <c r="MT224" i="2"/>
  <c r="LD224" i="2"/>
  <c r="DV224" i="2"/>
  <c r="NF224" i="2"/>
  <c r="KL224" i="2"/>
  <c r="BJ224" i="2"/>
  <c r="JV224" i="2"/>
  <c r="HN224" i="2"/>
  <c r="IL224" i="2"/>
  <c r="JH224" i="2"/>
  <c r="CB224" i="2"/>
  <c r="LX224" i="2"/>
  <c r="HZ224" i="2"/>
  <c r="MJ224" i="2"/>
  <c r="GZ224" i="2"/>
  <c r="KT224" i="2"/>
  <c r="KR224" i="2"/>
  <c r="JZ224" i="2"/>
  <c r="MV224" i="2"/>
  <c r="HL224" i="2"/>
  <c r="IJ224" i="2"/>
  <c r="BT224" i="2"/>
  <c r="BU224" i="2" s="1"/>
  <c r="KF224" i="2"/>
  <c r="MD224" i="2"/>
  <c r="MB224" i="2"/>
  <c r="NN224" i="2"/>
  <c r="NL224" i="2"/>
  <c r="FX224" i="2" s="1"/>
  <c r="FY224" i="2" s="1"/>
  <c r="DP224" i="2"/>
  <c r="KC224" i="2"/>
  <c r="HC224" i="2"/>
  <c r="K224" i="2" s="1"/>
  <c r="GW224" i="2"/>
  <c r="JE224" i="2"/>
  <c r="BM224" i="2" s="1"/>
  <c r="KO224" i="2"/>
  <c r="LS224" i="2"/>
  <c r="F223" i="2"/>
  <c r="CF223" i="2"/>
  <c r="AD223" i="2"/>
  <c r="DJ223" i="2"/>
  <c r="EH223" i="2"/>
  <c r="DP223" i="2"/>
  <c r="CL223" i="2"/>
  <c r="FR223" i="2"/>
  <c r="EA223" i="2"/>
  <c r="EB223" i="2"/>
  <c r="N223" i="2"/>
  <c r="FL223" i="2"/>
  <c r="BV223" i="2"/>
  <c r="CZ223" i="2"/>
  <c r="LY224" i="2"/>
  <c r="EG224" i="2" s="1"/>
  <c r="KU224" i="2"/>
  <c r="NC224" i="2"/>
  <c r="HI224" i="2"/>
  <c r="ME224" i="2"/>
  <c r="EM224" i="2" s="1"/>
  <c r="Q223" i="2"/>
  <c r="CW223" i="2"/>
  <c r="AP223" i="2"/>
  <c r="EZ223" i="2"/>
  <c r="EG223" i="2"/>
  <c r="Z223" i="2"/>
  <c r="IG224" i="2"/>
  <c r="IS224" i="2"/>
  <c r="BA224" i="2" s="1"/>
  <c r="NI224" i="2"/>
  <c r="FQ224" i="2" s="1"/>
  <c r="HU224" i="2"/>
  <c r="JW224" i="2"/>
  <c r="CE224" i="2" s="1"/>
  <c r="E223" i="2"/>
  <c r="AC223" i="2"/>
  <c r="BN223" i="2"/>
  <c r="K223" i="2"/>
  <c r="DC223" i="2"/>
  <c r="CE223" i="2"/>
  <c r="EM223" i="2"/>
  <c r="B225" i="2"/>
  <c r="GC225" i="2" s="1"/>
  <c r="GD224" i="2"/>
  <c r="G223" i="2" l="1"/>
  <c r="FY223" i="2"/>
  <c r="FS223" i="2"/>
  <c r="FM223" i="2"/>
  <c r="FG223" i="2"/>
  <c r="FA223" i="2"/>
  <c r="EU223" i="2"/>
  <c r="EO223" i="2"/>
  <c r="EI223" i="2"/>
  <c r="EC223" i="2"/>
  <c r="DW223" i="2"/>
  <c r="DQ223" i="2"/>
  <c r="DK223" i="2"/>
  <c r="DE223" i="2"/>
  <c r="CY223" i="2"/>
  <c r="CS223" i="2"/>
  <c r="CM223" i="2"/>
  <c r="CG223" i="2"/>
  <c r="CA223" i="2"/>
  <c r="BU223" i="2"/>
  <c r="BO223" i="2"/>
  <c r="BI223" i="2"/>
  <c r="BC223" i="2"/>
  <c r="AW223" i="2"/>
  <c r="AQ223" i="2"/>
  <c r="AK223" i="2"/>
  <c r="AE223" i="2"/>
  <c r="Y223" i="2"/>
  <c r="S223" i="2"/>
  <c r="M223" i="2"/>
  <c r="CT224" i="2"/>
  <c r="F224" i="2"/>
  <c r="G224" i="2" s="1"/>
  <c r="ED224" i="2"/>
  <c r="DF224" i="2"/>
  <c r="FN224" i="2"/>
  <c r="FZ224" i="2"/>
  <c r="N224" i="2"/>
  <c r="AV224" i="2"/>
  <c r="AW224" i="2" s="1"/>
  <c r="AD224" i="2"/>
  <c r="AE224" i="2" s="1"/>
  <c r="T224" i="2"/>
  <c r="CH224" i="2"/>
  <c r="FR224" i="2"/>
  <c r="FH224" i="2"/>
  <c r="AL224" i="2"/>
  <c r="Z224" i="2"/>
  <c r="DL224" i="2"/>
  <c r="ET224" i="2"/>
  <c r="AR224" i="2"/>
  <c r="CX224" i="2"/>
  <c r="CY224" i="2" s="1"/>
  <c r="EJ224" i="2"/>
  <c r="BP224" i="2"/>
  <c r="EP224" i="2"/>
  <c r="BD224" i="2"/>
  <c r="CN224" i="2"/>
  <c r="IG225" i="2"/>
  <c r="HI225" i="2"/>
  <c r="KO225" i="2"/>
  <c r="KC225" i="2"/>
  <c r="MW225" i="2"/>
  <c r="AO224" i="2"/>
  <c r="BN224" i="2"/>
  <c r="BO224" i="2" s="1"/>
  <c r="BZ224" i="2"/>
  <c r="CA224" i="2" s="1"/>
  <c r="X224" i="2"/>
  <c r="Y224" i="2" s="1"/>
  <c r="DJ224" i="2"/>
  <c r="DK224" i="2" s="1"/>
  <c r="EB224" i="2"/>
  <c r="EC224" i="2" s="1"/>
  <c r="EH224" i="2"/>
  <c r="FL224" i="2"/>
  <c r="CZ224" i="2"/>
  <c r="AX224" i="2"/>
  <c r="DR224" i="2"/>
  <c r="EV224" i="2"/>
  <c r="FT224" i="2"/>
  <c r="DW224" i="2"/>
  <c r="HU225" i="2"/>
  <c r="NC225" i="2"/>
  <c r="FK225" i="2" s="1"/>
  <c r="DQ224" i="2"/>
  <c r="JE225" i="2"/>
  <c r="MQ225" i="2"/>
  <c r="EY225" i="2" s="1"/>
  <c r="R224" i="2"/>
  <c r="S224" i="2" s="1"/>
  <c r="BH224" i="2"/>
  <c r="BI224" i="2" s="1"/>
  <c r="AP224" i="2"/>
  <c r="AQ224" i="2" s="1"/>
  <c r="AJ224" i="2"/>
  <c r="AK224" i="2" s="1"/>
  <c r="CK224" i="2"/>
  <c r="DD224" i="2"/>
  <c r="DE224" i="2" s="1"/>
  <c r="CF224" i="2"/>
  <c r="CG224" i="2" s="1"/>
  <c r="EN224" i="2"/>
  <c r="EO224" i="2" s="1"/>
  <c r="H224" i="2"/>
  <c r="AF224" i="2"/>
  <c r="DX224" i="2"/>
  <c r="FB224" i="2"/>
  <c r="FE225" i="2"/>
  <c r="CK225" i="2"/>
  <c r="CW225" i="2"/>
  <c r="AO225" i="2"/>
  <c r="AC225" i="2"/>
  <c r="Q225" i="2"/>
  <c r="BM225" i="2"/>
  <c r="NO225" i="2"/>
  <c r="FW225" i="2" s="1"/>
  <c r="IY225" i="2"/>
  <c r="HO225" i="2"/>
  <c r="LY225" i="2"/>
  <c r="EG225" i="2" s="1"/>
  <c r="LM225" i="2"/>
  <c r="DU225" i="2" s="1"/>
  <c r="LA225" i="2"/>
  <c r="DI225" i="2" s="1"/>
  <c r="KI225" i="2"/>
  <c r="JK225" i="2"/>
  <c r="IM225" i="2"/>
  <c r="KR225" i="2"/>
  <c r="HB225" i="2"/>
  <c r="MK225" i="2"/>
  <c r="ES225" i="2" s="1"/>
  <c r="JW225" i="2"/>
  <c r="CE225" i="2" s="1"/>
  <c r="JQ225" i="2"/>
  <c r="BY225" i="2" s="1"/>
  <c r="IR225" i="2"/>
  <c r="IP225" i="2"/>
  <c r="KN225" i="2"/>
  <c r="HZ225" i="2"/>
  <c r="IF225" i="2"/>
  <c r="KZ225" i="2"/>
  <c r="LV225" i="2"/>
  <c r="JN225" i="2"/>
  <c r="NF225" i="2"/>
  <c r="MJ225" i="2"/>
  <c r="JV225" i="2"/>
  <c r="LP225" i="2"/>
  <c r="HH225" i="2"/>
  <c r="JB225" i="2"/>
  <c r="LL225" i="2"/>
  <c r="HT225" i="2"/>
  <c r="HR225" i="2"/>
  <c r="JP225" i="2"/>
  <c r="GZ225" i="2"/>
  <c r="HX225" i="2"/>
  <c r="IX225" i="2"/>
  <c r="IV225" i="2"/>
  <c r="JT225" i="2"/>
  <c r="LR225" i="2"/>
  <c r="ED225" i="2"/>
  <c r="HN225" i="2"/>
  <c r="JD225" i="2"/>
  <c r="JZ225" i="2"/>
  <c r="KX225" i="2"/>
  <c r="LJ225" i="2"/>
  <c r="NH225" i="2"/>
  <c r="KB225" i="2"/>
  <c r="LX225" i="2"/>
  <c r="NB225" i="2"/>
  <c r="NN225" i="2"/>
  <c r="HL225" i="2"/>
  <c r="KF225" i="2"/>
  <c r="MH225" i="2"/>
  <c r="GT225" i="2"/>
  <c r="KT225" i="2"/>
  <c r="ID225" i="2"/>
  <c r="MV225" i="2"/>
  <c r="HF225" i="2"/>
  <c r="JJ225" i="2"/>
  <c r="LD225" i="2"/>
  <c r="MZ225" i="2"/>
  <c r="KL225" i="2"/>
  <c r="MN225" i="2"/>
  <c r="T225" i="2"/>
  <c r="MT225" i="2"/>
  <c r="GV225" i="2"/>
  <c r="MB225" i="2"/>
  <c r="MP225" i="2"/>
  <c r="JH225" i="2"/>
  <c r="KH225" i="2"/>
  <c r="LF225" i="2"/>
  <c r="MD225" i="2"/>
  <c r="IJ225" i="2"/>
  <c r="IL225" i="2"/>
  <c r="NL225" i="2"/>
  <c r="FX225" i="2" s="1"/>
  <c r="FY225" i="2" s="1"/>
  <c r="NI225" i="2"/>
  <c r="KU225" i="2"/>
  <c r="DC225" i="2" s="1"/>
  <c r="EI224" i="2"/>
  <c r="GW225" i="2"/>
  <c r="E225" i="2" s="1"/>
  <c r="LG225" i="2"/>
  <c r="DO225" i="2" s="1"/>
  <c r="IA225" i="2"/>
  <c r="AC224" i="2"/>
  <c r="Q224" i="2"/>
  <c r="L224" i="2"/>
  <c r="M224" i="2" s="1"/>
  <c r="BB224" i="2"/>
  <c r="BC224" i="2" s="1"/>
  <c r="DC224" i="2"/>
  <c r="CR224" i="2"/>
  <c r="CS224" i="2" s="1"/>
  <c r="FF224" i="2"/>
  <c r="FG224" i="2" s="1"/>
  <c r="FK224" i="2"/>
  <c r="EY224" i="2"/>
  <c r="BV224" i="2"/>
  <c r="IS225" i="2"/>
  <c r="BA225" i="2" s="1"/>
  <c r="FA224" i="2"/>
  <c r="ME225" i="2"/>
  <c r="FM224" i="2"/>
  <c r="FS224" i="2"/>
  <c r="LS225" i="2"/>
  <c r="HC225" i="2"/>
  <c r="E224" i="2"/>
  <c r="CL224" i="2"/>
  <c r="CM224" i="2" s="1"/>
  <c r="CW224" i="2"/>
  <c r="EA224" i="2"/>
  <c r="FE224" i="2"/>
  <c r="EU224" i="2"/>
  <c r="B226" i="2"/>
  <c r="GC226" i="2" s="1"/>
  <c r="GD225" i="2"/>
  <c r="HC226" i="2" l="1"/>
  <c r="H225" i="2"/>
  <c r="AR225" i="2"/>
  <c r="CL225" i="2"/>
  <c r="AF225" i="2"/>
  <c r="FZ225" i="2"/>
  <c r="CZ225" i="2"/>
  <c r="DX225" i="2"/>
  <c r="DL225" i="2"/>
  <c r="CH225" i="2"/>
  <c r="Z225" i="2"/>
  <c r="EN225" i="2"/>
  <c r="EO225" i="2" s="1"/>
  <c r="BZ225" i="2"/>
  <c r="EJ225" i="2"/>
  <c r="BP225" i="2"/>
  <c r="EV225" i="2"/>
  <c r="CR225" i="2"/>
  <c r="DP225" i="2"/>
  <c r="DD225" i="2"/>
  <c r="N225" i="2"/>
  <c r="FF225" i="2"/>
  <c r="EZ225" i="2"/>
  <c r="AJ225" i="2"/>
  <c r="BB225" i="2"/>
  <c r="BT225" i="2"/>
  <c r="AV225" i="2"/>
  <c r="FN225" i="2"/>
  <c r="FT225" i="2"/>
  <c r="BJ225" i="2"/>
  <c r="KI226" i="2"/>
  <c r="HO226" i="2"/>
  <c r="L225" i="2"/>
  <c r="M225" i="2" s="1"/>
  <c r="CF225" i="2"/>
  <c r="AD225" i="2"/>
  <c r="DJ225" i="2"/>
  <c r="BD225" i="2"/>
  <c r="FL225" i="2"/>
  <c r="AL225" i="2"/>
  <c r="CT225" i="2"/>
  <c r="DF225" i="2"/>
  <c r="EP225" i="2"/>
  <c r="FB225" i="2"/>
  <c r="DE225" i="2"/>
  <c r="HU226" i="2"/>
  <c r="IG226" i="2"/>
  <c r="CQ226" i="2"/>
  <c r="W226" i="2"/>
  <c r="AO226" i="2"/>
  <c r="AC226" i="2"/>
  <c r="K226" i="2"/>
  <c r="IJ226" i="2"/>
  <c r="LM226" i="2"/>
  <c r="LA226" i="2"/>
  <c r="DI226" i="2" s="1"/>
  <c r="HH226" i="2"/>
  <c r="GT226" i="2"/>
  <c r="LL226" i="2"/>
  <c r="LJ226" i="2"/>
  <c r="HT226" i="2"/>
  <c r="JP226" i="2"/>
  <c r="NF226" i="2"/>
  <c r="LR226" i="2"/>
  <c r="GV226" i="2"/>
  <c r="JD226" i="2"/>
  <c r="JZ226" i="2"/>
  <c r="MV226" i="2"/>
  <c r="NH226" i="2"/>
  <c r="IP226" i="2"/>
  <c r="KL226" i="2"/>
  <c r="KN226" i="2"/>
  <c r="HB226" i="2"/>
  <c r="MN226" i="2"/>
  <c r="MP226" i="2"/>
  <c r="ID226" i="2"/>
  <c r="KB226" i="2"/>
  <c r="DX226" i="2"/>
  <c r="IR226" i="2"/>
  <c r="MH226" i="2"/>
  <c r="IV226" i="2"/>
  <c r="KR226" i="2"/>
  <c r="KT226" i="2"/>
  <c r="GZ226" i="2"/>
  <c r="HF226" i="2"/>
  <c r="KZ226" i="2"/>
  <c r="IF226" i="2"/>
  <c r="HN226" i="2"/>
  <c r="IL226" i="2"/>
  <c r="KH226" i="2"/>
  <c r="NN226" i="2"/>
  <c r="JH226" i="2"/>
  <c r="MZ226" i="2"/>
  <c r="JV226" i="2"/>
  <c r="LP226" i="2"/>
  <c r="LV226" i="2"/>
  <c r="KF226" i="2"/>
  <c r="MB226" i="2"/>
  <c r="MD226" i="2"/>
  <c r="NL226" i="2"/>
  <c r="IX226" i="2"/>
  <c r="KX226" i="2"/>
  <c r="HL226" i="2"/>
  <c r="JJ226" i="2"/>
  <c r="JN226" i="2"/>
  <c r="MJ226" i="2"/>
  <c r="HX226" i="2"/>
  <c r="JB226" i="2"/>
  <c r="LX226" i="2"/>
  <c r="MT226" i="2"/>
  <c r="Z226" i="2"/>
  <c r="CT226" i="2"/>
  <c r="LF226" i="2"/>
  <c r="HR226" i="2"/>
  <c r="FR226" i="2"/>
  <c r="HZ226" i="2"/>
  <c r="LD226" i="2"/>
  <c r="NB226" i="2"/>
  <c r="JT226" i="2"/>
  <c r="LS226" i="2"/>
  <c r="EA226" i="2" s="1"/>
  <c r="ME226" i="2"/>
  <c r="EM226" i="2" s="1"/>
  <c r="AW225" i="2"/>
  <c r="IA226" i="2"/>
  <c r="JQ226" i="2"/>
  <c r="IY226" i="2"/>
  <c r="W225" i="2"/>
  <c r="CQ225" i="2"/>
  <c r="BH225" i="2"/>
  <c r="EB225" i="2"/>
  <c r="AP225" i="2"/>
  <c r="CX225" i="2"/>
  <c r="EH225" i="2"/>
  <c r="EM225" i="2"/>
  <c r="DV225" i="2"/>
  <c r="FR225" i="2"/>
  <c r="FS225" i="2" s="1"/>
  <c r="CB225" i="2"/>
  <c r="DR225" i="2"/>
  <c r="FH225" i="2"/>
  <c r="DQ225" i="2"/>
  <c r="MW226" i="2"/>
  <c r="LG226" i="2"/>
  <c r="KU226" i="2"/>
  <c r="JW226" i="2"/>
  <c r="CE226" i="2" s="1"/>
  <c r="IM226" i="2"/>
  <c r="NO226" i="2"/>
  <c r="F225" i="2"/>
  <c r="BN225" i="2"/>
  <c r="K225" i="2"/>
  <c r="AU225" i="2"/>
  <c r="ET225" i="2"/>
  <c r="EA225" i="2"/>
  <c r="AX225" i="2"/>
  <c r="BV225" i="2"/>
  <c r="CN225" i="2"/>
  <c r="MQ226" i="2"/>
  <c r="CA225" i="2"/>
  <c r="KC226" i="2"/>
  <c r="CK226" i="2" s="1"/>
  <c r="HI226" i="2"/>
  <c r="Q226" i="2" s="1"/>
  <c r="DK225" i="2"/>
  <c r="FG225" i="2"/>
  <c r="IS226" i="2"/>
  <c r="GW226" i="2"/>
  <c r="NI226" i="2"/>
  <c r="FQ226" i="2" s="1"/>
  <c r="MK226" i="2"/>
  <c r="ES226" i="2" s="1"/>
  <c r="JK226" i="2"/>
  <c r="LY226" i="2"/>
  <c r="X225" i="2"/>
  <c r="AI225" i="2"/>
  <c r="BG225" i="2"/>
  <c r="BS225" i="2"/>
  <c r="R225" i="2"/>
  <c r="FQ225" i="2"/>
  <c r="JE226" i="2"/>
  <c r="BM226" i="2" s="1"/>
  <c r="NC226" i="2"/>
  <c r="KO226" i="2"/>
  <c r="CW226" i="2" s="1"/>
  <c r="B227" i="2"/>
  <c r="GD226" i="2"/>
  <c r="NC227" i="2" l="1"/>
  <c r="HC227" i="2"/>
  <c r="GC227" i="2"/>
  <c r="G225" i="2"/>
  <c r="FM225" i="2"/>
  <c r="FA225" i="2"/>
  <c r="EU225" i="2"/>
  <c r="EI225" i="2"/>
  <c r="EC225" i="2"/>
  <c r="DW225" i="2"/>
  <c r="CY225" i="2"/>
  <c r="CS225" i="2"/>
  <c r="CM225" i="2"/>
  <c r="CG225" i="2"/>
  <c r="BU225" i="2"/>
  <c r="BO225" i="2"/>
  <c r="BI225" i="2"/>
  <c r="BC225" i="2"/>
  <c r="AQ225" i="2"/>
  <c r="AK225" i="2"/>
  <c r="AE225" i="2"/>
  <c r="Y225" i="2"/>
  <c r="S225" i="2"/>
  <c r="AF226" i="2"/>
  <c r="N226" i="2"/>
  <c r="CL226" i="2"/>
  <c r="CM226" i="2" s="1"/>
  <c r="ED226" i="2"/>
  <c r="DR226" i="2"/>
  <c r="EH226" i="2"/>
  <c r="R226" i="2"/>
  <c r="S226" i="2" s="1"/>
  <c r="CF226" i="2"/>
  <c r="AR226" i="2"/>
  <c r="EI226" i="2"/>
  <c r="DF226" i="2"/>
  <c r="FZ226" i="2"/>
  <c r="AX226" i="2"/>
  <c r="BD226" i="2"/>
  <c r="FH226" i="2"/>
  <c r="BV226" i="2"/>
  <c r="FN226" i="2"/>
  <c r="FB226" i="2"/>
  <c r="DJ226" i="2"/>
  <c r="DK226" i="2" s="1"/>
  <c r="BJ226" i="2"/>
  <c r="EV226" i="2"/>
  <c r="CB226" i="2"/>
  <c r="EP226" i="2"/>
  <c r="CZ226" i="2"/>
  <c r="AL226" i="2"/>
  <c r="BP226" i="2"/>
  <c r="H226" i="2"/>
  <c r="CG226" i="2"/>
  <c r="LY227" i="2"/>
  <c r="GW227" i="2"/>
  <c r="KU227" i="2"/>
  <c r="MW227" i="2"/>
  <c r="IA227" i="2"/>
  <c r="LM227" i="2"/>
  <c r="BH226" i="2"/>
  <c r="BI226" i="2" s="1"/>
  <c r="AD226" i="2"/>
  <c r="AE226" i="2" s="1"/>
  <c r="AI226" i="2"/>
  <c r="DP226" i="2"/>
  <c r="X226" i="2"/>
  <c r="Y226" i="2" s="1"/>
  <c r="DV226" i="2"/>
  <c r="DD226" i="2"/>
  <c r="DE226" i="2" s="1"/>
  <c r="CR226" i="2"/>
  <c r="CS226" i="2" s="1"/>
  <c r="EN226" i="2"/>
  <c r="EO226" i="2" s="1"/>
  <c r="EZ226" i="2"/>
  <c r="FA226" i="2" s="1"/>
  <c r="T226" i="2"/>
  <c r="CH226" i="2"/>
  <c r="DL226" i="2"/>
  <c r="EJ226" i="2"/>
  <c r="FT226" i="2"/>
  <c r="IG227" i="2"/>
  <c r="FK227" i="2"/>
  <c r="FE227" i="2"/>
  <c r="DU227" i="2"/>
  <c r="DC227" i="2"/>
  <c r="EG227" i="2"/>
  <c r="K227" i="2"/>
  <c r="AO227" i="2"/>
  <c r="E227" i="2"/>
  <c r="AI227" i="2"/>
  <c r="HO227" i="2"/>
  <c r="W227" i="2" s="1"/>
  <c r="JW227" i="2"/>
  <c r="LS227" i="2"/>
  <c r="JE227" i="2"/>
  <c r="BM227" i="2" s="1"/>
  <c r="NH227" i="2"/>
  <c r="IR227" i="2"/>
  <c r="MH227" i="2"/>
  <c r="HB227" i="2"/>
  <c r="HZ227" i="2"/>
  <c r="IX227" i="2"/>
  <c r="JT227" i="2"/>
  <c r="JV227" i="2"/>
  <c r="HF227" i="2"/>
  <c r="KB227" i="2"/>
  <c r="KZ227" i="2"/>
  <c r="LL227" i="2"/>
  <c r="HR227" i="2"/>
  <c r="JN227" i="2"/>
  <c r="KN227" i="2"/>
  <c r="GV227" i="2"/>
  <c r="IV227" i="2"/>
  <c r="LP227" i="2"/>
  <c r="MP227" i="2"/>
  <c r="MN227" i="2"/>
  <c r="JB227" i="2"/>
  <c r="MT227" i="2"/>
  <c r="MV227" i="2"/>
  <c r="LJ227" i="2"/>
  <c r="HT227" i="2"/>
  <c r="NF227" i="2"/>
  <c r="MJ227" i="2"/>
  <c r="KR227" i="2"/>
  <c r="KT227" i="2"/>
  <c r="ED227" i="2"/>
  <c r="LR227" i="2"/>
  <c r="HH227" i="2"/>
  <c r="IF227" i="2"/>
  <c r="JZ227" i="2"/>
  <c r="LV227" i="2"/>
  <c r="KL227" i="2"/>
  <c r="ID227" i="2"/>
  <c r="KX227" i="2"/>
  <c r="GT227" i="2"/>
  <c r="JH227" i="2"/>
  <c r="JJ227" i="2"/>
  <c r="LF227" i="2"/>
  <c r="JP227" i="2"/>
  <c r="IP227" i="2"/>
  <c r="JD227" i="2"/>
  <c r="LX227" i="2"/>
  <c r="FH227" i="2"/>
  <c r="HN227" i="2"/>
  <c r="IL227" i="2"/>
  <c r="KF227" i="2"/>
  <c r="KH227" i="2"/>
  <c r="LD227" i="2"/>
  <c r="MD227" i="2"/>
  <c r="MZ227" i="2"/>
  <c r="NN227" i="2"/>
  <c r="MB227" i="2"/>
  <c r="NB227" i="2"/>
  <c r="GZ227" i="2"/>
  <c r="BV227" i="2"/>
  <c r="HL227" i="2"/>
  <c r="IJ227" i="2"/>
  <c r="FN227" i="2"/>
  <c r="HX227" i="2"/>
  <c r="NL227" i="2"/>
  <c r="JK227" i="2"/>
  <c r="BS227" i="2" s="1"/>
  <c r="IS227" i="2"/>
  <c r="NO227" i="2"/>
  <c r="LG227" i="2"/>
  <c r="DO227" i="2" s="1"/>
  <c r="IY227" i="2"/>
  <c r="FX226" i="2"/>
  <c r="BN226" i="2"/>
  <c r="BO226" i="2" s="1"/>
  <c r="AP226" i="2"/>
  <c r="AQ226" i="2" s="1"/>
  <c r="DU226" i="2"/>
  <c r="AV226" i="2"/>
  <c r="AW226" i="2" s="1"/>
  <c r="AJ226" i="2"/>
  <c r="AK226" i="2" s="1"/>
  <c r="BZ226" i="2"/>
  <c r="CA226" i="2" s="1"/>
  <c r="EB226" i="2"/>
  <c r="EC226" i="2" s="1"/>
  <c r="FE226" i="2"/>
  <c r="FL226" i="2"/>
  <c r="FM226" i="2" s="1"/>
  <c r="ET226" i="2"/>
  <c r="EU226" i="2" s="1"/>
  <c r="KI227" i="2"/>
  <c r="KO227" i="2"/>
  <c r="MK227" i="2"/>
  <c r="ES227" i="2" s="1"/>
  <c r="FS226" i="2"/>
  <c r="HI227" i="2"/>
  <c r="Q227" i="2" s="1"/>
  <c r="MQ227" i="2"/>
  <c r="IM227" i="2"/>
  <c r="AU227" i="2" s="1"/>
  <c r="JQ227" i="2"/>
  <c r="ME227" i="2"/>
  <c r="E226" i="2"/>
  <c r="AU226" i="2"/>
  <c r="L226" i="2"/>
  <c r="M226" i="2" s="1"/>
  <c r="BA226" i="2"/>
  <c r="FF226" i="2"/>
  <c r="FG226" i="2" s="1"/>
  <c r="BB226" i="2"/>
  <c r="BC226" i="2" s="1"/>
  <c r="CX226" i="2"/>
  <c r="CY226" i="2" s="1"/>
  <c r="BY226" i="2"/>
  <c r="EG226" i="2"/>
  <c r="EY226" i="2"/>
  <c r="CN226" i="2"/>
  <c r="HU227" i="2"/>
  <c r="DW226" i="2"/>
  <c r="NI227" i="2"/>
  <c r="KC227" i="2"/>
  <c r="DQ226" i="2"/>
  <c r="LA227" i="2"/>
  <c r="DI227" i="2" s="1"/>
  <c r="F226" i="2"/>
  <c r="G226" i="2" s="1"/>
  <c r="BS226" i="2"/>
  <c r="BT226" i="2"/>
  <c r="BU226" i="2" s="1"/>
  <c r="FW226" i="2"/>
  <c r="BG226" i="2"/>
  <c r="DC226" i="2"/>
  <c r="DO226" i="2"/>
  <c r="FK226" i="2"/>
  <c r="B228" i="2"/>
  <c r="GC228" i="2" s="1"/>
  <c r="GD227" i="2"/>
  <c r="FY226" i="2" l="1"/>
  <c r="L227" i="2"/>
  <c r="M227" i="2" s="1"/>
  <c r="BH227" i="2"/>
  <c r="FZ227" i="2"/>
  <c r="R227" i="2"/>
  <c r="DD227" i="2"/>
  <c r="CH227" i="2"/>
  <c r="CZ227" i="2"/>
  <c r="NI228" i="2"/>
  <c r="EP227" i="2"/>
  <c r="AD227" i="2"/>
  <c r="EH227" i="2"/>
  <c r="AP227" i="2"/>
  <c r="DV227" i="2"/>
  <c r="AX227" i="2"/>
  <c r="BP227" i="2"/>
  <c r="DL227" i="2"/>
  <c r="ET227" i="2"/>
  <c r="BD227" i="2"/>
  <c r="H227" i="2"/>
  <c r="AJ227" i="2"/>
  <c r="CL227" i="2"/>
  <c r="DR227" i="2"/>
  <c r="CT227" i="2"/>
  <c r="Z227" i="2"/>
  <c r="CB227" i="2"/>
  <c r="FB227" i="2"/>
  <c r="FT227" i="2"/>
  <c r="FQ228" i="2"/>
  <c r="MW228" i="2"/>
  <c r="JZ228" i="2"/>
  <c r="LG228" i="2"/>
  <c r="HN228" i="2"/>
  <c r="GV228" i="2"/>
  <c r="NF228" i="2"/>
  <c r="GZ228" i="2"/>
  <c r="KT228" i="2"/>
  <c r="HH228" i="2"/>
  <c r="LX228" i="2"/>
  <c r="HT228" i="2"/>
  <c r="JP228" i="2"/>
  <c r="FR228" i="2"/>
  <c r="MJ228" i="2"/>
  <c r="LR228" i="2"/>
  <c r="LP228" i="2"/>
  <c r="GT228" i="2"/>
  <c r="ID228" i="2"/>
  <c r="JD228" i="2"/>
  <c r="HR228" i="2"/>
  <c r="KL228" i="2"/>
  <c r="MH228" i="2"/>
  <c r="HX228" i="2"/>
  <c r="HZ228" i="2"/>
  <c r="IV228" i="2"/>
  <c r="JT228" i="2"/>
  <c r="KR228" i="2"/>
  <c r="HF228" i="2"/>
  <c r="KB228" i="2"/>
  <c r="KX228" i="2"/>
  <c r="KZ228" i="2"/>
  <c r="IR228" i="2"/>
  <c r="IP228" i="2"/>
  <c r="MN228" i="2"/>
  <c r="JJ228" i="2"/>
  <c r="MB228" i="2"/>
  <c r="MZ228" i="2"/>
  <c r="HL228" i="2"/>
  <c r="KF228" i="2"/>
  <c r="NH228" i="2"/>
  <c r="LV228" i="2"/>
  <c r="MV228" i="2"/>
  <c r="IL228" i="2"/>
  <c r="LF228" i="2"/>
  <c r="NB228" i="2"/>
  <c r="LJ228" i="2"/>
  <c r="MP228" i="2"/>
  <c r="HB228" i="2"/>
  <c r="IF228" i="2"/>
  <c r="JB228" i="2"/>
  <c r="IJ228" i="2"/>
  <c r="KH228" i="2"/>
  <c r="LD228" i="2"/>
  <c r="JN228" i="2"/>
  <c r="JV228" i="2"/>
  <c r="MT228" i="2"/>
  <c r="JH228" i="2"/>
  <c r="LL228" i="2"/>
  <c r="KN228" i="2"/>
  <c r="IX228" i="2"/>
  <c r="MD228" i="2"/>
  <c r="NN228" i="2"/>
  <c r="NL228" i="2"/>
  <c r="KC228" i="2"/>
  <c r="CK228" i="2" s="1"/>
  <c r="HU228" i="2"/>
  <c r="ME228" i="2"/>
  <c r="MQ228" i="2"/>
  <c r="EY228" i="2" s="1"/>
  <c r="KO228" i="2"/>
  <c r="CW228" i="2" s="1"/>
  <c r="IY228" i="2"/>
  <c r="BG228" i="2" s="1"/>
  <c r="LS228" i="2"/>
  <c r="EA228" i="2" s="1"/>
  <c r="AV227" i="2"/>
  <c r="BG227" i="2"/>
  <c r="BN227" i="2"/>
  <c r="DJ227" i="2"/>
  <c r="BZ227" i="2"/>
  <c r="EB227" i="2"/>
  <c r="EM227" i="2"/>
  <c r="EN227" i="2"/>
  <c r="N227" i="2"/>
  <c r="AF227" i="2"/>
  <c r="T227" i="2"/>
  <c r="BJ227" i="2"/>
  <c r="DF227" i="2"/>
  <c r="EJ227" i="2"/>
  <c r="GW228" i="2"/>
  <c r="JQ228" i="2"/>
  <c r="BY228" i="2" s="1"/>
  <c r="HI228" i="2"/>
  <c r="Q228" i="2" s="1"/>
  <c r="NC228" i="2"/>
  <c r="IS228" i="2"/>
  <c r="JW228" i="2"/>
  <c r="CE228" i="2" s="1"/>
  <c r="BY227" i="2"/>
  <c r="X227" i="2"/>
  <c r="AC227" i="2"/>
  <c r="BT227" i="2"/>
  <c r="CK227" i="2"/>
  <c r="EY227" i="2"/>
  <c r="FQ227" i="2"/>
  <c r="AR227" i="2"/>
  <c r="FF227" i="2"/>
  <c r="CN227" i="2"/>
  <c r="DX227" i="2"/>
  <c r="EV227" i="2"/>
  <c r="DE227" i="2"/>
  <c r="KU228" i="2"/>
  <c r="LY228" i="2"/>
  <c r="EG228" i="2" s="1"/>
  <c r="KI228" i="2"/>
  <c r="NO228" i="2"/>
  <c r="FW228" i="2" s="1"/>
  <c r="JK228" i="2"/>
  <c r="BS228" i="2" s="1"/>
  <c r="F227" i="2"/>
  <c r="BA227" i="2"/>
  <c r="CE227" i="2"/>
  <c r="CF227" i="2"/>
  <c r="CR227" i="2"/>
  <c r="FL227" i="2"/>
  <c r="CX227" i="2"/>
  <c r="FR227" i="2"/>
  <c r="EZ227" i="2"/>
  <c r="AL227" i="2"/>
  <c r="IG228" i="2"/>
  <c r="LM228" i="2"/>
  <c r="DU228" i="2" s="1"/>
  <c r="LA228" i="2"/>
  <c r="IM228" i="2"/>
  <c r="MK228" i="2"/>
  <c r="AE227" i="2"/>
  <c r="FX227" i="2"/>
  <c r="FY227" i="2" s="1"/>
  <c r="JE228" i="2"/>
  <c r="HO228" i="2"/>
  <c r="BB227" i="2"/>
  <c r="CQ227" i="2"/>
  <c r="CW227" i="2"/>
  <c r="DP227" i="2"/>
  <c r="EA227" i="2"/>
  <c r="FW227" i="2"/>
  <c r="IA228" i="2"/>
  <c r="HC228" i="2"/>
  <c r="K228" i="2" s="1"/>
  <c r="B229" i="2"/>
  <c r="GC229" i="2" s="1"/>
  <c r="GD228" i="2"/>
  <c r="G227" i="2" l="1"/>
  <c r="FS227" i="2"/>
  <c r="FM227" i="2"/>
  <c r="FG227" i="2"/>
  <c r="FA227" i="2"/>
  <c r="EU227" i="2"/>
  <c r="EO227" i="2"/>
  <c r="EI227" i="2"/>
  <c r="EC227" i="2"/>
  <c r="DW227" i="2"/>
  <c r="DQ227" i="2"/>
  <c r="DK227" i="2"/>
  <c r="CY227" i="2"/>
  <c r="CS227" i="2"/>
  <c r="CM227" i="2"/>
  <c r="CG227" i="2"/>
  <c r="CA227" i="2"/>
  <c r="BU227" i="2"/>
  <c r="BO227" i="2"/>
  <c r="BI227" i="2"/>
  <c r="BC227" i="2"/>
  <c r="AW227" i="2"/>
  <c r="AQ227" i="2"/>
  <c r="AK227" i="2"/>
  <c r="Y227" i="2"/>
  <c r="S227" i="2"/>
  <c r="BD228" i="2"/>
  <c r="ED228" i="2"/>
  <c r="CN228" i="2"/>
  <c r="F228" i="2"/>
  <c r="G228" i="2" s="1"/>
  <c r="DL228" i="2"/>
  <c r="BV228" i="2"/>
  <c r="DP228" i="2"/>
  <c r="DQ228" i="2" s="1"/>
  <c r="AP228" i="2"/>
  <c r="AQ228" i="2" s="1"/>
  <c r="BP228" i="2"/>
  <c r="CB228" i="2"/>
  <c r="FZ228" i="2"/>
  <c r="X228" i="2"/>
  <c r="Y228" i="2" s="1"/>
  <c r="EV228" i="2"/>
  <c r="CR228" i="2"/>
  <c r="CS228" i="2" s="1"/>
  <c r="CF228" i="2"/>
  <c r="CG228" i="2" s="1"/>
  <c r="DV228" i="2"/>
  <c r="DW228" i="2" s="1"/>
  <c r="DF228" i="2"/>
  <c r="BJ228" i="2"/>
  <c r="AF228" i="2"/>
  <c r="T228" i="2"/>
  <c r="FS228" i="2"/>
  <c r="FN228" i="2"/>
  <c r="EN228" i="2"/>
  <c r="AL228" i="2"/>
  <c r="EZ228" i="2"/>
  <c r="FA228" i="2" s="1"/>
  <c r="CX228" i="2"/>
  <c r="CY228" i="2" s="1"/>
  <c r="EJ228" i="2"/>
  <c r="FH228" i="2"/>
  <c r="AX228" i="2"/>
  <c r="N228" i="2"/>
  <c r="IA229" i="2"/>
  <c r="JE229" i="2"/>
  <c r="IM229" i="2"/>
  <c r="IS229" i="2"/>
  <c r="GW229" i="2"/>
  <c r="HU229" i="2"/>
  <c r="FX228" i="2"/>
  <c r="MW229" i="2"/>
  <c r="E228" i="2"/>
  <c r="BN228" i="2"/>
  <c r="BO228" i="2" s="1"/>
  <c r="BT228" i="2"/>
  <c r="BU228" i="2" s="1"/>
  <c r="AI228" i="2"/>
  <c r="AJ228" i="2"/>
  <c r="AK228" i="2" s="1"/>
  <c r="FE228" i="2"/>
  <c r="EH228" i="2"/>
  <c r="EI228" i="2" s="1"/>
  <c r="FL228" i="2"/>
  <c r="FM228" i="2" s="1"/>
  <c r="ET228" i="2"/>
  <c r="EU228" i="2" s="1"/>
  <c r="AR228" i="2"/>
  <c r="Z228" i="2"/>
  <c r="DR228" i="2"/>
  <c r="DX228" i="2"/>
  <c r="EP228" i="2"/>
  <c r="FT228" i="2"/>
  <c r="LM229" i="2"/>
  <c r="KI229" i="2"/>
  <c r="KU229" i="2"/>
  <c r="NC229" i="2"/>
  <c r="KO229" i="2"/>
  <c r="KC229" i="2"/>
  <c r="R228" i="2"/>
  <c r="S228" i="2" s="1"/>
  <c r="CL228" i="2"/>
  <c r="CM228" i="2" s="1"/>
  <c r="BZ228" i="2"/>
  <c r="CA228" i="2" s="1"/>
  <c r="AV228" i="2"/>
  <c r="AW228" i="2" s="1"/>
  <c r="BB228" i="2"/>
  <c r="BC228" i="2" s="1"/>
  <c r="CQ228" i="2"/>
  <c r="DJ228" i="2"/>
  <c r="DK228" i="2" s="1"/>
  <c r="H228" i="2"/>
  <c r="EB228" i="2"/>
  <c r="EC228" i="2" s="1"/>
  <c r="CH228" i="2"/>
  <c r="FB228" i="2"/>
  <c r="FK229" i="2"/>
  <c r="FE229" i="2"/>
  <c r="DU229" i="2"/>
  <c r="DC229" i="2"/>
  <c r="CK229" i="2"/>
  <c r="CW229" i="2"/>
  <c r="AU229" i="2"/>
  <c r="CQ229" i="2"/>
  <c r="AC229" i="2"/>
  <c r="BM229" i="2"/>
  <c r="AI229" i="2"/>
  <c r="E229" i="2"/>
  <c r="BA229" i="2"/>
  <c r="NO229" i="2"/>
  <c r="IY229" i="2"/>
  <c r="LY229" i="2"/>
  <c r="LJ229" i="2"/>
  <c r="HR229" i="2"/>
  <c r="NH229" i="2"/>
  <c r="KL229" i="2"/>
  <c r="MH229" i="2"/>
  <c r="KT229" i="2"/>
  <c r="LP229" i="2"/>
  <c r="MN229" i="2"/>
  <c r="MP229" i="2"/>
  <c r="HZ229" i="2"/>
  <c r="KB229" i="2"/>
  <c r="KZ229" i="2"/>
  <c r="LX229" i="2"/>
  <c r="LL229" i="2"/>
  <c r="IR229" i="2"/>
  <c r="KN229" i="2"/>
  <c r="LD229" i="2"/>
  <c r="IF229" i="2"/>
  <c r="EJ229" i="2"/>
  <c r="LV229" i="2"/>
  <c r="DX229" i="2"/>
  <c r="JN229" i="2"/>
  <c r="NF229" i="2"/>
  <c r="IP229" i="2"/>
  <c r="CZ229" i="2"/>
  <c r="MJ229" i="2"/>
  <c r="GT229" i="2"/>
  <c r="JV229" i="2"/>
  <c r="KR229" i="2"/>
  <c r="HH229" i="2"/>
  <c r="JB229" i="2"/>
  <c r="IX229" i="2"/>
  <c r="KX229" i="2"/>
  <c r="MV229" i="2"/>
  <c r="HL229" i="2"/>
  <c r="IJ229" i="2"/>
  <c r="KF229" i="2"/>
  <c r="MB229" i="2"/>
  <c r="NB229" i="2"/>
  <c r="NL229" i="2"/>
  <c r="LF229" i="2"/>
  <c r="GZ229" i="2"/>
  <c r="JT229" i="2"/>
  <c r="LR229" i="2"/>
  <c r="HN229" i="2"/>
  <c r="IL229" i="2"/>
  <c r="NN229" i="2"/>
  <c r="HT229" i="2"/>
  <c r="JH229" i="2"/>
  <c r="KH229" i="2"/>
  <c r="JP229" i="2"/>
  <c r="JD229" i="2"/>
  <c r="BP229" i="2"/>
  <c r="JZ229" i="2"/>
  <c r="MT229" i="2"/>
  <c r="HF229" i="2"/>
  <c r="GV229" i="2"/>
  <c r="AX229" i="2"/>
  <c r="JJ229" i="2"/>
  <c r="CR229" i="2"/>
  <c r="MD229" i="2"/>
  <c r="MZ229" i="2"/>
  <c r="FL229" i="2"/>
  <c r="FZ229" i="2"/>
  <c r="HX229" i="2"/>
  <c r="IV229" i="2"/>
  <c r="HB229" i="2"/>
  <c r="ID229" i="2"/>
  <c r="HC229" i="2"/>
  <c r="EO228" i="2"/>
  <c r="JK229" i="2"/>
  <c r="HI229" i="2"/>
  <c r="Q229" i="2" s="1"/>
  <c r="MQ229" i="2"/>
  <c r="LG229" i="2"/>
  <c r="AC228" i="2"/>
  <c r="BH228" i="2"/>
  <c r="BI228" i="2" s="1"/>
  <c r="L228" i="2"/>
  <c r="M228" i="2" s="1"/>
  <c r="BA228" i="2"/>
  <c r="DC228" i="2"/>
  <c r="DD228" i="2"/>
  <c r="DE228" i="2" s="1"/>
  <c r="DO228" i="2"/>
  <c r="FK228" i="2"/>
  <c r="CZ228" i="2"/>
  <c r="CT228" i="2"/>
  <c r="NI229" i="2"/>
  <c r="HO229" i="2"/>
  <c r="W229" i="2" s="1"/>
  <c r="MK229" i="2"/>
  <c r="LA229" i="2"/>
  <c r="DI229" i="2" s="1"/>
  <c r="IG229" i="2"/>
  <c r="JW229" i="2"/>
  <c r="JQ229" i="2"/>
  <c r="LS229" i="2"/>
  <c r="ME229" i="2"/>
  <c r="AD228" i="2"/>
  <c r="AE228" i="2" s="1"/>
  <c r="AO228" i="2"/>
  <c r="AU228" i="2"/>
  <c r="W228" i="2"/>
  <c r="BM228" i="2"/>
  <c r="EM228" i="2"/>
  <c r="DI228" i="2"/>
  <c r="FF228" i="2"/>
  <c r="FG228" i="2" s="1"/>
  <c r="ES228" i="2"/>
  <c r="B230" i="2"/>
  <c r="GC230" i="2" s="1"/>
  <c r="GD229" i="2"/>
  <c r="FY228" i="2" l="1"/>
  <c r="H229" i="2"/>
  <c r="FH229" i="2"/>
  <c r="AL229" i="2"/>
  <c r="DF229" i="2"/>
  <c r="CN229" i="2"/>
  <c r="BB229" i="2"/>
  <c r="BV229" i="2"/>
  <c r="FT229" i="2"/>
  <c r="EV229" i="2"/>
  <c r="BZ229" i="2"/>
  <c r="Z229" i="2"/>
  <c r="AD229" i="2"/>
  <c r="EZ229" i="2"/>
  <c r="DL229" i="2"/>
  <c r="CF229" i="2"/>
  <c r="CS229" i="2"/>
  <c r="T229" i="2"/>
  <c r="ED229" i="2"/>
  <c r="BJ229" i="2"/>
  <c r="AE229" i="2"/>
  <c r="DR229" i="2"/>
  <c r="N229" i="2"/>
  <c r="EP229" i="2"/>
  <c r="AR229" i="2"/>
  <c r="FM229" i="2"/>
  <c r="ME230" i="2"/>
  <c r="IG230" i="2"/>
  <c r="LG230" i="2"/>
  <c r="DO230" i="2" s="1"/>
  <c r="HC230" i="2"/>
  <c r="LY230" i="2"/>
  <c r="F229" i="2"/>
  <c r="AJ229" i="2"/>
  <c r="BH229" i="2"/>
  <c r="AP229" i="2"/>
  <c r="DD229" i="2"/>
  <c r="DE229" i="2" s="1"/>
  <c r="DJ229" i="2"/>
  <c r="CX229" i="2"/>
  <c r="EG229" i="2"/>
  <c r="DV229" i="2"/>
  <c r="FR229" i="2"/>
  <c r="BD229" i="2"/>
  <c r="FF229" i="2"/>
  <c r="AF229" i="2"/>
  <c r="CH229" i="2"/>
  <c r="CT229" i="2"/>
  <c r="FB229" i="2"/>
  <c r="KO230" i="2"/>
  <c r="LS230" i="2"/>
  <c r="LA230" i="2"/>
  <c r="NI230" i="2"/>
  <c r="MQ230" i="2"/>
  <c r="JK230" i="2"/>
  <c r="FX229" i="2"/>
  <c r="FY229" i="2" s="1"/>
  <c r="IY230" i="2"/>
  <c r="L229" i="2"/>
  <c r="M229" i="2" s="1"/>
  <c r="BN229" i="2"/>
  <c r="K229" i="2"/>
  <c r="EB229" i="2"/>
  <c r="DO229" i="2"/>
  <c r="DP229" i="2"/>
  <c r="EH229" i="2"/>
  <c r="EM229" i="2"/>
  <c r="EA229" i="2"/>
  <c r="CB229" i="2"/>
  <c r="FN229" i="2"/>
  <c r="NC230" i="2"/>
  <c r="FK230" i="2" s="1"/>
  <c r="LM230" i="2"/>
  <c r="HU230" i="2"/>
  <c r="IM230" i="2"/>
  <c r="MK230" i="2"/>
  <c r="ES230" i="2" s="1"/>
  <c r="NO230" i="2"/>
  <c r="AV229" i="2"/>
  <c r="BG229" i="2"/>
  <c r="BS229" i="2"/>
  <c r="R229" i="2"/>
  <c r="BT229" i="2"/>
  <c r="CL229" i="2"/>
  <c r="ES229" i="2"/>
  <c r="ET229" i="2"/>
  <c r="EN229" i="2"/>
  <c r="FW229" i="2"/>
  <c r="KU230" i="2"/>
  <c r="DW229" i="2"/>
  <c r="GW230" i="2"/>
  <c r="JE230" i="2"/>
  <c r="EY230" i="2"/>
  <c r="FQ230" i="2"/>
  <c r="EG230" i="2"/>
  <c r="FW230" i="2"/>
  <c r="CW230" i="2"/>
  <c r="EM230" i="2"/>
  <c r="DI230" i="2"/>
  <c r="EA230" i="2"/>
  <c r="DC230" i="2"/>
  <c r="BM230" i="2"/>
  <c r="BG230" i="2"/>
  <c r="DU230" i="2"/>
  <c r="AU230" i="2"/>
  <c r="AC230" i="2"/>
  <c r="K230" i="2"/>
  <c r="AO230" i="2"/>
  <c r="E230" i="2"/>
  <c r="BS230" i="2"/>
  <c r="GT230" i="2"/>
  <c r="HR230" i="2"/>
  <c r="JN230" i="2"/>
  <c r="JP230" i="2"/>
  <c r="MJ230" i="2"/>
  <c r="HZ230" i="2"/>
  <c r="IX230" i="2"/>
  <c r="IV230" i="2"/>
  <c r="JV230" i="2"/>
  <c r="LP230" i="2"/>
  <c r="LR230" i="2"/>
  <c r="EB230" i="2"/>
  <c r="IF230" i="2"/>
  <c r="JB230" i="2"/>
  <c r="KZ230" i="2"/>
  <c r="KX230" i="2"/>
  <c r="LX230" i="2"/>
  <c r="LL230" i="2"/>
  <c r="NF230" i="2"/>
  <c r="KN230" i="2"/>
  <c r="MH230" i="2"/>
  <c r="KT230" i="2"/>
  <c r="HH230" i="2"/>
  <c r="AP230" i="2"/>
  <c r="JZ230" i="2"/>
  <c r="KB230" i="2"/>
  <c r="MV230" i="2"/>
  <c r="HT230" i="2"/>
  <c r="NH230" i="2"/>
  <c r="IP230" i="2"/>
  <c r="IR230" i="2"/>
  <c r="KL230" i="2"/>
  <c r="HB230" i="2"/>
  <c r="BJ230" i="2"/>
  <c r="JT230" i="2"/>
  <c r="MN230" i="2"/>
  <c r="MP230" i="2"/>
  <c r="ID230" i="2"/>
  <c r="DJ230" i="2"/>
  <c r="KF230" i="2"/>
  <c r="GV230" i="2"/>
  <c r="MT230" i="2"/>
  <c r="HX230" i="2"/>
  <c r="JJ230" i="2"/>
  <c r="LD230" i="2"/>
  <c r="MZ230" i="2"/>
  <c r="IJ230" i="2"/>
  <c r="JH230" i="2"/>
  <c r="KR230" i="2"/>
  <c r="JD230" i="2"/>
  <c r="HN230" i="2"/>
  <c r="IL230" i="2"/>
  <c r="KH230" i="2"/>
  <c r="NN230" i="2"/>
  <c r="HF230" i="2"/>
  <c r="AV230" i="2"/>
  <c r="CR230" i="2"/>
  <c r="LJ230" i="2"/>
  <c r="F230" i="2"/>
  <c r="LV230" i="2"/>
  <c r="LF230" i="2"/>
  <c r="MB230" i="2"/>
  <c r="MD230" i="2"/>
  <c r="NB230" i="2"/>
  <c r="GZ230" i="2"/>
  <c r="NL230" i="2"/>
  <c r="HL230" i="2"/>
  <c r="JQ230" i="2"/>
  <c r="BY230" i="2" s="1"/>
  <c r="JW230" i="2"/>
  <c r="HO230" i="2"/>
  <c r="HI230" i="2"/>
  <c r="X229" i="2"/>
  <c r="AO229" i="2"/>
  <c r="BY229" i="2"/>
  <c r="CE229" i="2"/>
  <c r="EY229" i="2"/>
  <c r="FQ229" i="2"/>
  <c r="KC230" i="2"/>
  <c r="KI230" i="2"/>
  <c r="MW230" i="2"/>
  <c r="IS230" i="2"/>
  <c r="IA230" i="2"/>
  <c r="B231" i="2"/>
  <c r="GC231" i="2" s="1"/>
  <c r="GD230" i="2"/>
  <c r="IA231" i="2" l="1"/>
  <c r="KC231" i="2"/>
  <c r="IS231" i="2"/>
  <c r="MW231" i="2"/>
  <c r="JW231" i="2"/>
  <c r="HO231" i="2"/>
  <c r="G229" i="2"/>
  <c r="FS229" i="2"/>
  <c r="FG229" i="2"/>
  <c r="FA229" i="2"/>
  <c r="EU229" i="2"/>
  <c r="EO229" i="2"/>
  <c r="EI229" i="2"/>
  <c r="EC229" i="2"/>
  <c r="DQ229" i="2"/>
  <c r="DK229" i="2"/>
  <c r="CY229" i="2"/>
  <c r="CS230" i="2"/>
  <c r="CM229" i="2"/>
  <c r="CG229" i="2"/>
  <c r="CA229" i="2"/>
  <c r="BU229" i="2"/>
  <c r="BO229" i="2"/>
  <c r="BI229" i="2"/>
  <c r="BC229" i="2"/>
  <c r="AW229" i="2"/>
  <c r="AQ229" i="2"/>
  <c r="AK229" i="2"/>
  <c r="Y229" i="2"/>
  <c r="S229" i="2"/>
  <c r="DD230" i="2"/>
  <c r="DE230" i="2" s="1"/>
  <c r="R230" i="2"/>
  <c r="S230" i="2" s="1"/>
  <c r="N230" i="2"/>
  <c r="EJ230" i="2"/>
  <c r="X230" i="2"/>
  <c r="Y230" i="2" s="1"/>
  <c r="BT230" i="2"/>
  <c r="CZ230" i="2"/>
  <c r="FN230" i="2"/>
  <c r="AL230" i="2"/>
  <c r="BD230" i="2"/>
  <c r="BP230" i="2"/>
  <c r="FH230" i="2"/>
  <c r="DX230" i="2"/>
  <c r="CN230" i="2"/>
  <c r="CB230" i="2"/>
  <c r="FZ230" i="2"/>
  <c r="FB230" i="2"/>
  <c r="DR230" i="2"/>
  <c r="FT230" i="2"/>
  <c r="EP230" i="2"/>
  <c r="CH230" i="2"/>
  <c r="ET230" i="2"/>
  <c r="AF230" i="2"/>
  <c r="EC230" i="2"/>
  <c r="DK230" i="2"/>
  <c r="BU230" i="2"/>
  <c r="AW230" i="2"/>
  <c r="FE231" i="2"/>
  <c r="CK231" i="2"/>
  <c r="CE231" i="2"/>
  <c r="W231" i="2"/>
  <c r="BA231" i="2"/>
  <c r="AI231" i="2"/>
  <c r="JQ231" i="2"/>
  <c r="BY231" i="2" s="1"/>
  <c r="GZ231" i="2"/>
  <c r="LJ231" i="2"/>
  <c r="JP231" i="2"/>
  <c r="IP231" i="2"/>
  <c r="KL231" i="2"/>
  <c r="GV231" i="2"/>
  <c r="ID231" i="2"/>
  <c r="JD231" i="2"/>
  <c r="NH231" i="2"/>
  <c r="IR231" i="2"/>
  <c r="MH231" i="2"/>
  <c r="HB231" i="2"/>
  <c r="HZ231" i="2"/>
  <c r="IX231" i="2"/>
  <c r="JT231" i="2"/>
  <c r="JV231" i="2"/>
  <c r="KT231" i="2"/>
  <c r="MN231" i="2"/>
  <c r="IF231" i="2"/>
  <c r="HF231" i="2"/>
  <c r="KB231" i="2"/>
  <c r="KZ231" i="2"/>
  <c r="LL231" i="2"/>
  <c r="HR231" i="2"/>
  <c r="JN231" i="2"/>
  <c r="KN231" i="2"/>
  <c r="HX231" i="2"/>
  <c r="IV231" i="2"/>
  <c r="LP231" i="2"/>
  <c r="MP231" i="2"/>
  <c r="JB231" i="2"/>
  <c r="KX231" i="2"/>
  <c r="HT231" i="2"/>
  <c r="MJ231" i="2"/>
  <c r="KR231" i="2"/>
  <c r="HL231" i="2"/>
  <c r="LX231" i="2"/>
  <c r="MB231" i="2"/>
  <c r="NB231" i="2"/>
  <c r="IJ231" i="2"/>
  <c r="NL231" i="2"/>
  <c r="BZ231" i="2"/>
  <c r="HH231" i="2"/>
  <c r="MV231" i="2"/>
  <c r="JH231" i="2"/>
  <c r="JJ231" i="2"/>
  <c r="LF231" i="2"/>
  <c r="JZ231" i="2"/>
  <c r="LV231" i="2"/>
  <c r="MT231" i="2"/>
  <c r="LR231" i="2"/>
  <c r="HN231" i="2"/>
  <c r="IL231" i="2"/>
  <c r="KF231" i="2"/>
  <c r="KH231" i="2"/>
  <c r="LD231" i="2"/>
  <c r="MD231" i="2"/>
  <c r="MZ231" i="2"/>
  <c r="NN231" i="2"/>
  <c r="NF231" i="2"/>
  <c r="FH231" i="2"/>
  <c r="GT231" i="2"/>
  <c r="KI231" i="2"/>
  <c r="HI231" i="2"/>
  <c r="Q231" i="2" s="1"/>
  <c r="FX230" i="2"/>
  <c r="DP230" i="2"/>
  <c r="DQ230" i="2" s="1"/>
  <c r="BN230" i="2"/>
  <c r="BO230" i="2" s="1"/>
  <c r="L230" i="2"/>
  <c r="M230" i="2" s="1"/>
  <c r="BA230" i="2"/>
  <c r="AJ230" i="2"/>
  <c r="AK230" i="2" s="1"/>
  <c r="BZ230" i="2"/>
  <c r="CA230" i="2" s="1"/>
  <c r="FF230" i="2"/>
  <c r="FG230" i="2" s="1"/>
  <c r="CF230" i="2"/>
  <c r="CG230" i="2" s="1"/>
  <c r="H230" i="2"/>
  <c r="FR230" i="2"/>
  <c r="FS230" i="2" s="1"/>
  <c r="BV230" i="2"/>
  <c r="CT230" i="2"/>
  <c r="DF230" i="2"/>
  <c r="DL230" i="2"/>
  <c r="EV230" i="2"/>
  <c r="JE231" i="2"/>
  <c r="KU231" i="2"/>
  <c r="DC231" i="2" s="1"/>
  <c r="NO231" i="2"/>
  <c r="IM231" i="2"/>
  <c r="AU231" i="2" s="1"/>
  <c r="IY231" i="2"/>
  <c r="AQ230" i="2"/>
  <c r="LY231" i="2"/>
  <c r="EG231" i="2" s="1"/>
  <c r="IG231" i="2"/>
  <c r="AD230" i="2"/>
  <c r="AE230" i="2" s="1"/>
  <c r="W230" i="2"/>
  <c r="CL230" i="2"/>
  <c r="CM230" i="2" s="1"/>
  <c r="BB230" i="2"/>
  <c r="BC230" i="2" s="1"/>
  <c r="CE230" i="2"/>
  <c r="EN230" i="2"/>
  <c r="EO230" i="2" s="1"/>
  <c r="EH230" i="2"/>
  <c r="EI230" i="2" s="1"/>
  <c r="T230" i="2"/>
  <c r="Z230" i="2"/>
  <c r="AX230" i="2"/>
  <c r="ED230" i="2"/>
  <c r="GW231" i="2"/>
  <c r="HU231" i="2"/>
  <c r="NI231" i="2"/>
  <c r="HC231" i="2"/>
  <c r="K231" i="2" s="1"/>
  <c r="ME231" i="2"/>
  <c r="EM231" i="2" s="1"/>
  <c r="BH230" i="2"/>
  <c r="BI230" i="2" s="1"/>
  <c r="CK230" i="2"/>
  <c r="AI230" i="2"/>
  <c r="DV230" i="2"/>
  <c r="DW230" i="2" s="1"/>
  <c r="CQ230" i="2"/>
  <c r="EZ230" i="2"/>
  <c r="FA230" i="2" s="1"/>
  <c r="FL230" i="2"/>
  <c r="AR230" i="2"/>
  <c r="EU230" i="2"/>
  <c r="LM231" i="2"/>
  <c r="JK231" i="2"/>
  <c r="LA231" i="2"/>
  <c r="G230" i="2"/>
  <c r="LG231" i="2"/>
  <c r="Q230" i="2"/>
  <c r="CX230" i="2"/>
  <c r="CY230" i="2" s="1"/>
  <c r="FE230" i="2"/>
  <c r="MK231" i="2"/>
  <c r="NC231" i="2"/>
  <c r="MQ231" i="2"/>
  <c r="LS231" i="2"/>
  <c r="KO231" i="2"/>
  <c r="B232" i="2"/>
  <c r="GD231" i="2"/>
  <c r="KO232" i="2" l="1"/>
  <c r="MK232" i="2"/>
  <c r="HO232" i="2"/>
  <c r="GC232" i="2"/>
  <c r="FY230" i="2"/>
  <c r="FM230" i="2"/>
  <c r="BN231" i="2"/>
  <c r="BO231" i="2" s="1"/>
  <c r="Z231" i="2"/>
  <c r="DF231" i="2"/>
  <c r="FT231" i="2"/>
  <c r="EV231" i="2"/>
  <c r="BT231" i="2"/>
  <c r="BU231" i="2" s="1"/>
  <c r="AF231" i="2"/>
  <c r="R231" i="2"/>
  <c r="EH231" i="2"/>
  <c r="EI231" i="2" s="1"/>
  <c r="AP231" i="2"/>
  <c r="FB231" i="2"/>
  <c r="BJ231" i="2"/>
  <c r="BD231" i="2"/>
  <c r="CH231" i="2"/>
  <c r="LA232" i="2"/>
  <c r="DR231" i="2"/>
  <c r="FZ231" i="2"/>
  <c r="DL231" i="2"/>
  <c r="N231" i="2"/>
  <c r="H231" i="2"/>
  <c r="NC232" i="2"/>
  <c r="LG232" i="2"/>
  <c r="JK232" i="2"/>
  <c r="FL231" i="2"/>
  <c r="EP231" i="2"/>
  <c r="CR231" i="2"/>
  <c r="EB231" i="2"/>
  <c r="EC231" i="2" s="1"/>
  <c r="DV231" i="2"/>
  <c r="DW231" i="2" s="1"/>
  <c r="AJ231" i="2"/>
  <c r="CZ231" i="2"/>
  <c r="CN231" i="2"/>
  <c r="AV231" i="2"/>
  <c r="AW231" i="2" s="1"/>
  <c r="LS232" i="2"/>
  <c r="JW232" i="2"/>
  <c r="GW232" i="2"/>
  <c r="NO232" i="2"/>
  <c r="KI232" i="2"/>
  <c r="L231" i="2"/>
  <c r="M231" i="2" s="1"/>
  <c r="DD231" i="2"/>
  <c r="BH231" i="2"/>
  <c r="DI231" i="2"/>
  <c r="AD231" i="2"/>
  <c r="AE231" i="2" s="1"/>
  <c r="CQ231" i="2"/>
  <c r="DJ231" i="2"/>
  <c r="DK231" i="2" s="1"/>
  <c r="CX231" i="2"/>
  <c r="EN231" i="2"/>
  <c r="EO231" i="2" s="1"/>
  <c r="AR231" i="2"/>
  <c r="T231" i="2"/>
  <c r="AX231" i="2"/>
  <c r="BP231" i="2"/>
  <c r="CT231" i="2"/>
  <c r="DX231" i="2"/>
  <c r="ED231" i="2"/>
  <c r="FN231" i="2"/>
  <c r="FW232" i="2"/>
  <c r="ES232" i="2"/>
  <c r="FK232" i="2"/>
  <c r="EA232" i="2"/>
  <c r="DO232" i="2"/>
  <c r="CW232" i="2"/>
  <c r="DI232" i="2"/>
  <c r="CQ232" i="2"/>
  <c r="CE232" i="2"/>
  <c r="W232" i="2"/>
  <c r="BS232" i="2"/>
  <c r="E232" i="2"/>
  <c r="HZ232" i="2"/>
  <c r="MW232" i="2"/>
  <c r="GV232" i="2"/>
  <c r="LJ232" i="2"/>
  <c r="IR232" i="2"/>
  <c r="IP232" i="2"/>
  <c r="KN232" i="2"/>
  <c r="MJ232" i="2"/>
  <c r="KR232" i="2"/>
  <c r="MP232" i="2"/>
  <c r="GT232" i="2"/>
  <c r="IF232" i="2"/>
  <c r="JZ232" i="2"/>
  <c r="LX232" i="2"/>
  <c r="MT232" i="2"/>
  <c r="NF232" i="2"/>
  <c r="NH232" i="2"/>
  <c r="GZ232" i="2"/>
  <c r="KT232" i="2"/>
  <c r="MN232" i="2"/>
  <c r="HH232" i="2"/>
  <c r="LL232" i="2"/>
  <c r="HT232" i="2"/>
  <c r="HR232" i="2"/>
  <c r="JP232" i="2"/>
  <c r="IX232" i="2"/>
  <c r="LR232" i="2"/>
  <c r="LP232" i="2"/>
  <c r="JD232" i="2"/>
  <c r="JT232" i="2"/>
  <c r="JB232" i="2"/>
  <c r="LV232" i="2"/>
  <c r="HL232" i="2"/>
  <c r="IJ232" i="2"/>
  <c r="AV232" i="2"/>
  <c r="KF232" i="2"/>
  <c r="LD232" i="2"/>
  <c r="MD232" i="2"/>
  <c r="NN232" i="2"/>
  <c r="NL232" i="2"/>
  <c r="JH232" i="2"/>
  <c r="MH232" i="2"/>
  <c r="ID232" i="2"/>
  <c r="CR232" i="2"/>
  <c r="CS232" i="2" s="1"/>
  <c r="EP232" i="2"/>
  <c r="MZ232" i="2"/>
  <c r="AR232" i="2"/>
  <c r="KH232" i="2"/>
  <c r="FL232" i="2"/>
  <c r="KL232" i="2"/>
  <c r="HX232" i="2"/>
  <c r="IV232" i="2"/>
  <c r="KB232" i="2"/>
  <c r="HN232" i="2"/>
  <c r="IL232" i="2"/>
  <c r="LF232" i="2"/>
  <c r="NB232" i="2"/>
  <c r="JJ232" i="2"/>
  <c r="JN232" i="2"/>
  <c r="JV232" i="2"/>
  <c r="KX232" i="2"/>
  <c r="KZ232" i="2"/>
  <c r="MV232" i="2"/>
  <c r="HF232" i="2"/>
  <c r="MB232" i="2"/>
  <c r="HB232" i="2"/>
  <c r="FZ232" i="2"/>
  <c r="CA231" i="2"/>
  <c r="MQ232" i="2"/>
  <c r="EY232" i="2" s="1"/>
  <c r="IS232" i="2"/>
  <c r="LM232" i="2"/>
  <c r="KC232" i="2"/>
  <c r="NI232" i="2"/>
  <c r="IA232" i="2"/>
  <c r="AI232" i="2" s="1"/>
  <c r="KU232" i="2"/>
  <c r="DC232" i="2" s="1"/>
  <c r="FX231" i="2"/>
  <c r="FY231" i="2" s="1"/>
  <c r="BB231" i="2"/>
  <c r="BC231" i="2" s="1"/>
  <c r="FQ231" i="2"/>
  <c r="EY231" i="2"/>
  <c r="DO231" i="2"/>
  <c r="DP231" i="2"/>
  <c r="DQ231" i="2" s="1"/>
  <c r="ET231" i="2"/>
  <c r="ES231" i="2"/>
  <c r="EZ231" i="2"/>
  <c r="FF231" i="2"/>
  <c r="FG231" i="2" s="1"/>
  <c r="CB231" i="2"/>
  <c r="EJ231" i="2"/>
  <c r="FM231" i="2"/>
  <c r="AK231" i="2"/>
  <c r="ME232" i="2"/>
  <c r="HU232" i="2"/>
  <c r="IG232" i="2"/>
  <c r="IY232" i="2"/>
  <c r="BG232" i="2" s="1"/>
  <c r="JE232" i="2"/>
  <c r="E231" i="2"/>
  <c r="X231" i="2"/>
  <c r="BG231" i="2"/>
  <c r="AC231" i="2"/>
  <c r="BS231" i="2"/>
  <c r="FR231" i="2"/>
  <c r="FS231" i="2" s="1"/>
  <c r="FK231" i="2"/>
  <c r="AL231" i="2"/>
  <c r="BV231" i="2"/>
  <c r="DE231" i="2"/>
  <c r="HC232" i="2"/>
  <c r="S231" i="2"/>
  <c r="LY232" i="2"/>
  <c r="EG232" i="2" s="1"/>
  <c r="IM232" i="2"/>
  <c r="HI232" i="2"/>
  <c r="Q232" i="2" s="1"/>
  <c r="JQ232" i="2"/>
  <c r="F231" i="2"/>
  <c r="BM231" i="2"/>
  <c r="AO231" i="2"/>
  <c r="CF231" i="2"/>
  <c r="CW231" i="2"/>
  <c r="CL231" i="2"/>
  <c r="DU231" i="2"/>
  <c r="EA231" i="2"/>
  <c r="FW231" i="2"/>
  <c r="B233" i="2"/>
  <c r="GC233" i="2" s="1"/>
  <c r="GD232" i="2"/>
  <c r="G231" i="2" l="1"/>
  <c r="FA231" i="2"/>
  <c r="EU231" i="2"/>
  <c r="CY231" i="2"/>
  <c r="CS231" i="2"/>
  <c r="CM231" i="2"/>
  <c r="CG231" i="2"/>
  <c r="BI231" i="2"/>
  <c r="AQ231" i="2"/>
  <c r="Y231" i="2"/>
  <c r="H232" i="2"/>
  <c r="ET232" i="2"/>
  <c r="CX232" i="2"/>
  <c r="CY232" i="2" s="1"/>
  <c r="BJ232" i="2"/>
  <c r="BZ232" i="2"/>
  <c r="DX232" i="2"/>
  <c r="DP232" i="2"/>
  <c r="DQ232" i="2" s="1"/>
  <c r="N232" i="2"/>
  <c r="BD232" i="2"/>
  <c r="FT232" i="2"/>
  <c r="AF232" i="2"/>
  <c r="FB232" i="2"/>
  <c r="DJ232" i="2"/>
  <c r="Z232" i="2"/>
  <c r="EH232" i="2"/>
  <c r="EI232" i="2" s="1"/>
  <c r="FF232" i="2"/>
  <c r="FG232" i="2" s="1"/>
  <c r="ED232" i="2"/>
  <c r="R232" i="2"/>
  <c r="S232" i="2" s="1"/>
  <c r="CH232" i="2"/>
  <c r="AL232" i="2"/>
  <c r="BV232" i="2"/>
  <c r="CN232" i="2"/>
  <c r="DF232" i="2"/>
  <c r="BN232" i="2"/>
  <c r="BO232" i="2" s="1"/>
  <c r="LY233" i="2"/>
  <c r="HB233" i="2"/>
  <c r="HT233" i="2"/>
  <c r="JP233" i="2"/>
  <c r="MH233" i="2"/>
  <c r="GZ233" i="2"/>
  <c r="HX233" i="2"/>
  <c r="IX233" i="2"/>
  <c r="IV233" i="2"/>
  <c r="JT233" i="2"/>
  <c r="KR233" i="2"/>
  <c r="LR233" i="2"/>
  <c r="MP233" i="2"/>
  <c r="ID233" i="2"/>
  <c r="JD233" i="2"/>
  <c r="JZ233" i="2"/>
  <c r="KX233" i="2"/>
  <c r="MV233" i="2"/>
  <c r="LJ233" i="2"/>
  <c r="HR233" i="2"/>
  <c r="NH233" i="2"/>
  <c r="IP233" i="2"/>
  <c r="KL233" i="2"/>
  <c r="GT233" i="2"/>
  <c r="HZ233" i="2"/>
  <c r="KT233" i="2"/>
  <c r="MN233" i="2"/>
  <c r="IL233" i="2"/>
  <c r="KB233" i="2"/>
  <c r="KZ233" i="2"/>
  <c r="LX233" i="2"/>
  <c r="LL233" i="2"/>
  <c r="NF233" i="2"/>
  <c r="IR233" i="2"/>
  <c r="KN233" i="2"/>
  <c r="IF233" i="2"/>
  <c r="DL233" i="2"/>
  <c r="JN233" i="2"/>
  <c r="MJ233" i="2"/>
  <c r="JB233" i="2"/>
  <c r="LP233" i="2"/>
  <c r="JH233" i="2"/>
  <c r="KH233" i="2"/>
  <c r="LF233" i="2"/>
  <c r="MD233" i="2"/>
  <c r="GV233" i="2"/>
  <c r="HL233" i="2"/>
  <c r="IJ233" i="2"/>
  <c r="KF233" i="2"/>
  <c r="MB233" i="2"/>
  <c r="NB233" i="2"/>
  <c r="NL233" i="2"/>
  <c r="JV233" i="2"/>
  <c r="HH233" i="2"/>
  <c r="LV233" i="2"/>
  <c r="MT233" i="2"/>
  <c r="LD233" i="2"/>
  <c r="HF233" i="2"/>
  <c r="NN233" i="2"/>
  <c r="EJ233" i="2"/>
  <c r="JJ233" i="2"/>
  <c r="MZ233" i="2"/>
  <c r="HN233" i="2"/>
  <c r="IM233" i="2"/>
  <c r="HC233" i="2"/>
  <c r="IG233" i="2"/>
  <c r="AO233" i="2" s="1"/>
  <c r="NI233" i="2"/>
  <c r="FQ233" i="2" s="1"/>
  <c r="IS233" i="2"/>
  <c r="CL232" i="2"/>
  <c r="CM232" i="2" s="1"/>
  <c r="F232" i="2"/>
  <c r="G232" i="2" s="1"/>
  <c r="AU232" i="2"/>
  <c r="L232" i="2"/>
  <c r="M232" i="2" s="1"/>
  <c r="BA232" i="2"/>
  <c r="BB232" i="2"/>
  <c r="BC232" i="2" s="1"/>
  <c r="DD232" i="2"/>
  <c r="DE232" i="2" s="1"/>
  <c r="CF232" i="2"/>
  <c r="CG232" i="2" s="1"/>
  <c r="EN232" i="2"/>
  <c r="EO232" i="2" s="1"/>
  <c r="EB232" i="2"/>
  <c r="EC232" i="2" s="1"/>
  <c r="AX232" i="2"/>
  <c r="FQ232" i="2"/>
  <c r="CZ232" i="2"/>
  <c r="CT232" i="2"/>
  <c r="FH232" i="2"/>
  <c r="LG233" i="2"/>
  <c r="DO233" i="2" s="1"/>
  <c r="GW233" i="2"/>
  <c r="HU233" i="2"/>
  <c r="LA233" i="2"/>
  <c r="DI233" i="2" s="1"/>
  <c r="AW232" i="2"/>
  <c r="KC233" i="2"/>
  <c r="MQ233" i="2"/>
  <c r="MW233" i="2"/>
  <c r="BH232" i="2"/>
  <c r="BI232" i="2" s="1"/>
  <c r="BT232" i="2"/>
  <c r="BU232" i="2" s="1"/>
  <c r="T232" i="2"/>
  <c r="DV232" i="2"/>
  <c r="DW232" i="2" s="1"/>
  <c r="EZ232" i="2"/>
  <c r="FA232" i="2" s="1"/>
  <c r="FR232" i="2"/>
  <c r="FS232" i="2" s="1"/>
  <c r="CB232" i="2"/>
  <c r="BP232" i="2"/>
  <c r="DL232" i="2"/>
  <c r="EV232" i="2"/>
  <c r="FN232" i="2"/>
  <c r="KO233" i="2"/>
  <c r="CW233" i="2" s="1"/>
  <c r="KI233" i="2"/>
  <c r="JW233" i="2"/>
  <c r="EU232" i="2"/>
  <c r="JQ233" i="2"/>
  <c r="BY233" i="2" s="1"/>
  <c r="MK233" i="2"/>
  <c r="JE233" i="2"/>
  <c r="BM233" i="2" s="1"/>
  <c r="ME233" i="2"/>
  <c r="EM233" i="2" s="1"/>
  <c r="FM232" i="2"/>
  <c r="KU233" i="2"/>
  <c r="LM233" i="2"/>
  <c r="CA232" i="2"/>
  <c r="K232" i="2"/>
  <c r="AD232" i="2"/>
  <c r="AE232" i="2" s="1"/>
  <c r="X232" i="2"/>
  <c r="Y232" i="2" s="1"/>
  <c r="BM232" i="2"/>
  <c r="DU232" i="2"/>
  <c r="FE232" i="2"/>
  <c r="EJ232" i="2"/>
  <c r="DR232" i="2"/>
  <c r="NO233" i="2"/>
  <c r="LS233" i="2"/>
  <c r="HI233" i="2"/>
  <c r="Q233" i="2" s="1"/>
  <c r="IY233" i="2"/>
  <c r="NC233" i="2"/>
  <c r="FK233" i="2" s="1"/>
  <c r="IA233" i="2"/>
  <c r="AI233" i="2" s="1"/>
  <c r="FX232" i="2"/>
  <c r="AC232" i="2"/>
  <c r="AO232" i="2"/>
  <c r="AP232" i="2"/>
  <c r="AQ232" i="2" s="1"/>
  <c r="AJ232" i="2"/>
  <c r="AK232" i="2" s="1"/>
  <c r="CK232" i="2"/>
  <c r="BY232" i="2"/>
  <c r="EM232" i="2"/>
  <c r="DK232" i="2"/>
  <c r="JK233" i="2"/>
  <c r="HO233" i="2"/>
  <c r="B234" i="2"/>
  <c r="GC234" i="2" s="1"/>
  <c r="GD233" i="2"/>
  <c r="FY232" i="2" l="1"/>
  <c r="FL233" i="2"/>
  <c r="AF233" i="2"/>
  <c r="BH233" i="2"/>
  <c r="HO234" i="2"/>
  <c r="FX233" i="2"/>
  <c r="FY233" i="2" s="1"/>
  <c r="AX233" i="2"/>
  <c r="AR233" i="2"/>
  <c r="EN233" i="2"/>
  <c r="ED233" i="2"/>
  <c r="BP233" i="2"/>
  <c r="AL233" i="2"/>
  <c r="EZ233" i="2"/>
  <c r="FA233" i="2" s="1"/>
  <c r="BB233" i="2"/>
  <c r="BC233" i="2" s="1"/>
  <c r="L233" i="2"/>
  <c r="M233" i="2" s="1"/>
  <c r="BI233" i="2"/>
  <c r="CL233" i="2"/>
  <c r="CM233" i="2" s="1"/>
  <c r="X233" i="2"/>
  <c r="Y233" i="2" s="1"/>
  <c r="DV233" i="2"/>
  <c r="DW233" i="2" s="1"/>
  <c r="DP233" i="2"/>
  <c r="DQ233" i="2" s="1"/>
  <c r="FH233" i="2"/>
  <c r="EV233" i="2"/>
  <c r="BZ233" i="2"/>
  <c r="CZ233" i="2"/>
  <c r="EO233" i="2"/>
  <c r="BT233" i="2"/>
  <c r="CT233" i="2"/>
  <c r="CH233" i="2"/>
  <c r="H233" i="2"/>
  <c r="R233" i="2"/>
  <c r="DF233" i="2"/>
  <c r="FR233" i="2"/>
  <c r="FS233" i="2" s="1"/>
  <c r="IY234" i="2"/>
  <c r="BG234" i="2" s="1"/>
  <c r="LS234" i="2"/>
  <c r="KU234" i="2"/>
  <c r="MK234" i="2"/>
  <c r="MQ234" i="2"/>
  <c r="EY234" i="2" s="1"/>
  <c r="HU234" i="2"/>
  <c r="HC234" i="2"/>
  <c r="AV233" i="2"/>
  <c r="F233" i="2"/>
  <c r="AJ233" i="2"/>
  <c r="AK233" i="2" s="1"/>
  <c r="AP233" i="2"/>
  <c r="AQ233" i="2" s="1"/>
  <c r="CX233" i="2"/>
  <c r="EH233" i="2"/>
  <c r="EI233" i="2" s="1"/>
  <c r="EA233" i="2"/>
  <c r="BD233" i="2"/>
  <c r="N233" i="2"/>
  <c r="BJ233" i="2"/>
  <c r="CB233" i="2"/>
  <c r="DR233" i="2"/>
  <c r="EP233" i="2"/>
  <c r="FN233" i="2"/>
  <c r="ES234" i="2"/>
  <c r="EA234" i="2"/>
  <c r="DC234" i="2"/>
  <c r="W234" i="2"/>
  <c r="AC234" i="2"/>
  <c r="K234" i="2"/>
  <c r="IF234" i="2"/>
  <c r="HL234" i="2"/>
  <c r="GT234" i="2"/>
  <c r="HX234" i="2"/>
  <c r="KR234" i="2"/>
  <c r="HH234" i="2"/>
  <c r="HF234" i="2"/>
  <c r="KX234" i="2"/>
  <c r="LJ234" i="2"/>
  <c r="HR234" i="2"/>
  <c r="HT234" i="2"/>
  <c r="JN234" i="2"/>
  <c r="JP234" i="2"/>
  <c r="NF234" i="2"/>
  <c r="KN234" i="2"/>
  <c r="MJ234" i="2"/>
  <c r="HZ234" i="2"/>
  <c r="IX234" i="2"/>
  <c r="JV234" i="2"/>
  <c r="LP234" i="2"/>
  <c r="LR234" i="2"/>
  <c r="JB234" i="2"/>
  <c r="KB234" i="2"/>
  <c r="KZ234" i="2"/>
  <c r="LX234" i="2"/>
  <c r="LL234" i="2"/>
  <c r="AF234" i="2"/>
  <c r="GZ234" i="2"/>
  <c r="JT234" i="2"/>
  <c r="GV234" i="2"/>
  <c r="JD234" i="2"/>
  <c r="JZ234" i="2"/>
  <c r="HB234" i="2"/>
  <c r="L234" i="2"/>
  <c r="LV234" i="2"/>
  <c r="IV234" i="2"/>
  <c r="NB234" i="2"/>
  <c r="KT234" i="2"/>
  <c r="MT234" i="2"/>
  <c r="JJ234" i="2"/>
  <c r="LD234" i="2"/>
  <c r="MZ234" i="2"/>
  <c r="IP234" i="2"/>
  <c r="IR234" i="2"/>
  <c r="MP234" i="2"/>
  <c r="DJ234" i="2"/>
  <c r="MV234" i="2"/>
  <c r="JH234" i="2"/>
  <c r="MB234" i="2"/>
  <c r="KL234" i="2"/>
  <c r="MH234" i="2"/>
  <c r="BJ234" i="2"/>
  <c r="MN234" i="2"/>
  <c r="ID234" i="2"/>
  <c r="IJ234" i="2"/>
  <c r="HN234" i="2"/>
  <c r="IL234" i="2"/>
  <c r="KH234" i="2"/>
  <c r="KF234" i="2"/>
  <c r="MD234" i="2"/>
  <c r="FL234" i="2"/>
  <c r="NN234" i="2"/>
  <c r="NH234" i="2"/>
  <c r="LF234" i="2"/>
  <c r="DP234" i="2"/>
  <c r="DQ234" i="2" s="1"/>
  <c r="NL234" i="2"/>
  <c r="BU233" i="2"/>
  <c r="NO234" i="2"/>
  <c r="FM233" i="2"/>
  <c r="JW234" i="2"/>
  <c r="CE234" i="2" s="1"/>
  <c r="KC234" i="2"/>
  <c r="CK234" i="2" s="1"/>
  <c r="GW234" i="2"/>
  <c r="E234" i="2" s="1"/>
  <c r="IM234" i="2"/>
  <c r="AU234" i="2" s="1"/>
  <c r="LY234" i="2"/>
  <c r="CF233" i="2"/>
  <c r="CG233" i="2" s="1"/>
  <c r="DD233" i="2"/>
  <c r="DE233" i="2" s="1"/>
  <c r="K233" i="2"/>
  <c r="AU233" i="2"/>
  <c r="CR233" i="2"/>
  <c r="CS233" i="2" s="1"/>
  <c r="EG233" i="2"/>
  <c r="ES233" i="2"/>
  <c r="ET233" i="2"/>
  <c r="EU233" i="2" s="1"/>
  <c r="T233" i="2"/>
  <c r="FF233" i="2"/>
  <c r="FG233" i="2" s="1"/>
  <c r="Z233" i="2"/>
  <c r="BV233" i="2"/>
  <c r="CN233" i="2"/>
  <c r="FB233" i="2"/>
  <c r="DX233" i="2"/>
  <c r="FZ233" i="2"/>
  <c r="IA234" i="2"/>
  <c r="AI234" i="2" s="1"/>
  <c r="S233" i="2"/>
  <c r="CA233" i="2"/>
  <c r="ME234" i="2"/>
  <c r="EM234" i="2" s="1"/>
  <c r="JQ234" i="2"/>
  <c r="KI234" i="2"/>
  <c r="AW233" i="2"/>
  <c r="LG234" i="2"/>
  <c r="DO234" i="2" s="1"/>
  <c r="IS234" i="2"/>
  <c r="IG234" i="2"/>
  <c r="AO234" i="2" s="1"/>
  <c r="EB233" i="2"/>
  <c r="EC233" i="2" s="1"/>
  <c r="E233" i="2"/>
  <c r="BA233" i="2"/>
  <c r="BN233" i="2"/>
  <c r="BO233" i="2" s="1"/>
  <c r="EY233" i="2"/>
  <c r="FT233" i="2"/>
  <c r="JK234" i="2"/>
  <c r="NC234" i="2"/>
  <c r="HI234" i="2"/>
  <c r="LM234" i="2"/>
  <c r="DU234" i="2" s="1"/>
  <c r="JE234" i="2"/>
  <c r="KO234" i="2"/>
  <c r="MW234" i="2"/>
  <c r="FE234" i="2" s="1"/>
  <c r="LA234" i="2"/>
  <c r="NI234" i="2"/>
  <c r="W233" i="2"/>
  <c r="CQ233" i="2"/>
  <c r="BG233" i="2"/>
  <c r="AC233" i="2"/>
  <c r="BS233" i="2"/>
  <c r="AD233" i="2"/>
  <c r="AE233" i="2" s="1"/>
  <c r="CE233" i="2"/>
  <c r="DJ233" i="2"/>
  <c r="DK233" i="2" s="1"/>
  <c r="CK233" i="2"/>
  <c r="DC233" i="2"/>
  <c r="DU233" i="2"/>
  <c r="FE233" i="2"/>
  <c r="FW233" i="2"/>
  <c r="CY233" i="2"/>
  <c r="B235" i="2"/>
  <c r="GC235" i="2" s="1"/>
  <c r="GD234" i="2"/>
  <c r="NI235" i="2" l="1"/>
  <c r="G233" i="2"/>
  <c r="FX234" i="2"/>
  <c r="FY234" i="2" s="1"/>
  <c r="FZ234" i="2"/>
  <c r="CT234" i="2"/>
  <c r="FH234" i="2"/>
  <c r="H234" i="2"/>
  <c r="FR234" i="2"/>
  <c r="FS234" i="2" s="1"/>
  <c r="CN234" i="2"/>
  <c r="AP234" i="2"/>
  <c r="AQ234" i="2" s="1"/>
  <c r="AX234" i="2"/>
  <c r="ED234" i="2"/>
  <c r="EV234" i="2"/>
  <c r="EH234" i="2"/>
  <c r="DX234" i="2"/>
  <c r="DK234" i="2"/>
  <c r="X234" i="2"/>
  <c r="Y234" i="2" s="1"/>
  <c r="CH234" i="2"/>
  <c r="BZ234" i="2"/>
  <c r="FB234" i="2"/>
  <c r="CZ234" i="2"/>
  <c r="AJ234" i="2"/>
  <c r="AK234" i="2" s="1"/>
  <c r="BV234" i="2"/>
  <c r="EP234" i="2"/>
  <c r="M234" i="2"/>
  <c r="BN234" i="2"/>
  <c r="BO234" i="2" s="1"/>
  <c r="DF234" i="2"/>
  <c r="BD234" i="2"/>
  <c r="R234" i="2"/>
  <c r="S234" i="2" s="1"/>
  <c r="FQ235" i="2"/>
  <c r="JW235" i="2"/>
  <c r="HT235" i="2"/>
  <c r="NF235" i="2"/>
  <c r="KR235" i="2"/>
  <c r="LR235" i="2"/>
  <c r="JZ235" i="2"/>
  <c r="LV235" i="2"/>
  <c r="LX235" i="2"/>
  <c r="JP235" i="2"/>
  <c r="NH235" i="2"/>
  <c r="IP235" i="2"/>
  <c r="KL235" i="2"/>
  <c r="GZ235" i="2"/>
  <c r="HX235" i="2"/>
  <c r="KT235" i="2"/>
  <c r="ID235" i="2"/>
  <c r="JD235" i="2"/>
  <c r="KX235" i="2"/>
  <c r="MH235" i="2"/>
  <c r="HB235" i="2"/>
  <c r="HZ235" i="2"/>
  <c r="IX235" i="2"/>
  <c r="JT235" i="2"/>
  <c r="JV235" i="2"/>
  <c r="MN235" i="2"/>
  <c r="HF235" i="2"/>
  <c r="KB235" i="2"/>
  <c r="KZ235" i="2"/>
  <c r="LJ235" i="2"/>
  <c r="MJ235" i="2"/>
  <c r="BJ235" i="2"/>
  <c r="LP235" i="2"/>
  <c r="IF235" i="2"/>
  <c r="EH235" i="2"/>
  <c r="HH235" i="2"/>
  <c r="MB235" i="2"/>
  <c r="FN235" i="2"/>
  <c r="IL235" i="2"/>
  <c r="JN235" i="2"/>
  <c r="IR235" i="2"/>
  <c r="KN235" i="2"/>
  <c r="MP235" i="2"/>
  <c r="JB235" i="2"/>
  <c r="MV235" i="2"/>
  <c r="N235" i="2"/>
  <c r="AX235" i="2"/>
  <c r="LF235" i="2"/>
  <c r="NB235" i="2"/>
  <c r="NL235" i="2"/>
  <c r="GV235" i="2"/>
  <c r="IV235" i="2"/>
  <c r="HN235" i="2"/>
  <c r="IJ235" i="2"/>
  <c r="LD235" i="2"/>
  <c r="LL235" i="2"/>
  <c r="HR235" i="2"/>
  <c r="T235" i="2"/>
  <c r="MT235" i="2"/>
  <c r="GT235" i="2"/>
  <c r="JH235" i="2"/>
  <c r="JJ235" i="2"/>
  <c r="MZ235" i="2"/>
  <c r="FZ235" i="2"/>
  <c r="HL235" i="2"/>
  <c r="KF235" i="2"/>
  <c r="KH235" i="2"/>
  <c r="MD235" i="2"/>
  <c r="NN235" i="2"/>
  <c r="LA235" i="2"/>
  <c r="JK235" i="2"/>
  <c r="KO235" i="2"/>
  <c r="CW235" i="2" s="1"/>
  <c r="HI235" i="2"/>
  <c r="CA234" i="2"/>
  <c r="LY235" i="2"/>
  <c r="CL234" i="2"/>
  <c r="CM234" i="2" s="1"/>
  <c r="BB234" i="2"/>
  <c r="BC234" i="2" s="1"/>
  <c r="CX234" i="2"/>
  <c r="DV234" i="2"/>
  <c r="DW234" i="2" s="1"/>
  <c r="DD234" i="2"/>
  <c r="DE234" i="2" s="1"/>
  <c r="CF234" i="2"/>
  <c r="CG234" i="2" s="1"/>
  <c r="EB234" i="2"/>
  <c r="EC234" i="2" s="1"/>
  <c r="EZ234" i="2"/>
  <c r="FA234" i="2" s="1"/>
  <c r="T234" i="2"/>
  <c r="Z234" i="2"/>
  <c r="AR234" i="2"/>
  <c r="BP234" i="2"/>
  <c r="DR234" i="2"/>
  <c r="EJ234" i="2"/>
  <c r="FN234" i="2"/>
  <c r="HU235" i="2"/>
  <c r="AC235" i="2" s="1"/>
  <c r="KU235" i="2"/>
  <c r="NC235" i="2"/>
  <c r="IG235" i="2"/>
  <c r="AO235" i="2" s="1"/>
  <c r="KI235" i="2"/>
  <c r="IM235" i="2"/>
  <c r="FM234" i="2"/>
  <c r="F234" i="2"/>
  <c r="G234" i="2" s="1"/>
  <c r="BS234" i="2"/>
  <c r="BT234" i="2"/>
  <c r="BU234" i="2" s="1"/>
  <c r="DI234" i="2"/>
  <c r="CR234" i="2"/>
  <c r="CS234" i="2" s="1"/>
  <c r="EN234" i="2"/>
  <c r="EO234" i="2" s="1"/>
  <c r="EG234" i="2"/>
  <c r="ET234" i="2"/>
  <c r="EU234" i="2" s="1"/>
  <c r="AL234" i="2"/>
  <c r="DL234" i="2"/>
  <c r="EI234" i="2"/>
  <c r="MQ235" i="2"/>
  <c r="EY235" i="2" s="1"/>
  <c r="LS235" i="2"/>
  <c r="JE235" i="2"/>
  <c r="IS235" i="2"/>
  <c r="BA235" i="2" s="1"/>
  <c r="JQ235" i="2"/>
  <c r="IA235" i="2"/>
  <c r="GW235" i="2"/>
  <c r="E235" i="2" s="1"/>
  <c r="NO235" i="2"/>
  <c r="Q234" i="2"/>
  <c r="BH234" i="2"/>
  <c r="BI234" i="2" s="1"/>
  <c r="AD234" i="2"/>
  <c r="AE234" i="2" s="1"/>
  <c r="AV234" i="2"/>
  <c r="AW234" i="2" s="1"/>
  <c r="BM234" i="2"/>
  <c r="FF234" i="2"/>
  <c r="FG234" i="2" s="1"/>
  <c r="CW234" i="2"/>
  <c r="N234" i="2"/>
  <c r="FW234" i="2"/>
  <c r="FK234" i="2"/>
  <c r="FQ234" i="2"/>
  <c r="CB234" i="2"/>
  <c r="FT234" i="2"/>
  <c r="IY235" i="2"/>
  <c r="CY234" i="2"/>
  <c r="MW235" i="2"/>
  <c r="FE235" i="2" s="1"/>
  <c r="LM235" i="2"/>
  <c r="DU235" i="2" s="1"/>
  <c r="LG235" i="2"/>
  <c r="DO235" i="2" s="1"/>
  <c r="ME235" i="2"/>
  <c r="HO235" i="2"/>
  <c r="KC235" i="2"/>
  <c r="BA234" i="2"/>
  <c r="CQ234" i="2"/>
  <c r="BY234" i="2"/>
  <c r="HC235" i="2"/>
  <c r="MK235" i="2"/>
  <c r="B236" i="2"/>
  <c r="GD235" i="2"/>
  <c r="NI236" i="2" l="1"/>
  <c r="GC236" i="2"/>
  <c r="BN235" i="2"/>
  <c r="FR235" i="2"/>
  <c r="FS235" i="2" s="1"/>
  <c r="MK236" i="2"/>
  <c r="HO236" i="2"/>
  <c r="Z235" i="2"/>
  <c r="FB235" i="2"/>
  <c r="CZ235" i="2"/>
  <c r="CN235" i="2"/>
  <c r="BZ235" i="2"/>
  <c r="DV235" i="2"/>
  <c r="F235" i="2"/>
  <c r="G235" i="2" s="1"/>
  <c r="EN235" i="2"/>
  <c r="EO235" i="2" s="1"/>
  <c r="CT235" i="2"/>
  <c r="DR235" i="2"/>
  <c r="AR235" i="2"/>
  <c r="BB235" i="2"/>
  <c r="BC235" i="2" s="1"/>
  <c r="ED235" i="2"/>
  <c r="BV235" i="2"/>
  <c r="FH235" i="2"/>
  <c r="AJ235" i="2"/>
  <c r="AK235" i="2" s="1"/>
  <c r="DF235" i="2"/>
  <c r="DL235" i="2"/>
  <c r="ET235" i="2"/>
  <c r="EU235" i="2" s="1"/>
  <c r="CF235" i="2"/>
  <c r="CG235" i="2" s="1"/>
  <c r="AD235" i="2"/>
  <c r="AE235" i="2" s="1"/>
  <c r="DW235" i="2"/>
  <c r="JE236" i="2"/>
  <c r="NC236" i="2"/>
  <c r="CA235" i="2"/>
  <c r="JK236" i="2"/>
  <c r="L235" i="2"/>
  <c r="M235" i="2" s="1"/>
  <c r="X235" i="2"/>
  <c r="Y235" i="2" s="1"/>
  <c r="BM235" i="2"/>
  <c r="BS235" i="2"/>
  <c r="R235" i="2"/>
  <c r="S235" i="2" s="1"/>
  <c r="BT235" i="2"/>
  <c r="BU235" i="2" s="1"/>
  <c r="CX235" i="2"/>
  <c r="CY235" i="2" s="1"/>
  <c r="FL235" i="2"/>
  <c r="FM235" i="2" s="1"/>
  <c r="AF235" i="2"/>
  <c r="ES235" i="2"/>
  <c r="EZ235" i="2"/>
  <c r="H235" i="2"/>
  <c r="AL235" i="2"/>
  <c r="CB235" i="2"/>
  <c r="CH235" i="2"/>
  <c r="DX235" i="2"/>
  <c r="EP235" i="2"/>
  <c r="FT235" i="2"/>
  <c r="HC236" i="2"/>
  <c r="ME236" i="2"/>
  <c r="IA236" i="2"/>
  <c r="LS236" i="2"/>
  <c r="KI236" i="2"/>
  <c r="LA236" i="2"/>
  <c r="JW236" i="2"/>
  <c r="W235" i="2"/>
  <c r="CE235" i="2"/>
  <c r="CR235" i="2"/>
  <c r="DP235" i="2"/>
  <c r="DQ235" i="2" s="1"/>
  <c r="CL235" i="2"/>
  <c r="CM235" i="2" s="1"/>
  <c r="BD235" i="2"/>
  <c r="KC236" i="2"/>
  <c r="LG236" i="2"/>
  <c r="NO236" i="2"/>
  <c r="JQ236" i="2"/>
  <c r="MQ236" i="2"/>
  <c r="IG236" i="2"/>
  <c r="KU236" i="2"/>
  <c r="HI236" i="2"/>
  <c r="FX235" i="2"/>
  <c r="FY235" i="2" s="1"/>
  <c r="AI235" i="2"/>
  <c r="AV235" i="2"/>
  <c r="AW235" i="2" s="1"/>
  <c r="BY235" i="2"/>
  <c r="CQ235" i="2"/>
  <c r="BH235" i="2"/>
  <c r="BI235" i="2" s="1"/>
  <c r="DD235" i="2"/>
  <c r="DE235" i="2" s="1"/>
  <c r="AP235" i="2"/>
  <c r="AQ235" i="2" s="1"/>
  <c r="EB235" i="2"/>
  <c r="EC235" i="2" s="1"/>
  <c r="DC235" i="2"/>
  <c r="EM235" i="2"/>
  <c r="EA235" i="2"/>
  <c r="FW235" i="2"/>
  <c r="FF235" i="2"/>
  <c r="FG235" i="2" s="1"/>
  <c r="BP235" i="2"/>
  <c r="EJ235" i="2"/>
  <c r="EV235" i="2"/>
  <c r="EY236" i="2"/>
  <c r="FW236" i="2"/>
  <c r="FQ236" i="2"/>
  <c r="ES236" i="2"/>
  <c r="FK236" i="2"/>
  <c r="EA236" i="2"/>
  <c r="DO236" i="2"/>
  <c r="BY236" i="2"/>
  <c r="DI236" i="2"/>
  <c r="CQ236" i="2"/>
  <c r="CE236" i="2"/>
  <c r="EM236" i="2"/>
  <c r="DC236" i="2"/>
  <c r="CK236" i="2"/>
  <c r="BM236" i="2"/>
  <c r="AI236" i="2"/>
  <c r="W236" i="2"/>
  <c r="BS236" i="2"/>
  <c r="AO236" i="2"/>
  <c r="Q236" i="2"/>
  <c r="K236" i="2"/>
  <c r="IL236" i="2"/>
  <c r="MW236" i="2"/>
  <c r="GV236" i="2"/>
  <c r="LL236" i="2"/>
  <c r="NH236" i="2"/>
  <c r="IP236" i="2"/>
  <c r="KL236" i="2"/>
  <c r="MH236" i="2"/>
  <c r="HX236" i="2"/>
  <c r="IV236" i="2"/>
  <c r="IX236" i="2"/>
  <c r="JT236" i="2"/>
  <c r="MN236" i="2"/>
  <c r="KB236" i="2"/>
  <c r="JZ236" i="2"/>
  <c r="KX236" i="2"/>
  <c r="LV236" i="2"/>
  <c r="LX236" i="2"/>
  <c r="LJ236" i="2"/>
  <c r="IR236" i="2"/>
  <c r="KN236" i="2"/>
  <c r="HB236" i="2"/>
  <c r="MP236" i="2"/>
  <c r="IF236" i="2"/>
  <c r="MT236" i="2"/>
  <c r="NF236" i="2"/>
  <c r="MJ236" i="2"/>
  <c r="GZ236" i="2"/>
  <c r="KT236" i="2"/>
  <c r="LP236" i="2"/>
  <c r="JV236" i="2"/>
  <c r="HH236" i="2"/>
  <c r="ID236" i="2"/>
  <c r="BP236" i="2"/>
  <c r="JP236" i="2"/>
  <c r="JN236" i="2"/>
  <c r="JD236" i="2"/>
  <c r="JH236" i="2"/>
  <c r="LD236" i="2"/>
  <c r="LF236" i="2"/>
  <c r="HT236" i="2"/>
  <c r="HZ236" i="2"/>
  <c r="EZ236" i="2"/>
  <c r="GT236" i="2"/>
  <c r="MV236" i="2"/>
  <c r="HN236" i="2"/>
  <c r="HL236" i="2"/>
  <c r="IJ236" i="2"/>
  <c r="BV236" i="2"/>
  <c r="JJ236" i="2"/>
  <c r="KF236" i="2"/>
  <c r="MD236" i="2"/>
  <c r="JB236" i="2"/>
  <c r="NN236" i="2"/>
  <c r="NL236" i="2"/>
  <c r="DD236" i="2"/>
  <c r="KR236" i="2"/>
  <c r="NB236" i="2"/>
  <c r="FT236" i="2"/>
  <c r="HF236" i="2"/>
  <c r="CL236" i="2"/>
  <c r="KZ236" i="2"/>
  <c r="CT236" i="2"/>
  <c r="DR236" i="2"/>
  <c r="EP236" i="2"/>
  <c r="MB236" i="2"/>
  <c r="MZ236" i="2"/>
  <c r="HR236" i="2"/>
  <c r="LR236" i="2"/>
  <c r="KH236" i="2"/>
  <c r="CS235" i="2"/>
  <c r="LM236" i="2"/>
  <c r="DU236" i="2" s="1"/>
  <c r="IY236" i="2"/>
  <c r="GW236" i="2"/>
  <c r="IS236" i="2"/>
  <c r="BA236" i="2" s="1"/>
  <c r="EI235" i="2"/>
  <c r="IM236" i="2"/>
  <c r="BO235" i="2"/>
  <c r="HU236" i="2"/>
  <c r="FA235" i="2"/>
  <c r="LY236" i="2"/>
  <c r="KO236" i="2"/>
  <c r="DI235" i="2"/>
  <c r="BG235" i="2"/>
  <c r="Q235" i="2"/>
  <c r="K235" i="2"/>
  <c r="AU235" i="2"/>
  <c r="DJ235" i="2"/>
  <c r="DK235" i="2" s="1"/>
  <c r="CK235" i="2"/>
  <c r="EG235" i="2"/>
  <c r="FK235" i="2"/>
  <c r="B237" i="2"/>
  <c r="GD236" i="2"/>
  <c r="HO237" i="2" l="1"/>
  <c r="GC237" i="2"/>
  <c r="N236" i="2"/>
  <c r="FX236" i="2"/>
  <c r="FY236" i="2" s="1"/>
  <c r="FN236" i="2"/>
  <c r="CH236" i="2"/>
  <c r="DL236" i="2"/>
  <c r="AP236" i="2"/>
  <c r="AQ236" i="2" s="1"/>
  <c r="BD236" i="2"/>
  <c r="F236" i="2"/>
  <c r="G236" i="2" s="1"/>
  <c r="BJ236" i="2"/>
  <c r="CB236" i="2"/>
  <c r="Z236" i="2"/>
  <c r="AX236" i="2"/>
  <c r="FZ236" i="2"/>
  <c r="AF236" i="2"/>
  <c r="R236" i="2"/>
  <c r="S236" i="2" s="1"/>
  <c r="EV236" i="2"/>
  <c r="AJ236" i="2"/>
  <c r="CZ236" i="2"/>
  <c r="EJ236" i="2"/>
  <c r="FF236" i="2"/>
  <c r="ED236" i="2"/>
  <c r="DV236" i="2"/>
  <c r="DW236" i="2" s="1"/>
  <c r="CM236" i="2"/>
  <c r="FG236" i="2"/>
  <c r="DE236" i="2"/>
  <c r="HU237" i="2"/>
  <c r="KO237" i="2"/>
  <c r="GW237" i="2"/>
  <c r="E237" i="2" s="1"/>
  <c r="AC236" i="2"/>
  <c r="CX236" i="2"/>
  <c r="CY236" i="2" s="1"/>
  <c r="BZ236" i="2"/>
  <c r="AV236" i="2"/>
  <c r="AW236" i="2" s="1"/>
  <c r="BB236" i="2"/>
  <c r="BC236" i="2" s="1"/>
  <c r="DP236" i="2"/>
  <c r="DQ236" i="2" s="1"/>
  <c r="CW236" i="2"/>
  <c r="T236" i="2"/>
  <c r="H236" i="2"/>
  <c r="FL236" i="2"/>
  <c r="FM236" i="2" s="1"/>
  <c r="ET236" i="2"/>
  <c r="EU236" i="2" s="1"/>
  <c r="AR236" i="2"/>
  <c r="AL236" i="2"/>
  <c r="DF236" i="2"/>
  <c r="DX236" i="2"/>
  <c r="MQ237" i="2"/>
  <c r="EY237" i="2" s="1"/>
  <c r="KC237" i="2"/>
  <c r="LA237" i="2"/>
  <c r="IA237" i="2"/>
  <c r="HC237" i="2"/>
  <c r="LY237" i="2"/>
  <c r="IM237" i="2"/>
  <c r="IY237" i="2"/>
  <c r="BG237" i="2" s="1"/>
  <c r="E236" i="2"/>
  <c r="AD236" i="2"/>
  <c r="AE236" i="2" s="1"/>
  <c r="L236" i="2"/>
  <c r="M236" i="2" s="1"/>
  <c r="BG236" i="2"/>
  <c r="DJ236" i="2"/>
  <c r="DK236" i="2" s="1"/>
  <c r="EN236" i="2"/>
  <c r="EO236" i="2" s="1"/>
  <c r="EB236" i="2"/>
  <c r="EC236" i="2" s="1"/>
  <c r="EH236" i="2"/>
  <c r="EI236" i="2" s="1"/>
  <c r="FB236" i="2"/>
  <c r="AK236" i="2"/>
  <c r="KU237" i="2"/>
  <c r="JQ237" i="2"/>
  <c r="BY237" i="2" s="1"/>
  <c r="MK237" i="2"/>
  <c r="JK237" i="2"/>
  <c r="ES237" i="2"/>
  <c r="EG237" i="2"/>
  <c r="DC237" i="2"/>
  <c r="CK237" i="2"/>
  <c r="CW237" i="2"/>
  <c r="AU237" i="2"/>
  <c r="K237" i="2"/>
  <c r="BS237" i="2"/>
  <c r="AC237" i="2"/>
  <c r="DI237" i="2"/>
  <c r="AI237" i="2"/>
  <c r="W237" i="2"/>
  <c r="HB237" i="2"/>
  <c r="JN237" i="2"/>
  <c r="MJ237" i="2"/>
  <c r="GT237" i="2"/>
  <c r="JV237" i="2"/>
  <c r="HH237" i="2"/>
  <c r="JB237" i="2"/>
  <c r="HT237" i="2"/>
  <c r="HR237" i="2"/>
  <c r="JP237" i="2"/>
  <c r="MH237" i="2"/>
  <c r="GZ237" i="2"/>
  <c r="HX237" i="2"/>
  <c r="IX237" i="2"/>
  <c r="IV237" i="2"/>
  <c r="JT237" i="2"/>
  <c r="LR237" i="2"/>
  <c r="LP237" i="2"/>
  <c r="MP237" i="2"/>
  <c r="JD237" i="2"/>
  <c r="JZ237" i="2"/>
  <c r="KX237" i="2"/>
  <c r="MV237" i="2"/>
  <c r="LJ237" i="2"/>
  <c r="LL237" i="2"/>
  <c r="CB237" i="2"/>
  <c r="NH237" i="2"/>
  <c r="KL237" i="2"/>
  <c r="KT237" i="2"/>
  <c r="MN237" i="2"/>
  <c r="ID237" i="2"/>
  <c r="BP237" i="2"/>
  <c r="KB237" i="2"/>
  <c r="KZ237" i="2"/>
  <c r="LX237" i="2"/>
  <c r="EV237" i="2"/>
  <c r="GV237" i="2"/>
  <c r="JJ237" i="2"/>
  <c r="LD237" i="2"/>
  <c r="MZ237" i="2"/>
  <c r="HZ237" i="2"/>
  <c r="IP237" i="2"/>
  <c r="AL237" i="2"/>
  <c r="JH237" i="2"/>
  <c r="KH237" i="2"/>
  <c r="LF237" i="2"/>
  <c r="NB237" i="2"/>
  <c r="NF237" i="2"/>
  <c r="KN237" i="2"/>
  <c r="KR237" i="2"/>
  <c r="IF237" i="2"/>
  <c r="DJ237" i="2"/>
  <c r="LV237" i="2"/>
  <c r="HL237" i="2"/>
  <c r="HN237" i="2"/>
  <c r="IJ237" i="2"/>
  <c r="IL237" i="2"/>
  <c r="KF237" i="2"/>
  <c r="MB237" i="2"/>
  <c r="NL237" i="2"/>
  <c r="IR237" i="2"/>
  <c r="CN237" i="2"/>
  <c r="MT237" i="2"/>
  <c r="MD237" i="2"/>
  <c r="NN237" i="2"/>
  <c r="HF237" i="2"/>
  <c r="LM237" i="2"/>
  <c r="DU237" i="2" s="1"/>
  <c r="MW237" i="2"/>
  <c r="FE237" i="2" s="1"/>
  <c r="BN236" i="2"/>
  <c r="BO236" i="2" s="1"/>
  <c r="BH236" i="2"/>
  <c r="BI236" i="2" s="1"/>
  <c r="AU236" i="2"/>
  <c r="X236" i="2"/>
  <c r="Y236" i="2" s="1"/>
  <c r="CF236" i="2"/>
  <c r="CG236" i="2" s="1"/>
  <c r="EG236" i="2"/>
  <c r="FR236" i="2"/>
  <c r="FS236" i="2" s="1"/>
  <c r="CN236" i="2"/>
  <c r="FH236" i="2"/>
  <c r="IG237" i="2"/>
  <c r="NO237" i="2"/>
  <c r="FX237" i="2" s="1"/>
  <c r="KI237" i="2"/>
  <c r="ME237" i="2"/>
  <c r="EM237" i="2" s="1"/>
  <c r="CA236" i="2"/>
  <c r="JE237" i="2"/>
  <c r="FA236" i="2"/>
  <c r="IS237" i="2"/>
  <c r="BT236" i="2"/>
  <c r="BU236" i="2" s="1"/>
  <c r="CR236" i="2"/>
  <c r="CS236" i="2" s="1"/>
  <c r="FE236" i="2"/>
  <c r="HI237" i="2"/>
  <c r="Q237" i="2" s="1"/>
  <c r="LG237" i="2"/>
  <c r="JW237" i="2"/>
  <c r="LS237" i="2"/>
  <c r="NC237" i="2"/>
  <c r="NI237" i="2"/>
  <c r="B238" i="2"/>
  <c r="GC238" i="2" s="1"/>
  <c r="GD237" i="2"/>
  <c r="KI238" i="2" l="1"/>
  <c r="AF237" i="2"/>
  <c r="EH237" i="2"/>
  <c r="BV237" i="2"/>
  <c r="AP237" i="2"/>
  <c r="CH237" i="2"/>
  <c r="AX237" i="2"/>
  <c r="CZ237" i="2"/>
  <c r="F237" i="2"/>
  <c r="G237" i="2" s="1"/>
  <c r="DX237" i="2"/>
  <c r="FN237" i="2"/>
  <c r="Z237" i="2"/>
  <c r="BB237" i="2"/>
  <c r="BC237" i="2" s="1"/>
  <c r="FR237" i="2"/>
  <c r="FS237" i="2" s="1"/>
  <c r="FH237" i="2"/>
  <c r="EZ237" i="2"/>
  <c r="FA237" i="2" s="1"/>
  <c r="T237" i="2"/>
  <c r="DR237" i="2"/>
  <c r="EP237" i="2"/>
  <c r="BH237" i="2"/>
  <c r="BI237" i="2" s="1"/>
  <c r="FZ237" i="2"/>
  <c r="CT237" i="2"/>
  <c r="DD237" i="2"/>
  <c r="N237" i="2"/>
  <c r="EB237" i="2"/>
  <c r="EC237" i="2" s="1"/>
  <c r="DK237" i="2"/>
  <c r="LG238" i="2"/>
  <c r="JE238" i="2"/>
  <c r="LS238" i="2"/>
  <c r="IG238" i="2"/>
  <c r="CF237" i="2"/>
  <c r="BN237" i="2"/>
  <c r="BO237" i="2" s="1"/>
  <c r="CR237" i="2"/>
  <c r="CS237" i="2" s="1"/>
  <c r="BZ237" i="2"/>
  <c r="CA237" i="2" s="1"/>
  <c r="CL237" i="2"/>
  <c r="CM237" i="2" s="1"/>
  <c r="EA237" i="2"/>
  <c r="H237" i="2"/>
  <c r="FW237" i="2"/>
  <c r="AR237" i="2"/>
  <c r="DF237" i="2"/>
  <c r="ED237" i="2"/>
  <c r="EJ237" i="2"/>
  <c r="FT237" i="2"/>
  <c r="MK238" i="2"/>
  <c r="LY238" i="2"/>
  <c r="IA238" i="2"/>
  <c r="ES238" i="2"/>
  <c r="EG238" i="2"/>
  <c r="DO238" i="2"/>
  <c r="CQ238" i="2"/>
  <c r="EA238" i="2"/>
  <c r="BM238" i="2"/>
  <c r="AI238" i="2"/>
  <c r="DU238" i="2"/>
  <c r="AO238" i="2"/>
  <c r="LM238" i="2"/>
  <c r="JH238" i="2"/>
  <c r="HX238" i="2"/>
  <c r="GT238" i="2"/>
  <c r="LJ238" i="2"/>
  <c r="HT238" i="2"/>
  <c r="NH238" i="2"/>
  <c r="IP238" i="2"/>
  <c r="KL238" i="2"/>
  <c r="KN238" i="2"/>
  <c r="HB238" i="2"/>
  <c r="MN238" i="2"/>
  <c r="ID238" i="2"/>
  <c r="JP238" i="2"/>
  <c r="IV238" i="2"/>
  <c r="KR238" i="2"/>
  <c r="LR238" i="2"/>
  <c r="GV238" i="2"/>
  <c r="HF238" i="2"/>
  <c r="IF238" i="2"/>
  <c r="JD238" i="2"/>
  <c r="KX238" i="2"/>
  <c r="HR238" i="2"/>
  <c r="JN238" i="2"/>
  <c r="MJ238" i="2"/>
  <c r="HZ238" i="2"/>
  <c r="IX238" i="2"/>
  <c r="JV238" i="2"/>
  <c r="JT238" i="2"/>
  <c r="KT238" i="2"/>
  <c r="LP238" i="2"/>
  <c r="GZ238" i="2"/>
  <c r="HH238" i="2"/>
  <c r="AR238" i="2"/>
  <c r="JB238" i="2"/>
  <c r="KZ238" i="2"/>
  <c r="LV238" i="2"/>
  <c r="KB238" i="2"/>
  <c r="HL238" i="2"/>
  <c r="IJ238" i="2"/>
  <c r="MB238" i="2"/>
  <c r="NL238" i="2"/>
  <c r="IL238" i="2"/>
  <c r="NB238" i="2"/>
  <c r="LL238" i="2"/>
  <c r="MH238" i="2"/>
  <c r="JZ238" i="2"/>
  <c r="LX238" i="2"/>
  <c r="EH238" i="2"/>
  <c r="MT238" i="2"/>
  <c r="CR238" i="2"/>
  <c r="MP238" i="2"/>
  <c r="BP238" i="2"/>
  <c r="MV238" i="2"/>
  <c r="JJ238" i="2"/>
  <c r="KF238" i="2"/>
  <c r="LD238" i="2"/>
  <c r="MZ238" i="2"/>
  <c r="NF238" i="2"/>
  <c r="IR238" i="2"/>
  <c r="HN238" i="2"/>
  <c r="KH238" i="2"/>
  <c r="LF238" i="2"/>
  <c r="MD238" i="2"/>
  <c r="NN238" i="2"/>
  <c r="NI238" i="2"/>
  <c r="NC238" i="2"/>
  <c r="JW238" i="2"/>
  <c r="HI238" i="2"/>
  <c r="IS238" i="2"/>
  <c r="BA238" i="2" s="1"/>
  <c r="ME238" i="2"/>
  <c r="FY237" i="2"/>
  <c r="EI237" i="2"/>
  <c r="L237" i="2"/>
  <c r="M237" i="2" s="1"/>
  <c r="AV237" i="2"/>
  <c r="AW237" i="2" s="1"/>
  <c r="BM237" i="2"/>
  <c r="R237" i="2"/>
  <c r="S237" i="2" s="1"/>
  <c r="BT237" i="2"/>
  <c r="BU237" i="2" s="1"/>
  <c r="FL237" i="2"/>
  <c r="FM237" i="2" s="1"/>
  <c r="ET237" i="2"/>
  <c r="EU237" i="2" s="1"/>
  <c r="EN237" i="2"/>
  <c r="EO237" i="2" s="1"/>
  <c r="DL237" i="2"/>
  <c r="BJ237" i="2"/>
  <c r="FB237" i="2"/>
  <c r="LA238" i="2"/>
  <c r="KO238" i="2"/>
  <c r="AQ237" i="2"/>
  <c r="CG237" i="2"/>
  <c r="BA237" i="2"/>
  <c r="X237" i="2"/>
  <c r="Y237" i="2" s="1"/>
  <c r="AJ237" i="2"/>
  <c r="AK237" i="2" s="1"/>
  <c r="AO237" i="2"/>
  <c r="AD237" i="2"/>
  <c r="AE237" i="2" s="1"/>
  <c r="CE237" i="2"/>
  <c r="CX237" i="2"/>
  <c r="CY237" i="2" s="1"/>
  <c r="FQ237" i="2"/>
  <c r="FF237" i="2"/>
  <c r="FG237" i="2" s="1"/>
  <c r="BD237" i="2"/>
  <c r="JQ238" i="2"/>
  <c r="IY238" i="2"/>
  <c r="KC238" i="2"/>
  <c r="NO238" i="2"/>
  <c r="MW238" i="2"/>
  <c r="CQ237" i="2"/>
  <c r="DO237" i="2"/>
  <c r="DP237" i="2"/>
  <c r="DQ237" i="2" s="1"/>
  <c r="DV237" i="2"/>
  <c r="DW237" i="2" s="1"/>
  <c r="FK237" i="2"/>
  <c r="JK238" i="2"/>
  <c r="KU238" i="2"/>
  <c r="IM238" i="2"/>
  <c r="AU238" i="2" s="1"/>
  <c r="HC238" i="2"/>
  <c r="MQ238" i="2"/>
  <c r="GW238" i="2"/>
  <c r="HU238" i="2"/>
  <c r="DE237" i="2"/>
  <c r="HO238" i="2"/>
  <c r="B239" i="2"/>
  <c r="GD238" i="2"/>
  <c r="HO239" i="2" l="1"/>
  <c r="MQ239" i="2"/>
  <c r="JQ239" i="2"/>
  <c r="KI239" i="2"/>
  <c r="GC239" i="2"/>
  <c r="GW239" i="2"/>
  <c r="KU239" i="2"/>
  <c r="NO239" i="2"/>
  <c r="JK239" i="2"/>
  <c r="EV238" i="2"/>
  <c r="ED238" i="2"/>
  <c r="EP238" i="2"/>
  <c r="BT238" i="2"/>
  <c r="BU238" i="2" s="1"/>
  <c r="FB238" i="2"/>
  <c r="AL238" i="2"/>
  <c r="AF238" i="2"/>
  <c r="BD238" i="2"/>
  <c r="FF238" i="2"/>
  <c r="DV238" i="2"/>
  <c r="DW238" i="2" s="1"/>
  <c r="N238" i="2"/>
  <c r="AV238" i="2"/>
  <c r="AW238" i="2" s="1"/>
  <c r="H238" i="2"/>
  <c r="DL238" i="2"/>
  <c r="CH238" i="2"/>
  <c r="FR238" i="2"/>
  <c r="FS238" i="2" s="1"/>
  <c r="IY239" i="2"/>
  <c r="BZ238" i="2"/>
  <c r="FZ238" i="2"/>
  <c r="Z238" i="2"/>
  <c r="FL238" i="2"/>
  <c r="FM238" i="2" s="1"/>
  <c r="DR238" i="2"/>
  <c r="T238" i="2"/>
  <c r="DF238" i="2"/>
  <c r="CZ238" i="2"/>
  <c r="CN238" i="2"/>
  <c r="BH238" i="2"/>
  <c r="BI238" i="2" s="1"/>
  <c r="CS238" i="2"/>
  <c r="HC239" i="2"/>
  <c r="LA239" i="2"/>
  <c r="ME239" i="2"/>
  <c r="EM239" i="2" s="1"/>
  <c r="NC239" i="2"/>
  <c r="F238" i="2"/>
  <c r="G238" i="2" s="1"/>
  <c r="R238" i="2"/>
  <c r="S238" i="2" s="1"/>
  <c r="BN238" i="2"/>
  <c r="BO238" i="2" s="1"/>
  <c r="L238" i="2"/>
  <c r="M238" i="2" s="1"/>
  <c r="BB238" i="2"/>
  <c r="BC238" i="2" s="1"/>
  <c r="DC238" i="2"/>
  <c r="BY238" i="2"/>
  <c r="DJ238" i="2"/>
  <c r="EB238" i="2"/>
  <c r="EC238" i="2" s="1"/>
  <c r="EZ238" i="2"/>
  <c r="BV238" i="2"/>
  <c r="AX238" i="2"/>
  <c r="DX238" i="2"/>
  <c r="FN238" i="2"/>
  <c r="LS239" i="2"/>
  <c r="FK239" i="2"/>
  <c r="FW239" i="2"/>
  <c r="EA239" i="2"/>
  <c r="DC239" i="2"/>
  <c r="EY239" i="2"/>
  <c r="CQ239" i="2"/>
  <c r="K239" i="2"/>
  <c r="DI239" i="2"/>
  <c r="BS239" i="2"/>
  <c r="BG239" i="2"/>
  <c r="BY239" i="2"/>
  <c r="W239" i="2"/>
  <c r="E239" i="2"/>
  <c r="LL239" i="2"/>
  <c r="HR239" i="2"/>
  <c r="HT239" i="2"/>
  <c r="JN239" i="2"/>
  <c r="KN239" i="2"/>
  <c r="MJ239" i="2"/>
  <c r="IV239" i="2"/>
  <c r="LP239" i="2"/>
  <c r="LR239" i="2"/>
  <c r="MP239" i="2"/>
  <c r="JB239" i="2"/>
  <c r="MT239" i="2"/>
  <c r="LJ239" i="2"/>
  <c r="CB239" i="2"/>
  <c r="NF239" i="2"/>
  <c r="KR239" i="2"/>
  <c r="ED239" i="2"/>
  <c r="JZ239" i="2"/>
  <c r="LV239" i="2"/>
  <c r="LX239" i="2"/>
  <c r="JP239" i="2"/>
  <c r="NH239" i="2"/>
  <c r="IP239" i="2"/>
  <c r="IR239" i="2"/>
  <c r="KL239" i="2"/>
  <c r="GV239" i="2"/>
  <c r="KT239" i="2"/>
  <c r="MN239" i="2"/>
  <c r="IJ239" i="2"/>
  <c r="ID239" i="2"/>
  <c r="JD239" i="2"/>
  <c r="KB239" i="2"/>
  <c r="KX239" i="2"/>
  <c r="LF239" i="2"/>
  <c r="HN239" i="2"/>
  <c r="IL239" i="2"/>
  <c r="KF239" i="2"/>
  <c r="KH239" i="2"/>
  <c r="LD239" i="2"/>
  <c r="MD239" i="2"/>
  <c r="HL239" i="2"/>
  <c r="BJ239" i="2"/>
  <c r="NN239" i="2"/>
  <c r="HZ239" i="2"/>
  <c r="IX239" i="2"/>
  <c r="EZ239" i="2"/>
  <c r="HH239" i="2"/>
  <c r="GT239" i="2"/>
  <c r="MB239" i="2"/>
  <c r="IF239" i="2"/>
  <c r="JV239" i="2"/>
  <c r="JH239" i="2"/>
  <c r="MZ239" i="2"/>
  <c r="BB239" i="2"/>
  <c r="JT239" i="2"/>
  <c r="HF239" i="2"/>
  <c r="KZ239" i="2"/>
  <c r="MV239" i="2"/>
  <c r="GZ239" i="2"/>
  <c r="BV239" i="2"/>
  <c r="NB239" i="2"/>
  <c r="NL239" i="2"/>
  <c r="MH239" i="2"/>
  <c r="HB239" i="2"/>
  <c r="HX239" i="2"/>
  <c r="EJ239" i="2"/>
  <c r="JJ239" i="2"/>
  <c r="FZ239" i="2"/>
  <c r="HU239" i="2"/>
  <c r="AC239" i="2" s="1"/>
  <c r="IM239" i="2"/>
  <c r="MW239" i="2"/>
  <c r="KC239" i="2"/>
  <c r="IS239" i="2"/>
  <c r="NI239" i="2"/>
  <c r="FQ239" i="2" s="1"/>
  <c r="LM239" i="2"/>
  <c r="BS238" i="2"/>
  <c r="DP238" i="2"/>
  <c r="DQ238" i="2" s="1"/>
  <c r="AD238" i="2"/>
  <c r="AE238" i="2" s="1"/>
  <c r="W238" i="2"/>
  <c r="CL238" i="2"/>
  <c r="CM238" i="2" s="1"/>
  <c r="BG238" i="2"/>
  <c r="DD238" i="2"/>
  <c r="DE238" i="2" s="1"/>
  <c r="CF238" i="2"/>
  <c r="CG238" i="2" s="1"/>
  <c r="FE238" i="2"/>
  <c r="ET238" i="2"/>
  <c r="EU238" i="2" s="1"/>
  <c r="CT238" i="2"/>
  <c r="BJ238" i="2"/>
  <c r="CB238" i="2"/>
  <c r="FH238" i="2"/>
  <c r="FT238" i="2"/>
  <c r="IG239" i="2"/>
  <c r="JE239" i="2"/>
  <c r="BM239" i="2" s="1"/>
  <c r="EI238" i="2"/>
  <c r="HI239" i="2"/>
  <c r="FX238" i="2"/>
  <c r="FY238" i="2" s="1"/>
  <c r="E238" i="2"/>
  <c r="Q238" i="2"/>
  <c r="CK238" i="2"/>
  <c r="X238" i="2"/>
  <c r="Y238" i="2" s="1"/>
  <c r="DI238" i="2"/>
  <c r="FW238" i="2"/>
  <c r="FQ238" i="2"/>
  <c r="EY238" i="2"/>
  <c r="EJ238" i="2"/>
  <c r="IA239" i="2"/>
  <c r="MK239" i="2"/>
  <c r="CA238" i="2"/>
  <c r="LG239" i="2"/>
  <c r="FG238" i="2"/>
  <c r="KO239" i="2"/>
  <c r="CW239" i="2" s="1"/>
  <c r="JW239" i="2"/>
  <c r="CE239" i="2" s="1"/>
  <c r="K238" i="2"/>
  <c r="AC238" i="2"/>
  <c r="AP238" i="2"/>
  <c r="AQ238" i="2" s="1"/>
  <c r="CX238" i="2"/>
  <c r="CY238" i="2" s="1"/>
  <c r="AJ238" i="2"/>
  <c r="AK238" i="2" s="1"/>
  <c r="CE238" i="2"/>
  <c r="EM238" i="2"/>
  <c r="CW238" i="2"/>
  <c r="EN238" i="2"/>
  <c r="EO238" i="2" s="1"/>
  <c r="FK238" i="2"/>
  <c r="FA238" i="2"/>
  <c r="LY239" i="2"/>
  <c r="EG239" i="2" s="1"/>
  <c r="DK238" i="2"/>
  <c r="B240" i="2"/>
  <c r="GC240" i="2" s="1"/>
  <c r="GD239" i="2"/>
  <c r="AX239" i="2" l="1"/>
  <c r="FT239" i="2"/>
  <c r="DX239" i="2"/>
  <c r="DR239" i="2"/>
  <c r="AR239" i="2"/>
  <c r="CX239" i="2"/>
  <c r="CY239" i="2" s="1"/>
  <c r="FH239" i="2"/>
  <c r="DJ239" i="2"/>
  <c r="DK239" i="2" s="1"/>
  <c r="CH239" i="2"/>
  <c r="AD239" i="2"/>
  <c r="AE239" i="2" s="1"/>
  <c r="T239" i="2"/>
  <c r="DF239" i="2"/>
  <c r="AJ239" i="2"/>
  <c r="AK239" i="2" s="1"/>
  <c r="CR239" i="2"/>
  <c r="EN239" i="2"/>
  <c r="EO239" i="2" s="1"/>
  <c r="CL239" i="2"/>
  <c r="CM239" i="2" s="1"/>
  <c r="BN239" i="2"/>
  <c r="BO239" i="2" s="1"/>
  <c r="EV239" i="2"/>
  <c r="H239" i="2"/>
  <c r="FN239" i="2"/>
  <c r="N239" i="2"/>
  <c r="Z239" i="2"/>
  <c r="ID240" i="2"/>
  <c r="GV240" i="2"/>
  <c r="HB240" i="2"/>
  <c r="HT240" i="2"/>
  <c r="JP240" i="2"/>
  <c r="JN240" i="2"/>
  <c r="KL240" i="2"/>
  <c r="MJ240" i="2"/>
  <c r="JV240" i="2"/>
  <c r="LR240" i="2"/>
  <c r="JD240" i="2"/>
  <c r="JZ240" i="2"/>
  <c r="KZ240" i="2"/>
  <c r="IP240" i="2"/>
  <c r="MH240" i="2"/>
  <c r="HX240" i="2"/>
  <c r="IV240" i="2"/>
  <c r="JT240" i="2"/>
  <c r="KR240" i="2"/>
  <c r="MN240" i="2"/>
  <c r="JB240" i="2"/>
  <c r="KB240" i="2"/>
  <c r="KX240" i="2"/>
  <c r="LV240" i="2"/>
  <c r="LJ240" i="2"/>
  <c r="NH240" i="2"/>
  <c r="IR240" i="2"/>
  <c r="KN240" i="2"/>
  <c r="IX240" i="2"/>
  <c r="MP240" i="2"/>
  <c r="GT240" i="2"/>
  <c r="IF240" i="2"/>
  <c r="MV240" i="2"/>
  <c r="LF240" i="2"/>
  <c r="MB240" i="2"/>
  <c r="NB240" i="2"/>
  <c r="HF240" i="2"/>
  <c r="HN240" i="2"/>
  <c r="LL240" i="2"/>
  <c r="HR240" i="2"/>
  <c r="HH240" i="2"/>
  <c r="LX240" i="2"/>
  <c r="MT240" i="2"/>
  <c r="JH240" i="2"/>
  <c r="JJ240" i="2"/>
  <c r="LD240" i="2"/>
  <c r="GZ240" i="2"/>
  <c r="LP240" i="2"/>
  <c r="NF240" i="2"/>
  <c r="HZ240" i="2"/>
  <c r="HL240" i="2"/>
  <c r="IJ240" i="2"/>
  <c r="KF240" i="2"/>
  <c r="MD240" i="2"/>
  <c r="MZ240" i="2"/>
  <c r="KH240" i="2"/>
  <c r="NN240" i="2"/>
  <c r="NL240" i="2"/>
  <c r="KT240" i="2"/>
  <c r="IL240" i="2"/>
  <c r="FA239" i="2"/>
  <c r="JK240" i="2"/>
  <c r="MK240" i="2"/>
  <c r="HI240" i="2"/>
  <c r="Q240" i="2" s="1"/>
  <c r="IY240" i="2"/>
  <c r="BG240" i="2" s="1"/>
  <c r="IG240" i="2"/>
  <c r="LM240" i="2"/>
  <c r="KC240" i="2"/>
  <c r="FX239" i="2"/>
  <c r="FY239" i="2" s="1"/>
  <c r="DD239" i="2"/>
  <c r="DE239" i="2" s="1"/>
  <c r="F239" i="2"/>
  <c r="G239" i="2" s="1"/>
  <c r="AV239" i="2"/>
  <c r="AW239" i="2" s="1"/>
  <c r="R239" i="2"/>
  <c r="S239" i="2" s="1"/>
  <c r="BT239" i="2"/>
  <c r="BU239" i="2" s="1"/>
  <c r="DP239" i="2"/>
  <c r="DQ239" i="2" s="1"/>
  <c r="FL239" i="2"/>
  <c r="FM239" i="2" s="1"/>
  <c r="ES239" i="2"/>
  <c r="AF239" i="2"/>
  <c r="FF239" i="2"/>
  <c r="FG239" i="2" s="1"/>
  <c r="AL239" i="2"/>
  <c r="CZ239" i="2"/>
  <c r="DL239" i="2"/>
  <c r="FB239" i="2"/>
  <c r="LS240" i="2"/>
  <c r="EA240" i="2" s="1"/>
  <c r="NC240" i="2"/>
  <c r="FK240" i="2" s="1"/>
  <c r="KI240" i="2"/>
  <c r="KO240" i="2"/>
  <c r="CW240" i="2" s="1"/>
  <c r="IA240" i="2"/>
  <c r="NO240" i="2"/>
  <c r="FW240" i="2" s="1"/>
  <c r="NI240" i="2"/>
  <c r="FQ240" i="2" s="1"/>
  <c r="MW240" i="2"/>
  <c r="L239" i="2"/>
  <c r="M239" i="2" s="1"/>
  <c r="AO239" i="2"/>
  <c r="CF239" i="2"/>
  <c r="BZ239" i="2"/>
  <c r="CA239" i="2" s="1"/>
  <c r="EB239" i="2"/>
  <c r="EC239" i="2" s="1"/>
  <c r="EH239" i="2"/>
  <c r="EI239" i="2" s="1"/>
  <c r="DV239" i="2"/>
  <c r="DW239" i="2" s="1"/>
  <c r="FR239" i="2"/>
  <c r="BD239" i="2"/>
  <c r="CN239" i="2"/>
  <c r="MQ240" i="2"/>
  <c r="EY240" i="2" s="1"/>
  <c r="FS239" i="2"/>
  <c r="ME240" i="2"/>
  <c r="EM240" i="2" s="1"/>
  <c r="CS239" i="2"/>
  <c r="CG239" i="2"/>
  <c r="LG240" i="2"/>
  <c r="BC239" i="2"/>
  <c r="KU240" i="2"/>
  <c r="DC240" i="2" s="1"/>
  <c r="IS240" i="2"/>
  <c r="BA240" i="2" s="1"/>
  <c r="IM240" i="2"/>
  <c r="BH239" i="2"/>
  <c r="BI239" i="2" s="1"/>
  <c r="AP239" i="2"/>
  <c r="AQ239" i="2" s="1"/>
  <c r="DO239" i="2"/>
  <c r="CK239" i="2"/>
  <c r="DU239" i="2"/>
  <c r="FE239" i="2"/>
  <c r="BP239" i="2"/>
  <c r="CT239" i="2"/>
  <c r="EP239" i="2"/>
  <c r="HO240" i="2"/>
  <c r="W240" i="2" s="1"/>
  <c r="LA240" i="2"/>
  <c r="DI240" i="2" s="1"/>
  <c r="LY240" i="2"/>
  <c r="JW240" i="2"/>
  <c r="CE240" i="2" s="1"/>
  <c r="JQ240" i="2"/>
  <c r="JE240" i="2"/>
  <c r="BM240" i="2" s="1"/>
  <c r="HU240" i="2"/>
  <c r="AC240" i="2" s="1"/>
  <c r="AI239" i="2"/>
  <c r="BA239" i="2"/>
  <c r="X239" i="2"/>
  <c r="Y239" i="2" s="1"/>
  <c r="Q239" i="2"/>
  <c r="AU239" i="2"/>
  <c r="ET239" i="2"/>
  <c r="EU239" i="2" s="1"/>
  <c r="GW240" i="2"/>
  <c r="HC240" i="2"/>
  <c r="B241" i="2"/>
  <c r="GC241" i="2" s="1"/>
  <c r="GD240" i="2"/>
  <c r="DL240" i="2" l="1"/>
  <c r="H240" i="2"/>
  <c r="N240" i="2"/>
  <c r="AV240" i="2"/>
  <c r="AW240" i="2" s="1"/>
  <c r="CT240" i="2"/>
  <c r="FH240" i="2"/>
  <c r="T240" i="2"/>
  <c r="CH240" i="2"/>
  <c r="BD240" i="2"/>
  <c r="BT240" i="2"/>
  <c r="ED240" i="2"/>
  <c r="Z240" i="2"/>
  <c r="BN240" i="2"/>
  <c r="DX240" i="2"/>
  <c r="CN240" i="2"/>
  <c r="DD240" i="2"/>
  <c r="DE240" i="2" s="1"/>
  <c r="FT240" i="2"/>
  <c r="DP240" i="2"/>
  <c r="DQ240" i="2" s="1"/>
  <c r="EN240" i="2"/>
  <c r="EO240" i="2" s="1"/>
  <c r="BJ240" i="2"/>
  <c r="AF240" i="2"/>
  <c r="BZ240" i="2"/>
  <c r="AL240" i="2"/>
  <c r="ET240" i="2"/>
  <c r="EU240" i="2" s="1"/>
  <c r="CZ240" i="2"/>
  <c r="EJ240" i="2"/>
  <c r="FZ240" i="2"/>
  <c r="FL240" i="2"/>
  <c r="FM240" i="2" s="1"/>
  <c r="AR240" i="2"/>
  <c r="FB240" i="2"/>
  <c r="GW241" i="2"/>
  <c r="LY241" i="2"/>
  <c r="IM241" i="2"/>
  <c r="LG241" i="2"/>
  <c r="MW241" i="2"/>
  <c r="IA241" i="2"/>
  <c r="KI241" i="2"/>
  <c r="LM241" i="2"/>
  <c r="MK241" i="2"/>
  <c r="FX240" i="2"/>
  <c r="FY240" i="2" s="1"/>
  <c r="R240" i="2"/>
  <c r="S240" i="2" s="1"/>
  <c r="F240" i="2"/>
  <c r="G240" i="2" s="1"/>
  <c r="AU240" i="2"/>
  <c r="L240" i="2"/>
  <c r="M240" i="2" s="1"/>
  <c r="BB240" i="2"/>
  <c r="CR240" i="2"/>
  <c r="DV240" i="2"/>
  <c r="DW240" i="2" s="1"/>
  <c r="EZ240" i="2"/>
  <c r="FA240" i="2" s="1"/>
  <c r="FF240" i="2"/>
  <c r="FG240" i="2" s="1"/>
  <c r="BP240" i="2"/>
  <c r="BV240" i="2"/>
  <c r="BO240" i="2"/>
  <c r="FE241" i="2"/>
  <c r="DU241" i="2"/>
  <c r="ES241" i="2"/>
  <c r="EG241" i="2"/>
  <c r="DO241" i="2"/>
  <c r="AU241" i="2"/>
  <c r="CQ241" i="2"/>
  <c r="AI241" i="2"/>
  <c r="E241" i="2"/>
  <c r="HF241" i="2"/>
  <c r="IR241" i="2"/>
  <c r="KN241" i="2"/>
  <c r="KR241" i="2"/>
  <c r="IF241" i="2"/>
  <c r="LV241" i="2"/>
  <c r="MT241" i="2"/>
  <c r="JN241" i="2"/>
  <c r="IP241" i="2"/>
  <c r="MJ241" i="2"/>
  <c r="MH241" i="2"/>
  <c r="JV241" i="2"/>
  <c r="MP241" i="2"/>
  <c r="HN241" i="2"/>
  <c r="HH241" i="2"/>
  <c r="ID241" i="2"/>
  <c r="JB241" i="2"/>
  <c r="HT241" i="2"/>
  <c r="JP241" i="2"/>
  <c r="GZ241" i="2"/>
  <c r="HX241" i="2"/>
  <c r="HZ241" i="2"/>
  <c r="IX241" i="2"/>
  <c r="IV241" i="2"/>
  <c r="JT241" i="2"/>
  <c r="LR241" i="2"/>
  <c r="JD241" i="2"/>
  <c r="JZ241" i="2"/>
  <c r="KX241" i="2"/>
  <c r="KZ241" i="2"/>
  <c r="KL241" i="2"/>
  <c r="GT241" i="2"/>
  <c r="LP241" i="2"/>
  <c r="MN241" i="2"/>
  <c r="HB241" i="2"/>
  <c r="MD241" i="2"/>
  <c r="NN241" i="2"/>
  <c r="HL241" i="2"/>
  <c r="KF241" i="2"/>
  <c r="LD241" i="2"/>
  <c r="LJ241" i="2"/>
  <c r="NH241" i="2"/>
  <c r="KB241" i="2"/>
  <c r="LX241" i="2"/>
  <c r="JJ241" i="2"/>
  <c r="CR241" i="2"/>
  <c r="MZ241" i="2"/>
  <c r="HR241" i="2"/>
  <c r="MB241" i="2"/>
  <c r="NF241" i="2"/>
  <c r="KT241" i="2"/>
  <c r="JH241" i="2"/>
  <c r="KH241" i="2"/>
  <c r="LF241" i="2"/>
  <c r="NB241" i="2"/>
  <c r="IL241" i="2"/>
  <c r="LL241" i="2"/>
  <c r="MV241" i="2"/>
  <c r="GV241" i="2"/>
  <c r="IJ241" i="2"/>
  <c r="NL241" i="2"/>
  <c r="HC241" i="2"/>
  <c r="CA240" i="2"/>
  <c r="LA241" i="2"/>
  <c r="IS241" i="2"/>
  <c r="MQ241" i="2"/>
  <c r="EY241" i="2" s="1"/>
  <c r="NI241" i="2"/>
  <c r="NC241" i="2"/>
  <c r="FK241" i="2" s="1"/>
  <c r="IG241" i="2"/>
  <c r="AO241" i="2" s="1"/>
  <c r="JK241" i="2"/>
  <c r="BS241" i="2" s="1"/>
  <c r="AD240" i="2"/>
  <c r="AE240" i="2" s="1"/>
  <c r="CL240" i="2"/>
  <c r="CM240" i="2" s="1"/>
  <c r="CX240" i="2"/>
  <c r="CY240" i="2" s="1"/>
  <c r="DU240" i="2"/>
  <c r="FE240" i="2"/>
  <c r="AX240" i="2"/>
  <c r="FR240" i="2"/>
  <c r="FS240" i="2" s="1"/>
  <c r="CB240" i="2"/>
  <c r="DF240" i="2"/>
  <c r="EP240" i="2"/>
  <c r="FN240" i="2"/>
  <c r="HU241" i="2"/>
  <c r="JQ241" i="2"/>
  <c r="BY241" i="2" s="1"/>
  <c r="HO241" i="2"/>
  <c r="W241" i="2" s="1"/>
  <c r="KU241" i="2"/>
  <c r="CS240" i="2"/>
  <c r="NO241" i="2"/>
  <c r="FW241" i="2" s="1"/>
  <c r="KO241" i="2"/>
  <c r="CW241" i="2" s="1"/>
  <c r="LS241" i="2"/>
  <c r="IY241" i="2"/>
  <c r="E240" i="2"/>
  <c r="AO240" i="2"/>
  <c r="AI240" i="2"/>
  <c r="X240" i="2"/>
  <c r="Y240" i="2" s="1"/>
  <c r="CQ240" i="2"/>
  <c r="BY240" i="2"/>
  <c r="DJ240" i="2"/>
  <c r="DK240" i="2" s="1"/>
  <c r="EB240" i="2"/>
  <c r="EC240" i="2" s="1"/>
  <c r="EH240" i="2"/>
  <c r="EI240" i="2" s="1"/>
  <c r="ES240" i="2"/>
  <c r="DR240" i="2"/>
  <c r="EV240" i="2"/>
  <c r="JE241" i="2"/>
  <c r="BM241" i="2" s="1"/>
  <c r="JW241" i="2"/>
  <c r="BC240" i="2"/>
  <c r="ME241" i="2"/>
  <c r="BU240" i="2"/>
  <c r="KC241" i="2"/>
  <c r="HI241" i="2"/>
  <c r="BH240" i="2"/>
  <c r="BI240" i="2" s="1"/>
  <c r="K240" i="2"/>
  <c r="BS240" i="2"/>
  <c r="AP240" i="2"/>
  <c r="AQ240" i="2" s="1"/>
  <c r="AJ240" i="2"/>
  <c r="AK240" i="2" s="1"/>
  <c r="CK240" i="2"/>
  <c r="CF240" i="2"/>
  <c r="CG240" i="2" s="1"/>
  <c r="DO240" i="2"/>
  <c r="EG240" i="2"/>
  <c r="B242" i="2"/>
  <c r="GC242" i="2" s="1"/>
  <c r="GD241" i="2"/>
  <c r="FZ241" i="2" l="1"/>
  <c r="FN241" i="2"/>
  <c r="BV241" i="2"/>
  <c r="BB241" i="2"/>
  <c r="BC241" i="2" s="1"/>
  <c r="T241" i="2"/>
  <c r="DD241" i="2"/>
  <c r="DE241" i="2" s="1"/>
  <c r="BJ241" i="2"/>
  <c r="AX241" i="2"/>
  <c r="CN241" i="2"/>
  <c r="FT241" i="2"/>
  <c r="FH241" i="2"/>
  <c r="EJ241" i="2"/>
  <c r="ED241" i="2"/>
  <c r="AL241" i="2"/>
  <c r="AF241" i="2"/>
  <c r="CX241" i="2"/>
  <c r="CY241" i="2" s="1"/>
  <c r="DP241" i="2"/>
  <c r="DQ241" i="2" s="1"/>
  <c r="H241" i="2"/>
  <c r="EN241" i="2"/>
  <c r="EO241" i="2" s="1"/>
  <c r="Z241" i="2"/>
  <c r="CB241" i="2"/>
  <c r="DX241" i="2"/>
  <c r="DL241" i="2"/>
  <c r="ET241" i="2"/>
  <c r="EU241" i="2" s="1"/>
  <c r="EZ241" i="2"/>
  <c r="N241" i="2"/>
  <c r="AR241" i="2"/>
  <c r="CF241" i="2"/>
  <c r="CG241" i="2" s="1"/>
  <c r="BN241" i="2"/>
  <c r="HI242" i="2"/>
  <c r="IY242" i="2"/>
  <c r="CS241" i="2"/>
  <c r="HU242" i="2"/>
  <c r="NI242" i="2"/>
  <c r="IS242" i="2"/>
  <c r="HC242" i="2"/>
  <c r="K242" i="2" s="1"/>
  <c r="L241" i="2"/>
  <c r="M241" i="2" s="1"/>
  <c r="X241" i="2"/>
  <c r="Y241" i="2" s="1"/>
  <c r="BA241" i="2"/>
  <c r="BG241" i="2"/>
  <c r="AC241" i="2"/>
  <c r="R241" i="2"/>
  <c r="S241" i="2" s="1"/>
  <c r="BT241" i="2"/>
  <c r="BU241" i="2" s="1"/>
  <c r="BZ241" i="2"/>
  <c r="CA241" i="2" s="1"/>
  <c r="CL241" i="2"/>
  <c r="CM241" i="2" s="1"/>
  <c r="FQ241" i="2"/>
  <c r="FL241" i="2"/>
  <c r="FM241" i="2" s="1"/>
  <c r="FF241" i="2"/>
  <c r="FG241" i="2" s="1"/>
  <c r="BP241" i="2"/>
  <c r="CH241" i="2"/>
  <c r="CZ241" i="2"/>
  <c r="EP241" i="2"/>
  <c r="FB241" i="2"/>
  <c r="LM242" i="2"/>
  <c r="FQ242" i="2"/>
  <c r="BG242" i="2"/>
  <c r="BA242" i="2"/>
  <c r="DU242" i="2"/>
  <c r="AC242" i="2"/>
  <c r="Q242" i="2"/>
  <c r="IJ242" i="2"/>
  <c r="GT242" i="2"/>
  <c r="LL242" i="2"/>
  <c r="IR242" i="2"/>
  <c r="MH242" i="2"/>
  <c r="KT242" i="2"/>
  <c r="MP242" i="2"/>
  <c r="GV242" i="2"/>
  <c r="JZ242" i="2"/>
  <c r="MV242" i="2"/>
  <c r="JP242" i="2"/>
  <c r="NH242" i="2"/>
  <c r="IP242" i="2"/>
  <c r="BB242" i="2"/>
  <c r="KL242" i="2"/>
  <c r="HB242" i="2"/>
  <c r="HX242" i="2"/>
  <c r="MN242" i="2"/>
  <c r="ID242" i="2"/>
  <c r="JD242" i="2"/>
  <c r="CL242" i="2"/>
  <c r="KX242" i="2"/>
  <c r="LJ242" i="2"/>
  <c r="HT242" i="2"/>
  <c r="NF242" i="2"/>
  <c r="KN242" i="2"/>
  <c r="KR242" i="2"/>
  <c r="LR242" i="2"/>
  <c r="T242" i="2"/>
  <c r="HF242" i="2"/>
  <c r="KB242" i="2"/>
  <c r="HR242" i="2"/>
  <c r="HZ242" i="2"/>
  <c r="IX242" i="2"/>
  <c r="LX242" i="2"/>
  <c r="LV242" i="2"/>
  <c r="HN242" i="2"/>
  <c r="IL242" i="2"/>
  <c r="JH242" i="2"/>
  <c r="KH242" i="2"/>
  <c r="LF242" i="2"/>
  <c r="NN242" i="2"/>
  <c r="MZ242" i="2"/>
  <c r="IV242" i="2"/>
  <c r="KZ242" i="2"/>
  <c r="MB242" i="2"/>
  <c r="NB242" i="2"/>
  <c r="NL242" i="2"/>
  <c r="JN242" i="2"/>
  <c r="MJ242" i="2"/>
  <c r="JB242" i="2"/>
  <c r="JT242" i="2"/>
  <c r="JJ242" i="2"/>
  <c r="MD242" i="2"/>
  <c r="GZ242" i="2"/>
  <c r="JV242" i="2"/>
  <c r="LP242" i="2"/>
  <c r="MT242" i="2"/>
  <c r="HH242" i="2"/>
  <c r="HL242" i="2"/>
  <c r="KF242" i="2"/>
  <c r="IF242" i="2"/>
  <c r="LD242" i="2"/>
  <c r="KC242" i="2"/>
  <c r="JW242" i="2"/>
  <c r="CE242" i="2" s="1"/>
  <c r="LS242" i="2"/>
  <c r="KU242" i="2"/>
  <c r="JK242" i="2"/>
  <c r="BS242" i="2" s="1"/>
  <c r="LA242" i="2"/>
  <c r="FX241" i="2"/>
  <c r="FY241" i="2" s="1"/>
  <c r="AJ241" i="2"/>
  <c r="AK241" i="2" s="1"/>
  <c r="AD241" i="2"/>
  <c r="AE241" i="2" s="1"/>
  <c r="CE241" i="2"/>
  <c r="DJ241" i="2"/>
  <c r="DK241" i="2" s="1"/>
  <c r="CK241" i="2"/>
  <c r="DC241" i="2"/>
  <c r="DV241" i="2"/>
  <c r="DW241" i="2" s="1"/>
  <c r="BD241" i="2"/>
  <c r="CT241" i="2"/>
  <c r="DF241" i="2"/>
  <c r="EV241" i="2"/>
  <c r="BO241" i="2"/>
  <c r="KI242" i="2"/>
  <c r="CQ242" i="2" s="1"/>
  <c r="LG242" i="2"/>
  <c r="DO242" i="2" s="1"/>
  <c r="GW242" i="2"/>
  <c r="E242" i="2" s="1"/>
  <c r="ME242" i="2"/>
  <c r="JE242" i="2"/>
  <c r="BM242" i="2" s="1"/>
  <c r="KO242" i="2"/>
  <c r="HO242" i="2"/>
  <c r="W242" i="2" s="1"/>
  <c r="IG242" i="2"/>
  <c r="AO242" i="2" s="1"/>
  <c r="MQ242" i="2"/>
  <c r="AV241" i="2"/>
  <c r="AW241" i="2" s="1"/>
  <c r="F241" i="2"/>
  <c r="G241" i="2" s="1"/>
  <c r="BH241" i="2"/>
  <c r="BI241" i="2" s="1"/>
  <c r="EB241" i="2"/>
  <c r="EC241" i="2" s="1"/>
  <c r="AP241" i="2"/>
  <c r="AQ241" i="2" s="1"/>
  <c r="DI241" i="2"/>
  <c r="EH241" i="2"/>
  <c r="EI241" i="2" s="1"/>
  <c r="EM241" i="2"/>
  <c r="EA241" i="2"/>
  <c r="FR241" i="2"/>
  <c r="FS241" i="2" s="1"/>
  <c r="DR241" i="2"/>
  <c r="IA242" i="2"/>
  <c r="IM242" i="2"/>
  <c r="AU242" i="2" s="1"/>
  <c r="FA241" i="2"/>
  <c r="NO242" i="2"/>
  <c r="FX242" i="2" s="1"/>
  <c r="JQ242" i="2"/>
  <c r="BY242" i="2" s="1"/>
  <c r="NC242" i="2"/>
  <c r="Q241" i="2"/>
  <c r="K241" i="2"/>
  <c r="MK242" i="2"/>
  <c r="MW242" i="2"/>
  <c r="LY242" i="2"/>
  <c r="B243" i="2"/>
  <c r="GC243" i="2" s="1"/>
  <c r="GD242" i="2"/>
  <c r="Z242" i="2" l="1"/>
  <c r="DV242" i="2"/>
  <c r="DW242" i="2" s="1"/>
  <c r="FT242" i="2"/>
  <c r="DF242" i="2"/>
  <c r="AJ242" i="2"/>
  <c r="MW243" i="2"/>
  <c r="FY242" i="2"/>
  <c r="CT242" i="2"/>
  <c r="ED242" i="2"/>
  <c r="FL242" i="2"/>
  <c r="EJ242" i="2"/>
  <c r="FB242" i="2"/>
  <c r="CX242" i="2"/>
  <c r="CH242" i="2"/>
  <c r="L242" i="2"/>
  <c r="M242" i="2" s="1"/>
  <c r="LY243" i="2"/>
  <c r="MK243" i="2"/>
  <c r="FZ242" i="2"/>
  <c r="AX242" i="2"/>
  <c r="AR242" i="2"/>
  <c r="AD242" i="2"/>
  <c r="AE242" i="2" s="1"/>
  <c r="BV242" i="2"/>
  <c r="DP242" i="2"/>
  <c r="DQ242" i="2" s="1"/>
  <c r="BH242" i="2"/>
  <c r="BI242" i="2" s="1"/>
  <c r="CB242" i="2"/>
  <c r="EN242" i="2"/>
  <c r="EO242" i="2" s="1"/>
  <c r="EV242" i="2"/>
  <c r="FF242" i="2"/>
  <c r="FG242" i="2" s="1"/>
  <c r="DL242" i="2"/>
  <c r="BN242" i="2"/>
  <c r="BO242" i="2" s="1"/>
  <c r="H242" i="2"/>
  <c r="CM242" i="2"/>
  <c r="NC243" i="2"/>
  <c r="BC242" i="2"/>
  <c r="IA243" i="2"/>
  <c r="KO243" i="2"/>
  <c r="AK242" i="2"/>
  <c r="KU243" i="2"/>
  <c r="KC243" i="2"/>
  <c r="AP242" i="2"/>
  <c r="AQ242" i="2" s="1"/>
  <c r="AV242" i="2"/>
  <c r="AW242" i="2" s="1"/>
  <c r="X242" i="2"/>
  <c r="Y242" i="2" s="1"/>
  <c r="DC242" i="2"/>
  <c r="DJ242" i="2"/>
  <c r="DK242" i="2" s="1"/>
  <c r="EG242" i="2"/>
  <c r="N242" i="2"/>
  <c r="ET242" i="2"/>
  <c r="EU242" i="2" s="1"/>
  <c r="AL242" i="2"/>
  <c r="BJ242" i="2"/>
  <c r="CN242" i="2"/>
  <c r="DX242" i="2"/>
  <c r="HC243" i="2"/>
  <c r="HU243" i="2"/>
  <c r="AC243" i="2" s="1"/>
  <c r="HI243" i="2"/>
  <c r="FK243" i="2"/>
  <c r="FE243" i="2"/>
  <c r="ES243" i="2"/>
  <c r="DC243" i="2"/>
  <c r="EG243" i="2"/>
  <c r="CK243" i="2"/>
  <c r="CW243" i="2"/>
  <c r="K243" i="2"/>
  <c r="Q243" i="2"/>
  <c r="AI243" i="2"/>
  <c r="KX243" i="2"/>
  <c r="LJ243" i="2"/>
  <c r="MH243" i="2"/>
  <c r="MJ243" i="2"/>
  <c r="HB243" i="2"/>
  <c r="HZ243" i="2"/>
  <c r="IX243" i="2"/>
  <c r="JT243" i="2"/>
  <c r="JV243" i="2"/>
  <c r="HF243" i="2"/>
  <c r="IF243" i="2"/>
  <c r="KB243" i="2"/>
  <c r="KZ243" i="2"/>
  <c r="LL243" i="2"/>
  <c r="HR243" i="2"/>
  <c r="JN243" i="2"/>
  <c r="KN243" i="2"/>
  <c r="GV243" i="2"/>
  <c r="IV243" i="2"/>
  <c r="LP243" i="2"/>
  <c r="MP243" i="2"/>
  <c r="JB243" i="2"/>
  <c r="MT243" i="2"/>
  <c r="NF243" i="2"/>
  <c r="NH243" i="2"/>
  <c r="KR243" i="2"/>
  <c r="JZ243" i="2"/>
  <c r="LV243" i="2"/>
  <c r="EV243" i="2"/>
  <c r="CN243" i="2"/>
  <c r="MV243" i="2"/>
  <c r="GT243" i="2"/>
  <c r="HL243" i="2"/>
  <c r="IJ243" i="2"/>
  <c r="JH243" i="2"/>
  <c r="JJ243" i="2"/>
  <c r="MZ243" i="2"/>
  <c r="KL243" i="2"/>
  <c r="MN243" i="2"/>
  <c r="ID243" i="2"/>
  <c r="HN243" i="2"/>
  <c r="IL243" i="2"/>
  <c r="KF243" i="2"/>
  <c r="KH243" i="2"/>
  <c r="LD243" i="2"/>
  <c r="MD243" i="2"/>
  <c r="MB243" i="2"/>
  <c r="HH243" i="2"/>
  <c r="HX243" i="2"/>
  <c r="NN243" i="2"/>
  <c r="IR243" i="2"/>
  <c r="FF243" i="2"/>
  <c r="GZ243" i="2"/>
  <c r="NB243" i="2"/>
  <c r="HT243" i="2"/>
  <c r="JP243" i="2"/>
  <c r="IP243" i="2"/>
  <c r="KT243" i="2"/>
  <c r="JD243" i="2"/>
  <c r="LF243" i="2"/>
  <c r="FN243" i="2"/>
  <c r="L243" i="2"/>
  <c r="LR243" i="2"/>
  <c r="LX243" i="2"/>
  <c r="EJ243" i="2"/>
  <c r="NL243" i="2"/>
  <c r="JQ243" i="2"/>
  <c r="FM242" i="2"/>
  <c r="MQ243" i="2"/>
  <c r="EY243" i="2" s="1"/>
  <c r="JE243" i="2"/>
  <c r="GW243" i="2"/>
  <c r="LA243" i="2"/>
  <c r="LS243" i="2"/>
  <c r="EA243" i="2" s="1"/>
  <c r="F242" i="2"/>
  <c r="G242" i="2" s="1"/>
  <c r="R242" i="2"/>
  <c r="S242" i="2" s="1"/>
  <c r="BZ242" i="2"/>
  <c r="CA242" i="2" s="1"/>
  <c r="CF242" i="2"/>
  <c r="CG242" i="2" s="1"/>
  <c r="EH242" i="2"/>
  <c r="EI242" i="2" s="1"/>
  <c r="FK242" i="2"/>
  <c r="EY242" i="2"/>
  <c r="BD242" i="2"/>
  <c r="AF242" i="2"/>
  <c r="BP242" i="2"/>
  <c r="CZ242" i="2"/>
  <c r="EP242" i="2"/>
  <c r="FH242" i="2"/>
  <c r="IS243" i="2"/>
  <c r="NO243" i="2"/>
  <c r="FW243" i="2" s="1"/>
  <c r="IG243" i="2"/>
  <c r="ME243" i="2"/>
  <c r="LG243" i="2"/>
  <c r="DO243" i="2" s="1"/>
  <c r="JW243" i="2"/>
  <c r="BT242" i="2"/>
  <c r="BU242" i="2" s="1"/>
  <c r="EA242" i="2"/>
  <c r="DD242" i="2"/>
  <c r="DE242" i="2" s="1"/>
  <c r="CR242" i="2"/>
  <c r="CS242" i="2" s="1"/>
  <c r="EZ242" i="2"/>
  <c r="FA242" i="2" s="1"/>
  <c r="ES242" i="2"/>
  <c r="FR242" i="2"/>
  <c r="FS242" i="2" s="1"/>
  <c r="DR242" i="2"/>
  <c r="FN242" i="2"/>
  <c r="LM243" i="2"/>
  <c r="NI243" i="2"/>
  <c r="IY243" i="2"/>
  <c r="CY242" i="2"/>
  <c r="IM243" i="2"/>
  <c r="HO243" i="2"/>
  <c r="KI243" i="2"/>
  <c r="JK243" i="2"/>
  <c r="EM242" i="2"/>
  <c r="CK242" i="2"/>
  <c r="AI242" i="2"/>
  <c r="FW242" i="2"/>
  <c r="DI242" i="2"/>
  <c r="CW242" i="2"/>
  <c r="EB242" i="2"/>
  <c r="EC242" i="2" s="1"/>
  <c r="FE242" i="2"/>
  <c r="B244" i="2"/>
  <c r="GC244" i="2" s="1"/>
  <c r="GD243" i="2"/>
  <c r="KI244" i="2" l="1"/>
  <c r="HO244" i="2"/>
  <c r="LY244" i="2"/>
  <c r="MW244" i="2"/>
  <c r="IG244" i="2"/>
  <c r="Z243" i="2"/>
  <c r="AD243" i="2"/>
  <c r="AE243" i="2" s="1"/>
  <c r="R243" i="2"/>
  <c r="S243" i="2" s="1"/>
  <c r="DF243" i="2"/>
  <c r="BJ243" i="2"/>
  <c r="FR243" i="2"/>
  <c r="FS243" i="2" s="1"/>
  <c r="DJ243" i="2"/>
  <c r="DK243" i="2" s="1"/>
  <c r="CR243" i="2"/>
  <c r="DX243" i="2"/>
  <c r="BV243" i="2"/>
  <c r="CF243" i="2"/>
  <c r="CG243" i="2" s="1"/>
  <c r="FB243" i="2"/>
  <c r="FX243" i="2"/>
  <c r="FY243" i="2" s="1"/>
  <c r="DP243" i="2"/>
  <c r="DQ243" i="2" s="1"/>
  <c r="FZ243" i="2"/>
  <c r="BP243" i="2"/>
  <c r="CX243" i="2"/>
  <c r="CY243" i="2" s="1"/>
  <c r="F243" i="2"/>
  <c r="G243" i="2" s="1"/>
  <c r="LM244" i="2"/>
  <c r="ME244" i="2"/>
  <c r="AX243" i="2"/>
  <c r="EP243" i="2"/>
  <c r="EB243" i="2"/>
  <c r="EC243" i="2" s="1"/>
  <c r="CB243" i="2"/>
  <c r="AR243" i="2"/>
  <c r="BD243" i="2"/>
  <c r="AL243" i="2"/>
  <c r="EG244" i="2"/>
  <c r="FE244" i="2"/>
  <c r="DU244" i="2"/>
  <c r="CQ244" i="2"/>
  <c r="EM244" i="2"/>
  <c r="W244" i="2"/>
  <c r="AO244" i="2"/>
  <c r="LG244" i="2"/>
  <c r="DO244" i="2" s="1"/>
  <c r="HN244" i="2"/>
  <c r="IX244" i="2"/>
  <c r="GV244" i="2"/>
  <c r="JN244" i="2"/>
  <c r="NF244" i="2"/>
  <c r="GZ244" i="2"/>
  <c r="HZ244" i="2"/>
  <c r="JV244" i="2"/>
  <c r="KT244" i="2"/>
  <c r="KR244" i="2"/>
  <c r="HH244" i="2"/>
  <c r="HF244" i="2"/>
  <c r="JB244" i="2"/>
  <c r="KZ244" i="2"/>
  <c r="LL244" i="2"/>
  <c r="HT244" i="2"/>
  <c r="JP244" i="2"/>
  <c r="NH244" i="2"/>
  <c r="IP244" i="2"/>
  <c r="LR244" i="2"/>
  <c r="MN244" i="2"/>
  <c r="GT244" i="2"/>
  <c r="JD244" i="2"/>
  <c r="LX244" i="2"/>
  <c r="MH244" i="2"/>
  <c r="HB244" i="2"/>
  <c r="HX244" i="2"/>
  <c r="IV244" i="2"/>
  <c r="JT244" i="2"/>
  <c r="KB244" i="2"/>
  <c r="KX244" i="2"/>
  <c r="LJ244" i="2"/>
  <c r="HR244" i="2"/>
  <c r="KN244" i="2"/>
  <c r="MP244" i="2"/>
  <c r="IF244" i="2"/>
  <c r="MT244" i="2"/>
  <c r="MV244" i="2"/>
  <c r="IL244" i="2"/>
  <c r="KH244" i="2"/>
  <c r="HL244" i="2"/>
  <c r="KF244" i="2"/>
  <c r="IR244" i="2"/>
  <c r="KL244" i="2"/>
  <c r="MJ244" i="2"/>
  <c r="ID244" i="2"/>
  <c r="JJ244" i="2"/>
  <c r="LF244" i="2"/>
  <c r="LD244" i="2"/>
  <c r="NB244" i="2"/>
  <c r="JZ244" i="2"/>
  <c r="LV244" i="2"/>
  <c r="IJ244" i="2"/>
  <c r="MB244" i="2"/>
  <c r="JH244" i="2"/>
  <c r="LP244" i="2"/>
  <c r="MD244" i="2"/>
  <c r="MZ244" i="2"/>
  <c r="NN244" i="2"/>
  <c r="NL244" i="2"/>
  <c r="IM244" i="2"/>
  <c r="IY244" i="2"/>
  <c r="JW244" i="2"/>
  <c r="IS244" i="2"/>
  <c r="BA244" i="2" s="1"/>
  <c r="LA244" i="2"/>
  <c r="AJ243" i="2"/>
  <c r="AK243" i="2" s="1"/>
  <c r="W243" i="2"/>
  <c r="BB243" i="2"/>
  <c r="BC243" i="2" s="1"/>
  <c r="CQ243" i="2"/>
  <c r="BH243" i="2"/>
  <c r="BI243" i="2" s="1"/>
  <c r="DD243" i="2"/>
  <c r="DE243" i="2" s="1"/>
  <c r="AP243" i="2"/>
  <c r="AQ243" i="2" s="1"/>
  <c r="EM243" i="2"/>
  <c r="H243" i="2"/>
  <c r="CZ243" i="2"/>
  <c r="CH243" i="2"/>
  <c r="DL243" i="2"/>
  <c r="FH243" i="2"/>
  <c r="FT243" i="2"/>
  <c r="HC244" i="2"/>
  <c r="FG243" i="2"/>
  <c r="CS243" i="2"/>
  <c r="JK244" i="2"/>
  <c r="NI244" i="2"/>
  <c r="NO244" i="2"/>
  <c r="FW244" i="2" s="1"/>
  <c r="GW244" i="2"/>
  <c r="JQ244" i="2"/>
  <c r="BY244" i="2" s="1"/>
  <c r="AV243" i="2"/>
  <c r="AW243" i="2" s="1"/>
  <c r="X243" i="2"/>
  <c r="Y243" i="2" s="1"/>
  <c r="BG243" i="2"/>
  <c r="BN243" i="2"/>
  <c r="BO243" i="2" s="1"/>
  <c r="AU243" i="2"/>
  <c r="ET243" i="2"/>
  <c r="EU243" i="2" s="1"/>
  <c r="FL243" i="2"/>
  <c r="FM243" i="2" s="1"/>
  <c r="FQ243" i="2"/>
  <c r="EN243" i="2"/>
  <c r="EO243" i="2" s="1"/>
  <c r="N243" i="2"/>
  <c r="AF243" i="2"/>
  <c r="T243" i="2"/>
  <c r="CT243" i="2"/>
  <c r="DR243" i="2"/>
  <c r="ED243" i="2"/>
  <c r="KC244" i="2"/>
  <c r="KO244" i="2"/>
  <c r="NC244" i="2"/>
  <c r="JE244" i="2"/>
  <c r="BY243" i="2"/>
  <c r="BA243" i="2"/>
  <c r="BM243" i="2"/>
  <c r="BS243" i="2"/>
  <c r="BT243" i="2"/>
  <c r="BU243" i="2" s="1"/>
  <c r="CL243" i="2"/>
  <c r="CM243" i="2" s="1"/>
  <c r="EH243" i="2"/>
  <c r="EI243" i="2" s="1"/>
  <c r="HI244" i="2"/>
  <c r="KU244" i="2"/>
  <c r="DC244" i="2" s="1"/>
  <c r="MK244" i="2"/>
  <c r="ES244" i="2" s="1"/>
  <c r="LS244" i="2"/>
  <c r="MQ244" i="2"/>
  <c r="E243" i="2"/>
  <c r="DI243" i="2"/>
  <c r="CE243" i="2"/>
  <c r="AO243" i="2"/>
  <c r="BZ243" i="2"/>
  <c r="CA243" i="2" s="1"/>
  <c r="DU243" i="2"/>
  <c r="DV243" i="2"/>
  <c r="DW243" i="2" s="1"/>
  <c r="EZ243" i="2"/>
  <c r="FA243" i="2" s="1"/>
  <c r="HU244" i="2"/>
  <c r="IA244" i="2"/>
  <c r="M243" i="2"/>
  <c r="B245" i="2"/>
  <c r="GD244" i="2"/>
  <c r="ME245" i="2" l="1"/>
  <c r="GC245" i="2"/>
  <c r="DX244" i="2"/>
  <c r="EH244" i="2"/>
  <c r="EI244" i="2" s="1"/>
  <c r="AJ244" i="2"/>
  <c r="AK244" i="2" s="1"/>
  <c r="FH244" i="2"/>
  <c r="X244" i="2"/>
  <c r="Y244" i="2" s="1"/>
  <c r="FZ244" i="2"/>
  <c r="EP244" i="2"/>
  <c r="T244" i="2"/>
  <c r="DR244" i="2"/>
  <c r="CZ244" i="2"/>
  <c r="DL244" i="2"/>
  <c r="AF244" i="2"/>
  <c r="AX244" i="2"/>
  <c r="CB244" i="2"/>
  <c r="FL244" i="2"/>
  <c r="FM244" i="2" s="1"/>
  <c r="CH244" i="2"/>
  <c r="BD244" i="2"/>
  <c r="CN244" i="2"/>
  <c r="EZ244" i="2"/>
  <c r="FA244" i="2" s="1"/>
  <c r="EV244" i="2"/>
  <c r="F244" i="2"/>
  <c r="G244" i="2" s="1"/>
  <c r="BT244" i="2"/>
  <c r="BU244" i="2" s="1"/>
  <c r="CR244" i="2"/>
  <c r="AR244" i="2"/>
  <c r="DF244" i="2"/>
  <c r="FT244" i="2"/>
  <c r="BN244" i="2"/>
  <c r="BO244" i="2" s="1"/>
  <c r="ED244" i="2"/>
  <c r="BH244" i="2"/>
  <c r="BI244" i="2" s="1"/>
  <c r="N244" i="2"/>
  <c r="HU245" i="2"/>
  <c r="MQ245" i="2"/>
  <c r="KI245" i="2"/>
  <c r="IA245" i="2"/>
  <c r="LS245" i="2"/>
  <c r="HI245" i="2"/>
  <c r="JE245" i="2"/>
  <c r="NC245" i="2"/>
  <c r="GW245" i="2"/>
  <c r="NI245" i="2"/>
  <c r="MW245" i="2"/>
  <c r="JW245" i="2"/>
  <c r="AC244" i="2"/>
  <c r="AD244" i="2"/>
  <c r="AE244" i="2" s="1"/>
  <c r="CX244" i="2"/>
  <c r="CY244" i="2" s="1"/>
  <c r="CL244" i="2"/>
  <c r="CM244" i="2" s="1"/>
  <c r="BZ244" i="2"/>
  <c r="CA244" i="2" s="1"/>
  <c r="AV244" i="2"/>
  <c r="AW244" i="2" s="1"/>
  <c r="BB244" i="2"/>
  <c r="BC244" i="2" s="1"/>
  <c r="DP244" i="2"/>
  <c r="DQ244" i="2" s="1"/>
  <c r="DJ244" i="2"/>
  <c r="DK244" i="2" s="1"/>
  <c r="EN244" i="2"/>
  <c r="FK244" i="2"/>
  <c r="FR244" i="2"/>
  <c r="FS244" i="2" s="1"/>
  <c r="BP244" i="2"/>
  <c r="CT244" i="2"/>
  <c r="EJ244" i="2"/>
  <c r="FB244" i="2"/>
  <c r="IG245" i="2"/>
  <c r="LY245" i="2"/>
  <c r="KO245" i="2"/>
  <c r="LM245" i="2"/>
  <c r="IY245" i="2"/>
  <c r="E244" i="2"/>
  <c r="H244" i="2"/>
  <c r="AP244" i="2"/>
  <c r="AQ244" i="2" s="1"/>
  <c r="L244" i="2"/>
  <c r="BG244" i="2"/>
  <c r="DD244" i="2"/>
  <c r="DE244" i="2" s="1"/>
  <c r="CF244" i="2"/>
  <c r="CG244" i="2" s="1"/>
  <c r="FF244" i="2"/>
  <c r="FG244" i="2" s="1"/>
  <c r="Z244" i="2"/>
  <c r="BJ244" i="2"/>
  <c r="FN244" i="2"/>
  <c r="HO245" i="2"/>
  <c r="MK245" i="2"/>
  <c r="KC245" i="2"/>
  <c r="EO244" i="2"/>
  <c r="NO245" i="2"/>
  <c r="JK245" i="2"/>
  <c r="HC245" i="2"/>
  <c r="LA245" i="2"/>
  <c r="IM245" i="2"/>
  <c r="LG245" i="2"/>
  <c r="R244" i="2"/>
  <c r="S244" i="2" s="1"/>
  <c r="Q244" i="2"/>
  <c r="AU244" i="2"/>
  <c r="BM244" i="2"/>
  <c r="DI244" i="2"/>
  <c r="DV244" i="2"/>
  <c r="DW244" i="2" s="1"/>
  <c r="ET244" i="2"/>
  <c r="EU244" i="2" s="1"/>
  <c r="AL244" i="2"/>
  <c r="BV244" i="2"/>
  <c r="FW245" i="2"/>
  <c r="FK245" i="2"/>
  <c r="FE245" i="2"/>
  <c r="FQ245" i="2"/>
  <c r="EA245" i="2"/>
  <c r="EY245" i="2"/>
  <c r="EM245" i="2"/>
  <c r="DU245" i="2"/>
  <c r="ES245" i="2"/>
  <c r="EG245" i="2"/>
  <c r="CK245" i="2"/>
  <c r="DO245" i="2"/>
  <c r="CW245" i="2"/>
  <c r="CE245" i="2"/>
  <c r="AU245" i="2"/>
  <c r="K245" i="2"/>
  <c r="CQ245" i="2"/>
  <c r="BS245" i="2"/>
  <c r="AO245" i="2"/>
  <c r="AC245" i="2"/>
  <c r="Q245" i="2"/>
  <c r="DI245" i="2"/>
  <c r="BM245" i="2"/>
  <c r="BG245" i="2"/>
  <c r="AI245" i="2"/>
  <c r="E245" i="2"/>
  <c r="W245" i="2"/>
  <c r="HF245" i="2"/>
  <c r="LJ245" i="2"/>
  <c r="NH245" i="2"/>
  <c r="NF245" i="2"/>
  <c r="IP245" i="2"/>
  <c r="KL245" i="2"/>
  <c r="KT245" i="2"/>
  <c r="KR245" i="2"/>
  <c r="MN245" i="2"/>
  <c r="HB245" i="2"/>
  <c r="KB245" i="2"/>
  <c r="KZ245" i="2"/>
  <c r="LX245" i="2"/>
  <c r="IR245" i="2"/>
  <c r="KN245" i="2"/>
  <c r="IF245" i="2"/>
  <c r="LV245" i="2"/>
  <c r="HR245" i="2"/>
  <c r="JN245" i="2"/>
  <c r="MJ245" i="2"/>
  <c r="MH245" i="2"/>
  <c r="GT245" i="2"/>
  <c r="JV245" i="2"/>
  <c r="LP245" i="2"/>
  <c r="MP245" i="2"/>
  <c r="FB245" i="2"/>
  <c r="HH245" i="2"/>
  <c r="JB245" i="2"/>
  <c r="HT245" i="2"/>
  <c r="CX245" i="2"/>
  <c r="HX245" i="2"/>
  <c r="IV245" i="2"/>
  <c r="MT245" i="2"/>
  <c r="HL245" i="2"/>
  <c r="IJ245" i="2"/>
  <c r="KF245" i="2"/>
  <c r="MB245" i="2"/>
  <c r="MD245" i="2"/>
  <c r="NL245" i="2"/>
  <c r="LF245" i="2"/>
  <c r="FR245" i="2"/>
  <c r="IX245" i="2"/>
  <c r="KX245" i="2"/>
  <c r="NN245" i="2"/>
  <c r="LL245" i="2"/>
  <c r="HN245" i="2"/>
  <c r="JH245" i="2"/>
  <c r="KH245" i="2"/>
  <c r="L245" i="2"/>
  <c r="GZ245" i="2"/>
  <c r="JT245" i="2"/>
  <c r="LR245" i="2"/>
  <c r="T245" i="2"/>
  <c r="HZ245" i="2"/>
  <c r="MV245" i="2"/>
  <c r="GV245" i="2"/>
  <c r="Z245" i="2"/>
  <c r="JJ245" i="2"/>
  <c r="CT245" i="2"/>
  <c r="LD245" i="2"/>
  <c r="EN245" i="2"/>
  <c r="MZ245" i="2"/>
  <c r="NB245" i="2"/>
  <c r="ID245" i="2"/>
  <c r="FZ245" i="2"/>
  <c r="JP245" i="2"/>
  <c r="JD245" i="2"/>
  <c r="JZ245" i="2"/>
  <c r="FH245" i="2"/>
  <c r="IL245" i="2"/>
  <c r="M244" i="2"/>
  <c r="KU245" i="2"/>
  <c r="JQ245" i="2"/>
  <c r="BY245" i="2" s="1"/>
  <c r="CS244" i="2"/>
  <c r="IS245" i="2"/>
  <c r="BA245" i="2" s="1"/>
  <c r="FX244" i="2"/>
  <c r="FY244" i="2" s="1"/>
  <c r="K244" i="2"/>
  <c r="BS244" i="2"/>
  <c r="AI244" i="2"/>
  <c r="CK244" i="2"/>
  <c r="CE244" i="2"/>
  <c r="CW244" i="2"/>
  <c r="EA244" i="2"/>
  <c r="EB244" i="2"/>
  <c r="EC244" i="2" s="1"/>
  <c r="FQ244" i="2"/>
  <c r="EY244" i="2"/>
  <c r="B246" i="2"/>
  <c r="GD245" i="2"/>
  <c r="ME246" i="2" l="1"/>
  <c r="GC246" i="2"/>
  <c r="CN245" i="2"/>
  <c r="EJ245" i="2"/>
  <c r="DJ245" i="2"/>
  <c r="DK245" i="2" s="1"/>
  <c r="DR245" i="2"/>
  <c r="AX245" i="2"/>
  <c r="BV245" i="2"/>
  <c r="FL245" i="2"/>
  <c r="FM245" i="2" s="1"/>
  <c r="DV245" i="2"/>
  <c r="DW245" i="2" s="1"/>
  <c r="AJ245" i="2"/>
  <c r="AK245" i="2" s="1"/>
  <c r="BZ245" i="2"/>
  <c r="AP245" i="2"/>
  <c r="AQ245" i="2" s="1"/>
  <c r="ED245" i="2"/>
  <c r="ET245" i="2"/>
  <c r="EU245" i="2" s="1"/>
  <c r="AF245" i="2"/>
  <c r="BP245" i="2"/>
  <c r="FX245" i="2"/>
  <c r="FY245" i="2" s="1"/>
  <c r="BD245" i="2"/>
  <c r="F245" i="2"/>
  <c r="G245" i="2" s="1"/>
  <c r="CH245" i="2"/>
  <c r="DD245" i="2"/>
  <c r="DE245" i="2" s="1"/>
  <c r="BH245" i="2"/>
  <c r="CA245" i="2"/>
  <c r="BB245" i="2"/>
  <c r="BC245" i="2" s="1"/>
  <c r="BN245" i="2"/>
  <c r="BO245" i="2" s="1"/>
  <c r="EB245" i="2"/>
  <c r="EC245" i="2" s="1"/>
  <c r="DP245" i="2"/>
  <c r="EH245" i="2"/>
  <c r="EI245" i="2" s="1"/>
  <c r="H245" i="2"/>
  <c r="EZ245" i="2"/>
  <c r="FA245" i="2" s="1"/>
  <c r="AR245" i="2"/>
  <c r="DF245" i="2"/>
  <c r="CB245" i="2"/>
  <c r="DL245" i="2"/>
  <c r="EP245" i="2"/>
  <c r="EV245" i="2"/>
  <c r="HC246" i="2"/>
  <c r="KC246" i="2"/>
  <c r="KO246" i="2"/>
  <c r="MW246" i="2"/>
  <c r="JE246" i="2"/>
  <c r="IA246" i="2"/>
  <c r="KU246" i="2"/>
  <c r="AV245" i="2"/>
  <c r="AW245" i="2" s="1"/>
  <c r="R245" i="2"/>
  <c r="S245" i="2" s="1"/>
  <c r="BT245" i="2"/>
  <c r="BU245" i="2" s="1"/>
  <c r="CR245" i="2"/>
  <c r="CS245" i="2" s="1"/>
  <c r="CL245" i="2"/>
  <c r="CM245" i="2" s="1"/>
  <c r="BJ245" i="2"/>
  <c r="FN245" i="2"/>
  <c r="FT245" i="2"/>
  <c r="LG246" i="2"/>
  <c r="JK246" i="2"/>
  <c r="MK246" i="2"/>
  <c r="LM246" i="2"/>
  <c r="LY246" i="2"/>
  <c r="IG246" i="2"/>
  <c r="NI246" i="2"/>
  <c r="HI246" i="2"/>
  <c r="KI246" i="2"/>
  <c r="M245" i="2"/>
  <c r="X245" i="2"/>
  <c r="Y245" i="2" s="1"/>
  <c r="CF245" i="2"/>
  <c r="CG245" i="2" s="1"/>
  <c r="AD245" i="2"/>
  <c r="AE245" i="2" s="1"/>
  <c r="DC245" i="2"/>
  <c r="AL245" i="2"/>
  <c r="N245" i="2"/>
  <c r="CZ245" i="2"/>
  <c r="DX245" i="2"/>
  <c r="IM246" i="2"/>
  <c r="NO246" i="2"/>
  <c r="CY245" i="2"/>
  <c r="JW246" i="2"/>
  <c r="GW246" i="2"/>
  <c r="LS246" i="2"/>
  <c r="MQ246" i="2"/>
  <c r="EY246" i="2" s="1"/>
  <c r="FQ246" i="2"/>
  <c r="ES246" i="2"/>
  <c r="FE246" i="2"/>
  <c r="EG246" i="2"/>
  <c r="FW246" i="2"/>
  <c r="DO246" i="2"/>
  <c r="CW246" i="2"/>
  <c r="EM246" i="2"/>
  <c r="CQ246" i="2"/>
  <c r="CE246" i="2"/>
  <c r="EA246" i="2"/>
  <c r="DC246" i="2"/>
  <c r="BM246" i="2"/>
  <c r="DU246" i="2"/>
  <c r="AI246" i="2"/>
  <c r="CK246" i="2"/>
  <c r="AU246" i="2"/>
  <c r="K246" i="2"/>
  <c r="Q246" i="2"/>
  <c r="BS246" i="2"/>
  <c r="AO246" i="2"/>
  <c r="E246" i="2"/>
  <c r="KF246" i="2"/>
  <c r="GT246" i="2"/>
  <c r="HR246" i="2"/>
  <c r="JN246" i="2"/>
  <c r="IR246" i="2"/>
  <c r="MJ246" i="2"/>
  <c r="HZ246" i="2"/>
  <c r="IX246" i="2"/>
  <c r="JV246" i="2"/>
  <c r="LP246" i="2"/>
  <c r="MP246" i="2"/>
  <c r="JB246" i="2"/>
  <c r="KZ246" i="2"/>
  <c r="LX246" i="2"/>
  <c r="LL246" i="2"/>
  <c r="LJ246" i="2"/>
  <c r="HT246" i="2"/>
  <c r="JP246" i="2"/>
  <c r="NF246" i="2"/>
  <c r="MH246" i="2"/>
  <c r="IV246" i="2"/>
  <c r="JD246" i="2"/>
  <c r="JZ246" i="2"/>
  <c r="LV246" i="2"/>
  <c r="MV246" i="2"/>
  <c r="NH246" i="2"/>
  <c r="IP246" i="2"/>
  <c r="BD246" i="2"/>
  <c r="KL246" i="2"/>
  <c r="KN246" i="2"/>
  <c r="HB246" i="2"/>
  <c r="N246" i="2"/>
  <c r="LR246" i="2"/>
  <c r="MN246" i="2"/>
  <c r="ID246" i="2"/>
  <c r="IF246" i="2"/>
  <c r="CN246" i="2"/>
  <c r="KB246" i="2"/>
  <c r="KX246" i="2"/>
  <c r="DX246" i="2"/>
  <c r="JT246" i="2"/>
  <c r="HF246" i="2"/>
  <c r="GZ246" i="2"/>
  <c r="JJ246" i="2"/>
  <c r="JH246" i="2"/>
  <c r="LD246" i="2"/>
  <c r="LF246" i="2"/>
  <c r="MZ246" i="2"/>
  <c r="HH246" i="2"/>
  <c r="HN246" i="2"/>
  <c r="HL246" i="2"/>
  <c r="IL246" i="2"/>
  <c r="IJ246" i="2"/>
  <c r="KH246" i="2"/>
  <c r="DR246" i="2"/>
  <c r="MD246" i="2"/>
  <c r="FN246" i="2"/>
  <c r="NB246" i="2"/>
  <c r="NN246" i="2"/>
  <c r="GV246" i="2"/>
  <c r="AR246" i="2"/>
  <c r="AV246" i="2"/>
  <c r="CT246" i="2"/>
  <c r="KR246" i="2"/>
  <c r="KT246" i="2"/>
  <c r="MT246" i="2"/>
  <c r="MB246" i="2"/>
  <c r="NL246" i="2"/>
  <c r="CZ246" i="2"/>
  <c r="EV246" i="2"/>
  <c r="EZ246" i="2"/>
  <c r="HX246" i="2"/>
  <c r="FZ246" i="2"/>
  <c r="IS246" i="2"/>
  <c r="JQ246" i="2"/>
  <c r="FF245" i="2"/>
  <c r="FG245" i="2" s="1"/>
  <c r="LA246" i="2"/>
  <c r="DI246" i="2" s="1"/>
  <c r="EO245" i="2"/>
  <c r="HO246" i="2"/>
  <c r="IY246" i="2"/>
  <c r="DQ245" i="2"/>
  <c r="FS245" i="2"/>
  <c r="BI245" i="2"/>
  <c r="NC246" i="2"/>
  <c r="HU246" i="2"/>
  <c r="AC246" i="2" s="1"/>
  <c r="B247" i="2"/>
  <c r="GC247" i="2" s="1"/>
  <c r="GD246" i="2"/>
  <c r="EJ246" i="2" l="1"/>
  <c r="AL246" i="2"/>
  <c r="FT246" i="2"/>
  <c r="CH246" i="2"/>
  <c r="DD246" i="2"/>
  <c r="EB246" i="2"/>
  <c r="EC246" i="2" s="1"/>
  <c r="T246" i="2"/>
  <c r="H246" i="2"/>
  <c r="DJ246" i="2"/>
  <c r="BH246" i="2"/>
  <c r="CB246" i="2"/>
  <c r="X246" i="2"/>
  <c r="Y246" i="2" s="1"/>
  <c r="BV246" i="2"/>
  <c r="FH246" i="2"/>
  <c r="EN246" i="2"/>
  <c r="AF246" i="2"/>
  <c r="BN246" i="2"/>
  <c r="AW246" i="2"/>
  <c r="IS247" i="2"/>
  <c r="BA247" i="2" s="1"/>
  <c r="NC247" i="2"/>
  <c r="IY247" i="2"/>
  <c r="FX246" i="2"/>
  <c r="FY246" i="2" s="1"/>
  <c r="F246" i="2"/>
  <c r="G246" i="2" s="1"/>
  <c r="DP246" i="2"/>
  <c r="DQ246" i="2" s="1"/>
  <c r="L246" i="2"/>
  <c r="M246" i="2" s="1"/>
  <c r="BA246" i="2"/>
  <c r="AJ246" i="2"/>
  <c r="AK246" i="2" s="1"/>
  <c r="BZ246" i="2"/>
  <c r="CA246" i="2" s="1"/>
  <c r="FF246" i="2"/>
  <c r="FG246" i="2" s="1"/>
  <c r="CR246" i="2"/>
  <c r="FK246" i="2"/>
  <c r="FR246" i="2"/>
  <c r="FS246" i="2" s="1"/>
  <c r="BJ246" i="2"/>
  <c r="DF246" i="2"/>
  <c r="DL246" i="2"/>
  <c r="EP246" i="2"/>
  <c r="JW247" i="2"/>
  <c r="IM247" i="2"/>
  <c r="AU247" i="2" s="1"/>
  <c r="KI247" i="2"/>
  <c r="LY247" i="2"/>
  <c r="LG247" i="2"/>
  <c r="JE247" i="2"/>
  <c r="BM247" i="2" s="1"/>
  <c r="BI246" i="2"/>
  <c r="HO247" i="2"/>
  <c r="W247" i="2" s="1"/>
  <c r="R246" i="2"/>
  <c r="S246" i="2" s="1"/>
  <c r="AD246" i="2"/>
  <c r="AE246" i="2" s="1"/>
  <c r="BT246" i="2"/>
  <c r="W246" i="2"/>
  <c r="CL246" i="2"/>
  <c r="CM246" i="2" s="1"/>
  <c r="BB246" i="2"/>
  <c r="BC246" i="2" s="1"/>
  <c r="EH246" i="2"/>
  <c r="EI246" i="2" s="1"/>
  <c r="Z246" i="2"/>
  <c r="AX246" i="2"/>
  <c r="ED246" i="2"/>
  <c r="FB246" i="2"/>
  <c r="MQ247" i="2"/>
  <c r="HI247" i="2"/>
  <c r="LM247" i="2"/>
  <c r="KU247" i="2"/>
  <c r="DC247" i="2" s="1"/>
  <c r="MW247" i="2"/>
  <c r="KC247" i="2"/>
  <c r="FA246" i="2"/>
  <c r="FK247" i="2"/>
  <c r="FE247" i="2"/>
  <c r="DU247" i="2"/>
  <c r="CK247" i="2"/>
  <c r="DO247" i="2"/>
  <c r="CQ247" i="2"/>
  <c r="EG247" i="2"/>
  <c r="Q247" i="2"/>
  <c r="CE247" i="2"/>
  <c r="BG247" i="2"/>
  <c r="EY247" i="2"/>
  <c r="LJ247" i="2"/>
  <c r="JP247" i="2"/>
  <c r="IP247" i="2"/>
  <c r="KL247" i="2"/>
  <c r="GV247" i="2"/>
  <c r="HX247" i="2"/>
  <c r="IF247" i="2"/>
  <c r="ID247" i="2"/>
  <c r="JD247" i="2"/>
  <c r="KX247" i="2"/>
  <c r="HT247" i="2"/>
  <c r="BB247" i="2"/>
  <c r="MH247" i="2"/>
  <c r="MJ247" i="2"/>
  <c r="HB247" i="2"/>
  <c r="HZ247" i="2"/>
  <c r="IX247" i="2"/>
  <c r="JT247" i="2"/>
  <c r="JV247" i="2"/>
  <c r="LR247" i="2"/>
  <c r="HF247" i="2"/>
  <c r="KB247" i="2"/>
  <c r="KZ247" i="2"/>
  <c r="LL247" i="2"/>
  <c r="HR247" i="2"/>
  <c r="JN247" i="2"/>
  <c r="KN247" i="2"/>
  <c r="EV247" i="2"/>
  <c r="IV247" i="2"/>
  <c r="BJ247" i="2"/>
  <c r="LP247" i="2"/>
  <c r="MP247" i="2"/>
  <c r="HL247" i="2"/>
  <c r="JB247" i="2"/>
  <c r="NF247" i="2"/>
  <c r="IR247" i="2"/>
  <c r="MN247" i="2"/>
  <c r="JZ247" i="2"/>
  <c r="LV247" i="2"/>
  <c r="NB247" i="2"/>
  <c r="MZ247" i="2"/>
  <c r="CH247" i="2"/>
  <c r="NL247" i="2"/>
  <c r="LF247" i="2"/>
  <c r="NH247" i="2"/>
  <c r="KR247" i="2"/>
  <c r="KT247" i="2"/>
  <c r="DJ247" i="2"/>
  <c r="MT247" i="2"/>
  <c r="JH247" i="2"/>
  <c r="JJ247" i="2"/>
  <c r="CR247" i="2"/>
  <c r="MV247" i="2"/>
  <c r="FF247" i="2"/>
  <c r="GT247" i="2"/>
  <c r="CB247" i="2"/>
  <c r="BN247" i="2"/>
  <c r="LX247" i="2"/>
  <c r="HN247" i="2"/>
  <c r="IL247" i="2"/>
  <c r="KF247" i="2"/>
  <c r="KH247" i="2"/>
  <c r="LD247" i="2"/>
  <c r="MD247" i="2"/>
  <c r="MB247" i="2"/>
  <c r="HH247" i="2"/>
  <c r="NN247" i="2"/>
  <c r="EJ247" i="2"/>
  <c r="FL247" i="2"/>
  <c r="GZ247" i="2"/>
  <c r="IJ247" i="2"/>
  <c r="EO246" i="2"/>
  <c r="JQ247" i="2"/>
  <c r="BG246" i="2"/>
  <c r="DV246" i="2"/>
  <c r="DW246" i="2" s="1"/>
  <c r="BY246" i="2"/>
  <c r="FL246" i="2"/>
  <c r="FM246" i="2" s="1"/>
  <c r="ET246" i="2"/>
  <c r="EU246" i="2" s="1"/>
  <c r="BP246" i="2"/>
  <c r="LS247" i="2"/>
  <c r="EA247" i="2" s="1"/>
  <c r="DK246" i="2"/>
  <c r="DE246" i="2"/>
  <c r="NI247" i="2"/>
  <c r="MK247" i="2"/>
  <c r="BU246" i="2"/>
  <c r="CS246" i="2"/>
  <c r="HC247" i="2"/>
  <c r="BO246" i="2"/>
  <c r="ME247" i="2"/>
  <c r="HU247" i="2"/>
  <c r="LA247" i="2"/>
  <c r="DI247" i="2" s="1"/>
  <c r="AP246" i="2"/>
  <c r="AQ246" i="2" s="1"/>
  <c r="CX246" i="2"/>
  <c r="CY246" i="2" s="1"/>
  <c r="CF246" i="2"/>
  <c r="CG246" i="2" s="1"/>
  <c r="GW247" i="2"/>
  <c r="E247" i="2" s="1"/>
  <c r="NO247" i="2"/>
  <c r="FW247" i="2" s="1"/>
  <c r="IG247" i="2"/>
  <c r="JK247" i="2"/>
  <c r="IA247" i="2"/>
  <c r="KO247" i="2"/>
  <c r="CW247" i="2" s="1"/>
  <c r="B248" i="2"/>
  <c r="GC248" i="2" s="1"/>
  <c r="GD247" i="2"/>
  <c r="CN247" i="2" l="1"/>
  <c r="DP247" i="2"/>
  <c r="DQ247" i="2" s="1"/>
  <c r="AP247" i="2"/>
  <c r="AQ247" i="2" s="1"/>
  <c r="N247" i="2"/>
  <c r="CX247" i="2"/>
  <c r="FT247" i="2"/>
  <c r="H247" i="2"/>
  <c r="AX247" i="2"/>
  <c r="BT247" i="2"/>
  <c r="AF247" i="2"/>
  <c r="EB247" i="2"/>
  <c r="EC247" i="2" s="1"/>
  <c r="AJ247" i="2"/>
  <c r="AK247" i="2" s="1"/>
  <c r="T247" i="2"/>
  <c r="DF247" i="2"/>
  <c r="FB247" i="2"/>
  <c r="EP247" i="2"/>
  <c r="CY247" i="2"/>
  <c r="Z247" i="2"/>
  <c r="FZ247" i="2"/>
  <c r="DX247" i="2"/>
  <c r="BC247" i="2"/>
  <c r="FG247" i="2"/>
  <c r="JK248" i="2"/>
  <c r="HU248" i="2"/>
  <c r="HC248" i="2"/>
  <c r="NI248" i="2"/>
  <c r="FX247" i="2"/>
  <c r="FY247" i="2" s="1"/>
  <c r="DD247" i="2"/>
  <c r="DE247" i="2" s="1"/>
  <c r="AC247" i="2"/>
  <c r="BS247" i="2"/>
  <c r="K247" i="2"/>
  <c r="FQ247" i="2"/>
  <c r="EH247" i="2"/>
  <c r="EI247" i="2" s="1"/>
  <c r="DV247" i="2"/>
  <c r="FR247" i="2"/>
  <c r="FS247" i="2" s="1"/>
  <c r="AL247" i="2"/>
  <c r="BV247" i="2"/>
  <c r="CZ247" i="2"/>
  <c r="DL247" i="2"/>
  <c r="FH247" i="2"/>
  <c r="LM248" i="2"/>
  <c r="MQ248" i="2"/>
  <c r="HO248" i="2"/>
  <c r="JE248" i="2"/>
  <c r="IY248" i="2"/>
  <c r="IG248" i="2"/>
  <c r="ME248" i="2"/>
  <c r="CS247" i="2"/>
  <c r="F247" i="2"/>
  <c r="G247" i="2" s="1"/>
  <c r="X247" i="2"/>
  <c r="Y247" i="2" s="1"/>
  <c r="AO247" i="2"/>
  <c r="CF247" i="2"/>
  <c r="CG247" i="2" s="1"/>
  <c r="R247" i="2"/>
  <c r="S247" i="2" s="1"/>
  <c r="CL247" i="2"/>
  <c r="CM247" i="2" s="1"/>
  <c r="BD247" i="2"/>
  <c r="DR247" i="2"/>
  <c r="ED247" i="2"/>
  <c r="KC248" i="2"/>
  <c r="HI248" i="2"/>
  <c r="LG248" i="2"/>
  <c r="DO248" i="2" s="1"/>
  <c r="IM248" i="2"/>
  <c r="NC248" i="2"/>
  <c r="EY248" i="2"/>
  <c r="FQ248" i="2"/>
  <c r="FK248" i="2"/>
  <c r="EM248" i="2"/>
  <c r="DU248" i="2"/>
  <c r="CK248" i="2"/>
  <c r="BM248" i="2"/>
  <c r="BG248" i="2"/>
  <c r="W248" i="2"/>
  <c r="AU248" i="2"/>
  <c r="Q248" i="2"/>
  <c r="BS248" i="2"/>
  <c r="AO248" i="2"/>
  <c r="AC248" i="2"/>
  <c r="K248" i="2"/>
  <c r="HZ248" i="2"/>
  <c r="GV248" i="2"/>
  <c r="HF248" i="2"/>
  <c r="LJ248" i="2"/>
  <c r="LL248" i="2"/>
  <c r="HR248" i="2"/>
  <c r="JN248" i="2"/>
  <c r="IR248" i="2"/>
  <c r="KN248" i="2"/>
  <c r="KL248" i="2"/>
  <c r="JV248" i="2"/>
  <c r="LP248" i="2"/>
  <c r="MP248" i="2"/>
  <c r="GT248" i="2"/>
  <c r="IF248" i="2"/>
  <c r="JB248" i="2"/>
  <c r="MT248" i="2"/>
  <c r="NF248" i="2"/>
  <c r="GZ248" i="2"/>
  <c r="KT248" i="2"/>
  <c r="HB248" i="2"/>
  <c r="HH248" i="2"/>
  <c r="JZ248" i="2"/>
  <c r="KZ248" i="2"/>
  <c r="LX248" i="2"/>
  <c r="DX248" i="2"/>
  <c r="HT248" i="2"/>
  <c r="JP248" i="2"/>
  <c r="NH248" i="2"/>
  <c r="IP248" i="2"/>
  <c r="MJ248" i="2"/>
  <c r="KR248" i="2"/>
  <c r="LR248" i="2"/>
  <c r="JD248" i="2"/>
  <c r="AR248" i="2"/>
  <c r="KX248" i="2"/>
  <c r="ID248" i="2"/>
  <c r="HL248" i="2"/>
  <c r="HN248" i="2"/>
  <c r="IJ248" i="2"/>
  <c r="IL248" i="2"/>
  <c r="KF248" i="2"/>
  <c r="KH248" i="2"/>
  <c r="MD248" i="2"/>
  <c r="NN248" i="2"/>
  <c r="NL248" i="2"/>
  <c r="JT248" i="2"/>
  <c r="MV248" i="2"/>
  <c r="MB248" i="2"/>
  <c r="HX248" i="2"/>
  <c r="KB248" i="2"/>
  <c r="JJ248" i="2"/>
  <c r="MZ248" i="2"/>
  <c r="MH248" i="2"/>
  <c r="IX248" i="2"/>
  <c r="MN248" i="2"/>
  <c r="LV248" i="2"/>
  <c r="X248" i="2"/>
  <c r="AX248" i="2"/>
  <c r="LF248" i="2"/>
  <c r="LD248" i="2"/>
  <c r="NB248" i="2"/>
  <c r="IV248" i="2"/>
  <c r="JH248" i="2"/>
  <c r="FX248" i="2"/>
  <c r="NO248" i="2"/>
  <c r="FW248" i="2" s="1"/>
  <c r="BU247" i="2"/>
  <c r="DK247" i="2"/>
  <c r="FM247" i="2"/>
  <c r="JQ248" i="2"/>
  <c r="L247" i="2"/>
  <c r="M247" i="2" s="1"/>
  <c r="AV247" i="2"/>
  <c r="AW247" i="2" s="1"/>
  <c r="BH247" i="2"/>
  <c r="BI247" i="2" s="1"/>
  <c r="AD247" i="2"/>
  <c r="AE247" i="2" s="1"/>
  <c r="EM247" i="2"/>
  <c r="EN247" i="2"/>
  <c r="EO247" i="2" s="1"/>
  <c r="AR247" i="2"/>
  <c r="BP247" i="2"/>
  <c r="CT247" i="2"/>
  <c r="FN247" i="2"/>
  <c r="MW248" i="2"/>
  <c r="FE248" i="2" s="1"/>
  <c r="LY248" i="2"/>
  <c r="JW248" i="2"/>
  <c r="CE248" i="2" s="1"/>
  <c r="IS248" i="2"/>
  <c r="KO248" i="2"/>
  <c r="DW247" i="2"/>
  <c r="IA248" i="2"/>
  <c r="AI248" i="2" s="1"/>
  <c r="GW248" i="2"/>
  <c r="E248" i="2" s="1"/>
  <c r="LA248" i="2"/>
  <c r="BO247" i="2"/>
  <c r="MK248" i="2"/>
  <c r="ES248" i="2" s="1"/>
  <c r="LS248" i="2"/>
  <c r="AI247" i="2"/>
  <c r="BY247" i="2"/>
  <c r="BZ247" i="2"/>
  <c r="CA247" i="2" s="1"/>
  <c r="ET247" i="2"/>
  <c r="EU247" i="2" s="1"/>
  <c r="ES247" i="2"/>
  <c r="EZ247" i="2"/>
  <c r="FA247" i="2" s="1"/>
  <c r="KU248" i="2"/>
  <c r="KI248" i="2"/>
  <c r="CQ248" i="2" s="1"/>
  <c r="B249" i="2"/>
  <c r="GC249" i="2" s="1"/>
  <c r="GD248" i="2"/>
  <c r="EN248" i="2" l="1"/>
  <c r="EO248" i="2" s="1"/>
  <c r="FB248" i="2"/>
  <c r="BV248" i="2"/>
  <c r="BP248" i="2"/>
  <c r="EB248" i="2"/>
  <c r="ET248" i="2"/>
  <c r="EU248" i="2" s="1"/>
  <c r="AJ248" i="2"/>
  <c r="AK248" i="2" s="1"/>
  <c r="DP248" i="2"/>
  <c r="DQ248" i="2" s="1"/>
  <c r="BB248" i="2"/>
  <c r="H248" i="2"/>
  <c r="CZ248" i="2"/>
  <c r="DJ248" i="2"/>
  <c r="DK248" i="2" s="1"/>
  <c r="BZ248" i="2"/>
  <c r="CA248" i="2" s="1"/>
  <c r="L248" i="2"/>
  <c r="M248" i="2" s="1"/>
  <c r="CT248" i="2"/>
  <c r="EJ248" i="2"/>
  <c r="BH248" i="2"/>
  <c r="BI248" i="2" s="1"/>
  <c r="AF248" i="2"/>
  <c r="R248" i="2"/>
  <c r="S248" i="2" s="1"/>
  <c r="FL248" i="2"/>
  <c r="CN248" i="2"/>
  <c r="DD248" i="2"/>
  <c r="DE248" i="2" s="1"/>
  <c r="FT248" i="2"/>
  <c r="FH248" i="2"/>
  <c r="CF248" i="2"/>
  <c r="CG248" i="2" s="1"/>
  <c r="Y248" i="2"/>
  <c r="LA249" i="2"/>
  <c r="KO249" i="2"/>
  <c r="LY249" i="2"/>
  <c r="F248" i="2"/>
  <c r="G248" i="2" s="1"/>
  <c r="BT248" i="2"/>
  <c r="BU248" i="2" s="1"/>
  <c r="CX248" i="2"/>
  <c r="CY248" i="2" s="1"/>
  <c r="CR248" i="2"/>
  <c r="DV248" i="2"/>
  <c r="EZ248" i="2"/>
  <c r="FA248" i="2" s="1"/>
  <c r="EG248" i="2"/>
  <c r="CB248" i="2"/>
  <c r="Z248" i="2"/>
  <c r="DL248" i="2"/>
  <c r="DF248" i="2"/>
  <c r="EV248" i="2"/>
  <c r="FN248" i="2"/>
  <c r="IM249" i="2"/>
  <c r="KC249" i="2"/>
  <c r="ME249" i="2"/>
  <c r="EM249" i="2" s="1"/>
  <c r="LM249" i="2"/>
  <c r="DU249" i="2" s="1"/>
  <c r="NI249" i="2"/>
  <c r="FQ249" i="2"/>
  <c r="CK249" i="2"/>
  <c r="EG249" i="2"/>
  <c r="CW249" i="2"/>
  <c r="DI249" i="2"/>
  <c r="AU249" i="2"/>
  <c r="LL249" i="2"/>
  <c r="HT249" i="2"/>
  <c r="JP249" i="2"/>
  <c r="NF249" i="2"/>
  <c r="GZ249" i="2"/>
  <c r="HX249" i="2"/>
  <c r="IX249" i="2"/>
  <c r="IV249" i="2"/>
  <c r="JT249" i="2"/>
  <c r="KR249" i="2"/>
  <c r="LR249" i="2"/>
  <c r="LP249" i="2"/>
  <c r="HF249" i="2"/>
  <c r="IL249" i="2"/>
  <c r="JD249" i="2"/>
  <c r="JZ249" i="2"/>
  <c r="KX249" i="2"/>
  <c r="MV249" i="2"/>
  <c r="LJ249" i="2"/>
  <c r="NH249" i="2"/>
  <c r="KL249" i="2"/>
  <c r="GT249" i="2"/>
  <c r="KT249" i="2"/>
  <c r="ED249" i="2"/>
  <c r="MN249" i="2"/>
  <c r="KB249" i="2"/>
  <c r="LX249" i="2"/>
  <c r="MT249" i="2"/>
  <c r="HR249" i="2"/>
  <c r="IR249" i="2"/>
  <c r="IP249" i="2"/>
  <c r="KN249" i="2"/>
  <c r="CZ249" i="2"/>
  <c r="MH249" i="2"/>
  <c r="BH249" i="2"/>
  <c r="BI249" i="2" s="1"/>
  <c r="MP249" i="2"/>
  <c r="IF249" i="2"/>
  <c r="ID249" i="2"/>
  <c r="JV249" i="2"/>
  <c r="HH249" i="2"/>
  <c r="JH249" i="2"/>
  <c r="KH249" i="2"/>
  <c r="LF249" i="2"/>
  <c r="LD249" i="2"/>
  <c r="MZ249" i="2"/>
  <c r="NB249" i="2"/>
  <c r="JN249" i="2"/>
  <c r="MJ249" i="2"/>
  <c r="JB249" i="2"/>
  <c r="EJ249" i="2"/>
  <c r="LV249" i="2"/>
  <c r="HB249" i="2"/>
  <c r="GV249" i="2"/>
  <c r="HL249" i="2"/>
  <c r="IJ249" i="2"/>
  <c r="KF249" i="2"/>
  <c r="MB249" i="2"/>
  <c r="MD249" i="2"/>
  <c r="NL249" i="2"/>
  <c r="BB249" i="2"/>
  <c r="HZ249" i="2"/>
  <c r="FF249" i="2"/>
  <c r="HN249" i="2"/>
  <c r="NN249" i="2"/>
  <c r="KZ249" i="2"/>
  <c r="AV249" i="2"/>
  <c r="JJ249" i="2"/>
  <c r="FX249" i="2"/>
  <c r="KU249" i="2"/>
  <c r="LS249" i="2"/>
  <c r="GW249" i="2"/>
  <c r="E249" i="2" s="1"/>
  <c r="IS249" i="2"/>
  <c r="JQ249" i="2"/>
  <c r="BY249" i="2" s="1"/>
  <c r="AD248" i="2"/>
  <c r="AE248" i="2" s="1"/>
  <c r="BN248" i="2"/>
  <c r="BO248" i="2" s="1"/>
  <c r="T248" i="2"/>
  <c r="CW248" i="2"/>
  <c r="EA248" i="2"/>
  <c r="FF248" i="2"/>
  <c r="FG248" i="2" s="1"/>
  <c r="N248" i="2"/>
  <c r="FR248" i="2"/>
  <c r="FS248" i="2" s="1"/>
  <c r="AL248" i="2"/>
  <c r="BJ248" i="2"/>
  <c r="DR248" i="2"/>
  <c r="EP248" i="2"/>
  <c r="LG249" i="2"/>
  <c r="IG249" i="2"/>
  <c r="AO249" i="2" s="1"/>
  <c r="JE249" i="2"/>
  <c r="BM249" i="2" s="1"/>
  <c r="HC249" i="2"/>
  <c r="EC248" i="2"/>
  <c r="MK249" i="2"/>
  <c r="IA249" i="2"/>
  <c r="FY248" i="2"/>
  <c r="MW249" i="2"/>
  <c r="FM248" i="2"/>
  <c r="NO249" i="2"/>
  <c r="AP248" i="2"/>
  <c r="AQ248" i="2" s="1"/>
  <c r="AV248" i="2"/>
  <c r="AW248" i="2" s="1"/>
  <c r="BY248" i="2"/>
  <c r="EH248" i="2"/>
  <c r="EI248" i="2" s="1"/>
  <c r="BD248" i="2"/>
  <c r="CH248" i="2"/>
  <c r="ED248" i="2"/>
  <c r="FZ248" i="2"/>
  <c r="HO249" i="2"/>
  <c r="HU249" i="2"/>
  <c r="KI249" i="2"/>
  <c r="CQ249" i="2" s="1"/>
  <c r="DW248" i="2"/>
  <c r="JW249" i="2"/>
  <c r="CL248" i="2"/>
  <c r="CM248" i="2" s="1"/>
  <c r="BA248" i="2"/>
  <c r="DC248" i="2"/>
  <c r="DI248" i="2"/>
  <c r="NC249" i="2"/>
  <c r="HI249" i="2"/>
  <c r="CS248" i="2"/>
  <c r="IY249" i="2"/>
  <c r="MQ249" i="2"/>
  <c r="JK249" i="2"/>
  <c r="BC248" i="2"/>
  <c r="B250" i="2"/>
  <c r="GC250" i="2" s="1"/>
  <c r="GD249" i="2"/>
  <c r="MQ250" i="2" l="1"/>
  <c r="NC250" i="2"/>
  <c r="JK250" i="2"/>
  <c r="HI250" i="2"/>
  <c r="EP249" i="2"/>
  <c r="R249" i="2"/>
  <c r="S249" i="2" s="1"/>
  <c r="L249" i="2"/>
  <c r="M249" i="2" s="1"/>
  <c r="FL249" i="2"/>
  <c r="FM249" i="2" s="1"/>
  <c r="DL249" i="2"/>
  <c r="AL249" i="2"/>
  <c r="AF249" i="2"/>
  <c r="AR249" i="2"/>
  <c r="BP249" i="2"/>
  <c r="CT249" i="2"/>
  <c r="DV249" i="2"/>
  <c r="DW249" i="2" s="1"/>
  <c r="FB249" i="2"/>
  <c r="BZ249" i="2"/>
  <c r="CA249" i="2" s="1"/>
  <c r="DP249" i="2"/>
  <c r="DQ249" i="2" s="1"/>
  <c r="DF249" i="2"/>
  <c r="F249" i="2"/>
  <c r="G249" i="2" s="1"/>
  <c r="FR249" i="2"/>
  <c r="FS249" i="2" s="1"/>
  <c r="CL249" i="2"/>
  <c r="CM249" i="2" s="1"/>
  <c r="X249" i="2"/>
  <c r="Y249" i="2" s="1"/>
  <c r="BT249" i="2"/>
  <c r="BU249" i="2" s="1"/>
  <c r="CH249" i="2"/>
  <c r="EV249" i="2"/>
  <c r="AW249" i="2"/>
  <c r="BC249" i="2"/>
  <c r="JW250" i="2"/>
  <c r="HU250" i="2"/>
  <c r="NO250" i="2"/>
  <c r="IA250" i="2"/>
  <c r="LG250" i="2"/>
  <c r="LS250" i="2"/>
  <c r="EB249" i="2"/>
  <c r="EC249" i="2" s="1"/>
  <c r="AJ249" i="2"/>
  <c r="AK249" i="2" s="1"/>
  <c r="AP249" i="2"/>
  <c r="AQ249" i="2" s="1"/>
  <c r="DO249" i="2"/>
  <c r="CX249" i="2"/>
  <c r="EH249" i="2"/>
  <c r="EI249" i="2" s="1"/>
  <c r="EA249" i="2"/>
  <c r="H249" i="2"/>
  <c r="BD249" i="2"/>
  <c r="N249" i="2"/>
  <c r="BJ249" i="2"/>
  <c r="CB249" i="2"/>
  <c r="DR249" i="2"/>
  <c r="FZ249" i="2"/>
  <c r="FH249" i="2"/>
  <c r="NI250" i="2"/>
  <c r="IM250" i="2"/>
  <c r="KO250" i="2"/>
  <c r="HO250" i="2"/>
  <c r="MK250" i="2"/>
  <c r="HC250" i="2"/>
  <c r="JQ250" i="2"/>
  <c r="KU250" i="2"/>
  <c r="CF249" i="2"/>
  <c r="CG249" i="2" s="1"/>
  <c r="DD249" i="2"/>
  <c r="DE249" i="2" s="1"/>
  <c r="K249" i="2"/>
  <c r="CR249" i="2"/>
  <c r="CS249" i="2" s="1"/>
  <c r="ES249" i="2"/>
  <c r="ET249" i="2"/>
  <c r="EU249" i="2" s="1"/>
  <c r="EN249" i="2"/>
  <c r="EO249" i="2" s="1"/>
  <c r="T249" i="2"/>
  <c r="Z249" i="2"/>
  <c r="AX249" i="2"/>
  <c r="BV249" i="2"/>
  <c r="CN249" i="2"/>
  <c r="DX249" i="2"/>
  <c r="FN249" i="2"/>
  <c r="LM250" i="2"/>
  <c r="LA250" i="2"/>
  <c r="MW250" i="2"/>
  <c r="JE250" i="2"/>
  <c r="IS250" i="2"/>
  <c r="AI249" i="2"/>
  <c r="Q249" i="2"/>
  <c r="BN249" i="2"/>
  <c r="BO249" i="2" s="1"/>
  <c r="EY249" i="2"/>
  <c r="EZ249" i="2"/>
  <c r="FA249" i="2" s="1"/>
  <c r="FK249" i="2"/>
  <c r="FT249" i="2"/>
  <c r="ME250" i="2"/>
  <c r="EY250" i="2"/>
  <c r="FQ250" i="2"/>
  <c r="ES250" i="2"/>
  <c r="FK250" i="2"/>
  <c r="FE250" i="2"/>
  <c r="FW250" i="2"/>
  <c r="DO250" i="2"/>
  <c r="CW250" i="2"/>
  <c r="BY250" i="2"/>
  <c r="DI250" i="2"/>
  <c r="CE250" i="2"/>
  <c r="EA250" i="2"/>
  <c r="DC250" i="2"/>
  <c r="DU250" i="2"/>
  <c r="BM250" i="2"/>
  <c r="BA250" i="2"/>
  <c r="AI250" i="2"/>
  <c r="W250" i="2"/>
  <c r="EM250" i="2"/>
  <c r="AU250" i="2"/>
  <c r="BS250" i="2"/>
  <c r="AC250" i="2"/>
  <c r="K250" i="2"/>
  <c r="Q250" i="2"/>
  <c r="IF250" i="2"/>
  <c r="HL250" i="2"/>
  <c r="GT250" i="2"/>
  <c r="GZ250" i="2"/>
  <c r="KR250" i="2"/>
  <c r="MP250" i="2"/>
  <c r="IV250" i="2"/>
  <c r="HF250" i="2"/>
  <c r="LV250" i="2"/>
  <c r="HR250" i="2"/>
  <c r="JN250" i="2"/>
  <c r="IR250" i="2"/>
  <c r="MJ250" i="2"/>
  <c r="MH250" i="2"/>
  <c r="HZ250" i="2"/>
  <c r="IX250" i="2"/>
  <c r="JV250" i="2"/>
  <c r="KT250" i="2"/>
  <c r="LP250" i="2"/>
  <c r="JB250" i="2"/>
  <c r="KZ250" i="2"/>
  <c r="LX250" i="2"/>
  <c r="LL250" i="2"/>
  <c r="BD250" i="2"/>
  <c r="KN250" i="2"/>
  <c r="HX250" i="2"/>
  <c r="DF250" i="2"/>
  <c r="GV250" i="2"/>
  <c r="JZ250" i="2"/>
  <c r="KB250" i="2"/>
  <c r="KX250" i="2"/>
  <c r="HT250" i="2"/>
  <c r="JP250" i="2"/>
  <c r="NH250" i="2"/>
  <c r="IP250" i="2"/>
  <c r="DJ250" i="2"/>
  <c r="JH250" i="2"/>
  <c r="EP250" i="2"/>
  <c r="MD250" i="2"/>
  <c r="KF250" i="2"/>
  <c r="MB250" i="2"/>
  <c r="LJ250" i="2"/>
  <c r="HB250" i="2"/>
  <c r="N250" i="2"/>
  <c r="JT250" i="2"/>
  <c r="JD250" i="2"/>
  <c r="MV250" i="2"/>
  <c r="IJ250" i="2"/>
  <c r="JJ250" i="2"/>
  <c r="LD250" i="2"/>
  <c r="LF250" i="2"/>
  <c r="MZ250" i="2"/>
  <c r="KL250" i="2"/>
  <c r="AL250" i="2"/>
  <c r="ID250" i="2"/>
  <c r="MT250" i="2"/>
  <c r="LR250" i="2"/>
  <c r="HN250" i="2"/>
  <c r="IL250" i="2"/>
  <c r="KH250" i="2"/>
  <c r="NB250" i="2"/>
  <c r="DP250" i="2"/>
  <c r="NN250" i="2"/>
  <c r="NF250" i="2"/>
  <c r="MN250" i="2"/>
  <c r="NL250" i="2"/>
  <c r="FX250" i="2" s="1"/>
  <c r="HH250" i="2"/>
  <c r="IY250" i="2"/>
  <c r="KI250" i="2"/>
  <c r="FY249" i="2"/>
  <c r="FG249" i="2"/>
  <c r="IG250" i="2"/>
  <c r="AO250" i="2" s="1"/>
  <c r="GW250" i="2"/>
  <c r="E250" i="2" s="1"/>
  <c r="W249" i="2"/>
  <c r="BA249" i="2"/>
  <c r="BG249" i="2"/>
  <c r="AC249" i="2"/>
  <c r="BS249" i="2"/>
  <c r="AD249" i="2"/>
  <c r="AE249" i="2" s="1"/>
  <c r="CE249" i="2"/>
  <c r="DJ249" i="2"/>
  <c r="DK249" i="2" s="1"/>
  <c r="DC249" i="2"/>
  <c r="FE249" i="2"/>
  <c r="FW249" i="2"/>
  <c r="KC250" i="2"/>
  <c r="CY249" i="2"/>
  <c r="LY250" i="2"/>
  <c r="EG250" i="2" s="1"/>
  <c r="B251" i="2"/>
  <c r="GD250" i="2"/>
  <c r="NC251" i="2" l="1"/>
  <c r="GC251" i="2"/>
  <c r="DK250" i="2"/>
  <c r="FH250" i="2"/>
  <c r="CH250" i="2"/>
  <c r="FY250" i="2"/>
  <c r="EZ250" i="2"/>
  <c r="FA250" i="2" s="1"/>
  <c r="AP250" i="2"/>
  <c r="CL250" i="2"/>
  <c r="CM250" i="2" s="1"/>
  <c r="BJ250" i="2"/>
  <c r="Z250" i="2"/>
  <c r="EH250" i="2"/>
  <c r="AD250" i="2"/>
  <c r="BV250" i="2"/>
  <c r="CT250" i="2"/>
  <c r="T250" i="2"/>
  <c r="FR250" i="2"/>
  <c r="FS250" i="2" s="1"/>
  <c r="DX250" i="2"/>
  <c r="FZ250" i="2"/>
  <c r="BN250" i="2"/>
  <c r="BO250" i="2" s="1"/>
  <c r="F250" i="2"/>
  <c r="G250" i="2" s="1"/>
  <c r="CB250" i="2"/>
  <c r="EV250" i="2"/>
  <c r="FL250" i="2"/>
  <c r="AX250" i="2"/>
  <c r="ED250" i="2"/>
  <c r="CZ250" i="2"/>
  <c r="AQ250" i="2"/>
  <c r="AE250" i="2"/>
  <c r="IY251" i="2"/>
  <c r="L250" i="2"/>
  <c r="M250" i="2" s="1"/>
  <c r="AJ250" i="2"/>
  <c r="AK250" i="2" s="1"/>
  <c r="BZ250" i="2"/>
  <c r="CA250" i="2" s="1"/>
  <c r="DV250" i="2"/>
  <c r="DW250" i="2" s="1"/>
  <c r="DD250" i="2"/>
  <c r="DE250" i="2" s="1"/>
  <c r="CF250" i="2"/>
  <c r="CG250" i="2" s="1"/>
  <c r="ET250" i="2"/>
  <c r="EU250" i="2" s="1"/>
  <c r="AF250" i="2"/>
  <c r="BP250" i="2"/>
  <c r="CN250" i="2"/>
  <c r="FT250" i="2"/>
  <c r="FN250" i="2"/>
  <c r="JE251" i="2"/>
  <c r="LM251" i="2"/>
  <c r="JQ251" i="2"/>
  <c r="HO251" i="2"/>
  <c r="KO251" i="2"/>
  <c r="DQ250" i="2"/>
  <c r="JW251" i="2"/>
  <c r="KC251" i="2"/>
  <c r="GW251" i="2"/>
  <c r="R250" i="2"/>
  <c r="S250" i="2" s="1"/>
  <c r="BT250" i="2"/>
  <c r="BU250" i="2" s="1"/>
  <c r="BB250" i="2"/>
  <c r="BC250" i="2" s="1"/>
  <c r="CX250" i="2"/>
  <c r="CR250" i="2"/>
  <c r="CS250" i="2" s="1"/>
  <c r="EN250" i="2"/>
  <c r="EO250" i="2" s="1"/>
  <c r="H250" i="2"/>
  <c r="AR250" i="2"/>
  <c r="DR250" i="2"/>
  <c r="EJ250" i="2"/>
  <c r="HC251" i="2"/>
  <c r="IM251" i="2"/>
  <c r="IA251" i="2"/>
  <c r="FK251" i="2"/>
  <c r="DU251" i="2"/>
  <c r="CK251" i="2"/>
  <c r="CW251" i="2"/>
  <c r="AU251" i="2"/>
  <c r="K251" i="2"/>
  <c r="CE251" i="2"/>
  <c r="BM251" i="2"/>
  <c r="BG251" i="2"/>
  <c r="BY251" i="2"/>
  <c r="W251" i="2"/>
  <c r="E251" i="2"/>
  <c r="AI251" i="2"/>
  <c r="HH251" i="2"/>
  <c r="NF251" i="2"/>
  <c r="IR251" i="2"/>
  <c r="KR251" i="2"/>
  <c r="MN251" i="2"/>
  <c r="HX251" i="2"/>
  <c r="JZ251" i="2"/>
  <c r="LV251" i="2"/>
  <c r="LX251" i="2"/>
  <c r="MV251" i="2"/>
  <c r="LJ251" i="2"/>
  <c r="HT251" i="2"/>
  <c r="JP251" i="2"/>
  <c r="IP251" i="2"/>
  <c r="KL251" i="2"/>
  <c r="MJ251" i="2"/>
  <c r="ID251" i="2"/>
  <c r="IF251" i="2"/>
  <c r="JD251" i="2"/>
  <c r="MH251" i="2"/>
  <c r="HB251" i="2"/>
  <c r="HZ251" i="2"/>
  <c r="IX251" i="2"/>
  <c r="JT251" i="2"/>
  <c r="JV251" i="2"/>
  <c r="LR251" i="2"/>
  <c r="FB251" i="2"/>
  <c r="HF251" i="2"/>
  <c r="KB251" i="2"/>
  <c r="KZ251" i="2"/>
  <c r="KX251" i="2"/>
  <c r="IV251" i="2"/>
  <c r="MT251" i="2"/>
  <c r="AJ251" i="2"/>
  <c r="DR251" i="2"/>
  <c r="MZ251" i="2"/>
  <c r="GZ251" i="2"/>
  <c r="NH251" i="2"/>
  <c r="KT251" i="2"/>
  <c r="LP251" i="2"/>
  <c r="EJ251" i="2"/>
  <c r="HL251" i="2"/>
  <c r="IJ251" i="2"/>
  <c r="NB251" i="2"/>
  <c r="NL251" i="2"/>
  <c r="LL251" i="2"/>
  <c r="HN251" i="2"/>
  <c r="Z251" i="2"/>
  <c r="AV251" i="2"/>
  <c r="JN251" i="2"/>
  <c r="KN251" i="2"/>
  <c r="GV251" i="2"/>
  <c r="MP251" i="2"/>
  <c r="JB251" i="2"/>
  <c r="GT251" i="2"/>
  <c r="JH251" i="2"/>
  <c r="JJ251" i="2"/>
  <c r="MB251" i="2"/>
  <c r="FZ251" i="2"/>
  <c r="HR251" i="2"/>
  <c r="IL251" i="2"/>
  <c r="KF251" i="2"/>
  <c r="KH251" i="2"/>
  <c r="LD251" i="2"/>
  <c r="LF251" i="2"/>
  <c r="MD251" i="2"/>
  <c r="NN251" i="2"/>
  <c r="IG251" i="2"/>
  <c r="KI251" i="2"/>
  <c r="BH250" i="2"/>
  <c r="BI250" i="2" s="1"/>
  <c r="CK250" i="2"/>
  <c r="BG250" i="2"/>
  <c r="FF250" i="2"/>
  <c r="FG250" i="2" s="1"/>
  <c r="DL250" i="2"/>
  <c r="FB250" i="2"/>
  <c r="MW251" i="2"/>
  <c r="JK251" i="2"/>
  <c r="MK251" i="2"/>
  <c r="HI251" i="2"/>
  <c r="NI251" i="2"/>
  <c r="LS251" i="2"/>
  <c r="NO251" i="2"/>
  <c r="CY250" i="2"/>
  <c r="LY251" i="2"/>
  <c r="AV250" i="2"/>
  <c r="AW250" i="2" s="1"/>
  <c r="X250" i="2"/>
  <c r="Y250" i="2" s="1"/>
  <c r="CQ250" i="2"/>
  <c r="EB250" i="2"/>
  <c r="EC250" i="2" s="1"/>
  <c r="ME251" i="2"/>
  <c r="IS251" i="2"/>
  <c r="EI250" i="2"/>
  <c r="LA251" i="2"/>
  <c r="KU251" i="2"/>
  <c r="FM250" i="2"/>
  <c r="LG251" i="2"/>
  <c r="HU251" i="2"/>
  <c r="MQ251" i="2"/>
  <c r="B252" i="2"/>
  <c r="GC252" i="2" s="1"/>
  <c r="GD251" i="2"/>
  <c r="LA252" i="2" l="1"/>
  <c r="LG252" i="2"/>
  <c r="CF251" i="2"/>
  <c r="CR251" i="2"/>
  <c r="CS251" i="2" s="1"/>
  <c r="CB251" i="2"/>
  <c r="L251" i="2"/>
  <c r="M251" i="2" s="1"/>
  <c r="T251" i="2"/>
  <c r="EN251" i="2"/>
  <c r="FF251" i="2"/>
  <c r="DX251" i="2"/>
  <c r="AR251" i="2"/>
  <c r="BD251" i="2"/>
  <c r="FR251" i="2"/>
  <c r="FS251" i="2" s="1"/>
  <c r="H251" i="2"/>
  <c r="BT251" i="2"/>
  <c r="BU251" i="2" s="1"/>
  <c r="DF251" i="2"/>
  <c r="FN251" i="2"/>
  <c r="CL251" i="2"/>
  <c r="CM251" i="2" s="1"/>
  <c r="BP251" i="2"/>
  <c r="EB251" i="2"/>
  <c r="EC251" i="2" s="1"/>
  <c r="NI252" i="2"/>
  <c r="FQ252" i="2" s="1"/>
  <c r="MW252" i="2"/>
  <c r="EV251" i="2"/>
  <c r="CZ251" i="2"/>
  <c r="DJ251" i="2"/>
  <c r="DK251" i="2" s="1"/>
  <c r="BJ251" i="2"/>
  <c r="AD251" i="2"/>
  <c r="AW251" i="2"/>
  <c r="LY252" i="2"/>
  <c r="HI252" i="2"/>
  <c r="Q252" i="2" s="1"/>
  <c r="IG252" i="2"/>
  <c r="MQ252" i="2"/>
  <c r="EY252" i="2" s="1"/>
  <c r="IS252" i="2"/>
  <c r="AK251" i="2"/>
  <c r="NO252" i="2"/>
  <c r="FW252" i="2" s="1"/>
  <c r="MK252" i="2"/>
  <c r="FX251" i="2"/>
  <c r="FY251" i="2" s="1"/>
  <c r="DI251" i="2"/>
  <c r="F251" i="2"/>
  <c r="G251" i="2" s="1"/>
  <c r="X251" i="2"/>
  <c r="Y251" i="2" s="1"/>
  <c r="Q251" i="2"/>
  <c r="BN251" i="2"/>
  <c r="BO251" i="2" s="1"/>
  <c r="BZ251" i="2"/>
  <c r="EG251" i="2"/>
  <c r="DP251" i="2"/>
  <c r="DQ251" i="2" s="1"/>
  <c r="DV251" i="2"/>
  <c r="N251" i="2"/>
  <c r="AX251" i="2"/>
  <c r="BV251" i="2"/>
  <c r="CN251" i="2"/>
  <c r="DL251" i="2"/>
  <c r="ED251" i="2"/>
  <c r="FT251" i="2"/>
  <c r="IA252" i="2"/>
  <c r="AI252" i="2" s="1"/>
  <c r="KO252" i="2"/>
  <c r="JE252" i="2"/>
  <c r="BM252" i="2" s="1"/>
  <c r="AE251" i="2"/>
  <c r="ES252" i="2"/>
  <c r="DO252" i="2"/>
  <c r="EG252" i="2"/>
  <c r="FE252" i="2"/>
  <c r="CW252" i="2"/>
  <c r="DI252" i="2"/>
  <c r="BA252" i="2"/>
  <c r="AO252" i="2"/>
  <c r="JV252" i="2"/>
  <c r="IL252" i="2"/>
  <c r="GV252" i="2"/>
  <c r="JN252" i="2"/>
  <c r="MH252" i="2"/>
  <c r="MJ252" i="2"/>
  <c r="HX252" i="2"/>
  <c r="IV252" i="2"/>
  <c r="JT252" i="2"/>
  <c r="LP252" i="2"/>
  <c r="ID252" i="2"/>
  <c r="KB252" i="2"/>
  <c r="KX252" i="2"/>
  <c r="LV252" i="2"/>
  <c r="LJ252" i="2"/>
  <c r="HR252" i="2"/>
  <c r="IR252" i="2"/>
  <c r="KN252" i="2"/>
  <c r="KL252" i="2"/>
  <c r="HZ252" i="2"/>
  <c r="IX252" i="2"/>
  <c r="KR252" i="2"/>
  <c r="MP252" i="2"/>
  <c r="EZ252" i="2" s="1"/>
  <c r="HF252" i="2"/>
  <c r="IF252" i="2"/>
  <c r="AR252" i="2" s="1"/>
  <c r="JZ252" i="2"/>
  <c r="KZ252" i="2"/>
  <c r="LX252" i="2"/>
  <c r="MT252" i="2"/>
  <c r="LL252" i="2"/>
  <c r="NF252" i="2"/>
  <c r="NH252" i="2"/>
  <c r="IP252" i="2"/>
  <c r="GZ252" i="2"/>
  <c r="AJ252" i="2"/>
  <c r="BH252" i="2"/>
  <c r="KT252" i="2"/>
  <c r="MN252" i="2"/>
  <c r="HH252" i="2"/>
  <c r="DJ252" i="2"/>
  <c r="DK252" i="2" s="1"/>
  <c r="LR252" i="2"/>
  <c r="GT252" i="2"/>
  <c r="HN252" i="2"/>
  <c r="JH252" i="2"/>
  <c r="KH252" i="2"/>
  <c r="MB252" i="2"/>
  <c r="MZ252" i="2"/>
  <c r="LF252" i="2"/>
  <c r="JP252" i="2"/>
  <c r="HB252" i="2"/>
  <c r="JD252" i="2"/>
  <c r="MV252" i="2"/>
  <c r="HL252" i="2"/>
  <c r="IJ252" i="2"/>
  <c r="KF252" i="2"/>
  <c r="MD252" i="2"/>
  <c r="NN252" i="2"/>
  <c r="NL252" i="2"/>
  <c r="FT252" i="2"/>
  <c r="FH252" i="2"/>
  <c r="NB252" i="2"/>
  <c r="HT252" i="2"/>
  <c r="JB252" i="2"/>
  <c r="JJ252" i="2"/>
  <c r="CT252" i="2"/>
  <c r="DP252" i="2"/>
  <c r="LD252" i="2"/>
  <c r="FN252" i="2"/>
  <c r="EJ252" i="2"/>
  <c r="HU252" i="2"/>
  <c r="AC252" i="2" s="1"/>
  <c r="KU252" i="2"/>
  <c r="DC252" i="2" s="1"/>
  <c r="ME252" i="2"/>
  <c r="LS252" i="2"/>
  <c r="JK252" i="2"/>
  <c r="BA251" i="2"/>
  <c r="AC251" i="2"/>
  <c r="BS251" i="2"/>
  <c r="R251" i="2"/>
  <c r="S251" i="2" s="1"/>
  <c r="EA251" i="2"/>
  <c r="AF251" i="2"/>
  <c r="EZ251" i="2"/>
  <c r="AL251" i="2"/>
  <c r="CH251" i="2"/>
  <c r="EP251" i="2"/>
  <c r="FH251" i="2"/>
  <c r="IM252" i="2"/>
  <c r="AU252" i="2" s="1"/>
  <c r="HO252" i="2"/>
  <c r="W252" i="2" s="1"/>
  <c r="IY252" i="2"/>
  <c r="BG252" i="2" s="1"/>
  <c r="KI252" i="2"/>
  <c r="BB251" i="2"/>
  <c r="BC251" i="2" s="1"/>
  <c r="CQ251" i="2"/>
  <c r="AO251" i="2"/>
  <c r="FL251" i="2"/>
  <c r="FM251" i="2" s="1"/>
  <c r="DO251" i="2"/>
  <c r="CX251" i="2"/>
  <c r="CY251" i="2" s="1"/>
  <c r="DC251" i="2"/>
  <c r="EM251" i="2"/>
  <c r="FE251" i="2"/>
  <c r="CT251" i="2"/>
  <c r="DW251" i="2"/>
  <c r="CG251" i="2"/>
  <c r="GW252" i="2"/>
  <c r="E252" i="2" s="1"/>
  <c r="JW252" i="2"/>
  <c r="JQ252" i="2"/>
  <c r="CA251" i="2"/>
  <c r="NC252" i="2"/>
  <c r="FK252" i="2" s="1"/>
  <c r="FG251" i="2"/>
  <c r="EO251" i="2"/>
  <c r="ET251" i="2"/>
  <c r="EU251" i="2" s="1"/>
  <c r="BH251" i="2"/>
  <c r="BI251" i="2" s="1"/>
  <c r="DD251" i="2"/>
  <c r="DE251" i="2" s="1"/>
  <c r="AP251" i="2"/>
  <c r="AQ251" i="2" s="1"/>
  <c r="EY251" i="2"/>
  <c r="EH251" i="2"/>
  <c r="EI251" i="2" s="1"/>
  <c r="FQ251" i="2"/>
  <c r="ES251" i="2"/>
  <c r="FW251" i="2"/>
  <c r="HC252" i="2"/>
  <c r="KC252" i="2"/>
  <c r="LM252" i="2"/>
  <c r="FA251" i="2"/>
  <c r="B253" i="2"/>
  <c r="GC253" i="2" s="1"/>
  <c r="GD252" i="2"/>
  <c r="BI252" i="2" l="1"/>
  <c r="BP252" i="2"/>
  <c r="BD252" i="2"/>
  <c r="CZ252" i="2"/>
  <c r="CL252" i="2"/>
  <c r="CM252" i="2" s="1"/>
  <c r="Z252" i="2"/>
  <c r="H252" i="2"/>
  <c r="DL252" i="2"/>
  <c r="FZ252" i="2"/>
  <c r="EN252" i="2"/>
  <c r="EB252" i="2"/>
  <c r="EC252" i="2" s="1"/>
  <c r="CB252" i="2"/>
  <c r="AL252" i="2"/>
  <c r="AV252" i="2"/>
  <c r="DD252" i="2"/>
  <c r="DE252" i="2" s="1"/>
  <c r="AD252" i="2"/>
  <c r="AE252" i="2" s="1"/>
  <c r="EH252" i="2"/>
  <c r="ET252" i="2"/>
  <c r="EU252" i="2" s="1"/>
  <c r="CX252" i="2"/>
  <c r="CY252" i="2" s="1"/>
  <c r="KI253" i="2"/>
  <c r="CQ253" i="2" s="1"/>
  <c r="BV252" i="2"/>
  <c r="BJ252" i="2"/>
  <c r="DV252" i="2"/>
  <c r="DW252" i="2" s="1"/>
  <c r="T252" i="2"/>
  <c r="CH252" i="2"/>
  <c r="DQ252" i="2"/>
  <c r="MK253" i="2"/>
  <c r="ES253" i="2" s="1"/>
  <c r="LL253" i="2"/>
  <c r="JN253" i="2"/>
  <c r="MJ253" i="2"/>
  <c r="GT253" i="2"/>
  <c r="JV253" i="2"/>
  <c r="HH253" i="2"/>
  <c r="JB253" i="2"/>
  <c r="HT253" i="2"/>
  <c r="JP253" i="2"/>
  <c r="NF253" i="2"/>
  <c r="IP253" i="2"/>
  <c r="GZ253" i="2"/>
  <c r="HX253" i="2"/>
  <c r="IX253" i="2"/>
  <c r="IV253" i="2"/>
  <c r="JT253" i="2"/>
  <c r="KR253" i="2"/>
  <c r="LR253" i="2"/>
  <c r="HF253" i="2"/>
  <c r="ID253" i="2"/>
  <c r="JD253" i="2"/>
  <c r="JZ253" i="2"/>
  <c r="KX253" i="2"/>
  <c r="MV253" i="2"/>
  <c r="LJ253" i="2"/>
  <c r="NH253" i="2"/>
  <c r="KL253" i="2"/>
  <c r="KT253" i="2"/>
  <c r="MN253" i="2"/>
  <c r="KZ253" i="2"/>
  <c r="KB253" i="2"/>
  <c r="LX253" i="2"/>
  <c r="IR253" i="2"/>
  <c r="LP253" i="2"/>
  <c r="MP253" i="2"/>
  <c r="LV253" i="2"/>
  <c r="GV253" i="2"/>
  <c r="HN253" i="2"/>
  <c r="IL253" i="2"/>
  <c r="JJ253" i="2"/>
  <c r="MZ253" i="2"/>
  <c r="MT253" i="2"/>
  <c r="JH253" i="2"/>
  <c r="KH253" i="2"/>
  <c r="LF253" i="2"/>
  <c r="MD253" i="2"/>
  <c r="IF253" i="2"/>
  <c r="LD253" i="2"/>
  <c r="HR253" i="2"/>
  <c r="MH253" i="2"/>
  <c r="HB253" i="2"/>
  <c r="HL253" i="2"/>
  <c r="IJ253" i="2"/>
  <c r="KF253" i="2"/>
  <c r="MB253" i="2"/>
  <c r="NL253" i="2"/>
  <c r="KN253" i="2"/>
  <c r="NB253" i="2"/>
  <c r="NN253" i="2"/>
  <c r="HZ253" i="2"/>
  <c r="MW253" i="2"/>
  <c r="FE253" i="2" s="1"/>
  <c r="ME253" i="2"/>
  <c r="EM253" i="2" s="1"/>
  <c r="HC253" i="2"/>
  <c r="K253" i="2" s="1"/>
  <c r="JW253" i="2"/>
  <c r="CE253" i="2" s="1"/>
  <c r="IY253" i="2"/>
  <c r="BG253" i="2" s="1"/>
  <c r="JK253" i="2"/>
  <c r="BS253" i="2" s="1"/>
  <c r="KU253" i="2"/>
  <c r="DC253" i="2" s="1"/>
  <c r="R252" i="2"/>
  <c r="S252" i="2" s="1"/>
  <c r="BN252" i="2"/>
  <c r="BO252" i="2" s="1"/>
  <c r="X252" i="2"/>
  <c r="Y252" i="2" s="1"/>
  <c r="CN252" i="2"/>
  <c r="CF252" i="2"/>
  <c r="CG252" i="2" s="1"/>
  <c r="FF252" i="2"/>
  <c r="FG252" i="2" s="1"/>
  <c r="AX252" i="2"/>
  <c r="DR252" i="2"/>
  <c r="EV252" i="2"/>
  <c r="LG253" i="2"/>
  <c r="DO253" i="2" s="1"/>
  <c r="KO253" i="2"/>
  <c r="CW253" i="2" s="1"/>
  <c r="IA253" i="2"/>
  <c r="AI253" i="2" s="1"/>
  <c r="AK252" i="2"/>
  <c r="IG253" i="2"/>
  <c r="AO253" i="2" s="1"/>
  <c r="AW252" i="2"/>
  <c r="KC253" i="2"/>
  <c r="CK253" i="2" s="1"/>
  <c r="EI252" i="2"/>
  <c r="FX252" i="2"/>
  <c r="FY252" i="2" s="1"/>
  <c r="FA252" i="2"/>
  <c r="LM253" i="2"/>
  <c r="DU253" i="2" s="1"/>
  <c r="NC253" i="2"/>
  <c r="FK253" i="2" s="1"/>
  <c r="GW253" i="2"/>
  <c r="E253" i="2" s="1"/>
  <c r="HO253" i="2"/>
  <c r="W253" i="2" s="1"/>
  <c r="LS253" i="2"/>
  <c r="EA253" i="2" s="1"/>
  <c r="HU253" i="2"/>
  <c r="AC253" i="2" s="1"/>
  <c r="F252" i="2"/>
  <c r="G252" i="2" s="1"/>
  <c r="BS252" i="2"/>
  <c r="BT252" i="2"/>
  <c r="BU252" i="2" s="1"/>
  <c r="CK252" i="2"/>
  <c r="CE252" i="2"/>
  <c r="CR252" i="2"/>
  <c r="CS252" i="2" s="1"/>
  <c r="EA252" i="2"/>
  <c r="FR252" i="2"/>
  <c r="FS252" i="2" s="1"/>
  <c r="ED252" i="2"/>
  <c r="EP252" i="2"/>
  <c r="IS253" i="2"/>
  <c r="BA253" i="2" s="1"/>
  <c r="HI253" i="2"/>
  <c r="Q253" i="2" s="1"/>
  <c r="LA253" i="2"/>
  <c r="DI253" i="2" s="1"/>
  <c r="EO252" i="2"/>
  <c r="K252" i="2"/>
  <c r="BZ252" i="2"/>
  <c r="CA252" i="2" s="1"/>
  <c r="BB252" i="2"/>
  <c r="BC252" i="2" s="1"/>
  <c r="CQ252" i="2"/>
  <c r="DU252" i="2"/>
  <c r="N252" i="2"/>
  <c r="AF252" i="2"/>
  <c r="DF252" i="2"/>
  <c r="DX252" i="2"/>
  <c r="FB252" i="2"/>
  <c r="LY253" i="2"/>
  <c r="EG253" i="2" s="1"/>
  <c r="JQ253" i="2"/>
  <c r="BY253" i="2" s="1"/>
  <c r="IM253" i="2"/>
  <c r="AU253" i="2" s="1"/>
  <c r="AP252" i="2"/>
  <c r="AQ252" i="2" s="1"/>
  <c r="L252" i="2"/>
  <c r="M252" i="2" s="1"/>
  <c r="EM252" i="2"/>
  <c r="BY252" i="2"/>
  <c r="FL252" i="2"/>
  <c r="FM252" i="2" s="1"/>
  <c r="NI253" i="2"/>
  <c r="FQ253" i="2" s="1"/>
  <c r="JE253" i="2"/>
  <c r="BM253" i="2" s="1"/>
  <c r="NO253" i="2"/>
  <c r="FW253" i="2" s="1"/>
  <c r="MQ253" i="2"/>
  <c r="EY253" i="2" s="1"/>
  <c r="B254" i="2"/>
  <c r="GC254" i="2" s="1"/>
  <c r="GD253" i="2"/>
  <c r="ET253" i="2" l="1"/>
  <c r="EU253" i="2" s="1"/>
  <c r="DL253" i="2"/>
  <c r="FL253" i="2"/>
  <c r="FM253" i="2" s="1"/>
  <c r="AF253" i="2"/>
  <c r="CB253" i="2"/>
  <c r="BN253" i="2"/>
  <c r="BO253" i="2" s="1"/>
  <c r="AR253" i="2"/>
  <c r="EP253" i="2"/>
  <c r="DR253" i="2"/>
  <c r="AX253" i="2"/>
  <c r="CF253" i="2"/>
  <c r="CG253" i="2" s="1"/>
  <c r="CZ253" i="2"/>
  <c r="FH253" i="2"/>
  <c r="H253" i="2"/>
  <c r="DX253" i="2"/>
  <c r="BJ253" i="2"/>
  <c r="T253" i="2"/>
  <c r="BV253" i="2"/>
  <c r="CR253" i="2"/>
  <c r="CS253" i="2" s="1"/>
  <c r="EJ253" i="2"/>
  <c r="FT253" i="2"/>
  <c r="CL253" i="2"/>
  <c r="CM253" i="2" s="1"/>
  <c r="DF253" i="2"/>
  <c r="BB253" i="2"/>
  <c r="BC253" i="2" s="1"/>
  <c r="AL253" i="2"/>
  <c r="EZ253" i="2"/>
  <c r="FA253" i="2" s="1"/>
  <c r="FZ253" i="2"/>
  <c r="Z253" i="2"/>
  <c r="ED253" i="2"/>
  <c r="N253" i="2"/>
  <c r="FX253" i="2"/>
  <c r="FY253" i="2" s="1"/>
  <c r="L253" i="2"/>
  <c r="M253" i="2" s="1"/>
  <c r="AV253" i="2"/>
  <c r="R253" i="2"/>
  <c r="S253" i="2" s="1"/>
  <c r="BT253" i="2"/>
  <c r="BU253" i="2" s="1"/>
  <c r="CX253" i="2"/>
  <c r="CY253" i="2" s="1"/>
  <c r="DP253" i="2"/>
  <c r="DQ253" i="2" s="1"/>
  <c r="EN253" i="2"/>
  <c r="EO253" i="2" s="1"/>
  <c r="FF253" i="2"/>
  <c r="FG253" i="2" s="1"/>
  <c r="BD253" i="2"/>
  <c r="BP253" i="2"/>
  <c r="CN253" i="2"/>
  <c r="FN253" i="2"/>
  <c r="X253" i="2"/>
  <c r="Y253" i="2" s="1"/>
  <c r="AJ253" i="2"/>
  <c r="AK253" i="2" s="1"/>
  <c r="AD253" i="2"/>
  <c r="AE253" i="2" s="1"/>
  <c r="DJ253" i="2"/>
  <c r="DK253" i="2" s="1"/>
  <c r="EH253" i="2"/>
  <c r="EI253" i="2" s="1"/>
  <c r="CH253" i="2"/>
  <c r="CT253" i="2"/>
  <c r="EV253" i="2"/>
  <c r="FB253" i="2"/>
  <c r="F253" i="2"/>
  <c r="G253" i="2" s="1"/>
  <c r="EB253" i="2"/>
  <c r="EC253" i="2" s="1"/>
  <c r="BH253" i="2"/>
  <c r="BI253" i="2" s="1"/>
  <c r="AP253" i="2"/>
  <c r="AQ253" i="2" s="1"/>
  <c r="DD253" i="2"/>
  <c r="DE253" i="2" s="1"/>
  <c r="BZ253" i="2"/>
  <c r="CA253" i="2" s="1"/>
  <c r="DV253" i="2"/>
  <c r="DW253" i="2" s="1"/>
  <c r="FR253" i="2"/>
  <c r="FS253" i="2" s="1"/>
  <c r="NI254" i="2"/>
  <c r="NC254" i="2"/>
  <c r="FK254" i="2" s="1"/>
  <c r="LG254" i="2"/>
  <c r="DO254" i="2" s="1"/>
  <c r="LA254" i="2"/>
  <c r="JW254" i="2"/>
  <c r="CE254" i="2" s="1"/>
  <c r="IS254" i="2"/>
  <c r="BA254" i="2" s="1"/>
  <c r="HC254" i="2"/>
  <c r="K254" i="2" s="1"/>
  <c r="MW254" i="2"/>
  <c r="MQ254" i="2"/>
  <c r="MK254" i="2"/>
  <c r="ES254" i="2" s="1"/>
  <c r="KU254" i="2"/>
  <c r="DC254" i="2" s="1"/>
  <c r="KI254" i="2"/>
  <c r="KC254" i="2"/>
  <c r="CK254" i="2" s="1"/>
  <c r="JQ254" i="2"/>
  <c r="BY254" i="2" s="1"/>
  <c r="JK254" i="2"/>
  <c r="IM254" i="2"/>
  <c r="HX254" i="2"/>
  <c r="LS254" i="2"/>
  <c r="EA254" i="2" s="1"/>
  <c r="JE254" i="2"/>
  <c r="BM254" i="2" s="1"/>
  <c r="IG254" i="2"/>
  <c r="AO254" i="2" s="1"/>
  <c r="NO254" i="2"/>
  <c r="HO254" i="2"/>
  <c r="W254" i="2" s="1"/>
  <c r="LY254" i="2"/>
  <c r="EG254" i="2" s="1"/>
  <c r="LM254" i="2"/>
  <c r="IY254" i="2"/>
  <c r="BG254" i="2" s="1"/>
  <c r="IA254" i="2"/>
  <c r="AI254" i="2" s="1"/>
  <c r="ME254" i="2"/>
  <c r="EM254" i="2" s="1"/>
  <c r="HU254" i="2"/>
  <c r="AC254" i="2" s="1"/>
  <c r="KO254" i="2"/>
  <c r="CW254" i="2" s="1"/>
  <c r="HI254" i="2"/>
  <c r="Q254" i="2" s="1"/>
  <c r="GW254" i="2"/>
  <c r="GT254" i="2"/>
  <c r="NH254" i="2"/>
  <c r="IP254" i="2"/>
  <c r="KL254" i="2"/>
  <c r="MH254" i="2"/>
  <c r="HB254" i="2"/>
  <c r="KT254" i="2"/>
  <c r="MN254" i="2"/>
  <c r="KB254" i="2"/>
  <c r="HH254" i="2"/>
  <c r="ID254" i="2"/>
  <c r="LV254" i="2"/>
  <c r="HT254" i="2"/>
  <c r="IR254" i="2"/>
  <c r="KN254" i="2"/>
  <c r="KR254" i="2"/>
  <c r="MP254" i="2"/>
  <c r="GV254" i="2"/>
  <c r="HF254" i="2"/>
  <c r="LJ254" i="2"/>
  <c r="HR254" i="2"/>
  <c r="JN254" i="2"/>
  <c r="JP254" i="2"/>
  <c r="MJ254" i="2"/>
  <c r="HZ254" i="2"/>
  <c r="IX254" i="2"/>
  <c r="IV254" i="2"/>
  <c r="JV254" i="2"/>
  <c r="LP254" i="2"/>
  <c r="JB254" i="2"/>
  <c r="JD254" i="2"/>
  <c r="KZ254" i="2"/>
  <c r="NF254" i="2"/>
  <c r="IF254" i="2"/>
  <c r="MV254" i="2"/>
  <c r="MB254" i="2"/>
  <c r="NL254" i="2"/>
  <c r="HN254" i="2"/>
  <c r="IL254" i="2"/>
  <c r="KF254" i="2"/>
  <c r="KX254" i="2"/>
  <c r="Z254" i="2"/>
  <c r="AV254" i="2"/>
  <c r="LF254" i="2"/>
  <c r="EP254" i="2"/>
  <c r="GZ254" i="2"/>
  <c r="FZ254" i="2"/>
  <c r="KH254" i="2"/>
  <c r="LL254" i="2"/>
  <c r="JT254" i="2"/>
  <c r="LR254" i="2"/>
  <c r="JZ254" i="2"/>
  <c r="FH254" i="2"/>
  <c r="HL254" i="2"/>
  <c r="IJ254" i="2"/>
  <c r="JJ254" i="2"/>
  <c r="LD254" i="2"/>
  <c r="MD254" i="2"/>
  <c r="MZ254" i="2"/>
  <c r="NB254" i="2"/>
  <c r="LX254" i="2"/>
  <c r="MT254" i="2"/>
  <c r="JH254" i="2"/>
  <c r="NN254" i="2"/>
  <c r="FX254" i="2"/>
  <c r="AW253" i="2"/>
  <c r="B255" i="2"/>
  <c r="GC255" i="2" s="1"/>
  <c r="GD254" i="2"/>
  <c r="FY254" i="2" l="1"/>
  <c r="AW254" i="2"/>
  <c r="F254" i="2"/>
  <c r="FT254" i="2"/>
  <c r="CL254" i="2"/>
  <c r="BH254" i="2"/>
  <c r="FB254" i="2"/>
  <c r="DX254" i="2"/>
  <c r="ET254" i="2"/>
  <c r="FL254" i="2"/>
  <c r="BT254" i="2"/>
  <c r="CZ254" i="2"/>
  <c r="AR254" i="2"/>
  <c r="AJ254" i="2"/>
  <c r="EH254" i="2"/>
  <c r="CB254" i="2"/>
  <c r="N254" i="2"/>
  <c r="ED254" i="2"/>
  <c r="DR254" i="2"/>
  <c r="CT254" i="2"/>
  <c r="T254" i="2"/>
  <c r="BP254" i="2"/>
  <c r="DD254" i="2"/>
  <c r="AD254" i="2"/>
  <c r="DJ254" i="2"/>
  <c r="CF254" i="2"/>
  <c r="BB254" i="2"/>
  <c r="LM255" i="2"/>
  <c r="MQ255" i="2"/>
  <c r="NI255" i="2"/>
  <c r="R254" i="2"/>
  <c r="BN254" i="2"/>
  <c r="CX254" i="2"/>
  <c r="X254" i="2"/>
  <c r="DP254" i="2"/>
  <c r="CR254" i="2"/>
  <c r="FF254" i="2"/>
  <c r="EB254" i="2"/>
  <c r="BV254" i="2"/>
  <c r="FQ254" i="2"/>
  <c r="EY254" i="2"/>
  <c r="AL254" i="2"/>
  <c r="AF254" i="2"/>
  <c r="CH254" i="2"/>
  <c r="CN254" i="2"/>
  <c r="EJ254" i="2"/>
  <c r="GW255" i="2"/>
  <c r="IM255" i="2"/>
  <c r="KI255" i="2"/>
  <c r="MW255" i="2"/>
  <c r="LA255" i="2"/>
  <c r="E254" i="2"/>
  <c r="DU254" i="2"/>
  <c r="AP254" i="2"/>
  <c r="L254" i="2"/>
  <c r="DV254" i="2"/>
  <c r="CQ254" i="2"/>
  <c r="EZ254" i="2"/>
  <c r="H254" i="2"/>
  <c r="BD254" i="2"/>
  <c r="DF254" i="2"/>
  <c r="EV254" i="2"/>
  <c r="FE255" i="2"/>
  <c r="EY255" i="2"/>
  <c r="FQ255" i="2"/>
  <c r="DU255" i="2"/>
  <c r="DI255" i="2"/>
  <c r="CQ255" i="2"/>
  <c r="AU255" i="2"/>
  <c r="E255" i="2"/>
  <c r="KU255" i="2"/>
  <c r="DC255" i="2" s="1"/>
  <c r="KC255" i="2"/>
  <c r="JQ255" i="2"/>
  <c r="LS255" i="2"/>
  <c r="EA255" i="2" s="1"/>
  <c r="JE255" i="2"/>
  <c r="BM255" i="2" s="1"/>
  <c r="IG255" i="2"/>
  <c r="ME255" i="2"/>
  <c r="LY255" i="2"/>
  <c r="EG255" i="2" s="1"/>
  <c r="KO255" i="2"/>
  <c r="CW255" i="2" s="1"/>
  <c r="HU255" i="2"/>
  <c r="AC255" i="2" s="1"/>
  <c r="HO255" i="2"/>
  <c r="HI255" i="2"/>
  <c r="HH255" i="2"/>
  <c r="LG255" i="2"/>
  <c r="DO255" i="2" s="1"/>
  <c r="JW255" i="2"/>
  <c r="CE255" i="2" s="1"/>
  <c r="HC255" i="2"/>
  <c r="IS255" i="2"/>
  <c r="GZ255" i="2"/>
  <c r="LL255" i="2"/>
  <c r="LJ255" i="2"/>
  <c r="HR255" i="2"/>
  <c r="JN255" i="2"/>
  <c r="NH255" i="2"/>
  <c r="IR255" i="2"/>
  <c r="KN255" i="2"/>
  <c r="IV255" i="2"/>
  <c r="KT255" i="2"/>
  <c r="LP255" i="2"/>
  <c r="MP255" i="2"/>
  <c r="MN255" i="2"/>
  <c r="JB255" i="2"/>
  <c r="MT255" i="2"/>
  <c r="DV255" i="2"/>
  <c r="CB255" i="2"/>
  <c r="NF255" i="2"/>
  <c r="FR255" i="2"/>
  <c r="HX255" i="2"/>
  <c r="KR255" i="2"/>
  <c r="IJ255" i="2"/>
  <c r="BN255" i="2"/>
  <c r="JZ255" i="2"/>
  <c r="KX255" i="2"/>
  <c r="LV255" i="2"/>
  <c r="LX255" i="2"/>
  <c r="HT255" i="2"/>
  <c r="JP255" i="2"/>
  <c r="IP255" i="2"/>
  <c r="KL255" i="2"/>
  <c r="MJ255" i="2"/>
  <c r="GV255" i="2"/>
  <c r="LR255" i="2"/>
  <c r="ID255" i="2"/>
  <c r="JD255" i="2"/>
  <c r="MH255" i="2"/>
  <c r="HB255" i="2"/>
  <c r="JV255" i="2"/>
  <c r="MV255" i="2"/>
  <c r="HN255" i="2"/>
  <c r="IL255" i="2"/>
  <c r="KF255" i="2"/>
  <c r="KH255" i="2"/>
  <c r="LD255" i="2"/>
  <c r="MD255" i="2"/>
  <c r="IF255" i="2"/>
  <c r="NN255" i="2"/>
  <c r="MB255" i="2"/>
  <c r="KB255" i="2"/>
  <c r="GT255" i="2"/>
  <c r="LF255" i="2"/>
  <c r="MZ255" i="2"/>
  <c r="HF255" i="2"/>
  <c r="JH255" i="2"/>
  <c r="HZ255" i="2"/>
  <c r="IX255" i="2"/>
  <c r="FB255" i="2"/>
  <c r="AP255" i="2"/>
  <c r="EJ255" i="2"/>
  <c r="AX255" i="2"/>
  <c r="CT255" i="2"/>
  <c r="NB255" i="2"/>
  <c r="NL255" i="2"/>
  <c r="BB255" i="2"/>
  <c r="BC255" i="2" s="1"/>
  <c r="JT255" i="2"/>
  <c r="KZ255" i="2"/>
  <c r="FF255" i="2"/>
  <c r="JJ255" i="2"/>
  <c r="HL255" i="2"/>
  <c r="IA255" i="2"/>
  <c r="AI255" i="2" s="1"/>
  <c r="JK255" i="2"/>
  <c r="BS254" i="2"/>
  <c r="AU254" i="2"/>
  <c r="BZ254" i="2"/>
  <c r="EN254" i="2"/>
  <c r="FE254" i="2"/>
  <c r="FR254" i="2"/>
  <c r="BJ254" i="2"/>
  <c r="AX254" i="2"/>
  <c r="DL254" i="2"/>
  <c r="FN254" i="2"/>
  <c r="IY255" i="2"/>
  <c r="NO255" i="2"/>
  <c r="MK255" i="2"/>
  <c r="ES255" i="2" s="1"/>
  <c r="NC255" i="2"/>
  <c r="DI254" i="2"/>
  <c r="FW254" i="2"/>
  <c r="B256" i="2"/>
  <c r="GC256" i="2" s="1"/>
  <c r="GD255" i="2"/>
  <c r="G254" i="2" l="1"/>
  <c r="FS254" i="2"/>
  <c r="FM254" i="2"/>
  <c r="FG254" i="2"/>
  <c r="FA254" i="2"/>
  <c r="EU254" i="2"/>
  <c r="EO254" i="2"/>
  <c r="EI254" i="2"/>
  <c r="EC254" i="2"/>
  <c r="DW254" i="2"/>
  <c r="DQ254" i="2"/>
  <c r="DK254" i="2"/>
  <c r="DE254" i="2"/>
  <c r="CY254" i="2"/>
  <c r="CS254" i="2"/>
  <c r="CM254" i="2"/>
  <c r="CG254" i="2"/>
  <c r="CA254" i="2"/>
  <c r="BU254" i="2"/>
  <c r="BO254" i="2"/>
  <c r="BI254" i="2"/>
  <c r="BC254" i="2"/>
  <c r="AQ254" i="2"/>
  <c r="AK254" i="2"/>
  <c r="AE254" i="2"/>
  <c r="Y254" i="2"/>
  <c r="S254" i="2"/>
  <c r="M254" i="2"/>
  <c r="EP255" i="2"/>
  <c r="T255" i="2"/>
  <c r="CX255" i="2"/>
  <c r="CY255" i="2" s="1"/>
  <c r="DF255" i="2"/>
  <c r="CN255" i="2"/>
  <c r="CF255" i="2"/>
  <c r="CG255" i="2" s="1"/>
  <c r="AF255" i="2"/>
  <c r="AJ255" i="2"/>
  <c r="AK255" i="2" s="1"/>
  <c r="H255" i="2"/>
  <c r="NO256" i="2"/>
  <c r="DR255" i="2"/>
  <c r="N255" i="2"/>
  <c r="NC256" i="2"/>
  <c r="FZ255" i="2"/>
  <c r="BT255" i="2"/>
  <c r="BU255" i="2" s="1"/>
  <c r="EV255" i="2"/>
  <c r="ED255" i="2"/>
  <c r="FL255" i="2"/>
  <c r="FM255" i="2" s="1"/>
  <c r="BJ255" i="2"/>
  <c r="DJ255" i="2"/>
  <c r="DK255" i="2" s="1"/>
  <c r="Z255" i="2"/>
  <c r="JK256" i="2"/>
  <c r="HO256" i="2"/>
  <c r="ME256" i="2"/>
  <c r="JQ256" i="2"/>
  <c r="F255" i="2"/>
  <c r="G255" i="2" s="1"/>
  <c r="W255" i="2"/>
  <c r="X255" i="2"/>
  <c r="Y255" i="2" s="1"/>
  <c r="BS255" i="2"/>
  <c r="CR255" i="2"/>
  <c r="CS255" i="2" s="1"/>
  <c r="EB255" i="2"/>
  <c r="EC255" i="2" s="1"/>
  <c r="AR255" i="2"/>
  <c r="DP255" i="2"/>
  <c r="ET255" i="2"/>
  <c r="EU255" i="2" s="1"/>
  <c r="EZ255" i="2"/>
  <c r="FA255" i="2" s="1"/>
  <c r="AL255" i="2"/>
  <c r="BV255" i="2"/>
  <c r="CZ255" i="2"/>
  <c r="DL255" i="2"/>
  <c r="AQ255" i="2"/>
  <c r="NI256" i="2"/>
  <c r="IY256" i="2"/>
  <c r="IS256" i="2"/>
  <c r="HU256" i="2"/>
  <c r="IG256" i="2"/>
  <c r="KC256" i="2"/>
  <c r="L255" i="2"/>
  <c r="M255" i="2" s="1"/>
  <c r="AO255" i="2"/>
  <c r="CL255" i="2"/>
  <c r="CM255" i="2" s="1"/>
  <c r="BZ255" i="2"/>
  <c r="CA255" i="2" s="1"/>
  <c r="EN255" i="2"/>
  <c r="EO255" i="2" s="1"/>
  <c r="FW255" i="2"/>
  <c r="BD255" i="2"/>
  <c r="CH255" i="2"/>
  <c r="DX255" i="2"/>
  <c r="FH255" i="2"/>
  <c r="FT255" i="2"/>
  <c r="KI256" i="2"/>
  <c r="FG255" i="2"/>
  <c r="FS255" i="2"/>
  <c r="FX255" i="2"/>
  <c r="HC256" i="2"/>
  <c r="JE256" i="2"/>
  <c r="R255" i="2"/>
  <c r="S255" i="2" s="1"/>
  <c r="AV255" i="2"/>
  <c r="K255" i="2"/>
  <c r="BH255" i="2"/>
  <c r="BI255" i="2" s="1"/>
  <c r="BY255" i="2"/>
  <c r="CK255" i="2"/>
  <c r="EH255" i="2"/>
  <c r="EI255" i="2" s="1"/>
  <c r="EM255" i="2"/>
  <c r="BP255" i="2"/>
  <c r="FN255" i="2"/>
  <c r="DW255" i="2"/>
  <c r="IM256" i="2"/>
  <c r="BO255" i="2"/>
  <c r="LM256" i="2"/>
  <c r="DU256" i="2" s="1"/>
  <c r="FQ256" i="2"/>
  <c r="FW256" i="2"/>
  <c r="FK256" i="2"/>
  <c r="EM256" i="2"/>
  <c r="CQ256" i="2"/>
  <c r="BA256" i="2"/>
  <c r="W256" i="2"/>
  <c r="AU256" i="2"/>
  <c r="BY256" i="2"/>
  <c r="BS256" i="2"/>
  <c r="AO256" i="2"/>
  <c r="BM256" i="2"/>
  <c r="CK256" i="2"/>
  <c r="AC256" i="2"/>
  <c r="BG256" i="2"/>
  <c r="K256" i="2"/>
  <c r="MW256" i="2"/>
  <c r="MQ256" i="2"/>
  <c r="EY256" i="2" s="1"/>
  <c r="MK256" i="2"/>
  <c r="KO256" i="2"/>
  <c r="ID256" i="2"/>
  <c r="LG256" i="2"/>
  <c r="DO256" i="2" s="1"/>
  <c r="IA256" i="2"/>
  <c r="KU256" i="2"/>
  <c r="GV256" i="2"/>
  <c r="HT256" i="2"/>
  <c r="JP256" i="2"/>
  <c r="NH256" i="2"/>
  <c r="MJ256" i="2"/>
  <c r="LR256" i="2"/>
  <c r="JD256" i="2"/>
  <c r="LL256" i="2"/>
  <c r="HR256" i="2"/>
  <c r="JN256" i="2"/>
  <c r="KL256" i="2"/>
  <c r="MH256" i="2"/>
  <c r="HX256" i="2"/>
  <c r="IV256" i="2"/>
  <c r="JT256" i="2"/>
  <c r="JV256" i="2"/>
  <c r="LP256" i="2"/>
  <c r="MN256" i="2"/>
  <c r="KB256" i="2"/>
  <c r="JZ256" i="2"/>
  <c r="KX256" i="2"/>
  <c r="LV256" i="2"/>
  <c r="LJ256" i="2"/>
  <c r="IR256" i="2"/>
  <c r="KN256" i="2"/>
  <c r="EV256" i="2"/>
  <c r="MP256" i="2"/>
  <c r="EZ256" i="2"/>
  <c r="HF256" i="2"/>
  <c r="GT256" i="2"/>
  <c r="IF256" i="2"/>
  <c r="JB256" i="2"/>
  <c r="KZ256" i="2"/>
  <c r="GZ256" i="2"/>
  <c r="KT256" i="2"/>
  <c r="LF256" i="2"/>
  <c r="NB256" i="2"/>
  <c r="MZ256" i="2"/>
  <c r="CB256" i="2"/>
  <c r="IP256" i="2"/>
  <c r="BP256" i="2"/>
  <c r="HZ256" i="2"/>
  <c r="HN256" i="2"/>
  <c r="IL256" i="2"/>
  <c r="JH256" i="2"/>
  <c r="FZ256" i="2"/>
  <c r="NF256" i="2"/>
  <c r="IX256" i="2"/>
  <c r="LX256" i="2"/>
  <c r="MT256" i="2"/>
  <c r="LD256" i="2"/>
  <c r="DV256" i="2"/>
  <c r="AF256" i="2"/>
  <c r="HH256" i="2"/>
  <c r="MV256" i="2"/>
  <c r="KH256" i="2"/>
  <c r="HL256" i="2"/>
  <c r="IJ256" i="2"/>
  <c r="BT256" i="2"/>
  <c r="BU256" i="2" s="1"/>
  <c r="JJ256" i="2"/>
  <c r="KF256" i="2"/>
  <c r="MD256" i="2"/>
  <c r="MB256" i="2"/>
  <c r="FN256" i="2"/>
  <c r="NN256" i="2"/>
  <c r="NL256" i="2"/>
  <c r="BH256" i="2"/>
  <c r="KR256" i="2"/>
  <c r="HB256" i="2"/>
  <c r="X256" i="2"/>
  <c r="JW256" i="2"/>
  <c r="CE256" i="2" s="1"/>
  <c r="HI256" i="2"/>
  <c r="Q256" i="2" s="1"/>
  <c r="LY256" i="2"/>
  <c r="EG256" i="2" s="1"/>
  <c r="LS256" i="2"/>
  <c r="EA256" i="2" s="1"/>
  <c r="AD255" i="2"/>
  <c r="AE255" i="2" s="1"/>
  <c r="BA255" i="2"/>
  <c r="BG255" i="2"/>
  <c r="Q255" i="2"/>
  <c r="DD255" i="2"/>
  <c r="DE255" i="2" s="1"/>
  <c r="FK255" i="2"/>
  <c r="LA256" i="2"/>
  <c r="DI256" i="2" s="1"/>
  <c r="GW256" i="2"/>
  <c r="E256" i="2" s="1"/>
  <c r="DQ255" i="2"/>
  <c r="B257" i="2"/>
  <c r="GC257" i="2" s="1"/>
  <c r="GD256" i="2"/>
  <c r="FY255" i="2" l="1"/>
  <c r="AW255" i="2"/>
  <c r="DR256" i="2"/>
  <c r="FX256" i="2"/>
  <c r="FY256" i="2" s="1"/>
  <c r="CT256" i="2"/>
  <c r="EP256" i="2"/>
  <c r="AL256" i="2"/>
  <c r="FF256" i="2"/>
  <c r="FG256" i="2" s="1"/>
  <c r="N256" i="2"/>
  <c r="AX256" i="2"/>
  <c r="R256" i="2"/>
  <c r="CZ256" i="2"/>
  <c r="FR256" i="2"/>
  <c r="H256" i="2"/>
  <c r="DL256" i="2"/>
  <c r="CF256" i="2"/>
  <c r="BD256" i="2"/>
  <c r="EJ256" i="2"/>
  <c r="DD256" i="2"/>
  <c r="DE256" i="2" s="1"/>
  <c r="ED256" i="2"/>
  <c r="AR256" i="2"/>
  <c r="CN256" i="2"/>
  <c r="W257" i="2"/>
  <c r="LY257" i="2"/>
  <c r="HO257" i="2"/>
  <c r="HI257" i="2"/>
  <c r="NO257" i="2"/>
  <c r="FW257" i="2" s="1"/>
  <c r="JW257" i="2"/>
  <c r="CE257" i="2" s="1"/>
  <c r="IY257" i="2"/>
  <c r="HR257" i="2"/>
  <c r="IR257" i="2"/>
  <c r="KN257" i="2"/>
  <c r="HZ257" i="2"/>
  <c r="HN257" i="2"/>
  <c r="IF257" i="2"/>
  <c r="KZ257" i="2"/>
  <c r="LV257" i="2"/>
  <c r="JN257" i="2"/>
  <c r="NF257" i="2"/>
  <c r="IP257" i="2"/>
  <c r="MJ257" i="2"/>
  <c r="JV257" i="2"/>
  <c r="HH257" i="2"/>
  <c r="JB257" i="2"/>
  <c r="HT257" i="2"/>
  <c r="JP257" i="2"/>
  <c r="GZ257" i="2"/>
  <c r="HX257" i="2"/>
  <c r="IX257" i="2"/>
  <c r="IV257" i="2"/>
  <c r="JT257" i="2"/>
  <c r="LR257" i="2"/>
  <c r="LP257" i="2"/>
  <c r="JD257" i="2"/>
  <c r="JZ257" i="2"/>
  <c r="KX257" i="2"/>
  <c r="NB257" i="2"/>
  <c r="NN257" i="2"/>
  <c r="HL257" i="2"/>
  <c r="IJ257" i="2"/>
  <c r="KF257" i="2"/>
  <c r="LL257" i="2"/>
  <c r="KL257" i="2"/>
  <c r="MN257" i="2"/>
  <c r="MV257" i="2"/>
  <c r="MT257" i="2"/>
  <c r="Z257" i="2"/>
  <c r="JJ257" i="2"/>
  <c r="LD257" i="2"/>
  <c r="MZ257" i="2"/>
  <c r="IL257" i="2"/>
  <c r="KR257" i="2"/>
  <c r="MB257" i="2"/>
  <c r="LJ257" i="2"/>
  <c r="NH257" i="2"/>
  <c r="MH257" i="2"/>
  <c r="ID257" i="2"/>
  <c r="KB257" i="2"/>
  <c r="LX257" i="2"/>
  <c r="HF257" i="2"/>
  <c r="JH257" i="2"/>
  <c r="KH257" i="2"/>
  <c r="LF257" i="2"/>
  <c r="MD257" i="2"/>
  <c r="HB257" i="2"/>
  <c r="BZ257" i="2"/>
  <c r="GT257" i="2"/>
  <c r="KT257" i="2"/>
  <c r="MP257" i="2"/>
  <c r="GV257" i="2"/>
  <c r="NL257" i="2"/>
  <c r="MW257" i="2"/>
  <c r="FE257" i="2" s="1"/>
  <c r="CR256" i="2"/>
  <c r="AD256" i="2"/>
  <c r="BZ256" i="2"/>
  <c r="AV256" i="2"/>
  <c r="AW256" i="2" s="1"/>
  <c r="CX256" i="2"/>
  <c r="ET256" i="2"/>
  <c r="EB256" i="2"/>
  <c r="FL256" i="2"/>
  <c r="T256" i="2"/>
  <c r="BJ256" i="2"/>
  <c r="CH256" i="2"/>
  <c r="FT256" i="2"/>
  <c r="FS256" i="2"/>
  <c r="KI257" i="2"/>
  <c r="CQ257" i="2" s="1"/>
  <c r="KC257" i="2"/>
  <c r="CK257" i="2" s="1"/>
  <c r="JK257" i="2"/>
  <c r="BS257" i="2" s="1"/>
  <c r="LA257" i="2"/>
  <c r="KU257" i="2"/>
  <c r="KO257" i="2"/>
  <c r="F256" i="2"/>
  <c r="AJ256" i="2"/>
  <c r="AP256" i="2"/>
  <c r="CW256" i="2"/>
  <c r="EH256" i="2"/>
  <c r="DP256" i="2"/>
  <c r="EN256" i="2"/>
  <c r="Z256" i="2"/>
  <c r="BV256" i="2"/>
  <c r="DX256" i="2"/>
  <c r="FB256" i="2"/>
  <c r="IM257" i="2"/>
  <c r="BI256" i="2"/>
  <c r="JE257" i="2"/>
  <c r="NC257" i="2"/>
  <c r="IG257" i="2"/>
  <c r="AO257" i="2" s="1"/>
  <c r="JQ257" i="2"/>
  <c r="IA257" i="2"/>
  <c r="AI257" i="2" s="1"/>
  <c r="MK257" i="2"/>
  <c r="BB256" i="2"/>
  <c r="L256" i="2"/>
  <c r="CL256" i="2"/>
  <c r="DF256" i="2"/>
  <c r="FH256" i="2"/>
  <c r="LM257" i="2"/>
  <c r="DW256" i="2"/>
  <c r="HC257" i="2"/>
  <c r="HU257" i="2"/>
  <c r="NI257" i="2"/>
  <c r="FA256" i="2"/>
  <c r="ME257" i="2"/>
  <c r="GW257" i="2"/>
  <c r="LS257" i="2"/>
  <c r="EA257" i="2" s="1"/>
  <c r="LG257" i="2"/>
  <c r="MQ257" i="2"/>
  <c r="BN256" i="2"/>
  <c r="AI256" i="2"/>
  <c r="DJ256" i="2"/>
  <c r="DC256" i="2"/>
  <c r="FE256" i="2"/>
  <c r="ES256" i="2"/>
  <c r="IS257" i="2"/>
  <c r="Y256" i="2"/>
  <c r="B258" i="2"/>
  <c r="GC258" i="2" s="1"/>
  <c r="GD257" i="2"/>
  <c r="GW258" i="2" l="1"/>
  <c r="HU258" i="2"/>
  <c r="LM258" i="2"/>
  <c r="G256" i="2"/>
  <c r="FM256" i="2"/>
  <c r="EU256" i="2"/>
  <c r="EO256" i="2"/>
  <c r="EI256" i="2"/>
  <c r="EC256" i="2"/>
  <c r="DQ256" i="2"/>
  <c r="DK256" i="2"/>
  <c r="CY256" i="2"/>
  <c r="CS256" i="2"/>
  <c r="CM256" i="2"/>
  <c r="CG256" i="2"/>
  <c r="CA256" i="2"/>
  <c r="BO256" i="2"/>
  <c r="BC256" i="2"/>
  <c r="AQ256" i="2"/>
  <c r="AK256" i="2"/>
  <c r="AE256" i="2"/>
  <c r="S256" i="2"/>
  <c r="M256" i="2"/>
  <c r="CR257" i="2"/>
  <c r="CS257" i="2" s="1"/>
  <c r="R257" i="2"/>
  <c r="BH257" i="2"/>
  <c r="FN257" i="2"/>
  <c r="CN257" i="2"/>
  <c r="CH257" i="2"/>
  <c r="EV257" i="2"/>
  <c r="BV257" i="2"/>
  <c r="FZ257" i="2"/>
  <c r="ME258" i="2"/>
  <c r="DD257" i="2"/>
  <c r="DE257" i="2" s="1"/>
  <c r="AP257" i="2"/>
  <c r="AQ257" i="2" s="1"/>
  <c r="AD257" i="2"/>
  <c r="EJ257" i="2"/>
  <c r="CZ257" i="2"/>
  <c r="MQ258" i="2"/>
  <c r="BP257" i="2"/>
  <c r="EN257" i="2"/>
  <c r="EO257" i="2" s="1"/>
  <c r="N257" i="2"/>
  <c r="IS258" i="2"/>
  <c r="CA257" i="2"/>
  <c r="FX257" i="2"/>
  <c r="AX257" i="2"/>
  <c r="H257" i="2"/>
  <c r="DP257" i="2"/>
  <c r="DQ257" i="2" s="1"/>
  <c r="ED257" i="2"/>
  <c r="FT257" i="2"/>
  <c r="FF257" i="2"/>
  <c r="FG257" i="2" s="1"/>
  <c r="DV257" i="2"/>
  <c r="DJ257" i="2"/>
  <c r="FB257" i="2"/>
  <c r="AL257" i="2"/>
  <c r="BD257" i="2"/>
  <c r="DK257" i="2"/>
  <c r="LG258" i="2"/>
  <c r="HC258" i="2"/>
  <c r="IM258" i="2"/>
  <c r="KO258" i="2"/>
  <c r="HI258" i="2"/>
  <c r="AU257" i="2"/>
  <c r="BT257" i="2"/>
  <c r="CL257" i="2"/>
  <c r="CM257" i="2" s="1"/>
  <c r="AJ257" i="2"/>
  <c r="AC257" i="2"/>
  <c r="EB257" i="2"/>
  <c r="EC257" i="2" s="1"/>
  <c r="CW257" i="2"/>
  <c r="EH257" i="2"/>
  <c r="EI257" i="2" s="1"/>
  <c r="DU257" i="2"/>
  <c r="FL257" i="2"/>
  <c r="ET257" i="2"/>
  <c r="AF257" i="2"/>
  <c r="CT257" i="2"/>
  <c r="DF257" i="2"/>
  <c r="DL257" i="2"/>
  <c r="EP257" i="2"/>
  <c r="EY258" i="2"/>
  <c r="EM258" i="2"/>
  <c r="DU258" i="2"/>
  <c r="CW258" i="2"/>
  <c r="BA258" i="2"/>
  <c r="AU258" i="2"/>
  <c r="DO258" i="2"/>
  <c r="AC258" i="2"/>
  <c r="Q258" i="2"/>
  <c r="K258" i="2"/>
  <c r="E258" i="2"/>
  <c r="IJ258" i="2"/>
  <c r="HH258" i="2"/>
  <c r="GT258" i="2"/>
  <c r="LL258" i="2"/>
  <c r="LJ258" i="2"/>
  <c r="HT258" i="2"/>
  <c r="NF258" i="2"/>
  <c r="KN258" i="2"/>
  <c r="IV258" i="2"/>
  <c r="LR258" i="2"/>
  <c r="GV258" i="2"/>
  <c r="JZ258" i="2"/>
  <c r="LV258" i="2"/>
  <c r="MV258" i="2"/>
  <c r="NH258" i="2"/>
  <c r="IP258" i="2"/>
  <c r="KL258" i="2"/>
  <c r="HB258" i="2"/>
  <c r="GZ258" i="2"/>
  <c r="MN258" i="2"/>
  <c r="ID258" i="2"/>
  <c r="DV258" i="2"/>
  <c r="JP258" i="2"/>
  <c r="IR258" i="2"/>
  <c r="CZ258" i="2"/>
  <c r="MH258" i="2"/>
  <c r="KR258" i="2"/>
  <c r="KT258" i="2"/>
  <c r="MP258" i="2"/>
  <c r="HF258" i="2"/>
  <c r="JD258" i="2"/>
  <c r="JN258" i="2"/>
  <c r="MJ258" i="2"/>
  <c r="JT258" i="2"/>
  <c r="JB258" i="2"/>
  <c r="KX258" i="2"/>
  <c r="HN258" i="2"/>
  <c r="IL258" i="2"/>
  <c r="KH258" i="2"/>
  <c r="NN258" i="2"/>
  <c r="MZ258" i="2"/>
  <c r="HR258" i="2"/>
  <c r="HZ258" i="2"/>
  <c r="IX258" i="2"/>
  <c r="HL258" i="2"/>
  <c r="JH258" i="2"/>
  <c r="MB258" i="2"/>
  <c r="MD258" i="2"/>
  <c r="T258" i="2"/>
  <c r="NL258" i="2"/>
  <c r="BB258" i="2"/>
  <c r="HX258" i="2"/>
  <c r="LP258" i="2"/>
  <c r="JJ258" i="2"/>
  <c r="KF258" i="2"/>
  <c r="KB258" i="2"/>
  <c r="KZ258" i="2"/>
  <c r="LX258" i="2"/>
  <c r="MT258" i="2"/>
  <c r="IF258" i="2"/>
  <c r="AX258" i="2"/>
  <c r="LF258" i="2"/>
  <c r="EN258" i="2"/>
  <c r="JV258" i="2"/>
  <c r="LD258" i="2"/>
  <c r="NB258" i="2"/>
  <c r="LS258" i="2"/>
  <c r="NI258" i="2"/>
  <c r="MK258" i="2"/>
  <c r="ES258" i="2" s="1"/>
  <c r="JQ258" i="2"/>
  <c r="NC258" i="2"/>
  <c r="KU258" i="2"/>
  <c r="JK258" i="2"/>
  <c r="BS258" i="2" s="1"/>
  <c r="KC258" i="2"/>
  <c r="CK258" i="2" s="1"/>
  <c r="FM257" i="2"/>
  <c r="MW258" i="2"/>
  <c r="IY258" i="2"/>
  <c r="HO258" i="2"/>
  <c r="L257" i="2"/>
  <c r="M257" i="2" s="1"/>
  <c r="F257" i="2"/>
  <c r="G257" i="2" s="1"/>
  <c r="DC257" i="2"/>
  <c r="BB257" i="2"/>
  <c r="BC257" i="2" s="1"/>
  <c r="BY257" i="2"/>
  <c r="CX257" i="2"/>
  <c r="CY257" i="2" s="1"/>
  <c r="ES257" i="2"/>
  <c r="EM257" i="2"/>
  <c r="FQ257" i="2"/>
  <c r="EY257" i="2"/>
  <c r="AR257" i="2"/>
  <c r="BJ257" i="2"/>
  <c r="CB257" i="2"/>
  <c r="DR257" i="2"/>
  <c r="DX257" i="2"/>
  <c r="FH257" i="2"/>
  <c r="DW257" i="2"/>
  <c r="IA258" i="2"/>
  <c r="JE258" i="2"/>
  <c r="AK257" i="2"/>
  <c r="S257" i="2"/>
  <c r="KI258" i="2"/>
  <c r="JW258" i="2"/>
  <c r="LY258" i="2"/>
  <c r="E257" i="2"/>
  <c r="AV257" i="2"/>
  <c r="BG257" i="2"/>
  <c r="K257" i="2"/>
  <c r="CF257" i="2"/>
  <c r="CG257" i="2" s="1"/>
  <c r="EG257" i="2"/>
  <c r="T257" i="2"/>
  <c r="FR257" i="2"/>
  <c r="FS257" i="2" s="1"/>
  <c r="AE257" i="2"/>
  <c r="IG258" i="2"/>
  <c r="BI257" i="2"/>
  <c r="LA258" i="2"/>
  <c r="EU257" i="2"/>
  <c r="NO258" i="2"/>
  <c r="BA257" i="2"/>
  <c r="X257" i="2"/>
  <c r="BM257" i="2"/>
  <c r="Q257" i="2"/>
  <c r="BN257" i="2"/>
  <c r="BO257" i="2" s="1"/>
  <c r="DI257" i="2"/>
  <c r="DO257" i="2"/>
  <c r="FK257" i="2"/>
  <c r="EZ257" i="2"/>
  <c r="B259" i="2"/>
  <c r="GD258" i="2"/>
  <c r="LM259" i="2" l="1"/>
  <c r="GC259" i="2"/>
  <c r="F258" i="2"/>
  <c r="G258" i="2" s="1"/>
  <c r="FY257" i="2"/>
  <c r="FA257" i="2"/>
  <c r="BU257" i="2"/>
  <c r="BC258" i="2"/>
  <c r="AW257" i="2"/>
  <c r="Y257" i="2"/>
  <c r="DR258" i="2"/>
  <c r="L258" i="2"/>
  <c r="AD258" i="2"/>
  <c r="FF258" i="2"/>
  <c r="X258" i="2"/>
  <c r="Y258" i="2" s="1"/>
  <c r="FL258" i="2"/>
  <c r="CN258" i="2"/>
  <c r="CH258" i="2"/>
  <c r="BV258" i="2"/>
  <c r="FT258" i="2"/>
  <c r="AP258" i="2"/>
  <c r="AQ258" i="2" s="1"/>
  <c r="BH258" i="2"/>
  <c r="BI258" i="2" s="1"/>
  <c r="CB258" i="2"/>
  <c r="FZ258" i="2"/>
  <c r="CR258" i="2"/>
  <c r="AL258" i="2"/>
  <c r="EV258" i="2"/>
  <c r="BN258" i="2"/>
  <c r="EO258" i="2"/>
  <c r="EJ258" i="2"/>
  <c r="DF258" i="2"/>
  <c r="EZ258" i="2"/>
  <c r="FA258" i="2" s="1"/>
  <c r="DL258" i="2"/>
  <c r="ED258" i="2"/>
  <c r="LA259" i="2"/>
  <c r="NO259" i="2"/>
  <c r="MQ259" i="2"/>
  <c r="KI259" i="2"/>
  <c r="GW259" i="2"/>
  <c r="E259" i="2" s="1"/>
  <c r="MW259" i="2"/>
  <c r="KU259" i="2"/>
  <c r="NI259" i="2"/>
  <c r="FX258" i="2"/>
  <c r="FY258" i="2" s="1"/>
  <c r="BZ258" i="2"/>
  <c r="AJ258" i="2"/>
  <c r="AK258" i="2" s="1"/>
  <c r="DJ258" i="2"/>
  <c r="R258" i="2"/>
  <c r="BT258" i="2"/>
  <c r="BU258" i="2" s="1"/>
  <c r="AV258" i="2"/>
  <c r="AW258" i="2" s="1"/>
  <c r="CX258" i="2"/>
  <c r="DC258" i="2"/>
  <c r="CQ258" i="2"/>
  <c r="FR258" i="2"/>
  <c r="H258" i="2"/>
  <c r="Z258" i="2"/>
  <c r="AF258" i="2"/>
  <c r="BP258" i="2"/>
  <c r="DX258" i="2"/>
  <c r="FH258" i="2"/>
  <c r="IM259" i="2"/>
  <c r="IG259" i="2"/>
  <c r="IA259" i="2"/>
  <c r="AI259" i="2" s="1"/>
  <c r="NC259" i="2"/>
  <c r="LS259" i="2"/>
  <c r="FE258" i="2"/>
  <c r="AO258" i="2"/>
  <c r="CF258" i="2"/>
  <c r="DP258" i="2"/>
  <c r="EH258" i="2"/>
  <c r="DD258" i="2"/>
  <c r="EB258" i="2"/>
  <c r="N258" i="2"/>
  <c r="BJ258" i="2"/>
  <c r="AR258" i="2"/>
  <c r="CT258" i="2"/>
  <c r="EP258" i="2"/>
  <c r="FN258" i="2"/>
  <c r="DE258" i="2"/>
  <c r="LG259" i="2"/>
  <c r="FE259" i="2"/>
  <c r="EY259" i="2"/>
  <c r="FW259" i="2"/>
  <c r="FQ259" i="2"/>
  <c r="DU259" i="2"/>
  <c r="DO259" i="2"/>
  <c r="EA259" i="2"/>
  <c r="FK259" i="2"/>
  <c r="DI259" i="2"/>
  <c r="CQ259" i="2"/>
  <c r="AO259" i="2"/>
  <c r="DC259" i="2"/>
  <c r="AU259" i="2"/>
  <c r="HI259" i="2"/>
  <c r="ME259" i="2"/>
  <c r="IS259" i="2"/>
  <c r="BA259" i="2" s="1"/>
  <c r="GZ259" i="2"/>
  <c r="HT259" i="2"/>
  <c r="NH259" i="2"/>
  <c r="MH259" i="2"/>
  <c r="HB259" i="2"/>
  <c r="HZ259" i="2"/>
  <c r="IX259" i="2"/>
  <c r="JT259" i="2"/>
  <c r="JV259" i="2"/>
  <c r="HF259" i="2"/>
  <c r="KB259" i="2"/>
  <c r="KZ259" i="2"/>
  <c r="KX259" i="2"/>
  <c r="LL259" i="2"/>
  <c r="HR259" i="2"/>
  <c r="JN259" i="2"/>
  <c r="IR259" i="2"/>
  <c r="KN259" i="2"/>
  <c r="GV259" i="2"/>
  <c r="IV259" i="2"/>
  <c r="LP259" i="2"/>
  <c r="MP259" i="2"/>
  <c r="MN259" i="2"/>
  <c r="JB259" i="2"/>
  <c r="DJ259" i="2"/>
  <c r="MT259" i="2"/>
  <c r="MV259" i="2"/>
  <c r="LJ259" i="2"/>
  <c r="AD259" i="2"/>
  <c r="NF259" i="2"/>
  <c r="MJ259" i="2"/>
  <c r="KR259" i="2"/>
  <c r="IF259" i="2"/>
  <c r="BP259" i="2"/>
  <c r="JZ259" i="2"/>
  <c r="LV259" i="2"/>
  <c r="KT259" i="2"/>
  <c r="LR259" i="2"/>
  <c r="GT259" i="2"/>
  <c r="JH259" i="2"/>
  <c r="JJ259" i="2"/>
  <c r="LF259" i="2"/>
  <c r="HX259" i="2"/>
  <c r="FZ259" i="2"/>
  <c r="LX259" i="2"/>
  <c r="FF259" i="2"/>
  <c r="HN259" i="2"/>
  <c r="IL259" i="2"/>
  <c r="KF259" i="2"/>
  <c r="KH259" i="2"/>
  <c r="LD259" i="2"/>
  <c r="MD259" i="2"/>
  <c r="MZ259" i="2"/>
  <c r="NN259" i="2"/>
  <c r="JP259" i="2"/>
  <c r="IP259" i="2"/>
  <c r="JD259" i="2"/>
  <c r="NB259" i="2"/>
  <c r="KL259" i="2"/>
  <c r="ID259" i="2"/>
  <c r="HL259" i="2"/>
  <c r="IJ259" i="2"/>
  <c r="FL259" i="2"/>
  <c r="HH259" i="2"/>
  <c r="MB259" i="2"/>
  <c r="NL259" i="2"/>
  <c r="FX259" i="2"/>
  <c r="LY259" i="2"/>
  <c r="EG259" i="2" s="1"/>
  <c r="DW258" i="2"/>
  <c r="HO259" i="2"/>
  <c r="KC259" i="2"/>
  <c r="CK259" i="2" s="1"/>
  <c r="JQ259" i="2"/>
  <c r="W258" i="2"/>
  <c r="BY258" i="2"/>
  <c r="FW258" i="2"/>
  <c r="DI258" i="2"/>
  <c r="EA258" i="2"/>
  <c r="EG258" i="2"/>
  <c r="BD258" i="2"/>
  <c r="FB258" i="2"/>
  <c r="DK258" i="2"/>
  <c r="CY258" i="2"/>
  <c r="JW259" i="2"/>
  <c r="JE259" i="2"/>
  <c r="HU259" i="2"/>
  <c r="IY259" i="2"/>
  <c r="JK259" i="2"/>
  <c r="MK259" i="2"/>
  <c r="ES259" i="2" s="1"/>
  <c r="BM258" i="2"/>
  <c r="BG258" i="2"/>
  <c r="AI258" i="2"/>
  <c r="CL258" i="2"/>
  <c r="CE258" i="2"/>
  <c r="ET258" i="2"/>
  <c r="FK258" i="2"/>
  <c r="FQ258" i="2"/>
  <c r="KO259" i="2"/>
  <c r="HC259" i="2"/>
  <c r="B260" i="2"/>
  <c r="GC260" i="2" s="1"/>
  <c r="GD259" i="2"/>
  <c r="HC260" i="2" l="1"/>
  <c r="FS258" i="2"/>
  <c r="FM258" i="2"/>
  <c r="FG258" i="2"/>
  <c r="EU258" i="2"/>
  <c r="EI258" i="2"/>
  <c r="EC258" i="2"/>
  <c r="DQ258" i="2"/>
  <c r="CS258" i="2"/>
  <c r="CM258" i="2"/>
  <c r="CG258" i="2"/>
  <c r="CA258" i="2"/>
  <c r="BO258" i="2"/>
  <c r="AE258" i="2"/>
  <c r="S258" i="2"/>
  <c r="M258" i="2"/>
  <c r="H259" i="2"/>
  <c r="AP259" i="2"/>
  <c r="DR259" i="2"/>
  <c r="KO260" i="2"/>
  <c r="IY260" i="2"/>
  <c r="EH259" i="2"/>
  <c r="EI259" i="2" s="1"/>
  <c r="EP259" i="2"/>
  <c r="AV259" i="2"/>
  <c r="FR259" i="2"/>
  <c r="AL259" i="2"/>
  <c r="CH259" i="2"/>
  <c r="HU260" i="2"/>
  <c r="JQ260" i="2"/>
  <c r="CT259" i="2"/>
  <c r="CL259" i="2"/>
  <c r="CM259" i="2" s="1"/>
  <c r="Z259" i="2"/>
  <c r="EB259" i="2"/>
  <c r="EC259" i="2" s="1"/>
  <c r="T259" i="2"/>
  <c r="DF259" i="2"/>
  <c r="EV259" i="2"/>
  <c r="N259" i="2"/>
  <c r="CZ259" i="2"/>
  <c r="DX259" i="2"/>
  <c r="CB259" i="2"/>
  <c r="BJ259" i="2"/>
  <c r="FB259" i="2"/>
  <c r="BD259" i="2"/>
  <c r="BV259" i="2"/>
  <c r="FS259" i="2"/>
  <c r="JK260" i="2"/>
  <c r="JW260" i="2"/>
  <c r="HO260" i="2"/>
  <c r="L259" i="2"/>
  <c r="M259" i="2" s="1"/>
  <c r="BT259" i="2"/>
  <c r="AJ259" i="2"/>
  <c r="AK259" i="2" s="1"/>
  <c r="CE259" i="2"/>
  <c r="AC259" i="2"/>
  <c r="BS259" i="2"/>
  <c r="CF259" i="2"/>
  <c r="CG259" i="2" s="1"/>
  <c r="DV259" i="2"/>
  <c r="BZ259" i="2"/>
  <c r="DP259" i="2"/>
  <c r="DQ259" i="2" s="1"/>
  <c r="AR259" i="2"/>
  <c r="AF259" i="2"/>
  <c r="AX259" i="2"/>
  <c r="CN259" i="2"/>
  <c r="EJ259" i="2"/>
  <c r="FH259" i="2"/>
  <c r="LG260" i="2"/>
  <c r="NC260" i="2"/>
  <c r="FY259" i="2"/>
  <c r="GW260" i="2"/>
  <c r="FG259" i="2"/>
  <c r="ME260" i="2"/>
  <c r="R259" i="2"/>
  <c r="S259" i="2" s="1"/>
  <c r="BB259" i="2"/>
  <c r="EN259" i="2"/>
  <c r="CR259" i="2"/>
  <c r="CS259" i="2" s="1"/>
  <c r="ET259" i="2"/>
  <c r="EU259" i="2" s="1"/>
  <c r="EZ259" i="2"/>
  <c r="DL259" i="2"/>
  <c r="FN259" i="2"/>
  <c r="FM259" i="2"/>
  <c r="AW259" i="2"/>
  <c r="NI260" i="2"/>
  <c r="AQ259" i="2"/>
  <c r="NO260" i="2"/>
  <c r="HI260" i="2"/>
  <c r="W259" i="2"/>
  <c r="BG259" i="2"/>
  <c r="K259" i="2"/>
  <c r="BH259" i="2"/>
  <c r="CW259" i="2"/>
  <c r="CX259" i="2"/>
  <c r="CY259" i="2" s="1"/>
  <c r="EM259" i="2"/>
  <c r="ED259" i="2"/>
  <c r="FT259" i="2"/>
  <c r="IA260" i="2"/>
  <c r="IG260" i="2"/>
  <c r="KI260" i="2"/>
  <c r="CQ260" i="2" s="1"/>
  <c r="LA260" i="2"/>
  <c r="FQ260" i="2"/>
  <c r="FW260" i="2"/>
  <c r="FK260" i="2"/>
  <c r="EM260" i="2"/>
  <c r="DI260" i="2"/>
  <c r="CE260" i="2"/>
  <c r="DO260" i="2"/>
  <c r="AI260" i="2"/>
  <c r="W260" i="2"/>
  <c r="BY260" i="2"/>
  <c r="BS260" i="2"/>
  <c r="AO260" i="2"/>
  <c r="BG260" i="2"/>
  <c r="AC260" i="2"/>
  <c r="CW260" i="2"/>
  <c r="Q260" i="2"/>
  <c r="E260" i="2"/>
  <c r="K260" i="2"/>
  <c r="HN260" i="2"/>
  <c r="KU260" i="2"/>
  <c r="MW260" i="2"/>
  <c r="MK260" i="2"/>
  <c r="GV260" i="2"/>
  <c r="HR260" i="2"/>
  <c r="NF260" i="2"/>
  <c r="KL260" i="2"/>
  <c r="GZ260" i="2"/>
  <c r="HB260" i="2"/>
  <c r="KT260" i="2"/>
  <c r="HH260" i="2"/>
  <c r="HT260" i="2"/>
  <c r="JP260" i="2"/>
  <c r="JN260" i="2"/>
  <c r="MJ260" i="2"/>
  <c r="JV260" i="2"/>
  <c r="LR260" i="2"/>
  <c r="LP260" i="2"/>
  <c r="GT260" i="2"/>
  <c r="ID260" i="2"/>
  <c r="JD260" i="2"/>
  <c r="JB260" i="2"/>
  <c r="MH260" i="2"/>
  <c r="HX260" i="2"/>
  <c r="HZ260" i="2"/>
  <c r="IV260" i="2"/>
  <c r="JT260" i="2"/>
  <c r="KR260" i="2"/>
  <c r="HF260" i="2"/>
  <c r="KB260" i="2"/>
  <c r="KX260" i="2"/>
  <c r="KZ260" i="2"/>
  <c r="LL260" i="2"/>
  <c r="N260" i="2"/>
  <c r="KF260" i="2"/>
  <c r="MD260" i="2"/>
  <c r="LJ260" i="2"/>
  <c r="IP260" i="2"/>
  <c r="KN260" i="2"/>
  <c r="MP260" i="2"/>
  <c r="MN260" i="2"/>
  <c r="IF260" i="2"/>
  <c r="LV260" i="2"/>
  <c r="LX260" i="2"/>
  <c r="JZ260" i="2"/>
  <c r="KH260" i="2"/>
  <c r="LF260" i="2"/>
  <c r="MB260" i="2"/>
  <c r="NB260" i="2"/>
  <c r="MZ260" i="2"/>
  <c r="IX260" i="2"/>
  <c r="EV260" i="2"/>
  <c r="IJ260" i="2"/>
  <c r="NH260" i="2"/>
  <c r="IR260" i="2"/>
  <c r="CF260" i="2"/>
  <c r="R260" i="2"/>
  <c r="MT260" i="2"/>
  <c r="MV260" i="2"/>
  <c r="JH260" i="2"/>
  <c r="JJ260" i="2"/>
  <c r="IL260" i="2"/>
  <c r="HL260" i="2"/>
  <c r="LD260" i="2"/>
  <c r="FL260" i="2"/>
  <c r="NN260" i="2"/>
  <c r="NL260" i="2"/>
  <c r="FX260" i="2" s="1"/>
  <c r="JE260" i="2"/>
  <c r="BM260" i="2" s="1"/>
  <c r="DK259" i="2"/>
  <c r="KC260" i="2"/>
  <c r="CK260" i="2" s="1"/>
  <c r="LY260" i="2"/>
  <c r="IS260" i="2"/>
  <c r="F259" i="2"/>
  <c r="G259" i="2" s="1"/>
  <c r="X259" i="2"/>
  <c r="BM259" i="2"/>
  <c r="Q259" i="2"/>
  <c r="BN259" i="2"/>
  <c r="BO259" i="2" s="1"/>
  <c r="DD259" i="2"/>
  <c r="DE259" i="2" s="1"/>
  <c r="BY259" i="2"/>
  <c r="LS260" i="2"/>
  <c r="IM260" i="2"/>
  <c r="CA259" i="2"/>
  <c r="MQ260" i="2"/>
  <c r="EY260" i="2" s="1"/>
  <c r="AE259" i="2"/>
  <c r="LM260" i="2"/>
  <c r="B261" i="2"/>
  <c r="GD260" i="2"/>
  <c r="KO261" i="2" l="1"/>
  <c r="GC261" i="2"/>
  <c r="FA259" i="2"/>
  <c r="EO259" i="2"/>
  <c r="DW259" i="2"/>
  <c r="BU259" i="2"/>
  <c r="BI259" i="2"/>
  <c r="BC259" i="2"/>
  <c r="Y259" i="2"/>
  <c r="F260" i="2"/>
  <c r="EP260" i="2"/>
  <c r="DL260" i="2"/>
  <c r="Z260" i="2"/>
  <c r="DF260" i="2"/>
  <c r="AJ260" i="2"/>
  <c r="LM261" i="2"/>
  <c r="IM261" i="2"/>
  <c r="DR260" i="2"/>
  <c r="CL260" i="2"/>
  <c r="BZ260" i="2"/>
  <c r="CA260" i="2" s="1"/>
  <c r="LS261" i="2"/>
  <c r="IS261" i="2"/>
  <c r="DX260" i="2"/>
  <c r="CT260" i="2"/>
  <c r="AV260" i="2"/>
  <c r="AW260" i="2" s="1"/>
  <c r="CX260" i="2"/>
  <c r="CY260" i="2" s="1"/>
  <c r="EB260" i="2"/>
  <c r="LY261" i="2"/>
  <c r="FZ260" i="2"/>
  <c r="BV260" i="2"/>
  <c r="EZ260" i="2"/>
  <c r="FA260" i="2" s="1"/>
  <c r="BD260" i="2"/>
  <c r="FT260" i="2"/>
  <c r="FH260" i="2"/>
  <c r="AD260" i="2"/>
  <c r="AR260" i="2"/>
  <c r="EH260" i="2"/>
  <c r="BP260" i="2"/>
  <c r="BJ260" i="2"/>
  <c r="CG260" i="2"/>
  <c r="S260" i="2"/>
  <c r="MK261" i="2"/>
  <c r="X260" i="2"/>
  <c r="Y260" i="2" s="1"/>
  <c r="BH260" i="2"/>
  <c r="BI260" i="2" s="1"/>
  <c r="DJ260" i="2"/>
  <c r="AP260" i="2"/>
  <c r="AQ260" i="2" s="1"/>
  <c r="CR260" i="2"/>
  <c r="BA260" i="2"/>
  <c r="H260" i="2"/>
  <c r="DP260" i="2"/>
  <c r="ET260" i="2"/>
  <c r="EN260" i="2"/>
  <c r="EO260" i="2" s="1"/>
  <c r="EG260" i="2"/>
  <c r="CN260" i="2"/>
  <c r="AL260" i="2"/>
  <c r="CB260" i="2"/>
  <c r="CH260" i="2"/>
  <c r="ED260" i="2"/>
  <c r="FB260" i="2"/>
  <c r="IA261" i="2"/>
  <c r="FY260" i="2"/>
  <c r="HU261" i="2"/>
  <c r="JE261" i="2"/>
  <c r="MW261" i="2"/>
  <c r="BB260" i="2"/>
  <c r="BN260" i="2"/>
  <c r="L260" i="2"/>
  <c r="AU260" i="2"/>
  <c r="DU260" i="2"/>
  <c r="FR260" i="2"/>
  <c r="T260" i="2"/>
  <c r="AX260" i="2"/>
  <c r="CZ260" i="2"/>
  <c r="EJ260" i="2"/>
  <c r="FN260" i="2"/>
  <c r="LA261" i="2"/>
  <c r="NI261" i="2"/>
  <c r="FQ261" i="2" s="1"/>
  <c r="ME261" i="2"/>
  <c r="IY261" i="2"/>
  <c r="NC261" i="2"/>
  <c r="JW261" i="2"/>
  <c r="CE261" i="2" s="1"/>
  <c r="KU261" i="2"/>
  <c r="BT260" i="2"/>
  <c r="BU260" i="2" s="1"/>
  <c r="DC260" i="2"/>
  <c r="DD260" i="2"/>
  <c r="DE260" i="2" s="1"/>
  <c r="DV260" i="2"/>
  <c r="DW260" i="2" s="1"/>
  <c r="FE260" i="2"/>
  <c r="FF260" i="2"/>
  <c r="ES260" i="2"/>
  <c r="AF260" i="2"/>
  <c r="KI261" i="2"/>
  <c r="LG261" i="2"/>
  <c r="JK261" i="2"/>
  <c r="FE261" i="2"/>
  <c r="EM261" i="2"/>
  <c r="DU261" i="2"/>
  <c r="ES261" i="2"/>
  <c r="DO261" i="2"/>
  <c r="FK261" i="2"/>
  <c r="EG261" i="2"/>
  <c r="CW261" i="2"/>
  <c r="DI261" i="2"/>
  <c r="CQ261" i="2"/>
  <c r="EA261" i="2"/>
  <c r="DC261" i="2"/>
  <c r="BS261" i="2"/>
  <c r="AC261" i="2"/>
  <c r="BM261" i="2"/>
  <c r="BG261" i="2"/>
  <c r="BA261" i="2"/>
  <c r="AI261" i="2"/>
  <c r="AU261" i="2"/>
  <c r="LD261" i="2"/>
  <c r="JQ261" i="2"/>
  <c r="HI261" i="2"/>
  <c r="MQ261" i="2"/>
  <c r="EY261" i="2" s="1"/>
  <c r="LJ261" i="2"/>
  <c r="HR261" i="2"/>
  <c r="NH261" i="2"/>
  <c r="KL261" i="2"/>
  <c r="MH261" i="2"/>
  <c r="KT261" i="2"/>
  <c r="LP261" i="2"/>
  <c r="MN261" i="2"/>
  <c r="MP261" i="2"/>
  <c r="FB261" i="2"/>
  <c r="KB261" i="2"/>
  <c r="LX261" i="2"/>
  <c r="LL261" i="2"/>
  <c r="IR261" i="2"/>
  <c r="KN261" i="2"/>
  <c r="EV261" i="2"/>
  <c r="DF261" i="2"/>
  <c r="IF261" i="2"/>
  <c r="KZ261" i="2"/>
  <c r="EJ261" i="2"/>
  <c r="LV261" i="2"/>
  <c r="JN261" i="2"/>
  <c r="NF261" i="2"/>
  <c r="IP261" i="2"/>
  <c r="MJ261" i="2"/>
  <c r="GT261" i="2"/>
  <c r="JV261" i="2"/>
  <c r="KR261" i="2"/>
  <c r="HZ261" i="2"/>
  <c r="F261" i="2"/>
  <c r="HH261" i="2"/>
  <c r="JB261" i="2"/>
  <c r="JP261" i="2"/>
  <c r="JD261" i="2"/>
  <c r="JZ261" i="2"/>
  <c r="MV261" i="2"/>
  <c r="HL261" i="2"/>
  <c r="IJ261" i="2"/>
  <c r="KF261" i="2"/>
  <c r="MB261" i="2"/>
  <c r="NB261" i="2"/>
  <c r="NL261" i="2"/>
  <c r="LF261" i="2"/>
  <c r="HT261" i="2"/>
  <c r="HX261" i="2"/>
  <c r="IV261" i="2"/>
  <c r="HN261" i="2"/>
  <c r="IL261" i="2"/>
  <c r="DR261" i="2"/>
  <c r="ID261" i="2"/>
  <c r="NN261" i="2"/>
  <c r="GZ261" i="2"/>
  <c r="JT261" i="2"/>
  <c r="JH261" i="2"/>
  <c r="KH261" i="2"/>
  <c r="IX261" i="2"/>
  <c r="KX261" i="2"/>
  <c r="MT261" i="2"/>
  <c r="GV261" i="2"/>
  <c r="AX261" i="2"/>
  <c r="JJ261" i="2"/>
  <c r="CR261" i="2"/>
  <c r="MD261" i="2"/>
  <c r="MZ261" i="2"/>
  <c r="AD261" i="2"/>
  <c r="CB261" i="2"/>
  <c r="LR261" i="2"/>
  <c r="HF261" i="2"/>
  <c r="HB261" i="2"/>
  <c r="KC261" i="2"/>
  <c r="EA260" i="2"/>
  <c r="IG261" i="2"/>
  <c r="NO261" i="2"/>
  <c r="FM260" i="2"/>
  <c r="BC260" i="2"/>
  <c r="GW261" i="2"/>
  <c r="E261" i="2" s="1"/>
  <c r="HO261" i="2"/>
  <c r="HC261" i="2"/>
  <c r="EI260" i="2"/>
  <c r="B262" i="2"/>
  <c r="GD261" i="2"/>
  <c r="KO262" i="2" l="1"/>
  <c r="GC262" i="2"/>
  <c r="G260" i="2"/>
  <c r="FS260" i="2"/>
  <c r="FG260" i="2"/>
  <c r="EU260" i="2"/>
  <c r="EC260" i="2"/>
  <c r="DQ260" i="2"/>
  <c r="DK260" i="2"/>
  <c r="CS260" i="2"/>
  <c r="CM260" i="2"/>
  <c r="BO260" i="2"/>
  <c r="AK260" i="2"/>
  <c r="AE260" i="2"/>
  <c r="M260" i="2"/>
  <c r="FF261" i="2"/>
  <c r="FG261" i="2" s="1"/>
  <c r="FZ261" i="2"/>
  <c r="Z261" i="2"/>
  <c r="EN261" i="2"/>
  <c r="DV261" i="2"/>
  <c r="DL261" i="2"/>
  <c r="CF261" i="2"/>
  <c r="CG261" i="2" s="1"/>
  <c r="FX261" i="2"/>
  <c r="FY261" i="2" s="1"/>
  <c r="L261" i="2"/>
  <c r="M261" i="2" s="1"/>
  <c r="T261" i="2"/>
  <c r="FT261" i="2"/>
  <c r="BV261" i="2"/>
  <c r="ED261" i="2"/>
  <c r="BN261" i="2"/>
  <c r="BO261" i="2" s="1"/>
  <c r="BJ261" i="2"/>
  <c r="BD261" i="2"/>
  <c r="CL261" i="2"/>
  <c r="CM261" i="2" s="1"/>
  <c r="CZ261" i="2"/>
  <c r="AP261" i="2"/>
  <c r="AQ261" i="2" s="1"/>
  <c r="FN261" i="2"/>
  <c r="AJ261" i="2"/>
  <c r="AK261" i="2" s="1"/>
  <c r="CS261" i="2"/>
  <c r="KC262" i="2"/>
  <c r="HC262" i="2"/>
  <c r="HI262" i="2"/>
  <c r="BT261" i="2"/>
  <c r="AV261" i="2"/>
  <c r="AW261" i="2" s="1"/>
  <c r="BB261" i="2"/>
  <c r="K261" i="2"/>
  <c r="BH261" i="2"/>
  <c r="EB261" i="2"/>
  <c r="CK261" i="2"/>
  <c r="ET261" i="2"/>
  <c r="EU261" i="2" s="1"/>
  <c r="AL261" i="2"/>
  <c r="N261" i="2"/>
  <c r="BP261" i="2"/>
  <c r="CN261" i="2"/>
  <c r="EP261" i="2"/>
  <c r="JK262" i="2"/>
  <c r="ME262" i="2"/>
  <c r="JE262" i="2"/>
  <c r="HU262" i="2"/>
  <c r="IA262" i="2"/>
  <c r="G261" i="2"/>
  <c r="HO262" i="2"/>
  <c r="IG262" i="2"/>
  <c r="JQ262" i="2"/>
  <c r="W261" i="2"/>
  <c r="Q261" i="2"/>
  <c r="BY261" i="2"/>
  <c r="DJ261" i="2"/>
  <c r="DK261" i="2" s="1"/>
  <c r="CX261" i="2"/>
  <c r="EH261" i="2"/>
  <c r="EI261" i="2" s="1"/>
  <c r="H261" i="2"/>
  <c r="EZ261" i="2"/>
  <c r="AF261" i="2"/>
  <c r="CH261" i="2"/>
  <c r="FH261" i="2"/>
  <c r="LY262" i="2"/>
  <c r="JW262" i="2"/>
  <c r="NI262" i="2"/>
  <c r="IS262" i="2"/>
  <c r="GW262" i="2"/>
  <c r="R261" i="2"/>
  <c r="X261" i="2"/>
  <c r="DD261" i="2"/>
  <c r="DE261" i="2" s="1"/>
  <c r="FR261" i="2"/>
  <c r="FS261" i="2" s="1"/>
  <c r="AR261" i="2"/>
  <c r="CT261" i="2"/>
  <c r="DX261" i="2"/>
  <c r="AE261" i="2"/>
  <c r="LG262" i="2"/>
  <c r="KI262" i="2"/>
  <c r="CQ262" i="2" s="1"/>
  <c r="NC262" i="2"/>
  <c r="LS262" i="2"/>
  <c r="MK262" i="2"/>
  <c r="IM262" i="2"/>
  <c r="FQ262" i="2"/>
  <c r="ES262" i="2"/>
  <c r="FK262" i="2"/>
  <c r="EG262" i="2"/>
  <c r="EA262" i="2"/>
  <c r="EM262" i="2"/>
  <c r="CE262" i="2"/>
  <c r="CK262" i="2"/>
  <c r="BY262" i="2"/>
  <c r="BA262" i="2"/>
  <c r="AI262" i="2"/>
  <c r="W262" i="2"/>
  <c r="AU262" i="2"/>
  <c r="DO262" i="2"/>
  <c r="CW262" i="2"/>
  <c r="BS262" i="2"/>
  <c r="AO262" i="2"/>
  <c r="AC262" i="2"/>
  <c r="BM262" i="2"/>
  <c r="Q262" i="2"/>
  <c r="K262" i="2"/>
  <c r="E262" i="2"/>
  <c r="JD262" i="2"/>
  <c r="GZ262" i="2"/>
  <c r="GT262" i="2"/>
  <c r="HR262" i="2"/>
  <c r="HT262" i="2"/>
  <c r="JN262" i="2"/>
  <c r="MJ262" i="2"/>
  <c r="HZ262" i="2"/>
  <c r="IX262" i="2"/>
  <c r="JV262" i="2"/>
  <c r="JT262" i="2"/>
  <c r="LP262" i="2"/>
  <c r="LR262" i="2"/>
  <c r="IF262" i="2"/>
  <c r="JB262" i="2"/>
  <c r="KZ262" i="2"/>
  <c r="KX262" i="2"/>
  <c r="LX262" i="2"/>
  <c r="LL262" i="2"/>
  <c r="NF262" i="2"/>
  <c r="KT262" i="2"/>
  <c r="EB262" i="2"/>
  <c r="HH262" i="2"/>
  <c r="JZ262" i="2"/>
  <c r="LV262" i="2"/>
  <c r="MV262" i="2"/>
  <c r="JP262" i="2"/>
  <c r="NH262" i="2"/>
  <c r="IP262" i="2"/>
  <c r="IR262" i="2"/>
  <c r="KL262" i="2"/>
  <c r="MH262" i="2"/>
  <c r="HB262" i="2"/>
  <c r="L262" i="2"/>
  <c r="IV262" i="2"/>
  <c r="CH262" i="2"/>
  <c r="MN262" i="2"/>
  <c r="MP262" i="2"/>
  <c r="ID262" i="2"/>
  <c r="FT262" i="2"/>
  <c r="MT262" i="2"/>
  <c r="JJ262" i="2"/>
  <c r="LD262" i="2"/>
  <c r="MZ262" i="2"/>
  <c r="IJ262" i="2"/>
  <c r="EP262" i="2"/>
  <c r="MD262" i="2"/>
  <c r="NB262" i="2"/>
  <c r="HF262" i="2"/>
  <c r="HN262" i="2"/>
  <c r="IL262" i="2"/>
  <c r="JH262" i="2"/>
  <c r="KH262" i="2"/>
  <c r="NN262" i="2"/>
  <c r="LJ262" i="2"/>
  <c r="BB262" i="2"/>
  <c r="KR262" i="2"/>
  <c r="AX262" i="2"/>
  <c r="AF262" i="2"/>
  <c r="KN262" i="2"/>
  <c r="GV262" i="2"/>
  <c r="HX262" i="2"/>
  <c r="BT262" i="2"/>
  <c r="LF262" i="2"/>
  <c r="MB262" i="2"/>
  <c r="NL262" i="2"/>
  <c r="KB262" i="2"/>
  <c r="Z262" i="2"/>
  <c r="HL262" i="2"/>
  <c r="KF262" i="2"/>
  <c r="NO262" i="2"/>
  <c r="MQ262" i="2"/>
  <c r="AO261" i="2"/>
  <c r="BZ261" i="2"/>
  <c r="CA261" i="2" s="1"/>
  <c r="DP261" i="2"/>
  <c r="DQ261" i="2" s="1"/>
  <c r="FL261" i="2"/>
  <c r="FW261" i="2"/>
  <c r="DW261" i="2"/>
  <c r="KU262" i="2"/>
  <c r="IY262" i="2"/>
  <c r="BG262" i="2" s="1"/>
  <c r="LA262" i="2"/>
  <c r="MW262" i="2"/>
  <c r="EC261" i="2"/>
  <c r="LM262" i="2"/>
  <c r="CY261" i="2"/>
  <c r="B263" i="2"/>
  <c r="GD262" i="2"/>
  <c r="LA263" i="2" l="1"/>
  <c r="LM263" i="2"/>
  <c r="KO263" i="2"/>
  <c r="GC263" i="2"/>
  <c r="H262" i="2"/>
  <c r="FM261" i="2"/>
  <c r="FA261" i="2"/>
  <c r="EO261" i="2"/>
  <c r="BU261" i="2"/>
  <c r="BI261" i="2"/>
  <c r="BC261" i="2"/>
  <c r="Y261" i="2"/>
  <c r="S261" i="2"/>
  <c r="FX262" i="2"/>
  <c r="FY262" i="2" s="1"/>
  <c r="FN262" i="2"/>
  <c r="AL262" i="2"/>
  <c r="BP262" i="2"/>
  <c r="AR262" i="2"/>
  <c r="ET262" i="2"/>
  <c r="EZ262" i="2"/>
  <c r="FA262" i="2" s="1"/>
  <c r="DL262" i="2"/>
  <c r="BH262" i="2"/>
  <c r="CB262" i="2"/>
  <c r="CL262" i="2"/>
  <c r="CM262" i="2" s="1"/>
  <c r="DF262" i="2"/>
  <c r="DP262" i="2"/>
  <c r="DQ262" i="2" s="1"/>
  <c r="CZ262" i="2"/>
  <c r="FH262" i="2"/>
  <c r="MW263" i="2"/>
  <c r="CT262" i="2"/>
  <c r="DX262" i="2"/>
  <c r="EH262" i="2"/>
  <c r="EI262" i="2" s="1"/>
  <c r="T262" i="2"/>
  <c r="BU262" i="2"/>
  <c r="BC262" i="2"/>
  <c r="EC262" i="2"/>
  <c r="KU263" i="2"/>
  <c r="MQ263" i="2"/>
  <c r="AJ262" i="2"/>
  <c r="BZ262" i="2"/>
  <c r="CA262" i="2" s="1"/>
  <c r="BN262" i="2"/>
  <c r="AD262" i="2"/>
  <c r="DJ262" i="2"/>
  <c r="DK262" i="2" s="1"/>
  <c r="AV262" i="2"/>
  <c r="AW262" i="2" s="1"/>
  <c r="FR262" i="2"/>
  <c r="DU262" i="2"/>
  <c r="EN262" i="2"/>
  <c r="EO262" i="2" s="1"/>
  <c r="EY262" i="2"/>
  <c r="ED262" i="2"/>
  <c r="FB262" i="2"/>
  <c r="IM263" i="2"/>
  <c r="NC263" i="2"/>
  <c r="IG263" i="2"/>
  <c r="NO263" i="2"/>
  <c r="X262" i="2"/>
  <c r="Y262" i="2" s="1"/>
  <c r="AP262" i="2"/>
  <c r="AQ262" i="2" s="1"/>
  <c r="N262" i="2"/>
  <c r="FE262" i="2"/>
  <c r="FW262" i="2"/>
  <c r="FF262" i="2"/>
  <c r="FG262" i="2" s="1"/>
  <c r="FL262" i="2"/>
  <c r="FM262" i="2" s="1"/>
  <c r="BD262" i="2"/>
  <c r="CN262" i="2"/>
  <c r="DR262" i="2"/>
  <c r="EJ262" i="2"/>
  <c r="MK263" i="2"/>
  <c r="KI263" i="2"/>
  <c r="IS263" i="2"/>
  <c r="M262" i="2"/>
  <c r="IA263" i="2"/>
  <c r="HI263" i="2"/>
  <c r="HC263" i="2"/>
  <c r="FS262" i="2"/>
  <c r="CF262" i="2"/>
  <c r="CG262" i="2" s="1"/>
  <c r="CX262" i="2"/>
  <c r="CY262" i="2" s="1"/>
  <c r="DD262" i="2"/>
  <c r="DE262" i="2" s="1"/>
  <c r="DV262" i="2"/>
  <c r="DW262" i="2" s="1"/>
  <c r="BV262" i="2"/>
  <c r="BJ262" i="2"/>
  <c r="EV262" i="2"/>
  <c r="FZ262" i="2"/>
  <c r="LG263" i="2"/>
  <c r="NI263" i="2"/>
  <c r="LY263" i="2"/>
  <c r="JQ263" i="2"/>
  <c r="HO263" i="2"/>
  <c r="HU263" i="2"/>
  <c r="KC263" i="2"/>
  <c r="BO262" i="2"/>
  <c r="FE263" i="2"/>
  <c r="EY263" i="2"/>
  <c r="FW263" i="2"/>
  <c r="FQ263" i="2"/>
  <c r="DU263" i="2"/>
  <c r="FK263" i="2"/>
  <c r="DO263" i="2"/>
  <c r="EG263" i="2"/>
  <c r="ES263" i="2"/>
  <c r="CK263" i="2"/>
  <c r="CW263" i="2"/>
  <c r="BY263" i="2"/>
  <c r="DI263" i="2"/>
  <c r="CQ263" i="2"/>
  <c r="AO263" i="2"/>
  <c r="AC263" i="2"/>
  <c r="Q263" i="2"/>
  <c r="K263" i="2"/>
  <c r="BA263" i="2"/>
  <c r="DC263" i="2"/>
  <c r="AU263" i="2"/>
  <c r="W263" i="2"/>
  <c r="AI263" i="2"/>
  <c r="ME263" i="2"/>
  <c r="EM263" i="2" s="1"/>
  <c r="JP263" i="2"/>
  <c r="IP263" i="2"/>
  <c r="KL263" i="2"/>
  <c r="GV263" i="2"/>
  <c r="HH263" i="2"/>
  <c r="ID263" i="2"/>
  <c r="JD263" i="2"/>
  <c r="LJ263" i="2"/>
  <c r="NH263" i="2"/>
  <c r="IR263" i="2"/>
  <c r="MH263" i="2"/>
  <c r="HB263" i="2"/>
  <c r="HZ263" i="2"/>
  <c r="IX263" i="2"/>
  <c r="JT263" i="2"/>
  <c r="JV263" i="2"/>
  <c r="KT263" i="2"/>
  <c r="MN263" i="2"/>
  <c r="GZ263" i="2"/>
  <c r="HL263" i="2"/>
  <c r="HF263" i="2"/>
  <c r="KB263" i="2"/>
  <c r="KZ263" i="2"/>
  <c r="LL263" i="2"/>
  <c r="DX263" i="2"/>
  <c r="HR263" i="2"/>
  <c r="JN263" i="2"/>
  <c r="FT263" i="2"/>
  <c r="KN263" i="2"/>
  <c r="HX263" i="2"/>
  <c r="IV263" i="2"/>
  <c r="DF263" i="2"/>
  <c r="LP263" i="2"/>
  <c r="MP263" i="2"/>
  <c r="T263" i="2"/>
  <c r="JB263" i="2"/>
  <c r="KX263" i="2"/>
  <c r="N263" i="2"/>
  <c r="IF263" i="2"/>
  <c r="LX263" i="2"/>
  <c r="MB263" i="2"/>
  <c r="NB263" i="2"/>
  <c r="NL263" i="2"/>
  <c r="GT263" i="2"/>
  <c r="HT263" i="2"/>
  <c r="NF263" i="2"/>
  <c r="MJ263" i="2"/>
  <c r="JZ263" i="2"/>
  <c r="LV263" i="2"/>
  <c r="MV263" i="2"/>
  <c r="JH263" i="2"/>
  <c r="JJ263" i="2"/>
  <c r="FX263" i="2"/>
  <c r="LR263" i="2"/>
  <c r="KR263" i="2"/>
  <c r="EH263" i="2"/>
  <c r="HN263" i="2"/>
  <c r="IL263" i="2"/>
  <c r="KF263" i="2"/>
  <c r="KH263" i="2"/>
  <c r="CT263" i="2"/>
  <c r="LD263" i="2"/>
  <c r="LF263" i="2"/>
  <c r="MD263" i="2"/>
  <c r="MZ263" i="2"/>
  <c r="IJ263" i="2"/>
  <c r="NN263" i="2"/>
  <c r="BZ263" i="2"/>
  <c r="MT263" i="2"/>
  <c r="FN263" i="2"/>
  <c r="IY263" i="2"/>
  <c r="BG263" i="2" s="1"/>
  <c r="F262" i="2"/>
  <c r="R262" i="2"/>
  <c r="S262" i="2" s="1"/>
  <c r="CR262" i="2"/>
  <c r="DC262" i="2"/>
  <c r="DI262" i="2"/>
  <c r="BI262" i="2"/>
  <c r="LS263" i="2"/>
  <c r="EA263" i="2" s="1"/>
  <c r="AE262" i="2"/>
  <c r="GW263" i="2"/>
  <c r="JW263" i="2"/>
  <c r="JE263" i="2"/>
  <c r="JK263" i="2"/>
  <c r="BS263" i="2" s="1"/>
  <c r="AK262" i="2"/>
  <c r="B264" i="2"/>
  <c r="GC264" i="2" s="1"/>
  <c r="GD263" i="2"/>
  <c r="G262" i="2" l="1"/>
  <c r="EU262" i="2"/>
  <c r="CS262" i="2"/>
  <c r="AJ263" i="2"/>
  <c r="AK263" i="2" s="1"/>
  <c r="JE264" i="2"/>
  <c r="Z263" i="2"/>
  <c r="DR263" i="2"/>
  <c r="EP263" i="2"/>
  <c r="AF263" i="2"/>
  <c r="CX263" i="2"/>
  <c r="CN263" i="2"/>
  <c r="BV263" i="2"/>
  <c r="ED263" i="2"/>
  <c r="CF263" i="2"/>
  <c r="CG263" i="2" s="1"/>
  <c r="BJ263" i="2"/>
  <c r="AR263" i="2"/>
  <c r="BD263" i="2"/>
  <c r="ET263" i="2"/>
  <c r="H263" i="2"/>
  <c r="BP263" i="2"/>
  <c r="GW264" i="2"/>
  <c r="FZ263" i="2"/>
  <c r="FH263" i="2"/>
  <c r="DJ263" i="2"/>
  <c r="DK263" i="2" s="1"/>
  <c r="FB263" i="2"/>
  <c r="AX263" i="2"/>
  <c r="CA263" i="2"/>
  <c r="AD263" i="2"/>
  <c r="BT263" i="2"/>
  <c r="BB263" i="2"/>
  <c r="BH263" i="2"/>
  <c r="BI263" i="2" s="1"/>
  <c r="DD263" i="2"/>
  <c r="DE263" i="2" s="1"/>
  <c r="CR263" i="2"/>
  <c r="CS263" i="2" s="1"/>
  <c r="EB263" i="2"/>
  <c r="EC263" i="2" s="1"/>
  <c r="FF263" i="2"/>
  <c r="FG263" i="2" s="1"/>
  <c r="DP263" i="2"/>
  <c r="DQ263" i="2" s="1"/>
  <c r="EZ263" i="2"/>
  <c r="CB263" i="2"/>
  <c r="EV263" i="2"/>
  <c r="KC264" i="2"/>
  <c r="JQ264" i="2"/>
  <c r="IA264" i="2"/>
  <c r="AI264" i="2" s="1"/>
  <c r="MK264" i="2"/>
  <c r="NO264" i="2"/>
  <c r="MQ264" i="2"/>
  <c r="EY264" i="2" s="1"/>
  <c r="EU263" i="2"/>
  <c r="ES264" i="2"/>
  <c r="FW264" i="2"/>
  <c r="CK264" i="2"/>
  <c r="BY264" i="2"/>
  <c r="BM264" i="2"/>
  <c r="E264" i="2"/>
  <c r="HZ264" i="2"/>
  <c r="MW264" i="2"/>
  <c r="FE264" i="2" s="1"/>
  <c r="GV264" i="2"/>
  <c r="LJ264" i="2"/>
  <c r="IR264" i="2"/>
  <c r="IP264" i="2"/>
  <c r="KN264" i="2"/>
  <c r="MJ264" i="2"/>
  <c r="IX264" i="2"/>
  <c r="KR264" i="2"/>
  <c r="MP264" i="2"/>
  <c r="GT264" i="2"/>
  <c r="IF264" i="2"/>
  <c r="MT264" i="2"/>
  <c r="JN264" i="2"/>
  <c r="NF264" i="2"/>
  <c r="KL264" i="2"/>
  <c r="GZ264" i="2"/>
  <c r="JV264" i="2"/>
  <c r="KT264" i="2"/>
  <c r="HH264" i="2"/>
  <c r="JB264" i="2"/>
  <c r="LL264" i="2"/>
  <c r="HT264" i="2"/>
  <c r="HR264" i="2"/>
  <c r="JP264" i="2"/>
  <c r="NH264" i="2"/>
  <c r="DF264" i="2"/>
  <c r="LR264" i="2"/>
  <c r="LP264" i="2"/>
  <c r="MN264" i="2"/>
  <c r="JJ264" i="2"/>
  <c r="JD264" i="2"/>
  <c r="JZ264" i="2"/>
  <c r="HX264" i="2"/>
  <c r="IV264" i="2"/>
  <c r="KB264" i="2"/>
  <c r="KZ264" i="2"/>
  <c r="LV264" i="2"/>
  <c r="HF264" i="2"/>
  <c r="H264" i="2"/>
  <c r="HL264" i="2"/>
  <c r="IJ264" i="2"/>
  <c r="KF264" i="2"/>
  <c r="LD264" i="2"/>
  <c r="MD264" i="2"/>
  <c r="HB264" i="2"/>
  <c r="NN264" i="2"/>
  <c r="NL264" i="2"/>
  <c r="JH264" i="2"/>
  <c r="KX264" i="2"/>
  <c r="LX264" i="2"/>
  <c r="KH264" i="2"/>
  <c r="MZ264" i="2"/>
  <c r="AJ264" i="2"/>
  <c r="FB264" i="2"/>
  <c r="MV264" i="2"/>
  <c r="ID264" i="2"/>
  <c r="FN264" i="2"/>
  <c r="BD264" i="2"/>
  <c r="JT264" i="2"/>
  <c r="HN264" i="2"/>
  <c r="IL264" i="2"/>
  <c r="LF264" i="2"/>
  <c r="NB264" i="2"/>
  <c r="MH264" i="2"/>
  <c r="MB264" i="2"/>
  <c r="FZ264" i="2"/>
  <c r="LS264" i="2"/>
  <c r="JW264" i="2"/>
  <c r="CE264" i="2" s="1"/>
  <c r="E263" i="2"/>
  <c r="F263" i="2"/>
  <c r="G263" i="2" s="1"/>
  <c r="CL263" i="2"/>
  <c r="CM263" i="2" s="1"/>
  <c r="BN263" i="2"/>
  <c r="BO263" i="2" s="1"/>
  <c r="EN263" i="2"/>
  <c r="FR263" i="2"/>
  <c r="FS263" i="2" s="1"/>
  <c r="AL263" i="2"/>
  <c r="CZ263" i="2"/>
  <c r="DL263" i="2"/>
  <c r="EJ263" i="2"/>
  <c r="LA264" i="2"/>
  <c r="DI264" i="2" s="1"/>
  <c r="LY264" i="2"/>
  <c r="EI263" i="2"/>
  <c r="HC264" i="2"/>
  <c r="FY263" i="2"/>
  <c r="KU264" i="2"/>
  <c r="L263" i="2"/>
  <c r="X263" i="2"/>
  <c r="BM263" i="2"/>
  <c r="CH263" i="2"/>
  <c r="CY263" i="2"/>
  <c r="HU264" i="2"/>
  <c r="AC264" i="2" s="1"/>
  <c r="NI264" i="2"/>
  <c r="HI264" i="2"/>
  <c r="IS264" i="2"/>
  <c r="BA264" i="2" s="1"/>
  <c r="NC264" i="2"/>
  <c r="FK264" i="2" s="1"/>
  <c r="KO264" i="2"/>
  <c r="JK264" i="2"/>
  <c r="AE263" i="2"/>
  <c r="IY264" i="2"/>
  <c r="ME264" i="2"/>
  <c r="EM264" i="2" s="1"/>
  <c r="AP263" i="2"/>
  <c r="AQ263" i="2" s="1"/>
  <c r="R263" i="2"/>
  <c r="AV263" i="2"/>
  <c r="AW263" i="2" s="1"/>
  <c r="CE263" i="2"/>
  <c r="DV263" i="2"/>
  <c r="DW263" i="2" s="1"/>
  <c r="FL263" i="2"/>
  <c r="HO264" i="2"/>
  <c r="W264" i="2" s="1"/>
  <c r="LG264" i="2"/>
  <c r="LM264" i="2"/>
  <c r="KI264" i="2"/>
  <c r="IG264" i="2"/>
  <c r="IM264" i="2"/>
  <c r="BC263" i="2"/>
  <c r="B265" i="2"/>
  <c r="GD264" i="2"/>
  <c r="IG265" i="2" l="1"/>
  <c r="LM265" i="2"/>
  <c r="IM265" i="2"/>
  <c r="LG265" i="2"/>
  <c r="JE265" i="2"/>
  <c r="GC265" i="2"/>
  <c r="FM263" i="2"/>
  <c r="FA263" i="2"/>
  <c r="EO263" i="2"/>
  <c r="BU263" i="2"/>
  <c r="Y263" i="2"/>
  <c r="S263" i="2"/>
  <c r="M263" i="2"/>
  <c r="BP264" i="2"/>
  <c r="DJ264" i="2"/>
  <c r="DK264" i="2" s="1"/>
  <c r="CT264" i="2"/>
  <c r="AR264" i="2"/>
  <c r="X264" i="2"/>
  <c r="Y264" i="2" s="1"/>
  <c r="CL264" i="2"/>
  <c r="CM264" i="2" s="1"/>
  <c r="FR264" i="2"/>
  <c r="FS264" i="2" s="1"/>
  <c r="BJ264" i="2"/>
  <c r="EV264" i="2"/>
  <c r="DV264" i="2"/>
  <c r="DW264" i="2" s="1"/>
  <c r="EN264" i="2"/>
  <c r="EO264" i="2" s="1"/>
  <c r="N264" i="2"/>
  <c r="CZ264" i="2"/>
  <c r="BV264" i="2"/>
  <c r="FH264" i="2"/>
  <c r="ED264" i="2"/>
  <c r="CB264" i="2"/>
  <c r="T264" i="2"/>
  <c r="CH264" i="2"/>
  <c r="DP264" i="2"/>
  <c r="AV264" i="2"/>
  <c r="AW264" i="2" s="1"/>
  <c r="EJ264" i="2"/>
  <c r="AD264" i="2"/>
  <c r="AE264" i="2" s="1"/>
  <c r="IY265" i="2"/>
  <c r="KO265" i="2"/>
  <c r="HI265" i="2"/>
  <c r="LY265" i="2"/>
  <c r="LS265" i="2"/>
  <c r="F264" i="2"/>
  <c r="G264" i="2" s="1"/>
  <c r="BB264" i="2"/>
  <c r="BC264" i="2" s="1"/>
  <c r="AO264" i="2"/>
  <c r="AP264" i="2"/>
  <c r="AQ264" i="2" s="1"/>
  <c r="CW264" i="2"/>
  <c r="CX264" i="2"/>
  <c r="CY264" i="2" s="1"/>
  <c r="DO264" i="2"/>
  <c r="DD264" i="2"/>
  <c r="DE264" i="2" s="1"/>
  <c r="EZ264" i="2"/>
  <c r="FF264" i="2"/>
  <c r="FG264" i="2" s="1"/>
  <c r="AF264" i="2"/>
  <c r="Z264" i="2"/>
  <c r="DX264" i="2"/>
  <c r="CN264" i="2"/>
  <c r="DR264" i="2"/>
  <c r="EP264" i="2"/>
  <c r="FT264" i="2"/>
  <c r="MK265" i="2"/>
  <c r="KC265" i="2"/>
  <c r="GW265" i="2"/>
  <c r="FX264" i="2"/>
  <c r="FY264" i="2" s="1"/>
  <c r="BG264" i="2"/>
  <c r="CR264" i="2"/>
  <c r="CS264" i="2" s="1"/>
  <c r="BH264" i="2"/>
  <c r="BI264" i="2" s="1"/>
  <c r="L264" i="2"/>
  <c r="M264" i="2" s="1"/>
  <c r="AU264" i="2"/>
  <c r="CF264" i="2"/>
  <c r="CG264" i="2" s="1"/>
  <c r="EH264" i="2"/>
  <c r="EI264" i="2" s="1"/>
  <c r="AX264" i="2"/>
  <c r="ET264" i="2"/>
  <c r="EU264" i="2" s="1"/>
  <c r="FL264" i="2"/>
  <c r="FM264" i="2" s="1"/>
  <c r="AL264" i="2"/>
  <c r="DL264" i="2"/>
  <c r="MQ265" i="2"/>
  <c r="IA265" i="2"/>
  <c r="JK265" i="2"/>
  <c r="NC265" i="2"/>
  <c r="NI265" i="2"/>
  <c r="DQ264" i="2"/>
  <c r="HC265" i="2"/>
  <c r="LA265" i="2"/>
  <c r="Q264" i="2"/>
  <c r="BN264" i="2"/>
  <c r="BO264" i="2" s="1"/>
  <c r="R264" i="2"/>
  <c r="S264" i="2" s="1"/>
  <c r="BT264" i="2"/>
  <c r="BU264" i="2" s="1"/>
  <c r="EA264" i="2"/>
  <c r="EB264" i="2"/>
  <c r="EC264" i="2" s="1"/>
  <c r="FQ264" i="2"/>
  <c r="AK264" i="2"/>
  <c r="EY265" i="2"/>
  <c r="FQ265" i="2"/>
  <c r="FK265" i="2"/>
  <c r="DU265" i="2"/>
  <c r="ES265" i="2"/>
  <c r="DO265" i="2"/>
  <c r="EG265" i="2"/>
  <c r="CK265" i="2"/>
  <c r="CW265" i="2"/>
  <c r="DI265" i="2"/>
  <c r="BS265" i="2"/>
  <c r="AO265" i="2"/>
  <c r="Q265" i="2"/>
  <c r="K265" i="2"/>
  <c r="BM265" i="2"/>
  <c r="BG265" i="2"/>
  <c r="AI265" i="2"/>
  <c r="EA265" i="2"/>
  <c r="E265" i="2"/>
  <c r="AU265" i="2"/>
  <c r="JW265" i="2"/>
  <c r="HB265" i="2"/>
  <c r="HT265" i="2"/>
  <c r="JP265" i="2"/>
  <c r="IP265" i="2"/>
  <c r="MH265" i="2"/>
  <c r="GZ265" i="2"/>
  <c r="HX265" i="2"/>
  <c r="IX265" i="2"/>
  <c r="IV265" i="2"/>
  <c r="JT265" i="2"/>
  <c r="LR265" i="2"/>
  <c r="MP265" i="2"/>
  <c r="ID265" i="2"/>
  <c r="JD265" i="2"/>
  <c r="JZ265" i="2"/>
  <c r="KX265" i="2"/>
  <c r="MV265" i="2"/>
  <c r="LJ265" i="2"/>
  <c r="NH265" i="2"/>
  <c r="KL265" i="2"/>
  <c r="GT265" i="2"/>
  <c r="HZ265" i="2"/>
  <c r="KT265" i="2"/>
  <c r="KR265" i="2"/>
  <c r="MN265" i="2"/>
  <c r="EZ265" i="2"/>
  <c r="KB265" i="2"/>
  <c r="KZ265" i="2"/>
  <c r="LX265" i="2"/>
  <c r="NF265" i="2"/>
  <c r="IR265" i="2"/>
  <c r="KN265" i="2"/>
  <c r="AL265" i="2"/>
  <c r="BJ265" i="2"/>
  <c r="LP265" i="2"/>
  <c r="IF265" i="2"/>
  <c r="DJ265" i="2"/>
  <c r="CX265" i="2"/>
  <c r="MT265" i="2"/>
  <c r="JH265" i="2"/>
  <c r="KH265" i="2"/>
  <c r="LF265" i="2"/>
  <c r="HR265" i="2"/>
  <c r="JV265" i="2"/>
  <c r="IL265" i="2"/>
  <c r="HH265" i="2"/>
  <c r="GV265" i="2"/>
  <c r="HL265" i="2"/>
  <c r="IJ265" i="2"/>
  <c r="KF265" i="2"/>
  <c r="DR265" i="2"/>
  <c r="MB265" i="2"/>
  <c r="NB265" i="2"/>
  <c r="HN265" i="2"/>
  <c r="NL265" i="2"/>
  <c r="AP265" i="2"/>
  <c r="EJ265" i="2"/>
  <c r="LL265" i="2"/>
  <c r="JN265" i="2"/>
  <c r="MJ265" i="2"/>
  <c r="JB265" i="2"/>
  <c r="LD265" i="2"/>
  <c r="CN265" i="2"/>
  <c r="NN265" i="2"/>
  <c r="LV265" i="2"/>
  <c r="JJ265" i="2"/>
  <c r="CT265" i="2"/>
  <c r="MD265" i="2"/>
  <c r="MZ265" i="2"/>
  <c r="HF265" i="2"/>
  <c r="KI265" i="2"/>
  <c r="CQ265" i="2" s="1"/>
  <c r="HO265" i="2"/>
  <c r="W265" i="2" s="1"/>
  <c r="ME265" i="2"/>
  <c r="EM265" i="2" s="1"/>
  <c r="FA264" i="2"/>
  <c r="IS265" i="2"/>
  <c r="HU265" i="2"/>
  <c r="KU265" i="2"/>
  <c r="MW265" i="2"/>
  <c r="K264" i="2"/>
  <c r="BS264" i="2"/>
  <c r="BZ264" i="2"/>
  <c r="CA264" i="2" s="1"/>
  <c r="DC264" i="2"/>
  <c r="CQ264" i="2"/>
  <c r="DU264" i="2"/>
  <c r="EG264" i="2"/>
  <c r="NO265" i="2"/>
  <c r="JQ265" i="2"/>
  <c r="B266" i="2"/>
  <c r="GD265" i="2"/>
  <c r="LG266" i="2" l="1"/>
  <c r="GC266" i="2"/>
  <c r="ED265" i="2"/>
  <c r="AX265" i="2"/>
  <c r="BN265" i="2"/>
  <c r="BO265" i="2" s="1"/>
  <c r="N265" i="2"/>
  <c r="FZ265" i="2"/>
  <c r="Z265" i="2"/>
  <c r="FH265" i="2"/>
  <c r="H265" i="2"/>
  <c r="BD265" i="2"/>
  <c r="DD265" i="2"/>
  <c r="DE265" i="2" s="1"/>
  <c r="ET265" i="2"/>
  <c r="T265" i="2"/>
  <c r="FR265" i="2"/>
  <c r="MW266" i="2"/>
  <c r="DX265" i="2"/>
  <c r="CF265" i="2"/>
  <c r="CG265" i="2" s="1"/>
  <c r="BZ265" i="2"/>
  <c r="CA265" i="2" s="1"/>
  <c r="BV265" i="2"/>
  <c r="AD265" i="2"/>
  <c r="EP265" i="2"/>
  <c r="FN265" i="2"/>
  <c r="CY265" i="2"/>
  <c r="EU265" i="2"/>
  <c r="AQ265" i="2"/>
  <c r="IS266" i="2"/>
  <c r="JQ266" i="2"/>
  <c r="FA265" i="2"/>
  <c r="FX265" i="2"/>
  <c r="FY265" i="2" s="1"/>
  <c r="R265" i="2"/>
  <c r="S265" i="2" s="1"/>
  <c r="BT265" i="2"/>
  <c r="BU265" i="2" s="1"/>
  <c r="AV265" i="2"/>
  <c r="AW265" i="2" s="1"/>
  <c r="AJ265" i="2"/>
  <c r="CL265" i="2"/>
  <c r="CM265" i="2" s="1"/>
  <c r="DV265" i="2"/>
  <c r="DW265" i="2" s="1"/>
  <c r="CR265" i="2"/>
  <c r="CS265" i="2" s="1"/>
  <c r="EH265" i="2"/>
  <c r="EI265" i="2" s="1"/>
  <c r="FL265" i="2"/>
  <c r="FM265" i="2" s="1"/>
  <c r="FE265" i="2"/>
  <c r="BP265" i="2"/>
  <c r="CH265" i="2"/>
  <c r="CZ265" i="2"/>
  <c r="FB265" i="2"/>
  <c r="FT265" i="2"/>
  <c r="FS265" i="2"/>
  <c r="KC266" i="2"/>
  <c r="LS266" i="2"/>
  <c r="HI266" i="2"/>
  <c r="EA266" i="2"/>
  <c r="FE266" i="2"/>
  <c r="CK266" i="2"/>
  <c r="BY266" i="2"/>
  <c r="BA266" i="2"/>
  <c r="DO266" i="2"/>
  <c r="Q266" i="2"/>
  <c r="IF266" i="2"/>
  <c r="HL266" i="2"/>
  <c r="IV266" i="2"/>
  <c r="GT266" i="2"/>
  <c r="JP266" i="2"/>
  <c r="HX266" i="2"/>
  <c r="JT266" i="2"/>
  <c r="KR266" i="2"/>
  <c r="MP266" i="2"/>
  <c r="HF266" i="2"/>
  <c r="JD266" i="2"/>
  <c r="KX266" i="2"/>
  <c r="LJ266" i="2"/>
  <c r="HR266" i="2"/>
  <c r="HT266" i="2"/>
  <c r="JN266" i="2"/>
  <c r="NF266" i="2"/>
  <c r="MJ266" i="2"/>
  <c r="HZ266" i="2"/>
  <c r="IX266" i="2"/>
  <c r="JV266" i="2"/>
  <c r="LP266" i="2"/>
  <c r="LR266" i="2"/>
  <c r="HH266" i="2"/>
  <c r="JB266" i="2"/>
  <c r="KZ266" i="2"/>
  <c r="LX266" i="2"/>
  <c r="LV266" i="2"/>
  <c r="LL266" i="2"/>
  <c r="BZ266" i="2"/>
  <c r="EV266" i="2"/>
  <c r="GZ266" i="2"/>
  <c r="ED266" i="2"/>
  <c r="GV266" i="2"/>
  <c r="JZ266" i="2"/>
  <c r="IR266" i="2"/>
  <c r="KL266" i="2"/>
  <c r="MN266" i="2"/>
  <c r="ID266" i="2"/>
  <c r="KB266" i="2"/>
  <c r="IJ266" i="2"/>
  <c r="Z266" i="2"/>
  <c r="KF266" i="2"/>
  <c r="NB266" i="2"/>
  <c r="NH266" i="2"/>
  <c r="IP266" i="2"/>
  <c r="JJ266" i="2"/>
  <c r="JH266" i="2"/>
  <c r="LD266" i="2"/>
  <c r="MZ266" i="2"/>
  <c r="MH266" i="2"/>
  <c r="CN266" i="2"/>
  <c r="HB266" i="2"/>
  <c r="KT266" i="2"/>
  <c r="MT266" i="2"/>
  <c r="HN266" i="2"/>
  <c r="IL266" i="2"/>
  <c r="KH266" i="2"/>
  <c r="MD266" i="2"/>
  <c r="NN266" i="2"/>
  <c r="KN266" i="2"/>
  <c r="MV266" i="2"/>
  <c r="LF266" i="2"/>
  <c r="MB266" i="2"/>
  <c r="NL266" i="2"/>
  <c r="NO266" i="2"/>
  <c r="KU266" i="2"/>
  <c r="DC266" i="2" s="1"/>
  <c r="ME266" i="2"/>
  <c r="EM266" i="2" s="1"/>
  <c r="F265" i="2"/>
  <c r="G265" i="2" s="1"/>
  <c r="BA265" i="2"/>
  <c r="BB265" i="2"/>
  <c r="BC265" i="2" s="1"/>
  <c r="BH265" i="2"/>
  <c r="BI265" i="2" s="1"/>
  <c r="EN265" i="2"/>
  <c r="EO265" i="2" s="1"/>
  <c r="EB265" i="2"/>
  <c r="EC265" i="2" s="1"/>
  <c r="FF265" i="2"/>
  <c r="FG265" i="2" s="1"/>
  <c r="FW265" i="2"/>
  <c r="AF265" i="2"/>
  <c r="DF265" i="2"/>
  <c r="DL265" i="2"/>
  <c r="IG266" i="2"/>
  <c r="AO266" i="2" s="1"/>
  <c r="DK265" i="2"/>
  <c r="NI266" i="2"/>
  <c r="IA266" i="2"/>
  <c r="MK266" i="2"/>
  <c r="ES266" i="2" s="1"/>
  <c r="LY266" i="2"/>
  <c r="KO266" i="2"/>
  <c r="JE266" i="2"/>
  <c r="BM266" i="2" s="1"/>
  <c r="HU266" i="2"/>
  <c r="HO266" i="2"/>
  <c r="W266" i="2" s="1"/>
  <c r="L265" i="2"/>
  <c r="M265" i="2" s="1"/>
  <c r="DC265" i="2"/>
  <c r="BY265" i="2"/>
  <c r="DP265" i="2"/>
  <c r="DQ265" i="2" s="1"/>
  <c r="AR265" i="2"/>
  <c r="CB265" i="2"/>
  <c r="EV265" i="2"/>
  <c r="IM266" i="2"/>
  <c r="AK265" i="2"/>
  <c r="LA266" i="2"/>
  <c r="DI266" i="2" s="1"/>
  <c r="NC266" i="2"/>
  <c r="MQ266" i="2"/>
  <c r="AE265" i="2"/>
  <c r="IY266" i="2"/>
  <c r="KI266" i="2"/>
  <c r="CQ266" i="2" s="1"/>
  <c r="JW266" i="2"/>
  <c r="CE266" i="2" s="1"/>
  <c r="CE265" i="2"/>
  <c r="X265" i="2"/>
  <c r="Y265" i="2" s="1"/>
  <c r="AC265" i="2"/>
  <c r="HC266" i="2"/>
  <c r="JK266" i="2"/>
  <c r="GW266" i="2"/>
  <c r="E266" i="2" s="1"/>
  <c r="LM266" i="2"/>
  <c r="B267" i="2"/>
  <c r="GC267" i="2" s="1"/>
  <c r="GD266" i="2"/>
  <c r="JK267" i="2" l="1"/>
  <c r="LM267" i="2"/>
  <c r="T266" i="2"/>
  <c r="DP266" i="2"/>
  <c r="DQ266" i="2" s="1"/>
  <c r="FN266" i="2"/>
  <c r="L266" i="2"/>
  <c r="M266" i="2" s="1"/>
  <c r="DL266" i="2"/>
  <c r="CT266" i="2"/>
  <c r="FF266" i="2"/>
  <c r="FG266" i="2" s="1"/>
  <c r="BJ266" i="2"/>
  <c r="AD266" i="2"/>
  <c r="DF266" i="2"/>
  <c r="CZ266" i="2"/>
  <c r="DV266" i="2"/>
  <c r="DW266" i="2" s="1"/>
  <c r="EP266" i="2"/>
  <c r="AX266" i="2"/>
  <c r="AJ266" i="2"/>
  <c r="BN266" i="2"/>
  <c r="BO266" i="2" s="1"/>
  <c r="H266" i="2"/>
  <c r="BD266" i="2"/>
  <c r="FT266" i="2"/>
  <c r="BV266" i="2"/>
  <c r="AP266" i="2"/>
  <c r="CF266" i="2"/>
  <c r="FZ266" i="2"/>
  <c r="CA266" i="2"/>
  <c r="EH266" i="2"/>
  <c r="EI266" i="2" s="1"/>
  <c r="FB266" i="2"/>
  <c r="NC267" i="2"/>
  <c r="HU267" i="2"/>
  <c r="LY267" i="2"/>
  <c r="NI267" i="2"/>
  <c r="NO267" i="2"/>
  <c r="X266" i="2"/>
  <c r="Y266" i="2" s="1"/>
  <c r="BB266" i="2"/>
  <c r="BC266" i="2" s="1"/>
  <c r="BS266" i="2"/>
  <c r="R266" i="2"/>
  <c r="S266" i="2" s="1"/>
  <c r="BT266" i="2"/>
  <c r="BU266" i="2" s="1"/>
  <c r="AV266" i="2"/>
  <c r="AW266" i="2" s="1"/>
  <c r="EZ266" i="2"/>
  <c r="EB266" i="2"/>
  <c r="EC266" i="2" s="1"/>
  <c r="CH266" i="2"/>
  <c r="AF266" i="2"/>
  <c r="CB266" i="2"/>
  <c r="DX266" i="2"/>
  <c r="FH266" i="2"/>
  <c r="LS267" i="2"/>
  <c r="FA266" i="2"/>
  <c r="FW267" i="2"/>
  <c r="FQ267" i="2"/>
  <c r="DU267" i="2"/>
  <c r="EG267" i="2"/>
  <c r="FK267" i="2"/>
  <c r="EA267" i="2"/>
  <c r="BS267" i="2"/>
  <c r="AC267" i="2"/>
  <c r="KT267" i="2"/>
  <c r="ME267" i="2"/>
  <c r="NF267" i="2"/>
  <c r="IR267" i="2"/>
  <c r="KR267" i="2"/>
  <c r="JZ267" i="2"/>
  <c r="LV267" i="2"/>
  <c r="LX267" i="2"/>
  <c r="JP267" i="2"/>
  <c r="NH267" i="2"/>
  <c r="IP267" i="2"/>
  <c r="KL267" i="2"/>
  <c r="LR267" i="2"/>
  <c r="ID267" i="2"/>
  <c r="JD267" i="2"/>
  <c r="HT267" i="2"/>
  <c r="MH267" i="2"/>
  <c r="HB267" i="2"/>
  <c r="HZ267" i="2"/>
  <c r="IX267" i="2"/>
  <c r="JT267" i="2"/>
  <c r="JV267" i="2"/>
  <c r="MN267" i="2"/>
  <c r="GZ267" i="2"/>
  <c r="HF267" i="2"/>
  <c r="KB267" i="2"/>
  <c r="KZ267" i="2"/>
  <c r="KX267" i="2"/>
  <c r="LL267" i="2"/>
  <c r="HR267" i="2"/>
  <c r="MB267" i="2"/>
  <c r="HL267" i="2"/>
  <c r="KF267" i="2"/>
  <c r="LJ267" i="2"/>
  <c r="MJ267" i="2"/>
  <c r="GV267" i="2"/>
  <c r="IV267" i="2"/>
  <c r="IF267" i="2"/>
  <c r="HH267" i="2"/>
  <c r="LF267" i="2"/>
  <c r="NB267" i="2"/>
  <c r="NL267" i="2"/>
  <c r="JN267" i="2"/>
  <c r="KN267" i="2"/>
  <c r="MP267" i="2"/>
  <c r="JB267" i="2"/>
  <c r="HN267" i="2"/>
  <c r="LP267" i="2"/>
  <c r="MT267" i="2"/>
  <c r="GT267" i="2"/>
  <c r="JH267" i="2"/>
  <c r="JJ267" i="2"/>
  <c r="MZ267" i="2"/>
  <c r="FX267" i="2"/>
  <c r="FR267" i="2"/>
  <c r="HX267" i="2"/>
  <c r="MV267" i="2"/>
  <c r="IL267" i="2"/>
  <c r="IJ267" i="2"/>
  <c r="KH267" i="2"/>
  <c r="LD267" i="2"/>
  <c r="MD267" i="2"/>
  <c r="NN267" i="2"/>
  <c r="HC267" i="2"/>
  <c r="IY267" i="2"/>
  <c r="LA267" i="2"/>
  <c r="MW267" i="2"/>
  <c r="FE267" i="2" s="1"/>
  <c r="MK267" i="2"/>
  <c r="ES267" i="2" s="1"/>
  <c r="K266" i="2"/>
  <c r="CX266" i="2"/>
  <c r="CY266" i="2" s="1"/>
  <c r="CL266" i="2"/>
  <c r="CM266" i="2" s="1"/>
  <c r="EN266" i="2"/>
  <c r="EO266" i="2" s="1"/>
  <c r="EG266" i="2"/>
  <c r="FL266" i="2"/>
  <c r="FM266" i="2" s="1"/>
  <c r="AL266" i="2"/>
  <c r="AR266" i="2"/>
  <c r="BP266" i="2"/>
  <c r="DR266" i="2"/>
  <c r="EJ266" i="2"/>
  <c r="KC267" i="2"/>
  <c r="CG266" i="2"/>
  <c r="JW267" i="2"/>
  <c r="AE266" i="2"/>
  <c r="AK266" i="2"/>
  <c r="JE267" i="2"/>
  <c r="IG267" i="2"/>
  <c r="FX266" i="2"/>
  <c r="FY266" i="2" s="1"/>
  <c r="DJ266" i="2"/>
  <c r="DK266" i="2" s="1"/>
  <c r="BH266" i="2"/>
  <c r="BI266" i="2" s="1"/>
  <c r="CR266" i="2"/>
  <c r="CS266" i="2" s="1"/>
  <c r="N266" i="2"/>
  <c r="FR266" i="2"/>
  <c r="FS266" i="2" s="1"/>
  <c r="ET266" i="2"/>
  <c r="EU266" i="2" s="1"/>
  <c r="FK266" i="2"/>
  <c r="FQ266" i="2"/>
  <c r="JQ267" i="2"/>
  <c r="BY267" i="2" s="1"/>
  <c r="LG267" i="2"/>
  <c r="DO267" i="2" s="1"/>
  <c r="GW267" i="2"/>
  <c r="KI267" i="2"/>
  <c r="MQ267" i="2"/>
  <c r="IM267" i="2"/>
  <c r="HO267" i="2"/>
  <c r="KO267" i="2"/>
  <c r="IA267" i="2"/>
  <c r="KU267" i="2"/>
  <c r="F266" i="2"/>
  <c r="G266" i="2" s="1"/>
  <c r="BG266" i="2"/>
  <c r="AC266" i="2"/>
  <c r="AU266" i="2"/>
  <c r="AI266" i="2"/>
  <c r="CW266" i="2"/>
  <c r="DU266" i="2"/>
  <c r="DD266" i="2"/>
  <c r="DE266" i="2" s="1"/>
  <c r="FW266" i="2"/>
  <c r="EY266" i="2"/>
  <c r="HI267" i="2"/>
  <c r="IS267" i="2"/>
  <c r="AQ266" i="2"/>
  <c r="B268" i="2"/>
  <c r="GD267" i="2"/>
  <c r="LM268" i="2" l="1"/>
  <c r="GC268" i="2"/>
  <c r="IS268" i="2"/>
  <c r="FY267" i="2"/>
  <c r="AV267" i="2"/>
  <c r="CL267" i="2"/>
  <c r="CM267" i="2" s="1"/>
  <c r="BJ267" i="2"/>
  <c r="AF267" i="2"/>
  <c r="HO268" i="2"/>
  <c r="GW268" i="2"/>
  <c r="JW268" i="2"/>
  <c r="EN267" i="2"/>
  <c r="N267" i="2"/>
  <c r="DF267" i="2"/>
  <c r="X267" i="2"/>
  <c r="Y267" i="2" s="1"/>
  <c r="DR267" i="2"/>
  <c r="CZ267" i="2"/>
  <c r="DX267" i="2"/>
  <c r="KU268" i="2"/>
  <c r="IM268" i="2"/>
  <c r="JE268" i="2"/>
  <c r="FF267" i="2"/>
  <c r="CH267" i="2"/>
  <c r="EV267" i="2"/>
  <c r="BV267" i="2"/>
  <c r="AR267" i="2"/>
  <c r="FB267" i="2"/>
  <c r="BD267" i="2"/>
  <c r="EJ267" i="2"/>
  <c r="BP267" i="2"/>
  <c r="H267" i="2"/>
  <c r="FZ267" i="2"/>
  <c r="AL267" i="2"/>
  <c r="FN267" i="2"/>
  <c r="R267" i="2"/>
  <c r="S267" i="2" s="1"/>
  <c r="DL267" i="2"/>
  <c r="EB267" i="2"/>
  <c r="EC267" i="2" s="1"/>
  <c r="CB267" i="2"/>
  <c r="CT267" i="2"/>
  <c r="DU268" i="2"/>
  <c r="CE268" i="2"/>
  <c r="DC268" i="2"/>
  <c r="BA268" i="2"/>
  <c r="W268" i="2"/>
  <c r="AU268" i="2"/>
  <c r="BM268" i="2"/>
  <c r="E268" i="2"/>
  <c r="LG268" i="2"/>
  <c r="DO268" i="2" s="1"/>
  <c r="IL268" i="2"/>
  <c r="MK268" i="2"/>
  <c r="GV268" i="2"/>
  <c r="LL268" i="2"/>
  <c r="NH268" i="2"/>
  <c r="IP268" i="2"/>
  <c r="MH268" i="2"/>
  <c r="HX268" i="2"/>
  <c r="IV268" i="2"/>
  <c r="JT268" i="2"/>
  <c r="MN268" i="2"/>
  <c r="KB268" i="2"/>
  <c r="KX268" i="2"/>
  <c r="LV268" i="2"/>
  <c r="LJ268" i="2"/>
  <c r="DV268" i="2"/>
  <c r="JN268" i="2"/>
  <c r="IR268" i="2"/>
  <c r="KN268" i="2"/>
  <c r="HB268" i="2"/>
  <c r="MP268" i="2"/>
  <c r="IF268" i="2"/>
  <c r="MT268" i="2"/>
  <c r="NF268" i="2"/>
  <c r="KL268" i="2"/>
  <c r="MJ268" i="2"/>
  <c r="GZ268" i="2"/>
  <c r="IX268" i="2"/>
  <c r="KT268" i="2"/>
  <c r="LP268" i="2"/>
  <c r="JB268" i="2"/>
  <c r="HH268" i="2"/>
  <c r="ID268" i="2"/>
  <c r="JZ268" i="2"/>
  <c r="FT268" i="2"/>
  <c r="KR268" i="2"/>
  <c r="JH268" i="2"/>
  <c r="LD268" i="2"/>
  <c r="LF268" i="2"/>
  <c r="HR268" i="2"/>
  <c r="LR268" i="2"/>
  <c r="LX268" i="2"/>
  <c r="MV268" i="2"/>
  <c r="HL268" i="2"/>
  <c r="IJ268" i="2"/>
  <c r="KF268" i="2"/>
  <c r="KH268" i="2"/>
  <c r="MD268" i="2"/>
  <c r="JV268" i="2"/>
  <c r="NN268" i="2"/>
  <c r="NL268" i="2"/>
  <c r="HF268" i="2"/>
  <c r="HN268" i="2"/>
  <c r="MB268" i="2"/>
  <c r="NB268" i="2"/>
  <c r="MZ268" i="2"/>
  <c r="JP268" i="2"/>
  <c r="HZ268" i="2"/>
  <c r="JD268" i="2"/>
  <c r="DP268" i="2"/>
  <c r="HT268" i="2"/>
  <c r="GT268" i="2"/>
  <c r="KZ268" i="2"/>
  <c r="JJ268" i="2"/>
  <c r="HI268" i="2"/>
  <c r="IA268" i="2"/>
  <c r="MQ268" i="2"/>
  <c r="LA268" i="2"/>
  <c r="E267" i="2"/>
  <c r="L267" i="2"/>
  <c r="M267" i="2" s="1"/>
  <c r="BT267" i="2"/>
  <c r="BU267" i="2" s="1"/>
  <c r="AJ267" i="2"/>
  <c r="AK267" i="2" s="1"/>
  <c r="CE267" i="2"/>
  <c r="Q267" i="2"/>
  <c r="BN267" i="2"/>
  <c r="BO267" i="2" s="1"/>
  <c r="DD267" i="2"/>
  <c r="DE267" i="2" s="1"/>
  <c r="DJ267" i="2"/>
  <c r="DK267" i="2" s="1"/>
  <c r="BZ267" i="2"/>
  <c r="CA267" i="2" s="1"/>
  <c r="EH267" i="2"/>
  <c r="FL267" i="2"/>
  <c r="FM267" i="2" s="1"/>
  <c r="T267" i="2"/>
  <c r="EZ267" i="2"/>
  <c r="FA267" i="2" s="1"/>
  <c r="AX267" i="2"/>
  <c r="CN267" i="2"/>
  <c r="ED267" i="2"/>
  <c r="FH267" i="2"/>
  <c r="JK268" i="2"/>
  <c r="AW267" i="2"/>
  <c r="NI268" i="2"/>
  <c r="FG267" i="2"/>
  <c r="FS267" i="2"/>
  <c r="KO268" i="2"/>
  <c r="KI268" i="2"/>
  <c r="CQ268" i="2" s="1"/>
  <c r="JQ268" i="2"/>
  <c r="IG268" i="2"/>
  <c r="KC268" i="2"/>
  <c r="CK268" i="2" s="1"/>
  <c r="IY268" i="2"/>
  <c r="BG268" i="2" s="1"/>
  <c r="AI267" i="2"/>
  <c r="BB267" i="2"/>
  <c r="BC267" i="2" s="1"/>
  <c r="DC267" i="2"/>
  <c r="DI267" i="2"/>
  <c r="CF267" i="2"/>
  <c r="CG267" i="2" s="1"/>
  <c r="DV267" i="2"/>
  <c r="DW267" i="2" s="1"/>
  <c r="DW268" i="2" s="1"/>
  <c r="CK267" i="2"/>
  <c r="DP267" i="2"/>
  <c r="DQ267" i="2" s="1"/>
  <c r="ET267" i="2"/>
  <c r="EU267" i="2" s="1"/>
  <c r="EP267" i="2"/>
  <c r="FT267" i="2"/>
  <c r="LS268" i="2"/>
  <c r="LY268" i="2"/>
  <c r="EG268" i="2" s="1"/>
  <c r="EI267" i="2"/>
  <c r="EO267" i="2"/>
  <c r="HC268" i="2"/>
  <c r="K268" i="2" s="1"/>
  <c r="AU267" i="2"/>
  <c r="W267" i="2"/>
  <c r="BA267" i="2"/>
  <c r="BG267" i="2"/>
  <c r="AO267" i="2"/>
  <c r="CR267" i="2"/>
  <c r="CS267" i="2" s="1"/>
  <c r="CX267" i="2"/>
  <c r="CY267" i="2" s="1"/>
  <c r="Z267" i="2"/>
  <c r="EY267" i="2"/>
  <c r="HU268" i="2"/>
  <c r="MW268" i="2"/>
  <c r="FE268" i="2" s="1"/>
  <c r="ME268" i="2"/>
  <c r="AD267" i="2"/>
  <c r="AE267" i="2" s="1"/>
  <c r="F267" i="2"/>
  <c r="G267" i="2" s="1"/>
  <c r="AP267" i="2"/>
  <c r="AQ267" i="2" s="1"/>
  <c r="BM267" i="2"/>
  <c r="K267" i="2"/>
  <c r="BH267" i="2"/>
  <c r="BI267" i="2" s="1"/>
  <c r="CQ267" i="2"/>
  <c r="CW267" i="2"/>
  <c r="EM267" i="2"/>
  <c r="NO268" i="2"/>
  <c r="NC268" i="2"/>
  <c r="B269" i="2"/>
  <c r="GC269" i="2" s="1"/>
  <c r="GD268" i="2"/>
  <c r="NC269" i="2" l="1"/>
  <c r="H268" i="2"/>
  <c r="AV268" i="2"/>
  <c r="AW268" i="2" s="1"/>
  <c r="DD268" i="2"/>
  <c r="DE268" i="2" s="1"/>
  <c r="NO269" i="2"/>
  <c r="CT268" i="2"/>
  <c r="FZ268" i="2"/>
  <c r="EJ268" i="2"/>
  <c r="AF268" i="2"/>
  <c r="CX268" i="2"/>
  <c r="CY268" i="2" s="1"/>
  <c r="FN268" i="2"/>
  <c r="CN268" i="2"/>
  <c r="BP268" i="2"/>
  <c r="Z268" i="2"/>
  <c r="CH268" i="2"/>
  <c r="AR268" i="2"/>
  <c r="AL268" i="2"/>
  <c r="EN268" i="2"/>
  <c r="EO268" i="2" s="1"/>
  <c r="FB268" i="2"/>
  <c r="N268" i="2"/>
  <c r="BV268" i="2"/>
  <c r="FH268" i="2"/>
  <c r="BJ268" i="2"/>
  <c r="DL268" i="2"/>
  <c r="BD268" i="2"/>
  <c r="ED268" i="2"/>
  <c r="BZ268" i="2"/>
  <c r="T268" i="2"/>
  <c r="ET268" i="2"/>
  <c r="EU268" i="2" s="1"/>
  <c r="FW269" i="2"/>
  <c r="FK269" i="2"/>
  <c r="E269" i="2"/>
  <c r="HB269" i="2"/>
  <c r="JN269" i="2"/>
  <c r="MJ269" i="2"/>
  <c r="GT269" i="2"/>
  <c r="JV269" i="2"/>
  <c r="ID269" i="2"/>
  <c r="F269" i="2"/>
  <c r="HH269" i="2"/>
  <c r="JB269" i="2"/>
  <c r="HT269" i="2"/>
  <c r="HR269" i="2"/>
  <c r="JP269" i="2"/>
  <c r="MH269" i="2"/>
  <c r="GZ269" i="2"/>
  <c r="HX269" i="2"/>
  <c r="IX269" i="2"/>
  <c r="IV269" i="2"/>
  <c r="JT269" i="2"/>
  <c r="LR269" i="2"/>
  <c r="LP269" i="2"/>
  <c r="MP269" i="2"/>
  <c r="JD269" i="2"/>
  <c r="BN269" i="2" s="1"/>
  <c r="JZ269" i="2"/>
  <c r="KX269" i="2"/>
  <c r="MV269" i="2"/>
  <c r="LJ269" i="2"/>
  <c r="LL269" i="2"/>
  <c r="NH269" i="2"/>
  <c r="KL269" i="2"/>
  <c r="KT269" i="2"/>
  <c r="MN269" i="2"/>
  <c r="KB269" i="2"/>
  <c r="LX269" i="2"/>
  <c r="KN269" i="2"/>
  <c r="IF269" i="2"/>
  <c r="GV269" i="2"/>
  <c r="X269" i="2"/>
  <c r="JJ269" i="2"/>
  <c r="MZ269" i="2"/>
  <c r="HF269" i="2"/>
  <c r="IR269" i="2"/>
  <c r="JH269" i="2"/>
  <c r="KH269" i="2"/>
  <c r="LF269" i="2"/>
  <c r="LD269" i="2"/>
  <c r="NB269" i="2"/>
  <c r="NF269" i="2"/>
  <c r="KR269" i="2"/>
  <c r="MT269" i="2"/>
  <c r="MD269" i="2"/>
  <c r="IP269" i="2"/>
  <c r="EH269" i="2"/>
  <c r="LV269" i="2"/>
  <c r="HL269" i="2"/>
  <c r="HN269" i="2"/>
  <c r="IJ269" i="2"/>
  <c r="IL269" i="2"/>
  <c r="KF269" i="2"/>
  <c r="MB269" i="2"/>
  <c r="HZ269" i="2"/>
  <c r="NL269" i="2"/>
  <c r="KZ269" i="2"/>
  <c r="NN269" i="2"/>
  <c r="IS269" i="2"/>
  <c r="JW269" i="2"/>
  <c r="KO269" i="2"/>
  <c r="NI269" i="2"/>
  <c r="MQ269" i="2"/>
  <c r="F268" i="2"/>
  <c r="G268" i="2" s="1"/>
  <c r="AJ268" i="2"/>
  <c r="AK268" i="2" s="1"/>
  <c r="BH268" i="2"/>
  <c r="BI268" i="2" s="1"/>
  <c r="DJ268" i="2"/>
  <c r="DK268" i="2" s="1"/>
  <c r="AP268" i="2"/>
  <c r="AQ268" i="2" s="1"/>
  <c r="CR268" i="2"/>
  <c r="CS268" i="2" s="1"/>
  <c r="CL268" i="2"/>
  <c r="CM268" i="2" s="1"/>
  <c r="EY268" i="2"/>
  <c r="EZ268" i="2"/>
  <c r="FA268" i="2" s="1"/>
  <c r="FW268" i="2"/>
  <c r="FL268" i="2"/>
  <c r="FM268" i="2" s="1"/>
  <c r="CB268" i="2"/>
  <c r="DF268" i="2"/>
  <c r="DX268" i="2"/>
  <c r="EP268" i="2"/>
  <c r="ME269" i="2"/>
  <c r="HU269" i="2"/>
  <c r="LY269" i="2"/>
  <c r="EG269" i="2" s="1"/>
  <c r="IG269" i="2"/>
  <c r="HO269" i="2"/>
  <c r="LA269" i="2"/>
  <c r="DI269" i="2" s="1"/>
  <c r="IA269" i="2"/>
  <c r="AI269" i="2" s="1"/>
  <c r="MK269" i="2"/>
  <c r="BB268" i="2"/>
  <c r="BC268" i="2" s="1"/>
  <c r="AC268" i="2"/>
  <c r="BN268" i="2"/>
  <c r="BO268" i="2" s="1"/>
  <c r="BO269" i="2" s="1"/>
  <c r="L268" i="2"/>
  <c r="M268" i="2" s="1"/>
  <c r="CF268" i="2"/>
  <c r="CG268" i="2" s="1"/>
  <c r="EH268" i="2"/>
  <c r="EI268" i="2" s="1"/>
  <c r="FR268" i="2"/>
  <c r="FS268" i="2" s="1"/>
  <c r="FQ268" i="2"/>
  <c r="AX268" i="2"/>
  <c r="CZ268" i="2"/>
  <c r="MW269" i="2"/>
  <c r="GW269" i="2"/>
  <c r="LS269" i="2"/>
  <c r="EA269" i="2" s="1"/>
  <c r="DQ268" i="2"/>
  <c r="IY269" i="2"/>
  <c r="JQ269" i="2"/>
  <c r="JE269" i="2"/>
  <c r="JK269" i="2"/>
  <c r="HI269" i="2"/>
  <c r="Q269" i="2" s="1"/>
  <c r="Q268" i="2"/>
  <c r="BS268" i="2"/>
  <c r="R268" i="2"/>
  <c r="S268" i="2" s="1"/>
  <c r="BT268" i="2"/>
  <c r="BU268" i="2" s="1"/>
  <c r="AI268" i="2"/>
  <c r="DI268" i="2"/>
  <c r="EM268" i="2"/>
  <c r="EA268" i="2"/>
  <c r="FF268" i="2"/>
  <c r="FG268" i="2" s="1"/>
  <c r="DR268" i="2"/>
  <c r="EV268" i="2"/>
  <c r="IM269" i="2"/>
  <c r="HC269" i="2"/>
  <c r="KC269" i="2"/>
  <c r="KI269" i="2"/>
  <c r="LM269" i="2"/>
  <c r="CA268" i="2"/>
  <c r="FX268" i="2"/>
  <c r="FY268" i="2" s="1"/>
  <c r="LG269" i="2"/>
  <c r="X268" i="2"/>
  <c r="Y268" i="2" s="1"/>
  <c r="CW268" i="2"/>
  <c r="AO268" i="2"/>
  <c r="BY268" i="2"/>
  <c r="AD268" i="2"/>
  <c r="AE268" i="2" s="1"/>
  <c r="EB268" i="2"/>
  <c r="EC268" i="2" s="1"/>
  <c r="FK268" i="2"/>
  <c r="ES268" i="2"/>
  <c r="KU269" i="2"/>
  <c r="DC269" i="2" s="1"/>
  <c r="B270" i="2"/>
  <c r="GC270" i="2" s="1"/>
  <c r="GD269" i="2"/>
  <c r="JW270" i="2" l="1"/>
  <c r="HC270" i="2"/>
  <c r="LM270" i="2"/>
  <c r="IM270" i="2"/>
  <c r="LG270" i="2"/>
  <c r="KI270" i="2"/>
  <c r="JK270" i="2"/>
  <c r="AF269" i="2"/>
  <c r="NI270" i="2"/>
  <c r="IS270" i="2"/>
  <c r="AJ269" i="2"/>
  <c r="AK269" i="2" s="1"/>
  <c r="EV269" i="2"/>
  <c r="FN269" i="2"/>
  <c r="FB269" i="2"/>
  <c r="BP269" i="2"/>
  <c r="DV269" i="2"/>
  <c r="DW269" i="2" s="1"/>
  <c r="BD269" i="2"/>
  <c r="CZ269" i="2"/>
  <c r="EN269" i="2"/>
  <c r="FX269" i="2"/>
  <c r="FY269" i="2" s="1"/>
  <c r="AR269" i="2"/>
  <c r="CL269" i="2"/>
  <c r="CM269" i="2" s="1"/>
  <c r="N269" i="2"/>
  <c r="ED269" i="2"/>
  <c r="CB269" i="2"/>
  <c r="IY270" i="2"/>
  <c r="MW270" i="2"/>
  <c r="MK270" i="2"/>
  <c r="HO270" i="2"/>
  <c r="HU270" i="2"/>
  <c r="G269" i="2"/>
  <c r="BV269" i="2"/>
  <c r="AL269" i="2"/>
  <c r="BH269" i="2"/>
  <c r="BI269" i="2" s="1"/>
  <c r="CF269" i="2"/>
  <c r="CG269" i="2" s="1"/>
  <c r="AX269" i="2"/>
  <c r="DL269" i="2"/>
  <c r="T269" i="2"/>
  <c r="Y269" i="2"/>
  <c r="KC270" i="2"/>
  <c r="JE270" i="2"/>
  <c r="LS270" i="2"/>
  <c r="IA270" i="2"/>
  <c r="IG270" i="2"/>
  <c r="ME270" i="2"/>
  <c r="KO270" i="2"/>
  <c r="CE269" i="2"/>
  <c r="BT269" i="2"/>
  <c r="BU269" i="2" s="1"/>
  <c r="BM269" i="2"/>
  <c r="AO269" i="2"/>
  <c r="EB269" i="2"/>
  <c r="EC269" i="2" s="1"/>
  <c r="CW269" i="2"/>
  <c r="CK269" i="2"/>
  <c r="DO269" i="2"/>
  <c r="DU269" i="2"/>
  <c r="FL269" i="2"/>
  <c r="FM269" i="2" s="1"/>
  <c r="ET269" i="2"/>
  <c r="EU269" i="2" s="1"/>
  <c r="EZ269" i="2"/>
  <c r="FA269" i="2" s="1"/>
  <c r="BJ269" i="2"/>
  <c r="CN269" i="2"/>
  <c r="FZ269" i="2"/>
  <c r="FQ270" i="2"/>
  <c r="ES270" i="2"/>
  <c r="EA270" i="2"/>
  <c r="EM270" i="2"/>
  <c r="FE270" i="2"/>
  <c r="CQ270" i="2"/>
  <c r="CE270" i="2"/>
  <c r="DU270" i="2"/>
  <c r="CK270" i="2"/>
  <c r="DO270" i="2"/>
  <c r="BA270" i="2"/>
  <c r="AI270" i="2"/>
  <c r="W270" i="2"/>
  <c r="AU270" i="2"/>
  <c r="CW270" i="2"/>
  <c r="BS270" i="2"/>
  <c r="AO270" i="2"/>
  <c r="BG270" i="2"/>
  <c r="AC270" i="2"/>
  <c r="BM270" i="2"/>
  <c r="K270" i="2"/>
  <c r="KB270" i="2"/>
  <c r="HX270" i="2"/>
  <c r="NC270" i="2"/>
  <c r="LA270" i="2"/>
  <c r="DI270" i="2" s="1"/>
  <c r="GT270" i="2"/>
  <c r="LJ270" i="2"/>
  <c r="NH270" i="2"/>
  <c r="NF270" i="2"/>
  <c r="IP270" i="2"/>
  <c r="KL270" i="2"/>
  <c r="MH270" i="2"/>
  <c r="HB270" i="2"/>
  <c r="JT270" i="2"/>
  <c r="MN270" i="2"/>
  <c r="ID270" i="2"/>
  <c r="KR270" i="2"/>
  <c r="LR270" i="2"/>
  <c r="GV270" i="2"/>
  <c r="HF270" i="2"/>
  <c r="IF270" i="2"/>
  <c r="KX270" i="2"/>
  <c r="LV270" i="2"/>
  <c r="HR270" i="2"/>
  <c r="HT270" i="2"/>
  <c r="AF270" i="2"/>
  <c r="JN270" i="2"/>
  <c r="KN270" i="2"/>
  <c r="MJ270" i="2"/>
  <c r="ET270" i="2"/>
  <c r="HZ270" i="2"/>
  <c r="IX270" i="2"/>
  <c r="JV270" i="2"/>
  <c r="KT270" i="2"/>
  <c r="LP270" i="2"/>
  <c r="ED270" i="2"/>
  <c r="HH270" i="2"/>
  <c r="AR270" i="2"/>
  <c r="JB270" i="2"/>
  <c r="KZ270" i="2"/>
  <c r="JP270" i="2"/>
  <c r="IR270" i="2"/>
  <c r="MP270" i="2"/>
  <c r="JH270" i="2"/>
  <c r="HL270" i="2"/>
  <c r="IJ270" i="2"/>
  <c r="KF270" i="2"/>
  <c r="MB270" i="2"/>
  <c r="MD270" i="2"/>
  <c r="NB270" i="2"/>
  <c r="NL270" i="2"/>
  <c r="IV270" i="2"/>
  <c r="JD270" i="2"/>
  <c r="LX270" i="2"/>
  <c r="MT270" i="2"/>
  <c r="EN270" i="2"/>
  <c r="LL270" i="2"/>
  <c r="KH270" i="2"/>
  <c r="LF270" i="2"/>
  <c r="GZ270" i="2"/>
  <c r="MV270" i="2"/>
  <c r="JJ270" i="2"/>
  <c r="LD270" i="2"/>
  <c r="MZ270" i="2"/>
  <c r="JZ270" i="2"/>
  <c r="HN270" i="2"/>
  <c r="IL270" i="2"/>
  <c r="NN270" i="2"/>
  <c r="KU270" i="2"/>
  <c r="DC270" i="2" s="1"/>
  <c r="EI269" i="2"/>
  <c r="HI270" i="2"/>
  <c r="JQ270" i="2"/>
  <c r="BY270" i="2" s="1"/>
  <c r="GW270" i="2"/>
  <c r="LY270" i="2"/>
  <c r="EG270" i="2" s="1"/>
  <c r="MQ270" i="2"/>
  <c r="EY270" i="2" s="1"/>
  <c r="AP269" i="2"/>
  <c r="AQ269" i="2" s="1"/>
  <c r="AD269" i="2"/>
  <c r="AE269" i="2" s="1"/>
  <c r="AV269" i="2"/>
  <c r="AW269" i="2" s="1"/>
  <c r="K269" i="2"/>
  <c r="CQ269" i="2"/>
  <c r="BY269" i="2"/>
  <c r="DJ269" i="2"/>
  <c r="DK269" i="2" s="1"/>
  <c r="CX269" i="2"/>
  <c r="CY269" i="2" s="1"/>
  <c r="EM269" i="2"/>
  <c r="FQ269" i="2"/>
  <c r="EY269" i="2"/>
  <c r="FE269" i="2"/>
  <c r="CH269" i="2"/>
  <c r="EP269" i="2"/>
  <c r="NO270" i="2"/>
  <c r="EO269" i="2"/>
  <c r="L269" i="2"/>
  <c r="M269" i="2" s="1"/>
  <c r="AU269" i="2"/>
  <c r="BA269" i="2"/>
  <c r="BB269" i="2"/>
  <c r="BC269" i="2" s="1"/>
  <c r="DD269" i="2"/>
  <c r="DE269" i="2" s="1"/>
  <c r="ES269" i="2"/>
  <c r="FF269" i="2"/>
  <c r="FG269" i="2" s="1"/>
  <c r="H269" i="2"/>
  <c r="FR269" i="2"/>
  <c r="FS269" i="2" s="1"/>
  <c r="DF269" i="2"/>
  <c r="CT269" i="2"/>
  <c r="DR269" i="2"/>
  <c r="DX269" i="2"/>
  <c r="FH269" i="2"/>
  <c r="R269" i="2"/>
  <c r="S269" i="2" s="1"/>
  <c r="W269" i="2"/>
  <c r="BG269" i="2"/>
  <c r="AC269" i="2"/>
  <c r="BS269" i="2"/>
  <c r="CR269" i="2"/>
  <c r="CS269" i="2" s="1"/>
  <c r="BZ269" i="2"/>
  <c r="CA269" i="2" s="1"/>
  <c r="DP269" i="2"/>
  <c r="DQ269" i="2" s="1"/>
  <c r="Z269" i="2"/>
  <c r="EJ269" i="2"/>
  <c r="FT269" i="2"/>
  <c r="B271" i="2"/>
  <c r="GD270" i="2"/>
  <c r="HC271" i="2" l="1"/>
  <c r="GC271" i="2"/>
  <c r="CN270" i="2"/>
  <c r="FN270" i="2"/>
  <c r="FR270" i="2"/>
  <c r="FS270" i="2" s="1"/>
  <c r="L270" i="2"/>
  <c r="M270" i="2" s="1"/>
  <c r="JW271" i="2"/>
  <c r="AV270" i="2"/>
  <c r="CB270" i="2"/>
  <c r="BV270" i="2"/>
  <c r="EZ270" i="2"/>
  <c r="FA270" i="2" s="1"/>
  <c r="CZ270" i="2"/>
  <c r="BH270" i="2"/>
  <c r="FZ270" i="2"/>
  <c r="Z270" i="2"/>
  <c r="DX270" i="2"/>
  <c r="AL270" i="2"/>
  <c r="BP270" i="2"/>
  <c r="DR270" i="2"/>
  <c r="DD270" i="2"/>
  <c r="FH270" i="2"/>
  <c r="DJ270" i="2"/>
  <c r="DK270" i="2" s="1"/>
  <c r="BD270" i="2"/>
  <c r="NO271" i="2"/>
  <c r="CT270" i="2"/>
  <c r="EJ270" i="2"/>
  <c r="T270" i="2"/>
  <c r="H270" i="2"/>
  <c r="CH270" i="2"/>
  <c r="FW271" i="2"/>
  <c r="K271" i="2"/>
  <c r="CE271" i="2"/>
  <c r="KU271" i="2"/>
  <c r="DC271" i="2" s="1"/>
  <c r="LL271" i="2"/>
  <c r="HR271" i="2"/>
  <c r="HT271" i="2"/>
  <c r="JN271" i="2"/>
  <c r="KN271" i="2"/>
  <c r="MJ271" i="2"/>
  <c r="IV271" i="2"/>
  <c r="LP271" i="2"/>
  <c r="LR271" i="2"/>
  <c r="MP271" i="2"/>
  <c r="IJ271" i="2"/>
  <c r="JB271" i="2"/>
  <c r="MT271" i="2"/>
  <c r="NF271" i="2"/>
  <c r="KR271" i="2"/>
  <c r="JZ271" i="2"/>
  <c r="LV271" i="2"/>
  <c r="LX271" i="2"/>
  <c r="LJ271" i="2"/>
  <c r="JP271" i="2"/>
  <c r="NH271" i="2"/>
  <c r="IP271" i="2"/>
  <c r="IR271" i="2"/>
  <c r="KL271" i="2"/>
  <c r="GV271" i="2"/>
  <c r="KT271" i="2"/>
  <c r="MN271" i="2"/>
  <c r="LF271" i="2"/>
  <c r="ID271" i="2"/>
  <c r="JD271" i="2"/>
  <c r="HX271" i="2"/>
  <c r="JT271" i="2"/>
  <c r="HF271" i="2"/>
  <c r="KZ271" i="2"/>
  <c r="HN271" i="2"/>
  <c r="IL271" i="2"/>
  <c r="KF271" i="2"/>
  <c r="KH271" i="2"/>
  <c r="LD271" i="2"/>
  <c r="MD271" i="2"/>
  <c r="NN271" i="2"/>
  <c r="JJ271" i="2"/>
  <c r="MZ271" i="2"/>
  <c r="MH271" i="2"/>
  <c r="HB271" i="2"/>
  <c r="JV271" i="2"/>
  <c r="KX271" i="2"/>
  <c r="GT271" i="2"/>
  <c r="MB271" i="2"/>
  <c r="GZ271" i="2"/>
  <c r="JH271" i="2"/>
  <c r="KB271" i="2"/>
  <c r="MV271" i="2"/>
  <c r="HH271" i="2"/>
  <c r="NB271" i="2"/>
  <c r="HL271" i="2"/>
  <c r="NL271" i="2"/>
  <c r="HZ271" i="2"/>
  <c r="IX271" i="2"/>
  <c r="IF271" i="2"/>
  <c r="HO271" i="2"/>
  <c r="W271" i="2" s="1"/>
  <c r="LM271" i="2"/>
  <c r="EO270" i="2"/>
  <c r="GW271" i="2"/>
  <c r="NC271" i="2"/>
  <c r="F270" i="2"/>
  <c r="G270" i="2" s="1"/>
  <c r="BB270" i="2"/>
  <c r="BC270" i="2" s="1"/>
  <c r="BN270" i="2"/>
  <c r="BO270" i="2" s="1"/>
  <c r="EH270" i="2"/>
  <c r="EI270" i="2" s="1"/>
  <c r="AP270" i="2"/>
  <c r="AQ270" i="2" s="1"/>
  <c r="CX270" i="2"/>
  <c r="CY270" i="2" s="1"/>
  <c r="CL270" i="2"/>
  <c r="CM270" i="2" s="1"/>
  <c r="N270" i="2"/>
  <c r="FF270" i="2"/>
  <c r="FG270" i="2" s="1"/>
  <c r="FL270" i="2"/>
  <c r="FM270" i="2" s="1"/>
  <c r="DF270" i="2"/>
  <c r="EP270" i="2"/>
  <c r="EV270" i="2"/>
  <c r="NI271" i="2"/>
  <c r="IA271" i="2"/>
  <c r="KC271" i="2"/>
  <c r="DE270" i="2"/>
  <c r="IM271" i="2"/>
  <c r="AU271" i="2" s="1"/>
  <c r="IY271" i="2"/>
  <c r="BG271" i="2" s="1"/>
  <c r="JQ271" i="2"/>
  <c r="AJ270" i="2"/>
  <c r="AK270" i="2" s="1"/>
  <c r="X270" i="2"/>
  <c r="Y270" i="2" s="1"/>
  <c r="BZ270" i="2"/>
  <c r="CA270" i="2" s="1"/>
  <c r="CR270" i="2"/>
  <c r="CS270" i="2" s="1"/>
  <c r="DP270" i="2"/>
  <c r="DQ270" i="2" s="1"/>
  <c r="DV270" i="2"/>
  <c r="DW270" i="2" s="1"/>
  <c r="EB270" i="2"/>
  <c r="EC270" i="2" s="1"/>
  <c r="FW270" i="2"/>
  <c r="FK270" i="2"/>
  <c r="BJ270" i="2"/>
  <c r="AX270" i="2"/>
  <c r="DL270" i="2"/>
  <c r="FB270" i="2"/>
  <c r="MK271" i="2"/>
  <c r="ES271" i="2" s="1"/>
  <c r="MW271" i="2"/>
  <c r="KO271" i="2"/>
  <c r="LS271" i="2"/>
  <c r="JK271" i="2"/>
  <c r="BS271" i="2" s="1"/>
  <c r="AW270" i="2"/>
  <c r="MQ271" i="2"/>
  <c r="EY271" i="2" s="1"/>
  <c r="HI271" i="2"/>
  <c r="Q271" i="2" s="1"/>
  <c r="FX270" i="2"/>
  <c r="FY270" i="2" s="1"/>
  <c r="CF270" i="2"/>
  <c r="CG270" i="2" s="1"/>
  <c r="R270" i="2"/>
  <c r="S270" i="2" s="1"/>
  <c r="BT270" i="2"/>
  <c r="BU270" i="2" s="1"/>
  <c r="FT270" i="2"/>
  <c r="EU270" i="2"/>
  <c r="ME271" i="2"/>
  <c r="JE271" i="2"/>
  <c r="IS271" i="2"/>
  <c r="BA271" i="2" s="1"/>
  <c r="KI271" i="2"/>
  <c r="BI270" i="2"/>
  <c r="LY271" i="2"/>
  <c r="LA271" i="2"/>
  <c r="E270" i="2"/>
  <c r="Q270" i="2"/>
  <c r="AD270" i="2"/>
  <c r="AE270" i="2" s="1"/>
  <c r="IG271" i="2"/>
  <c r="HU271" i="2"/>
  <c r="LG271" i="2"/>
  <c r="B272" i="2"/>
  <c r="GD271" i="2"/>
  <c r="HC272" i="2" l="1"/>
  <c r="GC272" i="2"/>
  <c r="FZ271" i="2"/>
  <c r="AR271" i="2"/>
  <c r="FH271" i="2"/>
  <c r="BP271" i="2"/>
  <c r="EV271" i="2"/>
  <c r="DF271" i="2"/>
  <c r="EN271" i="2"/>
  <c r="EO271" i="2" s="1"/>
  <c r="FB271" i="2"/>
  <c r="DR271" i="2"/>
  <c r="FR271" i="2"/>
  <c r="FS271" i="2" s="1"/>
  <c r="BV271" i="2"/>
  <c r="BD271" i="2"/>
  <c r="AJ271" i="2"/>
  <c r="AK271" i="2" s="1"/>
  <c r="BJ271" i="2"/>
  <c r="EH271" i="2"/>
  <c r="EI271" i="2" s="1"/>
  <c r="H271" i="2"/>
  <c r="CZ271" i="2"/>
  <c r="DX271" i="2"/>
  <c r="CH271" i="2"/>
  <c r="DJ271" i="2"/>
  <c r="DK271" i="2" s="1"/>
  <c r="ED271" i="2"/>
  <c r="BZ271" i="2"/>
  <c r="CA271" i="2" s="1"/>
  <c r="N271" i="2"/>
  <c r="X271" i="2"/>
  <c r="Y271" i="2" s="1"/>
  <c r="CT271" i="2"/>
  <c r="FN271" i="2"/>
  <c r="AX271" i="2"/>
  <c r="CN271" i="2"/>
  <c r="AF271" i="2"/>
  <c r="T271" i="2"/>
  <c r="LA272" i="2"/>
  <c r="DI272" i="2" s="1"/>
  <c r="LG272" i="2"/>
  <c r="KI272" i="2"/>
  <c r="LS272" i="2"/>
  <c r="EA272" i="2" s="1"/>
  <c r="JW272" i="2"/>
  <c r="IA272" i="2"/>
  <c r="GW272" i="2"/>
  <c r="FX271" i="2"/>
  <c r="AD271" i="2"/>
  <c r="AE271" i="2" s="1"/>
  <c r="AP271" i="2"/>
  <c r="AQ271" i="2" s="1"/>
  <c r="R271" i="2"/>
  <c r="S271" i="2" s="1"/>
  <c r="BB271" i="2"/>
  <c r="BC271" i="2" s="1"/>
  <c r="BH271" i="2"/>
  <c r="BI271" i="2" s="1"/>
  <c r="DD271" i="2"/>
  <c r="DE271" i="2" s="1"/>
  <c r="CF271" i="2"/>
  <c r="CG271" i="2" s="1"/>
  <c r="DV271" i="2"/>
  <c r="DW271" i="2" s="1"/>
  <c r="CX271" i="2"/>
  <c r="CY271" i="2" s="1"/>
  <c r="FF271" i="2"/>
  <c r="FG271" i="2" s="1"/>
  <c r="FL271" i="2"/>
  <c r="FM271" i="2" s="1"/>
  <c r="Z271" i="2"/>
  <c r="CB271" i="2"/>
  <c r="EJ271" i="2"/>
  <c r="EP271" i="2"/>
  <c r="HU272" i="2"/>
  <c r="LY272" i="2"/>
  <c r="IS272" i="2"/>
  <c r="KO272" i="2"/>
  <c r="JQ272" i="2"/>
  <c r="NI272" i="2"/>
  <c r="BT271" i="2"/>
  <c r="BU271" i="2" s="1"/>
  <c r="CL271" i="2"/>
  <c r="CM271" i="2" s="1"/>
  <c r="BN271" i="2"/>
  <c r="BO271" i="2" s="1"/>
  <c r="DI271" i="2"/>
  <c r="CR271" i="2"/>
  <c r="CS271" i="2" s="1"/>
  <c r="EA271" i="2"/>
  <c r="EB271" i="2"/>
  <c r="EC271" i="2" s="1"/>
  <c r="DO271" i="2"/>
  <c r="DP271" i="2"/>
  <c r="DQ271" i="2" s="1"/>
  <c r="FQ271" i="2"/>
  <c r="ET271" i="2"/>
  <c r="EU271" i="2" s="1"/>
  <c r="EZ271" i="2"/>
  <c r="FA271" i="2" s="1"/>
  <c r="AL271" i="2"/>
  <c r="DL271" i="2"/>
  <c r="FQ272" i="2"/>
  <c r="EG272" i="2"/>
  <c r="CQ272" i="2"/>
  <c r="CE272" i="2"/>
  <c r="DO272" i="2"/>
  <c r="BA272" i="2"/>
  <c r="AI272" i="2"/>
  <c r="CW272" i="2"/>
  <c r="BY272" i="2"/>
  <c r="AC272" i="2"/>
  <c r="K272" i="2"/>
  <c r="E272" i="2"/>
  <c r="ID272" i="2"/>
  <c r="GV272" i="2"/>
  <c r="HB272" i="2"/>
  <c r="HT272" i="2"/>
  <c r="JP272" i="2"/>
  <c r="NH272" i="2"/>
  <c r="IX272" i="2"/>
  <c r="LR272" i="2"/>
  <c r="JD272" i="2"/>
  <c r="KZ272" i="2"/>
  <c r="IP272" i="2"/>
  <c r="MH272" i="2"/>
  <c r="MJ272" i="2"/>
  <c r="HX272" i="2"/>
  <c r="IV272" i="2"/>
  <c r="JT272" i="2"/>
  <c r="KR272" i="2"/>
  <c r="MN272" i="2"/>
  <c r="KH272" i="2"/>
  <c r="KB272" i="2"/>
  <c r="KX272" i="2"/>
  <c r="LV272" i="2"/>
  <c r="LX272" i="2"/>
  <c r="LJ272" i="2"/>
  <c r="JN272" i="2"/>
  <c r="IR272" i="2"/>
  <c r="KN272" i="2"/>
  <c r="KL272" i="2"/>
  <c r="JV272" i="2"/>
  <c r="MP272" i="2"/>
  <c r="GT272" i="2"/>
  <c r="IF272" i="2"/>
  <c r="JZ272" i="2"/>
  <c r="NF272" i="2"/>
  <c r="LP272" i="2"/>
  <c r="JB272" i="2"/>
  <c r="MV272" i="2"/>
  <c r="HZ272" i="2"/>
  <c r="LF272" i="2"/>
  <c r="MB272" i="2"/>
  <c r="NB272" i="2"/>
  <c r="GZ272" i="2"/>
  <c r="KT272" i="2"/>
  <c r="MT272" i="2"/>
  <c r="JH272" i="2"/>
  <c r="LD272" i="2"/>
  <c r="HF272" i="2"/>
  <c r="HH272" i="2"/>
  <c r="HN272" i="2"/>
  <c r="DR272" i="2"/>
  <c r="LL272" i="2"/>
  <c r="HR272" i="2"/>
  <c r="CB272" i="2"/>
  <c r="BP272" i="2"/>
  <c r="HL272" i="2"/>
  <c r="IJ272" i="2"/>
  <c r="BV272" i="2"/>
  <c r="KF272" i="2"/>
  <c r="MD272" i="2"/>
  <c r="MZ272" i="2"/>
  <c r="N272" i="2"/>
  <c r="NN272" i="2"/>
  <c r="NL272" i="2"/>
  <c r="IL272" i="2"/>
  <c r="JJ272" i="2"/>
  <c r="CR272" i="2"/>
  <c r="IG272" i="2"/>
  <c r="NO272" i="2"/>
  <c r="FW272" i="2" s="1"/>
  <c r="JE272" i="2"/>
  <c r="HI272" i="2"/>
  <c r="MW272" i="2"/>
  <c r="FE272" i="2" s="1"/>
  <c r="IY272" i="2"/>
  <c r="LM272" i="2"/>
  <c r="E271" i="2"/>
  <c r="F271" i="2"/>
  <c r="G271" i="2" s="1"/>
  <c r="BM271" i="2"/>
  <c r="AC271" i="2"/>
  <c r="CW271" i="2"/>
  <c r="DU271" i="2"/>
  <c r="FE271" i="2"/>
  <c r="FT271" i="2"/>
  <c r="FY271" i="2"/>
  <c r="ME272" i="2"/>
  <c r="MQ272" i="2"/>
  <c r="JK272" i="2"/>
  <c r="BS272" i="2" s="1"/>
  <c r="MK272" i="2"/>
  <c r="IM272" i="2"/>
  <c r="KC272" i="2"/>
  <c r="CK272" i="2" s="1"/>
  <c r="NC272" i="2"/>
  <c r="HO272" i="2"/>
  <c r="KU272" i="2"/>
  <c r="AI271" i="2"/>
  <c r="L271" i="2"/>
  <c r="M271" i="2" s="1"/>
  <c r="AV271" i="2"/>
  <c r="AW271" i="2" s="1"/>
  <c r="AO271" i="2"/>
  <c r="CQ271" i="2"/>
  <c r="BY271" i="2"/>
  <c r="CK271" i="2"/>
  <c r="EG271" i="2"/>
  <c r="FK271" i="2"/>
  <c r="EM271" i="2"/>
  <c r="B273" i="2"/>
  <c r="GC273" i="2" s="1"/>
  <c r="GD272" i="2"/>
  <c r="HO273" i="2" l="1"/>
  <c r="NC273" i="2"/>
  <c r="MK273" i="2"/>
  <c r="FT272" i="2"/>
  <c r="FZ272" i="2"/>
  <c r="DL272" i="2"/>
  <c r="AJ272" i="2"/>
  <c r="AK272" i="2" s="1"/>
  <c r="AX272" i="2"/>
  <c r="EV272" i="2"/>
  <c r="HI273" i="2"/>
  <c r="FX272" i="2"/>
  <c r="FY272" i="2" s="1"/>
  <c r="EP272" i="2"/>
  <c r="Z272" i="2"/>
  <c r="BB272" i="2"/>
  <c r="BC272" i="2" s="1"/>
  <c r="EZ272" i="2"/>
  <c r="FA272" i="2" s="1"/>
  <c r="JE273" i="2"/>
  <c r="FN272" i="2"/>
  <c r="AP272" i="2"/>
  <c r="DV272" i="2"/>
  <c r="DW272" i="2" s="1"/>
  <c r="CN272" i="2"/>
  <c r="FF272" i="2"/>
  <c r="ME273" i="2"/>
  <c r="IY273" i="2"/>
  <c r="F272" i="2"/>
  <c r="G272" i="2" s="1"/>
  <c r="AF272" i="2"/>
  <c r="ED272" i="2"/>
  <c r="BJ272" i="2"/>
  <c r="T272" i="2"/>
  <c r="CH272" i="2"/>
  <c r="CX272" i="2"/>
  <c r="CY272" i="2" s="1"/>
  <c r="EJ272" i="2"/>
  <c r="DD272" i="2"/>
  <c r="FG272" i="2"/>
  <c r="AQ272" i="2"/>
  <c r="CS272" i="2"/>
  <c r="FK273" i="2"/>
  <c r="EM273" i="2"/>
  <c r="ES273" i="2"/>
  <c r="Q273" i="2"/>
  <c r="BM273" i="2"/>
  <c r="BG273" i="2"/>
  <c r="W273" i="2"/>
  <c r="HF273" i="2"/>
  <c r="LL273" i="2"/>
  <c r="IR273" i="2"/>
  <c r="KN273" i="2"/>
  <c r="LP273" i="2"/>
  <c r="HB273" i="2"/>
  <c r="IF273" i="2"/>
  <c r="LV273" i="2"/>
  <c r="MT273" i="2"/>
  <c r="HR273" i="2"/>
  <c r="JN273" i="2"/>
  <c r="MJ273" i="2"/>
  <c r="MH273" i="2"/>
  <c r="JV273" i="2"/>
  <c r="KR273" i="2"/>
  <c r="MP273" i="2"/>
  <c r="HH273" i="2"/>
  <c r="R273" i="2"/>
  <c r="ID273" i="2"/>
  <c r="JB273" i="2"/>
  <c r="HT273" i="2"/>
  <c r="JP273" i="2"/>
  <c r="IP273" i="2"/>
  <c r="GZ273" i="2"/>
  <c r="HX273" i="2"/>
  <c r="HZ273" i="2"/>
  <c r="IX273" i="2"/>
  <c r="IV273" i="2"/>
  <c r="JT273" i="2"/>
  <c r="LR273" i="2"/>
  <c r="JD273" i="2"/>
  <c r="JZ273" i="2"/>
  <c r="KX273" i="2"/>
  <c r="KZ273" i="2"/>
  <c r="KT273" i="2"/>
  <c r="MD273" i="2"/>
  <c r="IL273" i="2"/>
  <c r="NN273" i="2"/>
  <c r="HL273" i="2"/>
  <c r="IJ273" i="2"/>
  <c r="KF273" i="2"/>
  <c r="LD273" i="2"/>
  <c r="Z273" i="2"/>
  <c r="AV273" i="2"/>
  <c r="JJ273" i="2"/>
  <c r="MZ273" i="2"/>
  <c r="KB273" i="2"/>
  <c r="LX273" i="2"/>
  <c r="MV273" i="2"/>
  <c r="BP273" i="2"/>
  <c r="MB273" i="2"/>
  <c r="KL273" i="2"/>
  <c r="GT273" i="2"/>
  <c r="MN273" i="2"/>
  <c r="HN273" i="2"/>
  <c r="JH273" i="2"/>
  <c r="KH273" i="2"/>
  <c r="LF273" i="2"/>
  <c r="EP273" i="2"/>
  <c r="NB273" i="2"/>
  <c r="FL273" i="2" s="1"/>
  <c r="LJ273" i="2"/>
  <c r="NH273" i="2"/>
  <c r="NF273" i="2"/>
  <c r="GV273" i="2"/>
  <c r="NL273" i="2"/>
  <c r="KU273" i="2"/>
  <c r="DC273" i="2" s="1"/>
  <c r="IM273" i="2"/>
  <c r="AU273" i="2" s="1"/>
  <c r="MQ273" i="2"/>
  <c r="LM273" i="2"/>
  <c r="IG273" i="2"/>
  <c r="AO273" i="2" s="1"/>
  <c r="BG272" i="2"/>
  <c r="X272" i="2"/>
  <c r="Y272" i="2" s="1"/>
  <c r="Q272" i="2"/>
  <c r="BH272" i="2"/>
  <c r="BI272" i="2" s="1"/>
  <c r="L272" i="2"/>
  <c r="M272" i="2" s="1"/>
  <c r="AU272" i="2"/>
  <c r="W272" i="2"/>
  <c r="CF272" i="2"/>
  <c r="CG272" i="2" s="1"/>
  <c r="EH272" i="2"/>
  <c r="EI272" i="2" s="1"/>
  <c r="DP272" i="2"/>
  <c r="DQ272" i="2" s="1"/>
  <c r="EY272" i="2"/>
  <c r="EN272" i="2"/>
  <c r="EO272" i="2" s="1"/>
  <c r="FK272" i="2"/>
  <c r="FL272" i="2"/>
  <c r="FM272" i="2" s="1"/>
  <c r="FM273" i="2" s="1"/>
  <c r="AR272" i="2"/>
  <c r="CT272" i="2"/>
  <c r="FB272" i="2"/>
  <c r="NI273" i="2"/>
  <c r="IS273" i="2"/>
  <c r="KI273" i="2"/>
  <c r="CQ273" i="2" s="1"/>
  <c r="HC273" i="2"/>
  <c r="BM272" i="2"/>
  <c r="BN272" i="2"/>
  <c r="BO272" i="2" s="1"/>
  <c r="R272" i="2"/>
  <c r="S272" i="2" s="1"/>
  <c r="BT272" i="2"/>
  <c r="BU272" i="2" s="1"/>
  <c r="DJ272" i="2"/>
  <c r="DK272" i="2" s="1"/>
  <c r="CL272" i="2"/>
  <c r="CM272" i="2" s="1"/>
  <c r="DU272" i="2"/>
  <c r="FR272" i="2"/>
  <c r="FS272" i="2" s="1"/>
  <c r="H272" i="2"/>
  <c r="AL272" i="2"/>
  <c r="DF272" i="2"/>
  <c r="DX272" i="2"/>
  <c r="FH272" i="2"/>
  <c r="DE272" i="2"/>
  <c r="LY273" i="2"/>
  <c r="LS273" i="2"/>
  <c r="AD272" i="2"/>
  <c r="AE272" i="2" s="1"/>
  <c r="BZ272" i="2"/>
  <c r="CA272" i="2" s="1"/>
  <c r="AV272" i="2"/>
  <c r="AW272" i="2" s="1"/>
  <c r="DC272" i="2"/>
  <c r="EM272" i="2"/>
  <c r="CZ272" i="2"/>
  <c r="BD272" i="2"/>
  <c r="JQ273" i="2"/>
  <c r="HU273" i="2"/>
  <c r="IA273" i="2"/>
  <c r="LG273" i="2"/>
  <c r="KC273" i="2"/>
  <c r="JK273" i="2"/>
  <c r="MW273" i="2"/>
  <c r="NO273" i="2"/>
  <c r="FX273" i="2" s="1"/>
  <c r="AO272" i="2"/>
  <c r="ET272" i="2"/>
  <c r="EU272" i="2" s="1"/>
  <c r="EB272" i="2"/>
  <c r="EC272" i="2" s="1"/>
  <c r="ES272" i="2"/>
  <c r="KO273" i="2"/>
  <c r="GW273" i="2"/>
  <c r="JW273" i="2"/>
  <c r="LA273" i="2"/>
  <c r="B274" i="2"/>
  <c r="GD273" i="2"/>
  <c r="S273" i="2" l="1"/>
  <c r="NC274" i="2"/>
  <c r="GC274" i="2"/>
  <c r="DR273" i="2"/>
  <c r="FR273" i="2"/>
  <c r="FS273" i="2" s="1"/>
  <c r="CN273" i="2"/>
  <c r="CF273" i="2"/>
  <c r="CG273" i="2" s="1"/>
  <c r="BN273" i="2"/>
  <c r="BO273" i="2" s="1"/>
  <c r="FN273" i="2"/>
  <c r="FZ273" i="2"/>
  <c r="AX273" i="2"/>
  <c r="N273" i="2"/>
  <c r="EH273" i="2"/>
  <c r="BH273" i="2"/>
  <c r="BI273" i="2" s="1"/>
  <c r="AW273" i="2"/>
  <c r="BT273" i="2"/>
  <c r="BU273" i="2" s="1"/>
  <c r="DX273" i="2"/>
  <c r="DL273" i="2"/>
  <c r="AJ273" i="2"/>
  <c r="AK273" i="2" s="1"/>
  <c r="BZ273" i="2"/>
  <c r="L273" i="2"/>
  <c r="M273" i="2" s="1"/>
  <c r="FY273" i="2"/>
  <c r="CT273" i="2"/>
  <c r="H273" i="2"/>
  <c r="BD273" i="2"/>
  <c r="FF273" i="2"/>
  <c r="FG273" i="2" s="1"/>
  <c r="DF273" i="2"/>
  <c r="CX273" i="2"/>
  <c r="CY273" i="2" s="1"/>
  <c r="AP273" i="2"/>
  <c r="EB273" i="2"/>
  <c r="EC273" i="2" s="1"/>
  <c r="ET273" i="2"/>
  <c r="EU273" i="2" s="1"/>
  <c r="AF273" i="2"/>
  <c r="KO274" i="2"/>
  <c r="IA274" i="2"/>
  <c r="LA274" i="2"/>
  <c r="JK274" i="2"/>
  <c r="JW274" i="2"/>
  <c r="NO274" i="2"/>
  <c r="KC274" i="2"/>
  <c r="JQ274" i="2"/>
  <c r="JE274" i="2"/>
  <c r="LS274" i="2"/>
  <c r="HI274" i="2"/>
  <c r="HC274" i="2"/>
  <c r="NI274" i="2"/>
  <c r="MQ274" i="2"/>
  <c r="F273" i="2"/>
  <c r="G273" i="2" s="1"/>
  <c r="EN273" i="2"/>
  <c r="EO273" i="2" s="1"/>
  <c r="BB273" i="2"/>
  <c r="EA273" i="2"/>
  <c r="BY273" i="2"/>
  <c r="DJ273" i="2"/>
  <c r="DK273" i="2" s="1"/>
  <c r="T273" i="2"/>
  <c r="FQ273" i="2"/>
  <c r="EY273" i="2"/>
  <c r="FW273" i="2"/>
  <c r="AR273" i="2"/>
  <c r="BJ273" i="2"/>
  <c r="CB273" i="2"/>
  <c r="FT273" i="2"/>
  <c r="FH273" i="2"/>
  <c r="KU274" i="2"/>
  <c r="HU274" i="2"/>
  <c r="HO274" i="2"/>
  <c r="LM274" i="2"/>
  <c r="GW274" i="2"/>
  <c r="MW274" i="2"/>
  <c r="LG274" i="2"/>
  <c r="MK274" i="2"/>
  <c r="LY274" i="2"/>
  <c r="ME274" i="2"/>
  <c r="KI274" i="2"/>
  <c r="IM274" i="2"/>
  <c r="E273" i="2"/>
  <c r="AD273" i="2"/>
  <c r="AE273" i="2" s="1"/>
  <c r="AI273" i="2"/>
  <c r="DV273" i="2"/>
  <c r="DW273" i="2" s="1"/>
  <c r="K273" i="2"/>
  <c r="DD273" i="2"/>
  <c r="DE273" i="2" s="1"/>
  <c r="EG273" i="2"/>
  <c r="BV273" i="2"/>
  <c r="ED273" i="2"/>
  <c r="FQ274" i="2"/>
  <c r="ES274" i="2"/>
  <c r="FK274" i="2"/>
  <c r="EY274" i="2"/>
  <c r="EG274" i="2"/>
  <c r="EA274" i="2"/>
  <c r="EM274" i="2"/>
  <c r="FW274" i="2"/>
  <c r="DI274" i="2"/>
  <c r="CQ274" i="2"/>
  <c r="CE274" i="2"/>
  <c r="DC274" i="2"/>
  <c r="DU274" i="2"/>
  <c r="CK274" i="2"/>
  <c r="CW274" i="2"/>
  <c r="BY274" i="2"/>
  <c r="AI274" i="2"/>
  <c r="W274" i="2"/>
  <c r="AU274" i="2"/>
  <c r="FE274" i="2"/>
  <c r="BS274" i="2"/>
  <c r="AC274" i="2"/>
  <c r="Q274" i="2"/>
  <c r="K274" i="2"/>
  <c r="BM274" i="2"/>
  <c r="DO274" i="2"/>
  <c r="E274" i="2"/>
  <c r="IJ274" i="2"/>
  <c r="JT274" i="2"/>
  <c r="GT274" i="2"/>
  <c r="LL274" i="2"/>
  <c r="IR274" i="2"/>
  <c r="MH274" i="2"/>
  <c r="KT274" i="2"/>
  <c r="GV274" i="2"/>
  <c r="JZ274" i="2"/>
  <c r="KB274" i="2"/>
  <c r="MV274" i="2"/>
  <c r="NH274" i="2"/>
  <c r="IP274" i="2"/>
  <c r="KL274" i="2"/>
  <c r="KN274" i="2"/>
  <c r="HB274" i="2"/>
  <c r="HX274" i="2"/>
  <c r="IV274" i="2"/>
  <c r="MN274" i="2"/>
  <c r="MP274" i="2"/>
  <c r="ID274" i="2"/>
  <c r="CN274" i="2"/>
  <c r="KX274" i="2"/>
  <c r="LV274" i="2"/>
  <c r="LJ274" i="2"/>
  <c r="HT274" i="2"/>
  <c r="NF274" i="2"/>
  <c r="CZ274" i="2"/>
  <c r="KR274" i="2"/>
  <c r="LR274" i="2"/>
  <c r="FB274" i="2"/>
  <c r="HF274" i="2"/>
  <c r="JV274" i="2"/>
  <c r="LP274" i="2"/>
  <c r="LX274" i="2"/>
  <c r="HL274" i="2"/>
  <c r="HN274" i="2"/>
  <c r="IL274" i="2"/>
  <c r="KH274" i="2"/>
  <c r="KF274" i="2"/>
  <c r="LF274" i="2"/>
  <c r="NN274" i="2"/>
  <c r="MZ274" i="2"/>
  <c r="JN274" i="2"/>
  <c r="JP274" i="2"/>
  <c r="MJ274" i="2"/>
  <c r="JB274" i="2"/>
  <c r="FF274" i="2"/>
  <c r="IF274" i="2"/>
  <c r="MB274" i="2"/>
  <c r="NB274" i="2"/>
  <c r="NL274" i="2"/>
  <c r="MT274" i="2"/>
  <c r="HH274" i="2"/>
  <c r="JJ274" i="2"/>
  <c r="MD274" i="2"/>
  <c r="HR274" i="2"/>
  <c r="HZ274" i="2"/>
  <c r="IX274" i="2"/>
  <c r="ED274" i="2"/>
  <c r="JD274" i="2"/>
  <c r="BN274" i="2" s="1"/>
  <c r="BO274" i="2" s="1"/>
  <c r="Z274" i="2"/>
  <c r="AX274" i="2"/>
  <c r="JH274" i="2"/>
  <c r="CR274" i="2"/>
  <c r="EP274" i="2"/>
  <c r="GZ274" i="2"/>
  <c r="KZ274" i="2"/>
  <c r="LD274" i="2"/>
  <c r="FX274" i="2"/>
  <c r="FY274" i="2" s="1"/>
  <c r="CA273" i="2"/>
  <c r="IG274" i="2"/>
  <c r="AO274" i="2" s="1"/>
  <c r="X273" i="2"/>
  <c r="Y273" i="2" s="1"/>
  <c r="DI273" i="2"/>
  <c r="CR273" i="2"/>
  <c r="CS273" i="2" s="1"/>
  <c r="CK273" i="2"/>
  <c r="DP273" i="2"/>
  <c r="DQ273" i="2" s="1"/>
  <c r="AL273" i="2"/>
  <c r="EZ273" i="2"/>
  <c r="FA273" i="2" s="1"/>
  <c r="CH273" i="2"/>
  <c r="CZ273" i="2"/>
  <c r="EV273" i="2"/>
  <c r="EJ273" i="2"/>
  <c r="BC273" i="2"/>
  <c r="AQ273" i="2"/>
  <c r="EI273" i="2"/>
  <c r="IS274" i="2"/>
  <c r="CE273" i="2"/>
  <c r="BA273" i="2"/>
  <c r="CL273" i="2"/>
  <c r="CM273" i="2" s="1"/>
  <c r="AC273" i="2"/>
  <c r="BS273" i="2"/>
  <c r="CW273" i="2"/>
  <c r="DO273" i="2"/>
  <c r="DU273" i="2"/>
  <c r="FE273" i="2"/>
  <c r="FB273" i="2"/>
  <c r="IY274" i="2"/>
  <c r="BG274" i="2" s="1"/>
  <c r="B275" i="2"/>
  <c r="GC275" i="2" s="1"/>
  <c r="GD274" i="2"/>
  <c r="CS274" i="2" l="1"/>
  <c r="DF274" i="2"/>
  <c r="FZ274" i="2"/>
  <c r="AD274" i="2"/>
  <c r="AE274" i="2" s="1"/>
  <c r="N274" i="2"/>
  <c r="DR274" i="2"/>
  <c r="DV274" i="2"/>
  <c r="BV274" i="2"/>
  <c r="EJ274" i="2"/>
  <c r="FT274" i="2"/>
  <c r="H274" i="2"/>
  <c r="FL274" i="2"/>
  <c r="FM274" i="2" s="1"/>
  <c r="EV274" i="2"/>
  <c r="AP274" i="2"/>
  <c r="CH274" i="2"/>
  <c r="AL274" i="2"/>
  <c r="BP274" i="2"/>
  <c r="R274" i="2"/>
  <c r="S274" i="2" s="1"/>
  <c r="DL274" i="2"/>
  <c r="BB274" i="2"/>
  <c r="BC274" i="2" s="1"/>
  <c r="BJ274" i="2"/>
  <c r="CB274" i="2"/>
  <c r="LJ275" i="2"/>
  <c r="MH275" i="2"/>
  <c r="MJ275" i="2"/>
  <c r="HB275" i="2"/>
  <c r="HZ275" i="2"/>
  <c r="IX275" i="2"/>
  <c r="JT275" i="2"/>
  <c r="JV275" i="2"/>
  <c r="KT275" i="2"/>
  <c r="HF275" i="2"/>
  <c r="IF275" i="2"/>
  <c r="KB275" i="2"/>
  <c r="KZ275" i="2"/>
  <c r="LL275" i="2"/>
  <c r="HR275" i="2"/>
  <c r="HT275" i="2"/>
  <c r="JN275" i="2"/>
  <c r="KN275" i="2"/>
  <c r="GV275" i="2"/>
  <c r="IV275" i="2"/>
  <c r="LP275" i="2"/>
  <c r="MP275" i="2"/>
  <c r="JB275" i="2"/>
  <c r="MT275" i="2"/>
  <c r="NF275" i="2"/>
  <c r="NH275" i="2"/>
  <c r="IR275" i="2"/>
  <c r="KR275" i="2"/>
  <c r="JZ275" i="2"/>
  <c r="LV275" i="2"/>
  <c r="JP275" i="2"/>
  <c r="IP275" i="2"/>
  <c r="JD275" i="2"/>
  <c r="GZ275" i="2"/>
  <c r="GT275" i="2"/>
  <c r="HL275" i="2"/>
  <c r="IJ275" i="2"/>
  <c r="JH275" i="2"/>
  <c r="JJ275" i="2"/>
  <c r="BV275" i="2"/>
  <c r="MZ275" i="2"/>
  <c r="LR275" i="2"/>
  <c r="HN275" i="2"/>
  <c r="IL275" i="2"/>
  <c r="KF275" i="2"/>
  <c r="KH275" i="2"/>
  <c r="LD275" i="2"/>
  <c r="MD275" i="2"/>
  <c r="MB275" i="2"/>
  <c r="NN275" i="2"/>
  <c r="KL275" i="2"/>
  <c r="ID275" i="2"/>
  <c r="LX275" i="2"/>
  <c r="NB275" i="2"/>
  <c r="MN275" i="2"/>
  <c r="CL275" i="2"/>
  <c r="MV275" i="2"/>
  <c r="DR275" i="2"/>
  <c r="LF275" i="2"/>
  <c r="HH275" i="2"/>
  <c r="KX275" i="2"/>
  <c r="NL275" i="2"/>
  <c r="HX275" i="2"/>
  <c r="FG274" i="2"/>
  <c r="IS275" i="2"/>
  <c r="AJ274" i="2"/>
  <c r="AK274" i="2" s="1"/>
  <c r="DJ274" i="2"/>
  <c r="L274" i="2"/>
  <c r="M274" i="2" s="1"/>
  <c r="AV274" i="2"/>
  <c r="AW274" i="2" s="1"/>
  <c r="CL274" i="2"/>
  <c r="CM274" i="2" s="1"/>
  <c r="CM275" i="2" s="1"/>
  <c r="EN274" i="2"/>
  <c r="EO274" i="2" s="1"/>
  <c r="ET274" i="2"/>
  <c r="EU274" i="2" s="1"/>
  <c r="BD274" i="2"/>
  <c r="T274" i="2"/>
  <c r="DX274" i="2"/>
  <c r="ME275" i="2"/>
  <c r="MW275" i="2"/>
  <c r="HU275" i="2"/>
  <c r="KC275" i="2"/>
  <c r="CK275" i="2" s="1"/>
  <c r="JK275" i="2"/>
  <c r="KO275" i="2"/>
  <c r="IY275" i="2"/>
  <c r="AQ274" i="2"/>
  <c r="F274" i="2"/>
  <c r="G274" i="2" s="1"/>
  <c r="X274" i="2"/>
  <c r="Y274" i="2" s="1"/>
  <c r="CF274" i="2"/>
  <c r="CG274" i="2" s="1"/>
  <c r="BT274" i="2"/>
  <c r="BU274" i="2" s="1"/>
  <c r="BA274" i="2"/>
  <c r="CX274" i="2"/>
  <c r="CY274" i="2" s="1"/>
  <c r="DD274" i="2"/>
  <c r="DE274" i="2" s="1"/>
  <c r="FR274" i="2"/>
  <c r="FS274" i="2" s="1"/>
  <c r="AF274" i="2"/>
  <c r="CT274" i="2"/>
  <c r="FH274" i="2"/>
  <c r="LY275" i="2"/>
  <c r="EG275" i="2" s="1"/>
  <c r="GW275" i="2"/>
  <c r="E275" i="2" s="1"/>
  <c r="KU275" i="2"/>
  <c r="NI275" i="2"/>
  <c r="LS275" i="2"/>
  <c r="EA275" i="2" s="1"/>
  <c r="NO275" i="2"/>
  <c r="FX275" i="2" s="1"/>
  <c r="FY275" i="2" s="1"/>
  <c r="LA275" i="2"/>
  <c r="DW274" i="2"/>
  <c r="IG275" i="2"/>
  <c r="AO275" i="2" s="1"/>
  <c r="BZ274" i="2"/>
  <c r="CA274" i="2" s="1"/>
  <c r="BH274" i="2"/>
  <c r="BI274" i="2" s="1"/>
  <c r="DP274" i="2"/>
  <c r="DQ274" i="2" s="1"/>
  <c r="EH274" i="2"/>
  <c r="EI274" i="2" s="1"/>
  <c r="EB274" i="2"/>
  <c r="EC274" i="2" s="1"/>
  <c r="AR274" i="2"/>
  <c r="FN274" i="2"/>
  <c r="IM275" i="2"/>
  <c r="MK275" i="2"/>
  <c r="LM275" i="2"/>
  <c r="HC275" i="2"/>
  <c r="JE275" i="2"/>
  <c r="BM275" i="2" s="1"/>
  <c r="JW275" i="2"/>
  <c r="NC275" i="2"/>
  <c r="EZ274" i="2"/>
  <c r="FA274" i="2" s="1"/>
  <c r="KI275" i="2"/>
  <c r="LG275" i="2"/>
  <c r="HO275" i="2"/>
  <c r="MQ275" i="2"/>
  <c r="HI275" i="2"/>
  <c r="JQ275" i="2"/>
  <c r="DK274" i="2"/>
  <c r="IA275" i="2"/>
  <c r="B276" i="2"/>
  <c r="GC276" i="2" s="1"/>
  <c r="GD275" i="2"/>
  <c r="HO276" i="2" l="1"/>
  <c r="N275" i="2"/>
  <c r="CT275" i="2"/>
  <c r="FN275" i="2"/>
  <c r="Z275" i="2"/>
  <c r="EV275" i="2"/>
  <c r="EB275" i="2"/>
  <c r="DX275" i="2"/>
  <c r="FH275" i="2"/>
  <c r="FZ275" i="2"/>
  <c r="EZ275" i="2"/>
  <c r="FA275" i="2" s="1"/>
  <c r="H275" i="2"/>
  <c r="BH275" i="2"/>
  <c r="BI275" i="2" s="1"/>
  <c r="BZ275" i="2"/>
  <c r="CA275" i="2" s="1"/>
  <c r="DF275" i="2"/>
  <c r="FT275" i="2"/>
  <c r="CZ275" i="2"/>
  <c r="AL275" i="2"/>
  <c r="AV275" i="2"/>
  <c r="AW275" i="2" s="1"/>
  <c r="DJ275" i="2"/>
  <c r="CH275" i="2"/>
  <c r="EN275" i="2"/>
  <c r="EO275" i="2" s="1"/>
  <c r="BP275" i="2"/>
  <c r="AF275" i="2"/>
  <c r="R275" i="2"/>
  <c r="S275" i="2" s="1"/>
  <c r="EH275" i="2"/>
  <c r="EI275" i="2" s="1"/>
  <c r="AR275" i="2"/>
  <c r="BD275" i="2"/>
  <c r="LG276" i="2"/>
  <c r="DO276" i="2" s="1"/>
  <c r="HI276" i="2"/>
  <c r="KI276" i="2"/>
  <c r="JW276" i="2"/>
  <c r="CE276" i="2" s="1"/>
  <c r="NI276" i="2"/>
  <c r="KO276" i="2"/>
  <c r="HU276" i="2"/>
  <c r="AD275" i="2"/>
  <c r="AE275" i="2" s="1"/>
  <c r="F275" i="2"/>
  <c r="G275" i="2" s="1"/>
  <c r="AP275" i="2"/>
  <c r="X275" i="2"/>
  <c r="Y275" i="2" s="1"/>
  <c r="Q275" i="2"/>
  <c r="BN275" i="2"/>
  <c r="BO275" i="2" s="1"/>
  <c r="DD275" i="2"/>
  <c r="DE275" i="2" s="1"/>
  <c r="CF275" i="2"/>
  <c r="DV275" i="2"/>
  <c r="DW275" i="2" s="1"/>
  <c r="FL275" i="2"/>
  <c r="FM275" i="2" s="1"/>
  <c r="T275" i="2"/>
  <c r="FR275" i="2"/>
  <c r="FS275" i="2" s="1"/>
  <c r="BJ275" i="2"/>
  <c r="DL275" i="2"/>
  <c r="ED275" i="2"/>
  <c r="FQ276" i="2"/>
  <c r="CQ276" i="2"/>
  <c r="W276" i="2"/>
  <c r="Q276" i="2"/>
  <c r="CW276" i="2"/>
  <c r="AC276" i="2"/>
  <c r="HN276" i="2"/>
  <c r="N276" i="2"/>
  <c r="GV276" i="2"/>
  <c r="NF276" i="2"/>
  <c r="GZ276" i="2"/>
  <c r="HZ276" i="2"/>
  <c r="KT276" i="2"/>
  <c r="KR276" i="2"/>
  <c r="HH276" i="2"/>
  <c r="HF276" i="2"/>
  <c r="KZ276" i="2"/>
  <c r="FH276" i="2"/>
  <c r="LL276" i="2"/>
  <c r="HT276" i="2"/>
  <c r="HR276" i="2"/>
  <c r="JP276" i="2"/>
  <c r="NH276" i="2"/>
  <c r="IP276" i="2"/>
  <c r="KL276" i="2"/>
  <c r="LR276" i="2"/>
  <c r="MN276" i="2"/>
  <c r="JZ276" i="2"/>
  <c r="GT276" i="2"/>
  <c r="JD276" i="2"/>
  <c r="JN276" i="2"/>
  <c r="MH276" i="2"/>
  <c r="HB276" i="2"/>
  <c r="HX276" i="2"/>
  <c r="IV276" i="2"/>
  <c r="JT276" i="2"/>
  <c r="JV276" i="2"/>
  <c r="JB276" i="2"/>
  <c r="KB276" i="2"/>
  <c r="KX276" i="2"/>
  <c r="LP276" i="2"/>
  <c r="LX276" i="2"/>
  <c r="MT276" i="2"/>
  <c r="MB276" i="2"/>
  <c r="HL276" i="2"/>
  <c r="IJ276" i="2"/>
  <c r="MD276" i="2"/>
  <c r="MV276" i="2"/>
  <c r="LF276" i="2"/>
  <c r="LD276" i="2"/>
  <c r="NB276" i="2"/>
  <c r="IR276" i="2"/>
  <c r="CF276" i="2"/>
  <c r="MZ276" i="2"/>
  <c r="LJ276" i="2"/>
  <c r="KN276" i="2"/>
  <c r="MJ276" i="2"/>
  <c r="MP276" i="2"/>
  <c r="IF276" i="2"/>
  <c r="ID276" i="2"/>
  <c r="IL276" i="2"/>
  <c r="IX276" i="2"/>
  <c r="JH276" i="2"/>
  <c r="KH276" i="2"/>
  <c r="LV276" i="2"/>
  <c r="JJ276" i="2"/>
  <c r="KF276" i="2"/>
  <c r="NN276" i="2"/>
  <c r="X276" i="2"/>
  <c r="NL276" i="2"/>
  <c r="IA276" i="2"/>
  <c r="AI276" i="2" s="1"/>
  <c r="MQ276" i="2"/>
  <c r="JE276" i="2"/>
  <c r="BM276" i="2" s="1"/>
  <c r="LM276" i="2"/>
  <c r="LA276" i="2"/>
  <c r="KU276" i="2"/>
  <c r="IY276" i="2"/>
  <c r="BG276" i="2" s="1"/>
  <c r="JK276" i="2"/>
  <c r="BS276" i="2" s="1"/>
  <c r="MW276" i="2"/>
  <c r="FE276" i="2" s="1"/>
  <c r="L275" i="2"/>
  <c r="M275" i="2" s="1"/>
  <c r="BT275" i="2"/>
  <c r="BU275" i="2" s="1"/>
  <c r="AJ275" i="2"/>
  <c r="AK275" i="2" s="1"/>
  <c r="CE275" i="2"/>
  <c r="AC275" i="2"/>
  <c r="BS275" i="2"/>
  <c r="DI275" i="2"/>
  <c r="CR275" i="2"/>
  <c r="CS275" i="2" s="1"/>
  <c r="CX275" i="2"/>
  <c r="CY275" i="2" s="1"/>
  <c r="FF275" i="2"/>
  <c r="FG275" i="2" s="1"/>
  <c r="DP275" i="2"/>
  <c r="DQ275" i="2" s="1"/>
  <c r="FQ275" i="2"/>
  <c r="AX275" i="2"/>
  <c r="CN275" i="2"/>
  <c r="FB275" i="2"/>
  <c r="EP275" i="2"/>
  <c r="HC276" i="2"/>
  <c r="MK276" i="2"/>
  <c r="EC275" i="2"/>
  <c r="NO276" i="2"/>
  <c r="GW276" i="2"/>
  <c r="E276" i="2" s="1"/>
  <c r="KC276" i="2"/>
  <c r="CK276" i="2" s="1"/>
  <c r="ME276" i="2"/>
  <c r="EM276" i="2" s="1"/>
  <c r="AI275" i="2"/>
  <c r="BB275" i="2"/>
  <c r="BC275" i="2" s="1"/>
  <c r="DC275" i="2"/>
  <c r="CW275" i="2"/>
  <c r="ES275" i="2"/>
  <c r="DO275" i="2"/>
  <c r="DU275" i="2"/>
  <c r="FW275" i="2"/>
  <c r="ET275" i="2"/>
  <c r="EU275" i="2" s="1"/>
  <c r="CB275" i="2"/>
  <c r="EJ275" i="2"/>
  <c r="DK275" i="2"/>
  <c r="JQ276" i="2"/>
  <c r="BY276" i="2" s="1"/>
  <c r="NC276" i="2"/>
  <c r="IM276" i="2"/>
  <c r="IG276" i="2"/>
  <c r="LS276" i="2"/>
  <c r="EA276" i="2" s="1"/>
  <c r="LY276" i="2"/>
  <c r="AQ275" i="2"/>
  <c r="CG275" i="2"/>
  <c r="IS276" i="2"/>
  <c r="AU275" i="2"/>
  <c r="W275" i="2"/>
  <c r="BA275" i="2"/>
  <c r="BG275" i="2"/>
  <c r="K275" i="2"/>
  <c r="CQ275" i="2"/>
  <c r="BY275" i="2"/>
  <c r="FK275" i="2"/>
  <c r="EM275" i="2"/>
  <c r="EY275" i="2"/>
  <c r="FE275" i="2"/>
  <c r="B277" i="2"/>
  <c r="GC277" i="2" s="1"/>
  <c r="GD276" i="2"/>
  <c r="FR276" i="2" l="1"/>
  <c r="DX276" i="2"/>
  <c r="BV276" i="2"/>
  <c r="DP276" i="2"/>
  <c r="DQ276" i="2" s="1"/>
  <c r="CZ276" i="2"/>
  <c r="EJ276" i="2"/>
  <c r="FB276" i="2"/>
  <c r="BH276" i="2"/>
  <c r="BI276" i="2" s="1"/>
  <c r="CB276" i="2"/>
  <c r="IG277" i="2"/>
  <c r="FZ276" i="2"/>
  <c r="EP276" i="2"/>
  <c r="FN276" i="2"/>
  <c r="F276" i="2"/>
  <c r="G276" i="2" s="1"/>
  <c r="CT276" i="2"/>
  <c r="ET276" i="2"/>
  <c r="EU276" i="2" s="1"/>
  <c r="AP276" i="2"/>
  <c r="BD276" i="2"/>
  <c r="DJ276" i="2"/>
  <c r="DK276" i="2" s="1"/>
  <c r="DF276" i="2"/>
  <c r="BP276" i="2"/>
  <c r="ED276" i="2"/>
  <c r="AD276" i="2"/>
  <c r="IM277" i="2"/>
  <c r="T276" i="2"/>
  <c r="CN276" i="2"/>
  <c r="AX276" i="2"/>
  <c r="AL276" i="2"/>
  <c r="FS276" i="2"/>
  <c r="Y276" i="2"/>
  <c r="MK277" i="2"/>
  <c r="KU277" i="2"/>
  <c r="MQ277" i="2"/>
  <c r="R276" i="2"/>
  <c r="S276" i="2" s="1"/>
  <c r="BT276" i="2"/>
  <c r="BU276" i="2" s="1"/>
  <c r="DD276" i="2"/>
  <c r="DE276" i="2" s="1"/>
  <c r="EH276" i="2"/>
  <c r="EI276" i="2" s="1"/>
  <c r="DV276" i="2"/>
  <c r="DW276" i="2" s="1"/>
  <c r="FF276" i="2"/>
  <c r="FG276" i="2" s="1"/>
  <c r="ES276" i="2"/>
  <c r="AF276" i="2"/>
  <c r="Z276" i="2"/>
  <c r="BJ276" i="2"/>
  <c r="DL276" i="2"/>
  <c r="EV276" i="2"/>
  <c r="KO277" i="2"/>
  <c r="JW277" i="2"/>
  <c r="LG277" i="2"/>
  <c r="AQ276" i="2"/>
  <c r="EY277" i="2"/>
  <c r="ES277" i="2"/>
  <c r="DO277" i="2"/>
  <c r="CW277" i="2"/>
  <c r="DC277" i="2"/>
  <c r="AO277" i="2"/>
  <c r="CE277" i="2"/>
  <c r="AU277" i="2"/>
  <c r="HF277" i="2"/>
  <c r="LJ277" i="2"/>
  <c r="NH277" i="2"/>
  <c r="NF277" i="2"/>
  <c r="IP277" i="2"/>
  <c r="KL277" i="2"/>
  <c r="KT277" i="2"/>
  <c r="KR277" i="2"/>
  <c r="MN277" i="2"/>
  <c r="KB277" i="2"/>
  <c r="LX277" i="2"/>
  <c r="IR277" i="2"/>
  <c r="KN277" i="2"/>
  <c r="CX277" i="2"/>
  <c r="HB277" i="2"/>
  <c r="HZ277" i="2"/>
  <c r="IF277" i="2"/>
  <c r="KZ277" i="2"/>
  <c r="LV277" i="2"/>
  <c r="HR277" i="2"/>
  <c r="JN277" i="2"/>
  <c r="MJ277" i="2"/>
  <c r="MH277" i="2"/>
  <c r="GT277" i="2"/>
  <c r="JV277" i="2"/>
  <c r="LP277" i="2"/>
  <c r="MP277" i="2"/>
  <c r="HH277" i="2"/>
  <c r="JB277" i="2"/>
  <c r="LL277" i="2"/>
  <c r="GZ277" i="2"/>
  <c r="JT277" i="2"/>
  <c r="LR277" i="2"/>
  <c r="MT277" i="2"/>
  <c r="HL277" i="2"/>
  <c r="IJ277" i="2"/>
  <c r="KF277" i="2"/>
  <c r="MB277" i="2"/>
  <c r="MD277" i="2"/>
  <c r="ID277" i="2"/>
  <c r="NL277" i="2"/>
  <c r="IL277" i="2"/>
  <c r="LF277" i="2"/>
  <c r="JP277" i="2"/>
  <c r="DF277" i="2"/>
  <c r="JD277" i="2"/>
  <c r="JZ277" i="2"/>
  <c r="NN277" i="2"/>
  <c r="IX277" i="2"/>
  <c r="KX277" i="2"/>
  <c r="HN277" i="2"/>
  <c r="JH277" i="2"/>
  <c r="KH277" i="2"/>
  <c r="LD277" i="2"/>
  <c r="HT277" i="2"/>
  <c r="HX277" i="2"/>
  <c r="IV277" i="2"/>
  <c r="FB277" i="2"/>
  <c r="MV277" i="2"/>
  <c r="GV277" i="2"/>
  <c r="AX277" i="2"/>
  <c r="JJ277" i="2"/>
  <c r="MZ277" i="2"/>
  <c r="NB277" i="2"/>
  <c r="BD277" i="2"/>
  <c r="IS277" i="2"/>
  <c r="LY277" i="2"/>
  <c r="EG277" i="2" s="1"/>
  <c r="NC277" i="2"/>
  <c r="GW277" i="2"/>
  <c r="HC277" i="2"/>
  <c r="MW277" i="2"/>
  <c r="FE277" i="2" s="1"/>
  <c r="LA277" i="2"/>
  <c r="IA277" i="2"/>
  <c r="BB276" i="2"/>
  <c r="BC276" i="2" s="1"/>
  <c r="AJ276" i="2"/>
  <c r="AK276" i="2" s="1"/>
  <c r="AO276" i="2"/>
  <c r="BZ276" i="2"/>
  <c r="CA276" i="2" s="1"/>
  <c r="AV276" i="2"/>
  <c r="AW276" i="2" s="1"/>
  <c r="CX276" i="2"/>
  <c r="CY276" i="2" s="1"/>
  <c r="CY277" i="2" s="1"/>
  <c r="H276" i="2"/>
  <c r="DI276" i="2"/>
  <c r="EB276" i="2"/>
  <c r="EC276" i="2" s="1"/>
  <c r="FK276" i="2"/>
  <c r="FL276" i="2"/>
  <c r="FM276" i="2" s="1"/>
  <c r="AR276" i="2"/>
  <c r="DR276" i="2"/>
  <c r="FT276" i="2"/>
  <c r="NI277" i="2"/>
  <c r="FQ277" i="2" s="1"/>
  <c r="KI277" i="2"/>
  <c r="AE276" i="2"/>
  <c r="CG276" i="2"/>
  <c r="LS277" i="2"/>
  <c r="EA277" i="2" s="1"/>
  <c r="JQ277" i="2"/>
  <c r="ME277" i="2"/>
  <c r="EM277" i="2" s="1"/>
  <c r="NO277" i="2"/>
  <c r="FX277" i="2" s="1"/>
  <c r="HO277" i="2"/>
  <c r="JK277" i="2"/>
  <c r="LM277" i="2"/>
  <c r="DU277" i="2" s="1"/>
  <c r="K276" i="2"/>
  <c r="CR276" i="2"/>
  <c r="CS276" i="2" s="1"/>
  <c r="BA276" i="2"/>
  <c r="CL276" i="2"/>
  <c r="CM276" i="2" s="1"/>
  <c r="EN276" i="2"/>
  <c r="EO276" i="2" s="1"/>
  <c r="EG276" i="2"/>
  <c r="FW276" i="2"/>
  <c r="CH276" i="2"/>
  <c r="HI277" i="2"/>
  <c r="KC277" i="2"/>
  <c r="CK277" i="2" s="1"/>
  <c r="IY277" i="2"/>
  <c r="BG277" i="2" s="1"/>
  <c r="JE277" i="2"/>
  <c r="BM277" i="2" s="1"/>
  <c r="FX276" i="2"/>
  <c r="FY276" i="2" s="1"/>
  <c r="BN276" i="2"/>
  <c r="BO276" i="2" s="1"/>
  <c r="L276" i="2"/>
  <c r="M276" i="2" s="1"/>
  <c r="AU276" i="2"/>
  <c r="DC276" i="2"/>
  <c r="DU276" i="2"/>
  <c r="EY276" i="2"/>
  <c r="EZ276" i="2"/>
  <c r="FA276" i="2" s="1"/>
  <c r="HU277" i="2"/>
  <c r="B278" i="2"/>
  <c r="GD277" i="2"/>
  <c r="IG278" i="2" l="1"/>
  <c r="GC278" i="2"/>
  <c r="HU278" i="2"/>
  <c r="AP277" i="2"/>
  <c r="FH277" i="2"/>
  <c r="BT277" i="2"/>
  <c r="BU277" i="2" s="1"/>
  <c r="N277" i="2"/>
  <c r="EH277" i="2"/>
  <c r="EI277" i="2" s="1"/>
  <c r="CF277" i="2"/>
  <c r="FT277" i="2"/>
  <c r="EN277" i="2"/>
  <c r="EO277" i="2" s="1"/>
  <c r="Z277" i="2"/>
  <c r="DR277" i="2"/>
  <c r="H277" i="2"/>
  <c r="BJ277" i="2"/>
  <c r="AR277" i="2"/>
  <c r="FZ277" i="2"/>
  <c r="CR277" i="2"/>
  <c r="FL277" i="2"/>
  <c r="FM277" i="2" s="1"/>
  <c r="BN277" i="2"/>
  <c r="BO277" i="2" s="1"/>
  <c r="DX277" i="2"/>
  <c r="DL277" i="2"/>
  <c r="AJ277" i="2"/>
  <c r="AK277" i="2" s="1"/>
  <c r="T277" i="2"/>
  <c r="BZ277" i="2"/>
  <c r="CA277" i="2" s="1"/>
  <c r="CN277" i="2"/>
  <c r="ED277" i="2"/>
  <c r="EV277" i="2"/>
  <c r="AD277" i="2"/>
  <c r="CS277" i="2"/>
  <c r="JK278" i="2"/>
  <c r="JQ278" i="2"/>
  <c r="HC278" i="2"/>
  <c r="IS278" i="2"/>
  <c r="L277" i="2"/>
  <c r="M277" i="2" s="1"/>
  <c r="F277" i="2"/>
  <c r="G277" i="2" s="1"/>
  <c r="BA277" i="2"/>
  <c r="K277" i="2"/>
  <c r="BH277" i="2"/>
  <c r="BI277" i="2" s="1"/>
  <c r="EB277" i="2"/>
  <c r="EC277" i="2" s="1"/>
  <c r="ET277" i="2"/>
  <c r="EU277" i="2" s="1"/>
  <c r="AL277" i="2"/>
  <c r="BP277" i="2"/>
  <c r="BV277" i="2"/>
  <c r="CZ277" i="2"/>
  <c r="EP277" i="2"/>
  <c r="EJ277" i="2"/>
  <c r="JW278" i="2"/>
  <c r="MQ278" i="2"/>
  <c r="MK278" i="2"/>
  <c r="FY277" i="2"/>
  <c r="HI278" i="2"/>
  <c r="HO278" i="2"/>
  <c r="LS278" i="2"/>
  <c r="KI278" i="2"/>
  <c r="IA278" i="2"/>
  <c r="GW278" i="2"/>
  <c r="W277" i="2"/>
  <c r="X277" i="2"/>
  <c r="Y277" i="2" s="1"/>
  <c r="Q277" i="2"/>
  <c r="CQ277" i="2"/>
  <c r="BY277" i="2"/>
  <c r="DJ277" i="2"/>
  <c r="DK277" i="2" s="1"/>
  <c r="EZ277" i="2"/>
  <c r="FA277" i="2" s="1"/>
  <c r="AF277" i="2"/>
  <c r="CH277" i="2"/>
  <c r="CT277" i="2"/>
  <c r="KO278" i="2"/>
  <c r="KU278" i="2"/>
  <c r="JE278" i="2"/>
  <c r="KC278" i="2"/>
  <c r="NO278" i="2"/>
  <c r="FW278" i="2" s="1"/>
  <c r="CG277" i="2"/>
  <c r="NI278" i="2"/>
  <c r="LA278" i="2"/>
  <c r="NC278" i="2"/>
  <c r="CL277" i="2"/>
  <c r="CM277" i="2" s="1"/>
  <c r="AI277" i="2"/>
  <c r="DV277" i="2"/>
  <c r="DW277" i="2" s="1"/>
  <c r="AC277" i="2"/>
  <c r="BS277" i="2"/>
  <c r="DD277" i="2"/>
  <c r="DE277" i="2" s="1"/>
  <c r="FF277" i="2"/>
  <c r="FG277" i="2" s="1"/>
  <c r="FR277" i="2"/>
  <c r="FS277" i="2" s="1"/>
  <c r="CB277" i="2"/>
  <c r="FN277" i="2"/>
  <c r="AQ277" i="2"/>
  <c r="FQ278" i="2"/>
  <c r="ES278" i="2"/>
  <c r="FK278" i="2"/>
  <c r="EY278" i="2"/>
  <c r="EA278" i="2"/>
  <c r="DI278" i="2"/>
  <c r="CQ278" i="2"/>
  <c r="CE278" i="2"/>
  <c r="DC278" i="2"/>
  <c r="CK278" i="2"/>
  <c r="BY278" i="2"/>
  <c r="BA278" i="2"/>
  <c r="AI278" i="2"/>
  <c r="W278" i="2"/>
  <c r="CW278" i="2"/>
  <c r="BS278" i="2"/>
  <c r="AO278" i="2"/>
  <c r="AC278" i="2"/>
  <c r="BM278" i="2"/>
  <c r="E278" i="2"/>
  <c r="Q278" i="2"/>
  <c r="K278" i="2"/>
  <c r="GT278" i="2"/>
  <c r="HR278" i="2"/>
  <c r="JN278" i="2"/>
  <c r="IR278" i="2"/>
  <c r="KN278" i="2"/>
  <c r="MJ278" i="2"/>
  <c r="HZ278" i="2"/>
  <c r="IX278" i="2"/>
  <c r="JV278" i="2"/>
  <c r="LP278" i="2"/>
  <c r="MP278" i="2"/>
  <c r="JB278" i="2"/>
  <c r="KB278" i="2"/>
  <c r="KZ278" i="2"/>
  <c r="LX278" i="2"/>
  <c r="LL278" i="2"/>
  <c r="LJ278" i="2"/>
  <c r="JT278" i="2"/>
  <c r="JZ278" i="2"/>
  <c r="LV278" i="2"/>
  <c r="MV278" i="2"/>
  <c r="NH278" i="2"/>
  <c r="NF278" i="2"/>
  <c r="IP278" i="2"/>
  <c r="KL278" i="2"/>
  <c r="MH278" i="2"/>
  <c r="HB278" i="2"/>
  <c r="CH278" i="2"/>
  <c r="LR278" i="2"/>
  <c r="MN278" i="2"/>
  <c r="ID278" i="2"/>
  <c r="IF278" i="2"/>
  <c r="CN278" i="2"/>
  <c r="DL278" i="2"/>
  <c r="KX278" i="2"/>
  <c r="BB278" i="2"/>
  <c r="KR278" i="2"/>
  <c r="JJ278" i="2"/>
  <c r="LD278" i="2"/>
  <c r="LF278" i="2"/>
  <c r="MZ278" i="2"/>
  <c r="CZ278" i="2"/>
  <c r="FB278" i="2"/>
  <c r="GV278" i="2"/>
  <c r="GZ278" i="2"/>
  <c r="HX278" i="2"/>
  <c r="HN278" i="2"/>
  <c r="HL278" i="2"/>
  <c r="IL278" i="2"/>
  <c r="IJ278" i="2"/>
  <c r="KH278" i="2"/>
  <c r="MD278" i="2"/>
  <c r="NN278" i="2"/>
  <c r="CT278" i="2"/>
  <c r="HT278" i="2"/>
  <c r="JP278" i="2"/>
  <c r="BZ278" i="2" s="1"/>
  <c r="IV278" i="2"/>
  <c r="HF278" i="2"/>
  <c r="HH278" i="2"/>
  <c r="MT278" i="2"/>
  <c r="JH278" i="2"/>
  <c r="MB278" i="2"/>
  <c r="NB278" i="2"/>
  <c r="NL278" i="2"/>
  <c r="KT278" i="2"/>
  <c r="KF278" i="2"/>
  <c r="Z278" i="2"/>
  <c r="JD278" i="2"/>
  <c r="FZ278" i="2"/>
  <c r="IY278" i="2"/>
  <c r="LM278" i="2"/>
  <c r="ME278" i="2"/>
  <c r="AE277" i="2"/>
  <c r="MW278" i="2"/>
  <c r="LY278" i="2"/>
  <c r="R277" i="2"/>
  <c r="S277" i="2" s="1"/>
  <c r="AV277" i="2"/>
  <c r="AW277" i="2" s="1"/>
  <c r="BB277" i="2"/>
  <c r="BC277" i="2" s="1"/>
  <c r="E277" i="2"/>
  <c r="DI277" i="2"/>
  <c r="FK277" i="2"/>
  <c r="DP277" i="2"/>
  <c r="DQ277" i="2" s="1"/>
  <c r="FW277" i="2"/>
  <c r="LG278" i="2"/>
  <c r="IM278" i="2"/>
  <c r="B279" i="2"/>
  <c r="GC279" i="2" s="1"/>
  <c r="GD278" i="2"/>
  <c r="IM279" i="2" l="1"/>
  <c r="H278" i="2"/>
  <c r="BC278" i="2"/>
  <c r="N278" i="2"/>
  <c r="BV278" i="2"/>
  <c r="ET278" i="2"/>
  <c r="AJ278" i="2"/>
  <c r="AK278" i="2" s="1"/>
  <c r="IY279" i="2"/>
  <c r="AV278" i="2"/>
  <c r="AW278" i="2" s="1"/>
  <c r="DF278" i="2"/>
  <c r="BJ278" i="2"/>
  <c r="BN278" i="2"/>
  <c r="BO278" i="2" s="1"/>
  <c r="EB278" i="2"/>
  <c r="LG279" i="2"/>
  <c r="ME279" i="2"/>
  <c r="FX278" i="2"/>
  <c r="DR278" i="2"/>
  <c r="FH278" i="2"/>
  <c r="EP278" i="2"/>
  <c r="AD278" i="2"/>
  <c r="AE278" i="2" s="1"/>
  <c r="DX278" i="2"/>
  <c r="R278" i="2"/>
  <c r="S278" i="2" s="1"/>
  <c r="FR278" i="2"/>
  <c r="FS278" i="2" s="1"/>
  <c r="EH278" i="2"/>
  <c r="EI278" i="2" s="1"/>
  <c r="FN278" i="2"/>
  <c r="AP278" i="2"/>
  <c r="AQ278" i="2" s="1"/>
  <c r="CB278" i="2"/>
  <c r="EM279" i="2"/>
  <c r="DO279" i="2"/>
  <c r="BG279" i="2"/>
  <c r="AU279" i="2"/>
  <c r="JP279" i="2"/>
  <c r="IP279" i="2"/>
  <c r="KL279" i="2"/>
  <c r="GV279" i="2"/>
  <c r="HX279" i="2"/>
  <c r="HL279" i="2"/>
  <c r="ID279" i="2"/>
  <c r="JD279" i="2"/>
  <c r="KX279" i="2"/>
  <c r="HT279" i="2"/>
  <c r="MH279" i="2"/>
  <c r="MJ279" i="2"/>
  <c r="HB279" i="2"/>
  <c r="HZ279" i="2"/>
  <c r="IX279" i="2"/>
  <c r="JT279" i="2"/>
  <c r="JV279" i="2"/>
  <c r="LR279" i="2"/>
  <c r="HF279" i="2"/>
  <c r="KB279" i="2"/>
  <c r="KZ279" i="2"/>
  <c r="LL279" i="2"/>
  <c r="LJ279" i="2"/>
  <c r="HR279" i="2"/>
  <c r="JN279" i="2"/>
  <c r="KN279" i="2"/>
  <c r="IV279" i="2"/>
  <c r="LP279" i="2"/>
  <c r="MP279" i="2"/>
  <c r="IF279" i="2"/>
  <c r="JB279" i="2"/>
  <c r="BN279" i="2"/>
  <c r="LF279" i="2"/>
  <c r="NB279" i="2"/>
  <c r="MZ279" i="2"/>
  <c r="GZ279" i="2"/>
  <c r="NL279" i="2"/>
  <c r="GT279" i="2"/>
  <c r="IR279" i="2"/>
  <c r="MN279" i="2"/>
  <c r="MT279" i="2"/>
  <c r="JH279" i="2"/>
  <c r="JJ279" i="2"/>
  <c r="IJ279" i="2"/>
  <c r="KR279" i="2"/>
  <c r="NF279" i="2"/>
  <c r="NH279" i="2"/>
  <c r="KT279" i="2"/>
  <c r="JZ279" i="2"/>
  <c r="LV279" i="2"/>
  <c r="LX279" i="2"/>
  <c r="HN279" i="2"/>
  <c r="IL279" i="2"/>
  <c r="KF279" i="2"/>
  <c r="KH279" i="2"/>
  <c r="LD279" i="2"/>
  <c r="MD279" i="2"/>
  <c r="MB279" i="2"/>
  <c r="NN279" i="2"/>
  <c r="MV279" i="2"/>
  <c r="FN279" i="2"/>
  <c r="HH279" i="2"/>
  <c r="LY279" i="2"/>
  <c r="EG279" i="2" s="1"/>
  <c r="LM279" i="2"/>
  <c r="BG278" i="2"/>
  <c r="L278" i="2"/>
  <c r="M278" i="2" s="1"/>
  <c r="AU278" i="2"/>
  <c r="EZ278" i="2"/>
  <c r="FA278" i="2" s="1"/>
  <c r="CX278" i="2"/>
  <c r="CY278" i="2" s="1"/>
  <c r="EM278" i="2"/>
  <c r="EN278" i="2"/>
  <c r="EO278" i="2" s="1"/>
  <c r="AL278" i="2"/>
  <c r="T278" i="2"/>
  <c r="AX278" i="2"/>
  <c r="ED278" i="2"/>
  <c r="FT278" i="2"/>
  <c r="LA279" i="2"/>
  <c r="CA278" i="2"/>
  <c r="JW279" i="2"/>
  <c r="JQ279" i="2"/>
  <c r="IG279" i="2"/>
  <c r="MW279" i="2"/>
  <c r="X278" i="2"/>
  <c r="Y278" i="2" s="1"/>
  <c r="CF278" i="2"/>
  <c r="CG278" i="2" s="1"/>
  <c r="BT278" i="2"/>
  <c r="BU278" i="2" s="1"/>
  <c r="DP278" i="2"/>
  <c r="DQ278" i="2" s="1"/>
  <c r="CL278" i="2"/>
  <c r="CM278" i="2" s="1"/>
  <c r="FF278" i="2"/>
  <c r="FG278" i="2" s="1"/>
  <c r="FL278" i="2"/>
  <c r="FM278" i="2" s="1"/>
  <c r="BD278" i="2"/>
  <c r="AF278" i="2"/>
  <c r="BP278" i="2"/>
  <c r="EJ278" i="2"/>
  <c r="NI279" i="2"/>
  <c r="KU279" i="2"/>
  <c r="KI279" i="2"/>
  <c r="HI279" i="2"/>
  <c r="MK279" i="2"/>
  <c r="JK279" i="2"/>
  <c r="F278" i="2"/>
  <c r="G278" i="2" s="1"/>
  <c r="BH278" i="2"/>
  <c r="BI278" i="2" s="1"/>
  <c r="DJ278" i="2"/>
  <c r="DK278" i="2" s="1"/>
  <c r="CR278" i="2"/>
  <c r="CS278" i="2" s="1"/>
  <c r="DU278" i="2"/>
  <c r="DD278" i="2"/>
  <c r="DE278" i="2" s="1"/>
  <c r="DV278" i="2"/>
  <c r="DW278" i="2" s="1"/>
  <c r="EG278" i="2"/>
  <c r="AR278" i="2"/>
  <c r="EV278" i="2"/>
  <c r="KC279" i="2"/>
  <c r="KO279" i="2"/>
  <c r="GW279" i="2"/>
  <c r="LS279" i="2"/>
  <c r="EC278" i="2"/>
  <c r="MQ279" i="2"/>
  <c r="IS279" i="2"/>
  <c r="DO278" i="2"/>
  <c r="FE278" i="2"/>
  <c r="HU279" i="2"/>
  <c r="NC279" i="2"/>
  <c r="FK279" i="2" s="1"/>
  <c r="NO279" i="2"/>
  <c r="JE279" i="2"/>
  <c r="IA279" i="2"/>
  <c r="HO279" i="2"/>
  <c r="FY278" i="2"/>
  <c r="EU278" i="2"/>
  <c r="HC279" i="2"/>
  <c r="B280" i="2"/>
  <c r="GD279" i="2"/>
  <c r="HU280" i="2" l="1"/>
  <c r="ME280" i="2"/>
  <c r="GC280" i="2"/>
  <c r="JK280" i="2"/>
  <c r="KU280" i="2"/>
  <c r="LS280" i="2"/>
  <c r="DR279" i="2"/>
  <c r="CR279" i="2"/>
  <c r="AV279" i="2"/>
  <c r="AW279" i="2" s="1"/>
  <c r="EH279" i="2"/>
  <c r="FT279" i="2"/>
  <c r="AX279" i="2"/>
  <c r="JE280" i="2"/>
  <c r="IS280" i="2"/>
  <c r="GW280" i="2"/>
  <c r="DJ279" i="2"/>
  <c r="DK279" i="2" s="1"/>
  <c r="EN279" i="2"/>
  <c r="Z279" i="2"/>
  <c r="BZ279" i="2"/>
  <c r="CA279" i="2" s="1"/>
  <c r="EV279" i="2"/>
  <c r="AR279" i="2"/>
  <c r="N279" i="2"/>
  <c r="CZ279" i="2"/>
  <c r="CH279" i="2"/>
  <c r="ED279" i="2"/>
  <c r="BV279" i="2"/>
  <c r="AD279" i="2"/>
  <c r="BD279" i="2"/>
  <c r="CN279" i="2"/>
  <c r="DX279" i="2"/>
  <c r="AJ279" i="2"/>
  <c r="AK279" i="2" s="1"/>
  <c r="KI280" i="2"/>
  <c r="IM280" i="2"/>
  <c r="FZ279" i="2"/>
  <c r="FH279" i="2"/>
  <c r="T279" i="2"/>
  <c r="DF279" i="2"/>
  <c r="FB279" i="2"/>
  <c r="BJ279" i="2"/>
  <c r="H279" i="2"/>
  <c r="HC280" i="2"/>
  <c r="HO280" i="2"/>
  <c r="W280" i="2" s="1"/>
  <c r="NO280" i="2"/>
  <c r="FW280" i="2" s="1"/>
  <c r="MQ280" i="2"/>
  <c r="KO280" i="2"/>
  <c r="MK280" i="2"/>
  <c r="NI280" i="2"/>
  <c r="IG280" i="2"/>
  <c r="LM280" i="2"/>
  <c r="DU280" i="2" s="1"/>
  <c r="AP279" i="2"/>
  <c r="R279" i="2"/>
  <c r="S279" i="2" s="1"/>
  <c r="BA279" i="2"/>
  <c r="BB279" i="2"/>
  <c r="BC279" i="2" s="1"/>
  <c r="E279" i="2"/>
  <c r="AO279" i="2"/>
  <c r="CQ279" i="2"/>
  <c r="CF279" i="2"/>
  <c r="DV279" i="2"/>
  <c r="DW279" i="2" s="1"/>
  <c r="CX279" i="2"/>
  <c r="FL279" i="2"/>
  <c r="ET279" i="2"/>
  <c r="EU279" i="2" s="1"/>
  <c r="BP279" i="2"/>
  <c r="CT279" i="2"/>
  <c r="EP279" i="2"/>
  <c r="FQ280" i="2"/>
  <c r="ES280" i="2"/>
  <c r="EA280" i="2"/>
  <c r="EY280" i="2"/>
  <c r="EM280" i="2"/>
  <c r="CQ280" i="2"/>
  <c r="DC280" i="2"/>
  <c r="BA280" i="2"/>
  <c r="CW280" i="2"/>
  <c r="AU280" i="2"/>
  <c r="BS280" i="2"/>
  <c r="AO280" i="2"/>
  <c r="BM280" i="2"/>
  <c r="AC280" i="2"/>
  <c r="E280" i="2"/>
  <c r="K280" i="2"/>
  <c r="JJ280" i="2"/>
  <c r="HZ280" i="2"/>
  <c r="GV280" i="2"/>
  <c r="HF280" i="2"/>
  <c r="LJ280" i="2"/>
  <c r="LL280" i="2"/>
  <c r="HR280" i="2"/>
  <c r="IR280" i="2"/>
  <c r="KN280" i="2"/>
  <c r="LP280" i="2"/>
  <c r="MP280" i="2"/>
  <c r="MN280" i="2"/>
  <c r="GT280" i="2"/>
  <c r="IF280" i="2"/>
  <c r="MT280" i="2"/>
  <c r="NF280" i="2"/>
  <c r="GZ280" i="2"/>
  <c r="IX280" i="2"/>
  <c r="KT280" i="2"/>
  <c r="HH280" i="2"/>
  <c r="KZ280" i="2"/>
  <c r="HT280" i="2"/>
  <c r="JP280" i="2"/>
  <c r="JN280" i="2"/>
  <c r="IP280" i="2"/>
  <c r="JV280" i="2"/>
  <c r="KR280" i="2"/>
  <c r="LR280" i="2"/>
  <c r="HB280" i="2"/>
  <c r="JD280" i="2"/>
  <c r="JB280" i="2"/>
  <c r="MH280" i="2"/>
  <c r="MJ280" i="2"/>
  <c r="LX280" i="2"/>
  <c r="F280" i="2"/>
  <c r="HL280" i="2"/>
  <c r="HN280" i="2"/>
  <c r="IJ280" i="2"/>
  <c r="IL280" i="2"/>
  <c r="KF280" i="2"/>
  <c r="MD280" i="2"/>
  <c r="NN280" i="2"/>
  <c r="NL280" i="2"/>
  <c r="KL280" i="2"/>
  <c r="HX280" i="2"/>
  <c r="IV280" i="2"/>
  <c r="KB280" i="2"/>
  <c r="JZ280" i="2"/>
  <c r="MV280" i="2"/>
  <c r="CR280" i="2"/>
  <c r="MB280" i="2"/>
  <c r="JT280" i="2"/>
  <c r="MZ280" i="2"/>
  <c r="NH280" i="2"/>
  <c r="AP280" i="2"/>
  <c r="KX280" i="2"/>
  <c r="LV280" i="2"/>
  <c r="ID280" i="2"/>
  <c r="Z280" i="2"/>
  <c r="AX280" i="2"/>
  <c r="KH280" i="2"/>
  <c r="LF280" i="2"/>
  <c r="LD280" i="2"/>
  <c r="NB280" i="2"/>
  <c r="BB280" i="2"/>
  <c r="JH280" i="2"/>
  <c r="FX280" i="2"/>
  <c r="IA280" i="2"/>
  <c r="AI280" i="2" s="1"/>
  <c r="NC280" i="2"/>
  <c r="CS279" i="2"/>
  <c r="KC280" i="2"/>
  <c r="CK280" i="2" s="1"/>
  <c r="IY280" i="2"/>
  <c r="BG280" i="2" s="1"/>
  <c r="HI280" i="2"/>
  <c r="Q280" i="2" s="1"/>
  <c r="MW280" i="2"/>
  <c r="LG280" i="2"/>
  <c r="JQ280" i="2"/>
  <c r="LY280" i="2"/>
  <c r="F279" i="2"/>
  <c r="G279" i="2" s="1"/>
  <c r="BT279" i="2"/>
  <c r="BU279" i="2" s="1"/>
  <c r="W279" i="2"/>
  <c r="CL279" i="2"/>
  <c r="CM279" i="2" s="1"/>
  <c r="K279" i="2"/>
  <c r="BH279" i="2"/>
  <c r="BI279" i="2" s="1"/>
  <c r="DD279" i="2"/>
  <c r="DE279" i="2" s="1"/>
  <c r="EA279" i="2"/>
  <c r="FF279" i="2"/>
  <c r="FG279" i="2" s="1"/>
  <c r="DP279" i="2"/>
  <c r="DQ279" i="2" s="1"/>
  <c r="FQ279" i="2"/>
  <c r="EY279" i="2"/>
  <c r="EZ279" i="2"/>
  <c r="FA279" i="2" s="1"/>
  <c r="AF279" i="2"/>
  <c r="CB279" i="2"/>
  <c r="CG279" i="2"/>
  <c r="FM279" i="2"/>
  <c r="AE279" i="2"/>
  <c r="JW280" i="2"/>
  <c r="CE280" i="2" s="1"/>
  <c r="LA280" i="2"/>
  <c r="FX279" i="2"/>
  <c r="FY279" i="2" s="1"/>
  <c r="DC279" i="2"/>
  <c r="X279" i="2"/>
  <c r="Y279" i="2" s="1"/>
  <c r="BM279" i="2"/>
  <c r="Q279" i="2"/>
  <c r="DI279" i="2"/>
  <c r="CW279" i="2"/>
  <c r="ES279" i="2"/>
  <c r="DU279" i="2"/>
  <c r="FW279" i="2"/>
  <c r="FR279" i="2"/>
  <c r="FS279" i="2" s="1"/>
  <c r="FE279" i="2"/>
  <c r="AL279" i="2"/>
  <c r="DL279" i="2"/>
  <c r="EJ279" i="2"/>
  <c r="EI279" i="2"/>
  <c r="BO279" i="2"/>
  <c r="EO279" i="2"/>
  <c r="AQ279" i="2"/>
  <c r="CY279" i="2"/>
  <c r="AI279" i="2"/>
  <c r="L279" i="2"/>
  <c r="M279" i="2" s="1"/>
  <c r="CE279" i="2"/>
  <c r="AC279" i="2"/>
  <c r="BS279" i="2"/>
  <c r="BY279" i="2"/>
  <c r="CK279" i="2"/>
  <c r="EB279" i="2"/>
  <c r="EC279" i="2" s="1"/>
  <c r="B281" i="2"/>
  <c r="GD280" i="2"/>
  <c r="JE281" i="2" l="1"/>
  <c r="GC281" i="2"/>
  <c r="G280" i="2"/>
  <c r="CZ280" i="2"/>
  <c r="BV280" i="2"/>
  <c r="EP280" i="2"/>
  <c r="BP280" i="2"/>
  <c r="DR280" i="2"/>
  <c r="DL280" i="2"/>
  <c r="ED280" i="2"/>
  <c r="ET280" i="2"/>
  <c r="EU280" i="2" s="1"/>
  <c r="N280" i="2"/>
  <c r="CN280" i="2"/>
  <c r="FN280" i="2"/>
  <c r="FT280" i="2"/>
  <c r="DX280" i="2"/>
  <c r="CB280" i="2"/>
  <c r="T280" i="2"/>
  <c r="AJ280" i="2"/>
  <c r="AK280" i="2" s="1"/>
  <c r="EJ280" i="2"/>
  <c r="DD280" i="2"/>
  <c r="DE280" i="2" s="1"/>
  <c r="FF280" i="2"/>
  <c r="FG280" i="2" s="1"/>
  <c r="EZ280" i="2"/>
  <c r="FA280" i="2" s="1"/>
  <c r="BH280" i="2"/>
  <c r="BI280" i="2" s="1"/>
  <c r="AD280" i="2"/>
  <c r="CH280" i="2"/>
  <c r="LS281" i="2"/>
  <c r="MW281" i="2"/>
  <c r="X280" i="2"/>
  <c r="Y280" i="2" s="1"/>
  <c r="BN280" i="2"/>
  <c r="BO280" i="2" s="1"/>
  <c r="L280" i="2"/>
  <c r="M280" i="2" s="1"/>
  <c r="CF280" i="2"/>
  <c r="CG280" i="2" s="1"/>
  <c r="EH280" i="2"/>
  <c r="EI280" i="2" s="1"/>
  <c r="DP280" i="2"/>
  <c r="DQ280" i="2" s="1"/>
  <c r="EB280" i="2"/>
  <c r="EC280" i="2" s="1"/>
  <c r="AF280" i="2"/>
  <c r="AL280" i="2"/>
  <c r="BJ280" i="2"/>
  <c r="CT280" i="2"/>
  <c r="FB280" i="2"/>
  <c r="FZ280" i="2"/>
  <c r="KO281" i="2"/>
  <c r="HC281" i="2"/>
  <c r="FE281" i="2"/>
  <c r="EA281" i="2"/>
  <c r="CW281" i="2"/>
  <c r="K281" i="2"/>
  <c r="BM281" i="2"/>
  <c r="HT281" i="2"/>
  <c r="HR281" i="2"/>
  <c r="JP281" i="2"/>
  <c r="NF281" i="2"/>
  <c r="GZ281" i="2"/>
  <c r="HX281" i="2"/>
  <c r="IX281" i="2"/>
  <c r="IV281" i="2"/>
  <c r="JT281" i="2"/>
  <c r="LR281" i="2"/>
  <c r="JD281" i="2"/>
  <c r="JZ281" i="2"/>
  <c r="KX281" i="2"/>
  <c r="MV281" i="2"/>
  <c r="LJ281" i="2"/>
  <c r="LL281" i="2"/>
  <c r="NH281" i="2"/>
  <c r="KL281" i="2"/>
  <c r="GT281" i="2"/>
  <c r="KT281" i="2"/>
  <c r="KR281" i="2"/>
  <c r="EB281" i="2"/>
  <c r="LP281" i="2"/>
  <c r="MN281" i="2"/>
  <c r="HF281" i="2"/>
  <c r="KB281" i="2"/>
  <c r="LX281" i="2"/>
  <c r="MT281" i="2"/>
  <c r="IR281" i="2"/>
  <c r="KN281" i="2"/>
  <c r="MH281" i="2"/>
  <c r="MP281" i="2"/>
  <c r="IL281" i="2"/>
  <c r="IF281" i="2"/>
  <c r="ID281" i="2"/>
  <c r="KZ281" i="2"/>
  <c r="JH281" i="2"/>
  <c r="KH281" i="2"/>
  <c r="LF281" i="2"/>
  <c r="LD281" i="2"/>
  <c r="HN281" i="2"/>
  <c r="LV281" i="2"/>
  <c r="GV281" i="2"/>
  <c r="HL281" i="2"/>
  <c r="IJ281" i="2"/>
  <c r="KF281" i="2"/>
  <c r="MB281" i="2"/>
  <c r="MD281" i="2"/>
  <c r="NL281" i="2"/>
  <c r="HZ281" i="2"/>
  <c r="JB281" i="2"/>
  <c r="NB281" i="2"/>
  <c r="JV281" i="2"/>
  <c r="HH281" i="2"/>
  <c r="FF281" i="2"/>
  <c r="HB281" i="2"/>
  <c r="NN281" i="2"/>
  <c r="JN281" i="2"/>
  <c r="IP281" i="2"/>
  <c r="MJ281" i="2"/>
  <c r="JJ281" i="2"/>
  <c r="MZ281" i="2"/>
  <c r="JK281" i="2"/>
  <c r="BS281" i="2" s="1"/>
  <c r="LA281" i="2"/>
  <c r="DI281" i="2" s="1"/>
  <c r="KI281" i="2"/>
  <c r="HU281" i="2"/>
  <c r="AD281" i="2" s="1"/>
  <c r="LY281" i="2"/>
  <c r="HI281" i="2"/>
  <c r="CS280" i="2"/>
  <c r="R280" i="2"/>
  <c r="S280" i="2" s="1"/>
  <c r="BT280" i="2"/>
  <c r="BU280" i="2" s="1"/>
  <c r="DJ280" i="2"/>
  <c r="DK280" i="2" s="1"/>
  <c r="CL280" i="2"/>
  <c r="CM280" i="2" s="1"/>
  <c r="FR280" i="2"/>
  <c r="FS280" i="2" s="1"/>
  <c r="EN280" i="2"/>
  <c r="EO280" i="2" s="1"/>
  <c r="EG280" i="2"/>
  <c r="FL280" i="2"/>
  <c r="FM280" i="2" s="1"/>
  <c r="AR280" i="2"/>
  <c r="BD280" i="2"/>
  <c r="DF280" i="2"/>
  <c r="FH280" i="2"/>
  <c r="IM281" i="2"/>
  <c r="AU281" i="2" s="1"/>
  <c r="IG281" i="2"/>
  <c r="AO281" i="2" s="1"/>
  <c r="MQ281" i="2"/>
  <c r="AQ280" i="2"/>
  <c r="IS281" i="2"/>
  <c r="BA281" i="2" s="1"/>
  <c r="JW281" i="2"/>
  <c r="JQ281" i="2"/>
  <c r="BY281" i="2" s="1"/>
  <c r="IY281" i="2"/>
  <c r="NC281" i="2"/>
  <c r="FK281" i="2" s="1"/>
  <c r="BY280" i="2"/>
  <c r="BZ280" i="2"/>
  <c r="CA280" i="2" s="1"/>
  <c r="AV280" i="2"/>
  <c r="AW280" i="2" s="1"/>
  <c r="H280" i="2"/>
  <c r="EV280" i="2"/>
  <c r="KU281" i="2"/>
  <c r="DC281" i="2" s="1"/>
  <c r="NI281" i="2"/>
  <c r="FQ281" i="2" s="1"/>
  <c r="NO281" i="2"/>
  <c r="FY280" i="2"/>
  <c r="AE280" i="2"/>
  <c r="LG281" i="2"/>
  <c r="KC281" i="2"/>
  <c r="IA281" i="2"/>
  <c r="AI281" i="2" s="1"/>
  <c r="CX280" i="2"/>
  <c r="CY280" i="2" s="1"/>
  <c r="DO280" i="2"/>
  <c r="DI280" i="2"/>
  <c r="DV280" i="2"/>
  <c r="DW280" i="2" s="1"/>
  <c r="FE280" i="2"/>
  <c r="FK280" i="2"/>
  <c r="GW281" i="2"/>
  <c r="E281" i="2" s="1"/>
  <c r="BC280" i="2"/>
  <c r="LM281" i="2"/>
  <c r="MK281" i="2"/>
  <c r="HO281" i="2"/>
  <c r="W281" i="2" s="1"/>
  <c r="ME281" i="2"/>
  <c r="B282" i="2"/>
  <c r="GC282" i="2" s="1"/>
  <c r="GD281" i="2"/>
  <c r="BN281" i="2" l="1"/>
  <c r="FZ281" i="2"/>
  <c r="FB281" i="2"/>
  <c r="FG281" i="2"/>
  <c r="EP281" i="2"/>
  <c r="DR281" i="2"/>
  <c r="DL281" i="2"/>
  <c r="BJ281" i="2"/>
  <c r="AF281" i="2"/>
  <c r="CN281" i="2"/>
  <c r="FN281" i="2"/>
  <c r="BV281" i="2"/>
  <c r="AV281" i="2"/>
  <c r="AW281" i="2" s="1"/>
  <c r="BD281" i="2"/>
  <c r="CR281" i="2"/>
  <c r="CS281" i="2" s="1"/>
  <c r="AL281" i="2"/>
  <c r="CB281" i="2"/>
  <c r="FR281" i="2"/>
  <c r="X281" i="2"/>
  <c r="Y281" i="2" s="1"/>
  <c r="EH281" i="2"/>
  <c r="EI281" i="2" s="1"/>
  <c r="DD281" i="2"/>
  <c r="DE281" i="2" s="1"/>
  <c r="AR281" i="2"/>
  <c r="N281" i="2"/>
  <c r="DX281" i="2"/>
  <c r="R281" i="2"/>
  <c r="S281" i="2" s="1"/>
  <c r="CF281" i="2"/>
  <c r="EV281" i="2"/>
  <c r="H281" i="2"/>
  <c r="CZ281" i="2"/>
  <c r="EC281" i="2"/>
  <c r="MK282" i="2"/>
  <c r="ES282" i="2" s="1"/>
  <c r="LG282" i="2"/>
  <c r="KI282" i="2"/>
  <c r="BT281" i="2"/>
  <c r="BU281" i="2" s="1"/>
  <c r="AJ281" i="2"/>
  <c r="AK281" i="2" s="1"/>
  <c r="CL281" i="2"/>
  <c r="CM281" i="2" s="1"/>
  <c r="AC281" i="2"/>
  <c r="CX281" i="2"/>
  <c r="CY281" i="2" s="1"/>
  <c r="T281" i="2"/>
  <c r="DP281" i="2"/>
  <c r="DQ281" i="2" s="1"/>
  <c r="ET281" i="2"/>
  <c r="EZ281" i="2"/>
  <c r="FA281" i="2" s="1"/>
  <c r="Z281" i="2"/>
  <c r="AX281" i="2"/>
  <c r="ED281" i="2"/>
  <c r="EJ281" i="2"/>
  <c r="LS282" i="2"/>
  <c r="EA282" i="2" s="1"/>
  <c r="CQ282" i="2"/>
  <c r="DO282" i="2"/>
  <c r="HL282" i="2"/>
  <c r="IF282" i="2"/>
  <c r="GT282" i="2"/>
  <c r="KN282" i="2"/>
  <c r="GZ282" i="2"/>
  <c r="KR282" i="2"/>
  <c r="MP282" i="2"/>
  <c r="HF282" i="2"/>
  <c r="KB282" i="2"/>
  <c r="HR282" i="2"/>
  <c r="JN282" i="2"/>
  <c r="IR282" i="2"/>
  <c r="MJ282" i="2"/>
  <c r="MH282" i="2"/>
  <c r="HZ282" i="2"/>
  <c r="IX282" i="2"/>
  <c r="JV282" i="2"/>
  <c r="JT282" i="2"/>
  <c r="KT282" i="2"/>
  <c r="LP282" i="2"/>
  <c r="JB282" i="2"/>
  <c r="JD282" i="2"/>
  <c r="KZ282" i="2"/>
  <c r="LX282" i="2"/>
  <c r="LL282" i="2"/>
  <c r="JP282" i="2"/>
  <c r="HX282" i="2"/>
  <c r="DF282" i="2"/>
  <c r="GV282" i="2"/>
  <c r="JZ282" i="2"/>
  <c r="KX282" i="2"/>
  <c r="NF282" i="2"/>
  <c r="MT282" i="2"/>
  <c r="X282" i="2"/>
  <c r="MD282" i="2"/>
  <c r="HH282" i="2"/>
  <c r="HT282" i="2"/>
  <c r="KL282" i="2"/>
  <c r="MN282" i="2"/>
  <c r="ID282" i="2"/>
  <c r="MV282" i="2"/>
  <c r="DR282" i="2"/>
  <c r="JJ282" i="2"/>
  <c r="KF282" i="2"/>
  <c r="LD282" i="2"/>
  <c r="LF282" i="2"/>
  <c r="MZ282" i="2"/>
  <c r="HB282" i="2"/>
  <c r="LV282" i="2"/>
  <c r="IJ282" i="2"/>
  <c r="LJ282" i="2"/>
  <c r="NH282" i="2"/>
  <c r="IP282" i="2"/>
  <c r="DJ282" i="2"/>
  <c r="HN282" i="2"/>
  <c r="IL282" i="2"/>
  <c r="JH282" i="2"/>
  <c r="KH282" i="2"/>
  <c r="NB282" i="2"/>
  <c r="IV282" i="2"/>
  <c r="NN282" i="2"/>
  <c r="CF282" i="2"/>
  <c r="LR282" i="2"/>
  <c r="MB282" i="2"/>
  <c r="NL282" i="2"/>
  <c r="LM282" i="2"/>
  <c r="DU282" i="2" s="1"/>
  <c r="CG281" i="2"/>
  <c r="NO282" i="2"/>
  <c r="NC282" i="2"/>
  <c r="JW282" i="2"/>
  <c r="MQ282" i="2"/>
  <c r="EY282" i="2" s="1"/>
  <c r="HI282" i="2"/>
  <c r="LA282" i="2"/>
  <c r="DI282" i="2" s="1"/>
  <c r="BO281" i="2"/>
  <c r="F281" i="2"/>
  <c r="G281" i="2" s="1"/>
  <c r="BB281" i="2"/>
  <c r="BC281" i="2" s="1"/>
  <c r="DV281" i="2"/>
  <c r="DW281" i="2" s="1"/>
  <c r="DJ281" i="2"/>
  <c r="DK281" i="2" s="1"/>
  <c r="DK282" i="2" s="1"/>
  <c r="DO281" i="2"/>
  <c r="DU281" i="2"/>
  <c r="FL281" i="2"/>
  <c r="FM281" i="2" s="1"/>
  <c r="EY281" i="2"/>
  <c r="BP281" i="2"/>
  <c r="CH281" i="2"/>
  <c r="FT281" i="2"/>
  <c r="JE282" i="2"/>
  <c r="ME282" i="2"/>
  <c r="EM282" i="2" s="1"/>
  <c r="AE281" i="2"/>
  <c r="IY282" i="2"/>
  <c r="BG282" i="2" s="1"/>
  <c r="FS281" i="2"/>
  <c r="IG282" i="2"/>
  <c r="AO282" i="2" s="1"/>
  <c r="LY282" i="2"/>
  <c r="FX281" i="2"/>
  <c r="FY281" i="2" s="1"/>
  <c r="CE281" i="2"/>
  <c r="EN281" i="2"/>
  <c r="EO281" i="2" s="1"/>
  <c r="BG281" i="2"/>
  <c r="BH281" i="2"/>
  <c r="BI281" i="2" s="1"/>
  <c r="CQ281" i="2"/>
  <c r="BZ281" i="2"/>
  <c r="CA281" i="2" s="1"/>
  <c r="EM281" i="2"/>
  <c r="FW281" i="2"/>
  <c r="CT281" i="2"/>
  <c r="DF281" i="2"/>
  <c r="FH281" i="2"/>
  <c r="HC282" i="2"/>
  <c r="EU281" i="2"/>
  <c r="IA282" i="2"/>
  <c r="AI282" i="2" s="1"/>
  <c r="NI282" i="2"/>
  <c r="HO282" i="2"/>
  <c r="GW282" i="2"/>
  <c r="E282" i="2" s="1"/>
  <c r="KC282" i="2"/>
  <c r="KU282" i="2"/>
  <c r="JQ282" i="2"/>
  <c r="IS282" i="2"/>
  <c r="IM282" i="2"/>
  <c r="HU282" i="2"/>
  <c r="JK282" i="2"/>
  <c r="BS282" i="2" s="1"/>
  <c r="L281" i="2"/>
  <c r="M281" i="2" s="1"/>
  <c r="AP281" i="2"/>
  <c r="AQ281" i="2" s="1"/>
  <c r="Q281" i="2"/>
  <c r="CK281" i="2"/>
  <c r="EG281" i="2"/>
  <c r="ES281" i="2"/>
  <c r="KO282" i="2"/>
  <c r="CW282" i="2" s="1"/>
  <c r="MW282" i="2"/>
  <c r="FE282" i="2" s="1"/>
  <c r="B283" i="2"/>
  <c r="GC283" i="2" s="1"/>
  <c r="GD282" i="2"/>
  <c r="EJ282" i="2" l="1"/>
  <c r="FR282" i="2"/>
  <c r="FS282" i="2" s="1"/>
  <c r="N282" i="2"/>
  <c r="FN282" i="2"/>
  <c r="T282" i="2"/>
  <c r="BH282" i="2"/>
  <c r="BI282" i="2" s="1"/>
  <c r="BT282" i="2"/>
  <c r="BU282" i="2" s="1"/>
  <c r="EN282" i="2"/>
  <c r="EO282" i="2" s="1"/>
  <c r="CZ282" i="2"/>
  <c r="EB282" i="2"/>
  <c r="EC282" i="2" s="1"/>
  <c r="FH282" i="2"/>
  <c r="AR282" i="2"/>
  <c r="AJ282" i="2"/>
  <c r="FZ282" i="2"/>
  <c r="CT282" i="2"/>
  <c r="CN282" i="2"/>
  <c r="BN282" i="2"/>
  <c r="F282" i="2"/>
  <c r="G282" i="2" s="1"/>
  <c r="BZ282" i="2"/>
  <c r="CA282" i="2" s="1"/>
  <c r="AF282" i="2"/>
  <c r="AX282" i="2"/>
  <c r="BD282" i="2"/>
  <c r="EZ282" i="2"/>
  <c r="FA282" i="2" s="1"/>
  <c r="EV282" i="2"/>
  <c r="DX282" i="2"/>
  <c r="IM283" i="2"/>
  <c r="NI283" i="2"/>
  <c r="HC283" i="2"/>
  <c r="NO283" i="2"/>
  <c r="BB282" i="2"/>
  <c r="L282" i="2"/>
  <c r="M282" i="2" s="1"/>
  <c r="AU282" i="2"/>
  <c r="EH282" i="2"/>
  <c r="EI282" i="2" s="1"/>
  <c r="DD282" i="2"/>
  <c r="DE282" i="2" s="1"/>
  <c r="DV282" i="2"/>
  <c r="DW282" i="2" s="1"/>
  <c r="FW282" i="2"/>
  <c r="H282" i="2"/>
  <c r="Z282" i="2"/>
  <c r="CH282" i="2"/>
  <c r="BV282" i="2"/>
  <c r="ED282" i="2"/>
  <c r="DL282" i="2"/>
  <c r="FB282" i="2"/>
  <c r="FT282" i="2"/>
  <c r="IS283" i="2"/>
  <c r="KC283" i="2"/>
  <c r="IA283" i="2"/>
  <c r="IY283" i="2"/>
  <c r="JE283" i="2"/>
  <c r="BO282" i="2"/>
  <c r="MQ283" i="2"/>
  <c r="EY283" i="2" s="1"/>
  <c r="CG282" i="2"/>
  <c r="R282" i="2"/>
  <c r="S282" i="2" s="1"/>
  <c r="AV282" i="2"/>
  <c r="AW282" i="2" s="1"/>
  <c r="CK282" i="2"/>
  <c r="BJ282" i="2"/>
  <c r="AL282" i="2"/>
  <c r="CB282" i="2"/>
  <c r="EP282" i="2"/>
  <c r="KI283" i="2"/>
  <c r="CQ283" i="2" s="1"/>
  <c r="FW283" i="2"/>
  <c r="FQ283" i="2"/>
  <c r="CK283" i="2"/>
  <c r="K283" i="2"/>
  <c r="BM283" i="2"/>
  <c r="BG283" i="2"/>
  <c r="BA283" i="2"/>
  <c r="AU283" i="2"/>
  <c r="AI283" i="2"/>
  <c r="ME283" i="2"/>
  <c r="EM283" i="2" s="1"/>
  <c r="HH283" i="2"/>
  <c r="NF283" i="2"/>
  <c r="KR283" i="2"/>
  <c r="KT283" i="2"/>
  <c r="MN283" i="2"/>
  <c r="JZ283" i="2"/>
  <c r="LV283" i="2"/>
  <c r="LX283" i="2"/>
  <c r="MV283" i="2"/>
  <c r="LJ283" i="2"/>
  <c r="JP283" i="2"/>
  <c r="IP283" i="2"/>
  <c r="IR283" i="2"/>
  <c r="KL283" i="2"/>
  <c r="MJ283" i="2"/>
  <c r="ID283" i="2"/>
  <c r="IF283" i="2"/>
  <c r="JD283" i="2"/>
  <c r="BD283" i="2"/>
  <c r="MH283" i="2"/>
  <c r="HB283" i="2"/>
  <c r="HZ283" i="2"/>
  <c r="IX283" i="2"/>
  <c r="JT283" i="2"/>
  <c r="JV283" i="2"/>
  <c r="HX283" i="2"/>
  <c r="HF283" i="2"/>
  <c r="KB283" i="2"/>
  <c r="KZ283" i="2"/>
  <c r="JN283" i="2"/>
  <c r="KN283" i="2"/>
  <c r="GV283" i="2"/>
  <c r="MP283" i="2"/>
  <c r="JB283" i="2"/>
  <c r="MT283" i="2"/>
  <c r="MZ283" i="2"/>
  <c r="IL283" i="2"/>
  <c r="KF283" i="2"/>
  <c r="LL283" i="2"/>
  <c r="HR283" i="2"/>
  <c r="HT283" i="2"/>
  <c r="HL283" i="2"/>
  <c r="IJ283" i="2"/>
  <c r="NB283" i="2"/>
  <c r="GZ283" i="2"/>
  <c r="NL283" i="2"/>
  <c r="LP283" i="2"/>
  <c r="HN283" i="2"/>
  <c r="AX283" i="2"/>
  <c r="NH283" i="2"/>
  <c r="IV283" i="2"/>
  <c r="KX283" i="2"/>
  <c r="AL283" i="2"/>
  <c r="GT283" i="2"/>
  <c r="JH283" i="2"/>
  <c r="JJ283" i="2"/>
  <c r="MB283" i="2"/>
  <c r="LR283" i="2"/>
  <c r="KH283" i="2"/>
  <c r="LD283" i="2"/>
  <c r="LF283" i="2"/>
  <c r="MD283" i="2"/>
  <c r="NN283" i="2"/>
  <c r="FX283" i="2"/>
  <c r="JQ283" i="2"/>
  <c r="BY283" i="2" s="1"/>
  <c r="BC282" i="2"/>
  <c r="LY283" i="2"/>
  <c r="EG283" i="2" s="1"/>
  <c r="LA283" i="2"/>
  <c r="DI283" i="2" s="1"/>
  <c r="JW283" i="2"/>
  <c r="CE283" i="2" s="1"/>
  <c r="LM283" i="2"/>
  <c r="DU283" i="2" s="1"/>
  <c r="K282" i="2"/>
  <c r="CR282" i="2"/>
  <c r="CS282" i="2" s="1"/>
  <c r="AD282" i="2"/>
  <c r="AE282" i="2" s="1"/>
  <c r="BA282" i="2"/>
  <c r="CX282" i="2"/>
  <c r="CY282" i="2" s="1"/>
  <c r="CL282" i="2"/>
  <c r="CM282" i="2" s="1"/>
  <c r="CE282" i="2"/>
  <c r="EG282" i="2"/>
  <c r="FF282" i="2"/>
  <c r="FG282" i="2" s="1"/>
  <c r="FL282" i="2"/>
  <c r="FM282" i="2" s="1"/>
  <c r="BP282" i="2"/>
  <c r="LG283" i="2"/>
  <c r="DO283" i="2" s="1"/>
  <c r="Y282" i="2"/>
  <c r="MW283" i="2"/>
  <c r="FE283" i="2" s="1"/>
  <c r="JK283" i="2"/>
  <c r="BS283" i="2" s="1"/>
  <c r="GW283" i="2"/>
  <c r="E283" i="2" s="1"/>
  <c r="KO283" i="2"/>
  <c r="CW283" i="2" s="1"/>
  <c r="HU283" i="2"/>
  <c r="AC283" i="2" s="1"/>
  <c r="KU283" i="2"/>
  <c r="DC283" i="2" s="1"/>
  <c r="HO283" i="2"/>
  <c r="W283" i="2" s="1"/>
  <c r="IG283" i="2"/>
  <c r="AO283" i="2" s="1"/>
  <c r="HI283" i="2"/>
  <c r="Q283" i="2" s="1"/>
  <c r="NC283" i="2"/>
  <c r="FK283" i="2" s="1"/>
  <c r="FX282" i="2"/>
  <c r="FY282" i="2" s="1"/>
  <c r="BM282" i="2"/>
  <c r="Q282" i="2"/>
  <c r="AC282" i="2"/>
  <c r="AP282" i="2"/>
  <c r="AQ282" i="2" s="1"/>
  <c r="W282" i="2"/>
  <c r="BY282" i="2"/>
  <c r="DP282" i="2"/>
  <c r="DQ282" i="2" s="1"/>
  <c r="DC282" i="2"/>
  <c r="ET282" i="2"/>
  <c r="EU282" i="2" s="1"/>
  <c r="FK282" i="2"/>
  <c r="FQ282" i="2"/>
  <c r="LS283" i="2"/>
  <c r="EA283" i="2" s="1"/>
  <c r="AK282" i="2"/>
  <c r="MK283" i="2"/>
  <c r="ES283" i="2" s="1"/>
  <c r="B284" i="2"/>
  <c r="GC284" i="2" s="1"/>
  <c r="GD283" i="2"/>
  <c r="FY283" i="2" l="1"/>
  <c r="DF283" i="2"/>
  <c r="T283" i="2"/>
  <c r="CR283" i="2"/>
  <c r="CS283" i="2" s="1"/>
  <c r="FH283" i="2"/>
  <c r="EZ283" i="2"/>
  <c r="CZ283" i="2"/>
  <c r="CF283" i="2"/>
  <c r="CG283" i="2" s="1"/>
  <c r="AF283" i="2"/>
  <c r="FZ283" i="2"/>
  <c r="BV283" i="2"/>
  <c r="AR283" i="2"/>
  <c r="DL283" i="2"/>
  <c r="ED283" i="2"/>
  <c r="EV283" i="2"/>
  <c r="L283" i="2"/>
  <c r="M283" i="2" s="1"/>
  <c r="FL283" i="2"/>
  <c r="FM283" i="2" s="1"/>
  <c r="CN283" i="2"/>
  <c r="FR283" i="2"/>
  <c r="FS283" i="2" s="1"/>
  <c r="EJ283" i="2"/>
  <c r="F283" i="2"/>
  <c r="G283" i="2" s="1"/>
  <c r="EN283" i="2"/>
  <c r="EO283" i="2" s="1"/>
  <c r="DV283" i="2"/>
  <c r="DW283" i="2" s="1"/>
  <c r="X283" i="2"/>
  <c r="Y283" i="2" s="1"/>
  <c r="DP283" i="2"/>
  <c r="DQ283" i="2" s="1"/>
  <c r="BH283" i="2"/>
  <c r="BP283" i="2"/>
  <c r="BZ283" i="2"/>
  <c r="CA283" i="2" s="1"/>
  <c r="LY284" i="2"/>
  <c r="EG284" i="2" s="1"/>
  <c r="LS284" i="2"/>
  <c r="EA284" i="2" s="1"/>
  <c r="LG284" i="2"/>
  <c r="KU284" i="2"/>
  <c r="DC284" i="2" s="1"/>
  <c r="KO284" i="2"/>
  <c r="CW284" i="2" s="1"/>
  <c r="KI284" i="2"/>
  <c r="JW284" i="2"/>
  <c r="CE284" i="2" s="1"/>
  <c r="JK284" i="2"/>
  <c r="BS284" i="2" s="1"/>
  <c r="JE284" i="2"/>
  <c r="IM284" i="2"/>
  <c r="AU284" i="2" s="1"/>
  <c r="IG284" i="2"/>
  <c r="HO284" i="2"/>
  <c r="W284" i="2" s="1"/>
  <c r="JB284" i="2"/>
  <c r="NO284" i="2"/>
  <c r="FW284" i="2" s="1"/>
  <c r="MW284" i="2"/>
  <c r="MK284" i="2"/>
  <c r="ES284" i="2" s="1"/>
  <c r="ME284" i="2"/>
  <c r="EM284" i="2" s="1"/>
  <c r="IY284" i="2"/>
  <c r="BG284" i="2" s="1"/>
  <c r="IS284" i="2"/>
  <c r="IA284" i="2"/>
  <c r="AI284" i="2" s="1"/>
  <c r="HU284" i="2"/>
  <c r="AC284" i="2" s="1"/>
  <c r="IL284" i="2"/>
  <c r="NC284" i="2"/>
  <c r="MQ284" i="2"/>
  <c r="EY284" i="2" s="1"/>
  <c r="LM284" i="2"/>
  <c r="DU284" i="2" s="1"/>
  <c r="LA284" i="2"/>
  <c r="DI284" i="2" s="1"/>
  <c r="JQ284" i="2"/>
  <c r="BY284" i="2" s="1"/>
  <c r="HI284" i="2"/>
  <c r="Q284" i="2" s="1"/>
  <c r="HC284" i="2"/>
  <c r="K284" i="2" s="1"/>
  <c r="GW284" i="2"/>
  <c r="E284" i="2" s="1"/>
  <c r="GV284" i="2"/>
  <c r="NI284" i="2"/>
  <c r="FQ284" i="2" s="1"/>
  <c r="KC284" i="2"/>
  <c r="CK284" i="2" s="1"/>
  <c r="MH284" i="2"/>
  <c r="MJ284" i="2"/>
  <c r="HX284" i="2"/>
  <c r="IV284" i="2"/>
  <c r="JT284" i="2"/>
  <c r="LP284" i="2"/>
  <c r="AR284" i="2"/>
  <c r="ID284" i="2"/>
  <c r="KB284" i="2"/>
  <c r="KX284" i="2"/>
  <c r="LV284" i="2"/>
  <c r="LJ284" i="2"/>
  <c r="IR284" i="2"/>
  <c r="KN284" i="2"/>
  <c r="EV284" i="2"/>
  <c r="HZ284" i="2"/>
  <c r="KR284" i="2"/>
  <c r="MP284" i="2"/>
  <c r="HF284" i="2"/>
  <c r="IF284" i="2"/>
  <c r="KZ284" i="2"/>
  <c r="MT284" i="2"/>
  <c r="LL284" i="2"/>
  <c r="HR284" i="2"/>
  <c r="JN284" i="2"/>
  <c r="NF284" i="2"/>
  <c r="NH284" i="2"/>
  <c r="IP284" i="2"/>
  <c r="GZ284" i="2"/>
  <c r="AJ284" i="2"/>
  <c r="KT284" i="2"/>
  <c r="ED284" i="2"/>
  <c r="MN284" i="2"/>
  <c r="HH284" i="2"/>
  <c r="DL284" i="2"/>
  <c r="HT284" i="2"/>
  <c r="LX284" i="2"/>
  <c r="JH284" i="2"/>
  <c r="JJ284" i="2"/>
  <c r="FT284" i="2"/>
  <c r="KL284" i="2"/>
  <c r="EH284" i="2"/>
  <c r="JV284" i="2"/>
  <c r="HL284" i="2"/>
  <c r="IJ284" i="2"/>
  <c r="KF284" i="2"/>
  <c r="MD284" i="2"/>
  <c r="MB284" i="2"/>
  <c r="MZ284" i="2"/>
  <c r="NN284" i="2"/>
  <c r="NL284" i="2"/>
  <c r="JP284" i="2"/>
  <c r="NB284" i="2"/>
  <c r="DX284" i="2"/>
  <c r="HB284" i="2"/>
  <c r="DF284" i="2"/>
  <c r="LR284" i="2"/>
  <c r="GT284" i="2"/>
  <c r="JZ284" i="2"/>
  <c r="MV284" i="2"/>
  <c r="HN284" i="2"/>
  <c r="CR284" i="2"/>
  <c r="KH284" i="2"/>
  <c r="LD284" i="2"/>
  <c r="FN284" i="2"/>
  <c r="IX284" i="2"/>
  <c r="N284" i="2"/>
  <c r="JD284" i="2"/>
  <c r="LF284" i="2"/>
  <c r="AD283" i="2"/>
  <c r="AE283" i="2" s="1"/>
  <c r="R283" i="2"/>
  <c r="S283" i="2" s="1"/>
  <c r="AJ283" i="2"/>
  <c r="AK283" i="2" s="1"/>
  <c r="BN283" i="2"/>
  <c r="BO283" i="2" s="1"/>
  <c r="DJ283" i="2"/>
  <c r="DK283" i="2" s="1"/>
  <c r="CX283" i="2"/>
  <c r="CY283" i="2" s="1"/>
  <c r="ET283" i="2"/>
  <c r="EU283" i="2" s="1"/>
  <c r="CB283" i="2"/>
  <c r="CH283" i="2"/>
  <c r="DX283" i="2"/>
  <c r="EP283" i="2"/>
  <c r="FT283" i="2"/>
  <c r="BI283" i="2"/>
  <c r="AV283" i="2"/>
  <c r="AW283" i="2" s="1"/>
  <c r="BB283" i="2"/>
  <c r="BC283" i="2" s="1"/>
  <c r="DD283" i="2"/>
  <c r="DE283" i="2" s="1"/>
  <c r="EB283" i="2"/>
  <c r="EC283" i="2" s="1"/>
  <c r="H283" i="2"/>
  <c r="CT283" i="2"/>
  <c r="DR283" i="2"/>
  <c r="FB283" i="2"/>
  <c r="FN283" i="2"/>
  <c r="FA283" i="2"/>
  <c r="AP283" i="2"/>
  <c r="AQ283" i="2" s="1"/>
  <c r="CL283" i="2"/>
  <c r="CM283" i="2" s="1"/>
  <c r="EH283" i="2"/>
  <c r="EI283" i="2" s="1"/>
  <c r="Z283" i="2"/>
  <c r="N283" i="2"/>
  <c r="BJ283" i="2"/>
  <c r="BT283" i="2"/>
  <c r="BU283" i="2" s="1"/>
  <c r="FF283" i="2"/>
  <c r="FG283" i="2" s="1"/>
  <c r="B285" i="2"/>
  <c r="GC285" i="2" s="1"/>
  <c r="GD284" i="2"/>
  <c r="EI284" i="2" l="1"/>
  <c r="CS284" i="2"/>
  <c r="AK284" i="2"/>
  <c r="CL284" i="2"/>
  <c r="BD284" i="2"/>
  <c r="DR284" i="2"/>
  <c r="H284" i="2"/>
  <c r="BV284" i="2"/>
  <c r="FZ284" i="2"/>
  <c r="BH284" i="2"/>
  <c r="Z284" i="2"/>
  <c r="CF284" i="2"/>
  <c r="FH284" i="2"/>
  <c r="AX284" i="2"/>
  <c r="EN284" i="2"/>
  <c r="AD284" i="2"/>
  <c r="FB284" i="2"/>
  <c r="CZ284" i="2"/>
  <c r="FX284" i="2"/>
  <c r="BP284" i="2"/>
  <c r="CB284" i="2"/>
  <c r="R284" i="2"/>
  <c r="NC285" i="2"/>
  <c r="IS285" i="2"/>
  <c r="MW285" i="2"/>
  <c r="IG285" i="2"/>
  <c r="LG285" i="2"/>
  <c r="BN284" i="2"/>
  <c r="F284" i="2"/>
  <c r="AP284" i="2"/>
  <c r="BT284" i="2"/>
  <c r="AV284" i="2"/>
  <c r="DP284" i="2"/>
  <c r="FR284" i="2"/>
  <c r="FF284" i="2"/>
  <c r="BJ284" i="2"/>
  <c r="CH284" i="2"/>
  <c r="EJ284" i="2"/>
  <c r="KI285" i="2"/>
  <c r="X284" i="2"/>
  <c r="AO284" i="2"/>
  <c r="L284" i="2"/>
  <c r="BZ284" i="2"/>
  <c r="BA284" i="2"/>
  <c r="CQ284" i="2"/>
  <c r="ET284" i="2"/>
  <c r="DV284" i="2"/>
  <c r="EZ284" i="2"/>
  <c r="EB284" i="2"/>
  <c r="FK284" i="2"/>
  <c r="T284" i="2"/>
  <c r="CT284" i="2"/>
  <c r="EP284" i="2"/>
  <c r="JE285" i="2"/>
  <c r="KO285" i="2"/>
  <c r="BB284" i="2"/>
  <c r="BM284" i="2"/>
  <c r="DO284" i="2"/>
  <c r="DD284" i="2"/>
  <c r="FE284" i="2"/>
  <c r="CN284" i="2"/>
  <c r="FL284" i="2"/>
  <c r="AF284" i="2"/>
  <c r="AL284" i="2"/>
  <c r="FK285" i="2"/>
  <c r="FE285" i="2"/>
  <c r="DO285" i="2"/>
  <c r="CW285" i="2"/>
  <c r="CQ285" i="2"/>
  <c r="BM285" i="2"/>
  <c r="BG285" i="2"/>
  <c r="BA285" i="2"/>
  <c r="AO285" i="2"/>
  <c r="NO285" i="2"/>
  <c r="ME285" i="2"/>
  <c r="EM285" i="2" s="1"/>
  <c r="IY285" i="2"/>
  <c r="IA285" i="2"/>
  <c r="AI285" i="2" s="1"/>
  <c r="HU285" i="2"/>
  <c r="AC285" i="2" s="1"/>
  <c r="LM285" i="2"/>
  <c r="DU285" i="2" s="1"/>
  <c r="LA285" i="2"/>
  <c r="DI285" i="2" s="1"/>
  <c r="JQ285" i="2"/>
  <c r="BY285" i="2" s="1"/>
  <c r="HI285" i="2"/>
  <c r="Q285" i="2" s="1"/>
  <c r="HC285" i="2"/>
  <c r="K285" i="2" s="1"/>
  <c r="GW285" i="2"/>
  <c r="NI285" i="2"/>
  <c r="KC285" i="2"/>
  <c r="CK285" i="2" s="1"/>
  <c r="KZ285" i="2"/>
  <c r="LY285" i="2"/>
  <c r="EG285" i="2" s="1"/>
  <c r="JK285" i="2"/>
  <c r="IM285" i="2"/>
  <c r="AU285" i="2" s="1"/>
  <c r="JW285" i="2"/>
  <c r="CE285" i="2" s="1"/>
  <c r="LS285" i="2"/>
  <c r="HO285" i="2"/>
  <c r="LL285" i="2"/>
  <c r="JN285" i="2"/>
  <c r="MJ285" i="2"/>
  <c r="GT285" i="2"/>
  <c r="JV285" i="2"/>
  <c r="HH285" i="2"/>
  <c r="JB285" i="2"/>
  <c r="HT285" i="2"/>
  <c r="JP285" i="2"/>
  <c r="CB285" i="2"/>
  <c r="NF285" i="2"/>
  <c r="IP285" i="2"/>
  <c r="GZ285" i="2"/>
  <c r="HX285" i="2"/>
  <c r="IX285" i="2"/>
  <c r="IV285" i="2"/>
  <c r="JT285" i="2"/>
  <c r="KR285" i="2"/>
  <c r="LR285" i="2"/>
  <c r="JD285" i="2"/>
  <c r="JZ285" i="2"/>
  <c r="KX285" i="2"/>
  <c r="MV285" i="2"/>
  <c r="LJ285" i="2"/>
  <c r="NH285" i="2"/>
  <c r="KL285" i="2"/>
  <c r="KT285" i="2"/>
  <c r="MN285" i="2"/>
  <c r="HF285" i="2"/>
  <c r="KB285" i="2"/>
  <c r="CL285" i="2"/>
  <c r="CM285" i="2" s="1"/>
  <c r="LX285" i="2"/>
  <c r="BJ285" i="2"/>
  <c r="EH285" i="2"/>
  <c r="EI285" i="2" s="1"/>
  <c r="LV285" i="2"/>
  <c r="GV285" i="2"/>
  <c r="HN285" i="2"/>
  <c r="IL285" i="2"/>
  <c r="JJ285" i="2"/>
  <c r="LD285" i="2"/>
  <c r="MZ285" i="2"/>
  <c r="KN285" i="2"/>
  <c r="LP285" i="2"/>
  <c r="MP285" i="2"/>
  <c r="ID285" i="2"/>
  <c r="IF285" i="2"/>
  <c r="DJ285" i="2"/>
  <c r="MT285" i="2"/>
  <c r="JH285" i="2"/>
  <c r="KH285" i="2"/>
  <c r="LF285" i="2"/>
  <c r="MD285" i="2"/>
  <c r="FN285" i="2"/>
  <c r="HZ285" i="2"/>
  <c r="EV285" i="2"/>
  <c r="IR285" i="2"/>
  <c r="CF285" i="2"/>
  <c r="CG285" i="2" s="1"/>
  <c r="T285" i="2"/>
  <c r="HL285" i="2"/>
  <c r="IJ285" i="2"/>
  <c r="KF285" i="2"/>
  <c r="MB285" i="2"/>
  <c r="NL285" i="2"/>
  <c r="FX285" i="2" s="1"/>
  <c r="FY285" i="2" s="1"/>
  <c r="HR285" i="2"/>
  <c r="MH285" i="2"/>
  <c r="HB285" i="2"/>
  <c r="AR285" i="2"/>
  <c r="NB285" i="2"/>
  <c r="NN285" i="2"/>
  <c r="MQ285" i="2"/>
  <c r="EY285" i="2" s="1"/>
  <c r="MK285" i="2"/>
  <c r="KU285" i="2"/>
  <c r="DC285" i="2" s="1"/>
  <c r="DJ284" i="2"/>
  <c r="CX284" i="2"/>
  <c r="B286" i="2"/>
  <c r="GC286" i="2" s="1"/>
  <c r="GD285" i="2"/>
  <c r="G284" i="2" l="1"/>
  <c r="FY284" i="2"/>
  <c r="FS284" i="2"/>
  <c r="FM284" i="2"/>
  <c r="FG284" i="2"/>
  <c r="FA284" i="2"/>
  <c r="EU284" i="2"/>
  <c r="EO284" i="2"/>
  <c r="EC284" i="2"/>
  <c r="DW284" i="2"/>
  <c r="DQ284" i="2"/>
  <c r="DK284" i="2"/>
  <c r="DE284" i="2"/>
  <c r="CY284" i="2"/>
  <c r="CM284" i="2"/>
  <c r="CG284" i="2"/>
  <c r="CA284" i="2"/>
  <c r="BU284" i="2"/>
  <c r="BO284" i="2"/>
  <c r="BI284" i="2"/>
  <c r="BC284" i="2"/>
  <c r="AW284" i="2"/>
  <c r="AQ284" i="2"/>
  <c r="AE284" i="2"/>
  <c r="Y284" i="2"/>
  <c r="S284" i="2"/>
  <c r="M284" i="2"/>
  <c r="F285" i="2"/>
  <c r="G285" i="2" s="1"/>
  <c r="EN285" i="2"/>
  <c r="EO285" i="2" s="1"/>
  <c r="DX285" i="2"/>
  <c r="BT285" i="2"/>
  <c r="BU285" i="2" s="1"/>
  <c r="EB285" i="2"/>
  <c r="EC285" i="2" s="1"/>
  <c r="AD285" i="2"/>
  <c r="AE285" i="2" s="1"/>
  <c r="Z285" i="2"/>
  <c r="BP285" i="2"/>
  <c r="FR285" i="2"/>
  <c r="FS285" i="2" s="1"/>
  <c r="FH285" i="2"/>
  <c r="EZ285" i="2"/>
  <c r="FA285" i="2" s="1"/>
  <c r="AL285" i="2"/>
  <c r="N285" i="2"/>
  <c r="DF285" i="2"/>
  <c r="CZ285" i="2"/>
  <c r="DR285" i="2"/>
  <c r="AV285" i="2"/>
  <c r="AW285" i="2" s="1"/>
  <c r="BD285" i="2"/>
  <c r="FZ285" i="2"/>
  <c r="CT285" i="2"/>
  <c r="MK286" i="2"/>
  <c r="DK285" i="2"/>
  <c r="HO286" i="2"/>
  <c r="JK286" i="2"/>
  <c r="NI286" i="2"/>
  <c r="JQ286" i="2"/>
  <c r="IA286" i="2"/>
  <c r="L285" i="2"/>
  <c r="M285" i="2" s="1"/>
  <c r="BS285" i="2"/>
  <c r="BH285" i="2"/>
  <c r="BI285" i="2" s="1"/>
  <c r="CX285" i="2"/>
  <c r="CY285" i="2" s="1"/>
  <c r="AJ285" i="2"/>
  <c r="BZ285" i="2"/>
  <c r="DV285" i="2"/>
  <c r="CR285" i="2"/>
  <c r="ES285" i="2"/>
  <c r="ET285" i="2"/>
  <c r="EU285" i="2" s="1"/>
  <c r="AX285" i="2"/>
  <c r="DL285" i="2"/>
  <c r="ED285" i="2"/>
  <c r="FT285" i="2"/>
  <c r="JE286" i="2"/>
  <c r="IG286" i="2"/>
  <c r="LS286" i="2"/>
  <c r="LY286" i="2"/>
  <c r="GW286" i="2"/>
  <c r="IY286" i="2"/>
  <c r="BN285" i="2"/>
  <c r="BO285" i="2" s="1"/>
  <c r="AP285" i="2"/>
  <c r="AQ285" i="2" s="1"/>
  <c r="W285" i="2"/>
  <c r="E285" i="2"/>
  <c r="BB285" i="2"/>
  <c r="BC285" i="2" s="1"/>
  <c r="DP285" i="2"/>
  <c r="DQ285" i="2" s="1"/>
  <c r="EA285" i="2"/>
  <c r="FL285" i="2"/>
  <c r="FM285" i="2" s="1"/>
  <c r="CN285" i="2"/>
  <c r="EP285" i="2"/>
  <c r="EJ285" i="2"/>
  <c r="MW286" i="2"/>
  <c r="JW286" i="2"/>
  <c r="LM286" i="2"/>
  <c r="ME286" i="2"/>
  <c r="R285" i="2"/>
  <c r="S285" i="2" s="1"/>
  <c r="H285" i="2"/>
  <c r="FQ285" i="2"/>
  <c r="AF285" i="2"/>
  <c r="CH285" i="2"/>
  <c r="BV285" i="2"/>
  <c r="FB285" i="2"/>
  <c r="IS286" i="2"/>
  <c r="FE286" i="2"/>
  <c r="ES286" i="2"/>
  <c r="EA286" i="2"/>
  <c r="EM286" i="2"/>
  <c r="DU286" i="2"/>
  <c r="FQ286" i="2"/>
  <c r="EG286" i="2"/>
  <c r="BS286" i="2"/>
  <c r="AO286" i="2"/>
  <c r="CE286" i="2"/>
  <c r="BM286" i="2"/>
  <c r="BG286" i="2"/>
  <c r="BY286" i="2"/>
  <c r="W286" i="2"/>
  <c r="BA286" i="2"/>
  <c r="AI286" i="2"/>
  <c r="E286" i="2"/>
  <c r="LA286" i="2"/>
  <c r="HC286" i="2"/>
  <c r="K286" i="2" s="1"/>
  <c r="HX286" i="2"/>
  <c r="KU286" i="2"/>
  <c r="DC286" i="2" s="1"/>
  <c r="GT286" i="2"/>
  <c r="JP286" i="2"/>
  <c r="NH286" i="2"/>
  <c r="NF286" i="2"/>
  <c r="IP286" i="2"/>
  <c r="KL286" i="2"/>
  <c r="HB286" i="2"/>
  <c r="IV286" i="2"/>
  <c r="CF286" i="2"/>
  <c r="CG286" i="2" s="1"/>
  <c r="KT286" i="2"/>
  <c r="MN286" i="2"/>
  <c r="HH286" i="2"/>
  <c r="ID286" i="2"/>
  <c r="JD286" i="2"/>
  <c r="IR286" i="2"/>
  <c r="H286" i="2"/>
  <c r="JT286" i="2"/>
  <c r="KR286" i="2"/>
  <c r="MP286" i="2"/>
  <c r="GV286" i="2"/>
  <c r="HF286" i="2"/>
  <c r="LJ286" i="2"/>
  <c r="HR286" i="2"/>
  <c r="JN286" i="2"/>
  <c r="FT286" i="2"/>
  <c r="MJ286" i="2"/>
  <c r="MH286" i="2"/>
  <c r="HZ286" i="2"/>
  <c r="IX286" i="2"/>
  <c r="JV286" i="2"/>
  <c r="LP286" i="2"/>
  <c r="JB286" i="2"/>
  <c r="KZ286" i="2"/>
  <c r="LL286" i="2"/>
  <c r="AD286" i="2"/>
  <c r="AE286" i="2" s="1"/>
  <c r="BB286" i="2"/>
  <c r="JH286" i="2"/>
  <c r="JZ286" i="2"/>
  <c r="MV286" i="2"/>
  <c r="MB286" i="2"/>
  <c r="NL286" i="2"/>
  <c r="MD286" i="2"/>
  <c r="DF286" i="2"/>
  <c r="IF286" i="2"/>
  <c r="KF286" i="2"/>
  <c r="LF286" i="2"/>
  <c r="EP286" i="2"/>
  <c r="FX286" i="2"/>
  <c r="FY286" i="2" s="1"/>
  <c r="LR286" i="2"/>
  <c r="LX286" i="2"/>
  <c r="LV286" i="2"/>
  <c r="MT286" i="2"/>
  <c r="KH286" i="2"/>
  <c r="HT286" i="2"/>
  <c r="CB286" i="2"/>
  <c r="BP286" i="2"/>
  <c r="KX286" i="2"/>
  <c r="HL286" i="2"/>
  <c r="IJ286" i="2"/>
  <c r="JJ286" i="2"/>
  <c r="LD286" i="2"/>
  <c r="MZ286" i="2"/>
  <c r="NB286" i="2"/>
  <c r="GZ286" i="2"/>
  <c r="KN286" i="2"/>
  <c r="EJ286" i="2"/>
  <c r="HN286" i="2"/>
  <c r="IL286" i="2"/>
  <c r="KB286" i="2"/>
  <c r="NN286" i="2"/>
  <c r="EB286" i="2"/>
  <c r="MQ286" i="2"/>
  <c r="IM286" i="2"/>
  <c r="KC286" i="2"/>
  <c r="CK286" i="2" s="1"/>
  <c r="HI286" i="2"/>
  <c r="Q286" i="2" s="1"/>
  <c r="HU286" i="2"/>
  <c r="NO286" i="2"/>
  <c r="FW286" i="2" s="1"/>
  <c r="X285" i="2"/>
  <c r="Y285" i="2" s="1"/>
  <c r="DD285" i="2"/>
  <c r="DE285" i="2" s="1"/>
  <c r="FF285" i="2"/>
  <c r="FG285" i="2" s="1"/>
  <c r="FW285" i="2"/>
  <c r="KO286" i="2"/>
  <c r="CW286" i="2" s="1"/>
  <c r="DW285" i="2"/>
  <c r="CA285" i="2"/>
  <c r="KI286" i="2"/>
  <c r="CQ286" i="2" s="1"/>
  <c r="LG286" i="2"/>
  <c r="DO286" i="2" s="1"/>
  <c r="NC286" i="2"/>
  <c r="FK286" i="2" s="1"/>
  <c r="B287" i="2"/>
  <c r="GC287" i="2" s="1"/>
  <c r="GD286" i="2"/>
  <c r="CS285" i="2" l="1"/>
  <c r="AK285" i="2"/>
  <c r="DL286" i="2"/>
  <c r="L286" i="2"/>
  <c r="M286" i="2" s="1"/>
  <c r="DR286" i="2"/>
  <c r="AX286" i="2"/>
  <c r="FN286" i="2"/>
  <c r="BV286" i="2"/>
  <c r="BH286" i="2"/>
  <c r="ET286" i="2"/>
  <c r="EU286" i="2" s="1"/>
  <c r="Z286" i="2"/>
  <c r="FH286" i="2"/>
  <c r="DX286" i="2"/>
  <c r="AP286" i="2"/>
  <c r="AL286" i="2"/>
  <c r="FZ286" i="2"/>
  <c r="T286" i="2"/>
  <c r="CR286" i="2"/>
  <c r="FB286" i="2"/>
  <c r="CZ286" i="2"/>
  <c r="CN286" i="2"/>
  <c r="AQ286" i="2"/>
  <c r="HU287" i="2"/>
  <c r="MQ287" i="2"/>
  <c r="EY287" i="2" s="1"/>
  <c r="AC286" i="2"/>
  <c r="BN286" i="2"/>
  <c r="R286" i="2"/>
  <c r="S286" i="2" s="1"/>
  <c r="BT286" i="2"/>
  <c r="BZ286" i="2"/>
  <c r="EY286" i="2"/>
  <c r="EH286" i="2"/>
  <c r="FL286" i="2"/>
  <c r="EN286" i="2"/>
  <c r="EZ286" i="2"/>
  <c r="FF286" i="2"/>
  <c r="BD286" i="2"/>
  <c r="AF286" i="2"/>
  <c r="ED286" i="2"/>
  <c r="GW287" i="2"/>
  <c r="JQ287" i="2"/>
  <c r="KO287" i="2"/>
  <c r="CW287" i="2" s="1"/>
  <c r="DD286" i="2"/>
  <c r="F286" i="2"/>
  <c r="AJ286" i="2"/>
  <c r="AK286" i="2" s="1"/>
  <c r="DJ286" i="2"/>
  <c r="CL286" i="2"/>
  <c r="DP286" i="2"/>
  <c r="N286" i="2"/>
  <c r="BJ286" i="2"/>
  <c r="AR286" i="2"/>
  <c r="CH286" i="2"/>
  <c r="EV286" i="2"/>
  <c r="MW287" i="2"/>
  <c r="LY287" i="2"/>
  <c r="NI287" i="2"/>
  <c r="FQ287" i="2" s="1"/>
  <c r="MK287" i="2"/>
  <c r="ES287" i="2" s="1"/>
  <c r="EG287" i="2"/>
  <c r="FE287" i="2"/>
  <c r="BY287" i="2"/>
  <c r="E287" i="2"/>
  <c r="AC287" i="2"/>
  <c r="IS287" i="2"/>
  <c r="BA287" i="2" s="1"/>
  <c r="HI287" i="2"/>
  <c r="LS287" i="2"/>
  <c r="EA287" i="2" s="1"/>
  <c r="KU287" i="2"/>
  <c r="JW287" i="2"/>
  <c r="HH287" i="2"/>
  <c r="ME287" i="2"/>
  <c r="HC287" i="2"/>
  <c r="GZ287" i="2"/>
  <c r="LL287" i="2"/>
  <c r="HR287" i="2"/>
  <c r="JN287" i="2"/>
  <c r="NH287" i="2"/>
  <c r="IR287" i="2"/>
  <c r="KN287" i="2"/>
  <c r="IV287" i="2"/>
  <c r="KT287" i="2"/>
  <c r="LP287" i="2"/>
  <c r="MP287" i="2"/>
  <c r="MN287" i="2"/>
  <c r="JB287" i="2"/>
  <c r="MT287" i="2"/>
  <c r="LJ287" i="2"/>
  <c r="NF287" i="2"/>
  <c r="HX287" i="2"/>
  <c r="KR287" i="2"/>
  <c r="ED287" i="2"/>
  <c r="JZ287" i="2"/>
  <c r="KX287" i="2"/>
  <c r="LV287" i="2"/>
  <c r="LX287" i="2"/>
  <c r="HT287" i="2"/>
  <c r="JP287" i="2"/>
  <c r="IP287" i="2"/>
  <c r="KL287" i="2"/>
  <c r="MJ287" i="2"/>
  <c r="GV287" i="2"/>
  <c r="LR287" i="2"/>
  <c r="ID287" i="2"/>
  <c r="JD287" i="2"/>
  <c r="CZ287" i="2"/>
  <c r="HZ287" i="2"/>
  <c r="IX287" i="2"/>
  <c r="EZ287" i="2"/>
  <c r="MV287" i="2"/>
  <c r="FH287" i="2"/>
  <c r="HN287" i="2"/>
  <c r="IL287" i="2"/>
  <c r="KF287" i="2"/>
  <c r="KH287" i="2"/>
  <c r="LD287" i="2"/>
  <c r="MD287" i="2"/>
  <c r="NN287" i="2"/>
  <c r="MB287" i="2"/>
  <c r="BB287" i="2"/>
  <c r="JT287" i="2"/>
  <c r="HF287" i="2"/>
  <c r="KZ287" i="2"/>
  <c r="GT287" i="2"/>
  <c r="MZ287" i="2"/>
  <c r="HL287" i="2"/>
  <c r="JH287" i="2"/>
  <c r="MH287" i="2"/>
  <c r="HB287" i="2"/>
  <c r="JV287" i="2"/>
  <c r="IJ287" i="2"/>
  <c r="LF287" i="2"/>
  <c r="NB287" i="2"/>
  <c r="IF287" i="2"/>
  <c r="NL287" i="2"/>
  <c r="KB287" i="2"/>
  <c r="JJ287" i="2"/>
  <c r="FX287" i="2"/>
  <c r="KC287" i="2"/>
  <c r="X286" i="2"/>
  <c r="CX286" i="2"/>
  <c r="DV286" i="2"/>
  <c r="CT286" i="2"/>
  <c r="BC286" i="2"/>
  <c r="DQ286" i="2"/>
  <c r="JK287" i="2"/>
  <c r="NC287" i="2"/>
  <c r="KI287" i="2"/>
  <c r="LG287" i="2"/>
  <c r="NO287" i="2"/>
  <c r="IM287" i="2"/>
  <c r="LA287" i="2"/>
  <c r="AV286" i="2"/>
  <c r="DI286" i="2"/>
  <c r="AU286" i="2"/>
  <c r="FR286" i="2"/>
  <c r="LM287" i="2"/>
  <c r="DU287" i="2" s="1"/>
  <c r="EC286" i="2"/>
  <c r="IY287" i="2"/>
  <c r="IG287" i="2"/>
  <c r="JE287" i="2"/>
  <c r="BM287" i="2" s="1"/>
  <c r="CS286" i="2"/>
  <c r="IA287" i="2"/>
  <c r="HO287" i="2"/>
  <c r="B288" i="2"/>
  <c r="GC288" i="2" s="1"/>
  <c r="GD287" i="2"/>
  <c r="JK288" i="2" l="1"/>
  <c r="LG288" i="2"/>
  <c r="HO288" i="2"/>
  <c r="IG288" i="2"/>
  <c r="LA288" i="2"/>
  <c r="IA288" i="2"/>
  <c r="IY288" i="2"/>
  <c r="G286" i="2"/>
  <c r="FY287" i="2"/>
  <c r="FS286" i="2"/>
  <c r="FM286" i="2"/>
  <c r="FG286" i="2"/>
  <c r="FA286" i="2"/>
  <c r="EO286" i="2"/>
  <c r="EI286" i="2"/>
  <c r="DW286" i="2"/>
  <c r="DK286" i="2"/>
  <c r="DE286" i="2"/>
  <c r="CY286" i="2"/>
  <c r="CM286" i="2"/>
  <c r="CA286" i="2"/>
  <c r="BU286" i="2"/>
  <c r="BO286" i="2"/>
  <c r="BI286" i="2"/>
  <c r="AW286" i="2"/>
  <c r="Y286" i="2"/>
  <c r="FT287" i="2"/>
  <c r="EV287" i="2"/>
  <c r="R287" i="2"/>
  <c r="S287" i="2" s="1"/>
  <c r="DV287" i="2"/>
  <c r="DW287" i="2" s="1"/>
  <c r="AL287" i="2"/>
  <c r="Z287" i="2"/>
  <c r="EP287" i="2"/>
  <c r="FL287" i="2"/>
  <c r="FM287" i="2" s="1"/>
  <c r="CB287" i="2"/>
  <c r="DF287" i="2"/>
  <c r="FZ287" i="2"/>
  <c r="DP287" i="2"/>
  <c r="CR287" i="2"/>
  <c r="AR287" i="2"/>
  <c r="EJ287" i="2"/>
  <c r="AF287" i="2"/>
  <c r="DL287" i="2"/>
  <c r="CF287" i="2"/>
  <c r="BV287" i="2"/>
  <c r="AV287" i="2"/>
  <c r="CL287" i="2"/>
  <c r="N287" i="2"/>
  <c r="BP287" i="2"/>
  <c r="F287" i="2"/>
  <c r="G287" i="2" s="1"/>
  <c r="BJ287" i="2"/>
  <c r="IM288" i="2"/>
  <c r="KI288" i="2"/>
  <c r="HC288" i="2"/>
  <c r="KU288" i="2"/>
  <c r="HI288" i="2"/>
  <c r="BH287" i="2"/>
  <c r="L287" i="2"/>
  <c r="M287" i="2" s="1"/>
  <c r="BN287" i="2"/>
  <c r="BO287" i="2" s="1"/>
  <c r="BZ287" i="2"/>
  <c r="CA287" i="2" s="1"/>
  <c r="X287" i="2"/>
  <c r="Y287" i="2" s="1"/>
  <c r="CQ287" i="2"/>
  <c r="EB287" i="2"/>
  <c r="EH287" i="2"/>
  <c r="FR287" i="2"/>
  <c r="FS287" i="2" s="1"/>
  <c r="BD287" i="2"/>
  <c r="CN287" i="2"/>
  <c r="CH287" i="2"/>
  <c r="DX287" i="2"/>
  <c r="NI288" i="2"/>
  <c r="CM287" i="2"/>
  <c r="FQ288" i="2"/>
  <c r="DO288" i="2"/>
  <c r="DC288" i="2"/>
  <c r="DI288" i="2"/>
  <c r="AU288" i="2"/>
  <c r="BS288" i="2"/>
  <c r="AO288" i="2"/>
  <c r="Q288" i="2"/>
  <c r="BG288" i="2"/>
  <c r="AI288" i="2"/>
  <c r="CQ288" i="2"/>
  <c r="W288" i="2"/>
  <c r="K288" i="2"/>
  <c r="MW288" i="2"/>
  <c r="KH288" i="2"/>
  <c r="MQ288" i="2"/>
  <c r="EY288" i="2" s="1"/>
  <c r="ID288" i="2"/>
  <c r="GV288" i="2"/>
  <c r="HT288" i="2"/>
  <c r="JP288" i="2"/>
  <c r="LR288" i="2"/>
  <c r="JD288" i="2"/>
  <c r="JB288" i="2"/>
  <c r="LL288" i="2"/>
  <c r="HR288" i="2"/>
  <c r="NH288" i="2"/>
  <c r="MH288" i="2"/>
  <c r="MJ288" i="2"/>
  <c r="HX288" i="2"/>
  <c r="IV288" i="2"/>
  <c r="IX288" i="2"/>
  <c r="JT288" i="2"/>
  <c r="LP288" i="2"/>
  <c r="KB288" i="2"/>
  <c r="KX288" i="2"/>
  <c r="LV288" i="2"/>
  <c r="LJ288" i="2"/>
  <c r="IR288" i="2"/>
  <c r="KN288" i="2"/>
  <c r="MP288" i="2"/>
  <c r="FB288" i="2"/>
  <c r="MN288" i="2"/>
  <c r="GT288" i="2"/>
  <c r="IF288" i="2"/>
  <c r="KZ288" i="2"/>
  <c r="KR288" i="2"/>
  <c r="HH288" i="2"/>
  <c r="HB288" i="2"/>
  <c r="JJ288" i="2"/>
  <c r="LF288" i="2"/>
  <c r="NB288" i="2"/>
  <c r="MZ288" i="2"/>
  <c r="JN288" i="2"/>
  <c r="NF288" i="2"/>
  <c r="BJ288" i="2"/>
  <c r="HF288" i="2"/>
  <c r="HN288" i="2"/>
  <c r="IL288" i="2"/>
  <c r="JH288" i="2"/>
  <c r="IP288" i="2"/>
  <c r="KL288" i="2"/>
  <c r="GZ288" i="2"/>
  <c r="JV288" i="2"/>
  <c r="KT288" i="2"/>
  <c r="LX288" i="2"/>
  <c r="MV288" i="2"/>
  <c r="HL288" i="2"/>
  <c r="IJ288" i="2"/>
  <c r="BV288" i="2"/>
  <c r="KF288" i="2"/>
  <c r="MD288" i="2"/>
  <c r="MB288" i="2"/>
  <c r="NN288" i="2"/>
  <c r="NL288" i="2"/>
  <c r="JZ288" i="2"/>
  <c r="MT288" i="2"/>
  <c r="HZ288" i="2"/>
  <c r="Z288" i="2"/>
  <c r="CR288" i="2"/>
  <c r="LD288" i="2"/>
  <c r="JE288" i="2"/>
  <c r="BM288" i="2" s="1"/>
  <c r="LM288" i="2"/>
  <c r="NO288" i="2"/>
  <c r="FX288" i="2" s="1"/>
  <c r="FY288" i="2" s="1"/>
  <c r="NC288" i="2"/>
  <c r="KC288" i="2"/>
  <c r="CK288" i="2" s="1"/>
  <c r="ME288" i="2"/>
  <c r="LS288" i="2"/>
  <c r="IS288" i="2"/>
  <c r="BA288" i="2" s="1"/>
  <c r="AD287" i="2"/>
  <c r="Q287" i="2"/>
  <c r="AP287" i="2"/>
  <c r="AQ287" i="2" s="1"/>
  <c r="CK287" i="2"/>
  <c r="CX287" i="2"/>
  <c r="CY287" i="2" s="1"/>
  <c r="AI287" i="2"/>
  <c r="DD287" i="2"/>
  <c r="DE287" i="2" s="1"/>
  <c r="DJ287" i="2"/>
  <c r="DK287" i="2" s="1"/>
  <c r="EN287" i="2"/>
  <c r="EO287" i="2" s="1"/>
  <c r="H287" i="2"/>
  <c r="AX287" i="2"/>
  <c r="CT287" i="2"/>
  <c r="FB287" i="2"/>
  <c r="FN287" i="2"/>
  <c r="FA287" i="2"/>
  <c r="JQ288" i="2"/>
  <c r="AW287" i="2"/>
  <c r="DQ287" i="2"/>
  <c r="AO287" i="2"/>
  <c r="AJ287" i="2"/>
  <c r="AU287" i="2"/>
  <c r="W287" i="2"/>
  <c r="DC287" i="2"/>
  <c r="DI287" i="2"/>
  <c r="FF287" i="2"/>
  <c r="FG287" i="2" s="1"/>
  <c r="FK287" i="2"/>
  <c r="ET287" i="2"/>
  <c r="EU287" i="2" s="1"/>
  <c r="T287" i="2"/>
  <c r="DR287" i="2"/>
  <c r="LY288" i="2"/>
  <c r="EG288" i="2" s="1"/>
  <c r="KO288" i="2"/>
  <c r="BI287" i="2"/>
  <c r="BC287" i="2"/>
  <c r="JW288" i="2"/>
  <c r="BS287" i="2"/>
  <c r="BT287" i="2"/>
  <c r="BU287" i="2" s="1"/>
  <c r="K287" i="2"/>
  <c r="BG287" i="2"/>
  <c r="CE287" i="2"/>
  <c r="EM287" i="2"/>
  <c r="DO287" i="2"/>
  <c r="FW287" i="2"/>
  <c r="MK288" i="2"/>
  <c r="GW288" i="2"/>
  <c r="EI287" i="2"/>
  <c r="HU288" i="2"/>
  <c r="B289" i="2"/>
  <c r="GD288" i="2"/>
  <c r="GW289" i="2" l="1"/>
  <c r="IA289" i="2"/>
  <c r="GC289" i="2"/>
  <c r="EC287" i="2"/>
  <c r="CS287" i="2"/>
  <c r="CG287" i="2"/>
  <c r="AK287" i="2"/>
  <c r="AE287" i="2"/>
  <c r="DP288" i="2"/>
  <c r="FH288" i="2"/>
  <c r="AX288" i="2"/>
  <c r="DV288" i="2"/>
  <c r="AF288" i="2"/>
  <c r="CF288" i="2"/>
  <c r="CG288" i="2" s="1"/>
  <c r="AR288" i="2"/>
  <c r="CZ288" i="2"/>
  <c r="DF288" i="2"/>
  <c r="BP288" i="2"/>
  <c r="EP288" i="2"/>
  <c r="EV288" i="2"/>
  <c r="BD288" i="2"/>
  <c r="EJ288" i="2"/>
  <c r="FT288" i="2"/>
  <c r="H288" i="2"/>
  <c r="EB288" i="2"/>
  <c r="EC288" i="2" s="1"/>
  <c r="FZ288" i="2"/>
  <c r="AL288" i="2"/>
  <c r="DJ288" i="2"/>
  <c r="L288" i="2"/>
  <c r="M288" i="2" s="1"/>
  <c r="KO289" i="2"/>
  <c r="CW289" i="2" s="1"/>
  <c r="JW289" i="2"/>
  <c r="BZ288" i="2"/>
  <c r="FN288" i="2"/>
  <c r="T288" i="2"/>
  <c r="CN288" i="2"/>
  <c r="HU289" i="2"/>
  <c r="AC289" i="2" s="1"/>
  <c r="MK289" i="2"/>
  <c r="IY289" i="2"/>
  <c r="DQ288" i="2"/>
  <c r="HO289" i="2"/>
  <c r="W289" i="2" s="1"/>
  <c r="LS289" i="2"/>
  <c r="NC289" i="2"/>
  <c r="MW289" i="2"/>
  <c r="E288" i="2"/>
  <c r="BH288" i="2"/>
  <c r="R288" i="2"/>
  <c r="S288" i="2" s="1"/>
  <c r="BT288" i="2"/>
  <c r="CW288" i="2"/>
  <c r="ET288" i="2"/>
  <c r="EA288" i="2"/>
  <c r="FR288" i="2"/>
  <c r="N288" i="2"/>
  <c r="CB288" i="2"/>
  <c r="DR288" i="2"/>
  <c r="ED288" i="2"/>
  <c r="DL288" i="2"/>
  <c r="NI289" i="2"/>
  <c r="HC289" i="2"/>
  <c r="LA289" i="2"/>
  <c r="ME289" i="2"/>
  <c r="NO289" i="2"/>
  <c r="AV288" i="2"/>
  <c r="X288" i="2"/>
  <c r="DD288" i="2"/>
  <c r="AC288" i="2"/>
  <c r="BN288" i="2"/>
  <c r="AD288" i="2"/>
  <c r="AE288" i="2" s="1"/>
  <c r="CE288" i="2"/>
  <c r="CX288" i="2"/>
  <c r="EN288" i="2"/>
  <c r="EZ288" i="2"/>
  <c r="FF288" i="2"/>
  <c r="CH288" i="2"/>
  <c r="DX288" i="2"/>
  <c r="KC289" i="2"/>
  <c r="LM289" i="2"/>
  <c r="MQ289" i="2"/>
  <c r="BB288" i="2"/>
  <c r="F288" i="2"/>
  <c r="AJ288" i="2"/>
  <c r="AK288" i="2" s="1"/>
  <c r="AP288" i="2"/>
  <c r="CL288" i="2"/>
  <c r="EH288" i="2"/>
  <c r="DU288" i="2"/>
  <c r="FL288" i="2"/>
  <c r="FE288" i="2"/>
  <c r="FK288" i="2"/>
  <c r="CT288" i="2"/>
  <c r="CS288" i="2"/>
  <c r="FW289" i="2"/>
  <c r="EY289" i="2"/>
  <c r="FQ289" i="2"/>
  <c r="ES289" i="2"/>
  <c r="FK289" i="2"/>
  <c r="FE289" i="2"/>
  <c r="EA289" i="2"/>
  <c r="DI289" i="2"/>
  <c r="CE289" i="2"/>
  <c r="BG289" i="2"/>
  <c r="AI289" i="2"/>
  <c r="K289" i="2"/>
  <c r="E289" i="2"/>
  <c r="EM289" i="2"/>
  <c r="CK289" i="2"/>
  <c r="DU289" i="2"/>
  <c r="JK289" i="2"/>
  <c r="IM289" i="2"/>
  <c r="AU289" i="2" s="1"/>
  <c r="HI289" i="2"/>
  <c r="IR289" i="2"/>
  <c r="KN289" i="2"/>
  <c r="HZ289" i="2"/>
  <c r="IF289" i="2"/>
  <c r="KZ289" i="2"/>
  <c r="LV289" i="2"/>
  <c r="JN289" i="2"/>
  <c r="NF289" i="2"/>
  <c r="MJ289" i="2"/>
  <c r="JV289" i="2"/>
  <c r="HH289" i="2"/>
  <c r="JB289" i="2"/>
  <c r="HT289" i="2"/>
  <c r="HR289" i="2"/>
  <c r="JP289" i="2"/>
  <c r="IP289" i="2"/>
  <c r="N289" i="2"/>
  <c r="GZ289" i="2"/>
  <c r="HX289" i="2"/>
  <c r="IX289" i="2"/>
  <c r="IV289" i="2"/>
  <c r="JT289" i="2"/>
  <c r="LR289" i="2"/>
  <c r="EB289" i="2"/>
  <c r="HN289" i="2"/>
  <c r="JD289" i="2"/>
  <c r="JZ289" i="2"/>
  <c r="KX289" i="2"/>
  <c r="LJ289" i="2"/>
  <c r="NH289" i="2"/>
  <c r="LP289" i="2"/>
  <c r="MP289" i="2"/>
  <c r="KB289" i="2"/>
  <c r="LX289" i="2"/>
  <c r="KR289" i="2"/>
  <c r="EP289" i="2"/>
  <c r="NB289" i="2"/>
  <c r="NN289" i="2"/>
  <c r="HL289" i="2"/>
  <c r="KF289" i="2"/>
  <c r="GT289" i="2"/>
  <c r="KT289" i="2"/>
  <c r="R289" i="2"/>
  <c r="MV289" i="2"/>
  <c r="JJ289" i="2"/>
  <c r="LD289" i="2"/>
  <c r="MZ289" i="2"/>
  <c r="FN289" i="2"/>
  <c r="FZ289" i="2"/>
  <c r="MH289" i="2"/>
  <c r="H289" i="2"/>
  <c r="ID289" i="2"/>
  <c r="MT289" i="2"/>
  <c r="MB289" i="2"/>
  <c r="JH289" i="2"/>
  <c r="KH289" i="2"/>
  <c r="LF289" i="2"/>
  <c r="MD289" i="2"/>
  <c r="LL289" i="2"/>
  <c r="KL289" i="2"/>
  <c r="MN289" i="2"/>
  <c r="HF289" i="2"/>
  <c r="GV289" i="2"/>
  <c r="IJ289" i="2"/>
  <c r="NL289" i="2"/>
  <c r="IL289" i="2"/>
  <c r="HB289" i="2"/>
  <c r="LG289" i="2"/>
  <c r="LY289" i="2"/>
  <c r="DE288" i="2"/>
  <c r="IG289" i="2"/>
  <c r="JQ289" i="2"/>
  <c r="IS289" i="2"/>
  <c r="JE289" i="2"/>
  <c r="BM289" i="2" s="1"/>
  <c r="BY288" i="2"/>
  <c r="ES288" i="2"/>
  <c r="EM288" i="2"/>
  <c r="FW288" i="2"/>
  <c r="KU289" i="2"/>
  <c r="KI289" i="2"/>
  <c r="B290" i="2"/>
  <c r="GD289" i="2"/>
  <c r="IG290" i="2" l="1"/>
  <c r="IA290" i="2"/>
  <c r="GC290" i="2"/>
  <c r="G288" i="2"/>
  <c r="FS288" i="2"/>
  <c r="FM288" i="2"/>
  <c r="FG288" i="2"/>
  <c r="FA288" i="2"/>
  <c r="EU288" i="2"/>
  <c r="EO288" i="2"/>
  <c r="EI288" i="2"/>
  <c r="DW288" i="2"/>
  <c r="DK288" i="2"/>
  <c r="CY288" i="2"/>
  <c r="CM288" i="2"/>
  <c r="CA288" i="2"/>
  <c r="BU288" i="2"/>
  <c r="BO288" i="2"/>
  <c r="BI288" i="2"/>
  <c r="BC288" i="2"/>
  <c r="AW288" i="2"/>
  <c r="AQ288" i="2"/>
  <c r="Y288" i="2"/>
  <c r="CN289" i="2"/>
  <c r="DV289" i="2"/>
  <c r="DW289" i="2" s="1"/>
  <c r="DJ289" i="2"/>
  <c r="DK289" i="2" s="1"/>
  <c r="BJ289" i="2"/>
  <c r="DR289" i="2"/>
  <c r="CX289" i="2"/>
  <c r="CY289" i="2" s="1"/>
  <c r="CB289" i="2"/>
  <c r="BB289" i="2"/>
  <c r="BC289" i="2" s="1"/>
  <c r="CT289" i="2"/>
  <c r="KI290" i="2"/>
  <c r="IS290" i="2"/>
  <c r="LY290" i="2"/>
  <c r="DF289" i="2"/>
  <c r="AV289" i="2"/>
  <c r="AW289" i="2" s="1"/>
  <c r="BT289" i="2"/>
  <c r="BU289" i="2" s="1"/>
  <c r="BP289" i="2"/>
  <c r="EH289" i="2"/>
  <c r="EI289" i="2" s="1"/>
  <c r="FB289" i="2"/>
  <c r="AJ289" i="2"/>
  <c r="FX289" i="2"/>
  <c r="Z289" i="2"/>
  <c r="AR289" i="2"/>
  <c r="FR289" i="2"/>
  <c r="FS289" i="2" s="1"/>
  <c r="FH289" i="2"/>
  <c r="AF289" i="2"/>
  <c r="CH289" i="2"/>
  <c r="EV289" i="2"/>
  <c r="JK290" i="2"/>
  <c r="L289" i="2"/>
  <c r="M289" i="2" s="1"/>
  <c r="F289" i="2"/>
  <c r="G289" i="2" s="1"/>
  <c r="AD289" i="2"/>
  <c r="CL289" i="2"/>
  <c r="CQ289" i="2"/>
  <c r="CF289" i="2"/>
  <c r="T289" i="2"/>
  <c r="EZ289" i="2"/>
  <c r="FA289" i="2" s="1"/>
  <c r="AL289" i="2"/>
  <c r="ET289" i="2"/>
  <c r="EU289" i="2" s="1"/>
  <c r="AX289" i="2"/>
  <c r="BV289" i="2"/>
  <c r="ED289" i="2"/>
  <c r="DX289" i="2"/>
  <c r="FT289" i="2"/>
  <c r="CM289" i="2"/>
  <c r="MQ290" i="2"/>
  <c r="NO290" i="2"/>
  <c r="MW290" i="2"/>
  <c r="HO290" i="2"/>
  <c r="HU290" i="2"/>
  <c r="EC289" i="2"/>
  <c r="KU290" i="2"/>
  <c r="JQ290" i="2"/>
  <c r="LG290" i="2"/>
  <c r="BN289" i="2"/>
  <c r="BO289" i="2" s="1"/>
  <c r="AP289" i="2"/>
  <c r="AQ289" i="2" s="1"/>
  <c r="X289" i="2"/>
  <c r="Y289" i="2" s="1"/>
  <c r="DC289" i="2"/>
  <c r="DD289" i="2"/>
  <c r="DE289" i="2" s="1"/>
  <c r="CR289" i="2"/>
  <c r="EN289" i="2"/>
  <c r="EO289" i="2" s="1"/>
  <c r="BD289" i="2"/>
  <c r="CZ289" i="2"/>
  <c r="EJ289" i="2"/>
  <c r="LM290" i="2"/>
  <c r="ME290" i="2"/>
  <c r="JW290" i="2"/>
  <c r="HC290" i="2"/>
  <c r="NC290" i="2"/>
  <c r="S289" i="2"/>
  <c r="HI290" i="2"/>
  <c r="Q289" i="2"/>
  <c r="BH289" i="2"/>
  <c r="BI289" i="2" s="1"/>
  <c r="AO289" i="2"/>
  <c r="FF289" i="2"/>
  <c r="FG289" i="2" s="1"/>
  <c r="BZ289" i="2"/>
  <c r="DO289" i="2"/>
  <c r="FL289" i="2"/>
  <c r="FM289" i="2" s="1"/>
  <c r="DL289" i="2"/>
  <c r="GW290" i="2"/>
  <c r="KC290" i="2"/>
  <c r="KO290" i="2"/>
  <c r="NI290" i="2"/>
  <c r="LS290" i="2"/>
  <c r="IY290" i="2"/>
  <c r="FK290" i="2"/>
  <c r="FE290" i="2"/>
  <c r="EA290" i="2"/>
  <c r="FQ290" i="2"/>
  <c r="EM290" i="2"/>
  <c r="DU290" i="2"/>
  <c r="EY290" i="2"/>
  <c r="DC290" i="2"/>
  <c r="EG290" i="2"/>
  <c r="CK290" i="2"/>
  <c r="DO290" i="2"/>
  <c r="CW290" i="2"/>
  <c r="FW290" i="2"/>
  <c r="BS290" i="2"/>
  <c r="AO290" i="2"/>
  <c r="AC290" i="2"/>
  <c r="Q290" i="2"/>
  <c r="CQ290" i="2"/>
  <c r="CE290" i="2"/>
  <c r="BG290" i="2"/>
  <c r="BA290" i="2"/>
  <c r="W290" i="2"/>
  <c r="AI290" i="2"/>
  <c r="K290" i="2"/>
  <c r="BY290" i="2"/>
  <c r="E290" i="2"/>
  <c r="IJ290" i="2"/>
  <c r="LA290" i="2"/>
  <c r="GT290" i="2"/>
  <c r="HH290" i="2"/>
  <c r="LL290" i="2"/>
  <c r="LJ290" i="2"/>
  <c r="HT290" i="2"/>
  <c r="JP290" i="2"/>
  <c r="NF290" i="2"/>
  <c r="F290" i="2"/>
  <c r="LR290" i="2"/>
  <c r="GV290" i="2"/>
  <c r="JD290" i="2"/>
  <c r="JZ290" i="2"/>
  <c r="MV290" i="2"/>
  <c r="NH290" i="2"/>
  <c r="IP290" i="2"/>
  <c r="KL290" i="2"/>
  <c r="HB290" i="2"/>
  <c r="L290" i="2"/>
  <c r="GZ290" i="2"/>
  <c r="MN290" i="2"/>
  <c r="ID290" i="2"/>
  <c r="CN290" i="2"/>
  <c r="KB290" i="2"/>
  <c r="DX290" i="2"/>
  <c r="IR290" i="2"/>
  <c r="KN290" i="2"/>
  <c r="MH290" i="2"/>
  <c r="IV290" i="2"/>
  <c r="KR290" i="2"/>
  <c r="KT290" i="2"/>
  <c r="HF290" i="2"/>
  <c r="BB290" i="2"/>
  <c r="HX290" i="2"/>
  <c r="KZ290" i="2"/>
  <c r="IF290" i="2"/>
  <c r="HN290" i="2"/>
  <c r="IL290" i="2"/>
  <c r="KH290" i="2"/>
  <c r="NN290" i="2"/>
  <c r="JH290" i="2"/>
  <c r="MZ290" i="2"/>
  <c r="NB290" i="2"/>
  <c r="FT290" i="2"/>
  <c r="JV290" i="2"/>
  <c r="DD290" i="2"/>
  <c r="LP290" i="2"/>
  <c r="MP290" i="2"/>
  <c r="KX290" i="2"/>
  <c r="KF290" i="2"/>
  <c r="MB290" i="2"/>
  <c r="MD290" i="2"/>
  <c r="NL290" i="2"/>
  <c r="HR290" i="2"/>
  <c r="HZ290" i="2"/>
  <c r="LV290" i="2"/>
  <c r="FH290" i="2"/>
  <c r="JJ290" i="2"/>
  <c r="LD290" i="2"/>
  <c r="JN290" i="2"/>
  <c r="MJ290" i="2"/>
  <c r="JB290" i="2"/>
  <c r="LX290" i="2"/>
  <c r="EH290" i="2"/>
  <c r="MT290" i="2"/>
  <c r="Z290" i="2"/>
  <c r="CT290" i="2"/>
  <c r="LF290" i="2"/>
  <c r="EN290" i="2"/>
  <c r="T290" i="2"/>
  <c r="JT290" i="2"/>
  <c r="FZ290" i="2"/>
  <c r="IX290" i="2"/>
  <c r="HL290" i="2"/>
  <c r="JE290" i="2"/>
  <c r="IM290" i="2"/>
  <c r="DP289" i="2"/>
  <c r="DQ289" i="2" s="1"/>
  <c r="BS289" i="2"/>
  <c r="BA289" i="2"/>
  <c r="BY289" i="2"/>
  <c r="EG289" i="2"/>
  <c r="CS289" i="2"/>
  <c r="CA289" i="2"/>
  <c r="MK290" i="2"/>
  <c r="B291" i="2"/>
  <c r="GD290" i="2"/>
  <c r="IA291" i="2" l="1"/>
  <c r="GC291" i="2"/>
  <c r="FY289" i="2"/>
  <c r="CG289" i="2"/>
  <c r="AK289" i="2"/>
  <c r="AE289" i="2"/>
  <c r="AF290" i="2"/>
  <c r="ED290" i="2"/>
  <c r="AV290" i="2"/>
  <c r="DR290" i="2"/>
  <c r="DL290" i="2"/>
  <c r="AJ290" i="2"/>
  <c r="AK290" i="2" s="1"/>
  <c r="ET290" i="2"/>
  <c r="EU290" i="2" s="1"/>
  <c r="BP290" i="2"/>
  <c r="MK291" i="2"/>
  <c r="CZ290" i="2"/>
  <c r="FL290" i="2"/>
  <c r="CF290" i="2"/>
  <c r="AR290" i="2"/>
  <c r="EI290" i="2"/>
  <c r="BV290" i="2"/>
  <c r="EZ290" i="2"/>
  <c r="BJ290" i="2"/>
  <c r="BZ290" i="2"/>
  <c r="FM290" i="2"/>
  <c r="EO290" i="2"/>
  <c r="DE290" i="2"/>
  <c r="LA291" i="2"/>
  <c r="EB290" i="2"/>
  <c r="BN290" i="2"/>
  <c r="R290" i="2"/>
  <c r="S290" i="2" s="1"/>
  <c r="BT290" i="2"/>
  <c r="BU290" i="2" s="1"/>
  <c r="DJ290" i="2"/>
  <c r="CL290" i="2"/>
  <c r="DP290" i="2"/>
  <c r="DQ290" i="2" s="1"/>
  <c r="DV290" i="2"/>
  <c r="N290" i="2"/>
  <c r="H290" i="2"/>
  <c r="AL290" i="2"/>
  <c r="DF290" i="2"/>
  <c r="CH290" i="2"/>
  <c r="EP290" i="2"/>
  <c r="EJ290" i="2"/>
  <c r="FN290" i="2"/>
  <c r="IG291" i="2"/>
  <c r="AO291" i="2" s="1"/>
  <c r="NI291" i="2"/>
  <c r="GW291" i="2"/>
  <c r="NC291" i="2"/>
  <c r="LG291" i="2"/>
  <c r="KI291" i="2"/>
  <c r="MW291" i="2"/>
  <c r="MQ291" i="2"/>
  <c r="EY291" i="2" s="1"/>
  <c r="JE291" i="2"/>
  <c r="X290" i="2"/>
  <c r="BM290" i="2"/>
  <c r="AD290" i="2"/>
  <c r="AE290" i="2" s="1"/>
  <c r="CX290" i="2"/>
  <c r="FR290" i="2"/>
  <c r="FS290" i="2" s="1"/>
  <c r="FF290" i="2"/>
  <c r="BD290" i="2"/>
  <c r="AX290" i="2"/>
  <c r="CB290" i="2"/>
  <c r="FB290" i="2"/>
  <c r="M290" i="2"/>
  <c r="KO291" i="2"/>
  <c r="HC291" i="2"/>
  <c r="LM291" i="2"/>
  <c r="DU291" i="2" s="1"/>
  <c r="JQ291" i="2"/>
  <c r="JK291" i="2"/>
  <c r="BS291" i="2" s="1"/>
  <c r="FQ291" i="2"/>
  <c r="ES291" i="2"/>
  <c r="FK291" i="2"/>
  <c r="DO291" i="2"/>
  <c r="FE291" i="2"/>
  <c r="CW291" i="2"/>
  <c r="BY291" i="2"/>
  <c r="DI291" i="2"/>
  <c r="CQ291" i="2"/>
  <c r="BM291" i="2"/>
  <c r="AI291" i="2"/>
  <c r="K291" i="2"/>
  <c r="E291" i="2"/>
  <c r="LS291" i="2"/>
  <c r="ME291" i="2"/>
  <c r="EM291" i="2" s="1"/>
  <c r="HI291" i="2"/>
  <c r="GZ291" i="2"/>
  <c r="NH291" i="2"/>
  <c r="MH291" i="2"/>
  <c r="HB291" i="2"/>
  <c r="HZ291" i="2"/>
  <c r="IX291" i="2"/>
  <c r="JT291" i="2"/>
  <c r="JV291" i="2"/>
  <c r="KT291" i="2"/>
  <c r="LR291" i="2"/>
  <c r="HH291" i="2"/>
  <c r="HF291" i="2"/>
  <c r="KB291" i="2"/>
  <c r="KZ291" i="2"/>
  <c r="LL291" i="2"/>
  <c r="HR291" i="2"/>
  <c r="JN291" i="2"/>
  <c r="KN291" i="2"/>
  <c r="GV291" i="2"/>
  <c r="IV291" i="2"/>
  <c r="LP291" i="2"/>
  <c r="MP291" i="2"/>
  <c r="MN291" i="2"/>
  <c r="N291" i="2"/>
  <c r="T291" i="2"/>
  <c r="JB291" i="2"/>
  <c r="KX291" i="2"/>
  <c r="MT291" i="2"/>
  <c r="MV291" i="2"/>
  <c r="LJ291" i="2"/>
  <c r="HT291" i="2"/>
  <c r="NF291" i="2"/>
  <c r="IR291" i="2"/>
  <c r="MJ291" i="2"/>
  <c r="EV291" i="2"/>
  <c r="KR291" i="2"/>
  <c r="ED291" i="2"/>
  <c r="IF291" i="2"/>
  <c r="JZ291" i="2"/>
  <c r="LV291" i="2"/>
  <c r="KL291" i="2"/>
  <c r="ID291" i="2"/>
  <c r="GT291" i="2"/>
  <c r="JH291" i="2"/>
  <c r="JJ291" i="2"/>
  <c r="LF291" i="2"/>
  <c r="JP291" i="2"/>
  <c r="IP291" i="2"/>
  <c r="JD291" i="2"/>
  <c r="LX291" i="2"/>
  <c r="FH291" i="2"/>
  <c r="HN291" i="2"/>
  <c r="IL291" i="2"/>
  <c r="KF291" i="2"/>
  <c r="KH291" i="2"/>
  <c r="LD291" i="2"/>
  <c r="MD291" i="2"/>
  <c r="MZ291" i="2"/>
  <c r="NN291" i="2"/>
  <c r="HL291" i="2"/>
  <c r="IJ291" i="2"/>
  <c r="DR291" i="2"/>
  <c r="HX291" i="2"/>
  <c r="MB291" i="2"/>
  <c r="NB291" i="2"/>
  <c r="NL291" i="2"/>
  <c r="FX291" i="2" s="1"/>
  <c r="FX290" i="2"/>
  <c r="FY290" i="2" s="1"/>
  <c r="AP290" i="2"/>
  <c r="CR290" i="2"/>
  <c r="CS290" i="2" s="1"/>
  <c r="EV290" i="2"/>
  <c r="IY291" i="2"/>
  <c r="BG291" i="2" s="1"/>
  <c r="KC291" i="2"/>
  <c r="JW291" i="2"/>
  <c r="KU291" i="2"/>
  <c r="DC291" i="2" s="1"/>
  <c r="HU291" i="2"/>
  <c r="NO291" i="2"/>
  <c r="FW291" i="2" s="1"/>
  <c r="LY291" i="2"/>
  <c r="EG291" i="2" s="1"/>
  <c r="CY290" i="2"/>
  <c r="IM291" i="2"/>
  <c r="DI290" i="2"/>
  <c r="BH290" i="2"/>
  <c r="AU290" i="2"/>
  <c r="ES290" i="2"/>
  <c r="G290" i="2"/>
  <c r="IS291" i="2"/>
  <c r="HO291" i="2"/>
  <c r="CG290" i="2"/>
  <c r="BC290" i="2"/>
  <c r="B292" i="2"/>
  <c r="GD291" i="2"/>
  <c r="IA292" i="2" l="1"/>
  <c r="GC292" i="2"/>
  <c r="FG290" i="2"/>
  <c r="FA290" i="2"/>
  <c r="EC290" i="2"/>
  <c r="DW290" i="2"/>
  <c r="DK290" i="2"/>
  <c r="CM290" i="2"/>
  <c r="CA290" i="2"/>
  <c r="BO290" i="2"/>
  <c r="BI290" i="2"/>
  <c r="AW290" i="2"/>
  <c r="AQ290" i="2"/>
  <c r="Y290" i="2"/>
  <c r="FZ291" i="2"/>
  <c r="CZ291" i="2"/>
  <c r="FT291" i="2"/>
  <c r="DL291" i="2"/>
  <c r="FN291" i="2"/>
  <c r="CL291" i="2"/>
  <c r="CM291" i="2" s="1"/>
  <c r="EP291" i="2"/>
  <c r="AD291" i="2"/>
  <c r="EH291" i="2"/>
  <c r="CH291" i="2"/>
  <c r="BD291" i="2"/>
  <c r="F291" i="2"/>
  <c r="BT291" i="2"/>
  <c r="BU291" i="2" s="1"/>
  <c r="AX291" i="2"/>
  <c r="BJ291" i="2"/>
  <c r="BP291" i="2"/>
  <c r="DF291" i="2"/>
  <c r="FB291" i="2"/>
  <c r="AJ291" i="2"/>
  <c r="FY291" i="2"/>
  <c r="CT291" i="2"/>
  <c r="Z291" i="2"/>
  <c r="BZ291" i="2"/>
  <c r="CA291" i="2" s="1"/>
  <c r="AR291" i="2"/>
  <c r="DX291" i="2"/>
  <c r="HO292" i="2"/>
  <c r="IM292" i="2"/>
  <c r="HU292" i="2"/>
  <c r="KC292" i="2"/>
  <c r="AC291" i="2"/>
  <c r="BN291" i="2"/>
  <c r="BO291" i="2" s="1"/>
  <c r="BH291" i="2"/>
  <c r="BI291" i="2" s="1"/>
  <c r="AP291" i="2"/>
  <c r="AQ291" i="2" s="1"/>
  <c r="W291" i="2"/>
  <c r="DD291" i="2"/>
  <c r="DJ291" i="2"/>
  <c r="DK291" i="2" s="1"/>
  <c r="EN291" i="2"/>
  <c r="AF291" i="2"/>
  <c r="H291" i="2"/>
  <c r="EJ291" i="2"/>
  <c r="HC292" i="2"/>
  <c r="NC292" i="2"/>
  <c r="LA292" i="2"/>
  <c r="KU292" i="2"/>
  <c r="IY292" i="2"/>
  <c r="HI292" i="2"/>
  <c r="L291" i="2"/>
  <c r="M291" i="2" s="1"/>
  <c r="R291" i="2"/>
  <c r="S291" i="2" s="1"/>
  <c r="AU291" i="2"/>
  <c r="AV291" i="2"/>
  <c r="AW291" i="2" s="1"/>
  <c r="X291" i="2"/>
  <c r="Y291" i="2" s="1"/>
  <c r="CF291" i="2"/>
  <c r="CG291" i="2" s="1"/>
  <c r="DV291" i="2"/>
  <c r="DW291" i="2" s="1"/>
  <c r="EZ291" i="2"/>
  <c r="FA291" i="2" s="1"/>
  <c r="FF291" i="2"/>
  <c r="FG291" i="2" s="1"/>
  <c r="ET291" i="2"/>
  <c r="BV291" i="2"/>
  <c r="CN291" i="2"/>
  <c r="KO292" i="2"/>
  <c r="JE292" i="2"/>
  <c r="KI292" i="2"/>
  <c r="GW292" i="2"/>
  <c r="IS292" i="2"/>
  <c r="LY292" i="2"/>
  <c r="JW292" i="2"/>
  <c r="ME292" i="2"/>
  <c r="CX291" i="2"/>
  <c r="CY291" i="2" s="1"/>
  <c r="Q291" i="2"/>
  <c r="BA291" i="2"/>
  <c r="CK291" i="2"/>
  <c r="CE291" i="2"/>
  <c r="DP291" i="2"/>
  <c r="DQ291" i="2" s="1"/>
  <c r="CR291" i="2"/>
  <c r="CS291" i="2" s="1"/>
  <c r="FL291" i="2"/>
  <c r="FM291" i="2" s="1"/>
  <c r="AL291" i="2"/>
  <c r="CB291" i="2"/>
  <c r="JQ292" i="2"/>
  <c r="LG292" i="2"/>
  <c r="NI292" i="2"/>
  <c r="EU291" i="2"/>
  <c r="FK292" i="2"/>
  <c r="FQ292" i="2"/>
  <c r="EM292" i="2"/>
  <c r="EG292" i="2"/>
  <c r="DO292" i="2"/>
  <c r="DC292" i="2"/>
  <c r="CK292" i="2"/>
  <c r="CW292" i="2"/>
  <c r="CE292" i="2"/>
  <c r="AU292" i="2"/>
  <c r="CQ292" i="2"/>
  <c r="BY292" i="2"/>
  <c r="AC292" i="2"/>
  <c r="Q292" i="2"/>
  <c r="DI292" i="2"/>
  <c r="BM292" i="2"/>
  <c r="BG292" i="2"/>
  <c r="AI292" i="2"/>
  <c r="E292" i="2"/>
  <c r="BA292" i="2"/>
  <c r="W292" i="2"/>
  <c r="K292" i="2"/>
  <c r="MK292" i="2"/>
  <c r="JZ292" i="2"/>
  <c r="HN292" i="2"/>
  <c r="MW292" i="2"/>
  <c r="GV292" i="2"/>
  <c r="NF292" i="2"/>
  <c r="GZ292" i="2"/>
  <c r="HB292" i="2"/>
  <c r="KT292" i="2"/>
  <c r="HH292" i="2"/>
  <c r="LX292" i="2"/>
  <c r="HT292" i="2"/>
  <c r="JP292" i="2"/>
  <c r="MJ292" i="2"/>
  <c r="DF292" i="2"/>
  <c r="LR292" i="2"/>
  <c r="LP292" i="2"/>
  <c r="GT292" i="2"/>
  <c r="ID292" i="2"/>
  <c r="JD292" i="2"/>
  <c r="EH292" i="2"/>
  <c r="EI292" i="2" s="1"/>
  <c r="HR292" i="2"/>
  <c r="KL292" i="2"/>
  <c r="MH292" i="2"/>
  <c r="HX292" i="2"/>
  <c r="HZ292" i="2"/>
  <c r="IV292" i="2"/>
  <c r="JT292" i="2"/>
  <c r="KR292" i="2"/>
  <c r="IX292" i="2"/>
  <c r="HF292" i="2"/>
  <c r="KB292" i="2"/>
  <c r="KX292" i="2"/>
  <c r="KZ292" i="2"/>
  <c r="IR292" i="2"/>
  <c r="T292" i="2"/>
  <c r="JB292" i="2"/>
  <c r="JJ292" i="2"/>
  <c r="HL292" i="2"/>
  <c r="IJ292" i="2"/>
  <c r="LL292" i="2"/>
  <c r="EV292" i="2"/>
  <c r="LV292" i="2"/>
  <c r="N292" i="2"/>
  <c r="IL292" i="2"/>
  <c r="LF292" i="2"/>
  <c r="NB292" i="2"/>
  <c r="JN292" i="2"/>
  <c r="NH292" i="2"/>
  <c r="KN292" i="2"/>
  <c r="JV292" i="2"/>
  <c r="IF292" i="2"/>
  <c r="KH292" i="2"/>
  <c r="IP292" i="2"/>
  <c r="AL292" i="2"/>
  <c r="MN292" i="2"/>
  <c r="MT292" i="2"/>
  <c r="JH292" i="2"/>
  <c r="MB292" i="2"/>
  <c r="MZ292" i="2"/>
  <c r="X292" i="2"/>
  <c r="LJ292" i="2"/>
  <c r="MP292" i="2"/>
  <c r="MV292" i="2"/>
  <c r="KF292" i="2"/>
  <c r="LD292" i="2"/>
  <c r="MD292" i="2"/>
  <c r="FN292" i="2"/>
  <c r="NN292" i="2"/>
  <c r="NL292" i="2"/>
  <c r="NO292" i="2"/>
  <c r="LS292" i="2"/>
  <c r="EA292" i="2" s="1"/>
  <c r="BB291" i="2"/>
  <c r="EA291" i="2"/>
  <c r="EB291" i="2"/>
  <c r="EC291" i="2" s="1"/>
  <c r="FR291" i="2"/>
  <c r="FS291" i="2" s="1"/>
  <c r="JK292" i="2"/>
  <c r="LM292" i="2"/>
  <c r="MQ292" i="2"/>
  <c r="EY292" i="2" s="1"/>
  <c r="IG292" i="2"/>
  <c r="B293" i="2"/>
  <c r="GD292" i="2"/>
  <c r="IA293" i="2" l="1"/>
  <c r="GC293" i="2"/>
  <c r="G291" i="2"/>
  <c r="EO291" i="2"/>
  <c r="EI291" i="2"/>
  <c r="DE291" i="2"/>
  <c r="BC291" i="2"/>
  <c r="AK291" i="2"/>
  <c r="AE291" i="2"/>
  <c r="H292" i="2"/>
  <c r="DL292" i="2"/>
  <c r="DP292" i="2"/>
  <c r="DQ292" i="2" s="1"/>
  <c r="BJ292" i="2"/>
  <c r="BZ292" i="2"/>
  <c r="CA292" i="2" s="1"/>
  <c r="FZ292" i="2"/>
  <c r="FH292" i="2"/>
  <c r="AX292" i="2"/>
  <c r="AF292" i="2"/>
  <c r="EN292" i="2"/>
  <c r="EO292" i="2" s="1"/>
  <c r="BV292" i="2"/>
  <c r="CR292" i="2"/>
  <c r="CS292" i="2" s="1"/>
  <c r="CF292" i="2"/>
  <c r="CG292" i="2" s="1"/>
  <c r="FB292" i="2"/>
  <c r="CZ292" i="2"/>
  <c r="CL292" i="2"/>
  <c r="FR292" i="2"/>
  <c r="FS292" i="2" s="1"/>
  <c r="EB292" i="2"/>
  <c r="DV292" i="2"/>
  <c r="DW292" i="2" s="1"/>
  <c r="AP292" i="2"/>
  <c r="AQ292" i="2" s="1"/>
  <c r="BD292" i="2"/>
  <c r="BP292" i="2"/>
  <c r="Y292" i="2"/>
  <c r="LM293" i="2"/>
  <c r="NO293" i="2"/>
  <c r="FX292" i="2"/>
  <c r="MK293" i="2"/>
  <c r="BN292" i="2"/>
  <c r="R292" i="2"/>
  <c r="BT292" i="2"/>
  <c r="BU292" i="2" s="1"/>
  <c r="ES292" i="2"/>
  <c r="EZ292" i="2"/>
  <c r="FF292" i="2"/>
  <c r="FG292" i="2" s="1"/>
  <c r="AR292" i="2"/>
  <c r="Z292" i="2"/>
  <c r="DR292" i="2"/>
  <c r="DX292" i="2"/>
  <c r="EP292" i="2"/>
  <c r="FT292" i="2"/>
  <c r="NI293" i="2"/>
  <c r="JQ293" i="2"/>
  <c r="ME293" i="2"/>
  <c r="IS293" i="2"/>
  <c r="KI293" i="2"/>
  <c r="HI293" i="2"/>
  <c r="NC293" i="2"/>
  <c r="IM293" i="2"/>
  <c r="IG293" i="2"/>
  <c r="JK293" i="2"/>
  <c r="MW293" i="2"/>
  <c r="BB292" i="2"/>
  <c r="BC292" i="2" s="1"/>
  <c r="F292" i="2"/>
  <c r="G292" i="2" s="1"/>
  <c r="AJ292" i="2"/>
  <c r="AK292" i="2" s="1"/>
  <c r="BS292" i="2"/>
  <c r="AD292" i="2"/>
  <c r="DJ292" i="2"/>
  <c r="CX292" i="2"/>
  <c r="CY292" i="2" s="1"/>
  <c r="FL292" i="2"/>
  <c r="FM292" i="2" s="1"/>
  <c r="ET292" i="2"/>
  <c r="EU292" i="2" s="1"/>
  <c r="FE292" i="2"/>
  <c r="CN292" i="2"/>
  <c r="CB292" i="2"/>
  <c r="CH292" i="2"/>
  <c r="ED292" i="2"/>
  <c r="LG293" i="2"/>
  <c r="JW293" i="2"/>
  <c r="JE293" i="2"/>
  <c r="HC293" i="2"/>
  <c r="K293" i="2" s="1"/>
  <c r="HO293" i="2"/>
  <c r="FW293" i="2"/>
  <c r="FQ293" i="2"/>
  <c r="ES293" i="2"/>
  <c r="FK293" i="2"/>
  <c r="FE293" i="2"/>
  <c r="DO293" i="2"/>
  <c r="BY293" i="2"/>
  <c r="EM293" i="2"/>
  <c r="CQ293" i="2"/>
  <c r="CE293" i="2"/>
  <c r="BM293" i="2"/>
  <c r="AI293" i="2"/>
  <c r="DU293" i="2"/>
  <c r="BA293" i="2"/>
  <c r="W293" i="2"/>
  <c r="AU293" i="2"/>
  <c r="AO293" i="2"/>
  <c r="Q293" i="2"/>
  <c r="BS293" i="2"/>
  <c r="LJ293" i="2"/>
  <c r="HR293" i="2"/>
  <c r="NH293" i="2"/>
  <c r="KL293" i="2"/>
  <c r="MH293" i="2"/>
  <c r="KT293" i="2"/>
  <c r="LP293" i="2"/>
  <c r="MN293" i="2"/>
  <c r="MP293" i="2"/>
  <c r="HZ293" i="2"/>
  <c r="KB293" i="2"/>
  <c r="LX293" i="2"/>
  <c r="LL293" i="2"/>
  <c r="IR293" i="2"/>
  <c r="BD293" i="2"/>
  <c r="KN293" i="2"/>
  <c r="IF293" i="2"/>
  <c r="LV293" i="2"/>
  <c r="DX293" i="2"/>
  <c r="JN293" i="2"/>
  <c r="NF293" i="2"/>
  <c r="IP293" i="2"/>
  <c r="MJ293" i="2"/>
  <c r="GT293" i="2"/>
  <c r="JV293" i="2"/>
  <c r="KR293" i="2"/>
  <c r="HH293" i="2"/>
  <c r="JB293" i="2"/>
  <c r="KZ293" i="2"/>
  <c r="IX293" i="2"/>
  <c r="KX293" i="2"/>
  <c r="MV293" i="2"/>
  <c r="HF293" i="2"/>
  <c r="HL293" i="2"/>
  <c r="IJ293" i="2"/>
  <c r="KF293" i="2"/>
  <c r="MB293" i="2"/>
  <c r="NB293" i="2"/>
  <c r="HB293" i="2"/>
  <c r="NL293" i="2"/>
  <c r="GZ293" i="2"/>
  <c r="JT293" i="2"/>
  <c r="LR293" i="2"/>
  <c r="FH293" i="2"/>
  <c r="HN293" i="2"/>
  <c r="IL293" i="2"/>
  <c r="NN293" i="2"/>
  <c r="HX293" i="2"/>
  <c r="IV293" i="2"/>
  <c r="JH293" i="2"/>
  <c r="KH293" i="2"/>
  <c r="JP293" i="2"/>
  <c r="JD293" i="2"/>
  <c r="JZ293" i="2"/>
  <c r="MT293" i="2"/>
  <c r="GV293" i="2"/>
  <c r="Z293" i="2"/>
  <c r="JJ293" i="2"/>
  <c r="CT293" i="2"/>
  <c r="MD293" i="2"/>
  <c r="MZ293" i="2"/>
  <c r="FZ293" i="2"/>
  <c r="HT293" i="2"/>
  <c r="BP293" i="2"/>
  <c r="LF293" i="2"/>
  <c r="T293" i="2"/>
  <c r="ID293" i="2"/>
  <c r="LD293" i="2"/>
  <c r="LS293" i="2"/>
  <c r="EA293" i="2" s="1"/>
  <c r="AV292" i="2"/>
  <c r="L292" i="2"/>
  <c r="M292" i="2" s="1"/>
  <c r="AO292" i="2"/>
  <c r="DD292" i="2"/>
  <c r="DE292" i="2" s="1"/>
  <c r="FW292" i="2"/>
  <c r="CT292" i="2"/>
  <c r="EJ292" i="2"/>
  <c r="LY293" i="2"/>
  <c r="KO293" i="2"/>
  <c r="IY293" i="2"/>
  <c r="LA293" i="2"/>
  <c r="DI293" i="2" s="1"/>
  <c r="CM292" i="2"/>
  <c r="KC293" i="2"/>
  <c r="BO292" i="2"/>
  <c r="MQ293" i="2"/>
  <c r="S292" i="2"/>
  <c r="BH292" i="2"/>
  <c r="DU292" i="2"/>
  <c r="GW293" i="2"/>
  <c r="KU293" i="2"/>
  <c r="HU293" i="2"/>
  <c r="AC293" i="2" s="1"/>
  <c r="AE292" i="2"/>
  <c r="B294" i="2"/>
  <c r="GC294" i="2" s="1"/>
  <c r="GD293" i="2"/>
  <c r="FY292" i="2" l="1"/>
  <c r="FA292" i="2"/>
  <c r="EC292" i="2"/>
  <c r="DK292" i="2"/>
  <c r="BI292" i="2"/>
  <c r="AW292" i="2"/>
  <c r="AL293" i="2"/>
  <c r="FX293" i="2"/>
  <c r="FL293" i="2"/>
  <c r="FM293" i="2" s="1"/>
  <c r="FR293" i="2"/>
  <c r="FS293" i="2" s="1"/>
  <c r="AV293" i="2"/>
  <c r="AW293" i="2" s="1"/>
  <c r="BT293" i="2"/>
  <c r="BU293" i="2" s="1"/>
  <c r="DF293" i="2"/>
  <c r="EV293" i="2"/>
  <c r="CB293" i="2"/>
  <c r="AF293" i="2"/>
  <c r="EH293" i="2"/>
  <c r="CH293" i="2"/>
  <c r="F293" i="2"/>
  <c r="DJ293" i="2"/>
  <c r="DK293" i="2" s="1"/>
  <c r="BH293" i="2"/>
  <c r="BI293" i="2" s="1"/>
  <c r="AR293" i="2"/>
  <c r="ED293" i="2"/>
  <c r="FB293" i="2"/>
  <c r="DP293" i="2"/>
  <c r="DQ293" i="2" s="1"/>
  <c r="L293" i="2"/>
  <c r="M293" i="2" s="1"/>
  <c r="EP293" i="2"/>
  <c r="CL293" i="2"/>
  <c r="CM293" i="2" s="1"/>
  <c r="CZ293" i="2"/>
  <c r="KC294" i="2"/>
  <c r="KO294" i="2"/>
  <c r="AJ293" i="2"/>
  <c r="CK293" i="2"/>
  <c r="CX293" i="2"/>
  <c r="CY293" i="2" s="1"/>
  <c r="X293" i="2"/>
  <c r="DV293" i="2"/>
  <c r="DW293" i="2" s="1"/>
  <c r="DD293" i="2"/>
  <c r="DE293" i="2" s="1"/>
  <c r="CF293" i="2"/>
  <c r="CG293" i="2" s="1"/>
  <c r="AX293" i="2"/>
  <c r="BJ293" i="2"/>
  <c r="CN293" i="2"/>
  <c r="DR293" i="2"/>
  <c r="EJ293" i="2"/>
  <c r="FN293" i="2"/>
  <c r="JE294" i="2"/>
  <c r="BM294" i="2" s="1"/>
  <c r="JK294" i="2"/>
  <c r="HI294" i="2"/>
  <c r="JQ294" i="2"/>
  <c r="NO294" i="2"/>
  <c r="FW294" i="2" s="1"/>
  <c r="KU294" i="2"/>
  <c r="MQ294" i="2"/>
  <c r="LS294" i="2"/>
  <c r="BN293" i="2"/>
  <c r="AP293" i="2"/>
  <c r="AQ293" i="2" s="1"/>
  <c r="BZ293" i="2"/>
  <c r="CA293" i="2" s="1"/>
  <c r="FF293" i="2"/>
  <c r="FG293" i="2" s="1"/>
  <c r="CR293" i="2"/>
  <c r="CS293" i="2" s="1"/>
  <c r="EN293" i="2"/>
  <c r="EO293" i="2" s="1"/>
  <c r="H293" i="2"/>
  <c r="ET293" i="2"/>
  <c r="EU293" i="2" s="1"/>
  <c r="N293" i="2"/>
  <c r="BV293" i="2"/>
  <c r="FT293" i="2"/>
  <c r="IG294" i="2"/>
  <c r="KI294" i="2"/>
  <c r="NI294" i="2"/>
  <c r="LM294" i="2"/>
  <c r="DU294" i="2" s="1"/>
  <c r="GW294" i="2"/>
  <c r="LY294" i="2"/>
  <c r="R293" i="2"/>
  <c r="S293" i="2" s="1"/>
  <c r="AD293" i="2"/>
  <c r="E293" i="2"/>
  <c r="BB293" i="2"/>
  <c r="BC293" i="2" s="1"/>
  <c r="CW293" i="2"/>
  <c r="EB293" i="2"/>
  <c r="EC293" i="2" s="1"/>
  <c r="EZ293" i="2"/>
  <c r="FA293" i="2" s="1"/>
  <c r="EY293" i="2"/>
  <c r="DL293" i="2"/>
  <c r="HO294" i="2"/>
  <c r="JW294" i="2"/>
  <c r="CE294" i="2" s="1"/>
  <c r="MW294" i="2"/>
  <c r="FE294" i="2" s="1"/>
  <c r="IM294" i="2"/>
  <c r="IS294" i="2"/>
  <c r="MK294" i="2"/>
  <c r="ES294" i="2" s="1"/>
  <c r="EA294" i="2"/>
  <c r="DC294" i="2"/>
  <c r="CK294" i="2"/>
  <c r="CW294" i="2"/>
  <c r="EY294" i="2"/>
  <c r="CQ294" i="2"/>
  <c r="AU294" i="2"/>
  <c r="BS294" i="2"/>
  <c r="AO294" i="2"/>
  <c r="Q294" i="2"/>
  <c r="FQ294" i="2"/>
  <c r="EG294" i="2"/>
  <c r="W294" i="2"/>
  <c r="BY294" i="2"/>
  <c r="BA294" i="2"/>
  <c r="E294" i="2"/>
  <c r="LA294" i="2"/>
  <c r="DI294" i="2" s="1"/>
  <c r="GZ294" i="2"/>
  <c r="GT294" i="2"/>
  <c r="HR294" i="2"/>
  <c r="JN294" i="2"/>
  <c r="JP294" i="2"/>
  <c r="NF294" i="2"/>
  <c r="MJ294" i="2"/>
  <c r="HZ294" i="2"/>
  <c r="IX294" i="2"/>
  <c r="IV294" i="2"/>
  <c r="JV294" i="2"/>
  <c r="LP294" i="2"/>
  <c r="LR294" i="2"/>
  <c r="IF294" i="2"/>
  <c r="JB294" i="2"/>
  <c r="KZ294" i="2"/>
  <c r="KX294" i="2"/>
  <c r="LX294" i="2"/>
  <c r="LV294" i="2"/>
  <c r="LL294" i="2"/>
  <c r="CB294" i="2"/>
  <c r="KN294" i="2"/>
  <c r="KT294" i="2"/>
  <c r="HH294" i="2"/>
  <c r="JZ294" i="2"/>
  <c r="KB294" i="2"/>
  <c r="MV294" i="2"/>
  <c r="HT294" i="2"/>
  <c r="NH294" i="2"/>
  <c r="IP294" i="2"/>
  <c r="IR294" i="2"/>
  <c r="KL294" i="2"/>
  <c r="HB294" i="2"/>
  <c r="BH294" i="2"/>
  <c r="JT294" i="2"/>
  <c r="ED294" i="2"/>
  <c r="MN294" i="2"/>
  <c r="MP294" i="2"/>
  <c r="KF294" i="2"/>
  <c r="ID294" i="2"/>
  <c r="CL294" i="2"/>
  <c r="LJ294" i="2"/>
  <c r="GV294" i="2"/>
  <c r="MT294" i="2"/>
  <c r="HX294" i="2"/>
  <c r="JD294" i="2"/>
  <c r="JJ294" i="2"/>
  <c r="LD294" i="2"/>
  <c r="MD294" i="2"/>
  <c r="MZ294" i="2"/>
  <c r="NB294" i="2"/>
  <c r="IJ294" i="2"/>
  <c r="JH294" i="2"/>
  <c r="FT294" i="2"/>
  <c r="KR294" i="2"/>
  <c r="HN294" i="2"/>
  <c r="IL294" i="2"/>
  <c r="KH294" i="2"/>
  <c r="NN294" i="2"/>
  <c r="DX294" i="2"/>
  <c r="AX294" i="2"/>
  <c r="CZ294" i="2"/>
  <c r="H294" i="2"/>
  <c r="FB294" i="2"/>
  <c r="LF294" i="2"/>
  <c r="MB294" i="2"/>
  <c r="NL294" i="2"/>
  <c r="MH294" i="2"/>
  <c r="HF294" i="2"/>
  <c r="X294" i="2"/>
  <c r="HL294" i="2"/>
  <c r="HU294" i="2"/>
  <c r="BO293" i="2"/>
  <c r="IY294" i="2"/>
  <c r="BG293" i="2"/>
  <c r="DC293" i="2"/>
  <c r="EG293" i="2"/>
  <c r="HC294" i="2"/>
  <c r="LG294" i="2"/>
  <c r="AK293" i="2"/>
  <c r="NC294" i="2"/>
  <c r="ME294" i="2"/>
  <c r="FY293" i="2"/>
  <c r="IA294" i="2"/>
  <c r="B295" i="2"/>
  <c r="GC295" i="2" s="1"/>
  <c r="GD294" i="2"/>
  <c r="LG295" i="2" l="1"/>
  <c r="ME295" i="2"/>
  <c r="G293" i="2"/>
  <c r="EI293" i="2"/>
  <c r="AE293" i="2"/>
  <c r="Y293" i="2"/>
  <c r="EV294" i="2"/>
  <c r="DF294" i="2"/>
  <c r="AL294" i="2"/>
  <c r="AP294" i="2"/>
  <c r="EP294" i="2"/>
  <c r="FH294" i="2"/>
  <c r="FZ294" i="2"/>
  <c r="BT294" i="2"/>
  <c r="DR294" i="2"/>
  <c r="N294" i="2"/>
  <c r="R294" i="2"/>
  <c r="S294" i="2" s="1"/>
  <c r="AQ294" i="2"/>
  <c r="CT294" i="2"/>
  <c r="FL294" i="2"/>
  <c r="FM294" i="2" s="1"/>
  <c r="DL294" i="2"/>
  <c r="CH294" i="2"/>
  <c r="AF294" i="2"/>
  <c r="EH294" i="2"/>
  <c r="EI294" i="2" s="1"/>
  <c r="BI294" i="2"/>
  <c r="BN294" i="2"/>
  <c r="BD294" i="2"/>
  <c r="NC295" i="2"/>
  <c r="HC295" i="2"/>
  <c r="BU294" i="2"/>
  <c r="HU295" i="2"/>
  <c r="LA295" i="2"/>
  <c r="AV294" i="2"/>
  <c r="BB294" i="2"/>
  <c r="BC294" i="2" s="1"/>
  <c r="F294" i="2"/>
  <c r="G294" i="2" s="1"/>
  <c r="AJ294" i="2"/>
  <c r="AK294" i="2" s="1"/>
  <c r="AD294" i="2"/>
  <c r="AE294" i="2" s="1"/>
  <c r="DJ294" i="2"/>
  <c r="DK294" i="2" s="1"/>
  <c r="CX294" i="2"/>
  <c r="CY294" i="2" s="1"/>
  <c r="DP294" i="2"/>
  <c r="DV294" i="2"/>
  <c r="FR294" i="2"/>
  <c r="FS294" i="2" s="1"/>
  <c r="FF294" i="2"/>
  <c r="AR294" i="2"/>
  <c r="BP294" i="2"/>
  <c r="CN294" i="2"/>
  <c r="EJ294" i="2"/>
  <c r="FN294" i="2"/>
  <c r="IS295" i="2"/>
  <c r="HO295" i="2"/>
  <c r="GW295" i="2"/>
  <c r="LM295" i="2"/>
  <c r="JQ295" i="2"/>
  <c r="BY295" i="2" s="1"/>
  <c r="KC295" i="2"/>
  <c r="CK295" i="2" s="1"/>
  <c r="FK295" i="2"/>
  <c r="DO295" i="2"/>
  <c r="EM295" i="2"/>
  <c r="DU295" i="2"/>
  <c r="DI295" i="2"/>
  <c r="K295" i="2"/>
  <c r="E295" i="2"/>
  <c r="BA295" i="2"/>
  <c r="W295" i="2"/>
  <c r="AC295" i="2"/>
  <c r="LS295" i="2"/>
  <c r="EA295" i="2" s="1"/>
  <c r="NI295" i="2"/>
  <c r="FQ295" i="2" s="1"/>
  <c r="JW295" i="2"/>
  <c r="CE295" i="2" s="1"/>
  <c r="JP295" i="2"/>
  <c r="IP295" i="2"/>
  <c r="KL295" i="2"/>
  <c r="GV295" i="2"/>
  <c r="ID295" i="2"/>
  <c r="JD295" i="2"/>
  <c r="NH295" i="2"/>
  <c r="IR295" i="2"/>
  <c r="MH295" i="2"/>
  <c r="HB295" i="2"/>
  <c r="HZ295" i="2"/>
  <c r="IX295" i="2"/>
  <c r="JT295" i="2"/>
  <c r="JV295" i="2"/>
  <c r="KT295" i="2"/>
  <c r="MN295" i="2"/>
  <c r="HH295" i="2"/>
  <c r="IF295" i="2"/>
  <c r="HF295" i="2"/>
  <c r="KB295" i="2"/>
  <c r="KZ295" i="2"/>
  <c r="LL295" i="2"/>
  <c r="LJ295" i="2"/>
  <c r="HR295" i="2"/>
  <c r="JN295" i="2"/>
  <c r="KN295" i="2"/>
  <c r="HX295" i="2"/>
  <c r="IV295" i="2"/>
  <c r="LP295" i="2"/>
  <c r="MP295" i="2"/>
  <c r="GZ295" i="2"/>
  <c r="JB295" i="2"/>
  <c r="KX295" i="2"/>
  <c r="KR295" i="2"/>
  <c r="LR295" i="2"/>
  <c r="LX295" i="2"/>
  <c r="MB295" i="2"/>
  <c r="NB295" i="2"/>
  <c r="IJ295" i="2"/>
  <c r="NL295" i="2"/>
  <c r="GT295" i="2"/>
  <c r="LF295" i="2"/>
  <c r="BZ295" i="2"/>
  <c r="L295" i="2"/>
  <c r="MV295" i="2"/>
  <c r="JH295" i="2"/>
  <c r="JJ295" i="2"/>
  <c r="NF295" i="2"/>
  <c r="MT295" i="2"/>
  <c r="AF295" i="2"/>
  <c r="HT295" i="2"/>
  <c r="MJ295" i="2"/>
  <c r="HN295" i="2"/>
  <c r="IL295" i="2"/>
  <c r="KF295" i="2"/>
  <c r="KH295" i="2"/>
  <c r="LD295" i="2"/>
  <c r="MD295" i="2"/>
  <c r="MZ295" i="2"/>
  <c r="NN295" i="2"/>
  <c r="HL295" i="2"/>
  <c r="JZ295" i="2"/>
  <c r="LV295" i="2"/>
  <c r="FN295" i="2"/>
  <c r="IA295" i="2"/>
  <c r="FG294" i="2"/>
  <c r="IY295" i="2"/>
  <c r="FX294" i="2"/>
  <c r="DD294" i="2"/>
  <c r="DE294" i="2" s="1"/>
  <c r="BG294" i="2"/>
  <c r="L294" i="2"/>
  <c r="M294" i="2" s="1"/>
  <c r="CF294" i="2"/>
  <c r="CG294" i="2" s="1"/>
  <c r="DO294" i="2"/>
  <c r="EB294" i="2"/>
  <c r="ET294" i="2"/>
  <c r="EU294" i="2" s="1"/>
  <c r="EZ294" i="2"/>
  <c r="FA294" i="2" s="1"/>
  <c r="FK294" i="2"/>
  <c r="BV294" i="2"/>
  <c r="BJ294" i="2"/>
  <c r="IM295" i="2"/>
  <c r="KU295" i="2"/>
  <c r="HI295" i="2"/>
  <c r="Q295" i="2" s="1"/>
  <c r="BO294" i="2"/>
  <c r="K294" i="2"/>
  <c r="CR294" i="2"/>
  <c r="CS294" i="2" s="1"/>
  <c r="BZ294" i="2"/>
  <c r="CA294" i="2" s="1"/>
  <c r="CA295" i="2" s="1"/>
  <c r="EM294" i="2"/>
  <c r="EN294" i="2"/>
  <c r="EO294" i="2" s="1"/>
  <c r="Z294" i="2"/>
  <c r="T294" i="2"/>
  <c r="DQ294" i="2"/>
  <c r="MW295" i="2"/>
  <c r="FE295" i="2" s="1"/>
  <c r="LY295" i="2"/>
  <c r="KI295" i="2"/>
  <c r="CM294" i="2"/>
  <c r="JK295" i="2"/>
  <c r="AI294" i="2"/>
  <c r="AC294" i="2"/>
  <c r="MK295" i="2"/>
  <c r="AW294" i="2"/>
  <c r="Y294" i="2"/>
  <c r="IG295" i="2"/>
  <c r="MQ295" i="2"/>
  <c r="NO295" i="2"/>
  <c r="FX295" i="2" s="1"/>
  <c r="JE295" i="2"/>
  <c r="KO295" i="2"/>
  <c r="DW294" i="2"/>
  <c r="B296" i="2"/>
  <c r="GC296" i="2" s="1"/>
  <c r="GD295" i="2"/>
  <c r="JK296" i="2" l="1"/>
  <c r="KO296" i="2"/>
  <c r="IG296" i="2"/>
  <c r="H295" i="2"/>
  <c r="FY294" i="2"/>
  <c r="EC294" i="2"/>
  <c r="FT295" i="2"/>
  <c r="DL295" i="2"/>
  <c r="IM296" i="2"/>
  <c r="FY295" i="2"/>
  <c r="EP295" i="2"/>
  <c r="X295" i="2"/>
  <c r="Y295" i="2" s="1"/>
  <c r="AL295" i="2"/>
  <c r="CZ295" i="2"/>
  <c r="CN295" i="2"/>
  <c r="EV295" i="2"/>
  <c r="CH295" i="2"/>
  <c r="JE296" i="2"/>
  <c r="BN295" i="2"/>
  <c r="DR295" i="2"/>
  <c r="EH295" i="2"/>
  <c r="EI295" i="2" s="1"/>
  <c r="AR295" i="2"/>
  <c r="AX295" i="2"/>
  <c r="FB295" i="2"/>
  <c r="BJ295" i="2"/>
  <c r="BD295" i="2"/>
  <c r="LY296" i="2"/>
  <c r="KU296" i="2"/>
  <c r="IA296" i="2"/>
  <c r="BV295" i="2"/>
  <c r="FZ295" i="2"/>
  <c r="FH295" i="2"/>
  <c r="CR295" i="2"/>
  <c r="CS295" i="2" s="1"/>
  <c r="ED295" i="2"/>
  <c r="R295" i="2"/>
  <c r="S295" i="2" s="1"/>
  <c r="DF295" i="2"/>
  <c r="DV295" i="2"/>
  <c r="DC296" i="2"/>
  <c r="EG296" i="2"/>
  <c r="CW296" i="2"/>
  <c r="AU296" i="2"/>
  <c r="BS296" i="2"/>
  <c r="AO296" i="2"/>
  <c r="BM296" i="2"/>
  <c r="AI296" i="2"/>
  <c r="HZ296" i="2"/>
  <c r="MW296" i="2"/>
  <c r="GV296" i="2"/>
  <c r="LJ296" i="2"/>
  <c r="IR296" i="2"/>
  <c r="IP296" i="2"/>
  <c r="KN296" i="2"/>
  <c r="KL296" i="2"/>
  <c r="KR296" i="2"/>
  <c r="MP296" i="2"/>
  <c r="GT296" i="2"/>
  <c r="IF296" i="2"/>
  <c r="JZ296" i="2"/>
  <c r="LX296" i="2"/>
  <c r="MT296" i="2"/>
  <c r="NF296" i="2"/>
  <c r="GZ296" i="2"/>
  <c r="KT296" i="2"/>
  <c r="HH296" i="2"/>
  <c r="LL296" i="2"/>
  <c r="HT296" i="2"/>
  <c r="HR296" i="2"/>
  <c r="JP296" i="2"/>
  <c r="FT296" i="2"/>
  <c r="IX296" i="2"/>
  <c r="DF296" i="2"/>
  <c r="LR296" i="2"/>
  <c r="LP296" i="2"/>
  <c r="JD296" i="2"/>
  <c r="JN296" i="2"/>
  <c r="JT296" i="2"/>
  <c r="JV296" i="2"/>
  <c r="FB296" i="2"/>
  <c r="LV296" i="2"/>
  <c r="HL296" i="2"/>
  <c r="X296" i="2"/>
  <c r="IJ296" i="2"/>
  <c r="KF296" i="2"/>
  <c r="LD296" i="2"/>
  <c r="MD296" i="2"/>
  <c r="NN296" i="2"/>
  <c r="NL296" i="2"/>
  <c r="MH296" i="2"/>
  <c r="JB296" i="2"/>
  <c r="KZ296" i="2"/>
  <c r="HF296" i="2"/>
  <c r="ID296" i="2"/>
  <c r="MZ296" i="2"/>
  <c r="HB296" i="2"/>
  <c r="JJ296" i="2"/>
  <c r="AP296" i="2"/>
  <c r="KX296" i="2"/>
  <c r="KH296" i="2"/>
  <c r="MJ296" i="2"/>
  <c r="HX296" i="2"/>
  <c r="IV296" i="2"/>
  <c r="MN296" i="2"/>
  <c r="KB296" i="2"/>
  <c r="HN296" i="2"/>
  <c r="IL296" i="2"/>
  <c r="LF296" i="2"/>
  <c r="NB296" i="2"/>
  <c r="NH296" i="2"/>
  <c r="CZ296" i="2"/>
  <c r="MV296" i="2"/>
  <c r="JH296" i="2"/>
  <c r="MB296" i="2"/>
  <c r="AJ296" i="2"/>
  <c r="NO296" i="2"/>
  <c r="FW296" i="2" s="1"/>
  <c r="KI296" i="2"/>
  <c r="CQ296" i="2" s="1"/>
  <c r="BO295" i="2"/>
  <c r="IY296" i="2"/>
  <c r="BG296" i="2" s="1"/>
  <c r="LS296" i="2"/>
  <c r="AD295" i="2"/>
  <c r="AP295" i="2"/>
  <c r="AQ295" i="2" s="1"/>
  <c r="CX295" i="2"/>
  <c r="CY295" i="2" s="1"/>
  <c r="AI295" i="2"/>
  <c r="CL295" i="2"/>
  <c r="CM295" i="2" s="1"/>
  <c r="DD295" i="2"/>
  <c r="DE295" i="2" s="1"/>
  <c r="DJ295" i="2"/>
  <c r="EN295" i="2"/>
  <c r="EO295" i="2" s="1"/>
  <c r="EG295" i="2"/>
  <c r="FL295" i="2"/>
  <c r="FM295" i="2" s="1"/>
  <c r="ET295" i="2"/>
  <c r="EU295" i="2" s="1"/>
  <c r="T295" i="2"/>
  <c r="BP295" i="2"/>
  <c r="CT295" i="2"/>
  <c r="DX295" i="2"/>
  <c r="LM296" i="2"/>
  <c r="IS296" i="2"/>
  <c r="HC296" i="2"/>
  <c r="DW295" i="2"/>
  <c r="MQ296" i="2"/>
  <c r="EY296" i="2" s="1"/>
  <c r="MK296" i="2"/>
  <c r="ES296" i="2" s="1"/>
  <c r="M295" i="2"/>
  <c r="HI296" i="2"/>
  <c r="Q296" i="2" s="1"/>
  <c r="JW296" i="2"/>
  <c r="F295" i="2"/>
  <c r="AO295" i="2"/>
  <c r="AJ295" i="2"/>
  <c r="AK295" i="2" s="1"/>
  <c r="AU295" i="2"/>
  <c r="BB295" i="2"/>
  <c r="BC295" i="2" s="1"/>
  <c r="DC295" i="2"/>
  <c r="CF295" i="2"/>
  <c r="CG295" i="2" s="1"/>
  <c r="EZ295" i="2"/>
  <c r="FA295" i="2" s="1"/>
  <c r="FF295" i="2"/>
  <c r="FG295" i="2" s="1"/>
  <c r="FW295" i="2"/>
  <c r="EY295" i="2"/>
  <c r="CB295" i="2"/>
  <c r="EJ295" i="2"/>
  <c r="KC296" i="2"/>
  <c r="CK296" i="2" s="1"/>
  <c r="GW296" i="2"/>
  <c r="E296" i="2" s="1"/>
  <c r="LA296" i="2"/>
  <c r="NC296" i="2"/>
  <c r="NI296" i="2"/>
  <c r="FQ296" i="2" s="1"/>
  <c r="BS295" i="2"/>
  <c r="BT295" i="2"/>
  <c r="AV295" i="2"/>
  <c r="AW295" i="2" s="1"/>
  <c r="BG295" i="2"/>
  <c r="DP295" i="2"/>
  <c r="DQ295" i="2" s="1"/>
  <c r="N295" i="2"/>
  <c r="Z295" i="2"/>
  <c r="FR295" i="2"/>
  <c r="FS295" i="2" s="1"/>
  <c r="LG296" i="2"/>
  <c r="DO296" i="2" s="1"/>
  <c r="JQ296" i="2"/>
  <c r="BY296" i="2" s="1"/>
  <c r="HU296" i="2"/>
  <c r="ME296" i="2"/>
  <c r="EM296" i="2" s="1"/>
  <c r="BH295" i="2"/>
  <c r="BI295" i="2" s="1"/>
  <c r="BM295" i="2"/>
  <c r="CQ295" i="2"/>
  <c r="CW295" i="2"/>
  <c r="EB295" i="2"/>
  <c r="EC295" i="2" s="1"/>
  <c r="ES295" i="2"/>
  <c r="HO296" i="2"/>
  <c r="DK295" i="2"/>
  <c r="BU295" i="2"/>
  <c r="AE295" i="2"/>
  <c r="B297" i="2"/>
  <c r="GD296" i="2"/>
  <c r="JK297" i="2" l="1"/>
  <c r="GC297" i="2"/>
  <c r="G295" i="2"/>
  <c r="ED296" i="2"/>
  <c r="CT296" i="2"/>
  <c r="BV296" i="2"/>
  <c r="EH296" i="2"/>
  <c r="EI296" i="2" s="1"/>
  <c r="FH296" i="2"/>
  <c r="CB296" i="2"/>
  <c r="DX296" i="2"/>
  <c r="N296" i="2"/>
  <c r="AX296" i="2"/>
  <c r="F296" i="2"/>
  <c r="G296" i="2" s="1"/>
  <c r="CN296" i="2"/>
  <c r="BN296" i="2"/>
  <c r="BO296" i="2" s="1"/>
  <c r="BJ296" i="2"/>
  <c r="AD296" i="2"/>
  <c r="AE296" i="2" s="1"/>
  <c r="DJ296" i="2"/>
  <c r="DR296" i="2"/>
  <c r="ET296" i="2"/>
  <c r="EU296" i="2" s="1"/>
  <c r="FZ296" i="2"/>
  <c r="EN296" i="2"/>
  <c r="EO296" i="2" s="1"/>
  <c r="FN296" i="2"/>
  <c r="BD296" i="2"/>
  <c r="R296" i="2"/>
  <c r="S296" i="2" s="1"/>
  <c r="CF296" i="2"/>
  <c r="CG296" i="2" s="1"/>
  <c r="Y296" i="2"/>
  <c r="HU297" i="2"/>
  <c r="IA297" i="2"/>
  <c r="NC297" i="2"/>
  <c r="IM297" i="2"/>
  <c r="IS297" i="2"/>
  <c r="AQ296" i="2"/>
  <c r="MW297" i="2"/>
  <c r="AV296" i="2"/>
  <c r="AW296" i="2" s="1"/>
  <c r="L296" i="2"/>
  <c r="M296" i="2" s="1"/>
  <c r="CR296" i="2"/>
  <c r="CS296" i="2" s="1"/>
  <c r="BZ296" i="2"/>
  <c r="CA296" i="2" s="1"/>
  <c r="DP296" i="2"/>
  <c r="DQ296" i="2" s="1"/>
  <c r="FL296" i="2"/>
  <c r="FM296" i="2" s="1"/>
  <c r="T296" i="2"/>
  <c r="BP296" i="2"/>
  <c r="DL296" i="2"/>
  <c r="EV296" i="2"/>
  <c r="AK296" i="2"/>
  <c r="HO297" i="2"/>
  <c r="LY297" i="2"/>
  <c r="JQ297" i="2"/>
  <c r="KU297" i="2"/>
  <c r="LA297" i="2"/>
  <c r="JW297" i="2"/>
  <c r="MK297" i="2"/>
  <c r="JE297" i="2"/>
  <c r="LM297" i="2"/>
  <c r="NO297" i="2"/>
  <c r="BH296" i="2"/>
  <c r="BI296" i="2" s="1"/>
  <c r="BT296" i="2"/>
  <c r="DU296" i="2"/>
  <c r="DV296" i="2"/>
  <c r="FR296" i="2"/>
  <c r="FS296" i="2" s="1"/>
  <c r="AF296" i="2"/>
  <c r="Z296" i="2"/>
  <c r="CH296" i="2"/>
  <c r="EP296" i="2"/>
  <c r="BU296" i="2"/>
  <c r="KO297" i="2"/>
  <c r="LG297" i="2"/>
  <c r="IG297" i="2"/>
  <c r="GW297" i="2"/>
  <c r="MQ297" i="2"/>
  <c r="LS297" i="2"/>
  <c r="KI297" i="2"/>
  <c r="FX296" i="2"/>
  <c r="FY296" i="2" s="1"/>
  <c r="W296" i="2"/>
  <c r="DD296" i="2"/>
  <c r="DE296" i="2" s="1"/>
  <c r="AC296" i="2"/>
  <c r="CE296" i="2"/>
  <c r="CX296" i="2"/>
  <c r="CY296" i="2" s="1"/>
  <c r="EB296" i="2"/>
  <c r="EC296" i="2" s="1"/>
  <c r="H296" i="2"/>
  <c r="EA296" i="2"/>
  <c r="EZ296" i="2"/>
  <c r="FA296" i="2" s="1"/>
  <c r="FF296" i="2"/>
  <c r="FG296" i="2" s="1"/>
  <c r="AR296" i="2"/>
  <c r="AL296" i="2"/>
  <c r="EJ296" i="2"/>
  <c r="FW297" i="2"/>
  <c r="EY297" i="2"/>
  <c r="ES297" i="2"/>
  <c r="FK297" i="2"/>
  <c r="FE297" i="2"/>
  <c r="DO297" i="2"/>
  <c r="EG297" i="2"/>
  <c r="EA297" i="2"/>
  <c r="CW297" i="2"/>
  <c r="BY297" i="2"/>
  <c r="DI297" i="2"/>
  <c r="CQ297" i="2"/>
  <c r="CE297" i="2"/>
  <c r="DC297" i="2"/>
  <c r="DU297" i="2"/>
  <c r="BM297" i="2"/>
  <c r="AI297" i="2"/>
  <c r="E297" i="2"/>
  <c r="BA297" i="2"/>
  <c r="W297" i="2"/>
  <c r="AU297" i="2"/>
  <c r="BS297" i="2"/>
  <c r="AO297" i="2"/>
  <c r="AC297" i="2"/>
  <c r="LP297" i="2"/>
  <c r="HB297" i="2"/>
  <c r="LL297" i="2"/>
  <c r="HT297" i="2"/>
  <c r="JP297" i="2"/>
  <c r="MH297" i="2"/>
  <c r="GZ297" i="2"/>
  <c r="HX297" i="2"/>
  <c r="IX297" i="2"/>
  <c r="IV297" i="2"/>
  <c r="JT297" i="2"/>
  <c r="LR297" i="2"/>
  <c r="MP297" i="2"/>
  <c r="ID297" i="2"/>
  <c r="JD297" i="2"/>
  <c r="JZ297" i="2"/>
  <c r="KX297" i="2"/>
  <c r="MV297" i="2"/>
  <c r="LJ297" i="2"/>
  <c r="AD297" i="2"/>
  <c r="HR297" i="2"/>
  <c r="NH297" i="2"/>
  <c r="KL297" i="2"/>
  <c r="GT297" i="2"/>
  <c r="HZ297" i="2"/>
  <c r="KT297" i="2"/>
  <c r="MN297" i="2"/>
  <c r="IL297" i="2"/>
  <c r="KB297" i="2"/>
  <c r="KZ297" i="2"/>
  <c r="LX297" i="2"/>
  <c r="NF297" i="2"/>
  <c r="IR297" i="2"/>
  <c r="KN297" i="2"/>
  <c r="AL297" i="2"/>
  <c r="KR297" i="2"/>
  <c r="IF297" i="2"/>
  <c r="DJ297" i="2"/>
  <c r="JN297" i="2"/>
  <c r="MJ297" i="2"/>
  <c r="AP297" i="2"/>
  <c r="JB297" i="2"/>
  <c r="FH297" i="2"/>
  <c r="JH297" i="2"/>
  <c r="KH297" i="2"/>
  <c r="LF297" i="2"/>
  <c r="HF297" i="2"/>
  <c r="GV297" i="2"/>
  <c r="HL297" i="2"/>
  <c r="IJ297" i="2"/>
  <c r="KF297" i="2"/>
  <c r="MB297" i="2"/>
  <c r="NB297" i="2"/>
  <c r="NL297" i="2"/>
  <c r="HH297" i="2"/>
  <c r="MZ297" i="2"/>
  <c r="DV297" i="2"/>
  <c r="ED297" i="2"/>
  <c r="MT297" i="2"/>
  <c r="LD297" i="2"/>
  <c r="NN297" i="2"/>
  <c r="IP297" i="2"/>
  <c r="JV297" i="2"/>
  <c r="EJ297" i="2"/>
  <c r="LV297" i="2"/>
  <c r="JJ297" i="2"/>
  <c r="MD297" i="2"/>
  <c r="HN297" i="2"/>
  <c r="FZ297" i="2"/>
  <c r="DK296" i="2"/>
  <c r="ME297" i="2"/>
  <c r="NI297" i="2"/>
  <c r="KC297" i="2"/>
  <c r="CK297" i="2" s="1"/>
  <c r="HI297" i="2"/>
  <c r="DW296" i="2"/>
  <c r="HC297" i="2"/>
  <c r="IY297" i="2"/>
  <c r="K296" i="2"/>
  <c r="BA296" i="2"/>
  <c r="BB296" i="2"/>
  <c r="BC296" i="2" s="1"/>
  <c r="DI296" i="2"/>
  <c r="CL296" i="2"/>
  <c r="CM296" i="2" s="1"/>
  <c r="FE296" i="2"/>
  <c r="FK296" i="2"/>
  <c r="B298" i="2"/>
  <c r="GC298" i="2" s="1"/>
  <c r="GD297" i="2"/>
  <c r="CB297" i="2" l="1"/>
  <c r="DR297" i="2"/>
  <c r="BP297" i="2"/>
  <c r="AX297" i="2"/>
  <c r="CR297" i="2"/>
  <c r="FB297" i="2"/>
  <c r="BV297" i="2"/>
  <c r="CH297" i="2"/>
  <c r="BB297" i="2"/>
  <c r="BC297" i="2" s="1"/>
  <c r="FL297" i="2"/>
  <c r="BJ297" i="2"/>
  <c r="DD297" i="2"/>
  <c r="DE297" i="2" s="1"/>
  <c r="FT297" i="2"/>
  <c r="HI298" i="2"/>
  <c r="ME298" i="2"/>
  <c r="EN297" i="2"/>
  <c r="EO297" i="2" s="1"/>
  <c r="Z297" i="2"/>
  <c r="CN297" i="2"/>
  <c r="CZ297" i="2"/>
  <c r="R297" i="2"/>
  <c r="S297" i="2" s="1"/>
  <c r="ET297" i="2"/>
  <c r="EU297" i="2" s="1"/>
  <c r="F297" i="2"/>
  <c r="G297" i="2" s="1"/>
  <c r="L297" i="2"/>
  <c r="M297" i="2" s="1"/>
  <c r="EM298" i="2"/>
  <c r="Q298" i="2"/>
  <c r="IF298" i="2"/>
  <c r="HL298" i="2"/>
  <c r="GT298" i="2"/>
  <c r="JP298" i="2"/>
  <c r="HX298" i="2"/>
  <c r="KR298" i="2"/>
  <c r="HF298" i="2"/>
  <c r="KX298" i="2"/>
  <c r="LJ298" i="2"/>
  <c r="HR298" i="2"/>
  <c r="HT298" i="2"/>
  <c r="JN298" i="2"/>
  <c r="NF298" i="2"/>
  <c r="KN298" i="2"/>
  <c r="MJ298" i="2"/>
  <c r="HZ298" i="2"/>
  <c r="IX298" i="2"/>
  <c r="JV298" i="2"/>
  <c r="LP298" i="2"/>
  <c r="LR298" i="2"/>
  <c r="MP298" i="2"/>
  <c r="JB298" i="2"/>
  <c r="KB298" i="2"/>
  <c r="KZ298" i="2"/>
  <c r="LX298" i="2"/>
  <c r="LL298" i="2"/>
  <c r="GZ298" i="2"/>
  <c r="JT298" i="2"/>
  <c r="HH298" i="2"/>
  <c r="GV298" i="2"/>
  <c r="JD298" i="2"/>
  <c r="JZ298" i="2"/>
  <c r="MH298" i="2"/>
  <c r="HB298" i="2"/>
  <c r="NB298" i="2"/>
  <c r="MB298" i="2"/>
  <c r="IR298" i="2"/>
  <c r="JJ298" i="2"/>
  <c r="LD298" i="2"/>
  <c r="MZ298" i="2"/>
  <c r="NH298" i="2"/>
  <c r="MV298" i="2"/>
  <c r="MT298" i="2"/>
  <c r="IV298" i="2"/>
  <c r="JH298" i="2"/>
  <c r="LF298" i="2"/>
  <c r="KL298" i="2"/>
  <c r="MN298" i="2"/>
  <c r="ID298" i="2"/>
  <c r="LV298" i="2"/>
  <c r="IJ298" i="2"/>
  <c r="HN298" i="2"/>
  <c r="IL298" i="2"/>
  <c r="KH298" i="2"/>
  <c r="KF298" i="2"/>
  <c r="MD298" i="2"/>
  <c r="NN298" i="2"/>
  <c r="IP298" i="2"/>
  <c r="KT298" i="2"/>
  <c r="NL298" i="2"/>
  <c r="DW297" i="2"/>
  <c r="NI298" i="2"/>
  <c r="FQ298" i="2" s="1"/>
  <c r="FX297" i="2"/>
  <c r="FY297" i="2" s="1"/>
  <c r="AJ297" i="2"/>
  <c r="AK297" i="2" s="1"/>
  <c r="BH297" i="2"/>
  <c r="BI297" i="2" s="1"/>
  <c r="BT297" i="2"/>
  <c r="BU297" i="2" s="1"/>
  <c r="X297" i="2"/>
  <c r="Y297" i="2" s="1"/>
  <c r="EM297" i="2"/>
  <c r="FF297" i="2"/>
  <c r="FG297" i="2" s="1"/>
  <c r="EB297" i="2"/>
  <c r="EC297" i="2" s="1"/>
  <c r="EZ297" i="2"/>
  <c r="FA297" i="2" s="1"/>
  <c r="H297" i="2"/>
  <c r="BD297" i="2"/>
  <c r="AF297" i="2"/>
  <c r="CT297" i="2"/>
  <c r="DF297" i="2"/>
  <c r="DL297" i="2"/>
  <c r="EP297" i="2"/>
  <c r="EV297" i="2"/>
  <c r="FM297" i="2"/>
  <c r="IG298" i="2"/>
  <c r="MK298" i="2"/>
  <c r="JQ298" i="2"/>
  <c r="AQ297" i="2"/>
  <c r="NC298" i="2"/>
  <c r="BN297" i="2"/>
  <c r="BO297" i="2" s="1"/>
  <c r="DP297" i="2"/>
  <c r="DQ297" i="2" s="1"/>
  <c r="BZ297" i="2"/>
  <c r="CA297" i="2" s="1"/>
  <c r="CL297" i="2"/>
  <c r="CM297" i="2" s="1"/>
  <c r="N297" i="2"/>
  <c r="AR297" i="2"/>
  <c r="FN297" i="2"/>
  <c r="MQ298" i="2"/>
  <c r="EY298" i="2" s="1"/>
  <c r="LG298" i="2"/>
  <c r="DO298" i="2" s="1"/>
  <c r="NO298" i="2"/>
  <c r="JW298" i="2"/>
  <c r="CE298" i="2" s="1"/>
  <c r="LY298" i="2"/>
  <c r="EG298" i="2" s="1"/>
  <c r="IS298" i="2"/>
  <c r="IA298" i="2"/>
  <c r="AE297" i="2"/>
  <c r="JK298" i="2"/>
  <c r="BS298" i="2" s="1"/>
  <c r="AV297" i="2"/>
  <c r="AW297" i="2" s="1"/>
  <c r="CX297" i="2"/>
  <c r="CY297" i="2" s="1"/>
  <c r="CF297" i="2"/>
  <c r="CG297" i="2" s="1"/>
  <c r="T297" i="2"/>
  <c r="DX297" i="2"/>
  <c r="KI298" i="2"/>
  <c r="KO298" i="2"/>
  <c r="CW298" i="2" s="1"/>
  <c r="LM298" i="2"/>
  <c r="DU298" i="2" s="1"/>
  <c r="LA298" i="2"/>
  <c r="DI298" i="2" s="1"/>
  <c r="HO298" i="2"/>
  <c r="MW298" i="2"/>
  <c r="IM298" i="2"/>
  <c r="HU298" i="2"/>
  <c r="IY298" i="2"/>
  <c r="BG298" i="2" s="1"/>
  <c r="KC298" i="2"/>
  <c r="HC298" i="2"/>
  <c r="DK297" i="2"/>
  <c r="Q297" i="2"/>
  <c r="K297" i="2"/>
  <c r="BG297" i="2"/>
  <c r="EH297" i="2"/>
  <c r="EI297" i="2" s="1"/>
  <c r="FQ297" i="2"/>
  <c r="FR297" i="2"/>
  <c r="FS297" i="2" s="1"/>
  <c r="LS298" i="2"/>
  <c r="EA298" i="2" s="1"/>
  <c r="GW298" i="2"/>
  <c r="E298" i="2" s="1"/>
  <c r="JE298" i="2"/>
  <c r="KU298" i="2"/>
  <c r="DC298" i="2" s="1"/>
  <c r="CS297" i="2"/>
  <c r="B299" i="2"/>
  <c r="GC299" i="2" s="1"/>
  <c r="GD298" i="2"/>
  <c r="BH298" i="2" l="1"/>
  <c r="BI298" i="2" s="1"/>
  <c r="BV298" i="2"/>
  <c r="AL298" i="2"/>
  <c r="CL298" i="2"/>
  <c r="CM298" i="2" s="1"/>
  <c r="FZ298" i="2"/>
  <c r="CT298" i="2"/>
  <c r="CH298" i="2"/>
  <c r="H298" i="2"/>
  <c r="DJ298" i="2"/>
  <c r="FL298" i="2"/>
  <c r="FM298" i="2" s="1"/>
  <c r="DP298" i="2"/>
  <c r="AP298" i="2"/>
  <c r="AQ298" i="2" s="1"/>
  <c r="AX298" i="2"/>
  <c r="N298" i="2"/>
  <c r="ED298" i="2"/>
  <c r="EV298" i="2"/>
  <c r="EJ298" i="2"/>
  <c r="FB298" i="2"/>
  <c r="CZ298" i="2"/>
  <c r="DX298" i="2"/>
  <c r="X298" i="2"/>
  <c r="Y298" i="2" s="1"/>
  <c r="BN298" i="2"/>
  <c r="BO298" i="2" s="1"/>
  <c r="CB298" i="2"/>
  <c r="DF298" i="2"/>
  <c r="BB298" i="2"/>
  <c r="BC298" i="2" s="1"/>
  <c r="EP298" i="2"/>
  <c r="FF298" i="2"/>
  <c r="FG298" i="2" s="1"/>
  <c r="AD298" i="2"/>
  <c r="FT298" i="2"/>
  <c r="T298" i="2"/>
  <c r="DQ298" i="2"/>
  <c r="JE299" i="2"/>
  <c r="HC299" i="2"/>
  <c r="HU299" i="2"/>
  <c r="HO299" i="2"/>
  <c r="KI299" i="2"/>
  <c r="IA299" i="2"/>
  <c r="AI299" i="2" s="1"/>
  <c r="NO299" i="2"/>
  <c r="NC299" i="2"/>
  <c r="IG299" i="2"/>
  <c r="AV298" i="2"/>
  <c r="AW298" i="2" s="1"/>
  <c r="F298" i="2"/>
  <c r="G298" i="2" s="1"/>
  <c r="AJ298" i="2"/>
  <c r="AK298" i="2" s="1"/>
  <c r="R298" i="2"/>
  <c r="S298" i="2" s="1"/>
  <c r="BT298" i="2"/>
  <c r="BU298" i="2" s="1"/>
  <c r="CX298" i="2"/>
  <c r="CY298" i="2" s="1"/>
  <c r="DV298" i="2"/>
  <c r="DW298" i="2" s="1"/>
  <c r="FR298" i="2"/>
  <c r="FS298" i="2" s="1"/>
  <c r="Z298" i="2"/>
  <c r="AF298" i="2"/>
  <c r="CN298" i="2"/>
  <c r="FH298" i="2"/>
  <c r="KC299" i="2"/>
  <c r="IM299" i="2"/>
  <c r="AU299" i="2" s="1"/>
  <c r="LA299" i="2"/>
  <c r="IS299" i="2"/>
  <c r="LG299" i="2"/>
  <c r="DO299" i="2" s="1"/>
  <c r="ET298" i="2"/>
  <c r="EU298" i="2" s="1"/>
  <c r="BM298" i="2"/>
  <c r="L298" i="2"/>
  <c r="M298" i="2" s="1"/>
  <c r="AO298" i="2"/>
  <c r="CF298" i="2"/>
  <c r="CG298" i="2" s="1"/>
  <c r="CR298" i="2"/>
  <c r="CS298" i="2" s="1"/>
  <c r="EH298" i="2"/>
  <c r="BJ298" i="2"/>
  <c r="AR298" i="2"/>
  <c r="BP298" i="2"/>
  <c r="DR298" i="2"/>
  <c r="FN298" i="2"/>
  <c r="FW299" i="2"/>
  <c r="FK299" i="2"/>
  <c r="DI299" i="2"/>
  <c r="CQ299" i="2"/>
  <c r="CK299" i="2"/>
  <c r="BM299" i="2"/>
  <c r="K299" i="2"/>
  <c r="BA299" i="2"/>
  <c r="W299" i="2"/>
  <c r="AO299" i="2"/>
  <c r="AC299" i="2"/>
  <c r="HT299" i="2"/>
  <c r="NF299" i="2"/>
  <c r="KR299" i="2"/>
  <c r="JZ299" i="2"/>
  <c r="LV299" i="2"/>
  <c r="LX299" i="2"/>
  <c r="JP299" i="2"/>
  <c r="NH299" i="2"/>
  <c r="IP299" i="2"/>
  <c r="IR299" i="2"/>
  <c r="KL299" i="2"/>
  <c r="HX299" i="2"/>
  <c r="ID299" i="2"/>
  <c r="JD299" i="2"/>
  <c r="CZ299" i="2"/>
  <c r="MH299" i="2"/>
  <c r="HB299" i="2"/>
  <c r="HZ299" i="2"/>
  <c r="IX299" i="2"/>
  <c r="JT299" i="2"/>
  <c r="JV299" i="2"/>
  <c r="LR299" i="2"/>
  <c r="MN299" i="2"/>
  <c r="HF299" i="2"/>
  <c r="KB299" i="2"/>
  <c r="KZ299" i="2"/>
  <c r="LP299" i="2"/>
  <c r="GZ299" i="2"/>
  <c r="MB299" i="2"/>
  <c r="HN299" i="2"/>
  <c r="HL299" i="2"/>
  <c r="IL299" i="2"/>
  <c r="KF299" i="2"/>
  <c r="JN299" i="2"/>
  <c r="KN299" i="2"/>
  <c r="MP299" i="2"/>
  <c r="JB299" i="2"/>
  <c r="MV299" i="2"/>
  <c r="AJ299" i="2"/>
  <c r="LF299" i="2"/>
  <c r="NB299" i="2"/>
  <c r="NL299" i="2"/>
  <c r="N299" i="2"/>
  <c r="LD299" i="2"/>
  <c r="LL299" i="2"/>
  <c r="LJ299" i="2"/>
  <c r="HR299" i="2"/>
  <c r="MJ299" i="2"/>
  <c r="IF299" i="2"/>
  <c r="MT299" i="2"/>
  <c r="HH299" i="2"/>
  <c r="GT299" i="2"/>
  <c r="JH299" i="2"/>
  <c r="JJ299" i="2"/>
  <c r="EN299" i="2"/>
  <c r="MZ299" i="2"/>
  <c r="KT299" i="2"/>
  <c r="FZ299" i="2"/>
  <c r="GV299" i="2"/>
  <c r="IV299" i="2"/>
  <c r="KX299" i="2"/>
  <c r="IJ299" i="2"/>
  <c r="KH299" i="2"/>
  <c r="MD299" i="2"/>
  <c r="NN299" i="2"/>
  <c r="GW299" i="2"/>
  <c r="EI298" i="2"/>
  <c r="DK298" i="2"/>
  <c r="IY299" i="2"/>
  <c r="BG299" i="2" s="1"/>
  <c r="MW299" i="2"/>
  <c r="LM299" i="2"/>
  <c r="JK299" i="2"/>
  <c r="LY299" i="2"/>
  <c r="EG299" i="2" s="1"/>
  <c r="MQ299" i="2"/>
  <c r="JQ299" i="2"/>
  <c r="BY299" i="2" s="1"/>
  <c r="FX298" i="2"/>
  <c r="FY298" i="2" s="1"/>
  <c r="K298" i="2"/>
  <c r="W298" i="2"/>
  <c r="BA298" i="2"/>
  <c r="DD298" i="2"/>
  <c r="DE298" i="2" s="1"/>
  <c r="BZ298" i="2"/>
  <c r="CA298" i="2" s="1"/>
  <c r="EN298" i="2"/>
  <c r="EO298" i="2" s="1"/>
  <c r="EZ298" i="2"/>
  <c r="FA298" i="2" s="1"/>
  <c r="BD298" i="2"/>
  <c r="DL298" i="2"/>
  <c r="KU299" i="2"/>
  <c r="DC299" i="2" s="1"/>
  <c r="LS299" i="2"/>
  <c r="HI299" i="2"/>
  <c r="KO299" i="2"/>
  <c r="AE298" i="2"/>
  <c r="JW299" i="2"/>
  <c r="CE299" i="2" s="1"/>
  <c r="ME299" i="2"/>
  <c r="MK299" i="2"/>
  <c r="ES299" i="2" s="1"/>
  <c r="NI299" i="2"/>
  <c r="AI298" i="2"/>
  <c r="BY298" i="2"/>
  <c r="CQ298" i="2"/>
  <c r="AC298" i="2"/>
  <c r="EB298" i="2"/>
  <c r="EC298" i="2" s="1"/>
  <c r="AU298" i="2"/>
  <c r="CK298" i="2"/>
  <c r="FW298" i="2"/>
  <c r="ES298" i="2"/>
  <c r="FE298" i="2"/>
  <c r="FK298" i="2"/>
  <c r="B300" i="2"/>
  <c r="GC300" i="2" s="1"/>
  <c r="GD299" i="2"/>
  <c r="BT299" i="2" l="1"/>
  <c r="BJ299" i="2"/>
  <c r="Z299" i="2"/>
  <c r="FN299" i="2"/>
  <c r="BZ299" i="2"/>
  <c r="DX299" i="2"/>
  <c r="EV299" i="2"/>
  <c r="FX299" i="2"/>
  <c r="FY299" i="2" s="1"/>
  <c r="FH299" i="2"/>
  <c r="DR299" i="2"/>
  <c r="DF299" i="2"/>
  <c r="AR299" i="2"/>
  <c r="BD299" i="2"/>
  <c r="EJ299" i="2"/>
  <c r="BN299" i="2"/>
  <c r="BO299" i="2" s="1"/>
  <c r="FT299" i="2"/>
  <c r="AF299" i="2"/>
  <c r="R299" i="2"/>
  <c r="FB299" i="2"/>
  <c r="AX299" i="2"/>
  <c r="CT299" i="2"/>
  <c r="DL299" i="2"/>
  <c r="CL299" i="2"/>
  <c r="CM299" i="2" s="1"/>
  <c r="CH299" i="2"/>
  <c r="EB299" i="2"/>
  <c r="EC299" i="2" s="1"/>
  <c r="H299" i="2"/>
  <c r="BU299" i="2"/>
  <c r="HI300" i="2"/>
  <c r="AK299" i="2"/>
  <c r="EO299" i="2"/>
  <c r="MQ300" i="2"/>
  <c r="MW300" i="2"/>
  <c r="GW300" i="2"/>
  <c r="F299" i="2"/>
  <c r="G299" i="2" s="1"/>
  <c r="CX299" i="2"/>
  <c r="CY299" i="2" s="1"/>
  <c r="BH299" i="2"/>
  <c r="BI299" i="2" s="1"/>
  <c r="AP299" i="2"/>
  <c r="DD299" i="2"/>
  <c r="DE299" i="2" s="1"/>
  <c r="DJ299" i="2"/>
  <c r="EZ299" i="2"/>
  <c r="FA299" i="2" s="1"/>
  <c r="EH299" i="2"/>
  <c r="T299" i="2"/>
  <c r="ET299" i="2"/>
  <c r="EU299" i="2" s="1"/>
  <c r="BP299" i="2"/>
  <c r="LG300" i="2"/>
  <c r="KC300" i="2"/>
  <c r="NC300" i="2"/>
  <c r="HO300" i="2"/>
  <c r="ME300" i="2"/>
  <c r="S299" i="2"/>
  <c r="LY300" i="2"/>
  <c r="IY300" i="2"/>
  <c r="L299" i="2"/>
  <c r="AV299" i="2"/>
  <c r="AW299" i="2" s="1"/>
  <c r="X299" i="2"/>
  <c r="Y299" i="2" s="1"/>
  <c r="EM299" i="2"/>
  <c r="CF299" i="2"/>
  <c r="CG299" i="2" s="1"/>
  <c r="DV299" i="2"/>
  <c r="DW299" i="2" s="1"/>
  <c r="FE299" i="2"/>
  <c r="FF299" i="2"/>
  <c r="FG299" i="2" s="1"/>
  <c r="EY299" i="2"/>
  <c r="BV299" i="2"/>
  <c r="CN299" i="2"/>
  <c r="ED299" i="2"/>
  <c r="IS300" i="2"/>
  <c r="NO300" i="2"/>
  <c r="HU300" i="2"/>
  <c r="KO300" i="2"/>
  <c r="LS300" i="2"/>
  <c r="JK300" i="2"/>
  <c r="DK299" i="2"/>
  <c r="AD299" i="2"/>
  <c r="AE299" i="2" s="1"/>
  <c r="Q299" i="2"/>
  <c r="DP299" i="2"/>
  <c r="DQ299" i="2" s="1"/>
  <c r="CR299" i="2"/>
  <c r="CS299" i="2" s="1"/>
  <c r="EA299" i="2"/>
  <c r="FL299" i="2"/>
  <c r="FM299" i="2" s="1"/>
  <c r="FR299" i="2"/>
  <c r="FS299" i="2" s="1"/>
  <c r="AL299" i="2"/>
  <c r="CB299" i="2"/>
  <c r="EP299" i="2"/>
  <c r="LA300" i="2"/>
  <c r="IA300" i="2"/>
  <c r="HC300" i="2"/>
  <c r="FK300" i="2"/>
  <c r="FW300" i="2"/>
  <c r="FE300" i="2"/>
  <c r="EA300" i="2"/>
  <c r="EY300" i="2"/>
  <c r="EM300" i="2"/>
  <c r="EG300" i="2"/>
  <c r="DO300" i="2"/>
  <c r="CK300" i="2"/>
  <c r="CW300" i="2"/>
  <c r="BS300" i="2"/>
  <c r="AC300" i="2"/>
  <c r="Q300" i="2"/>
  <c r="DI300" i="2"/>
  <c r="BG300" i="2"/>
  <c r="AI300" i="2"/>
  <c r="E300" i="2"/>
  <c r="W300" i="2"/>
  <c r="BA300" i="2"/>
  <c r="K300" i="2"/>
  <c r="IL300" i="2"/>
  <c r="GV300" i="2"/>
  <c r="MK300" i="2"/>
  <c r="ES300" i="2" s="1"/>
  <c r="LL300" i="2"/>
  <c r="NH300" i="2"/>
  <c r="IP300" i="2"/>
  <c r="KL300" i="2"/>
  <c r="MH300" i="2"/>
  <c r="HX300" i="2"/>
  <c r="IV300" i="2"/>
  <c r="IX300" i="2"/>
  <c r="JT300" i="2"/>
  <c r="MN300" i="2"/>
  <c r="KB300" i="2"/>
  <c r="JZ300" i="2"/>
  <c r="KX300" i="2"/>
  <c r="LV300" i="2"/>
  <c r="LX300" i="2"/>
  <c r="LJ300" i="2"/>
  <c r="HR300" i="2"/>
  <c r="IR300" i="2"/>
  <c r="KN300" i="2"/>
  <c r="HB300" i="2"/>
  <c r="MP300" i="2"/>
  <c r="JV300" i="2"/>
  <c r="IF300" i="2"/>
  <c r="MT300" i="2"/>
  <c r="NF300" i="2"/>
  <c r="MJ300" i="2"/>
  <c r="GZ300" i="2"/>
  <c r="KT300" i="2"/>
  <c r="LP300" i="2"/>
  <c r="HH300" i="2"/>
  <c r="ID300" i="2"/>
  <c r="JP300" i="2"/>
  <c r="HF300" i="2"/>
  <c r="JD300" i="2"/>
  <c r="KZ300" i="2"/>
  <c r="JH300" i="2"/>
  <c r="LD300" i="2"/>
  <c r="MZ300" i="2"/>
  <c r="JB300" i="2"/>
  <c r="NB300" i="2"/>
  <c r="HT300" i="2"/>
  <c r="JN300" i="2"/>
  <c r="KR300" i="2"/>
  <c r="GT300" i="2"/>
  <c r="FF300" i="2"/>
  <c r="MV300" i="2"/>
  <c r="HN300" i="2"/>
  <c r="HL300" i="2"/>
  <c r="IJ300" i="2"/>
  <c r="BV300" i="2"/>
  <c r="JJ300" i="2"/>
  <c r="KF300" i="2"/>
  <c r="MD300" i="2"/>
  <c r="NN300" i="2"/>
  <c r="NL300" i="2"/>
  <c r="LR300" i="2"/>
  <c r="FB300" i="2"/>
  <c r="FT300" i="2"/>
  <c r="CL300" i="2"/>
  <c r="CM300" i="2" s="1"/>
  <c r="EH300" i="2"/>
  <c r="DP300" i="2"/>
  <c r="EN300" i="2"/>
  <c r="L300" i="2"/>
  <c r="HZ300" i="2"/>
  <c r="DD300" i="2"/>
  <c r="KH300" i="2"/>
  <c r="LF300" i="2"/>
  <c r="MB300" i="2"/>
  <c r="FX300" i="2"/>
  <c r="M299" i="2"/>
  <c r="NI300" i="2"/>
  <c r="JW300" i="2"/>
  <c r="CE300" i="2" s="1"/>
  <c r="CA299" i="2"/>
  <c r="KU300" i="2"/>
  <c r="DC300" i="2" s="1"/>
  <c r="JQ300" i="2"/>
  <c r="LM300" i="2"/>
  <c r="DU300" i="2" s="1"/>
  <c r="EI299" i="2"/>
  <c r="BS299" i="2"/>
  <c r="E299" i="2"/>
  <c r="BB299" i="2"/>
  <c r="BC299" i="2" s="1"/>
  <c r="DU299" i="2"/>
  <c r="CW299" i="2"/>
  <c r="FQ299" i="2"/>
  <c r="AQ299" i="2"/>
  <c r="IM300" i="2"/>
  <c r="AU300" i="2" s="1"/>
  <c r="IG300" i="2"/>
  <c r="KI300" i="2"/>
  <c r="JE300" i="2"/>
  <c r="BM300" i="2" s="1"/>
  <c r="B301" i="2"/>
  <c r="GC301" i="2" s="1"/>
  <c r="GD300" i="2"/>
  <c r="F300" i="2" l="1"/>
  <c r="G300" i="2" s="1"/>
  <c r="BJ300" i="2"/>
  <c r="AX300" i="2"/>
  <c r="AD300" i="2"/>
  <c r="AE300" i="2" s="1"/>
  <c r="R300" i="2"/>
  <c r="S300" i="2" s="1"/>
  <c r="DL300" i="2"/>
  <c r="AP300" i="2"/>
  <c r="BD300" i="2"/>
  <c r="BP300" i="2"/>
  <c r="EB300" i="2"/>
  <c r="EC300" i="2" s="1"/>
  <c r="DX300" i="2"/>
  <c r="ET300" i="2"/>
  <c r="EU300" i="2" s="1"/>
  <c r="X300" i="2"/>
  <c r="FN300" i="2"/>
  <c r="AL300" i="2"/>
  <c r="CZ300" i="2"/>
  <c r="CT300" i="2"/>
  <c r="FZ300" i="2"/>
  <c r="CB300" i="2"/>
  <c r="CF300" i="2"/>
  <c r="CG300" i="2" s="1"/>
  <c r="DQ300" i="2"/>
  <c r="KI301" i="2"/>
  <c r="JQ301" i="2"/>
  <c r="NI301" i="2"/>
  <c r="AV300" i="2"/>
  <c r="AW300" i="2" s="1"/>
  <c r="BH300" i="2"/>
  <c r="CQ300" i="2"/>
  <c r="CR300" i="2"/>
  <c r="CS300" i="2" s="1"/>
  <c r="BZ300" i="2"/>
  <c r="CA300" i="2" s="1"/>
  <c r="H300" i="2"/>
  <c r="FQ300" i="2"/>
  <c r="T300" i="2"/>
  <c r="CN300" i="2"/>
  <c r="CH300" i="2"/>
  <c r="DR300" i="2"/>
  <c r="EJ300" i="2"/>
  <c r="FH300" i="2"/>
  <c r="IA301" i="2"/>
  <c r="LS301" i="2"/>
  <c r="HU301" i="2"/>
  <c r="FG300" i="2"/>
  <c r="IY301" i="2"/>
  <c r="ME301" i="2"/>
  <c r="NC301" i="2"/>
  <c r="FK301" i="2" s="1"/>
  <c r="GW301" i="2"/>
  <c r="IG301" i="2"/>
  <c r="KU301" i="2"/>
  <c r="DC301" i="2" s="1"/>
  <c r="M300" i="2"/>
  <c r="BN300" i="2"/>
  <c r="BO300" i="2" s="1"/>
  <c r="BT300" i="2"/>
  <c r="BU300" i="2" s="1"/>
  <c r="FL300" i="2"/>
  <c r="FM300" i="2" s="1"/>
  <c r="DV300" i="2"/>
  <c r="DW300" i="2" s="1"/>
  <c r="FR300" i="2"/>
  <c r="FS300" i="2" s="1"/>
  <c r="N300" i="2"/>
  <c r="AF300" i="2"/>
  <c r="Z300" i="2"/>
  <c r="EV300" i="2"/>
  <c r="EP300" i="2"/>
  <c r="LA301" i="2"/>
  <c r="KO301" i="2"/>
  <c r="NO301" i="2"/>
  <c r="LY301" i="2"/>
  <c r="MW301" i="2"/>
  <c r="HI301" i="2"/>
  <c r="IM301" i="2"/>
  <c r="EI300" i="2"/>
  <c r="BB300" i="2"/>
  <c r="BC300" i="2" s="1"/>
  <c r="AJ300" i="2"/>
  <c r="AK300" i="2" s="1"/>
  <c r="DJ300" i="2"/>
  <c r="DK300" i="2" s="1"/>
  <c r="CX300" i="2"/>
  <c r="CY300" i="2" s="1"/>
  <c r="EZ300" i="2"/>
  <c r="FA300" i="2" s="1"/>
  <c r="AR300" i="2"/>
  <c r="DF300" i="2"/>
  <c r="ED300" i="2"/>
  <c r="JK301" i="2"/>
  <c r="FY300" i="2"/>
  <c r="IS301" i="2"/>
  <c r="KC301" i="2"/>
  <c r="CK301" i="2" s="1"/>
  <c r="MQ301" i="2"/>
  <c r="FW301" i="2"/>
  <c r="EY301" i="2"/>
  <c r="FQ301" i="2"/>
  <c r="FE301" i="2"/>
  <c r="EG301" i="2"/>
  <c r="EA301" i="2"/>
  <c r="CW301" i="2"/>
  <c r="BY301" i="2"/>
  <c r="EM301" i="2"/>
  <c r="DI301" i="2"/>
  <c r="CQ301" i="2"/>
  <c r="BG301" i="2"/>
  <c r="AI301" i="2"/>
  <c r="E301" i="2"/>
  <c r="BA301" i="2"/>
  <c r="AU301" i="2"/>
  <c r="AC301" i="2"/>
  <c r="BS301" i="2"/>
  <c r="Q301" i="2"/>
  <c r="AO301" i="2"/>
  <c r="HB301" i="2"/>
  <c r="JN301" i="2"/>
  <c r="MJ301" i="2"/>
  <c r="GT301" i="2"/>
  <c r="JV301" i="2"/>
  <c r="HH301" i="2"/>
  <c r="JB301" i="2"/>
  <c r="KZ301" i="2"/>
  <c r="HT301" i="2"/>
  <c r="HR301" i="2"/>
  <c r="JP301" i="2"/>
  <c r="MH301" i="2"/>
  <c r="GZ301" i="2"/>
  <c r="HX301" i="2"/>
  <c r="IX301" i="2"/>
  <c r="IV301" i="2"/>
  <c r="JT301" i="2"/>
  <c r="LR301" i="2"/>
  <c r="LP301" i="2"/>
  <c r="MP301" i="2"/>
  <c r="JD301" i="2"/>
  <c r="JZ301" i="2"/>
  <c r="KX301" i="2"/>
  <c r="MV301" i="2"/>
  <c r="LJ301" i="2"/>
  <c r="LL301" i="2"/>
  <c r="CB301" i="2"/>
  <c r="NH301" i="2"/>
  <c r="KL301" i="2"/>
  <c r="KT301" i="2"/>
  <c r="MN301" i="2"/>
  <c r="ID301" i="2"/>
  <c r="KB301" i="2"/>
  <c r="LX301" i="2"/>
  <c r="NF301" i="2"/>
  <c r="KR301" i="2"/>
  <c r="GV301" i="2"/>
  <c r="JJ301" i="2"/>
  <c r="CT301" i="2"/>
  <c r="MZ301" i="2"/>
  <c r="HZ301" i="2"/>
  <c r="FZ301" i="2"/>
  <c r="MD301" i="2"/>
  <c r="AL301" i="2"/>
  <c r="BJ301" i="2"/>
  <c r="JH301" i="2"/>
  <c r="KH301" i="2"/>
  <c r="LF301" i="2"/>
  <c r="EP301" i="2"/>
  <c r="NB301" i="2"/>
  <c r="HF301" i="2"/>
  <c r="IR301" i="2"/>
  <c r="MT301" i="2"/>
  <c r="KN301" i="2"/>
  <c r="IF301" i="2"/>
  <c r="EH301" i="2"/>
  <c r="LV301" i="2"/>
  <c r="AR301" i="2"/>
  <c r="HL301" i="2"/>
  <c r="HN301" i="2"/>
  <c r="IJ301" i="2"/>
  <c r="IL301" i="2"/>
  <c r="KF301" i="2"/>
  <c r="DR301" i="2"/>
  <c r="LD301" i="2"/>
  <c r="MB301" i="2"/>
  <c r="NL301" i="2"/>
  <c r="IP301" i="2"/>
  <c r="CH301" i="2"/>
  <c r="NN301" i="2"/>
  <c r="FX301" i="2"/>
  <c r="JE301" i="2"/>
  <c r="AQ300" i="2"/>
  <c r="LM301" i="2"/>
  <c r="DU301" i="2" s="1"/>
  <c r="JW301" i="2"/>
  <c r="MK301" i="2"/>
  <c r="AO300" i="2"/>
  <c r="BY300" i="2"/>
  <c r="HC301" i="2"/>
  <c r="DE300" i="2"/>
  <c r="Y300" i="2"/>
  <c r="BI300" i="2"/>
  <c r="HO301" i="2"/>
  <c r="LG301" i="2"/>
  <c r="EO300" i="2"/>
  <c r="B302" i="2"/>
  <c r="GC302" i="2" s="1"/>
  <c r="GD301" i="2"/>
  <c r="BV301" i="2" l="1"/>
  <c r="AF301" i="2"/>
  <c r="EZ301" i="2"/>
  <c r="FA301" i="2" s="1"/>
  <c r="DX301" i="2"/>
  <c r="CL301" i="2"/>
  <c r="CM301" i="2" s="1"/>
  <c r="CZ301" i="2"/>
  <c r="DJ301" i="2"/>
  <c r="DK301" i="2" s="1"/>
  <c r="AV301" i="2"/>
  <c r="AW301" i="2" s="1"/>
  <c r="FR301" i="2"/>
  <c r="FS301" i="2" s="1"/>
  <c r="FH301" i="2"/>
  <c r="H301" i="2"/>
  <c r="L301" i="2"/>
  <c r="M301" i="2" s="1"/>
  <c r="LG302" i="2"/>
  <c r="FN301" i="2"/>
  <c r="Z301" i="2"/>
  <c r="EV301" i="2"/>
  <c r="BN301" i="2"/>
  <c r="BO301" i="2" s="1"/>
  <c r="DD301" i="2"/>
  <c r="DE301" i="2" s="1"/>
  <c r="BD301" i="2"/>
  <c r="EB301" i="2"/>
  <c r="EC301" i="2" s="1"/>
  <c r="T301" i="2"/>
  <c r="MK302" i="2"/>
  <c r="AD301" i="2"/>
  <c r="BT301" i="2"/>
  <c r="BU301" i="2" s="1"/>
  <c r="BZ301" i="2"/>
  <c r="DV301" i="2"/>
  <c r="DW301" i="2" s="1"/>
  <c r="CR301" i="2"/>
  <c r="CS301" i="2" s="1"/>
  <c r="ES301" i="2"/>
  <c r="ET301" i="2"/>
  <c r="EU301" i="2" s="1"/>
  <c r="N301" i="2"/>
  <c r="DL301" i="2"/>
  <c r="DF301" i="2"/>
  <c r="ED301" i="2"/>
  <c r="EJ301" i="2"/>
  <c r="FT301" i="2"/>
  <c r="JK302" i="2"/>
  <c r="IM302" i="2"/>
  <c r="LY302" i="2"/>
  <c r="LA302" i="2"/>
  <c r="DI302" i="2" s="1"/>
  <c r="KU302" i="2"/>
  <c r="GW302" i="2"/>
  <c r="IY302" i="2"/>
  <c r="IA302" i="2"/>
  <c r="AI302" i="2" s="1"/>
  <c r="KI302" i="2"/>
  <c r="HO302" i="2"/>
  <c r="HC302" i="2"/>
  <c r="JW302" i="2"/>
  <c r="CE302" i="2" s="1"/>
  <c r="JE302" i="2"/>
  <c r="AJ301" i="2"/>
  <c r="AK301" i="2" s="1"/>
  <c r="F301" i="2"/>
  <c r="G301" i="2" s="1"/>
  <c r="BH301" i="2"/>
  <c r="BI301" i="2" s="1"/>
  <c r="CX301" i="2"/>
  <c r="CY301" i="2" s="1"/>
  <c r="BB301" i="2"/>
  <c r="BC301" i="2" s="1"/>
  <c r="DP301" i="2"/>
  <c r="CE301" i="2"/>
  <c r="EN301" i="2"/>
  <c r="EO301" i="2" s="1"/>
  <c r="DO301" i="2"/>
  <c r="FL301" i="2"/>
  <c r="FM301" i="2" s="1"/>
  <c r="AX301" i="2"/>
  <c r="CN301" i="2"/>
  <c r="FB301" i="2"/>
  <c r="HI302" i="2"/>
  <c r="Q302" i="2" s="1"/>
  <c r="NO302" i="2"/>
  <c r="IG302" i="2"/>
  <c r="FW302" i="2"/>
  <c r="ES302" i="2"/>
  <c r="DC302" i="2"/>
  <c r="DO302" i="2"/>
  <c r="CQ302" i="2"/>
  <c r="AU302" i="2"/>
  <c r="BS302" i="2"/>
  <c r="AO302" i="2"/>
  <c r="EG302" i="2"/>
  <c r="BM302" i="2"/>
  <c r="BG302" i="2"/>
  <c r="W302" i="2"/>
  <c r="K302" i="2"/>
  <c r="E302" i="2"/>
  <c r="JH302" i="2"/>
  <c r="HX302" i="2"/>
  <c r="GT302" i="2"/>
  <c r="LJ302" i="2"/>
  <c r="HT302" i="2"/>
  <c r="NH302" i="2"/>
  <c r="IP302" i="2"/>
  <c r="KL302" i="2"/>
  <c r="KN302" i="2"/>
  <c r="HB302" i="2"/>
  <c r="L302" i="2"/>
  <c r="MN302" i="2"/>
  <c r="GZ302" i="2"/>
  <c r="ID302" i="2"/>
  <c r="JP302" i="2"/>
  <c r="NF302" i="2"/>
  <c r="MH302" i="2"/>
  <c r="IV302" i="2"/>
  <c r="KR302" i="2"/>
  <c r="LR302" i="2"/>
  <c r="GV302" i="2"/>
  <c r="HF302" i="2"/>
  <c r="IF302" i="2"/>
  <c r="JD302" i="2"/>
  <c r="KX302" i="2"/>
  <c r="HR302" i="2"/>
  <c r="JN302" i="2"/>
  <c r="MJ302" i="2"/>
  <c r="HZ302" i="2"/>
  <c r="IX302" i="2"/>
  <c r="JV302" i="2"/>
  <c r="JT302" i="2"/>
  <c r="KT302" i="2"/>
  <c r="LP302" i="2"/>
  <c r="HH302" i="2"/>
  <c r="JB302" i="2"/>
  <c r="KZ302" i="2"/>
  <c r="HL302" i="2"/>
  <c r="IJ302" i="2"/>
  <c r="BV302" i="2"/>
  <c r="MB302" i="2"/>
  <c r="NL302" i="2"/>
  <c r="KB302" i="2"/>
  <c r="HN302" i="2"/>
  <c r="LL302" i="2"/>
  <c r="IR302" i="2"/>
  <c r="MP302" i="2"/>
  <c r="JZ302" i="2"/>
  <c r="LX302" i="2"/>
  <c r="MT302" i="2"/>
  <c r="Z302" i="2"/>
  <c r="MD302" i="2"/>
  <c r="NB302" i="2"/>
  <c r="FZ302" i="2"/>
  <c r="BP302" i="2"/>
  <c r="KH302" i="2"/>
  <c r="LF302" i="2"/>
  <c r="LV302" i="2"/>
  <c r="MV302" i="2"/>
  <c r="JJ302" i="2"/>
  <c r="KF302" i="2"/>
  <c r="LD302" i="2"/>
  <c r="MZ302" i="2"/>
  <c r="IL302" i="2"/>
  <c r="NN302" i="2"/>
  <c r="LM302" i="2"/>
  <c r="AP301" i="2"/>
  <c r="AQ301" i="2" s="1"/>
  <c r="W301" i="2"/>
  <c r="K301" i="2"/>
  <c r="BP301" i="2"/>
  <c r="MQ302" i="2"/>
  <c r="IS302" i="2"/>
  <c r="BA302" i="2" s="1"/>
  <c r="CA301" i="2"/>
  <c r="MW302" i="2"/>
  <c r="KO302" i="2"/>
  <c r="NC302" i="2"/>
  <c r="HU302" i="2"/>
  <c r="NI302" i="2"/>
  <c r="AE301" i="2"/>
  <c r="R301" i="2"/>
  <c r="S301" i="2" s="1"/>
  <c r="X301" i="2"/>
  <c r="Y301" i="2" s="1"/>
  <c r="BM301" i="2"/>
  <c r="CF301" i="2"/>
  <c r="CG301" i="2" s="1"/>
  <c r="FF301" i="2"/>
  <c r="FG301" i="2" s="1"/>
  <c r="KC302" i="2"/>
  <c r="FY301" i="2"/>
  <c r="EI301" i="2"/>
  <c r="ME302" i="2"/>
  <c r="LS302" i="2"/>
  <c r="JQ302" i="2"/>
  <c r="DQ301" i="2"/>
  <c r="B303" i="2"/>
  <c r="GC303" i="2" s="1"/>
  <c r="GD302" i="2"/>
  <c r="MQ303" i="2" l="1"/>
  <c r="LS303" i="2"/>
  <c r="KO303" i="2"/>
  <c r="CR302" i="2"/>
  <c r="CS302" i="2" s="1"/>
  <c r="EJ302" i="2"/>
  <c r="BJ302" i="2"/>
  <c r="FN302" i="2"/>
  <c r="FX302" i="2"/>
  <c r="FY302" i="2" s="1"/>
  <c r="AV302" i="2"/>
  <c r="AP302" i="2"/>
  <c r="AQ302" i="2" s="1"/>
  <c r="ET302" i="2"/>
  <c r="EU302" i="2" s="1"/>
  <c r="FH302" i="2"/>
  <c r="CX302" i="2"/>
  <c r="CY302" i="2" s="1"/>
  <c r="DX302" i="2"/>
  <c r="AJ302" i="2"/>
  <c r="AK302" i="2" s="1"/>
  <c r="AD302" i="2"/>
  <c r="T302" i="2"/>
  <c r="BD302" i="2"/>
  <c r="DL302" i="2"/>
  <c r="DF302" i="2"/>
  <c r="JQ303" i="2"/>
  <c r="NI303" i="2"/>
  <c r="MW303" i="2"/>
  <c r="LM303" i="2"/>
  <c r="ED302" i="2"/>
  <c r="CB302" i="2"/>
  <c r="EP302" i="2"/>
  <c r="DR302" i="2"/>
  <c r="EZ302" i="2"/>
  <c r="H302" i="2"/>
  <c r="CL302" i="2"/>
  <c r="CM302" i="2" s="1"/>
  <c r="CF302" i="2"/>
  <c r="CG302" i="2" s="1"/>
  <c r="FT302" i="2"/>
  <c r="EY303" i="2"/>
  <c r="FQ303" i="2"/>
  <c r="FE303" i="2"/>
  <c r="EA303" i="2"/>
  <c r="CW303" i="2"/>
  <c r="BY303" i="2"/>
  <c r="DU303" i="2"/>
  <c r="LF303" i="2"/>
  <c r="LL303" i="2"/>
  <c r="HR303" i="2"/>
  <c r="HT303" i="2"/>
  <c r="JN303" i="2"/>
  <c r="KN303" i="2"/>
  <c r="MJ303" i="2"/>
  <c r="IV303" i="2"/>
  <c r="LP303" i="2"/>
  <c r="LR303" i="2"/>
  <c r="MP303" i="2"/>
  <c r="JB303" i="2"/>
  <c r="MT303" i="2"/>
  <c r="NF303" i="2"/>
  <c r="KR303" i="2"/>
  <c r="EB303" i="2"/>
  <c r="JZ303" i="2"/>
  <c r="LV303" i="2"/>
  <c r="LX303" i="2"/>
  <c r="JP303" i="2"/>
  <c r="NH303" i="2"/>
  <c r="IP303" i="2"/>
  <c r="IR303" i="2"/>
  <c r="KL303" i="2"/>
  <c r="GV303" i="2"/>
  <c r="KT303" i="2"/>
  <c r="MN303" i="2"/>
  <c r="IJ303" i="2"/>
  <c r="ID303" i="2"/>
  <c r="JD303" i="2"/>
  <c r="KB303" i="2"/>
  <c r="GZ303" i="2"/>
  <c r="HN303" i="2"/>
  <c r="IL303" i="2"/>
  <c r="KF303" i="2"/>
  <c r="KH303" i="2"/>
  <c r="LD303" i="2"/>
  <c r="MD303" i="2"/>
  <c r="HL303" i="2"/>
  <c r="NN303" i="2"/>
  <c r="MZ303" i="2"/>
  <c r="CZ303" i="2"/>
  <c r="HZ303" i="2"/>
  <c r="HX303" i="2"/>
  <c r="IX303" i="2"/>
  <c r="FB303" i="2"/>
  <c r="GT303" i="2"/>
  <c r="MB303" i="2"/>
  <c r="IF303" i="2"/>
  <c r="MH303" i="2"/>
  <c r="HB303" i="2"/>
  <c r="JV303" i="2"/>
  <c r="HH303" i="2"/>
  <c r="JH303" i="2"/>
  <c r="LJ303" i="2"/>
  <c r="FT303" i="2"/>
  <c r="JT303" i="2"/>
  <c r="HF303" i="2"/>
  <c r="KZ303" i="2"/>
  <c r="KX303" i="2"/>
  <c r="MV303" i="2"/>
  <c r="NB303" i="2"/>
  <c r="NL303" i="2"/>
  <c r="JJ303" i="2"/>
  <c r="ME303" i="2"/>
  <c r="EM303" i="2" s="1"/>
  <c r="HU303" i="2"/>
  <c r="BY302" i="2"/>
  <c r="BH302" i="2"/>
  <c r="BI302" i="2" s="1"/>
  <c r="CW302" i="2"/>
  <c r="FQ302" i="2"/>
  <c r="EB302" i="2"/>
  <c r="EC302" i="2" s="1"/>
  <c r="EH302" i="2"/>
  <c r="EI302" i="2" s="1"/>
  <c r="FL302" i="2"/>
  <c r="FM302" i="2" s="1"/>
  <c r="EN302" i="2"/>
  <c r="EO302" i="2" s="1"/>
  <c r="CT302" i="2"/>
  <c r="FF302" i="2"/>
  <c r="FG302" i="2" s="1"/>
  <c r="AL302" i="2"/>
  <c r="AF302" i="2"/>
  <c r="CH302" i="2"/>
  <c r="CN302" i="2"/>
  <c r="FB302" i="2"/>
  <c r="NO303" i="2"/>
  <c r="HO303" i="2"/>
  <c r="IY303" i="2"/>
  <c r="LY303" i="2"/>
  <c r="EG303" i="2" s="1"/>
  <c r="LG303" i="2"/>
  <c r="DO303" i="2" s="1"/>
  <c r="AE302" i="2"/>
  <c r="M302" i="2"/>
  <c r="KC303" i="2"/>
  <c r="NC303" i="2"/>
  <c r="IS303" i="2"/>
  <c r="BA303" i="2" s="1"/>
  <c r="DD302" i="2"/>
  <c r="DE302" i="2" s="1"/>
  <c r="BB302" i="2"/>
  <c r="BC302" i="2" s="1"/>
  <c r="AC302" i="2"/>
  <c r="BN302" i="2"/>
  <c r="BO302" i="2" s="1"/>
  <c r="R302" i="2"/>
  <c r="S302" i="2" s="1"/>
  <c r="BT302" i="2"/>
  <c r="BU302" i="2" s="1"/>
  <c r="DJ302" i="2"/>
  <c r="DK302" i="2" s="1"/>
  <c r="BZ302" i="2"/>
  <c r="CA302" i="2" s="1"/>
  <c r="EY302" i="2"/>
  <c r="DP302" i="2"/>
  <c r="DQ302" i="2" s="1"/>
  <c r="N302" i="2"/>
  <c r="FK302" i="2"/>
  <c r="AR302" i="2"/>
  <c r="CZ302" i="2"/>
  <c r="EV302" i="2"/>
  <c r="HI303" i="2"/>
  <c r="JE303" i="2"/>
  <c r="GW303" i="2"/>
  <c r="IM303" i="2"/>
  <c r="X302" i="2"/>
  <c r="Y302" i="2" s="1"/>
  <c r="F302" i="2"/>
  <c r="G302" i="2" s="1"/>
  <c r="CK302" i="2"/>
  <c r="DU302" i="2"/>
  <c r="DV302" i="2"/>
  <c r="DW302" i="2" s="1"/>
  <c r="FE302" i="2"/>
  <c r="AX302" i="2"/>
  <c r="JW303" i="2"/>
  <c r="KI303" i="2"/>
  <c r="KU303" i="2"/>
  <c r="JK303" i="2"/>
  <c r="MK303" i="2"/>
  <c r="AW302" i="2"/>
  <c r="EM302" i="2"/>
  <c r="EA302" i="2"/>
  <c r="FR302" i="2"/>
  <c r="FS302" i="2" s="1"/>
  <c r="IG303" i="2"/>
  <c r="HC303" i="2"/>
  <c r="IA303" i="2"/>
  <c r="LA303" i="2"/>
  <c r="FA302" i="2"/>
  <c r="B304" i="2"/>
  <c r="GD303" i="2"/>
  <c r="IA304" i="2" l="1"/>
  <c r="KO304" i="2"/>
  <c r="GC304" i="2"/>
  <c r="HC304" i="2"/>
  <c r="DV303" i="2"/>
  <c r="KU304" i="2"/>
  <c r="MQ304" i="2"/>
  <c r="FZ303" i="2"/>
  <c r="EN303" i="2"/>
  <c r="EJ303" i="2"/>
  <c r="CL303" i="2"/>
  <c r="CM303" i="2" s="1"/>
  <c r="BP303" i="2"/>
  <c r="EV303" i="2"/>
  <c r="N303" i="2"/>
  <c r="Z303" i="2"/>
  <c r="LA304" i="2"/>
  <c r="KI304" i="2"/>
  <c r="BH303" i="2"/>
  <c r="BB303" i="2"/>
  <c r="BC303" i="2" s="1"/>
  <c r="DR303" i="2"/>
  <c r="AR303" i="2"/>
  <c r="IM304" i="2"/>
  <c r="BV303" i="2"/>
  <c r="CT303" i="2"/>
  <c r="AL303" i="2"/>
  <c r="CB303" i="2"/>
  <c r="R303" i="2"/>
  <c r="S303" i="2" s="1"/>
  <c r="DF303" i="2"/>
  <c r="GW304" i="2"/>
  <c r="AV303" i="2"/>
  <c r="AW303" i="2" s="1"/>
  <c r="FH303" i="2"/>
  <c r="FL303" i="2"/>
  <c r="FM303" i="2" s="1"/>
  <c r="DL303" i="2"/>
  <c r="CF303" i="2"/>
  <c r="CG303" i="2" s="1"/>
  <c r="AF303" i="2"/>
  <c r="H303" i="2"/>
  <c r="EY304" i="2"/>
  <c r="DC304" i="2"/>
  <c r="CW304" i="2"/>
  <c r="DI304" i="2"/>
  <c r="AU304" i="2"/>
  <c r="CQ304" i="2"/>
  <c r="AI304" i="2"/>
  <c r="E304" i="2"/>
  <c r="K304" i="2"/>
  <c r="ID304" i="2"/>
  <c r="HB304" i="2"/>
  <c r="GV304" i="2"/>
  <c r="HT304" i="2"/>
  <c r="JP304" i="2"/>
  <c r="NH304" i="2"/>
  <c r="KL304" i="2"/>
  <c r="JV304" i="2"/>
  <c r="LR304" i="2"/>
  <c r="JD304" i="2"/>
  <c r="JZ304" i="2"/>
  <c r="KZ304" i="2"/>
  <c r="JN304" i="2"/>
  <c r="IP304" i="2"/>
  <c r="MH304" i="2"/>
  <c r="HX304" i="2"/>
  <c r="IV304" i="2"/>
  <c r="JT304" i="2"/>
  <c r="KR304" i="2"/>
  <c r="AP304" i="2"/>
  <c r="JB304" i="2"/>
  <c r="KB304" i="2"/>
  <c r="KX304" i="2"/>
  <c r="DL304" i="2"/>
  <c r="LV304" i="2"/>
  <c r="LJ304" i="2"/>
  <c r="IR304" i="2"/>
  <c r="KN304" i="2"/>
  <c r="MJ304" i="2"/>
  <c r="IX304" i="2"/>
  <c r="CF304" i="2"/>
  <c r="MP304" i="2"/>
  <c r="GT304" i="2"/>
  <c r="IF304" i="2"/>
  <c r="LX304" i="2"/>
  <c r="MV304" i="2"/>
  <c r="LF304" i="2"/>
  <c r="MB304" i="2"/>
  <c r="NB304" i="2"/>
  <c r="HN304" i="2"/>
  <c r="DR304" i="2"/>
  <c r="LP304" i="2"/>
  <c r="MN304" i="2"/>
  <c r="HH304" i="2"/>
  <c r="MT304" i="2"/>
  <c r="JH304" i="2"/>
  <c r="JJ304" i="2"/>
  <c r="LD304" i="2"/>
  <c r="KH304" i="2"/>
  <c r="HR304" i="2"/>
  <c r="GZ304" i="2"/>
  <c r="KT304" i="2"/>
  <c r="NF304" i="2"/>
  <c r="HZ304" i="2"/>
  <c r="H304" i="2"/>
  <c r="HL304" i="2"/>
  <c r="IJ304" i="2"/>
  <c r="KF304" i="2"/>
  <c r="MD304" i="2"/>
  <c r="MZ304" i="2"/>
  <c r="HF304" i="2"/>
  <c r="NN304" i="2"/>
  <c r="NL304" i="2"/>
  <c r="LL304" i="2"/>
  <c r="IL304" i="2"/>
  <c r="CR304" i="2"/>
  <c r="N304" i="2"/>
  <c r="IG304" i="2"/>
  <c r="AO304" i="2" s="1"/>
  <c r="LM304" i="2"/>
  <c r="DU304" i="2" s="1"/>
  <c r="MK304" i="2"/>
  <c r="JW304" i="2"/>
  <c r="JE304" i="2"/>
  <c r="KC304" i="2"/>
  <c r="IY304" i="2"/>
  <c r="HU304" i="2"/>
  <c r="AC304" i="2" s="1"/>
  <c r="F303" i="2"/>
  <c r="G303" i="2" s="1"/>
  <c r="L303" i="2"/>
  <c r="M303" i="2" s="1"/>
  <c r="BN303" i="2"/>
  <c r="BO303" i="2" s="1"/>
  <c r="BZ303" i="2"/>
  <c r="CA303" i="2" s="1"/>
  <c r="X303" i="2"/>
  <c r="Y303" i="2" s="1"/>
  <c r="BM303" i="2"/>
  <c r="CE303" i="2"/>
  <c r="DP303" i="2"/>
  <c r="DQ303" i="2" s="1"/>
  <c r="CR303" i="2"/>
  <c r="CS303" i="2" s="1"/>
  <c r="FR303" i="2"/>
  <c r="FS303" i="2" s="1"/>
  <c r="BD303" i="2"/>
  <c r="CN303" i="2"/>
  <c r="CH303" i="2"/>
  <c r="DX303" i="2"/>
  <c r="ED303" i="2"/>
  <c r="LS304" i="2"/>
  <c r="EA304" i="2" s="1"/>
  <c r="JK304" i="2"/>
  <c r="HI304" i="2"/>
  <c r="IS304" i="2"/>
  <c r="HO304" i="2"/>
  <c r="W304" i="2" s="1"/>
  <c r="EC303" i="2"/>
  <c r="AD303" i="2"/>
  <c r="AE303" i="2" s="1"/>
  <c r="Q303" i="2"/>
  <c r="AP303" i="2"/>
  <c r="AQ303" i="2" s="1"/>
  <c r="CK303" i="2"/>
  <c r="CX303" i="2"/>
  <c r="CY303" i="2" s="1"/>
  <c r="AI303" i="2"/>
  <c r="CQ303" i="2"/>
  <c r="EH303" i="2"/>
  <c r="EI303" i="2" s="1"/>
  <c r="AX303" i="2"/>
  <c r="EP303" i="2"/>
  <c r="FN303" i="2"/>
  <c r="JQ304" i="2"/>
  <c r="DW303" i="2"/>
  <c r="NC304" i="2"/>
  <c r="LG304" i="2"/>
  <c r="NO304" i="2"/>
  <c r="BI303" i="2"/>
  <c r="ME304" i="2"/>
  <c r="AC303" i="2"/>
  <c r="AO303" i="2"/>
  <c r="AJ303" i="2"/>
  <c r="AK303" i="2" s="1"/>
  <c r="AU303" i="2"/>
  <c r="W303" i="2"/>
  <c r="E303" i="2"/>
  <c r="DC303" i="2"/>
  <c r="DD303" i="2"/>
  <c r="DE303" i="2" s="1"/>
  <c r="DJ303" i="2"/>
  <c r="DK303" i="2" s="1"/>
  <c r="FK303" i="2"/>
  <c r="ES303" i="2"/>
  <c r="ET303" i="2"/>
  <c r="EU303" i="2" s="1"/>
  <c r="T303" i="2"/>
  <c r="BJ303" i="2"/>
  <c r="EO303" i="2"/>
  <c r="NI304" i="2"/>
  <c r="LY304" i="2"/>
  <c r="FX303" i="2"/>
  <c r="FY303" i="2" s="1"/>
  <c r="BS303" i="2"/>
  <c r="BT303" i="2"/>
  <c r="BU303" i="2" s="1"/>
  <c r="K303" i="2"/>
  <c r="BG303" i="2"/>
  <c r="DI303" i="2"/>
  <c r="EZ303" i="2"/>
  <c r="FA303" i="2" s="1"/>
  <c r="FF303" i="2"/>
  <c r="FG303" i="2" s="1"/>
  <c r="FW303" i="2"/>
  <c r="MW304" i="2"/>
  <c r="B305" i="2"/>
  <c r="GC305" i="2" s="1"/>
  <c r="GD304" i="2"/>
  <c r="NO305" i="2" l="1"/>
  <c r="GW305" i="2"/>
  <c r="MQ305" i="2"/>
  <c r="BD304" i="2"/>
  <c r="FB304" i="2"/>
  <c r="BT304" i="2"/>
  <c r="Z304" i="2"/>
  <c r="FN304" i="2"/>
  <c r="CB304" i="2"/>
  <c r="AJ304" i="2"/>
  <c r="CZ304" i="2"/>
  <c r="DX304" i="2"/>
  <c r="CN304" i="2"/>
  <c r="DF304" i="2"/>
  <c r="FT304" i="2"/>
  <c r="FZ304" i="2"/>
  <c r="R304" i="2"/>
  <c r="BU304" i="2"/>
  <c r="EN304" i="2"/>
  <c r="BJ304" i="2"/>
  <c r="AF304" i="2"/>
  <c r="FH304" i="2"/>
  <c r="EV304" i="2"/>
  <c r="EH304" i="2"/>
  <c r="EI304" i="2" s="1"/>
  <c r="LY305" i="2"/>
  <c r="LG305" i="2"/>
  <c r="ED304" i="2"/>
  <c r="AX304" i="2"/>
  <c r="BP304" i="2"/>
  <c r="NI305" i="2"/>
  <c r="CG304" i="2"/>
  <c r="ME305" i="2"/>
  <c r="NC305" i="2"/>
  <c r="IY305" i="2"/>
  <c r="JW305" i="2"/>
  <c r="X304" i="2"/>
  <c r="Y304" i="2" s="1"/>
  <c r="DD304" i="2"/>
  <c r="DE304" i="2" s="1"/>
  <c r="BN304" i="2"/>
  <c r="BO304" i="2" s="1"/>
  <c r="AD304" i="2"/>
  <c r="AE304" i="2" s="1"/>
  <c r="CE304" i="2"/>
  <c r="DJ304" i="2"/>
  <c r="DK304" i="2" s="1"/>
  <c r="CX304" i="2"/>
  <c r="CY304" i="2" s="1"/>
  <c r="EB304" i="2"/>
  <c r="EC304" i="2" s="1"/>
  <c r="DP304" i="2"/>
  <c r="DQ304" i="2" s="1"/>
  <c r="FL304" i="2"/>
  <c r="FM304" i="2" s="1"/>
  <c r="EZ304" i="2"/>
  <c r="FA304" i="2" s="1"/>
  <c r="FF304" i="2"/>
  <c r="FG304" i="2" s="1"/>
  <c r="AR304" i="2"/>
  <c r="AL304" i="2"/>
  <c r="BV304" i="2"/>
  <c r="CH304" i="2"/>
  <c r="EJ304" i="2"/>
  <c r="FW305" i="2"/>
  <c r="EY305" i="2"/>
  <c r="FQ305" i="2"/>
  <c r="FK305" i="2"/>
  <c r="DO305" i="2"/>
  <c r="EG305" i="2"/>
  <c r="CE305" i="2"/>
  <c r="BG305" i="2"/>
  <c r="E305" i="2"/>
  <c r="EM305" i="2"/>
  <c r="HF305" i="2"/>
  <c r="IR305" i="2"/>
  <c r="KN305" i="2"/>
  <c r="IF305" i="2"/>
  <c r="LV305" i="2"/>
  <c r="MT305" i="2"/>
  <c r="LL305" i="2"/>
  <c r="JN305" i="2"/>
  <c r="MJ305" i="2"/>
  <c r="MH305" i="2"/>
  <c r="JV305" i="2"/>
  <c r="LP305" i="2"/>
  <c r="MP305" i="2"/>
  <c r="HB305" i="2"/>
  <c r="HN305" i="2"/>
  <c r="HH305" i="2"/>
  <c r="ID305" i="2"/>
  <c r="JB305" i="2"/>
  <c r="HT305" i="2"/>
  <c r="JP305" i="2"/>
  <c r="GZ305" i="2"/>
  <c r="HX305" i="2"/>
  <c r="HZ305" i="2"/>
  <c r="IX305" i="2"/>
  <c r="IV305" i="2"/>
  <c r="JT305" i="2"/>
  <c r="KR305" i="2"/>
  <c r="LR305" i="2"/>
  <c r="JD305" i="2"/>
  <c r="JZ305" i="2"/>
  <c r="KX305" i="2"/>
  <c r="KZ305" i="2"/>
  <c r="HR305" i="2"/>
  <c r="NF305" i="2"/>
  <c r="KL305" i="2"/>
  <c r="GT305" i="2"/>
  <c r="MN305" i="2"/>
  <c r="MD305" i="2"/>
  <c r="NN305" i="2"/>
  <c r="GV305" i="2"/>
  <c r="KF305" i="2"/>
  <c r="LD305" i="2"/>
  <c r="LJ305" i="2"/>
  <c r="NH305" i="2"/>
  <c r="KB305" i="2"/>
  <c r="LX305" i="2"/>
  <c r="JJ305" i="2"/>
  <c r="MZ305" i="2"/>
  <c r="HL305" i="2"/>
  <c r="MB305" i="2"/>
  <c r="IP305" i="2"/>
  <c r="KT305" i="2"/>
  <c r="F305" i="2"/>
  <c r="JH305" i="2"/>
  <c r="KH305" i="2"/>
  <c r="LF305" i="2"/>
  <c r="DP305" i="2"/>
  <c r="NB305" i="2"/>
  <c r="IL305" i="2"/>
  <c r="MV305" i="2"/>
  <c r="IJ305" i="2"/>
  <c r="EP305" i="2"/>
  <c r="FL305" i="2"/>
  <c r="NL305" i="2"/>
  <c r="FX305" i="2"/>
  <c r="MW305" i="2"/>
  <c r="FE305" i="2" s="1"/>
  <c r="EO304" i="2"/>
  <c r="AK304" i="2"/>
  <c r="IM305" i="2"/>
  <c r="AU305" i="2" s="1"/>
  <c r="JQ305" i="2"/>
  <c r="JK305" i="2"/>
  <c r="BS305" i="2" s="1"/>
  <c r="KU305" i="2"/>
  <c r="MK305" i="2"/>
  <c r="FX304" i="2"/>
  <c r="FY304" i="2" s="1"/>
  <c r="BB304" i="2"/>
  <c r="BC304" i="2" s="1"/>
  <c r="F304" i="2"/>
  <c r="G304" i="2" s="1"/>
  <c r="BS304" i="2"/>
  <c r="EG304" i="2"/>
  <c r="CL304" i="2"/>
  <c r="CM304" i="2" s="1"/>
  <c r="DV304" i="2"/>
  <c r="DW304" i="2" s="1"/>
  <c r="FE304" i="2"/>
  <c r="FK304" i="2"/>
  <c r="CT304" i="2"/>
  <c r="KO305" i="2"/>
  <c r="CW305" i="2" s="1"/>
  <c r="IA305" i="2"/>
  <c r="AQ304" i="2"/>
  <c r="IS305" i="2"/>
  <c r="LA305" i="2"/>
  <c r="CS304" i="2"/>
  <c r="KC305" i="2"/>
  <c r="LM305" i="2"/>
  <c r="AV304" i="2"/>
  <c r="AW304" i="2" s="1"/>
  <c r="BA304" i="2"/>
  <c r="BG304" i="2"/>
  <c r="L304" i="2"/>
  <c r="M304" i="2" s="1"/>
  <c r="BY304" i="2"/>
  <c r="BZ304" i="2"/>
  <c r="CA304" i="2" s="1"/>
  <c r="ES304" i="2"/>
  <c r="EM304" i="2"/>
  <c r="FR304" i="2"/>
  <c r="FS304" i="2" s="1"/>
  <c r="FW304" i="2"/>
  <c r="T304" i="2"/>
  <c r="EP304" i="2"/>
  <c r="KI305" i="2"/>
  <c r="HO305" i="2"/>
  <c r="W305" i="2" s="1"/>
  <c r="HI305" i="2"/>
  <c r="LS305" i="2"/>
  <c r="HU305" i="2"/>
  <c r="AC305" i="2" s="1"/>
  <c r="JE305" i="2"/>
  <c r="IG305" i="2"/>
  <c r="BM304" i="2"/>
  <c r="Q304" i="2"/>
  <c r="BH304" i="2"/>
  <c r="BI304" i="2" s="1"/>
  <c r="CK304" i="2"/>
  <c r="DO304" i="2"/>
  <c r="FQ304" i="2"/>
  <c r="ET304" i="2"/>
  <c r="EU304" i="2" s="1"/>
  <c r="HC305" i="2"/>
  <c r="S304" i="2"/>
  <c r="B306" i="2"/>
  <c r="GC306" i="2" s="1"/>
  <c r="GD305" i="2"/>
  <c r="FY305" i="2" l="1"/>
  <c r="FB305" i="2"/>
  <c r="FZ305" i="2"/>
  <c r="HC306" i="2"/>
  <c r="IG306" i="2"/>
  <c r="Z305" i="2"/>
  <c r="BD305" i="2"/>
  <c r="R305" i="2"/>
  <c r="S305" i="2" s="1"/>
  <c r="EH305" i="2"/>
  <c r="EI305" i="2" s="1"/>
  <c r="ED305" i="2"/>
  <c r="EV305" i="2"/>
  <c r="BP305" i="2"/>
  <c r="JE306" i="2"/>
  <c r="CT305" i="2"/>
  <c r="FR305" i="2"/>
  <c r="FS305" i="2" s="1"/>
  <c r="FH305" i="2"/>
  <c r="DX305" i="2"/>
  <c r="DL305" i="2"/>
  <c r="CH305" i="2"/>
  <c r="CL305" i="2"/>
  <c r="CM305" i="2" s="1"/>
  <c r="CZ305" i="2"/>
  <c r="BZ305" i="2"/>
  <c r="CA305" i="2" s="1"/>
  <c r="DF305" i="2"/>
  <c r="AR305" i="2"/>
  <c r="BH305" i="2"/>
  <c r="BI305" i="2" s="1"/>
  <c r="AX305" i="2"/>
  <c r="BT305" i="2"/>
  <c r="BU305" i="2" s="1"/>
  <c r="N305" i="2"/>
  <c r="AF305" i="2"/>
  <c r="AJ305" i="2"/>
  <c r="AK305" i="2" s="1"/>
  <c r="G305" i="2"/>
  <c r="DQ305" i="2"/>
  <c r="FM305" i="2"/>
  <c r="AO306" i="2"/>
  <c r="BM306" i="2"/>
  <c r="K306" i="2"/>
  <c r="IJ306" i="2"/>
  <c r="GT306" i="2"/>
  <c r="LL306" i="2"/>
  <c r="IR306" i="2"/>
  <c r="MH306" i="2"/>
  <c r="KT306" i="2"/>
  <c r="GV306" i="2"/>
  <c r="JZ306" i="2"/>
  <c r="MV306" i="2"/>
  <c r="JP306" i="2"/>
  <c r="NH306" i="2"/>
  <c r="IP306" i="2"/>
  <c r="KL306" i="2"/>
  <c r="HB306" i="2"/>
  <c r="HX306" i="2"/>
  <c r="MN306" i="2"/>
  <c r="ID306" i="2"/>
  <c r="JD306" i="2"/>
  <c r="KX306" i="2"/>
  <c r="LJ306" i="2"/>
  <c r="HT306" i="2"/>
  <c r="NF306" i="2"/>
  <c r="KR306" i="2"/>
  <c r="LR306" i="2"/>
  <c r="MP306" i="2"/>
  <c r="HF306" i="2"/>
  <c r="KB306" i="2"/>
  <c r="HR306" i="2"/>
  <c r="GZ306" i="2"/>
  <c r="HZ306" i="2"/>
  <c r="IX306" i="2"/>
  <c r="LX306" i="2"/>
  <c r="MT306" i="2"/>
  <c r="HH306" i="2"/>
  <c r="HN306" i="2"/>
  <c r="IL306" i="2"/>
  <c r="JH306" i="2"/>
  <c r="KH306" i="2"/>
  <c r="LF306" i="2"/>
  <c r="NN306" i="2"/>
  <c r="KN306" i="2"/>
  <c r="KZ306" i="2"/>
  <c r="MB306" i="2"/>
  <c r="NB306" i="2"/>
  <c r="NL306" i="2"/>
  <c r="JB306" i="2"/>
  <c r="IF306" i="2"/>
  <c r="JJ306" i="2"/>
  <c r="LD306" i="2"/>
  <c r="MD306" i="2"/>
  <c r="MZ306" i="2"/>
  <c r="IV306" i="2"/>
  <c r="JV306" i="2"/>
  <c r="LP306" i="2"/>
  <c r="AP306" i="2"/>
  <c r="LV306" i="2"/>
  <c r="HL306" i="2"/>
  <c r="JT306" i="2"/>
  <c r="KF306" i="2"/>
  <c r="JN306" i="2"/>
  <c r="MJ306" i="2"/>
  <c r="LS306" i="2"/>
  <c r="KI306" i="2"/>
  <c r="CQ306" i="2" s="1"/>
  <c r="LA306" i="2"/>
  <c r="MQ306" i="2"/>
  <c r="EY306" i="2" s="1"/>
  <c r="L305" i="2"/>
  <c r="M305" i="2" s="1"/>
  <c r="T305" i="2"/>
  <c r="AP305" i="2"/>
  <c r="AQ305" i="2" s="1"/>
  <c r="BB305" i="2"/>
  <c r="BC305" i="2" s="1"/>
  <c r="CX305" i="2"/>
  <c r="CY305" i="2" s="1"/>
  <c r="DV305" i="2"/>
  <c r="DW305" i="2" s="1"/>
  <c r="DI305" i="2"/>
  <c r="EB305" i="2"/>
  <c r="EC305" i="2" s="1"/>
  <c r="EZ305" i="2"/>
  <c r="FA305" i="2" s="1"/>
  <c r="H305" i="2"/>
  <c r="BJ305" i="2"/>
  <c r="CB305" i="2"/>
  <c r="DR305" i="2"/>
  <c r="FN305" i="2"/>
  <c r="GW306" i="2"/>
  <c r="ME306" i="2"/>
  <c r="EM306" i="2" s="1"/>
  <c r="HI306" i="2"/>
  <c r="LM306" i="2"/>
  <c r="IS306" i="2"/>
  <c r="IA306" i="2"/>
  <c r="MK306" i="2"/>
  <c r="ES306" i="2" s="1"/>
  <c r="JQ306" i="2"/>
  <c r="BY306" i="2" s="1"/>
  <c r="BN305" i="2"/>
  <c r="BO305" i="2" s="1"/>
  <c r="AV305" i="2"/>
  <c r="AW305" i="2" s="1"/>
  <c r="K305" i="2"/>
  <c r="FF305" i="2"/>
  <c r="FG305" i="2" s="1"/>
  <c r="BY305" i="2"/>
  <c r="DJ305" i="2"/>
  <c r="DK305" i="2" s="1"/>
  <c r="AL305" i="2"/>
  <c r="ET305" i="2"/>
  <c r="EU305" i="2" s="1"/>
  <c r="BV305" i="2"/>
  <c r="CN305" i="2"/>
  <c r="EJ305" i="2"/>
  <c r="FT305" i="2"/>
  <c r="NO306" i="2"/>
  <c r="FX306" i="2" s="1"/>
  <c r="FY306" i="2" s="1"/>
  <c r="HO306" i="2"/>
  <c r="KC306" i="2"/>
  <c r="CK306" i="2" s="1"/>
  <c r="KO306" i="2"/>
  <c r="KU306" i="2"/>
  <c r="IM306" i="2"/>
  <c r="MW306" i="2"/>
  <c r="FE306" i="2" s="1"/>
  <c r="Q305" i="2"/>
  <c r="AD305" i="2"/>
  <c r="AE305" i="2" s="1"/>
  <c r="BA305" i="2"/>
  <c r="X305" i="2"/>
  <c r="Y305" i="2" s="1"/>
  <c r="BM305" i="2"/>
  <c r="CQ305" i="2"/>
  <c r="CF305" i="2"/>
  <c r="CG305" i="2" s="1"/>
  <c r="EA305" i="2"/>
  <c r="ES305" i="2"/>
  <c r="JW306" i="2"/>
  <c r="NI306" i="2"/>
  <c r="HU306" i="2"/>
  <c r="AC306" i="2" s="1"/>
  <c r="JK306" i="2"/>
  <c r="AO305" i="2"/>
  <c r="DU305" i="2"/>
  <c r="CK305" i="2"/>
  <c r="AI305" i="2"/>
  <c r="DC305" i="2"/>
  <c r="DD305" i="2"/>
  <c r="DE305" i="2" s="1"/>
  <c r="CR305" i="2"/>
  <c r="CS305" i="2" s="1"/>
  <c r="EN305" i="2"/>
  <c r="EO305" i="2" s="1"/>
  <c r="LY306" i="2"/>
  <c r="IY306" i="2"/>
  <c r="NC306" i="2"/>
  <c r="LG306" i="2"/>
  <c r="B307" i="2"/>
  <c r="GD306" i="2"/>
  <c r="NC307" i="2" l="1"/>
  <c r="IY307" i="2"/>
  <c r="IG307" i="2"/>
  <c r="GC307" i="2"/>
  <c r="N306" i="2"/>
  <c r="BV306" i="2"/>
  <c r="FB306" i="2"/>
  <c r="BH306" i="2"/>
  <c r="BI306" i="2" s="1"/>
  <c r="FR306" i="2"/>
  <c r="FS306" i="2" s="1"/>
  <c r="BZ306" i="2"/>
  <c r="CA306" i="2" s="1"/>
  <c r="FZ306" i="2"/>
  <c r="CR306" i="2"/>
  <c r="CS306" i="2" s="1"/>
  <c r="FF306" i="2"/>
  <c r="FG306" i="2" s="1"/>
  <c r="AD306" i="2"/>
  <c r="AE306" i="2" s="1"/>
  <c r="DL306" i="2"/>
  <c r="BP306" i="2"/>
  <c r="H306" i="2"/>
  <c r="NI307" i="2"/>
  <c r="ED306" i="2"/>
  <c r="EP306" i="2"/>
  <c r="AX306" i="2"/>
  <c r="CN306" i="2"/>
  <c r="DD306" i="2"/>
  <c r="DE306" i="2" s="1"/>
  <c r="AL306" i="2"/>
  <c r="BD306" i="2"/>
  <c r="DP306" i="2"/>
  <c r="Z306" i="2"/>
  <c r="EV306" i="2"/>
  <c r="FL306" i="2"/>
  <c r="FM306" i="2" s="1"/>
  <c r="EJ306" i="2"/>
  <c r="CX306" i="2"/>
  <c r="CY306" i="2" s="1"/>
  <c r="DX306" i="2"/>
  <c r="CF306" i="2"/>
  <c r="CG306" i="2" s="1"/>
  <c r="T306" i="2"/>
  <c r="LY307" i="2"/>
  <c r="AQ306" i="2"/>
  <c r="JW307" i="2"/>
  <c r="CE307" i="2" s="1"/>
  <c r="KU307" i="2"/>
  <c r="HO307" i="2"/>
  <c r="IA307" i="2"/>
  <c r="LA307" i="2"/>
  <c r="W306" i="2"/>
  <c r="BB306" i="2"/>
  <c r="BN306" i="2"/>
  <c r="BO306" i="2" s="1"/>
  <c r="R306" i="2"/>
  <c r="S306" i="2" s="1"/>
  <c r="BT306" i="2"/>
  <c r="BU306" i="2" s="1"/>
  <c r="DJ306" i="2"/>
  <c r="DK306" i="2" s="1"/>
  <c r="CL306" i="2"/>
  <c r="CM306" i="2" s="1"/>
  <c r="EH306" i="2"/>
  <c r="EI306" i="2" s="1"/>
  <c r="EN306" i="2"/>
  <c r="EO306" i="2" s="1"/>
  <c r="EZ306" i="2"/>
  <c r="FA306" i="2" s="1"/>
  <c r="FK306" i="2"/>
  <c r="AF306" i="2"/>
  <c r="CZ306" i="2"/>
  <c r="FH306" i="2"/>
  <c r="FQ307" i="2"/>
  <c r="FK307" i="2"/>
  <c r="EG307" i="2"/>
  <c r="DI307" i="2"/>
  <c r="BG307" i="2"/>
  <c r="AI307" i="2"/>
  <c r="W307" i="2"/>
  <c r="AU307" i="2"/>
  <c r="AO307" i="2"/>
  <c r="LJ307" i="2"/>
  <c r="MH307" i="2"/>
  <c r="MJ307" i="2"/>
  <c r="HB307" i="2"/>
  <c r="HZ307" i="2"/>
  <c r="IX307" i="2"/>
  <c r="JT307" i="2"/>
  <c r="JV307" i="2"/>
  <c r="HF307" i="2"/>
  <c r="IF307" i="2"/>
  <c r="KB307" i="2"/>
  <c r="KZ307" i="2"/>
  <c r="LL307" i="2"/>
  <c r="HR307" i="2"/>
  <c r="JN307" i="2"/>
  <c r="IR307" i="2"/>
  <c r="KN307" i="2"/>
  <c r="GV307" i="2"/>
  <c r="IV307" i="2"/>
  <c r="CF307" i="2"/>
  <c r="KT307" i="2"/>
  <c r="LP307" i="2"/>
  <c r="MP307" i="2"/>
  <c r="JB307" i="2"/>
  <c r="MT307" i="2"/>
  <c r="DV307" i="2"/>
  <c r="BZ307" i="2"/>
  <c r="CA307" i="2" s="1"/>
  <c r="NF307" i="2"/>
  <c r="NH307" i="2"/>
  <c r="FT307" i="2"/>
  <c r="KR307" i="2"/>
  <c r="JZ307" i="2"/>
  <c r="LV307" i="2"/>
  <c r="DJ307" i="2"/>
  <c r="MV307" i="2"/>
  <c r="GT307" i="2"/>
  <c r="HL307" i="2"/>
  <c r="IJ307" i="2"/>
  <c r="JH307" i="2"/>
  <c r="JJ307" i="2"/>
  <c r="KL307" i="2"/>
  <c r="ID307" i="2"/>
  <c r="GZ307" i="2"/>
  <c r="KX307" i="2"/>
  <c r="HN307" i="2"/>
  <c r="IL307" i="2"/>
  <c r="KF307" i="2"/>
  <c r="KH307" i="2"/>
  <c r="LD307" i="2"/>
  <c r="MD307" i="2"/>
  <c r="MB307" i="2"/>
  <c r="HX307" i="2"/>
  <c r="NN307" i="2"/>
  <c r="LX307" i="2"/>
  <c r="MZ307" i="2"/>
  <c r="JP307" i="2"/>
  <c r="IP307" i="2"/>
  <c r="LR307" i="2"/>
  <c r="JD307" i="2"/>
  <c r="X307" i="2"/>
  <c r="AV307" i="2"/>
  <c r="LF307" i="2"/>
  <c r="HT307" i="2"/>
  <c r="MN307" i="2"/>
  <c r="NB307" i="2"/>
  <c r="NL307" i="2"/>
  <c r="HH307" i="2"/>
  <c r="LG307" i="2"/>
  <c r="DO307" i="2" s="1"/>
  <c r="JK307" i="2"/>
  <c r="KO307" i="2"/>
  <c r="JE307" i="2"/>
  <c r="IS307" i="2"/>
  <c r="BA307" i="2" s="1"/>
  <c r="HC307" i="2"/>
  <c r="KI307" i="2"/>
  <c r="X306" i="2"/>
  <c r="Y306" i="2" s="1"/>
  <c r="BG306" i="2"/>
  <c r="F306" i="2"/>
  <c r="G306" i="2" s="1"/>
  <c r="AJ306" i="2"/>
  <c r="AK306" i="2" s="1"/>
  <c r="BS306" i="2"/>
  <c r="EB306" i="2"/>
  <c r="EC306" i="2" s="1"/>
  <c r="DO306" i="2"/>
  <c r="DC306" i="2"/>
  <c r="DF306" i="2"/>
  <c r="FQ306" i="2"/>
  <c r="CH306" i="2"/>
  <c r="AR306" i="2"/>
  <c r="CT306" i="2"/>
  <c r="DR306" i="2"/>
  <c r="FN306" i="2"/>
  <c r="DQ306" i="2"/>
  <c r="BC306" i="2"/>
  <c r="HU307" i="2"/>
  <c r="MW307" i="2"/>
  <c r="FE307" i="2" s="1"/>
  <c r="NO307" i="2"/>
  <c r="FW307" i="2" s="1"/>
  <c r="JQ307" i="2"/>
  <c r="LM307" i="2"/>
  <c r="ME307" i="2"/>
  <c r="LS307" i="2"/>
  <c r="AI306" i="2"/>
  <c r="BA306" i="2"/>
  <c r="L306" i="2"/>
  <c r="M306" i="2" s="1"/>
  <c r="FW306" i="2"/>
  <c r="EG306" i="2"/>
  <c r="DV306" i="2"/>
  <c r="DW306" i="2" s="1"/>
  <c r="BJ306" i="2"/>
  <c r="CB306" i="2"/>
  <c r="FT306" i="2"/>
  <c r="IM307" i="2"/>
  <c r="KC307" i="2"/>
  <c r="MK307" i="2"/>
  <c r="ES307" i="2" s="1"/>
  <c r="HI307" i="2"/>
  <c r="GW307" i="2"/>
  <c r="MQ307" i="2"/>
  <c r="E306" i="2"/>
  <c r="AV306" i="2"/>
  <c r="AW306" i="2" s="1"/>
  <c r="DI306" i="2"/>
  <c r="CE306" i="2"/>
  <c r="Q306" i="2"/>
  <c r="AU306" i="2"/>
  <c r="CW306" i="2"/>
  <c r="ET306" i="2"/>
  <c r="EU306" i="2" s="1"/>
  <c r="DU306" i="2"/>
  <c r="EA306" i="2"/>
  <c r="B308" i="2"/>
  <c r="GD307" i="2"/>
  <c r="NC308" i="2" l="1"/>
  <c r="GC308" i="2"/>
  <c r="GW308" i="2"/>
  <c r="IG308" i="2"/>
  <c r="IM308" i="2"/>
  <c r="NI308" i="2"/>
  <c r="Z307" i="2"/>
  <c r="FZ307" i="2"/>
  <c r="EZ307" i="2"/>
  <c r="FA307" i="2" s="1"/>
  <c r="H307" i="2"/>
  <c r="MQ308" i="2"/>
  <c r="KC308" i="2"/>
  <c r="LS308" i="2"/>
  <c r="JQ308" i="2"/>
  <c r="FN307" i="2"/>
  <c r="EH307" i="2"/>
  <c r="EI307" i="2" s="1"/>
  <c r="L307" i="2"/>
  <c r="M307" i="2" s="1"/>
  <c r="AF307" i="2"/>
  <c r="T307" i="2"/>
  <c r="DD307" i="2"/>
  <c r="DE307" i="2" s="1"/>
  <c r="AR307" i="2"/>
  <c r="CX307" i="2"/>
  <c r="AL307" i="2"/>
  <c r="AX307" i="2"/>
  <c r="CT307" i="2"/>
  <c r="EN307" i="2"/>
  <c r="EO307" i="2" s="1"/>
  <c r="CL307" i="2"/>
  <c r="CM307" i="2" s="1"/>
  <c r="BN307" i="2"/>
  <c r="BO307" i="2" s="1"/>
  <c r="DX307" i="2"/>
  <c r="CH307" i="2"/>
  <c r="BD307" i="2"/>
  <c r="F307" i="2"/>
  <c r="G307" i="2" s="1"/>
  <c r="DF307" i="2"/>
  <c r="CG307" i="2"/>
  <c r="AW307" i="2"/>
  <c r="HI308" i="2"/>
  <c r="DW307" i="2"/>
  <c r="ME308" i="2"/>
  <c r="Y307" i="2"/>
  <c r="JE308" i="2"/>
  <c r="FX307" i="2"/>
  <c r="FY307" i="2" s="1"/>
  <c r="DR307" i="2"/>
  <c r="FF307" i="2"/>
  <c r="FG307" i="2" s="1"/>
  <c r="ET307" i="2"/>
  <c r="EU307" i="2" s="1"/>
  <c r="ED307" i="2"/>
  <c r="BT307" i="2"/>
  <c r="BU307" i="2" s="1"/>
  <c r="BJ307" i="2"/>
  <c r="EJ307" i="2"/>
  <c r="LA308" i="2"/>
  <c r="KU308" i="2"/>
  <c r="DK307" i="2"/>
  <c r="EM307" i="2"/>
  <c r="BV307" i="2"/>
  <c r="FK308" i="2"/>
  <c r="FQ308" i="2"/>
  <c r="EA308" i="2"/>
  <c r="EY308" i="2"/>
  <c r="EM308" i="2"/>
  <c r="DC308" i="2"/>
  <c r="CK308" i="2"/>
  <c r="AU308" i="2"/>
  <c r="BY308" i="2"/>
  <c r="AO308" i="2"/>
  <c r="Q308" i="2"/>
  <c r="DI308" i="2"/>
  <c r="BM308" i="2"/>
  <c r="E308" i="2"/>
  <c r="IX308" i="2"/>
  <c r="HN308" i="2"/>
  <c r="GV308" i="2"/>
  <c r="JN308" i="2"/>
  <c r="NF308" i="2"/>
  <c r="GZ308" i="2"/>
  <c r="HZ308" i="2"/>
  <c r="JV308" i="2"/>
  <c r="KT308" i="2"/>
  <c r="KR308" i="2"/>
  <c r="HH308" i="2"/>
  <c r="HF308" i="2"/>
  <c r="JB308" i="2"/>
  <c r="KZ308" i="2"/>
  <c r="LL308" i="2"/>
  <c r="HT308" i="2"/>
  <c r="JP308" i="2"/>
  <c r="NH308" i="2"/>
  <c r="IP308" i="2"/>
  <c r="DF308" i="2"/>
  <c r="LR308" i="2"/>
  <c r="MN308" i="2"/>
  <c r="GT308" i="2"/>
  <c r="JD308" i="2"/>
  <c r="LX308" i="2"/>
  <c r="MH308" i="2"/>
  <c r="HB308" i="2"/>
  <c r="HX308" i="2"/>
  <c r="IV308" i="2"/>
  <c r="JT308" i="2"/>
  <c r="KB308" i="2"/>
  <c r="KX308" i="2"/>
  <c r="LJ308" i="2"/>
  <c r="KN308" i="2"/>
  <c r="MP308" i="2"/>
  <c r="IF308" i="2"/>
  <c r="MT308" i="2"/>
  <c r="IL308" i="2"/>
  <c r="KH308" i="2"/>
  <c r="JZ308" i="2"/>
  <c r="IJ308" i="2"/>
  <c r="MZ308" i="2"/>
  <c r="HR308" i="2"/>
  <c r="IR308" i="2"/>
  <c r="LP308" i="2"/>
  <c r="JJ308" i="2"/>
  <c r="LF308" i="2"/>
  <c r="LD308" i="2"/>
  <c r="MB308" i="2"/>
  <c r="NB308" i="2"/>
  <c r="ID308" i="2"/>
  <c r="LV308" i="2"/>
  <c r="KL308" i="2"/>
  <c r="MV308" i="2"/>
  <c r="JH308" i="2"/>
  <c r="MJ308" i="2"/>
  <c r="AV308" i="2"/>
  <c r="AW308" i="2" s="1"/>
  <c r="HL308" i="2"/>
  <c r="KF308" i="2"/>
  <c r="MD308" i="2"/>
  <c r="EP308" i="2" s="1"/>
  <c r="NN308" i="2"/>
  <c r="NL308" i="2"/>
  <c r="MK308" i="2"/>
  <c r="LM308" i="2"/>
  <c r="DU308" i="2" s="1"/>
  <c r="MW308" i="2"/>
  <c r="FE308" i="2" s="1"/>
  <c r="KI308" i="2"/>
  <c r="KO308" i="2"/>
  <c r="CW308" i="2" s="1"/>
  <c r="AD307" i="2"/>
  <c r="AE307" i="2" s="1"/>
  <c r="AJ307" i="2"/>
  <c r="AK307" i="2" s="1"/>
  <c r="CK307" i="2"/>
  <c r="DP307" i="2"/>
  <c r="DQ307" i="2" s="1"/>
  <c r="CR307" i="2"/>
  <c r="CS307" i="2" s="1"/>
  <c r="EA307" i="2"/>
  <c r="EB307" i="2"/>
  <c r="EC307" i="2" s="1"/>
  <c r="N307" i="2"/>
  <c r="FL307" i="2"/>
  <c r="FM307" i="2" s="1"/>
  <c r="EY307" i="2"/>
  <c r="CB307" i="2"/>
  <c r="CN307" i="2"/>
  <c r="DL307" i="2"/>
  <c r="FB307" i="2"/>
  <c r="IY308" i="2"/>
  <c r="IA308" i="2"/>
  <c r="AJ308" i="2" s="1"/>
  <c r="JW308" i="2"/>
  <c r="CE308" i="2" s="1"/>
  <c r="Q307" i="2"/>
  <c r="BM307" i="2"/>
  <c r="HU308" i="2"/>
  <c r="HC308" i="2"/>
  <c r="K308" i="2" s="1"/>
  <c r="JK308" i="2"/>
  <c r="BS308" i="2" s="1"/>
  <c r="BH307" i="2"/>
  <c r="BI307" i="2" s="1"/>
  <c r="BS307" i="2"/>
  <c r="E307" i="2"/>
  <c r="BB307" i="2"/>
  <c r="BC307" i="2" s="1"/>
  <c r="CQ307" i="2"/>
  <c r="DU307" i="2"/>
  <c r="CW307" i="2"/>
  <c r="FR307" i="2"/>
  <c r="FS307" i="2" s="1"/>
  <c r="CZ307" i="2"/>
  <c r="FH307" i="2"/>
  <c r="EV307" i="2"/>
  <c r="CY307" i="2"/>
  <c r="R307" i="2"/>
  <c r="S307" i="2" s="1"/>
  <c r="BP307" i="2"/>
  <c r="EP307" i="2"/>
  <c r="NO308" i="2"/>
  <c r="FW308" i="2" s="1"/>
  <c r="IS308" i="2"/>
  <c r="LG308" i="2"/>
  <c r="DP308" i="2" s="1"/>
  <c r="AC307" i="2"/>
  <c r="AP307" i="2"/>
  <c r="AQ307" i="2" s="1"/>
  <c r="K307" i="2"/>
  <c r="DC307" i="2"/>
  <c r="BY307" i="2"/>
  <c r="HO308" i="2"/>
  <c r="LY308" i="2"/>
  <c r="EG308" i="2" s="1"/>
  <c r="B309" i="2"/>
  <c r="GW309" i="2" s="1"/>
  <c r="GD308" i="2"/>
  <c r="IS309" i="2" l="1"/>
  <c r="NI309" i="2"/>
  <c r="GC309" i="2"/>
  <c r="HO309" i="2"/>
  <c r="R308" i="2"/>
  <c r="S308" i="2" s="1"/>
  <c r="DL308" i="2"/>
  <c r="FN308" i="2"/>
  <c r="CB308" i="2"/>
  <c r="HU309" i="2"/>
  <c r="DR308" i="2"/>
  <c r="EJ308" i="2"/>
  <c r="AL308" i="2"/>
  <c r="AF308" i="2"/>
  <c r="DO308" i="2"/>
  <c r="AX308" i="2"/>
  <c r="JQ309" i="2"/>
  <c r="EV308" i="2"/>
  <c r="Z308" i="2"/>
  <c r="BV308" i="2"/>
  <c r="CZ308" i="2"/>
  <c r="EZ308" i="2"/>
  <c r="CH308" i="2"/>
  <c r="H308" i="2"/>
  <c r="FL308" i="2"/>
  <c r="FM308" i="2" s="1"/>
  <c r="MQ309" i="2"/>
  <c r="JE309" i="2"/>
  <c r="IY309" i="2"/>
  <c r="BG309" i="2" s="1"/>
  <c r="KI309" i="2"/>
  <c r="MK309" i="2"/>
  <c r="FX308" i="2"/>
  <c r="FY308" i="2" s="1"/>
  <c r="DX308" i="2"/>
  <c r="CR308" i="2"/>
  <c r="CS308" i="2" s="1"/>
  <c r="CL308" i="2"/>
  <c r="BP308" i="2"/>
  <c r="EB308" i="2"/>
  <c r="EC308" i="2" s="1"/>
  <c r="BH308" i="2"/>
  <c r="BI308" i="2" s="1"/>
  <c r="N308" i="2"/>
  <c r="BN308" i="2"/>
  <c r="BO308" i="2" s="1"/>
  <c r="LA309" i="2"/>
  <c r="IM309" i="2"/>
  <c r="KU309" i="2"/>
  <c r="ME309" i="2"/>
  <c r="EM309" i="2" s="1"/>
  <c r="AK308" i="2"/>
  <c r="CF308" i="2"/>
  <c r="CG308" i="2" s="1"/>
  <c r="AR308" i="2"/>
  <c r="FT308" i="2"/>
  <c r="FF308" i="2"/>
  <c r="FG308" i="2" s="1"/>
  <c r="BZ308" i="2"/>
  <c r="CA308" i="2" s="1"/>
  <c r="FZ308" i="2"/>
  <c r="W308" i="2"/>
  <c r="X308" i="2"/>
  <c r="Y308" i="2" s="1"/>
  <c r="BB308" i="2"/>
  <c r="BC308" i="2" s="1"/>
  <c r="BT308" i="2"/>
  <c r="BU308" i="2" s="1"/>
  <c r="ET308" i="2"/>
  <c r="EU308" i="2" s="1"/>
  <c r="FA308" i="2"/>
  <c r="DQ308" i="2"/>
  <c r="BG308" i="2"/>
  <c r="F308" i="2"/>
  <c r="AD308" i="2"/>
  <c r="AE308" i="2" s="1"/>
  <c r="DJ308" i="2"/>
  <c r="DK308" i="2" s="1"/>
  <c r="CX308" i="2"/>
  <c r="CY308" i="2" s="1"/>
  <c r="T308" i="2"/>
  <c r="CN308" i="2"/>
  <c r="CT308" i="2"/>
  <c r="ED308" i="2"/>
  <c r="FB308" i="2"/>
  <c r="AC308" i="2"/>
  <c r="EN308" i="2"/>
  <c r="EO308" i="2" s="1"/>
  <c r="BD308" i="2"/>
  <c r="NO309" i="2"/>
  <c r="JK309" i="2"/>
  <c r="JW309" i="2"/>
  <c r="CE309" i="2" s="1"/>
  <c r="MW309" i="2"/>
  <c r="BA308" i="2"/>
  <c r="L308" i="2"/>
  <c r="M308" i="2" s="1"/>
  <c r="AP308" i="2"/>
  <c r="AQ308" i="2" s="1"/>
  <c r="DD308" i="2"/>
  <c r="DE308" i="2" s="1"/>
  <c r="EH308" i="2"/>
  <c r="EI308" i="2" s="1"/>
  <c r="DV308" i="2"/>
  <c r="DW308" i="2" s="1"/>
  <c r="FR308" i="2"/>
  <c r="FS308" i="2" s="1"/>
  <c r="BJ308" i="2"/>
  <c r="FH308" i="2"/>
  <c r="IG309" i="2"/>
  <c r="FW309" i="2"/>
  <c r="EY309" i="2"/>
  <c r="FQ309" i="2"/>
  <c r="ES309" i="2"/>
  <c r="FE309" i="2"/>
  <c r="EA309" i="2"/>
  <c r="BY309" i="2"/>
  <c r="DI309" i="2"/>
  <c r="CQ309" i="2"/>
  <c r="DC309" i="2"/>
  <c r="BM309" i="2"/>
  <c r="E309" i="2"/>
  <c r="BA309" i="2"/>
  <c r="W309" i="2"/>
  <c r="AU309" i="2"/>
  <c r="AC309" i="2"/>
  <c r="BS309" i="2"/>
  <c r="AO309" i="2"/>
  <c r="HF309" i="2"/>
  <c r="LJ309" i="2"/>
  <c r="NH309" i="2"/>
  <c r="NF309" i="2"/>
  <c r="IP309" i="2"/>
  <c r="KL309" i="2"/>
  <c r="KT309" i="2"/>
  <c r="KR309" i="2"/>
  <c r="MN309" i="2"/>
  <c r="KB309" i="2"/>
  <c r="LX309" i="2"/>
  <c r="IR309" i="2"/>
  <c r="KN309" i="2"/>
  <c r="IF309" i="2"/>
  <c r="LV309" i="2"/>
  <c r="DX309" i="2"/>
  <c r="HR309" i="2"/>
  <c r="JN309" i="2"/>
  <c r="MJ309" i="2"/>
  <c r="MH309" i="2"/>
  <c r="GT309" i="2"/>
  <c r="JV309" i="2"/>
  <c r="LP309" i="2"/>
  <c r="MP309" i="2"/>
  <c r="HB309" i="2"/>
  <c r="HH309" i="2"/>
  <c r="JB309" i="2"/>
  <c r="KZ309" i="2"/>
  <c r="HT309" i="2"/>
  <c r="BD309" i="2"/>
  <c r="HX309" i="2"/>
  <c r="IV309" i="2"/>
  <c r="MT309" i="2"/>
  <c r="HL309" i="2"/>
  <c r="IJ309" i="2"/>
  <c r="KF309" i="2"/>
  <c r="LD309" i="2"/>
  <c r="MB309" i="2"/>
  <c r="MD309" i="2"/>
  <c r="NL309" i="2"/>
  <c r="IL309" i="2"/>
  <c r="LL309" i="2"/>
  <c r="IX309" i="2"/>
  <c r="HZ309" i="2"/>
  <c r="KX309" i="2"/>
  <c r="BT309" i="2"/>
  <c r="NN309" i="2"/>
  <c r="JP309" i="2"/>
  <c r="JZ309" i="2"/>
  <c r="HN309" i="2"/>
  <c r="JH309" i="2"/>
  <c r="KH309" i="2"/>
  <c r="GZ309" i="2"/>
  <c r="JT309" i="2"/>
  <c r="LR309" i="2"/>
  <c r="CL309" i="2"/>
  <c r="MV309" i="2"/>
  <c r="GV309" i="2"/>
  <c r="AV309" i="2"/>
  <c r="AW309" i="2" s="1"/>
  <c r="JJ309" i="2"/>
  <c r="CT309" i="2"/>
  <c r="MZ309" i="2"/>
  <c r="NB309" i="2"/>
  <c r="ID309" i="2"/>
  <c r="FZ309" i="2"/>
  <c r="JD309" i="2"/>
  <c r="FH309" i="2"/>
  <c r="LF309" i="2"/>
  <c r="G308" i="2"/>
  <c r="NC309" i="2"/>
  <c r="LS309" i="2"/>
  <c r="LY309" i="2"/>
  <c r="LG309" i="2"/>
  <c r="HI309" i="2"/>
  <c r="Q309" i="2" s="1"/>
  <c r="HC309" i="2"/>
  <c r="KC309" i="2"/>
  <c r="IA309" i="2"/>
  <c r="KO309" i="2"/>
  <c r="CW309" i="2" s="1"/>
  <c r="LM309" i="2"/>
  <c r="DU309" i="2" s="1"/>
  <c r="AI308" i="2"/>
  <c r="CQ308" i="2"/>
  <c r="ES308" i="2"/>
  <c r="CM308" i="2"/>
  <c r="B310" i="2"/>
  <c r="GD309" i="2"/>
  <c r="IY310" i="2" l="1"/>
  <c r="GC310" i="2"/>
  <c r="DD309" i="2"/>
  <c r="DE309" i="2" s="1"/>
  <c r="HO310" i="2"/>
  <c r="BN309" i="2"/>
  <c r="BO309" i="2" s="1"/>
  <c r="IA310" i="2"/>
  <c r="LG310" i="2"/>
  <c r="EP309" i="2"/>
  <c r="Z309" i="2"/>
  <c r="N309" i="2"/>
  <c r="FR309" i="2"/>
  <c r="H309" i="2"/>
  <c r="CB309" i="2"/>
  <c r="T309" i="2"/>
  <c r="AJ309" i="2"/>
  <c r="AK309" i="2" s="1"/>
  <c r="AD309" i="2"/>
  <c r="AE309" i="2" s="1"/>
  <c r="FB309" i="2"/>
  <c r="X309" i="2"/>
  <c r="Y309" i="2" s="1"/>
  <c r="DV309" i="2"/>
  <c r="DW309" i="2" s="1"/>
  <c r="MK310" i="2"/>
  <c r="NC310" i="2"/>
  <c r="DF309" i="2"/>
  <c r="FL309" i="2"/>
  <c r="FM309" i="2" s="1"/>
  <c r="EJ309" i="2"/>
  <c r="ED309" i="2"/>
  <c r="EV309" i="2"/>
  <c r="AX309" i="2"/>
  <c r="CZ309" i="2"/>
  <c r="FX309" i="2"/>
  <c r="FY309" i="2" s="1"/>
  <c r="BH309" i="2"/>
  <c r="DR309" i="2"/>
  <c r="DL309" i="2"/>
  <c r="CF309" i="2"/>
  <c r="CG309" i="2" s="1"/>
  <c r="CX309" i="2"/>
  <c r="CY309" i="2" s="1"/>
  <c r="CN309" i="2"/>
  <c r="AR309" i="2"/>
  <c r="F309" i="2"/>
  <c r="G309" i="2" s="1"/>
  <c r="FT309" i="2"/>
  <c r="FS309" i="2"/>
  <c r="BU309" i="2"/>
  <c r="BJ309" i="2"/>
  <c r="FN309" i="2"/>
  <c r="KC310" i="2"/>
  <c r="LY310" i="2"/>
  <c r="L309" i="2"/>
  <c r="M309" i="2" s="1"/>
  <c r="AP309" i="2"/>
  <c r="AQ309" i="2" s="1"/>
  <c r="DP309" i="2"/>
  <c r="DQ309" i="2" s="1"/>
  <c r="AI309" i="2"/>
  <c r="BZ309" i="2"/>
  <c r="CA309" i="2" s="1"/>
  <c r="FF309" i="2"/>
  <c r="FG309" i="2" s="1"/>
  <c r="CR309" i="2"/>
  <c r="CS309" i="2" s="1"/>
  <c r="EN309" i="2"/>
  <c r="EO309" i="2" s="1"/>
  <c r="EH309" i="2"/>
  <c r="EI309" i="2" s="1"/>
  <c r="ET309" i="2"/>
  <c r="EU309" i="2" s="1"/>
  <c r="BP309" i="2"/>
  <c r="BV309" i="2"/>
  <c r="MQ310" i="2"/>
  <c r="IG310" i="2"/>
  <c r="NO310" i="2"/>
  <c r="LA310" i="2"/>
  <c r="DI310" i="2" s="1"/>
  <c r="KI310" i="2"/>
  <c r="ME310" i="2"/>
  <c r="DO309" i="2"/>
  <c r="AL309" i="2"/>
  <c r="CM309" i="2"/>
  <c r="LM310" i="2"/>
  <c r="HC310" i="2"/>
  <c r="LS310" i="2"/>
  <c r="R309" i="2"/>
  <c r="S309" i="2" s="1"/>
  <c r="BB309" i="2"/>
  <c r="EB309" i="2"/>
  <c r="EC309" i="2" s="1"/>
  <c r="EZ309" i="2"/>
  <c r="FA309" i="2" s="1"/>
  <c r="AF309" i="2"/>
  <c r="CH309" i="2"/>
  <c r="JQ310" i="2"/>
  <c r="IM310" i="2"/>
  <c r="AU310" i="2" s="1"/>
  <c r="JW310" i="2"/>
  <c r="KU310" i="2"/>
  <c r="JE310" i="2"/>
  <c r="GW310" i="2"/>
  <c r="FK309" i="2"/>
  <c r="FK310" i="2"/>
  <c r="ES310" i="2"/>
  <c r="EA310" i="2"/>
  <c r="EM310" i="2"/>
  <c r="DU310" i="2"/>
  <c r="FW310" i="2"/>
  <c r="DC310" i="2"/>
  <c r="DO310" i="2"/>
  <c r="CQ310" i="2"/>
  <c r="EG310" i="2"/>
  <c r="AO310" i="2"/>
  <c r="BM310" i="2"/>
  <c r="BG310" i="2"/>
  <c r="EY310" i="2"/>
  <c r="W310" i="2"/>
  <c r="BY310" i="2"/>
  <c r="AI310" i="2"/>
  <c r="K310" i="2"/>
  <c r="E310" i="2"/>
  <c r="KF310" i="2"/>
  <c r="GT310" i="2"/>
  <c r="HR310" i="2"/>
  <c r="HT310" i="2"/>
  <c r="JN310" i="2"/>
  <c r="IR310" i="2"/>
  <c r="MJ310" i="2"/>
  <c r="HZ310" i="2"/>
  <c r="IX310" i="2"/>
  <c r="JV310" i="2"/>
  <c r="LP310" i="2"/>
  <c r="MP310" i="2"/>
  <c r="JD310" i="2"/>
  <c r="JB310" i="2"/>
  <c r="KZ310" i="2"/>
  <c r="LX310" i="2"/>
  <c r="LL310" i="2"/>
  <c r="LJ310" i="2"/>
  <c r="CB310" i="2"/>
  <c r="JP310" i="2"/>
  <c r="IV310" i="2"/>
  <c r="EB310" i="2"/>
  <c r="BN310" i="2"/>
  <c r="JZ310" i="2"/>
  <c r="MV310" i="2"/>
  <c r="NH310" i="2"/>
  <c r="IP310" i="2"/>
  <c r="KL310" i="2"/>
  <c r="KN310" i="2"/>
  <c r="HB310" i="2"/>
  <c r="BJ310" i="2"/>
  <c r="LR310" i="2"/>
  <c r="MN310" i="2"/>
  <c r="ID310" i="2"/>
  <c r="IF310" i="2"/>
  <c r="KB310" i="2"/>
  <c r="CN310" i="2" s="1"/>
  <c r="DJ310" i="2"/>
  <c r="KX310" i="2"/>
  <c r="DX310" i="2"/>
  <c r="MH310" i="2"/>
  <c r="KT310" i="2"/>
  <c r="HF310" i="2"/>
  <c r="JJ310" i="2"/>
  <c r="JH310" i="2"/>
  <c r="LD310" i="2"/>
  <c r="LF310" i="2"/>
  <c r="MZ310" i="2"/>
  <c r="EV310" i="2"/>
  <c r="JT310" i="2"/>
  <c r="AR310" i="2"/>
  <c r="LV310" i="2"/>
  <c r="HN310" i="2"/>
  <c r="HL310" i="2"/>
  <c r="IL310" i="2"/>
  <c r="IJ310" i="2"/>
  <c r="KH310" i="2"/>
  <c r="DR310" i="2"/>
  <c r="NN310" i="2"/>
  <c r="FB310" i="2"/>
  <c r="HH310" i="2"/>
  <c r="HX310" i="2"/>
  <c r="AX310" i="2"/>
  <c r="NF310" i="2"/>
  <c r="KR310" i="2"/>
  <c r="MT310" i="2"/>
  <c r="GZ310" i="2"/>
  <c r="MB310" i="2"/>
  <c r="MD310" i="2"/>
  <c r="NL310" i="2"/>
  <c r="GV310" i="2"/>
  <c r="Z310" i="2"/>
  <c r="CT310" i="2"/>
  <c r="NB310" i="2"/>
  <c r="FN310" i="2" s="1"/>
  <c r="FZ310" i="2"/>
  <c r="KO310" i="2"/>
  <c r="HI310" i="2"/>
  <c r="Q310" i="2" s="1"/>
  <c r="CK309" i="2"/>
  <c r="K309" i="2"/>
  <c r="DJ309" i="2"/>
  <c r="DK309" i="2" s="1"/>
  <c r="EG309" i="2"/>
  <c r="BC309" i="2"/>
  <c r="IS310" i="2"/>
  <c r="BA310" i="2" s="1"/>
  <c r="MW310" i="2"/>
  <c r="JK310" i="2"/>
  <c r="BI309" i="2"/>
  <c r="HU310" i="2"/>
  <c r="NI310" i="2"/>
  <c r="B311" i="2"/>
  <c r="GD310" i="2"/>
  <c r="MK311" i="2" l="1"/>
  <c r="GC311" i="2"/>
  <c r="CH310" i="2"/>
  <c r="EH310" i="2"/>
  <c r="EI310" i="2" s="1"/>
  <c r="AL310" i="2"/>
  <c r="N310" i="2"/>
  <c r="BD310" i="2"/>
  <c r="BT310" i="2"/>
  <c r="BU310" i="2" s="1"/>
  <c r="EP310" i="2"/>
  <c r="FF310" i="2"/>
  <c r="FG310" i="2" s="1"/>
  <c r="ET310" i="2"/>
  <c r="AD310" i="2"/>
  <c r="AE310" i="2" s="1"/>
  <c r="CX310" i="2"/>
  <c r="CL310" i="2"/>
  <c r="CM310" i="2" s="1"/>
  <c r="FT310" i="2"/>
  <c r="BB310" i="2"/>
  <c r="BC310" i="2" s="1"/>
  <c r="CF310" i="2"/>
  <c r="CG310" i="2" s="1"/>
  <c r="BP310" i="2"/>
  <c r="FX310" i="2"/>
  <c r="FY310" i="2" s="1"/>
  <c r="T310" i="2"/>
  <c r="H310" i="2"/>
  <c r="FR310" i="2"/>
  <c r="FS310" i="2" s="1"/>
  <c r="EJ310" i="2"/>
  <c r="FH310" i="2"/>
  <c r="FL310" i="2"/>
  <c r="FM310" i="2" s="1"/>
  <c r="ED310" i="2"/>
  <c r="DF310" i="2"/>
  <c r="X310" i="2"/>
  <c r="Y310" i="2" s="1"/>
  <c r="L310" i="2"/>
  <c r="M310" i="2" s="1"/>
  <c r="DV310" i="2"/>
  <c r="EU310" i="2"/>
  <c r="AF310" i="2"/>
  <c r="CY310" i="2"/>
  <c r="LG311" i="2"/>
  <c r="IG311" i="2"/>
  <c r="KC311" i="2"/>
  <c r="IY311" i="2"/>
  <c r="NI311" i="2"/>
  <c r="KO311" i="2"/>
  <c r="AV310" i="2"/>
  <c r="AW310" i="2" s="1"/>
  <c r="BH310" i="2"/>
  <c r="BI310" i="2" s="1"/>
  <c r="AP310" i="2"/>
  <c r="AQ310" i="2" s="1"/>
  <c r="CR310" i="2"/>
  <c r="CS310" i="2" s="1"/>
  <c r="BZ310" i="2"/>
  <c r="CA310" i="2" s="1"/>
  <c r="FQ310" i="2"/>
  <c r="EZ310" i="2"/>
  <c r="FA310" i="2" s="1"/>
  <c r="CZ310" i="2"/>
  <c r="GW311" i="2"/>
  <c r="IM311" i="2"/>
  <c r="HO311" i="2"/>
  <c r="BO310" i="2"/>
  <c r="ME311" i="2"/>
  <c r="NO311" i="2"/>
  <c r="MQ311" i="2"/>
  <c r="NC311" i="2"/>
  <c r="JK311" i="2"/>
  <c r="HI311" i="2"/>
  <c r="DP310" i="2"/>
  <c r="DQ310" i="2" s="1"/>
  <c r="DK310" i="2"/>
  <c r="JW311" i="2"/>
  <c r="LA311" i="2"/>
  <c r="MW311" i="2"/>
  <c r="FE311" i="2" s="1"/>
  <c r="HU311" i="2"/>
  <c r="IS311" i="2"/>
  <c r="DD310" i="2"/>
  <c r="DE310" i="2" s="1"/>
  <c r="CE310" i="2"/>
  <c r="AC310" i="2"/>
  <c r="CW310" i="2"/>
  <c r="CK310" i="2"/>
  <c r="EN310" i="2"/>
  <c r="EO310" i="2" s="1"/>
  <c r="FE310" i="2"/>
  <c r="BV310" i="2"/>
  <c r="DL310" i="2"/>
  <c r="JE311" i="2"/>
  <c r="JQ311" i="2"/>
  <c r="EC310" i="2"/>
  <c r="HC311" i="2"/>
  <c r="EY311" i="2"/>
  <c r="FQ311" i="2"/>
  <c r="ES311" i="2"/>
  <c r="FW311" i="2"/>
  <c r="FK311" i="2"/>
  <c r="DO311" i="2"/>
  <c r="EM311" i="2"/>
  <c r="CW311" i="2"/>
  <c r="BY311" i="2"/>
  <c r="DI311" i="2"/>
  <c r="CE311" i="2"/>
  <c r="K311" i="2"/>
  <c r="E311" i="2"/>
  <c r="BA311" i="2"/>
  <c r="W311" i="2"/>
  <c r="CK311" i="2"/>
  <c r="AU311" i="2"/>
  <c r="BS311" i="2"/>
  <c r="AO311" i="2"/>
  <c r="AC311" i="2"/>
  <c r="LS311" i="2"/>
  <c r="LJ311" i="2"/>
  <c r="JP311" i="2"/>
  <c r="IP311" i="2"/>
  <c r="KL311" i="2"/>
  <c r="GV311" i="2"/>
  <c r="HX311" i="2"/>
  <c r="IF311" i="2"/>
  <c r="ID311" i="2"/>
  <c r="JD311" i="2"/>
  <c r="KX311" i="2"/>
  <c r="HT311" i="2"/>
  <c r="MH311" i="2"/>
  <c r="MJ311" i="2"/>
  <c r="HB311" i="2"/>
  <c r="HZ311" i="2"/>
  <c r="IX311" i="2"/>
  <c r="JT311" i="2"/>
  <c r="JV311" i="2"/>
  <c r="LR311" i="2"/>
  <c r="HF311" i="2"/>
  <c r="KB311" i="2"/>
  <c r="KZ311" i="2"/>
  <c r="LL311" i="2"/>
  <c r="HR311" i="2"/>
  <c r="JN311" i="2"/>
  <c r="KN311" i="2"/>
  <c r="IV311" i="2"/>
  <c r="BJ311" i="2"/>
  <c r="LP311" i="2"/>
  <c r="MP311" i="2"/>
  <c r="HL311" i="2"/>
  <c r="JB311" i="2"/>
  <c r="NF311" i="2"/>
  <c r="JZ311" i="2"/>
  <c r="LV311" i="2"/>
  <c r="NB311" i="2"/>
  <c r="MZ311" i="2"/>
  <c r="HH311" i="2"/>
  <c r="NL311" i="2"/>
  <c r="KR311" i="2"/>
  <c r="ED311" i="2"/>
  <c r="MT311" i="2"/>
  <c r="JH311" i="2"/>
  <c r="JJ311" i="2"/>
  <c r="LF311" i="2"/>
  <c r="GZ311" i="2"/>
  <c r="FZ311" i="2"/>
  <c r="DJ311" i="2"/>
  <c r="BV311" i="2"/>
  <c r="BZ311" i="2"/>
  <c r="IR311" i="2"/>
  <c r="MN311" i="2"/>
  <c r="BP311" i="2"/>
  <c r="LX311" i="2"/>
  <c r="HN311" i="2"/>
  <c r="IL311" i="2"/>
  <c r="KF311" i="2"/>
  <c r="KH311" i="2"/>
  <c r="LD311" i="2"/>
  <c r="MD311" i="2"/>
  <c r="MB311" i="2"/>
  <c r="NN311" i="2"/>
  <c r="AD311" i="2"/>
  <c r="NH311" i="2"/>
  <c r="KT311" i="2"/>
  <c r="MV311" i="2"/>
  <c r="GT311" i="2"/>
  <c r="FL311" i="2"/>
  <c r="FM311" i="2" s="1"/>
  <c r="CH311" i="2"/>
  <c r="IJ311" i="2"/>
  <c r="F310" i="2"/>
  <c r="G310" i="2" s="1"/>
  <c r="AJ310" i="2"/>
  <c r="AK310" i="2" s="1"/>
  <c r="BS310" i="2"/>
  <c r="R310" i="2"/>
  <c r="S310" i="2" s="1"/>
  <c r="IA311" i="2"/>
  <c r="KU311" i="2"/>
  <c r="LM311" i="2"/>
  <c r="DU311" i="2" s="1"/>
  <c r="KI311" i="2"/>
  <c r="DW310" i="2"/>
  <c r="LY311" i="2"/>
  <c r="B312" i="2"/>
  <c r="GC312" i="2" s="1"/>
  <c r="GD311" i="2"/>
  <c r="LY312" i="2" l="1"/>
  <c r="JE312" i="2"/>
  <c r="KU312" i="2"/>
  <c r="HI312" i="2"/>
  <c r="H311" i="2"/>
  <c r="CT311" i="2"/>
  <c r="EH311" i="2"/>
  <c r="EI311" i="2" s="1"/>
  <c r="FH311" i="2"/>
  <c r="ET311" i="2"/>
  <c r="BD311" i="2"/>
  <c r="EZ311" i="2"/>
  <c r="FA311" i="2" s="1"/>
  <c r="EP311" i="2"/>
  <c r="FB311" i="2"/>
  <c r="AP311" i="2"/>
  <c r="AQ311" i="2" s="1"/>
  <c r="CF311" i="2"/>
  <c r="CG311" i="2" s="1"/>
  <c r="FX311" i="2"/>
  <c r="FY311" i="2" s="1"/>
  <c r="AL311" i="2"/>
  <c r="X311" i="2"/>
  <c r="Y311" i="2" s="1"/>
  <c r="DX311" i="2"/>
  <c r="F311" i="2"/>
  <c r="G311" i="2" s="1"/>
  <c r="BB311" i="2"/>
  <c r="FF311" i="2"/>
  <c r="FG311" i="2" s="1"/>
  <c r="DR311" i="2"/>
  <c r="L311" i="2"/>
  <c r="M311" i="2" s="1"/>
  <c r="CX311" i="2"/>
  <c r="CY311" i="2" s="1"/>
  <c r="CL311" i="2"/>
  <c r="CM311" i="2" s="1"/>
  <c r="FT311" i="2"/>
  <c r="CB311" i="2"/>
  <c r="NO312" i="2"/>
  <c r="IM312" i="2"/>
  <c r="IY312" i="2"/>
  <c r="KI312" i="2"/>
  <c r="T311" i="2"/>
  <c r="DD311" i="2"/>
  <c r="DE311" i="2" s="1"/>
  <c r="AX311" i="2"/>
  <c r="AJ311" i="2"/>
  <c r="AF311" i="2"/>
  <c r="DF311" i="2"/>
  <c r="AE311" i="2"/>
  <c r="IA312" i="2"/>
  <c r="AI312" i="2" s="1"/>
  <c r="LS312" i="2"/>
  <c r="BH311" i="2"/>
  <c r="BI311" i="2" s="1"/>
  <c r="R311" i="2"/>
  <c r="S311" i="2" s="1"/>
  <c r="BT311" i="2"/>
  <c r="BU311" i="2" s="1"/>
  <c r="AV311" i="2"/>
  <c r="AW311" i="2" s="1"/>
  <c r="BG311" i="2"/>
  <c r="DP311" i="2"/>
  <c r="DQ311" i="2" s="1"/>
  <c r="CR311" i="2"/>
  <c r="CS311" i="2" s="1"/>
  <c r="N311" i="2"/>
  <c r="Z311" i="2"/>
  <c r="FR311" i="2"/>
  <c r="CZ311" i="2"/>
  <c r="DL311" i="2"/>
  <c r="EV311" i="2"/>
  <c r="HC312" i="2"/>
  <c r="K312" i="2" s="1"/>
  <c r="JW312" i="2"/>
  <c r="JK312" i="2"/>
  <c r="BS312" i="2" s="1"/>
  <c r="ME312" i="2"/>
  <c r="GW312" i="2"/>
  <c r="KC312" i="2"/>
  <c r="DV311" i="2"/>
  <c r="DW311" i="2" s="1"/>
  <c r="EJ311" i="2"/>
  <c r="BC311" i="2"/>
  <c r="BN311" i="2"/>
  <c r="BO311" i="2" s="1"/>
  <c r="BM311" i="2"/>
  <c r="CQ311" i="2"/>
  <c r="EA311" i="2"/>
  <c r="EB311" i="2"/>
  <c r="AR311" i="2"/>
  <c r="CN311" i="2"/>
  <c r="FN311" i="2"/>
  <c r="EC311" i="2"/>
  <c r="IS312" i="2"/>
  <c r="DK311" i="2"/>
  <c r="FS311" i="2"/>
  <c r="CA311" i="2"/>
  <c r="KO312" i="2"/>
  <c r="IG312" i="2"/>
  <c r="EU311" i="2"/>
  <c r="AK311" i="2"/>
  <c r="DC311" i="2"/>
  <c r="FW312" i="2"/>
  <c r="FE312" i="2"/>
  <c r="DC312" i="2"/>
  <c r="CK312" i="2"/>
  <c r="EG312" i="2"/>
  <c r="CW312" i="2"/>
  <c r="DI312" i="2"/>
  <c r="CE312" i="2"/>
  <c r="AU312" i="2"/>
  <c r="AO312" i="2"/>
  <c r="Q312" i="2"/>
  <c r="BM312" i="2"/>
  <c r="BG312" i="2"/>
  <c r="E312" i="2"/>
  <c r="CQ312" i="2"/>
  <c r="MW312" i="2"/>
  <c r="HZ312" i="2"/>
  <c r="HF312" i="2"/>
  <c r="GV312" i="2"/>
  <c r="LJ312" i="2"/>
  <c r="LL312" i="2"/>
  <c r="HR312" i="2"/>
  <c r="JN312" i="2"/>
  <c r="NH312" i="2"/>
  <c r="IR312" i="2"/>
  <c r="KN312" i="2"/>
  <c r="MJ312" i="2"/>
  <c r="JV312" i="2"/>
  <c r="LP312" i="2"/>
  <c r="MP312" i="2"/>
  <c r="GT312" i="2"/>
  <c r="IF312" i="2"/>
  <c r="JB312" i="2"/>
  <c r="MT312" i="2"/>
  <c r="NF312" i="2"/>
  <c r="KL312" i="2"/>
  <c r="GZ312" i="2"/>
  <c r="KT312" i="2"/>
  <c r="MN312" i="2"/>
  <c r="HH312" i="2"/>
  <c r="BP312" i="2"/>
  <c r="JZ312" i="2"/>
  <c r="KZ312" i="2"/>
  <c r="LX312" i="2"/>
  <c r="FH312" i="2"/>
  <c r="HT312" i="2"/>
  <c r="JP312" i="2"/>
  <c r="FT312" i="2"/>
  <c r="IP312" i="2"/>
  <c r="DF312" i="2"/>
  <c r="KR312" i="2"/>
  <c r="LR312" i="2"/>
  <c r="JD312" i="2"/>
  <c r="CN312" i="2"/>
  <c r="EH312" i="2"/>
  <c r="EI312" i="2" s="1"/>
  <c r="CZ312" i="2"/>
  <c r="KX312" i="2"/>
  <c r="ID312" i="2"/>
  <c r="HL312" i="2"/>
  <c r="HN312" i="2"/>
  <c r="IJ312" i="2"/>
  <c r="IL312" i="2"/>
  <c r="KF312" i="2"/>
  <c r="KH312" i="2"/>
  <c r="MD312" i="2"/>
  <c r="NN312" i="2"/>
  <c r="NL312" i="2"/>
  <c r="MZ312" i="2"/>
  <c r="BB312" i="2"/>
  <c r="JT312" i="2"/>
  <c r="HB312" i="2"/>
  <c r="MV312" i="2"/>
  <c r="CR312" i="2"/>
  <c r="MB312" i="2"/>
  <c r="IV312" i="2"/>
  <c r="IX312" i="2"/>
  <c r="MH312" i="2"/>
  <c r="DL312" i="2"/>
  <c r="LV312" i="2"/>
  <c r="JJ312" i="2"/>
  <c r="AX312" i="2"/>
  <c r="LF312" i="2"/>
  <c r="LD312" i="2"/>
  <c r="NB312" i="2"/>
  <c r="AL312" i="2"/>
  <c r="HX312" i="2"/>
  <c r="KB312" i="2"/>
  <c r="JH312" i="2"/>
  <c r="FX312" i="2"/>
  <c r="FY312" i="2" s="1"/>
  <c r="LM312" i="2"/>
  <c r="DU312" i="2" s="1"/>
  <c r="Q311" i="2"/>
  <c r="AI311" i="2"/>
  <c r="EN311" i="2"/>
  <c r="EO311" i="2" s="1"/>
  <c r="EG311" i="2"/>
  <c r="JQ312" i="2"/>
  <c r="BY312" i="2" s="1"/>
  <c r="HU312" i="2"/>
  <c r="LA312" i="2"/>
  <c r="NC312" i="2"/>
  <c r="FK312" i="2" s="1"/>
  <c r="MQ312" i="2"/>
  <c r="HO312" i="2"/>
  <c r="W312" i="2" s="1"/>
  <c r="NI312" i="2"/>
  <c r="LG312" i="2"/>
  <c r="MK312" i="2"/>
  <c r="B313" i="2"/>
  <c r="GD312" i="2"/>
  <c r="IM313" i="2" l="1"/>
  <c r="GC313" i="2"/>
  <c r="F312" i="2"/>
  <c r="G312" i="2" s="1"/>
  <c r="EV312" i="2"/>
  <c r="AR312" i="2"/>
  <c r="EJ312" i="2"/>
  <c r="BD312" i="2"/>
  <c r="Z312" i="2"/>
  <c r="FN312" i="2"/>
  <c r="CL312" i="2"/>
  <c r="CM312" i="2" s="1"/>
  <c r="ET312" i="2"/>
  <c r="EU312" i="2" s="1"/>
  <c r="EP312" i="2"/>
  <c r="BJ312" i="2"/>
  <c r="CB312" i="2"/>
  <c r="N312" i="2"/>
  <c r="DD312" i="2"/>
  <c r="DJ312" i="2"/>
  <c r="EN312" i="2"/>
  <c r="EO312" i="2" s="1"/>
  <c r="FF312" i="2"/>
  <c r="ED312" i="2"/>
  <c r="DR312" i="2"/>
  <c r="FZ312" i="2"/>
  <c r="BT312" i="2"/>
  <c r="BU312" i="2" s="1"/>
  <c r="BN312" i="2"/>
  <c r="BO312" i="2" s="1"/>
  <c r="DX312" i="2"/>
  <c r="EZ312" i="2"/>
  <c r="FA312" i="2" s="1"/>
  <c r="AF312" i="2"/>
  <c r="T312" i="2"/>
  <c r="CH312" i="2"/>
  <c r="CX312" i="2"/>
  <c r="H312" i="2"/>
  <c r="AV312" i="2"/>
  <c r="AW312" i="2" s="1"/>
  <c r="EB312" i="2"/>
  <c r="EC312" i="2" s="1"/>
  <c r="FL312" i="2"/>
  <c r="FM312" i="2" s="1"/>
  <c r="AD312" i="2"/>
  <c r="AE312" i="2" s="1"/>
  <c r="DE312" i="2"/>
  <c r="KU313" i="2"/>
  <c r="MK313" i="2"/>
  <c r="ES313" i="2" s="1"/>
  <c r="IG313" i="2"/>
  <c r="HI313" i="2"/>
  <c r="KC313" i="2"/>
  <c r="JK313" i="2"/>
  <c r="BS313" i="2" s="1"/>
  <c r="HC313" i="2"/>
  <c r="K313" i="2" s="1"/>
  <c r="IA313" i="2"/>
  <c r="FQ313" i="2"/>
  <c r="DC313" i="2"/>
  <c r="AI313" i="2"/>
  <c r="AU313" i="2"/>
  <c r="Q313" i="2"/>
  <c r="HT313" i="2"/>
  <c r="JP313" i="2"/>
  <c r="NF313" i="2"/>
  <c r="IP313" i="2"/>
  <c r="GZ313" i="2"/>
  <c r="HX313" i="2"/>
  <c r="IX313" i="2"/>
  <c r="IV313" i="2"/>
  <c r="JT313" i="2"/>
  <c r="LR313" i="2"/>
  <c r="IL313" i="2"/>
  <c r="JD313" i="2"/>
  <c r="JZ313" i="2"/>
  <c r="KX313" i="2"/>
  <c r="MV313" i="2"/>
  <c r="LJ313" i="2"/>
  <c r="NH313" i="2"/>
  <c r="KL313" i="2"/>
  <c r="GT313" i="2"/>
  <c r="KT313" i="2"/>
  <c r="MN313" i="2"/>
  <c r="KB313" i="2"/>
  <c r="LX313" i="2"/>
  <c r="MT313" i="2"/>
  <c r="LL313" i="2"/>
  <c r="AD313" i="2"/>
  <c r="HR313" i="2"/>
  <c r="IR313" i="2"/>
  <c r="KN313" i="2"/>
  <c r="MH313" i="2"/>
  <c r="BJ313" i="2"/>
  <c r="KR313" i="2"/>
  <c r="LP313" i="2"/>
  <c r="MP313" i="2"/>
  <c r="HF313" i="2"/>
  <c r="IF313" i="2"/>
  <c r="ID313" i="2"/>
  <c r="BD313" i="2"/>
  <c r="HZ313" i="2"/>
  <c r="AL313" i="2" s="1"/>
  <c r="JV313" i="2"/>
  <c r="HH313" i="2"/>
  <c r="JH313" i="2"/>
  <c r="KH313" i="2"/>
  <c r="LF313" i="2"/>
  <c r="LD313" i="2"/>
  <c r="EP313" i="2"/>
  <c r="MZ313" i="2"/>
  <c r="JN313" i="2"/>
  <c r="MJ313" i="2"/>
  <c r="EV313" i="2" s="1"/>
  <c r="JB313" i="2"/>
  <c r="KZ313" i="2"/>
  <c r="EJ313" i="2"/>
  <c r="LV313" i="2"/>
  <c r="GV313" i="2"/>
  <c r="HL313" i="2"/>
  <c r="IJ313" i="2"/>
  <c r="KF313" i="2"/>
  <c r="MB313" i="2"/>
  <c r="MD313" i="2"/>
  <c r="NL313" i="2"/>
  <c r="HB313" i="2"/>
  <c r="NB313" i="2"/>
  <c r="HN313" i="2"/>
  <c r="NN313" i="2"/>
  <c r="JJ313" i="2"/>
  <c r="HU313" i="2"/>
  <c r="AC312" i="2"/>
  <c r="BV312" i="2"/>
  <c r="IS313" i="2"/>
  <c r="MQ313" i="2"/>
  <c r="X312" i="2"/>
  <c r="Y312" i="2" s="1"/>
  <c r="AJ312" i="2"/>
  <c r="AK312" i="2" s="1"/>
  <c r="AP312" i="2"/>
  <c r="AQ312" i="2" s="1"/>
  <c r="DP312" i="2"/>
  <c r="DQ312" i="2" s="1"/>
  <c r="EY312" i="2"/>
  <c r="CT312" i="2"/>
  <c r="LG313" i="2"/>
  <c r="NC313" i="2"/>
  <c r="CS312" i="2"/>
  <c r="BA312" i="2"/>
  <c r="L312" i="2"/>
  <c r="M312" i="2" s="1"/>
  <c r="BZ312" i="2"/>
  <c r="CA312" i="2" s="1"/>
  <c r="ES312" i="2"/>
  <c r="DV312" i="2"/>
  <c r="DW312" i="2" s="1"/>
  <c r="FR312" i="2"/>
  <c r="FS312" i="2" s="1"/>
  <c r="KO313" i="2"/>
  <c r="CW313" i="2" s="1"/>
  <c r="DK312" i="2"/>
  <c r="BC312" i="2"/>
  <c r="JE313" i="2"/>
  <c r="JW313" i="2"/>
  <c r="CE313" i="2" s="1"/>
  <c r="HO313" i="2"/>
  <c r="CF312" i="2"/>
  <c r="CG312" i="2" s="1"/>
  <c r="FB312" i="2"/>
  <c r="NO313" i="2"/>
  <c r="ME313" i="2"/>
  <c r="EM313" i="2" s="1"/>
  <c r="LS313" i="2"/>
  <c r="IY313" i="2"/>
  <c r="JQ313" i="2"/>
  <c r="NI313" i="2"/>
  <c r="LA313" i="2"/>
  <c r="DI313" i="2" s="1"/>
  <c r="LM313" i="2"/>
  <c r="MW313" i="2"/>
  <c r="BH312" i="2"/>
  <c r="BI312" i="2" s="1"/>
  <c r="R312" i="2"/>
  <c r="S312" i="2" s="1"/>
  <c r="DO312" i="2"/>
  <c r="FQ312" i="2"/>
  <c r="EM312" i="2"/>
  <c r="EA312" i="2"/>
  <c r="LY313" i="2"/>
  <c r="FG312" i="2"/>
  <c r="KI313" i="2"/>
  <c r="CQ313" i="2" s="1"/>
  <c r="GW313" i="2"/>
  <c r="E313" i="2" s="1"/>
  <c r="CY312" i="2"/>
  <c r="B314" i="2"/>
  <c r="GD313" i="2"/>
  <c r="IM314" i="2" l="1"/>
  <c r="GC314" i="2"/>
  <c r="AX313" i="2"/>
  <c r="ED313" i="2"/>
  <c r="JE314" i="2"/>
  <c r="BN313" i="2"/>
  <c r="BO313" i="2" s="1"/>
  <c r="T313" i="2"/>
  <c r="AJ313" i="2"/>
  <c r="AP313" i="2"/>
  <c r="AV313" i="2"/>
  <c r="AW313" i="2" s="1"/>
  <c r="CR313" i="2"/>
  <c r="CZ313" i="2"/>
  <c r="HO314" i="2"/>
  <c r="NC314" i="2"/>
  <c r="MQ314" i="2"/>
  <c r="HU314" i="2"/>
  <c r="BV313" i="2"/>
  <c r="L313" i="2"/>
  <c r="M313" i="2" s="1"/>
  <c r="R313" i="2"/>
  <c r="BB313" i="2"/>
  <c r="CH313" i="2"/>
  <c r="IG314" i="2"/>
  <c r="MW314" i="2"/>
  <c r="JQ314" i="2"/>
  <c r="NO314" i="2"/>
  <c r="FW314" i="2" s="1"/>
  <c r="LG314" i="2"/>
  <c r="IS314" i="2"/>
  <c r="FZ313" i="2"/>
  <c r="DX313" i="2"/>
  <c r="FH313" i="2"/>
  <c r="Z313" i="2"/>
  <c r="DP313" i="2"/>
  <c r="DQ313" i="2" s="1"/>
  <c r="EZ313" i="2"/>
  <c r="FA313" i="2" s="1"/>
  <c r="DJ313" i="2"/>
  <c r="DK313" i="2" s="1"/>
  <c r="DD313" i="2"/>
  <c r="F313" i="2"/>
  <c r="G313" i="2" s="1"/>
  <c r="AO313" i="2"/>
  <c r="DO313" i="2"/>
  <c r="KC314" i="2"/>
  <c r="FR313" i="2"/>
  <c r="FS313" i="2" s="1"/>
  <c r="LY314" i="2"/>
  <c r="LM314" i="2"/>
  <c r="IY314" i="2"/>
  <c r="CT313" i="2"/>
  <c r="BZ313" i="2"/>
  <c r="CA313" i="2" s="1"/>
  <c r="FN313" i="2"/>
  <c r="CF313" i="2"/>
  <c r="ET313" i="2"/>
  <c r="CN313" i="2"/>
  <c r="DV313" i="2"/>
  <c r="DW313" i="2" s="1"/>
  <c r="FX313" i="2"/>
  <c r="FY313" i="2" s="1"/>
  <c r="BH313" i="2"/>
  <c r="BI313" i="2" s="1"/>
  <c r="BT313" i="2"/>
  <c r="BU313" i="2" s="1"/>
  <c r="BA313" i="2"/>
  <c r="BG313" i="2"/>
  <c r="DU313" i="2"/>
  <c r="FF313" i="2"/>
  <c r="FG313" i="2" s="1"/>
  <c r="EH313" i="2"/>
  <c r="EI313" i="2" s="1"/>
  <c r="H313" i="2"/>
  <c r="FW313" i="2"/>
  <c r="AF313" i="2"/>
  <c r="DF313" i="2"/>
  <c r="DL313" i="2"/>
  <c r="FB313" i="2"/>
  <c r="IA314" i="2"/>
  <c r="AI314" i="2" s="1"/>
  <c r="HI314" i="2"/>
  <c r="MK314" i="2"/>
  <c r="ES314" i="2" s="1"/>
  <c r="EU313" i="2"/>
  <c r="CX313" i="2"/>
  <c r="BP313" i="2"/>
  <c r="FT313" i="2"/>
  <c r="BC313" i="2"/>
  <c r="FK314" i="2"/>
  <c r="FE314" i="2"/>
  <c r="DU314" i="2"/>
  <c r="EG314" i="2"/>
  <c r="CK314" i="2"/>
  <c r="EY314" i="2"/>
  <c r="DO314" i="2"/>
  <c r="AU314" i="2"/>
  <c r="AO314" i="2"/>
  <c r="AC314" i="2"/>
  <c r="Q314" i="2"/>
  <c r="ET314" i="2"/>
  <c r="BM314" i="2"/>
  <c r="BG314" i="2"/>
  <c r="BA314" i="2"/>
  <c r="BY314" i="2"/>
  <c r="W314" i="2"/>
  <c r="IF314" i="2"/>
  <c r="HL314" i="2"/>
  <c r="GT314" i="2"/>
  <c r="JP314" i="2"/>
  <c r="GZ314" i="2"/>
  <c r="KR314" i="2"/>
  <c r="MP314" i="2"/>
  <c r="HF314" i="2"/>
  <c r="LV314" i="2"/>
  <c r="HR314" i="2"/>
  <c r="JN314" i="2"/>
  <c r="IR314" i="2"/>
  <c r="MJ314" i="2"/>
  <c r="MH314" i="2"/>
  <c r="HZ314" i="2"/>
  <c r="IX314" i="2"/>
  <c r="JV314" i="2"/>
  <c r="KT314" i="2"/>
  <c r="LP314" i="2"/>
  <c r="JB314" i="2"/>
  <c r="KZ314" i="2"/>
  <c r="LX314" i="2"/>
  <c r="LL314" i="2"/>
  <c r="KN314" i="2"/>
  <c r="HX314" i="2"/>
  <c r="GV314" i="2"/>
  <c r="JZ314" i="2"/>
  <c r="KB314" i="2"/>
  <c r="KX314" i="2"/>
  <c r="NH314" i="2"/>
  <c r="IP314" i="2"/>
  <c r="LR314" i="2"/>
  <c r="IV314" i="2"/>
  <c r="JH314" i="2"/>
  <c r="MD314" i="2"/>
  <c r="KF314" i="2"/>
  <c r="MB314" i="2"/>
  <c r="NF314" i="2"/>
  <c r="HB314" i="2"/>
  <c r="MV314" i="2"/>
  <c r="MT314" i="2"/>
  <c r="IJ314" i="2"/>
  <c r="JJ314" i="2"/>
  <c r="LD314" i="2"/>
  <c r="LF314" i="2"/>
  <c r="MZ314" i="2"/>
  <c r="HH314" i="2"/>
  <c r="MN314" i="2"/>
  <c r="ID314" i="2"/>
  <c r="HT314" i="2"/>
  <c r="JT314" i="2"/>
  <c r="JD314" i="2"/>
  <c r="CL314" i="2"/>
  <c r="FH314" i="2"/>
  <c r="R314" i="2"/>
  <c r="HN314" i="2"/>
  <c r="IL314" i="2"/>
  <c r="KH314" i="2"/>
  <c r="NB314" i="2"/>
  <c r="NN314" i="2"/>
  <c r="LJ314" i="2"/>
  <c r="KL314" i="2"/>
  <c r="AJ314" i="2"/>
  <c r="BJ314" i="2"/>
  <c r="NL314" i="2"/>
  <c r="AP314" i="2"/>
  <c r="GW314" i="2"/>
  <c r="E314" i="2" s="1"/>
  <c r="LA314" i="2"/>
  <c r="DI314" i="2" s="1"/>
  <c r="LS314" i="2"/>
  <c r="EA314" i="2" s="1"/>
  <c r="CK313" i="2"/>
  <c r="X313" i="2"/>
  <c r="Y313" i="2" s="1"/>
  <c r="BM313" i="2"/>
  <c r="CL313" i="2"/>
  <c r="CM313" i="2" s="1"/>
  <c r="BY313" i="2"/>
  <c r="EB313" i="2"/>
  <c r="EC313" i="2" s="1"/>
  <c r="N313" i="2"/>
  <c r="AR313" i="2"/>
  <c r="CB313" i="2"/>
  <c r="DR313" i="2"/>
  <c r="HC314" i="2"/>
  <c r="K314" i="2" s="1"/>
  <c r="KU314" i="2"/>
  <c r="DC314" i="2" s="1"/>
  <c r="CY313" i="2"/>
  <c r="AK313" i="2"/>
  <c r="EN313" i="2"/>
  <c r="EO313" i="2" s="1"/>
  <c r="FK313" i="2"/>
  <c r="DE313" i="2"/>
  <c r="S313" i="2"/>
  <c r="AE313" i="2"/>
  <c r="AQ313" i="2"/>
  <c r="KI314" i="2"/>
  <c r="CQ314" i="2" s="1"/>
  <c r="NI314" i="2"/>
  <c r="FQ314" i="2" s="1"/>
  <c r="ME314" i="2"/>
  <c r="EM314" i="2" s="1"/>
  <c r="CG313" i="2"/>
  <c r="JW314" i="2"/>
  <c r="CE314" i="2" s="1"/>
  <c r="KO314" i="2"/>
  <c r="CW314" i="2" s="1"/>
  <c r="CS313" i="2"/>
  <c r="AC313" i="2"/>
  <c r="W313" i="2"/>
  <c r="EA313" i="2"/>
  <c r="EG313" i="2"/>
  <c r="FE313" i="2"/>
  <c r="FL313" i="2"/>
  <c r="FM313" i="2" s="1"/>
  <c r="EY313" i="2"/>
  <c r="JK314" i="2"/>
  <c r="BS314" i="2" s="1"/>
  <c r="B315" i="2"/>
  <c r="GC315" i="2" s="1"/>
  <c r="GD314" i="2"/>
  <c r="CM314" i="2" l="1"/>
  <c r="FL314" i="2"/>
  <c r="CH314" i="2"/>
  <c r="AV314" i="2"/>
  <c r="AW314" i="2" s="1"/>
  <c r="DV314" i="2"/>
  <c r="DW314" i="2" s="1"/>
  <c r="EJ314" i="2"/>
  <c r="FX314" i="2"/>
  <c r="FY314" i="2" s="1"/>
  <c r="BH314" i="2"/>
  <c r="BI314" i="2" s="1"/>
  <c r="FN314" i="2"/>
  <c r="L314" i="2"/>
  <c r="EN314" i="2"/>
  <c r="EO314" i="2" s="1"/>
  <c r="Z314" i="2"/>
  <c r="CN314" i="2"/>
  <c r="DF314" i="2"/>
  <c r="BB314" i="2"/>
  <c r="BC314" i="2" s="1"/>
  <c r="AL314" i="2"/>
  <c r="AD314" i="2"/>
  <c r="AE314" i="2" s="1"/>
  <c r="BV314" i="2"/>
  <c r="CT314" i="2"/>
  <c r="DL314" i="2"/>
  <c r="FT314" i="2"/>
  <c r="FB314" i="2"/>
  <c r="EV314" i="2"/>
  <c r="DX314" i="2"/>
  <c r="FR314" i="2"/>
  <c r="FS314" i="2" s="1"/>
  <c r="T314" i="2"/>
  <c r="FZ314" i="2"/>
  <c r="DP314" i="2"/>
  <c r="DQ314" i="2" s="1"/>
  <c r="BP314" i="2"/>
  <c r="H314" i="2"/>
  <c r="CB314" i="2"/>
  <c r="ED314" i="2"/>
  <c r="CZ314" i="2"/>
  <c r="AX314" i="2"/>
  <c r="DD314" i="2"/>
  <c r="DJ314" i="2"/>
  <c r="DK314" i="2" s="1"/>
  <c r="EB314" i="2"/>
  <c r="EC314" i="2" s="1"/>
  <c r="X314" i="2"/>
  <c r="Y314" i="2" s="1"/>
  <c r="BN314" i="2"/>
  <c r="BO314" i="2" s="1"/>
  <c r="BT314" i="2"/>
  <c r="BU314" i="2" s="1"/>
  <c r="CX314" i="2"/>
  <c r="EH314" i="2"/>
  <c r="EZ314" i="2"/>
  <c r="FA314" i="2" s="1"/>
  <c r="FF314" i="2"/>
  <c r="FG314" i="2" s="1"/>
  <c r="BD314" i="2"/>
  <c r="AF314" i="2"/>
  <c r="EU314" i="2"/>
  <c r="AQ314" i="2"/>
  <c r="EP314" i="2"/>
  <c r="FM314" i="2"/>
  <c r="S314" i="2"/>
  <c r="AK314" i="2"/>
  <c r="F314" i="2"/>
  <c r="G314" i="2" s="1"/>
  <c r="CR314" i="2"/>
  <c r="CS314" i="2" s="1"/>
  <c r="N314" i="2"/>
  <c r="AR314" i="2"/>
  <c r="DR314" i="2"/>
  <c r="ES315" i="2"/>
  <c r="NI315" i="2"/>
  <c r="MW315" i="2"/>
  <c r="FE315" i="2" s="1"/>
  <c r="MQ315" i="2"/>
  <c r="EY315" i="2" s="1"/>
  <c r="LM315" i="2"/>
  <c r="DU315" i="2" s="1"/>
  <c r="JW315" i="2"/>
  <c r="JQ315" i="2"/>
  <c r="GW315" i="2"/>
  <c r="NC315" i="2"/>
  <c r="FK315" i="2" s="1"/>
  <c r="ME315" i="2"/>
  <c r="LA315" i="2"/>
  <c r="DI315" i="2" s="1"/>
  <c r="KU315" i="2"/>
  <c r="DC315" i="2" s="1"/>
  <c r="KC315" i="2"/>
  <c r="JK315" i="2"/>
  <c r="BS315" i="2" s="1"/>
  <c r="IM315" i="2"/>
  <c r="AU315" i="2" s="1"/>
  <c r="HI315" i="2"/>
  <c r="MK315" i="2"/>
  <c r="LY315" i="2"/>
  <c r="LS315" i="2"/>
  <c r="HO315" i="2"/>
  <c r="HC315" i="2"/>
  <c r="HH315" i="2"/>
  <c r="KI315" i="2"/>
  <c r="CQ315" i="2" s="1"/>
  <c r="JE315" i="2"/>
  <c r="IY315" i="2"/>
  <c r="BG315" i="2" s="1"/>
  <c r="IS315" i="2"/>
  <c r="IA315" i="2"/>
  <c r="AI315" i="2" s="1"/>
  <c r="LG315" i="2"/>
  <c r="DO315" i="2" s="1"/>
  <c r="KO315" i="2"/>
  <c r="CW315" i="2" s="1"/>
  <c r="NO315" i="2"/>
  <c r="FW315" i="2" s="1"/>
  <c r="IG315" i="2"/>
  <c r="HU315" i="2"/>
  <c r="AC315" i="2" s="1"/>
  <c r="NF315" i="2"/>
  <c r="KR315" i="2"/>
  <c r="LR315" i="2"/>
  <c r="MN315" i="2"/>
  <c r="HX315" i="2"/>
  <c r="JZ315" i="2"/>
  <c r="DJ315" i="2"/>
  <c r="KX315" i="2"/>
  <c r="LV315" i="2"/>
  <c r="LX315" i="2"/>
  <c r="MV315" i="2"/>
  <c r="LJ315" i="2"/>
  <c r="HT315" i="2"/>
  <c r="JP315" i="2"/>
  <c r="IP315" i="2"/>
  <c r="KL315" i="2"/>
  <c r="MJ315" i="2"/>
  <c r="KT315" i="2"/>
  <c r="ID315" i="2"/>
  <c r="IF315" i="2"/>
  <c r="JD315" i="2"/>
  <c r="CL315" i="2"/>
  <c r="IR315" i="2"/>
  <c r="CX315" i="2"/>
  <c r="MH315" i="2"/>
  <c r="HB315" i="2"/>
  <c r="HZ315" i="2"/>
  <c r="IX315" i="2"/>
  <c r="JT315" i="2"/>
  <c r="JV315" i="2"/>
  <c r="HF315" i="2"/>
  <c r="AR315" i="2"/>
  <c r="KB315" i="2"/>
  <c r="KZ315" i="2"/>
  <c r="IV315" i="2"/>
  <c r="MT315" i="2"/>
  <c r="AL315" i="2"/>
  <c r="MZ315" i="2"/>
  <c r="HN315" i="2"/>
  <c r="KF315" i="2"/>
  <c r="KH315" i="2"/>
  <c r="DD315" i="2"/>
  <c r="LP315" i="2"/>
  <c r="CT315" i="2"/>
  <c r="HL315" i="2"/>
  <c r="IJ315" i="2"/>
  <c r="NB315" i="2"/>
  <c r="NL315" i="2"/>
  <c r="HR315" i="2"/>
  <c r="NH315" i="2"/>
  <c r="LD315" i="2"/>
  <c r="JN315" i="2"/>
  <c r="KN315" i="2"/>
  <c r="GV315" i="2"/>
  <c r="MP315" i="2"/>
  <c r="FB315" i="2" s="1"/>
  <c r="JB315" i="2"/>
  <c r="GT315" i="2"/>
  <c r="JH315" i="2"/>
  <c r="JJ315" i="2"/>
  <c r="MB315" i="2"/>
  <c r="GZ315" i="2"/>
  <c r="FZ315" i="2"/>
  <c r="LL315" i="2"/>
  <c r="IL315" i="2"/>
  <c r="LF315" i="2"/>
  <c r="MD315" i="2"/>
  <c r="NN315" i="2"/>
  <c r="DE314" i="2"/>
  <c r="CY314" i="2"/>
  <c r="CF314" i="2"/>
  <c r="CG314" i="2" s="1"/>
  <c r="BZ314" i="2"/>
  <c r="CA314" i="2" s="1"/>
  <c r="M314" i="2"/>
  <c r="EI314" i="2"/>
  <c r="B316" i="2"/>
  <c r="GC316" i="2" s="1"/>
  <c r="GD315" i="2"/>
  <c r="DK315" i="2" l="1"/>
  <c r="DE315" i="2"/>
  <c r="CY315" i="2"/>
  <c r="CM315" i="2"/>
  <c r="L315" i="2"/>
  <c r="BH315" i="2"/>
  <c r="EV315" i="2"/>
  <c r="FN315" i="2"/>
  <c r="EP315" i="2"/>
  <c r="FR315" i="2"/>
  <c r="BV315" i="2"/>
  <c r="FH315" i="2"/>
  <c r="EZ315" i="2"/>
  <c r="N315" i="2"/>
  <c r="CZ315" i="2"/>
  <c r="EN315" i="2"/>
  <c r="X315" i="2"/>
  <c r="CH315" i="2"/>
  <c r="ET315" i="2"/>
  <c r="BN315" i="2"/>
  <c r="ED315" i="2"/>
  <c r="CB315" i="2"/>
  <c r="IG316" i="2"/>
  <c r="JE316" i="2"/>
  <c r="HO316" i="2"/>
  <c r="HI316" i="2"/>
  <c r="GW316" i="2"/>
  <c r="FT315" i="2"/>
  <c r="F315" i="2"/>
  <c r="DX315" i="2"/>
  <c r="T315" i="2"/>
  <c r="AX315" i="2"/>
  <c r="DR315" i="2"/>
  <c r="EJ315" i="2"/>
  <c r="BB315" i="2"/>
  <c r="AF315" i="2"/>
  <c r="LS316" i="2"/>
  <c r="JQ316" i="2"/>
  <c r="R315" i="2"/>
  <c r="AV315" i="2"/>
  <c r="CR315" i="2"/>
  <c r="EH315" i="2"/>
  <c r="H315" i="2"/>
  <c r="FX315" i="2"/>
  <c r="HU316" i="2"/>
  <c r="IS316" i="2"/>
  <c r="LY316" i="2"/>
  <c r="ME316" i="2"/>
  <c r="JW316" i="2"/>
  <c r="NI316" i="2"/>
  <c r="Q315" i="2"/>
  <c r="AP315" i="2"/>
  <c r="BT315" i="2"/>
  <c r="W315" i="2"/>
  <c r="BA315" i="2"/>
  <c r="E315" i="2"/>
  <c r="DV315" i="2"/>
  <c r="EB315" i="2"/>
  <c r="FF315" i="2"/>
  <c r="BJ315" i="2"/>
  <c r="BP315" i="2"/>
  <c r="DF315" i="2"/>
  <c r="BM315" i="2"/>
  <c r="DP315" i="2"/>
  <c r="BD315" i="2"/>
  <c r="FQ316" i="2"/>
  <c r="EM316" i="2"/>
  <c r="EG316" i="2"/>
  <c r="BY316" i="2"/>
  <c r="EA316" i="2"/>
  <c r="AO316" i="2"/>
  <c r="AC316" i="2"/>
  <c r="Q316" i="2"/>
  <c r="BM316" i="2"/>
  <c r="BA316" i="2"/>
  <c r="W316" i="2"/>
  <c r="E316" i="2"/>
  <c r="CE316" i="2"/>
  <c r="NC316" i="2"/>
  <c r="FK316" i="2" s="1"/>
  <c r="LA316" i="2"/>
  <c r="DI316" i="2" s="1"/>
  <c r="KU316" i="2"/>
  <c r="DC316" i="2" s="1"/>
  <c r="JK316" i="2"/>
  <c r="BS316" i="2" s="1"/>
  <c r="IM316" i="2"/>
  <c r="AU316" i="2" s="1"/>
  <c r="IL316" i="2"/>
  <c r="MK316" i="2"/>
  <c r="ES316" i="2" s="1"/>
  <c r="JV316" i="2"/>
  <c r="NO316" i="2"/>
  <c r="FW316" i="2" s="1"/>
  <c r="LG316" i="2"/>
  <c r="KO316" i="2"/>
  <c r="CW316" i="2" s="1"/>
  <c r="KI316" i="2"/>
  <c r="CQ316" i="2" s="1"/>
  <c r="IY316" i="2"/>
  <c r="BG316" i="2" s="1"/>
  <c r="IA316" i="2"/>
  <c r="LM316" i="2"/>
  <c r="DU316" i="2" s="1"/>
  <c r="GV316" i="2"/>
  <c r="MW316" i="2"/>
  <c r="MQ316" i="2"/>
  <c r="EY316" i="2" s="1"/>
  <c r="HR316" i="2"/>
  <c r="JN316" i="2"/>
  <c r="MH316" i="2"/>
  <c r="MJ316" i="2"/>
  <c r="HX316" i="2"/>
  <c r="IV316" i="2"/>
  <c r="JT316" i="2"/>
  <c r="LP316" i="2"/>
  <c r="ID316" i="2"/>
  <c r="KB316" i="2"/>
  <c r="KX316" i="2"/>
  <c r="LV316" i="2"/>
  <c r="LJ316" i="2"/>
  <c r="IR316" i="2"/>
  <c r="KN316" i="2"/>
  <c r="KL316" i="2"/>
  <c r="ET316" i="2"/>
  <c r="EU316" i="2" s="1"/>
  <c r="HZ316" i="2"/>
  <c r="IX316" i="2"/>
  <c r="CH316" i="2"/>
  <c r="KR316" i="2"/>
  <c r="MP316" i="2"/>
  <c r="FB316" i="2"/>
  <c r="HF316" i="2"/>
  <c r="IF316" i="2"/>
  <c r="JZ316" i="2"/>
  <c r="KZ316" i="2"/>
  <c r="LX316" i="2"/>
  <c r="MT316" i="2"/>
  <c r="LL316" i="2"/>
  <c r="NF316" i="2"/>
  <c r="NH316" i="2"/>
  <c r="IP316" i="2"/>
  <c r="GZ316" i="2"/>
  <c r="BH316" i="2"/>
  <c r="BI316" i="2" s="1"/>
  <c r="KT316" i="2"/>
  <c r="MN316" i="2"/>
  <c r="HH316" i="2"/>
  <c r="DJ316" i="2"/>
  <c r="DK316" i="2" s="1"/>
  <c r="DF316" i="2"/>
  <c r="LR316" i="2"/>
  <c r="GT316" i="2"/>
  <c r="HN316" i="2"/>
  <c r="JH316" i="2"/>
  <c r="KH316" i="2"/>
  <c r="NB316" i="2"/>
  <c r="JP316" i="2"/>
  <c r="JD316" i="2"/>
  <c r="JB316" i="2"/>
  <c r="HL316" i="2"/>
  <c r="IJ316" i="2"/>
  <c r="KF316" i="2"/>
  <c r="MD316" i="2"/>
  <c r="NN316" i="2"/>
  <c r="NL316" i="2"/>
  <c r="HB316" i="2"/>
  <c r="EJ316" i="2"/>
  <c r="HT316" i="2"/>
  <c r="JJ316" i="2"/>
  <c r="CT316" i="2"/>
  <c r="LD316" i="2"/>
  <c r="MB316" i="2"/>
  <c r="MZ316" i="2"/>
  <c r="FT316" i="2"/>
  <c r="MV316" i="2"/>
  <c r="LF316" i="2"/>
  <c r="FX316" i="2"/>
  <c r="FY316" i="2" s="1"/>
  <c r="HC316" i="2"/>
  <c r="KC316" i="2"/>
  <c r="AD315" i="2"/>
  <c r="AJ315" i="2"/>
  <c r="AO315" i="2"/>
  <c r="BZ315" i="2"/>
  <c r="K315" i="2"/>
  <c r="CK315" i="2"/>
  <c r="EM315" i="2"/>
  <c r="BY315" i="2"/>
  <c r="EG315" i="2"/>
  <c r="Z315" i="2"/>
  <c r="FL315" i="2"/>
  <c r="CN315" i="2"/>
  <c r="DL315" i="2"/>
  <c r="CE315" i="2"/>
  <c r="CF315" i="2"/>
  <c r="EA315" i="2"/>
  <c r="FQ315" i="2"/>
  <c r="B317" i="2"/>
  <c r="GC317" i="2" s="1"/>
  <c r="GD316" i="2"/>
  <c r="H316" i="2" l="1"/>
  <c r="G315" i="2"/>
  <c r="FY315" i="2"/>
  <c r="FS315" i="2"/>
  <c r="FM315" i="2"/>
  <c r="FG315" i="2"/>
  <c r="FA315" i="2"/>
  <c r="EU315" i="2"/>
  <c r="EO315" i="2"/>
  <c r="EI315" i="2"/>
  <c r="EC315" i="2"/>
  <c r="DW315" i="2"/>
  <c r="DQ315" i="2"/>
  <c r="CS315" i="2"/>
  <c r="CG315" i="2"/>
  <c r="CA315" i="2"/>
  <c r="BU315" i="2"/>
  <c r="BO315" i="2"/>
  <c r="BI315" i="2"/>
  <c r="BC315" i="2"/>
  <c r="AW315" i="2"/>
  <c r="AQ315" i="2"/>
  <c r="AK315" i="2"/>
  <c r="AE315" i="2"/>
  <c r="Y315" i="2"/>
  <c r="S315" i="2"/>
  <c r="M315" i="2"/>
  <c r="LS317" i="2"/>
  <c r="FL316" i="2"/>
  <c r="FM316" i="2" s="1"/>
  <c r="AV316" i="2"/>
  <c r="AL316" i="2"/>
  <c r="Z316" i="2"/>
  <c r="GW317" i="2"/>
  <c r="HO317" i="2"/>
  <c r="CN316" i="2"/>
  <c r="EP316" i="2"/>
  <c r="ED316" i="2"/>
  <c r="CB316" i="2"/>
  <c r="IG317" i="2"/>
  <c r="BP316" i="2"/>
  <c r="AF316" i="2"/>
  <c r="R316" i="2"/>
  <c r="AR316" i="2"/>
  <c r="CX316" i="2"/>
  <c r="DX316" i="2"/>
  <c r="DP316" i="2"/>
  <c r="FF316" i="2"/>
  <c r="FG316" i="2" s="1"/>
  <c r="BV316" i="2"/>
  <c r="FZ316" i="2"/>
  <c r="N316" i="2"/>
  <c r="BD316" i="2"/>
  <c r="KC317" i="2"/>
  <c r="CK317" i="2" s="1"/>
  <c r="IA317" i="2"/>
  <c r="LG317" i="2"/>
  <c r="AP316" i="2"/>
  <c r="AQ316" i="2" s="1"/>
  <c r="DV316" i="2"/>
  <c r="DW316" i="2" s="1"/>
  <c r="F316" i="2"/>
  <c r="G316" i="2" s="1"/>
  <c r="BB316" i="2"/>
  <c r="BC316" i="2" s="1"/>
  <c r="BN316" i="2"/>
  <c r="BO316" i="2" s="1"/>
  <c r="DD316" i="2"/>
  <c r="CF316" i="2"/>
  <c r="CG316" i="2" s="1"/>
  <c r="EN316" i="2"/>
  <c r="EO316" i="2" s="1"/>
  <c r="EB316" i="2"/>
  <c r="EH316" i="2"/>
  <c r="EI316" i="2" s="1"/>
  <c r="FR316" i="2"/>
  <c r="FS316" i="2" s="1"/>
  <c r="EZ316" i="2"/>
  <c r="FA316" i="2" s="1"/>
  <c r="CZ316" i="2"/>
  <c r="DL316" i="2"/>
  <c r="EV316" i="2"/>
  <c r="FN316" i="2"/>
  <c r="EC316" i="2"/>
  <c r="NI317" i="2"/>
  <c r="IS317" i="2"/>
  <c r="FQ317" i="2"/>
  <c r="EA317" i="2"/>
  <c r="DO317" i="2"/>
  <c r="BA317" i="2"/>
  <c r="W317" i="2"/>
  <c r="E317" i="2"/>
  <c r="AO317" i="2"/>
  <c r="AI317" i="2"/>
  <c r="NO317" i="2"/>
  <c r="FW317" i="2" s="1"/>
  <c r="KI317" i="2"/>
  <c r="CQ317" i="2" s="1"/>
  <c r="IY317" i="2"/>
  <c r="MQ317" i="2"/>
  <c r="EY317" i="2" s="1"/>
  <c r="LM317" i="2"/>
  <c r="JK317" i="2"/>
  <c r="BS317" i="2" s="1"/>
  <c r="LA317" i="2"/>
  <c r="DI317" i="2" s="1"/>
  <c r="JW317" i="2"/>
  <c r="IM317" i="2"/>
  <c r="NC317" i="2"/>
  <c r="FK317" i="2" s="1"/>
  <c r="LL317" i="2"/>
  <c r="JN317" i="2"/>
  <c r="MJ317" i="2"/>
  <c r="GT317" i="2"/>
  <c r="JV317" i="2"/>
  <c r="HH317" i="2"/>
  <c r="JB317" i="2"/>
  <c r="HT317" i="2"/>
  <c r="JP317" i="2"/>
  <c r="NF317" i="2"/>
  <c r="IP317" i="2"/>
  <c r="GZ317" i="2"/>
  <c r="HX317" i="2"/>
  <c r="IX317" i="2"/>
  <c r="IV317" i="2"/>
  <c r="JT317" i="2"/>
  <c r="KR317" i="2"/>
  <c r="LR317" i="2"/>
  <c r="ID317" i="2"/>
  <c r="JD317" i="2"/>
  <c r="JZ317" i="2"/>
  <c r="KX317" i="2"/>
  <c r="MV317" i="2"/>
  <c r="LJ317" i="2"/>
  <c r="NH317" i="2"/>
  <c r="KL317" i="2"/>
  <c r="KT317" i="2"/>
  <c r="MN317" i="2"/>
  <c r="KB317" i="2"/>
  <c r="LX317" i="2"/>
  <c r="HR317" i="2"/>
  <c r="IR317" i="2"/>
  <c r="MH317" i="2"/>
  <c r="BP317" i="2"/>
  <c r="LV317" i="2"/>
  <c r="HB317" i="2"/>
  <c r="GV317" i="2"/>
  <c r="HN317" i="2"/>
  <c r="IL317" i="2"/>
  <c r="JJ317" i="2"/>
  <c r="MZ317" i="2"/>
  <c r="BT317" i="2"/>
  <c r="EV317" i="2"/>
  <c r="MT317" i="2"/>
  <c r="JH317" i="2"/>
  <c r="KH317" i="2"/>
  <c r="LF317" i="2"/>
  <c r="LD317" i="2"/>
  <c r="MD317" i="2"/>
  <c r="FN317" i="2"/>
  <c r="HF317" i="2"/>
  <c r="IF317" i="2"/>
  <c r="T317" i="2"/>
  <c r="LP317" i="2"/>
  <c r="MP317" i="2"/>
  <c r="HL317" i="2"/>
  <c r="IJ317" i="2"/>
  <c r="KF317" i="2"/>
  <c r="MB317" i="2"/>
  <c r="NL317" i="2"/>
  <c r="KN317" i="2"/>
  <c r="NB317" i="2"/>
  <c r="KZ317" i="2"/>
  <c r="HZ317" i="2"/>
  <c r="NN317" i="2"/>
  <c r="FX317" i="2"/>
  <c r="FY317" i="2" s="1"/>
  <c r="JE317" i="2"/>
  <c r="HC317" i="2"/>
  <c r="K317" i="2" s="1"/>
  <c r="MW317" i="2"/>
  <c r="BT316" i="2"/>
  <c r="BU316" i="2" s="1"/>
  <c r="AD316" i="2"/>
  <c r="AE316" i="2" s="1"/>
  <c r="L316" i="2"/>
  <c r="M316" i="2" s="1"/>
  <c r="AJ316" i="2"/>
  <c r="AK316" i="2" s="1"/>
  <c r="CR316" i="2"/>
  <c r="CS316" i="2" s="1"/>
  <c r="BZ316" i="2"/>
  <c r="CA316" i="2" s="1"/>
  <c r="FE316" i="2"/>
  <c r="AX316" i="2"/>
  <c r="BJ316" i="2"/>
  <c r="DR316" i="2"/>
  <c r="FH316" i="2"/>
  <c r="DQ316" i="2"/>
  <c r="HU317" i="2"/>
  <c r="AC317" i="2" s="1"/>
  <c r="K316" i="2"/>
  <c r="X316" i="2"/>
  <c r="Y316" i="2" s="1"/>
  <c r="CK316" i="2"/>
  <c r="T316" i="2"/>
  <c r="ME317" i="2"/>
  <c r="EM317" i="2" s="1"/>
  <c r="AW316" i="2"/>
  <c r="HI317" i="2"/>
  <c r="KO317" i="2"/>
  <c r="MK317" i="2"/>
  <c r="ES317" i="2" s="1"/>
  <c r="KU317" i="2"/>
  <c r="DC317" i="2" s="1"/>
  <c r="CL316" i="2"/>
  <c r="AI316" i="2"/>
  <c r="DO316" i="2"/>
  <c r="JQ317" i="2"/>
  <c r="LY317" i="2"/>
  <c r="S316" i="2"/>
  <c r="B318" i="2"/>
  <c r="GD317" i="2"/>
  <c r="LS318" i="2" l="1"/>
  <c r="GC318" i="2"/>
  <c r="DE316" i="2"/>
  <c r="CY316" i="2"/>
  <c r="CM316" i="2"/>
  <c r="ED317" i="2"/>
  <c r="EP317" i="2"/>
  <c r="DL317" i="2"/>
  <c r="CZ317" i="2"/>
  <c r="DR317" i="2"/>
  <c r="AX317" i="2"/>
  <c r="CF317" i="2"/>
  <c r="CG317" i="2" s="1"/>
  <c r="FH317" i="2"/>
  <c r="H317" i="2"/>
  <c r="DX317" i="2"/>
  <c r="AF317" i="2"/>
  <c r="BJ317" i="2"/>
  <c r="AR317" i="2"/>
  <c r="CT317" i="2"/>
  <c r="FT317" i="2"/>
  <c r="CN317" i="2"/>
  <c r="DF317" i="2"/>
  <c r="BD317" i="2"/>
  <c r="AJ317" i="2"/>
  <c r="AK317" i="2" s="1"/>
  <c r="CB317" i="2"/>
  <c r="FZ317" i="2"/>
  <c r="Z317" i="2"/>
  <c r="EH317" i="2"/>
  <c r="FB317" i="2"/>
  <c r="N317" i="2"/>
  <c r="JQ318" i="2"/>
  <c r="LY318" i="2"/>
  <c r="KO318" i="2"/>
  <c r="IG318" i="2"/>
  <c r="BU317" i="2"/>
  <c r="JW318" i="2"/>
  <c r="L317" i="2"/>
  <c r="BB317" i="2"/>
  <c r="BN317" i="2"/>
  <c r="R317" i="2"/>
  <c r="S317" i="2" s="1"/>
  <c r="BH317" i="2"/>
  <c r="BY317" i="2"/>
  <c r="CL317" i="2"/>
  <c r="CM317" i="2" s="1"/>
  <c r="FR317" i="2"/>
  <c r="FS317" i="2" s="1"/>
  <c r="EN317" i="2"/>
  <c r="EO317" i="2" s="1"/>
  <c r="ET317" i="2"/>
  <c r="FF317" i="2"/>
  <c r="FL317" i="2"/>
  <c r="BV317" i="2"/>
  <c r="EJ317" i="2"/>
  <c r="NI318" i="2"/>
  <c r="KC318" i="2"/>
  <c r="GW318" i="2"/>
  <c r="JE318" i="2"/>
  <c r="IY318" i="2"/>
  <c r="F317" i="2"/>
  <c r="BZ317" i="2"/>
  <c r="AD317" i="2"/>
  <c r="CR317" i="2"/>
  <c r="CS317" i="2" s="1"/>
  <c r="CX317" i="2"/>
  <c r="CY317" i="2" s="1"/>
  <c r="DD317" i="2"/>
  <c r="DE317" i="2" s="1"/>
  <c r="AL317" i="2"/>
  <c r="CH317" i="2"/>
  <c r="FQ318" i="2"/>
  <c r="EG318" i="2"/>
  <c r="CK318" i="2"/>
  <c r="EA318" i="2"/>
  <c r="CW318" i="2"/>
  <c r="BY318" i="2"/>
  <c r="BG318" i="2"/>
  <c r="AO318" i="2"/>
  <c r="CE318" i="2"/>
  <c r="BM318" i="2"/>
  <c r="E318" i="2"/>
  <c r="MK318" i="2"/>
  <c r="ES318" i="2" s="1"/>
  <c r="MQ318" i="2"/>
  <c r="HX318" i="2"/>
  <c r="LA318" i="2"/>
  <c r="GT318" i="2"/>
  <c r="NH318" i="2"/>
  <c r="IP318" i="2"/>
  <c r="KL318" i="2"/>
  <c r="HB318" i="2"/>
  <c r="KT318" i="2"/>
  <c r="MN318" i="2"/>
  <c r="HH318" i="2"/>
  <c r="ID318" i="2"/>
  <c r="LV318" i="2"/>
  <c r="HT318" i="2"/>
  <c r="NF318" i="2"/>
  <c r="IR318" i="2"/>
  <c r="CZ318" i="2"/>
  <c r="KN318" i="2"/>
  <c r="KR318" i="2"/>
  <c r="FB318" i="2"/>
  <c r="MP318" i="2"/>
  <c r="GV318" i="2"/>
  <c r="HF318" i="2"/>
  <c r="LJ318" i="2"/>
  <c r="HR318" i="2"/>
  <c r="JN318" i="2"/>
  <c r="JP318" i="2"/>
  <c r="FT318" i="2"/>
  <c r="MJ318" i="2"/>
  <c r="MH318" i="2"/>
  <c r="HZ318" i="2"/>
  <c r="IX318" i="2"/>
  <c r="IV318" i="2"/>
  <c r="JV318" i="2"/>
  <c r="LP318" i="2"/>
  <c r="JB318" i="2"/>
  <c r="JD318" i="2"/>
  <c r="KZ318" i="2"/>
  <c r="CB318" i="2"/>
  <c r="LR318" i="2"/>
  <c r="BN318" i="2"/>
  <c r="MV318" i="2"/>
  <c r="MB318" i="2"/>
  <c r="MD318" i="2"/>
  <c r="NL318" i="2"/>
  <c r="KH318" i="2"/>
  <c r="KF318" i="2"/>
  <c r="KB318" i="2"/>
  <c r="LF318" i="2"/>
  <c r="JT318" i="2"/>
  <c r="LL318" i="2"/>
  <c r="IF318" i="2"/>
  <c r="JZ318" i="2"/>
  <c r="ED318" i="2"/>
  <c r="HL318" i="2"/>
  <c r="IJ318" i="2"/>
  <c r="JJ318" i="2"/>
  <c r="LD318" i="2"/>
  <c r="MZ318" i="2"/>
  <c r="NB318" i="2"/>
  <c r="JH318" i="2"/>
  <c r="KX318" i="2"/>
  <c r="LX318" i="2"/>
  <c r="EJ318" i="2"/>
  <c r="MT318" i="2"/>
  <c r="HN318" i="2"/>
  <c r="IL318" i="2"/>
  <c r="GZ318" i="2"/>
  <c r="NN318" i="2"/>
  <c r="KU318" i="2"/>
  <c r="DC318" i="2" s="1"/>
  <c r="HI318" i="2"/>
  <c r="ME318" i="2"/>
  <c r="EM318" i="2" s="1"/>
  <c r="MW318" i="2"/>
  <c r="NC318" i="2"/>
  <c r="JK318" i="2"/>
  <c r="BS318" i="2" s="1"/>
  <c r="KI318" i="2"/>
  <c r="CQ318" i="2" s="1"/>
  <c r="Q317" i="2"/>
  <c r="X317" i="2"/>
  <c r="AP317" i="2"/>
  <c r="DJ317" i="2"/>
  <c r="AV317" i="2"/>
  <c r="DP317" i="2"/>
  <c r="EZ317" i="2"/>
  <c r="FA317" i="2" s="1"/>
  <c r="DV317" i="2"/>
  <c r="EB317" i="2"/>
  <c r="EI317" i="2"/>
  <c r="BC317" i="2"/>
  <c r="LG318" i="2"/>
  <c r="HO318" i="2"/>
  <c r="W318" i="2" s="1"/>
  <c r="HU318" i="2"/>
  <c r="HC318" i="2"/>
  <c r="K318" i="2" s="1"/>
  <c r="IM318" i="2"/>
  <c r="LM318" i="2"/>
  <c r="NO318" i="2"/>
  <c r="FW318" i="2" s="1"/>
  <c r="BM317" i="2"/>
  <c r="BG317" i="2"/>
  <c r="CW317" i="2"/>
  <c r="AU317" i="2"/>
  <c r="DU317" i="2"/>
  <c r="CE317" i="2"/>
  <c r="FE317" i="2"/>
  <c r="EG317" i="2"/>
  <c r="IS318" i="2"/>
  <c r="BA318" i="2" s="1"/>
  <c r="IA318" i="2"/>
  <c r="AI318" i="2" s="1"/>
  <c r="B319" i="2"/>
  <c r="GC319" i="2" s="1"/>
  <c r="GD318" i="2"/>
  <c r="G317" i="2" l="1"/>
  <c r="FM317" i="2"/>
  <c r="FG317" i="2"/>
  <c r="EU317" i="2"/>
  <c r="EC317" i="2"/>
  <c r="DW317" i="2"/>
  <c r="DQ317" i="2"/>
  <c r="DK317" i="2"/>
  <c r="CA317" i="2"/>
  <c r="BO317" i="2"/>
  <c r="BI317" i="2"/>
  <c r="AW317" i="2"/>
  <c r="AQ317" i="2"/>
  <c r="AE317" i="2"/>
  <c r="Y317" i="2"/>
  <c r="M317" i="2"/>
  <c r="F318" i="2"/>
  <c r="G318" i="2" s="1"/>
  <c r="DP318" i="2"/>
  <c r="DQ318" i="2" s="1"/>
  <c r="FZ318" i="2"/>
  <c r="AX318" i="2"/>
  <c r="BV318" i="2"/>
  <c r="CN318" i="2"/>
  <c r="BJ318" i="2"/>
  <c r="ET318" i="2"/>
  <c r="EU318" i="2" s="1"/>
  <c r="T318" i="2"/>
  <c r="EN318" i="2"/>
  <c r="X318" i="2"/>
  <c r="Y318" i="2" s="1"/>
  <c r="DV318" i="2"/>
  <c r="DW318" i="2" s="1"/>
  <c r="AR318" i="2"/>
  <c r="DF318" i="2"/>
  <c r="AL318" i="2"/>
  <c r="FF318" i="2"/>
  <c r="FG318" i="2" s="1"/>
  <c r="FN318" i="2"/>
  <c r="N318" i="2"/>
  <c r="CR318" i="2"/>
  <c r="BB318" i="2"/>
  <c r="BC318" i="2" s="1"/>
  <c r="AF318" i="2"/>
  <c r="DJ318" i="2"/>
  <c r="CH318" i="2"/>
  <c r="LM319" i="2"/>
  <c r="LG319" i="2"/>
  <c r="NC319" i="2"/>
  <c r="FX318" i="2"/>
  <c r="MQ319" i="2"/>
  <c r="BH318" i="2"/>
  <c r="BI318" i="2" s="1"/>
  <c r="R318" i="2"/>
  <c r="S318" i="2" s="1"/>
  <c r="AV318" i="2"/>
  <c r="AW318" i="2" s="1"/>
  <c r="L318" i="2"/>
  <c r="M318" i="2" s="1"/>
  <c r="AJ318" i="2"/>
  <c r="AK318" i="2" s="1"/>
  <c r="BZ318" i="2"/>
  <c r="CA318" i="2" s="1"/>
  <c r="EB318" i="2"/>
  <c r="EC318" i="2" s="1"/>
  <c r="EH318" i="2"/>
  <c r="EI318" i="2" s="1"/>
  <c r="DU318" i="2"/>
  <c r="FL318" i="2"/>
  <c r="FM318" i="2" s="1"/>
  <c r="FR318" i="2"/>
  <c r="FS318" i="2" s="1"/>
  <c r="Z318" i="2"/>
  <c r="CT318" i="2"/>
  <c r="DL318" i="2"/>
  <c r="DX318" i="2"/>
  <c r="EP318" i="2"/>
  <c r="EV318" i="2"/>
  <c r="LY319" i="2"/>
  <c r="IM319" i="2"/>
  <c r="MW319" i="2"/>
  <c r="MK319" i="2"/>
  <c r="FK318" i="2"/>
  <c r="H318" i="2"/>
  <c r="BP318" i="2"/>
  <c r="DR318" i="2"/>
  <c r="FH318" i="2"/>
  <c r="GW319" i="2"/>
  <c r="E319" i="2" s="1"/>
  <c r="KC319" i="2"/>
  <c r="JQ319" i="2"/>
  <c r="ES319" i="2"/>
  <c r="FK319" i="2"/>
  <c r="EG319" i="2"/>
  <c r="FE319" i="2"/>
  <c r="EY319" i="2"/>
  <c r="DU319" i="2"/>
  <c r="DO319" i="2"/>
  <c r="CK319" i="2"/>
  <c r="AU319" i="2"/>
  <c r="BY319" i="2"/>
  <c r="ME319" i="2"/>
  <c r="EM319" i="2" s="1"/>
  <c r="LS319" i="2"/>
  <c r="JW319" i="2"/>
  <c r="IS319" i="2"/>
  <c r="GZ319" i="2"/>
  <c r="HH319" i="2"/>
  <c r="LL319" i="2"/>
  <c r="HR319" i="2"/>
  <c r="JN319" i="2"/>
  <c r="NH319" i="2"/>
  <c r="IR319" i="2"/>
  <c r="KN319" i="2"/>
  <c r="IV319" i="2"/>
  <c r="KT319" i="2"/>
  <c r="LP319" i="2"/>
  <c r="MP319" i="2"/>
  <c r="MN319" i="2"/>
  <c r="JB319" i="2"/>
  <c r="MT319" i="2"/>
  <c r="BZ319" i="2"/>
  <c r="NF319" i="2"/>
  <c r="HX319" i="2"/>
  <c r="KR319" i="2"/>
  <c r="IJ319" i="2"/>
  <c r="JZ319" i="2"/>
  <c r="KX319" i="2"/>
  <c r="LV319" i="2"/>
  <c r="LX319" i="2"/>
  <c r="LJ319" i="2"/>
  <c r="HT319" i="2"/>
  <c r="JP319" i="2"/>
  <c r="IP319" i="2"/>
  <c r="KL319" i="2"/>
  <c r="MJ319" i="2"/>
  <c r="GV319" i="2"/>
  <c r="LR319" i="2"/>
  <c r="ID319" i="2"/>
  <c r="JD319" i="2"/>
  <c r="MH319" i="2"/>
  <c r="HB319" i="2"/>
  <c r="JV319" i="2"/>
  <c r="EJ319" i="2"/>
  <c r="MV319" i="2"/>
  <c r="HN319" i="2"/>
  <c r="IL319" i="2"/>
  <c r="KF319" i="2"/>
  <c r="KH319" i="2"/>
  <c r="LD319" i="2"/>
  <c r="MD319" i="2"/>
  <c r="IF319" i="2"/>
  <c r="NN319" i="2"/>
  <c r="LF319" i="2"/>
  <c r="KB319" i="2"/>
  <c r="FF319" i="2"/>
  <c r="GT319" i="2"/>
  <c r="DP319" i="2"/>
  <c r="MZ319" i="2"/>
  <c r="BD319" i="2"/>
  <c r="JT319" i="2"/>
  <c r="HF319" i="2"/>
  <c r="KZ319" i="2"/>
  <c r="JH319" i="2"/>
  <c r="MB319" i="2"/>
  <c r="EV319" i="2"/>
  <c r="HZ319" i="2"/>
  <c r="IX319" i="2"/>
  <c r="FB319" i="2"/>
  <c r="AX319" i="2"/>
  <c r="CT319" i="2"/>
  <c r="NB319" i="2"/>
  <c r="NL319" i="2"/>
  <c r="JJ319" i="2"/>
  <c r="EN319" i="2"/>
  <c r="HL319" i="2"/>
  <c r="HC319" i="2"/>
  <c r="EO318" i="2"/>
  <c r="DK318" i="2"/>
  <c r="KI319" i="2"/>
  <c r="HI319" i="2"/>
  <c r="LA319" i="2"/>
  <c r="AD318" i="2"/>
  <c r="AE318" i="2" s="1"/>
  <c r="AP318" i="2"/>
  <c r="AQ318" i="2" s="1"/>
  <c r="CL318" i="2"/>
  <c r="Q318" i="2"/>
  <c r="DD318" i="2"/>
  <c r="CF318" i="2"/>
  <c r="CG318" i="2" s="1"/>
  <c r="CX318" i="2"/>
  <c r="EZ318" i="2"/>
  <c r="FA318" i="2" s="1"/>
  <c r="BD318" i="2"/>
  <c r="IY319" i="2"/>
  <c r="BG319" i="2" s="1"/>
  <c r="IG319" i="2"/>
  <c r="AO319" i="2" s="1"/>
  <c r="IA319" i="2"/>
  <c r="NO319" i="2"/>
  <c r="FW319" i="2" s="1"/>
  <c r="HU319" i="2"/>
  <c r="AC319" i="2" s="1"/>
  <c r="HO319" i="2"/>
  <c r="JK319" i="2"/>
  <c r="CS318" i="2"/>
  <c r="KU319" i="2"/>
  <c r="DC319" i="2" s="1"/>
  <c r="BT318" i="2"/>
  <c r="AU318" i="2"/>
  <c r="AC318" i="2"/>
  <c r="DI318" i="2"/>
  <c r="DO318" i="2"/>
  <c r="EY318" i="2"/>
  <c r="FE318" i="2"/>
  <c r="BO318" i="2"/>
  <c r="JE319" i="2"/>
  <c r="NI319" i="2"/>
  <c r="FQ319" i="2" s="1"/>
  <c r="KO319" i="2"/>
  <c r="CW319" i="2" s="1"/>
  <c r="B320" i="2"/>
  <c r="GC320" i="2" s="1"/>
  <c r="GD319" i="2"/>
  <c r="FY318" i="2" l="1"/>
  <c r="DE318" i="2"/>
  <c r="CY318" i="2"/>
  <c r="CM318" i="2"/>
  <c r="BU318" i="2"/>
  <c r="DV319" i="2"/>
  <c r="DW319" i="2" s="1"/>
  <c r="CF319" i="2"/>
  <c r="FX319" i="2"/>
  <c r="AP319" i="2"/>
  <c r="BJ319" i="2"/>
  <c r="FR319" i="2"/>
  <c r="T319" i="2"/>
  <c r="CZ319" i="2"/>
  <c r="FL319" i="2"/>
  <c r="EB319" i="2"/>
  <c r="DF319" i="2"/>
  <c r="CL319" i="2"/>
  <c r="CM319" i="2" s="1"/>
  <c r="DL319" i="2"/>
  <c r="F319" i="2"/>
  <c r="BV319" i="2"/>
  <c r="L319" i="2"/>
  <c r="BN319" i="2"/>
  <c r="AF319" i="2"/>
  <c r="AL319" i="2"/>
  <c r="X319" i="2"/>
  <c r="CA319" i="2"/>
  <c r="JE320" i="2"/>
  <c r="IA320" i="2"/>
  <c r="LA320" i="2"/>
  <c r="EO319" i="2"/>
  <c r="LS320" i="2"/>
  <c r="BB319" i="2"/>
  <c r="BC319" i="2" s="1"/>
  <c r="AV319" i="2"/>
  <c r="DD319" i="2"/>
  <c r="DE319" i="2" s="1"/>
  <c r="AR319" i="2"/>
  <c r="EZ319" i="2"/>
  <c r="CN319" i="2"/>
  <c r="CH319" i="2"/>
  <c r="DX319" i="2"/>
  <c r="FH319" i="2"/>
  <c r="FN319" i="2"/>
  <c r="NC320" i="2"/>
  <c r="LM320" i="2"/>
  <c r="DU320" i="2" s="1"/>
  <c r="DQ319" i="2"/>
  <c r="FK320" i="2"/>
  <c r="EA320" i="2"/>
  <c r="DI320" i="2"/>
  <c r="BM320" i="2"/>
  <c r="AI320" i="2"/>
  <c r="ID320" i="2"/>
  <c r="MW320" i="2"/>
  <c r="FE320" i="2" s="1"/>
  <c r="GV320" i="2"/>
  <c r="HT320" i="2"/>
  <c r="JP320" i="2"/>
  <c r="JN320" i="2"/>
  <c r="LR320" i="2"/>
  <c r="HF320" i="2"/>
  <c r="JD320" i="2"/>
  <c r="LL320" i="2"/>
  <c r="HR320" i="2"/>
  <c r="KL320" i="2"/>
  <c r="MH320" i="2"/>
  <c r="HX320" i="2"/>
  <c r="IV320" i="2"/>
  <c r="JT320" i="2"/>
  <c r="JV320" i="2"/>
  <c r="LP320" i="2"/>
  <c r="KB320" i="2"/>
  <c r="JZ320" i="2"/>
  <c r="KX320" i="2"/>
  <c r="LV320" i="2"/>
  <c r="LJ320" i="2"/>
  <c r="NH320" i="2"/>
  <c r="IR320" i="2"/>
  <c r="KN320" i="2"/>
  <c r="MJ320" i="2"/>
  <c r="MP320" i="2"/>
  <c r="GT320" i="2"/>
  <c r="IF320" i="2"/>
  <c r="JB320" i="2"/>
  <c r="KZ320" i="2"/>
  <c r="GZ320" i="2"/>
  <c r="IX320" i="2"/>
  <c r="KT320" i="2"/>
  <c r="ED320" i="2"/>
  <c r="LF320" i="2"/>
  <c r="NB320" i="2"/>
  <c r="MZ320" i="2"/>
  <c r="KR320" i="2"/>
  <c r="MN320" i="2"/>
  <c r="BN320" i="2"/>
  <c r="HB320" i="2"/>
  <c r="HZ320" i="2"/>
  <c r="KH320" i="2"/>
  <c r="HN320" i="2"/>
  <c r="IL320" i="2"/>
  <c r="JH320" i="2"/>
  <c r="IP320" i="2"/>
  <c r="MT320" i="2"/>
  <c r="HH320" i="2"/>
  <c r="LX320" i="2"/>
  <c r="FH320" i="2"/>
  <c r="MV320" i="2"/>
  <c r="HL320" i="2"/>
  <c r="IJ320" i="2"/>
  <c r="JJ320" i="2"/>
  <c r="KF320" i="2"/>
  <c r="MD320" i="2"/>
  <c r="MB320" i="2"/>
  <c r="NN320" i="2"/>
  <c r="NL320" i="2"/>
  <c r="NF320" i="2"/>
  <c r="LD320" i="2"/>
  <c r="BO319" i="2"/>
  <c r="KU320" i="2"/>
  <c r="DC320" i="2" s="1"/>
  <c r="HO320" i="2"/>
  <c r="W320" i="2" s="1"/>
  <c r="IG320" i="2"/>
  <c r="HI320" i="2"/>
  <c r="Q320" i="2" s="1"/>
  <c r="IS320" i="2"/>
  <c r="ME320" i="2"/>
  <c r="CR319" i="2"/>
  <c r="Q319" i="2"/>
  <c r="R319" i="2"/>
  <c r="BH319" i="2"/>
  <c r="BI319" i="2" s="1"/>
  <c r="BA319" i="2"/>
  <c r="CX319" i="2"/>
  <c r="CY319" i="2" s="1"/>
  <c r="DI319" i="2"/>
  <c r="ET319" i="2"/>
  <c r="N319" i="2"/>
  <c r="Z319" i="2"/>
  <c r="H319" i="2"/>
  <c r="BP319" i="2"/>
  <c r="DR319" i="2"/>
  <c r="ED319" i="2"/>
  <c r="FT319" i="2"/>
  <c r="LY320" i="2"/>
  <c r="KO320" i="2"/>
  <c r="HU320" i="2"/>
  <c r="IY320" i="2"/>
  <c r="KI320" i="2"/>
  <c r="HC320" i="2"/>
  <c r="K320" i="2" s="1"/>
  <c r="JW320" i="2"/>
  <c r="AJ319" i="2"/>
  <c r="AD319" i="2"/>
  <c r="BT319" i="2"/>
  <c r="BU319" i="2" s="1"/>
  <c r="K319" i="2"/>
  <c r="EH319" i="2"/>
  <c r="CE319" i="2"/>
  <c r="EA319" i="2"/>
  <c r="CB319" i="2"/>
  <c r="EP319" i="2"/>
  <c r="FZ319" i="2"/>
  <c r="KC320" i="2"/>
  <c r="CK320" i="2" s="1"/>
  <c r="MQ320" i="2"/>
  <c r="EY320" i="2" s="1"/>
  <c r="LG320" i="2"/>
  <c r="FG319" i="2"/>
  <c r="NI320" i="2"/>
  <c r="FQ320" i="2" s="1"/>
  <c r="JK320" i="2"/>
  <c r="BS320" i="2" s="1"/>
  <c r="NO320" i="2"/>
  <c r="AI319" i="2"/>
  <c r="BM319" i="2"/>
  <c r="BS319" i="2"/>
  <c r="W319" i="2"/>
  <c r="DJ319" i="2"/>
  <c r="CQ319" i="2"/>
  <c r="JQ320" i="2"/>
  <c r="GW320" i="2"/>
  <c r="MK320" i="2"/>
  <c r="IM320" i="2"/>
  <c r="AU320" i="2" s="1"/>
  <c r="FY319" i="2"/>
  <c r="B321" i="2"/>
  <c r="GC321" i="2" s="1"/>
  <c r="GD320" i="2"/>
  <c r="G319" i="2" l="1"/>
  <c r="FS319" i="2"/>
  <c r="FM319" i="2"/>
  <c r="FA319" i="2"/>
  <c r="EU319" i="2"/>
  <c r="EI319" i="2"/>
  <c r="EC319" i="2"/>
  <c r="DK319" i="2"/>
  <c r="CS319" i="2"/>
  <c r="CG319" i="2"/>
  <c r="AW319" i="2"/>
  <c r="AQ319" i="2"/>
  <c r="AK319" i="2"/>
  <c r="AE319" i="2"/>
  <c r="Y319" i="2"/>
  <c r="S319" i="2"/>
  <c r="M319" i="2"/>
  <c r="AX320" i="2"/>
  <c r="CR320" i="2"/>
  <c r="Z320" i="2"/>
  <c r="FN320" i="2"/>
  <c r="H320" i="2"/>
  <c r="BJ320" i="2"/>
  <c r="CB320" i="2"/>
  <c r="EP320" i="2"/>
  <c r="FB320" i="2"/>
  <c r="EV320" i="2"/>
  <c r="N320" i="2"/>
  <c r="CX320" i="2"/>
  <c r="EJ320" i="2"/>
  <c r="AL320" i="2"/>
  <c r="BT320" i="2"/>
  <c r="AD320" i="2"/>
  <c r="AE320" i="2" s="1"/>
  <c r="DR320" i="2"/>
  <c r="BD320" i="2"/>
  <c r="CN320" i="2"/>
  <c r="DD320" i="2"/>
  <c r="FZ320" i="2"/>
  <c r="DV320" i="2"/>
  <c r="DW320" i="2" s="1"/>
  <c r="T320" i="2"/>
  <c r="CH320" i="2"/>
  <c r="DL320" i="2"/>
  <c r="AR320" i="2"/>
  <c r="FT320" i="2"/>
  <c r="DE320" i="2"/>
  <c r="MK321" i="2"/>
  <c r="JQ321" i="2"/>
  <c r="NO321" i="2"/>
  <c r="LG321" i="2"/>
  <c r="KI321" i="2"/>
  <c r="KO321" i="2"/>
  <c r="ME321" i="2"/>
  <c r="IG321" i="2"/>
  <c r="FX320" i="2"/>
  <c r="AP320" i="2"/>
  <c r="AQ320" i="2" s="1"/>
  <c r="X320" i="2"/>
  <c r="Y320" i="2" s="1"/>
  <c r="CL320" i="2"/>
  <c r="AJ320" i="2"/>
  <c r="BY320" i="2"/>
  <c r="DJ320" i="2"/>
  <c r="DK320" i="2" s="1"/>
  <c r="EH320" i="2"/>
  <c r="EI320" i="2" s="1"/>
  <c r="EM320" i="2"/>
  <c r="FL320" i="2"/>
  <c r="FM320" i="2" s="1"/>
  <c r="EZ320" i="2"/>
  <c r="FA320" i="2" s="1"/>
  <c r="AF320" i="2"/>
  <c r="BV320" i="2"/>
  <c r="CT320" i="2"/>
  <c r="DX320" i="2"/>
  <c r="LS321" i="2"/>
  <c r="MQ321" i="2"/>
  <c r="IY321" i="2"/>
  <c r="IS321" i="2"/>
  <c r="HO321" i="2"/>
  <c r="BH320" i="2"/>
  <c r="BI320" i="2" s="1"/>
  <c r="EN320" i="2"/>
  <c r="EO320" i="2" s="1"/>
  <c r="AO320" i="2"/>
  <c r="CQ320" i="2"/>
  <c r="CF320" i="2"/>
  <c r="CG320" i="2" s="1"/>
  <c r="BZ320" i="2"/>
  <c r="EB320" i="2"/>
  <c r="EC320" i="2" s="1"/>
  <c r="ES320" i="2"/>
  <c r="FF320" i="2"/>
  <c r="FR320" i="2"/>
  <c r="FS320" i="2" s="1"/>
  <c r="DF320" i="2"/>
  <c r="JE321" i="2"/>
  <c r="FW321" i="2"/>
  <c r="ES321" i="2"/>
  <c r="EY321" i="2"/>
  <c r="EA321" i="2"/>
  <c r="EM321" i="2"/>
  <c r="CQ321" i="2"/>
  <c r="CW321" i="2"/>
  <c r="BY321" i="2"/>
  <c r="BA321" i="2"/>
  <c r="W321" i="2"/>
  <c r="BG321" i="2"/>
  <c r="AO321" i="2"/>
  <c r="DO321" i="2"/>
  <c r="BM321" i="2"/>
  <c r="JK321" i="2"/>
  <c r="IM321" i="2"/>
  <c r="HR321" i="2"/>
  <c r="IR321" i="2"/>
  <c r="KN321" i="2"/>
  <c r="HZ321" i="2"/>
  <c r="LP321" i="2"/>
  <c r="HN321" i="2"/>
  <c r="IF321" i="2"/>
  <c r="KZ321" i="2"/>
  <c r="LV321" i="2"/>
  <c r="LL321" i="2"/>
  <c r="JN321" i="2"/>
  <c r="NF321" i="2"/>
  <c r="MJ321" i="2"/>
  <c r="JV321" i="2"/>
  <c r="HH321" i="2"/>
  <c r="JB321" i="2"/>
  <c r="HT321" i="2"/>
  <c r="JP321" i="2"/>
  <c r="GZ321" i="2"/>
  <c r="HX321" i="2"/>
  <c r="IX321" i="2"/>
  <c r="IV321" i="2"/>
  <c r="JT321" i="2"/>
  <c r="LR321" i="2"/>
  <c r="ED321" i="2"/>
  <c r="AP321" i="2"/>
  <c r="JD321" i="2"/>
  <c r="JZ321" i="2"/>
  <c r="KX321" i="2"/>
  <c r="BZ321" i="2"/>
  <c r="MH321" i="2"/>
  <c r="KR321" i="2"/>
  <c r="ID321" i="2"/>
  <c r="HF321" i="2"/>
  <c r="NB321" i="2"/>
  <c r="HB321" i="2"/>
  <c r="NN321" i="2"/>
  <c r="IJ321" i="2"/>
  <c r="MB321" i="2"/>
  <c r="KL321" i="2"/>
  <c r="MN321" i="2"/>
  <c r="MP321" i="2"/>
  <c r="MV321" i="2"/>
  <c r="MT321" i="2"/>
  <c r="AV321" i="2"/>
  <c r="JJ321" i="2"/>
  <c r="LD321" i="2"/>
  <c r="MZ321" i="2"/>
  <c r="IL321" i="2"/>
  <c r="BP321" i="2"/>
  <c r="IP321" i="2"/>
  <c r="GT321" i="2"/>
  <c r="KT321" i="2"/>
  <c r="GV321" i="2"/>
  <c r="KF321" i="2"/>
  <c r="LJ321" i="2"/>
  <c r="NH321" i="2"/>
  <c r="KB321" i="2"/>
  <c r="LX321" i="2"/>
  <c r="JH321" i="2"/>
  <c r="KH321" i="2"/>
  <c r="LF321" i="2"/>
  <c r="MD321" i="2"/>
  <c r="HL321" i="2"/>
  <c r="NL321" i="2"/>
  <c r="FX321" i="2" s="1"/>
  <c r="NI321" i="2"/>
  <c r="AK320" i="2"/>
  <c r="JW321" i="2"/>
  <c r="CE321" i="2" s="1"/>
  <c r="HU321" i="2"/>
  <c r="AC321" i="2" s="1"/>
  <c r="LY321" i="2"/>
  <c r="KU321" i="2"/>
  <c r="MW321" i="2"/>
  <c r="FE321" i="2" s="1"/>
  <c r="R320" i="2"/>
  <c r="S320" i="2" s="1"/>
  <c r="CE320" i="2"/>
  <c r="AV320" i="2"/>
  <c r="AW320" i="2" s="1"/>
  <c r="F320" i="2"/>
  <c r="G320" i="2" s="1"/>
  <c r="BB320" i="2"/>
  <c r="BC320" i="2" s="1"/>
  <c r="BG320" i="2"/>
  <c r="EG320" i="2"/>
  <c r="DP320" i="2"/>
  <c r="CZ320" i="2"/>
  <c r="FW320" i="2"/>
  <c r="BP320" i="2"/>
  <c r="LM321" i="2"/>
  <c r="DU321" i="2" s="1"/>
  <c r="LA321" i="2"/>
  <c r="DI321" i="2" s="1"/>
  <c r="CA320" i="2"/>
  <c r="FY320" i="2"/>
  <c r="GW321" i="2"/>
  <c r="FG320" i="2"/>
  <c r="KC321" i="2"/>
  <c r="HC321" i="2"/>
  <c r="K321" i="2" s="1"/>
  <c r="CS320" i="2"/>
  <c r="HI321" i="2"/>
  <c r="BO320" i="2"/>
  <c r="E320" i="2"/>
  <c r="BA320" i="2"/>
  <c r="L320" i="2"/>
  <c r="M320" i="2" s="1"/>
  <c r="AC320" i="2"/>
  <c r="CW320" i="2"/>
  <c r="DO320" i="2"/>
  <c r="ET320" i="2"/>
  <c r="EU320" i="2" s="1"/>
  <c r="NC321" i="2"/>
  <c r="FK321" i="2" s="1"/>
  <c r="IA321" i="2"/>
  <c r="AI321" i="2" s="1"/>
  <c r="B322" i="2"/>
  <c r="GC322" i="2" s="1"/>
  <c r="GD321" i="2"/>
  <c r="DQ320" i="2" l="1"/>
  <c r="CY320" i="2"/>
  <c r="CM320" i="2"/>
  <c r="BU320" i="2"/>
  <c r="AW321" i="2"/>
  <c r="FY321" i="2"/>
  <c r="CX321" i="2"/>
  <c r="CY321" i="2" s="1"/>
  <c r="X321" i="2"/>
  <c r="Y321" i="2" s="1"/>
  <c r="BD321" i="2"/>
  <c r="R321" i="2"/>
  <c r="S321" i="2" s="1"/>
  <c r="F321" i="2"/>
  <c r="N321" i="2"/>
  <c r="FF321" i="2"/>
  <c r="FG321" i="2" s="1"/>
  <c r="DX321" i="2"/>
  <c r="DL321" i="2"/>
  <c r="FB321" i="2"/>
  <c r="FN321" i="2"/>
  <c r="DF321" i="2"/>
  <c r="FZ321" i="2"/>
  <c r="EP321" i="2"/>
  <c r="FR321" i="2"/>
  <c r="CL321" i="2"/>
  <c r="AJ321" i="2"/>
  <c r="CT321" i="2"/>
  <c r="DR321" i="2"/>
  <c r="EJ321" i="2"/>
  <c r="CF321" i="2"/>
  <c r="ET321" i="2"/>
  <c r="BT321" i="2"/>
  <c r="BU321" i="2" s="1"/>
  <c r="BH321" i="2"/>
  <c r="AF321" i="2"/>
  <c r="NC322" i="2"/>
  <c r="IJ322" i="2"/>
  <c r="GT322" i="2"/>
  <c r="HH322" i="2"/>
  <c r="LL322" i="2"/>
  <c r="LJ322" i="2"/>
  <c r="HT322" i="2"/>
  <c r="NF322" i="2"/>
  <c r="IV322" i="2"/>
  <c r="LR322" i="2"/>
  <c r="MP322" i="2"/>
  <c r="GV322" i="2"/>
  <c r="JZ322" i="2"/>
  <c r="LV322" i="2"/>
  <c r="MV322" i="2"/>
  <c r="NH322" i="2"/>
  <c r="IP322" i="2"/>
  <c r="KL322" i="2"/>
  <c r="KN322" i="2"/>
  <c r="HB322" i="2"/>
  <c r="GZ322" i="2"/>
  <c r="MN322" i="2"/>
  <c r="ID322" i="2"/>
  <c r="DX322" i="2"/>
  <c r="JP322" i="2"/>
  <c r="IR322" i="2"/>
  <c r="MH322" i="2"/>
  <c r="KR322" i="2"/>
  <c r="KT322" i="2"/>
  <c r="AP322" i="2"/>
  <c r="JT322" i="2"/>
  <c r="HF322" i="2"/>
  <c r="JD322" i="2"/>
  <c r="JN322" i="2"/>
  <c r="MJ322" i="2"/>
  <c r="JB322" i="2"/>
  <c r="HN322" i="2"/>
  <c r="IL322" i="2"/>
  <c r="KH322" i="2"/>
  <c r="NN322" i="2"/>
  <c r="HR322" i="2"/>
  <c r="HZ322" i="2"/>
  <c r="HX322" i="2"/>
  <c r="IX322" i="2"/>
  <c r="HL322" i="2"/>
  <c r="JH322" i="2"/>
  <c r="MB322" i="2"/>
  <c r="MD322" i="2"/>
  <c r="NL322" i="2"/>
  <c r="JV322" i="2"/>
  <c r="KB322" i="2"/>
  <c r="MT322" i="2"/>
  <c r="JJ322" i="2"/>
  <c r="KF322" i="2"/>
  <c r="LD322" i="2"/>
  <c r="NB322" i="2"/>
  <c r="FR322" i="2"/>
  <c r="KZ322" i="2"/>
  <c r="KX322" i="2"/>
  <c r="LX322" i="2"/>
  <c r="IF322" i="2"/>
  <c r="AV322" i="2"/>
  <c r="LF322" i="2"/>
  <c r="LP322" i="2"/>
  <c r="MZ322" i="2"/>
  <c r="GW322" i="2"/>
  <c r="HI322" i="2"/>
  <c r="Q322" i="2" s="1"/>
  <c r="KC322" i="2"/>
  <c r="CK322" i="2" s="1"/>
  <c r="CA321" i="2"/>
  <c r="LY322" i="2"/>
  <c r="NI322" i="2"/>
  <c r="FQ322" i="2" s="1"/>
  <c r="IM322" i="2"/>
  <c r="AU322" i="2" s="1"/>
  <c r="DJ321" i="2"/>
  <c r="CR321" i="2"/>
  <c r="AU321" i="2"/>
  <c r="DP321" i="2"/>
  <c r="DQ321" i="2" s="1"/>
  <c r="EH321" i="2"/>
  <c r="DV321" i="2"/>
  <c r="T321" i="2"/>
  <c r="AR321" i="2"/>
  <c r="BJ321" i="2"/>
  <c r="CB321" i="2"/>
  <c r="FH321" i="2"/>
  <c r="CM321" i="2"/>
  <c r="IG322" i="2"/>
  <c r="KI322" i="2"/>
  <c r="CQ322" i="2" s="1"/>
  <c r="AQ321" i="2"/>
  <c r="LA322" i="2"/>
  <c r="DI322" i="2" s="1"/>
  <c r="HU322" i="2"/>
  <c r="JK322" i="2"/>
  <c r="BS322" i="2" s="1"/>
  <c r="L321" i="2"/>
  <c r="BB321" i="2"/>
  <c r="BC321" i="2" s="1"/>
  <c r="BN321" i="2"/>
  <c r="EZ321" i="2"/>
  <c r="EB321" i="2"/>
  <c r="H321" i="2"/>
  <c r="AX321" i="2"/>
  <c r="BV321" i="2"/>
  <c r="CN321" i="2"/>
  <c r="FT321" i="2"/>
  <c r="IY322" i="2"/>
  <c r="ME322" i="2"/>
  <c r="EM322" i="2" s="1"/>
  <c r="LG322" i="2"/>
  <c r="DO322" i="2" s="1"/>
  <c r="MK322" i="2"/>
  <c r="LM322" i="2"/>
  <c r="DU322" i="2" s="1"/>
  <c r="MW322" i="2"/>
  <c r="JW322" i="2"/>
  <c r="Q321" i="2"/>
  <c r="BS321" i="2"/>
  <c r="AD321" i="2"/>
  <c r="CK321" i="2"/>
  <c r="EN321" i="2"/>
  <c r="EO321" i="2" s="1"/>
  <c r="EG321" i="2"/>
  <c r="AL321" i="2"/>
  <c r="FL321" i="2"/>
  <c r="Z321" i="2"/>
  <c r="CH321" i="2"/>
  <c r="CZ321" i="2"/>
  <c r="EV321" i="2"/>
  <c r="HO322" i="2"/>
  <c r="MQ322" i="2"/>
  <c r="NO322" i="2"/>
  <c r="IA322" i="2"/>
  <c r="AI322" i="2" s="1"/>
  <c r="HC322" i="2"/>
  <c r="KU322" i="2"/>
  <c r="DC322" i="2" s="1"/>
  <c r="E321" i="2"/>
  <c r="DC321" i="2"/>
  <c r="DD321" i="2"/>
  <c r="DE321" i="2" s="1"/>
  <c r="FQ321" i="2"/>
  <c r="JE322" i="2"/>
  <c r="IS322" i="2"/>
  <c r="BA322" i="2" s="1"/>
  <c r="LS322" i="2"/>
  <c r="EA322" i="2" s="1"/>
  <c r="KO322" i="2"/>
  <c r="JQ322" i="2"/>
  <c r="B323" i="2"/>
  <c r="GC323" i="2" s="1"/>
  <c r="GD322" i="2"/>
  <c r="G321" i="2" l="1"/>
  <c r="FS321" i="2"/>
  <c r="FM321" i="2"/>
  <c r="FA321" i="2"/>
  <c r="EU321" i="2"/>
  <c r="EI321" i="2"/>
  <c r="EC321" i="2"/>
  <c r="DW321" i="2"/>
  <c r="DK321" i="2"/>
  <c r="CS321" i="2"/>
  <c r="CG321" i="2"/>
  <c r="BO321" i="2"/>
  <c r="BI321" i="2"/>
  <c r="AW322" i="2"/>
  <c r="AK321" i="2"/>
  <c r="AE321" i="2"/>
  <c r="M321" i="2"/>
  <c r="AL322" i="2"/>
  <c r="EV322" i="2"/>
  <c r="BZ322" i="2"/>
  <c r="CA322" i="2" s="1"/>
  <c r="FZ322" i="2"/>
  <c r="T322" i="2"/>
  <c r="EN322" i="2"/>
  <c r="EO322" i="2" s="1"/>
  <c r="Z322" i="2"/>
  <c r="BV322" i="2"/>
  <c r="FL322" i="2"/>
  <c r="FM322" i="2" s="1"/>
  <c r="FB322" i="2"/>
  <c r="CZ322" i="2"/>
  <c r="DL322" i="2"/>
  <c r="ED322" i="2"/>
  <c r="AF322" i="2"/>
  <c r="BP322" i="2"/>
  <c r="FH322" i="2"/>
  <c r="BD322" i="2"/>
  <c r="DP322" i="2"/>
  <c r="CN322" i="2"/>
  <c r="CH322" i="2"/>
  <c r="L322" i="2"/>
  <c r="M322" i="2" s="1"/>
  <c r="F322" i="2"/>
  <c r="CR322" i="2"/>
  <c r="CS322" i="2" s="1"/>
  <c r="EH322" i="2"/>
  <c r="EI322" i="2" s="1"/>
  <c r="DD322" i="2"/>
  <c r="DE322" i="2" s="1"/>
  <c r="BH322" i="2"/>
  <c r="BI322" i="2" s="1"/>
  <c r="LS323" i="2"/>
  <c r="GZ323" i="2"/>
  <c r="ME323" i="2"/>
  <c r="KU323" i="2"/>
  <c r="HT323" i="2"/>
  <c r="NH323" i="2"/>
  <c r="MH323" i="2"/>
  <c r="HB323" i="2"/>
  <c r="HZ323" i="2"/>
  <c r="IX323" i="2"/>
  <c r="JT323" i="2"/>
  <c r="JV323" i="2"/>
  <c r="HF323" i="2"/>
  <c r="KB323" i="2"/>
  <c r="KZ323" i="2"/>
  <c r="LL323" i="2"/>
  <c r="HR323" i="2"/>
  <c r="JN323" i="2"/>
  <c r="KN323" i="2"/>
  <c r="GV323" i="2"/>
  <c r="IV323" i="2"/>
  <c r="KT323" i="2"/>
  <c r="LP323" i="2"/>
  <c r="LR323" i="2"/>
  <c r="MP323" i="2"/>
  <c r="MN323" i="2"/>
  <c r="HH323" i="2"/>
  <c r="JB323" i="2"/>
  <c r="MT323" i="2"/>
  <c r="MV323" i="2"/>
  <c r="LJ323" i="2"/>
  <c r="NF323" i="2"/>
  <c r="MJ323" i="2"/>
  <c r="KR323" i="2"/>
  <c r="ED323" i="2"/>
  <c r="IF323" i="2"/>
  <c r="JZ323" i="2"/>
  <c r="KX323" i="2"/>
  <c r="LV323" i="2"/>
  <c r="GT323" i="2"/>
  <c r="JH323" i="2"/>
  <c r="JJ323" i="2"/>
  <c r="LF323" i="2"/>
  <c r="HX323" i="2"/>
  <c r="NN323" i="2"/>
  <c r="NB323" i="2"/>
  <c r="LX323" i="2"/>
  <c r="HN323" i="2"/>
  <c r="IL323" i="2"/>
  <c r="KF323" i="2"/>
  <c r="KH323" i="2"/>
  <c r="LD323" i="2"/>
  <c r="MD323" i="2"/>
  <c r="MZ323" i="2"/>
  <c r="JD323" i="2"/>
  <c r="IR323" i="2"/>
  <c r="KL323" i="2"/>
  <c r="ID323" i="2"/>
  <c r="HL323" i="2"/>
  <c r="IJ323" i="2"/>
  <c r="JP323" i="2"/>
  <c r="IP323" i="2"/>
  <c r="MB323" i="2"/>
  <c r="NL323" i="2"/>
  <c r="HO323" i="2"/>
  <c r="JE323" i="2"/>
  <c r="BM323" i="2" s="1"/>
  <c r="HC323" i="2"/>
  <c r="K323" i="2" s="1"/>
  <c r="JW323" i="2"/>
  <c r="IG323" i="2"/>
  <c r="LY323" i="2"/>
  <c r="K322" i="2"/>
  <c r="W322" i="2"/>
  <c r="X322" i="2"/>
  <c r="Y322" i="2" s="1"/>
  <c r="CE322" i="2"/>
  <c r="AJ322" i="2"/>
  <c r="AK322" i="2" s="1"/>
  <c r="CF322" i="2"/>
  <c r="CG322" i="2" s="1"/>
  <c r="DV322" i="2"/>
  <c r="DW322" i="2" s="1"/>
  <c r="FF322" i="2"/>
  <c r="H322" i="2"/>
  <c r="BJ322" i="2"/>
  <c r="AR322" i="2"/>
  <c r="CT322" i="2"/>
  <c r="EP322" i="2"/>
  <c r="EJ322" i="2"/>
  <c r="FN322" i="2"/>
  <c r="IS323" i="2"/>
  <c r="JQ323" i="2"/>
  <c r="KO323" i="2"/>
  <c r="NO323" i="2"/>
  <c r="FW323" i="2" s="1"/>
  <c r="MW323" i="2"/>
  <c r="FE323" i="2" s="1"/>
  <c r="MK323" i="2"/>
  <c r="IY323" i="2"/>
  <c r="BG323" i="2" s="1"/>
  <c r="JK323" i="2"/>
  <c r="BS323" i="2" s="1"/>
  <c r="GW323" i="2"/>
  <c r="NC323" i="2"/>
  <c r="AO322" i="2"/>
  <c r="CL322" i="2"/>
  <c r="ES322" i="2"/>
  <c r="CX322" i="2"/>
  <c r="ET322" i="2"/>
  <c r="EU322" i="2" s="1"/>
  <c r="EZ322" i="2"/>
  <c r="FA322" i="2" s="1"/>
  <c r="DF322" i="2"/>
  <c r="CB322" i="2"/>
  <c r="DR322" i="2"/>
  <c r="FT322" i="2"/>
  <c r="FS322" i="2"/>
  <c r="MQ323" i="2"/>
  <c r="EY323" i="2" s="1"/>
  <c r="LM323" i="2"/>
  <c r="LG323" i="2"/>
  <c r="HU323" i="2"/>
  <c r="AQ322" i="2"/>
  <c r="IM323" i="2"/>
  <c r="KC323" i="2"/>
  <c r="FX322" i="2"/>
  <c r="AD322" i="2"/>
  <c r="AE322" i="2" s="1"/>
  <c r="R322" i="2"/>
  <c r="S322" i="2" s="1"/>
  <c r="BT322" i="2"/>
  <c r="BB322" i="2"/>
  <c r="BC322" i="2" s="1"/>
  <c r="BG322" i="2"/>
  <c r="FK322" i="2"/>
  <c r="CW322" i="2"/>
  <c r="FW322" i="2"/>
  <c r="EB322" i="2"/>
  <c r="EC322" i="2" s="1"/>
  <c r="N322" i="2"/>
  <c r="EY322" i="2"/>
  <c r="FE322" i="2"/>
  <c r="AX322" i="2"/>
  <c r="IA323" i="2"/>
  <c r="LA323" i="2"/>
  <c r="KI323" i="2"/>
  <c r="NI323" i="2"/>
  <c r="HI323" i="2"/>
  <c r="E322" i="2"/>
  <c r="BM322" i="2"/>
  <c r="AC322" i="2"/>
  <c r="BN322" i="2"/>
  <c r="BO322" i="2" s="1"/>
  <c r="BY322" i="2"/>
  <c r="DJ322" i="2"/>
  <c r="DK322" i="2" s="1"/>
  <c r="EG322" i="2"/>
  <c r="B324" i="2"/>
  <c r="GC324" i="2" s="1"/>
  <c r="GD323" i="2"/>
  <c r="F323" i="2" l="1"/>
  <c r="G322" i="2"/>
  <c r="FY322" i="2"/>
  <c r="FG322" i="2"/>
  <c r="DQ322" i="2"/>
  <c r="CY322" i="2"/>
  <c r="CM322" i="2"/>
  <c r="BU322" i="2"/>
  <c r="DF323" i="2"/>
  <c r="HI324" i="2"/>
  <c r="KC324" i="2"/>
  <c r="ET323" i="2"/>
  <c r="DP323" i="2"/>
  <c r="DQ323" i="2" s="1"/>
  <c r="Z323" i="2"/>
  <c r="N323" i="2"/>
  <c r="FB323" i="2"/>
  <c r="BD323" i="2"/>
  <c r="H323" i="2"/>
  <c r="AL323" i="2"/>
  <c r="NI324" i="2"/>
  <c r="IA324" i="2"/>
  <c r="IM324" i="2"/>
  <c r="LG324" i="2"/>
  <c r="CT323" i="2"/>
  <c r="CN323" i="2"/>
  <c r="FZ323" i="2"/>
  <c r="T323" i="2"/>
  <c r="BJ323" i="2"/>
  <c r="BV323" i="2"/>
  <c r="FT323" i="2"/>
  <c r="EJ323" i="2"/>
  <c r="BP323" i="2"/>
  <c r="CB323" i="2"/>
  <c r="AP323" i="2"/>
  <c r="AQ323" i="2" s="1"/>
  <c r="FN323" i="2"/>
  <c r="FF323" i="2"/>
  <c r="FG323" i="2" s="1"/>
  <c r="EP323" i="2"/>
  <c r="AV323" i="2"/>
  <c r="CH323" i="2"/>
  <c r="AF323" i="2"/>
  <c r="DJ323" i="2"/>
  <c r="CX323" i="2"/>
  <c r="DV323" i="2"/>
  <c r="DW323" i="2" s="1"/>
  <c r="KI324" i="2"/>
  <c r="LM324" i="2"/>
  <c r="MK324" i="2"/>
  <c r="KO324" i="2"/>
  <c r="JW324" i="2"/>
  <c r="HO324" i="2"/>
  <c r="X323" i="2"/>
  <c r="AJ323" i="2"/>
  <c r="AK323" i="2" s="1"/>
  <c r="AD323" i="2"/>
  <c r="BT323" i="2"/>
  <c r="CF323" i="2"/>
  <c r="CL323" i="2"/>
  <c r="CM323" i="2" s="1"/>
  <c r="CQ323" i="2"/>
  <c r="DU323" i="2"/>
  <c r="EZ323" i="2"/>
  <c r="FA323" i="2" s="1"/>
  <c r="FR323" i="2"/>
  <c r="AR323" i="2"/>
  <c r="ES323" i="2"/>
  <c r="AX323" i="2"/>
  <c r="DX323" i="2"/>
  <c r="FH323" i="2"/>
  <c r="FQ324" i="2"/>
  <c r="DU324" i="2"/>
  <c r="ES324" i="2"/>
  <c r="DO324" i="2"/>
  <c r="CK324" i="2"/>
  <c r="CW324" i="2"/>
  <c r="CQ324" i="2"/>
  <c r="Q324" i="2"/>
  <c r="AI324" i="2"/>
  <c r="CE324" i="2"/>
  <c r="AU324" i="2"/>
  <c r="W324" i="2"/>
  <c r="MQ324" i="2"/>
  <c r="HN324" i="2"/>
  <c r="MW324" i="2"/>
  <c r="GV324" i="2"/>
  <c r="HR324" i="2"/>
  <c r="NF324" i="2"/>
  <c r="KL324" i="2"/>
  <c r="GZ324" i="2"/>
  <c r="HB324" i="2"/>
  <c r="KT324" i="2"/>
  <c r="HH324" i="2"/>
  <c r="FF324" i="2"/>
  <c r="HT324" i="2"/>
  <c r="JP324" i="2"/>
  <c r="JN324" i="2"/>
  <c r="MJ324" i="2"/>
  <c r="JV324" i="2"/>
  <c r="LR324" i="2"/>
  <c r="LP324" i="2"/>
  <c r="GT324" i="2"/>
  <c r="ID324" i="2"/>
  <c r="JD324" i="2"/>
  <c r="JB324" i="2"/>
  <c r="MH324" i="2"/>
  <c r="HX324" i="2"/>
  <c r="HZ324" i="2"/>
  <c r="IV324" i="2"/>
  <c r="JT324" i="2"/>
  <c r="KR324" i="2"/>
  <c r="HF324" i="2"/>
  <c r="AR324" i="2"/>
  <c r="KB324" i="2"/>
  <c r="KX324" i="2"/>
  <c r="KZ324" i="2"/>
  <c r="NH324" i="2"/>
  <c r="MV324" i="2"/>
  <c r="JZ324" i="2"/>
  <c r="IX324" i="2"/>
  <c r="HL324" i="2"/>
  <c r="IJ324" i="2"/>
  <c r="MB324" i="2"/>
  <c r="LJ324" i="2"/>
  <c r="KN324" i="2"/>
  <c r="MP324" i="2"/>
  <c r="IF324" i="2"/>
  <c r="LV324" i="2"/>
  <c r="KH324" i="2"/>
  <c r="LF324" i="2"/>
  <c r="EP324" i="2"/>
  <c r="NB324" i="2"/>
  <c r="MN324" i="2"/>
  <c r="KF324" i="2"/>
  <c r="MD324" i="2"/>
  <c r="MZ324" i="2"/>
  <c r="LL324" i="2"/>
  <c r="IR324" i="2"/>
  <c r="CH324" i="2"/>
  <c r="R324" i="2"/>
  <c r="MT324" i="2"/>
  <c r="N324" i="2"/>
  <c r="JH324" i="2"/>
  <c r="JJ324" i="2"/>
  <c r="IP324" i="2"/>
  <c r="EV324" i="2"/>
  <c r="AL324" i="2"/>
  <c r="LX324" i="2"/>
  <c r="IL324" i="2"/>
  <c r="LD324" i="2"/>
  <c r="NN324" i="2"/>
  <c r="NL324" i="2"/>
  <c r="LA324" i="2"/>
  <c r="HU324" i="2"/>
  <c r="AC324" i="2" s="1"/>
  <c r="JQ324" i="2"/>
  <c r="BY324" i="2" s="1"/>
  <c r="IG324" i="2"/>
  <c r="FX323" i="2"/>
  <c r="FY323" i="2" s="1"/>
  <c r="KU324" i="2"/>
  <c r="DC324" i="2" s="1"/>
  <c r="CW323" i="2"/>
  <c r="L323" i="2"/>
  <c r="AO323" i="2"/>
  <c r="BY323" i="2"/>
  <c r="BZ323" i="2"/>
  <c r="CA323" i="2" s="1"/>
  <c r="W323" i="2"/>
  <c r="DC323" i="2"/>
  <c r="DD323" i="2"/>
  <c r="DE323" i="2" s="1"/>
  <c r="EH323" i="2"/>
  <c r="EI323" i="2" s="1"/>
  <c r="FL323" i="2"/>
  <c r="FM323" i="2" s="1"/>
  <c r="DL323" i="2"/>
  <c r="EV323" i="2"/>
  <c r="BU323" i="2"/>
  <c r="CG323" i="2"/>
  <c r="FS323" i="2"/>
  <c r="CY323" i="2"/>
  <c r="NC324" i="2"/>
  <c r="JK324" i="2"/>
  <c r="NO324" i="2"/>
  <c r="FW324" i="2" s="1"/>
  <c r="IS324" i="2"/>
  <c r="HC324" i="2"/>
  <c r="ME324" i="2"/>
  <c r="EM324" i="2" s="1"/>
  <c r="LS324" i="2"/>
  <c r="AI323" i="2"/>
  <c r="AU323" i="2"/>
  <c r="CR323" i="2"/>
  <c r="CS323" i="2" s="1"/>
  <c r="CK323" i="2"/>
  <c r="DO323" i="2"/>
  <c r="DI323" i="2"/>
  <c r="EM323" i="2"/>
  <c r="EA323" i="2"/>
  <c r="EB323" i="2"/>
  <c r="EC323" i="2" s="1"/>
  <c r="FK323" i="2"/>
  <c r="FQ323" i="2"/>
  <c r="CZ323" i="2"/>
  <c r="DR323" i="2"/>
  <c r="GW324" i="2"/>
  <c r="IY324" i="2"/>
  <c r="LY324" i="2"/>
  <c r="Y323" i="2"/>
  <c r="JE324" i="2"/>
  <c r="BB323" i="2"/>
  <c r="BC323" i="2" s="1"/>
  <c r="AC323" i="2"/>
  <c r="Q323" i="2"/>
  <c r="BN323" i="2"/>
  <c r="BO323" i="2" s="1"/>
  <c r="R323" i="2"/>
  <c r="S323" i="2" s="1"/>
  <c r="BH323" i="2"/>
  <c r="BI323" i="2" s="1"/>
  <c r="E323" i="2"/>
  <c r="BA323" i="2"/>
  <c r="CE323" i="2"/>
  <c r="EN323" i="2"/>
  <c r="EO323" i="2" s="1"/>
  <c r="EG323" i="2"/>
  <c r="B325" i="2"/>
  <c r="GD324" i="2"/>
  <c r="IA325" i="2" l="1"/>
  <c r="GC325" i="2"/>
  <c r="G323" i="2"/>
  <c r="EU323" i="2"/>
  <c r="DK323" i="2"/>
  <c r="AW323" i="2"/>
  <c r="AE323" i="2"/>
  <c r="M323" i="2"/>
  <c r="CR324" i="2"/>
  <c r="EH324" i="2"/>
  <c r="DF324" i="2"/>
  <c r="AF324" i="2"/>
  <c r="S324" i="2"/>
  <c r="Z324" i="2"/>
  <c r="CN324" i="2"/>
  <c r="BP324" i="2"/>
  <c r="BJ324" i="2"/>
  <c r="FG324" i="2"/>
  <c r="FZ324" i="2"/>
  <c r="BV324" i="2"/>
  <c r="AV324" i="2"/>
  <c r="AW324" i="2" s="1"/>
  <c r="CZ324" i="2"/>
  <c r="CB324" i="2"/>
  <c r="FL324" i="2"/>
  <c r="FM324" i="2" s="1"/>
  <c r="H324" i="2"/>
  <c r="DP324" i="2"/>
  <c r="DL324" i="2"/>
  <c r="FB324" i="2"/>
  <c r="BD324" i="2"/>
  <c r="FR324" i="2"/>
  <c r="FS324" i="2" s="1"/>
  <c r="DX324" i="2"/>
  <c r="ED324" i="2"/>
  <c r="CS324" i="2"/>
  <c r="JK325" i="2"/>
  <c r="JE325" i="2"/>
  <c r="IY325" i="2"/>
  <c r="NI325" i="2"/>
  <c r="HC325" i="2"/>
  <c r="NC325" i="2"/>
  <c r="KC325" i="2"/>
  <c r="MW325" i="2"/>
  <c r="BT324" i="2"/>
  <c r="BH324" i="2"/>
  <c r="BI324" i="2" s="1"/>
  <c r="F324" i="2"/>
  <c r="BB324" i="2"/>
  <c r="BC324" i="2" s="1"/>
  <c r="BN324" i="2"/>
  <c r="BO324" i="2" s="1"/>
  <c r="DD324" i="2"/>
  <c r="DE324" i="2" s="1"/>
  <c r="DJ324" i="2"/>
  <c r="DK324" i="2" s="1"/>
  <c r="CX324" i="2"/>
  <c r="CY324" i="2" s="1"/>
  <c r="T324" i="2"/>
  <c r="AX324" i="2"/>
  <c r="CT324" i="2"/>
  <c r="EJ324" i="2"/>
  <c r="FN324" i="2"/>
  <c r="HO325" i="2"/>
  <c r="GW325" i="2"/>
  <c r="IS325" i="2"/>
  <c r="IG325" i="2"/>
  <c r="LA325" i="2"/>
  <c r="AD324" i="2"/>
  <c r="AE324" i="2" s="1"/>
  <c r="CL324" i="2"/>
  <c r="CM324" i="2" s="1"/>
  <c r="L324" i="2"/>
  <c r="M324" i="2" s="1"/>
  <c r="BM324" i="2"/>
  <c r="AJ324" i="2"/>
  <c r="AK324" i="2" s="1"/>
  <c r="BS324" i="2"/>
  <c r="DI324" i="2"/>
  <c r="CF324" i="2"/>
  <c r="EN324" i="2"/>
  <c r="EO324" i="2" s="1"/>
  <c r="EB324" i="2"/>
  <c r="EC324" i="2" s="1"/>
  <c r="ET324" i="2"/>
  <c r="EU324" i="2" s="1"/>
  <c r="FH324" i="2"/>
  <c r="IM325" i="2"/>
  <c r="AU325" i="2" s="1"/>
  <c r="JW325" i="2"/>
  <c r="LM325" i="2"/>
  <c r="LY325" i="2"/>
  <c r="EG325" i="2" s="1"/>
  <c r="LG325" i="2"/>
  <c r="LS325" i="2"/>
  <c r="NO325" i="2"/>
  <c r="HI325" i="2"/>
  <c r="Q325" i="2" s="1"/>
  <c r="EI324" i="2"/>
  <c r="JQ325" i="2"/>
  <c r="FX324" i="2"/>
  <c r="FY324" i="2" s="1"/>
  <c r="MQ325" i="2"/>
  <c r="EY325" i="2" s="1"/>
  <c r="AP324" i="2"/>
  <c r="X324" i="2"/>
  <c r="Y324" i="2" s="1"/>
  <c r="DV324" i="2"/>
  <c r="DW324" i="2" s="1"/>
  <c r="AO324" i="2"/>
  <c r="EA324" i="2"/>
  <c r="BZ324" i="2"/>
  <c r="CA324" i="2" s="1"/>
  <c r="EG324" i="2"/>
  <c r="EY324" i="2"/>
  <c r="EZ324" i="2"/>
  <c r="FA324" i="2" s="1"/>
  <c r="DR324" i="2"/>
  <c r="FT324" i="2"/>
  <c r="KO325" i="2"/>
  <c r="AQ324" i="2"/>
  <c r="FW325" i="2"/>
  <c r="FQ325" i="2"/>
  <c r="FK325" i="2"/>
  <c r="EA325" i="2"/>
  <c r="DI325" i="2"/>
  <c r="CE325" i="2"/>
  <c r="FE325" i="2"/>
  <c r="DU325" i="2"/>
  <c r="CK325" i="2"/>
  <c r="BY325" i="2"/>
  <c r="BA325" i="2"/>
  <c r="W325" i="2"/>
  <c r="K325" i="2"/>
  <c r="E325" i="2"/>
  <c r="DO325" i="2"/>
  <c r="CW325" i="2"/>
  <c r="BS325" i="2"/>
  <c r="BG325" i="2"/>
  <c r="AO325" i="2"/>
  <c r="BM325" i="2"/>
  <c r="AI325" i="2"/>
  <c r="LJ325" i="2"/>
  <c r="HR325" i="2"/>
  <c r="NH325" i="2"/>
  <c r="KL325" i="2"/>
  <c r="MH325" i="2"/>
  <c r="KT325" i="2"/>
  <c r="LP325" i="2"/>
  <c r="MN325" i="2"/>
  <c r="MP325" i="2"/>
  <c r="KB325" i="2"/>
  <c r="LX325" i="2"/>
  <c r="LL325" i="2"/>
  <c r="IR325" i="2"/>
  <c r="KN325" i="2"/>
  <c r="IF325" i="2"/>
  <c r="EH325" i="2"/>
  <c r="LV325" i="2"/>
  <c r="DX325" i="2"/>
  <c r="JN325" i="2"/>
  <c r="NF325" i="2"/>
  <c r="IP325" i="2"/>
  <c r="MJ325" i="2"/>
  <c r="GT325" i="2"/>
  <c r="JV325" i="2"/>
  <c r="KR325" i="2"/>
  <c r="HZ325" i="2"/>
  <c r="HH325" i="2"/>
  <c r="JB325" i="2"/>
  <c r="JP325" i="2"/>
  <c r="JD325" i="2"/>
  <c r="JZ325" i="2"/>
  <c r="MV325" i="2"/>
  <c r="HL325" i="2"/>
  <c r="IJ325" i="2"/>
  <c r="KF325" i="2"/>
  <c r="MB325" i="2"/>
  <c r="NB325" i="2"/>
  <c r="HT325" i="2"/>
  <c r="HX325" i="2"/>
  <c r="IV325" i="2"/>
  <c r="EZ325" i="2"/>
  <c r="KZ325" i="2"/>
  <c r="HF325" i="2"/>
  <c r="HN325" i="2"/>
  <c r="IL325" i="2"/>
  <c r="HB325" i="2"/>
  <c r="ID325" i="2"/>
  <c r="LR325" i="2"/>
  <c r="JH325" i="2"/>
  <c r="KH325" i="2"/>
  <c r="FT325" i="2"/>
  <c r="IX325" i="2"/>
  <c r="KX325" i="2"/>
  <c r="MT325" i="2"/>
  <c r="LD325" i="2"/>
  <c r="GV325" i="2"/>
  <c r="Z325" i="2"/>
  <c r="AV325" i="2"/>
  <c r="AW325" i="2" s="1"/>
  <c r="JJ325" i="2"/>
  <c r="MD325" i="2"/>
  <c r="MZ325" i="2"/>
  <c r="FN325" i="2"/>
  <c r="GZ325" i="2"/>
  <c r="JT325" i="2"/>
  <c r="LF325" i="2"/>
  <c r="NL325" i="2"/>
  <c r="NN325" i="2"/>
  <c r="ME325" i="2"/>
  <c r="CG324" i="2"/>
  <c r="KU325" i="2"/>
  <c r="HU325" i="2"/>
  <c r="K324" i="2"/>
  <c r="E324" i="2"/>
  <c r="BA324" i="2"/>
  <c r="BG324" i="2"/>
  <c r="FK324" i="2"/>
  <c r="FE324" i="2"/>
  <c r="MK325" i="2"/>
  <c r="KI325" i="2"/>
  <c r="B326" i="2"/>
  <c r="GD325" i="2"/>
  <c r="IA326" i="2" l="1"/>
  <c r="GC326" i="2"/>
  <c r="G324" i="2"/>
  <c r="DQ324" i="2"/>
  <c r="BU324" i="2"/>
  <c r="L325" i="2"/>
  <c r="M325" i="2" s="1"/>
  <c r="T325" i="2"/>
  <c r="BP325" i="2"/>
  <c r="BB325" i="2"/>
  <c r="BC325" i="2" s="1"/>
  <c r="CN325" i="2"/>
  <c r="AF325" i="2"/>
  <c r="EP325" i="2"/>
  <c r="BJ325" i="2"/>
  <c r="AJ325" i="2"/>
  <c r="AK325" i="2" s="1"/>
  <c r="AP325" i="2"/>
  <c r="AQ325" i="2" s="1"/>
  <c r="KI326" i="2"/>
  <c r="HU326" i="2"/>
  <c r="ME326" i="2"/>
  <c r="FX325" i="2"/>
  <c r="FY325" i="2" s="1"/>
  <c r="CT325" i="2"/>
  <c r="ED325" i="2"/>
  <c r="DP325" i="2"/>
  <c r="DQ325" i="2" s="1"/>
  <c r="DF325" i="2"/>
  <c r="EV325" i="2"/>
  <c r="BZ325" i="2"/>
  <c r="CA325" i="2" s="1"/>
  <c r="MK326" i="2"/>
  <c r="KU326" i="2"/>
  <c r="BV325" i="2"/>
  <c r="FH325" i="2"/>
  <c r="H325" i="2"/>
  <c r="DL325" i="2"/>
  <c r="CH325" i="2"/>
  <c r="CZ325" i="2"/>
  <c r="FA325" i="2"/>
  <c r="F325" i="2"/>
  <c r="G325" i="2" s="1"/>
  <c r="CF325" i="2"/>
  <c r="CG325" i="2" s="1"/>
  <c r="FR325" i="2"/>
  <c r="FS325" i="2" s="1"/>
  <c r="CX325" i="2"/>
  <c r="CY325" i="2" s="1"/>
  <c r="CL325" i="2"/>
  <c r="CM325" i="2" s="1"/>
  <c r="DD325" i="2"/>
  <c r="DE325" i="2" s="1"/>
  <c r="ET325" i="2"/>
  <c r="EU325" i="2" s="1"/>
  <c r="BD325" i="2"/>
  <c r="AL325" i="2"/>
  <c r="AR325" i="2"/>
  <c r="CB325" i="2"/>
  <c r="DR325" i="2"/>
  <c r="EJ325" i="2"/>
  <c r="LY326" i="2"/>
  <c r="LA326" i="2"/>
  <c r="HO326" i="2"/>
  <c r="KC326" i="2"/>
  <c r="IY326" i="2"/>
  <c r="X325" i="2"/>
  <c r="Y325" i="2" s="1"/>
  <c r="R325" i="2"/>
  <c r="S325" i="2" s="1"/>
  <c r="BH325" i="2"/>
  <c r="BI325" i="2" s="1"/>
  <c r="DC325" i="2"/>
  <c r="EN325" i="2"/>
  <c r="EO325" i="2" s="1"/>
  <c r="FF325" i="2"/>
  <c r="FG325" i="2" s="1"/>
  <c r="ES325" i="2"/>
  <c r="N325" i="2"/>
  <c r="AX325" i="2"/>
  <c r="FZ325" i="2"/>
  <c r="JQ326" i="2"/>
  <c r="NO326" i="2"/>
  <c r="LM326" i="2"/>
  <c r="IG326" i="2"/>
  <c r="IS326" i="2"/>
  <c r="NC326" i="2"/>
  <c r="JE326" i="2"/>
  <c r="BN325" i="2"/>
  <c r="BO325" i="2" s="1"/>
  <c r="AD325" i="2"/>
  <c r="AE325" i="2" s="1"/>
  <c r="BT325" i="2"/>
  <c r="BU325" i="2" s="1"/>
  <c r="CR325" i="2"/>
  <c r="CS325" i="2" s="1"/>
  <c r="EM325" i="2"/>
  <c r="EB325" i="2"/>
  <c r="EC325" i="2" s="1"/>
  <c r="FL325" i="2"/>
  <c r="FM325" i="2" s="1"/>
  <c r="FB325" i="2"/>
  <c r="EI325" i="2"/>
  <c r="LS326" i="2"/>
  <c r="JW326" i="2"/>
  <c r="GW326" i="2"/>
  <c r="HC326" i="2"/>
  <c r="JK326" i="2"/>
  <c r="EM326" i="2"/>
  <c r="DU326" i="2"/>
  <c r="FK326" i="2"/>
  <c r="FW326" i="2"/>
  <c r="EG326" i="2"/>
  <c r="ES326" i="2"/>
  <c r="CK326" i="2"/>
  <c r="EA326" i="2"/>
  <c r="BY326" i="2"/>
  <c r="DI326" i="2"/>
  <c r="CQ326" i="2"/>
  <c r="BS326" i="2"/>
  <c r="BG326" i="2"/>
  <c r="AO326" i="2"/>
  <c r="AC326" i="2"/>
  <c r="CE326" i="2"/>
  <c r="BM326" i="2"/>
  <c r="AI326" i="2"/>
  <c r="BA326" i="2"/>
  <c r="DC326" i="2"/>
  <c r="W326" i="2"/>
  <c r="K326" i="2"/>
  <c r="E326" i="2"/>
  <c r="JD326" i="2"/>
  <c r="GT326" i="2"/>
  <c r="GZ326" i="2"/>
  <c r="HR326" i="2"/>
  <c r="JN326" i="2"/>
  <c r="NF326" i="2"/>
  <c r="MJ326" i="2"/>
  <c r="MH326" i="2"/>
  <c r="HZ326" i="2"/>
  <c r="IX326" i="2"/>
  <c r="JV326" i="2"/>
  <c r="JT326" i="2"/>
  <c r="LP326" i="2"/>
  <c r="LR326" i="2"/>
  <c r="IF326" i="2"/>
  <c r="JB326" i="2"/>
  <c r="KZ326" i="2"/>
  <c r="KX326" i="2"/>
  <c r="LX326" i="2"/>
  <c r="LL326" i="2"/>
  <c r="KT326" i="2"/>
  <c r="HH326" i="2"/>
  <c r="AP326" i="2"/>
  <c r="JZ326" i="2"/>
  <c r="MV326" i="2"/>
  <c r="JP326" i="2"/>
  <c r="NH326" i="2"/>
  <c r="IP326" i="2"/>
  <c r="IR326" i="2"/>
  <c r="KL326" i="2"/>
  <c r="HB326" i="2"/>
  <c r="N326" i="2"/>
  <c r="BJ326" i="2"/>
  <c r="IV326" i="2"/>
  <c r="CH326" i="2"/>
  <c r="MN326" i="2"/>
  <c r="MP326" i="2"/>
  <c r="ID326" i="2"/>
  <c r="DJ326" i="2"/>
  <c r="HT326" i="2"/>
  <c r="EZ326" i="2"/>
  <c r="FA326" i="2" s="1"/>
  <c r="KB326" i="2"/>
  <c r="MT326" i="2"/>
  <c r="JJ326" i="2"/>
  <c r="LD326" i="2"/>
  <c r="MZ326" i="2"/>
  <c r="LJ326" i="2"/>
  <c r="HF326" i="2"/>
  <c r="HN326" i="2"/>
  <c r="IL326" i="2"/>
  <c r="JH326" i="2"/>
  <c r="KH326" i="2"/>
  <c r="MD326" i="2"/>
  <c r="NB326" i="2"/>
  <c r="NN326" i="2"/>
  <c r="KN326" i="2"/>
  <c r="LV326" i="2"/>
  <c r="IJ326" i="2"/>
  <c r="EB326" i="2"/>
  <c r="GV326" i="2"/>
  <c r="HX326" i="2"/>
  <c r="BV326" i="2"/>
  <c r="LF326" i="2"/>
  <c r="MB326" i="2"/>
  <c r="KF326" i="2"/>
  <c r="NL326" i="2"/>
  <c r="AF326" i="2"/>
  <c r="KR326" i="2"/>
  <c r="HL326" i="2"/>
  <c r="CT326" i="2"/>
  <c r="AC325" i="2"/>
  <c r="DJ325" i="2"/>
  <c r="DK325" i="2" s="1"/>
  <c r="CQ325" i="2"/>
  <c r="DV325" i="2"/>
  <c r="DW325" i="2" s="1"/>
  <c r="KO326" i="2"/>
  <c r="CW326" i="2" s="1"/>
  <c r="MQ326" i="2"/>
  <c r="HI326" i="2"/>
  <c r="LG326" i="2"/>
  <c r="DO326" i="2" s="1"/>
  <c r="IM326" i="2"/>
  <c r="MW326" i="2"/>
  <c r="NI326" i="2"/>
  <c r="FQ326" i="2" s="1"/>
  <c r="B327" i="2"/>
  <c r="GD326" i="2"/>
  <c r="DK326" i="2" l="1"/>
  <c r="IA327" i="2"/>
  <c r="GC327" i="2"/>
  <c r="FX326" i="2"/>
  <c r="FY326" i="2" s="1"/>
  <c r="AL326" i="2"/>
  <c r="X326" i="2"/>
  <c r="Y326" i="2" s="1"/>
  <c r="EP326" i="2"/>
  <c r="DX326" i="2"/>
  <c r="BP326" i="2"/>
  <c r="EV326" i="2"/>
  <c r="EH326" i="2"/>
  <c r="MQ327" i="2"/>
  <c r="DR326" i="2"/>
  <c r="BD326" i="2"/>
  <c r="DF326" i="2"/>
  <c r="R326" i="2"/>
  <c r="S326" i="2" s="1"/>
  <c r="CB326" i="2"/>
  <c r="AX326" i="2"/>
  <c r="FZ326" i="2"/>
  <c r="FT326" i="2"/>
  <c r="H326" i="2"/>
  <c r="CL326" i="2"/>
  <c r="CM326" i="2" s="1"/>
  <c r="MW327" i="2"/>
  <c r="FE327" i="2" s="1"/>
  <c r="HI327" i="2"/>
  <c r="FN326" i="2"/>
  <c r="CZ326" i="2"/>
  <c r="FH326" i="2"/>
  <c r="EC326" i="2"/>
  <c r="AD326" i="2"/>
  <c r="AE326" i="2" s="1"/>
  <c r="BT326" i="2"/>
  <c r="BU326" i="2" s="1"/>
  <c r="F326" i="2"/>
  <c r="G326" i="2" s="1"/>
  <c r="BB326" i="2"/>
  <c r="BN326" i="2"/>
  <c r="BO326" i="2" s="1"/>
  <c r="DD326" i="2"/>
  <c r="DE326" i="2" s="1"/>
  <c r="CR326" i="2"/>
  <c r="CS326" i="2" s="1"/>
  <c r="EN326" i="2"/>
  <c r="EO326" i="2" s="1"/>
  <c r="FF326" i="2"/>
  <c r="FG326" i="2" s="1"/>
  <c r="FL326" i="2"/>
  <c r="FM326" i="2" s="1"/>
  <c r="FR326" i="2"/>
  <c r="Z326" i="2"/>
  <c r="T326" i="2"/>
  <c r="DL326" i="2"/>
  <c r="KU327" i="2"/>
  <c r="JW327" i="2"/>
  <c r="IG327" i="2"/>
  <c r="KI327" i="2"/>
  <c r="LA327" i="2"/>
  <c r="BH326" i="2"/>
  <c r="BI326" i="2" s="1"/>
  <c r="AV326" i="2"/>
  <c r="AW326" i="2" s="1"/>
  <c r="L326" i="2"/>
  <c r="AJ326" i="2"/>
  <c r="AK326" i="2" s="1"/>
  <c r="BZ326" i="2"/>
  <c r="CA326" i="2" s="1"/>
  <c r="DP326" i="2"/>
  <c r="DQ326" i="2" s="1"/>
  <c r="ED326" i="2"/>
  <c r="FB326" i="2"/>
  <c r="JK327" i="2"/>
  <c r="JE327" i="2"/>
  <c r="BM327" i="2" s="1"/>
  <c r="LM327" i="2"/>
  <c r="LY327" i="2"/>
  <c r="ME327" i="2"/>
  <c r="EG327" i="2"/>
  <c r="EY327" i="2"/>
  <c r="EM327" i="2"/>
  <c r="DU327" i="2"/>
  <c r="DI327" i="2"/>
  <c r="CQ327" i="2"/>
  <c r="CE327" i="2"/>
  <c r="DC327" i="2"/>
  <c r="BS327" i="2"/>
  <c r="AO327" i="2"/>
  <c r="Q327" i="2"/>
  <c r="AI327" i="2"/>
  <c r="LS327" i="2"/>
  <c r="JP327" i="2"/>
  <c r="IP327" i="2"/>
  <c r="KL327" i="2"/>
  <c r="GV327" i="2"/>
  <c r="ID327" i="2"/>
  <c r="JD327" i="2"/>
  <c r="NH327" i="2"/>
  <c r="IR327" i="2"/>
  <c r="CZ327" i="2"/>
  <c r="MH327" i="2"/>
  <c r="HB327" i="2"/>
  <c r="HZ327" i="2"/>
  <c r="AL327" i="2"/>
  <c r="IX327" i="2"/>
  <c r="JT327" i="2"/>
  <c r="JV327" i="2"/>
  <c r="KT327" i="2"/>
  <c r="MN327" i="2"/>
  <c r="HL327" i="2"/>
  <c r="HF327" i="2"/>
  <c r="KB327" i="2"/>
  <c r="KZ327" i="2"/>
  <c r="DL327" i="2"/>
  <c r="LL327" i="2"/>
  <c r="HR327" i="2"/>
  <c r="JN327" i="2"/>
  <c r="KN327" i="2"/>
  <c r="HX327" i="2"/>
  <c r="IV327" i="2"/>
  <c r="LP327" i="2"/>
  <c r="MP327" i="2"/>
  <c r="HH327" i="2"/>
  <c r="JB327" i="2"/>
  <c r="KX327" i="2"/>
  <c r="LX327" i="2"/>
  <c r="EJ327" i="2"/>
  <c r="LF327" i="2"/>
  <c r="MB327" i="2"/>
  <c r="NB327" i="2"/>
  <c r="LJ327" i="2"/>
  <c r="NF327" i="2"/>
  <c r="LR327" i="2"/>
  <c r="JZ327" i="2"/>
  <c r="LV327" i="2"/>
  <c r="MV327" i="2"/>
  <c r="JH327" i="2"/>
  <c r="JJ327" i="2"/>
  <c r="NN327" i="2"/>
  <c r="HT327" i="2"/>
  <c r="MJ327" i="2"/>
  <c r="KR327" i="2"/>
  <c r="EB327" i="2"/>
  <c r="GZ327" i="2"/>
  <c r="HN327" i="2"/>
  <c r="IL327" i="2"/>
  <c r="KF327" i="2"/>
  <c r="KH327" i="2"/>
  <c r="LD327" i="2"/>
  <c r="MD327" i="2"/>
  <c r="MZ327" i="2"/>
  <c r="IJ327" i="2"/>
  <c r="NL327" i="2"/>
  <c r="IF327" i="2"/>
  <c r="MT327" i="2"/>
  <c r="CF327" i="2"/>
  <c r="GT327" i="2"/>
  <c r="IM327" i="2"/>
  <c r="AU327" i="2" s="1"/>
  <c r="KO327" i="2"/>
  <c r="ET326" i="2"/>
  <c r="EU326" i="2" s="1"/>
  <c r="AR326" i="2"/>
  <c r="CN326" i="2"/>
  <c r="EJ326" i="2"/>
  <c r="HC327" i="2"/>
  <c r="K327" i="2" s="1"/>
  <c r="EI326" i="2"/>
  <c r="NC327" i="2"/>
  <c r="FK327" i="2" s="1"/>
  <c r="NO327" i="2"/>
  <c r="IY327" i="2"/>
  <c r="BG327" i="2" s="1"/>
  <c r="HO327" i="2"/>
  <c r="FS326" i="2"/>
  <c r="HU327" i="2"/>
  <c r="NI327" i="2"/>
  <c r="LG327" i="2"/>
  <c r="DO327" i="2" s="1"/>
  <c r="AU326" i="2"/>
  <c r="Q326" i="2"/>
  <c r="CF326" i="2"/>
  <c r="CG326" i="2" s="1"/>
  <c r="DV326" i="2"/>
  <c r="DW326" i="2" s="1"/>
  <c r="CX326" i="2"/>
  <c r="CY326" i="2" s="1"/>
  <c r="EY326" i="2"/>
  <c r="FE326" i="2"/>
  <c r="GW327" i="2"/>
  <c r="AQ326" i="2"/>
  <c r="IS327" i="2"/>
  <c r="JQ327" i="2"/>
  <c r="BY327" i="2" s="1"/>
  <c r="MK327" i="2"/>
  <c r="ES327" i="2" s="1"/>
  <c r="KC327" i="2"/>
  <c r="CK327" i="2" s="1"/>
  <c r="BC326" i="2"/>
  <c r="M326" i="2"/>
  <c r="B328" i="2"/>
  <c r="GD327" i="2"/>
  <c r="HI328" i="2" l="1"/>
  <c r="GC328" i="2"/>
  <c r="H327" i="2"/>
  <c r="DX327" i="2"/>
  <c r="FL327" i="2"/>
  <c r="ET327" i="2"/>
  <c r="EU327" i="2" s="1"/>
  <c r="CT327" i="2"/>
  <c r="BN327" i="2"/>
  <c r="FZ327" i="2"/>
  <c r="DP327" i="2"/>
  <c r="DQ327" i="2" s="1"/>
  <c r="BV327" i="2"/>
  <c r="AF327" i="2"/>
  <c r="CL327" i="2"/>
  <c r="F327" i="2"/>
  <c r="G327" i="2" s="1"/>
  <c r="Z327" i="2"/>
  <c r="BJ327" i="2"/>
  <c r="BB327" i="2"/>
  <c r="AX327" i="2"/>
  <c r="FH327" i="2"/>
  <c r="L327" i="2"/>
  <c r="M327" i="2" s="1"/>
  <c r="BZ327" i="2"/>
  <c r="EN327" i="2"/>
  <c r="EO327" i="2" s="1"/>
  <c r="T327" i="2"/>
  <c r="DF327" i="2"/>
  <c r="FR327" i="2"/>
  <c r="FS327" i="2" s="1"/>
  <c r="AP327" i="2"/>
  <c r="EZ327" i="2"/>
  <c r="FA327" i="2" s="1"/>
  <c r="BO327" i="2"/>
  <c r="FM327" i="2"/>
  <c r="IS328" i="2"/>
  <c r="NI328" i="2"/>
  <c r="HU328" i="2"/>
  <c r="NO328" i="2"/>
  <c r="KO328" i="2"/>
  <c r="LS328" i="2"/>
  <c r="AC327" i="2"/>
  <c r="CR327" i="2"/>
  <c r="CS327" i="2" s="1"/>
  <c r="CW327" i="2"/>
  <c r="AV327" i="2"/>
  <c r="AW327" i="2" s="1"/>
  <c r="DD327" i="2"/>
  <c r="DE327" i="2" s="1"/>
  <c r="DV327" i="2"/>
  <c r="DW327" i="2" s="1"/>
  <c r="N327" i="2"/>
  <c r="AR327" i="2"/>
  <c r="BD327" i="2"/>
  <c r="CN327" i="2"/>
  <c r="CH327" i="2"/>
  <c r="EV327" i="2"/>
  <c r="ED327" i="2"/>
  <c r="FN327" i="2"/>
  <c r="MW328" i="2"/>
  <c r="JE328" i="2"/>
  <c r="IG328" i="2"/>
  <c r="EC327" i="2"/>
  <c r="AQ327" i="2"/>
  <c r="IM328" i="2"/>
  <c r="R327" i="2"/>
  <c r="S327" i="2" s="1"/>
  <c r="BH327" i="2"/>
  <c r="BI327" i="2" s="1"/>
  <c r="E327" i="2"/>
  <c r="BA327" i="2"/>
  <c r="CX327" i="2"/>
  <c r="CY327" i="2" s="1"/>
  <c r="EA327" i="2"/>
  <c r="FF327" i="2"/>
  <c r="FG327" i="2" s="1"/>
  <c r="BP327" i="2"/>
  <c r="DR327" i="2"/>
  <c r="EP327" i="2"/>
  <c r="FT327" i="2"/>
  <c r="ME328" i="2"/>
  <c r="JK328" i="2"/>
  <c r="KI328" i="2"/>
  <c r="KC328" i="2"/>
  <c r="MK328" i="2"/>
  <c r="CG327" i="2"/>
  <c r="HO328" i="2"/>
  <c r="FX327" i="2"/>
  <c r="FY327" i="2" s="1"/>
  <c r="AJ327" i="2"/>
  <c r="AK327" i="2" s="1"/>
  <c r="AD327" i="2"/>
  <c r="AE327" i="2" s="1"/>
  <c r="BT327" i="2"/>
  <c r="BU327" i="2" s="1"/>
  <c r="EH327" i="2"/>
  <c r="EI327" i="2" s="1"/>
  <c r="CB327" i="2"/>
  <c r="FB327" i="2"/>
  <c r="LY328" i="2"/>
  <c r="JW328" i="2"/>
  <c r="CM327" i="2"/>
  <c r="FE328" i="2"/>
  <c r="FW328" i="2"/>
  <c r="FQ328" i="2"/>
  <c r="EM328" i="2"/>
  <c r="ES328" i="2"/>
  <c r="EG328" i="2"/>
  <c r="EA328" i="2"/>
  <c r="CK328" i="2"/>
  <c r="CW328" i="2"/>
  <c r="CQ328" i="2"/>
  <c r="BS328" i="2"/>
  <c r="AO328" i="2"/>
  <c r="AC328" i="2"/>
  <c r="Q328" i="2"/>
  <c r="BM328" i="2"/>
  <c r="BA328" i="2"/>
  <c r="CE328" i="2"/>
  <c r="W328" i="2"/>
  <c r="AU328" i="2"/>
  <c r="NC328" i="2"/>
  <c r="HZ328" i="2"/>
  <c r="GV328" i="2"/>
  <c r="LJ328" i="2"/>
  <c r="NH328" i="2"/>
  <c r="IR328" i="2"/>
  <c r="IP328" i="2"/>
  <c r="KN328" i="2"/>
  <c r="IX328" i="2"/>
  <c r="KR328" i="2"/>
  <c r="MP328" i="2"/>
  <c r="MN328" i="2"/>
  <c r="GT328" i="2"/>
  <c r="IF328" i="2"/>
  <c r="MT328" i="2"/>
  <c r="JN328" i="2"/>
  <c r="NF328" i="2"/>
  <c r="MJ328" i="2"/>
  <c r="GZ328" i="2"/>
  <c r="JV328" i="2"/>
  <c r="KT328" i="2"/>
  <c r="JJ328" i="2"/>
  <c r="HH328" i="2"/>
  <c r="JB328" i="2"/>
  <c r="LL328" i="2"/>
  <c r="HT328" i="2"/>
  <c r="HR328" i="2"/>
  <c r="JP328" i="2"/>
  <c r="FR328" i="2"/>
  <c r="KL328" i="2"/>
  <c r="LR328" i="2"/>
  <c r="LP328" i="2"/>
  <c r="JD328" i="2"/>
  <c r="JZ328" i="2"/>
  <c r="HX328" i="2"/>
  <c r="IV328" i="2"/>
  <c r="KB328" i="2"/>
  <c r="LV328" i="2"/>
  <c r="HL328" i="2"/>
  <c r="IJ328" i="2"/>
  <c r="KF328" i="2"/>
  <c r="LD328" i="2"/>
  <c r="MD328" i="2"/>
  <c r="NN328" i="2"/>
  <c r="NL328" i="2"/>
  <c r="MB328" i="2"/>
  <c r="CZ328" i="2"/>
  <c r="AR328" i="2"/>
  <c r="KX328" i="2"/>
  <c r="CT328" i="2"/>
  <c r="KH328" i="2"/>
  <c r="MZ328" i="2"/>
  <c r="FZ328" i="2"/>
  <c r="MH328" i="2"/>
  <c r="MV328" i="2"/>
  <c r="BB328" i="2"/>
  <c r="JT328" i="2"/>
  <c r="KZ328" i="2"/>
  <c r="HF328" i="2"/>
  <c r="HN328" i="2"/>
  <c r="IL328" i="2"/>
  <c r="LF328" i="2"/>
  <c r="NB328" i="2"/>
  <c r="HB328" i="2"/>
  <c r="LX328" i="2"/>
  <c r="N328" i="2"/>
  <c r="ID328" i="2"/>
  <c r="JH328" i="2"/>
  <c r="FX328" i="2"/>
  <c r="GW328" i="2"/>
  <c r="BC327" i="2"/>
  <c r="JQ328" i="2"/>
  <c r="LG328" i="2"/>
  <c r="CA327" i="2"/>
  <c r="IY328" i="2"/>
  <c r="BG328" i="2" s="1"/>
  <c r="HC328" i="2"/>
  <c r="X327" i="2"/>
  <c r="Y327" i="2" s="1"/>
  <c r="W327" i="2"/>
  <c r="DJ327" i="2"/>
  <c r="DK327" i="2" s="1"/>
  <c r="FW327" i="2"/>
  <c r="FQ327" i="2"/>
  <c r="MQ328" i="2"/>
  <c r="LM328" i="2"/>
  <c r="LA328" i="2"/>
  <c r="KU328" i="2"/>
  <c r="IA328" i="2"/>
  <c r="B329" i="2"/>
  <c r="GC329" i="2" s="1"/>
  <c r="GD328" i="2"/>
  <c r="KU329" i="2" l="1"/>
  <c r="BT328" i="2"/>
  <c r="EN328" i="2"/>
  <c r="CN328" i="2"/>
  <c r="DF328" i="2"/>
  <c r="ED328" i="2"/>
  <c r="BZ328" i="2"/>
  <c r="CA328" i="2" s="1"/>
  <c r="R328" i="2"/>
  <c r="S328" i="2" s="1"/>
  <c r="DX328" i="2"/>
  <c r="FY328" i="2"/>
  <c r="FL328" i="2"/>
  <c r="AX328" i="2"/>
  <c r="F328" i="2"/>
  <c r="G328" i="2" s="1"/>
  <c r="BN328" i="2"/>
  <c r="AF328" i="2"/>
  <c r="CH328" i="2"/>
  <c r="DL328" i="2"/>
  <c r="LA329" i="2"/>
  <c r="HC329" i="2"/>
  <c r="DR328" i="2"/>
  <c r="EH328" i="2"/>
  <c r="AL328" i="2"/>
  <c r="FB328" i="2"/>
  <c r="Z328" i="2"/>
  <c r="FH328" i="2"/>
  <c r="BJ328" i="2"/>
  <c r="ET328" i="2"/>
  <c r="EU328" i="2" s="1"/>
  <c r="BU328" i="2"/>
  <c r="DI329" i="2"/>
  <c r="DC329" i="2"/>
  <c r="K329" i="2"/>
  <c r="LY329" i="2"/>
  <c r="HB329" i="2"/>
  <c r="HT329" i="2"/>
  <c r="JP329" i="2"/>
  <c r="MH329" i="2"/>
  <c r="N329" i="2"/>
  <c r="GZ329" i="2"/>
  <c r="HX329" i="2"/>
  <c r="IX329" i="2"/>
  <c r="IV329" i="2"/>
  <c r="JT329" i="2"/>
  <c r="LR329" i="2"/>
  <c r="MP329" i="2"/>
  <c r="ID329" i="2"/>
  <c r="JD329" i="2"/>
  <c r="JZ329" i="2"/>
  <c r="KX329" i="2"/>
  <c r="MV329" i="2"/>
  <c r="LJ329" i="2"/>
  <c r="LL329" i="2"/>
  <c r="NH329" i="2"/>
  <c r="KL329" i="2"/>
  <c r="GT329" i="2"/>
  <c r="HZ329" i="2"/>
  <c r="KT329" i="2"/>
  <c r="MN329" i="2"/>
  <c r="KB329" i="2"/>
  <c r="KZ329" i="2"/>
  <c r="LX329" i="2"/>
  <c r="NF329" i="2"/>
  <c r="IR329" i="2"/>
  <c r="IP329" i="2"/>
  <c r="KN329" i="2"/>
  <c r="IF329" i="2"/>
  <c r="KR329" i="2"/>
  <c r="IL329" i="2"/>
  <c r="MT329" i="2"/>
  <c r="JH329" i="2"/>
  <c r="KH329" i="2"/>
  <c r="LF329" i="2"/>
  <c r="LP329" i="2"/>
  <c r="NL329" i="2"/>
  <c r="NN329" i="2"/>
  <c r="JV329" i="2"/>
  <c r="HH329" i="2"/>
  <c r="GV329" i="2"/>
  <c r="HL329" i="2"/>
  <c r="IJ329" i="2"/>
  <c r="KF329" i="2"/>
  <c r="MB329" i="2"/>
  <c r="NB329" i="2"/>
  <c r="HF329" i="2"/>
  <c r="HN329" i="2"/>
  <c r="EH329" i="2"/>
  <c r="LV329" i="2"/>
  <c r="HR329" i="2"/>
  <c r="JN329" i="2"/>
  <c r="MJ329" i="2"/>
  <c r="JB329" i="2"/>
  <c r="LD329" i="2"/>
  <c r="JJ329" i="2"/>
  <c r="MD329" i="2"/>
  <c r="MZ329" i="2"/>
  <c r="IA329" i="2"/>
  <c r="MQ329" i="2"/>
  <c r="EY329" i="2" s="1"/>
  <c r="GW329" i="2"/>
  <c r="NC329" i="2"/>
  <c r="AD328" i="2"/>
  <c r="AE328" i="2" s="1"/>
  <c r="AV328" i="2"/>
  <c r="AW328" i="2" s="1"/>
  <c r="L328" i="2"/>
  <c r="M328" i="2" s="1"/>
  <c r="AJ328" i="2"/>
  <c r="AK328" i="2" s="1"/>
  <c r="DD328" i="2"/>
  <c r="DE328" i="2" s="1"/>
  <c r="CR328" i="2"/>
  <c r="CS328" i="2" s="1"/>
  <c r="T328" i="2"/>
  <c r="CB328" i="2"/>
  <c r="BD328" i="2"/>
  <c r="BV328" i="2"/>
  <c r="EV328" i="2"/>
  <c r="FN328" i="2"/>
  <c r="MK329" i="2"/>
  <c r="KI329" i="2"/>
  <c r="MW329" i="2"/>
  <c r="FE329" i="2" s="1"/>
  <c r="KO329" i="2"/>
  <c r="IS329" i="2"/>
  <c r="LG329" i="2"/>
  <c r="DO329" i="2" s="1"/>
  <c r="E328" i="2"/>
  <c r="AP328" i="2"/>
  <c r="AQ328" i="2" s="1"/>
  <c r="X328" i="2"/>
  <c r="Y328" i="2" s="1"/>
  <c r="CL328" i="2"/>
  <c r="CM328" i="2" s="1"/>
  <c r="DV328" i="2"/>
  <c r="DW328" i="2" s="1"/>
  <c r="DI328" i="2"/>
  <c r="CX328" i="2"/>
  <c r="CY328" i="2" s="1"/>
  <c r="H328" i="2"/>
  <c r="FF328" i="2"/>
  <c r="FG328" i="2" s="1"/>
  <c r="EJ328" i="2"/>
  <c r="BP328" i="2"/>
  <c r="EP328" i="2"/>
  <c r="FT328" i="2"/>
  <c r="JW329" i="2"/>
  <c r="CE329" i="2" s="1"/>
  <c r="EI328" i="2"/>
  <c r="KC329" i="2"/>
  <c r="CK329" i="2" s="1"/>
  <c r="JK329" i="2"/>
  <c r="NO329" i="2"/>
  <c r="FM328" i="2"/>
  <c r="EO328" i="2"/>
  <c r="BO328" i="2"/>
  <c r="JQ329" i="2"/>
  <c r="DC328" i="2"/>
  <c r="AI328" i="2"/>
  <c r="BY328" i="2"/>
  <c r="DJ328" i="2"/>
  <c r="DK328" i="2" s="1"/>
  <c r="DO328" i="2"/>
  <c r="DP328" i="2"/>
  <c r="DQ328" i="2" s="1"/>
  <c r="FK328" i="2"/>
  <c r="EY328" i="2"/>
  <c r="EZ328" i="2"/>
  <c r="FA328" i="2" s="1"/>
  <c r="HO329" i="2"/>
  <c r="ME329" i="2"/>
  <c r="IM329" i="2"/>
  <c r="HU329" i="2"/>
  <c r="LM329" i="2"/>
  <c r="IY329" i="2"/>
  <c r="BC328" i="2"/>
  <c r="K328" i="2"/>
  <c r="BH328" i="2"/>
  <c r="BI328" i="2" s="1"/>
  <c r="CF328" i="2"/>
  <c r="CG328" i="2" s="1"/>
  <c r="EB328" i="2"/>
  <c r="EC328" i="2" s="1"/>
  <c r="DU328" i="2"/>
  <c r="FS328" i="2"/>
  <c r="IG329" i="2"/>
  <c r="AO329" i="2" s="1"/>
  <c r="JE329" i="2"/>
  <c r="LS329" i="2"/>
  <c r="NI329" i="2"/>
  <c r="HI329" i="2"/>
  <c r="Q329" i="2" s="1"/>
  <c r="B330" i="2"/>
  <c r="GC330" i="2" s="1"/>
  <c r="GD329" i="2"/>
  <c r="LS330" i="2" l="1"/>
  <c r="DL329" i="2"/>
  <c r="DR329" i="2"/>
  <c r="CZ329" i="2"/>
  <c r="FH329" i="2"/>
  <c r="DV329" i="2"/>
  <c r="DW329" i="2" s="1"/>
  <c r="BJ329" i="2"/>
  <c r="BN329" i="2"/>
  <c r="FX329" i="2"/>
  <c r="FY329" i="2" s="1"/>
  <c r="CT329" i="2"/>
  <c r="BT329" i="2"/>
  <c r="BU329" i="2" s="1"/>
  <c r="FN329" i="2"/>
  <c r="AR329" i="2"/>
  <c r="AL329" i="2"/>
  <c r="BB329" i="2"/>
  <c r="AX329" i="2"/>
  <c r="CL329" i="2"/>
  <c r="CM329" i="2" s="1"/>
  <c r="EV329" i="2"/>
  <c r="H329" i="2"/>
  <c r="DD329" i="2"/>
  <c r="DE329" i="2" s="1"/>
  <c r="FT329" i="2"/>
  <c r="JE330" i="2"/>
  <c r="EP329" i="2"/>
  <c r="EB329" i="2"/>
  <c r="EC329" i="2" s="1"/>
  <c r="X329" i="2"/>
  <c r="Y329" i="2" s="1"/>
  <c r="AD329" i="2"/>
  <c r="AE329" i="2" s="1"/>
  <c r="CH329" i="2"/>
  <c r="FB329" i="2"/>
  <c r="T329" i="2"/>
  <c r="CB329" i="2"/>
  <c r="EA330" i="2"/>
  <c r="BM330" i="2"/>
  <c r="LA330" i="2"/>
  <c r="IV330" i="2"/>
  <c r="IF330" i="2"/>
  <c r="HL330" i="2"/>
  <c r="GT330" i="2"/>
  <c r="HX330" i="2"/>
  <c r="JT330" i="2"/>
  <c r="KR330" i="2"/>
  <c r="HF330" i="2"/>
  <c r="JD330" i="2"/>
  <c r="KX330" i="2"/>
  <c r="LJ330" i="2"/>
  <c r="HR330" i="2"/>
  <c r="HT330" i="2"/>
  <c r="JN330" i="2"/>
  <c r="JP330" i="2"/>
  <c r="NF330" i="2"/>
  <c r="MJ330" i="2"/>
  <c r="HZ330" i="2"/>
  <c r="IX330" i="2"/>
  <c r="JV330" i="2"/>
  <c r="LP330" i="2"/>
  <c r="LR330" i="2"/>
  <c r="JB330" i="2"/>
  <c r="KZ330" i="2"/>
  <c r="LX330" i="2"/>
  <c r="LV330" i="2"/>
  <c r="LL330" i="2"/>
  <c r="GZ330" i="2"/>
  <c r="EB330" i="2"/>
  <c r="MP330" i="2"/>
  <c r="GV330" i="2"/>
  <c r="BP330" i="2"/>
  <c r="JZ330" i="2"/>
  <c r="KL330" i="2"/>
  <c r="KN330" i="2"/>
  <c r="AL330" i="2"/>
  <c r="KT330" i="2"/>
  <c r="MN330" i="2"/>
  <c r="HH330" i="2"/>
  <c r="ID330" i="2"/>
  <c r="MT330" i="2"/>
  <c r="IJ330" i="2"/>
  <c r="KF330" i="2"/>
  <c r="NB330" i="2"/>
  <c r="MB330" i="2"/>
  <c r="NH330" i="2"/>
  <c r="IP330" i="2"/>
  <c r="MH330" i="2"/>
  <c r="KB330" i="2"/>
  <c r="DL330" i="2"/>
  <c r="JJ330" i="2"/>
  <c r="JH330" i="2"/>
  <c r="LD330" i="2"/>
  <c r="MZ330" i="2"/>
  <c r="LF330" i="2"/>
  <c r="IR330" i="2"/>
  <c r="HB330" i="2"/>
  <c r="HN330" i="2"/>
  <c r="IL330" i="2"/>
  <c r="KH330" i="2"/>
  <c r="MD330" i="2"/>
  <c r="FN330" i="2"/>
  <c r="NN330" i="2"/>
  <c r="MV330" i="2"/>
  <c r="NL330" i="2"/>
  <c r="NI330" i="2"/>
  <c r="BC329" i="2"/>
  <c r="HC330" i="2"/>
  <c r="K330" i="2" s="1"/>
  <c r="IM330" i="2"/>
  <c r="JK330" i="2"/>
  <c r="IS330" i="2"/>
  <c r="KI330" i="2"/>
  <c r="NC330" i="2"/>
  <c r="FK330" i="2" s="1"/>
  <c r="IA330" i="2"/>
  <c r="AI330" i="2" s="1"/>
  <c r="LY330" i="2"/>
  <c r="BZ329" i="2"/>
  <c r="CA329" i="2" s="1"/>
  <c r="CF329" i="2"/>
  <c r="CG329" i="2" s="1"/>
  <c r="AP329" i="2"/>
  <c r="AQ329" i="2" s="1"/>
  <c r="AV329" i="2"/>
  <c r="AW329" i="2" s="1"/>
  <c r="EZ329" i="2"/>
  <c r="FA329" i="2" s="1"/>
  <c r="EN329" i="2"/>
  <c r="EO329" i="2" s="1"/>
  <c r="ET329" i="2"/>
  <c r="EU329" i="2" s="1"/>
  <c r="FF329" i="2"/>
  <c r="FG329" i="2" s="1"/>
  <c r="FL329" i="2"/>
  <c r="FM329" i="2" s="1"/>
  <c r="Z329" i="2"/>
  <c r="BV329" i="2"/>
  <c r="CN329" i="2"/>
  <c r="ED329" i="2"/>
  <c r="DX329" i="2"/>
  <c r="FZ329" i="2"/>
  <c r="IY330" i="2"/>
  <c r="BG330" i="2" s="1"/>
  <c r="HU330" i="2"/>
  <c r="ME330" i="2"/>
  <c r="JQ330" i="2"/>
  <c r="BY330" i="2" s="1"/>
  <c r="NO330" i="2"/>
  <c r="FW330" i="2" s="1"/>
  <c r="KC330" i="2"/>
  <c r="KO330" i="2"/>
  <c r="MK330" i="2"/>
  <c r="GW330" i="2"/>
  <c r="AI329" i="2"/>
  <c r="AJ329" i="2"/>
  <c r="AK329" i="2" s="1"/>
  <c r="DJ329" i="2"/>
  <c r="DK329" i="2" s="1"/>
  <c r="BG329" i="2"/>
  <c r="CR329" i="2"/>
  <c r="CS329" i="2" s="1"/>
  <c r="AU329" i="2"/>
  <c r="E329" i="2"/>
  <c r="BA329" i="2"/>
  <c r="CX329" i="2"/>
  <c r="CY329" i="2" s="1"/>
  <c r="EM329" i="2"/>
  <c r="FR329" i="2"/>
  <c r="FS329" i="2" s="1"/>
  <c r="FK329" i="2"/>
  <c r="FQ329" i="2"/>
  <c r="BP329" i="2"/>
  <c r="EJ329" i="2"/>
  <c r="HO330" i="2"/>
  <c r="W330" i="2" s="1"/>
  <c r="BO329" i="2"/>
  <c r="EI329" i="2"/>
  <c r="LG330" i="2"/>
  <c r="DO330" i="2" s="1"/>
  <c r="MW330" i="2"/>
  <c r="BM329" i="2"/>
  <c r="F329" i="2"/>
  <c r="G329" i="2" s="1"/>
  <c r="AC329" i="2"/>
  <c r="R329" i="2"/>
  <c r="S329" i="2" s="1"/>
  <c r="BH329" i="2"/>
  <c r="BI329" i="2" s="1"/>
  <c r="BY329" i="2"/>
  <c r="DP329" i="2"/>
  <c r="DQ329" i="2" s="1"/>
  <c r="CQ329" i="2"/>
  <c r="BD329" i="2"/>
  <c r="FW329" i="2"/>
  <c r="AF329" i="2"/>
  <c r="DF329" i="2"/>
  <c r="HI330" i="2"/>
  <c r="IG330" i="2"/>
  <c r="LM330" i="2"/>
  <c r="JW330" i="2"/>
  <c r="CE330" i="2" s="1"/>
  <c r="KU330" i="2"/>
  <c r="MQ330" i="2"/>
  <c r="L329" i="2"/>
  <c r="M329" i="2" s="1"/>
  <c r="BS329" i="2"/>
  <c r="W329" i="2"/>
  <c r="CW329" i="2"/>
  <c r="DU329" i="2"/>
  <c r="EA329" i="2"/>
  <c r="EG329" i="2"/>
  <c r="ES329" i="2"/>
  <c r="B331" i="2"/>
  <c r="GD330" i="2"/>
  <c r="JE331" i="2" l="1"/>
  <c r="GC331" i="2"/>
  <c r="AF330" i="2"/>
  <c r="BB330" i="2"/>
  <c r="BC330" i="2" s="1"/>
  <c r="R330" i="2"/>
  <c r="S330" i="2" s="1"/>
  <c r="CN330" i="2"/>
  <c r="BT330" i="2"/>
  <c r="CR330" i="2"/>
  <c r="CS330" i="2" s="1"/>
  <c r="F330" i="2"/>
  <c r="G330" i="2" s="1"/>
  <c r="FT330" i="2"/>
  <c r="DP330" i="2"/>
  <c r="DQ330" i="2" s="1"/>
  <c r="CH330" i="2"/>
  <c r="AX330" i="2"/>
  <c r="FH330" i="2"/>
  <c r="ET330" i="2"/>
  <c r="FB330" i="2"/>
  <c r="DX330" i="2"/>
  <c r="FZ330" i="2"/>
  <c r="AR330" i="2"/>
  <c r="L330" i="2"/>
  <c r="M330" i="2" s="1"/>
  <c r="EN330" i="2"/>
  <c r="EO330" i="2" s="1"/>
  <c r="Z330" i="2"/>
  <c r="BJ330" i="2"/>
  <c r="EC330" i="2"/>
  <c r="BZ330" i="2"/>
  <c r="CA330" i="2" s="1"/>
  <c r="EJ330" i="2"/>
  <c r="DF330" i="2"/>
  <c r="CX330" i="2"/>
  <c r="CY330" i="2" s="1"/>
  <c r="HI331" i="2"/>
  <c r="Q331" i="2" s="1"/>
  <c r="GW331" i="2"/>
  <c r="KC331" i="2"/>
  <c r="HU331" i="2"/>
  <c r="AC331" i="2" s="1"/>
  <c r="KI331" i="2"/>
  <c r="AD330" i="2"/>
  <c r="AE330" i="2" s="1"/>
  <c r="BH330" i="2"/>
  <c r="BI330" i="2" s="1"/>
  <c r="AV330" i="2"/>
  <c r="AW330" i="2" s="1"/>
  <c r="X330" i="2"/>
  <c r="Y330" i="2" s="1"/>
  <c r="Q330" i="2"/>
  <c r="CQ330" i="2"/>
  <c r="DJ330" i="2"/>
  <c r="DK330" i="2" s="1"/>
  <c r="CK330" i="2"/>
  <c r="FF330" i="2"/>
  <c r="FG330" i="2" s="1"/>
  <c r="FL330" i="2"/>
  <c r="FM330" i="2" s="1"/>
  <c r="FR330" i="2"/>
  <c r="FS330" i="2" s="1"/>
  <c r="BD330" i="2"/>
  <c r="BV330" i="2"/>
  <c r="CT330" i="2"/>
  <c r="CZ330" i="2"/>
  <c r="DR330" i="2"/>
  <c r="EV330" i="2"/>
  <c r="LS331" i="2"/>
  <c r="KU331" i="2"/>
  <c r="DC331" i="2" s="1"/>
  <c r="MK331" i="2"/>
  <c r="NO331" i="2"/>
  <c r="IY331" i="2"/>
  <c r="LY331" i="2"/>
  <c r="IS331" i="2"/>
  <c r="BA331" i="2" s="1"/>
  <c r="IM331" i="2"/>
  <c r="NI331" i="2"/>
  <c r="BA330" i="2"/>
  <c r="DC330" i="2"/>
  <c r="AC330" i="2"/>
  <c r="BN330" i="2"/>
  <c r="BO330" i="2" s="1"/>
  <c r="DD330" i="2"/>
  <c r="DE330" i="2" s="1"/>
  <c r="CF330" i="2"/>
  <c r="CG330" i="2" s="1"/>
  <c r="DV330" i="2"/>
  <c r="DW330" i="2" s="1"/>
  <c r="N330" i="2"/>
  <c r="FQ330" i="2"/>
  <c r="H330" i="2"/>
  <c r="T330" i="2"/>
  <c r="ED330" i="2"/>
  <c r="JW331" i="2"/>
  <c r="LM331" i="2"/>
  <c r="DU331" i="2" s="1"/>
  <c r="MW331" i="2"/>
  <c r="KO331" i="2"/>
  <c r="JQ331" i="2"/>
  <c r="BY331" i="2" s="1"/>
  <c r="EU330" i="2"/>
  <c r="IA331" i="2"/>
  <c r="JK331" i="2"/>
  <c r="HC331" i="2"/>
  <c r="LA331" i="2"/>
  <c r="AU330" i="2"/>
  <c r="AP330" i="2"/>
  <c r="AQ330" i="2" s="1"/>
  <c r="AJ330" i="2"/>
  <c r="AK330" i="2" s="1"/>
  <c r="BS330" i="2"/>
  <c r="DI330" i="2"/>
  <c r="DU330" i="2"/>
  <c r="EZ330" i="2"/>
  <c r="FA330" i="2" s="1"/>
  <c r="CB330" i="2"/>
  <c r="EP330" i="2"/>
  <c r="FQ331" i="2"/>
  <c r="ES331" i="2"/>
  <c r="FW331" i="2"/>
  <c r="EG331" i="2"/>
  <c r="FE331" i="2"/>
  <c r="EA331" i="2"/>
  <c r="DI331" i="2"/>
  <c r="CQ331" i="2"/>
  <c r="CE331" i="2"/>
  <c r="CK331" i="2"/>
  <c r="K331" i="2"/>
  <c r="E331" i="2"/>
  <c r="AU331" i="2"/>
  <c r="BS331" i="2"/>
  <c r="BG331" i="2"/>
  <c r="AI331" i="2"/>
  <c r="CW331" i="2"/>
  <c r="BM331" i="2"/>
  <c r="NF331" i="2"/>
  <c r="KR331" i="2"/>
  <c r="GZ331" i="2"/>
  <c r="JZ331" i="2"/>
  <c r="KX331" i="2"/>
  <c r="LV331" i="2"/>
  <c r="LX331" i="2"/>
  <c r="JP331" i="2"/>
  <c r="NH331" i="2"/>
  <c r="FT331" i="2"/>
  <c r="IP331" i="2"/>
  <c r="KL331" i="2"/>
  <c r="ID331" i="2"/>
  <c r="JD331" i="2"/>
  <c r="EH331" i="2"/>
  <c r="HT331" i="2"/>
  <c r="IR331" i="2"/>
  <c r="CX331" i="2"/>
  <c r="MH331" i="2"/>
  <c r="HB331" i="2"/>
  <c r="HZ331" i="2"/>
  <c r="IX331" i="2"/>
  <c r="JT331" i="2"/>
  <c r="JV331" i="2"/>
  <c r="MN331" i="2"/>
  <c r="HF331" i="2"/>
  <c r="KB331" i="2"/>
  <c r="KZ331" i="2"/>
  <c r="DJ331" i="2"/>
  <c r="LL331" i="2"/>
  <c r="HR331" i="2"/>
  <c r="CH331" i="2"/>
  <c r="R331" i="2"/>
  <c r="MB331" i="2"/>
  <c r="HN331" i="2"/>
  <c r="HL331" i="2"/>
  <c r="IL331" i="2"/>
  <c r="KF331" i="2"/>
  <c r="KH331" i="2"/>
  <c r="MD331" i="2"/>
  <c r="GV331" i="2"/>
  <c r="IV331" i="2"/>
  <c r="KT331" i="2"/>
  <c r="LF331" i="2"/>
  <c r="NB331" i="2"/>
  <c r="LJ331" i="2"/>
  <c r="IF331" i="2"/>
  <c r="JB331" i="2"/>
  <c r="MV331" i="2"/>
  <c r="LD331" i="2"/>
  <c r="DF331" i="2"/>
  <c r="LP331" i="2"/>
  <c r="HX331" i="2"/>
  <c r="MT331" i="2"/>
  <c r="GT331" i="2"/>
  <c r="JH331" i="2"/>
  <c r="JJ331" i="2"/>
  <c r="MZ331" i="2"/>
  <c r="NN331" i="2"/>
  <c r="FZ331" i="2"/>
  <c r="JN331" i="2"/>
  <c r="KN331" i="2"/>
  <c r="MJ331" i="2"/>
  <c r="LR331" i="2"/>
  <c r="MP331" i="2"/>
  <c r="HH331" i="2"/>
  <c r="AL331" i="2"/>
  <c r="IJ331" i="2"/>
  <c r="NL331" i="2"/>
  <c r="MQ331" i="2"/>
  <c r="EY331" i="2" s="1"/>
  <c r="IG331" i="2"/>
  <c r="BU330" i="2"/>
  <c r="LG331" i="2"/>
  <c r="DO331" i="2" s="1"/>
  <c r="HO331" i="2"/>
  <c r="W331" i="2" s="1"/>
  <c r="ME331" i="2"/>
  <c r="NC331" i="2"/>
  <c r="FX330" i="2"/>
  <c r="FY330" i="2" s="1"/>
  <c r="E330" i="2"/>
  <c r="ES330" i="2"/>
  <c r="AO330" i="2"/>
  <c r="CL330" i="2"/>
  <c r="CM330" i="2" s="1"/>
  <c r="CW330" i="2"/>
  <c r="EG330" i="2"/>
  <c r="EH330" i="2"/>
  <c r="EI330" i="2" s="1"/>
  <c r="EM330" i="2"/>
  <c r="EY330" i="2"/>
  <c r="FE330" i="2"/>
  <c r="B332" i="2"/>
  <c r="GD331" i="2"/>
  <c r="JE332" i="2" l="1"/>
  <c r="GC332" i="2"/>
  <c r="ME332" i="2"/>
  <c r="IG332" i="2"/>
  <c r="FF331" i="2"/>
  <c r="FG331" i="2" s="1"/>
  <c r="AX331" i="2"/>
  <c r="DV331" i="2"/>
  <c r="DW331" i="2" s="1"/>
  <c r="DR331" i="2"/>
  <c r="H331" i="2"/>
  <c r="EP331" i="2"/>
  <c r="CY331" i="2"/>
  <c r="BH331" i="2"/>
  <c r="BI331" i="2" s="1"/>
  <c r="BP331" i="2"/>
  <c r="CT331" i="2"/>
  <c r="Z331" i="2"/>
  <c r="BV331" i="2"/>
  <c r="FB331" i="2"/>
  <c r="CL331" i="2"/>
  <c r="CM331" i="2" s="1"/>
  <c r="EV331" i="2"/>
  <c r="BZ331" i="2"/>
  <c r="CA331" i="2" s="1"/>
  <c r="NC332" i="2"/>
  <c r="FX331" i="2"/>
  <c r="FY331" i="2" s="1"/>
  <c r="FN331" i="2"/>
  <c r="N331" i="2"/>
  <c r="AR331" i="2"/>
  <c r="BB331" i="2"/>
  <c r="BC331" i="2" s="1"/>
  <c r="EB331" i="2"/>
  <c r="EC331" i="2" s="1"/>
  <c r="AF331" i="2"/>
  <c r="EI331" i="2"/>
  <c r="DK331" i="2"/>
  <c r="X331" i="2"/>
  <c r="Y331" i="2" s="1"/>
  <c r="AJ331" i="2"/>
  <c r="AK331" i="2" s="1"/>
  <c r="AD331" i="2"/>
  <c r="BT331" i="2"/>
  <c r="BU331" i="2" s="1"/>
  <c r="CF331" i="2"/>
  <c r="CG331" i="2" s="1"/>
  <c r="EN331" i="2"/>
  <c r="EO331" i="2" s="1"/>
  <c r="T331" i="2"/>
  <c r="FL331" i="2"/>
  <c r="FM331" i="2" s="1"/>
  <c r="CB331" i="2"/>
  <c r="CN331" i="2"/>
  <c r="DL331" i="2"/>
  <c r="EJ331" i="2"/>
  <c r="FH331" i="2"/>
  <c r="IA332" i="2"/>
  <c r="NI332" i="2"/>
  <c r="IY332" i="2"/>
  <c r="LS332" i="2"/>
  <c r="KC332" i="2"/>
  <c r="F331" i="2"/>
  <c r="G331" i="2" s="1"/>
  <c r="L331" i="2"/>
  <c r="M331" i="2" s="1"/>
  <c r="AO331" i="2"/>
  <c r="AP331" i="2"/>
  <c r="AQ331" i="2" s="1"/>
  <c r="DD331" i="2"/>
  <c r="DE331" i="2" s="1"/>
  <c r="EZ331" i="2"/>
  <c r="FA331" i="2" s="1"/>
  <c r="FR331" i="2"/>
  <c r="FS331" i="2" s="1"/>
  <c r="BD331" i="2"/>
  <c r="CZ331" i="2"/>
  <c r="DX331" i="2"/>
  <c r="ED331" i="2"/>
  <c r="LA332" i="2"/>
  <c r="MW332" i="2"/>
  <c r="IM332" i="2"/>
  <c r="NO332" i="2"/>
  <c r="AE331" i="2"/>
  <c r="GW332" i="2"/>
  <c r="HI332" i="2"/>
  <c r="HO332" i="2"/>
  <c r="CR331" i="2"/>
  <c r="CS331" i="2" s="1"/>
  <c r="AV331" i="2"/>
  <c r="AW331" i="2" s="1"/>
  <c r="EM331" i="2"/>
  <c r="FK331" i="2"/>
  <c r="BJ331" i="2"/>
  <c r="HC332" i="2"/>
  <c r="JQ332" i="2"/>
  <c r="LM332" i="2"/>
  <c r="IS332" i="2"/>
  <c r="MK332" i="2"/>
  <c r="ES332" i="2" s="1"/>
  <c r="S331" i="2"/>
  <c r="KI332" i="2"/>
  <c r="FE332" i="2"/>
  <c r="FW332" i="2"/>
  <c r="FQ332" i="2"/>
  <c r="EM332" i="2"/>
  <c r="DU332" i="2"/>
  <c r="FK332" i="2"/>
  <c r="CK332" i="2"/>
  <c r="BY332" i="2"/>
  <c r="EA332" i="2"/>
  <c r="DI332" i="2"/>
  <c r="CQ332" i="2"/>
  <c r="BG332" i="2"/>
  <c r="AO332" i="2"/>
  <c r="Q332" i="2"/>
  <c r="BM332" i="2"/>
  <c r="AI332" i="2"/>
  <c r="BA332" i="2"/>
  <c r="AU332" i="2"/>
  <c r="W332" i="2"/>
  <c r="E332" i="2"/>
  <c r="K332" i="2"/>
  <c r="IL332" i="2"/>
  <c r="GV332" i="2"/>
  <c r="LL332" i="2"/>
  <c r="NH332" i="2"/>
  <c r="IP332" i="2"/>
  <c r="MH332" i="2"/>
  <c r="HX332" i="2"/>
  <c r="IV332" i="2"/>
  <c r="JT332" i="2"/>
  <c r="MN332" i="2"/>
  <c r="KB332" i="2"/>
  <c r="KX332" i="2"/>
  <c r="LV332" i="2"/>
  <c r="LJ332" i="2"/>
  <c r="JN332" i="2"/>
  <c r="IR332" i="2"/>
  <c r="KN332" i="2"/>
  <c r="HB332" i="2"/>
  <c r="MP332" i="2"/>
  <c r="JB332" i="2"/>
  <c r="IF332" i="2"/>
  <c r="MT332" i="2"/>
  <c r="DX332" i="2"/>
  <c r="HR332" i="2"/>
  <c r="NF332" i="2"/>
  <c r="KL332" i="2"/>
  <c r="MJ332" i="2"/>
  <c r="GZ332" i="2"/>
  <c r="BJ332" i="2"/>
  <c r="IX332" i="2"/>
  <c r="KT332" i="2"/>
  <c r="LP332" i="2"/>
  <c r="HH332" i="2"/>
  <c r="ID332" i="2"/>
  <c r="JZ332" i="2"/>
  <c r="HZ332" i="2"/>
  <c r="CN332" i="2"/>
  <c r="JH332" i="2"/>
  <c r="LD332" i="2"/>
  <c r="JV332" i="2"/>
  <c r="H332" i="2"/>
  <c r="NB332" i="2"/>
  <c r="LR332" i="2"/>
  <c r="HF332" i="2"/>
  <c r="KZ332" i="2"/>
  <c r="MV332" i="2"/>
  <c r="HL332" i="2"/>
  <c r="IJ332" i="2"/>
  <c r="KF332" i="2"/>
  <c r="KH332" i="2"/>
  <c r="MD332" i="2"/>
  <c r="MZ332" i="2"/>
  <c r="NN332" i="2"/>
  <c r="NL332" i="2"/>
  <c r="HT332" i="2"/>
  <c r="GT332" i="2"/>
  <c r="MB332" i="2"/>
  <c r="JP332" i="2"/>
  <c r="KR332" i="2"/>
  <c r="JD332" i="2"/>
  <c r="CT332" i="2"/>
  <c r="EP332" i="2"/>
  <c r="FZ332" i="2"/>
  <c r="LX332" i="2"/>
  <c r="HN332" i="2"/>
  <c r="JJ332" i="2"/>
  <c r="LF332" i="2"/>
  <c r="AV332" i="2"/>
  <c r="L332" i="2"/>
  <c r="LG332" i="2"/>
  <c r="MQ332" i="2"/>
  <c r="BN331" i="2"/>
  <c r="BO331" i="2" s="1"/>
  <c r="DP331" i="2"/>
  <c r="DQ331" i="2" s="1"/>
  <c r="ET331" i="2"/>
  <c r="EU331" i="2" s="1"/>
  <c r="JK332" i="2"/>
  <c r="KO332" i="2"/>
  <c r="JW332" i="2"/>
  <c r="CE332" i="2" s="1"/>
  <c r="LY332" i="2"/>
  <c r="EG332" i="2" s="1"/>
  <c r="KU332" i="2"/>
  <c r="HU332" i="2"/>
  <c r="AC332" i="2" s="1"/>
  <c r="B333" i="2"/>
  <c r="GD332" i="2"/>
  <c r="JE333" i="2" l="1"/>
  <c r="GC333" i="2"/>
  <c r="FX332" i="2"/>
  <c r="FY332" i="2" s="1"/>
  <c r="FR332" i="2"/>
  <c r="FS332" i="2" s="1"/>
  <c r="DP332" i="2"/>
  <c r="DQ332" i="2" s="1"/>
  <c r="ED332" i="2"/>
  <c r="CB332" i="2"/>
  <c r="AR332" i="2"/>
  <c r="AL332" i="2"/>
  <c r="EJ332" i="2"/>
  <c r="CH332" i="2"/>
  <c r="DJ332" i="2"/>
  <c r="BB332" i="2"/>
  <c r="BT332" i="2"/>
  <c r="FF332" i="2"/>
  <c r="DF332" i="2"/>
  <c r="FL332" i="2"/>
  <c r="X332" i="2"/>
  <c r="Y332" i="2" s="1"/>
  <c r="AD332" i="2"/>
  <c r="AE332" i="2" s="1"/>
  <c r="R332" i="2"/>
  <c r="S332" i="2" s="1"/>
  <c r="EZ332" i="2"/>
  <c r="FA332" i="2" s="1"/>
  <c r="BP332" i="2"/>
  <c r="ET332" i="2"/>
  <c r="EU332" i="2" s="1"/>
  <c r="CX332" i="2"/>
  <c r="CY332" i="2" s="1"/>
  <c r="FM332" i="2"/>
  <c r="BU332" i="2"/>
  <c r="KU333" i="2"/>
  <c r="KO333" i="2"/>
  <c r="AP332" i="2"/>
  <c r="AQ332" i="2" s="1"/>
  <c r="CL332" i="2"/>
  <c r="CM332" i="2" s="1"/>
  <c r="BN332" i="2"/>
  <c r="BO332" i="2" s="1"/>
  <c r="DD332" i="2"/>
  <c r="DE332" i="2" s="1"/>
  <c r="CF332" i="2"/>
  <c r="CG332" i="2" s="1"/>
  <c r="EN332" i="2"/>
  <c r="EO332" i="2" s="1"/>
  <c r="EB332" i="2"/>
  <c r="EC332" i="2" s="1"/>
  <c r="EH332" i="2"/>
  <c r="AX332" i="2"/>
  <c r="BD332" i="2"/>
  <c r="CZ332" i="2"/>
  <c r="DL332" i="2"/>
  <c r="EV332" i="2"/>
  <c r="FB332" i="2"/>
  <c r="MK333" i="2"/>
  <c r="HC333" i="2"/>
  <c r="GW333" i="2"/>
  <c r="IM333" i="2"/>
  <c r="AU333" i="2" s="1"/>
  <c r="LA333" i="2"/>
  <c r="IG333" i="2"/>
  <c r="IY333" i="2"/>
  <c r="ES333" i="2"/>
  <c r="DI333" i="2"/>
  <c r="DC333" i="2"/>
  <c r="K333" i="2"/>
  <c r="E333" i="2"/>
  <c r="CW333" i="2"/>
  <c r="BG333" i="2"/>
  <c r="AO333" i="2"/>
  <c r="BM333" i="2"/>
  <c r="HB333" i="2"/>
  <c r="JN333" i="2"/>
  <c r="MJ333" i="2"/>
  <c r="GT333" i="2"/>
  <c r="JV333" i="2"/>
  <c r="ID333" i="2"/>
  <c r="HH333" i="2"/>
  <c r="JB333" i="2"/>
  <c r="HT333" i="2"/>
  <c r="HR333" i="2"/>
  <c r="JP333" i="2"/>
  <c r="MH333" i="2"/>
  <c r="L333" i="2"/>
  <c r="GZ333" i="2"/>
  <c r="HX333" i="2"/>
  <c r="IX333" i="2"/>
  <c r="IV333" i="2"/>
  <c r="JT333" i="2"/>
  <c r="LR333" i="2"/>
  <c r="LP333" i="2"/>
  <c r="MP333" i="2"/>
  <c r="JD333" i="2"/>
  <c r="JZ333" i="2"/>
  <c r="KX333" i="2"/>
  <c r="KZ333" i="2"/>
  <c r="MV333" i="2"/>
  <c r="LJ333" i="2"/>
  <c r="LL333" i="2"/>
  <c r="NH333" i="2"/>
  <c r="KL333" i="2"/>
  <c r="KT333" i="2"/>
  <c r="MN333" i="2"/>
  <c r="KB333" i="2"/>
  <c r="LX333" i="2"/>
  <c r="IP333" i="2"/>
  <c r="KN333" i="2"/>
  <c r="IF333" i="2"/>
  <c r="AP333" i="2"/>
  <c r="GV333" i="2"/>
  <c r="JJ333" i="2"/>
  <c r="MZ333" i="2"/>
  <c r="MD333" i="2"/>
  <c r="NF333" i="2"/>
  <c r="IR333" i="2"/>
  <c r="KR333" i="2"/>
  <c r="JH333" i="2"/>
  <c r="KH333" i="2"/>
  <c r="LF333" i="2"/>
  <c r="NB333" i="2"/>
  <c r="NL333" i="2"/>
  <c r="NN333" i="2"/>
  <c r="EV333" i="2"/>
  <c r="LV333" i="2"/>
  <c r="HL333" i="2"/>
  <c r="HN333" i="2"/>
  <c r="IJ333" i="2"/>
  <c r="IL333" i="2"/>
  <c r="KF333" i="2"/>
  <c r="MB333" i="2"/>
  <c r="HF333" i="2"/>
  <c r="HZ333" i="2"/>
  <c r="BH333" i="2"/>
  <c r="MT333" i="2"/>
  <c r="LD333" i="2"/>
  <c r="JK333" i="2"/>
  <c r="MQ333" i="2"/>
  <c r="BH332" i="2"/>
  <c r="BI332" i="2" s="1"/>
  <c r="F332" i="2"/>
  <c r="G332" i="2" s="1"/>
  <c r="AJ332" i="2"/>
  <c r="AK332" i="2" s="1"/>
  <c r="BS332" i="2"/>
  <c r="CR332" i="2"/>
  <c r="CS332" i="2" s="1"/>
  <c r="BZ332" i="2"/>
  <c r="CA332" i="2" s="1"/>
  <c r="N332" i="2"/>
  <c r="T332" i="2"/>
  <c r="DR332" i="2"/>
  <c r="FH332" i="2"/>
  <c r="KI333" i="2"/>
  <c r="IS333" i="2"/>
  <c r="NI333" i="2"/>
  <c r="DK332" i="2"/>
  <c r="LG333" i="2"/>
  <c r="DO333" i="2" s="1"/>
  <c r="DV332" i="2"/>
  <c r="DW332" i="2" s="1"/>
  <c r="DC332" i="2"/>
  <c r="CW332" i="2"/>
  <c r="EY332" i="2"/>
  <c r="AF332" i="2"/>
  <c r="Z332" i="2"/>
  <c r="BV332" i="2"/>
  <c r="FN332" i="2"/>
  <c r="FT332" i="2"/>
  <c r="LM333" i="2"/>
  <c r="ME333" i="2"/>
  <c r="MW333" i="2"/>
  <c r="M332" i="2"/>
  <c r="KC333" i="2"/>
  <c r="NC333" i="2"/>
  <c r="AW332" i="2"/>
  <c r="LY333" i="2"/>
  <c r="HU333" i="2"/>
  <c r="JW333" i="2"/>
  <c r="BC332" i="2"/>
  <c r="DO332" i="2"/>
  <c r="JQ333" i="2"/>
  <c r="HO333" i="2"/>
  <c r="HI333" i="2"/>
  <c r="NO333" i="2"/>
  <c r="LS333" i="2"/>
  <c r="EA333" i="2" s="1"/>
  <c r="IA333" i="2"/>
  <c r="FG332" i="2"/>
  <c r="EI332" i="2"/>
  <c r="B334" i="2"/>
  <c r="GC334" i="2" s="1"/>
  <c r="GD333" i="2"/>
  <c r="DL333" i="2" l="1"/>
  <c r="HI334" i="2"/>
  <c r="LY334" i="2"/>
  <c r="EG334" i="2" s="1"/>
  <c r="LM334" i="2"/>
  <c r="DR333" i="2"/>
  <c r="Z333" i="2"/>
  <c r="EB333" i="2"/>
  <c r="EC333" i="2" s="1"/>
  <c r="CZ333" i="2"/>
  <c r="DX333" i="2"/>
  <c r="HO334" i="2"/>
  <c r="FN333" i="2"/>
  <c r="AL333" i="2"/>
  <c r="EN333" i="2"/>
  <c r="EO333" i="2" s="1"/>
  <c r="CT333" i="2"/>
  <c r="FB333" i="2"/>
  <c r="CL333" i="2"/>
  <c r="CM333" i="2" s="1"/>
  <c r="BZ333" i="2"/>
  <c r="CA333" i="2" s="1"/>
  <c r="R333" i="2"/>
  <c r="CH333" i="2"/>
  <c r="BV333" i="2"/>
  <c r="BD333" i="2"/>
  <c r="FR333" i="2"/>
  <c r="FS333" i="2" s="1"/>
  <c r="FF333" i="2"/>
  <c r="FG333" i="2" s="1"/>
  <c r="F333" i="2"/>
  <c r="G333" i="2" s="1"/>
  <c r="IA334" i="2"/>
  <c r="NO334" i="2"/>
  <c r="HU334" i="2"/>
  <c r="AC334" i="2" s="1"/>
  <c r="KC334" i="2"/>
  <c r="EH333" i="2"/>
  <c r="FZ333" i="2"/>
  <c r="AX333" i="2"/>
  <c r="DF333" i="2"/>
  <c r="BP333" i="2"/>
  <c r="AF333" i="2"/>
  <c r="BI333" i="2"/>
  <c r="M333" i="2"/>
  <c r="Q333" i="2"/>
  <c r="X333" i="2"/>
  <c r="Y333" i="2" s="1"/>
  <c r="CF333" i="2"/>
  <c r="AD333" i="2"/>
  <c r="BT333" i="2"/>
  <c r="BU333" i="2" s="1"/>
  <c r="W333" i="2"/>
  <c r="CR333" i="2"/>
  <c r="CS333" i="2" s="1"/>
  <c r="DP333" i="2"/>
  <c r="DQ333" i="2" s="1"/>
  <c r="DD333" i="2"/>
  <c r="DE333" i="2" s="1"/>
  <c r="DV333" i="2"/>
  <c r="DW333" i="2" s="1"/>
  <c r="EG333" i="2"/>
  <c r="H333" i="2"/>
  <c r="T333" i="2"/>
  <c r="FW333" i="2"/>
  <c r="AR333" i="2"/>
  <c r="EJ333" i="2"/>
  <c r="FT333" i="2"/>
  <c r="IG334" i="2"/>
  <c r="CG333" i="2"/>
  <c r="MW334" i="2"/>
  <c r="FE334" i="2" s="1"/>
  <c r="IS334" i="2"/>
  <c r="MQ334" i="2"/>
  <c r="AJ333" i="2"/>
  <c r="AK333" i="2" s="1"/>
  <c r="DJ333" i="2"/>
  <c r="DK333" i="2" s="1"/>
  <c r="AV333" i="2"/>
  <c r="AW333" i="2" s="1"/>
  <c r="DU333" i="2"/>
  <c r="EZ333" i="2"/>
  <c r="FA333" i="2" s="1"/>
  <c r="ET333" i="2"/>
  <c r="EU333" i="2" s="1"/>
  <c r="N333" i="2"/>
  <c r="CB333" i="2"/>
  <c r="ED333" i="2"/>
  <c r="EP333" i="2"/>
  <c r="FH333" i="2"/>
  <c r="LA334" i="2"/>
  <c r="HC334" i="2"/>
  <c r="K334" i="2" s="1"/>
  <c r="EY334" i="2"/>
  <c r="FW334" i="2"/>
  <c r="DU334" i="2"/>
  <c r="CK334" i="2"/>
  <c r="DI334" i="2"/>
  <c r="AO334" i="2"/>
  <c r="Q334" i="2"/>
  <c r="AI334" i="2"/>
  <c r="BA334" i="2"/>
  <c r="W334" i="2"/>
  <c r="KB334" i="2"/>
  <c r="HX334" i="2"/>
  <c r="GT334" i="2"/>
  <c r="LJ334" i="2"/>
  <c r="NH334" i="2"/>
  <c r="IP334" i="2"/>
  <c r="KL334" i="2"/>
  <c r="HB334" i="2"/>
  <c r="JT334" i="2"/>
  <c r="MN334" i="2"/>
  <c r="ID334" i="2"/>
  <c r="KR334" i="2"/>
  <c r="LR334" i="2"/>
  <c r="GZ334" i="2"/>
  <c r="GV334" i="2"/>
  <c r="HF334" i="2"/>
  <c r="IF334" i="2"/>
  <c r="KX334" i="2"/>
  <c r="LV334" i="2"/>
  <c r="HR334" i="2"/>
  <c r="HT334" i="2"/>
  <c r="JN334" i="2"/>
  <c r="NF334" i="2"/>
  <c r="KN334" i="2"/>
  <c r="MJ334" i="2"/>
  <c r="MH334" i="2"/>
  <c r="HZ334" i="2"/>
  <c r="IX334" i="2"/>
  <c r="JV334" i="2"/>
  <c r="KT334" i="2"/>
  <c r="LP334" i="2"/>
  <c r="HH334" i="2"/>
  <c r="AR334" i="2"/>
  <c r="JB334" i="2"/>
  <c r="KZ334" i="2"/>
  <c r="HL334" i="2"/>
  <c r="IJ334" i="2"/>
  <c r="KF334" i="2"/>
  <c r="MB334" i="2"/>
  <c r="NL334" i="2"/>
  <c r="JH334" i="2"/>
  <c r="KH334" i="2"/>
  <c r="LF334" i="2"/>
  <c r="JP334" i="2"/>
  <c r="LX334" i="2"/>
  <c r="MT334" i="2"/>
  <c r="EP334" i="2"/>
  <c r="LL334" i="2"/>
  <c r="JZ334" i="2"/>
  <c r="IR334" i="2"/>
  <c r="IV334" i="2"/>
  <c r="MP334" i="2"/>
  <c r="JD334" i="2"/>
  <c r="MV334" i="2"/>
  <c r="JJ334" i="2"/>
  <c r="LD334" i="2"/>
  <c r="MD334" i="2"/>
  <c r="MZ334" i="2"/>
  <c r="NB334" i="2"/>
  <c r="HN334" i="2"/>
  <c r="IL334" i="2"/>
  <c r="NN334" i="2"/>
  <c r="LS334" i="2"/>
  <c r="EA334" i="2" s="1"/>
  <c r="JQ334" i="2"/>
  <c r="JW334" i="2"/>
  <c r="NC334" i="2"/>
  <c r="ME334" i="2"/>
  <c r="EM334" i="2" s="1"/>
  <c r="AE333" i="2"/>
  <c r="KI334" i="2"/>
  <c r="JK334" i="2"/>
  <c r="BB333" i="2"/>
  <c r="BC333" i="2" s="1"/>
  <c r="AC333" i="2"/>
  <c r="BN333" i="2"/>
  <c r="BO333" i="2" s="1"/>
  <c r="BA333" i="2"/>
  <c r="CK333" i="2"/>
  <c r="CE333" i="2"/>
  <c r="FE333" i="2"/>
  <c r="EY333" i="2"/>
  <c r="FL333" i="2"/>
  <c r="FM333" i="2" s="1"/>
  <c r="BJ333" i="2"/>
  <c r="CN333" i="2"/>
  <c r="IM334" i="2"/>
  <c r="MK334" i="2"/>
  <c r="ES334" i="2" s="1"/>
  <c r="KO334" i="2"/>
  <c r="CW334" i="2" s="1"/>
  <c r="EI333" i="2"/>
  <c r="S333" i="2"/>
  <c r="AQ333" i="2"/>
  <c r="LG334" i="2"/>
  <c r="DO334" i="2" s="1"/>
  <c r="NI334" i="2"/>
  <c r="FQ334" i="2" s="1"/>
  <c r="FX333" i="2"/>
  <c r="FY333" i="2" s="1"/>
  <c r="AI333" i="2"/>
  <c r="BS333" i="2"/>
  <c r="BY333" i="2"/>
  <c r="CX333" i="2"/>
  <c r="CY333" i="2" s="1"/>
  <c r="CQ333" i="2"/>
  <c r="EM333" i="2"/>
  <c r="FK333" i="2"/>
  <c r="FQ333" i="2"/>
  <c r="IY334" i="2"/>
  <c r="GW334" i="2"/>
  <c r="KU334" i="2"/>
  <c r="JE334" i="2"/>
  <c r="BM334" i="2" s="1"/>
  <c r="B335" i="2"/>
  <c r="GD334" i="2"/>
  <c r="HI335" i="2" l="1"/>
  <c r="GC335" i="2"/>
  <c r="FX334" i="2"/>
  <c r="FY334" i="2" s="1"/>
  <c r="DR334" i="2"/>
  <c r="DV334" i="2"/>
  <c r="DW334" i="2" s="1"/>
  <c r="N334" i="2"/>
  <c r="FT334" i="2"/>
  <c r="CL334" i="2"/>
  <c r="CM334" i="2" s="1"/>
  <c r="AX334" i="2"/>
  <c r="FZ334" i="2"/>
  <c r="BV334" i="2"/>
  <c r="BD334" i="2"/>
  <c r="H334" i="2"/>
  <c r="ED334" i="2"/>
  <c r="BH334" i="2"/>
  <c r="FF334" i="2"/>
  <c r="FG334" i="2" s="1"/>
  <c r="T334" i="2"/>
  <c r="Z334" i="2"/>
  <c r="BP334" i="2"/>
  <c r="ET334" i="2"/>
  <c r="FB334" i="2"/>
  <c r="CX334" i="2"/>
  <c r="CY334" i="2" s="1"/>
  <c r="DD334" i="2"/>
  <c r="DE334" i="2" s="1"/>
  <c r="AL334" i="2"/>
  <c r="FN334" i="2"/>
  <c r="CT334" i="2"/>
  <c r="EJ334" i="2"/>
  <c r="CB334" i="2"/>
  <c r="AF334" i="2"/>
  <c r="DJ334" i="2"/>
  <c r="DK334" i="2" s="1"/>
  <c r="CH334" i="2"/>
  <c r="IY335" i="2"/>
  <c r="KU335" i="2"/>
  <c r="NO335" i="2"/>
  <c r="IM335" i="2"/>
  <c r="JK335" i="2"/>
  <c r="NC335" i="2"/>
  <c r="DC334" i="2"/>
  <c r="AP334" i="2"/>
  <c r="AQ334" i="2" s="1"/>
  <c r="AU334" i="2"/>
  <c r="F334" i="2"/>
  <c r="G334" i="2" s="1"/>
  <c r="BB334" i="2"/>
  <c r="BC334" i="2" s="1"/>
  <c r="BN334" i="2"/>
  <c r="BO334" i="2" s="1"/>
  <c r="CR334" i="2"/>
  <c r="CS334" i="2" s="1"/>
  <c r="EN334" i="2"/>
  <c r="EO334" i="2" s="1"/>
  <c r="DP334" i="2"/>
  <c r="FL334" i="2"/>
  <c r="FM334" i="2" s="1"/>
  <c r="EZ334" i="2"/>
  <c r="FA334" i="2" s="1"/>
  <c r="DF334" i="2"/>
  <c r="CN334" i="2"/>
  <c r="EV334" i="2"/>
  <c r="IA335" i="2"/>
  <c r="HC335" i="2"/>
  <c r="HO335" i="2"/>
  <c r="IG335" i="2"/>
  <c r="KC335" i="2"/>
  <c r="KI335" i="2"/>
  <c r="JW335" i="2"/>
  <c r="AD334" i="2"/>
  <c r="BT334" i="2"/>
  <c r="BU334" i="2" s="1"/>
  <c r="AV334" i="2"/>
  <c r="AW334" i="2" s="1"/>
  <c r="L334" i="2"/>
  <c r="M334" i="2" s="1"/>
  <c r="AJ334" i="2"/>
  <c r="AK334" i="2" s="1"/>
  <c r="BS334" i="2"/>
  <c r="BZ334" i="2"/>
  <c r="EB334" i="2"/>
  <c r="EC334" i="2" s="1"/>
  <c r="EH334" i="2"/>
  <c r="EI334" i="2" s="1"/>
  <c r="FR334" i="2"/>
  <c r="FS334" i="2" s="1"/>
  <c r="BJ334" i="2"/>
  <c r="DL334" i="2"/>
  <c r="CZ334" i="2"/>
  <c r="FH334" i="2"/>
  <c r="CA334" i="2"/>
  <c r="LA335" i="2"/>
  <c r="MQ335" i="2"/>
  <c r="MW335" i="2"/>
  <c r="FK335" i="2"/>
  <c r="FW335" i="2"/>
  <c r="FE335" i="2"/>
  <c r="EY335" i="2"/>
  <c r="DI335" i="2"/>
  <c r="CQ335" i="2"/>
  <c r="CE335" i="2"/>
  <c r="DC335" i="2"/>
  <c r="CK335" i="2"/>
  <c r="W335" i="2"/>
  <c r="K335" i="2"/>
  <c r="AU335" i="2"/>
  <c r="BS335" i="2"/>
  <c r="BG335" i="2"/>
  <c r="AO335" i="2"/>
  <c r="Q335" i="2"/>
  <c r="AI335" i="2"/>
  <c r="LL335" i="2"/>
  <c r="LJ335" i="2"/>
  <c r="HR335" i="2"/>
  <c r="HT335" i="2"/>
  <c r="JN335" i="2"/>
  <c r="KN335" i="2"/>
  <c r="MJ335" i="2"/>
  <c r="IV335" i="2"/>
  <c r="LP335" i="2"/>
  <c r="LR335" i="2"/>
  <c r="MP335" i="2"/>
  <c r="IJ335" i="2"/>
  <c r="JB335" i="2"/>
  <c r="MT335" i="2"/>
  <c r="NF335" i="2"/>
  <c r="KR335" i="2"/>
  <c r="JZ335" i="2"/>
  <c r="LV335" i="2"/>
  <c r="LX335" i="2"/>
  <c r="JP335" i="2"/>
  <c r="NH335" i="2"/>
  <c r="IP335" i="2"/>
  <c r="IR335" i="2"/>
  <c r="KL335" i="2"/>
  <c r="GV335" i="2"/>
  <c r="KT335" i="2"/>
  <c r="MN335" i="2"/>
  <c r="ID335" i="2"/>
  <c r="JD335" i="2"/>
  <c r="JT335" i="2"/>
  <c r="HF335" i="2"/>
  <c r="KZ335" i="2"/>
  <c r="HH335" i="2"/>
  <c r="HN335" i="2"/>
  <c r="IL335" i="2"/>
  <c r="KF335" i="2"/>
  <c r="KH335" i="2"/>
  <c r="LD335" i="2"/>
  <c r="MD335" i="2"/>
  <c r="LF335" i="2"/>
  <c r="NL335" i="2"/>
  <c r="MZ335" i="2"/>
  <c r="MH335" i="2"/>
  <c r="HB335" i="2"/>
  <c r="JV335" i="2"/>
  <c r="CF335" i="2"/>
  <c r="GZ335" i="2"/>
  <c r="AX335" i="2"/>
  <c r="GT335" i="2"/>
  <c r="MB335" i="2"/>
  <c r="IX335" i="2"/>
  <c r="JH335" i="2"/>
  <c r="HX335" i="2"/>
  <c r="KB335" i="2"/>
  <c r="MV335" i="2"/>
  <c r="NB335" i="2"/>
  <c r="HL335" i="2"/>
  <c r="HZ335" i="2"/>
  <c r="EZ335" i="2"/>
  <c r="KX335" i="2"/>
  <c r="JJ335" i="2"/>
  <c r="CR335" i="2"/>
  <c r="FX335" i="2"/>
  <c r="FY335" i="2" s="1"/>
  <c r="NN335" i="2"/>
  <c r="IF335" i="2"/>
  <c r="GW335" i="2"/>
  <c r="E335" i="2" s="1"/>
  <c r="NI335" i="2"/>
  <c r="HU335" i="2"/>
  <c r="KO335" i="2"/>
  <c r="CW335" i="2" s="1"/>
  <c r="AE334" i="2"/>
  <c r="JQ335" i="2"/>
  <c r="BY335" i="2" s="1"/>
  <c r="E334" i="2"/>
  <c r="R334" i="2"/>
  <c r="S334" i="2" s="1"/>
  <c r="X334" i="2"/>
  <c r="Y334" i="2" s="1"/>
  <c r="CE334" i="2"/>
  <c r="CQ334" i="2"/>
  <c r="BY334" i="2"/>
  <c r="FK334" i="2"/>
  <c r="DX334" i="2"/>
  <c r="LM335" i="2"/>
  <c r="IS335" i="2"/>
  <c r="BA335" i="2" s="1"/>
  <c r="DQ334" i="2"/>
  <c r="BI334" i="2"/>
  <c r="JE335" i="2"/>
  <c r="LG335" i="2"/>
  <c r="MK335" i="2"/>
  <c r="ES335" i="2" s="1"/>
  <c r="ME335" i="2"/>
  <c r="EM335" i="2" s="1"/>
  <c r="LS335" i="2"/>
  <c r="BG334" i="2"/>
  <c r="CF334" i="2"/>
  <c r="CG334" i="2" s="1"/>
  <c r="CG335" i="2" s="1"/>
  <c r="LY335" i="2"/>
  <c r="EU334" i="2"/>
  <c r="B336" i="2"/>
  <c r="GC336" i="2" s="1"/>
  <c r="GD335" i="2"/>
  <c r="FL335" i="2" l="1"/>
  <c r="FM335" i="2" s="1"/>
  <c r="FH335" i="2"/>
  <c r="AL335" i="2"/>
  <c r="AF335" i="2"/>
  <c r="T335" i="2"/>
  <c r="N335" i="2"/>
  <c r="H335" i="2"/>
  <c r="FR335" i="2"/>
  <c r="AP335" i="2"/>
  <c r="AQ335" i="2" s="1"/>
  <c r="BB335" i="2"/>
  <c r="BC335" i="2" s="1"/>
  <c r="EV335" i="2"/>
  <c r="BJ335" i="2"/>
  <c r="X335" i="2"/>
  <c r="DP335" i="2"/>
  <c r="DQ335" i="2" s="1"/>
  <c r="DX335" i="2"/>
  <c r="BV335" i="2"/>
  <c r="DL335" i="2"/>
  <c r="BN335" i="2"/>
  <c r="BO335" i="2" s="1"/>
  <c r="EJ335" i="2"/>
  <c r="DF335" i="2"/>
  <c r="Y335" i="2"/>
  <c r="EP335" i="2"/>
  <c r="CZ335" i="2"/>
  <c r="CN335" i="2"/>
  <c r="EB335" i="2"/>
  <c r="EC335" i="2" s="1"/>
  <c r="BZ335" i="2"/>
  <c r="CS335" i="2"/>
  <c r="FA335" i="2"/>
  <c r="LS336" i="2"/>
  <c r="LG336" i="2"/>
  <c r="LM336" i="2"/>
  <c r="HU336" i="2"/>
  <c r="AC335" i="2"/>
  <c r="AV335" i="2"/>
  <c r="AW335" i="2" s="1"/>
  <c r="DD335" i="2"/>
  <c r="DE335" i="2" s="1"/>
  <c r="DV335" i="2"/>
  <c r="DW335" i="2" s="1"/>
  <c r="BD335" i="2"/>
  <c r="CH335" i="2"/>
  <c r="FB335" i="2"/>
  <c r="FN335" i="2"/>
  <c r="MW336" i="2"/>
  <c r="HC336" i="2"/>
  <c r="NO336" i="2"/>
  <c r="IY336" i="2"/>
  <c r="LY336" i="2"/>
  <c r="ME336" i="2"/>
  <c r="JE336" i="2"/>
  <c r="JQ336" i="2"/>
  <c r="NI336" i="2"/>
  <c r="L335" i="2"/>
  <c r="M335" i="2" s="1"/>
  <c r="AJ335" i="2"/>
  <c r="AK335" i="2" s="1"/>
  <c r="R335" i="2"/>
  <c r="S335" i="2" s="1"/>
  <c r="BH335" i="2"/>
  <c r="BI335" i="2" s="1"/>
  <c r="CX335" i="2"/>
  <c r="CY335" i="2" s="1"/>
  <c r="DO335" i="2"/>
  <c r="ET335" i="2"/>
  <c r="EA335" i="2"/>
  <c r="AR335" i="2"/>
  <c r="BP335" i="2"/>
  <c r="CT335" i="2"/>
  <c r="DR335" i="2"/>
  <c r="ED335" i="2"/>
  <c r="FT335" i="2"/>
  <c r="MQ336" i="2"/>
  <c r="KC336" i="2"/>
  <c r="IG336" i="2"/>
  <c r="NC336" i="2"/>
  <c r="FE336" i="2"/>
  <c r="FW336" i="2"/>
  <c r="EY336" i="2"/>
  <c r="FQ336" i="2"/>
  <c r="FK336" i="2"/>
  <c r="EM336" i="2"/>
  <c r="DU336" i="2"/>
  <c r="DO336" i="2"/>
  <c r="EG336" i="2"/>
  <c r="EA336" i="2"/>
  <c r="CK336" i="2"/>
  <c r="BY336" i="2"/>
  <c r="BG336" i="2"/>
  <c r="AO336" i="2"/>
  <c r="AC336" i="2"/>
  <c r="BM336" i="2"/>
  <c r="K336" i="2"/>
  <c r="ID336" i="2"/>
  <c r="HB336" i="2"/>
  <c r="GV336" i="2"/>
  <c r="HT336" i="2"/>
  <c r="JP336" i="2"/>
  <c r="IX336" i="2"/>
  <c r="LR336" i="2"/>
  <c r="KH336" i="2"/>
  <c r="JD336" i="2"/>
  <c r="KZ336" i="2"/>
  <c r="IP336" i="2"/>
  <c r="MH336" i="2"/>
  <c r="HX336" i="2"/>
  <c r="IV336" i="2"/>
  <c r="JT336" i="2"/>
  <c r="KR336" i="2"/>
  <c r="KB336" i="2"/>
  <c r="KX336" i="2"/>
  <c r="LV336" i="2"/>
  <c r="LJ336" i="2"/>
  <c r="IR336" i="2"/>
  <c r="KN336" i="2"/>
  <c r="KL336" i="2"/>
  <c r="JV336" i="2"/>
  <c r="MP336" i="2"/>
  <c r="MN336" i="2"/>
  <c r="GT336" i="2"/>
  <c r="IF336" i="2"/>
  <c r="JZ336" i="2"/>
  <c r="LL336" i="2"/>
  <c r="HR336" i="2"/>
  <c r="NF336" i="2"/>
  <c r="BJ336" i="2"/>
  <c r="MV336" i="2"/>
  <c r="HZ336" i="2"/>
  <c r="LF336" i="2"/>
  <c r="MB336" i="2"/>
  <c r="NB336" i="2"/>
  <c r="HN336" i="2"/>
  <c r="GZ336" i="2"/>
  <c r="KT336" i="2"/>
  <c r="JB336" i="2"/>
  <c r="MT336" i="2"/>
  <c r="JH336" i="2"/>
  <c r="LD336" i="2"/>
  <c r="JN336" i="2"/>
  <c r="LX336" i="2"/>
  <c r="BZ336" i="2"/>
  <c r="NH336" i="2"/>
  <c r="MJ336" i="2"/>
  <c r="LP336" i="2"/>
  <c r="BP336" i="2"/>
  <c r="HL336" i="2"/>
  <c r="IJ336" i="2"/>
  <c r="KF336" i="2"/>
  <c r="MD336" i="2"/>
  <c r="EP336" i="2"/>
  <c r="MZ336" i="2"/>
  <c r="NN336" i="2"/>
  <c r="NL336" i="2"/>
  <c r="AD336" i="2"/>
  <c r="HH336" i="2"/>
  <c r="IL336" i="2"/>
  <c r="JJ336" i="2"/>
  <c r="HF336" i="2"/>
  <c r="FZ336" i="2"/>
  <c r="GW336" i="2"/>
  <c r="F335" i="2"/>
  <c r="G335" i="2" s="1"/>
  <c r="BM335" i="2"/>
  <c r="AD335" i="2"/>
  <c r="AE335" i="2" s="1"/>
  <c r="BT335" i="2"/>
  <c r="BU335" i="2" s="1"/>
  <c r="EH335" i="2"/>
  <c r="EI335" i="2" s="1"/>
  <c r="EN335" i="2"/>
  <c r="EO335" i="2" s="1"/>
  <c r="Z335" i="2"/>
  <c r="CB335" i="2"/>
  <c r="FZ335" i="2"/>
  <c r="LA336" i="2"/>
  <c r="DI336" i="2" s="1"/>
  <c r="JW336" i="2"/>
  <c r="HO336" i="2"/>
  <c r="IA336" i="2"/>
  <c r="AI336" i="2" s="1"/>
  <c r="JK336" i="2"/>
  <c r="MK336" i="2"/>
  <c r="IS336" i="2"/>
  <c r="EU335" i="2"/>
  <c r="FS335" i="2"/>
  <c r="KO336" i="2"/>
  <c r="DJ335" i="2"/>
  <c r="DK335" i="2" s="1"/>
  <c r="CL335" i="2"/>
  <c r="CM335" i="2" s="1"/>
  <c r="DU335" i="2"/>
  <c r="EG335" i="2"/>
  <c r="FF335" i="2"/>
  <c r="FG335" i="2" s="1"/>
  <c r="FQ335" i="2"/>
  <c r="CA335" i="2"/>
  <c r="KI336" i="2"/>
  <c r="IM336" i="2"/>
  <c r="KU336" i="2"/>
  <c r="HI336" i="2"/>
  <c r="B337" i="2"/>
  <c r="GC337" i="2" s="1"/>
  <c r="GD336" i="2"/>
  <c r="IM337" i="2" l="1"/>
  <c r="FL336" i="2"/>
  <c r="DR336" i="2"/>
  <c r="EB336" i="2"/>
  <c r="FH336" i="2"/>
  <c r="AE336" i="2"/>
  <c r="L336" i="2"/>
  <c r="M336" i="2" s="1"/>
  <c r="BV336" i="2"/>
  <c r="DX336" i="2"/>
  <c r="CT336" i="2"/>
  <c r="AX336" i="2"/>
  <c r="T336" i="2"/>
  <c r="CX336" i="2"/>
  <c r="CY336" i="2" s="1"/>
  <c r="EJ336" i="2"/>
  <c r="DF336" i="2"/>
  <c r="FX336" i="2"/>
  <c r="FY336" i="2" s="1"/>
  <c r="X336" i="2"/>
  <c r="Y336" i="2" s="1"/>
  <c r="DJ336" i="2"/>
  <c r="DK336" i="2" s="1"/>
  <c r="CF336" i="2"/>
  <c r="CG336" i="2" s="1"/>
  <c r="AL336" i="2"/>
  <c r="H336" i="2"/>
  <c r="EV336" i="2"/>
  <c r="AP336" i="2"/>
  <c r="AQ336" i="2" s="1"/>
  <c r="BD336" i="2"/>
  <c r="CL336" i="2"/>
  <c r="CM336" i="2" s="1"/>
  <c r="FB336" i="2"/>
  <c r="FR336" i="2"/>
  <c r="AU337" i="2"/>
  <c r="HF337" i="2"/>
  <c r="IR337" i="2"/>
  <c r="IP337" i="2"/>
  <c r="KN337" i="2"/>
  <c r="IF337" i="2"/>
  <c r="LV337" i="2"/>
  <c r="MT337" i="2"/>
  <c r="HR337" i="2"/>
  <c r="JN337" i="2"/>
  <c r="MJ337" i="2"/>
  <c r="MH337" i="2"/>
  <c r="JV337" i="2"/>
  <c r="MP337" i="2"/>
  <c r="HH337" i="2"/>
  <c r="ID337" i="2"/>
  <c r="JB337" i="2"/>
  <c r="LL337" i="2"/>
  <c r="HT337" i="2"/>
  <c r="JP337" i="2"/>
  <c r="GZ337" i="2"/>
  <c r="HX337" i="2"/>
  <c r="HZ337" i="2"/>
  <c r="IX337" i="2"/>
  <c r="IV337" i="2"/>
  <c r="JT337" i="2"/>
  <c r="LR337" i="2"/>
  <c r="LP337" i="2"/>
  <c r="HB337" i="2"/>
  <c r="JD337" i="2"/>
  <c r="JZ337" i="2"/>
  <c r="KX337" i="2"/>
  <c r="KZ337" i="2"/>
  <c r="KT337" i="2"/>
  <c r="H337" i="2"/>
  <c r="MD337" i="2"/>
  <c r="IL337" i="2"/>
  <c r="LD337" i="2"/>
  <c r="NF337" i="2"/>
  <c r="HN337" i="2"/>
  <c r="JJ337" i="2"/>
  <c r="MZ337" i="2"/>
  <c r="LJ337" i="2"/>
  <c r="NH337" i="2"/>
  <c r="MV337" i="2"/>
  <c r="KF337" i="2"/>
  <c r="KL337" i="2"/>
  <c r="GT337" i="2"/>
  <c r="MN337" i="2"/>
  <c r="JH337" i="2"/>
  <c r="KH337" i="2"/>
  <c r="LF337" i="2"/>
  <c r="NB337" i="2"/>
  <c r="NL337" i="2"/>
  <c r="NN337" i="2"/>
  <c r="KR337" i="2"/>
  <c r="KB337" i="2"/>
  <c r="LX337" i="2"/>
  <c r="GV337" i="2"/>
  <c r="HL337" i="2"/>
  <c r="IJ337" i="2"/>
  <c r="MB337" i="2"/>
  <c r="HI337" i="2"/>
  <c r="CA336" i="2"/>
  <c r="KO337" i="2"/>
  <c r="CW337" i="2" s="1"/>
  <c r="GW337" i="2"/>
  <c r="AU336" i="2"/>
  <c r="BH336" i="2"/>
  <c r="BI336" i="2" s="1"/>
  <c r="BT336" i="2"/>
  <c r="BU336" i="2" s="1"/>
  <c r="DV336" i="2"/>
  <c r="Q336" i="2"/>
  <c r="DD336" i="2"/>
  <c r="DE336" i="2" s="1"/>
  <c r="CR336" i="2"/>
  <c r="CS336" i="2" s="1"/>
  <c r="DP336" i="2"/>
  <c r="DQ336" i="2" s="1"/>
  <c r="ET336" i="2"/>
  <c r="EU336" i="2" s="1"/>
  <c r="N336" i="2"/>
  <c r="AF336" i="2"/>
  <c r="CZ336" i="2"/>
  <c r="CB336" i="2"/>
  <c r="CN336" i="2"/>
  <c r="DL336" i="2"/>
  <c r="FN336" i="2"/>
  <c r="KC337" i="2"/>
  <c r="CK337" i="2" s="1"/>
  <c r="NI337" i="2"/>
  <c r="LY337" i="2"/>
  <c r="HC337" i="2"/>
  <c r="KI337" i="2"/>
  <c r="CQ337" i="2" s="1"/>
  <c r="KU337" i="2"/>
  <c r="FS336" i="2"/>
  <c r="IS337" i="2"/>
  <c r="JK337" i="2"/>
  <c r="BS337" i="2" s="1"/>
  <c r="JW337" i="2"/>
  <c r="EN336" i="2"/>
  <c r="CE336" i="2"/>
  <c r="AV336" i="2"/>
  <c r="AW336" i="2" s="1"/>
  <c r="F336" i="2"/>
  <c r="G336" i="2" s="1"/>
  <c r="BB336" i="2"/>
  <c r="BC336" i="2" s="1"/>
  <c r="BN336" i="2"/>
  <c r="BO336" i="2" s="1"/>
  <c r="CW336" i="2"/>
  <c r="EZ336" i="2"/>
  <c r="FA336" i="2" s="1"/>
  <c r="AR336" i="2"/>
  <c r="Z336" i="2"/>
  <c r="CH336" i="2"/>
  <c r="ED336" i="2"/>
  <c r="FT336" i="2"/>
  <c r="NC337" i="2"/>
  <c r="MQ337" i="2"/>
  <c r="JQ337" i="2"/>
  <c r="DW336" i="2"/>
  <c r="MW337" i="2"/>
  <c r="LG337" i="2"/>
  <c r="FM336" i="2"/>
  <c r="EO336" i="2"/>
  <c r="MK337" i="2"/>
  <c r="IA337" i="2"/>
  <c r="LA337" i="2"/>
  <c r="DI337" i="2" s="1"/>
  <c r="E336" i="2"/>
  <c r="BA336" i="2"/>
  <c r="AJ336" i="2"/>
  <c r="AK336" i="2" s="1"/>
  <c r="BS336" i="2"/>
  <c r="EH336" i="2"/>
  <c r="EI336" i="2" s="1"/>
  <c r="JE337" i="2"/>
  <c r="IY337" i="2"/>
  <c r="BG337" i="2" s="1"/>
  <c r="HU337" i="2"/>
  <c r="LS337" i="2"/>
  <c r="EC336" i="2"/>
  <c r="HO337" i="2"/>
  <c r="R336" i="2"/>
  <c r="S336" i="2" s="1"/>
  <c r="W336" i="2"/>
  <c r="DC336" i="2"/>
  <c r="CQ336" i="2"/>
  <c r="ES336" i="2"/>
  <c r="FF336" i="2"/>
  <c r="FG336" i="2" s="1"/>
  <c r="IG337" i="2"/>
  <c r="ME337" i="2"/>
  <c r="NO337" i="2"/>
  <c r="LM337" i="2"/>
  <c r="B338" i="2"/>
  <c r="GC338" i="2" s="1"/>
  <c r="GD337" i="2"/>
  <c r="LM338" i="2" l="1"/>
  <c r="HO338" i="2"/>
  <c r="LS338" i="2"/>
  <c r="HU338" i="2"/>
  <c r="IG338" i="2"/>
  <c r="AV337" i="2"/>
  <c r="DL337" i="2"/>
  <c r="CH337" i="2"/>
  <c r="N337" i="2"/>
  <c r="DX337" i="2"/>
  <c r="DR337" i="2"/>
  <c r="BN337" i="2"/>
  <c r="BO337" i="2" s="1"/>
  <c r="FZ337" i="2"/>
  <c r="AF337" i="2"/>
  <c r="EN337" i="2"/>
  <c r="EO337" i="2" s="1"/>
  <c r="BD337" i="2"/>
  <c r="DD337" i="2"/>
  <c r="CX337" i="2"/>
  <c r="CY337" i="2" s="1"/>
  <c r="AR337" i="2"/>
  <c r="BJ337" i="2"/>
  <c r="FN337" i="2"/>
  <c r="X337" i="2"/>
  <c r="Y337" i="2" s="1"/>
  <c r="FR337" i="2"/>
  <c r="FH337" i="2"/>
  <c r="T337" i="2"/>
  <c r="AJ337" i="2"/>
  <c r="AK337" i="2" s="1"/>
  <c r="FX337" i="2"/>
  <c r="FY337" i="2" s="1"/>
  <c r="CT337" i="2"/>
  <c r="BT337" i="2"/>
  <c r="BU337" i="2" s="1"/>
  <c r="FB337" i="2"/>
  <c r="CL337" i="2"/>
  <c r="CM337" i="2" s="1"/>
  <c r="EJ337" i="2"/>
  <c r="ED337" i="2"/>
  <c r="EV337" i="2"/>
  <c r="CB337" i="2"/>
  <c r="AW337" i="2"/>
  <c r="DE337" i="2"/>
  <c r="ME338" i="2"/>
  <c r="JE338" i="2"/>
  <c r="IA338" i="2"/>
  <c r="JQ338" i="2"/>
  <c r="JW338" i="2"/>
  <c r="LY338" i="2"/>
  <c r="GW338" i="2"/>
  <c r="L337" i="2"/>
  <c r="M337" i="2" s="1"/>
  <c r="F337" i="2"/>
  <c r="G337" i="2" s="1"/>
  <c r="DJ337" i="2"/>
  <c r="R337" i="2"/>
  <c r="S337" i="2" s="1"/>
  <c r="BH337" i="2"/>
  <c r="BI337" i="2" s="1"/>
  <c r="W337" i="2"/>
  <c r="DU337" i="2"/>
  <c r="EH337" i="2"/>
  <c r="EI337" i="2" s="1"/>
  <c r="DV337" i="2"/>
  <c r="DW337" i="2" s="1"/>
  <c r="EB337" i="2"/>
  <c r="EC337" i="2" s="1"/>
  <c r="Z337" i="2"/>
  <c r="FW337" i="2"/>
  <c r="AX337" i="2"/>
  <c r="BV337" i="2"/>
  <c r="CN337" i="2"/>
  <c r="FT337" i="2"/>
  <c r="MK338" i="2"/>
  <c r="LG338" i="2"/>
  <c r="MQ338" i="2"/>
  <c r="JK338" i="2"/>
  <c r="KU338" i="2"/>
  <c r="NI338" i="2"/>
  <c r="HI338" i="2"/>
  <c r="BZ337" i="2"/>
  <c r="CA337" i="2" s="1"/>
  <c r="BM337" i="2"/>
  <c r="AO337" i="2"/>
  <c r="CF337" i="2"/>
  <c r="CG337" i="2" s="1"/>
  <c r="AD337" i="2"/>
  <c r="AE337" i="2" s="1"/>
  <c r="CE337" i="2"/>
  <c r="EZ337" i="2"/>
  <c r="FA337" i="2" s="1"/>
  <c r="EA337" i="2"/>
  <c r="EG337" i="2"/>
  <c r="AL337" i="2"/>
  <c r="ES337" i="2"/>
  <c r="BP337" i="2"/>
  <c r="CZ337" i="2"/>
  <c r="EP337" i="2"/>
  <c r="MW338" i="2"/>
  <c r="NC338" i="2"/>
  <c r="IS338" i="2"/>
  <c r="KC338" i="2"/>
  <c r="AI337" i="2"/>
  <c r="Q337" i="2"/>
  <c r="AC337" i="2"/>
  <c r="CR337" i="2"/>
  <c r="CS337" i="2" s="1"/>
  <c r="AP337" i="2"/>
  <c r="AQ337" i="2" s="1"/>
  <c r="E337" i="2"/>
  <c r="BA337" i="2"/>
  <c r="EM337" i="2"/>
  <c r="ET337" i="2"/>
  <c r="EU337" i="2" s="1"/>
  <c r="FF337" i="2"/>
  <c r="FG337" i="2" s="1"/>
  <c r="FL337" i="2"/>
  <c r="FM337" i="2" s="1"/>
  <c r="DF337" i="2"/>
  <c r="FE338" i="2"/>
  <c r="EY338" i="2"/>
  <c r="FQ338" i="2"/>
  <c r="EM338" i="2"/>
  <c r="DU338" i="2"/>
  <c r="DO338" i="2"/>
  <c r="EG338" i="2"/>
  <c r="FK338" i="2"/>
  <c r="CK338" i="2"/>
  <c r="ES338" i="2"/>
  <c r="BY338" i="2"/>
  <c r="EA338" i="2"/>
  <c r="BS338" i="2"/>
  <c r="AO338" i="2"/>
  <c r="AC338" i="2"/>
  <c r="Q338" i="2"/>
  <c r="DC338" i="2"/>
  <c r="CE338" i="2"/>
  <c r="BM338" i="2"/>
  <c r="AI338" i="2"/>
  <c r="BA338" i="2"/>
  <c r="W338" i="2"/>
  <c r="E338" i="2"/>
  <c r="JT338" i="2"/>
  <c r="IJ338" i="2"/>
  <c r="GT338" i="2"/>
  <c r="LL338" i="2"/>
  <c r="IR338" i="2"/>
  <c r="MH338" i="2"/>
  <c r="KT338" i="2"/>
  <c r="GV338" i="2"/>
  <c r="JZ338" i="2"/>
  <c r="KB338" i="2"/>
  <c r="MV338" i="2"/>
  <c r="NH338" i="2"/>
  <c r="IP338" i="2"/>
  <c r="KL338" i="2"/>
  <c r="HB338" i="2"/>
  <c r="HX338" i="2"/>
  <c r="IV338" i="2"/>
  <c r="DF338" i="2"/>
  <c r="MN338" i="2"/>
  <c r="ID338" i="2"/>
  <c r="CN338" i="2"/>
  <c r="KX338" i="2"/>
  <c r="LV338" i="2"/>
  <c r="DX338" i="2"/>
  <c r="LJ338" i="2"/>
  <c r="HT338" i="2"/>
  <c r="NF338" i="2"/>
  <c r="KN338" i="2"/>
  <c r="KR338" i="2"/>
  <c r="LR338" i="2"/>
  <c r="HF338" i="2"/>
  <c r="JV338" i="2"/>
  <c r="LP338" i="2"/>
  <c r="EB338" i="2"/>
  <c r="LX338" i="2"/>
  <c r="EH338" i="2"/>
  <c r="HL338" i="2"/>
  <c r="HN338" i="2"/>
  <c r="IL338" i="2"/>
  <c r="KH338" i="2"/>
  <c r="KF338" i="2"/>
  <c r="LF338" i="2"/>
  <c r="NN338" i="2"/>
  <c r="LD338" i="2"/>
  <c r="JN338" i="2"/>
  <c r="MJ338" i="2"/>
  <c r="GZ338" i="2"/>
  <c r="MP338" i="2"/>
  <c r="JB338" i="2"/>
  <c r="MT338" i="2"/>
  <c r="HH338" i="2"/>
  <c r="IF338" i="2"/>
  <c r="MB338" i="2"/>
  <c r="NB338" i="2"/>
  <c r="NL338" i="2"/>
  <c r="KZ338" i="2"/>
  <c r="MD338" i="2"/>
  <c r="HR338" i="2"/>
  <c r="JP338" i="2"/>
  <c r="EV338" i="2"/>
  <c r="HZ338" i="2"/>
  <c r="IX338" i="2"/>
  <c r="Z338" i="2"/>
  <c r="JH338" i="2"/>
  <c r="EN338" i="2"/>
  <c r="JD338" i="2"/>
  <c r="JJ338" i="2"/>
  <c r="DR338" i="2"/>
  <c r="MZ338" i="2"/>
  <c r="NO338" i="2"/>
  <c r="FW338" i="2" s="1"/>
  <c r="DK337" i="2"/>
  <c r="IY338" i="2"/>
  <c r="LA338" i="2"/>
  <c r="IM338" i="2"/>
  <c r="FS337" i="2"/>
  <c r="KI338" i="2"/>
  <c r="HC338" i="2"/>
  <c r="KO338" i="2"/>
  <c r="DO337" i="2"/>
  <c r="BB337" i="2"/>
  <c r="BC337" i="2" s="1"/>
  <c r="FE337" i="2"/>
  <c r="K337" i="2"/>
  <c r="BY337" i="2"/>
  <c r="DP337" i="2"/>
  <c r="DQ337" i="2" s="1"/>
  <c r="DC337" i="2"/>
  <c r="EY337" i="2"/>
  <c r="FK337" i="2"/>
  <c r="FQ337" i="2"/>
  <c r="B339" i="2"/>
  <c r="GC339" i="2" s="1"/>
  <c r="GD338" i="2"/>
  <c r="H338" i="2" l="1"/>
  <c r="BD338" i="2"/>
  <c r="AD338" i="2"/>
  <c r="AE338" i="2" s="1"/>
  <c r="FF338" i="2"/>
  <c r="FG338" i="2" s="1"/>
  <c r="FT338" i="2"/>
  <c r="FZ338" i="2"/>
  <c r="EZ338" i="2"/>
  <c r="FA338" i="2" s="1"/>
  <c r="CZ338" i="2"/>
  <c r="BJ338" i="2"/>
  <c r="HC339" i="2"/>
  <c r="IM339" i="2"/>
  <c r="AX338" i="2"/>
  <c r="BP338" i="2"/>
  <c r="AP338" i="2"/>
  <c r="AQ338" i="2" s="1"/>
  <c r="CH338" i="2"/>
  <c r="AL338" i="2"/>
  <c r="CR338" i="2"/>
  <c r="CS338" i="2" s="1"/>
  <c r="BT338" i="2"/>
  <c r="FN338" i="2"/>
  <c r="DJ338" i="2"/>
  <c r="DK338" i="2" s="1"/>
  <c r="T338" i="2"/>
  <c r="N338" i="2"/>
  <c r="CB338" i="2"/>
  <c r="EI338" i="2"/>
  <c r="EC338" i="2"/>
  <c r="KI339" i="2"/>
  <c r="CQ339" i="2" s="1"/>
  <c r="LA339" i="2"/>
  <c r="FX338" i="2"/>
  <c r="FY338" i="2" s="1"/>
  <c r="BH338" i="2"/>
  <c r="AV338" i="2"/>
  <c r="AW338" i="2" s="1"/>
  <c r="X338" i="2"/>
  <c r="Y338" i="2" s="1"/>
  <c r="AJ338" i="2"/>
  <c r="AK338" i="2" s="1"/>
  <c r="DD338" i="2"/>
  <c r="DE338" i="2" s="1"/>
  <c r="CF338" i="2"/>
  <c r="CG338" i="2" s="1"/>
  <c r="DV338" i="2"/>
  <c r="DW338" i="2" s="1"/>
  <c r="CX338" i="2"/>
  <c r="CY338" i="2" s="1"/>
  <c r="DP338" i="2"/>
  <c r="DQ338" i="2" s="1"/>
  <c r="FL338" i="2"/>
  <c r="FM338" i="2" s="1"/>
  <c r="BV338" i="2"/>
  <c r="AF338" i="2"/>
  <c r="CT338" i="2"/>
  <c r="EP338" i="2"/>
  <c r="FH338" i="2"/>
  <c r="EO338" i="2"/>
  <c r="LG339" i="2"/>
  <c r="DO339" i="2" s="1"/>
  <c r="BU338" i="2"/>
  <c r="IA339" i="2"/>
  <c r="DI339" i="2"/>
  <c r="K339" i="2"/>
  <c r="AU339" i="2"/>
  <c r="AI339" i="2"/>
  <c r="LR339" i="2"/>
  <c r="KU339" i="2"/>
  <c r="DC339" i="2" s="1"/>
  <c r="LJ339" i="2"/>
  <c r="IR339" i="2"/>
  <c r="MH339" i="2"/>
  <c r="MJ339" i="2"/>
  <c r="HB339" i="2"/>
  <c r="HZ339" i="2"/>
  <c r="IX339" i="2"/>
  <c r="JT339" i="2"/>
  <c r="JV339" i="2"/>
  <c r="HF339" i="2"/>
  <c r="IF339" i="2"/>
  <c r="KB339" i="2"/>
  <c r="KZ339" i="2"/>
  <c r="LL339" i="2"/>
  <c r="HR339" i="2"/>
  <c r="HT339" i="2"/>
  <c r="JN339" i="2"/>
  <c r="KX339" i="2"/>
  <c r="KN339" i="2"/>
  <c r="GV339" i="2"/>
  <c r="IV339" i="2"/>
  <c r="DF339" i="2"/>
  <c r="LP339" i="2"/>
  <c r="MP339" i="2"/>
  <c r="JB339" i="2"/>
  <c r="MT339" i="2"/>
  <c r="NF339" i="2"/>
  <c r="NH339" i="2"/>
  <c r="BH339" i="2"/>
  <c r="KR339" i="2"/>
  <c r="KT339" i="2"/>
  <c r="BP339" i="2"/>
  <c r="JZ339" i="2"/>
  <c r="LV339" i="2"/>
  <c r="JP339" i="2"/>
  <c r="IP339" i="2"/>
  <c r="MN339" i="2"/>
  <c r="JD339" i="2"/>
  <c r="GT339" i="2"/>
  <c r="HL339" i="2"/>
  <c r="IJ339" i="2"/>
  <c r="JH339" i="2"/>
  <c r="JJ339" i="2"/>
  <c r="HH339" i="2"/>
  <c r="NN339" i="2"/>
  <c r="NB339" i="2"/>
  <c r="DJ339" i="2"/>
  <c r="HN339" i="2"/>
  <c r="IL339" i="2"/>
  <c r="KF339" i="2"/>
  <c r="KH339" i="2"/>
  <c r="LD339" i="2"/>
  <c r="MD339" i="2"/>
  <c r="MB339" i="2"/>
  <c r="NL339" i="2"/>
  <c r="KL339" i="2"/>
  <c r="ID339" i="2"/>
  <c r="MV339" i="2"/>
  <c r="GZ339" i="2"/>
  <c r="AX339" i="2"/>
  <c r="DR339" i="2"/>
  <c r="LF339" i="2"/>
  <c r="LX339" i="2"/>
  <c r="FH339" i="2"/>
  <c r="MZ339" i="2"/>
  <c r="HX339" i="2"/>
  <c r="KO339" i="2"/>
  <c r="IY339" i="2"/>
  <c r="K338" i="2"/>
  <c r="CL338" i="2"/>
  <c r="CM338" i="2" s="1"/>
  <c r="DI338" i="2"/>
  <c r="FR338" i="2"/>
  <c r="FS338" i="2" s="1"/>
  <c r="AR338" i="2"/>
  <c r="DL338" i="2"/>
  <c r="EJ338" i="2"/>
  <c r="LM339" i="2"/>
  <c r="IS339" i="2"/>
  <c r="BI338" i="2"/>
  <c r="HI339" i="2"/>
  <c r="MK339" i="2"/>
  <c r="JW339" i="2"/>
  <c r="JE339" i="2"/>
  <c r="AU338" i="2"/>
  <c r="F338" i="2"/>
  <c r="G338" i="2" s="1"/>
  <c r="BB338" i="2"/>
  <c r="BC338" i="2" s="1"/>
  <c r="BG338" i="2"/>
  <c r="CW338" i="2"/>
  <c r="BZ338" i="2"/>
  <c r="CA338" i="2" s="1"/>
  <c r="ED338" i="2"/>
  <c r="FB338" i="2"/>
  <c r="NC339" i="2"/>
  <c r="FK339" i="2" s="1"/>
  <c r="HU339" i="2"/>
  <c r="JK339" i="2"/>
  <c r="BS339" i="2" s="1"/>
  <c r="LS339" i="2"/>
  <c r="GW339" i="2"/>
  <c r="JQ339" i="2"/>
  <c r="IG339" i="2"/>
  <c r="AO339" i="2" s="1"/>
  <c r="NO339" i="2"/>
  <c r="FW339" i="2" s="1"/>
  <c r="R338" i="2"/>
  <c r="S338" i="2" s="1"/>
  <c r="L338" i="2"/>
  <c r="M338" i="2" s="1"/>
  <c r="BN338" i="2"/>
  <c r="BO338" i="2" s="1"/>
  <c r="CQ338" i="2"/>
  <c r="ET338" i="2"/>
  <c r="EU338" i="2" s="1"/>
  <c r="KC339" i="2"/>
  <c r="CK339" i="2" s="1"/>
  <c r="MW339" i="2"/>
  <c r="FE339" i="2" s="1"/>
  <c r="NI339" i="2"/>
  <c r="MQ339" i="2"/>
  <c r="HO339" i="2"/>
  <c r="LY339" i="2"/>
  <c r="ME339" i="2"/>
  <c r="B340" i="2"/>
  <c r="GD339" i="2"/>
  <c r="IM340" i="2" l="1"/>
  <c r="GC340" i="2"/>
  <c r="EN339" i="2"/>
  <c r="AL339" i="2"/>
  <c r="BZ339" i="2"/>
  <c r="CA339" i="2" s="1"/>
  <c r="BV339" i="2"/>
  <c r="CL339" i="2"/>
  <c r="FZ339" i="2"/>
  <c r="ED339" i="2"/>
  <c r="EV339" i="2"/>
  <c r="AF339" i="2"/>
  <c r="R339" i="2"/>
  <c r="S339" i="2" s="1"/>
  <c r="EJ339" i="2"/>
  <c r="AR339" i="2"/>
  <c r="BD339" i="2"/>
  <c r="FN339" i="2"/>
  <c r="Z339" i="2"/>
  <c r="CH339" i="2"/>
  <c r="DX339" i="2"/>
  <c r="LY340" i="2"/>
  <c r="CT339" i="2"/>
  <c r="FR339" i="2"/>
  <c r="FS339" i="2" s="1"/>
  <c r="N339" i="2"/>
  <c r="EZ339" i="2"/>
  <c r="FA339" i="2" s="1"/>
  <c r="CX339" i="2"/>
  <c r="CY339" i="2" s="1"/>
  <c r="H339" i="2"/>
  <c r="LS340" i="2"/>
  <c r="MQ340" i="2"/>
  <c r="JQ340" i="2"/>
  <c r="DK339" i="2"/>
  <c r="HI340" i="2"/>
  <c r="LM340" i="2"/>
  <c r="IY340" i="2"/>
  <c r="BB339" i="2"/>
  <c r="BC339" i="2" s="1"/>
  <c r="L339" i="2"/>
  <c r="M339" i="2" s="1"/>
  <c r="AJ339" i="2"/>
  <c r="AK339" i="2" s="1"/>
  <c r="AD339" i="2"/>
  <c r="AE339" i="2" s="1"/>
  <c r="BT339" i="2"/>
  <c r="CF339" i="2"/>
  <c r="CG339" i="2" s="1"/>
  <c r="DD339" i="2"/>
  <c r="DE339" i="2" s="1"/>
  <c r="EH339" i="2"/>
  <c r="EI339" i="2" s="1"/>
  <c r="DV339" i="2"/>
  <c r="FF339" i="2"/>
  <c r="FL339" i="2"/>
  <c r="FM339" i="2" s="1"/>
  <c r="CB339" i="2"/>
  <c r="CN339" i="2"/>
  <c r="EP339" i="2"/>
  <c r="HC340" i="2"/>
  <c r="LG340" i="2"/>
  <c r="LA340" i="2"/>
  <c r="FG339" i="2"/>
  <c r="HO340" i="2"/>
  <c r="ME340" i="2"/>
  <c r="NI340" i="2"/>
  <c r="NO340" i="2"/>
  <c r="GW340" i="2"/>
  <c r="HU340" i="2"/>
  <c r="DW339" i="2"/>
  <c r="JE340" i="2"/>
  <c r="KU340" i="2"/>
  <c r="F339" i="2"/>
  <c r="G339" i="2" s="1"/>
  <c r="BY339" i="2"/>
  <c r="AP339" i="2"/>
  <c r="AQ339" i="2" s="1"/>
  <c r="W339" i="2"/>
  <c r="EM339" i="2"/>
  <c r="EA339" i="2"/>
  <c r="EB339" i="2"/>
  <c r="EC339" i="2" s="1"/>
  <c r="FQ339" i="2"/>
  <c r="CZ339" i="2"/>
  <c r="DL339" i="2"/>
  <c r="FB339" i="2"/>
  <c r="KI340" i="2"/>
  <c r="NC340" i="2"/>
  <c r="JW340" i="2"/>
  <c r="BI339" i="2"/>
  <c r="CM339" i="2"/>
  <c r="KO340" i="2"/>
  <c r="AC339" i="2"/>
  <c r="CW339" i="2"/>
  <c r="BG339" i="2"/>
  <c r="CR339" i="2"/>
  <c r="CS339" i="2" s="1"/>
  <c r="AV339" i="2"/>
  <c r="AW339" i="2" s="1"/>
  <c r="CE339" i="2"/>
  <c r="DP339" i="2"/>
  <c r="DQ339" i="2" s="1"/>
  <c r="ET339" i="2"/>
  <c r="EU339" i="2" s="1"/>
  <c r="EG339" i="2"/>
  <c r="T339" i="2"/>
  <c r="BJ339" i="2"/>
  <c r="FT339" i="2"/>
  <c r="IA340" i="2"/>
  <c r="EO339" i="2"/>
  <c r="FW340" i="2"/>
  <c r="EY340" i="2"/>
  <c r="FQ340" i="2"/>
  <c r="EM340" i="2"/>
  <c r="DU340" i="2"/>
  <c r="DO340" i="2"/>
  <c r="FK340" i="2"/>
  <c r="EG340" i="2"/>
  <c r="CW340" i="2"/>
  <c r="BY340" i="2"/>
  <c r="EA340" i="2"/>
  <c r="DI340" i="2"/>
  <c r="CQ340" i="2"/>
  <c r="DC340" i="2"/>
  <c r="BG340" i="2"/>
  <c r="AC340" i="2"/>
  <c r="Q340" i="2"/>
  <c r="BM340" i="2"/>
  <c r="AI340" i="2"/>
  <c r="CE340" i="2"/>
  <c r="AU340" i="2"/>
  <c r="W340" i="2"/>
  <c r="E340" i="2"/>
  <c r="K340" i="2"/>
  <c r="MW340" i="2"/>
  <c r="FE340" i="2" s="1"/>
  <c r="HN340" i="2"/>
  <c r="GV340" i="2"/>
  <c r="NF340" i="2"/>
  <c r="GZ340" i="2"/>
  <c r="HZ340" i="2"/>
  <c r="KT340" i="2"/>
  <c r="KR340" i="2"/>
  <c r="JZ340" i="2"/>
  <c r="HH340" i="2"/>
  <c r="HF340" i="2"/>
  <c r="KZ340" i="2"/>
  <c r="LL340" i="2"/>
  <c r="HT340" i="2"/>
  <c r="HR340" i="2"/>
  <c r="JP340" i="2"/>
  <c r="NH340" i="2"/>
  <c r="IP340" i="2"/>
  <c r="KL340" i="2"/>
  <c r="AL340" i="2"/>
  <c r="DF340" i="2"/>
  <c r="LR340" i="2"/>
  <c r="MN340" i="2"/>
  <c r="GT340" i="2"/>
  <c r="JD340" i="2"/>
  <c r="JN340" i="2"/>
  <c r="MH340" i="2"/>
  <c r="HB340" i="2"/>
  <c r="HX340" i="2"/>
  <c r="IV340" i="2"/>
  <c r="JT340" i="2"/>
  <c r="JV340" i="2"/>
  <c r="JB340" i="2"/>
  <c r="KB340" i="2"/>
  <c r="KX340" i="2"/>
  <c r="MJ340" i="2"/>
  <c r="ID340" i="2"/>
  <c r="MT340" i="2"/>
  <c r="DR340" i="2"/>
  <c r="MZ340" i="2"/>
  <c r="HL340" i="2"/>
  <c r="IJ340" i="2"/>
  <c r="MD340" i="2"/>
  <c r="IX340" i="2"/>
  <c r="H340" i="2"/>
  <c r="LF340" i="2"/>
  <c r="LD340" i="2"/>
  <c r="NB340" i="2"/>
  <c r="FN340" i="2"/>
  <c r="KF340" i="2"/>
  <c r="LJ340" i="2"/>
  <c r="KN340" i="2"/>
  <c r="LP340" i="2"/>
  <c r="MP340" i="2"/>
  <c r="IF340" i="2"/>
  <c r="LX340" i="2"/>
  <c r="IL340" i="2"/>
  <c r="JH340" i="2"/>
  <c r="KH340" i="2"/>
  <c r="MB340" i="2"/>
  <c r="IR340" i="2"/>
  <c r="CF340" i="2"/>
  <c r="R340" i="2"/>
  <c r="LV340" i="2"/>
  <c r="MV340" i="2"/>
  <c r="JJ340" i="2"/>
  <c r="NN340" i="2"/>
  <c r="X340" i="2"/>
  <c r="NL340" i="2"/>
  <c r="KC340" i="2"/>
  <c r="CK340" i="2" s="1"/>
  <c r="IG340" i="2"/>
  <c r="JK340" i="2"/>
  <c r="MK340" i="2"/>
  <c r="IS340" i="2"/>
  <c r="BA340" i="2" s="1"/>
  <c r="FX339" i="2"/>
  <c r="FY339" i="2" s="1"/>
  <c r="X339" i="2"/>
  <c r="Y339" i="2" s="1"/>
  <c r="BM339" i="2"/>
  <c r="Q339" i="2"/>
  <c r="BN339" i="2"/>
  <c r="BO339" i="2" s="1"/>
  <c r="E339" i="2"/>
  <c r="BA339" i="2"/>
  <c r="DU339" i="2"/>
  <c r="EY339" i="2"/>
  <c r="ES339" i="2"/>
  <c r="BU339" i="2"/>
  <c r="B341" i="2"/>
  <c r="GC341" i="2" s="1"/>
  <c r="GD340" i="2"/>
  <c r="Y340" i="2" l="1"/>
  <c r="FX340" i="2"/>
  <c r="FY340" i="2" s="1"/>
  <c r="EN340" i="2"/>
  <c r="BN340" i="2"/>
  <c r="BO340" i="2" s="1"/>
  <c r="DL340" i="2"/>
  <c r="BV340" i="2"/>
  <c r="EH340" i="2"/>
  <c r="EZ340" i="2"/>
  <c r="FA340" i="2" s="1"/>
  <c r="BJ340" i="2"/>
  <c r="BZ340" i="2"/>
  <c r="CA340" i="2" s="1"/>
  <c r="CZ340" i="2"/>
  <c r="AV340" i="2"/>
  <c r="AW340" i="2" s="1"/>
  <c r="FT340" i="2"/>
  <c r="EB340" i="2"/>
  <c r="AD340" i="2"/>
  <c r="AE340" i="2" s="1"/>
  <c r="S340" i="2"/>
  <c r="CR340" i="2"/>
  <c r="CS340" i="2" s="1"/>
  <c r="EV340" i="2"/>
  <c r="AR340" i="2"/>
  <c r="BD340" i="2"/>
  <c r="CL340" i="2"/>
  <c r="FF340" i="2"/>
  <c r="DX340" i="2"/>
  <c r="FZ340" i="2"/>
  <c r="N340" i="2"/>
  <c r="HF341" i="2"/>
  <c r="LJ341" i="2"/>
  <c r="NH341" i="2"/>
  <c r="NF341" i="2"/>
  <c r="IP341" i="2"/>
  <c r="KL341" i="2"/>
  <c r="KT341" i="2"/>
  <c r="KR341" i="2"/>
  <c r="MN341" i="2"/>
  <c r="KB341" i="2"/>
  <c r="LX341" i="2"/>
  <c r="IR341" i="2"/>
  <c r="KN341" i="2"/>
  <c r="HZ341" i="2"/>
  <c r="IF341" i="2"/>
  <c r="LV341" i="2"/>
  <c r="HR341" i="2"/>
  <c r="JN341" i="2"/>
  <c r="MJ341" i="2"/>
  <c r="MH341" i="2"/>
  <c r="GT341" i="2"/>
  <c r="JV341" i="2"/>
  <c r="LP341" i="2"/>
  <c r="MP341" i="2"/>
  <c r="HH341" i="2"/>
  <c r="JB341" i="2"/>
  <c r="GZ341" i="2"/>
  <c r="JT341" i="2"/>
  <c r="LR341" i="2"/>
  <c r="MT341" i="2"/>
  <c r="HL341" i="2"/>
  <c r="IJ341" i="2"/>
  <c r="KF341" i="2"/>
  <c r="MB341" i="2"/>
  <c r="MD341" i="2"/>
  <c r="ID341" i="2"/>
  <c r="IL341" i="2"/>
  <c r="JP341" i="2"/>
  <c r="JD341" i="2"/>
  <c r="JZ341" i="2"/>
  <c r="LD341" i="2"/>
  <c r="HB341" i="2"/>
  <c r="HN341" i="2"/>
  <c r="JH341" i="2"/>
  <c r="KH341" i="2"/>
  <c r="LL341" i="2"/>
  <c r="HT341" i="2"/>
  <c r="HX341" i="2"/>
  <c r="IV341" i="2"/>
  <c r="KZ341" i="2"/>
  <c r="MV341" i="2"/>
  <c r="GV341" i="2"/>
  <c r="Z341" i="2"/>
  <c r="JJ341" i="2"/>
  <c r="EP341" i="2"/>
  <c r="MZ341" i="2"/>
  <c r="NB341" i="2"/>
  <c r="CB341" i="2"/>
  <c r="IX341" i="2"/>
  <c r="KX341" i="2"/>
  <c r="LF341" i="2"/>
  <c r="NL341" i="2"/>
  <c r="NN341" i="2"/>
  <c r="MK341" i="2"/>
  <c r="ES341" i="2" s="1"/>
  <c r="DJ340" i="2"/>
  <c r="DK340" i="2" s="1"/>
  <c r="DP340" i="2"/>
  <c r="DQ340" i="2" s="1"/>
  <c r="FL340" i="2"/>
  <c r="FM340" i="2" s="1"/>
  <c r="FR340" i="2"/>
  <c r="FS340" i="2" s="1"/>
  <c r="BP340" i="2"/>
  <c r="AX340" i="2"/>
  <c r="CB340" i="2"/>
  <c r="CH340" i="2"/>
  <c r="ED340" i="2"/>
  <c r="EP340" i="2"/>
  <c r="IA341" i="2"/>
  <c r="JW341" i="2"/>
  <c r="CE341" i="2" s="1"/>
  <c r="KI341" i="2"/>
  <c r="CQ341" i="2" s="1"/>
  <c r="JE341" i="2"/>
  <c r="NO341" i="2"/>
  <c r="FG340" i="2"/>
  <c r="HC341" i="2"/>
  <c r="LM341" i="2"/>
  <c r="LS341" i="2"/>
  <c r="EA341" i="2" s="1"/>
  <c r="IM341" i="2"/>
  <c r="JK341" i="2"/>
  <c r="AP340" i="2"/>
  <c r="AQ340" i="2" s="1"/>
  <c r="F340" i="2"/>
  <c r="G340" i="2" s="1"/>
  <c r="BB340" i="2"/>
  <c r="BC340" i="2" s="1"/>
  <c r="DD340" i="2"/>
  <c r="DE340" i="2" s="1"/>
  <c r="CX340" i="2"/>
  <c r="CY340" i="2" s="1"/>
  <c r="T340" i="2"/>
  <c r="Z340" i="2"/>
  <c r="CN340" i="2"/>
  <c r="CT340" i="2"/>
  <c r="EJ340" i="2"/>
  <c r="FB340" i="2"/>
  <c r="EI340" i="2"/>
  <c r="KO341" i="2"/>
  <c r="CW341" i="2" s="1"/>
  <c r="NI341" i="2"/>
  <c r="FQ341" i="2" s="1"/>
  <c r="LA341" i="2"/>
  <c r="HI341" i="2"/>
  <c r="JQ341" i="2"/>
  <c r="LY341" i="2"/>
  <c r="EG341" i="2" s="1"/>
  <c r="IG341" i="2"/>
  <c r="AO341" i="2" s="1"/>
  <c r="BT340" i="2"/>
  <c r="BU340" i="2" s="1"/>
  <c r="BH340" i="2"/>
  <c r="BI340" i="2" s="1"/>
  <c r="L340" i="2"/>
  <c r="M340" i="2" s="1"/>
  <c r="AJ340" i="2"/>
  <c r="AK340" i="2" s="1"/>
  <c r="BS340" i="2"/>
  <c r="ET340" i="2"/>
  <c r="EU340" i="2" s="1"/>
  <c r="AF340" i="2"/>
  <c r="FH340" i="2"/>
  <c r="EC340" i="2"/>
  <c r="CM340" i="2"/>
  <c r="NC341" i="2"/>
  <c r="KU341" i="2"/>
  <c r="HU341" i="2"/>
  <c r="AC341" i="2" s="1"/>
  <c r="ME341" i="2"/>
  <c r="MQ341" i="2"/>
  <c r="IS341" i="2"/>
  <c r="KC341" i="2"/>
  <c r="MW341" i="2"/>
  <c r="FE341" i="2" s="1"/>
  <c r="DV340" i="2"/>
  <c r="DW340" i="2" s="1"/>
  <c r="AO340" i="2"/>
  <c r="ES340" i="2"/>
  <c r="EO340" i="2"/>
  <c r="CG340" i="2"/>
  <c r="GW341" i="2"/>
  <c r="HO341" i="2"/>
  <c r="LG341" i="2"/>
  <c r="IY341" i="2"/>
  <c r="B342" i="2"/>
  <c r="GC342" i="2" s="1"/>
  <c r="GD341" i="2"/>
  <c r="LG342" i="2" l="1"/>
  <c r="GW342" i="2"/>
  <c r="BB341" i="2"/>
  <c r="BC341" i="2" s="1"/>
  <c r="BP341" i="2"/>
  <c r="T341" i="2"/>
  <c r="DJ341" i="2"/>
  <c r="DK341" i="2" s="1"/>
  <c r="FB341" i="2"/>
  <c r="AJ341" i="2"/>
  <c r="AK341" i="2" s="1"/>
  <c r="IY342" i="2"/>
  <c r="FR341" i="2"/>
  <c r="FS341" i="2" s="1"/>
  <c r="AX341" i="2"/>
  <c r="FF341" i="2"/>
  <c r="BV341" i="2"/>
  <c r="FL341" i="2"/>
  <c r="FM341" i="2" s="1"/>
  <c r="DX341" i="2"/>
  <c r="CN341" i="2"/>
  <c r="ED341" i="2"/>
  <c r="ET341" i="2"/>
  <c r="EU341" i="2" s="1"/>
  <c r="AD341" i="2"/>
  <c r="AE341" i="2" s="1"/>
  <c r="AP341" i="2"/>
  <c r="AQ341" i="2" s="1"/>
  <c r="DR341" i="2"/>
  <c r="CF341" i="2"/>
  <c r="CG341" i="2" s="1"/>
  <c r="CZ341" i="2"/>
  <c r="FZ341" i="2"/>
  <c r="CR341" i="2"/>
  <c r="CS341" i="2" s="1"/>
  <c r="DD341" i="2"/>
  <c r="DE341" i="2" s="1"/>
  <c r="L341" i="2"/>
  <c r="M341" i="2" s="1"/>
  <c r="F341" i="2"/>
  <c r="G341" i="2" s="1"/>
  <c r="EJ341" i="2"/>
  <c r="BJ341" i="2"/>
  <c r="KC342" i="2"/>
  <c r="ME342" i="2"/>
  <c r="NC342" i="2"/>
  <c r="FK342" i="2" s="1"/>
  <c r="JQ342" i="2"/>
  <c r="BY342" i="2" s="1"/>
  <c r="JK342" i="2"/>
  <c r="NO342" i="2"/>
  <c r="IA342" i="2"/>
  <c r="AI342" i="2" s="1"/>
  <c r="FX341" i="2"/>
  <c r="FY341" i="2" s="1"/>
  <c r="AI341" i="2"/>
  <c r="BZ341" i="2"/>
  <c r="CA341" i="2" s="1"/>
  <c r="BS341" i="2"/>
  <c r="R341" i="2"/>
  <c r="S341" i="2" s="1"/>
  <c r="BH341" i="2"/>
  <c r="BI341" i="2" s="1"/>
  <c r="EZ341" i="2"/>
  <c r="FA341" i="2" s="1"/>
  <c r="AV341" i="2"/>
  <c r="AW341" i="2" s="1"/>
  <c r="CK341" i="2"/>
  <c r="EM341" i="2"/>
  <c r="EB341" i="2"/>
  <c r="EC341" i="2" s="1"/>
  <c r="H341" i="2"/>
  <c r="AF341" i="2"/>
  <c r="CH341" i="2"/>
  <c r="CT341" i="2"/>
  <c r="DL341" i="2"/>
  <c r="EV341" i="2"/>
  <c r="IS342" i="2"/>
  <c r="HU342" i="2"/>
  <c r="HI342" i="2"/>
  <c r="LM342" i="2"/>
  <c r="DU342" i="2" s="1"/>
  <c r="JE342" i="2"/>
  <c r="BM342" i="2" s="1"/>
  <c r="Q341" i="2"/>
  <c r="BT341" i="2"/>
  <c r="BU341" i="2" s="1"/>
  <c r="E341" i="2"/>
  <c r="BA341" i="2"/>
  <c r="CX341" i="2"/>
  <c r="CY341" i="2" s="1"/>
  <c r="CL341" i="2"/>
  <c r="CM341" i="2" s="1"/>
  <c r="DV341" i="2"/>
  <c r="DW341" i="2" s="1"/>
  <c r="BD341" i="2"/>
  <c r="AL341" i="2"/>
  <c r="FW341" i="2"/>
  <c r="AR341" i="2"/>
  <c r="DF341" i="2"/>
  <c r="FH341" i="2"/>
  <c r="FN341" i="2"/>
  <c r="KU342" i="2"/>
  <c r="DC342" i="2" s="1"/>
  <c r="LA342" i="2"/>
  <c r="IM342" i="2"/>
  <c r="HC342" i="2"/>
  <c r="KI342" i="2"/>
  <c r="X341" i="2"/>
  <c r="Y341" i="2" s="1"/>
  <c r="BG341" i="2"/>
  <c r="K341" i="2"/>
  <c r="BY341" i="2"/>
  <c r="DP341" i="2"/>
  <c r="DQ341" i="2" s="1"/>
  <c r="DC341" i="2"/>
  <c r="N341" i="2"/>
  <c r="FT341" i="2"/>
  <c r="EM342" i="2"/>
  <c r="DO342" i="2"/>
  <c r="FW342" i="2"/>
  <c r="CK342" i="2"/>
  <c r="DI342" i="2"/>
  <c r="CQ342" i="2"/>
  <c r="BS342" i="2"/>
  <c r="BG342" i="2"/>
  <c r="AC342" i="2"/>
  <c r="Q342" i="2"/>
  <c r="BA342" i="2"/>
  <c r="AU342" i="2"/>
  <c r="K342" i="2"/>
  <c r="E342" i="2"/>
  <c r="GT342" i="2"/>
  <c r="HR342" i="2"/>
  <c r="JN342" i="2"/>
  <c r="NF342" i="2"/>
  <c r="IR342" i="2"/>
  <c r="KN342" i="2"/>
  <c r="MJ342" i="2"/>
  <c r="MH342" i="2"/>
  <c r="HZ342" i="2"/>
  <c r="IX342" i="2"/>
  <c r="JV342" i="2"/>
  <c r="LP342" i="2"/>
  <c r="MP342" i="2"/>
  <c r="JB342" i="2"/>
  <c r="KB342" i="2"/>
  <c r="KZ342" i="2"/>
  <c r="LX342" i="2"/>
  <c r="LL342" i="2"/>
  <c r="LJ342" i="2"/>
  <c r="HT342" i="2"/>
  <c r="FR342" i="2"/>
  <c r="JT342" i="2"/>
  <c r="JZ342" i="2"/>
  <c r="MV342" i="2"/>
  <c r="NH342" i="2"/>
  <c r="IP342" i="2"/>
  <c r="KL342" i="2"/>
  <c r="HB342" i="2"/>
  <c r="CH342" i="2"/>
  <c r="LR342" i="2"/>
  <c r="MN342" i="2"/>
  <c r="ID342" i="2"/>
  <c r="IF342" i="2"/>
  <c r="KX342" i="2"/>
  <c r="KR342" i="2"/>
  <c r="HH342" i="2"/>
  <c r="JJ342" i="2"/>
  <c r="LD342" i="2"/>
  <c r="LF342" i="2"/>
  <c r="MZ342" i="2"/>
  <c r="NB342" i="2"/>
  <c r="CZ342" i="2"/>
  <c r="KT342" i="2"/>
  <c r="GV342" i="2"/>
  <c r="LV342" i="2"/>
  <c r="HX342" i="2"/>
  <c r="HN342" i="2"/>
  <c r="HL342" i="2"/>
  <c r="IL342" i="2"/>
  <c r="IJ342" i="2"/>
  <c r="KH342" i="2"/>
  <c r="DR342" i="2"/>
  <c r="NN342" i="2"/>
  <c r="JP342" i="2"/>
  <c r="GZ342" i="2"/>
  <c r="AX342" i="2"/>
  <c r="EP342" i="2"/>
  <c r="DX342" i="2"/>
  <c r="HF342" i="2"/>
  <c r="MT342" i="2"/>
  <c r="KF342" i="2"/>
  <c r="JH342" i="2"/>
  <c r="MB342" i="2"/>
  <c r="MD342" i="2"/>
  <c r="JD342" i="2"/>
  <c r="FZ342" i="2"/>
  <c r="NL342" i="2"/>
  <c r="IV342" i="2"/>
  <c r="CR342" i="2"/>
  <c r="DF342" i="2"/>
  <c r="HO342" i="2"/>
  <c r="MW342" i="2"/>
  <c r="MQ342" i="2"/>
  <c r="IG342" i="2"/>
  <c r="LY342" i="2"/>
  <c r="NI342" i="2"/>
  <c r="FQ342" i="2" s="1"/>
  <c r="KO342" i="2"/>
  <c r="CW342" i="2" s="1"/>
  <c r="LS342" i="2"/>
  <c r="EA342" i="2" s="1"/>
  <c r="FG341" i="2"/>
  <c r="JW342" i="2"/>
  <c r="CE342" i="2" s="1"/>
  <c r="MK342" i="2"/>
  <c r="ES342" i="2" s="1"/>
  <c r="BM341" i="2"/>
  <c r="BN341" i="2"/>
  <c r="BO341" i="2" s="1"/>
  <c r="DO341" i="2"/>
  <c r="AU341" i="2"/>
  <c r="EH341" i="2"/>
  <c r="EI341" i="2" s="1"/>
  <c r="W341" i="2"/>
  <c r="DU341" i="2"/>
  <c r="DI341" i="2"/>
  <c r="EN341" i="2"/>
  <c r="EO341" i="2" s="1"/>
  <c r="EY341" i="2"/>
  <c r="FK341" i="2"/>
  <c r="B343" i="2"/>
  <c r="GD342" i="2"/>
  <c r="GW343" i="2" l="1"/>
  <c r="GC343" i="2"/>
  <c r="BB342" i="2"/>
  <c r="BC342" i="2" s="1"/>
  <c r="BV342" i="2"/>
  <c r="BJ342" i="2"/>
  <c r="R342" i="2"/>
  <c r="S342" i="2" s="1"/>
  <c r="AR342" i="2"/>
  <c r="FX342" i="2"/>
  <c r="FY342" i="2" s="1"/>
  <c r="F342" i="2"/>
  <c r="G342" i="2" s="1"/>
  <c r="EZ342" i="2"/>
  <c r="FA342" i="2" s="1"/>
  <c r="CL342" i="2"/>
  <c r="CM342" i="2" s="1"/>
  <c r="EB342" i="2"/>
  <c r="AL342" i="2"/>
  <c r="BN342" i="2"/>
  <c r="BO342" i="2" s="1"/>
  <c r="CB342" i="2"/>
  <c r="EH342" i="2"/>
  <c r="EI342" i="2" s="1"/>
  <c r="AF342" i="2"/>
  <c r="DL342" i="2"/>
  <c r="EV342" i="2"/>
  <c r="Z342" i="2"/>
  <c r="FL342" i="2"/>
  <c r="FM342" i="2" s="1"/>
  <c r="FH342" i="2"/>
  <c r="N342" i="2"/>
  <c r="MQ343" i="2"/>
  <c r="LY343" i="2"/>
  <c r="MW343" i="2"/>
  <c r="AD342" i="2"/>
  <c r="AV342" i="2"/>
  <c r="AW342" i="2" s="1"/>
  <c r="L342" i="2"/>
  <c r="M342" i="2" s="1"/>
  <c r="AJ342" i="2"/>
  <c r="AK342" i="2" s="1"/>
  <c r="BZ342" i="2"/>
  <c r="CA342" i="2" s="1"/>
  <c r="DP342" i="2"/>
  <c r="DQ342" i="2" s="1"/>
  <c r="H342" i="2"/>
  <c r="T342" i="2"/>
  <c r="ED342" i="2"/>
  <c r="FB342" i="2"/>
  <c r="FT342" i="2"/>
  <c r="KI343" i="2"/>
  <c r="LA343" i="2"/>
  <c r="LM343" i="2"/>
  <c r="IY343" i="2"/>
  <c r="NO343" i="2"/>
  <c r="IG343" i="2"/>
  <c r="X342" i="2"/>
  <c r="Y342" i="2" s="1"/>
  <c r="AO342" i="2"/>
  <c r="DJ342" i="2"/>
  <c r="DK342" i="2" s="1"/>
  <c r="ET342" i="2"/>
  <c r="EU342" i="2" s="1"/>
  <c r="BD342" i="2"/>
  <c r="BP342" i="2"/>
  <c r="CN342" i="2"/>
  <c r="EJ342" i="2"/>
  <c r="FN342" i="2"/>
  <c r="HC343" i="2"/>
  <c r="FS342" i="2"/>
  <c r="AE342" i="2"/>
  <c r="HU343" i="2"/>
  <c r="JK343" i="2"/>
  <c r="BS343" i="2" s="1"/>
  <c r="NC343" i="2"/>
  <c r="FK343" i="2"/>
  <c r="FW343" i="2"/>
  <c r="EG343" i="2"/>
  <c r="FE343" i="2"/>
  <c r="EY343" i="2"/>
  <c r="DU343" i="2"/>
  <c r="DI343" i="2"/>
  <c r="CQ343" i="2"/>
  <c r="K343" i="2"/>
  <c r="E343" i="2"/>
  <c r="BG343" i="2"/>
  <c r="AO343" i="2"/>
  <c r="AC343" i="2"/>
  <c r="LS343" i="2"/>
  <c r="EA343" i="2" s="1"/>
  <c r="NI343" i="2"/>
  <c r="JP343" i="2"/>
  <c r="IP343" i="2"/>
  <c r="KL343" i="2"/>
  <c r="GV343" i="2"/>
  <c r="HX343" i="2"/>
  <c r="HL343" i="2"/>
  <c r="ID343" i="2"/>
  <c r="JD343" i="2"/>
  <c r="KX343" i="2"/>
  <c r="LJ343" i="2"/>
  <c r="HT343" i="2"/>
  <c r="MH343" i="2"/>
  <c r="MJ343" i="2"/>
  <c r="HB343" i="2"/>
  <c r="HZ343" i="2"/>
  <c r="IX343" i="2"/>
  <c r="JT343" i="2"/>
  <c r="JV343" i="2"/>
  <c r="LR343" i="2"/>
  <c r="HF343" i="2"/>
  <c r="KB343" i="2"/>
  <c r="KZ343" i="2"/>
  <c r="LL343" i="2"/>
  <c r="HR343" i="2"/>
  <c r="JN343" i="2"/>
  <c r="KN343" i="2"/>
  <c r="IV343" i="2"/>
  <c r="LP343" i="2"/>
  <c r="MP343" i="2"/>
  <c r="IF343" i="2"/>
  <c r="JB343" i="2"/>
  <c r="NH343" i="2"/>
  <c r="KT343" i="2"/>
  <c r="DL343" i="2"/>
  <c r="NB343" i="2"/>
  <c r="MZ343" i="2"/>
  <c r="AD343" i="2"/>
  <c r="MT343" i="2"/>
  <c r="JH343" i="2"/>
  <c r="JJ343" i="2"/>
  <c r="HH343" i="2"/>
  <c r="IJ343" i="2"/>
  <c r="NN343" i="2"/>
  <c r="IR343" i="2"/>
  <c r="KR343" i="2"/>
  <c r="ED343" i="2"/>
  <c r="MV343" i="2"/>
  <c r="GT343" i="2"/>
  <c r="FN343" i="2"/>
  <c r="NF343" i="2"/>
  <c r="JZ343" i="2"/>
  <c r="LV343" i="2"/>
  <c r="LX343" i="2"/>
  <c r="HN343" i="2"/>
  <c r="IL343" i="2"/>
  <c r="KF343" i="2"/>
  <c r="KH343" i="2"/>
  <c r="LD343" i="2"/>
  <c r="LF343" i="2"/>
  <c r="MD343" i="2"/>
  <c r="MB343" i="2"/>
  <c r="GZ343" i="2"/>
  <c r="NL343" i="2"/>
  <c r="MN343" i="2"/>
  <c r="FX343" i="2"/>
  <c r="KO343" i="2"/>
  <c r="HO343" i="2"/>
  <c r="AP342" i="2"/>
  <c r="AQ342" i="2" s="1"/>
  <c r="W342" i="2"/>
  <c r="DD342" i="2"/>
  <c r="DE342" i="2" s="1"/>
  <c r="CF342" i="2"/>
  <c r="CG342" i="2" s="1"/>
  <c r="DV342" i="2"/>
  <c r="DW342" i="2" s="1"/>
  <c r="CX342" i="2"/>
  <c r="CY342" i="2" s="1"/>
  <c r="EG342" i="2"/>
  <c r="EY342" i="2"/>
  <c r="FE342" i="2"/>
  <c r="CT342" i="2"/>
  <c r="IM343" i="2"/>
  <c r="EC342" i="2"/>
  <c r="HI343" i="2"/>
  <c r="Q343" i="2" s="1"/>
  <c r="IS343" i="2"/>
  <c r="ME343" i="2"/>
  <c r="MK343" i="2"/>
  <c r="JW343" i="2"/>
  <c r="CE343" i="2" s="1"/>
  <c r="BH342" i="2"/>
  <c r="BI342" i="2" s="1"/>
  <c r="BT342" i="2"/>
  <c r="BU342" i="2" s="1"/>
  <c r="EN342" i="2"/>
  <c r="EO342" i="2" s="1"/>
  <c r="FF342" i="2"/>
  <c r="FG342" i="2" s="1"/>
  <c r="LG343" i="2"/>
  <c r="DO343" i="2" s="1"/>
  <c r="KU343" i="2"/>
  <c r="JE343" i="2"/>
  <c r="CS342" i="2"/>
  <c r="IA343" i="2"/>
  <c r="JQ343" i="2"/>
  <c r="KC343" i="2"/>
  <c r="B344" i="2"/>
  <c r="GC344" i="2" s="1"/>
  <c r="GD343" i="2"/>
  <c r="IA344" i="2" l="1"/>
  <c r="FY343" i="2"/>
  <c r="N343" i="2"/>
  <c r="FZ343" i="2"/>
  <c r="KC344" i="2"/>
  <c r="DR343" i="2"/>
  <c r="BV343" i="2"/>
  <c r="BN343" i="2"/>
  <c r="BO343" i="2" s="1"/>
  <c r="EZ343" i="2"/>
  <c r="CN343" i="2"/>
  <c r="BJ343" i="2"/>
  <c r="KU344" i="2"/>
  <c r="AL343" i="2"/>
  <c r="CH343" i="2"/>
  <c r="T343" i="2"/>
  <c r="DD343" i="2"/>
  <c r="FR343" i="2"/>
  <c r="FS343" i="2" s="1"/>
  <c r="H343" i="2"/>
  <c r="FH343" i="2"/>
  <c r="AR343" i="2"/>
  <c r="CZ343" i="2"/>
  <c r="EJ343" i="2"/>
  <c r="EN343" i="2"/>
  <c r="EO343" i="2" s="1"/>
  <c r="X343" i="2"/>
  <c r="Y343" i="2" s="1"/>
  <c r="CR343" i="2"/>
  <c r="CS343" i="2" s="1"/>
  <c r="BZ343" i="2"/>
  <c r="CA343" i="2" s="1"/>
  <c r="EV343" i="2"/>
  <c r="BD343" i="2"/>
  <c r="DV343" i="2"/>
  <c r="DW343" i="2" s="1"/>
  <c r="AX343" i="2"/>
  <c r="IS344" i="2"/>
  <c r="R343" i="2"/>
  <c r="S343" i="2" s="1"/>
  <c r="BH343" i="2"/>
  <c r="BI343" i="2" s="1"/>
  <c r="BA343" i="2"/>
  <c r="CX343" i="2"/>
  <c r="CY343" i="2" s="1"/>
  <c r="ET343" i="2"/>
  <c r="EU343" i="2" s="1"/>
  <c r="EB343" i="2"/>
  <c r="EC343" i="2" s="1"/>
  <c r="FF343" i="2"/>
  <c r="FG343" i="2" s="1"/>
  <c r="FL343" i="2"/>
  <c r="FM343" i="2" s="1"/>
  <c r="AF343" i="2"/>
  <c r="BP343" i="2"/>
  <c r="CT343" i="2"/>
  <c r="DX343" i="2"/>
  <c r="EP343" i="2"/>
  <c r="FT343" i="2"/>
  <c r="JK344" i="2"/>
  <c r="HC344" i="2"/>
  <c r="NO344" i="2"/>
  <c r="FW344" i="2" s="1"/>
  <c r="FA343" i="2"/>
  <c r="JQ344" i="2"/>
  <c r="JE344" i="2"/>
  <c r="BM344" i="2" s="1"/>
  <c r="LG344" i="2"/>
  <c r="ME344" i="2"/>
  <c r="HI344" i="2"/>
  <c r="NI344" i="2"/>
  <c r="FQ344" i="2" s="1"/>
  <c r="F343" i="2"/>
  <c r="G343" i="2" s="1"/>
  <c r="L343" i="2"/>
  <c r="M343" i="2" s="1"/>
  <c r="AJ343" i="2"/>
  <c r="AK343" i="2" s="1"/>
  <c r="BT343" i="2"/>
  <c r="BU343" i="2" s="1"/>
  <c r="CF343" i="2"/>
  <c r="CG343" i="2" s="1"/>
  <c r="EH343" i="2"/>
  <c r="EI343" i="2" s="1"/>
  <c r="DP343" i="2"/>
  <c r="DQ343" i="2" s="1"/>
  <c r="FQ343" i="2"/>
  <c r="Z343" i="2"/>
  <c r="CB343" i="2"/>
  <c r="DF343" i="2"/>
  <c r="FB343" i="2"/>
  <c r="HU344" i="2"/>
  <c r="LA344" i="2"/>
  <c r="DI344" i="2" s="1"/>
  <c r="JW344" i="2"/>
  <c r="HO344" i="2"/>
  <c r="W344" i="2" s="1"/>
  <c r="AI343" i="2"/>
  <c r="BM343" i="2"/>
  <c r="AP343" i="2"/>
  <c r="AQ343" i="2" s="1"/>
  <c r="W343" i="2"/>
  <c r="DJ343" i="2"/>
  <c r="DK343" i="2" s="1"/>
  <c r="CL343" i="2"/>
  <c r="CM343" i="2" s="1"/>
  <c r="AE343" i="2"/>
  <c r="IG344" i="2"/>
  <c r="AO344" i="2" s="1"/>
  <c r="IY344" i="2"/>
  <c r="KI344" i="2"/>
  <c r="MW344" i="2"/>
  <c r="FE344" i="2" s="1"/>
  <c r="MQ344" i="2"/>
  <c r="EY344" i="2" s="1"/>
  <c r="EM344" i="2"/>
  <c r="DO344" i="2"/>
  <c r="CK344" i="2"/>
  <c r="BY344" i="2"/>
  <c r="CQ344" i="2"/>
  <c r="BS344" i="2"/>
  <c r="BG344" i="2"/>
  <c r="AC344" i="2"/>
  <c r="Q344" i="2"/>
  <c r="AI344" i="2"/>
  <c r="DC344" i="2"/>
  <c r="BA344" i="2"/>
  <c r="CE344" i="2"/>
  <c r="K344" i="2"/>
  <c r="JJ344" i="2"/>
  <c r="HZ344" i="2"/>
  <c r="HF344" i="2"/>
  <c r="GV344" i="2"/>
  <c r="LJ344" i="2"/>
  <c r="LL344" i="2"/>
  <c r="HR344" i="2"/>
  <c r="IR344" i="2"/>
  <c r="KN344" i="2"/>
  <c r="KL344" i="2"/>
  <c r="LP344" i="2"/>
  <c r="MP344" i="2"/>
  <c r="HB344" i="2"/>
  <c r="GT344" i="2"/>
  <c r="IF344" i="2"/>
  <c r="MT344" i="2"/>
  <c r="NF344" i="2"/>
  <c r="NH344" i="2"/>
  <c r="MJ344" i="2"/>
  <c r="GZ344" i="2"/>
  <c r="IX344" i="2"/>
  <c r="KT344" i="2"/>
  <c r="HH344" i="2"/>
  <c r="KZ344" i="2"/>
  <c r="DV344" i="2"/>
  <c r="HT344" i="2"/>
  <c r="JP344" i="2"/>
  <c r="JN344" i="2"/>
  <c r="FT344" i="2"/>
  <c r="IP344" i="2"/>
  <c r="JV344" i="2"/>
  <c r="KR344" i="2"/>
  <c r="LR344" i="2"/>
  <c r="MN344" i="2"/>
  <c r="JD344" i="2"/>
  <c r="JB344" i="2"/>
  <c r="MH344" i="2"/>
  <c r="H344" i="2"/>
  <c r="HL344" i="2"/>
  <c r="HN344" i="2"/>
  <c r="IJ344" i="2"/>
  <c r="IL344" i="2"/>
  <c r="KF344" i="2"/>
  <c r="MD344" i="2"/>
  <c r="NN344" i="2"/>
  <c r="NL344" i="2"/>
  <c r="MZ344" i="2"/>
  <c r="HX344" i="2"/>
  <c r="IV344" i="2"/>
  <c r="KB344" i="2"/>
  <c r="MV344" i="2"/>
  <c r="CT344" i="2"/>
  <c r="MB344" i="2"/>
  <c r="FZ344" i="2"/>
  <c r="JH344" i="2"/>
  <c r="EP344" i="2"/>
  <c r="CZ344" i="2"/>
  <c r="JZ344" i="2"/>
  <c r="KX344" i="2"/>
  <c r="LV344" i="2"/>
  <c r="LX344" i="2"/>
  <c r="ID344" i="2"/>
  <c r="AX344" i="2"/>
  <c r="KH344" i="2"/>
  <c r="LF344" i="2"/>
  <c r="LD344" i="2"/>
  <c r="NB344" i="2"/>
  <c r="JT344" i="2"/>
  <c r="MK344" i="2"/>
  <c r="ES344" i="2" s="1"/>
  <c r="IM344" i="2"/>
  <c r="AU344" i="2" s="1"/>
  <c r="DE343" i="2"/>
  <c r="KO344" i="2"/>
  <c r="CW344" i="2" s="1"/>
  <c r="LS344" i="2"/>
  <c r="EA344" i="2" s="1"/>
  <c r="BB343" i="2"/>
  <c r="BC343" i="2" s="1"/>
  <c r="BY343" i="2"/>
  <c r="AU343" i="2"/>
  <c r="CW343" i="2"/>
  <c r="AV343" i="2"/>
  <c r="AW343" i="2" s="1"/>
  <c r="CK343" i="2"/>
  <c r="DC343" i="2"/>
  <c r="EM343" i="2"/>
  <c r="ES343" i="2"/>
  <c r="NC344" i="2"/>
  <c r="FK344" i="2" s="1"/>
  <c r="LM344" i="2"/>
  <c r="DU344" i="2" s="1"/>
  <c r="LY344" i="2"/>
  <c r="EG344" i="2" s="1"/>
  <c r="GW344" i="2"/>
  <c r="E344" i="2" s="1"/>
  <c r="B345" i="2"/>
  <c r="GC345" i="2" s="1"/>
  <c r="GD344" i="2"/>
  <c r="AL344" i="2" l="1"/>
  <c r="CH344" i="2"/>
  <c r="N344" i="2"/>
  <c r="DD344" i="2"/>
  <c r="DE344" i="2" s="1"/>
  <c r="DJ344" i="2"/>
  <c r="X344" i="2"/>
  <c r="FN344" i="2"/>
  <c r="FF344" i="2"/>
  <c r="FG344" i="2" s="1"/>
  <c r="FB344" i="2"/>
  <c r="BJ344" i="2"/>
  <c r="ET344" i="2"/>
  <c r="EU344" i="2" s="1"/>
  <c r="DW344" i="2"/>
  <c r="FX344" i="2"/>
  <c r="FY344" i="2" s="1"/>
  <c r="EJ344" i="2"/>
  <c r="ED344" i="2"/>
  <c r="CB344" i="2"/>
  <c r="AP344" i="2"/>
  <c r="BB344" i="2"/>
  <c r="BC344" i="2" s="1"/>
  <c r="DP344" i="2"/>
  <c r="DQ344" i="2" s="1"/>
  <c r="BT344" i="2"/>
  <c r="BU344" i="2" s="1"/>
  <c r="CL344" i="2"/>
  <c r="BP344" i="2"/>
  <c r="AF344" i="2"/>
  <c r="T344" i="2"/>
  <c r="DO345" i="2"/>
  <c r="NO345" i="2"/>
  <c r="FW345" i="2" s="1"/>
  <c r="NC345" i="2"/>
  <c r="LY345" i="2"/>
  <c r="LA345" i="2"/>
  <c r="DI345" i="2" s="1"/>
  <c r="KI345" i="2"/>
  <c r="CQ345" i="2" s="1"/>
  <c r="KC345" i="2"/>
  <c r="IY345" i="2"/>
  <c r="BG345" i="2" s="1"/>
  <c r="HI345" i="2"/>
  <c r="LS345" i="2"/>
  <c r="EA345" i="2" s="1"/>
  <c r="LM345" i="2"/>
  <c r="LG345" i="2"/>
  <c r="KU345" i="2"/>
  <c r="DC345" i="2" s="1"/>
  <c r="KO345" i="2"/>
  <c r="CW345" i="2" s="1"/>
  <c r="JW345" i="2"/>
  <c r="JK345" i="2"/>
  <c r="IS345" i="2"/>
  <c r="BA345" i="2" s="1"/>
  <c r="IM345" i="2"/>
  <c r="AU345" i="2" s="1"/>
  <c r="IA345" i="2"/>
  <c r="AI345" i="2" s="1"/>
  <c r="HO345" i="2"/>
  <c r="HC345" i="2"/>
  <c r="K345" i="2" s="1"/>
  <c r="NI345" i="2"/>
  <c r="ME345" i="2"/>
  <c r="EM345" i="2" s="1"/>
  <c r="JE345" i="2"/>
  <c r="BM345" i="2" s="1"/>
  <c r="IG345" i="2"/>
  <c r="AO345" i="2" s="1"/>
  <c r="HU345" i="2"/>
  <c r="MW345" i="2"/>
  <c r="MQ345" i="2"/>
  <c r="EY345" i="2" s="1"/>
  <c r="MK345" i="2"/>
  <c r="ES345" i="2" s="1"/>
  <c r="JQ345" i="2"/>
  <c r="GW345" i="2"/>
  <c r="E345" i="2" s="1"/>
  <c r="HT345" i="2"/>
  <c r="AF345" i="2"/>
  <c r="HR345" i="2"/>
  <c r="JP345" i="2"/>
  <c r="NF345" i="2"/>
  <c r="GZ345" i="2"/>
  <c r="HX345" i="2"/>
  <c r="IX345" i="2"/>
  <c r="IV345" i="2"/>
  <c r="JT345" i="2"/>
  <c r="LR345" i="2"/>
  <c r="JD345" i="2"/>
  <c r="JZ345" i="2"/>
  <c r="KX345" i="2"/>
  <c r="MV345" i="2"/>
  <c r="LJ345" i="2"/>
  <c r="NH345" i="2"/>
  <c r="IP345" i="2"/>
  <c r="KL345" i="2"/>
  <c r="GT345" i="2"/>
  <c r="KT345" i="2"/>
  <c r="MN345" i="2"/>
  <c r="H345" i="2"/>
  <c r="KB345" i="2"/>
  <c r="LX345" i="2"/>
  <c r="MT345" i="2"/>
  <c r="IR345" i="2"/>
  <c r="KN345" i="2"/>
  <c r="MH345" i="2"/>
  <c r="BH345" i="2"/>
  <c r="MP345" i="2"/>
  <c r="IL345" i="2"/>
  <c r="IF345" i="2"/>
  <c r="ID345" i="2"/>
  <c r="HB345" i="2"/>
  <c r="JH345" i="2"/>
  <c r="KH345" i="2"/>
  <c r="LF345" i="2"/>
  <c r="LD345" i="2"/>
  <c r="HN345" i="2"/>
  <c r="NL345" i="2"/>
  <c r="NN345" i="2"/>
  <c r="DX345" i="2"/>
  <c r="LL345" i="2"/>
  <c r="BD345" i="2"/>
  <c r="HZ345" i="2"/>
  <c r="EZ345" i="2"/>
  <c r="HF345" i="2"/>
  <c r="EJ345" i="2"/>
  <c r="LV345" i="2"/>
  <c r="CN345" i="2"/>
  <c r="GV345" i="2"/>
  <c r="HL345" i="2"/>
  <c r="IJ345" i="2"/>
  <c r="KF345" i="2"/>
  <c r="MB345" i="2"/>
  <c r="MD345" i="2"/>
  <c r="JN345" i="2"/>
  <c r="MJ345" i="2"/>
  <c r="JB345" i="2"/>
  <c r="Z345" i="2"/>
  <c r="AV345" i="2"/>
  <c r="DP345" i="2"/>
  <c r="JV345" i="2"/>
  <c r="KR345" i="2"/>
  <c r="LP345" i="2"/>
  <c r="HH345" i="2"/>
  <c r="KZ345" i="2"/>
  <c r="FH345" i="2"/>
  <c r="JJ345" i="2"/>
  <c r="MZ345" i="2"/>
  <c r="NB345" i="2"/>
  <c r="FX345" i="2"/>
  <c r="R344" i="2"/>
  <c r="S344" i="2" s="1"/>
  <c r="BH344" i="2"/>
  <c r="BI344" i="2" s="1"/>
  <c r="EN344" i="2"/>
  <c r="EO344" i="2" s="1"/>
  <c r="CF344" i="2"/>
  <c r="CG344" i="2" s="1"/>
  <c r="BZ344" i="2"/>
  <c r="CA344" i="2" s="1"/>
  <c r="EB344" i="2"/>
  <c r="EC344" i="2" s="1"/>
  <c r="EH344" i="2"/>
  <c r="EI344" i="2" s="1"/>
  <c r="FL344" i="2"/>
  <c r="FM344" i="2" s="1"/>
  <c r="EZ344" i="2"/>
  <c r="FA344" i="2" s="1"/>
  <c r="AR344" i="2"/>
  <c r="BD344" i="2"/>
  <c r="BV344" i="2"/>
  <c r="DF344" i="2"/>
  <c r="FH344" i="2"/>
  <c r="CM344" i="2"/>
  <c r="AD344" i="2"/>
  <c r="AE344" i="2" s="1"/>
  <c r="AV344" i="2"/>
  <c r="AW344" i="2" s="1"/>
  <c r="F344" i="2"/>
  <c r="G344" i="2" s="1"/>
  <c r="BN344" i="2"/>
  <c r="BO344" i="2" s="1"/>
  <c r="CR344" i="2"/>
  <c r="CS344" i="2" s="1"/>
  <c r="FR344" i="2"/>
  <c r="FS344" i="2" s="1"/>
  <c r="DL344" i="2"/>
  <c r="CN344" i="2"/>
  <c r="DR344" i="2"/>
  <c r="EV344" i="2"/>
  <c r="Y344" i="2"/>
  <c r="AQ344" i="2"/>
  <c r="L344" i="2"/>
  <c r="M344" i="2" s="1"/>
  <c r="AJ344" i="2"/>
  <c r="AK344" i="2" s="1"/>
  <c r="CX344" i="2"/>
  <c r="CY344" i="2" s="1"/>
  <c r="Z344" i="2"/>
  <c r="DX344" i="2"/>
  <c r="DK344" i="2"/>
  <c r="B346" i="2"/>
  <c r="GC346" i="2" s="1"/>
  <c r="GD345" i="2"/>
  <c r="FY345" i="2" l="1"/>
  <c r="FA345" i="2"/>
  <c r="DQ345" i="2"/>
  <c r="BI345" i="2"/>
  <c r="AW345" i="2"/>
  <c r="DF345" i="2"/>
  <c r="FL345" i="2"/>
  <c r="BZ345" i="2"/>
  <c r="CT345" i="2"/>
  <c r="BP345" i="2"/>
  <c r="ED345" i="2"/>
  <c r="T345" i="2"/>
  <c r="CH345" i="2"/>
  <c r="EV345" i="2"/>
  <c r="L345" i="2"/>
  <c r="EP345" i="2"/>
  <c r="DL345" i="2"/>
  <c r="CX345" i="2"/>
  <c r="AL345" i="2"/>
  <c r="BT345" i="2"/>
  <c r="AP345" i="2"/>
  <c r="FT345" i="2"/>
  <c r="HO346" i="2"/>
  <c r="W346" i="2" s="1"/>
  <c r="JK346" i="2"/>
  <c r="IY346" i="2"/>
  <c r="LY346" i="2"/>
  <c r="AJ345" i="2"/>
  <c r="X345" i="2"/>
  <c r="BB345" i="2"/>
  <c r="BN345" i="2"/>
  <c r="R345" i="2"/>
  <c r="EH345" i="2"/>
  <c r="ET345" i="2"/>
  <c r="AR345" i="2"/>
  <c r="BJ345" i="2"/>
  <c r="CB345" i="2"/>
  <c r="DR345" i="2"/>
  <c r="FN345" i="2"/>
  <c r="MW346" i="2"/>
  <c r="FE346" i="2" s="1"/>
  <c r="IA346" i="2"/>
  <c r="AI346" i="2" s="1"/>
  <c r="JW346" i="2"/>
  <c r="LM346" i="2"/>
  <c r="KC346" i="2"/>
  <c r="CK346" i="2" s="1"/>
  <c r="NC346" i="2"/>
  <c r="FK346" i="2" s="1"/>
  <c r="DJ345" i="2"/>
  <c r="BS345" i="2"/>
  <c r="AD345" i="2"/>
  <c r="CK345" i="2"/>
  <c r="CL345" i="2"/>
  <c r="FE345" i="2"/>
  <c r="DD345" i="2"/>
  <c r="EN345" i="2"/>
  <c r="EB345" i="2"/>
  <c r="FF345" i="2"/>
  <c r="N345" i="2"/>
  <c r="AX345" i="2"/>
  <c r="BV345" i="2"/>
  <c r="FB345" i="2"/>
  <c r="FZ345" i="2"/>
  <c r="EG346" i="2"/>
  <c r="DU346" i="2"/>
  <c r="CE346" i="2"/>
  <c r="BS346" i="2"/>
  <c r="BG346" i="2"/>
  <c r="LG346" i="2"/>
  <c r="DO346" i="2" s="1"/>
  <c r="KU346" i="2"/>
  <c r="DC346" i="2" s="1"/>
  <c r="KO346" i="2"/>
  <c r="IS346" i="2"/>
  <c r="BA346" i="2" s="1"/>
  <c r="HC346" i="2"/>
  <c r="K346" i="2" s="1"/>
  <c r="HL346" i="2"/>
  <c r="ME346" i="2"/>
  <c r="EM346" i="2" s="1"/>
  <c r="JE346" i="2"/>
  <c r="BM346" i="2" s="1"/>
  <c r="IG346" i="2"/>
  <c r="AO346" i="2" s="1"/>
  <c r="MQ346" i="2"/>
  <c r="MK346" i="2"/>
  <c r="ES346" i="2" s="1"/>
  <c r="GW346" i="2"/>
  <c r="IF346" i="2"/>
  <c r="KI346" i="2"/>
  <c r="LA346" i="2"/>
  <c r="DI346" i="2" s="1"/>
  <c r="GT346" i="2"/>
  <c r="KN346" i="2"/>
  <c r="GZ346" i="2"/>
  <c r="KR346" i="2"/>
  <c r="HF346" i="2"/>
  <c r="KB346" i="2"/>
  <c r="HR346" i="2"/>
  <c r="JN346" i="2"/>
  <c r="IR346" i="2"/>
  <c r="MJ346" i="2"/>
  <c r="MH346" i="2"/>
  <c r="HZ346" i="2"/>
  <c r="IX346" i="2"/>
  <c r="JV346" i="2"/>
  <c r="JT346" i="2"/>
  <c r="KT346" i="2"/>
  <c r="LP346" i="2"/>
  <c r="JB346" i="2"/>
  <c r="JD346" i="2"/>
  <c r="KZ346" i="2"/>
  <c r="LX346" i="2"/>
  <c r="LL346" i="2"/>
  <c r="H346" i="2"/>
  <c r="HX346" i="2"/>
  <c r="DF346" i="2"/>
  <c r="MP346" i="2"/>
  <c r="GV346" i="2"/>
  <c r="BP346" i="2"/>
  <c r="JZ346" i="2"/>
  <c r="KX346" i="2"/>
  <c r="LJ346" i="2"/>
  <c r="MD346" i="2"/>
  <c r="KL346" i="2"/>
  <c r="AL346" i="2"/>
  <c r="LR346" i="2"/>
  <c r="MN346" i="2"/>
  <c r="ID346" i="2"/>
  <c r="LV346" i="2"/>
  <c r="MV346" i="2"/>
  <c r="JJ346" i="2"/>
  <c r="KF346" i="2"/>
  <c r="LD346" i="2"/>
  <c r="LF346" i="2"/>
  <c r="MZ346" i="2"/>
  <c r="AR346" i="2"/>
  <c r="IV346" i="2"/>
  <c r="HB346" i="2"/>
  <c r="N346" i="2"/>
  <c r="CH346" i="2"/>
  <c r="IJ346" i="2"/>
  <c r="MB346" i="2"/>
  <c r="JP346" i="2"/>
  <c r="NH346" i="2"/>
  <c r="NF346" i="2"/>
  <c r="IP346" i="2"/>
  <c r="DJ346" i="2"/>
  <c r="FH346" i="2"/>
  <c r="MT346" i="2"/>
  <c r="HN346" i="2"/>
  <c r="IL346" i="2"/>
  <c r="JH346" i="2"/>
  <c r="KH346" i="2"/>
  <c r="FN346" i="2"/>
  <c r="NB346" i="2"/>
  <c r="HH346" i="2"/>
  <c r="NN346" i="2"/>
  <c r="HT346" i="2"/>
  <c r="NL346" i="2"/>
  <c r="JQ346" i="2"/>
  <c r="BY346" i="2" s="1"/>
  <c r="HU346" i="2"/>
  <c r="NI346" i="2"/>
  <c r="FQ346" i="2" s="1"/>
  <c r="IM346" i="2"/>
  <c r="AU346" i="2" s="1"/>
  <c r="LS346" i="2"/>
  <c r="EB346" i="2" s="1"/>
  <c r="NO346" i="2"/>
  <c r="CF345" i="2"/>
  <c r="BY345" i="2"/>
  <c r="DU345" i="2"/>
  <c r="CE345" i="2"/>
  <c r="FR345" i="2"/>
  <c r="EG345" i="2"/>
  <c r="FK345" i="2"/>
  <c r="CZ345" i="2"/>
  <c r="HI346" i="2"/>
  <c r="Q346" i="2" s="1"/>
  <c r="Q345" i="2"/>
  <c r="F345" i="2"/>
  <c r="AC345" i="2"/>
  <c r="CR345" i="2"/>
  <c r="W345" i="2"/>
  <c r="DV345" i="2"/>
  <c r="FQ345" i="2"/>
  <c r="B347" i="2"/>
  <c r="GC347" i="2" s="1"/>
  <c r="GD346" i="2"/>
  <c r="NO347" i="2" l="1"/>
  <c r="HU347" i="2"/>
  <c r="G345" i="2"/>
  <c r="FS345" i="2"/>
  <c r="FM345" i="2"/>
  <c r="FG345" i="2"/>
  <c r="EU345" i="2"/>
  <c r="EO345" i="2"/>
  <c r="EI345" i="2"/>
  <c r="EC345" i="2"/>
  <c r="DW345" i="2"/>
  <c r="DK345" i="2"/>
  <c r="DE345" i="2"/>
  <c r="CY345" i="2"/>
  <c r="CS345" i="2"/>
  <c r="CM345" i="2"/>
  <c r="CG345" i="2"/>
  <c r="CA345" i="2"/>
  <c r="BU345" i="2"/>
  <c r="BO345" i="2"/>
  <c r="BC345" i="2"/>
  <c r="AQ345" i="2"/>
  <c r="AK345" i="2"/>
  <c r="AE345" i="2"/>
  <c r="Y345" i="2"/>
  <c r="S345" i="2"/>
  <c r="M345" i="2"/>
  <c r="CR346" i="2"/>
  <c r="CS346" i="2" s="1"/>
  <c r="BJ346" i="2"/>
  <c r="EH346" i="2"/>
  <c r="EP346" i="2"/>
  <c r="CN346" i="2"/>
  <c r="ED346" i="2"/>
  <c r="L346" i="2"/>
  <c r="M346" i="2" s="1"/>
  <c r="BV346" i="2"/>
  <c r="AV346" i="2"/>
  <c r="EJ346" i="2"/>
  <c r="CX346" i="2"/>
  <c r="CY346" i="2" s="1"/>
  <c r="T346" i="2"/>
  <c r="Z346" i="2"/>
  <c r="FR346" i="2"/>
  <c r="BD346" i="2"/>
  <c r="AF346" i="2"/>
  <c r="KI347" i="2"/>
  <c r="MQ347" i="2"/>
  <c r="CZ346" i="2"/>
  <c r="FX346" i="2"/>
  <c r="FL346" i="2"/>
  <c r="FM346" i="2" s="1"/>
  <c r="AX346" i="2"/>
  <c r="CB346" i="2"/>
  <c r="EZ346" i="2"/>
  <c r="EV346" i="2"/>
  <c r="DX346" i="2"/>
  <c r="DR346" i="2"/>
  <c r="F346" i="2"/>
  <c r="G346" i="2" s="1"/>
  <c r="IM347" i="2"/>
  <c r="GW347" i="2"/>
  <c r="AD346" i="2"/>
  <c r="AE346" i="2" s="1"/>
  <c r="BT346" i="2"/>
  <c r="BU346" i="2" s="1"/>
  <c r="X346" i="2"/>
  <c r="Y346" i="2" s="1"/>
  <c r="CF346" i="2"/>
  <c r="CG346" i="2" s="1"/>
  <c r="DV346" i="2"/>
  <c r="FF346" i="2"/>
  <c r="FG346" i="2" s="1"/>
  <c r="CT346" i="2"/>
  <c r="DL346" i="2"/>
  <c r="FB346" i="2"/>
  <c r="FZ346" i="2"/>
  <c r="LY347" i="2"/>
  <c r="AJ346" i="2"/>
  <c r="BH346" i="2"/>
  <c r="FW347" i="2"/>
  <c r="EY347" i="2"/>
  <c r="EG347" i="2"/>
  <c r="AU347" i="2"/>
  <c r="E347" i="2"/>
  <c r="CQ347" i="2"/>
  <c r="AO347" i="2"/>
  <c r="AC347" i="2"/>
  <c r="ME347" i="2"/>
  <c r="LS347" i="2"/>
  <c r="EA347" i="2" s="1"/>
  <c r="LM347" i="2"/>
  <c r="DU347" i="2" s="1"/>
  <c r="JE347" i="2"/>
  <c r="BM347" i="2" s="1"/>
  <c r="IG347" i="2"/>
  <c r="MK347" i="2"/>
  <c r="ES347" i="2" s="1"/>
  <c r="JQ347" i="2"/>
  <c r="KO347" i="2"/>
  <c r="CW347" i="2" s="1"/>
  <c r="IS347" i="2"/>
  <c r="HI347" i="2"/>
  <c r="Q347" i="2" s="1"/>
  <c r="HH347" i="2"/>
  <c r="LG347" i="2"/>
  <c r="DO347" i="2" s="1"/>
  <c r="KU347" i="2"/>
  <c r="DC347" i="2" s="1"/>
  <c r="HC347" i="2"/>
  <c r="NF347" i="2"/>
  <c r="KR347" i="2"/>
  <c r="MN347" i="2"/>
  <c r="JZ347" i="2"/>
  <c r="LV347" i="2"/>
  <c r="LX347" i="2"/>
  <c r="MV347" i="2"/>
  <c r="LJ347" i="2"/>
  <c r="JP347" i="2"/>
  <c r="IP347" i="2"/>
  <c r="KL347" i="2"/>
  <c r="MJ347" i="2"/>
  <c r="LR347" i="2"/>
  <c r="ID347" i="2"/>
  <c r="IF347" i="2"/>
  <c r="JD347" i="2"/>
  <c r="KX347" i="2"/>
  <c r="EH347" i="2"/>
  <c r="CZ347" i="2"/>
  <c r="MH347" i="2"/>
  <c r="EV347" i="2"/>
  <c r="HB347" i="2"/>
  <c r="HZ347" i="2"/>
  <c r="IX347" i="2"/>
  <c r="JT347" i="2"/>
  <c r="JV347" i="2"/>
  <c r="KT347" i="2"/>
  <c r="HX347" i="2"/>
  <c r="HF347" i="2"/>
  <c r="AP347" i="2"/>
  <c r="KB347" i="2"/>
  <c r="KZ347" i="2"/>
  <c r="JN347" i="2"/>
  <c r="NH347" i="2"/>
  <c r="KN347" i="2"/>
  <c r="GV347" i="2"/>
  <c r="MP347" i="2"/>
  <c r="JB347" i="2"/>
  <c r="MT347" i="2"/>
  <c r="FH347" i="2"/>
  <c r="MZ347" i="2"/>
  <c r="HN347" i="2"/>
  <c r="IL347" i="2"/>
  <c r="KF347" i="2"/>
  <c r="KH347" i="2"/>
  <c r="LL347" i="2"/>
  <c r="HR347" i="2"/>
  <c r="IR347" i="2"/>
  <c r="R347" i="2"/>
  <c r="HL347" i="2"/>
  <c r="IJ347" i="2"/>
  <c r="NB347" i="2"/>
  <c r="LD347" i="2"/>
  <c r="LF347" i="2"/>
  <c r="HT347" i="2"/>
  <c r="IV347" i="2"/>
  <c r="GT347" i="2"/>
  <c r="F347" i="2" s="1"/>
  <c r="JH347" i="2"/>
  <c r="JJ347" i="2"/>
  <c r="MB347" i="2"/>
  <c r="NN347" i="2"/>
  <c r="LP347" i="2"/>
  <c r="MD347" i="2"/>
  <c r="NL347" i="2"/>
  <c r="FX347" i="2" s="1"/>
  <c r="FY347" i="2" s="1"/>
  <c r="GZ347" i="2"/>
  <c r="FS346" i="2"/>
  <c r="NI347" i="2"/>
  <c r="LA347" i="2"/>
  <c r="E346" i="2"/>
  <c r="BN346" i="2"/>
  <c r="BO346" i="2" s="1"/>
  <c r="R346" i="2"/>
  <c r="S346" i="2" s="1"/>
  <c r="AP346" i="2"/>
  <c r="AQ346" i="2" s="1"/>
  <c r="BZ346" i="2"/>
  <c r="CA346" i="2" s="1"/>
  <c r="CL346" i="2"/>
  <c r="CM346" i="2" s="1"/>
  <c r="DP346" i="2"/>
  <c r="EA346" i="2"/>
  <c r="FW346" i="2"/>
  <c r="ET346" i="2"/>
  <c r="EU346" i="2" s="1"/>
  <c r="EC346" i="2"/>
  <c r="DK346" i="2"/>
  <c r="JW347" i="2"/>
  <c r="IY347" i="2"/>
  <c r="AC346" i="2"/>
  <c r="BB346" i="2"/>
  <c r="BC346" i="2" s="1"/>
  <c r="CQ346" i="2"/>
  <c r="CW346" i="2"/>
  <c r="EN346" i="2"/>
  <c r="EO346" i="2" s="1"/>
  <c r="EY346" i="2"/>
  <c r="FT346" i="2"/>
  <c r="NC347" i="2"/>
  <c r="IA347" i="2"/>
  <c r="EI346" i="2"/>
  <c r="JK347" i="2"/>
  <c r="DW346" i="2"/>
  <c r="DD346" i="2"/>
  <c r="DE346" i="2" s="1"/>
  <c r="KC347" i="2"/>
  <c r="MW347" i="2"/>
  <c r="FE347" i="2" s="1"/>
  <c r="AK346" i="2"/>
  <c r="HO347" i="2"/>
  <c r="B348" i="2"/>
  <c r="GD347" i="2"/>
  <c r="HO348" i="2" l="1"/>
  <c r="IA348" i="2"/>
  <c r="NO348" i="2"/>
  <c r="GC348" i="2"/>
  <c r="KC348" i="2"/>
  <c r="FY346" i="2"/>
  <c r="FA346" i="2"/>
  <c r="DQ346" i="2"/>
  <c r="BI346" i="2"/>
  <c r="AW346" i="2"/>
  <c r="L347" i="2"/>
  <c r="HU348" i="2"/>
  <c r="DX347" i="2"/>
  <c r="DP347" i="2"/>
  <c r="DQ347" i="2" s="1"/>
  <c r="BP347" i="2"/>
  <c r="CH347" i="2"/>
  <c r="H347" i="2"/>
  <c r="Z347" i="2"/>
  <c r="CN347" i="2"/>
  <c r="JK348" i="2"/>
  <c r="NC348" i="2"/>
  <c r="JW348" i="2"/>
  <c r="CE348" i="2" s="1"/>
  <c r="CR347" i="2"/>
  <c r="EP347" i="2"/>
  <c r="AL347" i="2"/>
  <c r="BV347" i="2"/>
  <c r="BD347" i="2"/>
  <c r="DL347" i="2"/>
  <c r="ED347" i="2"/>
  <c r="CB347" i="2"/>
  <c r="G347" i="2"/>
  <c r="KI348" i="2"/>
  <c r="FZ347" i="2"/>
  <c r="DD347" i="2"/>
  <c r="AV347" i="2"/>
  <c r="AW347" i="2" s="1"/>
  <c r="FN347" i="2"/>
  <c r="FR347" i="2"/>
  <c r="EZ347" i="2"/>
  <c r="FA347" i="2" s="1"/>
  <c r="BH347" i="2"/>
  <c r="AF347" i="2"/>
  <c r="IY348" i="2"/>
  <c r="BG348" i="2" s="1"/>
  <c r="IS348" i="2"/>
  <c r="IG348" i="2"/>
  <c r="AO348" i="2" s="1"/>
  <c r="ME348" i="2"/>
  <c r="BA347" i="2"/>
  <c r="AI347" i="2"/>
  <c r="BG347" i="2"/>
  <c r="AD347" i="2"/>
  <c r="BT347" i="2"/>
  <c r="DJ347" i="2"/>
  <c r="FL347" i="2"/>
  <c r="EM347" i="2"/>
  <c r="AR347" i="2"/>
  <c r="BJ347" i="2"/>
  <c r="AX347" i="2"/>
  <c r="CT347" i="2"/>
  <c r="DR347" i="2"/>
  <c r="FB347" i="2"/>
  <c r="FT347" i="2"/>
  <c r="S347" i="2"/>
  <c r="FW348" i="2"/>
  <c r="FK348" i="2"/>
  <c r="EM348" i="2"/>
  <c r="CQ348" i="2"/>
  <c r="AI348" i="2"/>
  <c r="BA348" i="2"/>
  <c r="W348" i="2"/>
  <c r="CK348" i="2"/>
  <c r="AC348" i="2"/>
  <c r="BS348" i="2"/>
  <c r="MK348" i="2"/>
  <c r="IL348" i="2"/>
  <c r="MW348" i="2"/>
  <c r="FE348" i="2" s="1"/>
  <c r="LG348" i="2"/>
  <c r="KU348" i="2"/>
  <c r="JB348" i="2"/>
  <c r="GV348" i="2"/>
  <c r="LM348" i="2"/>
  <c r="DU348" i="2" s="1"/>
  <c r="MH348" i="2"/>
  <c r="MJ348" i="2"/>
  <c r="HX348" i="2"/>
  <c r="IV348" i="2"/>
  <c r="JT348" i="2"/>
  <c r="LP348" i="2"/>
  <c r="ID348" i="2"/>
  <c r="KB348" i="2"/>
  <c r="KX348" i="2"/>
  <c r="LV348" i="2"/>
  <c r="LJ348" i="2"/>
  <c r="IR348" i="2"/>
  <c r="KN348" i="2"/>
  <c r="EV348" i="2"/>
  <c r="HZ348" i="2"/>
  <c r="KR348" i="2"/>
  <c r="MP348" i="2"/>
  <c r="T348" i="2"/>
  <c r="HF348" i="2"/>
  <c r="IF348" i="2"/>
  <c r="KZ348" i="2"/>
  <c r="MT348" i="2"/>
  <c r="LL348" i="2"/>
  <c r="JN348" i="2"/>
  <c r="NF348" i="2"/>
  <c r="NH348" i="2"/>
  <c r="IP348" i="2"/>
  <c r="GZ348" i="2"/>
  <c r="AL348" i="2"/>
  <c r="KT348" i="2"/>
  <c r="MN348" i="2"/>
  <c r="HH348" i="2"/>
  <c r="BP348" i="2"/>
  <c r="DL348" i="2"/>
  <c r="HT348" i="2"/>
  <c r="HB348" i="2"/>
  <c r="IX348" i="2"/>
  <c r="MV348" i="2"/>
  <c r="JV348" i="2"/>
  <c r="JH348" i="2"/>
  <c r="JJ348" i="2"/>
  <c r="NB348" i="2"/>
  <c r="MZ348" i="2"/>
  <c r="FR348" i="2"/>
  <c r="CN348" i="2"/>
  <c r="HL348" i="2"/>
  <c r="IJ348" i="2"/>
  <c r="KF348" i="2"/>
  <c r="MD348" i="2"/>
  <c r="NN348" i="2"/>
  <c r="NL348" i="2"/>
  <c r="FX348" i="2" s="1"/>
  <c r="FY348" i="2" s="1"/>
  <c r="JD348" i="2"/>
  <c r="JZ348" i="2"/>
  <c r="MB348" i="2"/>
  <c r="HR348" i="2"/>
  <c r="KL348" i="2"/>
  <c r="DF348" i="2"/>
  <c r="LR348" i="2"/>
  <c r="GT348" i="2"/>
  <c r="LX348" i="2"/>
  <c r="HN348" i="2"/>
  <c r="CR348" i="2"/>
  <c r="KH348" i="2"/>
  <c r="LD348" i="2"/>
  <c r="FL348" i="2"/>
  <c r="JP348" i="2"/>
  <c r="FH348" i="2"/>
  <c r="LF348" i="2"/>
  <c r="EI347" i="2"/>
  <c r="MQ348" i="2"/>
  <c r="EY348" i="2" s="1"/>
  <c r="AQ347" i="2"/>
  <c r="LA348" i="2"/>
  <c r="CS347" i="2"/>
  <c r="HC348" i="2"/>
  <c r="K348" i="2" s="1"/>
  <c r="KO348" i="2"/>
  <c r="JE348" i="2"/>
  <c r="CF347" i="2"/>
  <c r="X347" i="2"/>
  <c r="BB347" i="2"/>
  <c r="BN347" i="2"/>
  <c r="CE347" i="2"/>
  <c r="EB347" i="2"/>
  <c r="CL347" i="2"/>
  <c r="ET347" i="2"/>
  <c r="EN347" i="2"/>
  <c r="N347" i="2"/>
  <c r="FF347" i="2"/>
  <c r="DF347" i="2"/>
  <c r="EJ347" i="2"/>
  <c r="LY348" i="2"/>
  <c r="NI348" i="2"/>
  <c r="FQ348" i="2" s="1"/>
  <c r="JQ348" i="2"/>
  <c r="W347" i="2"/>
  <c r="AJ347" i="2"/>
  <c r="BS347" i="2"/>
  <c r="K347" i="2"/>
  <c r="BZ347" i="2"/>
  <c r="CX347" i="2"/>
  <c r="FQ347" i="2"/>
  <c r="T347" i="2"/>
  <c r="FK347" i="2"/>
  <c r="BI347" i="2"/>
  <c r="GW348" i="2"/>
  <c r="HI348" i="2"/>
  <c r="LS348" i="2"/>
  <c r="EA348" i="2" s="1"/>
  <c r="DI347" i="2"/>
  <c r="BY347" i="2"/>
  <c r="CK347" i="2"/>
  <c r="DV347" i="2"/>
  <c r="IM348" i="2"/>
  <c r="B349" i="2"/>
  <c r="GC349" i="2" s="1"/>
  <c r="GD348" i="2"/>
  <c r="FS347" i="2" l="1"/>
  <c r="FM347" i="2"/>
  <c r="FG347" i="2"/>
  <c r="EU347" i="2"/>
  <c r="EO347" i="2"/>
  <c r="EC347" i="2"/>
  <c r="DW347" i="2"/>
  <c r="DK347" i="2"/>
  <c r="DE347" i="2"/>
  <c r="CY347" i="2"/>
  <c r="CM347" i="2"/>
  <c r="CG347" i="2"/>
  <c r="CA347" i="2"/>
  <c r="BU347" i="2"/>
  <c r="BO347" i="2"/>
  <c r="BC347" i="2"/>
  <c r="AK347" i="2"/>
  <c r="AE347" i="2"/>
  <c r="Y347" i="2"/>
  <c r="M347" i="2"/>
  <c r="EN348" i="2"/>
  <c r="EO348" i="2" s="1"/>
  <c r="CX348" i="2"/>
  <c r="CY348" i="2" s="1"/>
  <c r="AR348" i="2"/>
  <c r="BD348" i="2"/>
  <c r="AX348" i="2"/>
  <c r="BT348" i="2"/>
  <c r="F348" i="2"/>
  <c r="EZ348" i="2"/>
  <c r="DX348" i="2"/>
  <c r="EB348" i="2"/>
  <c r="EC348" i="2" s="1"/>
  <c r="CB348" i="2"/>
  <c r="Z348" i="2"/>
  <c r="FZ348" i="2"/>
  <c r="DR348" i="2"/>
  <c r="EJ348" i="2"/>
  <c r="BJ348" i="2"/>
  <c r="AF348" i="2"/>
  <c r="N348" i="2"/>
  <c r="CH348" i="2"/>
  <c r="JW349" i="2"/>
  <c r="LM349" i="2"/>
  <c r="DU349" i="2" s="1"/>
  <c r="NO349" i="2"/>
  <c r="IY349" i="2"/>
  <c r="LL349" i="2"/>
  <c r="JN349" i="2"/>
  <c r="MJ349" i="2"/>
  <c r="GT349" i="2"/>
  <c r="JV349" i="2"/>
  <c r="HF349" i="2"/>
  <c r="HH349" i="2"/>
  <c r="JB349" i="2"/>
  <c r="HT349" i="2"/>
  <c r="JP349" i="2"/>
  <c r="NF349" i="2"/>
  <c r="IP349" i="2"/>
  <c r="GZ349" i="2"/>
  <c r="HX349" i="2"/>
  <c r="IX349" i="2"/>
  <c r="IV349" i="2"/>
  <c r="JT349" i="2"/>
  <c r="KR349" i="2"/>
  <c r="LR349" i="2"/>
  <c r="JD349" i="2"/>
  <c r="BN349" i="2"/>
  <c r="JZ349" i="2"/>
  <c r="KX349" i="2"/>
  <c r="MV349" i="2"/>
  <c r="LJ349" i="2"/>
  <c r="NH349" i="2"/>
  <c r="KL349" i="2"/>
  <c r="KT349" i="2"/>
  <c r="MN349" i="2"/>
  <c r="KB349" i="2"/>
  <c r="LX349" i="2"/>
  <c r="BJ349" i="2"/>
  <c r="ID349" i="2"/>
  <c r="LV349" i="2"/>
  <c r="GV349" i="2"/>
  <c r="HN349" i="2"/>
  <c r="IL349" i="2"/>
  <c r="JJ349" i="2"/>
  <c r="DR349" i="2"/>
  <c r="MZ349" i="2"/>
  <c r="HR349" i="2"/>
  <c r="KN349" i="2"/>
  <c r="MH349" i="2"/>
  <c r="IF349" i="2"/>
  <c r="MT349" i="2"/>
  <c r="HB349" i="2"/>
  <c r="JH349" i="2"/>
  <c r="KH349" i="2"/>
  <c r="LF349" i="2"/>
  <c r="MD349" i="2"/>
  <c r="FL349" i="2"/>
  <c r="HZ349" i="2"/>
  <c r="NL349" i="2"/>
  <c r="NN349" i="2"/>
  <c r="LP349" i="2"/>
  <c r="MP349" i="2"/>
  <c r="NB349" i="2"/>
  <c r="IR349" i="2"/>
  <c r="CH349" i="2"/>
  <c r="KZ349" i="2"/>
  <c r="HL349" i="2"/>
  <c r="IJ349" i="2"/>
  <c r="KF349" i="2"/>
  <c r="LD349" i="2"/>
  <c r="MB349" i="2"/>
  <c r="EP349" i="2"/>
  <c r="FX349" i="2"/>
  <c r="HU349" i="2"/>
  <c r="JE349" i="2"/>
  <c r="LA349" i="2"/>
  <c r="DI349" i="2" s="1"/>
  <c r="KU349" i="2"/>
  <c r="DC349" i="2" s="1"/>
  <c r="MK349" i="2"/>
  <c r="AJ348" i="2"/>
  <c r="AK348" i="2" s="1"/>
  <c r="R348" i="2"/>
  <c r="AD348" i="2"/>
  <c r="AE348" i="2" s="1"/>
  <c r="BH348" i="2"/>
  <c r="L348" i="2"/>
  <c r="M348" i="2" s="1"/>
  <c r="X348" i="2"/>
  <c r="Y348" i="2" s="1"/>
  <c r="BZ348" i="2"/>
  <c r="CA348" i="2" s="1"/>
  <c r="DC348" i="2"/>
  <c r="DD348" i="2"/>
  <c r="DE348" i="2" s="1"/>
  <c r="CF348" i="2"/>
  <c r="CG348" i="2" s="1"/>
  <c r="H348" i="2"/>
  <c r="BV348" i="2"/>
  <c r="CT348" i="2"/>
  <c r="ED348" i="2"/>
  <c r="EP348" i="2"/>
  <c r="FT348" i="2"/>
  <c r="IS349" i="2"/>
  <c r="LS349" i="2"/>
  <c r="NC349" i="2"/>
  <c r="KC349" i="2"/>
  <c r="KO349" i="2"/>
  <c r="LG349" i="2"/>
  <c r="DP348" i="2"/>
  <c r="DV348" i="2"/>
  <c r="DW348" i="2" s="1"/>
  <c r="DI348" i="2"/>
  <c r="DO348" i="2"/>
  <c r="FB348" i="2"/>
  <c r="HO349" i="2"/>
  <c r="FS348" i="2"/>
  <c r="JQ349" i="2"/>
  <c r="KI349" i="2"/>
  <c r="LY349" i="2"/>
  <c r="HC349" i="2"/>
  <c r="MQ349" i="2"/>
  <c r="MW349" i="2"/>
  <c r="BN348" i="2"/>
  <c r="BO348" i="2" s="1"/>
  <c r="AP348" i="2"/>
  <c r="CW348" i="2"/>
  <c r="AV348" i="2"/>
  <c r="BB348" i="2"/>
  <c r="BC348" i="2" s="1"/>
  <c r="CL348" i="2"/>
  <c r="CM348" i="2" s="1"/>
  <c r="DJ348" i="2"/>
  <c r="DK348" i="2" s="1"/>
  <c r="EH348" i="2"/>
  <c r="ES348" i="2"/>
  <c r="CZ348" i="2"/>
  <c r="FN348" i="2"/>
  <c r="BU348" i="2"/>
  <c r="ME349" i="2"/>
  <c r="HI349" i="2"/>
  <c r="IM349" i="2"/>
  <c r="GW349" i="2"/>
  <c r="NI349" i="2"/>
  <c r="IA349" i="2"/>
  <c r="CS348" i="2"/>
  <c r="Q348" i="2"/>
  <c r="E348" i="2"/>
  <c r="AU348" i="2"/>
  <c r="BM348" i="2"/>
  <c r="BY348" i="2"/>
  <c r="FF348" i="2"/>
  <c r="FG348" i="2" s="1"/>
  <c r="EG348" i="2"/>
  <c r="ET348" i="2"/>
  <c r="EU348" i="2" s="1"/>
  <c r="JK349" i="2"/>
  <c r="FM348" i="2"/>
  <c r="IG349" i="2"/>
  <c r="B350" i="2"/>
  <c r="GC350" i="2" s="1"/>
  <c r="GD349" i="2"/>
  <c r="JK350" i="2" l="1"/>
  <c r="HI350" i="2"/>
  <c r="NI350" i="2"/>
  <c r="G348" i="2"/>
  <c r="FY349" i="2"/>
  <c r="FA348" i="2"/>
  <c r="EI348" i="2"/>
  <c r="DQ348" i="2"/>
  <c r="BI348" i="2"/>
  <c r="AW348" i="2"/>
  <c r="AQ348" i="2"/>
  <c r="S348" i="2"/>
  <c r="H349" i="2"/>
  <c r="BV349" i="2"/>
  <c r="AX349" i="2"/>
  <c r="R349" i="2"/>
  <c r="IG350" i="2"/>
  <c r="IA350" i="2"/>
  <c r="IM350" i="2"/>
  <c r="BO349" i="2"/>
  <c r="LY350" i="2"/>
  <c r="DJ349" i="2"/>
  <c r="CL349" i="2"/>
  <c r="ED349" i="2"/>
  <c r="AF349" i="2"/>
  <c r="DK349" i="2"/>
  <c r="NC350" i="2"/>
  <c r="EV349" i="2"/>
  <c r="AR349" i="2"/>
  <c r="CT349" i="2"/>
  <c r="AJ349" i="2"/>
  <c r="FB349" i="2"/>
  <c r="L349" i="2"/>
  <c r="FR349" i="2"/>
  <c r="FF349" i="2"/>
  <c r="DX349" i="2"/>
  <c r="ME350" i="2"/>
  <c r="HC350" i="2"/>
  <c r="LG350" i="2"/>
  <c r="LS350" i="2"/>
  <c r="FZ349" i="2"/>
  <c r="X349" i="2"/>
  <c r="EH349" i="2"/>
  <c r="EI349" i="2" s="1"/>
  <c r="CX349" i="2"/>
  <c r="BZ349" i="2"/>
  <c r="DF349" i="2"/>
  <c r="BD349" i="2"/>
  <c r="S349" i="2"/>
  <c r="MW350" i="2"/>
  <c r="KI350" i="2"/>
  <c r="HO350" i="2"/>
  <c r="KO350" i="2"/>
  <c r="IS350" i="2"/>
  <c r="JE350" i="2"/>
  <c r="HU350" i="2"/>
  <c r="JW350" i="2"/>
  <c r="F349" i="2"/>
  <c r="G349" i="2" s="1"/>
  <c r="AV349" i="2"/>
  <c r="AW349" i="2" s="1"/>
  <c r="CE349" i="2"/>
  <c r="AO349" i="2"/>
  <c r="CF349" i="2"/>
  <c r="CG349" i="2" s="1"/>
  <c r="K349" i="2"/>
  <c r="AU349" i="2"/>
  <c r="EG349" i="2"/>
  <c r="ET349" i="2"/>
  <c r="EB349" i="2"/>
  <c r="EA349" i="2"/>
  <c r="T349" i="2"/>
  <c r="N349" i="2"/>
  <c r="DL349" i="2"/>
  <c r="CB349" i="2"/>
  <c r="EJ349" i="2"/>
  <c r="FH349" i="2"/>
  <c r="FQ350" i="2"/>
  <c r="FK350" i="2"/>
  <c r="DO350" i="2"/>
  <c r="EG350" i="2"/>
  <c r="FE350" i="2"/>
  <c r="EA350" i="2"/>
  <c r="EM350" i="2"/>
  <c r="CQ350" i="2"/>
  <c r="CE350" i="2"/>
  <c r="BM350" i="2"/>
  <c r="AI350" i="2"/>
  <c r="CW350" i="2"/>
  <c r="BA350" i="2"/>
  <c r="W350" i="2"/>
  <c r="AU350" i="2"/>
  <c r="Q350" i="2"/>
  <c r="BS350" i="2"/>
  <c r="AO350" i="2"/>
  <c r="K350" i="2"/>
  <c r="AC350" i="2"/>
  <c r="HX350" i="2"/>
  <c r="GT350" i="2"/>
  <c r="JP350" i="2"/>
  <c r="NH350" i="2"/>
  <c r="IP350" i="2"/>
  <c r="KL350" i="2"/>
  <c r="HB350" i="2"/>
  <c r="IV350" i="2"/>
  <c r="KT350" i="2"/>
  <c r="MN350" i="2"/>
  <c r="HH350" i="2"/>
  <c r="ID350" i="2"/>
  <c r="JD350" i="2"/>
  <c r="IR350" i="2"/>
  <c r="BD350" i="2"/>
  <c r="JT350" i="2"/>
  <c r="KR350" i="2"/>
  <c r="MP350" i="2"/>
  <c r="GV350" i="2"/>
  <c r="HF350" i="2"/>
  <c r="LJ350" i="2"/>
  <c r="HR350" i="2"/>
  <c r="JN350" i="2"/>
  <c r="NF350" i="2"/>
  <c r="MJ350" i="2"/>
  <c r="MH350" i="2"/>
  <c r="HZ350" i="2"/>
  <c r="IX350" i="2"/>
  <c r="JV350" i="2"/>
  <c r="LP350" i="2"/>
  <c r="JH350" i="2"/>
  <c r="JB350" i="2"/>
  <c r="KZ350" i="2"/>
  <c r="LL350" i="2"/>
  <c r="KN350" i="2"/>
  <c r="JZ350" i="2"/>
  <c r="KX350" i="2"/>
  <c r="MV350" i="2"/>
  <c r="MB350" i="2"/>
  <c r="GZ350" i="2"/>
  <c r="NL350" i="2"/>
  <c r="KH350" i="2"/>
  <c r="LR350" i="2"/>
  <c r="LV350" i="2"/>
  <c r="CT350" i="2"/>
  <c r="KF350" i="2"/>
  <c r="LF350" i="2"/>
  <c r="MD350" i="2"/>
  <c r="IF350" i="2"/>
  <c r="LX350" i="2"/>
  <c r="MT350" i="2"/>
  <c r="BP350" i="2"/>
  <c r="HL350" i="2"/>
  <c r="IJ350" i="2"/>
  <c r="JJ350" i="2"/>
  <c r="LD350" i="2"/>
  <c r="DR350" i="2"/>
  <c r="MZ350" i="2"/>
  <c r="NB350" i="2"/>
  <c r="KB350" i="2"/>
  <c r="HT350" i="2"/>
  <c r="HN350" i="2"/>
  <c r="IL350" i="2"/>
  <c r="T350" i="2"/>
  <c r="NN350" i="2"/>
  <c r="GW350" i="2"/>
  <c r="MQ350" i="2"/>
  <c r="EY350" i="2" s="1"/>
  <c r="JQ350" i="2"/>
  <c r="KC350" i="2"/>
  <c r="MK350" i="2"/>
  <c r="ES350" i="2" s="1"/>
  <c r="IY350" i="2"/>
  <c r="W349" i="2"/>
  <c r="BY349" i="2"/>
  <c r="Q349" i="2"/>
  <c r="BG349" i="2"/>
  <c r="BH349" i="2"/>
  <c r="BI349" i="2" s="1"/>
  <c r="CR349" i="2"/>
  <c r="EY349" i="2"/>
  <c r="FQ349" i="2"/>
  <c r="EM349" i="2"/>
  <c r="EN349" i="2"/>
  <c r="EO349" i="2" s="1"/>
  <c r="Z349" i="2"/>
  <c r="BP349" i="2"/>
  <c r="CN349" i="2"/>
  <c r="FN349" i="2"/>
  <c r="KU350" i="2"/>
  <c r="DC350" i="2" s="1"/>
  <c r="NO350" i="2"/>
  <c r="FX350" i="2" s="1"/>
  <c r="FY350" i="2" s="1"/>
  <c r="AI349" i="2"/>
  <c r="DD349" i="2"/>
  <c r="BB349" i="2"/>
  <c r="AC349" i="2"/>
  <c r="AL349" i="2"/>
  <c r="AD349" i="2"/>
  <c r="BT349" i="2"/>
  <c r="CK349" i="2"/>
  <c r="ES349" i="2"/>
  <c r="EZ349" i="2"/>
  <c r="FA349" i="2" s="1"/>
  <c r="FK349" i="2"/>
  <c r="CZ349" i="2"/>
  <c r="FT349" i="2"/>
  <c r="FM349" i="2"/>
  <c r="FS349" i="2"/>
  <c r="LA350" i="2"/>
  <c r="LM350" i="2"/>
  <c r="BA349" i="2"/>
  <c r="BM349" i="2"/>
  <c r="BS349" i="2"/>
  <c r="E349" i="2"/>
  <c r="AP349" i="2"/>
  <c r="AQ349" i="2" s="1"/>
  <c r="CQ349" i="2"/>
  <c r="DO349" i="2"/>
  <c r="CW349" i="2"/>
  <c r="DP349" i="2"/>
  <c r="DQ349" i="2" s="1"/>
  <c r="DV349" i="2"/>
  <c r="FE349" i="2"/>
  <c r="FW349" i="2"/>
  <c r="B351" i="2"/>
  <c r="GC351" i="2" s="1"/>
  <c r="GD350" i="2"/>
  <c r="FG349" i="2" l="1"/>
  <c r="EU349" i="2"/>
  <c r="EC349" i="2"/>
  <c r="DW349" i="2"/>
  <c r="DE349" i="2"/>
  <c r="CY349" i="2"/>
  <c r="CS349" i="2"/>
  <c r="CM349" i="2"/>
  <c r="CA349" i="2"/>
  <c r="BU349" i="2"/>
  <c r="BC349" i="2"/>
  <c r="AK349" i="2"/>
  <c r="AE349" i="2"/>
  <c r="Y349" i="2"/>
  <c r="M349" i="2"/>
  <c r="IG351" i="2"/>
  <c r="EJ350" i="2"/>
  <c r="L350" i="2"/>
  <c r="M350" i="2" s="1"/>
  <c r="FN350" i="2"/>
  <c r="FF350" i="2"/>
  <c r="FG350" i="2" s="1"/>
  <c r="FR350" i="2"/>
  <c r="FS350" i="2" s="1"/>
  <c r="LM351" i="2"/>
  <c r="LY351" i="2"/>
  <c r="FZ350" i="2"/>
  <c r="DD350" i="2"/>
  <c r="DE350" i="2" s="1"/>
  <c r="CX350" i="2"/>
  <c r="CY350" i="2" s="1"/>
  <c r="DL350" i="2"/>
  <c r="AL350" i="2"/>
  <c r="EP350" i="2"/>
  <c r="AV350" i="2"/>
  <c r="AW350" i="2" s="1"/>
  <c r="AD350" i="2"/>
  <c r="AE350" i="2" s="1"/>
  <c r="CL350" i="2"/>
  <c r="CM350" i="2" s="1"/>
  <c r="CH350" i="2"/>
  <c r="LA351" i="2"/>
  <c r="CB350" i="2"/>
  <c r="Z350" i="2"/>
  <c r="ED350" i="2"/>
  <c r="BV350" i="2"/>
  <c r="EZ350" i="2"/>
  <c r="H350" i="2"/>
  <c r="DV350" i="2"/>
  <c r="DW350" i="2" s="1"/>
  <c r="AP350" i="2"/>
  <c r="BJ350" i="2"/>
  <c r="ET350" i="2"/>
  <c r="EU350" i="2" s="1"/>
  <c r="HC351" i="2"/>
  <c r="JQ351" i="2"/>
  <c r="R350" i="2"/>
  <c r="BH350" i="2"/>
  <c r="F350" i="2"/>
  <c r="BB350" i="2"/>
  <c r="BC350" i="2" s="1"/>
  <c r="DI350" i="2"/>
  <c r="CF350" i="2"/>
  <c r="CG350" i="2" s="1"/>
  <c r="N350" i="2"/>
  <c r="AF350" i="2"/>
  <c r="CN350" i="2"/>
  <c r="FB350" i="2"/>
  <c r="FT350" i="2"/>
  <c r="NI351" i="2"/>
  <c r="JE351" i="2"/>
  <c r="HO351" i="2"/>
  <c r="IM351" i="2"/>
  <c r="NC351" i="2"/>
  <c r="ME351" i="2"/>
  <c r="IY351" i="2"/>
  <c r="MQ351" i="2"/>
  <c r="BG350" i="2"/>
  <c r="BN350" i="2"/>
  <c r="BT350" i="2"/>
  <c r="BU350" i="2" s="1"/>
  <c r="DP350" i="2"/>
  <c r="CR350" i="2"/>
  <c r="CS350" i="2" s="1"/>
  <c r="EB350" i="2"/>
  <c r="EC350" i="2" s="1"/>
  <c r="AR350" i="2"/>
  <c r="DF350" i="2"/>
  <c r="CZ350" i="2"/>
  <c r="FH350" i="2"/>
  <c r="EV350" i="2"/>
  <c r="JK351" i="2"/>
  <c r="KI351" i="2"/>
  <c r="HI351" i="2"/>
  <c r="NO351" i="2"/>
  <c r="LG351" i="2"/>
  <c r="MK351" i="2"/>
  <c r="BZ350" i="2"/>
  <c r="CA350" i="2" s="1"/>
  <c r="X350" i="2"/>
  <c r="Y350" i="2" s="1"/>
  <c r="DU350" i="2"/>
  <c r="DJ350" i="2"/>
  <c r="DK350" i="2" s="1"/>
  <c r="EN350" i="2"/>
  <c r="EO350" i="2" s="1"/>
  <c r="EH350" i="2"/>
  <c r="FL350" i="2"/>
  <c r="DX350" i="2"/>
  <c r="AX350" i="2"/>
  <c r="JW351" i="2"/>
  <c r="MW351" i="2"/>
  <c r="FE351" i="2" s="1"/>
  <c r="FK351" i="2"/>
  <c r="FW351" i="2"/>
  <c r="EY351" i="2"/>
  <c r="EM351" i="2"/>
  <c r="DU351" i="2"/>
  <c r="FQ351" i="2"/>
  <c r="ES351" i="2"/>
  <c r="DO351" i="2"/>
  <c r="EG351" i="2"/>
  <c r="DI351" i="2"/>
  <c r="CE351" i="2"/>
  <c r="AU351" i="2"/>
  <c r="K351" i="2"/>
  <c r="BY351" i="2"/>
  <c r="BS351" i="2"/>
  <c r="BG351" i="2"/>
  <c r="AO351" i="2"/>
  <c r="Q351" i="2"/>
  <c r="BM351" i="2"/>
  <c r="CQ351" i="2"/>
  <c r="W351" i="2"/>
  <c r="KU351" i="2"/>
  <c r="DC351" i="2" s="1"/>
  <c r="IS351" i="2"/>
  <c r="BA351" i="2" s="1"/>
  <c r="GZ351" i="2"/>
  <c r="HH351" i="2"/>
  <c r="LS351" i="2"/>
  <c r="LL351" i="2"/>
  <c r="HR351" i="2"/>
  <c r="JN351" i="2"/>
  <c r="NH351" i="2"/>
  <c r="IR351" i="2"/>
  <c r="KN351" i="2"/>
  <c r="IV351" i="2"/>
  <c r="KT351" i="2"/>
  <c r="LP351" i="2"/>
  <c r="MP351" i="2"/>
  <c r="MN351" i="2"/>
  <c r="JB351" i="2"/>
  <c r="MT351" i="2"/>
  <c r="NF351" i="2"/>
  <c r="FR351" i="2"/>
  <c r="HX351" i="2"/>
  <c r="KR351" i="2"/>
  <c r="JZ351" i="2"/>
  <c r="KX351" i="2"/>
  <c r="LV351" i="2"/>
  <c r="LX351" i="2"/>
  <c r="HT351" i="2"/>
  <c r="JP351" i="2"/>
  <c r="IP351" i="2"/>
  <c r="KL351" i="2"/>
  <c r="MJ351" i="2"/>
  <c r="GV351" i="2"/>
  <c r="LR351" i="2"/>
  <c r="ID351" i="2"/>
  <c r="JD351" i="2"/>
  <c r="LJ351" i="2"/>
  <c r="HZ351" i="2"/>
  <c r="IX351" i="2"/>
  <c r="EZ351" i="2"/>
  <c r="MV351" i="2"/>
  <c r="HN351" i="2"/>
  <c r="IL351" i="2"/>
  <c r="KF351" i="2"/>
  <c r="KH351" i="2"/>
  <c r="CR351" i="2"/>
  <c r="LD351" i="2"/>
  <c r="LF351" i="2"/>
  <c r="MD351" i="2"/>
  <c r="NL351" i="2"/>
  <c r="JH351" i="2"/>
  <c r="BD351" i="2"/>
  <c r="JT351" i="2"/>
  <c r="IJ351" i="2"/>
  <c r="HF351" i="2"/>
  <c r="KZ351" i="2"/>
  <c r="GT351" i="2"/>
  <c r="DP351" i="2"/>
  <c r="MZ351" i="2"/>
  <c r="HL351" i="2"/>
  <c r="EV351" i="2"/>
  <c r="KB351" i="2"/>
  <c r="MH351" i="2"/>
  <c r="HB351" i="2"/>
  <c r="JV351" i="2"/>
  <c r="FF351" i="2"/>
  <c r="FG351" i="2" s="1"/>
  <c r="NB351" i="2"/>
  <c r="IF351" i="2"/>
  <c r="JJ351" i="2"/>
  <c r="EP351" i="2"/>
  <c r="MB351" i="2"/>
  <c r="FX351" i="2"/>
  <c r="NN351" i="2"/>
  <c r="KC351" i="2"/>
  <c r="GW351" i="2"/>
  <c r="E351" i="2" s="1"/>
  <c r="E350" i="2"/>
  <c r="AJ350" i="2"/>
  <c r="AK350" i="2" s="1"/>
  <c r="CK350" i="2"/>
  <c r="BY350" i="2"/>
  <c r="FW350" i="2"/>
  <c r="IA351" i="2"/>
  <c r="HU351" i="2"/>
  <c r="AC351" i="2" s="1"/>
  <c r="KO351" i="2"/>
  <c r="CW351" i="2" s="1"/>
  <c r="B352" i="2"/>
  <c r="GC352" i="2" s="1"/>
  <c r="GD351" i="2"/>
  <c r="IA352" i="2" l="1"/>
  <c r="G350" i="2"/>
  <c r="FY351" i="2"/>
  <c r="FM350" i="2"/>
  <c r="FA350" i="2"/>
  <c r="EI350" i="2"/>
  <c r="DQ350" i="2"/>
  <c r="BO350" i="2"/>
  <c r="BI350" i="2"/>
  <c r="AQ350" i="2"/>
  <c r="S350" i="2"/>
  <c r="EJ351" i="2"/>
  <c r="DX351" i="2"/>
  <c r="R351" i="2"/>
  <c r="S351" i="2" s="1"/>
  <c r="DF351" i="2"/>
  <c r="AR351" i="2"/>
  <c r="CZ351" i="2"/>
  <c r="BZ351" i="2"/>
  <c r="DL351" i="2"/>
  <c r="CH351" i="2"/>
  <c r="BV351" i="2"/>
  <c r="AF351" i="2"/>
  <c r="H351" i="2"/>
  <c r="BH351" i="2"/>
  <c r="BI351" i="2" s="1"/>
  <c r="AX351" i="2"/>
  <c r="CN351" i="2"/>
  <c r="L351" i="2"/>
  <c r="BN351" i="2"/>
  <c r="BO351" i="2" s="1"/>
  <c r="AJ351" i="2"/>
  <c r="Z351" i="2"/>
  <c r="FN351" i="2"/>
  <c r="ED351" i="2"/>
  <c r="DQ351" i="2"/>
  <c r="X351" i="2"/>
  <c r="DD351" i="2"/>
  <c r="AD351" i="2"/>
  <c r="BT351" i="2"/>
  <c r="DJ351" i="2"/>
  <c r="ET351" i="2"/>
  <c r="EN351" i="2"/>
  <c r="T351" i="2"/>
  <c r="BJ351" i="2"/>
  <c r="BP351" i="2"/>
  <c r="CT351" i="2"/>
  <c r="DR351" i="2"/>
  <c r="FH351" i="2"/>
  <c r="FT351" i="2"/>
  <c r="KI352" i="2"/>
  <c r="CQ352" i="2" s="1"/>
  <c r="IY352" i="2"/>
  <c r="JE352" i="2"/>
  <c r="HC352" i="2"/>
  <c r="K352" i="2" s="1"/>
  <c r="BM352" i="2"/>
  <c r="AI352" i="2"/>
  <c r="BG352" i="2"/>
  <c r="KU352" i="2"/>
  <c r="DC352" i="2" s="1"/>
  <c r="KH352" i="2"/>
  <c r="MW352" i="2"/>
  <c r="ID352" i="2"/>
  <c r="GV352" i="2"/>
  <c r="HT352" i="2"/>
  <c r="JP352" i="2"/>
  <c r="JN352" i="2"/>
  <c r="LR352" i="2"/>
  <c r="MN352" i="2"/>
  <c r="JD352" i="2"/>
  <c r="JB352" i="2"/>
  <c r="LX352" i="2"/>
  <c r="LL352" i="2"/>
  <c r="HR352" i="2"/>
  <c r="MH352" i="2"/>
  <c r="HX352" i="2"/>
  <c r="IV352" i="2"/>
  <c r="IX352" i="2"/>
  <c r="JT352" i="2"/>
  <c r="LP352" i="2"/>
  <c r="HF352" i="2"/>
  <c r="KB352" i="2"/>
  <c r="KX352" i="2"/>
  <c r="LV352" i="2"/>
  <c r="LJ352" i="2"/>
  <c r="IR352" i="2"/>
  <c r="KN352" i="2"/>
  <c r="MP352" i="2"/>
  <c r="EZ352" i="2"/>
  <c r="GT352" i="2"/>
  <c r="IF352" i="2"/>
  <c r="KZ352" i="2"/>
  <c r="IP352" i="2"/>
  <c r="HH352" i="2"/>
  <c r="JZ352" i="2"/>
  <c r="JJ352" i="2"/>
  <c r="LF352" i="2"/>
  <c r="NB352" i="2"/>
  <c r="MZ352" i="2"/>
  <c r="NF352" i="2"/>
  <c r="NH352" i="2"/>
  <c r="BH352" i="2"/>
  <c r="HN352" i="2"/>
  <c r="IL352" i="2"/>
  <c r="JH352" i="2"/>
  <c r="CB352" i="2"/>
  <c r="KL352" i="2"/>
  <c r="HZ352" i="2"/>
  <c r="GZ352" i="2"/>
  <c r="KT352" i="2"/>
  <c r="KR352" i="2"/>
  <c r="MV352" i="2"/>
  <c r="HB352" i="2"/>
  <c r="HL352" i="2"/>
  <c r="IJ352" i="2"/>
  <c r="KF352" i="2"/>
  <c r="MD352" i="2"/>
  <c r="MB352" i="2"/>
  <c r="NN352" i="2"/>
  <c r="NL352" i="2"/>
  <c r="MJ352" i="2"/>
  <c r="JV352" i="2"/>
  <c r="AJ352" i="2"/>
  <c r="BP352" i="2"/>
  <c r="MT352" i="2"/>
  <c r="CT352" i="2"/>
  <c r="LD352" i="2"/>
  <c r="CS351" i="2"/>
  <c r="F351" i="2"/>
  <c r="G351" i="2" s="1"/>
  <c r="CF351" i="2"/>
  <c r="AI351" i="2"/>
  <c r="AP351" i="2"/>
  <c r="AQ351" i="2" s="1"/>
  <c r="CL351" i="2"/>
  <c r="EB351" i="2"/>
  <c r="FL351" i="2"/>
  <c r="FM351" i="2" s="1"/>
  <c r="N351" i="2"/>
  <c r="CB351" i="2"/>
  <c r="FB351" i="2"/>
  <c r="FZ351" i="2"/>
  <c r="MK352" i="2"/>
  <c r="LA352" i="2"/>
  <c r="ME352" i="2"/>
  <c r="FA351" i="2"/>
  <c r="KO352" i="2"/>
  <c r="GW352" i="2"/>
  <c r="E352" i="2" s="1"/>
  <c r="FS351" i="2"/>
  <c r="LS352" i="2"/>
  <c r="AV351" i="2"/>
  <c r="AW351" i="2" s="1"/>
  <c r="BB351" i="2"/>
  <c r="CX351" i="2"/>
  <c r="EH351" i="2"/>
  <c r="EI351" i="2" s="1"/>
  <c r="DV351" i="2"/>
  <c r="AL351" i="2"/>
  <c r="LG352" i="2"/>
  <c r="LY352" i="2"/>
  <c r="NC352" i="2"/>
  <c r="LM352" i="2"/>
  <c r="DU352" i="2" s="1"/>
  <c r="HU352" i="2"/>
  <c r="KC352" i="2"/>
  <c r="IS352" i="2"/>
  <c r="CK351" i="2"/>
  <c r="EA351" i="2"/>
  <c r="JW352" i="2"/>
  <c r="NO352" i="2"/>
  <c r="HI352" i="2"/>
  <c r="JK352" i="2"/>
  <c r="MQ352" i="2"/>
  <c r="EY352" i="2" s="1"/>
  <c r="IM352" i="2"/>
  <c r="HO352" i="2"/>
  <c r="NI352" i="2"/>
  <c r="JQ352" i="2"/>
  <c r="IG352" i="2"/>
  <c r="B353" i="2"/>
  <c r="GD352" i="2"/>
  <c r="IA353" i="2" l="1"/>
  <c r="GC353" i="2"/>
  <c r="EU351" i="2"/>
  <c r="EO351" i="2"/>
  <c r="EC351" i="2"/>
  <c r="DW351" i="2"/>
  <c r="DK351" i="2"/>
  <c r="DE351" i="2"/>
  <c r="CY351" i="2"/>
  <c r="CM351" i="2"/>
  <c r="CG351" i="2"/>
  <c r="CA351" i="2"/>
  <c r="BU351" i="2"/>
  <c r="BC351" i="2"/>
  <c r="AK351" i="2"/>
  <c r="AE351" i="2"/>
  <c r="Y351" i="2"/>
  <c r="M351" i="2"/>
  <c r="DR352" i="2"/>
  <c r="FH352" i="2"/>
  <c r="AF352" i="2"/>
  <c r="T352" i="2"/>
  <c r="DF352" i="2"/>
  <c r="CL352" i="2"/>
  <c r="CM352" i="2" s="1"/>
  <c r="NC353" i="2"/>
  <c r="H352" i="2"/>
  <c r="ED352" i="2"/>
  <c r="DL352" i="2"/>
  <c r="CH352" i="2"/>
  <c r="AR352" i="2"/>
  <c r="CZ352" i="2"/>
  <c r="FT352" i="2"/>
  <c r="X352" i="2"/>
  <c r="Y352" i="2" s="1"/>
  <c r="NI353" i="2"/>
  <c r="JK353" i="2"/>
  <c r="IS353" i="2"/>
  <c r="FZ352" i="2"/>
  <c r="AX352" i="2"/>
  <c r="FN352" i="2"/>
  <c r="BT352" i="2"/>
  <c r="BU352" i="2" s="1"/>
  <c r="DV352" i="2"/>
  <c r="DW352" i="2" s="1"/>
  <c r="EP352" i="2"/>
  <c r="L352" i="2"/>
  <c r="ET352" i="2"/>
  <c r="EU352" i="2" s="1"/>
  <c r="BB352" i="2"/>
  <c r="BC352" i="2" s="1"/>
  <c r="EJ352" i="2"/>
  <c r="HO353" i="2"/>
  <c r="KC353" i="2"/>
  <c r="KO353" i="2"/>
  <c r="IG353" i="2"/>
  <c r="IM353" i="2"/>
  <c r="NO353" i="2"/>
  <c r="HU353" i="2"/>
  <c r="LY353" i="2"/>
  <c r="LS353" i="2"/>
  <c r="FA352" i="2"/>
  <c r="LA353" i="2"/>
  <c r="BN352" i="2"/>
  <c r="AC352" i="2"/>
  <c r="AP352" i="2"/>
  <c r="AV352" i="2"/>
  <c r="AW352" i="2" s="1"/>
  <c r="FF352" i="2"/>
  <c r="CX352" i="2"/>
  <c r="CY352" i="2" s="1"/>
  <c r="CF352" i="2"/>
  <c r="CG352" i="2" s="1"/>
  <c r="EN352" i="2"/>
  <c r="EO352" i="2" s="1"/>
  <c r="EH352" i="2"/>
  <c r="FK352" i="2"/>
  <c r="FW352" i="2"/>
  <c r="Z352" i="2"/>
  <c r="BJ352" i="2"/>
  <c r="DX352" i="2"/>
  <c r="FB352" i="2"/>
  <c r="BI352" i="2"/>
  <c r="HI353" i="2"/>
  <c r="JQ353" i="2"/>
  <c r="MQ353" i="2"/>
  <c r="LG353" i="2"/>
  <c r="ME353" i="2"/>
  <c r="MK353" i="2"/>
  <c r="MW353" i="2"/>
  <c r="R352" i="2"/>
  <c r="AO352" i="2"/>
  <c r="AU352" i="2"/>
  <c r="F352" i="2"/>
  <c r="BA352" i="2"/>
  <c r="BZ352" i="2"/>
  <c r="DD352" i="2"/>
  <c r="DE352" i="2" s="1"/>
  <c r="CR352" i="2"/>
  <c r="EB352" i="2"/>
  <c r="EC352" i="2" s="1"/>
  <c r="ES352" i="2"/>
  <c r="N352" i="2"/>
  <c r="FR352" i="2"/>
  <c r="AL352" i="2"/>
  <c r="BV352" i="2"/>
  <c r="IY353" i="2"/>
  <c r="GW353" i="2"/>
  <c r="Q352" i="2"/>
  <c r="BS352" i="2"/>
  <c r="CK352" i="2"/>
  <c r="CW352" i="2"/>
  <c r="DI352" i="2"/>
  <c r="DJ352" i="2"/>
  <c r="DK352" i="2" s="1"/>
  <c r="EG352" i="2"/>
  <c r="FE352" i="2"/>
  <c r="FL352" i="2"/>
  <c r="BD352" i="2"/>
  <c r="CN352" i="2"/>
  <c r="EV352" i="2"/>
  <c r="HC353" i="2"/>
  <c r="KI353" i="2"/>
  <c r="FW353" i="2"/>
  <c r="FK353" i="2"/>
  <c r="FE353" i="2"/>
  <c r="ES353" i="2"/>
  <c r="EA353" i="2"/>
  <c r="FQ353" i="2"/>
  <c r="EM353" i="2"/>
  <c r="EY353" i="2"/>
  <c r="EG353" i="2"/>
  <c r="CW353" i="2"/>
  <c r="CK353" i="2"/>
  <c r="DO353" i="2"/>
  <c r="AU353" i="2"/>
  <c r="K353" i="2"/>
  <c r="E353" i="2"/>
  <c r="BS353" i="2"/>
  <c r="BG353" i="2"/>
  <c r="AO353" i="2"/>
  <c r="AC353" i="2"/>
  <c r="Q353" i="2"/>
  <c r="CQ353" i="2"/>
  <c r="BA353" i="2"/>
  <c r="W353" i="2"/>
  <c r="DI353" i="2"/>
  <c r="AI353" i="2"/>
  <c r="BY353" i="2"/>
  <c r="KR353" i="2"/>
  <c r="IR353" i="2"/>
  <c r="IP353" i="2"/>
  <c r="KN353" i="2"/>
  <c r="HZ353" i="2"/>
  <c r="IF353" i="2"/>
  <c r="KZ353" i="2"/>
  <c r="LV353" i="2"/>
  <c r="JN353" i="2"/>
  <c r="NF353" i="2"/>
  <c r="MJ353" i="2"/>
  <c r="JV353" i="2"/>
  <c r="LP353" i="2"/>
  <c r="HH353" i="2"/>
  <c r="JB353" i="2"/>
  <c r="HT353" i="2"/>
  <c r="HR353" i="2"/>
  <c r="JP353" i="2"/>
  <c r="GZ353" i="2"/>
  <c r="HX353" i="2"/>
  <c r="IX353" i="2"/>
  <c r="IV353" i="2"/>
  <c r="JT353" i="2"/>
  <c r="LR353" i="2"/>
  <c r="HN353" i="2"/>
  <c r="JD353" i="2"/>
  <c r="JZ353" i="2"/>
  <c r="KX353" i="2"/>
  <c r="LJ353" i="2"/>
  <c r="NH353" i="2"/>
  <c r="KB353" i="2"/>
  <c r="LX353" i="2"/>
  <c r="NB353" i="2"/>
  <c r="MB353" i="2"/>
  <c r="LL353" i="2"/>
  <c r="MH353" i="2"/>
  <c r="GT353" i="2"/>
  <c r="KT353" i="2"/>
  <c r="ID353" i="2"/>
  <c r="MV353" i="2"/>
  <c r="HF353" i="2"/>
  <c r="JJ353" i="2"/>
  <c r="LD353" i="2"/>
  <c r="MZ353" i="2"/>
  <c r="HB353" i="2"/>
  <c r="KL353" i="2"/>
  <c r="MN353" i="2"/>
  <c r="F353" i="2"/>
  <c r="T353" i="2"/>
  <c r="KF353" i="2"/>
  <c r="MP353" i="2"/>
  <c r="JH353" i="2"/>
  <c r="KH353" i="2"/>
  <c r="LF353" i="2"/>
  <c r="MD353" i="2"/>
  <c r="NL353" i="2"/>
  <c r="NN353" i="2"/>
  <c r="MT353" i="2"/>
  <c r="GV353" i="2"/>
  <c r="HL353" i="2"/>
  <c r="IJ353" i="2"/>
  <c r="IL353" i="2"/>
  <c r="JW353" i="2"/>
  <c r="LM353" i="2"/>
  <c r="M352" i="2"/>
  <c r="FX352" i="2"/>
  <c r="KU353" i="2"/>
  <c r="DP352" i="2"/>
  <c r="AD352" i="2"/>
  <c r="AE352" i="2" s="1"/>
  <c r="W352" i="2"/>
  <c r="EM352" i="2"/>
  <c r="CE352" i="2"/>
  <c r="BY352" i="2"/>
  <c r="EA352" i="2"/>
  <c r="DO352" i="2"/>
  <c r="FQ352" i="2"/>
  <c r="JE353" i="2"/>
  <c r="BM353" i="2" s="1"/>
  <c r="CA352" i="2"/>
  <c r="AK352" i="2"/>
  <c r="B354" i="2"/>
  <c r="GC354" i="2" s="1"/>
  <c r="GD353" i="2"/>
  <c r="G352" i="2" l="1"/>
  <c r="FY352" i="2"/>
  <c r="FS352" i="2"/>
  <c r="FM352" i="2"/>
  <c r="FG352" i="2"/>
  <c r="EI352" i="2"/>
  <c r="DQ352" i="2"/>
  <c r="CS352" i="2"/>
  <c r="BO352" i="2"/>
  <c r="AQ352" i="2"/>
  <c r="S352" i="2"/>
  <c r="X353" i="2"/>
  <c r="Y353" i="2" s="1"/>
  <c r="CZ353" i="2"/>
  <c r="AP353" i="2"/>
  <c r="AL353" i="2"/>
  <c r="BD353" i="2"/>
  <c r="CR353" i="2"/>
  <c r="CS353" i="2" s="1"/>
  <c r="EB353" i="2"/>
  <c r="FT353" i="2"/>
  <c r="CB353" i="2"/>
  <c r="EJ353" i="2"/>
  <c r="EZ353" i="2"/>
  <c r="EP353" i="2"/>
  <c r="AX353" i="2"/>
  <c r="DR353" i="2"/>
  <c r="DD353" i="2"/>
  <c r="CN353" i="2"/>
  <c r="BN353" i="2"/>
  <c r="BO353" i="2" s="1"/>
  <c r="FH353" i="2"/>
  <c r="CF353" i="2"/>
  <c r="CG353" i="2" s="1"/>
  <c r="ET353" i="2"/>
  <c r="FX353" i="2"/>
  <c r="FY353" i="2" s="1"/>
  <c r="FN353" i="2"/>
  <c r="BV353" i="2"/>
  <c r="L353" i="2"/>
  <c r="AD353" i="2"/>
  <c r="DX353" i="2"/>
  <c r="DL353" i="2"/>
  <c r="BJ353" i="2"/>
  <c r="G353" i="2"/>
  <c r="MQ354" i="2"/>
  <c r="IJ354" i="2"/>
  <c r="HH354" i="2"/>
  <c r="GT354" i="2"/>
  <c r="ME354" i="2"/>
  <c r="LL354" i="2"/>
  <c r="LJ354" i="2"/>
  <c r="HT354" i="2"/>
  <c r="JP354" i="2"/>
  <c r="NF354" i="2"/>
  <c r="LR354" i="2"/>
  <c r="GV354" i="2"/>
  <c r="JD354" i="2"/>
  <c r="JZ354" i="2"/>
  <c r="MV354" i="2"/>
  <c r="NH354" i="2"/>
  <c r="IP354" i="2"/>
  <c r="KL354" i="2"/>
  <c r="HB354" i="2"/>
  <c r="N354" i="2"/>
  <c r="GZ354" i="2"/>
  <c r="MN354" i="2"/>
  <c r="MP354" i="2"/>
  <c r="ID354" i="2"/>
  <c r="CN354" i="2"/>
  <c r="KB354" i="2"/>
  <c r="IR354" i="2"/>
  <c r="MH354" i="2"/>
  <c r="IV354" i="2"/>
  <c r="KR354" i="2"/>
  <c r="KT354" i="2"/>
  <c r="EZ354" i="2"/>
  <c r="HF354" i="2"/>
  <c r="KZ354" i="2"/>
  <c r="IF354" i="2"/>
  <c r="HN354" i="2"/>
  <c r="IL354" i="2"/>
  <c r="KH354" i="2"/>
  <c r="NN354" i="2"/>
  <c r="JH354" i="2"/>
  <c r="LD354" i="2"/>
  <c r="KN354" i="2"/>
  <c r="JV354" i="2"/>
  <c r="LP354" i="2"/>
  <c r="LV354" i="2"/>
  <c r="KF354" i="2"/>
  <c r="DP354" i="2"/>
  <c r="MB354" i="2"/>
  <c r="MD354" i="2"/>
  <c r="JT354" i="2"/>
  <c r="FZ354" i="2"/>
  <c r="NL354" i="2"/>
  <c r="IX354" i="2"/>
  <c r="MT354" i="2"/>
  <c r="HL354" i="2"/>
  <c r="NB354" i="2"/>
  <c r="JN354" i="2"/>
  <c r="MJ354" i="2"/>
  <c r="HX354" i="2"/>
  <c r="JB354" i="2"/>
  <c r="LX354" i="2"/>
  <c r="AV354" i="2"/>
  <c r="LF354" i="2"/>
  <c r="EP354" i="2"/>
  <c r="HR354" i="2"/>
  <c r="HZ354" i="2"/>
  <c r="KX354" i="2"/>
  <c r="JJ354" i="2"/>
  <c r="MZ354" i="2"/>
  <c r="LM354" i="2"/>
  <c r="KU354" i="2"/>
  <c r="DC354" i="2" s="1"/>
  <c r="JW354" i="2"/>
  <c r="AJ353" i="2"/>
  <c r="DJ353" i="2"/>
  <c r="DK353" i="2" s="1"/>
  <c r="CL353" i="2"/>
  <c r="EH353" i="2"/>
  <c r="EI353" i="2" s="1"/>
  <c r="H353" i="2"/>
  <c r="Z353" i="2"/>
  <c r="N353" i="2"/>
  <c r="BP353" i="2"/>
  <c r="CH353" i="2"/>
  <c r="ED353" i="2"/>
  <c r="FZ353" i="2"/>
  <c r="GW354" i="2"/>
  <c r="E354" i="2" s="1"/>
  <c r="LG354" i="2"/>
  <c r="DO354" i="2" s="1"/>
  <c r="JQ354" i="2"/>
  <c r="BY354" i="2" s="1"/>
  <c r="LS354" i="2"/>
  <c r="EA354" i="2" s="1"/>
  <c r="NO354" i="2"/>
  <c r="NI354" i="2"/>
  <c r="BB353" i="2"/>
  <c r="R353" i="2"/>
  <c r="S353" i="2" s="1"/>
  <c r="BH353" i="2"/>
  <c r="BI353" i="2" s="1"/>
  <c r="CX353" i="2"/>
  <c r="DP353" i="2"/>
  <c r="DQ353" i="2" s="1"/>
  <c r="EN353" i="2"/>
  <c r="EO353" i="2" s="1"/>
  <c r="FF353" i="2"/>
  <c r="FG353" i="2" s="1"/>
  <c r="AF353" i="2"/>
  <c r="CT353" i="2"/>
  <c r="DF353" i="2"/>
  <c r="EV353" i="2"/>
  <c r="FB353" i="2"/>
  <c r="AQ353" i="2"/>
  <c r="MK354" i="2"/>
  <c r="LY354" i="2"/>
  <c r="IM354" i="2"/>
  <c r="KC354" i="2"/>
  <c r="CK354" i="2" s="1"/>
  <c r="BT353" i="2"/>
  <c r="FL353" i="2"/>
  <c r="FM353" i="2" s="1"/>
  <c r="DC353" i="2"/>
  <c r="DU353" i="2"/>
  <c r="AR353" i="2"/>
  <c r="KI354" i="2"/>
  <c r="JK354" i="2"/>
  <c r="HI354" i="2"/>
  <c r="Q354" i="2" s="1"/>
  <c r="LA354" i="2"/>
  <c r="IG354" i="2"/>
  <c r="AO354" i="2" s="1"/>
  <c r="HO354" i="2"/>
  <c r="IA354" i="2"/>
  <c r="JE354" i="2"/>
  <c r="AV353" i="2"/>
  <c r="AW353" i="2" s="1"/>
  <c r="AW354" i="2" s="1"/>
  <c r="CE353" i="2"/>
  <c r="BZ353" i="2"/>
  <c r="DV353" i="2"/>
  <c r="FR353" i="2"/>
  <c r="FS353" i="2" s="1"/>
  <c r="HC354" i="2"/>
  <c r="IY354" i="2"/>
  <c r="MW354" i="2"/>
  <c r="IS354" i="2"/>
  <c r="BA354" i="2" s="1"/>
  <c r="FA353" i="2"/>
  <c r="HU354" i="2"/>
  <c r="AC354" i="2" s="1"/>
  <c r="KO354" i="2"/>
  <c r="NC354" i="2"/>
  <c r="B355" i="2"/>
  <c r="GC355" i="2" s="1"/>
  <c r="GD354" i="2"/>
  <c r="KO355" i="2" l="1"/>
  <c r="MW355" i="2"/>
  <c r="EU353" i="2"/>
  <c r="EC353" i="2"/>
  <c r="DW353" i="2"/>
  <c r="DE353" i="2"/>
  <c r="CY353" i="2"/>
  <c r="CM353" i="2"/>
  <c r="CA353" i="2"/>
  <c r="BU353" i="2"/>
  <c r="BC353" i="2"/>
  <c r="AK353" i="2"/>
  <c r="AE353" i="2"/>
  <c r="M353" i="2"/>
  <c r="ED354" i="2"/>
  <c r="DF354" i="2"/>
  <c r="AR354" i="2"/>
  <c r="FX354" i="2"/>
  <c r="FY354" i="2" s="1"/>
  <c r="EH354" i="2"/>
  <c r="FR354" i="2"/>
  <c r="FS354" i="2" s="1"/>
  <c r="BV354" i="2"/>
  <c r="T354" i="2"/>
  <c r="DJ354" i="2"/>
  <c r="DK354" i="2" s="1"/>
  <c r="BJ354" i="2"/>
  <c r="BZ354" i="2"/>
  <c r="CA354" i="2" s="1"/>
  <c r="FH354" i="2"/>
  <c r="Z354" i="2"/>
  <c r="DX354" i="2"/>
  <c r="CF354" i="2"/>
  <c r="DQ354" i="2"/>
  <c r="CT354" i="2"/>
  <c r="BB354" i="2"/>
  <c r="BC354" i="2" s="1"/>
  <c r="FL354" i="2"/>
  <c r="CZ354" i="2"/>
  <c r="AJ354" i="2"/>
  <c r="EV354" i="2"/>
  <c r="AF354" i="2"/>
  <c r="BN354" i="2"/>
  <c r="H354" i="2"/>
  <c r="FA354" i="2"/>
  <c r="JE355" i="2"/>
  <c r="LA355" i="2"/>
  <c r="DI355" i="2" s="1"/>
  <c r="JK355" i="2"/>
  <c r="IM355" i="2"/>
  <c r="MK355" i="2"/>
  <c r="FW354" i="2"/>
  <c r="R354" i="2"/>
  <c r="S354" i="2" s="1"/>
  <c r="AU354" i="2"/>
  <c r="F354" i="2"/>
  <c r="BM354" i="2"/>
  <c r="DD354" i="2"/>
  <c r="DV354" i="2"/>
  <c r="DW354" i="2" s="1"/>
  <c r="FE354" i="2"/>
  <c r="ES354" i="2"/>
  <c r="ET354" i="2"/>
  <c r="EU354" i="2" s="1"/>
  <c r="AL354" i="2"/>
  <c r="CH354" i="2"/>
  <c r="DL354" i="2"/>
  <c r="DR354" i="2"/>
  <c r="EJ354" i="2"/>
  <c r="FN354" i="2"/>
  <c r="FE355" i="2"/>
  <c r="ES355" i="2"/>
  <c r="CW355" i="2"/>
  <c r="AU355" i="2"/>
  <c r="BS355" i="2"/>
  <c r="BM355" i="2"/>
  <c r="JQ355" i="2"/>
  <c r="LS355" i="2"/>
  <c r="GZ355" i="2"/>
  <c r="NH355" i="2"/>
  <c r="IR355" i="2"/>
  <c r="MH355" i="2"/>
  <c r="HB355" i="2"/>
  <c r="HZ355" i="2"/>
  <c r="IX355" i="2"/>
  <c r="JT355" i="2"/>
  <c r="JV355" i="2"/>
  <c r="HF355" i="2"/>
  <c r="KB355" i="2"/>
  <c r="KZ355" i="2"/>
  <c r="LL355" i="2"/>
  <c r="HR355" i="2"/>
  <c r="JN355" i="2"/>
  <c r="KN355" i="2"/>
  <c r="GV355" i="2"/>
  <c r="IV355" i="2"/>
  <c r="LP355" i="2"/>
  <c r="MP355" i="2"/>
  <c r="MN355" i="2"/>
  <c r="JB355" i="2"/>
  <c r="MT355" i="2"/>
  <c r="MV355" i="2"/>
  <c r="LJ355" i="2"/>
  <c r="HT355" i="2"/>
  <c r="CB355" i="2"/>
  <c r="NF355" i="2"/>
  <c r="MJ355" i="2"/>
  <c r="KR355" i="2"/>
  <c r="KT355" i="2"/>
  <c r="ED355" i="2"/>
  <c r="LR355" i="2"/>
  <c r="HH355" i="2"/>
  <c r="IF355" i="2"/>
  <c r="JZ355" i="2"/>
  <c r="LV355" i="2"/>
  <c r="KL355" i="2"/>
  <c r="ID355" i="2"/>
  <c r="GT355" i="2"/>
  <c r="JH355" i="2"/>
  <c r="JJ355" i="2"/>
  <c r="LF355" i="2"/>
  <c r="NN355" i="2"/>
  <c r="NB355" i="2"/>
  <c r="JP355" i="2"/>
  <c r="IP355" i="2"/>
  <c r="JD355" i="2"/>
  <c r="KX355" i="2"/>
  <c r="LX355" i="2"/>
  <c r="FF355" i="2"/>
  <c r="HN355" i="2"/>
  <c r="IL355" i="2"/>
  <c r="KF355" i="2"/>
  <c r="KH355" i="2"/>
  <c r="LD355" i="2"/>
  <c r="MD355" i="2"/>
  <c r="MZ355" i="2"/>
  <c r="NL355" i="2"/>
  <c r="HL355" i="2"/>
  <c r="IJ355" i="2"/>
  <c r="HX355" i="2"/>
  <c r="MB355" i="2"/>
  <c r="NC355" i="2"/>
  <c r="IS355" i="2"/>
  <c r="BA355" i="2" s="1"/>
  <c r="HC355" i="2"/>
  <c r="IA355" i="2"/>
  <c r="KI355" i="2"/>
  <c r="LY355" i="2"/>
  <c r="GW355" i="2"/>
  <c r="JW355" i="2"/>
  <c r="CE355" i="2" s="1"/>
  <c r="ME355" i="2"/>
  <c r="MQ355" i="2"/>
  <c r="K354" i="2"/>
  <c r="BH354" i="2"/>
  <c r="BI354" i="2" s="1"/>
  <c r="L354" i="2"/>
  <c r="M354" i="2" s="1"/>
  <c r="X354" i="2"/>
  <c r="Y354" i="2" s="1"/>
  <c r="EM354" i="2"/>
  <c r="DI354" i="2"/>
  <c r="EB354" i="2"/>
  <c r="EC354" i="2" s="1"/>
  <c r="EY354" i="2"/>
  <c r="BD354" i="2"/>
  <c r="AX354" i="2"/>
  <c r="CB354" i="2"/>
  <c r="FB354" i="2"/>
  <c r="FT354" i="2"/>
  <c r="HO355" i="2"/>
  <c r="W355" i="2" s="1"/>
  <c r="HI355" i="2"/>
  <c r="NI355" i="2"/>
  <c r="FQ355" i="2" s="1"/>
  <c r="LG355" i="2"/>
  <c r="KU355" i="2"/>
  <c r="AD354" i="2"/>
  <c r="AE354" i="2" s="1"/>
  <c r="BS354" i="2"/>
  <c r="BT354" i="2"/>
  <c r="BU354" i="2" s="1"/>
  <c r="W354" i="2"/>
  <c r="AI354" i="2"/>
  <c r="CL354" i="2"/>
  <c r="CM354" i="2" s="1"/>
  <c r="CE354" i="2"/>
  <c r="CR354" i="2"/>
  <c r="CS354" i="2" s="1"/>
  <c r="EN354" i="2"/>
  <c r="EO354" i="2" s="1"/>
  <c r="EG354" i="2"/>
  <c r="FQ354" i="2"/>
  <c r="BP354" i="2"/>
  <c r="HU355" i="2"/>
  <c r="IY355" i="2"/>
  <c r="AK354" i="2"/>
  <c r="IG355" i="2"/>
  <c r="KC355" i="2"/>
  <c r="EI354" i="2"/>
  <c r="NO355" i="2"/>
  <c r="LM355" i="2"/>
  <c r="DU355" i="2" s="1"/>
  <c r="CW354" i="2"/>
  <c r="BG354" i="2"/>
  <c r="AP354" i="2"/>
  <c r="AQ354" i="2" s="1"/>
  <c r="CX354" i="2"/>
  <c r="CY354" i="2" s="1"/>
  <c r="CQ354" i="2"/>
  <c r="DU354" i="2"/>
  <c r="FF354" i="2"/>
  <c r="FK354" i="2"/>
  <c r="CG354" i="2"/>
  <c r="DE354" i="2"/>
  <c r="B356" i="2"/>
  <c r="GD355" i="2"/>
  <c r="MW356" i="2" l="1"/>
  <c r="GC356" i="2"/>
  <c r="G354" i="2"/>
  <c r="FM354" i="2"/>
  <c r="FG354" i="2"/>
  <c r="BO354" i="2"/>
  <c r="FG355" i="2"/>
  <c r="DR355" i="2"/>
  <c r="FB355" i="2"/>
  <c r="FT355" i="2"/>
  <c r="H355" i="2"/>
  <c r="CN355" i="2"/>
  <c r="EN355" i="2"/>
  <c r="EO355" i="2" s="1"/>
  <c r="BT355" i="2"/>
  <c r="BU355" i="2" s="1"/>
  <c r="R355" i="2"/>
  <c r="S355" i="2" s="1"/>
  <c r="DF355" i="2"/>
  <c r="CH355" i="2"/>
  <c r="CZ355" i="2"/>
  <c r="AV355" i="2"/>
  <c r="AW355" i="2" s="1"/>
  <c r="AD355" i="2"/>
  <c r="AE355" i="2" s="1"/>
  <c r="EJ355" i="2"/>
  <c r="AR355" i="2"/>
  <c r="DX355" i="2"/>
  <c r="FL355" i="2"/>
  <c r="FM355" i="2" s="1"/>
  <c r="BJ355" i="2"/>
  <c r="FZ355" i="2"/>
  <c r="CR355" i="2"/>
  <c r="CS355" i="2" s="1"/>
  <c r="X355" i="2"/>
  <c r="Y355" i="2" s="1"/>
  <c r="N355" i="2"/>
  <c r="BP355" i="2"/>
  <c r="DL355" i="2"/>
  <c r="EV355" i="2"/>
  <c r="BD355" i="2"/>
  <c r="AL355" i="2"/>
  <c r="NO356" i="2"/>
  <c r="HU356" i="2"/>
  <c r="AC356" i="2" s="1"/>
  <c r="GW356" i="2"/>
  <c r="IG356" i="2"/>
  <c r="KU356" i="2"/>
  <c r="KO356" i="2"/>
  <c r="CW356" i="2" s="1"/>
  <c r="MQ356" i="2"/>
  <c r="LY356" i="2"/>
  <c r="HC356" i="2"/>
  <c r="L355" i="2"/>
  <c r="M355" i="2" s="1"/>
  <c r="BB355" i="2"/>
  <c r="BC355" i="2" s="1"/>
  <c r="AC355" i="2"/>
  <c r="BN355" i="2"/>
  <c r="E355" i="2"/>
  <c r="AP355" i="2"/>
  <c r="AQ355" i="2" s="1"/>
  <c r="EB355" i="2"/>
  <c r="EC355" i="2" s="1"/>
  <c r="CL355" i="2"/>
  <c r="CM355" i="2" s="1"/>
  <c r="EG355" i="2"/>
  <c r="DP355" i="2"/>
  <c r="DQ355" i="2" s="1"/>
  <c r="EY355" i="2"/>
  <c r="T355" i="2"/>
  <c r="AF355" i="2"/>
  <c r="Z355" i="2"/>
  <c r="BV355" i="2"/>
  <c r="AX355" i="2"/>
  <c r="CT355" i="2"/>
  <c r="FH355" i="2"/>
  <c r="JK356" i="2"/>
  <c r="IA356" i="2"/>
  <c r="LG356" i="2"/>
  <c r="ME356" i="2"/>
  <c r="EM356" i="2" s="1"/>
  <c r="KI356" i="2"/>
  <c r="IS356" i="2"/>
  <c r="LS356" i="2"/>
  <c r="AJ355" i="2"/>
  <c r="AK355" i="2" s="1"/>
  <c r="K355" i="2"/>
  <c r="DD355" i="2"/>
  <c r="DE355" i="2" s="1"/>
  <c r="BZ355" i="2"/>
  <c r="CA355" i="2" s="1"/>
  <c r="CX355" i="2"/>
  <c r="CY355" i="2" s="1"/>
  <c r="EH355" i="2"/>
  <c r="EI355" i="2" s="1"/>
  <c r="DV355" i="2"/>
  <c r="DW355" i="2" s="1"/>
  <c r="FR355" i="2"/>
  <c r="FS355" i="2" s="1"/>
  <c r="EP355" i="2"/>
  <c r="LA356" i="2"/>
  <c r="LM356" i="2"/>
  <c r="KC356" i="2"/>
  <c r="IY356" i="2"/>
  <c r="NI356" i="2"/>
  <c r="HI356" i="2"/>
  <c r="JW356" i="2"/>
  <c r="NC356" i="2"/>
  <c r="JQ356" i="2"/>
  <c r="F355" i="2"/>
  <c r="G355" i="2" s="1"/>
  <c r="CF355" i="2"/>
  <c r="CG355" i="2" s="1"/>
  <c r="AO355" i="2"/>
  <c r="BY355" i="2"/>
  <c r="BH355" i="2"/>
  <c r="BI355" i="2" s="1"/>
  <c r="CK355" i="2"/>
  <c r="DC355" i="2"/>
  <c r="EM355" i="2"/>
  <c r="EA355" i="2"/>
  <c r="FW355" i="2"/>
  <c r="EZ355" i="2"/>
  <c r="FA355" i="2" s="1"/>
  <c r="FK355" i="2"/>
  <c r="FN355" i="2"/>
  <c r="MK356" i="2"/>
  <c r="ES356" i="2" s="1"/>
  <c r="JE356" i="2"/>
  <c r="EY356" i="2"/>
  <c r="FW356" i="2"/>
  <c r="FQ356" i="2"/>
  <c r="FK356" i="2"/>
  <c r="FE356" i="2"/>
  <c r="DO356" i="2"/>
  <c r="EG356" i="2"/>
  <c r="EA356" i="2"/>
  <c r="BY356" i="2"/>
  <c r="DI356" i="2"/>
  <c r="CQ356" i="2"/>
  <c r="CE356" i="2"/>
  <c r="DC356" i="2"/>
  <c r="BM356" i="2"/>
  <c r="AI356" i="2"/>
  <c r="DU356" i="2"/>
  <c r="BA356" i="2"/>
  <c r="CK356" i="2"/>
  <c r="BG356" i="2"/>
  <c r="E356" i="2"/>
  <c r="AO356" i="2"/>
  <c r="Q356" i="2"/>
  <c r="K356" i="2"/>
  <c r="BS356" i="2"/>
  <c r="JZ356" i="2"/>
  <c r="HN356" i="2"/>
  <c r="GV356" i="2"/>
  <c r="NF356" i="2"/>
  <c r="GZ356" i="2"/>
  <c r="HB356" i="2"/>
  <c r="KT356" i="2"/>
  <c r="HH356" i="2"/>
  <c r="LX356" i="2"/>
  <c r="HT356" i="2"/>
  <c r="JP356" i="2"/>
  <c r="MJ356" i="2"/>
  <c r="LR356" i="2"/>
  <c r="LP356" i="2"/>
  <c r="IX356" i="2"/>
  <c r="GT356" i="2"/>
  <c r="ID356" i="2"/>
  <c r="JD356" i="2"/>
  <c r="DV356" i="2"/>
  <c r="HR356" i="2"/>
  <c r="KL356" i="2"/>
  <c r="MH356" i="2"/>
  <c r="HX356" i="2"/>
  <c r="HZ356" i="2"/>
  <c r="IV356" i="2"/>
  <c r="JT356" i="2"/>
  <c r="KR356" i="2"/>
  <c r="HF356" i="2"/>
  <c r="KB356" i="2"/>
  <c r="KX356" i="2"/>
  <c r="KZ356" i="2"/>
  <c r="JN356" i="2"/>
  <c r="IR356" i="2"/>
  <c r="IP356" i="2"/>
  <c r="AL356" i="2"/>
  <c r="JV356" i="2"/>
  <c r="MN356" i="2"/>
  <c r="T356" i="2"/>
  <c r="JJ356" i="2"/>
  <c r="MB356" i="2"/>
  <c r="MZ356" i="2"/>
  <c r="HL356" i="2"/>
  <c r="IJ356" i="2"/>
  <c r="MD356" i="2"/>
  <c r="NH356" i="2"/>
  <c r="EV356" i="2"/>
  <c r="JB356" i="2"/>
  <c r="LV356" i="2"/>
  <c r="MV356" i="2"/>
  <c r="IL356" i="2"/>
  <c r="H356" i="2"/>
  <c r="LF356" i="2"/>
  <c r="NB356" i="2"/>
  <c r="LL356" i="2"/>
  <c r="MP356" i="2"/>
  <c r="IF356" i="2"/>
  <c r="KF356" i="2"/>
  <c r="KH356" i="2"/>
  <c r="MT356" i="2"/>
  <c r="JH356" i="2"/>
  <c r="LJ356" i="2"/>
  <c r="KN356" i="2"/>
  <c r="N356" i="2"/>
  <c r="LD356" i="2"/>
  <c r="NN356" i="2"/>
  <c r="NL356" i="2"/>
  <c r="HO356" i="2"/>
  <c r="FX355" i="2"/>
  <c r="FY355" i="2" s="1"/>
  <c r="AI355" i="2"/>
  <c r="Q355" i="2"/>
  <c r="BG355" i="2"/>
  <c r="CQ355" i="2"/>
  <c r="DJ355" i="2"/>
  <c r="DK355" i="2" s="1"/>
  <c r="DO355" i="2"/>
  <c r="ET355" i="2"/>
  <c r="EU355" i="2" s="1"/>
  <c r="IM356" i="2"/>
  <c r="BO355" i="2"/>
  <c r="B357" i="2"/>
  <c r="GD356" i="2"/>
  <c r="MW357" i="2" l="1"/>
  <c r="GC357" i="2"/>
  <c r="BV356" i="2"/>
  <c r="BP356" i="2"/>
  <c r="FX356" i="2"/>
  <c r="FY356" i="2" s="1"/>
  <c r="EJ356" i="2"/>
  <c r="EN356" i="2"/>
  <c r="EO356" i="2" s="1"/>
  <c r="DP356" i="2"/>
  <c r="FB356" i="2"/>
  <c r="CZ356" i="2"/>
  <c r="DD356" i="2"/>
  <c r="BJ356" i="2"/>
  <c r="CB356" i="2"/>
  <c r="IM357" i="2"/>
  <c r="FN356" i="2"/>
  <c r="FZ356" i="2"/>
  <c r="CT356" i="2"/>
  <c r="BD356" i="2"/>
  <c r="CL356" i="2"/>
  <c r="CM356" i="2" s="1"/>
  <c r="FF356" i="2"/>
  <c r="FG356" i="2" s="1"/>
  <c r="AX356" i="2"/>
  <c r="AD356" i="2"/>
  <c r="AE356" i="2" s="1"/>
  <c r="HO357" i="2"/>
  <c r="X356" i="2"/>
  <c r="Y356" i="2" s="1"/>
  <c r="DL356" i="2"/>
  <c r="CH356" i="2"/>
  <c r="AP356" i="2"/>
  <c r="AQ356" i="2" s="1"/>
  <c r="FR356" i="2"/>
  <c r="FS356" i="2" s="1"/>
  <c r="ED356" i="2"/>
  <c r="DW356" i="2"/>
  <c r="DE356" i="2"/>
  <c r="R356" i="2"/>
  <c r="S356" i="2" s="1"/>
  <c r="BH356" i="2"/>
  <c r="BI356" i="2" s="1"/>
  <c r="F356" i="2"/>
  <c r="BB356" i="2"/>
  <c r="BC356" i="2" s="1"/>
  <c r="CX356" i="2"/>
  <c r="CY356" i="2" s="1"/>
  <c r="DJ356" i="2"/>
  <c r="DK356" i="2" s="1"/>
  <c r="EB356" i="2"/>
  <c r="EC356" i="2" s="1"/>
  <c r="EZ356" i="2"/>
  <c r="FA356" i="2" s="1"/>
  <c r="FL356" i="2"/>
  <c r="FM356" i="2" s="1"/>
  <c r="ET356" i="2"/>
  <c r="EU356" i="2" s="1"/>
  <c r="AF356" i="2"/>
  <c r="Z356" i="2"/>
  <c r="DF356" i="2"/>
  <c r="FH356" i="2"/>
  <c r="MK357" i="2"/>
  <c r="NC357" i="2"/>
  <c r="NI357" i="2"/>
  <c r="LA357" i="2"/>
  <c r="IS357" i="2"/>
  <c r="LG357" i="2"/>
  <c r="IA357" i="2"/>
  <c r="JK357" i="2"/>
  <c r="LY357" i="2"/>
  <c r="IG357" i="2"/>
  <c r="HU357" i="2"/>
  <c r="AJ356" i="2"/>
  <c r="AK356" i="2" s="1"/>
  <c r="BT356" i="2"/>
  <c r="BU356" i="2" s="1"/>
  <c r="L356" i="2"/>
  <c r="M356" i="2" s="1"/>
  <c r="AR356" i="2"/>
  <c r="DR356" i="2"/>
  <c r="DX356" i="2"/>
  <c r="EP356" i="2"/>
  <c r="FT356" i="2"/>
  <c r="JW357" i="2"/>
  <c r="IY357" i="2"/>
  <c r="KI357" i="2"/>
  <c r="DQ356" i="2"/>
  <c r="MQ357" i="2"/>
  <c r="NO357" i="2"/>
  <c r="BN356" i="2"/>
  <c r="BO356" i="2" s="1"/>
  <c r="W356" i="2"/>
  <c r="BZ356" i="2"/>
  <c r="CA356" i="2" s="1"/>
  <c r="CF356" i="2"/>
  <c r="CG356" i="2" s="1"/>
  <c r="CN356" i="2"/>
  <c r="KC357" i="2"/>
  <c r="ME357" i="2"/>
  <c r="EM357" i="2" s="1"/>
  <c r="KO357" i="2"/>
  <c r="CW357" i="2" s="1"/>
  <c r="FW357" i="2"/>
  <c r="FK357" i="2"/>
  <c r="FE357" i="2"/>
  <c r="ES357" i="2"/>
  <c r="CK357" i="2"/>
  <c r="DO357" i="2"/>
  <c r="EY357" i="2"/>
  <c r="CQ357" i="2"/>
  <c r="AU357" i="2"/>
  <c r="FQ357" i="2"/>
  <c r="DI357" i="2"/>
  <c r="BS357" i="2"/>
  <c r="BG357" i="2"/>
  <c r="AO357" i="2"/>
  <c r="AC357" i="2"/>
  <c r="CE357" i="2"/>
  <c r="W357" i="2"/>
  <c r="EG357" i="2"/>
  <c r="BA357" i="2"/>
  <c r="AI357" i="2"/>
  <c r="LJ357" i="2"/>
  <c r="HR357" i="2"/>
  <c r="NH357" i="2"/>
  <c r="KL357" i="2"/>
  <c r="MH357" i="2"/>
  <c r="KT357" i="2"/>
  <c r="LP357" i="2"/>
  <c r="MN357" i="2"/>
  <c r="MP357" i="2"/>
  <c r="HZ357" i="2"/>
  <c r="LD357" i="2"/>
  <c r="KB357" i="2"/>
  <c r="KZ357" i="2"/>
  <c r="LX357" i="2"/>
  <c r="LL357" i="2"/>
  <c r="IR357" i="2"/>
  <c r="KN357" i="2"/>
  <c r="IF357" i="2"/>
  <c r="EH357" i="2"/>
  <c r="LV357" i="2"/>
  <c r="JN357" i="2"/>
  <c r="NF357" i="2"/>
  <c r="IP357" i="2"/>
  <c r="CX357" i="2"/>
  <c r="MJ357" i="2"/>
  <c r="GT357" i="2"/>
  <c r="JV357" i="2"/>
  <c r="KR357" i="2"/>
  <c r="HH357" i="2"/>
  <c r="JB357" i="2"/>
  <c r="CL357" i="2"/>
  <c r="FR357" i="2"/>
  <c r="IX357" i="2"/>
  <c r="KX357" i="2"/>
  <c r="MV357" i="2"/>
  <c r="HL357" i="2"/>
  <c r="IJ357" i="2"/>
  <c r="KF357" i="2"/>
  <c r="MB357" i="2"/>
  <c r="NB357" i="2"/>
  <c r="LF357" i="2"/>
  <c r="GZ357" i="2"/>
  <c r="JT357" i="2"/>
  <c r="LR357" i="2"/>
  <c r="HN357" i="2"/>
  <c r="IL357" i="2"/>
  <c r="DR357" i="2"/>
  <c r="HT357" i="2"/>
  <c r="HX357" i="2"/>
  <c r="JH357" i="2"/>
  <c r="KH357" i="2"/>
  <c r="AD357" i="2"/>
  <c r="JP357" i="2"/>
  <c r="JD357" i="2"/>
  <c r="JZ357" i="2"/>
  <c r="MT357" i="2"/>
  <c r="HF357" i="2"/>
  <c r="GV357" i="2"/>
  <c r="Z357" i="2"/>
  <c r="AV357" i="2"/>
  <c r="JJ357" i="2"/>
  <c r="CT357" i="2"/>
  <c r="MD357" i="2"/>
  <c r="MZ357" i="2"/>
  <c r="HB357" i="2"/>
  <c r="IV357" i="2"/>
  <c r="FB357" i="2"/>
  <c r="ID357" i="2"/>
  <c r="NL357" i="2"/>
  <c r="NN357" i="2"/>
  <c r="AU356" i="2"/>
  <c r="AV356" i="2"/>
  <c r="AW356" i="2" s="1"/>
  <c r="CR356" i="2"/>
  <c r="CS356" i="2" s="1"/>
  <c r="EH356" i="2"/>
  <c r="EI356" i="2" s="1"/>
  <c r="JE357" i="2"/>
  <c r="JQ357" i="2"/>
  <c r="HI357" i="2"/>
  <c r="Q357" i="2" s="1"/>
  <c r="LM357" i="2"/>
  <c r="LS357" i="2"/>
  <c r="HC357" i="2"/>
  <c r="K357" i="2" s="1"/>
  <c r="KU357" i="2"/>
  <c r="GW357" i="2"/>
  <c r="B358" i="2"/>
  <c r="GD357" i="2"/>
  <c r="GW358" i="2" l="1"/>
  <c r="JE358" i="2"/>
  <c r="KU358" i="2"/>
  <c r="MW358" i="2"/>
  <c r="GC358" i="2"/>
  <c r="G356" i="2"/>
  <c r="FH357" i="2"/>
  <c r="FN357" i="2"/>
  <c r="DJ357" i="2"/>
  <c r="DK357" i="2" s="1"/>
  <c r="BB357" i="2"/>
  <c r="BC357" i="2" s="1"/>
  <c r="AL357" i="2"/>
  <c r="BN357" i="2"/>
  <c r="BO357" i="2" s="1"/>
  <c r="BH357" i="2"/>
  <c r="BI357" i="2" s="1"/>
  <c r="FX357" i="2"/>
  <c r="T357" i="2"/>
  <c r="EP357" i="2"/>
  <c r="ED357" i="2"/>
  <c r="DX357" i="2"/>
  <c r="AR357" i="2"/>
  <c r="JQ358" i="2"/>
  <c r="L357" i="2"/>
  <c r="M357" i="2" s="1"/>
  <c r="DF357" i="2"/>
  <c r="EV357" i="2"/>
  <c r="BT357" i="2"/>
  <c r="BU357" i="2" s="1"/>
  <c r="H357" i="2"/>
  <c r="CB357" i="2"/>
  <c r="CH357" i="2"/>
  <c r="CY357" i="2"/>
  <c r="EI357" i="2"/>
  <c r="AW357" i="2"/>
  <c r="BY357" i="2"/>
  <c r="X357" i="2"/>
  <c r="Y357" i="2" s="1"/>
  <c r="BM357" i="2"/>
  <c r="AJ357" i="2"/>
  <c r="AK357" i="2" s="1"/>
  <c r="E357" i="2"/>
  <c r="AP357" i="2"/>
  <c r="AQ357" i="2" s="1"/>
  <c r="EB357" i="2"/>
  <c r="EC357" i="2" s="1"/>
  <c r="ET357" i="2"/>
  <c r="EU357" i="2" s="1"/>
  <c r="EN357" i="2"/>
  <c r="EO357" i="2" s="1"/>
  <c r="BD357" i="2"/>
  <c r="N357" i="2"/>
  <c r="AX357" i="2"/>
  <c r="BJ357" i="2"/>
  <c r="CN357" i="2"/>
  <c r="DL357" i="2"/>
  <c r="EJ357" i="2"/>
  <c r="FT357" i="2"/>
  <c r="IY358" i="2"/>
  <c r="JK358" i="2"/>
  <c r="BS358" i="2" s="1"/>
  <c r="LA358" i="2"/>
  <c r="CM357" i="2"/>
  <c r="FS357" i="2"/>
  <c r="CF357" i="2"/>
  <c r="CG357" i="2" s="1"/>
  <c r="BZ357" i="2"/>
  <c r="CA357" i="2" s="1"/>
  <c r="FL357" i="2"/>
  <c r="FM357" i="2" s="1"/>
  <c r="EZ357" i="2"/>
  <c r="FA357" i="2" s="1"/>
  <c r="FF357" i="2"/>
  <c r="FG357" i="2" s="1"/>
  <c r="BP357" i="2"/>
  <c r="BV357" i="2"/>
  <c r="CZ357" i="2"/>
  <c r="FZ357" i="2"/>
  <c r="ME358" i="2"/>
  <c r="IM358" i="2"/>
  <c r="AE357" i="2"/>
  <c r="JW358" i="2"/>
  <c r="CE358" i="2" s="1"/>
  <c r="HU358" i="2"/>
  <c r="IA358" i="2"/>
  <c r="NI358" i="2"/>
  <c r="FQ358" i="2" s="1"/>
  <c r="HC358" i="2"/>
  <c r="LM358" i="2"/>
  <c r="F357" i="2"/>
  <c r="G357" i="2" s="1"/>
  <c r="DD357" i="2"/>
  <c r="DE357" i="2" s="1"/>
  <c r="R357" i="2"/>
  <c r="S357" i="2" s="1"/>
  <c r="CR357" i="2"/>
  <c r="CS357" i="2" s="1"/>
  <c r="DP357" i="2"/>
  <c r="DQ357" i="2" s="1"/>
  <c r="DV357" i="2"/>
  <c r="DW357" i="2" s="1"/>
  <c r="AF357" i="2"/>
  <c r="HO358" i="2"/>
  <c r="KC358" i="2"/>
  <c r="NO358" i="2"/>
  <c r="IG358" i="2"/>
  <c r="LG358" i="2"/>
  <c r="NC358" i="2"/>
  <c r="FK358" i="2"/>
  <c r="DO358" i="2"/>
  <c r="FW358" i="2"/>
  <c r="FE358" i="2"/>
  <c r="EM358" i="2"/>
  <c r="BY358" i="2"/>
  <c r="DU358" i="2"/>
  <c r="DI358" i="2"/>
  <c r="DC358" i="2"/>
  <c r="BM358" i="2"/>
  <c r="AI358" i="2"/>
  <c r="W358" i="2"/>
  <c r="CK358" i="2"/>
  <c r="AU358" i="2"/>
  <c r="AO358" i="2"/>
  <c r="K358" i="2"/>
  <c r="BG358" i="2"/>
  <c r="AC358" i="2"/>
  <c r="E358" i="2"/>
  <c r="GT358" i="2"/>
  <c r="GZ358" i="2"/>
  <c r="HR358" i="2"/>
  <c r="JN358" i="2"/>
  <c r="JP358" i="2"/>
  <c r="MJ358" i="2"/>
  <c r="HZ358" i="2"/>
  <c r="IX358" i="2"/>
  <c r="IV358" i="2"/>
  <c r="JV358" i="2"/>
  <c r="LP358" i="2"/>
  <c r="LR358" i="2"/>
  <c r="EB358" i="2"/>
  <c r="IF358" i="2"/>
  <c r="JB358" i="2"/>
  <c r="KZ358" i="2"/>
  <c r="KX358" i="2"/>
  <c r="LX358" i="2"/>
  <c r="LL358" i="2"/>
  <c r="KN358" i="2"/>
  <c r="EV358" i="2"/>
  <c r="MH358" i="2"/>
  <c r="KT358" i="2"/>
  <c r="DF358" i="2"/>
  <c r="KF358" i="2"/>
  <c r="HH358" i="2"/>
  <c r="BP358" i="2"/>
  <c r="JZ358" i="2"/>
  <c r="KB358" i="2"/>
  <c r="LV358" i="2"/>
  <c r="MV358" i="2"/>
  <c r="NH358" i="2"/>
  <c r="NF358" i="2"/>
  <c r="IP358" i="2"/>
  <c r="IR358" i="2"/>
  <c r="BB358" i="2"/>
  <c r="KL358" i="2"/>
  <c r="HB358" i="2"/>
  <c r="N358" i="2"/>
  <c r="JT358" i="2"/>
  <c r="MN358" i="2"/>
  <c r="MP358" i="2"/>
  <c r="ID358" i="2"/>
  <c r="CN358" i="2"/>
  <c r="DL358" i="2"/>
  <c r="GV358" i="2"/>
  <c r="MT358" i="2"/>
  <c r="HX358" i="2"/>
  <c r="JJ358" i="2"/>
  <c r="LD358" i="2"/>
  <c r="MZ358" i="2"/>
  <c r="JH358" i="2"/>
  <c r="HT358" i="2"/>
  <c r="KR358" i="2"/>
  <c r="HN358" i="2"/>
  <c r="IL358" i="2"/>
  <c r="KH358" i="2"/>
  <c r="NN358" i="2"/>
  <c r="HF358" i="2"/>
  <c r="Z358" i="2"/>
  <c r="HL358" i="2"/>
  <c r="IJ358" i="2"/>
  <c r="LJ358" i="2"/>
  <c r="H358" i="2"/>
  <c r="EZ358" i="2"/>
  <c r="LF358" i="2"/>
  <c r="MB358" i="2"/>
  <c r="MD358" i="2"/>
  <c r="NB358" i="2"/>
  <c r="NL358" i="2"/>
  <c r="DV358" i="2"/>
  <c r="JD358" i="2"/>
  <c r="DR358" i="2"/>
  <c r="LS358" i="2"/>
  <c r="HI358" i="2"/>
  <c r="DC357" i="2"/>
  <c r="DU357" i="2"/>
  <c r="EA357" i="2"/>
  <c r="KO358" i="2"/>
  <c r="CW358" i="2" s="1"/>
  <c r="MQ358" i="2"/>
  <c r="KI358" i="2"/>
  <c r="LY358" i="2"/>
  <c r="IS358" i="2"/>
  <c r="MK358" i="2"/>
  <c r="ES358" i="2" s="1"/>
  <c r="FY357" i="2"/>
  <c r="B359" i="2"/>
  <c r="GD358" i="2"/>
  <c r="MW359" i="2" l="1"/>
  <c r="GC359" i="2"/>
  <c r="T358" i="2"/>
  <c r="FZ358" i="2"/>
  <c r="AR358" i="2"/>
  <c r="AJ358" i="2"/>
  <c r="AK358" i="2" s="1"/>
  <c r="FH358" i="2"/>
  <c r="EP358" i="2"/>
  <c r="CZ358" i="2"/>
  <c r="AV358" i="2"/>
  <c r="AW358" i="2" s="1"/>
  <c r="CH358" i="2"/>
  <c r="BZ358" i="2"/>
  <c r="CA358" i="2" s="1"/>
  <c r="EH358" i="2"/>
  <c r="CT358" i="2"/>
  <c r="FR358" i="2"/>
  <c r="BV358" i="2"/>
  <c r="FN358" i="2"/>
  <c r="BH358" i="2"/>
  <c r="AD358" i="2"/>
  <c r="DW358" i="2"/>
  <c r="FA358" i="2"/>
  <c r="EC358" i="2"/>
  <c r="LS359" i="2"/>
  <c r="KI359" i="2"/>
  <c r="FX358" i="2"/>
  <c r="MQ359" i="2"/>
  <c r="BN358" i="2"/>
  <c r="BO358" i="2" s="1"/>
  <c r="BT358" i="2"/>
  <c r="BU358" i="2" s="1"/>
  <c r="L358" i="2"/>
  <c r="M358" i="2" s="1"/>
  <c r="DP358" i="2"/>
  <c r="DQ358" i="2" s="1"/>
  <c r="CF358" i="2"/>
  <c r="CG358" i="2" s="1"/>
  <c r="FF358" i="2"/>
  <c r="FG358" i="2" s="1"/>
  <c r="ET358" i="2"/>
  <c r="EU358" i="2" s="1"/>
  <c r="AL358" i="2"/>
  <c r="AF358" i="2"/>
  <c r="AX358" i="2"/>
  <c r="CB358" i="2"/>
  <c r="ED358" i="2"/>
  <c r="FB358" i="2"/>
  <c r="FT358" i="2"/>
  <c r="GW359" i="2"/>
  <c r="E359" i="2" s="1"/>
  <c r="HO359" i="2"/>
  <c r="LM359" i="2"/>
  <c r="ME359" i="2"/>
  <c r="IS359" i="2"/>
  <c r="KO359" i="2"/>
  <c r="HI359" i="2"/>
  <c r="Q358" i="2"/>
  <c r="AP358" i="2"/>
  <c r="X358" i="2"/>
  <c r="Y358" i="2" s="1"/>
  <c r="CL358" i="2"/>
  <c r="CM358" i="2" s="1"/>
  <c r="CQ358" i="2"/>
  <c r="CR358" i="2"/>
  <c r="CS358" i="2" s="1"/>
  <c r="EA358" i="2"/>
  <c r="FL358" i="2"/>
  <c r="FM358" i="2" s="1"/>
  <c r="EY358" i="2"/>
  <c r="BD358" i="2"/>
  <c r="EJ358" i="2"/>
  <c r="NC359" i="2"/>
  <c r="HC359" i="2"/>
  <c r="K359" i="2" s="1"/>
  <c r="NI359" i="2"/>
  <c r="FQ359" i="2" s="1"/>
  <c r="JW359" i="2"/>
  <c r="IY359" i="2"/>
  <c r="FK359" i="2"/>
  <c r="FE359" i="2"/>
  <c r="EA359" i="2"/>
  <c r="EY359" i="2"/>
  <c r="EM359" i="2"/>
  <c r="DU359" i="2"/>
  <c r="CW359" i="2"/>
  <c r="CE359" i="2"/>
  <c r="BG359" i="2"/>
  <c r="Q359" i="2"/>
  <c r="CQ359" i="2"/>
  <c r="BA359" i="2"/>
  <c r="W359" i="2"/>
  <c r="KU359" i="2"/>
  <c r="MK359" i="2"/>
  <c r="LJ359" i="2"/>
  <c r="JP359" i="2"/>
  <c r="IP359" i="2"/>
  <c r="KL359" i="2"/>
  <c r="GV359" i="2"/>
  <c r="GZ359" i="2"/>
  <c r="ID359" i="2"/>
  <c r="JD359" i="2"/>
  <c r="NH359" i="2"/>
  <c r="BD359" i="2"/>
  <c r="IR359" i="2"/>
  <c r="MH359" i="2"/>
  <c r="HB359" i="2"/>
  <c r="HZ359" i="2"/>
  <c r="IX359" i="2"/>
  <c r="JT359" i="2"/>
  <c r="JV359" i="2"/>
  <c r="KT359" i="2"/>
  <c r="MN359" i="2"/>
  <c r="IF359" i="2"/>
  <c r="HF359" i="2"/>
  <c r="KB359" i="2"/>
  <c r="KZ359" i="2"/>
  <c r="LL359" i="2"/>
  <c r="DV359" i="2"/>
  <c r="HR359" i="2"/>
  <c r="JN359" i="2"/>
  <c r="KN359" i="2"/>
  <c r="HX359" i="2"/>
  <c r="IV359" i="2"/>
  <c r="LP359" i="2"/>
  <c r="MP359" i="2"/>
  <c r="T359" i="2"/>
  <c r="JB359" i="2"/>
  <c r="KX359" i="2"/>
  <c r="HT359" i="2"/>
  <c r="MJ359" i="2"/>
  <c r="KR359" i="2"/>
  <c r="LX359" i="2"/>
  <c r="MB359" i="2"/>
  <c r="NB359" i="2"/>
  <c r="IJ359" i="2"/>
  <c r="GT359" i="2"/>
  <c r="MV359" i="2"/>
  <c r="JH359" i="2"/>
  <c r="JJ359" i="2"/>
  <c r="LF359" i="2"/>
  <c r="EP359" i="2"/>
  <c r="NN359" i="2"/>
  <c r="JZ359" i="2"/>
  <c r="LV359" i="2"/>
  <c r="LR359" i="2"/>
  <c r="HH359" i="2"/>
  <c r="HL359" i="2"/>
  <c r="HN359" i="2"/>
  <c r="IL359" i="2"/>
  <c r="KF359" i="2"/>
  <c r="KH359" i="2"/>
  <c r="LD359" i="2"/>
  <c r="MD359" i="2"/>
  <c r="MZ359" i="2"/>
  <c r="NL359" i="2"/>
  <c r="NF359" i="2"/>
  <c r="L359" i="2"/>
  <c r="MT359" i="2"/>
  <c r="CX358" i="2"/>
  <c r="CY358" i="2" s="1"/>
  <c r="DD358" i="2"/>
  <c r="DE358" i="2" s="1"/>
  <c r="DJ358" i="2"/>
  <c r="DK358" i="2" s="1"/>
  <c r="EN358" i="2"/>
  <c r="EO358" i="2" s="1"/>
  <c r="BJ358" i="2"/>
  <c r="DX358" i="2"/>
  <c r="LG359" i="2"/>
  <c r="DO359" i="2" s="1"/>
  <c r="NO359" i="2"/>
  <c r="AQ358" i="2"/>
  <c r="IA359" i="2"/>
  <c r="AI359" i="2" s="1"/>
  <c r="AE358" i="2"/>
  <c r="FS358" i="2"/>
  <c r="LA359" i="2"/>
  <c r="DI359" i="2" s="1"/>
  <c r="EI358" i="2"/>
  <c r="LY359" i="2"/>
  <c r="FY358" i="2"/>
  <c r="R358" i="2"/>
  <c r="S358" i="2" s="1"/>
  <c r="F358" i="2"/>
  <c r="G358" i="2" s="1"/>
  <c r="BA358" i="2"/>
  <c r="EG358" i="2"/>
  <c r="JE359" i="2"/>
  <c r="IG359" i="2"/>
  <c r="AO359" i="2" s="1"/>
  <c r="KC359" i="2"/>
  <c r="HU359" i="2"/>
  <c r="IM359" i="2"/>
  <c r="JQ359" i="2"/>
  <c r="BY359" i="2" s="1"/>
  <c r="JK359" i="2"/>
  <c r="BI358" i="2"/>
  <c r="BC358" i="2"/>
  <c r="B360" i="2"/>
  <c r="GC360" i="2" s="1"/>
  <c r="GD359" i="2"/>
  <c r="IM360" i="2" l="1"/>
  <c r="HU360" i="2"/>
  <c r="BH359" i="2"/>
  <c r="DR359" i="2"/>
  <c r="FN359" i="2"/>
  <c r="FR359" i="2"/>
  <c r="FS359" i="2" s="1"/>
  <c r="Z359" i="2"/>
  <c r="EJ359" i="2"/>
  <c r="AR359" i="2"/>
  <c r="FB359" i="2"/>
  <c r="CH359" i="2"/>
  <c r="AF359" i="2"/>
  <c r="BN359" i="2"/>
  <c r="DL359" i="2"/>
  <c r="FZ359" i="2"/>
  <c r="BZ359" i="2"/>
  <c r="CA359" i="2" s="1"/>
  <c r="ED359" i="2"/>
  <c r="AJ359" i="2"/>
  <c r="AK359" i="2" s="1"/>
  <c r="CZ359" i="2"/>
  <c r="CN359" i="2"/>
  <c r="H359" i="2"/>
  <c r="BV359" i="2"/>
  <c r="FH359" i="2"/>
  <c r="CR359" i="2"/>
  <c r="DF359" i="2"/>
  <c r="EV359" i="2"/>
  <c r="AX359" i="2"/>
  <c r="CS359" i="2"/>
  <c r="NO360" i="2"/>
  <c r="FX359" i="2"/>
  <c r="FY359" i="2" s="1"/>
  <c r="MK360" i="2"/>
  <c r="X359" i="2"/>
  <c r="Y359" i="2" s="1"/>
  <c r="DD359" i="2"/>
  <c r="DE359" i="2" s="1"/>
  <c r="AD359" i="2"/>
  <c r="BT359" i="2"/>
  <c r="BU359" i="2" s="1"/>
  <c r="DJ359" i="2"/>
  <c r="DK359" i="2" s="1"/>
  <c r="ET359" i="2"/>
  <c r="EU359" i="2" s="1"/>
  <c r="EN359" i="2"/>
  <c r="EO359" i="2" s="1"/>
  <c r="N359" i="2"/>
  <c r="FF359" i="2"/>
  <c r="FG359" i="2" s="1"/>
  <c r="BJ359" i="2"/>
  <c r="BP359" i="2"/>
  <c r="CT359" i="2"/>
  <c r="DX359" i="2"/>
  <c r="FT359" i="2"/>
  <c r="BO359" i="2"/>
  <c r="ME360" i="2"/>
  <c r="EM360" i="2" s="1"/>
  <c r="GW360" i="2"/>
  <c r="M359" i="2"/>
  <c r="DW359" i="2"/>
  <c r="FW360" i="2"/>
  <c r="ES360" i="2"/>
  <c r="AU360" i="2"/>
  <c r="AC360" i="2"/>
  <c r="E360" i="2"/>
  <c r="HZ360" i="2"/>
  <c r="GV360" i="2"/>
  <c r="LJ360" i="2"/>
  <c r="IR360" i="2"/>
  <c r="IP360" i="2"/>
  <c r="KN360" i="2"/>
  <c r="KR360" i="2"/>
  <c r="MP360" i="2"/>
  <c r="GT360" i="2"/>
  <c r="IF360" i="2"/>
  <c r="JZ360" i="2"/>
  <c r="LX360" i="2"/>
  <c r="MT360" i="2"/>
  <c r="NF360" i="2"/>
  <c r="NH360" i="2"/>
  <c r="KL360" i="2"/>
  <c r="MJ360" i="2"/>
  <c r="GZ360" i="2"/>
  <c r="KT360" i="2"/>
  <c r="MN360" i="2"/>
  <c r="HH360" i="2"/>
  <c r="LL360" i="2"/>
  <c r="HT360" i="2"/>
  <c r="HR360" i="2"/>
  <c r="JP360" i="2"/>
  <c r="IX360" i="2"/>
  <c r="LR360" i="2"/>
  <c r="LP360" i="2"/>
  <c r="JD360" i="2"/>
  <c r="JT360" i="2"/>
  <c r="LV360" i="2"/>
  <c r="HL360" i="2"/>
  <c r="IJ360" i="2"/>
  <c r="KF360" i="2"/>
  <c r="LD360" i="2"/>
  <c r="MD360" i="2"/>
  <c r="JJ360" i="2"/>
  <c r="NN360" i="2"/>
  <c r="NL360" i="2"/>
  <c r="JH360" i="2"/>
  <c r="MB360" i="2"/>
  <c r="JN360" i="2"/>
  <c r="MH360" i="2"/>
  <c r="JV360" i="2"/>
  <c r="ID360" i="2"/>
  <c r="EN360" i="2"/>
  <c r="MZ360" i="2"/>
  <c r="FZ360" i="2"/>
  <c r="KZ360" i="2"/>
  <c r="MV360" i="2"/>
  <c r="KH360" i="2"/>
  <c r="HX360" i="2"/>
  <c r="IV360" i="2"/>
  <c r="JB360" i="2"/>
  <c r="KB360" i="2"/>
  <c r="HN360" i="2"/>
  <c r="IL360" i="2"/>
  <c r="LF360" i="2"/>
  <c r="NB360" i="2"/>
  <c r="KX360" i="2"/>
  <c r="HF360" i="2"/>
  <c r="HB360" i="2"/>
  <c r="JK360" i="2"/>
  <c r="BS360" i="2" s="1"/>
  <c r="KC360" i="2"/>
  <c r="LY360" i="2"/>
  <c r="AE359" i="2"/>
  <c r="LG360" i="2"/>
  <c r="KU360" i="2"/>
  <c r="F359" i="2"/>
  <c r="G359" i="2" s="1"/>
  <c r="CF359" i="2"/>
  <c r="CG359" i="2" s="1"/>
  <c r="AP359" i="2"/>
  <c r="AQ359" i="2" s="1"/>
  <c r="EG359" i="2"/>
  <c r="CL359" i="2"/>
  <c r="CM359" i="2" s="1"/>
  <c r="EB359" i="2"/>
  <c r="EC359" i="2" s="1"/>
  <c r="DP359" i="2"/>
  <c r="DQ359" i="2" s="1"/>
  <c r="FL359" i="2"/>
  <c r="FM359" i="2" s="1"/>
  <c r="EZ359" i="2"/>
  <c r="FA359" i="2" s="1"/>
  <c r="CB359" i="2"/>
  <c r="JW360" i="2"/>
  <c r="CE360" i="2" s="1"/>
  <c r="NC360" i="2"/>
  <c r="HI360" i="2"/>
  <c r="KI360" i="2"/>
  <c r="CQ360" i="2" s="1"/>
  <c r="JQ360" i="2"/>
  <c r="IG360" i="2"/>
  <c r="IA360" i="2"/>
  <c r="BB359" i="2"/>
  <c r="BC359" i="2" s="1"/>
  <c r="AC359" i="2"/>
  <c r="AU359" i="2"/>
  <c r="CX359" i="2"/>
  <c r="CY359" i="2" s="1"/>
  <c r="EH359" i="2"/>
  <c r="EI359" i="2" s="1"/>
  <c r="AL359" i="2"/>
  <c r="NI360" i="2"/>
  <c r="KO360" i="2"/>
  <c r="LM360" i="2"/>
  <c r="LS360" i="2"/>
  <c r="BI359" i="2"/>
  <c r="JE360" i="2"/>
  <c r="LA360" i="2"/>
  <c r="AV359" i="2"/>
  <c r="AW359" i="2" s="1"/>
  <c r="BM359" i="2"/>
  <c r="BS359" i="2"/>
  <c r="R359" i="2"/>
  <c r="S359" i="2" s="1"/>
  <c r="CK359" i="2"/>
  <c r="DC359" i="2"/>
  <c r="ES359" i="2"/>
  <c r="FW359" i="2"/>
  <c r="IY360" i="2"/>
  <c r="HC360" i="2"/>
  <c r="IS360" i="2"/>
  <c r="HO360" i="2"/>
  <c r="MQ360" i="2"/>
  <c r="MW360" i="2"/>
  <c r="B361" i="2"/>
  <c r="GC361" i="2" s="1"/>
  <c r="GD360" i="2"/>
  <c r="MQ361" i="2" l="1"/>
  <c r="F360" i="2"/>
  <c r="G360" i="2" s="1"/>
  <c r="NI361" i="2"/>
  <c r="FB360" i="2"/>
  <c r="FN360" i="2"/>
  <c r="L360" i="2"/>
  <c r="EJ360" i="2"/>
  <c r="FF360" i="2"/>
  <c r="FG360" i="2" s="1"/>
  <c r="EB360" i="2"/>
  <c r="EC360" i="2" s="1"/>
  <c r="CB360" i="2"/>
  <c r="MW361" i="2"/>
  <c r="IS361" i="2"/>
  <c r="LA361" i="2"/>
  <c r="LS361" i="2"/>
  <c r="EA361" i="2" s="1"/>
  <c r="AL360" i="2"/>
  <c r="CX360" i="2"/>
  <c r="DL360" i="2"/>
  <c r="Z360" i="2"/>
  <c r="CL360" i="2"/>
  <c r="CM360" i="2" s="1"/>
  <c r="DD360" i="2"/>
  <c r="DE360" i="2" s="1"/>
  <c r="BN360" i="2"/>
  <c r="AF360" i="2"/>
  <c r="HC361" i="2"/>
  <c r="JE361" i="2"/>
  <c r="AR360" i="2"/>
  <c r="DR360" i="2"/>
  <c r="BV360" i="2"/>
  <c r="BJ360" i="2"/>
  <c r="T360" i="2"/>
  <c r="CF360" i="2"/>
  <c r="CG360" i="2" s="1"/>
  <c r="IY361" i="2"/>
  <c r="IA361" i="2"/>
  <c r="CT360" i="2"/>
  <c r="AX360" i="2"/>
  <c r="BB360" i="2"/>
  <c r="FT360" i="2"/>
  <c r="ET360" i="2"/>
  <c r="EU360" i="2" s="1"/>
  <c r="DX360" i="2"/>
  <c r="EO360" i="2"/>
  <c r="CY360" i="2"/>
  <c r="FE361" i="2"/>
  <c r="FQ361" i="2"/>
  <c r="EY361" i="2"/>
  <c r="K361" i="2"/>
  <c r="BG361" i="2"/>
  <c r="BM361" i="2"/>
  <c r="BA361" i="2"/>
  <c r="DI361" i="2"/>
  <c r="AI361" i="2"/>
  <c r="HB361" i="2"/>
  <c r="HT361" i="2"/>
  <c r="JP361" i="2"/>
  <c r="MH361" i="2"/>
  <c r="GZ361" i="2"/>
  <c r="HX361" i="2"/>
  <c r="IX361" i="2"/>
  <c r="IV361" i="2"/>
  <c r="JT361" i="2"/>
  <c r="KR361" i="2"/>
  <c r="LR361" i="2"/>
  <c r="MP361" i="2"/>
  <c r="ID361" i="2"/>
  <c r="JD361" i="2"/>
  <c r="JZ361" i="2"/>
  <c r="KX361" i="2"/>
  <c r="MV361" i="2"/>
  <c r="LJ361" i="2"/>
  <c r="HR361" i="2"/>
  <c r="NH361" i="2"/>
  <c r="IP361" i="2"/>
  <c r="KL361" i="2"/>
  <c r="GT361" i="2"/>
  <c r="HZ361" i="2"/>
  <c r="KT361" i="2"/>
  <c r="MN361" i="2"/>
  <c r="FB361" i="2"/>
  <c r="IL361" i="2"/>
  <c r="KB361" i="2"/>
  <c r="KZ361" i="2"/>
  <c r="LX361" i="2"/>
  <c r="LL361" i="2"/>
  <c r="NF361" i="2"/>
  <c r="IR361" i="2"/>
  <c r="KN361" i="2"/>
  <c r="AL361" i="2"/>
  <c r="IF361" i="2"/>
  <c r="BP361" i="2"/>
  <c r="DJ361" i="2"/>
  <c r="JN361" i="2"/>
  <c r="MJ361" i="2"/>
  <c r="JB361" i="2"/>
  <c r="JH361" i="2"/>
  <c r="KH361" i="2"/>
  <c r="LF361" i="2"/>
  <c r="NL361" i="2"/>
  <c r="NN361" i="2"/>
  <c r="GV361" i="2"/>
  <c r="HL361" i="2"/>
  <c r="IJ361" i="2"/>
  <c r="KF361" i="2"/>
  <c r="MB361" i="2"/>
  <c r="NB361" i="2"/>
  <c r="JV361" i="2"/>
  <c r="HH361" i="2"/>
  <c r="LP361" i="2"/>
  <c r="JJ361" i="2"/>
  <c r="MD361" i="2"/>
  <c r="DX361" i="2"/>
  <c r="MT361" i="2"/>
  <c r="LD361" i="2"/>
  <c r="HF361" i="2"/>
  <c r="LV361" i="2"/>
  <c r="MZ361" i="2"/>
  <c r="HN361" i="2"/>
  <c r="HO361" i="2"/>
  <c r="IM361" i="2"/>
  <c r="LM361" i="2"/>
  <c r="IG361" i="2"/>
  <c r="FX360" i="2"/>
  <c r="FY360" i="2" s="1"/>
  <c r="AJ360" i="2"/>
  <c r="AK360" i="2" s="1"/>
  <c r="R360" i="2"/>
  <c r="S360" i="2" s="1"/>
  <c r="BH360" i="2"/>
  <c r="BI360" i="2" s="1"/>
  <c r="W360" i="2"/>
  <c r="DP360" i="2"/>
  <c r="DQ360" i="2" s="1"/>
  <c r="BM360" i="2"/>
  <c r="DV360" i="2"/>
  <c r="DW360" i="2" s="1"/>
  <c r="DI360" i="2"/>
  <c r="CR360" i="2"/>
  <c r="CS360" i="2" s="1"/>
  <c r="H360" i="2"/>
  <c r="EH360" i="2"/>
  <c r="EI360" i="2" s="1"/>
  <c r="N360" i="2"/>
  <c r="FR360" i="2"/>
  <c r="FS360" i="2" s="1"/>
  <c r="CZ360" i="2"/>
  <c r="BD360" i="2"/>
  <c r="CN360" i="2"/>
  <c r="DF360" i="2"/>
  <c r="ED360" i="2"/>
  <c r="FH360" i="2"/>
  <c r="GW361" i="2"/>
  <c r="E361" i="2" s="1"/>
  <c r="HU361" i="2"/>
  <c r="AC361" i="2" s="1"/>
  <c r="KO361" i="2"/>
  <c r="JQ361" i="2"/>
  <c r="HI361" i="2"/>
  <c r="LY361" i="2"/>
  <c r="K360" i="2"/>
  <c r="BG360" i="2"/>
  <c r="AD360" i="2"/>
  <c r="AE360" i="2" s="1"/>
  <c r="BT360" i="2"/>
  <c r="BU360" i="2" s="1"/>
  <c r="AV360" i="2"/>
  <c r="AW360" i="2" s="1"/>
  <c r="X360" i="2"/>
  <c r="Y360" i="2" s="1"/>
  <c r="BZ360" i="2"/>
  <c r="CA360" i="2" s="1"/>
  <c r="DJ360" i="2"/>
  <c r="DK360" i="2" s="1"/>
  <c r="DK361" i="2" s="1"/>
  <c r="EZ360" i="2"/>
  <c r="FA360" i="2" s="1"/>
  <c r="FL360" i="2"/>
  <c r="FM360" i="2" s="1"/>
  <c r="BP360" i="2"/>
  <c r="EV360" i="2"/>
  <c r="ME361" i="2"/>
  <c r="NO361" i="2"/>
  <c r="BC360" i="2"/>
  <c r="NC361" i="2"/>
  <c r="KU361" i="2"/>
  <c r="KC361" i="2"/>
  <c r="AP360" i="2"/>
  <c r="AQ360" i="2" s="1"/>
  <c r="BA360" i="2"/>
  <c r="AI360" i="2"/>
  <c r="CW360" i="2"/>
  <c r="BY360" i="2"/>
  <c r="EA360" i="2"/>
  <c r="EG360" i="2"/>
  <c r="FE360" i="2"/>
  <c r="FQ360" i="2"/>
  <c r="CH360" i="2"/>
  <c r="EP360" i="2"/>
  <c r="BO360" i="2"/>
  <c r="KI361" i="2"/>
  <c r="JW361" i="2"/>
  <c r="LG361" i="2"/>
  <c r="JK361" i="2"/>
  <c r="Q360" i="2"/>
  <c r="AO360" i="2"/>
  <c r="CK360" i="2"/>
  <c r="DU360" i="2"/>
  <c r="DC360" i="2"/>
  <c r="DO360" i="2"/>
  <c r="FK360" i="2"/>
  <c r="EY360" i="2"/>
  <c r="M360" i="2"/>
  <c r="MK361" i="2"/>
  <c r="B362" i="2"/>
  <c r="GD361" i="2"/>
  <c r="JE362" i="2" l="1"/>
  <c r="GC362" i="2"/>
  <c r="L361" i="2"/>
  <c r="M361" i="2" s="1"/>
  <c r="AV361" i="2"/>
  <c r="AW361" i="2" s="1"/>
  <c r="NI362" i="2"/>
  <c r="KO362" i="2"/>
  <c r="CB361" i="2"/>
  <c r="CX361" i="2"/>
  <c r="CY361" i="2" s="1"/>
  <c r="KU362" i="2"/>
  <c r="FZ361" i="2"/>
  <c r="BV361" i="2"/>
  <c r="DR361" i="2"/>
  <c r="EP361" i="2"/>
  <c r="FH361" i="2"/>
  <c r="CF361" i="2"/>
  <c r="CG361" i="2" s="1"/>
  <c r="H361" i="2"/>
  <c r="R361" i="2"/>
  <c r="S361" i="2" s="1"/>
  <c r="DD361" i="2"/>
  <c r="DE361" i="2" s="1"/>
  <c r="CL361" i="2"/>
  <c r="EV361" i="2"/>
  <c r="MK362" i="2"/>
  <c r="LG362" i="2"/>
  <c r="NC362" i="2"/>
  <c r="EH361" i="2"/>
  <c r="EI361" i="2" s="1"/>
  <c r="FN361" i="2"/>
  <c r="Z361" i="2"/>
  <c r="BJ361" i="2"/>
  <c r="AF361" i="2"/>
  <c r="FT361" i="2"/>
  <c r="JW362" i="2"/>
  <c r="CE362" i="2" s="1"/>
  <c r="ME362" i="2"/>
  <c r="CT361" i="2"/>
  <c r="AR361" i="2"/>
  <c r="ED361" i="2"/>
  <c r="BB361" i="2"/>
  <c r="BC361" i="2" s="1"/>
  <c r="FQ362" i="2"/>
  <c r="ES362" i="2"/>
  <c r="FK362" i="2"/>
  <c r="DO362" i="2"/>
  <c r="EM362" i="2"/>
  <c r="DC362" i="2"/>
  <c r="BM362" i="2"/>
  <c r="CW362" i="2"/>
  <c r="HL362" i="2"/>
  <c r="IF362" i="2"/>
  <c r="GT362" i="2"/>
  <c r="HX362" i="2"/>
  <c r="KR362" i="2"/>
  <c r="HH362" i="2"/>
  <c r="HF362" i="2"/>
  <c r="KX362" i="2"/>
  <c r="LJ362" i="2"/>
  <c r="HR362" i="2"/>
  <c r="HT362" i="2"/>
  <c r="JN362" i="2"/>
  <c r="NF362" i="2"/>
  <c r="KN362" i="2"/>
  <c r="MJ362" i="2"/>
  <c r="HZ362" i="2"/>
  <c r="IX362" i="2"/>
  <c r="JV362" i="2"/>
  <c r="LP362" i="2"/>
  <c r="LR362" i="2"/>
  <c r="JB362" i="2"/>
  <c r="KB362" i="2"/>
  <c r="KZ362" i="2"/>
  <c r="LX362" i="2"/>
  <c r="LL362" i="2"/>
  <c r="GZ362" i="2"/>
  <c r="JT362" i="2"/>
  <c r="GV362" i="2"/>
  <c r="JD362" i="2"/>
  <c r="JZ362" i="2"/>
  <c r="HB362" i="2"/>
  <c r="CH362" i="2"/>
  <c r="MP362" i="2"/>
  <c r="LV362" i="2"/>
  <c r="NB362" i="2"/>
  <c r="LF362" i="2"/>
  <c r="KT362" i="2"/>
  <c r="MT362" i="2"/>
  <c r="JJ362" i="2"/>
  <c r="LD362" i="2"/>
  <c r="MZ362" i="2"/>
  <c r="NH362" i="2"/>
  <c r="IP362" i="2"/>
  <c r="MV362" i="2"/>
  <c r="JH362" i="2"/>
  <c r="MB362" i="2"/>
  <c r="JP362" i="2"/>
  <c r="KL362" i="2"/>
  <c r="MH362" i="2"/>
  <c r="MN362" i="2"/>
  <c r="ID362" i="2"/>
  <c r="IJ362" i="2"/>
  <c r="IV362" i="2"/>
  <c r="HN362" i="2"/>
  <c r="IL362" i="2"/>
  <c r="KH362" i="2"/>
  <c r="KF362" i="2"/>
  <c r="MD362" i="2"/>
  <c r="FL362" i="2"/>
  <c r="NN362" i="2"/>
  <c r="IR362" i="2"/>
  <c r="DR362" i="2"/>
  <c r="NL362" i="2"/>
  <c r="KI362" i="2"/>
  <c r="HC362" i="2"/>
  <c r="K362" i="2" s="1"/>
  <c r="LY362" i="2"/>
  <c r="IY362" i="2"/>
  <c r="IM362" i="2"/>
  <c r="F361" i="2"/>
  <c r="G361" i="2" s="1"/>
  <c r="ET361" i="2"/>
  <c r="EU361" i="2" s="1"/>
  <c r="BN361" i="2"/>
  <c r="BO361" i="2" s="1"/>
  <c r="EB361" i="2"/>
  <c r="EC361" i="2" s="1"/>
  <c r="AD361" i="2"/>
  <c r="AE361" i="2" s="1"/>
  <c r="BT361" i="2"/>
  <c r="BU361" i="2" s="1"/>
  <c r="EG361" i="2"/>
  <c r="DC361" i="2"/>
  <c r="EM361" i="2"/>
  <c r="EN361" i="2"/>
  <c r="EO361" i="2" s="1"/>
  <c r="FR361" i="2"/>
  <c r="FS361" i="2" s="1"/>
  <c r="BD361" i="2"/>
  <c r="N361" i="2"/>
  <c r="AX361" i="2"/>
  <c r="CN361" i="2"/>
  <c r="DL361" i="2"/>
  <c r="EJ361" i="2"/>
  <c r="JK362" i="2"/>
  <c r="KC362" i="2"/>
  <c r="CK362" i="2" s="1"/>
  <c r="IA362" i="2"/>
  <c r="NO362" i="2"/>
  <c r="HI362" i="2"/>
  <c r="Q362" i="2" s="1"/>
  <c r="LA362" i="2"/>
  <c r="DI362" i="2" s="1"/>
  <c r="HO362" i="2"/>
  <c r="W361" i="2"/>
  <c r="X361" i="2"/>
  <c r="Y361" i="2" s="1"/>
  <c r="CE361" i="2"/>
  <c r="AJ361" i="2"/>
  <c r="AK361" i="2" s="1"/>
  <c r="BS361" i="2"/>
  <c r="AP361" i="2"/>
  <c r="AQ361" i="2" s="1"/>
  <c r="CR361" i="2"/>
  <c r="CS361" i="2" s="1"/>
  <c r="BZ361" i="2"/>
  <c r="CA361" i="2" s="1"/>
  <c r="FL361" i="2"/>
  <c r="FM361" i="2" s="1"/>
  <c r="ES361" i="2"/>
  <c r="FF361" i="2"/>
  <c r="FG361" i="2" s="1"/>
  <c r="CH361" i="2"/>
  <c r="CZ361" i="2"/>
  <c r="JQ362" i="2"/>
  <c r="IS362" i="2"/>
  <c r="HU362" i="2"/>
  <c r="IG362" i="2"/>
  <c r="FX361" i="2"/>
  <c r="FY361" i="2" s="1"/>
  <c r="BY361" i="2"/>
  <c r="CQ361" i="2"/>
  <c r="AO361" i="2"/>
  <c r="AU361" i="2"/>
  <c r="CK361" i="2"/>
  <c r="DP361" i="2"/>
  <c r="DQ361" i="2" s="1"/>
  <c r="DV361" i="2"/>
  <c r="DW361" i="2" s="1"/>
  <c r="T361" i="2"/>
  <c r="EZ361" i="2"/>
  <c r="FA361" i="2" s="1"/>
  <c r="FK361" i="2"/>
  <c r="DF361" i="2"/>
  <c r="LS362" i="2"/>
  <c r="EA362" i="2" s="1"/>
  <c r="CM361" i="2"/>
  <c r="MW362" i="2"/>
  <c r="GW362" i="2"/>
  <c r="LM362" i="2"/>
  <c r="Q361" i="2"/>
  <c r="BH361" i="2"/>
  <c r="BI361" i="2" s="1"/>
  <c r="DO361" i="2"/>
  <c r="CW361" i="2"/>
  <c r="DU361" i="2"/>
  <c r="FW361" i="2"/>
  <c r="MQ362" i="2"/>
  <c r="B363" i="2"/>
  <c r="JW363" i="2" s="1"/>
  <c r="GD362" i="2"/>
  <c r="FM362" i="2" l="1"/>
  <c r="NC363" i="2"/>
  <c r="GC363" i="2"/>
  <c r="LM363" i="2"/>
  <c r="MQ363" i="2"/>
  <c r="GW363" i="2"/>
  <c r="EV362" i="2"/>
  <c r="BV362" i="2"/>
  <c r="CN362" i="2"/>
  <c r="Z362" i="2"/>
  <c r="BZ362" i="2"/>
  <c r="DD362" i="2"/>
  <c r="BD362" i="2"/>
  <c r="R362" i="2"/>
  <c r="S362" i="2" s="1"/>
  <c r="BJ362" i="2"/>
  <c r="DL362" i="2"/>
  <c r="EN362" i="2"/>
  <c r="EO362" i="2" s="1"/>
  <c r="FF362" i="2"/>
  <c r="FG362" i="2" s="1"/>
  <c r="N362" i="2"/>
  <c r="BP362" i="2"/>
  <c r="AF362" i="2"/>
  <c r="FT362" i="2"/>
  <c r="CA362" i="2"/>
  <c r="FX362" i="2"/>
  <c r="FY362" i="2" s="1"/>
  <c r="AL362" i="2"/>
  <c r="CT362" i="2"/>
  <c r="F362" i="2"/>
  <c r="G362" i="2" s="1"/>
  <c r="DV362" i="2"/>
  <c r="DW362" i="2" s="1"/>
  <c r="AR362" i="2"/>
  <c r="AV362" i="2"/>
  <c r="AW362" i="2" s="1"/>
  <c r="EB362" i="2"/>
  <c r="EH362" i="2"/>
  <c r="EI362" i="2" s="1"/>
  <c r="FB362" i="2"/>
  <c r="CZ362" i="2"/>
  <c r="FK363" i="2"/>
  <c r="EY363" i="2"/>
  <c r="DU363" i="2"/>
  <c r="CE363" i="2"/>
  <c r="E363" i="2"/>
  <c r="HT363" i="2"/>
  <c r="NF363" i="2"/>
  <c r="KR363" i="2"/>
  <c r="LR363" i="2"/>
  <c r="KT363" i="2"/>
  <c r="JZ363" i="2"/>
  <c r="LV363" i="2"/>
  <c r="LX363" i="2"/>
  <c r="JP363" i="2"/>
  <c r="NH363" i="2"/>
  <c r="IP363" i="2"/>
  <c r="KL363" i="2"/>
  <c r="GZ363" i="2"/>
  <c r="HX363" i="2"/>
  <c r="ID363" i="2"/>
  <c r="JD363" i="2"/>
  <c r="KX363" i="2"/>
  <c r="MH363" i="2"/>
  <c r="HB363" i="2"/>
  <c r="HZ363" i="2"/>
  <c r="IX363" i="2"/>
  <c r="JT363" i="2"/>
  <c r="JV363" i="2"/>
  <c r="MN363" i="2"/>
  <c r="HF363" i="2"/>
  <c r="KB363" i="2"/>
  <c r="KZ363" i="2"/>
  <c r="LJ363" i="2"/>
  <c r="MJ363" i="2"/>
  <c r="LP363" i="2"/>
  <c r="IF363" i="2"/>
  <c r="HH363" i="2"/>
  <c r="MB363" i="2"/>
  <c r="HN363" i="2"/>
  <c r="IJ363" i="2"/>
  <c r="KF363" i="2"/>
  <c r="KH363" i="2"/>
  <c r="MD363" i="2"/>
  <c r="JN363" i="2"/>
  <c r="KN363" i="2"/>
  <c r="MP363" i="2"/>
  <c r="JB363" i="2"/>
  <c r="MV363" i="2"/>
  <c r="AL363" i="2"/>
  <c r="LF363" i="2"/>
  <c r="NB363" i="2"/>
  <c r="GV363" i="2"/>
  <c r="IV363" i="2"/>
  <c r="LD363" i="2"/>
  <c r="LL363" i="2"/>
  <c r="HR363" i="2"/>
  <c r="IR363" i="2"/>
  <c r="R363" i="2"/>
  <c r="S363" i="2" s="1"/>
  <c r="MT363" i="2"/>
  <c r="GT363" i="2"/>
  <c r="JH363" i="2"/>
  <c r="JJ363" i="2"/>
  <c r="MZ363" i="2"/>
  <c r="NN363" i="2"/>
  <c r="HL363" i="2"/>
  <c r="IL363" i="2"/>
  <c r="NL363" i="2"/>
  <c r="KO363" i="2"/>
  <c r="IG363" i="2"/>
  <c r="ME363" i="2"/>
  <c r="NO363" i="2"/>
  <c r="IY363" i="2"/>
  <c r="AO362" i="2"/>
  <c r="BH362" i="2"/>
  <c r="BI362" i="2" s="1"/>
  <c r="L362" i="2"/>
  <c r="M362" i="2" s="1"/>
  <c r="X362" i="2"/>
  <c r="Y362" i="2" s="1"/>
  <c r="CF362" i="2"/>
  <c r="CG362" i="2" s="1"/>
  <c r="FW362" i="2"/>
  <c r="FR362" i="2"/>
  <c r="FS362" i="2" s="1"/>
  <c r="T362" i="2"/>
  <c r="DF362" i="2"/>
  <c r="CB362" i="2"/>
  <c r="ED362" i="2"/>
  <c r="EP362" i="2"/>
  <c r="FZ362" i="2"/>
  <c r="HU363" i="2"/>
  <c r="AC363" i="2" s="1"/>
  <c r="NI363" i="2"/>
  <c r="FQ363" i="2" s="1"/>
  <c r="HO363" i="2"/>
  <c r="IA363" i="2"/>
  <c r="JK363" i="2"/>
  <c r="BS363" i="2" s="1"/>
  <c r="EC362" i="2"/>
  <c r="KI363" i="2"/>
  <c r="AD362" i="2"/>
  <c r="AE362" i="2" s="1"/>
  <c r="AJ362" i="2"/>
  <c r="AK362" i="2" s="1"/>
  <c r="BS362" i="2"/>
  <c r="BT362" i="2"/>
  <c r="BU362" i="2" s="1"/>
  <c r="W362" i="2"/>
  <c r="AI362" i="2"/>
  <c r="CL362" i="2"/>
  <c r="CM362" i="2" s="1"/>
  <c r="DP362" i="2"/>
  <c r="DQ362" i="2" s="1"/>
  <c r="CR362" i="2"/>
  <c r="CS362" i="2" s="1"/>
  <c r="H362" i="2"/>
  <c r="AX362" i="2"/>
  <c r="DX362" i="2"/>
  <c r="FH362" i="2"/>
  <c r="FN362" i="2"/>
  <c r="IS363" i="2"/>
  <c r="KU363" i="2"/>
  <c r="DC363" i="2" s="1"/>
  <c r="LA363" i="2"/>
  <c r="KC363" i="2"/>
  <c r="JE363" i="2"/>
  <c r="LY363" i="2"/>
  <c r="EG363" i="2" s="1"/>
  <c r="E362" i="2"/>
  <c r="BN362" i="2"/>
  <c r="BO362" i="2" s="1"/>
  <c r="BG362" i="2"/>
  <c r="AP362" i="2"/>
  <c r="AQ362" i="2" s="1"/>
  <c r="BB362" i="2"/>
  <c r="BC362" i="2" s="1"/>
  <c r="CX362" i="2"/>
  <c r="CY362" i="2" s="1"/>
  <c r="CQ362" i="2"/>
  <c r="DU362" i="2"/>
  <c r="DJ362" i="2"/>
  <c r="DK362" i="2" s="1"/>
  <c r="EZ362" i="2"/>
  <c r="FA362" i="2" s="1"/>
  <c r="EG362" i="2"/>
  <c r="ET362" i="2"/>
  <c r="EU362" i="2" s="1"/>
  <c r="EJ362" i="2"/>
  <c r="MW363" i="2"/>
  <c r="LG363" i="2"/>
  <c r="LS363" i="2"/>
  <c r="JQ363" i="2"/>
  <c r="DE362" i="2"/>
  <c r="HI363" i="2"/>
  <c r="MK363" i="2"/>
  <c r="IM363" i="2"/>
  <c r="HC363" i="2"/>
  <c r="K363" i="2" s="1"/>
  <c r="AC362" i="2"/>
  <c r="AU362" i="2"/>
  <c r="BA362" i="2"/>
  <c r="BY362" i="2"/>
  <c r="FE362" i="2"/>
  <c r="EY362" i="2"/>
  <c r="B364" i="2"/>
  <c r="GD363" i="2"/>
  <c r="GW364" i="2" l="1"/>
  <c r="GC364" i="2"/>
  <c r="F363" i="2"/>
  <c r="CZ363" i="2"/>
  <c r="AR363" i="2"/>
  <c r="EP363" i="2"/>
  <c r="BJ363" i="2"/>
  <c r="L363" i="2"/>
  <c r="M363" i="2" s="1"/>
  <c r="DJ363" i="2"/>
  <c r="DK363" i="2" s="1"/>
  <c r="CT363" i="2"/>
  <c r="BD363" i="2"/>
  <c r="CN363" i="2"/>
  <c r="CB363" i="2"/>
  <c r="FL363" i="2"/>
  <c r="FM363" i="2" s="1"/>
  <c r="FZ363" i="2"/>
  <c r="BT363" i="2"/>
  <c r="BU363" i="2" s="1"/>
  <c r="FH363" i="2"/>
  <c r="AX363" i="2"/>
  <c r="DR363" i="2"/>
  <c r="DD363" i="2"/>
  <c r="ET363" i="2"/>
  <c r="EU363" i="2" s="1"/>
  <c r="FT363" i="2"/>
  <c r="CH363" i="2"/>
  <c r="ED363" i="2"/>
  <c r="FX363" i="2"/>
  <c r="FY363" i="2" s="1"/>
  <c r="Z363" i="2"/>
  <c r="FB363" i="2"/>
  <c r="EJ363" i="2"/>
  <c r="DX363" i="2"/>
  <c r="BP363" i="2"/>
  <c r="AD363" i="2"/>
  <c r="AE363" i="2" s="1"/>
  <c r="IM364" i="2"/>
  <c r="MK364" i="2"/>
  <c r="JQ364" i="2"/>
  <c r="JE364" i="2"/>
  <c r="IS364" i="2"/>
  <c r="IA364" i="2"/>
  <c r="NO364" i="2"/>
  <c r="KO364" i="2"/>
  <c r="BA363" i="2"/>
  <c r="X363" i="2"/>
  <c r="Y363" i="2" s="1"/>
  <c r="BB363" i="2"/>
  <c r="BC363" i="2" s="1"/>
  <c r="BN363" i="2"/>
  <c r="BO363" i="2" s="1"/>
  <c r="AP363" i="2"/>
  <c r="AQ363" i="2" s="1"/>
  <c r="EB363" i="2"/>
  <c r="EC363" i="2" s="1"/>
  <c r="CL363" i="2"/>
  <c r="CM363" i="2" s="1"/>
  <c r="DP363" i="2"/>
  <c r="DQ363" i="2" s="1"/>
  <c r="EN363" i="2"/>
  <c r="N363" i="2"/>
  <c r="FF363" i="2"/>
  <c r="BV363" i="2"/>
  <c r="DF363" i="2"/>
  <c r="EV363" i="2"/>
  <c r="LS364" i="2"/>
  <c r="KC364" i="2"/>
  <c r="KI364" i="2"/>
  <c r="HO364" i="2"/>
  <c r="NC364" i="2"/>
  <c r="IY364" i="2"/>
  <c r="ME364" i="2"/>
  <c r="W363" i="2"/>
  <c r="BM363" i="2"/>
  <c r="AJ363" i="2"/>
  <c r="AK363" i="2" s="1"/>
  <c r="AU363" i="2"/>
  <c r="BZ363" i="2"/>
  <c r="CA363" i="2" s="1"/>
  <c r="CX363" i="2"/>
  <c r="CY363" i="2" s="1"/>
  <c r="EH363" i="2"/>
  <c r="AF363" i="2"/>
  <c r="T363" i="2"/>
  <c r="DL363" i="2"/>
  <c r="JW364" i="2"/>
  <c r="HC364" i="2"/>
  <c r="HI364" i="2"/>
  <c r="LG364" i="2"/>
  <c r="LY364" i="2"/>
  <c r="LA364" i="2"/>
  <c r="MQ364" i="2"/>
  <c r="NI364" i="2"/>
  <c r="LM364" i="2"/>
  <c r="IG364" i="2"/>
  <c r="CF363" i="2"/>
  <c r="CG363" i="2" s="1"/>
  <c r="AV363" i="2"/>
  <c r="AW363" i="2" s="1"/>
  <c r="DI363" i="2"/>
  <c r="AO363" i="2"/>
  <c r="BY363" i="2"/>
  <c r="BH363" i="2"/>
  <c r="BI363" i="2" s="1"/>
  <c r="CR363" i="2"/>
  <c r="CS363" i="2" s="1"/>
  <c r="CK363" i="2"/>
  <c r="ES363" i="2"/>
  <c r="EM363" i="2"/>
  <c r="DV363" i="2"/>
  <c r="DW363" i="2" s="1"/>
  <c r="FR363" i="2"/>
  <c r="FS363" i="2" s="1"/>
  <c r="EZ363" i="2"/>
  <c r="FA363" i="2" s="1"/>
  <c r="H363" i="2"/>
  <c r="FN363" i="2"/>
  <c r="EY364" i="2"/>
  <c r="FW364" i="2"/>
  <c r="FQ364" i="2"/>
  <c r="ES364" i="2"/>
  <c r="FK364" i="2"/>
  <c r="DO364" i="2"/>
  <c r="EG364" i="2"/>
  <c r="EA364" i="2"/>
  <c r="BY364" i="2"/>
  <c r="EM364" i="2"/>
  <c r="DI364" i="2"/>
  <c r="CQ364" i="2"/>
  <c r="CE364" i="2"/>
  <c r="BM364" i="2"/>
  <c r="AI364" i="2"/>
  <c r="BA364" i="2"/>
  <c r="W364" i="2"/>
  <c r="CW364" i="2"/>
  <c r="AU364" i="2"/>
  <c r="BG364" i="2"/>
  <c r="DU364" i="2"/>
  <c r="E364" i="2"/>
  <c r="CK364" i="2"/>
  <c r="Q364" i="2"/>
  <c r="AO364" i="2"/>
  <c r="K364" i="2"/>
  <c r="IL364" i="2"/>
  <c r="GV364" i="2"/>
  <c r="LL364" i="2"/>
  <c r="HR364" i="2"/>
  <c r="NH364" i="2"/>
  <c r="IP364" i="2"/>
  <c r="KL364" i="2"/>
  <c r="MH364" i="2"/>
  <c r="HX364" i="2"/>
  <c r="IV364" i="2"/>
  <c r="IX364" i="2"/>
  <c r="JT364" i="2"/>
  <c r="MN364" i="2"/>
  <c r="JV364" i="2"/>
  <c r="KB364" i="2"/>
  <c r="JZ364" i="2"/>
  <c r="KX364" i="2"/>
  <c r="LV364" i="2"/>
  <c r="LX364" i="2"/>
  <c r="LJ364" i="2"/>
  <c r="IR364" i="2"/>
  <c r="KN364" i="2"/>
  <c r="HB364" i="2"/>
  <c r="CH364" i="2"/>
  <c r="MP364" i="2"/>
  <c r="IF364" i="2"/>
  <c r="MT364" i="2"/>
  <c r="NF364" i="2"/>
  <c r="MJ364" i="2"/>
  <c r="GZ364" i="2"/>
  <c r="BJ364" i="2"/>
  <c r="KT364" i="2"/>
  <c r="LP364" i="2"/>
  <c r="HH364" i="2"/>
  <c r="ID364" i="2"/>
  <c r="JP364" i="2"/>
  <c r="JD364" i="2"/>
  <c r="JH364" i="2"/>
  <c r="LD364" i="2"/>
  <c r="N364" i="2"/>
  <c r="MB364" i="2"/>
  <c r="NB364" i="2"/>
  <c r="HT364" i="2"/>
  <c r="HZ364" i="2"/>
  <c r="FB364" i="2"/>
  <c r="GT364" i="2"/>
  <c r="HN364" i="2"/>
  <c r="HL364" i="2"/>
  <c r="IJ364" i="2"/>
  <c r="JJ364" i="2"/>
  <c r="KF364" i="2"/>
  <c r="MD364" i="2"/>
  <c r="AX364" i="2"/>
  <c r="NN364" i="2"/>
  <c r="NL364" i="2"/>
  <c r="LF364" i="2"/>
  <c r="JN364" i="2"/>
  <c r="FR364" i="2"/>
  <c r="HF364" i="2"/>
  <c r="CN364" i="2"/>
  <c r="KZ364" i="2"/>
  <c r="EH364" i="2"/>
  <c r="MV364" i="2"/>
  <c r="DR364" i="2"/>
  <c r="EP364" i="2"/>
  <c r="MZ364" i="2"/>
  <c r="FZ364" i="2"/>
  <c r="KR364" i="2"/>
  <c r="LR364" i="2"/>
  <c r="KH364" i="2"/>
  <c r="JB364" i="2"/>
  <c r="DE363" i="2"/>
  <c r="MW364" i="2"/>
  <c r="G363" i="2"/>
  <c r="KU364" i="2"/>
  <c r="DC364" i="2" s="1"/>
  <c r="JK364" i="2"/>
  <c r="HU364" i="2"/>
  <c r="EI363" i="2"/>
  <c r="EO363" i="2"/>
  <c r="AI363" i="2"/>
  <c r="Q363" i="2"/>
  <c r="BG363" i="2"/>
  <c r="CQ363" i="2"/>
  <c r="CW363" i="2"/>
  <c r="DO363" i="2"/>
  <c r="EA363" i="2"/>
  <c r="FW363" i="2"/>
  <c r="FE363" i="2"/>
  <c r="FG363" i="2"/>
  <c r="B365" i="2"/>
  <c r="GD364" i="2"/>
  <c r="GW365" i="2" l="1"/>
  <c r="GC365" i="2"/>
  <c r="F364" i="2"/>
  <c r="DF364" i="2"/>
  <c r="FN364" i="2"/>
  <c r="CX364" i="2"/>
  <c r="DX364" i="2"/>
  <c r="AP364" i="2"/>
  <c r="AQ364" i="2" s="1"/>
  <c r="CR364" i="2"/>
  <c r="BT364" i="2"/>
  <c r="FH364" i="2"/>
  <c r="AF364" i="2"/>
  <c r="AL364" i="2"/>
  <c r="CZ364" i="2"/>
  <c r="BN364" i="2"/>
  <c r="BO364" i="2" s="1"/>
  <c r="ED364" i="2"/>
  <c r="DJ364" i="2"/>
  <c r="DK364" i="2" s="1"/>
  <c r="AR364" i="2"/>
  <c r="FX364" i="2"/>
  <c r="FY364" i="2" s="1"/>
  <c r="BD364" i="2"/>
  <c r="CB364" i="2"/>
  <c r="T364" i="2"/>
  <c r="EV364" i="2"/>
  <c r="Z364" i="2"/>
  <c r="CS364" i="2"/>
  <c r="CY364" i="2"/>
  <c r="FS364" i="2"/>
  <c r="EI364" i="2"/>
  <c r="HU365" i="2"/>
  <c r="MW365" i="2"/>
  <c r="AJ364" i="2"/>
  <c r="AK364" i="2" s="1"/>
  <c r="R364" i="2"/>
  <c r="S364" i="2" s="1"/>
  <c r="AD364" i="2"/>
  <c r="AE364" i="2" s="1"/>
  <c r="BH364" i="2"/>
  <c r="BI364" i="2" s="1"/>
  <c r="L364" i="2"/>
  <c r="M364" i="2" s="1"/>
  <c r="X364" i="2"/>
  <c r="Y364" i="2" s="1"/>
  <c r="BZ364" i="2"/>
  <c r="CA364" i="2" s="1"/>
  <c r="DD364" i="2"/>
  <c r="DE364" i="2" s="1"/>
  <c r="CF364" i="2"/>
  <c r="CG364" i="2" s="1"/>
  <c r="H364" i="2"/>
  <c r="EZ364" i="2"/>
  <c r="FA364" i="2" s="1"/>
  <c r="FL364" i="2"/>
  <c r="FM364" i="2" s="1"/>
  <c r="ET364" i="2"/>
  <c r="EU364" i="2" s="1"/>
  <c r="BV364" i="2"/>
  <c r="CT364" i="2"/>
  <c r="DL364" i="2"/>
  <c r="FT364" i="2"/>
  <c r="LG365" i="2"/>
  <c r="NC365" i="2"/>
  <c r="IS365" i="2"/>
  <c r="MK365" i="2"/>
  <c r="JK365" i="2"/>
  <c r="BS364" i="2"/>
  <c r="DP364" i="2"/>
  <c r="DQ364" i="2" s="1"/>
  <c r="DV364" i="2"/>
  <c r="DW364" i="2" s="1"/>
  <c r="EN364" i="2"/>
  <c r="EO364" i="2" s="1"/>
  <c r="BP364" i="2"/>
  <c r="FE364" i="2"/>
  <c r="IG365" i="2"/>
  <c r="MQ365" i="2"/>
  <c r="HI365" i="2"/>
  <c r="HO365" i="2"/>
  <c r="LS365" i="2"/>
  <c r="KO365" i="2"/>
  <c r="JE365" i="2"/>
  <c r="IM365" i="2"/>
  <c r="BU364" i="2"/>
  <c r="KU365" i="2"/>
  <c r="AC364" i="2"/>
  <c r="AV364" i="2"/>
  <c r="BB364" i="2"/>
  <c r="BC364" i="2" s="1"/>
  <c r="CL364" i="2"/>
  <c r="CM364" i="2" s="1"/>
  <c r="EB364" i="2"/>
  <c r="EC364" i="2" s="1"/>
  <c r="EJ364" i="2"/>
  <c r="LM365" i="2"/>
  <c r="LA365" i="2"/>
  <c r="HC365" i="2"/>
  <c r="ME365" i="2"/>
  <c r="KI365" i="2"/>
  <c r="NO365" i="2"/>
  <c r="FW365" i="2"/>
  <c r="FK365" i="2"/>
  <c r="FE365" i="2"/>
  <c r="ES365" i="2"/>
  <c r="EA365" i="2"/>
  <c r="EM365" i="2"/>
  <c r="DU365" i="2"/>
  <c r="DC365" i="2"/>
  <c r="EY365" i="2"/>
  <c r="CW365" i="2"/>
  <c r="DO365" i="2"/>
  <c r="CQ365" i="2"/>
  <c r="AU365" i="2"/>
  <c r="K365" i="2"/>
  <c r="E365" i="2"/>
  <c r="DI365" i="2"/>
  <c r="BS365" i="2"/>
  <c r="AO365" i="2"/>
  <c r="AC365" i="2"/>
  <c r="Q365" i="2"/>
  <c r="BM365" i="2"/>
  <c r="W365" i="2"/>
  <c r="BA365" i="2"/>
  <c r="HB365" i="2"/>
  <c r="JN365" i="2"/>
  <c r="MJ365" i="2"/>
  <c r="GT365" i="2"/>
  <c r="JV365" i="2"/>
  <c r="HH365" i="2"/>
  <c r="JB365" i="2"/>
  <c r="HT365" i="2"/>
  <c r="HR365" i="2"/>
  <c r="JP365" i="2"/>
  <c r="MH365" i="2"/>
  <c r="GZ365" i="2"/>
  <c r="HX365" i="2"/>
  <c r="IX365" i="2"/>
  <c r="IV365" i="2"/>
  <c r="JT365" i="2"/>
  <c r="LR365" i="2"/>
  <c r="LP365" i="2"/>
  <c r="MP365" i="2"/>
  <c r="JD365" i="2"/>
  <c r="JZ365" i="2"/>
  <c r="KX365" i="2"/>
  <c r="MV365" i="2"/>
  <c r="LJ365" i="2"/>
  <c r="LL365" i="2"/>
  <c r="NH365" i="2"/>
  <c r="KL365" i="2"/>
  <c r="KT365" i="2"/>
  <c r="MN365" i="2"/>
  <c r="ID365" i="2"/>
  <c r="BP365" i="2"/>
  <c r="KB365" i="2"/>
  <c r="KZ365" i="2"/>
  <c r="LX365" i="2"/>
  <c r="GV365" i="2"/>
  <c r="JJ365" i="2"/>
  <c r="LD365" i="2"/>
  <c r="MZ365" i="2"/>
  <c r="HZ365" i="2"/>
  <c r="MD365" i="2"/>
  <c r="IP365" i="2"/>
  <c r="CN365" i="2"/>
  <c r="JH365" i="2"/>
  <c r="KH365" i="2"/>
  <c r="LF365" i="2"/>
  <c r="EN365" i="2"/>
  <c r="NB365" i="2"/>
  <c r="NL365" i="2"/>
  <c r="NN365" i="2"/>
  <c r="CF365" i="2"/>
  <c r="MT365" i="2"/>
  <c r="BV365" i="2"/>
  <c r="NF365" i="2"/>
  <c r="KN365" i="2"/>
  <c r="KR365" i="2"/>
  <c r="IF365" i="2"/>
  <c r="DJ365" i="2"/>
  <c r="EH365" i="2"/>
  <c r="LV365" i="2"/>
  <c r="AR365" i="2"/>
  <c r="HL365" i="2"/>
  <c r="HN365" i="2"/>
  <c r="IJ365" i="2"/>
  <c r="IL365" i="2"/>
  <c r="KF365" i="2"/>
  <c r="DP365" i="2"/>
  <c r="MB365" i="2"/>
  <c r="IR365" i="2"/>
  <c r="FN365" i="2"/>
  <c r="HF365" i="2"/>
  <c r="FX365" i="2"/>
  <c r="FY365" i="2" s="1"/>
  <c r="G364" i="2"/>
  <c r="FF364" i="2"/>
  <c r="FG364" i="2" s="1"/>
  <c r="AW364" i="2"/>
  <c r="NI365" i="2"/>
  <c r="LY365" i="2"/>
  <c r="JW365" i="2"/>
  <c r="IY365" i="2"/>
  <c r="BG365" i="2" s="1"/>
  <c r="KC365" i="2"/>
  <c r="IA365" i="2"/>
  <c r="JQ365" i="2"/>
  <c r="B366" i="2"/>
  <c r="GC366" i="2" s="1"/>
  <c r="GD365" i="2"/>
  <c r="L365" i="2" l="1"/>
  <c r="FT365" i="2"/>
  <c r="FF365" i="2"/>
  <c r="FG365" i="2" s="1"/>
  <c r="FB365" i="2"/>
  <c r="R365" i="2"/>
  <c r="S365" i="2" s="1"/>
  <c r="JW366" i="2"/>
  <c r="IA366" i="2"/>
  <c r="LY366" i="2"/>
  <c r="EG366" i="2" s="1"/>
  <c r="AJ365" i="2"/>
  <c r="AK365" i="2" s="1"/>
  <c r="EV365" i="2"/>
  <c r="DF365" i="2"/>
  <c r="AF365" i="2"/>
  <c r="AX365" i="2"/>
  <c r="CZ365" i="2"/>
  <c r="BZ365" i="2"/>
  <c r="F365" i="2"/>
  <c r="G365" i="2" s="1"/>
  <c r="DV365" i="2"/>
  <c r="DW365" i="2" s="1"/>
  <c r="Z365" i="2"/>
  <c r="JQ366" i="2"/>
  <c r="BH365" i="2"/>
  <c r="BI365" i="2" s="1"/>
  <c r="FZ365" i="2"/>
  <c r="CR365" i="2"/>
  <c r="BD365" i="2"/>
  <c r="EB365" i="2"/>
  <c r="EC365" i="2" s="1"/>
  <c r="DQ365" i="2"/>
  <c r="CG365" i="2"/>
  <c r="KC366" i="2"/>
  <c r="NI366" i="2"/>
  <c r="DD365" i="2"/>
  <c r="DE365" i="2" s="1"/>
  <c r="BB365" i="2"/>
  <c r="BC365" i="2" s="1"/>
  <c r="AD365" i="2"/>
  <c r="AE365" i="2" s="1"/>
  <c r="BT365" i="2"/>
  <c r="BU365" i="2" s="1"/>
  <c r="CK365" i="2"/>
  <c r="CL365" i="2"/>
  <c r="CM365" i="2" s="1"/>
  <c r="AL365" i="2"/>
  <c r="FL365" i="2"/>
  <c r="EZ365" i="2"/>
  <c r="FA365" i="2" s="1"/>
  <c r="CH365" i="2"/>
  <c r="CT365" i="2"/>
  <c r="DR365" i="2"/>
  <c r="DX365" i="2"/>
  <c r="DK365" i="2"/>
  <c r="ME366" i="2"/>
  <c r="LS366" i="2"/>
  <c r="EA366" i="2" s="1"/>
  <c r="MQ366" i="2"/>
  <c r="EY366" i="2" s="1"/>
  <c r="IS366" i="2"/>
  <c r="FQ366" i="2"/>
  <c r="EM366" i="2"/>
  <c r="BY366" i="2"/>
  <c r="CE366" i="2"/>
  <c r="AI366" i="2"/>
  <c r="BA366" i="2"/>
  <c r="CK366" i="2"/>
  <c r="JH366" i="2"/>
  <c r="HX366" i="2"/>
  <c r="GT366" i="2"/>
  <c r="LJ366" i="2"/>
  <c r="HT366" i="2"/>
  <c r="NH366" i="2"/>
  <c r="IP366" i="2"/>
  <c r="KL366" i="2"/>
  <c r="KN366" i="2"/>
  <c r="HB366" i="2"/>
  <c r="MN366" i="2"/>
  <c r="ID366" i="2"/>
  <c r="JP366" i="2"/>
  <c r="IV366" i="2"/>
  <c r="KR366" i="2"/>
  <c r="LR366" i="2"/>
  <c r="GV366" i="2"/>
  <c r="HF366" i="2"/>
  <c r="IF366" i="2"/>
  <c r="JD366" i="2"/>
  <c r="KX366" i="2"/>
  <c r="HR366" i="2"/>
  <c r="JN366" i="2"/>
  <c r="MJ366" i="2"/>
  <c r="HZ366" i="2"/>
  <c r="IX366" i="2"/>
  <c r="JV366" i="2"/>
  <c r="JT366" i="2"/>
  <c r="KT366" i="2"/>
  <c r="LP366" i="2"/>
  <c r="GZ366" i="2"/>
  <c r="HH366" i="2"/>
  <c r="JB366" i="2"/>
  <c r="KZ366" i="2"/>
  <c r="NF366" i="2"/>
  <c r="LV366" i="2"/>
  <c r="HL366" i="2"/>
  <c r="IJ366" i="2"/>
  <c r="MB366" i="2"/>
  <c r="FZ366" i="2"/>
  <c r="NL366" i="2"/>
  <c r="KH366" i="2"/>
  <c r="LF366" i="2"/>
  <c r="NB366" i="2"/>
  <c r="LL366" i="2"/>
  <c r="JZ366" i="2"/>
  <c r="LX366" i="2"/>
  <c r="MT366" i="2"/>
  <c r="IR366" i="2"/>
  <c r="IL366" i="2"/>
  <c r="MH366" i="2"/>
  <c r="MV366" i="2"/>
  <c r="KB366" i="2"/>
  <c r="JJ366" i="2"/>
  <c r="KF366" i="2"/>
  <c r="LD366" i="2"/>
  <c r="MZ366" i="2"/>
  <c r="CB366" i="2"/>
  <c r="MP366" i="2"/>
  <c r="HN366" i="2"/>
  <c r="MD366" i="2"/>
  <c r="NN366" i="2"/>
  <c r="IY366" i="2"/>
  <c r="AI365" i="2"/>
  <c r="X365" i="2"/>
  <c r="Y365" i="2" s="1"/>
  <c r="BN365" i="2"/>
  <c r="BO365" i="2" s="1"/>
  <c r="AP365" i="2"/>
  <c r="AQ365" i="2" s="1"/>
  <c r="ET365" i="2"/>
  <c r="EU365" i="2" s="1"/>
  <c r="CX365" i="2"/>
  <c r="CY365" i="2" s="1"/>
  <c r="FR365" i="2"/>
  <c r="FS365" i="2" s="1"/>
  <c r="CB365" i="2"/>
  <c r="ED365" i="2"/>
  <c r="EJ365" i="2"/>
  <c r="NO366" i="2"/>
  <c r="HC366" i="2"/>
  <c r="IM366" i="2"/>
  <c r="AU366" i="2" s="1"/>
  <c r="HO366" i="2"/>
  <c r="W366" i="2" s="1"/>
  <c r="IG366" i="2"/>
  <c r="JK366" i="2"/>
  <c r="M365" i="2"/>
  <c r="FM365" i="2"/>
  <c r="MW366" i="2"/>
  <c r="EI365" i="2"/>
  <c r="AV365" i="2"/>
  <c r="AW365" i="2" s="1"/>
  <c r="CE365" i="2"/>
  <c r="FQ365" i="2"/>
  <c r="H365" i="2"/>
  <c r="T365" i="2"/>
  <c r="N365" i="2"/>
  <c r="BJ365" i="2"/>
  <c r="DL365" i="2"/>
  <c r="EP365" i="2"/>
  <c r="FH365" i="2"/>
  <c r="LA366" i="2"/>
  <c r="JE366" i="2"/>
  <c r="CA365" i="2"/>
  <c r="EO365" i="2"/>
  <c r="NC366" i="2"/>
  <c r="HU366" i="2"/>
  <c r="CS365" i="2"/>
  <c r="BY365" i="2"/>
  <c r="EG365" i="2"/>
  <c r="KI366" i="2"/>
  <c r="LM366" i="2"/>
  <c r="KU366" i="2"/>
  <c r="DC366" i="2" s="1"/>
  <c r="KO366" i="2"/>
  <c r="HI366" i="2"/>
  <c r="MK366" i="2"/>
  <c r="LG366" i="2"/>
  <c r="GW366" i="2"/>
  <c r="B367" i="2"/>
  <c r="GC367" i="2" s="1"/>
  <c r="GD366" i="2"/>
  <c r="GW367" i="2" l="1"/>
  <c r="KO367" i="2"/>
  <c r="NC367" i="2"/>
  <c r="IA367" i="2"/>
  <c r="HI367" i="2"/>
  <c r="KI367" i="2"/>
  <c r="FT366" i="2"/>
  <c r="BN366" i="2"/>
  <c r="AX366" i="2"/>
  <c r="H366" i="2"/>
  <c r="DL366" i="2"/>
  <c r="CF366" i="2"/>
  <c r="Z366" i="2"/>
  <c r="R366" i="2"/>
  <c r="S366" i="2" s="1"/>
  <c r="DF366" i="2"/>
  <c r="CZ366" i="2"/>
  <c r="CN366" i="2"/>
  <c r="BJ366" i="2"/>
  <c r="EP366" i="2"/>
  <c r="BD366" i="2"/>
  <c r="DP366" i="2"/>
  <c r="DQ366" i="2" s="1"/>
  <c r="AR366" i="2"/>
  <c r="FB366" i="2"/>
  <c r="AL366" i="2"/>
  <c r="AF366" i="2"/>
  <c r="FN366" i="2"/>
  <c r="CT366" i="2"/>
  <c r="EJ366" i="2"/>
  <c r="BT366" i="2"/>
  <c r="BU366" i="2" s="1"/>
  <c r="ET366" i="2"/>
  <c r="EU366" i="2" s="1"/>
  <c r="FH366" i="2"/>
  <c r="EB366" i="2"/>
  <c r="DX366" i="2"/>
  <c r="L366" i="2"/>
  <c r="M366" i="2" s="1"/>
  <c r="FK367" i="2"/>
  <c r="CW367" i="2"/>
  <c r="E367" i="2"/>
  <c r="Q367" i="2"/>
  <c r="CQ367" i="2"/>
  <c r="AI367" i="2"/>
  <c r="LL367" i="2"/>
  <c r="HR367" i="2"/>
  <c r="HT367" i="2"/>
  <c r="JN367" i="2"/>
  <c r="KN367" i="2"/>
  <c r="MJ367" i="2"/>
  <c r="IV367" i="2"/>
  <c r="LP367" i="2"/>
  <c r="LR367" i="2"/>
  <c r="MP367" i="2"/>
  <c r="JB367" i="2"/>
  <c r="MT367" i="2"/>
  <c r="LJ367" i="2"/>
  <c r="BZ367" i="2"/>
  <c r="NF367" i="2"/>
  <c r="KR367" i="2"/>
  <c r="JZ367" i="2"/>
  <c r="LV367" i="2"/>
  <c r="LX367" i="2"/>
  <c r="JP367" i="2"/>
  <c r="NH367" i="2"/>
  <c r="IP367" i="2"/>
  <c r="IR367" i="2"/>
  <c r="KL367" i="2"/>
  <c r="GV367" i="2"/>
  <c r="KT367" i="2"/>
  <c r="MN367" i="2"/>
  <c r="IJ367" i="2"/>
  <c r="ID367" i="2"/>
  <c r="JD367" i="2"/>
  <c r="KB367" i="2"/>
  <c r="KX367" i="2"/>
  <c r="HN367" i="2"/>
  <c r="IL367" i="2"/>
  <c r="KF367" i="2"/>
  <c r="KH367" i="2"/>
  <c r="LD367" i="2"/>
  <c r="MD367" i="2"/>
  <c r="HL367" i="2"/>
  <c r="NL367" i="2"/>
  <c r="JH367" i="2"/>
  <c r="JJ367" i="2"/>
  <c r="MZ367" i="2"/>
  <c r="CZ367" i="2"/>
  <c r="LF367" i="2"/>
  <c r="HZ367" i="2"/>
  <c r="IX367" i="2"/>
  <c r="AR367" i="2"/>
  <c r="HH367" i="2"/>
  <c r="GT367" i="2"/>
  <c r="CT367" i="2"/>
  <c r="DP367" i="2"/>
  <c r="MB367" i="2"/>
  <c r="IF367" i="2"/>
  <c r="HX367" i="2"/>
  <c r="JT367" i="2"/>
  <c r="HF367" i="2"/>
  <c r="KZ367" i="2"/>
  <c r="MV367" i="2"/>
  <c r="GZ367" i="2"/>
  <c r="NB367" i="2"/>
  <c r="MH367" i="2"/>
  <c r="HB367" i="2"/>
  <c r="JV367" i="2"/>
  <c r="NN367" i="2"/>
  <c r="MK367" i="2"/>
  <c r="ES367" i="2" s="1"/>
  <c r="LM367" i="2"/>
  <c r="DU367" i="2" s="1"/>
  <c r="HU367" i="2"/>
  <c r="JK367" i="2"/>
  <c r="HC367" i="2"/>
  <c r="K366" i="2"/>
  <c r="Q366" i="2"/>
  <c r="AP366" i="2"/>
  <c r="AQ366" i="2" s="1"/>
  <c r="BZ366" i="2"/>
  <c r="CA366" i="2" s="1"/>
  <c r="X366" i="2"/>
  <c r="Y366" i="2" s="1"/>
  <c r="CL366" i="2"/>
  <c r="CM366" i="2" s="1"/>
  <c r="CQ366" i="2"/>
  <c r="DU366" i="2"/>
  <c r="DJ366" i="2"/>
  <c r="DK366" i="2" s="1"/>
  <c r="EN366" i="2"/>
  <c r="EO366" i="2" s="1"/>
  <c r="EH366" i="2"/>
  <c r="EI366" i="2" s="1"/>
  <c r="FL366" i="2"/>
  <c r="FM366" i="2" s="1"/>
  <c r="T366" i="2"/>
  <c r="BP366" i="2"/>
  <c r="DR366" i="2"/>
  <c r="NI367" i="2"/>
  <c r="JE367" i="2"/>
  <c r="BM367" i="2" s="1"/>
  <c r="MW367" i="2"/>
  <c r="FE367" i="2" s="1"/>
  <c r="IG367" i="2"/>
  <c r="NO367" i="2"/>
  <c r="IY367" i="2"/>
  <c r="BG367" i="2" s="1"/>
  <c r="BG366" i="2"/>
  <c r="AD366" i="2"/>
  <c r="AE366" i="2" s="1"/>
  <c r="AJ366" i="2"/>
  <c r="AK366" i="2" s="1"/>
  <c r="AV366" i="2"/>
  <c r="AW366" i="2" s="1"/>
  <c r="CX366" i="2"/>
  <c r="CY366" i="2" s="1"/>
  <c r="DD366" i="2"/>
  <c r="DE366" i="2" s="1"/>
  <c r="DV366" i="2"/>
  <c r="DW366" i="2" s="1"/>
  <c r="EZ366" i="2"/>
  <c r="FA366" i="2" s="1"/>
  <c r="FF366" i="2"/>
  <c r="FG366" i="2" s="1"/>
  <c r="FW366" i="2"/>
  <c r="FR366" i="2"/>
  <c r="FS366" i="2" s="1"/>
  <c r="CH366" i="2"/>
  <c r="ED366" i="2"/>
  <c r="MQ367" i="2"/>
  <c r="ME367" i="2"/>
  <c r="KC367" i="2"/>
  <c r="CK367" i="2" s="1"/>
  <c r="EC366" i="2"/>
  <c r="LA367" i="2"/>
  <c r="JW367" i="2"/>
  <c r="HO367" i="2"/>
  <c r="FX366" i="2"/>
  <c r="FY366" i="2" s="1"/>
  <c r="E366" i="2"/>
  <c r="AO366" i="2"/>
  <c r="BH366" i="2"/>
  <c r="BI366" i="2" s="1"/>
  <c r="F366" i="2"/>
  <c r="G366" i="2" s="1"/>
  <c r="BB366" i="2"/>
  <c r="BC366" i="2" s="1"/>
  <c r="DI366" i="2"/>
  <c r="FE366" i="2"/>
  <c r="N366" i="2"/>
  <c r="FK366" i="2"/>
  <c r="BV366" i="2"/>
  <c r="EV366" i="2"/>
  <c r="LY367" i="2"/>
  <c r="EG367" i="2" s="1"/>
  <c r="LS367" i="2"/>
  <c r="EA367" i="2" s="1"/>
  <c r="LG367" i="2"/>
  <c r="DO367" i="2" s="1"/>
  <c r="KU367" i="2"/>
  <c r="DC367" i="2" s="1"/>
  <c r="BO366" i="2"/>
  <c r="IM367" i="2"/>
  <c r="AC366" i="2"/>
  <c r="BS366" i="2"/>
  <c r="CW366" i="2"/>
  <c r="BM366" i="2"/>
  <c r="CR366" i="2"/>
  <c r="CS366" i="2" s="1"/>
  <c r="DO366" i="2"/>
  <c r="ES366" i="2"/>
  <c r="JQ367" i="2"/>
  <c r="IS367" i="2"/>
  <c r="CG366" i="2"/>
  <c r="B368" i="2"/>
  <c r="GD367" i="2"/>
  <c r="KI368" i="2" l="1"/>
  <c r="GC368" i="2"/>
  <c r="IS368" i="2"/>
  <c r="EP367" i="2"/>
  <c r="AL367" i="2"/>
  <c r="FT367" i="2"/>
  <c r="AX367" i="2"/>
  <c r="BJ367" i="2"/>
  <c r="BB367" i="2"/>
  <c r="BC367" i="2" s="1"/>
  <c r="FB367" i="2"/>
  <c r="FH367" i="2"/>
  <c r="DL367" i="2"/>
  <c r="CF367" i="2"/>
  <c r="AF367" i="2"/>
  <c r="T367" i="2"/>
  <c r="DF367" i="2"/>
  <c r="FX367" i="2"/>
  <c r="DX367" i="2"/>
  <c r="FL367" i="2"/>
  <c r="CN367" i="2"/>
  <c r="BN367" i="2"/>
  <c r="EV367" i="2"/>
  <c r="F367" i="2"/>
  <c r="G367" i="2" s="1"/>
  <c r="BV367" i="2"/>
  <c r="EJ367" i="2"/>
  <c r="EB367" i="2"/>
  <c r="EC367" i="2" s="1"/>
  <c r="L367" i="2"/>
  <c r="M367" i="2" s="1"/>
  <c r="Z367" i="2"/>
  <c r="HO368" i="2"/>
  <c r="NC368" i="2"/>
  <c r="FK368" i="2" s="1"/>
  <c r="ME368" i="2"/>
  <c r="NO368" i="2"/>
  <c r="DQ367" i="2"/>
  <c r="JK368" i="2"/>
  <c r="BS368" i="2" s="1"/>
  <c r="AV367" i="2"/>
  <c r="AW367" i="2" s="1"/>
  <c r="BA367" i="2"/>
  <c r="AJ367" i="2"/>
  <c r="AK367" i="2" s="1"/>
  <c r="BS367" i="2"/>
  <c r="R367" i="2"/>
  <c r="BH367" i="2"/>
  <c r="BI367" i="2" s="1"/>
  <c r="CR367" i="2"/>
  <c r="CS367" i="2" s="1"/>
  <c r="CX367" i="2"/>
  <c r="CY367" i="2" s="1"/>
  <c r="EH367" i="2"/>
  <c r="EI367" i="2" s="1"/>
  <c r="DV367" i="2"/>
  <c r="DW367" i="2" s="1"/>
  <c r="FR367" i="2"/>
  <c r="FS367" i="2" s="1"/>
  <c r="EZ367" i="2"/>
  <c r="FA367" i="2" s="1"/>
  <c r="H367" i="2"/>
  <c r="BD367" i="2"/>
  <c r="CH367" i="2"/>
  <c r="FN367" i="2"/>
  <c r="S367" i="2"/>
  <c r="JQ368" i="2"/>
  <c r="IM368" i="2"/>
  <c r="FM367" i="2"/>
  <c r="KO368" i="2"/>
  <c r="MQ368" i="2"/>
  <c r="IG368" i="2"/>
  <c r="AO368" i="2" s="1"/>
  <c r="IA368" i="2"/>
  <c r="NI368" i="2"/>
  <c r="LM368" i="2"/>
  <c r="X367" i="2"/>
  <c r="Y367" i="2" s="1"/>
  <c r="DD367" i="2"/>
  <c r="DE367" i="2" s="1"/>
  <c r="AO367" i="2"/>
  <c r="BY367" i="2"/>
  <c r="AD367" i="2"/>
  <c r="AE367" i="2" s="1"/>
  <c r="BT367" i="2"/>
  <c r="BU367" i="2" s="1"/>
  <c r="DJ367" i="2"/>
  <c r="DK367" i="2" s="1"/>
  <c r="EM367" i="2"/>
  <c r="FW367" i="2"/>
  <c r="BP367" i="2"/>
  <c r="DR367" i="2"/>
  <c r="ED367" i="2"/>
  <c r="HI368" i="2"/>
  <c r="KU368" i="2"/>
  <c r="LS368" i="2"/>
  <c r="JW368" i="2"/>
  <c r="CE368" i="2" s="1"/>
  <c r="CA367" i="2"/>
  <c r="MK368" i="2"/>
  <c r="AP367" i="2"/>
  <c r="AQ367" i="2" s="1"/>
  <c r="CE367" i="2"/>
  <c r="FQ367" i="2"/>
  <c r="ET367" i="2"/>
  <c r="EU367" i="2" s="1"/>
  <c r="EN367" i="2"/>
  <c r="EO367" i="2" s="1"/>
  <c r="N367" i="2"/>
  <c r="FF367" i="2"/>
  <c r="FG367" i="2" s="1"/>
  <c r="CB367" i="2"/>
  <c r="FZ367" i="2"/>
  <c r="EY368" i="2"/>
  <c r="FW368" i="2"/>
  <c r="FQ368" i="2"/>
  <c r="ES368" i="2"/>
  <c r="EA368" i="2"/>
  <c r="BY368" i="2"/>
  <c r="CQ368" i="2"/>
  <c r="DC368" i="2"/>
  <c r="CW368" i="2"/>
  <c r="AI368" i="2"/>
  <c r="BA368" i="2"/>
  <c r="W368" i="2"/>
  <c r="DU368" i="2"/>
  <c r="AU368" i="2"/>
  <c r="EM368" i="2"/>
  <c r="Q368" i="2"/>
  <c r="MW368" i="2"/>
  <c r="FE368" i="2" s="1"/>
  <c r="ID368" i="2"/>
  <c r="GV368" i="2"/>
  <c r="HB368" i="2"/>
  <c r="HT368" i="2"/>
  <c r="JP368" i="2"/>
  <c r="KL368" i="2"/>
  <c r="MJ368" i="2"/>
  <c r="JV368" i="2"/>
  <c r="LR368" i="2"/>
  <c r="JD368" i="2"/>
  <c r="JZ368" i="2"/>
  <c r="KZ368" i="2"/>
  <c r="LX368" i="2"/>
  <c r="IP368" i="2"/>
  <c r="MH368" i="2"/>
  <c r="HX368" i="2"/>
  <c r="IV368" i="2"/>
  <c r="JT368" i="2"/>
  <c r="KR368" i="2"/>
  <c r="JB368" i="2"/>
  <c r="KB368" i="2"/>
  <c r="KX368" i="2"/>
  <c r="LV368" i="2"/>
  <c r="LJ368" i="2"/>
  <c r="JN368" i="2"/>
  <c r="IR368" i="2"/>
  <c r="KN368" i="2"/>
  <c r="EV368" i="2"/>
  <c r="IX368" i="2"/>
  <c r="MP368" i="2"/>
  <c r="MN368" i="2"/>
  <c r="GT368" i="2"/>
  <c r="IF368" i="2"/>
  <c r="CB368" i="2"/>
  <c r="NH368" i="2"/>
  <c r="MV368" i="2"/>
  <c r="LF368" i="2"/>
  <c r="MB368" i="2"/>
  <c r="NB368" i="2"/>
  <c r="HF368" i="2"/>
  <c r="KH368" i="2"/>
  <c r="DP368" i="2"/>
  <c r="LL368" i="2"/>
  <c r="HR368" i="2"/>
  <c r="HH368" i="2"/>
  <c r="MT368" i="2"/>
  <c r="JH368" i="2"/>
  <c r="JJ368" i="2"/>
  <c r="LD368" i="2"/>
  <c r="NF368" i="2"/>
  <c r="HZ368" i="2"/>
  <c r="H368" i="2"/>
  <c r="HL368" i="2"/>
  <c r="IJ368" i="2"/>
  <c r="KF368" i="2"/>
  <c r="MD368" i="2"/>
  <c r="MZ368" i="2"/>
  <c r="NN368" i="2"/>
  <c r="NL368" i="2"/>
  <c r="GZ368" i="2"/>
  <c r="KT368" i="2"/>
  <c r="LP368" i="2"/>
  <c r="HN368" i="2"/>
  <c r="IL368" i="2"/>
  <c r="FZ368" i="2"/>
  <c r="CG367" i="2"/>
  <c r="BO367" i="2"/>
  <c r="LG368" i="2"/>
  <c r="LY368" i="2"/>
  <c r="FY367" i="2"/>
  <c r="LA368" i="2"/>
  <c r="KC368" i="2"/>
  <c r="IY368" i="2"/>
  <c r="JE368" i="2"/>
  <c r="GW368" i="2"/>
  <c r="HC368" i="2"/>
  <c r="K368" i="2" s="1"/>
  <c r="HU368" i="2"/>
  <c r="W367" i="2"/>
  <c r="AC367" i="2"/>
  <c r="K367" i="2"/>
  <c r="AU367" i="2"/>
  <c r="DI367" i="2"/>
  <c r="CL367" i="2"/>
  <c r="CM367" i="2" s="1"/>
  <c r="EY367" i="2"/>
  <c r="B369" i="2"/>
  <c r="GC369" i="2" s="1"/>
  <c r="GD368" i="2"/>
  <c r="JE369" i="2" l="1"/>
  <c r="FN368" i="2"/>
  <c r="CH368" i="2"/>
  <c r="CT368" i="2"/>
  <c r="FF368" i="2"/>
  <c r="FG368" i="2" s="1"/>
  <c r="AJ368" i="2"/>
  <c r="CZ368" i="2"/>
  <c r="CL368" i="2"/>
  <c r="CM368" i="2" s="1"/>
  <c r="DF368" i="2"/>
  <c r="FT368" i="2"/>
  <c r="ED368" i="2"/>
  <c r="BV368" i="2"/>
  <c r="L368" i="2"/>
  <c r="M368" i="2" s="1"/>
  <c r="AX368" i="2"/>
  <c r="DJ368" i="2"/>
  <c r="EJ368" i="2"/>
  <c r="DV368" i="2"/>
  <c r="DW368" i="2" s="1"/>
  <c r="GW369" i="2"/>
  <c r="LA369" i="2"/>
  <c r="EP368" i="2"/>
  <c r="BJ368" i="2"/>
  <c r="Z368" i="2"/>
  <c r="AF368" i="2"/>
  <c r="BN368" i="2"/>
  <c r="T368" i="2"/>
  <c r="AR368" i="2"/>
  <c r="BB368" i="2"/>
  <c r="BC368" i="2" s="1"/>
  <c r="EZ368" i="2"/>
  <c r="FA368" i="2" s="1"/>
  <c r="E369" i="2"/>
  <c r="BM369" i="2"/>
  <c r="DI369" i="2"/>
  <c r="HF369" i="2"/>
  <c r="IR369" i="2"/>
  <c r="KN369" i="2"/>
  <c r="KR369" i="2"/>
  <c r="IF369" i="2"/>
  <c r="LV369" i="2"/>
  <c r="MT369" i="2"/>
  <c r="JN369" i="2"/>
  <c r="IP369" i="2"/>
  <c r="MJ369" i="2"/>
  <c r="MH369" i="2"/>
  <c r="JV369" i="2"/>
  <c r="MP369" i="2"/>
  <c r="HN369" i="2"/>
  <c r="HH369" i="2"/>
  <c r="ID369" i="2"/>
  <c r="JB369" i="2"/>
  <c r="HT369" i="2"/>
  <c r="JP369" i="2"/>
  <c r="GZ369" i="2"/>
  <c r="HX369" i="2"/>
  <c r="HZ369" i="2"/>
  <c r="IX369" i="2"/>
  <c r="IV369" i="2"/>
  <c r="JT369" i="2"/>
  <c r="LR369" i="2"/>
  <c r="JD369" i="2"/>
  <c r="JZ369" i="2"/>
  <c r="KX369" i="2"/>
  <c r="KZ369" i="2"/>
  <c r="LL369" i="2"/>
  <c r="KL369" i="2"/>
  <c r="GT369" i="2"/>
  <c r="MN369" i="2"/>
  <c r="MD369" i="2"/>
  <c r="IJ369" i="2"/>
  <c r="KF369" i="2"/>
  <c r="LD369" i="2"/>
  <c r="LJ369" i="2"/>
  <c r="HR369" i="2"/>
  <c r="NH369" i="2"/>
  <c r="LP369" i="2"/>
  <c r="HB369" i="2"/>
  <c r="KB369" i="2"/>
  <c r="LX369" i="2"/>
  <c r="JJ369" i="2"/>
  <c r="MZ369" i="2"/>
  <c r="MV369" i="2"/>
  <c r="NF369" i="2"/>
  <c r="KT369" i="2"/>
  <c r="JH369" i="2"/>
  <c r="KH369" i="2"/>
  <c r="LF369" i="2"/>
  <c r="NB369" i="2"/>
  <c r="IL369" i="2"/>
  <c r="NL369" i="2"/>
  <c r="NN369" i="2"/>
  <c r="GV369" i="2"/>
  <c r="HL369" i="2"/>
  <c r="MB369" i="2"/>
  <c r="HU369" i="2"/>
  <c r="IY369" i="2"/>
  <c r="LY369" i="2"/>
  <c r="EG369" i="2" s="1"/>
  <c r="FX368" i="2"/>
  <c r="FY368" i="2" s="1"/>
  <c r="E368" i="2"/>
  <c r="AC368" i="2"/>
  <c r="AD368" i="2"/>
  <c r="AE368" i="2" s="1"/>
  <c r="BT368" i="2"/>
  <c r="BU368" i="2" s="1"/>
  <c r="X368" i="2"/>
  <c r="Y368" i="2" s="1"/>
  <c r="BZ368" i="2"/>
  <c r="CA368" i="2" s="1"/>
  <c r="CX368" i="2"/>
  <c r="CY368" i="2" s="1"/>
  <c r="CF368" i="2"/>
  <c r="CG368" i="2" s="1"/>
  <c r="EN368" i="2"/>
  <c r="EO368" i="2" s="1"/>
  <c r="EH368" i="2"/>
  <c r="EI368" i="2" s="1"/>
  <c r="FR368" i="2"/>
  <c r="FS368" i="2" s="1"/>
  <c r="BP368" i="2"/>
  <c r="AL368" i="2"/>
  <c r="DL368" i="2"/>
  <c r="FB368" i="2"/>
  <c r="LS369" i="2"/>
  <c r="EA369" i="2" s="1"/>
  <c r="LM369" i="2"/>
  <c r="MQ369" i="2"/>
  <c r="EY369" i="2" s="1"/>
  <c r="IM369" i="2"/>
  <c r="AU369" i="2" s="1"/>
  <c r="JK369" i="2"/>
  <c r="BS369" i="2" s="1"/>
  <c r="ME369" i="2"/>
  <c r="HC369" i="2"/>
  <c r="K369" i="2" s="1"/>
  <c r="KC369" i="2"/>
  <c r="CK369" i="2" s="1"/>
  <c r="LG369" i="2"/>
  <c r="R368" i="2"/>
  <c r="S368" i="2" s="1"/>
  <c r="AP368" i="2"/>
  <c r="AQ368" i="2" s="1"/>
  <c r="AV368" i="2"/>
  <c r="AW368" i="2" s="1"/>
  <c r="DD368" i="2"/>
  <c r="DE368" i="2" s="1"/>
  <c r="CR368" i="2"/>
  <c r="CS368" i="2" s="1"/>
  <c r="EB368" i="2"/>
  <c r="EC368" i="2" s="1"/>
  <c r="N368" i="2"/>
  <c r="BD368" i="2"/>
  <c r="CN368" i="2"/>
  <c r="DX368" i="2"/>
  <c r="FH368" i="2"/>
  <c r="IS369" i="2"/>
  <c r="KU369" i="2"/>
  <c r="NI369" i="2"/>
  <c r="KO369" i="2"/>
  <c r="JQ369" i="2"/>
  <c r="DQ368" i="2"/>
  <c r="NC369" i="2"/>
  <c r="KI369" i="2"/>
  <c r="BO368" i="2"/>
  <c r="BG368" i="2"/>
  <c r="F368" i="2"/>
  <c r="G368" i="2" s="1"/>
  <c r="DI368" i="2"/>
  <c r="EG368" i="2"/>
  <c r="FL368" i="2"/>
  <c r="FM368" i="2" s="1"/>
  <c r="ET368" i="2"/>
  <c r="EU368" i="2" s="1"/>
  <c r="DR368" i="2"/>
  <c r="IA369" i="2"/>
  <c r="HO369" i="2"/>
  <c r="MW369" i="2"/>
  <c r="BH368" i="2"/>
  <c r="BI368" i="2" s="1"/>
  <c r="CK368" i="2"/>
  <c r="BM368" i="2"/>
  <c r="DO368" i="2"/>
  <c r="MK369" i="2"/>
  <c r="JW369" i="2"/>
  <c r="CE369" i="2" s="1"/>
  <c r="HI369" i="2"/>
  <c r="IG369" i="2"/>
  <c r="DK368" i="2"/>
  <c r="NO369" i="2"/>
  <c r="AK368" i="2"/>
  <c r="B370" i="2"/>
  <c r="GD369" i="2"/>
  <c r="GW370" i="2" l="1"/>
  <c r="GC370" i="2"/>
  <c r="FN369" i="2"/>
  <c r="EZ369" i="2"/>
  <c r="FA369" i="2" s="1"/>
  <c r="N369" i="2"/>
  <c r="DX369" i="2"/>
  <c r="DL369" i="2"/>
  <c r="ET369" i="2"/>
  <c r="BN369" i="2"/>
  <c r="BO369" i="2" s="1"/>
  <c r="AX369" i="2"/>
  <c r="BD369" i="2"/>
  <c r="R369" i="2"/>
  <c r="S369" i="2" s="1"/>
  <c r="DF369" i="2"/>
  <c r="AR369" i="2"/>
  <c r="CH369" i="2"/>
  <c r="DP369" i="2"/>
  <c r="CL369" i="2"/>
  <c r="CM369" i="2" s="1"/>
  <c r="EP369" i="2"/>
  <c r="X369" i="2"/>
  <c r="Y369" i="2" s="1"/>
  <c r="FT369" i="2"/>
  <c r="FH369" i="2"/>
  <c r="BJ369" i="2"/>
  <c r="H369" i="2"/>
  <c r="FZ369" i="2"/>
  <c r="CT369" i="2"/>
  <c r="CX369" i="2"/>
  <c r="CY369" i="2" s="1"/>
  <c r="BT369" i="2"/>
  <c r="BU369" i="2" s="1"/>
  <c r="CB369" i="2"/>
  <c r="AF369" i="2"/>
  <c r="EH369" i="2"/>
  <c r="EI369" i="2" s="1"/>
  <c r="ED369" i="2"/>
  <c r="AL369" i="2"/>
  <c r="IG370" i="2"/>
  <c r="HO370" i="2"/>
  <c r="KU370" i="2"/>
  <c r="NO370" i="2"/>
  <c r="HI370" i="2"/>
  <c r="MW370" i="2"/>
  <c r="JQ370" i="2"/>
  <c r="IS370" i="2"/>
  <c r="LG370" i="2"/>
  <c r="ME370" i="2"/>
  <c r="LM370" i="2"/>
  <c r="IY370" i="2"/>
  <c r="AV369" i="2"/>
  <c r="AW369" i="2" s="1"/>
  <c r="BA369" i="2"/>
  <c r="AJ369" i="2"/>
  <c r="AK369" i="2" s="1"/>
  <c r="CR369" i="2"/>
  <c r="CS369" i="2" s="1"/>
  <c r="T369" i="2"/>
  <c r="DU369" i="2"/>
  <c r="FR369" i="2"/>
  <c r="FS369" i="2" s="1"/>
  <c r="FE369" i="2"/>
  <c r="FW369" i="2"/>
  <c r="BV369" i="2"/>
  <c r="CN369" i="2"/>
  <c r="EV369" i="2"/>
  <c r="EJ369" i="2"/>
  <c r="JW370" i="2"/>
  <c r="IA370" i="2"/>
  <c r="KI370" i="2"/>
  <c r="KO370" i="2"/>
  <c r="KC370" i="2"/>
  <c r="JK370" i="2"/>
  <c r="LS370" i="2"/>
  <c r="HU370" i="2"/>
  <c r="L369" i="2"/>
  <c r="M369" i="2" s="1"/>
  <c r="F369" i="2"/>
  <c r="G369" i="2" s="1"/>
  <c r="CQ369" i="2"/>
  <c r="AO369" i="2"/>
  <c r="CF369" i="2"/>
  <c r="CG369" i="2" s="1"/>
  <c r="BH369" i="2"/>
  <c r="BI369" i="2" s="1"/>
  <c r="DJ369" i="2"/>
  <c r="CW369" i="2"/>
  <c r="FL369" i="2"/>
  <c r="FM369" i="2" s="1"/>
  <c r="EM369" i="2"/>
  <c r="EN369" i="2"/>
  <c r="EO369" i="2" s="1"/>
  <c r="Z369" i="2"/>
  <c r="BP369" i="2"/>
  <c r="CZ369" i="2"/>
  <c r="FB369" i="2"/>
  <c r="DO370" i="2"/>
  <c r="FE370" i="2"/>
  <c r="EA370" i="2"/>
  <c r="BY370" i="2"/>
  <c r="DU370" i="2"/>
  <c r="CQ370" i="2"/>
  <c r="CE370" i="2"/>
  <c r="FW370" i="2"/>
  <c r="EM370" i="2"/>
  <c r="DC370" i="2"/>
  <c r="CK370" i="2"/>
  <c r="AI370" i="2"/>
  <c r="BA370" i="2"/>
  <c r="W370" i="2"/>
  <c r="BS370" i="2"/>
  <c r="AO370" i="2"/>
  <c r="CW370" i="2"/>
  <c r="BG370" i="2"/>
  <c r="Q370" i="2"/>
  <c r="E370" i="2"/>
  <c r="AC370" i="2"/>
  <c r="IJ370" i="2"/>
  <c r="GT370" i="2"/>
  <c r="LL370" i="2"/>
  <c r="IR370" i="2"/>
  <c r="KN370" i="2"/>
  <c r="MH370" i="2"/>
  <c r="H370" i="2"/>
  <c r="KT370" i="2"/>
  <c r="MP370" i="2"/>
  <c r="GV370" i="2"/>
  <c r="JZ370" i="2"/>
  <c r="LX370" i="2"/>
  <c r="MV370" i="2"/>
  <c r="JP370" i="2"/>
  <c r="NH370" i="2"/>
  <c r="IP370" i="2"/>
  <c r="BD370" i="2"/>
  <c r="KL370" i="2"/>
  <c r="HB370" i="2"/>
  <c r="HX370" i="2"/>
  <c r="MN370" i="2"/>
  <c r="ID370" i="2"/>
  <c r="JD370" i="2"/>
  <c r="CL370" i="2"/>
  <c r="CM370" i="2" s="1"/>
  <c r="KX370" i="2"/>
  <c r="LJ370" i="2"/>
  <c r="HT370" i="2"/>
  <c r="NF370" i="2"/>
  <c r="CZ370" i="2"/>
  <c r="KR370" i="2"/>
  <c r="LR370" i="2"/>
  <c r="HF370" i="2"/>
  <c r="KB370" i="2"/>
  <c r="HR370" i="2"/>
  <c r="HZ370" i="2"/>
  <c r="IX370" i="2"/>
  <c r="LV370" i="2"/>
  <c r="HN370" i="2"/>
  <c r="IL370" i="2"/>
  <c r="JH370" i="2"/>
  <c r="KH370" i="2"/>
  <c r="LF370" i="2"/>
  <c r="DR370" i="2"/>
  <c r="NN370" i="2"/>
  <c r="LD370" i="2"/>
  <c r="ED370" i="2"/>
  <c r="KZ370" i="2"/>
  <c r="JT370" i="2"/>
  <c r="MB370" i="2"/>
  <c r="NB370" i="2"/>
  <c r="FZ370" i="2"/>
  <c r="NL370" i="2"/>
  <c r="JN370" i="2"/>
  <c r="MJ370" i="2"/>
  <c r="IV370" i="2"/>
  <c r="JB370" i="2"/>
  <c r="IF370" i="2"/>
  <c r="MD370" i="2"/>
  <c r="GZ370" i="2"/>
  <c r="JV370" i="2"/>
  <c r="LP370" i="2"/>
  <c r="MT370" i="2"/>
  <c r="HH370" i="2"/>
  <c r="HL370" i="2"/>
  <c r="Z370" i="2"/>
  <c r="CT370" i="2"/>
  <c r="KF370" i="2"/>
  <c r="EP370" i="2"/>
  <c r="AD370" i="2"/>
  <c r="ET370" i="2"/>
  <c r="JJ370" i="2"/>
  <c r="MZ370" i="2"/>
  <c r="MK370" i="2"/>
  <c r="LA370" i="2"/>
  <c r="NC370" i="2"/>
  <c r="NI370" i="2"/>
  <c r="HC370" i="2"/>
  <c r="K370" i="2" s="1"/>
  <c r="IM370" i="2"/>
  <c r="AU370" i="2" s="1"/>
  <c r="FX369" i="2"/>
  <c r="FY369" i="2" s="1"/>
  <c r="BY369" i="2"/>
  <c r="W369" i="2"/>
  <c r="BB369" i="2"/>
  <c r="BC369" i="2" s="1"/>
  <c r="Q369" i="2"/>
  <c r="BG369" i="2"/>
  <c r="DD369" i="2"/>
  <c r="DE369" i="2" s="1"/>
  <c r="AD369" i="2"/>
  <c r="AE369" i="2" s="1"/>
  <c r="DO369" i="2"/>
  <c r="FQ369" i="2"/>
  <c r="ES369" i="2"/>
  <c r="FF369" i="2"/>
  <c r="FG369" i="2" s="1"/>
  <c r="DR369" i="2"/>
  <c r="JE370" i="2"/>
  <c r="BM370" i="2" s="1"/>
  <c r="DK369" i="2"/>
  <c r="EU369" i="2"/>
  <c r="DQ369" i="2"/>
  <c r="MQ370" i="2"/>
  <c r="LY370" i="2"/>
  <c r="AI369" i="2"/>
  <c r="AC369" i="2"/>
  <c r="AP369" i="2"/>
  <c r="AQ369" i="2" s="1"/>
  <c r="EB369" i="2"/>
  <c r="EC369" i="2" s="1"/>
  <c r="BZ369" i="2"/>
  <c r="CA369" i="2" s="1"/>
  <c r="DC369" i="2"/>
  <c r="DV369" i="2"/>
  <c r="DW369" i="2" s="1"/>
  <c r="FK369" i="2"/>
  <c r="B371" i="2"/>
  <c r="GC371" i="2" s="1"/>
  <c r="GD370" i="2"/>
  <c r="LY371" i="2" l="1"/>
  <c r="AE370" i="2"/>
  <c r="DF370" i="2"/>
  <c r="FX370" i="2"/>
  <c r="FY370" i="2" s="1"/>
  <c r="FH370" i="2"/>
  <c r="DV370" i="2"/>
  <c r="DW370" i="2" s="1"/>
  <c r="FB370" i="2"/>
  <c r="BJ370" i="2"/>
  <c r="FT370" i="2"/>
  <c r="MQ371" i="2"/>
  <c r="EY371" i="2" s="1"/>
  <c r="BT370" i="2"/>
  <c r="BU370" i="2" s="1"/>
  <c r="AR370" i="2"/>
  <c r="FL370" i="2"/>
  <c r="FM370" i="2" s="1"/>
  <c r="EH370" i="2"/>
  <c r="EI370" i="2" s="1"/>
  <c r="DL370" i="2"/>
  <c r="AL370" i="2"/>
  <c r="BP370" i="2"/>
  <c r="CB370" i="2"/>
  <c r="AX370" i="2"/>
  <c r="R370" i="2"/>
  <c r="S370" i="2" s="1"/>
  <c r="CF370" i="2"/>
  <c r="CG370" i="2" s="1"/>
  <c r="L370" i="2"/>
  <c r="M370" i="2" s="1"/>
  <c r="NI371" i="2"/>
  <c r="MK371" i="2"/>
  <c r="BN370" i="2"/>
  <c r="BO370" i="2" s="1"/>
  <c r="AP370" i="2"/>
  <c r="AQ370" i="2" s="1"/>
  <c r="BZ370" i="2"/>
  <c r="CA370" i="2" s="1"/>
  <c r="AV370" i="2"/>
  <c r="AW370" i="2" s="1"/>
  <c r="BB370" i="2"/>
  <c r="BC370" i="2" s="1"/>
  <c r="CX370" i="2"/>
  <c r="CY370" i="2" s="1"/>
  <c r="DP370" i="2"/>
  <c r="DQ370" i="2" s="1"/>
  <c r="CR370" i="2"/>
  <c r="CS370" i="2" s="1"/>
  <c r="EN370" i="2"/>
  <c r="EO370" i="2" s="1"/>
  <c r="EG370" i="2"/>
  <c r="N370" i="2"/>
  <c r="FQ370" i="2"/>
  <c r="EY370" i="2"/>
  <c r="T370" i="2"/>
  <c r="CN370" i="2"/>
  <c r="DX370" i="2"/>
  <c r="EV370" i="2"/>
  <c r="JK371" i="2"/>
  <c r="LM371" i="2"/>
  <c r="JQ371" i="2"/>
  <c r="BY371" i="2" s="1"/>
  <c r="KU371" i="2"/>
  <c r="NC371" i="2"/>
  <c r="F370" i="2"/>
  <c r="G370" i="2" s="1"/>
  <c r="DJ370" i="2"/>
  <c r="DK370" i="2" s="1"/>
  <c r="EZ370" i="2"/>
  <c r="FA370" i="2" s="1"/>
  <c r="FF370" i="2"/>
  <c r="FG370" i="2" s="1"/>
  <c r="FK370" i="2"/>
  <c r="FR370" i="2"/>
  <c r="FS370" i="2" s="1"/>
  <c r="BV370" i="2"/>
  <c r="AF370" i="2"/>
  <c r="KC371" i="2"/>
  <c r="IA371" i="2"/>
  <c r="ME371" i="2"/>
  <c r="MW371" i="2"/>
  <c r="FE371" i="2" s="1"/>
  <c r="IM371" i="2"/>
  <c r="AJ370" i="2"/>
  <c r="AK370" i="2" s="1"/>
  <c r="BH370" i="2"/>
  <c r="BI370" i="2" s="1"/>
  <c r="X370" i="2"/>
  <c r="Y370" i="2" s="1"/>
  <c r="DD370" i="2"/>
  <c r="DE370" i="2" s="1"/>
  <c r="ES370" i="2"/>
  <c r="CH370" i="2"/>
  <c r="EJ370" i="2"/>
  <c r="FN370" i="2"/>
  <c r="HU371" i="2"/>
  <c r="KO371" i="2"/>
  <c r="LG371" i="2"/>
  <c r="HI371" i="2"/>
  <c r="HO371" i="2"/>
  <c r="EU370" i="2"/>
  <c r="FK371" i="2"/>
  <c r="FQ371" i="2"/>
  <c r="EM371" i="2"/>
  <c r="DU371" i="2"/>
  <c r="ES371" i="2"/>
  <c r="EG371" i="2"/>
  <c r="DO371" i="2"/>
  <c r="DC371" i="2"/>
  <c r="CW371" i="2"/>
  <c r="CK371" i="2"/>
  <c r="AU371" i="2"/>
  <c r="BS371" i="2"/>
  <c r="AC371" i="2"/>
  <c r="Q371" i="2"/>
  <c r="AI371" i="2"/>
  <c r="W371" i="2"/>
  <c r="KX371" i="2"/>
  <c r="LJ371" i="2"/>
  <c r="MH371" i="2"/>
  <c r="MJ371" i="2"/>
  <c r="HB371" i="2"/>
  <c r="HZ371" i="2"/>
  <c r="IX371" i="2"/>
  <c r="JT371" i="2"/>
  <c r="JV371" i="2"/>
  <c r="HF371" i="2"/>
  <c r="IF371" i="2"/>
  <c r="KB371" i="2"/>
  <c r="KZ371" i="2"/>
  <c r="LL371" i="2"/>
  <c r="HR371" i="2"/>
  <c r="JN371" i="2"/>
  <c r="KN371" i="2"/>
  <c r="GV371" i="2"/>
  <c r="IV371" i="2"/>
  <c r="DF371" i="2"/>
  <c r="LP371" i="2"/>
  <c r="MP371" i="2"/>
  <c r="JB371" i="2"/>
  <c r="MT371" i="2"/>
  <c r="DX371" i="2"/>
  <c r="CB371" i="2"/>
  <c r="NF371" i="2"/>
  <c r="NH371" i="2"/>
  <c r="KR371" i="2"/>
  <c r="ED371" i="2"/>
  <c r="JZ371" i="2"/>
  <c r="LX371" i="2"/>
  <c r="HT371" i="2"/>
  <c r="MV371" i="2"/>
  <c r="GT371" i="2"/>
  <c r="HL371" i="2"/>
  <c r="IJ371" i="2"/>
  <c r="JH371" i="2"/>
  <c r="JJ371" i="2"/>
  <c r="NN371" i="2"/>
  <c r="NB371" i="2"/>
  <c r="KL371" i="2"/>
  <c r="MN371" i="2"/>
  <c r="ID371" i="2"/>
  <c r="HN371" i="2"/>
  <c r="IL371" i="2"/>
  <c r="KF371" i="2"/>
  <c r="KH371" i="2"/>
  <c r="LD371" i="2"/>
  <c r="MD371" i="2"/>
  <c r="MB371" i="2"/>
  <c r="HH371" i="2"/>
  <c r="HX371" i="2"/>
  <c r="LR371" i="2"/>
  <c r="NL371" i="2"/>
  <c r="KT371" i="2"/>
  <c r="GZ371" i="2"/>
  <c r="JP371" i="2"/>
  <c r="IP371" i="2"/>
  <c r="IR371" i="2"/>
  <c r="JD371" i="2"/>
  <c r="X371" i="2"/>
  <c r="LF371" i="2"/>
  <c r="FL371" i="2"/>
  <c r="LV371" i="2"/>
  <c r="MZ371" i="2"/>
  <c r="JE371" i="2"/>
  <c r="BM371" i="2" s="1"/>
  <c r="HC371" i="2"/>
  <c r="K371" i="2" s="1"/>
  <c r="LA371" i="2"/>
  <c r="DI370" i="2"/>
  <c r="EB370" i="2"/>
  <c r="EC370" i="2" s="1"/>
  <c r="LS371" i="2"/>
  <c r="EA371" i="2" s="1"/>
  <c r="KI371" i="2"/>
  <c r="JW371" i="2"/>
  <c r="IY371" i="2"/>
  <c r="IS371" i="2"/>
  <c r="BA371" i="2" s="1"/>
  <c r="NO371" i="2"/>
  <c r="IG371" i="2"/>
  <c r="GW371" i="2"/>
  <c r="F371" i="2" s="1"/>
  <c r="B372" i="2"/>
  <c r="GD371" i="2"/>
  <c r="LY372" i="2" l="1"/>
  <c r="GC372" i="2"/>
  <c r="BJ371" i="2"/>
  <c r="EV371" i="2"/>
  <c r="BD371" i="2"/>
  <c r="CN371" i="2"/>
  <c r="BT371" i="2"/>
  <c r="BU371" i="2" s="1"/>
  <c r="FZ371" i="2"/>
  <c r="AD371" i="2"/>
  <c r="AE371" i="2" s="1"/>
  <c r="R371" i="2"/>
  <c r="CH371" i="2"/>
  <c r="FB371" i="2"/>
  <c r="FT371" i="2"/>
  <c r="AL371" i="2"/>
  <c r="DR371" i="2"/>
  <c r="EH371" i="2"/>
  <c r="EI371" i="2" s="1"/>
  <c r="FH371" i="2"/>
  <c r="DJ371" i="2"/>
  <c r="DK371" i="2" s="1"/>
  <c r="IG372" i="2"/>
  <c r="JW372" i="2"/>
  <c r="N371" i="2"/>
  <c r="AV371" i="2"/>
  <c r="AW371" i="2" s="1"/>
  <c r="CR371" i="2"/>
  <c r="CS371" i="2" s="1"/>
  <c r="EN371" i="2"/>
  <c r="EO371" i="2" s="1"/>
  <c r="BP371" i="2"/>
  <c r="AR371" i="2"/>
  <c r="CZ371" i="2"/>
  <c r="H371" i="2"/>
  <c r="G371" i="2"/>
  <c r="L371" i="2"/>
  <c r="BB371" i="2"/>
  <c r="BC371" i="2" s="1"/>
  <c r="BN371" i="2"/>
  <c r="E371" i="2"/>
  <c r="AP371" i="2"/>
  <c r="AQ371" i="2" s="1"/>
  <c r="CE371" i="2"/>
  <c r="EB371" i="2"/>
  <c r="EC371" i="2" s="1"/>
  <c r="CL371" i="2"/>
  <c r="CM371" i="2" s="1"/>
  <c r="DP371" i="2"/>
  <c r="DQ371" i="2" s="1"/>
  <c r="T371" i="2"/>
  <c r="AF371" i="2"/>
  <c r="Z371" i="2"/>
  <c r="BV371" i="2"/>
  <c r="AX371" i="2"/>
  <c r="CT371" i="2"/>
  <c r="EJ371" i="2"/>
  <c r="LG372" i="2"/>
  <c r="Y371" i="2"/>
  <c r="IM372" i="2"/>
  <c r="MW372" i="2"/>
  <c r="KU372" i="2"/>
  <c r="JK372" i="2"/>
  <c r="NO372" i="2"/>
  <c r="KI372" i="2"/>
  <c r="LA372" i="2"/>
  <c r="FX371" i="2"/>
  <c r="FY371" i="2" s="1"/>
  <c r="AJ371" i="2"/>
  <c r="AK371" i="2" s="1"/>
  <c r="DD371" i="2"/>
  <c r="DE371" i="2" s="1"/>
  <c r="BZ371" i="2"/>
  <c r="CA371" i="2" s="1"/>
  <c r="CX371" i="2"/>
  <c r="CY371" i="2" s="1"/>
  <c r="DV371" i="2"/>
  <c r="DW371" i="2" s="1"/>
  <c r="FR371" i="2"/>
  <c r="FS371" i="2" s="1"/>
  <c r="FF371" i="2"/>
  <c r="FG371" i="2" s="1"/>
  <c r="EP371" i="2"/>
  <c r="KO372" i="2"/>
  <c r="ME372" i="2"/>
  <c r="NC372" i="2"/>
  <c r="JQ372" i="2"/>
  <c r="IS372" i="2"/>
  <c r="HC372" i="2"/>
  <c r="CF371" i="2"/>
  <c r="CG371" i="2" s="1"/>
  <c r="DI371" i="2"/>
  <c r="AO371" i="2"/>
  <c r="BH371" i="2"/>
  <c r="BI371" i="2" s="1"/>
  <c r="FW371" i="2"/>
  <c r="EZ371" i="2"/>
  <c r="FA371" i="2" s="1"/>
  <c r="DL371" i="2"/>
  <c r="FN371" i="2"/>
  <c r="HO372" i="2"/>
  <c r="HU372" i="2"/>
  <c r="IA372" i="2"/>
  <c r="LM372" i="2"/>
  <c r="MK372" i="2"/>
  <c r="FM371" i="2"/>
  <c r="FW372" i="2"/>
  <c r="ES372" i="2"/>
  <c r="FK372" i="2"/>
  <c r="FE372" i="2"/>
  <c r="DO372" i="2"/>
  <c r="EG372" i="2"/>
  <c r="BY372" i="2"/>
  <c r="EM372" i="2"/>
  <c r="DI372" i="2"/>
  <c r="CQ372" i="2"/>
  <c r="CE372" i="2"/>
  <c r="DC372" i="2"/>
  <c r="AI372" i="2"/>
  <c r="DU372" i="2"/>
  <c r="BA372" i="2"/>
  <c r="W372" i="2"/>
  <c r="CW372" i="2"/>
  <c r="AU372" i="2"/>
  <c r="AC372" i="2"/>
  <c r="BS372" i="2"/>
  <c r="AO372" i="2"/>
  <c r="K372" i="2"/>
  <c r="IX372" i="2"/>
  <c r="HN372" i="2"/>
  <c r="GV372" i="2"/>
  <c r="JN372" i="2"/>
  <c r="NF372" i="2"/>
  <c r="IL372" i="2"/>
  <c r="GZ372" i="2"/>
  <c r="HZ372" i="2"/>
  <c r="JV372" i="2"/>
  <c r="KT372" i="2"/>
  <c r="KR372" i="2"/>
  <c r="HH372" i="2"/>
  <c r="HF372" i="2"/>
  <c r="JB372" i="2"/>
  <c r="KZ372" i="2"/>
  <c r="LL372" i="2"/>
  <c r="HT372" i="2"/>
  <c r="JP372" i="2"/>
  <c r="NH372" i="2"/>
  <c r="IP372" i="2"/>
  <c r="LR372" i="2"/>
  <c r="MN372" i="2"/>
  <c r="GT372" i="2"/>
  <c r="JD372" i="2"/>
  <c r="DL372" i="2"/>
  <c r="MH372" i="2"/>
  <c r="HB372" i="2"/>
  <c r="L372" i="2" s="1"/>
  <c r="HX372" i="2"/>
  <c r="IV372" i="2"/>
  <c r="JT372" i="2"/>
  <c r="KB372" i="2"/>
  <c r="KX372" i="2"/>
  <c r="LJ372" i="2"/>
  <c r="KN372" i="2"/>
  <c r="MP372" i="2"/>
  <c r="IF372" i="2"/>
  <c r="LV372" i="2"/>
  <c r="MT372" i="2"/>
  <c r="MV372" i="2"/>
  <c r="CR372" i="2"/>
  <c r="KH372" i="2"/>
  <c r="MZ372" i="2"/>
  <c r="IJ372" i="2"/>
  <c r="MD372" i="2"/>
  <c r="IR372" i="2"/>
  <c r="MJ372" i="2"/>
  <c r="CH372" i="2"/>
  <c r="ID372" i="2"/>
  <c r="JJ372" i="2"/>
  <c r="LF372" i="2"/>
  <c r="LD372" i="2"/>
  <c r="NB372" i="2"/>
  <c r="KL372" i="2"/>
  <c r="LP372" i="2"/>
  <c r="LX372" i="2"/>
  <c r="HL372" i="2"/>
  <c r="KF372" i="2"/>
  <c r="HR372" i="2"/>
  <c r="EV372" i="2"/>
  <c r="AV372" i="2"/>
  <c r="JH372" i="2"/>
  <c r="BV372" i="2"/>
  <c r="MB372" i="2"/>
  <c r="NN372" i="2"/>
  <c r="NL372" i="2"/>
  <c r="JZ372" i="2"/>
  <c r="FX372" i="2"/>
  <c r="LS372" i="2"/>
  <c r="GW372" i="2"/>
  <c r="IY372" i="2"/>
  <c r="JE372" i="2"/>
  <c r="BM372" i="2" s="1"/>
  <c r="BG371" i="2"/>
  <c r="CQ371" i="2"/>
  <c r="ET371" i="2"/>
  <c r="EU371" i="2" s="1"/>
  <c r="HI372" i="2"/>
  <c r="M371" i="2"/>
  <c r="BO371" i="2"/>
  <c r="KC372" i="2"/>
  <c r="MQ372" i="2"/>
  <c r="S371" i="2"/>
  <c r="NI372" i="2"/>
  <c r="B373" i="2"/>
  <c r="GC373" i="2" s="1"/>
  <c r="GD372" i="2"/>
  <c r="DF372" i="2" l="1"/>
  <c r="Z372" i="2"/>
  <c r="AL372" i="2"/>
  <c r="EP372" i="2"/>
  <c r="DX372" i="2"/>
  <c r="FN372" i="2"/>
  <c r="AR372" i="2"/>
  <c r="BZ372" i="2"/>
  <c r="CA372" i="2" s="1"/>
  <c r="F372" i="2"/>
  <c r="G372" i="2" s="1"/>
  <c r="FZ372" i="2"/>
  <c r="EJ372" i="2"/>
  <c r="CL372" i="2"/>
  <c r="CM372" i="2" s="1"/>
  <c r="FB372" i="2"/>
  <c r="AF372" i="2"/>
  <c r="CX372" i="2"/>
  <c r="CY372" i="2" s="1"/>
  <c r="FT372" i="2"/>
  <c r="BN372" i="2"/>
  <c r="BO372" i="2" s="1"/>
  <c r="EB372" i="2"/>
  <c r="EC372" i="2" s="1"/>
  <c r="BJ372" i="2"/>
  <c r="R372" i="2"/>
  <c r="S372" i="2" s="1"/>
  <c r="DR372" i="2"/>
  <c r="BD372" i="2"/>
  <c r="FF372" i="2"/>
  <c r="FG372" i="2" s="1"/>
  <c r="N372" i="2"/>
  <c r="HF373" i="2"/>
  <c r="LJ373" i="2"/>
  <c r="NH373" i="2"/>
  <c r="NF373" i="2"/>
  <c r="IP373" i="2"/>
  <c r="KL373" i="2"/>
  <c r="KT373" i="2"/>
  <c r="KR373" i="2"/>
  <c r="MN373" i="2"/>
  <c r="HB373" i="2"/>
  <c r="KB373" i="2"/>
  <c r="KZ373" i="2"/>
  <c r="IR373" i="2"/>
  <c r="KN373" i="2"/>
  <c r="IF373" i="2"/>
  <c r="LX373" i="2"/>
  <c r="HR373" i="2"/>
  <c r="JN373" i="2"/>
  <c r="MJ373" i="2"/>
  <c r="MH373" i="2"/>
  <c r="GT373" i="2"/>
  <c r="JV373" i="2"/>
  <c r="LP373" i="2"/>
  <c r="MP373" i="2"/>
  <c r="HH373" i="2"/>
  <c r="JB373" i="2"/>
  <c r="HT373" i="2"/>
  <c r="HX373" i="2"/>
  <c r="IV373" i="2"/>
  <c r="DF373" i="2"/>
  <c r="HZ373" i="2"/>
  <c r="MT373" i="2"/>
  <c r="HL373" i="2"/>
  <c r="IJ373" i="2"/>
  <c r="KF373" i="2"/>
  <c r="MB373" i="2"/>
  <c r="MD373" i="2"/>
  <c r="HN373" i="2"/>
  <c r="IX373" i="2"/>
  <c r="KX373" i="2"/>
  <c r="JD373" i="2"/>
  <c r="LV373" i="2"/>
  <c r="IL373" i="2"/>
  <c r="JH373" i="2"/>
  <c r="KH373" i="2"/>
  <c r="DR373" i="2"/>
  <c r="GZ373" i="2"/>
  <c r="JT373" i="2"/>
  <c r="LR373" i="2"/>
  <c r="MV373" i="2"/>
  <c r="GV373" i="2"/>
  <c r="JJ373" i="2"/>
  <c r="CT373" i="2"/>
  <c r="LD373" i="2"/>
  <c r="MZ373" i="2"/>
  <c r="NB373" i="2"/>
  <c r="ID373" i="2"/>
  <c r="LL373" i="2"/>
  <c r="JP373" i="2"/>
  <c r="JZ373" i="2"/>
  <c r="LF373" i="2"/>
  <c r="NL373" i="2"/>
  <c r="NN373" i="2"/>
  <c r="IY373" i="2"/>
  <c r="NI373" i="2"/>
  <c r="GW373" i="2"/>
  <c r="M372" i="2"/>
  <c r="LS373" i="2"/>
  <c r="EA373" i="2" s="1"/>
  <c r="AJ372" i="2"/>
  <c r="AK372" i="2" s="1"/>
  <c r="AP372" i="2"/>
  <c r="AQ372" i="2" s="1"/>
  <c r="H372" i="2"/>
  <c r="DD372" i="2"/>
  <c r="DE372" i="2" s="1"/>
  <c r="CF372" i="2"/>
  <c r="EN372" i="2"/>
  <c r="EO372" i="2" s="1"/>
  <c r="EH372" i="2"/>
  <c r="EI372" i="2" s="1"/>
  <c r="FR372" i="2"/>
  <c r="FS372" i="2" s="1"/>
  <c r="BP372" i="2"/>
  <c r="AX372" i="2"/>
  <c r="CB372" i="2"/>
  <c r="CT372" i="2"/>
  <c r="ED372" i="2"/>
  <c r="LM373" i="2"/>
  <c r="HU373" i="2"/>
  <c r="JQ373" i="2"/>
  <c r="BY373" i="2" s="1"/>
  <c r="KO373" i="2"/>
  <c r="CW373" i="2" s="1"/>
  <c r="KI373" i="2"/>
  <c r="KU373" i="2"/>
  <c r="AW372" i="2"/>
  <c r="MQ373" i="2"/>
  <c r="HI373" i="2"/>
  <c r="JE373" i="2"/>
  <c r="E372" i="2"/>
  <c r="DP372" i="2"/>
  <c r="X372" i="2"/>
  <c r="Y372" i="2" s="1"/>
  <c r="DV372" i="2"/>
  <c r="DW372" i="2" s="1"/>
  <c r="EZ372" i="2"/>
  <c r="FA372" i="2" s="1"/>
  <c r="T372" i="2"/>
  <c r="CN372" i="2"/>
  <c r="CZ372" i="2"/>
  <c r="IG373" i="2"/>
  <c r="AO373" i="2" s="1"/>
  <c r="HO373" i="2"/>
  <c r="NC373" i="2"/>
  <c r="FK373" i="2" s="1"/>
  <c r="NO373" i="2"/>
  <c r="LG373" i="2"/>
  <c r="CS372" i="2"/>
  <c r="AD372" i="2"/>
  <c r="AE372" i="2" s="1"/>
  <c r="BH372" i="2"/>
  <c r="BI372" i="2" s="1"/>
  <c r="DJ372" i="2"/>
  <c r="DK372" i="2" s="1"/>
  <c r="FL372" i="2"/>
  <c r="FM372" i="2" s="1"/>
  <c r="ET372" i="2"/>
  <c r="EU372" i="2" s="1"/>
  <c r="FH372" i="2"/>
  <c r="IA373" i="2"/>
  <c r="AI373" i="2" s="1"/>
  <c r="HC373" i="2"/>
  <c r="K373" i="2" s="1"/>
  <c r="ME373" i="2"/>
  <c r="FY372" i="2"/>
  <c r="MW373" i="2"/>
  <c r="DQ372" i="2"/>
  <c r="KC373" i="2"/>
  <c r="CK373" i="2" s="1"/>
  <c r="Q372" i="2"/>
  <c r="CK372" i="2"/>
  <c r="BG372" i="2"/>
  <c r="BT372" i="2"/>
  <c r="BU372" i="2" s="1"/>
  <c r="BB372" i="2"/>
  <c r="BC372" i="2" s="1"/>
  <c r="EA372" i="2"/>
  <c r="FQ372" i="2"/>
  <c r="EY372" i="2"/>
  <c r="MK373" i="2"/>
  <c r="ES373" i="2" s="1"/>
  <c r="CG372" i="2"/>
  <c r="IS373" i="2"/>
  <c r="LA373" i="2"/>
  <c r="JK373" i="2"/>
  <c r="IM373" i="2"/>
  <c r="JW373" i="2"/>
  <c r="LY373" i="2"/>
  <c r="B374" i="2"/>
  <c r="GC374" i="2" s="1"/>
  <c r="GD373" i="2"/>
  <c r="JW374" i="2" l="1"/>
  <c r="DL373" i="2"/>
  <c r="BJ373" i="2"/>
  <c r="N373" i="2"/>
  <c r="CN373" i="2"/>
  <c r="EJ373" i="2"/>
  <c r="FB373" i="2"/>
  <c r="AL373" i="2"/>
  <c r="T373" i="2"/>
  <c r="BN373" i="2"/>
  <c r="FN373" i="2"/>
  <c r="H373" i="2"/>
  <c r="AP373" i="2"/>
  <c r="AQ373" i="2" s="1"/>
  <c r="FH373" i="2"/>
  <c r="FZ373" i="2"/>
  <c r="EN373" i="2"/>
  <c r="AX373" i="2"/>
  <c r="CX373" i="2"/>
  <c r="FT373" i="2"/>
  <c r="DV373" i="2"/>
  <c r="EB373" i="2"/>
  <c r="EC373" i="2" s="1"/>
  <c r="ET373" i="2"/>
  <c r="EU373" i="2" s="1"/>
  <c r="AD373" i="2"/>
  <c r="IM374" i="2"/>
  <c r="Z373" i="2"/>
  <c r="BD373" i="2"/>
  <c r="BT373" i="2"/>
  <c r="BZ373" i="2"/>
  <c r="CA373" i="2" s="1"/>
  <c r="CH373" i="2"/>
  <c r="BO373" i="2"/>
  <c r="IS374" i="2"/>
  <c r="EO373" i="2"/>
  <c r="LG374" i="2"/>
  <c r="HO374" i="2"/>
  <c r="HI374" i="2"/>
  <c r="KU374" i="2"/>
  <c r="HU374" i="2"/>
  <c r="IY374" i="2"/>
  <c r="L373" i="2"/>
  <c r="M373" i="2" s="1"/>
  <c r="X373" i="2"/>
  <c r="Y373" i="2" s="1"/>
  <c r="CE373" i="2"/>
  <c r="CF373" i="2"/>
  <c r="CG373" i="2" s="1"/>
  <c r="AU373" i="2"/>
  <c r="CR373" i="2"/>
  <c r="CS373" i="2" s="1"/>
  <c r="CL373" i="2"/>
  <c r="EH373" i="2"/>
  <c r="EI373" i="2" s="1"/>
  <c r="FL373" i="2"/>
  <c r="FM373" i="2" s="1"/>
  <c r="EZ373" i="2"/>
  <c r="FA373" i="2" s="1"/>
  <c r="FF373" i="2"/>
  <c r="FG373" i="2" s="1"/>
  <c r="BP373" i="2"/>
  <c r="BV373" i="2"/>
  <c r="CZ373" i="2"/>
  <c r="DX373" i="2"/>
  <c r="CY373" i="2"/>
  <c r="DO374" i="2"/>
  <c r="CE374" i="2"/>
  <c r="DC374" i="2"/>
  <c r="BA374" i="2"/>
  <c r="W374" i="2"/>
  <c r="AU374" i="2"/>
  <c r="Q374" i="2"/>
  <c r="AC374" i="2"/>
  <c r="BG374" i="2"/>
  <c r="KF374" i="2"/>
  <c r="GT374" i="2"/>
  <c r="HR374" i="2"/>
  <c r="JN374" i="2"/>
  <c r="IR374" i="2"/>
  <c r="MJ374" i="2"/>
  <c r="HZ374" i="2"/>
  <c r="IX374" i="2"/>
  <c r="JV374" i="2"/>
  <c r="LP374" i="2"/>
  <c r="MP374" i="2"/>
  <c r="JB374" i="2"/>
  <c r="KZ374" i="2"/>
  <c r="LL374" i="2"/>
  <c r="LJ374" i="2"/>
  <c r="JP374" i="2"/>
  <c r="NF374" i="2"/>
  <c r="MH374" i="2"/>
  <c r="IV374" i="2"/>
  <c r="JZ374" i="2"/>
  <c r="LX374" i="2"/>
  <c r="MV374" i="2"/>
  <c r="NH374" i="2"/>
  <c r="IP374" i="2"/>
  <c r="KL374" i="2"/>
  <c r="KN374" i="2"/>
  <c r="HB374" i="2"/>
  <c r="BJ374" i="2"/>
  <c r="LR374" i="2"/>
  <c r="MN374" i="2"/>
  <c r="ID374" i="2"/>
  <c r="IF374" i="2"/>
  <c r="KB374" i="2"/>
  <c r="KX374" i="2"/>
  <c r="HF374" i="2"/>
  <c r="GZ374" i="2"/>
  <c r="JJ374" i="2"/>
  <c r="JH374" i="2"/>
  <c r="LD374" i="2"/>
  <c r="LF374" i="2"/>
  <c r="MZ374" i="2"/>
  <c r="HH374" i="2"/>
  <c r="HN374" i="2"/>
  <c r="HL374" i="2"/>
  <c r="IL374" i="2"/>
  <c r="IJ374" i="2"/>
  <c r="KH374" i="2"/>
  <c r="DR374" i="2"/>
  <c r="NB374" i="2"/>
  <c r="NN374" i="2"/>
  <c r="LV374" i="2"/>
  <c r="T374" i="2"/>
  <c r="AX374" i="2"/>
  <c r="JT374" i="2"/>
  <c r="KR374" i="2"/>
  <c r="KT374" i="2"/>
  <c r="MT374" i="2"/>
  <c r="DF374" i="2"/>
  <c r="MB374" i="2"/>
  <c r="MD374" i="2"/>
  <c r="FZ374" i="2"/>
  <c r="NL374" i="2"/>
  <c r="HT374" i="2"/>
  <c r="JD374" i="2"/>
  <c r="GV374" i="2"/>
  <c r="HX374" i="2"/>
  <c r="CT374" i="2"/>
  <c r="MW374" i="2"/>
  <c r="JK374" i="2"/>
  <c r="LY374" i="2"/>
  <c r="EG374" i="2" s="1"/>
  <c r="LA374" i="2"/>
  <c r="MK374" i="2"/>
  <c r="ME374" i="2"/>
  <c r="NO374" i="2"/>
  <c r="FW374" i="2" s="1"/>
  <c r="MQ374" i="2"/>
  <c r="EY374" i="2" s="1"/>
  <c r="KI374" i="2"/>
  <c r="LM374" i="2"/>
  <c r="DU374" i="2" s="1"/>
  <c r="FX373" i="2"/>
  <c r="FY373" i="2" s="1"/>
  <c r="EY373" i="2"/>
  <c r="DD373" i="2"/>
  <c r="DE373" i="2" s="1"/>
  <c r="AV373" i="2"/>
  <c r="AW373" i="2" s="1"/>
  <c r="Q373" i="2"/>
  <c r="BG373" i="2"/>
  <c r="DI373" i="2"/>
  <c r="R373" i="2"/>
  <c r="S373" i="2" s="1"/>
  <c r="BH373" i="2"/>
  <c r="BI373" i="2" s="1"/>
  <c r="DJ373" i="2"/>
  <c r="DK373" i="2" s="1"/>
  <c r="DP373" i="2"/>
  <c r="DQ373" i="2" s="1"/>
  <c r="FR373" i="2"/>
  <c r="FS373" i="2" s="1"/>
  <c r="FE373" i="2"/>
  <c r="AF373" i="2"/>
  <c r="ED373" i="2"/>
  <c r="BU373" i="2"/>
  <c r="CM373" i="2"/>
  <c r="HC374" i="2"/>
  <c r="AE373" i="2"/>
  <c r="DW373" i="2"/>
  <c r="IG374" i="2"/>
  <c r="KO374" i="2"/>
  <c r="GW374" i="2"/>
  <c r="F373" i="2"/>
  <c r="G373" i="2" s="1"/>
  <c r="BB373" i="2"/>
  <c r="BC373" i="2" s="1"/>
  <c r="AC373" i="2"/>
  <c r="EG373" i="2"/>
  <c r="DO373" i="2"/>
  <c r="DC373" i="2"/>
  <c r="DU373" i="2"/>
  <c r="FW373" i="2"/>
  <c r="AR373" i="2"/>
  <c r="CB373" i="2"/>
  <c r="EP373" i="2"/>
  <c r="EV373" i="2"/>
  <c r="KC374" i="2"/>
  <c r="IA374" i="2"/>
  <c r="NC374" i="2"/>
  <c r="JE374" i="2"/>
  <c r="JQ374" i="2"/>
  <c r="LS374" i="2"/>
  <c r="NI374" i="2"/>
  <c r="BA373" i="2"/>
  <c r="W373" i="2"/>
  <c r="BM373" i="2"/>
  <c r="AJ373" i="2"/>
  <c r="AK373" i="2" s="1"/>
  <c r="BS373" i="2"/>
  <c r="E373" i="2"/>
  <c r="CQ373" i="2"/>
  <c r="FQ373" i="2"/>
  <c r="EM373" i="2"/>
  <c r="B375" i="2"/>
  <c r="GD374" i="2"/>
  <c r="IM375" i="2" l="1"/>
  <c r="GC375" i="2"/>
  <c r="Z374" i="2"/>
  <c r="BB374" i="2"/>
  <c r="BC374" i="2" s="1"/>
  <c r="CF374" i="2"/>
  <c r="CG374" i="2" s="1"/>
  <c r="NI375" i="2"/>
  <c r="JE375" i="2"/>
  <c r="KC375" i="2"/>
  <c r="HC375" i="2"/>
  <c r="ED374" i="2"/>
  <c r="EP374" i="2"/>
  <c r="FH374" i="2"/>
  <c r="DL374" i="2"/>
  <c r="CB374" i="2"/>
  <c r="LS375" i="2"/>
  <c r="NC375" i="2"/>
  <c r="IG375" i="2"/>
  <c r="FB374" i="2"/>
  <c r="BT374" i="2"/>
  <c r="BU374" i="2" s="1"/>
  <c r="AL374" i="2"/>
  <c r="AD374" i="2"/>
  <c r="AE374" i="2" s="1"/>
  <c r="CZ374" i="2"/>
  <c r="AR374" i="2"/>
  <c r="FN374" i="2"/>
  <c r="H374" i="2"/>
  <c r="DV374" i="2"/>
  <c r="CN374" i="2"/>
  <c r="L374" i="2"/>
  <c r="M374" i="2" s="1"/>
  <c r="BN374" i="2"/>
  <c r="BO374" i="2" s="1"/>
  <c r="FT374" i="2"/>
  <c r="ET374" i="2"/>
  <c r="EU374" i="2" s="1"/>
  <c r="EJ374" i="2"/>
  <c r="FK375" i="2"/>
  <c r="EA375" i="2"/>
  <c r="FQ375" i="2"/>
  <c r="CK375" i="2"/>
  <c r="AU375" i="2"/>
  <c r="K375" i="2"/>
  <c r="AO375" i="2"/>
  <c r="BM375" i="2"/>
  <c r="KU375" i="2"/>
  <c r="DC375" i="2" s="1"/>
  <c r="JP375" i="2"/>
  <c r="IP375" i="2"/>
  <c r="KL375" i="2"/>
  <c r="GV375" i="2"/>
  <c r="HX375" i="2"/>
  <c r="ID375" i="2"/>
  <c r="JD375" i="2"/>
  <c r="KX375" i="2"/>
  <c r="LV375" i="2"/>
  <c r="LJ375" i="2"/>
  <c r="HT375" i="2"/>
  <c r="MH375" i="2"/>
  <c r="MJ375" i="2"/>
  <c r="HB375" i="2"/>
  <c r="HZ375" i="2"/>
  <c r="IX375" i="2"/>
  <c r="JT375" i="2"/>
  <c r="JV375" i="2"/>
  <c r="LR375" i="2"/>
  <c r="HF375" i="2"/>
  <c r="KB375" i="2"/>
  <c r="KZ375" i="2"/>
  <c r="LX375" i="2"/>
  <c r="LL375" i="2"/>
  <c r="HR375" i="2"/>
  <c r="JN375" i="2"/>
  <c r="IF375" i="2"/>
  <c r="KN375" i="2"/>
  <c r="IV375" i="2"/>
  <c r="LP375" i="2"/>
  <c r="MP375" i="2"/>
  <c r="HL375" i="2"/>
  <c r="JB375" i="2"/>
  <c r="NF375" i="2"/>
  <c r="IR375" i="2"/>
  <c r="MN375" i="2"/>
  <c r="JZ375" i="2"/>
  <c r="NB375" i="2"/>
  <c r="MZ375" i="2"/>
  <c r="GT375" i="2"/>
  <c r="LF375" i="2"/>
  <c r="NH375" i="2"/>
  <c r="KR375" i="2"/>
  <c r="KT375" i="2"/>
  <c r="EB375" i="2"/>
  <c r="MT375" i="2"/>
  <c r="JH375" i="2"/>
  <c r="JJ375" i="2"/>
  <c r="NN375" i="2"/>
  <c r="MV375" i="2"/>
  <c r="FL375" i="2"/>
  <c r="BP375" i="2"/>
  <c r="HN375" i="2"/>
  <c r="IL375" i="2"/>
  <c r="KF375" i="2"/>
  <c r="KH375" i="2"/>
  <c r="LD375" i="2"/>
  <c r="MD375" i="2"/>
  <c r="MB375" i="2"/>
  <c r="HH375" i="2"/>
  <c r="NL375" i="2"/>
  <c r="GZ375" i="2"/>
  <c r="IJ375" i="2"/>
  <c r="JQ375" i="2"/>
  <c r="BY375" i="2" s="1"/>
  <c r="GW375" i="2"/>
  <c r="E375" i="2" s="1"/>
  <c r="DW374" i="2"/>
  <c r="KI375" i="2"/>
  <c r="CQ375" i="2" s="1"/>
  <c r="JK375" i="2"/>
  <c r="BS375" i="2" s="1"/>
  <c r="K374" i="2"/>
  <c r="AP374" i="2"/>
  <c r="AQ374" i="2" s="1"/>
  <c r="BZ374" i="2"/>
  <c r="CA374" i="2" s="1"/>
  <c r="X374" i="2"/>
  <c r="Y374" i="2" s="1"/>
  <c r="CL374" i="2"/>
  <c r="CM374" i="2" s="1"/>
  <c r="DP374" i="2"/>
  <c r="DQ374" i="2" s="1"/>
  <c r="CR374" i="2"/>
  <c r="CS374" i="2" s="1"/>
  <c r="N374" i="2"/>
  <c r="EH374" i="2"/>
  <c r="EI374" i="2" s="1"/>
  <c r="FL374" i="2"/>
  <c r="FM374" i="2" s="1"/>
  <c r="BD374" i="2"/>
  <c r="AF374" i="2"/>
  <c r="BP374" i="2"/>
  <c r="IY375" i="2"/>
  <c r="BG375" i="2" s="1"/>
  <c r="IS375" i="2"/>
  <c r="BA375" i="2" s="1"/>
  <c r="IA375" i="2"/>
  <c r="AI375" i="2" s="1"/>
  <c r="KO375" i="2"/>
  <c r="CW375" i="2" s="1"/>
  <c r="MQ375" i="2"/>
  <c r="EY375" i="2" s="1"/>
  <c r="MK375" i="2"/>
  <c r="ES375" i="2" s="1"/>
  <c r="MW375" i="2"/>
  <c r="FE375" i="2" s="1"/>
  <c r="E374" i="2"/>
  <c r="AJ374" i="2"/>
  <c r="AK374" i="2" s="1"/>
  <c r="CK374" i="2"/>
  <c r="AV374" i="2"/>
  <c r="AW374" i="2" s="1"/>
  <c r="AI374" i="2"/>
  <c r="CX374" i="2"/>
  <c r="CY374" i="2" s="1"/>
  <c r="CQ374" i="2"/>
  <c r="DJ374" i="2"/>
  <c r="DK374" i="2" s="1"/>
  <c r="EA374" i="2"/>
  <c r="EB374" i="2"/>
  <c r="EC374" i="2" s="1"/>
  <c r="FF374" i="2"/>
  <c r="FG374" i="2" s="1"/>
  <c r="FQ374" i="2"/>
  <c r="FR374" i="2"/>
  <c r="FS374" i="2" s="1"/>
  <c r="CH374" i="2"/>
  <c r="DX374" i="2"/>
  <c r="EV374" i="2"/>
  <c r="HI375" i="2"/>
  <c r="Q375" i="2" s="1"/>
  <c r="NO375" i="2"/>
  <c r="LA375" i="2"/>
  <c r="DI375" i="2" s="1"/>
  <c r="FX374" i="2"/>
  <c r="FY374" i="2" s="1"/>
  <c r="AO374" i="2"/>
  <c r="R374" i="2"/>
  <c r="S374" i="2" s="1"/>
  <c r="BH374" i="2"/>
  <c r="BI374" i="2" s="1"/>
  <c r="F374" i="2"/>
  <c r="G374" i="2" s="1"/>
  <c r="DD374" i="2"/>
  <c r="DE374" i="2" s="1"/>
  <c r="BY374" i="2"/>
  <c r="EN374" i="2"/>
  <c r="EO374" i="2" s="1"/>
  <c r="FK374" i="2"/>
  <c r="BV374" i="2"/>
  <c r="HO375" i="2"/>
  <c r="W375" i="2" s="1"/>
  <c r="JW375" i="2"/>
  <c r="CE375" i="2" s="1"/>
  <c r="LM375" i="2"/>
  <c r="DU375" i="2" s="1"/>
  <c r="ME375" i="2"/>
  <c r="EM375" i="2" s="1"/>
  <c r="LY375" i="2"/>
  <c r="EG375" i="2" s="1"/>
  <c r="BS374" i="2"/>
  <c r="CW374" i="2"/>
  <c r="BM374" i="2"/>
  <c r="FE374" i="2"/>
  <c r="DI374" i="2"/>
  <c r="EM374" i="2"/>
  <c r="EZ374" i="2"/>
  <c r="FA374" i="2" s="1"/>
  <c r="ES374" i="2"/>
  <c r="HU375" i="2"/>
  <c r="AC375" i="2" s="1"/>
  <c r="LG375" i="2"/>
  <c r="DO375" i="2" s="1"/>
  <c r="B376" i="2"/>
  <c r="GD375" i="2"/>
  <c r="GC376" i="2" l="1"/>
  <c r="P26" i="3"/>
  <c r="P31" i="3"/>
  <c r="P22" i="3"/>
  <c r="P36" i="3"/>
  <c r="P39" i="3"/>
  <c r="P29" i="3"/>
  <c r="P37" i="3"/>
  <c r="P16" i="3"/>
  <c r="P21" i="3"/>
  <c r="P20" i="3"/>
  <c r="P17" i="3"/>
  <c r="P33" i="3"/>
  <c r="P35" i="3"/>
  <c r="P34" i="3"/>
  <c r="P40" i="3"/>
  <c r="P30" i="3"/>
  <c r="P28" i="3"/>
  <c r="P23" i="3"/>
  <c r="P24" i="3"/>
  <c r="P25" i="3"/>
  <c r="P18" i="3"/>
  <c r="P15" i="3"/>
  <c r="P32" i="3"/>
  <c r="P11" i="3"/>
  <c r="P13" i="3"/>
  <c r="P19" i="3"/>
  <c r="P27" i="3"/>
  <c r="P12" i="3"/>
  <c r="P14" i="3"/>
  <c r="P38" i="3"/>
  <c r="AH11" i="3"/>
  <c r="AA11" i="3"/>
  <c r="AH12" i="3"/>
  <c r="U11" i="3"/>
  <c r="AH15" i="3"/>
  <c r="U12" i="3"/>
  <c r="AA12" i="3"/>
  <c r="AH13" i="3"/>
  <c r="AA14" i="3"/>
  <c r="U14" i="3"/>
  <c r="AH14" i="3"/>
  <c r="AA13" i="3"/>
  <c r="U13" i="3"/>
  <c r="AH16" i="3"/>
  <c r="U16" i="3"/>
  <c r="U15" i="3"/>
  <c r="AA15" i="3"/>
  <c r="AA16" i="3"/>
  <c r="U17" i="3"/>
  <c r="AH17" i="3"/>
  <c r="AH18" i="3"/>
  <c r="AA17" i="3"/>
  <c r="AH19" i="3"/>
  <c r="U18" i="3"/>
  <c r="AA18" i="3"/>
  <c r="U19" i="3"/>
  <c r="AA19" i="3"/>
  <c r="AH20" i="3"/>
  <c r="U20" i="3"/>
  <c r="AA20" i="3"/>
  <c r="AH21" i="3"/>
  <c r="AA21" i="3"/>
  <c r="U21" i="3"/>
  <c r="AH22" i="3"/>
  <c r="AA22" i="3"/>
  <c r="U22" i="3"/>
  <c r="AH23" i="3"/>
  <c r="AA23" i="3"/>
  <c r="AH24" i="3"/>
  <c r="U23" i="3"/>
  <c r="AA25" i="3"/>
  <c r="U24" i="3"/>
  <c r="AH25" i="3"/>
  <c r="AA24" i="3"/>
  <c r="AH26" i="3"/>
  <c r="U25" i="3"/>
  <c r="AH28" i="3"/>
  <c r="AA26" i="3"/>
  <c r="U26" i="3"/>
  <c r="AH27" i="3"/>
  <c r="U27" i="3"/>
  <c r="AA27" i="3"/>
  <c r="U30" i="3"/>
  <c r="AH29" i="3"/>
  <c r="AA28" i="3"/>
  <c r="U28" i="3"/>
  <c r="AA30" i="3"/>
  <c r="AA29" i="3"/>
  <c r="U29" i="3"/>
  <c r="AH30" i="3"/>
  <c r="AH31" i="3"/>
  <c r="AH34" i="3"/>
  <c r="AH32" i="3"/>
  <c r="U31" i="3"/>
  <c r="U32" i="3"/>
  <c r="AA31" i="3"/>
  <c r="AH33" i="3"/>
  <c r="AA32" i="3"/>
  <c r="AA34" i="3"/>
  <c r="U33" i="3"/>
  <c r="AA33" i="3"/>
  <c r="AH35" i="3"/>
  <c r="U34" i="3"/>
  <c r="AH36" i="3"/>
  <c r="U35" i="3"/>
  <c r="AH37" i="3"/>
  <c r="AA35" i="3"/>
  <c r="AA36" i="3"/>
  <c r="U36" i="3"/>
  <c r="AA38" i="3"/>
  <c r="AA37" i="3"/>
  <c r="U38" i="3"/>
  <c r="AH38" i="3"/>
  <c r="U37" i="3"/>
  <c r="AH39" i="3"/>
  <c r="AH40" i="3"/>
  <c r="AA39" i="3"/>
  <c r="U39" i="3"/>
  <c r="AA40" i="3"/>
  <c r="U40" i="3"/>
  <c r="DI10" i="3"/>
  <c r="CG25" i="4" s="1"/>
  <c r="BG5" i="3"/>
  <c r="BF20" i="4" s="1"/>
  <c r="CM5" i="3"/>
  <c r="BV20" i="4" s="1"/>
  <c r="BE5" i="3"/>
  <c r="BE20" i="4" s="1"/>
  <c r="CK5" i="3"/>
  <c r="BU20" i="4" s="1"/>
  <c r="DE5" i="3"/>
  <c r="CE20" i="4" s="1"/>
  <c r="BM5" i="3"/>
  <c r="BI20" i="4" s="1"/>
  <c r="CW5" i="3"/>
  <c r="CA20" i="4" s="1"/>
  <c r="BQ5" i="3"/>
  <c r="BK20" i="4" s="1"/>
  <c r="CE5" i="3"/>
  <c r="BR20" i="4" s="1"/>
  <c r="DC5" i="3"/>
  <c r="CD20" i="4" s="1"/>
  <c r="BO5" i="3"/>
  <c r="BJ20" i="4" s="1"/>
  <c r="CO5" i="3"/>
  <c r="BW20" i="4" s="1"/>
  <c r="CC5" i="3"/>
  <c r="BQ20" i="4" s="1"/>
  <c r="CU5" i="3"/>
  <c r="BZ20" i="4" s="1"/>
  <c r="DI5" i="3"/>
  <c r="CG20" i="4" s="1"/>
  <c r="CG5" i="3"/>
  <c r="BS20" i="4" s="1"/>
  <c r="CS5" i="3"/>
  <c r="BY20" i="4" s="1"/>
  <c r="BY5" i="3"/>
  <c r="BO20" i="4" s="1"/>
  <c r="BW5" i="3"/>
  <c r="BN20" i="4" s="1"/>
  <c r="BU5" i="3"/>
  <c r="BM20" i="4" s="1"/>
  <c r="BI5" i="3"/>
  <c r="BG20" i="4" s="1"/>
  <c r="DA5" i="3"/>
  <c r="CC20" i="4" s="1"/>
  <c r="DI9" i="3"/>
  <c r="CG24" i="4" s="1"/>
  <c r="BE8" i="3"/>
  <c r="BE23" i="4" s="1"/>
  <c r="CE9" i="3"/>
  <c r="BR24" i="4" s="1"/>
  <c r="BE10" i="3"/>
  <c r="BE25" i="4" s="1"/>
  <c r="DA8" i="3"/>
  <c r="CC23" i="4" s="1"/>
  <c r="BC7" i="3"/>
  <c r="CY6" i="3"/>
  <c r="CB21" i="4" s="1"/>
  <c r="CE8" i="3"/>
  <c r="BR23" i="4" s="1"/>
  <c r="BQ7" i="3"/>
  <c r="BK22" i="4" s="1"/>
  <c r="DG6" i="3"/>
  <c r="CF21" i="4" s="1"/>
  <c r="BU4" i="3"/>
  <c r="BM19" i="4" s="1"/>
  <c r="DG8" i="3"/>
  <c r="CF23" i="4" s="1"/>
  <c r="CG7" i="3"/>
  <c r="BS22" i="4" s="1"/>
  <c r="CE7" i="3"/>
  <c r="BR22" i="4" s="1"/>
  <c r="DE6" i="3"/>
  <c r="CE21" i="4" s="1"/>
  <c r="BC4" i="3"/>
  <c r="CS10" i="3"/>
  <c r="BY25" i="4" s="1"/>
  <c r="BK5" i="3"/>
  <c r="BH20" i="4" s="1"/>
  <c r="BM10" i="3"/>
  <c r="BI25" i="4" s="1"/>
  <c r="BM9" i="3"/>
  <c r="BI24" i="4" s="1"/>
  <c r="BI8" i="3"/>
  <c r="BG23" i="4" s="1"/>
  <c r="BO4" i="3"/>
  <c r="BJ19" i="4" s="1"/>
  <c r="CA9" i="3"/>
  <c r="BP24" i="4" s="1"/>
  <c r="DG7" i="3"/>
  <c r="CF22" i="4" s="1"/>
  <c r="CK6" i="3"/>
  <c r="BU21" i="4" s="1"/>
  <c r="BC5" i="3"/>
  <c r="DC4" i="3"/>
  <c r="CD19" i="4" s="1"/>
  <c r="DC8" i="3"/>
  <c r="CD23" i="4" s="1"/>
  <c r="BK6" i="3"/>
  <c r="BH21" i="4" s="1"/>
  <c r="CA4" i="3"/>
  <c r="BP19" i="4" s="1"/>
  <c r="CI10" i="3"/>
  <c r="BT25" i="4" s="1"/>
  <c r="BI7" i="3"/>
  <c r="BG22" i="4" s="1"/>
  <c r="DA6" i="3"/>
  <c r="CC21" i="4" s="1"/>
  <c r="CA5" i="3"/>
  <c r="BP20" i="4" s="1"/>
  <c r="BC10" i="3"/>
  <c r="CW9" i="3"/>
  <c r="CA24" i="4" s="1"/>
  <c r="DA7" i="3"/>
  <c r="CC22" i="4" s="1"/>
  <c r="CC10" i="3"/>
  <c r="BQ25" i="4" s="1"/>
  <c r="CQ9" i="3"/>
  <c r="BX24" i="4" s="1"/>
  <c r="BS7" i="3"/>
  <c r="BL22" i="4" s="1"/>
  <c r="DC7" i="3"/>
  <c r="CD22" i="4" s="1"/>
  <c r="DC9" i="3"/>
  <c r="CD24" i="4" s="1"/>
  <c r="BC6" i="3"/>
  <c r="BE6" i="3"/>
  <c r="BE21" i="4" s="1"/>
  <c r="DI4" i="3"/>
  <c r="CG19" i="4" s="1"/>
  <c r="BO7" i="3"/>
  <c r="BJ22" i="4" s="1"/>
  <c r="BK4" i="3"/>
  <c r="BH19" i="4" s="1"/>
  <c r="BY10" i="3"/>
  <c r="BO25" i="4" s="1"/>
  <c r="BW10" i="3"/>
  <c r="BN25" i="4" s="1"/>
  <c r="BE9" i="3"/>
  <c r="BE24" i="4" s="1"/>
  <c r="DE9" i="3"/>
  <c r="CE24" i="4" s="1"/>
  <c r="CQ7" i="3"/>
  <c r="BX22" i="4" s="1"/>
  <c r="BI6" i="3"/>
  <c r="BG21" i="4" s="1"/>
  <c r="CY5" i="3"/>
  <c r="CB20" i="4" s="1"/>
  <c r="CG9" i="3"/>
  <c r="BS24" i="4" s="1"/>
  <c r="CS7" i="3"/>
  <c r="BY22" i="4" s="1"/>
  <c r="DG10" i="3"/>
  <c r="CF25" i="4" s="1"/>
  <c r="CS9" i="3"/>
  <c r="BY24" i="4" s="1"/>
  <c r="BG7" i="3"/>
  <c r="BF22" i="4" s="1"/>
  <c r="BY6" i="3"/>
  <c r="BO21" i="4" s="1"/>
  <c r="CM8" i="3"/>
  <c r="BV23" i="4" s="1"/>
  <c r="BU7" i="3"/>
  <c r="BM22" i="4" s="1"/>
  <c r="CQ4" i="3"/>
  <c r="BX19" i="4" s="1"/>
  <c r="CS8" i="3"/>
  <c r="BY23" i="4" s="1"/>
  <c r="CM7" i="3"/>
  <c r="BV22" i="4" s="1"/>
  <c r="CY8" i="3"/>
  <c r="CB23" i="4" s="1"/>
  <c r="DI6" i="3"/>
  <c r="CG21" i="4" s="1"/>
  <c r="BI4" i="3"/>
  <c r="BG19" i="4" s="1"/>
  <c r="CM9" i="3"/>
  <c r="BV24" i="4" s="1"/>
  <c r="BO10" i="3"/>
  <c r="BJ25" i="4" s="1"/>
  <c r="CC9" i="3"/>
  <c r="BQ24" i="4" s="1"/>
  <c r="DI8" i="3"/>
  <c r="CG23" i="4" s="1"/>
  <c r="BW7" i="3"/>
  <c r="BN22" i="4" s="1"/>
  <c r="BY9" i="3"/>
  <c r="BO24" i="4" s="1"/>
  <c r="BY7" i="3"/>
  <c r="BO22" i="4" s="1"/>
  <c r="CC4" i="3"/>
  <c r="BQ19" i="4" s="1"/>
  <c r="CA10" i="3"/>
  <c r="BP25" i="4" s="1"/>
  <c r="BM7" i="3"/>
  <c r="BI22" i="4" s="1"/>
  <c r="CO10" i="3"/>
  <c r="BW25" i="4" s="1"/>
  <c r="CY9" i="3"/>
  <c r="CB24" i="4" s="1"/>
  <c r="CY4" i="3"/>
  <c r="CB19" i="4" s="1"/>
  <c r="CU10" i="3"/>
  <c r="BZ25" i="4" s="1"/>
  <c r="DC10" i="3"/>
  <c r="CD25" i="4" s="1"/>
  <c r="BC9" i="3"/>
  <c r="CC8" i="3"/>
  <c r="BQ23" i="4" s="1"/>
  <c r="BS9" i="3"/>
  <c r="BL24" i="4" s="1"/>
  <c r="CK7" i="3"/>
  <c r="BU22" i="4" s="1"/>
  <c r="BK7" i="3"/>
  <c r="BH22" i="4" s="1"/>
  <c r="CI8" i="3"/>
  <c r="BT23" i="4" s="1"/>
  <c r="BO6" i="3"/>
  <c r="BJ21" i="4" s="1"/>
  <c r="CG4" i="3"/>
  <c r="BS19" i="4" s="1"/>
  <c r="CE10" i="3"/>
  <c r="BR25" i="4" s="1"/>
  <c r="CK10" i="3"/>
  <c r="BU25" i="4" s="1"/>
  <c r="BG10" i="3"/>
  <c r="BF25" i="4" s="1"/>
  <c r="BG8" i="3"/>
  <c r="BF23" i="4" s="1"/>
  <c r="CE6" i="3"/>
  <c r="BR21" i="4" s="1"/>
  <c r="BS6" i="3"/>
  <c r="BL21" i="4" s="1"/>
  <c r="BS4" i="3"/>
  <c r="BL19" i="4" s="1"/>
  <c r="CY10" i="3"/>
  <c r="CB25" i="4" s="1"/>
  <c r="CU9" i="3"/>
  <c r="BZ24" i="4" s="1"/>
  <c r="CA7" i="3"/>
  <c r="BP22" i="4" s="1"/>
  <c r="BW4" i="3"/>
  <c r="BN19" i="4" s="1"/>
  <c r="BQ8" i="3"/>
  <c r="BK23" i="4" s="1"/>
  <c r="BE7" i="3"/>
  <c r="BE22" i="4" s="1"/>
  <c r="BI9" i="3"/>
  <c r="BG24" i="4" s="1"/>
  <c r="CE4" i="3"/>
  <c r="BR19" i="4" s="1"/>
  <c r="BG4" i="3"/>
  <c r="BF19" i="4" s="1"/>
  <c r="BU10" i="3"/>
  <c r="BM25" i="4" s="1"/>
  <c r="CK9" i="3"/>
  <c r="BU24" i="4" s="1"/>
  <c r="CO8" i="3"/>
  <c r="BW23" i="4" s="1"/>
  <c r="CM6" i="3"/>
  <c r="BV21" i="4" s="1"/>
  <c r="CM4" i="3"/>
  <c r="BV19" i="4" s="1"/>
  <c r="BK10" i="3"/>
  <c r="BH25" i="4" s="1"/>
  <c r="DA9" i="3"/>
  <c r="CC24" i="4" s="1"/>
  <c r="CQ10" i="3"/>
  <c r="BX25" i="4" s="1"/>
  <c r="BW9" i="3"/>
  <c r="BN24" i="4" s="1"/>
  <c r="CQ8" i="3"/>
  <c r="BX23" i="4" s="1"/>
  <c r="CQ6" i="3"/>
  <c r="BX21" i="4" s="1"/>
  <c r="CU6" i="3"/>
  <c r="BZ21" i="4" s="1"/>
  <c r="CG10" i="3"/>
  <c r="BS25" i="4" s="1"/>
  <c r="DG9" i="3"/>
  <c r="CF24" i="4" s="1"/>
  <c r="BG9" i="3"/>
  <c r="BF24" i="4" s="1"/>
  <c r="DI7" i="3"/>
  <c r="CG22" i="4" s="1"/>
  <c r="BG6" i="3"/>
  <c r="BF21" i="4" s="1"/>
  <c r="DG4" i="3"/>
  <c r="CF19" i="4" s="1"/>
  <c r="CA8" i="3"/>
  <c r="BP23" i="4" s="1"/>
  <c r="DE10" i="3"/>
  <c r="CE25" i="4" s="1"/>
  <c r="DE8" i="3"/>
  <c r="CE23" i="4" s="1"/>
  <c r="BM6" i="3"/>
  <c r="BI21" i="4" s="1"/>
  <c r="BY4" i="3"/>
  <c r="BO19" i="4" s="1"/>
  <c r="DE4" i="3"/>
  <c r="CE19" i="4" s="1"/>
  <c r="BS8" i="3"/>
  <c r="BL23" i="4" s="1"/>
  <c r="BY8" i="3"/>
  <c r="BO23" i="4" s="1"/>
  <c r="BI10" i="3"/>
  <c r="BG25" i="4" s="1"/>
  <c r="BW8" i="3"/>
  <c r="BN23" i="4" s="1"/>
  <c r="BW6" i="3"/>
  <c r="BN21" i="4" s="1"/>
  <c r="CI5" i="3"/>
  <c r="BT20" i="4" s="1"/>
  <c r="CU4" i="3"/>
  <c r="BZ19" i="4" s="1"/>
  <c r="DG5" i="3"/>
  <c r="CF20" i="4" s="1"/>
  <c r="BO8" i="3"/>
  <c r="BJ23" i="4" s="1"/>
  <c r="CI4" i="3"/>
  <c r="BT19" i="4" s="1"/>
  <c r="BQ10" i="3"/>
  <c r="BK25" i="4" s="1"/>
  <c r="BQ9" i="3"/>
  <c r="BK24" i="4" s="1"/>
  <c r="CC7" i="3"/>
  <c r="BQ22" i="4" s="1"/>
  <c r="CS6" i="3"/>
  <c r="BY21" i="4" s="1"/>
  <c r="BQ4" i="3"/>
  <c r="BK19" i="4" s="1"/>
  <c r="CM10" i="3"/>
  <c r="BV25" i="4" s="1"/>
  <c r="CK8" i="3"/>
  <c r="BU23" i="4" s="1"/>
  <c r="BK9" i="3"/>
  <c r="BH24" i="4" s="1"/>
  <c r="CY7" i="3"/>
  <c r="CB22" i="4" s="1"/>
  <c r="BU9" i="3"/>
  <c r="BM24" i="4" s="1"/>
  <c r="CU7" i="3"/>
  <c r="BZ22" i="4" s="1"/>
  <c r="CO6" i="3"/>
  <c r="BW21" i="4" s="1"/>
  <c r="CK4" i="3"/>
  <c r="BU19" i="4" s="1"/>
  <c r="BM8" i="3"/>
  <c r="BI23" i="4" s="1"/>
  <c r="DE7" i="3"/>
  <c r="CE22" i="4" s="1"/>
  <c r="CQ5" i="3"/>
  <c r="BX20" i="4" s="1"/>
  <c r="BS10" i="3"/>
  <c r="BL25" i="4" s="1"/>
  <c r="CW10" i="3"/>
  <c r="CA25" i="4" s="1"/>
  <c r="CI9" i="3"/>
  <c r="BT24" i="4" s="1"/>
  <c r="BC8" i="3"/>
  <c r="BM4" i="3"/>
  <c r="BI19" i="4" s="1"/>
  <c r="CW8" i="3"/>
  <c r="CA23" i="4" s="1"/>
  <c r="BQ6" i="3"/>
  <c r="BK21" i="4" s="1"/>
  <c r="BU6" i="3"/>
  <c r="BM21" i="4" s="1"/>
  <c r="BS5" i="3"/>
  <c r="BL20" i="4" s="1"/>
  <c r="DA10" i="3"/>
  <c r="CC25" i="4" s="1"/>
  <c r="BO9" i="3"/>
  <c r="BJ24" i="4" s="1"/>
  <c r="BK8" i="3"/>
  <c r="BH23" i="4" s="1"/>
  <c r="CC6" i="3"/>
  <c r="BQ21" i="4" s="1"/>
  <c r="CO4" i="3"/>
  <c r="BW19" i="4" s="1"/>
  <c r="CI7" i="3"/>
  <c r="BT22" i="4" s="1"/>
  <c r="CS4" i="3"/>
  <c r="BY19" i="4" s="1"/>
  <c r="CW4" i="3"/>
  <c r="CA19" i="4" s="1"/>
  <c r="CU8" i="3"/>
  <c r="BZ23" i="4" s="1"/>
  <c r="CW7" i="3"/>
  <c r="CA22" i="4" s="1"/>
  <c r="CG6" i="3"/>
  <c r="BS21" i="4" s="1"/>
  <c r="DA4" i="3"/>
  <c r="CC19" i="4" s="1"/>
  <c r="BU8" i="3"/>
  <c r="BM23" i="4" s="1"/>
  <c r="DC6" i="3"/>
  <c r="CD21" i="4" s="1"/>
  <c r="CI6" i="3"/>
  <c r="BT21" i="4" s="1"/>
  <c r="CG8" i="3"/>
  <c r="BS23" i="4" s="1"/>
  <c r="BE4" i="3"/>
  <c r="BE19" i="4" s="1"/>
  <c r="CO9" i="3"/>
  <c r="BW24" i="4" s="1"/>
  <c r="CO7" i="3"/>
  <c r="BW22" i="4" s="1"/>
  <c r="CW6" i="3"/>
  <c r="CA21" i="4" s="1"/>
  <c r="CA6" i="3"/>
  <c r="BP21" i="4" s="1"/>
  <c r="BC11" i="3"/>
  <c r="CE11" i="3"/>
  <c r="BR26" i="4" s="1"/>
  <c r="CI11" i="3"/>
  <c r="BT26" i="4" s="1"/>
  <c r="CU11" i="3"/>
  <c r="BZ26" i="4" s="1"/>
  <c r="BU11" i="3"/>
  <c r="BM26" i="4" s="1"/>
  <c r="CW11" i="3"/>
  <c r="CA26" i="4" s="1"/>
  <c r="DG11" i="3"/>
  <c r="CF26" i="4" s="1"/>
  <c r="CY11" i="3"/>
  <c r="CB26" i="4" s="1"/>
  <c r="BW11" i="3"/>
  <c r="BN26" i="4" s="1"/>
  <c r="DC11" i="3"/>
  <c r="CD26" i="4" s="1"/>
  <c r="CK11" i="3"/>
  <c r="BU26" i="4" s="1"/>
  <c r="CO11" i="3"/>
  <c r="BW26" i="4" s="1"/>
  <c r="BM11" i="3"/>
  <c r="BI26" i="4" s="1"/>
  <c r="CA11" i="3"/>
  <c r="BP26" i="4" s="1"/>
  <c r="BK11" i="3"/>
  <c r="BH26" i="4" s="1"/>
  <c r="CC11" i="3"/>
  <c r="BQ26" i="4" s="1"/>
  <c r="BQ11" i="3"/>
  <c r="BK26" i="4" s="1"/>
  <c r="CQ11" i="3"/>
  <c r="BX26" i="4" s="1"/>
  <c r="BO11" i="3"/>
  <c r="BJ26" i="4" s="1"/>
  <c r="DE11" i="3"/>
  <c r="CE26" i="4" s="1"/>
  <c r="DA11" i="3"/>
  <c r="CC26" i="4" s="1"/>
  <c r="BE11" i="3"/>
  <c r="BE26" i="4" s="1"/>
  <c r="BG11" i="3"/>
  <c r="BF26" i="4" s="1"/>
  <c r="BI11" i="3"/>
  <c r="BG26" i="4" s="1"/>
  <c r="CG11" i="3"/>
  <c r="BS26" i="4" s="1"/>
  <c r="DI11" i="3"/>
  <c r="CG26" i="4" s="1"/>
  <c r="BS11" i="3"/>
  <c r="BL26" i="4" s="1"/>
  <c r="CS11" i="3"/>
  <c r="BY26" i="4" s="1"/>
  <c r="CM11" i="3"/>
  <c r="BV26" i="4" s="1"/>
  <c r="BY11" i="3"/>
  <c r="BO26" i="4" s="1"/>
  <c r="CK12" i="3"/>
  <c r="BU27" i="4" s="1"/>
  <c r="DG12" i="3"/>
  <c r="CF27" i="4" s="1"/>
  <c r="BI12" i="3"/>
  <c r="BG27" i="4" s="1"/>
  <c r="CW14" i="3"/>
  <c r="CA29" i="4" s="1"/>
  <c r="BY14" i="3"/>
  <c r="BO29" i="4" s="1"/>
  <c r="BU12" i="3"/>
  <c r="BM27" i="4" s="1"/>
  <c r="CO12" i="3"/>
  <c r="BW27" i="4" s="1"/>
  <c r="BS12" i="3"/>
  <c r="BL27" i="4" s="1"/>
  <c r="BC12" i="3"/>
  <c r="BE12" i="3"/>
  <c r="BE27" i="4" s="1"/>
  <c r="CG12" i="3"/>
  <c r="BS27" i="4" s="1"/>
  <c r="CQ12" i="3"/>
  <c r="BX27" i="4" s="1"/>
  <c r="DI14" i="3"/>
  <c r="CG29" i="4" s="1"/>
  <c r="DA12" i="3"/>
  <c r="CC27" i="4" s="1"/>
  <c r="CI12" i="3"/>
  <c r="BT27" i="4" s="1"/>
  <c r="DC12" i="3"/>
  <c r="CD27" i="4" s="1"/>
  <c r="CE13" i="3"/>
  <c r="BR28" i="4" s="1"/>
  <c r="CW12" i="3"/>
  <c r="CA27" i="4" s="1"/>
  <c r="BY12" i="3"/>
  <c r="BO27" i="4" s="1"/>
  <c r="DE12" i="3"/>
  <c r="CE27" i="4" s="1"/>
  <c r="BW12" i="3"/>
  <c r="BN27" i="4" s="1"/>
  <c r="CA12" i="3"/>
  <c r="BP27" i="4" s="1"/>
  <c r="BO12" i="3"/>
  <c r="BJ27" i="4" s="1"/>
  <c r="CY12" i="3"/>
  <c r="CB27" i="4" s="1"/>
  <c r="BK12" i="3"/>
  <c r="BH27" i="4" s="1"/>
  <c r="BQ12" i="3"/>
  <c r="BK27" i="4" s="1"/>
  <c r="BG12" i="3"/>
  <c r="BF27" i="4" s="1"/>
  <c r="BM12" i="3"/>
  <c r="BI27" i="4" s="1"/>
  <c r="BE15" i="3"/>
  <c r="BE30" i="4" s="1"/>
  <c r="BU14" i="3"/>
  <c r="BM29" i="4" s="1"/>
  <c r="CE12" i="3"/>
  <c r="BR27" i="4" s="1"/>
  <c r="DI12" i="3"/>
  <c r="CG27" i="4" s="1"/>
  <c r="CU12" i="3"/>
  <c r="BZ27" i="4" s="1"/>
  <c r="CC12" i="3"/>
  <c r="BQ27" i="4" s="1"/>
  <c r="CS12" i="3"/>
  <c r="BY27" i="4" s="1"/>
  <c r="CM12" i="3"/>
  <c r="BV27" i="4" s="1"/>
  <c r="BC15" i="3"/>
  <c r="CQ13" i="3"/>
  <c r="BX28" i="4" s="1"/>
  <c r="DC14" i="3"/>
  <c r="CD29" i="4" s="1"/>
  <c r="BS13" i="3"/>
  <c r="BL28" i="4" s="1"/>
  <c r="BY15" i="3"/>
  <c r="BO30" i="4" s="1"/>
  <c r="CA13" i="3"/>
  <c r="BP28" i="4" s="1"/>
  <c r="CU15" i="3"/>
  <c r="BZ30" i="4" s="1"/>
  <c r="CY13" i="3"/>
  <c r="CB28" i="4" s="1"/>
  <c r="CA15" i="3"/>
  <c r="BP30" i="4" s="1"/>
  <c r="BG15" i="3"/>
  <c r="BF30" i="4" s="1"/>
  <c r="BM14" i="3"/>
  <c r="BI29" i="4" s="1"/>
  <c r="CC14" i="3"/>
  <c r="BQ29" i="4" s="1"/>
  <c r="BW15" i="3"/>
  <c r="BN30" i="4" s="1"/>
  <c r="BU15" i="3"/>
  <c r="BM30" i="4" s="1"/>
  <c r="DI15" i="3"/>
  <c r="CG30" i="4" s="1"/>
  <c r="CS15" i="3"/>
  <c r="BY30" i="4" s="1"/>
  <c r="BK15" i="3"/>
  <c r="BH30" i="4" s="1"/>
  <c r="CI15" i="3"/>
  <c r="BT30" i="4" s="1"/>
  <c r="BE13" i="3"/>
  <c r="BE28" i="4" s="1"/>
  <c r="CS13" i="3"/>
  <c r="BY28" i="4" s="1"/>
  <c r="BG13" i="3"/>
  <c r="BF28" i="4" s="1"/>
  <c r="BY13" i="3"/>
  <c r="BO28" i="4" s="1"/>
  <c r="BO15" i="3"/>
  <c r="BJ30" i="4" s="1"/>
  <c r="CM14" i="3"/>
  <c r="BV29" i="4" s="1"/>
  <c r="CI14" i="3"/>
  <c r="BT29" i="4" s="1"/>
  <c r="BI14" i="3"/>
  <c r="BG29" i="4" s="1"/>
  <c r="CY15" i="3"/>
  <c r="CB30" i="4" s="1"/>
  <c r="CG14" i="3"/>
  <c r="BS29" i="4" s="1"/>
  <c r="BQ13" i="3"/>
  <c r="BK28" i="4" s="1"/>
  <c r="BI13" i="3"/>
  <c r="BG28" i="4" s="1"/>
  <c r="DA15" i="3"/>
  <c r="CC30" i="4" s="1"/>
  <c r="CM13" i="3"/>
  <c r="BV28" i="4" s="1"/>
  <c r="DG14" i="3"/>
  <c r="CF29" i="4" s="1"/>
  <c r="CW15" i="3"/>
  <c r="CA30" i="4" s="1"/>
  <c r="CO14" i="3"/>
  <c r="BW29" i="4" s="1"/>
  <c r="DA13" i="3"/>
  <c r="CC28" i="4" s="1"/>
  <c r="BW13" i="3"/>
  <c r="BN28" i="4" s="1"/>
  <c r="BI15" i="3"/>
  <c r="BG30" i="4" s="1"/>
  <c r="DC13" i="3"/>
  <c r="CD28" i="4" s="1"/>
  <c r="DI13" i="3"/>
  <c r="CG28" i="4" s="1"/>
  <c r="BS14" i="3"/>
  <c r="BL29" i="4" s="1"/>
  <c r="DE15" i="3"/>
  <c r="CE30" i="4" s="1"/>
  <c r="DE13" i="3"/>
  <c r="CE28" i="4" s="1"/>
  <c r="CK15" i="3"/>
  <c r="BU30" i="4" s="1"/>
  <c r="DG13" i="3"/>
  <c r="CF28" i="4" s="1"/>
  <c r="CA14" i="3"/>
  <c r="BP29" i="4" s="1"/>
  <c r="BW14" i="3"/>
  <c r="BN29" i="4" s="1"/>
  <c r="DC15" i="3"/>
  <c r="CD30" i="4" s="1"/>
  <c r="CG13" i="3"/>
  <c r="BS28" i="4" s="1"/>
  <c r="BO13" i="3"/>
  <c r="BJ28" i="4" s="1"/>
  <c r="CC15" i="3"/>
  <c r="BQ30" i="4" s="1"/>
  <c r="BC13" i="3"/>
  <c r="CQ15" i="3"/>
  <c r="BX30" i="4" s="1"/>
  <c r="DE14" i="3"/>
  <c r="CE29" i="4" s="1"/>
  <c r="BE14" i="3"/>
  <c r="BE29" i="4" s="1"/>
  <c r="BM15" i="3"/>
  <c r="BI30" i="4" s="1"/>
  <c r="CK14" i="3"/>
  <c r="BU29" i="4" s="1"/>
  <c r="DG15" i="3"/>
  <c r="CF30" i="4" s="1"/>
  <c r="CW13" i="3"/>
  <c r="CA28" i="4" s="1"/>
  <c r="CK13" i="3"/>
  <c r="BU28" i="4" s="1"/>
  <c r="CM15" i="3"/>
  <c r="BV30" i="4" s="1"/>
  <c r="CY14" i="3"/>
  <c r="CB29" i="4" s="1"/>
  <c r="DA14" i="3"/>
  <c r="CC29" i="4" s="1"/>
  <c r="BS15" i="3"/>
  <c r="BL30" i="4" s="1"/>
  <c r="CE15" i="3"/>
  <c r="BR30" i="4" s="1"/>
  <c r="CO13" i="3"/>
  <c r="BW28" i="4" s="1"/>
  <c r="BO14" i="3"/>
  <c r="BJ29" i="4" s="1"/>
  <c r="BM13" i="3"/>
  <c r="BI28" i="4" s="1"/>
  <c r="CC13" i="3"/>
  <c r="BQ28" i="4" s="1"/>
  <c r="CU14" i="3"/>
  <c r="BZ29" i="4" s="1"/>
  <c r="CU13" i="3"/>
  <c r="BZ28" i="4" s="1"/>
  <c r="CG15" i="3"/>
  <c r="BS30" i="4" s="1"/>
  <c r="BC14" i="3"/>
  <c r="BQ15" i="3"/>
  <c r="BK30" i="4" s="1"/>
  <c r="BK14" i="3"/>
  <c r="BH29" i="4" s="1"/>
  <c r="BG14" i="3"/>
  <c r="BF29" i="4" s="1"/>
  <c r="CE14" i="3"/>
  <c r="BR29" i="4" s="1"/>
  <c r="CI13" i="3"/>
  <c r="BT28" i="4" s="1"/>
  <c r="BU13" i="3"/>
  <c r="BM28" i="4" s="1"/>
  <c r="CQ14" i="3"/>
  <c r="BX29" i="4" s="1"/>
  <c r="CO15" i="3"/>
  <c r="BW30" i="4" s="1"/>
  <c r="BQ14" i="3"/>
  <c r="BK29" i="4" s="1"/>
  <c r="CS14" i="3"/>
  <c r="BY29" i="4" s="1"/>
  <c r="BK13" i="3"/>
  <c r="BH28" i="4" s="1"/>
  <c r="FX375" i="2"/>
  <c r="FY375" i="2" s="1"/>
  <c r="FM375" i="2"/>
  <c r="N375" i="2"/>
  <c r="EC375" i="2"/>
  <c r="CF375" i="2"/>
  <c r="CG375" i="2" s="1"/>
  <c r="BV375" i="2"/>
  <c r="BJ375" i="2"/>
  <c r="EJ375" i="2"/>
  <c r="AP375" i="2"/>
  <c r="AQ375" i="2" s="1"/>
  <c r="CZ375" i="2"/>
  <c r="H375" i="2"/>
  <c r="EP375" i="2"/>
  <c r="BD375" i="2"/>
  <c r="FT375" i="2"/>
  <c r="DP375" i="2"/>
  <c r="DQ375" i="2" s="1"/>
  <c r="CB375" i="2"/>
  <c r="AF375" i="2"/>
  <c r="CT375" i="2"/>
  <c r="DJ375" i="2"/>
  <c r="DK375" i="2" s="1"/>
  <c r="AJ375" i="2"/>
  <c r="AK375" i="2" s="1"/>
  <c r="EV375" i="2"/>
  <c r="FB375" i="2"/>
  <c r="CL375" i="2"/>
  <c r="CM375" i="2" s="1"/>
  <c r="AV375" i="2"/>
  <c r="AW375" i="2" s="1"/>
  <c r="FZ375" i="2"/>
  <c r="FF375" i="2"/>
  <c r="FG375" i="2" s="1"/>
  <c r="Z375" i="2"/>
  <c r="T375" i="2"/>
  <c r="DF375" i="2"/>
  <c r="DX375" i="2"/>
  <c r="F375" i="2"/>
  <c r="G375" i="2" s="1"/>
  <c r="L375" i="2"/>
  <c r="M375" i="2" s="1"/>
  <c r="BB375" i="2"/>
  <c r="BC375" i="2" s="1"/>
  <c r="BN375" i="2"/>
  <c r="BO375" i="2" s="1"/>
  <c r="BZ375" i="2"/>
  <c r="CA375" i="2" s="1"/>
  <c r="CX375" i="2"/>
  <c r="CY375" i="2" s="1"/>
  <c r="EH375" i="2"/>
  <c r="EI375" i="2" s="1"/>
  <c r="DV375" i="2"/>
  <c r="DW375" i="2" s="1"/>
  <c r="FR375" i="2"/>
  <c r="FS375" i="2" s="1"/>
  <c r="AL375" i="2"/>
  <c r="CN375" i="2"/>
  <c r="DL375" i="2"/>
  <c r="FH375" i="2"/>
  <c r="R375" i="2"/>
  <c r="S375" i="2" s="1"/>
  <c r="BH375" i="2"/>
  <c r="BI375" i="2" s="1"/>
  <c r="CR375" i="2"/>
  <c r="CS375" i="2" s="1"/>
  <c r="FW375" i="2"/>
  <c r="AR375" i="2"/>
  <c r="AX375" i="2"/>
  <c r="CH375" i="2"/>
  <c r="DR375" i="2"/>
  <c r="ED375" i="2"/>
  <c r="FN375" i="2"/>
  <c r="DD375" i="2"/>
  <c r="DE375" i="2" s="1"/>
  <c r="AD375" i="2"/>
  <c r="AE375" i="2" s="1"/>
  <c r="BT375" i="2"/>
  <c r="BU375" i="2" s="1"/>
  <c r="ET375" i="2"/>
  <c r="EU375" i="2" s="1"/>
  <c r="EN375" i="2"/>
  <c r="EO375" i="2" s="1"/>
  <c r="FZ376" i="2"/>
  <c r="FT376" i="2"/>
  <c r="FN376" i="2"/>
  <c r="FH376" i="2"/>
  <c r="FB376" i="2"/>
  <c r="EP376" i="2"/>
  <c r="EV376" i="2"/>
  <c r="EJ376" i="2"/>
  <c r="ED376" i="2"/>
  <c r="DL376" i="2"/>
  <c r="DR376" i="2"/>
  <c r="DF376" i="2"/>
  <c r="CT376" i="2"/>
  <c r="CH376" i="2"/>
  <c r="DX376" i="2"/>
  <c r="CN376" i="2"/>
  <c r="BV376" i="2"/>
  <c r="BJ376" i="2"/>
  <c r="CZ376" i="2"/>
  <c r="BP376" i="2"/>
  <c r="BD376" i="2"/>
  <c r="AL376" i="2"/>
  <c r="Z376" i="2"/>
  <c r="AR376" i="2"/>
  <c r="AF376" i="2"/>
  <c r="T376" i="2"/>
  <c r="AX376" i="2"/>
  <c r="FX376" i="2"/>
  <c r="FR376" i="2"/>
  <c r="FS376" i="2" s="1"/>
  <c r="EY376" i="2"/>
  <c r="ET376" i="2"/>
  <c r="N376" i="2"/>
  <c r="FW376" i="2"/>
  <c r="FQ376" i="2"/>
  <c r="FL376" i="2"/>
  <c r="ES376" i="2"/>
  <c r="CB376" i="2"/>
  <c r="FK376" i="2"/>
  <c r="FF376" i="2"/>
  <c r="EZ376" i="2"/>
  <c r="EH376" i="2"/>
  <c r="DO376" i="2"/>
  <c r="EG376" i="2"/>
  <c r="EB376" i="2"/>
  <c r="H376" i="2"/>
  <c r="AH41" i="3" s="1"/>
  <c r="FE376" i="2"/>
  <c r="EN376" i="2"/>
  <c r="EA376" i="2"/>
  <c r="DJ376" i="2"/>
  <c r="CR376" i="2"/>
  <c r="CF376" i="2"/>
  <c r="CG376" i="2" s="1"/>
  <c r="BY376" i="2"/>
  <c r="DI376" i="2"/>
  <c r="DD376" i="2"/>
  <c r="CQ376" i="2"/>
  <c r="CE376" i="2"/>
  <c r="DV376" i="2"/>
  <c r="DC376" i="2"/>
  <c r="CX376" i="2"/>
  <c r="CL376" i="2"/>
  <c r="DU376" i="2"/>
  <c r="CW376" i="2"/>
  <c r="BZ376" i="2"/>
  <c r="BM376" i="2"/>
  <c r="BB376" i="2"/>
  <c r="AI376" i="2"/>
  <c r="X376" i="2"/>
  <c r="DP376" i="2"/>
  <c r="CK376" i="2"/>
  <c r="BA376" i="2"/>
  <c r="AV376" i="2"/>
  <c r="W376" i="2"/>
  <c r="L376" i="2"/>
  <c r="F376" i="2"/>
  <c r="U41" i="3" s="1"/>
  <c r="EM376" i="2"/>
  <c r="BT376" i="2"/>
  <c r="BH376" i="2"/>
  <c r="AU376" i="2"/>
  <c r="AP376" i="2"/>
  <c r="AD376" i="2"/>
  <c r="BS376" i="2"/>
  <c r="AO376" i="2"/>
  <c r="AC376" i="2"/>
  <c r="BG376" i="2"/>
  <c r="R376" i="2"/>
  <c r="E376" i="2"/>
  <c r="P41" i="3" s="1"/>
  <c r="K376" i="2"/>
  <c r="AJ376" i="2"/>
  <c r="BN376" i="2"/>
  <c r="Q376" i="2"/>
  <c r="MQ376" i="2"/>
  <c r="JQ376" i="2"/>
  <c r="JK376" i="2"/>
  <c r="IM376" i="2"/>
  <c r="IA376" i="2"/>
  <c r="HO376" i="2"/>
  <c r="NI376" i="2"/>
  <c r="LS376" i="2"/>
  <c r="LM376" i="2"/>
  <c r="LG376" i="2"/>
  <c r="KU376" i="2"/>
  <c r="IS376" i="2"/>
  <c r="HU376" i="2"/>
  <c r="GW376" i="2"/>
  <c r="NO376" i="2"/>
  <c r="MK376" i="2"/>
  <c r="ME376" i="2"/>
  <c r="LA376" i="2"/>
  <c r="KO376" i="2"/>
  <c r="KI376" i="2"/>
  <c r="IY376" i="2"/>
  <c r="HI376" i="2"/>
  <c r="HC376" i="2"/>
  <c r="HZ376" i="2"/>
  <c r="MW376" i="2"/>
  <c r="LY376" i="2"/>
  <c r="GV376" i="2"/>
  <c r="KC376" i="2"/>
  <c r="JW376" i="2"/>
  <c r="JE376" i="2"/>
  <c r="HF376" i="2"/>
  <c r="NC376" i="2"/>
  <c r="IG376" i="2"/>
  <c r="LJ376" i="2"/>
  <c r="LL376" i="2"/>
  <c r="HR376" i="2"/>
  <c r="JN376" i="2"/>
  <c r="IR376" i="2"/>
  <c r="KN376" i="2"/>
  <c r="JV376" i="2"/>
  <c r="LP376" i="2"/>
  <c r="MP376" i="2"/>
  <c r="GT376" i="2"/>
  <c r="IF376" i="2"/>
  <c r="JB376" i="2"/>
  <c r="LV376" i="2"/>
  <c r="MT376" i="2"/>
  <c r="NF376" i="2"/>
  <c r="JJ376" i="2"/>
  <c r="GZ376" i="2"/>
  <c r="KT376" i="2"/>
  <c r="HB376" i="2"/>
  <c r="HH376" i="2"/>
  <c r="JZ376" i="2"/>
  <c r="KZ376" i="2"/>
  <c r="LX376" i="2"/>
  <c r="HT376" i="2"/>
  <c r="JP376" i="2"/>
  <c r="NH376" i="2"/>
  <c r="IP376" i="2"/>
  <c r="KL376" i="2"/>
  <c r="MJ376" i="2"/>
  <c r="KR376" i="2"/>
  <c r="LR376" i="2"/>
  <c r="JD376" i="2"/>
  <c r="IX376" i="2"/>
  <c r="KX376" i="2"/>
  <c r="ID376" i="2"/>
  <c r="HL376" i="2"/>
  <c r="HN376" i="2"/>
  <c r="IJ376" i="2"/>
  <c r="IL376" i="2"/>
  <c r="KF376" i="2"/>
  <c r="KH376" i="2"/>
  <c r="MD376" i="2"/>
  <c r="NN376" i="2"/>
  <c r="NL376" i="2"/>
  <c r="JH376" i="2"/>
  <c r="MZ376" i="2"/>
  <c r="JT376" i="2"/>
  <c r="MV376" i="2"/>
  <c r="MB376" i="2"/>
  <c r="HX376" i="2"/>
  <c r="KB376" i="2"/>
  <c r="MH376" i="2"/>
  <c r="LF376" i="2"/>
  <c r="LD376" i="2"/>
  <c r="NB376" i="2"/>
  <c r="IV376" i="2"/>
  <c r="MN376" i="2"/>
  <c r="X375" i="2"/>
  <c r="Y375" i="2" s="1"/>
  <c r="EZ375" i="2"/>
  <c r="FA375" i="2" s="1"/>
  <c r="GD376" i="2"/>
  <c r="K44" i="3" l="1"/>
  <c r="U44" i="3"/>
  <c r="BD14" i="4"/>
  <c r="BD28" i="4"/>
  <c r="BD23" i="4"/>
  <c r="BD9" i="4"/>
  <c r="BD26" i="4"/>
  <c r="BD12" i="4"/>
  <c r="BD10" i="4"/>
  <c r="BD24" i="4"/>
  <c r="BD19" i="4"/>
  <c r="BD5" i="4"/>
  <c r="BD7" i="4"/>
  <c r="BD21" i="4"/>
  <c r="BD25" i="4"/>
  <c r="BD11" i="4"/>
  <c r="BD15" i="4"/>
  <c r="BD29" i="4"/>
  <c r="BD16" i="4"/>
  <c r="BD30" i="4"/>
  <c r="BD27" i="4"/>
  <c r="BD13" i="4"/>
  <c r="BD20" i="4"/>
  <c r="BD6" i="4"/>
  <c r="BD8" i="4"/>
  <c r="BD22" i="4"/>
  <c r="BD4" i="3"/>
  <c r="BD5" i="3"/>
  <c r="BD6" i="3"/>
  <c r="BD7" i="3"/>
  <c r="BD8" i="3"/>
  <c r="BD9" i="3"/>
  <c r="BD10" i="3"/>
  <c r="BD11" i="3"/>
  <c r="BD12" i="3"/>
  <c r="BD13" i="3"/>
  <c r="BD14" i="3"/>
  <c r="BD15" i="3"/>
  <c r="FY376" i="2"/>
  <c r="DJ4" i="3"/>
  <c r="DJ5" i="3"/>
  <c r="DJ6" i="3"/>
  <c r="DJ7" i="3"/>
  <c r="DJ8" i="3"/>
  <c r="DJ9" i="3"/>
  <c r="DJ10" i="3"/>
  <c r="DJ11" i="3"/>
  <c r="DJ12" i="3"/>
  <c r="DJ13" i="3"/>
  <c r="DJ14" i="3"/>
  <c r="DJ15" i="3"/>
  <c r="DH4" i="3"/>
  <c r="DH5" i="3"/>
  <c r="DH6" i="3"/>
  <c r="DH7" i="3"/>
  <c r="DH8" i="3"/>
  <c r="DH9" i="3"/>
  <c r="DH10" i="3"/>
  <c r="DH11" i="3"/>
  <c r="DH12" i="3"/>
  <c r="DH13" i="3"/>
  <c r="DH14" i="3"/>
  <c r="DH15" i="3"/>
  <c r="FM376" i="2"/>
  <c r="DF4" i="3"/>
  <c r="DF5" i="3"/>
  <c r="DF6" i="3"/>
  <c r="DF7" i="3"/>
  <c r="DF8" i="3"/>
  <c r="DF9" i="3"/>
  <c r="DF10" i="3"/>
  <c r="DF11" i="3"/>
  <c r="DF12" i="3"/>
  <c r="DF13" i="3"/>
  <c r="DF14" i="3"/>
  <c r="DF15" i="3"/>
  <c r="FG376" i="2"/>
  <c r="DD4" i="3"/>
  <c r="DD5" i="3"/>
  <c r="DD6" i="3"/>
  <c r="DD7" i="3"/>
  <c r="DD8" i="3"/>
  <c r="DD9" i="3"/>
  <c r="DD10" i="3"/>
  <c r="DD11" i="3"/>
  <c r="DD12" i="3"/>
  <c r="DD13" i="3"/>
  <c r="DD14" i="3"/>
  <c r="DD15" i="3"/>
  <c r="FA376" i="2"/>
  <c r="DB4" i="3"/>
  <c r="DB5" i="3"/>
  <c r="DB6" i="3"/>
  <c r="DB7" i="3"/>
  <c r="DB8" i="3"/>
  <c r="DB9" i="3"/>
  <c r="DB10" i="3"/>
  <c r="DB11" i="3"/>
  <c r="DB12" i="3"/>
  <c r="DB13" i="3"/>
  <c r="DB14" i="3"/>
  <c r="DB15" i="3"/>
  <c r="EU376" i="2"/>
  <c r="CZ4" i="3"/>
  <c r="CZ5" i="3"/>
  <c r="CZ6" i="3"/>
  <c r="CZ7" i="3"/>
  <c r="CZ8" i="3"/>
  <c r="CZ9" i="3"/>
  <c r="CZ10" i="3"/>
  <c r="CZ11" i="3"/>
  <c r="CZ12" i="3"/>
  <c r="CZ13" i="3"/>
  <c r="CZ14" i="3"/>
  <c r="CZ15" i="3"/>
  <c r="EO376" i="2"/>
  <c r="CX4" i="3"/>
  <c r="CX5" i="3"/>
  <c r="CX6" i="3"/>
  <c r="CX7" i="3"/>
  <c r="CX8" i="3"/>
  <c r="CX9" i="3"/>
  <c r="CX10" i="3"/>
  <c r="CX11" i="3"/>
  <c r="CX12" i="3"/>
  <c r="CX13" i="3"/>
  <c r="CX14" i="3"/>
  <c r="CX15" i="3"/>
  <c r="EI376" i="2"/>
  <c r="CV4" i="3"/>
  <c r="CV5" i="3"/>
  <c r="CV6" i="3"/>
  <c r="CV7" i="3"/>
  <c r="CV8" i="3"/>
  <c r="CV9" i="3"/>
  <c r="CV10" i="3"/>
  <c r="CV11" i="3"/>
  <c r="CV12" i="3"/>
  <c r="CV13" i="3"/>
  <c r="CV14" i="3"/>
  <c r="CV15" i="3"/>
  <c r="EC376" i="2"/>
  <c r="CT4" i="3"/>
  <c r="CT5" i="3"/>
  <c r="CT6" i="3"/>
  <c r="CT7" i="3"/>
  <c r="CT8" i="3"/>
  <c r="CT9" i="3"/>
  <c r="CT10" i="3"/>
  <c r="CT11" i="3"/>
  <c r="CT12" i="3"/>
  <c r="CT13" i="3"/>
  <c r="CT14" i="3"/>
  <c r="CT15" i="3"/>
  <c r="DW376" i="2"/>
  <c r="CR4" i="3"/>
  <c r="CR5" i="3"/>
  <c r="CR6" i="3"/>
  <c r="CR7" i="3"/>
  <c r="CR8" i="3"/>
  <c r="CR9" i="3"/>
  <c r="CR10" i="3"/>
  <c r="CR11" i="3"/>
  <c r="CR12" i="3"/>
  <c r="CR13" i="3"/>
  <c r="CR14" i="3"/>
  <c r="CR15" i="3"/>
  <c r="DQ376" i="2"/>
  <c r="CP4" i="3"/>
  <c r="CP5" i="3"/>
  <c r="CP6" i="3"/>
  <c r="CP7" i="3"/>
  <c r="CP8" i="3"/>
  <c r="CP9" i="3"/>
  <c r="CP10" i="3"/>
  <c r="CP11" i="3"/>
  <c r="CP12" i="3"/>
  <c r="CP13" i="3"/>
  <c r="CP14" i="3"/>
  <c r="CP15" i="3"/>
  <c r="DK376" i="2"/>
  <c r="CN4" i="3"/>
  <c r="CN5" i="3"/>
  <c r="CN6" i="3"/>
  <c r="CN7" i="3"/>
  <c r="CN8" i="3"/>
  <c r="CN9" i="3"/>
  <c r="CN10" i="3"/>
  <c r="CN11" i="3"/>
  <c r="CN12" i="3"/>
  <c r="CN13" i="3"/>
  <c r="CN14" i="3"/>
  <c r="CN15" i="3"/>
  <c r="DE376" i="2"/>
  <c r="CL4" i="3"/>
  <c r="CL5" i="3"/>
  <c r="CL6" i="3"/>
  <c r="CL7" i="3"/>
  <c r="CL8" i="3"/>
  <c r="CL9" i="3"/>
  <c r="CL10" i="3"/>
  <c r="CL11" i="3"/>
  <c r="CL12" i="3"/>
  <c r="CL13" i="3"/>
  <c r="CL14" i="3"/>
  <c r="CL15" i="3"/>
  <c r="CY376" i="2"/>
  <c r="CJ4" i="3"/>
  <c r="CJ5" i="3"/>
  <c r="CJ6" i="3"/>
  <c r="CJ7" i="3"/>
  <c r="CJ8" i="3"/>
  <c r="CJ9" i="3"/>
  <c r="CJ10" i="3"/>
  <c r="CJ11" i="3"/>
  <c r="CJ12" i="3"/>
  <c r="CJ13" i="3"/>
  <c r="CJ14" i="3"/>
  <c r="CJ15" i="3"/>
  <c r="CS376" i="2"/>
  <c r="CH4" i="3"/>
  <c r="CH5" i="3"/>
  <c r="CH6" i="3"/>
  <c r="CH7" i="3"/>
  <c r="CH8" i="3"/>
  <c r="CH9" i="3"/>
  <c r="CH10" i="3"/>
  <c r="CH11" i="3"/>
  <c r="CH12" i="3"/>
  <c r="CH13" i="3"/>
  <c r="CH14" i="3"/>
  <c r="CH15" i="3"/>
  <c r="CM376" i="2"/>
  <c r="CF4" i="3"/>
  <c r="CF5" i="3"/>
  <c r="CF6" i="3"/>
  <c r="CF7" i="3"/>
  <c r="CF8" i="3"/>
  <c r="CF9" i="3"/>
  <c r="CF10" i="3"/>
  <c r="CF11" i="3"/>
  <c r="CF12" i="3"/>
  <c r="CF13" i="3"/>
  <c r="CF14" i="3"/>
  <c r="CF15" i="3"/>
  <c r="CD4" i="3"/>
  <c r="CD5" i="3"/>
  <c r="CD6" i="3"/>
  <c r="CD7" i="3"/>
  <c r="CD8" i="3"/>
  <c r="CD9" i="3"/>
  <c r="CD10" i="3"/>
  <c r="CD11" i="3"/>
  <c r="CD12" i="3"/>
  <c r="CD13" i="3"/>
  <c r="CD14" i="3"/>
  <c r="CD15" i="3"/>
  <c r="CA376" i="2"/>
  <c r="CB4" i="3"/>
  <c r="CB5" i="3"/>
  <c r="CB6" i="3"/>
  <c r="CB7" i="3"/>
  <c r="CB8" i="3"/>
  <c r="CB9" i="3"/>
  <c r="CB10" i="3"/>
  <c r="CB11" i="3"/>
  <c r="CB12" i="3"/>
  <c r="CB13" i="3"/>
  <c r="CB14" i="3"/>
  <c r="CB15" i="3"/>
  <c r="BU376" i="2"/>
  <c r="BZ4" i="3"/>
  <c r="BZ5" i="3"/>
  <c r="BZ6" i="3"/>
  <c r="BZ7" i="3"/>
  <c r="BZ8" i="3"/>
  <c r="BZ9" i="3"/>
  <c r="BZ10" i="3"/>
  <c r="BZ11" i="3"/>
  <c r="BZ12" i="3"/>
  <c r="BZ13" i="3"/>
  <c r="BZ14" i="3"/>
  <c r="BZ15" i="3"/>
  <c r="BO376" i="2"/>
  <c r="BX4" i="3"/>
  <c r="BX5" i="3"/>
  <c r="BX6" i="3"/>
  <c r="BX7" i="3"/>
  <c r="BX8" i="3"/>
  <c r="BX9" i="3"/>
  <c r="BX10" i="3"/>
  <c r="BX11" i="3"/>
  <c r="BX12" i="3"/>
  <c r="BX13" i="3"/>
  <c r="BX14" i="3"/>
  <c r="BX15" i="3"/>
  <c r="BI376" i="2"/>
  <c r="BV4" i="3"/>
  <c r="BV5" i="3"/>
  <c r="BV6" i="3"/>
  <c r="BV7" i="3"/>
  <c r="BV8" i="3"/>
  <c r="BV9" i="3"/>
  <c r="BV10" i="3"/>
  <c r="BV11" i="3"/>
  <c r="BV12" i="3"/>
  <c r="BV13" i="3"/>
  <c r="BV14" i="3"/>
  <c r="BV15" i="3"/>
  <c r="BC376" i="2"/>
  <c r="BT4" i="3"/>
  <c r="BT5" i="3"/>
  <c r="BT6" i="3"/>
  <c r="BT7" i="3"/>
  <c r="BT8" i="3"/>
  <c r="BT9" i="3"/>
  <c r="BT10" i="3"/>
  <c r="BT11" i="3"/>
  <c r="BT12" i="3"/>
  <c r="BT13" i="3"/>
  <c r="BT14" i="3"/>
  <c r="BT15" i="3"/>
  <c r="AW376" i="2"/>
  <c r="BR4" i="3"/>
  <c r="BR5" i="3"/>
  <c r="BR6" i="3"/>
  <c r="BR7" i="3"/>
  <c r="BR8" i="3"/>
  <c r="BR9" i="3"/>
  <c r="BR10" i="3"/>
  <c r="BR11" i="3"/>
  <c r="BR12" i="3"/>
  <c r="BR13" i="3"/>
  <c r="BR14" i="3"/>
  <c r="BR15" i="3"/>
  <c r="AQ376" i="2"/>
  <c r="BP4" i="3"/>
  <c r="BP5" i="3"/>
  <c r="BP6" i="3"/>
  <c r="BP7" i="3"/>
  <c r="BP8" i="3"/>
  <c r="BP9" i="3"/>
  <c r="BP10" i="3"/>
  <c r="BP11" i="3"/>
  <c r="BP12" i="3"/>
  <c r="BP13" i="3"/>
  <c r="BP14" i="3"/>
  <c r="BP15" i="3"/>
  <c r="AK376" i="2"/>
  <c r="BN4" i="3"/>
  <c r="BN5" i="3"/>
  <c r="BN6" i="3"/>
  <c r="BN7" i="3"/>
  <c r="BN8" i="3"/>
  <c r="BN9" i="3"/>
  <c r="BN10" i="3"/>
  <c r="BN11" i="3"/>
  <c r="BN12" i="3"/>
  <c r="BN13" i="3"/>
  <c r="BN14" i="3"/>
  <c r="BN15" i="3"/>
  <c r="AE376" i="2"/>
  <c r="BL4" i="3"/>
  <c r="BL5" i="3"/>
  <c r="BL6" i="3"/>
  <c r="BL7" i="3"/>
  <c r="BL8" i="3"/>
  <c r="BL9" i="3"/>
  <c r="BL10" i="3"/>
  <c r="BL11" i="3"/>
  <c r="BL12" i="3"/>
  <c r="BL13" i="3"/>
  <c r="BL14" i="3"/>
  <c r="BL15" i="3"/>
  <c r="Y376" i="2"/>
  <c r="BJ4" i="3"/>
  <c r="BJ5" i="3"/>
  <c r="BJ6" i="3"/>
  <c r="BJ7" i="3"/>
  <c r="BJ8" i="3"/>
  <c r="BJ9" i="3"/>
  <c r="BJ10" i="3"/>
  <c r="BJ11" i="3"/>
  <c r="BJ12" i="3"/>
  <c r="BJ13" i="3"/>
  <c r="BJ14" i="3"/>
  <c r="BJ15" i="3"/>
  <c r="S376" i="2"/>
  <c r="BH4" i="3"/>
  <c r="BH5" i="3"/>
  <c r="BH6" i="3"/>
  <c r="BH7" i="3"/>
  <c r="BH8" i="3"/>
  <c r="BH9" i="3"/>
  <c r="BH10" i="3"/>
  <c r="BH11" i="3"/>
  <c r="BH12" i="3"/>
  <c r="BH13" i="3"/>
  <c r="BH14" i="3"/>
  <c r="BH15" i="3"/>
  <c r="M376" i="2"/>
  <c r="BF4" i="3"/>
  <c r="BF5" i="3"/>
  <c r="BF6" i="3"/>
  <c r="BF7" i="3"/>
  <c r="BF8" i="3"/>
  <c r="BF9" i="3"/>
  <c r="BF10" i="3"/>
  <c r="BF11" i="3"/>
  <c r="BF12" i="3"/>
  <c r="BF13" i="3"/>
  <c r="BF14" i="3"/>
  <c r="BF15" i="3"/>
  <c r="G376" i="2"/>
  <c r="AA41" i="3" s="1"/>
  <c r="BN7" i="2"/>
  <c r="AV7" i="2"/>
  <c r="BT7" i="2"/>
  <c r="EZ7" i="2"/>
  <c r="L7" i="2"/>
  <c r="EB7" i="2"/>
  <c r="CL7" i="2"/>
  <c r="X7" i="2"/>
  <c r="R7" i="2"/>
  <c r="DJ7" i="2"/>
  <c r="FF7" i="2"/>
  <c r="CR7" i="2"/>
  <c r="DP7" i="2"/>
  <c r="EH7" i="2"/>
  <c r="BZ7" i="2"/>
  <c r="AJ7" i="2"/>
  <c r="DD7" i="2"/>
  <c r="FX7" i="2"/>
  <c r="DV7" i="2"/>
  <c r="CX7" i="2"/>
  <c r="EN7" i="2"/>
  <c r="BH7" i="2"/>
  <c r="FR7" i="2"/>
  <c r="CF7" i="2"/>
  <c r="AD7" i="2"/>
  <c r="F7" i="2"/>
  <c r="ET7" i="2"/>
  <c r="FL7" i="2"/>
  <c r="BB7" i="2"/>
  <c r="AP7" i="2"/>
  <c r="BF11" i="4" l="1"/>
  <c r="BG11" i="4" s="1"/>
  <c r="BF7" i="4"/>
  <c r="BG7" i="4" s="1"/>
  <c r="BF9" i="4"/>
  <c r="BG9" i="4" s="1"/>
  <c r="BF5" i="4"/>
  <c r="BG5" i="4" s="1"/>
  <c r="BF13" i="4"/>
  <c r="BG13" i="4" s="1"/>
  <c r="BF15" i="4"/>
  <c r="BG15" i="4" s="1"/>
  <c r="BF14" i="4"/>
  <c r="BG14" i="4" s="1"/>
  <c r="BF10" i="4"/>
  <c r="BG10" i="4" s="1"/>
  <c r="BF6" i="4"/>
  <c r="BG6" i="4" s="1"/>
  <c r="BF16" i="4"/>
  <c r="BG16" i="4" s="1"/>
  <c r="BF12" i="4"/>
  <c r="BG12" i="4" s="1"/>
  <c r="BF8" i="4"/>
  <c r="BG8" i="4" s="1"/>
  <c r="BJ5" i="4" l="1"/>
  <c r="BI5" i="4"/>
</calcChain>
</file>

<file path=xl/sharedStrings.xml><?xml version="1.0" encoding="utf-8"?>
<sst xmlns="http://schemas.openxmlformats.org/spreadsheetml/2006/main" count="540" uniqueCount="111">
  <si>
    <t>Personnel Names</t>
  </si>
  <si>
    <t>Target Commission</t>
  </si>
  <si>
    <t>Target</t>
  </si>
  <si>
    <t>%</t>
  </si>
  <si>
    <t>Start Date</t>
  </si>
  <si>
    <t>First Details of the Period</t>
  </si>
  <si>
    <t>Second Details of the Period (if Required)</t>
  </si>
  <si>
    <t>Third Details of the Period (if Required)</t>
  </si>
  <si>
    <t>SSS10243 - MYPT Staff Commission</t>
  </si>
  <si>
    <t xml:space="preserve">This spreadsheet was created by </t>
  </si>
  <si>
    <t>© Sumcor Ltd - Trading as Spreadsheet Solutions</t>
  </si>
  <si>
    <t>Date</t>
  </si>
  <si>
    <t>Sales</t>
  </si>
  <si>
    <t>Owing</t>
  </si>
  <si>
    <t>% Used</t>
  </si>
  <si>
    <t>End Date:</t>
  </si>
  <si>
    <t>Type</t>
  </si>
  <si>
    <t>Today</t>
  </si>
  <si>
    <t>Bank</t>
  </si>
  <si>
    <t>Weekend</t>
  </si>
  <si>
    <t>UK Bank Holidays</t>
  </si>
  <si>
    <t>Day</t>
  </si>
  <si>
    <t>Days</t>
  </si>
  <si>
    <t>Diff 1</t>
  </si>
  <si>
    <t>Diff 2</t>
  </si>
  <si>
    <t>Diff 3</t>
  </si>
  <si>
    <t>New Years Day</t>
  </si>
  <si>
    <t>Mon</t>
  </si>
  <si>
    <t>Good Friday</t>
  </si>
  <si>
    <t>Tue</t>
  </si>
  <si>
    <t>Easter Monday</t>
  </si>
  <si>
    <t>Wed</t>
  </si>
  <si>
    <t>Early May Bank Holiday</t>
  </si>
  <si>
    <t>Thu</t>
  </si>
  <si>
    <t>Spring Bank Holiday</t>
  </si>
  <si>
    <t>Fri</t>
  </si>
  <si>
    <t>Summer Bank Holiday</t>
  </si>
  <si>
    <t>Sat</t>
  </si>
  <si>
    <t>Christmas Day</t>
  </si>
  <si>
    <t>Sun</t>
  </si>
  <si>
    <t>Boxing Day</t>
  </si>
  <si>
    <t>Run. Total</t>
  </si>
  <si>
    <t>Earn. Total</t>
  </si>
  <si>
    <t>D%</t>
  </si>
  <si>
    <t>TA</t>
  </si>
  <si>
    <t>R%</t>
  </si>
  <si>
    <t>RMT</t>
  </si>
  <si>
    <t>Sales Entries</t>
  </si>
  <si>
    <t>Earned</t>
  </si>
  <si>
    <t>1st of a month</t>
  </si>
  <si>
    <t>Duplicates</t>
  </si>
  <si>
    <t>Date Wrong</t>
  </si>
  <si>
    <t>x</t>
  </si>
  <si>
    <t>Commission %</t>
  </si>
  <si>
    <t>Running Total Earned</t>
  </si>
  <si>
    <t>Running Total</t>
  </si>
  <si>
    <t>Period Totals:</t>
  </si>
  <si>
    <t>Total Commission Earned</t>
  </si>
  <si>
    <t>Total Sales</t>
  </si>
  <si>
    <t>Month:</t>
  </si>
  <si>
    <t>January</t>
  </si>
  <si>
    <t>February</t>
  </si>
  <si>
    <t>March</t>
  </si>
  <si>
    <t>April</t>
  </si>
  <si>
    <t>May</t>
  </si>
  <si>
    <t>June</t>
  </si>
  <si>
    <t>July</t>
  </si>
  <si>
    <t>August</t>
  </si>
  <si>
    <t>September</t>
  </si>
  <si>
    <t>October</t>
  </si>
  <si>
    <t>November</t>
  </si>
  <si>
    <t>December</t>
  </si>
  <si>
    <t>Name:</t>
  </si>
  <si>
    <t>Individual Payment Report</t>
  </si>
  <si>
    <t>Jan</t>
  </si>
  <si>
    <t>Feb</t>
  </si>
  <si>
    <t>Mar</t>
  </si>
  <si>
    <t>Apr</t>
  </si>
  <si>
    <t>Jun</t>
  </si>
  <si>
    <t>Jul</t>
  </si>
  <si>
    <t>Aug</t>
  </si>
  <si>
    <t>Sep</t>
  </si>
  <si>
    <t>Oct</t>
  </si>
  <si>
    <t>Nov</t>
  </si>
  <si>
    <t>Dec</t>
  </si>
  <si>
    <t>Money  Earned</t>
  </si>
  <si>
    <t>Notes</t>
  </si>
  <si>
    <t>Annual Report for Sales</t>
  </si>
  <si>
    <t>Dates</t>
  </si>
  <si>
    <t>Text Date</t>
  </si>
  <si>
    <t>Month Text</t>
  </si>
  <si>
    <t>Paid Out</t>
  </si>
  <si>
    <t>Business</t>
  </si>
  <si>
    <t>SSS10100 - Consultant Commission Calculator</t>
  </si>
  <si>
    <t>Start Date for Year:</t>
  </si>
  <si>
    <t>It would be best to start on the 1st of a month</t>
  </si>
  <si>
    <t>Watch a Demo Video for the Product</t>
  </si>
  <si>
    <t>Watch on YouTube</t>
  </si>
  <si>
    <t>Your Business Name</t>
  </si>
  <si>
    <t>The purpose of this spreadsheet is to allow you to enter up to 30 consultants, and then allocate a commission percentage for each person. You are also able to input a threshold in order to achieve a higher commission. For example, someone could earn 70% commission, but then on everything over £1000 earned in a calendar month, they could earn 75%.
This spreadsheet is geared for businesses who pay their consultants/staff a commission only rate, with a percentage going to the business.
The red sections in this spreadsheet are for you to complete, and the green sections will automatically calculate based on your entered data. Please use the demo videos should you need any assistance with this product.</t>
  </si>
  <si>
    <t>Enter the names of up to 30 staff or consultants below. The start date will be shown based on the start of this spreadsheet. You can then assign a % commission for each person. If the person has a monthly threshold (where the commission goes up for any sales over an agreed amount), then you can add the threshold amount, and the new %. Only use the first section, UNLESS you wih to change the commission rate midway during the period of the spreadsheet. If this is the case, leave the first section with the current details, and complete the second section (with the start date). That will then use the new rate from that date on, while using the old rate for previous entries. Use the third section if you need to change it for a third time.</t>
  </si>
  <si>
    <t>Personnel Details</t>
  </si>
  <si>
    <t>Names</t>
  </si>
  <si>
    <t>Thanks for trying this Consultant Commission Calculator, we hope that it really helps you.
Please take a look at the details below.</t>
  </si>
  <si>
    <t>Months</t>
  </si>
  <si>
    <t>Your Business</t>
  </si>
  <si>
    <t>Mike Wilson</t>
  </si>
  <si>
    <t>Chris Smith</t>
  </si>
  <si>
    <t>Kim Jones</t>
  </si>
  <si>
    <t>Sarah Blake</t>
  </si>
  <si>
    <t>January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</si>
</sst>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8" formatCode="&quot;£&quot;#,##0.00;[Red]\-&quot;£&quot;#,##0.00"/>
    <numFmt numFmtId="164" formatCode="dd/mm/yyyy;@"/>
    <numFmt numFmtId="165" formatCode="ddd\,\ dd\ mmm\ yyyy"/>
    <numFmt numFmtId="166" formatCode="dddd\,\ dd\ mmmm\ yyyy"/>
    <numFmt numFmtId="167" formatCode="ddd\,\ dd\ mmmm\ yyyy"/>
    <numFmt numFmtId="168" formatCode="[$-F800]dddd\,\ mmmm\ dd\,\ yyyy"/>
  </numFmts>
  <fonts count="18" x14ac:knownFonts="1">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1"/>
      <name val="Calibri"/>
      <family val="2"/>
      <scheme val="minor"/>
    </font>
    <font>
      <b/>
      <sz val="9"/>
      <color theme="1"/>
      <name val="Calibri"/>
      <family val="2"/>
      <scheme val="minor"/>
    </font>
    <font>
      <b/>
      <u/>
      <sz val="11"/>
      <color theme="1"/>
      <name val="Calibri"/>
      <family val="2"/>
      <scheme val="minor"/>
    </font>
    <font>
      <b/>
      <sz val="11"/>
      <color rgb="FFC00000"/>
      <name val="Calibri"/>
      <family val="2"/>
      <scheme val="minor"/>
    </font>
    <font>
      <sz val="16"/>
      <color theme="1"/>
      <name val="Calibri"/>
      <family val="2"/>
      <scheme val="minor"/>
    </font>
    <font>
      <b/>
      <sz val="16"/>
      <color theme="1"/>
      <name val="Calibri"/>
      <family val="2"/>
      <scheme val="minor"/>
    </font>
    <font>
      <b/>
      <sz val="16"/>
      <color theme="0"/>
      <name val="Calibri"/>
      <family val="2"/>
      <scheme val="minor"/>
    </font>
    <font>
      <b/>
      <sz val="14"/>
      <color theme="0"/>
      <name val="Calibri"/>
      <family val="2"/>
      <scheme val="minor"/>
    </font>
    <font>
      <b/>
      <sz val="18"/>
      <color theme="0"/>
      <name val="Calibri"/>
      <family val="2"/>
      <scheme val="minor"/>
    </font>
    <font>
      <b/>
      <u/>
      <sz val="11"/>
      <name val="Calibri"/>
      <family val="2"/>
      <scheme val="minor"/>
    </font>
    <font>
      <b/>
      <sz val="12"/>
      <color theme="1"/>
      <name val="Calibri"/>
      <family val="2"/>
      <scheme val="minor"/>
    </font>
    <font>
      <sz val="14"/>
      <color theme="1"/>
      <name val="Calibri"/>
      <family val="2"/>
      <scheme val="minor"/>
    </font>
    <font>
      <b/>
      <sz val="18"/>
      <color theme="1"/>
      <name val="Calibri"/>
      <family val="2"/>
      <scheme val="minor"/>
    </font>
    <font>
      <b/>
      <sz val="14"/>
      <color theme="1"/>
      <name val="Calibri"/>
      <family val="2"/>
      <scheme val="minor"/>
    </font>
  </fonts>
  <fills count="9">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rgb="FFB32117"/>
        <bgColor indexed="64"/>
      </patternFill>
    </fill>
    <fill>
      <patternFill patternType="solid">
        <fgColor rgb="FF207245"/>
        <bgColor indexed="64"/>
      </patternFill>
    </fill>
    <fill>
      <patternFill patternType="solid">
        <fgColor rgb="FF002060"/>
        <bgColor indexed="64"/>
      </patternFill>
    </fill>
    <fill>
      <patternFill patternType="solid">
        <fgColor rgb="FFFF0000"/>
        <bgColor indexed="64"/>
      </patternFill>
    </fill>
    <fill>
      <patternFill patternType="solid">
        <fgColor theme="0" tint="-0.499984740745262"/>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1">
    <xf numFmtId="0" fontId="0" fillId="0" borderId="0"/>
  </cellStyleXfs>
  <cellXfs count="320">
    <xf numFmtId="0" fontId="0" fillId="0" borderId="0" xfId="0"/>
    <xf numFmtId="0" fontId="0" fillId="0" borderId="0" xfId="0" applyAlignment="1" applyProtection="1">
      <alignment shrinkToFit="1"/>
      <protection hidden="1"/>
    </xf>
    <xf numFmtId="0" fontId="0" fillId="0" borderId="0" xfId="0" applyAlignment="1" applyProtection="1">
      <alignment horizontal="center" shrinkToFit="1"/>
      <protection hidden="1"/>
    </xf>
    <xf numFmtId="0" fontId="0" fillId="0" borderId="5" xfId="0" applyBorder="1" applyAlignment="1" applyProtection="1">
      <alignment shrinkToFit="1"/>
      <protection hidden="1"/>
    </xf>
    <xf numFmtId="0" fontId="0" fillId="0" borderId="6" xfId="0" applyBorder="1" applyAlignment="1" applyProtection="1">
      <alignment shrinkToFit="1"/>
      <protection hidden="1"/>
    </xf>
    <xf numFmtId="0" fontId="0" fillId="0" borderId="7" xfId="0" applyBorder="1" applyAlignment="1" applyProtection="1">
      <alignment shrinkToFit="1"/>
      <protection hidden="1"/>
    </xf>
    <xf numFmtId="0" fontId="0" fillId="0" borderId="5" xfId="0" applyBorder="1" applyAlignment="1" applyProtection="1">
      <alignment horizontal="center" shrinkToFit="1"/>
      <protection hidden="1"/>
    </xf>
    <xf numFmtId="0" fontId="0" fillId="0" borderId="6" xfId="0" applyBorder="1" applyAlignment="1" applyProtection="1">
      <alignment horizontal="center" shrinkToFit="1"/>
      <protection hidden="1"/>
    </xf>
    <xf numFmtId="0" fontId="0" fillId="0" borderId="7" xfId="0" applyBorder="1" applyAlignment="1" applyProtection="1">
      <alignment horizontal="center" shrinkToFit="1"/>
      <protection hidden="1"/>
    </xf>
    <xf numFmtId="164" fontId="0" fillId="0" borderId="5" xfId="0" applyNumberFormat="1" applyBorder="1" applyAlignment="1" applyProtection="1">
      <alignment horizontal="center" shrinkToFit="1"/>
      <protection hidden="1"/>
    </xf>
    <xf numFmtId="164" fontId="0" fillId="0" borderId="6" xfId="0" applyNumberFormat="1" applyBorder="1" applyAlignment="1" applyProtection="1">
      <alignment horizontal="center" shrinkToFit="1"/>
      <protection hidden="1"/>
    </xf>
    <xf numFmtId="164" fontId="0" fillId="0" borderId="7" xfId="0" applyNumberFormat="1" applyBorder="1" applyAlignment="1" applyProtection="1">
      <alignment horizontal="center" shrinkToFit="1"/>
      <protection hidden="1"/>
    </xf>
    <xf numFmtId="8" fontId="0" fillId="0" borderId="5" xfId="0" applyNumberFormat="1" applyBorder="1" applyAlignment="1" applyProtection="1">
      <alignment shrinkToFit="1"/>
      <protection hidden="1"/>
    </xf>
    <xf numFmtId="8" fontId="0" fillId="0" borderId="6" xfId="0" applyNumberFormat="1" applyBorder="1" applyAlignment="1" applyProtection="1">
      <alignment shrinkToFit="1"/>
      <protection hidden="1"/>
    </xf>
    <xf numFmtId="8" fontId="0" fillId="0" borderId="7" xfId="0" applyNumberFormat="1" applyBorder="1" applyAlignment="1" applyProtection="1">
      <alignment shrinkToFit="1"/>
      <protection hidden="1"/>
    </xf>
    <xf numFmtId="10" fontId="0" fillId="0" borderId="5" xfId="0" applyNumberFormat="1" applyBorder="1" applyAlignment="1" applyProtection="1">
      <alignment horizontal="center" shrinkToFit="1"/>
      <protection hidden="1"/>
    </xf>
    <xf numFmtId="10" fontId="0" fillId="0" borderId="6" xfId="0" applyNumberFormat="1" applyBorder="1" applyAlignment="1" applyProtection="1">
      <alignment horizontal="center" shrinkToFit="1"/>
      <protection hidden="1"/>
    </xf>
    <xf numFmtId="10" fontId="0" fillId="0" borderId="7" xfId="0" applyNumberFormat="1" applyBorder="1" applyAlignment="1" applyProtection="1">
      <alignment horizontal="center" shrinkToFit="1"/>
      <protection hidden="1"/>
    </xf>
    <xf numFmtId="164" fontId="0" fillId="0" borderId="5" xfId="0" applyNumberFormat="1" applyBorder="1" applyAlignment="1" applyProtection="1">
      <alignment horizontal="center" shrinkToFit="1"/>
      <protection locked="0"/>
    </xf>
    <xf numFmtId="10" fontId="0" fillId="0" borderId="5" xfId="0" applyNumberFormat="1" applyBorder="1" applyAlignment="1" applyProtection="1">
      <alignment horizontal="center" shrinkToFit="1"/>
      <protection locked="0"/>
    </xf>
    <xf numFmtId="8" fontId="0" fillId="0" borderId="5" xfId="0" applyNumberFormat="1" applyBorder="1" applyAlignment="1" applyProtection="1">
      <alignment shrinkToFit="1"/>
      <protection locked="0"/>
    </xf>
    <xf numFmtId="164" fontId="0" fillId="0" borderId="6" xfId="0" applyNumberFormat="1" applyBorder="1" applyAlignment="1" applyProtection="1">
      <alignment horizontal="center" shrinkToFit="1"/>
      <protection locked="0"/>
    </xf>
    <xf numFmtId="10" fontId="0" fillId="0" borderId="6" xfId="0" applyNumberFormat="1" applyBorder="1" applyAlignment="1" applyProtection="1">
      <alignment horizontal="center" shrinkToFit="1"/>
      <protection locked="0"/>
    </xf>
    <xf numFmtId="8" fontId="0" fillId="0" borderId="6" xfId="0" applyNumberFormat="1" applyBorder="1" applyAlignment="1" applyProtection="1">
      <alignment shrinkToFit="1"/>
      <protection locked="0"/>
    </xf>
    <xf numFmtId="164" fontId="0" fillId="0" borderId="7" xfId="0" applyNumberFormat="1" applyBorder="1" applyAlignment="1" applyProtection="1">
      <alignment horizontal="center" shrinkToFit="1"/>
      <protection locked="0"/>
    </xf>
    <xf numFmtId="10" fontId="0" fillId="0" borderId="7" xfId="0" applyNumberFormat="1" applyBorder="1" applyAlignment="1" applyProtection="1">
      <alignment horizontal="center" shrinkToFit="1"/>
      <protection locked="0"/>
    </xf>
    <xf numFmtId="8" fontId="0" fillId="0" borderId="7" xfId="0" applyNumberFormat="1" applyBorder="1" applyAlignment="1" applyProtection="1">
      <alignment shrinkToFit="1"/>
      <protection locked="0"/>
    </xf>
    <xf numFmtId="0" fontId="0" fillId="0" borderId="5" xfId="0" applyBorder="1" applyAlignment="1" applyProtection="1">
      <alignment horizontal="left" shrinkToFit="1"/>
      <protection locked="0"/>
    </xf>
    <xf numFmtId="0" fontId="0" fillId="0" borderId="6" xfId="0" applyBorder="1" applyAlignment="1" applyProtection="1">
      <alignment horizontal="left" shrinkToFit="1"/>
      <protection locked="0"/>
    </xf>
    <xf numFmtId="0" fontId="0" fillId="0" borderId="7" xfId="0" applyBorder="1" applyAlignment="1" applyProtection="1">
      <alignment horizontal="left" shrinkToFit="1"/>
      <protection locked="0"/>
    </xf>
    <xf numFmtId="0" fontId="0" fillId="0" borderId="1"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3" borderId="0" xfId="0" applyFill="1" applyAlignment="1" applyProtection="1">
      <alignment shrinkToFit="1"/>
      <protection hidden="1"/>
    </xf>
    <xf numFmtId="0" fontId="2" fillId="3" borderId="0" xfId="0" applyFont="1" applyFill="1" applyAlignment="1" applyProtection="1">
      <alignment shrinkToFit="1"/>
      <protection hidden="1"/>
    </xf>
    <xf numFmtId="0" fontId="6" fillId="0" borderId="0" xfId="0" applyFont="1" applyAlignment="1" applyProtection="1">
      <alignment horizontal="center" shrinkToFit="1"/>
      <protection hidden="1"/>
    </xf>
    <xf numFmtId="165" fontId="0" fillId="0" borderId="1" xfId="0" applyNumberFormat="1" applyBorder="1" applyAlignment="1" applyProtection="1">
      <alignment horizontal="center" shrinkToFit="1"/>
      <protection hidden="1"/>
    </xf>
    <xf numFmtId="0" fontId="2" fillId="0" borderId="5" xfId="0" applyFont="1" applyBorder="1" applyAlignment="1" applyProtection="1">
      <alignment horizontal="center" shrinkToFit="1"/>
      <protection hidden="1"/>
    </xf>
    <xf numFmtId="0" fontId="2" fillId="0" borderId="6" xfId="0" applyFont="1" applyBorder="1" applyAlignment="1" applyProtection="1">
      <alignment horizontal="center" shrinkToFit="1"/>
      <protection hidden="1"/>
    </xf>
    <xf numFmtId="0" fontId="2" fillId="0" borderId="7" xfId="0" applyFont="1" applyBorder="1" applyAlignment="1" applyProtection="1">
      <alignment horizontal="center" shrinkToFit="1"/>
      <protection hidden="1"/>
    </xf>
    <xf numFmtId="0" fontId="2" fillId="0" borderId="0" xfId="0" applyFont="1" applyBorder="1" applyAlignment="1" applyProtection="1">
      <alignment horizontal="center" shrinkToFit="1"/>
      <protection hidden="1"/>
    </xf>
    <xf numFmtId="0" fontId="6" fillId="0" borderId="0" xfId="0" applyFont="1" applyFill="1" applyBorder="1" applyAlignment="1" applyProtection="1">
      <alignment horizontal="center" shrinkToFit="1"/>
      <protection hidden="1"/>
    </xf>
    <xf numFmtId="166" fontId="2" fillId="0" borderId="5" xfId="0" applyNumberFormat="1" applyFont="1" applyBorder="1" applyAlignment="1" applyProtection="1">
      <alignment horizontal="center" shrinkToFit="1"/>
      <protection hidden="1"/>
    </xf>
    <xf numFmtId="166" fontId="2" fillId="0" borderId="0" xfId="0" applyNumberFormat="1" applyFont="1" applyBorder="1" applyAlignment="1" applyProtection="1">
      <alignment horizontal="center" shrinkToFit="1"/>
      <protection hidden="1"/>
    </xf>
    <xf numFmtId="14" fontId="0" fillId="0" borderId="5" xfId="0" applyNumberFormat="1" applyBorder="1" applyAlignment="1" applyProtection="1">
      <alignment horizontal="center" shrinkToFit="1"/>
      <protection hidden="1"/>
    </xf>
    <xf numFmtId="14" fontId="0" fillId="0" borderId="12" xfId="0" applyNumberFormat="1" applyBorder="1" applyAlignment="1" applyProtection="1">
      <alignment horizontal="center" shrinkToFit="1"/>
      <protection hidden="1"/>
    </xf>
    <xf numFmtId="166" fontId="2" fillId="0" borderId="6" xfId="0" applyNumberFormat="1" applyFont="1" applyBorder="1" applyAlignment="1" applyProtection="1">
      <alignment horizontal="center" shrinkToFit="1"/>
      <protection hidden="1"/>
    </xf>
    <xf numFmtId="14" fontId="0" fillId="0" borderId="6" xfId="0" applyNumberFormat="1" applyBorder="1" applyAlignment="1" applyProtection="1">
      <alignment horizontal="center" shrinkToFit="1"/>
      <protection hidden="1"/>
    </xf>
    <xf numFmtId="14" fontId="0" fillId="0" borderId="13" xfId="0" applyNumberFormat="1" applyBorder="1" applyAlignment="1" applyProtection="1">
      <alignment horizontal="center" shrinkToFit="1"/>
      <protection hidden="1"/>
    </xf>
    <xf numFmtId="166" fontId="2" fillId="0" borderId="7" xfId="0" applyNumberFormat="1" applyFont="1" applyBorder="1" applyAlignment="1" applyProtection="1">
      <alignment horizontal="center" shrinkToFit="1"/>
      <protection hidden="1"/>
    </xf>
    <xf numFmtId="14" fontId="0" fillId="0" borderId="15" xfId="0" applyNumberFormat="1" applyBorder="1" applyAlignment="1" applyProtection="1">
      <alignment horizontal="center" shrinkToFit="1"/>
      <protection hidden="1"/>
    </xf>
    <xf numFmtId="0" fontId="0" fillId="0" borderId="0" xfId="0" applyAlignment="1" applyProtection="1">
      <alignment vertical="top" shrinkToFit="1"/>
      <protection hidden="1"/>
    </xf>
    <xf numFmtId="0" fontId="2" fillId="0" borderId="1" xfId="0" applyFont="1" applyFill="1" applyBorder="1" applyAlignment="1" applyProtection="1">
      <alignment horizontal="center" shrinkToFit="1"/>
      <protection hidden="1"/>
    </xf>
    <xf numFmtId="0" fontId="0" fillId="0" borderId="12" xfId="0" applyBorder="1" applyAlignment="1" applyProtection="1">
      <alignment shrinkToFit="1"/>
      <protection hidden="1"/>
    </xf>
    <xf numFmtId="0" fontId="0" fillId="0" borderId="13" xfId="0" applyBorder="1" applyAlignment="1" applyProtection="1">
      <alignment shrinkToFit="1"/>
      <protection hidden="1"/>
    </xf>
    <xf numFmtId="0" fontId="0" fillId="0" borderId="15" xfId="0" applyBorder="1" applyAlignment="1" applyProtection="1">
      <alignment shrinkToFit="1"/>
      <protection hidden="1"/>
    </xf>
    <xf numFmtId="8" fontId="0" fillId="0" borderId="5" xfId="0" applyNumberFormat="1" applyBorder="1" applyAlignment="1" applyProtection="1">
      <alignment horizontal="right" shrinkToFit="1"/>
      <protection hidden="1"/>
    </xf>
    <xf numFmtId="8" fontId="0" fillId="0" borderId="6" xfId="0" applyNumberFormat="1" applyBorder="1" applyAlignment="1" applyProtection="1">
      <alignment horizontal="right" shrinkToFit="1"/>
      <protection hidden="1"/>
    </xf>
    <xf numFmtId="8" fontId="0" fillId="0" borderId="7" xfId="0" applyNumberFormat="1" applyBorder="1" applyAlignment="1" applyProtection="1">
      <alignment horizontal="right" shrinkToFit="1"/>
      <protection hidden="1"/>
    </xf>
    <xf numFmtId="8" fontId="0" fillId="0" borderId="11" xfId="0" applyNumberFormat="1" applyBorder="1" applyAlignment="1" applyProtection="1">
      <alignment shrinkToFit="1"/>
      <protection hidden="1"/>
    </xf>
    <xf numFmtId="8" fontId="0" fillId="0" borderId="0" xfId="0" applyNumberFormat="1" applyBorder="1" applyAlignment="1" applyProtection="1">
      <alignment shrinkToFit="1"/>
      <protection hidden="1"/>
    </xf>
    <xf numFmtId="8" fontId="0" fillId="0" borderId="9" xfId="0" applyNumberFormat="1" applyBorder="1" applyAlignment="1" applyProtection="1">
      <alignment shrinkToFit="1"/>
      <protection hidden="1"/>
    </xf>
    <xf numFmtId="8" fontId="0" fillId="0" borderId="5" xfId="0" applyNumberFormat="1" applyFill="1" applyBorder="1" applyAlignment="1" applyProtection="1">
      <alignment shrinkToFit="1"/>
      <protection hidden="1"/>
    </xf>
    <xf numFmtId="8" fontId="0" fillId="0" borderId="6" xfId="0" applyNumberFormat="1" applyFill="1" applyBorder="1" applyAlignment="1" applyProtection="1">
      <alignment shrinkToFit="1"/>
      <protection hidden="1"/>
    </xf>
    <xf numFmtId="8" fontId="0" fillId="0" borderId="7" xfId="0" applyNumberFormat="1" applyFill="1" applyBorder="1" applyAlignment="1" applyProtection="1">
      <alignment shrinkToFit="1"/>
      <protection hidden="1"/>
    </xf>
    <xf numFmtId="8" fontId="0" fillId="0" borderId="5" xfId="0" applyNumberFormat="1" applyFill="1" applyBorder="1" applyAlignment="1" applyProtection="1">
      <alignment horizontal="right" shrinkToFit="1"/>
      <protection hidden="1"/>
    </xf>
    <xf numFmtId="8" fontId="0" fillId="0" borderId="6" xfId="0" applyNumberFormat="1" applyFill="1" applyBorder="1" applyAlignment="1" applyProtection="1">
      <alignment horizontal="right" shrinkToFit="1"/>
      <protection hidden="1"/>
    </xf>
    <xf numFmtId="8" fontId="0" fillId="0" borderId="7" xfId="0" applyNumberFormat="1" applyFill="1" applyBorder="1" applyAlignment="1" applyProtection="1">
      <alignment horizontal="right" shrinkToFit="1"/>
      <protection hidden="1"/>
    </xf>
    <xf numFmtId="10" fontId="0" fillId="0" borderId="5" xfId="0" applyNumberFormat="1" applyFill="1" applyBorder="1" applyAlignment="1" applyProtection="1">
      <alignment horizontal="center" shrinkToFit="1"/>
      <protection hidden="1"/>
    </xf>
    <xf numFmtId="10" fontId="0" fillId="0" borderId="6" xfId="0" applyNumberFormat="1" applyFill="1" applyBorder="1" applyAlignment="1" applyProtection="1">
      <alignment horizontal="center" shrinkToFit="1"/>
      <protection hidden="1"/>
    </xf>
    <xf numFmtId="10" fontId="0" fillId="0" borderId="7" xfId="0" applyNumberFormat="1" applyFill="1" applyBorder="1" applyAlignment="1" applyProtection="1">
      <alignment horizontal="center" shrinkToFit="1"/>
      <protection hidden="1"/>
    </xf>
    <xf numFmtId="10" fontId="0" fillId="0" borderId="10" xfId="0" applyNumberFormat="1" applyBorder="1" applyAlignment="1" applyProtection="1">
      <alignment shrinkToFit="1"/>
      <protection hidden="1"/>
    </xf>
    <xf numFmtId="10" fontId="0" fillId="0" borderId="8" xfId="0" applyNumberFormat="1" applyBorder="1" applyAlignment="1" applyProtection="1">
      <alignment shrinkToFit="1"/>
      <protection hidden="1"/>
    </xf>
    <xf numFmtId="10" fontId="0" fillId="0" borderId="14" xfId="0" applyNumberFormat="1" applyBorder="1" applyAlignment="1" applyProtection="1">
      <alignment shrinkToFit="1"/>
      <protection hidden="1"/>
    </xf>
    <xf numFmtId="10" fontId="0" fillId="0" borderId="11" xfId="0" applyNumberFormat="1" applyBorder="1" applyAlignment="1" applyProtection="1">
      <alignment shrinkToFit="1"/>
      <protection hidden="1"/>
    </xf>
    <xf numFmtId="10" fontId="0" fillId="0" borderId="0" xfId="0" applyNumberFormat="1" applyBorder="1" applyAlignment="1" applyProtection="1">
      <alignment shrinkToFit="1"/>
      <protection hidden="1"/>
    </xf>
    <xf numFmtId="10" fontId="0" fillId="0" borderId="9" xfId="0" applyNumberFormat="1" applyBorder="1" applyAlignment="1" applyProtection="1">
      <alignment shrinkToFit="1"/>
      <protection hidden="1"/>
    </xf>
    <xf numFmtId="10" fontId="0" fillId="0" borderId="10" xfId="0" applyNumberFormat="1" applyFill="1" applyBorder="1" applyAlignment="1" applyProtection="1">
      <alignment shrinkToFit="1"/>
      <protection hidden="1"/>
    </xf>
    <xf numFmtId="10" fontId="0" fillId="0" borderId="11" xfId="0" applyNumberFormat="1" applyFill="1" applyBorder="1" applyAlignment="1" applyProtection="1">
      <alignment shrinkToFit="1"/>
      <protection hidden="1"/>
    </xf>
    <xf numFmtId="10" fontId="0" fillId="0" borderId="8" xfId="0" applyNumberFormat="1" applyFill="1" applyBorder="1" applyAlignment="1" applyProtection="1">
      <alignment shrinkToFit="1"/>
      <protection hidden="1"/>
    </xf>
    <xf numFmtId="10" fontId="0" fillId="0" borderId="0" xfId="0" applyNumberFormat="1" applyFill="1" applyBorder="1" applyAlignment="1" applyProtection="1">
      <alignment shrinkToFit="1"/>
      <protection hidden="1"/>
    </xf>
    <xf numFmtId="10" fontId="0" fillId="0" borderId="14" xfId="0" applyNumberFormat="1" applyFill="1" applyBorder="1" applyAlignment="1" applyProtection="1">
      <alignment shrinkToFit="1"/>
      <protection hidden="1"/>
    </xf>
    <xf numFmtId="10" fontId="0" fillId="0" borderId="9" xfId="0" applyNumberFormat="1" applyFill="1" applyBorder="1" applyAlignment="1" applyProtection="1">
      <alignment shrinkToFit="1"/>
      <protection hidden="1"/>
    </xf>
    <xf numFmtId="165" fontId="0" fillId="3" borderId="0" xfId="0" applyNumberFormat="1" applyFill="1" applyAlignment="1" applyProtection="1">
      <alignment horizontal="center" shrinkToFit="1"/>
      <protection hidden="1"/>
    </xf>
    <xf numFmtId="8" fontId="0" fillId="0" borderId="5" xfId="0" applyNumberFormat="1" applyBorder="1" applyAlignment="1" applyProtection="1">
      <alignment horizontal="right" shrinkToFit="1"/>
      <protection locked="0"/>
    </xf>
    <xf numFmtId="8" fontId="0" fillId="0" borderId="6" xfId="0" applyNumberFormat="1" applyBorder="1" applyAlignment="1" applyProtection="1">
      <alignment horizontal="right" shrinkToFit="1"/>
      <protection locked="0"/>
    </xf>
    <xf numFmtId="0" fontId="4" fillId="3" borderId="0" xfId="0" applyFont="1" applyFill="1" applyAlignment="1" applyProtection="1">
      <alignment horizontal="center" shrinkToFit="1"/>
      <protection hidden="1"/>
    </xf>
    <xf numFmtId="0" fontId="7" fillId="3" borderId="0" xfId="0" applyFont="1" applyFill="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0" fillId="0" borderId="2" xfId="0" applyBorder="1" applyAlignment="1" applyProtection="1">
      <alignment horizontal="center" shrinkToFit="1"/>
      <protection hidden="1"/>
    </xf>
    <xf numFmtId="0" fontId="0" fillId="0" borderId="3" xfId="0" applyBorder="1" applyAlignment="1" applyProtection="1">
      <alignment horizontal="center" shrinkToFit="1"/>
      <protection hidden="1"/>
    </xf>
    <xf numFmtId="0" fontId="0" fillId="0" borderId="4" xfId="0" applyBorder="1" applyAlignment="1" applyProtection="1">
      <alignment horizontal="center" shrinkToFit="1"/>
      <protection hidden="1"/>
    </xf>
    <xf numFmtId="0" fontId="0" fillId="3" borderId="0" xfId="0" applyFill="1" applyBorder="1" applyAlignment="1" applyProtection="1">
      <alignment shrinkToFit="1"/>
      <protection hidden="1"/>
    </xf>
    <xf numFmtId="8" fontId="0" fillId="0" borderId="10" xfId="0" applyNumberFormat="1" applyBorder="1" applyAlignment="1" applyProtection="1">
      <alignment shrinkToFit="1"/>
      <protection hidden="1"/>
    </xf>
    <xf numFmtId="8" fontId="0" fillId="0" borderId="14" xfId="0" applyNumberFormat="1" applyBorder="1" applyAlignment="1" applyProtection="1">
      <alignment shrinkToFit="1"/>
      <protection hidden="1"/>
    </xf>
    <xf numFmtId="8" fontId="0" fillId="0" borderId="8" xfId="0" applyNumberFormat="1" applyBorder="1" applyAlignment="1" applyProtection="1">
      <alignment shrinkToFit="1"/>
      <protection hidden="1"/>
    </xf>
    <xf numFmtId="167" fontId="0" fillId="0" borderId="5" xfId="0" applyNumberFormat="1" applyBorder="1" applyAlignment="1" applyProtection="1">
      <alignment horizontal="center" shrinkToFit="1"/>
      <protection hidden="1"/>
    </xf>
    <xf numFmtId="167" fontId="0" fillId="0" borderId="6" xfId="0" applyNumberFormat="1" applyBorder="1" applyAlignment="1" applyProtection="1">
      <alignment horizontal="center" shrinkToFit="1"/>
      <protection hidden="1"/>
    </xf>
    <xf numFmtId="167" fontId="0" fillId="0" borderId="7" xfId="0" applyNumberFormat="1" applyBorder="1" applyAlignment="1" applyProtection="1">
      <alignment horizontal="center" shrinkToFit="1"/>
      <protection hidden="1"/>
    </xf>
    <xf numFmtId="8" fontId="0" fillId="0" borderId="0" xfId="0" applyNumberFormat="1" applyAlignment="1" applyProtection="1">
      <alignment shrinkToFit="1"/>
      <protection hidden="1"/>
    </xf>
    <xf numFmtId="8" fontId="0" fillId="0" borderId="12" xfId="0" applyNumberFormat="1" applyBorder="1" applyAlignment="1" applyProtection="1">
      <alignment shrinkToFit="1"/>
      <protection hidden="1"/>
    </xf>
    <xf numFmtId="8" fontId="0" fillId="0" borderId="13" xfId="0" applyNumberFormat="1" applyBorder="1" applyAlignment="1" applyProtection="1">
      <alignment shrinkToFit="1"/>
      <protection hidden="1"/>
    </xf>
    <xf numFmtId="8" fontId="0" fillId="0" borderId="15" xfId="0" applyNumberFormat="1" applyBorder="1" applyAlignment="1" applyProtection="1">
      <alignment shrinkToFit="1"/>
      <protection hidden="1"/>
    </xf>
    <xf numFmtId="0" fontId="6" fillId="0" borderId="0" xfId="0" applyFont="1" applyBorder="1" applyAlignment="1" applyProtection="1">
      <alignment horizontal="center" shrinkToFit="1"/>
      <protection hidden="1"/>
    </xf>
    <xf numFmtId="0" fontId="0" fillId="0" borderId="0" xfId="0" applyFont="1" applyBorder="1" applyAlignment="1" applyProtection="1">
      <alignment shrinkToFit="1"/>
      <protection hidden="1"/>
    </xf>
    <xf numFmtId="8" fontId="0" fillId="0" borderId="0" xfId="0" applyNumberFormat="1" applyFont="1" applyBorder="1" applyAlignment="1" applyProtection="1">
      <alignment shrinkToFit="1"/>
      <protection hidden="1"/>
    </xf>
    <xf numFmtId="0" fontId="0" fillId="0" borderId="0" xfId="0" applyFont="1" applyBorder="1" applyAlignment="1" applyProtection="1">
      <alignment horizontal="center" shrinkToFit="1"/>
      <protection hidden="1"/>
    </xf>
    <xf numFmtId="0" fontId="2" fillId="0" borderId="1" xfId="0" applyFont="1" applyBorder="1" applyAlignment="1" applyProtection="1">
      <alignment horizontal="center" shrinkToFit="1"/>
      <protection hidden="1"/>
    </xf>
    <xf numFmtId="8" fontId="0" fillId="0" borderId="1" xfId="0" applyNumberFormat="1" applyBorder="1" applyAlignment="1" applyProtection="1">
      <alignment horizontal="center" shrinkToFit="1"/>
      <protection hidden="1"/>
    </xf>
    <xf numFmtId="0" fontId="2" fillId="3" borderId="0" xfId="0" applyFont="1" applyFill="1" applyAlignment="1" applyProtection="1">
      <alignment horizontal="center" shrinkToFit="1"/>
      <protection hidden="1"/>
    </xf>
    <xf numFmtId="0" fontId="1" fillId="5" borderId="1" xfId="0" applyFont="1" applyFill="1" applyBorder="1" applyAlignment="1" applyProtection="1">
      <alignment horizontal="center" shrinkToFit="1"/>
      <protection hidden="1"/>
    </xf>
    <xf numFmtId="0" fontId="1" fillId="4" borderId="1" xfId="0" applyFont="1" applyFill="1" applyBorder="1" applyAlignment="1" applyProtection="1">
      <alignment horizontal="center" shrinkToFit="1"/>
      <protection hidden="1"/>
    </xf>
    <xf numFmtId="165" fontId="1" fillId="5" borderId="1" xfId="0" applyNumberFormat="1" applyFont="1" applyFill="1" applyBorder="1" applyAlignment="1" applyProtection="1">
      <alignment horizontal="center" shrinkToFit="1"/>
      <protection hidden="1"/>
    </xf>
    <xf numFmtId="0" fontId="12" fillId="3" borderId="0" xfId="0" applyFont="1" applyFill="1" applyBorder="1" applyAlignment="1" applyProtection="1">
      <alignment vertical="center" shrinkToFit="1"/>
      <protection hidden="1"/>
    </xf>
    <xf numFmtId="165" fontId="0" fillId="0" borderId="0" xfId="0" applyNumberFormat="1" applyBorder="1" applyAlignment="1" applyProtection="1">
      <alignment shrinkToFit="1"/>
      <protection locked="0"/>
    </xf>
    <xf numFmtId="0" fontId="13" fillId="0" borderId="0" xfId="0" applyFont="1" applyFill="1" applyBorder="1" applyAlignment="1" applyProtection="1">
      <alignment horizontal="center" shrinkToFit="1"/>
      <protection hidden="1"/>
    </xf>
    <xf numFmtId="165" fontId="0" fillId="0" borderId="1" xfId="0" applyNumberFormat="1" applyFill="1" applyBorder="1" applyAlignment="1" applyProtection="1">
      <alignment shrinkToFit="1"/>
      <protection hidden="1"/>
    </xf>
    <xf numFmtId="0" fontId="0" fillId="0" borderId="0" xfId="0" applyBorder="1" applyAlignment="1" applyProtection="1">
      <alignment horizontal="center" shrinkToFit="1"/>
      <protection hidden="1"/>
    </xf>
    <xf numFmtId="0" fontId="1" fillId="3" borderId="0" xfId="0" applyFont="1" applyFill="1" applyBorder="1" applyAlignment="1" applyProtection="1">
      <alignment vertical="center" shrinkToFit="1"/>
      <protection hidden="1"/>
    </xf>
    <xf numFmtId="8" fontId="0" fillId="8" borderId="6" xfId="0" applyNumberFormat="1" applyFill="1" applyBorder="1" applyAlignment="1" applyProtection="1">
      <alignment horizontal="right" shrinkToFit="1"/>
      <protection hidden="1"/>
    </xf>
    <xf numFmtId="8" fontId="0" fillId="8" borderId="7" xfId="0" applyNumberFormat="1" applyFill="1" applyBorder="1" applyAlignment="1" applyProtection="1">
      <alignment horizontal="right" shrinkToFit="1"/>
      <protection hidden="1"/>
    </xf>
    <xf numFmtId="8" fontId="0" fillId="8" borderId="5" xfId="0" applyNumberFormat="1" applyFill="1" applyBorder="1" applyAlignment="1" applyProtection="1">
      <alignment horizontal="right" shrinkToFit="1"/>
      <protection hidden="1"/>
    </xf>
    <xf numFmtId="8" fontId="0" fillId="0" borderId="5" xfId="0" applyNumberFormat="1" applyBorder="1" applyAlignment="1" applyProtection="1">
      <alignment horizontal="center" shrinkToFit="1"/>
      <protection hidden="1"/>
    </xf>
    <xf numFmtId="8" fontId="0" fillId="0" borderId="6" xfId="0" applyNumberFormat="1" applyBorder="1" applyAlignment="1" applyProtection="1">
      <alignment horizontal="center" shrinkToFit="1"/>
      <protection hidden="1"/>
    </xf>
    <xf numFmtId="8" fontId="0" fillId="0" borderId="7" xfId="0" applyNumberFormat="1" applyBorder="1" applyAlignment="1" applyProtection="1">
      <alignment horizontal="center" shrinkToFit="1"/>
      <protection hidden="1"/>
    </xf>
    <xf numFmtId="0" fontId="3" fillId="3" borderId="0" xfId="0" applyFont="1" applyFill="1" applyBorder="1" applyAlignment="1" applyProtection="1">
      <alignment shrinkToFit="1"/>
      <protection hidden="1"/>
    </xf>
    <xf numFmtId="0" fontId="0" fillId="3" borderId="0" xfId="0" applyFont="1" applyFill="1" applyBorder="1" applyAlignment="1" applyProtection="1">
      <alignment shrinkToFit="1"/>
      <protection hidden="1"/>
    </xf>
    <xf numFmtId="0" fontId="0" fillId="0" borderId="10" xfId="0" applyBorder="1" applyAlignment="1" applyProtection="1">
      <alignment horizontal="center" shrinkToFit="1"/>
      <protection hidden="1"/>
    </xf>
    <xf numFmtId="0" fontId="0" fillId="0" borderId="11" xfId="0" applyBorder="1" applyAlignment="1" applyProtection="1">
      <alignment horizontal="center" shrinkToFit="1"/>
      <protection hidden="1"/>
    </xf>
    <xf numFmtId="0" fontId="0" fillId="0" borderId="12" xfId="0" applyBorder="1" applyAlignment="1" applyProtection="1">
      <alignment horizontal="center" shrinkToFit="1"/>
      <protection hidden="1"/>
    </xf>
    <xf numFmtId="0" fontId="0" fillId="0" borderId="8" xfId="0" applyBorder="1" applyAlignment="1" applyProtection="1">
      <alignment horizontal="center" shrinkToFit="1"/>
      <protection hidden="1"/>
    </xf>
    <xf numFmtId="0" fontId="0" fillId="0" borderId="0" xfId="0" applyBorder="1" applyAlignment="1" applyProtection="1">
      <alignment horizontal="center" shrinkToFit="1"/>
      <protection hidden="1"/>
    </xf>
    <xf numFmtId="0" fontId="0" fillId="0" borderId="13" xfId="0" applyBorder="1" applyAlignment="1" applyProtection="1">
      <alignment horizontal="center" shrinkToFit="1"/>
      <protection hidden="1"/>
    </xf>
    <xf numFmtId="0" fontId="0" fillId="0" borderId="14" xfId="0" applyBorder="1" applyAlignment="1" applyProtection="1">
      <alignment horizontal="center" shrinkToFit="1"/>
      <protection hidden="1"/>
    </xf>
    <xf numFmtId="0" fontId="0" fillId="0" borderId="9" xfId="0" applyBorder="1" applyAlignment="1" applyProtection="1">
      <alignment horizontal="center" shrinkToFit="1"/>
      <protection hidden="1"/>
    </xf>
    <xf numFmtId="0" fontId="0" fillId="0" borderId="15" xfId="0" applyBorder="1" applyAlignment="1" applyProtection="1">
      <alignment horizontal="center" shrinkToFit="1"/>
      <protection hidden="1"/>
    </xf>
    <xf numFmtId="0" fontId="12" fillId="2" borderId="10" xfId="0" applyFont="1" applyFill="1" applyBorder="1" applyAlignment="1" applyProtection="1">
      <alignment horizontal="center" vertical="center" shrinkToFit="1"/>
      <protection hidden="1"/>
    </xf>
    <xf numFmtId="0" fontId="12" fillId="2" borderId="11" xfId="0" applyFont="1" applyFill="1" applyBorder="1" applyAlignment="1" applyProtection="1">
      <alignment horizontal="center" vertical="center" shrinkToFit="1"/>
      <protection hidden="1"/>
    </xf>
    <xf numFmtId="0" fontId="12" fillId="2" borderId="12" xfId="0" applyFont="1" applyFill="1" applyBorder="1" applyAlignment="1" applyProtection="1">
      <alignment horizontal="center" vertical="center" shrinkToFit="1"/>
      <protection hidden="1"/>
    </xf>
    <xf numFmtId="0" fontId="12" fillId="2" borderId="14" xfId="0" applyFont="1" applyFill="1" applyBorder="1" applyAlignment="1" applyProtection="1">
      <alignment horizontal="center" vertical="center" shrinkToFit="1"/>
      <protection hidden="1"/>
    </xf>
    <xf numFmtId="0" fontId="12" fillId="2" borderId="9" xfId="0" applyFont="1" applyFill="1" applyBorder="1" applyAlignment="1" applyProtection="1">
      <alignment horizontal="center" vertical="center" shrinkToFit="1"/>
      <protection hidden="1"/>
    </xf>
    <xf numFmtId="0" fontId="12" fillId="2" borderId="15" xfId="0" applyFont="1" applyFill="1" applyBorder="1" applyAlignment="1" applyProtection="1">
      <alignment horizontal="center" vertical="center" shrinkToFit="1"/>
      <protection hidden="1"/>
    </xf>
    <xf numFmtId="0" fontId="5" fillId="3" borderId="0" xfId="0" applyFont="1" applyFill="1" applyAlignment="1" applyProtection="1">
      <alignment horizontal="center" shrinkToFit="1"/>
      <protection hidden="1"/>
    </xf>
    <xf numFmtId="0" fontId="11" fillId="4" borderId="10" xfId="0" applyFont="1" applyFill="1" applyBorder="1" applyAlignment="1" applyProtection="1">
      <alignment horizontal="center" vertical="center" shrinkToFit="1"/>
      <protection hidden="1"/>
    </xf>
    <xf numFmtId="0" fontId="11" fillId="4" borderId="11" xfId="0" applyFont="1" applyFill="1" applyBorder="1" applyAlignment="1" applyProtection="1">
      <alignment horizontal="center" vertical="center" shrinkToFit="1"/>
      <protection hidden="1"/>
    </xf>
    <xf numFmtId="0" fontId="11" fillId="4" borderId="12" xfId="0" applyFont="1" applyFill="1" applyBorder="1" applyAlignment="1" applyProtection="1">
      <alignment horizontal="center" vertical="center" shrinkToFit="1"/>
      <protection hidden="1"/>
    </xf>
    <xf numFmtId="0" fontId="11" fillId="4" borderId="14" xfId="0" applyFont="1" applyFill="1" applyBorder="1" applyAlignment="1" applyProtection="1">
      <alignment horizontal="center" vertical="center" shrinkToFit="1"/>
      <protection hidden="1"/>
    </xf>
    <xf numFmtId="0" fontId="11" fillId="4" borderId="9" xfId="0" applyFont="1" applyFill="1" applyBorder="1" applyAlignment="1" applyProtection="1">
      <alignment horizontal="center" vertical="center" shrinkToFit="1"/>
      <protection hidden="1"/>
    </xf>
    <xf numFmtId="0" fontId="11" fillId="4" borderId="15" xfId="0" applyFont="1" applyFill="1" applyBorder="1" applyAlignment="1" applyProtection="1">
      <alignment horizontal="center" vertical="center" shrinkToFit="1"/>
      <protection hidden="1"/>
    </xf>
    <xf numFmtId="0" fontId="14" fillId="3" borderId="10" xfId="0" applyFont="1" applyFill="1" applyBorder="1" applyAlignment="1" applyProtection="1">
      <alignment horizontal="center" vertical="center" shrinkToFit="1"/>
      <protection locked="0"/>
    </xf>
    <xf numFmtId="0" fontId="14" fillId="3" borderId="11" xfId="0" applyFont="1" applyFill="1" applyBorder="1" applyAlignment="1" applyProtection="1">
      <alignment horizontal="center" vertical="center" shrinkToFit="1"/>
      <protection locked="0"/>
    </xf>
    <xf numFmtId="0" fontId="14" fillId="3" borderId="12" xfId="0" applyFont="1" applyFill="1" applyBorder="1" applyAlignment="1" applyProtection="1">
      <alignment horizontal="center" vertical="center" shrinkToFit="1"/>
      <protection locked="0"/>
    </xf>
    <xf numFmtId="0" fontId="14" fillId="3" borderId="14" xfId="0" applyFont="1" applyFill="1" applyBorder="1" applyAlignment="1" applyProtection="1">
      <alignment horizontal="center" vertical="center" shrinkToFit="1"/>
      <protection locked="0"/>
    </xf>
    <xf numFmtId="0" fontId="14" fillId="3" borderId="9" xfId="0" applyFont="1" applyFill="1" applyBorder="1" applyAlignment="1" applyProtection="1">
      <alignment horizontal="center" vertical="center" shrinkToFit="1"/>
      <protection locked="0"/>
    </xf>
    <xf numFmtId="0" fontId="14" fillId="3" borderId="15" xfId="0" applyFont="1" applyFill="1" applyBorder="1" applyAlignment="1" applyProtection="1">
      <alignment horizontal="center" vertical="center" shrinkToFit="1"/>
      <protection locked="0"/>
    </xf>
    <xf numFmtId="0" fontId="4" fillId="3" borderId="11" xfId="0" applyFont="1" applyFill="1" applyBorder="1" applyAlignment="1" applyProtection="1">
      <alignment horizontal="left" vertical="top" wrapText="1"/>
      <protection hidden="1"/>
    </xf>
    <xf numFmtId="0" fontId="4" fillId="3" borderId="0" xfId="0" applyFont="1" applyFill="1" applyBorder="1" applyAlignment="1" applyProtection="1">
      <alignment horizontal="left" vertical="top" wrapText="1"/>
      <protection hidden="1"/>
    </xf>
    <xf numFmtId="0" fontId="15" fillId="0" borderId="10" xfId="0" applyFont="1" applyBorder="1" applyAlignment="1" applyProtection="1">
      <alignment horizontal="center" vertical="center" wrapText="1"/>
      <protection hidden="1"/>
    </xf>
    <xf numFmtId="0" fontId="15" fillId="0" borderId="11" xfId="0" applyFont="1" applyBorder="1" applyAlignment="1" applyProtection="1">
      <alignment horizontal="center" vertical="center" wrapText="1"/>
      <protection hidden="1"/>
    </xf>
    <xf numFmtId="0" fontId="15" fillId="0" borderId="12" xfId="0" applyFont="1" applyBorder="1" applyAlignment="1" applyProtection="1">
      <alignment horizontal="center" vertical="center" wrapText="1"/>
      <protection hidden="1"/>
    </xf>
    <xf numFmtId="0" fontId="15" fillId="0" borderId="8" xfId="0" applyFont="1" applyBorder="1" applyAlignment="1" applyProtection="1">
      <alignment horizontal="center" vertical="center" wrapText="1"/>
      <protection hidden="1"/>
    </xf>
    <xf numFmtId="0" fontId="15" fillId="0" borderId="0" xfId="0" applyFont="1" applyBorder="1" applyAlignment="1" applyProtection="1">
      <alignment horizontal="center" vertical="center" wrapText="1"/>
      <protection hidden="1"/>
    </xf>
    <xf numFmtId="0" fontId="15" fillId="0" borderId="13" xfId="0" applyFont="1" applyBorder="1" applyAlignment="1" applyProtection="1">
      <alignment horizontal="center" vertical="center" wrapText="1"/>
      <protection hidden="1"/>
    </xf>
    <xf numFmtId="0" fontId="15" fillId="0" borderId="14" xfId="0" applyFont="1" applyBorder="1" applyAlignment="1" applyProtection="1">
      <alignment horizontal="center" vertical="center" wrapText="1"/>
      <protection hidden="1"/>
    </xf>
    <xf numFmtId="0" fontId="15" fillId="0" borderId="9" xfId="0" applyFont="1" applyBorder="1" applyAlignment="1" applyProtection="1">
      <alignment horizontal="center" vertical="center" wrapText="1"/>
      <protection hidden="1"/>
    </xf>
    <xf numFmtId="0" fontId="15" fillId="0" borderId="15" xfId="0" applyFont="1" applyBorder="1" applyAlignment="1" applyProtection="1">
      <alignment horizontal="center" vertical="center" wrapText="1"/>
      <protection hidden="1"/>
    </xf>
    <xf numFmtId="0" fontId="0" fillId="0" borderId="10" xfId="0" applyBorder="1" applyAlignment="1" applyProtection="1">
      <alignment horizontal="left" wrapText="1"/>
      <protection hidden="1"/>
    </xf>
    <xf numFmtId="0" fontId="0" fillId="0" borderId="11" xfId="0" applyBorder="1" applyAlignment="1" applyProtection="1">
      <alignment horizontal="left" wrapText="1"/>
      <protection hidden="1"/>
    </xf>
    <xf numFmtId="0" fontId="0" fillId="0" borderId="12" xfId="0" applyBorder="1" applyAlignment="1" applyProtection="1">
      <alignment horizontal="left" wrapText="1"/>
      <protection hidden="1"/>
    </xf>
    <xf numFmtId="0" fontId="0" fillId="0" borderId="8" xfId="0" applyBorder="1" applyAlignment="1" applyProtection="1">
      <alignment horizontal="left" wrapText="1"/>
      <protection hidden="1"/>
    </xf>
    <xf numFmtId="0" fontId="0" fillId="0" borderId="0" xfId="0" applyBorder="1" applyAlignment="1" applyProtection="1">
      <alignment horizontal="left" wrapText="1"/>
      <protection hidden="1"/>
    </xf>
    <xf numFmtId="0" fontId="0" fillId="0" borderId="13" xfId="0" applyBorder="1" applyAlignment="1" applyProtection="1">
      <alignment horizontal="left" wrapText="1"/>
      <protection hidden="1"/>
    </xf>
    <xf numFmtId="0" fontId="0" fillId="0" borderId="14" xfId="0" applyBorder="1" applyAlignment="1" applyProtection="1">
      <alignment horizontal="left" wrapText="1"/>
      <protection hidden="1"/>
    </xf>
    <xf numFmtId="0" fontId="0" fillId="0" borderId="9" xfId="0" applyBorder="1" applyAlignment="1" applyProtection="1">
      <alignment horizontal="left" wrapText="1"/>
      <protection hidden="1"/>
    </xf>
    <xf numFmtId="0" fontId="0" fillId="0" borderId="15" xfId="0" applyBorder="1" applyAlignment="1" applyProtection="1">
      <alignment horizontal="left" wrapText="1"/>
      <protection hidden="1"/>
    </xf>
    <xf numFmtId="0" fontId="1" fillId="4" borderId="2" xfId="0" applyFont="1" applyFill="1" applyBorder="1" applyAlignment="1" applyProtection="1">
      <alignment horizontal="center" shrinkToFit="1"/>
      <protection hidden="1"/>
    </xf>
    <xf numFmtId="0" fontId="1" fillId="4" borderId="3" xfId="0" applyFont="1" applyFill="1" applyBorder="1" applyAlignment="1" applyProtection="1">
      <alignment horizontal="center" shrinkToFit="1"/>
      <protection hidden="1"/>
    </xf>
    <xf numFmtId="0" fontId="1" fillId="4" borderId="4" xfId="0" applyFont="1" applyFill="1" applyBorder="1" applyAlignment="1" applyProtection="1">
      <alignment horizontal="center" shrinkToFit="1"/>
      <protection hidden="1"/>
    </xf>
    <xf numFmtId="168" fontId="0" fillId="0" borderId="2" xfId="0" applyNumberFormat="1" applyBorder="1" applyAlignment="1" applyProtection="1">
      <alignment horizontal="center" shrinkToFit="1"/>
      <protection locked="0"/>
    </xf>
    <xf numFmtId="168" fontId="0" fillId="0" borderId="3" xfId="0" applyNumberFormat="1" applyBorder="1" applyAlignment="1" applyProtection="1">
      <alignment horizontal="center" shrinkToFit="1"/>
      <protection locked="0"/>
    </xf>
    <xf numFmtId="168" fontId="0" fillId="0" borderId="4" xfId="0" applyNumberFormat="1" applyBorder="1" applyAlignment="1" applyProtection="1">
      <alignment horizontal="center" shrinkToFit="1"/>
      <protection locked="0"/>
    </xf>
    <xf numFmtId="0" fontId="1" fillId="5" borderId="2" xfId="0" applyFont="1" applyFill="1" applyBorder="1" applyAlignment="1" applyProtection="1">
      <alignment horizontal="center" shrinkToFit="1"/>
      <protection hidden="1"/>
    </xf>
    <xf numFmtId="0" fontId="1" fillId="5" borderId="3" xfId="0" applyFont="1" applyFill="1" applyBorder="1" applyAlignment="1" applyProtection="1">
      <alignment horizontal="center" shrinkToFit="1"/>
      <protection hidden="1"/>
    </xf>
    <xf numFmtId="0" fontId="1" fillId="5" borderId="4" xfId="0" applyFont="1" applyFill="1" applyBorder="1" applyAlignment="1" applyProtection="1">
      <alignment horizontal="center" shrinkToFit="1"/>
      <protection hidden="1"/>
    </xf>
    <xf numFmtId="168" fontId="0" fillId="0" borderId="2" xfId="0" applyNumberFormat="1" applyBorder="1" applyAlignment="1" applyProtection="1">
      <alignment horizontal="center" shrinkToFit="1"/>
      <protection hidden="1"/>
    </xf>
    <xf numFmtId="168" fontId="0" fillId="0" borderId="3" xfId="0" applyNumberFormat="1" applyBorder="1" applyAlignment="1" applyProtection="1">
      <alignment horizontal="center" shrinkToFit="1"/>
      <protection hidden="1"/>
    </xf>
    <xf numFmtId="168" fontId="0" fillId="0" borderId="4" xfId="0" applyNumberFormat="1" applyBorder="1" applyAlignment="1" applyProtection="1">
      <alignment horizontal="center" shrinkToFit="1"/>
      <protection hidden="1"/>
    </xf>
    <xf numFmtId="0" fontId="4" fillId="0" borderId="0" xfId="0" applyFont="1" applyAlignment="1" applyProtection="1">
      <alignment horizontal="center" shrinkToFit="1"/>
      <protection hidden="1"/>
    </xf>
    <xf numFmtId="0" fontId="11" fillId="2" borderId="10" xfId="0" applyFont="1" applyFill="1" applyBorder="1" applyAlignment="1" applyProtection="1">
      <alignment horizontal="center" vertical="center" shrinkToFit="1"/>
      <protection hidden="1"/>
    </xf>
    <xf numFmtId="0" fontId="11" fillId="2" borderId="11" xfId="0" applyFont="1" applyFill="1" applyBorder="1" applyAlignment="1" applyProtection="1">
      <alignment horizontal="center" vertical="center" shrinkToFit="1"/>
      <protection hidden="1"/>
    </xf>
    <xf numFmtId="0" fontId="11" fillId="2" borderId="12" xfId="0" applyFont="1" applyFill="1" applyBorder="1" applyAlignment="1" applyProtection="1">
      <alignment horizontal="center" vertical="center" shrinkToFit="1"/>
      <protection hidden="1"/>
    </xf>
    <xf numFmtId="0" fontId="11" fillId="2" borderId="14" xfId="0" applyFont="1" applyFill="1" applyBorder="1" applyAlignment="1" applyProtection="1">
      <alignment horizontal="center" vertical="center" shrinkToFit="1"/>
      <protection hidden="1"/>
    </xf>
    <xf numFmtId="0" fontId="11" fillId="2" borderId="9" xfId="0" applyFont="1" applyFill="1" applyBorder="1" applyAlignment="1" applyProtection="1">
      <alignment horizontal="center" vertical="center" shrinkToFit="1"/>
      <protection hidden="1"/>
    </xf>
    <xf numFmtId="0" fontId="11" fillId="2" borderId="15" xfId="0" applyFont="1" applyFill="1" applyBorder="1" applyAlignment="1" applyProtection="1">
      <alignment horizontal="center" vertical="center" shrinkToFit="1"/>
      <protection hidden="1"/>
    </xf>
    <xf numFmtId="0" fontId="11" fillId="7" borderId="10" xfId="0" applyFont="1" applyFill="1" applyBorder="1" applyAlignment="1" applyProtection="1">
      <alignment horizontal="center" vertical="center" wrapText="1"/>
      <protection hidden="1"/>
    </xf>
    <xf numFmtId="0" fontId="11" fillId="7" borderId="11" xfId="0" applyFont="1" applyFill="1" applyBorder="1" applyAlignment="1" applyProtection="1">
      <alignment horizontal="center" vertical="center" wrapText="1"/>
      <protection hidden="1"/>
    </xf>
    <xf numFmtId="0" fontId="11" fillId="7" borderId="12" xfId="0" applyFont="1" applyFill="1" applyBorder="1" applyAlignment="1" applyProtection="1">
      <alignment horizontal="center" vertical="center" wrapText="1"/>
      <protection hidden="1"/>
    </xf>
    <xf numFmtId="0" fontId="11" fillId="7" borderId="8" xfId="0" applyFont="1" applyFill="1" applyBorder="1" applyAlignment="1" applyProtection="1">
      <alignment horizontal="center" vertical="center" wrapText="1"/>
      <protection hidden="1"/>
    </xf>
    <xf numFmtId="0" fontId="11" fillId="7" borderId="0" xfId="0" applyFont="1" applyFill="1" applyBorder="1" applyAlignment="1" applyProtection="1">
      <alignment horizontal="center" vertical="center" wrapText="1"/>
      <protection hidden="1"/>
    </xf>
    <xf numFmtId="0" fontId="11" fillId="7" borderId="13" xfId="0" applyFont="1" applyFill="1" applyBorder="1" applyAlignment="1" applyProtection="1">
      <alignment horizontal="center" vertical="center" wrapText="1"/>
      <protection hidden="1"/>
    </xf>
    <xf numFmtId="0" fontId="11" fillId="7" borderId="14" xfId="0" applyFont="1" applyFill="1" applyBorder="1" applyAlignment="1" applyProtection="1">
      <alignment horizontal="center" vertical="center" wrapText="1"/>
      <protection hidden="1"/>
    </xf>
    <xf numFmtId="0" fontId="11" fillId="7" borderId="9" xfId="0" applyFont="1" applyFill="1" applyBorder="1" applyAlignment="1" applyProtection="1">
      <alignment horizontal="center" vertical="center" wrapText="1"/>
      <protection hidden="1"/>
    </xf>
    <xf numFmtId="0" fontId="11" fillId="7" borderId="15" xfId="0" applyFont="1" applyFill="1" applyBorder="1" applyAlignment="1" applyProtection="1">
      <alignment horizontal="center" vertical="center" wrapText="1"/>
      <protection hidden="1"/>
    </xf>
    <xf numFmtId="0" fontId="1" fillId="2" borderId="2" xfId="0" applyFont="1" applyFill="1" applyBorder="1" applyAlignment="1" applyProtection="1">
      <alignment horizontal="center" shrinkToFit="1"/>
      <protection hidden="1"/>
    </xf>
    <xf numFmtId="0" fontId="1" fillId="2" borderId="3" xfId="0" applyFont="1" applyFill="1" applyBorder="1" applyAlignment="1" applyProtection="1">
      <alignment horizontal="center" shrinkToFit="1"/>
      <protection hidden="1"/>
    </xf>
    <xf numFmtId="0" fontId="1" fillId="2" borderId="4" xfId="0" applyFont="1" applyFill="1" applyBorder="1" applyAlignment="1" applyProtection="1">
      <alignment horizontal="center" shrinkToFit="1"/>
      <protection hidden="1"/>
    </xf>
    <xf numFmtId="0" fontId="4" fillId="3" borderId="10" xfId="0" applyFont="1" applyFill="1" applyBorder="1" applyAlignment="1" applyProtection="1">
      <alignment horizontal="left" vertical="center" wrapText="1"/>
      <protection hidden="1"/>
    </xf>
    <xf numFmtId="0" fontId="4" fillId="3" borderId="11" xfId="0" applyFont="1" applyFill="1" applyBorder="1" applyAlignment="1" applyProtection="1">
      <alignment horizontal="left" vertical="center" wrapText="1"/>
      <protection hidden="1"/>
    </xf>
    <xf numFmtId="0" fontId="4" fillId="3" borderId="12" xfId="0" applyFont="1" applyFill="1" applyBorder="1" applyAlignment="1" applyProtection="1">
      <alignment horizontal="left" vertical="center" wrapText="1"/>
      <protection hidden="1"/>
    </xf>
    <xf numFmtId="0" fontId="4" fillId="3" borderId="8" xfId="0" applyFont="1" applyFill="1" applyBorder="1" applyAlignment="1" applyProtection="1">
      <alignment horizontal="left" vertical="center" wrapText="1"/>
      <protection hidden="1"/>
    </xf>
    <xf numFmtId="0" fontId="4" fillId="3" borderId="0" xfId="0" applyFont="1" applyFill="1" applyBorder="1" applyAlignment="1" applyProtection="1">
      <alignment horizontal="left" vertical="center" wrapText="1"/>
      <protection hidden="1"/>
    </xf>
    <xf numFmtId="0" fontId="4" fillId="3" borderId="13" xfId="0" applyFont="1" applyFill="1" applyBorder="1" applyAlignment="1" applyProtection="1">
      <alignment horizontal="left" vertical="center" wrapText="1"/>
      <protection hidden="1"/>
    </xf>
    <xf numFmtId="0" fontId="4" fillId="3" borderId="14" xfId="0" applyFont="1" applyFill="1" applyBorder="1" applyAlignment="1" applyProtection="1">
      <alignment horizontal="left" vertical="center" wrapText="1"/>
      <protection hidden="1"/>
    </xf>
    <xf numFmtId="0" fontId="4" fillId="3" borderId="9" xfId="0" applyFont="1" applyFill="1" applyBorder="1" applyAlignment="1" applyProtection="1">
      <alignment horizontal="left" vertical="center" wrapText="1"/>
      <protection hidden="1"/>
    </xf>
    <xf numFmtId="0" fontId="4" fillId="3" borderId="15" xfId="0" applyFont="1" applyFill="1" applyBorder="1" applyAlignment="1" applyProtection="1">
      <alignment horizontal="left" vertical="center" wrapText="1"/>
      <protection hidden="1"/>
    </xf>
    <xf numFmtId="0" fontId="12" fillId="4" borderId="10" xfId="0" applyFont="1" applyFill="1" applyBorder="1" applyAlignment="1" applyProtection="1">
      <alignment horizontal="center" vertical="center" shrinkToFit="1"/>
      <protection hidden="1"/>
    </xf>
    <xf numFmtId="0" fontId="12" fillId="4" borderId="11" xfId="0" applyFont="1" applyFill="1" applyBorder="1" applyAlignment="1" applyProtection="1">
      <alignment horizontal="center" vertical="center" shrinkToFit="1"/>
      <protection hidden="1"/>
    </xf>
    <xf numFmtId="0" fontId="12" fillId="4" borderId="12" xfId="0" applyFont="1" applyFill="1" applyBorder="1" applyAlignment="1" applyProtection="1">
      <alignment horizontal="center" vertical="center" shrinkToFit="1"/>
      <protection hidden="1"/>
    </xf>
    <xf numFmtId="0" fontId="12" fillId="4" borderId="14" xfId="0" applyFont="1" applyFill="1" applyBorder="1" applyAlignment="1" applyProtection="1">
      <alignment horizontal="center" vertical="center" shrinkToFit="1"/>
      <protection hidden="1"/>
    </xf>
    <xf numFmtId="0" fontId="12" fillId="4" borderId="9" xfId="0" applyFont="1" applyFill="1" applyBorder="1" applyAlignment="1" applyProtection="1">
      <alignment horizontal="center" vertical="center" shrinkToFit="1"/>
      <protection hidden="1"/>
    </xf>
    <xf numFmtId="0" fontId="12" fillId="4" borderId="15" xfId="0" applyFont="1" applyFill="1" applyBorder="1" applyAlignment="1" applyProtection="1">
      <alignment horizontal="center" vertical="center" shrinkToFit="1"/>
      <protection hidden="1"/>
    </xf>
    <xf numFmtId="0" fontId="17" fillId="3" borderId="11" xfId="0" applyFont="1" applyFill="1" applyBorder="1" applyAlignment="1" applyProtection="1">
      <alignment horizontal="center" vertical="center" shrinkToFit="1"/>
      <protection hidden="1"/>
    </xf>
    <xf numFmtId="0" fontId="17" fillId="3" borderId="0" xfId="0" applyFont="1" applyFill="1" applyAlignment="1" applyProtection="1">
      <alignment horizontal="center" vertical="center" shrinkToFit="1"/>
      <protection hidden="1"/>
    </xf>
    <xf numFmtId="0" fontId="1" fillId="4" borderId="1" xfId="0" applyFont="1" applyFill="1" applyBorder="1" applyAlignment="1" applyProtection="1">
      <alignment horizontal="center" shrinkToFit="1"/>
      <protection hidden="1"/>
    </xf>
    <xf numFmtId="0" fontId="1" fillId="6" borderId="2" xfId="0" applyFont="1" applyFill="1" applyBorder="1" applyAlignment="1" applyProtection="1">
      <alignment horizontal="center" shrinkToFit="1"/>
      <protection hidden="1"/>
    </xf>
    <xf numFmtId="0" fontId="1" fillId="6" borderId="3" xfId="0" applyFont="1" applyFill="1" applyBorder="1" applyAlignment="1" applyProtection="1">
      <alignment horizontal="center" shrinkToFit="1"/>
      <protection hidden="1"/>
    </xf>
    <xf numFmtId="0" fontId="1" fillId="6" borderId="4" xfId="0" applyFont="1" applyFill="1" applyBorder="1" applyAlignment="1" applyProtection="1">
      <alignment horizontal="center" shrinkToFit="1"/>
      <protection hidden="1"/>
    </xf>
    <xf numFmtId="0" fontId="1" fillId="5" borderId="1" xfId="0" applyFont="1" applyFill="1" applyBorder="1" applyAlignment="1" applyProtection="1">
      <alignment horizontal="center" shrinkToFit="1"/>
      <protection hidden="1"/>
    </xf>
    <xf numFmtId="0" fontId="3" fillId="5" borderId="5" xfId="0" applyFont="1" applyFill="1" applyBorder="1" applyAlignment="1" applyProtection="1">
      <alignment horizontal="center" shrinkToFit="1"/>
      <protection hidden="1"/>
    </xf>
    <xf numFmtId="0" fontId="3" fillId="5" borderId="7" xfId="0" applyFont="1" applyFill="1" applyBorder="1" applyAlignment="1" applyProtection="1">
      <alignment horizontal="center" shrinkToFit="1"/>
      <protection hidden="1"/>
    </xf>
    <xf numFmtId="8" fontId="0" fillId="0" borderId="2" xfId="0" applyNumberFormat="1" applyBorder="1" applyAlignment="1" applyProtection="1">
      <alignment horizontal="right" shrinkToFit="1"/>
      <protection hidden="1"/>
    </xf>
    <xf numFmtId="8" fontId="0" fillId="0" borderId="4" xfId="0" applyNumberFormat="1" applyBorder="1" applyAlignment="1" applyProtection="1">
      <alignment horizontal="right" shrinkToFit="1"/>
      <protection hidden="1"/>
    </xf>
    <xf numFmtId="0" fontId="12" fillId="4" borderId="5" xfId="0" applyFont="1" applyFill="1" applyBorder="1" applyAlignment="1" applyProtection="1">
      <alignment horizontal="center" vertical="center" shrinkToFit="1"/>
      <protection hidden="1"/>
    </xf>
    <xf numFmtId="0" fontId="12" fillId="4" borderId="7" xfId="0" applyFont="1" applyFill="1" applyBorder="1" applyAlignment="1" applyProtection="1">
      <alignment horizontal="center" vertical="center" shrinkToFit="1"/>
      <protection hidden="1"/>
    </xf>
    <xf numFmtId="0" fontId="2" fillId="0" borderId="2" xfId="0" applyFont="1" applyBorder="1" applyAlignment="1" applyProtection="1">
      <alignment horizontal="center" shrinkToFit="1"/>
      <protection hidden="1"/>
    </xf>
    <xf numFmtId="0" fontId="2" fillId="0" borderId="3" xfId="0" applyFont="1" applyBorder="1" applyAlignment="1" applyProtection="1">
      <alignment horizontal="center" shrinkToFit="1"/>
      <protection hidden="1"/>
    </xf>
    <xf numFmtId="0" fontId="2" fillId="0" borderId="4" xfId="0" applyFont="1" applyBorder="1" applyAlignment="1" applyProtection="1">
      <alignment horizontal="center" shrinkToFit="1"/>
      <protection hidden="1"/>
    </xf>
    <xf numFmtId="0" fontId="1" fillId="6" borderId="1" xfId="0" applyFont="1" applyFill="1" applyBorder="1" applyAlignment="1" applyProtection="1">
      <alignment horizontal="center" shrinkToFit="1"/>
      <protection hidden="1"/>
    </xf>
    <xf numFmtId="0" fontId="16" fillId="3" borderId="0" xfId="0" applyFont="1" applyFill="1" applyAlignment="1" applyProtection="1">
      <alignment horizontal="center" vertical="center" shrinkToFit="1"/>
      <protection hidden="1"/>
    </xf>
    <xf numFmtId="10" fontId="0" fillId="0" borderId="11" xfId="0" applyNumberFormat="1" applyBorder="1" applyAlignment="1" applyProtection="1">
      <alignment horizontal="center" shrinkToFit="1"/>
      <protection hidden="1"/>
    </xf>
    <xf numFmtId="10" fontId="0" fillId="0" borderId="12" xfId="0" applyNumberFormat="1" applyBorder="1" applyAlignment="1" applyProtection="1">
      <alignment horizontal="center" shrinkToFit="1"/>
      <protection hidden="1"/>
    </xf>
    <xf numFmtId="8" fontId="0" fillId="0" borderId="10" xfId="0" applyNumberFormat="1" applyBorder="1" applyAlignment="1" applyProtection="1">
      <alignment horizontal="center" shrinkToFit="1"/>
      <protection hidden="1"/>
    </xf>
    <xf numFmtId="8" fontId="0" fillId="0" borderId="11" xfId="0" applyNumberFormat="1" applyBorder="1" applyAlignment="1" applyProtection="1">
      <alignment horizontal="center" shrinkToFit="1"/>
      <protection hidden="1"/>
    </xf>
    <xf numFmtId="8" fontId="0" fillId="0" borderId="12" xfId="0" applyNumberFormat="1" applyBorder="1" applyAlignment="1" applyProtection="1">
      <alignment horizontal="center" shrinkToFit="1"/>
      <protection hidden="1"/>
    </xf>
    <xf numFmtId="8" fontId="0" fillId="0" borderId="8" xfId="0" applyNumberFormat="1" applyBorder="1" applyAlignment="1" applyProtection="1">
      <alignment horizontal="center" shrinkToFit="1"/>
      <protection hidden="1"/>
    </xf>
    <xf numFmtId="8" fontId="0" fillId="0" borderId="0" xfId="0" applyNumberFormat="1" applyBorder="1" applyAlignment="1" applyProtection="1">
      <alignment horizontal="center" shrinkToFit="1"/>
      <protection hidden="1"/>
    </xf>
    <xf numFmtId="8" fontId="0" fillId="0" borderId="13" xfId="0" applyNumberFormat="1" applyBorder="1" applyAlignment="1" applyProtection="1">
      <alignment horizontal="center" shrinkToFit="1"/>
      <protection hidden="1"/>
    </xf>
    <xf numFmtId="167" fontId="0" fillId="0" borderId="10" xfId="0" applyNumberFormat="1" applyBorder="1" applyAlignment="1" applyProtection="1">
      <alignment horizontal="center" shrinkToFit="1"/>
      <protection hidden="1"/>
    </xf>
    <xf numFmtId="167" fontId="0" fillId="0" borderId="11" xfId="0" applyNumberFormat="1" applyBorder="1" applyAlignment="1" applyProtection="1">
      <alignment horizontal="center" shrinkToFit="1"/>
      <protection hidden="1"/>
    </xf>
    <xf numFmtId="167" fontId="0" fillId="0" borderId="12" xfId="0" applyNumberFormat="1" applyBorder="1" applyAlignment="1" applyProtection="1">
      <alignment horizontal="center" shrinkToFit="1"/>
      <protection hidden="1"/>
    </xf>
    <xf numFmtId="0" fontId="0" fillId="0" borderId="3" xfId="0" applyBorder="1" applyAlignment="1" applyProtection="1">
      <alignment horizontal="center" shrinkToFit="1"/>
      <protection locked="0"/>
    </xf>
    <xf numFmtId="0" fontId="0" fillId="0" borderId="4" xfId="0" applyBorder="1" applyAlignment="1" applyProtection="1">
      <alignment horizontal="center" shrinkToFit="1"/>
      <protection locked="0"/>
    </xf>
    <xf numFmtId="10" fontId="0" fillId="0" borderId="0" xfId="0" applyNumberFormat="1" applyBorder="1" applyAlignment="1" applyProtection="1">
      <alignment horizontal="center" shrinkToFit="1"/>
      <protection hidden="1"/>
    </xf>
    <xf numFmtId="10" fontId="0" fillId="0" borderId="13" xfId="0" applyNumberFormat="1" applyBorder="1" applyAlignment="1" applyProtection="1">
      <alignment horizontal="center" shrinkToFit="1"/>
      <protection hidden="1"/>
    </xf>
    <xf numFmtId="167" fontId="0" fillId="0" borderId="8" xfId="0" applyNumberFormat="1" applyBorder="1" applyAlignment="1" applyProtection="1">
      <alignment horizontal="center" shrinkToFit="1"/>
      <protection hidden="1"/>
    </xf>
    <xf numFmtId="167" fontId="0" fillId="0" borderId="0" xfId="0" applyNumberFormat="1" applyBorder="1" applyAlignment="1" applyProtection="1">
      <alignment horizontal="center" shrinkToFit="1"/>
      <protection hidden="1"/>
    </xf>
    <xf numFmtId="167" fontId="0" fillId="0" borderId="13" xfId="0" applyNumberFormat="1" applyBorder="1" applyAlignment="1" applyProtection="1">
      <alignment horizontal="center" shrinkToFit="1"/>
      <protection hidden="1"/>
    </xf>
    <xf numFmtId="0" fontId="0" fillId="3" borderId="10" xfId="0" applyFill="1" applyBorder="1" applyAlignment="1" applyProtection="1">
      <alignment horizontal="left" vertical="top" wrapText="1"/>
      <protection locked="0"/>
    </xf>
    <xf numFmtId="0" fontId="0" fillId="3" borderId="11" xfId="0" applyFill="1" applyBorder="1" applyAlignment="1" applyProtection="1">
      <alignment horizontal="left" vertical="top" wrapText="1"/>
      <protection locked="0"/>
    </xf>
    <xf numFmtId="0" fontId="0" fillId="3" borderId="12" xfId="0" applyFill="1" applyBorder="1" applyAlignment="1" applyProtection="1">
      <alignment horizontal="left" vertical="top" wrapText="1"/>
      <protection locked="0"/>
    </xf>
    <xf numFmtId="0" fontId="0" fillId="3" borderId="8" xfId="0" applyFill="1" applyBorder="1" applyAlignment="1" applyProtection="1">
      <alignment horizontal="left" vertical="top" wrapText="1"/>
      <protection locked="0"/>
    </xf>
    <xf numFmtId="0" fontId="0" fillId="3" borderId="0" xfId="0" applyFill="1" applyBorder="1" applyAlignment="1" applyProtection="1">
      <alignment horizontal="left" vertical="top" wrapText="1"/>
      <protection locked="0"/>
    </xf>
    <xf numFmtId="0" fontId="0" fillId="3" borderId="13" xfId="0" applyFill="1" applyBorder="1" applyAlignment="1" applyProtection="1">
      <alignment horizontal="left" vertical="top" wrapText="1"/>
      <protection locked="0"/>
    </xf>
    <xf numFmtId="0" fontId="0" fillId="3" borderId="14" xfId="0" applyFill="1" applyBorder="1" applyAlignment="1" applyProtection="1">
      <alignment horizontal="left" vertical="top" wrapText="1"/>
      <protection locked="0"/>
    </xf>
    <xf numFmtId="0" fontId="0" fillId="3" borderId="9" xfId="0" applyFill="1" applyBorder="1" applyAlignment="1" applyProtection="1">
      <alignment horizontal="left" vertical="top" wrapText="1"/>
      <protection locked="0"/>
    </xf>
    <xf numFmtId="0" fontId="0" fillId="3" borderId="15" xfId="0" applyFill="1" applyBorder="1" applyAlignment="1" applyProtection="1">
      <alignment horizontal="left" vertical="top" wrapText="1"/>
      <protection locked="0"/>
    </xf>
    <xf numFmtId="0" fontId="1" fillId="4" borderId="2" xfId="0" applyFont="1" applyFill="1" applyBorder="1" applyAlignment="1" applyProtection="1">
      <alignment horizontal="left" shrinkToFit="1"/>
      <protection hidden="1"/>
    </xf>
    <xf numFmtId="0" fontId="1" fillId="4" borderId="3" xfId="0" applyFont="1" applyFill="1" applyBorder="1" applyAlignment="1" applyProtection="1">
      <alignment horizontal="left" shrinkToFit="1"/>
      <protection hidden="1"/>
    </xf>
    <xf numFmtId="0" fontId="1" fillId="4" borderId="4" xfId="0" applyFont="1" applyFill="1" applyBorder="1" applyAlignment="1" applyProtection="1">
      <alignment horizontal="left" shrinkToFit="1"/>
      <protection hidden="1"/>
    </xf>
    <xf numFmtId="0" fontId="4" fillId="3" borderId="9" xfId="0" applyFont="1" applyFill="1" applyBorder="1" applyAlignment="1" applyProtection="1">
      <alignment horizontal="center" shrinkToFit="1"/>
      <protection hidden="1"/>
    </xf>
    <xf numFmtId="8" fontId="8" fillId="0" borderId="10" xfId="0" applyNumberFormat="1" applyFont="1" applyBorder="1" applyAlignment="1" applyProtection="1">
      <alignment horizontal="center" vertical="center" shrinkToFit="1"/>
      <protection hidden="1"/>
    </xf>
    <xf numFmtId="0" fontId="8" fillId="0" borderId="11" xfId="0" applyFont="1" applyBorder="1" applyAlignment="1" applyProtection="1">
      <alignment horizontal="center" vertical="center" shrinkToFit="1"/>
      <protection hidden="1"/>
    </xf>
    <xf numFmtId="0" fontId="8" fillId="0" borderId="12" xfId="0" applyFont="1" applyBorder="1" applyAlignment="1" applyProtection="1">
      <alignment horizontal="center" vertical="center" shrinkToFit="1"/>
      <protection hidden="1"/>
    </xf>
    <xf numFmtId="0" fontId="8" fillId="0" borderId="14" xfId="0" applyFont="1" applyBorder="1" applyAlignment="1" applyProtection="1">
      <alignment horizontal="center" vertical="center" shrinkToFit="1"/>
      <protection hidden="1"/>
    </xf>
    <xf numFmtId="0" fontId="8" fillId="0" borderId="9" xfId="0" applyFont="1" applyBorder="1" applyAlignment="1" applyProtection="1">
      <alignment horizontal="center" vertical="center" shrinkToFit="1"/>
      <protection hidden="1"/>
    </xf>
    <xf numFmtId="0" fontId="8" fillId="0" borderId="15" xfId="0" applyFont="1" applyBorder="1" applyAlignment="1" applyProtection="1">
      <alignment horizontal="center" vertical="center" shrinkToFit="1"/>
      <protection hidden="1"/>
    </xf>
    <xf numFmtId="0" fontId="8" fillId="0" borderId="10" xfId="0" applyFont="1" applyBorder="1" applyAlignment="1" applyProtection="1">
      <alignment horizontal="center" vertical="center" shrinkToFit="1"/>
      <protection locked="0"/>
    </xf>
    <xf numFmtId="0" fontId="8" fillId="0" borderId="11" xfId="0" applyFont="1" applyBorder="1" applyAlignment="1" applyProtection="1">
      <alignment horizontal="center" vertical="center" shrinkToFit="1"/>
      <protection locked="0"/>
    </xf>
    <xf numFmtId="0" fontId="8" fillId="0" borderId="12" xfId="0" applyFont="1" applyBorder="1" applyAlignment="1" applyProtection="1">
      <alignment horizontal="center" vertical="center" shrinkToFit="1"/>
      <protection locked="0"/>
    </xf>
    <xf numFmtId="0" fontId="8" fillId="0" borderId="14" xfId="0" applyFont="1" applyBorder="1" applyAlignment="1" applyProtection="1">
      <alignment horizontal="center" vertical="center" shrinkToFit="1"/>
      <protection locked="0"/>
    </xf>
    <xf numFmtId="0" fontId="8" fillId="0" borderId="9" xfId="0" applyFont="1" applyBorder="1" applyAlignment="1" applyProtection="1">
      <alignment horizontal="center" vertical="center" shrinkToFit="1"/>
      <protection locked="0"/>
    </xf>
    <xf numFmtId="0" fontId="8" fillId="0" borderId="15" xfId="0" applyFont="1" applyBorder="1" applyAlignment="1" applyProtection="1">
      <alignment horizontal="center" vertical="center" shrinkToFit="1"/>
      <protection locked="0"/>
    </xf>
    <xf numFmtId="0" fontId="10" fillId="4" borderId="10" xfId="0" applyFont="1" applyFill="1" applyBorder="1" applyAlignment="1" applyProtection="1">
      <alignment horizontal="center" vertical="center" shrinkToFit="1"/>
      <protection hidden="1"/>
    </xf>
    <xf numFmtId="0" fontId="10" fillId="4" borderId="11" xfId="0" applyFont="1" applyFill="1" applyBorder="1" applyAlignment="1" applyProtection="1">
      <alignment horizontal="center" vertical="center" shrinkToFit="1"/>
      <protection hidden="1"/>
    </xf>
    <xf numFmtId="0" fontId="10" fillId="4" borderId="12" xfId="0" applyFont="1" applyFill="1" applyBorder="1" applyAlignment="1" applyProtection="1">
      <alignment horizontal="center" vertical="center" shrinkToFit="1"/>
      <protection hidden="1"/>
    </xf>
    <xf numFmtId="0" fontId="10" fillId="4" borderId="14" xfId="0" applyFont="1" applyFill="1" applyBorder="1" applyAlignment="1" applyProtection="1">
      <alignment horizontal="center" vertical="center" shrinkToFit="1"/>
      <protection hidden="1"/>
    </xf>
    <xf numFmtId="0" fontId="10" fillId="4" borderId="9" xfId="0" applyFont="1" applyFill="1" applyBorder="1" applyAlignment="1" applyProtection="1">
      <alignment horizontal="center" vertical="center" shrinkToFit="1"/>
      <protection hidden="1"/>
    </xf>
    <xf numFmtId="0" fontId="10" fillId="4" borderId="15" xfId="0" applyFont="1" applyFill="1" applyBorder="1" applyAlignment="1" applyProtection="1">
      <alignment horizontal="center" vertical="center" shrinkToFit="1"/>
      <protection hidden="1"/>
    </xf>
    <xf numFmtId="0" fontId="10" fillId="5" borderId="10" xfId="0" applyFont="1" applyFill="1" applyBorder="1" applyAlignment="1" applyProtection="1">
      <alignment horizontal="center" vertical="center" shrinkToFit="1"/>
      <protection hidden="1"/>
    </xf>
    <xf numFmtId="0" fontId="10" fillId="5" borderId="11" xfId="0" applyFont="1" applyFill="1" applyBorder="1" applyAlignment="1" applyProtection="1">
      <alignment horizontal="center" vertical="center" shrinkToFit="1"/>
      <protection hidden="1"/>
    </xf>
    <xf numFmtId="0" fontId="10" fillId="5" borderId="12" xfId="0" applyFont="1" applyFill="1" applyBorder="1" applyAlignment="1" applyProtection="1">
      <alignment horizontal="center" vertical="center" shrinkToFit="1"/>
      <protection hidden="1"/>
    </xf>
    <xf numFmtId="0" fontId="10" fillId="5" borderId="14" xfId="0" applyFont="1" applyFill="1" applyBorder="1" applyAlignment="1" applyProtection="1">
      <alignment horizontal="center" vertical="center" shrinkToFit="1"/>
      <protection hidden="1"/>
    </xf>
    <xf numFmtId="0" fontId="10" fillId="5" borderId="9" xfId="0" applyFont="1" applyFill="1" applyBorder="1" applyAlignment="1" applyProtection="1">
      <alignment horizontal="center" vertical="center" shrinkToFit="1"/>
      <protection hidden="1"/>
    </xf>
    <xf numFmtId="0" fontId="10" fillId="5" borderId="15" xfId="0" applyFont="1" applyFill="1" applyBorder="1" applyAlignment="1" applyProtection="1">
      <alignment horizontal="center" vertical="center" shrinkToFit="1"/>
      <protection hidden="1"/>
    </xf>
    <xf numFmtId="0" fontId="1" fillId="5" borderId="10" xfId="0" applyFont="1" applyFill="1" applyBorder="1" applyAlignment="1" applyProtection="1">
      <alignment horizontal="center" shrinkToFit="1"/>
      <protection hidden="1"/>
    </xf>
    <xf numFmtId="0" fontId="1" fillId="5" borderId="11" xfId="0" applyFont="1" applyFill="1" applyBorder="1" applyAlignment="1" applyProtection="1">
      <alignment horizontal="center" shrinkToFit="1"/>
      <protection hidden="1"/>
    </xf>
    <xf numFmtId="0" fontId="1" fillId="5" borderId="12" xfId="0" applyFont="1" applyFill="1" applyBorder="1" applyAlignment="1" applyProtection="1">
      <alignment horizontal="center" shrinkToFit="1"/>
      <protection hidden="1"/>
    </xf>
    <xf numFmtId="0" fontId="2" fillId="3" borderId="0" xfId="0" applyFont="1" applyFill="1" applyAlignment="1" applyProtection="1">
      <alignment horizontal="center" shrinkToFit="1"/>
      <protection hidden="1"/>
    </xf>
    <xf numFmtId="167" fontId="0" fillId="0" borderId="14" xfId="0" applyNumberFormat="1" applyBorder="1" applyAlignment="1" applyProtection="1">
      <alignment horizontal="center" shrinkToFit="1"/>
      <protection hidden="1"/>
    </xf>
    <xf numFmtId="167" fontId="0" fillId="0" borderId="9" xfId="0" applyNumberFormat="1" applyBorder="1" applyAlignment="1" applyProtection="1">
      <alignment horizontal="center" shrinkToFit="1"/>
      <protection hidden="1"/>
    </xf>
    <xf numFmtId="167" fontId="0" fillId="0" borderId="15" xfId="0" applyNumberFormat="1" applyBorder="1" applyAlignment="1" applyProtection="1">
      <alignment horizontal="center" shrinkToFit="1"/>
      <protection hidden="1"/>
    </xf>
    <xf numFmtId="8" fontId="0" fillId="0" borderId="14" xfId="0" applyNumberFormat="1" applyBorder="1" applyAlignment="1" applyProtection="1">
      <alignment horizontal="center" shrinkToFit="1"/>
      <protection hidden="1"/>
    </xf>
    <xf numFmtId="8" fontId="0" fillId="0" borderId="9" xfId="0" applyNumberFormat="1" applyBorder="1" applyAlignment="1" applyProtection="1">
      <alignment horizontal="center" shrinkToFit="1"/>
      <protection hidden="1"/>
    </xf>
    <xf numFmtId="8" fontId="0" fillId="0" borderId="15" xfId="0" applyNumberFormat="1" applyBorder="1" applyAlignment="1" applyProtection="1">
      <alignment horizontal="center" shrinkToFit="1"/>
      <protection hidden="1"/>
    </xf>
    <xf numFmtId="10" fontId="0" fillId="0" borderId="9" xfId="0" applyNumberFormat="1" applyBorder="1" applyAlignment="1" applyProtection="1">
      <alignment horizontal="center" shrinkToFit="1"/>
      <protection hidden="1"/>
    </xf>
    <xf numFmtId="10" fontId="0" fillId="0" borderId="15" xfId="0" applyNumberFormat="1" applyBorder="1" applyAlignment="1" applyProtection="1">
      <alignment horizontal="center" shrinkToFit="1"/>
      <protection hidden="1"/>
    </xf>
    <xf numFmtId="0" fontId="9" fillId="3" borderId="0" xfId="0" applyFont="1" applyFill="1" applyBorder="1" applyAlignment="1" applyProtection="1">
      <alignment horizontal="center" vertical="center" shrinkToFit="1"/>
      <protection hidden="1"/>
    </xf>
    <xf numFmtId="0" fontId="12" fillId="5" borderId="10" xfId="0" applyFont="1" applyFill="1" applyBorder="1" applyAlignment="1" applyProtection="1">
      <alignment horizontal="center" vertical="center" shrinkToFit="1"/>
      <protection hidden="1"/>
    </xf>
    <xf numFmtId="0" fontId="12" fillId="5" borderId="11" xfId="0" applyFont="1" applyFill="1" applyBorder="1" applyAlignment="1" applyProtection="1">
      <alignment horizontal="center" vertical="center" shrinkToFit="1"/>
      <protection hidden="1"/>
    </xf>
    <xf numFmtId="0" fontId="12" fillId="5" borderId="12" xfId="0" applyFont="1" applyFill="1" applyBorder="1" applyAlignment="1" applyProtection="1">
      <alignment horizontal="center" vertical="center" shrinkToFit="1"/>
      <protection hidden="1"/>
    </xf>
    <xf numFmtId="0" fontId="12" fillId="5" borderId="14" xfId="0" applyFont="1" applyFill="1" applyBorder="1" applyAlignment="1" applyProtection="1">
      <alignment horizontal="center" vertical="center" shrinkToFit="1"/>
      <protection hidden="1"/>
    </xf>
    <xf numFmtId="0" fontId="12" fillId="5" borderId="9" xfId="0" applyFont="1" applyFill="1" applyBorder="1" applyAlignment="1" applyProtection="1">
      <alignment horizontal="center" vertical="center" shrinkToFit="1"/>
      <protection hidden="1"/>
    </xf>
    <xf numFmtId="0" fontId="12" fillId="5" borderId="15" xfId="0" applyFont="1" applyFill="1" applyBorder="1" applyAlignment="1" applyProtection="1">
      <alignment horizontal="center" vertical="center" shrinkToFit="1"/>
      <protection hidden="1"/>
    </xf>
    <xf numFmtId="0" fontId="16" fillId="3" borderId="10" xfId="0" applyFont="1" applyFill="1" applyBorder="1" applyAlignment="1" applyProtection="1">
      <alignment horizontal="center" vertical="center" shrinkToFit="1"/>
      <protection hidden="1"/>
    </xf>
    <xf numFmtId="0" fontId="16" fillId="3" borderId="11" xfId="0" applyFont="1" applyFill="1" applyBorder="1" applyAlignment="1" applyProtection="1">
      <alignment horizontal="center" vertical="center" shrinkToFit="1"/>
      <protection hidden="1"/>
    </xf>
    <xf numFmtId="0" fontId="16" fillId="3" borderId="12" xfId="0" applyFont="1" applyFill="1" applyBorder="1" applyAlignment="1" applyProtection="1">
      <alignment horizontal="center" vertical="center" shrinkToFit="1"/>
      <protection hidden="1"/>
    </xf>
    <xf numFmtId="0" fontId="16" fillId="3" borderId="14" xfId="0" applyFont="1" applyFill="1" applyBorder="1" applyAlignment="1" applyProtection="1">
      <alignment horizontal="center" vertical="center" shrinkToFit="1"/>
      <protection hidden="1"/>
    </xf>
    <xf numFmtId="0" fontId="16" fillId="3" borderId="9" xfId="0" applyFont="1" applyFill="1" applyBorder="1" applyAlignment="1" applyProtection="1">
      <alignment horizontal="center" vertical="center" shrinkToFit="1"/>
      <protection hidden="1"/>
    </xf>
    <xf numFmtId="0" fontId="16" fillId="3" borderId="15" xfId="0" applyFont="1" applyFill="1" applyBorder="1" applyAlignment="1" applyProtection="1">
      <alignment horizontal="center" vertical="center" shrinkToFit="1"/>
      <protection hidden="1"/>
    </xf>
  </cellXfs>
  <cellStyles count="1">
    <cellStyle name="Normal" xfId="0" builtinId="0"/>
  </cellStyles>
  <dxfs count="6">
    <dxf>
      <font>
        <b/>
        <i val="0"/>
        <color theme="0"/>
      </font>
      <fill>
        <patternFill>
          <bgColor rgb="FF0095DB"/>
        </patternFill>
      </fill>
      <border>
        <left style="thin">
          <color auto="1"/>
        </left>
        <right style="thin">
          <color auto="1"/>
        </right>
        <top style="thin">
          <color auto="1"/>
        </top>
        <bottom style="thin">
          <color auto="1"/>
        </bottom>
        <vertical/>
        <horizontal/>
      </border>
    </dxf>
    <dxf>
      <font>
        <b/>
        <i val="0"/>
        <color theme="0"/>
      </font>
      <fill>
        <patternFill>
          <bgColor rgb="FFEF7D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border>
        <left style="thin">
          <color auto="1"/>
        </left>
        <right style="thin">
          <color auto="1"/>
        </right>
        <top style="thin">
          <color auto="1"/>
        </top>
        <bottom style="thin">
          <color auto="1"/>
        </bottom>
        <vertical/>
        <horizontal/>
      </border>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s>
  <tableStyles count="0" defaultTableStyle="TableStyleMedium2" defaultPivotStyle="PivotStyleLight16"/>
  <colors>
    <mruColors>
      <color rgb="FFB32117"/>
      <color rgb="FF207245"/>
      <color rgb="FF646363"/>
      <color rgb="FF0095DB"/>
      <color rgb="FFEF7D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Sales Breakdown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stacked"/>
        <c:varyColors val="0"/>
        <c:ser>
          <c:idx val="2"/>
          <c:order val="0"/>
          <c:tx>
            <c:strRef>
              <c:f>'Overall Sales Report'!$BF$4</c:f>
              <c:strCache>
                <c:ptCount val="1"/>
                <c:pt idx="0">
                  <c:v>Paid Out</c:v>
                </c:pt>
              </c:strCache>
            </c:strRef>
          </c:tx>
          <c:spPr>
            <a:solidFill>
              <a:srgbClr val="EF7D00"/>
            </a:solidFill>
            <a:ln>
              <a:noFill/>
            </a:ln>
            <a:effectLst/>
          </c:spPr>
          <c:invertIfNegative val="0"/>
          <c:cat>
            <c:strRef>
              <c:f>'Overall Sales Report'!$BC$5:$BC$16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Report'!$BF$5:$BF$16</c:f>
              <c:numCache>
                <c:formatCode>"£"#,##0.00_);[Red]\("£"#,##0.00\)</c:formatCode>
                <c:ptCount val="12"/>
                <c:pt idx="0">
                  <c:v>3984</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1F53-4D2D-AC85-B280CC0DED75}"/>
            </c:ext>
          </c:extLst>
        </c:ser>
        <c:ser>
          <c:idx val="3"/>
          <c:order val="1"/>
          <c:tx>
            <c:strRef>
              <c:f>'Overall Sales Report'!$BG$4</c:f>
              <c:strCache>
                <c:ptCount val="1"/>
                <c:pt idx="0">
                  <c:v>Business</c:v>
                </c:pt>
              </c:strCache>
            </c:strRef>
          </c:tx>
          <c:spPr>
            <a:solidFill>
              <a:srgbClr val="0095DB"/>
            </a:solidFill>
            <a:ln>
              <a:noFill/>
            </a:ln>
            <a:effectLst/>
          </c:spPr>
          <c:invertIfNegative val="0"/>
          <c:cat>
            <c:strRef>
              <c:f>'Overall Sales Report'!$BC$5:$BC$16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Report'!$BG$5:$BG$16</c:f>
              <c:numCache>
                <c:formatCode>"£"#,##0.00_);[Red]\("£"#,##0.00\)</c:formatCode>
                <c:ptCount val="12"/>
                <c:pt idx="0">
                  <c:v>996</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1F53-4D2D-AC85-B280CC0DED75}"/>
            </c:ext>
          </c:extLst>
        </c:ser>
        <c:dLbls>
          <c:showLegendKey val="0"/>
          <c:showVal val="0"/>
          <c:showCatName val="0"/>
          <c:showSerName val="0"/>
          <c:showPercent val="0"/>
          <c:showBubbleSize val="0"/>
        </c:dLbls>
        <c:gapWidth val="150"/>
        <c:overlap val="100"/>
        <c:axId val="504453768"/>
        <c:axId val="504451472"/>
      </c:barChart>
      <c:catAx>
        <c:axId val="5044537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451472"/>
        <c:crosses val="autoZero"/>
        <c:auto val="1"/>
        <c:lblAlgn val="ctr"/>
        <c:lblOffset val="100"/>
        <c:noMultiLvlLbl val="0"/>
      </c:catAx>
      <c:valAx>
        <c:axId val="50445147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044537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Sales Breakdown - Per Person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7.7703292770221907E-2"/>
          <c:y val="7.9827811368679641E-2"/>
          <c:w val="0.90563004056311147"/>
          <c:h val="0.46588460629839862"/>
        </c:manualLayout>
      </c:layout>
      <c:barChart>
        <c:barDir val="col"/>
        <c:grouping val="clustered"/>
        <c:varyColors val="0"/>
        <c:ser>
          <c:idx val="0"/>
          <c:order val="0"/>
          <c:tx>
            <c:strRef>
              <c:f>'Overall Sales Report'!$BD$18</c:f>
              <c:strCache>
                <c:ptCount val="1"/>
                <c:pt idx="0">
                  <c:v>Mike Wilson</c:v>
                </c:pt>
              </c:strCache>
            </c:strRef>
          </c:tx>
          <c:spPr>
            <a:solidFill>
              <a:schemeClr val="accent1"/>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Report'!$BD$19:$BD$30</c:f>
              <c:numCache>
                <c:formatCode>"£"#,##0.00_);[Red]\("£"#,##0.00\)</c:formatCode>
                <c:ptCount val="12"/>
                <c:pt idx="0">
                  <c:v>1280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21C-4508-A8D8-CD99B88E44C6}"/>
            </c:ext>
          </c:extLst>
        </c:ser>
        <c:ser>
          <c:idx val="1"/>
          <c:order val="1"/>
          <c:tx>
            <c:strRef>
              <c:f>'Overall Sales Report'!$BE$18</c:f>
              <c:strCache>
                <c:ptCount val="1"/>
                <c:pt idx="0">
                  <c:v>Chris Smith</c:v>
                </c:pt>
              </c:strCache>
            </c:strRef>
          </c:tx>
          <c:spPr>
            <a:solidFill>
              <a:schemeClr val="accent2"/>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Report'!$BE$19:$BE$30</c:f>
              <c:numCache>
                <c:formatCode>"£"#,##0.00_);[Red]\("£"#,##0.00\)</c:formatCode>
                <c:ptCount val="12"/>
                <c:pt idx="0">
                  <c:v>1210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A21C-4508-A8D8-CD99B88E44C6}"/>
            </c:ext>
          </c:extLst>
        </c:ser>
        <c:ser>
          <c:idx val="2"/>
          <c:order val="2"/>
          <c:tx>
            <c:strRef>
              <c:f>'Overall Sales Report'!$BF$18</c:f>
              <c:strCache>
                <c:ptCount val="1"/>
                <c:pt idx="0">
                  <c:v>Kim Jones</c:v>
                </c:pt>
              </c:strCache>
            </c:strRef>
          </c:tx>
          <c:spPr>
            <a:solidFill>
              <a:schemeClr val="accent3"/>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Report'!$BF$19:$BF$30</c:f>
              <c:numCache>
                <c:formatCode>"£"#,##0.00_);[Red]\("£"#,##0.00\)</c:formatCode>
                <c:ptCount val="12"/>
                <c:pt idx="0">
                  <c:v>1230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A21C-4508-A8D8-CD99B88E44C6}"/>
            </c:ext>
          </c:extLst>
        </c:ser>
        <c:ser>
          <c:idx val="3"/>
          <c:order val="3"/>
          <c:tx>
            <c:strRef>
              <c:f>'Overall Sales Report'!$BG$18</c:f>
              <c:strCache>
                <c:ptCount val="1"/>
                <c:pt idx="0">
                  <c:v>Sarah Blake</c:v>
                </c:pt>
              </c:strCache>
            </c:strRef>
          </c:tx>
          <c:spPr>
            <a:solidFill>
              <a:schemeClr val="accent4"/>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Report'!$BG$19:$BG$30</c:f>
              <c:numCache>
                <c:formatCode>"£"#,##0.00_);[Red]\("£"#,##0.00\)</c:formatCode>
                <c:ptCount val="12"/>
                <c:pt idx="0">
                  <c:v>1260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3-A21C-4508-A8D8-CD99B88E44C6}"/>
            </c:ext>
          </c:extLst>
        </c:ser>
        <c:ser>
          <c:idx val="4"/>
          <c:order val="4"/>
          <c:tx>
            <c:strRef>
              <c:f>'Overall Sales Report'!$BH$18</c:f>
              <c:strCache>
                <c:ptCount val="1"/>
              </c:strCache>
            </c:strRef>
          </c:tx>
          <c:spPr>
            <a:solidFill>
              <a:schemeClr val="accent5"/>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Report'!$BH$19:$BH$30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4-A21C-4508-A8D8-CD99B88E44C6}"/>
            </c:ext>
          </c:extLst>
        </c:ser>
        <c:ser>
          <c:idx val="5"/>
          <c:order val="5"/>
          <c:tx>
            <c:strRef>
              <c:f>'Overall Sales Report'!$BI$18</c:f>
              <c:strCache>
                <c:ptCount val="1"/>
              </c:strCache>
            </c:strRef>
          </c:tx>
          <c:spPr>
            <a:solidFill>
              <a:schemeClr val="accent6"/>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Report'!$BI$19:$BI$30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A21C-4508-A8D8-CD99B88E44C6}"/>
            </c:ext>
          </c:extLst>
        </c:ser>
        <c:ser>
          <c:idx val="6"/>
          <c:order val="6"/>
          <c:tx>
            <c:strRef>
              <c:f>'Overall Sales Report'!$BJ$18</c:f>
              <c:strCache>
                <c:ptCount val="1"/>
              </c:strCache>
            </c:strRef>
          </c:tx>
          <c:spPr>
            <a:solidFill>
              <a:schemeClr val="accent1">
                <a:lumMod val="6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Report'!$BJ$19:$BJ$30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6-A21C-4508-A8D8-CD99B88E44C6}"/>
            </c:ext>
          </c:extLst>
        </c:ser>
        <c:ser>
          <c:idx val="7"/>
          <c:order val="7"/>
          <c:tx>
            <c:strRef>
              <c:f>'Overall Sales Report'!$BK$18</c:f>
              <c:strCache>
                <c:ptCount val="1"/>
              </c:strCache>
            </c:strRef>
          </c:tx>
          <c:spPr>
            <a:solidFill>
              <a:schemeClr val="accent2">
                <a:lumMod val="6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Report'!$BK$19:$BK$30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A21C-4508-A8D8-CD99B88E44C6}"/>
            </c:ext>
          </c:extLst>
        </c:ser>
        <c:ser>
          <c:idx val="8"/>
          <c:order val="8"/>
          <c:tx>
            <c:strRef>
              <c:f>'Overall Sales Report'!$BL$18</c:f>
              <c:strCache>
                <c:ptCount val="1"/>
              </c:strCache>
            </c:strRef>
          </c:tx>
          <c:spPr>
            <a:solidFill>
              <a:schemeClr val="accent3">
                <a:lumMod val="6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Report'!$BL$19:$BL$30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A21C-4508-A8D8-CD99B88E44C6}"/>
            </c:ext>
          </c:extLst>
        </c:ser>
        <c:ser>
          <c:idx val="9"/>
          <c:order val="9"/>
          <c:tx>
            <c:strRef>
              <c:f>'Overall Sales Report'!$BM$18</c:f>
              <c:strCache>
                <c:ptCount val="1"/>
              </c:strCache>
            </c:strRef>
          </c:tx>
          <c:spPr>
            <a:solidFill>
              <a:schemeClr val="accent4">
                <a:lumMod val="6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Report'!$BM$19:$BM$30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A21C-4508-A8D8-CD99B88E44C6}"/>
            </c:ext>
          </c:extLst>
        </c:ser>
        <c:ser>
          <c:idx val="10"/>
          <c:order val="10"/>
          <c:tx>
            <c:strRef>
              <c:f>'Overall Sales Report'!$BN$18</c:f>
              <c:strCache>
                <c:ptCount val="1"/>
              </c:strCache>
            </c:strRef>
          </c:tx>
          <c:spPr>
            <a:solidFill>
              <a:schemeClr val="accent5">
                <a:lumMod val="6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Report'!$BN$19:$BN$30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A-A21C-4508-A8D8-CD99B88E44C6}"/>
            </c:ext>
          </c:extLst>
        </c:ser>
        <c:ser>
          <c:idx val="11"/>
          <c:order val="11"/>
          <c:tx>
            <c:strRef>
              <c:f>'Overall Sales Report'!$BO$18</c:f>
              <c:strCache>
                <c:ptCount val="1"/>
              </c:strCache>
            </c:strRef>
          </c:tx>
          <c:spPr>
            <a:solidFill>
              <a:schemeClr val="accent6">
                <a:lumMod val="6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Report'!$BO$19:$BO$30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B-A21C-4508-A8D8-CD99B88E44C6}"/>
            </c:ext>
          </c:extLst>
        </c:ser>
        <c:ser>
          <c:idx val="12"/>
          <c:order val="12"/>
          <c:tx>
            <c:strRef>
              <c:f>'Overall Sales Report'!$BP$18</c:f>
              <c:strCache>
                <c:ptCount val="1"/>
              </c:strCache>
            </c:strRef>
          </c:tx>
          <c:spPr>
            <a:solidFill>
              <a:schemeClr val="accent1">
                <a:lumMod val="80000"/>
                <a:lumOff val="2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Report'!$BP$19:$BP$30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C-A21C-4508-A8D8-CD99B88E44C6}"/>
            </c:ext>
          </c:extLst>
        </c:ser>
        <c:ser>
          <c:idx val="13"/>
          <c:order val="13"/>
          <c:tx>
            <c:strRef>
              <c:f>'Overall Sales Report'!$BQ$18</c:f>
              <c:strCache>
                <c:ptCount val="1"/>
              </c:strCache>
            </c:strRef>
          </c:tx>
          <c:spPr>
            <a:solidFill>
              <a:schemeClr val="accent2">
                <a:lumMod val="80000"/>
                <a:lumOff val="2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Report'!$BQ$19:$BQ$30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D-A21C-4508-A8D8-CD99B88E44C6}"/>
            </c:ext>
          </c:extLst>
        </c:ser>
        <c:ser>
          <c:idx val="14"/>
          <c:order val="14"/>
          <c:tx>
            <c:strRef>
              <c:f>'Overall Sales Report'!$BR$18</c:f>
              <c:strCache>
                <c:ptCount val="1"/>
              </c:strCache>
            </c:strRef>
          </c:tx>
          <c:spPr>
            <a:solidFill>
              <a:schemeClr val="accent3">
                <a:lumMod val="80000"/>
                <a:lumOff val="2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Report'!$BR$19:$BR$30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E-A21C-4508-A8D8-CD99B88E44C6}"/>
            </c:ext>
          </c:extLst>
        </c:ser>
        <c:ser>
          <c:idx val="15"/>
          <c:order val="15"/>
          <c:tx>
            <c:strRef>
              <c:f>'Overall Sales Report'!$BS$18</c:f>
              <c:strCache>
                <c:ptCount val="1"/>
              </c:strCache>
            </c:strRef>
          </c:tx>
          <c:spPr>
            <a:solidFill>
              <a:schemeClr val="accent4">
                <a:lumMod val="80000"/>
                <a:lumOff val="2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Report'!$BS$19:$BS$30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F-A21C-4508-A8D8-CD99B88E44C6}"/>
            </c:ext>
          </c:extLst>
        </c:ser>
        <c:ser>
          <c:idx val="16"/>
          <c:order val="16"/>
          <c:tx>
            <c:strRef>
              <c:f>'Overall Sales Report'!$BT$18</c:f>
              <c:strCache>
                <c:ptCount val="1"/>
              </c:strCache>
            </c:strRef>
          </c:tx>
          <c:spPr>
            <a:solidFill>
              <a:schemeClr val="accent5">
                <a:lumMod val="80000"/>
                <a:lumOff val="2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Report'!$BT$19:$BT$30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0-A21C-4508-A8D8-CD99B88E44C6}"/>
            </c:ext>
          </c:extLst>
        </c:ser>
        <c:ser>
          <c:idx val="17"/>
          <c:order val="17"/>
          <c:tx>
            <c:strRef>
              <c:f>'Overall Sales Report'!$BU$18</c:f>
              <c:strCache>
                <c:ptCount val="1"/>
              </c:strCache>
            </c:strRef>
          </c:tx>
          <c:spPr>
            <a:solidFill>
              <a:schemeClr val="accent6">
                <a:lumMod val="80000"/>
                <a:lumOff val="2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Report'!$BU$19:$BU$30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1-A21C-4508-A8D8-CD99B88E44C6}"/>
            </c:ext>
          </c:extLst>
        </c:ser>
        <c:ser>
          <c:idx val="18"/>
          <c:order val="18"/>
          <c:tx>
            <c:strRef>
              <c:f>'Overall Sales Report'!$BV$18</c:f>
              <c:strCache>
                <c:ptCount val="1"/>
              </c:strCache>
            </c:strRef>
          </c:tx>
          <c:spPr>
            <a:solidFill>
              <a:schemeClr val="accent1">
                <a:lumMod val="8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Report'!$BV$19:$BV$30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2-A21C-4508-A8D8-CD99B88E44C6}"/>
            </c:ext>
          </c:extLst>
        </c:ser>
        <c:ser>
          <c:idx val="19"/>
          <c:order val="19"/>
          <c:tx>
            <c:strRef>
              <c:f>'Overall Sales Report'!$BW$18</c:f>
              <c:strCache>
                <c:ptCount val="1"/>
              </c:strCache>
            </c:strRef>
          </c:tx>
          <c:spPr>
            <a:solidFill>
              <a:schemeClr val="accent2">
                <a:lumMod val="8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Report'!$BW$19:$BW$30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3-A21C-4508-A8D8-CD99B88E44C6}"/>
            </c:ext>
          </c:extLst>
        </c:ser>
        <c:ser>
          <c:idx val="20"/>
          <c:order val="20"/>
          <c:tx>
            <c:strRef>
              <c:f>'Overall Sales Report'!$BX$18</c:f>
              <c:strCache>
                <c:ptCount val="1"/>
              </c:strCache>
            </c:strRef>
          </c:tx>
          <c:spPr>
            <a:solidFill>
              <a:schemeClr val="accent3">
                <a:lumMod val="8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Report'!$BX$19:$BX$30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4-A21C-4508-A8D8-CD99B88E44C6}"/>
            </c:ext>
          </c:extLst>
        </c:ser>
        <c:ser>
          <c:idx val="21"/>
          <c:order val="21"/>
          <c:tx>
            <c:strRef>
              <c:f>'Overall Sales Report'!$BY$18</c:f>
              <c:strCache>
                <c:ptCount val="1"/>
              </c:strCache>
            </c:strRef>
          </c:tx>
          <c:spPr>
            <a:solidFill>
              <a:schemeClr val="accent4">
                <a:lumMod val="8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Report'!$BY$19:$BY$30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5-A21C-4508-A8D8-CD99B88E44C6}"/>
            </c:ext>
          </c:extLst>
        </c:ser>
        <c:ser>
          <c:idx val="22"/>
          <c:order val="22"/>
          <c:tx>
            <c:strRef>
              <c:f>'Overall Sales Report'!$BZ$18</c:f>
              <c:strCache>
                <c:ptCount val="1"/>
              </c:strCache>
            </c:strRef>
          </c:tx>
          <c:spPr>
            <a:solidFill>
              <a:schemeClr val="accent5">
                <a:lumMod val="8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Report'!$BZ$19:$BZ$30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6-A21C-4508-A8D8-CD99B88E44C6}"/>
            </c:ext>
          </c:extLst>
        </c:ser>
        <c:ser>
          <c:idx val="23"/>
          <c:order val="23"/>
          <c:tx>
            <c:strRef>
              <c:f>'Overall Sales Report'!$CA$18</c:f>
              <c:strCache>
                <c:ptCount val="1"/>
              </c:strCache>
            </c:strRef>
          </c:tx>
          <c:spPr>
            <a:solidFill>
              <a:schemeClr val="accent6">
                <a:lumMod val="8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Report'!$CA$19:$CA$30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7-A21C-4508-A8D8-CD99B88E44C6}"/>
            </c:ext>
          </c:extLst>
        </c:ser>
        <c:ser>
          <c:idx val="24"/>
          <c:order val="24"/>
          <c:tx>
            <c:strRef>
              <c:f>'Overall Sales Report'!$CB$18</c:f>
              <c:strCache>
                <c:ptCount val="1"/>
              </c:strCache>
            </c:strRef>
          </c:tx>
          <c:spPr>
            <a:solidFill>
              <a:schemeClr val="accent1">
                <a:lumMod val="60000"/>
                <a:lumOff val="4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Report'!$CB$19:$CB$30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8-A21C-4508-A8D8-CD99B88E44C6}"/>
            </c:ext>
          </c:extLst>
        </c:ser>
        <c:ser>
          <c:idx val="25"/>
          <c:order val="25"/>
          <c:tx>
            <c:strRef>
              <c:f>'Overall Sales Report'!$CC$18</c:f>
              <c:strCache>
                <c:ptCount val="1"/>
              </c:strCache>
            </c:strRef>
          </c:tx>
          <c:spPr>
            <a:solidFill>
              <a:schemeClr val="accent2">
                <a:lumMod val="60000"/>
                <a:lumOff val="4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Report'!$CC$19:$CC$30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9-A21C-4508-A8D8-CD99B88E44C6}"/>
            </c:ext>
          </c:extLst>
        </c:ser>
        <c:ser>
          <c:idx val="26"/>
          <c:order val="26"/>
          <c:tx>
            <c:strRef>
              <c:f>'Overall Sales Report'!$CD$18</c:f>
              <c:strCache>
                <c:ptCount val="1"/>
              </c:strCache>
            </c:strRef>
          </c:tx>
          <c:spPr>
            <a:solidFill>
              <a:schemeClr val="accent3">
                <a:lumMod val="60000"/>
                <a:lumOff val="4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Report'!$CD$19:$CD$30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A-A21C-4508-A8D8-CD99B88E44C6}"/>
            </c:ext>
          </c:extLst>
        </c:ser>
        <c:ser>
          <c:idx val="27"/>
          <c:order val="27"/>
          <c:tx>
            <c:strRef>
              <c:f>'Overall Sales Report'!$CE$18</c:f>
              <c:strCache>
                <c:ptCount val="1"/>
              </c:strCache>
            </c:strRef>
          </c:tx>
          <c:spPr>
            <a:solidFill>
              <a:schemeClr val="accent4">
                <a:lumMod val="60000"/>
                <a:lumOff val="4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Report'!$CE$19:$CE$30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B-A21C-4508-A8D8-CD99B88E44C6}"/>
            </c:ext>
          </c:extLst>
        </c:ser>
        <c:ser>
          <c:idx val="28"/>
          <c:order val="28"/>
          <c:tx>
            <c:strRef>
              <c:f>'Overall Sales Report'!$CF$18</c:f>
              <c:strCache>
                <c:ptCount val="1"/>
              </c:strCache>
            </c:strRef>
          </c:tx>
          <c:spPr>
            <a:solidFill>
              <a:schemeClr val="accent5">
                <a:lumMod val="60000"/>
                <a:lumOff val="4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Report'!$CF$19:$CF$30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C-A21C-4508-A8D8-CD99B88E44C6}"/>
            </c:ext>
          </c:extLst>
        </c:ser>
        <c:ser>
          <c:idx val="29"/>
          <c:order val="29"/>
          <c:tx>
            <c:strRef>
              <c:f>'Overall Sales Report'!$CG$18</c:f>
              <c:strCache>
                <c:ptCount val="1"/>
              </c:strCache>
            </c:strRef>
          </c:tx>
          <c:spPr>
            <a:solidFill>
              <a:schemeClr val="accent6">
                <a:lumMod val="60000"/>
                <a:lumOff val="40000"/>
              </a:schemeClr>
            </a:solidFill>
            <a:ln>
              <a:noFill/>
            </a:ln>
            <a:effectLst/>
          </c:spPr>
          <c:invertIfNegative val="0"/>
          <c:cat>
            <c:strRef>
              <c:f>'Overall Sales Report'!$BC$19:$BC$30</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Report'!$CG$19:$CG$30</c:f>
              <c:numCache>
                <c:formatCode>"£"#,##0.00_);[Red]\("£"#,##0.00\)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1D-A21C-4508-A8D8-CD99B88E44C6}"/>
            </c:ext>
          </c:extLst>
        </c:ser>
        <c:dLbls>
          <c:showLegendKey val="0"/>
          <c:showVal val="0"/>
          <c:showCatName val="0"/>
          <c:showSerName val="0"/>
          <c:showPercent val="0"/>
          <c:showBubbleSize val="0"/>
        </c:dLbls>
        <c:gapWidth val="219"/>
        <c:overlap val="-27"/>
        <c:axId val="528018064"/>
        <c:axId val="528018392"/>
      </c:barChart>
      <c:catAx>
        <c:axId val="528018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018392"/>
        <c:crosses val="autoZero"/>
        <c:auto val="1"/>
        <c:lblAlgn val="ctr"/>
        <c:lblOffset val="100"/>
        <c:noMultiLvlLbl val="0"/>
      </c:catAx>
      <c:valAx>
        <c:axId val="528018392"/>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28018064"/>
        <c:crosses val="autoZero"/>
        <c:crossBetween val="between"/>
      </c:valAx>
      <c:spPr>
        <a:noFill/>
        <a:ln>
          <a:noFill/>
        </a:ln>
        <a:effectLst/>
      </c:spPr>
    </c:plotArea>
    <c:legend>
      <c:legendPos val="b"/>
      <c:layout>
        <c:manualLayout>
          <c:xMode val="edge"/>
          <c:yMode val="edge"/>
          <c:x val="1.2121212121212121E-2"/>
          <c:y val="0.61501188495405146"/>
          <c:w val="0.97575757575757571"/>
          <c:h val="0.3720744761079037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Total Sales Breakdown</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292-4BE0-BB0E-6D32FB3D13C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292-4BE0-BB0E-6D32FB3D13C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8292-4BE0-BB0E-6D32FB3D13C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8292-4BE0-BB0E-6D32FB3D13C7}"/>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8292-4BE0-BB0E-6D32FB3D13C7}"/>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8292-4BE0-BB0E-6D32FB3D13C7}"/>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8292-4BE0-BB0E-6D32FB3D13C7}"/>
              </c:ext>
            </c:extLst>
          </c:dPt>
          <c:dPt>
            <c:idx val="7"/>
            <c:bubble3D val="0"/>
            <c:spPr>
              <a:solidFill>
                <a:schemeClr val="accent2">
                  <a:lumMod val="60000"/>
                </a:schemeClr>
              </a:solidFill>
              <a:ln w="19050">
                <a:solidFill>
                  <a:schemeClr val="lt1"/>
                </a:solidFill>
              </a:ln>
              <a:effectLst/>
            </c:spPr>
            <c:extLst>
              <c:ext xmlns:c16="http://schemas.microsoft.com/office/drawing/2014/chart" uri="{C3380CC4-5D6E-409C-BE32-E72D297353CC}">
                <c16:uniqueId val="{0000000F-8292-4BE0-BB0E-6D32FB3D13C7}"/>
              </c:ext>
            </c:extLst>
          </c:dPt>
          <c:dPt>
            <c:idx val="8"/>
            <c:bubble3D val="0"/>
            <c:spPr>
              <a:solidFill>
                <a:schemeClr val="accent3">
                  <a:lumMod val="60000"/>
                </a:schemeClr>
              </a:solidFill>
              <a:ln w="19050">
                <a:solidFill>
                  <a:schemeClr val="lt1"/>
                </a:solidFill>
              </a:ln>
              <a:effectLst/>
            </c:spPr>
            <c:extLst>
              <c:ext xmlns:c16="http://schemas.microsoft.com/office/drawing/2014/chart" uri="{C3380CC4-5D6E-409C-BE32-E72D297353CC}">
                <c16:uniqueId val="{00000011-8292-4BE0-BB0E-6D32FB3D13C7}"/>
              </c:ext>
            </c:extLst>
          </c:dPt>
          <c:dPt>
            <c:idx val="9"/>
            <c:bubble3D val="0"/>
            <c:spPr>
              <a:solidFill>
                <a:schemeClr val="accent4">
                  <a:lumMod val="60000"/>
                </a:schemeClr>
              </a:solidFill>
              <a:ln w="19050">
                <a:solidFill>
                  <a:schemeClr val="lt1"/>
                </a:solidFill>
              </a:ln>
              <a:effectLst/>
            </c:spPr>
            <c:extLst>
              <c:ext xmlns:c16="http://schemas.microsoft.com/office/drawing/2014/chart" uri="{C3380CC4-5D6E-409C-BE32-E72D297353CC}">
                <c16:uniqueId val="{00000013-8292-4BE0-BB0E-6D32FB3D13C7}"/>
              </c:ext>
            </c:extLst>
          </c:dPt>
          <c:dPt>
            <c:idx val="10"/>
            <c:bubble3D val="0"/>
            <c:spPr>
              <a:solidFill>
                <a:schemeClr val="accent5">
                  <a:lumMod val="60000"/>
                </a:schemeClr>
              </a:solidFill>
              <a:ln w="19050">
                <a:solidFill>
                  <a:schemeClr val="lt1"/>
                </a:solidFill>
              </a:ln>
              <a:effectLst/>
            </c:spPr>
            <c:extLst>
              <c:ext xmlns:c16="http://schemas.microsoft.com/office/drawing/2014/chart" uri="{C3380CC4-5D6E-409C-BE32-E72D297353CC}">
                <c16:uniqueId val="{00000015-8292-4BE0-BB0E-6D32FB3D13C7}"/>
              </c:ext>
            </c:extLst>
          </c:dPt>
          <c:dPt>
            <c:idx val="11"/>
            <c:bubble3D val="0"/>
            <c:spPr>
              <a:solidFill>
                <a:schemeClr val="accent6">
                  <a:lumMod val="60000"/>
                </a:schemeClr>
              </a:solidFill>
              <a:ln w="19050">
                <a:solidFill>
                  <a:schemeClr val="lt1"/>
                </a:solidFill>
              </a:ln>
              <a:effectLst/>
            </c:spPr>
            <c:extLst>
              <c:ext xmlns:c16="http://schemas.microsoft.com/office/drawing/2014/chart" uri="{C3380CC4-5D6E-409C-BE32-E72D297353CC}">
                <c16:uniqueId val="{00000017-8292-4BE0-BB0E-6D32FB3D13C7}"/>
              </c:ext>
            </c:extLst>
          </c:dPt>
          <c:cat>
            <c:strRef>
              <c:f>'Overall Sales Report'!$BC$5:$BC$16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Report'!$BD$5:$BD$16</c:f>
              <c:numCache>
                <c:formatCode>"£"#,##0.00_);[Red]\("£"#,##0.00\)</c:formatCode>
                <c:ptCount val="12"/>
                <c:pt idx="0">
                  <c:v>4980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1C50-4722-AA90-DD2BC637F467}"/>
            </c:ext>
          </c:extLst>
        </c:ser>
        <c:dLbls>
          <c:showLegendKey val="0"/>
          <c:showVal val="0"/>
          <c:showCatName val="0"/>
          <c:showSerName val="0"/>
          <c:showPercent val="0"/>
          <c:showBubbleSize val="0"/>
          <c:showLeaderLines val="1"/>
        </c:dLbls>
        <c:firstSliceAng val="0"/>
      </c:pieChart>
      <c:spPr>
        <a:noFill/>
        <a:ln>
          <a:noFill/>
        </a:ln>
        <a:effectLst/>
      </c:spPr>
    </c:plotArea>
    <c:legend>
      <c:legendPos val="b"/>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Annual Breakdown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pieChart>
        <c:varyColors val="1"/>
        <c:ser>
          <c:idx val="0"/>
          <c:order val="0"/>
          <c:dPt>
            <c:idx val="0"/>
            <c:bubble3D val="0"/>
            <c:spPr>
              <a:solidFill>
                <a:srgbClr val="0095DB"/>
              </a:solidFill>
              <a:ln w="19050">
                <a:solidFill>
                  <a:schemeClr val="lt1"/>
                </a:solidFill>
              </a:ln>
              <a:effectLst/>
            </c:spPr>
            <c:extLst>
              <c:ext xmlns:c16="http://schemas.microsoft.com/office/drawing/2014/chart" uri="{C3380CC4-5D6E-409C-BE32-E72D297353CC}">
                <c16:uniqueId val="{00000002-13E2-4AE0-9176-57B76751B2A3}"/>
              </c:ext>
            </c:extLst>
          </c:dPt>
          <c:dPt>
            <c:idx val="1"/>
            <c:bubble3D val="0"/>
            <c:spPr>
              <a:solidFill>
                <a:srgbClr val="EF7D00"/>
              </a:solidFill>
              <a:ln w="19050">
                <a:solidFill>
                  <a:schemeClr val="lt1"/>
                </a:solidFill>
              </a:ln>
              <a:effectLst/>
            </c:spPr>
            <c:extLst>
              <c:ext xmlns:c16="http://schemas.microsoft.com/office/drawing/2014/chart" uri="{C3380CC4-5D6E-409C-BE32-E72D297353CC}">
                <c16:uniqueId val="{00000001-13E2-4AE0-9176-57B76751B2A3}"/>
              </c:ext>
            </c:extLst>
          </c:dPt>
          <c:cat>
            <c:strRef>
              <c:f>'Overall Sales Report'!$BI$4:$BJ$4</c:f>
              <c:strCache>
                <c:ptCount val="2"/>
                <c:pt idx="0">
                  <c:v>Paid Out</c:v>
                </c:pt>
                <c:pt idx="1">
                  <c:v>Business</c:v>
                </c:pt>
              </c:strCache>
            </c:strRef>
          </c:cat>
          <c:val>
            <c:numRef>
              <c:f>'Overall Sales Report'!$BI$5:$BJ$5</c:f>
              <c:numCache>
                <c:formatCode>"£"#,##0.00_);[Red]\("£"#,##0.00\)</c:formatCode>
                <c:ptCount val="2"/>
                <c:pt idx="0">
                  <c:v>3984</c:v>
                </c:pt>
                <c:pt idx="1">
                  <c:v>996</c:v>
                </c:pt>
              </c:numCache>
            </c:numRef>
          </c:val>
          <c:extLst>
            <c:ext xmlns:c16="http://schemas.microsoft.com/office/drawing/2014/chart" uri="{C3380CC4-5D6E-409C-BE32-E72D297353CC}">
              <c16:uniqueId val="{00000000-13E2-4AE0-9176-57B76751B2A3}"/>
            </c:ext>
          </c:extLst>
        </c:ser>
        <c:dLbls>
          <c:showLegendKey val="0"/>
          <c:showVal val="0"/>
          <c:showCatName val="0"/>
          <c:showSerName val="0"/>
          <c:showPercent val="0"/>
          <c:showBubbleSize val="0"/>
          <c:showLeaderLines val="1"/>
        </c:dLbls>
        <c:firstSliceAng val="0"/>
      </c:pieChart>
      <c:spPr>
        <a:noFill/>
        <a:ln>
          <a:noFill/>
        </a:ln>
        <a:effectLst/>
      </c:spPr>
    </c:plotArea>
    <c:legend>
      <c:legendPos val="r"/>
      <c:overlay val="0"/>
      <c:spPr>
        <a:noFill/>
        <a:ln>
          <a:noFill/>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n-US"/>
        </a:p>
      </c:txPr>
    </c:legend>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Monthly</a:t>
            </a:r>
            <a:r>
              <a:rPr lang="en-GB" baseline="0"/>
              <a:t> Total Sales</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'Overall Sales Report'!$BD$4</c:f>
              <c:strCache>
                <c:ptCount val="1"/>
                <c:pt idx="0">
                  <c:v>Sales</c:v>
                </c:pt>
              </c:strCache>
            </c:strRef>
          </c:tx>
          <c:spPr>
            <a:solidFill>
              <a:srgbClr val="646363"/>
            </a:solidFill>
            <a:ln>
              <a:noFill/>
            </a:ln>
            <a:effectLst/>
          </c:spPr>
          <c:invertIfNegative val="0"/>
          <c:cat>
            <c:strRef>
              <c:f>'Overall Sales Report'!$BC$5:$BC$16</c:f>
              <c:strCache>
                <c:ptCount val="12"/>
                <c:pt idx="0">
                  <c:v>Jan 2020</c:v>
                </c:pt>
                <c:pt idx="1">
                  <c:v>Feb 2020</c:v>
                </c:pt>
                <c:pt idx="2">
                  <c:v>Mar 2020</c:v>
                </c:pt>
                <c:pt idx="3">
                  <c:v>Apr 2020</c:v>
                </c:pt>
                <c:pt idx="4">
                  <c:v>May 2020</c:v>
                </c:pt>
                <c:pt idx="5">
                  <c:v>Jun 2020</c:v>
                </c:pt>
                <c:pt idx="6">
                  <c:v>Jul 2020</c:v>
                </c:pt>
                <c:pt idx="7">
                  <c:v>Aug 2020</c:v>
                </c:pt>
                <c:pt idx="8">
                  <c:v>Sep 2020</c:v>
                </c:pt>
                <c:pt idx="9">
                  <c:v>Oct 2020</c:v>
                </c:pt>
                <c:pt idx="10">
                  <c:v>Nov 2020</c:v>
                </c:pt>
                <c:pt idx="11">
                  <c:v>Dec 2020</c:v>
                </c:pt>
              </c:strCache>
            </c:strRef>
          </c:cat>
          <c:val>
            <c:numRef>
              <c:f>'Overall Sales Report'!$BD$5:$BD$16</c:f>
              <c:numCache>
                <c:formatCode>"£"#,##0.00_);[Red]\("£"#,##0.00\)</c:formatCode>
                <c:ptCount val="12"/>
                <c:pt idx="0">
                  <c:v>4980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4D1-479C-9B53-E8C07D89FB12}"/>
            </c:ext>
          </c:extLst>
        </c:ser>
        <c:dLbls>
          <c:showLegendKey val="0"/>
          <c:showVal val="0"/>
          <c:showCatName val="0"/>
          <c:showSerName val="0"/>
          <c:showPercent val="0"/>
          <c:showBubbleSize val="0"/>
        </c:dLbls>
        <c:gapWidth val="219"/>
        <c:overlap val="-27"/>
        <c:axId val="629440488"/>
        <c:axId val="629438520"/>
      </c:barChart>
      <c:catAx>
        <c:axId val="629440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438520"/>
        <c:crosses val="autoZero"/>
        <c:auto val="1"/>
        <c:lblAlgn val="ctr"/>
        <c:lblOffset val="100"/>
        <c:noMultiLvlLbl val="0"/>
      </c:catAx>
      <c:valAx>
        <c:axId val="629438520"/>
        <c:scaling>
          <c:orientation val="minMax"/>
        </c:scaling>
        <c:delete val="0"/>
        <c:axPos val="l"/>
        <c:majorGridlines>
          <c:spPr>
            <a:ln w="9525" cap="flat" cmpd="sng" algn="ctr">
              <a:solidFill>
                <a:schemeClr val="tx1">
                  <a:lumMod val="15000"/>
                  <a:lumOff val="85000"/>
                </a:schemeClr>
              </a:solidFill>
              <a:round/>
            </a:ln>
            <a:effectLst/>
          </c:spPr>
        </c:majorGridlines>
        <c:numFmt formatCode="&quot;£&quot;#,##0.00_);[Red]\(&quot;£&quot;#,##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29440488"/>
        <c:crosses val="autoZero"/>
        <c:crossBetween val="between"/>
      </c:valAx>
      <c:spPr>
        <a:noFill/>
        <a:ln>
          <a:noFill/>
        </a:ln>
        <a:effectLst/>
      </c:spPr>
    </c:plotArea>
    <c:plotVisOnly val="0"/>
    <c:dispBlanksAs val="gap"/>
    <c:showDLblsOverMax val="0"/>
  </c:chart>
  <c:spPr>
    <a:solidFill>
      <a:schemeClr val="bg1"/>
    </a:solidFill>
    <a:ln w="12700"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spreadsheetsolutions.biz/terms-conditions/?10100-CCC" TargetMode="External"/><Relationship Id="rId2" Type="http://schemas.openxmlformats.org/officeDocument/2006/relationships/image" Target="../media/image1.jpeg"/><Relationship Id="rId1" Type="http://schemas.openxmlformats.org/officeDocument/2006/relationships/hyperlink" Target="https://spreadsheetsolutions.biz/?10100-CCC" TargetMode="External"/><Relationship Id="rId6" Type="http://schemas.openxmlformats.org/officeDocument/2006/relationships/image" Target="../media/image3.jpeg"/><Relationship Id="rId5" Type="http://schemas.openxmlformats.org/officeDocument/2006/relationships/hyperlink" Target="https://spreadsheetsolutions.biz/project/consultant-commission-calculator/?10100" TargetMode="External"/><Relationship Id="rId4" Type="http://schemas.openxmlformats.org/officeDocument/2006/relationships/image" Target="../media/image2.jpeg"/></Relationships>
</file>

<file path=xl/drawings/_rels/drawing2.xml.rels><?xml version="1.0" encoding="UTF-8" standalone="yes"?>
<Relationships xmlns="http://schemas.openxmlformats.org/package/2006/relationships"><Relationship Id="rId3" Type="http://schemas.openxmlformats.org/officeDocument/2006/relationships/hyperlink" Target="https://spreadsheetsolutions.biz/terms-conditions/?10243" TargetMode="External"/><Relationship Id="rId2" Type="http://schemas.openxmlformats.org/officeDocument/2006/relationships/image" Target="../media/image1.jpeg"/><Relationship Id="rId1" Type="http://schemas.openxmlformats.org/officeDocument/2006/relationships/hyperlink" Target="https://spreadsheetsolutions.biz/?10243" TargetMode="External"/><Relationship Id="rId4" Type="http://schemas.openxmlformats.org/officeDocument/2006/relationships/image" Target="../media/image2.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16</xdr:col>
      <xdr:colOff>38100</xdr:colOff>
      <xdr:row>20</xdr:row>
      <xdr:rowOff>12297</xdr:rowOff>
    </xdr:from>
    <xdr:to>
      <xdr:col>44</xdr:col>
      <xdr:colOff>161924</xdr:colOff>
      <xdr:row>28</xdr:row>
      <xdr:rowOff>123825</xdr:rowOff>
    </xdr:to>
    <xdr:pic>
      <xdr:nvPicPr>
        <xdr:cNvPr id="2" name="Picture 1">
          <a:hlinkClick xmlns:r="http://schemas.openxmlformats.org/officeDocument/2006/relationships" r:id="rId1"/>
          <a:extLst>
            <a:ext uri="{FF2B5EF4-FFF2-40B4-BE49-F238E27FC236}">
              <a16:creationId xmlns:a16="http://schemas.microsoft.com/office/drawing/2014/main" id="{A51C1500-6D2D-4E1F-B501-FED80CE6FA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086100" y="3822297"/>
          <a:ext cx="5457824" cy="1635528"/>
        </a:xfrm>
        <a:prstGeom prst="rect">
          <a:avLst/>
        </a:prstGeom>
      </xdr:spPr>
    </xdr:pic>
    <xdr:clientData/>
  </xdr:twoCellAnchor>
  <xdr:twoCellAnchor editAs="oneCell">
    <xdr:from>
      <xdr:col>1</xdr:col>
      <xdr:colOff>19051</xdr:colOff>
      <xdr:row>27</xdr:row>
      <xdr:rowOff>123825</xdr:rowOff>
    </xdr:from>
    <xdr:to>
      <xdr:col>14</xdr:col>
      <xdr:colOff>164647</xdr:colOff>
      <xdr:row>29</xdr:row>
      <xdr:rowOff>133350</xdr:rowOff>
    </xdr:to>
    <xdr:pic>
      <xdr:nvPicPr>
        <xdr:cNvPr id="3" name="Picture 2">
          <a:hlinkClick xmlns:r="http://schemas.openxmlformats.org/officeDocument/2006/relationships" r:id="rId3"/>
          <a:extLst>
            <a:ext uri="{FF2B5EF4-FFF2-40B4-BE49-F238E27FC236}">
              <a16:creationId xmlns:a16="http://schemas.microsoft.com/office/drawing/2014/main" id="{FEB2E963-53B4-4554-BB93-1244A3D2C03C}"/>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9551" y="5267325"/>
          <a:ext cx="2622096" cy="390525"/>
        </a:xfrm>
        <a:prstGeom prst="rect">
          <a:avLst/>
        </a:prstGeom>
      </xdr:spPr>
    </xdr:pic>
    <xdr:clientData/>
  </xdr:twoCellAnchor>
  <xdr:twoCellAnchor editAs="oneCell">
    <xdr:from>
      <xdr:col>28</xdr:col>
      <xdr:colOff>57150</xdr:colOff>
      <xdr:row>13</xdr:row>
      <xdr:rowOff>90308</xdr:rowOff>
    </xdr:from>
    <xdr:to>
      <xdr:col>39</xdr:col>
      <xdr:colOff>111518</xdr:colOff>
      <xdr:row>16</xdr:row>
      <xdr:rowOff>133349</xdr:rowOff>
    </xdr:to>
    <xdr:pic>
      <xdr:nvPicPr>
        <xdr:cNvPr id="5" name="Picture 4">
          <a:hlinkClick xmlns:r="http://schemas.openxmlformats.org/officeDocument/2006/relationships" r:id="rId5"/>
          <a:extLst>
            <a:ext uri="{FF2B5EF4-FFF2-40B4-BE49-F238E27FC236}">
              <a16:creationId xmlns:a16="http://schemas.microsoft.com/office/drawing/2014/main" id="{E0D2D05A-60FD-444E-A04F-A9A1B4A83CB4}"/>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391150" y="2566808"/>
          <a:ext cx="2149868" cy="61454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13</xdr:col>
      <xdr:colOff>47625</xdr:colOff>
      <xdr:row>59</xdr:row>
      <xdr:rowOff>85724</xdr:rowOff>
    </xdr:from>
    <xdr:to>
      <xdr:col>16</xdr:col>
      <xdr:colOff>558629</xdr:colOff>
      <xdr:row>63</xdr:row>
      <xdr:rowOff>133350</xdr:rowOff>
    </xdr:to>
    <xdr:pic>
      <xdr:nvPicPr>
        <xdr:cNvPr id="5" name="Picture 4">
          <a:hlinkClick xmlns:r="http://schemas.openxmlformats.org/officeDocument/2006/relationships" r:id="rId1"/>
          <a:extLst>
            <a:ext uri="{FF2B5EF4-FFF2-40B4-BE49-F238E27FC236}">
              <a16:creationId xmlns:a16="http://schemas.microsoft.com/office/drawing/2014/main" id="{C5C7BB45-2531-46F9-8702-81478D70CE7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58125" y="11325224"/>
          <a:ext cx="2701754" cy="809626"/>
        </a:xfrm>
        <a:prstGeom prst="rect">
          <a:avLst/>
        </a:prstGeom>
      </xdr:spPr>
    </xdr:pic>
    <xdr:clientData/>
  </xdr:twoCellAnchor>
  <xdr:twoCellAnchor editAs="oneCell">
    <xdr:from>
      <xdr:col>8</xdr:col>
      <xdr:colOff>104776</xdr:colOff>
      <xdr:row>61</xdr:row>
      <xdr:rowOff>133350</xdr:rowOff>
    </xdr:from>
    <xdr:to>
      <xdr:col>11</xdr:col>
      <xdr:colOff>536122</xdr:colOff>
      <xdr:row>63</xdr:row>
      <xdr:rowOff>142875</xdr:rowOff>
    </xdr:to>
    <xdr:pic>
      <xdr:nvPicPr>
        <xdr:cNvPr id="7" name="Picture 6">
          <a:hlinkClick xmlns:r="http://schemas.openxmlformats.org/officeDocument/2006/relationships" r:id="rId3"/>
          <a:extLst>
            <a:ext uri="{FF2B5EF4-FFF2-40B4-BE49-F238E27FC236}">
              <a16:creationId xmlns:a16="http://schemas.microsoft.com/office/drawing/2014/main" id="{F5629C1B-C20B-4DC3-A2E7-8B8EEA14F1B9}"/>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914901" y="11753850"/>
          <a:ext cx="2622096" cy="390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2</xdr:col>
      <xdr:colOff>152400</xdr:colOff>
      <xdr:row>30</xdr:row>
      <xdr:rowOff>9525</xdr:rowOff>
    </xdr:from>
    <xdr:ext cx="788999" cy="781240"/>
    <xdr:sp macro="" textlink="">
      <xdr:nvSpPr>
        <xdr:cNvPr id="2" name="TextBox 1">
          <a:extLst>
            <a:ext uri="{FF2B5EF4-FFF2-40B4-BE49-F238E27FC236}">
              <a16:creationId xmlns:a16="http://schemas.microsoft.com/office/drawing/2014/main" id="{401FAF99-A4AB-4BD5-BB4A-31B7144770D8}"/>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8</xdr:col>
      <xdr:colOff>152400</xdr:colOff>
      <xdr:row>30</xdr:row>
      <xdr:rowOff>9525</xdr:rowOff>
    </xdr:from>
    <xdr:ext cx="788999" cy="781240"/>
    <xdr:sp macro="" textlink="">
      <xdr:nvSpPr>
        <xdr:cNvPr id="3" name="TextBox 2">
          <a:extLst>
            <a:ext uri="{FF2B5EF4-FFF2-40B4-BE49-F238E27FC236}">
              <a16:creationId xmlns:a16="http://schemas.microsoft.com/office/drawing/2014/main" id="{FCAB7DD7-C91D-4DC7-81D6-63DB18D55CC6}"/>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14</xdr:col>
      <xdr:colOff>152400</xdr:colOff>
      <xdr:row>30</xdr:row>
      <xdr:rowOff>9525</xdr:rowOff>
    </xdr:from>
    <xdr:ext cx="788999" cy="781240"/>
    <xdr:sp macro="" textlink="">
      <xdr:nvSpPr>
        <xdr:cNvPr id="4" name="TextBox 3">
          <a:extLst>
            <a:ext uri="{FF2B5EF4-FFF2-40B4-BE49-F238E27FC236}">
              <a16:creationId xmlns:a16="http://schemas.microsoft.com/office/drawing/2014/main" id="{BF50549E-E647-4D76-8D15-64D981111D9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20</xdr:col>
      <xdr:colOff>152400</xdr:colOff>
      <xdr:row>30</xdr:row>
      <xdr:rowOff>9525</xdr:rowOff>
    </xdr:from>
    <xdr:ext cx="788999" cy="781240"/>
    <xdr:sp macro="" textlink="">
      <xdr:nvSpPr>
        <xdr:cNvPr id="5" name="TextBox 4">
          <a:extLst>
            <a:ext uri="{FF2B5EF4-FFF2-40B4-BE49-F238E27FC236}">
              <a16:creationId xmlns:a16="http://schemas.microsoft.com/office/drawing/2014/main" id="{B8BEEA69-4B8E-42DF-BBAA-64AD6D4125B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26</xdr:col>
      <xdr:colOff>152400</xdr:colOff>
      <xdr:row>30</xdr:row>
      <xdr:rowOff>9525</xdr:rowOff>
    </xdr:from>
    <xdr:ext cx="788999" cy="781240"/>
    <xdr:sp macro="" textlink="">
      <xdr:nvSpPr>
        <xdr:cNvPr id="6" name="TextBox 5">
          <a:extLst>
            <a:ext uri="{FF2B5EF4-FFF2-40B4-BE49-F238E27FC236}">
              <a16:creationId xmlns:a16="http://schemas.microsoft.com/office/drawing/2014/main" id="{1716495D-8EFF-4A8E-AEA0-C2BFD390891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32</xdr:col>
      <xdr:colOff>152400</xdr:colOff>
      <xdr:row>30</xdr:row>
      <xdr:rowOff>9525</xdr:rowOff>
    </xdr:from>
    <xdr:ext cx="788999" cy="781240"/>
    <xdr:sp macro="" textlink="">
      <xdr:nvSpPr>
        <xdr:cNvPr id="7" name="TextBox 6">
          <a:extLst>
            <a:ext uri="{FF2B5EF4-FFF2-40B4-BE49-F238E27FC236}">
              <a16:creationId xmlns:a16="http://schemas.microsoft.com/office/drawing/2014/main" id="{6ED504A1-E021-414B-95F6-9C34E0DA91C3}"/>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38</xdr:col>
      <xdr:colOff>152400</xdr:colOff>
      <xdr:row>30</xdr:row>
      <xdr:rowOff>9525</xdr:rowOff>
    </xdr:from>
    <xdr:ext cx="788999" cy="781240"/>
    <xdr:sp macro="" textlink="">
      <xdr:nvSpPr>
        <xdr:cNvPr id="8" name="TextBox 7">
          <a:extLst>
            <a:ext uri="{FF2B5EF4-FFF2-40B4-BE49-F238E27FC236}">
              <a16:creationId xmlns:a16="http://schemas.microsoft.com/office/drawing/2014/main" id="{3B2DDCB4-395D-4FF5-82EB-08A0CC0BAE3E}"/>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44</xdr:col>
      <xdr:colOff>152400</xdr:colOff>
      <xdr:row>30</xdr:row>
      <xdr:rowOff>9525</xdr:rowOff>
    </xdr:from>
    <xdr:ext cx="788999" cy="781240"/>
    <xdr:sp macro="" textlink="">
      <xdr:nvSpPr>
        <xdr:cNvPr id="9" name="TextBox 8">
          <a:extLst>
            <a:ext uri="{FF2B5EF4-FFF2-40B4-BE49-F238E27FC236}">
              <a16:creationId xmlns:a16="http://schemas.microsoft.com/office/drawing/2014/main" id="{2E203D4E-0079-450A-9D34-73B57534097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50</xdr:col>
      <xdr:colOff>152400</xdr:colOff>
      <xdr:row>30</xdr:row>
      <xdr:rowOff>9525</xdr:rowOff>
    </xdr:from>
    <xdr:ext cx="788999" cy="781240"/>
    <xdr:sp macro="" textlink="">
      <xdr:nvSpPr>
        <xdr:cNvPr id="10" name="TextBox 9">
          <a:extLst>
            <a:ext uri="{FF2B5EF4-FFF2-40B4-BE49-F238E27FC236}">
              <a16:creationId xmlns:a16="http://schemas.microsoft.com/office/drawing/2014/main" id="{A7847D73-1F8B-4AE9-AB47-32CFEB78A1AF}"/>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56</xdr:col>
      <xdr:colOff>152400</xdr:colOff>
      <xdr:row>30</xdr:row>
      <xdr:rowOff>9525</xdr:rowOff>
    </xdr:from>
    <xdr:ext cx="788999" cy="781240"/>
    <xdr:sp macro="" textlink="">
      <xdr:nvSpPr>
        <xdr:cNvPr id="11" name="TextBox 10">
          <a:extLst>
            <a:ext uri="{FF2B5EF4-FFF2-40B4-BE49-F238E27FC236}">
              <a16:creationId xmlns:a16="http://schemas.microsoft.com/office/drawing/2014/main" id="{7D739B93-6F30-4B9D-99D7-52DCD83CFC63}"/>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62</xdr:col>
      <xdr:colOff>152400</xdr:colOff>
      <xdr:row>30</xdr:row>
      <xdr:rowOff>9525</xdr:rowOff>
    </xdr:from>
    <xdr:ext cx="788999" cy="781240"/>
    <xdr:sp macro="" textlink="">
      <xdr:nvSpPr>
        <xdr:cNvPr id="12" name="TextBox 11">
          <a:extLst>
            <a:ext uri="{FF2B5EF4-FFF2-40B4-BE49-F238E27FC236}">
              <a16:creationId xmlns:a16="http://schemas.microsoft.com/office/drawing/2014/main" id="{AA221EA4-FA82-4EA5-856A-07B935D8CA2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68</xdr:col>
      <xdr:colOff>152400</xdr:colOff>
      <xdr:row>30</xdr:row>
      <xdr:rowOff>9525</xdr:rowOff>
    </xdr:from>
    <xdr:ext cx="788999" cy="781240"/>
    <xdr:sp macro="" textlink="">
      <xdr:nvSpPr>
        <xdr:cNvPr id="13" name="TextBox 12">
          <a:extLst>
            <a:ext uri="{FF2B5EF4-FFF2-40B4-BE49-F238E27FC236}">
              <a16:creationId xmlns:a16="http://schemas.microsoft.com/office/drawing/2014/main" id="{B1B0F199-7681-48AE-BA78-E19633B28BAB}"/>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74</xdr:col>
      <xdr:colOff>152400</xdr:colOff>
      <xdr:row>30</xdr:row>
      <xdr:rowOff>9525</xdr:rowOff>
    </xdr:from>
    <xdr:ext cx="788999" cy="781240"/>
    <xdr:sp macro="" textlink="">
      <xdr:nvSpPr>
        <xdr:cNvPr id="14" name="TextBox 13">
          <a:extLst>
            <a:ext uri="{FF2B5EF4-FFF2-40B4-BE49-F238E27FC236}">
              <a16:creationId xmlns:a16="http://schemas.microsoft.com/office/drawing/2014/main" id="{57FDB07A-A414-4ADC-B6EB-B30508C9181C}"/>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80</xdr:col>
      <xdr:colOff>152400</xdr:colOff>
      <xdr:row>30</xdr:row>
      <xdr:rowOff>9525</xdr:rowOff>
    </xdr:from>
    <xdr:ext cx="788999" cy="781240"/>
    <xdr:sp macro="" textlink="">
      <xdr:nvSpPr>
        <xdr:cNvPr id="15" name="TextBox 14">
          <a:extLst>
            <a:ext uri="{FF2B5EF4-FFF2-40B4-BE49-F238E27FC236}">
              <a16:creationId xmlns:a16="http://schemas.microsoft.com/office/drawing/2014/main" id="{78151761-6C8A-45AE-A4BD-B6633C15C51C}"/>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86</xdr:col>
      <xdr:colOff>152400</xdr:colOff>
      <xdr:row>30</xdr:row>
      <xdr:rowOff>9525</xdr:rowOff>
    </xdr:from>
    <xdr:ext cx="788999" cy="781240"/>
    <xdr:sp macro="" textlink="">
      <xdr:nvSpPr>
        <xdr:cNvPr id="16" name="TextBox 15">
          <a:extLst>
            <a:ext uri="{FF2B5EF4-FFF2-40B4-BE49-F238E27FC236}">
              <a16:creationId xmlns:a16="http://schemas.microsoft.com/office/drawing/2014/main" id="{FDB51B9B-7639-407B-AC1D-61C15B7B8E4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92</xdr:col>
      <xdr:colOff>152400</xdr:colOff>
      <xdr:row>30</xdr:row>
      <xdr:rowOff>9525</xdr:rowOff>
    </xdr:from>
    <xdr:ext cx="788999" cy="781240"/>
    <xdr:sp macro="" textlink="">
      <xdr:nvSpPr>
        <xdr:cNvPr id="17" name="TextBox 16">
          <a:extLst>
            <a:ext uri="{FF2B5EF4-FFF2-40B4-BE49-F238E27FC236}">
              <a16:creationId xmlns:a16="http://schemas.microsoft.com/office/drawing/2014/main" id="{CF1C7E70-1C26-4657-A810-04CD8EB4FF0F}"/>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98</xdr:col>
      <xdr:colOff>152400</xdr:colOff>
      <xdr:row>30</xdr:row>
      <xdr:rowOff>9525</xdr:rowOff>
    </xdr:from>
    <xdr:ext cx="788999" cy="781240"/>
    <xdr:sp macro="" textlink="">
      <xdr:nvSpPr>
        <xdr:cNvPr id="18" name="TextBox 17">
          <a:extLst>
            <a:ext uri="{FF2B5EF4-FFF2-40B4-BE49-F238E27FC236}">
              <a16:creationId xmlns:a16="http://schemas.microsoft.com/office/drawing/2014/main" id="{BDFE77B4-007F-4F08-BC62-EA20FDDE7F91}"/>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104</xdr:col>
      <xdr:colOff>152400</xdr:colOff>
      <xdr:row>30</xdr:row>
      <xdr:rowOff>9525</xdr:rowOff>
    </xdr:from>
    <xdr:ext cx="788999" cy="781240"/>
    <xdr:sp macro="" textlink="">
      <xdr:nvSpPr>
        <xdr:cNvPr id="19" name="TextBox 18">
          <a:extLst>
            <a:ext uri="{FF2B5EF4-FFF2-40B4-BE49-F238E27FC236}">
              <a16:creationId xmlns:a16="http://schemas.microsoft.com/office/drawing/2014/main" id="{16CE9BDA-1F76-45D4-B545-DD31B49658AD}"/>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110</xdr:col>
      <xdr:colOff>152400</xdr:colOff>
      <xdr:row>30</xdr:row>
      <xdr:rowOff>9525</xdr:rowOff>
    </xdr:from>
    <xdr:ext cx="788999" cy="781240"/>
    <xdr:sp macro="" textlink="">
      <xdr:nvSpPr>
        <xdr:cNvPr id="20" name="TextBox 19">
          <a:extLst>
            <a:ext uri="{FF2B5EF4-FFF2-40B4-BE49-F238E27FC236}">
              <a16:creationId xmlns:a16="http://schemas.microsoft.com/office/drawing/2014/main" id="{11174F29-EBBE-49C6-AE33-CB5929FFD68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116</xdr:col>
      <xdr:colOff>152400</xdr:colOff>
      <xdr:row>30</xdr:row>
      <xdr:rowOff>9525</xdr:rowOff>
    </xdr:from>
    <xdr:ext cx="788999" cy="781240"/>
    <xdr:sp macro="" textlink="">
      <xdr:nvSpPr>
        <xdr:cNvPr id="21" name="TextBox 20">
          <a:extLst>
            <a:ext uri="{FF2B5EF4-FFF2-40B4-BE49-F238E27FC236}">
              <a16:creationId xmlns:a16="http://schemas.microsoft.com/office/drawing/2014/main" id="{F69185FF-7ED2-422F-B9E6-C9AC1A7D353F}"/>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122</xdr:col>
      <xdr:colOff>152400</xdr:colOff>
      <xdr:row>30</xdr:row>
      <xdr:rowOff>9525</xdr:rowOff>
    </xdr:from>
    <xdr:ext cx="788999" cy="781240"/>
    <xdr:sp macro="" textlink="">
      <xdr:nvSpPr>
        <xdr:cNvPr id="22" name="TextBox 21">
          <a:extLst>
            <a:ext uri="{FF2B5EF4-FFF2-40B4-BE49-F238E27FC236}">
              <a16:creationId xmlns:a16="http://schemas.microsoft.com/office/drawing/2014/main" id="{29D5EEA2-A21A-4570-A0DB-046E46DA166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128</xdr:col>
      <xdr:colOff>152400</xdr:colOff>
      <xdr:row>30</xdr:row>
      <xdr:rowOff>9525</xdr:rowOff>
    </xdr:from>
    <xdr:ext cx="788999" cy="781240"/>
    <xdr:sp macro="" textlink="">
      <xdr:nvSpPr>
        <xdr:cNvPr id="23" name="TextBox 22">
          <a:extLst>
            <a:ext uri="{FF2B5EF4-FFF2-40B4-BE49-F238E27FC236}">
              <a16:creationId xmlns:a16="http://schemas.microsoft.com/office/drawing/2014/main" id="{FF4E745D-E609-4214-8435-A7A87FA169B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134</xdr:col>
      <xdr:colOff>152400</xdr:colOff>
      <xdr:row>30</xdr:row>
      <xdr:rowOff>9525</xdr:rowOff>
    </xdr:from>
    <xdr:ext cx="788999" cy="781240"/>
    <xdr:sp macro="" textlink="">
      <xdr:nvSpPr>
        <xdr:cNvPr id="24" name="TextBox 23">
          <a:extLst>
            <a:ext uri="{FF2B5EF4-FFF2-40B4-BE49-F238E27FC236}">
              <a16:creationId xmlns:a16="http://schemas.microsoft.com/office/drawing/2014/main" id="{7F4F188E-B3DC-4AD3-AC59-AA16725A005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140</xdr:col>
      <xdr:colOff>152400</xdr:colOff>
      <xdr:row>30</xdr:row>
      <xdr:rowOff>9525</xdr:rowOff>
    </xdr:from>
    <xdr:ext cx="788999" cy="781240"/>
    <xdr:sp macro="" textlink="">
      <xdr:nvSpPr>
        <xdr:cNvPr id="25" name="TextBox 24">
          <a:extLst>
            <a:ext uri="{FF2B5EF4-FFF2-40B4-BE49-F238E27FC236}">
              <a16:creationId xmlns:a16="http://schemas.microsoft.com/office/drawing/2014/main" id="{86F2B73C-EEC4-4391-92B9-97FB57ACB485}"/>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146</xdr:col>
      <xdr:colOff>152400</xdr:colOff>
      <xdr:row>30</xdr:row>
      <xdr:rowOff>9525</xdr:rowOff>
    </xdr:from>
    <xdr:ext cx="788999" cy="781240"/>
    <xdr:sp macro="" textlink="">
      <xdr:nvSpPr>
        <xdr:cNvPr id="26" name="TextBox 25">
          <a:extLst>
            <a:ext uri="{FF2B5EF4-FFF2-40B4-BE49-F238E27FC236}">
              <a16:creationId xmlns:a16="http://schemas.microsoft.com/office/drawing/2014/main" id="{E0279759-9F5C-4AC1-B75F-FB143913C403}"/>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152</xdr:col>
      <xdr:colOff>152400</xdr:colOff>
      <xdr:row>30</xdr:row>
      <xdr:rowOff>9525</xdr:rowOff>
    </xdr:from>
    <xdr:ext cx="788999" cy="781240"/>
    <xdr:sp macro="" textlink="">
      <xdr:nvSpPr>
        <xdr:cNvPr id="27" name="TextBox 26">
          <a:extLst>
            <a:ext uri="{FF2B5EF4-FFF2-40B4-BE49-F238E27FC236}">
              <a16:creationId xmlns:a16="http://schemas.microsoft.com/office/drawing/2014/main" id="{8924E60D-4CC8-4DB8-B939-29A17589FD43}"/>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158</xdr:col>
      <xdr:colOff>152400</xdr:colOff>
      <xdr:row>30</xdr:row>
      <xdr:rowOff>9525</xdr:rowOff>
    </xdr:from>
    <xdr:ext cx="788999" cy="781240"/>
    <xdr:sp macro="" textlink="">
      <xdr:nvSpPr>
        <xdr:cNvPr id="28" name="TextBox 27">
          <a:extLst>
            <a:ext uri="{FF2B5EF4-FFF2-40B4-BE49-F238E27FC236}">
              <a16:creationId xmlns:a16="http://schemas.microsoft.com/office/drawing/2014/main" id="{7E910A83-207C-4DFA-8FE6-F0469F8EEF9D}"/>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164</xdr:col>
      <xdr:colOff>152400</xdr:colOff>
      <xdr:row>30</xdr:row>
      <xdr:rowOff>9525</xdr:rowOff>
    </xdr:from>
    <xdr:ext cx="788999" cy="781240"/>
    <xdr:sp macro="" textlink="">
      <xdr:nvSpPr>
        <xdr:cNvPr id="29" name="TextBox 28">
          <a:extLst>
            <a:ext uri="{FF2B5EF4-FFF2-40B4-BE49-F238E27FC236}">
              <a16:creationId xmlns:a16="http://schemas.microsoft.com/office/drawing/2014/main" id="{B99A547C-36F4-4CBA-AF6E-7A462718F472}"/>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170</xdr:col>
      <xdr:colOff>152400</xdr:colOff>
      <xdr:row>30</xdr:row>
      <xdr:rowOff>9525</xdr:rowOff>
    </xdr:from>
    <xdr:ext cx="788999" cy="781240"/>
    <xdr:sp macro="" textlink="">
      <xdr:nvSpPr>
        <xdr:cNvPr id="30" name="TextBox 29">
          <a:extLst>
            <a:ext uri="{FF2B5EF4-FFF2-40B4-BE49-F238E27FC236}">
              <a16:creationId xmlns:a16="http://schemas.microsoft.com/office/drawing/2014/main" id="{89C04317-E752-496F-9E80-0E555B81BEFA}"/>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oneCellAnchor>
    <xdr:from>
      <xdr:col>176</xdr:col>
      <xdr:colOff>152400</xdr:colOff>
      <xdr:row>30</xdr:row>
      <xdr:rowOff>9525</xdr:rowOff>
    </xdr:from>
    <xdr:ext cx="788999" cy="781240"/>
    <xdr:sp macro="" textlink="">
      <xdr:nvSpPr>
        <xdr:cNvPr id="31" name="TextBox 30">
          <a:extLst>
            <a:ext uri="{FF2B5EF4-FFF2-40B4-BE49-F238E27FC236}">
              <a16:creationId xmlns:a16="http://schemas.microsoft.com/office/drawing/2014/main" id="{28014E0A-5366-4615-845E-664C6948F480}"/>
            </a:ext>
          </a:extLst>
        </xdr:cNvPr>
        <xdr:cNvSpPr txBox="1"/>
      </xdr:nvSpPr>
      <xdr:spPr>
        <a:xfrm>
          <a:off x="1771650" y="5724525"/>
          <a:ext cx="788999"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b="1">
              <a:solidFill>
                <a:schemeClr val="bg1"/>
              </a:solidFill>
            </a:rPr>
            <a:t>RESERVED</a:t>
          </a:r>
        </a:p>
        <a:p>
          <a:r>
            <a:rPr lang="en-GB" sz="1100" b="1">
              <a:solidFill>
                <a:schemeClr val="bg1"/>
              </a:solidFill>
            </a:rPr>
            <a:t>FOR</a:t>
          </a:r>
        </a:p>
        <a:p>
          <a:r>
            <a:rPr lang="en-GB" sz="1100" b="1">
              <a:solidFill>
                <a:schemeClr val="bg1"/>
              </a:solidFill>
            </a:rPr>
            <a:t>FULL</a:t>
          </a:r>
        </a:p>
        <a:p>
          <a:r>
            <a:rPr lang="en-GB" sz="1100" b="1">
              <a:solidFill>
                <a:schemeClr val="bg1"/>
              </a:solidFill>
            </a:rPr>
            <a:t>VERSION</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1</xdr:col>
      <xdr:colOff>0</xdr:colOff>
      <xdr:row>8</xdr:row>
      <xdr:rowOff>4762</xdr:rowOff>
    </xdr:from>
    <xdr:to>
      <xdr:col>22</xdr:col>
      <xdr:colOff>0</xdr:colOff>
      <xdr:row>22</xdr:row>
      <xdr:rowOff>0</xdr:rowOff>
    </xdr:to>
    <xdr:graphicFrame macro="">
      <xdr:nvGraphicFramePr>
        <xdr:cNvPr id="5" name="Chart 4">
          <a:extLst>
            <a:ext uri="{FF2B5EF4-FFF2-40B4-BE49-F238E27FC236}">
              <a16:creationId xmlns:a16="http://schemas.microsoft.com/office/drawing/2014/main" id="{9CB3815C-F028-482E-84F6-44D42AC4252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34</xdr:row>
      <xdr:rowOff>4762</xdr:rowOff>
    </xdr:from>
    <xdr:to>
      <xdr:col>45</xdr:col>
      <xdr:colOff>0</xdr:colOff>
      <xdr:row>65</xdr:row>
      <xdr:rowOff>0</xdr:rowOff>
    </xdr:to>
    <xdr:graphicFrame macro="">
      <xdr:nvGraphicFramePr>
        <xdr:cNvPr id="6" name="Chart 5">
          <a:extLst>
            <a:ext uri="{FF2B5EF4-FFF2-40B4-BE49-F238E27FC236}">
              <a16:creationId xmlns:a16="http://schemas.microsoft.com/office/drawing/2014/main" id="{F8B5BD0B-3E7C-4D5D-A36B-29C4569A1B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0</xdr:colOff>
      <xdr:row>8</xdr:row>
      <xdr:rowOff>4762</xdr:rowOff>
    </xdr:from>
    <xdr:to>
      <xdr:col>45</xdr:col>
      <xdr:colOff>0</xdr:colOff>
      <xdr:row>22</xdr:row>
      <xdr:rowOff>0</xdr:rowOff>
    </xdr:to>
    <xdr:graphicFrame macro="">
      <xdr:nvGraphicFramePr>
        <xdr:cNvPr id="7" name="Chart 6">
          <a:extLst>
            <a:ext uri="{FF2B5EF4-FFF2-40B4-BE49-F238E27FC236}">
              <a16:creationId xmlns:a16="http://schemas.microsoft.com/office/drawing/2014/main" id="{5BEE3263-D936-401E-A783-3AF3F7630C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23</xdr:row>
      <xdr:rowOff>4762</xdr:rowOff>
    </xdr:from>
    <xdr:to>
      <xdr:col>22</xdr:col>
      <xdr:colOff>0</xdr:colOff>
      <xdr:row>32</xdr:row>
      <xdr:rowOff>0</xdr:rowOff>
    </xdr:to>
    <xdr:graphicFrame macro="">
      <xdr:nvGraphicFramePr>
        <xdr:cNvPr id="8" name="Chart 7">
          <a:extLst>
            <a:ext uri="{FF2B5EF4-FFF2-40B4-BE49-F238E27FC236}">
              <a16:creationId xmlns:a16="http://schemas.microsoft.com/office/drawing/2014/main" id="{B9D054E9-7EA0-4A09-881B-8889B4E90DE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23</xdr:col>
      <xdr:colOff>0</xdr:colOff>
      <xdr:row>23</xdr:row>
      <xdr:rowOff>4762</xdr:rowOff>
    </xdr:from>
    <xdr:to>
      <xdr:col>45</xdr:col>
      <xdr:colOff>0</xdr:colOff>
      <xdr:row>32</xdr:row>
      <xdr:rowOff>0</xdr:rowOff>
    </xdr:to>
    <xdr:graphicFrame macro="">
      <xdr:nvGraphicFramePr>
        <xdr:cNvPr id="9" name="Chart 8">
          <a:extLst>
            <a:ext uri="{FF2B5EF4-FFF2-40B4-BE49-F238E27FC236}">
              <a16:creationId xmlns:a16="http://schemas.microsoft.com/office/drawing/2014/main" id="{D84414B0-6CC9-4DB4-A677-B04648AAC4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AFA6E2-06EF-49E8-8D91-309731B5C969}">
  <sheetPr>
    <tabColor theme="1"/>
  </sheetPr>
  <dimension ref="A1:AT33"/>
  <sheetViews>
    <sheetView tabSelected="1" zoomScaleNormal="100" workbookViewId="0"/>
  </sheetViews>
  <sheetFormatPr defaultColWidth="0" defaultRowHeight="15" zeroHeight="1" x14ac:dyDescent="0.25"/>
  <cols>
    <col min="1" max="46" width="2.85546875" style="1" customWidth="1"/>
    <col min="47" max="16384" width="2.85546875" style="1" hidden="1"/>
  </cols>
  <sheetData>
    <row r="1" spans="1:46"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row>
    <row r="2" spans="1:46" x14ac:dyDescent="0.25">
      <c r="A2" s="32"/>
      <c r="B2" s="158" t="s">
        <v>103</v>
      </c>
      <c r="C2" s="159"/>
      <c r="D2" s="159"/>
      <c r="E2" s="159"/>
      <c r="F2" s="159"/>
      <c r="G2" s="159"/>
      <c r="H2" s="159"/>
      <c r="I2" s="159"/>
      <c r="J2" s="159"/>
      <c r="K2" s="159"/>
      <c r="L2" s="159"/>
      <c r="M2" s="159"/>
      <c r="N2" s="159"/>
      <c r="O2" s="159"/>
      <c r="P2" s="159"/>
      <c r="Q2" s="159"/>
      <c r="R2" s="159"/>
      <c r="S2" s="159"/>
      <c r="T2" s="159"/>
      <c r="U2" s="159"/>
      <c r="V2" s="159"/>
      <c r="W2" s="159"/>
      <c r="X2" s="159"/>
      <c r="Y2" s="159"/>
      <c r="Z2" s="159"/>
      <c r="AA2" s="159"/>
      <c r="AB2" s="159"/>
      <c r="AC2" s="159"/>
      <c r="AD2" s="159"/>
      <c r="AE2" s="159"/>
      <c r="AF2" s="159"/>
      <c r="AG2" s="159"/>
      <c r="AH2" s="159"/>
      <c r="AI2" s="159"/>
      <c r="AJ2" s="159"/>
      <c r="AK2" s="159"/>
      <c r="AL2" s="159"/>
      <c r="AM2" s="159"/>
      <c r="AN2" s="159"/>
      <c r="AO2" s="159"/>
      <c r="AP2" s="159"/>
      <c r="AQ2" s="159"/>
      <c r="AR2" s="159"/>
      <c r="AS2" s="160"/>
      <c r="AT2" s="32"/>
    </row>
    <row r="3" spans="1:46" x14ac:dyDescent="0.25">
      <c r="A3" s="32"/>
      <c r="B3" s="161"/>
      <c r="C3" s="162"/>
      <c r="D3" s="162"/>
      <c r="E3" s="162"/>
      <c r="F3" s="162"/>
      <c r="G3" s="162"/>
      <c r="H3" s="162"/>
      <c r="I3" s="162"/>
      <c r="J3" s="162"/>
      <c r="K3" s="162"/>
      <c r="L3" s="162"/>
      <c r="M3" s="162"/>
      <c r="N3" s="162"/>
      <c r="O3" s="162"/>
      <c r="P3" s="162"/>
      <c r="Q3" s="162"/>
      <c r="R3" s="162"/>
      <c r="S3" s="162"/>
      <c r="T3" s="162"/>
      <c r="U3" s="162"/>
      <c r="V3" s="162"/>
      <c r="W3" s="162"/>
      <c r="X3" s="162"/>
      <c r="Y3" s="162"/>
      <c r="Z3" s="162"/>
      <c r="AA3" s="162"/>
      <c r="AB3" s="162"/>
      <c r="AC3" s="162"/>
      <c r="AD3" s="162"/>
      <c r="AE3" s="162"/>
      <c r="AF3" s="162"/>
      <c r="AG3" s="162"/>
      <c r="AH3" s="162"/>
      <c r="AI3" s="162"/>
      <c r="AJ3" s="162"/>
      <c r="AK3" s="162"/>
      <c r="AL3" s="162"/>
      <c r="AM3" s="162"/>
      <c r="AN3" s="162"/>
      <c r="AO3" s="162"/>
      <c r="AP3" s="162"/>
      <c r="AQ3" s="162"/>
      <c r="AR3" s="162"/>
      <c r="AS3" s="163"/>
      <c r="AT3" s="32"/>
    </row>
    <row r="4" spans="1:46" x14ac:dyDescent="0.25">
      <c r="A4" s="32"/>
      <c r="B4" s="164"/>
      <c r="C4" s="165"/>
      <c r="D4" s="165"/>
      <c r="E4" s="165"/>
      <c r="F4" s="165"/>
      <c r="G4" s="165"/>
      <c r="H4" s="165"/>
      <c r="I4" s="165"/>
      <c r="J4" s="165"/>
      <c r="K4" s="165"/>
      <c r="L4" s="165"/>
      <c r="M4" s="165"/>
      <c r="N4" s="165"/>
      <c r="O4" s="165"/>
      <c r="P4" s="165"/>
      <c r="Q4" s="165"/>
      <c r="R4" s="165"/>
      <c r="S4" s="165"/>
      <c r="T4" s="165"/>
      <c r="U4" s="165"/>
      <c r="V4" s="165"/>
      <c r="W4" s="165"/>
      <c r="X4" s="165"/>
      <c r="Y4" s="165"/>
      <c r="Z4" s="165"/>
      <c r="AA4" s="165"/>
      <c r="AB4" s="165"/>
      <c r="AC4" s="165"/>
      <c r="AD4" s="165"/>
      <c r="AE4" s="165"/>
      <c r="AF4" s="165"/>
      <c r="AG4" s="165"/>
      <c r="AH4" s="165"/>
      <c r="AI4" s="165"/>
      <c r="AJ4" s="165"/>
      <c r="AK4" s="165"/>
      <c r="AL4" s="165"/>
      <c r="AM4" s="165"/>
      <c r="AN4" s="165"/>
      <c r="AO4" s="165"/>
      <c r="AP4" s="165"/>
      <c r="AQ4" s="165"/>
      <c r="AR4" s="165"/>
      <c r="AS4" s="166"/>
      <c r="AT4" s="32"/>
    </row>
    <row r="5" spans="1:46" x14ac:dyDescent="0.25">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32"/>
      <c r="AT5" s="32"/>
    </row>
    <row r="6" spans="1:46" x14ac:dyDescent="0.25">
      <c r="A6" s="32"/>
      <c r="B6" s="167" t="s">
        <v>99</v>
      </c>
      <c r="C6" s="168"/>
      <c r="D6" s="168"/>
      <c r="E6" s="168"/>
      <c r="F6" s="168"/>
      <c r="G6" s="168"/>
      <c r="H6" s="168"/>
      <c r="I6" s="168"/>
      <c r="J6" s="168"/>
      <c r="K6" s="168"/>
      <c r="L6" s="168"/>
      <c r="M6" s="168"/>
      <c r="N6" s="168"/>
      <c r="O6" s="168"/>
      <c r="P6" s="168"/>
      <c r="Q6" s="168"/>
      <c r="R6" s="168"/>
      <c r="S6" s="168"/>
      <c r="T6" s="168"/>
      <c r="U6" s="168"/>
      <c r="V6" s="168"/>
      <c r="W6" s="168"/>
      <c r="X6" s="168"/>
      <c r="Y6" s="168"/>
      <c r="Z6" s="169"/>
      <c r="AA6" s="32"/>
      <c r="AB6" s="32"/>
      <c r="AC6" s="176" t="s">
        <v>94</v>
      </c>
      <c r="AD6" s="177"/>
      <c r="AE6" s="177"/>
      <c r="AF6" s="177"/>
      <c r="AG6" s="177"/>
      <c r="AH6" s="177"/>
      <c r="AI6" s="177"/>
      <c r="AJ6" s="178"/>
      <c r="AK6" s="179">
        <v>43831</v>
      </c>
      <c r="AL6" s="180"/>
      <c r="AM6" s="180"/>
      <c r="AN6" s="180"/>
      <c r="AO6" s="180"/>
      <c r="AP6" s="180"/>
      <c r="AQ6" s="180"/>
      <c r="AR6" s="180"/>
      <c r="AS6" s="181"/>
      <c r="AT6" s="32"/>
    </row>
    <row r="7" spans="1:46" x14ac:dyDescent="0.25">
      <c r="A7" s="32"/>
      <c r="B7" s="170"/>
      <c r="C7" s="171"/>
      <c r="D7" s="171"/>
      <c r="E7" s="171"/>
      <c r="F7" s="171"/>
      <c r="G7" s="171"/>
      <c r="H7" s="171"/>
      <c r="I7" s="171"/>
      <c r="J7" s="171"/>
      <c r="K7" s="171"/>
      <c r="L7" s="171"/>
      <c r="M7" s="171"/>
      <c r="N7" s="171"/>
      <c r="O7" s="171"/>
      <c r="P7" s="171"/>
      <c r="Q7" s="171"/>
      <c r="R7" s="171"/>
      <c r="S7" s="171"/>
      <c r="T7" s="171"/>
      <c r="U7" s="171"/>
      <c r="V7" s="171"/>
      <c r="W7" s="171"/>
      <c r="X7" s="171"/>
      <c r="Y7" s="171"/>
      <c r="Z7" s="172"/>
      <c r="AA7" s="32"/>
      <c r="AB7" s="32"/>
      <c r="AC7" s="188" t="s">
        <v>95</v>
      </c>
      <c r="AD7" s="188"/>
      <c r="AE7" s="188"/>
      <c r="AF7" s="188"/>
      <c r="AG7" s="188"/>
      <c r="AH7" s="188"/>
      <c r="AI7" s="188"/>
      <c r="AJ7" s="188"/>
      <c r="AK7" s="188"/>
      <c r="AL7" s="188"/>
      <c r="AM7" s="188"/>
      <c r="AN7" s="188"/>
      <c r="AO7" s="188"/>
      <c r="AP7" s="188"/>
      <c r="AQ7" s="188"/>
      <c r="AR7" s="188"/>
      <c r="AS7" s="188"/>
      <c r="AT7" s="32"/>
    </row>
    <row r="8" spans="1:46" x14ac:dyDescent="0.25">
      <c r="A8" s="32"/>
      <c r="B8" s="170"/>
      <c r="C8" s="171"/>
      <c r="D8" s="171"/>
      <c r="E8" s="171"/>
      <c r="F8" s="171"/>
      <c r="G8" s="171"/>
      <c r="H8" s="171"/>
      <c r="I8" s="171"/>
      <c r="J8" s="171"/>
      <c r="K8" s="171"/>
      <c r="L8" s="171"/>
      <c r="M8" s="171"/>
      <c r="N8" s="171"/>
      <c r="O8" s="171"/>
      <c r="P8" s="171"/>
      <c r="Q8" s="171"/>
      <c r="R8" s="171"/>
      <c r="S8" s="171"/>
      <c r="T8" s="171"/>
      <c r="U8" s="171"/>
      <c r="V8" s="171"/>
      <c r="W8" s="171"/>
      <c r="X8" s="171"/>
      <c r="Y8" s="171"/>
      <c r="Z8" s="172"/>
      <c r="AA8" s="32"/>
      <c r="AB8" s="32"/>
      <c r="AC8" s="182" t="s">
        <v>94</v>
      </c>
      <c r="AD8" s="183"/>
      <c r="AE8" s="183"/>
      <c r="AF8" s="183"/>
      <c r="AG8" s="183"/>
      <c r="AH8" s="183"/>
      <c r="AI8" s="183"/>
      <c r="AJ8" s="184"/>
      <c r="AK8" s="185">
        <f>IF('Personnel Details'!$U$5="", "", 'Personnel Details'!$U$5)</f>
        <v>44196</v>
      </c>
      <c r="AL8" s="186"/>
      <c r="AM8" s="186"/>
      <c r="AN8" s="186"/>
      <c r="AO8" s="186"/>
      <c r="AP8" s="186"/>
      <c r="AQ8" s="186"/>
      <c r="AR8" s="186"/>
      <c r="AS8" s="187"/>
      <c r="AT8" s="32"/>
    </row>
    <row r="9" spans="1:46" x14ac:dyDescent="0.25">
      <c r="A9" s="32"/>
      <c r="B9" s="170"/>
      <c r="C9" s="171"/>
      <c r="D9" s="171"/>
      <c r="E9" s="171"/>
      <c r="F9" s="171"/>
      <c r="G9" s="171"/>
      <c r="H9" s="171"/>
      <c r="I9" s="171"/>
      <c r="J9" s="171"/>
      <c r="K9" s="171"/>
      <c r="L9" s="171"/>
      <c r="M9" s="171"/>
      <c r="N9" s="171"/>
      <c r="O9" s="171"/>
      <c r="P9" s="171"/>
      <c r="Q9" s="171"/>
      <c r="R9" s="171"/>
      <c r="S9" s="171"/>
      <c r="T9" s="171"/>
      <c r="U9" s="171"/>
      <c r="V9" s="171"/>
      <c r="W9" s="171"/>
      <c r="X9" s="171"/>
      <c r="Y9" s="171"/>
      <c r="Z9" s="172"/>
      <c r="AA9" s="32"/>
      <c r="AB9" s="32"/>
      <c r="AC9" s="32"/>
      <c r="AD9" s="32"/>
      <c r="AE9" s="32"/>
      <c r="AF9" s="32"/>
      <c r="AG9" s="32"/>
      <c r="AH9" s="32"/>
      <c r="AI9" s="32"/>
      <c r="AJ9" s="32"/>
      <c r="AK9" s="32"/>
      <c r="AL9" s="32"/>
      <c r="AM9" s="32"/>
      <c r="AN9" s="32"/>
      <c r="AO9" s="32"/>
      <c r="AP9" s="32"/>
      <c r="AQ9" s="32"/>
      <c r="AR9" s="32"/>
      <c r="AS9" s="32"/>
      <c r="AT9" s="32"/>
    </row>
    <row r="10" spans="1:46" x14ac:dyDescent="0.25">
      <c r="A10" s="32"/>
      <c r="B10" s="170"/>
      <c r="C10" s="171"/>
      <c r="D10" s="171"/>
      <c r="E10" s="171"/>
      <c r="F10" s="171"/>
      <c r="G10" s="171"/>
      <c r="H10" s="171"/>
      <c r="I10" s="171"/>
      <c r="J10" s="171"/>
      <c r="K10" s="171"/>
      <c r="L10" s="171"/>
      <c r="M10" s="171"/>
      <c r="N10" s="171"/>
      <c r="O10" s="171"/>
      <c r="P10" s="171"/>
      <c r="Q10" s="171"/>
      <c r="R10" s="171"/>
      <c r="S10" s="171"/>
      <c r="T10" s="171"/>
      <c r="U10" s="171"/>
      <c r="V10" s="171"/>
      <c r="W10" s="171"/>
      <c r="X10" s="171"/>
      <c r="Y10" s="171"/>
      <c r="Z10" s="172"/>
      <c r="AA10" s="32"/>
      <c r="AB10" s="32"/>
      <c r="AC10" s="32"/>
      <c r="AD10" s="32"/>
      <c r="AE10" s="32"/>
      <c r="AF10" s="32"/>
      <c r="AG10" s="32"/>
      <c r="AH10" s="32"/>
      <c r="AI10" s="32"/>
      <c r="AJ10" s="32"/>
      <c r="AK10" s="32"/>
      <c r="AL10" s="32"/>
      <c r="AM10" s="32"/>
      <c r="AN10" s="32"/>
      <c r="AO10" s="32"/>
      <c r="AP10" s="32"/>
      <c r="AQ10" s="32"/>
      <c r="AR10" s="32"/>
      <c r="AS10" s="32"/>
      <c r="AT10" s="32"/>
    </row>
    <row r="11" spans="1:46" x14ac:dyDescent="0.25">
      <c r="A11" s="32"/>
      <c r="B11" s="170"/>
      <c r="C11" s="171"/>
      <c r="D11" s="171"/>
      <c r="E11" s="171"/>
      <c r="F11" s="171"/>
      <c r="G11" s="171"/>
      <c r="H11" s="171"/>
      <c r="I11" s="171"/>
      <c r="J11" s="171"/>
      <c r="K11" s="171"/>
      <c r="L11" s="171"/>
      <c r="M11" s="171"/>
      <c r="N11" s="171"/>
      <c r="O11" s="171"/>
      <c r="P11" s="171"/>
      <c r="Q11" s="171"/>
      <c r="R11" s="171"/>
      <c r="S11" s="171"/>
      <c r="T11" s="171"/>
      <c r="U11" s="171"/>
      <c r="V11" s="171"/>
      <c r="W11" s="171"/>
      <c r="X11" s="171"/>
      <c r="Y11" s="171"/>
      <c r="Z11" s="172"/>
      <c r="AA11" s="32"/>
      <c r="AB11" s="32"/>
      <c r="AC11" s="32"/>
      <c r="AD11" s="32"/>
      <c r="AE11" s="32"/>
      <c r="AF11" s="32"/>
      <c r="AG11" s="32"/>
      <c r="AH11" s="32"/>
      <c r="AI11" s="32"/>
      <c r="AJ11" s="32"/>
      <c r="AK11" s="32"/>
      <c r="AL11" s="32"/>
      <c r="AM11" s="32"/>
      <c r="AN11" s="32"/>
      <c r="AO11" s="32"/>
      <c r="AP11" s="32"/>
      <c r="AQ11" s="32"/>
      <c r="AR11" s="32"/>
      <c r="AS11" s="32"/>
      <c r="AT11" s="32"/>
    </row>
    <row r="12" spans="1:46" x14ac:dyDescent="0.25">
      <c r="A12" s="32"/>
      <c r="B12" s="170"/>
      <c r="C12" s="171"/>
      <c r="D12" s="171"/>
      <c r="E12" s="171"/>
      <c r="F12" s="171"/>
      <c r="G12" s="171"/>
      <c r="H12" s="171"/>
      <c r="I12" s="171"/>
      <c r="J12" s="171"/>
      <c r="K12" s="171"/>
      <c r="L12" s="171"/>
      <c r="M12" s="171"/>
      <c r="N12" s="171"/>
      <c r="O12" s="171"/>
      <c r="P12" s="171"/>
      <c r="Q12" s="171"/>
      <c r="R12" s="171"/>
      <c r="S12" s="171"/>
      <c r="T12" s="171"/>
      <c r="U12" s="171"/>
      <c r="V12" s="171"/>
      <c r="W12" s="171"/>
      <c r="X12" s="171"/>
      <c r="Y12" s="171"/>
      <c r="Z12" s="172"/>
      <c r="AA12" s="32"/>
      <c r="AB12" s="32"/>
      <c r="AC12" s="189" t="s">
        <v>96</v>
      </c>
      <c r="AD12" s="190"/>
      <c r="AE12" s="190"/>
      <c r="AF12" s="190"/>
      <c r="AG12" s="190"/>
      <c r="AH12" s="190"/>
      <c r="AI12" s="190"/>
      <c r="AJ12" s="190"/>
      <c r="AK12" s="190"/>
      <c r="AL12" s="190"/>
      <c r="AM12" s="190"/>
      <c r="AN12" s="190"/>
      <c r="AO12" s="190"/>
      <c r="AP12" s="190"/>
      <c r="AQ12" s="190"/>
      <c r="AR12" s="190"/>
      <c r="AS12" s="191"/>
      <c r="AT12" s="32"/>
    </row>
    <row r="13" spans="1:46" x14ac:dyDescent="0.25">
      <c r="A13" s="32"/>
      <c r="B13" s="170"/>
      <c r="C13" s="171"/>
      <c r="D13" s="171"/>
      <c r="E13" s="171"/>
      <c r="F13" s="171"/>
      <c r="G13" s="171"/>
      <c r="H13" s="171"/>
      <c r="I13" s="171"/>
      <c r="J13" s="171"/>
      <c r="K13" s="171"/>
      <c r="L13" s="171"/>
      <c r="M13" s="171"/>
      <c r="N13" s="171"/>
      <c r="O13" s="171"/>
      <c r="P13" s="171"/>
      <c r="Q13" s="171"/>
      <c r="R13" s="171"/>
      <c r="S13" s="171"/>
      <c r="T13" s="171"/>
      <c r="U13" s="171"/>
      <c r="V13" s="171"/>
      <c r="W13" s="171"/>
      <c r="X13" s="171"/>
      <c r="Y13" s="171"/>
      <c r="Z13" s="172"/>
      <c r="AA13" s="32"/>
      <c r="AB13" s="32"/>
      <c r="AC13" s="192"/>
      <c r="AD13" s="193"/>
      <c r="AE13" s="193"/>
      <c r="AF13" s="193"/>
      <c r="AG13" s="193"/>
      <c r="AH13" s="193"/>
      <c r="AI13" s="193"/>
      <c r="AJ13" s="193"/>
      <c r="AK13" s="193"/>
      <c r="AL13" s="193"/>
      <c r="AM13" s="193"/>
      <c r="AN13" s="193"/>
      <c r="AO13" s="193"/>
      <c r="AP13" s="193"/>
      <c r="AQ13" s="193"/>
      <c r="AR13" s="193"/>
      <c r="AS13" s="194"/>
      <c r="AT13" s="32"/>
    </row>
    <row r="14" spans="1:46" x14ac:dyDescent="0.25">
      <c r="A14" s="32"/>
      <c r="B14" s="170"/>
      <c r="C14" s="171"/>
      <c r="D14" s="171"/>
      <c r="E14" s="171"/>
      <c r="F14" s="171"/>
      <c r="G14" s="171"/>
      <c r="H14" s="171"/>
      <c r="I14" s="171"/>
      <c r="J14" s="171"/>
      <c r="K14" s="171"/>
      <c r="L14" s="171"/>
      <c r="M14" s="171"/>
      <c r="N14" s="171"/>
      <c r="O14" s="171"/>
      <c r="P14" s="171"/>
      <c r="Q14" s="171"/>
      <c r="R14" s="171"/>
      <c r="S14" s="171"/>
      <c r="T14" s="171"/>
      <c r="U14" s="171"/>
      <c r="V14" s="171"/>
      <c r="W14" s="171"/>
      <c r="X14" s="171"/>
      <c r="Y14" s="171"/>
      <c r="Z14" s="172"/>
      <c r="AA14" s="32"/>
      <c r="AB14" s="32"/>
      <c r="AC14" s="128"/>
      <c r="AD14" s="129"/>
      <c r="AE14" s="129"/>
      <c r="AF14" s="129"/>
      <c r="AG14" s="129"/>
      <c r="AH14" s="129"/>
      <c r="AI14" s="129"/>
      <c r="AJ14" s="129"/>
      <c r="AK14" s="129"/>
      <c r="AL14" s="129"/>
      <c r="AM14" s="129"/>
      <c r="AN14" s="130"/>
      <c r="AO14" s="195" t="s">
        <v>97</v>
      </c>
      <c r="AP14" s="196"/>
      <c r="AQ14" s="196"/>
      <c r="AR14" s="196"/>
      <c r="AS14" s="197"/>
      <c r="AT14" s="32"/>
    </row>
    <row r="15" spans="1:46" x14ac:dyDescent="0.25">
      <c r="A15" s="32"/>
      <c r="B15" s="170"/>
      <c r="C15" s="171"/>
      <c r="D15" s="171"/>
      <c r="E15" s="171"/>
      <c r="F15" s="171"/>
      <c r="G15" s="171"/>
      <c r="H15" s="171"/>
      <c r="I15" s="171"/>
      <c r="J15" s="171"/>
      <c r="K15" s="171"/>
      <c r="L15" s="171"/>
      <c r="M15" s="171"/>
      <c r="N15" s="171"/>
      <c r="O15" s="171"/>
      <c r="P15" s="171"/>
      <c r="Q15" s="171"/>
      <c r="R15" s="171"/>
      <c r="S15" s="171"/>
      <c r="T15" s="171"/>
      <c r="U15" s="171"/>
      <c r="V15" s="171"/>
      <c r="W15" s="171"/>
      <c r="X15" s="171"/>
      <c r="Y15" s="171"/>
      <c r="Z15" s="172"/>
      <c r="AA15" s="32"/>
      <c r="AB15" s="32"/>
      <c r="AC15" s="131"/>
      <c r="AD15" s="132"/>
      <c r="AE15" s="132"/>
      <c r="AF15" s="132"/>
      <c r="AG15" s="132"/>
      <c r="AH15" s="132"/>
      <c r="AI15" s="132"/>
      <c r="AJ15" s="132"/>
      <c r="AK15" s="132"/>
      <c r="AL15" s="132"/>
      <c r="AM15" s="132"/>
      <c r="AN15" s="133"/>
      <c r="AO15" s="198"/>
      <c r="AP15" s="199"/>
      <c r="AQ15" s="199"/>
      <c r="AR15" s="199"/>
      <c r="AS15" s="200"/>
      <c r="AT15" s="32"/>
    </row>
    <row r="16" spans="1:46" x14ac:dyDescent="0.25">
      <c r="A16" s="32"/>
      <c r="B16" s="170"/>
      <c r="C16" s="171"/>
      <c r="D16" s="171"/>
      <c r="E16" s="171"/>
      <c r="F16" s="171"/>
      <c r="G16" s="171"/>
      <c r="H16" s="171"/>
      <c r="I16" s="171"/>
      <c r="J16" s="171"/>
      <c r="K16" s="171"/>
      <c r="L16" s="171"/>
      <c r="M16" s="171"/>
      <c r="N16" s="171"/>
      <c r="O16" s="171"/>
      <c r="P16" s="171"/>
      <c r="Q16" s="171"/>
      <c r="R16" s="171"/>
      <c r="S16" s="171"/>
      <c r="T16" s="171"/>
      <c r="U16" s="171"/>
      <c r="V16" s="171"/>
      <c r="W16" s="171"/>
      <c r="X16" s="171"/>
      <c r="Y16" s="171"/>
      <c r="Z16" s="172"/>
      <c r="AA16" s="93"/>
      <c r="AB16" s="93"/>
      <c r="AC16" s="131"/>
      <c r="AD16" s="132"/>
      <c r="AE16" s="132"/>
      <c r="AF16" s="132"/>
      <c r="AG16" s="132"/>
      <c r="AH16" s="132"/>
      <c r="AI16" s="132"/>
      <c r="AJ16" s="132"/>
      <c r="AK16" s="132"/>
      <c r="AL16" s="132"/>
      <c r="AM16" s="132"/>
      <c r="AN16" s="133"/>
      <c r="AO16" s="198"/>
      <c r="AP16" s="199"/>
      <c r="AQ16" s="199"/>
      <c r="AR16" s="199"/>
      <c r="AS16" s="200"/>
      <c r="AT16" s="32"/>
    </row>
    <row r="17" spans="1:46" ht="15" customHeight="1" x14ac:dyDescent="0.25">
      <c r="A17" s="32"/>
      <c r="B17" s="173"/>
      <c r="C17" s="174"/>
      <c r="D17" s="174"/>
      <c r="E17" s="174"/>
      <c r="F17" s="174"/>
      <c r="G17" s="174"/>
      <c r="H17" s="174"/>
      <c r="I17" s="174"/>
      <c r="J17" s="174"/>
      <c r="K17" s="174"/>
      <c r="L17" s="174"/>
      <c r="M17" s="174"/>
      <c r="N17" s="174"/>
      <c r="O17" s="174"/>
      <c r="P17" s="174"/>
      <c r="Q17" s="174"/>
      <c r="R17" s="174"/>
      <c r="S17" s="174"/>
      <c r="T17" s="174"/>
      <c r="U17" s="174"/>
      <c r="V17" s="174"/>
      <c r="W17" s="174"/>
      <c r="X17" s="174"/>
      <c r="Y17" s="174"/>
      <c r="Z17" s="175"/>
      <c r="AA17" s="32"/>
      <c r="AB17" s="32"/>
      <c r="AC17" s="134"/>
      <c r="AD17" s="135"/>
      <c r="AE17" s="135"/>
      <c r="AF17" s="135"/>
      <c r="AG17" s="135"/>
      <c r="AH17" s="135"/>
      <c r="AI17" s="135"/>
      <c r="AJ17" s="135"/>
      <c r="AK17" s="135"/>
      <c r="AL17" s="135"/>
      <c r="AM17" s="135"/>
      <c r="AN17" s="136"/>
      <c r="AO17" s="201"/>
      <c r="AP17" s="202"/>
      <c r="AQ17" s="202"/>
      <c r="AR17" s="202"/>
      <c r="AS17" s="203"/>
      <c r="AT17" s="32"/>
    </row>
    <row r="18" spans="1:46" ht="15" customHeight="1" x14ac:dyDescent="0.25">
      <c r="A18" s="32"/>
      <c r="B18" s="32"/>
      <c r="C18" s="32"/>
      <c r="D18" s="32"/>
      <c r="E18" s="32"/>
      <c r="F18" s="32"/>
      <c r="G18" s="32"/>
      <c r="H18" s="32"/>
      <c r="I18" s="32"/>
      <c r="J18" s="32"/>
      <c r="K18" s="32"/>
      <c r="L18" s="114"/>
      <c r="M18" s="114"/>
      <c r="N18" s="114"/>
      <c r="O18" s="114"/>
      <c r="P18" s="114"/>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row>
    <row r="19" spans="1:46" x14ac:dyDescent="0.25">
      <c r="A19" s="32"/>
      <c r="B19" s="144" t="s">
        <v>98</v>
      </c>
      <c r="C19" s="145"/>
      <c r="D19" s="145"/>
      <c r="E19" s="145"/>
      <c r="F19" s="145"/>
      <c r="G19" s="145"/>
      <c r="H19" s="145"/>
      <c r="I19" s="145"/>
      <c r="J19" s="145"/>
      <c r="K19" s="145"/>
      <c r="L19" s="145"/>
      <c r="M19" s="145"/>
      <c r="N19" s="146"/>
      <c r="O19" s="93"/>
      <c r="P19" s="93"/>
      <c r="Q19" s="137" t="s">
        <v>9</v>
      </c>
      <c r="R19" s="138"/>
      <c r="S19" s="138"/>
      <c r="T19" s="138"/>
      <c r="U19" s="138"/>
      <c r="V19" s="138"/>
      <c r="W19" s="138"/>
      <c r="X19" s="138"/>
      <c r="Y19" s="138"/>
      <c r="Z19" s="138"/>
      <c r="AA19" s="138"/>
      <c r="AB19" s="138"/>
      <c r="AC19" s="138"/>
      <c r="AD19" s="138"/>
      <c r="AE19" s="138"/>
      <c r="AF19" s="138"/>
      <c r="AG19" s="138"/>
      <c r="AH19" s="138"/>
      <c r="AI19" s="138"/>
      <c r="AJ19" s="138"/>
      <c r="AK19" s="138"/>
      <c r="AL19" s="138"/>
      <c r="AM19" s="138"/>
      <c r="AN19" s="138"/>
      <c r="AO19" s="138"/>
      <c r="AP19" s="138"/>
      <c r="AQ19" s="138"/>
      <c r="AR19" s="138"/>
      <c r="AS19" s="139"/>
      <c r="AT19" s="32"/>
    </row>
    <row r="20" spans="1:46" x14ac:dyDescent="0.25">
      <c r="A20" s="32"/>
      <c r="B20" s="147"/>
      <c r="C20" s="148"/>
      <c r="D20" s="148"/>
      <c r="E20" s="148"/>
      <c r="F20" s="148"/>
      <c r="G20" s="148"/>
      <c r="H20" s="148"/>
      <c r="I20" s="148"/>
      <c r="J20" s="148"/>
      <c r="K20" s="148"/>
      <c r="L20" s="148"/>
      <c r="M20" s="148"/>
      <c r="N20" s="149"/>
      <c r="O20" s="93"/>
      <c r="P20" s="93"/>
      <c r="Q20" s="140"/>
      <c r="R20" s="141"/>
      <c r="S20" s="141"/>
      <c r="T20" s="141"/>
      <c r="U20" s="141"/>
      <c r="V20" s="141"/>
      <c r="W20" s="141"/>
      <c r="X20" s="141"/>
      <c r="Y20" s="141"/>
      <c r="Z20" s="141"/>
      <c r="AA20" s="141"/>
      <c r="AB20" s="141"/>
      <c r="AC20" s="141"/>
      <c r="AD20" s="141"/>
      <c r="AE20" s="141"/>
      <c r="AF20" s="141"/>
      <c r="AG20" s="141"/>
      <c r="AH20" s="141"/>
      <c r="AI20" s="141"/>
      <c r="AJ20" s="141"/>
      <c r="AK20" s="141"/>
      <c r="AL20" s="141"/>
      <c r="AM20" s="141"/>
      <c r="AN20" s="141"/>
      <c r="AO20" s="141"/>
      <c r="AP20" s="141"/>
      <c r="AQ20" s="141"/>
      <c r="AR20" s="141"/>
      <c r="AS20" s="142"/>
      <c r="AT20" s="32"/>
    </row>
    <row r="21" spans="1:46" x14ac:dyDescent="0.25">
      <c r="A21" s="32"/>
      <c r="B21" s="150" t="s">
        <v>105</v>
      </c>
      <c r="C21" s="151"/>
      <c r="D21" s="151"/>
      <c r="E21" s="151"/>
      <c r="F21" s="151"/>
      <c r="G21" s="151"/>
      <c r="H21" s="151"/>
      <c r="I21" s="151"/>
      <c r="J21" s="151"/>
      <c r="K21" s="151"/>
      <c r="L21" s="151"/>
      <c r="M21" s="151"/>
      <c r="N21" s="152"/>
      <c r="O21" s="93"/>
      <c r="P21" s="93"/>
      <c r="Q21" s="128"/>
      <c r="R21" s="129"/>
      <c r="S21" s="129"/>
      <c r="T21" s="129"/>
      <c r="U21" s="129"/>
      <c r="V21" s="129"/>
      <c r="W21" s="129"/>
      <c r="X21" s="129"/>
      <c r="Y21" s="129"/>
      <c r="Z21" s="129"/>
      <c r="AA21" s="129"/>
      <c r="AB21" s="129"/>
      <c r="AC21" s="129"/>
      <c r="AD21" s="129"/>
      <c r="AE21" s="129"/>
      <c r="AF21" s="129"/>
      <c r="AG21" s="129"/>
      <c r="AH21" s="129"/>
      <c r="AI21" s="129"/>
      <c r="AJ21" s="129"/>
      <c r="AK21" s="129"/>
      <c r="AL21" s="129"/>
      <c r="AM21" s="129"/>
      <c r="AN21" s="129"/>
      <c r="AO21" s="129"/>
      <c r="AP21" s="129"/>
      <c r="AQ21" s="129"/>
      <c r="AR21" s="129"/>
      <c r="AS21" s="130"/>
      <c r="AT21" s="32"/>
    </row>
    <row r="22" spans="1:46" x14ac:dyDescent="0.25">
      <c r="A22" s="32"/>
      <c r="B22" s="153"/>
      <c r="C22" s="154"/>
      <c r="D22" s="154"/>
      <c r="E22" s="154"/>
      <c r="F22" s="154"/>
      <c r="G22" s="154"/>
      <c r="H22" s="154"/>
      <c r="I22" s="154"/>
      <c r="J22" s="154"/>
      <c r="K22" s="154"/>
      <c r="L22" s="154"/>
      <c r="M22" s="154"/>
      <c r="N22" s="155"/>
      <c r="O22" s="93"/>
      <c r="P22" s="93"/>
      <c r="Q22" s="131"/>
      <c r="R22" s="132"/>
      <c r="S22" s="132"/>
      <c r="T22" s="132"/>
      <c r="U22" s="132"/>
      <c r="V22" s="132"/>
      <c r="W22" s="132"/>
      <c r="X22" s="132"/>
      <c r="Y22" s="132"/>
      <c r="Z22" s="132"/>
      <c r="AA22" s="132"/>
      <c r="AB22" s="132"/>
      <c r="AC22" s="132"/>
      <c r="AD22" s="132"/>
      <c r="AE22" s="132"/>
      <c r="AF22" s="132"/>
      <c r="AG22" s="132"/>
      <c r="AH22" s="132"/>
      <c r="AI22" s="132"/>
      <c r="AJ22" s="132"/>
      <c r="AK22" s="132"/>
      <c r="AL22" s="132"/>
      <c r="AM22" s="132"/>
      <c r="AN22" s="132"/>
      <c r="AO22" s="132"/>
      <c r="AP22" s="132"/>
      <c r="AQ22" s="132"/>
      <c r="AR22" s="132"/>
      <c r="AS22" s="133"/>
      <c r="AT22" s="32"/>
    </row>
    <row r="23" spans="1:46" ht="15" customHeight="1" x14ac:dyDescent="0.25">
      <c r="A23" s="32"/>
      <c r="B23" s="156"/>
      <c r="C23" s="156"/>
      <c r="D23" s="156"/>
      <c r="E23" s="156"/>
      <c r="F23" s="156"/>
      <c r="G23" s="156"/>
      <c r="H23" s="156"/>
      <c r="I23" s="156"/>
      <c r="J23" s="156"/>
      <c r="K23" s="156"/>
      <c r="L23" s="156"/>
      <c r="M23" s="156"/>
      <c r="N23" s="156"/>
      <c r="O23" s="93"/>
      <c r="P23" s="93"/>
      <c r="Q23" s="131"/>
      <c r="R23" s="132"/>
      <c r="S23" s="132"/>
      <c r="T23" s="132"/>
      <c r="U23" s="132"/>
      <c r="V23" s="132"/>
      <c r="W23" s="132"/>
      <c r="X23" s="132"/>
      <c r="Y23" s="132"/>
      <c r="Z23" s="132"/>
      <c r="AA23" s="132"/>
      <c r="AB23" s="132"/>
      <c r="AC23" s="132"/>
      <c r="AD23" s="132"/>
      <c r="AE23" s="132"/>
      <c r="AF23" s="132"/>
      <c r="AG23" s="132"/>
      <c r="AH23" s="132"/>
      <c r="AI23" s="132"/>
      <c r="AJ23" s="132"/>
      <c r="AK23" s="132"/>
      <c r="AL23" s="132"/>
      <c r="AM23" s="132"/>
      <c r="AN23" s="132"/>
      <c r="AO23" s="132"/>
      <c r="AP23" s="132"/>
      <c r="AQ23" s="132"/>
      <c r="AR23" s="132"/>
      <c r="AS23" s="133"/>
      <c r="AT23" s="32"/>
    </row>
    <row r="24" spans="1:46" x14ac:dyDescent="0.25">
      <c r="A24" s="32"/>
      <c r="B24" s="157"/>
      <c r="C24" s="157"/>
      <c r="D24" s="157"/>
      <c r="E24" s="157"/>
      <c r="F24" s="157"/>
      <c r="G24" s="157"/>
      <c r="H24" s="157"/>
      <c r="I24" s="157"/>
      <c r="J24" s="157"/>
      <c r="K24" s="157"/>
      <c r="L24" s="157"/>
      <c r="M24" s="157"/>
      <c r="N24" s="157"/>
      <c r="O24" s="93"/>
      <c r="P24" s="93"/>
      <c r="Q24" s="131"/>
      <c r="R24" s="132"/>
      <c r="S24" s="132"/>
      <c r="T24" s="132"/>
      <c r="U24" s="132"/>
      <c r="V24" s="132"/>
      <c r="W24" s="132"/>
      <c r="X24" s="132"/>
      <c r="Y24" s="132"/>
      <c r="Z24" s="132"/>
      <c r="AA24" s="132"/>
      <c r="AB24" s="132"/>
      <c r="AC24" s="132"/>
      <c r="AD24" s="132"/>
      <c r="AE24" s="132"/>
      <c r="AF24" s="132"/>
      <c r="AG24" s="132"/>
      <c r="AH24" s="132"/>
      <c r="AI24" s="132"/>
      <c r="AJ24" s="132"/>
      <c r="AK24" s="132"/>
      <c r="AL24" s="132"/>
      <c r="AM24" s="132"/>
      <c r="AN24" s="132"/>
      <c r="AO24" s="132"/>
      <c r="AP24" s="132"/>
      <c r="AQ24" s="132"/>
      <c r="AR24" s="132"/>
      <c r="AS24" s="133"/>
      <c r="AT24" s="32"/>
    </row>
    <row r="25" spans="1:46" x14ac:dyDescent="0.25">
      <c r="A25" s="32"/>
      <c r="B25" s="157"/>
      <c r="C25" s="157"/>
      <c r="D25" s="157"/>
      <c r="E25" s="157"/>
      <c r="F25" s="157"/>
      <c r="G25" s="157"/>
      <c r="H25" s="157"/>
      <c r="I25" s="157"/>
      <c r="J25" s="157"/>
      <c r="K25" s="157"/>
      <c r="L25" s="157"/>
      <c r="M25" s="157"/>
      <c r="N25" s="157"/>
      <c r="O25" s="93"/>
      <c r="P25" s="93"/>
      <c r="Q25" s="131"/>
      <c r="R25" s="132"/>
      <c r="S25" s="132"/>
      <c r="T25" s="132"/>
      <c r="U25" s="132"/>
      <c r="V25" s="132"/>
      <c r="W25" s="132"/>
      <c r="X25" s="132"/>
      <c r="Y25" s="132"/>
      <c r="Z25" s="132"/>
      <c r="AA25" s="132"/>
      <c r="AB25" s="132"/>
      <c r="AC25" s="132"/>
      <c r="AD25" s="132"/>
      <c r="AE25" s="132"/>
      <c r="AF25" s="132"/>
      <c r="AG25" s="132"/>
      <c r="AH25" s="132"/>
      <c r="AI25" s="132"/>
      <c r="AJ25" s="132"/>
      <c r="AK25" s="132"/>
      <c r="AL25" s="132"/>
      <c r="AM25" s="132"/>
      <c r="AN25" s="132"/>
      <c r="AO25" s="132"/>
      <c r="AP25" s="132"/>
      <c r="AQ25" s="132"/>
      <c r="AR25" s="132"/>
      <c r="AS25" s="133"/>
      <c r="AT25" s="32"/>
    </row>
    <row r="26" spans="1:46" x14ac:dyDescent="0.25">
      <c r="A26" s="32"/>
      <c r="B26" s="32"/>
      <c r="C26" s="32"/>
      <c r="D26" s="32"/>
      <c r="E26" s="32"/>
      <c r="F26" s="32"/>
      <c r="G26" s="32"/>
      <c r="H26" s="32"/>
      <c r="I26" s="32"/>
      <c r="J26" s="32"/>
      <c r="K26" s="32"/>
      <c r="L26" s="93"/>
      <c r="M26" s="93"/>
      <c r="N26" s="93"/>
      <c r="O26" s="93"/>
      <c r="P26" s="93"/>
      <c r="Q26" s="131"/>
      <c r="R26" s="132"/>
      <c r="S26" s="132"/>
      <c r="T26" s="132"/>
      <c r="U26" s="132"/>
      <c r="V26" s="132"/>
      <c r="W26" s="132"/>
      <c r="X26" s="132"/>
      <c r="Y26" s="132"/>
      <c r="Z26" s="132"/>
      <c r="AA26" s="132"/>
      <c r="AB26" s="132"/>
      <c r="AC26" s="132"/>
      <c r="AD26" s="132"/>
      <c r="AE26" s="132"/>
      <c r="AF26" s="132"/>
      <c r="AG26" s="132"/>
      <c r="AH26" s="132"/>
      <c r="AI26" s="132"/>
      <c r="AJ26" s="132"/>
      <c r="AK26" s="132"/>
      <c r="AL26" s="132"/>
      <c r="AM26" s="132"/>
      <c r="AN26" s="132"/>
      <c r="AO26" s="132"/>
      <c r="AP26" s="132"/>
      <c r="AQ26" s="132"/>
      <c r="AR26" s="132"/>
      <c r="AS26" s="133"/>
      <c r="AT26" s="32"/>
    </row>
    <row r="27" spans="1:46" x14ac:dyDescent="0.25">
      <c r="A27" s="32"/>
      <c r="B27" s="32"/>
      <c r="C27" s="32"/>
      <c r="D27" s="32"/>
      <c r="E27" s="32"/>
      <c r="F27" s="32"/>
      <c r="G27" s="32"/>
      <c r="H27" s="32"/>
      <c r="I27" s="32"/>
      <c r="J27" s="32"/>
      <c r="K27" s="32"/>
      <c r="L27" s="93"/>
      <c r="M27" s="93"/>
      <c r="N27" s="93"/>
      <c r="O27" s="93"/>
      <c r="P27" s="93"/>
      <c r="Q27" s="131"/>
      <c r="R27" s="132"/>
      <c r="S27" s="132"/>
      <c r="T27" s="132"/>
      <c r="U27" s="132"/>
      <c r="V27" s="132"/>
      <c r="W27" s="132"/>
      <c r="X27" s="132"/>
      <c r="Y27" s="132"/>
      <c r="Z27" s="132"/>
      <c r="AA27" s="132"/>
      <c r="AB27" s="132"/>
      <c r="AC27" s="132"/>
      <c r="AD27" s="132"/>
      <c r="AE27" s="132"/>
      <c r="AF27" s="132"/>
      <c r="AG27" s="132"/>
      <c r="AH27" s="132"/>
      <c r="AI27" s="132"/>
      <c r="AJ27" s="132"/>
      <c r="AK27" s="132"/>
      <c r="AL27" s="132"/>
      <c r="AM27" s="132"/>
      <c r="AN27" s="132"/>
      <c r="AO27" s="132"/>
      <c r="AP27" s="132"/>
      <c r="AQ27" s="132"/>
      <c r="AR27" s="132"/>
      <c r="AS27" s="133"/>
      <c r="AT27" s="32"/>
    </row>
    <row r="28" spans="1:46" x14ac:dyDescent="0.25">
      <c r="A28" s="32"/>
      <c r="B28" s="32"/>
      <c r="C28" s="32"/>
      <c r="D28" s="32"/>
      <c r="E28" s="32"/>
      <c r="F28" s="32"/>
      <c r="G28" s="32"/>
      <c r="H28" s="32"/>
      <c r="I28" s="32"/>
      <c r="J28" s="32"/>
      <c r="K28" s="32"/>
      <c r="L28" s="93"/>
      <c r="M28" s="93"/>
      <c r="N28" s="93"/>
      <c r="O28" s="93"/>
      <c r="P28" s="93"/>
      <c r="Q28" s="131"/>
      <c r="R28" s="132"/>
      <c r="S28" s="132"/>
      <c r="T28" s="132"/>
      <c r="U28" s="132"/>
      <c r="V28" s="132"/>
      <c r="W28" s="132"/>
      <c r="X28" s="132"/>
      <c r="Y28" s="132"/>
      <c r="Z28" s="132"/>
      <c r="AA28" s="132"/>
      <c r="AB28" s="132"/>
      <c r="AC28" s="132"/>
      <c r="AD28" s="132"/>
      <c r="AE28" s="132"/>
      <c r="AF28" s="132"/>
      <c r="AG28" s="132"/>
      <c r="AH28" s="132"/>
      <c r="AI28" s="132"/>
      <c r="AJ28" s="132"/>
      <c r="AK28" s="132"/>
      <c r="AL28" s="132"/>
      <c r="AM28" s="132"/>
      <c r="AN28" s="132"/>
      <c r="AO28" s="132"/>
      <c r="AP28" s="132"/>
      <c r="AQ28" s="132"/>
      <c r="AR28" s="132"/>
      <c r="AS28" s="133"/>
      <c r="AT28" s="32"/>
    </row>
    <row r="29" spans="1:46" x14ac:dyDescent="0.25">
      <c r="A29" s="32"/>
      <c r="B29" s="32"/>
      <c r="C29" s="32"/>
      <c r="D29" s="32"/>
      <c r="E29" s="32"/>
      <c r="F29" s="32"/>
      <c r="G29" s="32"/>
      <c r="H29" s="32"/>
      <c r="I29" s="32"/>
      <c r="J29" s="32"/>
      <c r="K29" s="32"/>
      <c r="L29" s="93"/>
      <c r="M29" s="93"/>
      <c r="N29" s="93"/>
      <c r="O29" s="93"/>
      <c r="P29" s="93"/>
      <c r="Q29" s="134"/>
      <c r="R29" s="135"/>
      <c r="S29" s="135"/>
      <c r="T29" s="135"/>
      <c r="U29" s="135"/>
      <c r="V29" s="135"/>
      <c r="W29" s="135"/>
      <c r="X29" s="135"/>
      <c r="Y29" s="135"/>
      <c r="Z29" s="135"/>
      <c r="AA29" s="135"/>
      <c r="AB29" s="135"/>
      <c r="AC29" s="135"/>
      <c r="AD29" s="135"/>
      <c r="AE29" s="135"/>
      <c r="AF29" s="135"/>
      <c r="AG29" s="135"/>
      <c r="AH29" s="135"/>
      <c r="AI29" s="135"/>
      <c r="AJ29" s="135"/>
      <c r="AK29" s="135"/>
      <c r="AL29" s="135"/>
      <c r="AM29" s="135"/>
      <c r="AN29" s="135"/>
      <c r="AO29" s="135"/>
      <c r="AP29" s="135"/>
      <c r="AQ29" s="135"/>
      <c r="AR29" s="135"/>
      <c r="AS29" s="136"/>
      <c r="AT29" s="32"/>
    </row>
    <row r="30" spans="1:46" ht="15" customHeight="1" x14ac:dyDescent="0.25">
      <c r="A30" s="32"/>
      <c r="B30" s="32"/>
      <c r="C30" s="32"/>
      <c r="D30" s="32"/>
      <c r="E30" s="32"/>
      <c r="F30" s="32"/>
      <c r="G30" s="32"/>
      <c r="H30" s="32"/>
      <c r="I30" s="32"/>
      <c r="J30" s="32"/>
      <c r="K30" s="32"/>
      <c r="L30" s="32"/>
      <c r="M30" s="114"/>
      <c r="N30" s="114"/>
      <c r="O30" s="114"/>
      <c r="P30" s="114"/>
      <c r="Q30" s="137" t="s">
        <v>93</v>
      </c>
      <c r="R30" s="138"/>
      <c r="S30" s="138"/>
      <c r="T30" s="138"/>
      <c r="U30" s="138"/>
      <c r="V30" s="138"/>
      <c r="W30" s="138"/>
      <c r="X30" s="138"/>
      <c r="Y30" s="138"/>
      <c r="Z30" s="138"/>
      <c r="AA30" s="138"/>
      <c r="AB30" s="138"/>
      <c r="AC30" s="138"/>
      <c r="AD30" s="138"/>
      <c r="AE30" s="138"/>
      <c r="AF30" s="138"/>
      <c r="AG30" s="138"/>
      <c r="AH30" s="138"/>
      <c r="AI30" s="138"/>
      <c r="AJ30" s="138"/>
      <c r="AK30" s="138"/>
      <c r="AL30" s="138"/>
      <c r="AM30" s="138"/>
      <c r="AN30" s="138"/>
      <c r="AO30" s="138"/>
      <c r="AP30" s="138"/>
      <c r="AQ30" s="138"/>
      <c r="AR30" s="138"/>
      <c r="AS30" s="139"/>
      <c r="AT30" s="32"/>
    </row>
    <row r="31" spans="1:46" ht="15" customHeight="1" x14ac:dyDescent="0.25">
      <c r="A31" s="32"/>
      <c r="B31" s="143" t="s">
        <v>10</v>
      </c>
      <c r="C31" s="143"/>
      <c r="D31" s="143"/>
      <c r="E31" s="143"/>
      <c r="F31" s="143"/>
      <c r="G31" s="143"/>
      <c r="H31" s="143"/>
      <c r="I31" s="143"/>
      <c r="J31" s="143"/>
      <c r="K31" s="143"/>
      <c r="L31" s="143"/>
      <c r="M31" s="143"/>
      <c r="N31" s="143"/>
      <c r="O31" s="143"/>
      <c r="P31" s="114"/>
      <c r="Q31" s="140"/>
      <c r="R31" s="141"/>
      <c r="S31" s="141"/>
      <c r="T31" s="141"/>
      <c r="U31" s="141"/>
      <c r="V31" s="141"/>
      <c r="W31" s="141"/>
      <c r="X31" s="141"/>
      <c r="Y31" s="141"/>
      <c r="Z31" s="141"/>
      <c r="AA31" s="141"/>
      <c r="AB31" s="141"/>
      <c r="AC31" s="141"/>
      <c r="AD31" s="141"/>
      <c r="AE31" s="141"/>
      <c r="AF31" s="141"/>
      <c r="AG31" s="141"/>
      <c r="AH31" s="141"/>
      <c r="AI31" s="141"/>
      <c r="AJ31" s="141"/>
      <c r="AK31" s="141"/>
      <c r="AL31" s="141"/>
      <c r="AM31" s="141"/>
      <c r="AN31" s="141"/>
      <c r="AO31" s="141"/>
      <c r="AP31" s="141"/>
      <c r="AQ31" s="141"/>
      <c r="AR31" s="141"/>
      <c r="AS31" s="142"/>
      <c r="AT31" s="32"/>
    </row>
    <row r="32" spans="1:46"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row>
    <row r="33" spans="1:46"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row>
  </sheetData>
  <sheetProtection algorithmName="SHA-512" hashValue="5NkbLCcwtqFhRjhCHmSHQd76BSDyq28iapZ2e1o8R7r0PtQOYxsGQ7N/kg3XpCNG26KPbH4qPC51nZK6cMpVoA==" saltValue="OEcUnl/qQkEft5R0Ah3peQ==" spinCount="100000" sheet="1" objects="1" scenarios="1"/>
  <mergeCells count="17">
    <mergeCell ref="B2:AS4"/>
    <mergeCell ref="B6:Z17"/>
    <mergeCell ref="AC6:AJ6"/>
    <mergeCell ref="AK6:AS6"/>
    <mergeCell ref="AC8:AJ8"/>
    <mergeCell ref="AK8:AS8"/>
    <mergeCell ref="AC7:AS7"/>
    <mergeCell ref="AC12:AS13"/>
    <mergeCell ref="AC14:AN17"/>
    <mergeCell ref="AO14:AS17"/>
    <mergeCell ref="Q21:AS29"/>
    <mergeCell ref="Q30:AS31"/>
    <mergeCell ref="Q19:AS20"/>
    <mergeCell ref="B31:O31"/>
    <mergeCell ref="B19:N20"/>
    <mergeCell ref="B21:N22"/>
    <mergeCell ref="B23:N25"/>
  </mergeCells>
  <pageMargins left="0.7" right="0.7" top="0.75" bottom="0.75" header="0.3" footer="0.3"/>
  <pageSetup paperSize="9" orientation="landscape"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C9D1-D110-4B2F-A390-4C1F096560A0}">
  <sheetPr>
    <tabColor rgb="FFB32117"/>
  </sheetPr>
  <dimension ref="A1:W66"/>
  <sheetViews>
    <sheetView zoomScaleNormal="100" workbookViewId="0">
      <pane ySplit="10" topLeftCell="A11" activePane="bottomLeft" state="frozen"/>
      <selection pane="bottomLeft"/>
    </sheetView>
  </sheetViews>
  <sheetFormatPr defaultColWidth="0" defaultRowHeight="15" zeroHeight="1" x14ac:dyDescent="0.25"/>
  <cols>
    <col min="1" max="1" width="2.85546875" style="1" customWidth="1"/>
    <col min="2" max="2" width="21.42578125" style="1" customWidth="1"/>
    <col min="3" max="3" width="2.85546875" style="1" customWidth="1"/>
    <col min="4" max="4" width="14.28515625" style="1" customWidth="1"/>
    <col min="5" max="7" width="9.28515625" style="1" customWidth="1"/>
    <col min="8" max="8" width="2.85546875" style="1" customWidth="1"/>
    <col min="9" max="9" width="14.28515625" style="1" customWidth="1"/>
    <col min="10" max="12" width="9.28515625" style="1" customWidth="1"/>
    <col min="13" max="13" width="2.85546875" style="1" customWidth="1"/>
    <col min="14" max="14" width="14.28515625" style="1" customWidth="1"/>
    <col min="15" max="17" width="9.28515625" style="1" customWidth="1"/>
    <col min="18" max="18" width="2.85546875" style="1" customWidth="1"/>
    <col min="19" max="20" width="9.140625" style="1" hidden="1" customWidth="1"/>
    <col min="21" max="21" width="21.42578125" style="1" hidden="1" customWidth="1"/>
    <col min="22" max="16384" width="9.140625" style="1" hidden="1"/>
  </cols>
  <sheetData>
    <row r="1" spans="1:23" x14ac:dyDescent="0.25">
      <c r="A1" s="32"/>
      <c r="B1" s="32"/>
      <c r="C1" s="32"/>
      <c r="D1" s="32"/>
      <c r="E1" s="32"/>
      <c r="F1" s="32"/>
      <c r="G1" s="32"/>
      <c r="H1" s="32"/>
      <c r="I1" s="32"/>
      <c r="J1" s="32"/>
      <c r="K1" s="32"/>
      <c r="L1" s="32"/>
      <c r="M1" s="32"/>
      <c r="N1" s="32"/>
      <c r="O1" s="32"/>
      <c r="P1" s="32"/>
      <c r="Q1" s="32"/>
      <c r="R1" s="32"/>
    </row>
    <row r="2" spans="1:23" ht="15" customHeight="1" x14ac:dyDescent="0.25">
      <c r="A2" s="32"/>
      <c r="B2" s="216" t="s">
        <v>101</v>
      </c>
      <c r="C2" s="217"/>
      <c r="D2" s="218"/>
      <c r="E2" s="32"/>
      <c r="F2" s="207" t="s">
        <v>100</v>
      </c>
      <c r="G2" s="208"/>
      <c r="H2" s="208"/>
      <c r="I2" s="208"/>
      <c r="J2" s="208"/>
      <c r="K2" s="208"/>
      <c r="L2" s="208"/>
      <c r="M2" s="208"/>
      <c r="N2" s="208"/>
      <c r="O2" s="208"/>
      <c r="P2" s="208"/>
      <c r="Q2" s="209"/>
      <c r="R2" s="32"/>
    </row>
    <row r="3" spans="1:23" x14ac:dyDescent="0.25">
      <c r="A3" s="32"/>
      <c r="B3" s="219"/>
      <c r="C3" s="220"/>
      <c r="D3" s="221"/>
      <c r="E3" s="32"/>
      <c r="F3" s="210"/>
      <c r="G3" s="211"/>
      <c r="H3" s="211"/>
      <c r="I3" s="211"/>
      <c r="J3" s="211"/>
      <c r="K3" s="211"/>
      <c r="L3" s="211"/>
      <c r="M3" s="211"/>
      <c r="N3" s="211"/>
      <c r="O3" s="211"/>
      <c r="P3" s="211"/>
      <c r="Q3" s="212"/>
      <c r="R3" s="32"/>
    </row>
    <row r="4" spans="1:23" x14ac:dyDescent="0.25">
      <c r="A4" s="32"/>
      <c r="B4" s="222" t="str">
        <f>IF('Intro &amp; Setup'!$B$21="", "", 'Intro &amp; Setup'!$B$21)</f>
        <v>Your Business</v>
      </c>
      <c r="C4" s="222"/>
      <c r="D4" s="222"/>
      <c r="E4" s="32"/>
      <c r="F4" s="210"/>
      <c r="G4" s="211"/>
      <c r="H4" s="211"/>
      <c r="I4" s="211"/>
      <c r="J4" s="211"/>
      <c r="K4" s="211"/>
      <c r="L4" s="211"/>
      <c r="M4" s="211"/>
      <c r="N4" s="211"/>
      <c r="O4" s="211"/>
      <c r="P4" s="211"/>
      <c r="Q4" s="212"/>
      <c r="R4" s="32"/>
      <c r="T4" s="116" t="s">
        <v>4</v>
      </c>
      <c r="U4" s="117">
        <f>IF('Intro &amp; Setup'!$AK$6="", "", 'Intro &amp; Setup'!$AK$6)</f>
        <v>43831</v>
      </c>
      <c r="V4" s="115"/>
      <c r="W4" s="115"/>
    </row>
    <row r="5" spans="1:23" x14ac:dyDescent="0.25">
      <c r="A5" s="32"/>
      <c r="B5" s="223"/>
      <c r="C5" s="223"/>
      <c r="D5" s="223"/>
      <c r="E5" s="32"/>
      <c r="F5" s="213"/>
      <c r="G5" s="214"/>
      <c r="H5" s="214"/>
      <c r="I5" s="214"/>
      <c r="J5" s="214"/>
      <c r="K5" s="214"/>
      <c r="L5" s="214"/>
      <c r="M5" s="214"/>
      <c r="N5" s="214"/>
      <c r="O5" s="214"/>
      <c r="P5" s="214"/>
      <c r="Q5" s="215"/>
      <c r="R5" s="32"/>
      <c r="T5" s="34" t="s">
        <v>15</v>
      </c>
      <c r="U5" s="35">
        <f>IFERROR(DATE(YEAR(U4)+1, MONTH(U4), DAY(U4)-1), "")</f>
        <v>44196</v>
      </c>
    </row>
    <row r="6" spans="1:23" x14ac:dyDescent="0.25">
      <c r="A6" s="32"/>
      <c r="B6" s="32"/>
      <c r="C6" s="32"/>
      <c r="D6" s="32"/>
      <c r="E6" s="32"/>
      <c r="F6" s="32"/>
      <c r="G6" s="32"/>
      <c r="H6" s="32"/>
      <c r="I6" s="32"/>
      <c r="J6" s="32"/>
      <c r="K6" s="32"/>
      <c r="L6" s="32"/>
      <c r="M6" s="32"/>
      <c r="N6" s="32"/>
      <c r="O6" s="32"/>
      <c r="P6" s="32"/>
      <c r="Q6" s="32"/>
      <c r="R6" s="32"/>
    </row>
    <row r="7" spans="1:23" x14ac:dyDescent="0.25">
      <c r="A7" s="32"/>
      <c r="B7" s="32"/>
      <c r="C7" s="32"/>
      <c r="D7" s="225" t="s">
        <v>5</v>
      </c>
      <c r="E7" s="226"/>
      <c r="F7" s="226"/>
      <c r="G7" s="227"/>
      <c r="H7" s="32"/>
      <c r="I7" s="225" t="s">
        <v>6</v>
      </c>
      <c r="J7" s="226"/>
      <c r="K7" s="226"/>
      <c r="L7" s="227"/>
      <c r="M7" s="32"/>
      <c r="N7" s="225" t="s">
        <v>7</v>
      </c>
      <c r="O7" s="226"/>
      <c r="P7" s="226"/>
      <c r="Q7" s="227"/>
      <c r="R7" s="32"/>
    </row>
    <row r="8" spans="1:23" x14ac:dyDescent="0.25">
      <c r="A8" s="32"/>
      <c r="B8" s="32"/>
      <c r="C8" s="32"/>
      <c r="D8" s="32"/>
      <c r="E8" s="32"/>
      <c r="F8" s="32"/>
      <c r="G8" s="32"/>
      <c r="H8" s="32"/>
      <c r="I8" s="32"/>
      <c r="J8" s="32"/>
      <c r="K8" s="32"/>
      <c r="L8" s="32"/>
      <c r="M8" s="32"/>
      <c r="N8" s="32"/>
      <c r="O8" s="32"/>
      <c r="P8" s="32"/>
      <c r="Q8" s="32"/>
      <c r="R8" s="32"/>
    </row>
    <row r="9" spans="1:23" x14ac:dyDescent="0.25">
      <c r="A9" s="32"/>
      <c r="B9" s="86" t="str">
        <f>IF(COUNTIF($T$11:$T$40, "Alert")&gt;0, "DUPLICATES", "")</f>
        <v/>
      </c>
      <c r="C9" s="33"/>
      <c r="D9" s="33"/>
      <c r="E9" s="33"/>
      <c r="F9" s="224" t="s">
        <v>1</v>
      </c>
      <c r="G9" s="224"/>
      <c r="H9" s="33"/>
      <c r="I9" s="85" t="s">
        <v>49</v>
      </c>
      <c r="J9" s="33"/>
      <c r="K9" s="224" t="s">
        <v>1</v>
      </c>
      <c r="L9" s="224"/>
      <c r="M9" s="33"/>
      <c r="N9" s="85" t="s">
        <v>49</v>
      </c>
      <c r="O9" s="33"/>
      <c r="P9" s="224" t="s">
        <v>1</v>
      </c>
      <c r="Q9" s="224"/>
      <c r="R9" s="32"/>
    </row>
    <row r="10" spans="1:23" x14ac:dyDescent="0.25">
      <c r="A10" s="32"/>
      <c r="B10" s="112" t="s">
        <v>0</v>
      </c>
      <c r="C10" s="33"/>
      <c r="D10" s="111" t="s">
        <v>4</v>
      </c>
      <c r="E10" s="112" t="s">
        <v>3</v>
      </c>
      <c r="F10" s="112" t="s">
        <v>2</v>
      </c>
      <c r="G10" s="112" t="s">
        <v>3</v>
      </c>
      <c r="H10" s="33"/>
      <c r="I10" s="112" t="s">
        <v>4</v>
      </c>
      <c r="J10" s="112" t="s">
        <v>3</v>
      </c>
      <c r="K10" s="112" t="s">
        <v>2</v>
      </c>
      <c r="L10" s="112" t="s">
        <v>3</v>
      </c>
      <c r="M10" s="33"/>
      <c r="N10" s="112" t="s">
        <v>4</v>
      </c>
      <c r="O10" s="112" t="s">
        <v>3</v>
      </c>
      <c r="P10" s="112" t="s">
        <v>2</v>
      </c>
      <c r="Q10" s="112" t="s">
        <v>3</v>
      </c>
      <c r="R10" s="32"/>
      <c r="T10" s="34" t="s">
        <v>50</v>
      </c>
      <c r="V10" s="34" t="s">
        <v>51</v>
      </c>
      <c r="W10" s="34" t="s">
        <v>51</v>
      </c>
    </row>
    <row r="11" spans="1:23" x14ac:dyDescent="0.25">
      <c r="A11" s="32"/>
      <c r="B11" s="27" t="s">
        <v>106</v>
      </c>
      <c r="C11" s="32"/>
      <c r="D11" s="9">
        <f t="shared" ref="D11:D40" si="0">IF(B11="", "", $U$4)</f>
        <v>43831</v>
      </c>
      <c r="E11" s="19">
        <v>0.8</v>
      </c>
      <c r="F11" s="20"/>
      <c r="G11" s="19"/>
      <c r="H11" s="32"/>
      <c r="I11" s="18"/>
      <c r="J11" s="19"/>
      <c r="K11" s="20"/>
      <c r="L11" s="19"/>
      <c r="M11" s="32"/>
      <c r="N11" s="18"/>
      <c r="O11" s="19"/>
      <c r="P11" s="20"/>
      <c r="Q11" s="19"/>
      <c r="R11" s="32"/>
      <c r="T11" s="6" t="str">
        <f>IF(B11="", "", IF(COUNTIF($B$11:$B$40, B11)&gt;1, "Alert", ""))</f>
        <v/>
      </c>
      <c r="V11" s="6" t="str">
        <f>IF(I11="", "", IF(I11&lt;=D11, "Alert", ""))</f>
        <v/>
      </c>
      <c r="W11" s="87" t="str">
        <f>IF(N11="", "", IF(I11="", "Alert", IF(N11&lt;=I11, "Alert", "")))</f>
        <v/>
      </c>
    </row>
    <row r="12" spans="1:23" x14ac:dyDescent="0.25">
      <c r="A12" s="32"/>
      <c r="B12" s="28" t="s">
        <v>107</v>
      </c>
      <c r="C12" s="32"/>
      <c r="D12" s="10">
        <f t="shared" si="0"/>
        <v>43831</v>
      </c>
      <c r="E12" s="22">
        <v>0.8</v>
      </c>
      <c r="F12" s="23"/>
      <c r="G12" s="22"/>
      <c r="H12" s="32"/>
      <c r="I12" s="21"/>
      <c r="J12" s="22"/>
      <c r="K12" s="23"/>
      <c r="L12" s="22"/>
      <c r="M12" s="32"/>
      <c r="N12" s="21"/>
      <c r="O12" s="22"/>
      <c r="P12" s="23"/>
      <c r="Q12" s="22"/>
      <c r="R12" s="32"/>
      <c r="T12" s="7" t="str">
        <f t="shared" ref="T12:T40" si="1">IF(B12="", "", IF(COUNTIF($B$11:$B$40, B12)&gt;1, "Alert", ""))</f>
        <v/>
      </c>
      <c r="V12" s="7" t="str">
        <f t="shared" ref="V12:V40" si="2">IF(I12="", "", IF(I12&lt;=D12, "Alert", ""))</f>
        <v/>
      </c>
      <c r="W12" s="88" t="str">
        <f t="shared" ref="W12:W40" si="3">IF(N12="", "", IF(I12="", "Alert", IF(N12&lt;=I12, "Alert", "")))</f>
        <v/>
      </c>
    </row>
    <row r="13" spans="1:23" x14ac:dyDescent="0.25">
      <c r="A13" s="32"/>
      <c r="B13" s="28" t="s">
        <v>108</v>
      </c>
      <c r="C13" s="32"/>
      <c r="D13" s="10">
        <f t="shared" si="0"/>
        <v>43831</v>
      </c>
      <c r="E13" s="22">
        <v>0.8</v>
      </c>
      <c r="F13" s="23"/>
      <c r="G13" s="22"/>
      <c r="H13" s="32"/>
      <c r="I13" s="21"/>
      <c r="J13" s="22"/>
      <c r="K13" s="23"/>
      <c r="L13" s="22"/>
      <c r="M13" s="32"/>
      <c r="N13" s="21"/>
      <c r="O13" s="22"/>
      <c r="P13" s="23"/>
      <c r="Q13" s="22"/>
      <c r="R13" s="32"/>
      <c r="T13" s="7" t="str">
        <f t="shared" si="1"/>
        <v/>
      </c>
      <c r="V13" s="7" t="str">
        <f t="shared" si="2"/>
        <v/>
      </c>
      <c r="W13" s="88" t="str">
        <f t="shared" si="3"/>
        <v/>
      </c>
    </row>
    <row r="14" spans="1:23" x14ac:dyDescent="0.25">
      <c r="A14" s="32"/>
      <c r="B14" s="28" t="s">
        <v>109</v>
      </c>
      <c r="C14" s="32"/>
      <c r="D14" s="10">
        <f t="shared" si="0"/>
        <v>43831</v>
      </c>
      <c r="E14" s="22">
        <v>0.8</v>
      </c>
      <c r="F14" s="23">
        <v>2000</v>
      </c>
      <c r="G14" s="22">
        <v>0.85</v>
      </c>
      <c r="H14" s="32"/>
      <c r="I14" s="21"/>
      <c r="J14" s="22"/>
      <c r="K14" s="23"/>
      <c r="L14" s="22"/>
      <c r="M14" s="32"/>
      <c r="N14" s="21"/>
      <c r="O14" s="22"/>
      <c r="P14" s="23"/>
      <c r="Q14" s="22"/>
      <c r="R14" s="32"/>
      <c r="T14" s="7" t="str">
        <f t="shared" si="1"/>
        <v/>
      </c>
      <c r="V14" s="7" t="str">
        <f t="shared" si="2"/>
        <v/>
      </c>
      <c r="W14" s="88" t="str">
        <f t="shared" si="3"/>
        <v/>
      </c>
    </row>
    <row r="15" spans="1:23" x14ac:dyDescent="0.25">
      <c r="A15" s="32"/>
      <c r="B15" s="28"/>
      <c r="C15" s="32"/>
      <c r="D15" s="10" t="str">
        <f t="shared" si="0"/>
        <v/>
      </c>
      <c r="E15" s="22"/>
      <c r="F15" s="23"/>
      <c r="G15" s="22"/>
      <c r="H15" s="32"/>
      <c r="I15" s="21"/>
      <c r="J15" s="22"/>
      <c r="K15" s="23"/>
      <c r="L15" s="22"/>
      <c r="M15" s="32"/>
      <c r="N15" s="21"/>
      <c r="O15" s="22"/>
      <c r="P15" s="23"/>
      <c r="Q15" s="22"/>
      <c r="R15" s="32"/>
      <c r="T15" s="7" t="str">
        <f t="shared" si="1"/>
        <v/>
      </c>
      <c r="V15" s="7" t="str">
        <f t="shared" si="2"/>
        <v/>
      </c>
      <c r="W15" s="88" t="str">
        <f t="shared" si="3"/>
        <v/>
      </c>
    </row>
    <row r="16" spans="1:23" x14ac:dyDescent="0.25">
      <c r="A16" s="32"/>
      <c r="B16" s="28"/>
      <c r="C16" s="32"/>
      <c r="D16" s="10" t="str">
        <f t="shared" si="0"/>
        <v/>
      </c>
      <c r="E16" s="22"/>
      <c r="F16" s="23"/>
      <c r="G16" s="22"/>
      <c r="H16" s="32"/>
      <c r="I16" s="21"/>
      <c r="J16" s="22"/>
      <c r="K16" s="23"/>
      <c r="L16" s="22"/>
      <c r="M16" s="32"/>
      <c r="N16" s="21"/>
      <c r="O16" s="22"/>
      <c r="P16" s="23"/>
      <c r="Q16" s="22"/>
      <c r="R16" s="32"/>
      <c r="T16" s="7" t="str">
        <f t="shared" si="1"/>
        <v/>
      </c>
      <c r="V16" s="7" t="str">
        <f t="shared" si="2"/>
        <v/>
      </c>
      <c r="W16" s="88" t="str">
        <f t="shared" si="3"/>
        <v/>
      </c>
    </row>
    <row r="17" spans="1:23" x14ac:dyDescent="0.25">
      <c r="A17" s="32"/>
      <c r="B17" s="28"/>
      <c r="C17" s="32"/>
      <c r="D17" s="10" t="str">
        <f t="shared" si="0"/>
        <v/>
      </c>
      <c r="E17" s="22"/>
      <c r="F17" s="23"/>
      <c r="G17" s="22"/>
      <c r="H17" s="32"/>
      <c r="I17" s="21"/>
      <c r="J17" s="22"/>
      <c r="K17" s="23"/>
      <c r="L17" s="22"/>
      <c r="M17" s="32"/>
      <c r="N17" s="21"/>
      <c r="O17" s="22"/>
      <c r="P17" s="23"/>
      <c r="Q17" s="22"/>
      <c r="R17" s="32"/>
      <c r="T17" s="7" t="str">
        <f t="shared" si="1"/>
        <v/>
      </c>
      <c r="V17" s="7" t="str">
        <f t="shared" si="2"/>
        <v/>
      </c>
      <c r="W17" s="88" t="str">
        <f t="shared" si="3"/>
        <v/>
      </c>
    </row>
    <row r="18" spans="1:23" x14ac:dyDescent="0.25">
      <c r="A18" s="32"/>
      <c r="B18" s="28"/>
      <c r="C18" s="32"/>
      <c r="D18" s="10" t="str">
        <f t="shared" si="0"/>
        <v/>
      </c>
      <c r="E18" s="22"/>
      <c r="F18" s="23"/>
      <c r="G18" s="22"/>
      <c r="H18" s="32"/>
      <c r="I18" s="21"/>
      <c r="J18" s="22"/>
      <c r="K18" s="23"/>
      <c r="L18" s="22"/>
      <c r="M18" s="32"/>
      <c r="N18" s="21"/>
      <c r="O18" s="22"/>
      <c r="P18" s="23"/>
      <c r="Q18" s="22"/>
      <c r="R18" s="32"/>
      <c r="T18" s="7" t="str">
        <f t="shared" si="1"/>
        <v/>
      </c>
      <c r="V18" s="7" t="str">
        <f t="shared" si="2"/>
        <v/>
      </c>
      <c r="W18" s="88" t="str">
        <f t="shared" si="3"/>
        <v/>
      </c>
    </row>
    <row r="19" spans="1:23" x14ac:dyDescent="0.25">
      <c r="A19" s="32"/>
      <c r="B19" s="28"/>
      <c r="C19" s="32"/>
      <c r="D19" s="10" t="str">
        <f t="shared" si="0"/>
        <v/>
      </c>
      <c r="E19" s="22"/>
      <c r="F19" s="23"/>
      <c r="G19" s="22"/>
      <c r="H19" s="32"/>
      <c r="I19" s="21"/>
      <c r="J19" s="22"/>
      <c r="K19" s="23"/>
      <c r="L19" s="22"/>
      <c r="M19" s="32"/>
      <c r="N19" s="21"/>
      <c r="O19" s="22"/>
      <c r="P19" s="23"/>
      <c r="Q19" s="22"/>
      <c r="R19" s="32"/>
      <c r="T19" s="7" t="str">
        <f t="shared" si="1"/>
        <v/>
      </c>
      <c r="V19" s="7" t="str">
        <f t="shared" si="2"/>
        <v/>
      </c>
      <c r="W19" s="88" t="str">
        <f t="shared" si="3"/>
        <v/>
      </c>
    </row>
    <row r="20" spans="1:23" x14ac:dyDescent="0.25">
      <c r="A20" s="32"/>
      <c r="B20" s="28"/>
      <c r="C20" s="32"/>
      <c r="D20" s="10" t="str">
        <f t="shared" si="0"/>
        <v/>
      </c>
      <c r="E20" s="22"/>
      <c r="F20" s="23"/>
      <c r="G20" s="22"/>
      <c r="H20" s="32"/>
      <c r="I20" s="21"/>
      <c r="J20" s="22"/>
      <c r="K20" s="23"/>
      <c r="L20" s="22"/>
      <c r="M20" s="32"/>
      <c r="N20" s="21"/>
      <c r="O20" s="22"/>
      <c r="P20" s="23"/>
      <c r="Q20" s="22"/>
      <c r="R20" s="32"/>
      <c r="T20" s="7" t="str">
        <f t="shared" si="1"/>
        <v/>
      </c>
      <c r="V20" s="7" t="str">
        <f t="shared" si="2"/>
        <v/>
      </c>
      <c r="W20" s="88" t="str">
        <f t="shared" si="3"/>
        <v/>
      </c>
    </row>
    <row r="21" spans="1:23" x14ac:dyDescent="0.25">
      <c r="A21" s="32"/>
      <c r="B21" s="28"/>
      <c r="C21" s="32"/>
      <c r="D21" s="10" t="str">
        <f t="shared" si="0"/>
        <v/>
      </c>
      <c r="E21" s="22"/>
      <c r="F21" s="23"/>
      <c r="G21" s="22"/>
      <c r="H21" s="32"/>
      <c r="I21" s="21"/>
      <c r="J21" s="22"/>
      <c r="K21" s="23"/>
      <c r="L21" s="22"/>
      <c r="M21" s="32"/>
      <c r="N21" s="21"/>
      <c r="O21" s="22"/>
      <c r="P21" s="23"/>
      <c r="Q21" s="22"/>
      <c r="R21" s="32"/>
      <c r="T21" s="7" t="str">
        <f t="shared" si="1"/>
        <v/>
      </c>
      <c r="V21" s="7" t="str">
        <f t="shared" si="2"/>
        <v/>
      </c>
      <c r="W21" s="88" t="str">
        <f t="shared" si="3"/>
        <v/>
      </c>
    </row>
    <row r="22" spans="1:23" x14ac:dyDescent="0.25">
      <c r="A22" s="32"/>
      <c r="B22" s="28"/>
      <c r="C22" s="32"/>
      <c r="D22" s="10" t="str">
        <f t="shared" si="0"/>
        <v/>
      </c>
      <c r="E22" s="22"/>
      <c r="F22" s="23"/>
      <c r="G22" s="22"/>
      <c r="H22" s="32"/>
      <c r="I22" s="21"/>
      <c r="J22" s="22"/>
      <c r="K22" s="23"/>
      <c r="L22" s="22"/>
      <c r="M22" s="32"/>
      <c r="N22" s="21"/>
      <c r="O22" s="22"/>
      <c r="P22" s="23"/>
      <c r="Q22" s="22"/>
      <c r="R22" s="32"/>
      <c r="T22" s="7" t="str">
        <f t="shared" si="1"/>
        <v/>
      </c>
      <c r="V22" s="7" t="str">
        <f t="shared" si="2"/>
        <v/>
      </c>
      <c r="W22" s="88" t="str">
        <f t="shared" si="3"/>
        <v/>
      </c>
    </row>
    <row r="23" spans="1:23" x14ac:dyDescent="0.25">
      <c r="A23" s="32"/>
      <c r="B23" s="28"/>
      <c r="C23" s="32"/>
      <c r="D23" s="10" t="str">
        <f t="shared" si="0"/>
        <v/>
      </c>
      <c r="E23" s="22"/>
      <c r="F23" s="23"/>
      <c r="G23" s="22"/>
      <c r="H23" s="32"/>
      <c r="I23" s="21"/>
      <c r="J23" s="22"/>
      <c r="K23" s="23"/>
      <c r="L23" s="22"/>
      <c r="M23" s="32"/>
      <c r="N23" s="21"/>
      <c r="O23" s="22"/>
      <c r="P23" s="23"/>
      <c r="Q23" s="22"/>
      <c r="R23" s="32"/>
      <c r="T23" s="7" t="str">
        <f t="shared" si="1"/>
        <v/>
      </c>
      <c r="V23" s="7" t="str">
        <f t="shared" si="2"/>
        <v/>
      </c>
      <c r="W23" s="88" t="str">
        <f t="shared" si="3"/>
        <v/>
      </c>
    </row>
    <row r="24" spans="1:23" x14ac:dyDescent="0.25">
      <c r="A24" s="32"/>
      <c r="B24" s="28"/>
      <c r="C24" s="32"/>
      <c r="D24" s="10" t="str">
        <f t="shared" si="0"/>
        <v/>
      </c>
      <c r="E24" s="22"/>
      <c r="F24" s="23"/>
      <c r="G24" s="22"/>
      <c r="H24" s="32"/>
      <c r="I24" s="21"/>
      <c r="J24" s="22"/>
      <c r="K24" s="23"/>
      <c r="L24" s="22"/>
      <c r="M24" s="32"/>
      <c r="N24" s="21"/>
      <c r="O24" s="22"/>
      <c r="P24" s="23"/>
      <c r="Q24" s="22"/>
      <c r="R24" s="32"/>
      <c r="T24" s="7" t="str">
        <f t="shared" si="1"/>
        <v/>
      </c>
      <c r="V24" s="7" t="str">
        <f t="shared" si="2"/>
        <v/>
      </c>
      <c r="W24" s="88" t="str">
        <f t="shared" si="3"/>
        <v/>
      </c>
    </row>
    <row r="25" spans="1:23" x14ac:dyDescent="0.25">
      <c r="A25" s="32"/>
      <c r="B25" s="28"/>
      <c r="C25" s="32"/>
      <c r="D25" s="10" t="str">
        <f t="shared" si="0"/>
        <v/>
      </c>
      <c r="E25" s="22"/>
      <c r="F25" s="23"/>
      <c r="G25" s="22"/>
      <c r="H25" s="32"/>
      <c r="I25" s="21"/>
      <c r="J25" s="22"/>
      <c r="K25" s="23"/>
      <c r="L25" s="22"/>
      <c r="M25" s="32"/>
      <c r="N25" s="21"/>
      <c r="O25" s="22"/>
      <c r="P25" s="23"/>
      <c r="Q25" s="22"/>
      <c r="R25" s="32"/>
      <c r="T25" s="7" t="str">
        <f t="shared" si="1"/>
        <v/>
      </c>
      <c r="V25" s="7" t="str">
        <f t="shared" si="2"/>
        <v/>
      </c>
      <c r="W25" s="88" t="str">
        <f t="shared" si="3"/>
        <v/>
      </c>
    </row>
    <row r="26" spans="1:23" x14ac:dyDescent="0.25">
      <c r="A26" s="32"/>
      <c r="B26" s="28"/>
      <c r="C26" s="32"/>
      <c r="D26" s="10" t="str">
        <f t="shared" si="0"/>
        <v/>
      </c>
      <c r="E26" s="22"/>
      <c r="F26" s="23"/>
      <c r="G26" s="22"/>
      <c r="H26" s="32"/>
      <c r="I26" s="21"/>
      <c r="J26" s="22"/>
      <c r="K26" s="23"/>
      <c r="L26" s="22"/>
      <c r="M26" s="32"/>
      <c r="N26" s="21"/>
      <c r="O26" s="22"/>
      <c r="P26" s="23"/>
      <c r="Q26" s="22"/>
      <c r="R26" s="32"/>
      <c r="T26" s="7" t="str">
        <f t="shared" si="1"/>
        <v/>
      </c>
      <c r="V26" s="7" t="str">
        <f t="shared" si="2"/>
        <v/>
      </c>
      <c r="W26" s="88" t="str">
        <f t="shared" si="3"/>
        <v/>
      </c>
    </row>
    <row r="27" spans="1:23" x14ac:dyDescent="0.25">
      <c r="A27" s="32"/>
      <c r="B27" s="28"/>
      <c r="C27" s="32"/>
      <c r="D27" s="10" t="str">
        <f t="shared" si="0"/>
        <v/>
      </c>
      <c r="E27" s="22"/>
      <c r="F27" s="23"/>
      <c r="G27" s="22"/>
      <c r="H27" s="32"/>
      <c r="I27" s="21"/>
      <c r="J27" s="22"/>
      <c r="K27" s="23"/>
      <c r="L27" s="22"/>
      <c r="M27" s="32"/>
      <c r="N27" s="21"/>
      <c r="O27" s="22"/>
      <c r="P27" s="23"/>
      <c r="Q27" s="22"/>
      <c r="R27" s="32"/>
      <c r="T27" s="7" t="str">
        <f t="shared" si="1"/>
        <v/>
      </c>
      <c r="V27" s="7" t="str">
        <f t="shared" si="2"/>
        <v/>
      </c>
      <c r="W27" s="88" t="str">
        <f t="shared" si="3"/>
        <v/>
      </c>
    </row>
    <row r="28" spans="1:23" x14ac:dyDescent="0.25">
      <c r="A28" s="32"/>
      <c r="B28" s="28"/>
      <c r="C28" s="32"/>
      <c r="D28" s="10" t="str">
        <f t="shared" si="0"/>
        <v/>
      </c>
      <c r="E28" s="22"/>
      <c r="F28" s="23"/>
      <c r="G28" s="22"/>
      <c r="H28" s="32"/>
      <c r="I28" s="21"/>
      <c r="J28" s="22"/>
      <c r="K28" s="23"/>
      <c r="L28" s="22"/>
      <c r="M28" s="32"/>
      <c r="N28" s="21"/>
      <c r="O28" s="22"/>
      <c r="P28" s="23"/>
      <c r="Q28" s="22"/>
      <c r="R28" s="32"/>
      <c r="T28" s="7" t="str">
        <f t="shared" si="1"/>
        <v/>
      </c>
      <c r="V28" s="7" t="str">
        <f t="shared" si="2"/>
        <v/>
      </c>
      <c r="W28" s="88" t="str">
        <f t="shared" si="3"/>
        <v/>
      </c>
    </row>
    <row r="29" spans="1:23" x14ac:dyDescent="0.25">
      <c r="A29" s="32"/>
      <c r="B29" s="28"/>
      <c r="C29" s="32"/>
      <c r="D29" s="10" t="str">
        <f t="shared" si="0"/>
        <v/>
      </c>
      <c r="E29" s="22"/>
      <c r="F29" s="23"/>
      <c r="G29" s="22"/>
      <c r="H29" s="32"/>
      <c r="I29" s="21"/>
      <c r="J29" s="22"/>
      <c r="K29" s="23"/>
      <c r="L29" s="22"/>
      <c r="M29" s="32"/>
      <c r="N29" s="21"/>
      <c r="O29" s="22"/>
      <c r="P29" s="23"/>
      <c r="Q29" s="22"/>
      <c r="R29" s="32"/>
      <c r="T29" s="7" t="str">
        <f t="shared" si="1"/>
        <v/>
      </c>
      <c r="V29" s="7" t="str">
        <f t="shared" si="2"/>
        <v/>
      </c>
      <c r="W29" s="88" t="str">
        <f t="shared" si="3"/>
        <v/>
      </c>
    </row>
    <row r="30" spans="1:23" x14ac:dyDescent="0.25">
      <c r="A30" s="32"/>
      <c r="B30" s="28"/>
      <c r="C30" s="32"/>
      <c r="D30" s="10" t="str">
        <f t="shared" si="0"/>
        <v/>
      </c>
      <c r="E30" s="22"/>
      <c r="F30" s="23"/>
      <c r="G30" s="22"/>
      <c r="H30" s="32"/>
      <c r="I30" s="21"/>
      <c r="J30" s="22"/>
      <c r="K30" s="23"/>
      <c r="L30" s="22"/>
      <c r="M30" s="32"/>
      <c r="N30" s="21"/>
      <c r="O30" s="22"/>
      <c r="P30" s="23"/>
      <c r="Q30" s="22"/>
      <c r="R30" s="32"/>
      <c r="T30" s="7" t="str">
        <f t="shared" si="1"/>
        <v/>
      </c>
      <c r="V30" s="7" t="str">
        <f t="shared" si="2"/>
        <v/>
      </c>
      <c r="W30" s="88" t="str">
        <f t="shared" si="3"/>
        <v/>
      </c>
    </row>
    <row r="31" spans="1:23" x14ac:dyDescent="0.25">
      <c r="A31" s="32"/>
      <c r="B31" s="28"/>
      <c r="C31" s="32"/>
      <c r="D31" s="10" t="str">
        <f t="shared" si="0"/>
        <v/>
      </c>
      <c r="E31" s="22"/>
      <c r="F31" s="23"/>
      <c r="G31" s="22"/>
      <c r="H31" s="32"/>
      <c r="I31" s="21"/>
      <c r="J31" s="22"/>
      <c r="K31" s="23"/>
      <c r="L31" s="22"/>
      <c r="M31" s="32"/>
      <c r="N31" s="21"/>
      <c r="O31" s="22"/>
      <c r="P31" s="23"/>
      <c r="Q31" s="22"/>
      <c r="R31" s="32"/>
      <c r="T31" s="7" t="str">
        <f t="shared" si="1"/>
        <v/>
      </c>
      <c r="V31" s="7" t="str">
        <f t="shared" si="2"/>
        <v/>
      </c>
      <c r="W31" s="88" t="str">
        <f t="shared" si="3"/>
        <v/>
      </c>
    </row>
    <row r="32" spans="1:23" x14ac:dyDescent="0.25">
      <c r="A32" s="32"/>
      <c r="B32" s="28"/>
      <c r="C32" s="32"/>
      <c r="D32" s="10" t="str">
        <f t="shared" si="0"/>
        <v/>
      </c>
      <c r="E32" s="22"/>
      <c r="F32" s="23"/>
      <c r="G32" s="22"/>
      <c r="H32" s="32"/>
      <c r="I32" s="21"/>
      <c r="J32" s="22"/>
      <c r="K32" s="23"/>
      <c r="L32" s="22"/>
      <c r="M32" s="32"/>
      <c r="N32" s="21"/>
      <c r="O32" s="22"/>
      <c r="P32" s="23"/>
      <c r="Q32" s="22"/>
      <c r="R32" s="32"/>
      <c r="T32" s="7" t="str">
        <f t="shared" si="1"/>
        <v/>
      </c>
      <c r="V32" s="7" t="str">
        <f t="shared" si="2"/>
        <v/>
      </c>
      <c r="W32" s="88" t="str">
        <f t="shared" si="3"/>
        <v/>
      </c>
    </row>
    <row r="33" spans="1:23" x14ac:dyDescent="0.25">
      <c r="A33" s="32"/>
      <c r="B33" s="28"/>
      <c r="C33" s="32"/>
      <c r="D33" s="10" t="str">
        <f t="shared" si="0"/>
        <v/>
      </c>
      <c r="E33" s="22"/>
      <c r="F33" s="23"/>
      <c r="G33" s="22"/>
      <c r="H33" s="32"/>
      <c r="I33" s="21"/>
      <c r="J33" s="22"/>
      <c r="K33" s="23"/>
      <c r="L33" s="22"/>
      <c r="M33" s="32"/>
      <c r="N33" s="21"/>
      <c r="O33" s="22"/>
      <c r="P33" s="23"/>
      <c r="Q33" s="22"/>
      <c r="R33" s="32"/>
      <c r="T33" s="7" t="str">
        <f t="shared" si="1"/>
        <v/>
      </c>
      <c r="V33" s="7" t="str">
        <f t="shared" si="2"/>
        <v/>
      </c>
      <c r="W33" s="88" t="str">
        <f t="shared" si="3"/>
        <v/>
      </c>
    </row>
    <row r="34" spans="1:23" x14ac:dyDescent="0.25">
      <c r="A34" s="32"/>
      <c r="B34" s="28"/>
      <c r="C34" s="32"/>
      <c r="D34" s="10" t="str">
        <f t="shared" si="0"/>
        <v/>
      </c>
      <c r="E34" s="22"/>
      <c r="F34" s="23"/>
      <c r="G34" s="22"/>
      <c r="H34" s="32"/>
      <c r="I34" s="21"/>
      <c r="J34" s="22"/>
      <c r="K34" s="23"/>
      <c r="L34" s="22"/>
      <c r="M34" s="32"/>
      <c r="N34" s="21"/>
      <c r="O34" s="22"/>
      <c r="P34" s="23"/>
      <c r="Q34" s="22"/>
      <c r="R34" s="32"/>
      <c r="T34" s="7" t="str">
        <f t="shared" si="1"/>
        <v/>
      </c>
      <c r="V34" s="7" t="str">
        <f t="shared" si="2"/>
        <v/>
      </c>
      <c r="W34" s="88" t="str">
        <f t="shared" si="3"/>
        <v/>
      </c>
    </row>
    <row r="35" spans="1:23" x14ac:dyDescent="0.25">
      <c r="A35" s="32"/>
      <c r="B35" s="28"/>
      <c r="C35" s="32"/>
      <c r="D35" s="10" t="str">
        <f t="shared" si="0"/>
        <v/>
      </c>
      <c r="E35" s="22"/>
      <c r="F35" s="23"/>
      <c r="G35" s="22"/>
      <c r="H35" s="32"/>
      <c r="I35" s="21"/>
      <c r="J35" s="22"/>
      <c r="K35" s="23"/>
      <c r="L35" s="22"/>
      <c r="M35" s="32"/>
      <c r="N35" s="21"/>
      <c r="O35" s="22"/>
      <c r="P35" s="23"/>
      <c r="Q35" s="22"/>
      <c r="R35" s="32"/>
      <c r="T35" s="7" t="str">
        <f t="shared" si="1"/>
        <v/>
      </c>
      <c r="V35" s="7" t="str">
        <f t="shared" si="2"/>
        <v/>
      </c>
      <c r="W35" s="88" t="str">
        <f t="shared" si="3"/>
        <v/>
      </c>
    </row>
    <row r="36" spans="1:23" x14ac:dyDescent="0.25">
      <c r="A36" s="32"/>
      <c r="B36" s="28"/>
      <c r="C36" s="32"/>
      <c r="D36" s="10" t="str">
        <f t="shared" si="0"/>
        <v/>
      </c>
      <c r="E36" s="22"/>
      <c r="F36" s="23"/>
      <c r="G36" s="22"/>
      <c r="H36" s="32"/>
      <c r="I36" s="21"/>
      <c r="J36" s="22"/>
      <c r="K36" s="23"/>
      <c r="L36" s="22"/>
      <c r="M36" s="32"/>
      <c r="N36" s="21"/>
      <c r="O36" s="22"/>
      <c r="P36" s="23"/>
      <c r="Q36" s="22"/>
      <c r="R36" s="32"/>
      <c r="T36" s="7" t="str">
        <f t="shared" si="1"/>
        <v/>
      </c>
      <c r="V36" s="7" t="str">
        <f t="shared" si="2"/>
        <v/>
      </c>
      <c r="W36" s="88" t="str">
        <f t="shared" si="3"/>
        <v/>
      </c>
    </row>
    <row r="37" spans="1:23" x14ac:dyDescent="0.25">
      <c r="A37" s="32"/>
      <c r="B37" s="28"/>
      <c r="C37" s="32"/>
      <c r="D37" s="10" t="str">
        <f t="shared" si="0"/>
        <v/>
      </c>
      <c r="E37" s="22"/>
      <c r="F37" s="23"/>
      <c r="G37" s="22"/>
      <c r="H37" s="32"/>
      <c r="I37" s="21"/>
      <c r="J37" s="22"/>
      <c r="K37" s="23"/>
      <c r="L37" s="22"/>
      <c r="M37" s="32"/>
      <c r="N37" s="21"/>
      <c r="O37" s="22"/>
      <c r="P37" s="23"/>
      <c r="Q37" s="22"/>
      <c r="R37" s="32"/>
      <c r="T37" s="7" t="str">
        <f t="shared" si="1"/>
        <v/>
      </c>
      <c r="V37" s="7" t="str">
        <f t="shared" si="2"/>
        <v/>
      </c>
      <c r="W37" s="88" t="str">
        <f t="shared" si="3"/>
        <v/>
      </c>
    </row>
    <row r="38" spans="1:23" x14ac:dyDescent="0.25">
      <c r="A38" s="32"/>
      <c r="B38" s="28"/>
      <c r="C38" s="32"/>
      <c r="D38" s="10" t="str">
        <f t="shared" si="0"/>
        <v/>
      </c>
      <c r="E38" s="22"/>
      <c r="F38" s="23"/>
      <c r="G38" s="22"/>
      <c r="H38" s="32"/>
      <c r="I38" s="21"/>
      <c r="J38" s="22"/>
      <c r="K38" s="23"/>
      <c r="L38" s="22"/>
      <c r="M38" s="32"/>
      <c r="N38" s="21"/>
      <c r="O38" s="22"/>
      <c r="P38" s="23"/>
      <c r="Q38" s="22"/>
      <c r="R38" s="32"/>
      <c r="T38" s="7" t="str">
        <f t="shared" si="1"/>
        <v/>
      </c>
      <c r="V38" s="7" t="str">
        <f t="shared" si="2"/>
        <v/>
      </c>
      <c r="W38" s="88" t="str">
        <f t="shared" si="3"/>
        <v/>
      </c>
    </row>
    <row r="39" spans="1:23" x14ac:dyDescent="0.25">
      <c r="A39" s="32"/>
      <c r="B39" s="28"/>
      <c r="C39" s="32"/>
      <c r="D39" s="10" t="str">
        <f t="shared" si="0"/>
        <v/>
      </c>
      <c r="E39" s="22"/>
      <c r="F39" s="23"/>
      <c r="G39" s="22"/>
      <c r="H39" s="32"/>
      <c r="I39" s="21"/>
      <c r="J39" s="22"/>
      <c r="K39" s="23"/>
      <c r="L39" s="22"/>
      <c r="M39" s="32"/>
      <c r="N39" s="21"/>
      <c r="O39" s="22"/>
      <c r="P39" s="23"/>
      <c r="Q39" s="22"/>
      <c r="R39" s="32"/>
      <c r="T39" s="7" t="str">
        <f t="shared" si="1"/>
        <v/>
      </c>
      <c r="V39" s="7" t="str">
        <f t="shared" si="2"/>
        <v/>
      </c>
      <c r="W39" s="88" t="str">
        <f t="shared" si="3"/>
        <v/>
      </c>
    </row>
    <row r="40" spans="1:23" x14ac:dyDescent="0.25">
      <c r="A40" s="32"/>
      <c r="B40" s="29"/>
      <c r="C40" s="32"/>
      <c r="D40" s="11" t="str">
        <f t="shared" si="0"/>
        <v/>
      </c>
      <c r="E40" s="25"/>
      <c r="F40" s="26"/>
      <c r="G40" s="25"/>
      <c r="H40" s="32"/>
      <c r="I40" s="24"/>
      <c r="J40" s="25"/>
      <c r="K40" s="26"/>
      <c r="L40" s="25"/>
      <c r="M40" s="32"/>
      <c r="N40" s="24"/>
      <c r="O40" s="25"/>
      <c r="P40" s="26"/>
      <c r="Q40" s="25"/>
      <c r="R40" s="32"/>
      <c r="T40" s="8" t="str">
        <f t="shared" si="1"/>
        <v/>
      </c>
      <c r="V40" s="8" t="str">
        <f t="shared" si="2"/>
        <v/>
      </c>
      <c r="W40" s="89" t="str">
        <f t="shared" si="3"/>
        <v/>
      </c>
    </row>
    <row r="41" spans="1:23" x14ac:dyDescent="0.25">
      <c r="A41" s="32"/>
      <c r="B41" s="32"/>
      <c r="C41" s="32"/>
      <c r="D41" s="32"/>
      <c r="E41" s="32"/>
      <c r="F41" s="32"/>
      <c r="G41" s="32"/>
      <c r="H41" s="32"/>
      <c r="I41" s="32"/>
      <c r="J41" s="32"/>
      <c r="K41" s="32"/>
      <c r="L41" s="32"/>
      <c r="M41" s="32"/>
      <c r="N41" s="32"/>
      <c r="O41" s="32"/>
      <c r="P41" s="32"/>
      <c r="Q41" s="32"/>
      <c r="R41" s="32"/>
    </row>
    <row r="42" spans="1:23" x14ac:dyDescent="0.25">
      <c r="A42" s="32"/>
      <c r="B42" s="32"/>
      <c r="C42" s="32"/>
      <c r="D42" s="32"/>
      <c r="E42" s="32"/>
      <c r="F42" s="32"/>
      <c r="G42" s="32"/>
      <c r="H42" s="32"/>
      <c r="I42" s="32"/>
      <c r="J42" s="32"/>
      <c r="K42" s="32"/>
      <c r="L42" s="32"/>
      <c r="M42" s="32"/>
      <c r="N42" s="32"/>
      <c r="O42" s="32"/>
      <c r="P42" s="32"/>
      <c r="Q42" s="32"/>
      <c r="R42" s="32"/>
    </row>
    <row r="43" spans="1:23" x14ac:dyDescent="0.25">
      <c r="A43" s="32"/>
      <c r="B43" s="32"/>
      <c r="C43" s="32"/>
      <c r="D43" s="32"/>
      <c r="E43" s="32"/>
      <c r="F43" s="32"/>
      <c r="G43" s="32"/>
      <c r="H43" s="32"/>
      <c r="I43" s="32"/>
      <c r="J43" s="32"/>
      <c r="K43" s="32"/>
      <c r="L43" s="32"/>
      <c r="M43" s="32"/>
      <c r="N43" s="32"/>
      <c r="O43" s="32"/>
      <c r="P43" s="32"/>
      <c r="Q43" s="32"/>
      <c r="R43" s="32"/>
    </row>
    <row r="44" spans="1:23" x14ac:dyDescent="0.25">
      <c r="A44" s="32"/>
      <c r="B44" s="32"/>
      <c r="C44" s="32"/>
      <c r="D44" s="32"/>
      <c r="E44" s="32"/>
      <c r="F44" s="32"/>
      <c r="G44" s="32"/>
      <c r="H44" s="32"/>
      <c r="I44" s="32"/>
      <c r="J44" s="32"/>
      <c r="K44" s="32"/>
      <c r="L44" s="32"/>
      <c r="M44" s="32"/>
      <c r="N44" s="32"/>
      <c r="O44" s="32"/>
      <c r="P44" s="32"/>
      <c r="Q44" s="32"/>
      <c r="R44" s="32"/>
    </row>
    <row r="45" spans="1:23" x14ac:dyDescent="0.25">
      <c r="A45" s="32"/>
      <c r="B45" s="32"/>
      <c r="C45" s="32"/>
      <c r="D45" s="32"/>
      <c r="E45" s="32"/>
      <c r="F45" s="32"/>
      <c r="G45" s="32"/>
      <c r="H45" s="32"/>
      <c r="I45" s="32"/>
      <c r="J45" s="32"/>
      <c r="K45" s="32"/>
      <c r="L45" s="32"/>
      <c r="M45" s="32"/>
      <c r="N45" s="32"/>
      <c r="O45" s="32"/>
      <c r="P45" s="32"/>
      <c r="Q45" s="32"/>
      <c r="R45" s="32"/>
    </row>
    <row r="46" spans="1:23" x14ac:dyDescent="0.25">
      <c r="A46" s="32"/>
      <c r="B46" s="32"/>
      <c r="C46" s="32"/>
      <c r="D46" s="32"/>
      <c r="E46" s="32"/>
      <c r="F46" s="32"/>
      <c r="G46" s="32"/>
      <c r="H46" s="32"/>
      <c r="I46" s="32"/>
      <c r="J46" s="32"/>
      <c r="K46" s="32"/>
      <c r="L46" s="32"/>
      <c r="M46" s="32"/>
      <c r="N46" s="32"/>
      <c r="O46" s="32"/>
      <c r="P46" s="32"/>
      <c r="Q46" s="32"/>
      <c r="R46" s="32"/>
    </row>
    <row r="47" spans="1:23" x14ac:dyDescent="0.25">
      <c r="A47" s="32"/>
      <c r="B47" s="32"/>
      <c r="C47" s="32"/>
      <c r="D47" s="32"/>
      <c r="E47" s="32"/>
      <c r="F47" s="32"/>
      <c r="G47" s="32"/>
      <c r="H47" s="32"/>
      <c r="I47" s="32"/>
      <c r="J47" s="32"/>
      <c r="K47" s="32"/>
      <c r="L47" s="32"/>
      <c r="M47" s="32"/>
      <c r="N47" s="32"/>
      <c r="O47" s="32"/>
      <c r="P47" s="32"/>
      <c r="Q47" s="32"/>
      <c r="R47" s="32"/>
    </row>
    <row r="48" spans="1:23" x14ac:dyDescent="0.25">
      <c r="A48" s="32"/>
      <c r="B48" s="32"/>
      <c r="C48" s="32"/>
      <c r="D48" s="32"/>
      <c r="E48" s="32"/>
      <c r="F48" s="32"/>
      <c r="G48" s="32"/>
      <c r="H48" s="32"/>
      <c r="I48" s="32"/>
      <c r="J48" s="32"/>
      <c r="K48" s="32"/>
      <c r="L48" s="32"/>
      <c r="M48" s="32"/>
      <c r="N48" s="32"/>
      <c r="O48" s="32"/>
      <c r="P48" s="32"/>
      <c r="Q48" s="32"/>
      <c r="R48" s="32"/>
    </row>
    <row r="49" spans="1:18" x14ac:dyDescent="0.25">
      <c r="A49" s="32"/>
      <c r="B49" s="32"/>
      <c r="C49" s="32"/>
      <c r="D49" s="32"/>
      <c r="E49" s="32"/>
      <c r="F49" s="32"/>
      <c r="G49" s="32"/>
      <c r="H49" s="32"/>
      <c r="I49" s="32"/>
      <c r="J49" s="32"/>
      <c r="K49" s="32"/>
      <c r="L49" s="32"/>
      <c r="M49" s="32"/>
      <c r="N49" s="32"/>
      <c r="O49" s="32"/>
      <c r="P49" s="32"/>
      <c r="Q49" s="32"/>
      <c r="R49" s="32"/>
    </row>
    <row r="50" spans="1:18" x14ac:dyDescent="0.25">
      <c r="A50" s="32"/>
      <c r="B50" s="32"/>
      <c r="C50" s="32"/>
      <c r="D50" s="32"/>
      <c r="E50" s="32"/>
      <c r="F50" s="32"/>
      <c r="G50" s="32"/>
      <c r="H50" s="32"/>
      <c r="I50" s="32"/>
      <c r="J50" s="32"/>
      <c r="K50" s="32"/>
      <c r="L50" s="32"/>
      <c r="M50" s="32"/>
      <c r="N50" s="32"/>
      <c r="O50" s="32"/>
      <c r="P50" s="32"/>
      <c r="Q50" s="32"/>
      <c r="R50" s="32"/>
    </row>
    <row r="51" spans="1:18" x14ac:dyDescent="0.25">
      <c r="A51" s="32"/>
      <c r="B51" s="32"/>
      <c r="C51" s="32"/>
      <c r="D51" s="32"/>
      <c r="E51" s="32"/>
      <c r="F51" s="32"/>
      <c r="G51" s="32"/>
      <c r="H51" s="32"/>
      <c r="I51" s="32"/>
      <c r="J51" s="32"/>
      <c r="K51" s="32"/>
      <c r="L51" s="32"/>
      <c r="M51" s="32"/>
      <c r="N51" s="32"/>
      <c r="O51" s="32"/>
      <c r="P51" s="32"/>
      <c r="Q51" s="32"/>
      <c r="R51" s="32"/>
    </row>
    <row r="52" spans="1:18" x14ac:dyDescent="0.25">
      <c r="A52" s="32"/>
      <c r="B52" s="32"/>
      <c r="C52" s="32"/>
      <c r="D52" s="32"/>
      <c r="E52" s="32"/>
      <c r="F52" s="32"/>
      <c r="G52" s="32"/>
      <c r="H52" s="32"/>
      <c r="I52" s="32"/>
      <c r="J52" s="32"/>
      <c r="K52" s="32"/>
      <c r="L52" s="32"/>
      <c r="M52" s="32"/>
      <c r="N52" s="32"/>
      <c r="O52" s="32"/>
      <c r="P52" s="32"/>
      <c r="Q52" s="32"/>
      <c r="R52" s="32"/>
    </row>
    <row r="53" spans="1:18" x14ac:dyDescent="0.25">
      <c r="A53" s="32"/>
      <c r="B53" s="32"/>
      <c r="C53" s="32"/>
      <c r="D53" s="32"/>
      <c r="E53" s="32"/>
      <c r="F53" s="32"/>
      <c r="G53" s="32"/>
      <c r="H53" s="32"/>
      <c r="I53" s="32"/>
      <c r="J53" s="32"/>
      <c r="K53" s="32"/>
      <c r="L53" s="32"/>
      <c r="M53" s="32"/>
      <c r="N53" s="32"/>
      <c r="O53" s="32"/>
      <c r="P53" s="32"/>
      <c r="Q53" s="32"/>
      <c r="R53" s="32"/>
    </row>
    <row r="54" spans="1:18" x14ac:dyDescent="0.25">
      <c r="A54" s="32"/>
      <c r="B54" s="32"/>
      <c r="C54" s="32"/>
      <c r="D54" s="32"/>
      <c r="E54" s="32"/>
      <c r="F54" s="32"/>
      <c r="G54" s="32"/>
      <c r="H54" s="32"/>
      <c r="I54" s="32"/>
      <c r="J54" s="32"/>
      <c r="K54" s="32"/>
      <c r="L54" s="32"/>
      <c r="M54" s="32"/>
      <c r="N54" s="32"/>
      <c r="O54" s="32"/>
      <c r="P54" s="32"/>
      <c r="Q54" s="32"/>
      <c r="R54" s="32"/>
    </row>
    <row r="55" spans="1:18" x14ac:dyDescent="0.25">
      <c r="A55" s="32"/>
      <c r="B55" s="32"/>
      <c r="C55" s="32"/>
      <c r="D55" s="32"/>
      <c r="E55" s="32"/>
      <c r="F55" s="32"/>
      <c r="G55" s="32"/>
      <c r="H55" s="32"/>
      <c r="I55" s="32"/>
      <c r="J55" s="32"/>
      <c r="K55" s="32"/>
      <c r="L55" s="32"/>
      <c r="M55" s="32"/>
      <c r="N55" s="32"/>
      <c r="O55" s="32"/>
      <c r="P55" s="32"/>
      <c r="Q55" s="32"/>
      <c r="R55" s="32"/>
    </row>
    <row r="56" spans="1:18" x14ac:dyDescent="0.25">
      <c r="A56" s="32"/>
      <c r="B56" s="32"/>
      <c r="C56" s="32"/>
      <c r="D56" s="32"/>
      <c r="E56" s="32"/>
      <c r="F56" s="32"/>
      <c r="G56" s="32"/>
      <c r="H56" s="32"/>
      <c r="I56" s="32"/>
      <c r="J56" s="32"/>
      <c r="K56" s="32"/>
      <c r="L56" s="32"/>
      <c r="M56" s="32"/>
      <c r="N56" s="32"/>
      <c r="O56" s="32"/>
      <c r="P56" s="32"/>
      <c r="Q56" s="32"/>
      <c r="R56" s="32"/>
    </row>
    <row r="57" spans="1:18" x14ac:dyDescent="0.25">
      <c r="A57" s="32"/>
      <c r="B57" s="32"/>
      <c r="C57" s="32"/>
      <c r="D57" s="32"/>
      <c r="E57" s="32"/>
      <c r="F57" s="32"/>
      <c r="G57" s="32"/>
      <c r="H57" s="32"/>
      <c r="I57" s="32"/>
      <c r="J57" s="32"/>
      <c r="K57" s="32"/>
      <c r="L57" s="32"/>
      <c r="M57" s="32"/>
      <c r="N57" s="32"/>
      <c r="O57" s="32"/>
      <c r="P57" s="32"/>
      <c r="Q57" s="32"/>
      <c r="R57" s="32"/>
    </row>
    <row r="58" spans="1:18" x14ac:dyDescent="0.25">
      <c r="A58" s="32"/>
      <c r="B58" s="32"/>
      <c r="C58" s="32"/>
      <c r="D58" s="32"/>
      <c r="E58" s="32"/>
      <c r="F58" s="32"/>
      <c r="G58" s="32"/>
      <c r="H58" s="32"/>
      <c r="I58" s="32"/>
      <c r="J58" s="32"/>
      <c r="K58" s="32"/>
      <c r="L58" s="32"/>
      <c r="M58" s="32"/>
      <c r="N58" s="32"/>
      <c r="O58" s="32"/>
      <c r="P58" s="32"/>
      <c r="Q58" s="32"/>
      <c r="R58" s="32"/>
    </row>
    <row r="59" spans="1:18" x14ac:dyDescent="0.25">
      <c r="A59" s="32"/>
      <c r="B59" s="32"/>
      <c r="C59" s="32"/>
      <c r="D59" s="32"/>
      <c r="E59" s="32"/>
      <c r="F59" s="32"/>
      <c r="G59" s="32"/>
      <c r="H59" s="32"/>
      <c r="I59" s="32"/>
      <c r="J59" s="32"/>
      <c r="K59" s="32"/>
      <c r="L59" s="32"/>
      <c r="M59" s="32"/>
      <c r="N59" s="204" t="s">
        <v>9</v>
      </c>
      <c r="O59" s="205"/>
      <c r="P59" s="205"/>
      <c r="Q59" s="206"/>
      <c r="R59" s="32"/>
    </row>
    <row r="60" spans="1:18" x14ac:dyDescent="0.25">
      <c r="A60" s="32"/>
      <c r="B60" s="32"/>
      <c r="C60" s="32"/>
      <c r="D60" s="32"/>
      <c r="E60" s="32"/>
      <c r="F60" s="32"/>
      <c r="G60" s="32"/>
      <c r="H60" s="32"/>
      <c r="I60" s="32"/>
      <c r="J60" s="32"/>
      <c r="K60" s="32"/>
      <c r="L60" s="32"/>
      <c r="M60" s="32"/>
      <c r="N60" s="128"/>
      <c r="O60" s="129"/>
      <c r="P60" s="129"/>
      <c r="Q60" s="130"/>
      <c r="R60" s="32"/>
    </row>
    <row r="61" spans="1:18" x14ac:dyDescent="0.25">
      <c r="A61" s="32"/>
      <c r="B61" s="32"/>
      <c r="C61" s="32"/>
      <c r="D61" s="32"/>
      <c r="E61" s="32"/>
      <c r="F61" s="32"/>
      <c r="G61" s="32"/>
      <c r="H61" s="32"/>
      <c r="I61" s="32"/>
      <c r="J61" s="32"/>
      <c r="K61" s="32"/>
      <c r="L61" s="32"/>
      <c r="M61" s="32"/>
      <c r="N61" s="131"/>
      <c r="O61" s="132"/>
      <c r="P61" s="132"/>
      <c r="Q61" s="133"/>
      <c r="R61" s="32"/>
    </row>
    <row r="62" spans="1:18" x14ac:dyDescent="0.25">
      <c r="A62" s="32"/>
      <c r="B62" s="32"/>
      <c r="C62" s="32"/>
      <c r="D62" s="32"/>
      <c r="E62" s="32"/>
      <c r="F62" s="32"/>
      <c r="G62" s="32"/>
      <c r="H62" s="32"/>
      <c r="I62" s="32"/>
      <c r="J62" s="32"/>
      <c r="K62" s="32"/>
      <c r="L62" s="32"/>
      <c r="M62" s="32"/>
      <c r="N62" s="131"/>
      <c r="O62" s="132"/>
      <c r="P62" s="132"/>
      <c r="Q62" s="133"/>
      <c r="R62" s="32"/>
    </row>
    <row r="63" spans="1:18" x14ac:dyDescent="0.25">
      <c r="A63" s="32"/>
      <c r="B63" s="32"/>
      <c r="C63" s="32"/>
      <c r="D63" s="32"/>
      <c r="E63" s="32"/>
      <c r="F63" s="32"/>
      <c r="G63" s="32"/>
      <c r="H63" s="32"/>
      <c r="I63" s="32"/>
      <c r="J63" s="32"/>
      <c r="K63" s="32"/>
      <c r="L63" s="32"/>
      <c r="M63" s="32"/>
      <c r="N63" s="131"/>
      <c r="O63" s="132"/>
      <c r="P63" s="132"/>
      <c r="Q63" s="133"/>
      <c r="R63" s="32"/>
    </row>
    <row r="64" spans="1:18" x14ac:dyDescent="0.25">
      <c r="A64" s="32"/>
      <c r="B64" s="32"/>
      <c r="C64" s="32"/>
      <c r="D64" s="32"/>
      <c r="E64" s="32"/>
      <c r="F64" s="32"/>
      <c r="G64" s="32"/>
      <c r="H64" s="32"/>
      <c r="I64" s="32"/>
      <c r="J64" s="32"/>
      <c r="K64" s="32"/>
      <c r="L64" s="32"/>
      <c r="M64" s="32"/>
      <c r="N64" s="134"/>
      <c r="O64" s="135"/>
      <c r="P64" s="135"/>
      <c r="Q64" s="136"/>
      <c r="R64" s="32"/>
    </row>
    <row r="65" spans="1:18" x14ac:dyDescent="0.25">
      <c r="A65" s="32"/>
      <c r="B65" s="32"/>
      <c r="C65" s="32"/>
      <c r="D65" s="32"/>
      <c r="E65" s="32"/>
      <c r="F65" s="32"/>
      <c r="G65" s="32"/>
      <c r="H65" s="32"/>
      <c r="I65" s="143" t="s">
        <v>10</v>
      </c>
      <c r="J65" s="143"/>
      <c r="K65" s="143"/>
      <c r="L65" s="143"/>
      <c r="M65" s="32"/>
      <c r="N65" s="204" t="s">
        <v>8</v>
      </c>
      <c r="O65" s="205"/>
      <c r="P65" s="205"/>
      <c r="Q65" s="206"/>
      <c r="R65" s="32"/>
    </row>
    <row r="66" spans="1:18" x14ac:dyDescent="0.25">
      <c r="A66" s="32"/>
      <c r="B66" s="32"/>
      <c r="C66" s="32"/>
      <c r="D66" s="32"/>
      <c r="E66" s="32"/>
      <c r="F66" s="32"/>
      <c r="G66" s="32"/>
      <c r="H66" s="32"/>
      <c r="I66" s="32"/>
      <c r="J66" s="32"/>
      <c r="K66" s="32"/>
      <c r="L66" s="32"/>
      <c r="M66" s="32"/>
      <c r="N66" s="32"/>
      <c r="O66" s="32"/>
      <c r="P66" s="32"/>
      <c r="Q66" s="32"/>
      <c r="R66" s="32"/>
    </row>
  </sheetData>
  <sheetProtection algorithmName="SHA-512" hashValue="NQQ3PxG0OSRuz0V1TZdmemJxLJE81u1xmLhilswMXSldTBBbL2GiCfMBliXDAsMY17aaxQ0rGC2c7/vXi1h1HQ==" saltValue="vRYfH3bqsFAmX0+XTvJAGg==" spinCount="100000" sheet="1" objects="1" scenarios="1"/>
  <mergeCells count="13">
    <mergeCell ref="N65:Q65"/>
    <mergeCell ref="N60:Q64"/>
    <mergeCell ref="N59:Q59"/>
    <mergeCell ref="F2:Q5"/>
    <mergeCell ref="B2:D3"/>
    <mergeCell ref="B4:D5"/>
    <mergeCell ref="I65:L65"/>
    <mergeCell ref="F9:G9"/>
    <mergeCell ref="K9:L9"/>
    <mergeCell ref="P9:Q9"/>
    <mergeCell ref="D7:G7"/>
    <mergeCell ref="I7:L7"/>
    <mergeCell ref="N7:Q7"/>
  </mergeCells>
  <conditionalFormatting sqref="B11:B40">
    <cfRule type="expression" dxfId="5" priority="4">
      <formula>$T11="Alert"</formula>
    </cfRule>
  </conditionalFormatting>
  <conditionalFormatting sqref="I11:I40">
    <cfRule type="expression" dxfId="4" priority="3">
      <formula>$V11="Alert"</formula>
    </cfRule>
  </conditionalFormatting>
  <conditionalFormatting sqref="N11:N40">
    <cfRule type="expression" dxfId="3" priority="2">
      <formula>$W11="Alert"</formula>
    </cfRule>
  </conditionalFormatting>
  <pageMargins left="0.7" right="0.7" top="0.75" bottom="0.75" header="0.3" footer="0.3"/>
  <pageSetup paperSize="9" orientation="landscape"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1CC88-52EF-4EB1-A521-6092ED23218C}">
  <sheetPr>
    <tabColor rgb="FFB32117"/>
  </sheetPr>
  <dimension ref="A1:NQ379"/>
  <sheetViews>
    <sheetView zoomScaleNormal="100" workbookViewId="0">
      <pane xSplit="3" ySplit="10" topLeftCell="D11" activePane="bottomRight" state="frozen"/>
      <selection pane="topRight" activeCell="D1" sqref="D1"/>
      <selection pane="bottomLeft" activeCell="A11" sqref="A11"/>
      <selection pane="bottomRight"/>
    </sheetView>
  </sheetViews>
  <sheetFormatPr defaultColWidth="0" defaultRowHeight="15" zeroHeight="1" x14ac:dyDescent="0.25"/>
  <cols>
    <col min="1" max="1" width="2.85546875" style="1" customWidth="1"/>
    <col min="2" max="2" width="21.42578125" style="1" customWidth="1"/>
    <col min="3" max="3" width="2.85546875" style="1" customWidth="1"/>
    <col min="4" max="7" width="10" style="1" customWidth="1"/>
    <col min="8" max="8" width="8.5703125" style="1" customWidth="1"/>
    <col min="9" max="9" width="2.85546875" style="1" customWidth="1"/>
    <col min="10" max="13" width="10" style="1" customWidth="1"/>
    <col min="14" max="14" width="8.5703125" style="1" customWidth="1"/>
    <col min="15" max="15" width="2.85546875" style="1" customWidth="1"/>
    <col min="16" max="19" width="10" style="1" customWidth="1"/>
    <col min="20" max="20" width="8.5703125" style="1" customWidth="1"/>
    <col min="21" max="21" width="2.85546875" style="1" customWidth="1"/>
    <col min="22" max="25" width="10" style="1" customWidth="1"/>
    <col min="26" max="26" width="8.5703125" style="1" customWidth="1"/>
    <col min="27" max="27" width="2.85546875" style="1" customWidth="1"/>
    <col min="28" max="31" width="10" style="1" customWidth="1"/>
    <col min="32" max="32" width="8.5703125" style="1" customWidth="1"/>
    <col min="33" max="33" width="2.85546875" style="1" customWidth="1"/>
    <col min="34" max="37" width="10" style="1" customWidth="1"/>
    <col min="38" max="38" width="8.5703125" style="1" customWidth="1"/>
    <col min="39" max="39" width="2.85546875" style="1" customWidth="1"/>
    <col min="40" max="43" width="10" style="1" customWidth="1"/>
    <col min="44" max="44" width="8.5703125" style="1" customWidth="1"/>
    <col min="45" max="45" width="2.85546875" style="1" customWidth="1"/>
    <col min="46" max="49" width="10" style="1" customWidth="1"/>
    <col min="50" max="50" width="8.5703125" style="1" customWidth="1"/>
    <col min="51" max="51" width="2.85546875" style="1" customWidth="1"/>
    <col min="52" max="55" width="10" style="1" customWidth="1"/>
    <col min="56" max="56" width="8.5703125" style="1" customWidth="1"/>
    <col min="57" max="57" width="2.85546875" style="1" customWidth="1"/>
    <col min="58" max="61" width="10" style="1" customWidth="1"/>
    <col min="62" max="62" width="8.5703125" style="1" customWidth="1"/>
    <col min="63" max="63" width="2.85546875" style="1" customWidth="1"/>
    <col min="64" max="67" width="10" style="1" customWidth="1"/>
    <col min="68" max="68" width="8.5703125" style="1" customWidth="1"/>
    <col min="69" max="69" width="2.85546875" style="1" customWidth="1"/>
    <col min="70" max="73" width="10" style="1" customWidth="1"/>
    <col min="74" max="74" width="8.5703125" style="1" customWidth="1"/>
    <col min="75" max="75" width="2.85546875" style="1" customWidth="1"/>
    <col min="76" max="79" width="10" style="1" customWidth="1"/>
    <col min="80" max="80" width="8.5703125" style="1" customWidth="1"/>
    <col min="81" max="81" width="2.85546875" style="1" customWidth="1"/>
    <col min="82" max="85" width="10" style="1" customWidth="1"/>
    <col min="86" max="86" width="8.5703125" style="1" customWidth="1"/>
    <col min="87" max="87" width="2.85546875" style="1" customWidth="1"/>
    <col min="88" max="91" width="10" style="1" customWidth="1"/>
    <col min="92" max="92" width="8.5703125" style="1" customWidth="1"/>
    <col min="93" max="93" width="2.85546875" style="1" customWidth="1"/>
    <col min="94" max="97" width="10" style="1" customWidth="1"/>
    <col min="98" max="98" width="8.5703125" style="1" customWidth="1"/>
    <col min="99" max="99" width="2.85546875" style="1" customWidth="1"/>
    <col min="100" max="103" width="10" style="1" customWidth="1"/>
    <col min="104" max="104" width="8.5703125" style="1" customWidth="1"/>
    <col min="105" max="105" width="2.85546875" style="1" customWidth="1"/>
    <col min="106" max="109" width="10" style="1" customWidth="1"/>
    <col min="110" max="110" width="8.5703125" style="1" customWidth="1"/>
    <col min="111" max="111" width="2.85546875" style="1" customWidth="1"/>
    <col min="112" max="115" width="10" style="1" customWidth="1"/>
    <col min="116" max="116" width="8.5703125" style="1" customWidth="1"/>
    <col min="117" max="117" width="2.85546875" style="1" customWidth="1"/>
    <col min="118" max="121" width="10" style="1" customWidth="1"/>
    <col min="122" max="122" width="8.5703125" style="1" customWidth="1"/>
    <col min="123" max="123" width="2.85546875" style="1" customWidth="1"/>
    <col min="124" max="127" width="10" style="1" customWidth="1"/>
    <col min="128" max="128" width="8.5703125" style="1" customWidth="1"/>
    <col min="129" max="129" width="2.85546875" style="1" customWidth="1"/>
    <col min="130" max="133" width="10" style="1" customWidth="1"/>
    <col min="134" max="134" width="8.5703125" style="1" customWidth="1"/>
    <col min="135" max="135" width="2.85546875" style="1" customWidth="1"/>
    <col min="136" max="139" width="10" style="1" customWidth="1"/>
    <col min="140" max="140" width="8.5703125" style="1" customWidth="1"/>
    <col min="141" max="141" width="2.85546875" style="1" customWidth="1"/>
    <col min="142" max="145" width="10" style="1" customWidth="1"/>
    <col min="146" max="146" width="8.5703125" style="1" customWidth="1"/>
    <col min="147" max="147" width="2.85546875" style="1" customWidth="1"/>
    <col min="148" max="151" width="10" style="1" customWidth="1"/>
    <col min="152" max="152" width="8.5703125" style="1" customWidth="1"/>
    <col min="153" max="153" width="2.85546875" style="1" customWidth="1"/>
    <col min="154" max="157" width="10" style="1" customWidth="1"/>
    <col min="158" max="158" width="8.5703125" style="1" customWidth="1"/>
    <col min="159" max="159" width="2.85546875" style="1" customWidth="1"/>
    <col min="160" max="163" width="10" style="1" customWidth="1"/>
    <col min="164" max="164" width="8.5703125" style="1" customWidth="1"/>
    <col min="165" max="165" width="2.85546875" style="1" customWidth="1"/>
    <col min="166" max="169" width="10" style="1" customWidth="1"/>
    <col min="170" max="170" width="8.5703125" style="1" customWidth="1"/>
    <col min="171" max="171" width="2.85546875" style="1" customWidth="1"/>
    <col min="172" max="175" width="10" style="1" customWidth="1"/>
    <col min="176" max="176" width="8.5703125" style="1" customWidth="1"/>
    <col min="177" max="177" width="2.85546875" style="1" customWidth="1"/>
    <col min="178" max="181" width="10" style="1" customWidth="1"/>
    <col min="182" max="182" width="8.5703125" style="1" customWidth="1"/>
    <col min="183" max="183" width="2.85546875" style="1" customWidth="1"/>
    <col min="184" max="187" width="9.140625" style="1" hidden="1" customWidth="1"/>
    <col min="188" max="188" width="2.85546875" style="1" hidden="1" customWidth="1"/>
    <col min="189" max="189" width="28.5703125" style="1" hidden="1" customWidth="1"/>
    <col min="190" max="190" width="2.85546875" style="1" hidden="1" customWidth="1"/>
    <col min="191" max="191" width="35.7109375" style="1" hidden="1" customWidth="1"/>
    <col min="192" max="192" width="2.85546875" style="1" hidden="1" customWidth="1"/>
    <col min="193" max="193" width="10.7109375" style="1" hidden="1" customWidth="1"/>
    <col min="194" max="194" width="11.42578125" style="1" hidden="1" customWidth="1"/>
    <col min="195" max="195" width="2.85546875" style="1" hidden="1" customWidth="1"/>
    <col min="196" max="199" width="9.140625" style="1" hidden="1" customWidth="1"/>
    <col min="200" max="201" width="2.85546875" style="1" hidden="1" customWidth="1"/>
    <col min="202" max="206" width="5.7109375" style="1" hidden="1" customWidth="1"/>
    <col min="207" max="207" width="2.85546875" style="1" hidden="1" customWidth="1"/>
    <col min="208" max="212" width="5.7109375" style="1" hidden="1" customWidth="1"/>
    <col min="213" max="213" width="2.85546875" style="1" hidden="1" customWidth="1"/>
    <col min="214" max="218" width="5.7109375" style="1" hidden="1" customWidth="1"/>
    <col min="219" max="219" width="2.85546875" style="1" hidden="1" customWidth="1"/>
    <col min="220" max="224" width="5.7109375" style="1" hidden="1" customWidth="1"/>
    <col min="225" max="225" width="2.85546875" style="1" hidden="1" customWidth="1"/>
    <col min="226" max="230" width="5.7109375" style="1" hidden="1" customWidth="1"/>
    <col min="231" max="231" width="2.85546875" style="1" hidden="1" customWidth="1"/>
    <col min="232" max="236" width="5.7109375" style="1" hidden="1" customWidth="1"/>
    <col min="237" max="237" width="2.85546875" style="1" hidden="1" customWidth="1"/>
    <col min="238" max="242" width="5.7109375" style="1" hidden="1" customWidth="1"/>
    <col min="243" max="243" width="2.85546875" style="1" hidden="1" customWidth="1"/>
    <col min="244" max="248" width="5.7109375" style="1" hidden="1" customWidth="1"/>
    <col min="249" max="249" width="2.85546875" style="1" hidden="1" customWidth="1"/>
    <col min="250" max="254" width="5.7109375" style="1" hidden="1" customWidth="1"/>
    <col min="255" max="255" width="2.85546875" style="1" hidden="1" customWidth="1"/>
    <col min="256" max="260" width="5.7109375" style="1" hidden="1" customWidth="1"/>
    <col min="261" max="261" width="2.85546875" style="1" hidden="1" customWidth="1"/>
    <col min="262" max="266" width="5.7109375" style="1" hidden="1" customWidth="1"/>
    <col min="267" max="267" width="2.85546875" style="1" hidden="1" customWidth="1"/>
    <col min="268" max="272" width="5.7109375" style="1" hidden="1" customWidth="1"/>
    <col min="273" max="273" width="2.85546875" style="1" hidden="1" customWidth="1"/>
    <col min="274" max="278" width="5.7109375" style="1" hidden="1" customWidth="1"/>
    <col min="279" max="279" width="2.85546875" style="1" hidden="1" customWidth="1"/>
    <col min="280" max="284" width="5.7109375" style="1" hidden="1" customWidth="1"/>
    <col min="285" max="285" width="2.85546875" style="1" hidden="1" customWidth="1"/>
    <col min="286" max="290" width="5.7109375" style="1" hidden="1" customWidth="1"/>
    <col min="291" max="291" width="2.85546875" style="1" hidden="1" customWidth="1"/>
    <col min="292" max="296" width="5.7109375" style="1" hidden="1" customWidth="1"/>
    <col min="297" max="297" width="2.85546875" style="1" hidden="1" customWidth="1"/>
    <col min="298" max="302" width="5.7109375" style="1" hidden="1" customWidth="1"/>
    <col min="303" max="303" width="2.85546875" style="1" hidden="1" customWidth="1"/>
    <col min="304" max="308" width="5.7109375" style="1" hidden="1" customWidth="1"/>
    <col min="309" max="309" width="2.85546875" style="1" hidden="1" customWidth="1"/>
    <col min="310" max="314" width="5.7109375" style="1" hidden="1" customWidth="1"/>
    <col min="315" max="315" width="2.85546875" style="1" hidden="1" customWidth="1"/>
    <col min="316" max="320" width="5.7109375" style="1" hidden="1" customWidth="1"/>
    <col min="321" max="321" width="2.85546875" style="1" hidden="1" customWidth="1"/>
    <col min="322" max="326" width="5.7109375" style="1" hidden="1" customWidth="1"/>
    <col min="327" max="327" width="2.85546875" style="1" hidden="1" customWidth="1"/>
    <col min="328" max="332" width="5.7109375" style="1" hidden="1" customWidth="1"/>
    <col min="333" max="333" width="2.85546875" style="1" hidden="1" customWidth="1"/>
    <col min="334" max="338" width="5.7109375" style="1" hidden="1" customWidth="1"/>
    <col min="339" max="339" width="2.85546875" style="1" hidden="1" customWidth="1"/>
    <col min="340" max="344" width="5.7109375" style="1" hidden="1" customWidth="1"/>
    <col min="345" max="345" width="2.85546875" style="1" hidden="1" customWidth="1"/>
    <col min="346" max="350" width="5.7109375" style="1" hidden="1" customWidth="1"/>
    <col min="351" max="351" width="2.85546875" style="1" hidden="1" customWidth="1"/>
    <col min="352" max="356" width="5.7109375" style="1" hidden="1" customWidth="1"/>
    <col min="357" max="357" width="2.85546875" style="1" hidden="1" customWidth="1"/>
    <col min="358" max="362" width="5.7109375" style="1" hidden="1" customWidth="1"/>
    <col min="363" max="363" width="2.85546875" style="1" hidden="1" customWidth="1"/>
    <col min="364" max="368" width="5.7109375" style="1" hidden="1" customWidth="1"/>
    <col min="369" max="369" width="2.85546875" style="1" hidden="1" customWidth="1"/>
    <col min="370" max="374" width="5.7109375" style="1" hidden="1" customWidth="1"/>
    <col min="375" max="375" width="2.85546875" style="1" hidden="1" customWidth="1"/>
    <col min="376" max="380" width="5.7109375" style="1" hidden="1" customWidth="1"/>
    <col min="381" max="381" width="2.85546875" style="1" hidden="1" customWidth="1"/>
    <col min="382" max="16384" width="9.140625" style="1" hidden="1"/>
  </cols>
  <sheetData>
    <row r="1" spans="1:380"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c r="AU1" s="32"/>
      <c r="AV1" s="32"/>
      <c r="AW1" s="32"/>
      <c r="AX1" s="32"/>
      <c r="AY1" s="32"/>
      <c r="AZ1" s="32"/>
      <c r="BA1" s="32"/>
      <c r="BB1" s="32"/>
      <c r="BC1" s="32"/>
      <c r="BD1" s="32"/>
      <c r="BE1" s="32"/>
      <c r="BF1" s="32"/>
      <c r="BG1" s="32"/>
      <c r="BH1" s="32"/>
      <c r="BI1" s="32"/>
      <c r="BJ1" s="32"/>
      <c r="BK1" s="32"/>
      <c r="BL1" s="32"/>
      <c r="BM1" s="32"/>
      <c r="BN1" s="32"/>
      <c r="BO1" s="32"/>
      <c r="BP1" s="32"/>
      <c r="BQ1" s="32"/>
      <c r="BR1" s="32"/>
      <c r="BS1" s="32"/>
      <c r="BT1" s="32"/>
      <c r="BU1" s="32"/>
      <c r="BV1" s="32"/>
      <c r="BW1" s="32"/>
      <c r="BX1" s="32"/>
      <c r="BY1" s="32"/>
      <c r="BZ1" s="32"/>
      <c r="CA1" s="32"/>
      <c r="CB1" s="32"/>
      <c r="CC1" s="32"/>
      <c r="CD1" s="32"/>
      <c r="CE1" s="32"/>
      <c r="CF1" s="32"/>
      <c r="CG1" s="32"/>
      <c r="CH1" s="32"/>
      <c r="CI1" s="32"/>
      <c r="CJ1" s="32"/>
      <c r="CK1" s="32"/>
      <c r="CL1" s="32"/>
      <c r="CM1" s="32"/>
      <c r="CN1" s="32"/>
      <c r="CO1" s="32"/>
      <c r="CP1" s="32"/>
      <c r="CQ1" s="32"/>
      <c r="CR1" s="32"/>
      <c r="CS1" s="32"/>
      <c r="CT1" s="32"/>
      <c r="CU1" s="32"/>
      <c r="CV1" s="32"/>
      <c r="CW1" s="32"/>
      <c r="CX1" s="32"/>
      <c r="CY1" s="32"/>
      <c r="CZ1" s="32"/>
      <c r="DA1" s="32"/>
      <c r="DB1" s="32"/>
      <c r="DC1" s="32"/>
      <c r="DD1" s="32"/>
      <c r="DE1" s="32"/>
      <c r="DF1" s="32"/>
      <c r="DG1" s="32"/>
      <c r="DH1" s="32"/>
      <c r="DI1" s="32"/>
      <c r="DJ1" s="32"/>
      <c r="DK1" s="32"/>
      <c r="DL1" s="32"/>
      <c r="DM1" s="32"/>
      <c r="DN1" s="32"/>
      <c r="DO1" s="32"/>
      <c r="DP1" s="32"/>
      <c r="DQ1" s="32"/>
      <c r="DR1" s="32"/>
      <c r="DS1" s="32"/>
      <c r="DT1" s="32"/>
      <c r="DU1" s="32"/>
      <c r="DV1" s="32"/>
      <c r="DW1" s="32"/>
      <c r="DX1" s="32"/>
      <c r="DY1" s="32"/>
      <c r="DZ1" s="32"/>
      <c r="EA1" s="32"/>
      <c r="EB1" s="32"/>
      <c r="EC1" s="32"/>
      <c r="ED1" s="32"/>
      <c r="EE1" s="32"/>
      <c r="EF1" s="32"/>
      <c r="EG1" s="32"/>
      <c r="EH1" s="32"/>
      <c r="EI1" s="32"/>
      <c r="EJ1" s="32"/>
      <c r="EK1" s="32"/>
      <c r="EL1" s="32"/>
      <c r="EM1" s="32"/>
      <c r="EN1" s="32"/>
      <c r="EO1" s="32"/>
      <c r="EP1" s="32"/>
      <c r="EQ1" s="32"/>
      <c r="ER1" s="32"/>
      <c r="ES1" s="32"/>
      <c r="ET1" s="32"/>
      <c r="EU1" s="32"/>
      <c r="EV1" s="32"/>
      <c r="EW1" s="32"/>
      <c r="EX1" s="32"/>
      <c r="EY1" s="32"/>
      <c r="EZ1" s="32"/>
      <c r="FA1" s="32"/>
      <c r="FB1" s="32"/>
      <c r="FC1" s="32"/>
      <c r="FD1" s="32"/>
      <c r="FE1" s="32"/>
      <c r="FF1" s="32"/>
      <c r="FG1" s="32"/>
      <c r="FH1" s="32"/>
      <c r="FI1" s="32"/>
      <c r="FJ1" s="32"/>
      <c r="FK1" s="32"/>
      <c r="FL1" s="32"/>
      <c r="FM1" s="32"/>
      <c r="FN1" s="32"/>
      <c r="FO1" s="32"/>
      <c r="FP1" s="32"/>
      <c r="FQ1" s="32"/>
      <c r="FR1" s="32"/>
      <c r="FS1" s="32"/>
      <c r="FT1" s="32"/>
      <c r="FU1" s="32"/>
      <c r="FV1" s="32"/>
      <c r="FW1" s="32"/>
      <c r="FX1" s="32"/>
      <c r="FY1" s="32"/>
      <c r="FZ1" s="32"/>
      <c r="GA1" s="32"/>
    </row>
    <row r="2" spans="1:380" ht="15" customHeight="1" x14ac:dyDescent="0.25">
      <c r="A2" s="32"/>
      <c r="B2" s="233" t="s">
        <v>47</v>
      </c>
      <c r="C2" s="114"/>
      <c r="D2" s="119"/>
      <c r="E2" s="119"/>
      <c r="F2" s="119"/>
      <c r="G2" s="32"/>
      <c r="H2" s="32"/>
      <c r="I2" s="32"/>
      <c r="J2" s="32"/>
      <c r="K2" s="32"/>
      <c r="L2" s="32"/>
      <c r="M2" s="32"/>
      <c r="N2" s="32"/>
      <c r="O2" s="32"/>
      <c r="P2" s="32"/>
      <c r="Q2" s="32"/>
      <c r="R2" s="32"/>
      <c r="S2" s="32"/>
      <c r="T2" s="32"/>
      <c r="U2" s="32"/>
      <c r="V2" s="32"/>
      <c r="W2" s="32"/>
      <c r="X2" s="32"/>
      <c r="Y2" s="32"/>
      <c r="Z2" s="32"/>
      <c r="AA2" s="32"/>
      <c r="AB2" s="32"/>
      <c r="AC2" s="32"/>
      <c r="AD2" s="32"/>
      <c r="AE2" s="32"/>
      <c r="AF2" s="32"/>
      <c r="AG2" s="32"/>
      <c r="AH2" s="32"/>
      <c r="AI2" s="32"/>
      <c r="AJ2" s="32"/>
      <c r="AK2" s="32"/>
      <c r="AL2" s="32"/>
      <c r="AM2" s="32"/>
      <c r="AN2" s="32"/>
      <c r="AO2" s="32"/>
      <c r="AP2" s="32"/>
      <c r="AQ2" s="32"/>
      <c r="AR2" s="32"/>
      <c r="AS2" s="32"/>
      <c r="AT2" s="32"/>
      <c r="AU2" s="32"/>
      <c r="AV2" s="32"/>
      <c r="AW2" s="32"/>
      <c r="AX2" s="32"/>
      <c r="AY2" s="32"/>
      <c r="AZ2" s="32"/>
      <c r="BA2" s="32"/>
      <c r="BB2" s="32"/>
      <c r="BC2" s="32"/>
      <c r="BD2" s="32"/>
      <c r="BE2" s="32"/>
      <c r="BF2" s="32"/>
      <c r="BG2" s="32"/>
      <c r="BH2" s="32"/>
      <c r="BI2" s="32"/>
      <c r="BJ2" s="32"/>
      <c r="BK2" s="32"/>
      <c r="BL2" s="32"/>
      <c r="BM2" s="32"/>
      <c r="BN2" s="32"/>
      <c r="BO2" s="32"/>
      <c r="BP2" s="32"/>
      <c r="BQ2" s="32"/>
      <c r="BR2" s="32"/>
      <c r="BS2" s="32"/>
      <c r="BT2" s="32"/>
      <c r="BU2" s="32"/>
      <c r="BV2" s="32"/>
      <c r="BW2" s="32"/>
      <c r="BX2" s="32"/>
      <c r="BY2" s="32"/>
      <c r="BZ2" s="32"/>
      <c r="CA2" s="32"/>
      <c r="CB2" s="32"/>
      <c r="CC2" s="32"/>
      <c r="CD2" s="32"/>
      <c r="CE2" s="32"/>
      <c r="CF2" s="32"/>
      <c r="CG2" s="32"/>
      <c r="CH2" s="32"/>
      <c r="CI2" s="32"/>
      <c r="CJ2" s="32"/>
      <c r="CK2" s="32"/>
      <c r="CL2" s="32"/>
      <c r="CM2" s="32"/>
      <c r="CN2" s="32"/>
      <c r="CO2" s="32"/>
      <c r="CP2" s="32"/>
      <c r="CQ2" s="32"/>
      <c r="CR2" s="32"/>
      <c r="CS2" s="32"/>
      <c r="CT2" s="32"/>
      <c r="CU2" s="32"/>
      <c r="CV2" s="32"/>
      <c r="CW2" s="32"/>
      <c r="CX2" s="32"/>
      <c r="CY2" s="32"/>
      <c r="CZ2" s="32"/>
      <c r="DA2" s="32"/>
      <c r="DB2" s="32"/>
      <c r="DC2" s="32"/>
      <c r="DD2" s="32"/>
      <c r="DE2" s="32"/>
      <c r="DF2" s="32"/>
      <c r="DG2" s="32"/>
      <c r="DH2" s="32"/>
      <c r="DI2" s="32"/>
      <c r="DJ2" s="32"/>
      <c r="DK2" s="32"/>
      <c r="DL2" s="32"/>
      <c r="DM2" s="32"/>
      <c r="DN2" s="32"/>
      <c r="DO2" s="32"/>
      <c r="DP2" s="32"/>
      <c r="DQ2" s="32"/>
      <c r="DR2" s="32"/>
      <c r="DS2" s="32"/>
      <c r="DT2" s="32"/>
      <c r="DU2" s="32"/>
      <c r="DV2" s="32"/>
      <c r="DW2" s="32"/>
      <c r="DX2" s="32"/>
      <c r="DY2" s="32"/>
      <c r="DZ2" s="32"/>
      <c r="EA2" s="32"/>
      <c r="EB2" s="32"/>
      <c r="EC2" s="32"/>
      <c r="ED2" s="32"/>
      <c r="EE2" s="32"/>
      <c r="EF2" s="32"/>
      <c r="EG2" s="32"/>
      <c r="EH2" s="32"/>
      <c r="EI2" s="32"/>
      <c r="EJ2" s="32"/>
      <c r="EK2" s="32"/>
      <c r="EL2" s="32"/>
      <c r="EM2" s="32"/>
      <c r="EN2" s="32"/>
      <c r="EO2" s="32"/>
      <c r="EP2" s="32"/>
      <c r="EQ2" s="32"/>
      <c r="ER2" s="32"/>
      <c r="ES2" s="32"/>
      <c r="ET2" s="32"/>
      <c r="EU2" s="32"/>
      <c r="EV2" s="32"/>
      <c r="EW2" s="32"/>
      <c r="EX2" s="32"/>
      <c r="EY2" s="32"/>
      <c r="EZ2" s="32"/>
      <c r="FA2" s="32"/>
      <c r="FB2" s="32"/>
      <c r="FC2" s="32"/>
      <c r="FD2" s="32"/>
      <c r="FE2" s="32"/>
      <c r="FF2" s="32"/>
      <c r="FG2" s="32"/>
      <c r="FH2" s="32"/>
      <c r="FI2" s="32"/>
      <c r="FJ2" s="32"/>
      <c r="FK2" s="32"/>
      <c r="FL2" s="32"/>
      <c r="FM2" s="32"/>
      <c r="FN2" s="32"/>
      <c r="FO2" s="32"/>
      <c r="FP2" s="32"/>
      <c r="FQ2" s="32"/>
      <c r="FR2" s="32"/>
      <c r="FS2" s="32"/>
      <c r="FT2" s="32"/>
      <c r="FU2" s="32"/>
      <c r="FV2" s="32"/>
      <c r="FW2" s="32"/>
      <c r="FX2" s="32"/>
      <c r="FY2" s="32"/>
      <c r="FZ2" s="32"/>
      <c r="GA2" s="32"/>
    </row>
    <row r="3" spans="1:380" ht="15" customHeight="1" x14ac:dyDescent="0.25">
      <c r="A3" s="32"/>
      <c r="B3" s="234"/>
      <c r="C3" s="114"/>
      <c r="D3" s="119"/>
      <c r="E3" s="119"/>
      <c r="F3" s="119"/>
      <c r="G3" s="32"/>
      <c r="H3" s="32"/>
      <c r="I3" s="3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c r="AO3" s="32"/>
      <c r="AP3" s="32"/>
      <c r="AQ3" s="32"/>
      <c r="AR3" s="32"/>
      <c r="AS3" s="32"/>
      <c r="AT3" s="32"/>
      <c r="AU3" s="32"/>
      <c r="AV3" s="32"/>
      <c r="AW3" s="32"/>
      <c r="AX3" s="32"/>
      <c r="AY3" s="32"/>
      <c r="AZ3" s="32"/>
      <c r="BA3" s="32"/>
      <c r="BB3" s="32"/>
      <c r="BC3" s="32"/>
      <c r="BD3" s="32"/>
      <c r="BE3" s="32"/>
      <c r="BF3" s="32"/>
      <c r="BG3" s="32"/>
      <c r="BH3" s="32"/>
      <c r="BI3" s="32"/>
      <c r="BJ3" s="32"/>
      <c r="BK3" s="32"/>
      <c r="BL3" s="32"/>
      <c r="BM3" s="32"/>
      <c r="BN3" s="32"/>
      <c r="BO3" s="32"/>
      <c r="BP3" s="32"/>
      <c r="BQ3" s="32"/>
      <c r="BR3" s="32"/>
      <c r="BS3" s="32"/>
      <c r="BT3" s="32"/>
      <c r="BU3" s="32"/>
      <c r="BV3" s="32"/>
      <c r="BW3" s="32"/>
      <c r="BX3" s="32"/>
      <c r="BY3" s="32"/>
      <c r="BZ3" s="32"/>
      <c r="CA3" s="32"/>
      <c r="CB3" s="32"/>
      <c r="CC3" s="32"/>
      <c r="CD3" s="32"/>
      <c r="CE3" s="32"/>
      <c r="CF3" s="32"/>
      <c r="CG3" s="32"/>
      <c r="CH3" s="32"/>
      <c r="CI3" s="32"/>
      <c r="CJ3" s="32"/>
      <c r="CK3" s="32"/>
      <c r="CL3" s="32"/>
      <c r="CM3" s="32"/>
      <c r="CN3" s="32"/>
      <c r="CO3" s="32"/>
      <c r="CP3" s="32"/>
      <c r="CQ3" s="32"/>
      <c r="CR3" s="32"/>
      <c r="CS3" s="32"/>
      <c r="CT3" s="32"/>
      <c r="CU3" s="32"/>
      <c r="CV3" s="32"/>
      <c r="CW3" s="32"/>
      <c r="CX3" s="32"/>
      <c r="CY3" s="32"/>
      <c r="CZ3" s="32"/>
      <c r="DA3" s="32"/>
      <c r="DB3" s="32"/>
      <c r="DC3" s="32"/>
      <c r="DD3" s="32"/>
      <c r="DE3" s="32"/>
      <c r="DF3" s="32"/>
      <c r="DG3" s="32"/>
      <c r="DH3" s="32"/>
      <c r="DI3" s="32"/>
      <c r="DJ3" s="32"/>
      <c r="DK3" s="32"/>
      <c r="DL3" s="32"/>
      <c r="DM3" s="32"/>
      <c r="DN3" s="32"/>
      <c r="DO3" s="32"/>
      <c r="DP3" s="32"/>
      <c r="DQ3" s="32"/>
      <c r="DR3" s="32"/>
      <c r="DS3" s="32"/>
      <c r="DT3" s="32"/>
      <c r="DU3" s="32"/>
      <c r="DV3" s="32"/>
      <c r="DW3" s="32"/>
      <c r="DX3" s="32"/>
      <c r="DY3" s="32"/>
      <c r="DZ3" s="32"/>
      <c r="EA3" s="32"/>
      <c r="EB3" s="32"/>
      <c r="EC3" s="32"/>
      <c r="ED3" s="32"/>
      <c r="EE3" s="32"/>
      <c r="EF3" s="32"/>
      <c r="EG3" s="32"/>
      <c r="EH3" s="32"/>
      <c r="EI3" s="32"/>
      <c r="EJ3" s="32"/>
      <c r="EK3" s="32"/>
      <c r="EL3" s="32"/>
      <c r="EM3" s="32"/>
      <c r="EN3" s="32"/>
      <c r="EO3" s="32"/>
      <c r="EP3" s="32"/>
      <c r="EQ3" s="32"/>
      <c r="ER3" s="32"/>
      <c r="ES3" s="32"/>
      <c r="ET3" s="32"/>
      <c r="EU3" s="32"/>
      <c r="EV3" s="32"/>
      <c r="EW3" s="32"/>
      <c r="EX3" s="32"/>
      <c r="EY3" s="32"/>
      <c r="EZ3" s="32"/>
      <c r="FA3" s="32"/>
      <c r="FB3" s="32"/>
      <c r="FC3" s="32"/>
      <c r="FD3" s="32"/>
      <c r="FE3" s="32"/>
      <c r="FF3" s="32"/>
      <c r="FG3" s="32"/>
      <c r="FH3" s="32"/>
      <c r="FI3" s="32"/>
      <c r="FJ3" s="32"/>
      <c r="FK3" s="32"/>
      <c r="FL3" s="32"/>
      <c r="FM3" s="32"/>
      <c r="FN3" s="32"/>
      <c r="FO3" s="32"/>
      <c r="FP3" s="32"/>
      <c r="FQ3" s="32"/>
      <c r="FR3" s="32"/>
      <c r="FS3" s="32"/>
      <c r="FT3" s="32"/>
      <c r="FU3" s="32"/>
      <c r="FV3" s="32"/>
      <c r="FW3" s="32"/>
      <c r="FX3" s="32"/>
      <c r="FY3" s="32"/>
      <c r="FZ3" s="32"/>
      <c r="GA3" s="32"/>
      <c r="GG3" s="34" t="s">
        <v>20</v>
      </c>
      <c r="GH3" s="34"/>
      <c r="GI3" s="51">
        <f>YEAR('Personnel Details'!$U$4)</f>
        <v>2020</v>
      </c>
      <c r="GJ3" s="39"/>
      <c r="GK3" s="34" t="s">
        <v>21</v>
      </c>
      <c r="GL3" s="34" t="s">
        <v>11</v>
      </c>
      <c r="GN3" s="40" t="s">
        <v>22</v>
      </c>
      <c r="GO3" s="40" t="s">
        <v>23</v>
      </c>
      <c r="GP3" s="40" t="s">
        <v>24</v>
      </c>
      <c r="GQ3" s="40" t="s">
        <v>25</v>
      </c>
    </row>
    <row r="4" spans="1:380" x14ac:dyDescent="0.25">
      <c r="A4" s="32"/>
      <c r="B4" s="110" t="str">
        <f>IF('Intro &amp; Setup'!$B$21="", "", 'Intro &amp; Setup'!$B$21)</f>
        <v>Your Business</v>
      </c>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N4" s="32"/>
      <c r="AO4" s="32"/>
      <c r="AP4" s="32"/>
      <c r="AQ4" s="32"/>
      <c r="AR4" s="32"/>
      <c r="AS4" s="32"/>
      <c r="AT4" s="32"/>
      <c r="AU4" s="32"/>
      <c r="AV4" s="32"/>
      <c r="AW4" s="32"/>
      <c r="AX4" s="32"/>
      <c r="AY4" s="32"/>
      <c r="AZ4" s="32"/>
      <c r="BA4" s="32"/>
      <c r="BB4" s="32"/>
      <c r="BC4" s="32"/>
      <c r="BD4" s="32"/>
      <c r="BE4" s="32"/>
      <c r="BF4" s="32"/>
      <c r="BG4" s="32"/>
      <c r="BH4" s="32"/>
      <c r="BI4" s="32"/>
      <c r="BJ4" s="32"/>
      <c r="BK4" s="32"/>
      <c r="BL4" s="32"/>
      <c r="BM4" s="32"/>
      <c r="BN4" s="32"/>
      <c r="BO4" s="32"/>
      <c r="BP4" s="32"/>
      <c r="BQ4" s="32"/>
      <c r="BR4" s="32"/>
      <c r="BS4" s="32"/>
      <c r="BT4" s="32"/>
      <c r="BU4" s="32"/>
      <c r="BV4" s="32"/>
      <c r="BW4" s="32"/>
      <c r="BX4" s="32"/>
      <c r="BY4" s="32"/>
      <c r="BZ4" s="32"/>
      <c r="CA4" s="32"/>
      <c r="CB4" s="32"/>
      <c r="CC4" s="32"/>
      <c r="CD4" s="32"/>
      <c r="CE4" s="32"/>
      <c r="CF4" s="32"/>
      <c r="CG4" s="32"/>
      <c r="CH4" s="32"/>
      <c r="CI4" s="32"/>
      <c r="CJ4" s="32"/>
      <c r="CK4" s="32"/>
      <c r="CL4" s="32"/>
      <c r="CM4" s="32"/>
      <c r="CN4" s="32"/>
      <c r="CO4" s="32"/>
      <c r="CP4" s="32"/>
      <c r="CQ4" s="32"/>
      <c r="CR4" s="32"/>
      <c r="CS4" s="32"/>
      <c r="CT4" s="32"/>
      <c r="CU4" s="32"/>
      <c r="CV4" s="32"/>
      <c r="CW4" s="32"/>
      <c r="CX4" s="32"/>
      <c r="CY4" s="32"/>
      <c r="CZ4" s="32"/>
      <c r="DA4" s="32"/>
      <c r="DB4" s="32"/>
      <c r="DC4" s="32"/>
      <c r="DD4" s="32"/>
      <c r="DE4" s="32"/>
      <c r="DF4" s="32"/>
      <c r="DG4" s="32"/>
      <c r="DH4" s="32"/>
      <c r="DI4" s="32"/>
      <c r="DJ4" s="32"/>
      <c r="DK4" s="32"/>
      <c r="DL4" s="32"/>
      <c r="DM4" s="32"/>
      <c r="DN4" s="32"/>
      <c r="DO4" s="32"/>
      <c r="DP4" s="32"/>
      <c r="DQ4" s="32"/>
      <c r="DR4" s="32"/>
      <c r="DS4" s="32"/>
      <c r="DT4" s="32"/>
      <c r="DU4" s="32"/>
      <c r="DV4" s="32"/>
      <c r="DW4" s="32"/>
      <c r="DX4" s="32"/>
      <c r="DY4" s="32"/>
      <c r="DZ4" s="32"/>
      <c r="EA4" s="32"/>
      <c r="EB4" s="32"/>
      <c r="EC4" s="32"/>
      <c r="ED4" s="32"/>
      <c r="EE4" s="32"/>
      <c r="EF4" s="32"/>
      <c r="EG4" s="32"/>
      <c r="EH4" s="32"/>
      <c r="EI4" s="32"/>
      <c r="EJ4" s="32"/>
      <c r="EK4" s="32"/>
      <c r="EL4" s="32"/>
      <c r="EM4" s="32"/>
      <c r="EN4" s="32"/>
      <c r="EO4" s="32"/>
      <c r="EP4" s="32"/>
      <c r="EQ4" s="32"/>
      <c r="ER4" s="32"/>
      <c r="ES4" s="32"/>
      <c r="ET4" s="32"/>
      <c r="EU4" s="32"/>
      <c r="EV4" s="32"/>
      <c r="EW4" s="32"/>
      <c r="EX4" s="32"/>
      <c r="EY4" s="32"/>
      <c r="EZ4" s="32"/>
      <c r="FA4" s="32"/>
      <c r="FB4" s="32"/>
      <c r="FC4" s="32"/>
      <c r="FD4" s="32"/>
      <c r="FE4" s="32"/>
      <c r="FF4" s="32"/>
      <c r="FG4" s="32"/>
      <c r="FH4" s="32"/>
      <c r="FI4" s="32"/>
      <c r="FJ4" s="32"/>
      <c r="FK4" s="32"/>
      <c r="FL4" s="32"/>
      <c r="FM4" s="32"/>
      <c r="FN4" s="32"/>
      <c r="FO4" s="32"/>
      <c r="FP4" s="32"/>
      <c r="FQ4" s="32"/>
      <c r="FR4" s="32"/>
      <c r="FS4" s="32"/>
      <c r="FT4" s="32"/>
      <c r="FU4" s="32"/>
      <c r="FV4" s="32"/>
      <c r="FW4" s="32"/>
      <c r="FX4" s="32"/>
      <c r="FY4" s="32"/>
      <c r="FZ4" s="32"/>
      <c r="GA4" s="32"/>
      <c r="GG4" s="3" t="s">
        <v>26</v>
      </c>
      <c r="GI4" s="41">
        <f>IF(GK4="Sat", GL4+2, IF(GK4="Sun", GL4+1, GL4))</f>
        <v>43831</v>
      </c>
      <c r="GJ4" s="42"/>
      <c r="GK4" s="43" t="str">
        <f>TEXT(GL4, "ddd")</f>
        <v>Wed</v>
      </c>
      <c r="GL4" s="44">
        <f>DATE(GI3, MONTH(1), DAY(1))</f>
        <v>43831</v>
      </c>
      <c r="GN4" s="6" t="s">
        <v>27</v>
      </c>
      <c r="GO4" s="6">
        <v>0</v>
      </c>
      <c r="GP4" s="6">
        <v>0</v>
      </c>
      <c r="GQ4" s="6">
        <v>3</v>
      </c>
    </row>
    <row r="5" spans="1:380" x14ac:dyDescent="0.25">
      <c r="A5" s="32"/>
      <c r="B5" s="32"/>
      <c r="C5" s="32"/>
      <c r="D5" s="182" t="str">
        <f>IF(D9="", "", _xlfn.CONCAT("Yearly Totals for ", D9))</f>
        <v>Yearly Totals for Mike Wilson</v>
      </c>
      <c r="E5" s="183"/>
      <c r="F5" s="183"/>
      <c r="G5" s="183"/>
      <c r="H5" s="184"/>
      <c r="I5" s="32"/>
      <c r="J5" s="182" t="str">
        <f>IF(J9="", "", _xlfn.CONCAT("Yearly Totals for ", J9))</f>
        <v>Yearly Totals for Chris Smith</v>
      </c>
      <c r="K5" s="183"/>
      <c r="L5" s="183"/>
      <c r="M5" s="183"/>
      <c r="N5" s="184"/>
      <c r="O5" s="32"/>
      <c r="P5" s="182" t="str">
        <f>IF(P9="", "", _xlfn.CONCAT("Yearly Totals for ", P9))</f>
        <v>Yearly Totals for Kim Jones</v>
      </c>
      <c r="Q5" s="183"/>
      <c r="R5" s="183"/>
      <c r="S5" s="183"/>
      <c r="T5" s="184"/>
      <c r="U5" s="32"/>
      <c r="V5" s="182" t="str">
        <f>IF(V9="", "", _xlfn.CONCAT("Yearly Totals for ", V9))</f>
        <v>Yearly Totals for Sarah Blake</v>
      </c>
      <c r="W5" s="183"/>
      <c r="X5" s="183"/>
      <c r="Y5" s="183"/>
      <c r="Z5" s="184"/>
      <c r="AA5" s="32"/>
      <c r="AB5" s="182" t="str">
        <f>IF(AB9="", "", _xlfn.CONCAT("Yearly Totals for ", AB9))</f>
        <v/>
      </c>
      <c r="AC5" s="183"/>
      <c r="AD5" s="183"/>
      <c r="AE5" s="183"/>
      <c r="AF5" s="184"/>
      <c r="AG5" s="32"/>
      <c r="AH5" s="182" t="str">
        <f>IF(AH9="", "", _xlfn.CONCAT("Yearly Totals for ", AH9))</f>
        <v/>
      </c>
      <c r="AI5" s="183"/>
      <c r="AJ5" s="183"/>
      <c r="AK5" s="183"/>
      <c r="AL5" s="184"/>
      <c r="AM5" s="32"/>
      <c r="AN5" s="182" t="str">
        <f>IF(AN9="", "", _xlfn.CONCAT("Yearly Totals for ", AN9))</f>
        <v/>
      </c>
      <c r="AO5" s="183"/>
      <c r="AP5" s="183"/>
      <c r="AQ5" s="183"/>
      <c r="AR5" s="184"/>
      <c r="AS5" s="32"/>
      <c r="AT5" s="182" t="str">
        <f>IF(AT9="", "", _xlfn.CONCAT("Yearly Totals for ", AT9))</f>
        <v/>
      </c>
      <c r="AU5" s="183"/>
      <c r="AV5" s="183"/>
      <c r="AW5" s="183"/>
      <c r="AX5" s="184"/>
      <c r="AY5" s="32"/>
      <c r="AZ5" s="182" t="str">
        <f>IF(AZ9="", "", _xlfn.CONCAT("Yearly Totals for ", AZ9))</f>
        <v/>
      </c>
      <c r="BA5" s="183"/>
      <c r="BB5" s="183"/>
      <c r="BC5" s="183"/>
      <c r="BD5" s="184"/>
      <c r="BE5" s="32"/>
      <c r="BF5" s="182" t="str">
        <f>IF(BF9="", "", _xlfn.CONCAT("Yearly Totals for ", BF9))</f>
        <v/>
      </c>
      <c r="BG5" s="183"/>
      <c r="BH5" s="183"/>
      <c r="BI5" s="183"/>
      <c r="BJ5" s="184"/>
      <c r="BK5" s="32"/>
      <c r="BL5" s="182" t="str">
        <f>IF(BL9="", "", _xlfn.CONCAT("Yearly Totals for ", BL9))</f>
        <v/>
      </c>
      <c r="BM5" s="183"/>
      <c r="BN5" s="183"/>
      <c r="BO5" s="183"/>
      <c r="BP5" s="184"/>
      <c r="BQ5" s="32"/>
      <c r="BR5" s="182" t="str">
        <f>IF(BR9="", "", _xlfn.CONCAT("Yearly Totals for ", BR9))</f>
        <v/>
      </c>
      <c r="BS5" s="183"/>
      <c r="BT5" s="183"/>
      <c r="BU5" s="183"/>
      <c r="BV5" s="184"/>
      <c r="BW5" s="32"/>
      <c r="BX5" s="182" t="str">
        <f>IF(BX9="", "", _xlfn.CONCAT("Yearly Totals for ", BX9))</f>
        <v/>
      </c>
      <c r="BY5" s="183"/>
      <c r="BZ5" s="183"/>
      <c r="CA5" s="183"/>
      <c r="CB5" s="184"/>
      <c r="CC5" s="32"/>
      <c r="CD5" s="182" t="str">
        <f>IF(CD9="", "", _xlfn.CONCAT("Yearly Totals for ", CD9))</f>
        <v/>
      </c>
      <c r="CE5" s="183"/>
      <c r="CF5" s="183"/>
      <c r="CG5" s="183"/>
      <c r="CH5" s="184"/>
      <c r="CI5" s="32"/>
      <c r="CJ5" s="182" t="str">
        <f>IF(CJ9="", "", _xlfn.CONCAT("Yearly Totals for ", CJ9))</f>
        <v/>
      </c>
      <c r="CK5" s="183"/>
      <c r="CL5" s="183"/>
      <c r="CM5" s="183"/>
      <c r="CN5" s="184"/>
      <c r="CO5" s="32"/>
      <c r="CP5" s="182" t="str">
        <f>IF(CP9="", "", _xlfn.CONCAT("Yearly Totals for ", CP9))</f>
        <v/>
      </c>
      <c r="CQ5" s="183"/>
      <c r="CR5" s="183"/>
      <c r="CS5" s="183"/>
      <c r="CT5" s="184"/>
      <c r="CU5" s="32"/>
      <c r="CV5" s="182" t="str">
        <f>IF(CV9="", "", _xlfn.CONCAT("Yearly Totals for ", CV9))</f>
        <v/>
      </c>
      <c r="CW5" s="183"/>
      <c r="CX5" s="183"/>
      <c r="CY5" s="183"/>
      <c r="CZ5" s="184"/>
      <c r="DA5" s="32"/>
      <c r="DB5" s="182" t="str">
        <f>IF(DB9="", "", _xlfn.CONCAT("Yearly Totals for ", DB9))</f>
        <v/>
      </c>
      <c r="DC5" s="183"/>
      <c r="DD5" s="183"/>
      <c r="DE5" s="183"/>
      <c r="DF5" s="184"/>
      <c r="DG5" s="32"/>
      <c r="DH5" s="182" t="str">
        <f>IF(DH9="", "", _xlfn.CONCAT("Yearly Totals for ", DH9))</f>
        <v/>
      </c>
      <c r="DI5" s="183"/>
      <c r="DJ5" s="183"/>
      <c r="DK5" s="183"/>
      <c r="DL5" s="184"/>
      <c r="DM5" s="32"/>
      <c r="DN5" s="182" t="str">
        <f>IF(DN9="", "", _xlfn.CONCAT("Yearly Totals for ", DN9))</f>
        <v/>
      </c>
      <c r="DO5" s="183"/>
      <c r="DP5" s="183"/>
      <c r="DQ5" s="183"/>
      <c r="DR5" s="184"/>
      <c r="DS5" s="32"/>
      <c r="DT5" s="182" t="str">
        <f>IF(DT9="", "", _xlfn.CONCAT("Yearly Totals for ", DT9))</f>
        <v/>
      </c>
      <c r="DU5" s="183"/>
      <c r="DV5" s="183"/>
      <c r="DW5" s="183"/>
      <c r="DX5" s="184"/>
      <c r="DY5" s="32"/>
      <c r="DZ5" s="182" t="str">
        <f>IF(DZ9="", "", _xlfn.CONCAT("Yearly Totals for ", DZ9))</f>
        <v/>
      </c>
      <c r="EA5" s="183"/>
      <c r="EB5" s="183"/>
      <c r="EC5" s="183"/>
      <c r="ED5" s="184"/>
      <c r="EE5" s="32"/>
      <c r="EF5" s="182" t="str">
        <f>IF(EF9="", "", _xlfn.CONCAT("Yearly Totals for ", EF9))</f>
        <v/>
      </c>
      <c r="EG5" s="183"/>
      <c r="EH5" s="183"/>
      <c r="EI5" s="183"/>
      <c r="EJ5" s="184"/>
      <c r="EK5" s="32"/>
      <c r="EL5" s="182" t="str">
        <f>IF(EL9="", "", _xlfn.CONCAT("Yearly Totals for ", EL9))</f>
        <v/>
      </c>
      <c r="EM5" s="183"/>
      <c r="EN5" s="183"/>
      <c r="EO5" s="183"/>
      <c r="EP5" s="184"/>
      <c r="EQ5" s="32"/>
      <c r="ER5" s="182" t="str">
        <f>IF(ER9="", "", _xlfn.CONCAT("Yearly Totals for ", ER9))</f>
        <v/>
      </c>
      <c r="ES5" s="183"/>
      <c r="ET5" s="183"/>
      <c r="EU5" s="183"/>
      <c r="EV5" s="184"/>
      <c r="EW5" s="32"/>
      <c r="EX5" s="182" t="str">
        <f>IF(EX9="", "", _xlfn.CONCAT("Yearly Totals for ", EX9))</f>
        <v/>
      </c>
      <c r="EY5" s="183"/>
      <c r="EZ5" s="183"/>
      <c r="FA5" s="183"/>
      <c r="FB5" s="184"/>
      <c r="FC5" s="32"/>
      <c r="FD5" s="182" t="str">
        <f>IF(FD9="", "", _xlfn.CONCAT("Yearly Totals for ", FD9))</f>
        <v/>
      </c>
      <c r="FE5" s="183"/>
      <c r="FF5" s="183"/>
      <c r="FG5" s="183"/>
      <c r="FH5" s="184"/>
      <c r="FI5" s="32"/>
      <c r="FJ5" s="182" t="str">
        <f>IF(FJ9="", "", _xlfn.CONCAT("Yearly Totals for ", FJ9))</f>
        <v/>
      </c>
      <c r="FK5" s="183"/>
      <c r="FL5" s="183"/>
      <c r="FM5" s="183"/>
      <c r="FN5" s="184"/>
      <c r="FO5" s="32"/>
      <c r="FP5" s="182" t="str">
        <f>IF(FP9="", "", _xlfn.CONCAT("Yearly Totals for ", FP9))</f>
        <v/>
      </c>
      <c r="FQ5" s="183"/>
      <c r="FR5" s="183"/>
      <c r="FS5" s="183"/>
      <c r="FT5" s="184"/>
      <c r="FU5" s="32"/>
      <c r="FV5" s="182" t="str">
        <f>IF(FV9="", "", _xlfn.CONCAT("Yearly Totals for ", FV9))</f>
        <v/>
      </c>
      <c r="FW5" s="183"/>
      <c r="FX5" s="183"/>
      <c r="FY5" s="183"/>
      <c r="FZ5" s="184"/>
      <c r="GA5" s="32"/>
      <c r="GG5" s="4" t="s">
        <v>28</v>
      </c>
      <c r="GI5" s="45">
        <f>GL5-INDEX(GQ4:GQ10, MATCH(GK5, GN4:GN10, 0))</f>
        <v>43931</v>
      </c>
      <c r="GJ5" s="42"/>
      <c r="GK5" s="46" t="str">
        <f t="shared" ref="GK5:GK6" si="0">TEXT(GL5, "ddd")</f>
        <v>Sun</v>
      </c>
      <c r="GL5" s="47">
        <f>DATE(YEAR(GL4),MONTH(DATE(YEAR(GL4),MONTH(1),DAY(1)))+((INT(((MOD((19*(MOD(YEAR(GL4),19))+(INT(YEAR(GL4)/100))-(INT(INT(YEAR(GL4)/100)/4))-(INT(((INT(YEAR(GL4)/100))-(INT(((INT(YEAR(GL4)/100))+8)/25))+1)/3))+15),30))+(MOD((32+2*(MOD(INT(YEAR(GL4)/100),4))+2*(INT((MOD(YEAR(GL4),100))/4))-(MOD((19*(MOD(YEAR(GL4),19))+(INT(YEAR(GL4)/100))-(INT(INT(YEAR(GL4)/100)/4))-(INT(((INT(YEAR(GL4)/100))-(INT(((INT(YEAR(GL4)/100))+8)/25))+1)/3))+15),30))-(MOD((MOD(YEAR(GL4),100)),4))),7))-7*(INT(((MOD(YEAR(GL4),19))+11*(MOD((19*(MOD(YEAR(GL4),19))+(INT(YEAR(GL4)/100))-(INT(INT(YEAR(GL4)/100)/4))-(INT(((INT(YEAR(GL4)/100))-(INT(((INT(YEAR(GL4)/100))+8)/25))+1)/3))+15),30))+22*(MOD((32+2*(MOD(INT(YEAR(GL4)/100),4))+2*(INT((MOD(YEAR(GL4),100))/4))-(MOD((19*(MOD(YEAR(GL4),19))+(INT(YEAR(GL4)/100))-(INT(INT(YEAR(GL4)/100)/4))-(INT(((INT(YEAR(GL4)/100))-(INT(((INT(YEAR(GL4)/100))+8)/25))+1)/3))+15),30))-(MOD((MOD(YEAR(GL4),100)),4))),7)))/451))+114)/31))-1),DAY(DATE(YEAR(GL4),MONTH(1),DAY(1)))+(((MOD(((MOD((19*(MOD(YEAR(GL4),19))+(INT(YEAR(GL4)/100))-(INT(INT(YEAR(GL4)/100)/4))-(INT(((INT(YEAR(GL4)/100))-(INT(((INT(YEAR(GL4)/100))+8)/25))+1)/3))+15),30))+(MOD((32+2*(MOD(INT(YEAR(GL4)/100),4))+2*(INT((MOD(YEAR(GL4),100))/4))-(MOD((19*(MOD(YEAR(GL4),19))+(INT(YEAR(GL4)/100))-(INT(INT(YEAR(GL4)/100)/4))-(INT(((INT(YEAR(GL4)/100))-(INT(((INT(YEAR(GL4)/100))+8)/25))+1)/3))+15),30))-(MOD((MOD(YEAR(GL4),100)),4))),7))-7*(INT(((MOD(YEAR(GL4),19))+11*(MOD((19*(MOD(YEAR(GL4),19))+(INT(YEAR(GL4)/100))-(INT(INT(YEAR(GL4)/100)/4))-(INT(((INT(YEAR(GL4)/100))-(INT(((INT(YEAR(GL4)/100))+8)/25))+1)/3))+15),30))+22*(MOD((32+2*(MOD(INT(YEAR(GL4)/100),4))+2*(INT((MOD(YEAR(GL4),100))/4))-(MOD((19*(MOD(YEAR(GL4),19))+(INT(YEAR(GL4)/100))-(INT(INT(YEAR(GL4)/100)/4))-(INT(((INT(YEAR(GL4)/100))-(INT(((INT(YEAR(GL4)/100))+8)/25))+1)/3))+15),30))-(MOD((MOD(YEAR(GL4),100)),4))),7)))/451))+114),31))+1)-1))</f>
        <v>43933</v>
      </c>
      <c r="GN5" s="7" t="s">
        <v>29</v>
      </c>
      <c r="GO5" s="7">
        <v>1</v>
      </c>
      <c r="GP5" s="7">
        <v>6</v>
      </c>
      <c r="GQ5" s="7">
        <v>4</v>
      </c>
    </row>
    <row r="6" spans="1:380" x14ac:dyDescent="0.25">
      <c r="A6" s="32"/>
      <c r="B6" s="32"/>
      <c r="C6" s="32"/>
      <c r="D6" s="228" t="s">
        <v>12</v>
      </c>
      <c r="E6" s="228"/>
      <c r="F6" s="228" t="s">
        <v>48</v>
      </c>
      <c r="G6" s="228"/>
      <c r="H6" s="229"/>
      <c r="I6" s="32"/>
      <c r="J6" s="228" t="s">
        <v>12</v>
      </c>
      <c r="K6" s="228"/>
      <c r="L6" s="228" t="s">
        <v>48</v>
      </c>
      <c r="M6" s="228"/>
      <c r="N6" s="229"/>
      <c r="O6" s="32"/>
      <c r="P6" s="228" t="s">
        <v>12</v>
      </c>
      <c r="Q6" s="228"/>
      <c r="R6" s="228" t="s">
        <v>48</v>
      </c>
      <c r="S6" s="228"/>
      <c r="T6" s="229"/>
      <c r="U6" s="32"/>
      <c r="V6" s="228" t="s">
        <v>12</v>
      </c>
      <c r="W6" s="228"/>
      <c r="X6" s="228" t="s">
        <v>48</v>
      </c>
      <c r="Y6" s="228"/>
      <c r="Z6" s="229"/>
      <c r="AA6" s="32"/>
      <c r="AB6" s="228" t="s">
        <v>12</v>
      </c>
      <c r="AC6" s="228"/>
      <c r="AD6" s="228" t="s">
        <v>48</v>
      </c>
      <c r="AE6" s="228"/>
      <c r="AF6" s="229"/>
      <c r="AG6" s="32"/>
      <c r="AH6" s="228" t="s">
        <v>12</v>
      </c>
      <c r="AI6" s="228"/>
      <c r="AJ6" s="228" t="s">
        <v>48</v>
      </c>
      <c r="AK6" s="228"/>
      <c r="AL6" s="229"/>
      <c r="AM6" s="32"/>
      <c r="AN6" s="228" t="s">
        <v>12</v>
      </c>
      <c r="AO6" s="228"/>
      <c r="AP6" s="228" t="s">
        <v>48</v>
      </c>
      <c r="AQ6" s="228"/>
      <c r="AR6" s="229"/>
      <c r="AS6" s="32"/>
      <c r="AT6" s="228" t="s">
        <v>12</v>
      </c>
      <c r="AU6" s="228"/>
      <c r="AV6" s="228" t="s">
        <v>48</v>
      </c>
      <c r="AW6" s="228"/>
      <c r="AX6" s="229"/>
      <c r="AY6" s="32"/>
      <c r="AZ6" s="228" t="s">
        <v>12</v>
      </c>
      <c r="BA6" s="228"/>
      <c r="BB6" s="228" t="s">
        <v>48</v>
      </c>
      <c r="BC6" s="228"/>
      <c r="BD6" s="229"/>
      <c r="BE6" s="32"/>
      <c r="BF6" s="228" t="s">
        <v>12</v>
      </c>
      <c r="BG6" s="228"/>
      <c r="BH6" s="228" t="s">
        <v>48</v>
      </c>
      <c r="BI6" s="228"/>
      <c r="BJ6" s="229"/>
      <c r="BK6" s="32"/>
      <c r="BL6" s="228" t="s">
        <v>12</v>
      </c>
      <c r="BM6" s="228"/>
      <c r="BN6" s="228" t="s">
        <v>48</v>
      </c>
      <c r="BO6" s="228"/>
      <c r="BP6" s="229"/>
      <c r="BQ6" s="32"/>
      <c r="BR6" s="228" t="s">
        <v>12</v>
      </c>
      <c r="BS6" s="228"/>
      <c r="BT6" s="228" t="s">
        <v>48</v>
      </c>
      <c r="BU6" s="228"/>
      <c r="BV6" s="229"/>
      <c r="BW6" s="32"/>
      <c r="BX6" s="228" t="s">
        <v>12</v>
      </c>
      <c r="BY6" s="228"/>
      <c r="BZ6" s="228" t="s">
        <v>48</v>
      </c>
      <c r="CA6" s="228"/>
      <c r="CB6" s="229"/>
      <c r="CC6" s="32"/>
      <c r="CD6" s="228" t="s">
        <v>12</v>
      </c>
      <c r="CE6" s="228"/>
      <c r="CF6" s="228" t="s">
        <v>48</v>
      </c>
      <c r="CG6" s="228"/>
      <c r="CH6" s="229"/>
      <c r="CI6" s="32"/>
      <c r="CJ6" s="228" t="s">
        <v>12</v>
      </c>
      <c r="CK6" s="228"/>
      <c r="CL6" s="228" t="s">
        <v>48</v>
      </c>
      <c r="CM6" s="228"/>
      <c r="CN6" s="229"/>
      <c r="CO6" s="32"/>
      <c r="CP6" s="228" t="s">
        <v>12</v>
      </c>
      <c r="CQ6" s="228"/>
      <c r="CR6" s="228" t="s">
        <v>48</v>
      </c>
      <c r="CS6" s="228"/>
      <c r="CT6" s="229"/>
      <c r="CU6" s="32"/>
      <c r="CV6" s="228" t="s">
        <v>12</v>
      </c>
      <c r="CW6" s="228"/>
      <c r="CX6" s="228" t="s">
        <v>48</v>
      </c>
      <c r="CY6" s="228"/>
      <c r="CZ6" s="229"/>
      <c r="DA6" s="32"/>
      <c r="DB6" s="228" t="s">
        <v>12</v>
      </c>
      <c r="DC6" s="228"/>
      <c r="DD6" s="228" t="s">
        <v>48</v>
      </c>
      <c r="DE6" s="228"/>
      <c r="DF6" s="229"/>
      <c r="DG6" s="32"/>
      <c r="DH6" s="228" t="s">
        <v>12</v>
      </c>
      <c r="DI6" s="228"/>
      <c r="DJ6" s="228" t="s">
        <v>48</v>
      </c>
      <c r="DK6" s="228"/>
      <c r="DL6" s="229"/>
      <c r="DM6" s="32"/>
      <c r="DN6" s="228" t="s">
        <v>12</v>
      </c>
      <c r="DO6" s="228"/>
      <c r="DP6" s="228" t="s">
        <v>48</v>
      </c>
      <c r="DQ6" s="228"/>
      <c r="DR6" s="229"/>
      <c r="DS6" s="32"/>
      <c r="DT6" s="228" t="s">
        <v>12</v>
      </c>
      <c r="DU6" s="228"/>
      <c r="DV6" s="228" t="s">
        <v>48</v>
      </c>
      <c r="DW6" s="228"/>
      <c r="DX6" s="229"/>
      <c r="DY6" s="32"/>
      <c r="DZ6" s="228" t="s">
        <v>12</v>
      </c>
      <c r="EA6" s="228"/>
      <c r="EB6" s="228" t="s">
        <v>48</v>
      </c>
      <c r="EC6" s="228"/>
      <c r="ED6" s="229"/>
      <c r="EE6" s="32"/>
      <c r="EF6" s="228" t="s">
        <v>12</v>
      </c>
      <c r="EG6" s="228"/>
      <c r="EH6" s="228" t="s">
        <v>48</v>
      </c>
      <c r="EI6" s="228"/>
      <c r="EJ6" s="229"/>
      <c r="EK6" s="32"/>
      <c r="EL6" s="228" t="s">
        <v>12</v>
      </c>
      <c r="EM6" s="228"/>
      <c r="EN6" s="228" t="s">
        <v>48</v>
      </c>
      <c r="EO6" s="228"/>
      <c r="EP6" s="229"/>
      <c r="EQ6" s="32"/>
      <c r="ER6" s="228" t="s">
        <v>12</v>
      </c>
      <c r="ES6" s="228"/>
      <c r="ET6" s="228" t="s">
        <v>48</v>
      </c>
      <c r="EU6" s="228"/>
      <c r="EV6" s="229"/>
      <c r="EW6" s="32"/>
      <c r="EX6" s="228" t="s">
        <v>12</v>
      </c>
      <c r="EY6" s="228"/>
      <c r="EZ6" s="228" t="s">
        <v>48</v>
      </c>
      <c r="FA6" s="228"/>
      <c r="FB6" s="229"/>
      <c r="FC6" s="32"/>
      <c r="FD6" s="228" t="s">
        <v>12</v>
      </c>
      <c r="FE6" s="228"/>
      <c r="FF6" s="228" t="s">
        <v>48</v>
      </c>
      <c r="FG6" s="228"/>
      <c r="FH6" s="229"/>
      <c r="FI6" s="32"/>
      <c r="FJ6" s="228" t="s">
        <v>12</v>
      </c>
      <c r="FK6" s="228"/>
      <c r="FL6" s="228" t="s">
        <v>48</v>
      </c>
      <c r="FM6" s="228"/>
      <c r="FN6" s="229"/>
      <c r="FO6" s="32"/>
      <c r="FP6" s="228" t="s">
        <v>12</v>
      </c>
      <c r="FQ6" s="228"/>
      <c r="FR6" s="228" t="s">
        <v>48</v>
      </c>
      <c r="FS6" s="228"/>
      <c r="FT6" s="229"/>
      <c r="FU6" s="32"/>
      <c r="FV6" s="228" t="s">
        <v>12</v>
      </c>
      <c r="FW6" s="228"/>
      <c r="FX6" s="228" t="s">
        <v>48</v>
      </c>
      <c r="FY6" s="228"/>
      <c r="FZ6" s="229"/>
      <c r="GA6" s="32"/>
      <c r="GD6" s="36" t="s">
        <v>17</v>
      </c>
      <c r="GG6" s="4" t="s">
        <v>30</v>
      </c>
      <c r="GI6" s="45">
        <f>GI5+3</f>
        <v>43934</v>
      </c>
      <c r="GJ6" s="42"/>
      <c r="GK6" s="46" t="str">
        <f t="shared" si="0"/>
        <v>Sun</v>
      </c>
      <c r="GL6" s="47">
        <f>GL5</f>
        <v>43933</v>
      </c>
      <c r="GN6" s="7" t="s">
        <v>31</v>
      </c>
      <c r="GO6" s="7">
        <v>2</v>
      </c>
      <c r="GP6" s="7">
        <v>5</v>
      </c>
      <c r="GQ6" s="7">
        <v>5</v>
      </c>
    </row>
    <row r="7" spans="1:380" x14ac:dyDescent="0.25">
      <c r="A7" s="32"/>
      <c r="B7" s="32"/>
      <c r="C7" s="32"/>
      <c r="D7" s="231">
        <f>IF(D9="","",SUM($D$11:$D$376))</f>
        <v>1280</v>
      </c>
      <c r="E7" s="232"/>
      <c r="F7" s="231">
        <f>IF(D9="","",SUM($F$11:$F$376))</f>
        <v>1024</v>
      </c>
      <c r="G7" s="232"/>
      <c r="H7" s="230"/>
      <c r="I7" s="32"/>
      <c r="J7" s="231">
        <f>IF(J9="","",SUM($D$11:$D$376))</f>
        <v>1280</v>
      </c>
      <c r="K7" s="232"/>
      <c r="L7" s="231">
        <f>IF(J9="","",SUM($F$11:$F$376))</f>
        <v>1024</v>
      </c>
      <c r="M7" s="232"/>
      <c r="N7" s="230"/>
      <c r="O7" s="32"/>
      <c r="P7" s="231">
        <f>IF(P9="","",SUM($D$11:$D$376))</f>
        <v>1280</v>
      </c>
      <c r="Q7" s="232"/>
      <c r="R7" s="231">
        <f>IF(P9="","",SUM($F$11:$F$376))</f>
        <v>1024</v>
      </c>
      <c r="S7" s="232"/>
      <c r="T7" s="230"/>
      <c r="U7" s="32"/>
      <c r="V7" s="231">
        <f>IF(V9="","",SUM($D$11:$D$376))</f>
        <v>1280</v>
      </c>
      <c r="W7" s="232"/>
      <c r="X7" s="231">
        <f>IF(V9="","",SUM($F$11:$F$376))</f>
        <v>1024</v>
      </c>
      <c r="Y7" s="232"/>
      <c r="Z7" s="230"/>
      <c r="AA7" s="32"/>
      <c r="AB7" s="231" t="str">
        <f>IF(AB9="","",SUM($D$11:$D$376))</f>
        <v/>
      </c>
      <c r="AC7" s="232"/>
      <c r="AD7" s="231" t="str">
        <f>IF(AB9="","",SUM($F$11:$F$376))</f>
        <v/>
      </c>
      <c r="AE7" s="232"/>
      <c r="AF7" s="230"/>
      <c r="AG7" s="32"/>
      <c r="AH7" s="231" t="str">
        <f>IF(AH9="","",SUM($D$11:$D$376))</f>
        <v/>
      </c>
      <c r="AI7" s="232"/>
      <c r="AJ7" s="231" t="str">
        <f>IF(AH9="","",SUM($F$11:$F$376))</f>
        <v/>
      </c>
      <c r="AK7" s="232"/>
      <c r="AL7" s="230"/>
      <c r="AM7" s="32"/>
      <c r="AN7" s="231" t="str">
        <f>IF(AN9="","",SUM($D$11:$D$376))</f>
        <v/>
      </c>
      <c r="AO7" s="232"/>
      <c r="AP7" s="231" t="str">
        <f>IF(AN9="","",SUM($F$11:$F$376))</f>
        <v/>
      </c>
      <c r="AQ7" s="232"/>
      <c r="AR7" s="230"/>
      <c r="AS7" s="32"/>
      <c r="AT7" s="231" t="str">
        <f>IF(AT9="","",SUM($D$11:$D$376))</f>
        <v/>
      </c>
      <c r="AU7" s="232"/>
      <c r="AV7" s="231" t="str">
        <f>IF(AT9="","",SUM($F$11:$F$376))</f>
        <v/>
      </c>
      <c r="AW7" s="232"/>
      <c r="AX7" s="230"/>
      <c r="AY7" s="32"/>
      <c r="AZ7" s="231" t="str">
        <f>IF(AZ9="","",SUM($D$11:$D$376))</f>
        <v/>
      </c>
      <c r="BA7" s="232"/>
      <c r="BB7" s="231" t="str">
        <f>IF(AZ9="","",SUM($F$11:$F$376))</f>
        <v/>
      </c>
      <c r="BC7" s="232"/>
      <c r="BD7" s="230"/>
      <c r="BE7" s="32"/>
      <c r="BF7" s="231" t="str">
        <f>IF(BF9="","",SUM($D$11:$D$376))</f>
        <v/>
      </c>
      <c r="BG7" s="232"/>
      <c r="BH7" s="231" t="str">
        <f>IF(BF9="","",SUM($F$11:$F$376))</f>
        <v/>
      </c>
      <c r="BI7" s="232"/>
      <c r="BJ7" s="230"/>
      <c r="BK7" s="32"/>
      <c r="BL7" s="231" t="str">
        <f>IF(BL9="","",SUM($D$11:$D$376))</f>
        <v/>
      </c>
      <c r="BM7" s="232"/>
      <c r="BN7" s="231" t="str">
        <f>IF(BL9="","",SUM($F$11:$F$376))</f>
        <v/>
      </c>
      <c r="BO7" s="232"/>
      <c r="BP7" s="230"/>
      <c r="BQ7" s="32"/>
      <c r="BR7" s="231" t="str">
        <f>IF(BR9="","",SUM($D$11:$D$376))</f>
        <v/>
      </c>
      <c r="BS7" s="232"/>
      <c r="BT7" s="231" t="str">
        <f>IF(BR9="","",SUM($F$11:$F$376))</f>
        <v/>
      </c>
      <c r="BU7" s="232"/>
      <c r="BV7" s="230"/>
      <c r="BW7" s="32"/>
      <c r="BX7" s="231" t="str">
        <f>IF(BX9="","",SUM($D$11:$D$376))</f>
        <v/>
      </c>
      <c r="BY7" s="232"/>
      <c r="BZ7" s="231" t="str">
        <f>IF(BX9="","",SUM($F$11:$F$376))</f>
        <v/>
      </c>
      <c r="CA7" s="232"/>
      <c r="CB7" s="230"/>
      <c r="CC7" s="32"/>
      <c r="CD7" s="231" t="str">
        <f>IF(CD9="","",SUM($D$11:$D$376))</f>
        <v/>
      </c>
      <c r="CE7" s="232"/>
      <c r="CF7" s="231" t="str">
        <f>IF(CD9="","",SUM($F$11:$F$376))</f>
        <v/>
      </c>
      <c r="CG7" s="232"/>
      <c r="CH7" s="230"/>
      <c r="CI7" s="32"/>
      <c r="CJ7" s="231" t="str">
        <f>IF(CJ9="","",SUM($D$11:$D$376))</f>
        <v/>
      </c>
      <c r="CK7" s="232"/>
      <c r="CL7" s="231" t="str">
        <f>IF(CJ9="","",SUM($F$11:$F$376))</f>
        <v/>
      </c>
      <c r="CM7" s="232"/>
      <c r="CN7" s="230"/>
      <c r="CO7" s="32"/>
      <c r="CP7" s="231" t="str">
        <f>IF(CP9="","",SUM($D$11:$D$376))</f>
        <v/>
      </c>
      <c r="CQ7" s="232"/>
      <c r="CR7" s="231" t="str">
        <f>IF(CP9="","",SUM($F$11:$F$376))</f>
        <v/>
      </c>
      <c r="CS7" s="232"/>
      <c r="CT7" s="230"/>
      <c r="CU7" s="32"/>
      <c r="CV7" s="231" t="str">
        <f>IF(CV9="","",SUM($D$11:$D$376))</f>
        <v/>
      </c>
      <c r="CW7" s="232"/>
      <c r="CX7" s="231" t="str">
        <f>IF(CV9="","",SUM($F$11:$F$376))</f>
        <v/>
      </c>
      <c r="CY7" s="232"/>
      <c r="CZ7" s="230"/>
      <c r="DA7" s="32"/>
      <c r="DB7" s="231" t="str">
        <f>IF(DB9="","",SUM($D$11:$D$376))</f>
        <v/>
      </c>
      <c r="DC7" s="232"/>
      <c r="DD7" s="231" t="str">
        <f>IF(DB9="","",SUM($F$11:$F$376))</f>
        <v/>
      </c>
      <c r="DE7" s="232"/>
      <c r="DF7" s="230"/>
      <c r="DG7" s="32"/>
      <c r="DH7" s="231" t="str">
        <f>IF(DH9="","",SUM($D$11:$D$376))</f>
        <v/>
      </c>
      <c r="DI7" s="232"/>
      <c r="DJ7" s="231" t="str">
        <f>IF(DH9="","",SUM($F$11:$F$376))</f>
        <v/>
      </c>
      <c r="DK7" s="232"/>
      <c r="DL7" s="230"/>
      <c r="DM7" s="32"/>
      <c r="DN7" s="231" t="str">
        <f>IF(DN9="","",SUM($D$11:$D$376))</f>
        <v/>
      </c>
      <c r="DO7" s="232"/>
      <c r="DP7" s="231" t="str">
        <f>IF(DN9="","",SUM($F$11:$F$376))</f>
        <v/>
      </c>
      <c r="DQ7" s="232"/>
      <c r="DR7" s="230"/>
      <c r="DS7" s="32"/>
      <c r="DT7" s="231" t="str">
        <f>IF(DT9="","",SUM($D$11:$D$376))</f>
        <v/>
      </c>
      <c r="DU7" s="232"/>
      <c r="DV7" s="231" t="str">
        <f>IF(DT9="","",SUM($F$11:$F$376))</f>
        <v/>
      </c>
      <c r="DW7" s="232"/>
      <c r="DX7" s="230"/>
      <c r="DY7" s="32"/>
      <c r="DZ7" s="231" t="str">
        <f>IF(DZ9="","",SUM($D$11:$D$376))</f>
        <v/>
      </c>
      <c r="EA7" s="232"/>
      <c r="EB7" s="231" t="str">
        <f>IF(DZ9="","",SUM($F$11:$F$376))</f>
        <v/>
      </c>
      <c r="EC7" s="232"/>
      <c r="ED7" s="230"/>
      <c r="EE7" s="32"/>
      <c r="EF7" s="231" t="str">
        <f>IF(EF9="","",SUM($D$11:$D$376))</f>
        <v/>
      </c>
      <c r="EG7" s="232"/>
      <c r="EH7" s="231" t="str">
        <f>IF(EF9="","",SUM($F$11:$F$376))</f>
        <v/>
      </c>
      <c r="EI7" s="232"/>
      <c r="EJ7" s="230"/>
      <c r="EK7" s="32"/>
      <c r="EL7" s="231" t="str">
        <f>IF(EL9="","",SUM($D$11:$D$376))</f>
        <v/>
      </c>
      <c r="EM7" s="232"/>
      <c r="EN7" s="231" t="str">
        <f>IF(EL9="","",SUM($F$11:$F$376))</f>
        <v/>
      </c>
      <c r="EO7" s="232"/>
      <c r="EP7" s="230"/>
      <c r="EQ7" s="32"/>
      <c r="ER7" s="231" t="str">
        <f>IF(ER9="","",SUM($D$11:$D$376))</f>
        <v/>
      </c>
      <c r="ES7" s="232"/>
      <c r="ET7" s="231" t="str">
        <f>IF(ER9="","",SUM($F$11:$F$376))</f>
        <v/>
      </c>
      <c r="EU7" s="232"/>
      <c r="EV7" s="230"/>
      <c r="EW7" s="32"/>
      <c r="EX7" s="231" t="str">
        <f>IF(EX9="","",SUM($D$11:$D$376))</f>
        <v/>
      </c>
      <c r="EY7" s="232"/>
      <c r="EZ7" s="231" t="str">
        <f>IF(EX9="","",SUM($F$11:$F$376))</f>
        <v/>
      </c>
      <c r="FA7" s="232"/>
      <c r="FB7" s="230"/>
      <c r="FC7" s="32"/>
      <c r="FD7" s="231" t="str">
        <f>IF(FD9="","",SUM($D$11:$D$376))</f>
        <v/>
      </c>
      <c r="FE7" s="232"/>
      <c r="FF7" s="231" t="str">
        <f>IF(FD9="","",SUM($F$11:$F$376))</f>
        <v/>
      </c>
      <c r="FG7" s="232"/>
      <c r="FH7" s="230"/>
      <c r="FI7" s="32"/>
      <c r="FJ7" s="231" t="str">
        <f>IF(FJ9="","",SUM($D$11:$D$376))</f>
        <v/>
      </c>
      <c r="FK7" s="232"/>
      <c r="FL7" s="231" t="str">
        <f>IF(FJ9="","",SUM($F$11:$F$376))</f>
        <v/>
      </c>
      <c r="FM7" s="232"/>
      <c r="FN7" s="230"/>
      <c r="FO7" s="32"/>
      <c r="FP7" s="231" t="str">
        <f>IF(FP9="","",SUM($D$11:$D$376))</f>
        <v/>
      </c>
      <c r="FQ7" s="232"/>
      <c r="FR7" s="231" t="str">
        <f>IF(FP9="","",SUM($F$11:$F$376))</f>
        <v/>
      </c>
      <c r="FS7" s="232"/>
      <c r="FT7" s="230"/>
      <c r="FU7" s="32"/>
      <c r="FV7" s="231" t="str">
        <f>IF(FV9="","",SUM($D$11:$D$376))</f>
        <v/>
      </c>
      <c r="FW7" s="232"/>
      <c r="FX7" s="231" t="str">
        <f>IF(FV9="","",SUM($F$11:$F$376))</f>
        <v/>
      </c>
      <c r="FY7" s="232"/>
      <c r="FZ7" s="230"/>
      <c r="GA7" s="32"/>
      <c r="GD7" s="37" t="s">
        <v>18</v>
      </c>
      <c r="GG7" s="4" t="s">
        <v>32</v>
      </c>
      <c r="GI7" s="45">
        <f>GL7+INDEX(GP4:GP10, MATCH(GK7, GN4:GN10, 0))</f>
        <v>43955</v>
      </c>
      <c r="GJ7" s="42"/>
      <c r="GK7" s="46" t="str">
        <f>TEXT(GL7, "ddd")</f>
        <v>Fri</v>
      </c>
      <c r="GL7" s="47">
        <f>DATE(GI3, 5, 1)</f>
        <v>43952</v>
      </c>
      <c r="GN7" s="7" t="s">
        <v>33</v>
      </c>
      <c r="GO7" s="7">
        <v>3</v>
      </c>
      <c r="GP7" s="7">
        <v>4</v>
      </c>
      <c r="GQ7" s="7">
        <v>6</v>
      </c>
    </row>
    <row r="8" spans="1:380" x14ac:dyDescent="0.25">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AU8" s="32"/>
      <c r="AV8" s="32"/>
      <c r="AW8" s="32"/>
      <c r="AX8" s="32"/>
      <c r="AY8" s="32"/>
      <c r="AZ8" s="32"/>
      <c r="BA8" s="32"/>
      <c r="BB8" s="32"/>
      <c r="BC8" s="32"/>
      <c r="BD8" s="32"/>
      <c r="BE8" s="32"/>
      <c r="BF8" s="32"/>
      <c r="BG8" s="32"/>
      <c r="BH8" s="32"/>
      <c r="BI8" s="32"/>
      <c r="BJ8" s="32"/>
      <c r="BK8" s="32"/>
      <c r="BL8" s="32"/>
      <c r="BM8" s="32"/>
      <c r="BN8" s="32"/>
      <c r="BO8" s="32"/>
      <c r="BP8" s="32"/>
      <c r="BQ8" s="32"/>
      <c r="BR8" s="32"/>
      <c r="BS8" s="32"/>
      <c r="BT8" s="32"/>
      <c r="BU8" s="32"/>
      <c r="BV8" s="32"/>
      <c r="BW8" s="32"/>
      <c r="BX8" s="32"/>
      <c r="BY8" s="32"/>
      <c r="BZ8" s="32"/>
      <c r="CA8" s="32"/>
      <c r="CB8" s="32"/>
      <c r="CC8" s="32"/>
      <c r="CD8" s="32"/>
      <c r="CE8" s="32"/>
      <c r="CF8" s="32"/>
      <c r="CG8" s="32"/>
      <c r="CH8" s="32"/>
      <c r="CI8" s="32"/>
      <c r="CJ8" s="32"/>
      <c r="CK8" s="32"/>
      <c r="CL8" s="32"/>
      <c r="CM8" s="32"/>
      <c r="CN8" s="32"/>
      <c r="CO8" s="32"/>
      <c r="CP8" s="32"/>
      <c r="CQ8" s="32"/>
      <c r="CR8" s="32"/>
      <c r="CS8" s="32"/>
      <c r="CT8" s="32"/>
      <c r="CU8" s="32"/>
      <c r="CV8" s="32"/>
      <c r="CW8" s="32"/>
      <c r="CX8" s="32"/>
      <c r="CY8" s="32"/>
      <c r="CZ8" s="32"/>
      <c r="DA8" s="32"/>
      <c r="DB8" s="32"/>
      <c r="DC8" s="32"/>
      <c r="DD8" s="32"/>
      <c r="DE8" s="32"/>
      <c r="DF8" s="32"/>
      <c r="DG8" s="32"/>
      <c r="DH8" s="32"/>
      <c r="DI8" s="32"/>
      <c r="DJ8" s="32"/>
      <c r="DK8" s="32"/>
      <c r="DL8" s="32"/>
      <c r="DM8" s="32"/>
      <c r="DN8" s="32"/>
      <c r="DO8" s="32"/>
      <c r="DP8" s="32"/>
      <c r="DQ8" s="32"/>
      <c r="DR8" s="32"/>
      <c r="DS8" s="32"/>
      <c r="DT8" s="32"/>
      <c r="DU8" s="32"/>
      <c r="DV8" s="32"/>
      <c r="DW8" s="32"/>
      <c r="DX8" s="32"/>
      <c r="DY8" s="32"/>
      <c r="DZ8" s="32"/>
      <c r="EA8" s="32"/>
      <c r="EB8" s="32"/>
      <c r="EC8" s="32"/>
      <c r="ED8" s="32"/>
      <c r="EE8" s="32"/>
      <c r="EF8" s="32"/>
      <c r="EG8" s="32"/>
      <c r="EH8" s="32"/>
      <c r="EI8" s="32"/>
      <c r="EJ8" s="32"/>
      <c r="EK8" s="32"/>
      <c r="EL8" s="32"/>
      <c r="EM8" s="32"/>
      <c r="EN8" s="32"/>
      <c r="EO8" s="32"/>
      <c r="EP8" s="32"/>
      <c r="EQ8" s="32"/>
      <c r="ER8" s="32"/>
      <c r="ES8" s="32"/>
      <c r="ET8" s="32"/>
      <c r="EU8" s="32"/>
      <c r="EV8" s="32"/>
      <c r="EW8" s="32"/>
      <c r="EX8" s="32"/>
      <c r="EY8" s="32"/>
      <c r="EZ8" s="32"/>
      <c r="FA8" s="32"/>
      <c r="FB8" s="32"/>
      <c r="FC8" s="32"/>
      <c r="FD8" s="32"/>
      <c r="FE8" s="32"/>
      <c r="FF8" s="32"/>
      <c r="FG8" s="32"/>
      <c r="FH8" s="32"/>
      <c r="FI8" s="32"/>
      <c r="FJ8" s="32"/>
      <c r="FK8" s="32"/>
      <c r="FL8" s="32"/>
      <c r="FM8" s="32"/>
      <c r="FN8" s="32"/>
      <c r="FO8" s="32"/>
      <c r="FP8" s="32"/>
      <c r="FQ8" s="32"/>
      <c r="FR8" s="32"/>
      <c r="FS8" s="32"/>
      <c r="FT8" s="32"/>
      <c r="FU8" s="32"/>
      <c r="FV8" s="32"/>
      <c r="FW8" s="32"/>
      <c r="FX8" s="32"/>
      <c r="FY8" s="32"/>
      <c r="FZ8" s="32"/>
      <c r="GA8" s="32"/>
      <c r="GD8" s="38" t="s">
        <v>19</v>
      </c>
      <c r="GG8" s="4" t="s">
        <v>34</v>
      </c>
      <c r="GI8" s="45">
        <f>GL8-INDEX(GO4:GO10, MATCH(GK8, GN4:GN10, 0))</f>
        <v>43976</v>
      </c>
      <c r="GJ8" s="42"/>
      <c r="GK8" s="46" t="str">
        <f>TEXT(GL8, "ddd")</f>
        <v>Sun</v>
      </c>
      <c r="GL8" s="47">
        <f>DATE(GI3, 5, 31)</f>
        <v>43982</v>
      </c>
      <c r="GN8" s="7" t="s">
        <v>35</v>
      </c>
      <c r="GO8" s="7">
        <v>4</v>
      </c>
      <c r="GP8" s="7">
        <v>3</v>
      </c>
      <c r="GQ8" s="7">
        <v>0</v>
      </c>
    </row>
    <row r="9" spans="1:380" x14ac:dyDescent="0.25">
      <c r="A9" s="32"/>
      <c r="B9" s="32"/>
      <c r="C9" s="32"/>
      <c r="D9" s="238" t="str">
        <f>IF('Personnel Details'!$B$11="", "", 'Personnel Details'!$B$11)</f>
        <v>Mike Wilson</v>
      </c>
      <c r="E9" s="238"/>
      <c r="F9" s="238"/>
      <c r="G9" s="238"/>
      <c r="H9" s="238"/>
      <c r="I9" s="32"/>
      <c r="J9" s="238" t="str">
        <f>IF('Personnel Details'!$B$12="", "", 'Personnel Details'!$B$12)</f>
        <v>Chris Smith</v>
      </c>
      <c r="K9" s="238"/>
      <c r="L9" s="238"/>
      <c r="M9" s="238"/>
      <c r="N9" s="238"/>
      <c r="O9" s="32"/>
      <c r="P9" s="238" t="str">
        <f>IF('Personnel Details'!$B$13="", "", 'Personnel Details'!$B$13)</f>
        <v>Kim Jones</v>
      </c>
      <c r="Q9" s="238"/>
      <c r="R9" s="238"/>
      <c r="S9" s="238"/>
      <c r="T9" s="238"/>
      <c r="U9" s="32"/>
      <c r="V9" s="238" t="str">
        <f>IF('Personnel Details'!$B$14="", "", 'Personnel Details'!$B$14)</f>
        <v>Sarah Blake</v>
      </c>
      <c r="W9" s="238"/>
      <c r="X9" s="238"/>
      <c r="Y9" s="238"/>
      <c r="Z9" s="238"/>
      <c r="AA9" s="32"/>
      <c r="AB9" s="238" t="str">
        <f>IF('Personnel Details'!$B$15="", "", 'Personnel Details'!$B$15)</f>
        <v/>
      </c>
      <c r="AC9" s="238"/>
      <c r="AD9" s="238"/>
      <c r="AE9" s="238"/>
      <c r="AF9" s="238"/>
      <c r="AG9" s="32"/>
      <c r="AH9" s="238" t="str">
        <f>IF('Personnel Details'!$B$16="", "", 'Personnel Details'!$B$16)</f>
        <v/>
      </c>
      <c r="AI9" s="238"/>
      <c r="AJ9" s="238"/>
      <c r="AK9" s="238"/>
      <c r="AL9" s="238"/>
      <c r="AM9" s="32"/>
      <c r="AN9" s="238" t="str">
        <f>IF('Personnel Details'!$B$17="", "", 'Personnel Details'!$B$17)</f>
        <v/>
      </c>
      <c r="AO9" s="238"/>
      <c r="AP9" s="238"/>
      <c r="AQ9" s="238"/>
      <c r="AR9" s="238"/>
      <c r="AS9" s="32"/>
      <c r="AT9" s="238" t="str">
        <f>IF('Personnel Details'!$B$18="", "", 'Personnel Details'!$B$18)</f>
        <v/>
      </c>
      <c r="AU9" s="238"/>
      <c r="AV9" s="238"/>
      <c r="AW9" s="238"/>
      <c r="AX9" s="238"/>
      <c r="AY9" s="32"/>
      <c r="AZ9" s="238" t="str">
        <f>IF('Personnel Details'!$B$19="", "", 'Personnel Details'!$B$19)</f>
        <v/>
      </c>
      <c r="BA9" s="238"/>
      <c r="BB9" s="238"/>
      <c r="BC9" s="238"/>
      <c r="BD9" s="238"/>
      <c r="BE9" s="32"/>
      <c r="BF9" s="238" t="str">
        <f>IF('Personnel Details'!$B$20="", "", 'Personnel Details'!$B$20)</f>
        <v/>
      </c>
      <c r="BG9" s="238"/>
      <c r="BH9" s="238"/>
      <c r="BI9" s="238"/>
      <c r="BJ9" s="238"/>
      <c r="BK9" s="32"/>
      <c r="BL9" s="238" t="str">
        <f>IF('Personnel Details'!$B$21="", "", 'Personnel Details'!$B$21)</f>
        <v/>
      </c>
      <c r="BM9" s="238"/>
      <c r="BN9" s="238"/>
      <c r="BO9" s="238"/>
      <c r="BP9" s="238"/>
      <c r="BQ9" s="32"/>
      <c r="BR9" s="238" t="str">
        <f>IF('Personnel Details'!$B$22="", "", 'Personnel Details'!$B$22)</f>
        <v/>
      </c>
      <c r="BS9" s="238"/>
      <c r="BT9" s="238"/>
      <c r="BU9" s="238"/>
      <c r="BV9" s="238"/>
      <c r="BW9" s="32"/>
      <c r="BX9" s="238" t="str">
        <f>IF('Personnel Details'!$B$23="", "", 'Personnel Details'!$B$23)</f>
        <v/>
      </c>
      <c r="BY9" s="238"/>
      <c r="BZ9" s="238"/>
      <c r="CA9" s="238"/>
      <c r="CB9" s="238"/>
      <c r="CC9" s="32"/>
      <c r="CD9" s="238" t="str">
        <f>IF('Personnel Details'!$B$24="", "", 'Personnel Details'!$B$24)</f>
        <v/>
      </c>
      <c r="CE9" s="238"/>
      <c r="CF9" s="238"/>
      <c r="CG9" s="238"/>
      <c r="CH9" s="238"/>
      <c r="CI9" s="32"/>
      <c r="CJ9" s="238" t="str">
        <f>IF('Personnel Details'!$B$25="", "", 'Personnel Details'!$B$25)</f>
        <v/>
      </c>
      <c r="CK9" s="238"/>
      <c r="CL9" s="238"/>
      <c r="CM9" s="238"/>
      <c r="CN9" s="238"/>
      <c r="CO9" s="32"/>
      <c r="CP9" s="238" t="str">
        <f>IF('Personnel Details'!$B$26="", "", 'Personnel Details'!$B$26)</f>
        <v/>
      </c>
      <c r="CQ9" s="238"/>
      <c r="CR9" s="238"/>
      <c r="CS9" s="238"/>
      <c r="CT9" s="238"/>
      <c r="CU9" s="32"/>
      <c r="CV9" s="238" t="str">
        <f>IF('Personnel Details'!$B$27="", "", 'Personnel Details'!$B$27)</f>
        <v/>
      </c>
      <c r="CW9" s="238"/>
      <c r="CX9" s="238"/>
      <c r="CY9" s="238"/>
      <c r="CZ9" s="238"/>
      <c r="DA9" s="32"/>
      <c r="DB9" s="238" t="str">
        <f>IF('Personnel Details'!$B$28="", "", 'Personnel Details'!$B$28)</f>
        <v/>
      </c>
      <c r="DC9" s="238"/>
      <c r="DD9" s="238"/>
      <c r="DE9" s="238"/>
      <c r="DF9" s="238"/>
      <c r="DG9" s="32"/>
      <c r="DH9" s="238" t="str">
        <f>IF('Personnel Details'!$B$29="", "", 'Personnel Details'!$B$29)</f>
        <v/>
      </c>
      <c r="DI9" s="238"/>
      <c r="DJ9" s="238"/>
      <c r="DK9" s="238"/>
      <c r="DL9" s="238"/>
      <c r="DM9" s="32"/>
      <c r="DN9" s="238" t="str">
        <f>IF('Personnel Details'!$B$30="", "", 'Personnel Details'!$B$30)</f>
        <v/>
      </c>
      <c r="DO9" s="238"/>
      <c r="DP9" s="238"/>
      <c r="DQ9" s="238"/>
      <c r="DR9" s="238"/>
      <c r="DS9" s="32"/>
      <c r="DT9" s="238" t="str">
        <f>IF('Personnel Details'!$B$31="", "", 'Personnel Details'!$B$31)</f>
        <v/>
      </c>
      <c r="DU9" s="238"/>
      <c r="DV9" s="238"/>
      <c r="DW9" s="238"/>
      <c r="DX9" s="238"/>
      <c r="DY9" s="32"/>
      <c r="DZ9" s="238" t="str">
        <f>IF('Personnel Details'!$B$32="", "", 'Personnel Details'!$B$32)</f>
        <v/>
      </c>
      <c r="EA9" s="238"/>
      <c r="EB9" s="238"/>
      <c r="EC9" s="238"/>
      <c r="ED9" s="238"/>
      <c r="EE9" s="32"/>
      <c r="EF9" s="238" t="str">
        <f>IF('Personnel Details'!$B$33="", "", 'Personnel Details'!$B$33)</f>
        <v/>
      </c>
      <c r="EG9" s="238"/>
      <c r="EH9" s="238"/>
      <c r="EI9" s="238"/>
      <c r="EJ9" s="238"/>
      <c r="EK9" s="32"/>
      <c r="EL9" s="238" t="str">
        <f>IF('Personnel Details'!$B$34="", "", 'Personnel Details'!$B$34)</f>
        <v/>
      </c>
      <c r="EM9" s="238"/>
      <c r="EN9" s="238"/>
      <c r="EO9" s="238"/>
      <c r="EP9" s="238"/>
      <c r="EQ9" s="32"/>
      <c r="ER9" s="238" t="str">
        <f>IF('Personnel Details'!$B$35="", "", 'Personnel Details'!$B$35)</f>
        <v/>
      </c>
      <c r="ES9" s="238"/>
      <c r="ET9" s="238"/>
      <c r="EU9" s="238"/>
      <c r="EV9" s="238"/>
      <c r="EW9" s="32"/>
      <c r="EX9" s="238" t="str">
        <f>IF('Personnel Details'!$B$36="", "", 'Personnel Details'!$B$36)</f>
        <v/>
      </c>
      <c r="EY9" s="238"/>
      <c r="EZ9" s="238"/>
      <c r="FA9" s="238"/>
      <c r="FB9" s="238"/>
      <c r="FC9" s="32"/>
      <c r="FD9" s="238" t="str">
        <f>IF('Personnel Details'!$B$37="", "", 'Personnel Details'!$B$37)</f>
        <v/>
      </c>
      <c r="FE9" s="238"/>
      <c r="FF9" s="238"/>
      <c r="FG9" s="238"/>
      <c r="FH9" s="238"/>
      <c r="FI9" s="32"/>
      <c r="FJ9" s="238" t="str">
        <f>IF('Personnel Details'!$B$38="", "", 'Personnel Details'!$B$38)</f>
        <v/>
      </c>
      <c r="FK9" s="238"/>
      <c r="FL9" s="238"/>
      <c r="FM9" s="238"/>
      <c r="FN9" s="238"/>
      <c r="FO9" s="32"/>
      <c r="FP9" s="238" t="str">
        <f>IF('Personnel Details'!$B$39="", "", 'Personnel Details'!$B$39)</f>
        <v/>
      </c>
      <c r="FQ9" s="238"/>
      <c r="FR9" s="238"/>
      <c r="FS9" s="238"/>
      <c r="FT9" s="238"/>
      <c r="FU9" s="32"/>
      <c r="FV9" s="238" t="str">
        <f>IF('Personnel Details'!$B$40="", "", 'Personnel Details'!$B$40)</f>
        <v/>
      </c>
      <c r="FW9" s="238"/>
      <c r="FX9" s="238"/>
      <c r="FY9" s="238"/>
      <c r="FZ9" s="238"/>
      <c r="GA9" s="32"/>
      <c r="GG9" s="4" t="s">
        <v>36</v>
      </c>
      <c r="GI9" s="45">
        <f>GL9-INDEX(GO4:GO10, MATCH(GK9, GN4:GN10, 0))</f>
        <v>44074</v>
      </c>
      <c r="GJ9" s="42"/>
      <c r="GK9" s="46" t="str">
        <f>TEXT(GL9, "ddd")</f>
        <v>Mon</v>
      </c>
      <c r="GL9" s="47">
        <f>DATE(GI3, 8, 31)</f>
        <v>44074</v>
      </c>
      <c r="GN9" s="7" t="s">
        <v>37</v>
      </c>
      <c r="GO9" s="7">
        <v>5</v>
      </c>
      <c r="GP9" s="7">
        <v>2</v>
      </c>
      <c r="GQ9" s="7">
        <v>1</v>
      </c>
      <c r="GR9" s="2"/>
      <c r="GT9" s="235" t="str">
        <f>IF('Personnel Details'!$B$11="", "", 'Personnel Details'!$B$11)</f>
        <v>Mike Wilson</v>
      </c>
      <c r="GU9" s="236"/>
      <c r="GV9" s="236"/>
      <c r="GW9" s="236"/>
      <c r="GX9" s="237"/>
      <c r="GZ9" s="235" t="str">
        <f>IF('Personnel Details'!$B$12="", "", 'Personnel Details'!$B$12)</f>
        <v>Chris Smith</v>
      </c>
      <c r="HA9" s="236"/>
      <c r="HB9" s="236"/>
      <c r="HC9" s="236"/>
      <c r="HD9" s="237"/>
      <c r="HF9" s="235" t="str">
        <f>IF('Personnel Details'!$B$13="", "", 'Personnel Details'!$B$13)</f>
        <v>Kim Jones</v>
      </c>
      <c r="HG9" s="236"/>
      <c r="HH9" s="236"/>
      <c r="HI9" s="236"/>
      <c r="HJ9" s="237"/>
      <c r="HL9" s="235" t="str">
        <f>IF('Personnel Details'!$B$14="", "", 'Personnel Details'!$B$14)</f>
        <v>Sarah Blake</v>
      </c>
      <c r="HM9" s="236"/>
      <c r="HN9" s="236"/>
      <c r="HO9" s="236"/>
      <c r="HP9" s="237"/>
      <c r="HR9" s="235" t="str">
        <f>IF('Personnel Details'!$B$15="", "", 'Personnel Details'!$B$15)</f>
        <v/>
      </c>
      <c r="HS9" s="236"/>
      <c r="HT9" s="236"/>
      <c r="HU9" s="236"/>
      <c r="HV9" s="237"/>
      <c r="HX9" s="235" t="str">
        <f>IF('Personnel Details'!$B$16="", "", 'Personnel Details'!$B$16)</f>
        <v/>
      </c>
      <c r="HY9" s="236"/>
      <c r="HZ9" s="236"/>
      <c r="IA9" s="236"/>
      <c r="IB9" s="237"/>
      <c r="ID9" s="235" t="str">
        <f>IF('Personnel Details'!$B$17="", "", 'Personnel Details'!$B$17)</f>
        <v/>
      </c>
      <c r="IE9" s="236"/>
      <c r="IF9" s="236"/>
      <c r="IG9" s="236"/>
      <c r="IH9" s="237"/>
      <c r="IJ9" s="235" t="str">
        <f>IF('Personnel Details'!$B$18="", "", 'Personnel Details'!$B$18)</f>
        <v/>
      </c>
      <c r="IK9" s="236"/>
      <c r="IL9" s="236"/>
      <c r="IM9" s="236"/>
      <c r="IN9" s="237"/>
      <c r="IP9" s="235" t="str">
        <f>IF('Personnel Details'!$B$19="", "", 'Personnel Details'!$B$19)</f>
        <v/>
      </c>
      <c r="IQ9" s="236"/>
      <c r="IR9" s="236"/>
      <c r="IS9" s="236"/>
      <c r="IT9" s="237"/>
      <c r="IV9" s="235" t="str">
        <f>IF('Personnel Details'!$B$20="", "", 'Personnel Details'!$B$20)</f>
        <v/>
      </c>
      <c r="IW9" s="236"/>
      <c r="IX9" s="236"/>
      <c r="IY9" s="236"/>
      <c r="IZ9" s="237"/>
      <c r="JB9" s="235" t="str">
        <f>IF('Personnel Details'!$B$21="", "", 'Personnel Details'!$B$21)</f>
        <v/>
      </c>
      <c r="JC9" s="236"/>
      <c r="JD9" s="236"/>
      <c r="JE9" s="236"/>
      <c r="JF9" s="237"/>
      <c r="JH9" s="235" t="str">
        <f>IF('Personnel Details'!$B$22="", "", 'Personnel Details'!$B$22)</f>
        <v/>
      </c>
      <c r="JI9" s="236"/>
      <c r="JJ9" s="236"/>
      <c r="JK9" s="236"/>
      <c r="JL9" s="237"/>
      <c r="JN9" s="235" t="str">
        <f>IF('Personnel Details'!$B$23="", "", 'Personnel Details'!$B$23)</f>
        <v/>
      </c>
      <c r="JO9" s="236"/>
      <c r="JP9" s="236"/>
      <c r="JQ9" s="236"/>
      <c r="JR9" s="237"/>
      <c r="JT9" s="235" t="str">
        <f>IF('Personnel Details'!$B$24="", "", 'Personnel Details'!$B$24)</f>
        <v/>
      </c>
      <c r="JU9" s="236"/>
      <c r="JV9" s="236"/>
      <c r="JW9" s="236"/>
      <c r="JX9" s="237"/>
      <c r="JZ9" s="235" t="str">
        <f>IF('Personnel Details'!$B$25="", "", 'Personnel Details'!$B$25)</f>
        <v/>
      </c>
      <c r="KA9" s="236"/>
      <c r="KB9" s="236"/>
      <c r="KC9" s="236"/>
      <c r="KD9" s="237"/>
      <c r="KF9" s="235" t="str">
        <f>IF('Personnel Details'!$B$26="", "", 'Personnel Details'!$B$26)</f>
        <v/>
      </c>
      <c r="KG9" s="236"/>
      <c r="KH9" s="236"/>
      <c r="KI9" s="236"/>
      <c r="KJ9" s="237"/>
      <c r="KL9" s="235" t="str">
        <f>IF('Personnel Details'!$B$27="", "", 'Personnel Details'!$B$27)</f>
        <v/>
      </c>
      <c r="KM9" s="236"/>
      <c r="KN9" s="236"/>
      <c r="KO9" s="236"/>
      <c r="KP9" s="237"/>
      <c r="KR9" s="235" t="str">
        <f>IF('Personnel Details'!$B$28="", "", 'Personnel Details'!$B$28)</f>
        <v/>
      </c>
      <c r="KS9" s="236"/>
      <c r="KT9" s="236"/>
      <c r="KU9" s="236"/>
      <c r="KV9" s="237"/>
      <c r="KX9" s="235" t="str">
        <f>IF('Personnel Details'!$B$29="", "", 'Personnel Details'!$B$29)</f>
        <v/>
      </c>
      <c r="KY9" s="236"/>
      <c r="KZ9" s="236"/>
      <c r="LA9" s="236"/>
      <c r="LB9" s="237"/>
      <c r="LD9" s="235" t="str">
        <f>IF('Personnel Details'!$B$30="", "", 'Personnel Details'!$B$30)</f>
        <v/>
      </c>
      <c r="LE9" s="236"/>
      <c r="LF9" s="236"/>
      <c r="LG9" s="236"/>
      <c r="LH9" s="237"/>
      <c r="LJ9" s="235" t="str">
        <f>IF('Personnel Details'!$B$31="", "", 'Personnel Details'!$B$31)</f>
        <v/>
      </c>
      <c r="LK9" s="236"/>
      <c r="LL9" s="236"/>
      <c r="LM9" s="236"/>
      <c r="LN9" s="237"/>
      <c r="LP9" s="235" t="str">
        <f>IF('Personnel Details'!$B$32="", "", 'Personnel Details'!$B$32)</f>
        <v/>
      </c>
      <c r="LQ9" s="236"/>
      <c r="LR9" s="236"/>
      <c r="LS9" s="236"/>
      <c r="LT9" s="237"/>
      <c r="LV9" s="235" t="str">
        <f>IF('Personnel Details'!$B$33="", "", 'Personnel Details'!$B$33)</f>
        <v/>
      </c>
      <c r="LW9" s="236"/>
      <c r="LX9" s="236"/>
      <c r="LY9" s="236"/>
      <c r="LZ9" s="237"/>
      <c r="MB9" s="235" t="str">
        <f>IF('Personnel Details'!$B$34="", "", 'Personnel Details'!$B$34)</f>
        <v/>
      </c>
      <c r="MC9" s="236"/>
      <c r="MD9" s="236"/>
      <c r="ME9" s="236"/>
      <c r="MF9" s="237"/>
      <c r="MH9" s="235" t="str">
        <f>IF('Personnel Details'!$B$35="", "", 'Personnel Details'!$B$35)</f>
        <v/>
      </c>
      <c r="MI9" s="236"/>
      <c r="MJ9" s="236"/>
      <c r="MK9" s="236"/>
      <c r="ML9" s="237"/>
      <c r="MN9" s="235" t="str">
        <f>IF('Personnel Details'!$B$36="", "", 'Personnel Details'!$B$36)</f>
        <v/>
      </c>
      <c r="MO9" s="236"/>
      <c r="MP9" s="236"/>
      <c r="MQ9" s="236"/>
      <c r="MR9" s="237"/>
      <c r="MT9" s="235" t="str">
        <f>IF('Personnel Details'!$B$37="", "", 'Personnel Details'!$B$37)</f>
        <v/>
      </c>
      <c r="MU9" s="236"/>
      <c r="MV9" s="236"/>
      <c r="MW9" s="236"/>
      <c r="MX9" s="237"/>
      <c r="MZ9" s="235" t="str">
        <f>IF('Personnel Details'!$B$38="", "", 'Personnel Details'!$B$38)</f>
        <v/>
      </c>
      <c r="NA9" s="236"/>
      <c r="NB9" s="236"/>
      <c r="NC9" s="236"/>
      <c r="ND9" s="237"/>
      <c r="NF9" s="235" t="str">
        <f>IF('Personnel Details'!$B$39="", "", 'Personnel Details'!$B$39)</f>
        <v/>
      </c>
      <c r="NG9" s="236"/>
      <c r="NH9" s="236"/>
      <c r="NI9" s="236"/>
      <c r="NJ9" s="237"/>
      <c r="NL9" s="235" t="str">
        <f>IF('Personnel Details'!$B$40="", "", 'Personnel Details'!$B$40)</f>
        <v/>
      </c>
      <c r="NM9" s="236"/>
      <c r="NN9" s="236"/>
      <c r="NO9" s="236"/>
      <c r="NP9" s="237"/>
    </row>
    <row r="10" spans="1:380" x14ac:dyDescent="0.25">
      <c r="A10" s="32"/>
      <c r="B10" s="111" t="s">
        <v>11</v>
      </c>
      <c r="C10" s="32"/>
      <c r="D10" s="112" t="s">
        <v>12</v>
      </c>
      <c r="E10" s="111" t="s">
        <v>41</v>
      </c>
      <c r="F10" s="111" t="s">
        <v>13</v>
      </c>
      <c r="G10" s="111" t="s">
        <v>42</v>
      </c>
      <c r="H10" s="111" t="s">
        <v>14</v>
      </c>
      <c r="I10" s="32"/>
      <c r="J10" s="112" t="s">
        <v>12</v>
      </c>
      <c r="K10" s="111" t="s">
        <v>41</v>
      </c>
      <c r="L10" s="111" t="s">
        <v>13</v>
      </c>
      <c r="M10" s="111" t="s">
        <v>42</v>
      </c>
      <c r="N10" s="111" t="s">
        <v>14</v>
      </c>
      <c r="O10" s="32"/>
      <c r="P10" s="112" t="s">
        <v>12</v>
      </c>
      <c r="Q10" s="111" t="s">
        <v>41</v>
      </c>
      <c r="R10" s="111" t="s">
        <v>13</v>
      </c>
      <c r="S10" s="111" t="s">
        <v>42</v>
      </c>
      <c r="T10" s="111" t="s">
        <v>14</v>
      </c>
      <c r="U10" s="32"/>
      <c r="V10" s="112" t="s">
        <v>12</v>
      </c>
      <c r="W10" s="111" t="s">
        <v>41</v>
      </c>
      <c r="X10" s="111" t="s">
        <v>13</v>
      </c>
      <c r="Y10" s="111" t="s">
        <v>42</v>
      </c>
      <c r="Z10" s="111" t="s">
        <v>14</v>
      </c>
      <c r="AA10" s="32"/>
      <c r="AB10" s="112" t="s">
        <v>12</v>
      </c>
      <c r="AC10" s="111" t="s">
        <v>41</v>
      </c>
      <c r="AD10" s="111" t="s">
        <v>13</v>
      </c>
      <c r="AE10" s="111" t="s">
        <v>42</v>
      </c>
      <c r="AF10" s="111" t="s">
        <v>14</v>
      </c>
      <c r="AG10" s="32"/>
      <c r="AH10" s="112" t="s">
        <v>12</v>
      </c>
      <c r="AI10" s="111" t="s">
        <v>41</v>
      </c>
      <c r="AJ10" s="111" t="s">
        <v>13</v>
      </c>
      <c r="AK10" s="111" t="s">
        <v>42</v>
      </c>
      <c r="AL10" s="111" t="s">
        <v>14</v>
      </c>
      <c r="AM10" s="32"/>
      <c r="AN10" s="112" t="s">
        <v>12</v>
      </c>
      <c r="AO10" s="111" t="s">
        <v>41</v>
      </c>
      <c r="AP10" s="111" t="s">
        <v>13</v>
      </c>
      <c r="AQ10" s="111" t="s">
        <v>42</v>
      </c>
      <c r="AR10" s="111" t="s">
        <v>14</v>
      </c>
      <c r="AS10" s="32"/>
      <c r="AT10" s="112" t="s">
        <v>12</v>
      </c>
      <c r="AU10" s="111" t="s">
        <v>41</v>
      </c>
      <c r="AV10" s="111" t="s">
        <v>13</v>
      </c>
      <c r="AW10" s="111" t="s">
        <v>42</v>
      </c>
      <c r="AX10" s="111" t="s">
        <v>14</v>
      </c>
      <c r="AY10" s="32"/>
      <c r="AZ10" s="112" t="s">
        <v>12</v>
      </c>
      <c r="BA10" s="111" t="s">
        <v>41</v>
      </c>
      <c r="BB10" s="111" t="s">
        <v>13</v>
      </c>
      <c r="BC10" s="111" t="s">
        <v>42</v>
      </c>
      <c r="BD10" s="111" t="s">
        <v>14</v>
      </c>
      <c r="BE10" s="32"/>
      <c r="BF10" s="112" t="s">
        <v>12</v>
      </c>
      <c r="BG10" s="111" t="s">
        <v>41</v>
      </c>
      <c r="BH10" s="111" t="s">
        <v>13</v>
      </c>
      <c r="BI10" s="111" t="s">
        <v>42</v>
      </c>
      <c r="BJ10" s="111" t="s">
        <v>14</v>
      </c>
      <c r="BK10" s="32"/>
      <c r="BL10" s="112" t="s">
        <v>12</v>
      </c>
      <c r="BM10" s="111" t="s">
        <v>41</v>
      </c>
      <c r="BN10" s="111" t="s">
        <v>13</v>
      </c>
      <c r="BO10" s="111" t="s">
        <v>42</v>
      </c>
      <c r="BP10" s="111" t="s">
        <v>14</v>
      </c>
      <c r="BQ10" s="32"/>
      <c r="BR10" s="112" t="s">
        <v>12</v>
      </c>
      <c r="BS10" s="111" t="s">
        <v>41</v>
      </c>
      <c r="BT10" s="111" t="s">
        <v>13</v>
      </c>
      <c r="BU10" s="111" t="s">
        <v>42</v>
      </c>
      <c r="BV10" s="111" t="s">
        <v>14</v>
      </c>
      <c r="BW10" s="32"/>
      <c r="BX10" s="112" t="s">
        <v>12</v>
      </c>
      <c r="BY10" s="111" t="s">
        <v>41</v>
      </c>
      <c r="BZ10" s="111" t="s">
        <v>13</v>
      </c>
      <c r="CA10" s="111" t="s">
        <v>42</v>
      </c>
      <c r="CB10" s="111" t="s">
        <v>14</v>
      </c>
      <c r="CC10" s="32"/>
      <c r="CD10" s="112" t="s">
        <v>12</v>
      </c>
      <c r="CE10" s="111" t="s">
        <v>41</v>
      </c>
      <c r="CF10" s="111" t="s">
        <v>13</v>
      </c>
      <c r="CG10" s="111" t="s">
        <v>42</v>
      </c>
      <c r="CH10" s="111" t="s">
        <v>14</v>
      </c>
      <c r="CI10" s="32"/>
      <c r="CJ10" s="112" t="s">
        <v>12</v>
      </c>
      <c r="CK10" s="111" t="s">
        <v>41</v>
      </c>
      <c r="CL10" s="111" t="s">
        <v>13</v>
      </c>
      <c r="CM10" s="111" t="s">
        <v>42</v>
      </c>
      <c r="CN10" s="111" t="s">
        <v>14</v>
      </c>
      <c r="CO10" s="32"/>
      <c r="CP10" s="112" t="s">
        <v>12</v>
      </c>
      <c r="CQ10" s="111" t="s">
        <v>41</v>
      </c>
      <c r="CR10" s="111" t="s">
        <v>13</v>
      </c>
      <c r="CS10" s="111" t="s">
        <v>42</v>
      </c>
      <c r="CT10" s="111" t="s">
        <v>14</v>
      </c>
      <c r="CU10" s="32"/>
      <c r="CV10" s="112" t="s">
        <v>12</v>
      </c>
      <c r="CW10" s="111" t="s">
        <v>41</v>
      </c>
      <c r="CX10" s="111" t="s">
        <v>13</v>
      </c>
      <c r="CY10" s="111" t="s">
        <v>42</v>
      </c>
      <c r="CZ10" s="111" t="s">
        <v>14</v>
      </c>
      <c r="DA10" s="32"/>
      <c r="DB10" s="112" t="s">
        <v>12</v>
      </c>
      <c r="DC10" s="111" t="s">
        <v>41</v>
      </c>
      <c r="DD10" s="111" t="s">
        <v>13</v>
      </c>
      <c r="DE10" s="111" t="s">
        <v>42</v>
      </c>
      <c r="DF10" s="111" t="s">
        <v>14</v>
      </c>
      <c r="DG10" s="32"/>
      <c r="DH10" s="112" t="s">
        <v>12</v>
      </c>
      <c r="DI10" s="111" t="s">
        <v>41</v>
      </c>
      <c r="DJ10" s="111" t="s">
        <v>13</v>
      </c>
      <c r="DK10" s="111" t="s">
        <v>42</v>
      </c>
      <c r="DL10" s="111" t="s">
        <v>14</v>
      </c>
      <c r="DM10" s="32"/>
      <c r="DN10" s="112" t="s">
        <v>12</v>
      </c>
      <c r="DO10" s="111" t="s">
        <v>41</v>
      </c>
      <c r="DP10" s="111" t="s">
        <v>13</v>
      </c>
      <c r="DQ10" s="111" t="s">
        <v>42</v>
      </c>
      <c r="DR10" s="111" t="s">
        <v>14</v>
      </c>
      <c r="DS10" s="32"/>
      <c r="DT10" s="112" t="s">
        <v>12</v>
      </c>
      <c r="DU10" s="111" t="s">
        <v>41</v>
      </c>
      <c r="DV10" s="111" t="s">
        <v>13</v>
      </c>
      <c r="DW10" s="111" t="s">
        <v>42</v>
      </c>
      <c r="DX10" s="111" t="s">
        <v>14</v>
      </c>
      <c r="DY10" s="32"/>
      <c r="DZ10" s="112" t="s">
        <v>12</v>
      </c>
      <c r="EA10" s="111" t="s">
        <v>41</v>
      </c>
      <c r="EB10" s="111" t="s">
        <v>13</v>
      </c>
      <c r="EC10" s="111" t="s">
        <v>42</v>
      </c>
      <c r="ED10" s="111" t="s">
        <v>14</v>
      </c>
      <c r="EE10" s="32"/>
      <c r="EF10" s="112" t="s">
        <v>12</v>
      </c>
      <c r="EG10" s="111" t="s">
        <v>41</v>
      </c>
      <c r="EH10" s="111" t="s">
        <v>13</v>
      </c>
      <c r="EI10" s="111" t="s">
        <v>42</v>
      </c>
      <c r="EJ10" s="111" t="s">
        <v>14</v>
      </c>
      <c r="EK10" s="32"/>
      <c r="EL10" s="112" t="s">
        <v>12</v>
      </c>
      <c r="EM10" s="111" t="s">
        <v>41</v>
      </c>
      <c r="EN10" s="111" t="s">
        <v>13</v>
      </c>
      <c r="EO10" s="111" t="s">
        <v>42</v>
      </c>
      <c r="EP10" s="111" t="s">
        <v>14</v>
      </c>
      <c r="EQ10" s="32"/>
      <c r="ER10" s="112" t="s">
        <v>12</v>
      </c>
      <c r="ES10" s="111" t="s">
        <v>41</v>
      </c>
      <c r="ET10" s="111" t="s">
        <v>13</v>
      </c>
      <c r="EU10" s="111" t="s">
        <v>42</v>
      </c>
      <c r="EV10" s="111" t="s">
        <v>14</v>
      </c>
      <c r="EW10" s="32"/>
      <c r="EX10" s="112" t="s">
        <v>12</v>
      </c>
      <c r="EY10" s="111" t="s">
        <v>41</v>
      </c>
      <c r="EZ10" s="111" t="s">
        <v>13</v>
      </c>
      <c r="FA10" s="111" t="s">
        <v>42</v>
      </c>
      <c r="FB10" s="111" t="s">
        <v>14</v>
      </c>
      <c r="FC10" s="32"/>
      <c r="FD10" s="112" t="s">
        <v>12</v>
      </c>
      <c r="FE10" s="111" t="s">
        <v>41</v>
      </c>
      <c r="FF10" s="111" t="s">
        <v>13</v>
      </c>
      <c r="FG10" s="111" t="s">
        <v>42</v>
      </c>
      <c r="FH10" s="111" t="s">
        <v>14</v>
      </c>
      <c r="FI10" s="32"/>
      <c r="FJ10" s="112" t="s">
        <v>12</v>
      </c>
      <c r="FK10" s="111" t="s">
        <v>41</v>
      </c>
      <c r="FL10" s="111" t="s">
        <v>13</v>
      </c>
      <c r="FM10" s="111" t="s">
        <v>42</v>
      </c>
      <c r="FN10" s="111" t="s">
        <v>14</v>
      </c>
      <c r="FO10" s="32"/>
      <c r="FP10" s="112" t="s">
        <v>12</v>
      </c>
      <c r="FQ10" s="111" t="s">
        <v>41</v>
      </c>
      <c r="FR10" s="111" t="s">
        <v>13</v>
      </c>
      <c r="FS10" s="111" t="s">
        <v>42</v>
      </c>
      <c r="FT10" s="111" t="s">
        <v>14</v>
      </c>
      <c r="FU10" s="32"/>
      <c r="FV10" s="112" t="s">
        <v>12</v>
      </c>
      <c r="FW10" s="111" t="s">
        <v>41</v>
      </c>
      <c r="FX10" s="111" t="s">
        <v>13</v>
      </c>
      <c r="FY10" s="111" t="s">
        <v>42</v>
      </c>
      <c r="FZ10" s="111" t="s">
        <v>14</v>
      </c>
      <c r="GA10" s="32"/>
      <c r="GC10" s="34" t="s">
        <v>90</v>
      </c>
      <c r="GD10" s="34" t="s">
        <v>16</v>
      </c>
      <c r="GG10" s="4" t="s">
        <v>38</v>
      </c>
      <c r="GI10" s="45">
        <f>IF(OR(GK10="Sat", GK10="Sun"), GL10+INDEX(GP4:GP10, MATCH(GK10, GN4:GN10, 0)), GL10)</f>
        <v>44190</v>
      </c>
      <c r="GJ10" s="42"/>
      <c r="GK10" s="7" t="str">
        <f t="shared" ref="GK10:GK11" si="1">TEXT(GL10, "ddd")</f>
        <v>Fri</v>
      </c>
      <c r="GL10" s="47">
        <f>DATE(GI3, 12, 25)</f>
        <v>44190</v>
      </c>
      <c r="GN10" s="8" t="s">
        <v>39</v>
      </c>
      <c r="GO10" s="8">
        <v>6</v>
      </c>
      <c r="GP10" s="8">
        <v>1</v>
      </c>
      <c r="GQ10" s="8">
        <v>2</v>
      </c>
      <c r="GT10" s="36" t="s">
        <v>43</v>
      </c>
      <c r="GU10" s="36" t="s">
        <v>44</v>
      </c>
      <c r="GV10" s="36" t="s">
        <v>45</v>
      </c>
      <c r="GW10" s="36" t="s">
        <v>46</v>
      </c>
      <c r="GX10" s="36"/>
      <c r="GZ10" s="36" t="s">
        <v>43</v>
      </c>
      <c r="HA10" s="36" t="s">
        <v>44</v>
      </c>
      <c r="HB10" s="36" t="s">
        <v>45</v>
      </c>
      <c r="HC10" s="36" t="s">
        <v>46</v>
      </c>
      <c r="HD10" s="36"/>
      <c r="HF10" s="36" t="s">
        <v>43</v>
      </c>
      <c r="HG10" s="36" t="s">
        <v>44</v>
      </c>
      <c r="HH10" s="36" t="s">
        <v>45</v>
      </c>
      <c r="HI10" s="36" t="s">
        <v>46</v>
      </c>
      <c r="HJ10" s="36"/>
      <c r="HL10" s="36" t="s">
        <v>43</v>
      </c>
      <c r="HM10" s="36" t="s">
        <v>44</v>
      </c>
      <c r="HN10" s="36" t="s">
        <v>45</v>
      </c>
      <c r="HO10" s="36" t="s">
        <v>46</v>
      </c>
      <c r="HP10" s="36"/>
      <c r="HR10" s="36" t="s">
        <v>43</v>
      </c>
      <c r="HS10" s="36" t="s">
        <v>44</v>
      </c>
      <c r="HT10" s="36" t="s">
        <v>45</v>
      </c>
      <c r="HU10" s="36" t="s">
        <v>46</v>
      </c>
      <c r="HV10" s="36"/>
      <c r="HX10" s="36" t="s">
        <v>43</v>
      </c>
      <c r="HY10" s="36" t="s">
        <v>44</v>
      </c>
      <c r="HZ10" s="36" t="s">
        <v>45</v>
      </c>
      <c r="IA10" s="36" t="s">
        <v>46</v>
      </c>
      <c r="IB10" s="36"/>
      <c r="ID10" s="36" t="s">
        <v>43</v>
      </c>
      <c r="IE10" s="36" t="s">
        <v>44</v>
      </c>
      <c r="IF10" s="36" t="s">
        <v>45</v>
      </c>
      <c r="IG10" s="36" t="s">
        <v>46</v>
      </c>
      <c r="IH10" s="36"/>
      <c r="IJ10" s="36" t="s">
        <v>43</v>
      </c>
      <c r="IK10" s="36" t="s">
        <v>44</v>
      </c>
      <c r="IL10" s="36" t="s">
        <v>45</v>
      </c>
      <c r="IM10" s="36" t="s">
        <v>46</v>
      </c>
      <c r="IN10" s="36"/>
      <c r="IP10" s="36" t="s">
        <v>43</v>
      </c>
      <c r="IQ10" s="36" t="s">
        <v>44</v>
      </c>
      <c r="IR10" s="36" t="s">
        <v>45</v>
      </c>
      <c r="IS10" s="36" t="s">
        <v>46</v>
      </c>
      <c r="IT10" s="36"/>
      <c r="IV10" s="36" t="s">
        <v>43</v>
      </c>
      <c r="IW10" s="36" t="s">
        <v>44</v>
      </c>
      <c r="IX10" s="36" t="s">
        <v>45</v>
      </c>
      <c r="IY10" s="36" t="s">
        <v>46</v>
      </c>
      <c r="IZ10" s="36"/>
      <c r="JB10" s="36" t="s">
        <v>43</v>
      </c>
      <c r="JC10" s="36" t="s">
        <v>44</v>
      </c>
      <c r="JD10" s="36" t="s">
        <v>45</v>
      </c>
      <c r="JE10" s="36" t="s">
        <v>46</v>
      </c>
      <c r="JF10" s="36"/>
      <c r="JH10" s="36" t="s">
        <v>43</v>
      </c>
      <c r="JI10" s="36" t="s">
        <v>44</v>
      </c>
      <c r="JJ10" s="36" t="s">
        <v>45</v>
      </c>
      <c r="JK10" s="36" t="s">
        <v>46</v>
      </c>
      <c r="JL10" s="36"/>
      <c r="JN10" s="36" t="s">
        <v>43</v>
      </c>
      <c r="JO10" s="36" t="s">
        <v>44</v>
      </c>
      <c r="JP10" s="36" t="s">
        <v>45</v>
      </c>
      <c r="JQ10" s="36" t="s">
        <v>46</v>
      </c>
      <c r="JR10" s="36"/>
      <c r="JT10" s="36" t="s">
        <v>43</v>
      </c>
      <c r="JU10" s="36" t="s">
        <v>44</v>
      </c>
      <c r="JV10" s="36" t="s">
        <v>45</v>
      </c>
      <c r="JW10" s="36" t="s">
        <v>46</v>
      </c>
      <c r="JX10" s="36"/>
      <c r="JZ10" s="36" t="s">
        <v>43</v>
      </c>
      <c r="KA10" s="36" t="s">
        <v>44</v>
      </c>
      <c r="KB10" s="36" t="s">
        <v>45</v>
      </c>
      <c r="KC10" s="36" t="s">
        <v>46</v>
      </c>
      <c r="KD10" s="36"/>
      <c r="KF10" s="36" t="s">
        <v>43</v>
      </c>
      <c r="KG10" s="36" t="s">
        <v>44</v>
      </c>
      <c r="KH10" s="36" t="s">
        <v>45</v>
      </c>
      <c r="KI10" s="36" t="s">
        <v>46</v>
      </c>
      <c r="KJ10" s="36"/>
      <c r="KL10" s="36" t="s">
        <v>43</v>
      </c>
      <c r="KM10" s="36" t="s">
        <v>44</v>
      </c>
      <c r="KN10" s="36" t="s">
        <v>45</v>
      </c>
      <c r="KO10" s="36" t="s">
        <v>46</v>
      </c>
      <c r="KP10" s="36"/>
      <c r="KR10" s="36" t="s">
        <v>43</v>
      </c>
      <c r="KS10" s="36" t="s">
        <v>44</v>
      </c>
      <c r="KT10" s="36" t="s">
        <v>45</v>
      </c>
      <c r="KU10" s="36" t="s">
        <v>46</v>
      </c>
      <c r="KV10" s="36"/>
      <c r="KX10" s="36" t="s">
        <v>43</v>
      </c>
      <c r="KY10" s="36" t="s">
        <v>44</v>
      </c>
      <c r="KZ10" s="36" t="s">
        <v>45</v>
      </c>
      <c r="LA10" s="36" t="s">
        <v>46</v>
      </c>
      <c r="LB10" s="36"/>
      <c r="LD10" s="36" t="s">
        <v>43</v>
      </c>
      <c r="LE10" s="36" t="s">
        <v>44</v>
      </c>
      <c r="LF10" s="36" t="s">
        <v>45</v>
      </c>
      <c r="LG10" s="36" t="s">
        <v>46</v>
      </c>
      <c r="LH10" s="36"/>
      <c r="LJ10" s="36" t="s">
        <v>43</v>
      </c>
      <c r="LK10" s="36" t="s">
        <v>44</v>
      </c>
      <c r="LL10" s="36" t="s">
        <v>45</v>
      </c>
      <c r="LM10" s="36" t="s">
        <v>46</v>
      </c>
      <c r="LN10" s="36"/>
      <c r="LP10" s="36" t="s">
        <v>43</v>
      </c>
      <c r="LQ10" s="36" t="s">
        <v>44</v>
      </c>
      <c r="LR10" s="36" t="s">
        <v>45</v>
      </c>
      <c r="LS10" s="36" t="s">
        <v>46</v>
      </c>
      <c r="LT10" s="36"/>
      <c r="LV10" s="36" t="s">
        <v>43</v>
      </c>
      <c r="LW10" s="36" t="s">
        <v>44</v>
      </c>
      <c r="LX10" s="36" t="s">
        <v>45</v>
      </c>
      <c r="LY10" s="36" t="s">
        <v>46</v>
      </c>
      <c r="LZ10" s="36"/>
      <c r="MB10" s="36" t="s">
        <v>43</v>
      </c>
      <c r="MC10" s="36" t="s">
        <v>44</v>
      </c>
      <c r="MD10" s="36" t="s">
        <v>45</v>
      </c>
      <c r="ME10" s="36" t="s">
        <v>46</v>
      </c>
      <c r="MF10" s="36"/>
      <c r="MH10" s="36" t="s">
        <v>43</v>
      </c>
      <c r="MI10" s="36" t="s">
        <v>44</v>
      </c>
      <c r="MJ10" s="36" t="s">
        <v>45</v>
      </c>
      <c r="MK10" s="36" t="s">
        <v>46</v>
      </c>
      <c r="ML10" s="36"/>
      <c r="MN10" s="36" t="s">
        <v>43</v>
      </c>
      <c r="MO10" s="36" t="s">
        <v>44</v>
      </c>
      <c r="MP10" s="36" t="s">
        <v>45</v>
      </c>
      <c r="MQ10" s="36" t="s">
        <v>46</v>
      </c>
      <c r="MR10" s="36"/>
      <c r="MT10" s="36" t="s">
        <v>43</v>
      </c>
      <c r="MU10" s="36" t="s">
        <v>44</v>
      </c>
      <c r="MV10" s="36" t="s">
        <v>45</v>
      </c>
      <c r="MW10" s="36" t="s">
        <v>46</v>
      </c>
      <c r="MX10" s="36"/>
      <c r="MZ10" s="36" t="s">
        <v>43</v>
      </c>
      <c r="NA10" s="36" t="s">
        <v>44</v>
      </c>
      <c r="NB10" s="36" t="s">
        <v>45</v>
      </c>
      <c r="NC10" s="36" t="s">
        <v>46</v>
      </c>
      <c r="ND10" s="36"/>
      <c r="NF10" s="36" t="s">
        <v>43</v>
      </c>
      <c r="NG10" s="36" t="s">
        <v>44</v>
      </c>
      <c r="NH10" s="36" t="s">
        <v>45</v>
      </c>
      <c r="NI10" s="36" t="s">
        <v>46</v>
      </c>
      <c r="NJ10" s="36"/>
      <c r="NL10" s="36" t="s">
        <v>43</v>
      </c>
      <c r="NM10" s="36" t="s">
        <v>44</v>
      </c>
      <c r="NN10" s="36" t="s">
        <v>45</v>
      </c>
      <c r="NO10" s="36" t="s">
        <v>46</v>
      </c>
      <c r="NP10" s="36"/>
    </row>
    <row r="11" spans="1:380" x14ac:dyDescent="0.25">
      <c r="A11" s="32"/>
      <c r="B11" s="113">
        <f>IF('Personnel Details'!$U$4="", "", 'Personnel Details'!$U$4)</f>
        <v>43831</v>
      </c>
      <c r="C11" s="32"/>
      <c r="D11" s="83">
        <v>0</v>
      </c>
      <c r="E11" s="12">
        <f t="shared" ref="E11:E74" si="2">IF(OR($B11="", D11=""), "", GW11)</f>
        <v>0</v>
      </c>
      <c r="F11" s="12">
        <f>IF(OR(D11="", $B11=""), "", IF(GW11&gt;GU11, (GU11*GT11)+((D11-GU11)*GV11), D11*GT11))</f>
        <v>0</v>
      </c>
      <c r="G11" s="55">
        <f>IF(OR($B11="", F11=""), "", F11)</f>
        <v>0</v>
      </c>
      <c r="H11" s="15">
        <f>IF(OR(D11="", $B11=""), "", IF(GW11&gt;GU11, "Both", GT11))</f>
        <v>0.8</v>
      </c>
      <c r="I11" s="32"/>
      <c r="J11" s="83">
        <v>0</v>
      </c>
      <c r="K11" s="61">
        <f t="shared" ref="K11:K74" si="3">IF(OR($B11="", J11=""), "", HC11)</f>
        <v>0</v>
      </c>
      <c r="L11" s="61">
        <f>IF(OR(J11="", $B11=""), "", IF(HC11&gt;HA11, (HA11*GZ11)+((J11-HA11)*HB11), J11*GZ11))</f>
        <v>0</v>
      </c>
      <c r="M11" s="64">
        <f>IF(OR($B11="", L11=""), "", L11)</f>
        <v>0</v>
      </c>
      <c r="N11" s="67">
        <f>IF(OR(J11="", $B11=""), "", IF(HC11&gt;HA11, "Both", GZ11))</f>
        <v>0.8</v>
      </c>
      <c r="O11" s="32"/>
      <c r="P11" s="83">
        <v>0</v>
      </c>
      <c r="Q11" s="61">
        <f t="shared" ref="Q11:Q74" si="4">IF(OR($B11="", P11=""), "", HI11)</f>
        <v>0</v>
      </c>
      <c r="R11" s="61">
        <f>IF(OR(P11="", $B11=""), "", IF(HI11&gt;HG11, (HG11*HF11)+((P11-HG11)*HH11), P11*HF11))</f>
        <v>0</v>
      </c>
      <c r="S11" s="64">
        <f>IF(OR($B11="", R11=""), "", R11)</f>
        <v>0</v>
      </c>
      <c r="T11" s="67">
        <f>IF(OR(P11="", $B11=""), "", IF(HI11&gt;HG11, "Both", HF11))</f>
        <v>0.8</v>
      </c>
      <c r="U11" s="32"/>
      <c r="V11" s="83">
        <v>0</v>
      </c>
      <c r="W11" s="61">
        <f t="shared" ref="W11:W74" si="5">IF(OR($B11="", V11=""), "", HO11)</f>
        <v>0</v>
      </c>
      <c r="X11" s="61">
        <f>IF(OR(V11="", $B11=""), "", IF(HO11&gt;HM11, (HM11*HL11)+((V11-HM11)*HN11), V11*HL11))</f>
        <v>0</v>
      </c>
      <c r="Y11" s="64">
        <f>IF(OR($B11="", X11=""), "", X11)</f>
        <v>0</v>
      </c>
      <c r="Z11" s="67">
        <f>IF(OR(V11="", $B11=""), "", IF(HO11&gt;HM11, "Both", HL11))</f>
        <v>0.8</v>
      </c>
      <c r="AA11" s="32"/>
      <c r="AB11" s="83"/>
      <c r="AC11" s="61" t="str">
        <f t="shared" ref="AC11:AC74" si="6">IF(OR($B11="", AB11=""), "", HU11)</f>
        <v/>
      </c>
      <c r="AD11" s="61" t="str">
        <f>IF(OR(AB11="", $B11=""), "", IF(HU11&gt;HS11, (HS11*HR11)+((AB11-HS11)*HT11), AB11*HR11))</f>
        <v/>
      </c>
      <c r="AE11" s="64" t="str">
        <f>IF(OR($B11="", AD11=""), "", AD11)</f>
        <v/>
      </c>
      <c r="AF11" s="67" t="str">
        <f>IF(OR(AB11="", $B11=""), "", IF(HU11&gt;HS11, "Both", HR11))</f>
        <v/>
      </c>
      <c r="AG11" s="32"/>
      <c r="AH11" s="83"/>
      <c r="AI11" s="61" t="str">
        <f t="shared" ref="AI11:AI74" si="7">IF(OR($B11="", AH11=""), "", IA11)</f>
        <v/>
      </c>
      <c r="AJ11" s="61" t="str">
        <f>IF(OR(AH11="", $B11=""), "", IF(IA11&gt;HY11, (HY11*HX11)+((AH11-HY11)*HZ11), AH11*HX11))</f>
        <v/>
      </c>
      <c r="AK11" s="64" t="str">
        <f>IF(OR($B11="", AJ11=""), "", AJ11)</f>
        <v/>
      </c>
      <c r="AL11" s="67" t="str">
        <f>IF(OR(AH11="", $B11=""), "", IF(IA11&gt;HY11, "Both", HX11))</f>
        <v/>
      </c>
      <c r="AM11" s="32"/>
      <c r="AN11" s="83"/>
      <c r="AO11" s="61" t="str">
        <f t="shared" ref="AO11:AO74" si="8">IF(OR($B11="", AN11=""), "", IG11)</f>
        <v/>
      </c>
      <c r="AP11" s="61" t="str">
        <f>IF(OR(AN11="", $B11=""), "", IF(IG11&gt;IE11, (IE11*ID11)+((AN11-IE11)*IF11), AN11*ID11))</f>
        <v/>
      </c>
      <c r="AQ11" s="64" t="str">
        <f>IF(OR($B11="", AP11=""), "", AP11)</f>
        <v/>
      </c>
      <c r="AR11" s="67" t="str">
        <f>IF(OR(AN11="", $B11=""), "", IF(IG11&gt;IE11, "Both", ID11))</f>
        <v/>
      </c>
      <c r="AS11" s="32"/>
      <c r="AT11" s="83"/>
      <c r="AU11" s="61" t="str">
        <f t="shared" ref="AU11:AU74" si="9">IF(OR($B11="", AT11=""), "", IM11)</f>
        <v/>
      </c>
      <c r="AV11" s="61" t="str">
        <f>IF(OR(AT11="", $B11=""), "", IF(IM11&gt;IK11, (IK11*IJ11)+((AT11-IK11)*IL11), AT11*IJ11))</f>
        <v/>
      </c>
      <c r="AW11" s="64" t="str">
        <f>IF(OR($B11="", AV11=""), "", AV11)</f>
        <v/>
      </c>
      <c r="AX11" s="67" t="str">
        <f>IF(OR(AT11="", $B11=""), "", IF(IM11&gt;IK11, "Both", IJ11))</f>
        <v/>
      </c>
      <c r="AY11" s="32"/>
      <c r="AZ11" s="83"/>
      <c r="BA11" s="61" t="str">
        <f t="shared" ref="BA11:BA74" si="10">IF(OR($B11="", AZ11=""), "", IS11)</f>
        <v/>
      </c>
      <c r="BB11" s="61" t="str">
        <f>IF(OR(AZ11="", $B11=""), "", IF(IS11&gt;IQ11, (IQ11*IP11)+((AZ11-IQ11)*IR11), AZ11*IP11))</f>
        <v/>
      </c>
      <c r="BC11" s="64" t="str">
        <f>IF(OR($B11="", BB11=""), "", BB11)</f>
        <v/>
      </c>
      <c r="BD11" s="67" t="str">
        <f>IF(OR(AZ11="", $B11=""), "", IF(IS11&gt;IQ11, "Both", IP11))</f>
        <v/>
      </c>
      <c r="BE11" s="32"/>
      <c r="BF11" s="83"/>
      <c r="BG11" s="61" t="str">
        <f t="shared" ref="BG11:BG74" si="11">IF(OR($B11="", BF11=""), "", IY11)</f>
        <v/>
      </c>
      <c r="BH11" s="61" t="str">
        <f>IF(OR(BF11="", $B11=""), "", IF(IY11&gt;IW11, (IW11*IV11)+((BF11-IW11)*IX11), BF11*IV11))</f>
        <v/>
      </c>
      <c r="BI11" s="64" t="str">
        <f>IF(OR($B11="", BH11=""), "", BH11)</f>
        <v/>
      </c>
      <c r="BJ11" s="67" t="str">
        <f>IF(OR(BF11="", $B11=""), "", IF(IY11&gt;IW11, "Both", IV11))</f>
        <v/>
      </c>
      <c r="BK11" s="32"/>
      <c r="BL11" s="83"/>
      <c r="BM11" s="61" t="str">
        <f t="shared" ref="BM11:BM74" si="12">IF(OR($B11="", BL11=""), "", JE11)</f>
        <v/>
      </c>
      <c r="BN11" s="61" t="str">
        <f>IF(OR(BL11="", $B11=""), "", IF(JE11&gt;JC11, (JC11*JB11)+((BL11-JC11)*JD11), BL11*JB11))</f>
        <v/>
      </c>
      <c r="BO11" s="64" t="str">
        <f>IF(OR($B11="", BN11=""), "", BN11)</f>
        <v/>
      </c>
      <c r="BP11" s="67" t="str">
        <f>IF(OR(BL11="", $B11=""), "", IF(JE11&gt;JC11, "Both", JB11))</f>
        <v/>
      </c>
      <c r="BQ11" s="32"/>
      <c r="BR11" s="83"/>
      <c r="BS11" s="61" t="str">
        <f t="shared" ref="BS11:BS74" si="13">IF(OR($B11="", BR11=""), "", JK11)</f>
        <v/>
      </c>
      <c r="BT11" s="61" t="str">
        <f>IF(OR(BR11="", $B11=""), "", IF(JK11&gt;JI11, (JI11*JH11)+((BR11-JI11)*JJ11), BR11*JH11))</f>
        <v/>
      </c>
      <c r="BU11" s="64" t="str">
        <f>IF(OR($B11="", BT11=""), "", BT11)</f>
        <v/>
      </c>
      <c r="BV11" s="67" t="str">
        <f>IF(OR(BR11="", $B11=""), "", IF(JK11&gt;JI11, "Both", JH11))</f>
        <v/>
      </c>
      <c r="BW11" s="32"/>
      <c r="BX11" s="83"/>
      <c r="BY11" s="61" t="str">
        <f t="shared" ref="BY11:BY74" si="14">IF(OR($B11="", BX11=""), "", JQ11)</f>
        <v/>
      </c>
      <c r="BZ11" s="61" t="str">
        <f>IF(OR(BX11="", $B11=""), "", IF(JQ11&gt;JO11, (JO11*JN11)+((BX11-JO11)*JP11), BX11*JN11))</f>
        <v/>
      </c>
      <c r="CA11" s="64" t="str">
        <f>IF(OR($B11="", BZ11=""), "", BZ11)</f>
        <v/>
      </c>
      <c r="CB11" s="67" t="str">
        <f>IF(OR(BX11="", $B11=""), "", IF(JQ11&gt;JO11, "Both", JN11))</f>
        <v/>
      </c>
      <c r="CC11" s="32"/>
      <c r="CD11" s="83"/>
      <c r="CE11" s="61" t="str">
        <f t="shared" ref="CE11:CE74" si="15">IF(OR($B11="", CD11=""), "", JW11)</f>
        <v/>
      </c>
      <c r="CF11" s="61" t="str">
        <f>IF(OR(CD11="", $B11=""), "", IF(JW11&gt;JU11, (JU11*JT11)+((CD11-JU11)*JV11), CD11*JT11))</f>
        <v/>
      </c>
      <c r="CG11" s="64" t="str">
        <f>IF(OR($B11="", CF11=""), "", CF11)</f>
        <v/>
      </c>
      <c r="CH11" s="67" t="str">
        <f>IF(OR(CD11="", $B11=""), "", IF(JW11&gt;JU11, "Both", JT11))</f>
        <v/>
      </c>
      <c r="CI11" s="32"/>
      <c r="CJ11" s="83"/>
      <c r="CK11" s="61" t="str">
        <f t="shared" ref="CK11:CK74" si="16">IF(OR($B11="", CJ11=""), "", KC11)</f>
        <v/>
      </c>
      <c r="CL11" s="61" t="str">
        <f>IF(OR(CJ11="", $B11=""), "", IF(KC11&gt;KA11, (KA11*JZ11)+((CJ11-KA11)*KB11), CJ11*JZ11))</f>
        <v/>
      </c>
      <c r="CM11" s="64" t="str">
        <f>IF(OR($B11="", CL11=""), "", CL11)</f>
        <v/>
      </c>
      <c r="CN11" s="67" t="str">
        <f>IF(OR(CJ11="", $B11=""), "", IF(KC11&gt;KA11, "Both", JZ11))</f>
        <v/>
      </c>
      <c r="CO11" s="32"/>
      <c r="CP11" s="83"/>
      <c r="CQ11" s="61" t="str">
        <f t="shared" ref="CQ11:CQ74" si="17">IF(OR($B11="", CP11=""), "", KI11)</f>
        <v/>
      </c>
      <c r="CR11" s="61" t="str">
        <f>IF(OR(CP11="", $B11=""), "", IF(KI11&gt;KG11, (KG11*KF11)+((CP11-KG11)*KH11), CP11*KF11))</f>
        <v/>
      </c>
      <c r="CS11" s="64" t="str">
        <f>IF(OR($B11="", CR11=""), "", CR11)</f>
        <v/>
      </c>
      <c r="CT11" s="67" t="str">
        <f>IF(OR(CP11="", $B11=""), "", IF(KI11&gt;KG11, "Both", KF11))</f>
        <v/>
      </c>
      <c r="CU11" s="32"/>
      <c r="CV11" s="83"/>
      <c r="CW11" s="61" t="str">
        <f t="shared" ref="CW11:CW74" si="18">IF(OR($B11="", CV11=""), "", KO11)</f>
        <v/>
      </c>
      <c r="CX11" s="61" t="str">
        <f>IF(OR(CV11="", $B11=""), "", IF(KO11&gt;KM11, (KM11*KL11)+((CV11-KM11)*KN11), CV11*KL11))</f>
        <v/>
      </c>
      <c r="CY11" s="64" t="str">
        <f>IF(OR($B11="", CX11=""), "", CX11)</f>
        <v/>
      </c>
      <c r="CZ11" s="67" t="str">
        <f>IF(OR(CV11="", $B11=""), "", IF(KO11&gt;KM11, "Both", KL11))</f>
        <v/>
      </c>
      <c r="DA11" s="32"/>
      <c r="DB11" s="83"/>
      <c r="DC11" s="61" t="str">
        <f t="shared" ref="DC11:DC74" si="19">IF(OR($B11="", DB11=""), "", KU11)</f>
        <v/>
      </c>
      <c r="DD11" s="61" t="str">
        <f>IF(OR(DB11="", $B11=""), "", IF(KU11&gt;KS11, (KS11*KR11)+((DB11-KS11)*KT11), DB11*KR11))</f>
        <v/>
      </c>
      <c r="DE11" s="64" t="str">
        <f>IF(OR($B11="", DD11=""), "", DD11)</f>
        <v/>
      </c>
      <c r="DF11" s="67" t="str">
        <f>IF(OR(DB11="", $B11=""), "", IF(KU11&gt;KS11, "Both", KR11))</f>
        <v/>
      </c>
      <c r="DG11" s="32"/>
      <c r="DH11" s="83"/>
      <c r="DI11" s="61" t="str">
        <f t="shared" ref="DI11:DI74" si="20">IF(OR($B11="", DH11=""), "", LA11)</f>
        <v/>
      </c>
      <c r="DJ11" s="61" t="str">
        <f>IF(OR(DH11="", $B11=""), "", IF(LA11&gt;KY11, (KY11*KX11)+((DH11-KY11)*KZ11), DH11*KX11))</f>
        <v/>
      </c>
      <c r="DK11" s="64" t="str">
        <f>IF(OR($B11="", DJ11=""), "", DJ11)</f>
        <v/>
      </c>
      <c r="DL11" s="67" t="str">
        <f>IF(OR(DH11="", $B11=""), "", IF(LA11&gt;KY11, "Both", KX11))</f>
        <v/>
      </c>
      <c r="DM11" s="32"/>
      <c r="DN11" s="83"/>
      <c r="DO11" s="61" t="str">
        <f t="shared" ref="DO11:DO74" si="21">IF(OR($B11="", DN11=""), "", LG11)</f>
        <v/>
      </c>
      <c r="DP11" s="61" t="str">
        <f>IF(OR(DN11="", $B11=""), "", IF(LG11&gt;LE11, (LE11*LD11)+((DN11-LE11)*LF11), DN11*LD11))</f>
        <v/>
      </c>
      <c r="DQ11" s="64" t="str">
        <f>IF(OR($B11="", DP11=""), "", DP11)</f>
        <v/>
      </c>
      <c r="DR11" s="67" t="str">
        <f>IF(OR(DN11="", $B11=""), "", IF(LG11&gt;LE11, "Both", LD11))</f>
        <v/>
      </c>
      <c r="DS11" s="32"/>
      <c r="DT11" s="83"/>
      <c r="DU11" s="61" t="str">
        <f t="shared" ref="DU11:DU74" si="22">IF(OR($B11="", DT11=""), "", LM11)</f>
        <v/>
      </c>
      <c r="DV11" s="61" t="str">
        <f>IF(OR(DT11="", $B11=""), "", IF(LM11&gt;LK11, (LK11*LJ11)+((DT11-LK11)*LL11), DT11*LJ11))</f>
        <v/>
      </c>
      <c r="DW11" s="64" t="str">
        <f>IF(OR($B11="", DV11=""), "", DV11)</f>
        <v/>
      </c>
      <c r="DX11" s="67" t="str">
        <f>IF(OR(DT11="", $B11=""), "", IF(LM11&gt;LK11, "Both", LJ11))</f>
        <v/>
      </c>
      <c r="DY11" s="32"/>
      <c r="DZ11" s="83"/>
      <c r="EA11" s="61" t="str">
        <f t="shared" ref="EA11:EA74" si="23">IF(OR($B11="", DZ11=""), "", LS11)</f>
        <v/>
      </c>
      <c r="EB11" s="61" t="str">
        <f>IF(OR(DZ11="", $B11=""), "", IF(LS11&gt;LQ11, (LQ11*LP11)+((DZ11-LQ11)*LR11), DZ11*LP11))</f>
        <v/>
      </c>
      <c r="EC11" s="64" t="str">
        <f>IF(OR($B11="", EB11=""), "", EB11)</f>
        <v/>
      </c>
      <c r="ED11" s="67" t="str">
        <f>IF(OR(DZ11="", $B11=""), "", IF(LS11&gt;LQ11, "Both", LP11))</f>
        <v/>
      </c>
      <c r="EE11" s="32"/>
      <c r="EF11" s="83"/>
      <c r="EG11" s="61" t="str">
        <f t="shared" ref="EG11:EG74" si="24">IF(OR($B11="", EF11=""), "", LY11)</f>
        <v/>
      </c>
      <c r="EH11" s="61" t="str">
        <f>IF(OR(EF11="", $B11=""), "", IF(LY11&gt;LW11, (LW11*LV11)+((EF11-LW11)*LX11), EF11*LV11))</f>
        <v/>
      </c>
      <c r="EI11" s="64" t="str">
        <f>IF(OR($B11="", EH11=""), "", EH11)</f>
        <v/>
      </c>
      <c r="EJ11" s="67" t="str">
        <f>IF(OR(EF11="", $B11=""), "", IF(LY11&gt;LW11, "Both", LV11))</f>
        <v/>
      </c>
      <c r="EK11" s="32"/>
      <c r="EL11" s="83"/>
      <c r="EM11" s="61" t="str">
        <f t="shared" ref="EM11:EM74" si="25">IF(OR($B11="", EL11=""), "", ME11)</f>
        <v/>
      </c>
      <c r="EN11" s="61" t="str">
        <f>IF(OR(EL11="", $B11=""), "", IF(ME11&gt;MC11, (MC11*MB11)+((EL11-MC11)*MD11), EL11*MB11))</f>
        <v/>
      </c>
      <c r="EO11" s="64" t="str">
        <f>IF(OR($B11="", EN11=""), "", EN11)</f>
        <v/>
      </c>
      <c r="EP11" s="67" t="str">
        <f>IF(OR(EL11="", $B11=""), "", IF(ME11&gt;MC11, "Both", MB11))</f>
        <v/>
      </c>
      <c r="EQ11" s="32"/>
      <c r="ER11" s="83"/>
      <c r="ES11" s="61" t="str">
        <f t="shared" ref="ES11:ES74" si="26">IF(OR($B11="", ER11=""), "", MK11)</f>
        <v/>
      </c>
      <c r="ET11" s="61" t="str">
        <f>IF(OR(ER11="", $B11=""), "", IF(MK11&gt;MI11, (MI11*MH11)+((ER11-MI11)*MJ11), ER11*MH11))</f>
        <v/>
      </c>
      <c r="EU11" s="64" t="str">
        <f>IF(OR($B11="", ET11=""), "", ET11)</f>
        <v/>
      </c>
      <c r="EV11" s="67" t="str">
        <f>IF(OR(ER11="", $B11=""), "", IF(MK11&gt;MI11, "Both", MH11))</f>
        <v/>
      </c>
      <c r="EW11" s="32"/>
      <c r="EX11" s="83"/>
      <c r="EY11" s="61" t="str">
        <f t="shared" ref="EY11:EY74" si="27">IF(OR($B11="", EX11=""), "", MQ11)</f>
        <v/>
      </c>
      <c r="EZ11" s="61" t="str">
        <f>IF(OR(EX11="", $B11=""), "", IF(MQ11&gt;MO11, (MO11*MN11)+((EX11-MO11)*MP11), EX11*MN11))</f>
        <v/>
      </c>
      <c r="FA11" s="64" t="str">
        <f>IF(OR($B11="", EZ11=""), "", EZ11)</f>
        <v/>
      </c>
      <c r="FB11" s="67" t="str">
        <f>IF(OR(EX11="", $B11=""), "", IF(MQ11&gt;MO11, "Both", MN11))</f>
        <v/>
      </c>
      <c r="FC11" s="32"/>
      <c r="FD11" s="83"/>
      <c r="FE11" s="61" t="str">
        <f t="shared" ref="FE11:FE74" si="28">IF(OR($B11="", FD11=""), "", MW11)</f>
        <v/>
      </c>
      <c r="FF11" s="61" t="str">
        <f>IF(OR(FD11="", $B11=""), "", IF(MW11&gt;MU11, (MU11*MT11)+((FD11-MU11)*MV11), FD11*MT11))</f>
        <v/>
      </c>
      <c r="FG11" s="64" t="str">
        <f>IF(OR($B11="", FF11=""), "", FF11)</f>
        <v/>
      </c>
      <c r="FH11" s="67" t="str">
        <f>IF(OR(FD11="", $B11=""), "", IF(MW11&gt;MU11, "Both", MT11))</f>
        <v/>
      </c>
      <c r="FI11" s="32"/>
      <c r="FJ11" s="83"/>
      <c r="FK11" s="61" t="str">
        <f t="shared" ref="FK11:FK74" si="29">IF(OR($B11="", FJ11=""), "", NC11)</f>
        <v/>
      </c>
      <c r="FL11" s="61" t="str">
        <f>IF(OR(FJ11="", $B11=""), "", IF(NC11&gt;NA11, (NA11*MZ11)+((FJ11-NA11)*NB11), FJ11*MZ11))</f>
        <v/>
      </c>
      <c r="FM11" s="64" t="str">
        <f>IF(OR($B11="", FL11=""), "", FL11)</f>
        <v/>
      </c>
      <c r="FN11" s="67" t="str">
        <f>IF(OR(FJ11="", $B11=""), "", IF(NC11&gt;NA11, "Both", MZ11))</f>
        <v/>
      </c>
      <c r="FO11" s="32"/>
      <c r="FP11" s="83"/>
      <c r="FQ11" s="61" t="str">
        <f t="shared" ref="FQ11:FQ74" si="30">IF(OR($B11="", FP11=""), "", NI11)</f>
        <v/>
      </c>
      <c r="FR11" s="61" t="str">
        <f>IF(OR(FP11="", $B11=""), "", IF(NI11&gt;NG11, (NG11*NF11)+((FP11-NG11)*NH11), FP11*NF11))</f>
        <v/>
      </c>
      <c r="FS11" s="64" t="str">
        <f>IF(OR($B11="", FR11=""), "", FR11)</f>
        <v/>
      </c>
      <c r="FT11" s="67" t="str">
        <f>IF(OR(FP11="", $B11=""), "", IF(NI11&gt;NG11, "Both", NF11))</f>
        <v/>
      </c>
      <c r="FU11" s="32"/>
      <c r="FV11" s="83"/>
      <c r="FW11" s="61" t="str">
        <f t="shared" ref="FW11:FW74" si="31">IF(OR($B11="", FV11=""), "", NO11)</f>
        <v/>
      </c>
      <c r="FX11" s="61" t="str">
        <f>IF(OR(FV11="", $B11=""), "", IF(NO11&gt;NM11, (NM11*NL11)+((FV11-NM11)*NN11), FV11*NL11))</f>
        <v/>
      </c>
      <c r="FY11" s="64" t="str">
        <f>IF(OR($B11="", FX11=""), "", FX11)</f>
        <v/>
      </c>
      <c r="FZ11" s="67" t="str">
        <f>IF(OR(FV11="", $B11=""), "", IF(NO11&gt;NM11, "Both", NL11))</f>
        <v/>
      </c>
      <c r="GA11" s="32"/>
      <c r="GC11" s="6" t="str">
        <f>IFERROR(TEXT(B11, "mmm yyyy"), "")</f>
        <v>Jan 2020</v>
      </c>
      <c r="GD11" s="6" t="str">
        <f t="shared" ref="GD11:GD74" ca="1" si="32">IF($B11=TODAY(), $GD$6, IF(COUNTIF($GI$22:$GI$37, $B11)&gt;0, $GD$7, IF(OR(TEXT($B11, "ddd")="Sat", TEXT($B11, "ddd")="Sun"), $GD$8, "")))</f>
        <v>Bank</v>
      </c>
      <c r="GG11" s="5" t="s">
        <v>40</v>
      </c>
      <c r="GI11" s="48">
        <f>IF(GK10="Sat", GI10+1, IF(GK11="Sat", GL11+INDEX(GP4:GP10, MATCH(GK11, GN4:GN10, 0)), GL11))</f>
        <v>44193</v>
      </c>
      <c r="GJ11" s="42"/>
      <c r="GK11" s="8" t="str">
        <f t="shared" si="1"/>
        <v>Sat</v>
      </c>
      <c r="GL11" s="49">
        <f>DATE(GI3, 12, 26)</f>
        <v>44191</v>
      </c>
      <c r="GT11" s="70">
        <f>IF(GT$9="", "", IF(AND(NOT('Personnel Details'!$N$11=""), $B11&gt;='Personnel Details'!$N$11), 'Personnel Details'!$O$11, IF(AND(NOT('Personnel Details'!$I$11=""), $B11&gt;='Personnel Details'!$I$11), 'Personnel Details'!$J$11, 'Personnel Details'!$E$11)))</f>
        <v>0.8</v>
      </c>
      <c r="GU11" s="58" t="str">
        <f>IF(GT$9="", "", IF(AND(NOT('Personnel Details'!$N$11=""), $B11&gt;='Personnel Details'!$N$11), IF('Personnel Details'!$P$11="","", 'Personnel Details'!$P$11), IF(AND(NOT('Personnel Details'!$I$11=""), $B11&gt;='Personnel Details'!$I$11), IF('Personnel Details'!$K$11="", "", 'Personnel Details'!$K$11), IF('Personnel Details'!$F$11="", "", 'Personnel Details'!$F$11))))</f>
        <v/>
      </c>
      <c r="GV11" s="73">
        <f>IF(GT$9="", "", IF(AND(NOT('Personnel Details'!$N$11=""), $B11&gt;='Personnel Details'!$N$11), 'Personnel Details'!$Q$11, IF(AND(NOT('Personnel Details'!$I$11=""), $B11&gt;='Personnel Details'!$I$11), 'Personnel Details'!$L$11, 'Personnel Details'!$G$11)))</f>
        <v>0</v>
      </c>
      <c r="GW11" s="58">
        <f>D11</f>
        <v>0</v>
      </c>
      <c r="GX11" s="52"/>
      <c r="GZ11" s="76">
        <f>IF(GZ$9="", "", IF(AND(NOT('Personnel Details'!$N$12=""), $B11&gt;='Personnel Details'!$N$12), 'Personnel Details'!$O$12, IF(AND(NOT('Personnel Details'!$I$12=""), $B11&gt;='Personnel Details'!$I$12), 'Personnel Details'!$J$12, 'Personnel Details'!$E$12)))</f>
        <v>0.8</v>
      </c>
      <c r="HA11" s="58" t="str">
        <f>IF(GZ$9="", "", IF(AND(NOT('Personnel Details'!$N$12=""), $B11&gt;='Personnel Details'!$N$12), IF('Personnel Details'!$P$12="","", 'Personnel Details'!$P$12), IF(AND(NOT('Personnel Details'!$I$12=""), $B11&gt;='Personnel Details'!$I$12), IF('Personnel Details'!$K$12="", "", 'Personnel Details'!$K$12), IF('Personnel Details'!$F$12="", "", 'Personnel Details'!$F$12))))</f>
        <v/>
      </c>
      <c r="HB11" s="77">
        <f>IF(GZ$9="", "", IF(AND(NOT('Personnel Details'!$N$12=""), $B11&gt;='Personnel Details'!$N$12), 'Personnel Details'!$Q$12, IF(AND(NOT('Personnel Details'!$I$12=""), $B11&gt;='Personnel Details'!$I$12), 'Personnel Details'!$L$12, 'Personnel Details'!$G$12)))</f>
        <v>0</v>
      </c>
      <c r="HC11" s="58">
        <f>J11</f>
        <v>0</v>
      </c>
      <c r="HD11" s="52"/>
      <c r="HF11" s="76">
        <f>IF(HF$9="", "", IF(AND(NOT('Personnel Details'!$N$13=""), $B11&gt;='Personnel Details'!$N$13), 'Personnel Details'!$O$13, IF(AND(NOT('Personnel Details'!$I$13=""), $B11&gt;='Personnel Details'!$I$13), 'Personnel Details'!$J$13, 'Personnel Details'!$E$13)))</f>
        <v>0.8</v>
      </c>
      <c r="HG11" s="58" t="str">
        <f>IF(HF$9="", "", IF(AND(NOT('Personnel Details'!$N$13=""), $B11&gt;='Personnel Details'!$N$13), IF('Personnel Details'!$P$13="","", 'Personnel Details'!$P$13), IF(AND(NOT('Personnel Details'!$I$13=""), $B11&gt;='Personnel Details'!$I$13), IF('Personnel Details'!$K$13="", "", 'Personnel Details'!$K$13), IF('Personnel Details'!$F$13="", "", 'Personnel Details'!$F$13))))</f>
        <v/>
      </c>
      <c r="HH11" s="77">
        <f>IF(HF$9="", "", IF(AND(NOT('Personnel Details'!$N$13=""), $B11&gt;='Personnel Details'!$N$13), 'Personnel Details'!$Q$13, IF(AND(NOT('Personnel Details'!$I$13=""), $B11&gt;='Personnel Details'!$I$13), 'Personnel Details'!$L$13, 'Personnel Details'!$G$13)))</f>
        <v>0</v>
      </c>
      <c r="HI11" s="58">
        <f>P11</f>
        <v>0</v>
      </c>
      <c r="HJ11" s="52"/>
      <c r="HL11" s="76">
        <f>IF(HL$9="", "", IF(AND(NOT('Personnel Details'!$N$14=""), $B11&gt;='Personnel Details'!$N$14), 'Personnel Details'!$O$14, IF(AND(NOT('Personnel Details'!$I$14=""), $B11&gt;='Personnel Details'!$I$14), 'Personnel Details'!$J$14, 'Personnel Details'!$E$14)))</f>
        <v>0.8</v>
      </c>
      <c r="HM11" s="58">
        <f>IF(HL$9="", "", IF(AND(NOT('Personnel Details'!$N$14=""), $B11&gt;='Personnel Details'!$N$14), IF('Personnel Details'!$P$14="","", 'Personnel Details'!$P$14), IF(AND(NOT('Personnel Details'!$I$14=""), $B11&gt;='Personnel Details'!$I$14), IF('Personnel Details'!$K$14="", "", 'Personnel Details'!$K$14), IF('Personnel Details'!$F$14="", "", 'Personnel Details'!$F$14))))</f>
        <v>2000</v>
      </c>
      <c r="HN11" s="77">
        <f>IF(HL$9="", "", IF(AND(NOT('Personnel Details'!$N$14=""), $B11&gt;='Personnel Details'!$N$14), 'Personnel Details'!$Q$14, IF(AND(NOT('Personnel Details'!$I$14=""), $B11&gt;='Personnel Details'!$I$14), 'Personnel Details'!$L$14, 'Personnel Details'!$G$14)))</f>
        <v>0.85</v>
      </c>
      <c r="HO11" s="58">
        <f>V11</f>
        <v>0</v>
      </c>
      <c r="HP11" s="52"/>
      <c r="HR11" s="76" t="str">
        <f>IF(HR$9="", "", IF(AND(NOT('Personnel Details'!$N$15=""), $B11&gt;='Personnel Details'!$N$15), 'Personnel Details'!$O$15, IF(AND(NOT('Personnel Details'!$I$15=""), $B11&gt;='Personnel Details'!$I$15), 'Personnel Details'!$J$15, 'Personnel Details'!$E$15)))</f>
        <v/>
      </c>
      <c r="HS11" s="58" t="str">
        <f>IF(HR$9="", "", IF(AND(NOT('Personnel Details'!$N$15=""), $B11&gt;='Personnel Details'!$N$15), IF('Personnel Details'!$P$15="","", 'Personnel Details'!$P$15), IF(AND(NOT('Personnel Details'!$I$15=""), $B11&gt;='Personnel Details'!$I$15), IF('Personnel Details'!$K$15="", "", 'Personnel Details'!$K$15), IF('Personnel Details'!$F$15="", "", 'Personnel Details'!$F$15))))</f>
        <v/>
      </c>
      <c r="HT11" s="77" t="str">
        <f>IF(HR$9="", "", IF(AND(NOT('Personnel Details'!$N$15=""), $B11&gt;='Personnel Details'!$N$15), 'Personnel Details'!$Q$15, IF(AND(NOT('Personnel Details'!$I$15=""), $B11&gt;='Personnel Details'!$I$15), 'Personnel Details'!$L$15, 'Personnel Details'!$G$15)))</f>
        <v/>
      </c>
      <c r="HU11" s="58">
        <f>AB11</f>
        <v>0</v>
      </c>
      <c r="HV11" s="52"/>
      <c r="HX11" s="76" t="str">
        <f>IF(HX$9="", "", IF(AND(NOT('Personnel Details'!$N$16=""), $B11&gt;='Personnel Details'!$N$16), 'Personnel Details'!$O$16, IF(AND(NOT('Personnel Details'!$I$16=""), $B11&gt;='Personnel Details'!$I$16), 'Personnel Details'!$J$16, 'Personnel Details'!$E$16)))</f>
        <v/>
      </c>
      <c r="HY11" s="58" t="str">
        <f>IF(HX$9="", "", IF(AND(NOT('Personnel Details'!$N$16=""), $B11&gt;='Personnel Details'!$N$16), IF('Personnel Details'!$P$16="","", 'Personnel Details'!$P$16), IF(AND(NOT('Personnel Details'!$I$16=""), $B11&gt;='Personnel Details'!$I$16), IF('Personnel Details'!$K$16="", "", 'Personnel Details'!$K$16), IF('Personnel Details'!$F$16="", "", 'Personnel Details'!$F$16))))</f>
        <v/>
      </c>
      <c r="HZ11" s="77" t="str">
        <f>IF(HX$9="", "", IF(AND(NOT('Personnel Details'!$N$16=""), $B11&gt;='Personnel Details'!$N$16), 'Personnel Details'!$Q$16, IF(AND(NOT('Personnel Details'!$I$16=""), $B11&gt;='Personnel Details'!$I$16), 'Personnel Details'!$L$16, 'Personnel Details'!$G$16)))</f>
        <v/>
      </c>
      <c r="IA11" s="58">
        <f>AH11</f>
        <v>0</v>
      </c>
      <c r="IB11" s="52"/>
      <c r="ID11" s="76" t="str">
        <f>IF(ID$9="", "", IF(AND(NOT('Personnel Details'!$N$17=""), $B11&gt;='Personnel Details'!$N$17), 'Personnel Details'!$O$17, IF(AND(NOT('Personnel Details'!$I$17=""), $B11&gt;='Personnel Details'!$I$17), 'Personnel Details'!$J$17, 'Personnel Details'!$E$17)))</f>
        <v/>
      </c>
      <c r="IE11" s="58" t="str">
        <f>IF(ID$9="", "", IF(AND(NOT('Personnel Details'!$N$17=""), $B11&gt;='Personnel Details'!$N$17), IF('Personnel Details'!$P$17="","", 'Personnel Details'!$P$17), IF(AND(NOT('Personnel Details'!$I$17=""), $B11&gt;='Personnel Details'!$I$17), IF('Personnel Details'!$K$17="", "", 'Personnel Details'!$K$17), IF('Personnel Details'!$F$17="", "", 'Personnel Details'!$F$17))))</f>
        <v/>
      </c>
      <c r="IF11" s="77" t="str">
        <f>IF(ID$9="", "", IF(AND(NOT('Personnel Details'!$N$17=""), $B11&gt;='Personnel Details'!$N$17), 'Personnel Details'!$Q$17, IF(AND(NOT('Personnel Details'!$I$17=""), $B11&gt;='Personnel Details'!$I$17), 'Personnel Details'!$L$17, 'Personnel Details'!$G$17)))</f>
        <v/>
      </c>
      <c r="IG11" s="58">
        <f>AN11</f>
        <v>0</v>
      </c>
      <c r="IH11" s="52"/>
      <c r="IJ11" s="76" t="str">
        <f>IF(IJ$9="", "", IF(AND(NOT('Personnel Details'!$N$18=""), $B11&gt;='Personnel Details'!$N$18), 'Personnel Details'!$O$18, IF(AND(NOT('Personnel Details'!$I$18=""), $B11&gt;='Personnel Details'!$I$18), 'Personnel Details'!$J$18, 'Personnel Details'!$E$18)))</f>
        <v/>
      </c>
      <c r="IK11" s="58" t="str">
        <f>IF(IJ$9="", "", IF(AND(NOT('Personnel Details'!$N$18=""), $B11&gt;='Personnel Details'!$N$18), IF('Personnel Details'!$P$18="","", 'Personnel Details'!$P$18), IF(AND(NOT('Personnel Details'!$I$18=""), $B11&gt;='Personnel Details'!$I$18), IF('Personnel Details'!$K$18="", "", 'Personnel Details'!$K$18), IF('Personnel Details'!$F$18="", "", 'Personnel Details'!$F$18))))</f>
        <v/>
      </c>
      <c r="IL11" s="77" t="str">
        <f>IF(IJ$9="", "", IF(AND(NOT('Personnel Details'!$N$18=""), $B11&gt;='Personnel Details'!$N$18), 'Personnel Details'!$Q$18, IF(AND(NOT('Personnel Details'!$I$18=""), $B11&gt;='Personnel Details'!$I$18), 'Personnel Details'!$L$18, 'Personnel Details'!$G$18)))</f>
        <v/>
      </c>
      <c r="IM11" s="58">
        <f>AT11</f>
        <v>0</v>
      </c>
      <c r="IN11" s="52"/>
      <c r="IP11" s="76" t="str">
        <f>IF(IP$9="", "", IF(AND(NOT('Personnel Details'!$N$19=""), $B11&gt;='Personnel Details'!$N$19), 'Personnel Details'!$O$19, IF(AND(NOT('Personnel Details'!$I$19=""), $B11&gt;='Personnel Details'!$I$19), 'Personnel Details'!$J$19, 'Personnel Details'!$E$19)))</f>
        <v/>
      </c>
      <c r="IQ11" s="58" t="str">
        <f>IF(IP$9="", "", IF(AND(NOT('Personnel Details'!$N$19=""), $B11&gt;='Personnel Details'!$N$19), IF('Personnel Details'!$P$19="","", 'Personnel Details'!$P$19), IF(AND(NOT('Personnel Details'!$I$19=""), $B11&gt;='Personnel Details'!$I$19), IF('Personnel Details'!$K$19="", "", 'Personnel Details'!$K$19), IF('Personnel Details'!$F$19="", "", 'Personnel Details'!$F$19))))</f>
        <v/>
      </c>
      <c r="IR11" s="77" t="str">
        <f>IF(IP$9="", "", IF(AND(NOT('Personnel Details'!$N$19=""), $B11&gt;='Personnel Details'!$N$19), 'Personnel Details'!$Q$19, IF(AND(NOT('Personnel Details'!$I$19=""), $B11&gt;='Personnel Details'!$I$19), 'Personnel Details'!$L$19, 'Personnel Details'!$G$19)))</f>
        <v/>
      </c>
      <c r="IS11" s="58">
        <f>AZ11</f>
        <v>0</v>
      </c>
      <c r="IT11" s="52"/>
      <c r="IV11" s="76" t="str">
        <f>IF(IV$9="", "", IF(AND(NOT('Personnel Details'!$N$20=""), $B11&gt;='Personnel Details'!$N$20), 'Personnel Details'!$O$20, IF(AND(NOT('Personnel Details'!$I$20=""), $B11&gt;='Personnel Details'!$I$20), 'Personnel Details'!$J$20, 'Personnel Details'!$E$20)))</f>
        <v/>
      </c>
      <c r="IW11" s="58" t="str">
        <f>IF(IV$9="", "", IF(AND(NOT('Personnel Details'!$N$20=""), $B11&gt;='Personnel Details'!$N$20), IF('Personnel Details'!$P$20="","", 'Personnel Details'!$P$20), IF(AND(NOT('Personnel Details'!$I$20=""), $B11&gt;='Personnel Details'!$I$20), IF('Personnel Details'!$K$20="", "", 'Personnel Details'!$K$20), IF('Personnel Details'!$F$20="", "", 'Personnel Details'!$F$20))))</f>
        <v/>
      </c>
      <c r="IX11" s="77" t="str">
        <f>IF(IV$9="", "", IF(AND(NOT('Personnel Details'!$N$20=""), $B11&gt;='Personnel Details'!$N$20), 'Personnel Details'!$Q$20, IF(AND(NOT('Personnel Details'!$I$20=""), $B11&gt;='Personnel Details'!$I$20), 'Personnel Details'!$L$20, 'Personnel Details'!$G$20)))</f>
        <v/>
      </c>
      <c r="IY11" s="58">
        <f>BF11</f>
        <v>0</v>
      </c>
      <c r="IZ11" s="52"/>
      <c r="JB11" s="76" t="str">
        <f>IF(JB$9="", "", IF(AND(NOT('Personnel Details'!$N$21=""), $B11&gt;='Personnel Details'!$N$21), 'Personnel Details'!$O$21, IF(AND(NOT('Personnel Details'!$I$21=""), $B11&gt;='Personnel Details'!$I$21), 'Personnel Details'!$J$21, 'Personnel Details'!$E$21)))</f>
        <v/>
      </c>
      <c r="JC11" s="58" t="str">
        <f>IF(JB$9="", "", IF(AND(NOT('Personnel Details'!$N$21=""), $B11&gt;='Personnel Details'!$N$21), IF('Personnel Details'!$P$21="","", 'Personnel Details'!$P$21), IF(AND(NOT('Personnel Details'!$I$21=""), $B11&gt;='Personnel Details'!$I$21), IF('Personnel Details'!$K$21="", "", 'Personnel Details'!$K$21), IF('Personnel Details'!$F$21="", "", 'Personnel Details'!$F$21))))</f>
        <v/>
      </c>
      <c r="JD11" s="77" t="str">
        <f>IF(JB$9="", "", IF(AND(NOT('Personnel Details'!$N$21=""), $B11&gt;='Personnel Details'!$N$21), 'Personnel Details'!$Q$21, IF(AND(NOT('Personnel Details'!$I$21=""), $B11&gt;='Personnel Details'!$I$21), 'Personnel Details'!$L$21, 'Personnel Details'!$G$21)))</f>
        <v/>
      </c>
      <c r="JE11" s="58">
        <f>BL11</f>
        <v>0</v>
      </c>
      <c r="JF11" s="52"/>
      <c r="JH11" s="76" t="str">
        <f>IF(JH$9="", "", IF(AND(NOT('Personnel Details'!$N$22=""), $B11&gt;='Personnel Details'!$N$22), 'Personnel Details'!$O$22, IF(AND(NOT('Personnel Details'!$I$22=""), $B11&gt;='Personnel Details'!$I$22), 'Personnel Details'!$J$22, 'Personnel Details'!$E$22)))</f>
        <v/>
      </c>
      <c r="JI11" s="58" t="str">
        <f>IF(JH$9="", "", IF(AND(NOT('Personnel Details'!$N$22=""), $B11&gt;='Personnel Details'!$N$22), IF('Personnel Details'!$P$22="","", 'Personnel Details'!$P$22), IF(AND(NOT('Personnel Details'!$I$22=""), $B11&gt;='Personnel Details'!$I$22), IF('Personnel Details'!$K$22="", "", 'Personnel Details'!$K$22), IF('Personnel Details'!$F$22="", "", 'Personnel Details'!$F$22))))</f>
        <v/>
      </c>
      <c r="JJ11" s="77" t="str">
        <f>IF(JH$9="", "", IF(AND(NOT('Personnel Details'!$N$22=""), $B11&gt;='Personnel Details'!$N$22), 'Personnel Details'!$Q$22, IF(AND(NOT('Personnel Details'!$I$22=""), $B11&gt;='Personnel Details'!$I$22), 'Personnel Details'!$L$22, 'Personnel Details'!$G$22)))</f>
        <v/>
      </c>
      <c r="JK11" s="58">
        <f>BR11</f>
        <v>0</v>
      </c>
      <c r="JL11" s="52"/>
      <c r="JN11" s="76" t="str">
        <f>IF(JN$9="", "", IF(AND(NOT('Personnel Details'!$N$23=""), $B11&gt;='Personnel Details'!$N$23), 'Personnel Details'!$O$23, IF(AND(NOT('Personnel Details'!$I$23=""), $B11&gt;='Personnel Details'!$I$23), 'Personnel Details'!$J$23, 'Personnel Details'!$E$23)))</f>
        <v/>
      </c>
      <c r="JO11" s="58" t="str">
        <f>IF(JN$9="", "", IF(AND(NOT('Personnel Details'!$N$23=""), $B11&gt;='Personnel Details'!$N$23), IF('Personnel Details'!$P$23="","", 'Personnel Details'!$P$23), IF(AND(NOT('Personnel Details'!$I$23=""), $B11&gt;='Personnel Details'!$I$23), IF('Personnel Details'!$K$23="", "", 'Personnel Details'!$K$23), IF('Personnel Details'!$F$23="", "", 'Personnel Details'!$F$23))))</f>
        <v/>
      </c>
      <c r="JP11" s="77" t="str">
        <f>IF(JN$9="", "", IF(AND(NOT('Personnel Details'!$N$23=""), $B11&gt;='Personnel Details'!$N$23), 'Personnel Details'!$Q$23, IF(AND(NOT('Personnel Details'!$I$23=""), $B11&gt;='Personnel Details'!$I$23), 'Personnel Details'!$L$23, 'Personnel Details'!$G$23)))</f>
        <v/>
      </c>
      <c r="JQ11" s="58">
        <f>BX11</f>
        <v>0</v>
      </c>
      <c r="JR11" s="52"/>
      <c r="JT11" s="76" t="str">
        <f>IF(JT$9="", "", IF(AND(NOT('Personnel Details'!$N$24=""), $B11&gt;='Personnel Details'!$N$24), 'Personnel Details'!$O$24, IF(AND(NOT('Personnel Details'!$I$24=""), $B11&gt;='Personnel Details'!$I$24), 'Personnel Details'!$J$24, 'Personnel Details'!$E$24)))</f>
        <v/>
      </c>
      <c r="JU11" s="58" t="str">
        <f>IF(JT$9="", "", IF(AND(NOT('Personnel Details'!$N$24=""), $B11&gt;='Personnel Details'!$N$24), IF('Personnel Details'!$P$24="","", 'Personnel Details'!$P$24), IF(AND(NOT('Personnel Details'!$I$24=""), $B11&gt;='Personnel Details'!$I$24), IF('Personnel Details'!$K$24="", "", 'Personnel Details'!$K$24), IF('Personnel Details'!$F$24="", "", 'Personnel Details'!$F$24))))</f>
        <v/>
      </c>
      <c r="JV11" s="77" t="str">
        <f>IF(JT$9="", "", IF(AND(NOT('Personnel Details'!$N$24=""), $B11&gt;='Personnel Details'!$N$24), 'Personnel Details'!$Q$24, IF(AND(NOT('Personnel Details'!$I$24=""), $B11&gt;='Personnel Details'!$I$24), 'Personnel Details'!$L$24, 'Personnel Details'!$G$24)))</f>
        <v/>
      </c>
      <c r="JW11" s="58">
        <f>CD11</f>
        <v>0</v>
      </c>
      <c r="JX11" s="52"/>
      <c r="JZ11" s="76" t="str">
        <f>IF(JZ$9="", "", IF(AND(NOT('Personnel Details'!$N$25=""), $B11&gt;='Personnel Details'!$N$25), 'Personnel Details'!$O$25, IF(AND(NOT('Personnel Details'!$I$25=""), $B11&gt;='Personnel Details'!$I$25), 'Personnel Details'!$J$25, 'Personnel Details'!$E$25)))</f>
        <v/>
      </c>
      <c r="KA11" s="58" t="str">
        <f>IF(JZ$9="", "", IF(AND(NOT('Personnel Details'!$N$25=""), $B11&gt;='Personnel Details'!$N$25), IF('Personnel Details'!$P$25="","", 'Personnel Details'!$P$25), IF(AND(NOT('Personnel Details'!$I$25=""), $B11&gt;='Personnel Details'!$I$25), IF('Personnel Details'!$K$25="", "", 'Personnel Details'!$K$25), IF('Personnel Details'!$F$25="", "", 'Personnel Details'!$F$25))))</f>
        <v/>
      </c>
      <c r="KB11" s="77" t="str">
        <f>IF(JZ$9="", "", IF(AND(NOT('Personnel Details'!$N$25=""), $B11&gt;='Personnel Details'!$N$25), 'Personnel Details'!$Q$25, IF(AND(NOT('Personnel Details'!$I$25=""), $B11&gt;='Personnel Details'!$I$25), 'Personnel Details'!$L$25, 'Personnel Details'!$G$25)))</f>
        <v/>
      </c>
      <c r="KC11" s="58">
        <f>CJ11</f>
        <v>0</v>
      </c>
      <c r="KD11" s="52"/>
      <c r="KF11" s="76" t="str">
        <f>IF(KF$9="", "", IF(AND(NOT('Personnel Details'!$N$26=""), $B11&gt;='Personnel Details'!$N$26), 'Personnel Details'!$O$26, IF(AND(NOT('Personnel Details'!$I$26=""), $B11&gt;='Personnel Details'!$I$26), 'Personnel Details'!$J$26, 'Personnel Details'!$E$26)))</f>
        <v/>
      </c>
      <c r="KG11" s="58" t="str">
        <f>IF(KF$9="", "", IF(AND(NOT('Personnel Details'!$N$26=""), $B11&gt;='Personnel Details'!$N$26), IF('Personnel Details'!$P$26="","", 'Personnel Details'!$P$26), IF(AND(NOT('Personnel Details'!$I$26=""), $B11&gt;='Personnel Details'!$I$26), IF('Personnel Details'!$K$26="", "", 'Personnel Details'!$K$26), IF('Personnel Details'!$F$26="", "", 'Personnel Details'!$F$26))))</f>
        <v/>
      </c>
      <c r="KH11" s="77" t="str">
        <f>IF(KF$9="", "", IF(AND(NOT('Personnel Details'!$N$26=""), $B11&gt;='Personnel Details'!$N$26), 'Personnel Details'!$Q$26, IF(AND(NOT('Personnel Details'!$I$26=""), $B11&gt;='Personnel Details'!$I$26), 'Personnel Details'!$L$26, 'Personnel Details'!$G$26)))</f>
        <v/>
      </c>
      <c r="KI11" s="58">
        <f>CP11</f>
        <v>0</v>
      </c>
      <c r="KJ11" s="52"/>
      <c r="KL11" s="76" t="str">
        <f>IF(KL$9="", "", IF(AND(NOT('Personnel Details'!$N$27=""), $B11&gt;='Personnel Details'!$N$27), 'Personnel Details'!$O$27, IF(AND(NOT('Personnel Details'!$I$27=""), $B11&gt;='Personnel Details'!$I$27), 'Personnel Details'!$J$27, 'Personnel Details'!$E$27)))</f>
        <v/>
      </c>
      <c r="KM11" s="58" t="str">
        <f>IF(KL$9="", "", IF(AND(NOT('Personnel Details'!$N$27=""), $B11&gt;='Personnel Details'!$N$27), IF('Personnel Details'!$P$27="","", 'Personnel Details'!$P$27), IF(AND(NOT('Personnel Details'!$I$27=""), $B11&gt;='Personnel Details'!$I$27), IF('Personnel Details'!$K$27="", "", 'Personnel Details'!$K$27), IF('Personnel Details'!$F$27="", "", 'Personnel Details'!$F$27))))</f>
        <v/>
      </c>
      <c r="KN11" s="77" t="str">
        <f>IF(KL$9="", "", IF(AND(NOT('Personnel Details'!$N$27=""), $B11&gt;='Personnel Details'!$N$27), 'Personnel Details'!$Q$27, IF(AND(NOT('Personnel Details'!$I$27=""), $B11&gt;='Personnel Details'!$I$27), 'Personnel Details'!$L$27, 'Personnel Details'!$G$27)))</f>
        <v/>
      </c>
      <c r="KO11" s="58">
        <f>CV11</f>
        <v>0</v>
      </c>
      <c r="KP11" s="52"/>
      <c r="KR11" s="76" t="str">
        <f>IF(KR$9="", "", IF(AND(NOT('Personnel Details'!$N$28=""), $B11&gt;='Personnel Details'!$N$28), 'Personnel Details'!$O$28, IF(AND(NOT('Personnel Details'!$I$28=""), $B11&gt;='Personnel Details'!$I$28), 'Personnel Details'!$J$28, 'Personnel Details'!$E$28)))</f>
        <v/>
      </c>
      <c r="KS11" s="58" t="str">
        <f>IF(KR$9="", "", IF(AND(NOT('Personnel Details'!$N$28=""), $B11&gt;='Personnel Details'!$N$28), IF('Personnel Details'!$P$28="","", 'Personnel Details'!$P$28), IF(AND(NOT('Personnel Details'!$I$28=""), $B11&gt;='Personnel Details'!$I$28), IF('Personnel Details'!$K$28="", "", 'Personnel Details'!$K$28), IF('Personnel Details'!$F$28="", "", 'Personnel Details'!$F$28))))</f>
        <v/>
      </c>
      <c r="KT11" s="77" t="str">
        <f>IF(KR$9="", "", IF(AND(NOT('Personnel Details'!$N$28=""), $B11&gt;='Personnel Details'!$N$28), 'Personnel Details'!$Q$28, IF(AND(NOT('Personnel Details'!$I$28=""), $B11&gt;='Personnel Details'!$I$28), 'Personnel Details'!$L$28, 'Personnel Details'!$G$28)))</f>
        <v/>
      </c>
      <c r="KU11" s="58">
        <f>DB11</f>
        <v>0</v>
      </c>
      <c r="KV11" s="52"/>
      <c r="KX11" s="76" t="str">
        <f>IF(KX$9="", "", IF(AND(NOT('Personnel Details'!$N$29=""), $B11&gt;='Personnel Details'!$N$29), 'Personnel Details'!$O$29, IF(AND(NOT('Personnel Details'!$I$29=""), $B11&gt;='Personnel Details'!$I$29), 'Personnel Details'!$J$29, 'Personnel Details'!$E$29)))</f>
        <v/>
      </c>
      <c r="KY11" s="58" t="str">
        <f>IF(KX$9="", "", IF(AND(NOT('Personnel Details'!$N$29=""), $B11&gt;='Personnel Details'!$N$29), IF('Personnel Details'!$P$29="","", 'Personnel Details'!$P$29), IF(AND(NOT('Personnel Details'!$I$29=""), $B11&gt;='Personnel Details'!$I$29), IF('Personnel Details'!$K$29="", "", 'Personnel Details'!$K$29), IF('Personnel Details'!$F$29="", "", 'Personnel Details'!$F$29))))</f>
        <v/>
      </c>
      <c r="KZ11" s="77" t="str">
        <f>IF(KX$9="", "", IF(AND(NOT('Personnel Details'!$N$29=""), $B11&gt;='Personnel Details'!$N$29), 'Personnel Details'!$Q$29, IF(AND(NOT('Personnel Details'!$I$29=""), $B11&gt;='Personnel Details'!$I$29), 'Personnel Details'!$L$29, 'Personnel Details'!$G$29)))</f>
        <v/>
      </c>
      <c r="LA11" s="58">
        <f>DH11</f>
        <v>0</v>
      </c>
      <c r="LB11" s="52"/>
      <c r="LD11" s="76" t="str">
        <f>IF(LD$9="", "", IF(AND(NOT('Personnel Details'!$N$30=""), $B11&gt;='Personnel Details'!$N$30), 'Personnel Details'!$O$30, IF(AND(NOT('Personnel Details'!$I$30=""), $B11&gt;='Personnel Details'!$I$30), 'Personnel Details'!$J$30, 'Personnel Details'!$E$30)))</f>
        <v/>
      </c>
      <c r="LE11" s="58" t="str">
        <f>IF(LD$9="", "", IF(AND(NOT('Personnel Details'!$N$30=""), $B11&gt;='Personnel Details'!$N$30), IF('Personnel Details'!$P$30="","", 'Personnel Details'!$P$30), IF(AND(NOT('Personnel Details'!$I$30=""), $B11&gt;='Personnel Details'!$I$30), IF('Personnel Details'!$K$30="", "", 'Personnel Details'!$K$30), IF('Personnel Details'!$F$30="", "", 'Personnel Details'!$F$30))))</f>
        <v/>
      </c>
      <c r="LF11" s="77" t="str">
        <f>IF(LD$9="", "", IF(AND(NOT('Personnel Details'!$N$30=""), $B11&gt;='Personnel Details'!$N$30), 'Personnel Details'!$Q$30, IF(AND(NOT('Personnel Details'!$I$30=""), $B11&gt;='Personnel Details'!$I$30), 'Personnel Details'!$L$30, 'Personnel Details'!$G$30)))</f>
        <v/>
      </c>
      <c r="LG11" s="58">
        <f>DN11</f>
        <v>0</v>
      </c>
      <c r="LH11" s="52"/>
      <c r="LJ11" s="76" t="str">
        <f>IF(LJ$9="", "", IF(AND(NOT('Personnel Details'!$N$31=""), $B11&gt;='Personnel Details'!$N$31), 'Personnel Details'!$O$31, IF(AND(NOT('Personnel Details'!$I$31=""), $B11&gt;='Personnel Details'!$I$31), 'Personnel Details'!$J$31, 'Personnel Details'!$E$31)))</f>
        <v/>
      </c>
      <c r="LK11" s="58" t="str">
        <f>IF(LJ$9="", "", IF(AND(NOT('Personnel Details'!$N$31=""), $B11&gt;='Personnel Details'!$N$31), IF('Personnel Details'!$P$31="","", 'Personnel Details'!$P$31), IF(AND(NOT('Personnel Details'!$I$31=""), $B11&gt;='Personnel Details'!$I$31), IF('Personnel Details'!$K$31="", "", 'Personnel Details'!$K$31), IF('Personnel Details'!$F$31="", "", 'Personnel Details'!$F$31))))</f>
        <v/>
      </c>
      <c r="LL11" s="77" t="str">
        <f>IF(LJ$9="", "", IF(AND(NOT('Personnel Details'!$N$31=""), $B11&gt;='Personnel Details'!$N$31), 'Personnel Details'!$Q$31, IF(AND(NOT('Personnel Details'!$I$31=""), $B11&gt;='Personnel Details'!$I$31), 'Personnel Details'!$L$31, 'Personnel Details'!$G$31)))</f>
        <v/>
      </c>
      <c r="LM11" s="58">
        <f>DT11</f>
        <v>0</v>
      </c>
      <c r="LN11" s="52"/>
      <c r="LP11" s="76" t="str">
        <f>IF(LP$9="", "", IF(AND(NOT('Personnel Details'!$N$32=""), $B11&gt;='Personnel Details'!$N$32), 'Personnel Details'!$O$32, IF(AND(NOT('Personnel Details'!$I$32=""), $B11&gt;='Personnel Details'!$I$32), 'Personnel Details'!$J$32, 'Personnel Details'!$E$32)))</f>
        <v/>
      </c>
      <c r="LQ11" s="58" t="str">
        <f>IF(LP$9="", "", IF(AND(NOT('Personnel Details'!$N$32=""), $B11&gt;='Personnel Details'!$N$32), IF('Personnel Details'!$P$32="","", 'Personnel Details'!$P$32), IF(AND(NOT('Personnel Details'!$I$32=""), $B11&gt;='Personnel Details'!$I$32), IF('Personnel Details'!$K$32="", "", 'Personnel Details'!$K$32), IF('Personnel Details'!$F$32="", "", 'Personnel Details'!$F$32))))</f>
        <v/>
      </c>
      <c r="LR11" s="77" t="str">
        <f>IF(LP$9="", "", IF(AND(NOT('Personnel Details'!$N$32=""), $B11&gt;='Personnel Details'!$N$32), 'Personnel Details'!$Q$32, IF(AND(NOT('Personnel Details'!$I$32=""), $B11&gt;='Personnel Details'!$I$32), 'Personnel Details'!$L$32, 'Personnel Details'!$G$32)))</f>
        <v/>
      </c>
      <c r="LS11" s="58">
        <f>DZ11</f>
        <v>0</v>
      </c>
      <c r="LT11" s="52"/>
      <c r="LV11" s="76" t="str">
        <f>IF(LV$9="", "", IF(AND(NOT('Personnel Details'!$N$33=""), $B11&gt;='Personnel Details'!$N$33), 'Personnel Details'!$O$33, IF(AND(NOT('Personnel Details'!$I$33=""), $B11&gt;='Personnel Details'!$I$33), 'Personnel Details'!$J$33, 'Personnel Details'!$E$33)))</f>
        <v/>
      </c>
      <c r="LW11" s="58" t="str">
        <f>IF(LV$9="", "", IF(AND(NOT('Personnel Details'!$N$33=""), $B11&gt;='Personnel Details'!$N$33), IF('Personnel Details'!$P$33="","", 'Personnel Details'!$P$33), IF(AND(NOT('Personnel Details'!$I$33=""), $B11&gt;='Personnel Details'!$I$33), IF('Personnel Details'!$K$33="", "", 'Personnel Details'!$K$33), IF('Personnel Details'!$F$33="", "", 'Personnel Details'!$F$33))))</f>
        <v/>
      </c>
      <c r="LX11" s="77" t="str">
        <f>IF(LV$9="", "", IF(AND(NOT('Personnel Details'!$N$33=""), $B11&gt;='Personnel Details'!$N$33), 'Personnel Details'!$Q$33, IF(AND(NOT('Personnel Details'!$I$33=""), $B11&gt;='Personnel Details'!$I$33), 'Personnel Details'!$L$33, 'Personnel Details'!$G$33)))</f>
        <v/>
      </c>
      <c r="LY11" s="58">
        <f>EF11</f>
        <v>0</v>
      </c>
      <c r="LZ11" s="52"/>
      <c r="MB11" s="76" t="str">
        <f>IF(MB$9="", "", IF(AND(NOT('Personnel Details'!$N$34=""), $B11&gt;='Personnel Details'!$N$34), 'Personnel Details'!$O$34, IF(AND(NOT('Personnel Details'!$I$34=""), $B11&gt;='Personnel Details'!$I$34), 'Personnel Details'!$J$34, 'Personnel Details'!$E$34)))</f>
        <v/>
      </c>
      <c r="MC11" s="58" t="str">
        <f>IF(MB$9="", "", IF(AND(NOT('Personnel Details'!$N$34=""), $B11&gt;='Personnel Details'!$N$34), IF('Personnel Details'!$P$34="","", 'Personnel Details'!$P$34), IF(AND(NOT('Personnel Details'!$I$34=""), $B11&gt;='Personnel Details'!$I$34), IF('Personnel Details'!$K$34="", "", 'Personnel Details'!$K$34), IF('Personnel Details'!$F$34="", "", 'Personnel Details'!$F$34))))</f>
        <v/>
      </c>
      <c r="MD11" s="77" t="str">
        <f>IF(MB$9="", "", IF(AND(NOT('Personnel Details'!$N$34=""), $B11&gt;='Personnel Details'!$N$34), 'Personnel Details'!$Q$34, IF(AND(NOT('Personnel Details'!$I$34=""), $B11&gt;='Personnel Details'!$I$34), 'Personnel Details'!$L$34, 'Personnel Details'!$G$34)))</f>
        <v/>
      </c>
      <c r="ME11" s="58">
        <f>EL11</f>
        <v>0</v>
      </c>
      <c r="MF11" s="52"/>
      <c r="MH11" s="76" t="str">
        <f>IF(MH$9="", "", IF(AND(NOT('Personnel Details'!$N$35=""), $B11&gt;='Personnel Details'!$N$35), 'Personnel Details'!$O$35, IF(AND(NOT('Personnel Details'!$I$35=""), $B11&gt;='Personnel Details'!$I$35), 'Personnel Details'!$J$35, 'Personnel Details'!$E$35)))</f>
        <v/>
      </c>
      <c r="MI11" s="58" t="str">
        <f>IF(MH$9="", "", IF(AND(NOT('Personnel Details'!$N$35=""), $B11&gt;='Personnel Details'!$N$35), IF('Personnel Details'!$P$35="","", 'Personnel Details'!$P$35), IF(AND(NOT('Personnel Details'!$I$35=""), $B11&gt;='Personnel Details'!$I$35), IF('Personnel Details'!$K$35="", "", 'Personnel Details'!$K$35), IF('Personnel Details'!$F$35="", "", 'Personnel Details'!$F$35))))</f>
        <v/>
      </c>
      <c r="MJ11" s="77" t="str">
        <f>IF(MH$9="", "", IF(AND(NOT('Personnel Details'!$N$35=""), $B11&gt;='Personnel Details'!$N$35), 'Personnel Details'!$Q$35, IF(AND(NOT('Personnel Details'!$I$35=""), $B11&gt;='Personnel Details'!$I$35), 'Personnel Details'!$L$35, 'Personnel Details'!$G$35)))</f>
        <v/>
      </c>
      <c r="MK11" s="58">
        <f>ER11</f>
        <v>0</v>
      </c>
      <c r="ML11" s="52"/>
      <c r="MN11" s="76" t="str">
        <f>IF(MN$9="", "", IF(AND(NOT('Personnel Details'!$N$36=""), $B11&gt;='Personnel Details'!$N$36), 'Personnel Details'!$O$36, IF(AND(NOT('Personnel Details'!$I$36=""), $B11&gt;='Personnel Details'!$I$36), 'Personnel Details'!$J$36, 'Personnel Details'!$E$36)))</f>
        <v/>
      </c>
      <c r="MO11" s="58" t="str">
        <f>IF(MN$9="", "", IF(AND(NOT('Personnel Details'!$N$36=""), $B11&gt;='Personnel Details'!$N$36), IF('Personnel Details'!$P$36="","", 'Personnel Details'!$P$36), IF(AND(NOT('Personnel Details'!$I$36=""), $B11&gt;='Personnel Details'!$I$36), IF('Personnel Details'!$K$36="", "", 'Personnel Details'!$K$36), IF('Personnel Details'!$F$36="", "", 'Personnel Details'!$F$36))))</f>
        <v/>
      </c>
      <c r="MP11" s="77" t="str">
        <f>IF(MN$9="", "", IF(AND(NOT('Personnel Details'!$N$36=""), $B11&gt;='Personnel Details'!$N$36), 'Personnel Details'!$Q$36, IF(AND(NOT('Personnel Details'!$I$36=""), $B11&gt;='Personnel Details'!$I$36), 'Personnel Details'!$L$36, 'Personnel Details'!$G$36)))</f>
        <v/>
      </c>
      <c r="MQ11" s="58">
        <f>EX11</f>
        <v>0</v>
      </c>
      <c r="MR11" s="52"/>
      <c r="MT11" s="76" t="str">
        <f>IF(MT$9="", "", IF(AND(NOT('Personnel Details'!$N$37=""), $B11&gt;='Personnel Details'!$N$37), 'Personnel Details'!$O$37, IF(AND(NOT('Personnel Details'!$I$37=""), $B11&gt;='Personnel Details'!$I$37), 'Personnel Details'!$J$37, 'Personnel Details'!$E$37)))</f>
        <v/>
      </c>
      <c r="MU11" s="58" t="str">
        <f>IF(MT$9="", "", IF(AND(NOT('Personnel Details'!$N$37=""), $B11&gt;='Personnel Details'!$N$37), IF('Personnel Details'!$P$37="","", 'Personnel Details'!$P$37), IF(AND(NOT('Personnel Details'!$I$37=""), $B11&gt;='Personnel Details'!$I$37), IF('Personnel Details'!$K$37="", "", 'Personnel Details'!$K$37), IF('Personnel Details'!$F$37="", "", 'Personnel Details'!$F$37))))</f>
        <v/>
      </c>
      <c r="MV11" s="77" t="str">
        <f>IF(MT$9="", "", IF(AND(NOT('Personnel Details'!$N$37=""), $B11&gt;='Personnel Details'!$N$37), 'Personnel Details'!$Q$37, IF(AND(NOT('Personnel Details'!$I$37=""), $B11&gt;='Personnel Details'!$I$37), 'Personnel Details'!$L$37, 'Personnel Details'!$G$37)))</f>
        <v/>
      </c>
      <c r="MW11" s="58">
        <f>FD11</f>
        <v>0</v>
      </c>
      <c r="MX11" s="52"/>
      <c r="MZ11" s="76" t="str">
        <f>IF(MZ$9="", "", IF(AND(NOT('Personnel Details'!$N$38=""), $B11&gt;='Personnel Details'!$N$38), 'Personnel Details'!$O$38, IF(AND(NOT('Personnel Details'!$I$38=""), $B11&gt;='Personnel Details'!$I$38), 'Personnel Details'!$J$38, 'Personnel Details'!$E$38)))</f>
        <v/>
      </c>
      <c r="NA11" s="58" t="str">
        <f>IF(MZ$9="", "", IF(AND(NOT('Personnel Details'!$N$38=""), $B11&gt;='Personnel Details'!$N$38), IF('Personnel Details'!$P$38="","", 'Personnel Details'!$P$38), IF(AND(NOT('Personnel Details'!$I$38=""), $B11&gt;='Personnel Details'!$I$38), IF('Personnel Details'!$K$38="", "", 'Personnel Details'!$K$38), IF('Personnel Details'!$F$38="", "", 'Personnel Details'!$F$38))))</f>
        <v/>
      </c>
      <c r="NB11" s="77" t="str">
        <f>IF(MZ$9="", "", IF(AND(NOT('Personnel Details'!$N$38=""), $B11&gt;='Personnel Details'!$N$38), 'Personnel Details'!$Q$38, IF(AND(NOT('Personnel Details'!$I$38=""), $B11&gt;='Personnel Details'!$I$38), 'Personnel Details'!$L$38, 'Personnel Details'!$G$38)))</f>
        <v/>
      </c>
      <c r="NC11" s="58">
        <f>FJ11</f>
        <v>0</v>
      </c>
      <c r="ND11" s="52"/>
      <c r="NF11" s="76" t="str">
        <f>IF(NF$9="", "", IF(AND(NOT('Personnel Details'!$N$39=""), $B11&gt;='Personnel Details'!$N$39), 'Personnel Details'!$O$39, IF(AND(NOT('Personnel Details'!$I$39=""), $B11&gt;='Personnel Details'!$I$39), 'Personnel Details'!$J$39, 'Personnel Details'!$E$39)))</f>
        <v/>
      </c>
      <c r="NG11" s="58" t="str">
        <f>IF(NF$9="", "", IF(AND(NOT('Personnel Details'!$N$39=""), $B11&gt;='Personnel Details'!$N$39), IF('Personnel Details'!$P$39="","", 'Personnel Details'!$P$39), IF(AND(NOT('Personnel Details'!$I$39=""), $B11&gt;='Personnel Details'!$I$39), IF('Personnel Details'!$K$39="", "", 'Personnel Details'!$K$39), IF('Personnel Details'!$F$39="", "", 'Personnel Details'!$F$39))))</f>
        <v/>
      </c>
      <c r="NH11" s="77" t="str">
        <f>IF(NF$9="", "", IF(AND(NOT('Personnel Details'!$N$39=""), $B11&gt;='Personnel Details'!$N$39), 'Personnel Details'!$Q$39, IF(AND(NOT('Personnel Details'!$I$39=""), $B11&gt;='Personnel Details'!$I$39), 'Personnel Details'!$L$39, 'Personnel Details'!$G$39)))</f>
        <v/>
      </c>
      <c r="NI11" s="58">
        <f>FP11</f>
        <v>0</v>
      </c>
      <c r="NJ11" s="52"/>
      <c r="NL11" s="76" t="str">
        <f>IF(NL$9="", "", IF(AND(NOT('Personnel Details'!$N$40=""), $B11&gt;='Personnel Details'!$N$40), 'Personnel Details'!$O$40, IF(AND(NOT('Personnel Details'!$I$40=""), $B11&gt;='Personnel Details'!$I$40), 'Personnel Details'!$J$40, 'Personnel Details'!$E$40)))</f>
        <v/>
      </c>
      <c r="NM11" s="58" t="str">
        <f>IF(NL$9="", "", IF(AND(NOT('Personnel Details'!$N$40=""), $B11&gt;='Personnel Details'!$N$40), IF('Personnel Details'!$P$40="","", 'Personnel Details'!$P$40), IF(AND(NOT('Personnel Details'!$I$40=""), $B11&gt;='Personnel Details'!$I$40), IF('Personnel Details'!$K$40="", "", 'Personnel Details'!$K$40), IF('Personnel Details'!$F$40="", "", 'Personnel Details'!$F$40))))</f>
        <v/>
      </c>
      <c r="NN11" s="77" t="str">
        <f>IF(NL$9="", "", IF(AND(NOT('Personnel Details'!$N$40=""), $B11&gt;='Personnel Details'!$N$40), 'Personnel Details'!$Q$40, IF(AND(NOT('Personnel Details'!$I$40=""), $B11&gt;='Personnel Details'!$I$40), 'Personnel Details'!$L$40, 'Personnel Details'!$G$40)))</f>
        <v/>
      </c>
      <c r="NO11" s="58">
        <f>FV11</f>
        <v>0</v>
      </c>
      <c r="NP11" s="52"/>
    </row>
    <row r="12" spans="1:380" x14ac:dyDescent="0.25">
      <c r="A12" s="32"/>
      <c r="B12" s="113">
        <f>IFERROR(IF(B11+1&gt;'Personnel Details'!$U$5, "", B11+1), "")</f>
        <v>43832</v>
      </c>
      <c r="C12" s="32"/>
      <c r="D12" s="84">
        <v>0</v>
      </c>
      <c r="E12" s="13">
        <f t="shared" si="2"/>
        <v>0</v>
      </c>
      <c r="F12" s="13">
        <f t="shared" ref="F12:F75" si="33">IF(OR(D12="", $B12=""), "", IF(AND(GW11&gt;GU12, GW12&gt;GU12), D12*GV12, IF(AND(GW11&lt;GU12, GW12&gt;GU12), ((GW12-GU12)*GV12)+(($D12-(GW12-GU12))*GT12), D12*GT12)))</f>
        <v>0</v>
      </c>
      <c r="G12" s="56">
        <f>IF(OR($B12="", F12=""), "", IF(DAY($B12)=1, F12, G11+F12))</f>
        <v>0</v>
      </c>
      <c r="H12" s="16">
        <f t="shared" ref="H12:H75" si="34">IF(OR(D12="", $B12=""), "", IF(AND(GW11&gt;GU12, GW12&gt;GU12), GV12, IF(AND(GW11&lt;GU12, GW12&gt;GU12), "Both", GT12)))</f>
        <v>0.8</v>
      </c>
      <c r="I12" s="32"/>
      <c r="J12" s="84">
        <v>0</v>
      </c>
      <c r="K12" s="62">
        <f t="shared" si="3"/>
        <v>0</v>
      </c>
      <c r="L12" s="62">
        <f t="shared" ref="L12:L75" si="35">IF(OR(J12="", $B12=""), "", IF(AND(HC11&gt;HA12, HC12&gt;HA12), J12*HB12, IF(AND(HC11&lt;HA12, HC12&gt;HA12), ((HC12-HA12)*HB12)+(($D12-(HC12-HA12))*GZ12), J12*GZ12)))</f>
        <v>0</v>
      </c>
      <c r="M12" s="65">
        <f>IF(OR($B12="", L12=""), "", IF(DAY($B12)=1, L12, M11+L12))</f>
        <v>0</v>
      </c>
      <c r="N12" s="68">
        <f t="shared" ref="N12:N75" si="36">IF(OR(J12="", $B12=""), "", IF(AND(HC11&gt;HA12, HC12&gt;HA12), HB12, IF(AND(HC11&lt;HA12, HC12&gt;HA12), "Both", GZ12)))</f>
        <v>0.8</v>
      </c>
      <c r="O12" s="32"/>
      <c r="P12" s="84">
        <v>0</v>
      </c>
      <c r="Q12" s="62">
        <f t="shared" si="4"/>
        <v>0</v>
      </c>
      <c r="R12" s="62">
        <f t="shared" ref="R12:R75" si="37">IF(OR(P12="", $B12=""), "", IF(AND(HI11&gt;HG12, HI12&gt;HG12), P12*HH12, IF(AND(HI11&lt;HG12, HI12&gt;HG12), ((HI12-HG12)*HH12)+(($D12-(HI12-HG12))*HF12), P12*HF12)))</f>
        <v>0</v>
      </c>
      <c r="S12" s="65">
        <f>IF(OR($B12="", R12=""), "", IF(DAY($B12)=1, R12, S11+R12))</f>
        <v>0</v>
      </c>
      <c r="T12" s="68">
        <f t="shared" ref="T12:T75" si="38">IF(OR(P12="", $B12=""), "", IF(AND(HI11&gt;HG12, HI12&gt;HG12), HH12, IF(AND(HI11&lt;HG12, HI12&gt;HG12), "Both", HF12)))</f>
        <v>0.8</v>
      </c>
      <c r="U12" s="32"/>
      <c r="V12" s="84">
        <v>0</v>
      </c>
      <c r="W12" s="62">
        <f t="shared" si="5"/>
        <v>0</v>
      </c>
      <c r="X12" s="62">
        <f t="shared" ref="X12:X75" si="39">IF(OR(V12="", $B12=""), "", IF(AND(HO11&gt;HM12, HO12&gt;HM12), V12*HN12, IF(AND(HO11&lt;HM12, HO12&gt;HM12), ((HO12-HM12)*HN12)+(($D12-(HO12-HM12))*HL12), V12*HL12)))</f>
        <v>0</v>
      </c>
      <c r="Y12" s="65">
        <f>IF(OR($B12="", X12=""), "", IF(DAY($B12)=1, X12, Y11+X12))</f>
        <v>0</v>
      </c>
      <c r="Z12" s="68">
        <f t="shared" ref="Z12:Z75" si="40">IF(OR(V12="", $B12=""), "", IF(AND(HO11&gt;HM12, HO12&gt;HM12), HN12, IF(AND(HO11&lt;HM12, HO12&gt;HM12), "Both", HL12)))</f>
        <v>0.8</v>
      </c>
      <c r="AA12" s="32"/>
      <c r="AB12" s="84"/>
      <c r="AC12" s="62" t="str">
        <f t="shared" si="6"/>
        <v/>
      </c>
      <c r="AD12" s="62" t="str">
        <f t="shared" ref="AD12:AD75" si="41">IF(OR(AB12="", $B12=""), "", IF(AND(HU11&gt;HS12, HU12&gt;HS12), AB12*HT12, IF(AND(HU11&lt;HS12, HU12&gt;HS12), ((HU12-HS12)*HT12)+(($D12-(HU12-HS12))*HR12), AB12*HR12)))</f>
        <v/>
      </c>
      <c r="AE12" s="65" t="str">
        <f>IF(OR($B12="", AD12=""), "", IF(DAY($B12)=1, AD12, AE11+AD12))</f>
        <v/>
      </c>
      <c r="AF12" s="68" t="str">
        <f t="shared" ref="AF12:AF75" si="42">IF(OR(AB12="", $B12=""), "", IF(AND(HU11&gt;HS12, HU12&gt;HS12), HT12, IF(AND(HU11&lt;HS12, HU12&gt;HS12), "Both", HR12)))</f>
        <v/>
      </c>
      <c r="AG12" s="32"/>
      <c r="AH12" s="84"/>
      <c r="AI12" s="62" t="str">
        <f t="shared" si="7"/>
        <v/>
      </c>
      <c r="AJ12" s="62" t="str">
        <f t="shared" ref="AJ12:AJ75" si="43">IF(OR(AH12="", $B12=""), "", IF(AND(IA11&gt;HY12, IA12&gt;HY12), AH12*HZ12, IF(AND(IA11&lt;HY12, IA12&gt;HY12), ((IA12-HY12)*HZ12)+(($D12-(IA12-HY12))*HX12), AH12*HX12)))</f>
        <v/>
      </c>
      <c r="AK12" s="65" t="str">
        <f>IF(OR($B12="", AJ12=""), "", IF(DAY($B12)=1, AJ12, AK11+AJ12))</f>
        <v/>
      </c>
      <c r="AL12" s="68" t="str">
        <f t="shared" ref="AL12:AL75" si="44">IF(OR(AH12="", $B12=""), "", IF(AND(IA11&gt;HY12, IA12&gt;HY12), HZ12, IF(AND(IA11&lt;HY12, IA12&gt;HY12), "Both", HX12)))</f>
        <v/>
      </c>
      <c r="AM12" s="32"/>
      <c r="AN12" s="84"/>
      <c r="AO12" s="62" t="str">
        <f t="shared" si="8"/>
        <v/>
      </c>
      <c r="AP12" s="62" t="str">
        <f t="shared" ref="AP12:AP75" si="45">IF(OR(AN12="", $B12=""), "", IF(AND(IG11&gt;IE12, IG12&gt;IE12), AN12*IF12, IF(AND(IG11&lt;IE12, IG12&gt;IE12), ((IG12-IE12)*IF12)+(($D12-(IG12-IE12))*ID12), AN12*ID12)))</f>
        <v/>
      </c>
      <c r="AQ12" s="65" t="str">
        <f>IF(OR($B12="", AP12=""), "", IF(DAY($B12)=1, AP12, AQ11+AP12))</f>
        <v/>
      </c>
      <c r="AR12" s="68" t="str">
        <f t="shared" ref="AR12:AR75" si="46">IF(OR(AN12="", $B12=""), "", IF(AND(IG11&gt;IE12, IG12&gt;IE12), IF12, IF(AND(IG11&lt;IE12, IG12&gt;IE12), "Both", ID12)))</f>
        <v/>
      </c>
      <c r="AS12" s="32"/>
      <c r="AT12" s="84"/>
      <c r="AU12" s="62" t="str">
        <f t="shared" si="9"/>
        <v/>
      </c>
      <c r="AV12" s="62" t="str">
        <f t="shared" ref="AV12:AV75" si="47">IF(OR(AT12="", $B12=""), "", IF(AND(IM11&gt;IK12, IM12&gt;IK12), AT12*IL12, IF(AND(IM11&lt;IK12, IM12&gt;IK12), ((IM12-IK12)*IL12)+(($D12-(IM12-IK12))*IJ12), AT12*IJ12)))</f>
        <v/>
      </c>
      <c r="AW12" s="65" t="str">
        <f>IF(OR($B12="", AV12=""), "", IF(DAY($B12)=1, AV12, AW11+AV12))</f>
        <v/>
      </c>
      <c r="AX12" s="68" t="str">
        <f t="shared" ref="AX12:AX75" si="48">IF(OR(AT12="", $B12=""), "", IF(AND(IM11&gt;IK12, IM12&gt;IK12), IL12, IF(AND(IM11&lt;IK12, IM12&gt;IK12), "Both", IJ12)))</f>
        <v/>
      </c>
      <c r="AY12" s="32"/>
      <c r="AZ12" s="84"/>
      <c r="BA12" s="62" t="str">
        <f t="shared" si="10"/>
        <v/>
      </c>
      <c r="BB12" s="62" t="str">
        <f t="shared" ref="BB12:BB75" si="49">IF(OR(AZ12="", $B12=""), "", IF(AND(IS11&gt;IQ12, IS12&gt;IQ12), AZ12*IR12, IF(AND(IS11&lt;IQ12, IS12&gt;IQ12), ((IS12-IQ12)*IR12)+(($D12-(IS12-IQ12))*IP12), AZ12*IP12)))</f>
        <v/>
      </c>
      <c r="BC12" s="65" t="str">
        <f>IF(OR($B12="", BB12=""), "", IF(DAY($B12)=1, BB12, BC11+BB12))</f>
        <v/>
      </c>
      <c r="BD12" s="68" t="str">
        <f t="shared" ref="BD12:BD75" si="50">IF(OR(AZ12="", $B12=""), "", IF(AND(IS11&gt;IQ12, IS12&gt;IQ12), IR12, IF(AND(IS11&lt;IQ12, IS12&gt;IQ12), "Both", IP12)))</f>
        <v/>
      </c>
      <c r="BE12" s="32"/>
      <c r="BF12" s="84"/>
      <c r="BG12" s="62" t="str">
        <f t="shared" si="11"/>
        <v/>
      </c>
      <c r="BH12" s="62" t="str">
        <f t="shared" ref="BH12:BH75" si="51">IF(OR(BF12="", $B12=""), "", IF(AND(IY11&gt;IW12, IY12&gt;IW12), BF12*IX12, IF(AND(IY11&lt;IW12, IY12&gt;IW12), ((IY12-IW12)*IX12)+(($D12-(IY12-IW12))*IV12), BF12*IV12)))</f>
        <v/>
      </c>
      <c r="BI12" s="65" t="str">
        <f>IF(OR($B12="", BH12=""), "", IF(DAY($B12)=1, BH12, BI11+BH12))</f>
        <v/>
      </c>
      <c r="BJ12" s="68" t="str">
        <f t="shared" ref="BJ12:BJ75" si="52">IF(OR(BF12="", $B12=""), "", IF(AND(IY11&gt;IW12, IY12&gt;IW12), IX12, IF(AND(IY11&lt;IW12, IY12&gt;IW12), "Both", IV12)))</f>
        <v/>
      </c>
      <c r="BK12" s="32"/>
      <c r="BL12" s="84"/>
      <c r="BM12" s="62" t="str">
        <f t="shared" si="12"/>
        <v/>
      </c>
      <c r="BN12" s="62" t="str">
        <f t="shared" ref="BN12:BN75" si="53">IF(OR(BL12="", $B12=""), "", IF(AND(JE11&gt;JC12, JE12&gt;JC12), BL12*JD12, IF(AND(JE11&lt;JC12, JE12&gt;JC12), ((JE12-JC12)*JD12)+(($D12-(JE12-JC12))*JB12), BL12*JB12)))</f>
        <v/>
      </c>
      <c r="BO12" s="65" t="str">
        <f>IF(OR($B12="", BN12=""), "", IF(DAY($B12)=1, BN12, BO11+BN12))</f>
        <v/>
      </c>
      <c r="BP12" s="68" t="str">
        <f t="shared" ref="BP12:BP75" si="54">IF(OR(BL12="", $B12=""), "", IF(AND(JE11&gt;JC12, JE12&gt;JC12), JD12, IF(AND(JE11&lt;JC12, JE12&gt;JC12), "Both", JB12)))</f>
        <v/>
      </c>
      <c r="BQ12" s="32"/>
      <c r="BR12" s="84"/>
      <c r="BS12" s="62" t="str">
        <f t="shared" si="13"/>
        <v/>
      </c>
      <c r="BT12" s="62" t="str">
        <f t="shared" ref="BT12:BT75" si="55">IF(OR(BR12="", $B12=""), "", IF(AND(JK11&gt;JI12, JK12&gt;JI12), BR12*JJ12, IF(AND(JK11&lt;JI12, JK12&gt;JI12), ((JK12-JI12)*JJ12)+(($D12-(JK12-JI12))*JH12), BR12*JH12)))</f>
        <v/>
      </c>
      <c r="BU12" s="65" t="str">
        <f>IF(OR($B12="", BT12=""), "", IF(DAY($B12)=1, BT12, BU11+BT12))</f>
        <v/>
      </c>
      <c r="BV12" s="68" t="str">
        <f t="shared" ref="BV12:BV75" si="56">IF(OR(BR12="", $B12=""), "", IF(AND(JK11&gt;JI12, JK12&gt;JI12), JJ12, IF(AND(JK11&lt;JI12, JK12&gt;JI12), "Both", JH12)))</f>
        <v/>
      </c>
      <c r="BW12" s="32"/>
      <c r="BX12" s="84"/>
      <c r="BY12" s="62" t="str">
        <f t="shared" si="14"/>
        <v/>
      </c>
      <c r="BZ12" s="62" t="str">
        <f t="shared" ref="BZ12:BZ75" si="57">IF(OR(BX12="", $B12=""), "", IF(AND(JQ11&gt;JO12, JQ12&gt;JO12), BX12*JP12, IF(AND(JQ11&lt;JO12, JQ12&gt;JO12), ((JQ12-JO12)*JP12)+(($D12-(JQ12-JO12))*JN12), BX12*JN12)))</f>
        <v/>
      </c>
      <c r="CA12" s="65" t="str">
        <f>IF(OR($B12="", BZ12=""), "", IF(DAY($B12)=1, BZ12, CA11+BZ12))</f>
        <v/>
      </c>
      <c r="CB12" s="68" t="str">
        <f t="shared" ref="CB12:CB75" si="58">IF(OR(BX12="", $B12=""), "", IF(AND(JQ11&gt;JO12, JQ12&gt;JO12), JP12, IF(AND(JQ11&lt;JO12, JQ12&gt;JO12), "Both", JN12)))</f>
        <v/>
      </c>
      <c r="CC12" s="32"/>
      <c r="CD12" s="84"/>
      <c r="CE12" s="62" t="str">
        <f t="shared" si="15"/>
        <v/>
      </c>
      <c r="CF12" s="62" t="str">
        <f t="shared" ref="CF12:CF75" si="59">IF(OR(CD12="", $B12=""), "", IF(AND(JW11&gt;JU12, JW12&gt;JU12), CD12*JV12, IF(AND(JW11&lt;JU12, JW12&gt;JU12), ((JW12-JU12)*JV12)+(($D12-(JW12-JU12))*JT12), CD12*JT12)))</f>
        <v/>
      </c>
      <c r="CG12" s="65" t="str">
        <f>IF(OR($B12="", CF12=""), "", IF(DAY($B12)=1, CF12, CG11+CF12))</f>
        <v/>
      </c>
      <c r="CH12" s="68" t="str">
        <f t="shared" ref="CH12:CH75" si="60">IF(OR(CD12="", $B12=""), "", IF(AND(JW11&gt;JU12, JW12&gt;JU12), JV12, IF(AND(JW11&lt;JU12, JW12&gt;JU12), "Both", JT12)))</f>
        <v/>
      </c>
      <c r="CI12" s="32"/>
      <c r="CJ12" s="84"/>
      <c r="CK12" s="62" t="str">
        <f t="shared" si="16"/>
        <v/>
      </c>
      <c r="CL12" s="62" t="str">
        <f t="shared" ref="CL12:CL75" si="61">IF(OR(CJ12="", $B12=""), "", IF(AND(KC11&gt;KA12, KC12&gt;KA12), CJ12*KB12, IF(AND(KC11&lt;KA12, KC12&gt;KA12), ((KC12-KA12)*KB12)+(($D12-(KC12-KA12))*JZ12), CJ12*JZ12)))</f>
        <v/>
      </c>
      <c r="CM12" s="65" t="str">
        <f>IF(OR($B12="", CL12=""), "", IF(DAY($B12)=1, CL12, CM11+CL12))</f>
        <v/>
      </c>
      <c r="CN12" s="68" t="str">
        <f t="shared" ref="CN12:CN75" si="62">IF(OR(CJ12="", $B12=""), "", IF(AND(KC11&gt;KA12, KC12&gt;KA12), KB12, IF(AND(KC11&lt;KA12, KC12&gt;KA12), "Both", JZ12)))</f>
        <v/>
      </c>
      <c r="CO12" s="32"/>
      <c r="CP12" s="84"/>
      <c r="CQ12" s="62" t="str">
        <f t="shared" si="17"/>
        <v/>
      </c>
      <c r="CR12" s="62" t="str">
        <f t="shared" ref="CR12:CR75" si="63">IF(OR(CP12="", $B12=""), "", IF(AND(KI11&gt;KG12, KI12&gt;KG12), CP12*KH12, IF(AND(KI11&lt;KG12, KI12&gt;KG12), ((KI12-KG12)*KH12)+(($D12-(KI12-KG12))*KF12), CP12*KF12)))</f>
        <v/>
      </c>
      <c r="CS12" s="65" t="str">
        <f>IF(OR($B12="", CR12=""), "", IF(DAY($B12)=1, CR12, CS11+CR12))</f>
        <v/>
      </c>
      <c r="CT12" s="68" t="str">
        <f t="shared" ref="CT12:CT75" si="64">IF(OR(CP12="", $B12=""), "", IF(AND(KI11&gt;KG12, KI12&gt;KG12), KH12, IF(AND(KI11&lt;KG12, KI12&gt;KG12), "Both", KF12)))</f>
        <v/>
      </c>
      <c r="CU12" s="32"/>
      <c r="CV12" s="84"/>
      <c r="CW12" s="62" t="str">
        <f t="shared" si="18"/>
        <v/>
      </c>
      <c r="CX12" s="62" t="str">
        <f t="shared" ref="CX12:CX75" si="65">IF(OR(CV12="", $B12=""), "", IF(AND(KO11&gt;KM12, KO12&gt;KM12), CV12*KN12, IF(AND(KO11&lt;KM12, KO12&gt;KM12), ((KO12-KM12)*KN12)+(($D12-(KO12-KM12))*KL12), CV12*KL12)))</f>
        <v/>
      </c>
      <c r="CY12" s="65" t="str">
        <f>IF(OR($B12="", CX12=""), "", IF(DAY($B12)=1, CX12, CY11+CX12))</f>
        <v/>
      </c>
      <c r="CZ12" s="68" t="str">
        <f t="shared" ref="CZ12:CZ75" si="66">IF(OR(CV12="", $B12=""), "", IF(AND(KO11&gt;KM12, KO12&gt;KM12), KN12, IF(AND(KO11&lt;KM12, KO12&gt;KM12), "Both", KL12)))</f>
        <v/>
      </c>
      <c r="DA12" s="32"/>
      <c r="DB12" s="84"/>
      <c r="DC12" s="62" t="str">
        <f t="shared" si="19"/>
        <v/>
      </c>
      <c r="DD12" s="62" t="str">
        <f t="shared" ref="DD12:DD75" si="67">IF(OR(DB12="", $B12=""), "", IF(AND(KU11&gt;KS12, KU12&gt;KS12), DB12*KT12, IF(AND(KU11&lt;KS12, KU12&gt;KS12), ((KU12-KS12)*KT12)+(($D12-(KU12-KS12))*KR12), DB12*KR12)))</f>
        <v/>
      </c>
      <c r="DE12" s="65" t="str">
        <f>IF(OR($B12="", DD12=""), "", IF(DAY($B12)=1, DD12, DE11+DD12))</f>
        <v/>
      </c>
      <c r="DF12" s="68" t="str">
        <f t="shared" ref="DF12:DF75" si="68">IF(OR(DB12="", $B12=""), "", IF(AND(KU11&gt;KS12, KU12&gt;KS12), KT12, IF(AND(KU11&lt;KS12, KU12&gt;KS12), "Both", KR12)))</f>
        <v/>
      </c>
      <c r="DG12" s="32"/>
      <c r="DH12" s="84"/>
      <c r="DI12" s="62" t="str">
        <f t="shared" si="20"/>
        <v/>
      </c>
      <c r="DJ12" s="62" t="str">
        <f t="shared" ref="DJ12:DJ75" si="69">IF(OR(DH12="", $B12=""), "", IF(AND(LA11&gt;KY12, LA12&gt;KY12), DH12*KZ12, IF(AND(LA11&lt;KY12, LA12&gt;KY12), ((LA12-KY12)*KZ12)+(($D12-(LA12-KY12))*KX12), DH12*KX12)))</f>
        <v/>
      </c>
      <c r="DK12" s="65" t="str">
        <f>IF(OR($B12="", DJ12=""), "", IF(DAY($B12)=1, DJ12, DK11+DJ12))</f>
        <v/>
      </c>
      <c r="DL12" s="68" t="str">
        <f t="shared" ref="DL12:DL75" si="70">IF(OR(DH12="", $B12=""), "", IF(AND(LA11&gt;KY12, LA12&gt;KY12), KZ12, IF(AND(LA11&lt;KY12, LA12&gt;KY12), "Both", KX12)))</f>
        <v/>
      </c>
      <c r="DM12" s="32"/>
      <c r="DN12" s="84"/>
      <c r="DO12" s="62" t="str">
        <f t="shared" si="21"/>
        <v/>
      </c>
      <c r="DP12" s="62" t="str">
        <f t="shared" ref="DP12:DP75" si="71">IF(OR(DN12="", $B12=""), "", IF(AND(LG11&gt;LE12, LG12&gt;LE12), DN12*LF12, IF(AND(LG11&lt;LE12, LG12&gt;LE12), ((LG12-LE12)*LF12)+(($D12-(LG12-LE12))*LD12), DN12*LD12)))</f>
        <v/>
      </c>
      <c r="DQ12" s="65" t="str">
        <f>IF(OR($B12="", DP12=""), "", IF(DAY($B12)=1, DP12, DQ11+DP12))</f>
        <v/>
      </c>
      <c r="DR12" s="68" t="str">
        <f t="shared" ref="DR12:DR75" si="72">IF(OR(DN12="", $B12=""), "", IF(AND(LG11&gt;LE12, LG12&gt;LE12), LF12, IF(AND(LG11&lt;LE12, LG12&gt;LE12), "Both", LD12)))</f>
        <v/>
      </c>
      <c r="DS12" s="32"/>
      <c r="DT12" s="84"/>
      <c r="DU12" s="62" t="str">
        <f t="shared" si="22"/>
        <v/>
      </c>
      <c r="DV12" s="62" t="str">
        <f t="shared" ref="DV12:DV75" si="73">IF(OR(DT12="", $B12=""), "", IF(AND(LM11&gt;LK12, LM12&gt;LK12), DT12*LL12, IF(AND(LM11&lt;LK12, LM12&gt;LK12), ((LM12-LK12)*LL12)+(($D12-(LM12-LK12))*LJ12), DT12*LJ12)))</f>
        <v/>
      </c>
      <c r="DW12" s="65" t="str">
        <f>IF(OR($B12="", DV12=""), "", IF(DAY($B12)=1, DV12, DW11+DV12))</f>
        <v/>
      </c>
      <c r="DX12" s="68" t="str">
        <f t="shared" ref="DX12:DX75" si="74">IF(OR(DT12="", $B12=""), "", IF(AND(LM11&gt;LK12, LM12&gt;LK12), LL12, IF(AND(LM11&lt;LK12, LM12&gt;LK12), "Both", LJ12)))</f>
        <v/>
      </c>
      <c r="DY12" s="32"/>
      <c r="DZ12" s="84"/>
      <c r="EA12" s="62" t="str">
        <f t="shared" si="23"/>
        <v/>
      </c>
      <c r="EB12" s="62" t="str">
        <f t="shared" ref="EB12:EB75" si="75">IF(OR(DZ12="", $B12=""), "", IF(AND(LS11&gt;LQ12, LS12&gt;LQ12), DZ12*LR12, IF(AND(LS11&lt;LQ12, LS12&gt;LQ12), ((LS12-LQ12)*LR12)+(($D12-(LS12-LQ12))*LP12), DZ12*LP12)))</f>
        <v/>
      </c>
      <c r="EC12" s="65" t="str">
        <f>IF(OR($B12="", EB12=""), "", IF(DAY($B12)=1, EB12, EC11+EB12))</f>
        <v/>
      </c>
      <c r="ED12" s="68" t="str">
        <f t="shared" ref="ED12:ED75" si="76">IF(OR(DZ12="", $B12=""), "", IF(AND(LS11&gt;LQ12, LS12&gt;LQ12), LR12, IF(AND(LS11&lt;LQ12, LS12&gt;LQ12), "Both", LP12)))</f>
        <v/>
      </c>
      <c r="EE12" s="32"/>
      <c r="EF12" s="84"/>
      <c r="EG12" s="62" t="str">
        <f t="shared" si="24"/>
        <v/>
      </c>
      <c r="EH12" s="62" t="str">
        <f t="shared" ref="EH12:EH75" si="77">IF(OR(EF12="", $B12=""), "", IF(AND(LY11&gt;LW12, LY12&gt;LW12), EF12*LX12, IF(AND(LY11&lt;LW12, LY12&gt;LW12), ((LY12-LW12)*LX12)+(($D12-(LY12-LW12))*LV12), EF12*LV12)))</f>
        <v/>
      </c>
      <c r="EI12" s="65" t="str">
        <f>IF(OR($B12="", EH12=""), "", IF(DAY($B12)=1, EH12, EI11+EH12))</f>
        <v/>
      </c>
      <c r="EJ12" s="68" t="str">
        <f t="shared" ref="EJ12:EJ75" si="78">IF(OR(EF12="", $B12=""), "", IF(AND(LY11&gt;LW12, LY12&gt;LW12), LX12, IF(AND(LY11&lt;LW12, LY12&gt;LW12), "Both", LV12)))</f>
        <v/>
      </c>
      <c r="EK12" s="32"/>
      <c r="EL12" s="84"/>
      <c r="EM12" s="62" t="str">
        <f t="shared" si="25"/>
        <v/>
      </c>
      <c r="EN12" s="62" t="str">
        <f t="shared" ref="EN12:EN75" si="79">IF(OR(EL12="", $B12=""), "", IF(AND(ME11&gt;MC12, ME12&gt;MC12), EL12*MD12, IF(AND(ME11&lt;MC12, ME12&gt;MC12), ((ME12-MC12)*MD12)+(($D12-(ME12-MC12))*MB12), EL12*MB12)))</f>
        <v/>
      </c>
      <c r="EO12" s="65" t="str">
        <f>IF(OR($B12="", EN12=""), "", IF(DAY($B12)=1, EN12, EO11+EN12))</f>
        <v/>
      </c>
      <c r="EP12" s="68" t="str">
        <f t="shared" ref="EP12:EP75" si="80">IF(OR(EL12="", $B12=""), "", IF(AND(ME11&gt;MC12, ME12&gt;MC12), MD12, IF(AND(ME11&lt;MC12, ME12&gt;MC12), "Both", MB12)))</f>
        <v/>
      </c>
      <c r="EQ12" s="32"/>
      <c r="ER12" s="84"/>
      <c r="ES12" s="62" t="str">
        <f t="shared" si="26"/>
        <v/>
      </c>
      <c r="ET12" s="62" t="str">
        <f t="shared" ref="ET12:ET75" si="81">IF(OR(ER12="", $B12=""), "", IF(AND(MK11&gt;MI12, MK12&gt;MI12), ER12*MJ12, IF(AND(MK11&lt;MI12, MK12&gt;MI12), ((MK12-MI12)*MJ12)+(($D12-(MK12-MI12))*MH12), ER12*MH12)))</f>
        <v/>
      </c>
      <c r="EU12" s="65" t="str">
        <f>IF(OR($B12="", ET12=""), "", IF(DAY($B12)=1, ET12, EU11+ET12))</f>
        <v/>
      </c>
      <c r="EV12" s="68" t="str">
        <f t="shared" ref="EV12:EV75" si="82">IF(OR(ER12="", $B12=""), "", IF(AND(MK11&gt;MI12, MK12&gt;MI12), MJ12, IF(AND(MK11&lt;MI12, MK12&gt;MI12), "Both", MH12)))</f>
        <v/>
      </c>
      <c r="EW12" s="32"/>
      <c r="EX12" s="84"/>
      <c r="EY12" s="62" t="str">
        <f t="shared" si="27"/>
        <v/>
      </c>
      <c r="EZ12" s="62" t="str">
        <f t="shared" ref="EZ12:EZ75" si="83">IF(OR(EX12="", $B12=""), "", IF(AND(MQ11&gt;MO12, MQ12&gt;MO12), EX12*MP12, IF(AND(MQ11&lt;MO12, MQ12&gt;MO12), ((MQ12-MO12)*MP12)+(($D12-(MQ12-MO12))*MN12), EX12*MN12)))</f>
        <v/>
      </c>
      <c r="FA12" s="65" t="str">
        <f>IF(OR($B12="", EZ12=""), "", IF(DAY($B12)=1, EZ12, FA11+EZ12))</f>
        <v/>
      </c>
      <c r="FB12" s="68" t="str">
        <f t="shared" ref="FB12:FB75" si="84">IF(OR(EX12="", $B12=""), "", IF(AND(MQ11&gt;MO12, MQ12&gt;MO12), MP12, IF(AND(MQ11&lt;MO12, MQ12&gt;MO12), "Both", MN12)))</f>
        <v/>
      </c>
      <c r="FC12" s="32"/>
      <c r="FD12" s="84"/>
      <c r="FE12" s="62" t="str">
        <f t="shared" si="28"/>
        <v/>
      </c>
      <c r="FF12" s="62" t="str">
        <f t="shared" ref="FF12:FF75" si="85">IF(OR(FD12="", $B12=""), "", IF(AND(MW11&gt;MU12, MW12&gt;MU12), FD12*MV12, IF(AND(MW11&lt;MU12, MW12&gt;MU12), ((MW12-MU12)*MV12)+(($D12-(MW12-MU12))*MT12), FD12*MT12)))</f>
        <v/>
      </c>
      <c r="FG12" s="65" t="str">
        <f>IF(OR($B12="", FF12=""), "", IF(DAY($B12)=1, FF12, FG11+FF12))</f>
        <v/>
      </c>
      <c r="FH12" s="68" t="str">
        <f t="shared" ref="FH12:FH75" si="86">IF(OR(FD12="", $B12=""), "", IF(AND(MW11&gt;MU12, MW12&gt;MU12), MV12, IF(AND(MW11&lt;MU12, MW12&gt;MU12), "Both", MT12)))</f>
        <v/>
      </c>
      <c r="FI12" s="32"/>
      <c r="FJ12" s="84"/>
      <c r="FK12" s="62" t="str">
        <f t="shared" si="29"/>
        <v/>
      </c>
      <c r="FL12" s="62" t="str">
        <f t="shared" ref="FL12:FL75" si="87">IF(OR(FJ12="", $B12=""), "", IF(AND(NC11&gt;NA12, NC12&gt;NA12), FJ12*NB12, IF(AND(NC11&lt;NA12, NC12&gt;NA12), ((NC12-NA12)*NB12)+(($D12-(NC12-NA12))*MZ12), FJ12*MZ12)))</f>
        <v/>
      </c>
      <c r="FM12" s="65" t="str">
        <f>IF(OR($B12="", FL12=""), "", IF(DAY($B12)=1, FL12, FM11+FL12))</f>
        <v/>
      </c>
      <c r="FN12" s="68" t="str">
        <f t="shared" ref="FN12:FN75" si="88">IF(OR(FJ12="", $B12=""), "", IF(AND(NC11&gt;NA12, NC12&gt;NA12), NB12, IF(AND(NC11&lt;NA12, NC12&gt;NA12), "Both", MZ12)))</f>
        <v/>
      </c>
      <c r="FO12" s="32"/>
      <c r="FP12" s="84"/>
      <c r="FQ12" s="62" t="str">
        <f t="shared" si="30"/>
        <v/>
      </c>
      <c r="FR12" s="62" t="str">
        <f t="shared" ref="FR12:FR75" si="89">IF(OR(FP12="", $B12=""), "", IF(AND(NI11&gt;NG12, NI12&gt;NG12), FP12*NH12, IF(AND(NI11&lt;NG12, NI12&gt;NG12), ((NI12-NG12)*NH12)+(($D12-(NI12-NG12))*NF12), FP12*NF12)))</f>
        <v/>
      </c>
      <c r="FS12" s="65" t="str">
        <f>IF(OR($B12="", FR12=""), "", IF(DAY($B12)=1, FR12, FS11+FR12))</f>
        <v/>
      </c>
      <c r="FT12" s="68" t="str">
        <f t="shared" ref="FT12:FT75" si="90">IF(OR(FP12="", $B12=""), "", IF(AND(NI11&gt;NG12, NI12&gt;NG12), NH12, IF(AND(NI11&lt;NG12, NI12&gt;NG12), "Both", NF12)))</f>
        <v/>
      </c>
      <c r="FU12" s="32"/>
      <c r="FV12" s="84"/>
      <c r="FW12" s="62" t="str">
        <f t="shared" si="31"/>
        <v/>
      </c>
      <c r="FX12" s="62" t="str">
        <f t="shared" ref="FX12:FX75" si="91">IF(OR(FV12="", $B12=""), "", IF(AND(NO11&gt;NM12, NO12&gt;NM12), FV12*NN12, IF(AND(NO11&lt;NM12, NO12&gt;NM12), ((NO12-NM12)*NN12)+(($D12-(NO12-NM12))*NL12), FV12*NL12)))</f>
        <v/>
      </c>
      <c r="FY12" s="65" t="str">
        <f>IF(OR($B12="", FX12=""), "", IF(DAY($B12)=1, FX12, FY11+FX12))</f>
        <v/>
      </c>
      <c r="FZ12" s="68" t="str">
        <f t="shared" ref="FZ12:FZ75" si="92">IF(OR(FV12="", $B12=""), "", IF(AND(NO11&gt;NM12, NO12&gt;NM12), NN12, IF(AND(NO11&lt;NM12, NO12&gt;NM12), "Both", NL12)))</f>
        <v/>
      </c>
      <c r="GA12" s="32"/>
      <c r="GC12" s="7" t="str">
        <f t="shared" ref="GC12:GC75" si="93">IFERROR(TEXT(B12, "mmm yyyy"), "")</f>
        <v>Jan 2020</v>
      </c>
      <c r="GD12" s="7" t="str">
        <f t="shared" ca="1" si="32"/>
        <v/>
      </c>
      <c r="GG12" s="34" t="s">
        <v>20</v>
      </c>
      <c r="GH12" s="34"/>
      <c r="GI12" s="51">
        <f>GI3+1</f>
        <v>2021</v>
      </c>
      <c r="GJ12" s="39"/>
      <c r="GK12" s="34" t="s">
        <v>21</v>
      </c>
      <c r="GL12" s="34" t="s">
        <v>11</v>
      </c>
      <c r="GN12" s="40" t="s">
        <v>22</v>
      </c>
      <c r="GO12" s="40" t="s">
        <v>23</v>
      </c>
      <c r="GP12" s="40" t="s">
        <v>24</v>
      </c>
      <c r="GQ12" s="40" t="s">
        <v>25</v>
      </c>
      <c r="GT12" s="71">
        <f>IF(GT$9="", "", IF(AND(NOT('Personnel Details'!$N$11=""), $B12&gt;='Personnel Details'!$N$11), 'Personnel Details'!$O$11, IF(AND(NOT('Personnel Details'!$I$11=""), $B12&gt;='Personnel Details'!$I$11), 'Personnel Details'!$J$11, 'Personnel Details'!$E$11)))</f>
        <v>0.8</v>
      </c>
      <c r="GU12" s="59" t="str">
        <f>IF(GT$9="", "", IF(AND(NOT('Personnel Details'!$N$11=""), $B12&gt;='Personnel Details'!$N$11), IF('Personnel Details'!$P$11="","", 'Personnel Details'!$P$11), IF(AND(NOT('Personnel Details'!$I$11=""), $B12&gt;='Personnel Details'!$I$11), IF('Personnel Details'!$K$11="", "", 'Personnel Details'!$K$11), IF('Personnel Details'!$F$11="", "", 'Personnel Details'!$F$11))))</f>
        <v/>
      </c>
      <c r="GV12" s="74">
        <f>IF(GT$9="", "", IF(AND(NOT('Personnel Details'!$N$11=""), $B12&gt;='Personnel Details'!$N$11), 'Personnel Details'!$Q$11, IF(AND(NOT('Personnel Details'!$I$11=""), $B12&gt;='Personnel Details'!$I$11), 'Personnel Details'!$L$11, 'Personnel Details'!$G$11)))</f>
        <v>0</v>
      </c>
      <c r="GW12" s="59">
        <f t="shared" ref="GW12:GW75" si="94">IFERROR(IF(DAY($B12)=1, D12, GW11+D12), "")</f>
        <v>0</v>
      </c>
      <c r="GX12" s="53"/>
      <c r="GZ12" s="78">
        <f>IF(GZ$9="", "", IF(AND(NOT('Personnel Details'!$N$12=""), $B12&gt;='Personnel Details'!$N$12), 'Personnel Details'!$O$12, IF(AND(NOT('Personnel Details'!$I$12=""), $B12&gt;='Personnel Details'!$I$12), 'Personnel Details'!$J$12, 'Personnel Details'!$E$12)))</f>
        <v>0.8</v>
      </c>
      <c r="HA12" s="59" t="str">
        <f>IF(GZ$9="", "", IF(AND(NOT('Personnel Details'!$N$12=""), $B12&gt;='Personnel Details'!$N$12), IF('Personnel Details'!$P$12="","", 'Personnel Details'!$P$12), IF(AND(NOT('Personnel Details'!$I$12=""), $B12&gt;='Personnel Details'!$I$12), IF('Personnel Details'!$K$12="", "", 'Personnel Details'!$K$12), IF('Personnel Details'!$F$12="", "", 'Personnel Details'!$F$12))))</f>
        <v/>
      </c>
      <c r="HB12" s="79">
        <f>IF(GZ$9="", "", IF(AND(NOT('Personnel Details'!$N$12=""), $B12&gt;='Personnel Details'!$N$12), 'Personnel Details'!$Q$12, IF(AND(NOT('Personnel Details'!$I$12=""), $B12&gt;='Personnel Details'!$I$12), 'Personnel Details'!$L$12, 'Personnel Details'!$G$12)))</f>
        <v>0</v>
      </c>
      <c r="HC12" s="59">
        <f t="shared" ref="HC12:HC75" si="95">IFERROR(IF(DAY($B12)=1, J12, HC11+J12), "")</f>
        <v>0</v>
      </c>
      <c r="HD12" s="53"/>
      <c r="HF12" s="78">
        <f>IF(HF$9="", "", IF(AND(NOT('Personnel Details'!$N$13=""), $B12&gt;='Personnel Details'!$N$13), 'Personnel Details'!$O$13, IF(AND(NOT('Personnel Details'!$I$13=""), $B12&gt;='Personnel Details'!$I$13), 'Personnel Details'!$J$13, 'Personnel Details'!$E$13)))</f>
        <v>0.8</v>
      </c>
      <c r="HG12" s="59" t="str">
        <f>IF(HF$9="", "", IF(AND(NOT('Personnel Details'!$N$13=""), $B12&gt;='Personnel Details'!$N$13), IF('Personnel Details'!$P$13="","", 'Personnel Details'!$P$13), IF(AND(NOT('Personnel Details'!$I$13=""), $B12&gt;='Personnel Details'!$I$13), IF('Personnel Details'!$K$13="", "", 'Personnel Details'!$K$13), IF('Personnel Details'!$F$13="", "", 'Personnel Details'!$F$13))))</f>
        <v/>
      </c>
      <c r="HH12" s="79">
        <f>IF(HF$9="", "", IF(AND(NOT('Personnel Details'!$N$13=""), $B12&gt;='Personnel Details'!$N$13), 'Personnel Details'!$Q$13, IF(AND(NOT('Personnel Details'!$I$13=""), $B12&gt;='Personnel Details'!$I$13), 'Personnel Details'!$L$13, 'Personnel Details'!$G$13)))</f>
        <v>0</v>
      </c>
      <c r="HI12" s="59">
        <f t="shared" ref="HI12:HI75" si="96">IFERROR(IF(DAY($B12)=1, P12, HI11+P12), "")</f>
        <v>0</v>
      </c>
      <c r="HJ12" s="53"/>
      <c r="HL12" s="78">
        <f>IF(HL$9="", "", IF(AND(NOT('Personnel Details'!$N$14=""), $B12&gt;='Personnel Details'!$N$14), 'Personnel Details'!$O$14, IF(AND(NOT('Personnel Details'!$I$14=""), $B12&gt;='Personnel Details'!$I$14), 'Personnel Details'!$J$14, 'Personnel Details'!$E$14)))</f>
        <v>0.8</v>
      </c>
      <c r="HM12" s="59">
        <f>IF(HL$9="", "", IF(AND(NOT('Personnel Details'!$N$14=""), $B12&gt;='Personnel Details'!$N$14), IF('Personnel Details'!$P$14="","", 'Personnel Details'!$P$14), IF(AND(NOT('Personnel Details'!$I$14=""), $B12&gt;='Personnel Details'!$I$14), IF('Personnel Details'!$K$14="", "", 'Personnel Details'!$K$14), IF('Personnel Details'!$F$14="", "", 'Personnel Details'!$F$14))))</f>
        <v>2000</v>
      </c>
      <c r="HN12" s="79">
        <f>IF(HL$9="", "", IF(AND(NOT('Personnel Details'!$N$14=""), $B12&gt;='Personnel Details'!$N$14), 'Personnel Details'!$Q$14, IF(AND(NOT('Personnel Details'!$I$14=""), $B12&gt;='Personnel Details'!$I$14), 'Personnel Details'!$L$14, 'Personnel Details'!$G$14)))</f>
        <v>0.85</v>
      </c>
      <c r="HO12" s="59">
        <f t="shared" ref="HO12:HO75" si="97">IFERROR(IF(DAY($B12)=1, V12, HO11+V12), "")</f>
        <v>0</v>
      </c>
      <c r="HP12" s="53"/>
      <c r="HR12" s="78" t="str">
        <f>IF(HR$9="", "", IF(AND(NOT('Personnel Details'!$N$15=""), $B12&gt;='Personnel Details'!$N$15), 'Personnel Details'!$O$15, IF(AND(NOT('Personnel Details'!$I$15=""), $B12&gt;='Personnel Details'!$I$15), 'Personnel Details'!$J$15, 'Personnel Details'!$E$15)))</f>
        <v/>
      </c>
      <c r="HS12" s="59" t="str">
        <f>IF(HR$9="", "", IF(AND(NOT('Personnel Details'!$N$15=""), $B12&gt;='Personnel Details'!$N$15), IF('Personnel Details'!$P$15="","", 'Personnel Details'!$P$15), IF(AND(NOT('Personnel Details'!$I$15=""), $B12&gt;='Personnel Details'!$I$15), IF('Personnel Details'!$K$15="", "", 'Personnel Details'!$K$15), IF('Personnel Details'!$F$15="", "", 'Personnel Details'!$F$15))))</f>
        <v/>
      </c>
      <c r="HT12" s="79" t="str">
        <f>IF(HR$9="", "", IF(AND(NOT('Personnel Details'!$N$15=""), $B12&gt;='Personnel Details'!$N$15), 'Personnel Details'!$Q$15, IF(AND(NOT('Personnel Details'!$I$15=""), $B12&gt;='Personnel Details'!$I$15), 'Personnel Details'!$L$15, 'Personnel Details'!$G$15)))</f>
        <v/>
      </c>
      <c r="HU12" s="59">
        <f t="shared" ref="HU12:HU75" si="98">IFERROR(IF(DAY($B12)=1, AB12, HU11+AB12), "")</f>
        <v>0</v>
      </c>
      <c r="HV12" s="53"/>
      <c r="HX12" s="78" t="str">
        <f>IF(HX$9="", "", IF(AND(NOT('Personnel Details'!$N$16=""), $B12&gt;='Personnel Details'!$N$16), 'Personnel Details'!$O$16, IF(AND(NOT('Personnel Details'!$I$16=""), $B12&gt;='Personnel Details'!$I$16), 'Personnel Details'!$J$16, 'Personnel Details'!$E$16)))</f>
        <v/>
      </c>
      <c r="HY12" s="59" t="str">
        <f>IF(HX$9="", "", IF(AND(NOT('Personnel Details'!$N$16=""), $B12&gt;='Personnel Details'!$N$16), IF('Personnel Details'!$P$16="","", 'Personnel Details'!$P$16), IF(AND(NOT('Personnel Details'!$I$16=""), $B12&gt;='Personnel Details'!$I$16), IF('Personnel Details'!$K$16="", "", 'Personnel Details'!$K$16), IF('Personnel Details'!$F$16="", "", 'Personnel Details'!$F$16))))</f>
        <v/>
      </c>
      <c r="HZ12" s="79" t="str">
        <f>IF(HX$9="", "", IF(AND(NOT('Personnel Details'!$N$16=""), $B12&gt;='Personnel Details'!$N$16), 'Personnel Details'!$Q$16, IF(AND(NOT('Personnel Details'!$I$16=""), $B12&gt;='Personnel Details'!$I$16), 'Personnel Details'!$L$16, 'Personnel Details'!$G$16)))</f>
        <v/>
      </c>
      <c r="IA12" s="59">
        <f t="shared" ref="IA12:IA75" si="99">IFERROR(IF(DAY($B12)=1, AH12, IA11+AH12), "")</f>
        <v>0</v>
      </c>
      <c r="IB12" s="53"/>
      <c r="ID12" s="78" t="str">
        <f>IF(ID$9="", "", IF(AND(NOT('Personnel Details'!$N$17=""), $B12&gt;='Personnel Details'!$N$17), 'Personnel Details'!$O$17, IF(AND(NOT('Personnel Details'!$I$17=""), $B12&gt;='Personnel Details'!$I$17), 'Personnel Details'!$J$17, 'Personnel Details'!$E$17)))</f>
        <v/>
      </c>
      <c r="IE12" s="59" t="str">
        <f>IF(ID$9="", "", IF(AND(NOT('Personnel Details'!$N$17=""), $B12&gt;='Personnel Details'!$N$17), IF('Personnel Details'!$P$17="","", 'Personnel Details'!$P$17), IF(AND(NOT('Personnel Details'!$I$17=""), $B12&gt;='Personnel Details'!$I$17), IF('Personnel Details'!$K$17="", "", 'Personnel Details'!$K$17), IF('Personnel Details'!$F$17="", "", 'Personnel Details'!$F$17))))</f>
        <v/>
      </c>
      <c r="IF12" s="79" t="str">
        <f>IF(ID$9="", "", IF(AND(NOT('Personnel Details'!$N$17=""), $B12&gt;='Personnel Details'!$N$17), 'Personnel Details'!$Q$17, IF(AND(NOT('Personnel Details'!$I$17=""), $B12&gt;='Personnel Details'!$I$17), 'Personnel Details'!$L$17, 'Personnel Details'!$G$17)))</f>
        <v/>
      </c>
      <c r="IG12" s="59">
        <f t="shared" ref="IG12:IG75" si="100">IFERROR(IF(DAY($B12)=1, AN12, IG11+AN12), "")</f>
        <v>0</v>
      </c>
      <c r="IH12" s="53"/>
      <c r="IJ12" s="78" t="str">
        <f>IF(IJ$9="", "", IF(AND(NOT('Personnel Details'!$N$18=""), $B12&gt;='Personnel Details'!$N$18), 'Personnel Details'!$O$18, IF(AND(NOT('Personnel Details'!$I$18=""), $B12&gt;='Personnel Details'!$I$18), 'Personnel Details'!$J$18, 'Personnel Details'!$E$18)))</f>
        <v/>
      </c>
      <c r="IK12" s="59" t="str">
        <f>IF(IJ$9="", "", IF(AND(NOT('Personnel Details'!$N$18=""), $B12&gt;='Personnel Details'!$N$18), IF('Personnel Details'!$P$18="","", 'Personnel Details'!$P$18), IF(AND(NOT('Personnel Details'!$I$18=""), $B12&gt;='Personnel Details'!$I$18), IF('Personnel Details'!$K$18="", "", 'Personnel Details'!$K$18), IF('Personnel Details'!$F$18="", "", 'Personnel Details'!$F$18))))</f>
        <v/>
      </c>
      <c r="IL12" s="79" t="str">
        <f>IF(IJ$9="", "", IF(AND(NOT('Personnel Details'!$N$18=""), $B12&gt;='Personnel Details'!$N$18), 'Personnel Details'!$Q$18, IF(AND(NOT('Personnel Details'!$I$18=""), $B12&gt;='Personnel Details'!$I$18), 'Personnel Details'!$L$18, 'Personnel Details'!$G$18)))</f>
        <v/>
      </c>
      <c r="IM12" s="59">
        <f t="shared" ref="IM12:IM75" si="101">IFERROR(IF(DAY($B12)=1, AT12, IM11+AT12), "")</f>
        <v>0</v>
      </c>
      <c r="IN12" s="53"/>
      <c r="IP12" s="78" t="str">
        <f>IF(IP$9="", "", IF(AND(NOT('Personnel Details'!$N$19=""), $B12&gt;='Personnel Details'!$N$19), 'Personnel Details'!$O$19, IF(AND(NOT('Personnel Details'!$I$19=""), $B12&gt;='Personnel Details'!$I$19), 'Personnel Details'!$J$19, 'Personnel Details'!$E$19)))</f>
        <v/>
      </c>
      <c r="IQ12" s="59" t="str">
        <f>IF(IP$9="", "", IF(AND(NOT('Personnel Details'!$N$19=""), $B12&gt;='Personnel Details'!$N$19), IF('Personnel Details'!$P$19="","", 'Personnel Details'!$P$19), IF(AND(NOT('Personnel Details'!$I$19=""), $B12&gt;='Personnel Details'!$I$19), IF('Personnel Details'!$K$19="", "", 'Personnel Details'!$K$19), IF('Personnel Details'!$F$19="", "", 'Personnel Details'!$F$19))))</f>
        <v/>
      </c>
      <c r="IR12" s="79" t="str">
        <f>IF(IP$9="", "", IF(AND(NOT('Personnel Details'!$N$19=""), $B12&gt;='Personnel Details'!$N$19), 'Personnel Details'!$Q$19, IF(AND(NOT('Personnel Details'!$I$19=""), $B12&gt;='Personnel Details'!$I$19), 'Personnel Details'!$L$19, 'Personnel Details'!$G$19)))</f>
        <v/>
      </c>
      <c r="IS12" s="59">
        <f t="shared" ref="IS12:IS75" si="102">IFERROR(IF(DAY($B12)=1, AZ12, IS11+AZ12), "")</f>
        <v>0</v>
      </c>
      <c r="IT12" s="53"/>
      <c r="IV12" s="78" t="str">
        <f>IF(IV$9="", "", IF(AND(NOT('Personnel Details'!$N$20=""), $B12&gt;='Personnel Details'!$N$20), 'Personnel Details'!$O$20, IF(AND(NOT('Personnel Details'!$I$20=""), $B12&gt;='Personnel Details'!$I$20), 'Personnel Details'!$J$20, 'Personnel Details'!$E$20)))</f>
        <v/>
      </c>
      <c r="IW12" s="59" t="str">
        <f>IF(IV$9="", "", IF(AND(NOT('Personnel Details'!$N$20=""), $B12&gt;='Personnel Details'!$N$20), IF('Personnel Details'!$P$20="","", 'Personnel Details'!$P$20), IF(AND(NOT('Personnel Details'!$I$20=""), $B12&gt;='Personnel Details'!$I$20), IF('Personnel Details'!$K$20="", "", 'Personnel Details'!$K$20), IF('Personnel Details'!$F$20="", "", 'Personnel Details'!$F$20))))</f>
        <v/>
      </c>
      <c r="IX12" s="79" t="str">
        <f>IF(IV$9="", "", IF(AND(NOT('Personnel Details'!$N$20=""), $B12&gt;='Personnel Details'!$N$20), 'Personnel Details'!$Q$20, IF(AND(NOT('Personnel Details'!$I$20=""), $B12&gt;='Personnel Details'!$I$20), 'Personnel Details'!$L$20, 'Personnel Details'!$G$20)))</f>
        <v/>
      </c>
      <c r="IY12" s="59">
        <f t="shared" ref="IY12:IY75" si="103">IFERROR(IF(DAY($B12)=1, BF12, IY11+BF12), "")</f>
        <v>0</v>
      </c>
      <c r="IZ12" s="53"/>
      <c r="JB12" s="78" t="str">
        <f>IF(JB$9="", "", IF(AND(NOT('Personnel Details'!$N$21=""), $B12&gt;='Personnel Details'!$N$21), 'Personnel Details'!$O$21, IF(AND(NOT('Personnel Details'!$I$21=""), $B12&gt;='Personnel Details'!$I$21), 'Personnel Details'!$J$21, 'Personnel Details'!$E$21)))</f>
        <v/>
      </c>
      <c r="JC12" s="59" t="str">
        <f>IF(JB$9="", "", IF(AND(NOT('Personnel Details'!$N$21=""), $B12&gt;='Personnel Details'!$N$21), IF('Personnel Details'!$P$21="","", 'Personnel Details'!$P$21), IF(AND(NOT('Personnel Details'!$I$21=""), $B12&gt;='Personnel Details'!$I$21), IF('Personnel Details'!$K$21="", "", 'Personnel Details'!$K$21), IF('Personnel Details'!$F$21="", "", 'Personnel Details'!$F$21))))</f>
        <v/>
      </c>
      <c r="JD12" s="79" t="str">
        <f>IF(JB$9="", "", IF(AND(NOT('Personnel Details'!$N$21=""), $B12&gt;='Personnel Details'!$N$21), 'Personnel Details'!$Q$21, IF(AND(NOT('Personnel Details'!$I$21=""), $B12&gt;='Personnel Details'!$I$21), 'Personnel Details'!$L$21, 'Personnel Details'!$G$21)))</f>
        <v/>
      </c>
      <c r="JE12" s="59">
        <f t="shared" ref="JE12:JE75" si="104">IFERROR(IF(DAY($B12)=1, BL12, JE11+BL12), "")</f>
        <v>0</v>
      </c>
      <c r="JF12" s="53"/>
      <c r="JH12" s="78" t="str">
        <f>IF(JH$9="", "", IF(AND(NOT('Personnel Details'!$N$22=""), $B12&gt;='Personnel Details'!$N$22), 'Personnel Details'!$O$22, IF(AND(NOT('Personnel Details'!$I$22=""), $B12&gt;='Personnel Details'!$I$22), 'Personnel Details'!$J$22, 'Personnel Details'!$E$22)))</f>
        <v/>
      </c>
      <c r="JI12" s="59" t="str">
        <f>IF(JH$9="", "", IF(AND(NOT('Personnel Details'!$N$22=""), $B12&gt;='Personnel Details'!$N$22), IF('Personnel Details'!$P$22="","", 'Personnel Details'!$P$22), IF(AND(NOT('Personnel Details'!$I$22=""), $B12&gt;='Personnel Details'!$I$22), IF('Personnel Details'!$K$22="", "", 'Personnel Details'!$K$22), IF('Personnel Details'!$F$22="", "", 'Personnel Details'!$F$22))))</f>
        <v/>
      </c>
      <c r="JJ12" s="79" t="str">
        <f>IF(JH$9="", "", IF(AND(NOT('Personnel Details'!$N$22=""), $B12&gt;='Personnel Details'!$N$22), 'Personnel Details'!$Q$22, IF(AND(NOT('Personnel Details'!$I$22=""), $B12&gt;='Personnel Details'!$I$22), 'Personnel Details'!$L$22, 'Personnel Details'!$G$22)))</f>
        <v/>
      </c>
      <c r="JK12" s="59">
        <f t="shared" ref="JK12:JK75" si="105">IFERROR(IF(DAY($B12)=1, BR12, JK11+BR12), "")</f>
        <v>0</v>
      </c>
      <c r="JL12" s="53"/>
      <c r="JN12" s="78" t="str">
        <f>IF(JN$9="", "", IF(AND(NOT('Personnel Details'!$N$23=""), $B12&gt;='Personnel Details'!$N$23), 'Personnel Details'!$O$23, IF(AND(NOT('Personnel Details'!$I$23=""), $B12&gt;='Personnel Details'!$I$23), 'Personnel Details'!$J$23, 'Personnel Details'!$E$23)))</f>
        <v/>
      </c>
      <c r="JO12" s="59" t="str">
        <f>IF(JN$9="", "", IF(AND(NOT('Personnel Details'!$N$23=""), $B12&gt;='Personnel Details'!$N$23), IF('Personnel Details'!$P$23="","", 'Personnel Details'!$P$23), IF(AND(NOT('Personnel Details'!$I$23=""), $B12&gt;='Personnel Details'!$I$23), IF('Personnel Details'!$K$23="", "", 'Personnel Details'!$K$23), IF('Personnel Details'!$F$23="", "", 'Personnel Details'!$F$23))))</f>
        <v/>
      </c>
      <c r="JP12" s="79" t="str">
        <f>IF(JN$9="", "", IF(AND(NOT('Personnel Details'!$N$23=""), $B12&gt;='Personnel Details'!$N$23), 'Personnel Details'!$Q$23, IF(AND(NOT('Personnel Details'!$I$23=""), $B12&gt;='Personnel Details'!$I$23), 'Personnel Details'!$L$23, 'Personnel Details'!$G$23)))</f>
        <v/>
      </c>
      <c r="JQ12" s="59">
        <f t="shared" ref="JQ12:JQ75" si="106">IFERROR(IF(DAY($B12)=1, BX12, JQ11+BX12), "")</f>
        <v>0</v>
      </c>
      <c r="JR12" s="53"/>
      <c r="JT12" s="78" t="str">
        <f>IF(JT$9="", "", IF(AND(NOT('Personnel Details'!$N$24=""), $B12&gt;='Personnel Details'!$N$24), 'Personnel Details'!$O$24, IF(AND(NOT('Personnel Details'!$I$24=""), $B12&gt;='Personnel Details'!$I$24), 'Personnel Details'!$J$24, 'Personnel Details'!$E$24)))</f>
        <v/>
      </c>
      <c r="JU12" s="59" t="str">
        <f>IF(JT$9="", "", IF(AND(NOT('Personnel Details'!$N$24=""), $B12&gt;='Personnel Details'!$N$24), IF('Personnel Details'!$P$24="","", 'Personnel Details'!$P$24), IF(AND(NOT('Personnel Details'!$I$24=""), $B12&gt;='Personnel Details'!$I$24), IF('Personnel Details'!$K$24="", "", 'Personnel Details'!$K$24), IF('Personnel Details'!$F$24="", "", 'Personnel Details'!$F$24))))</f>
        <v/>
      </c>
      <c r="JV12" s="79" t="str">
        <f>IF(JT$9="", "", IF(AND(NOT('Personnel Details'!$N$24=""), $B12&gt;='Personnel Details'!$N$24), 'Personnel Details'!$Q$24, IF(AND(NOT('Personnel Details'!$I$24=""), $B12&gt;='Personnel Details'!$I$24), 'Personnel Details'!$L$24, 'Personnel Details'!$G$24)))</f>
        <v/>
      </c>
      <c r="JW12" s="59">
        <f t="shared" ref="JW12:JW75" si="107">IFERROR(IF(DAY($B12)=1, CD12, JW11+CD12), "")</f>
        <v>0</v>
      </c>
      <c r="JX12" s="53"/>
      <c r="JZ12" s="78" t="str">
        <f>IF(JZ$9="", "", IF(AND(NOT('Personnel Details'!$N$25=""), $B12&gt;='Personnel Details'!$N$25), 'Personnel Details'!$O$25, IF(AND(NOT('Personnel Details'!$I$25=""), $B12&gt;='Personnel Details'!$I$25), 'Personnel Details'!$J$25, 'Personnel Details'!$E$25)))</f>
        <v/>
      </c>
      <c r="KA12" s="59" t="str">
        <f>IF(JZ$9="", "", IF(AND(NOT('Personnel Details'!$N$25=""), $B12&gt;='Personnel Details'!$N$25), IF('Personnel Details'!$P$25="","", 'Personnel Details'!$P$25), IF(AND(NOT('Personnel Details'!$I$25=""), $B12&gt;='Personnel Details'!$I$25), IF('Personnel Details'!$K$25="", "", 'Personnel Details'!$K$25), IF('Personnel Details'!$F$25="", "", 'Personnel Details'!$F$25))))</f>
        <v/>
      </c>
      <c r="KB12" s="79" t="str">
        <f>IF(JZ$9="", "", IF(AND(NOT('Personnel Details'!$N$25=""), $B12&gt;='Personnel Details'!$N$25), 'Personnel Details'!$Q$25, IF(AND(NOT('Personnel Details'!$I$25=""), $B12&gt;='Personnel Details'!$I$25), 'Personnel Details'!$L$25, 'Personnel Details'!$G$25)))</f>
        <v/>
      </c>
      <c r="KC12" s="59">
        <f t="shared" ref="KC12:KC75" si="108">IFERROR(IF(DAY($B12)=1, CJ12, KC11+CJ12), "")</f>
        <v>0</v>
      </c>
      <c r="KD12" s="53"/>
      <c r="KF12" s="78" t="str">
        <f>IF(KF$9="", "", IF(AND(NOT('Personnel Details'!$N$26=""), $B12&gt;='Personnel Details'!$N$26), 'Personnel Details'!$O$26, IF(AND(NOT('Personnel Details'!$I$26=""), $B12&gt;='Personnel Details'!$I$26), 'Personnel Details'!$J$26, 'Personnel Details'!$E$26)))</f>
        <v/>
      </c>
      <c r="KG12" s="59" t="str">
        <f>IF(KF$9="", "", IF(AND(NOT('Personnel Details'!$N$26=""), $B12&gt;='Personnel Details'!$N$26), IF('Personnel Details'!$P$26="","", 'Personnel Details'!$P$26), IF(AND(NOT('Personnel Details'!$I$26=""), $B12&gt;='Personnel Details'!$I$26), IF('Personnel Details'!$K$26="", "", 'Personnel Details'!$K$26), IF('Personnel Details'!$F$26="", "", 'Personnel Details'!$F$26))))</f>
        <v/>
      </c>
      <c r="KH12" s="79" t="str">
        <f>IF(KF$9="", "", IF(AND(NOT('Personnel Details'!$N$26=""), $B12&gt;='Personnel Details'!$N$26), 'Personnel Details'!$Q$26, IF(AND(NOT('Personnel Details'!$I$26=""), $B12&gt;='Personnel Details'!$I$26), 'Personnel Details'!$L$26, 'Personnel Details'!$G$26)))</f>
        <v/>
      </c>
      <c r="KI12" s="59">
        <f t="shared" ref="KI12:KI75" si="109">IFERROR(IF(DAY($B12)=1, CP12, KI11+CP12), "")</f>
        <v>0</v>
      </c>
      <c r="KJ12" s="53"/>
      <c r="KL12" s="78" t="str">
        <f>IF(KL$9="", "", IF(AND(NOT('Personnel Details'!$N$27=""), $B12&gt;='Personnel Details'!$N$27), 'Personnel Details'!$O$27, IF(AND(NOT('Personnel Details'!$I$27=""), $B12&gt;='Personnel Details'!$I$27), 'Personnel Details'!$J$27, 'Personnel Details'!$E$27)))</f>
        <v/>
      </c>
      <c r="KM12" s="59" t="str">
        <f>IF(KL$9="", "", IF(AND(NOT('Personnel Details'!$N$27=""), $B12&gt;='Personnel Details'!$N$27), IF('Personnel Details'!$P$27="","", 'Personnel Details'!$P$27), IF(AND(NOT('Personnel Details'!$I$27=""), $B12&gt;='Personnel Details'!$I$27), IF('Personnel Details'!$K$27="", "", 'Personnel Details'!$K$27), IF('Personnel Details'!$F$27="", "", 'Personnel Details'!$F$27))))</f>
        <v/>
      </c>
      <c r="KN12" s="79" t="str">
        <f>IF(KL$9="", "", IF(AND(NOT('Personnel Details'!$N$27=""), $B12&gt;='Personnel Details'!$N$27), 'Personnel Details'!$Q$27, IF(AND(NOT('Personnel Details'!$I$27=""), $B12&gt;='Personnel Details'!$I$27), 'Personnel Details'!$L$27, 'Personnel Details'!$G$27)))</f>
        <v/>
      </c>
      <c r="KO12" s="59">
        <f t="shared" ref="KO12:KO75" si="110">IFERROR(IF(DAY($B12)=1, CV12, KO11+CV12), "")</f>
        <v>0</v>
      </c>
      <c r="KP12" s="53"/>
      <c r="KR12" s="78" t="str">
        <f>IF(KR$9="", "", IF(AND(NOT('Personnel Details'!$N$28=""), $B12&gt;='Personnel Details'!$N$28), 'Personnel Details'!$O$28, IF(AND(NOT('Personnel Details'!$I$28=""), $B12&gt;='Personnel Details'!$I$28), 'Personnel Details'!$J$28, 'Personnel Details'!$E$28)))</f>
        <v/>
      </c>
      <c r="KS12" s="59" t="str">
        <f>IF(KR$9="", "", IF(AND(NOT('Personnel Details'!$N$28=""), $B12&gt;='Personnel Details'!$N$28), IF('Personnel Details'!$P$28="","", 'Personnel Details'!$P$28), IF(AND(NOT('Personnel Details'!$I$28=""), $B12&gt;='Personnel Details'!$I$28), IF('Personnel Details'!$K$28="", "", 'Personnel Details'!$K$28), IF('Personnel Details'!$F$28="", "", 'Personnel Details'!$F$28))))</f>
        <v/>
      </c>
      <c r="KT12" s="79" t="str">
        <f>IF(KR$9="", "", IF(AND(NOT('Personnel Details'!$N$28=""), $B12&gt;='Personnel Details'!$N$28), 'Personnel Details'!$Q$28, IF(AND(NOT('Personnel Details'!$I$28=""), $B12&gt;='Personnel Details'!$I$28), 'Personnel Details'!$L$28, 'Personnel Details'!$G$28)))</f>
        <v/>
      </c>
      <c r="KU12" s="59">
        <f t="shared" ref="KU12:KU75" si="111">IFERROR(IF(DAY($B12)=1, DB12, KU11+DB12), "")</f>
        <v>0</v>
      </c>
      <c r="KV12" s="53"/>
      <c r="KX12" s="78" t="str">
        <f>IF(KX$9="", "", IF(AND(NOT('Personnel Details'!$N$29=""), $B12&gt;='Personnel Details'!$N$29), 'Personnel Details'!$O$29, IF(AND(NOT('Personnel Details'!$I$29=""), $B12&gt;='Personnel Details'!$I$29), 'Personnel Details'!$J$29, 'Personnel Details'!$E$29)))</f>
        <v/>
      </c>
      <c r="KY12" s="59" t="str">
        <f>IF(KX$9="", "", IF(AND(NOT('Personnel Details'!$N$29=""), $B12&gt;='Personnel Details'!$N$29), IF('Personnel Details'!$P$29="","", 'Personnel Details'!$P$29), IF(AND(NOT('Personnel Details'!$I$29=""), $B12&gt;='Personnel Details'!$I$29), IF('Personnel Details'!$K$29="", "", 'Personnel Details'!$K$29), IF('Personnel Details'!$F$29="", "", 'Personnel Details'!$F$29))))</f>
        <v/>
      </c>
      <c r="KZ12" s="79" t="str">
        <f>IF(KX$9="", "", IF(AND(NOT('Personnel Details'!$N$29=""), $B12&gt;='Personnel Details'!$N$29), 'Personnel Details'!$Q$29, IF(AND(NOT('Personnel Details'!$I$29=""), $B12&gt;='Personnel Details'!$I$29), 'Personnel Details'!$L$29, 'Personnel Details'!$G$29)))</f>
        <v/>
      </c>
      <c r="LA12" s="59">
        <f t="shared" ref="LA12:LA75" si="112">IFERROR(IF(DAY($B12)=1, DH12, LA11+DH12), "")</f>
        <v>0</v>
      </c>
      <c r="LB12" s="53"/>
      <c r="LD12" s="78" t="str">
        <f>IF(LD$9="", "", IF(AND(NOT('Personnel Details'!$N$30=""), $B12&gt;='Personnel Details'!$N$30), 'Personnel Details'!$O$30, IF(AND(NOT('Personnel Details'!$I$30=""), $B12&gt;='Personnel Details'!$I$30), 'Personnel Details'!$J$30, 'Personnel Details'!$E$30)))</f>
        <v/>
      </c>
      <c r="LE12" s="59" t="str">
        <f>IF(LD$9="", "", IF(AND(NOT('Personnel Details'!$N$30=""), $B12&gt;='Personnel Details'!$N$30), IF('Personnel Details'!$P$30="","", 'Personnel Details'!$P$30), IF(AND(NOT('Personnel Details'!$I$30=""), $B12&gt;='Personnel Details'!$I$30), IF('Personnel Details'!$K$30="", "", 'Personnel Details'!$K$30), IF('Personnel Details'!$F$30="", "", 'Personnel Details'!$F$30))))</f>
        <v/>
      </c>
      <c r="LF12" s="79" t="str">
        <f>IF(LD$9="", "", IF(AND(NOT('Personnel Details'!$N$30=""), $B12&gt;='Personnel Details'!$N$30), 'Personnel Details'!$Q$30, IF(AND(NOT('Personnel Details'!$I$30=""), $B12&gt;='Personnel Details'!$I$30), 'Personnel Details'!$L$30, 'Personnel Details'!$G$30)))</f>
        <v/>
      </c>
      <c r="LG12" s="59">
        <f t="shared" ref="LG12:LG75" si="113">IFERROR(IF(DAY($B12)=1, DN12, LG11+DN12), "")</f>
        <v>0</v>
      </c>
      <c r="LH12" s="53"/>
      <c r="LJ12" s="78" t="str">
        <f>IF(LJ$9="", "", IF(AND(NOT('Personnel Details'!$N$31=""), $B12&gt;='Personnel Details'!$N$31), 'Personnel Details'!$O$31, IF(AND(NOT('Personnel Details'!$I$31=""), $B12&gt;='Personnel Details'!$I$31), 'Personnel Details'!$J$31, 'Personnel Details'!$E$31)))</f>
        <v/>
      </c>
      <c r="LK12" s="59" t="str">
        <f>IF(LJ$9="", "", IF(AND(NOT('Personnel Details'!$N$31=""), $B12&gt;='Personnel Details'!$N$31), IF('Personnel Details'!$P$31="","", 'Personnel Details'!$P$31), IF(AND(NOT('Personnel Details'!$I$31=""), $B12&gt;='Personnel Details'!$I$31), IF('Personnel Details'!$K$31="", "", 'Personnel Details'!$K$31), IF('Personnel Details'!$F$31="", "", 'Personnel Details'!$F$31))))</f>
        <v/>
      </c>
      <c r="LL12" s="79" t="str">
        <f>IF(LJ$9="", "", IF(AND(NOT('Personnel Details'!$N$31=""), $B12&gt;='Personnel Details'!$N$31), 'Personnel Details'!$Q$31, IF(AND(NOT('Personnel Details'!$I$31=""), $B12&gt;='Personnel Details'!$I$31), 'Personnel Details'!$L$31, 'Personnel Details'!$G$31)))</f>
        <v/>
      </c>
      <c r="LM12" s="59">
        <f t="shared" ref="LM12:LM75" si="114">IFERROR(IF(DAY($B12)=1, DT12, LM11+DT12), "")</f>
        <v>0</v>
      </c>
      <c r="LN12" s="53"/>
      <c r="LP12" s="78" t="str">
        <f>IF(LP$9="", "", IF(AND(NOT('Personnel Details'!$N$32=""), $B12&gt;='Personnel Details'!$N$32), 'Personnel Details'!$O$32, IF(AND(NOT('Personnel Details'!$I$32=""), $B12&gt;='Personnel Details'!$I$32), 'Personnel Details'!$J$32, 'Personnel Details'!$E$32)))</f>
        <v/>
      </c>
      <c r="LQ12" s="59" t="str">
        <f>IF(LP$9="", "", IF(AND(NOT('Personnel Details'!$N$32=""), $B12&gt;='Personnel Details'!$N$32), IF('Personnel Details'!$P$32="","", 'Personnel Details'!$P$32), IF(AND(NOT('Personnel Details'!$I$32=""), $B12&gt;='Personnel Details'!$I$32), IF('Personnel Details'!$K$32="", "", 'Personnel Details'!$K$32), IF('Personnel Details'!$F$32="", "", 'Personnel Details'!$F$32))))</f>
        <v/>
      </c>
      <c r="LR12" s="79" t="str">
        <f>IF(LP$9="", "", IF(AND(NOT('Personnel Details'!$N$32=""), $B12&gt;='Personnel Details'!$N$32), 'Personnel Details'!$Q$32, IF(AND(NOT('Personnel Details'!$I$32=""), $B12&gt;='Personnel Details'!$I$32), 'Personnel Details'!$L$32, 'Personnel Details'!$G$32)))</f>
        <v/>
      </c>
      <c r="LS12" s="59">
        <f t="shared" ref="LS12:LS75" si="115">IFERROR(IF(DAY($B12)=1, DZ12, LS11+DZ12), "")</f>
        <v>0</v>
      </c>
      <c r="LT12" s="53"/>
      <c r="LV12" s="78" t="str">
        <f>IF(LV$9="", "", IF(AND(NOT('Personnel Details'!$N$33=""), $B12&gt;='Personnel Details'!$N$33), 'Personnel Details'!$O$33, IF(AND(NOT('Personnel Details'!$I$33=""), $B12&gt;='Personnel Details'!$I$33), 'Personnel Details'!$J$33, 'Personnel Details'!$E$33)))</f>
        <v/>
      </c>
      <c r="LW12" s="59" t="str">
        <f>IF(LV$9="", "", IF(AND(NOT('Personnel Details'!$N$33=""), $B12&gt;='Personnel Details'!$N$33), IF('Personnel Details'!$P$33="","", 'Personnel Details'!$P$33), IF(AND(NOT('Personnel Details'!$I$33=""), $B12&gt;='Personnel Details'!$I$33), IF('Personnel Details'!$K$33="", "", 'Personnel Details'!$K$33), IF('Personnel Details'!$F$33="", "", 'Personnel Details'!$F$33))))</f>
        <v/>
      </c>
      <c r="LX12" s="79" t="str">
        <f>IF(LV$9="", "", IF(AND(NOT('Personnel Details'!$N$33=""), $B12&gt;='Personnel Details'!$N$33), 'Personnel Details'!$Q$33, IF(AND(NOT('Personnel Details'!$I$33=""), $B12&gt;='Personnel Details'!$I$33), 'Personnel Details'!$L$33, 'Personnel Details'!$G$33)))</f>
        <v/>
      </c>
      <c r="LY12" s="59">
        <f t="shared" ref="LY12:LY75" si="116">IFERROR(IF(DAY($B12)=1, EF12, LY11+EF12), "")</f>
        <v>0</v>
      </c>
      <c r="LZ12" s="53"/>
      <c r="MB12" s="78" t="str">
        <f>IF(MB$9="", "", IF(AND(NOT('Personnel Details'!$N$34=""), $B12&gt;='Personnel Details'!$N$34), 'Personnel Details'!$O$34, IF(AND(NOT('Personnel Details'!$I$34=""), $B12&gt;='Personnel Details'!$I$34), 'Personnel Details'!$J$34, 'Personnel Details'!$E$34)))</f>
        <v/>
      </c>
      <c r="MC12" s="59" t="str">
        <f>IF(MB$9="", "", IF(AND(NOT('Personnel Details'!$N$34=""), $B12&gt;='Personnel Details'!$N$34), IF('Personnel Details'!$P$34="","", 'Personnel Details'!$P$34), IF(AND(NOT('Personnel Details'!$I$34=""), $B12&gt;='Personnel Details'!$I$34), IF('Personnel Details'!$K$34="", "", 'Personnel Details'!$K$34), IF('Personnel Details'!$F$34="", "", 'Personnel Details'!$F$34))))</f>
        <v/>
      </c>
      <c r="MD12" s="79" t="str">
        <f>IF(MB$9="", "", IF(AND(NOT('Personnel Details'!$N$34=""), $B12&gt;='Personnel Details'!$N$34), 'Personnel Details'!$Q$34, IF(AND(NOT('Personnel Details'!$I$34=""), $B12&gt;='Personnel Details'!$I$34), 'Personnel Details'!$L$34, 'Personnel Details'!$G$34)))</f>
        <v/>
      </c>
      <c r="ME12" s="59">
        <f t="shared" ref="ME12:ME75" si="117">IFERROR(IF(DAY($B12)=1, EL12, ME11+EL12), "")</f>
        <v>0</v>
      </c>
      <c r="MF12" s="53"/>
      <c r="MH12" s="78" t="str">
        <f>IF(MH$9="", "", IF(AND(NOT('Personnel Details'!$N$35=""), $B12&gt;='Personnel Details'!$N$35), 'Personnel Details'!$O$35, IF(AND(NOT('Personnel Details'!$I$35=""), $B12&gt;='Personnel Details'!$I$35), 'Personnel Details'!$J$35, 'Personnel Details'!$E$35)))</f>
        <v/>
      </c>
      <c r="MI12" s="59" t="str">
        <f>IF(MH$9="", "", IF(AND(NOT('Personnel Details'!$N$35=""), $B12&gt;='Personnel Details'!$N$35), IF('Personnel Details'!$P$35="","", 'Personnel Details'!$P$35), IF(AND(NOT('Personnel Details'!$I$35=""), $B12&gt;='Personnel Details'!$I$35), IF('Personnel Details'!$K$35="", "", 'Personnel Details'!$K$35), IF('Personnel Details'!$F$35="", "", 'Personnel Details'!$F$35))))</f>
        <v/>
      </c>
      <c r="MJ12" s="79" t="str">
        <f>IF(MH$9="", "", IF(AND(NOT('Personnel Details'!$N$35=""), $B12&gt;='Personnel Details'!$N$35), 'Personnel Details'!$Q$35, IF(AND(NOT('Personnel Details'!$I$35=""), $B12&gt;='Personnel Details'!$I$35), 'Personnel Details'!$L$35, 'Personnel Details'!$G$35)))</f>
        <v/>
      </c>
      <c r="MK12" s="59">
        <f t="shared" ref="MK12:MK75" si="118">IFERROR(IF(DAY($B12)=1, ER12, MK11+ER12), "")</f>
        <v>0</v>
      </c>
      <c r="ML12" s="53"/>
      <c r="MN12" s="78" t="str">
        <f>IF(MN$9="", "", IF(AND(NOT('Personnel Details'!$N$36=""), $B12&gt;='Personnel Details'!$N$36), 'Personnel Details'!$O$36, IF(AND(NOT('Personnel Details'!$I$36=""), $B12&gt;='Personnel Details'!$I$36), 'Personnel Details'!$J$36, 'Personnel Details'!$E$36)))</f>
        <v/>
      </c>
      <c r="MO12" s="59" t="str">
        <f>IF(MN$9="", "", IF(AND(NOT('Personnel Details'!$N$36=""), $B12&gt;='Personnel Details'!$N$36), IF('Personnel Details'!$P$36="","", 'Personnel Details'!$P$36), IF(AND(NOT('Personnel Details'!$I$36=""), $B12&gt;='Personnel Details'!$I$36), IF('Personnel Details'!$K$36="", "", 'Personnel Details'!$K$36), IF('Personnel Details'!$F$36="", "", 'Personnel Details'!$F$36))))</f>
        <v/>
      </c>
      <c r="MP12" s="79" t="str">
        <f>IF(MN$9="", "", IF(AND(NOT('Personnel Details'!$N$36=""), $B12&gt;='Personnel Details'!$N$36), 'Personnel Details'!$Q$36, IF(AND(NOT('Personnel Details'!$I$36=""), $B12&gt;='Personnel Details'!$I$36), 'Personnel Details'!$L$36, 'Personnel Details'!$G$36)))</f>
        <v/>
      </c>
      <c r="MQ12" s="59">
        <f t="shared" ref="MQ12:MQ75" si="119">IFERROR(IF(DAY($B12)=1, EX12, MQ11+EX12), "")</f>
        <v>0</v>
      </c>
      <c r="MR12" s="53"/>
      <c r="MT12" s="78" t="str">
        <f>IF(MT$9="", "", IF(AND(NOT('Personnel Details'!$N$37=""), $B12&gt;='Personnel Details'!$N$37), 'Personnel Details'!$O$37, IF(AND(NOT('Personnel Details'!$I$37=""), $B12&gt;='Personnel Details'!$I$37), 'Personnel Details'!$J$37, 'Personnel Details'!$E$37)))</f>
        <v/>
      </c>
      <c r="MU12" s="59" t="str">
        <f>IF(MT$9="", "", IF(AND(NOT('Personnel Details'!$N$37=""), $B12&gt;='Personnel Details'!$N$37), IF('Personnel Details'!$P$37="","", 'Personnel Details'!$P$37), IF(AND(NOT('Personnel Details'!$I$37=""), $B12&gt;='Personnel Details'!$I$37), IF('Personnel Details'!$K$37="", "", 'Personnel Details'!$K$37), IF('Personnel Details'!$F$37="", "", 'Personnel Details'!$F$37))))</f>
        <v/>
      </c>
      <c r="MV12" s="79" t="str">
        <f>IF(MT$9="", "", IF(AND(NOT('Personnel Details'!$N$37=""), $B12&gt;='Personnel Details'!$N$37), 'Personnel Details'!$Q$37, IF(AND(NOT('Personnel Details'!$I$37=""), $B12&gt;='Personnel Details'!$I$37), 'Personnel Details'!$L$37, 'Personnel Details'!$G$37)))</f>
        <v/>
      </c>
      <c r="MW12" s="59">
        <f t="shared" ref="MW12:MW75" si="120">IFERROR(IF(DAY($B12)=1, FD12, MW11+FD12), "")</f>
        <v>0</v>
      </c>
      <c r="MX12" s="53"/>
      <c r="MZ12" s="78" t="str">
        <f>IF(MZ$9="", "", IF(AND(NOT('Personnel Details'!$N$38=""), $B12&gt;='Personnel Details'!$N$38), 'Personnel Details'!$O$38, IF(AND(NOT('Personnel Details'!$I$38=""), $B12&gt;='Personnel Details'!$I$38), 'Personnel Details'!$J$38, 'Personnel Details'!$E$38)))</f>
        <v/>
      </c>
      <c r="NA12" s="59" t="str">
        <f>IF(MZ$9="", "", IF(AND(NOT('Personnel Details'!$N$38=""), $B12&gt;='Personnel Details'!$N$38), IF('Personnel Details'!$P$38="","", 'Personnel Details'!$P$38), IF(AND(NOT('Personnel Details'!$I$38=""), $B12&gt;='Personnel Details'!$I$38), IF('Personnel Details'!$K$38="", "", 'Personnel Details'!$K$38), IF('Personnel Details'!$F$38="", "", 'Personnel Details'!$F$38))))</f>
        <v/>
      </c>
      <c r="NB12" s="79" t="str">
        <f>IF(MZ$9="", "", IF(AND(NOT('Personnel Details'!$N$38=""), $B12&gt;='Personnel Details'!$N$38), 'Personnel Details'!$Q$38, IF(AND(NOT('Personnel Details'!$I$38=""), $B12&gt;='Personnel Details'!$I$38), 'Personnel Details'!$L$38, 'Personnel Details'!$G$38)))</f>
        <v/>
      </c>
      <c r="NC12" s="59">
        <f t="shared" ref="NC12:NC75" si="121">IFERROR(IF(DAY($B12)=1, FJ12, NC11+FJ12), "")</f>
        <v>0</v>
      </c>
      <c r="ND12" s="53"/>
      <c r="NF12" s="78" t="str">
        <f>IF(NF$9="", "", IF(AND(NOT('Personnel Details'!$N$39=""), $B12&gt;='Personnel Details'!$N$39), 'Personnel Details'!$O$39, IF(AND(NOT('Personnel Details'!$I$39=""), $B12&gt;='Personnel Details'!$I$39), 'Personnel Details'!$J$39, 'Personnel Details'!$E$39)))</f>
        <v/>
      </c>
      <c r="NG12" s="59" t="str">
        <f>IF(NF$9="", "", IF(AND(NOT('Personnel Details'!$N$39=""), $B12&gt;='Personnel Details'!$N$39), IF('Personnel Details'!$P$39="","", 'Personnel Details'!$P$39), IF(AND(NOT('Personnel Details'!$I$39=""), $B12&gt;='Personnel Details'!$I$39), IF('Personnel Details'!$K$39="", "", 'Personnel Details'!$K$39), IF('Personnel Details'!$F$39="", "", 'Personnel Details'!$F$39))))</f>
        <v/>
      </c>
      <c r="NH12" s="79" t="str">
        <f>IF(NF$9="", "", IF(AND(NOT('Personnel Details'!$N$39=""), $B12&gt;='Personnel Details'!$N$39), 'Personnel Details'!$Q$39, IF(AND(NOT('Personnel Details'!$I$39=""), $B12&gt;='Personnel Details'!$I$39), 'Personnel Details'!$L$39, 'Personnel Details'!$G$39)))</f>
        <v/>
      </c>
      <c r="NI12" s="59">
        <f t="shared" ref="NI12:NI75" si="122">IFERROR(IF(DAY($B12)=1, FP12, NI11+FP12), "")</f>
        <v>0</v>
      </c>
      <c r="NJ12" s="53"/>
      <c r="NL12" s="78" t="str">
        <f>IF(NL$9="", "", IF(AND(NOT('Personnel Details'!$N$40=""), $B12&gt;='Personnel Details'!$N$40), 'Personnel Details'!$O$40, IF(AND(NOT('Personnel Details'!$I$40=""), $B12&gt;='Personnel Details'!$I$40), 'Personnel Details'!$J$40, 'Personnel Details'!$E$40)))</f>
        <v/>
      </c>
      <c r="NM12" s="59" t="str">
        <f>IF(NL$9="", "", IF(AND(NOT('Personnel Details'!$N$40=""), $B12&gt;='Personnel Details'!$N$40), IF('Personnel Details'!$P$40="","", 'Personnel Details'!$P$40), IF(AND(NOT('Personnel Details'!$I$40=""), $B12&gt;='Personnel Details'!$I$40), IF('Personnel Details'!$K$40="", "", 'Personnel Details'!$K$40), IF('Personnel Details'!$F$40="", "", 'Personnel Details'!$F$40))))</f>
        <v/>
      </c>
      <c r="NN12" s="79" t="str">
        <f>IF(NL$9="", "", IF(AND(NOT('Personnel Details'!$N$40=""), $B12&gt;='Personnel Details'!$N$40), 'Personnel Details'!$Q$40, IF(AND(NOT('Personnel Details'!$I$40=""), $B12&gt;='Personnel Details'!$I$40), 'Personnel Details'!$L$40, 'Personnel Details'!$G$40)))</f>
        <v/>
      </c>
      <c r="NO12" s="59">
        <f t="shared" ref="NO12:NO75" si="123">IFERROR(IF(DAY($B12)=1, FV12, NO11+FV12), "")</f>
        <v>0</v>
      </c>
      <c r="NP12" s="53"/>
    </row>
    <row r="13" spans="1:380" x14ac:dyDescent="0.25">
      <c r="A13" s="32"/>
      <c r="B13" s="113">
        <f>IFERROR(IF(B12+1&gt;'Personnel Details'!$U$5, "", B12+1), "")</f>
        <v>43833</v>
      </c>
      <c r="C13" s="32"/>
      <c r="D13" s="84">
        <v>100</v>
      </c>
      <c r="E13" s="13">
        <f t="shared" si="2"/>
        <v>100</v>
      </c>
      <c r="F13" s="13">
        <f t="shared" si="33"/>
        <v>80</v>
      </c>
      <c r="G13" s="56">
        <f t="shared" ref="G13:G76" si="124">IF(OR($B13="", F13=""), "", IF(DAY($B13)=1, F13, G12+F13))</f>
        <v>80</v>
      </c>
      <c r="H13" s="16">
        <f t="shared" si="34"/>
        <v>0.8</v>
      </c>
      <c r="I13" s="32"/>
      <c r="J13" s="84">
        <v>120</v>
      </c>
      <c r="K13" s="62">
        <f t="shared" si="3"/>
        <v>120</v>
      </c>
      <c r="L13" s="62">
        <f t="shared" si="35"/>
        <v>96</v>
      </c>
      <c r="M13" s="65">
        <f t="shared" ref="M13:M76" si="125">IF(OR($B13="", L13=""), "", IF(DAY($B13)=1, L13, M12+L13))</f>
        <v>96</v>
      </c>
      <c r="N13" s="68">
        <f t="shared" si="36"/>
        <v>0.8</v>
      </c>
      <c r="O13" s="32"/>
      <c r="P13" s="84">
        <v>100</v>
      </c>
      <c r="Q13" s="62">
        <f t="shared" si="4"/>
        <v>100</v>
      </c>
      <c r="R13" s="62">
        <f t="shared" si="37"/>
        <v>80</v>
      </c>
      <c r="S13" s="65">
        <f t="shared" ref="S13:S76" si="126">IF(OR($B13="", R13=""), "", IF(DAY($B13)=1, R13, S12+R13))</f>
        <v>80</v>
      </c>
      <c r="T13" s="68">
        <f t="shared" si="38"/>
        <v>0.8</v>
      </c>
      <c r="U13" s="32"/>
      <c r="V13" s="84">
        <v>80</v>
      </c>
      <c r="W13" s="62">
        <f t="shared" si="5"/>
        <v>80</v>
      </c>
      <c r="X13" s="62">
        <f t="shared" si="39"/>
        <v>64</v>
      </c>
      <c r="Y13" s="65">
        <f t="shared" ref="Y13:Y76" si="127">IF(OR($B13="", X13=""), "", IF(DAY($B13)=1, X13, Y12+X13))</f>
        <v>64</v>
      </c>
      <c r="Z13" s="68">
        <f t="shared" si="40"/>
        <v>0.8</v>
      </c>
      <c r="AA13" s="32"/>
      <c r="AB13" s="84"/>
      <c r="AC13" s="62" t="str">
        <f t="shared" si="6"/>
        <v/>
      </c>
      <c r="AD13" s="62" t="str">
        <f t="shared" si="41"/>
        <v/>
      </c>
      <c r="AE13" s="65" t="str">
        <f t="shared" ref="AE13:AE76" si="128">IF(OR($B13="", AD13=""), "", IF(DAY($B13)=1, AD13, AE12+AD13))</f>
        <v/>
      </c>
      <c r="AF13" s="68" t="str">
        <f t="shared" si="42"/>
        <v/>
      </c>
      <c r="AG13" s="32"/>
      <c r="AH13" s="84"/>
      <c r="AI13" s="62" t="str">
        <f t="shared" si="7"/>
        <v/>
      </c>
      <c r="AJ13" s="62" t="str">
        <f t="shared" si="43"/>
        <v/>
      </c>
      <c r="AK13" s="65" t="str">
        <f t="shared" ref="AK13:AK76" si="129">IF(OR($B13="", AJ13=""), "", IF(DAY($B13)=1, AJ13, AK12+AJ13))</f>
        <v/>
      </c>
      <c r="AL13" s="68" t="str">
        <f t="shared" si="44"/>
        <v/>
      </c>
      <c r="AM13" s="32"/>
      <c r="AN13" s="84"/>
      <c r="AO13" s="62" t="str">
        <f t="shared" si="8"/>
        <v/>
      </c>
      <c r="AP13" s="62" t="str">
        <f t="shared" si="45"/>
        <v/>
      </c>
      <c r="AQ13" s="65" t="str">
        <f t="shared" ref="AQ13:AQ76" si="130">IF(OR($B13="", AP13=""), "", IF(DAY($B13)=1, AP13, AQ12+AP13))</f>
        <v/>
      </c>
      <c r="AR13" s="68" t="str">
        <f t="shared" si="46"/>
        <v/>
      </c>
      <c r="AS13" s="32"/>
      <c r="AT13" s="84"/>
      <c r="AU13" s="62" t="str">
        <f t="shared" si="9"/>
        <v/>
      </c>
      <c r="AV13" s="62" t="str">
        <f t="shared" si="47"/>
        <v/>
      </c>
      <c r="AW13" s="65" t="str">
        <f t="shared" ref="AW13:AW76" si="131">IF(OR($B13="", AV13=""), "", IF(DAY($B13)=1, AV13, AW12+AV13))</f>
        <v/>
      </c>
      <c r="AX13" s="68" t="str">
        <f t="shared" si="48"/>
        <v/>
      </c>
      <c r="AY13" s="32"/>
      <c r="AZ13" s="84"/>
      <c r="BA13" s="62" t="str">
        <f t="shared" si="10"/>
        <v/>
      </c>
      <c r="BB13" s="62" t="str">
        <f t="shared" si="49"/>
        <v/>
      </c>
      <c r="BC13" s="65" t="str">
        <f t="shared" ref="BC13:BC76" si="132">IF(OR($B13="", BB13=""), "", IF(DAY($B13)=1, BB13, BC12+BB13))</f>
        <v/>
      </c>
      <c r="BD13" s="68" t="str">
        <f t="shared" si="50"/>
        <v/>
      </c>
      <c r="BE13" s="32"/>
      <c r="BF13" s="84"/>
      <c r="BG13" s="62" t="str">
        <f t="shared" si="11"/>
        <v/>
      </c>
      <c r="BH13" s="62" t="str">
        <f t="shared" si="51"/>
        <v/>
      </c>
      <c r="BI13" s="65" t="str">
        <f t="shared" ref="BI13:BI76" si="133">IF(OR($B13="", BH13=""), "", IF(DAY($B13)=1, BH13, BI12+BH13))</f>
        <v/>
      </c>
      <c r="BJ13" s="68" t="str">
        <f t="shared" si="52"/>
        <v/>
      </c>
      <c r="BK13" s="32"/>
      <c r="BL13" s="84"/>
      <c r="BM13" s="62" t="str">
        <f t="shared" si="12"/>
        <v/>
      </c>
      <c r="BN13" s="62" t="str">
        <f t="shared" si="53"/>
        <v/>
      </c>
      <c r="BO13" s="65" t="str">
        <f t="shared" ref="BO13:BO76" si="134">IF(OR($B13="", BN13=""), "", IF(DAY($B13)=1, BN13, BO12+BN13))</f>
        <v/>
      </c>
      <c r="BP13" s="68" t="str">
        <f t="shared" si="54"/>
        <v/>
      </c>
      <c r="BQ13" s="32"/>
      <c r="BR13" s="84"/>
      <c r="BS13" s="62" t="str">
        <f t="shared" si="13"/>
        <v/>
      </c>
      <c r="BT13" s="62" t="str">
        <f t="shared" si="55"/>
        <v/>
      </c>
      <c r="BU13" s="65" t="str">
        <f t="shared" ref="BU13:BU76" si="135">IF(OR($B13="", BT13=""), "", IF(DAY($B13)=1, BT13, BU12+BT13))</f>
        <v/>
      </c>
      <c r="BV13" s="68" t="str">
        <f t="shared" si="56"/>
        <v/>
      </c>
      <c r="BW13" s="32"/>
      <c r="BX13" s="84"/>
      <c r="BY13" s="62" t="str">
        <f t="shared" si="14"/>
        <v/>
      </c>
      <c r="BZ13" s="62" t="str">
        <f t="shared" si="57"/>
        <v/>
      </c>
      <c r="CA13" s="65" t="str">
        <f t="shared" ref="CA13:CA76" si="136">IF(OR($B13="", BZ13=""), "", IF(DAY($B13)=1, BZ13, CA12+BZ13))</f>
        <v/>
      </c>
      <c r="CB13" s="68" t="str">
        <f t="shared" si="58"/>
        <v/>
      </c>
      <c r="CC13" s="32"/>
      <c r="CD13" s="84"/>
      <c r="CE13" s="62" t="str">
        <f t="shared" si="15"/>
        <v/>
      </c>
      <c r="CF13" s="62" t="str">
        <f t="shared" si="59"/>
        <v/>
      </c>
      <c r="CG13" s="65" t="str">
        <f t="shared" ref="CG13:CG76" si="137">IF(OR($B13="", CF13=""), "", IF(DAY($B13)=1, CF13, CG12+CF13))</f>
        <v/>
      </c>
      <c r="CH13" s="68" t="str">
        <f t="shared" si="60"/>
        <v/>
      </c>
      <c r="CI13" s="32"/>
      <c r="CJ13" s="84"/>
      <c r="CK13" s="62" t="str">
        <f t="shared" si="16"/>
        <v/>
      </c>
      <c r="CL13" s="62" t="str">
        <f t="shared" si="61"/>
        <v/>
      </c>
      <c r="CM13" s="65" t="str">
        <f t="shared" ref="CM13:CM76" si="138">IF(OR($B13="", CL13=""), "", IF(DAY($B13)=1, CL13, CM12+CL13))</f>
        <v/>
      </c>
      <c r="CN13" s="68" t="str">
        <f t="shared" si="62"/>
        <v/>
      </c>
      <c r="CO13" s="32"/>
      <c r="CP13" s="84"/>
      <c r="CQ13" s="62" t="str">
        <f t="shared" si="17"/>
        <v/>
      </c>
      <c r="CR13" s="62" t="str">
        <f t="shared" si="63"/>
        <v/>
      </c>
      <c r="CS13" s="65" t="str">
        <f t="shared" ref="CS13:CS76" si="139">IF(OR($B13="", CR13=""), "", IF(DAY($B13)=1, CR13, CS12+CR13))</f>
        <v/>
      </c>
      <c r="CT13" s="68" t="str">
        <f t="shared" si="64"/>
        <v/>
      </c>
      <c r="CU13" s="32"/>
      <c r="CV13" s="84"/>
      <c r="CW13" s="62" t="str">
        <f t="shared" si="18"/>
        <v/>
      </c>
      <c r="CX13" s="62" t="str">
        <f t="shared" si="65"/>
        <v/>
      </c>
      <c r="CY13" s="65" t="str">
        <f t="shared" ref="CY13:CY76" si="140">IF(OR($B13="", CX13=""), "", IF(DAY($B13)=1, CX13, CY12+CX13))</f>
        <v/>
      </c>
      <c r="CZ13" s="68" t="str">
        <f t="shared" si="66"/>
        <v/>
      </c>
      <c r="DA13" s="32"/>
      <c r="DB13" s="84"/>
      <c r="DC13" s="62" t="str">
        <f t="shared" si="19"/>
        <v/>
      </c>
      <c r="DD13" s="62" t="str">
        <f t="shared" si="67"/>
        <v/>
      </c>
      <c r="DE13" s="65" t="str">
        <f t="shared" ref="DE13:DE76" si="141">IF(OR($B13="", DD13=""), "", IF(DAY($B13)=1, DD13, DE12+DD13))</f>
        <v/>
      </c>
      <c r="DF13" s="68" t="str">
        <f t="shared" si="68"/>
        <v/>
      </c>
      <c r="DG13" s="32"/>
      <c r="DH13" s="84"/>
      <c r="DI13" s="62" t="str">
        <f t="shared" si="20"/>
        <v/>
      </c>
      <c r="DJ13" s="62" t="str">
        <f t="shared" si="69"/>
        <v/>
      </c>
      <c r="DK13" s="65" t="str">
        <f t="shared" ref="DK13:DK76" si="142">IF(OR($B13="", DJ13=""), "", IF(DAY($B13)=1, DJ13, DK12+DJ13))</f>
        <v/>
      </c>
      <c r="DL13" s="68" t="str">
        <f t="shared" si="70"/>
        <v/>
      </c>
      <c r="DM13" s="32"/>
      <c r="DN13" s="84"/>
      <c r="DO13" s="62" t="str">
        <f t="shared" si="21"/>
        <v/>
      </c>
      <c r="DP13" s="62" t="str">
        <f t="shared" si="71"/>
        <v/>
      </c>
      <c r="DQ13" s="65" t="str">
        <f t="shared" ref="DQ13:DQ76" si="143">IF(OR($B13="", DP13=""), "", IF(DAY($B13)=1, DP13, DQ12+DP13))</f>
        <v/>
      </c>
      <c r="DR13" s="68" t="str">
        <f t="shared" si="72"/>
        <v/>
      </c>
      <c r="DS13" s="32"/>
      <c r="DT13" s="84"/>
      <c r="DU13" s="62" t="str">
        <f t="shared" si="22"/>
        <v/>
      </c>
      <c r="DV13" s="62" t="str">
        <f t="shared" si="73"/>
        <v/>
      </c>
      <c r="DW13" s="65" t="str">
        <f t="shared" ref="DW13:DW76" si="144">IF(OR($B13="", DV13=""), "", IF(DAY($B13)=1, DV13, DW12+DV13))</f>
        <v/>
      </c>
      <c r="DX13" s="68" t="str">
        <f t="shared" si="74"/>
        <v/>
      </c>
      <c r="DY13" s="32"/>
      <c r="DZ13" s="84"/>
      <c r="EA13" s="62" t="str">
        <f t="shared" si="23"/>
        <v/>
      </c>
      <c r="EB13" s="62" t="str">
        <f t="shared" si="75"/>
        <v/>
      </c>
      <c r="EC13" s="65" t="str">
        <f t="shared" ref="EC13:EC76" si="145">IF(OR($B13="", EB13=""), "", IF(DAY($B13)=1, EB13, EC12+EB13))</f>
        <v/>
      </c>
      <c r="ED13" s="68" t="str">
        <f t="shared" si="76"/>
        <v/>
      </c>
      <c r="EE13" s="32"/>
      <c r="EF13" s="84"/>
      <c r="EG13" s="62" t="str">
        <f t="shared" si="24"/>
        <v/>
      </c>
      <c r="EH13" s="62" t="str">
        <f t="shared" si="77"/>
        <v/>
      </c>
      <c r="EI13" s="65" t="str">
        <f t="shared" ref="EI13:EI76" si="146">IF(OR($B13="", EH13=""), "", IF(DAY($B13)=1, EH13, EI12+EH13))</f>
        <v/>
      </c>
      <c r="EJ13" s="68" t="str">
        <f t="shared" si="78"/>
        <v/>
      </c>
      <c r="EK13" s="32"/>
      <c r="EL13" s="84"/>
      <c r="EM13" s="62" t="str">
        <f t="shared" si="25"/>
        <v/>
      </c>
      <c r="EN13" s="62" t="str">
        <f t="shared" si="79"/>
        <v/>
      </c>
      <c r="EO13" s="65" t="str">
        <f t="shared" ref="EO13:EO76" si="147">IF(OR($B13="", EN13=""), "", IF(DAY($B13)=1, EN13, EO12+EN13))</f>
        <v/>
      </c>
      <c r="EP13" s="68" t="str">
        <f t="shared" si="80"/>
        <v/>
      </c>
      <c r="EQ13" s="32"/>
      <c r="ER13" s="84"/>
      <c r="ES13" s="62" t="str">
        <f t="shared" si="26"/>
        <v/>
      </c>
      <c r="ET13" s="62" t="str">
        <f t="shared" si="81"/>
        <v/>
      </c>
      <c r="EU13" s="65" t="str">
        <f t="shared" ref="EU13:EU76" si="148">IF(OR($B13="", ET13=""), "", IF(DAY($B13)=1, ET13, EU12+ET13))</f>
        <v/>
      </c>
      <c r="EV13" s="68" t="str">
        <f t="shared" si="82"/>
        <v/>
      </c>
      <c r="EW13" s="32"/>
      <c r="EX13" s="84"/>
      <c r="EY13" s="62" t="str">
        <f t="shared" si="27"/>
        <v/>
      </c>
      <c r="EZ13" s="62" t="str">
        <f t="shared" si="83"/>
        <v/>
      </c>
      <c r="FA13" s="65" t="str">
        <f t="shared" ref="FA13:FA76" si="149">IF(OR($B13="", EZ13=""), "", IF(DAY($B13)=1, EZ13, FA12+EZ13))</f>
        <v/>
      </c>
      <c r="FB13" s="68" t="str">
        <f t="shared" si="84"/>
        <v/>
      </c>
      <c r="FC13" s="32"/>
      <c r="FD13" s="84"/>
      <c r="FE13" s="62" t="str">
        <f t="shared" si="28"/>
        <v/>
      </c>
      <c r="FF13" s="62" t="str">
        <f t="shared" si="85"/>
        <v/>
      </c>
      <c r="FG13" s="65" t="str">
        <f t="shared" ref="FG13:FG76" si="150">IF(OR($B13="", FF13=""), "", IF(DAY($B13)=1, FF13, FG12+FF13))</f>
        <v/>
      </c>
      <c r="FH13" s="68" t="str">
        <f t="shared" si="86"/>
        <v/>
      </c>
      <c r="FI13" s="32"/>
      <c r="FJ13" s="84"/>
      <c r="FK13" s="62" t="str">
        <f t="shared" si="29"/>
        <v/>
      </c>
      <c r="FL13" s="62" t="str">
        <f t="shared" si="87"/>
        <v/>
      </c>
      <c r="FM13" s="65" t="str">
        <f t="shared" ref="FM13:FM76" si="151">IF(OR($B13="", FL13=""), "", IF(DAY($B13)=1, FL13, FM12+FL13))</f>
        <v/>
      </c>
      <c r="FN13" s="68" t="str">
        <f t="shared" si="88"/>
        <v/>
      </c>
      <c r="FO13" s="32"/>
      <c r="FP13" s="84"/>
      <c r="FQ13" s="62" t="str">
        <f t="shared" si="30"/>
        <v/>
      </c>
      <c r="FR13" s="62" t="str">
        <f t="shared" si="89"/>
        <v/>
      </c>
      <c r="FS13" s="65" t="str">
        <f t="shared" ref="FS13:FS76" si="152">IF(OR($B13="", FR13=""), "", IF(DAY($B13)=1, FR13, FS12+FR13))</f>
        <v/>
      </c>
      <c r="FT13" s="68" t="str">
        <f t="shared" si="90"/>
        <v/>
      </c>
      <c r="FU13" s="32"/>
      <c r="FV13" s="84"/>
      <c r="FW13" s="62" t="str">
        <f t="shared" si="31"/>
        <v/>
      </c>
      <c r="FX13" s="62" t="str">
        <f t="shared" si="91"/>
        <v/>
      </c>
      <c r="FY13" s="65" t="str">
        <f t="shared" ref="FY13:FY76" si="153">IF(OR($B13="", FX13=""), "", IF(DAY($B13)=1, FX13, FY12+FX13))</f>
        <v/>
      </c>
      <c r="FZ13" s="68" t="str">
        <f t="shared" si="92"/>
        <v/>
      </c>
      <c r="GA13" s="32"/>
      <c r="GC13" s="7" t="str">
        <f t="shared" si="93"/>
        <v>Jan 2020</v>
      </c>
      <c r="GD13" s="7" t="str">
        <f t="shared" ca="1" si="32"/>
        <v/>
      </c>
      <c r="GG13" s="3" t="s">
        <v>26</v>
      </c>
      <c r="GI13" s="41">
        <f>IF(GK13="Sat", GL13+2, IF(GK13="Sun", GL13+1, GL13))</f>
        <v>44197</v>
      </c>
      <c r="GJ13" s="42"/>
      <c r="GK13" s="43" t="str">
        <f>TEXT(GL13, "ddd")</f>
        <v>Fri</v>
      </c>
      <c r="GL13" s="44">
        <f>DATE(GI12, MONTH(1), DAY(1))</f>
        <v>44197</v>
      </c>
      <c r="GN13" s="6" t="s">
        <v>27</v>
      </c>
      <c r="GO13" s="6">
        <v>0</v>
      </c>
      <c r="GP13" s="6">
        <v>0</v>
      </c>
      <c r="GQ13" s="6">
        <v>3</v>
      </c>
      <c r="GT13" s="71">
        <f>IF(GT$9="", "", IF(AND(NOT('Personnel Details'!$N$11=""), $B13&gt;='Personnel Details'!$N$11), 'Personnel Details'!$O$11, IF(AND(NOT('Personnel Details'!$I$11=""), $B13&gt;='Personnel Details'!$I$11), 'Personnel Details'!$J$11, 'Personnel Details'!$E$11)))</f>
        <v>0.8</v>
      </c>
      <c r="GU13" s="59" t="str">
        <f>IF(GT$9="", "", IF(AND(NOT('Personnel Details'!$N$11=""), $B13&gt;='Personnel Details'!$N$11), IF('Personnel Details'!$P$11="","", 'Personnel Details'!$P$11), IF(AND(NOT('Personnel Details'!$I$11=""), $B13&gt;='Personnel Details'!$I$11), IF('Personnel Details'!$K$11="", "", 'Personnel Details'!$K$11), IF('Personnel Details'!$F$11="", "", 'Personnel Details'!$F$11))))</f>
        <v/>
      </c>
      <c r="GV13" s="74">
        <f>IF(GT$9="", "", IF(AND(NOT('Personnel Details'!$N$11=""), $B13&gt;='Personnel Details'!$N$11), 'Personnel Details'!$Q$11, IF(AND(NOT('Personnel Details'!$I$11=""), $B13&gt;='Personnel Details'!$I$11), 'Personnel Details'!$L$11, 'Personnel Details'!$G$11)))</f>
        <v>0</v>
      </c>
      <c r="GW13" s="59">
        <f t="shared" si="94"/>
        <v>100</v>
      </c>
      <c r="GX13" s="53"/>
      <c r="GZ13" s="78">
        <f>IF(GZ$9="", "", IF(AND(NOT('Personnel Details'!$N$12=""), $B13&gt;='Personnel Details'!$N$12), 'Personnel Details'!$O$12, IF(AND(NOT('Personnel Details'!$I$12=""), $B13&gt;='Personnel Details'!$I$12), 'Personnel Details'!$J$12, 'Personnel Details'!$E$12)))</f>
        <v>0.8</v>
      </c>
      <c r="HA13" s="59" t="str">
        <f>IF(GZ$9="", "", IF(AND(NOT('Personnel Details'!$N$12=""), $B13&gt;='Personnel Details'!$N$12), IF('Personnel Details'!$P$12="","", 'Personnel Details'!$P$12), IF(AND(NOT('Personnel Details'!$I$12=""), $B13&gt;='Personnel Details'!$I$12), IF('Personnel Details'!$K$12="", "", 'Personnel Details'!$K$12), IF('Personnel Details'!$F$12="", "", 'Personnel Details'!$F$12))))</f>
        <v/>
      </c>
      <c r="HB13" s="79">
        <f>IF(GZ$9="", "", IF(AND(NOT('Personnel Details'!$N$12=""), $B13&gt;='Personnel Details'!$N$12), 'Personnel Details'!$Q$12, IF(AND(NOT('Personnel Details'!$I$12=""), $B13&gt;='Personnel Details'!$I$12), 'Personnel Details'!$L$12, 'Personnel Details'!$G$12)))</f>
        <v>0</v>
      </c>
      <c r="HC13" s="59">
        <f t="shared" si="95"/>
        <v>120</v>
      </c>
      <c r="HD13" s="53"/>
      <c r="HF13" s="78">
        <f>IF(HF$9="", "", IF(AND(NOT('Personnel Details'!$N$13=""), $B13&gt;='Personnel Details'!$N$13), 'Personnel Details'!$O$13, IF(AND(NOT('Personnel Details'!$I$13=""), $B13&gt;='Personnel Details'!$I$13), 'Personnel Details'!$J$13, 'Personnel Details'!$E$13)))</f>
        <v>0.8</v>
      </c>
      <c r="HG13" s="59" t="str">
        <f>IF(HF$9="", "", IF(AND(NOT('Personnel Details'!$N$13=""), $B13&gt;='Personnel Details'!$N$13), IF('Personnel Details'!$P$13="","", 'Personnel Details'!$P$13), IF(AND(NOT('Personnel Details'!$I$13=""), $B13&gt;='Personnel Details'!$I$13), IF('Personnel Details'!$K$13="", "", 'Personnel Details'!$K$13), IF('Personnel Details'!$F$13="", "", 'Personnel Details'!$F$13))))</f>
        <v/>
      </c>
      <c r="HH13" s="79">
        <f>IF(HF$9="", "", IF(AND(NOT('Personnel Details'!$N$13=""), $B13&gt;='Personnel Details'!$N$13), 'Personnel Details'!$Q$13, IF(AND(NOT('Personnel Details'!$I$13=""), $B13&gt;='Personnel Details'!$I$13), 'Personnel Details'!$L$13, 'Personnel Details'!$G$13)))</f>
        <v>0</v>
      </c>
      <c r="HI13" s="59">
        <f t="shared" si="96"/>
        <v>100</v>
      </c>
      <c r="HJ13" s="53"/>
      <c r="HL13" s="78">
        <f>IF(HL$9="", "", IF(AND(NOT('Personnel Details'!$N$14=""), $B13&gt;='Personnel Details'!$N$14), 'Personnel Details'!$O$14, IF(AND(NOT('Personnel Details'!$I$14=""), $B13&gt;='Personnel Details'!$I$14), 'Personnel Details'!$J$14, 'Personnel Details'!$E$14)))</f>
        <v>0.8</v>
      </c>
      <c r="HM13" s="59">
        <f>IF(HL$9="", "", IF(AND(NOT('Personnel Details'!$N$14=""), $B13&gt;='Personnel Details'!$N$14), IF('Personnel Details'!$P$14="","", 'Personnel Details'!$P$14), IF(AND(NOT('Personnel Details'!$I$14=""), $B13&gt;='Personnel Details'!$I$14), IF('Personnel Details'!$K$14="", "", 'Personnel Details'!$K$14), IF('Personnel Details'!$F$14="", "", 'Personnel Details'!$F$14))))</f>
        <v>2000</v>
      </c>
      <c r="HN13" s="79">
        <f>IF(HL$9="", "", IF(AND(NOT('Personnel Details'!$N$14=""), $B13&gt;='Personnel Details'!$N$14), 'Personnel Details'!$Q$14, IF(AND(NOT('Personnel Details'!$I$14=""), $B13&gt;='Personnel Details'!$I$14), 'Personnel Details'!$L$14, 'Personnel Details'!$G$14)))</f>
        <v>0.85</v>
      </c>
      <c r="HO13" s="59">
        <f t="shared" si="97"/>
        <v>80</v>
      </c>
      <c r="HP13" s="53"/>
      <c r="HR13" s="78" t="str">
        <f>IF(HR$9="", "", IF(AND(NOT('Personnel Details'!$N$15=""), $B13&gt;='Personnel Details'!$N$15), 'Personnel Details'!$O$15, IF(AND(NOT('Personnel Details'!$I$15=""), $B13&gt;='Personnel Details'!$I$15), 'Personnel Details'!$J$15, 'Personnel Details'!$E$15)))</f>
        <v/>
      </c>
      <c r="HS13" s="59" t="str">
        <f>IF(HR$9="", "", IF(AND(NOT('Personnel Details'!$N$15=""), $B13&gt;='Personnel Details'!$N$15), IF('Personnel Details'!$P$15="","", 'Personnel Details'!$P$15), IF(AND(NOT('Personnel Details'!$I$15=""), $B13&gt;='Personnel Details'!$I$15), IF('Personnel Details'!$K$15="", "", 'Personnel Details'!$K$15), IF('Personnel Details'!$F$15="", "", 'Personnel Details'!$F$15))))</f>
        <v/>
      </c>
      <c r="HT13" s="79" t="str">
        <f>IF(HR$9="", "", IF(AND(NOT('Personnel Details'!$N$15=""), $B13&gt;='Personnel Details'!$N$15), 'Personnel Details'!$Q$15, IF(AND(NOT('Personnel Details'!$I$15=""), $B13&gt;='Personnel Details'!$I$15), 'Personnel Details'!$L$15, 'Personnel Details'!$G$15)))</f>
        <v/>
      </c>
      <c r="HU13" s="59">
        <f t="shared" si="98"/>
        <v>0</v>
      </c>
      <c r="HV13" s="53"/>
      <c r="HX13" s="78" t="str">
        <f>IF(HX$9="", "", IF(AND(NOT('Personnel Details'!$N$16=""), $B13&gt;='Personnel Details'!$N$16), 'Personnel Details'!$O$16, IF(AND(NOT('Personnel Details'!$I$16=""), $B13&gt;='Personnel Details'!$I$16), 'Personnel Details'!$J$16, 'Personnel Details'!$E$16)))</f>
        <v/>
      </c>
      <c r="HY13" s="59" t="str">
        <f>IF(HX$9="", "", IF(AND(NOT('Personnel Details'!$N$16=""), $B13&gt;='Personnel Details'!$N$16), IF('Personnel Details'!$P$16="","", 'Personnel Details'!$P$16), IF(AND(NOT('Personnel Details'!$I$16=""), $B13&gt;='Personnel Details'!$I$16), IF('Personnel Details'!$K$16="", "", 'Personnel Details'!$K$16), IF('Personnel Details'!$F$16="", "", 'Personnel Details'!$F$16))))</f>
        <v/>
      </c>
      <c r="HZ13" s="79" t="str">
        <f>IF(HX$9="", "", IF(AND(NOT('Personnel Details'!$N$16=""), $B13&gt;='Personnel Details'!$N$16), 'Personnel Details'!$Q$16, IF(AND(NOT('Personnel Details'!$I$16=""), $B13&gt;='Personnel Details'!$I$16), 'Personnel Details'!$L$16, 'Personnel Details'!$G$16)))</f>
        <v/>
      </c>
      <c r="IA13" s="59">
        <f t="shared" si="99"/>
        <v>0</v>
      </c>
      <c r="IB13" s="53"/>
      <c r="ID13" s="78" t="str">
        <f>IF(ID$9="", "", IF(AND(NOT('Personnel Details'!$N$17=""), $B13&gt;='Personnel Details'!$N$17), 'Personnel Details'!$O$17, IF(AND(NOT('Personnel Details'!$I$17=""), $B13&gt;='Personnel Details'!$I$17), 'Personnel Details'!$J$17, 'Personnel Details'!$E$17)))</f>
        <v/>
      </c>
      <c r="IE13" s="59" t="str">
        <f>IF(ID$9="", "", IF(AND(NOT('Personnel Details'!$N$17=""), $B13&gt;='Personnel Details'!$N$17), IF('Personnel Details'!$P$17="","", 'Personnel Details'!$P$17), IF(AND(NOT('Personnel Details'!$I$17=""), $B13&gt;='Personnel Details'!$I$17), IF('Personnel Details'!$K$17="", "", 'Personnel Details'!$K$17), IF('Personnel Details'!$F$17="", "", 'Personnel Details'!$F$17))))</f>
        <v/>
      </c>
      <c r="IF13" s="79" t="str">
        <f>IF(ID$9="", "", IF(AND(NOT('Personnel Details'!$N$17=""), $B13&gt;='Personnel Details'!$N$17), 'Personnel Details'!$Q$17, IF(AND(NOT('Personnel Details'!$I$17=""), $B13&gt;='Personnel Details'!$I$17), 'Personnel Details'!$L$17, 'Personnel Details'!$G$17)))</f>
        <v/>
      </c>
      <c r="IG13" s="59">
        <f t="shared" si="100"/>
        <v>0</v>
      </c>
      <c r="IH13" s="53"/>
      <c r="IJ13" s="78" t="str">
        <f>IF(IJ$9="", "", IF(AND(NOT('Personnel Details'!$N$18=""), $B13&gt;='Personnel Details'!$N$18), 'Personnel Details'!$O$18, IF(AND(NOT('Personnel Details'!$I$18=""), $B13&gt;='Personnel Details'!$I$18), 'Personnel Details'!$J$18, 'Personnel Details'!$E$18)))</f>
        <v/>
      </c>
      <c r="IK13" s="59" t="str">
        <f>IF(IJ$9="", "", IF(AND(NOT('Personnel Details'!$N$18=""), $B13&gt;='Personnel Details'!$N$18), IF('Personnel Details'!$P$18="","", 'Personnel Details'!$P$18), IF(AND(NOT('Personnel Details'!$I$18=""), $B13&gt;='Personnel Details'!$I$18), IF('Personnel Details'!$K$18="", "", 'Personnel Details'!$K$18), IF('Personnel Details'!$F$18="", "", 'Personnel Details'!$F$18))))</f>
        <v/>
      </c>
      <c r="IL13" s="79" t="str">
        <f>IF(IJ$9="", "", IF(AND(NOT('Personnel Details'!$N$18=""), $B13&gt;='Personnel Details'!$N$18), 'Personnel Details'!$Q$18, IF(AND(NOT('Personnel Details'!$I$18=""), $B13&gt;='Personnel Details'!$I$18), 'Personnel Details'!$L$18, 'Personnel Details'!$G$18)))</f>
        <v/>
      </c>
      <c r="IM13" s="59">
        <f t="shared" si="101"/>
        <v>0</v>
      </c>
      <c r="IN13" s="53"/>
      <c r="IP13" s="78" t="str">
        <f>IF(IP$9="", "", IF(AND(NOT('Personnel Details'!$N$19=""), $B13&gt;='Personnel Details'!$N$19), 'Personnel Details'!$O$19, IF(AND(NOT('Personnel Details'!$I$19=""), $B13&gt;='Personnel Details'!$I$19), 'Personnel Details'!$J$19, 'Personnel Details'!$E$19)))</f>
        <v/>
      </c>
      <c r="IQ13" s="59" t="str">
        <f>IF(IP$9="", "", IF(AND(NOT('Personnel Details'!$N$19=""), $B13&gt;='Personnel Details'!$N$19), IF('Personnel Details'!$P$19="","", 'Personnel Details'!$P$19), IF(AND(NOT('Personnel Details'!$I$19=""), $B13&gt;='Personnel Details'!$I$19), IF('Personnel Details'!$K$19="", "", 'Personnel Details'!$K$19), IF('Personnel Details'!$F$19="", "", 'Personnel Details'!$F$19))))</f>
        <v/>
      </c>
      <c r="IR13" s="79" t="str">
        <f>IF(IP$9="", "", IF(AND(NOT('Personnel Details'!$N$19=""), $B13&gt;='Personnel Details'!$N$19), 'Personnel Details'!$Q$19, IF(AND(NOT('Personnel Details'!$I$19=""), $B13&gt;='Personnel Details'!$I$19), 'Personnel Details'!$L$19, 'Personnel Details'!$G$19)))</f>
        <v/>
      </c>
      <c r="IS13" s="59">
        <f t="shared" si="102"/>
        <v>0</v>
      </c>
      <c r="IT13" s="53"/>
      <c r="IV13" s="78" t="str">
        <f>IF(IV$9="", "", IF(AND(NOT('Personnel Details'!$N$20=""), $B13&gt;='Personnel Details'!$N$20), 'Personnel Details'!$O$20, IF(AND(NOT('Personnel Details'!$I$20=""), $B13&gt;='Personnel Details'!$I$20), 'Personnel Details'!$J$20, 'Personnel Details'!$E$20)))</f>
        <v/>
      </c>
      <c r="IW13" s="59" t="str">
        <f>IF(IV$9="", "", IF(AND(NOT('Personnel Details'!$N$20=""), $B13&gt;='Personnel Details'!$N$20), IF('Personnel Details'!$P$20="","", 'Personnel Details'!$P$20), IF(AND(NOT('Personnel Details'!$I$20=""), $B13&gt;='Personnel Details'!$I$20), IF('Personnel Details'!$K$20="", "", 'Personnel Details'!$K$20), IF('Personnel Details'!$F$20="", "", 'Personnel Details'!$F$20))))</f>
        <v/>
      </c>
      <c r="IX13" s="79" t="str">
        <f>IF(IV$9="", "", IF(AND(NOT('Personnel Details'!$N$20=""), $B13&gt;='Personnel Details'!$N$20), 'Personnel Details'!$Q$20, IF(AND(NOT('Personnel Details'!$I$20=""), $B13&gt;='Personnel Details'!$I$20), 'Personnel Details'!$L$20, 'Personnel Details'!$G$20)))</f>
        <v/>
      </c>
      <c r="IY13" s="59">
        <f t="shared" si="103"/>
        <v>0</v>
      </c>
      <c r="IZ13" s="53"/>
      <c r="JB13" s="78" t="str">
        <f>IF(JB$9="", "", IF(AND(NOT('Personnel Details'!$N$21=""), $B13&gt;='Personnel Details'!$N$21), 'Personnel Details'!$O$21, IF(AND(NOT('Personnel Details'!$I$21=""), $B13&gt;='Personnel Details'!$I$21), 'Personnel Details'!$J$21, 'Personnel Details'!$E$21)))</f>
        <v/>
      </c>
      <c r="JC13" s="59" t="str">
        <f>IF(JB$9="", "", IF(AND(NOT('Personnel Details'!$N$21=""), $B13&gt;='Personnel Details'!$N$21), IF('Personnel Details'!$P$21="","", 'Personnel Details'!$P$21), IF(AND(NOT('Personnel Details'!$I$21=""), $B13&gt;='Personnel Details'!$I$21), IF('Personnel Details'!$K$21="", "", 'Personnel Details'!$K$21), IF('Personnel Details'!$F$21="", "", 'Personnel Details'!$F$21))))</f>
        <v/>
      </c>
      <c r="JD13" s="79" t="str">
        <f>IF(JB$9="", "", IF(AND(NOT('Personnel Details'!$N$21=""), $B13&gt;='Personnel Details'!$N$21), 'Personnel Details'!$Q$21, IF(AND(NOT('Personnel Details'!$I$21=""), $B13&gt;='Personnel Details'!$I$21), 'Personnel Details'!$L$21, 'Personnel Details'!$G$21)))</f>
        <v/>
      </c>
      <c r="JE13" s="59">
        <f t="shared" si="104"/>
        <v>0</v>
      </c>
      <c r="JF13" s="53"/>
      <c r="JH13" s="78" t="str">
        <f>IF(JH$9="", "", IF(AND(NOT('Personnel Details'!$N$22=""), $B13&gt;='Personnel Details'!$N$22), 'Personnel Details'!$O$22, IF(AND(NOT('Personnel Details'!$I$22=""), $B13&gt;='Personnel Details'!$I$22), 'Personnel Details'!$J$22, 'Personnel Details'!$E$22)))</f>
        <v/>
      </c>
      <c r="JI13" s="59" t="str">
        <f>IF(JH$9="", "", IF(AND(NOT('Personnel Details'!$N$22=""), $B13&gt;='Personnel Details'!$N$22), IF('Personnel Details'!$P$22="","", 'Personnel Details'!$P$22), IF(AND(NOT('Personnel Details'!$I$22=""), $B13&gt;='Personnel Details'!$I$22), IF('Personnel Details'!$K$22="", "", 'Personnel Details'!$K$22), IF('Personnel Details'!$F$22="", "", 'Personnel Details'!$F$22))))</f>
        <v/>
      </c>
      <c r="JJ13" s="79" t="str">
        <f>IF(JH$9="", "", IF(AND(NOT('Personnel Details'!$N$22=""), $B13&gt;='Personnel Details'!$N$22), 'Personnel Details'!$Q$22, IF(AND(NOT('Personnel Details'!$I$22=""), $B13&gt;='Personnel Details'!$I$22), 'Personnel Details'!$L$22, 'Personnel Details'!$G$22)))</f>
        <v/>
      </c>
      <c r="JK13" s="59">
        <f t="shared" si="105"/>
        <v>0</v>
      </c>
      <c r="JL13" s="53"/>
      <c r="JN13" s="78" t="str">
        <f>IF(JN$9="", "", IF(AND(NOT('Personnel Details'!$N$23=""), $B13&gt;='Personnel Details'!$N$23), 'Personnel Details'!$O$23, IF(AND(NOT('Personnel Details'!$I$23=""), $B13&gt;='Personnel Details'!$I$23), 'Personnel Details'!$J$23, 'Personnel Details'!$E$23)))</f>
        <v/>
      </c>
      <c r="JO13" s="59" t="str">
        <f>IF(JN$9="", "", IF(AND(NOT('Personnel Details'!$N$23=""), $B13&gt;='Personnel Details'!$N$23), IF('Personnel Details'!$P$23="","", 'Personnel Details'!$P$23), IF(AND(NOT('Personnel Details'!$I$23=""), $B13&gt;='Personnel Details'!$I$23), IF('Personnel Details'!$K$23="", "", 'Personnel Details'!$K$23), IF('Personnel Details'!$F$23="", "", 'Personnel Details'!$F$23))))</f>
        <v/>
      </c>
      <c r="JP13" s="79" t="str">
        <f>IF(JN$9="", "", IF(AND(NOT('Personnel Details'!$N$23=""), $B13&gt;='Personnel Details'!$N$23), 'Personnel Details'!$Q$23, IF(AND(NOT('Personnel Details'!$I$23=""), $B13&gt;='Personnel Details'!$I$23), 'Personnel Details'!$L$23, 'Personnel Details'!$G$23)))</f>
        <v/>
      </c>
      <c r="JQ13" s="59">
        <f t="shared" si="106"/>
        <v>0</v>
      </c>
      <c r="JR13" s="53"/>
      <c r="JT13" s="78" t="str">
        <f>IF(JT$9="", "", IF(AND(NOT('Personnel Details'!$N$24=""), $B13&gt;='Personnel Details'!$N$24), 'Personnel Details'!$O$24, IF(AND(NOT('Personnel Details'!$I$24=""), $B13&gt;='Personnel Details'!$I$24), 'Personnel Details'!$J$24, 'Personnel Details'!$E$24)))</f>
        <v/>
      </c>
      <c r="JU13" s="59" t="str">
        <f>IF(JT$9="", "", IF(AND(NOT('Personnel Details'!$N$24=""), $B13&gt;='Personnel Details'!$N$24), IF('Personnel Details'!$P$24="","", 'Personnel Details'!$P$24), IF(AND(NOT('Personnel Details'!$I$24=""), $B13&gt;='Personnel Details'!$I$24), IF('Personnel Details'!$K$24="", "", 'Personnel Details'!$K$24), IF('Personnel Details'!$F$24="", "", 'Personnel Details'!$F$24))))</f>
        <v/>
      </c>
      <c r="JV13" s="79" t="str">
        <f>IF(JT$9="", "", IF(AND(NOT('Personnel Details'!$N$24=""), $B13&gt;='Personnel Details'!$N$24), 'Personnel Details'!$Q$24, IF(AND(NOT('Personnel Details'!$I$24=""), $B13&gt;='Personnel Details'!$I$24), 'Personnel Details'!$L$24, 'Personnel Details'!$G$24)))</f>
        <v/>
      </c>
      <c r="JW13" s="59">
        <f t="shared" si="107"/>
        <v>0</v>
      </c>
      <c r="JX13" s="53"/>
      <c r="JZ13" s="78" t="str">
        <f>IF(JZ$9="", "", IF(AND(NOT('Personnel Details'!$N$25=""), $B13&gt;='Personnel Details'!$N$25), 'Personnel Details'!$O$25, IF(AND(NOT('Personnel Details'!$I$25=""), $B13&gt;='Personnel Details'!$I$25), 'Personnel Details'!$J$25, 'Personnel Details'!$E$25)))</f>
        <v/>
      </c>
      <c r="KA13" s="59" t="str">
        <f>IF(JZ$9="", "", IF(AND(NOT('Personnel Details'!$N$25=""), $B13&gt;='Personnel Details'!$N$25), IF('Personnel Details'!$P$25="","", 'Personnel Details'!$P$25), IF(AND(NOT('Personnel Details'!$I$25=""), $B13&gt;='Personnel Details'!$I$25), IF('Personnel Details'!$K$25="", "", 'Personnel Details'!$K$25), IF('Personnel Details'!$F$25="", "", 'Personnel Details'!$F$25))))</f>
        <v/>
      </c>
      <c r="KB13" s="79" t="str">
        <f>IF(JZ$9="", "", IF(AND(NOT('Personnel Details'!$N$25=""), $B13&gt;='Personnel Details'!$N$25), 'Personnel Details'!$Q$25, IF(AND(NOT('Personnel Details'!$I$25=""), $B13&gt;='Personnel Details'!$I$25), 'Personnel Details'!$L$25, 'Personnel Details'!$G$25)))</f>
        <v/>
      </c>
      <c r="KC13" s="59">
        <f t="shared" si="108"/>
        <v>0</v>
      </c>
      <c r="KD13" s="53"/>
      <c r="KF13" s="78" t="str">
        <f>IF(KF$9="", "", IF(AND(NOT('Personnel Details'!$N$26=""), $B13&gt;='Personnel Details'!$N$26), 'Personnel Details'!$O$26, IF(AND(NOT('Personnel Details'!$I$26=""), $B13&gt;='Personnel Details'!$I$26), 'Personnel Details'!$J$26, 'Personnel Details'!$E$26)))</f>
        <v/>
      </c>
      <c r="KG13" s="59" t="str">
        <f>IF(KF$9="", "", IF(AND(NOT('Personnel Details'!$N$26=""), $B13&gt;='Personnel Details'!$N$26), IF('Personnel Details'!$P$26="","", 'Personnel Details'!$P$26), IF(AND(NOT('Personnel Details'!$I$26=""), $B13&gt;='Personnel Details'!$I$26), IF('Personnel Details'!$K$26="", "", 'Personnel Details'!$K$26), IF('Personnel Details'!$F$26="", "", 'Personnel Details'!$F$26))))</f>
        <v/>
      </c>
      <c r="KH13" s="79" t="str">
        <f>IF(KF$9="", "", IF(AND(NOT('Personnel Details'!$N$26=""), $B13&gt;='Personnel Details'!$N$26), 'Personnel Details'!$Q$26, IF(AND(NOT('Personnel Details'!$I$26=""), $B13&gt;='Personnel Details'!$I$26), 'Personnel Details'!$L$26, 'Personnel Details'!$G$26)))</f>
        <v/>
      </c>
      <c r="KI13" s="59">
        <f t="shared" si="109"/>
        <v>0</v>
      </c>
      <c r="KJ13" s="53"/>
      <c r="KL13" s="78" t="str">
        <f>IF(KL$9="", "", IF(AND(NOT('Personnel Details'!$N$27=""), $B13&gt;='Personnel Details'!$N$27), 'Personnel Details'!$O$27, IF(AND(NOT('Personnel Details'!$I$27=""), $B13&gt;='Personnel Details'!$I$27), 'Personnel Details'!$J$27, 'Personnel Details'!$E$27)))</f>
        <v/>
      </c>
      <c r="KM13" s="59" t="str">
        <f>IF(KL$9="", "", IF(AND(NOT('Personnel Details'!$N$27=""), $B13&gt;='Personnel Details'!$N$27), IF('Personnel Details'!$P$27="","", 'Personnel Details'!$P$27), IF(AND(NOT('Personnel Details'!$I$27=""), $B13&gt;='Personnel Details'!$I$27), IF('Personnel Details'!$K$27="", "", 'Personnel Details'!$K$27), IF('Personnel Details'!$F$27="", "", 'Personnel Details'!$F$27))))</f>
        <v/>
      </c>
      <c r="KN13" s="79" t="str">
        <f>IF(KL$9="", "", IF(AND(NOT('Personnel Details'!$N$27=""), $B13&gt;='Personnel Details'!$N$27), 'Personnel Details'!$Q$27, IF(AND(NOT('Personnel Details'!$I$27=""), $B13&gt;='Personnel Details'!$I$27), 'Personnel Details'!$L$27, 'Personnel Details'!$G$27)))</f>
        <v/>
      </c>
      <c r="KO13" s="59">
        <f t="shared" si="110"/>
        <v>0</v>
      </c>
      <c r="KP13" s="53"/>
      <c r="KR13" s="78" t="str">
        <f>IF(KR$9="", "", IF(AND(NOT('Personnel Details'!$N$28=""), $B13&gt;='Personnel Details'!$N$28), 'Personnel Details'!$O$28, IF(AND(NOT('Personnel Details'!$I$28=""), $B13&gt;='Personnel Details'!$I$28), 'Personnel Details'!$J$28, 'Personnel Details'!$E$28)))</f>
        <v/>
      </c>
      <c r="KS13" s="59" t="str">
        <f>IF(KR$9="", "", IF(AND(NOT('Personnel Details'!$N$28=""), $B13&gt;='Personnel Details'!$N$28), IF('Personnel Details'!$P$28="","", 'Personnel Details'!$P$28), IF(AND(NOT('Personnel Details'!$I$28=""), $B13&gt;='Personnel Details'!$I$28), IF('Personnel Details'!$K$28="", "", 'Personnel Details'!$K$28), IF('Personnel Details'!$F$28="", "", 'Personnel Details'!$F$28))))</f>
        <v/>
      </c>
      <c r="KT13" s="79" t="str">
        <f>IF(KR$9="", "", IF(AND(NOT('Personnel Details'!$N$28=""), $B13&gt;='Personnel Details'!$N$28), 'Personnel Details'!$Q$28, IF(AND(NOT('Personnel Details'!$I$28=""), $B13&gt;='Personnel Details'!$I$28), 'Personnel Details'!$L$28, 'Personnel Details'!$G$28)))</f>
        <v/>
      </c>
      <c r="KU13" s="59">
        <f t="shared" si="111"/>
        <v>0</v>
      </c>
      <c r="KV13" s="53"/>
      <c r="KX13" s="78" t="str">
        <f>IF(KX$9="", "", IF(AND(NOT('Personnel Details'!$N$29=""), $B13&gt;='Personnel Details'!$N$29), 'Personnel Details'!$O$29, IF(AND(NOT('Personnel Details'!$I$29=""), $B13&gt;='Personnel Details'!$I$29), 'Personnel Details'!$J$29, 'Personnel Details'!$E$29)))</f>
        <v/>
      </c>
      <c r="KY13" s="59" t="str">
        <f>IF(KX$9="", "", IF(AND(NOT('Personnel Details'!$N$29=""), $B13&gt;='Personnel Details'!$N$29), IF('Personnel Details'!$P$29="","", 'Personnel Details'!$P$29), IF(AND(NOT('Personnel Details'!$I$29=""), $B13&gt;='Personnel Details'!$I$29), IF('Personnel Details'!$K$29="", "", 'Personnel Details'!$K$29), IF('Personnel Details'!$F$29="", "", 'Personnel Details'!$F$29))))</f>
        <v/>
      </c>
      <c r="KZ13" s="79" t="str">
        <f>IF(KX$9="", "", IF(AND(NOT('Personnel Details'!$N$29=""), $B13&gt;='Personnel Details'!$N$29), 'Personnel Details'!$Q$29, IF(AND(NOT('Personnel Details'!$I$29=""), $B13&gt;='Personnel Details'!$I$29), 'Personnel Details'!$L$29, 'Personnel Details'!$G$29)))</f>
        <v/>
      </c>
      <c r="LA13" s="59">
        <f t="shared" si="112"/>
        <v>0</v>
      </c>
      <c r="LB13" s="53"/>
      <c r="LD13" s="78" t="str">
        <f>IF(LD$9="", "", IF(AND(NOT('Personnel Details'!$N$30=""), $B13&gt;='Personnel Details'!$N$30), 'Personnel Details'!$O$30, IF(AND(NOT('Personnel Details'!$I$30=""), $B13&gt;='Personnel Details'!$I$30), 'Personnel Details'!$J$30, 'Personnel Details'!$E$30)))</f>
        <v/>
      </c>
      <c r="LE13" s="59" t="str">
        <f>IF(LD$9="", "", IF(AND(NOT('Personnel Details'!$N$30=""), $B13&gt;='Personnel Details'!$N$30), IF('Personnel Details'!$P$30="","", 'Personnel Details'!$P$30), IF(AND(NOT('Personnel Details'!$I$30=""), $B13&gt;='Personnel Details'!$I$30), IF('Personnel Details'!$K$30="", "", 'Personnel Details'!$K$30), IF('Personnel Details'!$F$30="", "", 'Personnel Details'!$F$30))))</f>
        <v/>
      </c>
      <c r="LF13" s="79" t="str">
        <f>IF(LD$9="", "", IF(AND(NOT('Personnel Details'!$N$30=""), $B13&gt;='Personnel Details'!$N$30), 'Personnel Details'!$Q$30, IF(AND(NOT('Personnel Details'!$I$30=""), $B13&gt;='Personnel Details'!$I$30), 'Personnel Details'!$L$30, 'Personnel Details'!$G$30)))</f>
        <v/>
      </c>
      <c r="LG13" s="59">
        <f t="shared" si="113"/>
        <v>0</v>
      </c>
      <c r="LH13" s="53"/>
      <c r="LJ13" s="78" t="str">
        <f>IF(LJ$9="", "", IF(AND(NOT('Personnel Details'!$N$31=""), $B13&gt;='Personnel Details'!$N$31), 'Personnel Details'!$O$31, IF(AND(NOT('Personnel Details'!$I$31=""), $B13&gt;='Personnel Details'!$I$31), 'Personnel Details'!$J$31, 'Personnel Details'!$E$31)))</f>
        <v/>
      </c>
      <c r="LK13" s="59" t="str">
        <f>IF(LJ$9="", "", IF(AND(NOT('Personnel Details'!$N$31=""), $B13&gt;='Personnel Details'!$N$31), IF('Personnel Details'!$P$31="","", 'Personnel Details'!$P$31), IF(AND(NOT('Personnel Details'!$I$31=""), $B13&gt;='Personnel Details'!$I$31), IF('Personnel Details'!$K$31="", "", 'Personnel Details'!$K$31), IF('Personnel Details'!$F$31="", "", 'Personnel Details'!$F$31))))</f>
        <v/>
      </c>
      <c r="LL13" s="79" t="str">
        <f>IF(LJ$9="", "", IF(AND(NOT('Personnel Details'!$N$31=""), $B13&gt;='Personnel Details'!$N$31), 'Personnel Details'!$Q$31, IF(AND(NOT('Personnel Details'!$I$31=""), $B13&gt;='Personnel Details'!$I$31), 'Personnel Details'!$L$31, 'Personnel Details'!$G$31)))</f>
        <v/>
      </c>
      <c r="LM13" s="59">
        <f t="shared" si="114"/>
        <v>0</v>
      </c>
      <c r="LN13" s="53"/>
      <c r="LP13" s="78" t="str">
        <f>IF(LP$9="", "", IF(AND(NOT('Personnel Details'!$N$32=""), $B13&gt;='Personnel Details'!$N$32), 'Personnel Details'!$O$32, IF(AND(NOT('Personnel Details'!$I$32=""), $B13&gt;='Personnel Details'!$I$32), 'Personnel Details'!$J$32, 'Personnel Details'!$E$32)))</f>
        <v/>
      </c>
      <c r="LQ13" s="59" t="str">
        <f>IF(LP$9="", "", IF(AND(NOT('Personnel Details'!$N$32=""), $B13&gt;='Personnel Details'!$N$32), IF('Personnel Details'!$P$32="","", 'Personnel Details'!$P$32), IF(AND(NOT('Personnel Details'!$I$32=""), $B13&gt;='Personnel Details'!$I$32), IF('Personnel Details'!$K$32="", "", 'Personnel Details'!$K$32), IF('Personnel Details'!$F$32="", "", 'Personnel Details'!$F$32))))</f>
        <v/>
      </c>
      <c r="LR13" s="79" t="str">
        <f>IF(LP$9="", "", IF(AND(NOT('Personnel Details'!$N$32=""), $B13&gt;='Personnel Details'!$N$32), 'Personnel Details'!$Q$32, IF(AND(NOT('Personnel Details'!$I$32=""), $B13&gt;='Personnel Details'!$I$32), 'Personnel Details'!$L$32, 'Personnel Details'!$G$32)))</f>
        <v/>
      </c>
      <c r="LS13" s="59">
        <f t="shared" si="115"/>
        <v>0</v>
      </c>
      <c r="LT13" s="53"/>
      <c r="LV13" s="78" t="str">
        <f>IF(LV$9="", "", IF(AND(NOT('Personnel Details'!$N$33=""), $B13&gt;='Personnel Details'!$N$33), 'Personnel Details'!$O$33, IF(AND(NOT('Personnel Details'!$I$33=""), $B13&gt;='Personnel Details'!$I$33), 'Personnel Details'!$J$33, 'Personnel Details'!$E$33)))</f>
        <v/>
      </c>
      <c r="LW13" s="59" t="str">
        <f>IF(LV$9="", "", IF(AND(NOT('Personnel Details'!$N$33=""), $B13&gt;='Personnel Details'!$N$33), IF('Personnel Details'!$P$33="","", 'Personnel Details'!$P$33), IF(AND(NOT('Personnel Details'!$I$33=""), $B13&gt;='Personnel Details'!$I$33), IF('Personnel Details'!$K$33="", "", 'Personnel Details'!$K$33), IF('Personnel Details'!$F$33="", "", 'Personnel Details'!$F$33))))</f>
        <v/>
      </c>
      <c r="LX13" s="79" t="str">
        <f>IF(LV$9="", "", IF(AND(NOT('Personnel Details'!$N$33=""), $B13&gt;='Personnel Details'!$N$33), 'Personnel Details'!$Q$33, IF(AND(NOT('Personnel Details'!$I$33=""), $B13&gt;='Personnel Details'!$I$33), 'Personnel Details'!$L$33, 'Personnel Details'!$G$33)))</f>
        <v/>
      </c>
      <c r="LY13" s="59">
        <f t="shared" si="116"/>
        <v>0</v>
      </c>
      <c r="LZ13" s="53"/>
      <c r="MB13" s="78" t="str">
        <f>IF(MB$9="", "", IF(AND(NOT('Personnel Details'!$N$34=""), $B13&gt;='Personnel Details'!$N$34), 'Personnel Details'!$O$34, IF(AND(NOT('Personnel Details'!$I$34=""), $B13&gt;='Personnel Details'!$I$34), 'Personnel Details'!$J$34, 'Personnel Details'!$E$34)))</f>
        <v/>
      </c>
      <c r="MC13" s="59" t="str">
        <f>IF(MB$9="", "", IF(AND(NOT('Personnel Details'!$N$34=""), $B13&gt;='Personnel Details'!$N$34), IF('Personnel Details'!$P$34="","", 'Personnel Details'!$P$34), IF(AND(NOT('Personnel Details'!$I$34=""), $B13&gt;='Personnel Details'!$I$34), IF('Personnel Details'!$K$34="", "", 'Personnel Details'!$K$34), IF('Personnel Details'!$F$34="", "", 'Personnel Details'!$F$34))))</f>
        <v/>
      </c>
      <c r="MD13" s="79" t="str">
        <f>IF(MB$9="", "", IF(AND(NOT('Personnel Details'!$N$34=""), $B13&gt;='Personnel Details'!$N$34), 'Personnel Details'!$Q$34, IF(AND(NOT('Personnel Details'!$I$34=""), $B13&gt;='Personnel Details'!$I$34), 'Personnel Details'!$L$34, 'Personnel Details'!$G$34)))</f>
        <v/>
      </c>
      <c r="ME13" s="59">
        <f t="shared" si="117"/>
        <v>0</v>
      </c>
      <c r="MF13" s="53"/>
      <c r="MH13" s="78" t="str">
        <f>IF(MH$9="", "", IF(AND(NOT('Personnel Details'!$N$35=""), $B13&gt;='Personnel Details'!$N$35), 'Personnel Details'!$O$35, IF(AND(NOT('Personnel Details'!$I$35=""), $B13&gt;='Personnel Details'!$I$35), 'Personnel Details'!$J$35, 'Personnel Details'!$E$35)))</f>
        <v/>
      </c>
      <c r="MI13" s="59" t="str">
        <f>IF(MH$9="", "", IF(AND(NOT('Personnel Details'!$N$35=""), $B13&gt;='Personnel Details'!$N$35), IF('Personnel Details'!$P$35="","", 'Personnel Details'!$P$35), IF(AND(NOT('Personnel Details'!$I$35=""), $B13&gt;='Personnel Details'!$I$35), IF('Personnel Details'!$K$35="", "", 'Personnel Details'!$K$35), IF('Personnel Details'!$F$35="", "", 'Personnel Details'!$F$35))))</f>
        <v/>
      </c>
      <c r="MJ13" s="79" t="str">
        <f>IF(MH$9="", "", IF(AND(NOT('Personnel Details'!$N$35=""), $B13&gt;='Personnel Details'!$N$35), 'Personnel Details'!$Q$35, IF(AND(NOT('Personnel Details'!$I$35=""), $B13&gt;='Personnel Details'!$I$35), 'Personnel Details'!$L$35, 'Personnel Details'!$G$35)))</f>
        <v/>
      </c>
      <c r="MK13" s="59">
        <f t="shared" si="118"/>
        <v>0</v>
      </c>
      <c r="ML13" s="53"/>
      <c r="MN13" s="78" t="str">
        <f>IF(MN$9="", "", IF(AND(NOT('Personnel Details'!$N$36=""), $B13&gt;='Personnel Details'!$N$36), 'Personnel Details'!$O$36, IF(AND(NOT('Personnel Details'!$I$36=""), $B13&gt;='Personnel Details'!$I$36), 'Personnel Details'!$J$36, 'Personnel Details'!$E$36)))</f>
        <v/>
      </c>
      <c r="MO13" s="59" t="str">
        <f>IF(MN$9="", "", IF(AND(NOT('Personnel Details'!$N$36=""), $B13&gt;='Personnel Details'!$N$36), IF('Personnel Details'!$P$36="","", 'Personnel Details'!$P$36), IF(AND(NOT('Personnel Details'!$I$36=""), $B13&gt;='Personnel Details'!$I$36), IF('Personnel Details'!$K$36="", "", 'Personnel Details'!$K$36), IF('Personnel Details'!$F$36="", "", 'Personnel Details'!$F$36))))</f>
        <v/>
      </c>
      <c r="MP13" s="79" t="str">
        <f>IF(MN$9="", "", IF(AND(NOT('Personnel Details'!$N$36=""), $B13&gt;='Personnel Details'!$N$36), 'Personnel Details'!$Q$36, IF(AND(NOT('Personnel Details'!$I$36=""), $B13&gt;='Personnel Details'!$I$36), 'Personnel Details'!$L$36, 'Personnel Details'!$G$36)))</f>
        <v/>
      </c>
      <c r="MQ13" s="59">
        <f t="shared" si="119"/>
        <v>0</v>
      </c>
      <c r="MR13" s="53"/>
      <c r="MT13" s="78" t="str">
        <f>IF(MT$9="", "", IF(AND(NOT('Personnel Details'!$N$37=""), $B13&gt;='Personnel Details'!$N$37), 'Personnel Details'!$O$37, IF(AND(NOT('Personnel Details'!$I$37=""), $B13&gt;='Personnel Details'!$I$37), 'Personnel Details'!$J$37, 'Personnel Details'!$E$37)))</f>
        <v/>
      </c>
      <c r="MU13" s="59" t="str">
        <f>IF(MT$9="", "", IF(AND(NOT('Personnel Details'!$N$37=""), $B13&gt;='Personnel Details'!$N$37), IF('Personnel Details'!$P$37="","", 'Personnel Details'!$P$37), IF(AND(NOT('Personnel Details'!$I$37=""), $B13&gt;='Personnel Details'!$I$37), IF('Personnel Details'!$K$37="", "", 'Personnel Details'!$K$37), IF('Personnel Details'!$F$37="", "", 'Personnel Details'!$F$37))))</f>
        <v/>
      </c>
      <c r="MV13" s="79" t="str">
        <f>IF(MT$9="", "", IF(AND(NOT('Personnel Details'!$N$37=""), $B13&gt;='Personnel Details'!$N$37), 'Personnel Details'!$Q$37, IF(AND(NOT('Personnel Details'!$I$37=""), $B13&gt;='Personnel Details'!$I$37), 'Personnel Details'!$L$37, 'Personnel Details'!$G$37)))</f>
        <v/>
      </c>
      <c r="MW13" s="59">
        <f t="shared" si="120"/>
        <v>0</v>
      </c>
      <c r="MX13" s="53"/>
      <c r="MZ13" s="78" t="str">
        <f>IF(MZ$9="", "", IF(AND(NOT('Personnel Details'!$N$38=""), $B13&gt;='Personnel Details'!$N$38), 'Personnel Details'!$O$38, IF(AND(NOT('Personnel Details'!$I$38=""), $B13&gt;='Personnel Details'!$I$38), 'Personnel Details'!$J$38, 'Personnel Details'!$E$38)))</f>
        <v/>
      </c>
      <c r="NA13" s="59" t="str">
        <f>IF(MZ$9="", "", IF(AND(NOT('Personnel Details'!$N$38=""), $B13&gt;='Personnel Details'!$N$38), IF('Personnel Details'!$P$38="","", 'Personnel Details'!$P$38), IF(AND(NOT('Personnel Details'!$I$38=""), $B13&gt;='Personnel Details'!$I$38), IF('Personnel Details'!$K$38="", "", 'Personnel Details'!$K$38), IF('Personnel Details'!$F$38="", "", 'Personnel Details'!$F$38))))</f>
        <v/>
      </c>
      <c r="NB13" s="79" t="str">
        <f>IF(MZ$9="", "", IF(AND(NOT('Personnel Details'!$N$38=""), $B13&gt;='Personnel Details'!$N$38), 'Personnel Details'!$Q$38, IF(AND(NOT('Personnel Details'!$I$38=""), $B13&gt;='Personnel Details'!$I$38), 'Personnel Details'!$L$38, 'Personnel Details'!$G$38)))</f>
        <v/>
      </c>
      <c r="NC13" s="59">
        <f t="shared" si="121"/>
        <v>0</v>
      </c>
      <c r="ND13" s="53"/>
      <c r="NF13" s="78" t="str">
        <f>IF(NF$9="", "", IF(AND(NOT('Personnel Details'!$N$39=""), $B13&gt;='Personnel Details'!$N$39), 'Personnel Details'!$O$39, IF(AND(NOT('Personnel Details'!$I$39=""), $B13&gt;='Personnel Details'!$I$39), 'Personnel Details'!$J$39, 'Personnel Details'!$E$39)))</f>
        <v/>
      </c>
      <c r="NG13" s="59" t="str">
        <f>IF(NF$9="", "", IF(AND(NOT('Personnel Details'!$N$39=""), $B13&gt;='Personnel Details'!$N$39), IF('Personnel Details'!$P$39="","", 'Personnel Details'!$P$39), IF(AND(NOT('Personnel Details'!$I$39=""), $B13&gt;='Personnel Details'!$I$39), IF('Personnel Details'!$K$39="", "", 'Personnel Details'!$K$39), IF('Personnel Details'!$F$39="", "", 'Personnel Details'!$F$39))))</f>
        <v/>
      </c>
      <c r="NH13" s="79" t="str">
        <f>IF(NF$9="", "", IF(AND(NOT('Personnel Details'!$N$39=""), $B13&gt;='Personnel Details'!$N$39), 'Personnel Details'!$Q$39, IF(AND(NOT('Personnel Details'!$I$39=""), $B13&gt;='Personnel Details'!$I$39), 'Personnel Details'!$L$39, 'Personnel Details'!$G$39)))</f>
        <v/>
      </c>
      <c r="NI13" s="59">
        <f t="shared" si="122"/>
        <v>0</v>
      </c>
      <c r="NJ13" s="53"/>
      <c r="NL13" s="78" t="str">
        <f>IF(NL$9="", "", IF(AND(NOT('Personnel Details'!$N$40=""), $B13&gt;='Personnel Details'!$N$40), 'Personnel Details'!$O$40, IF(AND(NOT('Personnel Details'!$I$40=""), $B13&gt;='Personnel Details'!$I$40), 'Personnel Details'!$J$40, 'Personnel Details'!$E$40)))</f>
        <v/>
      </c>
      <c r="NM13" s="59" t="str">
        <f>IF(NL$9="", "", IF(AND(NOT('Personnel Details'!$N$40=""), $B13&gt;='Personnel Details'!$N$40), IF('Personnel Details'!$P$40="","", 'Personnel Details'!$P$40), IF(AND(NOT('Personnel Details'!$I$40=""), $B13&gt;='Personnel Details'!$I$40), IF('Personnel Details'!$K$40="", "", 'Personnel Details'!$K$40), IF('Personnel Details'!$F$40="", "", 'Personnel Details'!$F$40))))</f>
        <v/>
      </c>
      <c r="NN13" s="79" t="str">
        <f>IF(NL$9="", "", IF(AND(NOT('Personnel Details'!$N$40=""), $B13&gt;='Personnel Details'!$N$40), 'Personnel Details'!$Q$40, IF(AND(NOT('Personnel Details'!$I$40=""), $B13&gt;='Personnel Details'!$I$40), 'Personnel Details'!$L$40, 'Personnel Details'!$G$40)))</f>
        <v/>
      </c>
      <c r="NO13" s="59">
        <f t="shared" si="123"/>
        <v>0</v>
      </c>
      <c r="NP13" s="53"/>
    </row>
    <row r="14" spans="1:380" x14ac:dyDescent="0.25">
      <c r="A14" s="32"/>
      <c r="B14" s="113">
        <f>IFERROR(IF(B13+1&gt;'Personnel Details'!$U$5, "", B13+1), "")</f>
        <v>43834</v>
      </c>
      <c r="C14" s="32"/>
      <c r="D14" s="84">
        <v>120</v>
      </c>
      <c r="E14" s="13">
        <f t="shared" si="2"/>
        <v>220</v>
      </c>
      <c r="F14" s="13">
        <f>IF(OR(D14="", $B14=""), "", IF(AND(GW13&gt;GU14, GW14&gt;GU14), D14*GV14, IF(AND(GW13&lt;GU14, GW14&gt;GU14), ((GW14-GU14)*GV14)+(($D14-(GW14-GU14))*GT14), D14*GT14)))</f>
        <v>96</v>
      </c>
      <c r="G14" s="56">
        <f t="shared" si="124"/>
        <v>176</v>
      </c>
      <c r="H14" s="16">
        <f t="shared" si="34"/>
        <v>0.8</v>
      </c>
      <c r="I14" s="32"/>
      <c r="J14" s="84">
        <v>200</v>
      </c>
      <c r="K14" s="62">
        <f t="shared" si="3"/>
        <v>320</v>
      </c>
      <c r="L14" s="62">
        <f t="shared" si="35"/>
        <v>160</v>
      </c>
      <c r="M14" s="65">
        <f t="shared" si="125"/>
        <v>256</v>
      </c>
      <c r="N14" s="68">
        <f t="shared" si="36"/>
        <v>0.8</v>
      </c>
      <c r="O14" s="32"/>
      <c r="P14" s="84">
        <v>170</v>
      </c>
      <c r="Q14" s="62">
        <f t="shared" si="4"/>
        <v>270</v>
      </c>
      <c r="R14" s="62">
        <f t="shared" si="37"/>
        <v>136</v>
      </c>
      <c r="S14" s="65">
        <f t="shared" si="126"/>
        <v>216</v>
      </c>
      <c r="T14" s="68">
        <f t="shared" si="38"/>
        <v>0.8</v>
      </c>
      <c r="U14" s="32"/>
      <c r="V14" s="84">
        <v>120</v>
      </c>
      <c r="W14" s="62">
        <f t="shared" si="5"/>
        <v>200</v>
      </c>
      <c r="X14" s="62">
        <f t="shared" si="39"/>
        <v>96</v>
      </c>
      <c r="Y14" s="65">
        <f t="shared" si="127"/>
        <v>160</v>
      </c>
      <c r="Z14" s="68">
        <f t="shared" si="40"/>
        <v>0.8</v>
      </c>
      <c r="AA14" s="32"/>
      <c r="AB14" s="84"/>
      <c r="AC14" s="62" t="str">
        <f t="shared" si="6"/>
        <v/>
      </c>
      <c r="AD14" s="62" t="str">
        <f t="shared" si="41"/>
        <v/>
      </c>
      <c r="AE14" s="65" t="str">
        <f t="shared" si="128"/>
        <v/>
      </c>
      <c r="AF14" s="68" t="str">
        <f t="shared" si="42"/>
        <v/>
      </c>
      <c r="AG14" s="32"/>
      <c r="AH14" s="84"/>
      <c r="AI14" s="62" t="str">
        <f t="shared" si="7"/>
        <v/>
      </c>
      <c r="AJ14" s="62" t="str">
        <f t="shared" si="43"/>
        <v/>
      </c>
      <c r="AK14" s="65" t="str">
        <f t="shared" si="129"/>
        <v/>
      </c>
      <c r="AL14" s="68" t="str">
        <f t="shared" si="44"/>
        <v/>
      </c>
      <c r="AM14" s="32"/>
      <c r="AN14" s="84"/>
      <c r="AO14" s="62" t="str">
        <f t="shared" si="8"/>
        <v/>
      </c>
      <c r="AP14" s="62" t="str">
        <f t="shared" si="45"/>
        <v/>
      </c>
      <c r="AQ14" s="65" t="str">
        <f t="shared" si="130"/>
        <v/>
      </c>
      <c r="AR14" s="68" t="str">
        <f t="shared" si="46"/>
        <v/>
      </c>
      <c r="AS14" s="32"/>
      <c r="AT14" s="84"/>
      <c r="AU14" s="62" t="str">
        <f t="shared" si="9"/>
        <v/>
      </c>
      <c r="AV14" s="62" t="str">
        <f t="shared" si="47"/>
        <v/>
      </c>
      <c r="AW14" s="65" t="str">
        <f t="shared" si="131"/>
        <v/>
      </c>
      <c r="AX14" s="68" t="str">
        <f t="shared" si="48"/>
        <v/>
      </c>
      <c r="AY14" s="32"/>
      <c r="AZ14" s="84"/>
      <c r="BA14" s="62" t="str">
        <f t="shared" si="10"/>
        <v/>
      </c>
      <c r="BB14" s="62" t="str">
        <f t="shared" si="49"/>
        <v/>
      </c>
      <c r="BC14" s="65" t="str">
        <f t="shared" si="132"/>
        <v/>
      </c>
      <c r="BD14" s="68" t="str">
        <f t="shared" si="50"/>
        <v/>
      </c>
      <c r="BE14" s="32"/>
      <c r="BF14" s="84"/>
      <c r="BG14" s="62" t="str">
        <f t="shared" si="11"/>
        <v/>
      </c>
      <c r="BH14" s="62" t="str">
        <f t="shared" si="51"/>
        <v/>
      </c>
      <c r="BI14" s="65" t="str">
        <f t="shared" si="133"/>
        <v/>
      </c>
      <c r="BJ14" s="68" t="str">
        <f t="shared" si="52"/>
        <v/>
      </c>
      <c r="BK14" s="32"/>
      <c r="BL14" s="84"/>
      <c r="BM14" s="62" t="str">
        <f t="shared" si="12"/>
        <v/>
      </c>
      <c r="BN14" s="62" t="str">
        <f t="shared" si="53"/>
        <v/>
      </c>
      <c r="BO14" s="65" t="str">
        <f t="shared" si="134"/>
        <v/>
      </c>
      <c r="BP14" s="68" t="str">
        <f t="shared" si="54"/>
        <v/>
      </c>
      <c r="BQ14" s="32"/>
      <c r="BR14" s="84"/>
      <c r="BS14" s="62" t="str">
        <f t="shared" si="13"/>
        <v/>
      </c>
      <c r="BT14" s="62" t="str">
        <f t="shared" si="55"/>
        <v/>
      </c>
      <c r="BU14" s="65" t="str">
        <f t="shared" si="135"/>
        <v/>
      </c>
      <c r="BV14" s="68" t="str">
        <f t="shared" si="56"/>
        <v/>
      </c>
      <c r="BW14" s="32"/>
      <c r="BX14" s="84"/>
      <c r="BY14" s="62" t="str">
        <f t="shared" si="14"/>
        <v/>
      </c>
      <c r="BZ14" s="62" t="str">
        <f t="shared" si="57"/>
        <v/>
      </c>
      <c r="CA14" s="65" t="str">
        <f t="shared" si="136"/>
        <v/>
      </c>
      <c r="CB14" s="68" t="str">
        <f t="shared" si="58"/>
        <v/>
      </c>
      <c r="CC14" s="32"/>
      <c r="CD14" s="84"/>
      <c r="CE14" s="62" t="str">
        <f t="shared" si="15"/>
        <v/>
      </c>
      <c r="CF14" s="62" t="str">
        <f t="shared" si="59"/>
        <v/>
      </c>
      <c r="CG14" s="65" t="str">
        <f t="shared" si="137"/>
        <v/>
      </c>
      <c r="CH14" s="68" t="str">
        <f t="shared" si="60"/>
        <v/>
      </c>
      <c r="CI14" s="32"/>
      <c r="CJ14" s="84"/>
      <c r="CK14" s="62" t="str">
        <f t="shared" si="16"/>
        <v/>
      </c>
      <c r="CL14" s="62" t="str">
        <f t="shared" si="61"/>
        <v/>
      </c>
      <c r="CM14" s="65" t="str">
        <f t="shared" si="138"/>
        <v/>
      </c>
      <c r="CN14" s="68" t="str">
        <f t="shared" si="62"/>
        <v/>
      </c>
      <c r="CO14" s="32"/>
      <c r="CP14" s="84"/>
      <c r="CQ14" s="62" t="str">
        <f t="shared" si="17"/>
        <v/>
      </c>
      <c r="CR14" s="62" t="str">
        <f t="shared" si="63"/>
        <v/>
      </c>
      <c r="CS14" s="65" t="str">
        <f t="shared" si="139"/>
        <v/>
      </c>
      <c r="CT14" s="68" t="str">
        <f t="shared" si="64"/>
        <v/>
      </c>
      <c r="CU14" s="32"/>
      <c r="CV14" s="84"/>
      <c r="CW14" s="62" t="str">
        <f t="shared" si="18"/>
        <v/>
      </c>
      <c r="CX14" s="62" t="str">
        <f t="shared" si="65"/>
        <v/>
      </c>
      <c r="CY14" s="65" t="str">
        <f t="shared" si="140"/>
        <v/>
      </c>
      <c r="CZ14" s="68" t="str">
        <f t="shared" si="66"/>
        <v/>
      </c>
      <c r="DA14" s="32"/>
      <c r="DB14" s="84"/>
      <c r="DC14" s="62" t="str">
        <f t="shared" si="19"/>
        <v/>
      </c>
      <c r="DD14" s="62" t="str">
        <f t="shared" si="67"/>
        <v/>
      </c>
      <c r="DE14" s="65" t="str">
        <f t="shared" si="141"/>
        <v/>
      </c>
      <c r="DF14" s="68" t="str">
        <f t="shared" si="68"/>
        <v/>
      </c>
      <c r="DG14" s="32"/>
      <c r="DH14" s="84"/>
      <c r="DI14" s="62" t="str">
        <f t="shared" si="20"/>
        <v/>
      </c>
      <c r="DJ14" s="62" t="str">
        <f t="shared" si="69"/>
        <v/>
      </c>
      <c r="DK14" s="65" t="str">
        <f t="shared" si="142"/>
        <v/>
      </c>
      <c r="DL14" s="68" t="str">
        <f t="shared" si="70"/>
        <v/>
      </c>
      <c r="DM14" s="32"/>
      <c r="DN14" s="84"/>
      <c r="DO14" s="62" t="str">
        <f t="shared" si="21"/>
        <v/>
      </c>
      <c r="DP14" s="62" t="str">
        <f t="shared" si="71"/>
        <v/>
      </c>
      <c r="DQ14" s="65" t="str">
        <f t="shared" si="143"/>
        <v/>
      </c>
      <c r="DR14" s="68" t="str">
        <f t="shared" si="72"/>
        <v/>
      </c>
      <c r="DS14" s="32"/>
      <c r="DT14" s="84"/>
      <c r="DU14" s="62" t="str">
        <f t="shared" si="22"/>
        <v/>
      </c>
      <c r="DV14" s="62" t="str">
        <f t="shared" si="73"/>
        <v/>
      </c>
      <c r="DW14" s="65" t="str">
        <f t="shared" si="144"/>
        <v/>
      </c>
      <c r="DX14" s="68" t="str">
        <f t="shared" si="74"/>
        <v/>
      </c>
      <c r="DY14" s="32"/>
      <c r="DZ14" s="84"/>
      <c r="EA14" s="62" t="str">
        <f t="shared" si="23"/>
        <v/>
      </c>
      <c r="EB14" s="62" t="str">
        <f t="shared" si="75"/>
        <v/>
      </c>
      <c r="EC14" s="65" t="str">
        <f t="shared" si="145"/>
        <v/>
      </c>
      <c r="ED14" s="68" t="str">
        <f t="shared" si="76"/>
        <v/>
      </c>
      <c r="EE14" s="32"/>
      <c r="EF14" s="84"/>
      <c r="EG14" s="62" t="str">
        <f t="shared" si="24"/>
        <v/>
      </c>
      <c r="EH14" s="62" t="str">
        <f t="shared" si="77"/>
        <v/>
      </c>
      <c r="EI14" s="65" t="str">
        <f t="shared" si="146"/>
        <v/>
      </c>
      <c r="EJ14" s="68" t="str">
        <f t="shared" si="78"/>
        <v/>
      </c>
      <c r="EK14" s="32"/>
      <c r="EL14" s="84"/>
      <c r="EM14" s="62" t="str">
        <f t="shared" si="25"/>
        <v/>
      </c>
      <c r="EN14" s="62" t="str">
        <f t="shared" si="79"/>
        <v/>
      </c>
      <c r="EO14" s="65" t="str">
        <f t="shared" si="147"/>
        <v/>
      </c>
      <c r="EP14" s="68" t="str">
        <f t="shared" si="80"/>
        <v/>
      </c>
      <c r="EQ14" s="32"/>
      <c r="ER14" s="84"/>
      <c r="ES14" s="62" t="str">
        <f t="shared" si="26"/>
        <v/>
      </c>
      <c r="ET14" s="62" t="str">
        <f t="shared" si="81"/>
        <v/>
      </c>
      <c r="EU14" s="65" t="str">
        <f t="shared" si="148"/>
        <v/>
      </c>
      <c r="EV14" s="68" t="str">
        <f t="shared" si="82"/>
        <v/>
      </c>
      <c r="EW14" s="32"/>
      <c r="EX14" s="84"/>
      <c r="EY14" s="62" t="str">
        <f t="shared" si="27"/>
        <v/>
      </c>
      <c r="EZ14" s="62" t="str">
        <f t="shared" si="83"/>
        <v/>
      </c>
      <c r="FA14" s="65" t="str">
        <f t="shared" si="149"/>
        <v/>
      </c>
      <c r="FB14" s="68" t="str">
        <f t="shared" si="84"/>
        <v/>
      </c>
      <c r="FC14" s="32"/>
      <c r="FD14" s="84"/>
      <c r="FE14" s="62" t="str">
        <f t="shared" si="28"/>
        <v/>
      </c>
      <c r="FF14" s="62" t="str">
        <f t="shared" si="85"/>
        <v/>
      </c>
      <c r="FG14" s="65" t="str">
        <f t="shared" si="150"/>
        <v/>
      </c>
      <c r="FH14" s="68" t="str">
        <f t="shared" si="86"/>
        <v/>
      </c>
      <c r="FI14" s="32"/>
      <c r="FJ14" s="84"/>
      <c r="FK14" s="62" t="str">
        <f t="shared" si="29"/>
        <v/>
      </c>
      <c r="FL14" s="62" t="str">
        <f t="shared" si="87"/>
        <v/>
      </c>
      <c r="FM14" s="65" t="str">
        <f t="shared" si="151"/>
        <v/>
      </c>
      <c r="FN14" s="68" t="str">
        <f t="shared" si="88"/>
        <v/>
      </c>
      <c r="FO14" s="32"/>
      <c r="FP14" s="84"/>
      <c r="FQ14" s="62" t="str">
        <f t="shared" si="30"/>
        <v/>
      </c>
      <c r="FR14" s="62" t="str">
        <f t="shared" si="89"/>
        <v/>
      </c>
      <c r="FS14" s="65" t="str">
        <f t="shared" si="152"/>
        <v/>
      </c>
      <c r="FT14" s="68" t="str">
        <f t="shared" si="90"/>
        <v/>
      </c>
      <c r="FU14" s="32"/>
      <c r="FV14" s="84"/>
      <c r="FW14" s="62" t="str">
        <f t="shared" si="31"/>
        <v/>
      </c>
      <c r="FX14" s="62" t="str">
        <f t="shared" si="91"/>
        <v/>
      </c>
      <c r="FY14" s="65" t="str">
        <f t="shared" si="153"/>
        <v/>
      </c>
      <c r="FZ14" s="68" t="str">
        <f t="shared" si="92"/>
        <v/>
      </c>
      <c r="GA14" s="32"/>
      <c r="GC14" s="7" t="str">
        <f t="shared" si="93"/>
        <v>Jan 2020</v>
      </c>
      <c r="GD14" s="7" t="str">
        <f t="shared" ca="1" si="32"/>
        <v>Weekend</v>
      </c>
      <c r="GG14" s="4" t="s">
        <v>28</v>
      </c>
      <c r="GI14" s="45">
        <f>GL14-INDEX(GQ13:GQ19, MATCH(GK14, GN13:GN19, 0))</f>
        <v>44288</v>
      </c>
      <c r="GJ14" s="42"/>
      <c r="GK14" s="46" t="str">
        <f t="shared" ref="GK14:GK15" si="154">TEXT(GL14, "ddd")</f>
        <v>Sun</v>
      </c>
      <c r="GL14" s="47">
        <f>DATE(YEAR(GL13),MONTH(DATE(YEAR(GL13),MONTH(1),DAY(1)))+((INT(((MOD((19*(MOD(YEAR(GL13),19))+(INT(YEAR(GL13)/100))-(INT(INT(YEAR(GL13)/100)/4))-(INT(((INT(YEAR(GL13)/100))-(INT(((INT(YEAR(GL13)/100))+8)/25))+1)/3))+15),30))+(MOD((32+2*(MOD(INT(YEAR(GL13)/100),4))+2*(INT((MOD(YEAR(GL13),100))/4))-(MOD((19*(MOD(YEAR(GL13),19))+(INT(YEAR(GL13)/100))-(INT(INT(YEAR(GL13)/100)/4))-(INT(((INT(YEAR(GL13)/100))-(INT(((INT(YEAR(GL13)/100))+8)/25))+1)/3))+15),30))-(MOD((MOD(YEAR(GL13),100)),4))),7))-7*(INT(((MOD(YEAR(GL13),19))+11*(MOD((19*(MOD(YEAR(GL13),19))+(INT(YEAR(GL13)/100))-(INT(INT(YEAR(GL13)/100)/4))-(INT(((INT(YEAR(GL13)/100))-(INT(((INT(YEAR(GL13)/100))+8)/25))+1)/3))+15),30))+22*(MOD((32+2*(MOD(INT(YEAR(GL13)/100),4))+2*(INT((MOD(YEAR(GL13),100))/4))-(MOD((19*(MOD(YEAR(GL13),19))+(INT(YEAR(GL13)/100))-(INT(INT(YEAR(GL13)/100)/4))-(INT(((INT(YEAR(GL13)/100))-(INT(((INT(YEAR(GL13)/100))+8)/25))+1)/3))+15),30))-(MOD((MOD(YEAR(GL13),100)),4))),7)))/451))+114)/31))-1),DAY(DATE(YEAR(GL13),MONTH(1),DAY(1)))+(((MOD(((MOD((19*(MOD(YEAR(GL13),19))+(INT(YEAR(GL13)/100))-(INT(INT(YEAR(GL13)/100)/4))-(INT(((INT(YEAR(GL13)/100))-(INT(((INT(YEAR(GL13)/100))+8)/25))+1)/3))+15),30))+(MOD((32+2*(MOD(INT(YEAR(GL13)/100),4))+2*(INT((MOD(YEAR(GL13),100))/4))-(MOD((19*(MOD(YEAR(GL13),19))+(INT(YEAR(GL13)/100))-(INT(INT(YEAR(GL13)/100)/4))-(INT(((INT(YEAR(GL13)/100))-(INT(((INT(YEAR(GL13)/100))+8)/25))+1)/3))+15),30))-(MOD((MOD(YEAR(GL13),100)),4))),7))-7*(INT(((MOD(YEAR(GL13),19))+11*(MOD((19*(MOD(YEAR(GL13),19))+(INT(YEAR(GL13)/100))-(INT(INT(YEAR(GL13)/100)/4))-(INT(((INT(YEAR(GL13)/100))-(INT(((INT(YEAR(GL13)/100))+8)/25))+1)/3))+15),30))+22*(MOD((32+2*(MOD(INT(YEAR(GL13)/100),4))+2*(INT((MOD(YEAR(GL13),100))/4))-(MOD((19*(MOD(YEAR(GL13),19))+(INT(YEAR(GL13)/100))-(INT(INT(YEAR(GL13)/100)/4))-(INT(((INT(YEAR(GL13)/100))-(INT(((INT(YEAR(GL13)/100))+8)/25))+1)/3))+15),30))-(MOD((MOD(YEAR(GL13),100)),4))),7)))/451))+114),31))+1)-1))</f>
        <v>44290</v>
      </c>
      <c r="GN14" s="7" t="s">
        <v>29</v>
      </c>
      <c r="GO14" s="7">
        <v>1</v>
      </c>
      <c r="GP14" s="7">
        <v>6</v>
      </c>
      <c r="GQ14" s="7">
        <v>4</v>
      </c>
      <c r="GR14" s="50"/>
      <c r="GT14" s="71">
        <f>IF(GT$9="", "", IF(AND(NOT('Personnel Details'!$N$11=""), $B14&gt;='Personnel Details'!$N$11), 'Personnel Details'!$O$11, IF(AND(NOT('Personnel Details'!$I$11=""), $B14&gt;='Personnel Details'!$I$11), 'Personnel Details'!$J$11, 'Personnel Details'!$E$11)))</f>
        <v>0.8</v>
      </c>
      <c r="GU14" s="59" t="str">
        <f>IF(GT$9="", "", IF(AND(NOT('Personnel Details'!$N$11=""), $B14&gt;='Personnel Details'!$N$11), IF('Personnel Details'!$P$11="","", 'Personnel Details'!$P$11), IF(AND(NOT('Personnel Details'!$I$11=""), $B14&gt;='Personnel Details'!$I$11), IF('Personnel Details'!$K$11="", "", 'Personnel Details'!$K$11), IF('Personnel Details'!$F$11="", "", 'Personnel Details'!$F$11))))</f>
        <v/>
      </c>
      <c r="GV14" s="74">
        <f>IF(GT$9="", "", IF(AND(NOT('Personnel Details'!$N$11=""), $B14&gt;='Personnel Details'!$N$11), 'Personnel Details'!$Q$11, IF(AND(NOT('Personnel Details'!$I$11=""), $B14&gt;='Personnel Details'!$I$11), 'Personnel Details'!$L$11, 'Personnel Details'!$G$11)))</f>
        <v>0</v>
      </c>
      <c r="GW14" s="59">
        <f t="shared" si="94"/>
        <v>220</v>
      </c>
      <c r="GX14" s="53"/>
      <c r="GZ14" s="78">
        <f>IF(GZ$9="", "", IF(AND(NOT('Personnel Details'!$N$12=""), $B14&gt;='Personnel Details'!$N$12), 'Personnel Details'!$O$12, IF(AND(NOT('Personnel Details'!$I$12=""), $B14&gt;='Personnel Details'!$I$12), 'Personnel Details'!$J$12, 'Personnel Details'!$E$12)))</f>
        <v>0.8</v>
      </c>
      <c r="HA14" s="59" t="str">
        <f>IF(GZ$9="", "", IF(AND(NOT('Personnel Details'!$N$12=""), $B14&gt;='Personnel Details'!$N$12), IF('Personnel Details'!$P$12="","", 'Personnel Details'!$P$12), IF(AND(NOT('Personnel Details'!$I$12=""), $B14&gt;='Personnel Details'!$I$12), IF('Personnel Details'!$K$12="", "", 'Personnel Details'!$K$12), IF('Personnel Details'!$F$12="", "", 'Personnel Details'!$F$12))))</f>
        <v/>
      </c>
      <c r="HB14" s="79">
        <f>IF(GZ$9="", "", IF(AND(NOT('Personnel Details'!$N$12=""), $B14&gt;='Personnel Details'!$N$12), 'Personnel Details'!$Q$12, IF(AND(NOT('Personnel Details'!$I$12=""), $B14&gt;='Personnel Details'!$I$12), 'Personnel Details'!$L$12, 'Personnel Details'!$G$12)))</f>
        <v>0</v>
      </c>
      <c r="HC14" s="59">
        <f t="shared" si="95"/>
        <v>320</v>
      </c>
      <c r="HD14" s="53"/>
      <c r="HF14" s="78">
        <f>IF(HF$9="", "", IF(AND(NOT('Personnel Details'!$N$13=""), $B14&gt;='Personnel Details'!$N$13), 'Personnel Details'!$O$13, IF(AND(NOT('Personnel Details'!$I$13=""), $B14&gt;='Personnel Details'!$I$13), 'Personnel Details'!$J$13, 'Personnel Details'!$E$13)))</f>
        <v>0.8</v>
      </c>
      <c r="HG14" s="59" t="str">
        <f>IF(HF$9="", "", IF(AND(NOT('Personnel Details'!$N$13=""), $B14&gt;='Personnel Details'!$N$13), IF('Personnel Details'!$P$13="","", 'Personnel Details'!$P$13), IF(AND(NOT('Personnel Details'!$I$13=""), $B14&gt;='Personnel Details'!$I$13), IF('Personnel Details'!$K$13="", "", 'Personnel Details'!$K$13), IF('Personnel Details'!$F$13="", "", 'Personnel Details'!$F$13))))</f>
        <v/>
      </c>
      <c r="HH14" s="79">
        <f>IF(HF$9="", "", IF(AND(NOT('Personnel Details'!$N$13=""), $B14&gt;='Personnel Details'!$N$13), 'Personnel Details'!$Q$13, IF(AND(NOT('Personnel Details'!$I$13=""), $B14&gt;='Personnel Details'!$I$13), 'Personnel Details'!$L$13, 'Personnel Details'!$G$13)))</f>
        <v>0</v>
      </c>
      <c r="HI14" s="59">
        <f t="shared" si="96"/>
        <v>270</v>
      </c>
      <c r="HJ14" s="53"/>
      <c r="HL14" s="78">
        <f>IF(HL$9="", "", IF(AND(NOT('Personnel Details'!$N$14=""), $B14&gt;='Personnel Details'!$N$14), 'Personnel Details'!$O$14, IF(AND(NOT('Personnel Details'!$I$14=""), $B14&gt;='Personnel Details'!$I$14), 'Personnel Details'!$J$14, 'Personnel Details'!$E$14)))</f>
        <v>0.8</v>
      </c>
      <c r="HM14" s="59">
        <f>IF(HL$9="", "", IF(AND(NOT('Personnel Details'!$N$14=""), $B14&gt;='Personnel Details'!$N$14), IF('Personnel Details'!$P$14="","", 'Personnel Details'!$P$14), IF(AND(NOT('Personnel Details'!$I$14=""), $B14&gt;='Personnel Details'!$I$14), IF('Personnel Details'!$K$14="", "", 'Personnel Details'!$K$14), IF('Personnel Details'!$F$14="", "", 'Personnel Details'!$F$14))))</f>
        <v>2000</v>
      </c>
      <c r="HN14" s="79">
        <f>IF(HL$9="", "", IF(AND(NOT('Personnel Details'!$N$14=""), $B14&gt;='Personnel Details'!$N$14), 'Personnel Details'!$Q$14, IF(AND(NOT('Personnel Details'!$I$14=""), $B14&gt;='Personnel Details'!$I$14), 'Personnel Details'!$L$14, 'Personnel Details'!$G$14)))</f>
        <v>0.85</v>
      </c>
      <c r="HO14" s="59">
        <f t="shared" si="97"/>
        <v>200</v>
      </c>
      <c r="HP14" s="53"/>
      <c r="HR14" s="78" t="str">
        <f>IF(HR$9="", "", IF(AND(NOT('Personnel Details'!$N$15=""), $B14&gt;='Personnel Details'!$N$15), 'Personnel Details'!$O$15, IF(AND(NOT('Personnel Details'!$I$15=""), $B14&gt;='Personnel Details'!$I$15), 'Personnel Details'!$J$15, 'Personnel Details'!$E$15)))</f>
        <v/>
      </c>
      <c r="HS14" s="59" t="str">
        <f>IF(HR$9="", "", IF(AND(NOT('Personnel Details'!$N$15=""), $B14&gt;='Personnel Details'!$N$15), IF('Personnel Details'!$P$15="","", 'Personnel Details'!$P$15), IF(AND(NOT('Personnel Details'!$I$15=""), $B14&gt;='Personnel Details'!$I$15), IF('Personnel Details'!$K$15="", "", 'Personnel Details'!$K$15), IF('Personnel Details'!$F$15="", "", 'Personnel Details'!$F$15))))</f>
        <v/>
      </c>
      <c r="HT14" s="79" t="str">
        <f>IF(HR$9="", "", IF(AND(NOT('Personnel Details'!$N$15=""), $B14&gt;='Personnel Details'!$N$15), 'Personnel Details'!$Q$15, IF(AND(NOT('Personnel Details'!$I$15=""), $B14&gt;='Personnel Details'!$I$15), 'Personnel Details'!$L$15, 'Personnel Details'!$G$15)))</f>
        <v/>
      </c>
      <c r="HU14" s="59">
        <f t="shared" si="98"/>
        <v>0</v>
      </c>
      <c r="HV14" s="53"/>
      <c r="HX14" s="78" t="str">
        <f>IF(HX$9="", "", IF(AND(NOT('Personnel Details'!$N$16=""), $B14&gt;='Personnel Details'!$N$16), 'Personnel Details'!$O$16, IF(AND(NOT('Personnel Details'!$I$16=""), $B14&gt;='Personnel Details'!$I$16), 'Personnel Details'!$J$16, 'Personnel Details'!$E$16)))</f>
        <v/>
      </c>
      <c r="HY14" s="59" t="str">
        <f>IF(HX$9="", "", IF(AND(NOT('Personnel Details'!$N$16=""), $B14&gt;='Personnel Details'!$N$16), IF('Personnel Details'!$P$16="","", 'Personnel Details'!$P$16), IF(AND(NOT('Personnel Details'!$I$16=""), $B14&gt;='Personnel Details'!$I$16), IF('Personnel Details'!$K$16="", "", 'Personnel Details'!$K$16), IF('Personnel Details'!$F$16="", "", 'Personnel Details'!$F$16))))</f>
        <v/>
      </c>
      <c r="HZ14" s="79" t="str">
        <f>IF(HX$9="", "", IF(AND(NOT('Personnel Details'!$N$16=""), $B14&gt;='Personnel Details'!$N$16), 'Personnel Details'!$Q$16, IF(AND(NOT('Personnel Details'!$I$16=""), $B14&gt;='Personnel Details'!$I$16), 'Personnel Details'!$L$16, 'Personnel Details'!$G$16)))</f>
        <v/>
      </c>
      <c r="IA14" s="59">
        <f t="shared" si="99"/>
        <v>0</v>
      </c>
      <c r="IB14" s="53"/>
      <c r="ID14" s="78" t="str">
        <f>IF(ID$9="", "", IF(AND(NOT('Personnel Details'!$N$17=""), $B14&gt;='Personnel Details'!$N$17), 'Personnel Details'!$O$17, IF(AND(NOT('Personnel Details'!$I$17=""), $B14&gt;='Personnel Details'!$I$17), 'Personnel Details'!$J$17, 'Personnel Details'!$E$17)))</f>
        <v/>
      </c>
      <c r="IE14" s="59" t="str">
        <f>IF(ID$9="", "", IF(AND(NOT('Personnel Details'!$N$17=""), $B14&gt;='Personnel Details'!$N$17), IF('Personnel Details'!$P$17="","", 'Personnel Details'!$P$17), IF(AND(NOT('Personnel Details'!$I$17=""), $B14&gt;='Personnel Details'!$I$17), IF('Personnel Details'!$K$17="", "", 'Personnel Details'!$K$17), IF('Personnel Details'!$F$17="", "", 'Personnel Details'!$F$17))))</f>
        <v/>
      </c>
      <c r="IF14" s="79" t="str">
        <f>IF(ID$9="", "", IF(AND(NOT('Personnel Details'!$N$17=""), $B14&gt;='Personnel Details'!$N$17), 'Personnel Details'!$Q$17, IF(AND(NOT('Personnel Details'!$I$17=""), $B14&gt;='Personnel Details'!$I$17), 'Personnel Details'!$L$17, 'Personnel Details'!$G$17)))</f>
        <v/>
      </c>
      <c r="IG14" s="59">
        <f t="shared" si="100"/>
        <v>0</v>
      </c>
      <c r="IH14" s="53"/>
      <c r="IJ14" s="78" t="str">
        <f>IF(IJ$9="", "", IF(AND(NOT('Personnel Details'!$N$18=""), $B14&gt;='Personnel Details'!$N$18), 'Personnel Details'!$O$18, IF(AND(NOT('Personnel Details'!$I$18=""), $B14&gt;='Personnel Details'!$I$18), 'Personnel Details'!$J$18, 'Personnel Details'!$E$18)))</f>
        <v/>
      </c>
      <c r="IK14" s="59" t="str">
        <f>IF(IJ$9="", "", IF(AND(NOT('Personnel Details'!$N$18=""), $B14&gt;='Personnel Details'!$N$18), IF('Personnel Details'!$P$18="","", 'Personnel Details'!$P$18), IF(AND(NOT('Personnel Details'!$I$18=""), $B14&gt;='Personnel Details'!$I$18), IF('Personnel Details'!$K$18="", "", 'Personnel Details'!$K$18), IF('Personnel Details'!$F$18="", "", 'Personnel Details'!$F$18))))</f>
        <v/>
      </c>
      <c r="IL14" s="79" t="str">
        <f>IF(IJ$9="", "", IF(AND(NOT('Personnel Details'!$N$18=""), $B14&gt;='Personnel Details'!$N$18), 'Personnel Details'!$Q$18, IF(AND(NOT('Personnel Details'!$I$18=""), $B14&gt;='Personnel Details'!$I$18), 'Personnel Details'!$L$18, 'Personnel Details'!$G$18)))</f>
        <v/>
      </c>
      <c r="IM14" s="59">
        <f t="shared" si="101"/>
        <v>0</v>
      </c>
      <c r="IN14" s="53"/>
      <c r="IP14" s="78" t="str">
        <f>IF(IP$9="", "", IF(AND(NOT('Personnel Details'!$N$19=""), $B14&gt;='Personnel Details'!$N$19), 'Personnel Details'!$O$19, IF(AND(NOT('Personnel Details'!$I$19=""), $B14&gt;='Personnel Details'!$I$19), 'Personnel Details'!$J$19, 'Personnel Details'!$E$19)))</f>
        <v/>
      </c>
      <c r="IQ14" s="59" t="str">
        <f>IF(IP$9="", "", IF(AND(NOT('Personnel Details'!$N$19=""), $B14&gt;='Personnel Details'!$N$19), IF('Personnel Details'!$P$19="","", 'Personnel Details'!$P$19), IF(AND(NOT('Personnel Details'!$I$19=""), $B14&gt;='Personnel Details'!$I$19), IF('Personnel Details'!$K$19="", "", 'Personnel Details'!$K$19), IF('Personnel Details'!$F$19="", "", 'Personnel Details'!$F$19))))</f>
        <v/>
      </c>
      <c r="IR14" s="79" t="str">
        <f>IF(IP$9="", "", IF(AND(NOT('Personnel Details'!$N$19=""), $B14&gt;='Personnel Details'!$N$19), 'Personnel Details'!$Q$19, IF(AND(NOT('Personnel Details'!$I$19=""), $B14&gt;='Personnel Details'!$I$19), 'Personnel Details'!$L$19, 'Personnel Details'!$G$19)))</f>
        <v/>
      </c>
      <c r="IS14" s="59">
        <f t="shared" si="102"/>
        <v>0</v>
      </c>
      <c r="IT14" s="53"/>
      <c r="IV14" s="78" t="str">
        <f>IF(IV$9="", "", IF(AND(NOT('Personnel Details'!$N$20=""), $B14&gt;='Personnel Details'!$N$20), 'Personnel Details'!$O$20, IF(AND(NOT('Personnel Details'!$I$20=""), $B14&gt;='Personnel Details'!$I$20), 'Personnel Details'!$J$20, 'Personnel Details'!$E$20)))</f>
        <v/>
      </c>
      <c r="IW14" s="59" t="str">
        <f>IF(IV$9="", "", IF(AND(NOT('Personnel Details'!$N$20=""), $B14&gt;='Personnel Details'!$N$20), IF('Personnel Details'!$P$20="","", 'Personnel Details'!$P$20), IF(AND(NOT('Personnel Details'!$I$20=""), $B14&gt;='Personnel Details'!$I$20), IF('Personnel Details'!$K$20="", "", 'Personnel Details'!$K$20), IF('Personnel Details'!$F$20="", "", 'Personnel Details'!$F$20))))</f>
        <v/>
      </c>
      <c r="IX14" s="79" t="str">
        <f>IF(IV$9="", "", IF(AND(NOT('Personnel Details'!$N$20=""), $B14&gt;='Personnel Details'!$N$20), 'Personnel Details'!$Q$20, IF(AND(NOT('Personnel Details'!$I$20=""), $B14&gt;='Personnel Details'!$I$20), 'Personnel Details'!$L$20, 'Personnel Details'!$G$20)))</f>
        <v/>
      </c>
      <c r="IY14" s="59">
        <f t="shared" si="103"/>
        <v>0</v>
      </c>
      <c r="IZ14" s="53"/>
      <c r="JB14" s="78" t="str">
        <f>IF(JB$9="", "", IF(AND(NOT('Personnel Details'!$N$21=""), $B14&gt;='Personnel Details'!$N$21), 'Personnel Details'!$O$21, IF(AND(NOT('Personnel Details'!$I$21=""), $B14&gt;='Personnel Details'!$I$21), 'Personnel Details'!$J$21, 'Personnel Details'!$E$21)))</f>
        <v/>
      </c>
      <c r="JC14" s="59" t="str">
        <f>IF(JB$9="", "", IF(AND(NOT('Personnel Details'!$N$21=""), $B14&gt;='Personnel Details'!$N$21), IF('Personnel Details'!$P$21="","", 'Personnel Details'!$P$21), IF(AND(NOT('Personnel Details'!$I$21=""), $B14&gt;='Personnel Details'!$I$21), IF('Personnel Details'!$K$21="", "", 'Personnel Details'!$K$21), IF('Personnel Details'!$F$21="", "", 'Personnel Details'!$F$21))))</f>
        <v/>
      </c>
      <c r="JD14" s="79" t="str">
        <f>IF(JB$9="", "", IF(AND(NOT('Personnel Details'!$N$21=""), $B14&gt;='Personnel Details'!$N$21), 'Personnel Details'!$Q$21, IF(AND(NOT('Personnel Details'!$I$21=""), $B14&gt;='Personnel Details'!$I$21), 'Personnel Details'!$L$21, 'Personnel Details'!$G$21)))</f>
        <v/>
      </c>
      <c r="JE14" s="59">
        <f t="shared" si="104"/>
        <v>0</v>
      </c>
      <c r="JF14" s="53"/>
      <c r="JH14" s="78" t="str">
        <f>IF(JH$9="", "", IF(AND(NOT('Personnel Details'!$N$22=""), $B14&gt;='Personnel Details'!$N$22), 'Personnel Details'!$O$22, IF(AND(NOT('Personnel Details'!$I$22=""), $B14&gt;='Personnel Details'!$I$22), 'Personnel Details'!$J$22, 'Personnel Details'!$E$22)))</f>
        <v/>
      </c>
      <c r="JI14" s="59" t="str">
        <f>IF(JH$9="", "", IF(AND(NOT('Personnel Details'!$N$22=""), $B14&gt;='Personnel Details'!$N$22), IF('Personnel Details'!$P$22="","", 'Personnel Details'!$P$22), IF(AND(NOT('Personnel Details'!$I$22=""), $B14&gt;='Personnel Details'!$I$22), IF('Personnel Details'!$K$22="", "", 'Personnel Details'!$K$22), IF('Personnel Details'!$F$22="", "", 'Personnel Details'!$F$22))))</f>
        <v/>
      </c>
      <c r="JJ14" s="79" t="str">
        <f>IF(JH$9="", "", IF(AND(NOT('Personnel Details'!$N$22=""), $B14&gt;='Personnel Details'!$N$22), 'Personnel Details'!$Q$22, IF(AND(NOT('Personnel Details'!$I$22=""), $B14&gt;='Personnel Details'!$I$22), 'Personnel Details'!$L$22, 'Personnel Details'!$G$22)))</f>
        <v/>
      </c>
      <c r="JK14" s="59">
        <f t="shared" si="105"/>
        <v>0</v>
      </c>
      <c r="JL14" s="53"/>
      <c r="JN14" s="78" t="str">
        <f>IF(JN$9="", "", IF(AND(NOT('Personnel Details'!$N$23=""), $B14&gt;='Personnel Details'!$N$23), 'Personnel Details'!$O$23, IF(AND(NOT('Personnel Details'!$I$23=""), $B14&gt;='Personnel Details'!$I$23), 'Personnel Details'!$J$23, 'Personnel Details'!$E$23)))</f>
        <v/>
      </c>
      <c r="JO14" s="59" t="str">
        <f>IF(JN$9="", "", IF(AND(NOT('Personnel Details'!$N$23=""), $B14&gt;='Personnel Details'!$N$23), IF('Personnel Details'!$P$23="","", 'Personnel Details'!$P$23), IF(AND(NOT('Personnel Details'!$I$23=""), $B14&gt;='Personnel Details'!$I$23), IF('Personnel Details'!$K$23="", "", 'Personnel Details'!$K$23), IF('Personnel Details'!$F$23="", "", 'Personnel Details'!$F$23))))</f>
        <v/>
      </c>
      <c r="JP14" s="79" t="str">
        <f>IF(JN$9="", "", IF(AND(NOT('Personnel Details'!$N$23=""), $B14&gt;='Personnel Details'!$N$23), 'Personnel Details'!$Q$23, IF(AND(NOT('Personnel Details'!$I$23=""), $B14&gt;='Personnel Details'!$I$23), 'Personnel Details'!$L$23, 'Personnel Details'!$G$23)))</f>
        <v/>
      </c>
      <c r="JQ14" s="59">
        <f t="shared" si="106"/>
        <v>0</v>
      </c>
      <c r="JR14" s="53"/>
      <c r="JT14" s="78" t="str">
        <f>IF(JT$9="", "", IF(AND(NOT('Personnel Details'!$N$24=""), $B14&gt;='Personnel Details'!$N$24), 'Personnel Details'!$O$24, IF(AND(NOT('Personnel Details'!$I$24=""), $B14&gt;='Personnel Details'!$I$24), 'Personnel Details'!$J$24, 'Personnel Details'!$E$24)))</f>
        <v/>
      </c>
      <c r="JU14" s="59" t="str">
        <f>IF(JT$9="", "", IF(AND(NOT('Personnel Details'!$N$24=""), $B14&gt;='Personnel Details'!$N$24), IF('Personnel Details'!$P$24="","", 'Personnel Details'!$P$24), IF(AND(NOT('Personnel Details'!$I$24=""), $B14&gt;='Personnel Details'!$I$24), IF('Personnel Details'!$K$24="", "", 'Personnel Details'!$K$24), IF('Personnel Details'!$F$24="", "", 'Personnel Details'!$F$24))))</f>
        <v/>
      </c>
      <c r="JV14" s="79" t="str">
        <f>IF(JT$9="", "", IF(AND(NOT('Personnel Details'!$N$24=""), $B14&gt;='Personnel Details'!$N$24), 'Personnel Details'!$Q$24, IF(AND(NOT('Personnel Details'!$I$24=""), $B14&gt;='Personnel Details'!$I$24), 'Personnel Details'!$L$24, 'Personnel Details'!$G$24)))</f>
        <v/>
      </c>
      <c r="JW14" s="59">
        <f t="shared" si="107"/>
        <v>0</v>
      </c>
      <c r="JX14" s="53"/>
      <c r="JZ14" s="78" t="str">
        <f>IF(JZ$9="", "", IF(AND(NOT('Personnel Details'!$N$25=""), $B14&gt;='Personnel Details'!$N$25), 'Personnel Details'!$O$25, IF(AND(NOT('Personnel Details'!$I$25=""), $B14&gt;='Personnel Details'!$I$25), 'Personnel Details'!$J$25, 'Personnel Details'!$E$25)))</f>
        <v/>
      </c>
      <c r="KA14" s="59" t="str">
        <f>IF(JZ$9="", "", IF(AND(NOT('Personnel Details'!$N$25=""), $B14&gt;='Personnel Details'!$N$25), IF('Personnel Details'!$P$25="","", 'Personnel Details'!$P$25), IF(AND(NOT('Personnel Details'!$I$25=""), $B14&gt;='Personnel Details'!$I$25), IF('Personnel Details'!$K$25="", "", 'Personnel Details'!$K$25), IF('Personnel Details'!$F$25="", "", 'Personnel Details'!$F$25))))</f>
        <v/>
      </c>
      <c r="KB14" s="79" t="str">
        <f>IF(JZ$9="", "", IF(AND(NOT('Personnel Details'!$N$25=""), $B14&gt;='Personnel Details'!$N$25), 'Personnel Details'!$Q$25, IF(AND(NOT('Personnel Details'!$I$25=""), $B14&gt;='Personnel Details'!$I$25), 'Personnel Details'!$L$25, 'Personnel Details'!$G$25)))</f>
        <v/>
      </c>
      <c r="KC14" s="59">
        <f t="shared" si="108"/>
        <v>0</v>
      </c>
      <c r="KD14" s="53"/>
      <c r="KF14" s="78" t="str">
        <f>IF(KF$9="", "", IF(AND(NOT('Personnel Details'!$N$26=""), $B14&gt;='Personnel Details'!$N$26), 'Personnel Details'!$O$26, IF(AND(NOT('Personnel Details'!$I$26=""), $B14&gt;='Personnel Details'!$I$26), 'Personnel Details'!$J$26, 'Personnel Details'!$E$26)))</f>
        <v/>
      </c>
      <c r="KG14" s="59" t="str">
        <f>IF(KF$9="", "", IF(AND(NOT('Personnel Details'!$N$26=""), $B14&gt;='Personnel Details'!$N$26), IF('Personnel Details'!$P$26="","", 'Personnel Details'!$P$26), IF(AND(NOT('Personnel Details'!$I$26=""), $B14&gt;='Personnel Details'!$I$26), IF('Personnel Details'!$K$26="", "", 'Personnel Details'!$K$26), IF('Personnel Details'!$F$26="", "", 'Personnel Details'!$F$26))))</f>
        <v/>
      </c>
      <c r="KH14" s="79" t="str">
        <f>IF(KF$9="", "", IF(AND(NOT('Personnel Details'!$N$26=""), $B14&gt;='Personnel Details'!$N$26), 'Personnel Details'!$Q$26, IF(AND(NOT('Personnel Details'!$I$26=""), $B14&gt;='Personnel Details'!$I$26), 'Personnel Details'!$L$26, 'Personnel Details'!$G$26)))</f>
        <v/>
      </c>
      <c r="KI14" s="59">
        <f t="shared" si="109"/>
        <v>0</v>
      </c>
      <c r="KJ14" s="53"/>
      <c r="KL14" s="78" t="str">
        <f>IF(KL$9="", "", IF(AND(NOT('Personnel Details'!$N$27=""), $B14&gt;='Personnel Details'!$N$27), 'Personnel Details'!$O$27, IF(AND(NOT('Personnel Details'!$I$27=""), $B14&gt;='Personnel Details'!$I$27), 'Personnel Details'!$J$27, 'Personnel Details'!$E$27)))</f>
        <v/>
      </c>
      <c r="KM14" s="59" t="str">
        <f>IF(KL$9="", "", IF(AND(NOT('Personnel Details'!$N$27=""), $B14&gt;='Personnel Details'!$N$27), IF('Personnel Details'!$P$27="","", 'Personnel Details'!$P$27), IF(AND(NOT('Personnel Details'!$I$27=""), $B14&gt;='Personnel Details'!$I$27), IF('Personnel Details'!$K$27="", "", 'Personnel Details'!$K$27), IF('Personnel Details'!$F$27="", "", 'Personnel Details'!$F$27))))</f>
        <v/>
      </c>
      <c r="KN14" s="79" t="str">
        <f>IF(KL$9="", "", IF(AND(NOT('Personnel Details'!$N$27=""), $B14&gt;='Personnel Details'!$N$27), 'Personnel Details'!$Q$27, IF(AND(NOT('Personnel Details'!$I$27=""), $B14&gt;='Personnel Details'!$I$27), 'Personnel Details'!$L$27, 'Personnel Details'!$G$27)))</f>
        <v/>
      </c>
      <c r="KO14" s="59">
        <f t="shared" si="110"/>
        <v>0</v>
      </c>
      <c r="KP14" s="53"/>
      <c r="KR14" s="78" t="str">
        <f>IF(KR$9="", "", IF(AND(NOT('Personnel Details'!$N$28=""), $B14&gt;='Personnel Details'!$N$28), 'Personnel Details'!$O$28, IF(AND(NOT('Personnel Details'!$I$28=""), $B14&gt;='Personnel Details'!$I$28), 'Personnel Details'!$J$28, 'Personnel Details'!$E$28)))</f>
        <v/>
      </c>
      <c r="KS14" s="59" t="str">
        <f>IF(KR$9="", "", IF(AND(NOT('Personnel Details'!$N$28=""), $B14&gt;='Personnel Details'!$N$28), IF('Personnel Details'!$P$28="","", 'Personnel Details'!$P$28), IF(AND(NOT('Personnel Details'!$I$28=""), $B14&gt;='Personnel Details'!$I$28), IF('Personnel Details'!$K$28="", "", 'Personnel Details'!$K$28), IF('Personnel Details'!$F$28="", "", 'Personnel Details'!$F$28))))</f>
        <v/>
      </c>
      <c r="KT14" s="79" t="str">
        <f>IF(KR$9="", "", IF(AND(NOT('Personnel Details'!$N$28=""), $B14&gt;='Personnel Details'!$N$28), 'Personnel Details'!$Q$28, IF(AND(NOT('Personnel Details'!$I$28=""), $B14&gt;='Personnel Details'!$I$28), 'Personnel Details'!$L$28, 'Personnel Details'!$G$28)))</f>
        <v/>
      </c>
      <c r="KU14" s="59">
        <f t="shared" si="111"/>
        <v>0</v>
      </c>
      <c r="KV14" s="53"/>
      <c r="KX14" s="78" t="str">
        <f>IF(KX$9="", "", IF(AND(NOT('Personnel Details'!$N$29=""), $B14&gt;='Personnel Details'!$N$29), 'Personnel Details'!$O$29, IF(AND(NOT('Personnel Details'!$I$29=""), $B14&gt;='Personnel Details'!$I$29), 'Personnel Details'!$J$29, 'Personnel Details'!$E$29)))</f>
        <v/>
      </c>
      <c r="KY14" s="59" t="str">
        <f>IF(KX$9="", "", IF(AND(NOT('Personnel Details'!$N$29=""), $B14&gt;='Personnel Details'!$N$29), IF('Personnel Details'!$P$29="","", 'Personnel Details'!$P$29), IF(AND(NOT('Personnel Details'!$I$29=""), $B14&gt;='Personnel Details'!$I$29), IF('Personnel Details'!$K$29="", "", 'Personnel Details'!$K$29), IF('Personnel Details'!$F$29="", "", 'Personnel Details'!$F$29))))</f>
        <v/>
      </c>
      <c r="KZ14" s="79" t="str">
        <f>IF(KX$9="", "", IF(AND(NOT('Personnel Details'!$N$29=""), $B14&gt;='Personnel Details'!$N$29), 'Personnel Details'!$Q$29, IF(AND(NOT('Personnel Details'!$I$29=""), $B14&gt;='Personnel Details'!$I$29), 'Personnel Details'!$L$29, 'Personnel Details'!$G$29)))</f>
        <v/>
      </c>
      <c r="LA14" s="59">
        <f t="shared" si="112"/>
        <v>0</v>
      </c>
      <c r="LB14" s="53"/>
      <c r="LD14" s="78" t="str">
        <f>IF(LD$9="", "", IF(AND(NOT('Personnel Details'!$N$30=""), $B14&gt;='Personnel Details'!$N$30), 'Personnel Details'!$O$30, IF(AND(NOT('Personnel Details'!$I$30=""), $B14&gt;='Personnel Details'!$I$30), 'Personnel Details'!$J$30, 'Personnel Details'!$E$30)))</f>
        <v/>
      </c>
      <c r="LE14" s="59" t="str">
        <f>IF(LD$9="", "", IF(AND(NOT('Personnel Details'!$N$30=""), $B14&gt;='Personnel Details'!$N$30), IF('Personnel Details'!$P$30="","", 'Personnel Details'!$P$30), IF(AND(NOT('Personnel Details'!$I$30=""), $B14&gt;='Personnel Details'!$I$30), IF('Personnel Details'!$K$30="", "", 'Personnel Details'!$K$30), IF('Personnel Details'!$F$30="", "", 'Personnel Details'!$F$30))))</f>
        <v/>
      </c>
      <c r="LF14" s="79" t="str">
        <f>IF(LD$9="", "", IF(AND(NOT('Personnel Details'!$N$30=""), $B14&gt;='Personnel Details'!$N$30), 'Personnel Details'!$Q$30, IF(AND(NOT('Personnel Details'!$I$30=""), $B14&gt;='Personnel Details'!$I$30), 'Personnel Details'!$L$30, 'Personnel Details'!$G$30)))</f>
        <v/>
      </c>
      <c r="LG14" s="59">
        <f t="shared" si="113"/>
        <v>0</v>
      </c>
      <c r="LH14" s="53"/>
      <c r="LJ14" s="78" t="str">
        <f>IF(LJ$9="", "", IF(AND(NOT('Personnel Details'!$N$31=""), $B14&gt;='Personnel Details'!$N$31), 'Personnel Details'!$O$31, IF(AND(NOT('Personnel Details'!$I$31=""), $B14&gt;='Personnel Details'!$I$31), 'Personnel Details'!$J$31, 'Personnel Details'!$E$31)))</f>
        <v/>
      </c>
      <c r="LK14" s="59" t="str">
        <f>IF(LJ$9="", "", IF(AND(NOT('Personnel Details'!$N$31=""), $B14&gt;='Personnel Details'!$N$31), IF('Personnel Details'!$P$31="","", 'Personnel Details'!$P$31), IF(AND(NOT('Personnel Details'!$I$31=""), $B14&gt;='Personnel Details'!$I$31), IF('Personnel Details'!$K$31="", "", 'Personnel Details'!$K$31), IF('Personnel Details'!$F$31="", "", 'Personnel Details'!$F$31))))</f>
        <v/>
      </c>
      <c r="LL14" s="79" t="str">
        <f>IF(LJ$9="", "", IF(AND(NOT('Personnel Details'!$N$31=""), $B14&gt;='Personnel Details'!$N$31), 'Personnel Details'!$Q$31, IF(AND(NOT('Personnel Details'!$I$31=""), $B14&gt;='Personnel Details'!$I$31), 'Personnel Details'!$L$31, 'Personnel Details'!$G$31)))</f>
        <v/>
      </c>
      <c r="LM14" s="59">
        <f t="shared" si="114"/>
        <v>0</v>
      </c>
      <c r="LN14" s="53"/>
      <c r="LP14" s="78" t="str">
        <f>IF(LP$9="", "", IF(AND(NOT('Personnel Details'!$N$32=""), $B14&gt;='Personnel Details'!$N$32), 'Personnel Details'!$O$32, IF(AND(NOT('Personnel Details'!$I$32=""), $B14&gt;='Personnel Details'!$I$32), 'Personnel Details'!$J$32, 'Personnel Details'!$E$32)))</f>
        <v/>
      </c>
      <c r="LQ14" s="59" t="str">
        <f>IF(LP$9="", "", IF(AND(NOT('Personnel Details'!$N$32=""), $B14&gt;='Personnel Details'!$N$32), IF('Personnel Details'!$P$32="","", 'Personnel Details'!$P$32), IF(AND(NOT('Personnel Details'!$I$32=""), $B14&gt;='Personnel Details'!$I$32), IF('Personnel Details'!$K$32="", "", 'Personnel Details'!$K$32), IF('Personnel Details'!$F$32="", "", 'Personnel Details'!$F$32))))</f>
        <v/>
      </c>
      <c r="LR14" s="79" t="str">
        <f>IF(LP$9="", "", IF(AND(NOT('Personnel Details'!$N$32=""), $B14&gt;='Personnel Details'!$N$32), 'Personnel Details'!$Q$32, IF(AND(NOT('Personnel Details'!$I$32=""), $B14&gt;='Personnel Details'!$I$32), 'Personnel Details'!$L$32, 'Personnel Details'!$G$32)))</f>
        <v/>
      </c>
      <c r="LS14" s="59">
        <f t="shared" si="115"/>
        <v>0</v>
      </c>
      <c r="LT14" s="53"/>
      <c r="LV14" s="78" t="str">
        <f>IF(LV$9="", "", IF(AND(NOT('Personnel Details'!$N$33=""), $B14&gt;='Personnel Details'!$N$33), 'Personnel Details'!$O$33, IF(AND(NOT('Personnel Details'!$I$33=""), $B14&gt;='Personnel Details'!$I$33), 'Personnel Details'!$J$33, 'Personnel Details'!$E$33)))</f>
        <v/>
      </c>
      <c r="LW14" s="59" t="str">
        <f>IF(LV$9="", "", IF(AND(NOT('Personnel Details'!$N$33=""), $B14&gt;='Personnel Details'!$N$33), IF('Personnel Details'!$P$33="","", 'Personnel Details'!$P$33), IF(AND(NOT('Personnel Details'!$I$33=""), $B14&gt;='Personnel Details'!$I$33), IF('Personnel Details'!$K$33="", "", 'Personnel Details'!$K$33), IF('Personnel Details'!$F$33="", "", 'Personnel Details'!$F$33))))</f>
        <v/>
      </c>
      <c r="LX14" s="79" t="str">
        <f>IF(LV$9="", "", IF(AND(NOT('Personnel Details'!$N$33=""), $B14&gt;='Personnel Details'!$N$33), 'Personnel Details'!$Q$33, IF(AND(NOT('Personnel Details'!$I$33=""), $B14&gt;='Personnel Details'!$I$33), 'Personnel Details'!$L$33, 'Personnel Details'!$G$33)))</f>
        <v/>
      </c>
      <c r="LY14" s="59">
        <f t="shared" si="116"/>
        <v>0</v>
      </c>
      <c r="LZ14" s="53"/>
      <c r="MB14" s="78" t="str">
        <f>IF(MB$9="", "", IF(AND(NOT('Personnel Details'!$N$34=""), $B14&gt;='Personnel Details'!$N$34), 'Personnel Details'!$O$34, IF(AND(NOT('Personnel Details'!$I$34=""), $B14&gt;='Personnel Details'!$I$34), 'Personnel Details'!$J$34, 'Personnel Details'!$E$34)))</f>
        <v/>
      </c>
      <c r="MC14" s="59" t="str">
        <f>IF(MB$9="", "", IF(AND(NOT('Personnel Details'!$N$34=""), $B14&gt;='Personnel Details'!$N$34), IF('Personnel Details'!$P$34="","", 'Personnel Details'!$P$34), IF(AND(NOT('Personnel Details'!$I$34=""), $B14&gt;='Personnel Details'!$I$34), IF('Personnel Details'!$K$34="", "", 'Personnel Details'!$K$34), IF('Personnel Details'!$F$34="", "", 'Personnel Details'!$F$34))))</f>
        <v/>
      </c>
      <c r="MD14" s="79" t="str">
        <f>IF(MB$9="", "", IF(AND(NOT('Personnel Details'!$N$34=""), $B14&gt;='Personnel Details'!$N$34), 'Personnel Details'!$Q$34, IF(AND(NOT('Personnel Details'!$I$34=""), $B14&gt;='Personnel Details'!$I$34), 'Personnel Details'!$L$34, 'Personnel Details'!$G$34)))</f>
        <v/>
      </c>
      <c r="ME14" s="59">
        <f t="shared" si="117"/>
        <v>0</v>
      </c>
      <c r="MF14" s="53"/>
      <c r="MH14" s="78" t="str">
        <f>IF(MH$9="", "", IF(AND(NOT('Personnel Details'!$N$35=""), $B14&gt;='Personnel Details'!$N$35), 'Personnel Details'!$O$35, IF(AND(NOT('Personnel Details'!$I$35=""), $B14&gt;='Personnel Details'!$I$35), 'Personnel Details'!$J$35, 'Personnel Details'!$E$35)))</f>
        <v/>
      </c>
      <c r="MI14" s="59" t="str">
        <f>IF(MH$9="", "", IF(AND(NOT('Personnel Details'!$N$35=""), $B14&gt;='Personnel Details'!$N$35), IF('Personnel Details'!$P$35="","", 'Personnel Details'!$P$35), IF(AND(NOT('Personnel Details'!$I$35=""), $B14&gt;='Personnel Details'!$I$35), IF('Personnel Details'!$K$35="", "", 'Personnel Details'!$K$35), IF('Personnel Details'!$F$35="", "", 'Personnel Details'!$F$35))))</f>
        <v/>
      </c>
      <c r="MJ14" s="79" t="str">
        <f>IF(MH$9="", "", IF(AND(NOT('Personnel Details'!$N$35=""), $B14&gt;='Personnel Details'!$N$35), 'Personnel Details'!$Q$35, IF(AND(NOT('Personnel Details'!$I$35=""), $B14&gt;='Personnel Details'!$I$35), 'Personnel Details'!$L$35, 'Personnel Details'!$G$35)))</f>
        <v/>
      </c>
      <c r="MK14" s="59">
        <f t="shared" si="118"/>
        <v>0</v>
      </c>
      <c r="ML14" s="53"/>
      <c r="MN14" s="78" t="str">
        <f>IF(MN$9="", "", IF(AND(NOT('Personnel Details'!$N$36=""), $B14&gt;='Personnel Details'!$N$36), 'Personnel Details'!$O$36, IF(AND(NOT('Personnel Details'!$I$36=""), $B14&gt;='Personnel Details'!$I$36), 'Personnel Details'!$J$36, 'Personnel Details'!$E$36)))</f>
        <v/>
      </c>
      <c r="MO14" s="59" t="str">
        <f>IF(MN$9="", "", IF(AND(NOT('Personnel Details'!$N$36=""), $B14&gt;='Personnel Details'!$N$36), IF('Personnel Details'!$P$36="","", 'Personnel Details'!$P$36), IF(AND(NOT('Personnel Details'!$I$36=""), $B14&gt;='Personnel Details'!$I$36), IF('Personnel Details'!$K$36="", "", 'Personnel Details'!$K$36), IF('Personnel Details'!$F$36="", "", 'Personnel Details'!$F$36))))</f>
        <v/>
      </c>
      <c r="MP14" s="79" t="str">
        <f>IF(MN$9="", "", IF(AND(NOT('Personnel Details'!$N$36=""), $B14&gt;='Personnel Details'!$N$36), 'Personnel Details'!$Q$36, IF(AND(NOT('Personnel Details'!$I$36=""), $B14&gt;='Personnel Details'!$I$36), 'Personnel Details'!$L$36, 'Personnel Details'!$G$36)))</f>
        <v/>
      </c>
      <c r="MQ14" s="59">
        <f t="shared" si="119"/>
        <v>0</v>
      </c>
      <c r="MR14" s="53"/>
      <c r="MT14" s="78" t="str">
        <f>IF(MT$9="", "", IF(AND(NOT('Personnel Details'!$N$37=""), $B14&gt;='Personnel Details'!$N$37), 'Personnel Details'!$O$37, IF(AND(NOT('Personnel Details'!$I$37=""), $B14&gt;='Personnel Details'!$I$37), 'Personnel Details'!$J$37, 'Personnel Details'!$E$37)))</f>
        <v/>
      </c>
      <c r="MU14" s="59" t="str">
        <f>IF(MT$9="", "", IF(AND(NOT('Personnel Details'!$N$37=""), $B14&gt;='Personnel Details'!$N$37), IF('Personnel Details'!$P$37="","", 'Personnel Details'!$P$37), IF(AND(NOT('Personnel Details'!$I$37=""), $B14&gt;='Personnel Details'!$I$37), IF('Personnel Details'!$K$37="", "", 'Personnel Details'!$K$37), IF('Personnel Details'!$F$37="", "", 'Personnel Details'!$F$37))))</f>
        <v/>
      </c>
      <c r="MV14" s="79" t="str">
        <f>IF(MT$9="", "", IF(AND(NOT('Personnel Details'!$N$37=""), $B14&gt;='Personnel Details'!$N$37), 'Personnel Details'!$Q$37, IF(AND(NOT('Personnel Details'!$I$37=""), $B14&gt;='Personnel Details'!$I$37), 'Personnel Details'!$L$37, 'Personnel Details'!$G$37)))</f>
        <v/>
      </c>
      <c r="MW14" s="59">
        <f t="shared" si="120"/>
        <v>0</v>
      </c>
      <c r="MX14" s="53"/>
      <c r="MZ14" s="78" t="str">
        <f>IF(MZ$9="", "", IF(AND(NOT('Personnel Details'!$N$38=""), $B14&gt;='Personnel Details'!$N$38), 'Personnel Details'!$O$38, IF(AND(NOT('Personnel Details'!$I$38=""), $B14&gt;='Personnel Details'!$I$38), 'Personnel Details'!$J$38, 'Personnel Details'!$E$38)))</f>
        <v/>
      </c>
      <c r="NA14" s="59" t="str">
        <f>IF(MZ$9="", "", IF(AND(NOT('Personnel Details'!$N$38=""), $B14&gt;='Personnel Details'!$N$38), IF('Personnel Details'!$P$38="","", 'Personnel Details'!$P$38), IF(AND(NOT('Personnel Details'!$I$38=""), $B14&gt;='Personnel Details'!$I$38), IF('Personnel Details'!$K$38="", "", 'Personnel Details'!$K$38), IF('Personnel Details'!$F$38="", "", 'Personnel Details'!$F$38))))</f>
        <v/>
      </c>
      <c r="NB14" s="79" t="str">
        <f>IF(MZ$9="", "", IF(AND(NOT('Personnel Details'!$N$38=""), $B14&gt;='Personnel Details'!$N$38), 'Personnel Details'!$Q$38, IF(AND(NOT('Personnel Details'!$I$38=""), $B14&gt;='Personnel Details'!$I$38), 'Personnel Details'!$L$38, 'Personnel Details'!$G$38)))</f>
        <v/>
      </c>
      <c r="NC14" s="59">
        <f t="shared" si="121"/>
        <v>0</v>
      </c>
      <c r="ND14" s="53"/>
      <c r="NF14" s="78" t="str">
        <f>IF(NF$9="", "", IF(AND(NOT('Personnel Details'!$N$39=""), $B14&gt;='Personnel Details'!$N$39), 'Personnel Details'!$O$39, IF(AND(NOT('Personnel Details'!$I$39=""), $B14&gt;='Personnel Details'!$I$39), 'Personnel Details'!$J$39, 'Personnel Details'!$E$39)))</f>
        <v/>
      </c>
      <c r="NG14" s="59" t="str">
        <f>IF(NF$9="", "", IF(AND(NOT('Personnel Details'!$N$39=""), $B14&gt;='Personnel Details'!$N$39), IF('Personnel Details'!$P$39="","", 'Personnel Details'!$P$39), IF(AND(NOT('Personnel Details'!$I$39=""), $B14&gt;='Personnel Details'!$I$39), IF('Personnel Details'!$K$39="", "", 'Personnel Details'!$K$39), IF('Personnel Details'!$F$39="", "", 'Personnel Details'!$F$39))))</f>
        <v/>
      </c>
      <c r="NH14" s="79" t="str">
        <f>IF(NF$9="", "", IF(AND(NOT('Personnel Details'!$N$39=""), $B14&gt;='Personnel Details'!$N$39), 'Personnel Details'!$Q$39, IF(AND(NOT('Personnel Details'!$I$39=""), $B14&gt;='Personnel Details'!$I$39), 'Personnel Details'!$L$39, 'Personnel Details'!$G$39)))</f>
        <v/>
      </c>
      <c r="NI14" s="59">
        <f t="shared" si="122"/>
        <v>0</v>
      </c>
      <c r="NJ14" s="53"/>
      <c r="NL14" s="78" t="str">
        <f>IF(NL$9="", "", IF(AND(NOT('Personnel Details'!$N$40=""), $B14&gt;='Personnel Details'!$N$40), 'Personnel Details'!$O$40, IF(AND(NOT('Personnel Details'!$I$40=""), $B14&gt;='Personnel Details'!$I$40), 'Personnel Details'!$J$40, 'Personnel Details'!$E$40)))</f>
        <v/>
      </c>
      <c r="NM14" s="59" t="str">
        <f>IF(NL$9="", "", IF(AND(NOT('Personnel Details'!$N$40=""), $B14&gt;='Personnel Details'!$N$40), IF('Personnel Details'!$P$40="","", 'Personnel Details'!$P$40), IF(AND(NOT('Personnel Details'!$I$40=""), $B14&gt;='Personnel Details'!$I$40), IF('Personnel Details'!$K$40="", "", 'Personnel Details'!$K$40), IF('Personnel Details'!$F$40="", "", 'Personnel Details'!$F$40))))</f>
        <v/>
      </c>
      <c r="NN14" s="79" t="str">
        <f>IF(NL$9="", "", IF(AND(NOT('Personnel Details'!$N$40=""), $B14&gt;='Personnel Details'!$N$40), 'Personnel Details'!$Q$40, IF(AND(NOT('Personnel Details'!$I$40=""), $B14&gt;='Personnel Details'!$I$40), 'Personnel Details'!$L$40, 'Personnel Details'!$G$40)))</f>
        <v/>
      </c>
      <c r="NO14" s="59">
        <f t="shared" si="123"/>
        <v>0</v>
      </c>
      <c r="NP14" s="53"/>
    </row>
    <row r="15" spans="1:380" x14ac:dyDescent="0.25">
      <c r="A15" s="32"/>
      <c r="B15" s="113">
        <f>IFERROR(IF(B14+1&gt;'Personnel Details'!$U$5, "", B14+1), "")</f>
        <v>43835</v>
      </c>
      <c r="C15" s="32"/>
      <c r="D15" s="84">
        <v>80</v>
      </c>
      <c r="E15" s="13">
        <f t="shared" si="2"/>
        <v>300</v>
      </c>
      <c r="F15" s="13">
        <f t="shared" si="33"/>
        <v>64</v>
      </c>
      <c r="G15" s="56">
        <f t="shared" si="124"/>
        <v>240</v>
      </c>
      <c r="H15" s="16">
        <f t="shared" si="34"/>
        <v>0.8</v>
      </c>
      <c r="I15" s="32"/>
      <c r="J15" s="84">
        <v>100</v>
      </c>
      <c r="K15" s="62">
        <f t="shared" si="3"/>
        <v>420</v>
      </c>
      <c r="L15" s="62">
        <f t="shared" si="35"/>
        <v>80</v>
      </c>
      <c r="M15" s="65">
        <f t="shared" si="125"/>
        <v>336</v>
      </c>
      <c r="N15" s="68">
        <f t="shared" si="36"/>
        <v>0.8</v>
      </c>
      <c r="O15" s="32"/>
      <c r="P15" s="84">
        <v>110</v>
      </c>
      <c r="Q15" s="62">
        <f t="shared" si="4"/>
        <v>380</v>
      </c>
      <c r="R15" s="62">
        <f t="shared" si="37"/>
        <v>88</v>
      </c>
      <c r="S15" s="65">
        <f t="shared" si="126"/>
        <v>304</v>
      </c>
      <c r="T15" s="68">
        <f t="shared" si="38"/>
        <v>0.8</v>
      </c>
      <c r="U15" s="32"/>
      <c r="V15" s="84">
        <v>150</v>
      </c>
      <c r="W15" s="62">
        <f t="shared" si="5"/>
        <v>350</v>
      </c>
      <c r="X15" s="62">
        <f t="shared" si="39"/>
        <v>120</v>
      </c>
      <c r="Y15" s="65">
        <f t="shared" si="127"/>
        <v>280</v>
      </c>
      <c r="Z15" s="68">
        <f t="shared" si="40"/>
        <v>0.8</v>
      </c>
      <c r="AA15" s="32"/>
      <c r="AB15" s="84"/>
      <c r="AC15" s="62" t="str">
        <f t="shared" si="6"/>
        <v/>
      </c>
      <c r="AD15" s="62" t="str">
        <f t="shared" si="41"/>
        <v/>
      </c>
      <c r="AE15" s="65" t="str">
        <f t="shared" si="128"/>
        <v/>
      </c>
      <c r="AF15" s="68" t="str">
        <f t="shared" si="42"/>
        <v/>
      </c>
      <c r="AG15" s="32"/>
      <c r="AH15" s="84"/>
      <c r="AI15" s="62" t="str">
        <f t="shared" si="7"/>
        <v/>
      </c>
      <c r="AJ15" s="62" t="str">
        <f t="shared" si="43"/>
        <v/>
      </c>
      <c r="AK15" s="65" t="str">
        <f t="shared" si="129"/>
        <v/>
      </c>
      <c r="AL15" s="68" t="str">
        <f t="shared" si="44"/>
        <v/>
      </c>
      <c r="AM15" s="32"/>
      <c r="AN15" s="84"/>
      <c r="AO15" s="62" t="str">
        <f t="shared" si="8"/>
        <v/>
      </c>
      <c r="AP15" s="62" t="str">
        <f t="shared" si="45"/>
        <v/>
      </c>
      <c r="AQ15" s="65" t="str">
        <f t="shared" si="130"/>
        <v/>
      </c>
      <c r="AR15" s="68" t="str">
        <f t="shared" si="46"/>
        <v/>
      </c>
      <c r="AS15" s="32"/>
      <c r="AT15" s="84"/>
      <c r="AU15" s="62" t="str">
        <f t="shared" si="9"/>
        <v/>
      </c>
      <c r="AV15" s="62" t="str">
        <f t="shared" si="47"/>
        <v/>
      </c>
      <c r="AW15" s="65" t="str">
        <f t="shared" si="131"/>
        <v/>
      </c>
      <c r="AX15" s="68" t="str">
        <f t="shared" si="48"/>
        <v/>
      </c>
      <c r="AY15" s="32"/>
      <c r="AZ15" s="84"/>
      <c r="BA15" s="62" t="str">
        <f t="shared" si="10"/>
        <v/>
      </c>
      <c r="BB15" s="62" t="str">
        <f t="shared" si="49"/>
        <v/>
      </c>
      <c r="BC15" s="65" t="str">
        <f t="shared" si="132"/>
        <v/>
      </c>
      <c r="BD15" s="68" t="str">
        <f t="shared" si="50"/>
        <v/>
      </c>
      <c r="BE15" s="32"/>
      <c r="BF15" s="84"/>
      <c r="BG15" s="62" t="str">
        <f t="shared" si="11"/>
        <v/>
      </c>
      <c r="BH15" s="62" t="str">
        <f t="shared" si="51"/>
        <v/>
      </c>
      <c r="BI15" s="65" t="str">
        <f t="shared" si="133"/>
        <v/>
      </c>
      <c r="BJ15" s="68" t="str">
        <f t="shared" si="52"/>
        <v/>
      </c>
      <c r="BK15" s="32"/>
      <c r="BL15" s="84"/>
      <c r="BM15" s="62" t="str">
        <f t="shared" si="12"/>
        <v/>
      </c>
      <c r="BN15" s="62" t="str">
        <f t="shared" si="53"/>
        <v/>
      </c>
      <c r="BO15" s="65" t="str">
        <f t="shared" si="134"/>
        <v/>
      </c>
      <c r="BP15" s="68" t="str">
        <f t="shared" si="54"/>
        <v/>
      </c>
      <c r="BQ15" s="32"/>
      <c r="BR15" s="84"/>
      <c r="BS15" s="62" t="str">
        <f t="shared" si="13"/>
        <v/>
      </c>
      <c r="BT15" s="62" t="str">
        <f t="shared" si="55"/>
        <v/>
      </c>
      <c r="BU15" s="65" t="str">
        <f t="shared" si="135"/>
        <v/>
      </c>
      <c r="BV15" s="68" t="str">
        <f t="shared" si="56"/>
        <v/>
      </c>
      <c r="BW15" s="32"/>
      <c r="BX15" s="84"/>
      <c r="BY15" s="62" t="str">
        <f t="shared" si="14"/>
        <v/>
      </c>
      <c r="BZ15" s="62" t="str">
        <f t="shared" si="57"/>
        <v/>
      </c>
      <c r="CA15" s="65" t="str">
        <f t="shared" si="136"/>
        <v/>
      </c>
      <c r="CB15" s="68" t="str">
        <f t="shared" si="58"/>
        <v/>
      </c>
      <c r="CC15" s="32"/>
      <c r="CD15" s="84"/>
      <c r="CE15" s="62" t="str">
        <f t="shared" si="15"/>
        <v/>
      </c>
      <c r="CF15" s="62" t="str">
        <f t="shared" si="59"/>
        <v/>
      </c>
      <c r="CG15" s="65" t="str">
        <f t="shared" si="137"/>
        <v/>
      </c>
      <c r="CH15" s="68" t="str">
        <f t="shared" si="60"/>
        <v/>
      </c>
      <c r="CI15" s="32"/>
      <c r="CJ15" s="84"/>
      <c r="CK15" s="62" t="str">
        <f t="shared" si="16"/>
        <v/>
      </c>
      <c r="CL15" s="62" t="str">
        <f t="shared" si="61"/>
        <v/>
      </c>
      <c r="CM15" s="65" t="str">
        <f t="shared" si="138"/>
        <v/>
      </c>
      <c r="CN15" s="68" t="str">
        <f t="shared" si="62"/>
        <v/>
      </c>
      <c r="CO15" s="32"/>
      <c r="CP15" s="84"/>
      <c r="CQ15" s="62" t="str">
        <f t="shared" si="17"/>
        <v/>
      </c>
      <c r="CR15" s="62" t="str">
        <f t="shared" si="63"/>
        <v/>
      </c>
      <c r="CS15" s="65" t="str">
        <f t="shared" si="139"/>
        <v/>
      </c>
      <c r="CT15" s="68" t="str">
        <f t="shared" si="64"/>
        <v/>
      </c>
      <c r="CU15" s="32"/>
      <c r="CV15" s="84"/>
      <c r="CW15" s="62" t="str">
        <f t="shared" si="18"/>
        <v/>
      </c>
      <c r="CX15" s="62" t="str">
        <f t="shared" si="65"/>
        <v/>
      </c>
      <c r="CY15" s="65" t="str">
        <f t="shared" si="140"/>
        <v/>
      </c>
      <c r="CZ15" s="68" t="str">
        <f t="shared" si="66"/>
        <v/>
      </c>
      <c r="DA15" s="32"/>
      <c r="DB15" s="84"/>
      <c r="DC15" s="62" t="str">
        <f t="shared" si="19"/>
        <v/>
      </c>
      <c r="DD15" s="62" t="str">
        <f t="shared" si="67"/>
        <v/>
      </c>
      <c r="DE15" s="65" t="str">
        <f t="shared" si="141"/>
        <v/>
      </c>
      <c r="DF15" s="68" t="str">
        <f t="shared" si="68"/>
        <v/>
      </c>
      <c r="DG15" s="32"/>
      <c r="DH15" s="84"/>
      <c r="DI15" s="62" t="str">
        <f t="shared" si="20"/>
        <v/>
      </c>
      <c r="DJ15" s="62" t="str">
        <f t="shared" si="69"/>
        <v/>
      </c>
      <c r="DK15" s="65" t="str">
        <f t="shared" si="142"/>
        <v/>
      </c>
      <c r="DL15" s="68" t="str">
        <f t="shared" si="70"/>
        <v/>
      </c>
      <c r="DM15" s="32"/>
      <c r="DN15" s="84"/>
      <c r="DO15" s="62" t="str">
        <f t="shared" si="21"/>
        <v/>
      </c>
      <c r="DP15" s="62" t="str">
        <f t="shared" si="71"/>
        <v/>
      </c>
      <c r="DQ15" s="65" t="str">
        <f t="shared" si="143"/>
        <v/>
      </c>
      <c r="DR15" s="68" t="str">
        <f t="shared" si="72"/>
        <v/>
      </c>
      <c r="DS15" s="32"/>
      <c r="DT15" s="84"/>
      <c r="DU15" s="62" t="str">
        <f t="shared" si="22"/>
        <v/>
      </c>
      <c r="DV15" s="62" t="str">
        <f t="shared" si="73"/>
        <v/>
      </c>
      <c r="DW15" s="65" t="str">
        <f t="shared" si="144"/>
        <v/>
      </c>
      <c r="DX15" s="68" t="str">
        <f t="shared" si="74"/>
        <v/>
      </c>
      <c r="DY15" s="32"/>
      <c r="DZ15" s="84"/>
      <c r="EA15" s="62" t="str">
        <f t="shared" si="23"/>
        <v/>
      </c>
      <c r="EB15" s="62" t="str">
        <f t="shared" si="75"/>
        <v/>
      </c>
      <c r="EC15" s="65" t="str">
        <f t="shared" si="145"/>
        <v/>
      </c>
      <c r="ED15" s="68" t="str">
        <f t="shared" si="76"/>
        <v/>
      </c>
      <c r="EE15" s="32"/>
      <c r="EF15" s="84"/>
      <c r="EG15" s="62" t="str">
        <f t="shared" si="24"/>
        <v/>
      </c>
      <c r="EH15" s="62" t="str">
        <f t="shared" si="77"/>
        <v/>
      </c>
      <c r="EI15" s="65" t="str">
        <f t="shared" si="146"/>
        <v/>
      </c>
      <c r="EJ15" s="68" t="str">
        <f t="shared" si="78"/>
        <v/>
      </c>
      <c r="EK15" s="32"/>
      <c r="EL15" s="84"/>
      <c r="EM15" s="62" t="str">
        <f t="shared" si="25"/>
        <v/>
      </c>
      <c r="EN15" s="62" t="str">
        <f t="shared" si="79"/>
        <v/>
      </c>
      <c r="EO15" s="65" t="str">
        <f t="shared" si="147"/>
        <v/>
      </c>
      <c r="EP15" s="68" t="str">
        <f t="shared" si="80"/>
        <v/>
      </c>
      <c r="EQ15" s="32"/>
      <c r="ER15" s="84"/>
      <c r="ES15" s="62" t="str">
        <f t="shared" si="26"/>
        <v/>
      </c>
      <c r="ET15" s="62" t="str">
        <f t="shared" si="81"/>
        <v/>
      </c>
      <c r="EU15" s="65" t="str">
        <f t="shared" si="148"/>
        <v/>
      </c>
      <c r="EV15" s="68" t="str">
        <f t="shared" si="82"/>
        <v/>
      </c>
      <c r="EW15" s="32"/>
      <c r="EX15" s="84"/>
      <c r="EY15" s="62" t="str">
        <f t="shared" si="27"/>
        <v/>
      </c>
      <c r="EZ15" s="62" t="str">
        <f t="shared" si="83"/>
        <v/>
      </c>
      <c r="FA15" s="65" t="str">
        <f t="shared" si="149"/>
        <v/>
      </c>
      <c r="FB15" s="68" t="str">
        <f t="shared" si="84"/>
        <v/>
      </c>
      <c r="FC15" s="32"/>
      <c r="FD15" s="84"/>
      <c r="FE15" s="62" t="str">
        <f t="shared" si="28"/>
        <v/>
      </c>
      <c r="FF15" s="62" t="str">
        <f t="shared" si="85"/>
        <v/>
      </c>
      <c r="FG15" s="65" t="str">
        <f t="shared" si="150"/>
        <v/>
      </c>
      <c r="FH15" s="68" t="str">
        <f t="shared" si="86"/>
        <v/>
      </c>
      <c r="FI15" s="32"/>
      <c r="FJ15" s="84"/>
      <c r="FK15" s="62" t="str">
        <f t="shared" si="29"/>
        <v/>
      </c>
      <c r="FL15" s="62" t="str">
        <f t="shared" si="87"/>
        <v/>
      </c>
      <c r="FM15" s="65" t="str">
        <f t="shared" si="151"/>
        <v/>
      </c>
      <c r="FN15" s="68" t="str">
        <f t="shared" si="88"/>
        <v/>
      </c>
      <c r="FO15" s="32"/>
      <c r="FP15" s="84"/>
      <c r="FQ15" s="62" t="str">
        <f t="shared" si="30"/>
        <v/>
      </c>
      <c r="FR15" s="62" t="str">
        <f t="shared" si="89"/>
        <v/>
      </c>
      <c r="FS15" s="65" t="str">
        <f t="shared" si="152"/>
        <v/>
      </c>
      <c r="FT15" s="68" t="str">
        <f t="shared" si="90"/>
        <v/>
      </c>
      <c r="FU15" s="32"/>
      <c r="FV15" s="84"/>
      <c r="FW15" s="62" t="str">
        <f t="shared" si="31"/>
        <v/>
      </c>
      <c r="FX15" s="62" t="str">
        <f t="shared" si="91"/>
        <v/>
      </c>
      <c r="FY15" s="65" t="str">
        <f t="shared" si="153"/>
        <v/>
      </c>
      <c r="FZ15" s="68" t="str">
        <f t="shared" si="92"/>
        <v/>
      </c>
      <c r="GA15" s="32"/>
      <c r="GC15" s="7" t="str">
        <f t="shared" si="93"/>
        <v>Jan 2020</v>
      </c>
      <c r="GD15" s="7" t="str">
        <f t="shared" ca="1" si="32"/>
        <v>Weekend</v>
      </c>
      <c r="GG15" s="4" t="s">
        <v>30</v>
      </c>
      <c r="GI15" s="45">
        <f>GI14+3</f>
        <v>44291</v>
      </c>
      <c r="GJ15" s="42"/>
      <c r="GK15" s="46" t="str">
        <f t="shared" si="154"/>
        <v>Sun</v>
      </c>
      <c r="GL15" s="47">
        <f>GL14</f>
        <v>44290</v>
      </c>
      <c r="GN15" s="7" t="s">
        <v>31</v>
      </c>
      <c r="GO15" s="7">
        <v>2</v>
      </c>
      <c r="GP15" s="7">
        <v>5</v>
      </c>
      <c r="GQ15" s="7">
        <v>5</v>
      </c>
      <c r="GR15" s="50"/>
      <c r="GT15" s="71">
        <f>IF(GT$9="", "", IF(AND(NOT('Personnel Details'!$N$11=""), $B15&gt;='Personnel Details'!$N$11), 'Personnel Details'!$O$11, IF(AND(NOT('Personnel Details'!$I$11=""), $B15&gt;='Personnel Details'!$I$11), 'Personnel Details'!$J$11, 'Personnel Details'!$E$11)))</f>
        <v>0.8</v>
      </c>
      <c r="GU15" s="59" t="str">
        <f>IF(GT$9="", "", IF(AND(NOT('Personnel Details'!$N$11=""), $B15&gt;='Personnel Details'!$N$11), IF('Personnel Details'!$P$11="","", 'Personnel Details'!$P$11), IF(AND(NOT('Personnel Details'!$I$11=""), $B15&gt;='Personnel Details'!$I$11), IF('Personnel Details'!$K$11="", "", 'Personnel Details'!$K$11), IF('Personnel Details'!$F$11="", "", 'Personnel Details'!$F$11))))</f>
        <v/>
      </c>
      <c r="GV15" s="74">
        <f>IF(GT$9="", "", IF(AND(NOT('Personnel Details'!$N$11=""), $B15&gt;='Personnel Details'!$N$11), 'Personnel Details'!$Q$11, IF(AND(NOT('Personnel Details'!$I$11=""), $B15&gt;='Personnel Details'!$I$11), 'Personnel Details'!$L$11, 'Personnel Details'!$G$11)))</f>
        <v>0</v>
      </c>
      <c r="GW15" s="59">
        <f t="shared" si="94"/>
        <v>300</v>
      </c>
      <c r="GX15" s="53"/>
      <c r="GZ15" s="78">
        <f>IF(GZ$9="", "", IF(AND(NOT('Personnel Details'!$N$12=""), $B15&gt;='Personnel Details'!$N$12), 'Personnel Details'!$O$12, IF(AND(NOT('Personnel Details'!$I$12=""), $B15&gt;='Personnel Details'!$I$12), 'Personnel Details'!$J$12, 'Personnel Details'!$E$12)))</f>
        <v>0.8</v>
      </c>
      <c r="HA15" s="59" t="str">
        <f>IF(GZ$9="", "", IF(AND(NOT('Personnel Details'!$N$12=""), $B15&gt;='Personnel Details'!$N$12), IF('Personnel Details'!$P$12="","", 'Personnel Details'!$P$12), IF(AND(NOT('Personnel Details'!$I$12=""), $B15&gt;='Personnel Details'!$I$12), IF('Personnel Details'!$K$12="", "", 'Personnel Details'!$K$12), IF('Personnel Details'!$F$12="", "", 'Personnel Details'!$F$12))))</f>
        <v/>
      </c>
      <c r="HB15" s="79">
        <f>IF(GZ$9="", "", IF(AND(NOT('Personnel Details'!$N$12=""), $B15&gt;='Personnel Details'!$N$12), 'Personnel Details'!$Q$12, IF(AND(NOT('Personnel Details'!$I$12=""), $B15&gt;='Personnel Details'!$I$12), 'Personnel Details'!$L$12, 'Personnel Details'!$G$12)))</f>
        <v>0</v>
      </c>
      <c r="HC15" s="59">
        <f t="shared" si="95"/>
        <v>420</v>
      </c>
      <c r="HD15" s="53"/>
      <c r="HF15" s="78">
        <f>IF(HF$9="", "", IF(AND(NOT('Personnel Details'!$N$13=""), $B15&gt;='Personnel Details'!$N$13), 'Personnel Details'!$O$13, IF(AND(NOT('Personnel Details'!$I$13=""), $B15&gt;='Personnel Details'!$I$13), 'Personnel Details'!$J$13, 'Personnel Details'!$E$13)))</f>
        <v>0.8</v>
      </c>
      <c r="HG15" s="59" t="str">
        <f>IF(HF$9="", "", IF(AND(NOT('Personnel Details'!$N$13=""), $B15&gt;='Personnel Details'!$N$13), IF('Personnel Details'!$P$13="","", 'Personnel Details'!$P$13), IF(AND(NOT('Personnel Details'!$I$13=""), $B15&gt;='Personnel Details'!$I$13), IF('Personnel Details'!$K$13="", "", 'Personnel Details'!$K$13), IF('Personnel Details'!$F$13="", "", 'Personnel Details'!$F$13))))</f>
        <v/>
      </c>
      <c r="HH15" s="79">
        <f>IF(HF$9="", "", IF(AND(NOT('Personnel Details'!$N$13=""), $B15&gt;='Personnel Details'!$N$13), 'Personnel Details'!$Q$13, IF(AND(NOT('Personnel Details'!$I$13=""), $B15&gt;='Personnel Details'!$I$13), 'Personnel Details'!$L$13, 'Personnel Details'!$G$13)))</f>
        <v>0</v>
      </c>
      <c r="HI15" s="59">
        <f t="shared" si="96"/>
        <v>380</v>
      </c>
      <c r="HJ15" s="53"/>
      <c r="HL15" s="78">
        <f>IF(HL$9="", "", IF(AND(NOT('Personnel Details'!$N$14=""), $B15&gt;='Personnel Details'!$N$14), 'Personnel Details'!$O$14, IF(AND(NOT('Personnel Details'!$I$14=""), $B15&gt;='Personnel Details'!$I$14), 'Personnel Details'!$J$14, 'Personnel Details'!$E$14)))</f>
        <v>0.8</v>
      </c>
      <c r="HM15" s="59">
        <f>IF(HL$9="", "", IF(AND(NOT('Personnel Details'!$N$14=""), $B15&gt;='Personnel Details'!$N$14), IF('Personnel Details'!$P$14="","", 'Personnel Details'!$P$14), IF(AND(NOT('Personnel Details'!$I$14=""), $B15&gt;='Personnel Details'!$I$14), IF('Personnel Details'!$K$14="", "", 'Personnel Details'!$K$14), IF('Personnel Details'!$F$14="", "", 'Personnel Details'!$F$14))))</f>
        <v>2000</v>
      </c>
      <c r="HN15" s="79">
        <f>IF(HL$9="", "", IF(AND(NOT('Personnel Details'!$N$14=""), $B15&gt;='Personnel Details'!$N$14), 'Personnel Details'!$Q$14, IF(AND(NOT('Personnel Details'!$I$14=""), $B15&gt;='Personnel Details'!$I$14), 'Personnel Details'!$L$14, 'Personnel Details'!$G$14)))</f>
        <v>0.85</v>
      </c>
      <c r="HO15" s="59">
        <f t="shared" si="97"/>
        <v>350</v>
      </c>
      <c r="HP15" s="53"/>
      <c r="HR15" s="78" t="str">
        <f>IF(HR$9="", "", IF(AND(NOT('Personnel Details'!$N$15=""), $B15&gt;='Personnel Details'!$N$15), 'Personnel Details'!$O$15, IF(AND(NOT('Personnel Details'!$I$15=""), $B15&gt;='Personnel Details'!$I$15), 'Personnel Details'!$J$15, 'Personnel Details'!$E$15)))</f>
        <v/>
      </c>
      <c r="HS15" s="59" t="str">
        <f>IF(HR$9="", "", IF(AND(NOT('Personnel Details'!$N$15=""), $B15&gt;='Personnel Details'!$N$15), IF('Personnel Details'!$P$15="","", 'Personnel Details'!$P$15), IF(AND(NOT('Personnel Details'!$I$15=""), $B15&gt;='Personnel Details'!$I$15), IF('Personnel Details'!$K$15="", "", 'Personnel Details'!$K$15), IF('Personnel Details'!$F$15="", "", 'Personnel Details'!$F$15))))</f>
        <v/>
      </c>
      <c r="HT15" s="79" t="str">
        <f>IF(HR$9="", "", IF(AND(NOT('Personnel Details'!$N$15=""), $B15&gt;='Personnel Details'!$N$15), 'Personnel Details'!$Q$15, IF(AND(NOT('Personnel Details'!$I$15=""), $B15&gt;='Personnel Details'!$I$15), 'Personnel Details'!$L$15, 'Personnel Details'!$G$15)))</f>
        <v/>
      </c>
      <c r="HU15" s="59">
        <f t="shared" si="98"/>
        <v>0</v>
      </c>
      <c r="HV15" s="53"/>
      <c r="HX15" s="78" t="str">
        <f>IF(HX$9="", "", IF(AND(NOT('Personnel Details'!$N$16=""), $B15&gt;='Personnel Details'!$N$16), 'Personnel Details'!$O$16, IF(AND(NOT('Personnel Details'!$I$16=""), $B15&gt;='Personnel Details'!$I$16), 'Personnel Details'!$J$16, 'Personnel Details'!$E$16)))</f>
        <v/>
      </c>
      <c r="HY15" s="59" t="str">
        <f>IF(HX$9="", "", IF(AND(NOT('Personnel Details'!$N$16=""), $B15&gt;='Personnel Details'!$N$16), IF('Personnel Details'!$P$16="","", 'Personnel Details'!$P$16), IF(AND(NOT('Personnel Details'!$I$16=""), $B15&gt;='Personnel Details'!$I$16), IF('Personnel Details'!$K$16="", "", 'Personnel Details'!$K$16), IF('Personnel Details'!$F$16="", "", 'Personnel Details'!$F$16))))</f>
        <v/>
      </c>
      <c r="HZ15" s="79" t="str">
        <f>IF(HX$9="", "", IF(AND(NOT('Personnel Details'!$N$16=""), $B15&gt;='Personnel Details'!$N$16), 'Personnel Details'!$Q$16, IF(AND(NOT('Personnel Details'!$I$16=""), $B15&gt;='Personnel Details'!$I$16), 'Personnel Details'!$L$16, 'Personnel Details'!$G$16)))</f>
        <v/>
      </c>
      <c r="IA15" s="59">
        <f t="shared" si="99"/>
        <v>0</v>
      </c>
      <c r="IB15" s="53"/>
      <c r="ID15" s="78" t="str">
        <f>IF(ID$9="", "", IF(AND(NOT('Personnel Details'!$N$17=""), $B15&gt;='Personnel Details'!$N$17), 'Personnel Details'!$O$17, IF(AND(NOT('Personnel Details'!$I$17=""), $B15&gt;='Personnel Details'!$I$17), 'Personnel Details'!$J$17, 'Personnel Details'!$E$17)))</f>
        <v/>
      </c>
      <c r="IE15" s="59" t="str">
        <f>IF(ID$9="", "", IF(AND(NOT('Personnel Details'!$N$17=""), $B15&gt;='Personnel Details'!$N$17), IF('Personnel Details'!$P$17="","", 'Personnel Details'!$P$17), IF(AND(NOT('Personnel Details'!$I$17=""), $B15&gt;='Personnel Details'!$I$17), IF('Personnel Details'!$K$17="", "", 'Personnel Details'!$K$17), IF('Personnel Details'!$F$17="", "", 'Personnel Details'!$F$17))))</f>
        <v/>
      </c>
      <c r="IF15" s="79" t="str">
        <f>IF(ID$9="", "", IF(AND(NOT('Personnel Details'!$N$17=""), $B15&gt;='Personnel Details'!$N$17), 'Personnel Details'!$Q$17, IF(AND(NOT('Personnel Details'!$I$17=""), $B15&gt;='Personnel Details'!$I$17), 'Personnel Details'!$L$17, 'Personnel Details'!$G$17)))</f>
        <v/>
      </c>
      <c r="IG15" s="59">
        <f t="shared" si="100"/>
        <v>0</v>
      </c>
      <c r="IH15" s="53"/>
      <c r="IJ15" s="78" t="str">
        <f>IF(IJ$9="", "", IF(AND(NOT('Personnel Details'!$N$18=""), $B15&gt;='Personnel Details'!$N$18), 'Personnel Details'!$O$18, IF(AND(NOT('Personnel Details'!$I$18=""), $B15&gt;='Personnel Details'!$I$18), 'Personnel Details'!$J$18, 'Personnel Details'!$E$18)))</f>
        <v/>
      </c>
      <c r="IK15" s="59" t="str">
        <f>IF(IJ$9="", "", IF(AND(NOT('Personnel Details'!$N$18=""), $B15&gt;='Personnel Details'!$N$18), IF('Personnel Details'!$P$18="","", 'Personnel Details'!$P$18), IF(AND(NOT('Personnel Details'!$I$18=""), $B15&gt;='Personnel Details'!$I$18), IF('Personnel Details'!$K$18="", "", 'Personnel Details'!$K$18), IF('Personnel Details'!$F$18="", "", 'Personnel Details'!$F$18))))</f>
        <v/>
      </c>
      <c r="IL15" s="79" t="str">
        <f>IF(IJ$9="", "", IF(AND(NOT('Personnel Details'!$N$18=""), $B15&gt;='Personnel Details'!$N$18), 'Personnel Details'!$Q$18, IF(AND(NOT('Personnel Details'!$I$18=""), $B15&gt;='Personnel Details'!$I$18), 'Personnel Details'!$L$18, 'Personnel Details'!$G$18)))</f>
        <v/>
      </c>
      <c r="IM15" s="59">
        <f t="shared" si="101"/>
        <v>0</v>
      </c>
      <c r="IN15" s="53"/>
      <c r="IP15" s="78" t="str">
        <f>IF(IP$9="", "", IF(AND(NOT('Personnel Details'!$N$19=""), $B15&gt;='Personnel Details'!$N$19), 'Personnel Details'!$O$19, IF(AND(NOT('Personnel Details'!$I$19=""), $B15&gt;='Personnel Details'!$I$19), 'Personnel Details'!$J$19, 'Personnel Details'!$E$19)))</f>
        <v/>
      </c>
      <c r="IQ15" s="59" t="str">
        <f>IF(IP$9="", "", IF(AND(NOT('Personnel Details'!$N$19=""), $B15&gt;='Personnel Details'!$N$19), IF('Personnel Details'!$P$19="","", 'Personnel Details'!$P$19), IF(AND(NOT('Personnel Details'!$I$19=""), $B15&gt;='Personnel Details'!$I$19), IF('Personnel Details'!$K$19="", "", 'Personnel Details'!$K$19), IF('Personnel Details'!$F$19="", "", 'Personnel Details'!$F$19))))</f>
        <v/>
      </c>
      <c r="IR15" s="79" t="str">
        <f>IF(IP$9="", "", IF(AND(NOT('Personnel Details'!$N$19=""), $B15&gt;='Personnel Details'!$N$19), 'Personnel Details'!$Q$19, IF(AND(NOT('Personnel Details'!$I$19=""), $B15&gt;='Personnel Details'!$I$19), 'Personnel Details'!$L$19, 'Personnel Details'!$G$19)))</f>
        <v/>
      </c>
      <c r="IS15" s="59">
        <f t="shared" si="102"/>
        <v>0</v>
      </c>
      <c r="IT15" s="53"/>
      <c r="IV15" s="78" t="str">
        <f>IF(IV$9="", "", IF(AND(NOT('Personnel Details'!$N$20=""), $B15&gt;='Personnel Details'!$N$20), 'Personnel Details'!$O$20, IF(AND(NOT('Personnel Details'!$I$20=""), $B15&gt;='Personnel Details'!$I$20), 'Personnel Details'!$J$20, 'Personnel Details'!$E$20)))</f>
        <v/>
      </c>
      <c r="IW15" s="59" t="str">
        <f>IF(IV$9="", "", IF(AND(NOT('Personnel Details'!$N$20=""), $B15&gt;='Personnel Details'!$N$20), IF('Personnel Details'!$P$20="","", 'Personnel Details'!$P$20), IF(AND(NOT('Personnel Details'!$I$20=""), $B15&gt;='Personnel Details'!$I$20), IF('Personnel Details'!$K$20="", "", 'Personnel Details'!$K$20), IF('Personnel Details'!$F$20="", "", 'Personnel Details'!$F$20))))</f>
        <v/>
      </c>
      <c r="IX15" s="79" t="str">
        <f>IF(IV$9="", "", IF(AND(NOT('Personnel Details'!$N$20=""), $B15&gt;='Personnel Details'!$N$20), 'Personnel Details'!$Q$20, IF(AND(NOT('Personnel Details'!$I$20=""), $B15&gt;='Personnel Details'!$I$20), 'Personnel Details'!$L$20, 'Personnel Details'!$G$20)))</f>
        <v/>
      </c>
      <c r="IY15" s="59">
        <f t="shared" si="103"/>
        <v>0</v>
      </c>
      <c r="IZ15" s="53"/>
      <c r="JB15" s="78" t="str">
        <f>IF(JB$9="", "", IF(AND(NOT('Personnel Details'!$N$21=""), $B15&gt;='Personnel Details'!$N$21), 'Personnel Details'!$O$21, IF(AND(NOT('Personnel Details'!$I$21=""), $B15&gt;='Personnel Details'!$I$21), 'Personnel Details'!$J$21, 'Personnel Details'!$E$21)))</f>
        <v/>
      </c>
      <c r="JC15" s="59" t="str">
        <f>IF(JB$9="", "", IF(AND(NOT('Personnel Details'!$N$21=""), $B15&gt;='Personnel Details'!$N$21), IF('Personnel Details'!$P$21="","", 'Personnel Details'!$P$21), IF(AND(NOT('Personnel Details'!$I$21=""), $B15&gt;='Personnel Details'!$I$21), IF('Personnel Details'!$K$21="", "", 'Personnel Details'!$K$21), IF('Personnel Details'!$F$21="", "", 'Personnel Details'!$F$21))))</f>
        <v/>
      </c>
      <c r="JD15" s="79" t="str">
        <f>IF(JB$9="", "", IF(AND(NOT('Personnel Details'!$N$21=""), $B15&gt;='Personnel Details'!$N$21), 'Personnel Details'!$Q$21, IF(AND(NOT('Personnel Details'!$I$21=""), $B15&gt;='Personnel Details'!$I$21), 'Personnel Details'!$L$21, 'Personnel Details'!$G$21)))</f>
        <v/>
      </c>
      <c r="JE15" s="59">
        <f t="shared" si="104"/>
        <v>0</v>
      </c>
      <c r="JF15" s="53"/>
      <c r="JH15" s="78" t="str">
        <f>IF(JH$9="", "", IF(AND(NOT('Personnel Details'!$N$22=""), $B15&gt;='Personnel Details'!$N$22), 'Personnel Details'!$O$22, IF(AND(NOT('Personnel Details'!$I$22=""), $B15&gt;='Personnel Details'!$I$22), 'Personnel Details'!$J$22, 'Personnel Details'!$E$22)))</f>
        <v/>
      </c>
      <c r="JI15" s="59" t="str">
        <f>IF(JH$9="", "", IF(AND(NOT('Personnel Details'!$N$22=""), $B15&gt;='Personnel Details'!$N$22), IF('Personnel Details'!$P$22="","", 'Personnel Details'!$P$22), IF(AND(NOT('Personnel Details'!$I$22=""), $B15&gt;='Personnel Details'!$I$22), IF('Personnel Details'!$K$22="", "", 'Personnel Details'!$K$22), IF('Personnel Details'!$F$22="", "", 'Personnel Details'!$F$22))))</f>
        <v/>
      </c>
      <c r="JJ15" s="79" t="str">
        <f>IF(JH$9="", "", IF(AND(NOT('Personnel Details'!$N$22=""), $B15&gt;='Personnel Details'!$N$22), 'Personnel Details'!$Q$22, IF(AND(NOT('Personnel Details'!$I$22=""), $B15&gt;='Personnel Details'!$I$22), 'Personnel Details'!$L$22, 'Personnel Details'!$G$22)))</f>
        <v/>
      </c>
      <c r="JK15" s="59">
        <f t="shared" si="105"/>
        <v>0</v>
      </c>
      <c r="JL15" s="53"/>
      <c r="JN15" s="78" t="str">
        <f>IF(JN$9="", "", IF(AND(NOT('Personnel Details'!$N$23=""), $B15&gt;='Personnel Details'!$N$23), 'Personnel Details'!$O$23, IF(AND(NOT('Personnel Details'!$I$23=""), $B15&gt;='Personnel Details'!$I$23), 'Personnel Details'!$J$23, 'Personnel Details'!$E$23)))</f>
        <v/>
      </c>
      <c r="JO15" s="59" t="str">
        <f>IF(JN$9="", "", IF(AND(NOT('Personnel Details'!$N$23=""), $B15&gt;='Personnel Details'!$N$23), IF('Personnel Details'!$P$23="","", 'Personnel Details'!$P$23), IF(AND(NOT('Personnel Details'!$I$23=""), $B15&gt;='Personnel Details'!$I$23), IF('Personnel Details'!$K$23="", "", 'Personnel Details'!$K$23), IF('Personnel Details'!$F$23="", "", 'Personnel Details'!$F$23))))</f>
        <v/>
      </c>
      <c r="JP15" s="79" t="str">
        <f>IF(JN$9="", "", IF(AND(NOT('Personnel Details'!$N$23=""), $B15&gt;='Personnel Details'!$N$23), 'Personnel Details'!$Q$23, IF(AND(NOT('Personnel Details'!$I$23=""), $B15&gt;='Personnel Details'!$I$23), 'Personnel Details'!$L$23, 'Personnel Details'!$G$23)))</f>
        <v/>
      </c>
      <c r="JQ15" s="59">
        <f t="shared" si="106"/>
        <v>0</v>
      </c>
      <c r="JR15" s="53"/>
      <c r="JT15" s="78" t="str">
        <f>IF(JT$9="", "", IF(AND(NOT('Personnel Details'!$N$24=""), $B15&gt;='Personnel Details'!$N$24), 'Personnel Details'!$O$24, IF(AND(NOT('Personnel Details'!$I$24=""), $B15&gt;='Personnel Details'!$I$24), 'Personnel Details'!$J$24, 'Personnel Details'!$E$24)))</f>
        <v/>
      </c>
      <c r="JU15" s="59" t="str">
        <f>IF(JT$9="", "", IF(AND(NOT('Personnel Details'!$N$24=""), $B15&gt;='Personnel Details'!$N$24), IF('Personnel Details'!$P$24="","", 'Personnel Details'!$P$24), IF(AND(NOT('Personnel Details'!$I$24=""), $B15&gt;='Personnel Details'!$I$24), IF('Personnel Details'!$K$24="", "", 'Personnel Details'!$K$24), IF('Personnel Details'!$F$24="", "", 'Personnel Details'!$F$24))))</f>
        <v/>
      </c>
      <c r="JV15" s="79" t="str">
        <f>IF(JT$9="", "", IF(AND(NOT('Personnel Details'!$N$24=""), $B15&gt;='Personnel Details'!$N$24), 'Personnel Details'!$Q$24, IF(AND(NOT('Personnel Details'!$I$24=""), $B15&gt;='Personnel Details'!$I$24), 'Personnel Details'!$L$24, 'Personnel Details'!$G$24)))</f>
        <v/>
      </c>
      <c r="JW15" s="59">
        <f t="shared" si="107"/>
        <v>0</v>
      </c>
      <c r="JX15" s="53"/>
      <c r="JZ15" s="78" t="str">
        <f>IF(JZ$9="", "", IF(AND(NOT('Personnel Details'!$N$25=""), $B15&gt;='Personnel Details'!$N$25), 'Personnel Details'!$O$25, IF(AND(NOT('Personnel Details'!$I$25=""), $B15&gt;='Personnel Details'!$I$25), 'Personnel Details'!$J$25, 'Personnel Details'!$E$25)))</f>
        <v/>
      </c>
      <c r="KA15" s="59" t="str">
        <f>IF(JZ$9="", "", IF(AND(NOT('Personnel Details'!$N$25=""), $B15&gt;='Personnel Details'!$N$25), IF('Personnel Details'!$P$25="","", 'Personnel Details'!$P$25), IF(AND(NOT('Personnel Details'!$I$25=""), $B15&gt;='Personnel Details'!$I$25), IF('Personnel Details'!$K$25="", "", 'Personnel Details'!$K$25), IF('Personnel Details'!$F$25="", "", 'Personnel Details'!$F$25))))</f>
        <v/>
      </c>
      <c r="KB15" s="79" t="str">
        <f>IF(JZ$9="", "", IF(AND(NOT('Personnel Details'!$N$25=""), $B15&gt;='Personnel Details'!$N$25), 'Personnel Details'!$Q$25, IF(AND(NOT('Personnel Details'!$I$25=""), $B15&gt;='Personnel Details'!$I$25), 'Personnel Details'!$L$25, 'Personnel Details'!$G$25)))</f>
        <v/>
      </c>
      <c r="KC15" s="59">
        <f t="shared" si="108"/>
        <v>0</v>
      </c>
      <c r="KD15" s="53"/>
      <c r="KF15" s="78" t="str">
        <f>IF(KF$9="", "", IF(AND(NOT('Personnel Details'!$N$26=""), $B15&gt;='Personnel Details'!$N$26), 'Personnel Details'!$O$26, IF(AND(NOT('Personnel Details'!$I$26=""), $B15&gt;='Personnel Details'!$I$26), 'Personnel Details'!$J$26, 'Personnel Details'!$E$26)))</f>
        <v/>
      </c>
      <c r="KG15" s="59" t="str">
        <f>IF(KF$9="", "", IF(AND(NOT('Personnel Details'!$N$26=""), $B15&gt;='Personnel Details'!$N$26), IF('Personnel Details'!$P$26="","", 'Personnel Details'!$P$26), IF(AND(NOT('Personnel Details'!$I$26=""), $B15&gt;='Personnel Details'!$I$26), IF('Personnel Details'!$K$26="", "", 'Personnel Details'!$K$26), IF('Personnel Details'!$F$26="", "", 'Personnel Details'!$F$26))))</f>
        <v/>
      </c>
      <c r="KH15" s="79" t="str">
        <f>IF(KF$9="", "", IF(AND(NOT('Personnel Details'!$N$26=""), $B15&gt;='Personnel Details'!$N$26), 'Personnel Details'!$Q$26, IF(AND(NOT('Personnel Details'!$I$26=""), $B15&gt;='Personnel Details'!$I$26), 'Personnel Details'!$L$26, 'Personnel Details'!$G$26)))</f>
        <v/>
      </c>
      <c r="KI15" s="59">
        <f t="shared" si="109"/>
        <v>0</v>
      </c>
      <c r="KJ15" s="53"/>
      <c r="KL15" s="78" t="str">
        <f>IF(KL$9="", "", IF(AND(NOT('Personnel Details'!$N$27=""), $B15&gt;='Personnel Details'!$N$27), 'Personnel Details'!$O$27, IF(AND(NOT('Personnel Details'!$I$27=""), $B15&gt;='Personnel Details'!$I$27), 'Personnel Details'!$J$27, 'Personnel Details'!$E$27)))</f>
        <v/>
      </c>
      <c r="KM15" s="59" t="str">
        <f>IF(KL$9="", "", IF(AND(NOT('Personnel Details'!$N$27=""), $B15&gt;='Personnel Details'!$N$27), IF('Personnel Details'!$P$27="","", 'Personnel Details'!$P$27), IF(AND(NOT('Personnel Details'!$I$27=""), $B15&gt;='Personnel Details'!$I$27), IF('Personnel Details'!$K$27="", "", 'Personnel Details'!$K$27), IF('Personnel Details'!$F$27="", "", 'Personnel Details'!$F$27))))</f>
        <v/>
      </c>
      <c r="KN15" s="79" t="str">
        <f>IF(KL$9="", "", IF(AND(NOT('Personnel Details'!$N$27=""), $B15&gt;='Personnel Details'!$N$27), 'Personnel Details'!$Q$27, IF(AND(NOT('Personnel Details'!$I$27=""), $B15&gt;='Personnel Details'!$I$27), 'Personnel Details'!$L$27, 'Personnel Details'!$G$27)))</f>
        <v/>
      </c>
      <c r="KO15" s="59">
        <f t="shared" si="110"/>
        <v>0</v>
      </c>
      <c r="KP15" s="53"/>
      <c r="KR15" s="78" t="str">
        <f>IF(KR$9="", "", IF(AND(NOT('Personnel Details'!$N$28=""), $B15&gt;='Personnel Details'!$N$28), 'Personnel Details'!$O$28, IF(AND(NOT('Personnel Details'!$I$28=""), $B15&gt;='Personnel Details'!$I$28), 'Personnel Details'!$J$28, 'Personnel Details'!$E$28)))</f>
        <v/>
      </c>
      <c r="KS15" s="59" t="str">
        <f>IF(KR$9="", "", IF(AND(NOT('Personnel Details'!$N$28=""), $B15&gt;='Personnel Details'!$N$28), IF('Personnel Details'!$P$28="","", 'Personnel Details'!$P$28), IF(AND(NOT('Personnel Details'!$I$28=""), $B15&gt;='Personnel Details'!$I$28), IF('Personnel Details'!$K$28="", "", 'Personnel Details'!$K$28), IF('Personnel Details'!$F$28="", "", 'Personnel Details'!$F$28))))</f>
        <v/>
      </c>
      <c r="KT15" s="79" t="str">
        <f>IF(KR$9="", "", IF(AND(NOT('Personnel Details'!$N$28=""), $B15&gt;='Personnel Details'!$N$28), 'Personnel Details'!$Q$28, IF(AND(NOT('Personnel Details'!$I$28=""), $B15&gt;='Personnel Details'!$I$28), 'Personnel Details'!$L$28, 'Personnel Details'!$G$28)))</f>
        <v/>
      </c>
      <c r="KU15" s="59">
        <f t="shared" si="111"/>
        <v>0</v>
      </c>
      <c r="KV15" s="53"/>
      <c r="KX15" s="78" t="str">
        <f>IF(KX$9="", "", IF(AND(NOT('Personnel Details'!$N$29=""), $B15&gt;='Personnel Details'!$N$29), 'Personnel Details'!$O$29, IF(AND(NOT('Personnel Details'!$I$29=""), $B15&gt;='Personnel Details'!$I$29), 'Personnel Details'!$J$29, 'Personnel Details'!$E$29)))</f>
        <v/>
      </c>
      <c r="KY15" s="59" t="str">
        <f>IF(KX$9="", "", IF(AND(NOT('Personnel Details'!$N$29=""), $B15&gt;='Personnel Details'!$N$29), IF('Personnel Details'!$P$29="","", 'Personnel Details'!$P$29), IF(AND(NOT('Personnel Details'!$I$29=""), $B15&gt;='Personnel Details'!$I$29), IF('Personnel Details'!$K$29="", "", 'Personnel Details'!$K$29), IF('Personnel Details'!$F$29="", "", 'Personnel Details'!$F$29))))</f>
        <v/>
      </c>
      <c r="KZ15" s="79" t="str">
        <f>IF(KX$9="", "", IF(AND(NOT('Personnel Details'!$N$29=""), $B15&gt;='Personnel Details'!$N$29), 'Personnel Details'!$Q$29, IF(AND(NOT('Personnel Details'!$I$29=""), $B15&gt;='Personnel Details'!$I$29), 'Personnel Details'!$L$29, 'Personnel Details'!$G$29)))</f>
        <v/>
      </c>
      <c r="LA15" s="59">
        <f t="shared" si="112"/>
        <v>0</v>
      </c>
      <c r="LB15" s="53"/>
      <c r="LD15" s="78" t="str">
        <f>IF(LD$9="", "", IF(AND(NOT('Personnel Details'!$N$30=""), $B15&gt;='Personnel Details'!$N$30), 'Personnel Details'!$O$30, IF(AND(NOT('Personnel Details'!$I$30=""), $B15&gt;='Personnel Details'!$I$30), 'Personnel Details'!$J$30, 'Personnel Details'!$E$30)))</f>
        <v/>
      </c>
      <c r="LE15" s="59" t="str">
        <f>IF(LD$9="", "", IF(AND(NOT('Personnel Details'!$N$30=""), $B15&gt;='Personnel Details'!$N$30), IF('Personnel Details'!$P$30="","", 'Personnel Details'!$P$30), IF(AND(NOT('Personnel Details'!$I$30=""), $B15&gt;='Personnel Details'!$I$30), IF('Personnel Details'!$K$30="", "", 'Personnel Details'!$K$30), IF('Personnel Details'!$F$30="", "", 'Personnel Details'!$F$30))))</f>
        <v/>
      </c>
      <c r="LF15" s="79" t="str">
        <f>IF(LD$9="", "", IF(AND(NOT('Personnel Details'!$N$30=""), $B15&gt;='Personnel Details'!$N$30), 'Personnel Details'!$Q$30, IF(AND(NOT('Personnel Details'!$I$30=""), $B15&gt;='Personnel Details'!$I$30), 'Personnel Details'!$L$30, 'Personnel Details'!$G$30)))</f>
        <v/>
      </c>
      <c r="LG15" s="59">
        <f t="shared" si="113"/>
        <v>0</v>
      </c>
      <c r="LH15" s="53"/>
      <c r="LJ15" s="78" t="str">
        <f>IF(LJ$9="", "", IF(AND(NOT('Personnel Details'!$N$31=""), $B15&gt;='Personnel Details'!$N$31), 'Personnel Details'!$O$31, IF(AND(NOT('Personnel Details'!$I$31=""), $B15&gt;='Personnel Details'!$I$31), 'Personnel Details'!$J$31, 'Personnel Details'!$E$31)))</f>
        <v/>
      </c>
      <c r="LK15" s="59" t="str">
        <f>IF(LJ$9="", "", IF(AND(NOT('Personnel Details'!$N$31=""), $B15&gt;='Personnel Details'!$N$31), IF('Personnel Details'!$P$31="","", 'Personnel Details'!$P$31), IF(AND(NOT('Personnel Details'!$I$31=""), $B15&gt;='Personnel Details'!$I$31), IF('Personnel Details'!$K$31="", "", 'Personnel Details'!$K$31), IF('Personnel Details'!$F$31="", "", 'Personnel Details'!$F$31))))</f>
        <v/>
      </c>
      <c r="LL15" s="79" t="str">
        <f>IF(LJ$9="", "", IF(AND(NOT('Personnel Details'!$N$31=""), $B15&gt;='Personnel Details'!$N$31), 'Personnel Details'!$Q$31, IF(AND(NOT('Personnel Details'!$I$31=""), $B15&gt;='Personnel Details'!$I$31), 'Personnel Details'!$L$31, 'Personnel Details'!$G$31)))</f>
        <v/>
      </c>
      <c r="LM15" s="59">
        <f t="shared" si="114"/>
        <v>0</v>
      </c>
      <c r="LN15" s="53"/>
      <c r="LP15" s="78" t="str">
        <f>IF(LP$9="", "", IF(AND(NOT('Personnel Details'!$N$32=""), $B15&gt;='Personnel Details'!$N$32), 'Personnel Details'!$O$32, IF(AND(NOT('Personnel Details'!$I$32=""), $B15&gt;='Personnel Details'!$I$32), 'Personnel Details'!$J$32, 'Personnel Details'!$E$32)))</f>
        <v/>
      </c>
      <c r="LQ15" s="59" t="str">
        <f>IF(LP$9="", "", IF(AND(NOT('Personnel Details'!$N$32=""), $B15&gt;='Personnel Details'!$N$32), IF('Personnel Details'!$P$32="","", 'Personnel Details'!$P$32), IF(AND(NOT('Personnel Details'!$I$32=""), $B15&gt;='Personnel Details'!$I$32), IF('Personnel Details'!$K$32="", "", 'Personnel Details'!$K$32), IF('Personnel Details'!$F$32="", "", 'Personnel Details'!$F$32))))</f>
        <v/>
      </c>
      <c r="LR15" s="79" t="str">
        <f>IF(LP$9="", "", IF(AND(NOT('Personnel Details'!$N$32=""), $B15&gt;='Personnel Details'!$N$32), 'Personnel Details'!$Q$32, IF(AND(NOT('Personnel Details'!$I$32=""), $B15&gt;='Personnel Details'!$I$32), 'Personnel Details'!$L$32, 'Personnel Details'!$G$32)))</f>
        <v/>
      </c>
      <c r="LS15" s="59">
        <f t="shared" si="115"/>
        <v>0</v>
      </c>
      <c r="LT15" s="53"/>
      <c r="LV15" s="78" t="str">
        <f>IF(LV$9="", "", IF(AND(NOT('Personnel Details'!$N$33=""), $B15&gt;='Personnel Details'!$N$33), 'Personnel Details'!$O$33, IF(AND(NOT('Personnel Details'!$I$33=""), $B15&gt;='Personnel Details'!$I$33), 'Personnel Details'!$J$33, 'Personnel Details'!$E$33)))</f>
        <v/>
      </c>
      <c r="LW15" s="59" t="str">
        <f>IF(LV$9="", "", IF(AND(NOT('Personnel Details'!$N$33=""), $B15&gt;='Personnel Details'!$N$33), IF('Personnel Details'!$P$33="","", 'Personnel Details'!$P$33), IF(AND(NOT('Personnel Details'!$I$33=""), $B15&gt;='Personnel Details'!$I$33), IF('Personnel Details'!$K$33="", "", 'Personnel Details'!$K$33), IF('Personnel Details'!$F$33="", "", 'Personnel Details'!$F$33))))</f>
        <v/>
      </c>
      <c r="LX15" s="79" t="str">
        <f>IF(LV$9="", "", IF(AND(NOT('Personnel Details'!$N$33=""), $B15&gt;='Personnel Details'!$N$33), 'Personnel Details'!$Q$33, IF(AND(NOT('Personnel Details'!$I$33=""), $B15&gt;='Personnel Details'!$I$33), 'Personnel Details'!$L$33, 'Personnel Details'!$G$33)))</f>
        <v/>
      </c>
      <c r="LY15" s="59">
        <f t="shared" si="116"/>
        <v>0</v>
      </c>
      <c r="LZ15" s="53"/>
      <c r="MB15" s="78" t="str">
        <f>IF(MB$9="", "", IF(AND(NOT('Personnel Details'!$N$34=""), $B15&gt;='Personnel Details'!$N$34), 'Personnel Details'!$O$34, IF(AND(NOT('Personnel Details'!$I$34=""), $B15&gt;='Personnel Details'!$I$34), 'Personnel Details'!$J$34, 'Personnel Details'!$E$34)))</f>
        <v/>
      </c>
      <c r="MC15" s="59" t="str">
        <f>IF(MB$9="", "", IF(AND(NOT('Personnel Details'!$N$34=""), $B15&gt;='Personnel Details'!$N$34), IF('Personnel Details'!$P$34="","", 'Personnel Details'!$P$34), IF(AND(NOT('Personnel Details'!$I$34=""), $B15&gt;='Personnel Details'!$I$34), IF('Personnel Details'!$K$34="", "", 'Personnel Details'!$K$34), IF('Personnel Details'!$F$34="", "", 'Personnel Details'!$F$34))))</f>
        <v/>
      </c>
      <c r="MD15" s="79" t="str">
        <f>IF(MB$9="", "", IF(AND(NOT('Personnel Details'!$N$34=""), $B15&gt;='Personnel Details'!$N$34), 'Personnel Details'!$Q$34, IF(AND(NOT('Personnel Details'!$I$34=""), $B15&gt;='Personnel Details'!$I$34), 'Personnel Details'!$L$34, 'Personnel Details'!$G$34)))</f>
        <v/>
      </c>
      <c r="ME15" s="59">
        <f t="shared" si="117"/>
        <v>0</v>
      </c>
      <c r="MF15" s="53"/>
      <c r="MH15" s="78" t="str">
        <f>IF(MH$9="", "", IF(AND(NOT('Personnel Details'!$N$35=""), $B15&gt;='Personnel Details'!$N$35), 'Personnel Details'!$O$35, IF(AND(NOT('Personnel Details'!$I$35=""), $B15&gt;='Personnel Details'!$I$35), 'Personnel Details'!$J$35, 'Personnel Details'!$E$35)))</f>
        <v/>
      </c>
      <c r="MI15" s="59" t="str">
        <f>IF(MH$9="", "", IF(AND(NOT('Personnel Details'!$N$35=""), $B15&gt;='Personnel Details'!$N$35), IF('Personnel Details'!$P$35="","", 'Personnel Details'!$P$35), IF(AND(NOT('Personnel Details'!$I$35=""), $B15&gt;='Personnel Details'!$I$35), IF('Personnel Details'!$K$35="", "", 'Personnel Details'!$K$35), IF('Personnel Details'!$F$35="", "", 'Personnel Details'!$F$35))))</f>
        <v/>
      </c>
      <c r="MJ15" s="79" t="str">
        <f>IF(MH$9="", "", IF(AND(NOT('Personnel Details'!$N$35=""), $B15&gt;='Personnel Details'!$N$35), 'Personnel Details'!$Q$35, IF(AND(NOT('Personnel Details'!$I$35=""), $B15&gt;='Personnel Details'!$I$35), 'Personnel Details'!$L$35, 'Personnel Details'!$G$35)))</f>
        <v/>
      </c>
      <c r="MK15" s="59">
        <f t="shared" si="118"/>
        <v>0</v>
      </c>
      <c r="ML15" s="53"/>
      <c r="MN15" s="78" t="str">
        <f>IF(MN$9="", "", IF(AND(NOT('Personnel Details'!$N$36=""), $B15&gt;='Personnel Details'!$N$36), 'Personnel Details'!$O$36, IF(AND(NOT('Personnel Details'!$I$36=""), $B15&gt;='Personnel Details'!$I$36), 'Personnel Details'!$J$36, 'Personnel Details'!$E$36)))</f>
        <v/>
      </c>
      <c r="MO15" s="59" t="str">
        <f>IF(MN$9="", "", IF(AND(NOT('Personnel Details'!$N$36=""), $B15&gt;='Personnel Details'!$N$36), IF('Personnel Details'!$P$36="","", 'Personnel Details'!$P$36), IF(AND(NOT('Personnel Details'!$I$36=""), $B15&gt;='Personnel Details'!$I$36), IF('Personnel Details'!$K$36="", "", 'Personnel Details'!$K$36), IF('Personnel Details'!$F$36="", "", 'Personnel Details'!$F$36))))</f>
        <v/>
      </c>
      <c r="MP15" s="79" t="str">
        <f>IF(MN$9="", "", IF(AND(NOT('Personnel Details'!$N$36=""), $B15&gt;='Personnel Details'!$N$36), 'Personnel Details'!$Q$36, IF(AND(NOT('Personnel Details'!$I$36=""), $B15&gt;='Personnel Details'!$I$36), 'Personnel Details'!$L$36, 'Personnel Details'!$G$36)))</f>
        <v/>
      </c>
      <c r="MQ15" s="59">
        <f t="shared" si="119"/>
        <v>0</v>
      </c>
      <c r="MR15" s="53"/>
      <c r="MT15" s="78" t="str">
        <f>IF(MT$9="", "", IF(AND(NOT('Personnel Details'!$N$37=""), $B15&gt;='Personnel Details'!$N$37), 'Personnel Details'!$O$37, IF(AND(NOT('Personnel Details'!$I$37=""), $B15&gt;='Personnel Details'!$I$37), 'Personnel Details'!$J$37, 'Personnel Details'!$E$37)))</f>
        <v/>
      </c>
      <c r="MU15" s="59" t="str">
        <f>IF(MT$9="", "", IF(AND(NOT('Personnel Details'!$N$37=""), $B15&gt;='Personnel Details'!$N$37), IF('Personnel Details'!$P$37="","", 'Personnel Details'!$P$37), IF(AND(NOT('Personnel Details'!$I$37=""), $B15&gt;='Personnel Details'!$I$37), IF('Personnel Details'!$K$37="", "", 'Personnel Details'!$K$37), IF('Personnel Details'!$F$37="", "", 'Personnel Details'!$F$37))))</f>
        <v/>
      </c>
      <c r="MV15" s="79" t="str">
        <f>IF(MT$9="", "", IF(AND(NOT('Personnel Details'!$N$37=""), $B15&gt;='Personnel Details'!$N$37), 'Personnel Details'!$Q$37, IF(AND(NOT('Personnel Details'!$I$37=""), $B15&gt;='Personnel Details'!$I$37), 'Personnel Details'!$L$37, 'Personnel Details'!$G$37)))</f>
        <v/>
      </c>
      <c r="MW15" s="59">
        <f t="shared" si="120"/>
        <v>0</v>
      </c>
      <c r="MX15" s="53"/>
      <c r="MZ15" s="78" t="str">
        <f>IF(MZ$9="", "", IF(AND(NOT('Personnel Details'!$N$38=""), $B15&gt;='Personnel Details'!$N$38), 'Personnel Details'!$O$38, IF(AND(NOT('Personnel Details'!$I$38=""), $B15&gt;='Personnel Details'!$I$38), 'Personnel Details'!$J$38, 'Personnel Details'!$E$38)))</f>
        <v/>
      </c>
      <c r="NA15" s="59" t="str">
        <f>IF(MZ$9="", "", IF(AND(NOT('Personnel Details'!$N$38=""), $B15&gt;='Personnel Details'!$N$38), IF('Personnel Details'!$P$38="","", 'Personnel Details'!$P$38), IF(AND(NOT('Personnel Details'!$I$38=""), $B15&gt;='Personnel Details'!$I$38), IF('Personnel Details'!$K$38="", "", 'Personnel Details'!$K$38), IF('Personnel Details'!$F$38="", "", 'Personnel Details'!$F$38))))</f>
        <v/>
      </c>
      <c r="NB15" s="79" t="str">
        <f>IF(MZ$9="", "", IF(AND(NOT('Personnel Details'!$N$38=""), $B15&gt;='Personnel Details'!$N$38), 'Personnel Details'!$Q$38, IF(AND(NOT('Personnel Details'!$I$38=""), $B15&gt;='Personnel Details'!$I$38), 'Personnel Details'!$L$38, 'Personnel Details'!$G$38)))</f>
        <v/>
      </c>
      <c r="NC15" s="59">
        <f t="shared" si="121"/>
        <v>0</v>
      </c>
      <c r="ND15" s="53"/>
      <c r="NF15" s="78" t="str">
        <f>IF(NF$9="", "", IF(AND(NOT('Personnel Details'!$N$39=""), $B15&gt;='Personnel Details'!$N$39), 'Personnel Details'!$O$39, IF(AND(NOT('Personnel Details'!$I$39=""), $B15&gt;='Personnel Details'!$I$39), 'Personnel Details'!$J$39, 'Personnel Details'!$E$39)))</f>
        <v/>
      </c>
      <c r="NG15" s="59" t="str">
        <f>IF(NF$9="", "", IF(AND(NOT('Personnel Details'!$N$39=""), $B15&gt;='Personnel Details'!$N$39), IF('Personnel Details'!$P$39="","", 'Personnel Details'!$P$39), IF(AND(NOT('Personnel Details'!$I$39=""), $B15&gt;='Personnel Details'!$I$39), IF('Personnel Details'!$K$39="", "", 'Personnel Details'!$K$39), IF('Personnel Details'!$F$39="", "", 'Personnel Details'!$F$39))))</f>
        <v/>
      </c>
      <c r="NH15" s="79" t="str">
        <f>IF(NF$9="", "", IF(AND(NOT('Personnel Details'!$N$39=""), $B15&gt;='Personnel Details'!$N$39), 'Personnel Details'!$Q$39, IF(AND(NOT('Personnel Details'!$I$39=""), $B15&gt;='Personnel Details'!$I$39), 'Personnel Details'!$L$39, 'Personnel Details'!$G$39)))</f>
        <v/>
      </c>
      <c r="NI15" s="59">
        <f t="shared" si="122"/>
        <v>0</v>
      </c>
      <c r="NJ15" s="53"/>
      <c r="NL15" s="78" t="str">
        <f>IF(NL$9="", "", IF(AND(NOT('Personnel Details'!$N$40=""), $B15&gt;='Personnel Details'!$N$40), 'Personnel Details'!$O$40, IF(AND(NOT('Personnel Details'!$I$40=""), $B15&gt;='Personnel Details'!$I$40), 'Personnel Details'!$J$40, 'Personnel Details'!$E$40)))</f>
        <v/>
      </c>
      <c r="NM15" s="59" t="str">
        <f>IF(NL$9="", "", IF(AND(NOT('Personnel Details'!$N$40=""), $B15&gt;='Personnel Details'!$N$40), IF('Personnel Details'!$P$40="","", 'Personnel Details'!$P$40), IF(AND(NOT('Personnel Details'!$I$40=""), $B15&gt;='Personnel Details'!$I$40), IF('Personnel Details'!$K$40="", "", 'Personnel Details'!$K$40), IF('Personnel Details'!$F$40="", "", 'Personnel Details'!$F$40))))</f>
        <v/>
      </c>
      <c r="NN15" s="79" t="str">
        <f>IF(NL$9="", "", IF(AND(NOT('Personnel Details'!$N$40=""), $B15&gt;='Personnel Details'!$N$40), 'Personnel Details'!$Q$40, IF(AND(NOT('Personnel Details'!$I$40=""), $B15&gt;='Personnel Details'!$I$40), 'Personnel Details'!$L$40, 'Personnel Details'!$G$40)))</f>
        <v/>
      </c>
      <c r="NO15" s="59">
        <f t="shared" si="123"/>
        <v>0</v>
      </c>
      <c r="NP15" s="53"/>
    </row>
    <row r="16" spans="1:380" x14ac:dyDescent="0.25">
      <c r="A16" s="32"/>
      <c r="B16" s="113">
        <f>IFERROR(IF(B15+1&gt;'Personnel Details'!$U$5, "", B15+1), "")</f>
        <v>43836</v>
      </c>
      <c r="C16" s="32"/>
      <c r="D16" s="84">
        <v>150</v>
      </c>
      <c r="E16" s="13">
        <f t="shared" si="2"/>
        <v>450</v>
      </c>
      <c r="F16" s="13">
        <f t="shared" si="33"/>
        <v>120</v>
      </c>
      <c r="G16" s="56">
        <f t="shared" si="124"/>
        <v>360</v>
      </c>
      <c r="H16" s="16">
        <f t="shared" si="34"/>
        <v>0.8</v>
      </c>
      <c r="I16" s="32"/>
      <c r="J16" s="84">
        <v>80</v>
      </c>
      <c r="K16" s="62">
        <f t="shared" si="3"/>
        <v>500</v>
      </c>
      <c r="L16" s="62">
        <f t="shared" si="35"/>
        <v>64</v>
      </c>
      <c r="M16" s="65">
        <f t="shared" si="125"/>
        <v>400</v>
      </c>
      <c r="N16" s="68">
        <f t="shared" si="36"/>
        <v>0.8</v>
      </c>
      <c r="O16" s="32"/>
      <c r="P16" s="84">
        <v>140</v>
      </c>
      <c r="Q16" s="62">
        <f t="shared" si="4"/>
        <v>520</v>
      </c>
      <c r="R16" s="62">
        <f t="shared" si="37"/>
        <v>112</v>
      </c>
      <c r="S16" s="65">
        <f t="shared" si="126"/>
        <v>416</v>
      </c>
      <c r="T16" s="68">
        <f t="shared" si="38"/>
        <v>0.8</v>
      </c>
      <c r="U16" s="32"/>
      <c r="V16" s="84">
        <v>160</v>
      </c>
      <c r="W16" s="62">
        <f t="shared" si="5"/>
        <v>510</v>
      </c>
      <c r="X16" s="62">
        <f t="shared" si="39"/>
        <v>128</v>
      </c>
      <c r="Y16" s="65">
        <f t="shared" si="127"/>
        <v>408</v>
      </c>
      <c r="Z16" s="68">
        <f t="shared" si="40"/>
        <v>0.8</v>
      </c>
      <c r="AA16" s="32"/>
      <c r="AB16" s="84"/>
      <c r="AC16" s="62" t="str">
        <f t="shared" si="6"/>
        <v/>
      </c>
      <c r="AD16" s="62" t="str">
        <f t="shared" si="41"/>
        <v/>
      </c>
      <c r="AE16" s="65" t="str">
        <f t="shared" si="128"/>
        <v/>
      </c>
      <c r="AF16" s="68" t="str">
        <f t="shared" si="42"/>
        <v/>
      </c>
      <c r="AG16" s="32"/>
      <c r="AH16" s="84"/>
      <c r="AI16" s="62" t="str">
        <f t="shared" si="7"/>
        <v/>
      </c>
      <c r="AJ16" s="62" t="str">
        <f t="shared" si="43"/>
        <v/>
      </c>
      <c r="AK16" s="65" t="str">
        <f t="shared" si="129"/>
        <v/>
      </c>
      <c r="AL16" s="68" t="str">
        <f t="shared" si="44"/>
        <v/>
      </c>
      <c r="AM16" s="32"/>
      <c r="AN16" s="84"/>
      <c r="AO16" s="62" t="str">
        <f t="shared" si="8"/>
        <v/>
      </c>
      <c r="AP16" s="62" t="str">
        <f t="shared" si="45"/>
        <v/>
      </c>
      <c r="AQ16" s="65" t="str">
        <f t="shared" si="130"/>
        <v/>
      </c>
      <c r="AR16" s="68" t="str">
        <f t="shared" si="46"/>
        <v/>
      </c>
      <c r="AS16" s="32"/>
      <c r="AT16" s="84"/>
      <c r="AU16" s="62" t="str">
        <f t="shared" si="9"/>
        <v/>
      </c>
      <c r="AV16" s="62" t="str">
        <f t="shared" si="47"/>
        <v/>
      </c>
      <c r="AW16" s="65" t="str">
        <f t="shared" si="131"/>
        <v/>
      </c>
      <c r="AX16" s="68" t="str">
        <f t="shared" si="48"/>
        <v/>
      </c>
      <c r="AY16" s="32"/>
      <c r="AZ16" s="84"/>
      <c r="BA16" s="62" t="str">
        <f t="shared" si="10"/>
        <v/>
      </c>
      <c r="BB16" s="62" t="str">
        <f t="shared" si="49"/>
        <v/>
      </c>
      <c r="BC16" s="65" t="str">
        <f t="shared" si="132"/>
        <v/>
      </c>
      <c r="BD16" s="68" t="str">
        <f t="shared" si="50"/>
        <v/>
      </c>
      <c r="BE16" s="32"/>
      <c r="BF16" s="84"/>
      <c r="BG16" s="62" t="str">
        <f t="shared" si="11"/>
        <v/>
      </c>
      <c r="BH16" s="62" t="str">
        <f t="shared" si="51"/>
        <v/>
      </c>
      <c r="BI16" s="65" t="str">
        <f t="shared" si="133"/>
        <v/>
      </c>
      <c r="BJ16" s="68" t="str">
        <f t="shared" si="52"/>
        <v/>
      </c>
      <c r="BK16" s="32"/>
      <c r="BL16" s="84"/>
      <c r="BM16" s="62" t="str">
        <f t="shared" si="12"/>
        <v/>
      </c>
      <c r="BN16" s="62" t="str">
        <f t="shared" si="53"/>
        <v/>
      </c>
      <c r="BO16" s="65" t="str">
        <f t="shared" si="134"/>
        <v/>
      </c>
      <c r="BP16" s="68" t="str">
        <f t="shared" si="54"/>
        <v/>
      </c>
      <c r="BQ16" s="32"/>
      <c r="BR16" s="84"/>
      <c r="BS16" s="62" t="str">
        <f t="shared" si="13"/>
        <v/>
      </c>
      <c r="BT16" s="62" t="str">
        <f t="shared" si="55"/>
        <v/>
      </c>
      <c r="BU16" s="65" t="str">
        <f t="shared" si="135"/>
        <v/>
      </c>
      <c r="BV16" s="68" t="str">
        <f t="shared" si="56"/>
        <v/>
      </c>
      <c r="BW16" s="32"/>
      <c r="BX16" s="84"/>
      <c r="BY16" s="62" t="str">
        <f t="shared" si="14"/>
        <v/>
      </c>
      <c r="BZ16" s="62" t="str">
        <f t="shared" si="57"/>
        <v/>
      </c>
      <c r="CA16" s="65" t="str">
        <f t="shared" si="136"/>
        <v/>
      </c>
      <c r="CB16" s="68" t="str">
        <f t="shared" si="58"/>
        <v/>
      </c>
      <c r="CC16" s="32"/>
      <c r="CD16" s="84"/>
      <c r="CE16" s="62" t="str">
        <f t="shared" si="15"/>
        <v/>
      </c>
      <c r="CF16" s="62" t="str">
        <f t="shared" si="59"/>
        <v/>
      </c>
      <c r="CG16" s="65" t="str">
        <f t="shared" si="137"/>
        <v/>
      </c>
      <c r="CH16" s="68" t="str">
        <f t="shared" si="60"/>
        <v/>
      </c>
      <c r="CI16" s="32"/>
      <c r="CJ16" s="84"/>
      <c r="CK16" s="62" t="str">
        <f t="shared" si="16"/>
        <v/>
      </c>
      <c r="CL16" s="62" t="str">
        <f t="shared" si="61"/>
        <v/>
      </c>
      <c r="CM16" s="65" t="str">
        <f t="shared" si="138"/>
        <v/>
      </c>
      <c r="CN16" s="68" t="str">
        <f t="shared" si="62"/>
        <v/>
      </c>
      <c r="CO16" s="32"/>
      <c r="CP16" s="84"/>
      <c r="CQ16" s="62" t="str">
        <f t="shared" si="17"/>
        <v/>
      </c>
      <c r="CR16" s="62" t="str">
        <f t="shared" si="63"/>
        <v/>
      </c>
      <c r="CS16" s="65" t="str">
        <f t="shared" si="139"/>
        <v/>
      </c>
      <c r="CT16" s="68" t="str">
        <f t="shared" si="64"/>
        <v/>
      </c>
      <c r="CU16" s="32"/>
      <c r="CV16" s="84"/>
      <c r="CW16" s="62" t="str">
        <f t="shared" si="18"/>
        <v/>
      </c>
      <c r="CX16" s="62" t="str">
        <f t="shared" si="65"/>
        <v/>
      </c>
      <c r="CY16" s="65" t="str">
        <f t="shared" si="140"/>
        <v/>
      </c>
      <c r="CZ16" s="68" t="str">
        <f t="shared" si="66"/>
        <v/>
      </c>
      <c r="DA16" s="32"/>
      <c r="DB16" s="84"/>
      <c r="DC16" s="62" t="str">
        <f t="shared" si="19"/>
        <v/>
      </c>
      <c r="DD16" s="62" t="str">
        <f t="shared" si="67"/>
        <v/>
      </c>
      <c r="DE16" s="65" t="str">
        <f t="shared" si="141"/>
        <v/>
      </c>
      <c r="DF16" s="68" t="str">
        <f t="shared" si="68"/>
        <v/>
      </c>
      <c r="DG16" s="32"/>
      <c r="DH16" s="84"/>
      <c r="DI16" s="62" t="str">
        <f t="shared" si="20"/>
        <v/>
      </c>
      <c r="DJ16" s="62" t="str">
        <f t="shared" si="69"/>
        <v/>
      </c>
      <c r="DK16" s="65" t="str">
        <f t="shared" si="142"/>
        <v/>
      </c>
      <c r="DL16" s="68" t="str">
        <f t="shared" si="70"/>
        <v/>
      </c>
      <c r="DM16" s="32"/>
      <c r="DN16" s="84"/>
      <c r="DO16" s="62" t="str">
        <f t="shared" si="21"/>
        <v/>
      </c>
      <c r="DP16" s="62" t="str">
        <f t="shared" si="71"/>
        <v/>
      </c>
      <c r="DQ16" s="65" t="str">
        <f t="shared" si="143"/>
        <v/>
      </c>
      <c r="DR16" s="68" t="str">
        <f t="shared" si="72"/>
        <v/>
      </c>
      <c r="DS16" s="32"/>
      <c r="DT16" s="84"/>
      <c r="DU16" s="62" t="str">
        <f t="shared" si="22"/>
        <v/>
      </c>
      <c r="DV16" s="62" t="str">
        <f t="shared" si="73"/>
        <v/>
      </c>
      <c r="DW16" s="65" t="str">
        <f t="shared" si="144"/>
        <v/>
      </c>
      <c r="DX16" s="68" t="str">
        <f t="shared" si="74"/>
        <v/>
      </c>
      <c r="DY16" s="32"/>
      <c r="DZ16" s="84"/>
      <c r="EA16" s="62" t="str">
        <f t="shared" si="23"/>
        <v/>
      </c>
      <c r="EB16" s="62" t="str">
        <f t="shared" si="75"/>
        <v/>
      </c>
      <c r="EC16" s="65" t="str">
        <f t="shared" si="145"/>
        <v/>
      </c>
      <c r="ED16" s="68" t="str">
        <f t="shared" si="76"/>
        <v/>
      </c>
      <c r="EE16" s="32"/>
      <c r="EF16" s="84"/>
      <c r="EG16" s="62" t="str">
        <f t="shared" si="24"/>
        <v/>
      </c>
      <c r="EH16" s="62" t="str">
        <f t="shared" si="77"/>
        <v/>
      </c>
      <c r="EI16" s="65" t="str">
        <f t="shared" si="146"/>
        <v/>
      </c>
      <c r="EJ16" s="68" t="str">
        <f t="shared" si="78"/>
        <v/>
      </c>
      <c r="EK16" s="32"/>
      <c r="EL16" s="84"/>
      <c r="EM16" s="62" t="str">
        <f t="shared" si="25"/>
        <v/>
      </c>
      <c r="EN16" s="62" t="str">
        <f t="shared" si="79"/>
        <v/>
      </c>
      <c r="EO16" s="65" t="str">
        <f t="shared" si="147"/>
        <v/>
      </c>
      <c r="EP16" s="68" t="str">
        <f t="shared" si="80"/>
        <v/>
      </c>
      <c r="EQ16" s="32"/>
      <c r="ER16" s="84"/>
      <c r="ES16" s="62" t="str">
        <f t="shared" si="26"/>
        <v/>
      </c>
      <c r="ET16" s="62" t="str">
        <f t="shared" si="81"/>
        <v/>
      </c>
      <c r="EU16" s="65" t="str">
        <f t="shared" si="148"/>
        <v/>
      </c>
      <c r="EV16" s="68" t="str">
        <f t="shared" si="82"/>
        <v/>
      </c>
      <c r="EW16" s="32"/>
      <c r="EX16" s="84"/>
      <c r="EY16" s="62" t="str">
        <f t="shared" si="27"/>
        <v/>
      </c>
      <c r="EZ16" s="62" t="str">
        <f t="shared" si="83"/>
        <v/>
      </c>
      <c r="FA16" s="65" t="str">
        <f t="shared" si="149"/>
        <v/>
      </c>
      <c r="FB16" s="68" t="str">
        <f t="shared" si="84"/>
        <v/>
      </c>
      <c r="FC16" s="32"/>
      <c r="FD16" s="84"/>
      <c r="FE16" s="62" t="str">
        <f t="shared" si="28"/>
        <v/>
      </c>
      <c r="FF16" s="62" t="str">
        <f t="shared" si="85"/>
        <v/>
      </c>
      <c r="FG16" s="65" t="str">
        <f t="shared" si="150"/>
        <v/>
      </c>
      <c r="FH16" s="68" t="str">
        <f t="shared" si="86"/>
        <v/>
      </c>
      <c r="FI16" s="32"/>
      <c r="FJ16" s="84"/>
      <c r="FK16" s="62" t="str">
        <f t="shared" si="29"/>
        <v/>
      </c>
      <c r="FL16" s="62" t="str">
        <f t="shared" si="87"/>
        <v/>
      </c>
      <c r="FM16" s="65" t="str">
        <f t="shared" si="151"/>
        <v/>
      </c>
      <c r="FN16" s="68" t="str">
        <f t="shared" si="88"/>
        <v/>
      </c>
      <c r="FO16" s="32"/>
      <c r="FP16" s="84"/>
      <c r="FQ16" s="62" t="str">
        <f t="shared" si="30"/>
        <v/>
      </c>
      <c r="FR16" s="62" t="str">
        <f t="shared" si="89"/>
        <v/>
      </c>
      <c r="FS16" s="65" t="str">
        <f t="shared" si="152"/>
        <v/>
      </c>
      <c r="FT16" s="68" t="str">
        <f t="shared" si="90"/>
        <v/>
      </c>
      <c r="FU16" s="32"/>
      <c r="FV16" s="84"/>
      <c r="FW16" s="62" t="str">
        <f t="shared" si="31"/>
        <v/>
      </c>
      <c r="FX16" s="62" t="str">
        <f t="shared" si="91"/>
        <v/>
      </c>
      <c r="FY16" s="65" t="str">
        <f t="shared" si="153"/>
        <v/>
      </c>
      <c r="FZ16" s="68" t="str">
        <f t="shared" si="92"/>
        <v/>
      </c>
      <c r="GA16" s="32"/>
      <c r="GC16" s="7" t="str">
        <f t="shared" si="93"/>
        <v>Jan 2020</v>
      </c>
      <c r="GD16" s="7" t="str">
        <f t="shared" ca="1" si="32"/>
        <v/>
      </c>
      <c r="GG16" s="4" t="s">
        <v>32</v>
      </c>
      <c r="GI16" s="45">
        <f>GL16+INDEX(GP13:GP19, MATCH(GK16, GN13:GN19, 0))</f>
        <v>44319</v>
      </c>
      <c r="GJ16" s="42"/>
      <c r="GK16" s="46" t="str">
        <f>TEXT(GL16, "ddd")</f>
        <v>Sat</v>
      </c>
      <c r="GL16" s="47">
        <f>DATE(GI12, 5, 1)</f>
        <v>44317</v>
      </c>
      <c r="GN16" s="7" t="s">
        <v>33</v>
      </c>
      <c r="GO16" s="7">
        <v>3</v>
      </c>
      <c r="GP16" s="7">
        <v>4</v>
      </c>
      <c r="GQ16" s="7">
        <v>6</v>
      </c>
      <c r="GR16" s="50"/>
      <c r="GT16" s="71">
        <f>IF(GT$9="", "", IF(AND(NOT('Personnel Details'!$N$11=""), $B16&gt;='Personnel Details'!$N$11), 'Personnel Details'!$O$11, IF(AND(NOT('Personnel Details'!$I$11=""), $B16&gt;='Personnel Details'!$I$11), 'Personnel Details'!$J$11, 'Personnel Details'!$E$11)))</f>
        <v>0.8</v>
      </c>
      <c r="GU16" s="59" t="str">
        <f>IF(GT$9="", "", IF(AND(NOT('Personnel Details'!$N$11=""), $B16&gt;='Personnel Details'!$N$11), IF('Personnel Details'!$P$11="","", 'Personnel Details'!$P$11), IF(AND(NOT('Personnel Details'!$I$11=""), $B16&gt;='Personnel Details'!$I$11), IF('Personnel Details'!$K$11="", "", 'Personnel Details'!$K$11), IF('Personnel Details'!$F$11="", "", 'Personnel Details'!$F$11))))</f>
        <v/>
      </c>
      <c r="GV16" s="74">
        <f>IF(GT$9="", "", IF(AND(NOT('Personnel Details'!$N$11=""), $B16&gt;='Personnel Details'!$N$11), 'Personnel Details'!$Q$11, IF(AND(NOT('Personnel Details'!$I$11=""), $B16&gt;='Personnel Details'!$I$11), 'Personnel Details'!$L$11, 'Personnel Details'!$G$11)))</f>
        <v>0</v>
      </c>
      <c r="GW16" s="59">
        <f t="shared" si="94"/>
        <v>450</v>
      </c>
      <c r="GX16" s="53"/>
      <c r="GZ16" s="78">
        <f>IF(GZ$9="", "", IF(AND(NOT('Personnel Details'!$N$12=""), $B16&gt;='Personnel Details'!$N$12), 'Personnel Details'!$O$12, IF(AND(NOT('Personnel Details'!$I$12=""), $B16&gt;='Personnel Details'!$I$12), 'Personnel Details'!$J$12, 'Personnel Details'!$E$12)))</f>
        <v>0.8</v>
      </c>
      <c r="HA16" s="59" t="str">
        <f>IF(GZ$9="", "", IF(AND(NOT('Personnel Details'!$N$12=""), $B16&gt;='Personnel Details'!$N$12), IF('Personnel Details'!$P$12="","", 'Personnel Details'!$P$12), IF(AND(NOT('Personnel Details'!$I$12=""), $B16&gt;='Personnel Details'!$I$12), IF('Personnel Details'!$K$12="", "", 'Personnel Details'!$K$12), IF('Personnel Details'!$F$12="", "", 'Personnel Details'!$F$12))))</f>
        <v/>
      </c>
      <c r="HB16" s="79">
        <f>IF(GZ$9="", "", IF(AND(NOT('Personnel Details'!$N$12=""), $B16&gt;='Personnel Details'!$N$12), 'Personnel Details'!$Q$12, IF(AND(NOT('Personnel Details'!$I$12=""), $B16&gt;='Personnel Details'!$I$12), 'Personnel Details'!$L$12, 'Personnel Details'!$G$12)))</f>
        <v>0</v>
      </c>
      <c r="HC16" s="59">
        <f t="shared" si="95"/>
        <v>500</v>
      </c>
      <c r="HD16" s="53"/>
      <c r="HF16" s="78">
        <f>IF(HF$9="", "", IF(AND(NOT('Personnel Details'!$N$13=""), $B16&gt;='Personnel Details'!$N$13), 'Personnel Details'!$O$13, IF(AND(NOT('Personnel Details'!$I$13=""), $B16&gt;='Personnel Details'!$I$13), 'Personnel Details'!$J$13, 'Personnel Details'!$E$13)))</f>
        <v>0.8</v>
      </c>
      <c r="HG16" s="59" t="str">
        <f>IF(HF$9="", "", IF(AND(NOT('Personnel Details'!$N$13=""), $B16&gt;='Personnel Details'!$N$13), IF('Personnel Details'!$P$13="","", 'Personnel Details'!$P$13), IF(AND(NOT('Personnel Details'!$I$13=""), $B16&gt;='Personnel Details'!$I$13), IF('Personnel Details'!$K$13="", "", 'Personnel Details'!$K$13), IF('Personnel Details'!$F$13="", "", 'Personnel Details'!$F$13))))</f>
        <v/>
      </c>
      <c r="HH16" s="79">
        <f>IF(HF$9="", "", IF(AND(NOT('Personnel Details'!$N$13=""), $B16&gt;='Personnel Details'!$N$13), 'Personnel Details'!$Q$13, IF(AND(NOT('Personnel Details'!$I$13=""), $B16&gt;='Personnel Details'!$I$13), 'Personnel Details'!$L$13, 'Personnel Details'!$G$13)))</f>
        <v>0</v>
      </c>
      <c r="HI16" s="59">
        <f t="shared" si="96"/>
        <v>520</v>
      </c>
      <c r="HJ16" s="53"/>
      <c r="HL16" s="78">
        <f>IF(HL$9="", "", IF(AND(NOT('Personnel Details'!$N$14=""), $B16&gt;='Personnel Details'!$N$14), 'Personnel Details'!$O$14, IF(AND(NOT('Personnel Details'!$I$14=""), $B16&gt;='Personnel Details'!$I$14), 'Personnel Details'!$J$14, 'Personnel Details'!$E$14)))</f>
        <v>0.8</v>
      </c>
      <c r="HM16" s="59">
        <f>IF(HL$9="", "", IF(AND(NOT('Personnel Details'!$N$14=""), $B16&gt;='Personnel Details'!$N$14), IF('Personnel Details'!$P$14="","", 'Personnel Details'!$P$14), IF(AND(NOT('Personnel Details'!$I$14=""), $B16&gt;='Personnel Details'!$I$14), IF('Personnel Details'!$K$14="", "", 'Personnel Details'!$K$14), IF('Personnel Details'!$F$14="", "", 'Personnel Details'!$F$14))))</f>
        <v>2000</v>
      </c>
      <c r="HN16" s="79">
        <f>IF(HL$9="", "", IF(AND(NOT('Personnel Details'!$N$14=""), $B16&gt;='Personnel Details'!$N$14), 'Personnel Details'!$Q$14, IF(AND(NOT('Personnel Details'!$I$14=""), $B16&gt;='Personnel Details'!$I$14), 'Personnel Details'!$L$14, 'Personnel Details'!$G$14)))</f>
        <v>0.85</v>
      </c>
      <c r="HO16" s="59">
        <f t="shared" si="97"/>
        <v>510</v>
      </c>
      <c r="HP16" s="53"/>
      <c r="HR16" s="78" t="str">
        <f>IF(HR$9="", "", IF(AND(NOT('Personnel Details'!$N$15=""), $B16&gt;='Personnel Details'!$N$15), 'Personnel Details'!$O$15, IF(AND(NOT('Personnel Details'!$I$15=""), $B16&gt;='Personnel Details'!$I$15), 'Personnel Details'!$J$15, 'Personnel Details'!$E$15)))</f>
        <v/>
      </c>
      <c r="HS16" s="59" t="str">
        <f>IF(HR$9="", "", IF(AND(NOT('Personnel Details'!$N$15=""), $B16&gt;='Personnel Details'!$N$15), IF('Personnel Details'!$P$15="","", 'Personnel Details'!$P$15), IF(AND(NOT('Personnel Details'!$I$15=""), $B16&gt;='Personnel Details'!$I$15), IF('Personnel Details'!$K$15="", "", 'Personnel Details'!$K$15), IF('Personnel Details'!$F$15="", "", 'Personnel Details'!$F$15))))</f>
        <v/>
      </c>
      <c r="HT16" s="79" t="str">
        <f>IF(HR$9="", "", IF(AND(NOT('Personnel Details'!$N$15=""), $B16&gt;='Personnel Details'!$N$15), 'Personnel Details'!$Q$15, IF(AND(NOT('Personnel Details'!$I$15=""), $B16&gt;='Personnel Details'!$I$15), 'Personnel Details'!$L$15, 'Personnel Details'!$G$15)))</f>
        <v/>
      </c>
      <c r="HU16" s="59">
        <f t="shared" si="98"/>
        <v>0</v>
      </c>
      <c r="HV16" s="53"/>
      <c r="HX16" s="78" t="str">
        <f>IF(HX$9="", "", IF(AND(NOT('Personnel Details'!$N$16=""), $B16&gt;='Personnel Details'!$N$16), 'Personnel Details'!$O$16, IF(AND(NOT('Personnel Details'!$I$16=""), $B16&gt;='Personnel Details'!$I$16), 'Personnel Details'!$J$16, 'Personnel Details'!$E$16)))</f>
        <v/>
      </c>
      <c r="HY16" s="59" t="str">
        <f>IF(HX$9="", "", IF(AND(NOT('Personnel Details'!$N$16=""), $B16&gt;='Personnel Details'!$N$16), IF('Personnel Details'!$P$16="","", 'Personnel Details'!$P$16), IF(AND(NOT('Personnel Details'!$I$16=""), $B16&gt;='Personnel Details'!$I$16), IF('Personnel Details'!$K$16="", "", 'Personnel Details'!$K$16), IF('Personnel Details'!$F$16="", "", 'Personnel Details'!$F$16))))</f>
        <v/>
      </c>
      <c r="HZ16" s="79" t="str">
        <f>IF(HX$9="", "", IF(AND(NOT('Personnel Details'!$N$16=""), $B16&gt;='Personnel Details'!$N$16), 'Personnel Details'!$Q$16, IF(AND(NOT('Personnel Details'!$I$16=""), $B16&gt;='Personnel Details'!$I$16), 'Personnel Details'!$L$16, 'Personnel Details'!$G$16)))</f>
        <v/>
      </c>
      <c r="IA16" s="59">
        <f t="shared" si="99"/>
        <v>0</v>
      </c>
      <c r="IB16" s="53"/>
      <c r="ID16" s="78" t="str">
        <f>IF(ID$9="", "", IF(AND(NOT('Personnel Details'!$N$17=""), $B16&gt;='Personnel Details'!$N$17), 'Personnel Details'!$O$17, IF(AND(NOT('Personnel Details'!$I$17=""), $B16&gt;='Personnel Details'!$I$17), 'Personnel Details'!$J$17, 'Personnel Details'!$E$17)))</f>
        <v/>
      </c>
      <c r="IE16" s="59" t="str">
        <f>IF(ID$9="", "", IF(AND(NOT('Personnel Details'!$N$17=""), $B16&gt;='Personnel Details'!$N$17), IF('Personnel Details'!$P$17="","", 'Personnel Details'!$P$17), IF(AND(NOT('Personnel Details'!$I$17=""), $B16&gt;='Personnel Details'!$I$17), IF('Personnel Details'!$K$17="", "", 'Personnel Details'!$K$17), IF('Personnel Details'!$F$17="", "", 'Personnel Details'!$F$17))))</f>
        <v/>
      </c>
      <c r="IF16" s="79" t="str">
        <f>IF(ID$9="", "", IF(AND(NOT('Personnel Details'!$N$17=""), $B16&gt;='Personnel Details'!$N$17), 'Personnel Details'!$Q$17, IF(AND(NOT('Personnel Details'!$I$17=""), $B16&gt;='Personnel Details'!$I$17), 'Personnel Details'!$L$17, 'Personnel Details'!$G$17)))</f>
        <v/>
      </c>
      <c r="IG16" s="59">
        <f t="shared" si="100"/>
        <v>0</v>
      </c>
      <c r="IH16" s="53"/>
      <c r="IJ16" s="78" t="str">
        <f>IF(IJ$9="", "", IF(AND(NOT('Personnel Details'!$N$18=""), $B16&gt;='Personnel Details'!$N$18), 'Personnel Details'!$O$18, IF(AND(NOT('Personnel Details'!$I$18=""), $B16&gt;='Personnel Details'!$I$18), 'Personnel Details'!$J$18, 'Personnel Details'!$E$18)))</f>
        <v/>
      </c>
      <c r="IK16" s="59" t="str">
        <f>IF(IJ$9="", "", IF(AND(NOT('Personnel Details'!$N$18=""), $B16&gt;='Personnel Details'!$N$18), IF('Personnel Details'!$P$18="","", 'Personnel Details'!$P$18), IF(AND(NOT('Personnel Details'!$I$18=""), $B16&gt;='Personnel Details'!$I$18), IF('Personnel Details'!$K$18="", "", 'Personnel Details'!$K$18), IF('Personnel Details'!$F$18="", "", 'Personnel Details'!$F$18))))</f>
        <v/>
      </c>
      <c r="IL16" s="79" t="str">
        <f>IF(IJ$9="", "", IF(AND(NOT('Personnel Details'!$N$18=""), $B16&gt;='Personnel Details'!$N$18), 'Personnel Details'!$Q$18, IF(AND(NOT('Personnel Details'!$I$18=""), $B16&gt;='Personnel Details'!$I$18), 'Personnel Details'!$L$18, 'Personnel Details'!$G$18)))</f>
        <v/>
      </c>
      <c r="IM16" s="59">
        <f t="shared" si="101"/>
        <v>0</v>
      </c>
      <c r="IN16" s="53"/>
      <c r="IP16" s="78" t="str">
        <f>IF(IP$9="", "", IF(AND(NOT('Personnel Details'!$N$19=""), $B16&gt;='Personnel Details'!$N$19), 'Personnel Details'!$O$19, IF(AND(NOT('Personnel Details'!$I$19=""), $B16&gt;='Personnel Details'!$I$19), 'Personnel Details'!$J$19, 'Personnel Details'!$E$19)))</f>
        <v/>
      </c>
      <c r="IQ16" s="59" t="str">
        <f>IF(IP$9="", "", IF(AND(NOT('Personnel Details'!$N$19=""), $B16&gt;='Personnel Details'!$N$19), IF('Personnel Details'!$P$19="","", 'Personnel Details'!$P$19), IF(AND(NOT('Personnel Details'!$I$19=""), $B16&gt;='Personnel Details'!$I$19), IF('Personnel Details'!$K$19="", "", 'Personnel Details'!$K$19), IF('Personnel Details'!$F$19="", "", 'Personnel Details'!$F$19))))</f>
        <v/>
      </c>
      <c r="IR16" s="79" t="str">
        <f>IF(IP$9="", "", IF(AND(NOT('Personnel Details'!$N$19=""), $B16&gt;='Personnel Details'!$N$19), 'Personnel Details'!$Q$19, IF(AND(NOT('Personnel Details'!$I$19=""), $B16&gt;='Personnel Details'!$I$19), 'Personnel Details'!$L$19, 'Personnel Details'!$G$19)))</f>
        <v/>
      </c>
      <c r="IS16" s="59">
        <f t="shared" si="102"/>
        <v>0</v>
      </c>
      <c r="IT16" s="53"/>
      <c r="IV16" s="78" t="str">
        <f>IF(IV$9="", "", IF(AND(NOT('Personnel Details'!$N$20=""), $B16&gt;='Personnel Details'!$N$20), 'Personnel Details'!$O$20, IF(AND(NOT('Personnel Details'!$I$20=""), $B16&gt;='Personnel Details'!$I$20), 'Personnel Details'!$J$20, 'Personnel Details'!$E$20)))</f>
        <v/>
      </c>
      <c r="IW16" s="59" t="str">
        <f>IF(IV$9="", "", IF(AND(NOT('Personnel Details'!$N$20=""), $B16&gt;='Personnel Details'!$N$20), IF('Personnel Details'!$P$20="","", 'Personnel Details'!$P$20), IF(AND(NOT('Personnel Details'!$I$20=""), $B16&gt;='Personnel Details'!$I$20), IF('Personnel Details'!$K$20="", "", 'Personnel Details'!$K$20), IF('Personnel Details'!$F$20="", "", 'Personnel Details'!$F$20))))</f>
        <v/>
      </c>
      <c r="IX16" s="79" t="str">
        <f>IF(IV$9="", "", IF(AND(NOT('Personnel Details'!$N$20=""), $B16&gt;='Personnel Details'!$N$20), 'Personnel Details'!$Q$20, IF(AND(NOT('Personnel Details'!$I$20=""), $B16&gt;='Personnel Details'!$I$20), 'Personnel Details'!$L$20, 'Personnel Details'!$G$20)))</f>
        <v/>
      </c>
      <c r="IY16" s="59">
        <f t="shared" si="103"/>
        <v>0</v>
      </c>
      <c r="IZ16" s="53"/>
      <c r="JB16" s="78" t="str">
        <f>IF(JB$9="", "", IF(AND(NOT('Personnel Details'!$N$21=""), $B16&gt;='Personnel Details'!$N$21), 'Personnel Details'!$O$21, IF(AND(NOT('Personnel Details'!$I$21=""), $B16&gt;='Personnel Details'!$I$21), 'Personnel Details'!$J$21, 'Personnel Details'!$E$21)))</f>
        <v/>
      </c>
      <c r="JC16" s="59" t="str">
        <f>IF(JB$9="", "", IF(AND(NOT('Personnel Details'!$N$21=""), $B16&gt;='Personnel Details'!$N$21), IF('Personnel Details'!$P$21="","", 'Personnel Details'!$P$21), IF(AND(NOT('Personnel Details'!$I$21=""), $B16&gt;='Personnel Details'!$I$21), IF('Personnel Details'!$K$21="", "", 'Personnel Details'!$K$21), IF('Personnel Details'!$F$21="", "", 'Personnel Details'!$F$21))))</f>
        <v/>
      </c>
      <c r="JD16" s="79" t="str">
        <f>IF(JB$9="", "", IF(AND(NOT('Personnel Details'!$N$21=""), $B16&gt;='Personnel Details'!$N$21), 'Personnel Details'!$Q$21, IF(AND(NOT('Personnel Details'!$I$21=""), $B16&gt;='Personnel Details'!$I$21), 'Personnel Details'!$L$21, 'Personnel Details'!$G$21)))</f>
        <v/>
      </c>
      <c r="JE16" s="59">
        <f t="shared" si="104"/>
        <v>0</v>
      </c>
      <c r="JF16" s="53"/>
      <c r="JH16" s="78" t="str">
        <f>IF(JH$9="", "", IF(AND(NOT('Personnel Details'!$N$22=""), $B16&gt;='Personnel Details'!$N$22), 'Personnel Details'!$O$22, IF(AND(NOT('Personnel Details'!$I$22=""), $B16&gt;='Personnel Details'!$I$22), 'Personnel Details'!$J$22, 'Personnel Details'!$E$22)))</f>
        <v/>
      </c>
      <c r="JI16" s="59" t="str">
        <f>IF(JH$9="", "", IF(AND(NOT('Personnel Details'!$N$22=""), $B16&gt;='Personnel Details'!$N$22), IF('Personnel Details'!$P$22="","", 'Personnel Details'!$P$22), IF(AND(NOT('Personnel Details'!$I$22=""), $B16&gt;='Personnel Details'!$I$22), IF('Personnel Details'!$K$22="", "", 'Personnel Details'!$K$22), IF('Personnel Details'!$F$22="", "", 'Personnel Details'!$F$22))))</f>
        <v/>
      </c>
      <c r="JJ16" s="79" t="str">
        <f>IF(JH$9="", "", IF(AND(NOT('Personnel Details'!$N$22=""), $B16&gt;='Personnel Details'!$N$22), 'Personnel Details'!$Q$22, IF(AND(NOT('Personnel Details'!$I$22=""), $B16&gt;='Personnel Details'!$I$22), 'Personnel Details'!$L$22, 'Personnel Details'!$G$22)))</f>
        <v/>
      </c>
      <c r="JK16" s="59">
        <f t="shared" si="105"/>
        <v>0</v>
      </c>
      <c r="JL16" s="53"/>
      <c r="JN16" s="78" t="str">
        <f>IF(JN$9="", "", IF(AND(NOT('Personnel Details'!$N$23=""), $B16&gt;='Personnel Details'!$N$23), 'Personnel Details'!$O$23, IF(AND(NOT('Personnel Details'!$I$23=""), $B16&gt;='Personnel Details'!$I$23), 'Personnel Details'!$J$23, 'Personnel Details'!$E$23)))</f>
        <v/>
      </c>
      <c r="JO16" s="59" t="str">
        <f>IF(JN$9="", "", IF(AND(NOT('Personnel Details'!$N$23=""), $B16&gt;='Personnel Details'!$N$23), IF('Personnel Details'!$P$23="","", 'Personnel Details'!$P$23), IF(AND(NOT('Personnel Details'!$I$23=""), $B16&gt;='Personnel Details'!$I$23), IF('Personnel Details'!$K$23="", "", 'Personnel Details'!$K$23), IF('Personnel Details'!$F$23="", "", 'Personnel Details'!$F$23))))</f>
        <v/>
      </c>
      <c r="JP16" s="79" t="str">
        <f>IF(JN$9="", "", IF(AND(NOT('Personnel Details'!$N$23=""), $B16&gt;='Personnel Details'!$N$23), 'Personnel Details'!$Q$23, IF(AND(NOT('Personnel Details'!$I$23=""), $B16&gt;='Personnel Details'!$I$23), 'Personnel Details'!$L$23, 'Personnel Details'!$G$23)))</f>
        <v/>
      </c>
      <c r="JQ16" s="59">
        <f t="shared" si="106"/>
        <v>0</v>
      </c>
      <c r="JR16" s="53"/>
      <c r="JT16" s="78" t="str">
        <f>IF(JT$9="", "", IF(AND(NOT('Personnel Details'!$N$24=""), $B16&gt;='Personnel Details'!$N$24), 'Personnel Details'!$O$24, IF(AND(NOT('Personnel Details'!$I$24=""), $B16&gt;='Personnel Details'!$I$24), 'Personnel Details'!$J$24, 'Personnel Details'!$E$24)))</f>
        <v/>
      </c>
      <c r="JU16" s="59" t="str">
        <f>IF(JT$9="", "", IF(AND(NOT('Personnel Details'!$N$24=""), $B16&gt;='Personnel Details'!$N$24), IF('Personnel Details'!$P$24="","", 'Personnel Details'!$P$24), IF(AND(NOT('Personnel Details'!$I$24=""), $B16&gt;='Personnel Details'!$I$24), IF('Personnel Details'!$K$24="", "", 'Personnel Details'!$K$24), IF('Personnel Details'!$F$24="", "", 'Personnel Details'!$F$24))))</f>
        <v/>
      </c>
      <c r="JV16" s="79" t="str">
        <f>IF(JT$9="", "", IF(AND(NOT('Personnel Details'!$N$24=""), $B16&gt;='Personnel Details'!$N$24), 'Personnel Details'!$Q$24, IF(AND(NOT('Personnel Details'!$I$24=""), $B16&gt;='Personnel Details'!$I$24), 'Personnel Details'!$L$24, 'Personnel Details'!$G$24)))</f>
        <v/>
      </c>
      <c r="JW16" s="59">
        <f t="shared" si="107"/>
        <v>0</v>
      </c>
      <c r="JX16" s="53"/>
      <c r="JZ16" s="78" t="str">
        <f>IF(JZ$9="", "", IF(AND(NOT('Personnel Details'!$N$25=""), $B16&gt;='Personnel Details'!$N$25), 'Personnel Details'!$O$25, IF(AND(NOT('Personnel Details'!$I$25=""), $B16&gt;='Personnel Details'!$I$25), 'Personnel Details'!$J$25, 'Personnel Details'!$E$25)))</f>
        <v/>
      </c>
      <c r="KA16" s="59" t="str">
        <f>IF(JZ$9="", "", IF(AND(NOT('Personnel Details'!$N$25=""), $B16&gt;='Personnel Details'!$N$25), IF('Personnel Details'!$P$25="","", 'Personnel Details'!$P$25), IF(AND(NOT('Personnel Details'!$I$25=""), $B16&gt;='Personnel Details'!$I$25), IF('Personnel Details'!$K$25="", "", 'Personnel Details'!$K$25), IF('Personnel Details'!$F$25="", "", 'Personnel Details'!$F$25))))</f>
        <v/>
      </c>
      <c r="KB16" s="79" t="str">
        <f>IF(JZ$9="", "", IF(AND(NOT('Personnel Details'!$N$25=""), $B16&gt;='Personnel Details'!$N$25), 'Personnel Details'!$Q$25, IF(AND(NOT('Personnel Details'!$I$25=""), $B16&gt;='Personnel Details'!$I$25), 'Personnel Details'!$L$25, 'Personnel Details'!$G$25)))</f>
        <v/>
      </c>
      <c r="KC16" s="59">
        <f t="shared" si="108"/>
        <v>0</v>
      </c>
      <c r="KD16" s="53"/>
      <c r="KF16" s="78" t="str">
        <f>IF(KF$9="", "", IF(AND(NOT('Personnel Details'!$N$26=""), $B16&gt;='Personnel Details'!$N$26), 'Personnel Details'!$O$26, IF(AND(NOT('Personnel Details'!$I$26=""), $B16&gt;='Personnel Details'!$I$26), 'Personnel Details'!$J$26, 'Personnel Details'!$E$26)))</f>
        <v/>
      </c>
      <c r="KG16" s="59" t="str">
        <f>IF(KF$9="", "", IF(AND(NOT('Personnel Details'!$N$26=""), $B16&gt;='Personnel Details'!$N$26), IF('Personnel Details'!$P$26="","", 'Personnel Details'!$P$26), IF(AND(NOT('Personnel Details'!$I$26=""), $B16&gt;='Personnel Details'!$I$26), IF('Personnel Details'!$K$26="", "", 'Personnel Details'!$K$26), IF('Personnel Details'!$F$26="", "", 'Personnel Details'!$F$26))))</f>
        <v/>
      </c>
      <c r="KH16" s="79" t="str">
        <f>IF(KF$9="", "", IF(AND(NOT('Personnel Details'!$N$26=""), $B16&gt;='Personnel Details'!$N$26), 'Personnel Details'!$Q$26, IF(AND(NOT('Personnel Details'!$I$26=""), $B16&gt;='Personnel Details'!$I$26), 'Personnel Details'!$L$26, 'Personnel Details'!$G$26)))</f>
        <v/>
      </c>
      <c r="KI16" s="59">
        <f t="shared" si="109"/>
        <v>0</v>
      </c>
      <c r="KJ16" s="53"/>
      <c r="KL16" s="78" t="str">
        <f>IF(KL$9="", "", IF(AND(NOT('Personnel Details'!$N$27=""), $B16&gt;='Personnel Details'!$N$27), 'Personnel Details'!$O$27, IF(AND(NOT('Personnel Details'!$I$27=""), $B16&gt;='Personnel Details'!$I$27), 'Personnel Details'!$J$27, 'Personnel Details'!$E$27)))</f>
        <v/>
      </c>
      <c r="KM16" s="59" t="str">
        <f>IF(KL$9="", "", IF(AND(NOT('Personnel Details'!$N$27=""), $B16&gt;='Personnel Details'!$N$27), IF('Personnel Details'!$P$27="","", 'Personnel Details'!$P$27), IF(AND(NOT('Personnel Details'!$I$27=""), $B16&gt;='Personnel Details'!$I$27), IF('Personnel Details'!$K$27="", "", 'Personnel Details'!$K$27), IF('Personnel Details'!$F$27="", "", 'Personnel Details'!$F$27))))</f>
        <v/>
      </c>
      <c r="KN16" s="79" t="str">
        <f>IF(KL$9="", "", IF(AND(NOT('Personnel Details'!$N$27=""), $B16&gt;='Personnel Details'!$N$27), 'Personnel Details'!$Q$27, IF(AND(NOT('Personnel Details'!$I$27=""), $B16&gt;='Personnel Details'!$I$27), 'Personnel Details'!$L$27, 'Personnel Details'!$G$27)))</f>
        <v/>
      </c>
      <c r="KO16" s="59">
        <f t="shared" si="110"/>
        <v>0</v>
      </c>
      <c r="KP16" s="53"/>
      <c r="KR16" s="78" t="str">
        <f>IF(KR$9="", "", IF(AND(NOT('Personnel Details'!$N$28=""), $B16&gt;='Personnel Details'!$N$28), 'Personnel Details'!$O$28, IF(AND(NOT('Personnel Details'!$I$28=""), $B16&gt;='Personnel Details'!$I$28), 'Personnel Details'!$J$28, 'Personnel Details'!$E$28)))</f>
        <v/>
      </c>
      <c r="KS16" s="59" t="str">
        <f>IF(KR$9="", "", IF(AND(NOT('Personnel Details'!$N$28=""), $B16&gt;='Personnel Details'!$N$28), IF('Personnel Details'!$P$28="","", 'Personnel Details'!$P$28), IF(AND(NOT('Personnel Details'!$I$28=""), $B16&gt;='Personnel Details'!$I$28), IF('Personnel Details'!$K$28="", "", 'Personnel Details'!$K$28), IF('Personnel Details'!$F$28="", "", 'Personnel Details'!$F$28))))</f>
        <v/>
      </c>
      <c r="KT16" s="79" t="str">
        <f>IF(KR$9="", "", IF(AND(NOT('Personnel Details'!$N$28=""), $B16&gt;='Personnel Details'!$N$28), 'Personnel Details'!$Q$28, IF(AND(NOT('Personnel Details'!$I$28=""), $B16&gt;='Personnel Details'!$I$28), 'Personnel Details'!$L$28, 'Personnel Details'!$G$28)))</f>
        <v/>
      </c>
      <c r="KU16" s="59">
        <f t="shared" si="111"/>
        <v>0</v>
      </c>
      <c r="KV16" s="53"/>
      <c r="KX16" s="78" t="str">
        <f>IF(KX$9="", "", IF(AND(NOT('Personnel Details'!$N$29=""), $B16&gt;='Personnel Details'!$N$29), 'Personnel Details'!$O$29, IF(AND(NOT('Personnel Details'!$I$29=""), $B16&gt;='Personnel Details'!$I$29), 'Personnel Details'!$J$29, 'Personnel Details'!$E$29)))</f>
        <v/>
      </c>
      <c r="KY16" s="59" t="str">
        <f>IF(KX$9="", "", IF(AND(NOT('Personnel Details'!$N$29=""), $B16&gt;='Personnel Details'!$N$29), IF('Personnel Details'!$P$29="","", 'Personnel Details'!$P$29), IF(AND(NOT('Personnel Details'!$I$29=""), $B16&gt;='Personnel Details'!$I$29), IF('Personnel Details'!$K$29="", "", 'Personnel Details'!$K$29), IF('Personnel Details'!$F$29="", "", 'Personnel Details'!$F$29))))</f>
        <v/>
      </c>
      <c r="KZ16" s="79" t="str">
        <f>IF(KX$9="", "", IF(AND(NOT('Personnel Details'!$N$29=""), $B16&gt;='Personnel Details'!$N$29), 'Personnel Details'!$Q$29, IF(AND(NOT('Personnel Details'!$I$29=""), $B16&gt;='Personnel Details'!$I$29), 'Personnel Details'!$L$29, 'Personnel Details'!$G$29)))</f>
        <v/>
      </c>
      <c r="LA16" s="59">
        <f t="shared" si="112"/>
        <v>0</v>
      </c>
      <c r="LB16" s="53"/>
      <c r="LD16" s="78" t="str">
        <f>IF(LD$9="", "", IF(AND(NOT('Personnel Details'!$N$30=""), $B16&gt;='Personnel Details'!$N$30), 'Personnel Details'!$O$30, IF(AND(NOT('Personnel Details'!$I$30=""), $B16&gt;='Personnel Details'!$I$30), 'Personnel Details'!$J$30, 'Personnel Details'!$E$30)))</f>
        <v/>
      </c>
      <c r="LE16" s="59" t="str">
        <f>IF(LD$9="", "", IF(AND(NOT('Personnel Details'!$N$30=""), $B16&gt;='Personnel Details'!$N$30), IF('Personnel Details'!$P$30="","", 'Personnel Details'!$P$30), IF(AND(NOT('Personnel Details'!$I$30=""), $B16&gt;='Personnel Details'!$I$30), IF('Personnel Details'!$K$30="", "", 'Personnel Details'!$K$30), IF('Personnel Details'!$F$30="", "", 'Personnel Details'!$F$30))))</f>
        <v/>
      </c>
      <c r="LF16" s="79" t="str">
        <f>IF(LD$9="", "", IF(AND(NOT('Personnel Details'!$N$30=""), $B16&gt;='Personnel Details'!$N$30), 'Personnel Details'!$Q$30, IF(AND(NOT('Personnel Details'!$I$30=""), $B16&gt;='Personnel Details'!$I$30), 'Personnel Details'!$L$30, 'Personnel Details'!$G$30)))</f>
        <v/>
      </c>
      <c r="LG16" s="59">
        <f t="shared" si="113"/>
        <v>0</v>
      </c>
      <c r="LH16" s="53"/>
      <c r="LJ16" s="78" t="str">
        <f>IF(LJ$9="", "", IF(AND(NOT('Personnel Details'!$N$31=""), $B16&gt;='Personnel Details'!$N$31), 'Personnel Details'!$O$31, IF(AND(NOT('Personnel Details'!$I$31=""), $B16&gt;='Personnel Details'!$I$31), 'Personnel Details'!$J$31, 'Personnel Details'!$E$31)))</f>
        <v/>
      </c>
      <c r="LK16" s="59" t="str">
        <f>IF(LJ$9="", "", IF(AND(NOT('Personnel Details'!$N$31=""), $B16&gt;='Personnel Details'!$N$31), IF('Personnel Details'!$P$31="","", 'Personnel Details'!$P$31), IF(AND(NOT('Personnel Details'!$I$31=""), $B16&gt;='Personnel Details'!$I$31), IF('Personnel Details'!$K$31="", "", 'Personnel Details'!$K$31), IF('Personnel Details'!$F$31="", "", 'Personnel Details'!$F$31))))</f>
        <v/>
      </c>
      <c r="LL16" s="79" t="str">
        <f>IF(LJ$9="", "", IF(AND(NOT('Personnel Details'!$N$31=""), $B16&gt;='Personnel Details'!$N$31), 'Personnel Details'!$Q$31, IF(AND(NOT('Personnel Details'!$I$31=""), $B16&gt;='Personnel Details'!$I$31), 'Personnel Details'!$L$31, 'Personnel Details'!$G$31)))</f>
        <v/>
      </c>
      <c r="LM16" s="59">
        <f t="shared" si="114"/>
        <v>0</v>
      </c>
      <c r="LN16" s="53"/>
      <c r="LP16" s="78" t="str">
        <f>IF(LP$9="", "", IF(AND(NOT('Personnel Details'!$N$32=""), $B16&gt;='Personnel Details'!$N$32), 'Personnel Details'!$O$32, IF(AND(NOT('Personnel Details'!$I$32=""), $B16&gt;='Personnel Details'!$I$32), 'Personnel Details'!$J$32, 'Personnel Details'!$E$32)))</f>
        <v/>
      </c>
      <c r="LQ16" s="59" t="str">
        <f>IF(LP$9="", "", IF(AND(NOT('Personnel Details'!$N$32=""), $B16&gt;='Personnel Details'!$N$32), IF('Personnel Details'!$P$32="","", 'Personnel Details'!$P$32), IF(AND(NOT('Personnel Details'!$I$32=""), $B16&gt;='Personnel Details'!$I$32), IF('Personnel Details'!$K$32="", "", 'Personnel Details'!$K$32), IF('Personnel Details'!$F$32="", "", 'Personnel Details'!$F$32))))</f>
        <v/>
      </c>
      <c r="LR16" s="79" t="str">
        <f>IF(LP$9="", "", IF(AND(NOT('Personnel Details'!$N$32=""), $B16&gt;='Personnel Details'!$N$32), 'Personnel Details'!$Q$32, IF(AND(NOT('Personnel Details'!$I$32=""), $B16&gt;='Personnel Details'!$I$32), 'Personnel Details'!$L$32, 'Personnel Details'!$G$32)))</f>
        <v/>
      </c>
      <c r="LS16" s="59">
        <f t="shared" si="115"/>
        <v>0</v>
      </c>
      <c r="LT16" s="53"/>
      <c r="LV16" s="78" t="str">
        <f>IF(LV$9="", "", IF(AND(NOT('Personnel Details'!$N$33=""), $B16&gt;='Personnel Details'!$N$33), 'Personnel Details'!$O$33, IF(AND(NOT('Personnel Details'!$I$33=""), $B16&gt;='Personnel Details'!$I$33), 'Personnel Details'!$J$33, 'Personnel Details'!$E$33)))</f>
        <v/>
      </c>
      <c r="LW16" s="59" t="str">
        <f>IF(LV$9="", "", IF(AND(NOT('Personnel Details'!$N$33=""), $B16&gt;='Personnel Details'!$N$33), IF('Personnel Details'!$P$33="","", 'Personnel Details'!$P$33), IF(AND(NOT('Personnel Details'!$I$33=""), $B16&gt;='Personnel Details'!$I$33), IF('Personnel Details'!$K$33="", "", 'Personnel Details'!$K$33), IF('Personnel Details'!$F$33="", "", 'Personnel Details'!$F$33))))</f>
        <v/>
      </c>
      <c r="LX16" s="79" t="str">
        <f>IF(LV$9="", "", IF(AND(NOT('Personnel Details'!$N$33=""), $B16&gt;='Personnel Details'!$N$33), 'Personnel Details'!$Q$33, IF(AND(NOT('Personnel Details'!$I$33=""), $B16&gt;='Personnel Details'!$I$33), 'Personnel Details'!$L$33, 'Personnel Details'!$G$33)))</f>
        <v/>
      </c>
      <c r="LY16" s="59">
        <f t="shared" si="116"/>
        <v>0</v>
      </c>
      <c r="LZ16" s="53"/>
      <c r="MB16" s="78" t="str">
        <f>IF(MB$9="", "", IF(AND(NOT('Personnel Details'!$N$34=""), $B16&gt;='Personnel Details'!$N$34), 'Personnel Details'!$O$34, IF(AND(NOT('Personnel Details'!$I$34=""), $B16&gt;='Personnel Details'!$I$34), 'Personnel Details'!$J$34, 'Personnel Details'!$E$34)))</f>
        <v/>
      </c>
      <c r="MC16" s="59" t="str">
        <f>IF(MB$9="", "", IF(AND(NOT('Personnel Details'!$N$34=""), $B16&gt;='Personnel Details'!$N$34), IF('Personnel Details'!$P$34="","", 'Personnel Details'!$P$34), IF(AND(NOT('Personnel Details'!$I$34=""), $B16&gt;='Personnel Details'!$I$34), IF('Personnel Details'!$K$34="", "", 'Personnel Details'!$K$34), IF('Personnel Details'!$F$34="", "", 'Personnel Details'!$F$34))))</f>
        <v/>
      </c>
      <c r="MD16" s="79" t="str">
        <f>IF(MB$9="", "", IF(AND(NOT('Personnel Details'!$N$34=""), $B16&gt;='Personnel Details'!$N$34), 'Personnel Details'!$Q$34, IF(AND(NOT('Personnel Details'!$I$34=""), $B16&gt;='Personnel Details'!$I$34), 'Personnel Details'!$L$34, 'Personnel Details'!$G$34)))</f>
        <v/>
      </c>
      <c r="ME16" s="59">
        <f t="shared" si="117"/>
        <v>0</v>
      </c>
      <c r="MF16" s="53"/>
      <c r="MH16" s="78" t="str">
        <f>IF(MH$9="", "", IF(AND(NOT('Personnel Details'!$N$35=""), $B16&gt;='Personnel Details'!$N$35), 'Personnel Details'!$O$35, IF(AND(NOT('Personnel Details'!$I$35=""), $B16&gt;='Personnel Details'!$I$35), 'Personnel Details'!$J$35, 'Personnel Details'!$E$35)))</f>
        <v/>
      </c>
      <c r="MI16" s="59" t="str">
        <f>IF(MH$9="", "", IF(AND(NOT('Personnel Details'!$N$35=""), $B16&gt;='Personnel Details'!$N$35), IF('Personnel Details'!$P$35="","", 'Personnel Details'!$P$35), IF(AND(NOT('Personnel Details'!$I$35=""), $B16&gt;='Personnel Details'!$I$35), IF('Personnel Details'!$K$35="", "", 'Personnel Details'!$K$35), IF('Personnel Details'!$F$35="", "", 'Personnel Details'!$F$35))))</f>
        <v/>
      </c>
      <c r="MJ16" s="79" t="str">
        <f>IF(MH$9="", "", IF(AND(NOT('Personnel Details'!$N$35=""), $B16&gt;='Personnel Details'!$N$35), 'Personnel Details'!$Q$35, IF(AND(NOT('Personnel Details'!$I$35=""), $B16&gt;='Personnel Details'!$I$35), 'Personnel Details'!$L$35, 'Personnel Details'!$G$35)))</f>
        <v/>
      </c>
      <c r="MK16" s="59">
        <f t="shared" si="118"/>
        <v>0</v>
      </c>
      <c r="ML16" s="53"/>
      <c r="MN16" s="78" t="str">
        <f>IF(MN$9="", "", IF(AND(NOT('Personnel Details'!$N$36=""), $B16&gt;='Personnel Details'!$N$36), 'Personnel Details'!$O$36, IF(AND(NOT('Personnel Details'!$I$36=""), $B16&gt;='Personnel Details'!$I$36), 'Personnel Details'!$J$36, 'Personnel Details'!$E$36)))</f>
        <v/>
      </c>
      <c r="MO16" s="59" t="str">
        <f>IF(MN$9="", "", IF(AND(NOT('Personnel Details'!$N$36=""), $B16&gt;='Personnel Details'!$N$36), IF('Personnel Details'!$P$36="","", 'Personnel Details'!$P$36), IF(AND(NOT('Personnel Details'!$I$36=""), $B16&gt;='Personnel Details'!$I$36), IF('Personnel Details'!$K$36="", "", 'Personnel Details'!$K$36), IF('Personnel Details'!$F$36="", "", 'Personnel Details'!$F$36))))</f>
        <v/>
      </c>
      <c r="MP16" s="79" t="str">
        <f>IF(MN$9="", "", IF(AND(NOT('Personnel Details'!$N$36=""), $B16&gt;='Personnel Details'!$N$36), 'Personnel Details'!$Q$36, IF(AND(NOT('Personnel Details'!$I$36=""), $B16&gt;='Personnel Details'!$I$36), 'Personnel Details'!$L$36, 'Personnel Details'!$G$36)))</f>
        <v/>
      </c>
      <c r="MQ16" s="59">
        <f t="shared" si="119"/>
        <v>0</v>
      </c>
      <c r="MR16" s="53"/>
      <c r="MT16" s="78" t="str">
        <f>IF(MT$9="", "", IF(AND(NOT('Personnel Details'!$N$37=""), $B16&gt;='Personnel Details'!$N$37), 'Personnel Details'!$O$37, IF(AND(NOT('Personnel Details'!$I$37=""), $B16&gt;='Personnel Details'!$I$37), 'Personnel Details'!$J$37, 'Personnel Details'!$E$37)))</f>
        <v/>
      </c>
      <c r="MU16" s="59" t="str">
        <f>IF(MT$9="", "", IF(AND(NOT('Personnel Details'!$N$37=""), $B16&gt;='Personnel Details'!$N$37), IF('Personnel Details'!$P$37="","", 'Personnel Details'!$P$37), IF(AND(NOT('Personnel Details'!$I$37=""), $B16&gt;='Personnel Details'!$I$37), IF('Personnel Details'!$K$37="", "", 'Personnel Details'!$K$37), IF('Personnel Details'!$F$37="", "", 'Personnel Details'!$F$37))))</f>
        <v/>
      </c>
      <c r="MV16" s="79" t="str">
        <f>IF(MT$9="", "", IF(AND(NOT('Personnel Details'!$N$37=""), $B16&gt;='Personnel Details'!$N$37), 'Personnel Details'!$Q$37, IF(AND(NOT('Personnel Details'!$I$37=""), $B16&gt;='Personnel Details'!$I$37), 'Personnel Details'!$L$37, 'Personnel Details'!$G$37)))</f>
        <v/>
      </c>
      <c r="MW16" s="59">
        <f t="shared" si="120"/>
        <v>0</v>
      </c>
      <c r="MX16" s="53"/>
      <c r="MZ16" s="78" t="str">
        <f>IF(MZ$9="", "", IF(AND(NOT('Personnel Details'!$N$38=""), $B16&gt;='Personnel Details'!$N$38), 'Personnel Details'!$O$38, IF(AND(NOT('Personnel Details'!$I$38=""), $B16&gt;='Personnel Details'!$I$38), 'Personnel Details'!$J$38, 'Personnel Details'!$E$38)))</f>
        <v/>
      </c>
      <c r="NA16" s="59" t="str">
        <f>IF(MZ$9="", "", IF(AND(NOT('Personnel Details'!$N$38=""), $B16&gt;='Personnel Details'!$N$38), IF('Personnel Details'!$P$38="","", 'Personnel Details'!$P$38), IF(AND(NOT('Personnel Details'!$I$38=""), $B16&gt;='Personnel Details'!$I$38), IF('Personnel Details'!$K$38="", "", 'Personnel Details'!$K$38), IF('Personnel Details'!$F$38="", "", 'Personnel Details'!$F$38))))</f>
        <v/>
      </c>
      <c r="NB16" s="79" t="str">
        <f>IF(MZ$9="", "", IF(AND(NOT('Personnel Details'!$N$38=""), $B16&gt;='Personnel Details'!$N$38), 'Personnel Details'!$Q$38, IF(AND(NOT('Personnel Details'!$I$38=""), $B16&gt;='Personnel Details'!$I$38), 'Personnel Details'!$L$38, 'Personnel Details'!$G$38)))</f>
        <v/>
      </c>
      <c r="NC16" s="59">
        <f t="shared" si="121"/>
        <v>0</v>
      </c>
      <c r="ND16" s="53"/>
      <c r="NF16" s="78" t="str">
        <f>IF(NF$9="", "", IF(AND(NOT('Personnel Details'!$N$39=""), $B16&gt;='Personnel Details'!$N$39), 'Personnel Details'!$O$39, IF(AND(NOT('Personnel Details'!$I$39=""), $B16&gt;='Personnel Details'!$I$39), 'Personnel Details'!$J$39, 'Personnel Details'!$E$39)))</f>
        <v/>
      </c>
      <c r="NG16" s="59" t="str">
        <f>IF(NF$9="", "", IF(AND(NOT('Personnel Details'!$N$39=""), $B16&gt;='Personnel Details'!$N$39), IF('Personnel Details'!$P$39="","", 'Personnel Details'!$P$39), IF(AND(NOT('Personnel Details'!$I$39=""), $B16&gt;='Personnel Details'!$I$39), IF('Personnel Details'!$K$39="", "", 'Personnel Details'!$K$39), IF('Personnel Details'!$F$39="", "", 'Personnel Details'!$F$39))))</f>
        <v/>
      </c>
      <c r="NH16" s="79" t="str">
        <f>IF(NF$9="", "", IF(AND(NOT('Personnel Details'!$N$39=""), $B16&gt;='Personnel Details'!$N$39), 'Personnel Details'!$Q$39, IF(AND(NOT('Personnel Details'!$I$39=""), $B16&gt;='Personnel Details'!$I$39), 'Personnel Details'!$L$39, 'Personnel Details'!$G$39)))</f>
        <v/>
      </c>
      <c r="NI16" s="59">
        <f t="shared" si="122"/>
        <v>0</v>
      </c>
      <c r="NJ16" s="53"/>
      <c r="NL16" s="78" t="str">
        <f>IF(NL$9="", "", IF(AND(NOT('Personnel Details'!$N$40=""), $B16&gt;='Personnel Details'!$N$40), 'Personnel Details'!$O$40, IF(AND(NOT('Personnel Details'!$I$40=""), $B16&gt;='Personnel Details'!$I$40), 'Personnel Details'!$J$40, 'Personnel Details'!$E$40)))</f>
        <v/>
      </c>
      <c r="NM16" s="59" t="str">
        <f>IF(NL$9="", "", IF(AND(NOT('Personnel Details'!$N$40=""), $B16&gt;='Personnel Details'!$N$40), IF('Personnel Details'!$P$40="","", 'Personnel Details'!$P$40), IF(AND(NOT('Personnel Details'!$I$40=""), $B16&gt;='Personnel Details'!$I$40), IF('Personnel Details'!$K$40="", "", 'Personnel Details'!$K$40), IF('Personnel Details'!$F$40="", "", 'Personnel Details'!$F$40))))</f>
        <v/>
      </c>
      <c r="NN16" s="79" t="str">
        <f>IF(NL$9="", "", IF(AND(NOT('Personnel Details'!$N$40=""), $B16&gt;='Personnel Details'!$N$40), 'Personnel Details'!$Q$40, IF(AND(NOT('Personnel Details'!$I$40=""), $B16&gt;='Personnel Details'!$I$40), 'Personnel Details'!$L$40, 'Personnel Details'!$G$40)))</f>
        <v/>
      </c>
      <c r="NO16" s="59">
        <f t="shared" si="123"/>
        <v>0</v>
      </c>
      <c r="NP16" s="53"/>
    </row>
    <row r="17" spans="1:380" x14ac:dyDescent="0.25">
      <c r="A17" s="32"/>
      <c r="B17" s="113">
        <f>IFERROR(IF(B16+1&gt;'Personnel Details'!$U$5, "", B16+1), "")</f>
        <v>43837</v>
      </c>
      <c r="C17" s="32"/>
      <c r="D17" s="84">
        <v>0</v>
      </c>
      <c r="E17" s="13">
        <f t="shared" si="2"/>
        <v>450</v>
      </c>
      <c r="F17" s="13">
        <f t="shared" si="33"/>
        <v>0</v>
      </c>
      <c r="G17" s="56">
        <f t="shared" si="124"/>
        <v>360</v>
      </c>
      <c r="H17" s="16">
        <f t="shared" si="34"/>
        <v>0.8</v>
      </c>
      <c r="I17" s="32"/>
      <c r="J17" s="84">
        <v>0</v>
      </c>
      <c r="K17" s="62">
        <f t="shared" si="3"/>
        <v>500</v>
      </c>
      <c r="L17" s="62">
        <f t="shared" si="35"/>
        <v>0</v>
      </c>
      <c r="M17" s="65">
        <f t="shared" si="125"/>
        <v>400</v>
      </c>
      <c r="N17" s="68">
        <f t="shared" si="36"/>
        <v>0.8</v>
      </c>
      <c r="O17" s="32"/>
      <c r="P17" s="84">
        <v>0</v>
      </c>
      <c r="Q17" s="62">
        <f t="shared" si="4"/>
        <v>520</v>
      </c>
      <c r="R17" s="62">
        <f t="shared" si="37"/>
        <v>0</v>
      </c>
      <c r="S17" s="65">
        <f t="shared" si="126"/>
        <v>416</v>
      </c>
      <c r="T17" s="68">
        <f t="shared" si="38"/>
        <v>0.8</v>
      </c>
      <c r="U17" s="32"/>
      <c r="V17" s="84">
        <v>0</v>
      </c>
      <c r="W17" s="62">
        <f t="shared" si="5"/>
        <v>510</v>
      </c>
      <c r="X17" s="62">
        <f t="shared" si="39"/>
        <v>0</v>
      </c>
      <c r="Y17" s="65">
        <f t="shared" si="127"/>
        <v>408</v>
      </c>
      <c r="Z17" s="68">
        <f t="shared" si="40"/>
        <v>0.8</v>
      </c>
      <c r="AA17" s="32"/>
      <c r="AB17" s="84"/>
      <c r="AC17" s="62" t="str">
        <f t="shared" si="6"/>
        <v/>
      </c>
      <c r="AD17" s="62" t="str">
        <f t="shared" si="41"/>
        <v/>
      </c>
      <c r="AE17" s="65" t="str">
        <f t="shared" si="128"/>
        <v/>
      </c>
      <c r="AF17" s="68" t="str">
        <f t="shared" si="42"/>
        <v/>
      </c>
      <c r="AG17" s="32"/>
      <c r="AH17" s="84"/>
      <c r="AI17" s="62" t="str">
        <f t="shared" si="7"/>
        <v/>
      </c>
      <c r="AJ17" s="62" t="str">
        <f t="shared" si="43"/>
        <v/>
      </c>
      <c r="AK17" s="65" t="str">
        <f t="shared" si="129"/>
        <v/>
      </c>
      <c r="AL17" s="68" t="str">
        <f t="shared" si="44"/>
        <v/>
      </c>
      <c r="AM17" s="32"/>
      <c r="AN17" s="84"/>
      <c r="AO17" s="62" t="str">
        <f t="shared" si="8"/>
        <v/>
      </c>
      <c r="AP17" s="62" t="str">
        <f t="shared" si="45"/>
        <v/>
      </c>
      <c r="AQ17" s="65" t="str">
        <f t="shared" si="130"/>
        <v/>
      </c>
      <c r="AR17" s="68" t="str">
        <f t="shared" si="46"/>
        <v/>
      </c>
      <c r="AS17" s="32"/>
      <c r="AT17" s="84"/>
      <c r="AU17" s="62" t="str">
        <f t="shared" si="9"/>
        <v/>
      </c>
      <c r="AV17" s="62" t="str">
        <f t="shared" si="47"/>
        <v/>
      </c>
      <c r="AW17" s="65" t="str">
        <f t="shared" si="131"/>
        <v/>
      </c>
      <c r="AX17" s="68" t="str">
        <f t="shared" si="48"/>
        <v/>
      </c>
      <c r="AY17" s="32"/>
      <c r="AZ17" s="84"/>
      <c r="BA17" s="62" t="str">
        <f t="shared" si="10"/>
        <v/>
      </c>
      <c r="BB17" s="62" t="str">
        <f t="shared" si="49"/>
        <v/>
      </c>
      <c r="BC17" s="65" t="str">
        <f t="shared" si="132"/>
        <v/>
      </c>
      <c r="BD17" s="68" t="str">
        <f t="shared" si="50"/>
        <v/>
      </c>
      <c r="BE17" s="32"/>
      <c r="BF17" s="84"/>
      <c r="BG17" s="62" t="str">
        <f t="shared" si="11"/>
        <v/>
      </c>
      <c r="BH17" s="62" t="str">
        <f t="shared" si="51"/>
        <v/>
      </c>
      <c r="BI17" s="65" t="str">
        <f t="shared" si="133"/>
        <v/>
      </c>
      <c r="BJ17" s="68" t="str">
        <f t="shared" si="52"/>
        <v/>
      </c>
      <c r="BK17" s="32"/>
      <c r="BL17" s="84"/>
      <c r="BM17" s="62" t="str">
        <f t="shared" si="12"/>
        <v/>
      </c>
      <c r="BN17" s="62" t="str">
        <f t="shared" si="53"/>
        <v/>
      </c>
      <c r="BO17" s="65" t="str">
        <f t="shared" si="134"/>
        <v/>
      </c>
      <c r="BP17" s="68" t="str">
        <f t="shared" si="54"/>
        <v/>
      </c>
      <c r="BQ17" s="32"/>
      <c r="BR17" s="84"/>
      <c r="BS17" s="62" t="str">
        <f t="shared" si="13"/>
        <v/>
      </c>
      <c r="BT17" s="62" t="str">
        <f t="shared" si="55"/>
        <v/>
      </c>
      <c r="BU17" s="65" t="str">
        <f t="shared" si="135"/>
        <v/>
      </c>
      <c r="BV17" s="68" t="str">
        <f t="shared" si="56"/>
        <v/>
      </c>
      <c r="BW17" s="32"/>
      <c r="BX17" s="84"/>
      <c r="BY17" s="62" t="str">
        <f t="shared" si="14"/>
        <v/>
      </c>
      <c r="BZ17" s="62" t="str">
        <f t="shared" si="57"/>
        <v/>
      </c>
      <c r="CA17" s="65" t="str">
        <f t="shared" si="136"/>
        <v/>
      </c>
      <c r="CB17" s="68" t="str">
        <f t="shared" si="58"/>
        <v/>
      </c>
      <c r="CC17" s="32"/>
      <c r="CD17" s="84"/>
      <c r="CE17" s="62" t="str">
        <f t="shared" si="15"/>
        <v/>
      </c>
      <c r="CF17" s="62" t="str">
        <f t="shared" si="59"/>
        <v/>
      </c>
      <c r="CG17" s="65" t="str">
        <f t="shared" si="137"/>
        <v/>
      </c>
      <c r="CH17" s="68" t="str">
        <f t="shared" si="60"/>
        <v/>
      </c>
      <c r="CI17" s="32"/>
      <c r="CJ17" s="84"/>
      <c r="CK17" s="62" t="str">
        <f t="shared" si="16"/>
        <v/>
      </c>
      <c r="CL17" s="62" t="str">
        <f t="shared" si="61"/>
        <v/>
      </c>
      <c r="CM17" s="65" t="str">
        <f t="shared" si="138"/>
        <v/>
      </c>
      <c r="CN17" s="68" t="str">
        <f t="shared" si="62"/>
        <v/>
      </c>
      <c r="CO17" s="32"/>
      <c r="CP17" s="84"/>
      <c r="CQ17" s="62" t="str">
        <f t="shared" si="17"/>
        <v/>
      </c>
      <c r="CR17" s="62" t="str">
        <f t="shared" si="63"/>
        <v/>
      </c>
      <c r="CS17" s="65" t="str">
        <f t="shared" si="139"/>
        <v/>
      </c>
      <c r="CT17" s="68" t="str">
        <f t="shared" si="64"/>
        <v/>
      </c>
      <c r="CU17" s="32"/>
      <c r="CV17" s="84"/>
      <c r="CW17" s="62" t="str">
        <f t="shared" si="18"/>
        <v/>
      </c>
      <c r="CX17" s="62" t="str">
        <f t="shared" si="65"/>
        <v/>
      </c>
      <c r="CY17" s="65" t="str">
        <f t="shared" si="140"/>
        <v/>
      </c>
      <c r="CZ17" s="68" t="str">
        <f t="shared" si="66"/>
        <v/>
      </c>
      <c r="DA17" s="32"/>
      <c r="DB17" s="84"/>
      <c r="DC17" s="62" t="str">
        <f t="shared" si="19"/>
        <v/>
      </c>
      <c r="DD17" s="62" t="str">
        <f t="shared" si="67"/>
        <v/>
      </c>
      <c r="DE17" s="65" t="str">
        <f t="shared" si="141"/>
        <v/>
      </c>
      <c r="DF17" s="68" t="str">
        <f t="shared" si="68"/>
        <v/>
      </c>
      <c r="DG17" s="32"/>
      <c r="DH17" s="84"/>
      <c r="DI17" s="62" t="str">
        <f t="shared" si="20"/>
        <v/>
      </c>
      <c r="DJ17" s="62" t="str">
        <f t="shared" si="69"/>
        <v/>
      </c>
      <c r="DK17" s="65" t="str">
        <f t="shared" si="142"/>
        <v/>
      </c>
      <c r="DL17" s="68" t="str">
        <f t="shared" si="70"/>
        <v/>
      </c>
      <c r="DM17" s="32"/>
      <c r="DN17" s="84"/>
      <c r="DO17" s="62" t="str">
        <f t="shared" si="21"/>
        <v/>
      </c>
      <c r="DP17" s="62" t="str">
        <f t="shared" si="71"/>
        <v/>
      </c>
      <c r="DQ17" s="65" t="str">
        <f t="shared" si="143"/>
        <v/>
      </c>
      <c r="DR17" s="68" t="str">
        <f t="shared" si="72"/>
        <v/>
      </c>
      <c r="DS17" s="32"/>
      <c r="DT17" s="84"/>
      <c r="DU17" s="62" t="str">
        <f t="shared" si="22"/>
        <v/>
      </c>
      <c r="DV17" s="62" t="str">
        <f t="shared" si="73"/>
        <v/>
      </c>
      <c r="DW17" s="65" t="str">
        <f t="shared" si="144"/>
        <v/>
      </c>
      <c r="DX17" s="68" t="str">
        <f t="shared" si="74"/>
        <v/>
      </c>
      <c r="DY17" s="32"/>
      <c r="DZ17" s="84"/>
      <c r="EA17" s="62" t="str">
        <f t="shared" si="23"/>
        <v/>
      </c>
      <c r="EB17" s="62" t="str">
        <f t="shared" si="75"/>
        <v/>
      </c>
      <c r="EC17" s="65" t="str">
        <f t="shared" si="145"/>
        <v/>
      </c>
      <c r="ED17" s="68" t="str">
        <f t="shared" si="76"/>
        <v/>
      </c>
      <c r="EE17" s="32"/>
      <c r="EF17" s="84"/>
      <c r="EG17" s="62" t="str">
        <f t="shared" si="24"/>
        <v/>
      </c>
      <c r="EH17" s="62" t="str">
        <f t="shared" si="77"/>
        <v/>
      </c>
      <c r="EI17" s="65" t="str">
        <f t="shared" si="146"/>
        <v/>
      </c>
      <c r="EJ17" s="68" t="str">
        <f t="shared" si="78"/>
        <v/>
      </c>
      <c r="EK17" s="32"/>
      <c r="EL17" s="84"/>
      <c r="EM17" s="62" t="str">
        <f t="shared" si="25"/>
        <v/>
      </c>
      <c r="EN17" s="62" t="str">
        <f t="shared" si="79"/>
        <v/>
      </c>
      <c r="EO17" s="65" t="str">
        <f t="shared" si="147"/>
        <v/>
      </c>
      <c r="EP17" s="68" t="str">
        <f t="shared" si="80"/>
        <v/>
      </c>
      <c r="EQ17" s="32"/>
      <c r="ER17" s="84"/>
      <c r="ES17" s="62" t="str">
        <f t="shared" si="26"/>
        <v/>
      </c>
      <c r="ET17" s="62" t="str">
        <f t="shared" si="81"/>
        <v/>
      </c>
      <c r="EU17" s="65" t="str">
        <f t="shared" si="148"/>
        <v/>
      </c>
      <c r="EV17" s="68" t="str">
        <f t="shared" si="82"/>
        <v/>
      </c>
      <c r="EW17" s="32"/>
      <c r="EX17" s="84"/>
      <c r="EY17" s="62" t="str">
        <f t="shared" si="27"/>
        <v/>
      </c>
      <c r="EZ17" s="62" t="str">
        <f t="shared" si="83"/>
        <v/>
      </c>
      <c r="FA17" s="65" t="str">
        <f t="shared" si="149"/>
        <v/>
      </c>
      <c r="FB17" s="68" t="str">
        <f t="shared" si="84"/>
        <v/>
      </c>
      <c r="FC17" s="32"/>
      <c r="FD17" s="84"/>
      <c r="FE17" s="62" t="str">
        <f t="shared" si="28"/>
        <v/>
      </c>
      <c r="FF17" s="62" t="str">
        <f t="shared" si="85"/>
        <v/>
      </c>
      <c r="FG17" s="65" t="str">
        <f t="shared" si="150"/>
        <v/>
      </c>
      <c r="FH17" s="68" t="str">
        <f t="shared" si="86"/>
        <v/>
      </c>
      <c r="FI17" s="32"/>
      <c r="FJ17" s="84"/>
      <c r="FK17" s="62" t="str">
        <f t="shared" si="29"/>
        <v/>
      </c>
      <c r="FL17" s="62" t="str">
        <f t="shared" si="87"/>
        <v/>
      </c>
      <c r="FM17" s="65" t="str">
        <f t="shared" si="151"/>
        <v/>
      </c>
      <c r="FN17" s="68" t="str">
        <f t="shared" si="88"/>
        <v/>
      </c>
      <c r="FO17" s="32"/>
      <c r="FP17" s="84"/>
      <c r="FQ17" s="62" t="str">
        <f t="shared" si="30"/>
        <v/>
      </c>
      <c r="FR17" s="62" t="str">
        <f t="shared" si="89"/>
        <v/>
      </c>
      <c r="FS17" s="65" t="str">
        <f t="shared" si="152"/>
        <v/>
      </c>
      <c r="FT17" s="68" t="str">
        <f t="shared" si="90"/>
        <v/>
      </c>
      <c r="FU17" s="32"/>
      <c r="FV17" s="84"/>
      <c r="FW17" s="62" t="str">
        <f t="shared" si="31"/>
        <v/>
      </c>
      <c r="FX17" s="62" t="str">
        <f t="shared" si="91"/>
        <v/>
      </c>
      <c r="FY17" s="65" t="str">
        <f t="shared" si="153"/>
        <v/>
      </c>
      <c r="FZ17" s="68" t="str">
        <f t="shared" si="92"/>
        <v/>
      </c>
      <c r="GA17" s="32"/>
      <c r="GC17" s="7" t="str">
        <f t="shared" si="93"/>
        <v>Jan 2020</v>
      </c>
      <c r="GD17" s="7" t="str">
        <f t="shared" ca="1" si="32"/>
        <v/>
      </c>
      <c r="GG17" s="4" t="s">
        <v>34</v>
      </c>
      <c r="GI17" s="45">
        <f>GL17-INDEX(GO13:GO19, MATCH(GK17, GN13:GN19, 0))</f>
        <v>44347</v>
      </c>
      <c r="GJ17" s="42"/>
      <c r="GK17" s="46" t="str">
        <f>TEXT(GL17, "ddd")</f>
        <v>Mon</v>
      </c>
      <c r="GL17" s="47">
        <f>DATE(GI12, 5, 31)</f>
        <v>44347</v>
      </c>
      <c r="GN17" s="7" t="s">
        <v>35</v>
      </c>
      <c r="GO17" s="7">
        <v>4</v>
      </c>
      <c r="GP17" s="7">
        <v>3</v>
      </c>
      <c r="GQ17" s="7">
        <v>0</v>
      </c>
      <c r="GR17" s="50"/>
      <c r="GT17" s="71">
        <f>IF(GT$9="", "", IF(AND(NOT('Personnel Details'!$N$11=""), $B17&gt;='Personnel Details'!$N$11), 'Personnel Details'!$O$11, IF(AND(NOT('Personnel Details'!$I$11=""), $B17&gt;='Personnel Details'!$I$11), 'Personnel Details'!$J$11, 'Personnel Details'!$E$11)))</f>
        <v>0.8</v>
      </c>
      <c r="GU17" s="59" t="str">
        <f>IF(GT$9="", "", IF(AND(NOT('Personnel Details'!$N$11=""), $B17&gt;='Personnel Details'!$N$11), IF('Personnel Details'!$P$11="","", 'Personnel Details'!$P$11), IF(AND(NOT('Personnel Details'!$I$11=""), $B17&gt;='Personnel Details'!$I$11), IF('Personnel Details'!$K$11="", "", 'Personnel Details'!$K$11), IF('Personnel Details'!$F$11="", "", 'Personnel Details'!$F$11))))</f>
        <v/>
      </c>
      <c r="GV17" s="74">
        <f>IF(GT$9="", "", IF(AND(NOT('Personnel Details'!$N$11=""), $B17&gt;='Personnel Details'!$N$11), 'Personnel Details'!$Q$11, IF(AND(NOT('Personnel Details'!$I$11=""), $B17&gt;='Personnel Details'!$I$11), 'Personnel Details'!$L$11, 'Personnel Details'!$G$11)))</f>
        <v>0</v>
      </c>
      <c r="GW17" s="59">
        <f t="shared" si="94"/>
        <v>450</v>
      </c>
      <c r="GX17" s="53"/>
      <c r="GZ17" s="78">
        <f>IF(GZ$9="", "", IF(AND(NOT('Personnel Details'!$N$12=""), $B17&gt;='Personnel Details'!$N$12), 'Personnel Details'!$O$12, IF(AND(NOT('Personnel Details'!$I$12=""), $B17&gt;='Personnel Details'!$I$12), 'Personnel Details'!$J$12, 'Personnel Details'!$E$12)))</f>
        <v>0.8</v>
      </c>
      <c r="HA17" s="59" t="str">
        <f>IF(GZ$9="", "", IF(AND(NOT('Personnel Details'!$N$12=""), $B17&gt;='Personnel Details'!$N$12), IF('Personnel Details'!$P$12="","", 'Personnel Details'!$P$12), IF(AND(NOT('Personnel Details'!$I$12=""), $B17&gt;='Personnel Details'!$I$12), IF('Personnel Details'!$K$12="", "", 'Personnel Details'!$K$12), IF('Personnel Details'!$F$12="", "", 'Personnel Details'!$F$12))))</f>
        <v/>
      </c>
      <c r="HB17" s="79">
        <f>IF(GZ$9="", "", IF(AND(NOT('Personnel Details'!$N$12=""), $B17&gt;='Personnel Details'!$N$12), 'Personnel Details'!$Q$12, IF(AND(NOT('Personnel Details'!$I$12=""), $B17&gt;='Personnel Details'!$I$12), 'Personnel Details'!$L$12, 'Personnel Details'!$G$12)))</f>
        <v>0</v>
      </c>
      <c r="HC17" s="59">
        <f t="shared" si="95"/>
        <v>500</v>
      </c>
      <c r="HD17" s="53"/>
      <c r="HF17" s="78">
        <f>IF(HF$9="", "", IF(AND(NOT('Personnel Details'!$N$13=""), $B17&gt;='Personnel Details'!$N$13), 'Personnel Details'!$O$13, IF(AND(NOT('Personnel Details'!$I$13=""), $B17&gt;='Personnel Details'!$I$13), 'Personnel Details'!$J$13, 'Personnel Details'!$E$13)))</f>
        <v>0.8</v>
      </c>
      <c r="HG17" s="59" t="str">
        <f>IF(HF$9="", "", IF(AND(NOT('Personnel Details'!$N$13=""), $B17&gt;='Personnel Details'!$N$13), IF('Personnel Details'!$P$13="","", 'Personnel Details'!$P$13), IF(AND(NOT('Personnel Details'!$I$13=""), $B17&gt;='Personnel Details'!$I$13), IF('Personnel Details'!$K$13="", "", 'Personnel Details'!$K$13), IF('Personnel Details'!$F$13="", "", 'Personnel Details'!$F$13))))</f>
        <v/>
      </c>
      <c r="HH17" s="79">
        <f>IF(HF$9="", "", IF(AND(NOT('Personnel Details'!$N$13=""), $B17&gt;='Personnel Details'!$N$13), 'Personnel Details'!$Q$13, IF(AND(NOT('Personnel Details'!$I$13=""), $B17&gt;='Personnel Details'!$I$13), 'Personnel Details'!$L$13, 'Personnel Details'!$G$13)))</f>
        <v>0</v>
      </c>
      <c r="HI17" s="59">
        <f t="shared" si="96"/>
        <v>520</v>
      </c>
      <c r="HJ17" s="53"/>
      <c r="HL17" s="78">
        <f>IF(HL$9="", "", IF(AND(NOT('Personnel Details'!$N$14=""), $B17&gt;='Personnel Details'!$N$14), 'Personnel Details'!$O$14, IF(AND(NOT('Personnel Details'!$I$14=""), $B17&gt;='Personnel Details'!$I$14), 'Personnel Details'!$J$14, 'Personnel Details'!$E$14)))</f>
        <v>0.8</v>
      </c>
      <c r="HM17" s="59">
        <f>IF(HL$9="", "", IF(AND(NOT('Personnel Details'!$N$14=""), $B17&gt;='Personnel Details'!$N$14), IF('Personnel Details'!$P$14="","", 'Personnel Details'!$P$14), IF(AND(NOT('Personnel Details'!$I$14=""), $B17&gt;='Personnel Details'!$I$14), IF('Personnel Details'!$K$14="", "", 'Personnel Details'!$K$14), IF('Personnel Details'!$F$14="", "", 'Personnel Details'!$F$14))))</f>
        <v>2000</v>
      </c>
      <c r="HN17" s="79">
        <f>IF(HL$9="", "", IF(AND(NOT('Personnel Details'!$N$14=""), $B17&gt;='Personnel Details'!$N$14), 'Personnel Details'!$Q$14, IF(AND(NOT('Personnel Details'!$I$14=""), $B17&gt;='Personnel Details'!$I$14), 'Personnel Details'!$L$14, 'Personnel Details'!$G$14)))</f>
        <v>0.85</v>
      </c>
      <c r="HO17" s="59">
        <f t="shared" si="97"/>
        <v>510</v>
      </c>
      <c r="HP17" s="53"/>
      <c r="HR17" s="78" t="str">
        <f>IF(HR$9="", "", IF(AND(NOT('Personnel Details'!$N$15=""), $B17&gt;='Personnel Details'!$N$15), 'Personnel Details'!$O$15, IF(AND(NOT('Personnel Details'!$I$15=""), $B17&gt;='Personnel Details'!$I$15), 'Personnel Details'!$J$15, 'Personnel Details'!$E$15)))</f>
        <v/>
      </c>
      <c r="HS17" s="59" t="str">
        <f>IF(HR$9="", "", IF(AND(NOT('Personnel Details'!$N$15=""), $B17&gt;='Personnel Details'!$N$15), IF('Personnel Details'!$P$15="","", 'Personnel Details'!$P$15), IF(AND(NOT('Personnel Details'!$I$15=""), $B17&gt;='Personnel Details'!$I$15), IF('Personnel Details'!$K$15="", "", 'Personnel Details'!$K$15), IF('Personnel Details'!$F$15="", "", 'Personnel Details'!$F$15))))</f>
        <v/>
      </c>
      <c r="HT17" s="79" t="str">
        <f>IF(HR$9="", "", IF(AND(NOT('Personnel Details'!$N$15=""), $B17&gt;='Personnel Details'!$N$15), 'Personnel Details'!$Q$15, IF(AND(NOT('Personnel Details'!$I$15=""), $B17&gt;='Personnel Details'!$I$15), 'Personnel Details'!$L$15, 'Personnel Details'!$G$15)))</f>
        <v/>
      </c>
      <c r="HU17" s="59">
        <f t="shared" si="98"/>
        <v>0</v>
      </c>
      <c r="HV17" s="53"/>
      <c r="HX17" s="78" t="str">
        <f>IF(HX$9="", "", IF(AND(NOT('Personnel Details'!$N$16=""), $B17&gt;='Personnel Details'!$N$16), 'Personnel Details'!$O$16, IF(AND(NOT('Personnel Details'!$I$16=""), $B17&gt;='Personnel Details'!$I$16), 'Personnel Details'!$J$16, 'Personnel Details'!$E$16)))</f>
        <v/>
      </c>
      <c r="HY17" s="59" t="str">
        <f>IF(HX$9="", "", IF(AND(NOT('Personnel Details'!$N$16=""), $B17&gt;='Personnel Details'!$N$16), IF('Personnel Details'!$P$16="","", 'Personnel Details'!$P$16), IF(AND(NOT('Personnel Details'!$I$16=""), $B17&gt;='Personnel Details'!$I$16), IF('Personnel Details'!$K$16="", "", 'Personnel Details'!$K$16), IF('Personnel Details'!$F$16="", "", 'Personnel Details'!$F$16))))</f>
        <v/>
      </c>
      <c r="HZ17" s="79" t="str">
        <f>IF(HX$9="", "", IF(AND(NOT('Personnel Details'!$N$16=""), $B17&gt;='Personnel Details'!$N$16), 'Personnel Details'!$Q$16, IF(AND(NOT('Personnel Details'!$I$16=""), $B17&gt;='Personnel Details'!$I$16), 'Personnel Details'!$L$16, 'Personnel Details'!$G$16)))</f>
        <v/>
      </c>
      <c r="IA17" s="59">
        <f t="shared" si="99"/>
        <v>0</v>
      </c>
      <c r="IB17" s="53"/>
      <c r="ID17" s="78" t="str">
        <f>IF(ID$9="", "", IF(AND(NOT('Personnel Details'!$N$17=""), $B17&gt;='Personnel Details'!$N$17), 'Personnel Details'!$O$17, IF(AND(NOT('Personnel Details'!$I$17=""), $B17&gt;='Personnel Details'!$I$17), 'Personnel Details'!$J$17, 'Personnel Details'!$E$17)))</f>
        <v/>
      </c>
      <c r="IE17" s="59" t="str">
        <f>IF(ID$9="", "", IF(AND(NOT('Personnel Details'!$N$17=""), $B17&gt;='Personnel Details'!$N$17), IF('Personnel Details'!$P$17="","", 'Personnel Details'!$P$17), IF(AND(NOT('Personnel Details'!$I$17=""), $B17&gt;='Personnel Details'!$I$17), IF('Personnel Details'!$K$17="", "", 'Personnel Details'!$K$17), IF('Personnel Details'!$F$17="", "", 'Personnel Details'!$F$17))))</f>
        <v/>
      </c>
      <c r="IF17" s="79" t="str">
        <f>IF(ID$9="", "", IF(AND(NOT('Personnel Details'!$N$17=""), $B17&gt;='Personnel Details'!$N$17), 'Personnel Details'!$Q$17, IF(AND(NOT('Personnel Details'!$I$17=""), $B17&gt;='Personnel Details'!$I$17), 'Personnel Details'!$L$17, 'Personnel Details'!$G$17)))</f>
        <v/>
      </c>
      <c r="IG17" s="59">
        <f t="shared" si="100"/>
        <v>0</v>
      </c>
      <c r="IH17" s="53"/>
      <c r="IJ17" s="78" t="str">
        <f>IF(IJ$9="", "", IF(AND(NOT('Personnel Details'!$N$18=""), $B17&gt;='Personnel Details'!$N$18), 'Personnel Details'!$O$18, IF(AND(NOT('Personnel Details'!$I$18=""), $B17&gt;='Personnel Details'!$I$18), 'Personnel Details'!$J$18, 'Personnel Details'!$E$18)))</f>
        <v/>
      </c>
      <c r="IK17" s="59" t="str">
        <f>IF(IJ$9="", "", IF(AND(NOT('Personnel Details'!$N$18=""), $B17&gt;='Personnel Details'!$N$18), IF('Personnel Details'!$P$18="","", 'Personnel Details'!$P$18), IF(AND(NOT('Personnel Details'!$I$18=""), $B17&gt;='Personnel Details'!$I$18), IF('Personnel Details'!$K$18="", "", 'Personnel Details'!$K$18), IF('Personnel Details'!$F$18="", "", 'Personnel Details'!$F$18))))</f>
        <v/>
      </c>
      <c r="IL17" s="79" t="str">
        <f>IF(IJ$9="", "", IF(AND(NOT('Personnel Details'!$N$18=""), $B17&gt;='Personnel Details'!$N$18), 'Personnel Details'!$Q$18, IF(AND(NOT('Personnel Details'!$I$18=""), $B17&gt;='Personnel Details'!$I$18), 'Personnel Details'!$L$18, 'Personnel Details'!$G$18)))</f>
        <v/>
      </c>
      <c r="IM17" s="59">
        <f t="shared" si="101"/>
        <v>0</v>
      </c>
      <c r="IN17" s="53"/>
      <c r="IP17" s="78" t="str">
        <f>IF(IP$9="", "", IF(AND(NOT('Personnel Details'!$N$19=""), $B17&gt;='Personnel Details'!$N$19), 'Personnel Details'!$O$19, IF(AND(NOT('Personnel Details'!$I$19=""), $B17&gt;='Personnel Details'!$I$19), 'Personnel Details'!$J$19, 'Personnel Details'!$E$19)))</f>
        <v/>
      </c>
      <c r="IQ17" s="59" t="str">
        <f>IF(IP$9="", "", IF(AND(NOT('Personnel Details'!$N$19=""), $B17&gt;='Personnel Details'!$N$19), IF('Personnel Details'!$P$19="","", 'Personnel Details'!$P$19), IF(AND(NOT('Personnel Details'!$I$19=""), $B17&gt;='Personnel Details'!$I$19), IF('Personnel Details'!$K$19="", "", 'Personnel Details'!$K$19), IF('Personnel Details'!$F$19="", "", 'Personnel Details'!$F$19))))</f>
        <v/>
      </c>
      <c r="IR17" s="79" t="str">
        <f>IF(IP$9="", "", IF(AND(NOT('Personnel Details'!$N$19=""), $B17&gt;='Personnel Details'!$N$19), 'Personnel Details'!$Q$19, IF(AND(NOT('Personnel Details'!$I$19=""), $B17&gt;='Personnel Details'!$I$19), 'Personnel Details'!$L$19, 'Personnel Details'!$G$19)))</f>
        <v/>
      </c>
      <c r="IS17" s="59">
        <f t="shared" si="102"/>
        <v>0</v>
      </c>
      <c r="IT17" s="53"/>
      <c r="IV17" s="78" t="str">
        <f>IF(IV$9="", "", IF(AND(NOT('Personnel Details'!$N$20=""), $B17&gt;='Personnel Details'!$N$20), 'Personnel Details'!$O$20, IF(AND(NOT('Personnel Details'!$I$20=""), $B17&gt;='Personnel Details'!$I$20), 'Personnel Details'!$J$20, 'Personnel Details'!$E$20)))</f>
        <v/>
      </c>
      <c r="IW17" s="59" t="str">
        <f>IF(IV$9="", "", IF(AND(NOT('Personnel Details'!$N$20=""), $B17&gt;='Personnel Details'!$N$20), IF('Personnel Details'!$P$20="","", 'Personnel Details'!$P$20), IF(AND(NOT('Personnel Details'!$I$20=""), $B17&gt;='Personnel Details'!$I$20), IF('Personnel Details'!$K$20="", "", 'Personnel Details'!$K$20), IF('Personnel Details'!$F$20="", "", 'Personnel Details'!$F$20))))</f>
        <v/>
      </c>
      <c r="IX17" s="79" t="str">
        <f>IF(IV$9="", "", IF(AND(NOT('Personnel Details'!$N$20=""), $B17&gt;='Personnel Details'!$N$20), 'Personnel Details'!$Q$20, IF(AND(NOT('Personnel Details'!$I$20=""), $B17&gt;='Personnel Details'!$I$20), 'Personnel Details'!$L$20, 'Personnel Details'!$G$20)))</f>
        <v/>
      </c>
      <c r="IY17" s="59">
        <f t="shared" si="103"/>
        <v>0</v>
      </c>
      <c r="IZ17" s="53"/>
      <c r="JB17" s="78" t="str">
        <f>IF(JB$9="", "", IF(AND(NOT('Personnel Details'!$N$21=""), $B17&gt;='Personnel Details'!$N$21), 'Personnel Details'!$O$21, IF(AND(NOT('Personnel Details'!$I$21=""), $B17&gt;='Personnel Details'!$I$21), 'Personnel Details'!$J$21, 'Personnel Details'!$E$21)))</f>
        <v/>
      </c>
      <c r="JC17" s="59" t="str">
        <f>IF(JB$9="", "", IF(AND(NOT('Personnel Details'!$N$21=""), $B17&gt;='Personnel Details'!$N$21), IF('Personnel Details'!$P$21="","", 'Personnel Details'!$P$21), IF(AND(NOT('Personnel Details'!$I$21=""), $B17&gt;='Personnel Details'!$I$21), IF('Personnel Details'!$K$21="", "", 'Personnel Details'!$K$21), IF('Personnel Details'!$F$21="", "", 'Personnel Details'!$F$21))))</f>
        <v/>
      </c>
      <c r="JD17" s="79" t="str">
        <f>IF(JB$9="", "", IF(AND(NOT('Personnel Details'!$N$21=""), $B17&gt;='Personnel Details'!$N$21), 'Personnel Details'!$Q$21, IF(AND(NOT('Personnel Details'!$I$21=""), $B17&gt;='Personnel Details'!$I$21), 'Personnel Details'!$L$21, 'Personnel Details'!$G$21)))</f>
        <v/>
      </c>
      <c r="JE17" s="59">
        <f t="shared" si="104"/>
        <v>0</v>
      </c>
      <c r="JF17" s="53"/>
      <c r="JH17" s="78" t="str">
        <f>IF(JH$9="", "", IF(AND(NOT('Personnel Details'!$N$22=""), $B17&gt;='Personnel Details'!$N$22), 'Personnel Details'!$O$22, IF(AND(NOT('Personnel Details'!$I$22=""), $B17&gt;='Personnel Details'!$I$22), 'Personnel Details'!$J$22, 'Personnel Details'!$E$22)))</f>
        <v/>
      </c>
      <c r="JI17" s="59" t="str">
        <f>IF(JH$9="", "", IF(AND(NOT('Personnel Details'!$N$22=""), $B17&gt;='Personnel Details'!$N$22), IF('Personnel Details'!$P$22="","", 'Personnel Details'!$P$22), IF(AND(NOT('Personnel Details'!$I$22=""), $B17&gt;='Personnel Details'!$I$22), IF('Personnel Details'!$K$22="", "", 'Personnel Details'!$K$22), IF('Personnel Details'!$F$22="", "", 'Personnel Details'!$F$22))))</f>
        <v/>
      </c>
      <c r="JJ17" s="79" t="str">
        <f>IF(JH$9="", "", IF(AND(NOT('Personnel Details'!$N$22=""), $B17&gt;='Personnel Details'!$N$22), 'Personnel Details'!$Q$22, IF(AND(NOT('Personnel Details'!$I$22=""), $B17&gt;='Personnel Details'!$I$22), 'Personnel Details'!$L$22, 'Personnel Details'!$G$22)))</f>
        <v/>
      </c>
      <c r="JK17" s="59">
        <f t="shared" si="105"/>
        <v>0</v>
      </c>
      <c r="JL17" s="53"/>
      <c r="JN17" s="78" t="str">
        <f>IF(JN$9="", "", IF(AND(NOT('Personnel Details'!$N$23=""), $B17&gt;='Personnel Details'!$N$23), 'Personnel Details'!$O$23, IF(AND(NOT('Personnel Details'!$I$23=""), $B17&gt;='Personnel Details'!$I$23), 'Personnel Details'!$J$23, 'Personnel Details'!$E$23)))</f>
        <v/>
      </c>
      <c r="JO17" s="59" t="str">
        <f>IF(JN$9="", "", IF(AND(NOT('Personnel Details'!$N$23=""), $B17&gt;='Personnel Details'!$N$23), IF('Personnel Details'!$P$23="","", 'Personnel Details'!$P$23), IF(AND(NOT('Personnel Details'!$I$23=""), $B17&gt;='Personnel Details'!$I$23), IF('Personnel Details'!$K$23="", "", 'Personnel Details'!$K$23), IF('Personnel Details'!$F$23="", "", 'Personnel Details'!$F$23))))</f>
        <v/>
      </c>
      <c r="JP17" s="79" t="str">
        <f>IF(JN$9="", "", IF(AND(NOT('Personnel Details'!$N$23=""), $B17&gt;='Personnel Details'!$N$23), 'Personnel Details'!$Q$23, IF(AND(NOT('Personnel Details'!$I$23=""), $B17&gt;='Personnel Details'!$I$23), 'Personnel Details'!$L$23, 'Personnel Details'!$G$23)))</f>
        <v/>
      </c>
      <c r="JQ17" s="59">
        <f t="shared" si="106"/>
        <v>0</v>
      </c>
      <c r="JR17" s="53"/>
      <c r="JT17" s="78" t="str">
        <f>IF(JT$9="", "", IF(AND(NOT('Personnel Details'!$N$24=""), $B17&gt;='Personnel Details'!$N$24), 'Personnel Details'!$O$24, IF(AND(NOT('Personnel Details'!$I$24=""), $B17&gt;='Personnel Details'!$I$24), 'Personnel Details'!$J$24, 'Personnel Details'!$E$24)))</f>
        <v/>
      </c>
      <c r="JU17" s="59" t="str">
        <f>IF(JT$9="", "", IF(AND(NOT('Personnel Details'!$N$24=""), $B17&gt;='Personnel Details'!$N$24), IF('Personnel Details'!$P$24="","", 'Personnel Details'!$P$24), IF(AND(NOT('Personnel Details'!$I$24=""), $B17&gt;='Personnel Details'!$I$24), IF('Personnel Details'!$K$24="", "", 'Personnel Details'!$K$24), IF('Personnel Details'!$F$24="", "", 'Personnel Details'!$F$24))))</f>
        <v/>
      </c>
      <c r="JV17" s="79" t="str">
        <f>IF(JT$9="", "", IF(AND(NOT('Personnel Details'!$N$24=""), $B17&gt;='Personnel Details'!$N$24), 'Personnel Details'!$Q$24, IF(AND(NOT('Personnel Details'!$I$24=""), $B17&gt;='Personnel Details'!$I$24), 'Personnel Details'!$L$24, 'Personnel Details'!$G$24)))</f>
        <v/>
      </c>
      <c r="JW17" s="59">
        <f t="shared" si="107"/>
        <v>0</v>
      </c>
      <c r="JX17" s="53"/>
      <c r="JZ17" s="78" t="str">
        <f>IF(JZ$9="", "", IF(AND(NOT('Personnel Details'!$N$25=""), $B17&gt;='Personnel Details'!$N$25), 'Personnel Details'!$O$25, IF(AND(NOT('Personnel Details'!$I$25=""), $B17&gt;='Personnel Details'!$I$25), 'Personnel Details'!$J$25, 'Personnel Details'!$E$25)))</f>
        <v/>
      </c>
      <c r="KA17" s="59" t="str">
        <f>IF(JZ$9="", "", IF(AND(NOT('Personnel Details'!$N$25=""), $B17&gt;='Personnel Details'!$N$25), IF('Personnel Details'!$P$25="","", 'Personnel Details'!$P$25), IF(AND(NOT('Personnel Details'!$I$25=""), $B17&gt;='Personnel Details'!$I$25), IF('Personnel Details'!$K$25="", "", 'Personnel Details'!$K$25), IF('Personnel Details'!$F$25="", "", 'Personnel Details'!$F$25))))</f>
        <v/>
      </c>
      <c r="KB17" s="79" t="str">
        <f>IF(JZ$9="", "", IF(AND(NOT('Personnel Details'!$N$25=""), $B17&gt;='Personnel Details'!$N$25), 'Personnel Details'!$Q$25, IF(AND(NOT('Personnel Details'!$I$25=""), $B17&gt;='Personnel Details'!$I$25), 'Personnel Details'!$L$25, 'Personnel Details'!$G$25)))</f>
        <v/>
      </c>
      <c r="KC17" s="59">
        <f t="shared" si="108"/>
        <v>0</v>
      </c>
      <c r="KD17" s="53"/>
      <c r="KF17" s="78" t="str">
        <f>IF(KF$9="", "", IF(AND(NOT('Personnel Details'!$N$26=""), $B17&gt;='Personnel Details'!$N$26), 'Personnel Details'!$O$26, IF(AND(NOT('Personnel Details'!$I$26=""), $B17&gt;='Personnel Details'!$I$26), 'Personnel Details'!$J$26, 'Personnel Details'!$E$26)))</f>
        <v/>
      </c>
      <c r="KG17" s="59" t="str">
        <f>IF(KF$9="", "", IF(AND(NOT('Personnel Details'!$N$26=""), $B17&gt;='Personnel Details'!$N$26), IF('Personnel Details'!$P$26="","", 'Personnel Details'!$P$26), IF(AND(NOT('Personnel Details'!$I$26=""), $B17&gt;='Personnel Details'!$I$26), IF('Personnel Details'!$K$26="", "", 'Personnel Details'!$K$26), IF('Personnel Details'!$F$26="", "", 'Personnel Details'!$F$26))))</f>
        <v/>
      </c>
      <c r="KH17" s="79" t="str">
        <f>IF(KF$9="", "", IF(AND(NOT('Personnel Details'!$N$26=""), $B17&gt;='Personnel Details'!$N$26), 'Personnel Details'!$Q$26, IF(AND(NOT('Personnel Details'!$I$26=""), $B17&gt;='Personnel Details'!$I$26), 'Personnel Details'!$L$26, 'Personnel Details'!$G$26)))</f>
        <v/>
      </c>
      <c r="KI17" s="59">
        <f t="shared" si="109"/>
        <v>0</v>
      </c>
      <c r="KJ17" s="53"/>
      <c r="KL17" s="78" t="str">
        <f>IF(KL$9="", "", IF(AND(NOT('Personnel Details'!$N$27=""), $B17&gt;='Personnel Details'!$N$27), 'Personnel Details'!$O$27, IF(AND(NOT('Personnel Details'!$I$27=""), $B17&gt;='Personnel Details'!$I$27), 'Personnel Details'!$J$27, 'Personnel Details'!$E$27)))</f>
        <v/>
      </c>
      <c r="KM17" s="59" t="str">
        <f>IF(KL$9="", "", IF(AND(NOT('Personnel Details'!$N$27=""), $B17&gt;='Personnel Details'!$N$27), IF('Personnel Details'!$P$27="","", 'Personnel Details'!$P$27), IF(AND(NOT('Personnel Details'!$I$27=""), $B17&gt;='Personnel Details'!$I$27), IF('Personnel Details'!$K$27="", "", 'Personnel Details'!$K$27), IF('Personnel Details'!$F$27="", "", 'Personnel Details'!$F$27))))</f>
        <v/>
      </c>
      <c r="KN17" s="79" t="str">
        <f>IF(KL$9="", "", IF(AND(NOT('Personnel Details'!$N$27=""), $B17&gt;='Personnel Details'!$N$27), 'Personnel Details'!$Q$27, IF(AND(NOT('Personnel Details'!$I$27=""), $B17&gt;='Personnel Details'!$I$27), 'Personnel Details'!$L$27, 'Personnel Details'!$G$27)))</f>
        <v/>
      </c>
      <c r="KO17" s="59">
        <f t="shared" si="110"/>
        <v>0</v>
      </c>
      <c r="KP17" s="53"/>
      <c r="KR17" s="78" t="str">
        <f>IF(KR$9="", "", IF(AND(NOT('Personnel Details'!$N$28=""), $B17&gt;='Personnel Details'!$N$28), 'Personnel Details'!$O$28, IF(AND(NOT('Personnel Details'!$I$28=""), $B17&gt;='Personnel Details'!$I$28), 'Personnel Details'!$J$28, 'Personnel Details'!$E$28)))</f>
        <v/>
      </c>
      <c r="KS17" s="59" t="str">
        <f>IF(KR$9="", "", IF(AND(NOT('Personnel Details'!$N$28=""), $B17&gt;='Personnel Details'!$N$28), IF('Personnel Details'!$P$28="","", 'Personnel Details'!$P$28), IF(AND(NOT('Personnel Details'!$I$28=""), $B17&gt;='Personnel Details'!$I$28), IF('Personnel Details'!$K$28="", "", 'Personnel Details'!$K$28), IF('Personnel Details'!$F$28="", "", 'Personnel Details'!$F$28))))</f>
        <v/>
      </c>
      <c r="KT17" s="79" t="str">
        <f>IF(KR$9="", "", IF(AND(NOT('Personnel Details'!$N$28=""), $B17&gt;='Personnel Details'!$N$28), 'Personnel Details'!$Q$28, IF(AND(NOT('Personnel Details'!$I$28=""), $B17&gt;='Personnel Details'!$I$28), 'Personnel Details'!$L$28, 'Personnel Details'!$G$28)))</f>
        <v/>
      </c>
      <c r="KU17" s="59">
        <f t="shared" si="111"/>
        <v>0</v>
      </c>
      <c r="KV17" s="53"/>
      <c r="KX17" s="78" t="str">
        <f>IF(KX$9="", "", IF(AND(NOT('Personnel Details'!$N$29=""), $B17&gt;='Personnel Details'!$N$29), 'Personnel Details'!$O$29, IF(AND(NOT('Personnel Details'!$I$29=""), $B17&gt;='Personnel Details'!$I$29), 'Personnel Details'!$J$29, 'Personnel Details'!$E$29)))</f>
        <v/>
      </c>
      <c r="KY17" s="59" t="str">
        <f>IF(KX$9="", "", IF(AND(NOT('Personnel Details'!$N$29=""), $B17&gt;='Personnel Details'!$N$29), IF('Personnel Details'!$P$29="","", 'Personnel Details'!$P$29), IF(AND(NOT('Personnel Details'!$I$29=""), $B17&gt;='Personnel Details'!$I$29), IF('Personnel Details'!$K$29="", "", 'Personnel Details'!$K$29), IF('Personnel Details'!$F$29="", "", 'Personnel Details'!$F$29))))</f>
        <v/>
      </c>
      <c r="KZ17" s="79" t="str">
        <f>IF(KX$9="", "", IF(AND(NOT('Personnel Details'!$N$29=""), $B17&gt;='Personnel Details'!$N$29), 'Personnel Details'!$Q$29, IF(AND(NOT('Personnel Details'!$I$29=""), $B17&gt;='Personnel Details'!$I$29), 'Personnel Details'!$L$29, 'Personnel Details'!$G$29)))</f>
        <v/>
      </c>
      <c r="LA17" s="59">
        <f t="shared" si="112"/>
        <v>0</v>
      </c>
      <c r="LB17" s="53"/>
      <c r="LD17" s="78" t="str">
        <f>IF(LD$9="", "", IF(AND(NOT('Personnel Details'!$N$30=""), $B17&gt;='Personnel Details'!$N$30), 'Personnel Details'!$O$30, IF(AND(NOT('Personnel Details'!$I$30=""), $B17&gt;='Personnel Details'!$I$30), 'Personnel Details'!$J$30, 'Personnel Details'!$E$30)))</f>
        <v/>
      </c>
      <c r="LE17" s="59" t="str">
        <f>IF(LD$9="", "", IF(AND(NOT('Personnel Details'!$N$30=""), $B17&gt;='Personnel Details'!$N$30), IF('Personnel Details'!$P$30="","", 'Personnel Details'!$P$30), IF(AND(NOT('Personnel Details'!$I$30=""), $B17&gt;='Personnel Details'!$I$30), IF('Personnel Details'!$K$30="", "", 'Personnel Details'!$K$30), IF('Personnel Details'!$F$30="", "", 'Personnel Details'!$F$30))))</f>
        <v/>
      </c>
      <c r="LF17" s="79" t="str">
        <f>IF(LD$9="", "", IF(AND(NOT('Personnel Details'!$N$30=""), $B17&gt;='Personnel Details'!$N$30), 'Personnel Details'!$Q$30, IF(AND(NOT('Personnel Details'!$I$30=""), $B17&gt;='Personnel Details'!$I$30), 'Personnel Details'!$L$30, 'Personnel Details'!$G$30)))</f>
        <v/>
      </c>
      <c r="LG17" s="59">
        <f t="shared" si="113"/>
        <v>0</v>
      </c>
      <c r="LH17" s="53"/>
      <c r="LJ17" s="78" t="str">
        <f>IF(LJ$9="", "", IF(AND(NOT('Personnel Details'!$N$31=""), $B17&gt;='Personnel Details'!$N$31), 'Personnel Details'!$O$31, IF(AND(NOT('Personnel Details'!$I$31=""), $B17&gt;='Personnel Details'!$I$31), 'Personnel Details'!$J$31, 'Personnel Details'!$E$31)))</f>
        <v/>
      </c>
      <c r="LK17" s="59" t="str">
        <f>IF(LJ$9="", "", IF(AND(NOT('Personnel Details'!$N$31=""), $B17&gt;='Personnel Details'!$N$31), IF('Personnel Details'!$P$31="","", 'Personnel Details'!$P$31), IF(AND(NOT('Personnel Details'!$I$31=""), $B17&gt;='Personnel Details'!$I$31), IF('Personnel Details'!$K$31="", "", 'Personnel Details'!$K$31), IF('Personnel Details'!$F$31="", "", 'Personnel Details'!$F$31))))</f>
        <v/>
      </c>
      <c r="LL17" s="79" t="str">
        <f>IF(LJ$9="", "", IF(AND(NOT('Personnel Details'!$N$31=""), $B17&gt;='Personnel Details'!$N$31), 'Personnel Details'!$Q$31, IF(AND(NOT('Personnel Details'!$I$31=""), $B17&gt;='Personnel Details'!$I$31), 'Personnel Details'!$L$31, 'Personnel Details'!$G$31)))</f>
        <v/>
      </c>
      <c r="LM17" s="59">
        <f t="shared" si="114"/>
        <v>0</v>
      </c>
      <c r="LN17" s="53"/>
      <c r="LP17" s="78" t="str">
        <f>IF(LP$9="", "", IF(AND(NOT('Personnel Details'!$N$32=""), $B17&gt;='Personnel Details'!$N$32), 'Personnel Details'!$O$32, IF(AND(NOT('Personnel Details'!$I$32=""), $B17&gt;='Personnel Details'!$I$32), 'Personnel Details'!$J$32, 'Personnel Details'!$E$32)))</f>
        <v/>
      </c>
      <c r="LQ17" s="59" t="str">
        <f>IF(LP$9="", "", IF(AND(NOT('Personnel Details'!$N$32=""), $B17&gt;='Personnel Details'!$N$32), IF('Personnel Details'!$P$32="","", 'Personnel Details'!$P$32), IF(AND(NOT('Personnel Details'!$I$32=""), $B17&gt;='Personnel Details'!$I$32), IF('Personnel Details'!$K$32="", "", 'Personnel Details'!$K$32), IF('Personnel Details'!$F$32="", "", 'Personnel Details'!$F$32))))</f>
        <v/>
      </c>
      <c r="LR17" s="79" t="str">
        <f>IF(LP$9="", "", IF(AND(NOT('Personnel Details'!$N$32=""), $B17&gt;='Personnel Details'!$N$32), 'Personnel Details'!$Q$32, IF(AND(NOT('Personnel Details'!$I$32=""), $B17&gt;='Personnel Details'!$I$32), 'Personnel Details'!$L$32, 'Personnel Details'!$G$32)))</f>
        <v/>
      </c>
      <c r="LS17" s="59">
        <f t="shared" si="115"/>
        <v>0</v>
      </c>
      <c r="LT17" s="53"/>
      <c r="LV17" s="78" t="str">
        <f>IF(LV$9="", "", IF(AND(NOT('Personnel Details'!$N$33=""), $B17&gt;='Personnel Details'!$N$33), 'Personnel Details'!$O$33, IF(AND(NOT('Personnel Details'!$I$33=""), $B17&gt;='Personnel Details'!$I$33), 'Personnel Details'!$J$33, 'Personnel Details'!$E$33)))</f>
        <v/>
      </c>
      <c r="LW17" s="59" t="str">
        <f>IF(LV$9="", "", IF(AND(NOT('Personnel Details'!$N$33=""), $B17&gt;='Personnel Details'!$N$33), IF('Personnel Details'!$P$33="","", 'Personnel Details'!$P$33), IF(AND(NOT('Personnel Details'!$I$33=""), $B17&gt;='Personnel Details'!$I$33), IF('Personnel Details'!$K$33="", "", 'Personnel Details'!$K$33), IF('Personnel Details'!$F$33="", "", 'Personnel Details'!$F$33))))</f>
        <v/>
      </c>
      <c r="LX17" s="79" t="str">
        <f>IF(LV$9="", "", IF(AND(NOT('Personnel Details'!$N$33=""), $B17&gt;='Personnel Details'!$N$33), 'Personnel Details'!$Q$33, IF(AND(NOT('Personnel Details'!$I$33=""), $B17&gt;='Personnel Details'!$I$33), 'Personnel Details'!$L$33, 'Personnel Details'!$G$33)))</f>
        <v/>
      </c>
      <c r="LY17" s="59">
        <f t="shared" si="116"/>
        <v>0</v>
      </c>
      <c r="LZ17" s="53"/>
      <c r="MB17" s="78" t="str">
        <f>IF(MB$9="", "", IF(AND(NOT('Personnel Details'!$N$34=""), $B17&gt;='Personnel Details'!$N$34), 'Personnel Details'!$O$34, IF(AND(NOT('Personnel Details'!$I$34=""), $B17&gt;='Personnel Details'!$I$34), 'Personnel Details'!$J$34, 'Personnel Details'!$E$34)))</f>
        <v/>
      </c>
      <c r="MC17" s="59" t="str">
        <f>IF(MB$9="", "", IF(AND(NOT('Personnel Details'!$N$34=""), $B17&gt;='Personnel Details'!$N$34), IF('Personnel Details'!$P$34="","", 'Personnel Details'!$P$34), IF(AND(NOT('Personnel Details'!$I$34=""), $B17&gt;='Personnel Details'!$I$34), IF('Personnel Details'!$K$34="", "", 'Personnel Details'!$K$34), IF('Personnel Details'!$F$34="", "", 'Personnel Details'!$F$34))))</f>
        <v/>
      </c>
      <c r="MD17" s="79" t="str">
        <f>IF(MB$9="", "", IF(AND(NOT('Personnel Details'!$N$34=""), $B17&gt;='Personnel Details'!$N$34), 'Personnel Details'!$Q$34, IF(AND(NOT('Personnel Details'!$I$34=""), $B17&gt;='Personnel Details'!$I$34), 'Personnel Details'!$L$34, 'Personnel Details'!$G$34)))</f>
        <v/>
      </c>
      <c r="ME17" s="59">
        <f t="shared" si="117"/>
        <v>0</v>
      </c>
      <c r="MF17" s="53"/>
      <c r="MH17" s="78" t="str">
        <f>IF(MH$9="", "", IF(AND(NOT('Personnel Details'!$N$35=""), $B17&gt;='Personnel Details'!$N$35), 'Personnel Details'!$O$35, IF(AND(NOT('Personnel Details'!$I$35=""), $B17&gt;='Personnel Details'!$I$35), 'Personnel Details'!$J$35, 'Personnel Details'!$E$35)))</f>
        <v/>
      </c>
      <c r="MI17" s="59" t="str">
        <f>IF(MH$9="", "", IF(AND(NOT('Personnel Details'!$N$35=""), $B17&gt;='Personnel Details'!$N$35), IF('Personnel Details'!$P$35="","", 'Personnel Details'!$P$35), IF(AND(NOT('Personnel Details'!$I$35=""), $B17&gt;='Personnel Details'!$I$35), IF('Personnel Details'!$K$35="", "", 'Personnel Details'!$K$35), IF('Personnel Details'!$F$35="", "", 'Personnel Details'!$F$35))))</f>
        <v/>
      </c>
      <c r="MJ17" s="79" t="str">
        <f>IF(MH$9="", "", IF(AND(NOT('Personnel Details'!$N$35=""), $B17&gt;='Personnel Details'!$N$35), 'Personnel Details'!$Q$35, IF(AND(NOT('Personnel Details'!$I$35=""), $B17&gt;='Personnel Details'!$I$35), 'Personnel Details'!$L$35, 'Personnel Details'!$G$35)))</f>
        <v/>
      </c>
      <c r="MK17" s="59">
        <f t="shared" si="118"/>
        <v>0</v>
      </c>
      <c r="ML17" s="53"/>
      <c r="MN17" s="78" t="str">
        <f>IF(MN$9="", "", IF(AND(NOT('Personnel Details'!$N$36=""), $B17&gt;='Personnel Details'!$N$36), 'Personnel Details'!$O$36, IF(AND(NOT('Personnel Details'!$I$36=""), $B17&gt;='Personnel Details'!$I$36), 'Personnel Details'!$J$36, 'Personnel Details'!$E$36)))</f>
        <v/>
      </c>
      <c r="MO17" s="59" t="str">
        <f>IF(MN$9="", "", IF(AND(NOT('Personnel Details'!$N$36=""), $B17&gt;='Personnel Details'!$N$36), IF('Personnel Details'!$P$36="","", 'Personnel Details'!$P$36), IF(AND(NOT('Personnel Details'!$I$36=""), $B17&gt;='Personnel Details'!$I$36), IF('Personnel Details'!$K$36="", "", 'Personnel Details'!$K$36), IF('Personnel Details'!$F$36="", "", 'Personnel Details'!$F$36))))</f>
        <v/>
      </c>
      <c r="MP17" s="79" t="str">
        <f>IF(MN$9="", "", IF(AND(NOT('Personnel Details'!$N$36=""), $B17&gt;='Personnel Details'!$N$36), 'Personnel Details'!$Q$36, IF(AND(NOT('Personnel Details'!$I$36=""), $B17&gt;='Personnel Details'!$I$36), 'Personnel Details'!$L$36, 'Personnel Details'!$G$36)))</f>
        <v/>
      </c>
      <c r="MQ17" s="59">
        <f t="shared" si="119"/>
        <v>0</v>
      </c>
      <c r="MR17" s="53"/>
      <c r="MT17" s="78" t="str">
        <f>IF(MT$9="", "", IF(AND(NOT('Personnel Details'!$N$37=""), $B17&gt;='Personnel Details'!$N$37), 'Personnel Details'!$O$37, IF(AND(NOT('Personnel Details'!$I$37=""), $B17&gt;='Personnel Details'!$I$37), 'Personnel Details'!$J$37, 'Personnel Details'!$E$37)))</f>
        <v/>
      </c>
      <c r="MU17" s="59" t="str">
        <f>IF(MT$9="", "", IF(AND(NOT('Personnel Details'!$N$37=""), $B17&gt;='Personnel Details'!$N$37), IF('Personnel Details'!$P$37="","", 'Personnel Details'!$P$37), IF(AND(NOT('Personnel Details'!$I$37=""), $B17&gt;='Personnel Details'!$I$37), IF('Personnel Details'!$K$37="", "", 'Personnel Details'!$K$37), IF('Personnel Details'!$F$37="", "", 'Personnel Details'!$F$37))))</f>
        <v/>
      </c>
      <c r="MV17" s="79" t="str">
        <f>IF(MT$9="", "", IF(AND(NOT('Personnel Details'!$N$37=""), $B17&gt;='Personnel Details'!$N$37), 'Personnel Details'!$Q$37, IF(AND(NOT('Personnel Details'!$I$37=""), $B17&gt;='Personnel Details'!$I$37), 'Personnel Details'!$L$37, 'Personnel Details'!$G$37)))</f>
        <v/>
      </c>
      <c r="MW17" s="59">
        <f t="shared" si="120"/>
        <v>0</v>
      </c>
      <c r="MX17" s="53"/>
      <c r="MZ17" s="78" t="str">
        <f>IF(MZ$9="", "", IF(AND(NOT('Personnel Details'!$N$38=""), $B17&gt;='Personnel Details'!$N$38), 'Personnel Details'!$O$38, IF(AND(NOT('Personnel Details'!$I$38=""), $B17&gt;='Personnel Details'!$I$38), 'Personnel Details'!$J$38, 'Personnel Details'!$E$38)))</f>
        <v/>
      </c>
      <c r="NA17" s="59" t="str">
        <f>IF(MZ$9="", "", IF(AND(NOT('Personnel Details'!$N$38=""), $B17&gt;='Personnel Details'!$N$38), IF('Personnel Details'!$P$38="","", 'Personnel Details'!$P$38), IF(AND(NOT('Personnel Details'!$I$38=""), $B17&gt;='Personnel Details'!$I$38), IF('Personnel Details'!$K$38="", "", 'Personnel Details'!$K$38), IF('Personnel Details'!$F$38="", "", 'Personnel Details'!$F$38))))</f>
        <v/>
      </c>
      <c r="NB17" s="79" t="str">
        <f>IF(MZ$9="", "", IF(AND(NOT('Personnel Details'!$N$38=""), $B17&gt;='Personnel Details'!$N$38), 'Personnel Details'!$Q$38, IF(AND(NOT('Personnel Details'!$I$38=""), $B17&gt;='Personnel Details'!$I$38), 'Personnel Details'!$L$38, 'Personnel Details'!$G$38)))</f>
        <v/>
      </c>
      <c r="NC17" s="59">
        <f t="shared" si="121"/>
        <v>0</v>
      </c>
      <c r="ND17" s="53"/>
      <c r="NF17" s="78" t="str">
        <f>IF(NF$9="", "", IF(AND(NOT('Personnel Details'!$N$39=""), $B17&gt;='Personnel Details'!$N$39), 'Personnel Details'!$O$39, IF(AND(NOT('Personnel Details'!$I$39=""), $B17&gt;='Personnel Details'!$I$39), 'Personnel Details'!$J$39, 'Personnel Details'!$E$39)))</f>
        <v/>
      </c>
      <c r="NG17" s="59" t="str">
        <f>IF(NF$9="", "", IF(AND(NOT('Personnel Details'!$N$39=""), $B17&gt;='Personnel Details'!$N$39), IF('Personnel Details'!$P$39="","", 'Personnel Details'!$P$39), IF(AND(NOT('Personnel Details'!$I$39=""), $B17&gt;='Personnel Details'!$I$39), IF('Personnel Details'!$K$39="", "", 'Personnel Details'!$K$39), IF('Personnel Details'!$F$39="", "", 'Personnel Details'!$F$39))))</f>
        <v/>
      </c>
      <c r="NH17" s="79" t="str">
        <f>IF(NF$9="", "", IF(AND(NOT('Personnel Details'!$N$39=""), $B17&gt;='Personnel Details'!$N$39), 'Personnel Details'!$Q$39, IF(AND(NOT('Personnel Details'!$I$39=""), $B17&gt;='Personnel Details'!$I$39), 'Personnel Details'!$L$39, 'Personnel Details'!$G$39)))</f>
        <v/>
      </c>
      <c r="NI17" s="59">
        <f t="shared" si="122"/>
        <v>0</v>
      </c>
      <c r="NJ17" s="53"/>
      <c r="NL17" s="78" t="str">
        <f>IF(NL$9="", "", IF(AND(NOT('Personnel Details'!$N$40=""), $B17&gt;='Personnel Details'!$N$40), 'Personnel Details'!$O$40, IF(AND(NOT('Personnel Details'!$I$40=""), $B17&gt;='Personnel Details'!$I$40), 'Personnel Details'!$J$40, 'Personnel Details'!$E$40)))</f>
        <v/>
      </c>
      <c r="NM17" s="59" t="str">
        <f>IF(NL$9="", "", IF(AND(NOT('Personnel Details'!$N$40=""), $B17&gt;='Personnel Details'!$N$40), IF('Personnel Details'!$P$40="","", 'Personnel Details'!$P$40), IF(AND(NOT('Personnel Details'!$I$40=""), $B17&gt;='Personnel Details'!$I$40), IF('Personnel Details'!$K$40="", "", 'Personnel Details'!$K$40), IF('Personnel Details'!$F$40="", "", 'Personnel Details'!$F$40))))</f>
        <v/>
      </c>
      <c r="NN17" s="79" t="str">
        <f>IF(NL$9="", "", IF(AND(NOT('Personnel Details'!$N$40=""), $B17&gt;='Personnel Details'!$N$40), 'Personnel Details'!$Q$40, IF(AND(NOT('Personnel Details'!$I$40=""), $B17&gt;='Personnel Details'!$I$40), 'Personnel Details'!$L$40, 'Personnel Details'!$G$40)))</f>
        <v/>
      </c>
      <c r="NO17" s="59">
        <f t="shared" si="123"/>
        <v>0</v>
      </c>
      <c r="NP17" s="53"/>
    </row>
    <row r="18" spans="1:380" x14ac:dyDescent="0.25">
      <c r="A18" s="32"/>
      <c r="B18" s="113">
        <f>IFERROR(IF(B17+1&gt;'Personnel Details'!$U$5, "", B17+1), "")</f>
        <v>43838</v>
      </c>
      <c r="C18" s="32"/>
      <c r="D18" s="84">
        <v>0</v>
      </c>
      <c r="E18" s="13">
        <f t="shared" si="2"/>
        <v>450</v>
      </c>
      <c r="F18" s="13">
        <f t="shared" si="33"/>
        <v>0</v>
      </c>
      <c r="G18" s="56">
        <f t="shared" si="124"/>
        <v>360</v>
      </c>
      <c r="H18" s="16">
        <f t="shared" si="34"/>
        <v>0.8</v>
      </c>
      <c r="I18" s="32"/>
      <c r="J18" s="84">
        <v>0</v>
      </c>
      <c r="K18" s="62">
        <f t="shared" si="3"/>
        <v>500</v>
      </c>
      <c r="L18" s="62">
        <f t="shared" si="35"/>
        <v>0</v>
      </c>
      <c r="M18" s="65">
        <f t="shared" si="125"/>
        <v>400</v>
      </c>
      <c r="N18" s="68">
        <f t="shared" si="36"/>
        <v>0.8</v>
      </c>
      <c r="O18" s="32"/>
      <c r="P18" s="84">
        <v>0</v>
      </c>
      <c r="Q18" s="62">
        <f t="shared" si="4"/>
        <v>520</v>
      </c>
      <c r="R18" s="62">
        <f t="shared" si="37"/>
        <v>0</v>
      </c>
      <c r="S18" s="65">
        <f t="shared" si="126"/>
        <v>416</v>
      </c>
      <c r="T18" s="68">
        <f t="shared" si="38"/>
        <v>0.8</v>
      </c>
      <c r="U18" s="32"/>
      <c r="V18" s="84">
        <v>0</v>
      </c>
      <c r="W18" s="62">
        <f t="shared" si="5"/>
        <v>510</v>
      </c>
      <c r="X18" s="62">
        <f t="shared" si="39"/>
        <v>0</v>
      </c>
      <c r="Y18" s="65">
        <f t="shared" si="127"/>
        <v>408</v>
      </c>
      <c r="Z18" s="68">
        <f t="shared" si="40"/>
        <v>0.8</v>
      </c>
      <c r="AA18" s="32"/>
      <c r="AB18" s="84"/>
      <c r="AC18" s="62" t="str">
        <f t="shared" si="6"/>
        <v/>
      </c>
      <c r="AD18" s="62" t="str">
        <f t="shared" si="41"/>
        <v/>
      </c>
      <c r="AE18" s="65" t="str">
        <f t="shared" si="128"/>
        <v/>
      </c>
      <c r="AF18" s="68" t="str">
        <f t="shared" si="42"/>
        <v/>
      </c>
      <c r="AG18" s="32"/>
      <c r="AH18" s="84"/>
      <c r="AI18" s="62" t="str">
        <f t="shared" si="7"/>
        <v/>
      </c>
      <c r="AJ18" s="62" t="str">
        <f t="shared" si="43"/>
        <v/>
      </c>
      <c r="AK18" s="65" t="str">
        <f t="shared" si="129"/>
        <v/>
      </c>
      <c r="AL18" s="68" t="str">
        <f t="shared" si="44"/>
        <v/>
      </c>
      <c r="AM18" s="32"/>
      <c r="AN18" s="84"/>
      <c r="AO18" s="62" t="str">
        <f t="shared" si="8"/>
        <v/>
      </c>
      <c r="AP18" s="62" t="str">
        <f t="shared" si="45"/>
        <v/>
      </c>
      <c r="AQ18" s="65" t="str">
        <f t="shared" si="130"/>
        <v/>
      </c>
      <c r="AR18" s="68" t="str">
        <f t="shared" si="46"/>
        <v/>
      </c>
      <c r="AS18" s="32"/>
      <c r="AT18" s="84"/>
      <c r="AU18" s="62" t="str">
        <f t="shared" si="9"/>
        <v/>
      </c>
      <c r="AV18" s="62" t="str">
        <f t="shared" si="47"/>
        <v/>
      </c>
      <c r="AW18" s="65" t="str">
        <f t="shared" si="131"/>
        <v/>
      </c>
      <c r="AX18" s="68" t="str">
        <f t="shared" si="48"/>
        <v/>
      </c>
      <c r="AY18" s="32"/>
      <c r="AZ18" s="84"/>
      <c r="BA18" s="62" t="str">
        <f t="shared" si="10"/>
        <v/>
      </c>
      <c r="BB18" s="62" t="str">
        <f t="shared" si="49"/>
        <v/>
      </c>
      <c r="BC18" s="65" t="str">
        <f t="shared" si="132"/>
        <v/>
      </c>
      <c r="BD18" s="68" t="str">
        <f t="shared" si="50"/>
        <v/>
      </c>
      <c r="BE18" s="32"/>
      <c r="BF18" s="84"/>
      <c r="BG18" s="62" t="str">
        <f t="shared" si="11"/>
        <v/>
      </c>
      <c r="BH18" s="62" t="str">
        <f t="shared" si="51"/>
        <v/>
      </c>
      <c r="BI18" s="65" t="str">
        <f t="shared" si="133"/>
        <v/>
      </c>
      <c r="BJ18" s="68" t="str">
        <f t="shared" si="52"/>
        <v/>
      </c>
      <c r="BK18" s="32"/>
      <c r="BL18" s="84"/>
      <c r="BM18" s="62" t="str">
        <f t="shared" si="12"/>
        <v/>
      </c>
      <c r="BN18" s="62" t="str">
        <f t="shared" si="53"/>
        <v/>
      </c>
      <c r="BO18" s="65" t="str">
        <f t="shared" si="134"/>
        <v/>
      </c>
      <c r="BP18" s="68" t="str">
        <f t="shared" si="54"/>
        <v/>
      </c>
      <c r="BQ18" s="32"/>
      <c r="BR18" s="84"/>
      <c r="BS18" s="62" t="str">
        <f t="shared" si="13"/>
        <v/>
      </c>
      <c r="BT18" s="62" t="str">
        <f t="shared" si="55"/>
        <v/>
      </c>
      <c r="BU18" s="65" t="str">
        <f t="shared" si="135"/>
        <v/>
      </c>
      <c r="BV18" s="68" t="str">
        <f t="shared" si="56"/>
        <v/>
      </c>
      <c r="BW18" s="32"/>
      <c r="BX18" s="84"/>
      <c r="BY18" s="62" t="str">
        <f t="shared" si="14"/>
        <v/>
      </c>
      <c r="BZ18" s="62" t="str">
        <f t="shared" si="57"/>
        <v/>
      </c>
      <c r="CA18" s="65" t="str">
        <f t="shared" si="136"/>
        <v/>
      </c>
      <c r="CB18" s="68" t="str">
        <f t="shared" si="58"/>
        <v/>
      </c>
      <c r="CC18" s="32"/>
      <c r="CD18" s="84"/>
      <c r="CE18" s="62" t="str">
        <f t="shared" si="15"/>
        <v/>
      </c>
      <c r="CF18" s="62" t="str">
        <f t="shared" si="59"/>
        <v/>
      </c>
      <c r="CG18" s="65" t="str">
        <f t="shared" si="137"/>
        <v/>
      </c>
      <c r="CH18" s="68" t="str">
        <f t="shared" si="60"/>
        <v/>
      </c>
      <c r="CI18" s="32"/>
      <c r="CJ18" s="84"/>
      <c r="CK18" s="62" t="str">
        <f t="shared" si="16"/>
        <v/>
      </c>
      <c r="CL18" s="62" t="str">
        <f t="shared" si="61"/>
        <v/>
      </c>
      <c r="CM18" s="65" t="str">
        <f t="shared" si="138"/>
        <v/>
      </c>
      <c r="CN18" s="68" t="str">
        <f t="shared" si="62"/>
        <v/>
      </c>
      <c r="CO18" s="32"/>
      <c r="CP18" s="84"/>
      <c r="CQ18" s="62" t="str">
        <f t="shared" si="17"/>
        <v/>
      </c>
      <c r="CR18" s="62" t="str">
        <f t="shared" si="63"/>
        <v/>
      </c>
      <c r="CS18" s="65" t="str">
        <f t="shared" si="139"/>
        <v/>
      </c>
      <c r="CT18" s="68" t="str">
        <f t="shared" si="64"/>
        <v/>
      </c>
      <c r="CU18" s="32"/>
      <c r="CV18" s="84"/>
      <c r="CW18" s="62" t="str">
        <f t="shared" si="18"/>
        <v/>
      </c>
      <c r="CX18" s="62" t="str">
        <f t="shared" si="65"/>
        <v/>
      </c>
      <c r="CY18" s="65" t="str">
        <f t="shared" si="140"/>
        <v/>
      </c>
      <c r="CZ18" s="68" t="str">
        <f t="shared" si="66"/>
        <v/>
      </c>
      <c r="DA18" s="32"/>
      <c r="DB18" s="84"/>
      <c r="DC18" s="62" t="str">
        <f t="shared" si="19"/>
        <v/>
      </c>
      <c r="DD18" s="62" t="str">
        <f t="shared" si="67"/>
        <v/>
      </c>
      <c r="DE18" s="65" t="str">
        <f t="shared" si="141"/>
        <v/>
      </c>
      <c r="DF18" s="68" t="str">
        <f t="shared" si="68"/>
        <v/>
      </c>
      <c r="DG18" s="32"/>
      <c r="DH18" s="84"/>
      <c r="DI18" s="62" t="str">
        <f t="shared" si="20"/>
        <v/>
      </c>
      <c r="DJ18" s="62" t="str">
        <f t="shared" si="69"/>
        <v/>
      </c>
      <c r="DK18" s="65" t="str">
        <f t="shared" si="142"/>
        <v/>
      </c>
      <c r="DL18" s="68" t="str">
        <f t="shared" si="70"/>
        <v/>
      </c>
      <c r="DM18" s="32"/>
      <c r="DN18" s="84"/>
      <c r="DO18" s="62" t="str">
        <f t="shared" si="21"/>
        <v/>
      </c>
      <c r="DP18" s="62" t="str">
        <f t="shared" si="71"/>
        <v/>
      </c>
      <c r="DQ18" s="65" t="str">
        <f t="shared" si="143"/>
        <v/>
      </c>
      <c r="DR18" s="68" t="str">
        <f t="shared" si="72"/>
        <v/>
      </c>
      <c r="DS18" s="32"/>
      <c r="DT18" s="84"/>
      <c r="DU18" s="62" t="str">
        <f t="shared" si="22"/>
        <v/>
      </c>
      <c r="DV18" s="62" t="str">
        <f t="shared" si="73"/>
        <v/>
      </c>
      <c r="DW18" s="65" t="str">
        <f t="shared" si="144"/>
        <v/>
      </c>
      <c r="DX18" s="68" t="str">
        <f t="shared" si="74"/>
        <v/>
      </c>
      <c r="DY18" s="32"/>
      <c r="DZ18" s="84"/>
      <c r="EA18" s="62" t="str">
        <f t="shared" si="23"/>
        <v/>
      </c>
      <c r="EB18" s="62" t="str">
        <f t="shared" si="75"/>
        <v/>
      </c>
      <c r="EC18" s="65" t="str">
        <f t="shared" si="145"/>
        <v/>
      </c>
      <c r="ED18" s="68" t="str">
        <f t="shared" si="76"/>
        <v/>
      </c>
      <c r="EE18" s="32"/>
      <c r="EF18" s="84"/>
      <c r="EG18" s="62" t="str">
        <f t="shared" si="24"/>
        <v/>
      </c>
      <c r="EH18" s="62" t="str">
        <f t="shared" si="77"/>
        <v/>
      </c>
      <c r="EI18" s="65" t="str">
        <f t="shared" si="146"/>
        <v/>
      </c>
      <c r="EJ18" s="68" t="str">
        <f t="shared" si="78"/>
        <v/>
      </c>
      <c r="EK18" s="32"/>
      <c r="EL18" s="84"/>
      <c r="EM18" s="62" t="str">
        <f t="shared" si="25"/>
        <v/>
      </c>
      <c r="EN18" s="62" t="str">
        <f t="shared" si="79"/>
        <v/>
      </c>
      <c r="EO18" s="65" t="str">
        <f t="shared" si="147"/>
        <v/>
      </c>
      <c r="EP18" s="68" t="str">
        <f t="shared" si="80"/>
        <v/>
      </c>
      <c r="EQ18" s="32"/>
      <c r="ER18" s="84"/>
      <c r="ES18" s="62" t="str">
        <f t="shared" si="26"/>
        <v/>
      </c>
      <c r="ET18" s="62" t="str">
        <f t="shared" si="81"/>
        <v/>
      </c>
      <c r="EU18" s="65" t="str">
        <f t="shared" si="148"/>
        <v/>
      </c>
      <c r="EV18" s="68" t="str">
        <f t="shared" si="82"/>
        <v/>
      </c>
      <c r="EW18" s="32"/>
      <c r="EX18" s="84"/>
      <c r="EY18" s="62" t="str">
        <f t="shared" si="27"/>
        <v/>
      </c>
      <c r="EZ18" s="62" t="str">
        <f t="shared" si="83"/>
        <v/>
      </c>
      <c r="FA18" s="65" t="str">
        <f t="shared" si="149"/>
        <v/>
      </c>
      <c r="FB18" s="68" t="str">
        <f t="shared" si="84"/>
        <v/>
      </c>
      <c r="FC18" s="32"/>
      <c r="FD18" s="84"/>
      <c r="FE18" s="62" t="str">
        <f t="shared" si="28"/>
        <v/>
      </c>
      <c r="FF18" s="62" t="str">
        <f t="shared" si="85"/>
        <v/>
      </c>
      <c r="FG18" s="65" t="str">
        <f t="shared" si="150"/>
        <v/>
      </c>
      <c r="FH18" s="68" t="str">
        <f t="shared" si="86"/>
        <v/>
      </c>
      <c r="FI18" s="32"/>
      <c r="FJ18" s="84"/>
      <c r="FK18" s="62" t="str">
        <f t="shared" si="29"/>
        <v/>
      </c>
      <c r="FL18" s="62" t="str">
        <f t="shared" si="87"/>
        <v/>
      </c>
      <c r="FM18" s="65" t="str">
        <f t="shared" si="151"/>
        <v/>
      </c>
      <c r="FN18" s="68" t="str">
        <f t="shared" si="88"/>
        <v/>
      </c>
      <c r="FO18" s="32"/>
      <c r="FP18" s="84"/>
      <c r="FQ18" s="62" t="str">
        <f t="shared" si="30"/>
        <v/>
      </c>
      <c r="FR18" s="62" t="str">
        <f t="shared" si="89"/>
        <v/>
      </c>
      <c r="FS18" s="65" t="str">
        <f t="shared" si="152"/>
        <v/>
      </c>
      <c r="FT18" s="68" t="str">
        <f t="shared" si="90"/>
        <v/>
      </c>
      <c r="FU18" s="32"/>
      <c r="FV18" s="84"/>
      <c r="FW18" s="62" t="str">
        <f t="shared" si="31"/>
        <v/>
      </c>
      <c r="FX18" s="62" t="str">
        <f t="shared" si="91"/>
        <v/>
      </c>
      <c r="FY18" s="65" t="str">
        <f t="shared" si="153"/>
        <v/>
      </c>
      <c r="FZ18" s="68" t="str">
        <f t="shared" si="92"/>
        <v/>
      </c>
      <c r="GA18" s="32"/>
      <c r="GC18" s="7" t="str">
        <f t="shared" si="93"/>
        <v>Jan 2020</v>
      </c>
      <c r="GD18" s="7" t="str">
        <f t="shared" ca="1" si="32"/>
        <v/>
      </c>
      <c r="GG18" s="4" t="s">
        <v>36</v>
      </c>
      <c r="GI18" s="45">
        <f>GL18-INDEX(GO13:GO19, MATCH(GK18, GN13:GN19, 0))</f>
        <v>44438</v>
      </c>
      <c r="GJ18" s="42"/>
      <c r="GK18" s="46" t="str">
        <f>TEXT(GL18, "ddd")</f>
        <v>Tue</v>
      </c>
      <c r="GL18" s="47">
        <f>DATE(GI12, 8, 31)</f>
        <v>44439</v>
      </c>
      <c r="GN18" s="7" t="s">
        <v>37</v>
      </c>
      <c r="GO18" s="7">
        <v>5</v>
      </c>
      <c r="GP18" s="7">
        <v>2</v>
      </c>
      <c r="GQ18" s="7">
        <v>1</v>
      </c>
      <c r="GR18" s="50"/>
      <c r="GT18" s="71">
        <f>IF(GT$9="", "", IF(AND(NOT('Personnel Details'!$N$11=""), $B18&gt;='Personnel Details'!$N$11), 'Personnel Details'!$O$11, IF(AND(NOT('Personnel Details'!$I$11=""), $B18&gt;='Personnel Details'!$I$11), 'Personnel Details'!$J$11, 'Personnel Details'!$E$11)))</f>
        <v>0.8</v>
      </c>
      <c r="GU18" s="59" t="str">
        <f>IF(GT$9="", "", IF(AND(NOT('Personnel Details'!$N$11=""), $B18&gt;='Personnel Details'!$N$11), IF('Personnel Details'!$P$11="","", 'Personnel Details'!$P$11), IF(AND(NOT('Personnel Details'!$I$11=""), $B18&gt;='Personnel Details'!$I$11), IF('Personnel Details'!$K$11="", "", 'Personnel Details'!$K$11), IF('Personnel Details'!$F$11="", "", 'Personnel Details'!$F$11))))</f>
        <v/>
      </c>
      <c r="GV18" s="74">
        <f>IF(GT$9="", "", IF(AND(NOT('Personnel Details'!$N$11=""), $B18&gt;='Personnel Details'!$N$11), 'Personnel Details'!$Q$11, IF(AND(NOT('Personnel Details'!$I$11=""), $B18&gt;='Personnel Details'!$I$11), 'Personnel Details'!$L$11, 'Personnel Details'!$G$11)))</f>
        <v>0</v>
      </c>
      <c r="GW18" s="59">
        <f t="shared" si="94"/>
        <v>450</v>
      </c>
      <c r="GX18" s="53"/>
      <c r="GZ18" s="78">
        <f>IF(GZ$9="", "", IF(AND(NOT('Personnel Details'!$N$12=""), $B18&gt;='Personnel Details'!$N$12), 'Personnel Details'!$O$12, IF(AND(NOT('Personnel Details'!$I$12=""), $B18&gt;='Personnel Details'!$I$12), 'Personnel Details'!$J$12, 'Personnel Details'!$E$12)))</f>
        <v>0.8</v>
      </c>
      <c r="HA18" s="59" t="str">
        <f>IF(GZ$9="", "", IF(AND(NOT('Personnel Details'!$N$12=""), $B18&gt;='Personnel Details'!$N$12), IF('Personnel Details'!$P$12="","", 'Personnel Details'!$P$12), IF(AND(NOT('Personnel Details'!$I$12=""), $B18&gt;='Personnel Details'!$I$12), IF('Personnel Details'!$K$12="", "", 'Personnel Details'!$K$12), IF('Personnel Details'!$F$12="", "", 'Personnel Details'!$F$12))))</f>
        <v/>
      </c>
      <c r="HB18" s="79">
        <f>IF(GZ$9="", "", IF(AND(NOT('Personnel Details'!$N$12=""), $B18&gt;='Personnel Details'!$N$12), 'Personnel Details'!$Q$12, IF(AND(NOT('Personnel Details'!$I$12=""), $B18&gt;='Personnel Details'!$I$12), 'Personnel Details'!$L$12, 'Personnel Details'!$G$12)))</f>
        <v>0</v>
      </c>
      <c r="HC18" s="59">
        <f t="shared" si="95"/>
        <v>500</v>
      </c>
      <c r="HD18" s="53"/>
      <c r="HF18" s="78">
        <f>IF(HF$9="", "", IF(AND(NOT('Personnel Details'!$N$13=""), $B18&gt;='Personnel Details'!$N$13), 'Personnel Details'!$O$13, IF(AND(NOT('Personnel Details'!$I$13=""), $B18&gt;='Personnel Details'!$I$13), 'Personnel Details'!$J$13, 'Personnel Details'!$E$13)))</f>
        <v>0.8</v>
      </c>
      <c r="HG18" s="59" t="str">
        <f>IF(HF$9="", "", IF(AND(NOT('Personnel Details'!$N$13=""), $B18&gt;='Personnel Details'!$N$13), IF('Personnel Details'!$P$13="","", 'Personnel Details'!$P$13), IF(AND(NOT('Personnel Details'!$I$13=""), $B18&gt;='Personnel Details'!$I$13), IF('Personnel Details'!$K$13="", "", 'Personnel Details'!$K$13), IF('Personnel Details'!$F$13="", "", 'Personnel Details'!$F$13))))</f>
        <v/>
      </c>
      <c r="HH18" s="79">
        <f>IF(HF$9="", "", IF(AND(NOT('Personnel Details'!$N$13=""), $B18&gt;='Personnel Details'!$N$13), 'Personnel Details'!$Q$13, IF(AND(NOT('Personnel Details'!$I$13=""), $B18&gt;='Personnel Details'!$I$13), 'Personnel Details'!$L$13, 'Personnel Details'!$G$13)))</f>
        <v>0</v>
      </c>
      <c r="HI18" s="59">
        <f t="shared" si="96"/>
        <v>520</v>
      </c>
      <c r="HJ18" s="53"/>
      <c r="HL18" s="78">
        <f>IF(HL$9="", "", IF(AND(NOT('Personnel Details'!$N$14=""), $B18&gt;='Personnel Details'!$N$14), 'Personnel Details'!$O$14, IF(AND(NOT('Personnel Details'!$I$14=""), $B18&gt;='Personnel Details'!$I$14), 'Personnel Details'!$J$14, 'Personnel Details'!$E$14)))</f>
        <v>0.8</v>
      </c>
      <c r="HM18" s="59">
        <f>IF(HL$9="", "", IF(AND(NOT('Personnel Details'!$N$14=""), $B18&gt;='Personnel Details'!$N$14), IF('Personnel Details'!$P$14="","", 'Personnel Details'!$P$14), IF(AND(NOT('Personnel Details'!$I$14=""), $B18&gt;='Personnel Details'!$I$14), IF('Personnel Details'!$K$14="", "", 'Personnel Details'!$K$14), IF('Personnel Details'!$F$14="", "", 'Personnel Details'!$F$14))))</f>
        <v>2000</v>
      </c>
      <c r="HN18" s="79">
        <f>IF(HL$9="", "", IF(AND(NOT('Personnel Details'!$N$14=""), $B18&gt;='Personnel Details'!$N$14), 'Personnel Details'!$Q$14, IF(AND(NOT('Personnel Details'!$I$14=""), $B18&gt;='Personnel Details'!$I$14), 'Personnel Details'!$L$14, 'Personnel Details'!$G$14)))</f>
        <v>0.85</v>
      </c>
      <c r="HO18" s="59">
        <f t="shared" si="97"/>
        <v>510</v>
      </c>
      <c r="HP18" s="53"/>
      <c r="HR18" s="78" t="str">
        <f>IF(HR$9="", "", IF(AND(NOT('Personnel Details'!$N$15=""), $B18&gt;='Personnel Details'!$N$15), 'Personnel Details'!$O$15, IF(AND(NOT('Personnel Details'!$I$15=""), $B18&gt;='Personnel Details'!$I$15), 'Personnel Details'!$J$15, 'Personnel Details'!$E$15)))</f>
        <v/>
      </c>
      <c r="HS18" s="59" t="str">
        <f>IF(HR$9="", "", IF(AND(NOT('Personnel Details'!$N$15=""), $B18&gt;='Personnel Details'!$N$15), IF('Personnel Details'!$P$15="","", 'Personnel Details'!$P$15), IF(AND(NOT('Personnel Details'!$I$15=""), $B18&gt;='Personnel Details'!$I$15), IF('Personnel Details'!$K$15="", "", 'Personnel Details'!$K$15), IF('Personnel Details'!$F$15="", "", 'Personnel Details'!$F$15))))</f>
        <v/>
      </c>
      <c r="HT18" s="79" t="str">
        <f>IF(HR$9="", "", IF(AND(NOT('Personnel Details'!$N$15=""), $B18&gt;='Personnel Details'!$N$15), 'Personnel Details'!$Q$15, IF(AND(NOT('Personnel Details'!$I$15=""), $B18&gt;='Personnel Details'!$I$15), 'Personnel Details'!$L$15, 'Personnel Details'!$G$15)))</f>
        <v/>
      </c>
      <c r="HU18" s="59">
        <f t="shared" si="98"/>
        <v>0</v>
      </c>
      <c r="HV18" s="53"/>
      <c r="HX18" s="78" t="str">
        <f>IF(HX$9="", "", IF(AND(NOT('Personnel Details'!$N$16=""), $B18&gt;='Personnel Details'!$N$16), 'Personnel Details'!$O$16, IF(AND(NOT('Personnel Details'!$I$16=""), $B18&gt;='Personnel Details'!$I$16), 'Personnel Details'!$J$16, 'Personnel Details'!$E$16)))</f>
        <v/>
      </c>
      <c r="HY18" s="59" t="str">
        <f>IF(HX$9="", "", IF(AND(NOT('Personnel Details'!$N$16=""), $B18&gt;='Personnel Details'!$N$16), IF('Personnel Details'!$P$16="","", 'Personnel Details'!$P$16), IF(AND(NOT('Personnel Details'!$I$16=""), $B18&gt;='Personnel Details'!$I$16), IF('Personnel Details'!$K$16="", "", 'Personnel Details'!$K$16), IF('Personnel Details'!$F$16="", "", 'Personnel Details'!$F$16))))</f>
        <v/>
      </c>
      <c r="HZ18" s="79" t="str">
        <f>IF(HX$9="", "", IF(AND(NOT('Personnel Details'!$N$16=""), $B18&gt;='Personnel Details'!$N$16), 'Personnel Details'!$Q$16, IF(AND(NOT('Personnel Details'!$I$16=""), $B18&gt;='Personnel Details'!$I$16), 'Personnel Details'!$L$16, 'Personnel Details'!$G$16)))</f>
        <v/>
      </c>
      <c r="IA18" s="59">
        <f t="shared" si="99"/>
        <v>0</v>
      </c>
      <c r="IB18" s="53"/>
      <c r="ID18" s="78" t="str">
        <f>IF(ID$9="", "", IF(AND(NOT('Personnel Details'!$N$17=""), $B18&gt;='Personnel Details'!$N$17), 'Personnel Details'!$O$17, IF(AND(NOT('Personnel Details'!$I$17=""), $B18&gt;='Personnel Details'!$I$17), 'Personnel Details'!$J$17, 'Personnel Details'!$E$17)))</f>
        <v/>
      </c>
      <c r="IE18" s="59" t="str">
        <f>IF(ID$9="", "", IF(AND(NOT('Personnel Details'!$N$17=""), $B18&gt;='Personnel Details'!$N$17), IF('Personnel Details'!$P$17="","", 'Personnel Details'!$P$17), IF(AND(NOT('Personnel Details'!$I$17=""), $B18&gt;='Personnel Details'!$I$17), IF('Personnel Details'!$K$17="", "", 'Personnel Details'!$K$17), IF('Personnel Details'!$F$17="", "", 'Personnel Details'!$F$17))))</f>
        <v/>
      </c>
      <c r="IF18" s="79" t="str">
        <f>IF(ID$9="", "", IF(AND(NOT('Personnel Details'!$N$17=""), $B18&gt;='Personnel Details'!$N$17), 'Personnel Details'!$Q$17, IF(AND(NOT('Personnel Details'!$I$17=""), $B18&gt;='Personnel Details'!$I$17), 'Personnel Details'!$L$17, 'Personnel Details'!$G$17)))</f>
        <v/>
      </c>
      <c r="IG18" s="59">
        <f t="shared" si="100"/>
        <v>0</v>
      </c>
      <c r="IH18" s="53"/>
      <c r="IJ18" s="78" t="str">
        <f>IF(IJ$9="", "", IF(AND(NOT('Personnel Details'!$N$18=""), $B18&gt;='Personnel Details'!$N$18), 'Personnel Details'!$O$18, IF(AND(NOT('Personnel Details'!$I$18=""), $B18&gt;='Personnel Details'!$I$18), 'Personnel Details'!$J$18, 'Personnel Details'!$E$18)))</f>
        <v/>
      </c>
      <c r="IK18" s="59" t="str">
        <f>IF(IJ$9="", "", IF(AND(NOT('Personnel Details'!$N$18=""), $B18&gt;='Personnel Details'!$N$18), IF('Personnel Details'!$P$18="","", 'Personnel Details'!$P$18), IF(AND(NOT('Personnel Details'!$I$18=""), $B18&gt;='Personnel Details'!$I$18), IF('Personnel Details'!$K$18="", "", 'Personnel Details'!$K$18), IF('Personnel Details'!$F$18="", "", 'Personnel Details'!$F$18))))</f>
        <v/>
      </c>
      <c r="IL18" s="79" t="str">
        <f>IF(IJ$9="", "", IF(AND(NOT('Personnel Details'!$N$18=""), $B18&gt;='Personnel Details'!$N$18), 'Personnel Details'!$Q$18, IF(AND(NOT('Personnel Details'!$I$18=""), $B18&gt;='Personnel Details'!$I$18), 'Personnel Details'!$L$18, 'Personnel Details'!$G$18)))</f>
        <v/>
      </c>
      <c r="IM18" s="59">
        <f t="shared" si="101"/>
        <v>0</v>
      </c>
      <c r="IN18" s="53"/>
      <c r="IP18" s="78" t="str">
        <f>IF(IP$9="", "", IF(AND(NOT('Personnel Details'!$N$19=""), $B18&gt;='Personnel Details'!$N$19), 'Personnel Details'!$O$19, IF(AND(NOT('Personnel Details'!$I$19=""), $B18&gt;='Personnel Details'!$I$19), 'Personnel Details'!$J$19, 'Personnel Details'!$E$19)))</f>
        <v/>
      </c>
      <c r="IQ18" s="59" t="str">
        <f>IF(IP$9="", "", IF(AND(NOT('Personnel Details'!$N$19=""), $B18&gt;='Personnel Details'!$N$19), IF('Personnel Details'!$P$19="","", 'Personnel Details'!$P$19), IF(AND(NOT('Personnel Details'!$I$19=""), $B18&gt;='Personnel Details'!$I$19), IF('Personnel Details'!$K$19="", "", 'Personnel Details'!$K$19), IF('Personnel Details'!$F$19="", "", 'Personnel Details'!$F$19))))</f>
        <v/>
      </c>
      <c r="IR18" s="79" t="str">
        <f>IF(IP$9="", "", IF(AND(NOT('Personnel Details'!$N$19=""), $B18&gt;='Personnel Details'!$N$19), 'Personnel Details'!$Q$19, IF(AND(NOT('Personnel Details'!$I$19=""), $B18&gt;='Personnel Details'!$I$19), 'Personnel Details'!$L$19, 'Personnel Details'!$G$19)))</f>
        <v/>
      </c>
      <c r="IS18" s="59">
        <f t="shared" si="102"/>
        <v>0</v>
      </c>
      <c r="IT18" s="53"/>
      <c r="IV18" s="78" t="str">
        <f>IF(IV$9="", "", IF(AND(NOT('Personnel Details'!$N$20=""), $B18&gt;='Personnel Details'!$N$20), 'Personnel Details'!$O$20, IF(AND(NOT('Personnel Details'!$I$20=""), $B18&gt;='Personnel Details'!$I$20), 'Personnel Details'!$J$20, 'Personnel Details'!$E$20)))</f>
        <v/>
      </c>
      <c r="IW18" s="59" t="str">
        <f>IF(IV$9="", "", IF(AND(NOT('Personnel Details'!$N$20=""), $B18&gt;='Personnel Details'!$N$20), IF('Personnel Details'!$P$20="","", 'Personnel Details'!$P$20), IF(AND(NOT('Personnel Details'!$I$20=""), $B18&gt;='Personnel Details'!$I$20), IF('Personnel Details'!$K$20="", "", 'Personnel Details'!$K$20), IF('Personnel Details'!$F$20="", "", 'Personnel Details'!$F$20))))</f>
        <v/>
      </c>
      <c r="IX18" s="79" t="str">
        <f>IF(IV$9="", "", IF(AND(NOT('Personnel Details'!$N$20=""), $B18&gt;='Personnel Details'!$N$20), 'Personnel Details'!$Q$20, IF(AND(NOT('Personnel Details'!$I$20=""), $B18&gt;='Personnel Details'!$I$20), 'Personnel Details'!$L$20, 'Personnel Details'!$G$20)))</f>
        <v/>
      </c>
      <c r="IY18" s="59">
        <f t="shared" si="103"/>
        <v>0</v>
      </c>
      <c r="IZ18" s="53"/>
      <c r="JB18" s="78" t="str">
        <f>IF(JB$9="", "", IF(AND(NOT('Personnel Details'!$N$21=""), $B18&gt;='Personnel Details'!$N$21), 'Personnel Details'!$O$21, IF(AND(NOT('Personnel Details'!$I$21=""), $B18&gt;='Personnel Details'!$I$21), 'Personnel Details'!$J$21, 'Personnel Details'!$E$21)))</f>
        <v/>
      </c>
      <c r="JC18" s="59" t="str">
        <f>IF(JB$9="", "", IF(AND(NOT('Personnel Details'!$N$21=""), $B18&gt;='Personnel Details'!$N$21), IF('Personnel Details'!$P$21="","", 'Personnel Details'!$P$21), IF(AND(NOT('Personnel Details'!$I$21=""), $B18&gt;='Personnel Details'!$I$21), IF('Personnel Details'!$K$21="", "", 'Personnel Details'!$K$21), IF('Personnel Details'!$F$21="", "", 'Personnel Details'!$F$21))))</f>
        <v/>
      </c>
      <c r="JD18" s="79" t="str">
        <f>IF(JB$9="", "", IF(AND(NOT('Personnel Details'!$N$21=""), $B18&gt;='Personnel Details'!$N$21), 'Personnel Details'!$Q$21, IF(AND(NOT('Personnel Details'!$I$21=""), $B18&gt;='Personnel Details'!$I$21), 'Personnel Details'!$L$21, 'Personnel Details'!$G$21)))</f>
        <v/>
      </c>
      <c r="JE18" s="59">
        <f t="shared" si="104"/>
        <v>0</v>
      </c>
      <c r="JF18" s="53"/>
      <c r="JH18" s="78" t="str">
        <f>IF(JH$9="", "", IF(AND(NOT('Personnel Details'!$N$22=""), $B18&gt;='Personnel Details'!$N$22), 'Personnel Details'!$O$22, IF(AND(NOT('Personnel Details'!$I$22=""), $B18&gt;='Personnel Details'!$I$22), 'Personnel Details'!$J$22, 'Personnel Details'!$E$22)))</f>
        <v/>
      </c>
      <c r="JI18" s="59" t="str">
        <f>IF(JH$9="", "", IF(AND(NOT('Personnel Details'!$N$22=""), $B18&gt;='Personnel Details'!$N$22), IF('Personnel Details'!$P$22="","", 'Personnel Details'!$P$22), IF(AND(NOT('Personnel Details'!$I$22=""), $B18&gt;='Personnel Details'!$I$22), IF('Personnel Details'!$K$22="", "", 'Personnel Details'!$K$22), IF('Personnel Details'!$F$22="", "", 'Personnel Details'!$F$22))))</f>
        <v/>
      </c>
      <c r="JJ18" s="79" t="str">
        <f>IF(JH$9="", "", IF(AND(NOT('Personnel Details'!$N$22=""), $B18&gt;='Personnel Details'!$N$22), 'Personnel Details'!$Q$22, IF(AND(NOT('Personnel Details'!$I$22=""), $B18&gt;='Personnel Details'!$I$22), 'Personnel Details'!$L$22, 'Personnel Details'!$G$22)))</f>
        <v/>
      </c>
      <c r="JK18" s="59">
        <f t="shared" si="105"/>
        <v>0</v>
      </c>
      <c r="JL18" s="53"/>
      <c r="JN18" s="78" t="str">
        <f>IF(JN$9="", "", IF(AND(NOT('Personnel Details'!$N$23=""), $B18&gt;='Personnel Details'!$N$23), 'Personnel Details'!$O$23, IF(AND(NOT('Personnel Details'!$I$23=""), $B18&gt;='Personnel Details'!$I$23), 'Personnel Details'!$J$23, 'Personnel Details'!$E$23)))</f>
        <v/>
      </c>
      <c r="JO18" s="59" t="str">
        <f>IF(JN$9="", "", IF(AND(NOT('Personnel Details'!$N$23=""), $B18&gt;='Personnel Details'!$N$23), IF('Personnel Details'!$P$23="","", 'Personnel Details'!$P$23), IF(AND(NOT('Personnel Details'!$I$23=""), $B18&gt;='Personnel Details'!$I$23), IF('Personnel Details'!$K$23="", "", 'Personnel Details'!$K$23), IF('Personnel Details'!$F$23="", "", 'Personnel Details'!$F$23))))</f>
        <v/>
      </c>
      <c r="JP18" s="79" t="str">
        <f>IF(JN$9="", "", IF(AND(NOT('Personnel Details'!$N$23=""), $B18&gt;='Personnel Details'!$N$23), 'Personnel Details'!$Q$23, IF(AND(NOT('Personnel Details'!$I$23=""), $B18&gt;='Personnel Details'!$I$23), 'Personnel Details'!$L$23, 'Personnel Details'!$G$23)))</f>
        <v/>
      </c>
      <c r="JQ18" s="59">
        <f t="shared" si="106"/>
        <v>0</v>
      </c>
      <c r="JR18" s="53"/>
      <c r="JT18" s="78" t="str">
        <f>IF(JT$9="", "", IF(AND(NOT('Personnel Details'!$N$24=""), $B18&gt;='Personnel Details'!$N$24), 'Personnel Details'!$O$24, IF(AND(NOT('Personnel Details'!$I$24=""), $B18&gt;='Personnel Details'!$I$24), 'Personnel Details'!$J$24, 'Personnel Details'!$E$24)))</f>
        <v/>
      </c>
      <c r="JU18" s="59" t="str">
        <f>IF(JT$9="", "", IF(AND(NOT('Personnel Details'!$N$24=""), $B18&gt;='Personnel Details'!$N$24), IF('Personnel Details'!$P$24="","", 'Personnel Details'!$P$24), IF(AND(NOT('Personnel Details'!$I$24=""), $B18&gt;='Personnel Details'!$I$24), IF('Personnel Details'!$K$24="", "", 'Personnel Details'!$K$24), IF('Personnel Details'!$F$24="", "", 'Personnel Details'!$F$24))))</f>
        <v/>
      </c>
      <c r="JV18" s="79" t="str">
        <f>IF(JT$9="", "", IF(AND(NOT('Personnel Details'!$N$24=""), $B18&gt;='Personnel Details'!$N$24), 'Personnel Details'!$Q$24, IF(AND(NOT('Personnel Details'!$I$24=""), $B18&gt;='Personnel Details'!$I$24), 'Personnel Details'!$L$24, 'Personnel Details'!$G$24)))</f>
        <v/>
      </c>
      <c r="JW18" s="59">
        <f t="shared" si="107"/>
        <v>0</v>
      </c>
      <c r="JX18" s="53"/>
      <c r="JZ18" s="78" t="str">
        <f>IF(JZ$9="", "", IF(AND(NOT('Personnel Details'!$N$25=""), $B18&gt;='Personnel Details'!$N$25), 'Personnel Details'!$O$25, IF(AND(NOT('Personnel Details'!$I$25=""), $B18&gt;='Personnel Details'!$I$25), 'Personnel Details'!$J$25, 'Personnel Details'!$E$25)))</f>
        <v/>
      </c>
      <c r="KA18" s="59" t="str">
        <f>IF(JZ$9="", "", IF(AND(NOT('Personnel Details'!$N$25=""), $B18&gt;='Personnel Details'!$N$25), IF('Personnel Details'!$P$25="","", 'Personnel Details'!$P$25), IF(AND(NOT('Personnel Details'!$I$25=""), $B18&gt;='Personnel Details'!$I$25), IF('Personnel Details'!$K$25="", "", 'Personnel Details'!$K$25), IF('Personnel Details'!$F$25="", "", 'Personnel Details'!$F$25))))</f>
        <v/>
      </c>
      <c r="KB18" s="79" t="str">
        <f>IF(JZ$9="", "", IF(AND(NOT('Personnel Details'!$N$25=""), $B18&gt;='Personnel Details'!$N$25), 'Personnel Details'!$Q$25, IF(AND(NOT('Personnel Details'!$I$25=""), $B18&gt;='Personnel Details'!$I$25), 'Personnel Details'!$L$25, 'Personnel Details'!$G$25)))</f>
        <v/>
      </c>
      <c r="KC18" s="59">
        <f t="shared" si="108"/>
        <v>0</v>
      </c>
      <c r="KD18" s="53"/>
      <c r="KF18" s="78" t="str">
        <f>IF(KF$9="", "", IF(AND(NOT('Personnel Details'!$N$26=""), $B18&gt;='Personnel Details'!$N$26), 'Personnel Details'!$O$26, IF(AND(NOT('Personnel Details'!$I$26=""), $B18&gt;='Personnel Details'!$I$26), 'Personnel Details'!$J$26, 'Personnel Details'!$E$26)))</f>
        <v/>
      </c>
      <c r="KG18" s="59" t="str">
        <f>IF(KF$9="", "", IF(AND(NOT('Personnel Details'!$N$26=""), $B18&gt;='Personnel Details'!$N$26), IF('Personnel Details'!$P$26="","", 'Personnel Details'!$P$26), IF(AND(NOT('Personnel Details'!$I$26=""), $B18&gt;='Personnel Details'!$I$26), IF('Personnel Details'!$K$26="", "", 'Personnel Details'!$K$26), IF('Personnel Details'!$F$26="", "", 'Personnel Details'!$F$26))))</f>
        <v/>
      </c>
      <c r="KH18" s="79" t="str">
        <f>IF(KF$9="", "", IF(AND(NOT('Personnel Details'!$N$26=""), $B18&gt;='Personnel Details'!$N$26), 'Personnel Details'!$Q$26, IF(AND(NOT('Personnel Details'!$I$26=""), $B18&gt;='Personnel Details'!$I$26), 'Personnel Details'!$L$26, 'Personnel Details'!$G$26)))</f>
        <v/>
      </c>
      <c r="KI18" s="59">
        <f t="shared" si="109"/>
        <v>0</v>
      </c>
      <c r="KJ18" s="53"/>
      <c r="KL18" s="78" t="str">
        <f>IF(KL$9="", "", IF(AND(NOT('Personnel Details'!$N$27=""), $B18&gt;='Personnel Details'!$N$27), 'Personnel Details'!$O$27, IF(AND(NOT('Personnel Details'!$I$27=""), $B18&gt;='Personnel Details'!$I$27), 'Personnel Details'!$J$27, 'Personnel Details'!$E$27)))</f>
        <v/>
      </c>
      <c r="KM18" s="59" t="str">
        <f>IF(KL$9="", "", IF(AND(NOT('Personnel Details'!$N$27=""), $B18&gt;='Personnel Details'!$N$27), IF('Personnel Details'!$P$27="","", 'Personnel Details'!$P$27), IF(AND(NOT('Personnel Details'!$I$27=""), $B18&gt;='Personnel Details'!$I$27), IF('Personnel Details'!$K$27="", "", 'Personnel Details'!$K$27), IF('Personnel Details'!$F$27="", "", 'Personnel Details'!$F$27))))</f>
        <v/>
      </c>
      <c r="KN18" s="79" t="str">
        <f>IF(KL$9="", "", IF(AND(NOT('Personnel Details'!$N$27=""), $B18&gt;='Personnel Details'!$N$27), 'Personnel Details'!$Q$27, IF(AND(NOT('Personnel Details'!$I$27=""), $B18&gt;='Personnel Details'!$I$27), 'Personnel Details'!$L$27, 'Personnel Details'!$G$27)))</f>
        <v/>
      </c>
      <c r="KO18" s="59">
        <f t="shared" si="110"/>
        <v>0</v>
      </c>
      <c r="KP18" s="53"/>
      <c r="KR18" s="78" t="str">
        <f>IF(KR$9="", "", IF(AND(NOT('Personnel Details'!$N$28=""), $B18&gt;='Personnel Details'!$N$28), 'Personnel Details'!$O$28, IF(AND(NOT('Personnel Details'!$I$28=""), $B18&gt;='Personnel Details'!$I$28), 'Personnel Details'!$J$28, 'Personnel Details'!$E$28)))</f>
        <v/>
      </c>
      <c r="KS18" s="59" t="str">
        <f>IF(KR$9="", "", IF(AND(NOT('Personnel Details'!$N$28=""), $B18&gt;='Personnel Details'!$N$28), IF('Personnel Details'!$P$28="","", 'Personnel Details'!$P$28), IF(AND(NOT('Personnel Details'!$I$28=""), $B18&gt;='Personnel Details'!$I$28), IF('Personnel Details'!$K$28="", "", 'Personnel Details'!$K$28), IF('Personnel Details'!$F$28="", "", 'Personnel Details'!$F$28))))</f>
        <v/>
      </c>
      <c r="KT18" s="79" t="str">
        <f>IF(KR$9="", "", IF(AND(NOT('Personnel Details'!$N$28=""), $B18&gt;='Personnel Details'!$N$28), 'Personnel Details'!$Q$28, IF(AND(NOT('Personnel Details'!$I$28=""), $B18&gt;='Personnel Details'!$I$28), 'Personnel Details'!$L$28, 'Personnel Details'!$G$28)))</f>
        <v/>
      </c>
      <c r="KU18" s="59">
        <f t="shared" si="111"/>
        <v>0</v>
      </c>
      <c r="KV18" s="53"/>
      <c r="KX18" s="78" t="str">
        <f>IF(KX$9="", "", IF(AND(NOT('Personnel Details'!$N$29=""), $B18&gt;='Personnel Details'!$N$29), 'Personnel Details'!$O$29, IF(AND(NOT('Personnel Details'!$I$29=""), $B18&gt;='Personnel Details'!$I$29), 'Personnel Details'!$J$29, 'Personnel Details'!$E$29)))</f>
        <v/>
      </c>
      <c r="KY18" s="59" t="str">
        <f>IF(KX$9="", "", IF(AND(NOT('Personnel Details'!$N$29=""), $B18&gt;='Personnel Details'!$N$29), IF('Personnel Details'!$P$29="","", 'Personnel Details'!$P$29), IF(AND(NOT('Personnel Details'!$I$29=""), $B18&gt;='Personnel Details'!$I$29), IF('Personnel Details'!$K$29="", "", 'Personnel Details'!$K$29), IF('Personnel Details'!$F$29="", "", 'Personnel Details'!$F$29))))</f>
        <v/>
      </c>
      <c r="KZ18" s="79" t="str">
        <f>IF(KX$9="", "", IF(AND(NOT('Personnel Details'!$N$29=""), $B18&gt;='Personnel Details'!$N$29), 'Personnel Details'!$Q$29, IF(AND(NOT('Personnel Details'!$I$29=""), $B18&gt;='Personnel Details'!$I$29), 'Personnel Details'!$L$29, 'Personnel Details'!$G$29)))</f>
        <v/>
      </c>
      <c r="LA18" s="59">
        <f t="shared" si="112"/>
        <v>0</v>
      </c>
      <c r="LB18" s="53"/>
      <c r="LD18" s="78" t="str">
        <f>IF(LD$9="", "", IF(AND(NOT('Personnel Details'!$N$30=""), $B18&gt;='Personnel Details'!$N$30), 'Personnel Details'!$O$30, IF(AND(NOT('Personnel Details'!$I$30=""), $B18&gt;='Personnel Details'!$I$30), 'Personnel Details'!$J$30, 'Personnel Details'!$E$30)))</f>
        <v/>
      </c>
      <c r="LE18" s="59" t="str">
        <f>IF(LD$9="", "", IF(AND(NOT('Personnel Details'!$N$30=""), $B18&gt;='Personnel Details'!$N$30), IF('Personnel Details'!$P$30="","", 'Personnel Details'!$P$30), IF(AND(NOT('Personnel Details'!$I$30=""), $B18&gt;='Personnel Details'!$I$30), IF('Personnel Details'!$K$30="", "", 'Personnel Details'!$K$30), IF('Personnel Details'!$F$30="", "", 'Personnel Details'!$F$30))))</f>
        <v/>
      </c>
      <c r="LF18" s="79" t="str">
        <f>IF(LD$9="", "", IF(AND(NOT('Personnel Details'!$N$30=""), $B18&gt;='Personnel Details'!$N$30), 'Personnel Details'!$Q$30, IF(AND(NOT('Personnel Details'!$I$30=""), $B18&gt;='Personnel Details'!$I$30), 'Personnel Details'!$L$30, 'Personnel Details'!$G$30)))</f>
        <v/>
      </c>
      <c r="LG18" s="59">
        <f t="shared" si="113"/>
        <v>0</v>
      </c>
      <c r="LH18" s="53"/>
      <c r="LJ18" s="78" t="str">
        <f>IF(LJ$9="", "", IF(AND(NOT('Personnel Details'!$N$31=""), $B18&gt;='Personnel Details'!$N$31), 'Personnel Details'!$O$31, IF(AND(NOT('Personnel Details'!$I$31=""), $B18&gt;='Personnel Details'!$I$31), 'Personnel Details'!$J$31, 'Personnel Details'!$E$31)))</f>
        <v/>
      </c>
      <c r="LK18" s="59" t="str">
        <f>IF(LJ$9="", "", IF(AND(NOT('Personnel Details'!$N$31=""), $B18&gt;='Personnel Details'!$N$31), IF('Personnel Details'!$P$31="","", 'Personnel Details'!$P$31), IF(AND(NOT('Personnel Details'!$I$31=""), $B18&gt;='Personnel Details'!$I$31), IF('Personnel Details'!$K$31="", "", 'Personnel Details'!$K$31), IF('Personnel Details'!$F$31="", "", 'Personnel Details'!$F$31))))</f>
        <v/>
      </c>
      <c r="LL18" s="79" t="str">
        <f>IF(LJ$9="", "", IF(AND(NOT('Personnel Details'!$N$31=""), $B18&gt;='Personnel Details'!$N$31), 'Personnel Details'!$Q$31, IF(AND(NOT('Personnel Details'!$I$31=""), $B18&gt;='Personnel Details'!$I$31), 'Personnel Details'!$L$31, 'Personnel Details'!$G$31)))</f>
        <v/>
      </c>
      <c r="LM18" s="59">
        <f t="shared" si="114"/>
        <v>0</v>
      </c>
      <c r="LN18" s="53"/>
      <c r="LP18" s="78" t="str">
        <f>IF(LP$9="", "", IF(AND(NOT('Personnel Details'!$N$32=""), $B18&gt;='Personnel Details'!$N$32), 'Personnel Details'!$O$32, IF(AND(NOT('Personnel Details'!$I$32=""), $B18&gt;='Personnel Details'!$I$32), 'Personnel Details'!$J$32, 'Personnel Details'!$E$32)))</f>
        <v/>
      </c>
      <c r="LQ18" s="59" t="str">
        <f>IF(LP$9="", "", IF(AND(NOT('Personnel Details'!$N$32=""), $B18&gt;='Personnel Details'!$N$32), IF('Personnel Details'!$P$32="","", 'Personnel Details'!$P$32), IF(AND(NOT('Personnel Details'!$I$32=""), $B18&gt;='Personnel Details'!$I$32), IF('Personnel Details'!$K$32="", "", 'Personnel Details'!$K$32), IF('Personnel Details'!$F$32="", "", 'Personnel Details'!$F$32))))</f>
        <v/>
      </c>
      <c r="LR18" s="79" t="str">
        <f>IF(LP$9="", "", IF(AND(NOT('Personnel Details'!$N$32=""), $B18&gt;='Personnel Details'!$N$32), 'Personnel Details'!$Q$32, IF(AND(NOT('Personnel Details'!$I$32=""), $B18&gt;='Personnel Details'!$I$32), 'Personnel Details'!$L$32, 'Personnel Details'!$G$32)))</f>
        <v/>
      </c>
      <c r="LS18" s="59">
        <f t="shared" si="115"/>
        <v>0</v>
      </c>
      <c r="LT18" s="53"/>
      <c r="LV18" s="78" t="str">
        <f>IF(LV$9="", "", IF(AND(NOT('Personnel Details'!$N$33=""), $B18&gt;='Personnel Details'!$N$33), 'Personnel Details'!$O$33, IF(AND(NOT('Personnel Details'!$I$33=""), $B18&gt;='Personnel Details'!$I$33), 'Personnel Details'!$J$33, 'Personnel Details'!$E$33)))</f>
        <v/>
      </c>
      <c r="LW18" s="59" t="str">
        <f>IF(LV$9="", "", IF(AND(NOT('Personnel Details'!$N$33=""), $B18&gt;='Personnel Details'!$N$33), IF('Personnel Details'!$P$33="","", 'Personnel Details'!$P$33), IF(AND(NOT('Personnel Details'!$I$33=""), $B18&gt;='Personnel Details'!$I$33), IF('Personnel Details'!$K$33="", "", 'Personnel Details'!$K$33), IF('Personnel Details'!$F$33="", "", 'Personnel Details'!$F$33))))</f>
        <v/>
      </c>
      <c r="LX18" s="79" t="str">
        <f>IF(LV$9="", "", IF(AND(NOT('Personnel Details'!$N$33=""), $B18&gt;='Personnel Details'!$N$33), 'Personnel Details'!$Q$33, IF(AND(NOT('Personnel Details'!$I$33=""), $B18&gt;='Personnel Details'!$I$33), 'Personnel Details'!$L$33, 'Personnel Details'!$G$33)))</f>
        <v/>
      </c>
      <c r="LY18" s="59">
        <f t="shared" si="116"/>
        <v>0</v>
      </c>
      <c r="LZ18" s="53"/>
      <c r="MB18" s="78" t="str">
        <f>IF(MB$9="", "", IF(AND(NOT('Personnel Details'!$N$34=""), $B18&gt;='Personnel Details'!$N$34), 'Personnel Details'!$O$34, IF(AND(NOT('Personnel Details'!$I$34=""), $B18&gt;='Personnel Details'!$I$34), 'Personnel Details'!$J$34, 'Personnel Details'!$E$34)))</f>
        <v/>
      </c>
      <c r="MC18" s="59" t="str">
        <f>IF(MB$9="", "", IF(AND(NOT('Personnel Details'!$N$34=""), $B18&gt;='Personnel Details'!$N$34), IF('Personnel Details'!$P$34="","", 'Personnel Details'!$P$34), IF(AND(NOT('Personnel Details'!$I$34=""), $B18&gt;='Personnel Details'!$I$34), IF('Personnel Details'!$K$34="", "", 'Personnel Details'!$K$34), IF('Personnel Details'!$F$34="", "", 'Personnel Details'!$F$34))))</f>
        <v/>
      </c>
      <c r="MD18" s="79" t="str">
        <f>IF(MB$9="", "", IF(AND(NOT('Personnel Details'!$N$34=""), $B18&gt;='Personnel Details'!$N$34), 'Personnel Details'!$Q$34, IF(AND(NOT('Personnel Details'!$I$34=""), $B18&gt;='Personnel Details'!$I$34), 'Personnel Details'!$L$34, 'Personnel Details'!$G$34)))</f>
        <v/>
      </c>
      <c r="ME18" s="59">
        <f t="shared" si="117"/>
        <v>0</v>
      </c>
      <c r="MF18" s="53"/>
      <c r="MH18" s="78" t="str">
        <f>IF(MH$9="", "", IF(AND(NOT('Personnel Details'!$N$35=""), $B18&gt;='Personnel Details'!$N$35), 'Personnel Details'!$O$35, IF(AND(NOT('Personnel Details'!$I$35=""), $B18&gt;='Personnel Details'!$I$35), 'Personnel Details'!$J$35, 'Personnel Details'!$E$35)))</f>
        <v/>
      </c>
      <c r="MI18" s="59" t="str">
        <f>IF(MH$9="", "", IF(AND(NOT('Personnel Details'!$N$35=""), $B18&gt;='Personnel Details'!$N$35), IF('Personnel Details'!$P$35="","", 'Personnel Details'!$P$35), IF(AND(NOT('Personnel Details'!$I$35=""), $B18&gt;='Personnel Details'!$I$35), IF('Personnel Details'!$K$35="", "", 'Personnel Details'!$K$35), IF('Personnel Details'!$F$35="", "", 'Personnel Details'!$F$35))))</f>
        <v/>
      </c>
      <c r="MJ18" s="79" t="str">
        <f>IF(MH$9="", "", IF(AND(NOT('Personnel Details'!$N$35=""), $B18&gt;='Personnel Details'!$N$35), 'Personnel Details'!$Q$35, IF(AND(NOT('Personnel Details'!$I$35=""), $B18&gt;='Personnel Details'!$I$35), 'Personnel Details'!$L$35, 'Personnel Details'!$G$35)))</f>
        <v/>
      </c>
      <c r="MK18" s="59">
        <f t="shared" si="118"/>
        <v>0</v>
      </c>
      <c r="ML18" s="53"/>
      <c r="MN18" s="78" t="str">
        <f>IF(MN$9="", "", IF(AND(NOT('Personnel Details'!$N$36=""), $B18&gt;='Personnel Details'!$N$36), 'Personnel Details'!$O$36, IF(AND(NOT('Personnel Details'!$I$36=""), $B18&gt;='Personnel Details'!$I$36), 'Personnel Details'!$J$36, 'Personnel Details'!$E$36)))</f>
        <v/>
      </c>
      <c r="MO18" s="59" t="str">
        <f>IF(MN$9="", "", IF(AND(NOT('Personnel Details'!$N$36=""), $B18&gt;='Personnel Details'!$N$36), IF('Personnel Details'!$P$36="","", 'Personnel Details'!$P$36), IF(AND(NOT('Personnel Details'!$I$36=""), $B18&gt;='Personnel Details'!$I$36), IF('Personnel Details'!$K$36="", "", 'Personnel Details'!$K$36), IF('Personnel Details'!$F$36="", "", 'Personnel Details'!$F$36))))</f>
        <v/>
      </c>
      <c r="MP18" s="79" t="str">
        <f>IF(MN$9="", "", IF(AND(NOT('Personnel Details'!$N$36=""), $B18&gt;='Personnel Details'!$N$36), 'Personnel Details'!$Q$36, IF(AND(NOT('Personnel Details'!$I$36=""), $B18&gt;='Personnel Details'!$I$36), 'Personnel Details'!$L$36, 'Personnel Details'!$G$36)))</f>
        <v/>
      </c>
      <c r="MQ18" s="59">
        <f t="shared" si="119"/>
        <v>0</v>
      </c>
      <c r="MR18" s="53"/>
      <c r="MT18" s="78" t="str">
        <f>IF(MT$9="", "", IF(AND(NOT('Personnel Details'!$N$37=""), $B18&gt;='Personnel Details'!$N$37), 'Personnel Details'!$O$37, IF(AND(NOT('Personnel Details'!$I$37=""), $B18&gt;='Personnel Details'!$I$37), 'Personnel Details'!$J$37, 'Personnel Details'!$E$37)))</f>
        <v/>
      </c>
      <c r="MU18" s="59" t="str">
        <f>IF(MT$9="", "", IF(AND(NOT('Personnel Details'!$N$37=""), $B18&gt;='Personnel Details'!$N$37), IF('Personnel Details'!$P$37="","", 'Personnel Details'!$P$37), IF(AND(NOT('Personnel Details'!$I$37=""), $B18&gt;='Personnel Details'!$I$37), IF('Personnel Details'!$K$37="", "", 'Personnel Details'!$K$37), IF('Personnel Details'!$F$37="", "", 'Personnel Details'!$F$37))))</f>
        <v/>
      </c>
      <c r="MV18" s="79" t="str">
        <f>IF(MT$9="", "", IF(AND(NOT('Personnel Details'!$N$37=""), $B18&gt;='Personnel Details'!$N$37), 'Personnel Details'!$Q$37, IF(AND(NOT('Personnel Details'!$I$37=""), $B18&gt;='Personnel Details'!$I$37), 'Personnel Details'!$L$37, 'Personnel Details'!$G$37)))</f>
        <v/>
      </c>
      <c r="MW18" s="59">
        <f t="shared" si="120"/>
        <v>0</v>
      </c>
      <c r="MX18" s="53"/>
      <c r="MZ18" s="78" t="str">
        <f>IF(MZ$9="", "", IF(AND(NOT('Personnel Details'!$N$38=""), $B18&gt;='Personnel Details'!$N$38), 'Personnel Details'!$O$38, IF(AND(NOT('Personnel Details'!$I$38=""), $B18&gt;='Personnel Details'!$I$38), 'Personnel Details'!$J$38, 'Personnel Details'!$E$38)))</f>
        <v/>
      </c>
      <c r="NA18" s="59" t="str">
        <f>IF(MZ$9="", "", IF(AND(NOT('Personnel Details'!$N$38=""), $B18&gt;='Personnel Details'!$N$38), IF('Personnel Details'!$P$38="","", 'Personnel Details'!$P$38), IF(AND(NOT('Personnel Details'!$I$38=""), $B18&gt;='Personnel Details'!$I$38), IF('Personnel Details'!$K$38="", "", 'Personnel Details'!$K$38), IF('Personnel Details'!$F$38="", "", 'Personnel Details'!$F$38))))</f>
        <v/>
      </c>
      <c r="NB18" s="79" t="str">
        <f>IF(MZ$9="", "", IF(AND(NOT('Personnel Details'!$N$38=""), $B18&gt;='Personnel Details'!$N$38), 'Personnel Details'!$Q$38, IF(AND(NOT('Personnel Details'!$I$38=""), $B18&gt;='Personnel Details'!$I$38), 'Personnel Details'!$L$38, 'Personnel Details'!$G$38)))</f>
        <v/>
      </c>
      <c r="NC18" s="59">
        <f t="shared" si="121"/>
        <v>0</v>
      </c>
      <c r="ND18" s="53"/>
      <c r="NF18" s="78" t="str">
        <f>IF(NF$9="", "", IF(AND(NOT('Personnel Details'!$N$39=""), $B18&gt;='Personnel Details'!$N$39), 'Personnel Details'!$O$39, IF(AND(NOT('Personnel Details'!$I$39=""), $B18&gt;='Personnel Details'!$I$39), 'Personnel Details'!$J$39, 'Personnel Details'!$E$39)))</f>
        <v/>
      </c>
      <c r="NG18" s="59" t="str">
        <f>IF(NF$9="", "", IF(AND(NOT('Personnel Details'!$N$39=""), $B18&gt;='Personnel Details'!$N$39), IF('Personnel Details'!$P$39="","", 'Personnel Details'!$P$39), IF(AND(NOT('Personnel Details'!$I$39=""), $B18&gt;='Personnel Details'!$I$39), IF('Personnel Details'!$K$39="", "", 'Personnel Details'!$K$39), IF('Personnel Details'!$F$39="", "", 'Personnel Details'!$F$39))))</f>
        <v/>
      </c>
      <c r="NH18" s="79" t="str">
        <f>IF(NF$9="", "", IF(AND(NOT('Personnel Details'!$N$39=""), $B18&gt;='Personnel Details'!$N$39), 'Personnel Details'!$Q$39, IF(AND(NOT('Personnel Details'!$I$39=""), $B18&gt;='Personnel Details'!$I$39), 'Personnel Details'!$L$39, 'Personnel Details'!$G$39)))</f>
        <v/>
      </c>
      <c r="NI18" s="59">
        <f t="shared" si="122"/>
        <v>0</v>
      </c>
      <c r="NJ18" s="53"/>
      <c r="NL18" s="78" t="str">
        <f>IF(NL$9="", "", IF(AND(NOT('Personnel Details'!$N$40=""), $B18&gt;='Personnel Details'!$N$40), 'Personnel Details'!$O$40, IF(AND(NOT('Personnel Details'!$I$40=""), $B18&gt;='Personnel Details'!$I$40), 'Personnel Details'!$J$40, 'Personnel Details'!$E$40)))</f>
        <v/>
      </c>
      <c r="NM18" s="59" t="str">
        <f>IF(NL$9="", "", IF(AND(NOT('Personnel Details'!$N$40=""), $B18&gt;='Personnel Details'!$N$40), IF('Personnel Details'!$P$40="","", 'Personnel Details'!$P$40), IF(AND(NOT('Personnel Details'!$I$40=""), $B18&gt;='Personnel Details'!$I$40), IF('Personnel Details'!$K$40="", "", 'Personnel Details'!$K$40), IF('Personnel Details'!$F$40="", "", 'Personnel Details'!$F$40))))</f>
        <v/>
      </c>
      <c r="NN18" s="79" t="str">
        <f>IF(NL$9="", "", IF(AND(NOT('Personnel Details'!$N$40=""), $B18&gt;='Personnel Details'!$N$40), 'Personnel Details'!$Q$40, IF(AND(NOT('Personnel Details'!$I$40=""), $B18&gt;='Personnel Details'!$I$40), 'Personnel Details'!$L$40, 'Personnel Details'!$G$40)))</f>
        <v/>
      </c>
      <c r="NO18" s="59">
        <f t="shared" si="123"/>
        <v>0</v>
      </c>
      <c r="NP18" s="53"/>
    </row>
    <row r="19" spans="1:380" x14ac:dyDescent="0.25">
      <c r="A19" s="32"/>
      <c r="B19" s="113">
        <f>IFERROR(IF(B18+1&gt;'Personnel Details'!$U$5, "", B18+1), "")</f>
        <v>43839</v>
      </c>
      <c r="C19" s="32"/>
      <c r="D19" s="84">
        <v>130</v>
      </c>
      <c r="E19" s="13">
        <f t="shared" si="2"/>
        <v>580</v>
      </c>
      <c r="F19" s="13">
        <f t="shared" si="33"/>
        <v>104</v>
      </c>
      <c r="G19" s="56">
        <f t="shared" si="124"/>
        <v>464</v>
      </c>
      <c r="H19" s="16">
        <f t="shared" si="34"/>
        <v>0.8</v>
      </c>
      <c r="I19" s="32"/>
      <c r="J19" s="84">
        <v>120</v>
      </c>
      <c r="K19" s="62">
        <f t="shared" si="3"/>
        <v>620</v>
      </c>
      <c r="L19" s="62">
        <f t="shared" si="35"/>
        <v>96</v>
      </c>
      <c r="M19" s="65">
        <f t="shared" si="125"/>
        <v>496</v>
      </c>
      <c r="N19" s="68">
        <f t="shared" si="36"/>
        <v>0.8</v>
      </c>
      <c r="O19" s="32"/>
      <c r="P19" s="84">
        <v>120</v>
      </c>
      <c r="Q19" s="62">
        <f t="shared" si="4"/>
        <v>640</v>
      </c>
      <c r="R19" s="62">
        <f t="shared" si="37"/>
        <v>96</v>
      </c>
      <c r="S19" s="65">
        <f t="shared" si="126"/>
        <v>512</v>
      </c>
      <c r="T19" s="68">
        <f t="shared" si="38"/>
        <v>0.8</v>
      </c>
      <c r="U19" s="32"/>
      <c r="V19" s="84">
        <v>150</v>
      </c>
      <c r="W19" s="62">
        <f t="shared" si="5"/>
        <v>660</v>
      </c>
      <c r="X19" s="62">
        <f t="shared" si="39"/>
        <v>120</v>
      </c>
      <c r="Y19" s="65">
        <f t="shared" si="127"/>
        <v>528</v>
      </c>
      <c r="Z19" s="68">
        <f t="shared" si="40"/>
        <v>0.8</v>
      </c>
      <c r="AA19" s="32"/>
      <c r="AB19" s="84"/>
      <c r="AC19" s="62" t="str">
        <f t="shared" si="6"/>
        <v/>
      </c>
      <c r="AD19" s="62" t="str">
        <f t="shared" si="41"/>
        <v/>
      </c>
      <c r="AE19" s="65" t="str">
        <f t="shared" si="128"/>
        <v/>
      </c>
      <c r="AF19" s="68" t="str">
        <f t="shared" si="42"/>
        <v/>
      </c>
      <c r="AG19" s="32"/>
      <c r="AH19" s="84"/>
      <c r="AI19" s="62" t="str">
        <f t="shared" si="7"/>
        <v/>
      </c>
      <c r="AJ19" s="62" t="str">
        <f t="shared" si="43"/>
        <v/>
      </c>
      <c r="AK19" s="65" t="str">
        <f t="shared" si="129"/>
        <v/>
      </c>
      <c r="AL19" s="68" t="str">
        <f t="shared" si="44"/>
        <v/>
      </c>
      <c r="AM19" s="32"/>
      <c r="AN19" s="84"/>
      <c r="AO19" s="62" t="str">
        <f t="shared" si="8"/>
        <v/>
      </c>
      <c r="AP19" s="62" t="str">
        <f t="shared" si="45"/>
        <v/>
      </c>
      <c r="AQ19" s="65" t="str">
        <f t="shared" si="130"/>
        <v/>
      </c>
      <c r="AR19" s="68" t="str">
        <f t="shared" si="46"/>
        <v/>
      </c>
      <c r="AS19" s="32"/>
      <c r="AT19" s="84"/>
      <c r="AU19" s="62" t="str">
        <f t="shared" si="9"/>
        <v/>
      </c>
      <c r="AV19" s="62" t="str">
        <f t="shared" si="47"/>
        <v/>
      </c>
      <c r="AW19" s="65" t="str">
        <f t="shared" si="131"/>
        <v/>
      </c>
      <c r="AX19" s="68" t="str">
        <f t="shared" si="48"/>
        <v/>
      </c>
      <c r="AY19" s="32"/>
      <c r="AZ19" s="84"/>
      <c r="BA19" s="62" t="str">
        <f t="shared" si="10"/>
        <v/>
      </c>
      <c r="BB19" s="62" t="str">
        <f t="shared" si="49"/>
        <v/>
      </c>
      <c r="BC19" s="65" t="str">
        <f t="shared" si="132"/>
        <v/>
      </c>
      <c r="BD19" s="68" t="str">
        <f t="shared" si="50"/>
        <v/>
      </c>
      <c r="BE19" s="32"/>
      <c r="BF19" s="84"/>
      <c r="BG19" s="62" t="str">
        <f t="shared" si="11"/>
        <v/>
      </c>
      <c r="BH19" s="62" t="str">
        <f t="shared" si="51"/>
        <v/>
      </c>
      <c r="BI19" s="65" t="str">
        <f t="shared" si="133"/>
        <v/>
      </c>
      <c r="BJ19" s="68" t="str">
        <f t="shared" si="52"/>
        <v/>
      </c>
      <c r="BK19" s="32"/>
      <c r="BL19" s="84"/>
      <c r="BM19" s="62" t="str">
        <f t="shared" si="12"/>
        <v/>
      </c>
      <c r="BN19" s="62" t="str">
        <f t="shared" si="53"/>
        <v/>
      </c>
      <c r="BO19" s="65" t="str">
        <f t="shared" si="134"/>
        <v/>
      </c>
      <c r="BP19" s="68" t="str">
        <f t="shared" si="54"/>
        <v/>
      </c>
      <c r="BQ19" s="32"/>
      <c r="BR19" s="84"/>
      <c r="BS19" s="62" t="str">
        <f t="shared" si="13"/>
        <v/>
      </c>
      <c r="BT19" s="62" t="str">
        <f t="shared" si="55"/>
        <v/>
      </c>
      <c r="BU19" s="65" t="str">
        <f t="shared" si="135"/>
        <v/>
      </c>
      <c r="BV19" s="68" t="str">
        <f t="shared" si="56"/>
        <v/>
      </c>
      <c r="BW19" s="32"/>
      <c r="BX19" s="84"/>
      <c r="BY19" s="62" t="str">
        <f t="shared" si="14"/>
        <v/>
      </c>
      <c r="BZ19" s="62" t="str">
        <f t="shared" si="57"/>
        <v/>
      </c>
      <c r="CA19" s="65" t="str">
        <f t="shared" si="136"/>
        <v/>
      </c>
      <c r="CB19" s="68" t="str">
        <f t="shared" si="58"/>
        <v/>
      </c>
      <c r="CC19" s="32"/>
      <c r="CD19" s="84"/>
      <c r="CE19" s="62" t="str">
        <f t="shared" si="15"/>
        <v/>
      </c>
      <c r="CF19" s="62" t="str">
        <f t="shared" si="59"/>
        <v/>
      </c>
      <c r="CG19" s="65" t="str">
        <f t="shared" si="137"/>
        <v/>
      </c>
      <c r="CH19" s="68" t="str">
        <f t="shared" si="60"/>
        <v/>
      </c>
      <c r="CI19" s="32"/>
      <c r="CJ19" s="84"/>
      <c r="CK19" s="62" t="str">
        <f t="shared" si="16"/>
        <v/>
      </c>
      <c r="CL19" s="62" t="str">
        <f t="shared" si="61"/>
        <v/>
      </c>
      <c r="CM19" s="65" t="str">
        <f t="shared" si="138"/>
        <v/>
      </c>
      <c r="CN19" s="68" t="str">
        <f t="shared" si="62"/>
        <v/>
      </c>
      <c r="CO19" s="32"/>
      <c r="CP19" s="84"/>
      <c r="CQ19" s="62" t="str">
        <f t="shared" si="17"/>
        <v/>
      </c>
      <c r="CR19" s="62" t="str">
        <f t="shared" si="63"/>
        <v/>
      </c>
      <c r="CS19" s="65" t="str">
        <f t="shared" si="139"/>
        <v/>
      </c>
      <c r="CT19" s="68" t="str">
        <f t="shared" si="64"/>
        <v/>
      </c>
      <c r="CU19" s="32"/>
      <c r="CV19" s="84"/>
      <c r="CW19" s="62" t="str">
        <f t="shared" si="18"/>
        <v/>
      </c>
      <c r="CX19" s="62" t="str">
        <f t="shared" si="65"/>
        <v/>
      </c>
      <c r="CY19" s="65" t="str">
        <f t="shared" si="140"/>
        <v/>
      </c>
      <c r="CZ19" s="68" t="str">
        <f t="shared" si="66"/>
        <v/>
      </c>
      <c r="DA19" s="32"/>
      <c r="DB19" s="84"/>
      <c r="DC19" s="62" t="str">
        <f t="shared" si="19"/>
        <v/>
      </c>
      <c r="DD19" s="62" t="str">
        <f t="shared" si="67"/>
        <v/>
      </c>
      <c r="DE19" s="65" t="str">
        <f t="shared" si="141"/>
        <v/>
      </c>
      <c r="DF19" s="68" t="str">
        <f t="shared" si="68"/>
        <v/>
      </c>
      <c r="DG19" s="32"/>
      <c r="DH19" s="84"/>
      <c r="DI19" s="62" t="str">
        <f t="shared" si="20"/>
        <v/>
      </c>
      <c r="DJ19" s="62" t="str">
        <f t="shared" si="69"/>
        <v/>
      </c>
      <c r="DK19" s="65" t="str">
        <f t="shared" si="142"/>
        <v/>
      </c>
      <c r="DL19" s="68" t="str">
        <f t="shared" si="70"/>
        <v/>
      </c>
      <c r="DM19" s="32"/>
      <c r="DN19" s="84"/>
      <c r="DO19" s="62" t="str">
        <f t="shared" si="21"/>
        <v/>
      </c>
      <c r="DP19" s="62" t="str">
        <f t="shared" si="71"/>
        <v/>
      </c>
      <c r="DQ19" s="65" t="str">
        <f t="shared" si="143"/>
        <v/>
      </c>
      <c r="DR19" s="68" t="str">
        <f t="shared" si="72"/>
        <v/>
      </c>
      <c r="DS19" s="32"/>
      <c r="DT19" s="84"/>
      <c r="DU19" s="62" t="str">
        <f t="shared" si="22"/>
        <v/>
      </c>
      <c r="DV19" s="62" t="str">
        <f t="shared" si="73"/>
        <v/>
      </c>
      <c r="DW19" s="65" t="str">
        <f t="shared" si="144"/>
        <v/>
      </c>
      <c r="DX19" s="68" t="str">
        <f t="shared" si="74"/>
        <v/>
      </c>
      <c r="DY19" s="32"/>
      <c r="DZ19" s="84"/>
      <c r="EA19" s="62" t="str">
        <f t="shared" si="23"/>
        <v/>
      </c>
      <c r="EB19" s="62" t="str">
        <f t="shared" si="75"/>
        <v/>
      </c>
      <c r="EC19" s="65" t="str">
        <f t="shared" si="145"/>
        <v/>
      </c>
      <c r="ED19" s="68" t="str">
        <f t="shared" si="76"/>
        <v/>
      </c>
      <c r="EE19" s="32"/>
      <c r="EF19" s="84"/>
      <c r="EG19" s="62" t="str">
        <f t="shared" si="24"/>
        <v/>
      </c>
      <c r="EH19" s="62" t="str">
        <f t="shared" si="77"/>
        <v/>
      </c>
      <c r="EI19" s="65" t="str">
        <f t="shared" si="146"/>
        <v/>
      </c>
      <c r="EJ19" s="68" t="str">
        <f t="shared" si="78"/>
        <v/>
      </c>
      <c r="EK19" s="32"/>
      <c r="EL19" s="84"/>
      <c r="EM19" s="62" t="str">
        <f t="shared" si="25"/>
        <v/>
      </c>
      <c r="EN19" s="62" t="str">
        <f t="shared" si="79"/>
        <v/>
      </c>
      <c r="EO19" s="65" t="str">
        <f t="shared" si="147"/>
        <v/>
      </c>
      <c r="EP19" s="68" t="str">
        <f t="shared" si="80"/>
        <v/>
      </c>
      <c r="EQ19" s="32"/>
      <c r="ER19" s="84"/>
      <c r="ES19" s="62" t="str">
        <f t="shared" si="26"/>
        <v/>
      </c>
      <c r="ET19" s="62" t="str">
        <f t="shared" si="81"/>
        <v/>
      </c>
      <c r="EU19" s="65" t="str">
        <f t="shared" si="148"/>
        <v/>
      </c>
      <c r="EV19" s="68" t="str">
        <f t="shared" si="82"/>
        <v/>
      </c>
      <c r="EW19" s="32"/>
      <c r="EX19" s="84"/>
      <c r="EY19" s="62" t="str">
        <f t="shared" si="27"/>
        <v/>
      </c>
      <c r="EZ19" s="62" t="str">
        <f t="shared" si="83"/>
        <v/>
      </c>
      <c r="FA19" s="65" t="str">
        <f t="shared" si="149"/>
        <v/>
      </c>
      <c r="FB19" s="68" t="str">
        <f t="shared" si="84"/>
        <v/>
      </c>
      <c r="FC19" s="32"/>
      <c r="FD19" s="84"/>
      <c r="FE19" s="62" t="str">
        <f t="shared" si="28"/>
        <v/>
      </c>
      <c r="FF19" s="62" t="str">
        <f t="shared" si="85"/>
        <v/>
      </c>
      <c r="FG19" s="65" t="str">
        <f t="shared" si="150"/>
        <v/>
      </c>
      <c r="FH19" s="68" t="str">
        <f t="shared" si="86"/>
        <v/>
      </c>
      <c r="FI19" s="32"/>
      <c r="FJ19" s="84"/>
      <c r="FK19" s="62" t="str">
        <f t="shared" si="29"/>
        <v/>
      </c>
      <c r="FL19" s="62" t="str">
        <f t="shared" si="87"/>
        <v/>
      </c>
      <c r="FM19" s="65" t="str">
        <f t="shared" si="151"/>
        <v/>
      </c>
      <c r="FN19" s="68" t="str">
        <f t="shared" si="88"/>
        <v/>
      </c>
      <c r="FO19" s="32"/>
      <c r="FP19" s="84"/>
      <c r="FQ19" s="62" t="str">
        <f t="shared" si="30"/>
        <v/>
      </c>
      <c r="FR19" s="62" t="str">
        <f t="shared" si="89"/>
        <v/>
      </c>
      <c r="FS19" s="65" t="str">
        <f t="shared" si="152"/>
        <v/>
      </c>
      <c r="FT19" s="68" t="str">
        <f t="shared" si="90"/>
        <v/>
      </c>
      <c r="FU19" s="32"/>
      <c r="FV19" s="84"/>
      <c r="FW19" s="62" t="str">
        <f t="shared" si="31"/>
        <v/>
      </c>
      <c r="FX19" s="62" t="str">
        <f t="shared" si="91"/>
        <v/>
      </c>
      <c r="FY19" s="65" t="str">
        <f t="shared" si="153"/>
        <v/>
      </c>
      <c r="FZ19" s="68" t="str">
        <f t="shared" si="92"/>
        <v/>
      </c>
      <c r="GA19" s="32"/>
      <c r="GC19" s="7" t="str">
        <f t="shared" si="93"/>
        <v>Jan 2020</v>
      </c>
      <c r="GD19" s="7" t="str">
        <f t="shared" ca="1" si="32"/>
        <v/>
      </c>
      <c r="GG19" s="4" t="s">
        <v>38</v>
      </c>
      <c r="GI19" s="45">
        <f>IF(OR(GK19="Sat", GK19="Sun"), GL19+INDEX(GP13:GP19, MATCH(GK19, GN13:GN19, 0)), GL19)</f>
        <v>44557</v>
      </c>
      <c r="GJ19" s="42"/>
      <c r="GK19" s="7" t="str">
        <f t="shared" ref="GK19:GK20" si="155">TEXT(GL19, "ddd")</f>
        <v>Sat</v>
      </c>
      <c r="GL19" s="47">
        <f>DATE(GI12, 12, 25)</f>
        <v>44555</v>
      </c>
      <c r="GN19" s="8" t="s">
        <v>39</v>
      </c>
      <c r="GO19" s="8">
        <v>6</v>
      </c>
      <c r="GP19" s="8">
        <v>1</v>
      </c>
      <c r="GQ19" s="8">
        <v>2</v>
      </c>
      <c r="GR19" s="50"/>
      <c r="GT19" s="71">
        <f>IF(GT$9="", "", IF(AND(NOT('Personnel Details'!$N$11=""), $B19&gt;='Personnel Details'!$N$11), 'Personnel Details'!$O$11, IF(AND(NOT('Personnel Details'!$I$11=""), $B19&gt;='Personnel Details'!$I$11), 'Personnel Details'!$J$11, 'Personnel Details'!$E$11)))</f>
        <v>0.8</v>
      </c>
      <c r="GU19" s="59" t="str">
        <f>IF(GT$9="", "", IF(AND(NOT('Personnel Details'!$N$11=""), $B19&gt;='Personnel Details'!$N$11), IF('Personnel Details'!$P$11="","", 'Personnel Details'!$P$11), IF(AND(NOT('Personnel Details'!$I$11=""), $B19&gt;='Personnel Details'!$I$11), IF('Personnel Details'!$K$11="", "", 'Personnel Details'!$K$11), IF('Personnel Details'!$F$11="", "", 'Personnel Details'!$F$11))))</f>
        <v/>
      </c>
      <c r="GV19" s="74">
        <f>IF(GT$9="", "", IF(AND(NOT('Personnel Details'!$N$11=""), $B19&gt;='Personnel Details'!$N$11), 'Personnel Details'!$Q$11, IF(AND(NOT('Personnel Details'!$I$11=""), $B19&gt;='Personnel Details'!$I$11), 'Personnel Details'!$L$11, 'Personnel Details'!$G$11)))</f>
        <v>0</v>
      </c>
      <c r="GW19" s="59">
        <f t="shared" si="94"/>
        <v>580</v>
      </c>
      <c r="GX19" s="53"/>
      <c r="GZ19" s="78">
        <f>IF(GZ$9="", "", IF(AND(NOT('Personnel Details'!$N$12=""), $B19&gt;='Personnel Details'!$N$12), 'Personnel Details'!$O$12, IF(AND(NOT('Personnel Details'!$I$12=""), $B19&gt;='Personnel Details'!$I$12), 'Personnel Details'!$J$12, 'Personnel Details'!$E$12)))</f>
        <v>0.8</v>
      </c>
      <c r="HA19" s="59" t="str">
        <f>IF(GZ$9="", "", IF(AND(NOT('Personnel Details'!$N$12=""), $B19&gt;='Personnel Details'!$N$12), IF('Personnel Details'!$P$12="","", 'Personnel Details'!$P$12), IF(AND(NOT('Personnel Details'!$I$12=""), $B19&gt;='Personnel Details'!$I$12), IF('Personnel Details'!$K$12="", "", 'Personnel Details'!$K$12), IF('Personnel Details'!$F$12="", "", 'Personnel Details'!$F$12))))</f>
        <v/>
      </c>
      <c r="HB19" s="79">
        <f>IF(GZ$9="", "", IF(AND(NOT('Personnel Details'!$N$12=""), $B19&gt;='Personnel Details'!$N$12), 'Personnel Details'!$Q$12, IF(AND(NOT('Personnel Details'!$I$12=""), $B19&gt;='Personnel Details'!$I$12), 'Personnel Details'!$L$12, 'Personnel Details'!$G$12)))</f>
        <v>0</v>
      </c>
      <c r="HC19" s="59">
        <f t="shared" si="95"/>
        <v>620</v>
      </c>
      <c r="HD19" s="53"/>
      <c r="HF19" s="78">
        <f>IF(HF$9="", "", IF(AND(NOT('Personnel Details'!$N$13=""), $B19&gt;='Personnel Details'!$N$13), 'Personnel Details'!$O$13, IF(AND(NOT('Personnel Details'!$I$13=""), $B19&gt;='Personnel Details'!$I$13), 'Personnel Details'!$J$13, 'Personnel Details'!$E$13)))</f>
        <v>0.8</v>
      </c>
      <c r="HG19" s="59" t="str">
        <f>IF(HF$9="", "", IF(AND(NOT('Personnel Details'!$N$13=""), $B19&gt;='Personnel Details'!$N$13), IF('Personnel Details'!$P$13="","", 'Personnel Details'!$P$13), IF(AND(NOT('Personnel Details'!$I$13=""), $B19&gt;='Personnel Details'!$I$13), IF('Personnel Details'!$K$13="", "", 'Personnel Details'!$K$13), IF('Personnel Details'!$F$13="", "", 'Personnel Details'!$F$13))))</f>
        <v/>
      </c>
      <c r="HH19" s="79">
        <f>IF(HF$9="", "", IF(AND(NOT('Personnel Details'!$N$13=""), $B19&gt;='Personnel Details'!$N$13), 'Personnel Details'!$Q$13, IF(AND(NOT('Personnel Details'!$I$13=""), $B19&gt;='Personnel Details'!$I$13), 'Personnel Details'!$L$13, 'Personnel Details'!$G$13)))</f>
        <v>0</v>
      </c>
      <c r="HI19" s="59">
        <f t="shared" si="96"/>
        <v>640</v>
      </c>
      <c r="HJ19" s="53"/>
      <c r="HL19" s="78">
        <f>IF(HL$9="", "", IF(AND(NOT('Personnel Details'!$N$14=""), $B19&gt;='Personnel Details'!$N$14), 'Personnel Details'!$O$14, IF(AND(NOT('Personnel Details'!$I$14=""), $B19&gt;='Personnel Details'!$I$14), 'Personnel Details'!$J$14, 'Personnel Details'!$E$14)))</f>
        <v>0.8</v>
      </c>
      <c r="HM19" s="59">
        <f>IF(HL$9="", "", IF(AND(NOT('Personnel Details'!$N$14=""), $B19&gt;='Personnel Details'!$N$14), IF('Personnel Details'!$P$14="","", 'Personnel Details'!$P$14), IF(AND(NOT('Personnel Details'!$I$14=""), $B19&gt;='Personnel Details'!$I$14), IF('Personnel Details'!$K$14="", "", 'Personnel Details'!$K$14), IF('Personnel Details'!$F$14="", "", 'Personnel Details'!$F$14))))</f>
        <v>2000</v>
      </c>
      <c r="HN19" s="79">
        <f>IF(HL$9="", "", IF(AND(NOT('Personnel Details'!$N$14=""), $B19&gt;='Personnel Details'!$N$14), 'Personnel Details'!$Q$14, IF(AND(NOT('Personnel Details'!$I$14=""), $B19&gt;='Personnel Details'!$I$14), 'Personnel Details'!$L$14, 'Personnel Details'!$G$14)))</f>
        <v>0.85</v>
      </c>
      <c r="HO19" s="59">
        <f t="shared" si="97"/>
        <v>660</v>
      </c>
      <c r="HP19" s="53"/>
      <c r="HR19" s="78" t="str">
        <f>IF(HR$9="", "", IF(AND(NOT('Personnel Details'!$N$15=""), $B19&gt;='Personnel Details'!$N$15), 'Personnel Details'!$O$15, IF(AND(NOT('Personnel Details'!$I$15=""), $B19&gt;='Personnel Details'!$I$15), 'Personnel Details'!$J$15, 'Personnel Details'!$E$15)))</f>
        <v/>
      </c>
      <c r="HS19" s="59" t="str">
        <f>IF(HR$9="", "", IF(AND(NOT('Personnel Details'!$N$15=""), $B19&gt;='Personnel Details'!$N$15), IF('Personnel Details'!$P$15="","", 'Personnel Details'!$P$15), IF(AND(NOT('Personnel Details'!$I$15=""), $B19&gt;='Personnel Details'!$I$15), IF('Personnel Details'!$K$15="", "", 'Personnel Details'!$K$15), IF('Personnel Details'!$F$15="", "", 'Personnel Details'!$F$15))))</f>
        <v/>
      </c>
      <c r="HT19" s="79" t="str">
        <f>IF(HR$9="", "", IF(AND(NOT('Personnel Details'!$N$15=""), $B19&gt;='Personnel Details'!$N$15), 'Personnel Details'!$Q$15, IF(AND(NOT('Personnel Details'!$I$15=""), $B19&gt;='Personnel Details'!$I$15), 'Personnel Details'!$L$15, 'Personnel Details'!$G$15)))</f>
        <v/>
      </c>
      <c r="HU19" s="59">
        <f t="shared" si="98"/>
        <v>0</v>
      </c>
      <c r="HV19" s="53"/>
      <c r="HX19" s="78" t="str">
        <f>IF(HX$9="", "", IF(AND(NOT('Personnel Details'!$N$16=""), $B19&gt;='Personnel Details'!$N$16), 'Personnel Details'!$O$16, IF(AND(NOT('Personnel Details'!$I$16=""), $B19&gt;='Personnel Details'!$I$16), 'Personnel Details'!$J$16, 'Personnel Details'!$E$16)))</f>
        <v/>
      </c>
      <c r="HY19" s="59" t="str">
        <f>IF(HX$9="", "", IF(AND(NOT('Personnel Details'!$N$16=""), $B19&gt;='Personnel Details'!$N$16), IF('Personnel Details'!$P$16="","", 'Personnel Details'!$P$16), IF(AND(NOT('Personnel Details'!$I$16=""), $B19&gt;='Personnel Details'!$I$16), IF('Personnel Details'!$K$16="", "", 'Personnel Details'!$K$16), IF('Personnel Details'!$F$16="", "", 'Personnel Details'!$F$16))))</f>
        <v/>
      </c>
      <c r="HZ19" s="79" t="str">
        <f>IF(HX$9="", "", IF(AND(NOT('Personnel Details'!$N$16=""), $B19&gt;='Personnel Details'!$N$16), 'Personnel Details'!$Q$16, IF(AND(NOT('Personnel Details'!$I$16=""), $B19&gt;='Personnel Details'!$I$16), 'Personnel Details'!$L$16, 'Personnel Details'!$G$16)))</f>
        <v/>
      </c>
      <c r="IA19" s="59">
        <f t="shared" si="99"/>
        <v>0</v>
      </c>
      <c r="IB19" s="53"/>
      <c r="ID19" s="78" t="str">
        <f>IF(ID$9="", "", IF(AND(NOT('Personnel Details'!$N$17=""), $B19&gt;='Personnel Details'!$N$17), 'Personnel Details'!$O$17, IF(AND(NOT('Personnel Details'!$I$17=""), $B19&gt;='Personnel Details'!$I$17), 'Personnel Details'!$J$17, 'Personnel Details'!$E$17)))</f>
        <v/>
      </c>
      <c r="IE19" s="59" t="str">
        <f>IF(ID$9="", "", IF(AND(NOT('Personnel Details'!$N$17=""), $B19&gt;='Personnel Details'!$N$17), IF('Personnel Details'!$P$17="","", 'Personnel Details'!$P$17), IF(AND(NOT('Personnel Details'!$I$17=""), $B19&gt;='Personnel Details'!$I$17), IF('Personnel Details'!$K$17="", "", 'Personnel Details'!$K$17), IF('Personnel Details'!$F$17="", "", 'Personnel Details'!$F$17))))</f>
        <v/>
      </c>
      <c r="IF19" s="79" t="str">
        <f>IF(ID$9="", "", IF(AND(NOT('Personnel Details'!$N$17=""), $B19&gt;='Personnel Details'!$N$17), 'Personnel Details'!$Q$17, IF(AND(NOT('Personnel Details'!$I$17=""), $B19&gt;='Personnel Details'!$I$17), 'Personnel Details'!$L$17, 'Personnel Details'!$G$17)))</f>
        <v/>
      </c>
      <c r="IG19" s="59">
        <f t="shared" si="100"/>
        <v>0</v>
      </c>
      <c r="IH19" s="53"/>
      <c r="IJ19" s="78" t="str">
        <f>IF(IJ$9="", "", IF(AND(NOT('Personnel Details'!$N$18=""), $B19&gt;='Personnel Details'!$N$18), 'Personnel Details'!$O$18, IF(AND(NOT('Personnel Details'!$I$18=""), $B19&gt;='Personnel Details'!$I$18), 'Personnel Details'!$J$18, 'Personnel Details'!$E$18)))</f>
        <v/>
      </c>
      <c r="IK19" s="59" t="str">
        <f>IF(IJ$9="", "", IF(AND(NOT('Personnel Details'!$N$18=""), $B19&gt;='Personnel Details'!$N$18), IF('Personnel Details'!$P$18="","", 'Personnel Details'!$P$18), IF(AND(NOT('Personnel Details'!$I$18=""), $B19&gt;='Personnel Details'!$I$18), IF('Personnel Details'!$K$18="", "", 'Personnel Details'!$K$18), IF('Personnel Details'!$F$18="", "", 'Personnel Details'!$F$18))))</f>
        <v/>
      </c>
      <c r="IL19" s="79" t="str">
        <f>IF(IJ$9="", "", IF(AND(NOT('Personnel Details'!$N$18=""), $B19&gt;='Personnel Details'!$N$18), 'Personnel Details'!$Q$18, IF(AND(NOT('Personnel Details'!$I$18=""), $B19&gt;='Personnel Details'!$I$18), 'Personnel Details'!$L$18, 'Personnel Details'!$G$18)))</f>
        <v/>
      </c>
      <c r="IM19" s="59">
        <f t="shared" si="101"/>
        <v>0</v>
      </c>
      <c r="IN19" s="53"/>
      <c r="IP19" s="78" t="str">
        <f>IF(IP$9="", "", IF(AND(NOT('Personnel Details'!$N$19=""), $B19&gt;='Personnel Details'!$N$19), 'Personnel Details'!$O$19, IF(AND(NOT('Personnel Details'!$I$19=""), $B19&gt;='Personnel Details'!$I$19), 'Personnel Details'!$J$19, 'Personnel Details'!$E$19)))</f>
        <v/>
      </c>
      <c r="IQ19" s="59" t="str">
        <f>IF(IP$9="", "", IF(AND(NOT('Personnel Details'!$N$19=""), $B19&gt;='Personnel Details'!$N$19), IF('Personnel Details'!$P$19="","", 'Personnel Details'!$P$19), IF(AND(NOT('Personnel Details'!$I$19=""), $B19&gt;='Personnel Details'!$I$19), IF('Personnel Details'!$K$19="", "", 'Personnel Details'!$K$19), IF('Personnel Details'!$F$19="", "", 'Personnel Details'!$F$19))))</f>
        <v/>
      </c>
      <c r="IR19" s="79" t="str">
        <f>IF(IP$9="", "", IF(AND(NOT('Personnel Details'!$N$19=""), $B19&gt;='Personnel Details'!$N$19), 'Personnel Details'!$Q$19, IF(AND(NOT('Personnel Details'!$I$19=""), $B19&gt;='Personnel Details'!$I$19), 'Personnel Details'!$L$19, 'Personnel Details'!$G$19)))</f>
        <v/>
      </c>
      <c r="IS19" s="59">
        <f t="shared" si="102"/>
        <v>0</v>
      </c>
      <c r="IT19" s="53"/>
      <c r="IV19" s="78" t="str">
        <f>IF(IV$9="", "", IF(AND(NOT('Personnel Details'!$N$20=""), $B19&gt;='Personnel Details'!$N$20), 'Personnel Details'!$O$20, IF(AND(NOT('Personnel Details'!$I$20=""), $B19&gt;='Personnel Details'!$I$20), 'Personnel Details'!$J$20, 'Personnel Details'!$E$20)))</f>
        <v/>
      </c>
      <c r="IW19" s="59" t="str">
        <f>IF(IV$9="", "", IF(AND(NOT('Personnel Details'!$N$20=""), $B19&gt;='Personnel Details'!$N$20), IF('Personnel Details'!$P$20="","", 'Personnel Details'!$P$20), IF(AND(NOT('Personnel Details'!$I$20=""), $B19&gt;='Personnel Details'!$I$20), IF('Personnel Details'!$K$20="", "", 'Personnel Details'!$K$20), IF('Personnel Details'!$F$20="", "", 'Personnel Details'!$F$20))))</f>
        <v/>
      </c>
      <c r="IX19" s="79" t="str">
        <f>IF(IV$9="", "", IF(AND(NOT('Personnel Details'!$N$20=""), $B19&gt;='Personnel Details'!$N$20), 'Personnel Details'!$Q$20, IF(AND(NOT('Personnel Details'!$I$20=""), $B19&gt;='Personnel Details'!$I$20), 'Personnel Details'!$L$20, 'Personnel Details'!$G$20)))</f>
        <v/>
      </c>
      <c r="IY19" s="59">
        <f t="shared" si="103"/>
        <v>0</v>
      </c>
      <c r="IZ19" s="53"/>
      <c r="JB19" s="78" t="str">
        <f>IF(JB$9="", "", IF(AND(NOT('Personnel Details'!$N$21=""), $B19&gt;='Personnel Details'!$N$21), 'Personnel Details'!$O$21, IF(AND(NOT('Personnel Details'!$I$21=""), $B19&gt;='Personnel Details'!$I$21), 'Personnel Details'!$J$21, 'Personnel Details'!$E$21)))</f>
        <v/>
      </c>
      <c r="JC19" s="59" t="str">
        <f>IF(JB$9="", "", IF(AND(NOT('Personnel Details'!$N$21=""), $B19&gt;='Personnel Details'!$N$21), IF('Personnel Details'!$P$21="","", 'Personnel Details'!$P$21), IF(AND(NOT('Personnel Details'!$I$21=""), $B19&gt;='Personnel Details'!$I$21), IF('Personnel Details'!$K$21="", "", 'Personnel Details'!$K$21), IF('Personnel Details'!$F$21="", "", 'Personnel Details'!$F$21))))</f>
        <v/>
      </c>
      <c r="JD19" s="79" t="str">
        <f>IF(JB$9="", "", IF(AND(NOT('Personnel Details'!$N$21=""), $B19&gt;='Personnel Details'!$N$21), 'Personnel Details'!$Q$21, IF(AND(NOT('Personnel Details'!$I$21=""), $B19&gt;='Personnel Details'!$I$21), 'Personnel Details'!$L$21, 'Personnel Details'!$G$21)))</f>
        <v/>
      </c>
      <c r="JE19" s="59">
        <f t="shared" si="104"/>
        <v>0</v>
      </c>
      <c r="JF19" s="53"/>
      <c r="JH19" s="78" t="str">
        <f>IF(JH$9="", "", IF(AND(NOT('Personnel Details'!$N$22=""), $B19&gt;='Personnel Details'!$N$22), 'Personnel Details'!$O$22, IF(AND(NOT('Personnel Details'!$I$22=""), $B19&gt;='Personnel Details'!$I$22), 'Personnel Details'!$J$22, 'Personnel Details'!$E$22)))</f>
        <v/>
      </c>
      <c r="JI19" s="59" t="str">
        <f>IF(JH$9="", "", IF(AND(NOT('Personnel Details'!$N$22=""), $B19&gt;='Personnel Details'!$N$22), IF('Personnel Details'!$P$22="","", 'Personnel Details'!$P$22), IF(AND(NOT('Personnel Details'!$I$22=""), $B19&gt;='Personnel Details'!$I$22), IF('Personnel Details'!$K$22="", "", 'Personnel Details'!$K$22), IF('Personnel Details'!$F$22="", "", 'Personnel Details'!$F$22))))</f>
        <v/>
      </c>
      <c r="JJ19" s="79" t="str">
        <f>IF(JH$9="", "", IF(AND(NOT('Personnel Details'!$N$22=""), $B19&gt;='Personnel Details'!$N$22), 'Personnel Details'!$Q$22, IF(AND(NOT('Personnel Details'!$I$22=""), $B19&gt;='Personnel Details'!$I$22), 'Personnel Details'!$L$22, 'Personnel Details'!$G$22)))</f>
        <v/>
      </c>
      <c r="JK19" s="59">
        <f t="shared" si="105"/>
        <v>0</v>
      </c>
      <c r="JL19" s="53"/>
      <c r="JN19" s="78" t="str">
        <f>IF(JN$9="", "", IF(AND(NOT('Personnel Details'!$N$23=""), $B19&gt;='Personnel Details'!$N$23), 'Personnel Details'!$O$23, IF(AND(NOT('Personnel Details'!$I$23=""), $B19&gt;='Personnel Details'!$I$23), 'Personnel Details'!$J$23, 'Personnel Details'!$E$23)))</f>
        <v/>
      </c>
      <c r="JO19" s="59" t="str">
        <f>IF(JN$9="", "", IF(AND(NOT('Personnel Details'!$N$23=""), $B19&gt;='Personnel Details'!$N$23), IF('Personnel Details'!$P$23="","", 'Personnel Details'!$P$23), IF(AND(NOT('Personnel Details'!$I$23=""), $B19&gt;='Personnel Details'!$I$23), IF('Personnel Details'!$K$23="", "", 'Personnel Details'!$K$23), IF('Personnel Details'!$F$23="", "", 'Personnel Details'!$F$23))))</f>
        <v/>
      </c>
      <c r="JP19" s="79" t="str">
        <f>IF(JN$9="", "", IF(AND(NOT('Personnel Details'!$N$23=""), $B19&gt;='Personnel Details'!$N$23), 'Personnel Details'!$Q$23, IF(AND(NOT('Personnel Details'!$I$23=""), $B19&gt;='Personnel Details'!$I$23), 'Personnel Details'!$L$23, 'Personnel Details'!$G$23)))</f>
        <v/>
      </c>
      <c r="JQ19" s="59">
        <f t="shared" si="106"/>
        <v>0</v>
      </c>
      <c r="JR19" s="53"/>
      <c r="JT19" s="78" t="str">
        <f>IF(JT$9="", "", IF(AND(NOT('Personnel Details'!$N$24=""), $B19&gt;='Personnel Details'!$N$24), 'Personnel Details'!$O$24, IF(AND(NOT('Personnel Details'!$I$24=""), $B19&gt;='Personnel Details'!$I$24), 'Personnel Details'!$J$24, 'Personnel Details'!$E$24)))</f>
        <v/>
      </c>
      <c r="JU19" s="59" t="str">
        <f>IF(JT$9="", "", IF(AND(NOT('Personnel Details'!$N$24=""), $B19&gt;='Personnel Details'!$N$24), IF('Personnel Details'!$P$24="","", 'Personnel Details'!$P$24), IF(AND(NOT('Personnel Details'!$I$24=""), $B19&gt;='Personnel Details'!$I$24), IF('Personnel Details'!$K$24="", "", 'Personnel Details'!$K$24), IF('Personnel Details'!$F$24="", "", 'Personnel Details'!$F$24))))</f>
        <v/>
      </c>
      <c r="JV19" s="79" t="str">
        <f>IF(JT$9="", "", IF(AND(NOT('Personnel Details'!$N$24=""), $B19&gt;='Personnel Details'!$N$24), 'Personnel Details'!$Q$24, IF(AND(NOT('Personnel Details'!$I$24=""), $B19&gt;='Personnel Details'!$I$24), 'Personnel Details'!$L$24, 'Personnel Details'!$G$24)))</f>
        <v/>
      </c>
      <c r="JW19" s="59">
        <f t="shared" si="107"/>
        <v>0</v>
      </c>
      <c r="JX19" s="53"/>
      <c r="JZ19" s="78" t="str">
        <f>IF(JZ$9="", "", IF(AND(NOT('Personnel Details'!$N$25=""), $B19&gt;='Personnel Details'!$N$25), 'Personnel Details'!$O$25, IF(AND(NOT('Personnel Details'!$I$25=""), $B19&gt;='Personnel Details'!$I$25), 'Personnel Details'!$J$25, 'Personnel Details'!$E$25)))</f>
        <v/>
      </c>
      <c r="KA19" s="59" t="str">
        <f>IF(JZ$9="", "", IF(AND(NOT('Personnel Details'!$N$25=""), $B19&gt;='Personnel Details'!$N$25), IF('Personnel Details'!$P$25="","", 'Personnel Details'!$P$25), IF(AND(NOT('Personnel Details'!$I$25=""), $B19&gt;='Personnel Details'!$I$25), IF('Personnel Details'!$K$25="", "", 'Personnel Details'!$K$25), IF('Personnel Details'!$F$25="", "", 'Personnel Details'!$F$25))))</f>
        <v/>
      </c>
      <c r="KB19" s="79" t="str">
        <f>IF(JZ$9="", "", IF(AND(NOT('Personnel Details'!$N$25=""), $B19&gt;='Personnel Details'!$N$25), 'Personnel Details'!$Q$25, IF(AND(NOT('Personnel Details'!$I$25=""), $B19&gt;='Personnel Details'!$I$25), 'Personnel Details'!$L$25, 'Personnel Details'!$G$25)))</f>
        <v/>
      </c>
      <c r="KC19" s="59">
        <f t="shared" si="108"/>
        <v>0</v>
      </c>
      <c r="KD19" s="53"/>
      <c r="KF19" s="78" t="str">
        <f>IF(KF$9="", "", IF(AND(NOT('Personnel Details'!$N$26=""), $B19&gt;='Personnel Details'!$N$26), 'Personnel Details'!$O$26, IF(AND(NOT('Personnel Details'!$I$26=""), $B19&gt;='Personnel Details'!$I$26), 'Personnel Details'!$J$26, 'Personnel Details'!$E$26)))</f>
        <v/>
      </c>
      <c r="KG19" s="59" t="str">
        <f>IF(KF$9="", "", IF(AND(NOT('Personnel Details'!$N$26=""), $B19&gt;='Personnel Details'!$N$26), IF('Personnel Details'!$P$26="","", 'Personnel Details'!$P$26), IF(AND(NOT('Personnel Details'!$I$26=""), $B19&gt;='Personnel Details'!$I$26), IF('Personnel Details'!$K$26="", "", 'Personnel Details'!$K$26), IF('Personnel Details'!$F$26="", "", 'Personnel Details'!$F$26))))</f>
        <v/>
      </c>
      <c r="KH19" s="79" t="str">
        <f>IF(KF$9="", "", IF(AND(NOT('Personnel Details'!$N$26=""), $B19&gt;='Personnel Details'!$N$26), 'Personnel Details'!$Q$26, IF(AND(NOT('Personnel Details'!$I$26=""), $B19&gt;='Personnel Details'!$I$26), 'Personnel Details'!$L$26, 'Personnel Details'!$G$26)))</f>
        <v/>
      </c>
      <c r="KI19" s="59">
        <f t="shared" si="109"/>
        <v>0</v>
      </c>
      <c r="KJ19" s="53"/>
      <c r="KL19" s="78" t="str">
        <f>IF(KL$9="", "", IF(AND(NOT('Personnel Details'!$N$27=""), $B19&gt;='Personnel Details'!$N$27), 'Personnel Details'!$O$27, IF(AND(NOT('Personnel Details'!$I$27=""), $B19&gt;='Personnel Details'!$I$27), 'Personnel Details'!$J$27, 'Personnel Details'!$E$27)))</f>
        <v/>
      </c>
      <c r="KM19" s="59" t="str">
        <f>IF(KL$9="", "", IF(AND(NOT('Personnel Details'!$N$27=""), $B19&gt;='Personnel Details'!$N$27), IF('Personnel Details'!$P$27="","", 'Personnel Details'!$P$27), IF(AND(NOT('Personnel Details'!$I$27=""), $B19&gt;='Personnel Details'!$I$27), IF('Personnel Details'!$K$27="", "", 'Personnel Details'!$K$27), IF('Personnel Details'!$F$27="", "", 'Personnel Details'!$F$27))))</f>
        <v/>
      </c>
      <c r="KN19" s="79" t="str">
        <f>IF(KL$9="", "", IF(AND(NOT('Personnel Details'!$N$27=""), $B19&gt;='Personnel Details'!$N$27), 'Personnel Details'!$Q$27, IF(AND(NOT('Personnel Details'!$I$27=""), $B19&gt;='Personnel Details'!$I$27), 'Personnel Details'!$L$27, 'Personnel Details'!$G$27)))</f>
        <v/>
      </c>
      <c r="KO19" s="59">
        <f t="shared" si="110"/>
        <v>0</v>
      </c>
      <c r="KP19" s="53"/>
      <c r="KR19" s="78" t="str">
        <f>IF(KR$9="", "", IF(AND(NOT('Personnel Details'!$N$28=""), $B19&gt;='Personnel Details'!$N$28), 'Personnel Details'!$O$28, IF(AND(NOT('Personnel Details'!$I$28=""), $B19&gt;='Personnel Details'!$I$28), 'Personnel Details'!$J$28, 'Personnel Details'!$E$28)))</f>
        <v/>
      </c>
      <c r="KS19" s="59" t="str">
        <f>IF(KR$9="", "", IF(AND(NOT('Personnel Details'!$N$28=""), $B19&gt;='Personnel Details'!$N$28), IF('Personnel Details'!$P$28="","", 'Personnel Details'!$P$28), IF(AND(NOT('Personnel Details'!$I$28=""), $B19&gt;='Personnel Details'!$I$28), IF('Personnel Details'!$K$28="", "", 'Personnel Details'!$K$28), IF('Personnel Details'!$F$28="", "", 'Personnel Details'!$F$28))))</f>
        <v/>
      </c>
      <c r="KT19" s="79" t="str">
        <f>IF(KR$9="", "", IF(AND(NOT('Personnel Details'!$N$28=""), $B19&gt;='Personnel Details'!$N$28), 'Personnel Details'!$Q$28, IF(AND(NOT('Personnel Details'!$I$28=""), $B19&gt;='Personnel Details'!$I$28), 'Personnel Details'!$L$28, 'Personnel Details'!$G$28)))</f>
        <v/>
      </c>
      <c r="KU19" s="59">
        <f t="shared" si="111"/>
        <v>0</v>
      </c>
      <c r="KV19" s="53"/>
      <c r="KX19" s="78" t="str">
        <f>IF(KX$9="", "", IF(AND(NOT('Personnel Details'!$N$29=""), $B19&gt;='Personnel Details'!$N$29), 'Personnel Details'!$O$29, IF(AND(NOT('Personnel Details'!$I$29=""), $B19&gt;='Personnel Details'!$I$29), 'Personnel Details'!$J$29, 'Personnel Details'!$E$29)))</f>
        <v/>
      </c>
      <c r="KY19" s="59" t="str">
        <f>IF(KX$9="", "", IF(AND(NOT('Personnel Details'!$N$29=""), $B19&gt;='Personnel Details'!$N$29), IF('Personnel Details'!$P$29="","", 'Personnel Details'!$P$29), IF(AND(NOT('Personnel Details'!$I$29=""), $B19&gt;='Personnel Details'!$I$29), IF('Personnel Details'!$K$29="", "", 'Personnel Details'!$K$29), IF('Personnel Details'!$F$29="", "", 'Personnel Details'!$F$29))))</f>
        <v/>
      </c>
      <c r="KZ19" s="79" t="str">
        <f>IF(KX$9="", "", IF(AND(NOT('Personnel Details'!$N$29=""), $B19&gt;='Personnel Details'!$N$29), 'Personnel Details'!$Q$29, IF(AND(NOT('Personnel Details'!$I$29=""), $B19&gt;='Personnel Details'!$I$29), 'Personnel Details'!$L$29, 'Personnel Details'!$G$29)))</f>
        <v/>
      </c>
      <c r="LA19" s="59">
        <f t="shared" si="112"/>
        <v>0</v>
      </c>
      <c r="LB19" s="53"/>
      <c r="LD19" s="78" t="str">
        <f>IF(LD$9="", "", IF(AND(NOT('Personnel Details'!$N$30=""), $B19&gt;='Personnel Details'!$N$30), 'Personnel Details'!$O$30, IF(AND(NOT('Personnel Details'!$I$30=""), $B19&gt;='Personnel Details'!$I$30), 'Personnel Details'!$J$30, 'Personnel Details'!$E$30)))</f>
        <v/>
      </c>
      <c r="LE19" s="59" t="str">
        <f>IF(LD$9="", "", IF(AND(NOT('Personnel Details'!$N$30=""), $B19&gt;='Personnel Details'!$N$30), IF('Personnel Details'!$P$30="","", 'Personnel Details'!$P$30), IF(AND(NOT('Personnel Details'!$I$30=""), $B19&gt;='Personnel Details'!$I$30), IF('Personnel Details'!$K$30="", "", 'Personnel Details'!$K$30), IF('Personnel Details'!$F$30="", "", 'Personnel Details'!$F$30))))</f>
        <v/>
      </c>
      <c r="LF19" s="79" t="str">
        <f>IF(LD$9="", "", IF(AND(NOT('Personnel Details'!$N$30=""), $B19&gt;='Personnel Details'!$N$30), 'Personnel Details'!$Q$30, IF(AND(NOT('Personnel Details'!$I$30=""), $B19&gt;='Personnel Details'!$I$30), 'Personnel Details'!$L$30, 'Personnel Details'!$G$30)))</f>
        <v/>
      </c>
      <c r="LG19" s="59">
        <f t="shared" si="113"/>
        <v>0</v>
      </c>
      <c r="LH19" s="53"/>
      <c r="LJ19" s="78" t="str">
        <f>IF(LJ$9="", "", IF(AND(NOT('Personnel Details'!$N$31=""), $B19&gt;='Personnel Details'!$N$31), 'Personnel Details'!$O$31, IF(AND(NOT('Personnel Details'!$I$31=""), $B19&gt;='Personnel Details'!$I$31), 'Personnel Details'!$J$31, 'Personnel Details'!$E$31)))</f>
        <v/>
      </c>
      <c r="LK19" s="59" t="str">
        <f>IF(LJ$9="", "", IF(AND(NOT('Personnel Details'!$N$31=""), $B19&gt;='Personnel Details'!$N$31), IF('Personnel Details'!$P$31="","", 'Personnel Details'!$P$31), IF(AND(NOT('Personnel Details'!$I$31=""), $B19&gt;='Personnel Details'!$I$31), IF('Personnel Details'!$K$31="", "", 'Personnel Details'!$K$31), IF('Personnel Details'!$F$31="", "", 'Personnel Details'!$F$31))))</f>
        <v/>
      </c>
      <c r="LL19" s="79" t="str">
        <f>IF(LJ$9="", "", IF(AND(NOT('Personnel Details'!$N$31=""), $B19&gt;='Personnel Details'!$N$31), 'Personnel Details'!$Q$31, IF(AND(NOT('Personnel Details'!$I$31=""), $B19&gt;='Personnel Details'!$I$31), 'Personnel Details'!$L$31, 'Personnel Details'!$G$31)))</f>
        <v/>
      </c>
      <c r="LM19" s="59">
        <f t="shared" si="114"/>
        <v>0</v>
      </c>
      <c r="LN19" s="53"/>
      <c r="LP19" s="78" t="str">
        <f>IF(LP$9="", "", IF(AND(NOT('Personnel Details'!$N$32=""), $B19&gt;='Personnel Details'!$N$32), 'Personnel Details'!$O$32, IF(AND(NOT('Personnel Details'!$I$32=""), $B19&gt;='Personnel Details'!$I$32), 'Personnel Details'!$J$32, 'Personnel Details'!$E$32)))</f>
        <v/>
      </c>
      <c r="LQ19" s="59" t="str">
        <f>IF(LP$9="", "", IF(AND(NOT('Personnel Details'!$N$32=""), $B19&gt;='Personnel Details'!$N$32), IF('Personnel Details'!$P$32="","", 'Personnel Details'!$P$32), IF(AND(NOT('Personnel Details'!$I$32=""), $B19&gt;='Personnel Details'!$I$32), IF('Personnel Details'!$K$32="", "", 'Personnel Details'!$K$32), IF('Personnel Details'!$F$32="", "", 'Personnel Details'!$F$32))))</f>
        <v/>
      </c>
      <c r="LR19" s="79" t="str">
        <f>IF(LP$9="", "", IF(AND(NOT('Personnel Details'!$N$32=""), $B19&gt;='Personnel Details'!$N$32), 'Personnel Details'!$Q$32, IF(AND(NOT('Personnel Details'!$I$32=""), $B19&gt;='Personnel Details'!$I$32), 'Personnel Details'!$L$32, 'Personnel Details'!$G$32)))</f>
        <v/>
      </c>
      <c r="LS19" s="59">
        <f t="shared" si="115"/>
        <v>0</v>
      </c>
      <c r="LT19" s="53"/>
      <c r="LV19" s="78" t="str">
        <f>IF(LV$9="", "", IF(AND(NOT('Personnel Details'!$N$33=""), $B19&gt;='Personnel Details'!$N$33), 'Personnel Details'!$O$33, IF(AND(NOT('Personnel Details'!$I$33=""), $B19&gt;='Personnel Details'!$I$33), 'Personnel Details'!$J$33, 'Personnel Details'!$E$33)))</f>
        <v/>
      </c>
      <c r="LW19" s="59" t="str">
        <f>IF(LV$9="", "", IF(AND(NOT('Personnel Details'!$N$33=""), $B19&gt;='Personnel Details'!$N$33), IF('Personnel Details'!$P$33="","", 'Personnel Details'!$P$33), IF(AND(NOT('Personnel Details'!$I$33=""), $B19&gt;='Personnel Details'!$I$33), IF('Personnel Details'!$K$33="", "", 'Personnel Details'!$K$33), IF('Personnel Details'!$F$33="", "", 'Personnel Details'!$F$33))))</f>
        <v/>
      </c>
      <c r="LX19" s="79" t="str">
        <f>IF(LV$9="", "", IF(AND(NOT('Personnel Details'!$N$33=""), $B19&gt;='Personnel Details'!$N$33), 'Personnel Details'!$Q$33, IF(AND(NOT('Personnel Details'!$I$33=""), $B19&gt;='Personnel Details'!$I$33), 'Personnel Details'!$L$33, 'Personnel Details'!$G$33)))</f>
        <v/>
      </c>
      <c r="LY19" s="59">
        <f t="shared" si="116"/>
        <v>0</v>
      </c>
      <c r="LZ19" s="53"/>
      <c r="MB19" s="78" t="str">
        <f>IF(MB$9="", "", IF(AND(NOT('Personnel Details'!$N$34=""), $B19&gt;='Personnel Details'!$N$34), 'Personnel Details'!$O$34, IF(AND(NOT('Personnel Details'!$I$34=""), $B19&gt;='Personnel Details'!$I$34), 'Personnel Details'!$J$34, 'Personnel Details'!$E$34)))</f>
        <v/>
      </c>
      <c r="MC19" s="59" t="str">
        <f>IF(MB$9="", "", IF(AND(NOT('Personnel Details'!$N$34=""), $B19&gt;='Personnel Details'!$N$34), IF('Personnel Details'!$P$34="","", 'Personnel Details'!$P$34), IF(AND(NOT('Personnel Details'!$I$34=""), $B19&gt;='Personnel Details'!$I$34), IF('Personnel Details'!$K$34="", "", 'Personnel Details'!$K$34), IF('Personnel Details'!$F$34="", "", 'Personnel Details'!$F$34))))</f>
        <v/>
      </c>
      <c r="MD19" s="79" t="str">
        <f>IF(MB$9="", "", IF(AND(NOT('Personnel Details'!$N$34=""), $B19&gt;='Personnel Details'!$N$34), 'Personnel Details'!$Q$34, IF(AND(NOT('Personnel Details'!$I$34=""), $B19&gt;='Personnel Details'!$I$34), 'Personnel Details'!$L$34, 'Personnel Details'!$G$34)))</f>
        <v/>
      </c>
      <c r="ME19" s="59">
        <f t="shared" si="117"/>
        <v>0</v>
      </c>
      <c r="MF19" s="53"/>
      <c r="MH19" s="78" t="str">
        <f>IF(MH$9="", "", IF(AND(NOT('Personnel Details'!$N$35=""), $B19&gt;='Personnel Details'!$N$35), 'Personnel Details'!$O$35, IF(AND(NOT('Personnel Details'!$I$35=""), $B19&gt;='Personnel Details'!$I$35), 'Personnel Details'!$J$35, 'Personnel Details'!$E$35)))</f>
        <v/>
      </c>
      <c r="MI19" s="59" t="str">
        <f>IF(MH$9="", "", IF(AND(NOT('Personnel Details'!$N$35=""), $B19&gt;='Personnel Details'!$N$35), IF('Personnel Details'!$P$35="","", 'Personnel Details'!$P$35), IF(AND(NOT('Personnel Details'!$I$35=""), $B19&gt;='Personnel Details'!$I$35), IF('Personnel Details'!$K$35="", "", 'Personnel Details'!$K$35), IF('Personnel Details'!$F$35="", "", 'Personnel Details'!$F$35))))</f>
        <v/>
      </c>
      <c r="MJ19" s="79" t="str">
        <f>IF(MH$9="", "", IF(AND(NOT('Personnel Details'!$N$35=""), $B19&gt;='Personnel Details'!$N$35), 'Personnel Details'!$Q$35, IF(AND(NOT('Personnel Details'!$I$35=""), $B19&gt;='Personnel Details'!$I$35), 'Personnel Details'!$L$35, 'Personnel Details'!$G$35)))</f>
        <v/>
      </c>
      <c r="MK19" s="59">
        <f t="shared" si="118"/>
        <v>0</v>
      </c>
      <c r="ML19" s="53"/>
      <c r="MN19" s="78" t="str">
        <f>IF(MN$9="", "", IF(AND(NOT('Personnel Details'!$N$36=""), $B19&gt;='Personnel Details'!$N$36), 'Personnel Details'!$O$36, IF(AND(NOT('Personnel Details'!$I$36=""), $B19&gt;='Personnel Details'!$I$36), 'Personnel Details'!$J$36, 'Personnel Details'!$E$36)))</f>
        <v/>
      </c>
      <c r="MO19" s="59" t="str">
        <f>IF(MN$9="", "", IF(AND(NOT('Personnel Details'!$N$36=""), $B19&gt;='Personnel Details'!$N$36), IF('Personnel Details'!$P$36="","", 'Personnel Details'!$P$36), IF(AND(NOT('Personnel Details'!$I$36=""), $B19&gt;='Personnel Details'!$I$36), IF('Personnel Details'!$K$36="", "", 'Personnel Details'!$K$36), IF('Personnel Details'!$F$36="", "", 'Personnel Details'!$F$36))))</f>
        <v/>
      </c>
      <c r="MP19" s="79" t="str">
        <f>IF(MN$9="", "", IF(AND(NOT('Personnel Details'!$N$36=""), $B19&gt;='Personnel Details'!$N$36), 'Personnel Details'!$Q$36, IF(AND(NOT('Personnel Details'!$I$36=""), $B19&gt;='Personnel Details'!$I$36), 'Personnel Details'!$L$36, 'Personnel Details'!$G$36)))</f>
        <v/>
      </c>
      <c r="MQ19" s="59">
        <f t="shared" si="119"/>
        <v>0</v>
      </c>
      <c r="MR19" s="53"/>
      <c r="MT19" s="78" t="str">
        <f>IF(MT$9="", "", IF(AND(NOT('Personnel Details'!$N$37=""), $B19&gt;='Personnel Details'!$N$37), 'Personnel Details'!$O$37, IF(AND(NOT('Personnel Details'!$I$37=""), $B19&gt;='Personnel Details'!$I$37), 'Personnel Details'!$J$37, 'Personnel Details'!$E$37)))</f>
        <v/>
      </c>
      <c r="MU19" s="59" t="str">
        <f>IF(MT$9="", "", IF(AND(NOT('Personnel Details'!$N$37=""), $B19&gt;='Personnel Details'!$N$37), IF('Personnel Details'!$P$37="","", 'Personnel Details'!$P$37), IF(AND(NOT('Personnel Details'!$I$37=""), $B19&gt;='Personnel Details'!$I$37), IF('Personnel Details'!$K$37="", "", 'Personnel Details'!$K$37), IF('Personnel Details'!$F$37="", "", 'Personnel Details'!$F$37))))</f>
        <v/>
      </c>
      <c r="MV19" s="79" t="str">
        <f>IF(MT$9="", "", IF(AND(NOT('Personnel Details'!$N$37=""), $B19&gt;='Personnel Details'!$N$37), 'Personnel Details'!$Q$37, IF(AND(NOT('Personnel Details'!$I$37=""), $B19&gt;='Personnel Details'!$I$37), 'Personnel Details'!$L$37, 'Personnel Details'!$G$37)))</f>
        <v/>
      </c>
      <c r="MW19" s="59">
        <f t="shared" si="120"/>
        <v>0</v>
      </c>
      <c r="MX19" s="53"/>
      <c r="MZ19" s="78" t="str">
        <f>IF(MZ$9="", "", IF(AND(NOT('Personnel Details'!$N$38=""), $B19&gt;='Personnel Details'!$N$38), 'Personnel Details'!$O$38, IF(AND(NOT('Personnel Details'!$I$38=""), $B19&gt;='Personnel Details'!$I$38), 'Personnel Details'!$J$38, 'Personnel Details'!$E$38)))</f>
        <v/>
      </c>
      <c r="NA19" s="59" t="str">
        <f>IF(MZ$9="", "", IF(AND(NOT('Personnel Details'!$N$38=""), $B19&gt;='Personnel Details'!$N$38), IF('Personnel Details'!$P$38="","", 'Personnel Details'!$P$38), IF(AND(NOT('Personnel Details'!$I$38=""), $B19&gt;='Personnel Details'!$I$38), IF('Personnel Details'!$K$38="", "", 'Personnel Details'!$K$38), IF('Personnel Details'!$F$38="", "", 'Personnel Details'!$F$38))))</f>
        <v/>
      </c>
      <c r="NB19" s="79" t="str">
        <f>IF(MZ$9="", "", IF(AND(NOT('Personnel Details'!$N$38=""), $B19&gt;='Personnel Details'!$N$38), 'Personnel Details'!$Q$38, IF(AND(NOT('Personnel Details'!$I$38=""), $B19&gt;='Personnel Details'!$I$38), 'Personnel Details'!$L$38, 'Personnel Details'!$G$38)))</f>
        <v/>
      </c>
      <c r="NC19" s="59">
        <f t="shared" si="121"/>
        <v>0</v>
      </c>
      <c r="ND19" s="53"/>
      <c r="NF19" s="78" t="str">
        <f>IF(NF$9="", "", IF(AND(NOT('Personnel Details'!$N$39=""), $B19&gt;='Personnel Details'!$N$39), 'Personnel Details'!$O$39, IF(AND(NOT('Personnel Details'!$I$39=""), $B19&gt;='Personnel Details'!$I$39), 'Personnel Details'!$J$39, 'Personnel Details'!$E$39)))</f>
        <v/>
      </c>
      <c r="NG19" s="59" t="str">
        <f>IF(NF$9="", "", IF(AND(NOT('Personnel Details'!$N$39=""), $B19&gt;='Personnel Details'!$N$39), IF('Personnel Details'!$P$39="","", 'Personnel Details'!$P$39), IF(AND(NOT('Personnel Details'!$I$39=""), $B19&gt;='Personnel Details'!$I$39), IF('Personnel Details'!$K$39="", "", 'Personnel Details'!$K$39), IF('Personnel Details'!$F$39="", "", 'Personnel Details'!$F$39))))</f>
        <v/>
      </c>
      <c r="NH19" s="79" t="str">
        <f>IF(NF$9="", "", IF(AND(NOT('Personnel Details'!$N$39=""), $B19&gt;='Personnel Details'!$N$39), 'Personnel Details'!$Q$39, IF(AND(NOT('Personnel Details'!$I$39=""), $B19&gt;='Personnel Details'!$I$39), 'Personnel Details'!$L$39, 'Personnel Details'!$G$39)))</f>
        <v/>
      </c>
      <c r="NI19" s="59">
        <f t="shared" si="122"/>
        <v>0</v>
      </c>
      <c r="NJ19" s="53"/>
      <c r="NL19" s="78" t="str">
        <f>IF(NL$9="", "", IF(AND(NOT('Personnel Details'!$N$40=""), $B19&gt;='Personnel Details'!$N$40), 'Personnel Details'!$O$40, IF(AND(NOT('Personnel Details'!$I$40=""), $B19&gt;='Personnel Details'!$I$40), 'Personnel Details'!$J$40, 'Personnel Details'!$E$40)))</f>
        <v/>
      </c>
      <c r="NM19" s="59" t="str">
        <f>IF(NL$9="", "", IF(AND(NOT('Personnel Details'!$N$40=""), $B19&gt;='Personnel Details'!$N$40), IF('Personnel Details'!$P$40="","", 'Personnel Details'!$P$40), IF(AND(NOT('Personnel Details'!$I$40=""), $B19&gt;='Personnel Details'!$I$40), IF('Personnel Details'!$K$40="", "", 'Personnel Details'!$K$40), IF('Personnel Details'!$F$40="", "", 'Personnel Details'!$F$40))))</f>
        <v/>
      </c>
      <c r="NN19" s="79" t="str">
        <f>IF(NL$9="", "", IF(AND(NOT('Personnel Details'!$N$40=""), $B19&gt;='Personnel Details'!$N$40), 'Personnel Details'!$Q$40, IF(AND(NOT('Personnel Details'!$I$40=""), $B19&gt;='Personnel Details'!$I$40), 'Personnel Details'!$L$40, 'Personnel Details'!$G$40)))</f>
        <v/>
      </c>
      <c r="NO19" s="59">
        <f t="shared" si="123"/>
        <v>0</v>
      </c>
      <c r="NP19" s="53"/>
    </row>
    <row r="20" spans="1:380" x14ac:dyDescent="0.25">
      <c r="A20" s="32"/>
      <c r="B20" s="113">
        <f>IFERROR(IF(B19+1&gt;'Personnel Details'!$U$5, "", B19+1), "")</f>
        <v>43840</v>
      </c>
      <c r="C20" s="32"/>
      <c r="D20" s="84">
        <v>120</v>
      </c>
      <c r="E20" s="13">
        <f t="shared" si="2"/>
        <v>700</v>
      </c>
      <c r="F20" s="13">
        <f t="shared" si="33"/>
        <v>96</v>
      </c>
      <c r="G20" s="56">
        <f t="shared" si="124"/>
        <v>560</v>
      </c>
      <c r="H20" s="16">
        <f t="shared" si="34"/>
        <v>0.8</v>
      </c>
      <c r="I20" s="32"/>
      <c r="J20" s="84">
        <v>150</v>
      </c>
      <c r="K20" s="62">
        <f t="shared" si="3"/>
        <v>770</v>
      </c>
      <c r="L20" s="62">
        <f t="shared" si="35"/>
        <v>120</v>
      </c>
      <c r="M20" s="65">
        <f t="shared" si="125"/>
        <v>616</v>
      </c>
      <c r="N20" s="68">
        <f t="shared" si="36"/>
        <v>0.8</v>
      </c>
      <c r="O20" s="32"/>
      <c r="P20" s="84">
        <v>150</v>
      </c>
      <c r="Q20" s="62">
        <f t="shared" si="4"/>
        <v>790</v>
      </c>
      <c r="R20" s="62">
        <f t="shared" si="37"/>
        <v>120</v>
      </c>
      <c r="S20" s="65">
        <f t="shared" si="126"/>
        <v>632</v>
      </c>
      <c r="T20" s="68">
        <f t="shared" si="38"/>
        <v>0.8</v>
      </c>
      <c r="U20" s="32"/>
      <c r="V20" s="84">
        <v>190</v>
      </c>
      <c r="W20" s="62">
        <f t="shared" si="5"/>
        <v>850</v>
      </c>
      <c r="X20" s="62">
        <f t="shared" si="39"/>
        <v>152</v>
      </c>
      <c r="Y20" s="65">
        <f t="shared" si="127"/>
        <v>680</v>
      </c>
      <c r="Z20" s="68">
        <f t="shared" si="40"/>
        <v>0.8</v>
      </c>
      <c r="AA20" s="32"/>
      <c r="AB20" s="84"/>
      <c r="AC20" s="62" t="str">
        <f t="shared" si="6"/>
        <v/>
      </c>
      <c r="AD20" s="62" t="str">
        <f t="shared" si="41"/>
        <v/>
      </c>
      <c r="AE20" s="65" t="str">
        <f t="shared" si="128"/>
        <v/>
      </c>
      <c r="AF20" s="68" t="str">
        <f t="shared" si="42"/>
        <v/>
      </c>
      <c r="AG20" s="32"/>
      <c r="AH20" s="84"/>
      <c r="AI20" s="62" t="str">
        <f t="shared" si="7"/>
        <v/>
      </c>
      <c r="AJ20" s="62" t="str">
        <f t="shared" si="43"/>
        <v/>
      </c>
      <c r="AK20" s="65" t="str">
        <f t="shared" si="129"/>
        <v/>
      </c>
      <c r="AL20" s="68" t="str">
        <f t="shared" si="44"/>
        <v/>
      </c>
      <c r="AM20" s="32"/>
      <c r="AN20" s="84"/>
      <c r="AO20" s="62" t="str">
        <f t="shared" si="8"/>
        <v/>
      </c>
      <c r="AP20" s="62" t="str">
        <f t="shared" si="45"/>
        <v/>
      </c>
      <c r="AQ20" s="65" t="str">
        <f t="shared" si="130"/>
        <v/>
      </c>
      <c r="AR20" s="68" t="str">
        <f t="shared" si="46"/>
        <v/>
      </c>
      <c r="AS20" s="32"/>
      <c r="AT20" s="84"/>
      <c r="AU20" s="62" t="str">
        <f t="shared" si="9"/>
        <v/>
      </c>
      <c r="AV20" s="62" t="str">
        <f t="shared" si="47"/>
        <v/>
      </c>
      <c r="AW20" s="65" t="str">
        <f t="shared" si="131"/>
        <v/>
      </c>
      <c r="AX20" s="68" t="str">
        <f t="shared" si="48"/>
        <v/>
      </c>
      <c r="AY20" s="32"/>
      <c r="AZ20" s="84"/>
      <c r="BA20" s="62" t="str">
        <f t="shared" si="10"/>
        <v/>
      </c>
      <c r="BB20" s="62" t="str">
        <f t="shared" si="49"/>
        <v/>
      </c>
      <c r="BC20" s="65" t="str">
        <f t="shared" si="132"/>
        <v/>
      </c>
      <c r="BD20" s="68" t="str">
        <f t="shared" si="50"/>
        <v/>
      </c>
      <c r="BE20" s="32"/>
      <c r="BF20" s="84"/>
      <c r="BG20" s="62" t="str">
        <f t="shared" si="11"/>
        <v/>
      </c>
      <c r="BH20" s="62" t="str">
        <f t="shared" si="51"/>
        <v/>
      </c>
      <c r="BI20" s="65" t="str">
        <f t="shared" si="133"/>
        <v/>
      </c>
      <c r="BJ20" s="68" t="str">
        <f t="shared" si="52"/>
        <v/>
      </c>
      <c r="BK20" s="32"/>
      <c r="BL20" s="84"/>
      <c r="BM20" s="62" t="str">
        <f t="shared" si="12"/>
        <v/>
      </c>
      <c r="BN20" s="62" t="str">
        <f t="shared" si="53"/>
        <v/>
      </c>
      <c r="BO20" s="65" t="str">
        <f t="shared" si="134"/>
        <v/>
      </c>
      <c r="BP20" s="68" t="str">
        <f t="shared" si="54"/>
        <v/>
      </c>
      <c r="BQ20" s="32"/>
      <c r="BR20" s="84"/>
      <c r="BS20" s="62" t="str">
        <f t="shared" si="13"/>
        <v/>
      </c>
      <c r="BT20" s="62" t="str">
        <f t="shared" si="55"/>
        <v/>
      </c>
      <c r="BU20" s="65" t="str">
        <f t="shared" si="135"/>
        <v/>
      </c>
      <c r="BV20" s="68" t="str">
        <f t="shared" si="56"/>
        <v/>
      </c>
      <c r="BW20" s="32"/>
      <c r="BX20" s="84"/>
      <c r="BY20" s="62" t="str">
        <f t="shared" si="14"/>
        <v/>
      </c>
      <c r="BZ20" s="62" t="str">
        <f t="shared" si="57"/>
        <v/>
      </c>
      <c r="CA20" s="65" t="str">
        <f t="shared" si="136"/>
        <v/>
      </c>
      <c r="CB20" s="68" t="str">
        <f t="shared" si="58"/>
        <v/>
      </c>
      <c r="CC20" s="32"/>
      <c r="CD20" s="84"/>
      <c r="CE20" s="62" t="str">
        <f t="shared" si="15"/>
        <v/>
      </c>
      <c r="CF20" s="62" t="str">
        <f t="shared" si="59"/>
        <v/>
      </c>
      <c r="CG20" s="65" t="str">
        <f t="shared" si="137"/>
        <v/>
      </c>
      <c r="CH20" s="68" t="str">
        <f t="shared" si="60"/>
        <v/>
      </c>
      <c r="CI20" s="32"/>
      <c r="CJ20" s="84"/>
      <c r="CK20" s="62" t="str">
        <f t="shared" si="16"/>
        <v/>
      </c>
      <c r="CL20" s="62" t="str">
        <f t="shared" si="61"/>
        <v/>
      </c>
      <c r="CM20" s="65" t="str">
        <f t="shared" si="138"/>
        <v/>
      </c>
      <c r="CN20" s="68" t="str">
        <f t="shared" si="62"/>
        <v/>
      </c>
      <c r="CO20" s="32"/>
      <c r="CP20" s="84"/>
      <c r="CQ20" s="62" t="str">
        <f t="shared" si="17"/>
        <v/>
      </c>
      <c r="CR20" s="62" t="str">
        <f t="shared" si="63"/>
        <v/>
      </c>
      <c r="CS20" s="65" t="str">
        <f t="shared" si="139"/>
        <v/>
      </c>
      <c r="CT20" s="68" t="str">
        <f t="shared" si="64"/>
        <v/>
      </c>
      <c r="CU20" s="32"/>
      <c r="CV20" s="84"/>
      <c r="CW20" s="62" t="str">
        <f t="shared" si="18"/>
        <v/>
      </c>
      <c r="CX20" s="62" t="str">
        <f t="shared" si="65"/>
        <v/>
      </c>
      <c r="CY20" s="65" t="str">
        <f t="shared" si="140"/>
        <v/>
      </c>
      <c r="CZ20" s="68" t="str">
        <f t="shared" si="66"/>
        <v/>
      </c>
      <c r="DA20" s="32"/>
      <c r="DB20" s="84"/>
      <c r="DC20" s="62" t="str">
        <f t="shared" si="19"/>
        <v/>
      </c>
      <c r="DD20" s="62" t="str">
        <f t="shared" si="67"/>
        <v/>
      </c>
      <c r="DE20" s="65" t="str">
        <f t="shared" si="141"/>
        <v/>
      </c>
      <c r="DF20" s="68" t="str">
        <f t="shared" si="68"/>
        <v/>
      </c>
      <c r="DG20" s="32"/>
      <c r="DH20" s="84"/>
      <c r="DI20" s="62" t="str">
        <f t="shared" si="20"/>
        <v/>
      </c>
      <c r="DJ20" s="62" t="str">
        <f t="shared" si="69"/>
        <v/>
      </c>
      <c r="DK20" s="65" t="str">
        <f t="shared" si="142"/>
        <v/>
      </c>
      <c r="DL20" s="68" t="str">
        <f t="shared" si="70"/>
        <v/>
      </c>
      <c r="DM20" s="32"/>
      <c r="DN20" s="84"/>
      <c r="DO20" s="62" t="str">
        <f t="shared" si="21"/>
        <v/>
      </c>
      <c r="DP20" s="62" t="str">
        <f t="shared" si="71"/>
        <v/>
      </c>
      <c r="DQ20" s="65" t="str">
        <f t="shared" si="143"/>
        <v/>
      </c>
      <c r="DR20" s="68" t="str">
        <f t="shared" si="72"/>
        <v/>
      </c>
      <c r="DS20" s="32"/>
      <c r="DT20" s="84"/>
      <c r="DU20" s="62" t="str">
        <f t="shared" si="22"/>
        <v/>
      </c>
      <c r="DV20" s="62" t="str">
        <f t="shared" si="73"/>
        <v/>
      </c>
      <c r="DW20" s="65" t="str">
        <f t="shared" si="144"/>
        <v/>
      </c>
      <c r="DX20" s="68" t="str">
        <f t="shared" si="74"/>
        <v/>
      </c>
      <c r="DY20" s="32"/>
      <c r="DZ20" s="84"/>
      <c r="EA20" s="62" t="str">
        <f t="shared" si="23"/>
        <v/>
      </c>
      <c r="EB20" s="62" t="str">
        <f t="shared" si="75"/>
        <v/>
      </c>
      <c r="EC20" s="65" t="str">
        <f t="shared" si="145"/>
        <v/>
      </c>
      <c r="ED20" s="68" t="str">
        <f t="shared" si="76"/>
        <v/>
      </c>
      <c r="EE20" s="32"/>
      <c r="EF20" s="84"/>
      <c r="EG20" s="62" t="str">
        <f t="shared" si="24"/>
        <v/>
      </c>
      <c r="EH20" s="62" t="str">
        <f t="shared" si="77"/>
        <v/>
      </c>
      <c r="EI20" s="65" t="str">
        <f t="shared" si="146"/>
        <v/>
      </c>
      <c r="EJ20" s="68" t="str">
        <f t="shared" si="78"/>
        <v/>
      </c>
      <c r="EK20" s="32"/>
      <c r="EL20" s="84"/>
      <c r="EM20" s="62" t="str">
        <f t="shared" si="25"/>
        <v/>
      </c>
      <c r="EN20" s="62" t="str">
        <f t="shared" si="79"/>
        <v/>
      </c>
      <c r="EO20" s="65" t="str">
        <f t="shared" si="147"/>
        <v/>
      </c>
      <c r="EP20" s="68" t="str">
        <f t="shared" si="80"/>
        <v/>
      </c>
      <c r="EQ20" s="32"/>
      <c r="ER20" s="84"/>
      <c r="ES20" s="62" t="str">
        <f t="shared" si="26"/>
        <v/>
      </c>
      <c r="ET20" s="62" t="str">
        <f t="shared" si="81"/>
        <v/>
      </c>
      <c r="EU20" s="65" t="str">
        <f t="shared" si="148"/>
        <v/>
      </c>
      <c r="EV20" s="68" t="str">
        <f t="shared" si="82"/>
        <v/>
      </c>
      <c r="EW20" s="32"/>
      <c r="EX20" s="84"/>
      <c r="EY20" s="62" t="str">
        <f t="shared" si="27"/>
        <v/>
      </c>
      <c r="EZ20" s="62" t="str">
        <f t="shared" si="83"/>
        <v/>
      </c>
      <c r="FA20" s="65" t="str">
        <f t="shared" si="149"/>
        <v/>
      </c>
      <c r="FB20" s="68" t="str">
        <f t="shared" si="84"/>
        <v/>
      </c>
      <c r="FC20" s="32"/>
      <c r="FD20" s="84"/>
      <c r="FE20" s="62" t="str">
        <f t="shared" si="28"/>
        <v/>
      </c>
      <c r="FF20" s="62" t="str">
        <f t="shared" si="85"/>
        <v/>
      </c>
      <c r="FG20" s="65" t="str">
        <f t="shared" si="150"/>
        <v/>
      </c>
      <c r="FH20" s="68" t="str">
        <f t="shared" si="86"/>
        <v/>
      </c>
      <c r="FI20" s="32"/>
      <c r="FJ20" s="84"/>
      <c r="FK20" s="62" t="str">
        <f t="shared" si="29"/>
        <v/>
      </c>
      <c r="FL20" s="62" t="str">
        <f t="shared" si="87"/>
        <v/>
      </c>
      <c r="FM20" s="65" t="str">
        <f t="shared" si="151"/>
        <v/>
      </c>
      <c r="FN20" s="68" t="str">
        <f t="shared" si="88"/>
        <v/>
      </c>
      <c r="FO20" s="32"/>
      <c r="FP20" s="84"/>
      <c r="FQ20" s="62" t="str">
        <f t="shared" si="30"/>
        <v/>
      </c>
      <c r="FR20" s="62" t="str">
        <f t="shared" si="89"/>
        <v/>
      </c>
      <c r="FS20" s="65" t="str">
        <f t="shared" si="152"/>
        <v/>
      </c>
      <c r="FT20" s="68" t="str">
        <f t="shared" si="90"/>
        <v/>
      </c>
      <c r="FU20" s="32"/>
      <c r="FV20" s="84"/>
      <c r="FW20" s="62" t="str">
        <f t="shared" si="31"/>
        <v/>
      </c>
      <c r="FX20" s="62" t="str">
        <f t="shared" si="91"/>
        <v/>
      </c>
      <c r="FY20" s="65" t="str">
        <f t="shared" si="153"/>
        <v/>
      </c>
      <c r="FZ20" s="68" t="str">
        <f t="shared" si="92"/>
        <v/>
      </c>
      <c r="GA20" s="32"/>
      <c r="GC20" s="7" t="str">
        <f t="shared" si="93"/>
        <v>Jan 2020</v>
      </c>
      <c r="GD20" s="7" t="str">
        <f t="shared" ca="1" si="32"/>
        <v/>
      </c>
      <c r="GG20" s="5" t="s">
        <v>40</v>
      </c>
      <c r="GI20" s="48">
        <f>IF(GK19="Sat", GI19+1, IF(GK20="Sat", GL20+INDEX(GP13:GP19, MATCH(GK20, GN13:GN19, 0)), GL20))</f>
        <v>44558</v>
      </c>
      <c r="GJ20" s="42"/>
      <c r="GK20" s="8" t="str">
        <f t="shared" si="155"/>
        <v>Sun</v>
      </c>
      <c r="GL20" s="49">
        <f>DATE(GI12, 12, 26)</f>
        <v>44556</v>
      </c>
      <c r="GR20" s="50"/>
      <c r="GT20" s="71">
        <f>IF(GT$9="", "", IF(AND(NOT('Personnel Details'!$N$11=""), $B20&gt;='Personnel Details'!$N$11), 'Personnel Details'!$O$11, IF(AND(NOT('Personnel Details'!$I$11=""), $B20&gt;='Personnel Details'!$I$11), 'Personnel Details'!$J$11, 'Personnel Details'!$E$11)))</f>
        <v>0.8</v>
      </c>
      <c r="GU20" s="59" t="str">
        <f>IF(GT$9="", "", IF(AND(NOT('Personnel Details'!$N$11=""), $B20&gt;='Personnel Details'!$N$11), IF('Personnel Details'!$P$11="","", 'Personnel Details'!$P$11), IF(AND(NOT('Personnel Details'!$I$11=""), $B20&gt;='Personnel Details'!$I$11), IF('Personnel Details'!$K$11="", "", 'Personnel Details'!$K$11), IF('Personnel Details'!$F$11="", "", 'Personnel Details'!$F$11))))</f>
        <v/>
      </c>
      <c r="GV20" s="74">
        <f>IF(GT$9="", "", IF(AND(NOT('Personnel Details'!$N$11=""), $B20&gt;='Personnel Details'!$N$11), 'Personnel Details'!$Q$11, IF(AND(NOT('Personnel Details'!$I$11=""), $B20&gt;='Personnel Details'!$I$11), 'Personnel Details'!$L$11, 'Personnel Details'!$G$11)))</f>
        <v>0</v>
      </c>
      <c r="GW20" s="59">
        <f t="shared" si="94"/>
        <v>700</v>
      </c>
      <c r="GX20" s="53"/>
      <c r="GZ20" s="78">
        <f>IF(GZ$9="", "", IF(AND(NOT('Personnel Details'!$N$12=""), $B20&gt;='Personnel Details'!$N$12), 'Personnel Details'!$O$12, IF(AND(NOT('Personnel Details'!$I$12=""), $B20&gt;='Personnel Details'!$I$12), 'Personnel Details'!$J$12, 'Personnel Details'!$E$12)))</f>
        <v>0.8</v>
      </c>
      <c r="HA20" s="59" t="str">
        <f>IF(GZ$9="", "", IF(AND(NOT('Personnel Details'!$N$12=""), $B20&gt;='Personnel Details'!$N$12), IF('Personnel Details'!$P$12="","", 'Personnel Details'!$P$12), IF(AND(NOT('Personnel Details'!$I$12=""), $B20&gt;='Personnel Details'!$I$12), IF('Personnel Details'!$K$12="", "", 'Personnel Details'!$K$12), IF('Personnel Details'!$F$12="", "", 'Personnel Details'!$F$12))))</f>
        <v/>
      </c>
      <c r="HB20" s="79">
        <f>IF(GZ$9="", "", IF(AND(NOT('Personnel Details'!$N$12=""), $B20&gt;='Personnel Details'!$N$12), 'Personnel Details'!$Q$12, IF(AND(NOT('Personnel Details'!$I$12=""), $B20&gt;='Personnel Details'!$I$12), 'Personnel Details'!$L$12, 'Personnel Details'!$G$12)))</f>
        <v>0</v>
      </c>
      <c r="HC20" s="59">
        <f t="shared" si="95"/>
        <v>770</v>
      </c>
      <c r="HD20" s="53"/>
      <c r="HF20" s="78">
        <f>IF(HF$9="", "", IF(AND(NOT('Personnel Details'!$N$13=""), $B20&gt;='Personnel Details'!$N$13), 'Personnel Details'!$O$13, IF(AND(NOT('Personnel Details'!$I$13=""), $B20&gt;='Personnel Details'!$I$13), 'Personnel Details'!$J$13, 'Personnel Details'!$E$13)))</f>
        <v>0.8</v>
      </c>
      <c r="HG20" s="59" t="str">
        <f>IF(HF$9="", "", IF(AND(NOT('Personnel Details'!$N$13=""), $B20&gt;='Personnel Details'!$N$13), IF('Personnel Details'!$P$13="","", 'Personnel Details'!$P$13), IF(AND(NOT('Personnel Details'!$I$13=""), $B20&gt;='Personnel Details'!$I$13), IF('Personnel Details'!$K$13="", "", 'Personnel Details'!$K$13), IF('Personnel Details'!$F$13="", "", 'Personnel Details'!$F$13))))</f>
        <v/>
      </c>
      <c r="HH20" s="79">
        <f>IF(HF$9="", "", IF(AND(NOT('Personnel Details'!$N$13=""), $B20&gt;='Personnel Details'!$N$13), 'Personnel Details'!$Q$13, IF(AND(NOT('Personnel Details'!$I$13=""), $B20&gt;='Personnel Details'!$I$13), 'Personnel Details'!$L$13, 'Personnel Details'!$G$13)))</f>
        <v>0</v>
      </c>
      <c r="HI20" s="59">
        <f t="shared" si="96"/>
        <v>790</v>
      </c>
      <c r="HJ20" s="53"/>
      <c r="HL20" s="78">
        <f>IF(HL$9="", "", IF(AND(NOT('Personnel Details'!$N$14=""), $B20&gt;='Personnel Details'!$N$14), 'Personnel Details'!$O$14, IF(AND(NOT('Personnel Details'!$I$14=""), $B20&gt;='Personnel Details'!$I$14), 'Personnel Details'!$J$14, 'Personnel Details'!$E$14)))</f>
        <v>0.8</v>
      </c>
      <c r="HM20" s="59">
        <f>IF(HL$9="", "", IF(AND(NOT('Personnel Details'!$N$14=""), $B20&gt;='Personnel Details'!$N$14), IF('Personnel Details'!$P$14="","", 'Personnel Details'!$P$14), IF(AND(NOT('Personnel Details'!$I$14=""), $B20&gt;='Personnel Details'!$I$14), IF('Personnel Details'!$K$14="", "", 'Personnel Details'!$K$14), IF('Personnel Details'!$F$14="", "", 'Personnel Details'!$F$14))))</f>
        <v>2000</v>
      </c>
      <c r="HN20" s="79">
        <f>IF(HL$9="", "", IF(AND(NOT('Personnel Details'!$N$14=""), $B20&gt;='Personnel Details'!$N$14), 'Personnel Details'!$Q$14, IF(AND(NOT('Personnel Details'!$I$14=""), $B20&gt;='Personnel Details'!$I$14), 'Personnel Details'!$L$14, 'Personnel Details'!$G$14)))</f>
        <v>0.85</v>
      </c>
      <c r="HO20" s="59">
        <f t="shared" si="97"/>
        <v>850</v>
      </c>
      <c r="HP20" s="53"/>
      <c r="HR20" s="78" t="str">
        <f>IF(HR$9="", "", IF(AND(NOT('Personnel Details'!$N$15=""), $B20&gt;='Personnel Details'!$N$15), 'Personnel Details'!$O$15, IF(AND(NOT('Personnel Details'!$I$15=""), $B20&gt;='Personnel Details'!$I$15), 'Personnel Details'!$J$15, 'Personnel Details'!$E$15)))</f>
        <v/>
      </c>
      <c r="HS20" s="59" t="str">
        <f>IF(HR$9="", "", IF(AND(NOT('Personnel Details'!$N$15=""), $B20&gt;='Personnel Details'!$N$15), IF('Personnel Details'!$P$15="","", 'Personnel Details'!$P$15), IF(AND(NOT('Personnel Details'!$I$15=""), $B20&gt;='Personnel Details'!$I$15), IF('Personnel Details'!$K$15="", "", 'Personnel Details'!$K$15), IF('Personnel Details'!$F$15="", "", 'Personnel Details'!$F$15))))</f>
        <v/>
      </c>
      <c r="HT20" s="79" t="str">
        <f>IF(HR$9="", "", IF(AND(NOT('Personnel Details'!$N$15=""), $B20&gt;='Personnel Details'!$N$15), 'Personnel Details'!$Q$15, IF(AND(NOT('Personnel Details'!$I$15=""), $B20&gt;='Personnel Details'!$I$15), 'Personnel Details'!$L$15, 'Personnel Details'!$G$15)))</f>
        <v/>
      </c>
      <c r="HU20" s="59">
        <f t="shared" si="98"/>
        <v>0</v>
      </c>
      <c r="HV20" s="53"/>
      <c r="HX20" s="78" t="str">
        <f>IF(HX$9="", "", IF(AND(NOT('Personnel Details'!$N$16=""), $B20&gt;='Personnel Details'!$N$16), 'Personnel Details'!$O$16, IF(AND(NOT('Personnel Details'!$I$16=""), $B20&gt;='Personnel Details'!$I$16), 'Personnel Details'!$J$16, 'Personnel Details'!$E$16)))</f>
        <v/>
      </c>
      <c r="HY20" s="59" t="str">
        <f>IF(HX$9="", "", IF(AND(NOT('Personnel Details'!$N$16=""), $B20&gt;='Personnel Details'!$N$16), IF('Personnel Details'!$P$16="","", 'Personnel Details'!$P$16), IF(AND(NOT('Personnel Details'!$I$16=""), $B20&gt;='Personnel Details'!$I$16), IF('Personnel Details'!$K$16="", "", 'Personnel Details'!$K$16), IF('Personnel Details'!$F$16="", "", 'Personnel Details'!$F$16))))</f>
        <v/>
      </c>
      <c r="HZ20" s="79" t="str">
        <f>IF(HX$9="", "", IF(AND(NOT('Personnel Details'!$N$16=""), $B20&gt;='Personnel Details'!$N$16), 'Personnel Details'!$Q$16, IF(AND(NOT('Personnel Details'!$I$16=""), $B20&gt;='Personnel Details'!$I$16), 'Personnel Details'!$L$16, 'Personnel Details'!$G$16)))</f>
        <v/>
      </c>
      <c r="IA20" s="59">
        <f t="shared" si="99"/>
        <v>0</v>
      </c>
      <c r="IB20" s="53"/>
      <c r="ID20" s="78" t="str">
        <f>IF(ID$9="", "", IF(AND(NOT('Personnel Details'!$N$17=""), $B20&gt;='Personnel Details'!$N$17), 'Personnel Details'!$O$17, IF(AND(NOT('Personnel Details'!$I$17=""), $B20&gt;='Personnel Details'!$I$17), 'Personnel Details'!$J$17, 'Personnel Details'!$E$17)))</f>
        <v/>
      </c>
      <c r="IE20" s="59" t="str">
        <f>IF(ID$9="", "", IF(AND(NOT('Personnel Details'!$N$17=""), $B20&gt;='Personnel Details'!$N$17), IF('Personnel Details'!$P$17="","", 'Personnel Details'!$P$17), IF(AND(NOT('Personnel Details'!$I$17=""), $B20&gt;='Personnel Details'!$I$17), IF('Personnel Details'!$K$17="", "", 'Personnel Details'!$K$17), IF('Personnel Details'!$F$17="", "", 'Personnel Details'!$F$17))))</f>
        <v/>
      </c>
      <c r="IF20" s="79" t="str">
        <f>IF(ID$9="", "", IF(AND(NOT('Personnel Details'!$N$17=""), $B20&gt;='Personnel Details'!$N$17), 'Personnel Details'!$Q$17, IF(AND(NOT('Personnel Details'!$I$17=""), $B20&gt;='Personnel Details'!$I$17), 'Personnel Details'!$L$17, 'Personnel Details'!$G$17)))</f>
        <v/>
      </c>
      <c r="IG20" s="59">
        <f t="shared" si="100"/>
        <v>0</v>
      </c>
      <c r="IH20" s="53"/>
      <c r="IJ20" s="78" t="str">
        <f>IF(IJ$9="", "", IF(AND(NOT('Personnel Details'!$N$18=""), $B20&gt;='Personnel Details'!$N$18), 'Personnel Details'!$O$18, IF(AND(NOT('Personnel Details'!$I$18=""), $B20&gt;='Personnel Details'!$I$18), 'Personnel Details'!$J$18, 'Personnel Details'!$E$18)))</f>
        <v/>
      </c>
      <c r="IK20" s="59" t="str">
        <f>IF(IJ$9="", "", IF(AND(NOT('Personnel Details'!$N$18=""), $B20&gt;='Personnel Details'!$N$18), IF('Personnel Details'!$P$18="","", 'Personnel Details'!$P$18), IF(AND(NOT('Personnel Details'!$I$18=""), $B20&gt;='Personnel Details'!$I$18), IF('Personnel Details'!$K$18="", "", 'Personnel Details'!$K$18), IF('Personnel Details'!$F$18="", "", 'Personnel Details'!$F$18))))</f>
        <v/>
      </c>
      <c r="IL20" s="79" t="str">
        <f>IF(IJ$9="", "", IF(AND(NOT('Personnel Details'!$N$18=""), $B20&gt;='Personnel Details'!$N$18), 'Personnel Details'!$Q$18, IF(AND(NOT('Personnel Details'!$I$18=""), $B20&gt;='Personnel Details'!$I$18), 'Personnel Details'!$L$18, 'Personnel Details'!$G$18)))</f>
        <v/>
      </c>
      <c r="IM20" s="59">
        <f t="shared" si="101"/>
        <v>0</v>
      </c>
      <c r="IN20" s="53"/>
      <c r="IP20" s="78" t="str">
        <f>IF(IP$9="", "", IF(AND(NOT('Personnel Details'!$N$19=""), $B20&gt;='Personnel Details'!$N$19), 'Personnel Details'!$O$19, IF(AND(NOT('Personnel Details'!$I$19=""), $B20&gt;='Personnel Details'!$I$19), 'Personnel Details'!$J$19, 'Personnel Details'!$E$19)))</f>
        <v/>
      </c>
      <c r="IQ20" s="59" t="str">
        <f>IF(IP$9="", "", IF(AND(NOT('Personnel Details'!$N$19=""), $B20&gt;='Personnel Details'!$N$19), IF('Personnel Details'!$P$19="","", 'Personnel Details'!$P$19), IF(AND(NOT('Personnel Details'!$I$19=""), $B20&gt;='Personnel Details'!$I$19), IF('Personnel Details'!$K$19="", "", 'Personnel Details'!$K$19), IF('Personnel Details'!$F$19="", "", 'Personnel Details'!$F$19))))</f>
        <v/>
      </c>
      <c r="IR20" s="79" t="str">
        <f>IF(IP$9="", "", IF(AND(NOT('Personnel Details'!$N$19=""), $B20&gt;='Personnel Details'!$N$19), 'Personnel Details'!$Q$19, IF(AND(NOT('Personnel Details'!$I$19=""), $B20&gt;='Personnel Details'!$I$19), 'Personnel Details'!$L$19, 'Personnel Details'!$G$19)))</f>
        <v/>
      </c>
      <c r="IS20" s="59">
        <f t="shared" si="102"/>
        <v>0</v>
      </c>
      <c r="IT20" s="53"/>
      <c r="IV20" s="78" t="str">
        <f>IF(IV$9="", "", IF(AND(NOT('Personnel Details'!$N$20=""), $B20&gt;='Personnel Details'!$N$20), 'Personnel Details'!$O$20, IF(AND(NOT('Personnel Details'!$I$20=""), $B20&gt;='Personnel Details'!$I$20), 'Personnel Details'!$J$20, 'Personnel Details'!$E$20)))</f>
        <v/>
      </c>
      <c r="IW20" s="59" t="str">
        <f>IF(IV$9="", "", IF(AND(NOT('Personnel Details'!$N$20=""), $B20&gt;='Personnel Details'!$N$20), IF('Personnel Details'!$P$20="","", 'Personnel Details'!$P$20), IF(AND(NOT('Personnel Details'!$I$20=""), $B20&gt;='Personnel Details'!$I$20), IF('Personnel Details'!$K$20="", "", 'Personnel Details'!$K$20), IF('Personnel Details'!$F$20="", "", 'Personnel Details'!$F$20))))</f>
        <v/>
      </c>
      <c r="IX20" s="79" t="str">
        <f>IF(IV$9="", "", IF(AND(NOT('Personnel Details'!$N$20=""), $B20&gt;='Personnel Details'!$N$20), 'Personnel Details'!$Q$20, IF(AND(NOT('Personnel Details'!$I$20=""), $B20&gt;='Personnel Details'!$I$20), 'Personnel Details'!$L$20, 'Personnel Details'!$G$20)))</f>
        <v/>
      </c>
      <c r="IY20" s="59">
        <f t="shared" si="103"/>
        <v>0</v>
      </c>
      <c r="IZ20" s="53"/>
      <c r="JB20" s="78" t="str">
        <f>IF(JB$9="", "", IF(AND(NOT('Personnel Details'!$N$21=""), $B20&gt;='Personnel Details'!$N$21), 'Personnel Details'!$O$21, IF(AND(NOT('Personnel Details'!$I$21=""), $B20&gt;='Personnel Details'!$I$21), 'Personnel Details'!$J$21, 'Personnel Details'!$E$21)))</f>
        <v/>
      </c>
      <c r="JC20" s="59" t="str">
        <f>IF(JB$9="", "", IF(AND(NOT('Personnel Details'!$N$21=""), $B20&gt;='Personnel Details'!$N$21), IF('Personnel Details'!$P$21="","", 'Personnel Details'!$P$21), IF(AND(NOT('Personnel Details'!$I$21=""), $B20&gt;='Personnel Details'!$I$21), IF('Personnel Details'!$K$21="", "", 'Personnel Details'!$K$21), IF('Personnel Details'!$F$21="", "", 'Personnel Details'!$F$21))))</f>
        <v/>
      </c>
      <c r="JD20" s="79" t="str">
        <f>IF(JB$9="", "", IF(AND(NOT('Personnel Details'!$N$21=""), $B20&gt;='Personnel Details'!$N$21), 'Personnel Details'!$Q$21, IF(AND(NOT('Personnel Details'!$I$21=""), $B20&gt;='Personnel Details'!$I$21), 'Personnel Details'!$L$21, 'Personnel Details'!$G$21)))</f>
        <v/>
      </c>
      <c r="JE20" s="59">
        <f t="shared" si="104"/>
        <v>0</v>
      </c>
      <c r="JF20" s="53"/>
      <c r="JH20" s="78" t="str">
        <f>IF(JH$9="", "", IF(AND(NOT('Personnel Details'!$N$22=""), $B20&gt;='Personnel Details'!$N$22), 'Personnel Details'!$O$22, IF(AND(NOT('Personnel Details'!$I$22=""), $B20&gt;='Personnel Details'!$I$22), 'Personnel Details'!$J$22, 'Personnel Details'!$E$22)))</f>
        <v/>
      </c>
      <c r="JI20" s="59" t="str">
        <f>IF(JH$9="", "", IF(AND(NOT('Personnel Details'!$N$22=""), $B20&gt;='Personnel Details'!$N$22), IF('Personnel Details'!$P$22="","", 'Personnel Details'!$P$22), IF(AND(NOT('Personnel Details'!$I$22=""), $B20&gt;='Personnel Details'!$I$22), IF('Personnel Details'!$K$22="", "", 'Personnel Details'!$K$22), IF('Personnel Details'!$F$22="", "", 'Personnel Details'!$F$22))))</f>
        <v/>
      </c>
      <c r="JJ20" s="79" t="str">
        <f>IF(JH$9="", "", IF(AND(NOT('Personnel Details'!$N$22=""), $B20&gt;='Personnel Details'!$N$22), 'Personnel Details'!$Q$22, IF(AND(NOT('Personnel Details'!$I$22=""), $B20&gt;='Personnel Details'!$I$22), 'Personnel Details'!$L$22, 'Personnel Details'!$G$22)))</f>
        <v/>
      </c>
      <c r="JK20" s="59">
        <f t="shared" si="105"/>
        <v>0</v>
      </c>
      <c r="JL20" s="53"/>
      <c r="JN20" s="78" t="str">
        <f>IF(JN$9="", "", IF(AND(NOT('Personnel Details'!$N$23=""), $B20&gt;='Personnel Details'!$N$23), 'Personnel Details'!$O$23, IF(AND(NOT('Personnel Details'!$I$23=""), $B20&gt;='Personnel Details'!$I$23), 'Personnel Details'!$J$23, 'Personnel Details'!$E$23)))</f>
        <v/>
      </c>
      <c r="JO20" s="59" t="str">
        <f>IF(JN$9="", "", IF(AND(NOT('Personnel Details'!$N$23=""), $B20&gt;='Personnel Details'!$N$23), IF('Personnel Details'!$P$23="","", 'Personnel Details'!$P$23), IF(AND(NOT('Personnel Details'!$I$23=""), $B20&gt;='Personnel Details'!$I$23), IF('Personnel Details'!$K$23="", "", 'Personnel Details'!$K$23), IF('Personnel Details'!$F$23="", "", 'Personnel Details'!$F$23))))</f>
        <v/>
      </c>
      <c r="JP20" s="79" t="str">
        <f>IF(JN$9="", "", IF(AND(NOT('Personnel Details'!$N$23=""), $B20&gt;='Personnel Details'!$N$23), 'Personnel Details'!$Q$23, IF(AND(NOT('Personnel Details'!$I$23=""), $B20&gt;='Personnel Details'!$I$23), 'Personnel Details'!$L$23, 'Personnel Details'!$G$23)))</f>
        <v/>
      </c>
      <c r="JQ20" s="59">
        <f t="shared" si="106"/>
        <v>0</v>
      </c>
      <c r="JR20" s="53"/>
      <c r="JT20" s="78" t="str">
        <f>IF(JT$9="", "", IF(AND(NOT('Personnel Details'!$N$24=""), $B20&gt;='Personnel Details'!$N$24), 'Personnel Details'!$O$24, IF(AND(NOT('Personnel Details'!$I$24=""), $B20&gt;='Personnel Details'!$I$24), 'Personnel Details'!$J$24, 'Personnel Details'!$E$24)))</f>
        <v/>
      </c>
      <c r="JU20" s="59" t="str">
        <f>IF(JT$9="", "", IF(AND(NOT('Personnel Details'!$N$24=""), $B20&gt;='Personnel Details'!$N$24), IF('Personnel Details'!$P$24="","", 'Personnel Details'!$P$24), IF(AND(NOT('Personnel Details'!$I$24=""), $B20&gt;='Personnel Details'!$I$24), IF('Personnel Details'!$K$24="", "", 'Personnel Details'!$K$24), IF('Personnel Details'!$F$24="", "", 'Personnel Details'!$F$24))))</f>
        <v/>
      </c>
      <c r="JV20" s="79" t="str">
        <f>IF(JT$9="", "", IF(AND(NOT('Personnel Details'!$N$24=""), $B20&gt;='Personnel Details'!$N$24), 'Personnel Details'!$Q$24, IF(AND(NOT('Personnel Details'!$I$24=""), $B20&gt;='Personnel Details'!$I$24), 'Personnel Details'!$L$24, 'Personnel Details'!$G$24)))</f>
        <v/>
      </c>
      <c r="JW20" s="59">
        <f t="shared" si="107"/>
        <v>0</v>
      </c>
      <c r="JX20" s="53"/>
      <c r="JZ20" s="78" t="str">
        <f>IF(JZ$9="", "", IF(AND(NOT('Personnel Details'!$N$25=""), $B20&gt;='Personnel Details'!$N$25), 'Personnel Details'!$O$25, IF(AND(NOT('Personnel Details'!$I$25=""), $B20&gt;='Personnel Details'!$I$25), 'Personnel Details'!$J$25, 'Personnel Details'!$E$25)))</f>
        <v/>
      </c>
      <c r="KA20" s="59" t="str">
        <f>IF(JZ$9="", "", IF(AND(NOT('Personnel Details'!$N$25=""), $B20&gt;='Personnel Details'!$N$25), IF('Personnel Details'!$P$25="","", 'Personnel Details'!$P$25), IF(AND(NOT('Personnel Details'!$I$25=""), $B20&gt;='Personnel Details'!$I$25), IF('Personnel Details'!$K$25="", "", 'Personnel Details'!$K$25), IF('Personnel Details'!$F$25="", "", 'Personnel Details'!$F$25))))</f>
        <v/>
      </c>
      <c r="KB20" s="79" t="str">
        <f>IF(JZ$9="", "", IF(AND(NOT('Personnel Details'!$N$25=""), $B20&gt;='Personnel Details'!$N$25), 'Personnel Details'!$Q$25, IF(AND(NOT('Personnel Details'!$I$25=""), $B20&gt;='Personnel Details'!$I$25), 'Personnel Details'!$L$25, 'Personnel Details'!$G$25)))</f>
        <v/>
      </c>
      <c r="KC20" s="59">
        <f t="shared" si="108"/>
        <v>0</v>
      </c>
      <c r="KD20" s="53"/>
      <c r="KF20" s="78" t="str">
        <f>IF(KF$9="", "", IF(AND(NOT('Personnel Details'!$N$26=""), $B20&gt;='Personnel Details'!$N$26), 'Personnel Details'!$O$26, IF(AND(NOT('Personnel Details'!$I$26=""), $B20&gt;='Personnel Details'!$I$26), 'Personnel Details'!$J$26, 'Personnel Details'!$E$26)))</f>
        <v/>
      </c>
      <c r="KG20" s="59" t="str">
        <f>IF(KF$9="", "", IF(AND(NOT('Personnel Details'!$N$26=""), $B20&gt;='Personnel Details'!$N$26), IF('Personnel Details'!$P$26="","", 'Personnel Details'!$P$26), IF(AND(NOT('Personnel Details'!$I$26=""), $B20&gt;='Personnel Details'!$I$26), IF('Personnel Details'!$K$26="", "", 'Personnel Details'!$K$26), IF('Personnel Details'!$F$26="", "", 'Personnel Details'!$F$26))))</f>
        <v/>
      </c>
      <c r="KH20" s="79" t="str">
        <f>IF(KF$9="", "", IF(AND(NOT('Personnel Details'!$N$26=""), $B20&gt;='Personnel Details'!$N$26), 'Personnel Details'!$Q$26, IF(AND(NOT('Personnel Details'!$I$26=""), $B20&gt;='Personnel Details'!$I$26), 'Personnel Details'!$L$26, 'Personnel Details'!$G$26)))</f>
        <v/>
      </c>
      <c r="KI20" s="59">
        <f t="shared" si="109"/>
        <v>0</v>
      </c>
      <c r="KJ20" s="53"/>
      <c r="KL20" s="78" t="str">
        <f>IF(KL$9="", "", IF(AND(NOT('Personnel Details'!$N$27=""), $B20&gt;='Personnel Details'!$N$27), 'Personnel Details'!$O$27, IF(AND(NOT('Personnel Details'!$I$27=""), $B20&gt;='Personnel Details'!$I$27), 'Personnel Details'!$J$27, 'Personnel Details'!$E$27)))</f>
        <v/>
      </c>
      <c r="KM20" s="59" t="str">
        <f>IF(KL$9="", "", IF(AND(NOT('Personnel Details'!$N$27=""), $B20&gt;='Personnel Details'!$N$27), IF('Personnel Details'!$P$27="","", 'Personnel Details'!$P$27), IF(AND(NOT('Personnel Details'!$I$27=""), $B20&gt;='Personnel Details'!$I$27), IF('Personnel Details'!$K$27="", "", 'Personnel Details'!$K$27), IF('Personnel Details'!$F$27="", "", 'Personnel Details'!$F$27))))</f>
        <v/>
      </c>
      <c r="KN20" s="79" t="str">
        <f>IF(KL$9="", "", IF(AND(NOT('Personnel Details'!$N$27=""), $B20&gt;='Personnel Details'!$N$27), 'Personnel Details'!$Q$27, IF(AND(NOT('Personnel Details'!$I$27=""), $B20&gt;='Personnel Details'!$I$27), 'Personnel Details'!$L$27, 'Personnel Details'!$G$27)))</f>
        <v/>
      </c>
      <c r="KO20" s="59">
        <f t="shared" si="110"/>
        <v>0</v>
      </c>
      <c r="KP20" s="53"/>
      <c r="KR20" s="78" t="str">
        <f>IF(KR$9="", "", IF(AND(NOT('Personnel Details'!$N$28=""), $B20&gt;='Personnel Details'!$N$28), 'Personnel Details'!$O$28, IF(AND(NOT('Personnel Details'!$I$28=""), $B20&gt;='Personnel Details'!$I$28), 'Personnel Details'!$J$28, 'Personnel Details'!$E$28)))</f>
        <v/>
      </c>
      <c r="KS20" s="59" t="str">
        <f>IF(KR$9="", "", IF(AND(NOT('Personnel Details'!$N$28=""), $B20&gt;='Personnel Details'!$N$28), IF('Personnel Details'!$P$28="","", 'Personnel Details'!$P$28), IF(AND(NOT('Personnel Details'!$I$28=""), $B20&gt;='Personnel Details'!$I$28), IF('Personnel Details'!$K$28="", "", 'Personnel Details'!$K$28), IF('Personnel Details'!$F$28="", "", 'Personnel Details'!$F$28))))</f>
        <v/>
      </c>
      <c r="KT20" s="79" t="str">
        <f>IF(KR$9="", "", IF(AND(NOT('Personnel Details'!$N$28=""), $B20&gt;='Personnel Details'!$N$28), 'Personnel Details'!$Q$28, IF(AND(NOT('Personnel Details'!$I$28=""), $B20&gt;='Personnel Details'!$I$28), 'Personnel Details'!$L$28, 'Personnel Details'!$G$28)))</f>
        <v/>
      </c>
      <c r="KU20" s="59">
        <f t="shared" si="111"/>
        <v>0</v>
      </c>
      <c r="KV20" s="53"/>
      <c r="KX20" s="78" t="str">
        <f>IF(KX$9="", "", IF(AND(NOT('Personnel Details'!$N$29=""), $B20&gt;='Personnel Details'!$N$29), 'Personnel Details'!$O$29, IF(AND(NOT('Personnel Details'!$I$29=""), $B20&gt;='Personnel Details'!$I$29), 'Personnel Details'!$J$29, 'Personnel Details'!$E$29)))</f>
        <v/>
      </c>
      <c r="KY20" s="59" t="str">
        <f>IF(KX$9="", "", IF(AND(NOT('Personnel Details'!$N$29=""), $B20&gt;='Personnel Details'!$N$29), IF('Personnel Details'!$P$29="","", 'Personnel Details'!$P$29), IF(AND(NOT('Personnel Details'!$I$29=""), $B20&gt;='Personnel Details'!$I$29), IF('Personnel Details'!$K$29="", "", 'Personnel Details'!$K$29), IF('Personnel Details'!$F$29="", "", 'Personnel Details'!$F$29))))</f>
        <v/>
      </c>
      <c r="KZ20" s="79" t="str">
        <f>IF(KX$9="", "", IF(AND(NOT('Personnel Details'!$N$29=""), $B20&gt;='Personnel Details'!$N$29), 'Personnel Details'!$Q$29, IF(AND(NOT('Personnel Details'!$I$29=""), $B20&gt;='Personnel Details'!$I$29), 'Personnel Details'!$L$29, 'Personnel Details'!$G$29)))</f>
        <v/>
      </c>
      <c r="LA20" s="59">
        <f t="shared" si="112"/>
        <v>0</v>
      </c>
      <c r="LB20" s="53"/>
      <c r="LD20" s="78" t="str">
        <f>IF(LD$9="", "", IF(AND(NOT('Personnel Details'!$N$30=""), $B20&gt;='Personnel Details'!$N$30), 'Personnel Details'!$O$30, IF(AND(NOT('Personnel Details'!$I$30=""), $B20&gt;='Personnel Details'!$I$30), 'Personnel Details'!$J$30, 'Personnel Details'!$E$30)))</f>
        <v/>
      </c>
      <c r="LE20" s="59" t="str">
        <f>IF(LD$9="", "", IF(AND(NOT('Personnel Details'!$N$30=""), $B20&gt;='Personnel Details'!$N$30), IF('Personnel Details'!$P$30="","", 'Personnel Details'!$P$30), IF(AND(NOT('Personnel Details'!$I$30=""), $B20&gt;='Personnel Details'!$I$30), IF('Personnel Details'!$K$30="", "", 'Personnel Details'!$K$30), IF('Personnel Details'!$F$30="", "", 'Personnel Details'!$F$30))))</f>
        <v/>
      </c>
      <c r="LF20" s="79" t="str">
        <f>IF(LD$9="", "", IF(AND(NOT('Personnel Details'!$N$30=""), $B20&gt;='Personnel Details'!$N$30), 'Personnel Details'!$Q$30, IF(AND(NOT('Personnel Details'!$I$30=""), $B20&gt;='Personnel Details'!$I$30), 'Personnel Details'!$L$30, 'Personnel Details'!$G$30)))</f>
        <v/>
      </c>
      <c r="LG20" s="59">
        <f t="shared" si="113"/>
        <v>0</v>
      </c>
      <c r="LH20" s="53"/>
      <c r="LJ20" s="78" t="str">
        <f>IF(LJ$9="", "", IF(AND(NOT('Personnel Details'!$N$31=""), $B20&gt;='Personnel Details'!$N$31), 'Personnel Details'!$O$31, IF(AND(NOT('Personnel Details'!$I$31=""), $B20&gt;='Personnel Details'!$I$31), 'Personnel Details'!$J$31, 'Personnel Details'!$E$31)))</f>
        <v/>
      </c>
      <c r="LK20" s="59" t="str">
        <f>IF(LJ$9="", "", IF(AND(NOT('Personnel Details'!$N$31=""), $B20&gt;='Personnel Details'!$N$31), IF('Personnel Details'!$P$31="","", 'Personnel Details'!$P$31), IF(AND(NOT('Personnel Details'!$I$31=""), $B20&gt;='Personnel Details'!$I$31), IF('Personnel Details'!$K$31="", "", 'Personnel Details'!$K$31), IF('Personnel Details'!$F$31="", "", 'Personnel Details'!$F$31))))</f>
        <v/>
      </c>
      <c r="LL20" s="79" t="str">
        <f>IF(LJ$9="", "", IF(AND(NOT('Personnel Details'!$N$31=""), $B20&gt;='Personnel Details'!$N$31), 'Personnel Details'!$Q$31, IF(AND(NOT('Personnel Details'!$I$31=""), $B20&gt;='Personnel Details'!$I$31), 'Personnel Details'!$L$31, 'Personnel Details'!$G$31)))</f>
        <v/>
      </c>
      <c r="LM20" s="59">
        <f t="shared" si="114"/>
        <v>0</v>
      </c>
      <c r="LN20" s="53"/>
      <c r="LP20" s="78" t="str">
        <f>IF(LP$9="", "", IF(AND(NOT('Personnel Details'!$N$32=""), $B20&gt;='Personnel Details'!$N$32), 'Personnel Details'!$O$32, IF(AND(NOT('Personnel Details'!$I$32=""), $B20&gt;='Personnel Details'!$I$32), 'Personnel Details'!$J$32, 'Personnel Details'!$E$32)))</f>
        <v/>
      </c>
      <c r="LQ20" s="59" t="str">
        <f>IF(LP$9="", "", IF(AND(NOT('Personnel Details'!$N$32=""), $B20&gt;='Personnel Details'!$N$32), IF('Personnel Details'!$P$32="","", 'Personnel Details'!$P$32), IF(AND(NOT('Personnel Details'!$I$32=""), $B20&gt;='Personnel Details'!$I$32), IF('Personnel Details'!$K$32="", "", 'Personnel Details'!$K$32), IF('Personnel Details'!$F$32="", "", 'Personnel Details'!$F$32))))</f>
        <v/>
      </c>
      <c r="LR20" s="79" t="str">
        <f>IF(LP$9="", "", IF(AND(NOT('Personnel Details'!$N$32=""), $B20&gt;='Personnel Details'!$N$32), 'Personnel Details'!$Q$32, IF(AND(NOT('Personnel Details'!$I$32=""), $B20&gt;='Personnel Details'!$I$32), 'Personnel Details'!$L$32, 'Personnel Details'!$G$32)))</f>
        <v/>
      </c>
      <c r="LS20" s="59">
        <f t="shared" si="115"/>
        <v>0</v>
      </c>
      <c r="LT20" s="53"/>
      <c r="LV20" s="78" t="str">
        <f>IF(LV$9="", "", IF(AND(NOT('Personnel Details'!$N$33=""), $B20&gt;='Personnel Details'!$N$33), 'Personnel Details'!$O$33, IF(AND(NOT('Personnel Details'!$I$33=""), $B20&gt;='Personnel Details'!$I$33), 'Personnel Details'!$J$33, 'Personnel Details'!$E$33)))</f>
        <v/>
      </c>
      <c r="LW20" s="59" t="str">
        <f>IF(LV$9="", "", IF(AND(NOT('Personnel Details'!$N$33=""), $B20&gt;='Personnel Details'!$N$33), IF('Personnel Details'!$P$33="","", 'Personnel Details'!$P$33), IF(AND(NOT('Personnel Details'!$I$33=""), $B20&gt;='Personnel Details'!$I$33), IF('Personnel Details'!$K$33="", "", 'Personnel Details'!$K$33), IF('Personnel Details'!$F$33="", "", 'Personnel Details'!$F$33))))</f>
        <v/>
      </c>
      <c r="LX20" s="79" t="str">
        <f>IF(LV$9="", "", IF(AND(NOT('Personnel Details'!$N$33=""), $B20&gt;='Personnel Details'!$N$33), 'Personnel Details'!$Q$33, IF(AND(NOT('Personnel Details'!$I$33=""), $B20&gt;='Personnel Details'!$I$33), 'Personnel Details'!$L$33, 'Personnel Details'!$G$33)))</f>
        <v/>
      </c>
      <c r="LY20" s="59">
        <f t="shared" si="116"/>
        <v>0</v>
      </c>
      <c r="LZ20" s="53"/>
      <c r="MB20" s="78" t="str">
        <f>IF(MB$9="", "", IF(AND(NOT('Personnel Details'!$N$34=""), $B20&gt;='Personnel Details'!$N$34), 'Personnel Details'!$O$34, IF(AND(NOT('Personnel Details'!$I$34=""), $B20&gt;='Personnel Details'!$I$34), 'Personnel Details'!$J$34, 'Personnel Details'!$E$34)))</f>
        <v/>
      </c>
      <c r="MC20" s="59" t="str">
        <f>IF(MB$9="", "", IF(AND(NOT('Personnel Details'!$N$34=""), $B20&gt;='Personnel Details'!$N$34), IF('Personnel Details'!$P$34="","", 'Personnel Details'!$P$34), IF(AND(NOT('Personnel Details'!$I$34=""), $B20&gt;='Personnel Details'!$I$34), IF('Personnel Details'!$K$34="", "", 'Personnel Details'!$K$34), IF('Personnel Details'!$F$34="", "", 'Personnel Details'!$F$34))))</f>
        <v/>
      </c>
      <c r="MD20" s="79" t="str">
        <f>IF(MB$9="", "", IF(AND(NOT('Personnel Details'!$N$34=""), $B20&gt;='Personnel Details'!$N$34), 'Personnel Details'!$Q$34, IF(AND(NOT('Personnel Details'!$I$34=""), $B20&gt;='Personnel Details'!$I$34), 'Personnel Details'!$L$34, 'Personnel Details'!$G$34)))</f>
        <v/>
      </c>
      <c r="ME20" s="59">
        <f t="shared" si="117"/>
        <v>0</v>
      </c>
      <c r="MF20" s="53"/>
      <c r="MH20" s="78" t="str">
        <f>IF(MH$9="", "", IF(AND(NOT('Personnel Details'!$N$35=""), $B20&gt;='Personnel Details'!$N$35), 'Personnel Details'!$O$35, IF(AND(NOT('Personnel Details'!$I$35=""), $B20&gt;='Personnel Details'!$I$35), 'Personnel Details'!$J$35, 'Personnel Details'!$E$35)))</f>
        <v/>
      </c>
      <c r="MI20" s="59" t="str">
        <f>IF(MH$9="", "", IF(AND(NOT('Personnel Details'!$N$35=""), $B20&gt;='Personnel Details'!$N$35), IF('Personnel Details'!$P$35="","", 'Personnel Details'!$P$35), IF(AND(NOT('Personnel Details'!$I$35=""), $B20&gt;='Personnel Details'!$I$35), IF('Personnel Details'!$K$35="", "", 'Personnel Details'!$K$35), IF('Personnel Details'!$F$35="", "", 'Personnel Details'!$F$35))))</f>
        <v/>
      </c>
      <c r="MJ20" s="79" t="str">
        <f>IF(MH$9="", "", IF(AND(NOT('Personnel Details'!$N$35=""), $B20&gt;='Personnel Details'!$N$35), 'Personnel Details'!$Q$35, IF(AND(NOT('Personnel Details'!$I$35=""), $B20&gt;='Personnel Details'!$I$35), 'Personnel Details'!$L$35, 'Personnel Details'!$G$35)))</f>
        <v/>
      </c>
      <c r="MK20" s="59">
        <f t="shared" si="118"/>
        <v>0</v>
      </c>
      <c r="ML20" s="53"/>
      <c r="MN20" s="78" t="str">
        <f>IF(MN$9="", "", IF(AND(NOT('Personnel Details'!$N$36=""), $B20&gt;='Personnel Details'!$N$36), 'Personnel Details'!$O$36, IF(AND(NOT('Personnel Details'!$I$36=""), $B20&gt;='Personnel Details'!$I$36), 'Personnel Details'!$J$36, 'Personnel Details'!$E$36)))</f>
        <v/>
      </c>
      <c r="MO20" s="59" t="str">
        <f>IF(MN$9="", "", IF(AND(NOT('Personnel Details'!$N$36=""), $B20&gt;='Personnel Details'!$N$36), IF('Personnel Details'!$P$36="","", 'Personnel Details'!$P$36), IF(AND(NOT('Personnel Details'!$I$36=""), $B20&gt;='Personnel Details'!$I$36), IF('Personnel Details'!$K$36="", "", 'Personnel Details'!$K$36), IF('Personnel Details'!$F$36="", "", 'Personnel Details'!$F$36))))</f>
        <v/>
      </c>
      <c r="MP20" s="79" t="str">
        <f>IF(MN$9="", "", IF(AND(NOT('Personnel Details'!$N$36=""), $B20&gt;='Personnel Details'!$N$36), 'Personnel Details'!$Q$36, IF(AND(NOT('Personnel Details'!$I$36=""), $B20&gt;='Personnel Details'!$I$36), 'Personnel Details'!$L$36, 'Personnel Details'!$G$36)))</f>
        <v/>
      </c>
      <c r="MQ20" s="59">
        <f t="shared" si="119"/>
        <v>0</v>
      </c>
      <c r="MR20" s="53"/>
      <c r="MT20" s="78" t="str">
        <f>IF(MT$9="", "", IF(AND(NOT('Personnel Details'!$N$37=""), $B20&gt;='Personnel Details'!$N$37), 'Personnel Details'!$O$37, IF(AND(NOT('Personnel Details'!$I$37=""), $B20&gt;='Personnel Details'!$I$37), 'Personnel Details'!$J$37, 'Personnel Details'!$E$37)))</f>
        <v/>
      </c>
      <c r="MU20" s="59" t="str">
        <f>IF(MT$9="", "", IF(AND(NOT('Personnel Details'!$N$37=""), $B20&gt;='Personnel Details'!$N$37), IF('Personnel Details'!$P$37="","", 'Personnel Details'!$P$37), IF(AND(NOT('Personnel Details'!$I$37=""), $B20&gt;='Personnel Details'!$I$37), IF('Personnel Details'!$K$37="", "", 'Personnel Details'!$K$37), IF('Personnel Details'!$F$37="", "", 'Personnel Details'!$F$37))))</f>
        <v/>
      </c>
      <c r="MV20" s="79" t="str">
        <f>IF(MT$9="", "", IF(AND(NOT('Personnel Details'!$N$37=""), $B20&gt;='Personnel Details'!$N$37), 'Personnel Details'!$Q$37, IF(AND(NOT('Personnel Details'!$I$37=""), $B20&gt;='Personnel Details'!$I$37), 'Personnel Details'!$L$37, 'Personnel Details'!$G$37)))</f>
        <v/>
      </c>
      <c r="MW20" s="59">
        <f t="shared" si="120"/>
        <v>0</v>
      </c>
      <c r="MX20" s="53"/>
      <c r="MZ20" s="78" t="str">
        <f>IF(MZ$9="", "", IF(AND(NOT('Personnel Details'!$N$38=""), $B20&gt;='Personnel Details'!$N$38), 'Personnel Details'!$O$38, IF(AND(NOT('Personnel Details'!$I$38=""), $B20&gt;='Personnel Details'!$I$38), 'Personnel Details'!$J$38, 'Personnel Details'!$E$38)))</f>
        <v/>
      </c>
      <c r="NA20" s="59" t="str">
        <f>IF(MZ$9="", "", IF(AND(NOT('Personnel Details'!$N$38=""), $B20&gt;='Personnel Details'!$N$38), IF('Personnel Details'!$P$38="","", 'Personnel Details'!$P$38), IF(AND(NOT('Personnel Details'!$I$38=""), $B20&gt;='Personnel Details'!$I$38), IF('Personnel Details'!$K$38="", "", 'Personnel Details'!$K$38), IF('Personnel Details'!$F$38="", "", 'Personnel Details'!$F$38))))</f>
        <v/>
      </c>
      <c r="NB20" s="79" t="str">
        <f>IF(MZ$9="", "", IF(AND(NOT('Personnel Details'!$N$38=""), $B20&gt;='Personnel Details'!$N$38), 'Personnel Details'!$Q$38, IF(AND(NOT('Personnel Details'!$I$38=""), $B20&gt;='Personnel Details'!$I$38), 'Personnel Details'!$L$38, 'Personnel Details'!$G$38)))</f>
        <v/>
      </c>
      <c r="NC20" s="59">
        <f t="shared" si="121"/>
        <v>0</v>
      </c>
      <c r="ND20" s="53"/>
      <c r="NF20" s="78" t="str">
        <f>IF(NF$9="", "", IF(AND(NOT('Personnel Details'!$N$39=""), $B20&gt;='Personnel Details'!$N$39), 'Personnel Details'!$O$39, IF(AND(NOT('Personnel Details'!$I$39=""), $B20&gt;='Personnel Details'!$I$39), 'Personnel Details'!$J$39, 'Personnel Details'!$E$39)))</f>
        <v/>
      </c>
      <c r="NG20" s="59" t="str">
        <f>IF(NF$9="", "", IF(AND(NOT('Personnel Details'!$N$39=""), $B20&gt;='Personnel Details'!$N$39), IF('Personnel Details'!$P$39="","", 'Personnel Details'!$P$39), IF(AND(NOT('Personnel Details'!$I$39=""), $B20&gt;='Personnel Details'!$I$39), IF('Personnel Details'!$K$39="", "", 'Personnel Details'!$K$39), IF('Personnel Details'!$F$39="", "", 'Personnel Details'!$F$39))))</f>
        <v/>
      </c>
      <c r="NH20" s="79" t="str">
        <f>IF(NF$9="", "", IF(AND(NOT('Personnel Details'!$N$39=""), $B20&gt;='Personnel Details'!$N$39), 'Personnel Details'!$Q$39, IF(AND(NOT('Personnel Details'!$I$39=""), $B20&gt;='Personnel Details'!$I$39), 'Personnel Details'!$L$39, 'Personnel Details'!$G$39)))</f>
        <v/>
      </c>
      <c r="NI20" s="59">
        <f t="shared" si="122"/>
        <v>0</v>
      </c>
      <c r="NJ20" s="53"/>
      <c r="NL20" s="78" t="str">
        <f>IF(NL$9="", "", IF(AND(NOT('Personnel Details'!$N$40=""), $B20&gt;='Personnel Details'!$N$40), 'Personnel Details'!$O$40, IF(AND(NOT('Personnel Details'!$I$40=""), $B20&gt;='Personnel Details'!$I$40), 'Personnel Details'!$J$40, 'Personnel Details'!$E$40)))</f>
        <v/>
      </c>
      <c r="NM20" s="59" t="str">
        <f>IF(NL$9="", "", IF(AND(NOT('Personnel Details'!$N$40=""), $B20&gt;='Personnel Details'!$N$40), IF('Personnel Details'!$P$40="","", 'Personnel Details'!$P$40), IF(AND(NOT('Personnel Details'!$I$40=""), $B20&gt;='Personnel Details'!$I$40), IF('Personnel Details'!$K$40="", "", 'Personnel Details'!$K$40), IF('Personnel Details'!$F$40="", "", 'Personnel Details'!$F$40))))</f>
        <v/>
      </c>
      <c r="NN20" s="79" t="str">
        <f>IF(NL$9="", "", IF(AND(NOT('Personnel Details'!$N$40=""), $B20&gt;='Personnel Details'!$N$40), 'Personnel Details'!$Q$40, IF(AND(NOT('Personnel Details'!$I$40=""), $B20&gt;='Personnel Details'!$I$40), 'Personnel Details'!$L$40, 'Personnel Details'!$G$40)))</f>
        <v/>
      </c>
      <c r="NO20" s="59">
        <f t="shared" si="123"/>
        <v>0</v>
      </c>
      <c r="NP20" s="53"/>
    </row>
    <row r="21" spans="1:380" x14ac:dyDescent="0.25">
      <c r="A21" s="32"/>
      <c r="B21" s="113">
        <f>IFERROR(IF(B20+1&gt;'Personnel Details'!$U$5, "", B20+1), "")</f>
        <v>43841</v>
      </c>
      <c r="C21" s="32"/>
      <c r="D21" s="84">
        <v>200</v>
      </c>
      <c r="E21" s="13">
        <f t="shared" si="2"/>
        <v>900</v>
      </c>
      <c r="F21" s="13">
        <f t="shared" si="33"/>
        <v>160</v>
      </c>
      <c r="G21" s="56">
        <f t="shared" si="124"/>
        <v>720</v>
      </c>
      <c r="H21" s="16">
        <f t="shared" si="34"/>
        <v>0.8</v>
      </c>
      <c r="I21" s="32"/>
      <c r="J21" s="84">
        <v>100</v>
      </c>
      <c r="K21" s="62">
        <f t="shared" si="3"/>
        <v>870</v>
      </c>
      <c r="L21" s="62">
        <f t="shared" si="35"/>
        <v>80</v>
      </c>
      <c r="M21" s="65">
        <f t="shared" si="125"/>
        <v>696</v>
      </c>
      <c r="N21" s="68">
        <f t="shared" si="36"/>
        <v>0.8</v>
      </c>
      <c r="O21" s="32"/>
      <c r="P21" s="84">
        <v>100</v>
      </c>
      <c r="Q21" s="62">
        <f t="shared" si="4"/>
        <v>890</v>
      </c>
      <c r="R21" s="62">
        <f t="shared" si="37"/>
        <v>80</v>
      </c>
      <c r="S21" s="65">
        <f t="shared" si="126"/>
        <v>712</v>
      </c>
      <c r="T21" s="68">
        <f t="shared" si="38"/>
        <v>0.8</v>
      </c>
      <c r="U21" s="32"/>
      <c r="V21" s="84">
        <v>100</v>
      </c>
      <c r="W21" s="62">
        <f t="shared" si="5"/>
        <v>950</v>
      </c>
      <c r="X21" s="62">
        <f t="shared" si="39"/>
        <v>80</v>
      </c>
      <c r="Y21" s="65">
        <f t="shared" si="127"/>
        <v>760</v>
      </c>
      <c r="Z21" s="68">
        <f t="shared" si="40"/>
        <v>0.8</v>
      </c>
      <c r="AA21" s="32"/>
      <c r="AB21" s="84"/>
      <c r="AC21" s="62" t="str">
        <f t="shared" si="6"/>
        <v/>
      </c>
      <c r="AD21" s="62" t="str">
        <f t="shared" si="41"/>
        <v/>
      </c>
      <c r="AE21" s="65" t="str">
        <f t="shared" si="128"/>
        <v/>
      </c>
      <c r="AF21" s="68" t="str">
        <f t="shared" si="42"/>
        <v/>
      </c>
      <c r="AG21" s="32"/>
      <c r="AH21" s="84"/>
      <c r="AI21" s="62" t="str">
        <f t="shared" si="7"/>
        <v/>
      </c>
      <c r="AJ21" s="62" t="str">
        <f t="shared" si="43"/>
        <v/>
      </c>
      <c r="AK21" s="65" t="str">
        <f t="shared" si="129"/>
        <v/>
      </c>
      <c r="AL21" s="68" t="str">
        <f t="shared" si="44"/>
        <v/>
      </c>
      <c r="AM21" s="32"/>
      <c r="AN21" s="84"/>
      <c r="AO21" s="62" t="str">
        <f t="shared" si="8"/>
        <v/>
      </c>
      <c r="AP21" s="62" t="str">
        <f t="shared" si="45"/>
        <v/>
      </c>
      <c r="AQ21" s="65" t="str">
        <f t="shared" si="130"/>
        <v/>
      </c>
      <c r="AR21" s="68" t="str">
        <f t="shared" si="46"/>
        <v/>
      </c>
      <c r="AS21" s="32"/>
      <c r="AT21" s="84"/>
      <c r="AU21" s="62" t="str">
        <f t="shared" si="9"/>
        <v/>
      </c>
      <c r="AV21" s="62" t="str">
        <f t="shared" si="47"/>
        <v/>
      </c>
      <c r="AW21" s="65" t="str">
        <f t="shared" si="131"/>
        <v/>
      </c>
      <c r="AX21" s="68" t="str">
        <f t="shared" si="48"/>
        <v/>
      </c>
      <c r="AY21" s="32"/>
      <c r="AZ21" s="84"/>
      <c r="BA21" s="62" t="str">
        <f t="shared" si="10"/>
        <v/>
      </c>
      <c r="BB21" s="62" t="str">
        <f t="shared" si="49"/>
        <v/>
      </c>
      <c r="BC21" s="65" t="str">
        <f t="shared" si="132"/>
        <v/>
      </c>
      <c r="BD21" s="68" t="str">
        <f t="shared" si="50"/>
        <v/>
      </c>
      <c r="BE21" s="32"/>
      <c r="BF21" s="84"/>
      <c r="BG21" s="62" t="str">
        <f t="shared" si="11"/>
        <v/>
      </c>
      <c r="BH21" s="62" t="str">
        <f t="shared" si="51"/>
        <v/>
      </c>
      <c r="BI21" s="65" t="str">
        <f t="shared" si="133"/>
        <v/>
      </c>
      <c r="BJ21" s="68" t="str">
        <f t="shared" si="52"/>
        <v/>
      </c>
      <c r="BK21" s="32"/>
      <c r="BL21" s="84"/>
      <c r="BM21" s="62" t="str">
        <f t="shared" si="12"/>
        <v/>
      </c>
      <c r="BN21" s="62" t="str">
        <f t="shared" si="53"/>
        <v/>
      </c>
      <c r="BO21" s="65" t="str">
        <f t="shared" si="134"/>
        <v/>
      </c>
      <c r="BP21" s="68" t="str">
        <f t="shared" si="54"/>
        <v/>
      </c>
      <c r="BQ21" s="32"/>
      <c r="BR21" s="84"/>
      <c r="BS21" s="62" t="str">
        <f t="shared" si="13"/>
        <v/>
      </c>
      <c r="BT21" s="62" t="str">
        <f t="shared" si="55"/>
        <v/>
      </c>
      <c r="BU21" s="65" t="str">
        <f t="shared" si="135"/>
        <v/>
      </c>
      <c r="BV21" s="68" t="str">
        <f t="shared" si="56"/>
        <v/>
      </c>
      <c r="BW21" s="32"/>
      <c r="BX21" s="84"/>
      <c r="BY21" s="62" t="str">
        <f t="shared" si="14"/>
        <v/>
      </c>
      <c r="BZ21" s="62" t="str">
        <f t="shared" si="57"/>
        <v/>
      </c>
      <c r="CA21" s="65" t="str">
        <f t="shared" si="136"/>
        <v/>
      </c>
      <c r="CB21" s="68" t="str">
        <f t="shared" si="58"/>
        <v/>
      </c>
      <c r="CC21" s="32"/>
      <c r="CD21" s="84"/>
      <c r="CE21" s="62" t="str">
        <f t="shared" si="15"/>
        <v/>
      </c>
      <c r="CF21" s="62" t="str">
        <f t="shared" si="59"/>
        <v/>
      </c>
      <c r="CG21" s="65" t="str">
        <f t="shared" si="137"/>
        <v/>
      </c>
      <c r="CH21" s="68" t="str">
        <f t="shared" si="60"/>
        <v/>
      </c>
      <c r="CI21" s="32"/>
      <c r="CJ21" s="84"/>
      <c r="CK21" s="62" t="str">
        <f t="shared" si="16"/>
        <v/>
      </c>
      <c r="CL21" s="62" t="str">
        <f t="shared" si="61"/>
        <v/>
      </c>
      <c r="CM21" s="65" t="str">
        <f t="shared" si="138"/>
        <v/>
      </c>
      <c r="CN21" s="68" t="str">
        <f t="shared" si="62"/>
        <v/>
      </c>
      <c r="CO21" s="32"/>
      <c r="CP21" s="84"/>
      <c r="CQ21" s="62" t="str">
        <f t="shared" si="17"/>
        <v/>
      </c>
      <c r="CR21" s="62" t="str">
        <f t="shared" si="63"/>
        <v/>
      </c>
      <c r="CS21" s="65" t="str">
        <f t="shared" si="139"/>
        <v/>
      </c>
      <c r="CT21" s="68" t="str">
        <f t="shared" si="64"/>
        <v/>
      </c>
      <c r="CU21" s="32"/>
      <c r="CV21" s="84"/>
      <c r="CW21" s="62" t="str">
        <f t="shared" si="18"/>
        <v/>
      </c>
      <c r="CX21" s="62" t="str">
        <f t="shared" si="65"/>
        <v/>
      </c>
      <c r="CY21" s="65" t="str">
        <f t="shared" si="140"/>
        <v/>
      </c>
      <c r="CZ21" s="68" t="str">
        <f t="shared" si="66"/>
        <v/>
      </c>
      <c r="DA21" s="32"/>
      <c r="DB21" s="84"/>
      <c r="DC21" s="62" t="str">
        <f t="shared" si="19"/>
        <v/>
      </c>
      <c r="DD21" s="62" t="str">
        <f t="shared" si="67"/>
        <v/>
      </c>
      <c r="DE21" s="65" t="str">
        <f t="shared" si="141"/>
        <v/>
      </c>
      <c r="DF21" s="68" t="str">
        <f t="shared" si="68"/>
        <v/>
      </c>
      <c r="DG21" s="32"/>
      <c r="DH21" s="84"/>
      <c r="DI21" s="62" t="str">
        <f t="shared" si="20"/>
        <v/>
      </c>
      <c r="DJ21" s="62" t="str">
        <f t="shared" si="69"/>
        <v/>
      </c>
      <c r="DK21" s="65" t="str">
        <f t="shared" si="142"/>
        <v/>
      </c>
      <c r="DL21" s="68" t="str">
        <f t="shared" si="70"/>
        <v/>
      </c>
      <c r="DM21" s="32"/>
      <c r="DN21" s="84"/>
      <c r="DO21" s="62" t="str">
        <f t="shared" si="21"/>
        <v/>
      </c>
      <c r="DP21" s="62" t="str">
        <f t="shared" si="71"/>
        <v/>
      </c>
      <c r="DQ21" s="65" t="str">
        <f t="shared" si="143"/>
        <v/>
      </c>
      <c r="DR21" s="68" t="str">
        <f t="shared" si="72"/>
        <v/>
      </c>
      <c r="DS21" s="32"/>
      <c r="DT21" s="84"/>
      <c r="DU21" s="62" t="str">
        <f t="shared" si="22"/>
        <v/>
      </c>
      <c r="DV21" s="62" t="str">
        <f t="shared" si="73"/>
        <v/>
      </c>
      <c r="DW21" s="65" t="str">
        <f t="shared" si="144"/>
        <v/>
      </c>
      <c r="DX21" s="68" t="str">
        <f t="shared" si="74"/>
        <v/>
      </c>
      <c r="DY21" s="32"/>
      <c r="DZ21" s="84"/>
      <c r="EA21" s="62" t="str">
        <f t="shared" si="23"/>
        <v/>
      </c>
      <c r="EB21" s="62" t="str">
        <f t="shared" si="75"/>
        <v/>
      </c>
      <c r="EC21" s="65" t="str">
        <f t="shared" si="145"/>
        <v/>
      </c>
      <c r="ED21" s="68" t="str">
        <f t="shared" si="76"/>
        <v/>
      </c>
      <c r="EE21" s="32"/>
      <c r="EF21" s="84"/>
      <c r="EG21" s="62" t="str">
        <f t="shared" si="24"/>
        <v/>
      </c>
      <c r="EH21" s="62" t="str">
        <f t="shared" si="77"/>
        <v/>
      </c>
      <c r="EI21" s="65" t="str">
        <f t="shared" si="146"/>
        <v/>
      </c>
      <c r="EJ21" s="68" t="str">
        <f t="shared" si="78"/>
        <v/>
      </c>
      <c r="EK21" s="32"/>
      <c r="EL21" s="84"/>
      <c r="EM21" s="62" t="str">
        <f t="shared" si="25"/>
        <v/>
      </c>
      <c r="EN21" s="62" t="str">
        <f t="shared" si="79"/>
        <v/>
      </c>
      <c r="EO21" s="65" t="str">
        <f t="shared" si="147"/>
        <v/>
      </c>
      <c r="EP21" s="68" t="str">
        <f t="shared" si="80"/>
        <v/>
      </c>
      <c r="EQ21" s="32"/>
      <c r="ER21" s="84"/>
      <c r="ES21" s="62" t="str">
        <f t="shared" si="26"/>
        <v/>
      </c>
      <c r="ET21" s="62" t="str">
        <f t="shared" si="81"/>
        <v/>
      </c>
      <c r="EU21" s="65" t="str">
        <f t="shared" si="148"/>
        <v/>
      </c>
      <c r="EV21" s="68" t="str">
        <f t="shared" si="82"/>
        <v/>
      </c>
      <c r="EW21" s="32"/>
      <c r="EX21" s="84"/>
      <c r="EY21" s="62" t="str">
        <f t="shared" si="27"/>
        <v/>
      </c>
      <c r="EZ21" s="62" t="str">
        <f t="shared" si="83"/>
        <v/>
      </c>
      <c r="FA21" s="65" t="str">
        <f t="shared" si="149"/>
        <v/>
      </c>
      <c r="FB21" s="68" t="str">
        <f t="shared" si="84"/>
        <v/>
      </c>
      <c r="FC21" s="32"/>
      <c r="FD21" s="84"/>
      <c r="FE21" s="62" t="str">
        <f t="shared" si="28"/>
        <v/>
      </c>
      <c r="FF21" s="62" t="str">
        <f t="shared" si="85"/>
        <v/>
      </c>
      <c r="FG21" s="65" t="str">
        <f t="shared" si="150"/>
        <v/>
      </c>
      <c r="FH21" s="68" t="str">
        <f t="shared" si="86"/>
        <v/>
      </c>
      <c r="FI21" s="32"/>
      <c r="FJ21" s="84"/>
      <c r="FK21" s="62" t="str">
        <f t="shared" si="29"/>
        <v/>
      </c>
      <c r="FL21" s="62" t="str">
        <f t="shared" si="87"/>
        <v/>
      </c>
      <c r="FM21" s="65" t="str">
        <f t="shared" si="151"/>
        <v/>
      </c>
      <c r="FN21" s="68" t="str">
        <f t="shared" si="88"/>
        <v/>
      </c>
      <c r="FO21" s="32"/>
      <c r="FP21" s="84"/>
      <c r="FQ21" s="62" t="str">
        <f t="shared" si="30"/>
        <v/>
      </c>
      <c r="FR21" s="62" t="str">
        <f t="shared" si="89"/>
        <v/>
      </c>
      <c r="FS21" s="65" t="str">
        <f t="shared" si="152"/>
        <v/>
      </c>
      <c r="FT21" s="68" t="str">
        <f t="shared" si="90"/>
        <v/>
      </c>
      <c r="FU21" s="32"/>
      <c r="FV21" s="84"/>
      <c r="FW21" s="62" t="str">
        <f t="shared" si="31"/>
        <v/>
      </c>
      <c r="FX21" s="62" t="str">
        <f t="shared" si="91"/>
        <v/>
      </c>
      <c r="FY21" s="65" t="str">
        <f t="shared" si="153"/>
        <v/>
      </c>
      <c r="FZ21" s="68" t="str">
        <f t="shared" si="92"/>
        <v/>
      </c>
      <c r="GA21" s="32"/>
      <c r="GC21" s="7" t="str">
        <f t="shared" si="93"/>
        <v>Jan 2020</v>
      </c>
      <c r="GD21" s="7" t="str">
        <f t="shared" ca="1" si="32"/>
        <v>Weekend</v>
      </c>
      <c r="GR21" s="50"/>
      <c r="GT21" s="71">
        <f>IF(GT$9="", "", IF(AND(NOT('Personnel Details'!$N$11=""), $B21&gt;='Personnel Details'!$N$11), 'Personnel Details'!$O$11, IF(AND(NOT('Personnel Details'!$I$11=""), $B21&gt;='Personnel Details'!$I$11), 'Personnel Details'!$J$11, 'Personnel Details'!$E$11)))</f>
        <v>0.8</v>
      </c>
      <c r="GU21" s="59" t="str">
        <f>IF(GT$9="", "", IF(AND(NOT('Personnel Details'!$N$11=""), $B21&gt;='Personnel Details'!$N$11), IF('Personnel Details'!$P$11="","", 'Personnel Details'!$P$11), IF(AND(NOT('Personnel Details'!$I$11=""), $B21&gt;='Personnel Details'!$I$11), IF('Personnel Details'!$K$11="", "", 'Personnel Details'!$K$11), IF('Personnel Details'!$F$11="", "", 'Personnel Details'!$F$11))))</f>
        <v/>
      </c>
      <c r="GV21" s="74">
        <f>IF(GT$9="", "", IF(AND(NOT('Personnel Details'!$N$11=""), $B21&gt;='Personnel Details'!$N$11), 'Personnel Details'!$Q$11, IF(AND(NOT('Personnel Details'!$I$11=""), $B21&gt;='Personnel Details'!$I$11), 'Personnel Details'!$L$11, 'Personnel Details'!$G$11)))</f>
        <v>0</v>
      </c>
      <c r="GW21" s="59">
        <f t="shared" si="94"/>
        <v>900</v>
      </c>
      <c r="GX21" s="53"/>
      <c r="GZ21" s="78">
        <f>IF(GZ$9="", "", IF(AND(NOT('Personnel Details'!$N$12=""), $B21&gt;='Personnel Details'!$N$12), 'Personnel Details'!$O$12, IF(AND(NOT('Personnel Details'!$I$12=""), $B21&gt;='Personnel Details'!$I$12), 'Personnel Details'!$J$12, 'Personnel Details'!$E$12)))</f>
        <v>0.8</v>
      </c>
      <c r="HA21" s="59" t="str">
        <f>IF(GZ$9="", "", IF(AND(NOT('Personnel Details'!$N$12=""), $B21&gt;='Personnel Details'!$N$12), IF('Personnel Details'!$P$12="","", 'Personnel Details'!$P$12), IF(AND(NOT('Personnel Details'!$I$12=""), $B21&gt;='Personnel Details'!$I$12), IF('Personnel Details'!$K$12="", "", 'Personnel Details'!$K$12), IF('Personnel Details'!$F$12="", "", 'Personnel Details'!$F$12))))</f>
        <v/>
      </c>
      <c r="HB21" s="79">
        <f>IF(GZ$9="", "", IF(AND(NOT('Personnel Details'!$N$12=""), $B21&gt;='Personnel Details'!$N$12), 'Personnel Details'!$Q$12, IF(AND(NOT('Personnel Details'!$I$12=""), $B21&gt;='Personnel Details'!$I$12), 'Personnel Details'!$L$12, 'Personnel Details'!$G$12)))</f>
        <v>0</v>
      </c>
      <c r="HC21" s="59">
        <f t="shared" si="95"/>
        <v>870</v>
      </c>
      <c r="HD21" s="53"/>
      <c r="HF21" s="78">
        <f>IF(HF$9="", "", IF(AND(NOT('Personnel Details'!$N$13=""), $B21&gt;='Personnel Details'!$N$13), 'Personnel Details'!$O$13, IF(AND(NOT('Personnel Details'!$I$13=""), $B21&gt;='Personnel Details'!$I$13), 'Personnel Details'!$J$13, 'Personnel Details'!$E$13)))</f>
        <v>0.8</v>
      </c>
      <c r="HG21" s="59" t="str">
        <f>IF(HF$9="", "", IF(AND(NOT('Personnel Details'!$N$13=""), $B21&gt;='Personnel Details'!$N$13), IF('Personnel Details'!$P$13="","", 'Personnel Details'!$P$13), IF(AND(NOT('Personnel Details'!$I$13=""), $B21&gt;='Personnel Details'!$I$13), IF('Personnel Details'!$K$13="", "", 'Personnel Details'!$K$13), IF('Personnel Details'!$F$13="", "", 'Personnel Details'!$F$13))))</f>
        <v/>
      </c>
      <c r="HH21" s="79">
        <f>IF(HF$9="", "", IF(AND(NOT('Personnel Details'!$N$13=""), $B21&gt;='Personnel Details'!$N$13), 'Personnel Details'!$Q$13, IF(AND(NOT('Personnel Details'!$I$13=""), $B21&gt;='Personnel Details'!$I$13), 'Personnel Details'!$L$13, 'Personnel Details'!$G$13)))</f>
        <v>0</v>
      </c>
      <c r="HI21" s="59">
        <f t="shared" si="96"/>
        <v>890</v>
      </c>
      <c r="HJ21" s="53"/>
      <c r="HL21" s="78">
        <f>IF(HL$9="", "", IF(AND(NOT('Personnel Details'!$N$14=""), $B21&gt;='Personnel Details'!$N$14), 'Personnel Details'!$O$14, IF(AND(NOT('Personnel Details'!$I$14=""), $B21&gt;='Personnel Details'!$I$14), 'Personnel Details'!$J$14, 'Personnel Details'!$E$14)))</f>
        <v>0.8</v>
      </c>
      <c r="HM21" s="59">
        <f>IF(HL$9="", "", IF(AND(NOT('Personnel Details'!$N$14=""), $B21&gt;='Personnel Details'!$N$14), IF('Personnel Details'!$P$14="","", 'Personnel Details'!$P$14), IF(AND(NOT('Personnel Details'!$I$14=""), $B21&gt;='Personnel Details'!$I$14), IF('Personnel Details'!$K$14="", "", 'Personnel Details'!$K$14), IF('Personnel Details'!$F$14="", "", 'Personnel Details'!$F$14))))</f>
        <v>2000</v>
      </c>
      <c r="HN21" s="79">
        <f>IF(HL$9="", "", IF(AND(NOT('Personnel Details'!$N$14=""), $B21&gt;='Personnel Details'!$N$14), 'Personnel Details'!$Q$14, IF(AND(NOT('Personnel Details'!$I$14=""), $B21&gt;='Personnel Details'!$I$14), 'Personnel Details'!$L$14, 'Personnel Details'!$G$14)))</f>
        <v>0.85</v>
      </c>
      <c r="HO21" s="59">
        <f t="shared" si="97"/>
        <v>950</v>
      </c>
      <c r="HP21" s="53"/>
      <c r="HR21" s="78" t="str">
        <f>IF(HR$9="", "", IF(AND(NOT('Personnel Details'!$N$15=""), $B21&gt;='Personnel Details'!$N$15), 'Personnel Details'!$O$15, IF(AND(NOT('Personnel Details'!$I$15=""), $B21&gt;='Personnel Details'!$I$15), 'Personnel Details'!$J$15, 'Personnel Details'!$E$15)))</f>
        <v/>
      </c>
      <c r="HS21" s="59" t="str">
        <f>IF(HR$9="", "", IF(AND(NOT('Personnel Details'!$N$15=""), $B21&gt;='Personnel Details'!$N$15), IF('Personnel Details'!$P$15="","", 'Personnel Details'!$P$15), IF(AND(NOT('Personnel Details'!$I$15=""), $B21&gt;='Personnel Details'!$I$15), IF('Personnel Details'!$K$15="", "", 'Personnel Details'!$K$15), IF('Personnel Details'!$F$15="", "", 'Personnel Details'!$F$15))))</f>
        <v/>
      </c>
      <c r="HT21" s="79" t="str">
        <f>IF(HR$9="", "", IF(AND(NOT('Personnel Details'!$N$15=""), $B21&gt;='Personnel Details'!$N$15), 'Personnel Details'!$Q$15, IF(AND(NOT('Personnel Details'!$I$15=""), $B21&gt;='Personnel Details'!$I$15), 'Personnel Details'!$L$15, 'Personnel Details'!$G$15)))</f>
        <v/>
      </c>
      <c r="HU21" s="59">
        <f t="shared" si="98"/>
        <v>0</v>
      </c>
      <c r="HV21" s="53"/>
      <c r="HX21" s="78" t="str">
        <f>IF(HX$9="", "", IF(AND(NOT('Personnel Details'!$N$16=""), $B21&gt;='Personnel Details'!$N$16), 'Personnel Details'!$O$16, IF(AND(NOT('Personnel Details'!$I$16=""), $B21&gt;='Personnel Details'!$I$16), 'Personnel Details'!$J$16, 'Personnel Details'!$E$16)))</f>
        <v/>
      </c>
      <c r="HY21" s="59" t="str">
        <f>IF(HX$9="", "", IF(AND(NOT('Personnel Details'!$N$16=""), $B21&gt;='Personnel Details'!$N$16), IF('Personnel Details'!$P$16="","", 'Personnel Details'!$P$16), IF(AND(NOT('Personnel Details'!$I$16=""), $B21&gt;='Personnel Details'!$I$16), IF('Personnel Details'!$K$16="", "", 'Personnel Details'!$K$16), IF('Personnel Details'!$F$16="", "", 'Personnel Details'!$F$16))))</f>
        <v/>
      </c>
      <c r="HZ21" s="79" t="str">
        <f>IF(HX$9="", "", IF(AND(NOT('Personnel Details'!$N$16=""), $B21&gt;='Personnel Details'!$N$16), 'Personnel Details'!$Q$16, IF(AND(NOT('Personnel Details'!$I$16=""), $B21&gt;='Personnel Details'!$I$16), 'Personnel Details'!$L$16, 'Personnel Details'!$G$16)))</f>
        <v/>
      </c>
      <c r="IA21" s="59">
        <f t="shared" si="99"/>
        <v>0</v>
      </c>
      <c r="IB21" s="53"/>
      <c r="ID21" s="78" t="str">
        <f>IF(ID$9="", "", IF(AND(NOT('Personnel Details'!$N$17=""), $B21&gt;='Personnel Details'!$N$17), 'Personnel Details'!$O$17, IF(AND(NOT('Personnel Details'!$I$17=""), $B21&gt;='Personnel Details'!$I$17), 'Personnel Details'!$J$17, 'Personnel Details'!$E$17)))</f>
        <v/>
      </c>
      <c r="IE21" s="59" t="str">
        <f>IF(ID$9="", "", IF(AND(NOT('Personnel Details'!$N$17=""), $B21&gt;='Personnel Details'!$N$17), IF('Personnel Details'!$P$17="","", 'Personnel Details'!$P$17), IF(AND(NOT('Personnel Details'!$I$17=""), $B21&gt;='Personnel Details'!$I$17), IF('Personnel Details'!$K$17="", "", 'Personnel Details'!$K$17), IF('Personnel Details'!$F$17="", "", 'Personnel Details'!$F$17))))</f>
        <v/>
      </c>
      <c r="IF21" s="79" t="str">
        <f>IF(ID$9="", "", IF(AND(NOT('Personnel Details'!$N$17=""), $B21&gt;='Personnel Details'!$N$17), 'Personnel Details'!$Q$17, IF(AND(NOT('Personnel Details'!$I$17=""), $B21&gt;='Personnel Details'!$I$17), 'Personnel Details'!$L$17, 'Personnel Details'!$G$17)))</f>
        <v/>
      </c>
      <c r="IG21" s="59">
        <f t="shared" si="100"/>
        <v>0</v>
      </c>
      <c r="IH21" s="53"/>
      <c r="IJ21" s="78" t="str">
        <f>IF(IJ$9="", "", IF(AND(NOT('Personnel Details'!$N$18=""), $B21&gt;='Personnel Details'!$N$18), 'Personnel Details'!$O$18, IF(AND(NOT('Personnel Details'!$I$18=""), $B21&gt;='Personnel Details'!$I$18), 'Personnel Details'!$J$18, 'Personnel Details'!$E$18)))</f>
        <v/>
      </c>
      <c r="IK21" s="59" t="str">
        <f>IF(IJ$9="", "", IF(AND(NOT('Personnel Details'!$N$18=""), $B21&gt;='Personnel Details'!$N$18), IF('Personnel Details'!$P$18="","", 'Personnel Details'!$P$18), IF(AND(NOT('Personnel Details'!$I$18=""), $B21&gt;='Personnel Details'!$I$18), IF('Personnel Details'!$K$18="", "", 'Personnel Details'!$K$18), IF('Personnel Details'!$F$18="", "", 'Personnel Details'!$F$18))))</f>
        <v/>
      </c>
      <c r="IL21" s="79" t="str">
        <f>IF(IJ$9="", "", IF(AND(NOT('Personnel Details'!$N$18=""), $B21&gt;='Personnel Details'!$N$18), 'Personnel Details'!$Q$18, IF(AND(NOT('Personnel Details'!$I$18=""), $B21&gt;='Personnel Details'!$I$18), 'Personnel Details'!$L$18, 'Personnel Details'!$G$18)))</f>
        <v/>
      </c>
      <c r="IM21" s="59">
        <f t="shared" si="101"/>
        <v>0</v>
      </c>
      <c r="IN21" s="53"/>
      <c r="IP21" s="78" t="str">
        <f>IF(IP$9="", "", IF(AND(NOT('Personnel Details'!$N$19=""), $B21&gt;='Personnel Details'!$N$19), 'Personnel Details'!$O$19, IF(AND(NOT('Personnel Details'!$I$19=""), $B21&gt;='Personnel Details'!$I$19), 'Personnel Details'!$J$19, 'Personnel Details'!$E$19)))</f>
        <v/>
      </c>
      <c r="IQ21" s="59" t="str">
        <f>IF(IP$9="", "", IF(AND(NOT('Personnel Details'!$N$19=""), $B21&gt;='Personnel Details'!$N$19), IF('Personnel Details'!$P$19="","", 'Personnel Details'!$P$19), IF(AND(NOT('Personnel Details'!$I$19=""), $B21&gt;='Personnel Details'!$I$19), IF('Personnel Details'!$K$19="", "", 'Personnel Details'!$K$19), IF('Personnel Details'!$F$19="", "", 'Personnel Details'!$F$19))))</f>
        <v/>
      </c>
      <c r="IR21" s="79" t="str">
        <f>IF(IP$9="", "", IF(AND(NOT('Personnel Details'!$N$19=""), $B21&gt;='Personnel Details'!$N$19), 'Personnel Details'!$Q$19, IF(AND(NOT('Personnel Details'!$I$19=""), $B21&gt;='Personnel Details'!$I$19), 'Personnel Details'!$L$19, 'Personnel Details'!$G$19)))</f>
        <v/>
      </c>
      <c r="IS21" s="59">
        <f t="shared" si="102"/>
        <v>0</v>
      </c>
      <c r="IT21" s="53"/>
      <c r="IV21" s="78" t="str">
        <f>IF(IV$9="", "", IF(AND(NOT('Personnel Details'!$N$20=""), $B21&gt;='Personnel Details'!$N$20), 'Personnel Details'!$O$20, IF(AND(NOT('Personnel Details'!$I$20=""), $B21&gt;='Personnel Details'!$I$20), 'Personnel Details'!$J$20, 'Personnel Details'!$E$20)))</f>
        <v/>
      </c>
      <c r="IW21" s="59" t="str">
        <f>IF(IV$9="", "", IF(AND(NOT('Personnel Details'!$N$20=""), $B21&gt;='Personnel Details'!$N$20), IF('Personnel Details'!$P$20="","", 'Personnel Details'!$P$20), IF(AND(NOT('Personnel Details'!$I$20=""), $B21&gt;='Personnel Details'!$I$20), IF('Personnel Details'!$K$20="", "", 'Personnel Details'!$K$20), IF('Personnel Details'!$F$20="", "", 'Personnel Details'!$F$20))))</f>
        <v/>
      </c>
      <c r="IX21" s="79" t="str">
        <f>IF(IV$9="", "", IF(AND(NOT('Personnel Details'!$N$20=""), $B21&gt;='Personnel Details'!$N$20), 'Personnel Details'!$Q$20, IF(AND(NOT('Personnel Details'!$I$20=""), $B21&gt;='Personnel Details'!$I$20), 'Personnel Details'!$L$20, 'Personnel Details'!$G$20)))</f>
        <v/>
      </c>
      <c r="IY21" s="59">
        <f t="shared" si="103"/>
        <v>0</v>
      </c>
      <c r="IZ21" s="53"/>
      <c r="JB21" s="78" t="str">
        <f>IF(JB$9="", "", IF(AND(NOT('Personnel Details'!$N$21=""), $B21&gt;='Personnel Details'!$N$21), 'Personnel Details'!$O$21, IF(AND(NOT('Personnel Details'!$I$21=""), $B21&gt;='Personnel Details'!$I$21), 'Personnel Details'!$J$21, 'Personnel Details'!$E$21)))</f>
        <v/>
      </c>
      <c r="JC21" s="59" t="str">
        <f>IF(JB$9="", "", IF(AND(NOT('Personnel Details'!$N$21=""), $B21&gt;='Personnel Details'!$N$21), IF('Personnel Details'!$P$21="","", 'Personnel Details'!$P$21), IF(AND(NOT('Personnel Details'!$I$21=""), $B21&gt;='Personnel Details'!$I$21), IF('Personnel Details'!$K$21="", "", 'Personnel Details'!$K$21), IF('Personnel Details'!$F$21="", "", 'Personnel Details'!$F$21))))</f>
        <v/>
      </c>
      <c r="JD21" s="79" t="str">
        <f>IF(JB$9="", "", IF(AND(NOT('Personnel Details'!$N$21=""), $B21&gt;='Personnel Details'!$N$21), 'Personnel Details'!$Q$21, IF(AND(NOT('Personnel Details'!$I$21=""), $B21&gt;='Personnel Details'!$I$21), 'Personnel Details'!$L$21, 'Personnel Details'!$G$21)))</f>
        <v/>
      </c>
      <c r="JE21" s="59">
        <f t="shared" si="104"/>
        <v>0</v>
      </c>
      <c r="JF21" s="53"/>
      <c r="JH21" s="78" t="str">
        <f>IF(JH$9="", "", IF(AND(NOT('Personnel Details'!$N$22=""), $B21&gt;='Personnel Details'!$N$22), 'Personnel Details'!$O$22, IF(AND(NOT('Personnel Details'!$I$22=""), $B21&gt;='Personnel Details'!$I$22), 'Personnel Details'!$J$22, 'Personnel Details'!$E$22)))</f>
        <v/>
      </c>
      <c r="JI21" s="59" t="str">
        <f>IF(JH$9="", "", IF(AND(NOT('Personnel Details'!$N$22=""), $B21&gt;='Personnel Details'!$N$22), IF('Personnel Details'!$P$22="","", 'Personnel Details'!$P$22), IF(AND(NOT('Personnel Details'!$I$22=""), $B21&gt;='Personnel Details'!$I$22), IF('Personnel Details'!$K$22="", "", 'Personnel Details'!$K$22), IF('Personnel Details'!$F$22="", "", 'Personnel Details'!$F$22))))</f>
        <v/>
      </c>
      <c r="JJ21" s="79" t="str">
        <f>IF(JH$9="", "", IF(AND(NOT('Personnel Details'!$N$22=""), $B21&gt;='Personnel Details'!$N$22), 'Personnel Details'!$Q$22, IF(AND(NOT('Personnel Details'!$I$22=""), $B21&gt;='Personnel Details'!$I$22), 'Personnel Details'!$L$22, 'Personnel Details'!$G$22)))</f>
        <v/>
      </c>
      <c r="JK21" s="59">
        <f t="shared" si="105"/>
        <v>0</v>
      </c>
      <c r="JL21" s="53"/>
      <c r="JN21" s="78" t="str">
        <f>IF(JN$9="", "", IF(AND(NOT('Personnel Details'!$N$23=""), $B21&gt;='Personnel Details'!$N$23), 'Personnel Details'!$O$23, IF(AND(NOT('Personnel Details'!$I$23=""), $B21&gt;='Personnel Details'!$I$23), 'Personnel Details'!$J$23, 'Personnel Details'!$E$23)))</f>
        <v/>
      </c>
      <c r="JO21" s="59" t="str">
        <f>IF(JN$9="", "", IF(AND(NOT('Personnel Details'!$N$23=""), $B21&gt;='Personnel Details'!$N$23), IF('Personnel Details'!$P$23="","", 'Personnel Details'!$P$23), IF(AND(NOT('Personnel Details'!$I$23=""), $B21&gt;='Personnel Details'!$I$23), IF('Personnel Details'!$K$23="", "", 'Personnel Details'!$K$23), IF('Personnel Details'!$F$23="", "", 'Personnel Details'!$F$23))))</f>
        <v/>
      </c>
      <c r="JP21" s="79" t="str">
        <f>IF(JN$9="", "", IF(AND(NOT('Personnel Details'!$N$23=""), $B21&gt;='Personnel Details'!$N$23), 'Personnel Details'!$Q$23, IF(AND(NOT('Personnel Details'!$I$23=""), $B21&gt;='Personnel Details'!$I$23), 'Personnel Details'!$L$23, 'Personnel Details'!$G$23)))</f>
        <v/>
      </c>
      <c r="JQ21" s="59">
        <f t="shared" si="106"/>
        <v>0</v>
      </c>
      <c r="JR21" s="53"/>
      <c r="JT21" s="78" t="str">
        <f>IF(JT$9="", "", IF(AND(NOT('Personnel Details'!$N$24=""), $B21&gt;='Personnel Details'!$N$24), 'Personnel Details'!$O$24, IF(AND(NOT('Personnel Details'!$I$24=""), $B21&gt;='Personnel Details'!$I$24), 'Personnel Details'!$J$24, 'Personnel Details'!$E$24)))</f>
        <v/>
      </c>
      <c r="JU21" s="59" t="str">
        <f>IF(JT$9="", "", IF(AND(NOT('Personnel Details'!$N$24=""), $B21&gt;='Personnel Details'!$N$24), IF('Personnel Details'!$P$24="","", 'Personnel Details'!$P$24), IF(AND(NOT('Personnel Details'!$I$24=""), $B21&gt;='Personnel Details'!$I$24), IF('Personnel Details'!$K$24="", "", 'Personnel Details'!$K$24), IF('Personnel Details'!$F$24="", "", 'Personnel Details'!$F$24))))</f>
        <v/>
      </c>
      <c r="JV21" s="79" t="str">
        <f>IF(JT$9="", "", IF(AND(NOT('Personnel Details'!$N$24=""), $B21&gt;='Personnel Details'!$N$24), 'Personnel Details'!$Q$24, IF(AND(NOT('Personnel Details'!$I$24=""), $B21&gt;='Personnel Details'!$I$24), 'Personnel Details'!$L$24, 'Personnel Details'!$G$24)))</f>
        <v/>
      </c>
      <c r="JW21" s="59">
        <f t="shared" si="107"/>
        <v>0</v>
      </c>
      <c r="JX21" s="53"/>
      <c r="JZ21" s="78" t="str">
        <f>IF(JZ$9="", "", IF(AND(NOT('Personnel Details'!$N$25=""), $B21&gt;='Personnel Details'!$N$25), 'Personnel Details'!$O$25, IF(AND(NOT('Personnel Details'!$I$25=""), $B21&gt;='Personnel Details'!$I$25), 'Personnel Details'!$J$25, 'Personnel Details'!$E$25)))</f>
        <v/>
      </c>
      <c r="KA21" s="59" t="str">
        <f>IF(JZ$9="", "", IF(AND(NOT('Personnel Details'!$N$25=""), $B21&gt;='Personnel Details'!$N$25), IF('Personnel Details'!$P$25="","", 'Personnel Details'!$P$25), IF(AND(NOT('Personnel Details'!$I$25=""), $B21&gt;='Personnel Details'!$I$25), IF('Personnel Details'!$K$25="", "", 'Personnel Details'!$K$25), IF('Personnel Details'!$F$25="", "", 'Personnel Details'!$F$25))))</f>
        <v/>
      </c>
      <c r="KB21" s="79" t="str">
        <f>IF(JZ$9="", "", IF(AND(NOT('Personnel Details'!$N$25=""), $B21&gt;='Personnel Details'!$N$25), 'Personnel Details'!$Q$25, IF(AND(NOT('Personnel Details'!$I$25=""), $B21&gt;='Personnel Details'!$I$25), 'Personnel Details'!$L$25, 'Personnel Details'!$G$25)))</f>
        <v/>
      </c>
      <c r="KC21" s="59">
        <f t="shared" si="108"/>
        <v>0</v>
      </c>
      <c r="KD21" s="53"/>
      <c r="KF21" s="78" t="str">
        <f>IF(KF$9="", "", IF(AND(NOT('Personnel Details'!$N$26=""), $B21&gt;='Personnel Details'!$N$26), 'Personnel Details'!$O$26, IF(AND(NOT('Personnel Details'!$I$26=""), $B21&gt;='Personnel Details'!$I$26), 'Personnel Details'!$J$26, 'Personnel Details'!$E$26)))</f>
        <v/>
      </c>
      <c r="KG21" s="59" t="str">
        <f>IF(KF$9="", "", IF(AND(NOT('Personnel Details'!$N$26=""), $B21&gt;='Personnel Details'!$N$26), IF('Personnel Details'!$P$26="","", 'Personnel Details'!$P$26), IF(AND(NOT('Personnel Details'!$I$26=""), $B21&gt;='Personnel Details'!$I$26), IF('Personnel Details'!$K$26="", "", 'Personnel Details'!$K$26), IF('Personnel Details'!$F$26="", "", 'Personnel Details'!$F$26))))</f>
        <v/>
      </c>
      <c r="KH21" s="79" t="str">
        <f>IF(KF$9="", "", IF(AND(NOT('Personnel Details'!$N$26=""), $B21&gt;='Personnel Details'!$N$26), 'Personnel Details'!$Q$26, IF(AND(NOT('Personnel Details'!$I$26=""), $B21&gt;='Personnel Details'!$I$26), 'Personnel Details'!$L$26, 'Personnel Details'!$G$26)))</f>
        <v/>
      </c>
      <c r="KI21" s="59">
        <f t="shared" si="109"/>
        <v>0</v>
      </c>
      <c r="KJ21" s="53"/>
      <c r="KL21" s="78" t="str">
        <f>IF(KL$9="", "", IF(AND(NOT('Personnel Details'!$N$27=""), $B21&gt;='Personnel Details'!$N$27), 'Personnel Details'!$O$27, IF(AND(NOT('Personnel Details'!$I$27=""), $B21&gt;='Personnel Details'!$I$27), 'Personnel Details'!$J$27, 'Personnel Details'!$E$27)))</f>
        <v/>
      </c>
      <c r="KM21" s="59" t="str">
        <f>IF(KL$9="", "", IF(AND(NOT('Personnel Details'!$N$27=""), $B21&gt;='Personnel Details'!$N$27), IF('Personnel Details'!$P$27="","", 'Personnel Details'!$P$27), IF(AND(NOT('Personnel Details'!$I$27=""), $B21&gt;='Personnel Details'!$I$27), IF('Personnel Details'!$K$27="", "", 'Personnel Details'!$K$27), IF('Personnel Details'!$F$27="", "", 'Personnel Details'!$F$27))))</f>
        <v/>
      </c>
      <c r="KN21" s="79" t="str">
        <f>IF(KL$9="", "", IF(AND(NOT('Personnel Details'!$N$27=""), $B21&gt;='Personnel Details'!$N$27), 'Personnel Details'!$Q$27, IF(AND(NOT('Personnel Details'!$I$27=""), $B21&gt;='Personnel Details'!$I$27), 'Personnel Details'!$L$27, 'Personnel Details'!$G$27)))</f>
        <v/>
      </c>
      <c r="KO21" s="59">
        <f t="shared" si="110"/>
        <v>0</v>
      </c>
      <c r="KP21" s="53"/>
      <c r="KR21" s="78" t="str">
        <f>IF(KR$9="", "", IF(AND(NOT('Personnel Details'!$N$28=""), $B21&gt;='Personnel Details'!$N$28), 'Personnel Details'!$O$28, IF(AND(NOT('Personnel Details'!$I$28=""), $B21&gt;='Personnel Details'!$I$28), 'Personnel Details'!$J$28, 'Personnel Details'!$E$28)))</f>
        <v/>
      </c>
      <c r="KS21" s="59" t="str">
        <f>IF(KR$9="", "", IF(AND(NOT('Personnel Details'!$N$28=""), $B21&gt;='Personnel Details'!$N$28), IF('Personnel Details'!$P$28="","", 'Personnel Details'!$P$28), IF(AND(NOT('Personnel Details'!$I$28=""), $B21&gt;='Personnel Details'!$I$28), IF('Personnel Details'!$K$28="", "", 'Personnel Details'!$K$28), IF('Personnel Details'!$F$28="", "", 'Personnel Details'!$F$28))))</f>
        <v/>
      </c>
      <c r="KT21" s="79" t="str">
        <f>IF(KR$9="", "", IF(AND(NOT('Personnel Details'!$N$28=""), $B21&gt;='Personnel Details'!$N$28), 'Personnel Details'!$Q$28, IF(AND(NOT('Personnel Details'!$I$28=""), $B21&gt;='Personnel Details'!$I$28), 'Personnel Details'!$L$28, 'Personnel Details'!$G$28)))</f>
        <v/>
      </c>
      <c r="KU21" s="59">
        <f t="shared" si="111"/>
        <v>0</v>
      </c>
      <c r="KV21" s="53"/>
      <c r="KX21" s="78" t="str">
        <f>IF(KX$9="", "", IF(AND(NOT('Personnel Details'!$N$29=""), $B21&gt;='Personnel Details'!$N$29), 'Personnel Details'!$O$29, IF(AND(NOT('Personnel Details'!$I$29=""), $B21&gt;='Personnel Details'!$I$29), 'Personnel Details'!$J$29, 'Personnel Details'!$E$29)))</f>
        <v/>
      </c>
      <c r="KY21" s="59" t="str">
        <f>IF(KX$9="", "", IF(AND(NOT('Personnel Details'!$N$29=""), $B21&gt;='Personnel Details'!$N$29), IF('Personnel Details'!$P$29="","", 'Personnel Details'!$P$29), IF(AND(NOT('Personnel Details'!$I$29=""), $B21&gt;='Personnel Details'!$I$29), IF('Personnel Details'!$K$29="", "", 'Personnel Details'!$K$29), IF('Personnel Details'!$F$29="", "", 'Personnel Details'!$F$29))))</f>
        <v/>
      </c>
      <c r="KZ21" s="79" t="str">
        <f>IF(KX$9="", "", IF(AND(NOT('Personnel Details'!$N$29=""), $B21&gt;='Personnel Details'!$N$29), 'Personnel Details'!$Q$29, IF(AND(NOT('Personnel Details'!$I$29=""), $B21&gt;='Personnel Details'!$I$29), 'Personnel Details'!$L$29, 'Personnel Details'!$G$29)))</f>
        <v/>
      </c>
      <c r="LA21" s="59">
        <f t="shared" si="112"/>
        <v>0</v>
      </c>
      <c r="LB21" s="53"/>
      <c r="LD21" s="78" t="str">
        <f>IF(LD$9="", "", IF(AND(NOT('Personnel Details'!$N$30=""), $B21&gt;='Personnel Details'!$N$30), 'Personnel Details'!$O$30, IF(AND(NOT('Personnel Details'!$I$30=""), $B21&gt;='Personnel Details'!$I$30), 'Personnel Details'!$J$30, 'Personnel Details'!$E$30)))</f>
        <v/>
      </c>
      <c r="LE21" s="59" t="str">
        <f>IF(LD$9="", "", IF(AND(NOT('Personnel Details'!$N$30=""), $B21&gt;='Personnel Details'!$N$30), IF('Personnel Details'!$P$30="","", 'Personnel Details'!$P$30), IF(AND(NOT('Personnel Details'!$I$30=""), $B21&gt;='Personnel Details'!$I$30), IF('Personnel Details'!$K$30="", "", 'Personnel Details'!$K$30), IF('Personnel Details'!$F$30="", "", 'Personnel Details'!$F$30))))</f>
        <v/>
      </c>
      <c r="LF21" s="79" t="str">
        <f>IF(LD$9="", "", IF(AND(NOT('Personnel Details'!$N$30=""), $B21&gt;='Personnel Details'!$N$30), 'Personnel Details'!$Q$30, IF(AND(NOT('Personnel Details'!$I$30=""), $B21&gt;='Personnel Details'!$I$30), 'Personnel Details'!$L$30, 'Personnel Details'!$G$30)))</f>
        <v/>
      </c>
      <c r="LG21" s="59">
        <f t="shared" si="113"/>
        <v>0</v>
      </c>
      <c r="LH21" s="53"/>
      <c r="LJ21" s="78" t="str">
        <f>IF(LJ$9="", "", IF(AND(NOT('Personnel Details'!$N$31=""), $B21&gt;='Personnel Details'!$N$31), 'Personnel Details'!$O$31, IF(AND(NOT('Personnel Details'!$I$31=""), $B21&gt;='Personnel Details'!$I$31), 'Personnel Details'!$J$31, 'Personnel Details'!$E$31)))</f>
        <v/>
      </c>
      <c r="LK21" s="59" t="str">
        <f>IF(LJ$9="", "", IF(AND(NOT('Personnel Details'!$N$31=""), $B21&gt;='Personnel Details'!$N$31), IF('Personnel Details'!$P$31="","", 'Personnel Details'!$P$31), IF(AND(NOT('Personnel Details'!$I$31=""), $B21&gt;='Personnel Details'!$I$31), IF('Personnel Details'!$K$31="", "", 'Personnel Details'!$K$31), IF('Personnel Details'!$F$31="", "", 'Personnel Details'!$F$31))))</f>
        <v/>
      </c>
      <c r="LL21" s="79" t="str">
        <f>IF(LJ$9="", "", IF(AND(NOT('Personnel Details'!$N$31=""), $B21&gt;='Personnel Details'!$N$31), 'Personnel Details'!$Q$31, IF(AND(NOT('Personnel Details'!$I$31=""), $B21&gt;='Personnel Details'!$I$31), 'Personnel Details'!$L$31, 'Personnel Details'!$G$31)))</f>
        <v/>
      </c>
      <c r="LM21" s="59">
        <f t="shared" si="114"/>
        <v>0</v>
      </c>
      <c r="LN21" s="53"/>
      <c r="LP21" s="78" t="str">
        <f>IF(LP$9="", "", IF(AND(NOT('Personnel Details'!$N$32=""), $B21&gt;='Personnel Details'!$N$32), 'Personnel Details'!$O$32, IF(AND(NOT('Personnel Details'!$I$32=""), $B21&gt;='Personnel Details'!$I$32), 'Personnel Details'!$J$32, 'Personnel Details'!$E$32)))</f>
        <v/>
      </c>
      <c r="LQ21" s="59" t="str">
        <f>IF(LP$9="", "", IF(AND(NOT('Personnel Details'!$N$32=""), $B21&gt;='Personnel Details'!$N$32), IF('Personnel Details'!$P$32="","", 'Personnel Details'!$P$32), IF(AND(NOT('Personnel Details'!$I$32=""), $B21&gt;='Personnel Details'!$I$32), IF('Personnel Details'!$K$32="", "", 'Personnel Details'!$K$32), IF('Personnel Details'!$F$32="", "", 'Personnel Details'!$F$32))))</f>
        <v/>
      </c>
      <c r="LR21" s="79" t="str">
        <f>IF(LP$9="", "", IF(AND(NOT('Personnel Details'!$N$32=""), $B21&gt;='Personnel Details'!$N$32), 'Personnel Details'!$Q$32, IF(AND(NOT('Personnel Details'!$I$32=""), $B21&gt;='Personnel Details'!$I$32), 'Personnel Details'!$L$32, 'Personnel Details'!$G$32)))</f>
        <v/>
      </c>
      <c r="LS21" s="59">
        <f t="shared" si="115"/>
        <v>0</v>
      </c>
      <c r="LT21" s="53"/>
      <c r="LV21" s="78" t="str">
        <f>IF(LV$9="", "", IF(AND(NOT('Personnel Details'!$N$33=""), $B21&gt;='Personnel Details'!$N$33), 'Personnel Details'!$O$33, IF(AND(NOT('Personnel Details'!$I$33=""), $B21&gt;='Personnel Details'!$I$33), 'Personnel Details'!$J$33, 'Personnel Details'!$E$33)))</f>
        <v/>
      </c>
      <c r="LW21" s="59" t="str">
        <f>IF(LV$9="", "", IF(AND(NOT('Personnel Details'!$N$33=""), $B21&gt;='Personnel Details'!$N$33), IF('Personnel Details'!$P$33="","", 'Personnel Details'!$P$33), IF(AND(NOT('Personnel Details'!$I$33=""), $B21&gt;='Personnel Details'!$I$33), IF('Personnel Details'!$K$33="", "", 'Personnel Details'!$K$33), IF('Personnel Details'!$F$33="", "", 'Personnel Details'!$F$33))))</f>
        <v/>
      </c>
      <c r="LX21" s="79" t="str">
        <f>IF(LV$9="", "", IF(AND(NOT('Personnel Details'!$N$33=""), $B21&gt;='Personnel Details'!$N$33), 'Personnel Details'!$Q$33, IF(AND(NOT('Personnel Details'!$I$33=""), $B21&gt;='Personnel Details'!$I$33), 'Personnel Details'!$L$33, 'Personnel Details'!$G$33)))</f>
        <v/>
      </c>
      <c r="LY21" s="59">
        <f t="shared" si="116"/>
        <v>0</v>
      </c>
      <c r="LZ21" s="53"/>
      <c r="MB21" s="78" t="str">
        <f>IF(MB$9="", "", IF(AND(NOT('Personnel Details'!$N$34=""), $B21&gt;='Personnel Details'!$N$34), 'Personnel Details'!$O$34, IF(AND(NOT('Personnel Details'!$I$34=""), $B21&gt;='Personnel Details'!$I$34), 'Personnel Details'!$J$34, 'Personnel Details'!$E$34)))</f>
        <v/>
      </c>
      <c r="MC21" s="59" t="str">
        <f>IF(MB$9="", "", IF(AND(NOT('Personnel Details'!$N$34=""), $B21&gt;='Personnel Details'!$N$34), IF('Personnel Details'!$P$34="","", 'Personnel Details'!$P$34), IF(AND(NOT('Personnel Details'!$I$34=""), $B21&gt;='Personnel Details'!$I$34), IF('Personnel Details'!$K$34="", "", 'Personnel Details'!$K$34), IF('Personnel Details'!$F$34="", "", 'Personnel Details'!$F$34))))</f>
        <v/>
      </c>
      <c r="MD21" s="79" t="str">
        <f>IF(MB$9="", "", IF(AND(NOT('Personnel Details'!$N$34=""), $B21&gt;='Personnel Details'!$N$34), 'Personnel Details'!$Q$34, IF(AND(NOT('Personnel Details'!$I$34=""), $B21&gt;='Personnel Details'!$I$34), 'Personnel Details'!$L$34, 'Personnel Details'!$G$34)))</f>
        <v/>
      </c>
      <c r="ME21" s="59">
        <f t="shared" si="117"/>
        <v>0</v>
      </c>
      <c r="MF21" s="53"/>
      <c r="MH21" s="78" t="str">
        <f>IF(MH$9="", "", IF(AND(NOT('Personnel Details'!$N$35=""), $B21&gt;='Personnel Details'!$N$35), 'Personnel Details'!$O$35, IF(AND(NOT('Personnel Details'!$I$35=""), $B21&gt;='Personnel Details'!$I$35), 'Personnel Details'!$J$35, 'Personnel Details'!$E$35)))</f>
        <v/>
      </c>
      <c r="MI21" s="59" t="str">
        <f>IF(MH$9="", "", IF(AND(NOT('Personnel Details'!$N$35=""), $B21&gt;='Personnel Details'!$N$35), IF('Personnel Details'!$P$35="","", 'Personnel Details'!$P$35), IF(AND(NOT('Personnel Details'!$I$35=""), $B21&gt;='Personnel Details'!$I$35), IF('Personnel Details'!$K$35="", "", 'Personnel Details'!$K$35), IF('Personnel Details'!$F$35="", "", 'Personnel Details'!$F$35))))</f>
        <v/>
      </c>
      <c r="MJ21" s="79" t="str">
        <f>IF(MH$9="", "", IF(AND(NOT('Personnel Details'!$N$35=""), $B21&gt;='Personnel Details'!$N$35), 'Personnel Details'!$Q$35, IF(AND(NOT('Personnel Details'!$I$35=""), $B21&gt;='Personnel Details'!$I$35), 'Personnel Details'!$L$35, 'Personnel Details'!$G$35)))</f>
        <v/>
      </c>
      <c r="MK21" s="59">
        <f t="shared" si="118"/>
        <v>0</v>
      </c>
      <c r="ML21" s="53"/>
      <c r="MN21" s="78" t="str">
        <f>IF(MN$9="", "", IF(AND(NOT('Personnel Details'!$N$36=""), $B21&gt;='Personnel Details'!$N$36), 'Personnel Details'!$O$36, IF(AND(NOT('Personnel Details'!$I$36=""), $B21&gt;='Personnel Details'!$I$36), 'Personnel Details'!$J$36, 'Personnel Details'!$E$36)))</f>
        <v/>
      </c>
      <c r="MO21" s="59" t="str">
        <f>IF(MN$9="", "", IF(AND(NOT('Personnel Details'!$N$36=""), $B21&gt;='Personnel Details'!$N$36), IF('Personnel Details'!$P$36="","", 'Personnel Details'!$P$36), IF(AND(NOT('Personnel Details'!$I$36=""), $B21&gt;='Personnel Details'!$I$36), IF('Personnel Details'!$K$36="", "", 'Personnel Details'!$K$36), IF('Personnel Details'!$F$36="", "", 'Personnel Details'!$F$36))))</f>
        <v/>
      </c>
      <c r="MP21" s="79" t="str">
        <f>IF(MN$9="", "", IF(AND(NOT('Personnel Details'!$N$36=""), $B21&gt;='Personnel Details'!$N$36), 'Personnel Details'!$Q$36, IF(AND(NOT('Personnel Details'!$I$36=""), $B21&gt;='Personnel Details'!$I$36), 'Personnel Details'!$L$36, 'Personnel Details'!$G$36)))</f>
        <v/>
      </c>
      <c r="MQ21" s="59">
        <f t="shared" si="119"/>
        <v>0</v>
      </c>
      <c r="MR21" s="53"/>
      <c r="MT21" s="78" t="str">
        <f>IF(MT$9="", "", IF(AND(NOT('Personnel Details'!$N$37=""), $B21&gt;='Personnel Details'!$N$37), 'Personnel Details'!$O$37, IF(AND(NOT('Personnel Details'!$I$37=""), $B21&gt;='Personnel Details'!$I$37), 'Personnel Details'!$J$37, 'Personnel Details'!$E$37)))</f>
        <v/>
      </c>
      <c r="MU21" s="59" t="str">
        <f>IF(MT$9="", "", IF(AND(NOT('Personnel Details'!$N$37=""), $B21&gt;='Personnel Details'!$N$37), IF('Personnel Details'!$P$37="","", 'Personnel Details'!$P$37), IF(AND(NOT('Personnel Details'!$I$37=""), $B21&gt;='Personnel Details'!$I$37), IF('Personnel Details'!$K$37="", "", 'Personnel Details'!$K$37), IF('Personnel Details'!$F$37="", "", 'Personnel Details'!$F$37))))</f>
        <v/>
      </c>
      <c r="MV21" s="79" t="str">
        <f>IF(MT$9="", "", IF(AND(NOT('Personnel Details'!$N$37=""), $B21&gt;='Personnel Details'!$N$37), 'Personnel Details'!$Q$37, IF(AND(NOT('Personnel Details'!$I$37=""), $B21&gt;='Personnel Details'!$I$37), 'Personnel Details'!$L$37, 'Personnel Details'!$G$37)))</f>
        <v/>
      </c>
      <c r="MW21" s="59">
        <f t="shared" si="120"/>
        <v>0</v>
      </c>
      <c r="MX21" s="53"/>
      <c r="MZ21" s="78" t="str">
        <f>IF(MZ$9="", "", IF(AND(NOT('Personnel Details'!$N$38=""), $B21&gt;='Personnel Details'!$N$38), 'Personnel Details'!$O$38, IF(AND(NOT('Personnel Details'!$I$38=""), $B21&gt;='Personnel Details'!$I$38), 'Personnel Details'!$J$38, 'Personnel Details'!$E$38)))</f>
        <v/>
      </c>
      <c r="NA21" s="59" t="str">
        <f>IF(MZ$9="", "", IF(AND(NOT('Personnel Details'!$N$38=""), $B21&gt;='Personnel Details'!$N$38), IF('Personnel Details'!$P$38="","", 'Personnel Details'!$P$38), IF(AND(NOT('Personnel Details'!$I$38=""), $B21&gt;='Personnel Details'!$I$38), IF('Personnel Details'!$K$38="", "", 'Personnel Details'!$K$38), IF('Personnel Details'!$F$38="", "", 'Personnel Details'!$F$38))))</f>
        <v/>
      </c>
      <c r="NB21" s="79" t="str">
        <f>IF(MZ$9="", "", IF(AND(NOT('Personnel Details'!$N$38=""), $B21&gt;='Personnel Details'!$N$38), 'Personnel Details'!$Q$38, IF(AND(NOT('Personnel Details'!$I$38=""), $B21&gt;='Personnel Details'!$I$38), 'Personnel Details'!$L$38, 'Personnel Details'!$G$38)))</f>
        <v/>
      </c>
      <c r="NC21" s="59">
        <f t="shared" si="121"/>
        <v>0</v>
      </c>
      <c r="ND21" s="53"/>
      <c r="NF21" s="78" t="str">
        <f>IF(NF$9="", "", IF(AND(NOT('Personnel Details'!$N$39=""), $B21&gt;='Personnel Details'!$N$39), 'Personnel Details'!$O$39, IF(AND(NOT('Personnel Details'!$I$39=""), $B21&gt;='Personnel Details'!$I$39), 'Personnel Details'!$J$39, 'Personnel Details'!$E$39)))</f>
        <v/>
      </c>
      <c r="NG21" s="59" t="str">
        <f>IF(NF$9="", "", IF(AND(NOT('Personnel Details'!$N$39=""), $B21&gt;='Personnel Details'!$N$39), IF('Personnel Details'!$P$39="","", 'Personnel Details'!$P$39), IF(AND(NOT('Personnel Details'!$I$39=""), $B21&gt;='Personnel Details'!$I$39), IF('Personnel Details'!$K$39="", "", 'Personnel Details'!$K$39), IF('Personnel Details'!$F$39="", "", 'Personnel Details'!$F$39))))</f>
        <v/>
      </c>
      <c r="NH21" s="79" t="str">
        <f>IF(NF$9="", "", IF(AND(NOT('Personnel Details'!$N$39=""), $B21&gt;='Personnel Details'!$N$39), 'Personnel Details'!$Q$39, IF(AND(NOT('Personnel Details'!$I$39=""), $B21&gt;='Personnel Details'!$I$39), 'Personnel Details'!$L$39, 'Personnel Details'!$G$39)))</f>
        <v/>
      </c>
      <c r="NI21" s="59">
        <f t="shared" si="122"/>
        <v>0</v>
      </c>
      <c r="NJ21" s="53"/>
      <c r="NL21" s="78" t="str">
        <f>IF(NL$9="", "", IF(AND(NOT('Personnel Details'!$N$40=""), $B21&gt;='Personnel Details'!$N$40), 'Personnel Details'!$O$40, IF(AND(NOT('Personnel Details'!$I$40=""), $B21&gt;='Personnel Details'!$I$40), 'Personnel Details'!$J$40, 'Personnel Details'!$E$40)))</f>
        <v/>
      </c>
      <c r="NM21" s="59" t="str">
        <f>IF(NL$9="", "", IF(AND(NOT('Personnel Details'!$N$40=""), $B21&gt;='Personnel Details'!$N$40), IF('Personnel Details'!$P$40="","", 'Personnel Details'!$P$40), IF(AND(NOT('Personnel Details'!$I$40=""), $B21&gt;='Personnel Details'!$I$40), IF('Personnel Details'!$K$40="", "", 'Personnel Details'!$K$40), IF('Personnel Details'!$F$40="", "", 'Personnel Details'!$F$40))))</f>
        <v/>
      </c>
      <c r="NN21" s="79" t="str">
        <f>IF(NL$9="", "", IF(AND(NOT('Personnel Details'!$N$40=""), $B21&gt;='Personnel Details'!$N$40), 'Personnel Details'!$Q$40, IF(AND(NOT('Personnel Details'!$I$40=""), $B21&gt;='Personnel Details'!$I$40), 'Personnel Details'!$L$40, 'Personnel Details'!$G$40)))</f>
        <v/>
      </c>
      <c r="NO21" s="59">
        <f t="shared" si="123"/>
        <v>0</v>
      </c>
      <c r="NP21" s="53"/>
    </row>
    <row r="22" spans="1:380" x14ac:dyDescent="0.25">
      <c r="A22" s="32"/>
      <c r="B22" s="113">
        <f>IFERROR(IF(B21+1&gt;'Personnel Details'!$U$5, "", B21+1), "")</f>
        <v>43842</v>
      </c>
      <c r="C22" s="32"/>
      <c r="D22" s="84">
        <v>180</v>
      </c>
      <c r="E22" s="13">
        <f t="shared" si="2"/>
        <v>1080</v>
      </c>
      <c r="F22" s="13">
        <f t="shared" si="33"/>
        <v>144</v>
      </c>
      <c r="G22" s="56">
        <f t="shared" si="124"/>
        <v>864</v>
      </c>
      <c r="H22" s="16">
        <f t="shared" si="34"/>
        <v>0.8</v>
      </c>
      <c r="I22" s="32"/>
      <c r="J22" s="84">
        <v>160</v>
      </c>
      <c r="K22" s="62">
        <f t="shared" si="3"/>
        <v>1030</v>
      </c>
      <c r="L22" s="62">
        <f t="shared" si="35"/>
        <v>128</v>
      </c>
      <c r="M22" s="65">
        <f t="shared" si="125"/>
        <v>824</v>
      </c>
      <c r="N22" s="68">
        <f t="shared" si="36"/>
        <v>0.8</v>
      </c>
      <c r="O22" s="32"/>
      <c r="P22" s="84">
        <v>200</v>
      </c>
      <c r="Q22" s="62">
        <f t="shared" si="4"/>
        <v>1090</v>
      </c>
      <c r="R22" s="62">
        <f t="shared" si="37"/>
        <v>160</v>
      </c>
      <c r="S22" s="65">
        <f t="shared" si="126"/>
        <v>872</v>
      </c>
      <c r="T22" s="68">
        <f t="shared" si="38"/>
        <v>0.8</v>
      </c>
      <c r="U22" s="32"/>
      <c r="V22" s="84">
        <v>150</v>
      </c>
      <c r="W22" s="62">
        <f t="shared" si="5"/>
        <v>1100</v>
      </c>
      <c r="X22" s="62">
        <f t="shared" si="39"/>
        <v>120</v>
      </c>
      <c r="Y22" s="65">
        <f t="shared" si="127"/>
        <v>880</v>
      </c>
      <c r="Z22" s="68">
        <f t="shared" si="40"/>
        <v>0.8</v>
      </c>
      <c r="AA22" s="32"/>
      <c r="AB22" s="84"/>
      <c r="AC22" s="62" t="str">
        <f t="shared" si="6"/>
        <v/>
      </c>
      <c r="AD22" s="62" t="str">
        <f t="shared" si="41"/>
        <v/>
      </c>
      <c r="AE22" s="65" t="str">
        <f t="shared" si="128"/>
        <v/>
      </c>
      <c r="AF22" s="68" t="str">
        <f t="shared" si="42"/>
        <v/>
      </c>
      <c r="AG22" s="32"/>
      <c r="AH22" s="84"/>
      <c r="AI22" s="62" t="str">
        <f t="shared" si="7"/>
        <v/>
      </c>
      <c r="AJ22" s="62" t="str">
        <f t="shared" si="43"/>
        <v/>
      </c>
      <c r="AK22" s="65" t="str">
        <f t="shared" si="129"/>
        <v/>
      </c>
      <c r="AL22" s="68" t="str">
        <f t="shared" si="44"/>
        <v/>
      </c>
      <c r="AM22" s="32"/>
      <c r="AN22" s="84"/>
      <c r="AO22" s="62" t="str">
        <f t="shared" si="8"/>
        <v/>
      </c>
      <c r="AP22" s="62" t="str">
        <f t="shared" si="45"/>
        <v/>
      </c>
      <c r="AQ22" s="65" t="str">
        <f t="shared" si="130"/>
        <v/>
      </c>
      <c r="AR22" s="68" t="str">
        <f t="shared" si="46"/>
        <v/>
      </c>
      <c r="AS22" s="32"/>
      <c r="AT22" s="84"/>
      <c r="AU22" s="62" t="str">
        <f t="shared" si="9"/>
        <v/>
      </c>
      <c r="AV22" s="62" t="str">
        <f t="shared" si="47"/>
        <v/>
      </c>
      <c r="AW22" s="65" t="str">
        <f t="shared" si="131"/>
        <v/>
      </c>
      <c r="AX22" s="68" t="str">
        <f t="shared" si="48"/>
        <v/>
      </c>
      <c r="AY22" s="32"/>
      <c r="AZ22" s="84"/>
      <c r="BA22" s="62" t="str">
        <f t="shared" si="10"/>
        <v/>
      </c>
      <c r="BB22" s="62" t="str">
        <f t="shared" si="49"/>
        <v/>
      </c>
      <c r="BC22" s="65" t="str">
        <f t="shared" si="132"/>
        <v/>
      </c>
      <c r="BD22" s="68" t="str">
        <f t="shared" si="50"/>
        <v/>
      </c>
      <c r="BE22" s="32"/>
      <c r="BF22" s="84"/>
      <c r="BG22" s="62" t="str">
        <f t="shared" si="11"/>
        <v/>
      </c>
      <c r="BH22" s="62" t="str">
        <f t="shared" si="51"/>
        <v/>
      </c>
      <c r="BI22" s="65" t="str">
        <f t="shared" si="133"/>
        <v/>
      </c>
      <c r="BJ22" s="68" t="str">
        <f t="shared" si="52"/>
        <v/>
      </c>
      <c r="BK22" s="32"/>
      <c r="BL22" s="84"/>
      <c r="BM22" s="62" t="str">
        <f t="shared" si="12"/>
        <v/>
      </c>
      <c r="BN22" s="62" t="str">
        <f t="shared" si="53"/>
        <v/>
      </c>
      <c r="BO22" s="65" t="str">
        <f t="shared" si="134"/>
        <v/>
      </c>
      <c r="BP22" s="68" t="str">
        <f t="shared" si="54"/>
        <v/>
      </c>
      <c r="BQ22" s="32"/>
      <c r="BR22" s="84"/>
      <c r="BS22" s="62" t="str">
        <f t="shared" si="13"/>
        <v/>
      </c>
      <c r="BT22" s="62" t="str">
        <f t="shared" si="55"/>
        <v/>
      </c>
      <c r="BU22" s="65" t="str">
        <f t="shared" si="135"/>
        <v/>
      </c>
      <c r="BV22" s="68" t="str">
        <f t="shared" si="56"/>
        <v/>
      </c>
      <c r="BW22" s="32"/>
      <c r="BX22" s="84"/>
      <c r="BY22" s="62" t="str">
        <f t="shared" si="14"/>
        <v/>
      </c>
      <c r="BZ22" s="62" t="str">
        <f t="shared" si="57"/>
        <v/>
      </c>
      <c r="CA22" s="65" t="str">
        <f t="shared" si="136"/>
        <v/>
      </c>
      <c r="CB22" s="68" t="str">
        <f t="shared" si="58"/>
        <v/>
      </c>
      <c r="CC22" s="32"/>
      <c r="CD22" s="84"/>
      <c r="CE22" s="62" t="str">
        <f t="shared" si="15"/>
        <v/>
      </c>
      <c r="CF22" s="62" t="str">
        <f t="shared" si="59"/>
        <v/>
      </c>
      <c r="CG22" s="65" t="str">
        <f t="shared" si="137"/>
        <v/>
      </c>
      <c r="CH22" s="68" t="str">
        <f t="shared" si="60"/>
        <v/>
      </c>
      <c r="CI22" s="32"/>
      <c r="CJ22" s="84"/>
      <c r="CK22" s="62" t="str">
        <f t="shared" si="16"/>
        <v/>
      </c>
      <c r="CL22" s="62" t="str">
        <f t="shared" si="61"/>
        <v/>
      </c>
      <c r="CM22" s="65" t="str">
        <f t="shared" si="138"/>
        <v/>
      </c>
      <c r="CN22" s="68" t="str">
        <f t="shared" si="62"/>
        <v/>
      </c>
      <c r="CO22" s="32"/>
      <c r="CP22" s="84"/>
      <c r="CQ22" s="62" t="str">
        <f t="shared" si="17"/>
        <v/>
      </c>
      <c r="CR22" s="62" t="str">
        <f t="shared" si="63"/>
        <v/>
      </c>
      <c r="CS22" s="65" t="str">
        <f t="shared" si="139"/>
        <v/>
      </c>
      <c r="CT22" s="68" t="str">
        <f t="shared" si="64"/>
        <v/>
      </c>
      <c r="CU22" s="32"/>
      <c r="CV22" s="84"/>
      <c r="CW22" s="62" t="str">
        <f t="shared" si="18"/>
        <v/>
      </c>
      <c r="CX22" s="62" t="str">
        <f t="shared" si="65"/>
        <v/>
      </c>
      <c r="CY22" s="65" t="str">
        <f t="shared" si="140"/>
        <v/>
      </c>
      <c r="CZ22" s="68" t="str">
        <f t="shared" si="66"/>
        <v/>
      </c>
      <c r="DA22" s="32"/>
      <c r="DB22" s="84"/>
      <c r="DC22" s="62" t="str">
        <f t="shared" si="19"/>
        <v/>
      </c>
      <c r="DD22" s="62" t="str">
        <f t="shared" si="67"/>
        <v/>
      </c>
      <c r="DE22" s="65" t="str">
        <f t="shared" si="141"/>
        <v/>
      </c>
      <c r="DF22" s="68" t="str">
        <f t="shared" si="68"/>
        <v/>
      </c>
      <c r="DG22" s="32"/>
      <c r="DH22" s="84"/>
      <c r="DI22" s="62" t="str">
        <f t="shared" si="20"/>
        <v/>
      </c>
      <c r="DJ22" s="62" t="str">
        <f t="shared" si="69"/>
        <v/>
      </c>
      <c r="DK22" s="65" t="str">
        <f t="shared" si="142"/>
        <v/>
      </c>
      <c r="DL22" s="68" t="str">
        <f t="shared" si="70"/>
        <v/>
      </c>
      <c r="DM22" s="32"/>
      <c r="DN22" s="84"/>
      <c r="DO22" s="62" t="str">
        <f t="shared" si="21"/>
        <v/>
      </c>
      <c r="DP22" s="62" t="str">
        <f t="shared" si="71"/>
        <v/>
      </c>
      <c r="DQ22" s="65" t="str">
        <f t="shared" si="143"/>
        <v/>
      </c>
      <c r="DR22" s="68" t="str">
        <f t="shared" si="72"/>
        <v/>
      </c>
      <c r="DS22" s="32"/>
      <c r="DT22" s="84"/>
      <c r="DU22" s="62" t="str">
        <f t="shared" si="22"/>
        <v/>
      </c>
      <c r="DV22" s="62" t="str">
        <f t="shared" si="73"/>
        <v/>
      </c>
      <c r="DW22" s="65" t="str">
        <f t="shared" si="144"/>
        <v/>
      </c>
      <c r="DX22" s="68" t="str">
        <f t="shared" si="74"/>
        <v/>
      </c>
      <c r="DY22" s="32"/>
      <c r="DZ22" s="84"/>
      <c r="EA22" s="62" t="str">
        <f t="shared" si="23"/>
        <v/>
      </c>
      <c r="EB22" s="62" t="str">
        <f t="shared" si="75"/>
        <v/>
      </c>
      <c r="EC22" s="65" t="str">
        <f t="shared" si="145"/>
        <v/>
      </c>
      <c r="ED22" s="68" t="str">
        <f t="shared" si="76"/>
        <v/>
      </c>
      <c r="EE22" s="32"/>
      <c r="EF22" s="84"/>
      <c r="EG22" s="62" t="str">
        <f t="shared" si="24"/>
        <v/>
      </c>
      <c r="EH22" s="62" t="str">
        <f t="shared" si="77"/>
        <v/>
      </c>
      <c r="EI22" s="65" t="str">
        <f t="shared" si="146"/>
        <v/>
      </c>
      <c r="EJ22" s="68" t="str">
        <f t="shared" si="78"/>
        <v/>
      </c>
      <c r="EK22" s="32"/>
      <c r="EL22" s="84"/>
      <c r="EM22" s="62" t="str">
        <f t="shared" si="25"/>
        <v/>
      </c>
      <c r="EN22" s="62" t="str">
        <f t="shared" si="79"/>
        <v/>
      </c>
      <c r="EO22" s="65" t="str">
        <f t="shared" si="147"/>
        <v/>
      </c>
      <c r="EP22" s="68" t="str">
        <f t="shared" si="80"/>
        <v/>
      </c>
      <c r="EQ22" s="32"/>
      <c r="ER22" s="84"/>
      <c r="ES22" s="62" t="str">
        <f t="shared" si="26"/>
        <v/>
      </c>
      <c r="ET22" s="62" t="str">
        <f t="shared" si="81"/>
        <v/>
      </c>
      <c r="EU22" s="65" t="str">
        <f t="shared" si="148"/>
        <v/>
      </c>
      <c r="EV22" s="68" t="str">
        <f t="shared" si="82"/>
        <v/>
      </c>
      <c r="EW22" s="32"/>
      <c r="EX22" s="84"/>
      <c r="EY22" s="62" t="str">
        <f t="shared" si="27"/>
        <v/>
      </c>
      <c r="EZ22" s="62" t="str">
        <f t="shared" si="83"/>
        <v/>
      </c>
      <c r="FA22" s="65" t="str">
        <f t="shared" si="149"/>
        <v/>
      </c>
      <c r="FB22" s="68" t="str">
        <f t="shared" si="84"/>
        <v/>
      </c>
      <c r="FC22" s="32"/>
      <c r="FD22" s="84"/>
      <c r="FE22" s="62" t="str">
        <f t="shared" si="28"/>
        <v/>
      </c>
      <c r="FF22" s="62" t="str">
        <f t="shared" si="85"/>
        <v/>
      </c>
      <c r="FG22" s="65" t="str">
        <f t="shared" si="150"/>
        <v/>
      </c>
      <c r="FH22" s="68" t="str">
        <f t="shared" si="86"/>
        <v/>
      </c>
      <c r="FI22" s="32"/>
      <c r="FJ22" s="84"/>
      <c r="FK22" s="62" t="str">
        <f t="shared" si="29"/>
        <v/>
      </c>
      <c r="FL22" s="62" t="str">
        <f t="shared" si="87"/>
        <v/>
      </c>
      <c r="FM22" s="65" t="str">
        <f t="shared" si="151"/>
        <v/>
      </c>
      <c r="FN22" s="68" t="str">
        <f t="shared" si="88"/>
        <v/>
      </c>
      <c r="FO22" s="32"/>
      <c r="FP22" s="84"/>
      <c r="FQ22" s="62" t="str">
        <f t="shared" si="30"/>
        <v/>
      </c>
      <c r="FR22" s="62" t="str">
        <f t="shared" si="89"/>
        <v/>
      </c>
      <c r="FS22" s="65" t="str">
        <f t="shared" si="152"/>
        <v/>
      </c>
      <c r="FT22" s="68" t="str">
        <f t="shared" si="90"/>
        <v/>
      </c>
      <c r="FU22" s="32"/>
      <c r="FV22" s="84"/>
      <c r="FW22" s="62" t="str">
        <f t="shared" si="31"/>
        <v/>
      </c>
      <c r="FX22" s="62" t="str">
        <f t="shared" si="91"/>
        <v/>
      </c>
      <c r="FY22" s="65" t="str">
        <f t="shared" si="153"/>
        <v/>
      </c>
      <c r="FZ22" s="68" t="str">
        <f t="shared" si="92"/>
        <v/>
      </c>
      <c r="GA22" s="32"/>
      <c r="GC22" s="7" t="str">
        <f t="shared" si="93"/>
        <v>Jan 2020</v>
      </c>
      <c r="GD22" s="7" t="str">
        <f t="shared" ca="1" si="32"/>
        <v>Weekend</v>
      </c>
      <c r="GI22" s="41">
        <f>IFERROR(GI4, 0)</f>
        <v>43831</v>
      </c>
      <c r="GR22" s="50"/>
      <c r="GT22" s="71">
        <f>IF(GT$9="", "", IF(AND(NOT('Personnel Details'!$N$11=""), $B22&gt;='Personnel Details'!$N$11), 'Personnel Details'!$O$11, IF(AND(NOT('Personnel Details'!$I$11=""), $B22&gt;='Personnel Details'!$I$11), 'Personnel Details'!$J$11, 'Personnel Details'!$E$11)))</f>
        <v>0.8</v>
      </c>
      <c r="GU22" s="59" t="str">
        <f>IF(GT$9="", "", IF(AND(NOT('Personnel Details'!$N$11=""), $B22&gt;='Personnel Details'!$N$11), IF('Personnel Details'!$P$11="","", 'Personnel Details'!$P$11), IF(AND(NOT('Personnel Details'!$I$11=""), $B22&gt;='Personnel Details'!$I$11), IF('Personnel Details'!$K$11="", "", 'Personnel Details'!$K$11), IF('Personnel Details'!$F$11="", "", 'Personnel Details'!$F$11))))</f>
        <v/>
      </c>
      <c r="GV22" s="74">
        <f>IF(GT$9="", "", IF(AND(NOT('Personnel Details'!$N$11=""), $B22&gt;='Personnel Details'!$N$11), 'Personnel Details'!$Q$11, IF(AND(NOT('Personnel Details'!$I$11=""), $B22&gt;='Personnel Details'!$I$11), 'Personnel Details'!$L$11, 'Personnel Details'!$G$11)))</f>
        <v>0</v>
      </c>
      <c r="GW22" s="59">
        <f t="shared" si="94"/>
        <v>1080</v>
      </c>
      <c r="GX22" s="53"/>
      <c r="GZ22" s="78">
        <f>IF(GZ$9="", "", IF(AND(NOT('Personnel Details'!$N$12=""), $B22&gt;='Personnel Details'!$N$12), 'Personnel Details'!$O$12, IF(AND(NOT('Personnel Details'!$I$12=""), $B22&gt;='Personnel Details'!$I$12), 'Personnel Details'!$J$12, 'Personnel Details'!$E$12)))</f>
        <v>0.8</v>
      </c>
      <c r="HA22" s="59" t="str">
        <f>IF(GZ$9="", "", IF(AND(NOT('Personnel Details'!$N$12=""), $B22&gt;='Personnel Details'!$N$12), IF('Personnel Details'!$P$12="","", 'Personnel Details'!$P$12), IF(AND(NOT('Personnel Details'!$I$12=""), $B22&gt;='Personnel Details'!$I$12), IF('Personnel Details'!$K$12="", "", 'Personnel Details'!$K$12), IF('Personnel Details'!$F$12="", "", 'Personnel Details'!$F$12))))</f>
        <v/>
      </c>
      <c r="HB22" s="79">
        <f>IF(GZ$9="", "", IF(AND(NOT('Personnel Details'!$N$12=""), $B22&gt;='Personnel Details'!$N$12), 'Personnel Details'!$Q$12, IF(AND(NOT('Personnel Details'!$I$12=""), $B22&gt;='Personnel Details'!$I$12), 'Personnel Details'!$L$12, 'Personnel Details'!$G$12)))</f>
        <v>0</v>
      </c>
      <c r="HC22" s="59">
        <f t="shared" si="95"/>
        <v>1030</v>
      </c>
      <c r="HD22" s="53"/>
      <c r="HF22" s="78">
        <f>IF(HF$9="", "", IF(AND(NOT('Personnel Details'!$N$13=""), $B22&gt;='Personnel Details'!$N$13), 'Personnel Details'!$O$13, IF(AND(NOT('Personnel Details'!$I$13=""), $B22&gt;='Personnel Details'!$I$13), 'Personnel Details'!$J$13, 'Personnel Details'!$E$13)))</f>
        <v>0.8</v>
      </c>
      <c r="HG22" s="59" t="str">
        <f>IF(HF$9="", "", IF(AND(NOT('Personnel Details'!$N$13=""), $B22&gt;='Personnel Details'!$N$13), IF('Personnel Details'!$P$13="","", 'Personnel Details'!$P$13), IF(AND(NOT('Personnel Details'!$I$13=""), $B22&gt;='Personnel Details'!$I$13), IF('Personnel Details'!$K$13="", "", 'Personnel Details'!$K$13), IF('Personnel Details'!$F$13="", "", 'Personnel Details'!$F$13))))</f>
        <v/>
      </c>
      <c r="HH22" s="79">
        <f>IF(HF$9="", "", IF(AND(NOT('Personnel Details'!$N$13=""), $B22&gt;='Personnel Details'!$N$13), 'Personnel Details'!$Q$13, IF(AND(NOT('Personnel Details'!$I$13=""), $B22&gt;='Personnel Details'!$I$13), 'Personnel Details'!$L$13, 'Personnel Details'!$G$13)))</f>
        <v>0</v>
      </c>
      <c r="HI22" s="59">
        <f t="shared" si="96"/>
        <v>1090</v>
      </c>
      <c r="HJ22" s="53"/>
      <c r="HL22" s="78">
        <f>IF(HL$9="", "", IF(AND(NOT('Personnel Details'!$N$14=""), $B22&gt;='Personnel Details'!$N$14), 'Personnel Details'!$O$14, IF(AND(NOT('Personnel Details'!$I$14=""), $B22&gt;='Personnel Details'!$I$14), 'Personnel Details'!$J$14, 'Personnel Details'!$E$14)))</f>
        <v>0.8</v>
      </c>
      <c r="HM22" s="59">
        <f>IF(HL$9="", "", IF(AND(NOT('Personnel Details'!$N$14=""), $B22&gt;='Personnel Details'!$N$14), IF('Personnel Details'!$P$14="","", 'Personnel Details'!$P$14), IF(AND(NOT('Personnel Details'!$I$14=""), $B22&gt;='Personnel Details'!$I$14), IF('Personnel Details'!$K$14="", "", 'Personnel Details'!$K$14), IF('Personnel Details'!$F$14="", "", 'Personnel Details'!$F$14))))</f>
        <v>2000</v>
      </c>
      <c r="HN22" s="79">
        <f>IF(HL$9="", "", IF(AND(NOT('Personnel Details'!$N$14=""), $B22&gt;='Personnel Details'!$N$14), 'Personnel Details'!$Q$14, IF(AND(NOT('Personnel Details'!$I$14=""), $B22&gt;='Personnel Details'!$I$14), 'Personnel Details'!$L$14, 'Personnel Details'!$G$14)))</f>
        <v>0.85</v>
      </c>
      <c r="HO22" s="59">
        <f t="shared" si="97"/>
        <v>1100</v>
      </c>
      <c r="HP22" s="53"/>
      <c r="HR22" s="78" t="str">
        <f>IF(HR$9="", "", IF(AND(NOT('Personnel Details'!$N$15=""), $B22&gt;='Personnel Details'!$N$15), 'Personnel Details'!$O$15, IF(AND(NOT('Personnel Details'!$I$15=""), $B22&gt;='Personnel Details'!$I$15), 'Personnel Details'!$J$15, 'Personnel Details'!$E$15)))</f>
        <v/>
      </c>
      <c r="HS22" s="59" t="str">
        <f>IF(HR$9="", "", IF(AND(NOT('Personnel Details'!$N$15=""), $B22&gt;='Personnel Details'!$N$15), IF('Personnel Details'!$P$15="","", 'Personnel Details'!$P$15), IF(AND(NOT('Personnel Details'!$I$15=""), $B22&gt;='Personnel Details'!$I$15), IF('Personnel Details'!$K$15="", "", 'Personnel Details'!$K$15), IF('Personnel Details'!$F$15="", "", 'Personnel Details'!$F$15))))</f>
        <v/>
      </c>
      <c r="HT22" s="79" t="str">
        <f>IF(HR$9="", "", IF(AND(NOT('Personnel Details'!$N$15=""), $B22&gt;='Personnel Details'!$N$15), 'Personnel Details'!$Q$15, IF(AND(NOT('Personnel Details'!$I$15=""), $B22&gt;='Personnel Details'!$I$15), 'Personnel Details'!$L$15, 'Personnel Details'!$G$15)))</f>
        <v/>
      </c>
      <c r="HU22" s="59">
        <f t="shared" si="98"/>
        <v>0</v>
      </c>
      <c r="HV22" s="53"/>
      <c r="HX22" s="78" t="str">
        <f>IF(HX$9="", "", IF(AND(NOT('Personnel Details'!$N$16=""), $B22&gt;='Personnel Details'!$N$16), 'Personnel Details'!$O$16, IF(AND(NOT('Personnel Details'!$I$16=""), $B22&gt;='Personnel Details'!$I$16), 'Personnel Details'!$J$16, 'Personnel Details'!$E$16)))</f>
        <v/>
      </c>
      <c r="HY22" s="59" t="str">
        <f>IF(HX$9="", "", IF(AND(NOT('Personnel Details'!$N$16=""), $B22&gt;='Personnel Details'!$N$16), IF('Personnel Details'!$P$16="","", 'Personnel Details'!$P$16), IF(AND(NOT('Personnel Details'!$I$16=""), $B22&gt;='Personnel Details'!$I$16), IF('Personnel Details'!$K$16="", "", 'Personnel Details'!$K$16), IF('Personnel Details'!$F$16="", "", 'Personnel Details'!$F$16))))</f>
        <v/>
      </c>
      <c r="HZ22" s="79" t="str">
        <f>IF(HX$9="", "", IF(AND(NOT('Personnel Details'!$N$16=""), $B22&gt;='Personnel Details'!$N$16), 'Personnel Details'!$Q$16, IF(AND(NOT('Personnel Details'!$I$16=""), $B22&gt;='Personnel Details'!$I$16), 'Personnel Details'!$L$16, 'Personnel Details'!$G$16)))</f>
        <v/>
      </c>
      <c r="IA22" s="59">
        <f t="shared" si="99"/>
        <v>0</v>
      </c>
      <c r="IB22" s="53"/>
      <c r="ID22" s="78" t="str">
        <f>IF(ID$9="", "", IF(AND(NOT('Personnel Details'!$N$17=""), $B22&gt;='Personnel Details'!$N$17), 'Personnel Details'!$O$17, IF(AND(NOT('Personnel Details'!$I$17=""), $B22&gt;='Personnel Details'!$I$17), 'Personnel Details'!$J$17, 'Personnel Details'!$E$17)))</f>
        <v/>
      </c>
      <c r="IE22" s="59" t="str">
        <f>IF(ID$9="", "", IF(AND(NOT('Personnel Details'!$N$17=""), $B22&gt;='Personnel Details'!$N$17), IF('Personnel Details'!$P$17="","", 'Personnel Details'!$P$17), IF(AND(NOT('Personnel Details'!$I$17=""), $B22&gt;='Personnel Details'!$I$17), IF('Personnel Details'!$K$17="", "", 'Personnel Details'!$K$17), IF('Personnel Details'!$F$17="", "", 'Personnel Details'!$F$17))))</f>
        <v/>
      </c>
      <c r="IF22" s="79" t="str">
        <f>IF(ID$9="", "", IF(AND(NOT('Personnel Details'!$N$17=""), $B22&gt;='Personnel Details'!$N$17), 'Personnel Details'!$Q$17, IF(AND(NOT('Personnel Details'!$I$17=""), $B22&gt;='Personnel Details'!$I$17), 'Personnel Details'!$L$17, 'Personnel Details'!$G$17)))</f>
        <v/>
      </c>
      <c r="IG22" s="59">
        <f t="shared" si="100"/>
        <v>0</v>
      </c>
      <c r="IH22" s="53"/>
      <c r="IJ22" s="78" t="str">
        <f>IF(IJ$9="", "", IF(AND(NOT('Personnel Details'!$N$18=""), $B22&gt;='Personnel Details'!$N$18), 'Personnel Details'!$O$18, IF(AND(NOT('Personnel Details'!$I$18=""), $B22&gt;='Personnel Details'!$I$18), 'Personnel Details'!$J$18, 'Personnel Details'!$E$18)))</f>
        <v/>
      </c>
      <c r="IK22" s="59" t="str">
        <f>IF(IJ$9="", "", IF(AND(NOT('Personnel Details'!$N$18=""), $B22&gt;='Personnel Details'!$N$18), IF('Personnel Details'!$P$18="","", 'Personnel Details'!$P$18), IF(AND(NOT('Personnel Details'!$I$18=""), $B22&gt;='Personnel Details'!$I$18), IF('Personnel Details'!$K$18="", "", 'Personnel Details'!$K$18), IF('Personnel Details'!$F$18="", "", 'Personnel Details'!$F$18))))</f>
        <v/>
      </c>
      <c r="IL22" s="79" t="str">
        <f>IF(IJ$9="", "", IF(AND(NOT('Personnel Details'!$N$18=""), $B22&gt;='Personnel Details'!$N$18), 'Personnel Details'!$Q$18, IF(AND(NOT('Personnel Details'!$I$18=""), $B22&gt;='Personnel Details'!$I$18), 'Personnel Details'!$L$18, 'Personnel Details'!$G$18)))</f>
        <v/>
      </c>
      <c r="IM22" s="59">
        <f t="shared" si="101"/>
        <v>0</v>
      </c>
      <c r="IN22" s="53"/>
      <c r="IP22" s="78" t="str">
        <f>IF(IP$9="", "", IF(AND(NOT('Personnel Details'!$N$19=""), $B22&gt;='Personnel Details'!$N$19), 'Personnel Details'!$O$19, IF(AND(NOT('Personnel Details'!$I$19=""), $B22&gt;='Personnel Details'!$I$19), 'Personnel Details'!$J$19, 'Personnel Details'!$E$19)))</f>
        <v/>
      </c>
      <c r="IQ22" s="59" t="str">
        <f>IF(IP$9="", "", IF(AND(NOT('Personnel Details'!$N$19=""), $B22&gt;='Personnel Details'!$N$19), IF('Personnel Details'!$P$19="","", 'Personnel Details'!$P$19), IF(AND(NOT('Personnel Details'!$I$19=""), $B22&gt;='Personnel Details'!$I$19), IF('Personnel Details'!$K$19="", "", 'Personnel Details'!$K$19), IF('Personnel Details'!$F$19="", "", 'Personnel Details'!$F$19))))</f>
        <v/>
      </c>
      <c r="IR22" s="79" t="str">
        <f>IF(IP$9="", "", IF(AND(NOT('Personnel Details'!$N$19=""), $B22&gt;='Personnel Details'!$N$19), 'Personnel Details'!$Q$19, IF(AND(NOT('Personnel Details'!$I$19=""), $B22&gt;='Personnel Details'!$I$19), 'Personnel Details'!$L$19, 'Personnel Details'!$G$19)))</f>
        <v/>
      </c>
      <c r="IS22" s="59">
        <f t="shared" si="102"/>
        <v>0</v>
      </c>
      <c r="IT22" s="53"/>
      <c r="IV22" s="78" t="str">
        <f>IF(IV$9="", "", IF(AND(NOT('Personnel Details'!$N$20=""), $B22&gt;='Personnel Details'!$N$20), 'Personnel Details'!$O$20, IF(AND(NOT('Personnel Details'!$I$20=""), $B22&gt;='Personnel Details'!$I$20), 'Personnel Details'!$J$20, 'Personnel Details'!$E$20)))</f>
        <v/>
      </c>
      <c r="IW22" s="59" t="str">
        <f>IF(IV$9="", "", IF(AND(NOT('Personnel Details'!$N$20=""), $B22&gt;='Personnel Details'!$N$20), IF('Personnel Details'!$P$20="","", 'Personnel Details'!$P$20), IF(AND(NOT('Personnel Details'!$I$20=""), $B22&gt;='Personnel Details'!$I$20), IF('Personnel Details'!$K$20="", "", 'Personnel Details'!$K$20), IF('Personnel Details'!$F$20="", "", 'Personnel Details'!$F$20))))</f>
        <v/>
      </c>
      <c r="IX22" s="79" t="str">
        <f>IF(IV$9="", "", IF(AND(NOT('Personnel Details'!$N$20=""), $B22&gt;='Personnel Details'!$N$20), 'Personnel Details'!$Q$20, IF(AND(NOT('Personnel Details'!$I$20=""), $B22&gt;='Personnel Details'!$I$20), 'Personnel Details'!$L$20, 'Personnel Details'!$G$20)))</f>
        <v/>
      </c>
      <c r="IY22" s="59">
        <f t="shared" si="103"/>
        <v>0</v>
      </c>
      <c r="IZ22" s="53"/>
      <c r="JB22" s="78" t="str">
        <f>IF(JB$9="", "", IF(AND(NOT('Personnel Details'!$N$21=""), $B22&gt;='Personnel Details'!$N$21), 'Personnel Details'!$O$21, IF(AND(NOT('Personnel Details'!$I$21=""), $B22&gt;='Personnel Details'!$I$21), 'Personnel Details'!$J$21, 'Personnel Details'!$E$21)))</f>
        <v/>
      </c>
      <c r="JC22" s="59" t="str">
        <f>IF(JB$9="", "", IF(AND(NOT('Personnel Details'!$N$21=""), $B22&gt;='Personnel Details'!$N$21), IF('Personnel Details'!$P$21="","", 'Personnel Details'!$P$21), IF(AND(NOT('Personnel Details'!$I$21=""), $B22&gt;='Personnel Details'!$I$21), IF('Personnel Details'!$K$21="", "", 'Personnel Details'!$K$21), IF('Personnel Details'!$F$21="", "", 'Personnel Details'!$F$21))))</f>
        <v/>
      </c>
      <c r="JD22" s="79" t="str">
        <f>IF(JB$9="", "", IF(AND(NOT('Personnel Details'!$N$21=""), $B22&gt;='Personnel Details'!$N$21), 'Personnel Details'!$Q$21, IF(AND(NOT('Personnel Details'!$I$21=""), $B22&gt;='Personnel Details'!$I$21), 'Personnel Details'!$L$21, 'Personnel Details'!$G$21)))</f>
        <v/>
      </c>
      <c r="JE22" s="59">
        <f t="shared" si="104"/>
        <v>0</v>
      </c>
      <c r="JF22" s="53"/>
      <c r="JH22" s="78" t="str">
        <f>IF(JH$9="", "", IF(AND(NOT('Personnel Details'!$N$22=""), $B22&gt;='Personnel Details'!$N$22), 'Personnel Details'!$O$22, IF(AND(NOT('Personnel Details'!$I$22=""), $B22&gt;='Personnel Details'!$I$22), 'Personnel Details'!$J$22, 'Personnel Details'!$E$22)))</f>
        <v/>
      </c>
      <c r="JI22" s="59" t="str">
        <f>IF(JH$9="", "", IF(AND(NOT('Personnel Details'!$N$22=""), $B22&gt;='Personnel Details'!$N$22), IF('Personnel Details'!$P$22="","", 'Personnel Details'!$P$22), IF(AND(NOT('Personnel Details'!$I$22=""), $B22&gt;='Personnel Details'!$I$22), IF('Personnel Details'!$K$22="", "", 'Personnel Details'!$K$22), IF('Personnel Details'!$F$22="", "", 'Personnel Details'!$F$22))))</f>
        <v/>
      </c>
      <c r="JJ22" s="79" t="str">
        <f>IF(JH$9="", "", IF(AND(NOT('Personnel Details'!$N$22=""), $B22&gt;='Personnel Details'!$N$22), 'Personnel Details'!$Q$22, IF(AND(NOT('Personnel Details'!$I$22=""), $B22&gt;='Personnel Details'!$I$22), 'Personnel Details'!$L$22, 'Personnel Details'!$G$22)))</f>
        <v/>
      </c>
      <c r="JK22" s="59">
        <f t="shared" si="105"/>
        <v>0</v>
      </c>
      <c r="JL22" s="53"/>
      <c r="JN22" s="78" t="str">
        <f>IF(JN$9="", "", IF(AND(NOT('Personnel Details'!$N$23=""), $B22&gt;='Personnel Details'!$N$23), 'Personnel Details'!$O$23, IF(AND(NOT('Personnel Details'!$I$23=""), $B22&gt;='Personnel Details'!$I$23), 'Personnel Details'!$J$23, 'Personnel Details'!$E$23)))</f>
        <v/>
      </c>
      <c r="JO22" s="59" t="str">
        <f>IF(JN$9="", "", IF(AND(NOT('Personnel Details'!$N$23=""), $B22&gt;='Personnel Details'!$N$23), IF('Personnel Details'!$P$23="","", 'Personnel Details'!$P$23), IF(AND(NOT('Personnel Details'!$I$23=""), $B22&gt;='Personnel Details'!$I$23), IF('Personnel Details'!$K$23="", "", 'Personnel Details'!$K$23), IF('Personnel Details'!$F$23="", "", 'Personnel Details'!$F$23))))</f>
        <v/>
      </c>
      <c r="JP22" s="79" t="str">
        <f>IF(JN$9="", "", IF(AND(NOT('Personnel Details'!$N$23=""), $B22&gt;='Personnel Details'!$N$23), 'Personnel Details'!$Q$23, IF(AND(NOT('Personnel Details'!$I$23=""), $B22&gt;='Personnel Details'!$I$23), 'Personnel Details'!$L$23, 'Personnel Details'!$G$23)))</f>
        <v/>
      </c>
      <c r="JQ22" s="59">
        <f t="shared" si="106"/>
        <v>0</v>
      </c>
      <c r="JR22" s="53"/>
      <c r="JT22" s="78" t="str">
        <f>IF(JT$9="", "", IF(AND(NOT('Personnel Details'!$N$24=""), $B22&gt;='Personnel Details'!$N$24), 'Personnel Details'!$O$24, IF(AND(NOT('Personnel Details'!$I$24=""), $B22&gt;='Personnel Details'!$I$24), 'Personnel Details'!$J$24, 'Personnel Details'!$E$24)))</f>
        <v/>
      </c>
      <c r="JU22" s="59" t="str">
        <f>IF(JT$9="", "", IF(AND(NOT('Personnel Details'!$N$24=""), $B22&gt;='Personnel Details'!$N$24), IF('Personnel Details'!$P$24="","", 'Personnel Details'!$P$24), IF(AND(NOT('Personnel Details'!$I$24=""), $B22&gt;='Personnel Details'!$I$24), IF('Personnel Details'!$K$24="", "", 'Personnel Details'!$K$24), IF('Personnel Details'!$F$24="", "", 'Personnel Details'!$F$24))))</f>
        <v/>
      </c>
      <c r="JV22" s="79" t="str">
        <f>IF(JT$9="", "", IF(AND(NOT('Personnel Details'!$N$24=""), $B22&gt;='Personnel Details'!$N$24), 'Personnel Details'!$Q$24, IF(AND(NOT('Personnel Details'!$I$24=""), $B22&gt;='Personnel Details'!$I$24), 'Personnel Details'!$L$24, 'Personnel Details'!$G$24)))</f>
        <v/>
      </c>
      <c r="JW22" s="59">
        <f t="shared" si="107"/>
        <v>0</v>
      </c>
      <c r="JX22" s="53"/>
      <c r="JZ22" s="78" t="str">
        <f>IF(JZ$9="", "", IF(AND(NOT('Personnel Details'!$N$25=""), $B22&gt;='Personnel Details'!$N$25), 'Personnel Details'!$O$25, IF(AND(NOT('Personnel Details'!$I$25=""), $B22&gt;='Personnel Details'!$I$25), 'Personnel Details'!$J$25, 'Personnel Details'!$E$25)))</f>
        <v/>
      </c>
      <c r="KA22" s="59" t="str">
        <f>IF(JZ$9="", "", IF(AND(NOT('Personnel Details'!$N$25=""), $B22&gt;='Personnel Details'!$N$25), IF('Personnel Details'!$P$25="","", 'Personnel Details'!$P$25), IF(AND(NOT('Personnel Details'!$I$25=""), $B22&gt;='Personnel Details'!$I$25), IF('Personnel Details'!$K$25="", "", 'Personnel Details'!$K$25), IF('Personnel Details'!$F$25="", "", 'Personnel Details'!$F$25))))</f>
        <v/>
      </c>
      <c r="KB22" s="79" t="str">
        <f>IF(JZ$9="", "", IF(AND(NOT('Personnel Details'!$N$25=""), $B22&gt;='Personnel Details'!$N$25), 'Personnel Details'!$Q$25, IF(AND(NOT('Personnel Details'!$I$25=""), $B22&gt;='Personnel Details'!$I$25), 'Personnel Details'!$L$25, 'Personnel Details'!$G$25)))</f>
        <v/>
      </c>
      <c r="KC22" s="59">
        <f t="shared" si="108"/>
        <v>0</v>
      </c>
      <c r="KD22" s="53"/>
      <c r="KF22" s="78" t="str">
        <f>IF(KF$9="", "", IF(AND(NOT('Personnel Details'!$N$26=""), $B22&gt;='Personnel Details'!$N$26), 'Personnel Details'!$O$26, IF(AND(NOT('Personnel Details'!$I$26=""), $B22&gt;='Personnel Details'!$I$26), 'Personnel Details'!$J$26, 'Personnel Details'!$E$26)))</f>
        <v/>
      </c>
      <c r="KG22" s="59" t="str">
        <f>IF(KF$9="", "", IF(AND(NOT('Personnel Details'!$N$26=""), $B22&gt;='Personnel Details'!$N$26), IF('Personnel Details'!$P$26="","", 'Personnel Details'!$P$26), IF(AND(NOT('Personnel Details'!$I$26=""), $B22&gt;='Personnel Details'!$I$26), IF('Personnel Details'!$K$26="", "", 'Personnel Details'!$K$26), IF('Personnel Details'!$F$26="", "", 'Personnel Details'!$F$26))))</f>
        <v/>
      </c>
      <c r="KH22" s="79" t="str">
        <f>IF(KF$9="", "", IF(AND(NOT('Personnel Details'!$N$26=""), $B22&gt;='Personnel Details'!$N$26), 'Personnel Details'!$Q$26, IF(AND(NOT('Personnel Details'!$I$26=""), $B22&gt;='Personnel Details'!$I$26), 'Personnel Details'!$L$26, 'Personnel Details'!$G$26)))</f>
        <v/>
      </c>
      <c r="KI22" s="59">
        <f t="shared" si="109"/>
        <v>0</v>
      </c>
      <c r="KJ22" s="53"/>
      <c r="KL22" s="78" t="str">
        <f>IF(KL$9="", "", IF(AND(NOT('Personnel Details'!$N$27=""), $B22&gt;='Personnel Details'!$N$27), 'Personnel Details'!$O$27, IF(AND(NOT('Personnel Details'!$I$27=""), $B22&gt;='Personnel Details'!$I$27), 'Personnel Details'!$J$27, 'Personnel Details'!$E$27)))</f>
        <v/>
      </c>
      <c r="KM22" s="59" t="str">
        <f>IF(KL$9="", "", IF(AND(NOT('Personnel Details'!$N$27=""), $B22&gt;='Personnel Details'!$N$27), IF('Personnel Details'!$P$27="","", 'Personnel Details'!$P$27), IF(AND(NOT('Personnel Details'!$I$27=""), $B22&gt;='Personnel Details'!$I$27), IF('Personnel Details'!$K$27="", "", 'Personnel Details'!$K$27), IF('Personnel Details'!$F$27="", "", 'Personnel Details'!$F$27))))</f>
        <v/>
      </c>
      <c r="KN22" s="79" t="str">
        <f>IF(KL$9="", "", IF(AND(NOT('Personnel Details'!$N$27=""), $B22&gt;='Personnel Details'!$N$27), 'Personnel Details'!$Q$27, IF(AND(NOT('Personnel Details'!$I$27=""), $B22&gt;='Personnel Details'!$I$27), 'Personnel Details'!$L$27, 'Personnel Details'!$G$27)))</f>
        <v/>
      </c>
      <c r="KO22" s="59">
        <f t="shared" si="110"/>
        <v>0</v>
      </c>
      <c r="KP22" s="53"/>
      <c r="KR22" s="78" t="str">
        <f>IF(KR$9="", "", IF(AND(NOT('Personnel Details'!$N$28=""), $B22&gt;='Personnel Details'!$N$28), 'Personnel Details'!$O$28, IF(AND(NOT('Personnel Details'!$I$28=""), $B22&gt;='Personnel Details'!$I$28), 'Personnel Details'!$J$28, 'Personnel Details'!$E$28)))</f>
        <v/>
      </c>
      <c r="KS22" s="59" t="str">
        <f>IF(KR$9="", "", IF(AND(NOT('Personnel Details'!$N$28=""), $B22&gt;='Personnel Details'!$N$28), IF('Personnel Details'!$P$28="","", 'Personnel Details'!$P$28), IF(AND(NOT('Personnel Details'!$I$28=""), $B22&gt;='Personnel Details'!$I$28), IF('Personnel Details'!$K$28="", "", 'Personnel Details'!$K$28), IF('Personnel Details'!$F$28="", "", 'Personnel Details'!$F$28))))</f>
        <v/>
      </c>
      <c r="KT22" s="79" t="str">
        <f>IF(KR$9="", "", IF(AND(NOT('Personnel Details'!$N$28=""), $B22&gt;='Personnel Details'!$N$28), 'Personnel Details'!$Q$28, IF(AND(NOT('Personnel Details'!$I$28=""), $B22&gt;='Personnel Details'!$I$28), 'Personnel Details'!$L$28, 'Personnel Details'!$G$28)))</f>
        <v/>
      </c>
      <c r="KU22" s="59">
        <f t="shared" si="111"/>
        <v>0</v>
      </c>
      <c r="KV22" s="53"/>
      <c r="KX22" s="78" t="str">
        <f>IF(KX$9="", "", IF(AND(NOT('Personnel Details'!$N$29=""), $B22&gt;='Personnel Details'!$N$29), 'Personnel Details'!$O$29, IF(AND(NOT('Personnel Details'!$I$29=""), $B22&gt;='Personnel Details'!$I$29), 'Personnel Details'!$J$29, 'Personnel Details'!$E$29)))</f>
        <v/>
      </c>
      <c r="KY22" s="59" t="str">
        <f>IF(KX$9="", "", IF(AND(NOT('Personnel Details'!$N$29=""), $B22&gt;='Personnel Details'!$N$29), IF('Personnel Details'!$P$29="","", 'Personnel Details'!$P$29), IF(AND(NOT('Personnel Details'!$I$29=""), $B22&gt;='Personnel Details'!$I$29), IF('Personnel Details'!$K$29="", "", 'Personnel Details'!$K$29), IF('Personnel Details'!$F$29="", "", 'Personnel Details'!$F$29))))</f>
        <v/>
      </c>
      <c r="KZ22" s="79" t="str">
        <f>IF(KX$9="", "", IF(AND(NOT('Personnel Details'!$N$29=""), $B22&gt;='Personnel Details'!$N$29), 'Personnel Details'!$Q$29, IF(AND(NOT('Personnel Details'!$I$29=""), $B22&gt;='Personnel Details'!$I$29), 'Personnel Details'!$L$29, 'Personnel Details'!$G$29)))</f>
        <v/>
      </c>
      <c r="LA22" s="59">
        <f t="shared" si="112"/>
        <v>0</v>
      </c>
      <c r="LB22" s="53"/>
      <c r="LD22" s="78" t="str">
        <f>IF(LD$9="", "", IF(AND(NOT('Personnel Details'!$N$30=""), $B22&gt;='Personnel Details'!$N$30), 'Personnel Details'!$O$30, IF(AND(NOT('Personnel Details'!$I$30=""), $B22&gt;='Personnel Details'!$I$30), 'Personnel Details'!$J$30, 'Personnel Details'!$E$30)))</f>
        <v/>
      </c>
      <c r="LE22" s="59" t="str">
        <f>IF(LD$9="", "", IF(AND(NOT('Personnel Details'!$N$30=""), $B22&gt;='Personnel Details'!$N$30), IF('Personnel Details'!$P$30="","", 'Personnel Details'!$P$30), IF(AND(NOT('Personnel Details'!$I$30=""), $B22&gt;='Personnel Details'!$I$30), IF('Personnel Details'!$K$30="", "", 'Personnel Details'!$K$30), IF('Personnel Details'!$F$30="", "", 'Personnel Details'!$F$30))))</f>
        <v/>
      </c>
      <c r="LF22" s="79" t="str">
        <f>IF(LD$9="", "", IF(AND(NOT('Personnel Details'!$N$30=""), $B22&gt;='Personnel Details'!$N$30), 'Personnel Details'!$Q$30, IF(AND(NOT('Personnel Details'!$I$30=""), $B22&gt;='Personnel Details'!$I$30), 'Personnel Details'!$L$30, 'Personnel Details'!$G$30)))</f>
        <v/>
      </c>
      <c r="LG22" s="59">
        <f t="shared" si="113"/>
        <v>0</v>
      </c>
      <c r="LH22" s="53"/>
      <c r="LJ22" s="78" t="str">
        <f>IF(LJ$9="", "", IF(AND(NOT('Personnel Details'!$N$31=""), $B22&gt;='Personnel Details'!$N$31), 'Personnel Details'!$O$31, IF(AND(NOT('Personnel Details'!$I$31=""), $B22&gt;='Personnel Details'!$I$31), 'Personnel Details'!$J$31, 'Personnel Details'!$E$31)))</f>
        <v/>
      </c>
      <c r="LK22" s="59" t="str">
        <f>IF(LJ$9="", "", IF(AND(NOT('Personnel Details'!$N$31=""), $B22&gt;='Personnel Details'!$N$31), IF('Personnel Details'!$P$31="","", 'Personnel Details'!$P$31), IF(AND(NOT('Personnel Details'!$I$31=""), $B22&gt;='Personnel Details'!$I$31), IF('Personnel Details'!$K$31="", "", 'Personnel Details'!$K$31), IF('Personnel Details'!$F$31="", "", 'Personnel Details'!$F$31))))</f>
        <v/>
      </c>
      <c r="LL22" s="79" t="str">
        <f>IF(LJ$9="", "", IF(AND(NOT('Personnel Details'!$N$31=""), $B22&gt;='Personnel Details'!$N$31), 'Personnel Details'!$Q$31, IF(AND(NOT('Personnel Details'!$I$31=""), $B22&gt;='Personnel Details'!$I$31), 'Personnel Details'!$L$31, 'Personnel Details'!$G$31)))</f>
        <v/>
      </c>
      <c r="LM22" s="59">
        <f t="shared" si="114"/>
        <v>0</v>
      </c>
      <c r="LN22" s="53"/>
      <c r="LP22" s="78" t="str">
        <f>IF(LP$9="", "", IF(AND(NOT('Personnel Details'!$N$32=""), $B22&gt;='Personnel Details'!$N$32), 'Personnel Details'!$O$32, IF(AND(NOT('Personnel Details'!$I$32=""), $B22&gt;='Personnel Details'!$I$32), 'Personnel Details'!$J$32, 'Personnel Details'!$E$32)))</f>
        <v/>
      </c>
      <c r="LQ22" s="59" t="str">
        <f>IF(LP$9="", "", IF(AND(NOT('Personnel Details'!$N$32=""), $B22&gt;='Personnel Details'!$N$32), IF('Personnel Details'!$P$32="","", 'Personnel Details'!$P$32), IF(AND(NOT('Personnel Details'!$I$32=""), $B22&gt;='Personnel Details'!$I$32), IF('Personnel Details'!$K$32="", "", 'Personnel Details'!$K$32), IF('Personnel Details'!$F$32="", "", 'Personnel Details'!$F$32))))</f>
        <v/>
      </c>
      <c r="LR22" s="79" t="str">
        <f>IF(LP$9="", "", IF(AND(NOT('Personnel Details'!$N$32=""), $B22&gt;='Personnel Details'!$N$32), 'Personnel Details'!$Q$32, IF(AND(NOT('Personnel Details'!$I$32=""), $B22&gt;='Personnel Details'!$I$32), 'Personnel Details'!$L$32, 'Personnel Details'!$G$32)))</f>
        <v/>
      </c>
      <c r="LS22" s="59">
        <f t="shared" si="115"/>
        <v>0</v>
      </c>
      <c r="LT22" s="53"/>
      <c r="LV22" s="78" t="str">
        <f>IF(LV$9="", "", IF(AND(NOT('Personnel Details'!$N$33=""), $B22&gt;='Personnel Details'!$N$33), 'Personnel Details'!$O$33, IF(AND(NOT('Personnel Details'!$I$33=""), $B22&gt;='Personnel Details'!$I$33), 'Personnel Details'!$J$33, 'Personnel Details'!$E$33)))</f>
        <v/>
      </c>
      <c r="LW22" s="59" t="str">
        <f>IF(LV$9="", "", IF(AND(NOT('Personnel Details'!$N$33=""), $B22&gt;='Personnel Details'!$N$33), IF('Personnel Details'!$P$33="","", 'Personnel Details'!$P$33), IF(AND(NOT('Personnel Details'!$I$33=""), $B22&gt;='Personnel Details'!$I$33), IF('Personnel Details'!$K$33="", "", 'Personnel Details'!$K$33), IF('Personnel Details'!$F$33="", "", 'Personnel Details'!$F$33))))</f>
        <v/>
      </c>
      <c r="LX22" s="79" t="str">
        <f>IF(LV$9="", "", IF(AND(NOT('Personnel Details'!$N$33=""), $B22&gt;='Personnel Details'!$N$33), 'Personnel Details'!$Q$33, IF(AND(NOT('Personnel Details'!$I$33=""), $B22&gt;='Personnel Details'!$I$33), 'Personnel Details'!$L$33, 'Personnel Details'!$G$33)))</f>
        <v/>
      </c>
      <c r="LY22" s="59">
        <f t="shared" si="116"/>
        <v>0</v>
      </c>
      <c r="LZ22" s="53"/>
      <c r="MB22" s="78" t="str">
        <f>IF(MB$9="", "", IF(AND(NOT('Personnel Details'!$N$34=""), $B22&gt;='Personnel Details'!$N$34), 'Personnel Details'!$O$34, IF(AND(NOT('Personnel Details'!$I$34=""), $B22&gt;='Personnel Details'!$I$34), 'Personnel Details'!$J$34, 'Personnel Details'!$E$34)))</f>
        <v/>
      </c>
      <c r="MC22" s="59" t="str">
        <f>IF(MB$9="", "", IF(AND(NOT('Personnel Details'!$N$34=""), $B22&gt;='Personnel Details'!$N$34), IF('Personnel Details'!$P$34="","", 'Personnel Details'!$P$34), IF(AND(NOT('Personnel Details'!$I$34=""), $B22&gt;='Personnel Details'!$I$34), IF('Personnel Details'!$K$34="", "", 'Personnel Details'!$K$34), IF('Personnel Details'!$F$34="", "", 'Personnel Details'!$F$34))))</f>
        <v/>
      </c>
      <c r="MD22" s="79" t="str">
        <f>IF(MB$9="", "", IF(AND(NOT('Personnel Details'!$N$34=""), $B22&gt;='Personnel Details'!$N$34), 'Personnel Details'!$Q$34, IF(AND(NOT('Personnel Details'!$I$34=""), $B22&gt;='Personnel Details'!$I$34), 'Personnel Details'!$L$34, 'Personnel Details'!$G$34)))</f>
        <v/>
      </c>
      <c r="ME22" s="59">
        <f t="shared" si="117"/>
        <v>0</v>
      </c>
      <c r="MF22" s="53"/>
      <c r="MH22" s="78" t="str">
        <f>IF(MH$9="", "", IF(AND(NOT('Personnel Details'!$N$35=""), $B22&gt;='Personnel Details'!$N$35), 'Personnel Details'!$O$35, IF(AND(NOT('Personnel Details'!$I$35=""), $B22&gt;='Personnel Details'!$I$35), 'Personnel Details'!$J$35, 'Personnel Details'!$E$35)))</f>
        <v/>
      </c>
      <c r="MI22" s="59" t="str">
        <f>IF(MH$9="", "", IF(AND(NOT('Personnel Details'!$N$35=""), $B22&gt;='Personnel Details'!$N$35), IF('Personnel Details'!$P$35="","", 'Personnel Details'!$P$35), IF(AND(NOT('Personnel Details'!$I$35=""), $B22&gt;='Personnel Details'!$I$35), IF('Personnel Details'!$K$35="", "", 'Personnel Details'!$K$35), IF('Personnel Details'!$F$35="", "", 'Personnel Details'!$F$35))))</f>
        <v/>
      </c>
      <c r="MJ22" s="79" t="str">
        <f>IF(MH$9="", "", IF(AND(NOT('Personnel Details'!$N$35=""), $B22&gt;='Personnel Details'!$N$35), 'Personnel Details'!$Q$35, IF(AND(NOT('Personnel Details'!$I$35=""), $B22&gt;='Personnel Details'!$I$35), 'Personnel Details'!$L$35, 'Personnel Details'!$G$35)))</f>
        <v/>
      </c>
      <c r="MK22" s="59">
        <f t="shared" si="118"/>
        <v>0</v>
      </c>
      <c r="ML22" s="53"/>
      <c r="MN22" s="78" t="str">
        <f>IF(MN$9="", "", IF(AND(NOT('Personnel Details'!$N$36=""), $B22&gt;='Personnel Details'!$N$36), 'Personnel Details'!$O$36, IF(AND(NOT('Personnel Details'!$I$36=""), $B22&gt;='Personnel Details'!$I$36), 'Personnel Details'!$J$36, 'Personnel Details'!$E$36)))</f>
        <v/>
      </c>
      <c r="MO22" s="59" t="str">
        <f>IF(MN$9="", "", IF(AND(NOT('Personnel Details'!$N$36=""), $B22&gt;='Personnel Details'!$N$36), IF('Personnel Details'!$P$36="","", 'Personnel Details'!$P$36), IF(AND(NOT('Personnel Details'!$I$36=""), $B22&gt;='Personnel Details'!$I$36), IF('Personnel Details'!$K$36="", "", 'Personnel Details'!$K$36), IF('Personnel Details'!$F$36="", "", 'Personnel Details'!$F$36))))</f>
        <v/>
      </c>
      <c r="MP22" s="79" t="str">
        <f>IF(MN$9="", "", IF(AND(NOT('Personnel Details'!$N$36=""), $B22&gt;='Personnel Details'!$N$36), 'Personnel Details'!$Q$36, IF(AND(NOT('Personnel Details'!$I$36=""), $B22&gt;='Personnel Details'!$I$36), 'Personnel Details'!$L$36, 'Personnel Details'!$G$36)))</f>
        <v/>
      </c>
      <c r="MQ22" s="59">
        <f t="shared" si="119"/>
        <v>0</v>
      </c>
      <c r="MR22" s="53"/>
      <c r="MT22" s="78" t="str">
        <f>IF(MT$9="", "", IF(AND(NOT('Personnel Details'!$N$37=""), $B22&gt;='Personnel Details'!$N$37), 'Personnel Details'!$O$37, IF(AND(NOT('Personnel Details'!$I$37=""), $B22&gt;='Personnel Details'!$I$37), 'Personnel Details'!$J$37, 'Personnel Details'!$E$37)))</f>
        <v/>
      </c>
      <c r="MU22" s="59" t="str">
        <f>IF(MT$9="", "", IF(AND(NOT('Personnel Details'!$N$37=""), $B22&gt;='Personnel Details'!$N$37), IF('Personnel Details'!$P$37="","", 'Personnel Details'!$P$37), IF(AND(NOT('Personnel Details'!$I$37=""), $B22&gt;='Personnel Details'!$I$37), IF('Personnel Details'!$K$37="", "", 'Personnel Details'!$K$37), IF('Personnel Details'!$F$37="", "", 'Personnel Details'!$F$37))))</f>
        <v/>
      </c>
      <c r="MV22" s="79" t="str">
        <f>IF(MT$9="", "", IF(AND(NOT('Personnel Details'!$N$37=""), $B22&gt;='Personnel Details'!$N$37), 'Personnel Details'!$Q$37, IF(AND(NOT('Personnel Details'!$I$37=""), $B22&gt;='Personnel Details'!$I$37), 'Personnel Details'!$L$37, 'Personnel Details'!$G$37)))</f>
        <v/>
      </c>
      <c r="MW22" s="59">
        <f t="shared" si="120"/>
        <v>0</v>
      </c>
      <c r="MX22" s="53"/>
      <c r="MZ22" s="78" t="str">
        <f>IF(MZ$9="", "", IF(AND(NOT('Personnel Details'!$N$38=""), $B22&gt;='Personnel Details'!$N$38), 'Personnel Details'!$O$38, IF(AND(NOT('Personnel Details'!$I$38=""), $B22&gt;='Personnel Details'!$I$38), 'Personnel Details'!$J$38, 'Personnel Details'!$E$38)))</f>
        <v/>
      </c>
      <c r="NA22" s="59" t="str">
        <f>IF(MZ$9="", "", IF(AND(NOT('Personnel Details'!$N$38=""), $B22&gt;='Personnel Details'!$N$38), IF('Personnel Details'!$P$38="","", 'Personnel Details'!$P$38), IF(AND(NOT('Personnel Details'!$I$38=""), $B22&gt;='Personnel Details'!$I$38), IF('Personnel Details'!$K$38="", "", 'Personnel Details'!$K$38), IF('Personnel Details'!$F$38="", "", 'Personnel Details'!$F$38))))</f>
        <v/>
      </c>
      <c r="NB22" s="79" t="str">
        <f>IF(MZ$9="", "", IF(AND(NOT('Personnel Details'!$N$38=""), $B22&gt;='Personnel Details'!$N$38), 'Personnel Details'!$Q$38, IF(AND(NOT('Personnel Details'!$I$38=""), $B22&gt;='Personnel Details'!$I$38), 'Personnel Details'!$L$38, 'Personnel Details'!$G$38)))</f>
        <v/>
      </c>
      <c r="NC22" s="59">
        <f t="shared" si="121"/>
        <v>0</v>
      </c>
      <c r="ND22" s="53"/>
      <c r="NF22" s="78" t="str">
        <f>IF(NF$9="", "", IF(AND(NOT('Personnel Details'!$N$39=""), $B22&gt;='Personnel Details'!$N$39), 'Personnel Details'!$O$39, IF(AND(NOT('Personnel Details'!$I$39=""), $B22&gt;='Personnel Details'!$I$39), 'Personnel Details'!$J$39, 'Personnel Details'!$E$39)))</f>
        <v/>
      </c>
      <c r="NG22" s="59" t="str">
        <f>IF(NF$9="", "", IF(AND(NOT('Personnel Details'!$N$39=""), $B22&gt;='Personnel Details'!$N$39), IF('Personnel Details'!$P$39="","", 'Personnel Details'!$P$39), IF(AND(NOT('Personnel Details'!$I$39=""), $B22&gt;='Personnel Details'!$I$39), IF('Personnel Details'!$K$39="", "", 'Personnel Details'!$K$39), IF('Personnel Details'!$F$39="", "", 'Personnel Details'!$F$39))))</f>
        <v/>
      </c>
      <c r="NH22" s="79" t="str">
        <f>IF(NF$9="", "", IF(AND(NOT('Personnel Details'!$N$39=""), $B22&gt;='Personnel Details'!$N$39), 'Personnel Details'!$Q$39, IF(AND(NOT('Personnel Details'!$I$39=""), $B22&gt;='Personnel Details'!$I$39), 'Personnel Details'!$L$39, 'Personnel Details'!$G$39)))</f>
        <v/>
      </c>
      <c r="NI22" s="59">
        <f t="shared" si="122"/>
        <v>0</v>
      </c>
      <c r="NJ22" s="53"/>
      <c r="NL22" s="78" t="str">
        <f>IF(NL$9="", "", IF(AND(NOT('Personnel Details'!$N$40=""), $B22&gt;='Personnel Details'!$N$40), 'Personnel Details'!$O$40, IF(AND(NOT('Personnel Details'!$I$40=""), $B22&gt;='Personnel Details'!$I$40), 'Personnel Details'!$J$40, 'Personnel Details'!$E$40)))</f>
        <v/>
      </c>
      <c r="NM22" s="59" t="str">
        <f>IF(NL$9="", "", IF(AND(NOT('Personnel Details'!$N$40=""), $B22&gt;='Personnel Details'!$N$40), IF('Personnel Details'!$P$40="","", 'Personnel Details'!$P$40), IF(AND(NOT('Personnel Details'!$I$40=""), $B22&gt;='Personnel Details'!$I$40), IF('Personnel Details'!$K$40="", "", 'Personnel Details'!$K$40), IF('Personnel Details'!$F$40="", "", 'Personnel Details'!$F$40))))</f>
        <v/>
      </c>
      <c r="NN22" s="79" t="str">
        <f>IF(NL$9="", "", IF(AND(NOT('Personnel Details'!$N$40=""), $B22&gt;='Personnel Details'!$N$40), 'Personnel Details'!$Q$40, IF(AND(NOT('Personnel Details'!$I$40=""), $B22&gt;='Personnel Details'!$I$40), 'Personnel Details'!$L$40, 'Personnel Details'!$G$40)))</f>
        <v/>
      </c>
      <c r="NO22" s="59">
        <f t="shared" si="123"/>
        <v>0</v>
      </c>
      <c r="NP22" s="53"/>
    </row>
    <row r="23" spans="1:380" x14ac:dyDescent="0.25">
      <c r="A23" s="32"/>
      <c r="B23" s="113">
        <f>IFERROR(IF(B22+1&gt;'Personnel Details'!$U$5, "", B22+1), "")</f>
        <v>43843</v>
      </c>
      <c r="C23" s="32"/>
      <c r="D23" s="84">
        <v>200</v>
      </c>
      <c r="E23" s="13">
        <f t="shared" si="2"/>
        <v>1280</v>
      </c>
      <c r="F23" s="13">
        <f t="shared" si="33"/>
        <v>160</v>
      </c>
      <c r="G23" s="56">
        <f t="shared" si="124"/>
        <v>1024</v>
      </c>
      <c r="H23" s="16">
        <f t="shared" si="34"/>
        <v>0.8</v>
      </c>
      <c r="I23" s="32"/>
      <c r="J23" s="84">
        <v>180</v>
      </c>
      <c r="K23" s="62">
        <f t="shared" si="3"/>
        <v>1210</v>
      </c>
      <c r="L23" s="62">
        <f t="shared" si="35"/>
        <v>144</v>
      </c>
      <c r="M23" s="65">
        <f t="shared" si="125"/>
        <v>968</v>
      </c>
      <c r="N23" s="68">
        <f t="shared" si="36"/>
        <v>0.8</v>
      </c>
      <c r="O23" s="32"/>
      <c r="P23" s="84">
        <v>140</v>
      </c>
      <c r="Q23" s="62">
        <f t="shared" si="4"/>
        <v>1230</v>
      </c>
      <c r="R23" s="62">
        <f t="shared" si="37"/>
        <v>112</v>
      </c>
      <c r="S23" s="65">
        <f t="shared" si="126"/>
        <v>984</v>
      </c>
      <c r="T23" s="68">
        <f t="shared" si="38"/>
        <v>0.8</v>
      </c>
      <c r="U23" s="32"/>
      <c r="V23" s="84">
        <v>160</v>
      </c>
      <c r="W23" s="62">
        <f t="shared" si="5"/>
        <v>1260</v>
      </c>
      <c r="X23" s="62">
        <f t="shared" si="39"/>
        <v>128</v>
      </c>
      <c r="Y23" s="65">
        <f t="shared" si="127"/>
        <v>1008</v>
      </c>
      <c r="Z23" s="68">
        <f t="shared" si="40"/>
        <v>0.8</v>
      </c>
      <c r="AA23" s="32"/>
      <c r="AB23" s="84"/>
      <c r="AC23" s="62" t="str">
        <f t="shared" si="6"/>
        <v/>
      </c>
      <c r="AD23" s="62" t="str">
        <f t="shared" si="41"/>
        <v/>
      </c>
      <c r="AE23" s="65" t="str">
        <f t="shared" si="128"/>
        <v/>
      </c>
      <c r="AF23" s="68" t="str">
        <f t="shared" si="42"/>
        <v/>
      </c>
      <c r="AG23" s="32"/>
      <c r="AH23" s="84"/>
      <c r="AI23" s="62" t="str">
        <f t="shared" si="7"/>
        <v/>
      </c>
      <c r="AJ23" s="62" t="str">
        <f t="shared" si="43"/>
        <v/>
      </c>
      <c r="AK23" s="65" t="str">
        <f t="shared" si="129"/>
        <v/>
      </c>
      <c r="AL23" s="68" t="str">
        <f t="shared" si="44"/>
        <v/>
      </c>
      <c r="AM23" s="32"/>
      <c r="AN23" s="84"/>
      <c r="AO23" s="62" t="str">
        <f t="shared" si="8"/>
        <v/>
      </c>
      <c r="AP23" s="62" t="str">
        <f t="shared" si="45"/>
        <v/>
      </c>
      <c r="AQ23" s="65" t="str">
        <f t="shared" si="130"/>
        <v/>
      </c>
      <c r="AR23" s="68" t="str">
        <f t="shared" si="46"/>
        <v/>
      </c>
      <c r="AS23" s="32"/>
      <c r="AT23" s="84"/>
      <c r="AU23" s="62" t="str">
        <f t="shared" si="9"/>
        <v/>
      </c>
      <c r="AV23" s="62" t="str">
        <f t="shared" si="47"/>
        <v/>
      </c>
      <c r="AW23" s="65" t="str">
        <f t="shared" si="131"/>
        <v/>
      </c>
      <c r="AX23" s="68" t="str">
        <f t="shared" si="48"/>
        <v/>
      </c>
      <c r="AY23" s="32"/>
      <c r="AZ23" s="84"/>
      <c r="BA23" s="62" t="str">
        <f t="shared" si="10"/>
        <v/>
      </c>
      <c r="BB23" s="62" t="str">
        <f t="shared" si="49"/>
        <v/>
      </c>
      <c r="BC23" s="65" t="str">
        <f t="shared" si="132"/>
        <v/>
      </c>
      <c r="BD23" s="68" t="str">
        <f t="shared" si="50"/>
        <v/>
      </c>
      <c r="BE23" s="32"/>
      <c r="BF23" s="84"/>
      <c r="BG23" s="62" t="str">
        <f t="shared" si="11"/>
        <v/>
      </c>
      <c r="BH23" s="62" t="str">
        <f t="shared" si="51"/>
        <v/>
      </c>
      <c r="BI23" s="65" t="str">
        <f t="shared" si="133"/>
        <v/>
      </c>
      <c r="BJ23" s="68" t="str">
        <f t="shared" si="52"/>
        <v/>
      </c>
      <c r="BK23" s="32"/>
      <c r="BL23" s="84"/>
      <c r="BM23" s="62" t="str">
        <f t="shared" si="12"/>
        <v/>
      </c>
      <c r="BN23" s="62" t="str">
        <f t="shared" si="53"/>
        <v/>
      </c>
      <c r="BO23" s="65" t="str">
        <f t="shared" si="134"/>
        <v/>
      </c>
      <c r="BP23" s="68" t="str">
        <f t="shared" si="54"/>
        <v/>
      </c>
      <c r="BQ23" s="32"/>
      <c r="BR23" s="84"/>
      <c r="BS23" s="62" t="str">
        <f t="shared" si="13"/>
        <v/>
      </c>
      <c r="BT23" s="62" t="str">
        <f t="shared" si="55"/>
        <v/>
      </c>
      <c r="BU23" s="65" t="str">
        <f t="shared" si="135"/>
        <v/>
      </c>
      <c r="BV23" s="68" t="str">
        <f t="shared" si="56"/>
        <v/>
      </c>
      <c r="BW23" s="32"/>
      <c r="BX23" s="84"/>
      <c r="BY23" s="62" t="str">
        <f t="shared" si="14"/>
        <v/>
      </c>
      <c r="BZ23" s="62" t="str">
        <f t="shared" si="57"/>
        <v/>
      </c>
      <c r="CA23" s="65" t="str">
        <f t="shared" si="136"/>
        <v/>
      </c>
      <c r="CB23" s="68" t="str">
        <f t="shared" si="58"/>
        <v/>
      </c>
      <c r="CC23" s="32"/>
      <c r="CD23" s="84"/>
      <c r="CE23" s="62" t="str">
        <f t="shared" si="15"/>
        <v/>
      </c>
      <c r="CF23" s="62" t="str">
        <f t="shared" si="59"/>
        <v/>
      </c>
      <c r="CG23" s="65" t="str">
        <f t="shared" si="137"/>
        <v/>
      </c>
      <c r="CH23" s="68" t="str">
        <f t="shared" si="60"/>
        <v/>
      </c>
      <c r="CI23" s="32"/>
      <c r="CJ23" s="84"/>
      <c r="CK23" s="62" t="str">
        <f t="shared" si="16"/>
        <v/>
      </c>
      <c r="CL23" s="62" t="str">
        <f t="shared" si="61"/>
        <v/>
      </c>
      <c r="CM23" s="65" t="str">
        <f t="shared" si="138"/>
        <v/>
      </c>
      <c r="CN23" s="68" t="str">
        <f t="shared" si="62"/>
        <v/>
      </c>
      <c r="CO23" s="32"/>
      <c r="CP23" s="84"/>
      <c r="CQ23" s="62" t="str">
        <f t="shared" si="17"/>
        <v/>
      </c>
      <c r="CR23" s="62" t="str">
        <f t="shared" si="63"/>
        <v/>
      </c>
      <c r="CS23" s="65" t="str">
        <f t="shared" si="139"/>
        <v/>
      </c>
      <c r="CT23" s="68" t="str">
        <f t="shared" si="64"/>
        <v/>
      </c>
      <c r="CU23" s="32"/>
      <c r="CV23" s="84"/>
      <c r="CW23" s="62" t="str">
        <f t="shared" si="18"/>
        <v/>
      </c>
      <c r="CX23" s="62" t="str">
        <f t="shared" si="65"/>
        <v/>
      </c>
      <c r="CY23" s="65" t="str">
        <f t="shared" si="140"/>
        <v/>
      </c>
      <c r="CZ23" s="68" t="str">
        <f t="shared" si="66"/>
        <v/>
      </c>
      <c r="DA23" s="32"/>
      <c r="DB23" s="84"/>
      <c r="DC23" s="62" t="str">
        <f t="shared" si="19"/>
        <v/>
      </c>
      <c r="DD23" s="62" t="str">
        <f t="shared" si="67"/>
        <v/>
      </c>
      <c r="DE23" s="65" t="str">
        <f t="shared" si="141"/>
        <v/>
      </c>
      <c r="DF23" s="68" t="str">
        <f t="shared" si="68"/>
        <v/>
      </c>
      <c r="DG23" s="32"/>
      <c r="DH23" s="84"/>
      <c r="DI23" s="62" t="str">
        <f t="shared" si="20"/>
        <v/>
      </c>
      <c r="DJ23" s="62" t="str">
        <f t="shared" si="69"/>
        <v/>
      </c>
      <c r="DK23" s="65" t="str">
        <f t="shared" si="142"/>
        <v/>
      </c>
      <c r="DL23" s="68" t="str">
        <f t="shared" si="70"/>
        <v/>
      </c>
      <c r="DM23" s="32"/>
      <c r="DN23" s="84"/>
      <c r="DO23" s="62" t="str">
        <f t="shared" si="21"/>
        <v/>
      </c>
      <c r="DP23" s="62" t="str">
        <f t="shared" si="71"/>
        <v/>
      </c>
      <c r="DQ23" s="65" t="str">
        <f t="shared" si="143"/>
        <v/>
      </c>
      <c r="DR23" s="68" t="str">
        <f t="shared" si="72"/>
        <v/>
      </c>
      <c r="DS23" s="32"/>
      <c r="DT23" s="84"/>
      <c r="DU23" s="62" t="str">
        <f t="shared" si="22"/>
        <v/>
      </c>
      <c r="DV23" s="62" t="str">
        <f t="shared" si="73"/>
        <v/>
      </c>
      <c r="DW23" s="65" t="str">
        <f t="shared" si="144"/>
        <v/>
      </c>
      <c r="DX23" s="68" t="str">
        <f t="shared" si="74"/>
        <v/>
      </c>
      <c r="DY23" s="32"/>
      <c r="DZ23" s="84"/>
      <c r="EA23" s="62" t="str">
        <f t="shared" si="23"/>
        <v/>
      </c>
      <c r="EB23" s="62" t="str">
        <f t="shared" si="75"/>
        <v/>
      </c>
      <c r="EC23" s="65" t="str">
        <f t="shared" si="145"/>
        <v/>
      </c>
      <c r="ED23" s="68" t="str">
        <f t="shared" si="76"/>
        <v/>
      </c>
      <c r="EE23" s="32"/>
      <c r="EF23" s="84"/>
      <c r="EG23" s="62" t="str">
        <f t="shared" si="24"/>
        <v/>
      </c>
      <c r="EH23" s="62" t="str">
        <f t="shared" si="77"/>
        <v/>
      </c>
      <c r="EI23" s="65" t="str">
        <f t="shared" si="146"/>
        <v/>
      </c>
      <c r="EJ23" s="68" t="str">
        <f t="shared" si="78"/>
        <v/>
      </c>
      <c r="EK23" s="32"/>
      <c r="EL23" s="84"/>
      <c r="EM23" s="62" t="str">
        <f t="shared" si="25"/>
        <v/>
      </c>
      <c r="EN23" s="62" t="str">
        <f t="shared" si="79"/>
        <v/>
      </c>
      <c r="EO23" s="65" t="str">
        <f t="shared" si="147"/>
        <v/>
      </c>
      <c r="EP23" s="68" t="str">
        <f t="shared" si="80"/>
        <v/>
      </c>
      <c r="EQ23" s="32"/>
      <c r="ER23" s="84"/>
      <c r="ES23" s="62" t="str">
        <f t="shared" si="26"/>
        <v/>
      </c>
      <c r="ET23" s="62" t="str">
        <f t="shared" si="81"/>
        <v/>
      </c>
      <c r="EU23" s="65" t="str">
        <f t="shared" si="148"/>
        <v/>
      </c>
      <c r="EV23" s="68" t="str">
        <f t="shared" si="82"/>
        <v/>
      </c>
      <c r="EW23" s="32"/>
      <c r="EX23" s="84"/>
      <c r="EY23" s="62" t="str">
        <f t="shared" si="27"/>
        <v/>
      </c>
      <c r="EZ23" s="62" t="str">
        <f t="shared" si="83"/>
        <v/>
      </c>
      <c r="FA23" s="65" t="str">
        <f t="shared" si="149"/>
        <v/>
      </c>
      <c r="FB23" s="68" t="str">
        <f t="shared" si="84"/>
        <v/>
      </c>
      <c r="FC23" s="32"/>
      <c r="FD23" s="84"/>
      <c r="FE23" s="62" t="str">
        <f t="shared" si="28"/>
        <v/>
      </c>
      <c r="FF23" s="62" t="str">
        <f t="shared" si="85"/>
        <v/>
      </c>
      <c r="FG23" s="65" t="str">
        <f t="shared" si="150"/>
        <v/>
      </c>
      <c r="FH23" s="68" t="str">
        <f t="shared" si="86"/>
        <v/>
      </c>
      <c r="FI23" s="32"/>
      <c r="FJ23" s="84"/>
      <c r="FK23" s="62" t="str">
        <f t="shared" si="29"/>
        <v/>
      </c>
      <c r="FL23" s="62" t="str">
        <f t="shared" si="87"/>
        <v/>
      </c>
      <c r="FM23" s="65" t="str">
        <f t="shared" si="151"/>
        <v/>
      </c>
      <c r="FN23" s="68" t="str">
        <f t="shared" si="88"/>
        <v/>
      </c>
      <c r="FO23" s="32"/>
      <c r="FP23" s="84"/>
      <c r="FQ23" s="62" t="str">
        <f t="shared" si="30"/>
        <v/>
      </c>
      <c r="FR23" s="62" t="str">
        <f t="shared" si="89"/>
        <v/>
      </c>
      <c r="FS23" s="65" t="str">
        <f t="shared" si="152"/>
        <v/>
      </c>
      <c r="FT23" s="68" t="str">
        <f t="shared" si="90"/>
        <v/>
      </c>
      <c r="FU23" s="32"/>
      <c r="FV23" s="84"/>
      <c r="FW23" s="62" t="str">
        <f t="shared" si="31"/>
        <v/>
      </c>
      <c r="FX23" s="62" t="str">
        <f t="shared" si="91"/>
        <v/>
      </c>
      <c r="FY23" s="65" t="str">
        <f t="shared" si="153"/>
        <v/>
      </c>
      <c r="FZ23" s="68" t="str">
        <f t="shared" si="92"/>
        <v/>
      </c>
      <c r="GA23" s="32"/>
      <c r="GC23" s="7" t="str">
        <f t="shared" si="93"/>
        <v>Jan 2020</v>
      </c>
      <c r="GD23" s="7" t="str">
        <f t="shared" ca="1" si="32"/>
        <v/>
      </c>
      <c r="GI23" s="45">
        <f t="shared" ref="GI23:GI29" si="156">IFERROR(GI5, 0)</f>
        <v>43931</v>
      </c>
      <c r="GR23" s="50"/>
      <c r="GT23" s="71">
        <f>IF(GT$9="", "", IF(AND(NOT('Personnel Details'!$N$11=""), $B23&gt;='Personnel Details'!$N$11), 'Personnel Details'!$O$11, IF(AND(NOT('Personnel Details'!$I$11=""), $B23&gt;='Personnel Details'!$I$11), 'Personnel Details'!$J$11, 'Personnel Details'!$E$11)))</f>
        <v>0.8</v>
      </c>
      <c r="GU23" s="59" t="str">
        <f>IF(GT$9="", "", IF(AND(NOT('Personnel Details'!$N$11=""), $B23&gt;='Personnel Details'!$N$11), IF('Personnel Details'!$P$11="","", 'Personnel Details'!$P$11), IF(AND(NOT('Personnel Details'!$I$11=""), $B23&gt;='Personnel Details'!$I$11), IF('Personnel Details'!$K$11="", "", 'Personnel Details'!$K$11), IF('Personnel Details'!$F$11="", "", 'Personnel Details'!$F$11))))</f>
        <v/>
      </c>
      <c r="GV23" s="74">
        <f>IF(GT$9="", "", IF(AND(NOT('Personnel Details'!$N$11=""), $B23&gt;='Personnel Details'!$N$11), 'Personnel Details'!$Q$11, IF(AND(NOT('Personnel Details'!$I$11=""), $B23&gt;='Personnel Details'!$I$11), 'Personnel Details'!$L$11, 'Personnel Details'!$G$11)))</f>
        <v>0</v>
      </c>
      <c r="GW23" s="59">
        <f t="shared" si="94"/>
        <v>1280</v>
      </c>
      <c r="GX23" s="53"/>
      <c r="GZ23" s="78">
        <f>IF(GZ$9="", "", IF(AND(NOT('Personnel Details'!$N$12=""), $B23&gt;='Personnel Details'!$N$12), 'Personnel Details'!$O$12, IF(AND(NOT('Personnel Details'!$I$12=""), $B23&gt;='Personnel Details'!$I$12), 'Personnel Details'!$J$12, 'Personnel Details'!$E$12)))</f>
        <v>0.8</v>
      </c>
      <c r="HA23" s="59" t="str">
        <f>IF(GZ$9="", "", IF(AND(NOT('Personnel Details'!$N$12=""), $B23&gt;='Personnel Details'!$N$12), IF('Personnel Details'!$P$12="","", 'Personnel Details'!$P$12), IF(AND(NOT('Personnel Details'!$I$12=""), $B23&gt;='Personnel Details'!$I$12), IF('Personnel Details'!$K$12="", "", 'Personnel Details'!$K$12), IF('Personnel Details'!$F$12="", "", 'Personnel Details'!$F$12))))</f>
        <v/>
      </c>
      <c r="HB23" s="79">
        <f>IF(GZ$9="", "", IF(AND(NOT('Personnel Details'!$N$12=""), $B23&gt;='Personnel Details'!$N$12), 'Personnel Details'!$Q$12, IF(AND(NOT('Personnel Details'!$I$12=""), $B23&gt;='Personnel Details'!$I$12), 'Personnel Details'!$L$12, 'Personnel Details'!$G$12)))</f>
        <v>0</v>
      </c>
      <c r="HC23" s="59">
        <f t="shared" si="95"/>
        <v>1210</v>
      </c>
      <c r="HD23" s="53"/>
      <c r="HF23" s="78">
        <f>IF(HF$9="", "", IF(AND(NOT('Personnel Details'!$N$13=""), $B23&gt;='Personnel Details'!$N$13), 'Personnel Details'!$O$13, IF(AND(NOT('Personnel Details'!$I$13=""), $B23&gt;='Personnel Details'!$I$13), 'Personnel Details'!$J$13, 'Personnel Details'!$E$13)))</f>
        <v>0.8</v>
      </c>
      <c r="HG23" s="59" t="str">
        <f>IF(HF$9="", "", IF(AND(NOT('Personnel Details'!$N$13=""), $B23&gt;='Personnel Details'!$N$13), IF('Personnel Details'!$P$13="","", 'Personnel Details'!$P$13), IF(AND(NOT('Personnel Details'!$I$13=""), $B23&gt;='Personnel Details'!$I$13), IF('Personnel Details'!$K$13="", "", 'Personnel Details'!$K$13), IF('Personnel Details'!$F$13="", "", 'Personnel Details'!$F$13))))</f>
        <v/>
      </c>
      <c r="HH23" s="79">
        <f>IF(HF$9="", "", IF(AND(NOT('Personnel Details'!$N$13=""), $B23&gt;='Personnel Details'!$N$13), 'Personnel Details'!$Q$13, IF(AND(NOT('Personnel Details'!$I$13=""), $B23&gt;='Personnel Details'!$I$13), 'Personnel Details'!$L$13, 'Personnel Details'!$G$13)))</f>
        <v>0</v>
      </c>
      <c r="HI23" s="59">
        <f t="shared" si="96"/>
        <v>1230</v>
      </c>
      <c r="HJ23" s="53"/>
      <c r="HL23" s="78">
        <f>IF(HL$9="", "", IF(AND(NOT('Personnel Details'!$N$14=""), $B23&gt;='Personnel Details'!$N$14), 'Personnel Details'!$O$14, IF(AND(NOT('Personnel Details'!$I$14=""), $B23&gt;='Personnel Details'!$I$14), 'Personnel Details'!$J$14, 'Personnel Details'!$E$14)))</f>
        <v>0.8</v>
      </c>
      <c r="HM23" s="59">
        <f>IF(HL$9="", "", IF(AND(NOT('Personnel Details'!$N$14=""), $B23&gt;='Personnel Details'!$N$14), IF('Personnel Details'!$P$14="","", 'Personnel Details'!$P$14), IF(AND(NOT('Personnel Details'!$I$14=""), $B23&gt;='Personnel Details'!$I$14), IF('Personnel Details'!$K$14="", "", 'Personnel Details'!$K$14), IF('Personnel Details'!$F$14="", "", 'Personnel Details'!$F$14))))</f>
        <v>2000</v>
      </c>
      <c r="HN23" s="79">
        <f>IF(HL$9="", "", IF(AND(NOT('Personnel Details'!$N$14=""), $B23&gt;='Personnel Details'!$N$14), 'Personnel Details'!$Q$14, IF(AND(NOT('Personnel Details'!$I$14=""), $B23&gt;='Personnel Details'!$I$14), 'Personnel Details'!$L$14, 'Personnel Details'!$G$14)))</f>
        <v>0.85</v>
      </c>
      <c r="HO23" s="59">
        <f t="shared" si="97"/>
        <v>1260</v>
      </c>
      <c r="HP23" s="53"/>
      <c r="HR23" s="78" t="str">
        <f>IF(HR$9="", "", IF(AND(NOT('Personnel Details'!$N$15=""), $B23&gt;='Personnel Details'!$N$15), 'Personnel Details'!$O$15, IF(AND(NOT('Personnel Details'!$I$15=""), $B23&gt;='Personnel Details'!$I$15), 'Personnel Details'!$J$15, 'Personnel Details'!$E$15)))</f>
        <v/>
      </c>
      <c r="HS23" s="59" t="str">
        <f>IF(HR$9="", "", IF(AND(NOT('Personnel Details'!$N$15=""), $B23&gt;='Personnel Details'!$N$15), IF('Personnel Details'!$P$15="","", 'Personnel Details'!$P$15), IF(AND(NOT('Personnel Details'!$I$15=""), $B23&gt;='Personnel Details'!$I$15), IF('Personnel Details'!$K$15="", "", 'Personnel Details'!$K$15), IF('Personnel Details'!$F$15="", "", 'Personnel Details'!$F$15))))</f>
        <v/>
      </c>
      <c r="HT23" s="79" t="str">
        <f>IF(HR$9="", "", IF(AND(NOT('Personnel Details'!$N$15=""), $B23&gt;='Personnel Details'!$N$15), 'Personnel Details'!$Q$15, IF(AND(NOT('Personnel Details'!$I$15=""), $B23&gt;='Personnel Details'!$I$15), 'Personnel Details'!$L$15, 'Personnel Details'!$G$15)))</f>
        <v/>
      </c>
      <c r="HU23" s="59">
        <f t="shared" si="98"/>
        <v>0</v>
      </c>
      <c r="HV23" s="53"/>
      <c r="HX23" s="78" t="str">
        <f>IF(HX$9="", "", IF(AND(NOT('Personnel Details'!$N$16=""), $B23&gt;='Personnel Details'!$N$16), 'Personnel Details'!$O$16, IF(AND(NOT('Personnel Details'!$I$16=""), $B23&gt;='Personnel Details'!$I$16), 'Personnel Details'!$J$16, 'Personnel Details'!$E$16)))</f>
        <v/>
      </c>
      <c r="HY23" s="59" t="str">
        <f>IF(HX$9="", "", IF(AND(NOT('Personnel Details'!$N$16=""), $B23&gt;='Personnel Details'!$N$16), IF('Personnel Details'!$P$16="","", 'Personnel Details'!$P$16), IF(AND(NOT('Personnel Details'!$I$16=""), $B23&gt;='Personnel Details'!$I$16), IF('Personnel Details'!$K$16="", "", 'Personnel Details'!$K$16), IF('Personnel Details'!$F$16="", "", 'Personnel Details'!$F$16))))</f>
        <v/>
      </c>
      <c r="HZ23" s="79" t="str">
        <f>IF(HX$9="", "", IF(AND(NOT('Personnel Details'!$N$16=""), $B23&gt;='Personnel Details'!$N$16), 'Personnel Details'!$Q$16, IF(AND(NOT('Personnel Details'!$I$16=""), $B23&gt;='Personnel Details'!$I$16), 'Personnel Details'!$L$16, 'Personnel Details'!$G$16)))</f>
        <v/>
      </c>
      <c r="IA23" s="59">
        <f t="shared" si="99"/>
        <v>0</v>
      </c>
      <c r="IB23" s="53"/>
      <c r="ID23" s="78" t="str">
        <f>IF(ID$9="", "", IF(AND(NOT('Personnel Details'!$N$17=""), $B23&gt;='Personnel Details'!$N$17), 'Personnel Details'!$O$17, IF(AND(NOT('Personnel Details'!$I$17=""), $B23&gt;='Personnel Details'!$I$17), 'Personnel Details'!$J$17, 'Personnel Details'!$E$17)))</f>
        <v/>
      </c>
      <c r="IE23" s="59" t="str">
        <f>IF(ID$9="", "", IF(AND(NOT('Personnel Details'!$N$17=""), $B23&gt;='Personnel Details'!$N$17), IF('Personnel Details'!$P$17="","", 'Personnel Details'!$P$17), IF(AND(NOT('Personnel Details'!$I$17=""), $B23&gt;='Personnel Details'!$I$17), IF('Personnel Details'!$K$17="", "", 'Personnel Details'!$K$17), IF('Personnel Details'!$F$17="", "", 'Personnel Details'!$F$17))))</f>
        <v/>
      </c>
      <c r="IF23" s="79" t="str">
        <f>IF(ID$9="", "", IF(AND(NOT('Personnel Details'!$N$17=""), $B23&gt;='Personnel Details'!$N$17), 'Personnel Details'!$Q$17, IF(AND(NOT('Personnel Details'!$I$17=""), $B23&gt;='Personnel Details'!$I$17), 'Personnel Details'!$L$17, 'Personnel Details'!$G$17)))</f>
        <v/>
      </c>
      <c r="IG23" s="59">
        <f t="shared" si="100"/>
        <v>0</v>
      </c>
      <c r="IH23" s="53"/>
      <c r="IJ23" s="78" t="str">
        <f>IF(IJ$9="", "", IF(AND(NOT('Personnel Details'!$N$18=""), $B23&gt;='Personnel Details'!$N$18), 'Personnel Details'!$O$18, IF(AND(NOT('Personnel Details'!$I$18=""), $B23&gt;='Personnel Details'!$I$18), 'Personnel Details'!$J$18, 'Personnel Details'!$E$18)))</f>
        <v/>
      </c>
      <c r="IK23" s="59" t="str">
        <f>IF(IJ$9="", "", IF(AND(NOT('Personnel Details'!$N$18=""), $B23&gt;='Personnel Details'!$N$18), IF('Personnel Details'!$P$18="","", 'Personnel Details'!$P$18), IF(AND(NOT('Personnel Details'!$I$18=""), $B23&gt;='Personnel Details'!$I$18), IF('Personnel Details'!$K$18="", "", 'Personnel Details'!$K$18), IF('Personnel Details'!$F$18="", "", 'Personnel Details'!$F$18))))</f>
        <v/>
      </c>
      <c r="IL23" s="79" t="str">
        <f>IF(IJ$9="", "", IF(AND(NOT('Personnel Details'!$N$18=""), $B23&gt;='Personnel Details'!$N$18), 'Personnel Details'!$Q$18, IF(AND(NOT('Personnel Details'!$I$18=""), $B23&gt;='Personnel Details'!$I$18), 'Personnel Details'!$L$18, 'Personnel Details'!$G$18)))</f>
        <v/>
      </c>
      <c r="IM23" s="59">
        <f t="shared" si="101"/>
        <v>0</v>
      </c>
      <c r="IN23" s="53"/>
      <c r="IP23" s="78" t="str">
        <f>IF(IP$9="", "", IF(AND(NOT('Personnel Details'!$N$19=""), $B23&gt;='Personnel Details'!$N$19), 'Personnel Details'!$O$19, IF(AND(NOT('Personnel Details'!$I$19=""), $B23&gt;='Personnel Details'!$I$19), 'Personnel Details'!$J$19, 'Personnel Details'!$E$19)))</f>
        <v/>
      </c>
      <c r="IQ23" s="59" t="str">
        <f>IF(IP$9="", "", IF(AND(NOT('Personnel Details'!$N$19=""), $B23&gt;='Personnel Details'!$N$19), IF('Personnel Details'!$P$19="","", 'Personnel Details'!$P$19), IF(AND(NOT('Personnel Details'!$I$19=""), $B23&gt;='Personnel Details'!$I$19), IF('Personnel Details'!$K$19="", "", 'Personnel Details'!$K$19), IF('Personnel Details'!$F$19="", "", 'Personnel Details'!$F$19))))</f>
        <v/>
      </c>
      <c r="IR23" s="79" t="str">
        <f>IF(IP$9="", "", IF(AND(NOT('Personnel Details'!$N$19=""), $B23&gt;='Personnel Details'!$N$19), 'Personnel Details'!$Q$19, IF(AND(NOT('Personnel Details'!$I$19=""), $B23&gt;='Personnel Details'!$I$19), 'Personnel Details'!$L$19, 'Personnel Details'!$G$19)))</f>
        <v/>
      </c>
      <c r="IS23" s="59">
        <f t="shared" si="102"/>
        <v>0</v>
      </c>
      <c r="IT23" s="53"/>
      <c r="IV23" s="78" t="str">
        <f>IF(IV$9="", "", IF(AND(NOT('Personnel Details'!$N$20=""), $B23&gt;='Personnel Details'!$N$20), 'Personnel Details'!$O$20, IF(AND(NOT('Personnel Details'!$I$20=""), $B23&gt;='Personnel Details'!$I$20), 'Personnel Details'!$J$20, 'Personnel Details'!$E$20)))</f>
        <v/>
      </c>
      <c r="IW23" s="59" t="str">
        <f>IF(IV$9="", "", IF(AND(NOT('Personnel Details'!$N$20=""), $B23&gt;='Personnel Details'!$N$20), IF('Personnel Details'!$P$20="","", 'Personnel Details'!$P$20), IF(AND(NOT('Personnel Details'!$I$20=""), $B23&gt;='Personnel Details'!$I$20), IF('Personnel Details'!$K$20="", "", 'Personnel Details'!$K$20), IF('Personnel Details'!$F$20="", "", 'Personnel Details'!$F$20))))</f>
        <v/>
      </c>
      <c r="IX23" s="79" t="str">
        <f>IF(IV$9="", "", IF(AND(NOT('Personnel Details'!$N$20=""), $B23&gt;='Personnel Details'!$N$20), 'Personnel Details'!$Q$20, IF(AND(NOT('Personnel Details'!$I$20=""), $B23&gt;='Personnel Details'!$I$20), 'Personnel Details'!$L$20, 'Personnel Details'!$G$20)))</f>
        <v/>
      </c>
      <c r="IY23" s="59">
        <f t="shared" si="103"/>
        <v>0</v>
      </c>
      <c r="IZ23" s="53"/>
      <c r="JB23" s="78" t="str">
        <f>IF(JB$9="", "", IF(AND(NOT('Personnel Details'!$N$21=""), $B23&gt;='Personnel Details'!$N$21), 'Personnel Details'!$O$21, IF(AND(NOT('Personnel Details'!$I$21=""), $B23&gt;='Personnel Details'!$I$21), 'Personnel Details'!$J$21, 'Personnel Details'!$E$21)))</f>
        <v/>
      </c>
      <c r="JC23" s="59" t="str">
        <f>IF(JB$9="", "", IF(AND(NOT('Personnel Details'!$N$21=""), $B23&gt;='Personnel Details'!$N$21), IF('Personnel Details'!$P$21="","", 'Personnel Details'!$P$21), IF(AND(NOT('Personnel Details'!$I$21=""), $B23&gt;='Personnel Details'!$I$21), IF('Personnel Details'!$K$21="", "", 'Personnel Details'!$K$21), IF('Personnel Details'!$F$21="", "", 'Personnel Details'!$F$21))))</f>
        <v/>
      </c>
      <c r="JD23" s="79" t="str">
        <f>IF(JB$9="", "", IF(AND(NOT('Personnel Details'!$N$21=""), $B23&gt;='Personnel Details'!$N$21), 'Personnel Details'!$Q$21, IF(AND(NOT('Personnel Details'!$I$21=""), $B23&gt;='Personnel Details'!$I$21), 'Personnel Details'!$L$21, 'Personnel Details'!$G$21)))</f>
        <v/>
      </c>
      <c r="JE23" s="59">
        <f t="shared" si="104"/>
        <v>0</v>
      </c>
      <c r="JF23" s="53"/>
      <c r="JH23" s="78" t="str">
        <f>IF(JH$9="", "", IF(AND(NOT('Personnel Details'!$N$22=""), $B23&gt;='Personnel Details'!$N$22), 'Personnel Details'!$O$22, IF(AND(NOT('Personnel Details'!$I$22=""), $B23&gt;='Personnel Details'!$I$22), 'Personnel Details'!$J$22, 'Personnel Details'!$E$22)))</f>
        <v/>
      </c>
      <c r="JI23" s="59" t="str">
        <f>IF(JH$9="", "", IF(AND(NOT('Personnel Details'!$N$22=""), $B23&gt;='Personnel Details'!$N$22), IF('Personnel Details'!$P$22="","", 'Personnel Details'!$P$22), IF(AND(NOT('Personnel Details'!$I$22=""), $B23&gt;='Personnel Details'!$I$22), IF('Personnel Details'!$K$22="", "", 'Personnel Details'!$K$22), IF('Personnel Details'!$F$22="", "", 'Personnel Details'!$F$22))))</f>
        <v/>
      </c>
      <c r="JJ23" s="79" t="str">
        <f>IF(JH$9="", "", IF(AND(NOT('Personnel Details'!$N$22=""), $B23&gt;='Personnel Details'!$N$22), 'Personnel Details'!$Q$22, IF(AND(NOT('Personnel Details'!$I$22=""), $B23&gt;='Personnel Details'!$I$22), 'Personnel Details'!$L$22, 'Personnel Details'!$G$22)))</f>
        <v/>
      </c>
      <c r="JK23" s="59">
        <f t="shared" si="105"/>
        <v>0</v>
      </c>
      <c r="JL23" s="53"/>
      <c r="JN23" s="78" t="str">
        <f>IF(JN$9="", "", IF(AND(NOT('Personnel Details'!$N$23=""), $B23&gt;='Personnel Details'!$N$23), 'Personnel Details'!$O$23, IF(AND(NOT('Personnel Details'!$I$23=""), $B23&gt;='Personnel Details'!$I$23), 'Personnel Details'!$J$23, 'Personnel Details'!$E$23)))</f>
        <v/>
      </c>
      <c r="JO23" s="59" t="str">
        <f>IF(JN$9="", "", IF(AND(NOT('Personnel Details'!$N$23=""), $B23&gt;='Personnel Details'!$N$23), IF('Personnel Details'!$P$23="","", 'Personnel Details'!$P$23), IF(AND(NOT('Personnel Details'!$I$23=""), $B23&gt;='Personnel Details'!$I$23), IF('Personnel Details'!$K$23="", "", 'Personnel Details'!$K$23), IF('Personnel Details'!$F$23="", "", 'Personnel Details'!$F$23))))</f>
        <v/>
      </c>
      <c r="JP23" s="79" t="str">
        <f>IF(JN$9="", "", IF(AND(NOT('Personnel Details'!$N$23=""), $B23&gt;='Personnel Details'!$N$23), 'Personnel Details'!$Q$23, IF(AND(NOT('Personnel Details'!$I$23=""), $B23&gt;='Personnel Details'!$I$23), 'Personnel Details'!$L$23, 'Personnel Details'!$G$23)))</f>
        <v/>
      </c>
      <c r="JQ23" s="59">
        <f t="shared" si="106"/>
        <v>0</v>
      </c>
      <c r="JR23" s="53"/>
      <c r="JT23" s="78" t="str">
        <f>IF(JT$9="", "", IF(AND(NOT('Personnel Details'!$N$24=""), $B23&gt;='Personnel Details'!$N$24), 'Personnel Details'!$O$24, IF(AND(NOT('Personnel Details'!$I$24=""), $B23&gt;='Personnel Details'!$I$24), 'Personnel Details'!$J$24, 'Personnel Details'!$E$24)))</f>
        <v/>
      </c>
      <c r="JU23" s="59" t="str">
        <f>IF(JT$9="", "", IF(AND(NOT('Personnel Details'!$N$24=""), $B23&gt;='Personnel Details'!$N$24), IF('Personnel Details'!$P$24="","", 'Personnel Details'!$P$24), IF(AND(NOT('Personnel Details'!$I$24=""), $B23&gt;='Personnel Details'!$I$24), IF('Personnel Details'!$K$24="", "", 'Personnel Details'!$K$24), IF('Personnel Details'!$F$24="", "", 'Personnel Details'!$F$24))))</f>
        <v/>
      </c>
      <c r="JV23" s="79" t="str">
        <f>IF(JT$9="", "", IF(AND(NOT('Personnel Details'!$N$24=""), $B23&gt;='Personnel Details'!$N$24), 'Personnel Details'!$Q$24, IF(AND(NOT('Personnel Details'!$I$24=""), $B23&gt;='Personnel Details'!$I$24), 'Personnel Details'!$L$24, 'Personnel Details'!$G$24)))</f>
        <v/>
      </c>
      <c r="JW23" s="59">
        <f t="shared" si="107"/>
        <v>0</v>
      </c>
      <c r="JX23" s="53"/>
      <c r="JZ23" s="78" t="str">
        <f>IF(JZ$9="", "", IF(AND(NOT('Personnel Details'!$N$25=""), $B23&gt;='Personnel Details'!$N$25), 'Personnel Details'!$O$25, IF(AND(NOT('Personnel Details'!$I$25=""), $B23&gt;='Personnel Details'!$I$25), 'Personnel Details'!$J$25, 'Personnel Details'!$E$25)))</f>
        <v/>
      </c>
      <c r="KA23" s="59" t="str">
        <f>IF(JZ$9="", "", IF(AND(NOT('Personnel Details'!$N$25=""), $B23&gt;='Personnel Details'!$N$25), IF('Personnel Details'!$P$25="","", 'Personnel Details'!$P$25), IF(AND(NOT('Personnel Details'!$I$25=""), $B23&gt;='Personnel Details'!$I$25), IF('Personnel Details'!$K$25="", "", 'Personnel Details'!$K$25), IF('Personnel Details'!$F$25="", "", 'Personnel Details'!$F$25))))</f>
        <v/>
      </c>
      <c r="KB23" s="79" t="str">
        <f>IF(JZ$9="", "", IF(AND(NOT('Personnel Details'!$N$25=""), $B23&gt;='Personnel Details'!$N$25), 'Personnel Details'!$Q$25, IF(AND(NOT('Personnel Details'!$I$25=""), $B23&gt;='Personnel Details'!$I$25), 'Personnel Details'!$L$25, 'Personnel Details'!$G$25)))</f>
        <v/>
      </c>
      <c r="KC23" s="59">
        <f t="shared" si="108"/>
        <v>0</v>
      </c>
      <c r="KD23" s="53"/>
      <c r="KF23" s="78" t="str">
        <f>IF(KF$9="", "", IF(AND(NOT('Personnel Details'!$N$26=""), $B23&gt;='Personnel Details'!$N$26), 'Personnel Details'!$O$26, IF(AND(NOT('Personnel Details'!$I$26=""), $B23&gt;='Personnel Details'!$I$26), 'Personnel Details'!$J$26, 'Personnel Details'!$E$26)))</f>
        <v/>
      </c>
      <c r="KG23" s="59" t="str">
        <f>IF(KF$9="", "", IF(AND(NOT('Personnel Details'!$N$26=""), $B23&gt;='Personnel Details'!$N$26), IF('Personnel Details'!$P$26="","", 'Personnel Details'!$P$26), IF(AND(NOT('Personnel Details'!$I$26=""), $B23&gt;='Personnel Details'!$I$26), IF('Personnel Details'!$K$26="", "", 'Personnel Details'!$K$26), IF('Personnel Details'!$F$26="", "", 'Personnel Details'!$F$26))))</f>
        <v/>
      </c>
      <c r="KH23" s="79" t="str">
        <f>IF(KF$9="", "", IF(AND(NOT('Personnel Details'!$N$26=""), $B23&gt;='Personnel Details'!$N$26), 'Personnel Details'!$Q$26, IF(AND(NOT('Personnel Details'!$I$26=""), $B23&gt;='Personnel Details'!$I$26), 'Personnel Details'!$L$26, 'Personnel Details'!$G$26)))</f>
        <v/>
      </c>
      <c r="KI23" s="59">
        <f t="shared" si="109"/>
        <v>0</v>
      </c>
      <c r="KJ23" s="53"/>
      <c r="KL23" s="78" t="str">
        <f>IF(KL$9="", "", IF(AND(NOT('Personnel Details'!$N$27=""), $B23&gt;='Personnel Details'!$N$27), 'Personnel Details'!$O$27, IF(AND(NOT('Personnel Details'!$I$27=""), $B23&gt;='Personnel Details'!$I$27), 'Personnel Details'!$J$27, 'Personnel Details'!$E$27)))</f>
        <v/>
      </c>
      <c r="KM23" s="59" t="str">
        <f>IF(KL$9="", "", IF(AND(NOT('Personnel Details'!$N$27=""), $B23&gt;='Personnel Details'!$N$27), IF('Personnel Details'!$P$27="","", 'Personnel Details'!$P$27), IF(AND(NOT('Personnel Details'!$I$27=""), $B23&gt;='Personnel Details'!$I$27), IF('Personnel Details'!$K$27="", "", 'Personnel Details'!$K$27), IF('Personnel Details'!$F$27="", "", 'Personnel Details'!$F$27))))</f>
        <v/>
      </c>
      <c r="KN23" s="79" t="str">
        <f>IF(KL$9="", "", IF(AND(NOT('Personnel Details'!$N$27=""), $B23&gt;='Personnel Details'!$N$27), 'Personnel Details'!$Q$27, IF(AND(NOT('Personnel Details'!$I$27=""), $B23&gt;='Personnel Details'!$I$27), 'Personnel Details'!$L$27, 'Personnel Details'!$G$27)))</f>
        <v/>
      </c>
      <c r="KO23" s="59">
        <f t="shared" si="110"/>
        <v>0</v>
      </c>
      <c r="KP23" s="53"/>
      <c r="KR23" s="78" t="str">
        <f>IF(KR$9="", "", IF(AND(NOT('Personnel Details'!$N$28=""), $B23&gt;='Personnel Details'!$N$28), 'Personnel Details'!$O$28, IF(AND(NOT('Personnel Details'!$I$28=""), $B23&gt;='Personnel Details'!$I$28), 'Personnel Details'!$J$28, 'Personnel Details'!$E$28)))</f>
        <v/>
      </c>
      <c r="KS23" s="59" t="str">
        <f>IF(KR$9="", "", IF(AND(NOT('Personnel Details'!$N$28=""), $B23&gt;='Personnel Details'!$N$28), IF('Personnel Details'!$P$28="","", 'Personnel Details'!$P$28), IF(AND(NOT('Personnel Details'!$I$28=""), $B23&gt;='Personnel Details'!$I$28), IF('Personnel Details'!$K$28="", "", 'Personnel Details'!$K$28), IF('Personnel Details'!$F$28="", "", 'Personnel Details'!$F$28))))</f>
        <v/>
      </c>
      <c r="KT23" s="79" t="str">
        <f>IF(KR$9="", "", IF(AND(NOT('Personnel Details'!$N$28=""), $B23&gt;='Personnel Details'!$N$28), 'Personnel Details'!$Q$28, IF(AND(NOT('Personnel Details'!$I$28=""), $B23&gt;='Personnel Details'!$I$28), 'Personnel Details'!$L$28, 'Personnel Details'!$G$28)))</f>
        <v/>
      </c>
      <c r="KU23" s="59">
        <f t="shared" si="111"/>
        <v>0</v>
      </c>
      <c r="KV23" s="53"/>
      <c r="KX23" s="78" t="str">
        <f>IF(KX$9="", "", IF(AND(NOT('Personnel Details'!$N$29=""), $B23&gt;='Personnel Details'!$N$29), 'Personnel Details'!$O$29, IF(AND(NOT('Personnel Details'!$I$29=""), $B23&gt;='Personnel Details'!$I$29), 'Personnel Details'!$J$29, 'Personnel Details'!$E$29)))</f>
        <v/>
      </c>
      <c r="KY23" s="59" t="str">
        <f>IF(KX$9="", "", IF(AND(NOT('Personnel Details'!$N$29=""), $B23&gt;='Personnel Details'!$N$29), IF('Personnel Details'!$P$29="","", 'Personnel Details'!$P$29), IF(AND(NOT('Personnel Details'!$I$29=""), $B23&gt;='Personnel Details'!$I$29), IF('Personnel Details'!$K$29="", "", 'Personnel Details'!$K$29), IF('Personnel Details'!$F$29="", "", 'Personnel Details'!$F$29))))</f>
        <v/>
      </c>
      <c r="KZ23" s="79" t="str">
        <f>IF(KX$9="", "", IF(AND(NOT('Personnel Details'!$N$29=""), $B23&gt;='Personnel Details'!$N$29), 'Personnel Details'!$Q$29, IF(AND(NOT('Personnel Details'!$I$29=""), $B23&gt;='Personnel Details'!$I$29), 'Personnel Details'!$L$29, 'Personnel Details'!$G$29)))</f>
        <v/>
      </c>
      <c r="LA23" s="59">
        <f t="shared" si="112"/>
        <v>0</v>
      </c>
      <c r="LB23" s="53"/>
      <c r="LD23" s="78" t="str">
        <f>IF(LD$9="", "", IF(AND(NOT('Personnel Details'!$N$30=""), $B23&gt;='Personnel Details'!$N$30), 'Personnel Details'!$O$30, IF(AND(NOT('Personnel Details'!$I$30=""), $B23&gt;='Personnel Details'!$I$30), 'Personnel Details'!$J$30, 'Personnel Details'!$E$30)))</f>
        <v/>
      </c>
      <c r="LE23" s="59" t="str">
        <f>IF(LD$9="", "", IF(AND(NOT('Personnel Details'!$N$30=""), $B23&gt;='Personnel Details'!$N$30), IF('Personnel Details'!$P$30="","", 'Personnel Details'!$P$30), IF(AND(NOT('Personnel Details'!$I$30=""), $B23&gt;='Personnel Details'!$I$30), IF('Personnel Details'!$K$30="", "", 'Personnel Details'!$K$30), IF('Personnel Details'!$F$30="", "", 'Personnel Details'!$F$30))))</f>
        <v/>
      </c>
      <c r="LF23" s="79" t="str">
        <f>IF(LD$9="", "", IF(AND(NOT('Personnel Details'!$N$30=""), $B23&gt;='Personnel Details'!$N$30), 'Personnel Details'!$Q$30, IF(AND(NOT('Personnel Details'!$I$30=""), $B23&gt;='Personnel Details'!$I$30), 'Personnel Details'!$L$30, 'Personnel Details'!$G$30)))</f>
        <v/>
      </c>
      <c r="LG23" s="59">
        <f t="shared" si="113"/>
        <v>0</v>
      </c>
      <c r="LH23" s="53"/>
      <c r="LJ23" s="78" t="str">
        <f>IF(LJ$9="", "", IF(AND(NOT('Personnel Details'!$N$31=""), $B23&gt;='Personnel Details'!$N$31), 'Personnel Details'!$O$31, IF(AND(NOT('Personnel Details'!$I$31=""), $B23&gt;='Personnel Details'!$I$31), 'Personnel Details'!$J$31, 'Personnel Details'!$E$31)))</f>
        <v/>
      </c>
      <c r="LK23" s="59" t="str">
        <f>IF(LJ$9="", "", IF(AND(NOT('Personnel Details'!$N$31=""), $B23&gt;='Personnel Details'!$N$31), IF('Personnel Details'!$P$31="","", 'Personnel Details'!$P$31), IF(AND(NOT('Personnel Details'!$I$31=""), $B23&gt;='Personnel Details'!$I$31), IF('Personnel Details'!$K$31="", "", 'Personnel Details'!$K$31), IF('Personnel Details'!$F$31="", "", 'Personnel Details'!$F$31))))</f>
        <v/>
      </c>
      <c r="LL23" s="79" t="str">
        <f>IF(LJ$9="", "", IF(AND(NOT('Personnel Details'!$N$31=""), $B23&gt;='Personnel Details'!$N$31), 'Personnel Details'!$Q$31, IF(AND(NOT('Personnel Details'!$I$31=""), $B23&gt;='Personnel Details'!$I$31), 'Personnel Details'!$L$31, 'Personnel Details'!$G$31)))</f>
        <v/>
      </c>
      <c r="LM23" s="59">
        <f t="shared" si="114"/>
        <v>0</v>
      </c>
      <c r="LN23" s="53"/>
      <c r="LP23" s="78" t="str">
        <f>IF(LP$9="", "", IF(AND(NOT('Personnel Details'!$N$32=""), $B23&gt;='Personnel Details'!$N$32), 'Personnel Details'!$O$32, IF(AND(NOT('Personnel Details'!$I$32=""), $B23&gt;='Personnel Details'!$I$32), 'Personnel Details'!$J$32, 'Personnel Details'!$E$32)))</f>
        <v/>
      </c>
      <c r="LQ23" s="59" t="str">
        <f>IF(LP$9="", "", IF(AND(NOT('Personnel Details'!$N$32=""), $B23&gt;='Personnel Details'!$N$32), IF('Personnel Details'!$P$32="","", 'Personnel Details'!$P$32), IF(AND(NOT('Personnel Details'!$I$32=""), $B23&gt;='Personnel Details'!$I$32), IF('Personnel Details'!$K$32="", "", 'Personnel Details'!$K$32), IF('Personnel Details'!$F$32="", "", 'Personnel Details'!$F$32))))</f>
        <v/>
      </c>
      <c r="LR23" s="79" t="str">
        <f>IF(LP$9="", "", IF(AND(NOT('Personnel Details'!$N$32=""), $B23&gt;='Personnel Details'!$N$32), 'Personnel Details'!$Q$32, IF(AND(NOT('Personnel Details'!$I$32=""), $B23&gt;='Personnel Details'!$I$32), 'Personnel Details'!$L$32, 'Personnel Details'!$G$32)))</f>
        <v/>
      </c>
      <c r="LS23" s="59">
        <f t="shared" si="115"/>
        <v>0</v>
      </c>
      <c r="LT23" s="53"/>
      <c r="LV23" s="78" t="str">
        <f>IF(LV$9="", "", IF(AND(NOT('Personnel Details'!$N$33=""), $B23&gt;='Personnel Details'!$N$33), 'Personnel Details'!$O$33, IF(AND(NOT('Personnel Details'!$I$33=""), $B23&gt;='Personnel Details'!$I$33), 'Personnel Details'!$J$33, 'Personnel Details'!$E$33)))</f>
        <v/>
      </c>
      <c r="LW23" s="59" t="str">
        <f>IF(LV$9="", "", IF(AND(NOT('Personnel Details'!$N$33=""), $B23&gt;='Personnel Details'!$N$33), IF('Personnel Details'!$P$33="","", 'Personnel Details'!$P$33), IF(AND(NOT('Personnel Details'!$I$33=""), $B23&gt;='Personnel Details'!$I$33), IF('Personnel Details'!$K$33="", "", 'Personnel Details'!$K$33), IF('Personnel Details'!$F$33="", "", 'Personnel Details'!$F$33))))</f>
        <v/>
      </c>
      <c r="LX23" s="79" t="str">
        <f>IF(LV$9="", "", IF(AND(NOT('Personnel Details'!$N$33=""), $B23&gt;='Personnel Details'!$N$33), 'Personnel Details'!$Q$33, IF(AND(NOT('Personnel Details'!$I$33=""), $B23&gt;='Personnel Details'!$I$33), 'Personnel Details'!$L$33, 'Personnel Details'!$G$33)))</f>
        <v/>
      </c>
      <c r="LY23" s="59">
        <f t="shared" si="116"/>
        <v>0</v>
      </c>
      <c r="LZ23" s="53"/>
      <c r="MB23" s="78" t="str">
        <f>IF(MB$9="", "", IF(AND(NOT('Personnel Details'!$N$34=""), $B23&gt;='Personnel Details'!$N$34), 'Personnel Details'!$O$34, IF(AND(NOT('Personnel Details'!$I$34=""), $B23&gt;='Personnel Details'!$I$34), 'Personnel Details'!$J$34, 'Personnel Details'!$E$34)))</f>
        <v/>
      </c>
      <c r="MC23" s="59" t="str">
        <f>IF(MB$9="", "", IF(AND(NOT('Personnel Details'!$N$34=""), $B23&gt;='Personnel Details'!$N$34), IF('Personnel Details'!$P$34="","", 'Personnel Details'!$P$34), IF(AND(NOT('Personnel Details'!$I$34=""), $B23&gt;='Personnel Details'!$I$34), IF('Personnel Details'!$K$34="", "", 'Personnel Details'!$K$34), IF('Personnel Details'!$F$34="", "", 'Personnel Details'!$F$34))))</f>
        <v/>
      </c>
      <c r="MD23" s="79" t="str">
        <f>IF(MB$9="", "", IF(AND(NOT('Personnel Details'!$N$34=""), $B23&gt;='Personnel Details'!$N$34), 'Personnel Details'!$Q$34, IF(AND(NOT('Personnel Details'!$I$34=""), $B23&gt;='Personnel Details'!$I$34), 'Personnel Details'!$L$34, 'Personnel Details'!$G$34)))</f>
        <v/>
      </c>
      <c r="ME23" s="59">
        <f t="shared" si="117"/>
        <v>0</v>
      </c>
      <c r="MF23" s="53"/>
      <c r="MH23" s="78" t="str">
        <f>IF(MH$9="", "", IF(AND(NOT('Personnel Details'!$N$35=""), $B23&gt;='Personnel Details'!$N$35), 'Personnel Details'!$O$35, IF(AND(NOT('Personnel Details'!$I$35=""), $B23&gt;='Personnel Details'!$I$35), 'Personnel Details'!$J$35, 'Personnel Details'!$E$35)))</f>
        <v/>
      </c>
      <c r="MI23" s="59" t="str">
        <f>IF(MH$9="", "", IF(AND(NOT('Personnel Details'!$N$35=""), $B23&gt;='Personnel Details'!$N$35), IF('Personnel Details'!$P$35="","", 'Personnel Details'!$P$35), IF(AND(NOT('Personnel Details'!$I$35=""), $B23&gt;='Personnel Details'!$I$35), IF('Personnel Details'!$K$35="", "", 'Personnel Details'!$K$35), IF('Personnel Details'!$F$35="", "", 'Personnel Details'!$F$35))))</f>
        <v/>
      </c>
      <c r="MJ23" s="79" t="str">
        <f>IF(MH$9="", "", IF(AND(NOT('Personnel Details'!$N$35=""), $B23&gt;='Personnel Details'!$N$35), 'Personnel Details'!$Q$35, IF(AND(NOT('Personnel Details'!$I$35=""), $B23&gt;='Personnel Details'!$I$35), 'Personnel Details'!$L$35, 'Personnel Details'!$G$35)))</f>
        <v/>
      </c>
      <c r="MK23" s="59">
        <f t="shared" si="118"/>
        <v>0</v>
      </c>
      <c r="ML23" s="53"/>
      <c r="MN23" s="78" t="str">
        <f>IF(MN$9="", "", IF(AND(NOT('Personnel Details'!$N$36=""), $B23&gt;='Personnel Details'!$N$36), 'Personnel Details'!$O$36, IF(AND(NOT('Personnel Details'!$I$36=""), $B23&gt;='Personnel Details'!$I$36), 'Personnel Details'!$J$36, 'Personnel Details'!$E$36)))</f>
        <v/>
      </c>
      <c r="MO23" s="59" t="str">
        <f>IF(MN$9="", "", IF(AND(NOT('Personnel Details'!$N$36=""), $B23&gt;='Personnel Details'!$N$36), IF('Personnel Details'!$P$36="","", 'Personnel Details'!$P$36), IF(AND(NOT('Personnel Details'!$I$36=""), $B23&gt;='Personnel Details'!$I$36), IF('Personnel Details'!$K$36="", "", 'Personnel Details'!$K$36), IF('Personnel Details'!$F$36="", "", 'Personnel Details'!$F$36))))</f>
        <v/>
      </c>
      <c r="MP23" s="79" t="str">
        <f>IF(MN$9="", "", IF(AND(NOT('Personnel Details'!$N$36=""), $B23&gt;='Personnel Details'!$N$36), 'Personnel Details'!$Q$36, IF(AND(NOT('Personnel Details'!$I$36=""), $B23&gt;='Personnel Details'!$I$36), 'Personnel Details'!$L$36, 'Personnel Details'!$G$36)))</f>
        <v/>
      </c>
      <c r="MQ23" s="59">
        <f t="shared" si="119"/>
        <v>0</v>
      </c>
      <c r="MR23" s="53"/>
      <c r="MT23" s="78" t="str">
        <f>IF(MT$9="", "", IF(AND(NOT('Personnel Details'!$N$37=""), $B23&gt;='Personnel Details'!$N$37), 'Personnel Details'!$O$37, IF(AND(NOT('Personnel Details'!$I$37=""), $B23&gt;='Personnel Details'!$I$37), 'Personnel Details'!$J$37, 'Personnel Details'!$E$37)))</f>
        <v/>
      </c>
      <c r="MU23" s="59" t="str">
        <f>IF(MT$9="", "", IF(AND(NOT('Personnel Details'!$N$37=""), $B23&gt;='Personnel Details'!$N$37), IF('Personnel Details'!$P$37="","", 'Personnel Details'!$P$37), IF(AND(NOT('Personnel Details'!$I$37=""), $B23&gt;='Personnel Details'!$I$37), IF('Personnel Details'!$K$37="", "", 'Personnel Details'!$K$37), IF('Personnel Details'!$F$37="", "", 'Personnel Details'!$F$37))))</f>
        <v/>
      </c>
      <c r="MV23" s="79" t="str">
        <f>IF(MT$9="", "", IF(AND(NOT('Personnel Details'!$N$37=""), $B23&gt;='Personnel Details'!$N$37), 'Personnel Details'!$Q$37, IF(AND(NOT('Personnel Details'!$I$37=""), $B23&gt;='Personnel Details'!$I$37), 'Personnel Details'!$L$37, 'Personnel Details'!$G$37)))</f>
        <v/>
      </c>
      <c r="MW23" s="59">
        <f t="shared" si="120"/>
        <v>0</v>
      </c>
      <c r="MX23" s="53"/>
      <c r="MZ23" s="78" t="str">
        <f>IF(MZ$9="", "", IF(AND(NOT('Personnel Details'!$N$38=""), $B23&gt;='Personnel Details'!$N$38), 'Personnel Details'!$O$38, IF(AND(NOT('Personnel Details'!$I$38=""), $B23&gt;='Personnel Details'!$I$38), 'Personnel Details'!$J$38, 'Personnel Details'!$E$38)))</f>
        <v/>
      </c>
      <c r="NA23" s="59" t="str">
        <f>IF(MZ$9="", "", IF(AND(NOT('Personnel Details'!$N$38=""), $B23&gt;='Personnel Details'!$N$38), IF('Personnel Details'!$P$38="","", 'Personnel Details'!$P$38), IF(AND(NOT('Personnel Details'!$I$38=""), $B23&gt;='Personnel Details'!$I$38), IF('Personnel Details'!$K$38="", "", 'Personnel Details'!$K$38), IF('Personnel Details'!$F$38="", "", 'Personnel Details'!$F$38))))</f>
        <v/>
      </c>
      <c r="NB23" s="79" t="str">
        <f>IF(MZ$9="", "", IF(AND(NOT('Personnel Details'!$N$38=""), $B23&gt;='Personnel Details'!$N$38), 'Personnel Details'!$Q$38, IF(AND(NOT('Personnel Details'!$I$38=""), $B23&gt;='Personnel Details'!$I$38), 'Personnel Details'!$L$38, 'Personnel Details'!$G$38)))</f>
        <v/>
      </c>
      <c r="NC23" s="59">
        <f t="shared" si="121"/>
        <v>0</v>
      </c>
      <c r="ND23" s="53"/>
      <c r="NF23" s="78" t="str">
        <f>IF(NF$9="", "", IF(AND(NOT('Personnel Details'!$N$39=""), $B23&gt;='Personnel Details'!$N$39), 'Personnel Details'!$O$39, IF(AND(NOT('Personnel Details'!$I$39=""), $B23&gt;='Personnel Details'!$I$39), 'Personnel Details'!$J$39, 'Personnel Details'!$E$39)))</f>
        <v/>
      </c>
      <c r="NG23" s="59" t="str">
        <f>IF(NF$9="", "", IF(AND(NOT('Personnel Details'!$N$39=""), $B23&gt;='Personnel Details'!$N$39), IF('Personnel Details'!$P$39="","", 'Personnel Details'!$P$39), IF(AND(NOT('Personnel Details'!$I$39=""), $B23&gt;='Personnel Details'!$I$39), IF('Personnel Details'!$K$39="", "", 'Personnel Details'!$K$39), IF('Personnel Details'!$F$39="", "", 'Personnel Details'!$F$39))))</f>
        <v/>
      </c>
      <c r="NH23" s="79" t="str">
        <f>IF(NF$9="", "", IF(AND(NOT('Personnel Details'!$N$39=""), $B23&gt;='Personnel Details'!$N$39), 'Personnel Details'!$Q$39, IF(AND(NOT('Personnel Details'!$I$39=""), $B23&gt;='Personnel Details'!$I$39), 'Personnel Details'!$L$39, 'Personnel Details'!$G$39)))</f>
        <v/>
      </c>
      <c r="NI23" s="59">
        <f t="shared" si="122"/>
        <v>0</v>
      </c>
      <c r="NJ23" s="53"/>
      <c r="NL23" s="78" t="str">
        <f>IF(NL$9="", "", IF(AND(NOT('Personnel Details'!$N$40=""), $B23&gt;='Personnel Details'!$N$40), 'Personnel Details'!$O$40, IF(AND(NOT('Personnel Details'!$I$40=""), $B23&gt;='Personnel Details'!$I$40), 'Personnel Details'!$J$40, 'Personnel Details'!$E$40)))</f>
        <v/>
      </c>
      <c r="NM23" s="59" t="str">
        <f>IF(NL$9="", "", IF(AND(NOT('Personnel Details'!$N$40=""), $B23&gt;='Personnel Details'!$N$40), IF('Personnel Details'!$P$40="","", 'Personnel Details'!$P$40), IF(AND(NOT('Personnel Details'!$I$40=""), $B23&gt;='Personnel Details'!$I$40), IF('Personnel Details'!$K$40="", "", 'Personnel Details'!$K$40), IF('Personnel Details'!$F$40="", "", 'Personnel Details'!$F$40))))</f>
        <v/>
      </c>
      <c r="NN23" s="79" t="str">
        <f>IF(NL$9="", "", IF(AND(NOT('Personnel Details'!$N$40=""), $B23&gt;='Personnel Details'!$N$40), 'Personnel Details'!$Q$40, IF(AND(NOT('Personnel Details'!$I$40=""), $B23&gt;='Personnel Details'!$I$40), 'Personnel Details'!$L$40, 'Personnel Details'!$G$40)))</f>
        <v/>
      </c>
      <c r="NO23" s="59">
        <f t="shared" si="123"/>
        <v>0</v>
      </c>
      <c r="NP23" s="53"/>
    </row>
    <row r="24" spans="1:380" x14ac:dyDescent="0.25">
      <c r="A24" s="32"/>
      <c r="B24" s="113">
        <f>IFERROR(IF(B23+1&gt;'Personnel Details'!$U$5, "", B23+1), "")</f>
        <v>43844</v>
      </c>
      <c r="C24" s="32"/>
      <c r="D24" s="84"/>
      <c r="E24" s="13" t="str">
        <f t="shared" si="2"/>
        <v/>
      </c>
      <c r="F24" s="13" t="str">
        <f t="shared" si="33"/>
        <v/>
      </c>
      <c r="G24" s="56" t="str">
        <f t="shared" si="124"/>
        <v/>
      </c>
      <c r="H24" s="16" t="str">
        <f t="shared" si="34"/>
        <v/>
      </c>
      <c r="I24" s="32"/>
      <c r="J24" s="84"/>
      <c r="K24" s="62" t="str">
        <f t="shared" si="3"/>
        <v/>
      </c>
      <c r="L24" s="62" t="str">
        <f t="shared" si="35"/>
        <v/>
      </c>
      <c r="M24" s="65" t="str">
        <f t="shared" si="125"/>
        <v/>
      </c>
      <c r="N24" s="68" t="str">
        <f t="shared" si="36"/>
        <v/>
      </c>
      <c r="O24" s="32"/>
      <c r="P24" s="84"/>
      <c r="Q24" s="62" t="str">
        <f t="shared" si="4"/>
        <v/>
      </c>
      <c r="R24" s="62" t="str">
        <f t="shared" si="37"/>
        <v/>
      </c>
      <c r="S24" s="65" t="str">
        <f t="shared" si="126"/>
        <v/>
      </c>
      <c r="T24" s="68" t="str">
        <f t="shared" si="38"/>
        <v/>
      </c>
      <c r="U24" s="32"/>
      <c r="V24" s="84"/>
      <c r="W24" s="62" t="str">
        <f t="shared" si="5"/>
        <v/>
      </c>
      <c r="X24" s="62" t="str">
        <f t="shared" si="39"/>
        <v/>
      </c>
      <c r="Y24" s="65" t="str">
        <f t="shared" si="127"/>
        <v/>
      </c>
      <c r="Z24" s="68" t="str">
        <f t="shared" si="40"/>
        <v/>
      </c>
      <c r="AA24" s="32"/>
      <c r="AB24" s="84"/>
      <c r="AC24" s="62" t="str">
        <f t="shared" si="6"/>
        <v/>
      </c>
      <c r="AD24" s="62" t="str">
        <f t="shared" si="41"/>
        <v/>
      </c>
      <c r="AE24" s="65" t="str">
        <f t="shared" si="128"/>
        <v/>
      </c>
      <c r="AF24" s="68" t="str">
        <f t="shared" si="42"/>
        <v/>
      </c>
      <c r="AG24" s="32"/>
      <c r="AH24" s="84"/>
      <c r="AI24" s="62" t="str">
        <f t="shared" si="7"/>
        <v/>
      </c>
      <c r="AJ24" s="62" t="str">
        <f t="shared" si="43"/>
        <v/>
      </c>
      <c r="AK24" s="65" t="str">
        <f t="shared" si="129"/>
        <v/>
      </c>
      <c r="AL24" s="68" t="str">
        <f t="shared" si="44"/>
        <v/>
      </c>
      <c r="AM24" s="32"/>
      <c r="AN24" s="84"/>
      <c r="AO24" s="62" t="str">
        <f t="shared" si="8"/>
        <v/>
      </c>
      <c r="AP24" s="62" t="str">
        <f t="shared" si="45"/>
        <v/>
      </c>
      <c r="AQ24" s="65" t="str">
        <f t="shared" si="130"/>
        <v/>
      </c>
      <c r="AR24" s="68" t="str">
        <f t="shared" si="46"/>
        <v/>
      </c>
      <c r="AS24" s="32"/>
      <c r="AT24" s="84"/>
      <c r="AU24" s="62" t="str">
        <f t="shared" si="9"/>
        <v/>
      </c>
      <c r="AV24" s="62" t="str">
        <f t="shared" si="47"/>
        <v/>
      </c>
      <c r="AW24" s="65" t="str">
        <f t="shared" si="131"/>
        <v/>
      </c>
      <c r="AX24" s="68" t="str">
        <f t="shared" si="48"/>
        <v/>
      </c>
      <c r="AY24" s="32"/>
      <c r="AZ24" s="84"/>
      <c r="BA24" s="62" t="str">
        <f t="shared" si="10"/>
        <v/>
      </c>
      <c r="BB24" s="62" t="str">
        <f t="shared" si="49"/>
        <v/>
      </c>
      <c r="BC24" s="65" t="str">
        <f t="shared" si="132"/>
        <v/>
      </c>
      <c r="BD24" s="68" t="str">
        <f t="shared" si="50"/>
        <v/>
      </c>
      <c r="BE24" s="32"/>
      <c r="BF24" s="84"/>
      <c r="BG24" s="62" t="str">
        <f t="shared" si="11"/>
        <v/>
      </c>
      <c r="BH24" s="62" t="str">
        <f t="shared" si="51"/>
        <v/>
      </c>
      <c r="BI24" s="65" t="str">
        <f t="shared" si="133"/>
        <v/>
      </c>
      <c r="BJ24" s="68" t="str">
        <f t="shared" si="52"/>
        <v/>
      </c>
      <c r="BK24" s="32"/>
      <c r="BL24" s="84"/>
      <c r="BM24" s="62" t="str">
        <f t="shared" si="12"/>
        <v/>
      </c>
      <c r="BN24" s="62" t="str">
        <f t="shared" si="53"/>
        <v/>
      </c>
      <c r="BO24" s="65" t="str">
        <f t="shared" si="134"/>
        <v/>
      </c>
      <c r="BP24" s="68" t="str">
        <f t="shared" si="54"/>
        <v/>
      </c>
      <c r="BQ24" s="32"/>
      <c r="BR24" s="84"/>
      <c r="BS24" s="62" t="str">
        <f t="shared" si="13"/>
        <v/>
      </c>
      <c r="BT24" s="62" t="str">
        <f t="shared" si="55"/>
        <v/>
      </c>
      <c r="BU24" s="65" t="str">
        <f t="shared" si="135"/>
        <v/>
      </c>
      <c r="BV24" s="68" t="str">
        <f t="shared" si="56"/>
        <v/>
      </c>
      <c r="BW24" s="32"/>
      <c r="BX24" s="84"/>
      <c r="BY24" s="62" t="str">
        <f t="shared" si="14"/>
        <v/>
      </c>
      <c r="BZ24" s="62" t="str">
        <f t="shared" si="57"/>
        <v/>
      </c>
      <c r="CA24" s="65" t="str">
        <f t="shared" si="136"/>
        <v/>
      </c>
      <c r="CB24" s="68" t="str">
        <f t="shared" si="58"/>
        <v/>
      </c>
      <c r="CC24" s="32"/>
      <c r="CD24" s="84"/>
      <c r="CE24" s="62" t="str">
        <f t="shared" si="15"/>
        <v/>
      </c>
      <c r="CF24" s="62" t="str">
        <f t="shared" si="59"/>
        <v/>
      </c>
      <c r="CG24" s="65" t="str">
        <f t="shared" si="137"/>
        <v/>
      </c>
      <c r="CH24" s="68" t="str">
        <f t="shared" si="60"/>
        <v/>
      </c>
      <c r="CI24" s="32"/>
      <c r="CJ24" s="84"/>
      <c r="CK24" s="62" t="str">
        <f t="shared" si="16"/>
        <v/>
      </c>
      <c r="CL24" s="62" t="str">
        <f t="shared" si="61"/>
        <v/>
      </c>
      <c r="CM24" s="65" t="str">
        <f t="shared" si="138"/>
        <v/>
      </c>
      <c r="CN24" s="68" t="str">
        <f t="shared" si="62"/>
        <v/>
      </c>
      <c r="CO24" s="32"/>
      <c r="CP24" s="84"/>
      <c r="CQ24" s="62" t="str">
        <f t="shared" si="17"/>
        <v/>
      </c>
      <c r="CR24" s="62" t="str">
        <f t="shared" si="63"/>
        <v/>
      </c>
      <c r="CS24" s="65" t="str">
        <f t="shared" si="139"/>
        <v/>
      </c>
      <c r="CT24" s="68" t="str">
        <f t="shared" si="64"/>
        <v/>
      </c>
      <c r="CU24" s="32"/>
      <c r="CV24" s="84"/>
      <c r="CW24" s="62" t="str">
        <f t="shared" si="18"/>
        <v/>
      </c>
      <c r="CX24" s="62" t="str">
        <f t="shared" si="65"/>
        <v/>
      </c>
      <c r="CY24" s="65" t="str">
        <f t="shared" si="140"/>
        <v/>
      </c>
      <c r="CZ24" s="68" t="str">
        <f t="shared" si="66"/>
        <v/>
      </c>
      <c r="DA24" s="32"/>
      <c r="DB24" s="84"/>
      <c r="DC24" s="62" t="str">
        <f t="shared" si="19"/>
        <v/>
      </c>
      <c r="DD24" s="62" t="str">
        <f t="shared" si="67"/>
        <v/>
      </c>
      <c r="DE24" s="65" t="str">
        <f t="shared" si="141"/>
        <v/>
      </c>
      <c r="DF24" s="68" t="str">
        <f t="shared" si="68"/>
        <v/>
      </c>
      <c r="DG24" s="32"/>
      <c r="DH24" s="84"/>
      <c r="DI24" s="62" t="str">
        <f t="shared" si="20"/>
        <v/>
      </c>
      <c r="DJ24" s="62" t="str">
        <f t="shared" si="69"/>
        <v/>
      </c>
      <c r="DK24" s="65" t="str">
        <f t="shared" si="142"/>
        <v/>
      </c>
      <c r="DL24" s="68" t="str">
        <f t="shared" si="70"/>
        <v/>
      </c>
      <c r="DM24" s="32"/>
      <c r="DN24" s="84"/>
      <c r="DO24" s="62" t="str">
        <f t="shared" si="21"/>
        <v/>
      </c>
      <c r="DP24" s="62" t="str">
        <f t="shared" si="71"/>
        <v/>
      </c>
      <c r="DQ24" s="65" t="str">
        <f t="shared" si="143"/>
        <v/>
      </c>
      <c r="DR24" s="68" t="str">
        <f t="shared" si="72"/>
        <v/>
      </c>
      <c r="DS24" s="32"/>
      <c r="DT24" s="84"/>
      <c r="DU24" s="62" t="str">
        <f t="shared" si="22"/>
        <v/>
      </c>
      <c r="DV24" s="62" t="str">
        <f t="shared" si="73"/>
        <v/>
      </c>
      <c r="DW24" s="65" t="str">
        <f t="shared" si="144"/>
        <v/>
      </c>
      <c r="DX24" s="68" t="str">
        <f t="shared" si="74"/>
        <v/>
      </c>
      <c r="DY24" s="32"/>
      <c r="DZ24" s="84"/>
      <c r="EA24" s="62" t="str">
        <f t="shared" si="23"/>
        <v/>
      </c>
      <c r="EB24" s="62" t="str">
        <f t="shared" si="75"/>
        <v/>
      </c>
      <c r="EC24" s="65" t="str">
        <f t="shared" si="145"/>
        <v/>
      </c>
      <c r="ED24" s="68" t="str">
        <f t="shared" si="76"/>
        <v/>
      </c>
      <c r="EE24" s="32"/>
      <c r="EF24" s="84"/>
      <c r="EG24" s="62" t="str">
        <f t="shared" si="24"/>
        <v/>
      </c>
      <c r="EH24" s="62" t="str">
        <f t="shared" si="77"/>
        <v/>
      </c>
      <c r="EI24" s="65" t="str">
        <f t="shared" si="146"/>
        <v/>
      </c>
      <c r="EJ24" s="68" t="str">
        <f t="shared" si="78"/>
        <v/>
      </c>
      <c r="EK24" s="32"/>
      <c r="EL24" s="84"/>
      <c r="EM24" s="62" t="str">
        <f t="shared" si="25"/>
        <v/>
      </c>
      <c r="EN24" s="62" t="str">
        <f t="shared" si="79"/>
        <v/>
      </c>
      <c r="EO24" s="65" t="str">
        <f t="shared" si="147"/>
        <v/>
      </c>
      <c r="EP24" s="68" t="str">
        <f t="shared" si="80"/>
        <v/>
      </c>
      <c r="EQ24" s="32"/>
      <c r="ER24" s="84"/>
      <c r="ES24" s="62" t="str">
        <f t="shared" si="26"/>
        <v/>
      </c>
      <c r="ET24" s="62" t="str">
        <f t="shared" si="81"/>
        <v/>
      </c>
      <c r="EU24" s="65" t="str">
        <f t="shared" si="148"/>
        <v/>
      </c>
      <c r="EV24" s="68" t="str">
        <f t="shared" si="82"/>
        <v/>
      </c>
      <c r="EW24" s="32"/>
      <c r="EX24" s="84"/>
      <c r="EY24" s="62" t="str">
        <f t="shared" si="27"/>
        <v/>
      </c>
      <c r="EZ24" s="62" t="str">
        <f t="shared" si="83"/>
        <v/>
      </c>
      <c r="FA24" s="65" t="str">
        <f t="shared" si="149"/>
        <v/>
      </c>
      <c r="FB24" s="68" t="str">
        <f t="shared" si="84"/>
        <v/>
      </c>
      <c r="FC24" s="32"/>
      <c r="FD24" s="84"/>
      <c r="FE24" s="62" t="str">
        <f t="shared" si="28"/>
        <v/>
      </c>
      <c r="FF24" s="62" t="str">
        <f t="shared" si="85"/>
        <v/>
      </c>
      <c r="FG24" s="65" t="str">
        <f t="shared" si="150"/>
        <v/>
      </c>
      <c r="FH24" s="68" t="str">
        <f t="shared" si="86"/>
        <v/>
      </c>
      <c r="FI24" s="32"/>
      <c r="FJ24" s="84"/>
      <c r="FK24" s="62" t="str">
        <f t="shared" si="29"/>
        <v/>
      </c>
      <c r="FL24" s="62" t="str">
        <f t="shared" si="87"/>
        <v/>
      </c>
      <c r="FM24" s="65" t="str">
        <f t="shared" si="151"/>
        <v/>
      </c>
      <c r="FN24" s="68" t="str">
        <f t="shared" si="88"/>
        <v/>
      </c>
      <c r="FO24" s="32"/>
      <c r="FP24" s="84"/>
      <c r="FQ24" s="62" t="str">
        <f t="shared" si="30"/>
        <v/>
      </c>
      <c r="FR24" s="62" t="str">
        <f t="shared" si="89"/>
        <v/>
      </c>
      <c r="FS24" s="65" t="str">
        <f t="shared" si="152"/>
        <v/>
      </c>
      <c r="FT24" s="68" t="str">
        <f t="shared" si="90"/>
        <v/>
      </c>
      <c r="FU24" s="32"/>
      <c r="FV24" s="84"/>
      <c r="FW24" s="62" t="str">
        <f t="shared" si="31"/>
        <v/>
      </c>
      <c r="FX24" s="62" t="str">
        <f t="shared" si="91"/>
        <v/>
      </c>
      <c r="FY24" s="65" t="str">
        <f t="shared" si="153"/>
        <v/>
      </c>
      <c r="FZ24" s="68" t="str">
        <f t="shared" si="92"/>
        <v/>
      </c>
      <c r="GA24" s="32"/>
      <c r="GC24" s="7" t="str">
        <f t="shared" si="93"/>
        <v>Jan 2020</v>
      </c>
      <c r="GD24" s="7" t="str">
        <f t="shared" ca="1" si="32"/>
        <v/>
      </c>
      <c r="GI24" s="45">
        <f t="shared" si="156"/>
        <v>43934</v>
      </c>
      <c r="GR24" s="50"/>
      <c r="GT24" s="71">
        <f>IF(GT$9="", "", IF(AND(NOT('Personnel Details'!$N$11=""), $B24&gt;='Personnel Details'!$N$11), 'Personnel Details'!$O$11, IF(AND(NOT('Personnel Details'!$I$11=""), $B24&gt;='Personnel Details'!$I$11), 'Personnel Details'!$J$11, 'Personnel Details'!$E$11)))</f>
        <v>0.8</v>
      </c>
      <c r="GU24" s="59" t="str">
        <f>IF(GT$9="", "", IF(AND(NOT('Personnel Details'!$N$11=""), $B24&gt;='Personnel Details'!$N$11), IF('Personnel Details'!$P$11="","", 'Personnel Details'!$P$11), IF(AND(NOT('Personnel Details'!$I$11=""), $B24&gt;='Personnel Details'!$I$11), IF('Personnel Details'!$K$11="", "", 'Personnel Details'!$K$11), IF('Personnel Details'!$F$11="", "", 'Personnel Details'!$F$11))))</f>
        <v/>
      </c>
      <c r="GV24" s="74">
        <f>IF(GT$9="", "", IF(AND(NOT('Personnel Details'!$N$11=""), $B24&gt;='Personnel Details'!$N$11), 'Personnel Details'!$Q$11, IF(AND(NOT('Personnel Details'!$I$11=""), $B24&gt;='Personnel Details'!$I$11), 'Personnel Details'!$L$11, 'Personnel Details'!$G$11)))</f>
        <v>0</v>
      </c>
      <c r="GW24" s="59">
        <f t="shared" si="94"/>
        <v>1280</v>
      </c>
      <c r="GX24" s="53"/>
      <c r="GZ24" s="78">
        <f>IF(GZ$9="", "", IF(AND(NOT('Personnel Details'!$N$12=""), $B24&gt;='Personnel Details'!$N$12), 'Personnel Details'!$O$12, IF(AND(NOT('Personnel Details'!$I$12=""), $B24&gt;='Personnel Details'!$I$12), 'Personnel Details'!$J$12, 'Personnel Details'!$E$12)))</f>
        <v>0.8</v>
      </c>
      <c r="HA24" s="59" t="str">
        <f>IF(GZ$9="", "", IF(AND(NOT('Personnel Details'!$N$12=""), $B24&gt;='Personnel Details'!$N$12), IF('Personnel Details'!$P$12="","", 'Personnel Details'!$P$12), IF(AND(NOT('Personnel Details'!$I$12=""), $B24&gt;='Personnel Details'!$I$12), IF('Personnel Details'!$K$12="", "", 'Personnel Details'!$K$12), IF('Personnel Details'!$F$12="", "", 'Personnel Details'!$F$12))))</f>
        <v/>
      </c>
      <c r="HB24" s="79">
        <f>IF(GZ$9="", "", IF(AND(NOT('Personnel Details'!$N$12=""), $B24&gt;='Personnel Details'!$N$12), 'Personnel Details'!$Q$12, IF(AND(NOT('Personnel Details'!$I$12=""), $B24&gt;='Personnel Details'!$I$12), 'Personnel Details'!$L$12, 'Personnel Details'!$G$12)))</f>
        <v>0</v>
      </c>
      <c r="HC24" s="59">
        <f t="shared" si="95"/>
        <v>1210</v>
      </c>
      <c r="HD24" s="53"/>
      <c r="HF24" s="78">
        <f>IF(HF$9="", "", IF(AND(NOT('Personnel Details'!$N$13=""), $B24&gt;='Personnel Details'!$N$13), 'Personnel Details'!$O$13, IF(AND(NOT('Personnel Details'!$I$13=""), $B24&gt;='Personnel Details'!$I$13), 'Personnel Details'!$J$13, 'Personnel Details'!$E$13)))</f>
        <v>0.8</v>
      </c>
      <c r="HG24" s="59" t="str">
        <f>IF(HF$9="", "", IF(AND(NOT('Personnel Details'!$N$13=""), $B24&gt;='Personnel Details'!$N$13), IF('Personnel Details'!$P$13="","", 'Personnel Details'!$P$13), IF(AND(NOT('Personnel Details'!$I$13=""), $B24&gt;='Personnel Details'!$I$13), IF('Personnel Details'!$K$13="", "", 'Personnel Details'!$K$13), IF('Personnel Details'!$F$13="", "", 'Personnel Details'!$F$13))))</f>
        <v/>
      </c>
      <c r="HH24" s="79">
        <f>IF(HF$9="", "", IF(AND(NOT('Personnel Details'!$N$13=""), $B24&gt;='Personnel Details'!$N$13), 'Personnel Details'!$Q$13, IF(AND(NOT('Personnel Details'!$I$13=""), $B24&gt;='Personnel Details'!$I$13), 'Personnel Details'!$L$13, 'Personnel Details'!$G$13)))</f>
        <v>0</v>
      </c>
      <c r="HI24" s="59">
        <f t="shared" si="96"/>
        <v>1230</v>
      </c>
      <c r="HJ24" s="53"/>
      <c r="HL24" s="78">
        <f>IF(HL$9="", "", IF(AND(NOT('Personnel Details'!$N$14=""), $B24&gt;='Personnel Details'!$N$14), 'Personnel Details'!$O$14, IF(AND(NOT('Personnel Details'!$I$14=""), $B24&gt;='Personnel Details'!$I$14), 'Personnel Details'!$J$14, 'Personnel Details'!$E$14)))</f>
        <v>0.8</v>
      </c>
      <c r="HM24" s="59">
        <f>IF(HL$9="", "", IF(AND(NOT('Personnel Details'!$N$14=""), $B24&gt;='Personnel Details'!$N$14), IF('Personnel Details'!$P$14="","", 'Personnel Details'!$P$14), IF(AND(NOT('Personnel Details'!$I$14=""), $B24&gt;='Personnel Details'!$I$14), IF('Personnel Details'!$K$14="", "", 'Personnel Details'!$K$14), IF('Personnel Details'!$F$14="", "", 'Personnel Details'!$F$14))))</f>
        <v>2000</v>
      </c>
      <c r="HN24" s="79">
        <f>IF(HL$9="", "", IF(AND(NOT('Personnel Details'!$N$14=""), $B24&gt;='Personnel Details'!$N$14), 'Personnel Details'!$Q$14, IF(AND(NOT('Personnel Details'!$I$14=""), $B24&gt;='Personnel Details'!$I$14), 'Personnel Details'!$L$14, 'Personnel Details'!$G$14)))</f>
        <v>0.85</v>
      </c>
      <c r="HO24" s="59">
        <f t="shared" si="97"/>
        <v>1260</v>
      </c>
      <c r="HP24" s="53"/>
      <c r="HR24" s="78" t="str">
        <f>IF(HR$9="", "", IF(AND(NOT('Personnel Details'!$N$15=""), $B24&gt;='Personnel Details'!$N$15), 'Personnel Details'!$O$15, IF(AND(NOT('Personnel Details'!$I$15=""), $B24&gt;='Personnel Details'!$I$15), 'Personnel Details'!$J$15, 'Personnel Details'!$E$15)))</f>
        <v/>
      </c>
      <c r="HS24" s="59" t="str">
        <f>IF(HR$9="", "", IF(AND(NOT('Personnel Details'!$N$15=""), $B24&gt;='Personnel Details'!$N$15), IF('Personnel Details'!$P$15="","", 'Personnel Details'!$P$15), IF(AND(NOT('Personnel Details'!$I$15=""), $B24&gt;='Personnel Details'!$I$15), IF('Personnel Details'!$K$15="", "", 'Personnel Details'!$K$15), IF('Personnel Details'!$F$15="", "", 'Personnel Details'!$F$15))))</f>
        <v/>
      </c>
      <c r="HT24" s="79" t="str">
        <f>IF(HR$9="", "", IF(AND(NOT('Personnel Details'!$N$15=""), $B24&gt;='Personnel Details'!$N$15), 'Personnel Details'!$Q$15, IF(AND(NOT('Personnel Details'!$I$15=""), $B24&gt;='Personnel Details'!$I$15), 'Personnel Details'!$L$15, 'Personnel Details'!$G$15)))</f>
        <v/>
      </c>
      <c r="HU24" s="59">
        <f t="shared" si="98"/>
        <v>0</v>
      </c>
      <c r="HV24" s="53"/>
      <c r="HX24" s="78" t="str">
        <f>IF(HX$9="", "", IF(AND(NOT('Personnel Details'!$N$16=""), $B24&gt;='Personnel Details'!$N$16), 'Personnel Details'!$O$16, IF(AND(NOT('Personnel Details'!$I$16=""), $B24&gt;='Personnel Details'!$I$16), 'Personnel Details'!$J$16, 'Personnel Details'!$E$16)))</f>
        <v/>
      </c>
      <c r="HY24" s="59" t="str">
        <f>IF(HX$9="", "", IF(AND(NOT('Personnel Details'!$N$16=""), $B24&gt;='Personnel Details'!$N$16), IF('Personnel Details'!$P$16="","", 'Personnel Details'!$P$16), IF(AND(NOT('Personnel Details'!$I$16=""), $B24&gt;='Personnel Details'!$I$16), IF('Personnel Details'!$K$16="", "", 'Personnel Details'!$K$16), IF('Personnel Details'!$F$16="", "", 'Personnel Details'!$F$16))))</f>
        <v/>
      </c>
      <c r="HZ24" s="79" t="str">
        <f>IF(HX$9="", "", IF(AND(NOT('Personnel Details'!$N$16=""), $B24&gt;='Personnel Details'!$N$16), 'Personnel Details'!$Q$16, IF(AND(NOT('Personnel Details'!$I$16=""), $B24&gt;='Personnel Details'!$I$16), 'Personnel Details'!$L$16, 'Personnel Details'!$G$16)))</f>
        <v/>
      </c>
      <c r="IA24" s="59">
        <f t="shared" si="99"/>
        <v>0</v>
      </c>
      <c r="IB24" s="53"/>
      <c r="ID24" s="78" t="str">
        <f>IF(ID$9="", "", IF(AND(NOT('Personnel Details'!$N$17=""), $B24&gt;='Personnel Details'!$N$17), 'Personnel Details'!$O$17, IF(AND(NOT('Personnel Details'!$I$17=""), $B24&gt;='Personnel Details'!$I$17), 'Personnel Details'!$J$17, 'Personnel Details'!$E$17)))</f>
        <v/>
      </c>
      <c r="IE24" s="59" t="str">
        <f>IF(ID$9="", "", IF(AND(NOT('Personnel Details'!$N$17=""), $B24&gt;='Personnel Details'!$N$17), IF('Personnel Details'!$P$17="","", 'Personnel Details'!$P$17), IF(AND(NOT('Personnel Details'!$I$17=""), $B24&gt;='Personnel Details'!$I$17), IF('Personnel Details'!$K$17="", "", 'Personnel Details'!$K$17), IF('Personnel Details'!$F$17="", "", 'Personnel Details'!$F$17))))</f>
        <v/>
      </c>
      <c r="IF24" s="79" t="str">
        <f>IF(ID$9="", "", IF(AND(NOT('Personnel Details'!$N$17=""), $B24&gt;='Personnel Details'!$N$17), 'Personnel Details'!$Q$17, IF(AND(NOT('Personnel Details'!$I$17=""), $B24&gt;='Personnel Details'!$I$17), 'Personnel Details'!$L$17, 'Personnel Details'!$G$17)))</f>
        <v/>
      </c>
      <c r="IG24" s="59">
        <f t="shared" si="100"/>
        <v>0</v>
      </c>
      <c r="IH24" s="53"/>
      <c r="IJ24" s="78" t="str">
        <f>IF(IJ$9="", "", IF(AND(NOT('Personnel Details'!$N$18=""), $B24&gt;='Personnel Details'!$N$18), 'Personnel Details'!$O$18, IF(AND(NOT('Personnel Details'!$I$18=""), $B24&gt;='Personnel Details'!$I$18), 'Personnel Details'!$J$18, 'Personnel Details'!$E$18)))</f>
        <v/>
      </c>
      <c r="IK24" s="59" t="str">
        <f>IF(IJ$9="", "", IF(AND(NOT('Personnel Details'!$N$18=""), $B24&gt;='Personnel Details'!$N$18), IF('Personnel Details'!$P$18="","", 'Personnel Details'!$P$18), IF(AND(NOT('Personnel Details'!$I$18=""), $B24&gt;='Personnel Details'!$I$18), IF('Personnel Details'!$K$18="", "", 'Personnel Details'!$K$18), IF('Personnel Details'!$F$18="", "", 'Personnel Details'!$F$18))))</f>
        <v/>
      </c>
      <c r="IL24" s="79" t="str">
        <f>IF(IJ$9="", "", IF(AND(NOT('Personnel Details'!$N$18=""), $B24&gt;='Personnel Details'!$N$18), 'Personnel Details'!$Q$18, IF(AND(NOT('Personnel Details'!$I$18=""), $B24&gt;='Personnel Details'!$I$18), 'Personnel Details'!$L$18, 'Personnel Details'!$G$18)))</f>
        <v/>
      </c>
      <c r="IM24" s="59">
        <f t="shared" si="101"/>
        <v>0</v>
      </c>
      <c r="IN24" s="53"/>
      <c r="IP24" s="78" t="str">
        <f>IF(IP$9="", "", IF(AND(NOT('Personnel Details'!$N$19=""), $B24&gt;='Personnel Details'!$N$19), 'Personnel Details'!$O$19, IF(AND(NOT('Personnel Details'!$I$19=""), $B24&gt;='Personnel Details'!$I$19), 'Personnel Details'!$J$19, 'Personnel Details'!$E$19)))</f>
        <v/>
      </c>
      <c r="IQ24" s="59" t="str">
        <f>IF(IP$9="", "", IF(AND(NOT('Personnel Details'!$N$19=""), $B24&gt;='Personnel Details'!$N$19), IF('Personnel Details'!$P$19="","", 'Personnel Details'!$P$19), IF(AND(NOT('Personnel Details'!$I$19=""), $B24&gt;='Personnel Details'!$I$19), IF('Personnel Details'!$K$19="", "", 'Personnel Details'!$K$19), IF('Personnel Details'!$F$19="", "", 'Personnel Details'!$F$19))))</f>
        <v/>
      </c>
      <c r="IR24" s="79" t="str">
        <f>IF(IP$9="", "", IF(AND(NOT('Personnel Details'!$N$19=""), $B24&gt;='Personnel Details'!$N$19), 'Personnel Details'!$Q$19, IF(AND(NOT('Personnel Details'!$I$19=""), $B24&gt;='Personnel Details'!$I$19), 'Personnel Details'!$L$19, 'Personnel Details'!$G$19)))</f>
        <v/>
      </c>
      <c r="IS24" s="59">
        <f t="shared" si="102"/>
        <v>0</v>
      </c>
      <c r="IT24" s="53"/>
      <c r="IV24" s="78" t="str">
        <f>IF(IV$9="", "", IF(AND(NOT('Personnel Details'!$N$20=""), $B24&gt;='Personnel Details'!$N$20), 'Personnel Details'!$O$20, IF(AND(NOT('Personnel Details'!$I$20=""), $B24&gt;='Personnel Details'!$I$20), 'Personnel Details'!$J$20, 'Personnel Details'!$E$20)))</f>
        <v/>
      </c>
      <c r="IW24" s="59" t="str">
        <f>IF(IV$9="", "", IF(AND(NOT('Personnel Details'!$N$20=""), $B24&gt;='Personnel Details'!$N$20), IF('Personnel Details'!$P$20="","", 'Personnel Details'!$P$20), IF(AND(NOT('Personnel Details'!$I$20=""), $B24&gt;='Personnel Details'!$I$20), IF('Personnel Details'!$K$20="", "", 'Personnel Details'!$K$20), IF('Personnel Details'!$F$20="", "", 'Personnel Details'!$F$20))))</f>
        <v/>
      </c>
      <c r="IX24" s="79" t="str">
        <f>IF(IV$9="", "", IF(AND(NOT('Personnel Details'!$N$20=""), $B24&gt;='Personnel Details'!$N$20), 'Personnel Details'!$Q$20, IF(AND(NOT('Personnel Details'!$I$20=""), $B24&gt;='Personnel Details'!$I$20), 'Personnel Details'!$L$20, 'Personnel Details'!$G$20)))</f>
        <v/>
      </c>
      <c r="IY24" s="59">
        <f t="shared" si="103"/>
        <v>0</v>
      </c>
      <c r="IZ24" s="53"/>
      <c r="JB24" s="78" t="str">
        <f>IF(JB$9="", "", IF(AND(NOT('Personnel Details'!$N$21=""), $B24&gt;='Personnel Details'!$N$21), 'Personnel Details'!$O$21, IF(AND(NOT('Personnel Details'!$I$21=""), $B24&gt;='Personnel Details'!$I$21), 'Personnel Details'!$J$21, 'Personnel Details'!$E$21)))</f>
        <v/>
      </c>
      <c r="JC24" s="59" t="str">
        <f>IF(JB$9="", "", IF(AND(NOT('Personnel Details'!$N$21=""), $B24&gt;='Personnel Details'!$N$21), IF('Personnel Details'!$P$21="","", 'Personnel Details'!$P$21), IF(AND(NOT('Personnel Details'!$I$21=""), $B24&gt;='Personnel Details'!$I$21), IF('Personnel Details'!$K$21="", "", 'Personnel Details'!$K$21), IF('Personnel Details'!$F$21="", "", 'Personnel Details'!$F$21))))</f>
        <v/>
      </c>
      <c r="JD24" s="79" t="str">
        <f>IF(JB$9="", "", IF(AND(NOT('Personnel Details'!$N$21=""), $B24&gt;='Personnel Details'!$N$21), 'Personnel Details'!$Q$21, IF(AND(NOT('Personnel Details'!$I$21=""), $B24&gt;='Personnel Details'!$I$21), 'Personnel Details'!$L$21, 'Personnel Details'!$G$21)))</f>
        <v/>
      </c>
      <c r="JE24" s="59">
        <f t="shared" si="104"/>
        <v>0</v>
      </c>
      <c r="JF24" s="53"/>
      <c r="JH24" s="78" t="str">
        <f>IF(JH$9="", "", IF(AND(NOT('Personnel Details'!$N$22=""), $B24&gt;='Personnel Details'!$N$22), 'Personnel Details'!$O$22, IF(AND(NOT('Personnel Details'!$I$22=""), $B24&gt;='Personnel Details'!$I$22), 'Personnel Details'!$J$22, 'Personnel Details'!$E$22)))</f>
        <v/>
      </c>
      <c r="JI24" s="59" t="str">
        <f>IF(JH$9="", "", IF(AND(NOT('Personnel Details'!$N$22=""), $B24&gt;='Personnel Details'!$N$22), IF('Personnel Details'!$P$22="","", 'Personnel Details'!$P$22), IF(AND(NOT('Personnel Details'!$I$22=""), $B24&gt;='Personnel Details'!$I$22), IF('Personnel Details'!$K$22="", "", 'Personnel Details'!$K$22), IF('Personnel Details'!$F$22="", "", 'Personnel Details'!$F$22))))</f>
        <v/>
      </c>
      <c r="JJ24" s="79" t="str">
        <f>IF(JH$9="", "", IF(AND(NOT('Personnel Details'!$N$22=""), $B24&gt;='Personnel Details'!$N$22), 'Personnel Details'!$Q$22, IF(AND(NOT('Personnel Details'!$I$22=""), $B24&gt;='Personnel Details'!$I$22), 'Personnel Details'!$L$22, 'Personnel Details'!$G$22)))</f>
        <v/>
      </c>
      <c r="JK24" s="59">
        <f t="shared" si="105"/>
        <v>0</v>
      </c>
      <c r="JL24" s="53"/>
      <c r="JN24" s="78" t="str">
        <f>IF(JN$9="", "", IF(AND(NOT('Personnel Details'!$N$23=""), $B24&gt;='Personnel Details'!$N$23), 'Personnel Details'!$O$23, IF(AND(NOT('Personnel Details'!$I$23=""), $B24&gt;='Personnel Details'!$I$23), 'Personnel Details'!$J$23, 'Personnel Details'!$E$23)))</f>
        <v/>
      </c>
      <c r="JO24" s="59" t="str">
        <f>IF(JN$9="", "", IF(AND(NOT('Personnel Details'!$N$23=""), $B24&gt;='Personnel Details'!$N$23), IF('Personnel Details'!$P$23="","", 'Personnel Details'!$P$23), IF(AND(NOT('Personnel Details'!$I$23=""), $B24&gt;='Personnel Details'!$I$23), IF('Personnel Details'!$K$23="", "", 'Personnel Details'!$K$23), IF('Personnel Details'!$F$23="", "", 'Personnel Details'!$F$23))))</f>
        <v/>
      </c>
      <c r="JP24" s="79" t="str">
        <f>IF(JN$9="", "", IF(AND(NOT('Personnel Details'!$N$23=""), $B24&gt;='Personnel Details'!$N$23), 'Personnel Details'!$Q$23, IF(AND(NOT('Personnel Details'!$I$23=""), $B24&gt;='Personnel Details'!$I$23), 'Personnel Details'!$L$23, 'Personnel Details'!$G$23)))</f>
        <v/>
      </c>
      <c r="JQ24" s="59">
        <f t="shared" si="106"/>
        <v>0</v>
      </c>
      <c r="JR24" s="53"/>
      <c r="JT24" s="78" t="str">
        <f>IF(JT$9="", "", IF(AND(NOT('Personnel Details'!$N$24=""), $B24&gt;='Personnel Details'!$N$24), 'Personnel Details'!$O$24, IF(AND(NOT('Personnel Details'!$I$24=""), $B24&gt;='Personnel Details'!$I$24), 'Personnel Details'!$J$24, 'Personnel Details'!$E$24)))</f>
        <v/>
      </c>
      <c r="JU24" s="59" t="str">
        <f>IF(JT$9="", "", IF(AND(NOT('Personnel Details'!$N$24=""), $B24&gt;='Personnel Details'!$N$24), IF('Personnel Details'!$P$24="","", 'Personnel Details'!$P$24), IF(AND(NOT('Personnel Details'!$I$24=""), $B24&gt;='Personnel Details'!$I$24), IF('Personnel Details'!$K$24="", "", 'Personnel Details'!$K$24), IF('Personnel Details'!$F$24="", "", 'Personnel Details'!$F$24))))</f>
        <v/>
      </c>
      <c r="JV24" s="79" t="str">
        <f>IF(JT$9="", "", IF(AND(NOT('Personnel Details'!$N$24=""), $B24&gt;='Personnel Details'!$N$24), 'Personnel Details'!$Q$24, IF(AND(NOT('Personnel Details'!$I$24=""), $B24&gt;='Personnel Details'!$I$24), 'Personnel Details'!$L$24, 'Personnel Details'!$G$24)))</f>
        <v/>
      </c>
      <c r="JW24" s="59">
        <f t="shared" si="107"/>
        <v>0</v>
      </c>
      <c r="JX24" s="53"/>
      <c r="JZ24" s="78" t="str">
        <f>IF(JZ$9="", "", IF(AND(NOT('Personnel Details'!$N$25=""), $B24&gt;='Personnel Details'!$N$25), 'Personnel Details'!$O$25, IF(AND(NOT('Personnel Details'!$I$25=""), $B24&gt;='Personnel Details'!$I$25), 'Personnel Details'!$J$25, 'Personnel Details'!$E$25)))</f>
        <v/>
      </c>
      <c r="KA24" s="59" t="str">
        <f>IF(JZ$9="", "", IF(AND(NOT('Personnel Details'!$N$25=""), $B24&gt;='Personnel Details'!$N$25), IF('Personnel Details'!$P$25="","", 'Personnel Details'!$P$25), IF(AND(NOT('Personnel Details'!$I$25=""), $B24&gt;='Personnel Details'!$I$25), IF('Personnel Details'!$K$25="", "", 'Personnel Details'!$K$25), IF('Personnel Details'!$F$25="", "", 'Personnel Details'!$F$25))))</f>
        <v/>
      </c>
      <c r="KB24" s="79" t="str">
        <f>IF(JZ$9="", "", IF(AND(NOT('Personnel Details'!$N$25=""), $B24&gt;='Personnel Details'!$N$25), 'Personnel Details'!$Q$25, IF(AND(NOT('Personnel Details'!$I$25=""), $B24&gt;='Personnel Details'!$I$25), 'Personnel Details'!$L$25, 'Personnel Details'!$G$25)))</f>
        <v/>
      </c>
      <c r="KC24" s="59">
        <f t="shared" si="108"/>
        <v>0</v>
      </c>
      <c r="KD24" s="53"/>
      <c r="KF24" s="78" t="str">
        <f>IF(KF$9="", "", IF(AND(NOT('Personnel Details'!$N$26=""), $B24&gt;='Personnel Details'!$N$26), 'Personnel Details'!$O$26, IF(AND(NOT('Personnel Details'!$I$26=""), $B24&gt;='Personnel Details'!$I$26), 'Personnel Details'!$J$26, 'Personnel Details'!$E$26)))</f>
        <v/>
      </c>
      <c r="KG24" s="59" t="str">
        <f>IF(KF$9="", "", IF(AND(NOT('Personnel Details'!$N$26=""), $B24&gt;='Personnel Details'!$N$26), IF('Personnel Details'!$P$26="","", 'Personnel Details'!$P$26), IF(AND(NOT('Personnel Details'!$I$26=""), $B24&gt;='Personnel Details'!$I$26), IF('Personnel Details'!$K$26="", "", 'Personnel Details'!$K$26), IF('Personnel Details'!$F$26="", "", 'Personnel Details'!$F$26))))</f>
        <v/>
      </c>
      <c r="KH24" s="79" t="str">
        <f>IF(KF$9="", "", IF(AND(NOT('Personnel Details'!$N$26=""), $B24&gt;='Personnel Details'!$N$26), 'Personnel Details'!$Q$26, IF(AND(NOT('Personnel Details'!$I$26=""), $B24&gt;='Personnel Details'!$I$26), 'Personnel Details'!$L$26, 'Personnel Details'!$G$26)))</f>
        <v/>
      </c>
      <c r="KI24" s="59">
        <f t="shared" si="109"/>
        <v>0</v>
      </c>
      <c r="KJ24" s="53"/>
      <c r="KL24" s="78" t="str">
        <f>IF(KL$9="", "", IF(AND(NOT('Personnel Details'!$N$27=""), $B24&gt;='Personnel Details'!$N$27), 'Personnel Details'!$O$27, IF(AND(NOT('Personnel Details'!$I$27=""), $B24&gt;='Personnel Details'!$I$27), 'Personnel Details'!$J$27, 'Personnel Details'!$E$27)))</f>
        <v/>
      </c>
      <c r="KM24" s="59" t="str">
        <f>IF(KL$9="", "", IF(AND(NOT('Personnel Details'!$N$27=""), $B24&gt;='Personnel Details'!$N$27), IF('Personnel Details'!$P$27="","", 'Personnel Details'!$P$27), IF(AND(NOT('Personnel Details'!$I$27=""), $B24&gt;='Personnel Details'!$I$27), IF('Personnel Details'!$K$27="", "", 'Personnel Details'!$K$27), IF('Personnel Details'!$F$27="", "", 'Personnel Details'!$F$27))))</f>
        <v/>
      </c>
      <c r="KN24" s="79" t="str">
        <f>IF(KL$9="", "", IF(AND(NOT('Personnel Details'!$N$27=""), $B24&gt;='Personnel Details'!$N$27), 'Personnel Details'!$Q$27, IF(AND(NOT('Personnel Details'!$I$27=""), $B24&gt;='Personnel Details'!$I$27), 'Personnel Details'!$L$27, 'Personnel Details'!$G$27)))</f>
        <v/>
      </c>
      <c r="KO24" s="59">
        <f t="shared" si="110"/>
        <v>0</v>
      </c>
      <c r="KP24" s="53"/>
      <c r="KR24" s="78" t="str">
        <f>IF(KR$9="", "", IF(AND(NOT('Personnel Details'!$N$28=""), $B24&gt;='Personnel Details'!$N$28), 'Personnel Details'!$O$28, IF(AND(NOT('Personnel Details'!$I$28=""), $B24&gt;='Personnel Details'!$I$28), 'Personnel Details'!$J$28, 'Personnel Details'!$E$28)))</f>
        <v/>
      </c>
      <c r="KS24" s="59" t="str">
        <f>IF(KR$9="", "", IF(AND(NOT('Personnel Details'!$N$28=""), $B24&gt;='Personnel Details'!$N$28), IF('Personnel Details'!$P$28="","", 'Personnel Details'!$P$28), IF(AND(NOT('Personnel Details'!$I$28=""), $B24&gt;='Personnel Details'!$I$28), IF('Personnel Details'!$K$28="", "", 'Personnel Details'!$K$28), IF('Personnel Details'!$F$28="", "", 'Personnel Details'!$F$28))))</f>
        <v/>
      </c>
      <c r="KT24" s="79" t="str">
        <f>IF(KR$9="", "", IF(AND(NOT('Personnel Details'!$N$28=""), $B24&gt;='Personnel Details'!$N$28), 'Personnel Details'!$Q$28, IF(AND(NOT('Personnel Details'!$I$28=""), $B24&gt;='Personnel Details'!$I$28), 'Personnel Details'!$L$28, 'Personnel Details'!$G$28)))</f>
        <v/>
      </c>
      <c r="KU24" s="59">
        <f t="shared" si="111"/>
        <v>0</v>
      </c>
      <c r="KV24" s="53"/>
      <c r="KX24" s="78" t="str">
        <f>IF(KX$9="", "", IF(AND(NOT('Personnel Details'!$N$29=""), $B24&gt;='Personnel Details'!$N$29), 'Personnel Details'!$O$29, IF(AND(NOT('Personnel Details'!$I$29=""), $B24&gt;='Personnel Details'!$I$29), 'Personnel Details'!$J$29, 'Personnel Details'!$E$29)))</f>
        <v/>
      </c>
      <c r="KY24" s="59" t="str">
        <f>IF(KX$9="", "", IF(AND(NOT('Personnel Details'!$N$29=""), $B24&gt;='Personnel Details'!$N$29), IF('Personnel Details'!$P$29="","", 'Personnel Details'!$P$29), IF(AND(NOT('Personnel Details'!$I$29=""), $B24&gt;='Personnel Details'!$I$29), IF('Personnel Details'!$K$29="", "", 'Personnel Details'!$K$29), IF('Personnel Details'!$F$29="", "", 'Personnel Details'!$F$29))))</f>
        <v/>
      </c>
      <c r="KZ24" s="79" t="str">
        <f>IF(KX$9="", "", IF(AND(NOT('Personnel Details'!$N$29=""), $B24&gt;='Personnel Details'!$N$29), 'Personnel Details'!$Q$29, IF(AND(NOT('Personnel Details'!$I$29=""), $B24&gt;='Personnel Details'!$I$29), 'Personnel Details'!$L$29, 'Personnel Details'!$G$29)))</f>
        <v/>
      </c>
      <c r="LA24" s="59">
        <f t="shared" si="112"/>
        <v>0</v>
      </c>
      <c r="LB24" s="53"/>
      <c r="LD24" s="78" t="str">
        <f>IF(LD$9="", "", IF(AND(NOT('Personnel Details'!$N$30=""), $B24&gt;='Personnel Details'!$N$30), 'Personnel Details'!$O$30, IF(AND(NOT('Personnel Details'!$I$30=""), $B24&gt;='Personnel Details'!$I$30), 'Personnel Details'!$J$30, 'Personnel Details'!$E$30)))</f>
        <v/>
      </c>
      <c r="LE24" s="59" t="str">
        <f>IF(LD$9="", "", IF(AND(NOT('Personnel Details'!$N$30=""), $B24&gt;='Personnel Details'!$N$30), IF('Personnel Details'!$P$30="","", 'Personnel Details'!$P$30), IF(AND(NOT('Personnel Details'!$I$30=""), $B24&gt;='Personnel Details'!$I$30), IF('Personnel Details'!$K$30="", "", 'Personnel Details'!$K$30), IF('Personnel Details'!$F$30="", "", 'Personnel Details'!$F$30))))</f>
        <v/>
      </c>
      <c r="LF24" s="79" t="str">
        <f>IF(LD$9="", "", IF(AND(NOT('Personnel Details'!$N$30=""), $B24&gt;='Personnel Details'!$N$30), 'Personnel Details'!$Q$30, IF(AND(NOT('Personnel Details'!$I$30=""), $B24&gt;='Personnel Details'!$I$30), 'Personnel Details'!$L$30, 'Personnel Details'!$G$30)))</f>
        <v/>
      </c>
      <c r="LG24" s="59">
        <f t="shared" si="113"/>
        <v>0</v>
      </c>
      <c r="LH24" s="53"/>
      <c r="LJ24" s="78" t="str">
        <f>IF(LJ$9="", "", IF(AND(NOT('Personnel Details'!$N$31=""), $B24&gt;='Personnel Details'!$N$31), 'Personnel Details'!$O$31, IF(AND(NOT('Personnel Details'!$I$31=""), $B24&gt;='Personnel Details'!$I$31), 'Personnel Details'!$J$31, 'Personnel Details'!$E$31)))</f>
        <v/>
      </c>
      <c r="LK24" s="59" t="str">
        <f>IF(LJ$9="", "", IF(AND(NOT('Personnel Details'!$N$31=""), $B24&gt;='Personnel Details'!$N$31), IF('Personnel Details'!$P$31="","", 'Personnel Details'!$P$31), IF(AND(NOT('Personnel Details'!$I$31=""), $B24&gt;='Personnel Details'!$I$31), IF('Personnel Details'!$K$31="", "", 'Personnel Details'!$K$31), IF('Personnel Details'!$F$31="", "", 'Personnel Details'!$F$31))))</f>
        <v/>
      </c>
      <c r="LL24" s="79" t="str">
        <f>IF(LJ$9="", "", IF(AND(NOT('Personnel Details'!$N$31=""), $B24&gt;='Personnel Details'!$N$31), 'Personnel Details'!$Q$31, IF(AND(NOT('Personnel Details'!$I$31=""), $B24&gt;='Personnel Details'!$I$31), 'Personnel Details'!$L$31, 'Personnel Details'!$G$31)))</f>
        <v/>
      </c>
      <c r="LM24" s="59">
        <f t="shared" si="114"/>
        <v>0</v>
      </c>
      <c r="LN24" s="53"/>
      <c r="LP24" s="78" t="str">
        <f>IF(LP$9="", "", IF(AND(NOT('Personnel Details'!$N$32=""), $B24&gt;='Personnel Details'!$N$32), 'Personnel Details'!$O$32, IF(AND(NOT('Personnel Details'!$I$32=""), $B24&gt;='Personnel Details'!$I$32), 'Personnel Details'!$J$32, 'Personnel Details'!$E$32)))</f>
        <v/>
      </c>
      <c r="LQ24" s="59" t="str">
        <f>IF(LP$9="", "", IF(AND(NOT('Personnel Details'!$N$32=""), $B24&gt;='Personnel Details'!$N$32), IF('Personnel Details'!$P$32="","", 'Personnel Details'!$P$32), IF(AND(NOT('Personnel Details'!$I$32=""), $B24&gt;='Personnel Details'!$I$32), IF('Personnel Details'!$K$32="", "", 'Personnel Details'!$K$32), IF('Personnel Details'!$F$32="", "", 'Personnel Details'!$F$32))))</f>
        <v/>
      </c>
      <c r="LR24" s="79" t="str">
        <f>IF(LP$9="", "", IF(AND(NOT('Personnel Details'!$N$32=""), $B24&gt;='Personnel Details'!$N$32), 'Personnel Details'!$Q$32, IF(AND(NOT('Personnel Details'!$I$32=""), $B24&gt;='Personnel Details'!$I$32), 'Personnel Details'!$L$32, 'Personnel Details'!$G$32)))</f>
        <v/>
      </c>
      <c r="LS24" s="59">
        <f t="shared" si="115"/>
        <v>0</v>
      </c>
      <c r="LT24" s="53"/>
      <c r="LV24" s="78" t="str">
        <f>IF(LV$9="", "", IF(AND(NOT('Personnel Details'!$N$33=""), $B24&gt;='Personnel Details'!$N$33), 'Personnel Details'!$O$33, IF(AND(NOT('Personnel Details'!$I$33=""), $B24&gt;='Personnel Details'!$I$33), 'Personnel Details'!$J$33, 'Personnel Details'!$E$33)))</f>
        <v/>
      </c>
      <c r="LW24" s="59" t="str">
        <f>IF(LV$9="", "", IF(AND(NOT('Personnel Details'!$N$33=""), $B24&gt;='Personnel Details'!$N$33), IF('Personnel Details'!$P$33="","", 'Personnel Details'!$P$33), IF(AND(NOT('Personnel Details'!$I$33=""), $B24&gt;='Personnel Details'!$I$33), IF('Personnel Details'!$K$33="", "", 'Personnel Details'!$K$33), IF('Personnel Details'!$F$33="", "", 'Personnel Details'!$F$33))))</f>
        <v/>
      </c>
      <c r="LX24" s="79" t="str">
        <f>IF(LV$9="", "", IF(AND(NOT('Personnel Details'!$N$33=""), $B24&gt;='Personnel Details'!$N$33), 'Personnel Details'!$Q$33, IF(AND(NOT('Personnel Details'!$I$33=""), $B24&gt;='Personnel Details'!$I$33), 'Personnel Details'!$L$33, 'Personnel Details'!$G$33)))</f>
        <v/>
      </c>
      <c r="LY24" s="59">
        <f t="shared" si="116"/>
        <v>0</v>
      </c>
      <c r="LZ24" s="53"/>
      <c r="MB24" s="78" t="str">
        <f>IF(MB$9="", "", IF(AND(NOT('Personnel Details'!$N$34=""), $B24&gt;='Personnel Details'!$N$34), 'Personnel Details'!$O$34, IF(AND(NOT('Personnel Details'!$I$34=""), $B24&gt;='Personnel Details'!$I$34), 'Personnel Details'!$J$34, 'Personnel Details'!$E$34)))</f>
        <v/>
      </c>
      <c r="MC24" s="59" t="str">
        <f>IF(MB$9="", "", IF(AND(NOT('Personnel Details'!$N$34=""), $B24&gt;='Personnel Details'!$N$34), IF('Personnel Details'!$P$34="","", 'Personnel Details'!$P$34), IF(AND(NOT('Personnel Details'!$I$34=""), $B24&gt;='Personnel Details'!$I$34), IF('Personnel Details'!$K$34="", "", 'Personnel Details'!$K$34), IF('Personnel Details'!$F$34="", "", 'Personnel Details'!$F$34))))</f>
        <v/>
      </c>
      <c r="MD24" s="79" t="str">
        <f>IF(MB$9="", "", IF(AND(NOT('Personnel Details'!$N$34=""), $B24&gt;='Personnel Details'!$N$34), 'Personnel Details'!$Q$34, IF(AND(NOT('Personnel Details'!$I$34=""), $B24&gt;='Personnel Details'!$I$34), 'Personnel Details'!$L$34, 'Personnel Details'!$G$34)))</f>
        <v/>
      </c>
      <c r="ME24" s="59">
        <f t="shared" si="117"/>
        <v>0</v>
      </c>
      <c r="MF24" s="53"/>
      <c r="MH24" s="78" t="str">
        <f>IF(MH$9="", "", IF(AND(NOT('Personnel Details'!$N$35=""), $B24&gt;='Personnel Details'!$N$35), 'Personnel Details'!$O$35, IF(AND(NOT('Personnel Details'!$I$35=""), $B24&gt;='Personnel Details'!$I$35), 'Personnel Details'!$J$35, 'Personnel Details'!$E$35)))</f>
        <v/>
      </c>
      <c r="MI24" s="59" t="str">
        <f>IF(MH$9="", "", IF(AND(NOT('Personnel Details'!$N$35=""), $B24&gt;='Personnel Details'!$N$35), IF('Personnel Details'!$P$35="","", 'Personnel Details'!$P$35), IF(AND(NOT('Personnel Details'!$I$35=""), $B24&gt;='Personnel Details'!$I$35), IF('Personnel Details'!$K$35="", "", 'Personnel Details'!$K$35), IF('Personnel Details'!$F$35="", "", 'Personnel Details'!$F$35))))</f>
        <v/>
      </c>
      <c r="MJ24" s="79" t="str">
        <f>IF(MH$9="", "", IF(AND(NOT('Personnel Details'!$N$35=""), $B24&gt;='Personnel Details'!$N$35), 'Personnel Details'!$Q$35, IF(AND(NOT('Personnel Details'!$I$35=""), $B24&gt;='Personnel Details'!$I$35), 'Personnel Details'!$L$35, 'Personnel Details'!$G$35)))</f>
        <v/>
      </c>
      <c r="MK24" s="59">
        <f t="shared" si="118"/>
        <v>0</v>
      </c>
      <c r="ML24" s="53"/>
      <c r="MN24" s="78" t="str">
        <f>IF(MN$9="", "", IF(AND(NOT('Personnel Details'!$N$36=""), $B24&gt;='Personnel Details'!$N$36), 'Personnel Details'!$O$36, IF(AND(NOT('Personnel Details'!$I$36=""), $B24&gt;='Personnel Details'!$I$36), 'Personnel Details'!$J$36, 'Personnel Details'!$E$36)))</f>
        <v/>
      </c>
      <c r="MO24" s="59" t="str">
        <f>IF(MN$9="", "", IF(AND(NOT('Personnel Details'!$N$36=""), $B24&gt;='Personnel Details'!$N$36), IF('Personnel Details'!$P$36="","", 'Personnel Details'!$P$36), IF(AND(NOT('Personnel Details'!$I$36=""), $B24&gt;='Personnel Details'!$I$36), IF('Personnel Details'!$K$36="", "", 'Personnel Details'!$K$36), IF('Personnel Details'!$F$36="", "", 'Personnel Details'!$F$36))))</f>
        <v/>
      </c>
      <c r="MP24" s="79" t="str">
        <f>IF(MN$9="", "", IF(AND(NOT('Personnel Details'!$N$36=""), $B24&gt;='Personnel Details'!$N$36), 'Personnel Details'!$Q$36, IF(AND(NOT('Personnel Details'!$I$36=""), $B24&gt;='Personnel Details'!$I$36), 'Personnel Details'!$L$36, 'Personnel Details'!$G$36)))</f>
        <v/>
      </c>
      <c r="MQ24" s="59">
        <f t="shared" si="119"/>
        <v>0</v>
      </c>
      <c r="MR24" s="53"/>
      <c r="MT24" s="78" t="str">
        <f>IF(MT$9="", "", IF(AND(NOT('Personnel Details'!$N$37=""), $B24&gt;='Personnel Details'!$N$37), 'Personnel Details'!$O$37, IF(AND(NOT('Personnel Details'!$I$37=""), $B24&gt;='Personnel Details'!$I$37), 'Personnel Details'!$J$37, 'Personnel Details'!$E$37)))</f>
        <v/>
      </c>
      <c r="MU24" s="59" t="str">
        <f>IF(MT$9="", "", IF(AND(NOT('Personnel Details'!$N$37=""), $B24&gt;='Personnel Details'!$N$37), IF('Personnel Details'!$P$37="","", 'Personnel Details'!$P$37), IF(AND(NOT('Personnel Details'!$I$37=""), $B24&gt;='Personnel Details'!$I$37), IF('Personnel Details'!$K$37="", "", 'Personnel Details'!$K$37), IF('Personnel Details'!$F$37="", "", 'Personnel Details'!$F$37))))</f>
        <v/>
      </c>
      <c r="MV24" s="79" t="str">
        <f>IF(MT$9="", "", IF(AND(NOT('Personnel Details'!$N$37=""), $B24&gt;='Personnel Details'!$N$37), 'Personnel Details'!$Q$37, IF(AND(NOT('Personnel Details'!$I$37=""), $B24&gt;='Personnel Details'!$I$37), 'Personnel Details'!$L$37, 'Personnel Details'!$G$37)))</f>
        <v/>
      </c>
      <c r="MW24" s="59">
        <f t="shared" si="120"/>
        <v>0</v>
      </c>
      <c r="MX24" s="53"/>
      <c r="MZ24" s="78" t="str">
        <f>IF(MZ$9="", "", IF(AND(NOT('Personnel Details'!$N$38=""), $B24&gt;='Personnel Details'!$N$38), 'Personnel Details'!$O$38, IF(AND(NOT('Personnel Details'!$I$38=""), $B24&gt;='Personnel Details'!$I$38), 'Personnel Details'!$J$38, 'Personnel Details'!$E$38)))</f>
        <v/>
      </c>
      <c r="NA24" s="59" t="str">
        <f>IF(MZ$9="", "", IF(AND(NOT('Personnel Details'!$N$38=""), $B24&gt;='Personnel Details'!$N$38), IF('Personnel Details'!$P$38="","", 'Personnel Details'!$P$38), IF(AND(NOT('Personnel Details'!$I$38=""), $B24&gt;='Personnel Details'!$I$38), IF('Personnel Details'!$K$38="", "", 'Personnel Details'!$K$38), IF('Personnel Details'!$F$38="", "", 'Personnel Details'!$F$38))))</f>
        <v/>
      </c>
      <c r="NB24" s="79" t="str">
        <f>IF(MZ$9="", "", IF(AND(NOT('Personnel Details'!$N$38=""), $B24&gt;='Personnel Details'!$N$38), 'Personnel Details'!$Q$38, IF(AND(NOT('Personnel Details'!$I$38=""), $B24&gt;='Personnel Details'!$I$38), 'Personnel Details'!$L$38, 'Personnel Details'!$G$38)))</f>
        <v/>
      </c>
      <c r="NC24" s="59">
        <f t="shared" si="121"/>
        <v>0</v>
      </c>
      <c r="ND24" s="53"/>
      <c r="NF24" s="78" t="str">
        <f>IF(NF$9="", "", IF(AND(NOT('Personnel Details'!$N$39=""), $B24&gt;='Personnel Details'!$N$39), 'Personnel Details'!$O$39, IF(AND(NOT('Personnel Details'!$I$39=""), $B24&gt;='Personnel Details'!$I$39), 'Personnel Details'!$J$39, 'Personnel Details'!$E$39)))</f>
        <v/>
      </c>
      <c r="NG24" s="59" t="str">
        <f>IF(NF$9="", "", IF(AND(NOT('Personnel Details'!$N$39=""), $B24&gt;='Personnel Details'!$N$39), IF('Personnel Details'!$P$39="","", 'Personnel Details'!$P$39), IF(AND(NOT('Personnel Details'!$I$39=""), $B24&gt;='Personnel Details'!$I$39), IF('Personnel Details'!$K$39="", "", 'Personnel Details'!$K$39), IF('Personnel Details'!$F$39="", "", 'Personnel Details'!$F$39))))</f>
        <v/>
      </c>
      <c r="NH24" s="79" t="str">
        <f>IF(NF$9="", "", IF(AND(NOT('Personnel Details'!$N$39=""), $B24&gt;='Personnel Details'!$N$39), 'Personnel Details'!$Q$39, IF(AND(NOT('Personnel Details'!$I$39=""), $B24&gt;='Personnel Details'!$I$39), 'Personnel Details'!$L$39, 'Personnel Details'!$G$39)))</f>
        <v/>
      </c>
      <c r="NI24" s="59">
        <f t="shared" si="122"/>
        <v>0</v>
      </c>
      <c r="NJ24" s="53"/>
      <c r="NL24" s="78" t="str">
        <f>IF(NL$9="", "", IF(AND(NOT('Personnel Details'!$N$40=""), $B24&gt;='Personnel Details'!$N$40), 'Personnel Details'!$O$40, IF(AND(NOT('Personnel Details'!$I$40=""), $B24&gt;='Personnel Details'!$I$40), 'Personnel Details'!$J$40, 'Personnel Details'!$E$40)))</f>
        <v/>
      </c>
      <c r="NM24" s="59" t="str">
        <f>IF(NL$9="", "", IF(AND(NOT('Personnel Details'!$N$40=""), $B24&gt;='Personnel Details'!$N$40), IF('Personnel Details'!$P$40="","", 'Personnel Details'!$P$40), IF(AND(NOT('Personnel Details'!$I$40=""), $B24&gt;='Personnel Details'!$I$40), IF('Personnel Details'!$K$40="", "", 'Personnel Details'!$K$40), IF('Personnel Details'!$F$40="", "", 'Personnel Details'!$F$40))))</f>
        <v/>
      </c>
      <c r="NN24" s="79" t="str">
        <f>IF(NL$9="", "", IF(AND(NOT('Personnel Details'!$N$40=""), $B24&gt;='Personnel Details'!$N$40), 'Personnel Details'!$Q$40, IF(AND(NOT('Personnel Details'!$I$40=""), $B24&gt;='Personnel Details'!$I$40), 'Personnel Details'!$L$40, 'Personnel Details'!$G$40)))</f>
        <v/>
      </c>
      <c r="NO24" s="59">
        <f t="shared" si="123"/>
        <v>0</v>
      </c>
      <c r="NP24" s="53"/>
    </row>
    <row r="25" spans="1:380" x14ac:dyDescent="0.25">
      <c r="A25" s="32"/>
      <c r="B25" s="113">
        <f>IFERROR(IF(B24+1&gt;'Personnel Details'!$U$5, "", B24+1), "")</f>
        <v>43845</v>
      </c>
      <c r="C25" s="32"/>
      <c r="D25" s="84"/>
      <c r="E25" s="13" t="str">
        <f t="shared" si="2"/>
        <v/>
      </c>
      <c r="F25" s="13" t="str">
        <f t="shared" si="33"/>
        <v/>
      </c>
      <c r="G25" s="56" t="str">
        <f t="shared" si="124"/>
        <v/>
      </c>
      <c r="H25" s="16" t="str">
        <f t="shared" si="34"/>
        <v/>
      </c>
      <c r="I25" s="32"/>
      <c r="J25" s="84"/>
      <c r="K25" s="62" t="str">
        <f t="shared" si="3"/>
        <v/>
      </c>
      <c r="L25" s="62" t="str">
        <f t="shared" si="35"/>
        <v/>
      </c>
      <c r="M25" s="65" t="str">
        <f t="shared" si="125"/>
        <v/>
      </c>
      <c r="N25" s="68" t="str">
        <f t="shared" si="36"/>
        <v/>
      </c>
      <c r="O25" s="32"/>
      <c r="P25" s="84"/>
      <c r="Q25" s="62" t="str">
        <f t="shared" si="4"/>
        <v/>
      </c>
      <c r="R25" s="62" t="str">
        <f t="shared" si="37"/>
        <v/>
      </c>
      <c r="S25" s="65" t="str">
        <f t="shared" si="126"/>
        <v/>
      </c>
      <c r="T25" s="68" t="str">
        <f t="shared" si="38"/>
        <v/>
      </c>
      <c r="U25" s="32"/>
      <c r="V25" s="84"/>
      <c r="W25" s="62" t="str">
        <f t="shared" si="5"/>
        <v/>
      </c>
      <c r="X25" s="62" t="str">
        <f t="shared" si="39"/>
        <v/>
      </c>
      <c r="Y25" s="65" t="str">
        <f t="shared" si="127"/>
        <v/>
      </c>
      <c r="Z25" s="68" t="str">
        <f t="shared" si="40"/>
        <v/>
      </c>
      <c r="AA25" s="32"/>
      <c r="AB25" s="84"/>
      <c r="AC25" s="62" t="str">
        <f t="shared" si="6"/>
        <v/>
      </c>
      <c r="AD25" s="62" t="str">
        <f t="shared" si="41"/>
        <v/>
      </c>
      <c r="AE25" s="65" t="str">
        <f t="shared" si="128"/>
        <v/>
      </c>
      <c r="AF25" s="68" t="str">
        <f t="shared" si="42"/>
        <v/>
      </c>
      <c r="AG25" s="32"/>
      <c r="AH25" s="84"/>
      <c r="AI25" s="62" t="str">
        <f t="shared" si="7"/>
        <v/>
      </c>
      <c r="AJ25" s="62" t="str">
        <f t="shared" si="43"/>
        <v/>
      </c>
      <c r="AK25" s="65" t="str">
        <f t="shared" si="129"/>
        <v/>
      </c>
      <c r="AL25" s="68" t="str">
        <f t="shared" si="44"/>
        <v/>
      </c>
      <c r="AM25" s="32"/>
      <c r="AN25" s="84"/>
      <c r="AO25" s="62" t="str">
        <f t="shared" si="8"/>
        <v/>
      </c>
      <c r="AP25" s="62" t="str">
        <f t="shared" si="45"/>
        <v/>
      </c>
      <c r="AQ25" s="65" t="str">
        <f t="shared" si="130"/>
        <v/>
      </c>
      <c r="AR25" s="68" t="str">
        <f t="shared" si="46"/>
        <v/>
      </c>
      <c r="AS25" s="32"/>
      <c r="AT25" s="84"/>
      <c r="AU25" s="62" t="str">
        <f t="shared" si="9"/>
        <v/>
      </c>
      <c r="AV25" s="62" t="str">
        <f t="shared" si="47"/>
        <v/>
      </c>
      <c r="AW25" s="65" t="str">
        <f t="shared" si="131"/>
        <v/>
      </c>
      <c r="AX25" s="68" t="str">
        <f t="shared" si="48"/>
        <v/>
      </c>
      <c r="AY25" s="32"/>
      <c r="AZ25" s="84"/>
      <c r="BA25" s="62" t="str">
        <f t="shared" si="10"/>
        <v/>
      </c>
      <c r="BB25" s="62" t="str">
        <f t="shared" si="49"/>
        <v/>
      </c>
      <c r="BC25" s="65" t="str">
        <f t="shared" si="132"/>
        <v/>
      </c>
      <c r="BD25" s="68" t="str">
        <f t="shared" si="50"/>
        <v/>
      </c>
      <c r="BE25" s="32"/>
      <c r="BF25" s="84"/>
      <c r="BG25" s="62" t="str">
        <f t="shared" si="11"/>
        <v/>
      </c>
      <c r="BH25" s="62" t="str">
        <f t="shared" si="51"/>
        <v/>
      </c>
      <c r="BI25" s="65" t="str">
        <f t="shared" si="133"/>
        <v/>
      </c>
      <c r="BJ25" s="68" t="str">
        <f t="shared" si="52"/>
        <v/>
      </c>
      <c r="BK25" s="32"/>
      <c r="BL25" s="84"/>
      <c r="BM25" s="62" t="str">
        <f t="shared" si="12"/>
        <v/>
      </c>
      <c r="BN25" s="62" t="str">
        <f t="shared" si="53"/>
        <v/>
      </c>
      <c r="BO25" s="65" t="str">
        <f t="shared" si="134"/>
        <v/>
      </c>
      <c r="BP25" s="68" t="str">
        <f t="shared" si="54"/>
        <v/>
      </c>
      <c r="BQ25" s="32"/>
      <c r="BR25" s="84"/>
      <c r="BS25" s="62" t="str">
        <f t="shared" si="13"/>
        <v/>
      </c>
      <c r="BT25" s="62" t="str">
        <f t="shared" si="55"/>
        <v/>
      </c>
      <c r="BU25" s="65" t="str">
        <f t="shared" si="135"/>
        <v/>
      </c>
      <c r="BV25" s="68" t="str">
        <f t="shared" si="56"/>
        <v/>
      </c>
      <c r="BW25" s="32"/>
      <c r="BX25" s="84"/>
      <c r="BY25" s="62" t="str">
        <f t="shared" si="14"/>
        <v/>
      </c>
      <c r="BZ25" s="62" t="str">
        <f t="shared" si="57"/>
        <v/>
      </c>
      <c r="CA25" s="65" t="str">
        <f t="shared" si="136"/>
        <v/>
      </c>
      <c r="CB25" s="68" t="str">
        <f t="shared" si="58"/>
        <v/>
      </c>
      <c r="CC25" s="32"/>
      <c r="CD25" s="84"/>
      <c r="CE25" s="62" t="str">
        <f t="shared" si="15"/>
        <v/>
      </c>
      <c r="CF25" s="62" t="str">
        <f t="shared" si="59"/>
        <v/>
      </c>
      <c r="CG25" s="65" t="str">
        <f t="shared" si="137"/>
        <v/>
      </c>
      <c r="CH25" s="68" t="str">
        <f t="shared" si="60"/>
        <v/>
      </c>
      <c r="CI25" s="32"/>
      <c r="CJ25" s="84"/>
      <c r="CK25" s="62" t="str">
        <f t="shared" si="16"/>
        <v/>
      </c>
      <c r="CL25" s="62" t="str">
        <f t="shared" si="61"/>
        <v/>
      </c>
      <c r="CM25" s="65" t="str">
        <f t="shared" si="138"/>
        <v/>
      </c>
      <c r="CN25" s="68" t="str">
        <f t="shared" si="62"/>
        <v/>
      </c>
      <c r="CO25" s="32"/>
      <c r="CP25" s="84"/>
      <c r="CQ25" s="62" t="str">
        <f t="shared" si="17"/>
        <v/>
      </c>
      <c r="CR25" s="62" t="str">
        <f t="shared" si="63"/>
        <v/>
      </c>
      <c r="CS25" s="65" t="str">
        <f t="shared" si="139"/>
        <v/>
      </c>
      <c r="CT25" s="68" t="str">
        <f t="shared" si="64"/>
        <v/>
      </c>
      <c r="CU25" s="32"/>
      <c r="CV25" s="84"/>
      <c r="CW25" s="62" t="str">
        <f t="shared" si="18"/>
        <v/>
      </c>
      <c r="CX25" s="62" t="str">
        <f t="shared" si="65"/>
        <v/>
      </c>
      <c r="CY25" s="65" t="str">
        <f t="shared" si="140"/>
        <v/>
      </c>
      <c r="CZ25" s="68" t="str">
        <f t="shared" si="66"/>
        <v/>
      </c>
      <c r="DA25" s="32"/>
      <c r="DB25" s="84"/>
      <c r="DC25" s="62" t="str">
        <f t="shared" si="19"/>
        <v/>
      </c>
      <c r="DD25" s="62" t="str">
        <f t="shared" si="67"/>
        <v/>
      </c>
      <c r="DE25" s="65" t="str">
        <f t="shared" si="141"/>
        <v/>
      </c>
      <c r="DF25" s="68" t="str">
        <f t="shared" si="68"/>
        <v/>
      </c>
      <c r="DG25" s="32"/>
      <c r="DH25" s="84"/>
      <c r="DI25" s="62" t="str">
        <f t="shared" si="20"/>
        <v/>
      </c>
      <c r="DJ25" s="62" t="str">
        <f t="shared" si="69"/>
        <v/>
      </c>
      <c r="DK25" s="65" t="str">
        <f t="shared" si="142"/>
        <v/>
      </c>
      <c r="DL25" s="68" t="str">
        <f t="shared" si="70"/>
        <v/>
      </c>
      <c r="DM25" s="32"/>
      <c r="DN25" s="84"/>
      <c r="DO25" s="62" t="str">
        <f t="shared" si="21"/>
        <v/>
      </c>
      <c r="DP25" s="62" t="str">
        <f t="shared" si="71"/>
        <v/>
      </c>
      <c r="DQ25" s="65" t="str">
        <f t="shared" si="143"/>
        <v/>
      </c>
      <c r="DR25" s="68" t="str">
        <f t="shared" si="72"/>
        <v/>
      </c>
      <c r="DS25" s="32"/>
      <c r="DT25" s="84"/>
      <c r="DU25" s="62" t="str">
        <f t="shared" si="22"/>
        <v/>
      </c>
      <c r="DV25" s="62" t="str">
        <f t="shared" si="73"/>
        <v/>
      </c>
      <c r="DW25" s="65" t="str">
        <f t="shared" si="144"/>
        <v/>
      </c>
      <c r="DX25" s="68" t="str">
        <f t="shared" si="74"/>
        <v/>
      </c>
      <c r="DY25" s="32"/>
      <c r="DZ25" s="84"/>
      <c r="EA25" s="62" t="str">
        <f t="shared" si="23"/>
        <v/>
      </c>
      <c r="EB25" s="62" t="str">
        <f t="shared" si="75"/>
        <v/>
      </c>
      <c r="EC25" s="65" t="str">
        <f t="shared" si="145"/>
        <v/>
      </c>
      <c r="ED25" s="68" t="str">
        <f t="shared" si="76"/>
        <v/>
      </c>
      <c r="EE25" s="32"/>
      <c r="EF25" s="84"/>
      <c r="EG25" s="62" t="str">
        <f t="shared" si="24"/>
        <v/>
      </c>
      <c r="EH25" s="62" t="str">
        <f t="shared" si="77"/>
        <v/>
      </c>
      <c r="EI25" s="65" t="str">
        <f t="shared" si="146"/>
        <v/>
      </c>
      <c r="EJ25" s="68" t="str">
        <f t="shared" si="78"/>
        <v/>
      </c>
      <c r="EK25" s="32"/>
      <c r="EL25" s="84"/>
      <c r="EM25" s="62" t="str">
        <f t="shared" si="25"/>
        <v/>
      </c>
      <c r="EN25" s="62" t="str">
        <f t="shared" si="79"/>
        <v/>
      </c>
      <c r="EO25" s="65" t="str">
        <f t="shared" si="147"/>
        <v/>
      </c>
      <c r="EP25" s="68" t="str">
        <f t="shared" si="80"/>
        <v/>
      </c>
      <c r="EQ25" s="32"/>
      <c r="ER25" s="84"/>
      <c r="ES25" s="62" t="str">
        <f t="shared" si="26"/>
        <v/>
      </c>
      <c r="ET25" s="62" t="str">
        <f t="shared" si="81"/>
        <v/>
      </c>
      <c r="EU25" s="65" t="str">
        <f t="shared" si="148"/>
        <v/>
      </c>
      <c r="EV25" s="68" t="str">
        <f t="shared" si="82"/>
        <v/>
      </c>
      <c r="EW25" s="32"/>
      <c r="EX25" s="84"/>
      <c r="EY25" s="62" t="str">
        <f t="shared" si="27"/>
        <v/>
      </c>
      <c r="EZ25" s="62" t="str">
        <f t="shared" si="83"/>
        <v/>
      </c>
      <c r="FA25" s="65" t="str">
        <f t="shared" si="149"/>
        <v/>
      </c>
      <c r="FB25" s="68" t="str">
        <f t="shared" si="84"/>
        <v/>
      </c>
      <c r="FC25" s="32"/>
      <c r="FD25" s="84"/>
      <c r="FE25" s="62" t="str">
        <f t="shared" si="28"/>
        <v/>
      </c>
      <c r="FF25" s="62" t="str">
        <f t="shared" si="85"/>
        <v/>
      </c>
      <c r="FG25" s="65" t="str">
        <f t="shared" si="150"/>
        <v/>
      </c>
      <c r="FH25" s="68" t="str">
        <f t="shared" si="86"/>
        <v/>
      </c>
      <c r="FI25" s="32"/>
      <c r="FJ25" s="84"/>
      <c r="FK25" s="62" t="str">
        <f t="shared" si="29"/>
        <v/>
      </c>
      <c r="FL25" s="62" t="str">
        <f t="shared" si="87"/>
        <v/>
      </c>
      <c r="FM25" s="65" t="str">
        <f t="shared" si="151"/>
        <v/>
      </c>
      <c r="FN25" s="68" t="str">
        <f t="shared" si="88"/>
        <v/>
      </c>
      <c r="FO25" s="32"/>
      <c r="FP25" s="84"/>
      <c r="FQ25" s="62" t="str">
        <f t="shared" si="30"/>
        <v/>
      </c>
      <c r="FR25" s="62" t="str">
        <f t="shared" si="89"/>
        <v/>
      </c>
      <c r="FS25" s="65" t="str">
        <f t="shared" si="152"/>
        <v/>
      </c>
      <c r="FT25" s="68" t="str">
        <f t="shared" si="90"/>
        <v/>
      </c>
      <c r="FU25" s="32"/>
      <c r="FV25" s="84"/>
      <c r="FW25" s="62" t="str">
        <f t="shared" si="31"/>
        <v/>
      </c>
      <c r="FX25" s="62" t="str">
        <f t="shared" si="91"/>
        <v/>
      </c>
      <c r="FY25" s="65" t="str">
        <f t="shared" si="153"/>
        <v/>
      </c>
      <c r="FZ25" s="68" t="str">
        <f t="shared" si="92"/>
        <v/>
      </c>
      <c r="GA25" s="32"/>
      <c r="GC25" s="7" t="str">
        <f t="shared" si="93"/>
        <v>Jan 2020</v>
      </c>
      <c r="GD25" s="7" t="str">
        <f t="shared" ca="1" si="32"/>
        <v/>
      </c>
      <c r="GI25" s="45">
        <f t="shared" si="156"/>
        <v>43955</v>
      </c>
      <c r="GR25" s="50"/>
      <c r="GT25" s="71">
        <f>IF(GT$9="", "", IF(AND(NOT('Personnel Details'!$N$11=""), $B25&gt;='Personnel Details'!$N$11), 'Personnel Details'!$O$11, IF(AND(NOT('Personnel Details'!$I$11=""), $B25&gt;='Personnel Details'!$I$11), 'Personnel Details'!$J$11, 'Personnel Details'!$E$11)))</f>
        <v>0.8</v>
      </c>
      <c r="GU25" s="59" t="str">
        <f>IF(GT$9="", "", IF(AND(NOT('Personnel Details'!$N$11=""), $B25&gt;='Personnel Details'!$N$11), IF('Personnel Details'!$P$11="","", 'Personnel Details'!$P$11), IF(AND(NOT('Personnel Details'!$I$11=""), $B25&gt;='Personnel Details'!$I$11), IF('Personnel Details'!$K$11="", "", 'Personnel Details'!$K$11), IF('Personnel Details'!$F$11="", "", 'Personnel Details'!$F$11))))</f>
        <v/>
      </c>
      <c r="GV25" s="74">
        <f>IF(GT$9="", "", IF(AND(NOT('Personnel Details'!$N$11=""), $B25&gt;='Personnel Details'!$N$11), 'Personnel Details'!$Q$11, IF(AND(NOT('Personnel Details'!$I$11=""), $B25&gt;='Personnel Details'!$I$11), 'Personnel Details'!$L$11, 'Personnel Details'!$G$11)))</f>
        <v>0</v>
      </c>
      <c r="GW25" s="59">
        <f t="shared" si="94"/>
        <v>1280</v>
      </c>
      <c r="GX25" s="53"/>
      <c r="GZ25" s="78">
        <f>IF(GZ$9="", "", IF(AND(NOT('Personnel Details'!$N$12=""), $B25&gt;='Personnel Details'!$N$12), 'Personnel Details'!$O$12, IF(AND(NOT('Personnel Details'!$I$12=""), $B25&gt;='Personnel Details'!$I$12), 'Personnel Details'!$J$12, 'Personnel Details'!$E$12)))</f>
        <v>0.8</v>
      </c>
      <c r="HA25" s="59" t="str">
        <f>IF(GZ$9="", "", IF(AND(NOT('Personnel Details'!$N$12=""), $B25&gt;='Personnel Details'!$N$12), IF('Personnel Details'!$P$12="","", 'Personnel Details'!$P$12), IF(AND(NOT('Personnel Details'!$I$12=""), $B25&gt;='Personnel Details'!$I$12), IF('Personnel Details'!$K$12="", "", 'Personnel Details'!$K$12), IF('Personnel Details'!$F$12="", "", 'Personnel Details'!$F$12))))</f>
        <v/>
      </c>
      <c r="HB25" s="79">
        <f>IF(GZ$9="", "", IF(AND(NOT('Personnel Details'!$N$12=""), $B25&gt;='Personnel Details'!$N$12), 'Personnel Details'!$Q$12, IF(AND(NOT('Personnel Details'!$I$12=""), $B25&gt;='Personnel Details'!$I$12), 'Personnel Details'!$L$12, 'Personnel Details'!$G$12)))</f>
        <v>0</v>
      </c>
      <c r="HC25" s="59">
        <f t="shared" si="95"/>
        <v>1210</v>
      </c>
      <c r="HD25" s="53"/>
      <c r="HF25" s="78">
        <f>IF(HF$9="", "", IF(AND(NOT('Personnel Details'!$N$13=""), $B25&gt;='Personnel Details'!$N$13), 'Personnel Details'!$O$13, IF(AND(NOT('Personnel Details'!$I$13=""), $B25&gt;='Personnel Details'!$I$13), 'Personnel Details'!$J$13, 'Personnel Details'!$E$13)))</f>
        <v>0.8</v>
      </c>
      <c r="HG25" s="59" t="str">
        <f>IF(HF$9="", "", IF(AND(NOT('Personnel Details'!$N$13=""), $B25&gt;='Personnel Details'!$N$13), IF('Personnel Details'!$P$13="","", 'Personnel Details'!$P$13), IF(AND(NOT('Personnel Details'!$I$13=""), $B25&gt;='Personnel Details'!$I$13), IF('Personnel Details'!$K$13="", "", 'Personnel Details'!$K$13), IF('Personnel Details'!$F$13="", "", 'Personnel Details'!$F$13))))</f>
        <v/>
      </c>
      <c r="HH25" s="79">
        <f>IF(HF$9="", "", IF(AND(NOT('Personnel Details'!$N$13=""), $B25&gt;='Personnel Details'!$N$13), 'Personnel Details'!$Q$13, IF(AND(NOT('Personnel Details'!$I$13=""), $B25&gt;='Personnel Details'!$I$13), 'Personnel Details'!$L$13, 'Personnel Details'!$G$13)))</f>
        <v>0</v>
      </c>
      <c r="HI25" s="59">
        <f t="shared" si="96"/>
        <v>1230</v>
      </c>
      <c r="HJ25" s="53"/>
      <c r="HL25" s="78">
        <f>IF(HL$9="", "", IF(AND(NOT('Personnel Details'!$N$14=""), $B25&gt;='Personnel Details'!$N$14), 'Personnel Details'!$O$14, IF(AND(NOT('Personnel Details'!$I$14=""), $B25&gt;='Personnel Details'!$I$14), 'Personnel Details'!$J$14, 'Personnel Details'!$E$14)))</f>
        <v>0.8</v>
      </c>
      <c r="HM25" s="59">
        <f>IF(HL$9="", "", IF(AND(NOT('Personnel Details'!$N$14=""), $B25&gt;='Personnel Details'!$N$14), IF('Personnel Details'!$P$14="","", 'Personnel Details'!$P$14), IF(AND(NOT('Personnel Details'!$I$14=""), $B25&gt;='Personnel Details'!$I$14), IF('Personnel Details'!$K$14="", "", 'Personnel Details'!$K$14), IF('Personnel Details'!$F$14="", "", 'Personnel Details'!$F$14))))</f>
        <v>2000</v>
      </c>
      <c r="HN25" s="79">
        <f>IF(HL$9="", "", IF(AND(NOT('Personnel Details'!$N$14=""), $B25&gt;='Personnel Details'!$N$14), 'Personnel Details'!$Q$14, IF(AND(NOT('Personnel Details'!$I$14=""), $B25&gt;='Personnel Details'!$I$14), 'Personnel Details'!$L$14, 'Personnel Details'!$G$14)))</f>
        <v>0.85</v>
      </c>
      <c r="HO25" s="59">
        <f t="shared" si="97"/>
        <v>1260</v>
      </c>
      <c r="HP25" s="53"/>
      <c r="HR25" s="78" t="str">
        <f>IF(HR$9="", "", IF(AND(NOT('Personnel Details'!$N$15=""), $B25&gt;='Personnel Details'!$N$15), 'Personnel Details'!$O$15, IF(AND(NOT('Personnel Details'!$I$15=""), $B25&gt;='Personnel Details'!$I$15), 'Personnel Details'!$J$15, 'Personnel Details'!$E$15)))</f>
        <v/>
      </c>
      <c r="HS25" s="59" t="str">
        <f>IF(HR$9="", "", IF(AND(NOT('Personnel Details'!$N$15=""), $B25&gt;='Personnel Details'!$N$15), IF('Personnel Details'!$P$15="","", 'Personnel Details'!$P$15), IF(AND(NOT('Personnel Details'!$I$15=""), $B25&gt;='Personnel Details'!$I$15), IF('Personnel Details'!$K$15="", "", 'Personnel Details'!$K$15), IF('Personnel Details'!$F$15="", "", 'Personnel Details'!$F$15))))</f>
        <v/>
      </c>
      <c r="HT25" s="79" t="str">
        <f>IF(HR$9="", "", IF(AND(NOT('Personnel Details'!$N$15=""), $B25&gt;='Personnel Details'!$N$15), 'Personnel Details'!$Q$15, IF(AND(NOT('Personnel Details'!$I$15=""), $B25&gt;='Personnel Details'!$I$15), 'Personnel Details'!$L$15, 'Personnel Details'!$G$15)))</f>
        <v/>
      </c>
      <c r="HU25" s="59">
        <f t="shared" si="98"/>
        <v>0</v>
      </c>
      <c r="HV25" s="53"/>
      <c r="HX25" s="78" t="str">
        <f>IF(HX$9="", "", IF(AND(NOT('Personnel Details'!$N$16=""), $B25&gt;='Personnel Details'!$N$16), 'Personnel Details'!$O$16, IF(AND(NOT('Personnel Details'!$I$16=""), $B25&gt;='Personnel Details'!$I$16), 'Personnel Details'!$J$16, 'Personnel Details'!$E$16)))</f>
        <v/>
      </c>
      <c r="HY25" s="59" t="str">
        <f>IF(HX$9="", "", IF(AND(NOT('Personnel Details'!$N$16=""), $B25&gt;='Personnel Details'!$N$16), IF('Personnel Details'!$P$16="","", 'Personnel Details'!$P$16), IF(AND(NOT('Personnel Details'!$I$16=""), $B25&gt;='Personnel Details'!$I$16), IF('Personnel Details'!$K$16="", "", 'Personnel Details'!$K$16), IF('Personnel Details'!$F$16="", "", 'Personnel Details'!$F$16))))</f>
        <v/>
      </c>
      <c r="HZ25" s="79" t="str">
        <f>IF(HX$9="", "", IF(AND(NOT('Personnel Details'!$N$16=""), $B25&gt;='Personnel Details'!$N$16), 'Personnel Details'!$Q$16, IF(AND(NOT('Personnel Details'!$I$16=""), $B25&gt;='Personnel Details'!$I$16), 'Personnel Details'!$L$16, 'Personnel Details'!$G$16)))</f>
        <v/>
      </c>
      <c r="IA25" s="59">
        <f t="shared" si="99"/>
        <v>0</v>
      </c>
      <c r="IB25" s="53"/>
      <c r="ID25" s="78" t="str">
        <f>IF(ID$9="", "", IF(AND(NOT('Personnel Details'!$N$17=""), $B25&gt;='Personnel Details'!$N$17), 'Personnel Details'!$O$17, IF(AND(NOT('Personnel Details'!$I$17=""), $B25&gt;='Personnel Details'!$I$17), 'Personnel Details'!$J$17, 'Personnel Details'!$E$17)))</f>
        <v/>
      </c>
      <c r="IE25" s="59" t="str">
        <f>IF(ID$9="", "", IF(AND(NOT('Personnel Details'!$N$17=""), $B25&gt;='Personnel Details'!$N$17), IF('Personnel Details'!$P$17="","", 'Personnel Details'!$P$17), IF(AND(NOT('Personnel Details'!$I$17=""), $B25&gt;='Personnel Details'!$I$17), IF('Personnel Details'!$K$17="", "", 'Personnel Details'!$K$17), IF('Personnel Details'!$F$17="", "", 'Personnel Details'!$F$17))))</f>
        <v/>
      </c>
      <c r="IF25" s="79" t="str">
        <f>IF(ID$9="", "", IF(AND(NOT('Personnel Details'!$N$17=""), $B25&gt;='Personnel Details'!$N$17), 'Personnel Details'!$Q$17, IF(AND(NOT('Personnel Details'!$I$17=""), $B25&gt;='Personnel Details'!$I$17), 'Personnel Details'!$L$17, 'Personnel Details'!$G$17)))</f>
        <v/>
      </c>
      <c r="IG25" s="59">
        <f t="shared" si="100"/>
        <v>0</v>
      </c>
      <c r="IH25" s="53"/>
      <c r="IJ25" s="78" t="str">
        <f>IF(IJ$9="", "", IF(AND(NOT('Personnel Details'!$N$18=""), $B25&gt;='Personnel Details'!$N$18), 'Personnel Details'!$O$18, IF(AND(NOT('Personnel Details'!$I$18=""), $B25&gt;='Personnel Details'!$I$18), 'Personnel Details'!$J$18, 'Personnel Details'!$E$18)))</f>
        <v/>
      </c>
      <c r="IK25" s="59" t="str">
        <f>IF(IJ$9="", "", IF(AND(NOT('Personnel Details'!$N$18=""), $B25&gt;='Personnel Details'!$N$18), IF('Personnel Details'!$P$18="","", 'Personnel Details'!$P$18), IF(AND(NOT('Personnel Details'!$I$18=""), $B25&gt;='Personnel Details'!$I$18), IF('Personnel Details'!$K$18="", "", 'Personnel Details'!$K$18), IF('Personnel Details'!$F$18="", "", 'Personnel Details'!$F$18))))</f>
        <v/>
      </c>
      <c r="IL25" s="79" t="str">
        <f>IF(IJ$9="", "", IF(AND(NOT('Personnel Details'!$N$18=""), $B25&gt;='Personnel Details'!$N$18), 'Personnel Details'!$Q$18, IF(AND(NOT('Personnel Details'!$I$18=""), $B25&gt;='Personnel Details'!$I$18), 'Personnel Details'!$L$18, 'Personnel Details'!$G$18)))</f>
        <v/>
      </c>
      <c r="IM25" s="59">
        <f t="shared" si="101"/>
        <v>0</v>
      </c>
      <c r="IN25" s="53"/>
      <c r="IP25" s="78" t="str">
        <f>IF(IP$9="", "", IF(AND(NOT('Personnel Details'!$N$19=""), $B25&gt;='Personnel Details'!$N$19), 'Personnel Details'!$O$19, IF(AND(NOT('Personnel Details'!$I$19=""), $B25&gt;='Personnel Details'!$I$19), 'Personnel Details'!$J$19, 'Personnel Details'!$E$19)))</f>
        <v/>
      </c>
      <c r="IQ25" s="59" t="str">
        <f>IF(IP$9="", "", IF(AND(NOT('Personnel Details'!$N$19=""), $B25&gt;='Personnel Details'!$N$19), IF('Personnel Details'!$P$19="","", 'Personnel Details'!$P$19), IF(AND(NOT('Personnel Details'!$I$19=""), $B25&gt;='Personnel Details'!$I$19), IF('Personnel Details'!$K$19="", "", 'Personnel Details'!$K$19), IF('Personnel Details'!$F$19="", "", 'Personnel Details'!$F$19))))</f>
        <v/>
      </c>
      <c r="IR25" s="79" t="str">
        <f>IF(IP$9="", "", IF(AND(NOT('Personnel Details'!$N$19=""), $B25&gt;='Personnel Details'!$N$19), 'Personnel Details'!$Q$19, IF(AND(NOT('Personnel Details'!$I$19=""), $B25&gt;='Personnel Details'!$I$19), 'Personnel Details'!$L$19, 'Personnel Details'!$G$19)))</f>
        <v/>
      </c>
      <c r="IS25" s="59">
        <f t="shared" si="102"/>
        <v>0</v>
      </c>
      <c r="IT25" s="53"/>
      <c r="IV25" s="78" t="str">
        <f>IF(IV$9="", "", IF(AND(NOT('Personnel Details'!$N$20=""), $B25&gt;='Personnel Details'!$N$20), 'Personnel Details'!$O$20, IF(AND(NOT('Personnel Details'!$I$20=""), $B25&gt;='Personnel Details'!$I$20), 'Personnel Details'!$J$20, 'Personnel Details'!$E$20)))</f>
        <v/>
      </c>
      <c r="IW25" s="59" t="str">
        <f>IF(IV$9="", "", IF(AND(NOT('Personnel Details'!$N$20=""), $B25&gt;='Personnel Details'!$N$20), IF('Personnel Details'!$P$20="","", 'Personnel Details'!$P$20), IF(AND(NOT('Personnel Details'!$I$20=""), $B25&gt;='Personnel Details'!$I$20), IF('Personnel Details'!$K$20="", "", 'Personnel Details'!$K$20), IF('Personnel Details'!$F$20="", "", 'Personnel Details'!$F$20))))</f>
        <v/>
      </c>
      <c r="IX25" s="79" t="str">
        <f>IF(IV$9="", "", IF(AND(NOT('Personnel Details'!$N$20=""), $B25&gt;='Personnel Details'!$N$20), 'Personnel Details'!$Q$20, IF(AND(NOT('Personnel Details'!$I$20=""), $B25&gt;='Personnel Details'!$I$20), 'Personnel Details'!$L$20, 'Personnel Details'!$G$20)))</f>
        <v/>
      </c>
      <c r="IY25" s="59">
        <f t="shared" si="103"/>
        <v>0</v>
      </c>
      <c r="IZ25" s="53"/>
      <c r="JB25" s="78" t="str">
        <f>IF(JB$9="", "", IF(AND(NOT('Personnel Details'!$N$21=""), $B25&gt;='Personnel Details'!$N$21), 'Personnel Details'!$O$21, IF(AND(NOT('Personnel Details'!$I$21=""), $B25&gt;='Personnel Details'!$I$21), 'Personnel Details'!$J$21, 'Personnel Details'!$E$21)))</f>
        <v/>
      </c>
      <c r="JC25" s="59" t="str">
        <f>IF(JB$9="", "", IF(AND(NOT('Personnel Details'!$N$21=""), $B25&gt;='Personnel Details'!$N$21), IF('Personnel Details'!$P$21="","", 'Personnel Details'!$P$21), IF(AND(NOT('Personnel Details'!$I$21=""), $B25&gt;='Personnel Details'!$I$21), IF('Personnel Details'!$K$21="", "", 'Personnel Details'!$K$21), IF('Personnel Details'!$F$21="", "", 'Personnel Details'!$F$21))))</f>
        <v/>
      </c>
      <c r="JD25" s="79" t="str">
        <f>IF(JB$9="", "", IF(AND(NOT('Personnel Details'!$N$21=""), $B25&gt;='Personnel Details'!$N$21), 'Personnel Details'!$Q$21, IF(AND(NOT('Personnel Details'!$I$21=""), $B25&gt;='Personnel Details'!$I$21), 'Personnel Details'!$L$21, 'Personnel Details'!$G$21)))</f>
        <v/>
      </c>
      <c r="JE25" s="59">
        <f t="shared" si="104"/>
        <v>0</v>
      </c>
      <c r="JF25" s="53"/>
      <c r="JH25" s="78" t="str">
        <f>IF(JH$9="", "", IF(AND(NOT('Personnel Details'!$N$22=""), $B25&gt;='Personnel Details'!$N$22), 'Personnel Details'!$O$22, IF(AND(NOT('Personnel Details'!$I$22=""), $B25&gt;='Personnel Details'!$I$22), 'Personnel Details'!$J$22, 'Personnel Details'!$E$22)))</f>
        <v/>
      </c>
      <c r="JI25" s="59" t="str">
        <f>IF(JH$9="", "", IF(AND(NOT('Personnel Details'!$N$22=""), $B25&gt;='Personnel Details'!$N$22), IF('Personnel Details'!$P$22="","", 'Personnel Details'!$P$22), IF(AND(NOT('Personnel Details'!$I$22=""), $B25&gt;='Personnel Details'!$I$22), IF('Personnel Details'!$K$22="", "", 'Personnel Details'!$K$22), IF('Personnel Details'!$F$22="", "", 'Personnel Details'!$F$22))))</f>
        <v/>
      </c>
      <c r="JJ25" s="79" t="str">
        <f>IF(JH$9="", "", IF(AND(NOT('Personnel Details'!$N$22=""), $B25&gt;='Personnel Details'!$N$22), 'Personnel Details'!$Q$22, IF(AND(NOT('Personnel Details'!$I$22=""), $B25&gt;='Personnel Details'!$I$22), 'Personnel Details'!$L$22, 'Personnel Details'!$G$22)))</f>
        <v/>
      </c>
      <c r="JK25" s="59">
        <f t="shared" si="105"/>
        <v>0</v>
      </c>
      <c r="JL25" s="53"/>
      <c r="JN25" s="78" t="str">
        <f>IF(JN$9="", "", IF(AND(NOT('Personnel Details'!$N$23=""), $B25&gt;='Personnel Details'!$N$23), 'Personnel Details'!$O$23, IF(AND(NOT('Personnel Details'!$I$23=""), $B25&gt;='Personnel Details'!$I$23), 'Personnel Details'!$J$23, 'Personnel Details'!$E$23)))</f>
        <v/>
      </c>
      <c r="JO25" s="59" t="str">
        <f>IF(JN$9="", "", IF(AND(NOT('Personnel Details'!$N$23=""), $B25&gt;='Personnel Details'!$N$23), IF('Personnel Details'!$P$23="","", 'Personnel Details'!$P$23), IF(AND(NOT('Personnel Details'!$I$23=""), $B25&gt;='Personnel Details'!$I$23), IF('Personnel Details'!$K$23="", "", 'Personnel Details'!$K$23), IF('Personnel Details'!$F$23="", "", 'Personnel Details'!$F$23))))</f>
        <v/>
      </c>
      <c r="JP25" s="79" t="str">
        <f>IF(JN$9="", "", IF(AND(NOT('Personnel Details'!$N$23=""), $B25&gt;='Personnel Details'!$N$23), 'Personnel Details'!$Q$23, IF(AND(NOT('Personnel Details'!$I$23=""), $B25&gt;='Personnel Details'!$I$23), 'Personnel Details'!$L$23, 'Personnel Details'!$G$23)))</f>
        <v/>
      </c>
      <c r="JQ25" s="59">
        <f t="shared" si="106"/>
        <v>0</v>
      </c>
      <c r="JR25" s="53"/>
      <c r="JT25" s="78" t="str">
        <f>IF(JT$9="", "", IF(AND(NOT('Personnel Details'!$N$24=""), $B25&gt;='Personnel Details'!$N$24), 'Personnel Details'!$O$24, IF(AND(NOT('Personnel Details'!$I$24=""), $B25&gt;='Personnel Details'!$I$24), 'Personnel Details'!$J$24, 'Personnel Details'!$E$24)))</f>
        <v/>
      </c>
      <c r="JU25" s="59" t="str">
        <f>IF(JT$9="", "", IF(AND(NOT('Personnel Details'!$N$24=""), $B25&gt;='Personnel Details'!$N$24), IF('Personnel Details'!$P$24="","", 'Personnel Details'!$P$24), IF(AND(NOT('Personnel Details'!$I$24=""), $B25&gt;='Personnel Details'!$I$24), IF('Personnel Details'!$K$24="", "", 'Personnel Details'!$K$24), IF('Personnel Details'!$F$24="", "", 'Personnel Details'!$F$24))))</f>
        <v/>
      </c>
      <c r="JV25" s="79" t="str">
        <f>IF(JT$9="", "", IF(AND(NOT('Personnel Details'!$N$24=""), $B25&gt;='Personnel Details'!$N$24), 'Personnel Details'!$Q$24, IF(AND(NOT('Personnel Details'!$I$24=""), $B25&gt;='Personnel Details'!$I$24), 'Personnel Details'!$L$24, 'Personnel Details'!$G$24)))</f>
        <v/>
      </c>
      <c r="JW25" s="59">
        <f t="shared" si="107"/>
        <v>0</v>
      </c>
      <c r="JX25" s="53"/>
      <c r="JZ25" s="78" t="str">
        <f>IF(JZ$9="", "", IF(AND(NOT('Personnel Details'!$N$25=""), $B25&gt;='Personnel Details'!$N$25), 'Personnel Details'!$O$25, IF(AND(NOT('Personnel Details'!$I$25=""), $B25&gt;='Personnel Details'!$I$25), 'Personnel Details'!$J$25, 'Personnel Details'!$E$25)))</f>
        <v/>
      </c>
      <c r="KA25" s="59" t="str">
        <f>IF(JZ$9="", "", IF(AND(NOT('Personnel Details'!$N$25=""), $B25&gt;='Personnel Details'!$N$25), IF('Personnel Details'!$P$25="","", 'Personnel Details'!$P$25), IF(AND(NOT('Personnel Details'!$I$25=""), $B25&gt;='Personnel Details'!$I$25), IF('Personnel Details'!$K$25="", "", 'Personnel Details'!$K$25), IF('Personnel Details'!$F$25="", "", 'Personnel Details'!$F$25))))</f>
        <v/>
      </c>
      <c r="KB25" s="79" t="str">
        <f>IF(JZ$9="", "", IF(AND(NOT('Personnel Details'!$N$25=""), $B25&gt;='Personnel Details'!$N$25), 'Personnel Details'!$Q$25, IF(AND(NOT('Personnel Details'!$I$25=""), $B25&gt;='Personnel Details'!$I$25), 'Personnel Details'!$L$25, 'Personnel Details'!$G$25)))</f>
        <v/>
      </c>
      <c r="KC25" s="59">
        <f t="shared" si="108"/>
        <v>0</v>
      </c>
      <c r="KD25" s="53"/>
      <c r="KF25" s="78" t="str">
        <f>IF(KF$9="", "", IF(AND(NOT('Personnel Details'!$N$26=""), $B25&gt;='Personnel Details'!$N$26), 'Personnel Details'!$O$26, IF(AND(NOT('Personnel Details'!$I$26=""), $B25&gt;='Personnel Details'!$I$26), 'Personnel Details'!$J$26, 'Personnel Details'!$E$26)))</f>
        <v/>
      </c>
      <c r="KG25" s="59" t="str">
        <f>IF(KF$9="", "", IF(AND(NOT('Personnel Details'!$N$26=""), $B25&gt;='Personnel Details'!$N$26), IF('Personnel Details'!$P$26="","", 'Personnel Details'!$P$26), IF(AND(NOT('Personnel Details'!$I$26=""), $B25&gt;='Personnel Details'!$I$26), IF('Personnel Details'!$K$26="", "", 'Personnel Details'!$K$26), IF('Personnel Details'!$F$26="", "", 'Personnel Details'!$F$26))))</f>
        <v/>
      </c>
      <c r="KH25" s="79" t="str">
        <f>IF(KF$9="", "", IF(AND(NOT('Personnel Details'!$N$26=""), $B25&gt;='Personnel Details'!$N$26), 'Personnel Details'!$Q$26, IF(AND(NOT('Personnel Details'!$I$26=""), $B25&gt;='Personnel Details'!$I$26), 'Personnel Details'!$L$26, 'Personnel Details'!$G$26)))</f>
        <v/>
      </c>
      <c r="KI25" s="59">
        <f t="shared" si="109"/>
        <v>0</v>
      </c>
      <c r="KJ25" s="53"/>
      <c r="KL25" s="78" t="str">
        <f>IF(KL$9="", "", IF(AND(NOT('Personnel Details'!$N$27=""), $B25&gt;='Personnel Details'!$N$27), 'Personnel Details'!$O$27, IF(AND(NOT('Personnel Details'!$I$27=""), $B25&gt;='Personnel Details'!$I$27), 'Personnel Details'!$J$27, 'Personnel Details'!$E$27)))</f>
        <v/>
      </c>
      <c r="KM25" s="59" t="str">
        <f>IF(KL$9="", "", IF(AND(NOT('Personnel Details'!$N$27=""), $B25&gt;='Personnel Details'!$N$27), IF('Personnel Details'!$P$27="","", 'Personnel Details'!$P$27), IF(AND(NOT('Personnel Details'!$I$27=""), $B25&gt;='Personnel Details'!$I$27), IF('Personnel Details'!$K$27="", "", 'Personnel Details'!$K$27), IF('Personnel Details'!$F$27="", "", 'Personnel Details'!$F$27))))</f>
        <v/>
      </c>
      <c r="KN25" s="79" t="str">
        <f>IF(KL$9="", "", IF(AND(NOT('Personnel Details'!$N$27=""), $B25&gt;='Personnel Details'!$N$27), 'Personnel Details'!$Q$27, IF(AND(NOT('Personnel Details'!$I$27=""), $B25&gt;='Personnel Details'!$I$27), 'Personnel Details'!$L$27, 'Personnel Details'!$G$27)))</f>
        <v/>
      </c>
      <c r="KO25" s="59">
        <f t="shared" si="110"/>
        <v>0</v>
      </c>
      <c r="KP25" s="53"/>
      <c r="KR25" s="78" t="str">
        <f>IF(KR$9="", "", IF(AND(NOT('Personnel Details'!$N$28=""), $B25&gt;='Personnel Details'!$N$28), 'Personnel Details'!$O$28, IF(AND(NOT('Personnel Details'!$I$28=""), $B25&gt;='Personnel Details'!$I$28), 'Personnel Details'!$J$28, 'Personnel Details'!$E$28)))</f>
        <v/>
      </c>
      <c r="KS25" s="59" t="str">
        <f>IF(KR$9="", "", IF(AND(NOT('Personnel Details'!$N$28=""), $B25&gt;='Personnel Details'!$N$28), IF('Personnel Details'!$P$28="","", 'Personnel Details'!$P$28), IF(AND(NOT('Personnel Details'!$I$28=""), $B25&gt;='Personnel Details'!$I$28), IF('Personnel Details'!$K$28="", "", 'Personnel Details'!$K$28), IF('Personnel Details'!$F$28="", "", 'Personnel Details'!$F$28))))</f>
        <v/>
      </c>
      <c r="KT25" s="79" t="str">
        <f>IF(KR$9="", "", IF(AND(NOT('Personnel Details'!$N$28=""), $B25&gt;='Personnel Details'!$N$28), 'Personnel Details'!$Q$28, IF(AND(NOT('Personnel Details'!$I$28=""), $B25&gt;='Personnel Details'!$I$28), 'Personnel Details'!$L$28, 'Personnel Details'!$G$28)))</f>
        <v/>
      </c>
      <c r="KU25" s="59">
        <f t="shared" si="111"/>
        <v>0</v>
      </c>
      <c r="KV25" s="53"/>
      <c r="KX25" s="78" t="str">
        <f>IF(KX$9="", "", IF(AND(NOT('Personnel Details'!$N$29=""), $B25&gt;='Personnel Details'!$N$29), 'Personnel Details'!$O$29, IF(AND(NOT('Personnel Details'!$I$29=""), $B25&gt;='Personnel Details'!$I$29), 'Personnel Details'!$J$29, 'Personnel Details'!$E$29)))</f>
        <v/>
      </c>
      <c r="KY25" s="59" t="str">
        <f>IF(KX$9="", "", IF(AND(NOT('Personnel Details'!$N$29=""), $B25&gt;='Personnel Details'!$N$29), IF('Personnel Details'!$P$29="","", 'Personnel Details'!$P$29), IF(AND(NOT('Personnel Details'!$I$29=""), $B25&gt;='Personnel Details'!$I$29), IF('Personnel Details'!$K$29="", "", 'Personnel Details'!$K$29), IF('Personnel Details'!$F$29="", "", 'Personnel Details'!$F$29))))</f>
        <v/>
      </c>
      <c r="KZ25" s="79" t="str">
        <f>IF(KX$9="", "", IF(AND(NOT('Personnel Details'!$N$29=""), $B25&gt;='Personnel Details'!$N$29), 'Personnel Details'!$Q$29, IF(AND(NOT('Personnel Details'!$I$29=""), $B25&gt;='Personnel Details'!$I$29), 'Personnel Details'!$L$29, 'Personnel Details'!$G$29)))</f>
        <v/>
      </c>
      <c r="LA25" s="59">
        <f t="shared" si="112"/>
        <v>0</v>
      </c>
      <c r="LB25" s="53"/>
      <c r="LD25" s="78" t="str">
        <f>IF(LD$9="", "", IF(AND(NOT('Personnel Details'!$N$30=""), $B25&gt;='Personnel Details'!$N$30), 'Personnel Details'!$O$30, IF(AND(NOT('Personnel Details'!$I$30=""), $B25&gt;='Personnel Details'!$I$30), 'Personnel Details'!$J$30, 'Personnel Details'!$E$30)))</f>
        <v/>
      </c>
      <c r="LE25" s="59" t="str">
        <f>IF(LD$9="", "", IF(AND(NOT('Personnel Details'!$N$30=""), $B25&gt;='Personnel Details'!$N$30), IF('Personnel Details'!$P$30="","", 'Personnel Details'!$P$30), IF(AND(NOT('Personnel Details'!$I$30=""), $B25&gt;='Personnel Details'!$I$30), IF('Personnel Details'!$K$30="", "", 'Personnel Details'!$K$30), IF('Personnel Details'!$F$30="", "", 'Personnel Details'!$F$30))))</f>
        <v/>
      </c>
      <c r="LF25" s="79" t="str">
        <f>IF(LD$9="", "", IF(AND(NOT('Personnel Details'!$N$30=""), $B25&gt;='Personnel Details'!$N$30), 'Personnel Details'!$Q$30, IF(AND(NOT('Personnel Details'!$I$30=""), $B25&gt;='Personnel Details'!$I$30), 'Personnel Details'!$L$30, 'Personnel Details'!$G$30)))</f>
        <v/>
      </c>
      <c r="LG25" s="59">
        <f t="shared" si="113"/>
        <v>0</v>
      </c>
      <c r="LH25" s="53"/>
      <c r="LJ25" s="78" t="str">
        <f>IF(LJ$9="", "", IF(AND(NOT('Personnel Details'!$N$31=""), $B25&gt;='Personnel Details'!$N$31), 'Personnel Details'!$O$31, IF(AND(NOT('Personnel Details'!$I$31=""), $B25&gt;='Personnel Details'!$I$31), 'Personnel Details'!$J$31, 'Personnel Details'!$E$31)))</f>
        <v/>
      </c>
      <c r="LK25" s="59" t="str">
        <f>IF(LJ$9="", "", IF(AND(NOT('Personnel Details'!$N$31=""), $B25&gt;='Personnel Details'!$N$31), IF('Personnel Details'!$P$31="","", 'Personnel Details'!$P$31), IF(AND(NOT('Personnel Details'!$I$31=""), $B25&gt;='Personnel Details'!$I$31), IF('Personnel Details'!$K$31="", "", 'Personnel Details'!$K$31), IF('Personnel Details'!$F$31="", "", 'Personnel Details'!$F$31))))</f>
        <v/>
      </c>
      <c r="LL25" s="79" t="str">
        <f>IF(LJ$9="", "", IF(AND(NOT('Personnel Details'!$N$31=""), $B25&gt;='Personnel Details'!$N$31), 'Personnel Details'!$Q$31, IF(AND(NOT('Personnel Details'!$I$31=""), $B25&gt;='Personnel Details'!$I$31), 'Personnel Details'!$L$31, 'Personnel Details'!$G$31)))</f>
        <v/>
      </c>
      <c r="LM25" s="59">
        <f t="shared" si="114"/>
        <v>0</v>
      </c>
      <c r="LN25" s="53"/>
      <c r="LP25" s="78" t="str">
        <f>IF(LP$9="", "", IF(AND(NOT('Personnel Details'!$N$32=""), $B25&gt;='Personnel Details'!$N$32), 'Personnel Details'!$O$32, IF(AND(NOT('Personnel Details'!$I$32=""), $B25&gt;='Personnel Details'!$I$32), 'Personnel Details'!$J$32, 'Personnel Details'!$E$32)))</f>
        <v/>
      </c>
      <c r="LQ25" s="59" t="str">
        <f>IF(LP$9="", "", IF(AND(NOT('Personnel Details'!$N$32=""), $B25&gt;='Personnel Details'!$N$32), IF('Personnel Details'!$P$32="","", 'Personnel Details'!$P$32), IF(AND(NOT('Personnel Details'!$I$32=""), $B25&gt;='Personnel Details'!$I$32), IF('Personnel Details'!$K$32="", "", 'Personnel Details'!$K$32), IF('Personnel Details'!$F$32="", "", 'Personnel Details'!$F$32))))</f>
        <v/>
      </c>
      <c r="LR25" s="79" t="str">
        <f>IF(LP$9="", "", IF(AND(NOT('Personnel Details'!$N$32=""), $B25&gt;='Personnel Details'!$N$32), 'Personnel Details'!$Q$32, IF(AND(NOT('Personnel Details'!$I$32=""), $B25&gt;='Personnel Details'!$I$32), 'Personnel Details'!$L$32, 'Personnel Details'!$G$32)))</f>
        <v/>
      </c>
      <c r="LS25" s="59">
        <f t="shared" si="115"/>
        <v>0</v>
      </c>
      <c r="LT25" s="53"/>
      <c r="LV25" s="78" t="str">
        <f>IF(LV$9="", "", IF(AND(NOT('Personnel Details'!$N$33=""), $B25&gt;='Personnel Details'!$N$33), 'Personnel Details'!$O$33, IF(AND(NOT('Personnel Details'!$I$33=""), $B25&gt;='Personnel Details'!$I$33), 'Personnel Details'!$J$33, 'Personnel Details'!$E$33)))</f>
        <v/>
      </c>
      <c r="LW25" s="59" t="str">
        <f>IF(LV$9="", "", IF(AND(NOT('Personnel Details'!$N$33=""), $B25&gt;='Personnel Details'!$N$33), IF('Personnel Details'!$P$33="","", 'Personnel Details'!$P$33), IF(AND(NOT('Personnel Details'!$I$33=""), $B25&gt;='Personnel Details'!$I$33), IF('Personnel Details'!$K$33="", "", 'Personnel Details'!$K$33), IF('Personnel Details'!$F$33="", "", 'Personnel Details'!$F$33))))</f>
        <v/>
      </c>
      <c r="LX25" s="79" t="str">
        <f>IF(LV$9="", "", IF(AND(NOT('Personnel Details'!$N$33=""), $B25&gt;='Personnel Details'!$N$33), 'Personnel Details'!$Q$33, IF(AND(NOT('Personnel Details'!$I$33=""), $B25&gt;='Personnel Details'!$I$33), 'Personnel Details'!$L$33, 'Personnel Details'!$G$33)))</f>
        <v/>
      </c>
      <c r="LY25" s="59">
        <f t="shared" si="116"/>
        <v>0</v>
      </c>
      <c r="LZ25" s="53"/>
      <c r="MB25" s="78" t="str">
        <f>IF(MB$9="", "", IF(AND(NOT('Personnel Details'!$N$34=""), $B25&gt;='Personnel Details'!$N$34), 'Personnel Details'!$O$34, IF(AND(NOT('Personnel Details'!$I$34=""), $B25&gt;='Personnel Details'!$I$34), 'Personnel Details'!$J$34, 'Personnel Details'!$E$34)))</f>
        <v/>
      </c>
      <c r="MC25" s="59" t="str">
        <f>IF(MB$9="", "", IF(AND(NOT('Personnel Details'!$N$34=""), $B25&gt;='Personnel Details'!$N$34), IF('Personnel Details'!$P$34="","", 'Personnel Details'!$P$34), IF(AND(NOT('Personnel Details'!$I$34=""), $B25&gt;='Personnel Details'!$I$34), IF('Personnel Details'!$K$34="", "", 'Personnel Details'!$K$34), IF('Personnel Details'!$F$34="", "", 'Personnel Details'!$F$34))))</f>
        <v/>
      </c>
      <c r="MD25" s="79" t="str">
        <f>IF(MB$9="", "", IF(AND(NOT('Personnel Details'!$N$34=""), $B25&gt;='Personnel Details'!$N$34), 'Personnel Details'!$Q$34, IF(AND(NOT('Personnel Details'!$I$34=""), $B25&gt;='Personnel Details'!$I$34), 'Personnel Details'!$L$34, 'Personnel Details'!$G$34)))</f>
        <v/>
      </c>
      <c r="ME25" s="59">
        <f t="shared" si="117"/>
        <v>0</v>
      </c>
      <c r="MF25" s="53"/>
      <c r="MH25" s="78" t="str">
        <f>IF(MH$9="", "", IF(AND(NOT('Personnel Details'!$N$35=""), $B25&gt;='Personnel Details'!$N$35), 'Personnel Details'!$O$35, IF(AND(NOT('Personnel Details'!$I$35=""), $B25&gt;='Personnel Details'!$I$35), 'Personnel Details'!$J$35, 'Personnel Details'!$E$35)))</f>
        <v/>
      </c>
      <c r="MI25" s="59" t="str">
        <f>IF(MH$9="", "", IF(AND(NOT('Personnel Details'!$N$35=""), $B25&gt;='Personnel Details'!$N$35), IF('Personnel Details'!$P$35="","", 'Personnel Details'!$P$35), IF(AND(NOT('Personnel Details'!$I$35=""), $B25&gt;='Personnel Details'!$I$35), IF('Personnel Details'!$K$35="", "", 'Personnel Details'!$K$35), IF('Personnel Details'!$F$35="", "", 'Personnel Details'!$F$35))))</f>
        <v/>
      </c>
      <c r="MJ25" s="79" t="str">
        <f>IF(MH$9="", "", IF(AND(NOT('Personnel Details'!$N$35=""), $B25&gt;='Personnel Details'!$N$35), 'Personnel Details'!$Q$35, IF(AND(NOT('Personnel Details'!$I$35=""), $B25&gt;='Personnel Details'!$I$35), 'Personnel Details'!$L$35, 'Personnel Details'!$G$35)))</f>
        <v/>
      </c>
      <c r="MK25" s="59">
        <f t="shared" si="118"/>
        <v>0</v>
      </c>
      <c r="ML25" s="53"/>
      <c r="MN25" s="78" t="str">
        <f>IF(MN$9="", "", IF(AND(NOT('Personnel Details'!$N$36=""), $B25&gt;='Personnel Details'!$N$36), 'Personnel Details'!$O$36, IF(AND(NOT('Personnel Details'!$I$36=""), $B25&gt;='Personnel Details'!$I$36), 'Personnel Details'!$J$36, 'Personnel Details'!$E$36)))</f>
        <v/>
      </c>
      <c r="MO25" s="59" t="str">
        <f>IF(MN$9="", "", IF(AND(NOT('Personnel Details'!$N$36=""), $B25&gt;='Personnel Details'!$N$36), IF('Personnel Details'!$P$36="","", 'Personnel Details'!$P$36), IF(AND(NOT('Personnel Details'!$I$36=""), $B25&gt;='Personnel Details'!$I$36), IF('Personnel Details'!$K$36="", "", 'Personnel Details'!$K$36), IF('Personnel Details'!$F$36="", "", 'Personnel Details'!$F$36))))</f>
        <v/>
      </c>
      <c r="MP25" s="79" t="str">
        <f>IF(MN$9="", "", IF(AND(NOT('Personnel Details'!$N$36=""), $B25&gt;='Personnel Details'!$N$36), 'Personnel Details'!$Q$36, IF(AND(NOT('Personnel Details'!$I$36=""), $B25&gt;='Personnel Details'!$I$36), 'Personnel Details'!$L$36, 'Personnel Details'!$G$36)))</f>
        <v/>
      </c>
      <c r="MQ25" s="59">
        <f t="shared" si="119"/>
        <v>0</v>
      </c>
      <c r="MR25" s="53"/>
      <c r="MT25" s="78" t="str">
        <f>IF(MT$9="", "", IF(AND(NOT('Personnel Details'!$N$37=""), $B25&gt;='Personnel Details'!$N$37), 'Personnel Details'!$O$37, IF(AND(NOT('Personnel Details'!$I$37=""), $B25&gt;='Personnel Details'!$I$37), 'Personnel Details'!$J$37, 'Personnel Details'!$E$37)))</f>
        <v/>
      </c>
      <c r="MU25" s="59" t="str">
        <f>IF(MT$9="", "", IF(AND(NOT('Personnel Details'!$N$37=""), $B25&gt;='Personnel Details'!$N$37), IF('Personnel Details'!$P$37="","", 'Personnel Details'!$P$37), IF(AND(NOT('Personnel Details'!$I$37=""), $B25&gt;='Personnel Details'!$I$37), IF('Personnel Details'!$K$37="", "", 'Personnel Details'!$K$37), IF('Personnel Details'!$F$37="", "", 'Personnel Details'!$F$37))))</f>
        <v/>
      </c>
      <c r="MV25" s="79" t="str">
        <f>IF(MT$9="", "", IF(AND(NOT('Personnel Details'!$N$37=""), $B25&gt;='Personnel Details'!$N$37), 'Personnel Details'!$Q$37, IF(AND(NOT('Personnel Details'!$I$37=""), $B25&gt;='Personnel Details'!$I$37), 'Personnel Details'!$L$37, 'Personnel Details'!$G$37)))</f>
        <v/>
      </c>
      <c r="MW25" s="59">
        <f t="shared" si="120"/>
        <v>0</v>
      </c>
      <c r="MX25" s="53"/>
      <c r="MZ25" s="78" t="str">
        <f>IF(MZ$9="", "", IF(AND(NOT('Personnel Details'!$N$38=""), $B25&gt;='Personnel Details'!$N$38), 'Personnel Details'!$O$38, IF(AND(NOT('Personnel Details'!$I$38=""), $B25&gt;='Personnel Details'!$I$38), 'Personnel Details'!$J$38, 'Personnel Details'!$E$38)))</f>
        <v/>
      </c>
      <c r="NA25" s="59" t="str">
        <f>IF(MZ$9="", "", IF(AND(NOT('Personnel Details'!$N$38=""), $B25&gt;='Personnel Details'!$N$38), IF('Personnel Details'!$P$38="","", 'Personnel Details'!$P$38), IF(AND(NOT('Personnel Details'!$I$38=""), $B25&gt;='Personnel Details'!$I$38), IF('Personnel Details'!$K$38="", "", 'Personnel Details'!$K$38), IF('Personnel Details'!$F$38="", "", 'Personnel Details'!$F$38))))</f>
        <v/>
      </c>
      <c r="NB25" s="79" t="str">
        <f>IF(MZ$9="", "", IF(AND(NOT('Personnel Details'!$N$38=""), $B25&gt;='Personnel Details'!$N$38), 'Personnel Details'!$Q$38, IF(AND(NOT('Personnel Details'!$I$38=""), $B25&gt;='Personnel Details'!$I$38), 'Personnel Details'!$L$38, 'Personnel Details'!$G$38)))</f>
        <v/>
      </c>
      <c r="NC25" s="59">
        <f t="shared" si="121"/>
        <v>0</v>
      </c>
      <c r="ND25" s="53"/>
      <c r="NF25" s="78" t="str">
        <f>IF(NF$9="", "", IF(AND(NOT('Personnel Details'!$N$39=""), $B25&gt;='Personnel Details'!$N$39), 'Personnel Details'!$O$39, IF(AND(NOT('Personnel Details'!$I$39=""), $B25&gt;='Personnel Details'!$I$39), 'Personnel Details'!$J$39, 'Personnel Details'!$E$39)))</f>
        <v/>
      </c>
      <c r="NG25" s="59" t="str">
        <f>IF(NF$9="", "", IF(AND(NOT('Personnel Details'!$N$39=""), $B25&gt;='Personnel Details'!$N$39), IF('Personnel Details'!$P$39="","", 'Personnel Details'!$P$39), IF(AND(NOT('Personnel Details'!$I$39=""), $B25&gt;='Personnel Details'!$I$39), IF('Personnel Details'!$K$39="", "", 'Personnel Details'!$K$39), IF('Personnel Details'!$F$39="", "", 'Personnel Details'!$F$39))))</f>
        <v/>
      </c>
      <c r="NH25" s="79" t="str">
        <f>IF(NF$9="", "", IF(AND(NOT('Personnel Details'!$N$39=""), $B25&gt;='Personnel Details'!$N$39), 'Personnel Details'!$Q$39, IF(AND(NOT('Personnel Details'!$I$39=""), $B25&gt;='Personnel Details'!$I$39), 'Personnel Details'!$L$39, 'Personnel Details'!$G$39)))</f>
        <v/>
      </c>
      <c r="NI25" s="59">
        <f t="shared" si="122"/>
        <v>0</v>
      </c>
      <c r="NJ25" s="53"/>
      <c r="NL25" s="78" t="str">
        <f>IF(NL$9="", "", IF(AND(NOT('Personnel Details'!$N$40=""), $B25&gt;='Personnel Details'!$N$40), 'Personnel Details'!$O$40, IF(AND(NOT('Personnel Details'!$I$40=""), $B25&gt;='Personnel Details'!$I$40), 'Personnel Details'!$J$40, 'Personnel Details'!$E$40)))</f>
        <v/>
      </c>
      <c r="NM25" s="59" t="str">
        <f>IF(NL$9="", "", IF(AND(NOT('Personnel Details'!$N$40=""), $B25&gt;='Personnel Details'!$N$40), IF('Personnel Details'!$P$40="","", 'Personnel Details'!$P$40), IF(AND(NOT('Personnel Details'!$I$40=""), $B25&gt;='Personnel Details'!$I$40), IF('Personnel Details'!$K$40="", "", 'Personnel Details'!$K$40), IF('Personnel Details'!$F$40="", "", 'Personnel Details'!$F$40))))</f>
        <v/>
      </c>
      <c r="NN25" s="79" t="str">
        <f>IF(NL$9="", "", IF(AND(NOT('Personnel Details'!$N$40=""), $B25&gt;='Personnel Details'!$N$40), 'Personnel Details'!$Q$40, IF(AND(NOT('Personnel Details'!$I$40=""), $B25&gt;='Personnel Details'!$I$40), 'Personnel Details'!$L$40, 'Personnel Details'!$G$40)))</f>
        <v/>
      </c>
      <c r="NO25" s="59">
        <f t="shared" si="123"/>
        <v>0</v>
      </c>
      <c r="NP25" s="53"/>
    </row>
    <row r="26" spans="1:380" x14ac:dyDescent="0.25">
      <c r="A26" s="32"/>
      <c r="B26" s="113">
        <f>IFERROR(IF(B25+1&gt;'Personnel Details'!$U$5, "", B25+1), "")</f>
        <v>43846</v>
      </c>
      <c r="C26" s="32"/>
      <c r="D26" s="84"/>
      <c r="E26" s="13" t="str">
        <f t="shared" si="2"/>
        <v/>
      </c>
      <c r="F26" s="13" t="str">
        <f t="shared" si="33"/>
        <v/>
      </c>
      <c r="G26" s="56" t="str">
        <f t="shared" si="124"/>
        <v/>
      </c>
      <c r="H26" s="16" t="str">
        <f t="shared" si="34"/>
        <v/>
      </c>
      <c r="I26" s="32"/>
      <c r="J26" s="84"/>
      <c r="K26" s="62" t="str">
        <f t="shared" si="3"/>
        <v/>
      </c>
      <c r="L26" s="62" t="str">
        <f t="shared" si="35"/>
        <v/>
      </c>
      <c r="M26" s="65" t="str">
        <f t="shared" si="125"/>
        <v/>
      </c>
      <c r="N26" s="68" t="str">
        <f t="shared" si="36"/>
        <v/>
      </c>
      <c r="O26" s="32"/>
      <c r="P26" s="84"/>
      <c r="Q26" s="62" t="str">
        <f t="shared" si="4"/>
        <v/>
      </c>
      <c r="R26" s="62" t="str">
        <f t="shared" si="37"/>
        <v/>
      </c>
      <c r="S26" s="65" t="str">
        <f t="shared" si="126"/>
        <v/>
      </c>
      <c r="T26" s="68" t="str">
        <f t="shared" si="38"/>
        <v/>
      </c>
      <c r="U26" s="32"/>
      <c r="V26" s="84"/>
      <c r="W26" s="62" t="str">
        <f t="shared" si="5"/>
        <v/>
      </c>
      <c r="X26" s="62" t="str">
        <f t="shared" si="39"/>
        <v/>
      </c>
      <c r="Y26" s="65" t="str">
        <f t="shared" si="127"/>
        <v/>
      </c>
      <c r="Z26" s="68" t="str">
        <f t="shared" si="40"/>
        <v/>
      </c>
      <c r="AA26" s="32"/>
      <c r="AB26" s="84"/>
      <c r="AC26" s="62" t="str">
        <f t="shared" si="6"/>
        <v/>
      </c>
      <c r="AD26" s="62" t="str">
        <f t="shared" si="41"/>
        <v/>
      </c>
      <c r="AE26" s="65" t="str">
        <f t="shared" si="128"/>
        <v/>
      </c>
      <c r="AF26" s="68" t="str">
        <f t="shared" si="42"/>
        <v/>
      </c>
      <c r="AG26" s="32"/>
      <c r="AH26" s="84"/>
      <c r="AI26" s="62" t="str">
        <f t="shared" si="7"/>
        <v/>
      </c>
      <c r="AJ26" s="62" t="str">
        <f t="shared" si="43"/>
        <v/>
      </c>
      <c r="AK26" s="65" t="str">
        <f t="shared" si="129"/>
        <v/>
      </c>
      <c r="AL26" s="68" t="str">
        <f t="shared" si="44"/>
        <v/>
      </c>
      <c r="AM26" s="32"/>
      <c r="AN26" s="84"/>
      <c r="AO26" s="62" t="str">
        <f t="shared" si="8"/>
        <v/>
      </c>
      <c r="AP26" s="62" t="str">
        <f t="shared" si="45"/>
        <v/>
      </c>
      <c r="AQ26" s="65" t="str">
        <f t="shared" si="130"/>
        <v/>
      </c>
      <c r="AR26" s="68" t="str">
        <f t="shared" si="46"/>
        <v/>
      </c>
      <c r="AS26" s="32"/>
      <c r="AT26" s="84"/>
      <c r="AU26" s="62" t="str">
        <f t="shared" si="9"/>
        <v/>
      </c>
      <c r="AV26" s="62" t="str">
        <f t="shared" si="47"/>
        <v/>
      </c>
      <c r="AW26" s="65" t="str">
        <f t="shared" si="131"/>
        <v/>
      </c>
      <c r="AX26" s="68" t="str">
        <f t="shared" si="48"/>
        <v/>
      </c>
      <c r="AY26" s="32"/>
      <c r="AZ26" s="84"/>
      <c r="BA26" s="62" t="str">
        <f t="shared" si="10"/>
        <v/>
      </c>
      <c r="BB26" s="62" t="str">
        <f t="shared" si="49"/>
        <v/>
      </c>
      <c r="BC26" s="65" t="str">
        <f t="shared" si="132"/>
        <v/>
      </c>
      <c r="BD26" s="68" t="str">
        <f t="shared" si="50"/>
        <v/>
      </c>
      <c r="BE26" s="32"/>
      <c r="BF26" s="84"/>
      <c r="BG26" s="62" t="str">
        <f t="shared" si="11"/>
        <v/>
      </c>
      <c r="BH26" s="62" t="str">
        <f t="shared" si="51"/>
        <v/>
      </c>
      <c r="BI26" s="65" t="str">
        <f t="shared" si="133"/>
        <v/>
      </c>
      <c r="BJ26" s="68" t="str">
        <f t="shared" si="52"/>
        <v/>
      </c>
      <c r="BK26" s="32"/>
      <c r="BL26" s="84"/>
      <c r="BM26" s="62" t="str">
        <f t="shared" si="12"/>
        <v/>
      </c>
      <c r="BN26" s="62" t="str">
        <f t="shared" si="53"/>
        <v/>
      </c>
      <c r="BO26" s="65" t="str">
        <f t="shared" si="134"/>
        <v/>
      </c>
      <c r="BP26" s="68" t="str">
        <f t="shared" si="54"/>
        <v/>
      </c>
      <c r="BQ26" s="32"/>
      <c r="BR26" s="84"/>
      <c r="BS26" s="62" t="str">
        <f t="shared" si="13"/>
        <v/>
      </c>
      <c r="BT26" s="62" t="str">
        <f t="shared" si="55"/>
        <v/>
      </c>
      <c r="BU26" s="65" t="str">
        <f t="shared" si="135"/>
        <v/>
      </c>
      <c r="BV26" s="68" t="str">
        <f t="shared" si="56"/>
        <v/>
      </c>
      <c r="BW26" s="32"/>
      <c r="BX26" s="84"/>
      <c r="BY26" s="62" t="str">
        <f t="shared" si="14"/>
        <v/>
      </c>
      <c r="BZ26" s="62" t="str">
        <f t="shared" si="57"/>
        <v/>
      </c>
      <c r="CA26" s="65" t="str">
        <f t="shared" si="136"/>
        <v/>
      </c>
      <c r="CB26" s="68" t="str">
        <f t="shared" si="58"/>
        <v/>
      </c>
      <c r="CC26" s="32"/>
      <c r="CD26" s="84"/>
      <c r="CE26" s="62" t="str">
        <f t="shared" si="15"/>
        <v/>
      </c>
      <c r="CF26" s="62" t="str">
        <f t="shared" si="59"/>
        <v/>
      </c>
      <c r="CG26" s="65" t="str">
        <f t="shared" si="137"/>
        <v/>
      </c>
      <c r="CH26" s="68" t="str">
        <f t="shared" si="60"/>
        <v/>
      </c>
      <c r="CI26" s="32"/>
      <c r="CJ26" s="84"/>
      <c r="CK26" s="62" t="str">
        <f t="shared" si="16"/>
        <v/>
      </c>
      <c r="CL26" s="62" t="str">
        <f t="shared" si="61"/>
        <v/>
      </c>
      <c r="CM26" s="65" t="str">
        <f t="shared" si="138"/>
        <v/>
      </c>
      <c r="CN26" s="68" t="str">
        <f t="shared" si="62"/>
        <v/>
      </c>
      <c r="CO26" s="32"/>
      <c r="CP26" s="84"/>
      <c r="CQ26" s="62" t="str">
        <f t="shared" si="17"/>
        <v/>
      </c>
      <c r="CR26" s="62" t="str">
        <f t="shared" si="63"/>
        <v/>
      </c>
      <c r="CS26" s="65" t="str">
        <f t="shared" si="139"/>
        <v/>
      </c>
      <c r="CT26" s="68" t="str">
        <f t="shared" si="64"/>
        <v/>
      </c>
      <c r="CU26" s="32"/>
      <c r="CV26" s="84"/>
      <c r="CW26" s="62" t="str">
        <f t="shared" si="18"/>
        <v/>
      </c>
      <c r="CX26" s="62" t="str">
        <f t="shared" si="65"/>
        <v/>
      </c>
      <c r="CY26" s="65" t="str">
        <f t="shared" si="140"/>
        <v/>
      </c>
      <c r="CZ26" s="68" t="str">
        <f t="shared" si="66"/>
        <v/>
      </c>
      <c r="DA26" s="32"/>
      <c r="DB26" s="84"/>
      <c r="DC26" s="62" t="str">
        <f t="shared" si="19"/>
        <v/>
      </c>
      <c r="DD26" s="62" t="str">
        <f t="shared" si="67"/>
        <v/>
      </c>
      <c r="DE26" s="65" t="str">
        <f t="shared" si="141"/>
        <v/>
      </c>
      <c r="DF26" s="68" t="str">
        <f t="shared" si="68"/>
        <v/>
      </c>
      <c r="DG26" s="32"/>
      <c r="DH26" s="84"/>
      <c r="DI26" s="62" t="str">
        <f t="shared" si="20"/>
        <v/>
      </c>
      <c r="DJ26" s="62" t="str">
        <f t="shared" si="69"/>
        <v/>
      </c>
      <c r="DK26" s="65" t="str">
        <f t="shared" si="142"/>
        <v/>
      </c>
      <c r="DL26" s="68" t="str">
        <f t="shared" si="70"/>
        <v/>
      </c>
      <c r="DM26" s="32"/>
      <c r="DN26" s="84"/>
      <c r="DO26" s="62" t="str">
        <f t="shared" si="21"/>
        <v/>
      </c>
      <c r="DP26" s="62" t="str">
        <f t="shared" si="71"/>
        <v/>
      </c>
      <c r="DQ26" s="65" t="str">
        <f t="shared" si="143"/>
        <v/>
      </c>
      <c r="DR26" s="68" t="str">
        <f t="shared" si="72"/>
        <v/>
      </c>
      <c r="DS26" s="32"/>
      <c r="DT26" s="84"/>
      <c r="DU26" s="62" t="str">
        <f t="shared" si="22"/>
        <v/>
      </c>
      <c r="DV26" s="62" t="str">
        <f t="shared" si="73"/>
        <v/>
      </c>
      <c r="DW26" s="65" t="str">
        <f t="shared" si="144"/>
        <v/>
      </c>
      <c r="DX26" s="68" t="str">
        <f t="shared" si="74"/>
        <v/>
      </c>
      <c r="DY26" s="32"/>
      <c r="DZ26" s="84"/>
      <c r="EA26" s="62" t="str">
        <f t="shared" si="23"/>
        <v/>
      </c>
      <c r="EB26" s="62" t="str">
        <f t="shared" si="75"/>
        <v/>
      </c>
      <c r="EC26" s="65" t="str">
        <f t="shared" si="145"/>
        <v/>
      </c>
      <c r="ED26" s="68" t="str">
        <f t="shared" si="76"/>
        <v/>
      </c>
      <c r="EE26" s="32"/>
      <c r="EF26" s="84"/>
      <c r="EG26" s="62" t="str">
        <f t="shared" si="24"/>
        <v/>
      </c>
      <c r="EH26" s="62" t="str">
        <f t="shared" si="77"/>
        <v/>
      </c>
      <c r="EI26" s="65" t="str">
        <f t="shared" si="146"/>
        <v/>
      </c>
      <c r="EJ26" s="68" t="str">
        <f t="shared" si="78"/>
        <v/>
      </c>
      <c r="EK26" s="32"/>
      <c r="EL26" s="84"/>
      <c r="EM26" s="62" t="str">
        <f t="shared" si="25"/>
        <v/>
      </c>
      <c r="EN26" s="62" t="str">
        <f t="shared" si="79"/>
        <v/>
      </c>
      <c r="EO26" s="65" t="str">
        <f t="shared" si="147"/>
        <v/>
      </c>
      <c r="EP26" s="68" t="str">
        <f t="shared" si="80"/>
        <v/>
      </c>
      <c r="EQ26" s="32"/>
      <c r="ER26" s="84"/>
      <c r="ES26" s="62" t="str">
        <f t="shared" si="26"/>
        <v/>
      </c>
      <c r="ET26" s="62" t="str">
        <f t="shared" si="81"/>
        <v/>
      </c>
      <c r="EU26" s="65" t="str">
        <f t="shared" si="148"/>
        <v/>
      </c>
      <c r="EV26" s="68" t="str">
        <f t="shared" si="82"/>
        <v/>
      </c>
      <c r="EW26" s="32"/>
      <c r="EX26" s="84"/>
      <c r="EY26" s="62" t="str">
        <f t="shared" si="27"/>
        <v/>
      </c>
      <c r="EZ26" s="62" t="str">
        <f t="shared" si="83"/>
        <v/>
      </c>
      <c r="FA26" s="65" t="str">
        <f t="shared" si="149"/>
        <v/>
      </c>
      <c r="FB26" s="68" t="str">
        <f t="shared" si="84"/>
        <v/>
      </c>
      <c r="FC26" s="32"/>
      <c r="FD26" s="84"/>
      <c r="FE26" s="62" t="str">
        <f t="shared" si="28"/>
        <v/>
      </c>
      <c r="FF26" s="62" t="str">
        <f t="shared" si="85"/>
        <v/>
      </c>
      <c r="FG26" s="65" t="str">
        <f t="shared" si="150"/>
        <v/>
      </c>
      <c r="FH26" s="68" t="str">
        <f t="shared" si="86"/>
        <v/>
      </c>
      <c r="FI26" s="32"/>
      <c r="FJ26" s="84"/>
      <c r="FK26" s="62" t="str">
        <f t="shared" si="29"/>
        <v/>
      </c>
      <c r="FL26" s="62" t="str">
        <f t="shared" si="87"/>
        <v/>
      </c>
      <c r="FM26" s="65" t="str">
        <f t="shared" si="151"/>
        <v/>
      </c>
      <c r="FN26" s="68" t="str">
        <f t="shared" si="88"/>
        <v/>
      </c>
      <c r="FO26" s="32"/>
      <c r="FP26" s="84"/>
      <c r="FQ26" s="62" t="str">
        <f t="shared" si="30"/>
        <v/>
      </c>
      <c r="FR26" s="62" t="str">
        <f t="shared" si="89"/>
        <v/>
      </c>
      <c r="FS26" s="65" t="str">
        <f t="shared" si="152"/>
        <v/>
      </c>
      <c r="FT26" s="68" t="str">
        <f t="shared" si="90"/>
        <v/>
      </c>
      <c r="FU26" s="32"/>
      <c r="FV26" s="84"/>
      <c r="FW26" s="62" t="str">
        <f t="shared" si="31"/>
        <v/>
      </c>
      <c r="FX26" s="62" t="str">
        <f t="shared" si="91"/>
        <v/>
      </c>
      <c r="FY26" s="65" t="str">
        <f t="shared" si="153"/>
        <v/>
      </c>
      <c r="FZ26" s="68" t="str">
        <f t="shared" si="92"/>
        <v/>
      </c>
      <c r="GA26" s="32"/>
      <c r="GC26" s="7" t="str">
        <f t="shared" si="93"/>
        <v>Jan 2020</v>
      </c>
      <c r="GD26" s="7" t="str">
        <f t="shared" ca="1" si="32"/>
        <v/>
      </c>
      <c r="GI26" s="45">
        <f t="shared" si="156"/>
        <v>43976</v>
      </c>
      <c r="GR26" s="50"/>
      <c r="GT26" s="71">
        <f>IF(GT$9="", "", IF(AND(NOT('Personnel Details'!$N$11=""), $B26&gt;='Personnel Details'!$N$11), 'Personnel Details'!$O$11, IF(AND(NOT('Personnel Details'!$I$11=""), $B26&gt;='Personnel Details'!$I$11), 'Personnel Details'!$J$11, 'Personnel Details'!$E$11)))</f>
        <v>0.8</v>
      </c>
      <c r="GU26" s="59" t="str">
        <f>IF(GT$9="", "", IF(AND(NOT('Personnel Details'!$N$11=""), $B26&gt;='Personnel Details'!$N$11), IF('Personnel Details'!$P$11="","", 'Personnel Details'!$P$11), IF(AND(NOT('Personnel Details'!$I$11=""), $B26&gt;='Personnel Details'!$I$11), IF('Personnel Details'!$K$11="", "", 'Personnel Details'!$K$11), IF('Personnel Details'!$F$11="", "", 'Personnel Details'!$F$11))))</f>
        <v/>
      </c>
      <c r="GV26" s="74">
        <f>IF(GT$9="", "", IF(AND(NOT('Personnel Details'!$N$11=""), $B26&gt;='Personnel Details'!$N$11), 'Personnel Details'!$Q$11, IF(AND(NOT('Personnel Details'!$I$11=""), $B26&gt;='Personnel Details'!$I$11), 'Personnel Details'!$L$11, 'Personnel Details'!$G$11)))</f>
        <v>0</v>
      </c>
      <c r="GW26" s="59">
        <f t="shared" si="94"/>
        <v>1280</v>
      </c>
      <c r="GX26" s="53"/>
      <c r="GZ26" s="78">
        <f>IF(GZ$9="", "", IF(AND(NOT('Personnel Details'!$N$12=""), $B26&gt;='Personnel Details'!$N$12), 'Personnel Details'!$O$12, IF(AND(NOT('Personnel Details'!$I$12=""), $B26&gt;='Personnel Details'!$I$12), 'Personnel Details'!$J$12, 'Personnel Details'!$E$12)))</f>
        <v>0.8</v>
      </c>
      <c r="HA26" s="59" t="str">
        <f>IF(GZ$9="", "", IF(AND(NOT('Personnel Details'!$N$12=""), $B26&gt;='Personnel Details'!$N$12), IF('Personnel Details'!$P$12="","", 'Personnel Details'!$P$12), IF(AND(NOT('Personnel Details'!$I$12=""), $B26&gt;='Personnel Details'!$I$12), IF('Personnel Details'!$K$12="", "", 'Personnel Details'!$K$12), IF('Personnel Details'!$F$12="", "", 'Personnel Details'!$F$12))))</f>
        <v/>
      </c>
      <c r="HB26" s="79">
        <f>IF(GZ$9="", "", IF(AND(NOT('Personnel Details'!$N$12=""), $B26&gt;='Personnel Details'!$N$12), 'Personnel Details'!$Q$12, IF(AND(NOT('Personnel Details'!$I$12=""), $B26&gt;='Personnel Details'!$I$12), 'Personnel Details'!$L$12, 'Personnel Details'!$G$12)))</f>
        <v>0</v>
      </c>
      <c r="HC26" s="59">
        <f t="shared" si="95"/>
        <v>1210</v>
      </c>
      <c r="HD26" s="53"/>
      <c r="HF26" s="78">
        <f>IF(HF$9="", "", IF(AND(NOT('Personnel Details'!$N$13=""), $B26&gt;='Personnel Details'!$N$13), 'Personnel Details'!$O$13, IF(AND(NOT('Personnel Details'!$I$13=""), $B26&gt;='Personnel Details'!$I$13), 'Personnel Details'!$J$13, 'Personnel Details'!$E$13)))</f>
        <v>0.8</v>
      </c>
      <c r="HG26" s="59" t="str">
        <f>IF(HF$9="", "", IF(AND(NOT('Personnel Details'!$N$13=""), $B26&gt;='Personnel Details'!$N$13), IF('Personnel Details'!$P$13="","", 'Personnel Details'!$P$13), IF(AND(NOT('Personnel Details'!$I$13=""), $B26&gt;='Personnel Details'!$I$13), IF('Personnel Details'!$K$13="", "", 'Personnel Details'!$K$13), IF('Personnel Details'!$F$13="", "", 'Personnel Details'!$F$13))))</f>
        <v/>
      </c>
      <c r="HH26" s="79">
        <f>IF(HF$9="", "", IF(AND(NOT('Personnel Details'!$N$13=""), $B26&gt;='Personnel Details'!$N$13), 'Personnel Details'!$Q$13, IF(AND(NOT('Personnel Details'!$I$13=""), $B26&gt;='Personnel Details'!$I$13), 'Personnel Details'!$L$13, 'Personnel Details'!$G$13)))</f>
        <v>0</v>
      </c>
      <c r="HI26" s="59">
        <f t="shared" si="96"/>
        <v>1230</v>
      </c>
      <c r="HJ26" s="53"/>
      <c r="HL26" s="78">
        <f>IF(HL$9="", "", IF(AND(NOT('Personnel Details'!$N$14=""), $B26&gt;='Personnel Details'!$N$14), 'Personnel Details'!$O$14, IF(AND(NOT('Personnel Details'!$I$14=""), $B26&gt;='Personnel Details'!$I$14), 'Personnel Details'!$J$14, 'Personnel Details'!$E$14)))</f>
        <v>0.8</v>
      </c>
      <c r="HM26" s="59">
        <f>IF(HL$9="", "", IF(AND(NOT('Personnel Details'!$N$14=""), $B26&gt;='Personnel Details'!$N$14), IF('Personnel Details'!$P$14="","", 'Personnel Details'!$P$14), IF(AND(NOT('Personnel Details'!$I$14=""), $B26&gt;='Personnel Details'!$I$14), IF('Personnel Details'!$K$14="", "", 'Personnel Details'!$K$14), IF('Personnel Details'!$F$14="", "", 'Personnel Details'!$F$14))))</f>
        <v>2000</v>
      </c>
      <c r="HN26" s="79">
        <f>IF(HL$9="", "", IF(AND(NOT('Personnel Details'!$N$14=""), $B26&gt;='Personnel Details'!$N$14), 'Personnel Details'!$Q$14, IF(AND(NOT('Personnel Details'!$I$14=""), $B26&gt;='Personnel Details'!$I$14), 'Personnel Details'!$L$14, 'Personnel Details'!$G$14)))</f>
        <v>0.85</v>
      </c>
      <c r="HO26" s="59">
        <f t="shared" si="97"/>
        <v>1260</v>
      </c>
      <c r="HP26" s="53"/>
      <c r="HR26" s="78" t="str">
        <f>IF(HR$9="", "", IF(AND(NOT('Personnel Details'!$N$15=""), $B26&gt;='Personnel Details'!$N$15), 'Personnel Details'!$O$15, IF(AND(NOT('Personnel Details'!$I$15=""), $B26&gt;='Personnel Details'!$I$15), 'Personnel Details'!$J$15, 'Personnel Details'!$E$15)))</f>
        <v/>
      </c>
      <c r="HS26" s="59" t="str">
        <f>IF(HR$9="", "", IF(AND(NOT('Personnel Details'!$N$15=""), $B26&gt;='Personnel Details'!$N$15), IF('Personnel Details'!$P$15="","", 'Personnel Details'!$P$15), IF(AND(NOT('Personnel Details'!$I$15=""), $B26&gt;='Personnel Details'!$I$15), IF('Personnel Details'!$K$15="", "", 'Personnel Details'!$K$15), IF('Personnel Details'!$F$15="", "", 'Personnel Details'!$F$15))))</f>
        <v/>
      </c>
      <c r="HT26" s="79" t="str">
        <f>IF(HR$9="", "", IF(AND(NOT('Personnel Details'!$N$15=""), $B26&gt;='Personnel Details'!$N$15), 'Personnel Details'!$Q$15, IF(AND(NOT('Personnel Details'!$I$15=""), $B26&gt;='Personnel Details'!$I$15), 'Personnel Details'!$L$15, 'Personnel Details'!$G$15)))</f>
        <v/>
      </c>
      <c r="HU26" s="59">
        <f t="shared" si="98"/>
        <v>0</v>
      </c>
      <c r="HV26" s="53"/>
      <c r="HX26" s="78" t="str">
        <f>IF(HX$9="", "", IF(AND(NOT('Personnel Details'!$N$16=""), $B26&gt;='Personnel Details'!$N$16), 'Personnel Details'!$O$16, IF(AND(NOT('Personnel Details'!$I$16=""), $B26&gt;='Personnel Details'!$I$16), 'Personnel Details'!$J$16, 'Personnel Details'!$E$16)))</f>
        <v/>
      </c>
      <c r="HY26" s="59" t="str">
        <f>IF(HX$9="", "", IF(AND(NOT('Personnel Details'!$N$16=""), $B26&gt;='Personnel Details'!$N$16), IF('Personnel Details'!$P$16="","", 'Personnel Details'!$P$16), IF(AND(NOT('Personnel Details'!$I$16=""), $B26&gt;='Personnel Details'!$I$16), IF('Personnel Details'!$K$16="", "", 'Personnel Details'!$K$16), IF('Personnel Details'!$F$16="", "", 'Personnel Details'!$F$16))))</f>
        <v/>
      </c>
      <c r="HZ26" s="79" t="str">
        <f>IF(HX$9="", "", IF(AND(NOT('Personnel Details'!$N$16=""), $B26&gt;='Personnel Details'!$N$16), 'Personnel Details'!$Q$16, IF(AND(NOT('Personnel Details'!$I$16=""), $B26&gt;='Personnel Details'!$I$16), 'Personnel Details'!$L$16, 'Personnel Details'!$G$16)))</f>
        <v/>
      </c>
      <c r="IA26" s="59">
        <f t="shared" si="99"/>
        <v>0</v>
      </c>
      <c r="IB26" s="53"/>
      <c r="ID26" s="78" t="str">
        <f>IF(ID$9="", "", IF(AND(NOT('Personnel Details'!$N$17=""), $B26&gt;='Personnel Details'!$N$17), 'Personnel Details'!$O$17, IF(AND(NOT('Personnel Details'!$I$17=""), $B26&gt;='Personnel Details'!$I$17), 'Personnel Details'!$J$17, 'Personnel Details'!$E$17)))</f>
        <v/>
      </c>
      <c r="IE26" s="59" t="str">
        <f>IF(ID$9="", "", IF(AND(NOT('Personnel Details'!$N$17=""), $B26&gt;='Personnel Details'!$N$17), IF('Personnel Details'!$P$17="","", 'Personnel Details'!$P$17), IF(AND(NOT('Personnel Details'!$I$17=""), $B26&gt;='Personnel Details'!$I$17), IF('Personnel Details'!$K$17="", "", 'Personnel Details'!$K$17), IF('Personnel Details'!$F$17="", "", 'Personnel Details'!$F$17))))</f>
        <v/>
      </c>
      <c r="IF26" s="79" t="str">
        <f>IF(ID$9="", "", IF(AND(NOT('Personnel Details'!$N$17=""), $B26&gt;='Personnel Details'!$N$17), 'Personnel Details'!$Q$17, IF(AND(NOT('Personnel Details'!$I$17=""), $B26&gt;='Personnel Details'!$I$17), 'Personnel Details'!$L$17, 'Personnel Details'!$G$17)))</f>
        <v/>
      </c>
      <c r="IG26" s="59">
        <f t="shared" si="100"/>
        <v>0</v>
      </c>
      <c r="IH26" s="53"/>
      <c r="IJ26" s="78" t="str">
        <f>IF(IJ$9="", "", IF(AND(NOT('Personnel Details'!$N$18=""), $B26&gt;='Personnel Details'!$N$18), 'Personnel Details'!$O$18, IF(AND(NOT('Personnel Details'!$I$18=""), $B26&gt;='Personnel Details'!$I$18), 'Personnel Details'!$J$18, 'Personnel Details'!$E$18)))</f>
        <v/>
      </c>
      <c r="IK26" s="59" t="str">
        <f>IF(IJ$9="", "", IF(AND(NOT('Personnel Details'!$N$18=""), $B26&gt;='Personnel Details'!$N$18), IF('Personnel Details'!$P$18="","", 'Personnel Details'!$P$18), IF(AND(NOT('Personnel Details'!$I$18=""), $B26&gt;='Personnel Details'!$I$18), IF('Personnel Details'!$K$18="", "", 'Personnel Details'!$K$18), IF('Personnel Details'!$F$18="", "", 'Personnel Details'!$F$18))))</f>
        <v/>
      </c>
      <c r="IL26" s="79" t="str">
        <f>IF(IJ$9="", "", IF(AND(NOT('Personnel Details'!$N$18=""), $B26&gt;='Personnel Details'!$N$18), 'Personnel Details'!$Q$18, IF(AND(NOT('Personnel Details'!$I$18=""), $B26&gt;='Personnel Details'!$I$18), 'Personnel Details'!$L$18, 'Personnel Details'!$G$18)))</f>
        <v/>
      </c>
      <c r="IM26" s="59">
        <f t="shared" si="101"/>
        <v>0</v>
      </c>
      <c r="IN26" s="53"/>
      <c r="IP26" s="78" t="str">
        <f>IF(IP$9="", "", IF(AND(NOT('Personnel Details'!$N$19=""), $B26&gt;='Personnel Details'!$N$19), 'Personnel Details'!$O$19, IF(AND(NOT('Personnel Details'!$I$19=""), $B26&gt;='Personnel Details'!$I$19), 'Personnel Details'!$J$19, 'Personnel Details'!$E$19)))</f>
        <v/>
      </c>
      <c r="IQ26" s="59" t="str">
        <f>IF(IP$9="", "", IF(AND(NOT('Personnel Details'!$N$19=""), $B26&gt;='Personnel Details'!$N$19), IF('Personnel Details'!$P$19="","", 'Personnel Details'!$P$19), IF(AND(NOT('Personnel Details'!$I$19=""), $B26&gt;='Personnel Details'!$I$19), IF('Personnel Details'!$K$19="", "", 'Personnel Details'!$K$19), IF('Personnel Details'!$F$19="", "", 'Personnel Details'!$F$19))))</f>
        <v/>
      </c>
      <c r="IR26" s="79" t="str">
        <f>IF(IP$9="", "", IF(AND(NOT('Personnel Details'!$N$19=""), $B26&gt;='Personnel Details'!$N$19), 'Personnel Details'!$Q$19, IF(AND(NOT('Personnel Details'!$I$19=""), $B26&gt;='Personnel Details'!$I$19), 'Personnel Details'!$L$19, 'Personnel Details'!$G$19)))</f>
        <v/>
      </c>
      <c r="IS26" s="59">
        <f t="shared" si="102"/>
        <v>0</v>
      </c>
      <c r="IT26" s="53"/>
      <c r="IV26" s="78" t="str">
        <f>IF(IV$9="", "", IF(AND(NOT('Personnel Details'!$N$20=""), $B26&gt;='Personnel Details'!$N$20), 'Personnel Details'!$O$20, IF(AND(NOT('Personnel Details'!$I$20=""), $B26&gt;='Personnel Details'!$I$20), 'Personnel Details'!$J$20, 'Personnel Details'!$E$20)))</f>
        <v/>
      </c>
      <c r="IW26" s="59" t="str">
        <f>IF(IV$9="", "", IF(AND(NOT('Personnel Details'!$N$20=""), $B26&gt;='Personnel Details'!$N$20), IF('Personnel Details'!$P$20="","", 'Personnel Details'!$P$20), IF(AND(NOT('Personnel Details'!$I$20=""), $B26&gt;='Personnel Details'!$I$20), IF('Personnel Details'!$K$20="", "", 'Personnel Details'!$K$20), IF('Personnel Details'!$F$20="", "", 'Personnel Details'!$F$20))))</f>
        <v/>
      </c>
      <c r="IX26" s="79" t="str">
        <f>IF(IV$9="", "", IF(AND(NOT('Personnel Details'!$N$20=""), $B26&gt;='Personnel Details'!$N$20), 'Personnel Details'!$Q$20, IF(AND(NOT('Personnel Details'!$I$20=""), $B26&gt;='Personnel Details'!$I$20), 'Personnel Details'!$L$20, 'Personnel Details'!$G$20)))</f>
        <v/>
      </c>
      <c r="IY26" s="59">
        <f t="shared" si="103"/>
        <v>0</v>
      </c>
      <c r="IZ26" s="53"/>
      <c r="JB26" s="78" t="str">
        <f>IF(JB$9="", "", IF(AND(NOT('Personnel Details'!$N$21=""), $B26&gt;='Personnel Details'!$N$21), 'Personnel Details'!$O$21, IF(AND(NOT('Personnel Details'!$I$21=""), $B26&gt;='Personnel Details'!$I$21), 'Personnel Details'!$J$21, 'Personnel Details'!$E$21)))</f>
        <v/>
      </c>
      <c r="JC26" s="59" t="str">
        <f>IF(JB$9="", "", IF(AND(NOT('Personnel Details'!$N$21=""), $B26&gt;='Personnel Details'!$N$21), IF('Personnel Details'!$P$21="","", 'Personnel Details'!$P$21), IF(AND(NOT('Personnel Details'!$I$21=""), $B26&gt;='Personnel Details'!$I$21), IF('Personnel Details'!$K$21="", "", 'Personnel Details'!$K$21), IF('Personnel Details'!$F$21="", "", 'Personnel Details'!$F$21))))</f>
        <v/>
      </c>
      <c r="JD26" s="79" t="str">
        <f>IF(JB$9="", "", IF(AND(NOT('Personnel Details'!$N$21=""), $B26&gt;='Personnel Details'!$N$21), 'Personnel Details'!$Q$21, IF(AND(NOT('Personnel Details'!$I$21=""), $B26&gt;='Personnel Details'!$I$21), 'Personnel Details'!$L$21, 'Personnel Details'!$G$21)))</f>
        <v/>
      </c>
      <c r="JE26" s="59">
        <f t="shared" si="104"/>
        <v>0</v>
      </c>
      <c r="JF26" s="53"/>
      <c r="JH26" s="78" t="str">
        <f>IF(JH$9="", "", IF(AND(NOT('Personnel Details'!$N$22=""), $B26&gt;='Personnel Details'!$N$22), 'Personnel Details'!$O$22, IF(AND(NOT('Personnel Details'!$I$22=""), $B26&gt;='Personnel Details'!$I$22), 'Personnel Details'!$J$22, 'Personnel Details'!$E$22)))</f>
        <v/>
      </c>
      <c r="JI26" s="59" t="str">
        <f>IF(JH$9="", "", IF(AND(NOT('Personnel Details'!$N$22=""), $B26&gt;='Personnel Details'!$N$22), IF('Personnel Details'!$P$22="","", 'Personnel Details'!$P$22), IF(AND(NOT('Personnel Details'!$I$22=""), $B26&gt;='Personnel Details'!$I$22), IF('Personnel Details'!$K$22="", "", 'Personnel Details'!$K$22), IF('Personnel Details'!$F$22="", "", 'Personnel Details'!$F$22))))</f>
        <v/>
      </c>
      <c r="JJ26" s="79" t="str">
        <f>IF(JH$9="", "", IF(AND(NOT('Personnel Details'!$N$22=""), $B26&gt;='Personnel Details'!$N$22), 'Personnel Details'!$Q$22, IF(AND(NOT('Personnel Details'!$I$22=""), $B26&gt;='Personnel Details'!$I$22), 'Personnel Details'!$L$22, 'Personnel Details'!$G$22)))</f>
        <v/>
      </c>
      <c r="JK26" s="59">
        <f t="shared" si="105"/>
        <v>0</v>
      </c>
      <c r="JL26" s="53"/>
      <c r="JN26" s="78" t="str">
        <f>IF(JN$9="", "", IF(AND(NOT('Personnel Details'!$N$23=""), $B26&gt;='Personnel Details'!$N$23), 'Personnel Details'!$O$23, IF(AND(NOT('Personnel Details'!$I$23=""), $B26&gt;='Personnel Details'!$I$23), 'Personnel Details'!$J$23, 'Personnel Details'!$E$23)))</f>
        <v/>
      </c>
      <c r="JO26" s="59" t="str">
        <f>IF(JN$9="", "", IF(AND(NOT('Personnel Details'!$N$23=""), $B26&gt;='Personnel Details'!$N$23), IF('Personnel Details'!$P$23="","", 'Personnel Details'!$P$23), IF(AND(NOT('Personnel Details'!$I$23=""), $B26&gt;='Personnel Details'!$I$23), IF('Personnel Details'!$K$23="", "", 'Personnel Details'!$K$23), IF('Personnel Details'!$F$23="", "", 'Personnel Details'!$F$23))))</f>
        <v/>
      </c>
      <c r="JP26" s="79" t="str">
        <f>IF(JN$9="", "", IF(AND(NOT('Personnel Details'!$N$23=""), $B26&gt;='Personnel Details'!$N$23), 'Personnel Details'!$Q$23, IF(AND(NOT('Personnel Details'!$I$23=""), $B26&gt;='Personnel Details'!$I$23), 'Personnel Details'!$L$23, 'Personnel Details'!$G$23)))</f>
        <v/>
      </c>
      <c r="JQ26" s="59">
        <f t="shared" si="106"/>
        <v>0</v>
      </c>
      <c r="JR26" s="53"/>
      <c r="JT26" s="78" t="str">
        <f>IF(JT$9="", "", IF(AND(NOT('Personnel Details'!$N$24=""), $B26&gt;='Personnel Details'!$N$24), 'Personnel Details'!$O$24, IF(AND(NOT('Personnel Details'!$I$24=""), $B26&gt;='Personnel Details'!$I$24), 'Personnel Details'!$J$24, 'Personnel Details'!$E$24)))</f>
        <v/>
      </c>
      <c r="JU26" s="59" t="str">
        <f>IF(JT$9="", "", IF(AND(NOT('Personnel Details'!$N$24=""), $B26&gt;='Personnel Details'!$N$24), IF('Personnel Details'!$P$24="","", 'Personnel Details'!$P$24), IF(AND(NOT('Personnel Details'!$I$24=""), $B26&gt;='Personnel Details'!$I$24), IF('Personnel Details'!$K$24="", "", 'Personnel Details'!$K$24), IF('Personnel Details'!$F$24="", "", 'Personnel Details'!$F$24))))</f>
        <v/>
      </c>
      <c r="JV26" s="79" t="str">
        <f>IF(JT$9="", "", IF(AND(NOT('Personnel Details'!$N$24=""), $B26&gt;='Personnel Details'!$N$24), 'Personnel Details'!$Q$24, IF(AND(NOT('Personnel Details'!$I$24=""), $B26&gt;='Personnel Details'!$I$24), 'Personnel Details'!$L$24, 'Personnel Details'!$G$24)))</f>
        <v/>
      </c>
      <c r="JW26" s="59">
        <f t="shared" si="107"/>
        <v>0</v>
      </c>
      <c r="JX26" s="53"/>
      <c r="JZ26" s="78" t="str">
        <f>IF(JZ$9="", "", IF(AND(NOT('Personnel Details'!$N$25=""), $B26&gt;='Personnel Details'!$N$25), 'Personnel Details'!$O$25, IF(AND(NOT('Personnel Details'!$I$25=""), $B26&gt;='Personnel Details'!$I$25), 'Personnel Details'!$J$25, 'Personnel Details'!$E$25)))</f>
        <v/>
      </c>
      <c r="KA26" s="59" t="str">
        <f>IF(JZ$9="", "", IF(AND(NOT('Personnel Details'!$N$25=""), $B26&gt;='Personnel Details'!$N$25), IF('Personnel Details'!$P$25="","", 'Personnel Details'!$P$25), IF(AND(NOT('Personnel Details'!$I$25=""), $B26&gt;='Personnel Details'!$I$25), IF('Personnel Details'!$K$25="", "", 'Personnel Details'!$K$25), IF('Personnel Details'!$F$25="", "", 'Personnel Details'!$F$25))))</f>
        <v/>
      </c>
      <c r="KB26" s="79" t="str">
        <f>IF(JZ$9="", "", IF(AND(NOT('Personnel Details'!$N$25=""), $B26&gt;='Personnel Details'!$N$25), 'Personnel Details'!$Q$25, IF(AND(NOT('Personnel Details'!$I$25=""), $B26&gt;='Personnel Details'!$I$25), 'Personnel Details'!$L$25, 'Personnel Details'!$G$25)))</f>
        <v/>
      </c>
      <c r="KC26" s="59">
        <f t="shared" si="108"/>
        <v>0</v>
      </c>
      <c r="KD26" s="53"/>
      <c r="KF26" s="78" t="str">
        <f>IF(KF$9="", "", IF(AND(NOT('Personnel Details'!$N$26=""), $B26&gt;='Personnel Details'!$N$26), 'Personnel Details'!$O$26, IF(AND(NOT('Personnel Details'!$I$26=""), $B26&gt;='Personnel Details'!$I$26), 'Personnel Details'!$J$26, 'Personnel Details'!$E$26)))</f>
        <v/>
      </c>
      <c r="KG26" s="59" t="str">
        <f>IF(KF$9="", "", IF(AND(NOT('Personnel Details'!$N$26=""), $B26&gt;='Personnel Details'!$N$26), IF('Personnel Details'!$P$26="","", 'Personnel Details'!$P$26), IF(AND(NOT('Personnel Details'!$I$26=""), $B26&gt;='Personnel Details'!$I$26), IF('Personnel Details'!$K$26="", "", 'Personnel Details'!$K$26), IF('Personnel Details'!$F$26="", "", 'Personnel Details'!$F$26))))</f>
        <v/>
      </c>
      <c r="KH26" s="79" t="str">
        <f>IF(KF$9="", "", IF(AND(NOT('Personnel Details'!$N$26=""), $B26&gt;='Personnel Details'!$N$26), 'Personnel Details'!$Q$26, IF(AND(NOT('Personnel Details'!$I$26=""), $B26&gt;='Personnel Details'!$I$26), 'Personnel Details'!$L$26, 'Personnel Details'!$G$26)))</f>
        <v/>
      </c>
      <c r="KI26" s="59">
        <f t="shared" si="109"/>
        <v>0</v>
      </c>
      <c r="KJ26" s="53"/>
      <c r="KL26" s="78" t="str">
        <f>IF(KL$9="", "", IF(AND(NOT('Personnel Details'!$N$27=""), $B26&gt;='Personnel Details'!$N$27), 'Personnel Details'!$O$27, IF(AND(NOT('Personnel Details'!$I$27=""), $B26&gt;='Personnel Details'!$I$27), 'Personnel Details'!$J$27, 'Personnel Details'!$E$27)))</f>
        <v/>
      </c>
      <c r="KM26" s="59" t="str">
        <f>IF(KL$9="", "", IF(AND(NOT('Personnel Details'!$N$27=""), $B26&gt;='Personnel Details'!$N$27), IF('Personnel Details'!$P$27="","", 'Personnel Details'!$P$27), IF(AND(NOT('Personnel Details'!$I$27=""), $B26&gt;='Personnel Details'!$I$27), IF('Personnel Details'!$K$27="", "", 'Personnel Details'!$K$27), IF('Personnel Details'!$F$27="", "", 'Personnel Details'!$F$27))))</f>
        <v/>
      </c>
      <c r="KN26" s="79" t="str">
        <f>IF(KL$9="", "", IF(AND(NOT('Personnel Details'!$N$27=""), $B26&gt;='Personnel Details'!$N$27), 'Personnel Details'!$Q$27, IF(AND(NOT('Personnel Details'!$I$27=""), $B26&gt;='Personnel Details'!$I$27), 'Personnel Details'!$L$27, 'Personnel Details'!$G$27)))</f>
        <v/>
      </c>
      <c r="KO26" s="59">
        <f t="shared" si="110"/>
        <v>0</v>
      </c>
      <c r="KP26" s="53"/>
      <c r="KR26" s="78" t="str">
        <f>IF(KR$9="", "", IF(AND(NOT('Personnel Details'!$N$28=""), $B26&gt;='Personnel Details'!$N$28), 'Personnel Details'!$O$28, IF(AND(NOT('Personnel Details'!$I$28=""), $B26&gt;='Personnel Details'!$I$28), 'Personnel Details'!$J$28, 'Personnel Details'!$E$28)))</f>
        <v/>
      </c>
      <c r="KS26" s="59" t="str">
        <f>IF(KR$9="", "", IF(AND(NOT('Personnel Details'!$N$28=""), $B26&gt;='Personnel Details'!$N$28), IF('Personnel Details'!$P$28="","", 'Personnel Details'!$P$28), IF(AND(NOT('Personnel Details'!$I$28=""), $B26&gt;='Personnel Details'!$I$28), IF('Personnel Details'!$K$28="", "", 'Personnel Details'!$K$28), IF('Personnel Details'!$F$28="", "", 'Personnel Details'!$F$28))))</f>
        <v/>
      </c>
      <c r="KT26" s="79" t="str">
        <f>IF(KR$9="", "", IF(AND(NOT('Personnel Details'!$N$28=""), $B26&gt;='Personnel Details'!$N$28), 'Personnel Details'!$Q$28, IF(AND(NOT('Personnel Details'!$I$28=""), $B26&gt;='Personnel Details'!$I$28), 'Personnel Details'!$L$28, 'Personnel Details'!$G$28)))</f>
        <v/>
      </c>
      <c r="KU26" s="59">
        <f t="shared" si="111"/>
        <v>0</v>
      </c>
      <c r="KV26" s="53"/>
      <c r="KX26" s="78" t="str">
        <f>IF(KX$9="", "", IF(AND(NOT('Personnel Details'!$N$29=""), $B26&gt;='Personnel Details'!$N$29), 'Personnel Details'!$O$29, IF(AND(NOT('Personnel Details'!$I$29=""), $B26&gt;='Personnel Details'!$I$29), 'Personnel Details'!$J$29, 'Personnel Details'!$E$29)))</f>
        <v/>
      </c>
      <c r="KY26" s="59" t="str">
        <f>IF(KX$9="", "", IF(AND(NOT('Personnel Details'!$N$29=""), $B26&gt;='Personnel Details'!$N$29), IF('Personnel Details'!$P$29="","", 'Personnel Details'!$P$29), IF(AND(NOT('Personnel Details'!$I$29=""), $B26&gt;='Personnel Details'!$I$29), IF('Personnel Details'!$K$29="", "", 'Personnel Details'!$K$29), IF('Personnel Details'!$F$29="", "", 'Personnel Details'!$F$29))))</f>
        <v/>
      </c>
      <c r="KZ26" s="79" t="str">
        <f>IF(KX$9="", "", IF(AND(NOT('Personnel Details'!$N$29=""), $B26&gt;='Personnel Details'!$N$29), 'Personnel Details'!$Q$29, IF(AND(NOT('Personnel Details'!$I$29=""), $B26&gt;='Personnel Details'!$I$29), 'Personnel Details'!$L$29, 'Personnel Details'!$G$29)))</f>
        <v/>
      </c>
      <c r="LA26" s="59">
        <f t="shared" si="112"/>
        <v>0</v>
      </c>
      <c r="LB26" s="53"/>
      <c r="LD26" s="78" t="str">
        <f>IF(LD$9="", "", IF(AND(NOT('Personnel Details'!$N$30=""), $B26&gt;='Personnel Details'!$N$30), 'Personnel Details'!$O$30, IF(AND(NOT('Personnel Details'!$I$30=""), $B26&gt;='Personnel Details'!$I$30), 'Personnel Details'!$J$30, 'Personnel Details'!$E$30)))</f>
        <v/>
      </c>
      <c r="LE26" s="59" t="str">
        <f>IF(LD$9="", "", IF(AND(NOT('Personnel Details'!$N$30=""), $B26&gt;='Personnel Details'!$N$30), IF('Personnel Details'!$P$30="","", 'Personnel Details'!$P$30), IF(AND(NOT('Personnel Details'!$I$30=""), $B26&gt;='Personnel Details'!$I$30), IF('Personnel Details'!$K$30="", "", 'Personnel Details'!$K$30), IF('Personnel Details'!$F$30="", "", 'Personnel Details'!$F$30))))</f>
        <v/>
      </c>
      <c r="LF26" s="79" t="str">
        <f>IF(LD$9="", "", IF(AND(NOT('Personnel Details'!$N$30=""), $B26&gt;='Personnel Details'!$N$30), 'Personnel Details'!$Q$30, IF(AND(NOT('Personnel Details'!$I$30=""), $B26&gt;='Personnel Details'!$I$30), 'Personnel Details'!$L$30, 'Personnel Details'!$G$30)))</f>
        <v/>
      </c>
      <c r="LG26" s="59">
        <f t="shared" si="113"/>
        <v>0</v>
      </c>
      <c r="LH26" s="53"/>
      <c r="LJ26" s="78" t="str">
        <f>IF(LJ$9="", "", IF(AND(NOT('Personnel Details'!$N$31=""), $B26&gt;='Personnel Details'!$N$31), 'Personnel Details'!$O$31, IF(AND(NOT('Personnel Details'!$I$31=""), $B26&gt;='Personnel Details'!$I$31), 'Personnel Details'!$J$31, 'Personnel Details'!$E$31)))</f>
        <v/>
      </c>
      <c r="LK26" s="59" t="str">
        <f>IF(LJ$9="", "", IF(AND(NOT('Personnel Details'!$N$31=""), $B26&gt;='Personnel Details'!$N$31), IF('Personnel Details'!$P$31="","", 'Personnel Details'!$P$31), IF(AND(NOT('Personnel Details'!$I$31=""), $B26&gt;='Personnel Details'!$I$31), IF('Personnel Details'!$K$31="", "", 'Personnel Details'!$K$31), IF('Personnel Details'!$F$31="", "", 'Personnel Details'!$F$31))))</f>
        <v/>
      </c>
      <c r="LL26" s="79" t="str">
        <f>IF(LJ$9="", "", IF(AND(NOT('Personnel Details'!$N$31=""), $B26&gt;='Personnel Details'!$N$31), 'Personnel Details'!$Q$31, IF(AND(NOT('Personnel Details'!$I$31=""), $B26&gt;='Personnel Details'!$I$31), 'Personnel Details'!$L$31, 'Personnel Details'!$G$31)))</f>
        <v/>
      </c>
      <c r="LM26" s="59">
        <f t="shared" si="114"/>
        <v>0</v>
      </c>
      <c r="LN26" s="53"/>
      <c r="LP26" s="78" t="str">
        <f>IF(LP$9="", "", IF(AND(NOT('Personnel Details'!$N$32=""), $B26&gt;='Personnel Details'!$N$32), 'Personnel Details'!$O$32, IF(AND(NOT('Personnel Details'!$I$32=""), $B26&gt;='Personnel Details'!$I$32), 'Personnel Details'!$J$32, 'Personnel Details'!$E$32)))</f>
        <v/>
      </c>
      <c r="LQ26" s="59" t="str">
        <f>IF(LP$9="", "", IF(AND(NOT('Personnel Details'!$N$32=""), $B26&gt;='Personnel Details'!$N$32), IF('Personnel Details'!$P$32="","", 'Personnel Details'!$P$32), IF(AND(NOT('Personnel Details'!$I$32=""), $B26&gt;='Personnel Details'!$I$32), IF('Personnel Details'!$K$32="", "", 'Personnel Details'!$K$32), IF('Personnel Details'!$F$32="", "", 'Personnel Details'!$F$32))))</f>
        <v/>
      </c>
      <c r="LR26" s="79" t="str">
        <f>IF(LP$9="", "", IF(AND(NOT('Personnel Details'!$N$32=""), $B26&gt;='Personnel Details'!$N$32), 'Personnel Details'!$Q$32, IF(AND(NOT('Personnel Details'!$I$32=""), $B26&gt;='Personnel Details'!$I$32), 'Personnel Details'!$L$32, 'Personnel Details'!$G$32)))</f>
        <v/>
      </c>
      <c r="LS26" s="59">
        <f t="shared" si="115"/>
        <v>0</v>
      </c>
      <c r="LT26" s="53"/>
      <c r="LV26" s="78" t="str">
        <f>IF(LV$9="", "", IF(AND(NOT('Personnel Details'!$N$33=""), $B26&gt;='Personnel Details'!$N$33), 'Personnel Details'!$O$33, IF(AND(NOT('Personnel Details'!$I$33=""), $B26&gt;='Personnel Details'!$I$33), 'Personnel Details'!$J$33, 'Personnel Details'!$E$33)))</f>
        <v/>
      </c>
      <c r="LW26" s="59" t="str">
        <f>IF(LV$9="", "", IF(AND(NOT('Personnel Details'!$N$33=""), $B26&gt;='Personnel Details'!$N$33), IF('Personnel Details'!$P$33="","", 'Personnel Details'!$P$33), IF(AND(NOT('Personnel Details'!$I$33=""), $B26&gt;='Personnel Details'!$I$33), IF('Personnel Details'!$K$33="", "", 'Personnel Details'!$K$33), IF('Personnel Details'!$F$33="", "", 'Personnel Details'!$F$33))))</f>
        <v/>
      </c>
      <c r="LX26" s="79" t="str">
        <f>IF(LV$9="", "", IF(AND(NOT('Personnel Details'!$N$33=""), $B26&gt;='Personnel Details'!$N$33), 'Personnel Details'!$Q$33, IF(AND(NOT('Personnel Details'!$I$33=""), $B26&gt;='Personnel Details'!$I$33), 'Personnel Details'!$L$33, 'Personnel Details'!$G$33)))</f>
        <v/>
      </c>
      <c r="LY26" s="59">
        <f t="shared" si="116"/>
        <v>0</v>
      </c>
      <c r="LZ26" s="53"/>
      <c r="MB26" s="78" t="str">
        <f>IF(MB$9="", "", IF(AND(NOT('Personnel Details'!$N$34=""), $B26&gt;='Personnel Details'!$N$34), 'Personnel Details'!$O$34, IF(AND(NOT('Personnel Details'!$I$34=""), $B26&gt;='Personnel Details'!$I$34), 'Personnel Details'!$J$34, 'Personnel Details'!$E$34)))</f>
        <v/>
      </c>
      <c r="MC26" s="59" t="str">
        <f>IF(MB$9="", "", IF(AND(NOT('Personnel Details'!$N$34=""), $B26&gt;='Personnel Details'!$N$34), IF('Personnel Details'!$P$34="","", 'Personnel Details'!$P$34), IF(AND(NOT('Personnel Details'!$I$34=""), $B26&gt;='Personnel Details'!$I$34), IF('Personnel Details'!$K$34="", "", 'Personnel Details'!$K$34), IF('Personnel Details'!$F$34="", "", 'Personnel Details'!$F$34))))</f>
        <v/>
      </c>
      <c r="MD26" s="79" t="str">
        <f>IF(MB$9="", "", IF(AND(NOT('Personnel Details'!$N$34=""), $B26&gt;='Personnel Details'!$N$34), 'Personnel Details'!$Q$34, IF(AND(NOT('Personnel Details'!$I$34=""), $B26&gt;='Personnel Details'!$I$34), 'Personnel Details'!$L$34, 'Personnel Details'!$G$34)))</f>
        <v/>
      </c>
      <c r="ME26" s="59">
        <f t="shared" si="117"/>
        <v>0</v>
      </c>
      <c r="MF26" s="53"/>
      <c r="MH26" s="78" t="str">
        <f>IF(MH$9="", "", IF(AND(NOT('Personnel Details'!$N$35=""), $B26&gt;='Personnel Details'!$N$35), 'Personnel Details'!$O$35, IF(AND(NOT('Personnel Details'!$I$35=""), $B26&gt;='Personnel Details'!$I$35), 'Personnel Details'!$J$35, 'Personnel Details'!$E$35)))</f>
        <v/>
      </c>
      <c r="MI26" s="59" t="str">
        <f>IF(MH$9="", "", IF(AND(NOT('Personnel Details'!$N$35=""), $B26&gt;='Personnel Details'!$N$35), IF('Personnel Details'!$P$35="","", 'Personnel Details'!$P$35), IF(AND(NOT('Personnel Details'!$I$35=""), $B26&gt;='Personnel Details'!$I$35), IF('Personnel Details'!$K$35="", "", 'Personnel Details'!$K$35), IF('Personnel Details'!$F$35="", "", 'Personnel Details'!$F$35))))</f>
        <v/>
      </c>
      <c r="MJ26" s="79" t="str">
        <f>IF(MH$9="", "", IF(AND(NOT('Personnel Details'!$N$35=""), $B26&gt;='Personnel Details'!$N$35), 'Personnel Details'!$Q$35, IF(AND(NOT('Personnel Details'!$I$35=""), $B26&gt;='Personnel Details'!$I$35), 'Personnel Details'!$L$35, 'Personnel Details'!$G$35)))</f>
        <v/>
      </c>
      <c r="MK26" s="59">
        <f t="shared" si="118"/>
        <v>0</v>
      </c>
      <c r="ML26" s="53"/>
      <c r="MN26" s="78" t="str">
        <f>IF(MN$9="", "", IF(AND(NOT('Personnel Details'!$N$36=""), $B26&gt;='Personnel Details'!$N$36), 'Personnel Details'!$O$36, IF(AND(NOT('Personnel Details'!$I$36=""), $B26&gt;='Personnel Details'!$I$36), 'Personnel Details'!$J$36, 'Personnel Details'!$E$36)))</f>
        <v/>
      </c>
      <c r="MO26" s="59" t="str">
        <f>IF(MN$9="", "", IF(AND(NOT('Personnel Details'!$N$36=""), $B26&gt;='Personnel Details'!$N$36), IF('Personnel Details'!$P$36="","", 'Personnel Details'!$P$36), IF(AND(NOT('Personnel Details'!$I$36=""), $B26&gt;='Personnel Details'!$I$36), IF('Personnel Details'!$K$36="", "", 'Personnel Details'!$K$36), IF('Personnel Details'!$F$36="", "", 'Personnel Details'!$F$36))))</f>
        <v/>
      </c>
      <c r="MP26" s="79" t="str">
        <f>IF(MN$9="", "", IF(AND(NOT('Personnel Details'!$N$36=""), $B26&gt;='Personnel Details'!$N$36), 'Personnel Details'!$Q$36, IF(AND(NOT('Personnel Details'!$I$36=""), $B26&gt;='Personnel Details'!$I$36), 'Personnel Details'!$L$36, 'Personnel Details'!$G$36)))</f>
        <v/>
      </c>
      <c r="MQ26" s="59">
        <f t="shared" si="119"/>
        <v>0</v>
      </c>
      <c r="MR26" s="53"/>
      <c r="MT26" s="78" t="str">
        <f>IF(MT$9="", "", IF(AND(NOT('Personnel Details'!$N$37=""), $B26&gt;='Personnel Details'!$N$37), 'Personnel Details'!$O$37, IF(AND(NOT('Personnel Details'!$I$37=""), $B26&gt;='Personnel Details'!$I$37), 'Personnel Details'!$J$37, 'Personnel Details'!$E$37)))</f>
        <v/>
      </c>
      <c r="MU26" s="59" t="str">
        <f>IF(MT$9="", "", IF(AND(NOT('Personnel Details'!$N$37=""), $B26&gt;='Personnel Details'!$N$37), IF('Personnel Details'!$P$37="","", 'Personnel Details'!$P$37), IF(AND(NOT('Personnel Details'!$I$37=""), $B26&gt;='Personnel Details'!$I$37), IF('Personnel Details'!$K$37="", "", 'Personnel Details'!$K$37), IF('Personnel Details'!$F$37="", "", 'Personnel Details'!$F$37))))</f>
        <v/>
      </c>
      <c r="MV26" s="79" t="str">
        <f>IF(MT$9="", "", IF(AND(NOT('Personnel Details'!$N$37=""), $B26&gt;='Personnel Details'!$N$37), 'Personnel Details'!$Q$37, IF(AND(NOT('Personnel Details'!$I$37=""), $B26&gt;='Personnel Details'!$I$37), 'Personnel Details'!$L$37, 'Personnel Details'!$G$37)))</f>
        <v/>
      </c>
      <c r="MW26" s="59">
        <f t="shared" si="120"/>
        <v>0</v>
      </c>
      <c r="MX26" s="53"/>
      <c r="MZ26" s="78" t="str">
        <f>IF(MZ$9="", "", IF(AND(NOT('Personnel Details'!$N$38=""), $B26&gt;='Personnel Details'!$N$38), 'Personnel Details'!$O$38, IF(AND(NOT('Personnel Details'!$I$38=""), $B26&gt;='Personnel Details'!$I$38), 'Personnel Details'!$J$38, 'Personnel Details'!$E$38)))</f>
        <v/>
      </c>
      <c r="NA26" s="59" t="str">
        <f>IF(MZ$9="", "", IF(AND(NOT('Personnel Details'!$N$38=""), $B26&gt;='Personnel Details'!$N$38), IF('Personnel Details'!$P$38="","", 'Personnel Details'!$P$38), IF(AND(NOT('Personnel Details'!$I$38=""), $B26&gt;='Personnel Details'!$I$38), IF('Personnel Details'!$K$38="", "", 'Personnel Details'!$K$38), IF('Personnel Details'!$F$38="", "", 'Personnel Details'!$F$38))))</f>
        <v/>
      </c>
      <c r="NB26" s="79" t="str">
        <f>IF(MZ$9="", "", IF(AND(NOT('Personnel Details'!$N$38=""), $B26&gt;='Personnel Details'!$N$38), 'Personnel Details'!$Q$38, IF(AND(NOT('Personnel Details'!$I$38=""), $B26&gt;='Personnel Details'!$I$38), 'Personnel Details'!$L$38, 'Personnel Details'!$G$38)))</f>
        <v/>
      </c>
      <c r="NC26" s="59">
        <f t="shared" si="121"/>
        <v>0</v>
      </c>
      <c r="ND26" s="53"/>
      <c r="NF26" s="78" t="str">
        <f>IF(NF$9="", "", IF(AND(NOT('Personnel Details'!$N$39=""), $B26&gt;='Personnel Details'!$N$39), 'Personnel Details'!$O$39, IF(AND(NOT('Personnel Details'!$I$39=""), $B26&gt;='Personnel Details'!$I$39), 'Personnel Details'!$J$39, 'Personnel Details'!$E$39)))</f>
        <v/>
      </c>
      <c r="NG26" s="59" t="str">
        <f>IF(NF$9="", "", IF(AND(NOT('Personnel Details'!$N$39=""), $B26&gt;='Personnel Details'!$N$39), IF('Personnel Details'!$P$39="","", 'Personnel Details'!$P$39), IF(AND(NOT('Personnel Details'!$I$39=""), $B26&gt;='Personnel Details'!$I$39), IF('Personnel Details'!$K$39="", "", 'Personnel Details'!$K$39), IF('Personnel Details'!$F$39="", "", 'Personnel Details'!$F$39))))</f>
        <v/>
      </c>
      <c r="NH26" s="79" t="str">
        <f>IF(NF$9="", "", IF(AND(NOT('Personnel Details'!$N$39=""), $B26&gt;='Personnel Details'!$N$39), 'Personnel Details'!$Q$39, IF(AND(NOT('Personnel Details'!$I$39=""), $B26&gt;='Personnel Details'!$I$39), 'Personnel Details'!$L$39, 'Personnel Details'!$G$39)))</f>
        <v/>
      </c>
      <c r="NI26" s="59">
        <f t="shared" si="122"/>
        <v>0</v>
      </c>
      <c r="NJ26" s="53"/>
      <c r="NL26" s="78" t="str">
        <f>IF(NL$9="", "", IF(AND(NOT('Personnel Details'!$N$40=""), $B26&gt;='Personnel Details'!$N$40), 'Personnel Details'!$O$40, IF(AND(NOT('Personnel Details'!$I$40=""), $B26&gt;='Personnel Details'!$I$40), 'Personnel Details'!$J$40, 'Personnel Details'!$E$40)))</f>
        <v/>
      </c>
      <c r="NM26" s="59" t="str">
        <f>IF(NL$9="", "", IF(AND(NOT('Personnel Details'!$N$40=""), $B26&gt;='Personnel Details'!$N$40), IF('Personnel Details'!$P$40="","", 'Personnel Details'!$P$40), IF(AND(NOT('Personnel Details'!$I$40=""), $B26&gt;='Personnel Details'!$I$40), IF('Personnel Details'!$K$40="", "", 'Personnel Details'!$K$40), IF('Personnel Details'!$F$40="", "", 'Personnel Details'!$F$40))))</f>
        <v/>
      </c>
      <c r="NN26" s="79" t="str">
        <f>IF(NL$9="", "", IF(AND(NOT('Personnel Details'!$N$40=""), $B26&gt;='Personnel Details'!$N$40), 'Personnel Details'!$Q$40, IF(AND(NOT('Personnel Details'!$I$40=""), $B26&gt;='Personnel Details'!$I$40), 'Personnel Details'!$L$40, 'Personnel Details'!$G$40)))</f>
        <v/>
      </c>
      <c r="NO26" s="59">
        <f t="shared" si="123"/>
        <v>0</v>
      </c>
      <c r="NP26" s="53"/>
    </row>
    <row r="27" spans="1:380" x14ac:dyDescent="0.25">
      <c r="A27" s="32"/>
      <c r="B27" s="113">
        <f>IFERROR(IF(B26+1&gt;'Personnel Details'!$U$5, "", B26+1), "")</f>
        <v>43847</v>
      </c>
      <c r="C27" s="32"/>
      <c r="D27" s="84"/>
      <c r="E27" s="13" t="str">
        <f t="shared" si="2"/>
        <v/>
      </c>
      <c r="F27" s="13" t="str">
        <f t="shared" si="33"/>
        <v/>
      </c>
      <c r="G27" s="56" t="str">
        <f t="shared" si="124"/>
        <v/>
      </c>
      <c r="H27" s="16" t="str">
        <f t="shared" si="34"/>
        <v/>
      </c>
      <c r="I27" s="32"/>
      <c r="J27" s="84"/>
      <c r="K27" s="62" t="str">
        <f t="shared" si="3"/>
        <v/>
      </c>
      <c r="L27" s="62" t="str">
        <f t="shared" si="35"/>
        <v/>
      </c>
      <c r="M27" s="65" t="str">
        <f t="shared" si="125"/>
        <v/>
      </c>
      <c r="N27" s="68" t="str">
        <f t="shared" si="36"/>
        <v/>
      </c>
      <c r="O27" s="32"/>
      <c r="P27" s="84"/>
      <c r="Q27" s="62" t="str">
        <f t="shared" si="4"/>
        <v/>
      </c>
      <c r="R27" s="62" t="str">
        <f t="shared" si="37"/>
        <v/>
      </c>
      <c r="S27" s="65" t="str">
        <f t="shared" si="126"/>
        <v/>
      </c>
      <c r="T27" s="68" t="str">
        <f t="shared" si="38"/>
        <v/>
      </c>
      <c r="U27" s="32"/>
      <c r="V27" s="84"/>
      <c r="W27" s="62" t="str">
        <f t="shared" si="5"/>
        <v/>
      </c>
      <c r="X27" s="62" t="str">
        <f t="shared" si="39"/>
        <v/>
      </c>
      <c r="Y27" s="65" t="str">
        <f t="shared" si="127"/>
        <v/>
      </c>
      <c r="Z27" s="68" t="str">
        <f t="shared" si="40"/>
        <v/>
      </c>
      <c r="AA27" s="32"/>
      <c r="AB27" s="84"/>
      <c r="AC27" s="62" t="str">
        <f t="shared" si="6"/>
        <v/>
      </c>
      <c r="AD27" s="62" t="str">
        <f t="shared" si="41"/>
        <v/>
      </c>
      <c r="AE27" s="65" t="str">
        <f t="shared" si="128"/>
        <v/>
      </c>
      <c r="AF27" s="68" t="str">
        <f t="shared" si="42"/>
        <v/>
      </c>
      <c r="AG27" s="32"/>
      <c r="AH27" s="84"/>
      <c r="AI27" s="62" t="str">
        <f t="shared" si="7"/>
        <v/>
      </c>
      <c r="AJ27" s="62" t="str">
        <f t="shared" si="43"/>
        <v/>
      </c>
      <c r="AK27" s="65" t="str">
        <f t="shared" si="129"/>
        <v/>
      </c>
      <c r="AL27" s="68" t="str">
        <f t="shared" si="44"/>
        <v/>
      </c>
      <c r="AM27" s="32"/>
      <c r="AN27" s="84"/>
      <c r="AO27" s="62" t="str">
        <f t="shared" si="8"/>
        <v/>
      </c>
      <c r="AP27" s="62" t="str">
        <f t="shared" si="45"/>
        <v/>
      </c>
      <c r="AQ27" s="65" t="str">
        <f t="shared" si="130"/>
        <v/>
      </c>
      <c r="AR27" s="68" t="str">
        <f t="shared" si="46"/>
        <v/>
      </c>
      <c r="AS27" s="32"/>
      <c r="AT27" s="84"/>
      <c r="AU27" s="62" t="str">
        <f t="shared" si="9"/>
        <v/>
      </c>
      <c r="AV27" s="62" t="str">
        <f t="shared" si="47"/>
        <v/>
      </c>
      <c r="AW27" s="65" t="str">
        <f t="shared" si="131"/>
        <v/>
      </c>
      <c r="AX27" s="68" t="str">
        <f t="shared" si="48"/>
        <v/>
      </c>
      <c r="AY27" s="32"/>
      <c r="AZ27" s="84"/>
      <c r="BA27" s="62" t="str">
        <f t="shared" si="10"/>
        <v/>
      </c>
      <c r="BB27" s="62" t="str">
        <f t="shared" si="49"/>
        <v/>
      </c>
      <c r="BC27" s="65" t="str">
        <f t="shared" si="132"/>
        <v/>
      </c>
      <c r="BD27" s="68" t="str">
        <f t="shared" si="50"/>
        <v/>
      </c>
      <c r="BE27" s="32"/>
      <c r="BF27" s="84"/>
      <c r="BG27" s="62" t="str">
        <f t="shared" si="11"/>
        <v/>
      </c>
      <c r="BH27" s="62" t="str">
        <f t="shared" si="51"/>
        <v/>
      </c>
      <c r="BI27" s="65" t="str">
        <f t="shared" si="133"/>
        <v/>
      </c>
      <c r="BJ27" s="68" t="str">
        <f t="shared" si="52"/>
        <v/>
      </c>
      <c r="BK27" s="32"/>
      <c r="BL27" s="84"/>
      <c r="BM27" s="62" t="str">
        <f t="shared" si="12"/>
        <v/>
      </c>
      <c r="BN27" s="62" t="str">
        <f t="shared" si="53"/>
        <v/>
      </c>
      <c r="BO27" s="65" t="str">
        <f t="shared" si="134"/>
        <v/>
      </c>
      <c r="BP27" s="68" t="str">
        <f t="shared" si="54"/>
        <v/>
      </c>
      <c r="BQ27" s="32"/>
      <c r="BR27" s="84"/>
      <c r="BS27" s="62" t="str">
        <f t="shared" si="13"/>
        <v/>
      </c>
      <c r="BT27" s="62" t="str">
        <f t="shared" si="55"/>
        <v/>
      </c>
      <c r="BU27" s="65" t="str">
        <f t="shared" si="135"/>
        <v/>
      </c>
      <c r="BV27" s="68" t="str">
        <f t="shared" si="56"/>
        <v/>
      </c>
      <c r="BW27" s="32"/>
      <c r="BX27" s="84"/>
      <c r="BY27" s="62" t="str">
        <f t="shared" si="14"/>
        <v/>
      </c>
      <c r="BZ27" s="62" t="str">
        <f t="shared" si="57"/>
        <v/>
      </c>
      <c r="CA27" s="65" t="str">
        <f t="shared" si="136"/>
        <v/>
      </c>
      <c r="CB27" s="68" t="str">
        <f t="shared" si="58"/>
        <v/>
      </c>
      <c r="CC27" s="32"/>
      <c r="CD27" s="84"/>
      <c r="CE27" s="62" t="str">
        <f t="shared" si="15"/>
        <v/>
      </c>
      <c r="CF27" s="62" t="str">
        <f t="shared" si="59"/>
        <v/>
      </c>
      <c r="CG27" s="65" t="str">
        <f t="shared" si="137"/>
        <v/>
      </c>
      <c r="CH27" s="68" t="str">
        <f t="shared" si="60"/>
        <v/>
      </c>
      <c r="CI27" s="32"/>
      <c r="CJ27" s="84"/>
      <c r="CK27" s="62" t="str">
        <f t="shared" si="16"/>
        <v/>
      </c>
      <c r="CL27" s="62" t="str">
        <f t="shared" si="61"/>
        <v/>
      </c>
      <c r="CM27" s="65" t="str">
        <f t="shared" si="138"/>
        <v/>
      </c>
      <c r="CN27" s="68" t="str">
        <f t="shared" si="62"/>
        <v/>
      </c>
      <c r="CO27" s="32"/>
      <c r="CP27" s="84"/>
      <c r="CQ27" s="62" t="str">
        <f t="shared" si="17"/>
        <v/>
      </c>
      <c r="CR27" s="62" t="str">
        <f t="shared" si="63"/>
        <v/>
      </c>
      <c r="CS27" s="65" t="str">
        <f t="shared" si="139"/>
        <v/>
      </c>
      <c r="CT27" s="68" t="str">
        <f t="shared" si="64"/>
        <v/>
      </c>
      <c r="CU27" s="32"/>
      <c r="CV27" s="84"/>
      <c r="CW27" s="62" t="str">
        <f t="shared" si="18"/>
        <v/>
      </c>
      <c r="CX27" s="62" t="str">
        <f t="shared" si="65"/>
        <v/>
      </c>
      <c r="CY27" s="65" t="str">
        <f t="shared" si="140"/>
        <v/>
      </c>
      <c r="CZ27" s="68" t="str">
        <f t="shared" si="66"/>
        <v/>
      </c>
      <c r="DA27" s="32"/>
      <c r="DB27" s="84"/>
      <c r="DC27" s="62" t="str">
        <f t="shared" si="19"/>
        <v/>
      </c>
      <c r="DD27" s="62" t="str">
        <f t="shared" si="67"/>
        <v/>
      </c>
      <c r="DE27" s="65" t="str">
        <f t="shared" si="141"/>
        <v/>
      </c>
      <c r="DF27" s="68" t="str">
        <f t="shared" si="68"/>
        <v/>
      </c>
      <c r="DG27" s="32"/>
      <c r="DH27" s="84"/>
      <c r="DI27" s="62" t="str">
        <f t="shared" si="20"/>
        <v/>
      </c>
      <c r="DJ27" s="62" t="str">
        <f t="shared" si="69"/>
        <v/>
      </c>
      <c r="DK27" s="65" t="str">
        <f t="shared" si="142"/>
        <v/>
      </c>
      <c r="DL27" s="68" t="str">
        <f t="shared" si="70"/>
        <v/>
      </c>
      <c r="DM27" s="32"/>
      <c r="DN27" s="84"/>
      <c r="DO27" s="62" t="str">
        <f t="shared" si="21"/>
        <v/>
      </c>
      <c r="DP27" s="62" t="str">
        <f t="shared" si="71"/>
        <v/>
      </c>
      <c r="DQ27" s="65" t="str">
        <f t="shared" si="143"/>
        <v/>
      </c>
      <c r="DR27" s="68" t="str">
        <f t="shared" si="72"/>
        <v/>
      </c>
      <c r="DS27" s="32"/>
      <c r="DT27" s="84"/>
      <c r="DU27" s="62" t="str">
        <f t="shared" si="22"/>
        <v/>
      </c>
      <c r="DV27" s="62" t="str">
        <f t="shared" si="73"/>
        <v/>
      </c>
      <c r="DW27" s="65" t="str">
        <f t="shared" si="144"/>
        <v/>
      </c>
      <c r="DX27" s="68" t="str">
        <f t="shared" si="74"/>
        <v/>
      </c>
      <c r="DY27" s="32"/>
      <c r="DZ27" s="84"/>
      <c r="EA27" s="62" t="str">
        <f t="shared" si="23"/>
        <v/>
      </c>
      <c r="EB27" s="62" t="str">
        <f t="shared" si="75"/>
        <v/>
      </c>
      <c r="EC27" s="65" t="str">
        <f t="shared" si="145"/>
        <v/>
      </c>
      <c r="ED27" s="68" t="str">
        <f t="shared" si="76"/>
        <v/>
      </c>
      <c r="EE27" s="32"/>
      <c r="EF27" s="84"/>
      <c r="EG27" s="62" t="str">
        <f t="shared" si="24"/>
        <v/>
      </c>
      <c r="EH27" s="62" t="str">
        <f t="shared" si="77"/>
        <v/>
      </c>
      <c r="EI27" s="65" t="str">
        <f t="shared" si="146"/>
        <v/>
      </c>
      <c r="EJ27" s="68" t="str">
        <f t="shared" si="78"/>
        <v/>
      </c>
      <c r="EK27" s="32"/>
      <c r="EL27" s="84"/>
      <c r="EM27" s="62" t="str">
        <f t="shared" si="25"/>
        <v/>
      </c>
      <c r="EN27" s="62" t="str">
        <f t="shared" si="79"/>
        <v/>
      </c>
      <c r="EO27" s="65" t="str">
        <f t="shared" si="147"/>
        <v/>
      </c>
      <c r="EP27" s="68" t="str">
        <f t="shared" si="80"/>
        <v/>
      </c>
      <c r="EQ27" s="32"/>
      <c r="ER27" s="84"/>
      <c r="ES27" s="62" t="str">
        <f t="shared" si="26"/>
        <v/>
      </c>
      <c r="ET27" s="62" t="str">
        <f t="shared" si="81"/>
        <v/>
      </c>
      <c r="EU27" s="65" t="str">
        <f t="shared" si="148"/>
        <v/>
      </c>
      <c r="EV27" s="68" t="str">
        <f t="shared" si="82"/>
        <v/>
      </c>
      <c r="EW27" s="32"/>
      <c r="EX27" s="84"/>
      <c r="EY27" s="62" t="str">
        <f t="shared" si="27"/>
        <v/>
      </c>
      <c r="EZ27" s="62" t="str">
        <f t="shared" si="83"/>
        <v/>
      </c>
      <c r="FA27" s="65" t="str">
        <f t="shared" si="149"/>
        <v/>
      </c>
      <c r="FB27" s="68" t="str">
        <f t="shared" si="84"/>
        <v/>
      </c>
      <c r="FC27" s="32"/>
      <c r="FD27" s="84"/>
      <c r="FE27" s="62" t="str">
        <f t="shared" si="28"/>
        <v/>
      </c>
      <c r="FF27" s="62" t="str">
        <f t="shared" si="85"/>
        <v/>
      </c>
      <c r="FG27" s="65" t="str">
        <f t="shared" si="150"/>
        <v/>
      </c>
      <c r="FH27" s="68" t="str">
        <f t="shared" si="86"/>
        <v/>
      </c>
      <c r="FI27" s="32"/>
      <c r="FJ27" s="84"/>
      <c r="FK27" s="62" t="str">
        <f t="shared" si="29"/>
        <v/>
      </c>
      <c r="FL27" s="62" t="str">
        <f t="shared" si="87"/>
        <v/>
      </c>
      <c r="FM27" s="65" t="str">
        <f t="shared" si="151"/>
        <v/>
      </c>
      <c r="FN27" s="68" t="str">
        <f t="shared" si="88"/>
        <v/>
      </c>
      <c r="FO27" s="32"/>
      <c r="FP27" s="84"/>
      <c r="FQ27" s="62" t="str">
        <f t="shared" si="30"/>
        <v/>
      </c>
      <c r="FR27" s="62" t="str">
        <f t="shared" si="89"/>
        <v/>
      </c>
      <c r="FS27" s="65" t="str">
        <f t="shared" si="152"/>
        <v/>
      </c>
      <c r="FT27" s="68" t="str">
        <f t="shared" si="90"/>
        <v/>
      </c>
      <c r="FU27" s="32"/>
      <c r="FV27" s="84"/>
      <c r="FW27" s="62" t="str">
        <f t="shared" si="31"/>
        <v/>
      </c>
      <c r="FX27" s="62" t="str">
        <f t="shared" si="91"/>
        <v/>
      </c>
      <c r="FY27" s="65" t="str">
        <f t="shared" si="153"/>
        <v/>
      </c>
      <c r="FZ27" s="68" t="str">
        <f t="shared" si="92"/>
        <v/>
      </c>
      <c r="GA27" s="32"/>
      <c r="GC27" s="7" t="str">
        <f t="shared" si="93"/>
        <v>Jan 2020</v>
      </c>
      <c r="GD27" s="7" t="str">
        <f t="shared" ca="1" si="32"/>
        <v/>
      </c>
      <c r="GI27" s="45">
        <f t="shared" si="156"/>
        <v>44074</v>
      </c>
      <c r="GR27" s="50"/>
      <c r="GT27" s="71">
        <f>IF(GT$9="", "", IF(AND(NOT('Personnel Details'!$N$11=""), $B27&gt;='Personnel Details'!$N$11), 'Personnel Details'!$O$11, IF(AND(NOT('Personnel Details'!$I$11=""), $B27&gt;='Personnel Details'!$I$11), 'Personnel Details'!$J$11, 'Personnel Details'!$E$11)))</f>
        <v>0.8</v>
      </c>
      <c r="GU27" s="59" t="str">
        <f>IF(GT$9="", "", IF(AND(NOT('Personnel Details'!$N$11=""), $B27&gt;='Personnel Details'!$N$11), IF('Personnel Details'!$P$11="","", 'Personnel Details'!$P$11), IF(AND(NOT('Personnel Details'!$I$11=""), $B27&gt;='Personnel Details'!$I$11), IF('Personnel Details'!$K$11="", "", 'Personnel Details'!$K$11), IF('Personnel Details'!$F$11="", "", 'Personnel Details'!$F$11))))</f>
        <v/>
      </c>
      <c r="GV27" s="74">
        <f>IF(GT$9="", "", IF(AND(NOT('Personnel Details'!$N$11=""), $B27&gt;='Personnel Details'!$N$11), 'Personnel Details'!$Q$11, IF(AND(NOT('Personnel Details'!$I$11=""), $B27&gt;='Personnel Details'!$I$11), 'Personnel Details'!$L$11, 'Personnel Details'!$G$11)))</f>
        <v>0</v>
      </c>
      <c r="GW27" s="59">
        <f t="shared" si="94"/>
        <v>1280</v>
      </c>
      <c r="GX27" s="53"/>
      <c r="GZ27" s="78">
        <f>IF(GZ$9="", "", IF(AND(NOT('Personnel Details'!$N$12=""), $B27&gt;='Personnel Details'!$N$12), 'Personnel Details'!$O$12, IF(AND(NOT('Personnel Details'!$I$12=""), $B27&gt;='Personnel Details'!$I$12), 'Personnel Details'!$J$12, 'Personnel Details'!$E$12)))</f>
        <v>0.8</v>
      </c>
      <c r="HA27" s="59" t="str">
        <f>IF(GZ$9="", "", IF(AND(NOT('Personnel Details'!$N$12=""), $B27&gt;='Personnel Details'!$N$12), IF('Personnel Details'!$P$12="","", 'Personnel Details'!$P$12), IF(AND(NOT('Personnel Details'!$I$12=""), $B27&gt;='Personnel Details'!$I$12), IF('Personnel Details'!$K$12="", "", 'Personnel Details'!$K$12), IF('Personnel Details'!$F$12="", "", 'Personnel Details'!$F$12))))</f>
        <v/>
      </c>
      <c r="HB27" s="79">
        <f>IF(GZ$9="", "", IF(AND(NOT('Personnel Details'!$N$12=""), $B27&gt;='Personnel Details'!$N$12), 'Personnel Details'!$Q$12, IF(AND(NOT('Personnel Details'!$I$12=""), $B27&gt;='Personnel Details'!$I$12), 'Personnel Details'!$L$12, 'Personnel Details'!$G$12)))</f>
        <v>0</v>
      </c>
      <c r="HC27" s="59">
        <f t="shared" si="95"/>
        <v>1210</v>
      </c>
      <c r="HD27" s="53"/>
      <c r="HF27" s="78">
        <f>IF(HF$9="", "", IF(AND(NOT('Personnel Details'!$N$13=""), $B27&gt;='Personnel Details'!$N$13), 'Personnel Details'!$O$13, IF(AND(NOT('Personnel Details'!$I$13=""), $B27&gt;='Personnel Details'!$I$13), 'Personnel Details'!$J$13, 'Personnel Details'!$E$13)))</f>
        <v>0.8</v>
      </c>
      <c r="HG27" s="59" t="str">
        <f>IF(HF$9="", "", IF(AND(NOT('Personnel Details'!$N$13=""), $B27&gt;='Personnel Details'!$N$13), IF('Personnel Details'!$P$13="","", 'Personnel Details'!$P$13), IF(AND(NOT('Personnel Details'!$I$13=""), $B27&gt;='Personnel Details'!$I$13), IF('Personnel Details'!$K$13="", "", 'Personnel Details'!$K$13), IF('Personnel Details'!$F$13="", "", 'Personnel Details'!$F$13))))</f>
        <v/>
      </c>
      <c r="HH27" s="79">
        <f>IF(HF$9="", "", IF(AND(NOT('Personnel Details'!$N$13=""), $B27&gt;='Personnel Details'!$N$13), 'Personnel Details'!$Q$13, IF(AND(NOT('Personnel Details'!$I$13=""), $B27&gt;='Personnel Details'!$I$13), 'Personnel Details'!$L$13, 'Personnel Details'!$G$13)))</f>
        <v>0</v>
      </c>
      <c r="HI27" s="59">
        <f t="shared" si="96"/>
        <v>1230</v>
      </c>
      <c r="HJ27" s="53"/>
      <c r="HL27" s="78">
        <f>IF(HL$9="", "", IF(AND(NOT('Personnel Details'!$N$14=""), $B27&gt;='Personnel Details'!$N$14), 'Personnel Details'!$O$14, IF(AND(NOT('Personnel Details'!$I$14=""), $B27&gt;='Personnel Details'!$I$14), 'Personnel Details'!$J$14, 'Personnel Details'!$E$14)))</f>
        <v>0.8</v>
      </c>
      <c r="HM27" s="59">
        <f>IF(HL$9="", "", IF(AND(NOT('Personnel Details'!$N$14=""), $B27&gt;='Personnel Details'!$N$14), IF('Personnel Details'!$P$14="","", 'Personnel Details'!$P$14), IF(AND(NOT('Personnel Details'!$I$14=""), $B27&gt;='Personnel Details'!$I$14), IF('Personnel Details'!$K$14="", "", 'Personnel Details'!$K$14), IF('Personnel Details'!$F$14="", "", 'Personnel Details'!$F$14))))</f>
        <v>2000</v>
      </c>
      <c r="HN27" s="79">
        <f>IF(HL$9="", "", IF(AND(NOT('Personnel Details'!$N$14=""), $B27&gt;='Personnel Details'!$N$14), 'Personnel Details'!$Q$14, IF(AND(NOT('Personnel Details'!$I$14=""), $B27&gt;='Personnel Details'!$I$14), 'Personnel Details'!$L$14, 'Personnel Details'!$G$14)))</f>
        <v>0.85</v>
      </c>
      <c r="HO27" s="59">
        <f t="shared" si="97"/>
        <v>1260</v>
      </c>
      <c r="HP27" s="53"/>
      <c r="HR27" s="78" t="str">
        <f>IF(HR$9="", "", IF(AND(NOT('Personnel Details'!$N$15=""), $B27&gt;='Personnel Details'!$N$15), 'Personnel Details'!$O$15, IF(AND(NOT('Personnel Details'!$I$15=""), $B27&gt;='Personnel Details'!$I$15), 'Personnel Details'!$J$15, 'Personnel Details'!$E$15)))</f>
        <v/>
      </c>
      <c r="HS27" s="59" t="str">
        <f>IF(HR$9="", "", IF(AND(NOT('Personnel Details'!$N$15=""), $B27&gt;='Personnel Details'!$N$15), IF('Personnel Details'!$P$15="","", 'Personnel Details'!$P$15), IF(AND(NOT('Personnel Details'!$I$15=""), $B27&gt;='Personnel Details'!$I$15), IF('Personnel Details'!$K$15="", "", 'Personnel Details'!$K$15), IF('Personnel Details'!$F$15="", "", 'Personnel Details'!$F$15))))</f>
        <v/>
      </c>
      <c r="HT27" s="79" t="str">
        <f>IF(HR$9="", "", IF(AND(NOT('Personnel Details'!$N$15=""), $B27&gt;='Personnel Details'!$N$15), 'Personnel Details'!$Q$15, IF(AND(NOT('Personnel Details'!$I$15=""), $B27&gt;='Personnel Details'!$I$15), 'Personnel Details'!$L$15, 'Personnel Details'!$G$15)))</f>
        <v/>
      </c>
      <c r="HU27" s="59">
        <f t="shared" si="98"/>
        <v>0</v>
      </c>
      <c r="HV27" s="53"/>
      <c r="HX27" s="78" t="str">
        <f>IF(HX$9="", "", IF(AND(NOT('Personnel Details'!$N$16=""), $B27&gt;='Personnel Details'!$N$16), 'Personnel Details'!$O$16, IF(AND(NOT('Personnel Details'!$I$16=""), $B27&gt;='Personnel Details'!$I$16), 'Personnel Details'!$J$16, 'Personnel Details'!$E$16)))</f>
        <v/>
      </c>
      <c r="HY27" s="59" t="str">
        <f>IF(HX$9="", "", IF(AND(NOT('Personnel Details'!$N$16=""), $B27&gt;='Personnel Details'!$N$16), IF('Personnel Details'!$P$16="","", 'Personnel Details'!$P$16), IF(AND(NOT('Personnel Details'!$I$16=""), $B27&gt;='Personnel Details'!$I$16), IF('Personnel Details'!$K$16="", "", 'Personnel Details'!$K$16), IF('Personnel Details'!$F$16="", "", 'Personnel Details'!$F$16))))</f>
        <v/>
      </c>
      <c r="HZ27" s="79" t="str">
        <f>IF(HX$9="", "", IF(AND(NOT('Personnel Details'!$N$16=""), $B27&gt;='Personnel Details'!$N$16), 'Personnel Details'!$Q$16, IF(AND(NOT('Personnel Details'!$I$16=""), $B27&gt;='Personnel Details'!$I$16), 'Personnel Details'!$L$16, 'Personnel Details'!$G$16)))</f>
        <v/>
      </c>
      <c r="IA27" s="59">
        <f t="shared" si="99"/>
        <v>0</v>
      </c>
      <c r="IB27" s="53"/>
      <c r="ID27" s="78" t="str">
        <f>IF(ID$9="", "", IF(AND(NOT('Personnel Details'!$N$17=""), $B27&gt;='Personnel Details'!$N$17), 'Personnel Details'!$O$17, IF(AND(NOT('Personnel Details'!$I$17=""), $B27&gt;='Personnel Details'!$I$17), 'Personnel Details'!$J$17, 'Personnel Details'!$E$17)))</f>
        <v/>
      </c>
      <c r="IE27" s="59" t="str">
        <f>IF(ID$9="", "", IF(AND(NOT('Personnel Details'!$N$17=""), $B27&gt;='Personnel Details'!$N$17), IF('Personnel Details'!$P$17="","", 'Personnel Details'!$P$17), IF(AND(NOT('Personnel Details'!$I$17=""), $B27&gt;='Personnel Details'!$I$17), IF('Personnel Details'!$K$17="", "", 'Personnel Details'!$K$17), IF('Personnel Details'!$F$17="", "", 'Personnel Details'!$F$17))))</f>
        <v/>
      </c>
      <c r="IF27" s="79" t="str">
        <f>IF(ID$9="", "", IF(AND(NOT('Personnel Details'!$N$17=""), $B27&gt;='Personnel Details'!$N$17), 'Personnel Details'!$Q$17, IF(AND(NOT('Personnel Details'!$I$17=""), $B27&gt;='Personnel Details'!$I$17), 'Personnel Details'!$L$17, 'Personnel Details'!$G$17)))</f>
        <v/>
      </c>
      <c r="IG27" s="59">
        <f t="shared" si="100"/>
        <v>0</v>
      </c>
      <c r="IH27" s="53"/>
      <c r="IJ27" s="78" t="str">
        <f>IF(IJ$9="", "", IF(AND(NOT('Personnel Details'!$N$18=""), $B27&gt;='Personnel Details'!$N$18), 'Personnel Details'!$O$18, IF(AND(NOT('Personnel Details'!$I$18=""), $B27&gt;='Personnel Details'!$I$18), 'Personnel Details'!$J$18, 'Personnel Details'!$E$18)))</f>
        <v/>
      </c>
      <c r="IK27" s="59" t="str">
        <f>IF(IJ$9="", "", IF(AND(NOT('Personnel Details'!$N$18=""), $B27&gt;='Personnel Details'!$N$18), IF('Personnel Details'!$P$18="","", 'Personnel Details'!$P$18), IF(AND(NOT('Personnel Details'!$I$18=""), $B27&gt;='Personnel Details'!$I$18), IF('Personnel Details'!$K$18="", "", 'Personnel Details'!$K$18), IF('Personnel Details'!$F$18="", "", 'Personnel Details'!$F$18))))</f>
        <v/>
      </c>
      <c r="IL27" s="79" t="str">
        <f>IF(IJ$9="", "", IF(AND(NOT('Personnel Details'!$N$18=""), $B27&gt;='Personnel Details'!$N$18), 'Personnel Details'!$Q$18, IF(AND(NOT('Personnel Details'!$I$18=""), $B27&gt;='Personnel Details'!$I$18), 'Personnel Details'!$L$18, 'Personnel Details'!$G$18)))</f>
        <v/>
      </c>
      <c r="IM27" s="59">
        <f t="shared" si="101"/>
        <v>0</v>
      </c>
      <c r="IN27" s="53"/>
      <c r="IP27" s="78" t="str">
        <f>IF(IP$9="", "", IF(AND(NOT('Personnel Details'!$N$19=""), $B27&gt;='Personnel Details'!$N$19), 'Personnel Details'!$O$19, IF(AND(NOT('Personnel Details'!$I$19=""), $B27&gt;='Personnel Details'!$I$19), 'Personnel Details'!$J$19, 'Personnel Details'!$E$19)))</f>
        <v/>
      </c>
      <c r="IQ27" s="59" t="str">
        <f>IF(IP$9="", "", IF(AND(NOT('Personnel Details'!$N$19=""), $B27&gt;='Personnel Details'!$N$19), IF('Personnel Details'!$P$19="","", 'Personnel Details'!$P$19), IF(AND(NOT('Personnel Details'!$I$19=""), $B27&gt;='Personnel Details'!$I$19), IF('Personnel Details'!$K$19="", "", 'Personnel Details'!$K$19), IF('Personnel Details'!$F$19="", "", 'Personnel Details'!$F$19))))</f>
        <v/>
      </c>
      <c r="IR27" s="79" t="str">
        <f>IF(IP$9="", "", IF(AND(NOT('Personnel Details'!$N$19=""), $B27&gt;='Personnel Details'!$N$19), 'Personnel Details'!$Q$19, IF(AND(NOT('Personnel Details'!$I$19=""), $B27&gt;='Personnel Details'!$I$19), 'Personnel Details'!$L$19, 'Personnel Details'!$G$19)))</f>
        <v/>
      </c>
      <c r="IS27" s="59">
        <f t="shared" si="102"/>
        <v>0</v>
      </c>
      <c r="IT27" s="53"/>
      <c r="IV27" s="78" t="str">
        <f>IF(IV$9="", "", IF(AND(NOT('Personnel Details'!$N$20=""), $B27&gt;='Personnel Details'!$N$20), 'Personnel Details'!$O$20, IF(AND(NOT('Personnel Details'!$I$20=""), $B27&gt;='Personnel Details'!$I$20), 'Personnel Details'!$J$20, 'Personnel Details'!$E$20)))</f>
        <v/>
      </c>
      <c r="IW27" s="59" t="str">
        <f>IF(IV$9="", "", IF(AND(NOT('Personnel Details'!$N$20=""), $B27&gt;='Personnel Details'!$N$20), IF('Personnel Details'!$P$20="","", 'Personnel Details'!$P$20), IF(AND(NOT('Personnel Details'!$I$20=""), $B27&gt;='Personnel Details'!$I$20), IF('Personnel Details'!$K$20="", "", 'Personnel Details'!$K$20), IF('Personnel Details'!$F$20="", "", 'Personnel Details'!$F$20))))</f>
        <v/>
      </c>
      <c r="IX27" s="79" t="str">
        <f>IF(IV$9="", "", IF(AND(NOT('Personnel Details'!$N$20=""), $B27&gt;='Personnel Details'!$N$20), 'Personnel Details'!$Q$20, IF(AND(NOT('Personnel Details'!$I$20=""), $B27&gt;='Personnel Details'!$I$20), 'Personnel Details'!$L$20, 'Personnel Details'!$G$20)))</f>
        <v/>
      </c>
      <c r="IY27" s="59">
        <f t="shared" si="103"/>
        <v>0</v>
      </c>
      <c r="IZ27" s="53"/>
      <c r="JB27" s="78" t="str">
        <f>IF(JB$9="", "", IF(AND(NOT('Personnel Details'!$N$21=""), $B27&gt;='Personnel Details'!$N$21), 'Personnel Details'!$O$21, IF(AND(NOT('Personnel Details'!$I$21=""), $B27&gt;='Personnel Details'!$I$21), 'Personnel Details'!$J$21, 'Personnel Details'!$E$21)))</f>
        <v/>
      </c>
      <c r="JC27" s="59" t="str">
        <f>IF(JB$9="", "", IF(AND(NOT('Personnel Details'!$N$21=""), $B27&gt;='Personnel Details'!$N$21), IF('Personnel Details'!$P$21="","", 'Personnel Details'!$P$21), IF(AND(NOT('Personnel Details'!$I$21=""), $B27&gt;='Personnel Details'!$I$21), IF('Personnel Details'!$K$21="", "", 'Personnel Details'!$K$21), IF('Personnel Details'!$F$21="", "", 'Personnel Details'!$F$21))))</f>
        <v/>
      </c>
      <c r="JD27" s="79" t="str">
        <f>IF(JB$9="", "", IF(AND(NOT('Personnel Details'!$N$21=""), $B27&gt;='Personnel Details'!$N$21), 'Personnel Details'!$Q$21, IF(AND(NOT('Personnel Details'!$I$21=""), $B27&gt;='Personnel Details'!$I$21), 'Personnel Details'!$L$21, 'Personnel Details'!$G$21)))</f>
        <v/>
      </c>
      <c r="JE27" s="59">
        <f t="shared" si="104"/>
        <v>0</v>
      </c>
      <c r="JF27" s="53"/>
      <c r="JH27" s="78" t="str">
        <f>IF(JH$9="", "", IF(AND(NOT('Personnel Details'!$N$22=""), $B27&gt;='Personnel Details'!$N$22), 'Personnel Details'!$O$22, IF(AND(NOT('Personnel Details'!$I$22=""), $B27&gt;='Personnel Details'!$I$22), 'Personnel Details'!$J$22, 'Personnel Details'!$E$22)))</f>
        <v/>
      </c>
      <c r="JI27" s="59" t="str">
        <f>IF(JH$9="", "", IF(AND(NOT('Personnel Details'!$N$22=""), $B27&gt;='Personnel Details'!$N$22), IF('Personnel Details'!$P$22="","", 'Personnel Details'!$P$22), IF(AND(NOT('Personnel Details'!$I$22=""), $B27&gt;='Personnel Details'!$I$22), IF('Personnel Details'!$K$22="", "", 'Personnel Details'!$K$22), IF('Personnel Details'!$F$22="", "", 'Personnel Details'!$F$22))))</f>
        <v/>
      </c>
      <c r="JJ27" s="79" t="str">
        <f>IF(JH$9="", "", IF(AND(NOT('Personnel Details'!$N$22=""), $B27&gt;='Personnel Details'!$N$22), 'Personnel Details'!$Q$22, IF(AND(NOT('Personnel Details'!$I$22=""), $B27&gt;='Personnel Details'!$I$22), 'Personnel Details'!$L$22, 'Personnel Details'!$G$22)))</f>
        <v/>
      </c>
      <c r="JK27" s="59">
        <f t="shared" si="105"/>
        <v>0</v>
      </c>
      <c r="JL27" s="53"/>
      <c r="JN27" s="78" t="str">
        <f>IF(JN$9="", "", IF(AND(NOT('Personnel Details'!$N$23=""), $B27&gt;='Personnel Details'!$N$23), 'Personnel Details'!$O$23, IF(AND(NOT('Personnel Details'!$I$23=""), $B27&gt;='Personnel Details'!$I$23), 'Personnel Details'!$J$23, 'Personnel Details'!$E$23)))</f>
        <v/>
      </c>
      <c r="JO27" s="59" t="str">
        <f>IF(JN$9="", "", IF(AND(NOT('Personnel Details'!$N$23=""), $B27&gt;='Personnel Details'!$N$23), IF('Personnel Details'!$P$23="","", 'Personnel Details'!$P$23), IF(AND(NOT('Personnel Details'!$I$23=""), $B27&gt;='Personnel Details'!$I$23), IF('Personnel Details'!$K$23="", "", 'Personnel Details'!$K$23), IF('Personnel Details'!$F$23="", "", 'Personnel Details'!$F$23))))</f>
        <v/>
      </c>
      <c r="JP27" s="79" t="str">
        <f>IF(JN$9="", "", IF(AND(NOT('Personnel Details'!$N$23=""), $B27&gt;='Personnel Details'!$N$23), 'Personnel Details'!$Q$23, IF(AND(NOT('Personnel Details'!$I$23=""), $B27&gt;='Personnel Details'!$I$23), 'Personnel Details'!$L$23, 'Personnel Details'!$G$23)))</f>
        <v/>
      </c>
      <c r="JQ27" s="59">
        <f t="shared" si="106"/>
        <v>0</v>
      </c>
      <c r="JR27" s="53"/>
      <c r="JT27" s="78" t="str">
        <f>IF(JT$9="", "", IF(AND(NOT('Personnel Details'!$N$24=""), $B27&gt;='Personnel Details'!$N$24), 'Personnel Details'!$O$24, IF(AND(NOT('Personnel Details'!$I$24=""), $B27&gt;='Personnel Details'!$I$24), 'Personnel Details'!$J$24, 'Personnel Details'!$E$24)))</f>
        <v/>
      </c>
      <c r="JU27" s="59" t="str">
        <f>IF(JT$9="", "", IF(AND(NOT('Personnel Details'!$N$24=""), $B27&gt;='Personnel Details'!$N$24), IF('Personnel Details'!$P$24="","", 'Personnel Details'!$P$24), IF(AND(NOT('Personnel Details'!$I$24=""), $B27&gt;='Personnel Details'!$I$24), IF('Personnel Details'!$K$24="", "", 'Personnel Details'!$K$24), IF('Personnel Details'!$F$24="", "", 'Personnel Details'!$F$24))))</f>
        <v/>
      </c>
      <c r="JV27" s="79" t="str">
        <f>IF(JT$9="", "", IF(AND(NOT('Personnel Details'!$N$24=""), $B27&gt;='Personnel Details'!$N$24), 'Personnel Details'!$Q$24, IF(AND(NOT('Personnel Details'!$I$24=""), $B27&gt;='Personnel Details'!$I$24), 'Personnel Details'!$L$24, 'Personnel Details'!$G$24)))</f>
        <v/>
      </c>
      <c r="JW27" s="59">
        <f t="shared" si="107"/>
        <v>0</v>
      </c>
      <c r="JX27" s="53"/>
      <c r="JZ27" s="78" t="str">
        <f>IF(JZ$9="", "", IF(AND(NOT('Personnel Details'!$N$25=""), $B27&gt;='Personnel Details'!$N$25), 'Personnel Details'!$O$25, IF(AND(NOT('Personnel Details'!$I$25=""), $B27&gt;='Personnel Details'!$I$25), 'Personnel Details'!$J$25, 'Personnel Details'!$E$25)))</f>
        <v/>
      </c>
      <c r="KA27" s="59" t="str">
        <f>IF(JZ$9="", "", IF(AND(NOT('Personnel Details'!$N$25=""), $B27&gt;='Personnel Details'!$N$25), IF('Personnel Details'!$P$25="","", 'Personnel Details'!$P$25), IF(AND(NOT('Personnel Details'!$I$25=""), $B27&gt;='Personnel Details'!$I$25), IF('Personnel Details'!$K$25="", "", 'Personnel Details'!$K$25), IF('Personnel Details'!$F$25="", "", 'Personnel Details'!$F$25))))</f>
        <v/>
      </c>
      <c r="KB27" s="79" t="str">
        <f>IF(JZ$9="", "", IF(AND(NOT('Personnel Details'!$N$25=""), $B27&gt;='Personnel Details'!$N$25), 'Personnel Details'!$Q$25, IF(AND(NOT('Personnel Details'!$I$25=""), $B27&gt;='Personnel Details'!$I$25), 'Personnel Details'!$L$25, 'Personnel Details'!$G$25)))</f>
        <v/>
      </c>
      <c r="KC27" s="59">
        <f t="shared" si="108"/>
        <v>0</v>
      </c>
      <c r="KD27" s="53"/>
      <c r="KF27" s="78" t="str">
        <f>IF(KF$9="", "", IF(AND(NOT('Personnel Details'!$N$26=""), $B27&gt;='Personnel Details'!$N$26), 'Personnel Details'!$O$26, IF(AND(NOT('Personnel Details'!$I$26=""), $B27&gt;='Personnel Details'!$I$26), 'Personnel Details'!$J$26, 'Personnel Details'!$E$26)))</f>
        <v/>
      </c>
      <c r="KG27" s="59" t="str">
        <f>IF(KF$9="", "", IF(AND(NOT('Personnel Details'!$N$26=""), $B27&gt;='Personnel Details'!$N$26), IF('Personnel Details'!$P$26="","", 'Personnel Details'!$P$26), IF(AND(NOT('Personnel Details'!$I$26=""), $B27&gt;='Personnel Details'!$I$26), IF('Personnel Details'!$K$26="", "", 'Personnel Details'!$K$26), IF('Personnel Details'!$F$26="", "", 'Personnel Details'!$F$26))))</f>
        <v/>
      </c>
      <c r="KH27" s="79" t="str">
        <f>IF(KF$9="", "", IF(AND(NOT('Personnel Details'!$N$26=""), $B27&gt;='Personnel Details'!$N$26), 'Personnel Details'!$Q$26, IF(AND(NOT('Personnel Details'!$I$26=""), $B27&gt;='Personnel Details'!$I$26), 'Personnel Details'!$L$26, 'Personnel Details'!$G$26)))</f>
        <v/>
      </c>
      <c r="KI27" s="59">
        <f t="shared" si="109"/>
        <v>0</v>
      </c>
      <c r="KJ27" s="53"/>
      <c r="KL27" s="78" t="str">
        <f>IF(KL$9="", "", IF(AND(NOT('Personnel Details'!$N$27=""), $B27&gt;='Personnel Details'!$N$27), 'Personnel Details'!$O$27, IF(AND(NOT('Personnel Details'!$I$27=""), $B27&gt;='Personnel Details'!$I$27), 'Personnel Details'!$J$27, 'Personnel Details'!$E$27)))</f>
        <v/>
      </c>
      <c r="KM27" s="59" t="str">
        <f>IF(KL$9="", "", IF(AND(NOT('Personnel Details'!$N$27=""), $B27&gt;='Personnel Details'!$N$27), IF('Personnel Details'!$P$27="","", 'Personnel Details'!$P$27), IF(AND(NOT('Personnel Details'!$I$27=""), $B27&gt;='Personnel Details'!$I$27), IF('Personnel Details'!$K$27="", "", 'Personnel Details'!$K$27), IF('Personnel Details'!$F$27="", "", 'Personnel Details'!$F$27))))</f>
        <v/>
      </c>
      <c r="KN27" s="79" t="str">
        <f>IF(KL$9="", "", IF(AND(NOT('Personnel Details'!$N$27=""), $B27&gt;='Personnel Details'!$N$27), 'Personnel Details'!$Q$27, IF(AND(NOT('Personnel Details'!$I$27=""), $B27&gt;='Personnel Details'!$I$27), 'Personnel Details'!$L$27, 'Personnel Details'!$G$27)))</f>
        <v/>
      </c>
      <c r="KO27" s="59">
        <f t="shared" si="110"/>
        <v>0</v>
      </c>
      <c r="KP27" s="53"/>
      <c r="KR27" s="78" t="str">
        <f>IF(KR$9="", "", IF(AND(NOT('Personnel Details'!$N$28=""), $B27&gt;='Personnel Details'!$N$28), 'Personnel Details'!$O$28, IF(AND(NOT('Personnel Details'!$I$28=""), $B27&gt;='Personnel Details'!$I$28), 'Personnel Details'!$J$28, 'Personnel Details'!$E$28)))</f>
        <v/>
      </c>
      <c r="KS27" s="59" t="str">
        <f>IF(KR$9="", "", IF(AND(NOT('Personnel Details'!$N$28=""), $B27&gt;='Personnel Details'!$N$28), IF('Personnel Details'!$P$28="","", 'Personnel Details'!$P$28), IF(AND(NOT('Personnel Details'!$I$28=""), $B27&gt;='Personnel Details'!$I$28), IF('Personnel Details'!$K$28="", "", 'Personnel Details'!$K$28), IF('Personnel Details'!$F$28="", "", 'Personnel Details'!$F$28))))</f>
        <v/>
      </c>
      <c r="KT27" s="79" t="str">
        <f>IF(KR$9="", "", IF(AND(NOT('Personnel Details'!$N$28=""), $B27&gt;='Personnel Details'!$N$28), 'Personnel Details'!$Q$28, IF(AND(NOT('Personnel Details'!$I$28=""), $B27&gt;='Personnel Details'!$I$28), 'Personnel Details'!$L$28, 'Personnel Details'!$G$28)))</f>
        <v/>
      </c>
      <c r="KU27" s="59">
        <f t="shared" si="111"/>
        <v>0</v>
      </c>
      <c r="KV27" s="53"/>
      <c r="KX27" s="78" t="str">
        <f>IF(KX$9="", "", IF(AND(NOT('Personnel Details'!$N$29=""), $B27&gt;='Personnel Details'!$N$29), 'Personnel Details'!$O$29, IF(AND(NOT('Personnel Details'!$I$29=""), $B27&gt;='Personnel Details'!$I$29), 'Personnel Details'!$J$29, 'Personnel Details'!$E$29)))</f>
        <v/>
      </c>
      <c r="KY27" s="59" t="str">
        <f>IF(KX$9="", "", IF(AND(NOT('Personnel Details'!$N$29=""), $B27&gt;='Personnel Details'!$N$29), IF('Personnel Details'!$P$29="","", 'Personnel Details'!$P$29), IF(AND(NOT('Personnel Details'!$I$29=""), $B27&gt;='Personnel Details'!$I$29), IF('Personnel Details'!$K$29="", "", 'Personnel Details'!$K$29), IF('Personnel Details'!$F$29="", "", 'Personnel Details'!$F$29))))</f>
        <v/>
      </c>
      <c r="KZ27" s="79" t="str">
        <f>IF(KX$9="", "", IF(AND(NOT('Personnel Details'!$N$29=""), $B27&gt;='Personnel Details'!$N$29), 'Personnel Details'!$Q$29, IF(AND(NOT('Personnel Details'!$I$29=""), $B27&gt;='Personnel Details'!$I$29), 'Personnel Details'!$L$29, 'Personnel Details'!$G$29)))</f>
        <v/>
      </c>
      <c r="LA27" s="59">
        <f t="shared" si="112"/>
        <v>0</v>
      </c>
      <c r="LB27" s="53"/>
      <c r="LD27" s="78" t="str">
        <f>IF(LD$9="", "", IF(AND(NOT('Personnel Details'!$N$30=""), $B27&gt;='Personnel Details'!$N$30), 'Personnel Details'!$O$30, IF(AND(NOT('Personnel Details'!$I$30=""), $B27&gt;='Personnel Details'!$I$30), 'Personnel Details'!$J$30, 'Personnel Details'!$E$30)))</f>
        <v/>
      </c>
      <c r="LE27" s="59" t="str">
        <f>IF(LD$9="", "", IF(AND(NOT('Personnel Details'!$N$30=""), $B27&gt;='Personnel Details'!$N$30), IF('Personnel Details'!$P$30="","", 'Personnel Details'!$P$30), IF(AND(NOT('Personnel Details'!$I$30=""), $B27&gt;='Personnel Details'!$I$30), IF('Personnel Details'!$K$30="", "", 'Personnel Details'!$K$30), IF('Personnel Details'!$F$30="", "", 'Personnel Details'!$F$30))))</f>
        <v/>
      </c>
      <c r="LF27" s="79" t="str">
        <f>IF(LD$9="", "", IF(AND(NOT('Personnel Details'!$N$30=""), $B27&gt;='Personnel Details'!$N$30), 'Personnel Details'!$Q$30, IF(AND(NOT('Personnel Details'!$I$30=""), $B27&gt;='Personnel Details'!$I$30), 'Personnel Details'!$L$30, 'Personnel Details'!$G$30)))</f>
        <v/>
      </c>
      <c r="LG27" s="59">
        <f t="shared" si="113"/>
        <v>0</v>
      </c>
      <c r="LH27" s="53"/>
      <c r="LJ27" s="78" t="str">
        <f>IF(LJ$9="", "", IF(AND(NOT('Personnel Details'!$N$31=""), $B27&gt;='Personnel Details'!$N$31), 'Personnel Details'!$O$31, IF(AND(NOT('Personnel Details'!$I$31=""), $B27&gt;='Personnel Details'!$I$31), 'Personnel Details'!$J$31, 'Personnel Details'!$E$31)))</f>
        <v/>
      </c>
      <c r="LK27" s="59" t="str">
        <f>IF(LJ$9="", "", IF(AND(NOT('Personnel Details'!$N$31=""), $B27&gt;='Personnel Details'!$N$31), IF('Personnel Details'!$P$31="","", 'Personnel Details'!$P$31), IF(AND(NOT('Personnel Details'!$I$31=""), $B27&gt;='Personnel Details'!$I$31), IF('Personnel Details'!$K$31="", "", 'Personnel Details'!$K$31), IF('Personnel Details'!$F$31="", "", 'Personnel Details'!$F$31))))</f>
        <v/>
      </c>
      <c r="LL27" s="79" t="str">
        <f>IF(LJ$9="", "", IF(AND(NOT('Personnel Details'!$N$31=""), $B27&gt;='Personnel Details'!$N$31), 'Personnel Details'!$Q$31, IF(AND(NOT('Personnel Details'!$I$31=""), $B27&gt;='Personnel Details'!$I$31), 'Personnel Details'!$L$31, 'Personnel Details'!$G$31)))</f>
        <v/>
      </c>
      <c r="LM27" s="59">
        <f t="shared" si="114"/>
        <v>0</v>
      </c>
      <c r="LN27" s="53"/>
      <c r="LP27" s="78" t="str">
        <f>IF(LP$9="", "", IF(AND(NOT('Personnel Details'!$N$32=""), $B27&gt;='Personnel Details'!$N$32), 'Personnel Details'!$O$32, IF(AND(NOT('Personnel Details'!$I$32=""), $B27&gt;='Personnel Details'!$I$32), 'Personnel Details'!$J$32, 'Personnel Details'!$E$32)))</f>
        <v/>
      </c>
      <c r="LQ27" s="59" t="str">
        <f>IF(LP$9="", "", IF(AND(NOT('Personnel Details'!$N$32=""), $B27&gt;='Personnel Details'!$N$32), IF('Personnel Details'!$P$32="","", 'Personnel Details'!$P$32), IF(AND(NOT('Personnel Details'!$I$32=""), $B27&gt;='Personnel Details'!$I$32), IF('Personnel Details'!$K$32="", "", 'Personnel Details'!$K$32), IF('Personnel Details'!$F$32="", "", 'Personnel Details'!$F$32))))</f>
        <v/>
      </c>
      <c r="LR27" s="79" t="str">
        <f>IF(LP$9="", "", IF(AND(NOT('Personnel Details'!$N$32=""), $B27&gt;='Personnel Details'!$N$32), 'Personnel Details'!$Q$32, IF(AND(NOT('Personnel Details'!$I$32=""), $B27&gt;='Personnel Details'!$I$32), 'Personnel Details'!$L$32, 'Personnel Details'!$G$32)))</f>
        <v/>
      </c>
      <c r="LS27" s="59">
        <f t="shared" si="115"/>
        <v>0</v>
      </c>
      <c r="LT27" s="53"/>
      <c r="LV27" s="78" t="str">
        <f>IF(LV$9="", "", IF(AND(NOT('Personnel Details'!$N$33=""), $B27&gt;='Personnel Details'!$N$33), 'Personnel Details'!$O$33, IF(AND(NOT('Personnel Details'!$I$33=""), $B27&gt;='Personnel Details'!$I$33), 'Personnel Details'!$J$33, 'Personnel Details'!$E$33)))</f>
        <v/>
      </c>
      <c r="LW27" s="59" t="str">
        <f>IF(LV$9="", "", IF(AND(NOT('Personnel Details'!$N$33=""), $B27&gt;='Personnel Details'!$N$33), IF('Personnel Details'!$P$33="","", 'Personnel Details'!$P$33), IF(AND(NOT('Personnel Details'!$I$33=""), $B27&gt;='Personnel Details'!$I$33), IF('Personnel Details'!$K$33="", "", 'Personnel Details'!$K$33), IF('Personnel Details'!$F$33="", "", 'Personnel Details'!$F$33))))</f>
        <v/>
      </c>
      <c r="LX27" s="79" t="str">
        <f>IF(LV$9="", "", IF(AND(NOT('Personnel Details'!$N$33=""), $B27&gt;='Personnel Details'!$N$33), 'Personnel Details'!$Q$33, IF(AND(NOT('Personnel Details'!$I$33=""), $B27&gt;='Personnel Details'!$I$33), 'Personnel Details'!$L$33, 'Personnel Details'!$G$33)))</f>
        <v/>
      </c>
      <c r="LY27" s="59">
        <f t="shared" si="116"/>
        <v>0</v>
      </c>
      <c r="LZ27" s="53"/>
      <c r="MB27" s="78" t="str">
        <f>IF(MB$9="", "", IF(AND(NOT('Personnel Details'!$N$34=""), $B27&gt;='Personnel Details'!$N$34), 'Personnel Details'!$O$34, IF(AND(NOT('Personnel Details'!$I$34=""), $B27&gt;='Personnel Details'!$I$34), 'Personnel Details'!$J$34, 'Personnel Details'!$E$34)))</f>
        <v/>
      </c>
      <c r="MC27" s="59" t="str">
        <f>IF(MB$9="", "", IF(AND(NOT('Personnel Details'!$N$34=""), $B27&gt;='Personnel Details'!$N$34), IF('Personnel Details'!$P$34="","", 'Personnel Details'!$P$34), IF(AND(NOT('Personnel Details'!$I$34=""), $B27&gt;='Personnel Details'!$I$34), IF('Personnel Details'!$K$34="", "", 'Personnel Details'!$K$34), IF('Personnel Details'!$F$34="", "", 'Personnel Details'!$F$34))))</f>
        <v/>
      </c>
      <c r="MD27" s="79" t="str">
        <f>IF(MB$9="", "", IF(AND(NOT('Personnel Details'!$N$34=""), $B27&gt;='Personnel Details'!$N$34), 'Personnel Details'!$Q$34, IF(AND(NOT('Personnel Details'!$I$34=""), $B27&gt;='Personnel Details'!$I$34), 'Personnel Details'!$L$34, 'Personnel Details'!$G$34)))</f>
        <v/>
      </c>
      <c r="ME27" s="59">
        <f t="shared" si="117"/>
        <v>0</v>
      </c>
      <c r="MF27" s="53"/>
      <c r="MH27" s="78" t="str">
        <f>IF(MH$9="", "", IF(AND(NOT('Personnel Details'!$N$35=""), $B27&gt;='Personnel Details'!$N$35), 'Personnel Details'!$O$35, IF(AND(NOT('Personnel Details'!$I$35=""), $B27&gt;='Personnel Details'!$I$35), 'Personnel Details'!$J$35, 'Personnel Details'!$E$35)))</f>
        <v/>
      </c>
      <c r="MI27" s="59" t="str">
        <f>IF(MH$9="", "", IF(AND(NOT('Personnel Details'!$N$35=""), $B27&gt;='Personnel Details'!$N$35), IF('Personnel Details'!$P$35="","", 'Personnel Details'!$P$35), IF(AND(NOT('Personnel Details'!$I$35=""), $B27&gt;='Personnel Details'!$I$35), IF('Personnel Details'!$K$35="", "", 'Personnel Details'!$K$35), IF('Personnel Details'!$F$35="", "", 'Personnel Details'!$F$35))))</f>
        <v/>
      </c>
      <c r="MJ27" s="79" t="str">
        <f>IF(MH$9="", "", IF(AND(NOT('Personnel Details'!$N$35=""), $B27&gt;='Personnel Details'!$N$35), 'Personnel Details'!$Q$35, IF(AND(NOT('Personnel Details'!$I$35=""), $B27&gt;='Personnel Details'!$I$35), 'Personnel Details'!$L$35, 'Personnel Details'!$G$35)))</f>
        <v/>
      </c>
      <c r="MK27" s="59">
        <f t="shared" si="118"/>
        <v>0</v>
      </c>
      <c r="ML27" s="53"/>
      <c r="MN27" s="78" t="str">
        <f>IF(MN$9="", "", IF(AND(NOT('Personnel Details'!$N$36=""), $B27&gt;='Personnel Details'!$N$36), 'Personnel Details'!$O$36, IF(AND(NOT('Personnel Details'!$I$36=""), $B27&gt;='Personnel Details'!$I$36), 'Personnel Details'!$J$36, 'Personnel Details'!$E$36)))</f>
        <v/>
      </c>
      <c r="MO27" s="59" t="str">
        <f>IF(MN$9="", "", IF(AND(NOT('Personnel Details'!$N$36=""), $B27&gt;='Personnel Details'!$N$36), IF('Personnel Details'!$P$36="","", 'Personnel Details'!$P$36), IF(AND(NOT('Personnel Details'!$I$36=""), $B27&gt;='Personnel Details'!$I$36), IF('Personnel Details'!$K$36="", "", 'Personnel Details'!$K$36), IF('Personnel Details'!$F$36="", "", 'Personnel Details'!$F$36))))</f>
        <v/>
      </c>
      <c r="MP27" s="79" t="str">
        <f>IF(MN$9="", "", IF(AND(NOT('Personnel Details'!$N$36=""), $B27&gt;='Personnel Details'!$N$36), 'Personnel Details'!$Q$36, IF(AND(NOT('Personnel Details'!$I$36=""), $B27&gt;='Personnel Details'!$I$36), 'Personnel Details'!$L$36, 'Personnel Details'!$G$36)))</f>
        <v/>
      </c>
      <c r="MQ27" s="59">
        <f t="shared" si="119"/>
        <v>0</v>
      </c>
      <c r="MR27" s="53"/>
      <c r="MT27" s="78" t="str">
        <f>IF(MT$9="", "", IF(AND(NOT('Personnel Details'!$N$37=""), $B27&gt;='Personnel Details'!$N$37), 'Personnel Details'!$O$37, IF(AND(NOT('Personnel Details'!$I$37=""), $B27&gt;='Personnel Details'!$I$37), 'Personnel Details'!$J$37, 'Personnel Details'!$E$37)))</f>
        <v/>
      </c>
      <c r="MU27" s="59" t="str">
        <f>IF(MT$9="", "", IF(AND(NOT('Personnel Details'!$N$37=""), $B27&gt;='Personnel Details'!$N$37), IF('Personnel Details'!$P$37="","", 'Personnel Details'!$P$37), IF(AND(NOT('Personnel Details'!$I$37=""), $B27&gt;='Personnel Details'!$I$37), IF('Personnel Details'!$K$37="", "", 'Personnel Details'!$K$37), IF('Personnel Details'!$F$37="", "", 'Personnel Details'!$F$37))))</f>
        <v/>
      </c>
      <c r="MV27" s="79" t="str">
        <f>IF(MT$9="", "", IF(AND(NOT('Personnel Details'!$N$37=""), $B27&gt;='Personnel Details'!$N$37), 'Personnel Details'!$Q$37, IF(AND(NOT('Personnel Details'!$I$37=""), $B27&gt;='Personnel Details'!$I$37), 'Personnel Details'!$L$37, 'Personnel Details'!$G$37)))</f>
        <v/>
      </c>
      <c r="MW27" s="59">
        <f t="shared" si="120"/>
        <v>0</v>
      </c>
      <c r="MX27" s="53"/>
      <c r="MZ27" s="78" t="str">
        <f>IF(MZ$9="", "", IF(AND(NOT('Personnel Details'!$N$38=""), $B27&gt;='Personnel Details'!$N$38), 'Personnel Details'!$O$38, IF(AND(NOT('Personnel Details'!$I$38=""), $B27&gt;='Personnel Details'!$I$38), 'Personnel Details'!$J$38, 'Personnel Details'!$E$38)))</f>
        <v/>
      </c>
      <c r="NA27" s="59" t="str">
        <f>IF(MZ$9="", "", IF(AND(NOT('Personnel Details'!$N$38=""), $B27&gt;='Personnel Details'!$N$38), IF('Personnel Details'!$P$38="","", 'Personnel Details'!$P$38), IF(AND(NOT('Personnel Details'!$I$38=""), $B27&gt;='Personnel Details'!$I$38), IF('Personnel Details'!$K$38="", "", 'Personnel Details'!$K$38), IF('Personnel Details'!$F$38="", "", 'Personnel Details'!$F$38))))</f>
        <v/>
      </c>
      <c r="NB27" s="79" t="str">
        <f>IF(MZ$9="", "", IF(AND(NOT('Personnel Details'!$N$38=""), $B27&gt;='Personnel Details'!$N$38), 'Personnel Details'!$Q$38, IF(AND(NOT('Personnel Details'!$I$38=""), $B27&gt;='Personnel Details'!$I$38), 'Personnel Details'!$L$38, 'Personnel Details'!$G$38)))</f>
        <v/>
      </c>
      <c r="NC27" s="59">
        <f t="shared" si="121"/>
        <v>0</v>
      </c>
      <c r="ND27" s="53"/>
      <c r="NF27" s="78" t="str">
        <f>IF(NF$9="", "", IF(AND(NOT('Personnel Details'!$N$39=""), $B27&gt;='Personnel Details'!$N$39), 'Personnel Details'!$O$39, IF(AND(NOT('Personnel Details'!$I$39=""), $B27&gt;='Personnel Details'!$I$39), 'Personnel Details'!$J$39, 'Personnel Details'!$E$39)))</f>
        <v/>
      </c>
      <c r="NG27" s="59" t="str">
        <f>IF(NF$9="", "", IF(AND(NOT('Personnel Details'!$N$39=""), $B27&gt;='Personnel Details'!$N$39), IF('Personnel Details'!$P$39="","", 'Personnel Details'!$P$39), IF(AND(NOT('Personnel Details'!$I$39=""), $B27&gt;='Personnel Details'!$I$39), IF('Personnel Details'!$K$39="", "", 'Personnel Details'!$K$39), IF('Personnel Details'!$F$39="", "", 'Personnel Details'!$F$39))))</f>
        <v/>
      </c>
      <c r="NH27" s="79" t="str">
        <f>IF(NF$9="", "", IF(AND(NOT('Personnel Details'!$N$39=""), $B27&gt;='Personnel Details'!$N$39), 'Personnel Details'!$Q$39, IF(AND(NOT('Personnel Details'!$I$39=""), $B27&gt;='Personnel Details'!$I$39), 'Personnel Details'!$L$39, 'Personnel Details'!$G$39)))</f>
        <v/>
      </c>
      <c r="NI27" s="59">
        <f t="shared" si="122"/>
        <v>0</v>
      </c>
      <c r="NJ27" s="53"/>
      <c r="NL27" s="78" t="str">
        <f>IF(NL$9="", "", IF(AND(NOT('Personnel Details'!$N$40=""), $B27&gt;='Personnel Details'!$N$40), 'Personnel Details'!$O$40, IF(AND(NOT('Personnel Details'!$I$40=""), $B27&gt;='Personnel Details'!$I$40), 'Personnel Details'!$J$40, 'Personnel Details'!$E$40)))</f>
        <v/>
      </c>
      <c r="NM27" s="59" t="str">
        <f>IF(NL$9="", "", IF(AND(NOT('Personnel Details'!$N$40=""), $B27&gt;='Personnel Details'!$N$40), IF('Personnel Details'!$P$40="","", 'Personnel Details'!$P$40), IF(AND(NOT('Personnel Details'!$I$40=""), $B27&gt;='Personnel Details'!$I$40), IF('Personnel Details'!$K$40="", "", 'Personnel Details'!$K$40), IF('Personnel Details'!$F$40="", "", 'Personnel Details'!$F$40))))</f>
        <v/>
      </c>
      <c r="NN27" s="79" t="str">
        <f>IF(NL$9="", "", IF(AND(NOT('Personnel Details'!$N$40=""), $B27&gt;='Personnel Details'!$N$40), 'Personnel Details'!$Q$40, IF(AND(NOT('Personnel Details'!$I$40=""), $B27&gt;='Personnel Details'!$I$40), 'Personnel Details'!$L$40, 'Personnel Details'!$G$40)))</f>
        <v/>
      </c>
      <c r="NO27" s="59">
        <f t="shared" si="123"/>
        <v>0</v>
      </c>
      <c r="NP27" s="53"/>
    </row>
    <row r="28" spans="1:380" x14ac:dyDescent="0.25">
      <c r="A28" s="32"/>
      <c r="B28" s="113">
        <f>IFERROR(IF(B27+1&gt;'Personnel Details'!$U$5, "", B27+1), "")</f>
        <v>43848</v>
      </c>
      <c r="C28" s="32"/>
      <c r="D28" s="84"/>
      <c r="E28" s="13" t="str">
        <f t="shared" si="2"/>
        <v/>
      </c>
      <c r="F28" s="13" t="str">
        <f t="shared" si="33"/>
        <v/>
      </c>
      <c r="G28" s="56" t="str">
        <f t="shared" si="124"/>
        <v/>
      </c>
      <c r="H28" s="16" t="str">
        <f t="shared" si="34"/>
        <v/>
      </c>
      <c r="I28" s="32"/>
      <c r="J28" s="84"/>
      <c r="K28" s="62" t="str">
        <f t="shared" si="3"/>
        <v/>
      </c>
      <c r="L28" s="62" t="str">
        <f t="shared" si="35"/>
        <v/>
      </c>
      <c r="M28" s="65" t="str">
        <f t="shared" si="125"/>
        <v/>
      </c>
      <c r="N28" s="68" t="str">
        <f t="shared" si="36"/>
        <v/>
      </c>
      <c r="O28" s="32"/>
      <c r="P28" s="84"/>
      <c r="Q28" s="62" t="str">
        <f t="shared" si="4"/>
        <v/>
      </c>
      <c r="R28" s="62" t="str">
        <f t="shared" si="37"/>
        <v/>
      </c>
      <c r="S28" s="65" t="str">
        <f t="shared" si="126"/>
        <v/>
      </c>
      <c r="T28" s="68" t="str">
        <f t="shared" si="38"/>
        <v/>
      </c>
      <c r="U28" s="32"/>
      <c r="V28" s="84"/>
      <c r="W28" s="62" t="str">
        <f t="shared" si="5"/>
        <v/>
      </c>
      <c r="X28" s="62" t="str">
        <f t="shared" si="39"/>
        <v/>
      </c>
      <c r="Y28" s="65" t="str">
        <f t="shared" si="127"/>
        <v/>
      </c>
      <c r="Z28" s="68" t="str">
        <f t="shared" si="40"/>
        <v/>
      </c>
      <c r="AA28" s="32"/>
      <c r="AB28" s="84"/>
      <c r="AC28" s="62" t="str">
        <f t="shared" si="6"/>
        <v/>
      </c>
      <c r="AD28" s="62" t="str">
        <f t="shared" si="41"/>
        <v/>
      </c>
      <c r="AE28" s="65" t="str">
        <f t="shared" si="128"/>
        <v/>
      </c>
      <c r="AF28" s="68" t="str">
        <f t="shared" si="42"/>
        <v/>
      </c>
      <c r="AG28" s="32"/>
      <c r="AH28" s="84"/>
      <c r="AI28" s="62" t="str">
        <f t="shared" si="7"/>
        <v/>
      </c>
      <c r="AJ28" s="62" t="str">
        <f t="shared" si="43"/>
        <v/>
      </c>
      <c r="AK28" s="65" t="str">
        <f t="shared" si="129"/>
        <v/>
      </c>
      <c r="AL28" s="68" t="str">
        <f t="shared" si="44"/>
        <v/>
      </c>
      <c r="AM28" s="32"/>
      <c r="AN28" s="84"/>
      <c r="AO28" s="62" t="str">
        <f t="shared" si="8"/>
        <v/>
      </c>
      <c r="AP28" s="62" t="str">
        <f t="shared" si="45"/>
        <v/>
      </c>
      <c r="AQ28" s="65" t="str">
        <f t="shared" si="130"/>
        <v/>
      </c>
      <c r="AR28" s="68" t="str">
        <f t="shared" si="46"/>
        <v/>
      </c>
      <c r="AS28" s="32"/>
      <c r="AT28" s="84"/>
      <c r="AU28" s="62" t="str">
        <f t="shared" si="9"/>
        <v/>
      </c>
      <c r="AV28" s="62" t="str">
        <f t="shared" si="47"/>
        <v/>
      </c>
      <c r="AW28" s="65" t="str">
        <f t="shared" si="131"/>
        <v/>
      </c>
      <c r="AX28" s="68" t="str">
        <f t="shared" si="48"/>
        <v/>
      </c>
      <c r="AY28" s="32"/>
      <c r="AZ28" s="84"/>
      <c r="BA28" s="62" t="str">
        <f t="shared" si="10"/>
        <v/>
      </c>
      <c r="BB28" s="62" t="str">
        <f t="shared" si="49"/>
        <v/>
      </c>
      <c r="BC28" s="65" t="str">
        <f t="shared" si="132"/>
        <v/>
      </c>
      <c r="BD28" s="68" t="str">
        <f t="shared" si="50"/>
        <v/>
      </c>
      <c r="BE28" s="32"/>
      <c r="BF28" s="84"/>
      <c r="BG28" s="62" t="str">
        <f t="shared" si="11"/>
        <v/>
      </c>
      <c r="BH28" s="62" t="str">
        <f t="shared" si="51"/>
        <v/>
      </c>
      <c r="BI28" s="65" t="str">
        <f t="shared" si="133"/>
        <v/>
      </c>
      <c r="BJ28" s="68" t="str">
        <f t="shared" si="52"/>
        <v/>
      </c>
      <c r="BK28" s="32"/>
      <c r="BL28" s="84"/>
      <c r="BM28" s="62" t="str">
        <f t="shared" si="12"/>
        <v/>
      </c>
      <c r="BN28" s="62" t="str">
        <f t="shared" si="53"/>
        <v/>
      </c>
      <c r="BO28" s="65" t="str">
        <f t="shared" si="134"/>
        <v/>
      </c>
      <c r="BP28" s="68" t="str">
        <f t="shared" si="54"/>
        <v/>
      </c>
      <c r="BQ28" s="32"/>
      <c r="BR28" s="84"/>
      <c r="BS28" s="62" t="str">
        <f t="shared" si="13"/>
        <v/>
      </c>
      <c r="BT28" s="62" t="str">
        <f t="shared" si="55"/>
        <v/>
      </c>
      <c r="BU28" s="65" t="str">
        <f t="shared" si="135"/>
        <v/>
      </c>
      <c r="BV28" s="68" t="str">
        <f t="shared" si="56"/>
        <v/>
      </c>
      <c r="BW28" s="32"/>
      <c r="BX28" s="84"/>
      <c r="BY28" s="62" t="str">
        <f t="shared" si="14"/>
        <v/>
      </c>
      <c r="BZ28" s="62" t="str">
        <f t="shared" si="57"/>
        <v/>
      </c>
      <c r="CA28" s="65" t="str">
        <f t="shared" si="136"/>
        <v/>
      </c>
      <c r="CB28" s="68" t="str">
        <f t="shared" si="58"/>
        <v/>
      </c>
      <c r="CC28" s="32"/>
      <c r="CD28" s="84"/>
      <c r="CE28" s="62" t="str">
        <f t="shared" si="15"/>
        <v/>
      </c>
      <c r="CF28" s="62" t="str">
        <f t="shared" si="59"/>
        <v/>
      </c>
      <c r="CG28" s="65" t="str">
        <f t="shared" si="137"/>
        <v/>
      </c>
      <c r="CH28" s="68" t="str">
        <f t="shared" si="60"/>
        <v/>
      </c>
      <c r="CI28" s="32"/>
      <c r="CJ28" s="84"/>
      <c r="CK28" s="62" t="str">
        <f t="shared" si="16"/>
        <v/>
      </c>
      <c r="CL28" s="62" t="str">
        <f t="shared" si="61"/>
        <v/>
      </c>
      <c r="CM28" s="65" t="str">
        <f t="shared" si="138"/>
        <v/>
      </c>
      <c r="CN28" s="68" t="str">
        <f t="shared" si="62"/>
        <v/>
      </c>
      <c r="CO28" s="32"/>
      <c r="CP28" s="84"/>
      <c r="CQ28" s="62" t="str">
        <f t="shared" si="17"/>
        <v/>
      </c>
      <c r="CR28" s="62" t="str">
        <f t="shared" si="63"/>
        <v/>
      </c>
      <c r="CS28" s="65" t="str">
        <f t="shared" si="139"/>
        <v/>
      </c>
      <c r="CT28" s="68" t="str">
        <f t="shared" si="64"/>
        <v/>
      </c>
      <c r="CU28" s="32"/>
      <c r="CV28" s="84"/>
      <c r="CW28" s="62" t="str">
        <f t="shared" si="18"/>
        <v/>
      </c>
      <c r="CX28" s="62" t="str">
        <f t="shared" si="65"/>
        <v/>
      </c>
      <c r="CY28" s="65" t="str">
        <f t="shared" si="140"/>
        <v/>
      </c>
      <c r="CZ28" s="68" t="str">
        <f t="shared" si="66"/>
        <v/>
      </c>
      <c r="DA28" s="32"/>
      <c r="DB28" s="84"/>
      <c r="DC28" s="62" t="str">
        <f t="shared" si="19"/>
        <v/>
      </c>
      <c r="DD28" s="62" t="str">
        <f t="shared" si="67"/>
        <v/>
      </c>
      <c r="DE28" s="65" t="str">
        <f t="shared" si="141"/>
        <v/>
      </c>
      <c r="DF28" s="68" t="str">
        <f t="shared" si="68"/>
        <v/>
      </c>
      <c r="DG28" s="32"/>
      <c r="DH28" s="84"/>
      <c r="DI28" s="62" t="str">
        <f t="shared" si="20"/>
        <v/>
      </c>
      <c r="DJ28" s="62" t="str">
        <f t="shared" si="69"/>
        <v/>
      </c>
      <c r="DK28" s="65" t="str">
        <f t="shared" si="142"/>
        <v/>
      </c>
      <c r="DL28" s="68" t="str">
        <f t="shared" si="70"/>
        <v/>
      </c>
      <c r="DM28" s="32"/>
      <c r="DN28" s="84"/>
      <c r="DO28" s="62" t="str">
        <f t="shared" si="21"/>
        <v/>
      </c>
      <c r="DP28" s="62" t="str">
        <f t="shared" si="71"/>
        <v/>
      </c>
      <c r="DQ28" s="65" t="str">
        <f t="shared" si="143"/>
        <v/>
      </c>
      <c r="DR28" s="68" t="str">
        <f t="shared" si="72"/>
        <v/>
      </c>
      <c r="DS28" s="32"/>
      <c r="DT28" s="84"/>
      <c r="DU28" s="62" t="str">
        <f t="shared" si="22"/>
        <v/>
      </c>
      <c r="DV28" s="62" t="str">
        <f t="shared" si="73"/>
        <v/>
      </c>
      <c r="DW28" s="65" t="str">
        <f t="shared" si="144"/>
        <v/>
      </c>
      <c r="DX28" s="68" t="str">
        <f t="shared" si="74"/>
        <v/>
      </c>
      <c r="DY28" s="32"/>
      <c r="DZ28" s="84"/>
      <c r="EA28" s="62" t="str">
        <f t="shared" si="23"/>
        <v/>
      </c>
      <c r="EB28" s="62" t="str">
        <f t="shared" si="75"/>
        <v/>
      </c>
      <c r="EC28" s="65" t="str">
        <f t="shared" si="145"/>
        <v/>
      </c>
      <c r="ED28" s="68" t="str">
        <f t="shared" si="76"/>
        <v/>
      </c>
      <c r="EE28" s="32"/>
      <c r="EF28" s="84"/>
      <c r="EG28" s="62" t="str">
        <f t="shared" si="24"/>
        <v/>
      </c>
      <c r="EH28" s="62" t="str">
        <f t="shared" si="77"/>
        <v/>
      </c>
      <c r="EI28" s="65" t="str">
        <f t="shared" si="146"/>
        <v/>
      </c>
      <c r="EJ28" s="68" t="str">
        <f t="shared" si="78"/>
        <v/>
      </c>
      <c r="EK28" s="32"/>
      <c r="EL28" s="84"/>
      <c r="EM28" s="62" t="str">
        <f t="shared" si="25"/>
        <v/>
      </c>
      <c r="EN28" s="62" t="str">
        <f t="shared" si="79"/>
        <v/>
      </c>
      <c r="EO28" s="65" t="str">
        <f t="shared" si="147"/>
        <v/>
      </c>
      <c r="EP28" s="68" t="str">
        <f t="shared" si="80"/>
        <v/>
      </c>
      <c r="EQ28" s="32"/>
      <c r="ER28" s="84"/>
      <c r="ES28" s="62" t="str">
        <f t="shared" si="26"/>
        <v/>
      </c>
      <c r="ET28" s="62" t="str">
        <f t="shared" si="81"/>
        <v/>
      </c>
      <c r="EU28" s="65" t="str">
        <f t="shared" si="148"/>
        <v/>
      </c>
      <c r="EV28" s="68" t="str">
        <f t="shared" si="82"/>
        <v/>
      </c>
      <c r="EW28" s="32"/>
      <c r="EX28" s="84"/>
      <c r="EY28" s="62" t="str">
        <f t="shared" si="27"/>
        <v/>
      </c>
      <c r="EZ28" s="62" t="str">
        <f t="shared" si="83"/>
        <v/>
      </c>
      <c r="FA28" s="65" t="str">
        <f t="shared" si="149"/>
        <v/>
      </c>
      <c r="FB28" s="68" t="str">
        <f t="shared" si="84"/>
        <v/>
      </c>
      <c r="FC28" s="32"/>
      <c r="FD28" s="84"/>
      <c r="FE28" s="62" t="str">
        <f t="shared" si="28"/>
        <v/>
      </c>
      <c r="FF28" s="62" t="str">
        <f t="shared" si="85"/>
        <v/>
      </c>
      <c r="FG28" s="65" t="str">
        <f t="shared" si="150"/>
        <v/>
      </c>
      <c r="FH28" s="68" t="str">
        <f t="shared" si="86"/>
        <v/>
      </c>
      <c r="FI28" s="32"/>
      <c r="FJ28" s="84"/>
      <c r="FK28" s="62" t="str">
        <f t="shared" si="29"/>
        <v/>
      </c>
      <c r="FL28" s="62" t="str">
        <f t="shared" si="87"/>
        <v/>
      </c>
      <c r="FM28" s="65" t="str">
        <f t="shared" si="151"/>
        <v/>
      </c>
      <c r="FN28" s="68" t="str">
        <f t="shared" si="88"/>
        <v/>
      </c>
      <c r="FO28" s="32"/>
      <c r="FP28" s="84"/>
      <c r="FQ28" s="62" t="str">
        <f t="shared" si="30"/>
        <v/>
      </c>
      <c r="FR28" s="62" t="str">
        <f t="shared" si="89"/>
        <v/>
      </c>
      <c r="FS28" s="65" t="str">
        <f t="shared" si="152"/>
        <v/>
      </c>
      <c r="FT28" s="68" t="str">
        <f t="shared" si="90"/>
        <v/>
      </c>
      <c r="FU28" s="32"/>
      <c r="FV28" s="84"/>
      <c r="FW28" s="62" t="str">
        <f t="shared" si="31"/>
        <v/>
      </c>
      <c r="FX28" s="62" t="str">
        <f t="shared" si="91"/>
        <v/>
      </c>
      <c r="FY28" s="65" t="str">
        <f t="shared" si="153"/>
        <v/>
      </c>
      <c r="FZ28" s="68" t="str">
        <f t="shared" si="92"/>
        <v/>
      </c>
      <c r="GA28" s="32"/>
      <c r="GC28" s="7" t="str">
        <f t="shared" si="93"/>
        <v>Jan 2020</v>
      </c>
      <c r="GD28" s="7" t="str">
        <f t="shared" ca="1" si="32"/>
        <v>Weekend</v>
      </c>
      <c r="GI28" s="45">
        <f t="shared" si="156"/>
        <v>44190</v>
      </c>
      <c r="GR28" s="50"/>
      <c r="GT28" s="71">
        <f>IF(GT$9="", "", IF(AND(NOT('Personnel Details'!$N$11=""), $B28&gt;='Personnel Details'!$N$11), 'Personnel Details'!$O$11, IF(AND(NOT('Personnel Details'!$I$11=""), $B28&gt;='Personnel Details'!$I$11), 'Personnel Details'!$J$11, 'Personnel Details'!$E$11)))</f>
        <v>0.8</v>
      </c>
      <c r="GU28" s="59" t="str">
        <f>IF(GT$9="", "", IF(AND(NOT('Personnel Details'!$N$11=""), $B28&gt;='Personnel Details'!$N$11), IF('Personnel Details'!$P$11="","", 'Personnel Details'!$P$11), IF(AND(NOT('Personnel Details'!$I$11=""), $B28&gt;='Personnel Details'!$I$11), IF('Personnel Details'!$K$11="", "", 'Personnel Details'!$K$11), IF('Personnel Details'!$F$11="", "", 'Personnel Details'!$F$11))))</f>
        <v/>
      </c>
      <c r="GV28" s="74">
        <f>IF(GT$9="", "", IF(AND(NOT('Personnel Details'!$N$11=""), $B28&gt;='Personnel Details'!$N$11), 'Personnel Details'!$Q$11, IF(AND(NOT('Personnel Details'!$I$11=""), $B28&gt;='Personnel Details'!$I$11), 'Personnel Details'!$L$11, 'Personnel Details'!$G$11)))</f>
        <v>0</v>
      </c>
      <c r="GW28" s="59">
        <f t="shared" si="94"/>
        <v>1280</v>
      </c>
      <c r="GX28" s="53"/>
      <c r="GZ28" s="78">
        <f>IF(GZ$9="", "", IF(AND(NOT('Personnel Details'!$N$12=""), $B28&gt;='Personnel Details'!$N$12), 'Personnel Details'!$O$12, IF(AND(NOT('Personnel Details'!$I$12=""), $B28&gt;='Personnel Details'!$I$12), 'Personnel Details'!$J$12, 'Personnel Details'!$E$12)))</f>
        <v>0.8</v>
      </c>
      <c r="HA28" s="59" t="str">
        <f>IF(GZ$9="", "", IF(AND(NOT('Personnel Details'!$N$12=""), $B28&gt;='Personnel Details'!$N$12), IF('Personnel Details'!$P$12="","", 'Personnel Details'!$P$12), IF(AND(NOT('Personnel Details'!$I$12=""), $B28&gt;='Personnel Details'!$I$12), IF('Personnel Details'!$K$12="", "", 'Personnel Details'!$K$12), IF('Personnel Details'!$F$12="", "", 'Personnel Details'!$F$12))))</f>
        <v/>
      </c>
      <c r="HB28" s="79">
        <f>IF(GZ$9="", "", IF(AND(NOT('Personnel Details'!$N$12=""), $B28&gt;='Personnel Details'!$N$12), 'Personnel Details'!$Q$12, IF(AND(NOT('Personnel Details'!$I$12=""), $B28&gt;='Personnel Details'!$I$12), 'Personnel Details'!$L$12, 'Personnel Details'!$G$12)))</f>
        <v>0</v>
      </c>
      <c r="HC28" s="59">
        <f t="shared" si="95"/>
        <v>1210</v>
      </c>
      <c r="HD28" s="53"/>
      <c r="HF28" s="78">
        <f>IF(HF$9="", "", IF(AND(NOT('Personnel Details'!$N$13=""), $B28&gt;='Personnel Details'!$N$13), 'Personnel Details'!$O$13, IF(AND(NOT('Personnel Details'!$I$13=""), $B28&gt;='Personnel Details'!$I$13), 'Personnel Details'!$J$13, 'Personnel Details'!$E$13)))</f>
        <v>0.8</v>
      </c>
      <c r="HG28" s="59" t="str">
        <f>IF(HF$9="", "", IF(AND(NOT('Personnel Details'!$N$13=""), $B28&gt;='Personnel Details'!$N$13), IF('Personnel Details'!$P$13="","", 'Personnel Details'!$P$13), IF(AND(NOT('Personnel Details'!$I$13=""), $B28&gt;='Personnel Details'!$I$13), IF('Personnel Details'!$K$13="", "", 'Personnel Details'!$K$13), IF('Personnel Details'!$F$13="", "", 'Personnel Details'!$F$13))))</f>
        <v/>
      </c>
      <c r="HH28" s="79">
        <f>IF(HF$9="", "", IF(AND(NOT('Personnel Details'!$N$13=""), $B28&gt;='Personnel Details'!$N$13), 'Personnel Details'!$Q$13, IF(AND(NOT('Personnel Details'!$I$13=""), $B28&gt;='Personnel Details'!$I$13), 'Personnel Details'!$L$13, 'Personnel Details'!$G$13)))</f>
        <v>0</v>
      </c>
      <c r="HI28" s="59">
        <f t="shared" si="96"/>
        <v>1230</v>
      </c>
      <c r="HJ28" s="53"/>
      <c r="HL28" s="78">
        <f>IF(HL$9="", "", IF(AND(NOT('Personnel Details'!$N$14=""), $B28&gt;='Personnel Details'!$N$14), 'Personnel Details'!$O$14, IF(AND(NOT('Personnel Details'!$I$14=""), $B28&gt;='Personnel Details'!$I$14), 'Personnel Details'!$J$14, 'Personnel Details'!$E$14)))</f>
        <v>0.8</v>
      </c>
      <c r="HM28" s="59">
        <f>IF(HL$9="", "", IF(AND(NOT('Personnel Details'!$N$14=""), $B28&gt;='Personnel Details'!$N$14), IF('Personnel Details'!$P$14="","", 'Personnel Details'!$P$14), IF(AND(NOT('Personnel Details'!$I$14=""), $B28&gt;='Personnel Details'!$I$14), IF('Personnel Details'!$K$14="", "", 'Personnel Details'!$K$14), IF('Personnel Details'!$F$14="", "", 'Personnel Details'!$F$14))))</f>
        <v>2000</v>
      </c>
      <c r="HN28" s="79">
        <f>IF(HL$9="", "", IF(AND(NOT('Personnel Details'!$N$14=""), $B28&gt;='Personnel Details'!$N$14), 'Personnel Details'!$Q$14, IF(AND(NOT('Personnel Details'!$I$14=""), $B28&gt;='Personnel Details'!$I$14), 'Personnel Details'!$L$14, 'Personnel Details'!$G$14)))</f>
        <v>0.85</v>
      </c>
      <c r="HO28" s="59">
        <f t="shared" si="97"/>
        <v>1260</v>
      </c>
      <c r="HP28" s="53"/>
      <c r="HR28" s="78" t="str">
        <f>IF(HR$9="", "", IF(AND(NOT('Personnel Details'!$N$15=""), $B28&gt;='Personnel Details'!$N$15), 'Personnel Details'!$O$15, IF(AND(NOT('Personnel Details'!$I$15=""), $B28&gt;='Personnel Details'!$I$15), 'Personnel Details'!$J$15, 'Personnel Details'!$E$15)))</f>
        <v/>
      </c>
      <c r="HS28" s="59" t="str">
        <f>IF(HR$9="", "", IF(AND(NOT('Personnel Details'!$N$15=""), $B28&gt;='Personnel Details'!$N$15), IF('Personnel Details'!$P$15="","", 'Personnel Details'!$P$15), IF(AND(NOT('Personnel Details'!$I$15=""), $B28&gt;='Personnel Details'!$I$15), IF('Personnel Details'!$K$15="", "", 'Personnel Details'!$K$15), IF('Personnel Details'!$F$15="", "", 'Personnel Details'!$F$15))))</f>
        <v/>
      </c>
      <c r="HT28" s="79" t="str">
        <f>IF(HR$9="", "", IF(AND(NOT('Personnel Details'!$N$15=""), $B28&gt;='Personnel Details'!$N$15), 'Personnel Details'!$Q$15, IF(AND(NOT('Personnel Details'!$I$15=""), $B28&gt;='Personnel Details'!$I$15), 'Personnel Details'!$L$15, 'Personnel Details'!$G$15)))</f>
        <v/>
      </c>
      <c r="HU28" s="59">
        <f t="shared" si="98"/>
        <v>0</v>
      </c>
      <c r="HV28" s="53"/>
      <c r="HX28" s="78" t="str">
        <f>IF(HX$9="", "", IF(AND(NOT('Personnel Details'!$N$16=""), $B28&gt;='Personnel Details'!$N$16), 'Personnel Details'!$O$16, IF(AND(NOT('Personnel Details'!$I$16=""), $B28&gt;='Personnel Details'!$I$16), 'Personnel Details'!$J$16, 'Personnel Details'!$E$16)))</f>
        <v/>
      </c>
      <c r="HY28" s="59" t="str">
        <f>IF(HX$9="", "", IF(AND(NOT('Personnel Details'!$N$16=""), $B28&gt;='Personnel Details'!$N$16), IF('Personnel Details'!$P$16="","", 'Personnel Details'!$P$16), IF(AND(NOT('Personnel Details'!$I$16=""), $B28&gt;='Personnel Details'!$I$16), IF('Personnel Details'!$K$16="", "", 'Personnel Details'!$K$16), IF('Personnel Details'!$F$16="", "", 'Personnel Details'!$F$16))))</f>
        <v/>
      </c>
      <c r="HZ28" s="79" t="str">
        <f>IF(HX$9="", "", IF(AND(NOT('Personnel Details'!$N$16=""), $B28&gt;='Personnel Details'!$N$16), 'Personnel Details'!$Q$16, IF(AND(NOT('Personnel Details'!$I$16=""), $B28&gt;='Personnel Details'!$I$16), 'Personnel Details'!$L$16, 'Personnel Details'!$G$16)))</f>
        <v/>
      </c>
      <c r="IA28" s="59">
        <f t="shared" si="99"/>
        <v>0</v>
      </c>
      <c r="IB28" s="53"/>
      <c r="ID28" s="78" t="str">
        <f>IF(ID$9="", "", IF(AND(NOT('Personnel Details'!$N$17=""), $B28&gt;='Personnel Details'!$N$17), 'Personnel Details'!$O$17, IF(AND(NOT('Personnel Details'!$I$17=""), $B28&gt;='Personnel Details'!$I$17), 'Personnel Details'!$J$17, 'Personnel Details'!$E$17)))</f>
        <v/>
      </c>
      <c r="IE28" s="59" t="str">
        <f>IF(ID$9="", "", IF(AND(NOT('Personnel Details'!$N$17=""), $B28&gt;='Personnel Details'!$N$17), IF('Personnel Details'!$P$17="","", 'Personnel Details'!$P$17), IF(AND(NOT('Personnel Details'!$I$17=""), $B28&gt;='Personnel Details'!$I$17), IF('Personnel Details'!$K$17="", "", 'Personnel Details'!$K$17), IF('Personnel Details'!$F$17="", "", 'Personnel Details'!$F$17))))</f>
        <v/>
      </c>
      <c r="IF28" s="79" t="str">
        <f>IF(ID$9="", "", IF(AND(NOT('Personnel Details'!$N$17=""), $B28&gt;='Personnel Details'!$N$17), 'Personnel Details'!$Q$17, IF(AND(NOT('Personnel Details'!$I$17=""), $B28&gt;='Personnel Details'!$I$17), 'Personnel Details'!$L$17, 'Personnel Details'!$G$17)))</f>
        <v/>
      </c>
      <c r="IG28" s="59">
        <f t="shared" si="100"/>
        <v>0</v>
      </c>
      <c r="IH28" s="53"/>
      <c r="IJ28" s="78" t="str">
        <f>IF(IJ$9="", "", IF(AND(NOT('Personnel Details'!$N$18=""), $B28&gt;='Personnel Details'!$N$18), 'Personnel Details'!$O$18, IF(AND(NOT('Personnel Details'!$I$18=""), $B28&gt;='Personnel Details'!$I$18), 'Personnel Details'!$J$18, 'Personnel Details'!$E$18)))</f>
        <v/>
      </c>
      <c r="IK28" s="59" t="str">
        <f>IF(IJ$9="", "", IF(AND(NOT('Personnel Details'!$N$18=""), $B28&gt;='Personnel Details'!$N$18), IF('Personnel Details'!$P$18="","", 'Personnel Details'!$P$18), IF(AND(NOT('Personnel Details'!$I$18=""), $B28&gt;='Personnel Details'!$I$18), IF('Personnel Details'!$K$18="", "", 'Personnel Details'!$K$18), IF('Personnel Details'!$F$18="", "", 'Personnel Details'!$F$18))))</f>
        <v/>
      </c>
      <c r="IL28" s="79" t="str">
        <f>IF(IJ$9="", "", IF(AND(NOT('Personnel Details'!$N$18=""), $B28&gt;='Personnel Details'!$N$18), 'Personnel Details'!$Q$18, IF(AND(NOT('Personnel Details'!$I$18=""), $B28&gt;='Personnel Details'!$I$18), 'Personnel Details'!$L$18, 'Personnel Details'!$G$18)))</f>
        <v/>
      </c>
      <c r="IM28" s="59">
        <f t="shared" si="101"/>
        <v>0</v>
      </c>
      <c r="IN28" s="53"/>
      <c r="IP28" s="78" t="str">
        <f>IF(IP$9="", "", IF(AND(NOT('Personnel Details'!$N$19=""), $B28&gt;='Personnel Details'!$N$19), 'Personnel Details'!$O$19, IF(AND(NOT('Personnel Details'!$I$19=""), $B28&gt;='Personnel Details'!$I$19), 'Personnel Details'!$J$19, 'Personnel Details'!$E$19)))</f>
        <v/>
      </c>
      <c r="IQ28" s="59" t="str">
        <f>IF(IP$9="", "", IF(AND(NOT('Personnel Details'!$N$19=""), $B28&gt;='Personnel Details'!$N$19), IF('Personnel Details'!$P$19="","", 'Personnel Details'!$P$19), IF(AND(NOT('Personnel Details'!$I$19=""), $B28&gt;='Personnel Details'!$I$19), IF('Personnel Details'!$K$19="", "", 'Personnel Details'!$K$19), IF('Personnel Details'!$F$19="", "", 'Personnel Details'!$F$19))))</f>
        <v/>
      </c>
      <c r="IR28" s="79" t="str">
        <f>IF(IP$9="", "", IF(AND(NOT('Personnel Details'!$N$19=""), $B28&gt;='Personnel Details'!$N$19), 'Personnel Details'!$Q$19, IF(AND(NOT('Personnel Details'!$I$19=""), $B28&gt;='Personnel Details'!$I$19), 'Personnel Details'!$L$19, 'Personnel Details'!$G$19)))</f>
        <v/>
      </c>
      <c r="IS28" s="59">
        <f t="shared" si="102"/>
        <v>0</v>
      </c>
      <c r="IT28" s="53"/>
      <c r="IV28" s="78" t="str">
        <f>IF(IV$9="", "", IF(AND(NOT('Personnel Details'!$N$20=""), $B28&gt;='Personnel Details'!$N$20), 'Personnel Details'!$O$20, IF(AND(NOT('Personnel Details'!$I$20=""), $B28&gt;='Personnel Details'!$I$20), 'Personnel Details'!$J$20, 'Personnel Details'!$E$20)))</f>
        <v/>
      </c>
      <c r="IW28" s="59" t="str">
        <f>IF(IV$9="", "", IF(AND(NOT('Personnel Details'!$N$20=""), $B28&gt;='Personnel Details'!$N$20), IF('Personnel Details'!$P$20="","", 'Personnel Details'!$P$20), IF(AND(NOT('Personnel Details'!$I$20=""), $B28&gt;='Personnel Details'!$I$20), IF('Personnel Details'!$K$20="", "", 'Personnel Details'!$K$20), IF('Personnel Details'!$F$20="", "", 'Personnel Details'!$F$20))))</f>
        <v/>
      </c>
      <c r="IX28" s="79" t="str">
        <f>IF(IV$9="", "", IF(AND(NOT('Personnel Details'!$N$20=""), $B28&gt;='Personnel Details'!$N$20), 'Personnel Details'!$Q$20, IF(AND(NOT('Personnel Details'!$I$20=""), $B28&gt;='Personnel Details'!$I$20), 'Personnel Details'!$L$20, 'Personnel Details'!$G$20)))</f>
        <v/>
      </c>
      <c r="IY28" s="59">
        <f t="shared" si="103"/>
        <v>0</v>
      </c>
      <c r="IZ28" s="53"/>
      <c r="JB28" s="78" t="str">
        <f>IF(JB$9="", "", IF(AND(NOT('Personnel Details'!$N$21=""), $B28&gt;='Personnel Details'!$N$21), 'Personnel Details'!$O$21, IF(AND(NOT('Personnel Details'!$I$21=""), $B28&gt;='Personnel Details'!$I$21), 'Personnel Details'!$J$21, 'Personnel Details'!$E$21)))</f>
        <v/>
      </c>
      <c r="JC28" s="59" t="str">
        <f>IF(JB$9="", "", IF(AND(NOT('Personnel Details'!$N$21=""), $B28&gt;='Personnel Details'!$N$21), IF('Personnel Details'!$P$21="","", 'Personnel Details'!$P$21), IF(AND(NOT('Personnel Details'!$I$21=""), $B28&gt;='Personnel Details'!$I$21), IF('Personnel Details'!$K$21="", "", 'Personnel Details'!$K$21), IF('Personnel Details'!$F$21="", "", 'Personnel Details'!$F$21))))</f>
        <v/>
      </c>
      <c r="JD28" s="79" t="str">
        <f>IF(JB$9="", "", IF(AND(NOT('Personnel Details'!$N$21=""), $B28&gt;='Personnel Details'!$N$21), 'Personnel Details'!$Q$21, IF(AND(NOT('Personnel Details'!$I$21=""), $B28&gt;='Personnel Details'!$I$21), 'Personnel Details'!$L$21, 'Personnel Details'!$G$21)))</f>
        <v/>
      </c>
      <c r="JE28" s="59">
        <f t="shared" si="104"/>
        <v>0</v>
      </c>
      <c r="JF28" s="53"/>
      <c r="JH28" s="78" t="str">
        <f>IF(JH$9="", "", IF(AND(NOT('Personnel Details'!$N$22=""), $B28&gt;='Personnel Details'!$N$22), 'Personnel Details'!$O$22, IF(AND(NOT('Personnel Details'!$I$22=""), $B28&gt;='Personnel Details'!$I$22), 'Personnel Details'!$J$22, 'Personnel Details'!$E$22)))</f>
        <v/>
      </c>
      <c r="JI28" s="59" t="str">
        <f>IF(JH$9="", "", IF(AND(NOT('Personnel Details'!$N$22=""), $B28&gt;='Personnel Details'!$N$22), IF('Personnel Details'!$P$22="","", 'Personnel Details'!$P$22), IF(AND(NOT('Personnel Details'!$I$22=""), $B28&gt;='Personnel Details'!$I$22), IF('Personnel Details'!$K$22="", "", 'Personnel Details'!$K$22), IF('Personnel Details'!$F$22="", "", 'Personnel Details'!$F$22))))</f>
        <v/>
      </c>
      <c r="JJ28" s="79" t="str">
        <f>IF(JH$9="", "", IF(AND(NOT('Personnel Details'!$N$22=""), $B28&gt;='Personnel Details'!$N$22), 'Personnel Details'!$Q$22, IF(AND(NOT('Personnel Details'!$I$22=""), $B28&gt;='Personnel Details'!$I$22), 'Personnel Details'!$L$22, 'Personnel Details'!$G$22)))</f>
        <v/>
      </c>
      <c r="JK28" s="59">
        <f t="shared" si="105"/>
        <v>0</v>
      </c>
      <c r="JL28" s="53"/>
      <c r="JN28" s="78" t="str">
        <f>IF(JN$9="", "", IF(AND(NOT('Personnel Details'!$N$23=""), $B28&gt;='Personnel Details'!$N$23), 'Personnel Details'!$O$23, IF(AND(NOT('Personnel Details'!$I$23=""), $B28&gt;='Personnel Details'!$I$23), 'Personnel Details'!$J$23, 'Personnel Details'!$E$23)))</f>
        <v/>
      </c>
      <c r="JO28" s="59" t="str">
        <f>IF(JN$9="", "", IF(AND(NOT('Personnel Details'!$N$23=""), $B28&gt;='Personnel Details'!$N$23), IF('Personnel Details'!$P$23="","", 'Personnel Details'!$P$23), IF(AND(NOT('Personnel Details'!$I$23=""), $B28&gt;='Personnel Details'!$I$23), IF('Personnel Details'!$K$23="", "", 'Personnel Details'!$K$23), IF('Personnel Details'!$F$23="", "", 'Personnel Details'!$F$23))))</f>
        <v/>
      </c>
      <c r="JP28" s="79" t="str">
        <f>IF(JN$9="", "", IF(AND(NOT('Personnel Details'!$N$23=""), $B28&gt;='Personnel Details'!$N$23), 'Personnel Details'!$Q$23, IF(AND(NOT('Personnel Details'!$I$23=""), $B28&gt;='Personnel Details'!$I$23), 'Personnel Details'!$L$23, 'Personnel Details'!$G$23)))</f>
        <v/>
      </c>
      <c r="JQ28" s="59">
        <f t="shared" si="106"/>
        <v>0</v>
      </c>
      <c r="JR28" s="53"/>
      <c r="JT28" s="78" t="str">
        <f>IF(JT$9="", "", IF(AND(NOT('Personnel Details'!$N$24=""), $B28&gt;='Personnel Details'!$N$24), 'Personnel Details'!$O$24, IF(AND(NOT('Personnel Details'!$I$24=""), $B28&gt;='Personnel Details'!$I$24), 'Personnel Details'!$J$24, 'Personnel Details'!$E$24)))</f>
        <v/>
      </c>
      <c r="JU28" s="59" t="str">
        <f>IF(JT$9="", "", IF(AND(NOT('Personnel Details'!$N$24=""), $B28&gt;='Personnel Details'!$N$24), IF('Personnel Details'!$P$24="","", 'Personnel Details'!$P$24), IF(AND(NOT('Personnel Details'!$I$24=""), $B28&gt;='Personnel Details'!$I$24), IF('Personnel Details'!$K$24="", "", 'Personnel Details'!$K$24), IF('Personnel Details'!$F$24="", "", 'Personnel Details'!$F$24))))</f>
        <v/>
      </c>
      <c r="JV28" s="79" t="str">
        <f>IF(JT$9="", "", IF(AND(NOT('Personnel Details'!$N$24=""), $B28&gt;='Personnel Details'!$N$24), 'Personnel Details'!$Q$24, IF(AND(NOT('Personnel Details'!$I$24=""), $B28&gt;='Personnel Details'!$I$24), 'Personnel Details'!$L$24, 'Personnel Details'!$G$24)))</f>
        <v/>
      </c>
      <c r="JW28" s="59">
        <f t="shared" si="107"/>
        <v>0</v>
      </c>
      <c r="JX28" s="53"/>
      <c r="JZ28" s="78" t="str">
        <f>IF(JZ$9="", "", IF(AND(NOT('Personnel Details'!$N$25=""), $B28&gt;='Personnel Details'!$N$25), 'Personnel Details'!$O$25, IF(AND(NOT('Personnel Details'!$I$25=""), $B28&gt;='Personnel Details'!$I$25), 'Personnel Details'!$J$25, 'Personnel Details'!$E$25)))</f>
        <v/>
      </c>
      <c r="KA28" s="59" t="str">
        <f>IF(JZ$9="", "", IF(AND(NOT('Personnel Details'!$N$25=""), $B28&gt;='Personnel Details'!$N$25), IF('Personnel Details'!$P$25="","", 'Personnel Details'!$P$25), IF(AND(NOT('Personnel Details'!$I$25=""), $B28&gt;='Personnel Details'!$I$25), IF('Personnel Details'!$K$25="", "", 'Personnel Details'!$K$25), IF('Personnel Details'!$F$25="", "", 'Personnel Details'!$F$25))))</f>
        <v/>
      </c>
      <c r="KB28" s="79" t="str">
        <f>IF(JZ$9="", "", IF(AND(NOT('Personnel Details'!$N$25=""), $B28&gt;='Personnel Details'!$N$25), 'Personnel Details'!$Q$25, IF(AND(NOT('Personnel Details'!$I$25=""), $B28&gt;='Personnel Details'!$I$25), 'Personnel Details'!$L$25, 'Personnel Details'!$G$25)))</f>
        <v/>
      </c>
      <c r="KC28" s="59">
        <f t="shared" si="108"/>
        <v>0</v>
      </c>
      <c r="KD28" s="53"/>
      <c r="KF28" s="78" t="str">
        <f>IF(KF$9="", "", IF(AND(NOT('Personnel Details'!$N$26=""), $B28&gt;='Personnel Details'!$N$26), 'Personnel Details'!$O$26, IF(AND(NOT('Personnel Details'!$I$26=""), $B28&gt;='Personnel Details'!$I$26), 'Personnel Details'!$J$26, 'Personnel Details'!$E$26)))</f>
        <v/>
      </c>
      <c r="KG28" s="59" t="str">
        <f>IF(KF$9="", "", IF(AND(NOT('Personnel Details'!$N$26=""), $B28&gt;='Personnel Details'!$N$26), IF('Personnel Details'!$P$26="","", 'Personnel Details'!$P$26), IF(AND(NOT('Personnel Details'!$I$26=""), $B28&gt;='Personnel Details'!$I$26), IF('Personnel Details'!$K$26="", "", 'Personnel Details'!$K$26), IF('Personnel Details'!$F$26="", "", 'Personnel Details'!$F$26))))</f>
        <v/>
      </c>
      <c r="KH28" s="79" t="str">
        <f>IF(KF$9="", "", IF(AND(NOT('Personnel Details'!$N$26=""), $B28&gt;='Personnel Details'!$N$26), 'Personnel Details'!$Q$26, IF(AND(NOT('Personnel Details'!$I$26=""), $B28&gt;='Personnel Details'!$I$26), 'Personnel Details'!$L$26, 'Personnel Details'!$G$26)))</f>
        <v/>
      </c>
      <c r="KI28" s="59">
        <f t="shared" si="109"/>
        <v>0</v>
      </c>
      <c r="KJ28" s="53"/>
      <c r="KL28" s="78" t="str">
        <f>IF(KL$9="", "", IF(AND(NOT('Personnel Details'!$N$27=""), $B28&gt;='Personnel Details'!$N$27), 'Personnel Details'!$O$27, IF(AND(NOT('Personnel Details'!$I$27=""), $B28&gt;='Personnel Details'!$I$27), 'Personnel Details'!$J$27, 'Personnel Details'!$E$27)))</f>
        <v/>
      </c>
      <c r="KM28" s="59" t="str">
        <f>IF(KL$9="", "", IF(AND(NOT('Personnel Details'!$N$27=""), $B28&gt;='Personnel Details'!$N$27), IF('Personnel Details'!$P$27="","", 'Personnel Details'!$P$27), IF(AND(NOT('Personnel Details'!$I$27=""), $B28&gt;='Personnel Details'!$I$27), IF('Personnel Details'!$K$27="", "", 'Personnel Details'!$K$27), IF('Personnel Details'!$F$27="", "", 'Personnel Details'!$F$27))))</f>
        <v/>
      </c>
      <c r="KN28" s="79" t="str">
        <f>IF(KL$9="", "", IF(AND(NOT('Personnel Details'!$N$27=""), $B28&gt;='Personnel Details'!$N$27), 'Personnel Details'!$Q$27, IF(AND(NOT('Personnel Details'!$I$27=""), $B28&gt;='Personnel Details'!$I$27), 'Personnel Details'!$L$27, 'Personnel Details'!$G$27)))</f>
        <v/>
      </c>
      <c r="KO28" s="59">
        <f t="shared" si="110"/>
        <v>0</v>
      </c>
      <c r="KP28" s="53"/>
      <c r="KR28" s="78" t="str">
        <f>IF(KR$9="", "", IF(AND(NOT('Personnel Details'!$N$28=""), $B28&gt;='Personnel Details'!$N$28), 'Personnel Details'!$O$28, IF(AND(NOT('Personnel Details'!$I$28=""), $B28&gt;='Personnel Details'!$I$28), 'Personnel Details'!$J$28, 'Personnel Details'!$E$28)))</f>
        <v/>
      </c>
      <c r="KS28" s="59" t="str">
        <f>IF(KR$9="", "", IF(AND(NOT('Personnel Details'!$N$28=""), $B28&gt;='Personnel Details'!$N$28), IF('Personnel Details'!$P$28="","", 'Personnel Details'!$P$28), IF(AND(NOT('Personnel Details'!$I$28=""), $B28&gt;='Personnel Details'!$I$28), IF('Personnel Details'!$K$28="", "", 'Personnel Details'!$K$28), IF('Personnel Details'!$F$28="", "", 'Personnel Details'!$F$28))))</f>
        <v/>
      </c>
      <c r="KT28" s="79" t="str">
        <f>IF(KR$9="", "", IF(AND(NOT('Personnel Details'!$N$28=""), $B28&gt;='Personnel Details'!$N$28), 'Personnel Details'!$Q$28, IF(AND(NOT('Personnel Details'!$I$28=""), $B28&gt;='Personnel Details'!$I$28), 'Personnel Details'!$L$28, 'Personnel Details'!$G$28)))</f>
        <v/>
      </c>
      <c r="KU28" s="59">
        <f t="shared" si="111"/>
        <v>0</v>
      </c>
      <c r="KV28" s="53"/>
      <c r="KX28" s="78" t="str">
        <f>IF(KX$9="", "", IF(AND(NOT('Personnel Details'!$N$29=""), $B28&gt;='Personnel Details'!$N$29), 'Personnel Details'!$O$29, IF(AND(NOT('Personnel Details'!$I$29=""), $B28&gt;='Personnel Details'!$I$29), 'Personnel Details'!$J$29, 'Personnel Details'!$E$29)))</f>
        <v/>
      </c>
      <c r="KY28" s="59" t="str">
        <f>IF(KX$9="", "", IF(AND(NOT('Personnel Details'!$N$29=""), $B28&gt;='Personnel Details'!$N$29), IF('Personnel Details'!$P$29="","", 'Personnel Details'!$P$29), IF(AND(NOT('Personnel Details'!$I$29=""), $B28&gt;='Personnel Details'!$I$29), IF('Personnel Details'!$K$29="", "", 'Personnel Details'!$K$29), IF('Personnel Details'!$F$29="", "", 'Personnel Details'!$F$29))))</f>
        <v/>
      </c>
      <c r="KZ28" s="79" t="str">
        <f>IF(KX$9="", "", IF(AND(NOT('Personnel Details'!$N$29=""), $B28&gt;='Personnel Details'!$N$29), 'Personnel Details'!$Q$29, IF(AND(NOT('Personnel Details'!$I$29=""), $B28&gt;='Personnel Details'!$I$29), 'Personnel Details'!$L$29, 'Personnel Details'!$G$29)))</f>
        <v/>
      </c>
      <c r="LA28" s="59">
        <f t="shared" si="112"/>
        <v>0</v>
      </c>
      <c r="LB28" s="53"/>
      <c r="LD28" s="78" t="str">
        <f>IF(LD$9="", "", IF(AND(NOT('Personnel Details'!$N$30=""), $B28&gt;='Personnel Details'!$N$30), 'Personnel Details'!$O$30, IF(AND(NOT('Personnel Details'!$I$30=""), $B28&gt;='Personnel Details'!$I$30), 'Personnel Details'!$J$30, 'Personnel Details'!$E$30)))</f>
        <v/>
      </c>
      <c r="LE28" s="59" t="str">
        <f>IF(LD$9="", "", IF(AND(NOT('Personnel Details'!$N$30=""), $B28&gt;='Personnel Details'!$N$30), IF('Personnel Details'!$P$30="","", 'Personnel Details'!$P$30), IF(AND(NOT('Personnel Details'!$I$30=""), $B28&gt;='Personnel Details'!$I$30), IF('Personnel Details'!$K$30="", "", 'Personnel Details'!$K$30), IF('Personnel Details'!$F$30="", "", 'Personnel Details'!$F$30))))</f>
        <v/>
      </c>
      <c r="LF28" s="79" t="str">
        <f>IF(LD$9="", "", IF(AND(NOT('Personnel Details'!$N$30=""), $B28&gt;='Personnel Details'!$N$30), 'Personnel Details'!$Q$30, IF(AND(NOT('Personnel Details'!$I$30=""), $B28&gt;='Personnel Details'!$I$30), 'Personnel Details'!$L$30, 'Personnel Details'!$G$30)))</f>
        <v/>
      </c>
      <c r="LG28" s="59">
        <f t="shared" si="113"/>
        <v>0</v>
      </c>
      <c r="LH28" s="53"/>
      <c r="LJ28" s="78" t="str">
        <f>IF(LJ$9="", "", IF(AND(NOT('Personnel Details'!$N$31=""), $B28&gt;='Personnel Details'!$N$31), 'Personnel Details'!$O$31, IF(AND(NOT('Personnel Details'!$I$31=""), $B28&gt;='Personnel Details'!$I$31), 'Personnel Details'!$J$31, 'Personnel Details'!$E$31)))</f>
        <v/>
      </c>
      <c r="LK28" s="59" t="str">
        <f>IF(LJ$9="", "", IF(AND(NOT('Personnel Details'!$N$31=""), $B28&gt;='Personnel Details'!$N$31), IF('Personnel Details'!$P$31="","", 'Personnel Details'!$P$31), IF(AND(NOT('Personnel Details'!$I$31=""), $B28&gt;='Personnel Details'!$I$31), IF('Personnel Details'!$K$31="", "", 'Personnel Details'!$K$31), IF('Personnel Details'!$F$31="", "", 'Personnel Details'!$F$31))))</f>
        <v/>
      </c>
      <c r="LL28" s="79" t="str">
        <f>IF(LJ$9="", "", IF(AND(NOT('Personnel Details'!$N$31=""), $B28&gt;='Personnel Details'!$N$31), 'Personnel Details'!$Q$31, IF(AND(NOT('Personnel Details'!$I$31=""), $B28&gt;='Personnel Details'!$I$31), 'Personnel Details'!$L$31, 'Personnel Details'!$G$31)))</f>
        <v/>
      </c>
      <c r="LM28" s="59">
        <f t="shared" si="114"/>
        <v>0</v>
      </c>
      <c r="LN28" s="53"/>
      <c r="LP28" s="78" t="str">
        <f>IF(LP$9="", "", IF(AND(NOT('Personnel Details'!$N$32=""), $B28&gt;='Personnel Details'!$N$32), 'Personnel Details'!$O$32, IF(AND(NOT('Personnel Details'!$I$32=""), $B28&gt;='Personnel Details'!$I$32), 'Personnel Details'!$J$32, 'Personnel Details'!$E$32)))</f>
        <v/>
      </c>
      <c r="LQ28" s="59" t="str">
        <f>IF(LP$9="", "", IF(AND(NOT('Personnel Details'!$N$32=""), $B28&gt;='Personnel Details'!$N$32), IF('Personnel Details'!$P$32="","", 'Personnel Details'!$P$32), IF(AND(NOT('Personnel Details'!$I$32=""), $B28&gt;='Personnel Details'!$I$32), IF('Personnel Details'!$K$32="", "", 'Personnel Details'!$K$32), IF('Personnel Details'!$F$32="", "", 'Personnel Details'!$F$32))))</f>
        <v/>
      </c>
      <c r="LR28" s="79" t="str">
        <f>IF(LP$9="", "", IF(AND(NOT('Personnel Details'!$N$32=""), $B28&gt;='Personnel Details'!$N$32), 'Personnel Details'!$Q$32, IF(AND(NOT('Personnel Details'!$I$32=""), $B28&gt;='Personnel Details'!$I$32), 'Personnel Details'!$L$32, 'Personnel Details'!$G$32)))</f>
        <v/>
      </c>
      <c r="LS28" s="59">
        <f t="shared" si="115"/>
        <v>0</v>
      </c>
      <c r="LT28" s="53"/>
      <c r="LV28" s="78" t="str">
        <f>IF(LV$9="", "", IF(AND(NOT('Personnel Details'!$N$33=""), $B28&gt;='Personnel Details'!$N$33), 'Personnel Details'!$O$33, IF(AND(NOT('Personnel Details'!$I$33=""), $B28&gt;='Personnel Details'!$I$33), 'Personnel Details'!$J$33, 'Personnel Details'!$E$33)))</f>
        <v/>
      </c>
      <c r="LW28" s="59" t="str">
        <f>IF(LV$9="", "", IF(AND(NOT('Personnel Details'!$N$33=""), $B28&gt;='Personnel Details'!$N$33), IF('Personnel Details'!$P$33="","", 'Personnel Details'!$P$33), IF(AND(NOT('Personnel Details'!$I$33=""), $B28&gt;='Personnel Details'!$I$33), IF('Personnel Details'!$K$33="", "", 'Personnel Details'!$K$33), IF('Personnel Details'!$F$33="", "", 'Personnel Details'!$F$33))))</f>
        <v/>
      </c>
      <c r="LX28" s="79" t="str">
        <f>IF(LV$9="", "", IF(AND(NOT('Personnel Details'!$N$33=""), $B28&gt;='Personnel Details'!$N$33), 'Personnel Details'!$Q$33, IF(AND(NOT('Personnel Details'!$I$33=""), $B28&gt;='Personnel Details'!$I$33), 'Personnel Details'!$L$33, 'Personnel Details'!$G$33)))</f>
        <v/>
      </c>
      <c r="LY28" s="59">
        <f t="shared" si="116"/>
        <v>0</v>
      </c>
      <c r="LZ28" s="53"/>
      <c r="MB28" s="78" t="str">
        <f>IF(MB$9="", "", IF(AND(NOT('Personnel Details'!$N$34=""), $B28&gt;='Personnel Details'!$N$34), 'Personnel Details'!$O$34, IF(AND(NOT('Personnel Details'!$I$34=""), $B28&gt;='Personnel Details'!$I$34), 'Personnel Details'!$J$34, 'Personnel Details'!$E$34)))</f>
        <v/>
      </c>
      <c r="MC28" s="59" t="str">
        <f>IF(MB$9="", "", IF(AND(NOT('Personnel Details'!$N$34=""), $B28&gt;='Personnel Details'!$N$34), IF('Personnel Details'!$P$34="","", 'Personnel Details'!$P$34), IF(AND(NOT('Personnel Details'!$I$34=""), $B28&gt;='Personnel Details'!$I$34), IF('Personnel Details'!$K$34="", "", 'Personnel Details'!$K$34), IF('Personnel Details'!$F$34="", "", 'Personnel Details'!$F$34))))</f>
        <v/>
      </c>
      <c r="MD28" s="79" t="str">
        <f>IF(MB$9="", "", IF(AND(NOT('Personnel Details'!$N$34=""), $B28&gt;='Personnel Details'!$N$34), 'Personnel Details'!$Q$34, IF(AND(NOT('Personnel Details'!$I$34=""), $B28&gt;='Personnel Details'!$I$34), 'Personnel Details'!$L$34, 'Personnel Details'!$G$34)))</f>
        <v/>
      </c>
      <c r="ME28" s="59">
        <f t="shared" si="117"/>
        <v>0</v>
      </c>
      <c r="MF28" s="53"/>
      <c r="MH28" s="78" t="str">
        <f>IF(MH$9="", "", IF(AND(NOT('Personnel Details'!$N$35=""), $B28&gt;='Personnel Details'!$N$35), 'Personnel Details'!$O$35, IF(AND(NOT('Personnel Details'!$I$35=""), $B28&gt;='Personnel Details'!$I$35), 'Personnel Details'!$J$35, 'Personnel Details'!$E$35)))</f>
        <v/>
      </c>
      <c r="MI28" s="59" t="str">
        <f>IF(MH$9="", "", IF(AND(NOT('Personnel Details'!$N$35=""), $B28&gt;='Personnel Details'!$N$35), IF('Personnel Details'!$P$35="","", 'Personnel Details'!$P$35), IF(AND(NOT('Personnel Details'!$I$35=""), $B28&gt;='Personnel Details'!$I$35), IF('Personnel Details'!$K$35="", "", 'Personnel Details'!$K$35), IF('Personnel Details'!$F$35="", "", 'Personnel Details'!$F$35))))</f>
        <v/>
      </c>
      <c r="MJ28" s="79" t="str">
        <f>IF(MH$9="", "", IF(AND(NOT('Personnel Details'!$N$35=""), $B28&gt;='Personnel Details'!$N$35), 'Personnel Details'!$Q$35, IF(AND(NOT('Personnel Details'!$I$35=""), $B28&gt;='Personnel Details'!$I$35), 'Personnel Details'!$L$35, 'Personnel Details'!$G$35)))</f>
        <v/>
      </c>
      <c r="MK28" s="59">
        <f t="shared" si="118"/>
        <v>0</v>
      </c>
      <c r="ML28" s="53"/>
      <c r="MN28" s="78" t="str">
        <f>IF(MN$9="", "", IF(AND(NOT('Personnel Details'!$N$36=""), $B28&gt;='Personnel Details'!$N$36), 'Personnel Details'!$O$36, IF(AND(NOT('Personnel Details'!$I$36=""), $B28&gt;='Personnel Details'!$I$36), 'Personnel Details'!$J$36, 'Personnel Details'!$E$36)))</f>
        <v/>
      </c>
      <c r="MO28" s="59" t="str">
        <f>IF(MN$9="", "", IF(AND(NOT('Personnel Details'!$N$36=""), $B28&gt;='Personnel Details'!$N$36), IF('Personnel Details'!$P$36="","", 'Personnel Details'!$P$36), IF(AND(NOT('Personnel Details'!$I$36=""), $B28&gt;='Personnel Details'!$I$36), IF('Personnel Details'!$K$36="", "", 'Personnel Details'!$K$36), IF('Personnel Details'!$F$36="", "", 'Personnel Details'!$F$36))))</f>
        <v/>
      </c>
      <c r="MP28" s="79" t="str">
        <f>IF(MN$9="", "", IF(AND(NOT('Personnel Details'!$N$36=""), $B28&gt;='Personnel Details'!$N$36), 'Personnel Details'!$Q$36, IF(AND(NOT('Personnel Details'!$I$36=""), $B28&gt;='Personnel Details'!$I$36), 'Personnel Details'!$L$36, 'Personnel Details'!$G$36)))</f>
        <v/>
      </c>
      <c r="MQ28" s="59">
        <f t="shared" si="119"/>
        <v>0</v>
      </c>
      <c r="MR28" s="53"/>
      <c r="MT28" s="78" t="str">
        <f>IF(MT$9="", "", IF(AND(NOT('Personnel Details'!$N$37=""), $B28&gt;='Personnel Details'!$N$37), 'Personnel Details'!$O$37, IF(AND(NOT('Personnel Details'!$I$37=""), $B28&gt;='Personnel Details'!$I$37), 'Personnel Details'!$J$37, 'Personnel Details'!$E$37)))</f>
        <v/>
      </c>
      <c r="MU28" s="59" t="str">
        <f>IF(MT$9="", "", IF(AND(NOT('Personnel Details'!$N$37=""), $B28&gt;='Personnel Details'!$N$37), IF('Personnel Details'!$P$37="","", 'Personnel Details'!$P$37), IF(AND(NOT('Personnel Details'!$I$37=""), $B28&gt;='Personnel Details'!$I$37), IF('Personnel Details'!$K$37="", "", 'Personnel Details'!$K$37), IF('Personnel Details'!$F$37="", "", 'Personnel Details'!$F$37))))</f>
        <v/>
      </c>
      <c r="MV28" s="79" t="str">
        <f>IF(MT$9="", "", IF(AND(NOT('Personnel Details'!$N$37=""), $B28&gt;='Personnel Details'!$N$37), 'Personnel Details'!$Q$37, IF(AND(NOT('Personnel Details'!$I$37=""), $B28&gt;='Personnel Details'!$I$37), 'Personnel Details'!$L$37, 'Personnel Details'!$G$37)))</f>
        <v/>
      </c>
      <c r="MW28" s="59">
        <f t="shared" si="120"/>
        <v>0</v>
      </c>
      <c r="MX28" s="53"/>
      <c r="MZ28" s="78" t="str">
        <f>IF(MZ$9="", "", IF(AND(NOT('Personnel Details'!$N$38=""), $B28&gt;='Personnel Details'!$N$38), 'Personnel Details'!$O$38, IF(AND(NOT('Personnel Details'!$I$38=""), $B28&gt;='Personnel Details'!$I$38), 'Personnel Details'!$J$38, 'Personnel Details'!$E$38)))</f>
        <v/>
      </c>
      <c r="NA28" s="59" t="str">
        <f>IF(MZ$9="", "", IF(AND(NOT('Personnel Details'!$N$38=""), $B28&gt;='Personnel Details'!$N$38), IF('Personnel Details'!$P$38="","", 'Personnel Details'!$P$38), IF(AND(NOT('Personnel Details'!$I$38=""), $B28&gt;='Personnel Details'!$I$38), IF('Personnel Details'!$K$38="", "", 'Personnel Details'!$K$38), IF('Personnel Details'!$F$38="", "", 'Personnel Details'!$F$38))))</f>
        <v/>
      </c>
      <c r="NB28" s="79" t="str">
        <f>IF(MZ$9="", "", IF(AND(NOT('Personnel Details'!$N$38=""), $B28&gt;='Personnel Details'!$N$38), 'Personnel Details'!$Q$38, IF(AND(NOT('Personnel Details'!$I$38=""), $B28&gt;='Personnel Details'!$I$38), 'Personnel Details'!$L$38, 'Personnel Details'!$G$38)))</f>
        <v/>
      </c>
      <c r="NC28" s="59">
        <f t="shared" si="121"/>
        <v>0</v>
      </c>
      <c r="ND28" s="53"/>
      <c r="NF28" s="78" t="str">
        <f>IF(NF$9="", "", IF(AND(NOT('Personnel Details'!$N$39=""), $B28&gt;='Personnel Details'!$N$39), 'Personnel Details'!$O$39, IF(AND(NOT('Personnel Details'!$I$39=""), $B28&gt;='Personnel Details'!$I$39), 'Personnel Details'!$J$39, 'Personnel Details'!$E$39)))</f>
        <v/>
      </c>
      <c r="NG28" s="59" t="str">
        <f>IF(NF$9="", "", IF(AND(NOT('Personnel Details'!$N$39=""), $B28&gt;='Personnel Details'!$N$39), IF('Personnel Details'!$P$39="","", 'Personnel Details'!$P$39), IF(AND(NOT('Personnel Details'!$I$39=""), $B28&gt;='Personnel Details'!$I$39), IF('Personnel Details'!$K$39="", "", 'Personnel Details'!$K$39), IF('Personnel Details'!$F$39="", "", 'Personnel Details'!$F$39))))</f>
        <v/>
      </c>
      <c r="NH28" s="79" t="str">
        <f>IF(NF$9="", "", IF(AND(NOT('Personnel Details'!$N$39=""), $B28&gt;='Personnel Details'!$N$39), 'Personnel Details'!$Q$39, IF(AND(NOT('Personnel Details'!$I$39=""), $B28&gt;='Personnel Details'!$I$39), 'Personnel Details'!$L$39, 'Personnel Details'!$G$39)))</f>
        <v/>
      </c>
      <c r="NI28" s="59">
        <f t="shared" si="122"/>
        <v>0</v>
      </c>
      <c r="NJ28" s="53"/>
      <c r="NL28" s="78" t="str">
        <f>IF(NL$9="", "", IF(AND(NOT('Personnel Details'!$N$40=""), $B28&gt;='Personnel Details'!$N$40), 'Personnel Details'!$O$40, IF(AND(NOT('Personnel Details'!$I$40=""), $B28&gt;='Personnel Details'!$I$40), 'Personnel Details'!$J$40, 'Personnel Details'!$E$40)))</f>
        <v/>
      </c>
      <c r="NM28" s="59" t="str">
        <f>IF(NL$9="", "", IF(AND(NOT('Personnel Details'!$N$40=""), $B28&gt;='Personnel Details'!$N$40), IF('Personnel Details'!$P$40="","", 'Personnel Details'!$P$40), IF(AND(NOT('Personnel Details'!$I$40=""), $B28&gt;='Personnel Details'!$I$40), IF('Personnel Details'!$K$40="", "", 'Personnel Details'!$K$40), IF('Personnel Details'!$F$40="", "", 'Personnel Details'!$F$40))))</f>
        <v/>
      </c>
      <c r="NN28" s="79" t="str">
        <f>IF(NL$9="", "", IF(AND(NOT('Personnel Details'!$N$40=""), $B28&gt;='Personnel Details'!$N$40), 'Personnel Details'!$Q$40, IF(AND(NOT('Personnel Details'!$I$40=""), $B28&gt;='Personnel Details'!$I$40), 'Personnel Details'!$L$40, 'Personnel Details'!$G$40)))</f>
        <v/>
      </c>
      <c r="NO28" s="59">
        <f t="shared" si="123"/>
        <v>0</v>
      </c>
      <c r="NP28" s="53"/>
    </row>
    <row r="29" spans="1:380" x14ac:dyDescent="0.25">
      <c r="A29" s="32"/>
      <c r="B29" s="113">
        <f>IFERROR(IF(B28+1&gt;'Personnel Details'!$U$5, "", B28+1), "")</f>
        <v>43849</v>
      </c>
      <c r="C29" s="32"/>
      <c r="D29" s="84"/>
      <c r="E29" s="13" t="str">
        <f t="shared" si="2"/>
        <v/>
      </c>
      <c r="F29" s="13" t="str">
        <f t="shared" si="33"/>
        <v/>
      </c>
      <c r="G29" s="56" t="str">
        <f t="shared" si="124"/>
        <v/>
      </c>
      <c r="H29" s="16" t="str">
        <f t="shared" si="34"/>
        <v/>
      </c>
      <c r="I29" s="32"/>
      <c r="J29" s="84"/>
      <c r="K29" s="62" t="str">
        <f t="shared" si="3"/>
        <v/>
      </c>
      <c r="L29" s="62" t="str">
        <f t="shared" si="35"/>
        <v/>
      </c>
      <c r="M29" s="65" t="str">
        <f t="shared" si="125"/>
        <v/>
      </c>
      <c r="N29" s="68" t="str">
        <f t="shared" si="36"/>
        <v/>
      </c>
      <c r="O29" s="32"/>
      <c r="P29" s="84"/>
      <c r="Q29" s="62" t="str">
        <f t="shared" si="4"/>
        <v/>
      </c>
      <c r="R29" s="62" t="str">
        <f t="shared" si="37"/>
        <v/>
      </c>
      <c r="S29" s="65" t="str">
        <f t="shared" si="126"/>
        <v/>
      </c>
      <c r="T29" s="68" t="str">
        <f t="shared" si="38"/>
        <v/>
      </c>
      <c r="U29" s="32"/>
      <c r="V29" s="84"/>
      <c r="W29" s="62" t="str">
        <f t="shared" si="5"/>
        <v/>
      </c>
      <c r="X29" s="62" t="str">
        <f t="shared" si="39"/>
        <v/>
      </c>
      <c r="Y29" s="65" t="str">
        <f t="shared" si="127"/>
        <v/>
      </c>
      <c r="Z29" s="68" t="str">
        <f t="shared" si="40"/>
        <v/>
      </c>
      <c r="AA29" s="32"/>
      <c r="AB29" s="84"/>
      <c r="AC29" s="62" t="str">
        <f t="shared" si="6"/>
        <v/>
      </c>
      <c r="AD29" s="62" t="str">
        <f t="shared" si="41"/>
        <v/>
      </c>
      <c r="AE29" s="65" t="str">
        <f t="shared" si="128"/>
        <v/>
      </c>
      <c r="AF29" s="68" t="str">
        <f t="shared" si="42"/>
        <v/>
      </c>
      <c r="AG29" s="32"/>
      <c r="AH29" s="84"/>
      <c r="AI29" s="62" t="str">
        <f t="shared" si="7"/>
        <v/>
      </c>
      <c r="AJ29" s="62" t="str">
        <f t="shared" si="43"/>
        <v/>
      </c>
      <c r="AK29" s="65" t="str">
        <f t="shared" si="129"/>
        <v/>
      </c>
      <c r="AL29" s="68" t="str">
        <f t="shared" si="44"/>
        <v/>
      </c>
      <c r="AM29" s="32"/>
      <c r="AN29" s="84"/>
      <c r="AO29" s="62" t="str">
        <f t="shared" si="8"/>
        <v/>
      </c>
      <c r="AP29" s="62" t="str">
        <f t="shared" si="45"/>
        <v/>
      </c>
      <c r="AQ29" s="65" t="str">
        <f t="shared" si="130"/>
        <v/>
      </c>
      <c r="AR29" s="68" t="str">
        <f t="shared" si="46"/>
        <v/>
      </c>
      <c r="AS29" s="32"/>
      <c r="AT29" s="84"/>
      <c r="AU29" s="62" t="str">
        <f t="shared" si="9"/>
        <v/>
      </c>
      <c r="AV29" s="62" t="str">
        <f t="shared" si="47"/>
        <v/>
      </c>
      <c r="AW29" s="65" t="str">
        <f t="shared" si="131"/>
        <v/>
      </c>
      <c r="AX29" s="68" t="str">
        <f t="shared" si="48"/>
        <v/>
      </c>
      <c r="AY29" s="32"/>
      <c r="AZ29" s="84"/>
      <c r="BA29" s="62" t="str">
        <f t="shared" si="10"/>
        <v/>
      </c>
      <c r="BB29" s="62" t="str">
        <f t="shared" si="49"/>
        <v/>
      </c>
      <c r="BC29" s="65" t="str">
        <f t="shared" si="132"/>
        <v/>
      </c>
      <c r="BD29" s="68" t="str">
        <f t="shared" si="50"/>
        <v/>
      </c>
      <c r="BE29" s="32"/>
      <c r="BF29" s="84"/>
      <c r="BG29" s="62" t="str">
        <f t="shared" si="11"/>
        <v/>
      </c>
      <c r="BH29" s="62" t="str">
        <f t="shared" si="51"/>
        <v/>
      </c>
      <c r="BI29" s="65" t="str">
        <f t="shared" si="133"/>
        <v/>
      </c>
      <c r="BJ29" s="68" t="str">
        <f t="shared" si="52"/>
        <v/>
      </c>
      <c r="BK29" s="32"/>
      <c r="BL29" s="84"/>
      <c r="BM29" s="62" t="str">
        <f t="shared" si="12"/>
        <v/>
      </c>
      <c r="BN29" s="62" t="str">
        <f t="shared" si="53"/>
        <v/>
      </c>
      <c r="BO29" s="65" t="str">
        <f t="shared" si="134"/>
        <v/>
      </c>
      <c r="BP29" s="68" t="str">
        <f t="shared" si="54"/>
        <v/>
      </c>
      <c r="BQ29" s="32"/>
      <c r="BR29" s="84"/>
      <c r="BS29" s="62" t="str">
        <f t="shared" si="13"/>
        <v/>
      </c>
      <c r="BT29" s="62" t="str">
        <f t="shared" si="55"/>
        <v/>
      </c>
      <c r="BU29" s="65" t="str">
        <f t="shared" si="135"/>
        <v/>
      </c>
      <c r="BV29" s="68" t="str">
        <f t="shared" si="56"/>
        <v/>
      </c>
      <c r="BW29" s="32"/>
      <c r="BX29" s="84"/>
      <c r="BY29" s="62" t="str">
        <f t="shared" si="14"/>
        <v/>
      </c>
      <c r="BZ29" s="62" t="str">
        <f t="shared" si="57"/>
        <v/>
      </c>
      <c r="CA29" s="65" t="str">
        <f t="shared" si="136"/>
        <v/>
      </c>
      <c r="CB29" s="68" t="str">
        <f t="shared" si="58"/>
        <v/>
      </c>
      <c r="CC29" s="32"/>
      <c r="CD29" s="84"/>
      <c r="CE29" s="62" t="str">
        <f t="shared" si="15"/>
        <v/>
      </c>
      <c r="CF29" s="62" t="str">
        <f t="shared" si="59"/>
        <v/>
      </c>
      <c r="CG29" s="65" t="str">
        <f t="shared" si="137"/>
        <v/>
      </c>
      <c r="CH29" s="68" t="str">
        <f t="shared" si="60"/>
        <v/>
      </c>
      <c r="CI29" s="32"/>
      <c r="CJ29" s="84"/>
      <c r="CK29" s="62" t="str">
        <f t="shared" si="16"/>
        <v/>
      </c>
      <c r="CL29" s="62" t="str">
        <f t="shared" si="61"/>
        <v/>
      </c>
      <c r="CM29" s="65" t="str">
        <f t="shared" si="138"/>
        <v/>
      </c>
      <c r="CN29" s="68" t="str">
        <f t="shared" si="62"/>
        <v/>
      </c>
      <c r="CO29" s="32"/>
      <c r="CP29" s="84"/>
      <c r="CQ29" s="62" t="str">
        <f t="shared" si="17"/>
        <v/>
      </c>
      <c r="CR29" s="62" t="str">
        <f t="shared" si="63"/>
        <v/>
      </c>
      <c r="CS29" s="65" t="str">
        <f t="shared" si="139"/>
        <v/>
      </c>
      <c r="CT29" s="68" t="str">
        <f t="shared" si="64"/>
        <v/>
      </c>
      <c r="CU29" s="32"/>
      <c r="CV29" s="84"/>
      <c r="CW29" s="62" t="str">
        <f t="shared" si="18"/>
        <v/>
      </c>
      <c r="CX29" s="62" t="str">
        <f t="shared" si="65"/>
        <v/>
      </c>
      <c r="CY29" s="65" t="str">
        <f t="shared" si="140"/>
        <v/>
      </c>
      <c r="CZ29" s="68" t="str">
        <f t="shared" si="66"/>
        <v/>
      </c>
      <c r="DA29" s="32"/>
      <c r="DB29" s="84"/>
      <c r="DC29" s="62" t="str">
        <f t="shared" si="19"/>
        <v/>
      </c>
      <c r="DD29" s="62" t="str">
        <f t="shared" si="67"/>
        <v/>
      </c>
      <c r="DE29" s="65" t="str">
        <f t="shared" si="141"/>
        <v/>
      </c>
      <c r="DF29" s="68" t="str">
        <f t="shared" si="68"/>
        <v/>
      </c>
      <c r="DG29" s="32"/>
      <c r="DH29" s="84"/>
      <c r="DI29" s="62" t="str">
        <f t="shared" si="20"/>
        <v/>
      </c>
      <c r="DJ29" s="62" t="str">
        <f t="shared" si="69"/>
        <v/>
      </c>
      <c r="DK29" s="65" t="str">
        <f t="shared" si="142"/>
        <v/>
      </c>
      <c r="DL29" s="68" t="str">
        <f t="shared" si="70"/>
        <v/>
      </c>
      <c r="DM29" s="32"/>
      <c r="DN29" s="84"/>
      <c r="DO29" s="62" t="str">
        <f t="shared" si="21"/>
        <v/>
      </c>
      <c r="DP29" s="62" t="str">
        <f t="shared" si="71"/>
        <v/>
      </c>
      <c r="DQ29" s="65" t="str">
        <f t="shared" si="143"/>
        <v/>
      </c>
      <c r="DR29" s="68" t="str">
        <f t="shared" si="72"/>
        <v/>
      </c>
      <c r="DS29" s="32"/>
      <c r="DT29" s="84"/>
      <c r="DU29" s="62" t="str">
        <f t="shared" si="22"/>
        <v/>
      </c>
      <c r="DV29" s="62" t="str">
        <f t="shared" si="73"/>
        <v/>
      </c>
      <c r="DW29" s="65" t="str">
        <f t="shared" si="144"/>
        <v/>
      </c>
      <c r="DX29" s="68" t="str">
        <f t="shared" si="74"/>
        <v/>
      </c>
      <c r="DY29" s="32"/>
      <c r="DZ29" s="84"/>
      <c r="EA29" s="62" t="str">
        <f t="shared" si="23"/>
        <v/>
      </c>
      <c r="EB29" s="62" t="str">
        <f t="shared" si="75"/>
        <v/>
      </c>
      <c r="EC29" s="65" t="str">
        <f t="shared" si="145"/>
        <v/>
      </c>
      <c r="ED29" s="68" t="str">
        <f t="shared" si="76"/>
        <v/>
      </c>
      <c r="EE29" s="32"/>
      <c r="EF29" s="84"/>
      <c r="EG29" s="62" t="str">
        <f t="shared" si="24"/>
        <v/>
      </c>
      <c r="EH29" s="62" t="str">
        <f t="shared" si="77"/>
        <v/>
      </c>
      <c r="EI29" s="65" t="str">
        <f t="shared" si="146"/>
        <v/>
      </c>
      <c r="EJ29" s="68" t="str">
        <f t="shared" si="78"/>
        <v/>
      </c>
      <c r="EK29" s="32"/>
      <c r="EL29" s="84"/>
      <c r="EM29" s="62" t="str">
        <f t="shared" si="25"/>
        <v/>
      </c>
      <c r="EN29" s="62" t="str">
        <f t="shared" si="79"/>
        <v/>
      </c>
      <c r="EO29" s="65" t="str">
        <f t="shared" si="147"/>
        <v/>
      </c>
      <c r="EP29" s="68" t="str">
        <f t="shared" si="80"/>
        <v/>
      </c>
      <c r="EQ29" s="32"/>
      <c r="ER29" s="84"/>
      <c r="ES29" s="62" t="str">
        <f t="shared" si="26"/>
        <v/>
      </c>
      <c r="ET29" s="62" t="str">
        <f t="shared" si="81"/>
        <v/>
      </c>
      <c r="EU29" s="65" t="str">
        <f t="shared" si="148"/>
        <v/>
      </c>
      <c r="EV29" s="68" t="str">
        <f t="shared" si="82"/>
        <v/>
      </c>
      <c r="EW29" s="32"/>
      <c r="EX29" s="84"/>
      <c r="EY29" s="62" t="str">
        <f t="shared" si="27"/>
        <v/>
      </c>
      <c r="EZ29" s="62" t="str">
        <f t="shared" si="83"/>
        <v/>
      </c>
      <c r="FA29" s="65" t="str">
        <f t="shared" si="149"/>
        <v/>
      </c>
      <c r="FB29" s="68" t="str">
        <f t="shared" si="84"/>
        <v/>
      </c>
      <c r="FC29" s="32"/>
      <c r="FD29" s="84"/>
      <c r="FE29" s="62" t="str">
        <f t="shared" si="28"/>
        <v/>
      </c>
      <c r="FF29" s="62" t="str">
        <f t="shared" si="85"/>
        <v/>
      </c>
      <c r="FG29" s="65" t="str">
        <f t="shared" si="150"/>
        <v/>
      </c>
      <c r="FH29" s="68" t="str">
        <f t="shared" si="86"/>
        <v/>
      </c>
      <c r="FI29" s="32"/>
      <c r="FJ29" s="84"/>
      <c r="FK29" s="62" t="str">
        <f t="shared" si="29"/>
        <v/>
      </c>
      <c r="FL29" s="62" t="str">
        <f t="shared" si="87"/>
        <v/>
      </c>
      <c r="FM29" s="65" t="str">
        <f t="shared" si="151"/>
        <v/>
      </c>
      <c r="FN29" s="68" t="str">
        <f t="shared" si="88"/>
        <v/>
      </c>
      <c r="FO29" s="32"/>
      <c r="FP29" s="84"/>
      <c r="FQ29" s="62" t="str">
        <f t="shared" si="30"/>
        <v/>
      </c>
      <c r="FR29" s="62" t="str">
        <f t="shared" si="89"/>
        <v/>
      </c>
      <c r="FS29" s="65" t="str">
        <f t="shared" si="152"/>
        <v/>
      </c>
      <c r="FT29" s="68" t="str">
        <f t="shared" si="90"/>
        <v/>
      </c>
      <c r="FU29" s="32"/>
      <c r="FV29" s="84"/>
      <c r="FW29" s="62" t="str">
        <f t="shared" si="31"/>
        <v/>
      </c>
      <c r="FX29" s="62" t="str">
        <f t="shared" si="91"/>
        <v/>
      </c>
      <c r="FY29" s="65" t="str">
        <f t="shared" si="153"/>
        <v/>
      </c>
      <c r="FZ29" s="68" t="str">
        <f t="shared" si="92"/>
        <v/>
      </c>
      <c r="GA29" s="32"/>
      <c r="GC29" s="7" t="str">
        <f t="shared" si="93"/>
        <v>Jan 2020</v>
      </c>
      <c r="GD29" s="7" t="str">
        <f t="shared" ca="1" si="32"/>
        <v>Weekend</v>
      </c>
      <c r="GI29" s="45">
        <f t="shared" si="156"/>
        <v>44193</v>
      </c>
      <c r="GR29" s="50"/>
      <c r="GT29" s="71">
        <f>IF(GT$9="", "", IF(AND(NOT('Personnel Details'!$N$11=""), $B29&gt;='Personnel Details'!$N$11), 'Personnel Details'!$O$11, IF(AND(NOT('Personnel Details'!$I$11=""), $B29&gt;='Personnel Details'!$I$11), 'Personnel Details'!$J$11, 'Personnel Details'!$E$11)))</f>
        <v>0.8</v>
      </c>
      <c r="GU29" s="59" t="str">
        <f>IF(GT$9="", "", IF(AND(NOT('Personnel Details'!$N$11=""), $B29&gt;='Personnel Details'!$N$11), IF('Personnel Details'!$P$11="","", 'Personnel Details'!$P$11), IF(AND(NOT('Personnel Details'!$I$11=""), $B29&gt;='Personnel Details'!$I$11), IF('Personnel Details'!$K$11="", "", 'Personnel Details'!$K$11), IF('Personnel Details'!$F$11="", "", 'Personnel Details'!$F$11))))</f>
        <v/>
      </c>
      <c r="GV29" s="74">
        <f>IF(GT$9="", "", IF(AND(NOT('Personnel Details'!$N$11=""), $B29&gt;='Personnel Details'!$N$11), 'Personnel Details'!$Q$11, IF(AND(NOT('Personnel Details'!$I$11=""), $B29&gt;='Personnel Details'!$I$11), 'Personnel Details'!$L$11, 'Personnel Details'!$G$11)))</f>
        <v>0</v>
      </c>
      <c r="GW29" s="59">
        <f t="shared" si="94"/>
        <v>1280</v>
      </c>
      <c r="GX29" s="53"/>
      <c r="GZ29" s="78">
        <f>IF(GZ$9="", "", IF(AND(NOT('Personnel Details'!$N$12=""), $B29&gt;='Personnel Details'!$N$12), 'Personnel Details'!$O$12, IF(AND(NOT('Personnel Details'!$I$12=""), $B29&gt;='Personnel Details'!$I$12), 'Personnel Details'!$J$12, 'Personnel Details'!$E$12)))</f>
        <v>0.8</v>
      </c>
      <c r="HA29" s="59" t="str">
        <f>IF(GZ$9="", "", IF(AND(NOT('Personnel Details'!$N$12=""), $B29&gt;='Personnel Details'!$N$12), IF('Personnel Details'!$P$12="","", 'Personnel Details'!$P$12), IF(AND(NOT('Personnel Details'!$I$12=""), $B29&gt;='Personnel Details'!$I$12), IF('Personnel Details'!$K$12="", "", 'Personnel Details'!$K$12), IF('Personnel Details'!$F$12="", "", 'Personnel Details'!$F$12))))</f>
        <v/>
      </c>
      <c r="HB29" s="79">
        <f>IF(GZ$9="", "", IF(AND(NOT('Personnel Details'!$N$12=""), $B29&gt;='Personnel Details'!$N$12), 'Personnel Details'!$Q$12, IF(AND(NOT('Personnel Details'!$I$12=""), $B29&gt;='Personnel Details'!$I$12), 'Personnel Details'!$L$12, 'Personnel Details'!$G$12)))</f>
        <v>0</v>
      </c>
      <c r="HC29" s="59">
        <f t="shared" si="95"/>
        <v>1210</v>
      </c>
      <c r="HD29" s="53"/>
      <c r="HF29" s="78">
        <f>IF(HF$9="", "", IF(AND(NOT('Personnel Details'!$N$13=""), $B29&gt;='Personnel Details'!$N$13), 'Personnel Details'!$O$13, IF(AND(NOT('Personnel Details'!$I$13=""), $B29&gt;='Personnel Details'!$I$13), 'Personnel Details'!$J$13, 'Personnel Details'!$E$13)))</f>
        <v>0.8</v>
      </c>
      <c r="HG29" s="59" t="str">
        <f>IF(HF$9="", "", IF(AND(NOT('Personnel Details'!$N$13=""), $B29&gt;='Personnel Details'!$N$13), IF('Personnel Details'!$P$13="","", 'Personnel Details'!$P$13), IF(AND(NOT('Personnel Details'!$I$13=""), $B29&gt;='Personnel Details'!$I$13), IF('Personnel Details'!$K$13="", "", 'Personnel Details'!$K$13), IF('Personnel Details'!$F$13="", "", 'Personnel Details'!$F$13))))</f>
        <v/>
      </c>
      <c r="HH29" s="79">
        <f>IF(HF$9="", "", IF(AND(NOT('Personnel Details'!$N$13=""), $B29&gt;='Personnel Details'!$N$13), 'Personnel Details'!$Q$13, IF(AND(NOT('Personnel Details'!$I$13=""), $B29&gt;='Personnel Details'!$I$13), 'Personnel Details'!$L$13, 'Personnel Details'!$G$13)))</f>
        <v>0</v>
      </c>
      <c r="HI29" s="59">
        <f t="shared" si="96"/>
        <v>1230</v>
      </c>
      <c r="HJ29" s="53"/>
      <c r="HL29" s="78">
        <f>IF(HL$9="", "", IF(AND(NOT('Personnel Details'!$N$14=""), $B29&gt;='Personnel Details'!$N$14), 'Personnel Details'!$O$14, IF(AND(NOT('Personnel Details'!$I$14=""), $B29&gt;='Personnel Details'!$I$14), 'Personnel Details'!$J$14, 'Personnel Details'!$E$14)))</f>
        <v>0.8</v>
      </c>
      <c r="HM29" s="59">
        <f>IF(HL$9="", "", IF(AND(NOT('Personnel Details'!$N$14=""), $B29&gt;='Personnel Details'!$N$14), IF('Personnel Details'!$P$14="","", 'Personnel Details'!$P$14), IF(AND(NOT('Personnel Details'!$I$14=""), $B29&gt;='Personnel Details'!$I$14), IF('Personnel Details'!$K$14="", "", 'Personnel Details'!$K$14), IF('Personnel Details'!$F$14="", "", 'Personnel Details'!$F$14))))</f>
        <v>2000</v>
      </c>
      <c r="HN29" s="79">
        <f>IF(HL$9="", "", IF(AND(NOT('Personnel Details'!$N$14=""), $B29&gt;='Personnel Details'!$N$14), 'Personnel Details'!$Q$14, IF(AND(NOT('Personnel Details'!$I$14=""), $B29&gt;='Personnel Details'!$I$14), 'Personnel Details'!$L$14, 'Personnel Details'!$G$14)))</f>
        <v>0.85</v>
      </c>
      <c r="HO29" s="59">
        <f t="shared" si="97"/>
        <v>1260</v>
      </c>
      <c r="HP29" s="53"/>
      <c r="HR29" s="78" t="str">
        <f>IF(HR$9="", "", IF(AND(NOT('Personnel Details'!$N$15=""), $B29&gt;='Personnel Details'!$N$15), 'Personnel Details'!$O$15, IF(AND(NOT('Personnel Details'!$I$15=""), $B29&gt;='Personnel Details'!$I$15), 'Personnel Details'!$J$15, 'Personnel Details'!$E$15)))</f>
        <v/>
      </c>
      <c r="HS29" s="59" t="str">
        <f>IF(HR$9="", "", IF(AND(NOT('Personnel Details'!$N$15=""), $B29&gt;='Personnel Details'!$N$15), IF('Personnel Details'!$P$15="","", 'Personnel Details'!$P$15), IF(AND(NOT('Personnel Details'!$I$15=""), $B29&gt;='Personnel Details'!$I$15), IF('Personnel Details'!$K$15="", "", 'Personnel Details'!$K$15), IF('Personnel Details'!$F$15="", "", 'Personnel Details'!$F$15))))</f>
        <v/>
      </c>
      <c r="HT29" s="79" t="str">
        <f>IF(HR$9="", "", IF(AND(NOT('Personnel Details'!$N$15=""), $B29&gt;='Personnel Details'!$N$15), 'Personnel Details'!$Q$15, IF(AND(NOT('Personnel Details'!$I$15=""), $B29&gt;='Personnel Details'!$I$15), 'Personnel Details'!$L$15, 'Personnel Details'!$G$15)))</f>
        <v/>
      </c>
      <c r="HU29" s="59">
        <f t="shared" si="98"/>
        <v>0</v>
      </c>
      <c r="HV29" s="53"/>
      <c r="HX29" s="78" t="str">
        <f>IF(HX$9="", "", IF(AND(NOT('Personnel Details'!$N$16=""), $B29&gt;='Personnel Details'!$N$16), 'Personnel Details'!$O$16, IF(AND(NOT('Personnel Details'!$I$16=""), $B29&gt;='Personnel Details'!$I$16), 'Personnel Details'!$J$16, 'Personnel Details'!$E$16)))</f>
        <v/>
      </c>
      <c r="HY29" s="59" t="str">
        <f>IF(HX$9="", "", IF(AND(NOT('Personnel Details'!$N$16=""), $B29&gt;='Personnel Details'!$N$16), IF('Personnel Details'!$P$16="","", 'Personnel Details'!$P$16), IF(AND(NOT('Personnel Details'!$I$16=""), $B29&gt;='Personnel Details'!$I$16), IF('Personnel Details'!$K$16="", "", 'Personnel Details'!$K$16), IF('Personnel Details'!$F$16="", "", 'Personnel Details'!$F$16))))</f>
        <v/>
      </c>
      <c r="HZ29" s="79" t="str">
        <f>IF(HX$9="", "", IF(AND(NOT('Personnel Details'!$N$16=""), $B29&gt;='Personnel Details'!$N$16), 'Personnel Details'!$Q$16, IF(AND(NOT('Personnel Details'!$I$16=""), $B29&gt;='Personnel Details'!$I$16), 'Personnel Details'!$L$16, 'Personnel Details'!$G$16)))</f>
        <v/>
      </c>
      <c r="IA29" s="59">
        <f t="shared" si="99"/>
        <v>0</v>
      </c>
      <c r="IB29" s="53"/>
      <c r="ID29" s="78" t="str">
        <f>IF(ID$9="", "", IF(AND(NOT('Personnel Details'!$N$17=""), $B29&gt;='Personnel Details'!$N$17), 'Personnel Details'!$O$17, IF(AND(NOT('Personnel Details'!$I$17=""), $B29&gt;='Personnel Details'!$I$17), 'Personnel Details'!$J$17, 'Personnel Details'!$E$17)))</f>
        <v/>
      </c>
      <c r="IE29" s="59" t="str">
        <f>IF(ID$9="", "", IF(AND(NOT('Personnel Details'!$N$17=""), $B29&gt;='Personnel Details'!$N$17), IF('Personnel Details'!$P$17="","", 'Personnel Details'!$P$17), IF(AND(NOT('Personnel Details'!$I$17=""), $B29&gt;='Personnel Details'!$I$17), IF('Personnel Details'!$K$17="", "", 'Personnel Details'!$K$17), IF('Personnel Details'!$F$17="", "", 'Personnel Details'!$F$17))))</f>
        <v/>
      </c>
      <c r="IF29" s="79" t="str">
        <f>IF(ID$9="", "", IF(AND(NOT('Personnel Details'!$N$17=""), $B29&gt;='Personnel Details'!$N$17), 'Personnel Details'!$Q$17, IF(AND(NOT('Personnel Details'!$I$17=""), $B29&gt;='Personnel Details'!$I$17), 'Personnel Details'!$L$17, 'Personnel Details'!$G$17)))</f>
        <v/>
      </c>
      <c r="IG29" s="59">
        <f t="shared" si="100"/>
        <v>0</v>
      </c>
      <c r="IH29" s="53"/>
      <c r="IJ29" s="78" t="str">
        <f>IF(IJ$9="", "", IF(AND(NOT('Personnel Details'!$N$18=""), $B29&gt;='Personnel Details'!$N$18), 'Personnel Details'!$O$18, IF(AND(NOT('Personnel Details'!$I$18=""), $B29&gt;='Personnel Details'!$I$18), 'Personnel Details'!$J$18, 'Personnel Details'!$E$18)))</f>
        <v/>
      </c>
      <c r="IK29" s="59" t="str">
        <f>IF(IJ$9="", "", IF(AND(NOT('Personnel Details'!$N$18=""), $B29&gt;='Personnel Details'!$N$18), IF('Personnel Details'!$P$18="","", 'Personnel Details'!$P$18), IF(AND(NOT('Personnel Details'!$I$18=""), $B29&gt;='Personnel Details'!$I$18), IF('Personnel Details'!$K$18="", "", 'Personnel Details'!$K$18), IF('Personnel Details'!$F$18="", "", 'Personnel Details'!$F$18))))</f>
        <v/>
      </c>
      <c r="IL29" s="79" t="str">
        <f>IF(IJ$9="", "", IF(AND(NOT('Personnel Details'!$N$18=""), $B29&gt;='Personnel Details'!$N$18), 'Personnel Details'!$Q$18, IF(AND(NOT('Personnel Details'!$I$18=""), $B29&gt;='Personnel Details'!$I$18), 'Personnel Details'!$L$18, 'Personnel Details'!$G$18)))</f>
        <v/>
      </c>
      <c r="IM29" s="59">
        <f t="shared" si="101"/>
        <v>0</v>
      </c>
      <c r="IN29" s="53"/>
      <c r="IP29" s="78" t="str">
        <f>IF(IP$9="", "", IF(AND(NOT('Personnel Details'!$N$19=""), $B29&gt;='Personnel Details'!$N$19), 'Personnel Details'!$O$19, IF(AND(NOT('Personnel Details'!$I$19=""), $B29&gt;='Personnel Details'!$I$19), 'Personnel Details'!$J$19, 'Personnel Details'!$E$19)))</f>
        <v/>
      </c>
      <c r="IQ29" s="59" t="str">
        <f>IF(IP$9="", "", IF(AND(NOT('Personnel Details'!$N$19=""), $B29&gt;='Personnel Details'!$N$19), IF('Personnel Details'!$P$19="","", 'Personnel Details'!$P$19), IF(AND(NOT('Personnel Details'!$I$19=""), $B29&gt;='Personnel Details'!$I$19), IF('Personnel Details'!$K$19="", "", 'Personnel Details'!$K$19), IF('Personnel Details'!$F$19="", "", 'Personnel Details'!$F$19))))</f>
        <v/>
      </c>
      <c r="IR29" s="79" t="str">
        <f>IF(IP$9="", "", IF(AND(NOT('Personnel Details'!$N$19=""), $B29&gt;='Personnel Details'!$N$19), 'Personnel Details'!$Q$19, IF(AND(NOT('Personnel Details'!$I$19=""), $B29&gt;='Personnel Details'!$I$19), 'Personnel Details'!$L$19, 'Personnel Details'!$G$19)))</f>
        <v/>
      </c>
      <c r="IS29" s="59">
        <f t="shared" si="102"/>
        <v>0</v>
      </c>
      <c r="IT29" s="53"/>
      <c r="IV29" s="78" t="str">
        <f>IF(IV$9="", "", IF(AND(NOT('Personnel Details'!$N$20=""), $B29&gt;='Personnel Details'!$N$20), 'Personnel Details'!$O$20, IF(AND(NOT('Personnel Details'!$I$20=""), $B29&gt;='Personnel Details'!$I$20), 'Personnel Details'!$J$20, 'Personnel Details'!$E$20)))</f>
        <v/>
      </c>
      <c r="IW29" s="59" t="str">
        <f>IF(IV$9="", "", IF(AND(NOT('Personnel Details'!$N$20=""), $B29&gt;='Personnel Details'!$N$20), IF('Personnel Details'!$P$20="","", 'Personnel Details'!$P$20), IF(AND(NOT('Personnel Details'!$I$20=""), $B29&gt;='Personnel Details'!$I$20), IF('Personnel Details'!$K$20="", "", 'Personnel Details'!$K$20), IF('Personnel Details'!$F$20="", "", 'Personnel Details'!$F$20))))</f>
        <v/>
      </c>
      <c r="IX29" s="79" t="str">
        <f>IF(IV$9="", "", IF(AND(NOT('Personnel Details'!$N$20=""), $B29&gt;='Personnel Details'!$N$20), 'Personnel Details'!$Q$20, IF(AND(NOT('Personnel Details'!$I$20=""), $B29&gt;='Personnel Details'!$I$20), 'Personnel Details'!$L$20, 'Personnel Details'!$G$20)))</f>
        <v/>
      </c>
      <c r="IY29" s="59">
        <f t="shared" si="103"/>
        <v>0</v>
      </c>
      <c r="IZ29" s="53"/>
      <c r="JB29" s="78" t="str">
        <f>IF(JB$9="", "", IF(AND(NOT('Personnel Details'!$N$21=""), $B29&gt;='Personnel Details'!$N$21), 'Personnel Details'!$O$21, IF(AND(NOT('Personnel Details'!$I$21=""), $B29&gt;='Personnel Details'!$I$21), 'Personnel Details'!$J$21, 'Personnel Details'!$E$21)))</f>
        <v/>
      </c>
      <c r="JC29" s="59" t="str">
        <f>IF(JB$9="", "", IF(AND(NOT('Personnel Details'!$N$21=""), $B29&gt;='Personnel Details'!$N$21), IF('Personnel Details'!$P$21="","", 'Personnel Details'!$P$21), IF(AND(NOT('Personnel Details'!$I$21=""), $B29&gt;='Personnel Details'!$I$21), IF('Personnel Details'!$K$21="", "", 'Personnel Details'!$K$21), IF('Personnel Details'!$F$21="", "", 'Personnel Details'!$F$21))))</f>
        <v/>
      </c>
      <c r="JD29" s="79" t="str">
        <f>IF(JB$9="", "", IF(AND(NOT('Personnel Details'!$N$21=""), $B29&gt;='Personnel Details'!$N$21), 'Personnel Details'!$Q$21, IF(AND(NOT('Personnel Details'!$I$21=""), $B29&gt;='Personnel Details'!$I$21), 'Personnel Details'!$L$21, 'Personnel Details'!$G$21)))</f>
        <v/>
      </c>
      <c r="JE29" s="59">
        <f t="shared" si="104"/>
        <v>0</v>
      </c>
      <c r="JF29" s="53"/>
      <c r="JH29" s="78" t="str">
        <f>IF(JH$9="", "", IF(AND(NOT('Personnel Details'!$N$22=""), $B29&gt;='Personnel Details'!$N$22), 'Personnel Details'!$O$22, IF(AND(NOT('Personnel Details'!$I$22=""), $B29&gt;='Personnel Details'!$I$22), 'Personnel Details'!$J$22, 'Personnel Details'!$E$22)))</f>
        <v/>
      </c>
      <c r="JI29" s="59" t="str">
        <f>IF(JH$9="", "", IF(AND(NOT('Personnel Details'!$N$22=""), $B29&gt;='Personnel Details'!$N$22), IF('Personnel Details'!$P$22="","", 'Personnel Details'!$P$22), IF(AND(NOT('Personnel Details'!$I$22=""), $B29&gt;='Personnel Details'!$I$22), IF('Personnel Details'!$K$22="", "", 'Personnel Details'!$K$22), IF('Personnel Details'!$F$22="", "", 'Personnel Details'!$F$22))))</f>
        <v/>
      </c>
      <c r="JJ29" s="79" t="str">
        <f>IF(JH$9="", "", IF(AND(NOT('Personnel Details'!$N$22=""), $B29&gt;='Personnel Details'!$N$22), 'Personnel Details'!$Q$22, IF(AND(NOT('Personnel Details'!$I$22=""), $B29&gt;='Personnel Details'!$I$22), 'Personnel Details'!$L$22, 'Personnel Details'!$G$22)))</f>
        <v/>
      </c>
      <c r="JK29" s="59">
        <f t="shared" si="105"/>
        <v>0</v>
      </c>
      <c r="JL29" s="53"/>
      <c r="JN29" s="78" t="str">
        <f>IF(JN$9="", "", IF(AND(NOT('Personnel Details'!$N$23=""), $B29&gt;='Personnel Details'!$N$23), 'Personnel Details'!$O$23, IF(AND(NOT('Personnel Details'!$I$23=""), $B29&gt;='Personnel Details'!$I$23), 'Personnel Details'!$J$23, 'Personnel Details'!$E$23)))</f>
        <v/>
      </c>
      <c r="JO29" s="59" t="str">
        <f>IF(JN$9="", "", IF(AND(NOT('Personnel Details'!$N$23=""), $B29&gt;='Personnel Details'!$N$23), IF('Personnel Details'!$P$23="","", 'Personnel Details'!$P$23), IF(AND(NOT('Personnel Details'!$I$23=""), $B29&gt;='Personnel Details'!$I$23), IF('Personnel Details'!$K$23="", "", 'Personnel Details'!$K$23), IF('Personnel Details'!$F$23="", "", 'Personnel Details'!$F$23))))</f>
        <v/>
      </c>
      <c r="JP29" s="79" t="str">
        <f>IF(JN$9="", "", IF(AND(NOT('Personnel Details'!$N$23=""), $B29&gt;='Personnel Details'!$N$23), 'Personnel Details'!$Q$23, IF(AND(NOT('Personnel Details'!$I$23=""), $B29&gt;='Personnel Details'!$I$23), 'Personnel Details'!$L$23, 'Personnel Details'!$G$23)))</f>
        <v/>
      </c>
      <c r="JQ29" s="59">
        <f t="shared" si="106"/>
        <v>0</v>
      </c>
      <c r="JR29" s="53"/>
      <c r="JT29" s="78" t="str">
        <f>IF(JT$9="", "", IF(AND(NOT('Personnel Details'!$N$24=""), $B29&gt;='Personnel Details'!$N$24), 'Personnel Details'!$O$24, IF(AND(NOT('Personnel Details'!$I$24=""), $B29&gt;='Personnel Details'!$I$24), 'Personnel Details'!$J$24, 'Personnel Details'!$E$24)))</f>
        <v/>
      </c>
      <c r="JU29" s="59" t="str">
        <f>IF(JT$9="", "", IF(AND(NOT('Personnel Details'!$N$24=""), $B29&gt;='Personnel Details'!$N$24), IF('Personnel Details'!$P$24="","", 'Personnel Details'!$P$24), IF(AND(NOT('Personnel Details'!$I$24=""), $B29&gt;='Personnel Details'!$I$24), IF('Personnel Details'!$K$24="", "", 'Personnel Details'!$K$24), IF('Personnel Details'!$F$24="", "", 'Personnel Details'!$F$24))))</f>
        <v/>
      </c>
      <c r="JV29" s="79" t="str">
        <f>IF(JT$9="", "", IF(AND(NOT('Personnel Details'!$N$24=""), $B29&gt;='Personnel Details'!$N$24), 'Personnel Details'!$Q$24, IF(AND(NOT('Personnel Details'!$I$24=""), $B29&gt;='Personnel Details'!$I$24), 'Personnel Details'!$L$24, 'Personnel Details'!$G$24)))</f>
        <v/>
      </c>
      <c r="JW29" s="59">
        <f t="shared" si="107"/>
        <v>0</v>
      </c>
      <c r="JX29" s="53"/>
      <c r="JZ29" s="78" t="str">
        <f>IF(JZ$9="", "", IF(AND(NOT('Personnel Details'!$N$25=""), $B29&gt;='Personnel Details'!$N$25), 'Personnel Details'!$O$25, IF(AND(NOT('Personnel Details'!$I$25=""), $B29&gt;='Personnel Details'!$I$25), 'Personnel Details'!$J$25, 'Personnel Details'!$E$25)))</f>
        <v/>
      </c>
      <c r="KA29" s="59" t="str">
        <f>IF(JZ$9="", "", IF(AND(NOT('Personnel Details'!$N$25=""), $B29&gt;='Personnel Details'!$N$25), IF('Personnel Details'!$P$25="","", 'Personnel Details'!$P$25), IF(AND(NOT('Personnel Details'!$I$25=""), $B29&gt;='Personnel Details'!$I$25), IF('Personnel Details'!$K$25="", "", 'Personnel Details'!$K$25), IF('Personnel Details'!$F$25="", "", 'Personnel Details'!$F$25))))</f>
        <v/>
      </c>
      <c r="KB29" s="79" t="str">
        <f>IF(JZ$9="", "", IF(AND(NOT('Personnel Details'!$N$25=""), $B29&gt;='Personnel Details'!$N$25), 'Personnel Details'!$Q$25, IF(AND(NOT('Personnel Details'!$I$25=""), $B29&gt;='Personnel Details'!$I$25), 'Personnel Details'!$L$25, 'Personnel Details'!$G$25)))</f>
        <v/>
      </c>
      <c r="KC29" s="59">
        <f t="shared" si="108"/>
        <v>0</v>
      </c>
      <c r="KD29" s="53"/>
      <c r="KF29" s="78" t="str">
        <f>IF(KF$9="", "", IF(AND(NOT('Personnel Details'!$N$26=""), $B29&gt;='Personnel Details'!$N$26), 'Personnel Details'!$O$26, IF(AND(NOT('Personnel Details'!$I$26=""), $B29&gt;='Personnel Details'!$I$26), 'Personnel Details'!$J$26, 'Personnel Details'!$E$26)))</f>
        <v/>
      </c>
      <c r="KG29" s="59" t="str">
        <f>IF(KF$9="", "", IF(AND(NOT('Personnel Details'!$N$26=""), $B29&gt;='Personnel Details'!$N$26), IF('Personnel Details'!$P$26="","", 'Personnel Details'!$P$26), IF(AND(NOT('Personnel Details'!$I$26=""), $B29&gt;='Personnel Details'!$I$26), IF('Personnel Details'!$K$26="", "", 'Personnel Details'!$K$26), IF('Personnel Details'!$F$26="", "", 'Personnel Details'!$F$26))))</f>
        <v/>
      </c>
      <c r="KH29" s="79" t="str">
        <f>IF(KF$9="", "", IF(AND(NOT('Personnel Details'!$N$26=""), $B29&gt;='Personnel Details'!$N$26), 'Personnel Details'!$Q$26, IF(AND(NOT('Personnel Details'!$I$26=""), $B29&gt;='Personnel Details'!$I$26), 'Personnel Details'!$L$26, 'Personnel Details'!$G$26)))</f>
        <v/>
      </c>
      <c r="KI29" s="59">
        <f t="shared" si="109"/>
        <v>0</v>
      </c>
      <c r="KJ29" s="53"/>
      <c r="KL29" s="78" t="str">
        <f>IF(KL$9="", "", IF(AND(NOT('Personnel Details'!$N$27=""), $B29&gt;='Personnel Details'!$N$27), 'Personnel Details'!$O$27, IF(AND(NOT('Personnel Details'!$I$27=""), $B29&gt;='Personnel Details'!$I$27), 'Personnel Details'!$J$27, 'Personnel Details'!$E$27)))</f>
        <v/>
      </c>
      <c r="KM29" s="59" t="str">
        <f>IF(KL$9="", "", IF(AND(NOT('Personnel Details'!$N$27=""), $B29&gt;='Personnel Details'!$N$27), IF('Personnel Details'!$P$27="","", 'Personnel Details'!$P$27), IF(AND(NOT('Personnel Details'!$I$27=""), $B29&gt;='Personnel Details'!$I$27), IF('Personnel Details'!$K$27="", "", 'Personnel Details'!$K$27), IF('Personnel Details'!$F$27="", "", 'Personnel Details'!$F$27))))</f>
        <v/>
      </c>
      <c r="KN29" s="79" t="str">
        <f>IF(KL$9="", "", IF(AND(NOT('Personnel Details'!$N$27=""), $B29&gt;='Personnel Details'!$N$27), 'Personnel Details'!$Q$27, IF(AND(NOT('Personnel Details'!$I$27=""), $B29&gt;='Personnel Details'!$I$27), 'Personnel Details'!$L$27, 'Personnel Details'!$G$27)))</f>
        <v/>
      </c>
      <c r="KO29" s="59">
        <f t="shared" si="110"/>
        <v>0</v>
      </c>
      <c r="KP29" s="53"/>
      <c r="KR29" s="78" t="str">
        <f>IF(KR$9="", "", IF(AND(NOT('Personnel Details'!$N$28=""), $B29&gt;='Personnel Details'!$N$28), 'Personnel Details'!$O$28, IF(AND(NOT('Personnel Details'!$I$28=""), $B29&gt;='Personnel Details'!$I$28), 'Personnel Details'!$J$28, 'Personnel Details'!$E$28)))</f>
        <v/>
      </c>
      <c r="KS29" s="59" t="str">
        <f>IF(KR$9="", "", IF(AND(NOT('Personnel Details'!$N$28=""), $B29&gt;='Personnel Details'!$N$28), IF('Personnel Details'!$P$28="","", 'Personnel Details'!$P$28), IF(AND(NOT('Personnel Details'!$I$28=""), $B29&gt;='Personnel Details'!$I$28), IF('Personnel Details'!$K$28="", "", 'Personnel Details'!$K$28), IF('Personnel Details'!$F$28="", "", 'Personnel Details'!$F$28))))</f>
        <v/>
      </c>
      <c r="KT29" s="79" t="str">
        <f>IF(KR$9="", "", IF(AND(NOT('Personnel Details'!$N$28=""), $B29&gt;='Personnel Details'!$N$28), 'Personnel Details'!$Q$28, IF(AND(NOT('Personnel Details'!$I$28=""), $B29&gt;='Personnel Details'!$I$28), 'Personnel Details'!$L$28, 'Personnel Details'!$G$28)))</f>
        <v/>
      </c>
      <c r="KU29" s="59">
        <f t="shared" si="111"/>
        <v>0</v>
      </c>
      <c r="KV29" s="53"/>
      <c r="KX29" s="78" t="str">
        <f>IF(KX$9="", "", IF(AND(NOT('Personnel Details'!$N$29=""), $B29&gt;='Personnel Details'!$N$29), 'Personnel Details'!$O$29, IF(AND(NOT('Personnel Details'!$I$29=""), $B29&gt;='Personnel Details'!$I$29), 'Personnel Details'!$J$29, 'Personnel Details'!$E$29)))</f>
        <v/>
      </c>
      <c r="KY29" s="59" t="str">
        <f>IF(KX$9="", "", IF(AND(NOT('Personnel Details'!$N$29=""), $B29&gt;='Personnel Details'!$N$29), IF('Personnel Details'!$P$29="","", 'Personnel Details'!$P$29), IF(AND(NOT('Personnel Details'!$I$29=""), $B29&gt;='Personnel Details'!$I$29), IF('Personnel Details'!$K$29="", "", 'Personnel Details'!$K$29), IF('Personnel Details'!$F$29="", "", 'Personnel Details'!$F$29))))</f>
        <v/>
      </c>
      <c r="KZ29" s="79" t="str">
        <f>IF(KX$9="", "", IF(AND(NOT('Personnel Details'!$N$29=""), $B29&gt;='Personnel Details'!$N$29), 'Personnel Details'!$Q$29, IF(AND(NOT('Personnel Details'!$I$29=""), $B29&gt;='Personnel Details'!$I$29), 'Personnel Details'!$L$29, 'Personnel Details'!$G$29)))</f>
        <v/>
      </c>
      <c r="LA29" s="59">
        <f t="shared" si="112"/>
        <v>0</v>
      </c>
      <c r="LB29" s="53"/>
      <c r="LD29" s="78" t="str">
        <f>IF(LD$9="", "", IF(AND(NOT('Personnel Details'!$N$30=""), $B29&gt;='Personnel Details'!$N$30), 'Personnel Details'!$O$30, IF(AND(NOT('Personnel Details'!$I$30=""), $B29&gt;='Personnel Details'!$I$30), 'Personnel Details'!$J$30, 'Personnel Details'!$E$30)))</f>
        <v/>
      </c>
      <c r="LE29" s="59" t="str">
        <f>IF(LD$9="", "", IF(AND(NOT('Personnel Details'!$N$30=""), $B29&gt;='Personnel Details'!$N$30), IF('Personnel Details'!$P$30="","", 'Personnel Details'!$P$30), IF(AND(NOT('Personnel Details'!$I$30=""), $B29&gt;='Personnel Details'!$I$30), IF('Personnel Details'!$K$30="", "", 'Personnel Details'!$K$30), IF('Personnel Details'!$F$30="", "", 'Personnel Details'!$F$30))))</f>
        <v/>
      </c>
      <c r="LF29" s="79" t="str">
        <f>IF(LD$9="", "", IF(AND(NOT('Personnel Details'!$N$30=""), $B29&gt;='Personnel Details'!$N$30), 'Personnel Details'!$Q$30, IF(AND(NOT('Personnel Details'!$I$30=""), $B29&gt;='Personnel Details'!$I$30), 'Personnel Details'!$L$30, 'Personnel Details'!$G$30)))</f>
        <v/>
      </c>
      <c r="LG29" s="59">
        <f t="shared" si="113"/>
        <v>0</v>
      </c>
      <c r="LH29" s="53"/>
      <c r="LJ29" s="78" t="str">
        <f>IF(LJ$9="", "", IF(AND(NOT('Personnel Details'!$N$31=""), $B29&gt;='Personnel Details'!$N$31), 'Personnel Details'!$O$31, IF(AND(NOT('Personnel Details'!$I$31=""), $B29&gt;='Personnel Details'!$I$31), 'Personnel Details'!$J$31, 'Personnel Details'!$E$31)))</f>
        <v/>
      </c>
      <c r="LK29" s="59" t="str">
        <f>IF(LJ$9="", "", IF(AND(NOT('Personnel Details'!$N$31=""), $B29&gt;='Personnel Details'!$N$31), IF('Personnel Details'!$P$31="","", 'Personnel Details'!$P$31), IF(AND(NOT('Personnel Details'!$I$31=""), $B29&gt;='Personnel Details'!$I$31), IF('Personnel Details'!$K$31="", "", 'Personnel Details'!$K$31), IF('Personnel Details'!$F$31="", "", 'Personnel Details'!$F$31))))</f>
        <v/>
      </c>
      <c r="LL29" s="79" t="str">
        <f>IF(LJ$9="", "", IF(AND(NOT('Personnel Details'!$N$31=""), $B29&gt;='Personnel Details'!$N$31), 'Personnel Details'!$Q$31, IF(AND(NOT('Personnel Details'!$I$31=""), $B29&gt;='Personnel Details'!$I$31), 'Personnel Details'!$L$31, 'Personnel Details'!$G$31)))</f>
        <v/>
      </c>
      <c r="LM29" s="59">
        <f t="shared" si="114"/>
        <v>0</v>
      </c>
      <c r="LN29" s="53"/>
      <c r="LP29" s="78" t="str">
        <f>IF(LP$9="", "", IF(AND(NOT('Personnel Details'!$N$32=""), $B29&gt;='Personnel Details'!$N$32), 'Personnel Details'!$O$32, IF(AND(NOT('Personnel Details'!$I$32=""), $B29&gt;='Personnel Details'!$I$32), 'Personnel Details'!$J$32, 'Personnel Details'!$E$32)))</f>
        <v/>
      </c>
      <c r="LQ29" s="59" t="str">
        <f>IF(LP$9="", "", IF(AND(NOT('Personnel Details'!$N$32=""), $B29&gt;='Personnel Details'!$N$32), IF('Personnel Details'!$P$32="","", 'Personnel Details'!$P$32), IF(AND(NOT('Personnel Details'!$I$32=""), $B29&gt;='Personnel Details'!$I$32), IF('Personnel Details'!$K$32="", "", 'Personnel Details'!$K$32), IF('Personnel Details'!$F$32="", "", 'Personnel Details'!$F$32))))</f>
        <v/>
      </c>
      <c r="LR29" s="79" t="str">
        <f>IF(LP$9="", "", IF(AND(NOT('Personnel Details'!$N$32=""), $B29&gt;='Personnel Details'!$N$32), 'Personnel Details'!$Q$32, IF(AND(NOT('Personnel Details'!$I$32=""), $B29&gt;='Personnel Details'!$I$32), 'Personnel Details'!$L$32, 'Personnel Details'!$G$32)))</f>
        <v/>
      </c>
      <c r="LS29" s="59">
        <f t="shared" si="115"/>
        <v>0</v>
      </c>
      <c r="LT29" s="53"/>
      <c r="LV29" s="78" t="str">
        <f>IF(LV$9="", "", IF(AND(NOT('Personnel Details'!$N$33=""), $B29&gt;='Personnel Details'!$N$33), 'Personnel Details'!$O$33, IF(AND(NOT('Personnel Details'!$I$33=""), $B29&gt;='Personnel Details'!$I$33), 'Personnel Details'!$J$33, 'Personnel Details'!$E$33)))</f>
        <v/>
      </c>
      <c r="LW29" s="59" t="str">
        <f>IF(LV$9="", "", IF(AND(NOT('Personnel Details'!$N$33=""), $B29&gt;='Personnel Details'!$N$33), IF('Personnel Details'!$P$33="","", 'Personnel Details'!$P$33), IF(AND(NOT('Personnel Details'!$I$33=""), $B29&gt;='Personnel Details'!$I$33), IF('Personnel Details'!$K$33="", "", 'Personnel Details'!$K$33), IF('Personnel Details'!$F$33="", "", 'Personnel Details'!$F$33))))</f>
        <v/>
      </c>
      <c r="LX29" s="79" t="str">
        <f>IF(LV$9="", "", IF(AND(NOT('Personnel Details'!$N$33=""), $B29&gt;='Personnel Details'!$N$33), 'Personnel Details'!$Q$33, IF(AND(NOT('Personnel Details'!$I$33=""), $B29&gt;='Personnel Details'!$I$33), 'Personnel Details'!$L$33, 'Personnel Details'!$G$33)))</f>
        <v/>
      </c>
      <c r="LY29" s="59">
        <f t="shared" si="116"/>
        <v>0</v>
      </c>
      <c r="LZ29" s="53"/>
      <c r="MB29" s="78" t="str">
        <f>IF(MB$9="", "", IF(AND(NOT('Personnel Details'!$N$34=""), $B29&gt;='Personnel Details'!$N$34), 'Personnel Details'!$O$34, IF(AND(NOT('Personnel Details'!$I$34=""), $B29&gt;='Personnel Details'!$I$34), 'Personnel Details'!$J$34, 'Personnel Details'!$E$34)))</f>
        <v/>
      </c>
      <c r="MC29" s="59" t="str">
        <f>IF(MB$9="", "", IF(AND(NOT('Personnel Details'!$N$34=""), $B29&gt;='Personnel Details'!$N$34), IF('Personnel Details'!$P$34="","", 'Personnel Details'!$P$34), IF(AND(NOT('Personnel Details'!$I$34=""), $B29&gt;='Personnel Details'!$I$34), IF('Personnel Details'!$K$34="", "", 'Personnel Details'!$K$34), IF('Personnel Details'!$F$34="", "", 'Personnel Details'!$F$34))))</f>
        <v/>
      </c>
      <c r="MD29" s="79" t="str">
        <f>IF(MB$9="", "", IF(AND(NOT('Personnel Details'!$N$34=""), $B29&gt;='Personnel Details'!$N$34), 'Personnel Details'!$Q$34, IF(AND(NOT('Personnel Details'!$I$34=""), $B29&gt;='Personnel Details'!$I$34), 'Personnel Details'!$L$34, 'Personnel Details'!$G$34)))</f>
        <v/>
      </c>
      <c r="ME29" s="59">
        <f t="shared" si="117"/>
        <v>0</v>
      </c>
      <c r="MF29" s="53"/>
      <c r="MH29" s="78" t="str">
        <f>IF(MH$9="", "", IF(AND(NOT('Personnel Details'!$N$35=""), $B29&gt;='Personnel Details'!$N$35), 'Personnel Details'!$O$35, IF(AND(NOT('Personnel Details'!$I$35=""), $B29&gt;='Personnel Details'!$I$35), 'Personnel Details'!$J$35, 'Personnel Details'!$E$35)))</f>
        <v/>
      </c>
      <c r="MI29" s="59" t="str">
        <f>IF(MH$9="", "", IF(AND(NOT('Personnel Details'!$N$35=""), $B29&gt;='Personnel Details'!$N$35), IF('Personnel Details'!$P$35="","", 'Personnel Details'!$P$35), IF(AND(NOT('Personnel Details'!$I$35=""), $B29&gt;='Personnel Details'!$I$35), IF('Personnel Details'!$K$35="", "", 'Personnel Details'!$K$35), IF('Personnel Details'!$F$35="", "", 'Personnel Details'!$F$35))))</f>
        <v/>
      </c>
      <c r="MJ29" s="79" t="str">
        <f>IF(MH$9="", "", IF(AND(NOT('Personnel Details'!$N$35=""), $B29&gt;='Personnel Details'!$N$35), 'Personnel Details'!$Q$35, IF(AND(NOT('Personnel Details'!$I$35=""), $B29&gt;='Personnel Details'!$I$35), 'Personnel Details'!$L$35, 'Personnel Details'!$G$35)))</f>
        <v/>
      </c>
      <c r="MK29" s="59">
        <f t="shared" si="118"/>
        <v>0</v>
      </c>
      <c r="ML29" s="53"/>
      <c r="MN29" s="78" t="str">
        <f>IF(MN$9="", "", IF(AND(NOT('Personnel Details'!$N$36=""), $B29&gt;='Personnel Details'!$N$36), 'Personnel Details'!$O$36, IF(AND(NOT('Personnel Details'!$I$36=""), $B29&gt;='Personnel Details'!$I$36), 'Personnel Details'!$J$36, 'Personnel Details'!$E$36)))</f>
        <v/>
      </c>
      <c r="MO29" s="59" t="str">
        <f>IF(MN$9="", "", IF(AND(NOT('Personnel Details'!$N$36=""), $B29&gt;='Personnel Details'!$N$36), IF('Personnel Details'!$P$36="","", 'Personnel Details'!$P$36), IF(AND(NOT('Personnel Details'!$I$36=""), $B29&gt;='Personnel Details'!$I$36), IF('Personnel Details'!$K$36="", "", 'Personnel Details'!$K$36), IF('Personnel Details'!$F$36="", "", 'Personnel Details'!$F$36))))</f>
        <v/>
      </c>
      <c r="MP29" s="79" t="str">
        <f>IF(MN$9="", "", IF(AND(NOT('Personnel Details'!$N$36=""), $B29&gt;='Personnel Details'!$N$36), 'Personnel Details'!$Q$36, IF(AND(NOT('Personnel Details'!$I$36=""), $B29&gt;='Personnel Details'!$I$36), 'Personnel Details'!$L$36, 'Personnel Details'!$G$36)))</f>
        <v/>
      </c>
      <c r="MQ29" s="59">
        <f t="shared" si="119"/>
        <v>0</v>
      </c>
      <c r="MR29" s="53"/>
      <c r="MT29" s="78" t="str">
        <f>IF(MT$9="", "", IF(AND(NOT('Personnel Details'!$N$37=""), $B29&gt;='Personnel Details'!$N$37), 'Personnel Details'!$O$37, IF(AND(NOT('Personnel Details'!$I$37=""), $B29&gt;='Personnel Details'!$I$37), 'Personnel Details'!$J$37, 'Personnel Details'!$E$37)))</f>
        <v/>
      </c>
      <c r="MU29" s="59" t="str">
        <f>IF(MT$9="", "", IF(AND(NOT('Personnel Details'!$N$37=""), $B29&gt;='Personnel Details'!$N$37), IF('Personnel Details'!$P$37="","", 'Personnel Details'!$P$37), IF(AND(NOT('Personnel Details'!$I$37=""), $B29&gt;='Personnel Details'!$I$37), IF('Personnel Details'!$K$37="", "", 'Personnel Details'!$K$37), IF('Personnel Details'!$F$37="", "", 'Personnel Details'!$F$37))))</f>
        <v/>
      </c>
      <c r="MV29" s="79" t="str">
        <f>IF(MT$9="", "", IF(AND(NOT('Personnel Details'!$N$37=""), $B29&gt;='Personnel Details'!$N$37), 'Personnel Details'!$Q$37, IF(AND(NOT('Personnel Details'!$I$37=""), $B29&gt;='Personnel Details'!$I$37), 'Personnel Details'!$L$37, 'Personnel Details'!$G$37)))</f>
        <v/>
      </c>
      <c r="MW29" s="59">
        <f t="shared" si="120"/>
        <v>0</v>
      </c>
      <c r="MX29" s="53"/>
      <c r="MZ29" s="78" t="str">
        <f>IF(MZ$9="", "", IF(AND(NOT('Personnel Details'!$N$38=""), $B29&gt;='Personnel Details'!$N$38), 'Personnel Details'!$O$38, IF(AND(NOT('Personnel Details'!$I$38=""), $B29&gt;='Personnel Details'!$I$38), 'Personnel Details'!$J$38, 'Personnel Details'!$E$38)))</f>
        <v/>
      </c>
      <c r="NA29" s="59" t="str">
        <f>IF(MZ$9="", "", IF(AND(NOT('Personnel Details'!$N$38=""), $B29&gt;='Personnel Details'!$N$38), IF('Personnel Details'!$P$38="","", 'Personnel Details'!$P$38), IF(AND(NOT('Personnel Details'!$I$38=""), $B29&gt;='Personnel Details'!$I$38), IF('Personnel Details'!$K$38="", "", 'Personnel Details'!$K$38), IF('Personnel Details'!$F$38="", "", 'Personnel Details'!$F$38))))</f>
        <v/>
      </c>
      <c r="NB29" s="79" t="str">
        <f>IF(MZ$9="", "", IF(AND(NOT('Personnel Details'!$N$38=""), $B29&gt;='Personnel Details'!$N$38), 'Personnel Details'!$Q$38, IF(AND(NOT('Personnel Details'!$I$38=""), $B29&gt;='Personnel Details'!$I$38), 'Personnel Details'!$L$38, 'Personnel Details'!$G$38)))</f>
        <v/>
      </c>
      <c r="NC29" s="59">
        <f t="shared" si="121"/>
        <v>0</v>
      </c>
      <c r="ND29" s="53"/>
      <c r="NF29" s="78" t="str">
        <f>IF(NF$9="", "", IF(AND(NOT('Personnel Details'!$N$39=""), $B29&gt;='Personnel Details'!$N$39), 'Personnel Details'!$O$39, IF(AND(NOT('Personnel Details'!$I$39=""), $B29&gt;='Personnel Details'!$I$39), 'Personnel Details'!$J$39, 'Personnel Details'!$E$39)))</f>
        <v/>
      </c>
      <c r="NG29" s="59" t="str">
        <f>IF(NF$9="", "", IF(AND(NOT('Personnel Details'!$N$39=""), $B29&gt;='Personnel Details'!$N$39), IF('Personnel Details'!$P$39="","", 'Personnel Details'!$P$39), IF(AND(NOT('Personnel Details'!$I$39=""), $B29&gt;='Personnel Details'!$I$39), IF('Personnel Details'!$K$39="", "", 'Personnel Details'!$K$39), IF('Personnel Details'!$F$39="", "", 'Personnel Details'!$F$39))))</f>
        <v/>
      </c>
      <c r="NH29" s="79" t="str">
        <f>IF(NF$9="", "", IF(AND(NOT('Personnel Details'!$N$39=""), $B29&gt;='Personnel Details'!$N$39), 'Personnel Details'!$Q$39, IF(AND(NOT('Personnel Details'!$I$39=""), $B29&gt;='Personnel Details'!$I$39), 'Personnel Details'!$L$39, 'Personnel Details'!$G$39)))</f>
        <v/>
      </c>
      <c r="NI29" s="59">
        <f t="shared" si="122"/>
        <v>0</v>
      </c>
      <c r="NJ29" s="53"/>
      <c r="NL29" s="78" t="str">
        <f>IF(NL$9="", "", IF(AND(NOT('Personnel Details'!$N$40=""), $B29&gt;='Personnel Details'!$N$40), 'Personnel Details'!$O$40, IF(AND(NOT('Personnel Details'!$I$40=""), $B29&gt;='Personnel Details'!$I$40), 'Personnel Details'!$J$40, 'Personnel Details'!$E$40)))</f>
        <v/>
      </c>
      <c r="NM29" s="59" t="str">
        <f>IF(NL$9="", "", IF(AND(NOT('Personnel Details'!$N$40=""), $B29&gt;='Personnel Details'!$N$40), IF('Personnel Details'!$P$40="","", 'Personnel Details'!$P$40), IF(AND(NOT('Personnel Details'!$I$40=""), $B29&gt;='Personnel Details'!$I$40), IF('Personnel Details'!$K$40="", "", 'Personnel Details'!$K$40), IF('Personnel Details'!$F$40="", "", 'Personnel Details'!$F$40))))</f>
        <v/>
      </c>
      <c r="NN29" s="79" t="str">
        <f>IF(NL$9="", "", IF(AND(NOT('Personnel Details'!$N$40=""), $B29&gt;='Personnel Details'!$N$40), 'Personnel Details'!$Q$40, IF(AND(NOT('Personnel Details'!$I$40=""), $B29&gt;='Personnel Details'!$I$40), 'Personnel Details'!$L$40, 'Personnel Details'!$G$40)))</f>
        <v/>
      </c>
      <c r="NO29" s="59">
        <f t="shared" si="123"/>
        <v>0</v>
      </c>
      <c r="NP29" s="53"/>
    </row>
    <row r="30" spans="1:380" x14ac:dyDescent="0.25">
      <c r="A30" s="32"/>
      <c r="B30" s="113">
        <f>IFERROR(IF(B29+1&gt;'Personnel Details'!$U$5, "", B29+1), "")</f>
        <v>43850</v>
      </c>
      <c r="C30" s="32"/>
      <c r="D30" s="84"/>
      <c r="E30" s="13" t="str">
        <f t="shared" si="2"/>
        <v/>
      </c>
      <c r="F30" s="13" t="str">
        <f t="shared" si="33"/>
        <v/>
      </c>
      <c r="G30" s="56" t="str">
        <f t="shared" si="124"/>
        <v/>
      </c>
      <c r="H30" s="16" t="str">
        <f t="shared" si="34"/>
        <v/>
      </c>
      <c r="I30" s="32"/>
      <c r="J30" s="84"/>
      <c r="K30" s="62" t="str">
        <f t="shared" si="3"/>
        <v/>
      </c>
      <c r="L30" s="62" t="str">
        <f t="shared" si="35"/>
        <v/>
      </c>
      <c r="M30" s="65" t="str">
        <f t="shared" si="125"/>
        <v/>
      </c>
      <c r="N30" s="68" t="str">
        <f t="shared" si="36"/>
        <v/>
      </c>
      <c r="O30" s="32"/>
      <c r="P30" s="84"/>
      <c r="Q30" s="62" t="str">
        <f t="shared" si="4"/>
        <v/>
      </c>
      <c r="R30" s="62" t="str">
        <f t="shared" si="37"/>
        <v/>
      </c>
      <c r="S30" s="65" t="str">
        <f t="shared" si="126"/>
        <v/>
      </c>
      <c r="T30" s="68" t="str">
        <f t="shared" si="38"/>
        <v/>
      </c>
      <c r="U30" s="32"/>
      <c r="V30" s="84"/>
      <c r="W30" s="62" t="str">
        <f t="shared" si="5"/>
        <v/>
      </c>
      <c r="X30" s="62" t="str">
        <f t="shared" si="39"/>
        <v/>
      </c>
      <c r="Y30" s="65" t="str">
        <f t="shared" si="127"/>
        <v/>
      </c>
      <c r="Z30" s="68" t="str">
        <f t="shared" si="40"/>
        <v/>
      </c>
      <c r="AA30" s="32"/>
      <c r="AB30" s="84"/>
      <c r="AC30" s="62" t="str">
        <f t="shared" si="6"/>
        <v/>
      </c>
      <c r="AD30" s="62" t="str">
        <f t="shared" si="41"/>
        <v/>
      </c>
      <c r="AE30" s="65" t="str">
        <f t="shared" si="128"/>
        <v/>
      </c>
      <c r="AF30" s="68" t="str">
        <f t="shared" si="42"/>
        <v/>
      </c>
      <c r="AG30" s="32"/>
      <c r="AH30" s="84"/>
      <c r="AI30" s="62" t="str">
        <f t="shared" si="7"/>
        <v/>
      </c>
      <c r="AJ30" s="62" t="str">
        <f t="shared" si="43"/>
        <v/>
      </c>
      <c r="AK30" s="65" t="str">
        <f t="shared" si="129"/>
        <v/>
      </c>
      <c r="AL30" s="68" t="str">
        <f t="shared" si="44"/>
        <v/>
      </c>
      <c r="AM30" s="32"/>
      <c r="AN30" s="84"/>
      <c r="AO30" s="62" t="str">
        <f t="shared" si="8"/>
        <v/>
      </c>
      <c r="AP30" s="62" t="str">
        <f t="shared" si="45"/>
        <v/>
      </c>
      <c r="AQ30" s="65" t="str">
        <f t="shared" si="130"/>
        <v/>
      </c>
      <c r="AR30" s="68" t="str">
        <f t="shared" si="46"/>
        <v/>
      </c>
      <c r="AS30" s="32"/>
      <c r="AT30" s="84"/>
      <c r="AU30" s="62" t="str">
        <f t="shared" si="9"/>
        <v/>
      </c>
      <c r="AV30" s="62" t="str">
        <f t="shared" si="47"/>
        <v/>
      </c>
      <c r="AW30" s="65" t="str">
        <f t="shared" si="131"/>
        <v/>
      </c>
      <c r="AX30" s="68" t="str">
        <f t="shared" si="48"/>
        <v/>
      </c>
      <c r="AY30" s="32"/>
      <c r="AZ30" s="84"/>
      <c r="BA30" s="62" t="str">
        <f t="shared" si="10"/>
        <v/>
      </c>
      <c r="BB30" s="62" t="str">
        <f t="shared" si="49"/>
        <v/>
      </c>
      <c r="BC30" s="65" t="str">
        <f t="shared" si="132"/>
        <v/>
      </c>
      <c r="BD30" s="68" t="str">
        <f t="shared" si="50"/>
        <v/>
      </c>
      <c r="BE30" s="32"/>
      <c r="BF30" s="84"/>
      <c r="BG30" s="62" t="str">
        <f t="shared" si="11"/>
        <v/>
      </c>
      <c r="BH30" s="62" t="str">
        <f t="shared" si="51"/>
        <v/>
      </c>
      <c r="BI30" s="65" t="str">
        <f t="shared" si="133"/>
        <v/>
      </c>
      <c r="BJ30" s="68" t="str">
        <f t="shared" si="52"/>
        <v/>
      </c>
      <c r="BK30" s="32"/>
      <c r="BL30" s="84"/>
      <c r="BM30" s="62" t="str">
        <f t="shared" si="12"/>
        <v/>
      </c>
      <c r="BN30" s="62" t="str">
        <f t="shared" si="53"/>
        <v/>
      </c>
      <c r="BO30" s="65" t="str">
        <f t="shared" si="134"/>
        <v/>
      </c>
      <c r="BP30" s="68" t="str">
        <f t="shared" si="54"/>
        <v/>
      </c>
      <c r="BQ30" s="32"/>
      <c r="BR30" s="84"/>
      <c r="BS30" s="62" t="str">
        <f t="shared" si="13"/>
        <v/>
      </c>
      <c r="BT30" s="62" t="str">
        <f t="shared" si="55"/>
        <v/>
      </c>
      <c r="BU30" s="65" t="str">
        <f t="shared" si="135"/>
        <v/>
      </c>
      <c r="BV30" s="68" t="str">
        <f t="shared" si="56"/>
        <v/>
      </c>
      <c r="BW30" s="32"/>
      <c r="BX30" s="84"/>
      <c r="BY30" s="62" t="str">
        <f t="shared" si="14"/>
        <v/>
      </c>
      <c r="BZ30" s="62" t="str">
        <f t="shared" si="57"/>
        <v/>
      </c>
      <c r="CA30" s="65" t="str">
        <f t="shared" si="136"/>
        <v/>
      </c>
      <c r="CB30" s="68" t="str">
        <f t="shared" si="58"/>
        <v/>
      </c>
      <c r="CC30" s="32"/>
      <c r="CD30" s="84"/>
      <c r="CE30" s="62" t="str">
        <f t="shared" si="15"/>
        <v/>
      </c>
      <c r="CF30" s="62" t="str">
        <f t="shared" si="59"/>
        <v/>
      </c>
      <c r="CG30" s="65" t="str">
        <f t="shared" si="137"/>
        <v/>
      </c>
      <c r="CH30" s="68" t="str">
        <f t="shared" si="60"/>
        <v/>
      </c>
      <c r="CI30" s="32"/>
      <c r="CJ30" s="84"/>
      <c r="CK30" s="62" t="str">
        <f t="shared" si="16"/>
        <v/>
      </c>
      <c r="CL30" s="62" t="str">
        <f t="shared" si="61"/>
        <v/>
      </c>
      <c r="CM30" s="65" t="str">
        <f t="shared" si="138"/>
        <v/>
      </c>
      <c r="CN30" s="68" t="str">
        <f t="shared" si="62"/>
        <v/>
      </c>
      <c r="CO30" s="32"/>
      <c r="CP30" s="84"/>
      <c r="CQ30" s="62" t="str">
        <f t="shared" si="17"/>
        <v/>
      </c>
      <c r="CR30" s="62" t="str">
        <f t="shared" si="63"/>
        <v/>
      </c>
      <c r="CS30" s="65" t="str">
        <f t="shared" si="139"/>
        <v/>
      </c>
      <c r="CT30" s="68" t="str">
        <f t="shared" si="64"/>
        <v/>
      </c>
      <c r="CU30" s="32"/>
      <c r="CV30" s="84"/>
      <c r="CW30" s="62" t="str">
        <f t="shared" si="18"/>
        <v/>
      </c>
      <c r="CX30" s="62" t="str">
        <f t="shared" si="65"/>
        <v/>
      </c>
      <c r="CY30" s="65" t="str">
        <f t="shared" si="140"/>
        <v/>
      </c>
      <c r="CZ30" s="68" t="str">
        <f t="shared" si="66"/>
        <v/>
      </c>
      <c r="DA30" s="32"/>
      <c r="DB30" s="84"/>
      <c r="DC30" s="62" t="str">
        <f t="shared" si="19"/>
        <v/>
      </c>
      <c r="DD30" s="62" t="str">
        <f t="shared" si="67"/>
        <v/>
      </c>
      <c r="DE30" s="65" t="str">
        <f t="shared" si="141"/>
        <v/>
      </c>
      <c r="DF30" s="68" t="str">
        <f t="shared" si="68"/>
        <v/>
      </c>
      <c r="DG30" s="32"/>
      <c r="DH30" s="84"/>
      <c r="DI30" s="62" t="str">
        <f t="shared" si="20"/>
        <v/>
      </c>
      <c r="DJ30" s="62" t="str">
        <f t="shared" si="69"/>
        <v/>
      </c>
      <c r="DK30" s="65" t="str">
        <f t="shared" si="142"/>
        <v/>
      </c>
      <c r="DL30" s="68" t="str">
        <f t="shared" si="70"/>
        <v/>
      </c>
      <c r="DM30" s="32"/>
      <c r="DN30" s="84"/>
      <c r="DO30" s="62" t="str">
        <f t="shared" si="21"/>
        <v/>
      </c>
      <c r="DP30" s="62" t="str">
        <f t="shared" si="71"/>
        <v/>
      </c>
      <c r="DQ30" s="65" t="str">
        <f t="shared" si="143"/>
        <v/>
      </c>
      <c r="DR30" s="68" t="str">
        <f t="shared" si="72"/>
        <v/>
      </c>
      <c r="DS30" s="32"/>
      <c r="DT30" s="84"/>
      <c r="DU30" s="62" t="str">
        <f t="shared" si="22"/>
        <v/>
      </c>
      <c r="DV30" s="62" t="str">
        <f t="shared" si="73"/>
        <v/>
      </c>
      <c r="DW30" s="65" t="str">
        <f t="shared" si="144"/>
        <v/>
      </c>
      <c r="DX30" s="68" t="str">
        <f t="shared" si="74"/>
        <v/>
      </c>
      <c r="DY30" s="32"/>
      <c r="DZ30" s="84"/>
      <c r="EA30" s="62" t="str">
        <f t="shared" si="23"/>
        <v/>
      </c>
      <c r="EB30" s="62" t="str">
        <f t="shared" si="75"/>
        <v/>
      </c>
      <c r="EC30" s="65" t="str">
        <f t="shared" si="145"/>
        <v/>
      </c>
      <c r="ED30" s="68" t="str">
        <f t="shared" si="76"/>
        <v/>
      </c>
      <c r="EE30" s="32"/>
      <c r="EF30" s="84"/>
      <c r="EG30" s="62" t="str">
        <f t="shared" si="24"/>
        <v/>
      </c>
      <c r="EH30" s="62" t="str">
        <f t="shared" si="77"/>
        <v/>
      </c>
      <c r="EI30" s="65" t="str">
        <f t="shared" si="146"/>
        <v/>
      </c>
      <c r="EJ30" s="68" t="str">
        <f t="shared" si="78"/>
        <v/>
      </c>
      <c r="EK30" s="32"/>
      <c r="EL30" s="84"/>
      <c r="EM30" s="62" t="str">
        <f t="shared" si="25"/>
        <v/>
      </c>
      <c r="EN30" s="62" t="str">
        <f t="shared" si="79"/>
        <v/>
      </c>
      <c r="EO30" s="65" t="str">
        <f t="shared" si="147"/>
        <v/>
      </c>
      <c r="EP30" s="68" t="str">
        <f t="shared" si="80"/>
        <v/>
      </c>
      <c r="EQ30" s="32"/>
      <c r="ER30" s="84"/>
      <c r="ES30" s="62" t="str">
        <f t="shared" si="26"/>
        <v/>
      </c>
      <c r="ET30" s="62" t="str">
        <f t="shared" si="81"/>
        <v/>
      </c>
      <c r="EU30" s="65" t="str">
        <f t="shared" si="148"/>
        <v/>
      </c>
      <c r="EV30" s="68" t="str">
        <f t="shared" si="82"/>
        <v/>
      </c>
      <c r="EW30" s="32"/>
      <c r="EX30" s="84"/>
      <c r="EY30" s="62" t="str">
        <f t="shared" si="27"/>
        <v/>
      </c>
      <c r="EZ30" s="62" t="str">
        <f t="shared" si="83"/>
        <v/>
      </c>
      <c r="FA30" s="65" t="str">
        <f t="shared" si="149"/>
        <v/>
      </c>
      <c r="FB30" s="68" t="str">
        <f t="shared" si="84"/>
        <v/>
      </c>
      <c r="FC30" s="32"/>
      <c r="FD30" s="84"/>
      <c r="FE30" s="62" t="str">
        <f t="shared" si="28"/>
        <v/>
      </c>
      <c r="FF30" s="62" t="str">
        <f t="shared" si="85"/>
        <v/>
      </c>
      <c r="FG30" s="65" t="str">
        <f t="shared" si="150"/>
        <v/>
      </c>
      <c r="FH30" s="68" t="str">
        <f t="shared" si="86"/>
        <v/>
      </c>
      <c r="FI30" s="32"/>
      <c r="FJ30" s="84"/>
      <c r="FK30" s="62" t="str">
        <f t="shared" si="29"/>
        <v/>
      </c>
      <c r="FL30" s="62" t="str">
        <f t="shared" si="87"/>
        <v/>
      </c>
      <c r="FM30" s="65" t="str">
        <f t="shared" si="151"/>
        <v/>
      </c>
      <c r="FN30" s="68" t="str">
        <f t="shared" si="88"/>
        <v/>
      </c>
      <c r="FO30" s="32"/>
      <c r="FP30" s="84"/>
      <c r="FQ30" s="62" t="str">
        <f t="shared" si="30"/>
        <v/>
      </c>
      <c r="FR30" s="62" t="str">
        <f t="shared" si="89"/>
        <v/>
      </c>
      <c r="FS30" s="65" t="str">
        <f t="shared" si="152"/>
        <v/>
      </c>
      <c r="FT30" s="68" t="str">
        <f t="shared" si="90"/>
        <v/>
      </c>
      <c r="FU30" s="32"/>
      <c r="FV30" s="84"/>
      <c r="FW30" s="62" t="str">
        <f t="shared" si="31"/>
        <v/>
      </c>
      <c r="FX30" s="62" t="str">
        <f t="shared" si="91"/>
        <v/>
      </c>
      <c r="FY30" s="65" t="str">
        <f t="shared" si="153"/>
        <v/>
      </c>
      <c r="FZ30" s="68" t="str">
        <f t="shared" si="92"/>
        <v/>
      </c>
      <c r="GA30" s="32"/>
      <c r="GC30" s="7" t="str">
        <f t="shared" si="93"/>
        <v>Jan 2020</v>
      </c>
      <c r="GD30" s="7" t="str">
        <f t="shared" ca="1" si="32"/>
        <v/>
      </c>
      <c r="GI30" s="45">
        <f t="shared" ref="GI30:GI35" si="157">IFERROR(GI13, 0)</f>
        <v>44197</v>
      </c>
      <c r="GT30" s="71">
        <f>IF(GT$9="", "", IF(AND(NOT('Personnel Details'!$N$11=""), $B30&gt;='Personnel Details'!$N$11), 'Personnel Details'!$O$11, IF(AND(NOT('Personnel Details'!$I$11=""), $B30&gt;='Personnel Details'!$I$11), 'Personnel Details'!$J$11, 'Personnel Details'!$E$11)))</f>
        <v>0.8</v>
      </c>
      <c r="GU30" s="59" t="str">
        <f>IF(GT$9="", "", IF(AND(NOT('Personnel Details'!$N$11=""), $B30&gt;='Personnel Details'!$N$11), IF('Personnel Details'!$P$11="","", 'Personnel Details'!$P$11), IF(AND(NOT('Personnel Details'!$I$11=""), $B30&gt;='Personnel Details'!$I$11), IF('Personnel Details'!$K$11="", "", 'Personnel Details'!$K$11), IF('Personnel Details'!$F$11="", "", 'Personnel Details'!$F$11))))</f>
        <v/>
      </c>
      <c r="GV30" s="74">
        <f>IF(GT$9="", "", IF(AND(NOT('Personnel Details'!$N$11=""), $B30&gt;='Personnel Details'!$N$11), 'Personnel Details'!$Q$11, IF(AND(NOT('Personnel Details'!$I$11=""), $B30&gt;='Personnel Details'!$I$11), 'Personnel Details'!$L$11, 'Personnel Details'!$G$11)))</f>
        <v>0</v>
      </c>
      <c r="GW30" s="59">
        <f t="shared" si="94"/>
        <v>1280</v>
      </c>
      <c r="GX30" s="53"/>
      <c r="GZ30" s="78">
        <f>IF(GZ$9="", "", IF(AND(NOT('Personnel Details'!$N$12=""), $B30&gt;='Personnel Details'!$N$12), 'Personnel Details'!$O$12, IF(AND(NOT('Personnel Details'!$I$12=""), $B30&gt;='Personnel Details'!$I$12), 'Personnel Details'!$J$12, 'Personnel Details'!$E$12)))</f>
        <v>0.8</v>
      </c>
      <c r="HA30" s="59" t="str">
        <f>IF(GZ$9="", "", IF(AND(NOT('Personnel Details'!$N$12=""), $B30&gt;='Personnel Details'!$N$12), IF('Personnel Details'!$P$12="","", 'Personnel Details'!$P$12), IF(AND(NOT('Personnel Details'!$I$12=""), $B30&gt;='Personnel Details'!$I$12), IF('Personnel Details'!$K$12="", "", 'Personnel Details'!$K$12), IF('Personnel Details'!$F$12="", "", 'Personnel Details'!$F$12))))</f>
        <v/>
      </c>
      <c r="HB30" s="79">
        <f>IF(GZ$9="", "", IF(AND(NOT('Personnel Details'!$N$12=""), $B30&gt;='Personnel Details'!$N$12), 'Personnel Details'!$Q$12, IF(AND(NOT('Personnel Details'!$I$12=""), $B30&gt;='Personnel Details'!$I$12), 'Personnel Details'!$L$12, 'Personnel Details'!$G$12)))</f>
        <v>0</v>
      </c>
      <c r="HC30" s="59">
        <f t="shared" si="95"/>
        <v>1210</v>
      </c>
      <c r="HD30" s="53"/>
      <c r="HF30" s="78">
        <f>IF(HF$9="", "", IF(AND(NOT('Personnel Details'!$N$13=""), $B30&gt;='Personnel Details'!$N$13), 'Personnel Details'!$O$13, IF(AND(NOT('Personnel Details'!$I$13=""), $B30&gt;='Personnel Details'!$I$13), 'Personnel Details'!$J$13, 'Personnel Details'!$E$13)))</f>
        <v>0.8</v>
      </c>
      <c r="HG30" s="59" t="str">
        <f>IF(HF$9="", "", IF(AND(NOT('Personnel Details'!$N$13=""), $B30&gt;='Personnel Details'!$N$13), IF('Personnel Details'!$P$13="","", 'Personnel Details'!$P$13), IF(AND(NOT('Personnel Details'!$I$13=""), $B30&gt;='Personnel Details'!$I$13), IF('Personnel Details'!$K$13="", "", 'Personnel Details'!$K$13), IF('Personnel Details'!$F$13="", "", 'Personnel Details'!$F$13))))</f>
        <v/>
      </c>
      <c r="HH30" s="79">
        <f>IF(HF$9="", "", IF(AND(NOT('Personnel Details'!$N$13=""), $B30&gt;='Personnel Details'!$N$13), 'Personnel Details'!$Q$13, IF(AND(NOT('Personnel Details'!$I$13=""), $B30&gt;='Personnel Details'!$I$13), 'Personnel Details'!$L$13, 'Personnel Details'!$G$13)))</f>
        <v>0</v>
      </c>
      <c r="HI30" s="59">
        <f t="shared" si="96"/>
        <v>1230</v>
      </c>
      <c r="HJ30" s="53"/>
      <c r="HL30" s="78">
        <f>IF(HL$9="", "", IF(AND(NOT('Personnel Details'!$N$14=""), $B30&gt;='Personnel Details'!$N$14), 'Personnel Details'!$O$14, IF(AND(NOT('Personnel Details'!$I$14=""), $B30&gt;='Personnel Details'!$I$14), 'Personnel Details'!$J$14, 'Personnel Details'!$E$14)))</f>
        <v>0.8</v>
      </c>
      <c r="HM30" s="59">
        <f>IF(HL$9="", "", IF(AND(NOT('Personnel Details'!$N$14=""), $B30&gt;='Personnel Details'!$N$14), IF('Personnel Details'!$P$14="","", 'Personnel Details'!$P$14), IF(AND(NOT('Personnel Details'!$I$14=""), $B30&gt;='Personnel Details'!$I$14), IF('Personnel Details'!$K$14="", "", 'Personnel Details'!$K$14), IF('Personnel Details'!$F$14="", "", 'Personnel Details'!$F$14))))</f>
        <v>2000</v>
      </c>
      <c r="HN30" s="79">
        <f>IF(HL$9="", "", IF(AND(NOT('Personnel Details'!$N$14=""), $B30&gt;='Personnel Details'!$N$14), 'Personnel Details'!$Q$14, IF(AND(NOT('Personnel Details'!$I$14=""), $B30&gt;='Personnel Details'!$I$14), 'Personnel Details'!$L$14, 'Personnel Details'!$G$14)))</f>
        <v>0.85</v>
      </c>
      <c r="HO30" s="59">
        <f t="shared" si="97"/>
        <v>1260</v>
      </c>
      <c r="HP30" s="53"/>
      <c r="HR30" s="78" t="str">
        <f>IF(HR$9="", "", IF(AND(NOT('Personnel Details'!$N$15=""), $B30&gt;='Personnel Details'!$N$15), 'Personnel Details'!$O$15, IF(AND(NOT('Personnel Details'!$I$15=""), $B30&gt;='Personnel Details'!$I$15), 'Personnel Details'!$J$15, 'Personnel Details'!$E$15)))</f>
        <v/>
      </c>
      <c r="HS30" s="59" t="str">
        <f>IF(HR$9="", "", IF(AND(NOT('Personnel Details'!$N$15=""), $B30&gt;='Personnel Details'!$N$15), IF('Personnel Details'!$P$15="","", 'Personnel Details'!$P$15), IF(AND(NOT('Personnel Details'!$I$15=""), $B30&gt;='Personnel Details'!$I$15), IF('Personnel Details'!$K$15="", "", 'Personnel Details'!$K$15), IF('Personnel Details'!$F$15="", "", 'Personnel Details'!$F$15))))</f>
        <v/>
      </c>
      <c r="HT30" s="79" t="str">
        <f>IF(HR$9="", "", IF(AND(NOT('Personnel Details'!$N$15=""), $B30&gt;='Personnel Details'!$N$15), 'Personnel Details'!$Q$15, IF(AND(NOT('Personnel Details'!$I$15=""), $B30&gt;='Personnel Details'!$I$15), 'Personnel Details'!$L$15, 'Personnel Details'!$G$15)))</f>
        <v/>
      </c>
      <c r="HU30" s="59">
        <f t="shared" si="98"/>
        <v>0</v>
      </c>
      <c r="HV30" s="53"/>
      <c r="HX30" s="78" t="str">
        <f>IF(HX$9="", "", IF(AND(NOT('Personnel Details'!$N$16=""), $B30&gt;='Personnel Details'!$N$16), 'Personnel Details'!$O$16, IF(AND(NOT('Personnel Details'!$I$16=""), $B30&gt;='Personnel Details'!$I$16), 'Personnel Details'!$J$16, 'Personnel Details'!$E$16)))</f>
        <v/>
      </c>
      <c r="HY30" s="59" t="str">
        <f>IF(HX$9="", "", IF(AND(NOT('Personnel Details'!$N$16=""), $B30&gt;='Personnel Details'!$N$16), IF('Personnel Details'!$P$16="","", 'Personnel Details'!$P$16), IF(AND(NOT('Personnel Details'!$I$16=""), $B30&gt;='Personnel Details'!$I$16), IF('Personnel Details'!$K$16="", "", 'Personnel Details'!$K$16), IF('Personnel Details'!$F$16="", "", 'Personnel Details'!$F$16))))</f>
        <v/>
      </c>
      <c r="HZ30" s="79" t="str">
        <f>IF(HX$9="", "", IF(AND(NOT('Personnel Details'!$N$16=""), $B30&gt;='Personnel Details'!$N$16), 'Personnel Details'!$Q$16, IF(AND(NOT('Personnel Details'!$I$16=""), $B30&gt;='Personnel Details'!$I$16), 'Personnel Details'!$L$16, 'Personnel Details'!$G$16)))</f>
        <v/>
      </c>
      <c r="IA30" s="59">
        <f t="shared" si="99"/>
        <v>0</v>
      </c>
      <c r="IB30" s="53"/>
      <c r="ID30" s="78" t="str">
        <f>IF(ID$9="", "", IF(AND(NOT('Personnel Details'!$N$17=""), $B30&gt;='Personnel Details'!$N$17), 'Personnel Details'!$O$17, IF(AND(NOT('Personnel Details'!$I$17=""), $B30&gt;='Personnel Details'!$I$17), 'Personnel Details'!$J$17, 'Personnel Details'!$E$17)))</f>
        <v/>
      </c>
      <c r="IE30" s="59" t="str">
        <f>IF(ID$9="", "", IF(AND(NOT('Personnel Details'!$N$17=""), $B30&gt;='Personnel Details'!$N$17), IF('Personnel Details'!$P$17="","", 'Personnel Details'!$P$17), IF(AND(NOT('Personnel Details'!$I$17=""), $B30&gt;='Personnel Details'!$I$17), IF('Personnel Details'!$K$17="", "", 'Personnel Details'!$K$17), IF('Personnel Details'!$F$17="", "", 'Personnel Details'!$F$17))))</f>
        <v/>
      </c>
      <c r="IF30" s="79" t="str">
        <f>IF(ID$9="", "", IF(AND(NOT('Personnel Details'!$N$17=""), $B30&gt;='Personnel Details'!$N$17), 'Personnel Details'!$Q$17, IF(AND(NOT('Personnel Details'!$I$17=""), $B30&gt;='Personnel Details'!$I$17), 'Personnel Details'!$L$17, 'Personnel Details'!$G$17)))</f>
        <v/>
      </c>
      <c r="IG30" s="59">
        <f t="shared" si="100"/>
        <v>0</v>
      </c>
      <c r="IH30" s="53"/>
      <c r="IJ30" s="78" t="str">
        <f>IF(IJ$9="", "", IF(AND(NOT('Personnel Details'!$N$18=""), $B30&gt;='Personnel Details'!$N$18), 'Personnel Details'!$O$18, IF(AND(NOT('Personnel Details'!$I$18=""), $B30&gt;='Personnel Details'!$I$18), 'Personnel Details'!$J$18, 'Personnel Details'!$E$18)))</f>
        <v/>
      </c>
      <c r="IK30" s="59" t="str">
        <f>IF(IJ$9="", "", IF(AND(NOT('Personnel Details'!$N$18=""), $B30&gt;='Personnel Details'!$N$18), IF('Personnel Details'!$P$18="","", 'Personnel Details'!$P$18), IF(AND(NOT('Personnel Details'!$I$18=""), $B30&gt;='Personnel Details'!$I$18), IF('Personnel Details'!$K$18="", "", 'Personnel Details'!$K$18), IF('Personnel Details'!$F$18="", "", 'Personnel Details'!$F$18))))</f>
        <v/>
      </c>
      <c r="IL30" s="79" t="str">
        <f>IF(IJ$9="", "", IF(AND(NOT('Personnel Details'!$N$18=""), $B30&gt;='Personnel Details'!$N$18), 'Personnel Details'!$Q$18, IF(AND(NOT('Personnel Details'!$I$18=""), $B30&gt;='Personnel Details'!$I$18), 'Personnel Details'!$L$18, 'Personnel Details'!$G$18)))</f>
        <v/>
      </c>
      <c r="IM30" s="59">
        <f t="shared" si="101"/>
        <v>0</v>
      </c>
      <c r="IN30" s="53"/>
      <c r="IP30" s="78" t="str">
        <f>IF(IP$9="", "", IF(AND(NOT('Personnel Details'!$N$19=""), $B30&gt;='Personnel Details'!$N$19), 'Personnel Details'!$O$19, IF(AND(NOT('Personnel Details'!$I$19=""), $B30&gt;='Personnel Details'!$I$19), 'Personnel Details'!$J$19, 'Personnel Details'!$E$19)))</f>
        <v/>
      </c>
      <c r="IQ30" s="59" t="str">
        <f>IF(IP$9="", "", IF(AND(NOT('Personnel Details'!$N$19=""), $B30&gt;='Personnel Details'!$N$19), IF('Personnel Details'!$P$19="","", 'Personnel Details'!$P$19), IF(AND(NOT('Personnel Details'!$I$19=""), $B30&gt;='Personnel Details'!$I$19), IF('Personnel Details'!$K$19="", "", 'Personnel Details'!$K$19), IF('Personnel Details'!$F$19="", "", 'Personnel Details'!$F$19))))</f>
        <v/>
      </c>
      <c r="IR30" s="79" t="str">
        <f>IF(IP$9="", "", IF(AND(NOT('Personnel Details'!$N$19=""), $B30&gt;='Personnel Details'!$N$19), 'Personnel Details'!$Q$19, IF(AND(NOT('Personnel Details'!$I$19=""), $B30&gt;='Personnel Details'!$I$19), 'Personnel Details'!$L$19, 'Personnel Details'!$G$19)))</f>
        <v/>
      </c>
      <c r="IS30" s="59">
        <f t="shared" si="102"/>
        <v>0</v>
      </c>
      <c r="IT30" s="53"/>
      <c r="IV30" s="78" t="str">
        <f>IF(IV$9="", "", IF(AND(NOT('Personnel Details'!$N$20=""), $B30&gt;='Personnel Details'!$N$20), 'Personnel Details'!$O$20, IF(AND(NOT('Personnel Details'!$I$20=""), $B30&gt;='Personnel Details'!$I$20), 'Personnel Details'!$J$20, 'Personnel Details'!$E$20)))</f>
        <v/>
      </c>
      <c r="IW30" s="59" t="str">
        <f>IF(IV$9="", "", IF(AND(NOT('Personnel Details'!$N$20=""), $B30&gt;='Personnel Details'!$N$20), IF('Personnel Details'!$P$20="","", 'Personnel Details'!$P$20), IF(AND(NOT('Personnel Details'!$I$20=""), $B30&gt;='Personnel Details'!$I$20), IF('Personnel Details'!$K$20="", "", 'Personnel Details'!$K$20), IF('Personnel Details'!$F$20="", "", 'Personnel Details'!$F$20))))</f>
        <v/>
      </c>
      <c r="IX30" s="79" t="str">
        <f>IF(IV$9="", "", IF(AND(NOT('Personnel Details'!$N$20=""), $B30&gt;='Personnel Details'!$N$20), 'Personnel Details'!$Q$20, IF(AND(NOT('Personnel Details'!$I$20=""), $B30&gt;='Personnel Details'!$I$20), 'Personnel Details'!$L$20, 'Personnel Details'!$G$20)))</f>
        <v/>
      </c>
      <c r="IY30" s="59">
        <f t="shared" si="103"/>
        <v>0</v>
      </c>
      <c r="IZ30" s="53"/>
      <c r="JB30" s="78" t="str">
        <f>IF(JB$9="", "", IF(AND(NOT('Personnel Details'!$N$21=""), $B30&gt;='Personnel Details'!$N$21), 'Personnel Details'!$O$21, IF(AND(NOT('Personnel Details'!$I$21=""), $B30&gt;='Personnel Details'!$I$21), 'Personnel Details'!$J$21, 'Personnel Details'!$E$21)))</f>
        <v/>
      </c>
      <c r="JC30" s="59" t="str">
        <f>IF(JB$9="", "", IF(AND(NOT('Personnel Details'!$N$21=""), $B30&gt;='Personnel Details'!$N$21), IF('Personnel Details'!$P$21="","", 'Personnel Details'!$P$21), IF(AND(NOT('Personnel Details'!$I$21=""), $B30&gt;='Personnel Details'!$I$21), IF('Personnel Details'!$K$21="", "", 'Personnel Details'!$K$21), IF('Personnel Details'!$F$21="", "", 'Personnel Details'!$F$21))))</f>
        <v/>
      </c>
      <c r="JD30" s="79" t="str">
        <f>IF(JB$9="", "", IF(AND(NOT('Personnel Details'!$N$21=""), $B30&gt;='Personnel Details'!$N$21), 'Personnel Details'!$Q$21, IF(AND(NOT('Personnel Details'!$I$21=""), $B30&gt;='Personnel Details'!$I$21), 'Personnel Details'!$L$21, 'Personnel Details'!$G$21)))</f>
        <v/>
      </c>
      <c r="JE30" s="59">
        <f t="shared" si="104"/>
        <v>0</v>
      </c>
      <c r="JF30" s="53"/>
      <c r="JH30" s="78" t="str">
        <f>IF(JH$9="", "", IF(AND(NOT('Personnel Details'!$N$22=""), $B30&gt;='Personnel Details'!$N$22), 'Personnel Details'!$O$22, IF(AND(NOT('Personnel Details'!$I$22=""), $B30&gt;='Personnel Details'!$I$22), 'Personnel Details'!$J$22, 'Personnel Details'!$E$22)))</f>
        <v/>
      </c>
      <c r="JI30" s="59" t="str">
        <f>IF(JH$9="", "", IF(AND(NOT('Personnel Details'!$N$22=""), $B30&gt;='Personnel Details'!$N$22), IF('Personnel Details'!$P$22="","", 'Personnel Details'!$P$22), IF(AND(NOT('Personnel Details'!$I$22=""), $B30&gt;='Personnel Details'!$I$22), IF('Personnel Details'!$K$22="", "", 'Personnel Details'!$K$22), IF('Personnel Details'!$F$22="", "", 'Personnel Details'!$F$22))))</f>
        <v/>
      </c>
      <c r="JJ30" s="79" t="str">
        <f>IF(JH$9="", "", IF(AND(NOT('Personnel Details'!$N$22=""), $B30&gt;='Personnel Details'!$N$22), 'Personnel Details'!$Q$22, IF(AND(NOT('Personnel Details'!$I$22=""), $B30&gt;='Personnel Details'!$I$22), 'Personnel Details'!$L$22, 'Personnel Details'!$G$22)))</f>
        <v/>
      </c>
      <c r="JK30" s="59">
        <f t="shared" si="105"/>
        <v>0</v>
      </c>
      <c r="JL30" s="53"/>
      <c r="JN30" s="78" t="str">
        <f>IF(JN$9="", "", IF(AND(NOT('Personnel Details'!$N$23=""), $B30&gt;='Personnel Details'!$N$23), 'Personnel Details'!$O$23, IF(AND(NOT('Personnel Details'!$I$23=""), $B30&gt;='Personnel Details'!$I$23), 'Personnel Details'!$J$23, 'Personnel Details'!$E$23)))</f>
        <v/>
      </c>
      <c r="JO30" s="59" t="str">
        <f>IF(JN$9="", "", IF(AND(NOT('Personnel Details'!$N$23=""), $B30&gt;='Personnel Details'!$N$23), IF('Personnel Details'!$P$23="","", 'Personnel Details'!$P$23), IF(AND(NOT('Personnel Details'!$I$23=""), $B30&gt;='Personnel Details'!$I$23), IF('Personnel Details'!$K$23="", "", 'Personnel Details'!$K$23), IF('Personnel Details'!$F$23="", "", 'Personnel Details'!$F$23))))</f>
        <v/>
      </c>
      <c r="JP30" s="79" t="str">
        <f>IF(JN$9="", "", IF(AND(NOT('Personnel Details'!$N$23=""), $B30&gt;='Personnel Details'!$N$23), 'Personnel Details'!$Q$23, IF(AND(NOT('Personnel Details'!$I$23=""), $B30&gt;='Personnel Details'!$I$23), 'Personnel Details'!$L$23, 'Personnel Details'!$G$23)))</f>
        <v/>
      </c>
      <c r="JQ30" s="59">
        <f t="shared" si="106"/>
        <v>0</v>
      </c>
      <c r="JR30" s="53"/>
      <c r="JT30" s="78" t="str">
        <f>IF(JT$9="", "", IF(AND(NOT('Personnel Details'!$N$24=""), $B30&gt;='Personnel Details'!$N$24), 'Personnel Details'!$O$24, IF(AND(NOT('Personnel Details'!$I$24=""), $B30&gt;='Personnel Details'!$I$24), 'Personnel Details'!$J$24, 'Personnel Details'!$E$24)))</f>
        <v/>
      </c>
      <c r="JU30" s="59" t="str">
        <f>IF(JT$9="", "", IF(AND(NOT('Personnel Details'!$N$24=""), $B30&gt;='Personnel Details'!$N$24), IF('Personnel Details'!$P$24="","", 'Personnel Details'!$P$24), IF(AND(NOT('Personnel Details'!$I$24=""), $B30&gt;='Personnel Details'!$I$24), IF('Personnel Details'!$K$24="", "", 'Personnel Details'!$K$24), IF('Personnel Details'!$F$24="", "", 'Personnel Details'!$F$24))))</f>
        <v/>
      </c>
      <c r="JV30" s="79" t="str">
        <f>IF(JT$9="", "", IF(AND(NOT('Personnel Details'!$N$24=""), $B30&gt;='Personnel Details'!$N$24), 'Personnel Details'!$Q$24, IF(AND(NOT('Personnel Details'!$I$24=""), $B30&gt;='Personnel Details'!$I$24), 'Personnel Details'!$L$24, 'Personnel Details'!$G$24)))</f>
        <v/>
      </c>
      <c r="JW30" s="59">
        <f t="shared" si="107"/>
        <v>0</v>
      </c>
      <c r="JX30" s="53"/>
      <c r="JZ30" s="78" t="str">
        <f>IF(JZ$9="", "", IF(AND(NOT('Personnel Details'!$N$25=""), $B30&gt;='Personnel Details'!$N$25), 'Personnel Details'!$O$25, IF(AND(NOT('Personnel Details'!$I$25=""), $B30&gt;='Personnel Details'!$I$25), 'Personnel Details'!$J$25, 'Personnel Details'!$E$25)))</f>
        <v/>
      </c>
      <c r="KA30" s="59" t="str">
        <f>IF(JZ$9="", "", IF(AND(NOT('Personnel Details'!$N$25=""), $B30&gt;='Personnel Details'!$N$25), IF('Personnel Details'!$P$25="","", 'Personnel Details'!$P$25), IF(AND(NOT('Personnel Details'!$I$25=""), $B30&gt;='Personnel Details'!$I$25), IF('Personnel Details'!$K$25="", "", 'Personnel Details'!$K$25), IF('Personnel Details'!$F$25="", "", 'Personnel Details'!$F$25))))</f>
        <v/>
      </c>
      <c r="KB30" s="79" t="str">
        <f>IF(JZ$9="", "", IF(AND(NOT('Personnel Details'!$N$25=""), $B30&gt;='Personnel Details'!$N$25), 'Personnel Details'!$Q$25, IF(AND(NOT('Personnel Details'!$I$25=""), $B30&gt;='Personnel Details'!$I$25), 'Personnel Details'!$L$25, 'Personnel Details'!$G$25)))</f>
        <v/>
      </c>
      <c r="KC30" s="59">
        <f t="shared" si="108"/>
        <v>0</v>
      </c>
      <c r="KD30" s="53"/>
      <c r="KF30" s="78" t="str">
        <f>IF(KF$9="", "", IF(AND(NOT('Personnel Details'!$N$26=""), $B30&gt;='Personnel Details'!$N$26), 'Personnel Details'!$O$26, IF(AND(NOT('Personnel Details'!$I$26=""), $B30&gt;='Personnel Details'!$I$26), 'Personnel Details'!$J$26, 'Personnel Details'!$E$26)))</f>
        <v/>
      </c>
      <c r="KG30" s="59" t="str">
        <f>IF(KF$9="", "", IF(AND(NOT('Personnel Details'!$N$26=""), $B30&gt;='Personnel Details'!$N$26), IF('Personnel Details'!$P$26="","", 'Personnel Details'!$P$26), IF(AND(NOT('Personnel Details'!$I$26=""), $B30&gt;='Personnel Details'!$I$26), IF('Personnel Details'!$K$26="", "", 'Personnel Details'!$K$26), IF('Personnel Details'!$F$26="", "", 'Personnel Details'!$F$26))))</f>
        <v/>
      </c>
      <c r="KH30" s="79" t="str">
        <f>IF(KF$9="", "", IF(AND(NOT('Personnel Details'!$N$26=""), $B30&gt;='Personnel Details'!$N$26), 'Personnel Details'!$Q$26, IF(AND(NOT('Personnel Details'!$I$26=""), $B30&gt;='Personnel Details'!$I$26), 'Personnel Details'!$L$26, 'Personnel Details'!$G$26)))</f>
        <v/>
      </c>
      <c r="KI30" s="59">
        <f t="shared" si="109"/>
        <v>0</v>
      </c>
      <c r="KJ30" s="53"/>
      <c r="KL30" s="78" t="str">
        <f>IF(KL$9="", "", IF(AND(NOT('Personnel Details'!$N$27=""), $B30&gt;='Personnel Details'!$N$27), 'Personnel Details'!$O$27, IF(AND(NOT('Personnel Details'!$I$27=""), $B30&gt;='Personnel Details'!$I$27), 'Personnel Details'!$J$27, 'Personnel Details'!$E$27)))</f>
        <v/>
      </c>
      <c r="KM30" s="59" t="str">
        <f>IF(KL$9="", "", IF(AND(NOT('Personnel Details'!$N$27=""), $B30&gt;='Personnel Details'!$N$27), IF('Personnel Details'!$P$27="","", 'Personnel Details'!$P$27), IF(AND(NOT('Personnel Details'!$I$27=""), $B30&gt;='Personnel Details'!$I$27), IF('Personnel Details'!$K$27="", "", 'Personnel Details'!$K$27), IF('Personnel Details'!$F$27="", "", 'Personnel Details'!$F$27))))</f>
        <v/>
      </c>
      <c r="KN30" s="79" t="str">
        <f>IF(KL$9="", "", IF(AND(NOT('Personnel Details'!$N$27=""), $B30&gt;='Personnel Details'!$N$27), 'Personnel Details'!$Q$27, IF(AND(NOT('Personnel Details'!$I$27=""), $B30&gt;='Personnel Details'!$I$27), 'Personnel Details'!$L$27, 'Personnel Details'!$G$27)))</f>
        <v/>
      </c>
      <c r="KO30" s="59">
        <f t="shared" si="110"/>
        <v>0</v>
      </c>
      <c r="KP30" s="53"/>
      <c r="KR30" s="78" t="str">
        <f>IF(KR$9="", "", IF(AND(NOT('Personnel Details'!$N$28=""), $B30&gt;='Personnel Details'!$N$28), 'Personnel Details'!$O$28, IF(AND(NOT('Personnel Details'!$I$28=""), $B30&gt;='Personnel Details'!$I$28), 'Personnel Details'!$J$28, 'Personnel Details'!$E$28)))</f>
        <v/>
      </c>
      <c r="KS30" s="59" t="str">
        <f>IF(KR$9="", "", IF(AND(NOT('Personnel Details'!$N$28=""), $B30&gt;='Personnel Details'!$N$28), IF('Personnel Details'!$P$28="","", 'Personnel Details'!$P$28), IF(AND(NOT('Personnel Details'!$I$28=""), $B30&gt;='Personnel Details'!$I$28), IF('Personnel Details'!$K$28="", "", 'Personnel Details'!$K$28), IF('Personnel Details'!$F$28="", "", 'Personnel Details'!$F$28))))</f>
        <v/>
      </c>
      <c r="KT30" s="79" t="str">
        <f>IF(KR$9="", "", IF(AND(NOT('Personnel Details'!$N$28=""), $B30&gt;='Personnel Details'!$N$28), 'Personnel Details'!$Q$28, IF(AND(NOT('Personnel Details'!$I$28=""), $B30&gt;='Personnel Details'!$I$28), 'Personnel Details'!$L$28, 'Personnel Details'!$G$28)))</f>
        <v/>
      </c>
      <c r="KU30" s="59">
        <f t="shared" si="111"/>
        <v>0</v>
      </c>
      <c r="KV30" s="53"/>
      <c r="KX30" s="78" t="str">
        <f>IF(KX$9="", "", IF(AND(NOT('Personnel Details'!$N$29=""), $B30&gt;='Personnel Details'!$N$29), 'Personnel Details'!$O$29, IF(AND(NOT('Personnel Details'!$I$29=""), $B30&gt;='Personnel Details'!$I$29), 'Personnel Details'!$J$29, 'Personnel Details'!$E$29)))</f>
        <v/>
      </c>
      <c r="KY30" s="59" t="str">
        <f>IF(KX$9="", "", IF(AND(NOT('Personnel Details'!$N$29=""), $B30&gt;='Personnel Details'!$N$29), IF('Personnel Details'!$P$29="","", 'Personnel Details'!$P$29), IF(AND(NOT('Personnel Details'!$I$29=""), $B30&gt;='Personnel Details'!$I$29), IF('Personnel Details'!$K$29="", "", 'Personnel Details'!$K$29), IF('Personnel Details'!$F$29="", "", 'Personnel Details'!$F$29))))</f>
        <v/>
      </c>
      <c r="KZ30" s="79" t="str">
        <f>IF(KX$9="", "", IF(AND(NOT('Personnel Details'!$N$29=""), $B30&gt;='Personnel Details'!$N$29), 'Personnel Details'!$Q$29, IF(AND(NOT('Personnel Details'!$I$29=""), $B30&gt;='Personnel Details'!$I$29), 'Personnel Details'!$L$29, 'Personnel Details'!$G$29)))</f>
        <v/>
      </c>
      <c r="LA30" s="59">
        <f t="shared" si="112"/>
        <v>0</v>
      </c>
      <c r="LB30" s="53"/>
      <c r="LD30" s="78" t="str">
        <f>IF(LD$9="", "", IF(AND(NOT('Personnel Details'!$N$30=""), $B30&gt;='Personnel Details'!$N$30), 'Personnel Details'!$O$30, IF(AND(NOT('Personnel Details'!$I$30=""), $B30&gt;='Personnel Details'!$I$30), 'Personnel Details'!$J$30, 'Personnel Details'!$E$30)))</f>
        <v/>
      </c>
      <c r="LE30" s="59" t="str">
        <f>IF(LD$9="", "", IF(AND(NOT('Personnel Details'!$N$30=""), $B30&gt;='Personnel Details'!$N$30), IF('Personnel Details'!$P$30="","", 'Personnel Details'!$P$30), IF(AND(NOT('Personnel Details'!$I$30=""), $B30&gt;='Personnel Details'!$I$30), IF('Personnel Details'!$K$30="", "", 'Personnel Details'!$K$30), IF('Personnel Details'!$F$30="", "", 'Personnel Details'!$F$30))))</f>
        <v/>
      </c>
      <c r="LF30" s="79" t="str">
        <f>IF(LD$9="", "", IF(AND(NOT('Personnel Details'!$N$30=""), $B30&gt;='Personnel Details'!$N$30), 'Personnel Details'!$Q$30, IF(AND(NOT('Personnel Details'!$I$30=""), $B30&gt;='Personnel Details'!$I$30), 'Personnel Details'!$L$30, 'Personnel Details'!$G$30)))</f>
        <v/>
      </c>
      <c r="LG30" s="59">
        <f t="shared" si="113"/>
        <v>0</v>
      </c>
      <c r="LH30" s="53"/>
      <c r="LJ30" s="78" t="str">
        <f>IF(LJ$9="", "", IF(AND(NOT('Personnel Details'!$N$31=""), $B30&gt;='Personnel Details'!$N$31), 'Personnel Details'!$O$31, IF(AND(NOT('Personnel Details'!$I$31=""), $B30&gt;='Personnel Details'!$I$31), 'Personnel Details'!$J$31, 'Personnel Details'!$E$31)))</f>
        <v/>
      </c>
      <c r="LK30" s="59" t="str">
        <f>IF(LJ$9="", "", IF(AND(NOT('Personnel Details'!$N$31=""), $B30&gt;='Personnel Details'!$N$31), IF('Personnel Details'!$P$31="","", 'Personnel Details'!$P$31), IF(AND(NOT('Personnel Details'!$I$31=""), $B30&gt;='Personnel Details'!$I$31), IF('Personnel Details'!$K$31="", "", 'Personnel Details'!$K$31), IF('Personnel Details'!$F$31="", "", 'Personnel Details'!$F$31))))</f>
        <v/>
      </c>
      <c r="LL30" s="79" t="str">
        <f>IF(LJ$9="", "", IF(AND(NOT('Personnel Details'!$N$31=""), $B30&gt;='Personnel Details'!$N$31), 'Personnel Details'!$Q$31, IF(AND(NOT('Personnel Details'!$I$31=""), $B30&gt;='Personnel Details'!$I$31), 'Personnel Details'!$L$31, 'Personnel Details'!$G$31)))</f>
        <v/>
      </c>
      <c r="LM30" s="59">
        <f t="shared" si="114"/>
        <v>0</v>
      </c>
      <c r="LN30" s="53"/>
      <c r="LP30" s="78" t="str">
        <f>IF(LP$9="", "", IF(AND(NOT('Personnel Details'!$N$32=""), $B30&gt;='Personnel Details'!$N$32), 'Personnel Details'!$O$32, IF(AND(NOT('Personnel Details'!$I$32=""), $B30&gt;='Personnel Details'!$I$32), 'Personnel Details'!$J$32, 'Personnel Details'!$E$32)))</f>
        <v/>
      </c>
      <c r="LQ30" s="59" t="str">
        <f>IF(LP$9="", "", IF(AND(NOT('Personnel Details'!$N$32=""), $B30&gt;='Personnel Details'!$N$32), IF('Personnel Details'!$P$32="","", 'Personnel Details'!$P$32), IF(AND(NOT('Personnel Details'!$I$32=""), $B30&gt;='Personnel Details'!$I$32), IF('Personnel Details'!$K$32="", "", 'Personnel Details'!$K$32), IF('Personnel Details'!$F$32="", "", 'Personnel Details'!$F$32))))</f>
        <v/>
      </c>
      <c r="LR30" s="79" t="str">
        <f>IF(LP$9="", "", IF(AND(NOT('Personnel Details'!$N$32=""), $B30&gt;='Personnel Details'!$N$32), 'Personnel Details'!$Q$32, IF(AND(NOT('Personnel Details'!$I$32=""), $B30&gt;='Personnel Details'!$I$32), 'Personnel Details'!$L$32, 'Personnel Details'!$G$32)))</f>
        <v/>
      </c>
      <c r="LS30" s="59">
        <f t="shared" si="115"/>
        <v>0</v>
      </c>
      <c r="LT30" s="53"/>
      <c r="LV30" s="78" t="str">
        <f>IF(LV$9="", "", IF(AND(NOT('Personnel Details'!$N$33=""), $B30&gt;='Personnel Details'!$N$33), 'Personnel Details'!$O$33, IF(AND(NOT('Personnel Details'!$I$33=""), $B30&gt;='Personnel Details'!$I$33), 'Personnel Details'!$J$33, 'Personnel Details'!$E$33)))</f>
        <v/>
      </c>
      <c r="LW30" s="59" t="str">
        <f>IF(LV$9="", "", IF(AND(NOT('Personnel Details'!$N$33=""), $B30&gt;='Personnel Details'!$N$33), IF('Personnel Details'!$P$33="","", 'Personnel Details'!$P$33), IF(AND(NOT('Personnel Details'!$I$33=""), $B30&gt;='Personnel Details'!$I$33), IF('Personnel Details'!$K$33="", "", 'Personnel Details'!$K$33), IF('Personnel Details'!$F$33="", "", 'Personnel Details'!$F$33))))</f>
        <v/>
      </c>
      <c r="LX30" s="79" t="str">
        <f>IF(LV$9="", "", IF(AND(NOT('Personnel Details'!$N$33=""), $B30&gt;='Personnel Details'!$N$33), 'Personnel Details'!$Q$33, IF(AND(NOT('Personnel Details'!$I$33=""), $B30&gt;='Personnel Details'!$I$33), 'Personnel Details'!$L$33, 'Personnel Details'!$G$33)))</f>
        <v/>
      </c>
      <c r="LY30" s="59">
        <f t="shared" si="116"/>
        <v>0</v>
      </c>
      <c r="LZ30" s="53"/>
      <c r="MB30" s="78" t="str">
        <f>IF(MB$9="", "", IF(AND(NOT('Personnel Details'!$N$34=""), $B30&gt;='Personnel Details'!$N$34), 'Personnel Details'!$O$34, IF(AND(NOT('Personnel Details'!$I$34=""), $B30&gt;='Personnel Details'!$I$34), 'Personnel Details'!$J$34, 'Personnel Details'!$E$34)))</f>
        <v/>
      </c>
      <c r="MC30" s="59" t="str">
        <f>IF(MB$9="", "", IF(AND(NOT('Personnel Details'!$N$34=""), $B30&gt;='Personnel Details'!$N$34), IF('Personnel Details'!$P$34="","", 'Personnel Details'!$P$34), IF(AND(NOT('Personnel Details'!$I$34=""), $B30&gt;='Personnel Details'!$I$34), IF('Personnel Details'!$K$34="", "", 'Personnel Details'!$K$34), IF('Personnel Details'!$F$34="", "", 'Personnel Details'!$F$34))))</f>
        <v/>
      </c>
      <c r="MD30" s="79" t="str">
        <f>IF(MB$9="", "", IF(AND(NOT('Personnel Details'!$N$34=""), $B30&gt;='Personnel Details'!$N$34), 'Personnel Details'!$Q$34, IF(AND(NOT('Personnel Details'!$I$34=""), $B30&gt;='Personnel Details'!$I$34), 'Personnel Details'!$L$34, 'Personnel Details'!$G$34)))</f>
        <v/>
      </c>
      <c r="ME30" s="59">
        <f t="shared" si="117"/>
        <v>0</v>
      </c>
      <c r="MF30" s="53"/>
      <c r="MH30" s="78" t="str">
        <f>IF(MH$9="", "", IF(AND(NOT('Personnel Details'!$N$35=""), $B30&gt;='Personnel Details'!$N$35), 'Personnel Details'!$O$35, IF(AND(NOT('Personnel Details'!$I$35=""), $B30&gt;='Personnel Details'!$I$35), 'Personnel Details'!$J$35, 'Personnel Details'!$E$35)))</f>
        <v/>
      </c>
      <c r="MI30" s="59" t="str">
        <f>IF(MH$9="", "", IF(AND(NOT('Personnel Details'!$N$35=""), $B30&gt;='Personnel Details'!$N$35), IF('Personnel Details'!$P$35="","", 'Personnel Details'!$P$35), IF(AND(NOT('Personnel Details'!$I$35=""), $B30&gt;='Personnel Details'!$I$35), IF('Personnel Details'!$K$35="", "", 'Personnel Details'!$K$35), IF('Personnel Details'!$F$35="", "", 'Personnel Details'!$F$35))))</f>
        <v/>
      </c>
      <c r="MJ30" s="79" t="str">
        <f>IF(MH$9="", "", IF(AND(NOT('Personnel Details'!$N$35=""), $B30&gt;='Personnel Details'!$N$35), 'Personnel Details'!$Q$35, IF(AND(NOT('Personnel Details'!$I$35=""), $B30&gt;='Personnel Details'!$I$35), 'Personnel Details'!$L$35, 'Personnel Details'!$G$35)))</f>
        <v/>
      </c>
      <c r="MK30" s="59">
        <f t="shared" si="118"/>
        <v>0</v>
      </c>
      <c r="ML30" s="53"/>
      <c r="MN30" s="78" t="str">
        <f>IF(MN$9="", "", IF(AND(NOT('Personnel Details'!$N$36=""), $B30&gt;='Personnel Details'!$N$36), 'Personnel Details'!$O$36, IF(AND(NOT('Personnel Details'!$I$36=""), $B30&gt;='Personnel Details'!$I$36), 'Personnel Details'!$J$36, 'Personnel Details'!$E$36)))</f>
        <v/>
      </c>
      <c r="MO30" s="59" t="str">
        <f>IF(MN$9="", "", IF(AND(NOT('Personnel Details'!$N$36=""), $B30&gt;='Personnel Details'!$N$36), IF('Personnel Details'!$P$36="","", 'Personnel Details'!$P$36), IF(AND(NOT('Personnel Details'!$I$36=""), $B30&gt;='Personnel Details'!$I$36), IF('Personnel Details'!$K$36="", "", 'Personnel Details'!$K$36), IF('Personnel Details'!$F$36="", "", 'Personnel Details'!$F$36))))</f>
        <v/>
      </c>
      <c r="MP30" s="79" t="str">
        <f>IF(MN$9="", "", IF(AND(NOT('Personnel Details'!$N$36=""), $B30&gt;='Personnel Details'!$N$36), 'Personnel Details'!$Q$36, IF(AND(NOT('Personnel Details'!$I$36=""), $B30&gt;='Personnel Details'!$I$36), 'Personnel Details'!$L$36, 'Personnel Details'!$G$36)))</f>
        <v/>
      </c>
      <c r="MQ30" s="59">
        <f t="shared" si="119"/>
        <v>0</v>
      </c>
      <c r="MR30" s="53"/>
      <c r="MT30" s="78" t="str">
        <f>IF(MT$9="", "", IF(AND(NOT('Personnel Details'!$N$37=""), $B30&gt;='Personnel Details'!$N$37), 'Personnel Details'!$O$37, IF(AND(NOT('Personnel Details'!$I$37=""), $B30&gt;='Personnel Details'!$I$37), 'Personnel Details'!$J$37, 'Personnel Details'!$E$37)))</f>
        <v/>
      </c>
      <c r="MU30" s="59" t="str">
        <f>IF(MT$9="", "", IF(AND(NOT('Personnel Details'!$N$37=""), $B30&gt;='Personnel Details'!$N$37), IF('Personnel Details'!$P$37="","", 'Personnel Details'!$P$37), IF(AND(NOT('Personnel Details'!$I$37=""), $B30&gt;='Personnel Details'!$I$37), IF('Personnel Details'!$K$37="", "", 'Personnel Details'!$K$37), IF('Personnel Details'!$F$37="", "", 'Personnel Details'!$F$37))))</f>
        <v/>
      </c>
      <c r="MV30" s="79" t="str">
        <f>IF(MT$9="", "", IF(AND(NOT('Personnel Details'!$N$37=""), $B30&gt;='Personnel Details'!$N$37), 'Personnel Details'!$Q$37, IF(AND(NOT('Personnel Details'!$I$37=""), $B30&gt;='Personnel Details'!$I$37), 'Personnel Details'!$L$37, 'Personnel Details'!$G$37)))</f>
        <v/>
      </c>
      <c r="MW30" s="59">
        <f t="shared" si="120"/>
        <v>0</v>
      </c>
      <c r="MX30" s="53"/>
      <c r="MZ30" s="78" t="str">
        <f>IF(MZ$9="", "", IF(AND(NOT('Personnel Details'!$N$38=""), $B30&gt;='Personnel Details'!$N$38), 'Personnel Details'!$O$38, IF(AND(NOT('Personnel Details'!$I$38=""), $B30&gt;='Personnel Details'!$I$38), 'Personnel Details'!$J$38, 'Personnel Details'!$E$38)))</f>
        <v/>
      </c>
      <c r="NA30" s="59" t="str">
        <f>IF(MZ$9="", "", IF(AND(NOT('Personnel Details'!$N$38=""), $B30&gt;='Personnel Details'!$N$38), IF('Personnel Details'!$P$38="","", 'Personnel Details'!$P$38), IF(AND(NOT('Personnel Details'!$I$38=""), $B30&gt;='Personnel Details'!$I$38), IF('Personnel Details'!$K$38="", "", 'Personnel Details'!$K$38), IF('Personnel Details'!$F$38="", "", 'Personnel Details'!$F$38))))</f>
        <v/>
      </c>
      <c r="NB30" s="79" t="str">
        <f>IF(MZ$9="", "", IF(AND(NOT('Personnel Details'!$N$38=""), $B30&gt;='Personnel Details'!$N$38), 'Personnel Details'!$Q$38, IF(AND(NOT('Personnel Details'!$I$38=""), $B30&gt;='Personnel Details'!$I$38), 'Personnel Details'!$L$38, 'Personnel Details'!$G$38)))</f>
        <v/>
      </c>
      <c r="NC30" s="59">
        <f t="shared" si="121"/>
        <v>0</v>
      </c>
      <c r="ND30" s="53"/>
      <c r="NF30" s="78" t="str">
        <f>IF(NF$9="", "", IF(AND(NOT('Personnel Details'!$N$39=""), $B30&gt;='Personnel Details'!$N$39), 'Personnel Details'!$O$39, IF(AND(NOT('Personnel Details'!$I$39=""), $B30&gt;='Personnel Details'!$I$39), 'Personnel Details'!$J$39, 'Personnel Details'!$E$39)))</f>
        <v/>
      </c>
      <c r="NG30" s="59" t="str">
        <f>IF(NF$9="", "", IF(AND(NOT('Personnel Details'!$N$39=""), $B30&gt;='Personnel Details'!$N$39), IF('Personnel Details'!$P$39="","", 'Personnel Details'!$P$39), IF(AND(NOT('Personnel Details'!$I$39=""), $B30&gt;='Personnel Details'!$I$39), IF('Personnel Details'!$K$39="", "", 'Personnel Details'!$K$39), IF('Personnel Details'!$F$39="", "", 'Personnel Details'!$F$39))))</f>
        <v/>
      </c>
      <c r="NH30" s="79" t="str">
        <f>IF(NF$9="", "", IF(AND(NOT('Personnel Details'!$N$39=""), $B30&gt;='Personnel Details'!$N$39), 'Personnel Details'!$Q$39, IF(AND(NOT('Personnel Details'!$I$39=""), $B30&gt;='Personnel Details'!$I$39), 'Personnel Details'!$L$39, 'Personnel Details'!$G$39)))</f>
        <v/>
      </c>
      <c r="NI30" s="59">
        <f t="shared" si="122"/>
        <v>0</v>
      </c>
      <c r="NJ30" s="53"/>
      <c r="NL30" s="78" t="str">
        <f>IF(NL$9="", "", IF(AND(NOT('Personnel Details'!$N$40=""), $B30&gt;='Personnel Details'!$N$40), 'Personnel Details'!$O$40, IF(AND(NOT('Personnel Details'!$I$40=""), $B30&gt;='Personnel Details'!$I$40), 'Personnel Details'!$J$40, 'Personnel Details'!$E$40)))</f>
        <v/>
      </c>
      <c r="NM30" s="59" t="str">
        <f>IF(NL$9="", "", IF(AND(NOT('Personnel Details'!$N$40=""), $B30&gt;='Personnel Details'!$N$40), IF('Personnel Details'!$P$40="","", 'Personnel Details'!$P$40), IF(AND(NOT('Personnel Details'!$I$40=""), $B30&gt;='Personnel Details'!$I$40), IF('Personnel Details'!$K$40="", "", 'Personnel Details'!$K$40), IF('Personnel Details'!$F$40="", "", 'Personnel Details'!$F$40))))</f>
        <v/>
      </c>
      <c r="NN30" s="79" t="str">
        <f>IF(NL$9="", "", IF(AND(NOT('Personnel Details'!$N$40=""), $B30&gt;='Personnel Details'!$N$40), 'Personnel Details'!$Q$40, IF(AND(NOT('Personnel Details'!$I$40=""), $B30&gt;='Personnel Details'!$I$40), 'Personnel Details'!$L$40, 'Personnel Details'!$G$40)))</f>
        <v/>
      </c>
      <c r="NO30" s="59">
        <f t="shared" si="123"/>
        <v>0</v>
      </c>
      <c r="NP30" s="53"/>
    </row>
    <row r="31" spans="1:380" x14ac:dyDescent="0.25">
      <c r="A31" s="32"/>
      <c r="B31" s="113">
        <f>IFERROR(IF(B30+1&gt;'Personnel Details'!$U$5, "", B30+1), "")</f>
        <v>43851</v>
      </c>
      <c r="C31" s="32"/>
      <c r="D31" s="122"/>
      <c r="E31" s="13" t="str">
        <f t="shared" si="2"/>
        <v/>
      </c>
      <c r="F31" s="13" t="str">
        <f t="shared" si="33"/>
        <v/>
      </c>
      <c r="G31" s="56" t="str">
        <f t="shared" si="124"/>
        <v/>
      </c>
      <c r="H31" s="16" t="str">
        <f t="shared" si="34"/>
        <v/>
      </c>
      <c r="I31" s="32"/>
      <c r="J31" s="122"/>
      <c r="K31" s="62" t="str">
        <f t="shared" si="3"/>
        <v/>
      </c>
      <c r="L31" s="62" t="str">
        <f t="shared" si="35"/>
        <v/>
      </c>
      <c r="M31" s="65" t="str">
        <f t="shared" si="125"/>
        <v/>
      </c>
      <c r="N31" s="68" t="str">
        <f t="shared" si="36"/>
        <v/>
      </c>
      <c r="O31" s="32"/>
      <c r="P31" s="122"/>
      <c r="Q31" s="62" t="str">
        <f t="shared" si="4"/>
        <v/>
      </c>
      <c r="R31" s="62" t="str">
        <f t="shared" si="37"/>
        <v/>
      </c>
      <c r="S31" s="65" t="str">
        <f t="shared" si="126"/>
        <v/>
      </c>
      <c r="T31" s="68" t="str">
        <f t="shared" si="38"/>
        <v/>
      </c>
      <c r="U31" s="32"/>
      <c r="V31" s="122"/>
      <c r="W31" s="62" t="str">
        <f t="shared" si="5"/>
        <v/>
      </c>
      <c r="X31" s="62" t="str">
        <f t="shared" si="39"/>
        <v/>
      </c>
      <c r="Y31" s="65" t="str">
        <f t="shared" si="127"/>
        <v/>
      </c>
      <c r="Z31" s="68" t="str">
        <f t="shared" si="40"/>
        <v/>
      </c>
      <c r="AA31" s="32"/>
      <c r="AB31" s="122"/>
      <c r="AC31" s="62" t="str">
        <f t="shared" si="6"/>
        <v/>
      </c>
      <c r="AD31" s="62" t="str">
        <f t="shared" si="41"/>
        <v/>
      </c>
      <c r="AE31" s="65" t="str">
        <f t="shared" si="128"/>
        <v/>
      </c>
      <c r="AF31" s="68" t="str">
        <f t="shared" si="42"/>
        <v/>
      </c>
      <c r="AG31" s="32"/>
      <c r="AH31" s="122"/>
      <c r="AI31" s="62" t="str">
        <f t="shared" si="7"/>
        <v/>
      </c>
      <c r="AJ31" s="62" t="str">
        <f t="shared" si="43"/>
        <v/>
      </c>
      <c r="AK31" s="65" t="str">
        <f t="shared" si="129"/>
        <v/>
      </c>
      <c r="AL31" s="68" t="str">
        <f t="shared" si="44"/>
        <v/>
      </c>
      <c r="AM31" s="32"/>
      <c r="AN31" s="122"/>
      <c r="AO31" s="62" t="str">
        <f t="shared" si="8"/>
        <v/>
      </c>
      <c r="AP31" s="62" t="str">
        <f t="shared" si="45"/>
        <v/>
      </c>
      <c r="AQ31" s="65" t="str">
        <f t="shared" si="130"/>
        <v/>
      </c>
      <c r="AR31" s="68" t="str">
        <f t="shared" si="46"/>
        <v/>
      </c>
      <c r="AS31" s="32"/>
      <c r="AT31" s="122"/>
      <c r="AU31" s="62" t="str">
        <f t="shared" si="9"/>
        <v/>
      </c>
      <c r="AV31" s="62" t="str">
        <f t="shared" si="47"/>
        <v/>
      </c>
      <c r="AW31" s="65" t="str">
        <f t="shared" si="131"/>
        <v/>
      </c>
      <c r="AX31" s="68" t="str">
        <f t="shared" si="48"/>
        <v/>
      </c>
      <c r="AY31" s="32"/>
      <c r="AZ31" s="122"/>
      <c r="BA31" s="62" t="str">
        <f t="shared" si="10"/>
        <v/>
      </c>
      <c r="BB31" s="62" t="str">
        <f t="shared" si="49"/>
        <v/>
      </c>
      <c r="BC31" s="65" t="str">
        <f t="shared" si="132"/>
        <v/>
      </c>
      <c r="BD31" s="68" t="str">
        <f t="shared" si="50"/>
        <v/>
      </c>
      <c r="BE31" s="32"/>
      <c r="BF31" s="122"/>
      <c r="BG31" s="62" t="str">
        <f t="shared" si="11"/>
        <v/>
      </c>
      <c r="BH31" s="62" t="str">
        <f t="shared" si="51"/>
        <v/>
      </c>
      <c r="BI31" s="65" t="str">
        <f t="shared" si="133"/>
        <v/>
      </c>
      <c r="BJ31" s="68" t="str">
        <f t="shared" si="52"/>
        <v/>
      </c>
      <c r="BK31" s="32"/>
      <c r="BL31" s="122"/>
      <c r="BM31" s="62" t="str">
        <f t="shared" si="12"/>
        <v/>
      </c>
      <c r="BN31" s="62" t="str">
        <f t="shared" si="53"/>
        <v/>
      </c>
      <c r="BO31" s="65" t="str">
        <f t="shared" si="134"/>
        <v/>
      </c>
      <c r="BP31" s="68" t="str">
        <f t="shared" si="54"/>
        <v/>
      </c>
      <c r="BQ31" s="32"/>
      <c r="BR31" s="122"/>
      <c r="BS31" s="62" t="str">
        <f t="shared" si="13"/>
        <v/>
      </c>
      <c r="BT31" s="62" t="str">
        <f t="shared" si="55"/>
        <v/>
      </c>
      <c r="BU31" s="65" t="str">
        <f t="shared" si="135"/>
        <v/>
      </c>
      <c r="BV31" s="68" t="str">
        <f t="shared" si="56"/>
        <v/>
      </c>
      <c r="BW31" s="32"/>
      <c r="BX31" s="122"/>
      <c r="BY31" s="62" t="str">
        <f t="shared" si="14"/>
        <v/>
      </c>
      <c r="BZ31" s="62" t="str">
        <f t="shared" si="57"/>
        <v/>
      </c>
      <c r="CA31" s="65" t="str">
        <f t="shared" si="136"/>
        <v/>
      </c>
      <c r="CB31" s="68" t="str">
        <f t="shared" si="58"/>
        <v/>
      </c>
      <c r="CC31" s="32"/>
      <c r="CD31" s="122"/>
      <c r="CE31" s="62" t="str">
        <f t="shared" si="15"/>
        <v/>
      </c>
      <c r="CF31" s="62" t="str">
        <f t="shared" si="59"/>
        <v/>
      </c>
      <c r="CG31" s="65" t="str">
        <f t="shared" si="137"/>
        <v/>
      </c>
      <c r="CH31" s="68" t="str">
        <f t="shared" si="60"/>
        <v/>
      </c>
      <c r="CI31" s="32"/>
      <c r="CJ31" s="122"/>
      <c r="CK31" s="62" t="str">
        <f t="shared" si="16"/>
        <v/>
      </c>
      <c r="CL31" s="62" t="str">
        <f t="shared" si="61"/>
        <v/>
      </c>
      <c r="CM31" s="65" t="str">
        <f t="shared" si="138"/>
        <v/>
      </c>
      <c r="CN31" s="68" t="str">
        <f t="shared" si="62"/>
        <v/>
      </c>
      <c r="CO31" s="32"/>
      <c r="CP31" s="122"/>
      <c r="CQ31" s="62" t="str">
        <f t="shared" si="17"/>
        <v/>
      </c>
      <c r="CR31" s="62" t="str">
        <f t="shared" si="63"/>
        <v/>
      </c>
      <c r="CS31" s="65" t="str">
        <f t="shared" si="139"/>
        <v/>
      </c>
      <c r="CT31" s="68" t="str">
        <f t="shared" si="64"/>
        <v/>
      </c>
      <c r="CU31" s="32"/>
      <c r="CV31" s="122"/>
      <c r="CW31" s="62" t="str">
        <f t="shared" si="18"/>
        <v/>
      </c>
      <c r="CX31" s="62" t="str">
        <f t="shared" si="65"/>
        <v/>
      </c>
      <c r="CY31" s="65" t="str">
        <f t="shared" si="140"/>
        <v/>
      </c>
      <c r="CZ31" s="68" t="str">
        <f t="shared" si="66"/>
        <v/>
      </c>
      <c r="DA31" s="32"/>
      <c r="DB31" s="122"/>
      <c r="DC31" s="62" t="str">
        <f t="shared" si="19"/>
        <v/>
      </c>
      <c r="DD31" s="62" t="str">
        <f t="shared" si="67"/>
        <v/>
      </c>
      <c r="DE31" s="65" t="str">
        <f t="shared" si="141"/>
        <v/>
      </c>
      <c r="DF31" s="68" t="str">
        <f t="shared" si="68"/>
        <v/>
      </c>
      <c r="DG31" s="32"/>
      <c r="DH31" s="122"/>
      <c r="DI31" s="62" t="str">
        <f t="shared" si="20"/>
        <v/>
      </c>
      <c r="DJ31" s="62" t="str">
        <f t="shared" si="69"/>
        <v/>
      </c>
      <c r="DK31" s="65" t="str">
        <f t="shared" si="142"/>
        <v/>
      </c>
      <c r="DL31" s="68" t="str">
        <f t="shared" si="70"/>
        <v/>
      </c>
      <c r="DM31" s="32"/>
      <c r="DN31" s="122"/>
      <c r="DO31" s="62" t="str">
        <f t="shared" si="21"/>
        <v/>
      </c>
      <c r="DP31" s="62" t="str">
        <f t="shared" si="71"/>
        <v/>
      </c>
      <c r="DQ31" s="65" t="str">
        <f t="shared" si="143"/>
        <v/>
      </c>
      <c r="DR31" s="68" t="str">
        <f t="shared" si="72"/>
        <v/>
      </c>
      <c r="DS31" s="32"/>
      <c r="DT31" s="122"/>
      <c r="DU31" s="62" t="str">
        <f t="shared" si="22"/>
        <v/>
      </c>
      <c r="DV31" s="62" t="str">
        <f t="shared" si="73"/>
        <v/>
      </c>
      <c r="DW31" s="65" t="str">
        <f t="shared" si="144"/>
        <v/>
      </c>
      <c r="DX31" s="68" t="str">
        <f t="shared" si="74"/>
        <v/>
      </c>
      <c r="DY31" s="32"/>
      <c r="DZ31" s="122"/>
      <c r="EA31" s="62" t="str">
        <f t="shared" si="23"/>
        <v/>
      </c>
      <c r="EB31" s="62" t="str">
        <f t="shared" si="75"/>
        <v/>
      </c>
      <c r="EC31" s="65" t="str">
        <f t="shared" si="145"/>
        <v/>
      </c>
      <c r="ED31" s="68" t="str">
        <f t="shared" si="76"/>
        <v/>
      </c>
      <c r="EE31" s="32"/>
      <c r="EF31" s="122"/>
      <c r="EG31" s="62" t="str">
        <f t="shared" si="24"/>
        <v/>
      </c>
      <c r="EH31" s="62" t="str">
        <f t="shared" si="77"/>
        <v/>
      </c>
      <c r="EI31" s="65" t="str">
        <f t="shared" si="146"/>
        <v/>
      </c>
      <c r="EJ31" s="68" t="str">
        <f t="shared" si="78"/>
        <v/>
      </c>
      <c r="EK31" s="32"/>
      <c r="EL31" s="122"/>
      <c r="EM31" s="62" t="str">
        <f t="shared" si="25"/>
        <v/>
      </c>
      <c r="EN31" s="62" t="str">
        <f t="shared" si="79"/>
        <v/>
      </c>
      <c r="EO31" s="65" t="str">
        <f t="shared" si="147"/>
        <v/>
      </c>
      <c r="EP31" s="68" t="str">
        <f t="shared" si="80"/>
        <v/>
      </c>
      <c r="EQ31" s="32"/>
      <c r="ER31" s="122"/>
      <c r="ES31" s="62" t="str">
        <f t="shared" si="26"/>
        <v/>
      </c>
      <c r="ET31" s="62" t="str">
        <f t="shared" si="81"/>
        <v/>
      </c>
      <c r="EU31" s="65" t="str">
        <f t="shared" si="148"/>
        <v/>
      </c>
      <c r="EV31" s="68" t="str">
        <f t="shared" si="82"/>
        <v/>
      </c>
      <c r="EW31" s="32"/>
      <c r="EX31" s="122"/>
      <c r="EY31" s="62" t="str">
        <f t="shared" si="27"/>
        <v/>
      </c>
      <c r="EZ31" s="62" t="str">
        <f t="shared" si="83"/>
        <v/>
      </c>
      <c r="FA31" s="65" t="str">
        <f t="shared" si="149"/>
        <v/>
      </c>
      <c r="FB31" s="68" t="str">
        <f t="shared" si="84"/>
        <v/>
      </c>
      <c r="FC31" s="32"/>
      <c r="FD31" s="122"/>
      <c r="FE31" s="62" t="str">
        <f t="shared" si="28"/>
        <v/>
      </c>
      <c r="FF31" s="62" t="str">
        <f t="shared" si="85"/>
        <v/>
      </c>
      <c r="FG31" s="65" t="str">
        <f t="shared" si="150"/>
        <v/>
      </c>
      <c r="FH31" s="68" t="str">
        <f t="shared" si="86"/>
        <v/>
      </c>
      <c r="FI31" s="32"/>
      <c r="FJ31" s="122"/>
      <c r="FK31" s="62" t="str">
        <f t="shared" si="29"/>
        <v/>
      </c>
      <c r="FL31" s="62" t="str">
        <f t="shared" si="87"/>
        <v/>
      </c>
      <c r="FM31" s="65" t="str">
        <f t="shared" si="151"/>
        <v/>
      </c>
      <c r="FN31" s="68" t="str">
        <f t="shared" si="88"/>
        <v/>
      </c>
      <c r="FO31" s="32"/>
      <c r="FP31" s="122"/>
      <c r="FQ31" s="62" t="str">
        <f t="shared" si="30"/>
        <v/>
      </c>
      <c r="FR31" s="62" t="str">
        <f t="shared" si="89"/>
        <v/>
      </c>
      <c r="FS31" s="65" t="str">
        <f t="shared" si="152"/>
        <v/>
      </c>
      <c r="FT31" s="68" t="str">
        <f t="shared" si="90"/>
        <v/>
      </c>
      <c r="FU31" s="32"/>
      <c r="FV31" s="122"/>
      <c r="FW31" s="62" t="str">
        <f t="shared" si="31"/>
        <v/>
      </c>
      <c r="FX31" s="62" t="str">
        <f t="shared" si="91"/>
        <v/>
      </c>
      <c r="FY31" s="65" t="str">
        <f t="shared" si="153"/>
        <v/>
      </c>
      <c r="FZ31" s="68" t="str">
        <f t="shared" si="92"/>
        <v/>
      </c>
      <c r="GA31" s="32"/>
      <c r="GC31" s="7" t="str">
        <f t="shared" si="93"/>
        <v>Jan 2020</v>
      </c>
      <c r="GD31" s="7" t="str">
        <f t="shared" ca="1" si="32"/>
        <v/>
      </c>
      <c r="GI31" s="45">
        <f t="shared" si="157"/>
        <v>44288</v>
      </c>
      <c r="GT31" s="71">
        <f>IF(GT$9="", "", IF(AND(NOT('Personnel Details'!$N$11=""), $B31&gt;='Personnel Details'!$N$11), 'Personnel Details'!$O$11, IF(AND(NOT('Personnel Details'!$I$11=""), $B31&gt;='Personnel Details'!$I$11), 'Personnel Details'!$J$11, 'Personnel Details'!$E$11)))</f>
        <v>0.8</v>
      </c>
      <c r="GU31" s="59" t="str">
        <f>IF(GT$9="", "", IF(AND(NOT('Personnel Details'!$N$11=""), $B31&gt;='Personnel Details'!$N$11), IF('Personnel Details'!$P$11="","", 'Personnel Details'!$P$11), IF(AND(NOT('Personnel Details'!$I$11=""), $B31&gt;='Personnel Details'!$I$11), IF('Personnel Details'!$K$11="", "", 'Personnel Details'!$K$11), IF('Personnel Details'!$F$11="", "", 'Personnel Details'!$F$11))))</f>
        <v/>
      </c>
      <c r="GV31" s="74">
        <f>IF(GT$9="", "", IF(AND(NOT('Personnel Details'!$N$11=""), $B31&gt;='Personnel Details'!$N$11), 'Personnel Details'!$Q$11, IF(AND(NOT('Personnel Details'!$I$11=""), $B31&gt;='Personnel Details'!$I$11), 'Personnel Details'!$L$11, 'Personnel Details'!$G$11)))</f>
        <v>0</v>
      </c>
      <c r="GW31" s="59">
        <f t="shared" si="94"/>
        <v>1280</v>
      </c>
      <c r="GX31" s="53"/>
      <c r="GZ31" s="78">
        <f>IF(GZ$9="", "", IF(AND(NOT('Personnel Details'!$N$12=""), $B31&gt;='Personnel Details'!$N$12), 'Personnel Details'!$O$12, IF(AND(NOT('Personnel Details'!$I$12=""), $B31&gt;='Personnel Details'!$I$12), 'Personnel Details'!$J$12, 'Personnel Details'!$E$12)))</f>
        <v>0.8</v>
      </c>
      <c r="HA31" s="59" t="str">
        <f>IF(GZ$9="", "", IF(AND(NOT('Personnel Details'!$N$12=""), $B31&gt;='Personnel Details'!$N$12), IF('Personnel Details'!$P$12="","", 'Personnel Details'!$P$12), IF(AND(NOT('Personnel Details'!$I$12=""), $B31&gt;='Personnel Details'!$I$12), IF('Personnel Details'!$K$12="", "", 'Personnel Details'!$K$12), IF('Personnel Details'!$F$12="", "", 'Personnel Details'!$F$12))))</f>
        <v/>
      </c>
      <c r="HB31" s="79">
        <f>IF(GZ$9="", "", IF(AND(NOT('Personnel Details'!$N$12=""), $B31&gt;='Personnel Details'!$N$12), 'Personnel Details'!$Q$12, IF(AND(NOT('Personnel Details'!$I$12=""), $B31&gt;='Personnel Details'!$I$12), 'Personnel Details'!$L$12, 'Personnel Details'!$G$12)))</f>
        <v>0</v>
      </c>
      <c r="HC31" s="59">
        <f t="shared" si="95"/>
        <v>1210</v>
      </c>
      <c r="HD31" s="53"/>
      <c r="HF31" s="78">
        <f>IF(HF$9="", "", IF(AND(NOT('Personnel Details'!$N$13=""), $B31&gt;='Personnel Details'!$N$13), 'Personnel Details'!$O$13, IF(AND(NOT('Personnel Details'!$I$13=""), $B31&gt;='Personnel Details'!$I$13), 'Personnel Details'!$J$13, 'Personnel Details'!$E$13)))</f>
        <v>0.8</v>
      </c>
      <c r="HG31" s="59" t="str">
        <f>IF(HF$9="", "", IF(AND(NOT('Personnel Details'!$N$13=""), $B31&gt;='Personnel Details'!$N$13), IF('Personnel Details'!$P$13="","", 'Personnel Details'!$P$13), IF(AND(NOT('Personnel Details'!$I$13=""), $B31&gt;='Personnel Details'!$I$13), IF('Personnel Details'!$K$13="", "", 'Personnel Details'!$K$13), IF('Personnel Details'!$F$13="", "", 'Personnel Details'!$F$13))))</f>
        <v/>
      </c>
      <c r="HH31" s="79">
        <f>IF(HF$9="", "", IF(AND(NOT('Personnel Details'!$N$13=""), $B31&gt;='Personnel Details'!$N$13), 'Personnel Details'!$Q$13, IF(AND(NOT('Personnel Details'!$I$13=""), $B31&gt;='Personnel Details'!$I$13), 'Personnel Details'!$L$13, 'Personnel Details'!$G$13)))</f>
        <v>0</v>
      </c>
      <c r="HI31" s="59">
        <f t="shared" si="96"/>
        <v>1230</v>
      </c>
      <c r="HJ31" s="53"/>
      <c r="HL31" s="78">
        <f>IF(HL$9="", "", IF(AND(NOT('Personnel Details'!$N$14=""), $B31&gt;='Personnel Details'!$N$14), 'Personnel Details'!$O$14, IF(AND(NOT('Personnel Details'!$I$14=""), $B31&gt;='Personnel Details'!$I$14), 'Personnel Details'!$J$14, 'Personnel Details'!$E$14)))</f>
        <v>0.8</v>
      </c>
      <c r="HM31" s="59">
        <f>IF(HL$9="", "", IF(AND(NOT('Personnel Details'!$N$14=""), $B31&gt;='Personnel Details'!$N$14), IF('Personnel Details'!$P$14="","", 'Personnel Details'!$P$14), IF(AND(NOT('Personnel Details'!$I$14=""), $B31&gt;='Personnel Details'!$I$14), IF('Personnel Details'!$K$14="", "", 'Personnel Details'!$K$14), IF('Personnel Details'!$F$14="", "", 'Personnel Details'!$F$14))))</f>
        <v>2000</v>
      </c>
      <c r="HN31" s="79">
        <f>IF(HL$9="", "", IF(AND(NOT('Personnel Details'!$N$14=""), $B31&gt;='Personnel Details'!$N$14), 'Personnel Details'!$Q$14, IF(AND(NOT('Personnel Details'!$I$14=""), $B31&gt;='Personnel Details'!$I$14), 'Personnel Details'!$L$14, 'Personnel Details'!$G$14)))</f>
        <v>0.85</v>
      </c>
      <c r="HO31" s="59">
        <f t="shared" si="97"/>
        <v>1260</v>
      </c>
      <c r="HP31" s="53"/>
      <c r="HR31" s="78" t="str">
        <f>IF(HR$9="", "", IF(AND(NOT('Personnel Details'!$N$15=""), $B31&gt;='Personnel Details'!$N$15), 'Personnel Details'!$O$15, IF(AND(NOT('Personnel Details'!$I$15=""), $B31&gt;='Personnel Details'!$I$15), 'Personnel Details'!$J$15, 'Personnel Details'!$E$15)))</f>
        <v/>
      </c>
      <c r="HS31" s="59" t="str">
        <f>IF(HR$9="", "", IF(AND(NOT('Personnel Details'!$N$15=""), $B31&gt;='Personnel Details'!$N$15), IF('Personnel Details'!$P$15="","", 'Personnel Details'!$P$15), IF(AND(NOT('Personnel Details'!$I$15=""), $B31&gt;='Personnel Details'!$I$15), IF('Personnel Details'!$K$15="", "", 'Personnel Details'!$K$15), IF('Personnel Details'!$F$15="", "", 'Personnel Details'!$F$15))))</f>
        <v/>
      </c>
      <c r="HT31" s="79" t="str">
        <f>IF(HR$9="", "", IF(AND(NOT('Personnel Details'!$N$15=""), $B31&gt;='Personnel Details'!$N$15), 'Personnel Details'!$Q$15, IF(AND(NOT('Personnel Details'!$I$15=""), $B31&gt;='Personnel Details'!$I$15), 'Personnel Details'!$L$15, 'Personnel Details'!$G$15)))</f>
        <v/>
      </c>
      <c r="HU31" s="59">
        <f t="shared" si="98"/>
        <v>0</v>
      </c>
      <c r="HV31" s="53"/>
      <c r="HX31" s="78" t="str">
        <f>IF(HX$9="", "", IF(AND(NOT('Personnel Details'!$N$16=""), $B31&gt;='Personnel Details'!$N$16), 'Personnel Details'!$O$16, IF(AND(NOT('Personnel Details'!$I$16=""), $B31&gt;='Personnel Details'!$I$16), 'Personnel Details'!$J$16, 'Personnel Details'!$E$16)))</f>
        <v/>
      </c>
      <c r="HY31" s="59" t="str">
        <f>IF(HX$9="", "", IF(AND(NOT('Personnel Details'!$N$16=""), $B31&gt;='Personnel Details'!$N$16), IF('Personnel Details'!$P$16="","", 'Personnel Details'!$P$16), IF(AND(NOT('Personnel Details'!$I$16=""), $B31&gt;='Personnel Details'!$I$16), IF('Personnel Details'!$K$16="", "", 'Personnel Details'!$K$16), IF('Personnel Details'!$F$16="", "", 'Personnel Details'!$F$16))))</f>
        <v/>
      </c>
      <c r="HZ31" s="79" t="str">
        <f>IF(HX$9="", "", IF(AND(NOT('Personnel Details'!$N$16=""), $B31&gt;='Personnel Details'!$N$16), 'Personnel Details'!$Q$16, IF(AND(NOT('Personnel Details'!$I$16=""), $B31&gt;='Personnel Details'!$I$16), 'Personnel Details'!$L$16, 'Personnel Details'!$G$16)))</f>
        <v/>
      </c>
      <c r="IA31" s="59">
        <f t="shared" si="99"/>
        <v>0</v>
      </c>
      <c r="IB31" s="53"/>
      <c r="ID31" s="78" t="str">
        <f>IF(ID$9="", "", IF(AND(NOT('Personnel Details'!$N$17=""), $B31&gt;='Personnel Details'!$N$17), 'Personnel Details'!$O$17, IF(AND(NOT('Personnel Details'!$I$17=""), $B31&gt;='Personnel Details'!$I$17), 'Personnel Details'!$J$17, 'Personnel Details'!$E$17)))</f>
        <v/>
      </c>
      <c r="IE31" s="59" t="str">
        <f>IF(ID$9="", "", IF(AND(NOT('Personnel Details'!$N$17=""), $B31&gt;='Personnel Details'!$N$17), IF('Personnel Details'!$P$17="","", 'Personnel Details'!$P$17), IF(AND(NOT('Personnel Details'!$I$17=""), $B31&gt;='Personnel Details'!$I$17), IF('Personnel Details'!$K$17="", "", 'Personnel Details'!$K$17), IF('Personnel Details'!$F$17="", "", 'Personnel Details'!$F$17))))</f>
        <v/>
      </c>
      <c r="IF31" s="79" t="str">
        <f>IF(ID$9="", "", IF(AND(NOT('Personnel Details'!$N$17=""), $B31&gt;='Personnel Details'!$N$17), 'Personnel Details'!$Q$17, IF(AND(NOT('Personnel Details'!$I$17=""), $B31&gt;='Personnel Details'!$I$17), 'Personnel Details'!$L$17, 'Personnel Details'!$G$17)))</f>
        <v/>
      </c>
      <c r="IG31" s="59">
        <f t="shared" si="100"/>
        <v>0</v>
      </c>
      <c r="IH31" s="53"/>
      <c r="IJ31" s="78" t="str">
        <f>IF(IJ$9="", "", IF(AND(NOT('Personnel Details'!$N$18=""), $B31&gt;='Personnel Details'!$N$18), 'Personnel Details'!$O$18, IF(AND(NOT('Personnel Details'!$I$18=""), $B31&gt;='Personnel Details'!$I$18), 'Personnel Details'!$J$18, 'Personnel Details'!$E$18)))</f>
        <v/>
      </c>
      <c r="IK31" s="59" t="str">
        <f>IF(IJ$9="", "", IF(AND(NOT('Personnel Details'!$N$18=""), $B31&gt;='Personnel Details'!$N$18), IF('Personnel Details'!$P$18="","", 'Personnel Details'!$P$18), IF(AND(NOT('Personnel Details'!$I$18=""), $B31&gt;='Personnel Details'!$I$18), IF('Personnel Details'!$K$18="", "", 'Personnel Details'!$K$18), IF('Personnel Details'!$F$18="", "", 'Personnel Details'!$F$18))))</f>
        <v/>
      </c>
      <c r="IL31" s="79" t="str">
        <f>IF(IJ$9="", "", IF(AND(NOT('Personnel Details'!$N$18=""), $B31&gt;='Personnel Details'!$N$18), 'Personnel Details'!$Q$18, IF(AND(NOT('Personnel Details'!$I$18=""), $B31&gt;='Personnel Details'!$I$18), 'Personnel Details'!$L$18, 'Personnel Details'!$G$18)))</f>
        <v/>
      </c>
      <c r="IM31" s="59">
        <f t="shared" si="101"/>
        <v>0</v>
      </c>
      <c r="IN31" s="53"/>
      <c r="IP31" s="78" t="str">
        <f>IF(IP$9="", "", IF(AND(NOT('Personnel Details'!$N$19=""), $B31&gt;='Personnel Details'!$N$19), 'Personnel Details'!$O$19, IF(AND(NOT('Personnel Details'!$I$19=""), $B31&gt;='Personnel Details'!$I$19), 'Personnel Details'!$J$19, 'Personnel Details'!$E$19)))</f>
        <v/>
      </c>
      <c r="IQ31" s="59" t="str">
        <f>IF(IP$9="", "", IF(AND(NOT('Personnel Details'!$N$19=""), $B31&gt;='Personnel Details'!$N$19), IF('Personnel Details'!$P$19="","", 'Personnel Details'!$P$19), IF(AND(NOT('Personnel Details'!$I$19=""), $B31&gt;='Personnel Details'!$I$19), IF('Personnel Details'!$K$19="", "", 'Personnel Details'!$K$19), IF('Personnel Details'!$F$19="", "", 'Personnel Details'!$F$19))))</f>
        <v/>
      </c>
      <c r="IR31" s="79" t="str">
        <f>IF(IP$9="", "", IF(AND(NOT('Personnel Details'!$N$19=""), $B31&gt;='Personnel Details'!$N$19), 'Personnel Details'!$Q$19, IF(AND(NOT('Personnel Details'!$I$19=""), $B31&gt;='Personnel Details'!$I$19), 'Personnel Details'!$L$19, 'Personnel Details'!$G$19)))</f>
        <v/>
      </c>
      <c r="IS31" s="59">
        <f t="shared" si="102"/>
        <v>0</v>
      </c>
      <c r="IT31" s="53"/>
      <c r="IV31" s="78" t="str">
        <f>IF(IV$9="", "", IF(AND(NOT('Personnel Details'!$N$20=""), $B31&gt;='Personnel Details'!$N$20), 'Personnel Details'!$O$20, IF(AND(NOT('Personnel Details'!$I$20=""), $B31&gt;='Personnel Details'!$I$20), 'Personnel Details'!$J$20, 'Personnel Details'!$E$20)))</f>
        <v/>
      </c>
      <c r="IW31" s="59" t="str">
        <f>IF(IV$9="", "", IF(AND(NOT('Personnel Details'!$N$20=""), $B31&gt;='Personnel Details'!$N$20), IF('Personnel Details'!$P$20="","", 'Personnel Details'!$P$20), IF(AND(NOT('Personnel Details'!$I$20=""), $B31&gt;='Personnel Details'!$I$20), IF('Personnel Details'!$K$20="", "", 'Personnel Details'!$K$20), IF('Personnel Details'!$F$20="", "", 'Personnel Details'!$F$20))))</f>
        <v/>
      </c>
      <c r="IX31" s="79" t="str">
        <f>IF(IV$9="", "", IF(AND(NOT('Personnel Details'!$N$20=""), $B31&gt;='Personnel Details'!$N$20), 'Personnel Details'!$Q$20, IF(AND(NOT('Personnel Details'!$I$20=""), $B31&gt;='Personnel Details'!$I$20), 'Personnel Details'!$L$20, 'Personnel Details'!$G$20)))</f>
        <v/>
      </c>
      <c r="IY31" s="59">
        <f t="shared" si="103"/>
        <v>0</v>
      </c>
      <c r="IZ31" s="53"/>
      <c r="JB31" s="78" t="str">
        <f>IF(JB$9="", "", IF(AND(NOT('Personnel Details'!$N$21=""), $B31&gt;='Personnel Details'!$N$21), 'Personnel Details'!$O$21, IF(AND(NOT('Personnel Details'!$I$21=""), $B31&gt;='Personnel Details'!$I$21), 'Personnel Details'!$J$21, 'Personnel Details'!$E$21)))</f>
        <v/>
      </c>
      <c r="JC31" s="59" t="str">
        <f>IF(JB$9="", "", IF(AND(NOT('Personnel Details'!$N$21=""), $B31&gt;='Personnel Details'!$N$21), IF('Personnel Details'!$P$21="","", 'Personnel Details'!$P$21), IF(AND(NOT('Personnel Details'!$I$21=""), $B31&gt;='Personnel Details'!$I$21), IF('Personnel Details'!$K$21="", "", 'Personnel Details'!$K$21), IF('Personnel Details'!$F$21="", "", 'Personnel Details'!$F$21))))</f>
        <v/>
      </c>
      <c r="JD31" s="79" t="str">
        <f>IF(JB$9="", "", IF(AND(NOT('Personnel Details'!$N$21=""), $B31&gt;='Personnel Details'!$N$21), 'Personnel Details'!$Q$21, IF(AND(NOT('Personnel Details'!$I$21=""), $B31&gt;='Personnel Details'!$I$21), 'Personnel Details'!$L$21, 'Personnel Details'!$G$21)))</f>
        <v/>
      </c>
      <c r="JE31" s="59">
        <f t="shared" si="104"/>
        <v>0</v>
      </c>
      <c r="JF31" s="53"/>
      <c r="JH31" s="78" t="str">
        <f>IF(JH$9="", "", IF(AND(NOT('Personnel Details'!$N$22=""), $B31&gt;='Personnel Details'!$N$22), 'Personnel Details'!$O$22, IF(AND(NOT('Personnel Details'!$I$22=""), $B31&gt;='Personnel Details'!$I$22), 'Personnel Details'!$J$22, 'Personnel Details'!$E$22)))</f>
        <v/>
      </c>
      <c r="JI31" s="59" t="str">
        <f>IF(JH$9="", "", IF(AND(NOT('Personnel Details'!$N$22=""), $B31&gt;='Personnel Details'!$N$22), IF('Personnel Details'!$P$22="","", 'Personnel Details'!$P$22), IF(AND(NOT('Personnel Details'!$I$22=""), $B31&gt;='Personnel Details'!$I$22), IF('Personnel Details'!$K$22="", "", 'Personnel Details'!$K$22), IF('Personnel Details'!$F$22="", "", 'Personnel Details'!$F$22))))</f>
        <v/>
      </c>
      <c r="JJ31" s="79" t="str">
        <f>IF(JH$9="", "", IF(AND(NOT('Personnel Details'!$N$22=""), $B31&gt;='Personnel Details'!$N$22), 'Personnel Details'!$Q$22, IF(AND(NOT('Personnel Details'!$I$22=""), $B31&gt;='Personnel Details'!$I$22), 'Personnel Details'!$L$22, 'Personnel Details'!$G$22)))</f>
        <v/>
      </c>
      <c r="JK31" s="59">
        <f t="shared" si="105"/>
        <v>0</v>
      </c>
      <c r="JL31" s="53"/>
      <c r="JN31" s="78" t="str">
        <f>IF(JN$9="", "", IF(AND(NOT('Personnel Details'!$N$23=""), $B31&gt;='Personnel Details'!$N$23), 'Personnel Details'!$O$23, IF(AND(NOT('Personnel Details'!$I$23=""), $B31&gt;='Personnel Details'!$I$23), 'Personnel Details'!$J$23, 'Personnel Details'!$E$23)))</f>
        <v/>
      </c>
      <c r="JO31" s="59" t="str">
        <f>IF(JN$9="", "", IF(AND(NOT('Personnel Details'!$N$23=""), $B31&gt;='Personnel Details'!$N$23), IF('Personnel Details'!$P$23="","", 'Personnel Details'!$P$23), IF(AND(NOT('Personnel Details'!$I$23=""), $B31&gt;='Personnel Details'!$I$23), IF('Personnel Details'!$K$23="", "", 'Personnel Details'!$K$23), IF('Personnel Details'!$F$23="", "", 'Personnel Details'!$F$23))))</f>
        <v/>
      </c>
      <c r="JP31" s="79" t="str">
        <f>IF(JN$9="", "", IF(AND(NOT('Personnel Details'!$N$23=""), $B31&gt;='Personnel Details'!$N$23), 'Personnel Details'!$Q$23, IF(AND(NOT('Personnel Details'!$I$23=""), $B31&gt;='Personnel Details'!$I$23), 'Personnel Details'!$L$23, 'Personnel Details'!$G$23)))</f>
        <v/>
      </c>
      <c r="JQ31" s="59">
        <f t="shared" si="106"/>
        <v>0</v>
      </c>
      <c r="JR31" s="53"/>
      <c r="JT31" s="78" t="str">
        <f>IF(JT$9="", "", IF(AND(NOT('Personnel Details'!$N$24=""), $B31&gt;='Personnel Details'!$N$24), 'Personnel Details'!$O$24, IF(AND(NOT('Personnel Details'!$I$24=""), $B31&gt;='Personnel Details'!$I$24), 'Personnel Details'!$J$24, 'Personnel Details'!$E$24)))</f>
        <v/>
      </c>
      <c r="JU31" s="59" t="str">
        <f>IF(JT$9="", "", IF(AND(NOT('Personnel Details'!$N$24=""), $B31&gt;='Personnel Details'!$N$24), IF('Personnel Details'!$P$24="","", 'Personnel Details'!$P$24), IF(AND(NOT('Personnel Details'!$I$24=""), $B31&gt;='Personnel Details'!$I$24), IF('Personnel Details'!$K$24="", "", 'Personnel Details'!$K$24), IF('Personnel Details'!$F$24="", "", 'Personnel Details'!$F$24))))</f>
        <v/>
      </c>
      <c r="JV31" s="79" t="str">
        <f>IF(JT$9="", "", IF(AND(NOT('Personnel Details'!$N$24=""), $B31&gt;='Personnel Details'!$N$24), 'Personnel Details'!$Q$24, IF(AND(NOT('Personnel Details'!$I$24=""), $B31&gt;='Personnel Details'!$I$24), 'Personnel Details'!$L$24, 'Personnel Details'!$G$24)))</f>
        <v/>
      </c>
      <c r="JW31" s="59">
        <f t="shared" si="107"/>
        <v>0</v>
      </c>
      <c r="JX31" s="53"/>
      <c r="JZ31" s="78" t="str">
        <f>IF(JZ$9="", "", IF(AND(NOT('Personnel Details'!$N$25=""), $B31&gt;='Personnel Details'!$N$25), 'Personnel Details'!$O$25, IF(AND(NOT('Personnel Details'!$I$25=""), $B31&gt;='Personnel Details'!$I$25), 'Personnel Details'!$J$25, 'Personnel Details'!$E$25)))</f>
        <v/>
      </c>
      <c r="KA31" s="59" t="str">
        <f>IF(JZ$9="", "", IF(AND(NOT('Personnel Details'!$N$25=""), $B31&gt;='Personnel Details'!$N$25), IF('Personnel Details'!$P$25="","", 'Personnel Details'!$P$25), IF(AND(NOT('Personnel Details'!$I$25=""), $B31&gt;='Personnel Details'!$I$25), IF('Personnel Details'!$K$25="", "", 'Personnel Details'!$K$25), IF('Personnel Details'!$F$25="", "", 'Personnel Details'!$F$25))))</f>
        <v/>
      </c>
      <c r="KB31" s="79" t="str">
        <f>IF(JZ$9="", "", IF(AND(NOT('Personnel Details'!$N$25=""), $B31&gt;='Personnel Details'!$N$25), 'Personnel Details'!$Q$25, IF(AND(NOT('Personnel Details'!$I$25=""), $B31&gt;='Personnel Details'!$I$25), 'Personnel Details'!$L$25, 'Personnel Details'!$G$25)))</f>
        <v/>
      </c>
      <c r="KC31" s="59">
        <f t="shared" si="108"/>
        <v>0</v>
      </c>
      <c r="KD31" s="53"/>
      <c r="KF31" s="78" t="str">
        <f>IF(KF$9="", "", IF(AND(NOT('Personnel Details'!$N$26=""), $B31&gt;='Personnel Details'!$N$26), 'Personnel Details'!$O$26, IF(AND(NOT('Personnel Details'!$I$26=""), $B31&gt;='Personnel Details'!$I$26), 'Personnel Details'!$J$26, 'Personnel Details'!$E$26)))</f>
        <v/>
      </c>
      <c r="KG31" s="59" t="str">
        <f>IF(KF$9="", "", IF(AND(NOT('Personnel Details'!$N$26=""), $B31&gt;='Personnel Details'!$N$26), IF('Personnel Details'!$P$26="","", 'Personnel Details'!$P$26), IF(AND(NOT('Personnel Details'!$I$26=""), $B31&gt;='Personnel Details'!$I$26), IF('Personnel Details'!$K$26="", "", 'Personnel Details'!$K$26), IF('Personnel Details'!$F$26="", "", 'Personnel Details'!$F$26))))</f>
        <v/>
      </c>
      <c r="KH31" s="79" t="str">
        <f>IF(KF$9="", "", IF(AND(NOT('Personnel Details'!$N$26=""), $B31&gt;='Personnel Details'!$N$26), 'Personnel Details'!$Q$26, IF(AND(NOT('Personnel Details'!$I$26=""), $B31&gt;='Personnel Details'!$I$26), 'Personnel Details'!$L$26, 'Personnel Details'!$G$26)))</f>
        <v/>
      </c>
      <c r="KI31" s="59">
        <f t="shared" si="109"/>
        <v>0</v>
      </c>
      <c r="KJ31" s="53"/>
      <c r="KL31" s="78" t="str">
        <f>IF(KL$9="", "", IF(AND(NOT('Personnel Details'!$N$27=""), $B31&gt;='Personnel Details'!$N$27), 'Personnel Details'!$O$27, IF(AND(NOT('Personnel Details'!$I$27=""), $B31&gt;='Personnel Details'!$I$27), 'Personnel Details'!$J$27, 'Personnel Details'!$E$27)))</f>
        <v/>
      </c>
      <c r="KM31" s="59" t="str">
        <f>IF(KL$9="", "", IF(AND(NOT('Personnel Details'!$N$27=""), $B31&gt;='Personnel Details'!$N$27), IF('Personnel Details'!$P$27="","", 'Personnel Details'!$P$27), IF(AND(NOT('Personnel Details'!$I$27=""), $B31&gt;='Personnel Details'!$I$27), IF('Personnel Details'!$K$27="", "", 'Personnel Details'!$K$27), IF('Personnel Details'!$F$27="", "", 'Personnel Details'!$F$27))))</f>
        <v/>
      </c>
      <c r="KN31" s="79" t="str">
        <f>IF(KL$9="", "", IF(AND(NOT('Personnel Details'!$N$27=""), $B31&gt;='Personnel Details'!$N$27), 'Personnel Details'!$Q$27, IF(AND(NOT('Personnel Details'!$I$27=""), $B31&gt;='Personnel Details'!$I$27), 'Personnel Details'!$L$27, 'Personnel Details'!$G$27)))</f>
        <v/>
      </c>
      <c r="KO31" s="59">
        <f t="shared" si="110"/>
        <v>0</v>
      </c>
      <c r="KP31" s="53"/>
      <c r="KR31" s="78" t="str">
        <f>IF(KR$9="", "", IF(AND(NOT('Personnel Details'!$N$28=""), $B31&gt;='Personnel Details'!$N$28), 'Personnel Details'!$O$28, IF(AND(NOT('Personnel Details'!$I$28=""), $B31&gt;='Personnel Details'!$I$28), 'Personnel Details'!$J$28, 'Personnel Details'!$E$28)))</f>
        <v/>
      </c>
      <c r="KS31" s="59" t="str">
        <f>IF(KR$9="", "", IF(AND(NOT('Personnel Details'!$N$28=""), $B31&gt;='Personnel Details'!$N$28), IF('Personnel Details'!$P$28="","", 'Personnel Details'!$P$28), IF(AND(NOT('Personnel Details'!$I$28=""), $B31&gt;='Personnel Details'!$I$28), IF('Personnel Details'!$K$28="", "", 'Personnel Details'!$K$28), IF('Personnel Details'!$F$28="", "", 'Personnel Details'!$F$28))))</f>
        <v/>
      </c>
      <c r="KT31" s="79" t="str">
        <f>IF(KR$9="", "", IF(AND(NOT('Personnel Details'!$N$28=""), $B31&gt;='Personnel Details'!$N$28), 'Personnel Details'!$Q$28, IF(AND(NOT('Personnel Details'!$I$28=""), $B31&gt;='Personnel Details'!$I$28), 'Personnel Details'!$L$28, 'Personnel Details'!$G$28)))</f>
        <v/>
      </c>
      <c r="KU31" s="59">
        <f t="shared" si="111"/>
        <v>0</v>
      </c>
      <c r="KV31" s="53"/>
      <c r="KX31" s="78" t="str">
        <f>IF(KX$9="", "", IF(AND(NOT('Personnel Details'!$N$29=""), $B31&gt;='Personnel Details'!$N$29), 'Personnel Details'!$O$29, IF(AND(NOT('Personnel Details'!$I$29=""), $B31&gt;='Personnel Details'!$I$29), 'Personnel Details'!$J$29, 'Personnel Details'!$E$29)))</f>
        <v/>
      </c>
      <c r="KY31" s="59" t="str">
        <f>IF(KX$9="", "", IF(AND(NOT('Personnel Details'!$N$29=""), $B31&gt;='Personnel Details'!$N$29), IF('Personnel Details'!$P$29="","", 'Personnel Details'!$P$29), IF(AND(NOT('Personnel Details'!$I$29=""), $B31&gt;='Personnel Details'!$I$29), IF('Personnel Details'!$K$29="", "", 'Personnel Details'!$K$29), IF('Personnel Details'!$F$29="", "", 'Personnel Details'!$F$29))))</f>
        <v/>
      </c>
      <c r="KZ31" s="79" t="str">
        <f>IF(KX$9="", "", IF(AND(NOT('Personnel Details'!$N$29=""), $B31&gt;='Personnel Details'!$N$29), 'Personnel Details'!$Q$29, IF(AND(NOT('Personnel Details'!$I$29=""), $B31&gt;='Personnel Details'!$I$29), 'Personnel Details'!$L$29, 'Personnel Details'!$G$29)))</f>
        <v/>
      </c>
      <c r="LA31" s="59">
        <f t="shared" si="112"/>
        <v>0</v>
      </c>
      <c r="LB31" s="53"/>
      <c r="LD31" s="78" t="str">
        <f>IF(LD$9="", "", IF(AND(NOT('Personnel Details'!$N$30=""), $B31&gt;='Personnel Details'!$N$30), 'Personnel Details'!$O$30, IF(AND(NOT('Personnel Details'!$I$30=""), $B31&gt;='Personnel Details'!$I$30), 'Personnel Details'!$J$30, 'Personnel Details'!$E$30)))</f>
        <v/>
      </c>
      <c r="LE31" s="59" t="str">
        <f>IF(LD$9="", "", IF(AND(NOT('Personnel Details'!$N$30=""), $B31&gt;='Personnel Details'!$N$30), IF('Personnel Details'!$P$30="","", 'Personnel Details'!$P$30), IF(AND(NOT('Personnel Details'!$I$30=""), $B31&gt;='Personnel Details'!$I$30), IF('Personnel Details'!$K$30="", "", 'Personnel Details'!$K$30), IF('Personnel Details'!$F$30="", "", 'Personnel Details'!$F$30))))</f>
        <v/>
      </c>
      <c r="LF31" s="79" t="str">
        <f>IF(LD$9="", "", IF(AND(NOT('Personnel Details'!$N$30=""), $B31&gt;='Personnel Details'!$N$30), 'Personnel Details'!$Q$30, IF(AND(NOT('Personnel Details'!$I$30=""), $B31&gt;='Personnel Details'!$I$30), 'Personnel Details'!$L$30, 'Personnel Details'!$G$30)))</f>
        <v/>
      </c>
      <c r="LG31" s="59">
        <f t="shared" si="113"/>
        <v>0</v>
      </c>
      <c r="LH31" s="53"/>
      <c r="LJ31" s="78" t="str">
        <f>IF(LJ$9="", "", IF(AND(NOT('Personnel Details'!$N$31=""), $B31&gt;='Personnel Details'!$N$31), 'Personnel Details'!$O$31, IF(AND(NOT('Personnel Details'!$I$31=""), $B31&gt;='Personnel Details'!$I$31), 'Personnel Details'!$J$31, 'Personnel Details'!$E$31)))</f>
        <v/>
      </c>
      <c r="LK31" s="59" t="str">
        <f>IF(LJ$9="", "", IF(AND(NOT('Personnel Details'!$N$31=""), $B31&gt;='Personnel Details'!$N$31), IF('Personnel Details'!$P$31="","", 'Personnel Details'!$P$31), IF(AND(NOT('Personnel Details'!$I$31=""), $B31&gt;='Personnel Details'!$I$31), IF('Personnel Details'!$K$31="", "", 'Personnel Details'!$K$31), IF('Personnel Details'!$F$31="", "", 'Personnel Details'!$F$31))))</f>
        <v/>
      </c>
      <c r="LL31" s="79" t="str">
        <f>IF(LJ$9="", "", IF(AND(NOT('Personnel Details'!$N$31=""), $B31&gt;='Personnel Details'!$N$31), 'Personnel Details'!$Q$31, IF(AND(NOT('Personnel Details'!$I$31=""), $B31&gt;='Personnel Details'!$I$31), 'Personnel Details'!$L$31, 'Personnel Details'!$G$31)))</f>
        <v/>
      </c>
      <c r="LM31" s="59">
        <f t="shared" si="114"/>
        <v>0</v>
      </c>
      <c r="LN31" s="53"/>
      <c r="LP31" s="78" t="str">
        <f>IF(LP$9="", "", IF(AND(NOT('Personnel Details'!$N$32=""), $B31&gt;='Personnel Details'!$N$32), 'Personnel Details'!$O$32, IF(AND(NOT('Personnel Details'!$I$32=""), $B31&gt;='Personnel Details'!$I$32), 'Personnel Details'!$J$32, 'Personnel Details'!$E$32)))</f>
        <v/>
      </c>
      <c r="LQ31" s="59" t="str">
        <f>IF(LP$9="", "", IF(AND(NOT('Personnel Details'!$N$32=""), $B31&gt;='Personnel Details'!$N$32), IF('Personnel Details'!$P$32="","", 'Personnel Details'!$P$32), IF(AND(NOT('Personnel Details'!$I$32=""), $B31&gt;='Personnel Details'!$I$32), IF('Personnel Details'!$K$32="", "", 'Personnel Details'!$K$32), IF('Personnel Details'!$F$32="", "", 'Personnel Details'!$F$32))))</f>
        <v/>
      </c>
      <c r="LR31" s="79" t="str">
        <f>IF(LP$9="", "", IF(AND(NOT('Personnel Details'!$N$32=""), $B31&gt;='Personnel Details'!$N$32), 'Personnel Details'!$Q$32, IF(AND(NOT('Personnel Details'!$I$32=""), $B31&gt;='Personnel Details'!$I$32), 'Personnel Details'!$L$32, 'Personnel Details'!$G$32)))</f>
        <v/>
      </c>
      <c r="LS31" s="59">
        <f t="shared" si="115"/>
        <v>0</v>
      </c>
      <c r="LT31" s="53"/>
      <c r="LV31" s="78" t="str">
        <f>IF(LV$9="", "", IF(AND(NOT('Personnel Details'!$N$33=""), $B31&gt;='Personnel Details'!$N$33), 'Personnel Details'!$O$33, IF(AND(NOT('Personnel Details'!$I$33=""), $B31&gt;='Personnel Details'!$I$33), 'Personnel Details'!$J$33, 'Personnel Details'!$E$33)))</f>
        <v/>
      </c>
      <c r="LW31" s="59" t="str">
        <f>IF(LV$9="", "", IF(AND(NOT('Personnel Details'!$N$33=""), $B31&gt;='Personnel Details'!$N$33), IF('Personnel Details'!$P$33="","", 'Personnel Details'!$P$33), IF(AND(NOT('Personnel Details'!$I$33=""), $B31&gt;='Personnel Details'!$I$33), IF('Personnel Details'!$K$33="", "", 'Personnel Details'!$K$33), IF('Personnel Details'!$F$33="", "", 'Personnel Details'!$F$33))))</f>
        <v/>
      </c>
      <c r="LX31" s="79" t="str">
        <f>IF(LV$9="", "", IF(AND(NOT('Personnel Details'!$N$33=""), $B31&gt;='Personnel Details'!$N$33), 'Personnel Details'!$Q$33, IF(AND(NOT('Personnel Details'!$I$33=""), $B31&gt;='Personnel Details'!$I$33), 'Personnel Details'!$L$33, 'Personnel Details'!$G$33)))</f>
        <v/>
      </c>
      <c r="LY31" s="59">
        <f t="shared" si="116"/>
        <v>0</v>
      </c>
      <c r="LZ31" s="53"/>
      <c r="MB31" s="78" t="str">
        <f>IF(MB$9="", "", IF(AND(NOT('Personnel Details'!$N$34=""), $B31&gt;='Personnel Details'!$N$34), 'Personnel Details'!$O$34, IF(AND(NOT('Personnel Details'!$I$34=""), $B31&gt;='Personnel Details'!$I$34), 'Personnel Details'!$J$34, 'Personnel Details'!$E$34)))</f>
        <v/>
      </c>
      <c r="MC31" s="59" t="str">
        <f>IF(MB$9="", "", IF(AND(NOT('Personnel Details'!$N$34=""), $B31&gt;='Personnel Details'!$N$34), IF('Personnel Details'!$P$34="","", 'Personnel Details'!$P$34), IF(AND(NOT('Personnel Details'!$I$34=""), $B31&gt;='Personnel Details'!$I$34), IF('Personnel Details'!$K$34="", "", 'Personnel Details'!$K$34), IF('Personnel Details'!$F$34="", "", 'Personnel Details'!$F$34))))</f>
        <v/>
      </c>
      <c r="MD31" s="79" t="str">
        <f>IF(MB$9="", "", IF(AND(NOT('Personnel Details'!$N$34=""), $B31&gt;='Personnel Details'!$N$34), 'Personnel Details'!$Q$34, IF(AND(NOT('Personnel Details'!$I$34=""), $B31&gt;='Personnel Details'!$I$34), 'Personnel Details'!$L$34, 'Personnel Details'!$G$34)))</f>
        <v/>
      </c>
      <c r="ME31" s="59">
        <f t="shared" si="117"/>
        <v>0</v>
      </c>
      <c r="MF31" s="53"/>
      <c r="MH31" s="78" t="str">
        <f>IF(MH$9="", "", IF(AND(NOT('Personnel Details'!$N$35=""), $B31&gt;='Personnel Details'!$N$35), 'Personnel Details'!$O$35, IF(AND(NOT('Personnel Details'!$I$35=""), $B31&gt;='Personnel Details'!$I$35), 'Personnel Details'!$J$35, 'Personnel Details'!$E$35)))</f>
        <v/>
      </c>
      <c r="MI31" s="59" t="str">
        <f>IF(MH$9="", "", IF(AND(NOT('Personnel Details'!$N$35=""), $B31&gt;='Personnel Details'!$N$35), IF('Personnel Details'!$P$35="","", 'Personnel Details'!$P$35), IF(AND(NOT('Personnel Details'!$I$35=""), $B31&gt;='Personnel Details'!$I$35), IF('Personnel Details'!$K$35="", "", 'Personnel Details'!$K$35), IF('Personnel Details'!$F$35="", "", 'Personnel Details'!$F$35))))</f>
        <v/>
      </c>
      <c r="MJ31" s="79" t="str">
        <f>IF(MH$9="", "", IF(AND(NOT('Personnel Details'!$N$35=""), $B31&gt;='Personnel Details'!$N$35), 'Personnel Details'!$Q$35, IF(AND(NOT('Personnel Details'!$I$35=""), $B31&gt;='Personnel Details'!$I$35), 'Personnel Details'!$L$35, 'Personnel Details'!$G$35)))</f>
        <v/>
      </c>
      <c r="MK31" s="59">
        <f t="shared" si="118"/>
        <v>0</v>
      </c>
      <c r="ML31" s="53"/>
      <c r="MN31" s="78" t="str">
        <f>IF(MN$9="", "", IF(AND(NOT('Personnel Details'!$N$36=""), $B31&gt;='Personnel Details'!$N$36), 'Personnel Details'!$O$36, IF(AND(NOT('Personnel Details'!$I$36=""), $B31&gt;='Personnel Details'!$I$36), 'Personnel Details'!$J$36, 'Personnel Details'!$E$36)))</f>
        <v/>
      </c>
      <c r="MO31" s="59" t="str">
        <f>IF(MN$9="", "", IF(AND(NOT('Personnel Details'!$N$36=""), $B31&gt;='Personnel Details'!$N$36), IF('Personnel Details'!$P$36="","", 'Personnel Details'!$P$36), IF(AND(NOT('Personnel Details'!$I$36=""), $B31&gt;='Personnel Details'!$I$36), IF('Personnel Details'!$K$36="", "", 'Personnel Details'!$K$36), IF('Personnel Details'!$F$36="", "", 'Personnel Details'!$F$36))))</f>
        <v/>
      </c>
      <c r="MP31" s="79" t="str">
        <f>IF(MN$9="", "", IF(AND(NOT('Personnel Details'!$N$36=""), $B31&gt;='Personnel Details'!$N$36), 'Personnel Details'!$Q$36, IF(AND(NOT('Personnel Details'!$I$36=""), $B31&gt;='Personnel Details'!$I$36), 'Personnel Details'!$L$36, 'Personnel Details'!$G$36)))</f>
        <v/>
      </c>
      <c r="MQ31" s="59">
        <f t="shared" si="119"/>
        <v>0</v>
      </c>
      <c r="MR31" s="53"/>
      <c r="MT31" s="78" t="str">
        <f>IF(MT$9="", "", IF(AND(NOT('Personnel Details'!$N$37=""), $B31&gt;='Personnel Details'!$N$37), 'Personnel Details'!$O$37, IF(AND(NOT('Personnel Details'!$I$37=""), $B31&gt;='Personnel Details'!$I$37), 'Personnel Details'!$J$37, 'Personnel Details'!$E$37)))</f>
        <v/>
      </c>
      <c r="MU31" s="59" t="str">
        <f>IF(MT$9="", "", IF(AND(NOT('Personnel Details'!$N$37=""), $B31&gt;='Personnel Details'!$N$37), IF('Personnel Details'!$P$37="","", 'Personnel Details'!$P$37), IF(AND(NOT('Personnel Details'!$I$37=""), $B31&gt;='Personnel Details'!$I$37), IF('Personnel Details'!$K$37="", "", 'Personnel Details'!$K$37), IF('Personnel Details'!$F$37="", "", 'Personnel Details'!$F$37))))</f>
        <v/>
      </c>
      <c r="MV31" s="79" t="str">
        <f>IF(MT$9="", "", IF(AND(NOT('Personnel Details'!$N$37=""), $B31&gt;='Personnel Details'!$N$37), 'Personnel Details'!$Q$37, IF(AND(NOT('Personnel Details'!$I$37=""), $B31&gt;='Personnel Details'!$I$37), 'Personnel Details'!$L$37, 'Personnel Details'!$G$37)))</f>
        <v/>
      </c>
      <c r="MW31" s="59">
        <f t="shared" si="120"/>
        <v>0</v>
      </c>
      <c r="MX31" s="53"/>
      <c r="MZ31" s="78" t="str">
        <f>IF(MZ$9="", "", IF(AND(NOT('Personnel Details'!$N$38=""), $B31&gt;='Personnel Details'!$N$38), 'Personnel Details'!$O$38, IF(AND(NOT('Personnel Details'!$I$38=""), $B31&gt;='Personnel Details'!$I$38), 'Personnel Details'!$J$38, 'Personnel Details'!$E$38)))</f>
        <v/>
      </c>
      <c r="NA31" s="59" t="str">
        <f>IF(MZ$9="", "", IF(AND(NOT('Personnel Details'!$N$38=""), $B31&gt;='Personnel Details'!$N$38), IF('Personnel Details'!$P$38="","", 'Personnel Details'!$P$38), IF(AND(NOT('Personnel Details'!$I$38=""), $B31&gt;='Personnel Details'!$I$38), IF('Personnel Details'!$K$38="", "", 'Personnel Details'!$K$38), IF('Personnel Details'!$F$38="", "", 'Personnel Details'!$F$38))))</f>
        <v/>
      </c>
      <c r="NB31" s="79" t="str">
        <f>IF(MZ$9="", "", IF(AND(NOT('Personnel Details'!$N$38=""), $B31&gt;='Personnel Details'!$N$38), 'Personnel Details'!$Q$38, IF(AND(NOT('Personnel Details'!$I$38=""), $B31&gt;='Personnel Details'!$I$38), 'Personnel Details'!$L$38, 'Personnel Details'!$G$38)))</f>
        <v/>
      </c>
      <c r="NC31" s="59">
        <f t="shared" si="121"/>
        <v>0</v>
      </c>
      <c r="ND31" s="53"/>
      <c r="NF31" s="78" t="str">
        <f>IF(NF$9="", "", IF(AND(NOT('Personnel Details'!$N$39=""), $B31&gt;='Personnel Details'!$N$39), 'Personnel Details'!$O$39, IF(AND(NOT('Personnel Details'!$I$39=""), $B31&gt;='Personnel Details'!$I$39), 'Personnel Details'!$J$39, 'Personnel Details'!$E$39)))</f>
        <v/>
      </c>
      <c r="NG31" s="59" t="str">
        <f>IF(NF$9="", "", IF(AND(NOT('Personnel Details'!$N$39=""), $B31&gt;='Personnel Details'!$N$39), IF('Personnel Details'!$P$39="","", 'Personnel Details'!$P$39), IF(AND(NOT('Personnel Details'!$I$39=""), $B31&gt;='Personnel Details'!$I$39), IF('Personnel Details'!$K$39="", "", 'Personnel Details'!$K$39), IF('Personnel Details'!$F$39="", "", 'Personnel Details'!$F$39))))</f>
        <v/>
      </c>
      <c r="NH31" s="79" t="str">
        <f>IF(NF$9="", "", IF(AND(NOT('Personnel Details'!$N$39=""), $B31&gt;='Personnel Details'!$N$39), 'Personnel Details'!$Q$39, IF(AND(NOT('Personnel Details'!$I$39=""), $B31&gt;='Personnel Details'!$I$39), 'Personnel Details'!$L$39, 'Personnel Details'!$G$39)))</f>
        <v/>
      </c>
      <c r="NI31" s="59">
        <f t="shared" si="122"/>
        <v>0</v>
      </c>
      <c r="NJ31" s="53"/>
      <c r="NL31" s="78" t="str">
        <f>IF(NL$9="", "", IF(AND(NOT('Personnel Details'!$N$40=""), $B31&gt;='Personnel Details'!$N$40), 'Personnel Details'!$O$40, IF(AND(NOT('Personnel Details'!$I$40=""), $B31&gt;='Personnel Details'!$I$40), 'Personnel Details'!$J$40, 'Personnel Details'!$E$40)))</f>
        <v/>
      </c>
      <c r="NM31" s="59" t="str">
        <f>IF(NL$9="", "", IF(AND(NOT('Personnel Details'!$N$40=""), $B31&gt;='Personnel Details'!$N$40), IF('Personnel Details'!$P$40="","", 'Personnel Details'!$P$40), IF(AND(NOT('Personnel Details'!$I$40=""), $B31&gt;='Personnel Details'!$I$40), IF('Personnel Details'!$K$40="", "", 'Personnel Details'!$K$40), IF('Personnel Details'!$F$40="", "", 'Personnel Details'!$F$40))))</f>
        <v/>
      </c>
      <c r="NN31" s="79" t="str">
        <f>IF(NL$9="", "", IF(AND(NOT('Personnel Details'!$N$40=""), $B31&gt;='Personnel Details'!$N$40), 'Personnel Details'!$Q$40, IF(AND(NOT('Personnel Details'!$I$40=""), $B31&gt;='Personnel Details'!$I$40), 'Personnel Details'!$L$40, 'Personnel Details'!$G$40)))</f>
        <v/>
      </c>
      <c r="NO31" s="59">
        <f t="shared" si="123"/>
        <v>0</v>
      </c>
      <c r="NP31" s="53"/>
    </row>
    <row r="32" spans="1:380" x14ac:dyDescent="0.25">
      <c r="A32" s="32"/>
      <c r="B32" s="113">
        <f>IFERROR(IF(B31+1&gt;'Personnel Details'!$U$5, "", B31+1), "")</f>
        <v>43852</v>
      </c>
      <c r="C32" s="32"/>
      <c r="D32" s="120"/>
      <c r="E32" s="13" t="str">
        <f t="shared" si="2"/>
        <v/>
      </c>
      <c r="F32" s="13" t="str">
        <f t="shared" si="33"/>
        <v/>
      </c>
      <c r="G32" s="56" t="str">
        <f t="shared" si="124"/>
        <v/>
      </c>
      <c r="H32" s="16" t="str">
        <f t="shared" si="34"/>
        <v/>
      </c>
      <c r="I32" s="32"/>
      <c r="J32" s="120"/>
      <c r="K32" s="62" t="str">
        <f t="shared" si="3"/>
        <v/>
      </c>
      <c r="L32" s="62" t="str">
        <f t="shared" si="35"/>
        <v/>
      </c>
      <c r="M32" s="65" t="str">
        <f t="shared" si="125"/>
        <v/>
      </c>
      <c r="N32" s="68" t="str">
        <f t="shared" si="36"/>
        <v/>
      </c>
      <c r="O32" s="32"/>
      <c r="P32" s="120"/>
      <c r="Q32" s="62" t="str">
        <f t="shared" si="4"/>
        <v/>
      </c>
      <c r="R32" s="62" t="str">
        <f t="shared" si="37"/>
        <v/>
      </c>
      <c r="S32" s="65" t="str">
        <f t="shared" si="126"/>
        <v/>
      </c>
      <c r="T32" s="68" t="str">
        <f t="shared" si="38"/>
        <v/>
      </c>
      <c r="U32" s="32"/>
      <c r="V32" s="120"/>
      <c r="W32" s="62" t="str">
        <f t="shared" si="5"/>
        <v/>
      </c>
      <c r="X32" s="62" t="str">
        <f t="shared" si="39"/>
        <v/>
      </c>
      <c r="Y32" s="65" t="str">
        <f t="shared" si="127"/>
        <v/>
      </c>
      <c r="Z32" s="68" t="str">
        <f t="shared" si="40"/>
        <v/>
      </c>
      <c r="AA32" s="32"/>
      <c r="AB32" s="120"/>
      <c r="AC32" s="62" t="str">
        <f t="shared" si="6"/>
        <v/>
      </c>
      <c r="AD32" s="62" t="str">
        <f t="shared" si="41"/>
        <v/>
      </c>
      <c r="AE32" s="65" t="str">
        <f t="shared" si="128"/>
        <v/>
      </c>
      <c r="AF32" s="68" t="str">
        <f t="shared" si="42"/>
        <v/>
      </c>
      <c r="AG32" s="32"/>
      <c r="AH32" s="120"/>
      <c r="AI32" s="62" t="str">
        <f t="shared" si="7"/>
        <v/>
      </c>
      <c r="AJ32" s="62" t="str">
        <f t="shared" si="43"/>
        <v/>
      </c>
      <c r="AK32" s="65" t="str">
        <f t="shared" si="129"/>
        <v/>
      </c>
      <c r="AL32" s="68" t="str">
        <f t="shared" si="44"/>
        <v/>
      </c>
      <c r="AM32" s="32"/>
      <c r="AN32" s="120"/>
      <c r="AO32" s="62" t="str">
        <f t="shared" si="8"/>
        <v/>
      </c>
      <c r="AP32" s="62" t="str">
        <f t="shared" si="45"/>
        <v/>
      </c>
      <c r="AQ32" s="65" t="str">
        <f t="shared" si="130"/>
        <v/>
      </c>
      <c r="AR32" s="68" t="str">
        <f t="shared" si="46"/>
        <v/>
      </c>
      <c r="AS32" s="32"/>
      <c r="AT32" s="120"/>
      <c r="AU32" s="62" t="str">
        <f t="shared" si="9"/>
        <v/>
      </c>
      <c r="AV32" s="62" t="str">
        <f t="shared" si="47"/>
        <v/>
      </c>
      <c r="AW32" s="65" t="str">
        <f t="shared" si="131"/>
        <v/>
      </c>
      <c r="AX32" s="68" t="str">
        <f t="shared" si="48"/>
        <v/>
      </c>
      <c r="AY32" s="32"/>
      <c r="AZ32" s="120"/>
      <c r="BA32" s="62" t="str">
        <f t="shared" si="10"/>
        <v/>
      </c>
      <c r="BB32" s="62" t="str">
        <f t="shared" si="49"/>
        <v/>
      </c>
      <c r="BC32" s="65" t="str">
        <f t="shared" si="132"/>
        <v/>
      </c>
      <c r="BD32" s="68" t="str">
        <f t="shared" si="50"/>
        <v/>
      </c>
      <c r="BE32" s="32"/>
      <c r="BF32" s="120"/>
      <c r="BG32" s="62" t="str">
        <f t="shared" si="11"/>
        <v/>
      </c>
      <c r="BH32" s="62" t="str">
        <f t="shared" si="51"/>
        <v/>
      </c>
      <c r="BI32" s="65" t="str">
        <f t="shared" si="133"/>
        <v/>
      </c>
      <c r="BJ32" s="68" t="str">
        <f t="shared" si="52"/>
        <v/>
      </c>
      <c r="BK32" s="32"/>
      <c r="BL32" s="120"/>
      <c r="BM32" s="62" t="str">
        <f t="shared" si="12"/>
        <v/>
      </c>
      <c r="BN32" s="62" t="str">
        <f t="shared" si="53"/>
        <v/>
      </c>
      <c r="BO32" s="65" t="str">
        <f t="shared" si="134"/>
        <v/>
      </c>
      <c r="BP32" s="68" t="str">
        <f t="shared" si="54"/>
        <v/>
      </c>
      <c r="BQ32" s="32"/>
      <c r="BR32" s="120"/>
      <c r="BS32" s="62" t="str">
        <f t="shared" si="13"/>
        <v/>
      </c>
      <c r="BT32" s="62" t="str">
        <f t="shared" si="55"/>
        <v/>
      </c>
      <c r="BU32" s="65" t="str">
        <f t="shared" si="135"/>
        <v/>
      </c>
      <c r="BV32" s="68" t="str">
        <f t="shared" si="56"/>
        <v/>
      </c>
      <c r="BW32" s="32"/>
      <c r="BX32" s="120"/>
      <c r="BY32" s="62" t="str">
        <f t="shared" si="14"/>
        <v/>
      </c>
      <c r="BZ32" s="62" t="str">
        <f t="shared" si="57"/>
        <v/>
      </c>
      <c r="CA32" s="65" t="str">
        <f t="shared" si="136"/>
        <v/>
      </c>
      <c r="CB32" s="68" t="str">
        <f t="shared" si="58"/>
        <v/>
      </c>
      <c r="CC32" s="32"/>
      <c r="CD32" s="120"/>
      <c r="CE32" s="62" t="str">
        <f t="shared" si="15"/>
        <v/>
      </c>
      <c r="CF32" s="62" t="str">
        <f t="shared" si="59"/>
        <v/>
      </c>
      <c r="CG32" s="65" t="str">
        <f t="shared" si="137"/>
        <v/>
      </c>
      <c r="CH32" s="68" t="str">
        <f t="shared" si="60"/>
        <v/>
      </c>
      <c r="CI32" s="32"/>
      <c r="CJ32" s="120"/>
      <c r="CK32" s="62" t="str">
        <f t="shared" si="16"/>
        <v/>
      </c>
      <c r="CL32" s="62" t="str">
        <f t="shared" si="61"/>
        <v/>
      </c>
      <c r="CM32" s="65" t="str">
        <f t="shared" si="138"/>
        <v/>
      </c>
      <c r="CN32" s="68" t="str">
        <f t="shared" si="62"/>
        <v/>
      </c>
      <c r="CO32" s="32"/>
      <c r="CP32" s="120"/>
      <c r="CQ32" s="62" t="str">
        <f t="shared" si="17"/>
        <v/>
      </c>
      <c r="CR32" s="62" t="str">
        <f t="shared" si="63"/>
        <v/>
      </c>
      <c r="CS32" s="65" t="str">
        <f t="shared" si="139"/>
        <v/>
      </c>
      <c r="CT32" s="68" t="str">
        <f t="shared" si="64"/>
        <v/>
      </c>
      <c r="CU32" s="32"/>
      <c r="CV32" s="120"/>
      <c r="CW32" s="62" t="str">
        <f t="shared" si="18"/>
        <v/>
      </c>
      <c r="CX32" s="62" t="str">
        <f t="shared" si="65"/>
        <v/>
      </c>
      <c r="CY32" s="65" t="str">
        <f t="shared" si="140"/>
        <v/>
      </c>
      <c r="CZ32" s="68" t="str">
        <f t="shared" si="66"/>
        <v/>
      </c>
      <c r="DA32" s="32"/>
      <c r="DB32" s="120"/>
      <c r="DC32" s="62" t="str">
        <f t="shared" si="19"/>
        <v/>
      </c>
      <c r="DD32" s="62" t="str">
        <f t="shared" si="67"/>
        <v/>
      </c>
      <c r="DE32" s="65" t="str">
        <f t="shared" si="141"/>
        <v/>
      </c>
      <c r="DF32" s="68" t="str">
        <f t="shared" si="68"/>
        <v/>
      </c>
      <c r="DG32" s="32"/>
      <c r="DH32" s="120"/>
      <c r="DI32" s="62" t="str">
        <f t="shared" si="20"/>
        <v/>
      </c>
      <c r="DJ32" s="62" t="str">
        <f t="shared" si="69"/>
        <v/>
      </c>
      <c r="DK32" s="65" t="str">
        <f t="shared" si="142"/>
        <v/>
      </c>
      <c r="DL32" s="68" t="str">
        <f t="shared" si="70"/>
        <v/>
      </c>
      <c r="DM32" s="32"/>
      <c r="DN32" s="120"/>
      <c r="DO32" s="62" t="str">
        <f t="shared" si="21"/>
        <v/>
      </c>
      <c r="DP32" s="62" t="str">
        <f t="shared" si="71"/>
        <v/>
      </c>
      <c r="DQ32" s="65" t="str">
        <f t="shared" si="143"/>
        <v/>
      </c>
      <c r="DR32" s="68" t="str">
        <f t="shared" si="72"/>
        <v/>
      </c>
      <c r="DS32" s="32"/>
      <c r="DT32" s="120"/>
      <c r="DU32" s="62" t="str">
        <f t="shared" si="22"/>
        <v/>
      </c>
      <c r="DV32" s="62" t="str">
        <f t="shared" si="73"/>
        <v/>
      </c>
      <c r="DW32" s="65" t="str">
        <f t="shared" si="144"/>
        <v/>
      </c>
      <c r="DX32" s="68" t="str">
        <f t="shared" si="74"/>
        <v/>
      </c>
      <c r="DY32" s="32"/>
      <c r="DZ32" s="120"/>
      <c r="EA32" s="62" t="str">
        <f t="shared" si="23"/>
        <v/>
      </c>
      <c r="EB32" s="62" t="str">
        <f t="shared" si="75"/>
        <v/>
      </c>
      <c r="EC32" s="65" t="str">
        <f t="shared" si="145"/>
        <v/>
      </c>
      <c r="ED32" s="68" t="str">
        <f t="shared" si="76"/>
        <v/>
      </c>
      <c r="EE32" s="32"/>
      <c r="EF32" s="120"/>
      <c r="EG32" s="62" t="str">
        <f t="shared" si="24"/>
        <v/>
      </c>
      <c r="EH32" s="62" t="str">
        <f t="shared" si="77"/>
        <v/>
      </c>
      <c r="EI32" s="65" t="str">
        <f t="shared" si="146"/>
        <v/>
      </c>
      <c r="EJ32" s="68" t="str">
        <f t="shared" si="78"/>
        <v/>
      </c>
      <c r="EK32" s="32"/>
      <c r="EL32" s="120"/>
      <c r="EM32" s="62" t="str">
        <f t="shared" si="25"/>
        <v/>
      </c>
      <c r="EN32" s="62" t="str">
        <f t="shared" si="79"/>
        <v/>
      </c>
      <c r="EO32" s="65" t="str">
        <f t="shared" si="147"/>
        <v/>
      </c>
      <c r="EP32" s="68" t="str">
        <f t="shared" si="80"/>
        <v/>
      </c>
      <c r="EQ32" s="32"/>
      <c r="ER32" s="120"/>
      <c r="ES32" s="62" t="str">
        <f t="shared" si="26"/>
        <v/>
      </c>
      <c r="ET32" s="62" t="str">
        <f t="shared" si="81"/>
        <v/>
      </c>
      <c r="EU32" s="65" t="str">
        <f t="shared" si="148"/>
        <v/>
      </c>
      <c r="EV32" s="68" t="str">
        <f t="shared" si="82"/>
        <v/>
      </c>
      <c r="EW32" s="32"/>
      <c r="EX32" s="120"/>
      <c r="EY32" s="62" t="str">
        <f t="shared" si="27"/>
        <v/>
      </c>
      <c r="EZ32" s="62" t="str">
        <f t="shared" si="83"/>
        <v/>
      </c>
      <c r="FA32" s="65" t="str">
        <f t="shared" si="149"/>
        <v/>
      </c>
      <c r="FB32" s="68" t="str">
        <f t="shared" si="84"/>
        <v/>
      </c>
      <c r="FC32" s="32"/>
      <c r="FD32" s="120"/>
      <c r="FE32" s="62" t="str">
        <f t="shared" si="28"/>
        <v/>
      </c>
      <c r="FF32" s="62" t="str">
        <f t="shared" si="85"/>
        <v/>
      </c>
      <c r="FG32" s="65" t="str">
        <f t="shared" si="150"/>
        <v/>
      </c>
      <c r="FH32" s="68" t="str">
        <f t="shared" si="86"/>
        <v/>
      </c>
      <c r="FI32" s="32"/>
      <c r="FJ32" s="120"/>
      <c r="FK32" s="62" t="str">
        <f t="shared" si="29"/>
        <v/>
      </c>
      <c r="FL32" s="62" t="str">
        <f t="shared" si="87"/>
        <v/>
      </c>
      <c r="FM32" s="65" t="str">
        <f t="shared" si="151"/>
        <v/>
      </c>
      <c r="FN32" s="68" t="str">
        <f t="shared" si="88"/>
        <v/>
      </c>
      <c r="FO32" s="32"/>
      <c r="FP32" s="120"/>
      <c r="FQ32" s="62" t="str">
        <f t="shared" si="30"/>
        <v/>
      </c>
      <c r="FR32" s="62" t="str">
        <f t="shared" si="89"/>
        <v/>
      </c>
      <c r="FS32" s="65" t="str">
        <f t="shared" si="152"/>
        <v/>
      </c>
      <c r="FT32" s="68" t="str">
        <f t="shared" si="90"/>
        <v/>
      </c>
      <c r="FU32" s="32"/>
      <c r="FV32" s="120"/>
      <c r="FW32" s="62" t="str">
        <f t="shared" si="31"/>
        <v/>
      </c>
      <c r="FX32" s="62" t="str">
        <f t="shared" si="91"/>
        <v/>
      </c>
      <c r="FY32" s="65" t="str">
        <f t="shared" si="153"/>
        <v/>
      </c>
      <c r="FZ32" s="68" t="str">
        <f t="shared" si="92"/>
        <v/>
      </c>
      <c r="GA32" s="32"/>
      <c r="GC32" s="7" t="str">
        <f t="shared" si="93"/>
        <v>Jan 2020</v>
      </c>
      <c r="GD32" s="7" t="str">
        <f t="shared" ca="1" si="32"/>
        <v/>
      </c>
      <c r="GI32" s="45">
        <f t="shared" si="157"/>
        <v>44291</v>
      </c>
      <c r="GT32" s="71">
        <f>IF(GT$9="", "", IF(AND(NOT('Personnel Details'!$N$11=""), $B32&gt;='Personnel Details'!$N$11), 'Personnel Details'!$O$11, IF(AND(NOT('Personnel Details'!$I$11=""), $B32&gt;='Personnel Details'!$I$11), 'Personnel Details'!$J$11, 'Personnel Details'!$E$11)))</f>
        <v>0.8</v>
      </c>
      <c r="GU32" s="59" t="str">
        <f>IF(GT$9="", "", IF(AND(NOT('Personnel Details'!$N$11=""), $B32&gt;='Personnel Details'!$N$11), IF('Personnel Details'!$P$11="","", 'Personnel Details'!$P$11), IF(AND(NOT('Personnel Details'!$I$11=""), $B32&gt;='Personnel Details'!$I$11), IF('Personnel Details'!$K$11="", "", 'Personnel Details'!$K$11), IF('Personnel Details'!$F$11="", "", 'Personnel Details'!$F$11))))</f>
        <v/>
      </c>
      <c r="GV32" s="74">
        <f>IF(GT$9="", "", IF(AND(NOT('Personnel Details'!$N$11=""), $B32&gt;='Personnel Details'!$N$11), 'Personnel Details'!$Q$11, IF(AND(NOT('Personnel Details'!$I$11=""), $B32&gt;='Personnel Details'!$I$11), 'Personnel Details'!$L$11, 'Personnel Details'!$G$11)))</f>
        <v>0</v>
      </c>
      <c r="GW32" s="59">
        <f t="shared" si="94"/>
        <v>1280</v>
      </c>
      <c r="GX32" s="53"/>
      <c r="GZ32" s="78">
        <f>IF(GZ$9="", "", IF(AND(NOT('Personnel Details'!$N$12=""), $B32&gt;='Personnel Details'!$N$12), 'Personnel Details'!$O$12, IF(AND(NOT('Personnel Details'!$I$12=""), $B32&gt;='Personnel Details'!$I$12), 'Personnel Details'!$J$12, 'Personnel Details'!$E$12)))</f>
        <v>0.8</v>
      </c>
      <c r="HA32" s="59" t="str">
        <f>IF(GZ$9="", "", IF(AND(NOT('Personnel Details'!$N$12=""), $B32&gt;='Personnel Details'!$N$12), IF('Personnel Details'!$P$12="","", 'Personnel Details'!$P$12), IF(AND(NOT('Personnel Details'!$I$12=""), $B32&gt;='Personnel Details'!$I$12), IF('Personnel Details'!$K$12="", "", 'Personnel Details'!$K$12), IF('Personnel Details'!$F$12="", "", 'Personnel Details'!$F$12))))</f>
        <v/>
      </c>
      <c r="HB32" s="79">
        <f>IF(GZ$9="", "", IF(AND(NOT('Personnel Details'!$N$12=""), $B32&gt;='Personnel Details'!$N$12), 'Personnel Details'!$Q$12, IF(AND(NOT('Personnel Details'!$I$12=""), $B32&gt;='Personnel Details'!$I$12), 'Personnel Details'!$L$12, 'Personnel Details'!$G$12)))</f>
        <v>0</v>
      </c>
      <c r="HC32" s="59">
        <f t="shared" si="95"/>
        <v>1210</v>
      </c>
      <c r="HD32" s="53"/>
      <c r="HF32" s="78">
        <f>IF(HF$9="", "", IF(AND(NOT('Personnel Details'!$N$13=""), $B32&gt;='Personnel Details'!$N$13), 'Personnel Details'!$O$13, IF(AND(NOT('Personnel Details'!$I$13=""), $B32&gt;='Personnel Details'!$I$13), 'Personnel Details'!$J$13, 'Personnel Details'!$E$13)))</f>
        <v>0.8</v>
      </c>
      <c r="HG32" s="59" t="str">
        <f>IF(HF$9="", "", IF(AND(NOT('Personnel Details'!$N$13=""), $B32&gt;='Personnel Details'!$N$13), IF('Personnel Details'!$P$13="","", 'Personnel Details'!$P$13), IF(AND(NOT('Personnel Details'!$I$13=""), $B32&gt;='Personnel Details'!$I$13), IF('Personnel Details'!$K$13="", "", 'Personnel Details'!$K$13), IF('Personnel Details'!$F$13="", "", 'Personnel Details'!$F$13))))</f>
        <v/>
      </c>
      <c r="HH32" s="79">
        <f>IF(HF$9="", "", IF(AND(NOT('Personnel Details'!$N$13=""), $B32&gt;='Personnel Details'!$N$13), 'Personnel Details'!$Q$13, IF(AND(NOT('Personnel Details'!$I$13=""), $B32&gt;='Personnel Details'!$I$13), 'Personnel Details'!$L$13, 'Personnel Details'!$G$13)))</f>
        <v>0</v>
      </c>
      <c r="HI32" s="59">
        <f t="shared" si="96"/>
        <v>1230</v>
      </c>
      <c r="HJ32" s="53"/>
      <c r="HL32" s="78">
        <f>IF(HL$9="", "", IF(AND(NOT('Personnel Details'!$N$14=""), $B32&gt;='Personnel Details'!$N$14), 'Personnel Details'!$O$14, IF(AND(NOT('Personnel Details'!$I$14=""), $B32&gt;='Personnel Details'!$I$14), 'Personnel Details'!$J$14, 'Personnel Details'!$E$14)))</f>
        <v>0.8</v>
      </c>
      <c r="HM32" s="59">
        <f>IF(HL$9="", "", IF(AND(NOT('Personnel Details'!$N$14=""), $B32&gt;='Personnel Details'!$N$14), IF('Personnel Details'!$P$14="","", 'Personnel Details'!$P$14), IF(AND(NOT('Personnel Details'!$I$14=""), $B32&gt;='Personnel Details'!$I$14), IF('Personnel Details'!$K$14="", "", 'Personnel Details'!$K$14), IF('Personnel Details'!$F$14="", "", 'Personnel Details'!$F$14))))</f>
        <v>2000</v>
      </c>
      <c r="HN32" s="79">
        <f>IF(HL$9="", "", IF(AND(NOT('Personnel Details'!$N$14=""), $B32&gt;='Personnel Details'!$N$14), 'Personnel Details'!$Q$14, IF(AND(NOT('Personnel Details'!$I$14=""), $B32&gt;='Personnel Details'!$I$14), 'Personnel Details'!$L$14, 'Personnel Details'!$G$14)))</f>
        <v>0.85</v>
      </c>
      <c r="HO32" s="59">
        <f t="shared" si="97"/>
        <v>1260</v>
      </c>
      <c r="HP32" s="53"/>
      <c r="HR32" s="78" t="str">
        <f>IF(HR$9="", "", IF(AND(NOT('Personnel Details'!$N$15=""), $B32&gt;='Personnel Details'!$N$15), 'Personnel Details'!$O$15, IF(AND(NOT('Personnel Details'!$I$15=""), $B32&gt;='Personnel Details'!$I$15), 'Personnel Details'!$J$15, 'Personnel Details'!$E$15)))</f>
        <v/>
      </c>
      <c r="HS32" s="59" t="str">
        <f>IF(HR$9="", "", IF(AND(NOT('Personnel Details'!$N$15=""), $B32&gt;='Personnel Details'!$N$15), IF('Personnel Details'!$P$15="","", 'Personnel Details'!$P$15), IF(AND(NOT('Personnel Details'!$I$15=""), $B32&gt;='Personnel Details'!$I$15), IF('Personnel Details'!$K$15="", "", 'Personnel Details'!$K$15), IF('Personnel Details'!$F$15="", "", 'Personnel Details'!$F$15))))</f>
        <v/>
      </c>
      <c r="HT32" s="79" t="str">
        <f>IF(HR$9="", "", IF(AND(NOT('Personnel Details'!$N$15=""), $B32&gt;='Personnel Details'!$N$15), 'Personnel Details'!$Q$15, IF(AND(NOT('Personnel Details'!$I$15=""), $B32&gt;='Personnel Details'!$I$15), 'Personnel Details'!$L$15, 'Personnel Details'!$G$15)))</f>
        <v/>
      </c>
      <c r="HU32" s="59">
        <f t="shared" si="98"/>
        <v>0</v>
      </c>
      <c r="HV32" s="53"/>
      <c r="HX32" s="78" t="str">
        <f>IF(HX$9="", "", IF(AND(NOT('Personnel Details'!$N$16=""), $B32&gt;='Personnel Details'!$N$16), 'Personnel Details'!$O$16, IF(AND(NOT('Personnel Details'!$I$16=""), $B32&gt;='Personnel Details'!$I$16), 'Personnel Details'!$J$16, 'Personnel Details'!$E$16)))</f>
        <v/>
      </c>
      <c r="HY32" s="59" t="str">
        <f>IF(HX$9="", "", IF(AND(NOT('Personnel Details'!$N$16=""), $B32&gt;='Personnel Details'!$N$16), IF('Personnel Details'!$P$16="","", 'Personnel Details'!$P$16), IF(AND(NOT('Personnel Details'!$I$16=""), $B32&gt;='Personnel Details'!$I$16), IF('Personnel Details'!$K$16="", "", 'Personnel Details'!$K$16), IF('Personnel Details'!$F$16="", "", 'Personnel Details'!$F$16))))</f>
        <v/>
      </c>
      <c r="HZ32" s="79" t="str">
        <f>IF(HX$9="", "", IF(AND(NOT('Personnel Details'!$N$16=""), $B32&gt;='Personnel Details'!$N$16), 'Personnel Details'!$Q$16, IF(AND(NOT('Personnel Details'!$I$16=""), $B32&gt;='Personnel Details'!$I$16), 'Personnel Details'!$L$16, 'Personnel Details'!$G$16)))</f>
        <v/>
      </c>
      <c r="IA32" s="59">
        <f t="shared" si="99"/>
        <v>0</v>
      </c>
      <c r="IB32" s="53"/>
      <c r="ID32" s="78" t="str">
        <f>IF(ID$9="", "", IF(AND(NOT('Personnel Details'!$N$17=""), $B32&gt;='Personnel Details'!$N$17), 'Personnel Details'!$O$17, IF(AND(NOT('Personnel Details'!$I$17=""), $B32&gt;='Personnel Details'!$I$17), 'Personnel Details'!$J$17, 'Personnel Details'!$E$17)))</f>
        <v/>
      </c>
      <c r="IE32" s="59" t="str">
        <f>IF(ID$9="", "", IF(AND(NOT('Personnel Details'!$N$17=""), $B32&gt;='Personnel Details'!$N$17), IF('Personnel Details'!$P$17="","", 'Personnel Details'!$P$17), IF(AND(NOT('Personnel Details'!$I$17=""), $B32&gt;='Personnel Details'!$I$17), IF('Personnel Details'!$K$17="", "", 'Personnel Details'!$K$17), IF('Personnel Details'!$F$17="", "", 'Personnel Details'!$F$17))))</f>
        <v/>
      </c>
      <c r="IF32" s="79" t="str">
        <f>IF(ID$9="", "", IF(AND(NOT('Personnel Details'!$N$17=""), $B32&gt;='Personnel Details'!$N$17), 'Personnel Details'!$Q$17, IF(AND(NOT('Personnel Details'!$I$17=""), $B32&gt;='Personnel Details'!$I$17), 'Personnel Details'!$L$17, 'Personnel Details'!$G$17)))</f>
        <v/>
      </c>
      <c r="IG32" s="59">
        <f t="shared" si="100"/>
        <v>0</v>
      </c>
      <c r="IH32" s="53"/>
      <c r="IJ32" s="78" t="str">
        <f>IF(IJ$9="", "", IF(AND(NOT('Personnel Details'!$N$18=""), $B32&gt;='Personnel Details'!$N$18), 'Personnel Details'!$O$18, IF(AND(NOT('Personnel Details'!$I$18=""), $B32&gt;='Personnel Details'!$I$18), 'Personnel Details'!$J$18, 'Personnel Details'!$E$18)))</f>
        <v/>
      </c>
      <c r="IK32" s="59" t="str">
        <f>IF(IJ$9="", "", IF(AND(NOT('Personnel Details'!$N$18=""), $B32&gt;='Personnel Details'!$N$18), IF('Personnel Details'!$P$18="","", 'Personnel Details'!$P$18), IF(AND(NOT('Personnel Details'!$I$18=""), $B32&gt;='Personnel Details'!$I$18), IF('Personnel Details'!$K$18="", "", 'Personnel Details'!$K$18), IF('Personnel Details'!$F$18="", "", 'Personnel Details'!$F$18))))</f>
        <v/>
      </c>
      <c r="IL32" s="79" t="str">
        <f>IF(IJ$9="", "", IF(AND(NOT('Personnel Details'!$N$18=""), $B32&gt;='Personnel Details'!$N$18), 'Personnel Details'!$Q$18, IF(AND(NOT('Personnel Details'!$I$18=""), $B32&gt;='Personnel Details'!$I$18), 'Personnel Details'!$L$18, 'Personnel Details'!$G$18)))</f>
        <v/>
      </c>
      <c r="IM32" s="59">
        <f t="shared" si="101"/>
        <v>0</v>
      </c>
      <c r="IN32" s="53"/>
      <c r="IP32" s="78" t="str">
        <f>IF(IP$9="", "", IF(AND(NOT('Personnel Details'!$N$19=""), $B32&gt;='Personnel Details'!$N$19), 'Personnel Details'!$O$19, IF(AND(NOT('Personnel Details'!$I$19=""), $B32&gt;='Personnel Details'!$I$19), 'Personnel Details'!$J$19, 'Personnel Details'!$E$19)))</f>
        <v/>
      </c>
      <c r="IQ32" s="59" t="str">
        <f>IF(IP$9="", "", IF(AND(NOT('Personnel Details'!$N$19=""), $B32&gt;='Personnel Details'!$N$19), IF('Personnel Details'!$P$19="","", 'Personnel Details'!$P$19), IF(AND(NOT('Personnel Details'!$I$19=""), $B32&gt;='Personnel Details'!$I$19), IF('Personnel Details'!$K$19="", "", 'Personnel Details'!$K$19), IF('Personnel Details'!$F$19="", "", 'Personnel Details'!$F$19))))</f>
        <v/>
      </c>
      <c r="IR32" s="79" t="str">
        <f>IF(IP$9="", "", IF(AND(NOT('Personnel Details'!$N$19=""), $B32&gt;='Personnel Details'!$N$19), 'Personnel Details'!$Q$19, IF(AND(NOT('Personnel Details'!$I$19=""), $B32&gt;='Personnel Details'!$I$19), 'Personnel Details'!$L$19, 'Personnel Details'!$G$19)))</f>
        <v/>
      </c>
      <c r="IS32" s="59">
        <f t="shared" si="102"/>
        <v>0</v>
      </c>
      <c r="IT32" s="53"/>
      <c r="IV32" s="78" t="str">
        <f>IF(IV$9="", "", IF(AND(NOT('Personnel Details'!$N$20=""), $B32&gt;='Personnel Details'!$N$20), 'Personnel Details'!$O$20, IF(AND(NOT('Personnel Details'!$I$20=""), $B32&gt;='Personnel Details'!$I$20), 'Personnel Details'!$J$20, 'Personnel Details'!$E$20)))</f>
        <v/>
      </c>
      <c r="IW32" s="59" t="str">
        <f>IF(IV$9="", "", IF(AND(NOT('Personnel Details'!$N$20=""), $B32&gt;='Personnel Details'!$N$20), IF('Personnel Details'!$P$20="","", 'Personnel Details'!$P$20), IF(AND(NOT('Personnel Details'!$I$20=""), $B32&gt;='Personnel Details'!$I$20), IF('Personnel Details'!$K$20="", "", 'Personnel Details'!$K$20), IF('Personnel Details'!$F$20="", "", 'Personnel Details'!$F$20))))</f>
        <v/>
      </c>
      <c r="IX32" s="79" t="str">
        <f>IF(IV$9="", "", IF(AND(NOT('Personnel Details'!$N$20=""), $B32&gt;='Personnel Details'!$N$20), 'Personnel Details'!$Q$20, IF(AND(NOT('Personnel Details'!$I$20=""), $B32&gt;='Personnel Details'!$I$20), 'Personnel Details'!$L$20, 'Personnel Details'!$G$20)))</f>
        <v/>
      </c>
      <c r="IY32" s="59">
        <f t="shared" si="103"/>
        <v>0</v>
      </c>
      <c r="IZ32" s="53"/>
      <c r="JB32" s="78" t="str">
        <f>IF(JB$9="", "", IF(AND(NOT('Personnel Details'!$N$21=""), $B32&gt;='Personnel Details'!$N$21), 'Personnel Details'!$O$21, IF(AND(NOT('Personnel Details'!$I$21=""), $B32&gt;='Personnel Details'!$I$21), 'Personnel Details'!$J$21, 'Personnel Details'!$E$21)))</f>
        <v/>
      </c>
      <c r="JC32" s="59" t="str">
        <f>IF(JB$9="", "", IF(AND(NOT('Personnel Details'!$N$21=""), $B32&gt;='Personnel Details'!$N$21), IF('Personnel Details'!$P$21="","", 'Personnel Details'!$P$21), IF(AND(NOT('Personnel Details'!$I$21=""), $B32&gt;='Personnel Details'!$I$21), IF('Personnel Details'!$K$21="", "", 'Personnel Details'!$K$21), IF('Personnel Details'!$F$21="", "", 'Personnel Details'!$F$21))))</f>
        <v/>
      </c>
      <c r="JD32" s="79" t="str">
        <f>IF(JB$9="", "", IF(AND(NOT('Personnel Details'!$N$21=""), $B32&gt;='Personnel Details'!$N$21), 'Personnel Details'!$Q$21, IF(AND(NOT('Personnel Details'!$I$21=""), $B32&gt;='Personnel Details'!$I$21), 'Personnel Details'!$L$21, 'Personnel Details'!$G$21)))</f>
        <v/>
      </c>
      <c r="JE32" s="59">
        <f t="shared" si="104"/>
        <v>0</v>
      </c>
      <c r="JF32" s="53"/>
      <c r="JH32" s="78" t="str">
        <f>IF(JH$9="", "", IF(AND(NOT('Personnel Details'!$N$22=""), $B32&gt;='Personnel Details'!$N$22), 'Personnel Details'!$O$22, IF(AND(NOT('Personnel Details'!$I$22=""), $B32&gt;='Personnel Details'!$I$22), 'Personnel Details'!$J$22, 'Personnel Details'!$E$22)))</f>
        <v/>
      </c>
      <c r="JI32" s="59" t="str">
        <f>IF(JH$9="", "", IF(AND(NOT('Personnel Details'!$N$22=""), $B32&gt;='Personnel Details'!$N$22), IF('Personnel Details'!$P$22="","", 'Personnel Details'!$P$22), IF(AND(NOT('Personnel Details'!$I$22=""), $B32&gt;='Personnel Details'!$I$22), IF('Personnel Details'!$K$22="", "", 'Personnel Details'!$K$22), IF('Personnel Details'!$F$22="", "", 'Personnel Details'!$F$22))))</f>
        <v/>
      </c>
      <c r="JJ32" s="79" t="str">
        <f>IF(JH$9="", "", IF(AND(NOT('Personnel Details'!$N$22=""), $B32&gt;='Personnel Details'!$N$22), 'Personnel Details'!$Q$22, IF(AND(NOT('Personnel Details'!$I$22=""), $B32&gt;='Personnel Details'!$I$22), 'Personnel Details'!$L$22, 'Personnel Details'!$G$22)))</f>
        <v/>
      </c>
      <c r="JK32" s="59">
        <f t="shared" si="105"/>
        <v>0</v>
      </c>
      <c r="JL32" s="53"/>
      <c r="JN32" s="78" t="str">
        <f>IF(JN$9="", "", IF(AND(NOT('Personnel Details'!$N$23=""), $B32&gt;='Personnel Details'!$N$23), 'Personnel Details'!$O$23, IF(AND(NOT('Personnel Details'!$I$23=""), $B32&gt;='Personnel Details'!$I$23), 'Personnel Details'!$J$23, 'Personnel Details'!$E$23)))</f>
        <v/>
      </c>
      <c r="JO32" s="59" t="str">
        <f>IF(JN$9="", "", IF(AND(NOT('Personnel Details'!$N$23=""), $B32&gt;='Personnel Details'!$N$23), IF('Personnel Details'!$P$23="","", 'Personnel Details'!$P$23), IF(AND(NOT('Personnel Details'!$I$23=""), $B32&gt;='Personnel Details'!$I$23), IF('Personnel Details'!$K$23="", "", 'Personnel Details'!$K$23), IF('Personnel Details'!$F$23="", "", 'Personnel Details'!$F$23))))</f>
        <v/>
      </c>
      <c r="JP32" s="79" t="str">
        <f>IF(JN$9="", "", IF(AND(NOT('Personnel Details'!$N$23=""), $B32&gt;='Personnel Details'!$N$23), 'Personnel Details'!$Q$23, IF(AND(NOT('Personnel Details'!$I$23=""), $B32&gt;='Personnel Details'!$I$23), 'Personnel Details'!$L$23, 'Personnel Details'!$G$23)))</f>
        <v/>
      </c>
      <c r="JQ32" s="59">
        <f t="shared" si="106"/>
        <v>0</v>
      </c>
      <c r="JR32" s="53"/>
      <c r="JT32" s="78" t="str">
        <f>IF(JT$9="", "", IF(AND(NOT('Personnel Details'!$N$24=""), $B32&gt;='Personnel Details'!$N$24), 'Personnel Details'!$O$24, IF(AND(NOT('Personnel Details'!$I$24=""), $B32&gt;='Personnel Details'!$I$24), 'Personnel Details'!$J$24, 'Personnel Details'!$E$24)))</f>
        <v/>
      </c>
      <c r="JU32" s="59" t="str">
        <f>IF(JT$9="", "", IF(AND(NOT('Personnel Details'!$N$24=""), $B32&gt;='Personnel Details'!$N$24), IF('Personnel Details'!$P$24="","", 'Personnel Details'!$P$24), IF(AND(NOT('Personnel Details'!$I$24=""), $B32&gt;='Personnel Details'!$I$24), IF('Personnel Details'!$K$24="", "", 'Personnel Details'!$K$24), IF('Personnel Details'!$F$24="", "", 'Personnel Details'!$F$24))))</f>
        <v/>
      </c>
      <c r="JV32" s="79" t="str">
        <f>IF(JT$9="", "", IF(AND(NOT('Personnel Details'!$N$24=""), $B32&gt;='Personnel Details'!$N$24), 'Personnel Details'!$Q$24, IF(AND(NOT('Personnel Details'!$I$24=""), $B32&gt;='Personnel Details'!$I$24), 'Personnel Details'!$L$24, 'Personnel Details'!$G$24)))</f>
        <v/>
      </c>
      <c r="JW32" s="59">
        <f t="shared" si="107"/>
        <v>0</v>
      </c>
      <c r="JX32" s="53"/>
      <c r="JZ32" s="78" t="str">
        <f>IF(JZ$9="", "", IF(AND(NOT('Personnel Details'!$N$25=""), $B32&gt;='Personnel Details'!$N$25), 'Personnel Details'!$O$25, IF(AND(NOT('Personnel Details'!$I$25=""), $B32&gt;='Personnel Details'!$I$25), 'Personnel Details'!$J$25, 'Personnel Details'!$E$25)))</f>
        <v/>
      </c>
      <c r="KA32" s="59" t="str">
        <f>IF(JZ$9="", "", IF(AND(NOT('Personnel Details'!$N$25=""), $B32&gt;='Personnel Details'!$N$25), IF('Personnel Details'!$P$25="","", 'Personnel Details'!$P$25), IF(AND(NOT('Personnel Details'!$I$25=""), $B32&gt;='Personnel Details'!$I$25), IF('Personnel Details'!$K$25="", "", 'Personnel Details'!$K$25), IF('Personnel Details'!$F$25="", "", 'Personnel Details'!$F$25))))</f>
        <v/>
      </c>
      <c r="KB32" s="79" t="str">
        <f>IF(JZ$9="", "", IF(AND(NOT('Personnel Details'!$N$25=""), $B32&gt;='Personnel Details'!$N$25), 'Personnel Details'!$Q$25, IF(AND(NOT('Personnel Details'!$I$25=""), $B32&gt;='Personnel Details'!$I$25), 'Personnel Details'!$L$25, 'Personnel Details'!$G$25)))</f>
        <v/>
      </c>
      <c r="KC32" s="59">
        <f t="shared" si="108"/>
        <v>0</v>
      </c>
      <c r="KD32" s="53"/>
      <c r="KF32" s="78" t="str">
        <f>IF(KF$9="", "", IF(AND(NOT('Personnel Details'!$N$26=""), $B32&gt;='Personnel Details'!$N$26), 'Personnel Details'!$O$26, IF(AND(NOT('Personnel Details'!$I$26=""), $B32&gt;='Personnel Details'!$I$26), 'Personnel Details'!$J$26, 'Personnel Details'!$E$26)))</f>
        <v/>
      </c>
      <c r="KG32" s="59" t="str">
        <f>IF(KF$9="", "", IF(AND(NOT('Personnel Details'!$N$26=""), $B32&gt;='Personnel Details'!$N$26), IF('Personnel Details'!$P$26="","", 'Personnel Details'!$P$26), IF(AND(NOT('Personnel Details'!$I$26=""), $B32&gt;='Personnel Details'!$I$26), IF('Personnel Details'!$K$26="", "", 'Personnel Details'!$K$26), IF('Personnel Details'!$F$26="", "", 'Personnel Details'!$F$26))))</f>
        <v/>
      </c>
      <c r="KH32" s="79" t="str">
        <f>IF(KF$9="", "", IF(AND(NOT('Personnel Details'!$N$26=""), $B32&gt;='Personnel Details'!$N$26), 'Personnel Details'!$Q$26, IF(AND(NOT('Personnel Details'!$I$26=""), $B32&gt;='Personnel Details'!$I$26), 'Personnel Details'!$L$26, 'Personnel Details'!$G$26)))</f>
        <v/>
      </c>
      <c r="KI32" s="59">
        <f t="shared" si="109"/>
        <v>0</v>
      </c>
      <c r="KJ32" s="53"/>
      <c r="KL32" s="78" t="str">
        <f>IF(KL$9="", "", IF(AND(NOT('Personnel Details'!$N$27=""), $B32&gt;='Personnel Details'!$N$27), 'Personnel Details'!$O$27, IF(AND(NOT('Personnel Details'!$I$27=""), $B32&gt;='Personnel Details'!$I$27), 'Personnel Details'!$J$27, 'Personnel Details'!$E$27)))</f>
        <v/>
      </c>
      <c r="KM32" s="59" t="str">
        <f>IF(KL$9="", "", IF(AND(NOT('Personnel Details'!$N$27=""), $B32&gt;='Personnel Details'!$N$27), IF('Personnel Details'!$P$27="","", 'Personnel Details'!$P$27), IF(AND(NOT('Personnel Details'!$I$27=""), $B32&gt;='Personnel Details'!$I$27), IF('Personnel Details'!$K$27="", "", 'Personnel Details'!$K$27), IF('Personnel Details'!$F$27="", "", 'Personnel Details'!$F$27))))</f>
        <v/>
      </c>
      <c r="KN32" s="79" t="str">
        <f>IF(KL$9="", "", IF(AND(NOT('Personnel Details'!$N$27=""), $B32&gt;='Personnel Details'!$N$27), 'Personnel Details'!$Q$27, IF(AND(NOT('Personnel Details'!$I$27=""), $B32&gt;='Personnel Details'!$I$27), 'Personnel Details'!$L$27, 'Personnel Details'!$G$27)))</f>
        <v/>
      </c>
      <c r="KO32" s="59">
        <f t="shared" si="110"/>
        <v>0</v>
      </c>
      <c r="KP32" s="53"/>
      <c r="KR32" s="78" t="str">
        <f>IF(KR$9="", "", IF(AND(NOT('Personnel Details'!$N$28=""), $B32&gt;='Personnel Details'!$N$28), 'Personnel Details'!$O$28, IF(AND(NOT('Personnel Details'!$I$28=""), $B32&gt;='Personnel Details'!$I$28), 'Personnel Details'!$J$28, 'Personnel Details'!$E$28)))</f>
        <v/>
      </c>
      <c r="KS32" s="59" t="str">
        <f>IF(KR$9="", "", IF(AND(NOT('Personnel Details'!$N$28=""), $B32&gt;='Personnel Details'!$N$28), IF('Personnel Details'!$P$28="","", 'Personnel Details'!$P$28), IF(AND(NOT('Personnel Details'!$I$28=""), $B32&gt;='Personnel Details'!$I$28), IF('Personnel Details'!$K$28="", "", 'Personnel Details'!$K$28), IF('Personnel Details'!$F$28="", "", 'Personnel Details'!$F$28))))</f>
        <v/>
      </c>
      <c r="KT32" s="79" t="str">
        <f>IF(KR$9="", "", IF(AND(NOT('Personnel Details'!$N$28=""), $B32&gt;='Personnel Details'!$N$28), 'Personnel Details'!$Q$28, IF(AND(NOT('Personnel Details'!$I$28=""), $B32&gt;='Personnel Details'!$I$28), 'Personnel Details'!$L$28, 'Personnel Details'!$G$28)))</f>
        <v/>
      </c>
      <c r="KU32" s="59">
        <f t="shared" si="111"/>
        <v>0</v>
      </c>
      <c r="KV32" s="53"/>
      <c r="KX32" s="78" t="str">
        <f>IF(KX$9="", "", IF(AND(NOT('Personnel Details'!$N$29=""), $B32&gt;='Personnel Details'!$N$29), 'Personnel Details'!$O$29, IF(AND(NOT('Personnel Details'!$I$29=""), $B32&gt;='Personnel Details'!$I$29), 'Personnel Details'!$J$29, 'Personnel Details'!$E$29)))</f>
        <v/>
      </c>
      <c r="KY32" s="59" t="str">
        <f>IF(KX$9="", "", IF(AND(NOT('Personnel Details'!$N$29=""), $B32&gt;='Personnel Details'!$N$29), IF('Personnel Details'!$P$29="","", 'Personnel Details'!$P$29), IF(AND(NOT('Personnel Details'!$I$29=""), $B32&gt;='Personnel Details'!$I$29), IF('Personnel Details'!$K$29="", "", 'Personnel Details'!$K$29), IF('Personnel Details'!$F$29="", "", 'Personnel Details'!$F$29))))</f>
        <v/>
      </c>
      <c r="KZ32" s="79" t="str">
        <f>IF(KX$9="", "", IF(AND(NOT('Personnel Details'!$N$29=""), $B32&gt;='Personnel Details'!$N$29), 'Personnel Details'!$Q$29, IF(AND(NOT('Personnel Details'!$I$29=""), $B32&gt;='Personnel Details'!$I$29), 'Personnel Details'!$L$29, 'Personnel Details'!$G$29)))</f>
        <v/>
      </c>
      <c r="LA32" s="59">
        <f t="shared" si="112"/>
        <v>0</v>
      </c>
      <c r="LB32" s="53"/>
      <c r="LD32" s="78" t="str">
        <f>IF(LD$9="", "", IF(AND(NOT('Personnel Details'!$N$30=""), $B32&gt;='Personnel Details'!$N$30), 'Personnel Details'!$O$30, IF(AND(NOT('Personnel Details'!$I$30=""), $B32&gt;='Personnel Details'!$I$30), 'Personnel Details'!$J$30, 'Personnel Details'!$E$30)))</f>
        <v/>
      </c>
      <c r="LE32" s="59" t="str">
        <f>IF(LD$9="", "", IF(AND(NOT('Personnel Details'!$N$30=""), $B32&gt;='Personnel Details'!$N$30), IF('Personnel Details'!$P$30="","", 'Personnel Details'!$P$30), IF(AND(NOT('Personnel Details'!$I$30=""), $B32&gt;='Personnel Details'!$I$30), IF('Personnel Details'!$K$30="", "", 'Personnel Details'!$K$30), IF('Personnel Details'!$F$30="", "", 'Personnel Details'!$F$30))))</f>
        <v/>
      </c>
      <c r="LF32" s="79" t="str">
        <f>IF(LD$9="", "", IF(AND(NOT('Personnel Details'!$N$30=""), $B32&gt;='Personnel Details'!$N$30), 'Personnel Details'!$Q$30, IF(AND(NOT('Personnel Details'!$I$30=""), $B32&gt;='Personnel Details'!$I$30), 'Personnel Details'!$L$30, 'Personnel Details'!$G$30)))</f>
        <v/>
      </c>
      <c r="LG32" s="59">
        <f t="shared" si="113"/>
        <v>0</v>
      </c>
      <c r="LH32" s="53"/>
      <c r="LJ32" s="78" t="str">
        <f>IF(LJ$9="", "", IF(AND(NOT('Personnel Details'!$N$31=""), $B32&gt;='Personnel Details'!$N$31), 'Personnel Details'!$O$31, IF(AND(NOT('Personnel Details'!$I$31=""), $B32&gt;='Personnel Details'!$I$31), 'Personnel Details'!$J$31, 'Personnel Details'!$E$31)))</f>
        <v/>
      </c>
      <c r="LK32" s="59" t="str">
        <f>IF(LJ$9="", "", IF(AND(NOT('Personnel Details'!$N$31=""), $B32&gt;='Personnel Details'!$N$31), IF('Personnel Details'!$P$31="","", 'Personnel Details'!$P$31), IF(AND(NOT('Personnel Details'!$I$31=""), $B32&gt;='Personnel Details'!$I$31), IF('Personnel Details'!$K$31="", "", 'Personnel Details'!$K$31), IF('Personnel Details'!$F$31="", "", 'Personnel Details'!$F$31))))</f>
        <v/>
      </c>
      <c r="LL32" s="79" t="str">
        <f>IF(LJ$9="", "", IF(AND(NOT('Personnel Details'!$N$31=""), $B32&gt;='Personnel Details'!$N$31), 'Personnel Details'!$Q$31, IF(AND(NOT('Personnel Details'!$I$31=""), $B32&gt;='Personnel Details'!$I$31), 'Personnel Details'!$L$31, 'Personnel Details'!$G$31)))</f>
        <v/>
      </c>
      <c r="LM32" s="59">
        <f t="shared" si="114"/>
        <v>0</v>
      </c>
      <c r="LN32" s="53"/>
      <c r="LP32" s="78" t="str">
        <f>IF(LP$9="", "", IF(AND(NOT('Personnel Details'!$N$32=""), $B32&gt;='Personnel Details'!$N$32), 'Personnel Details'!$O$32, IF(AND(NOT('Personnel Details'!$I$32=""), $B32&gt;='Personnel Details'!$I$32), 'Personnel Details'!$J$32, 'Personnel Details'!$E$32)))</f>
        <v/>
      </c>
      <c r="LQ32" s="59" t="str">
        <f>IF(LP$9="", "", IF(AND(NOT('Personnel Details'!$N$32=""), $B32&gt;='Personnel Details'!$N$32), IF('Personnel Details'!$P$32="","", 'Personnel Details'!$P$32), IF(AND(NOT('Personnel Details'!$I$32=""), $B32&gt;='Personnel Details'!$I$32), IF('Personnel Details'!$K$32="", "", 'Personnel Details'!$K$32), IF('Personnel Details'!$F$32="", "", 'Personnel Details'!$F$32))))</f>
        <v/>
      </c>
      <c r="LR32" s="79" t="str">
        <f>IF(LP$9="", "", IF(AND(NOT('Personnel Details'!$N$32=""), $B32&gt;='Personnel Details'!$N$32), 'Personnel Details'!$Q$32, IF(AND(NOT('Personnel Details'!$I$32=""), $B32&gt;='Personnel Details'!$I$32), 'Personnel Details'!$L$32, 'Personnel Details'!$G$32)))</f>
        <v/>
      </c>
      <c r="LS32" s="59">
        <f t="shared" si="115"/>
        <v>0</v>
      </c>
      <c r="LT32" s="53"/>
      <c r="LV32" s="78" t="str">
        <f>IF(LV$9="", "", IF(AND(NOT('Personnel Details'!$N$33=""), $B32&gt;='Personnel Details'!$N$33), 'Personnel Details'!$O$33, IF(AND(NOT('Personnel Details'!$I$33=""), $B32&gt;='Personnel Details'!$I$33), 'Personnel Details'!$J$33, 'Personnel Details'!$E$33)))</f>
        <v/>
      </c>
      <c r="LW32" s="59" t="str">
        <f>IF(LV$9="", "", IF(AND(NOT('Personnel Details'!$N$33=""), $B32&gt;='Personnel Details'!$N$33), IF('Personnel Details'!$P$33="","", 'Personnel Details'!$P$33), IF(AND(NOT('Personnel Details'!$I$33=""), $B32&gt;='Personnel Details'!$I$33), IF('Personnel Details'!$K$33="", "", 'Personnel Details'!$K$33), IF('Personnel Details'!$F$33="", "", 'Personnel Details'!$F$33))))</f>
        <v/>
      </c>
      <c r="LX32" s="79" t="str">
        <f>IF(LV$9="", "", IF(AND(NOT('Personnel Details'!$N$33=""), $B32&gt;='Personnel Details'!$N$33), 'Personnel Details'!$Q$33, IF(AND(NOT('Personnel Details'!$I$33=""), $B32&gt;='Personnel Details'!$I$33), 'Personnel Details'!$L$33, 'Personnel Details'!$G$33)))</f>
        <v/>
      </c>
      <c r="LY32" s="59">
        <f t="shared" si="116"/>
        <v>0</v>
      </c>
      <c r="LZ32" s="53"/>
      <c r="MB32" s="78" t="str">
        <f>IF(MB$9="", "", IF(AND(NOT('Personnel Details'!$N$34=""), $B32&gt;='Personnel Details'!$N$34), 'Personnel Details'!$O$34, IF(AND(NOT('Personnel Details'!$I$34=""), $B32&gt;='Personnel Details'!$I$34), 'Personnel Details'!$J$34, 'Personnel Details'!$E$34)))</f>
        <v/>
      </c>
      <c r="MC32" s="59" t="str">
        <f>IF(MB$9="", "", IF(AND(NOT('Personnel Details'!$N$34=""), $B32&gt;='Personnel Details'!$N$34), IF('Personnel Details'!$P$34="","", 'Personnel Details'!$P$34), IF(AND(NOT('Personnel Details'!$I$34=""), $B32&gt;='Personnel Details'!$I$34), IF('Personnel Details'!$K$34="", "", 'Personnel Details'!$K$34), IF('Personnel Details'!$F$34="", "", 'Personnel Details'!$F$34))))</f>
        <v/>
      </c>
      <c r="MD32" s="79" t="str">
        <f>IF(MB$9="", "", IF(AND(NOT('Personnel Details'!$N$34=""), $B32&gt;='Personnel Details'!$N$34), 'Personnel Details'!$Q$34, IF(AND(NOT('Personnel Details'!$I$34=""), $B32&gt;='Personnel Details'!$I$34), 'Personnel Details'!$L$34, 'Personnel Details'!$G$34)))</f>
        <v/>
      </c>
      <c r="ME32" s="59">
        <f t="shared" si="117"/>
        <v>0</v>
      </c>
      <c r="MF32" s="53"/>
      <c r="MH32" s="78" t="str">
        <f>IF(MH$9="", "", IF(AND(NOT('Personnel Details'!$N$35=""), $B32&gt;='Personnel Details'!$N$35), 'Personnel Details'!$O$35, IF(AND(NOT('Personnel Details'!$I$35=""), $B32&gt;='Personnel Details'!$I$35), 'Personnel Details'!$J$35, 'Personnel Details'!$E$35)))</f>
        <v/>
      </c>
      <c r="MI32" s="59" t="str">
        <f>IF(MH$9="", "", IF(AND(NOT('Personnel Details'!$N$35=""), $B32&gt;='Personnel Details'!$N$35), IF('Personnel Details'!$P$35="","", 'Personnel Details'!$P$35), IF(AND(NOT('Personnel Details'!$I$35=""), $B32&gt;='Personnel Details'!$I$35), IF('Personnel Details'!$K$35="", "", 'Personnel Details'!$K$35), IF('Personnel Details'!$F$35="", "", 'Personnel Details'!$F$35))))</f>
        <v/>
      </c>
      <c r="MJ32" s="79" t="str">
        <f>IF(MH$9="", "", IF(AND(NOT('Personnel Details'!$N$35=""), $B32&gt;='Personnel Details'!$N$35), 'Personnel Details'!$Q$35, IF(AND(NOT('Personnel Details'!$I$35=""), $B32&gt;='Personnel Details'!$I$35), 'Personnel Details'!$L$35, 'Personnel Details'!$G$35)))</f>
        <v/>
      </c>
      <c r="MK32" s="59">
        <f t="shared" si="118"/>
        <v>0</v>
      </c>
      <c r="ML32" s="53"/>
      <c r="MN32" s="78" t="str">
        <f>IF(MN$9="", "", IF(AND(NOT('Personnel Details'!$N$36=""), $B32&gt;='Personnel Details'!$N$36), 'Personnel Details'!$O$36, IF(AND(NOT('Personnel Details'!$I$36=""), $B32&gt;='Personnel Details'!$I$36), 'Personnel Details'!$J$36, 'Personnel Details'!$E$36)))</f>
        <v/>
      </c>
      <c r="MO32" s="59" t="str">
        <f>IF(MN$9="", "", IF(AND(NOT('Personnel Details'!$N$36=""), $B32&gt;='Personnel Details'!$N$36), IF('Personnel Details'!$P$36="","", 'Personnel Details'!$P$36), IF(AND(NOT('Personnel Details'!$I$36=""), $B32&gt;='Personnel Details'!$I$36), IF('Personnel Details'!$K$36="", "", 'Personnel Details'!$K$36), IF('Personnel Details'!$F$36="", "", 'Personnel Details'!$F$36))))</f>
        <v/>
      </c>
      <c r="MP32" s="79" t="str">
        <f>IF(MN$9="", "", IF(AND(NOT('Personnel Details'!$N$36=""), $B32&gt;='Personnel Details'!$N$36), 'Personnel Details'!$Q$36, IF(AND(NOT('Personnel Details'!$I$36=""), $B32&gt;='Personnel Details'!$I$36), 'Personnel Details'!$L$36, 'Personnel Details'!$G$36)))</f>
        <v/>
      </c>
      <c r="MQ32" s="59">
        <f t="shared" si="119"/>
        <v>0</v>
      </c>
      <c r="MR32" s="53"/>
      <c r="MT32" s="78" t="str">
        <f>IF(MT$9="", "", IF(AND(NOT('Personnel Details'!$N$37=""), $B32&gt;='Personnel Details'!$N$37), 'Personnel Details'!$O$37, IF(AND(NOT('Personnel Details'!$I$37=""), $B32&gt;='Personnel Details'!$I$37), 'Personnel Details'!$J$37, 'Personnel Details'!$E$37)))</f>
        <v/>
      </c>
      <c r="MU32" s="59" t="str">
        <f>IF(MT$9="", "", IF(AND(NOT('Personnel Details'!$N$37=""), $B32&gt;='Personnel Details'!$N$37), IF('Personnel Details'!$P$37="","", 'Personnel Details'!$P$37), IF(AND(NOT('Personnel Details'!$I$37=""), $B32&gt;='Personnel Details'!$I$37), IF('Personnel Details'!$K$37="", "", 'Personnel Details'!$K$37), IF('Personnel Details'!$F$37="", "", 'Personnel Details'!$F$37))))</f>
        <v/>
      </c>
      <c r="MV32" s="79" t="str">
        <f>IF(MT$9="", "", IF(AND(NOT('Personnel Details'!$N$37=""), $B32&gt;='Personnel Details'!$N$37), 'Personnel Details'!$Q$37, IF(AND(NOT('Personnel Details'!$I$37=""), $B32&gt;='Personnel Details'!$I$37), 'Personnel Details'!$L$37, 'Personnel Details'!$G$37)))</f>
        <v/>
      </c>
      <c r="MW32" s="59">
        <f t="shared" si="120"/>
        <v>0</v>
      </c>
      <c r="MX32" s="53"/>
      <c r="MZ32" s="78" t="str">
        <f>IF(MZ$9="", "", IF(AND(NOT('Personnel Details'!$N$38=""), $B32&gt;='Personnel Details'!$N$38), 'Personnel Details'!$O$38, IF(AND(NOT('Personnel Details'!$I$38=""), $B32&gt;='Personnel Details'!$I$38), 'Personnel Details'!$J$38, 'Personnel Details'!$E$38)))</f>
        <v/>
      </c>
      <c r="NA32" s="59" t="str">
        <f>IF(MZ$9="", "", IF(AND(NOT('Personnel Details'!$N$38=""), $B32&gt;='Personnel Details'!$N$38), IF('Personnel Details'!$P$38="","", 'Personnel Details'!$P$38), IF(AND(NOT('Personnel Details'!$I$38=""), $B32&gt;='Personnel Details'!$I$38), IF('Personnel Details'!$K$38="", "", 'Personnel Details'!$K$38), IF('Personnel Details'!$F$38="", "", 'Personnel Details'!$F$38))))</f>
        <v/>
      </c>
      <c r="NB32" s="79" t="str">
        <f>IF(MZ$9="", "", IF(AND(NOT('Personnel Details'!$N$38=""), $B32&gt;='Personnel Details'!$N$38), 'Personnel Details'!$Q$38, IF(AND(NOT('Personnel Details'!$I$38=""), $B32&gt;='Personnel Details'!$I$38), 'Personnel Details'!$L$38, 'Personnel Details'!$G$38)))</f>
        <v/>
      </c>
      <c r="NC32" s="59">
        <f t="shared" si="121"/>
        <v>0</v>
      </c>
      <c r="ND32" s="53"/>
      <c r="NF32" s="78" t="str">
        <f>IF(NF$9="", "", IF(AND(NOT('Personnel Details'!$N$39=""), $B32&gt;='Personnel Details'!$N$39), 'Personnel Details'!$O$39, IF(AND(NOT('Personnel Details'!$I$39=""), $B32&gt;='Personnel Details'!$I$39), 'Personnel Details'!$J$39, 'Personnel Details'!$E$39)))</f>
        <v/>
      </c>
      <c r="NG32" s="59" t="str">
        <f>IF(NF$9="", "", IF(AND(NOT('Personnel Details'!$N$39=""), $B32&gt;='Personnel Details'!$N$39), IF('Personnel Details'!$P$39="","", 'Personnel Details'!$P$39), IF(AND(NOT('Personnel Details'!$I$39=""), $B32&gt;='Personnel Details'!$I$39), IF('Personnel Details'!$K$39="", "", 'Personnel Details'!$K$39), IF('Personnel Details'!$F$39="", "", 'Personnel Details'!$F$39))))</f>
        <v/>
      </c>
      <c r="NH32" s="79" t="str">
        <f>IF(NF$9="", "", IF(AND(NOT('Personnel Details'!$N$39=""), $B32&gt;='Personnel Details'!$N$39), 'Personnel Details'!$Q$39, IF(AND(NOT('Personnel Details'!$I$39=""), $B32&gt;='Personnel Details'!$I$39), 'Personnel Details'!$L$39, 'Personnel Details'!$G$39)))</f>
        <v/>
      </c>
      <c r="NI32" s="59">
        <f t="shared" si="122"/>
        <v>0</v>
      </c>
      <c r="NJ32" s="53"/>
      <c r="NL32" s="78" t="str">
        <f>IF(NL$9="", "", IF(AND(NOT('Personnel Details'!$N$40=""), $B32&gt;='Personnel Details'!$N$40), 'Personnel Details'!$O$40, IF(AND(NOT('Personnel Details'!$I$40=""), $B32&gt;='Personnel Details'!$I$40), 'Personnel Details'!$J$40, 'Personnel Details'!$E$40)))</f>
        <v/>
      </c>
      <c r="NM32" s="59" t="str">
        <f>IF(NL$9="", "", IF(AND(NOT('Personnel Details'!$N$40=""), $B32&gt;='Personnel Details'!$N$40), IF('Personnel Details'!$P$40="","", 'Personnel Details'!$P$40), IF(AND(NOT('Personnel Details'!$I$40=""), $B32&gt;='Personnel Details'!$I$40), IF('Personnel Details'!$K$40="", "", 'Personnel Details'!$K$40), IF('Personnel Details'!$F$40="", "", 'Personnel Details'!$F$40))))</f>
        <v/>
      </c>
      <c r="NN32" s="79" t="str">
        <f>IF(NL$9="", "", IF(AND(NOT('Personnel Details'!$N$40=""), $B32&gt;='Personnel Details'!$N$40), 'Personnel Details'!$Q$40, IF(AND(NOT('Personnel Details'!$I$40=""), $B32&gt;='Personnel Details'!$I$40), 'Personnel Details'!$L$40, 'Personnel Details'!$G$40)))</f>
        <v/>
      </c>
      <c r="NO32" s="59">
        <f t="shared" si="123"/>
        <v>0</v>
      </c>
      <c r="NP32" s="53"/>
    </row>
    <row r="33" spans="1:380" x14ac:dyDescent="0.25">
      <c r="A33" s="32"/>
      <c r="B33" s="113">
        <f>IFERROR(IF(B32+1&gt;'Personnel Details'!$U$5, "", B32+1), "")</f>
        <v>43853</v>
      </c>
      <c r="C33" s="32"/>
      <c r="D33" s="120"/>
      <c r="E33" s="13" t="str">
        <f t="shared" si="2"/>
        <v/>
      </c>
      <c r="F33" s="13" t="str">
        <f t="shared" si="33"/>
        <v/>
      </c>
      <c r="G33" s="56" t="str">
        <f t="shared" si="124"/>
        <v/>
      </c>
      <c r="H33" s="16" t="str">
        <f t="shared" si="34"/>
        <v/>
      </c>
      <c r="I33" s="32"/>
      <c r="J33" s="120"/>
      <c r="K33" s="62" t="str">
        <f t="shared" si="3"/>
        <v/>
      </c>
      <c r="L33" s="62" t="str">
        <f t="shared" si="35"/>
        <v/>
      </c>
      <c r="M33" s="65" t="str">
        <f t="shared" si="125"/>
        <v/>
      </c>
      <c r="N33" s="68" t="str">
        <f t="shared" si="36"/>
        <v/>
      </c>
      <c r="O33" s="32"/>
      <c r="P33" s="120"/>
      <c r="Q33" s="62" t="str">
        <f t="shared" si="4"/>
        <v/>
      </c>
      <c r="R33" s="62" t="str">
        <f t="shared" si="37"/>
        <v/>
      </c>
      <c r="S33" s="65" t="str">
        <f t="shared" si="126"/>
        <v/>
      </c>
      <c r="T33" s="68" t="str">
        <f t="shared" si="38"/>
        <v/>
      </c>
      <c r="U33" s="32"/>
      <c r="V33" s="120"/>
      <c r="W33" s="62" t="str">
        <f t="shared" si="5"/>
        <v/>
      </c>
      <c r="X33" s="62" t="str">
        <f t="shared" si="39"/>
        <v/>
      </c>
      <c r="Y33" s="65" t="str">
        <f t="shared" si="127"/>
        <v/>
      </c>
      <c r="Z33" s="68" t="str">
        <f t="shared" si="40"/>
        <v/>
      </c>
      <c r="AA33" s="32"/>
      <c r="AB33" s="120"/>
      <c r="AC33" s="62" t="str">
        <f t="shared" si="6"/>
        <v/>
      </c>
      <c r="AD33" s="62" t="str">
        <f t="shared" si="41"/>
        <v/>
      </c>
      <c r="AE33" s="65" t="str">
        <f t="shared" si="128"/>
        <v/>
      </c>
      <c r="AF33" s="68" t="str">
        <f t="shared" si="42"/>
        <v/>
      </c>
      <c r="AG33" s="32"/>
      <c r="AH33" s="120"/>
      <c r="AI33" s="62" t="str">
        <f t="shared" si="7"/>
        <v/>
      </c>
      <c r="AJ33" s="62" t="str">
        <f t="shared" si="43"/>
        <v/>
      </c>
      <c r="AK33" s="65" t="str">
        <f t="shared" si="129"/>
        <v/>
      </c>
      <c r="AL33" s="68" t="str">
        <f t="shared" si="44"/>
        <v/>
      </c>
      <c r="AM33" s="32"/>
      <c r="AN33" s="120"/>
      <c r="AO33" s="62" t="str">
        <f t="shared" si="8"/>
        <v/>
      </c>
      <c r="AP33" s="62" t="str">
        <f t="shared" si="45"/>
        <v/>
      </c>
      <c r="AQ33" s="65" t="str">
        <f t="shared" si="130"/>
        <v/>
      </c>
      <c r="AR33" s="68" t="str">
        <f t="shared" si="46"/>
        <v/>
      </c>
      <c r="AS33" s="32"/>
      <c r="AT33" s="120"/>
      <c r="AU33" s="62" t="str">
        <f t="shared" si="9"/>
        <v/>
      </c>
      <c r="AV33" s="62" t="str">
        <f t="shared" si="47"/>
        <v/>
      </c>
      <c r="AW33" s="65" t="str">
        <f t="shared" si="131"/>
        <v/>
      </c>
      <c r="AX33" s="68" t="str">
        <f t="shared" si="48"/>
        <v/>
      </c>
      <c r="AY33" s="32"/>
      <c r="AZ33" s="120"/>
      <c r="BA33" s="62" t="str">
        <f t="shared" si="10"/>
        <v/>
      </c>
      <c r="BB33" s="62" t="str">
        <f t="shared" si="49"/>
        <v/>
      </c>
      <c r="BC33" s="65" t="str">
        <f t="shared" si="132"/>
        <v/>
      </c>
      <c r="BD33" s="68" t="str">
        <f t="shared" si="50"/>
        <v/>
      </c>
      <c r="BE33" s="32"/>
      <c r="BF33" s="120"/>
      <c r="BG33" s="62" t="str">
        <f t="shared" si="11"/>
        <v/>
      </c>
      <c r="BH33" s="62" t="str">
        <f t="shared" si="51"/>
        <v/>
      </c>
      <c r="BI33" s="65" t="str">
        <f t="shared" si="133"/>
        <v/>
      </c>
      <c r="BJ33" s="68" t="str">
        <f t="shared" si="52"/>
        <v/>
      </c>
      <c r="BK33" s="32"/>
      <c r="BL33" s="120"/>
      <c r="BM33" s="62" t="str">
        <f t="shared" si="12"/>
        <v/>
      </c>
      <c r="BN33" s="62" t="str">
        <f t="shared" si="53"/>
        <v/>
      </c>
      <c r="BO33" s="65" t="str">
        <f t="shared" si="134"/>
        <v/>
      </c>
      <c r="BP33" s="68" t="str">
        <f t="shared" si="54"/>
        <v/>
      </c>
      <c r="BQ33" s="32"/>
      <c r="BR33" s="120"/>
      <c r="BS33" s="62" t="str">
        <f t="shared" si="13"/>
        <v/>
      </c>
      <c r="BT33" s="62" t="str">
        <f t="shared" si="55"/>
        <v/>
      </c>
      <c r="BU33" s="65" t="str">
        <f t="shared" si="135"/>
        <v/>
      </c>
      <c r="BV33" s="68" t="str">
        <f t="shared" si="56"/>
        <v/>
      </c>
      <c r="BW33" s="32"/>
      <c r="BX33" s="120"/>
      <c r="BY33" s="62" t="str">
        <f t="shared" si="14"/>
        <v/>
      </c>
      <c r="BZ33" s="62" t="str">
        <f t="shared" si="57"/>
        <v/>
      </c>
      <c r="CA33" s="65" t="str">
        <f t="shared" si="136"/>
        <v/>
      </c>
      <c r="CB33" s="68" t="str">
        <f t="shared" si="58"/>
        <v/>
      </c>
      <c r="CC33" s="32"/>
      <c r="CD33" s="120"/>
      <c r="CE33" s="62" t="str">
        <f t="shared" si="15"/>
        <v/>
      </c>
      <c r="CF33" s="62" t="str">
        <f t="shared" si="59"/>
        <v/>
      </c>
      <c r="CG33" s="65" t="str">
        <f t="shared" si="137"/>
        <v/>
      </c>
      <c r="CH33" s="68" t="str">
        <f t="shared" si="60"/>
        <v/>
      </c>
      <c r="CI33" s="32"/>
      <c r="CJ33" s="120"/>
      <c r="CK33" s="62" t="str">
        <f t="shared" si="16"/>
        <v/>
      </c>
      <c r="CL33" s="62" t="str">
        <f t="shared" si="61"/>
        <v/>
      </c>
      <c r="CM33" s="65" t="str">
        <f t="shared" si="138"/>
        <v/>
      </c>
      <c r="CN33" s="68" t="str">
        <f t="shared" si="62"/>
        <v/>
      </c>
      <c r="CO33" s="32"/>
      <c r="CP33" s="120"/>
      <c r="CQ33" s="62" t="str">
        <f t="shared" si="17"/>
        <v/>
      </c>
      <c r="CR33" s="62" t="str">
        <f t="shared" si="63"/>
        <v/>
      </c>
      <c r="CS33" s="65" t="str">
        <f t="shared" si="139"/>
        <v/>
      </c>
      <c r="CT33" s="68" t="str">
        <f t="shared" si="64"/>
        <v/>
      </c>
      <c r="CU33" s="32"/>
      <c r="CV33" s="120"/>
      <c r="CW33" s="62" t="str">
        <f t="shared" si="18"/>
        <v/>
      </c>
      <c r="CX33" s="62" t="str">
        <f t="shared" si="65"/>
        <v/>
      </c>
      <c r="CY33" s="65" t="str">
        <f t="shared" si="140"/>
        <v/>
      </c>
      <c r="CZ33" s="68" t="str">
        <f t="shared" si="66"/>
        <v/>
      </c>
      <c r="DA33" s="32"/>
      <c r="DB33" s="120"/>
      <c r="DC33" s="62" t="str">
        <f t="shared" si="19"/>
        <v/>
      </c>
      <c r="DD33" s="62" t="str">
        <f t="shared" si="67"/>
        <v/>
      </c>
      <c r="DE33" s="65" t="str">
        <f t="shared" si="141"/>
        <v/>
      </c>
      <c r="DF33" s="68" t="str">
        <f t="shared" si="68"/>
        <v/>
      </c>
      <c r="DG33" s="32"/>
      <c r="DH33" s="120"/>
      <c r="DI33" s="62" t="str">
        <f t="shared" si="20"/>
        <v/>
      </c>
      <c r="DJ33" s="62" t="str">
        <f t="shared" si="69"/>
        <v/>
      </c>
      <c r="DK33" s="65" t="str">
        <f t="shared" si="142"/>
        <v/>
      </c>
      <c r="DL33" s="68" t="str">
        <f t="shared" si="70"/>
        <v/>
      </c>
      <c r="DM33" s="32"/>
      <c r="DN33" s="120"/>
      <c r="DO33" s="62" t="str">
        <f t="shared" si="21"/>
        <v/>
      </c>
      <c r="DP33" s="62" t="str">
        <f t="shared" si="71"/>
        <v/>
      </c>
      <c r="DQ33" s="65" t="str">
        <f t="shared" si="143"/>
        <v/>
      </c>
      <c r="DR33" s="68" t="str">
        <f t="shared" si="72"/>
        <v/>
      </c>
      <c r="DS33" s="32"/>
      <c r="DT33" s="120"/>
      <c r="DU33" s="62" t="str">
        <f t="shared" si="22"/>
        <v/>
      </c>
      <c r="DV33" s="62" t="str">
        <f t="shared" si="73"/>
        <v/>
      </c>
      <c r="DW33" s="65" t="str">
        <f t="shared" si="144"/>
        <v/>
      </c>
      <c r="DX33" s="68" t="str">
        <f t="shared" si="74"/>
        <v/>
      </c>
      <c r="DY33" s="32"/>
      <c r="DZ33" s="120"/>
      <c r="EA33" s="62" t="str">
        <f t="shared" si="23"/>
        <v/>
      </c>
      <c r="EB33" s="62" t="str">
        <f t="shared" si="75"/>
        <v/>
      </c>
      <c r="EC33" s="65" t="str">
        <f t="shared" si="145"/>
        <v/>
      </c>
      <c r="ED33" s="68" t="str">
        <f t="shared" si="76"/>
        <v/>
      </c>
      <c r="EE33" s="32"/>
      <c r="EF33" s="120"/>
      <c r="EG33" s="62" t="str">
        <f t="shared" si="24"/>
        <v/>
      </c>
      <c r="EH33" s="62" t="str">
        <f t="shared" si="77"/>
        <v/>
      </c>
      <c r="EI33" s="65" t="str">
        <f t="shared" si="146"/>
        <v/>
      </c>
      <c r="EJ33" s="68" t="str">
        <f t="shared" si="78"/>
        <v/>
      </c>
      <c r="EK33" s="32"/>
      <c r="EL33" s="120"/>
      <c r="EM33" s="62" t="str">
        <f t="shared" si="25"/>
        <v/>
      </c>
      <c r="EN33" s="62" t="str">
        <f t="shared" si="79"/>
        <v/>
      </c>
      <c r="EO33" s="65" t="str">
        <f t="shared" si="147"/>
        <v/>
      </c>
      <c r="EP33" s="68" t="str">
        <f t="shared" si="80"/>
        <v/>
      </c>
      <c r="EQ33" s="32"/>
      <c r="ER33" s="120"/>
      <c r="ES33" s="62" t="str">
        <f t="shared" si="26"/>
        <v/>
      </c>
      <c r="ET33" s="62" t="str">
        <f t="shared" si="81"/>
        <v/>
      </c>
      <c r="EU33" s="65" t="str">
        <f t="shared" si="148"/>
        <v/>
      </c>
      <c r="EV33" s="68" t="str">
        <f t="shared" si="82"/>
        <v/>
      </c>
      <c r="EW33" s="32"/>
      <c r="EX33" s="120"/>
      <c r="EY33" s="62" t="str">
        <f t="shared" si="27"/>
        <v/>
      </c>
      <c r="EZ33" s="62" t="str">
        <f t="shared" si="83"/>
        <v/>
      </c>
      <c r="FA33" s="65" t="str">
        <f t="shared" si="149"/>
        <v/>
      </c>
      <c r="FB33" s="68" t="str">
        <f t="shared" si="84"/>
        <v/>
      </c>
      <c r="FC33" s="32"/>
      <c r="FD33" s="120"/>
      <c r="FE33" s="62" t="str">
        <f t="shared" si="28"/>
        <v/>
      </c>
      <c r="FF33" s="62" t="str">
        <f t="shared" si="85"/>
        <v/>
      </c>
      <c r="FG33" s="65" t="str">
        <f t="shared" si="150"/>
        <v/>
      </c>
      <c r="FH33" s="68" t="str">
        <f t="shared" si="86"/>
        <v/>
      </c>
      <c r="FI33" s="32"/>
      <c r="FJ33" s="120"/>
      <c r="FK33" s="62" t="str">
        <f t="shared" si="29"/>
        <v/>
      </c>
      <c r="FL33" s="62" t="str">
        <f t="shared" si="87"/>
        <v/>
      </c>
      <c r="FM33" s="65" t="str">
        <f t="shared" si="151"/>
        <v/>
      </c>
      <c r="FN33" s="68" t="str">
        <f t="shared" si="88"/>
        <v/>
      </c>
      <c r="FO33" s="32"/>
      <c r="FP33" s="120"/>
      <c r="FQ33" s="62" t="str">
        <f t="shared" si="30"/>
        <v/>
      </c>
      <c r="FR33" s="62" t="str">
        <f t="shared" si="89"/>
        <v/>
      </c>
      <c r="FS33" s="65" t="str">
        <f t="shared" si="152"/>
        <v/>
      </c>
      <c r="FT33" s="68" t="str">
        <f t="shared" si="90"/>
        <v/>
      </c>
      <c r="FU33" s="32"/>
      <c r="FV33" s="120"/>
      <c r="FW33" s="62" t="str">
        <f t="shared" si="31"/>
        <v/>
      </c>
      <c r="FX33" s="62" t="str">
        <f t="shared" si="91"/>
        <v/>
      </c>
      <c r="FY33" s="65" t="str">
        <f t="shared" si="153"/>
        <v/>
      </c>
      <c r="FZ33" s="68" t="str">
        <f t="shared" si="92"/>
        <v/>
      </c>
      <c r="GA33" s="32"/>
      <c r="GC33" s="7" t="str">
        <f t="shared" si="93"/>
        <v>Jan 2020</v>
      </c>
      <c r="GD33" s="7" t="str">
        <f t="shared" ca="1" si="32"/>
        <v/>
      </c>
      <c r="GI33" s="45">
        <f t="shared" si="157"/>
        <v>44319</v>
      </c>
      <c r="GT33" s="71">
        <f>IF(GT$9="", "", IF(AND(NOT('Personnel Details'!$N$11=""), $B33&gt;='Personnel Details'!$N$11), 'Personnel Details'!$O$11, IF(AND(NOT('Personnel Details'!$I$11=""), $B33&gt;='Personnel Details'!$I$11), 'Personnel Details'!$J$11, 'Personnel Details'!$E$11)))</f>
        <v>0.8</v>
      </c>
      <c r="GU33" s="59" t="str">
        <f>IF(GT$9="", "", IF(AND(NOT('Personnel Details'!$N$11=""), $B33&gt;='Personnel Details'!$N$11), IF('Personnel Details'!$P$11="","", 'Personnel Details'!$P$11), IF(AND(NOT('Personnel Details'!$I$11=""), $B33&gt;='Personnel Details'!$I$11), IF('Personnel Details'!$K$11="", "", 'Personnel Details'!$K$11), IF('Personnel Details'!$F$11="", "", 'Personnel Details'!$F$11))))</f>
        <v/>
      </c>
      <c r="GV33" s="74">
        <f>IF(GT$9="", "", IF(AND(NOT('Personnel Details'!$N$11=""), $B33&gt;='Personnel Details'!$N$11), 'Personnel Details'!$Q$11, IF(AND(NOT('Personnel Details'!$I$11=""), $B33&gt;='Personnel Details'!$I$11), 'Personnel Details'!$L$11, 'Personnel Details'!$G$11)))</f>
        <v>0</v>
      </c>
      <c r="GW33" s="59">
        <f t="shared" si="94"/>
        <v>1280</v>
      </c>
      <c r="GX33" s="53"/>
      <c r="GZ33" s="78">
        <f>IF(GZ$9="", "", IF(AND(NOT('Personnel Details'!$N$12=""), $B33&gt;='Personnel Details'!$N$12), 'Personnel Details'!$O$12, IF(AND(NOT('Personnel Details'!$I$12=""), $B33&gt;='Personnel Details'!$I$12), 'Personnel Details'!$J$12, 'Personnel Details'!$E$12)))</f>
        <v>0.8</v>
      </c>
      <c r="HA33" s="59" t="str">
        <f>IF(GZ$9="", "", IF(AND(NOT('Personnel Details'!$N$12=""), $B33&gt;='Personnel Details'!$N$12), IF('Personnel Details'!$P$12="","", 'Personnel Details'!$P$12), IF(AND(NOT('Personnel Details'!$I$12=""), $B33&gt;='Personnel Details'!$I$12), IF('Personnel Details'!$K$12="", "", 'Personnel Details'!$K$12), IF('Personnel Details'!$F$12="", "", 'Personnel Details'!$F$12))))</f>
        <v/>
      </c>
      <c r="HB33" s="79">
        <f>IF(GZ$9="", "", IF(AND(NOT('Personnel Details'!$N$12=""), $B33&gt;='Personnel Details'!$N$12), 'Personnel Details'!$Q$12, IF(AND(NOT('Personnel Details'!$I$12=""), $B33&gt;='Personnel Details'!$I$12), 'Personnel Details'!$L$12, 'Personnel Details'!$G$12)))</f>
        <v>0</v>
      </c>
      <c r="HC33" s="59">
        <f t="shared" si="95"/>
        <v>1210</v>
      </c>
      <c r="HD33" s="53"/>
      <c r="HF33" s="78">
        <f>IF(HF$9="", "", IF(AND(NOT('Personnel Details'!$N$13=""), $B33&gt;='Personnel Details'!$N$13), 'Personnel Details'!$O$13, IF(AND(NOT('Personnel Details'!$I$13=""), $B33&gt;='Personnel Details'!$I$13), 'Personnel Details'!$J$13, 'Personnel Details'!$E$13)))</f>
        <v>0.8</v>
      </c>
      <c r="HG33" s="59" t="str">
        <f>IF(HF$9="", "", IF(AND(NOT('Personnel Details'!$N$13=""), $B33&gt;='Personnel Details'!$N$13), IF('Personnel Details'!$P$13="","", 'Personnel Details'!$P$13), IF(AND(NOT('Personnel Details'!$I$13=""), $B33&gt;='Personnel Details'!$I$13), IF('Personnel Details'!$K$13="", "", 'Personnel Details'!$K$13), IF('Personnel Details'!$F$13="", "", 'Personnel Details'!$F$13))))</f>
        <v/>
      </c>
      <c r="HH33" s="79">
        <f>IF(HF$9="", "", IF(AND(NOT('Personnel Details'!$N$13=""), $B33&gt;='Personnel Details'!$N$13), 'Personnel Details'!$Q$13, IF(AND(NOT('Personnel Details'!$I$13=""), $B33&gt;='Personnel Details'!$I$13), 'Personnel Details'!$L$13, 'Personnel Details'!$G$13)))</f>
        <v>0</v>
      </c>
      <c r="HI33" s="59">
        <f t="shared" si="96"/>
        <v>1230</v>
      </c>
      <c r="HJ33" s="53"/>
      <c r="HL33" s="78">
        <f>IF(HL$9="", "", IF(AND(NOT('Personnel Details'!$N$14=""), $B33&gt;='Personnel Details'!$N$14), 'Personnel Details'!$O$14, IF(AND(NOT('Personnel Details'!$I$14=""), $B33&gt;='Personnel Details'!$I$14), 'Personnel Details'!$J$14, 'Personnel Details'!$E$14)))</f>
        <v>0.8</v>
      </c>
      <c r="HM33" s="59">
        <f>IF(HL$9="", "", IF(AND(NOT('Personnel Details'!$N$14=""), $B33&gt;='Personnel Details'!$N$14), IF('Personnel Details'!$P$14="","", 'Personnel Details'!$P$14), IF(AND(NOT('Personnel Details'!$I$14=""), $B33&gt;='Personnel Details'!$I$14), IF('Personnel Details'!$K$14="", "", 'Personnel Details'!$K$14), IF('Personnel Details'!$F$14="", "", 'Personnel Details'!$F$14))))</f>
        <v>2000</v>
      </c>
      <c r="HN33" s="79">
        <f>IF(HL$9="", "", IF(AND(NOT('Personnel Details'!$N$14=""), $B33&gt;='Personnel Details'!$N$14), 'Personnel Details'!$Q$14, IF(AND(NOT('Personnel Details'!$I$14=""), $B33&gt;='Personnel Details'!$I$14), 'Personnel Details'!$L$14, 'Personnel Details'!$G$14)))</f>
        <v>0.85</v>
      </c>
      <c r="HO33" s="59">
        <f t="shared" si="97"/>
        <v>1260</v>
      </c>
      <c r="HP33" s="53"/>
      <c r="HR33" s="78" t="str">
        <f>IF(HR$9="", "", IF(AND(NOT('Personnel Details'!$N$15=""), $B33&gt;='Personnel Details'!$N$15), 'Personnel Details'!$O$15, IF(AND(NOT('Personnel Details'!$I$15=""), $B33&gt;='Personnel Details'!$I$15), 'Personnel Details'!$J$15, 'Personnel Details'!$E$15)))</f>
        <v/>
      </c>
      <c r="HS33" s="59" t="str">
        <f>IF(HR$9="", "", IF(AND(NOT('Personnel Details'!$N$15=""), $B33&gt;='Personnel Details'!$N$15), IF('Personnel Details'!$P$15="","", 'Personnel Details'!$P$15), IF(AND(NOT('Personnel Details'!$I$15=""), $B33&gt;='Personnel Details'!$I$15), IF('Personnel Details'!$K$15="", "", 'Personnel Details'!$K$15), IF('Personnel Details'!$F$15="", "", 'Personnel Details'!$F$15))))</f>
        <v/>
      </c>
      <c r="HT33" s="79" t="str">
        <f>IF(HR$9="", "", IF(AND(NOT('Personnel Details'!$N$15=""), $B33&gt;='Personnel Details'!$N$15), 'Personnel Details'!$Q$15, IF(AND(NOT('Personnel Details'!$I$15=""), $B33&gt;='Personnel Details'!$I$15), 'Personnel Details'!$L$15, 'Personnel Details'!$G$15)))</f>
        <v/>
      </c>
      <c r="HU33" s="59">
        <f t="shared" si="98"/>
        <v>0</v>
      </c>
      <c r="HV33" s="53"/>
      <c r="HX33" s="78" t="str">
        <f>IF(HX$9="", "", IF(AND(NOT('Personnel Details'!$N$16=""), $B33&gt;='Personnel Details'!$N$16), 'Personnel Details'!$O$16, IF(AND(NOT('Personnel Details'!$I$16=""), $B33&gt;='Personnel Details'!$I$16), 'Personnel Details'!$J$16, 'Personnel Details'!$E$16)))</f>
        <v/>
      </c>
      <c r="HY33" s="59" t="str">
        <f>IF(HX$9="", "", IF(AND(NOT('Personnel Details'!$N$16=""), $B33&gt;='Personnel Details'!$N$16), IF('Personnel Details'!$P$16="","", 'Personnel Details'!$P$16), IF(AND(NOT('Personnel Details'!$I$16=""), $B33&gt;='Personnel Details'!$I$16), IF('Personnel Details'!$K$16="", "", 'Personnel Details'!$K$16), IF('Personnel Details'!$F$16="", "", 'Personnel Details'!$F$16))))</f>
        <v/>
      </c>
      <c r="HZ33" s="79" t="str">
        <f>IF(HX$9="", "", IF(AND(NOT('Personnel Details'!$N$16=""), $B33&gt;='Personnel Details'!$N$16), 'Personnel Details'!$Q$16, IF(AND(NOT('Personnel Details'!$I$16=""), $B33&gt;='Personnel Details'!$I$16), 'Personnel Details'!$L$16, 'Personnel Details'!$G$16)))</f>
        <v/>
      </c>
      <c r="IA33" s="59">
        <f t="shared" si="99"/>
        <v>0</v>
      </c>
      <c r="IB33" s="53"/>
      <c r="ID33" s="78" t="str">
        <f>IF(ID$9="", "", IF(AND(NOT('Personnel Details'!$N$17=""), $B33&gt;='Personnel Details'!$N$17), 'Personnel Details'!$O$17, IF(AND(NOT('Personnel Details'!$I$17=""), $B33&gt;='Personnel Details'!$I$17), 'Personnel Details'!$J$17, 'Personnel Details'!$E$17)))</f>
        <v/>
      </c>
      <c r="IE33" s="59" t="str">
        <f>IF(ID$9="", "", IF(AND(NOT('Personnel Details'!$N$17=""), $B33&gt;='Personnel Details'!$N$17), IF('Personnel Details'!$P$17="","", 'Personnel Details'!$P$17), IF(AND(NOT('Personnel Details'!$I$17=""), $B33&gt;='Personnel Details'!$I$17), IF('Personnel Details'!$K$17="", "", 'Personnel Details'!$K$17), IF('Personnel Details'!$F$17="", "", 'Personnel Details'!$F$17))))</f>
        <v/>
      </c>
      <c r="IF33" s="79" t="str">
        <f>IF(ID$9="", "", IF(AND(NOT('Personnel Details'!$N$17=""), $B33&gt;='Personnel Details'!$N$17), 'Personnel Details'!$Q$17, IF(AND(NOT('Personnel Details'!$I$17=""), $B33&gt;='Personnel Details'!$I$17), 'Personnel Details'!$L$17, 'Personnel Details'!$G$17)))</f>
        <v/>
      </c>
      <c r="IG33" s="59">
        <f t="shared" si="100"/>
        <v>0</v>
      </c>
      <c r="IH33" s="53"/>
      <c r="IJ33" s="78" t="str">
        <f>IF(IJ$9="", "", IF(AND(NOT('Personnel Details'!$N$18=""), $B33&gt;='Personnel Details'!$N$18), 'Personnel Details'!$O$18, IF(AND(NOT('Personnel Details'!$I$18=""), $B33&gt;='Personnel Details'!$I$18), 'Personnel Details'!$J$18, 'Personnel Details'!$E$18)))</f>
        <v/>
      </c>
      <c r="IK33" s="59" t="str">
        <f>IF(IJ$9="", "", IF(AND(NOT('Personnel Details'!$N$18=""), $B33&gt;='Personnel Details'!$N$18), IF('Personnel Details'!$P$18="","", 'Personnel Details'!$P$18), IF(AND(NOT('Personnel Details'!$I$18=""), $B33&gt;='Personnel Details'!$I$18), IF('Personnel Details'!$K$18="", "", 'Personnel Details'!$K$18), IF('Personnel Details'!$F$18="", "", 'Personnel Details'!$F$18))))</f>
        <v/>
      </c>
      <c r="IL33" s="79" t="str">
        <f>IF(IJ$9="", "", IF(AND(NOT('Personnel Details'!$N$18=""), $B33&gt;='Personnel Details'!$N$18), 'Personnel Details'!$Q$18, IF(AND(NOT('Personnel Details'!$I$18=""), $B33&gt;='Personnel Details'!$I$18), 'Personnel Details'!$L$18, 'Personnel Details'!$G$18)))</f>
        <v/>
      </c>
      <c r="IM33" s="59">
        <f t="shared" si="101"/>
        <v>0</v>
      </c>
      <c r="IN33" s="53"/>
      <c r="IP33" s="78" t="str">
        <f>IF(IP$9="", "", IF(AND(NOT('Personnel Details'!$N$19=""), $B33&gt;='Personnel Details'!$N$19), 'Personnel Details'!$O$19, IF(AND(NOT('Personnel Details'!$I$19=""), $B33&gt;='Personnel Details'!$I$19), 'Personnel Details'!$J$19, 'Personnel Details'!$E$19)))</f>
        <v/>
      </c>
      <c r="IQ33" s="59" t="str">
        <f>IF(IP$9="", "", IF(AND(NOT('Personnel Details'!$N$19=""), $B33&gt;='Personnel Details'!$N$19), IF('Personnel Details'!$P$19="","", 'Personnel Details'!$P$19), IF(AND(NOT('Personnel Details'!$I$19=""), $B33&gt;='Personnel Details'!$I$19), IF('Personnel Details'!$K$19="", "", 'Personnel Details'!$K$19), IF('Personnel Details'!$F$19="", "", 'Personnel Details'!$F$19))))</f>
        <v/>
      </c>
      <c r="IR33" s="79" t="str">
        <f>IF(IP$9="", "", IF(AND(NOT('Personnel Details'!$N$19=""), $B33&gt;='Personnel Details'!$N$19), 'Personnel Details'!$Q$19, IF(AND(NOT('Personnel Details'!$I$19=""), $B33&gt;='Personnel Details'!$I$19), 'Personnel Details'!$L$19, 'Personnel Details'!$G$19)))</f>
        <v/>
      </c>
      <c r="IS33" s="59">
        <f t="shared" si="102"/>
        <v>0</v>
      </c>
      <c r="IT33" s="53"/>
      <c r="IV33" s="78" t="str">
        <f>IF(IV$9="", "", IF(AND(NOT('Personnel Details'!$N$20=""), $B33&gt;='Personnel Details'!$N$20), 'Personnel Details'!$O$20, IF(AND(NOT('Personnel Details'!$I$20=""), $B33&gt;='Personnel Details'!$I$20), 'Personnel Details'!$J$20, 'Personnel Details'!$E$20)))</f>
        <v/>
      </c>
      <c r="IW33" s="59" t="str">
        <f>IF(IV$9="", "", IF(AND(NOT('Personnel Details'!$N$20=""), $B33&gt;='Personnel Details'!$N$20), IF('Personnel Details'!$P$20="","", 'Personnel Details'!$P$20), IF(AND(NOT('Personnel Details'!$I$20=""), $B33&gt;='Personnel Details'!$I$20), IF('Personnel Details'!$K$20="", "", 'Personnel Details'!$K$20), IF('Personnel Details'!$F$20="", "", 'Personnel Details'!$F$20))))</f>
        <v/>
      </c>
      <c r="IX33" s="79" t="str">
        <f>IF(IV$9="", "", IF(AND(NOT('Personnel Details'!$N$20=""), $B33&gt;='Personnel Details'!$N$20), 'Personnel Details'!$Q$20, IF(AND(NOT('Personnel Details'!$I$20=""), $B33&gt;='Personnel Details'!$I$20), 'Personnel Details'!$L$20, 'Personnel Details'!$G$20)))</f>
        <v/>
      </c>
      <c r="IY33" s="59">
        <f t="shared" si="103"/>
        <v>0</v>
      </c>
      <c r="IZ33" s="53"/>
      <c r="JB33" s="78" t="str">
        <f>IF(JB$9="", "", IF(AND(NOT('Personnel Details'!$N$21=""), $B33&gt;='Personnel Details'!$N$21), 'Personnel Details'!$O$21, IF(AND(NOT('Personnel Details'!$I$21=""), $B33&gt;='Personnel Details'!$I$21), 'Personnel Details'!$J$21, 'Personnel Details'!$E$21)))</f>
        <v/>
      </c>
      <c r="JC33" s="59" t="str">
        <f>IF(JB$9="", "", IF(AND(NOT('Personnel Details'!$N$21=""), $B33&gt;='Personnel Details'!$N$21), IF('Personnel Details'!$P$21="","", 'Personnel Details'!$P$21), IF(AND(NOT('Personnel Details'!$I$21=""), $B33&gt;='Personnel Details'!$I$21), IF('Personnel Details'!$K$21="", "", 'Personnel Details'!$K$21), IF('Personnel Details'!$F$21="", "", 'Personnel Details'!$F$21))))</f>
        <v/>
      </c>
      <c r="JD33" s="79" t="str">
        <f>IF(JB$9="", "", IF(AND(NOT('Personnel Details'!$N$21=""), $B33&gt;='Personnel Details'!$N$21), 'Personnel Details'!$Q$21, IF(AND(NOT('Personnel Details'!$I$21=""), $B33&gt;='Personnel Details'!$I$21), 'Personnel Details'!$L$21, 'Personnel Details'!$G$21)))</f>
        <v/>
      </c>
      <c r="JE33" s="59">
        <f t="shared" si="104"/>
        <v>0</v>
      </c>
      <c r="JF33" s="53"/>
      <c r="JH33" s="78" t="str">
        <f>IF(JH$9="", "", IF(AND(NOT('Personnel Details'!$N$22=""), $B33&gt;='Personnel Details'!$N$22), 'Personnel Details'!$O$22, IF(AND(NOT('Personnel Details'!$I$22=""), $B33&gt;='Personnel Details'!$I$22), 'Personnel Details'!$J$22, 'Personnel Details'!$E$22)))</f>
        <v/>
      </c>
      <c r="JI33" s="59" t="str">
        <f>IF(JH$9="", "", IF(AND(NOT('Personnel Details'!$N$22=""), $B33&gt;='Personnel Details'!$N$22), IF('Personnel Details'!$P$22="","", 'Personnel Details'!$P$22), IF(AND(NOT('Personnel Details'!$I$22=""), $B33&gt;='Personnel Details'!$I$22), IF('Personnel Details'!$K$22="", "", 'Personnel Details'!$K$22), IF('Personnel Details'!$F$22="", "", 'Personnel Details'!$F$22))))</f>
        <v/>
      </c>
      <c r="JJ33" s="79" t="str">
        <f>IF(JH$9="", "", IF(AND(NOT('Personnel Details'!$N$22=""), $B33&gt;='Personnel Details'!$N$22), 'Personnel Details'!$Q$22, IF(AND(NOT('Personnel Details'!$I$22=""), $B33&gt;='Personnel Details'!$I$22), 'Personnel Details'!$L$22, 'Personnel Details'!$G$22)))</f>
        <v/>
      </c>
      <c r="JK33" s="59">
        <f t="shared" si="105"/>
        <v>0</v>
      </c>
      <c r="JL33" s="53"/>
      <c r="JN33" s="78" t="str">
        <f>IF(JN$9="", "", IF(AND(NOT('Personnel Details'!$N$23=""), $B33&gt;='Personnel Details'!$N$23), 'Personnel Details'!$O$23, IF(AND(NOT('Personnel Details'!$I$23=""), $B33&gt;='Personnel Details'!$I$23), 'Personnel Details'!$J$23, 'Personnel Details'!$E$23)))</f>
        <v/>
      </c>
      <c r="JO33" s="59" t="str">
        <f>IF(JN$9="", "", IF(AND(NOT('Personnel Details'!$N$23=""), $B33&gt;='Personnel Details'!$N$23), IF('Personnel Details'!$P$23="","", 'Personnel Details'!$P$23), IF(AND(NOT('Personnel Details'!$I$23=""), $B33&gt;='Personnel Details'!$I$23), IF('Personnel Details'!$K$23="", "", 'Personnel Details'!$K$23), IF('Personnel Details'!$F$23="", "", 'Personnel Details'!$F$23))))</f>
        <v/>
      </c>
      <c r="JP33" s="79" t="str">
        <f>IF(JN$9="", "", IF(AND(NOT('Personnel Details'!$N$23=""), $B33&gt;='Personnel Details'!$N$23), 'Personnel Details'!$Q$23, IF(AND(NOT('Personnel Details'!$I$23=""), $B33&gt;='Personnel Details'!$I$23), 'Personnel Details'!$L$23, 'Personnel Details'!$G$23)))</f>
        <v/>
      </c>
      <c r="JQ33" s="59">
        <f t="shared" si="106"/>
        <v>0</v>
      </c>
      <c r="JR33" s="53"/>
      <c r="JT33" s="78" t="str">
        <f>IF(JT$9="", "", IF(AND(NOT('Personnel Details'!$N$24=""), $B33&gt;='Personnel Details'!$N$24), 'Personnel Details'!$O$24, IF(AND(NOT('Personnel Details'!$I$24=""), $B33&gt;='Personnel Details'!$I$24), 'Personnel Details'!$J$24, 'Personnel Details'!$E$24)))</f>
        <v/>
      </c>
      <c r="JU33" s="59" t="str">
        <f>IF(JT$9="", "", IF(AND(NOT('Personnel Details'!$N$24=""), $B33&gt;='Personnel Details'!$N$24), IF('Personnel Details'!$P$24="","", 'Personnel Details'!$P$24), IF(AND(NOT('Personnel Details'!$I$24=""), $B33&gt;='Personnel Details'!$I$24), IF('Personnel Details'!$K$24="", "", 'Personnel Details'!$K$24), IF('Personnel Details'!$F$24="", "", 'Personnel Details'!$F$24))))</f>
        <v/>
      </c>
      <c r="JV33" s="79" t="str">
        <f>IF(JT$9="", "", IF(AND(NOT('Personnel Details'!$N$24=""), $B33&gt;='Personnel Details'!$N$24), 'Personnel Details'!$Q$24, IF(AND(NOT('Personnel Details'!$I$24=""), $B33&gt;='Personnel Details'!$I$24), 'Personnel Details'!$L$24, 'Personnel Details'!$G$24)))</f>
        <v/>
      </c>
      <c r="JW33" s="59">
        <f t="shared" si="107"/>
        <v>0</v>
      </c>
      <c r="JX33" s="53"/>
      <c r="JZ33" s="78" t="str">
        <f>IF(JZ$9="", "", IF(AND(NOT('Personnel Details'!$N$25=""), $B33&gt;='Personnel Details'!$N$25), 'Personnel Details'!$O$25, IF(AND(NOT('Personnel Details'!$I$25=""), $B33&gt;='Personnel Details'!$I$25), 'Personnel Details'!$J$25, 'Personnel Details'!$E$25)))</f>
        <v/>
      </c>
      <c r="KA33" s="59" t="str">
        <f>IF(JZ$9="", "", IF(AND(NOT('Personnel Details'!$N$25=""), $B33&gt;='Personnel Details'!$N$25), IF('Personnel Details'!$P$25="","", 'Personnel Details'!$P$25), IF(AND(NOT('Personnel Details'!$I$25=""), $B33&gt;='Personnel Details'!$I$25), IF('Personnel Details'!$K$25="", "", 'Personnel Details'!$K$25), IF('Personnel Details'!$F$25="", "", 'Personnel Details'!$F$25))))</f>
        <v/>
      </c>
      <c r="KB33" s="79" t="str">
        <f>IF(JZ$9="", "", IF(AND(NOT('Personnel Details'!$N$25=""), $B33&gt;='Personnel Details'!$N$25), 'Personnel Details'!$Q$25, IF(AND(NOT('Personnel Details'!$I$25=""), $B33&gt;='Personnel Details'!$I$25), 'Personnel Details'!$L$25, 'Personnel Details'!$G$25)))</f>
        <v/>
      </c>
      <c r="KC33" s="59">
        <f t="shared" si="108"/>
        <v>0</v>
      </c>
      <c r="KD33" s="53"/>
      <c r="KF33" s="78" t="str">
        <f>IF(KF$9="", "", IF(AND(NOT('Personnel Details'!$N$26=""), $B33&gt;='Personnel Details'!$N$26), 'Personnel Details'!$O$26, IF(AND(NOT('Personnel Details'!$I$26=""), $B33&gt;='Personnel Details'!$I$26), 'Personnel Details'!$J$26, 'Personnel Details'!$E$26)))</f>
        <v/>
      </c>
      <c r="KG33" s="59" t="str">
        <f>IF(KF$9="", "", IF(AND(NOT('Personnel Details'!$N$26=""), $B33&gt;='Personnel Details'!$N$26), IF('Personnel Details'!$P$26="","", 'Personnel Details'!$P$26), IF(AND(NOT('Personnel Details'!$I$26=""), $B33&gt;='Personnel Details'!$I$26), IF('Personnel Details'!$K$26="", "", 'Personnel Details'!$K$26), IF('Personnel Details'!$F$26="", "", 'Personnel Details'!$F$26))))</f>
        <v/>
      </c>
      <c r="KH33" s="79" t="str">
        <f>IF(KF$9="", "", IF(AND(NOT('Personnel Details'!$N$26=""), $B33&gt;='Personnel Details'!$N$26), 'Personnel Details'!$Q$26, IF(AND(NOT('Personnel Details'!$I$26=""), $B33&gt;='Personnel Details'!$I$26), 'Personnel Details'!$L$26, 'Personnel Details'!$G$26)))</f>
        <v/>
      </c>
      <c r="KI33" s="59">
        <f t="shared" si="109"/>
        <v>0</v>
      </c>
      <c r="KJ33" s="53"/>
      <c r="KL33" s="78" t="str">
        <f>IF(KL$9="", "", IF(AND(NOT('Personnel Details'!$N$27=""), $B33&gt;='Personnel Details'!$N$27), 'Personnel Details'!$O$27, IF(AND(NOT('Personnel Details'!$I$27=""), $B33&gt;='Personnel Details'!$I$27), 'Personnel Details'!$J$27, 'Personnel Details'!$E$27)))</f>
        <v/>
      </c>
      <c r="KM33" s="59" t="str">
        <f>IF(KL$9="", "", IF(AND(NOT('Personnel Details'!$N$27=""), $B33&gt;='Personnel Details'!$N$27), IF('Personnel Details'!$P$27="","", 'Personnel Details'!$P$27), IF(AND(NOT('Personnel Details'!$I$27=""), $B33&gt;='Personnel Details'!$I$27), IF('Personnel Details'!$K$27="", "", 'Personnel Details'!$K$27), IF('Personnel Details'!$F$27="", "", 'Personnel Details'!$F$27))))</f>
        <v/>
      </c>
      <c r="KN33" s="79" t="str">
        <f>IF(KL$9="", "", IF(AND(NOT('Personnel Details'!$N$27=""), $B33&gt;='Personnel Details'!$N$27), 'Personnel Details'!$Q$27, IF(AND(NOT('Personnel Details'!$I$27=""), $B33&gt;='Personnel Details'!$I$27), 'Personnel Details'!$L$27, 'Personnel Details'!$G$27)))</f>
        <v/>
      </c>
      <c r="KO33" s="59">
        <f t="shared" si="110"/>
        <v>0</v>
      </c>
      <c r="KP33" s="53"/>
      <c r="KR33" s="78" t="str">
        <f>IF(KR$9="", "", IF(AND(NOT('Personnel Details'!$N$28=""), $B33&gt;='Personnel Details'!$N$28), 'Personnel Details'!$O$28, IF(AND(NOT('Personnel Details'!$I$28=""), $B33&gt;='Personnel Details'!$I$28), 'Personnel Details'!$J$28, 'Personnel Details'!$E$28)))</f>
        <v/>
      </c>
      <c r="KS33" s="59" t="str">
        <f>IF(KR$9="", "", IF(AND(NOT('Personnel Details'!$N$28=""), $B33&gt;='Personnel Details'!$N$28), IF('Personnel Details'!$P$28="","", 'Personnel Details'!$P$28), IF(AND(NOT('Personnel Details'!$I$28=""), $B33&gt;='Personnel Details'!$I$28), IF('Personnel Details'!$K$28="", "", 'Personnel Details'!$K$28), IF('Personnel Details'!$F$28="", "", 'Personnel Details'!$F$28))))</f>
        <v/>
      </c>
      <c r="KT33" s="79" t="str">
        <f>IF(KR$9="", "", IF(AND(NOT('Personnel Details'!$N$28=""), $B33&gt;='Personnel Details'!$N$28), 'Personnel Details'!$Q$28, IF(AND(NOT('Personnel Details'!$I$28=""), $B33&gt;='Personnel Details'!$I$28), 'Personnel Details'!$L$28, 'Personnel Details'!$G$28)))</f>
        <v/>
      </c>
      <c r="KU33" s="59">
        <f t="shared" si="111"/>
        <v>0</v>
      </c>
      <c r="KV33" s="53"/>
      <c r="KX33" s="78" t="str">
        <f>IF(KX$9="", "", IF(AND(NOT('Personnel Details'!$N$29=""), $B33&gt;='Personnel Details'!$N$29), 'Personnel Details'!$O$29, IF(AND(NOT('Personnel Details'!$I$29=""), $B33&gt;='Personnel Details'!$I$29), 'Personnel Details'!$J$29, 'Personnel Details'!$E$29)))</f>
        <v/>
      </c>
      <c r="KY33" s="59" t="str">
        <f>IF(KX$9="", "", IF(AND(NOT('Personnel Details'!$N$29=""), $B33&gt;='Personnel Details'!$N$29), IF('Personnel Details'!$P$29="","", 'Personnel Details'!$P$29), IF(AND(NOT('Personnel Details'!$I$29=""), $B33&gt;='Personnel Details'!$I$29), IF('Personnel Details'!$K$29="", "", 'Personnel Details'!$K$29), IF('Personnel Details'!$F$29="", "", 'Personnel Details'!$F$29))))</f>
        <v/>
      </c>
      <c r="KZ33" s="79" t="str">
        <f>IF(KX$9="", "", IF(AND(NOT('Personnel Details'!$N$29=""), $B33&gt;='Personnel Details'!$N$29), 'Personnel Details'!$Q$29, IF(AND(NOT('Personnel Details'!$I$29=""), $B33&gt;='Personnel Details'!$I$29), 'Personnel Details'!$L$29, 'Personnel Details'!$G$29)))</f>
        <v/>
      </c>
      <c r="LA33" s="59">
        <f t="shared" si="112"/>
        <v>0</v>
      </c>
      <c r="LB33" s="53"/>
      <c r="LD33" s="78" t="str">
        <f>IF(LD$9="", "", IF(AND(NOT('Personnel Details'!$N$30=""), $B33&gt;='Personnel Details'!$N$30), 'Personnel Details'!$O$30, IF(AND(NOT('Personnel Details'!$I$30=""), $B33&gt;='Personnel Details'!$I$30), 'Personnel Details'!$J$30, 'Personnel Details'!$E$30)))</f>
        <v/>
      </c>
      <c r="LE33" s="59" t="str">
        <f>IF(LD$9="", "", IF(AND(NOT('Personnel Details'!$N$30=""), $B33&gt;='Personnel Details'!$N$30), IF('Personnel Details'!$P$30="","", 'Personnel Details'!$P$30), IF(AND(NOT('Personnel Details'!$I$30=""), $B33&gt;='Personnel Details'!$I$30), IF('Personnel Details'!$K$30="", "", 'Personnel Details'!$K$30), IF('Personnel Details'!$F$30="", "", 'Personnel Details'!$F$30))))</f>
        <v/>
      </c>
      <c r="LF33" s="79" t="str">
        <f>IF(LD$9="", "", IF(AND(NOT('Personnel Details'!$N$30=""), $B33&gt;='Personnel Details'!$N$30), 'Personnel Details'!$Q$30, IF(AND(NOT('Personnel Details'!$I$30=""), $B33&gt;='Personnel Details'!$I$30), 'Personnel Details'!$L$30, 'Personnel Details'!$G$30)))</f>
        <v/>
      </c>
      <c r="LG33" s="59">
        <f t="shared" si="113"/>
        <v>0</v>
      </c>
      <c r="LH33" s="53"/>
      <c r="LJ33" s="78" t="str">
        <f>IF(LJ$9="", "", IF(AND(NOT('Personnel Details'!$N$31=""), $B33&gt;='Personnel Details'!$N$31), 'Personnel Details'!$O$31, IF(AND(NOT('Personnel Details'!$I$31=""), $B33&gt;='Personnel Details'!$I$31), 'Personnel Details'!$J$31, 'Personnel Details'!$E$31)))</f>
        <v/>
      </c>
      <c r="LK33" s="59" t="str">
        <f>IF(LJ$9="", "", IF(AND(NOT('Personnel Details'!$N$31=""), $B33&gt;='Personnel Details'!$N$31), IF('Personnel Details'!$P$31="","", 'Personnel Details'!$P$31), IF(AND(NOT('Personnel Details'!$I$31=""), $B33&gt;='Personnel Details'!$I$31), IF('Personnel Details'!$K$31="", "", 'Personnel Details'!$K$31), IF('Personnel Details'!$F$31="", "", 'Personnel Details'!$F$31))))</f>
        <v/>
      </c>
      <c r="LL33" s="79" t="str">
        <f>IF(LJ$9="", "", IF(AND(NOT('Personnel Details'!$N$31=""), $B33&gt;='Personnel Details'!$N$31), 'Personnel Details'!$Q$31, IF(AND(NOT('Personnel Details'!$I$31=""), $B33&gt;='Personnel Details'!$I$31), 'Personnel Details'!$L$31, 'Personnel Details'!$G$31)))</f>
        <v/>
      </c>
      <c r="LM33" s="59">
        <f t="shared" si="114"/>
        <v>0</v>
      </c>
      <c r="LN33" s="53"/>
      <c r="LP33" s="78" t="str">
        <f>IF(LP$9="", "", IF(AND(NOT('Personnel Details'!$N$32=""), $B33&gt;='Personnel Details'!$N$32), 'Personnel Details'!$O$32, IF(AND(NOT('Personnel Details'!$I$32=""), $B33&gt;='Personnel Details'!$I$32), 'Personnel Details'!$J$32, 'Personnel Details'!$E$32)))</f>
        <v/>
      </c>
      <c r="LQ33" s="59" t="str">
        <f>IF(LP$9="", "", IF(AND(NOT('Personnel Details'!$N$32=""), $B33&gt;='Personnel Details'!$N$32), IF('Personnel Details'!$P$32="","", 'Personnel Details'!$P$32), IF(AND(NOT('Personnel Details'!$I$32=""), $B33&gt;='Personnel Details'!$I$32), IF('Personnel Details'!$K$32="", "", 'Personnel Details'!$K$32), IF('Personnel Details'!$F$32="", "", 'Personnel Details'!$F$32))))</f>
        <v/>
      </c>
      <c r="LR33" s="79" t="str">
        <f>IF(LP$9="", "", IF(AND(NOT('Personnel Details'!$N$32=""), $B33&gt;='Personnel Details'!$N$32), 'Personnel Details'!$Q$32, IF(AND(NOT('Personnel Details'!$I$32=""), $B33&gt;='Personnel Details'!$I$32), 'Personnel Details'!$L$32, 'Personnel Details'!$G$32)))</f>
        <v/>
      </c>
      <c r="LS33" s="59">
        <f t="shared" si="115"/>
        <v>0</v>
      </c>
      <c r="LT33" s="53"/>
      <c r="LV33" s="78" t="str">
        <f>IF(LV$9="", "", IF(AND(NOT('Personnel Details'!$N$33=""), $B33&gt;='Personnel Details'!$N$33), 'Personnel Details'!$O$33, IF(AND(NOT('Personnel Details'!$I$33=""), $B33&gt;='Personnel Details'!$I$33), 'Personnel Details'!$J$33, 'Personnel Details'!$E$33)))</f>
        <v/>
      </c>
      <c r="LW33" s="59" t="str">
        <f>IF(LV$9="", "", IF(AND(NOT('Personnel Details'!$N$33=""), $B33&gt;='Personnel Details'!$N$33), IF('Personnel Details'!$P$33="","", 'Personnel Details'!$P$33), IF(AND(NOT('Personnel Details'!$I$33=""), $B33&gt;='Personnel Details'!$I$33), IF('Personnel Details'!$K$33="", "", 'Personnel Details'!$K$33), IF('Personnel Details'!$F$33="", "", 'Personnel Details'!$F$33))))</f>
        <v/>
      </c>
      <c r="LX33" s="79" t="str">
        <f>IF(LV$9="", "", IF(AND(NOT('Personnel Details'!$N$33=""), $B33&gt;='Personnel Details'!$N$33), 'Personnel Details'!$Q$33, IF(AND(NOT('Personnel Details'!$I$33=""), $B33&gt;='Personnel Details'!$I$33), 'Personnel Details'!$L$33, 'Personnel Details'!$G$33)))</f>
        <v/>
      </c>
      <c r="LY33" s="59">
        <f t="shared" si="116"/>
        <v>0</v>
      </c>
      <c r="LZ33" s="53"/>
      <c r="MB33" s="78" t="str">
        <f>IF(MB$9="", "", IF(AND(NOT('Personnel Details'!$N$34=""), $B33&gt;='Personnel Details'!$N$34), 'Personnel Details'!$O$34, IF(AND(NOT('Personnel Details'!$I$34=""), $B33&gt;='Personnel Details'!$I$34), 'Personnel Details'!$J$34, 'Personnel Details'!$E$34)))</f>
        <v/>
      </c>
      <c r="MC33" s="59" t="str">
        <f>IF(MB$9="", "", IF(AND(NOT('Personnel Details'!$N$34=""), $B33&gt;='Personnel Details'!$N$34), IF('Personnel Details'!$P$34="","", 'Personnel Details'!$P$34), IF(AND(NOT('Personnel Details'!$I$34=""), $B33&gt;='Personnel Details'!$I$34), IF('Personnel Details'!$K$34="", "", 'Personnel Details'!$K$34), IF('Personnel Details'!$F$34="", "", 'Personnel Details'!$F$34))))</f>
        <v/>
      </c>
      <c r="MD33" s="79" t="str">
        <f>IF(MB$9="", "", IF(AND(NOT('Personnel Details'!$N$34=""), $B33&gt;='Personnel Details'!$N$34), 'Personnel Details'!$Q$34, IF(AND(NOT('Personnel Details'!$I$34=""), $B33&gt;='Personnel Details'!$I$34), 'Personnel Details'!$L$34, 'Personnel Details'!$G$34)))</f>
        <v/>
      </c>
      <c r="ME33" s="59">
        <f t="shared" si="117"/>
        <v>0</v>
      </c>
      <c r="MF33" s="53"/>
      <c r="MH33" s="78" t="str">
        <f>IF(MH$9="", "", IF(AND(NOT('Personnel Details'!$N$35=""), $B33&gt;='Personnel Details'!$N$35), 'Personnel Details'!$O$35, IF(AND(NOT('Personnel Details'!$I$35=""), $B33&gt;='Personnel Details'!$I$35), 'Personnel Details'!$J$35, 'Personnel Details'!$E$35)))</f>
        <v/>
      </c>
      <c r="MI33" s="59" t="str">
        <f>IF(MH$9="", "", IF(AND(NOT('Personnel Details'!$N$35=""), $B33&gt;='Personnel Details'!$N$35), IF('Personnel Details'!$P$35="","", 'Personnel Details'!$P$35), IF(AND(NOT('Personnel Details'!$I$35=""), $B33&gt;='Personnel Details'!$I$35), IF('Personnel Details'!$K$35="", "", 'Personnel Details'!$K$35), IF('Personnel Details'!$F$35="", "", 'Personnel Details'!$F$35))))</f>
        <v/>
      </c>
      <c r="MJ33" s="79" t="str">
        <f>IF(MH$9="", "", IF(AND(NOT('Personnel Details'!$N$35=""), $B33&gt;='Personnel Details'!$N$35), 'Personnel Details'!$Q$35, IF(AND(NOT('Personnel Details'!$I$35=""), $B33&gt;='Personnel Details'!$I$35), 'Personnel Details'!$L$35, 'Personnel Details'!$G$35)))</f>
        <v/>
      </c>
      <c r="MK33" s="59">
        <f t="shared" si="118"/>
        <v>0</v>
      </c>
      <c r="ML33" s="53"/>
      <c r="MN33" s="78" t="str">
        <f>IF(MN$9="", "", IF(AND(NOT('Personnel Details'!$N$36=""), $B33&gt;='Personnel Details'!$N$36), 'Personnel Details'!$O$36, IF(AND(NOT('Personnel Details'!$I$36=""), $B33&gt;='Personnel Details'!$I$36), 'Personnel Details'!$J$36, 'Personnel Details'!$E$36)))</f>
        <v/>
      </c>
      <c r="MO33" s="59" t="str">
        <f>IF(MN$9="", "", IF(AND(NOT('Personnel Details'!$N$36=""), $B33&gt;='Personnel Details'!$N$36), IF('Personnel Details'!$P$36="","", 'Personnel Details'!$P$36), IF(AND(NOT('Personnel Details'!$I$36=""), $B33&gt;='Personnel Details'!$I$36), IF('Personnel Details'!$K$36="", "", 'Personnel Details'!$K$36), IF('Personnel Details'!$F$36="", "", 'Personnel Details'!$F$36))))</f>
        <v/>
      </c>
      <c r="MP33" s="79" t="str">
        <f>IF(MN$9="", "", IF(AND(NOT('Personnel Details'!$N$36=""), $B33&gt;='Personnel Details'!$N$36), 'Personnel Details'!$Q$36, IF(AND(NOT('Personnel Details'!$I$36=""), $B33&gt;='Personnel Details'!$I$36), 'Personnel Details'!$L$36, 'Personnel Details'!$G$36)))</f>
        <v/>
      </c>
      <c r="MQ33" s="59">
        <f t="shared" si="119"/>
        <v>0</v>
      </c>
      <c r="MR33" s="53"/>
      <c r="MT33" s="78" t="str">
        <f>IF(MT$9="", "", IF(AND(NOT('Personnel Details'!$N$37=""), $B33&gt;='Personnel Details'!$N$37), 'Personnel Details'!$O$37, IF(AND(NOT('Personnel Details'!$I$37=""), $B33&gt;='Personnel Details'!$I$37), 'Personnel Details'!$J$37, 'Personnel Details'!$E$37)))</f>
        <v/>
      </c>
      <c r="MU33" s="59" t="str">
        <f>IF(MT$9="", "", IF(AND(NOT('Personnel Details'!$N$37=""), $B33&gt;='Personnel Details'!$N$37), IF('Personnel Details'!$P$37="","", 'Personnel Details'!$P$37), IF(AND(NOT('Personnel Details'!$I$37=""), $B33&gt;='Personnel Details'!$I$37), IF('Personnel Details'!$K$37="", "", 'Personnel Details'!$K$37), IF('Personnel Details'!$F$37="", "", 'Personnel Details'!$F$37))))</f>
        <v/>
      </c>
      <c r="MV33" s="79" t="str">
        <f>IF(MT$9="", "", IF(AND(NOT('Personnel Details'!$N$37=""), $B33&gt;='Personnel Details'!$N$37), 'Personnel Details'!$Q$37, IF(AND(NOT('Personnel Details'!$I$37=""), $B33&gt;='Personnel Details'!$I$37), 'Personnel Details'!$L$37, 'Personnel Details'!$G$37)))</f>
        <v/>
      </c>
      <c r="MW33" s="59">
        <f t="shared" si="120"/>
        <v>0</v>
      </c>
      <c r="MX33" s="53"/>
      <c r="MZ33" s="78" t="str">
        <f>IF(MZ$9="", "", IF(AND(NOT('Personnel Details'!$N$38=""), $B33&gt;='Personnel Details'!$N$38), 'Personnel Details'!$O$38, IF(AND(NOT('Personnel Details'!$I$38=""), $B33&gt;='Personnel Details'!$I$38), 'Personnel Details'!$J$38, 'Personnel Details'!$E$38)))</f>
        <v/>
      </c>
      <c r="NA33" s="59" t="str">
        <f>IF(MZ$9="", "", IF(AND(NOT('Personnel Details'!$N$38=""), $B33&gt;='Personnel Details'!$N$38), IF('Personnel Details'!$P$38="","", 'Personnel Details'!$P$38), IF(AND(NOT('Personnel Details'!$I$38=""), $B33&gt;='Personnel Details'!$I$38), IF('Personnel Details'!$K$38="", "", 'Personnel Details'!$K$38), IF('Personnel Details'!$F$38="", "", 'Personnel Details'!$F$38))))</f>
        <v/>
      </c>
      <c r="NB33" s="79" t="str">
        <f>IF(MZ$9="", "", IF(AND(NOT('Personnel Details'!$N$38=""), $B33&gt;='Personnel Details'!$N$38), 'Personnel Details'!$Q$38, IF(AND(NOT('Personnel Details'!$I$38=""), $B33&gt;='Personnel Details'!$I$38), 'Personnel Details'!$L$38, 'Personnel Details'!$G$38)))</f>
        <v/>
      </c>
      <c r="NC33" s="59">
        <f t="shared" si="121"/>
        <v>0</v>
      </c>
      <c r="ND33" s="53"/>
      <c r="NF33" s="78" t="str">
        <f>IF(NF$9="", "", IF(AND(NOT('Personnel Details'!$N$39=""), $B33&gt;='Personnel Details'!$N$39), 'Personnel Details'!$O$39, IF(AND(NOT('Personnel Details'!$I$39=""), $B33&gt;='Personnel Details'!$I$39), 'Personnel Details'!$J$39, 'Personnel Details'!$E$39)))</f>
        <v/>
      </c>
      <c r="NG33" s="59" t="str">
        <f>IF(NF$9="", "", IF(AND(NOT('Personnel Details'!$N$39=""), $B33&gt;='Personnel Details'!$N$39), IF('Personnel Details'!$P$39="","", 'Personnel Details'!$P$39), IF(AND(NOT('Personnel Details'!$I$39=""), $B33&gt;='Personnel Details'!$I$39), IF('Personnel Details'!$K$39="", "", 'Personnel Details'!$K$39), IF('Personnel Details'!$F$39="", "", 'Personnel Details'!$F$39))))</f>
        <v/>
      </c>
      <c r="NH33" s="79" t="str">
        <f>IF(NF$9="", "", IF(AND(NOT('Personnel Details'!$N$39=""), $B33&gt;='Personnel Details'!$N$39), 'Personnel Details'!$Q$39, IF(AND(NOT('Personnel Details'!$I$39=""), $B33&gt;='Personnel Details'!$I$39), 'Personnel Details'!$L$39, 'Personnel Details'!$G$39)))</f>
        <v/>
      </c>
      <c r="NI33" s="59">
        <f t="shared" si="122"/>
        <v>0</v>
      </c>
      <c r="NJ33" s="53"/>
      <c r="NL33" s="78" t="str">
        <f>IF(NL$9="", "", IF(AND(NOT('Personnel Details'!$N$40=""), $B33&gt;='Personnel Details'!$N$40), 'Personnel Details'!$O$40, IF(AND(NOT('Personnel Details'!$I$40=""), $B33&gt;='Personnel Details'!$I$40), 'Personnel Details'!$J$40, 'Personnel Details'!$E$40)))</f>
        <v/>
      </c>
      <c r="NM33" s="59" t="str">
        <f>IF(NL$9="", "", IF(AND(NOT('Personnel Details'!$N$40=""), $B33&gt;='Personnel Details'!$N$40), IF('Personnel Details'!$P$40="","", 'Personnel Details'!$P$40), IF(AND(NOT('Personnel Details'!$I$40=""), $B33&gt;='Personnel Details'!$I$40), IF('Personnel Details'!$K$40="", "", 'Personnel Details'!$K$40), IF('Personnel Details'!$F$40="", "", 'Personnel Details'!$F$40))))</f>
        <v/>
      </c>
      <c r="NN33" s="79" t="str">
        <f>IF(NL$9="", "", IF(AND(NOT('Personnel Details'!$N$40=""), $B33&gt;='Personnel Details'!$N$40), 'Personnel Details'!$Q$40, IF(AND(NOT('Personnel Details'!$I$40=""), $B33&gt;='Personnel Details'!$I$40), 'Personnel Details'!$L$40, 'Personnel Details'!$G$40)))</f>
        <v/>
      </c>
      <c r="NO33" s="59">
        <f t="shared" si="123"/>
        <v>0</v>
      </c>
      <c r="NP33" s="53"/>
    </row>
    <row r="34" spans="1:380" x14ac:dyDescent="0.25">
      <c r="A34" s="32"/>
      <c r="B34" s="113">
        <f>IFERROR(IF(B33+1&gt;'Personnel Details'!$U$5, "", B33+1), "")</f>
        <v>43854</v>
      </c>
      <c r="C34" s="32"/>
      <c r="D34" s="120"/>
      <c r="E34" s="13" t="str">
        <f t="shared" si="2"/>
        <v/>
      </c>
      <c r="F34" s="13" t="str">
        <f t="shared" si="33"/>
        <v/>
      </c>
      <c r="G34" s="56" t="str">
        <f t="shared" si="124"/>
        <v/>
      </c>
      <c r="H34" s="16" t="str">
        <f t="shared" si="34"/>
        <v/>
      </c>
      <c r="I34" s="32"/>
      <c r="J34" s="120"/>
      <c r="K34" s="62" t="str">
        <f t="shared" si="3"/>
        <v/>
      </c>
      <c r="L34" s="62" t="str">
        <f t="shared" si="35"/>
        <v/>
      </c>
      <c r="M34" s="65" t="str">
        <f t="shared" si="125"/>
        <v/>
      </c>
      <c r="N34" s="68" t="str">
        <f t="shared" si="36"/>
        <v/>
      </c>
      <c r="O34" s="32"/>
      <c r="P34" s="120"/>
      <c r="Q34" s="62" t="str">
        <f t="shared" si="4"/>
        <v/>
      </c>
      <c r="R34" s="62" t="str">
        <f t="shared" si="37"/>
        <v/>
      </c>
      <c r="S34" s="65" t="str">
        <f t="shared" si="126"/>
        <v/>
      </c>
      <c r="T34" s="68" t="str">
        <f t="shared" si="38"/>
        <v/>
      </c>
      <c r="U34" s="32"/>
      <c r="V34" s="120"/>
      <c r="W34" s="62" t="str">
        <f t="shared" si="5"/>
        <v/>
      </c>
      <c r="X34" s="62" t="str">
        <f t="shared" si="39"/>
        <v/>
      </c>
      <c r="Y34" s="65" t="str">
        <f t="shared" si="127"/>
        <v/>
      </c>
      <c r="Z34" s="68" t="str">
        <f t="shared" si="40"/>
        <v/>
      </c>
      <c r="AA34" s="32"/>
      <c r="AB34" s="120"/>
      <c r="AC34" s="62" t="str">
        <f t="shared" si="6"/>
        <v/>
      </c>
      <c r="AD34" s="62" t="str">
        <f t="shared" si="41"/>
        <v/>
      </c>
      <c r="AE34" s="65" t="str">
        <f t="shared" si="128"/>
        <v/>
      </c>
      <c r="AF34" s="68" t="str">
        <f t="shared" si="42"/>
        <v/>
      </c>
      <c r="AG34" s="32"/>
      <c r="AH34" s="120"/>
      <c r="AI34" s="62" t="str">
        <f t="shared" si="7"/>
        <v/>
      </c>
      <c r="AJ34" s="62" t="str">
        <f t="shared" si="43"/>
        <v/>
      </c>
      <c r="AK34" s="65" t="str">
        <f t="shared" si="129"/>
        <v/>
      </c>
      <c r="AL34" s="68" t="str">
        <f t="shared" si="44"/>
        <v/>
      </c>
      <c r="AM34" s="32"/>
      <c r="AN34" s="120"/>
      <c r="AO34" s="62" t="str">
        <f t="shared" si="8"/>
        <v/>
      </c>
      <c r="AP34" s="62" t="str">
        <f t="shared" si="45"/>
        <v/>
      </c>
      <c r="AQ34" s="65" t="str">
        <f t="shared" si="130"/>
        <v/>
      </c>
      <c r="AR34" s="68" t="str">
        <f t="shared" si="46"/>
        <v/>
      </c>
      <c r="AS34" s="32"/>
      <c r="AT34" s="120"/>
      <c r="AU34" s="62" t="str">
        <f t="shared" si="9"/>
        <v/>
      </c>
      <c r="AV34" s="62" t="str">
        <f t="shared" si="47"/>
        <v/>
      </c>
      <c r="AW34" s="65" t="str">
        <f t="shared" si="131"/>
        <v/>
      </c>
      <c r="AX34" s="68" t="str">
        <f t="shared" si="48"/>
        <v/>
      </c>
      <c r="AY34" s="32"/>
      <c r="AZ34" s="120"/>
      <c r="BA34" s="62" t="str">
        <f t="shared" si="10"/>
        <v/>
      </c>
      <c r="BB34" s="62" t="str">
        <f t="shared" si="49"/>
        <v/>
      </c>
      <c r="BC34" s="65" t="str">
        <f t="shared" si="132"/>
        <v/>
      </c>
      <c r="BD34" s="68" t="str">
        <f t="shared" si="50"/>
        <v/>
      </c>
      <c r="BE34" s="32"/>
      <c r="BF34" s="120"/>
      <c r="BG34" s="62" t="str">
        <f t="shared" si="11"/>
        <v/>
      </c>
      <c r="BH34" s="62" t="str">
        <f t="shared" si="51"/>
        <v/>
      </c>
      <c r="BI34" s="65" t="str">
        <f t="shared" si="133"/>
        <v/>
      </c>
      <c r="BJ34" s="68" t="str">
        <f t="shared" si="52"/>
        <v/>
      </c>
      <c r="BK34" s="32"/>
      <c r="BL34" s="120"/>
      <c r="BM34" s="62" t="str">
        <f t="shared" si="12"/>
        <v/>
      </c>
      <c r="BN34" s="62" t="str">
        <f t="shared" si="53"/>
        <v/>
      </c>
      <c r="BO34" s="65" t="str">
        <f t="shared" si="134"/>
        <v/>
      </c>
      <c r="BP34" s="68" t="str">
        <f t="shared" si="54"/>
        <v/>
      </c>
      <c r="BQ34" s="32"/>
      <c r="BR34" s="120"/>
      <c r="BS34" s="62" t="str">
        <f t="shared" si="13"/>
        <v/>
      </c>
      <c r="BT34" s="62" t="str">
        <f t="shared" si="55"/>
        <v/>
      </c>
      <c r="BU34" s="65" t="str">
        <f t="shared" si="135"/>
        <v/>
      </c>
      <c r="BV34" s="68" t="str">
        <f t="shared" si="56"/>
        <v/>
      </c>
      <c r="BW34" s="32"/>
      <c r="BX34" s="120"/>
      <c r="BY34" s="62" t="str">
        <f t="shared" si="14"/>
        <v/>
      </c>
      <c r="BZ34" s="62" t="str">
        <f t="shared" si="57"/>
        <v/>
      </c>
      <c r="CA34" s="65" t="str">
        <f t="shared" si="136"/>
        <v/>
      </c>
      <c r="CB34" s="68" t="str">
        <f t="shared" si="58"/>
        <v/>
      </c>
      <c r="CC34" s="32"/>
      <c r="CD34" s="120"/>
      <c r="CE34" s="62" t="str">
        <f t="shared" si="15"/>
        <v/>
      </c>
      <c r="CF34" s="62" t="str">
        <f t="shared" si="59"/>
        <v/>
      </c>
      <c r="CG34" s="65" t="str">
        <f t="shared" si="137"/>
        <v/>
      </c>
      <c r="CH34" s="68" t="str">
        <f t="shared" si="60"/>
        <v/>
      </c>
      <c r="CI34" s="32"/>
      <c r="CJ34" s="120"/>
      <c r="CK34" s="62" t="str">
        <f t="shared" si="16"/>
        <v/>
      </c>
      <c r="CL34" s="62" t="str">
        <f t="shared" si="61"/>
        <v/>
      </c>
      <c r="CM34" s="65" t="str">
        <f t="shared" si="138"/>
        <v/>
      </c>
      <c r="CN34" s="68" t="str">
        <f t="shared" si="62"/>
        <v/>
      </c>
      <c r="CO34" s="32"/>
      <c r="CP34" s="120"/>
      <c r="CQ34" s="62" t="str">
        <f t="shared" si="17"/>
        <v/>
      </c>
      <c r="CR34" s="62" t="str">
        <f t="shared" si="63"/>
        <v/>
      </c>
      <c r="CS34" s="65" t="str">
        <f t="shared" si="139"/>
        <v/>
      </c>
      <c r="CT34" s="68" t="str">
        <f t="shared" si="64"/>
        <v/>
      </c>
      <c r="CU34" s="32"/>
      <c r="CV34" s="120"/>
      <c r="CW34" s="62" t="str">
        <f t="shared" si="18"/>
        <v/>
      </c>
      <c r="CX34" s="62" t="str">
        <f t="shared" si="65"/>
        <v/>
      </c>
      <c r="CY34" s="65" t="str">
        <f t="shared" si="140"/>
        <v/>
      </c>
      <c r="CZ34" s="68" t="str">
        <f t="shared" si="66"/>
        <v/>
      </c>
      <c r="DA34" s="32"/>
      <c r="DB34" s="120"/>
      <c r="DC34" s="62" t="str">
        <f t="shared" si="19"/>
        <v/>
      </c>
      <c r="DD34" s="62" t="str">
        <f t="shared" si="67"/>
        <v/>
      </c>
      <c r="DE34" s="65" t="str">
        <f t="shared" si="141"/>
        <v/>
      </c>
      <c r="DF34" s="68" t="str">
        <f t="shared" si="68"/>
        <v/>
      </c>
      <c r="DG34" s="32"/>
      <c r="DH34" s="120"/>
      <c r="DI34" s="62" t="str">
        <f t="shared" si="20"/>
        <v/>
      </c>
      <c r="DJ34" s="62" t="str">
        <f t="shared" si="69"/>
        <v/>
      </c>
      <c r="DK34" s="65" t="str">
        <f t="shared" si="142"/>
        <v/>
      </c>
      <c r="DL34" s="68" t="str">
        <f t="shared" si="70"/>
        <v/>
      </c>
      <c r="DM34" s="32"/>
      <c r="DN34" s="120"/>
      <c r="DO34" s="62" t="str">
        <f t="shared" si="21"/>
        <v/>
      </c>
      <c r="DP34" s="62" t="str">
        <f t="shared" si="71"/>
        <v/>
      </c>
      <c r="DQ34" s="65" t="str">
        <f t="shared" si="143"/>
        <v/>
      </c>
      <c r="DR34" s="68" t="str">
        <f t="shared" si="72"/>
        <v/>
      </c>
      <c r="DS34" s="32"/>
      <c r="DT34" s="120"/>
      <c r="DU34" s="62" t="str">
        <f t="shared" si="22"/>
        <v/>
      </c>
      <c r="DV34" s="62" t="str">
        <f t="shared" si="73"/>
        <v/>
      </c>
      <c r="DW34" s="65" t="str">
        <f t="shared" si="144"/>
        <v/>
      </c>
      <c r="DX34" s="68" t="str">
        <f t="shared" si="74"/>
        <v/>
      </c>
      <c r="DY34" s="32"/>
      <c r="DZ34" s="120"/>
      <c r="EA34" s="62" t="str">
        <f t="shared" si="23"/>
        <v/>
      </c>
      <c r="EB34" s="62" t="str">
        <f t="shared" si="75"/>
        <v/>
      </c>
      <c r="EC34" s="65" t="str">
        <f t="shared" si="145"/>
        <v/>
      </c>
      <c r="ED34" s="68" t="str">
        <f t="shared" si="76"/>
        <v/>
      </c>
      <c r="EE34" s="32"/>
      <c r="EF34" s="120"/>
      <c r="EG34" s="62" t="str">
        <f t="shared" si="24"/>
        <v/>
      </c>
      <c r="EH34" s="62" t="str">
        <f t="shared" si="77"/>
        <v/>
      </c>
      <c r="EI34" s="65" t="str">
        <f t="shared" si="146"/>
        <v/>
      </c>
      <c r="EJ34" s="68" t="str">
        <f t="shared" si="78"/>
        <v/>
      </c>
      <c r="EK34" s="32"/>
      <c r="EL34" s="120"/>
      <c r="EM34" s="62" t="str">
        <f t="shared" si="25"/>
        <v/>
      </c>
      <c r="EN34" s="62" t="str">
        <f t="shared" si="79"/>
        <v/>
      </c>
      <c r="EO34" s="65" t="str">
        <f t="shared" si="147"/>
        <v/>
      </c>
      <c r="EP34" s="68" t="str">
        <f t="shared" si="80"/>
        <v/>
      </c>
      <c r="EQ34" s="32"/>
      <c r="ER34" s="120"/>
      <c r="ES34" s="62" t="str">
        <f t="shared" si="26"/>
        <v/>
      </c>
      <c r="ET34" s="62" t="str">
        <f t="shared" si="81"/>
        <v/>
      </c>
      <c r="EU34" s="65" t="str">
        <f t="shared" si="148"/>
        <v/>
      </c>
      <c r="EV34" s="68" t="str">
        <f t="shared" si="82"/>
        <v/>
      </c>
      <c r="EW34" s="32"/>
      <c r="EX34" s="120"/>
      <c r="EY34" s="62" t="str">
        <f t="shared" si="27"/>
        <v/>
      </c>
      <c r="EZ34" s="62" t="str">
        <f t="shared" si="83"/>
        <v/>
      </c>
      <c r="FA34" s="65" t="str">
        <f t="shared" si="149"/>
        <v/>
      </c>
      <c r="FB34" s="68" t="str">
        <f t="shared" si="84"/>
        <v/>
      </c>
      <c r="FC34" s="32"/>
      <c r="FD34" s="120"/>
      <c r="FE34" s="62" t="str">
        <f t="shared" si="28"/>
        <v/>
      </c>
      <c r="FF34" s="62" t="str">
        <f t="shared" si="85"/>
        <v/>
      </c>
      <c r="FG34" s="65" t="str">
        <f t="shared" si="150"/>
        <v/>
      </c>
      <c r="FH34" s="68" t="str">
        <f t="shared" si="86"/>
        <v/>
      </c>
      <c r="FI34" s="32"/>
      <c r="FJ34" s="120"/>
      <c r="FK34" s="62" t="str">
        <f t="shared" si="29"/>
        <v/>
      </c>
      <c r="FL34" s="62" t="str">
        <f t="shared" si="87"/>
        <v/>
      </c>
      <c r="FM34" s="65" t="str">
        <f t="shared" si="151"/>
        <v/>
      </c>
      <c r="FN34" s="68" t="str">
        <f t="shared" si="88"/>
        <v/>
      </c>
      <c r="FO34" s="32"/>
      <c r="FP34" s="120"/>
      <c r="FQ34" s="62" t="str">
        <f t="shared" si="30"/>
        <v/>
      </c>
      <c r="FR34" s="62" t="str">
        <f t="shared" si="89"/>
        <v/>
      </c>
      <c r="FS34" s="65" t="str">
        <f t="shared" si="152"/>
        <v/>
      </c>
      <c r="FT34" s="68" t="str">
        <f t="shared" si="90"/>
        <v/>
      </c>
      <c r="FU34" s="32"/>
      <c r="FV34" s="120"/>
      <c r="FW34" s="62" t="str">
        <f t="shared" si="31"/>
        <v/>
      </c>
      <c r="FX34" s="62" t="str">
        <f t="shared" si="91"/>
        <v/>
      </c>
      <c r="FY34" s="65" t="str">
        <f t="shared" si="153"/>
        <v/>
      </c>
      <c r="FZ34" s="68" t="str">
        <f t="shared" si="92"/>
        <v/>
      </c>
      <c r="GA34" s="32"/>
      <c r="GC34" s="7" t="str">
        <f t="shared" si="93"/>
        <v>Jan 2020</v>
      </c>
      <c r="GD34" s="7" t="str">
        <f t="shared" ca="1" si="32"/>
        <v/>
      </c>
      <c r="GI34" s="45">
        <f t="shared" si="157"/>
        <v>44347</v>
      </c>
      <c r="GT34" s="71">
        <f>IF(GT$9="", "", IF(AND(NOT('Personnel Details'!$N$11=""), $B34&gt;='Personnel Details'!$N$11), 'Personnel Details'!$O$11, IF(AND(NOT('Personnel Details'!$I$11=""), $B34&gt;='Personnel Details'!$I$11), 'Personnel Details'!$J$11, 'Personnel Details'!$E$11)))</f>
        <v>0.8</v>
      </c>
      <c r="GU34" s="59" t="str">
        <f>IF(GT$9="", "", IF(AND(NOT('Personnel Details'!$N$11=""), $B34&gt;='Personnel Details'!$N$11), IF('Personnel Details'!$P$11="","", 'Personnel Details'!$P$11), IF(AND(NOT('Personnel Details'!$I$11=""), $B34&gt;='Personnel Details'!$I$11), IF('Personnel Details'!$K$11="", "", 'Personnel Details'!$K$11), IF('Personnel Details'!$F$11="", "", 'Personnel Details'!$F$11))))</f>
        <v/>
      </c>
      <c r="GV34" s="74">
        <f>IF(GT$9="", "", IF(AND(NOT('Personnel Details'!$N$11=""), $B34&gt;='Personnel Details'!$N$11), 'Personnel Details'!$Q$11, IF(AND(NOT('Personnel Details'!$I$11=""), $B34&gt;='Personnel Details'!$I$11), 'Personnel Details'!$L$11, 'Personnel Details'!$G$11)))</f>
        <v>0</v>
      </c>
      <c r="GW34" s="59">
        <f t="shared" si="94"/>
        <v>1280</v>
      </c>
      <c r="GX34" s="53"/>
      <c r="GZ34" s="78">
        <f>IF(GZ$9="", "", IF(AND(NOT('Personnel Details'!$N$12=""), $B34&gt;='Personnel Details'!$N$12), 'Personnel Details'!$O$12, IF(AND(NOT('Personnel Details'!$I$12=""), $B34&gt;='Personnel Details'!$I$12), 'Personnel Details'!$J$12, 'Personnel Details'!$E$12)))</f>
        <v>0.8</v>
      </c>
      <c r="HA34" s="59" t="str">
        <f>IF(GZ$9="", "", IF(AND(NOT('Personnel Details'!$N$12=""), $B34&gt;='Personnel Details'!$N$12), IF('Personnel Details'!$P$12="","", 'Personnel Details'!$P$12), IF(AND(NOT('Personnel Details'!$I$12=""), $B34&gt;='Personnel Details'!$I$12), IF('Personnel Details'!$K$12="", "", 'Personnel Details'!$K$12), IF('Personnel Details'!$F$12="", "", 'Personnel Details'!$F$12))))</f>
        <v/>
      </c>
      <c r="HB34" s="79">
        <f>IF(GZ$9="", "", IF(AND(NOT('Personnel Details'!$N$12=""), $B34&gt;='Personnel Details'!$N$12), 'Personnel Details'!$Q$12, IF(AND(NOT('Personnel Details'!$I$12=""), $B34&gt;='Personnel Details'!$I$12), 'Personnel Details'!$L$12, 'Personnel Details'!$G$12)))</f>
        <v>0</v>
      </c>
      <c r="HC34" s="59">
        <f t="shared" si="95"/>
        <v>1210</v>
      </c>
      <c r="HD34" s="53"/>
      <c r="HF34" s="78">
        <f>IF(HF$9="", "", IF(AND(NOT('Personnel Details'!$N$13=""), $B34&gt;='Personnel Details'!$N$13), 'Personnel Details'!$O$13, IF(AND(NOT('Personnel Details'!$I$13=""), $B34&gt;='Personnel Details'!$I$13), 'Personnel Details'!$J$13, 'Personnel Details'!$E$13)))</f>
        <v>0.8</v>
      </c>
      <c r="HG34" s="59" t="str">
        <f>IF(HF$9="", "", IF(AND(NOT('Personnel Details'!$N$13=""), $B34&gt;='Personnel Details'!$N$13), IF('Personnel Details'!$P$13="","", 'Personnel Details'!$P$13), IF(AND(NOT('Personnel Details'!$I$13=""), $B34&gt;='Personnel Details'!$I$13), IF('Personnel Details'!$K$13="", "", 'Personnel Details'!$K$13), IF('Personnel Details'!$F$13="", "", 'Personnel Details'!$F$13))))</f>
        <v/>
      </c>
      <c r="HH34" s="79">
        <f>IF(HF$9="", "", IF(AND(NOT('Personnel Details'!$N$13=""), $B34&gt;='Personnel Details'!$N$13), 'Personnel Details'!$Q$13, IF(AND(NOT('Personnel Details'!$I$13=""), $B34&gt;='Personnel Details'!$I$13), 'Personnel Details'!$L$13, 'Personnel Details'!$G$13)))</f>
        <v>0</v>
      </c>
      <c r="HI34" s="59">
        <f t="shared" si="96"/>
        <v>1230</v>
      </c>
      <c r="HJ34" s="53"/>
      <c r="HL34" s="78">
        <f>IF(HL$9="", "", IF(AND(NOT('Personnel Details'!$N$14=""), $B34&gt;='Personnel Details'!$N$14), 'Personnel Details'!$O$14, IF(AND(NOT('Personnel Details'!$I$14=""), $B34&gt;='Personnel Details'!$I$14), 'Personnel Details'!$J$14, 'Personnel Details'!$E$14)))</f>
        <v>0.8</v>
      </c>
      <c r="HM34" s="59">
        <f>IF(HL$9="", "", IF(AND(NOT('Personnel Details'!$N$14=""), $B34&gt;='Personnel Details'!$N$14), IF('Personnel Details'!$P$14="","", 'Personnel Details'!$P$14), IF(AND(NOT('Personnel Details'!$I$14=""), $B34&gt;='Personnel Details'!$I$14), IF('Personnel Details'!$K$14="", "", 'Personnel Details'!$K$14), IF('Personnel Details'!$F$14="", "", 'Personnel Details'!$F$14))))</f>
        <v>2000</v>
      </c>
      <c r="HN34" s="79">
        <f>IF(HL$9="", "", IF(AND(NOT('Personnel Details'!$N$14=""), $B34&gt;='Personnel Details'!$N$14), 'Personnel Details'!$Q$14, IF(AND(NOT('Personnel Details'!$I$14=""), $B34&gt;='Personnel Details'!$I$14), 'Personnel Details'!$L$14, 'Personnel Details'!$G$14)))</f>
        <v>0.85</v>
      </c>
      <c r="HO34" s="59">
        <f t="shared" si="97"/>
        <v>1260</v>
      </c>
      <c r="HP34" s="53"/>
      <c r="HR34" s="78" t="str">
        <f>IF(HR$9="", "", IF(AND(NOT('Personnel Details'!$N$15=""), $B34&gt;='Personnel Details'!$N$15), 'Personnel Details'!$O$15, IF(AND(NOT('Personnel Details'!$I$15=""), $B34&gt;='Personnel Details'!$I$15), 'Personnel Details'!$J$15, 'Personnel Details'!$E$15)))</f>
        <v/>
      </c>
      <c r="HS34" s="59" t="str">
        <f>IF(HR$9="", "", IF(AND(NOT('Personnel Details'!$N$15=""), $B34&gt;='Personnel Details'!$N$15), IF('Personnel Details'!$P$15="","", 'Personnel Details'!$P$15), IF(AND(NOT('Personnel Details'!$I$15=""), $B34&gt;='Personnel Details'!$I$15), IF('Personnel Details'!$K$15="", "", 'Personnel Details'!$K$15), IF('Personnel Details'!$F$15="", "", 'Personnel Details'!$F$15))))</f>
        <v/>
      </c>
      <c r="HT34" s="79" t="str">
        <f>IF(HR$9="", "", IF(AND(NOT('Personnel Details'!$N$15=""), $B34&gt;='Personnel Details'!$N$15), 'Personnel Details'!$Q$15, IF(AND(NOT('Personnel Details'!$I$15=""), $B34&gt;='Personnel Details'!$I$15), 'Personnel Details'!$L$15, 'Personnel Details'!$G$15)))</f>
        <v/>
      </c>
      <c r="HU34" s="59">
        <f t="shared" si="98"/>
        <v>0</v>
      </c>
      <c r="HV34" s="53"/>
      <c r="HX34" s="78" t="str">
        <f>IF(HX$9="", "", IF(AND(NOT('Personnel Details'!$N$16=""), $B34&gt;='Personnel Details'!$N$16), 'Personnel Details'!$O$16, IF(AND(NOT('Personnel Details'!$I$16=""), $B34&gt;='Personnel Details'!$I$16), 'Personnel Details'!$J$16, 'Personnel Details'!$E$16)))</f>
        <v/>
      </c>
      <c r="HY34" s="59" t="str">
        <f>IF(HX$9="", "", IF(AND(NOT('Personnel Details'!$N$16=""), $B34&gt;='Personnel Details'!$N$16), IF('Personnel Details'!$P$16="","", 'Personnel Details'!$P$16), IF(AND(NOT('Personnel Details'!$I$16=""), $B34&gt;='Personnel Details'!$I$16), IF('Personnel Details'!$K$16="", "", 'Personnel Details'!$K$16), IF('Personnel Details'!$F$16="", "", 'Personnel Details'!$F$16))))</f>
        <v/>
      </c>
      <c r="HZ34" s="79" t="str">
        <f>IF(HX$9="", "", IF(AND(NOT('Personnel Details'!$N$16=""), $B34&gt;='Personnel Details'!$N$16), 'Personnel Details'!$Q$16, IF(AND(NOT('Personnel Details'!$I$16=""), $B34&gt;='Personnel Details'!$I$16), 'Personnel Details'!$L$16, 'Personnel Details'!$G$16)))</f>
        <v/>
      </c>
      <c r="IA34" s="59">
        <f t="shared" si="99"/>
        <v>0</v>
      </c>
      <c r="IB34" s="53"/>
      <c r="ID34" s="78" t="str">
        <f>IF(ID$9="", "", IF(AND(NOT('Personnel Details'!$N$17=""), $B34&gt;='Personnel Details'!$N$17), 'Personnel Details'!$O$17, IF(AND(NOT('Personnel Details'!$I$17=""), $B34&gt;='Personnel Details'!$I$17), 'Personnel Details'!$J$17, 'Personnel Details'!$E$17)))</f>
        <v/>
      </c>
      <c r="IE34" s="59" t="str">
        <f>IF(ID$9="", "", IF(AND(NOT('Personnel Details'!$N$17=""), $B34&gt;='Personnel Details'!$N$17), IF('Personnel Details'!$P$17="","", 'Personnel Details'!$P$17), IF(AND(NOT('Personnel Details'!$I$17=""), $B34&gt;='Personnel Details'!$I$17), IF('Personnel Details'!$K$17="", "", 'Personnel Details'!$K$17), IF('Personnel Details'!$F$17="", "", 'Personnel Details'!$F$17))))</f>
        <v/>
      </c>
      <c r="IF34" s="79" t="str">
        <f>IF(ID$9="", "", IF(AND(NOT('Personnel Details'!$N$17=""), $B34&gt;='Personnel Details'!$N$17), 'Personnel Details'!$Q$17, IF(AND(NOT('Personnel Details'!$I$17=""), $B34&gt;='Personnel Details'!$I$17), 'Personnel Details'!$L$17, 'Personnel Details'!$G$17)))</f>
        <v/>
      </c>
      <c r="IG34" s="59">
        <f t="shared" si="100"/>
        <v>0</v>
      </c>
      <c r="IH34" s="53"/>
      <c r="IJ34" s="78" t="str">
        <f>IF(IJ$9="", "", IF(AND(NOT('Personnel Details'!$N$18=""), $B34&gt;='Personnel Details'!$N$18), 'Personnel Details'!$O$18, IF(AND(NOT('Personnel Details'!$I$18=""), $B34&gt;='Personnel Details'!$I$18), 'Personnel Details'!$J$18, 'Personnel Details'!$E$18)))</f>
        <v/>
      </c>
      <c r="IK34" s="59" t="str">
        <f>IF(IJ$9="", "", IF(AND(NOT('Personnel Details'!$N$18=""), $B34&gt;='Personnel Details'!$N$18), IF('Personnel Details'!$P$18="","", 'Personnel Details'!$P$18), IF(AND(NOT('Personnel Details'!$I$18=""), $B34&gt;='Personnel Details'!$I$18), IF('Personnel Details'!$K$18="", "", 'Personnel Details'!$K$18), IF('Personnel Details'!$F$18="", "", 'Personnel Details'!$F$18))))</f>
        <v/>
      </c>
      <c r="IL34" s="79" t="str">
        <f>IF(IJ$9="", "", IF(AND(NOT('Personnel Details'!$N$18=""), $B34&gt;='Personnel Details'!$N$18), 'Personnel Details'!$Q$18, IF(AND(NOT('Personnel Details'!$I$18=""), $B34&gt;='Personnel Details'!$I$18), 'Personnel Details'!$L$18, 'Personnel Details'!$G$18)))</f>
        <v/>
      </c>
      <c r="IM34" s="59">
        <f t="shared" si="101"/>
        <v>0</v>
      </c>
      <c r="IN34" s="53"/>
      <c r="IP34" s="78" t="str">
        <f>IF(IP$9="", "", IF(AND(NOT('Personnel Details'!$N$19=""), $B34&gt;='Personnel Details'!$N$19), 'Personnel Details'!$O$19, IF(AND(NOT('Personnel Details'!$I$19=""), $B34&gt;='Personnel Details'!$I$19), 'Personnel Details'!$J$19, 'Personnel Details'!$E$19)))</f>
        <v/>
      </c>
      <c r="IQ34" s="59" t="str">
        <f>IF(IP$9="", "", IF(AND(NOT('Personnel Details'!$N$19=""), $B34&gt;='Personnel Details'!$N$19), IF('Personnel Details'!$P$19="","", 'Personnel Details'!$P$19), IF(AND(NOT('Personnel Details'!$I$19=""), $B34&gt;='Personnel Details'!$I$19), IF('Personnel Details'!$K$19="", "", 'Personnel Details'!$K$19), IF('Personnel Details'!$F$19="", "", 'Personnel Details'!$F$19))))</f>
        <v/>
      </c>
      <c r="IR34" s="79" t="str">
        <f>IF(IP$9="", "", IF(AND(NOT('Personnel Details'!$N$19=""), $B34&gt;='Personnel Details'!$N$19), 'Personnel Details'!$Q$19, IF(AND(NOT('Personnel Details'!$I$19=""), $B34&gt;='Personnel Details'!$I$19), 'Personnel Details'!$L$19, 'Personnel Details'!$G$19)))</f>
        <v/>
      </c>
      <c r="IS34" s="59">
        <f t="shared" si="102"/>
        <v>0</v>
      </c>
      <c r="IT34" s="53"/>
      <c r="IV34" s="78" t="str">
        <f>IF(IV$9="", "", IF(AND(NOT('Personnel Details'!$N$20=""), $B34&gt;='Personnel Details'!$N$20), 'Personnel Details'!$O$20, IF(AND(NOT('Personnel Details'!$I$20=""), $B34&gt;='Personnel Details'!$I$20), 'Personnel Details'!$J$20, 'Personnel Details'!$E$20)))</f>
        <v/>
      </c>
      <c r="IW34" s="59" t="str">
        <f>IF(IV$9="", "", IF(AND(NOT('Personnel Details'!$N$20=""), $B34&gt;='Personnel Details'!$N$20), IF('Personnel Details'!$P$20="","", 'Personnel Details'!$P$20), IF(AND(NOT('Personnel Details'!$I$20=""), $B34&gt;='Personnel Details'!$I$20), IF('Personnel Details'!$K$20="", "", 'Personnel Details'!$K$20), IF('Personnel Details'!$F$20="", "", 'Personnel Details'!$F$20))))</f>
        <v/>
      </c>
      <c r="IX34" s="79" t="str">
        <f>IF(IV$9="", "", IF(AND(NOT('Personnel Details'!$N$20=""), $B34&gt;='Personnel Details'!$N$20), 'Personnel Details'!$Q$20, IF(AND(NOT('Personnel Details'!$I$20=""), $B34&gt;='Personnel Details'!$I$20), 'Personnel Details'!$L$20, 'Personnel Details'!$G$20)))</f>
        <v/>
      </c>
      <c r="IY34" s="59">
        <f t="shared" si="103"/>
        <v>0</v>
      </c>
      <c r="IZ34" s="53"/>
      <c r="JB34" s="78" t="str">
        <f>IF(JB$9="", "", IF(AND(NOT('Personnel Details'!$N$21=""), $B34&gt;='Personnel Details'!$N$21), 'Personnel Details'!$O$21, IF(AND(NOT('Personnel Details'!$I$21=""), $B34&gt;='Personnel Details'!$I$21), 'Personnel Details'!$J$21, 'Personnel Details'!$E$21)))</f>
        <v/>
      </c>
      <c r="JC34" s="59" t="str">
        <f>IF(JB$9="", "", IF(AND(NOT('Personnel Details'!$N$21=""), $B34&gt;='Personnel Details'!$N$21), IF('Personnel Details'!$P$21="","", 'Personnel Details'!$P$21), IF(AND(NOT('Personnel Details'!$I$21=""), $B34&gt;='Personnel Details'!$I$21), IF('Personnel Details'!$K$21="", "", 'Personnel Details'!$K$21), IF('Personnel Details'!$F$21="", "", 'Personnel Details'!$F$21))))</f>
        <v/>
      </c>
      <c r="JD34" s="79" t="str">
        <f>IF(JB$9="", "", IF(AND(NOT('Personnel Details'!$N$21=""), $B34&gt;='Personnel Details'!$N$21), 'Personnel Details'!$Q$21, IF(AND(NOT('Personnel Details'!$I$21=""), $B34&gt;='Personnel Details'!$I$21), 'Personnel Details'!$L$21, 'Personnel Details'!$G$21)))</f>
        <v/>
      </c>
      <c r="JE34" s="59">
        <f t="shared" si="104"/>
        <v>0</v>
      </c>
      <c r="JF34" s="53"/>
      <c r="JH34" s="78" t="str">
        <f>IF(JH$9="", "", IF(AND(NOT('Personnel Details'!$N$22=""), $B34&gt;='Personnel Details'!$N$22), 'Personnel Details'!$O$22, IF(AND(NOT('Personnel Details'!$I$22=""), $B34&gt;='Personnel Details'!$I$22), 'Personnel Details'!$J$22, 'Personnel Details'!$E$22)))</f>
        <v/>
      </c>
      <c r="JI34" s="59" t="str">
        <f>IF(JH$9="", "", IF(AND(NOT('Personnel Details'!$N$22=""), $B34&gt;='Personnel Details'!$N$22), IF('Personnel Details'!$P$22="","", 'Personnel Details'!$P$22), IF(AND(NOT('Personnel Details'!$I$22=""), $B34&gt;='Personnel Details'!$I$22), IF('Personnel Details'!$K$22="", "", 'Personnel Details'!$K$22), IF('Personnel Details'!$F$22="", "", 'Personnel Details'!$F$22))))</f>
        <v/>
      </c>
      <c r="JJ34" s="79" t="str">
        <f>IF(JH$9="", "", IF(AND(NOT('Personnel Details'!$N$22=""), $B34&gt;='Personnel Details'!$N$22), 'Personnel Details'!$Q$22, IF(AND(NOT('Personnel Details'!$I$22=""), $B34&gt;='Personnel Details'!$I$22), 'Personnel Details'!$L$22, 'Personnel Details'!$G$22)))</f>
        <v/>
      </c>
      <c r="JK34" s="59">
        <f t="shared" si="105"/>
        <v>0</v>
      </c>
      <c r="JL34" s="53"/>
      <c r="JN34" s="78" t="str">
        <f>IF(JN$9="", "", IF(AND(NOT('Personnel Details'!$N$23=""), $B34&gt;='Personnel Details'!$N$23), 'Personnel Details'!$O$23, IF(AND(NOT('Personnel Details'!$I$23=""), $B34&gt;='Personnel Details'!$I$23), 'Personnel Details'!$J$23, 'Personnel Details'!$E$23)))</f>
        <v/>
      </c>
      <c r="JO34" s="59" t="str">
        <f>IF(JN$9="", "", IF(AND(NOT('Personnel Details'!$N$23=""), $B34&gt;='Personnel Details'!$N$23), IF('Personnel Details'!$P$23="","", 'Personnel Details'!$P$23), IF(AND(NOT('Personnel Details'!$I$23=""), $B34&gt;='Personnel Details'!$I$23), IF('Personnel Details'!$K$23="", "", 'Personnel Details'!$K$23), IF('Personnel Details'!$F$23="", "", 'Personnel Details'!$F$23))))</f>
        <v/>
      </c>
      <c r="JP34" s="79" t="str">
        <f>IF(JN$9="", "", IF(AND(NOT('Personnel Details'!$N$23=""), $B34&gt;='Personnel Details'!$N$23), 'Personnel Details'!$Q$23, IF(AND(NOT('Personnel Details'!$I$23=""), $B34&gt;='Personnel Details'!$I$23), 'Personnel Details'!$L$23, 'Personnel Details'!$G$23)))</f>
        <v/>
      </c>
      <c r="JQ34" s="59">
        <f t="shared" si="106"/>
        <v>0</v>
      </c>
      <c r="JR34" s="53"/>
      <c r="JT34" s="78" t="str">
        <f>IF(JT$9="", "", IF(AND(NOT('Personnel Details'!$N$24=""), $B34&gt;='Personnel Details'!$N$24), 'Personnel Details'!$O$24, IF(AND(NOT('Personnel Details'!$I$24=""), $B34&gt;='Personnel Details'!$I$24), 'Personnel Details'!$J$24, 'Personnel Details'!$E$24)))</f>
        <v/>
      </c>
      <c r="JU34" s="59" t="str">
        <f>IF(JT$9="", "", IF(AND(NOT('Personnel Details'!$N$24=""), $B34&gt;='Personnel Details'!$N$24), IF('Personnel Details'!$P$24="","", 'Personnel Details'!$P$24), IF(AND(NOT('Personnel Details'!$I$24=""), $B34&gt;='Personnel Details'!$I$24), IF('Personnel Details'!$K$24="", "", 'Personnel Details'!$K$24), IF('Personnel Details'!$F$24="", "", 'Personnel Details'!$F$24))))</f>
        <v/>
      </c>
      <c r="JV34" s="79" t="str">
        <f>IF(JT$9="", "", IF(AND(NOT('Personnel Details'!$N$24=""), $B34&gt;='Personnel Details'!$N$24), 'Personnel Details'!$Q$24, IF(AND(NOT('Personnel Details'!$I$24=""), $B34&gt;='Personnel Details'!$I$24), 'Personnel Details'!$L$24, 'Personnel Details'!$G$24)))</f>
        <v/>
      </c>
      <c r="JW34" s="59">
        <f t="shared" si="107"/>
        <v>0</v>
      </c>
      <c r="JX34" s="53"/>
      <c r="JZ34" s="78" t="str">
        <f>IF(JZ$9="", "", IF(AND(NOT('Personnel Details'!$N$25=""), $B34&gt;='Personnel Details'!$N$25), 'Personnel Details'!$O$25, IF(AND(NOT('Personnel Details'!$I$25=""), $B34&gt;='Personnel Details'!$I$25), 'Personnel Details'!$J$25, 'Personnel Details'!$E$25)))</f>
        <v/>
      </c>
      <c r="KA34" s="59" t="str">
        <f>IF(JZ$9="", "", IF(AND(NOT('Personnel Details'!$N$25=""), $B34&gt;='Personnel Details'!$N$25), IF('Personnel Details'!$P$25="","", 'Personnel Details'!$P$25), IF(AND(NOT('Personnel Details'!$I$25=""), $B34&gt;='Personnel Details'!$I$25), IF('Personnel Details'!$K$25="", "", 'Personnel Details'!$K$25), IF('Personnel Details'!$F$25="", "", 'Personnel Details'!$F$25))))</f>
        <v/>
      </c>
      <c r="KB34" s="79" t="str">
        <f>IF(JZ$9="", "", IF(AND(NOT('Personnel Details'!$N$25=""), $B34&gt;='Personnel Details'!$N$25), 'Personnel Details'!$Q$25, IF(AND(NOT('Personnel Details'!$I$25=""), $B34&gt;='Personnel Details'!$I$25), 'Personnel Details'!$L$25, 'Personnel Details'!$G$25)))</f>
        <v/>
      </c>
      <c r="KC34" s="59">
        <f t="shared" si="108"/>
        <v>0</v>
      </c>
      <c r="KD34" s="53"/>
      <c r="KF34" s="78" t="str">
        <f>IF(KF$9="", "", IF(AND(NOT('Personnel Details'!$N$26=""), $B34&gt;='Personnel Details'!$N$26), 'Personnel Details'!$O$26, IF(AND(NOT('Personnel Details'!$I$26=""), $B34&gt;='Personnel Details'!$I$26), 'Personnel Details'!$J$26, 'Personnel Details'!$E$26)))</f>
        <v/>
      </c>
      <c r="KG34" s="59" t="str">
        <f>IF(KF$9="", "", IF(AND(NOT('Personnel Details'!$N$26=""), $B34&gt;='Personnel Details'!$N$26), IF('Personnel Details'!$P$26="","", 'Personnel Details'!$P$26), IF(AND(NOT('Personnel Details'!$I$26=""), $B34&gt;='Personnel Details'!$I$26), IF('Personnel Details'!$K$26="", "", 'Personnel Details'!$K$26), IF('Personnel Details'!$F$26="", "", 'Personnel Details'!$F$26))))</f>
        <v/>
      </c>
      <c r="KH34" s="79" t="str">
        <f>IF(KF$9="", "", IF(AND(NOT('Personnel Details'!$N$26=""), $B34&gt;='Personnel Details'!$N$26), 'Personnel Details'!$Q$26, IF(AND(NOT('Personnel Details'!$I$26=""), $B34&gt;='Personnel Details'!$I$26), 'Personnel Details'!$L$26, 'Personnel Details'!$G$26)))</f>
        <v/>
      </c>
      <c r="KI34" s="59">
        <f t="shared" si="109"/>
        <v>0</v>
      </c>
      <c r="KJ34" s="53"/>
      <c r="KL34" s="78" t="str">
        <f>IF(KL$9="", "", IF(AND(NOT('Personnel Details'!$N$27=""), $B34&gt;='Personnel Details'!$N$27), 'Personnel Details'!$O$27, IF(AND(NOT('Personnel Details'!$I$27=""), $B34&gt;='Personnel Details'!$I$27), 'Personnel Details'!$J$27, 'Personnel Details'!$E$27)))</f>
        <v/>
      </c>
      <c r="KM34" s="59" t="str">
        <f>IF(KL$9="", "", IF(AND(NOT('Personnel Details'!$N$27=""), $B34&gt;='Personnel Details'!$N$27), IF('Personnel Details'!$P$27="","", 'Personnel Details'!$P$27), IF(AND(NOT('Personnel Details'!$I$27=""), $B34&gt;='Personnel Details'!$I$27), IF('Personnel Details'!$K$27="", "", 'Personnel Details'!$K$27), IF('Personnel Details'!$F$27="", "", 'Personnel Details'!$F$27))))</f>
        <v/>
      </c>
      <c r="KN34" s="79" t="str">
        <f>IF(KL$9="", "", IF(AND(NOT('Personnel Details'!$N$27=""), $B34&gt;='Personnel Details'!$N$27), 'Personnel Details'!$Q$27, IF(AND(NOT('Personnel Details'!$I$27=""), $B34&gt;='Personnel Details'!$I$27), 'Personnel Details'!$L$27, 'Personnel Details'!$G$27)))</f>
        <v/>
      </c>
      <c r="KO34" s="59">
        <f t="shared" si="110"/>
        <v>0</v>
      </c>
      <c r="KP34" s="53"/>
      <c r="KR34" s="78" t="str">
        <f>IF(KR$9="", "", IF(AND(NOT('Personnel Details'!$N$28=""), $B34&gt;='Personnel Details'!$N$28), 'Personnel Details'!$O$28, IF(AND(NOT('Personnel Details'!$I$28=""), $B34&gt;='Personnel Details'!$I$28), 'Personnel Details'!$J$28, 'Personnel Details'!$E$28)))</f>
        <v/>
      </c>
      <c r="KS34" s="59" t="str">
        <f>IF(KR$9="", "", IF(AND(NOT('Personnel Details'!$N$28=""), $B34&gt;='Personnel Details'!$N$28), IF('Personnel Details'!$P$28="","", 'Personnel Details'!$P$28), IF(AND(NOT('Personnel Details'!$I$28=""), $B34&gt;='Personnel Details'!$I$28), IF('Personnel Details'!$K$28="", "", 'Personnel Details'!$K$28), IF('Personnel Details'!$F$28="", "", 'Personnel Details'!$F$28))))</f>
        <v/>
      </c>
      <c r="KT34" s="79" t="str">
        <f>IF(KR$9="", "", IF(AND(NOT('Personnel Details'!$N$28=""), $B34&gt;='Personnel Details'!$N$28), 'Personnel Details'!$Q$28, IF(AND(NOT('Personnel Details'!$I$28=""), $B34&gt;='Personnel Details'!$I$28), 'Personnel Details'!$L$28, 'Personnel Details'!$G$28)))</f>
        <v/>
      </c>
      <c r="KU34" s="59">
        <f t="shared" si="111"/>
        <v>0</v>
      </c>
      <c r="KV34" s="53"/>
      <c r="KX34" s="78" t="str">
        <f>IF(KX$9="", "", IF(AND(NOT('Personnel Details'!$N$29=""), $B34&gt;='Personnel Details'!$N$29), 'Personnel Details'!$O$29, IF(AND(NOT('Personnel Details'!$I$29=""), $B34&gt;='Personnel Details'!$I$29), 'Personnel Details'!$J$29, 'Personnel Details'!$E$29)))</f>
        <v/>
      </c>
      <c r="KY34" s="59" t="str">
        <f>IF(KX$9="", "", IF(AND(NOT('Personnel Details'!$N$29=""), $B34&gt;='Personnel Details'!$N$29), IF('Personnel Details'!$P$29="","", 'Personnel Details'!$P$29), IF(AND(NOT('Personnel Details'!$I$29=""), $B34&gt;='Personnel Details'!$I$29), IF('Personnel Details'!$K$29="", "", 'Personnel Details'!$K$29), IF('Personnel Details'!$F$29="", "", 'Personnel Details'!$F$29))))</f>
        <v/>
      </c>
      <c r="KZ34" s="79" t="str">
        <f>IF(KX$9="", "", IF(AND(NOT('Personnel Details'!$N$29=""), $B34&gt;='Personnel Details'!$N$29), 'Personnel Details'!$Q$29, IF(AND(NOT('Personnel Details'!$I$29=""), $B34&gt;='Personnel Details'!$I$29), 'Personnel Details'!$L$29, 'Personnel Details'!$G$29)))</f>
        <v/>
      </c>
      <c r="LA34" s="59">
        <f t="shared" si="112"/>
        <v>0</v>
      </c>
      <c r="LB34" s="53"/>
      <c r="LD34" s="78" t="str">
        <f>IF(LD$9="", "", IF(AND(NOT('Personnel Details'!$N$30=""), $B34&gt;='Personnel Details'!$N$30), 'Personnel Details'!$O$30, IF(AND(NOT('Personnel Details'!$I$30=""), $B34&gt;='Personnel Details'!$I$30), 'Personnel Details'!$J$30, 'Personnel Details'!$E$30)))</f>
        <v/>
      </c>
      <c r="LE34" s="59" t="str">
        <f>IF(LD$9="", "", IF(AND(NOT('Personnel Details'!$N$30=""), $B34&gt;='Personnel Details'!$N$30), IF('Personnel Details'!$P$30="","", 'Personnel Details'!$P$30), IF(AND(NOT('Personnel Details'!$I$30=""), $B34&gt;='Personnel Details'!$I$30), IF('Personnel Details'!$K$30="", "", 'Personnel Details'!$K$30), IF('Personnel Details'!$F$30="", "", 'Personnel Details'!$F$30))))</f>
        <v/>
      </c>
      <c r="LF34" s="79" t="str">
        <f>IF(LD$9="", "", IF(AND(NOT('Personnel Details'!$N$30=""), $B34&gt;='Personnel Details'!$N$30), 'Personnel Details'!$Q$30, IF(AND(NOT('Personnel Details'!$I$30=""), $B34&gt;='Personnel Details'!$I$30), 'Personnel Details'!$L$30, 'Personnel Details'!$G$30)))</f>
        <v/>
      </c>
      <c r="LG34" s="59">
        <f t="shared" si="113"/>
        <v>0</v>
      </c>
      <c r="LH34" s="53"/>
      <c r="LJ34" s="78" t="str">
        <f>IF(LJ$9="", "", IF(AND(NOT('Personnel Details'!$N$31=""), $B34&gt;='Personnel Details'!$N$31), 'Personnel Details'!$O$31, IF(AND(NOT('Personnel Details'!$I$31=""), $B34&gt;='Personnel Details'!$I$31), 'Personnel Details'!$J$31, 'Personnel Details'!$E$31)))</f>
        <v/>
      </c>
      <c r="LK34" s="59" t="str">
        <f>IF(LJ$9="", "", IF(AND(NOT('Personnel Details'!$N$31=""), $B34&gt;='Personnel Details'!$N$31), IF('Personnel Details'!$P$31="","", 'Personnel Details'!$P$31), IF(AND(NOT('Personnel Details'!$I$31=""), $B34&gt;='Personnel Details'!$I$31), IF('Personnel Details'!$K$31="", "", 'Personnel Details'!$K$31), IF('Personnel Details'!$F$31="", "", 'Personnel Details'!$F$31))))</f>
        <v/>
      </c>
      <c r="LL34" s="79" t="str">
        <f>IF(LJ$9="", "", IF(AND(NOT('Personnel Details'!$N$31=""), $B34&gt;='Personnel Details'!$N$31), 'Personnel Details'!$Q$31, IF(AND(NOT('Personnel Details'!$I$31=""), $B34&gt;='Personnel Details'!$I$31), 'Personnel Details'!$L$31, 'Personnel Details'!$G$31)))</f>
        <v/>
      </c>
      <c r="LM34" s="59">
        <f t="shared" si="114"/>
        <v>0</v>
      </c>
      <c r="LN34" s="53"/>
      <c r="LP34" s="78" t="str">
        <f>IF(LP$9="", "", IF(AND(NOT('Personnel Details'!$N$32=""), $B34&gt;='Personnel Details'!$N$32), 'Personnel Details'!$O$32, IF(AND(NOT('Personnel Details'!$I$32=""), $B34&gt;='Personnel Details'!$I$32), 'Personnel Details'!$J$32, 'Personnel Details'!$E$32)))</f>
        <v/>
      </c>
      <c r="LQ34" s="59" t="str">
        <f>IF(LP$9="", "", IF(AND(NOT('Personnel Details'!$N$32=""), $B34&gt;='Personnel Details'!$N$32), IF('Personnel Details'!$P$32="","", 'Personnel Details'!$P$32), IF(AND(NOT('Personnel Details'!$I$32=""), $B34&gt;='Personnel Details'!$I$32), IF('Personnel Details'!$K$32="", "", 'Personnel Details'!$K$32), IF('Personnel Details'!$F$32="", "", 'Personnel Details'!$F$32))))</f>
        <v/>
      </c>
      <c r="LR34" s="79" t="str">
        <f>IF(LP$9="", "", IF(AND(NOT('Personnel Details'!$N$32=""), $B34&gt;='Personnel Details'!$N$32), 'Personnel Details'!$Q$32, IF(AND(NOT('Personnel Details'!$I$32=""), $B34&gt;='Personnel Details'!$I$32), 'Personnel Details'!$L$32, 'Personnel Details'!$G$32)))</f>
        <v/>
      </c>
      <c r="LS34" s="59">
        <f t="shared" si="115"/>
        <v>0</v>
      </c>
      <c r="LT34" s="53"/>
      <c r="LV34" s="78" t="str">
        <f>IF(LV$9="", "", IF(AND(NOT('Personnel Details'!$N$33=""), $B34&gt;='Personnel Details'!$N$33), 'Personnel Details'!$O$33, IF(AND(NOT('Personnel Details'!$I$33=""), $B34&gt;='Personnel Details'!$I$33), 'Personnel Details'!$J$33, 'Personnel Details'!$E$33)))</f>
        <v/>
      </c>
      <c r="LW34" s="59" t="str">
        <f>IF(LV$9="", "", IF(AND(NOT('Personnel Details'!$N$33=""), $B34&gt;='Personnel Details'!$N$33), IF('Personnel Details'!$P$33="","", 'Personnel Details'!$P$33), IF(AND(NOT('Personnel Details'!$I$33=""), $B34&gt;='Personnel Details'!$I$33), IF('Personnel Details'!$K$33="", "", 'Personnel Details'!$K$33), IF('Personnel Details'!$F$33="", "", 'Personnel Details'!$F$33))))</f>
        <v/>
      </c>
      <c r="LX34" s="79" t="str">
        <f>IF(LV$9="", "", IF(AND(NOT('Personnel Details'!$N$33=""), $B34&gt;='Personnel Details'!$N$33), 'Personnel Details'!$Q$33, IF(AND(NOT('Personnel Details'!$I$33=""), $B34&gt;='Personnel Details'!$I$33), 'Personnel Details'!$L$33, 'Personnel Details'!$G$33)))</f>
        <v/>
      </c>
      <c r="LY34" s="59">
        <f t="shared" si="116"/>
        <v>0</v>
      </c>
      <c r="LZ34" s="53"/>
      <c r="MB34" s="78" t="str">
        <f>IF(MB$9="", "", IF(AND(NOT('Personnel Details'!$N$34=""), $B34&gt;='Personnel Details'!$N$34), 'Personnel Details'!$O$34, IF(AND(NOT('Personnel Details'!$I$34=""), $B34&gt;='Personnel Details'!$I$34), 'Personnel Details'!$J$34, 'Personnel Details'!$E$34)))</f>
        <v/>
      </c>
      <c r="MC34" s="59" t="str">
        <f>IF(MB$9="", "", IF(AND(NOT('Personnel Details'!$N$34=""), $B34&gt;='Personnel Details'!$N$34), IF('Personnel Details'!$P$34="","", 'Personnel Details'!$P$34), IF(AND(NOT('Personnel Details'!$I$34=""), $B34&gt;='Personnel Details'!$I$34), IF('Personnel Details'!$K$34="", "", 'Personnel Details'!$K$34), IF('Personnel Details'!$F$34="", "", 'Personnel Details'!$F$34))))</f>
        <v/>
      </c>
      <c r="MD34" s="79" t="str">
        <f>IF(MB$9="", "", IF(AND(NOT('Personnel Details'!$N$34=""), $B34&gt;='Personnel Details'!$N$34), 'Personnel Details'!$Q$34, IF(AND(NOT('Personnel Details'!$I$34=""), $B34&gt;='Personnel Details'!$I$34), 'Personnel Details'!$L$34, 'Personnel Details'!$G$34)))</f>
        <v/>
      </c>
      <c r="ME34" s="59">
        <f t="shared" si="117"/>
        <v>0</v>
      </c>
      <c r="MF34" s="53"/>
      <c r="MH34" s="78" t="str">
        <f>IF(MH$9="", "", IF(AND(NOT('Personnel Details'!$N$35=""), $B34&gt;='Personnel Details'!$N$35), 'Personnel Details'!$O$35, IF(AND(NOT('Personnel Details'!$I$35=""), $B34&gt;='Personnel Details'!$I$35), 'Personnel Details'!$J$35, 'Personnel Details'!$E$35)))</f>
        <v/>
      </c>
      <c r="MI34" s="59" t="str">
        <f>IF(MH$9="", "", IF(AND(NOT('Personnel Details'!$N$35=""), $B34&gt;='Personnel Details'!$N$35), IF('Personnel Details'!$P$35="","", 'Personnel Details'!$P$35), IF(AND(NOT('Personnel Details'!$I$35=""), $B34&gt;='Personnel Details'!$I$35), IF('Personnel Details'!$K$35="", "", 'Personnel Details'!$K$35), IF('Personnel Details'!$F$35="", "", 'Personnel Details'!$F$35))))</f>
        <v/>
      </c>
      <c r="MJ34" s="79" t="str">
        <f>IF(MH$9="", "", IF(AND(NOT('Personnel Details'!$N$35=""), $B34&gt;='Personnel Details'!$N$35), 'Personnel Details'!$Q$35, IF(AND(NOT('Personnel Details'!$I$35=""), $B34&gt;='Personnel Details'!$I$35), 'Personnel Details'!$L$35, 'Personnel Details'!$G$35)))</f>
        <v/>
      </c>
      <c r="MK34" s="59">
        <f t="shared" si="118"/>
        <v>0</v>
      </c>
      <c r="ML34" s="53"/>
      <c r="MN34" s="78" t="str">
        <f>IF(MN$9="", "", IF(AND(NOT('Personnel Details'!$N$36=""), $B34&gt;='Personnel Details'!$N$36), 'Personnel Details'!$O$36, IF(AND(NOT('Personnel Details'!$I$36=""), $B34&gt;='Personnel Details'!$I$36), 'Personnel Details'!$J$36, 'Personnel Details'!$E$36)))</f>
        <v/>
      </c>
      <c r="MO34" s="59" t="str">
        <f>IF(MN$9="", "", IF(AND(NOT('Personnel Details'!$N$36=""), $B34&gt;='Personnel Details'!$N$36), IF('Personnel Details'!$P$36="","", 'Personnel Details'!$P$36), IF(AND(NOT('Personnel Details'!$I$36=""), $B34&gt;='Personnel Details'!$I$36), IF('Personnel Details'!$K$36="", "", 'Personnel Details'!$K$36), IF('Personnel Details'!$F$36="", "", 'Personnel Details'!$F$36))))</f>
        <v/>
      </c>
      <c r="MP34" s="79" t="str">
        <f>IF(MN$9="", "", IF(AND(NOT('Personnel Details'!$N$36=""), $B34&gt;='Personnel Details'!$N$36), 'Personnel Details'!$Q$36, IF(AND(NOT('Personnel Details'!$I$36=""), $B34&gt;='Personnel Details'!$I$36), 'Personnel Details'!$L$36, 'Personnel Details'!$G$36)))</f>
        <v/>
      </c>
      <c r="MQ34" s="59">
        <f t="shared" si="119"/>
        <v>0</v>
      </c>
      <c r="MR34" s="53"/>
      <c r="MT34" s="78" t="str">
        <f>IF(MT$9="", "", IF(AND(NOT('Personnel Details'!$N$37=""), $B34&gt;='Personnel Details'!$N$37), 'Personnel Details'!$O$37, IF(AND(NOT('Personnel Details'!$I$37=""), $B34&gt;='Personnel Details'!$I$37), 'Personnel Details'!$J$37, 'Personnel Details'!$E$37)))</f>
        <v/>
      </c>
      <c r="MU34" s="59" t="str">
        <f>IF(MT$9="", "", IF(AND(NOT('Personnel Details'!$N$37=""), $B34&gt;='Personnel Details'!$N$37), IF('Personnel Details'!$P$37="","", 'Personnel Details'!$P$37), IF(AND(NOT('Personnel Details'!$I$37=""), $B34&gt;='Personnel Details'!$I$37), IF('Personnel Details'!$K$37="", "", 'Personnel Details'!$K$37), IF('Personnel Details'!$F$37="", "", 'Personnel Details'!$F$37))))</f>
        <v/>
      </c>
      <c r="MV34" s="79" t="str">
        <f>IF(MT$9="", "", IF(AND(NOT('Personnel Details'!$N$37=""), $B34&gt;='Personnel Details'!$N$37), 'Personnel Details'!$Q$37, IF(AND(NOT('Personnel Details'!$I$37=""), $B34&gt;='Personnel Details'!$I$37), 'Personnel Details'!$L$37, 'Personnel Details'!$G$37)))</f>
        <v/>
      </c>
      <c r="MW34" s="59">
        <f t="shared" si="120"/>
        <v>0</v>
      </c>
      <c r="MX34" s="53"/>
      <c r="MZ34" s="78" t="str">
        <f>IF(MZ$9="", "", IF(AND(NOT('Personnel Details'!$N$38=""), $B34&gt;='Personnel Details'!$N$38), 'Personnel Details'!$O$38, IF(AND(NOT('Personnel Details'!$I$38=""), $B34&gt;='Personnel Details'!$I$38), 'Personnel Details'!$J$38, 'Personnel Details'!$E$38)))</f>
        <v/>
      </c>
      <c r="NA34" s="59" t="str">
        <f>IF(MZ$9="", "", IF(AND(NOT('Personnel Details'!$N$38=""), $B34&gt;='Personnel Details'!$N$38), IF('Personnel Details'!$P$38="","", 'Personnel Details'!$P$38), IF(AND(NOT('Personnel Details'!$I$38=""), $B34&gt;='Personnel Details'!$I$38), IF('Personnel Details'!$K$38="", "", 'Personnel Details'!$K$38), IF('Personnel Details'!$F$38="", "", 'Personnel Details'!$F$38))))</f>
        <v/>
      </c>
      <c r="NB34" s="79" t="str">
        <f>IF(MZ$9="", "", IF(AND(NOT('Personnel Details'!$N$38=""), $B34&gt;='Personnel Details'!$N$38), 'Personnel Details'!$Q$38, IF(AND(NOT('Personnel Details'!$I$38=""), $B34&gt;='Personnel Details'!$I$38), 'Personnel Details'!$L$38, 'Personnel Details'!$G$38)))</f>
        <v/>
      </c>
      <c r="NC34" s="59">
        <f t="shared" si="121"/>
        <v>0</v>
      </c>
      <c r="ND34" s="53"/>
      <c r="NF34" s="78" t="str">
        <f>IF(NF$9="", "", IF(AND(NOT('Personnel Details'!$N$39=""), $B34&gt;='Personnel Details'!$N$39), 'Personnel Details'!$O$39, IF(AND(NOT('Personnel Details'!$I$39=""), $B34&gt;='Personnel Details'!$I$39), 'Personnel Details'!$J$39, 'Personnel Details'!$E$39)))</f>
        <v/>
      </c>
      <c r="NG34" s="59" t="str">
        <f>IF(NF$9="", "", IF(AND(NOT('Personnel Details'!$N$39=""), $B34&gt;='Personnel Details'!$N$39), IF('Personnel Details'!$P$39="","", 'Personnel Details'!$P$39), IF(AND(NOT('Personnel Details'!$I$39=""), $B34&gt;='Personnel Details'!$I$39), IF('Personnel Details'!$K$39="", "", 'Personnel Details'!$K$39), IF('Personnel Details'!$F$39="", "", 'Personnel Details'!$F$39))))</f>
        <v/>
      </c>
      <c r="NH34" s="79" t="str">
        <f>IF(NF$9="", "", IF(AND(NOT('Personnel Details'!$N$39=""), $B34&gt;='Personnel Details'!$N$39), 'Personnel Details'!$Q$39, IF(AND(NOT('Personnel Details'!$I$39=""), $B34&gt;='Personnel Details'!$I$39), 'Personnel Details'!$L$39, 'Personnel Details'!$G$39)))</f>
        <v/>
      </c>
      <c r="NI34" s="59">
        <f t="shared" si="122"/>
        <v>0</v>
      </c>
      <c r="NJ34" s="53"/>
      <c r="NL34" s="78" t="str">
        <f>IF(NL$9="", "", IF(AND(NOT('Personnel Details'!$N$40=""), $B34&gt;='Personnel Details'!$N$40), 'Personnel Details'!$O$40, IF(AND(NOT('Personnel Details'!$I$40=""), $B34&gt;='Personnel Details'!$I$40), 'Personnel Details'!$J$40, 'Personnel Details'!$E$40)))</f>
        <v/>
      </c>
      <c r="NM34" s="59" t="str">
        <f>IF(NL$9="", "", IF(AND(NOT('Personnel Details'!$N$40=""), $B34&gt;='Personnel Details'!$N$40), IF('Personnel Details'!$P$40="","", 'Personnel Details'!$P$40), IF(AND(NOT('Personnel Details'!$I$40=""), $B34&gt;='Personnel Details'!$I$40), IF('Personnel Details'!$K$40="", "", 'Personnel Details'!$K$40), IF('Personnel Details'!$F$40="", "", 'Personnel Details'!$F$40))))</f>
        <v/>
      </c>
      <c r="NN34" s="79" t="str">
        <f>IF(NL$9="", "", IF(AND(NOT('Personnel Details'!$N$40=""), $B34&gt;='Personnel Details'!$N$40), 'Personnel Details'!$Q$40, IF(AND(NOT('Personnel Details'!$I$40=""), $B34&gt;='Personnel Details'!$I$40), 'Personnel Details'!$L$40, 'Personnel Details'!$G$40)))</f>
        <v/>
      </c>
      <c r="NO34" s="59">
        <f t="shared" si="123"/>
        <v>0</v>
      </c>
      <c r="NP34" s="53"/>
    </row>
    <row r="35" spans="1:380" x14ac:dyDescent="0.25">
      <c r="A35" s="32"/>
      <c r="B35" s="113">
        <f>IFERROR(IF(B34+1&gt;'Personnel Details'!$U$5, "", B34+1), "")</f>
        <v>43855</v>
      </c>
      <c r="C35" s="32"/>
      <c r="D35" s="120"/>
      <c r="E35" s="13" t="str">
        <f t="shared" si="2"/>
        <v/>
      </c>
      <c r="F35" s="13" t="str">
        <f t="shared" si="33"/>
        <v/>
      </c>
      <c r="G35" s="56" t="str">
        <f t="shared" si="124"/>
        <v/>
      </c>
      <c r="H35" s="16" t="str">
        <f t="shared" si="34"/>
        <v/>
      </c>
      <c r="I35" s="32"/>
      <c r="J35" s="120"/>
      <c r="K35" s="62" t="str">
        <f t="shared" si="3"/>
        <v/>
      </c>
      <c r="L35" s="62" t="str">
        <f t="shared" si="35"/>
        <v/>
      </c>
      <c r="M35" s="65" t="str">
        <f t="shared" si="125"/>
        <v/>
      </c>
      <c r="N35" s="68" t="str">
        <f t="shared" si="36"/>
        <v/>
      </c>
      <c r="O35" s="32"/>
      <c r="P35" s="120"/>
      <c r="Q35" s="62" t="str">
        <f t="shared" si="4"/>
        <v/>
      </c>
      <c r="R35" s="62" t="str">
        <f t="shared" si="37"/>
        <v/>
      </c>
      <c r="S35" s="65" t="str">
        <f t="shared" si="126"/>
        <v/>
      </c>
      <c r="T35" s="68" t="str">
        <f t="shared" si="38"/>
        <v/>
      </c>
      <c r="U35" s="32"/>
      <c r="V35" s="120"/>
      <c r="W35" s="62" t="str">
        <f t="shared" si="5"/>
        <v/>
      </c>
      <c r="X35" s="62" t="str">
        <f t="shared" si="39"/>
        <v/>
      </c>
      <c r="Y35" s="65" t="str">
        <f t="shared" si="127"/>
        <v/>
      </c>
      <c r="Z35" s="68" t="str">
        <f t="shared" si="40"/>
        <v/>
      </c>
      <c r="AA35" s="32"/>
      <c r="AB35" s="120"/>
      <c r="AC35" s="62" t="str">
        <f t="shared" si="6"/>
        <v/>
      </c>
      <c r="AD35" s="62" t="str">
        <f t="shared" si="41"/>
        <v/>
      </c>
      <c r="AE35" s="65" t="str">
        <f t="shared" si="128"/>
        <v/>
      </c>
      <c r="AF35" s="68" t="str">
        <f t="shared" si="42"/>
        <v/>
      </c>
      <c r="AG35" s="32"/>
      <c r="AH35" s="120"/>
      <c r="AI35" s="62" t="str">
        <f t="shared" si="7"/>
        <v/>
      </c>
      <c r="AJ35" s="62" t="str">
        <f t="shared" si="43"/>
        <v/>
      </c>
      <c r="AK35" s="65" t="str">
        <f t="shared" si="129"/>
        <v/>
      </c>
      <c r="AL35" s="68" t="str">
        <f t="shared" si="44"/>
        <v/>
      </c>
      <c r="AM35" s="32"/>
      <c r="AN35" s="120"/>
      <c r="AO35" s="62" t="str">
        <f t="shared" si="8"/>
        <v/>
      </c>
      <c r="AP35" s="62" t="str">
        <f t="shared" si="45"/>
        <v/>
      </c>
      <c r="AQ35" s="65" t="str">
        <f t="shared" si="130"/>
        <v/>
      </c>
      <c r="AR35" s="68" t="str">
        <f t="shared" si="46"/>
        <v/>
      </c>
      <c r="AS35" s="32"/>
      <c r="AT35" s="120"/>
      <c r="AU35" s="62" t="str">
        <f t="shared" si="9"/>
        <v/>
      </c>
      <c r="AV35" s="62" t="str">
        <f t="shared" si="47"/>
        <v/>
      </c>
      <c r="AW35" s="65" t="str">
        <f t="shared" si="131"/>
        <v/>
      </c>
      <c r="AX35" s="68" t="str">
        <f t="shared" si="48"/>
        <v/>
      </c>
      <c r="AY35" s="32"/>
      <c r="AZ35" s="120"/>
      <c r="BA35" s="62" t="str">
        <f t="shared" si="10"/>
        <v/>
      </c>
      <c r="BB35" s="62" t="str">
        <f t="shared" si="49"/>
        <v/>
      </c>
      <c r="BC35" s="65" t="str">
        <f t="shared" si="132"/>
        <v/>
      </c>
      <c r="BD35" s="68" t="str">
        <f t="shared" si="50"/>
        <v/>
      </c>
      <c r="BE35" s="32"/>
      <c r="BF35" s="120"/>
      <c r="BG35" s="62" t="str">
        <f t="shared" si="11"/>
        <v/>
      </c>
      <c r="BH35" s="62" t="str">
        <f t="shared" si="51"/>
        <v/>
      </c>
      <c r="BI35" s="65" t="str">
        <f t="shared" si="133"/>
        <v/>
      </c>
      <c r="BJ35" s="68" t="str">
        <f t="shared" si="52"/>
        <v/>
      </c>
      <c r="BK35" s="32"/>
      <c r="BL35" s="120"/>
      <c r="BM35" s="62" t="str">
        <f t="shared" si="12"/>
        <v/>
      </c>
      <c r="BN35" s="62" t="str">
        <f t="shared" si="53"/>
        <v/>
      </c>
      <c r="BO35" s="65" t="str">
        <f t="shared" si="134"/>
        <v/>
      </c>
      <c r="BP35" s="68" t="str">
        <f t="shared" si="54"/>
        <v/>
      </c>
      <c r="BQ35" s="32"/>
      <c r="BR35" s="120"/>
      <c r="BS35" s="62" t="str">
        <f t="shared" si="13"/>
        <v/>
      </c>
      <c r="BT35" s="62" t="str">
        <f t="shared" si="55"/>
        <v/>
      </c>
      <c r="BU35" s="65" t="str">
        <f t="shared" si="135"/>
        <v/>
      </c>
      <c r="BV35" s="68" t="str">
        <f t="shared" si="56"/>
        <v/>
      </c>
      <c r="BW35" s="32"/>
      <c r="BX35" s="120"/>
      <c r="BY35" s="62" t="str">
        <f t="shared" si="14"/>
        <v/>
      </c>
      <c r="BZ35" s="62" t="str">
        <f t="shared" si="57"/>
        <v/>
      </c>
      <c r="CA35" s="65" t="str">
        <f t="shared" si="136"/>
        <v/>
      </c>
      <c r="CB35" s="68" t="str">
        <f t="shared" si="58"/>
        <v/>
      </c>
      <c r="CC35" s="32"/>
      <c r="CD35" s="120"/>
      <c r="CE35" s="62" t="str">
        <f t="shared" si="15"/>
        <v/>
      </c>
      <c r="CF35" s="62" t="str">
        <f t="shared" si="59"/>
        <v/>
      </c>
      <c r="CG35" s="65" t="str">
        <f t="shared" si="137"/>
        <v/>
      </c>
      <c r="CH35" s="68" t="str">
        <f t="shared" si="60"/>
        <v/>
      </c>
      <c r="CI35" s="32"/>
      <c r="CJ35" s="120"/>
      <c r="CK35" s="62" t="str">
        <f t="shared" si="16"/>
        <v/>
      </c>
      <c r="CL35" s="62" t="str">
        <f t="shared" si="61"/>
        <v/>
      </c>
      <c r="CM35" s="65" t="str">
        <f t="shared" si="138"/>
        <v/>
      </c>
      <c r="CN35" s="68" t="str">
        <f t="shared" si="62"/>
        <v/>
      </c>
      <c r="CO35" s="32"/>
      <c r="CP35" s="120"/>
      <c r="CQ35" s="62" t="str">
        <f t="shared" si="17"/>
        <v/>
      </c>
      <c r="CR35" s="62" t="str">
        <f t="shared" si="63"/>
        <v/>
      </c>
      <c r="CS35" s="65" t="str">
        <f t="shared" si="139"/>
        <v/>
      </c>
      <c r="CT35" s="68" t="str">
        <f t="shared" si="64"/>
        <v/>
      </c>
      <c r="CU35" s="32"/>
      <c r="CV35" s="120"/>
      <c r="CW35" s="62" t="str">
        <f t="shared" si="18"/>
        <v/>
      </c>
      <c r="CX35" s="62" t="str">
        <f t="shared" si="65"/>
        <v/>
      </c>
      <c r="CY35" s="65" t="str">
        <f t="shared" si="140"/>
        <v/>
      </c>
      <c r="CZ35" s="68" t="str">
        <f t="shared" si="66"/>
        <v/>
      </c>
      <c r="DA35" s="32"/>
      <c r="DB35" s="120"/>
      <c r="DC35" s="62" t="str">
        <f t="shared" si="19"/>
        <v/>
      </c>
      <c r="DD35" s="62" t="str">
        <f t="shared" si="67"/>
        <v/>
      </c>
      <c r="DE35" s="65" t="str">
        <f t="shared" si="141"/>
        <v/>
      </c>
      <c r="DF35" s="68" t="str">
        <f t="shared" si="68"/>
        <v/>
      </c>
      <c r="DG35" s="32"/>
      <c r="DH35" s="120"/>
      <c r="DI35" s="62" t="str">
        <f t="shared" si="20"/>
        <v/>
      </c>
      <c r="DJ35" s="62" t="str">
        <f t="shared" si="69"/>
        <v/>
      </c>
      <c r="DK35" s="65" t="str">
        <f t="shared" si="142"/>
        <v/>
      </c>
      <c r="DL35" s="68" t="str">
        <f t="shared" si="70"/>
        <v/>
      </c>
      <c r="DM35" s="32"/>
      <c r="DN35" s="120"/>
      <c r="DO35" s="62" t="str">
        <f t="shared" si="21"/>
        <v/>
      </c>
      <c r="DP35" s="62" t="str">
        <f t="shared" si="71"/>
        <v/>
      </c>
      <c r="DQ35" s="65" t="str">
        <f t="shared" si="143"/>
        <v/>
      </c>
      <c r="DR35" s="68" t="str">
        <f t="shared" si="72"/>
        <v/>
      </c>
      <c r="DS35" s="32"/>
      <c r="DT35" s="120"/>
      <c r="DU35" s="62" t="str">
        <f t="shared" si="22"/>
        <v/>
      </c>
      <c r="DV35" s="62" t="str">
        <f t="shared" si="73"/>
        <v/>
      </c>
      <c r="DW35" s="65" t="str">
        <f t="shared" si="144"/>
        <v/>
      </c>
      <c r="DX35" s="68" t="str">
        <f t="shared" si="74"/>
        <v/>
      </c>
      <c r="DY35" s="32"/>
      <c r="DZ35" s="120"/>
      <c r="EA35" s="62" t="str">
        <f t="shared" si="23"/>
        <v/>
      </c>
      <c r="EB35" s="62" t="str">
        <f t="shared" si="75"/>
        <v/>
      </c>
      <c r="EC35" s="65" t="str">
        <f t="shared" si="145"/>
        <v/>
      </c>
      <c r="ED35" s="68" t="str">
        <f t="shared" si="76"/>
        <v/>
      </c>
      <c r="EE35" s="32"/>
      <c r="EF35" s="120"/>
      <c r="EG35" s="62" t="str">
        <f t="shared" si="24"/>
        <v/>
      </c>
      <c r="EH35" s="62" t="str">
        <f t="shared" si="77"/>
        <v/>
      </c>
      <c r="EI35" s="65" t="str">
        <f t="shared" si="146"/>
        <v/>
      </c>
      <c r="EJ35" s="68" t="str">
        <f t="shared" si="78"/>
        <v/>
      </c>
      <c r="EK35" s="32"/>
      <c r="EL35" s="120"/>
      <c r="EM35" s="62" t="str">
        <f t="shared" si="25"/>
        <v/>
      </c>
      <c r="EN35" s="62" t="str">
        <f t="shared" si="79"/>
        <v/>
      </c>
      <c r="EO35" s="65" t="str">
        <f t="shared" si="147"/>
        <v/>
      </c>
      <c r="EP35" s="68" t="str">
        <f t="shared" si="80"/>
        <v/>
      </c>
      <c r="EQ35" s="32"/>
      <c r="ER35" s="120"/>
      <c r="ES35" s="62" t="str">
        <f t="shared" si="26"/>
        <v/>
      </c>
      <c r="ET35" s="62" t="str">
        <f t="shared" si="81"/>
        <v/>
      </c>
      <c r="EU35" s="65" t="str">
        <f t="shared" si="148"/>
        <v/>
      </c>
      <c r="EV35" s="68" t="str">
        <f t="shared" si="82"/>
        <v/>
      </c>
      <c r="EW35" s="32"/>
      <c r="EX35" s="120"/>
      <c r="EY35" s="62" t="str">
        <f t="shared" si="27"/>
        <v/>
      </c>
      <c r="EZ35" s="62" t="str">
        <f t="shared" si="83"/>
        <v/>
      </c>
      <c r="FA35" s="65" t="str">
        <f t="shared" si="149"/>
        <v/>
      </c>
      <c r="FB35" s="68" t="str">
        <f t="shared" si="84"/>
        <v/>
      </c>
      <c r="FC35" s="32"/>
      <c r="FD35" s="120"/>
      <c r="FE35" s="62" t="str">
        <f t="shared" si="28"/>
        <v/>
      </c>
      <c r="FF35" s="62" t="str">
        <f t="shared" si="85"/>
        <v/>
      </c>
      <c r="FG35" s="65" t="str">
        <f t="shared" si="150"/>
        <v/>
      </c>
      <c r="FH35" s="68" t="str">
        <f t="shared" si="86"/>
        <v/>
      </c>
      <c r="FI35" s="32"/>
      <c r="FJ35" s="120"/>
      <c r="FK35" s="62" t="str">
        <f t="shared" si="29"/>
        <v/>
      </c>
      <c r="FL35" s="62" t="str">
        <f t="shared" si="87"/>
        <v/>
      </c>
      <c r="FM35" s="65" t="str">
        <f t="shared" si="151"/>
        <v/>
      </c>
      <c r="FN35" s="68" t="str">
        <f t="shared" si="88"/>
        <v/>
      </c>
      <c r="FO35" s="32"/>
      <c r="FP35" s="120"/>
      <c r="FQ35" s="62" t="str">
        <f t="shared" si="30"/>
        <v/>
      </c>
      <c r="FR35" s="62" t="str">
        <f t="shared" si="89"/>
        <v/>
      </c>
      <c r="FS35" s="65" t="str">
        <f t="shared" si="152"/>
        <v/>
      </c>
      <c r="FT35" s="68" t="str">
        <f t="shared" si="90"/>
        <v/>
      </c>
      <c r="FU35" s="32"/>
      <c r="FV35" s="120"/>
      <c r="FW35" s="62" t="str">
        <f t="shared" si="31"/>
        <v/>
      </c>
      <c r="FX35" s="62" t="str">
        <f t="shared" si="91"/>
        <v/>
      </c>
      <c r="FY35" s="65" t="str">
        <f t="shared" si="153"/>
        <v/>
      </c>
      <c r="FZ35" s="68" t="str">
        <f t="shared" si="92"/>
        <v/>
      </c>
      <c r="GA35" s="32"/>
      <c r="GC35" s="7" t="str">
        <f t="shared" si="93"/>
        <v>Jan 2020</v>
      </c>
      <c r="GD35" s="7" t="str">
        <f t="shared" ca="1" si="32"/>
        <v>Weekend</v>
      </c>
      <c r="GI35" s="45">
        <f t="shared" si="157"/>
        <v>44438</v>
      </c>
      <c r="GT35" s="71">
        <f>IF(GT$9="", "", IF(AND(NOT('Personnel Details'!$N$11=""), $B35&gt;='Personnel Details'!$N$11), 'Personnel Details'!$O$11, IF(AND(NOT('Personnel Details'!$I$11=""), $B35&gt;='Personnel Details'!$I$11), 'Personnel Details'!$J$11, 'Personnel Details'!$E$11)))</f>
        <v>0.8</v>
      </c>
      <c r="GU35" s="59" t="str">
        <f>IF(GT$9="", "", IF(AND(NOT('Personnel Details'!$N$11=""), $B35&gt;='Personnel Details'!$N$11), IF('Personnel Details'!$P$11="","", 'Personnel Details'!$P$11), IF(AND(NOT('Personnel Details'!$I$11=""), $B35&gt;='Personnel Details'!$I$11), IF('Personnel Details'!$K$11="", "", 'Personnel Details'!$K$11), IF('Personnel Details'!$F$11="", "", 'Personnel Details'!$F$11))))</f>
        <v/>
      </c>
      <c r="GV35" s="74">
        <f>IF(GT$9="", "", IF(AND(NOT('Personnel Details'!$N$11=""), $B35&gt;='Personnel Details'!$N$11), 'Personnel Details'!$Q$11, IF(AND(NOT('Personnel Details'!$I$11=""), $B35&gt;='Personnel Details'!$I$11), 'Personnel Details'!$L$11, 'Personnel Details'!$G$11)))</f>
        <v>0</v>
      </c>
      <c r="GW35" s="59">
        <f t="shared" si="94"/>
        <v>1280</v>
      </c>
      <c r="GX35" s="53"/>
      <c r="GZ35" s="78">
        <f>IF(GZ$9="", "", IF(AND(NOT('Personnel Details'!$N$12=""), $B35&gt;='Personnel Details'!$N$12), 'Personnel Details'!$O$12, IF(AND(NOT('Personnel Details'!$I$12=""), $B35&gt;='Personnel Details'!$I$12), 'Personnel Details'!$J$12, 'Personnel Details'!$E$12)))</f>
        <v>0.8</v>
      </c>
      <c r="HA35" s="59" t="str">
        <f>IF(GZ$9="", "", IF(AND(NOT('Personnel Details'!$N$12=""), $B35&gt;='Personnel Details'!$N$12), IF('Personnel Details'!$P$12="","", 'Personnel Details'!$P$12), IF(AND(NOT('Personnel Details'!$I$12=""), $B35&gt;='Personnel Details'!$I$12), IF('Personnel Details'!$K$12="", "", 'Personnel Details'!$K$12), IF('Personnel Details'!$F$12="", "", 'Personnel Details'!$F$12))))</f>
        <v/>
      </c>
      <c r="HB35" s="79">
        <f>IF(GZ$9="", "", IF(AND(NOT('Personnel Details'!$N$12=""), $B35&gt;='Personnel Details'!$N$12), 'Personnel Details'!$Q$12, IF(AND(NOT('Personnel Details'!$I$12=""), $B35&gt;='Personnel Details'!$I$12), 'Personnel Details'!$L$12, 'Personnel Details'!$G$12)))</f>
        <v>0</v>
      </c>
      <c r="HC35" s="59">
        <f t="shared" si="95"/>
        <v>1210</v>
      </c>
      <c r="HD35" s="53"/>
      <c r="HF35" s="78">
        <f>IF(HF$9="", "", IF(AND(NOT('Personnel Details'!$N$13=""), $B35&gt;='Personnel Details'!$N$13), 'Personnel Details'!$O$13, IF(AND(NOT('Personnel Details'!$I$13=""), $B35&gt;='Personnel Details'!$I$13), 'Personnel Details'!$J$13, 'Personnel Details'!$E$13)))</f>
        <v>0.8</v>
      </c>
      <c r="HG35" s="59" t="str">
        <f>IF(HF$9="", "", IF(AND(NOT('Personnel Details'!$N$13=""), $B35&gt;='Personnel Details'!$N$13), IF('Personnel Details'!$P$13="","", 'Personnel Details'!$P$13), IF(AND(NOT('Personnel Details'!$I$13=""), $B35&gt;='Personnel Details'!$I$13), IF('Personnel Details'!$K$13="", "", 'Personnel Details'!$K$13), IF('Personnel Details'!$F$13="", "", 'Personnel Details'!$F$13))))</f>
        <v/>
      </c>
      <c r="HH35" s="79">
        <f>IF(HF$9="", "", IF(AND(NOT('Personnel Details'!$N$13=""), $B35&gt;='Personnel Details'!$N$13), 'Personnel Details'!$Q$13, IF(AND(NOT('Personnel Details'!$I$13=""), $B35&gt;='Personnel Details'!$I$13), 'Personnel Details'!$L$13, 'Personnel Details'!$G$13)))</f>
        <v>0</v>
      </c>
      <c r="HI35" s="59">
        <f t="shared" si="96"/>
        <v>1230</v>
      </c>
      <c r="HJ35" s="53"/>
      <c r="HL35" s="78">
        <f>IF(HL$9="", "", IF(AND(NOT('Personnel Details'!$N$14=""), $B35&gt;='Personnel Details'!$N$14), 'Personnel Details'!$O$14, IF(AND(NOT('Personnel Details'!$I$14=""), $B35&gt;='Personnel Details'!$I$14), 'Personnel Details'!$J$14, 'Personnel Details'!$E$14)))</f>
        <v>0.8</v>
      </c>
      <c r="HM35" s="59">
        <f>IF(HL$9="", "", IF(AND(NOT('Personnel Details'!$N$14=""), $B35&gt;='Personnel Details'!$N$14), IF('Personnel Details'!$P$14="","", 'Personnel Details'!$P$14), IF(AND(NOT('Personnel Details'!$I$14=""), $B35&gt;='Personnel Details'!$I$14), IF('Personnel Details'!$K$14="", "", 'Personnel Details'!$K$14), IF('Personnel Details'!$F$14="", "", 'Personnel Details'!$F$14))))</f>
        <v>2000</v>
      </c>
      <c r="HN35" s="79">
        <f>IF(HL$9="", "", IF(AND(NOT('Personnel Details'!$N$14=""), $B35&gt;='Personnel Details'!$N$14), 'Personnel Details'!$Q$14, IF(AND(NOT('Personnel Details'!$I$14=""), $B35&gt;='Personnel Details'!$I$14), 'Personnel Details'!$L$14, 'Personnel Details'!$G$14)))</f>
        <v>0.85</v>
      </c>
      <c r="HO35" s="59">
        <f t="shared" si="97"/>
        <v>1260</v>
      </c>
      <c r="HP35" s="53"/>
      <c r="HR35" s="78" t="str">
        <f>IF(HR$9="", "", IF(AND(NOT('Personnel Details'!$N$15=""), $B35&gt;='Personnel Details'!$N$15), 'Personnel Details'!$O$15, IF(AND(NOT('Personnel Details'!$I$15=""), $B35&gt;='Personnel Details'!$I$15), 'Personnel Details'!$J$15, 'Personnel Details'!$E$15)))</f>
        <v/>
      </c>
      <c r="HS35" s="59" t="str">
        <f>IF(HR$9="", "", IF(AND(NOT('Personnel Details'!$N$15=""), $B35&gt;='Personnel Details'!$N$15), IF('Personnel Details'!$P$15="","", 'Personnel Details'!$P$15), IF(AND(NOT('Personnel Details'!$I$15=""), $B35&gt;='Personnel Details'!$I$15), IF('Personnel Details'!$K$15="", "", 'Personnel Details'!$K$15), IF('Personnel Details'!$F$15="", "", 'Personnel Details'!$F$15))))</f>
        <v/>
      </c>
      <c r="HT35" s="79" t="str">
        <f>IF(HR$9="", "", IF(AND(NOT('Personnel Details'!$N$15=""), $B35&gt;='Personnel Details'!$N$15), 'Personnel Details'!$Q$15, IF(AND(NOT('Personnel Details'!$I$15=""), $B35&gt;='Personnel Details'!$I$15), 'Personnel Details'!$L$15, 'Personnel Details'!$G$15)))</f>
        <v/>
      </c>
      <c r="HU35" s="59">
        <f t="shared" si="98"/>
        <v>0</v>
      </c>
      <c r="HV35" s="53"/>
      <c r="HX35" s="78" t="str">
        <f>IF(HX$9="", "", IF(AND(NOT('Personnel Details'!$N$16=""), $B35&gt;='Personnel Details'!$N$16), 'Personnel Details'!$O$16, IF(AND(NOT('Personnel Details'!$I$16=""), $B35&gt;='Personnel Details'!$I$16), 'Personnel Details'!$J$16, 'Personnel Details'!$E$16)))</f>
        <v/>
      </c>
      <c r="HY35" s="59" t="str">
        <f>IF(HX$9="", "", IF(AND(NOT('Personnel Details'!$N$16=""), $B35&gt;='Personnel Details'!$N$16), IF('Personnel Details'!$P$16="","", 'Personnel Details'!$P$16), IF(AND(NOT('Personnel Details'!$I$16=""), $B35&gt;='Personnel Details'!$I$16), IF('Personnel Details'!$K$16="", "", 'Personnel Details'!$K$16), IF('Personnel Details'!$F$16="", "", 'Personnel Details'!$F$16))))</f>
        <v/>
      </c>
      <c r="HZ35" s="79" t="str">
        <f>IF(HX$9="", "", IF(AND(NOT('Personnel Details'!$N$16=""), $B35&gt;='Personnel Details'!$N$16), 'Personnel Details'!$Q$16, IF(AND(NOT('Personnel Details'!$I$16=""), $B35&gt;='Personnel Details'!$I$16), 'Personnel Details'!$L$16, 'Personnel Details'!$G$16)))</f>
        <v/>
      </c>
      <c r="IA35" s="59">
        <f t="shared" si="99"/>
        <v>0</v>
      </c>
      <c r="IB35" s="53"/>
      <c r="ID35" s="78" t="str">
        <f>IF(ID$9="", "", IF(AND(NOT('Personnel Details'!$N$17=""), $B35&gt;='Personnel Details'!$N$17), 'Personnel Details'!$O$17, IF(AND(NOT('Personnel Details'!$I$17=""), $B35&gt;='Personnel Details'!$I$17), 'Personnel Details'!$J$17, 'Personnel Details'!$E$17)))</f>
        <v/>
      </c>
      <c r="IE35" s="59" t="str">
        <f>IF(ID$9="", "", IF(AND(NOT('Personnel Details'!$N$17=""), $B35&gt;='Personnel Details'!$N$17), IF('Personnel Details'!$P$17="","", 'Personnel Details'!$P$17), IF(AND(NOT('Personnel Details'!$I$17=""), $B35&gt;='Personnel Details'!$I$17), IF('Personnel Details'!$K$17="", "", 'Personnel Details'!$K$17), IF('Personnel Details'!$F$17="", "", 'Personnel Details'!$F$17))))</f>
        <v/>
      </c>
      <c r="IF35" s="79" t="str">
        <f>IF(ID$9="", "", IF(AND(NOT('Personnel Details'!$N$17=""), $B35&gt;='Personnel Details'!$N$17), 'Personnel Details'!$Q$17, IF(AND(NOT('Personnel Details'!$I$17=""), $B35&gt;='Personnel Details'!$I$17), 'Personnel Details'!$L$17, 'Personnel Details'!$G$17)))</f>
        <v/>
      </c>
      <c r="IG35" s="59">
        <f t="shared" si="100"/>
        <v>0</v>
      </c>
      <c r="IH35" s="53"/>
      <c r="IJ35" s="78" t="str">
        <f>IF(IJ$9="", "", IF(AND(NOT('Personnel Details'!$N$18=""), $B35&gt;='Personnel Details'!$N$18), 'Personnel Details'!$O$18, IF(AND(NOT('Personnel Details'!$I$18=""), $B35&gt;='Personnel Details'!$I$18), 'Personnel Details'!$J$18, 'Personnel Details'!$E$18)))</f>
        <v/>
      </c>
      <c r="IK35" s="59" t="str">
        <f>IF(IJ$9="", "", IF(AND(NOT('Personnel Details'!$N$18=""), $B35&gt;='Personnel Details'!$N$18), IF('Personnel Details'!$P$18="","", 'Personnel Details'!$P$18), IF(AND(NOT('Personnel Details'!$I$18=""), $B35&gt;='Personnel Details'!$I$18), IF('Personnel Details'!$K$18="", "", 'Personnel Details'!$K$18), IF('Personnel Details'!$F$18="", "", 'Personnel Details'!$F$18))))</f>
        <v/>
      </c>
      <c r="IL35" s="79" t="str">
        <f>IF(IJ$9="", "", IF(AND(NOT('Personnel Details'!$N$18=""), $B35&gt;='Personnel Details'!$N$18), 'Personnel Details'!$Q$18, IF(AND(NOT('Personnel Details'!$I$18=""), $B35&gt;='Personnel Details'!$I$18), 'Personnel Details'!$L$18, 'Personnel Details'!$G$18)))</f>
        <v/>
      </c>
      <c r="IM35" s="59">
        <f t="shared" si="101"/>
        <v>0</v>
      </c>
      <c r="IN35" s="53"/>
      <c r="IP35" s="78" t="str">
        <f>IF(IP$9="", "", IF(AND(NOT('Personnel Details'!$N$19=""), $B35&gt;='Personnel Details'!$N$19), 'Personnel Details'!$O$19, IF(AND(NOT('Personnel Details'!$I$19=""), $B35&gt;='Personnel Details'!$I$19), 'Personnel Details'!$J$19, 'Personnel Details'!$E$19)))</f>
        <v/>
      </c>
      <c r="IQ35" s="59" t="str">
        <f>IF(IP$9="", "", IF(AND(NOT('Personnel Details'!$N$19=""), $B35&gt;='Personnel Details'!$N$19), IF('Personnel Details'!$P$19="","", 'Personnel Details'!$P$19), IF(AND(NOT('Personnel Details'!$I$19=""), $B35&gt;='Personnel Details'!$I$19), IF('Personnel Details'!$K$19="", "", 'Personnel Details'!$K$19), IF('Personnel Details'!$F$19="", "", 'Personnel Details'!$F$19))))</f>
        <v/>
      </c>
      <c r="IR35" s="79" t="str">
        <f>IF(IP$9="", "", IF(AND(NOT('Personnel Details'!$N$19=""), $B35&gt;='Personnel Details'!$N$19), 'Personnel Details'!$Q$19, IF(AND(NOT('Personnel Details'!$I$19=""), $B35&gt;='Personnel Details'!$I$19), 'Personnel Details'!$L$19, 'Personnel Details'!$G$19)))</f>
        <v/>
      </c>
      <c r="IS35" s="59">
        <f t="shared" si="102"/>
        <v>0</v>
      </c>
      <c r="IT35" s="53"/>
      <c r="IV35" s="78" t="str">
        <f>IF(IV$9="", "", IF(AND(NOT('Personnel Details'!$N$20=""), $B35&gt;='Personnel Details'!$N$20), 'Personnel Details'!$O$20, IF(AND(NOT('Personnel Details'!$I$20=""), $B35&gt;='Personnel Details'!$I$20), 'Personnel Details'!$J$20, 'Personnel Details'!$E$20)))</f>
        <v/>
      </c>
      <c r="IW35" s="59" t="str">
        <f>IF(IV$9="", "", IF(AND(NOT('Personnel Details'!$N$20=""), $B35&gt;='Personnel Details'!$N$20), IF('Personnel Details'!$P$20="","", 'Personnel Details'!$P$20), IF(AND(NOT('Personnel Details'!$I$20=""), $B35&gt;='Personnel Details'!$I$20), IF('Personnel Details'!$K$20="", "", 'Personnel Details'!$K$20), IF('Personnel Details'!$F$20="", "", 'Personnel Details'!$F$20))))</f>
        <v/>
      </c>
      <c r="IX35" s="79" t="str">
        <f>IF(IV$9="", "", IF(AND(NOT('Personnel Details'!$N$20=""), $B35&gt;='Personnel Details'!$N$20), 'Personnel Details'!$Q$20, IF(AND(NOT('Personnel Details'!$I$20=""), $B35&gt;='Personnel Details'!$I$20), 'Personnel Details'!$L$20, 'Personnel Details'!$G$20)))</f>
        <v/>
      </c>
      <c r="IY35" s="59">
        <f t="shared" si="103"/>
        <v>0</v>
      </c>
      <c r="IZ35" s="53"/>
      <c r="JB35" s="78" t="str">
        <f>IF(JB$9="", "", IF(AND(NOT('Personnel Details'!$N$21=""), $B35&gt;='Personnel Details'!$N$21), 'Personnel Details'!$O$21, IF(AND(NOT('Personnel Details'!$I$21=""), $B35&gt;='Personnel Details'!$I$21), 'Personnel Details'!$J$21, 'Personnel Details'!$E$21)))</f>
        <v/>
      </c>
      <c r="JC35" s="59" t="str">
        <f>IF(JB$9="", "", IF(AND(NOT('Personnel Details'!$N$21=""), $B35&gt;='Personnel Details'!$N$21), IF('Personnel Details'!$P$21="","", 'Personnel Details'!$P$21), IF(AND(NOT('Personnel Details'!$I$21=""), $B35&gt;='Personnel Details'!$I$21), IF('Personnel Details'!$K$21="", "", 'Personnel Details'!$K$21), IF('Personnel Details'!$F$21="", "", 'Personnel Details'!$F$21))))</f>
        <v/>
      </c>
      <c r="JD35" s="79" t="str">
        <f>IF(JB$9="", "", IF(AND(NOT('Personnel Details'!$N$21=""), $B35&gt;='Personnel Details'!$N$21), 'Personnel Details'!$Q$21, IF(AND(NOT('Personnel Details'!$I$21=""), $B35&gt;='Personnel Details'!$I$21), 'Personnel Details'!$L$21, 'Personnel Details'!$G$21)))</f>
        <v/>
      </c>
      <c r="JE35" s="59">
        <f t="shared" si="104"/>
        <v>0</v>
      </c>
      <c r="JF35" s="53"/>
      <c r="JH35" s="78" t="str">
        <f>IF(JH$9="", "", IF(AND(NOT('Personnel Details'!$N$22=""), $B35&gt;='Personnel Details'!$N$22), 'Personnel Details'!$O$22, IF(AND(NOT('Personnel Details'!$I$22=""), $B35&gt;='Personnel Details'!$I$22), 'Personnel Details'!$J$22, 'Personnel Details'!$E$22)))</f>
        <v/>
      </c>
      <c r="JI35" s="59" t="str">
        <f>IF(JH$9="", "", IF(AND(NOT('Personnel Details'!$N$22=""), $B35&gt;='Personnel Details'!$N$22), IF('Personnel Details'!$P$22="","", 'Personnel Details'!$P$22), IF(AND(NOT('Personnel Details'!$I$22=""), $B35&gt;='Personnel Details'!$I$22), IF('Personnel Details'!$K$22="", "", 'Personnel Details'!$K$22), IF('Personnel Details'!$F$22="", "", 'Personnel Details'!$F$22))))</f>
        <v/>
      </c>
      <c r="JJ35" s="79" t="str">
        <f>IF(JH$9="", "", IF(AND(NOT('Personnel Details'!$N$22=""), $B35&gt;='Personnel Details'!$N$22), 'Personnel Details'!$Q$22, IF(AND(NOT('Personnel Details'!$I$22=""), $B35&gt;='Personnel Details'!$I$22), 'Personnel Details'!$L$22, 'Personnel Details'!$G$22)))</f>
        <v/>
      </c>
      <c r="JK35" s="59">
        <f t="shared" si="105"/>
        <v>0</v>
      </c>
      <c r="JL35" s="53"/>
      <c r="JN35" s="78" t="str">
        <f>IF(JN$9="", "", IF(AND(NOT('Personnel Details'!$N$23=""), $B35&gt;='Personnel Details'!$N$23), 'Personnel Details'!$O$23, IF(AND(NOT('Personnel Details'!$I$23=""), $B35&gt;='Personnel Details'!$I$23), 'Personnel Details'!$J$23, 'Personnel Details'!$E$23)))</f>
        <v/>
      </c>
      <c r="JO35" s="59" t="str">
        <f>IF(JN$9="", "", IF(AND(NOT('Personnel Details'!$N$23=""), $B35&gt;='Personnel Details'!$N$23), IF('Personnel Details'!$P$23="","", 'Personnel Details'!$P$23), IF(AND(NOT('Personnel Details'!$I$23=""), $B35&gt;='Personnel Details'!$I$23), IF('Personnel Details'!$K$23="", "", 'Personnel Details'!$K$23), IF('Personnel Details'!$F$23="", "", 'Personnel Details'!$F$23))))</f>
        <v/>
      </c>
      <c r="JP35" s="79" t="str">
        <f>IF(JN$9="", "", IF(AND(NOT('Personnel Details'!$N$23=""), $B35&gt;='Personnel Details'!$N$23), 'Personnel Details'!$Q$23, IF(AND(NOT('Personnel Details'!$I$23=""), $B35&gt;='Personnel Details'!$I$23), 'Personnel Details'!$L$23, 'Personnel Details'!$G$23)))</f>
        <v/>
      </c>
      <c r="JQ35" s="59">
        <f t="shared" si="106"/>
        <v>0</v>
      </c>
      <c r="JR35" s="53"/>
      <c r="JT35" s="78" t="str">
        <f>IF(JT$9="", "", IF(AND(NOT('Personnel Details'!$N$24=""), $B35&gt;='Personnel Details'!$N$24), 'Personnel Details'!$O$24, IF(AND(NOT('Personnel Details'!$I$24=""), $B35&gt;='Personnel Details'!$I$24), 'Personnel Details'!$J$24, 'Personnel Details'!$E$24)))</f>
        <v/>
      </c>
      <c r="JU35" s="59" t="str">
        <f>IF(JT$9="", "", IF(AND(NOT('Personnel Details'!$N$24=""), $B35&gt;='Personnel Details'!$N$24), IF('Personnel Details'!$P$24="","", 'Personnel Details'!$P$24), IF(AND(NOT('Personnel Details'!$I$24=""), $B35&gt;='Personnel Details'!$I$24), IF('Personnel Details'!$K$24="", "", 'Personnel Details'!$K$24), IF('Personnel Details'!$F$24="", "", 'Personnel Details'!$F$24))))</f>
        <v/>
      </c>
      <c r="JV35" s="79" t="str">
        <f>IF(JT$9="", "", IF(AND(NOT('Personnel Details'!$N$24=""), $B35&gt;='Personnel Details'!$N$24), 'Personnel Details'!$Q$24, IF(AND(NOT('Personnel Details'!$I$24=""), $B35&gt;='Personnel Details'!$I$24), 'Personnel Details'!$L$24, 'Personnel Details'!$G$24)))</f>
        <v/>
      </c>
      <c r="JW35" s="59">
        <f t="shared" si="107"/>
        <v>0</v>
      </c>
      <c r="JX35" s="53"/>
      <c r="JZ35" s="78" t="str">
        <f>IF(JZ$9="", "", IF(AND(NOT('Personnel Details'!$N$25=""), $B35&gt;='Personnel Details'!$N$25), 'Personnel Details'!$O$25, IF(AND(NOT('Personnel Details'!$I$25=""), $B35&gt;='Personnel Details'!$I$25), 'Personnel Details'!$J$25, 'Personnel Details'!$E$25)))</f>
        <v/>
      </c>
      <c r="KA35" s="59" t="str">
        <f>IF(JZ$9="", "", IF(AND(NOT('Personnel Details'!$N$25=""), $B35&gt;='Personnel Details'!$N$25), IF('Personnel Details'!$P$25="","", 'Personnel Details'!$P$25), IF(AND(NOT('Personnel Details'!$I$25=""), $B35&gt;='Personnel Details'!$I$25), IF('Personnel Details'!$K$25="", "", 'Personnel Details'!$K$25), IF('Personnel Details'!$F$25="", "", 'Personnel Details'!$F$25))))</f>
        <v/>
      </c>
      <c r="KB35" s="79" t="str">
        <f>IF(JZ$9="", "", IF(AND(NOT('Personnel Details'!$N$25=""), $B35&gt;='Personnel Details'!$N$25), 'Personnel Details'!$Q$25, IF(AND(NOT('Personnel Details'!$I$25=""), $B35&gt;='Personnel Details'!$I$25), 'Personnel Details'!$L$25, 'Personnel Details'!$G$25)))</f>
        <v/>
      </c>
      <c r="KC35" s="59">
        <f t="shared" si="108"/>
        <v>0</v>
      </c>
      <c r="KD35" s="53"/>
      <c r="KF35" s="78" t="str">
        <f>IF(KF$9="", "", IF(AND(NOT('Personnel Details'!$N$26=""), $B35&gt;='Personnel Details'!$N$26), 'Personnel Details'!$O$26, IF(AND(NOT('Personnel Details'!$I$26=""), $B35&gt;='Personnel Details'!$I$26), 'Personnel Details'!$J$26, 'Personnel Details'!$E$26)))</f>
        <v/>
      </c>
      <c r="KG35" s="59" t="str">
        <f>IF(KF$9="", "", IF(AND(NOT('Personnel Details'!$N$26=""), $B35&gt;='Personnel Details'!$N$26), IF('Personnel Details'!$P$26="","", 'Personnel Details'!$P$26), IF(AND(NOT('Personnel Details'!$I$26=""), $B35&gt;='Personnel Details'!$I$26), IF('Personnel Details'!$K$26="", "", 'Personnel Details'!$K$26), IF('Personnel Details'!$F$26="", "", 'Personnel Details'!$F$26))))</f>
        <v/>
      </c>
      <c r="KH35" s="79" t="str">
        <f>IF(KF$9="", "", IF(AND(NOT('Personnel Details'!$N$26=""), $B35&gt;='Personnel Details'!$N$26), 'Personnel Details'!$Q$26, IF(AND(NOT('Personnel Details'!$I$26=""), $B35&gt;='Personnel Details'!$I$26), 'Personnel Details'!$L$26, 'Personnel Details'!$G$26)))</f>
        <v/>
      </c>
      <c r="KI35" s="59">
        <f t="shared" si="109"/>
        <v>0</v>
      </c>
      <c r="KJ35" s="53"/>
      <c r="KL35" s="78" t="str">
        <f>IF(KL$9="", "", IF(AND(NOT('Personnel Details'!$N$27=""), $B35&gt;='Personnel Details'!$N$27), 'Personnel Details'!$O$27, IF(AND(NOT('Personnel Details'!$I$27=""), $B35&gt;='Personnel Details'!$I$27), 'Personnel Details'!$J$27, 'Personnel Details'!$E$27)))</f>
        <v/>
      </c>
      <c r="KM35" s="59" t="str">
        <f>IF(KL$9="", "", IF(AND(NOT('Personnel Details'!$N$27=""), $B35&gt;='Personnel Details'!$N$27), IF('Personnel Details'!$P$27="","", 'Personnel Details'!$P$27), IF(AND(NOT('Personnel Details'!$I$27=""), $B35&gt;='Personnel Details'!$I$27), IF('Personnel Details'!$K$27="", "", 'Personnel Details'!$K$27), IF('Personnel Details'!$F$27="", "", 'Personnel Details'!$F$27))))</f>
        <v/>
      </c>
      <c r="KN35" s="79" t="str">
        <f>IF(KL$9="", "", IF(AND(NOT('Personnel Details'!$N$27=""), $B35&gt;='Personnel Details'!$N$27), 'Personnel Details'!$Q$27, IF(AND(NOT('Personnel Details'!$I$27=""), $B35&gt;='Personnel Details'!$I$27), 'Personnel Details'!$L$27, 'Personnel Details'!$G$27)))</f>
        <v/>
      </c>
      <c r="KO35" s="59">
        <f t="shared" si="110"/>
        <v>0</v>
      </c>
      <c r="KP35" s="53"/>
      <c r="KR35" s="78" t="str">
        <f>IF(KR$9="", "", IF(AND(NOT('Personnel Details'!$N$28=""), $B35&gt;='Personnel Details'!$N$28), 'Personnel Details'!$O$28, IF(AND(NOT('Personnel Details'!$I$28=""), $B35&gt;='Personnel Details'!$I$28), 'Personnel Details'!$J$28, 'Personnel Details'!$E$28)))</f>
        <v/>
      </c>
      <c r="KS35" s="59" t="str">
        <f>IF(KR$9="", "", IF(AND(NOT('Personnel Details'!$N$28=""), $B35&gt;='Personnel Details'!$N$28), IF('Personnel Details'!$P$28="","", 'Personnel Details'!$P$28), IF(AND(NOT('Personnel Details'!$I$28=""), $B35&gt;='Personnel Details'!$I$28), IF('Personnel Details'!$K$28="", "", 'Personnel Details'!$K$28), IF('Personnel Details'!$F$28="", "", 'Personnel Details'!$F$28))))</f>
        <v/>
      </c>
      <c r="KT35" s="79" t="str">
        <f>IF(KR$9="", "", IF(AND(NOT('Personnel Details'!$N$28=""), $B35&gt;='Personnel Details'!$N$28), 'Personnel Details'!$Q$28, IF(AND(NOT('Personnel Details'!$I$28=""), $B35&gt;='Personnel Details'!$I$28), 'Personnel Details'!$L$28, 'Personnel Details'!$G$28)))</f>
        <v/>
      </c>
      <c r="KU35" s="59">
        <f t="shared" si="111"/>
        <v>0</v>
      </c>
      <c r="KV35" s="53"/>
      <c r="KX35" s="78" t="str">
        <f>IF(KX$9="", "", IF(AND(NOT('Personnel Details'!$N$29=""), $B35&gt;='Personnel Details'!$N$29), 'Personnel Details'!$O$29, IF(AND(NOT('Personnel Details'!$I$29=""), $B35&gt;='Personnel Details'!$I$29), 'Personnel Details'!$J$29, 'Personnel Details'!$E$29)))</f>
        <v/>
      </c>
      <c r="KY35" s="59" t="str">
        <f>IF(KX$9="", "", IF(AND(NOT('Personnel Details'!$N$29=""), $B35&gt;='Personnel Details'!$N$29), IF('Personnel Details'!$P$29="","", 'Personnel Details'!$P$29), IF(AND(NOT('Personnel Details'!$I$29=""), $B35&gt;='Personnel Details'!$I$29), IF('Personnel Details'!$K$29="", "", 'Personnel Details'!$K$29), IF('Personnel Details'!$F$29="", "", 'Personnel Details'!$F$29))))</f>
        <v/>
      </c>
      <c r="KZ35" s="79" t="str">
        <f>IF(KX$9="", "", IF(AND(NOT('Personnel Details'!$N$29=""), $B35&gt;='Personnel Details'!$N$29), 'Personnel Details'!$Q$29, IF(AND(NOT('Personnel Details'!$I$29=""), $B35&gt;='Personnel Details'!$I$29), 'Personnel Details'!$L$29, 'Personnel Details'!$G$29)))</f>
        <v/>
      </c>
      <c r="LA35" s="59">
        <f t="shared" si="112"/>
        <v>0</v>
      </c>
      <c r="LB35" s="53"/>
      <c r="LD35" s="78" t="str">
        <f>IF(LD$9="", "", IF(AND(NOT('Personnel Details'!$N$30=""), $B35&gt;='Personnel Details'!$N$30), 'Personnel Details'!$O$30, IF(AND(NOT('Personnel Details'!$I$30=""), $B35&gt;='Personnel Details'!$I$30), 'Personnel Details'!$J$30, 'Personnel Details'!$E$30)))</f>
        <v/>
      </c>
      <c r="LE35" s="59" t="str">
        <f>IF(LD$9="", "", IF(AND(NOT('Personnel Details'!$N$30=""), $B35&gt;='Personnel Details'!$N$30), IF('Personnel Details'!$P$30="","", 'Personnel Details'!$P$30), IF(AND(NOT('Personnel Details'!$I$30=""), $B35&gt;='Personnel Details'!$I$30), IF('Personnel Details'!$K$30="", "", 'Personnel Details'!$K$30), IF('Personnel Details'!$F$30="", "", 'Personnel Details'!$F$30))))</f>
        <v/>
      </c>
      <c r="LF35" s="79" t="str">
        <f>IF(LD$9="", "", IF(AND(NOT('Personnel Details'!$N$30=""), $B35&gt;='Personnel Details'!$N$30), 'Personnel Details'!$Q$30, IF(AND(NOT('Personnel Details'!$I$30=""), $B35&gt;='Personnel Details'!$I$30), 'Personnel Details'!$L$30, 'Personnel Details'!$G$30)))</f>
        <v/>
      </c>
      <c r="LG35" s="59">
        <f t="shared" si="113"/>
        <v>0</v>
      </c>
      <c r="LH35" s="53"/>
      <c r="LJ35" s="78" t="str">
        <f>IF(LJ$9="", "", IF(AND(NOT('Personnel Details'!$N$31=""), $B35&gt;='Personnel Details'!$N$31), 'Personnel Details'!$O$31, IF(AND(NOT('Personnel Details'!$I$31=""), $B35&gt;='Personnel Details'!$I$31), 'Personnel Details'!$J$31, 'Personnel Details'!$E$31)))</f>
        <v/>
      </c>
      <c r="LK35" s="59" t="str">
        <f>IF(LJ$9="", "", IF(AND(NOT('Personnel Details'!$N$31=""), $B35&gt;='Personnel Details'!$N$31), IF('Personnel Details'!$P$31="","", 'Personnel Details'!$P$31), IF(AND(NOT('Personnel Details'!$I$31=""), $B35&gt;='Personnel Details'!$I$31), IF('Personnel Details'!$K$31="", "", 'Personnel Details'!$K$31), IF('Personnel Details'!$F$31="", "", 'Personnel Details'!$F$31))))</f>
        <v/>
      </c>
      <c r="LL35" s="79" t="str">
        <f>IF(LJ$9="", "", IF(AND(NOT('Personnel Details'!$N$31=""), $B35&gt;='Personnel Details'!$N$31), 'Personnel Details'!$Q$31, IF(AND(NOT('Personnel Details'!$I$31=""), $B35&gt;='Personnel Details'!$I$31), 'Personnel Details'!$L$31, 'Personnel Details'!$G$31)))</f>
        <v/>
      </c>
      <c r="LM35" s="59">
        <f t="shared" si="114"/>
        <v>0</v>
      </c>
      <c r="LN35" s="53"/>
      <c r="LP35" s="78" t="str">
        <f>IF(LP$9="", "", IF(AND(NOT('Personnel Details'!$N$32=""), $B35&gt;='Personnel Details'!$N$32), 'Personnel Details'!$O$32, IF(AND(NOT('Personnel Details'!$I$32=""), $B35&gt;='Personnel Details'!$I$32), 'Personnel Details'!$J$32, 'Personnel Details'!$E$32)))</f>
        <v/>
      </c>
      <c r="LQ35" s="59" t="str">
        <f>IF(LP$9="", "", IF(AND(NOT('Personnel Details'!$N$32=""), $B35&gt;='Personnel Details'!$N$32), IF('Personnel Details'!$P$32="","", 'Personnel Details'!$P$32), IF(AND(NOT('Personnel Details'!$I$32=""), $B35&gt;='Personnel Details'!$I$32), IF('Personnel Details'!$K$32="", "", 'Personnel Details'!$K$32), IF('Personnel Details'!$F$32="", "", 'Personnel Details'!$F$32))))</f>
        <v/>
      </c>
      <c r="LR35" s="79" t="str">
        <f>IF(LP$9="", "", IF(AND(NOT('Personnel Details'!$N$32=""), $B35&gt;='Personnel Details'!$N$32), 'Personnel Details'!$Q$32, IF(AND(NOT('Personnel Details'!$I$32=""), $B35&gt;='Personnel Details'!$I$32), 'Personnel Details'!$L$32, 'Personnel Details'!$G$32)))</f>
        <v/>
      </c>
      <c r="LS35" s="59">
        <f t="shared" si="115"/>
        <v>0</v>
      </c>
      <c r="LT35" s="53"/>
      <c r="LV35" s="78" t="str">
        <f>IF(LV$9="", "", IF(AND(NOT('Personnel Details'!$N$33=""), $B35&gt;='Personnel Details'!$N$33), 'Personnel Details'!$O$33, IF(AND(NOT('Personnel Details'!$I$33=""), $B35&gt;='Personnel Details'!$I$33), 'Personnel Details'!$J$33, 'Personnel Details'!$E$33)))</f>
        <v/>
      </c>
      <c r="LW35" s="59" t="str">
        <f>IF(LV$9="", "", IF(AND(NOT('Personnel Details'!$N$33=""), $B35&gt;='Personnel Details'!$N$33), IF('Personnel Details'!$P$33="","", 'Personnel Details'!$P$33), IF(AND(NOT('Personnel Details'!$I$33=""), $B35&gt;='Personnel Details'!$I$33), IF('Personnel Details'!$K$33="", "", 'Personnel Details'!$K$33), IF('Personnel Details'!$F$33="", "", 'Personnel Details'!$F$33))))</f>
        <v/>
      </c>
      <c r="LX35" s="79" t="str">
        <f>IF(LV$9="", "", IF(AND(NOT('Personnel Details'!$N$33=""), $B35&gt;='Personnel Details'!$N$33), 'Personnel Details'!$Q$33, IF(AND(NOT('Personnel Details'!$I$33=""), $B35&gt;='Personnel Details'!$I$33), 'Personnel Details'!$L$33, 'Personnel Details'!$G$33)))</f>
        <v/>
      </c>
      <c r="LY35" s="59">
        <f t="shared" si="116"/>
        <v>0</v>
      </c>
      <c r="LZ35" s="53"/>
      <c r="MB35" s="78" t="str">
        <f>IF(MB$9="", "", IF(AND(NOT('Personnel Details'!$N$34=""), $B35&gt;='Personnel Details'!$N$34), 'Personnel Details'!$O$34, IF(AND(NOT('Personnel Details'!$I$34=""), $B35&gt;='Personnel Details'!$I$34), 'Personnel Details'!$J$34, 'Personnel Details'!$E$34)))</f>
        <v/>
      </c>
      <c r="MC35" s="59" t="str">
        <f>IF(MB$9="", "", IF(AND(NOT('Personnel Details'!$N$34=""), $B35&gt;='Personnel Details'!$N$34), IF('Personnel Details'!$P$34="","", 'Personnel Details'!$P$34), IF(AND(NOT('Personnel Details'!$I$34=""), $B35&gt;='Personnel Details'!$I$34), IF('Personnel Details'!$K$34="", "", 'Personnel Details'!$K$34), IF('Personnel Details'!$F$34="", "", 'Personnel Details'!$F$34))))</f>
        <v/>
      </c>
      <c r="MD35" s="79" t="str">
        <f>IF(MB$9="", "", IF(AND(NOT('Personnel Details'!$N$34=""), $B35&gt;='Personnel Details'!$N$34), 'Personnel Details'!$Q$34, IF(AND(NOT('Personnel Details'!$I$34=""), $B35&gt;='Personnel Details'!$I$34), 'Personnel Details'!$L$34, 'Personnel Details'!$G$34)))</f>
        <v/>
      </c>
      <c r="ME35" s="59">
        <f t="shared" si="117"/>
        <v>0</v>
      </c>
      <c r="MF35" s="53"/>
      <c r="MH35" s="78" t="str">
        <f>IF(MH$9="", "", IF(AND(NOT('Personnel Details'!$N$35=""), $B35&gt;='Personnel Details'!$N$35), 'Personnel Details'!$O$35, IF(AND(NOT('Personnel Details'!$I$35=""), $B35&gt;='Personnel Details'!$I$35), 'Personnel Details'!$J$35, 'Personnel Details'!$E$35)))</f>
        <v/>
      </c>
      <c r="MI35" s="59" t="str">
        <f>IF(MH$9="", "", IF(AND(NOT('Personnel Details'!$N$35=""), $B35&gt;='Personnel Details'!$N$35), IF('Personnel Details'!$P$35="","", 'Personnel Details'!$P$35), IF(AND(NOT('Personnel Details'!$I$35=""), $B35&gt;='Personnel Details'!$I$35), IF('Personnel Details'!$K$35="", "", 'Personnel Details'!$K$35), IF('Personnel Details'!$F$35="", "", 'Personnel Details'!$F$35))))</f>
        <v/>
      </c>
      <c r="MJ35" s="79" t="str">
        <f>IF(MH$9="", "", IF(AND(NOT('Personnel Details'!$N$35=""), $B35&gt;='Personnel Details'!$N$35), 'Personnel Details'!$Q$35, IF(AND(NOT('Personnel Details'!$I$35=""), $B35&gt;='Personnel Details'!$I$35), 'Personnel Details'!$L$35, 'Personnel Details'!$G$35)))</f>
        <v/>
      </c>
      <c r="MK35" s="59">
        <f t="shared" si="118"/>
        <v>0</v>
      </c>
      <c r="ML35" s="53"/>
      <c r="MN35" s="78" t="str">
        <f>IF(MN$9="", "", IF(AND(NOT('Personnel Details'!$N$36=""), $B35&gt;='Personnel Details'!$N$36), 'Personnel Details'!$O$36, IF(AND(NOT('Personnel Details'!$I$36=""), $B35&gt;='Personnel Details'!$I$36), 'Personnel Details'!$J$36, 'Personnel Details'!$E$36)))</f>
        <v/>
      </c>
      <c r="MO35" s="59" t="str">
        <f>IF(MN$9="", "", IF(AND(NOT('Personnel Details'!$N$36=""), $B35&gt;='Personnel Details'!$N$36), IF('Personnel Details'!$P$36="","", 'Personnel Details'!$P$36), IF(AND(NOT('Personnel Details'!$I$36=""), $B35&gt;='Personnel Details'!$I$36), IF('Personnel Details'!$K$36="", "", 'Personnel Details'!$K$36), IF('Personnel Details'!$F$36="", "", 'Personnel Details'!$F$36))))</f>
        <v/>
      </c>
      <c r="MP35" s="79" t="str">
        <f>IF(MN$9="", "", IF(AND(NOT('Personnel Details'!$N$36=""), $B35&gt;='Personnel Details'!$N$36), 'Personnel Details'!$Q$36, IF(AND(NOT('Personnel Details'!$I$36=""), $B35&gt;='Personnel Details'!$I$36), 'Personnel Details'!$L$36, 'Personnel Details'!$G$36)))</f>
        <v/>
      </c>
      <c r="MQ35" s="59">
        <f t="shared" si="119"/>
        <v>0</v>
      </c>
      <c r="MR35" s="53"/>
      <c r="MT35" s="78" t="str">
        <f>IF(MT$9="", "", IF(AND(NOT('Personnel Details'!$N$37=""), $B35&gt;='Personnel Details'!$N$37), 'Personnel Details'!$O$37, IF(AND(NOT('Personnel Details'!$I$37=""), $B35&gt;='Personnel Details'!$I$37), 'Personnel Details'!$J$37, 'Personnel Details'!$E$37)))</f>
        <v/>
      </c>
      <c r="MU35" s="59" t="str">
        <f>IF(MT$9="", "", IF(AND(NOT('Personnel Details'!$N$37=""), $B35&gt;='Personnel Details'!$N$37), IF('Personnel Details'!$P$37="","", 'Personnel Details'!$P$37), IF(AND(NOT('Personnel Details'!$I$37=""), $B35&gt;='Personnel Details'!$I$37), IF('Personnel Details'!$K$37="", "", 'Personnel Details'!$K$37), IF('Personnel Details'!$F$37="", "", 'Personnel Details'!$F$37))))</f>
        <v/>
      </c>
      <c r="MV35" s="79" t="str">
        <f>IF(MT$9="", "", IF(AND(NOT('Personnel Details'!$N$37=""), $B35&gt;='Personnel Details'!$N$37), 'Personnel Details'!$Q$37, IF(AND(NOT('Personnel Details'!$I$37=""), $B35&gt;='Personnel Details'!$I$37), 'Personnel Details'!$L$37, 'Personnel Details'!$G$37)))</f>
        <v/>
      </c>
      <c r="MW35" s="59">
        <f t="shared" si="120"/>
        <v>0</v>
      </c>
      <c r="MX35" s="53"/>
      <c r="MZ35" s="78" t="str">
        <f>IF(MZ$9="", "", IF(AND(NOT('Personnel Details'!$N$38=""), $B35&gt;='Personnel Details'!$N$38), 'Personnel Details'!$O$38, IF(AND(NOT('Personnel Details'!$I$38=""), $B35&gt;='Personnel Details'!$I$38), 'Personnel Details'!$J$38, 'Personnel Details'!$E$38)))</f>
        <v/>
      </c>
      <c r="NA35" s="59" t="str">
        <f>IF(MZ$9="", "", IF(AND(NOT('Personnel Details'!$N$38=""), $B35&gt;='Personnel Details'!$N$38), IF('Personnel Details'!$P$38="","", 'Personnel Details'!$P$38), IF(AND(NOT('Personnel Details'!$I$38=""), $B35&gt;='Personnel Details'!$I$38), IF('Personnel Details'!$K$38="", "", 'Personnel Details'!$K$38), IF('Personnel Details'!$F$38="", "", 'Personnel Details'!$F$38))))</f>
        <v/>
      </c>
      <c r="NB35" s="79" t="str">
        <f>IF(MZ$9="", "", IF(AND(NOT('Personnel Details'!$N$38=""), $B35&gt;='Personnel Details'!$N$38), 'Personnel Details'!$Q$38, IF(AND(NOT('Personnel Details'!$I$38=""), $B35&gt;='Personnel Details'!$I$38), 'Personnel Details'!$L$38, 'Personnel Details'!$G$38)))</f>
        <v/>
      </c>
      <c r="NC35" s="59">
        <f t="shared" si="121"/>
        <v>0</v>
      </c>
      <c r="ND35" s="53"/>
      <c r="NF35" s="78" t="str">
        <f>IF(NF$9="", "", IF(AND(NOT('Personnel Details'!$N$39=""), $B35&gt;='Personnel Details'!$N$39), 'Personnel Details'!$O$39, IF(AND(NOT('Personnel Details'!$I$39=""), $B35&gt;='Personnel Details'!$I$39), 'Personnel Details'!$J$39, 'Personnel Details'!$E$39)))</f>
        <v/>
      </c>
      <c r="NG35" s="59" t="str">
        <f>IF(NF$9="", "", IF(AND(NOT('Personnel Details'!$N$39=""), $B35&gt;='Personnel Details'!$N$39), IF('Personnel Details'!$P$39="","", 'Personnel Details'!$P$39), IF(AND(NOT('Personnel Details'!$I$39=""), $B35&gt;='Personnel Details'!$I$39), IF('Personnel Details'!$K$39="", "", 'Personnel Details'!$K$39), IF('Personnel Details'!$F$39="", "", 'Personnel Details'!$F$39))))</f>
        <v/>
      </c>
      <c r="NH35" s="79" t="str">
        <f>IF(NF$9="", "", IF(AND(NOT('Personnel Details'!$N$39=""), $B35&gt;='Personnel Details'!$N$39), 'Personnel Details'!$Q$39, IF(AND(NOT('Personnel Details'!$I$39=""), $B35&gt;='Personnel Details'!$I$39), 'Personnel Details'!$L$39, 'Personnel Details'!$G$39)))</f>
        <v/>
      </c>
      <c r="NI35" s="59">
        <f t="shared" si="122"/>
        <v>0</v>
      </c>
      <c r="NJ35" s="53"/>
      <c r="NL35" s="78" t="str">
        <f>IF(NL$9="", "", IF(AND(NOT('Personnel Details'!$N$40=""), $B35&gt;='Personnel Details'!$N$40), 'Personnel Details'!$O$40, IF(AND(NOT('Personnel Details'!$I$40=""), $B35&gt;='Personnel Details'!$I$40), 'Personnel Details'!$J$40, 'Personnel Details'!$E$40)))</f>
        <v/>
      </c>
      <c r="NM35" s="59" t="str">
        <f>IF(NL$9="", "", IF(AND(NOT('Personnel Details'!$N$40=""), $B35&gt;='Personnel Details'!$N$40), IF('Personnel Details'!$P$40="","", 'Personnel Details'!$P$40), IF(AND(NOT('Personnel Details'!$I$40=""), $B35&gt;='Personnel Details'!$I$40), IF('Personnel Details'!$K$40="", "", 'Personnel Details'!$K$40), IF('Personnel Details'!$F$40="", "", 'Personnel Details'!$F$40))))</f>
        <v/>
      </c>
      <c r="NN35" s="79" t="str">
        <f>IF(NL$9="", "", IF(AND(NOT('Personnel Details'!$N$40=""), $B35&gt;='Personnel Details'!$N$40), 'Personnel Details'!$Q$40, IF(AND(NOT('Personnel Details'!$I$40=""), $B35&gt;='Personnel Details'!$I$40), 'Personnel Details'!$L$40, 'Personnel Details'!$G$40)))</f>
        <v/>
      </c>
      <c r="NO35" s="59">
        <f t="shared" si="123"/>
        <v>0</v>
      </c>
      <c r="NP35" s="53"/>
    </row>
    <row r="36" spans="1:380" x14ac:dyDescent="0.25">
      <c r="A36" s="32"/>
      <c r="B36" s="113">
        <f>IFERROR(IF(B35+1&gt;'Personnel Details'!$U$5, "", B35+1), "")</f>
        <v>43856</v>
      </c>
      <c r="C36" s="32"/>
      <c r="D36" s="120"/>
      <c r="E36" s="13" t="str">
        <f t="shared" si="2"/>
        <v/>
      </c>
      <c r="F36" s="13" t="str">
        <f t="shared" si="33"/>
        <v/>
      </c>
      <c r="G36" s="56" t="str">
        <f t="shared" si="124"/>
        <v/>
      </c>
      <c r="H36" s="16" t="str">
        <f t="shared" si="34"/>
        <v/>
      </c>
      <c r="I36" s="32"/>
      <c r="J36" s="120"/>
      <c r="K36" s="62" t="str">
        <f t="shared" si="3"/>
        <v/>
      </c>
      <c r="L36" s="62" t="str">
        <f t="shared" si="35"/>
        <v/>
      </c>
      <c r="M36" s="65" t="str">
        <f t="shared" si="125"/>
        <v/>
      </c>
      <c r="N36" s="68" t="str">
        <f t="shared" si="36"/>
        <v/>
      </c>
      <c r="O36" s="32"/>
      <c r="P36" s="120"/>
      <c r="Q36" s="62" t="str">
        <f t="shared" si="4"/>
        <v/>
      </c>
      <c r="R36" s="62" t="str">
        <f t="shared" si="37"/>
        <v/>
      </c>
      <c r="S36" s="65" t="str">
        <f t="shared" si="126"/>
        <v/>
      </c>
      <c r="T36" s="68" t="str">
        <f t="shared" si="38"/>
        <v/>
      </c>
      <c r="U36" s="32"/>
      <c r="V36" s="120"/>
      <c r="W36" s="62" t="str">
        <f t="shared" si="5"/>
        <v/>
      </c>
      <c r="X36" s="62" t="str">
        <f t="shared" si="39"/>
        <v/>
      </c>
      <c r="Y36" s="65" t="str">
        <f t="shared" si="127"/>
        <v/>
      </c>
      <c r="Z36" s="68" t="str">
        <f t="shared" si="40"/>
        <v/>
      </c>
      <c r="AA36" s="32"/>
      <c r="AB36" s="120"/>
      <c r="AC36" s="62" t="str">
        <f t="shared" si="6"/>
        <v/>
      </c>
      <c r="AD36" s="62" t="str">
        <f t="shared" si="41"/>
        <v/>
      </c>
      <c r="AE36" s="65" t="str">
        <f t="shared" si="128"/>
        <v/>
      </c>
      <c r="AF36" s="68" t="str">
        <f t="shared" si="42"/>
        <v/>
      </c>
      <c r="AG36" s="32"/>
      <c r="AH36" s="120"/>
      <c r="AI36" s="62" t="str">
        <f t="shared" si="7"/>
        <v/>
      </c>
      <c r="AJ36" s="62" t="str">
        <f t="shared" si="43"/>
        <v/>
      </c>
      <c r="AK36" s="65" t="str">
        <f t="shared" si="129"/>
        <v/>
      </c>
      <c r="AL36" s="68" t="str">
        <f t="shared" si="44"/>
        <v/>
      </c>
      <c r="AM36" s="32"/>
      <c r="AN36" s="120"/>
      <c r="AO36" s="62" t="str">
        <f t="shared" si="8"/>
        <v/>
      </c>
      <c r="AP36" s="62" t="str">
        <f t="shared" si="45"/>
        <v/>
      </c>
      <c r="AQ36" s="65" t="str">
        <f t="shared" si="130"/>
        <v/>
      </c>
      <c r="AR36" s="68" t="str">
        <f t="shared" si="46"/>
        <v/>
      </c>
      <c r="AS36" s="32"/>
      <c r="AT36" s="120"/>
      <c r="AU36" s="62" t="str">
        <f t="shared" si="9"/>
        <v/>
      </c>
      <c r="AV36" s="62" t="str">
        <f t="shared" si="47"/>
        <v/>
      </c>
      <c r="AW36" s="65" t="str">
        <f t="shared" si="131"/>
        <v/>
      </c>
      <c r="AX36" s="68" t="str">
        <f t="shared" si="48"/>
        <v/>
      </c>
      <c r="AY36" s="32"/>
      <c r="AZ36" s="120"/>
      <c r="BA36" s="62" t="str">
        <f t="shared" si="10"/>
        <v/>
      </c>
      <c r="BB36" s="62" t="str">
        <f t="shared" si="49"/>
        <v/>
      </c>
      <c r="BC36" s="65" t="str">
        <f t="shared" si="132"/>
        <v/>
      </c>
      <c r="BD36" s="68" t="str">
        <f t="shared" si="50"/>
        <v/>
      </c>
      <c r="BE36" s="32"/>
      <c r="BF36" s="120"/>
      <c r="BG36" s="62" t="str">
        <f t="shared" si="11"/>
        <v/>
      </c>
      <c r="BH36" s="62" t="str">
        <f t="shared" si="51"/>
        <v/>
      </c>
      <c r="BI36" s="65" t="str">
        <f t="shared" si="133"/>
        <v/>
      </c>
      <c r="BJ36" s="68" t="str">
        <f t="shared" si="52"/>
        <v/>
      </c>
      <c r="BK36" s="32"/>
      <c r="BL36" s="120"/>
      <c r="BM36" s="62" t="str">
        <f t="shared" si="12"/>
        <v/>
      </c>
      <c r="BN36" s="62" t="str">
        <f t="shared" si="53"/>
        <v/>
      </c>
      <c r="BO36" s="65" t="str">
        <f t="shared" si="134"/>
        <v/>
      </c>
      <c r="BP36" s="68" t="str">
        <f t="shared" si="54"/>
        <v/>
      </c>
      <c r="BQ36" s="32"/>
      <c r="BR36" s="120"/>
      <c r="BS36" s="62" t="str">
        <f t="shared" si="13"/>
        <v/>
      </c>
      <c r="BT36" s="62" t="str">
        <f t="shared" si="55"/>
        <v/>
      </c>
      <c r="BU36" s="65" t="str">
        <f t="shared" si="135"/>
        <v/>
      </c>
      <c r="BV36" s="68" t="str">
        <f t="shared" si="56"/>
        <v/>
      </c>
      <c r="BW36" s="32"/>
      <c r="BX36" s="120"/>
      <c r="BY36" s="62" t="str">
        <f t="shared" si="14"/>
        <v/>
      </c>
      <c r="BZ36" s="62" t="str">
        <f t="shared" si="57"/>
        <v/>
      </c>
      <c r="CA36" s="65" t="str">
        <f t="shared" si="136"/>
        <v/>
      </c>
      <c r="CB36" s="68" t="str">
        <f t="shared" si="58"/>
        <v/>
      </c>
      <c r="CC36" s="32"/>
      <c r="CD36" s="120"/>
      <c r="CE36" s="62" t="str">
        <f t="shared" si="15"/>
        <v/>
      </c>
      <c r="CF36" s="62" t="str">
        <f t="shared" si="59"/>
        <v/>
      </c>
      <c r="CG36" s="65" t="str">
        <f t="shared" si="137"/>
        <v/>
      </c>
      <c r="CH36" s="68" t="str">
        <f t="shared" si="60"/>
        <v/>
      </c>
      <c r="CI36" s="32"/>
      <c r="CJ36" s="120"/>
      <c r="CK36" s="62" t="str">
        <f t="shared" si="16"/>
        <v/>
      </c>
      <c r="CL36" s="62" t="str">
        <f t="shared" si="61"/>
        <v/>
      </c>
      <c r="CM36" s="65" t="str">
        <f t="shared" si="138"/>
        <v/>
      </c>
      <c r="CN36" s="68" t="str">
        <f t="shared" si="62"/>
        <v/>
      </c>
      <c r="CO36" s="32"/>
      <c r="CP36" s="120"/>
      <c r="CQ36" s="62" t="str">
        <f t="shared" si="17"/>
        <v/>
      </c>
      <c r="CR36" s="62" t="str">
        <f t="shared" si="63"/>
        <v/>
      </c>
      <c r="CS36" s="65" t="str">
        <f t="shared" si="139"/>
        <v/>
      </c>
      <c r="CT36" s="68" t="str">
        <f t="shared" si="64"/>
        <v/>
      </c>
      <c r="CU36" s="32"/>
      <c r="CV36" s="120"/>
      <c r="CW36" s="62" t="str">
        <f t="shared" si="18"/>
        <v/>
      </c>
      <c r="CX36" s="62" t="str">
        <f t="shared" si="65"/>
        <v/>
      </c>
      <c r="CY36" s="65" t="str">
        <f t="shared" si="140"/>
        <v/>
      </c>
      <c r="CZ36" s="68" t="str">
        <f t="shared" si="66"/>
        <v/>
      </c>
      <c r="DA36" s="32"/>
      <c r="DB36" s="120"/>
      <c r="DC36" s="62" t="str">
        <f t="shared" si="19"/>
        <v/>
      </c>
      <c r="DD36" s="62" t="str">
        <f t="shared" si="67"/>
        <v/>
      </c>
      <c r="DE36" s="65" t="str">
        <f t="shared" si="141"/>
        <v/>
      </c>
      <c r="DF36" s="68" t="str">
        <f t="shared" si="68"/>
        <v/>
      </c>
      <c r="DG36" s="32"/>
      <c r="DH36" s="120"/>
      <c r="DI36" s="62" t="str">
        <f t="shared" si="20"/>
        <v/>
      </c>
      <c r="DJ36" s="62" t="str">
        <f t="shared" si="69"/>
        <v/>
      </c>
      <c r="DK36" s="65" t="str">
        <f t="shared" si="142"/>
        <v/>
      </c>
      <c r="DL36" s="68" t="str">
        <f t="shared" si="70"/>
        <v/>
      </c>
      <c r="DM36" s="32"/>
      <c r="DN36" s="120"/>
      <c r="DO36" s="62" t="str">
        <f t="shared" si="21"/>
        <v/>
      </c>
      <c r="DP36" s="62" t="str">
        <f t="shared" si="71"/>
        <v/>
      </c>
      <c r="DQ36" s="65" t="str">
        <f t="shared" si="143"/>
        <v/>
      </c>
      <c r="DR36" s="68" t="str">
        <f t="shared" si="72"/>
        <v/>
      </c>
      <c r="DS36" s="32"/>
      <c r="DT36" s="120"/>
      <c r="DU36" s="62" t="str">
        <f t="shared" si="22"/>
        <v/>
      </c>
      <c r="DV36" s="62" t="str">
        <f t="shared" si="73"/>
        <v/>
      </c>
      <c r="DW36" s="65" t="str">
        <f t="shared" si="144"/>
        <v/>
      </c>
      <c r="DX36" s="68" t="str">
        <f t="shared" si="74"/>
        <v/>
      </c>
      <c r="DY36" s="32"/>
      <c r="DZ36" s="120"/>
      <c r="EA36" s="62" t="str">
        <f t="shared" si="23"/>
        <v/>
      </c>
      <c r="EB36" s="62" t="str">
        <f t="shared" si="75"/>
        <v/>
      </c>
      <c r="EC36" s="65" t="str">
        <f t="shared" si="145"/>
        <v/>
      </c>
      <c r="ED36" s="68" t="str">
        <f t="shared" si="76"/>
        <v/>
      </c>
      <c r="EE36" s="32"/>
      <c r="EF36" s="120"/>
      <c r="EG36" s="62" t="str">
        <f t="shared" si="24"/>
        <v/>
      </c>
      <c r="EH36" s="62" t="str">
        <f t="shared" si="77"/>
        <v/>
      </c>
      <c r="EI36" s="65" t="str">
        <f t="shared" si="146"/>
        <v/>
      </c>
      <c r="EJ36" s="68" t="str">
        <f t="shared" si="78"/>
        <v/>
      </c>
      <c r="EK36" s="32"/>
      <c r="EL36" s="120"/>
      <c r="EM36" s="62" t="str">
        <f t="shared" si="25"/>
        <v/>
      </c>
      <c r="EN36" s="62" t="str">
        <f t="shared" si="79"/>
        <v/>
      </c>
      <c r="EO36" s="65" t="str">
        <f t="shared" si="147"/>
        <v/>
      </c>
      <c r="EP36" s="68" t="str">
        <f t="shared" si="80"/>
        <v/>
      </c>
      <c r="EQ36" s="32"/>
      <c r="ER36" s="120"/>
      <c r="ES36" s="62" t="str">
        <f t="shared" si="26"/>
        <v/>
      </c>
      <c r="ET36" s="62" t="str">
        <f t="shared" si="81"/>
        <v/>
      </c>
      <c r="EU36" s="65" t="str">
        <f t="shared" si="148"/>
        <v/>
      </c>
      <c r="EV36" s="68" t="str">
        <f t="shared" si="82"/>
        <v/>
      </c>
      <c r="EW36" s="32"/>
      <c r="EX36" s="120"/>
      <c r="EY36" s="62" t="str">
        <f t="shared" si="27"/>
        <v/>
      </c>
      <c r="EZ36" s="62" t="str">
        <f t="shared" si="83"/>
        <v/>
      </c>
      <c r="FA36" s="65" t="str">
        <f t="shared" si="149"/>
        <v/>
      </c>
      <c r="FB36" s="68" t="str">
        <f t="shared" si="84"/>
        <v/>
      </c>
      <c r="FC36" s="32"/>
      <c r="FD36" s="120"/>
      <c r="FE36" s="62" t="str">
        <f t="shared" si="28"/>
        <v/>
      </c>
      <c r="FF36" s="62" t="str">
        <f t="shared" si="85"/>
        <v/>
      </c>
      <c r="FG36" s="65" t="str">
        <f t="shared" si="150"/>
        <v/>
      </c>
      <c r="FH36" s="68" t="str">
        <f t="shared" si="86"/>
        <v/>
      </c>
      <c r="FI36" s="32"/>
      <c r="FJ36" s="120"/>
      <c r="FK36" s="62" t="str">
        <f t="shared" si="29"/>
        <v/>
      </c>
      <c r="FL36" s="62" t="str">
        <f t="shared" si="87"/>
        <v/>
      </c>
      <c r="FM36" s="65" t="str">
        <f t="shared" si="151"/>
        <v/>
      </c>
      <c r="FN36" s="68" t="str">
        <f t="shared" si="88"/>
        <v/>
      </c>
      <c r="FO36" s="32"/>
      <c r="FP36" s="120"/>
      <c r="FQ36" s="62" t="str">
        <f t="shared" si="30"/>
        <v/>
      </c>
      <c r="FR36" s="62" t="str">
        <f t="shared" si="89"/>
        <v/>
      </c>
      <c r="FS36" s="65" t="str">
        <f t="shared" si="152"/>
        <v/>
      </c>
      <c r="FT36" s="68" t="str">
        <f t="shared" si="90"/>
        <v/>
      </c>
      <c r="FU36" s="32"/>
      <c r="FV36" s="120"/>
      <c r="FW36" s="62" t="str">
        <f t="shared" si="31"/>
        <v/>
      </c>
      <c r="FX36" s="62" t="str">
        <f t="shared" si="91"/>
        <v/>
      </c>
      <c r="FY36" s="65" t="str">
        <f t="shared" si="153"/>
        <v/>
      </c>
      <c r="FZ36" s="68" t="str">
        <f t="shared" si="92"/>
        <v/>
      </c>
      <c r="GA36" s="32"/>
      <c r="GC36" s="7" t="str">
        <f t="shared" si="93"/>
        <v>Jan 2020</v>
      </c>
      <c r="GD36" s="7" t="str">
        <f t="shared" ca="1" si="32"/>
        <v>Weekend</v>
      </c>
      <c r="GI36" s="45">
        <f t="shared" ref="GI36:GI37" si="158">IFERROR(GI19, 0)</f>
        <v>44557</v>
      </c>
      <c r="GT36" s="71">
        <f>IF(GT$9="", "", IF(AND(NOT('Personnel Details'!$N$11=""), $B36&gt;='Personnel Details'!$N$11), 'Personnel Details'!$O$11, IF(AND(NOT('Personnel Details'!$I$11=""), $B36&gt;='Personnel Details'!$I$11), 'Personnel Details'!$J$11, 'Personnel Details'!$E$11)))</f>
        <v>0.8</v>
      </c>
      <c r="GU36" s="59" t="str">
        <f>IF(GT$9="", "", IF(AND(NOT('Personnel Details'!$N$11=""), $B36&gt;='Personnel Details'!$N$11), IF('Personnel Details'!$P$11="","", 'Personnel Details'!$P$11), IF(AND(NOT('Personnel Details'!$I$11=""), $B36&gt;='Personnel Details'!$I$11), IF('Personnel Details'!$K$11="", "", 'Personnel Details'!$K$11), IF('Personnel Details'!$F$11="", "", 'Personnel Details'!$F$11))))</f>
        <v/>
      </c>
      <c r="GV36" s="74">
        <f>IF(GT$9="", "", IF(AND(NOT('Personnel Details'!$N$11=""), $B36&gt;='Personnel Details'!$N$11), 'Personnel Details'!$Q$11, IF(AND(NOT('Personnel Details'!$I$11=""), $B36&gt;='Personnel Details'!$I$11), 'Personnel Details'!$L$11, 'Personnel Details'!$G$11)))</f>
        <v>0</v>
      </c>
      <c r="GW36" s="59">
        <f t="shared" si="94"/>
        <v>1280</v>
      </c>
      <c r="GX36" s="53"/>
      <c r="GZ36" s="78">
        <f>IF(GZ$9="", "", IF(AND(NOT('Personnel Details'!$N$12=""), $B36&gt;='Personnel Details'!$N$12), 'Personnel Details'!$O$12, IF(AND(NOT('Personnel Details'!$I$12=""), $B36&gt;='Personnel Details'!$I$12), 'Personnel Details'!$J$12, 'Personnel Details'!$E$12)))</f>
        <v>0.8</v>
      </c>
      <c r="HA36" s="59" t="str">
        <f>IF(GZ$9="", "", IF(AND(NOT('Personnel Details'!$N$12=""), $B36&gt;='Personnel Details'!$N$12), IF('Personnel Details'!$P$12="","", 'Personnel Details'!$P$12), IF(AND(NOT('Personnel Details'!$I$12=""), $B36&gt;='Personnel Details'!$I$12), IF('Personnel Details'!$K$12="", "", 'Personnel Details'!$K$12), IF('Personnel Details'!$F$12="", "", 'Personnel Details'!$F$12))))</f>
        <v/>
      </c>
      <c r="HB36" s="79">
        <f>IF(GZ$9="", "", IF(AND(NOT('Personnel Details'!$N$12=""), $B36&gt;='Personnel Details'!$N$12), 'Personnel Details'!$Q$12, IF(AND(NOT('Personnel Details'!$I$12=""), $B36&gt;='Personnel Details'!$I$12), 'Personnel Details'!$L$12, 'Personnel Details'!$G$12)))</f>
        <v>0</v>
      </c>
      <c r="HC36" s="59">
        <f t="shared" si="95"/>
        <v>1210</v>
      </c>
      <c r="HD36" s="53"/>
      <c r="HF36" s="78">
        <f>IF(HF$9="", "", IF(AND(NOT('Personnel Details'!$N$13=""), $B36&gt;='Personnel Details'!$N$13), 'Personnel Details'!$O$13, IF(AND(NOT('Personnel Details'!$I$13=""), $B36&gt;='Personnel Details'!$I$13), 'Personnel Details'!$J$13, 'Personnel Details'!$E$13)))</f>
        <v>0.8</v>
      </c>
      <c r="HG36" s="59" t="str">
        <f>IF(HF$9="", "", IF(AND(NOT('Personnel Details'!$N$13=""), $B36&gt;='Personnel Details'!$N$13), IF('Personnel Details'!$P$13="","", 'Personnel Details'!$P$13), IF(AND(NOT('Personnel Details'!$I$13=""), $B36&gt;='Personnel Details'!$I$13), IF('Personnel Details'!$K$13="", "", 'Personnel Details'!$K$13), IF('Personnel Details'!$F$13="", "", 'Personnel Details'!$F$13))))</f>
        <v/>
      </c>
      <c r="HH36" s="79">
        <f>IF(HF$9="", "", IF(AND(NOT('Personnel Details'!$N$13=""), $B36&gt;='Personnel Details'!$N$13), 'Personnel Details'!$Q$13, IF(AND(NOT('Personnel Details'!$I$13=""), $B36&gt;='Personnel Details'!$I$13), 'Personnel Details'!$L$13, 'Personnel Details'!$G$13)))</f>
        <v>0</v>
      </c>
      <c r="HI36" s="59">
        <f t="shared" si="96"/>
        <v>1230</v>
      </c>
      <c r="HJ36" s="53"/>
      <c r="HL36" s="78">
        <f>IF(HL$9="", "", IF(AND(NOT('Personnel Details'!$N$14=""), $B36&gt;='Personnel Details'!$N$14), 'Personnel Details'!$O$14, IF(AND(NOT('Personnel Details'!$I$14=""), $B36&gt;='Personnel Details'!$I$14), 'Personnel Details'!$J$14, 'Personnel Details'!$E$14)))</f>
        <v>0.8</v>
      </c>
      <c r="HM36" s="59">
        <f>IF(HL$9="", "", IF(AND(NOT('Personnel Details'!$N$14=""), $B36&gt;='Personnel Details'!$N$14), IF('Personnel Details'!$P$14="","", 'Personnel Details'!$P$14), IF(AND(NOT('Personnel Details'!$I$14=""), $B36&gt;='Personnel Details'!$I$14), IF('Personnel Details'!$K$14="", "", 'Personnel Details'!$K$14), IF('Personnel Details'!$F$14="", "", 'Personnel Details'!$F$14))))</f>
        <v>2000</v>
      </c>
      <c r="HN36" s="79">
        <f>IF(HL$9="", "", IF(AND(NOT('Personnel Details'!$N$14=""), $B36&gt;='Personnel Details'!$N$14), 'Personnel Details'!$Q$14, IF(AND(NOT('Personnel Details'!$I$14=""), $B36&gt;='Personnel Details'!$I$14), 'Personnel Details'!$L$14, 'Personnel Details'!$G$14)))</f>
        <v>0.85</v>
      </c>
      <c r="HO36" s="59">
        <f t="shared" si="97"/>
        <v>1260</v>
      </c>
      <c r="HP36" s="53"/>
      <c r="HR36" s="78" t="str">
        <f>IF(HR$9="", "", IF(AND(NOT('Personnel Details'!$N$15=""), $B36&gt;='Personnel Details'!$N$15), 'Personnel Details'!$O$15, IF(AND(NOT('Personnel Details'!$I$15=""), $B36&gt;='Personnel Details'!$I$15), 'Personnel Details'!$J$15, 'Personnel Details'!$E$15)))</f>
        <v/>
      </c>
      <c r="HS36" s="59" t="str">
        <f>IF(HR$9="", "", IF(AND(NOT('Personnel Details'!$N$15=""), $B36&gt;='Personnel Details'!$N$15), IF('Personnel Details'!$P$15="","", 'Personnel Details'!$P$15), IF(AND(NOT('Personnel Details'!$I$15=""), $B36&gt;='Personnel Details'!$I$15), IF('Personnel Details'!$K$15="", "", 'Personnel Details'!$K$15), IF('Personnel Details'!$F$15="", "", 'Personnel Details'!$F$15))))</f>
        <v/>
      </c>
      <c r="HT36" s="79" t="str">
        <f>IF(HR$9="", "", IF(AND(NOT('Personnel Details'!$N$15=""), $B36&gt;='Personnel Details'!$N$15), 'Personnel Details'!$Q$15, IF(AND(NOT('Personnel Details'!$I$15=""), $B36&gt;='Personnel Details'!$I$15), 'Personnel Details'!$L$15, 'Personnel Details'!$G$15)))</f>
        <v/>
      </c>
      <c r="HU36" s="59">
        <f t="shared" si="98"/>
        <v>0</v>
      </c>
      <c r="HV36" s="53"/>
      <c r="HX36" s="78" t="str">
        <f>IF(HX$9="", "", IF(AND(NOT('Personnel Details'!$N$16=""), $B36&gt;='Personnel Details'!$N$16), 'Personnel Details'!$O$16, IF(AND(NOT('Personnel Details'!$I$16=""), $B36&gt;='Personnel Details'!$I$16), 'Personnel Details'!$J$16, 'Personnel Details'!$E$16)))</f>
        <v/>
      </c>
      <c r="HY36" s="59" t="str">
        <f>IF(HX$9="", "", IF(AND(NOT('Personnel Details'!$N$16=""), $B36&gt;='Personnel Details'!$N$16), IF('Personnel Details'!$P$16="","", 'Personnel Details'!$P$16), IF(AND(NOT('Personnel Details'!$I$16=""), $B36&gt;='Personnel Details'!$I$16), IF('Personnel Details'!$K$16="", "", 'Personnel Details'!$K$16), IF('Personnel Details'!$F$16="", "", 'Personnel Details'!$F$16))))</f>
        <v/>
      </c>
      <c r="HZ36" s="79" t="str">
        <f>IF(HX$9="", "", IF(AND(NOT('Personnel Details'!$N$16=""), $B36&gt;='Personnel Details'!$N$16), 'Personnel Details'!$Q$16, IF(AND(NOT('Personnel Details'!$I$16=""), $B36&gt;='Personnel Details'!$I$16), 'Personnel Details'!$L$16, 'Personnel Details'!$G$16)))</f>
        <v/>
      </c>
      <c r="IA36" s="59">
        <f t="shared" si="99"/>
        <v>0</v>
      </c>
      <c r="IB36" s="53"/>
      <c r="ID36" s="78" t="str">
        <f>IF(ID$9="", "", IF(AND(NOT('Personnel Details'!$N$17=""), $B36&gt;='Personnel Details'!$N$17), 'Personnel Details'!$O$17, IF(AND(NOT('Personnel Details'!$I$17=""), $B36&gt;='Personnel Details'!$I$17), 'Personnel Details'!$J$17, 'Personnel Details'!$E$17)))</f>
        <v/>
      </c>
      <c r="IE36" s="59" t="str">
        <f>IF(ID$9="", "", IF(AND(NOT('Personnel Details'!$N$17=""), $B36&gt;='Personnel Details'!$N$17), IF('Personnel Details'!$P$17="","", 'Personnel Details'!$P$17), IF(AND(NOT('Personnel Details'!$I$17=""), $B36&gt;='Personnel Details'!$I$17), IF('Personnel Details'!$K$17="", "", 'Personnel Details'!$K$17), IF('Personnel Details'!$F$17="", "", 'Personnel Details'!$F$17))))</f>
        <v/>
      </c>
      <c r="IF36" s="79" t="str">
        <f>IF(ID$9="", "", IF(AND(NOT('Personnel Details'!$N$17=""), $B36&gt;='Personnel Details'!$N$17), 'Personnel Details'!$Q$17, IF(AND(NOT('Personnel Details'!$I$17=""), $B36&gt;='Personnel Details'!$I$17), 'Personnel Details'!$L$17, 'Personnel Details'!$G$17)))</f>
        <v/>
      </c>
      <c r="IG36" s="59">
        <f t="shared" si="100"/>
        <v>0</v>
      </c>
      <c r="IH36" s="53"/>
      <c r="IJ36" s="78" t="str">
        <f>IF(IJ$9="", "", IF(AND(NOT('Personnel Details'!$N$18=""), $B36&gt;='Personnel Details'!$N$18), 'Personnel Details'!$O$18, IF(AND(NOT('Personnel Details'!$I$18=""), $B36&gt;='Personnel Details'!$I$18), 'Personnel Details'!$J$18, 'Personnel Details'!$E$18)))</f>
        <v/>
      </c>
      <c r="IK36" s="59" t="str">
        <f>IF(IJ$9="", "", IF(AND(NOT('Personnel Details'!$N$18=""), $B36&gt;='Personnel Details'!$N$18), IF('Personnel Details'!$P$18="","", 'Personnel Details'!$P$18), IF(AND(NOT('Personnel Details'!$I$18=""), $B36&gt;='Personnel Details'!$I$18), IF('Personnel Details'!$K$18="", "", 'Personnel Details'!$K$18), IF('Personnel Details'!$F$18="", "", 'Personnel Details'!$F$18))))</f>
        <v/>
      </c>
      <c r="IL36" s="79" t="str">
        <f>IF(IJ$9="", "", IF(AND(NOT('Personnel Details'!$N$18=""), $B36&gt;='Personnel Details'!$N$18), 'Personnel Details'!$Q$18, IF(AND(NOT('Personnel Details'!$I$18=""), $B36&gt;='Personnel Details'!$I$18), 'Personnel Details'!$L$18, 'Personnel Details'!$G$18)))</f>
        <v/>
      </c>
      <c r="IM36" s="59">
        <f t="shared" si="101"/>
        <v>0</v>
      </c>
      <c r="IN36" s="53"/>
      <c r="IP36" s="78" t="str">
        <f>IF(IP$9="", "", IF(AND(NOT('Personnel Details'!$N$19=""), $B36&gt;='Personnel Details'!$N$19), 'Personnel Details'!$O$19, IF(AND(NOT('Personnel Details'!$I$19=""), $B36&gt;='Personnel Details'!$I$19), 'Personnel Details'!$J$19, 'Personnel Details'!$E$19)))</f>
        <v/>
      </c>
      <c r="IQ36" s="59" t="str">
        <f>IF(IP$9="", "", IF(AND(NOT('Personnel Details'!$N$19=""), $B36&gt;='Personnel Details'!$N$19), IF('Personnel Details'!$P$19="","", 'Personnel Details'!$P$19), IF(AND(NOT('Personnel Details'!$I$19=""), $B36&gt;='Personnel Details'!$I$19), IF('Personnel Details'!$K$19="", "", 'Personnel Details'!$K$19), IF('Personnel Details'!$F$19="", "", 'Personnel Details'!$F$19))))</f>
        <v/>
      </c>
      <c r="IR36" s="79" t="str">
        <f>IF(IP$9="", "", IF(AND(NOT('Personnel Details'!$N$19=""), $B36&gt;='Personnel Details'!$N$19), 'Personnel Details'!$Q$19, IF(AND(NOT('Personnel Details'!$I$19=""), $B36&gt;='Personnel Details'!$I$19), 'Personnel Details'!$L$19, 'Personnel Details'!$G$19)))</f>
        <v/>
      </c>
      <c r="IS36" s="59">
        <f t="shared" si="102"/>
        <v>0</v>
      </c>
      <c r="IT36" s="53"/>
      <c r="IV36" s="78" t="str">
        <f>IF(IV$9="", "", IF(AND(NOT('Personnel Details'!$N$20=""), $B36&gt;='Personnel Details'!$N$20), 'Personnel Details'!$O$20, IF(AND(NOT('Personnel Details'!$I$20=""), $B36&gt;='Personnel Details'!$I$20), 'Personnel Details'!$J$20, 'Personnel Details'!$E$20)))</f>
        <v/>
      </c>
      <c r="IW36" s="59" t="str">
        <f>IF(IV$9="", "", IF(AND(NOT('Personnel Details'!$N$20=""), $B36&gt;='Personnel Details'!$N$20), IF('Personnel Details'!$P$20="","", 'Personnel Details'!$P$20), IF(AND(NOT('Personnel Details'!$I$20=""), $B36&gt;='Personnel Details'!$I$20), IF('Personnel Details'!$K$20="", "", 'Personnel Details'!$K$20), IF('Personnel Details'!$F$20="", "", 'Personnel Details'!$F$20))))</f>
        <v/>
      </c>
      <c r="IX36" s="79" t="str">
        <f>IF(IV$9="", "", IF(AND(NOT('Personnel Details'!$N$20=""), $B36&gt;='Personnel Details'!$N$20), 'Personnel Details'!$Q$20, IF(AND(NOT('Personnel Details'!$I$20=""), $B36&gt;='Personnel Details'!$I$20), 'Personnel Details'!$L$20, 'Personnel Details'!$G$20)))</f>
        <v/>
      </c>
      <c r="IY36" s="59">
        <f t="shared" si="103"/>
        <v>0</v>
      </c>
      <c r="IZ36" s="53"/>
      <c r="JB36" s="78" t="str">
        <f>IF(JB$9="", "", IF(AND(NOT('Personnel Details'!$N$21=""), $B36&gt;='Personnel Details'!$N$21), 'Personnel Details'!$O$21, IF(AND(NOT('Personnel Details'!$I$21=""), $B36&gt;='Personnel Details'!$I$21), 'Personnel Details'!$J$21, 'Personnel Details'!$E$21)))</f>
        <v/>
      </c>
      <c r="JC36" s="59" t="str">
        <f>IF(JB$9="", "", IF(AND(NOT('Personnel Details'!$N$21=""), $B36&gt;='Personnel Details'!$N$21), IF('Personnel Details'!$P$21="","", 'Personnel Details'!$P$21), IF(AND(NOT('Personnel Details'!$I$21=""), $B36&gt;='Personnel Details'!$I$21), IF('Personnel Details'!$K$21="", "", 'Personnel Details'!$K$21), IF('Personnel Details'!$F$21="", "", 'Personnel Details'!$F$21))))</f>
        <v/>
      </c>
      <c r="JD36" s="79" t="str">
        <f>IF(JB$9="", "", IF(AND(NOT('Personnel Details'!$N$21=""), $B36&gt;='Personnel Details'!$N$21), 'Personnel Details'!$Q$21, IF(AND(NOT('Personnel Details'!$I$21=""), $B36&gt;='Personnel Details'!$I$21), 'Personnel Details'!$L$21, 'Personnel Details'!$G$21)))</f>
        <v/>
      </c>
      <c r="JE36" s="59">
        <f t="shared" si="104"/>
        <v>0</v>
      </c>
      <c r="JF36" s="53"/>
      <c r="JH36" s="78" t="str">
        <f>IF(JH$9="", "", IF(AND(NOT('Personnel Details'!$N$22=""), $B36&gt;='Personnel Details'!$N$22), 'Personnel Details'!$O$22, IF(AND(NOT('Personnel Details'!$I$22=""), $B36&gt;='Personnel Details'!$I$22), 'Personnel Details'!$J$22, 'Personnel Details'!$E$22)))</f>
        <v/>
      </c>
      <c r="JI36" s="59" t="str">
        <f>IF(JH$9="", "", IF(AND(NOT('Personnel Details'!$N$22=""), $B36&gt;='Personnel Details'!$N$22), IF('Personnel Details'!$P$22="","", 'Personnel Details'!$P$22), IF(AND(NOT('Personnel Details'!$I$22=""), $B36&gt;='Personnel Details'!$I$22), IF('Personnel Details'!$K$22="", "", 'Personnel Details'!$K$22), IF('Personnel Details'!$F$22="", "", 'Personnel Details'!$F$22))))</f>
        <v/>
      </c>
      <c r="JJ36" s="79" t="str">
        <f>IF(JH$9="", "", IF(AND(NOT('Personnel Details'!$N$22=""), $B36&gt;='Personnel Details'!$N$22), 'Personnel Details'!$Q$22, IF(AND(NOT('Personnel Details'!$I$22=""), $B36&gt;='Personnel Details'!$I$22), 'Personnel Details'!$L$22, 'Personnel Details'!$G$22)))</f>
        <v/>
      </c>
      <c r="JK36" s="59">
        <f t="shared" si="105"/>
        <v>0</v>
      </c>
      <c r="JL36" s="53"/>
      <c r="JN36" s="78" t="str">
        <f>IF(JN$9="", "", IF(AND(NOT('Personnel Details'!$N$23=""), $B36&gt;='Personnel Details'!$N$23), 'Personnel Details'!$O$23, IF(AND(NOT('Personnel Details'!$I$23=""), $B36&gt;='Personnel Details'!$I$23), 'Personnel Details'!$J$23, 'Personnel Details'!$E$23)))</f>
        <v/>
      </c>
      <c r="JO36" s="59" t="str">
        <f>IF(JN$9="", "", IF(AND(NOT('Personnel Details'!$N$23=""), $B36&gt;='Personnel Details'!$N$23), IF('Personnel Details'!$P$23="","", 'Personnel Details'!$P$23), IF(AND(NOT('Personnel Details'!$I$23=""), $B36&gt;='Personnel Details'!$I$23), IF('Personnel Details'!$K$23="", "", 'Personnel Details'!$K$23), IF('Personnel Details'!$F$23="", "", 'Personnel Details'!$F$23))))</f>
        <v/>
      </c>
      <c r="JP36" s="79" t="str">
        <f>IF(JN$9="", "", IF(AND(NOT('Personnel Details'!$N$23=""), $B36&gt;='Personnel Details'!$N$23), 'Personnel Details'!$Q$23, IF(AND(NOT('Personnel Details'!$I$23=""), $B36&gt;='Personnel Details'!$I$23), 'Personnel Details'!$L$23, 'Personnel Details'!$G$23)))</f>
        <v/>
      </c>
      <c r="JQ36" s="59">
        <f t="shared" si="106"/>
        <v>0</v>
      </c>
      <c r="JR36" s="53"/>
      <c r="JT36" s="78" t="str">
        <f>IF(JT$9="", "", IF(AND(NOT('Personnel Details'!$N$24=""), $B36&gt;='Personnel Details'!$N$24), 'Personnel Details'!$O$24, IF(AND(NOT('Personnel Details'!$I$24=""), $B36&gt;='Personnel Details'!$I$24), 'Personnel Details'!$J$24, 'Personnel Details'!$E$24)))</f>
        <v/>
      </c>
      <c r="JU36" s="59" t="str">
        <f>IF(JT$9="", "", IF(AND(NOT('Personnel Details'!$N$24=""), $B36&gt;='Personnel Details'!$N$24), IF('Personnel Details'!$P$24="","", 'Personnel Details'!$P$24), IF(AND(NOT('Personnel Details'!$I$24=""), $B36&gt;='Personnel Details'!$I$24), IF('Personnel Details'!$K$24="", "", 'Personnel Details'!$K$24), IF('Personnel Details'!$F$24="", "", 'Personnel Details'!$F$24))))</f>
        <v/>
      </c>
      <c r="JV36" s="79" t="str">
        <f>IF(JT$9="", "", IF(AND(NOT('Personnel Details'!$N$24=""), $B36&gt;='Personnel Details'!$N$24), 'Personnel Details'!$Q$24, IF(AND(NOT('Personnel Details'!$I$24=""), $B36&gt;='Personnel Details'!$I$24), 'Personnel Details'!$L$24, 'Personnel Details'!$G$24)))</f>
        <v/>
      </c>
      <c r="JW36" s="59">
        <f t="shared" si="107"/>
        <v>0</v>
      </c>
      <c r="JX36" s="53"/>
      <c r="JZ36" s="78" t="str">
        <f>IF(JZ$9="", "", IF(AND(NOT('Personnel Details'!$N$25=""), $B36&gt;='Personnel Details'!$N$25), 'Personnel Details'!$O$25, IF(AND(NOT('Personnel Details'!$I$25=""), $B36&gt;='Personnel Details'!$I$25), 'Personnel Details'!$J$25, 'Personnel Details'!$E$25)))</f>
        <v/>
      </c>
      <c r="KA36" s="59" t="str">
        <f>IF(JZ$9="", "", IF(AND(NOT('Personnel Details'!$N$25=""), $B36&gt;='Personnel Details'!$N$25), IF('Personnel Details'!$P$25="","", 'Personnel Details'!$P$25), IF(AND(NOT('Personnel Details'!$I$25=""), $B36&gt;='Personnel Details'!$I$25), IF('Personnel Details'!$K$25="", "", 'Personnel Details'!$K$25), IF('Personnel Details'!$F$25="", "", 'Personnel Details'!$F$25))))</f>
        <v/>
      </c>
      <c r="KB36" s="79" t="str">
        <f>IF(JZ$9="", "", IF(AND(NOT('Personnel Details'!$N$25=""), $B36&gt;='Personnel Details'!$N$25), 'Personnel Details'!$Q$25, IF(AND(NOT('Personnel Details'!$I$25=""), $B36&gt;='Personnel Details'!$I$25), 'Personnel Details'!$L$25, 'Personnel Details'!$G$25)))</f>
        <v/>
      </c>
      <c r="KC36" s="59">
        <f t="shared" si="108"/>
        <v>0</v>
      </c>
      <c r="KD36" s="53"/>
      <c r="KF36" s="78" t="str">
        <f>IF(KF$9="", "", IF(AND(NOT('Personnel Details'!$N$26=""), $B36&gt;='Personnel Details'!$N$26), 'Personnel Details'!$O$26, IF(AND(NOT('Personnel Details'!$I$26=""), $B36&gt;='Personnel Details'!$I$26), 'Personnel Details'!$J$26, 'Personnel Details'!$E$26)))</f>
        <v/>
      </c>
      <c r="KG36" s="59" t="str">
        <f>IF(KF$9="", "", IF(AND(NOT('Personnel Details'!$N$26=""), $B36&gt;='Personnel Details'!$N$26), IF('Personnel Details'!$P$26="","", 'Personnel Details'!$P$26), IF(AND(NOT('Personnel Details'!$I$26=""), $B36&gt;='Personnel Details'!$I$26), IF('Personnel Details'!$K$26="", "", 'Personnel Details'!$K$26), IF('Personnel Details'!$F$26="", "", 'Personnel Details'!$F$26))))</f>
        <v/>
      </c>
      <c r="KH36" s="79" t="str">
        <f>IF(KF$9="", "", IF(AND(NOT('Personnel Details'!$N$26=""), $B36&gt;='Personnel Details'!$N$26), 'Personnel Details'!$Q$26, IF(AND(NOT('Personnel Details'!$I$26=""), $B36&gt;='Personnel Details'!$I$26), 'Personnel Details'!$L$26, 'Personnel Details'!$G$26)))</f>
        <v/>
      </c>
      <c r="KI36" s="59">
        <f t="shared" si="109"/>
        <v>0</v>
      </c>
      <c r="KJ36" s="53"/>
      <c r="KL36" s="78" t="str">
        <f>IF(KL$9="", "", IF(AND(NOT('Personnel Details'!$N$27=""), $B36&gt;='Personnel Details'!$N$27), 'Personnel Details'!$O$27, IF(AND(NOT('Personnel Details'!$I$27=""), $B36&gt;='Personnel Details'!$I$27), 'Personnel Details'!$J$27, 'Personnel Details'!$E$27)))</f>
        <v/>
      </c>
      <c r="KM36" s="59" t="str">
        <f>IF(KL$9="", "", IF(AND(NOT('Personnel Details'!$N$27=""), $B36&gt;='Personnel Details'!$N$27), IF('Personnel Details'!$P$27="","", 'Personnel Details'!$P$27), IF(AND(NOT('Personnel Details'!$I$27=""), $B36&gt;='Personnel Details'!$I$27), IF('Personnel Details'!$K$27="", "", 'Personnel Details'!$K$27), IF('Personnel Details'!$F$27="", "", 'Personnel Details'!$F$27))))</f>
        <v/>
      </c>
      <c r="KN36" s="79" t="str">
        <f>IF(KL$9="", "", IF(AND(NOT('Personnel Details'!$N$27=""), $B36&gt;='Personnel Details'!$N$27), 'Personnel Details'!$Q$27, IF(AND(NOT('Personnel Details'!$I$27=""), $B36&gt;='Personnel Details'!$I$27), 'Personnel Details'!$L$27, 'Personnel Details'!$G$27)))</f>
        <v/>
      </c>
      <c r="KO36" s="59">
        <f t="shared" si="110"/>
        <v>0</v>
      </c>
      <c r="KP36" s="53"/>
      <c r="KR36" s="78" t="str">
        <f>IF(KR$9="", "", IF(AND(NOT('Personnel Details'!$N$28=""), $B36&gt;='Personnel Details'!$N$28), 'Personnel Details'!$O$28, IF(AND(NOT('Personnel Details'!$I$28=""), $B36&gt;='Personnel Details'!$I$28), 'Personnel Details'!$J$28, 'Personnel Details'!$E$28)))</f>
        <v/>
      </c>
      <c r="KS36" s="59" t="str">
        <f>IF(KR$9="", "", IF(AND(NOT('Personnel Details'!$N$28=""), $B36&gt;='Personnel Details'!$N$28), IF('Personnel Details'!$P$28="","", 'Personnel Details'!$P$28), IF(AND(NOT('Personnel Details'!$I$28=""), $B36&gt;='Personnel Details'!$I$28), IF('Personnel Details'!$K$28="", "", 'Personnel Details'!$K$28), IF('Personnel Details'!$F$28="", "", 'Personnel Details'!$F$28))))</f>
        <v/>
      </c>
      <c r="KT36" s="79" t="str">
        <f>IF(KR$9="", "", IF(AND(NOT('Personnel Details'!$N$28=""), $B36&gt;='Personnel Details'!$N$28), 'Personnel Details'!$Q$28, IF(AND(NOT('Personnel Details'!$I$28=""), $B36&gt;='Personnel Details'!$I$28), 'Personnel Details'!$L$28, 'Personnel Details'!$G$28)))</f>
        <v/>
      </c>
      <c r="KU36" s="59">
        <f t="shared" si="111"/>
        <v>0</v>
      </c>
      <c r="KV36" s="53"/>
      <c r="KX36" s="78" t="str">
        <f>IF(KX$9="", "", IF(AND(NOT('Personnel Details'!$N$29=""), $B36&gt;='Personnel Details'!$N$29), 'Personnel Details'!$O$29, IF(AND(NOT('Personnel Details'!$I$29=""), $B36&gt;='Personnel Details'!$I$29), 'Personnel Details'!$J$29, 'Personnel Details'!$E$29)))</f>
        <v/>
      </c>
      <c r="KY36" s="59" t="str">
        <f>IF(KX$9="", "", IF(AND(NOT('Personnel Details'!$N$29=""), $B36&gt;='Personnel Details'!$N$29), IF('Personnel Details'!$P$29="","", 'Personnel Details'!$P$29), IF(AND(NOT('Personnel Details'!$I$29=""), $B36&gt;='Personnel Details'!$I$29), IF('Personnel Details'!$K$29="", "", 'Personnel Details'!$K$29), IF('Personnel Details'!$F$29="", "", 'Personnel Details'!$F$29))))</f>
        <v/>
      </c>
      <c r="KZ36" s="79" t="str">
        <f>IF(KX$9="", "", IF(AND(NOT('Personnel Details'!$N$29=""), $B36&gt;='Personnel Details'!$N$29), 'Personnel Details'!$Q$29, IF(AND(NOT('Personnel Details'!$I$29=""), $B36&gt;='Personnel Details'!$I$29), 'Personnel Details'!$L$29, 'Personnel Details'!$G$29)))</f>
        <v/>
      </c>
      <c r="LA36" s="59">
        <f t="shared" si="112"/>
        <v>0</v>
      </c>
      <c r="LB36" s="53"/>
      <c r="LD36" s="78" t="str">
        <f>IF(LD$9="", "", IF(AND(NOT('Personnel Details'!$N$30=""), $B36&gt;='Personnel Details'!$N$30), 'Personnel Details'!$O$30, IF(AND(NOT('Personnel Details'!$I$30=""), $B36&gt;='Personnel Details'!$I$30), 'Personnel Details'!$J$30, 'Personnel Details'!$E$30)))</f>
        <v/>
      </c>
      <c r="LE36" s="59" t="str">
        <f>IF(LD$9="", "", IF(AND(NOT('Personnel Details'!$N$30=""), $B36&gt;='Personnel Details'!$N$30), IF('Personnel Details'!$P$30="","", 'Personnel Details'!$P$30), IF(AND(NOT('Personnel Details'!$I$30=""), $B36&gt;='Personnel Details'!$I$30), IF('Personnel Details'!$K$30="", "", 'Personnel Details'!$K$30), IF('Personnel Details'!$F$30="", "", 'Personnel Details'!$F$30))))</f>
        <v/>
      </c>
      <c r="LF36" s="79" t="str">
        <f>IF(LD$9="", "", IF(AND(NOT('Personnel Details'!$N$30=""), $B36&gt;='Personnel Details'!$N$30), 'Personnel Details'!$Q$30, IF(AND(NOT('Personnel Details'!$I$30=""), $B36&gt;='Personnel Details'!$I$30), 'Personnel Details'!$L$30, 'Personnel Details'!$G$30)))</f>
        <v/>
      </c>
      <c r="LG36" s="59">
        <f t="shared" si="113"/>
        <v>0</v>
      </c>
      <c r="LH36" s="53"/>
      <c r="LJ36" s="78" t="str">
        <f>IF(LJ$9="", "", IF(AND(NOT('Personnel Details'!$N$31=""), $B36&gt;='Personnel Details'!$N$31), 'Personnel Details'!$O$31, IF(AND(NOT('Personnel Details'!$I$31=""), $B36&gt;='Personnel Details'!$I$31), 'Personnel Details'!$J$31, 'Personnel Details'!$E$31)))</f>
        <v/>
      </c>
      <c r="LK36" s="59" t="str">
        <f>IF(LJ$9="", "", IF(AND(NOT('Personnel Details'!$N$31=""), $B36&gt;='Personnel Details'!$N$31), IF('Personnel Details'!$P$31="","", 'Personnel Details'!$P$31), IF(AND(NOT('Personnel Details'!$I$31=""), $B36&gt;='Personnel Details'!$I$31), IF('Personnel Details'!$K$31="", "", 'Personnel Details'!$K$31), IF('Personnel Details'!$F$31="", "", 'Personnel Details'!$F$31))))</f>
        <v/>
      </c>
      <c r="LL36" s="79" t="str">
        <f>IF(LJ$9="", "", IF(AND(NOT('Personnel Details'!$N$31=""), $B36&gt;='Personnel Details'!$N$31), 'Personnel Details'!$Q$31, IF(AND(NOT('Personnel Details'!$I$31=""), $B36&gt;='Personnel Details'!$I$31), 'Personnel Details'!$L$31, 'Personnel Details'!$G$31)))</f>
        <v/>
      </c>
      <c r="LM36" s="59">
        <f t="shared" si="114"/>
        <v>0</v>
      </c>
      <c r="LN36" s="53"/>
      <c r="LP36" s="78" t="str">
        <f>IF(LP$9="", "", IF(AND(NOT('Personnel Details'!$N$32=""), $B36&gt;='Personnel Details'!$N$32), 'Personnel Details'!$O$32, IF(AND(NOT('Personnel Details'!$I$32=""), $B36&gt;='Personnel Details'!$I$32), 'Personnel Details'!$J$32, 'Personnel Details'!$E$32)))</f>
        <v/>
      </c>
      <c r="LQ36" s="59" t="str">
        <f>IF(LP$9="", "", IF(AND(NOT('Personnel Details'!$N$32=""), $B36&gt;='Personnel Details'!$N$32), IF('Personnel Details'!$P$32="","", 'Personnel Details'!$P$32), IF(AND(NOT('Personnel Details'!$I$32=""), $B36&gt;='Personnel Details'!$I$32), IF('Personnel Details'!$K$32="", "", 'Personnel Details'!$K$32), IF('Personnel Details'!$F$32="", "", 'Personnel Details'!$F$32))))</f>
        <v/>
      </c>
      <c r="LR36" s="79" t="str">
        <f>IF(LP$9="", "", IF(AND(NOT('Personnel Details'!$N$32=""), $B36&gt;='Personnel Details'!$N$32), 'Personnel Details'!$Q$32, IF(AND(NOT('Personnel Details'!$I$32=""), $B36&gt;='Personnel Details'!$I$32), 'Personnel Details'!$L$32, 'Personnel Details'!$G$32)))</f>
        <v/>
      </c>
      <c r="LS36" s="59">
        <f t="shared" si="115"/>
        <v>0</v>
      </c>
      <c r="LT36" s="53"/>
      <c r="LV36" s="78" t="str">
        <f>IF(LV$9="", "", IF(AND(NOT('Personnel Details'!$N$33=""), $B36&gt;='Personnel Details'!$N$33), 'Personnel Details'!$O$33, IF(AND(NOT('Personnel Details'!$I$33=""), $B36&gt;='Personnel Details'!$I$33), 'Personnel Details'!$J$33, 'Personnel Details'!$E$33)))</f>
        <v/>
      </c>
      <c r="LW36" s="59" t="str">
        <f>IF(LV$9="", "", IF(AND(NOT('Personnel Details'!$N$33=""), $B36&gt;='Personnel Details'!$N$33), IF('Personnel Details'!$P$33="","", 'Personnel Details'!$P$33), IF(AND(NOT('Personnel Details'!$I$33=""), $B36&gt;='Personnel Details'!$I$33), IF('Personnel Details'!$K$33="", "", 'Personnel Details'!$K$33), IF('Personnel Details'!$F$33="", "", 'Personnel Details'!$F$33))))</f>
        <v/>
      </c>
      <c r="LX36" s="79" t="str">
        <f>IF(LV$9="", "", IF(AND(NOT('Personnel Details'!$N$33=""), $B36&gt;='Personnel Details'!$N$33), 'Personnel Details'!$Q$33, IF(AND(NOT('Personnel Details'!$I$33=""), $B36&gt;='Personnel Details'!$I$33), 'Personnel Details'!$L$33, 'Personnel Details'!$G$33)))</f>
        <v/>
      </c>
      <c r="LY36" s="59">
        <f t="shared" si="116"/>
        <v>0</v>
      </c>
      <c r="LZ36" s="53"/>
      <c r="MB36" s="78" t="str">
        <f>IF(MB$9="", "", IF(AND(NOT('Personnel Details'!$N$34=""), $B36&gt;='Personnel Details'!$N$34), 'Personnel Details'!$O$34, IF(AND(NOT('Personnel Details'!$I$34=""), $B36&gt;='Personnel Details'!$I$34), 'Personnel Details'!$J$34, 'Personnel Details'!$E$34)))</f>
        <v/>
      </c>
      <c r="MC36" s="59" t="str">
        <f>IF(MB$9="", "", IF(AND(NOT('Personnel Details'!$N$34=""), $B36&gt;='Personnel Details'!$N$34), IF('Personnel Details'!$P$34="","", 'Personnel Details'!$P$34), IF(AND(NOT('Personnel Details'!$I$34=""), $B36&gt;='Personnel Details'!$I$34), IF('Personnel Details'!$K$34="", "", 'Personnel Details'!$K$34), IF('Personnel Details'!$F$34="", "", 'Personnel Details'!$F$34))))</f>
        <v/>
      </c>
      <c r="MD36" s="79" t="str">
        <f>IF(MB$9="", "", IF(AND(NOT('Personnel Details'!$N$34=""), $B36&gt;='Personnel Details'!$N$34), 'Personnel Details'!$Q$34, IF(AND(NOT('Personnel Details'!$I$34=""), $B36&gt;='Personnel Details'!$I$34), 'Personnel Details'!$L$34, 'Personnel Details'!$G$34)))</f>
        <v/>
      </c>
      <c r="ME36" s="59">
        <f t="shared" si="117"/>
        <v>0</v>
      </c>
      <c r="MF36" s="53"/>
      <c r="MH36" s="78" t="str">
        <f>IF(MH$9="", "", IF(AND(NOT('Personnel Details'!$N$35=""), $B36&gt;='Personnel Details'!$N$35), 'Personnel Details'!$O$35, IF(AND(NOT('Personnel Details'!$I$35=""), $B36&gt;='Personnel Details'!$I$35), 'Personnel Details'!$J$35, 'Personnel Details'!$E$35)))</f>
        <v/>
      </c>
      <c r="MI36" s="59" t="str">
        <f>IF(MH$9="", "", IF(AND(NOT('Personnel Details'!$N$35=""), $B36&gt;='Personnel Details'!$N$35), IF('Personnel Details'!$P$35="","", 'Personnel Details'!$P$35), IF(AND(NOT('Personnel Details'!$I$35=""), $B36&gt;='Personnel Details'!$I$35), IF('Personnel Details'!$K$35="", "", 'Personnel Details'!$K$35), IF('Personnel Details'!$F$35="", "", 'Personnel Details'!$F$35))))</f>
        <v/>
      </c>
      <c r="MJ36" s="79" t="str">
        <f>IF(MH$9="", "", IF(AND(NOT('Personnel Details'!$N$35=""), $B36&gt;='Personnel Details'!$N$35), 'Personnel Details'!$Q$35, IF(AND(NOT('Personnel Details'!$I$35=""), $B36&gt;='Personnel Details'!$I$35), 'Personnel Details'!$L$35, 'Personnel Details'!$G$35)))</f>
        <v/>
      </c>
      <c r="MK36" s="59">
        <f t="shared" si="118"/>
        <v>0</v>
      </c>
      <c r="ML36" s="53"/>
      <c r="MN36" s="78" t="str">
        <f>IF(MN$9="", "", IF(AND(NOT('Personnel Details'!$N$36=""), $B36&gt;='Personnel Details'!$N$36), 'Personnel Details'!$O$36, IF(AND(NOT('Personnel Details'!$I$36=""), $B36&gt;='Personnel Details'!$I$36), 'Personnel Details'!$J$36, 'Personnel Details'!$E$36)))</f>
        <v/>
      </c>
      <c r="MO36" s="59" t="str">
        <f>IF(MN$9="", "", IF(AND(NOT('Personnel Details'!$N$36=""), $B36&gt;='Personnel Details'!$N$36), IF('Personnel Details'!$P$36="","", 'Personnel Details'!$P$36), IF(AND(NOT('Personnel Details'!$I$36=""), $B36&gt;='Personnel Details'!$I$36), IF('Personnel Details'!$K$36="", "", 'Personnel Details'!$K$36), IF('Personnel Details'!$F$36="", "", 'Personnel Details'!$F$36))))</f>
        <v/>
      </c>
      <c r="MP36" s="79" t="str">
        <f>IF(MN$9="", "", IF(AND(NOT('Personnel Details'!$N$36=""), $B36&gt;='Personnel Details'!$N$36), 'Personnel Details'!$Q$36, IF(AND(NOT('Personnel Details'!$I$36=""), $B36&gt;='Personnel Details'!$I$36), 'Personnel Details'!$L$36, 'Personnel Details'!$G$36)))</f>
        <v/>
      </c>
      <c r="MQ36" s="59">
        <f t="shared" si="119"/>
        <v>0</v>
      </c>
      <c r="MR36" s="53"/>
      <c r="MT36" s="78" t="str">
        <f>IF(MT$9="", "", IF(AND(NOT('Personnel Details'!$N$37=""), $B36&gt;='Personnel Details'!$N$37), 'Personnel Details'!$O$37, IF(AND(NOT('Personnel Details'!$I$37=""), $B36&gt;='Personnel Details'!$I$37), 'Personnel Details'!$J$37, 'Personnel Details'!$E$37)))</f>
        <v/>
      </c>
      <c r="MU36" s="59" t="str">
        <f>IF(MT$9="", "", IF(AND(NOT('Personnel Details'!$N$37=""), $B36&gt;='Personnel Details'!$N$37), IF('Personnel Details'!$P$37="","", 'Personnel Details'!$P$37), IF(AND(NOT('Personnel Details'!$I$37=""), $B36&gt;='Personnel Details'!$I$37), IF('Personnel Details'!$K$37="", "", 'Personnel Details'!$K$37), IF('Personnel Details'!$F$37="", "", 'Personnel Details'!$F$37))))</f>
        <v/>
      </c>
      <c r="MV36" s="79" t="str">
        <f>IF(MT$9="", "", IF(AND(NOT('Personnel Details'!$N$37=""), $B36&gt;='Personnel Details'!$N$37), 'Personnel Details'!$Q$37, IF(AND(NOT('Personnel Details'!$I$37=""), $B36&gt;='Personnel Details'!$I$37), 'Personnel Details'!$L$37, 'Personnel Details'!$G$37)))</f>
        <v/>
      </c>
      <c r="MW36" s="59">
        <f t="shared" si="120"/>
        <v>0</v>
      </c>
      <c r="MX36" s="53"/>
      <c r="MZ36" s="78" t="str">
        <f>IF(MZ$9="", "", IF(AND(NOT('Personnel Details'!$N$38=""), $B36&gt;='Personnel Details'!$N$38), 'Personnel Details'!$O$38, IF(AND(NOT('Personnel Details'!$I$38=""), $B36&gt;='Personnel Details'!$I$38), 'Personnel Details'!$J$38, 'Personnel Details'!$E$38)))</f>
        <v/>
      </c>
      <c r="NA36" s="59" t="str">
        <f>IF(MZ$9="", "", IF(AND(NOT('Personnel Details'!$N$38=""), $B36&gt;='Personnel Details'!$N$38), IF('Personnel Details'!$P$38="","", 'Personnel Details'!$P$38), IF(AND(NOT('Personnel Details'!$I$38=""), $B36&gt;='Personnel Details'!$I$38), IF('Personnel Details'!$K$38="", "", 'Personnel Details'!$K$38), IF('Personnel Details'!$F$38="", "", 'Personnel Details'!$F$38))))</f>
        <v/>
      </c>
      <c r="NB36" s="79" t="str">
        <f>IF(MZ$9="", "", IF(AND(NOT('Personnel Details'!$N$38=""), $B36&gt;='Personnel Details'!$N$38), 'Personnel Details'!$Q$38, IF(AND(NOT('Personnel Details'!$I$38=""), $B36&gt;='Personnel Details'!$I$38), 'Personnel Details'!$L$38, 'Personnel Details'!$G$38)))</f>
        <v/>
      </c>
      <c r="NC36" s="59">
        <f t="shared" si="121"/>
        <v>0</v>
      </c>
      <c r="ND36" s="53"/>
      <c r="NF36" s="78" t="str">
        <f>IF(NF$9="", "", IF(AND(NOT('Personnel Details'!$N$39=""), $B36&gt;='Personnel Details'!$N$39), 'Personnel Details'!$O$39, IF(AND(NOT('Personnel Details'!$I$39=""), $B36&gt;='Personnel Details'!$I$39), 'Personnel Details'!$J$39, 'Personnel Details'!$E$39)))</f>
        <v/>
      </c>
      <c r="NG36" s="59" t="str">
        <f>IF(NF$9="", "", IF(AND(NOT('Personnel Details'!$N$39=""), $B36&gt;='Personnel Details'!$N$39), IF('Personnel Details'!$P$39="","", 'Personnel Details'!$P$39), IF(AND(NOT('Personnel Details'!$I$39=""), $B36&gt;='Personnel Details'!$I$39), IF('Personnel Details'!$K$39="", "", 'Personnel Details'!$K$39), IF('Personnel Details'!$F$39="", "", 'Personnel Details'!$F$39))))</f>
        <v/>
      </c>
      <c r="NH36" s="79" t="str">
        <f>IF(NF$9="", "", IF(AND(NOT('Personnel Details'!$N$39=""), $B36&gt;='Personnel Details'!$N$39), 'Personnel Details'!$Q$39, IF(AND(NOT('Personnel Details'!$I$39=""), $B36&gt;='Personnel Details'!$I$39), 'Personnel Details'!$L$39, 'Personnel Details'!$G$39)))</f>
        <v/>
      </c>
      <c r="NI36" s="59">
        <f t="shared" si="122"/>
        <v>0</v>
      </c>
      <c r="NJ36" s="53"/>
      <c r="NL36" s="78" t="str">
        <f>IF(NL$9="", "", IF(AND(NOT('Personnel Details'!$N$40=""), $B36&gt;='Personnel Details'!$N$40), 'Personnel Details'!$O$40, IF(AND(NOT('Personnel Details'!$I$40=""), $B36&gt;='Personnel Details'!$I$40), 'Personnel Details'!$J$40, 'Personnel Details'!$E$40)))</f>
        <v/>
      </c>
      <c r="NM36" s="59" t="str">
        <f>IF(NL$9="", "", IF(AND(NOT('Personnel Details'!$N$40=""), $B36&gt;='Personnel Details'!$N$40), IF('Personnel Details'!$P$40="","", 'Personnel Details'!$P$40), IF(AND(NOT('Personnel Details'!$I$40=""), $B36&gt;='Personnel Details'!$I$40), IF('Personnel Details'!$K$40="", "", 'Personnel Details'!$K$40), IF('Personnel Details'!$F$40="", "", 'Personnel Details'!$F$40))))</f>
        <v/>
      </c>
      <c r="NN36" s="79" t="str">
        <f>IF(NL$9="", "", IF(AND(NOT('Personnel Details'!$N$40=""), $B36&gt;='Personnel Details'!$N$40), 'Personnel Details'!$Q$40, IF(AND(NOT('Personnel Details'!$I$40=""), $B36&gt;='Personnel Details'!$I$40), 'Personnel Details'!$L$40, 'Personnel Details'!$G$40)))</f>
        <v/>
      </c>
      <c r="NO36" s="59">
        <f t="shared" si="123"/>
        <v>0</v>
      </c>
      <c r="NP36" s="53"/>
    </row>
    <row r="37" spans="1:380" x14ac:dyDescent="0.25">
      <c r="A37" s="32"/>
      <c r="B37" s="113">
        <f>IFERROR(IF(B36+1&gt;'Personnel Details'!$U$5, "", B36+1), "")</f>
        <v>43857</v>
      </c>
      <c r="C37" s="32"/>
      <c r="D37" s="120"/>
      <c r="E37" s="13" t="str">
        <f t="shared" si="2"/>
        <v/>
      </c>
      <c r="F37" s="13" t="str">
        <f t="shared" si="33"/>
        <v/>
      </c>
      <c r="G37" s="56" t="str">
        <f t="shared" si="124"/>
        <v/>
      </c>
      <c r="H37" s="16" t="str">
        <f t="shared" si="34"/>
        <v/>
      </c>
      <c r="I37" s="32"/>
      <c r="J37" s="120"/>
      <c r="K37" s="62" t="str">
        <f t="shared" si="3"/>
        <v/>
      </c>
      <c r="L37" s="62" t="str">
        <f t="shared" si="35"/>
        <v/>
      </c>
      <c r="M37" s="65" t="str">
        <f t="shared" si="125"/>
        <v/>
      </c>
      <c r="N37" s="68" t="str">
        <f t="shared" si="36"/>
        <v/>
      </c>
      <c r="O37" s="32"/>
      <c r="P37" s="120"/>
      <c r="Q37" s="62" t="str">
        <f t="shared" si="4"/>
        <v/>
      </c>
      <c r="R37" s="62" t="str">
        <f t="shared" si="37"/>
        <v/>
      </c>
      <c r="S37" s="65" t="str">
        <f t="shared" si="126"/>
        <v/>
      </c>
      <c r="T37" s="68" t="str">
        <f t="shared" si="38"/>
        <v/>
      </c>
      <c r="U37" s="32"/>
      <c r="V37" s="120"/>
      <c r="W37" s="62" t="str">
        <f t="shared" si="5"/>
        <v/>
      </c>
      <c r="X37" s="62" t="str">
        <f t="shared" si="39"/>
        <v/>
      </c>
      <c r="Y37" s="65" t="str">
        <f t="shared" si="127"/>
        <v/>
      </c>
      <c r="Z37" s="68" t="str">
        <f t="shared" si="40"/>
        <v/>
      </c>
      <c r="AA37" s="32"/>
      <c r="AB37" s="120"/>
      <c r="AC37" s="62" t="str">
        <f t="shared" si="6"/>
        <v/>
      </c>
      <c r="AD37" s="62" t="str">
        <f t="shared" si="41"/>
        <v/>
      </c>
      <c r="AE37" s="65" t="str">
        <f t="shared" si="128"/>
        <v/>
      </c>
      <c r="AF37" s="68" t="str">
        <f t="shared" si="42"/>
        <v/>
      </c>
      <c r="AG37" s="32"/>
      <c r="AH37" s="120"/>
      <c r="AI37" s="62" t="str">
        <f t="shared" si="7"/>
        <v/>
      </c>
      <c r="AJ37" s="62" t="str">
        <f t="shared" si="43"/>
        <v/>
      </c>
      <c r="AK37" s="65" t="str">
        <f t="shared" si="129"/>
        <v/>
      </c>
      <c r="AL37" s="68" t="str">
        <f t="shared" si="44"/>
        <v/>
      </c>
      <c r="AM37" s="32"/>
      <c r="AN37" s="120"/>
      <c r="AO37" s="62" t="str">
        <f t="shared" si="8"/>
        <v/>
      </c>
      <c r="AP37" s="62" t="str">
        <f t="shared" si="45"/>
        <v/>
      </c>
      <c r="AQ37" s="65" t="str">
        <f t="shared" si="130"/>
        <v/>
      </c>
      <c r="AR37" s="68" t="str">
        <f t="shared" si="46"/>
        <v/>
      </c>
      <c r="AS37" s="32"/>
      <c r="AT37" s="120"/>
      <c r="AU37" s="62" t="str">
        <f t="shared" si="9"/>
        <v/>
      </c>
      <c r="AV37" s="62" t="str">
        <f t="shared" si="47"/>
        <v/>
      </c>
      <c r="AW37" s="65" t="str">
        <f t="shared" si="131"/>
        <v/>
      </c>
      <c r="AX37" s="68" t="str">
        <f t="shared" si="48"/>
        <v/>
      </c>
      <c r="AY37" s="32"/>
      <c r="AZ37" s="120"/>
      <c r="BA37" s="62" t="str">
        <f t="shared" si="10"/>
        <v/>
      </c>
      <c r="BB37" s="62" t="str">
        <f t="shared" si="49"/>
        <v/>
      </c>
      <c r="BC37" s="65" t="str">
        <f t="shared" si="132"/>
        <v/>
      </c>
      <c r="BD37" s="68" t="str">
        <f t="shared" si="50"/>
        <v/>
      </c>
      <c r="BE37" s="32"/>
      <c r="BF37" s="120"/>
      <c r="BG37" s="62" t="str">
        <f t="shared" si="11"/>
        <v/>
      </c>
      <c r="BH37" s="62" t="str">
        <f t="shared" si="51"/>
        <v/>
      </c>
      <c r="BI37" s="65" t="str">
        <f t="shared" si="133"/>
        <v/>
      </c>
      <c r="BJ37" s="68" t="str">
        <f t="shared" si="52"/>
        <v/>
      </c>
      <c r="BK37" s="32"/>
      <c r="BL37" s="120"/>
      <c r="BM37" s="62" t="str">
        <f t="shared" si="12"/>
        <v/>
      </c>
      <c r="BN37" s="62" t="str">
        <f t="shared" si="53"/>
        <v/>
      </c>
      <c r="BO37" s="65" t="str">
        <f t="shared" si="134"/>
        <v/>
      </c>
      <c r="BP37" s="68" t="str">
        <f t="shared" si="54"/>
        <v/>
      </c>
      <c r="BQ37" s="32"/>
      <c r="BR37" s="120"/>
      <c r="BS37" s="62" t="str">
        <f t="shared" si="13"/>
        <v/>
      </c>
      <c r="BT37" s="62" t="str">
        <f t="shared" si="55"/>
        <v/>
      </c>
      <c r="BU37" s="65" t="str">
        <f t="shared" si="135"/>
        <v/>
      </c>
      <c r="BV37" s="68" t="str">
        <f t="shared" si="56"/>
        <v/>
      </c>
      <c r="BW37" s="32"/>
      <c r="BX37" s="120"/>
      <c r="BY37" s="62" t="str">
        <f t="shared" si="14"/>
        <v/>
      </c>
      <c r="BZ37" s="62" t="str">
        <f t="shared" si="57"/>
        <v/>
      </c>
      <c r="CA37" s="65" t="str">
        <f t="shared" si="136"/>
        <v/>
      </c>
      <c r="CB37" s="68" t="str">
        <f t="shared" si="58"/>
        <v/>
      </c>
      <c r="CC37" s="32"/>
      <c r="CD37" s="120"/>
      <c r="CE37" s="62" t="str">
        <f t="shared" si="15"/>
        <v/>
      </c>
      <c r="CF37" s="62" t="str">
        <f t="shared" si="59"/>
        <v/>
      </c>
      <c r="CG37" s="65" t="str">
        <f t="shared" si="137"/>
        <v/>
      </c>
      <c r="CH37" s="68" t="str">
        <f t="shared" si="60"/>
        <v/>
      </c>
      <c r="CI37" s="32"/>
      <c r="CJ37" s="120"/>
      <c r="CK37" s="62" t="str">
        <f t="shared" si="16"/>
        <v/>
      </c>
      <c r="CL37" s="62" t="str">
        <f t="shared" si="61"/>
        <v/>
      </c>
      <c r="CM37" s="65" t="str">
        <f t="shared" si="138"/>
        <v/>
      </c>
      <c r="CN37" s="68" t="str">
        <f t="shared" si="62"/>
        <v/>
      </c>
      <c r="CO37" s="32"/>
      <c r="CP37" s="120"/>
      <c r="CQ37" s="62" t="str">
        <f t="shared" si="17"/>
        <v/>
      </c>
      <c r="CR37" s="62" t="str">
        <f t="shared" si="63"/>
        <v/>
      </c>
      <c r="CS37" s="65" t="str">
        <f t="shared" si="139"/>
        <v/>
      </c>
      <c r="CT37" s="68" t="str">
        <f t="shared" si="64"/>
        <v/>
      </c>
      <c r="CU37" s="32"/>
      <c r="CV37" s="120"/>
      <c r="CW37" s="62" t="str">
        <f t="shared" si="18"/>
        <v/>
      </c>
      <c r="CX37" s="62" t="str">
        <f t="shared" si="65"/>
        <v/>
      </c>
      <c r="CY37" s="65" t="str">
        <f t="shared" si="140"/>
        <v/>
      </c>
      <c r="CZ37" s="68" t="str">
        <f t="shared" si="66"/>
        <v/>
      </c>
      <c r="DA37" s="32"/>
      <c r="DB37" s="120"/>
      <c r="DC37" s="62" t="str">
        <f t="shared" si="19"/>
        <v/>
      </c>
      <c r="DD37" s="62" t="str">
        <f t="shared" si="67"/>
        <v/>
      </c>
      <c r="DE37" s="65" t="str">
        <f t="shared" si="141"/>
        <v/>
      </c>
      <c r="DF37" s="68" t="str">
        <f t="shared" si="68"/>
        <v/>
      </c>
      <c r="DG37" s="32"/>
      <c r="DH37" s="120"/>
      <c r="DI37" s="62" t="str">
        <f t="shared" si="20"/>
        <v/>
      </c>
      <c r="DJ37" s="62" t="str">
        <f t="shared" si="69"/>
        <v/>
      </c>
      <c r="DK37" s="65" t="str">
        <f t="shared" si="142"/>
        <v/>
      </c>
      <c r="DL37" s="68" t="str">
        <f t="shared" si="70"/>
        <v/>
      </c>
      <c r="DM37" s="32"/>
      <c r="DN37" s="120"/>
      <c r="DO37" s="62" t="str">
        <f t="shared" si="21"/>
        <v/>
      </c>
      <c r="DP37" s="62" t="str">
        <f t="shared" si="71"/>
        <v/>
      </c>
      <c r="DQ37" s="65" t="str">
        <f t="shared" si="143"/>
        <v/>
      </c>
      <c r="DR37" s="68" t="str">
        <f t="shared" si="72"/>
        <v/>
      </c>
      <c r="DS37" s="32"/>
      <c r="DT37" s="120"/>
      <c r="DU37" s="62" t="str">
        <f t="shared" si="22"/>
        <v/>
      </c>
      <c r="DV37" s="62" t="str">
        <f t="shared" si="73"/>
        <v/>
      </c>
      <c r="DW37" s="65" t="str">
        <f t="shared" si="144"/>
        <v/>
      </c>
      <c r="DX37" s="68" t="str">
        <f t="shared" si="74"/>
        <v/>
      </c>
      <c r="DY37" s="32"/>
      <c r="DZ37" s="120"/>
      <c r="EA37" s="62" t="str">
        <f t="shared" si="23"/>
        <v/>
      </c>
      <c r="EB37" s="62" t="str">
        <f t="shared" si="75"/>
        <v/>
      </c>
      <c r="EC37" s="65" t="str">
        <f t="shared" si="145"/>
        <v/>
      </c>
      <c r="ED37" s="68" t="str">
        <f t="shared" si="76"/>
        <v/>
      </c>
      <c r="EE37" s="32"/>
      <c r="EF37" s="120"/>
      <c r="EG37" s="62" t="str">
        <f t="shared" si="24"/>
        <v/>
      </c>
      <c r="EH37" s="62" t="str">
        <f t="shared" si="77"/>
        <v/>
      </c>
      <c r="EI37" s="65" t="str">
        <f t="shared" si="146"/>
        <v/>
      </c>
      <c r="EJ37" s="68" t="str">
        <f t="shared" si="78"/>
        <v/>
      </c>
      <c r="EK37" s="32"/>
      <c r="EL37" s="120"/>
      <c r="EM37" s="62" t="str">
        <f t="shared" si="25"/>
        <v/>
      </c>
      <c r="EN37" s="62" t="str">
        <f t="shared" si="79"/>
        <v/>
      </c>
      <c r="EO37" s="65" t="str">
        <f t="shared" si="147"/>
        <v/>
      </c>
      <c r="EP37" s="68" t="str">
        <f t="shared" si="80"/>
        <v/>
      </c>
      <c r="EQ37" s="32"/>
      <c r="ER37" s="120"/>
      <c r="ES37" s="62" t="str">
        <f t="shared" si="26"/>
        <v/>
      </c>
      <c r="ET37" s="62" t="str">
        <f t="shared" si="81"/>
        <v/>
      </c>
      <c r="EU37" s="65" t="str">
        <f t="shared" si="148"/>
        <v/>
      </c>
      <c r="EV37" s="68" t="str">
        <f t="shared" si="82"/>
        <v/>
      </c>
      <c r="EW37" s="32"/>
      <c r="EX37" s="120"/>
      <c r="EY37" s="62" t="str">
        <f t="shared" si="27"/>
        <v/>
      </c>
      <c r="EZ37" s="62" t="str">
        <f t="shared" si="83"/>
        <v/>
      </c>
      <c r="FA37" s="65" t="str">
        <f t="shared" si="149"/>
        <v/>
      </c>
      <c r="FB37" s="68" t="str">
        <f t="shared" si="84"/>
        <v/>
      </c>
      <c r="FC37" s="32"/>
      <c r="FD37" s="120"/>
      <c r="FE37" s="62" t="str">
        <f t="shared" si="28"/>
        <v/>
      </c>
      <c r="FF37" s="62" t="str">
        <f t="shared" si="85"/>
        <v/>
      </c>
      <c r="FG37" s="65" t="str">
        <f t="shared" si="150"/>
        <v/>
      </c>
      <c r="FH37" s="68" t="str">
        <f t="shared" si="86"/>
        <v/>
      </c>
      <c r="FI37" s="32"/>
      <c r="FJ37" s="120"/>
      <c r="FK37" s="62" t="str">
        <f t="shared" si="29"/>
        <v/>
      </c>
      <c r="FL37" s="62" t="str">
        <f t="shared" si="87"/>
        <v/>
      </c>
      <c r="FM37" s="65" t="str">
        <f t="shared" si="151"/>
        <v/>
      </c>
      <c r="FN37" s="68" t="str">
        <f t="shared" si="88"/>
        <v/>
      </c>
      <c r="FO37" s="32"/>
      <c r="FP37" s="120"/>
      <c r="FQ37" s="62" t="str">
        <f t="shared" si="30"/>
        <v/>
      </c>
      <c r="FR37" s="62" t="str">
        <f t="shared" si="89"/>
        <v/>
      </c>
      <c r="FS37" s="65" t="str">
        <f t="shared" si="152"/>
        <v/>
      </c>
      <c r="FT37" s="68" t="str">
        <f t="shared" si="90"/>
        <v/>
      </c>
      <c r="FU37" s="32"/>
      <c r="FV37" s="120"/>
      <c r="FW37" s="62" t="str">
        <f t="shared" si="31"/>
        <v/>
      </c>
      <c r="FX37" s="62" t="str">
        <f t="shared" si="91"/>
        <v/>
      </c>
      <c r="FY37" s="65" t="str">
        <f t="shared" si="153"/>
        <v/>
      </c>
      <c r="FZ37" s="68" t="str">
        <f t="shared" si="92"/>
        <v/>
      </c>
      <c r="GA37" s="32"/>
      <c r="GC37" s="7" t="str">
        <f t="shared" si="93"/>
        <v>Jan 2020</v>
      </c>
      <c r="GD37" s="7" t="str">
        <f t="shared" ca="1" si="32"/>
        <v/>
      </c>
      <c r="GI37" s="48">
        <f t="shared" si="158"/>
        <v>44558</v>
      </c>
      <c r="GT37" s="71">
        <f>IF(GT$9="", "", IF(AND(NOT('Personnel Details'!$N$11=""), $B37&gt;='Personnel Details'!$N$11), 'Personnel Details'!$O$11, IF(AND(NOT('Personnel Details'!$I$11=""), $B37&gt;='Personnel Details'!$I$11), 'Personnel Details'!$J$11, 'Personnel Details'!$E$11)))</f>
        <v>0.8</v>
      </c>
      <c r="GU37" s="59" t="str">
        <f>IF(GT$9="", "", IF(AND(NOT('Personnel Details'!$N$11=""), $B37&gt;='Personnel Details'!$N$11), IF('Personnel Details'!$P$11="","", 'Personnel Details'!$P$11), IF(AND(NOT('Personnel Details'!$I$11=""), $B37&gt;='Personnel Details'!$I$11), IF('Personnel Details'!$K$11="", "", 'Personnel Details'!$K$11), IF('Personnel Details'!$F$11="", "", 'Personnel Details'!$F$11))))</f>
        <v/>
      </c>
      <c r="GV37" s="74">
        <f>IF(GT$9="", "", IF(AND(NOT('Personnel Details'!$N$11=""), $B37&gt;='Personnel Details'!$N$11), 'Personnel Details'!$Q$11, IF(AND(NOT('Personnel Details'!$I$11=""), $B37&gt;='Personnel Details'!$I$11), 'Personnel Details'!$L$11, 'Personnel Details'!$G$11)))</f>
        <v>0</v>
      </c>
      <c r="GW37" s="59">
        <f t="shared" si="94"/>
        <v>1280</v>
      </c>
      <c r="GX37" s="53"/>
      <c r="GZ37" s="78">
        <f>IF(GZ$9="", "", IF(AND(NOT('Personnel Details'!$N$12=""), $B37&gt;='Personnel Details'!$N$12), 'Personnel Details'!$O$12, IF(AND(NOT('Personnel Details'!$I$12=""), $B37&gt;='Personnel Details'!$I$12), 'Personnel Details'!$J$12, 'Personnel Details'!$E$12)))</f>
        <v>0.8</v>
      </c>
      <c r="HA37" s="59" t="str">
        <f>IF(GZ$9="", "", IF(AND(NOT('Personnel Details'!$N$12=""), $B37&gt;='Personnel Details'!$N$12), IF('Personnel Details'!$P$12="","", 'Personnel Details'!$P$12), IF(AND(NOT('Personnel Details'!$I$12=""), $B37&gt;='Personnel Details'!$I$12), IF('Personnel Details'!$K$12="", "", 'Personnel Details'!$K$12), IF('Personnel Details'!$F$12="", "", 'Personnel Details'!$F$12))))</f>
        <v/>
      </c>
      <c r="HB37" s="79">
        <f>IF(GZ$9="", "", IF(AND(NOT('Personnel Details'!$N$12=""), $B37&gt;='Personnel Details'!$N$12), 'Personnel Details'!$Q$12, IF(AND(NOT('Personnel Details'!$I$12=""), $B37&gt;='Personnel Details'!$I$12), 'Personnel Details'!$L$12, 'Personnel Details'!$G$12)))</f>
        <v>0</v>
      </c>
      <c r="HC37" s="59">
        <f t="shared" si="95"/>
        <v>1210</v>
      </c>
      <c r="HD37" s="53"/>
      <c r="HF37" s="78">
        <f>IF(HF$9="", "", IF(AND(NOT('Personnel Details'!$N$13=""), $B37&gt;='Personnel Details'!$N$13), 'Personnel Details'!$O$13, IF(AND(NOT('Personnel Details'!$I$13=""), $B37&gt;='Personnel Details'!$I$13), 'Personnel Details'!$J$13, 'Personnel Details'!$E$13)))</f>
        <v>0.8</v>
      </c>
      <c r="HG37" s="59" t="str">
        <f>IF(HF$9="", "", IF(AND(NOT('Personnel Details'!$N$13=""), $B37&gt;='Personnel Details'!$N$13), IF('Personnel Details'!$P$13="","", 'Personnel Details'!$P$13), IF(AND(NOT('Personnel Details'!$I$13=""), $B37&gt;='Personnel Details'!$I$13), IF('Personnel Details'!$K$13="", "", 'Personnel Details'!$K$13), IF('Personnel Details'!$F$13="", "", 'Personnel Details'!$F$13))))</f>
        <v/>
      </c>
      <c r="HH37" s="79">
        <f>IF(HF$9="", "", IF(AND(NOT('Personnel Details'!$N$13=""), $B37&gt;='Personnel Details'!$N$13), 'Personnel Details'!$Q$13, IF(AND(NOT('Personnel Details'!$I$13=""), $B37&gt;='Personnel Details'!$I$13), 'Personnel Details'!$L$13, 'Personnel Details'!$G$13)))</f>
        <v>0</v>
      </c>
      <c r="HI37" s="59">
        <f t="shared" si="96"/>
        <v>1230</v>
      </c>
      <c r="HJ37" s="53"/>
      <c r="HL37" s="78">
        <f>IF(HL$9="", "", IF(AND(NOT('Personnel Details'!$N$14=""), $B37&gt;='Personnel Details'!$N$14), 'Personnel Details'!$O$14, IF(AND(NOT('Personnel Details'!$I$14=""), $B37&gt;='Personnel Details'!$I$14), 'Personnel Details'!$J$14, 'Personnel Details'!$E$14)))</f>
        <v>0.8</v>
      </c>
      <c r="HM37" s="59">
        <f>IF(HL$9="", "", IF(AND(NOT('Personnel Details'!$N$14=""), $B37&gt;='Personnel Details'!$N$14), IF('Personnel Details'!$P$14="","", 'Personnel Details'!$P$14), IF(AND(NOT('Personnel Details'!$I$14=""), $B37&gt;='Personnel Details'!$I$14), IF('Personnel Details'!$K$14="", "", 'Personnel Details'!$K$14), IF('Personnel Details'!$F$14="", "", 'Personnel Details'!$F$14))))</f>
        <v>2000</v>
      </c>
      <c r="HN37" s="79">
        <f>IF(HL$9="", "", IF(AND(NOT('Personnel Details'!$N$14=""), $B37&gt;='Personnel Details'!$N$14), 'Personnel Details'!$Q$14, IF(AND(NOT('Personnel Details'!$I$14=""), $B37&gt;='Personnel Details'!$I$14), 'Personnel Details'!$L$14, 'Personnel Details'!$G$14)))</f>
        <v>0.85</v>
      </c>
      <c r="HO37" s="59">
        <f t="shared" si="97"/>
        <v>1260</v>
      </c>
      <c r="HP37" s="53"/>
      <c r="HR37" s="78" t="str">
        <f>IF(HR$9="", "", IF(AND(NOT('Personnel Details'!$N$15=""), $B37&gt;='Personnel Details'!$N$15), 'Personnel Details'!$O$15, IF(AND(NOT('Personnel Details'!$I$15=""), $B37&gt;='Personnel Details'!$I$15), 'Personnel Details'!$J$15, 'Personnel Details'!$E$15)))</f>
        <v/>
      </c>
      <c r="HS37" s="59" t="str">
        <f>IF(HR$9="", "", IF(AND(NOT('Personnel Details'!$N$15=""), $B37&gt;='Personnel Details'!$N$15), IF('Personnel Details'!$P$15="","", 'Personnel Details'!$P$15), IF(AND(NOT('Personnel Details'!$I$15=""), $B37&gt;='Personnel Details'!$I$15), IF('Personnel Details'!$K$15="", "", 'Personnel Details'!$K$15), IF('Personnel Details'!$F$15="", "", 'Personnel Details'!$F$15))))</f>
        <v/>
      </c>
      <c r="HT37" s="79" t="str">
        <f>IF(HR$9="", "", IF(AND(NOT('Personnel Details'!$N$15=""), $B37&gt;='Personnel Details'!$N$15), 'Personnel Details'!$Q$15, IF(AND(NOT('Personnel Details'!$I$15=""), $B37&gt;='Personnel Details'!$I$15), 'Personnel Details'!$L$15, 'Personnel Details'!$G$15)))</f>
        <v/>
      </c>
      <c r="HU37" s="59">
        <f t="shared" si="98"/>
        <v>0</v>
      </c>
      <c r="HV37" s="53"/>
      <c r="HX37" s="78" t="str">
        <f>IF(HX$9="", "", IF(AND(NOT('Personnel Details'!$N$16=""), $B37&gt;='Personnel Details'!$N$16), 'Personnel Details'!$O$16, IF(AND(NOT('Personnel Details'!$I$16=""), $B37&gt;='Personnel Details'!$I$16), 'Personnel Details'!$J$16, 'Personnel Details'!$E$16)))</f>
        <v/>
      </c>
      <c r="HY37" s="59" t="str">
        <f>IF(HX$9="", "", IF(AND(NOT('Personnel Details'!$N$16=""), $B37&gt;='Personnel Details'!$N$16), IF('Personnel Details'!$P$16="","", 'Personnel Details'!$P$16), IF(AND(NOT('Personnel Details'!$I$16=""), $B37&gt;='Personnel Details'!$I$16), IF('Personnel Details'!$K$16="", "", 'Personnel Details'!$K$16), IF('Personnel Details'!$F$16="", "", 'Personnel Details'!$F$16))))</f>
        <v/>
      </c>
      <c r="HZ37" s="79" t="str">
        <f>IF(HX$9="", "", IF(AND(NOT('Personnel Details'!$N$16=""), $B37&gt;='Personnel Details'!$N$16), 'Personnel Details'!$Q$16, IF(AND(NOT('Personnel Details'!$I$16=""), $B37&gt;='Personnel Details'!$I$16), 'Personnel Details'!$L$16, 'Personnel Details'!$G$16)))</f>
        <v/>
      </c>
      <c r="IA37" s="59">
        <f t="shared" si="99"/>
        <v>0</v>
      </c>
      <c r="IB37" s="53"/>
      <c r="ID37" s="78" t="str">
        <f>IF(ID$9="", "", IF(AND(NOT('Personnel Details'!$N$17=""), $B37&gt;='Personnel Details'!$N$17), 'Personnel Details'!$O$17, IF(AND(NOT('Personnel Details'!$I$17=""), $B37&gt;='Personnel Details'!$I$17), 'Personnel Details'!$J$17, 'Personnel Details'!$E$17)))</f>
        <v/>
      </c>
      <c r="IE37" s="59" t="str">
        <f>IF(ID$9="", "", IF(AND(NOT('Personnel Details'!$N$17=""), $B37&gt;='Personnel Details'!$N$17), IF('Personnel Details'!$P$17="","", 'Personnel Details'!$P$17), IF(AND(NOT('Personnel Details'!$I$17=""), $B37&gt;='Personnel Details'!$I$17), IF('Personnel Details'!$K$17="", "", 'Personnel Details'!$K$17), IF('Personnel Details'!$F$17="", "", 'Personnel Details'!$F$17))))</f>
        <v/>
      </c>
      <c r="IF37" s="79" t="str">
        <f>IF(ID$9="", "", IF(AND(NOT('Personnel Details'!$N$17=""), $B37&gt;='Personnel Details'!$N$17), 'Personnel Details'!$Q$17, IF(AND(NOT('Personnel Details'!$I$17=""), $B37&gt;='Personnel Details'!$I$17), 'Personnel Details'!$L$17, 'Personnel Details'!$G$17)))</f>
        <v/>
      </c>
      <c r="IG37" s="59">
        <f t="shared" si="100"/>
        <v>0</v>
      </c>
      <c r="IH37" s="53"/>
      <c r="IJ37" s="78" t="str">
        <f>IF(IJ$9="", "", IF(AND(NOT('Personnel Details'!$N$18=""), $B37&gt;='Personnel Details'!$N$18), 'Personnel Details'!$O$18, IF(AND(NOT('Personnel Details'!$I$18=""), $B37&gt;='Personnel Details'!$I$18), 'Personnel Details'!$J$18, 'Personnel Details'!$E$18)))</f>
        <v/>
      </c>
      <c r="IK37" s="59" t="str">
        <f>IF(IJ$9="", "", IF(AND(NOT('Personnel Details'!$N$18=""), $B37&gt;='Personnel Details'!$N$18), IF('Personnel Details'!$P$18="","", 'Personnel Details'!$P$18), IF(AND(NOT('Personnel Details'!$I$18=""), $B37&gt;='Personnel Details'!$I$18), IF('Personnel Details'!$K$18="", "", 'Personnel Details'!$K$18), IF('Personnel Details'!$F$18="", "", 'Personnel Details'!$F$18))))</f>
        <v/>
      </c>
      <c r="IL37" s="79" t="str">
        <f>IF(IJ$9="", "", IF(AND(NOT('Personnel Details'!$N$18=""), $B37&gt;='Personnel Details'!$N$18), 'Personnel Details'!$Q$18, IF(AND(NOT('Personnel Details'!$I$18=""), $B37&gt;='Personnel Details'!$I$18), 'Personnel Details'!$L$18, 'Personnel Details'!$G$18)))</f>
        <v/>
      </c>
      <c r="IM37" s="59">
        <f t="shared" si="101"/>
        <v>0</v>
      </c>
      <c r="IN37" s="53"/>
      <c r="IP37" s="78" t="str">
        <f>IF(IP$9="", "", IF(AND(NOT('Personnel Details'!$N$19=""), $B37&gt;='Personnel Details'!$N$19), 'Personnel Details'!$O$19, IF(AND(NOT('Personnel Details'!$I$19=""), $B37&gt;='Personnel Details'!$I$19), 'Personnel Details'!$J$19, 'Personnel Details'!$E$19)))</f>
        <v/>
      </c>
      <c r="IQ37" s="59" t="str">
        <f>IF(IP$9="", "", IF(AND(NOT('Personnel Details'!$N$19=""), $B37&gt;='Personnel Details'!$N$19), IF('Personnel Details'!$P$19="","", 'Personnel Details'!$P$19), IF(AND(NOT('Personnel Details'!$I$19=""), $B37&gt;='Personnel Details'!$I$19), IF('Personnel Details'!$K$19="", "", 'Personnel Details'!$K$19), IF('Personnel Details'!$F$19="", "", 'Personnel Details'!$F$19))))</f>
        <v/>
      </c>
      <c r="IR37" s="79" t="str">
        <f>IF(IP$9="", "", IF(AND(NOT('Personnel Details'!$N$19=""), $B37&gt;='Personnel Details'!$N$19), 'Personnel Details'!$Q$19, IF(AND(NOT('Personnel Details'!$I$19=""), $B37&gt;='Personnel Details'!$I$19), 'Personnel Details'!$L$19, 'Personnel Details'!$G$19)))</f>
        <v/>
      </c>
      <c r="IS37" s="59">
        <f t="shared" si="102"/>
        <v>0</v>
      </c>
      <c r="IT37" s="53"/>
      <c r="IV37" s="78" t="str">
        <f>IF(IV$9="", "", IF(AND(NOT('Personnel Details'!$N$20=""), $B37&gt;='Personnel Details'!$N$20), 'Personnel Details'!$O$20, IF(AND(NOT('Personnel Details'!$I$20=""), $B37&gt;='Personnel Details'!$I$20), 'Personnel Details'!$J$20, 'Personnel Details'!$E$20)))</f>
        <v/>
      </c>
      <c r="IW37" s="59" t="str">
        <f>IF(IV$9="", "", IF(AND(NOT('Personnel Details'!$N$20=""), $B37&gt;='Personnel Details'!$N$20), IF('Personnel Details'!$P$20="","", 'Personnel Details'!$P$20), IF(AND(NOT('Personnel Details'!$I$20=""), $B37&gt;='Personnel Details'!$I$20), IF('Personnel Details'!$K$20="", "", 'Personnel Details'!$K$20), IF('Personnel Details'!$F$20="", "", 'Personnel Details'!$F$20))))</f>
        <v/>
      </c>
      <c r="IX37" s="79" t="str">
        <f>IF(IV$9="", "", IF(AND(NOT('Personnel Details'!$N$20=""), $B37&gt;='Personnel Details'!$N$20), 'Personnel Details'!$Q$20, IF(AND(NOT('Personnel Details'!$I$20=""), $B37&gt;='Personnel Details'!$I$20), 'Personnel Details'!$L$20, 'Personnel Details'!$G$20)))</f>
        <v/>
      </c>
      <c r="IY37" s="59">
        <f t="shared" si="103"/>
        <v>0</v>
      </c>
      <c r="IZ37" s="53"/>
      <c r="JB37" s="78" t="str">
        <f>IF(JB$9="", "", IF(AND(NOT('Personnel Details'!$N$21=""), $B37&gt;='Personnel Details'!$N$21), 'Personnel Details'!$O$21, IF(AND(NOT('Personnel Details'!$I$21=""), $B37&gt;='Personnel Details'!$I$21), 'Personnel Details'!$J$21, 'Personnel Details'!$E$21)))</f>
        <v/>
      </c>
      <c r="JC37" s="59" t="str">
        <f>IF(JB$9="", "", IF(AND(NOT('Personnel Details'!$N$21=""), $B37&gt;='Personnel Details'!$N$21), IF('Personnel Details'!$P$21="","", 'Personnel Details'!$P$21), IF(AND(NOT('Personnel Details'!$I$21=""), $B37&gt;='Personnel Details'!$I$21), IF('Personnel Details'!$K$21="", "", 'Personnel Details'!$K$21), IF('Personnel Details'!$F$21="", "", 'Personnel Details'!$F$21))))</f>
        <v/>
      </c>
      <c r="JD37" s="79" t="str">
        <f>IF(JB$9="", "", IF(AND(NOT('Personnel Details'!$N$21=""), $B37&gt;='Personnel Details'!$N$21), 'Personnel Details'!$Q$21, IF(AND(NOT('Personnel Details'!$I$21=""), $B37&gt;='Personnel Details'!$I$21), 'Personnel Details'!$L$21, 'Personnel Details'!$G$21)))</f>
        <v/>
      </c>
      <c r="JE37" s="59">
        <f t="shared" si="104"/>
        <v>0</v>
      </c>
      <c r="JF37" s="53"/>
      <c r="JH37" s="78" t="str">
        <f>IF(JH$9="", "", IF(AND(NOT('Personnel Details'!$N$22=""), $B37&gt;='Personnel Details'!$N$22), 'Personnel Details'!$O$22, IF(AND(NOT('Personnel Details'!$I$22=""), $B37&gt;='Personnel Details'!$I$22), 'Personnel Details'!$J$22, 'Personnel Details'!$E$22)))</f>
        <v/>
      </c>
      <c r="JI37" s="59" t="str">
        <f>IF(JH$9="", "", IF(AND(NOT('Personnel Details'!$N$22=""), $B37&gt;='Personnel Details'!$N$22), IF('Personnel Details'!$P$22="","", 'Personnel Details'!$P$22), IF(AND(NOT('Personnel Details'!$I$22=""), $B37&gt;='Personnel Details'!$I$22), IF('Personnel Details'!$K$22="", "", 'Personnel Details'!$K$22), IF('Personnel Details'!$F$22="", "", 'Personnel Details'!$F$22))))</f>
        <v/>
      </c>
      <c r="JJ37" s="79" t="str">
        <f>IF(JH$9="", "", IF(AND(NOT('Personnel Details'!$N$22=""), $B37&gt;='Personnel Details'!$N$22), 'Personnel Details'!$Q$22, IF(AND(NOT('Personnel Details'!$I$22=""), $B37&gt;='Personnel Details'!$I$22), 'Personnel Details'!$L$22, 'Personnel Details'!$G$22)))</f>
        <v/>
      </c>
      <c r="JK37" s="59">
        <f t="shared" si="105"/>
        <v>0</v>
      </c>
      <c r="JL37" s="53"/>
      <c r="JN37" s="78" t="str">
        <f>IF(JN$9="", "", IF(AND(NOT('Personnel Details'!$N$23=""), $B37&gt;='Personnel Details'!$N$23), 'Personnel Details'!$O$23, IF(AND(NOT('Personnel Details'!$I$23=""), $B37&gt;='Personnel Details'!$I$23), 'Personnel Details'!$J$23, 'Personnel Details'!$E$23)))</f>
        <v/>
      </c>
      <c r="JO37" s="59" t="str">
        <f>IF(JN$9="", "", IF(AND(NOT('Personnel Details'!$N$23=""), $B37&gt;='Personnel Details'!$N$23), IF('Personnel Details'!$P$23="","", 'Personnel Details'!$P$23), IF(AND(NOT('Personnel Details'!$I$23=""), $B37&gt;='Personnel Details'!$I$23), IF('Personnel Details'!$K$23="", "", 'Personnel Details'!$K$23), IF('Personnel Details'!$F$23="", "", 'Personnel Details'!$F$23))))</f>
        <v/>
      </c>
      <c r="JP37" s="79" t="str">
        <f>IF(JN$9="", "", IF(AND(NOT('Personnel Details'!$N$23=""), $B37&gt;='Personnel Details'!$N$23), 'Personnel Details'!$Q$23, IF(AND(NOT('Personnel Details'!$I$23=""), $B37&gt;='Personnel Details'!$I$23), 'Personnel Details'!$L$23, 'Personnel Details'!$G$23)))</f>
        <v/>
      </c>
      <c r="JQ37" s="59">
        <f t="shared" si="106"/>
        <v>0</v>
      </c>
      <c r="JR37" s="53"/>
      <c r="JT37" s="78" t="str">
        <f>IF(JT$9="", "", IF(AND(NOT('Personnel Details'!$N$24=""), $B37&gt;='Personnel Details'!$N$24), 'Personnel Details'!$O$24, IF(AND(NOT('Personnel Details'!$I$24=""), $B37&gt;='Personnel Details'!$I$24), 'Personnel Details'!$J$24, 'Personnel Details'!$E$24)))</f>
        <v/>
      </c>
      <c r="JU37" s="59" t="str">
        <f>IF(JT$9="", "", IF(AND(NOT('Personnel Details'!$N$24=""), $B37&gt;='Personnel Details'!$N$24), IF('Personnel Details'!$P$24="","", 'Personnel Details'!$P$24), IF(AND(NOT('Personnel Details'!$I$24=""), $B37&gt;='Personnel Details'!$I$24), IF('Personnel Details'!$K$24="", "", 'Personnel Details'!$K$24), IF('Personnel Details'!$F$24="", "", 'Personnel Details'!$F$24))))</f>
        <v/>
      </c>
      <c r="JV37" s="79" t="str">
        <f>IF(JT$9="", "", IF(AND(NOT('Personnel Details'!$N$24=""), $B37&gt;='Personnel Details'!$N$24), 'Personnel Details'!$Q$24, IF(AND(NOT('Personnel Details'!$I$24=""), $B37&gt;='Personnel Details'!$I$24), 'Personnel Details'!$L$24, 'Personnel Details'!$G$24)))</f>
        <v/>
      </c>
      <c r="JW37" s="59">
        <f t="shared" si="107"/>
        <v>0</v>
      </c>
      <c r="JX37" s="53"/>
      <c r="JZ37" s="78" t="str">
        <f>IF(JZ$9="", "", IF(AND(NOT('Personnel Details'!$N$25=""), $B37&gt;='Personnel Details'!$N$25), 'Personnel Details'!$O$25, IF(AND(NOT('Personnel Details'!$I$25=""), $B37&gt;='Personnel Details'!$I$25), 'Personnel Details'!$J$25, 'Personnel Details'!$E$25)))</f>
        <v/>
      </c>
      <c r="KA37" s="59" t="str">
        <f>IF(JZ$9="", "", IF(AND(NOT('Personnel Details'!$N$25=""), $B37&gt;='Personnel Details'!$N$25), IF('Personnel Details'!$P$25="","", 'Personnel Details'!$P$25), IF(AND(NOT('Personnel Details'!$I$25=""), $B37&gt;='Personnel Details'!$I$25), IF('Personnel Details'!$K$25="", "", 'Personnel Details'!$K$25), IF('Personnel Details'!$F$25="", "", 'Personnel Details'!$F$25))))</f>
        <v/>
      </c>
      <c r="KB37" s="79" t="str">
        <f>IF(JZ$9="", "", IF(AND(NOT('Personnel Details'!$N$25=""), $B37&gt;='Personnel Details'!$N$25), 'Personnel Details'!$Q$25, IF(AND(NOT('Personnel Details'!$I$25=""), $B37&gt;='Personnel Details'!$I$25), 'Personnel Details'!$L$25, 'Personnel Details'!$G$25)))</f>
        <v/>
      </c>
      <c r="KC37" s="59">
        <f t="shared" si="108"/>
        <v>0</v>
      </c>
      <c r="KD37" s="53"/>
      <c r="KF37" s="78" t="str">
        <f>IF(KF$9="", "", IF(AND(NOT('Personnel Details'!$N$26=""), $B37&gt;='Personnel Details'!$N$26), 'Personnel Details'!$O$26, IF(AND(NOT('Personnel Details'!$I$26=""), $B37&gt;='Personnel Details'!$I$26), 'Personnel Details'!$J$26, 'Personnel Details'!$E$26)))</f>
        <v/>
      </c>
      <c r="KG37" s="59" t="str">
        <f>IF(KF$9="", "", IF(AND(NOT('Personnel Details'!$N$26=""), $B37&gt;='Personnel Details'!$N$26), IF('Personnel Details'!$P$26="","", 'Personnel Details'!$P$26), IF(AND(NOT('Personnel Details'!$I$26=""), $B37&gt;='Personnel Details'!$I$26), IF('Personnel Details'!$K$26="", "", 'Personnel Details'!$K$26), IF('Personnel Details'!$F$26="", "", 'Personnel Details'!$F$26))))</f>
        <v/>
      </c>
      <c r="KH37" s="79" t="str">
        <f>IF(KF$9="", "", IF(AND(NOT('Personnel Details'!$N$26=""), $B37&gt;='Personnel Details'!$N$26), 'Personnel Details'!$Q$26, IF(AND(NOT('Personnel Details'!$I$26=""), $B37&gt;='Personnel Details'!$I$26), 'Personnel Details'!$L$26, 'Personnel Details'!$G$26)))</f>
        <v/>
      </c>
      <c r="KI37" s="59">
        <f t="shared" si="109"/>
        <v>0</v>
      </c>
      <c r="KJ37" s="53"/>
      <c r="KL37" s="78" t="str">
        <f>IF(KL$9="", "", IF(AND(NOT('Personnel Details'!$N$27=""), $B37&gt;='Personnel Details'!$N$27), 'Personnel Details'!$O$27, IF(AND(NOT('Personnel Details'!$I$27=""), $B37&gt;='Personnel Details'!$I$27), 'Personnel Details'!$J$27, 'Personnel Details'!$E$27)))</f>
        <v/>
      </c>
      <c r="KM37" s="59" t="str">
        <f>IF(KL$9="", "", IF(AND(NOT('Personnel Details'!$N$27=""), $B37&gt;='Personnel Details'!$N$27), IF('Personnel Details'!$P$27="","", 'Personnel Details'!$P$27), IF(AND(NOT('Personnel Details'!$I$27=""), $B37&gt;='Personnel Details'!$I$27), IF('Personnel Details'!$K$27="", "", 'Personnel Details'!$K$27), IF('Personnel Details'!$F$27="", "", 'Personnel Details'!$F$27))))</f>
        <v/>
      </c>
      <c r="KN37" s="79" t="str">
        <f>IF(KL$9="", "", IF(AND(NOT('Personnel Details'!$N$27=""), $B37&gt;='Personnel Details'!$N$27), 'Personnel Details'!$Q$27, IF(AND(NOT('Personnel Details'!$I$27=""), $B37&gt;='Personnel Details'!$I$27), 'Personnel Details'!$L$27, 'Personnel Details'!$G$27)))</f>
        <v/>
      </c>
      <c r="KO37" s="59">
        <f t="shared" si="110"/>
        <v>0</v>
      </c>
      <c r="KP37" s="53"/>
      <c r="KR37" s="78" t="str">
        <f>IF(KR$9="", "", IF(AND(NOT('Personnel Details'!$N$28=""), $B37&gt;='Personnel Details'!$N$28), 'Personnel Details'!$O$28, IF(AND(NOT('Personnel Details'!$I$28=""), $B37&gt;='Personnel Details'!$I$28), 'Personnel Details'!$J$28, 'Personnel Details'!$E$28)))</f>
        <v/>
      </c>
      <c r="KS37" s="59" t="str">
        <f>IF(KR$9="", "", IF(AND(NOT('Personnel Details'!$N$28=""), $B37&gt;='Personnel Details'!$N$28), IF('Personnel Details'!$P$28="","", 'Personnel Details'!$P$28), IF(AND(NOT('Personnel Details'!$I$28=""), $B37&gt;='Personnel Details'!$I$28), IF('Personnel Details'!$K$28="", "", 'Personnel Details'!$K$28), IF('Personnel Details'!$F$28="", "", 'Personnel Details'!$F$28))))</f>
        <v/>
      </c>
      <c r="KT37" s="79" t="str">
        <f>IF(KR$9="", "", IF(AND(NOT('Personnel Details'!$N$28=""), $B37&gt;='Personnel Details'!$N$28), 'Personnel Details'!$Q$28, IF(AND(NOT('Personnel Details'!$I$28=""), $B37&gt;='Personnel Details'!$I$28), 'Personnel Details'!$L$28, 'Personnel Details'!$G$28)))</f>
        <v/>
      </c>
      <c r="KU37" s="59">
        <f t="shared" si="111"/>
        <v>0</v>
      </c>
      <c r="KV37" s="53"/>
      <c r="KX37" s="78" t="str">
        <f>IF(KX$9="", "", IF(AND(NOT('Personnel Details'!$N$29=""), $B37&gt;='Personnel Details'!$N$29), 'Personnel Details'!$O$29, IF(AND(NOT('Personnel Details'!$I$29=""), $B37&gt;='Personnel Details'!$I$29), 'Personnel Details'!$J$29, 'Personnel Details'!$E$29)))</f>
        <v/>
      </c>
      <c r="KY37" s="59" t="str">
        <f>IF(KX$9="", "", IF(AND(NOT('Personnel Details'!$N$29=""), $B37&gt;='Personnel Details'!$N$29), IF('Personnel Details'!$P$29="","", 'Personnel Details'!$P$29), IF(AND(NOT('Personnel Details'!$I$29=""), $B37&gt;='Personnel Details'!$I$29), IF('Personnel Details'!$K$29="", "", 'Personnel Details'!$K$29), IF('Personnel Details'!$F$29="", "", 'Personnel Details'!$F$29))))</f>
        <v/>
      </c>
      <c r="KZ37" s="79" t="str">
        <f>IF(KX$9="", "", IF(AND(NOT('Personnel Details'!$N$29=""), $B37&gt;='Personnel Details'!$N$29), 'Personnel Details'!$Q$29, IF(AND(NOT('Personnel Details'!$I$29=""), $B37&gt;='Personnel Details'!$I$29), 'Personnel Details'!$L$29, 'Personnel Details'!$G$29)))</f>
        <v/>
      </c>
      <c r="LA37" s="59">
        <f t="shared" si="112"/>
        <v>0</v>
      </c>
      <c r="LB37" s="53"/>
      <c r="LD37" s="78" t="str">
        <f>IF(LD$9="", "", IF(AND(NOT('Personnel Details'!$N$30=""), $B37&gt;='Personnel Details'!$N$30), 'Personnel Details'!$O$30, IF(AND(NOT('Personnel Details'!$I$30=""), $B37&gt;='Personnel Details'!$I$30), 'Personnel Details'!$J$30, 'Personnel Details'!$E$30)))</f>
        <v/>
      </c>
      <c r="LE37" s="59" t="str">
        <f>IF(LD$9="", "", IF(AND(NOT('Personnel Details'!$N$30=""), $B37&gt;='Personnel Details'!$N$30), IF('Personnel Details'!$P$30="","", 'Personnel Details'!$P$30), IF(AND(NOT('Personnel Details'!$I$30=""), $B37&gt;='Personnel Details'!$I$30), IF('Personnel Details'!$K$30="", "", 'Personnel Details'!$K$30), IF('Personnel Details'!$F$30="", "", 'Personnel Details'!$F$30))))</f>
        <v/>
      </c>
      <c r="LF37" s="79" t="str">
        <f>IF(LD$9="", "", IF(AND(NOT('Personnel Details'!$N$30=""), $B37&gt;='Personnel Details'!$N$30), 'Personnel Details'!$Q$30, IF(AND(NOT('Personnel Details'!$I$30=""), $B37&gt;='Personnel Details'!$I$30), 'Personnel Details'!$L$30, 'Personnel Details'!$G$30)))</f>
        <v/>
      </c>
      <c r="LG37" s="59">
        <f t="shared" si="113"/>
        <v>0</v>
      </c>
      <c r="LH37" s="53"/>
      <c r="LJ37" s="78" t="str">
        <f>IF(LJ$9="", "", IF(AND(NOT('Personnel Details'!$N$31=""), $B37&gt;='Personnel Details'!$N$31), 'Personnel Details'!$O$31, IF(AND(NOT('Personnel Details'!$I$31=""), $B37&gt;='Personnel Details'!$I$31), 'Personnel Details'!$J$31, 'Personnel Details'!$E$31)))</f>
        <v/>
      </c>
      <c r="LK37" s="59" t="str">
        <f>IF(LJ$9="", "", IF(AND(NOT('Personnel Details'!$N$31=""), $B37&gt;='Personnel Details'!$N$31), IF('Personnel Details'!$P$31="","", 'Personnel Details'!$P$31), IF(AND(NOT('Personnel Details'!$I$31=""), $B37&gt;='Personnel Details'!$I$31), IF('Personnel Details'!$K$31="", "", 'Personnel Details'!$K$31), IF('Personnel Details'!$F$31="", "", 'Personnel Details'!$F$31))))</f>
        <v/>
      </c>
      <c r="LL37" s="79" t="str">
        <f>IF(LJ$9="", "", IF(AND(NOT('Personnel Details'!$N$31=""), $B37&gt;='Personnel Details'!$N$31), 'Personnel Details'!$Q$31, IF(AND(NOT('Personnel Details'!$I$31=""), $B37&gt;='Personnel Details'!$I$31), 'Personnel Details'!$L$31, 'Personnel Details'!$G$31)))</f>
        <v/>
      </c>
      <c r="LM37" s="59">
        <f t="shared" si="114"/>
        <v>0</v>
      </c>
      <c r="LN37" s="53"/>
      <c r="LP37" s="78" t="str">
        <f>IF(LP$9="", "", IF(AND(NOT('Personnel Details'!$N$32=""), $B37&gt;='Personnel Details'!$N$32), 'Personnel Details'!$O$32, IF(AND(NOT('Personnel Details'!$I$32=""), $B37&gt;='Personnel Details'!$I$32), 'Personnel Details'!$J$32, 'Personnel Details'!$E$32)))</f>
        <v/>
      </c>
      <c r="LQ37" s="59" t="str">
        <f>IF(LP$9="", "", IF(AND(NOT('Personnel Details'!$N$32=""), $B37&gt;='Personnel Details'!$N$32), IF('Personnel Details'!$P$32="","", 'Personnel Details'!$P$32), IF(AND(NOT('Personnel Details'!$I$32=""), $B37&gt;='Personnel Details'!$I$32), IF('Personnel Details'!$K$32="", "", 'Personnel Details'!$K$32), IF('Personnel Details'!$F$32="", "", 'Personnel Details'!$F$32))))</f>
        <v/>
      </c>
      <c r="LR37" s="79" t="str">
        <f>IF(LP$9="", "", IF(AND(NOT('Personnel Details'!$N$32=""), $B37&gt;='Personnel Details'!$N$32), 'Personnel Details'!$Q$32, IF(AND(NOT('Personnel Details'!$I$32=""), $B37&gt;='Personnel Details'!$I$32), 'Personnel Details'!$L$32, 'Personnel Details'!$G$32)))</f>
        <v/>
      </c>
      <c r="LS37" s="59">
        <f t="shared" si="115"/>
        <v>0</v>
      </c>
      <c r="LT37" s="53"/>
      <c r="LV37" s="78" t="str">
        <f>IF(LV$9="", "", IF(AND(NOT('Personnel Details'!$N$33=""), $B37&gt;='Personnel Details'!$N$33), 'Personnel Details'!$O$33, IF(AND(NOT('Personnel Details'!$I$33=""), $B37&gt;='Personnel Details'!$I$33), 'Personnel Details'!$J$33, 'Personnel Details'!$E$33)))</f>
        <v/>
      </c>
      <c r="LW37" s="59" t="str">
        <f>IF(LV$9="", "", IF(AND(NOT('Personnel Details'!$N$33=""), $B37&gt;='Personnel Details'!$N$33), IF('Personnel Details'!$P$33="","", 'Personnel Details'!$P$33), IF(AND(NOT('Personnel Details'!$I$33=""), $B37&gt;='Personnel Details'!$I$33), IF('Personnel Details'!$K$33="", "", 'Personnel Details'!$K$33), IF('Personnel Details'!$F$33="", "", 'Personnel Details'!$F$33))))</f>
        <v/>
      </c>
      <c r="LX37" s="79" t="str">
        <f>IF(LV$9="", "", IF(AND(NOT('Personnel Details'!$N$33=""), $B37&gt;='Personnel Details'!$N$33), 'Personnel Details'!$Q$33, IF(AND(NOT('Personnel Details'!$I$33=""), $B37&gt;='Personnel Details'!$I$33), 'Personnel Details'!$L$33, 'Personnel Details'!$G$33)))</f>
        <v/>
      </c>
      <c r="LY37" s="59">
        <f t="shared" si="116"/>
        <v>0</v>
      </c>
      <c r="LZ37" s="53"/>
      <c r="MB37" s="78" t="str">
        <f>IF(MB$9="", "", IF(AND(NOT('Personnel Details'!$N$34=""), $B37&gt;='Personnel Details'!$N$34), 'Personnel Details'!$O$34, IF(AND(NOT('Personnel Details'!$I$34=""), $B37&gt;='Personnel Details'!$I$34), 'Personnel Details'!$J$34, 'Personnel Details'!$E$34)))</f>
        <v/>
      </c>
      <c r="MC37" s="59" t="str">
        <f>IF(MB$9="", "", IF(AND(NOT('Personnel Details'!$N$34=""), $B37&gt;='Personnel Details'!$N$34), IF('Personnel Details'!$P$34="","", 'Personnel Details'!$P$34), IF(AND(NOT('Personnel Details'!$I$34=""), $B37&gt;='Personnel Details'!$I$34), IF('Personnel Details'!$K$34="", "", 'Personnel Details'!$K$34), IF('Personnel Details'!$F$34="", "", 'Personnel Details'!$F$34))))</f>
        <v/>
      </c>
      <c r="MD37" s="79" t="str">
        <f>IF(MB$9="", "", IF(AND(NOT('Personnel Details'!$N$34=""), $B37&gt;='Personnel Details'!$N$34), 'Personnel Details'!$Q$34, IF(AND(NOT('Personnel Details'!$I$34=""), $B37&gt;='Personnel Details'!$I$34), 'Personnel Details'!$L$34, 'Personnel Details'!$G$34)))</f>
        <v/>
      </c>
      <c r="ME37" s="59">
        <f t="shared" si="117"/>
        <v>0</v>
      </c>
      <c r="MF37" s="53"/>
      <c r="MH37" s="78" t="str">
        <f>IF(MH$9="", "", IF(AND(NOT('Personnel Details'!$N$35=""), $B37&gt;='Personnel Details'!$N$35), 'Personnel Details'!$O$35, IF(AND(NOT('Personnel Details'!$I$35=""), $B37&gt;='Personnel Details'!$I$35), 'Personnel Details'!$J$35, 'Personnel Details'!$E$35)))</f>
        <v/>
      </c>
      <c r="MI37" s="59" t="str">
        <f>IF(MH$9="", "", IF(AND(NOT('Personnel Details'!$N$35=""), $B37&gt;='Personnel Details'!$N$35), IF('Personnel Details'!$P$35="","", 'Personnel Details'!$P$35), IF(AND(NOT('Personnel Details'!$I$35=""), $B37&gt;='Personnel Details'!$I$35), IF('Personnel Details'!$K$35="", "", 'Personnel Details'!$K$35), IF('Personnel Details'!$F$35="", "", 'Personnel Details'!$F$35))))</f>
        <v/>
      </c>
      <c r="MJ37" s="79" t="str">
        <f>IF(MH$9="", "", IF(AND(NOT('Personnel Details'!$N$35=""), $B37&gt;='Personnel Details'!$N$35), 'Personnel Details'!$Q$35, IF(AND(NOT('Personnel Details'!$I$35=""), $B37&gt;='Personnel Details'!$I$35), 'Personnel Details'!$L$35, 'Personnel Details'!$G$35)))</f>
        <v/>
      </c>
      <c r="MK37" s="59">
        <f t="shared" si="118"/>
        <v>0</v>
      </c>
      <c r="ML37" s="53"/>
      <c r="MN37" s="78" t="str">
        <f>IF(MN$9="", "", IF(AND(NOT('Personnel Details'!$N$36=""), $B37&gt;='Personnel Details'!$N$36), 'Personnel Details'!$O$36, IF(AND(NOT('Personnel Details'!$I$36=""), $B37&gt;='Personnel Details'!$I$36), 'Personnel Details'!$J$36, 'Personnel Details'!$E$36)))</f>
        <v/>
      </c>
      <c r="MO37" s="59" t="str">
        <f>IF(MN$9="", "", IF(AND(NOT('Personnel Details'!$N$36=""), $B37&gt;='Personnel Details'!$N$36), IF('Personnel Details'!$P$36="","", 'Personnel Details'!$P$36), IF(AND(NOT('Personnel Details'!$I$36=""), $B37&gt;='Personnel Details'!$I$36), IF('Personnel Details'!$K$36="", "", 'Personnel Details'!$K$36), IF('Personnel Details'!$F$36="", "", 'Personnel Details'!$F$36))))</f>
        <v/>
      </c>
      <c r="MP37" s="79" t="str">
        <f>IF(MN$9="", "", IF(AND(NOT('Personnel Details'!$N$36=""), $B37&gt;='Personnel Details'!$N$36), 'Personnel Details'!$Q$36, IF(AND(NOT('Personnel Details'!$I$36=""), $B37&gt;='Personnel Details'!$I$36), 'Personnel Details'!$L$36, 'Personnel Details'!$G$36)))</f>
        <v/>
      </c>
      <c r="MQ37" s="59">
        <f t="shared" si="119"/>
        <v>0</v>
      </c>
      <c r="MR37" s="53"/>
      <c r="MT37" s="78" t="str">
        <f>IF(MT$9="", "", IF(AND(NOT('Personnel Details'!$N$37=""), $B37&gt;='Personnel Details'!$N$37), 'Personnel Details'!$O$37, IF(AND(NOT('Personnel Details'!$I$37=""), $B37&gt;='Personnel Details'!$I$37), 'Personnel Details'!$J$37, 'Personnel Details'!$E$37)))</f>
        <v/>
      </c>
      <c r="MU37" s="59" t="str">
        <f>IF(MT$9="", "", IF(AND(NOT('Personnel Details'!$N$37=""), $B37&gt;='Personnel Details'!$N$37), IF('Personnel Details'!$P$37="","", 'Personnel Details'!$P$37), IF(AND(NOT('Personnel Details'!$I$37=""), $B37&gt;='Personnel Details'!$I$37), IF('Personnel Details'!$K$37="", "", 'Personnel Details'!$K$37), IF('Personnel Details'!$F$37="", "", 'Personnel Details'!$F$37))))</f>
        <v/>
      </c>
      <c r="MV37" s="79" t="str">
        <f>IF(MT$9="", "", IF(AND(NOT('Personnel Details'!$N$37=""), $B37&gt;='Personnel Details'!$N$37), 'Personnel Details'!$Q$37, IF(AND(NOT('Personnel Details'!$I$37=""), $B37&gt;='Personnel Details'!$I$37), 'Personnel Details'!$L$37, 'Personnel Details'!$G$37)))</f>
        <v/>
      </c>
      <c r="MW37" s="59">
        <f t="shared" si="120"/>
        <v>0</v>
      </c>
      <c r="MX37" s="53"/>
      <c r="MZ37" s="78" t="str">
        <f>IF(MZ$9="", "", IF(AND(NOT('Personnel Details'!$N$38=""), $B37&gt;='Personnel Details'!$N$38), 'Personnel Details'!$O$38, IF(AND(NOT('Personnel Details'!$I$38=""), $B37&gt;='Personnel Details'!$I$38), 'Personnel Details'!$J$38, 'Personnel Details'!$E$38)))</f>
        <v/>
      </c>
      <c r="NA37" s="59" t="str">
        <f>IF(MZ$9="", "", IF(AND(NOT('Personnel Details'!$N$38=""), $B37&gt;='Personnel Details'!$N$38), IF('Personnel Details'!$P$38="","", 'Personnel Details'!$P$38), IF(AND(NOT('Personnel Details'!$I$38=""), $B37&gt;='Personnel Details'!$I$38), IF('Personnel Details'!$K$38="", "", 'Personnel Details'!$K$38), IF('Personnel Details'!$F$38="", "", 'Personnel Details'!$F$38))))</f>
        <v/>
      </c>
      <c r="NB37" s="79" t="str">
        <f>IF(MZ$9="", "", IF(AND(NOT('Personnel Details'!$N$38=""), $B37&gt;='Personnel Details'!$N$38), 'Personnel Details'!$Q$38, IF(AND(NOT('Personnel Details'!$I$38=""), $B37&gt;='Personnel Details'!$I$38), 'Personnel Details'!$L$38, 'Personnel Details'!$G$38)))</f>
        <v/>
      </c>
      <c r="NC37" s="59">
        <f t="shared" si="121"/>
        <v>0</v>
      </c>
      <c r="ND37" s="53"/>
      <c r="NF37" s="78" t="str">
        <f>IF(NF$9="", "", IF(AND(NOT('Personnel Details'!$N$39=""), $B37&gt;='Personnel Details'!$N$39), 'Personnel Details'!$O$39, IF(AND(NOT('Personnel Details'!$I$39=""), $B37&gt;='Personnel Details'!$I$39), 'Personnel Details'!$J$39, 'Personnel Details'!$E$39)))</f>
        <v/>
      </c>
      <c r="NG37" s="59" t="str">
        <f>IF(NF$9="", "", IF(AND(NOT('Personnel Details'!$N$39=""), $B37&gt;='Personnel Details'!$N$39), IF('Personnel Details'!$P$39="","", 'Personnel Details'!$P$39), IF(AND(NOT('Personnel Details'!$I$39=""), $B37&gt;='Personnel Details'!$I$39), IF('Personnel Details'!$K$39="", "", 'Personnel Details'!$K$39), IF('Personnel Details'!$F$39="", "", 'Personnel Details'!$F$39))))</f>
        <v/>
      </c>
      <c r="NH37" s="79" t="str">
        <f>IF(NF$9="", "", IF(AND(NOT('Personnel Details'!$N$39=""), $B37&gt;='Personnel Details'!$N$39), 'Personnel Details'!$Q$39, IF(AND(NOT('Personnel Details'!$I$39=""), $B37&gt;='Personnel Details'!$I$39), 'Personnel Details'!$L$39, 'Personnel Details'!$G$39)))</f>
        <v/>
      </c>
      <c r="NI37" s="59">
        <f t="shared" si="122"/>
        <v>0</v>
      </c>
      <c r="NJ37" s="53"/>
      <c r="NL37" s="78" t="str">
        <f>IF(NL$9="", "", IF(AND(NOT('Personnel Details'!$N$40=""), $B37&gt;='Personnel Details'!$N$40), 'Personnel Details'!$O$40, IF(AND(NOT('Personnel Details'!$I$40=""), $B37&gt;='Personnel Details'!$I$40), 'Personnel Details'!$J$40, 'Personnel Details'!$E$40)))</f>
        <v/>
      </c>
      <c r="NM37" s="59" t="str">
        <f>IF(NL$9="", "", IF(AND(NOT('Personnel Details'!$N$40=""), $B37&gt;='Personnel Details'!$N$40), IF('Personnel Details'!$P$40="","", 'Personnel Details'!$P$40), IF(AND(NOT('Personnel Details'!$I$40=""), $B37&gt;='Personnel Details'!$I$40), IF('Personnel Details'!$K$40="", "", 'Personnel Details'!$K$40), IF('Personnel Details'!$F$40="", "", 'Personnel Details'!$F$40))))</f>
        <v/>
      </c>
      <c r="NN37" s="79" t="str">
        <f>IF(NL$9="", "", IF(AND(NOT('Personnel Details'!$N$40=""), $B37&gt;='Personnel Details'!$N$40), 'Personnel Details'!$Q$40, IF(AND(NOT('Personnel Details'!$I$40=""), $B37&gt;='Personnel Details'!$I$40), 'Personnel Details'!$L$40, 'Personnel Details'!$G$40)))</f>
        <v/>
      </c>
      <c r="NO37" s="59">
        <f t="shared" si="123"/>
        <v>0</v>
      </c>
      <c r="NP37" s="53"/>
    </row>
    <row r="38" spans="1:380" x14ac:dyDescent="0.25">
      <c r="A38" s="32"/>
      <c r="B38" s="113">
        <f>IFERROR(IF(B37+1&gt;'Personnel Details'!$U$5, "", B37+1), "")</f>
        <v>43858</v>
      </c>
      <c r="C38" s="32"/>
      <c r="D38" s="120"/>
      <c r="E38" s="13" t="str">
        <f t="shared" si="2"/>
        <v/>
      </c>
      <c r="F38" s="13" t="str">
        <f t="shared" si="33"/>
        <v/>
      </c>
      <c r="G38" s="56" t="str">
        <f t="shared" si="124"/>
        <v/>
      </c>
      <c r="H38" s="16" t="str">
        <f t="shared" si="34"/>
        <v/>
      </c>
      <c r="I38" s="32"/>
      <c r="J38" s="120"/>
      <c r="K38" s="62" t="str">
        <f t="shared" si="3"/>
        <v/>
      </c>
      <c r="L38" s="62" t="str">
        <f t="shared" si="35"/>
        <v/>
      </c>
      <c r="M38" s="65" t="str">
        <f t="shared" si="125"/>
        <v/>
      </c>
      <c r="N38" s="68" t="str">
        <f t="shared" si="36"/>
        <v/>
      </c>
      <c r="O38" s="32"/>
      <c r="P38" s="120"/>
      <c r="Q38" s="62" t="str">
        <f t="shared" si="4"/>
        <v/>
      </c>
      <c r="R38" s="62" t="str">
        <f t="shared" si="37"/>
        <v/>
      </c>
      <c r="S38" s="65" t="str">
        <f t="shared" si="126"/>
        <v/>
      </c>
      <c r="T38" s="68" t="str">
        <f t="shared" si="38"/>
        <v/>
      </c>
      <c r="U38" s="32"/>
      <c r="V38" s="120"/>
      <c r="W38" s="62" t="str">
        <f t="shared" si="5"/>
        <v/>
      </c>
      <c r="X38" s="62" t="str">
        <f t="shared" si="39"/>
        <v/>
      </c>
      <c r="Y38" s="65" t="str">
        <f t="shared" si="127"/>
        <v/>
      </c>
      <c r="Z38" s="68" t="str">
        <f t="shared" si="40"/>
        <v/>
      </c>
      <c r="AA38" s="32"/>
      <c r="AB38" s="120"/>
      <c r="AC38" s="62" t="str">
        <f t="shared" si="6"/>
        <v/>
      </c>
      <c r="AD38" s="62" t="str">
        <f t="shared" si="41"/>
        <v/>
      </c>
      <c r="AE38" s="65" t="str">
        <f t="shared" si="128"/>
        <v/>
      </c>
      <c r="AF38" s="68" t="str">
        <f t="shared" si="42"/>
        <v/>
      </c>
      <c r="AG38" s="32"/>
      <c r="AH38" s="120"/>
      <c r="AI38" s="62" t="str">
        <f t="shared" si="7"/>
        <v/>
      </c>
      <c r="AJ38" s="62" t="str">
        <f t="shared" si="43"/>
        <v/>
      </c>
      <c r="AK38" s="65" t="str">
        <f t="shared" si="129"/>
        <v/>
      </c>
      <c r="AL38" s="68" t="str">
        <f t="shared" si="44"/>
        <v/>
      </c>
      <c r="AM38" s="32"/>
      <c r="AN38" s="120"/>
      <c r="AO38" s="62" t="str">
        <f t="shared" si="8"/>
        <v/>
      </c>
      <c r="AP38" s="62" t="str">
        <f t="shared" si="45"/>
        <v/>
      </c>
      <c r="AQ38" s="65" t="str">
        <f t="shared" si="130"/>
        <v/>
      </c>
      <c r="AR38" s="68" t="str">
        <f t="shared" si="46"/>
        <v/>
      </c>
      <c r="AS38" s="32"/>
      <c r="AT38" s="120"/>
      <c r="AU38" s="62" t="str">
        <f t="shared" si="9"/>
        <v/>
      </c>
      <c r="AV38" s="62" t="str">
        <f t="shared" si="47"/>
        <v/>
      </c>
      <c r="AW38" s="65" t="str">
        <f t="shared" si="131"/>
        <v/>
      </c>
      <c r="AX38" s="68" t="str">
        <f t="shared" si="48"/>
        <v/>
      </c>
      <c r="AY38" s="32"/>
      <c r="AZ38" s="120"/>
      <c r="BA38" s="62" t="str">
        <f t="shared" si="10"/>
        <v/>
      </c>
      <c r="BB38" s="62" t="str">
        <f t="shared" si="49"/>
        <v/>
      </c>
      <c r="BC38" s="65" t="str">
        <f t="shared" si="132"/>
        <v/>
      </c>
      <c r="BD38" s="68" t="str">
        <f t="shared" si="50"/>
        <v/>
      </c>
      <c r="BE38" s="32"/>
      <c r="BF38" s="120"/>
      <c r="BG38" s="62" t="str">
        <f t="shared" si="11"/>
        <v/>
      </c>
      <c r="BH38" s="62" t="str">
        <f t="shared" si="51"/>
        <v/>
      </c>
      <c r="BI38" s="65" t="str">
        <f t="shared" si="133"/>
        <v/>
      </c>
      <c r="BJ38" s="68" t="str">
        <f t="shared" si="52"/>
        <v/>
      </c>
      <c r="BK38" s="32"/>
      <c r="BL38" s="120"/>
      <c r="BM38" s="62" t="str">
        <f t="shared" si="12"/>
        <v/>
      </c>
      <c r="BN38" s="62" t="str">
        <f t="shared" si="53"/>
        <v/>
      </c>
      <c r="BO38" s="65" t="str">
        <f t="shared" si="134"/>
        <v/>
      </c>
      <c r="BP38" s="68" t="str">
        <f t="shared" si="54"/>
        <v/>
      </c>
      <c r="BQ38" s="32"/>
      <c r="BR38" s="120"/>
      <c r="BS38" s="62" t="str">
        <f t="shared" si="13"/>
        <v/>
      </c>
      <c r="BT38" s="62" t="str">
        <f t="shared" si="55"/>
        <v/>
      </c>
      <c r="BU38" s="65" t="str">
        <f t="shared" si="135"/>
        <v/>
      </c>
      <c r="BV38" s="68" t="str">
        <f t="shared" si="56"/>
        <v/>
      </c>
      <c r="BW38" s="32"/>
      <c r="BX38" s="120"/>
      <c r="BY38" s="62" t="str">
        <f t="shared" si="14"/>
        <v/>
      </c>
      <c r="BZ38" s="62" t="str">
        <f t="shared" si="57"/>
        <v/>
      </c>
      <c r="CA38" s="65" t="str">
        <f t="shared" si="136"/>
        <v/>
      </c>
      <c r="CB38" s="68" t="str">
        <f t="shared" si="58"/>
        <v/>
      </c>
      <c r="CC38" s="32"/>
      <c r="CD38" s="120"/>
      <c r="CE38" s="62" t="str">
        <f t="shared" si="15"/>
        <v/>
      </c>
      <c r="CF38" s="62" t="str">
        <f t="shared" si="59"/>
        <v/>
      </c>
      <c r="CG38" s="65" t="str">
        <f t="shared" si="137"/>
        <v/>
      </c>
      <c r="CH38" s="68" t="str">
        <f t="shared" si="60"/>
        <v/>
      </c>
      <c r="CI38" s="32"/>
      <c r="CJ38" s="120"/>
      <c r="CK38" s="62" t="str">
        <f t="shared" si="16"/>
        <v/>
      </c>
      <c r="CL38" s="62" t="str">
        <f t="shared" si="61"/>
        <v/>
      </c>
      <c r="CM38" s="65" t="str">
        <f t="shared" si="138"/>
        <v/>
      </c>
      <c r="CN38" s="68" t="str">
        <f t="shared" si="62"/>
        <v/>
      </c>
      <c r="CO38" s="32"/>
      <c r="CP38" s="120"/>
      <c r="CQ38" s="62" t="str">
        <f t="shared" si="17"/>
        <v/>
      </c>
      <c r="CR38" s="62" t="str">
        <f t="shared" si="63"/>
        <v/>
      </c>
      <c r="CS38" s="65" t="str">
        <f t="shared" si="139"/>
        <v/>
      </c>
      <c r="CT38" s="68" t="str">
        <f t="shared" si="64"/>
        <v/>
      </c>
      <c r="CU38" s="32"/>
      <c r="CV38" s="120"/>
      <c r="CW38" s="62" t="str">
        <f t="shared" si="18"/>
        <v/>
      </c>
      <c r="CX38" s="62" t="str">
        <f t="shared" si="65"/>
        <v/>
      </c>
      <c r="CY38" s="65" t="str">
        <f t="shared" si="140"/>
        <v/>
      </c>
      <c r="CZ38" s="68" t="str">
        <f t="shared" si="66"/>
        <v/>
      </c>
      <c r="DA38" s="32"/>
      <c r="DB38" s="120"/>
      <c r="DC38" s="62" t="str">
        <f t="shared" si="19"/>
        <v/>
      </c>
      <c r="DD38" s="62" t="str">
        <f t="shared" si="67"/>
        <v/>
      </c>
      <c r="DE38" s="65" t="str">
        <f t="shared" si="141"/>
        <v/>
      </c>
      <c r="DF38" s="68" t="str">
        <f t="shared" si="68"/>
        <v/>
      </c>
      <c r="DG38" s="32"/>
      <c r="DH38" s="120"/>
      <c r="DI38" s="62" t="str">
        <f t="shared" si="20"/>
        <v/>
      </c>
      <c r="DJ38" s="62" t="str">
        <f t="shared" si="69"/>
        <v/>
      </c>
      <c r="DK38" s="65" t="str">
        <f t="shared" si="142"/>
        <v/>
      </c>
      <c r="DL38" s="68" t="str">
        <f t="shared" si="70"/>
        <v/>
      </c>
      <c r="DM38" s="32"/>
      <c r="DN38" s="120"/>
      <c r="DO38" s="62" t="str">
        <f t="shared" si="21"/>
        <v/>
      </c>
      <c r="DP38" s="62" t="str">
        <f t="shared" si="71"/>
        <v/>
      </c>
      <c r="DQ38" s="65" t="str">
        <f t="shared" si="143"/>
        <v/>
      </c>
      <c r="DR38" s="68" t="str">
        <f t="shared" si="72"/>
        <v/>
      </c>
      <c r="DS38" s="32"/>
      <c r="DT38" s="120"/>
      <c r="DU38" s="62" t="str">
        <f t="shared" si="22"/>
        <v/>
      </c>
      <c r="DV38" s="62" t="str">
        <f t="shared" si="73"/>
        <v/>
      </c>
      <c r="DW38" s="65" t="str">
        <f t="shared" si="144"/>
        <v/>
      </c>
      <c r="DX38" s="68" t="str">
        <f t="shared" si="74"/>
        <v/>
      </c>
      <c r="DY38" s="32"/>
      <c r="DZ38" s="120"/>
      <c r="EA38" s="62" t="str">
        <f t="shared" si="23"/>
        <v/>
      </c>
      <c r="EB38" s="62" t="str">
        <f t="shared" si="75"/>
        <v/>
      </c>
      <c r="EC38" s="65" t="str">
        <f t="shared" si="145"/>
        <v/>
      </c>
      <c r="ED38" s="68" t="str">
        <f t="shared" si="76"/>
        <v/>
      </c>
      <c r="EE38" s="32"/>
      <c r="EF38" s="120"/>
      <c r="EG38" s="62" t="str">
        <f t="shared" si="24"/>
        <v/>
      </c>
      <c r="EH38" s="62" t="str">
        <f t="shared" si="77"/>
        <v/>
      </c>
      <c r="EI38" s="65" t="str">
        <f t="shared" si="146"/>
        <v/>
      </c>
      <c r="EJ38" s="68" t="str">
        <f t="shared" si="78"/>
        <v/>
      </c>
      <c r="EK38" s="32"/>
      <c r="EL38" s="120"/>
      <c r="EM38" s="62" t="str">
        <f t="shared" si="25"/>
        <v/>
      </c>
      <c r="EN38" s="62" t="str">
        <f t="shared" si="79"/>
        <v/>
      </c>
      <c r="EO38" s="65" t="str">
        <f t="shared" si="147"/>
        <v/>
      </c>
      <c r="EP38" s="68" t="str">
        <f t="shared" si="80"/>
        <v/>
      </c>
      <c r="EQ38" s="32"/>
      <c r="ER38" s="120"/>
      <c r="ES38" s="62" t="str">
        <f t="shared" si="26"/>
        <v/>
      </c>
      <c r="ET38" s="62" t="str">
        <f t="shared" si="81"/>
        <v/>
      </c>
      <c r="EU38" s="65" t="str">
        <f t="shared" si="148"/>
        <v/>
      </c>
      <c r="EV38" s="68" t="str">
        <f t="shared" si="82"/>
        <v/>
      </c>
      <c r="EW38" s="32"/>
      <c r="EX38" s="120"/>
      <c r="EY38" s="62" t="str">
        <f t="shared" si="27"/>
        <v/>
      </c>
      <c r="EZ38" s="62" t="str">
        <f t="shared" si="83"/>
        <v/>
      </c>
      <c r="FA38" s="65" t="str">
        <f t="shared" si="149"/>
        <v/>
      </c>
      <c r="FB38" s="68" t="str">
        <f t="shared" si="84"/>
        <v/>
      </c>
      <c r="FC38" s="32"/>
      <c r="FD38" s="120"/>
      <c r="FE38" s="62" t="str">
        <f t="shared" si="28"/>
        <v/>
      </c>
      <c r="FF38" s="62" t="str">
        <f t="shared" si="85"/>
        <v/>
      </c>
      <c r="FG38" s="65" t="str">
        <f t="shared" si="150"/>
        <v/>
      </c>
      <c r="FH38" s="68" t="str">
        <f t="shared" si="86"/>
        <v/>
      </c>
      <c r="FI38" s="32"/>
      <c r="FJ38" s="120"/>
      <c r="FK38" s="62" t="str">
        <f t="shared" si="29"/>
        <v/>
      </c>
      <c r="FL38" s="62" t="str">
        <f t="shared" si="87"/>
        <v/>
      </c>
      <c r="FM38" s="65" t="str">
        <f t="shared" si="151"/>
        <v/>
      </c>
      <c r="FN38" s="68" t="str">
        <f t="shared" si="88"/>
        <v/>
      </c>
      <c r="FO38" s="32"/>
      <c r="FP38" s="120"/>
      <c r="FQ38" s="62" t="str">
        <f t="shared" si="30"/>
        <v/>
      </c>
      <c r="FR38" s="62" t="str">
        <f t="shared" si="89"/>
        <v/>
      </c>
      <c r="FS38" s="65" t="str">
        <f t="shared" si="152"/>
        <v/>
      </c>
      <c r="FT38" s="68" t="str">
        <f t="shared" si="90"/>
        <v/>
      </c>
      <c r="FU38" s="32"/>
      <c r="FV38" s="120"/>
      <c r="FW38" s="62" t="str">
        <f t="shared" si="31"/>
        <v/>
      </c>
      <c r="FX38" s="62" t="str">
        <f t="shared" si="91"/>
        <v/>
      </c>
      <c r="FY38" s="65" t="str">
        <f t="shared" si="153"/>
        <v/>
      </c>
      <c r="FZ38" s="68" t="str">
        <f t="shared" si="92"/>
        <v/>
      </c>
      <c r="GA38" s="32"/>
      <c r="GC38" s="7" t="str">
        <f t="shared" si="93"/>
        <v>Jan 2020</v>
      </c>
      <c r="GD38" s="7" t="str">
        <f t="shared" ca="1" si="32"/>
        <v/>
      </c>
      <c r="GT38" s="71">
        <f>IF(GT$9="", "", IF(AND(NOT('Personnel Details'!$N$11=""), $B38&gt;='Personnel Details'!$N$11), 'Personnel Details'!$O$11, IF(AND(NOT('Personnel Details'!$I$11=""), $B38&gt;='Personnel Details'!$I$11), 'Personnel Details'!$J$11, 'Personnel Details'!$E$11)))</f>
        <v>0.8</v>
      </c>
      <c r="GU38" s="59" t="str">
        <f>IF(GT$9="", "", IF(AND(NOT('Personnel Details'!$N$11=""), $B38&gt;='Personnel Details'!$N$11), IF('Personnel Details'!$P$11="","", 'Personnel Details'!$P$11), IF(AND(NOT('Personnel Details'!$I$11=""), $B38&gt;='Personnel Details'!$I$11), IF('Personnel Details'!$K$11="", "", 'Personnel Details'!$K$11), IF('Personnel Details'!$F$11="", "", 'Personnel Details'!$F$11))))</f>
        <v/>
      </c>
      <c r="GV38" s="74">
        <f>IF(GT$9="", "", IF(AND(NOT('Personnel Details'!$N$11=""), $B38&gt;='Personnel Details'!$N$11), 'Personnel Details'!$Q$11, IF(AND(NOT('Personnel Details'!$I$11=""), $B38&gt;='Personnel Details'!$I$11), 'Personnel Details'!$L$11, 'Personnel Details'!$G$11)))</f>
        <v>0</v>
      </c>
      <c r="GW38" s="59">
        <f t="shared" si="94"/>
        <v>1280</v>
      </c>
      <c r="GX38" s="53"/>
      <c r="GZ38" s="78">
        <f>IF(GZ$9="", "", IF(AND(NOT('Personnel Details'!$N$12=""), $B38&gt;='Personnel Details'!$N$12), 'Personnel Details'!$O$12, IF(AND(NOT('Personnel Details'!$I$12=""), $B38&gt;='Personnel Details'!$I$12), 'Personnel Details'!$J$12, 'Personnel Details'!$E$12)))</f>
        <v>0.8</v>
      </c>
      <c r="HA38" s="59" t="str">
        <f>IF(GZ$9="", "", IF(AND(NOT('Personnel Details'!$N$12=""), $B38&gt;='Personnel Details'!$N$12), IF('Personnel Details'!$P$12="","", 'Personnel Details'!$P$12), IF(AND(NOT('Personnel Details'!$I$12=""), $B38&gt;='Personnel Details'!$I$12), IF('Personnel Details'!$K$12="", "", 'Personnel Details'!$K$12), IF('Personnel Details'!$F$12="", "", 'Personnel Details'!$F$12))))</f>
        <v/>
      </c>
      <c r="HB38" s="79">
        <f>IF(GZ$9="", "", IF(AND(NOT('Personnel Details'!$N$12=""), $B38&gt;='Personnel Details'!$N$12), 'Personnel Details'!$Q$12, IF(AND(NOT('Personnel Details'!$I$12=""), $B38&gt;='Personnel Details'!$I$12), 'Personnel Details'!$L$12, 'Personnel Details'!$G$12)))</f>
        <v>0</v>
      </c>
      <c r="HC38" s="59">
        <f t="shared" si="95"/>
        <v>1210</v>
      </c>
      <c r="HD38" s="53"/>
      <c r="HF38" s="78">
        <f>IF(HF$9="", "", IF(AND(NOT('Personnel Details'!$N$13=""), $B38&gt;='Personnel Details'!$N$13), 'Personnel Details'!$O$13, IF(AND(NOT('Personnel Details'!$I$13=""), $B38&gt;='Personnel Details'!$I$13), 'Personnel Details'!$J$13, 'Personnel Details'!$E$13)))</f>
        <v>0.8</v>
      </c>
      <c r="HG38" s="59" t="str">
        <f>IF(HF$9="", "", IF(AND(NOT('Personnel Details'!$N$13=""), $B38&gt;='Personnel Details'!$N$13), IF('Personnel Details'!$P$13="","", 'Personnel Details'!$P$13), IF(AND(NOT('Personnel Details'!$I$13=""), $B38&gt;='Personnel Details'!$I$13), IF('Personnel Details'!$K$13="", "", 'Personnel Details'!$K$13), IF('Personnel Details'!$F$13="", "", 'Personnel Details'!$F$13))))</f>
        <v/>
      </c>
      <c r="HH38" s="79">
        <f>IF(HF$9="", "", IF(AND(NOT('Personnel Details'!$N$13=""), $B38&gt;='Personnel Details'!$N$13), 'Personnel Details'!$Q$13, IF(AND(NOT('Personnel Details'!$I$13=""), $B38&gt;='Personnel Details'!$I$13), 'Personnel Details'!$L$13, 'Personnel Details'!$G$13)))</f>
        <v>0</v>
      </c>
      <c r="HI38" s="59">
        <f t="shared" si="96"/>
        <v>1230</v>
      </c>
      <c r="HJ38" s="53"/>
      <c r="HL38" s="78">
        <f>IF(HL$9="", "", IF(AND(NOT('Personnel Details'!$N$14=""), $B38&gt;='Personnel Details'!$N$14), 'Personnel Details'!$O$14, IF(AND(NOT('Personnel Details'!$I$14=""), $B38&gt;='Personnel Details'!$I$14), 'Personnel Details'!$J$14, 'Personnel Details'!$E$14)))</f>
        <v>0.8</v>
      </c>
      <c r="HM38" s="59">
        <f>IF(HL$9="", "", IF(AND(NOT('Personnel Details'!$N$14=""), $B38&gt;='Personnel Details'!$N$14), IF('Personnel Details'!$P$14="","", 'Personnel Details'!$P$14), IF(AND(NOT('Personnel Details'!$I$14=""), $B38&gt;='Personnel Details'!$I$14), IF('Personnel Details'!$K$14="", "", 'Personnel Details'!$K$14), IF('Personnel Details'!$F$14="", "", 'Personnel Details'!$F$14))))</f>
        <v>2000</v>
      </c>
      <c r="HN38" s="79">
        <f>IF(HL$9="", "", IF(AND(NOT('Personnel Details'!$N$14=""), $B38&gt;='Personnel Details'!$N$14), 'Personnel Details'!$Q$14, IF(AND(NOT('Personnel Details'!$I$14=""), $B38&gt;='Personnel Details'!$I$14), 'Personnel Details'!$L$14, 'Personnel Details'!$G$14)))</f>
        <v>0.85</v>
      </c>
      <c r="HO38" s="59">
        <f t="shared" si="97"/>
        <v>1260</v>
      </c>
      <c r="HP38" s="53"/>
      <c r="HR38" s="78" t="str">
        <f>IF(HR$9="", "", IF(AND(NOT('Personnel Details'!$N$15=""), $B38&gt;='Personnel Details'!$N$15), 'Personnel Details'!$O$15, IF(AND(NOT('Personnel Details'!$I$15=""), $B38&gt;='Personnel Details'!$I$15), 'Personnel Details'!$J$15, 'Personnel Details'!$E$15)))</f>
        <v/>
      </c>
      <c r="HS38" s="59" t="str">
        <f>IF(HR$9="", "", IF(AND(NOT('Personnel Details'!$N$15=""), $B38&gt;='Personnel Details'!$N$15), IF('Personnel Details'!$P$15="","", 'Personnel Details'!$P$15), IF(AND(NOT('Personnel Details'!$I$15=""), $B38&gt;='Personnel Details'!$I$15), IF('Personnel Details'!$K$15="", "", 'Personnel Details'!$K$15), IF('Personnel Details'!$F$15="", "", 'Personnel Details'!$F$15))))</f>
        <v/>
      </c>
      <c r="HT38" s="79" t="str">
        <f>IF(HR$9="", "", IF(AND(NOT('Personnel Details'!$N$15=""), $B38&gt;='Personnel Details'!$N$15), 'Personnel Details'!$Q$15, IF(AND(NOT('Personnel Details'!$I$15=""), $B38&gt;='Personnel Details'!$I$15), 'Personnel Details'!$L$15, 'Personnel Details'!$G$15)))</f>
        <v/>
      </c>
      <c r="HU38" s="59">
        <f t="shared" si="98"/>
        <v>0</v>
      </c>
      <c r="HV38" s="53"/>
      <c r="HX38" s="78" t="str">
        <f>IF(HX$9="", "", IF(AND(NOT('Personnel Details'!$N$16=""), $B38&gt;='Personnel Details'!$N$16), 'Personnel Details'!$O$16, IF(AND(NOT('Personnel Details'!$I$16=""), $B38&gt;='Personnel Details'!$I$16), 'Personnel Details'!$J$16, 'Personnel Details'!$E$16)))</f>
        <v/>
      </c>
      <c r="HY38" s="59" t="str">
        <f>IF(HX$9="", "", IF(AND(NOT('Personnel Details'!$N$16=""), $B38&gt;='Personnel Details'!$N$16), IF('Personnel Details'!$P$16="","", 'Personnel Details'!$P$16), IF(AND(NOT('Personnel Details'!$I$16=""), $B38&gt;='Personnel Details'!$I$16), IF('Personnel Details'!$K$16="", "", 'Personnel Details'!$K$16), IF('Personnel Details'!$F$16="", "", 'Personnel Details'!$F$16))))</f>
        <v/>
      </c>
      <c r="HZ38" s="79" t="str">
        <f>IF(HX$9="", "", IF(AND(NOT('Personnel Details'!$N$16=""), $B38&gt;='Personnel Details'!$N$16), 'Personnel Details'!$Q$16, IF(AND(NOT('Personnel Details'!$I$16=""), $B38&gt;='Personnel Details'!$I$16), 'Personnel Details'!$L$16, 'Personnel Details'!$G$16)))</f>
        <v/>
      </c>
      <c r="IA38" s="59">
        <f t="shared" si="99"/>
        <v>0</v>
      </c>
      <c r="IB38" s="53"/>
      <c r="ID38" s="78" t="str">
        <f>IF(ID$9="", "", IF(AND(NOT('Personnel Details'!$N$17=""), $B38&gt;='Personnel Details'!$N$17), 'Personnel Details'!$O$17, IF(AND(NOT('Personnel Details'!$I$17=""), $B38&gt;='Personnel Details'!$I$17), 'Personnel Details'!$J$17, 'Personnel Details'!$E$17)))</f>
        <v/>
      </c>
      <c r="IE38" s="59" t="str">
        <f>IF(ID$9="", "", IF(AND(NOT('Personnel Details'!$N$17=""), $B38&gt;='Personnel Details'!$N$17), IF('Personnel Details'!$P$17="","", 'Personnel Details'!$P$17), IF(AND(NOT('Personnel Details'!$I$17=""), $B38&gt;='Personnel Details'!$I$17), IF('Personnel Details'!$K$17="", "", 'Personnel Details'!$K$17), IF('Personnel Details'!$F$17="", "", 'Personnel Details'!$F$17))))</f>
        <v/>
      </c>
      <c r="IF38" s="79" t="str">
        <f>IF(ID$9="", "", IF(AND(NOT('Personnel Details'!$N$17=""), $B38&gt;='Personnel Details'!$N$17), 'Personnel Details'!$Q$17, IF(AND(NOT('Personnel Details'!$I$17=""), $B38&gt;='Personnel Details'!$I$17), 'Personnel Details'!$L$17, 'Personnel Details'!$G$17)))</f>
        <v/>
      </c>
      <c r="IG38" s="59">
        <f t="shared" si="100"/>
        <v>0</v>
      </c>
      <c r="IH38" s="53"/>
      <c r="IJ38" s="78" t="str">
        <f>IF(IJ$9="", "", IF(AND(NOT('Personnel Details'!$N$18=""), $B38&gt;='Personnel Details'!$N$18), 'Personnel Details'!$O$18, IF(AND(NOT('Personnel Details'!$I$18=""), $B38&gt;='Personnel Details'!$I$18), 'Personnel Details'!$J$18, 'Personnel Details'!$E$18)))</f>
        <v/>
      </c>
      <c r="IK38" s="59" t="str">
        <f>IF(IJ$9="", "", IF(AND(NOT('Personnel Details'!$N$18=""), $B38&gt;='Personnel Details'!$N$18), IF('Personnel Details'!$P$18="","", 'Personnel Details'!$P$18), IF(AND(NOT('Personnel Details'!$I$18=""), $B38&gt;='Personnel Details'!$I$18), IF('Personnel Details'!$K$18="", "", 'Personnel Details'!$K$18), IF('Personnel Details'!$F$18="", "", 'Personnel Details'!$F$18))))</f>
        <v/>
      </c>
      <c r="IL38" s="79" t="str">
        <f>IF(IJ$9="", "", IF(AND(NOT('Personnel Details'!$N$18=""), $B38&gt;='Personnel Details'!$N$18), 'Personnel Details'!$Q$18, IF(AND(NOT('Personnel Details'!$I$18=""), $B38&gt;='Personnel Details'!$I$18), 'Personnel Details'!$L$18, 'Personnel Details'!$G$18)))</f>
        <v/>
      </c>
      <c r="IM38" s="59">
        <f t="shared" si="101"/>
        <v>0</v>
      </c>
      <c r="IN38" s="53"/>
      <c r="IP38" s="78" t="str">
        <f>IF(IP$9="", "", IF(AND(NOT('Personnel Details'!$N$19=""), $B38&gt;='Personnel Details'!$N$19), 'Personnel Details'!$O$19, IF(AND(NOT('Personnel Details'!$I$19=""), $B38&gt;='Personnel Details'!$I$19), 'Personnel Details'!$J$19, 'Personnel Details'!$E$19)))</f>
        <v/>
      </c>
      <c r="IQ38" s="59" t="str">
        <f>IF(IP$9="", "", IF(AND(NOT('Personnel Details'!$N$19=""), $B38&gt;='Personnel Details'!$N$19), IF('Personnel Details'!$P$19="","", 'Personnel Details'!$P$19), IF(AND(NOT('Personnel Details'!$I$19=""), $B38&gt;='Personnel Details'!$I$19), IF('Personnel Details'!$K$19="", "", 'Personnel Details'!$K$19), IF('Personnel Details'!$F$19="", "", 'Personnel Details'!$F$19))))</f>
        <v/>
      </c>
      <c r="IR38" s="79" t="str">
        <f>IF(IP$9="", "", IF(AND(NOT('Personnel Details'!$N$19=""), $B38&gt;='Personnel Details'!$N$19), 'Personnel Details'!$Q$19, IF(AND(NOT('Personnel Details'!$I$19=""), $B38&gt;='Personnel Details'!$I$19), 'Personnel Details'!$L$19, 'Personnel Details'!$G$19)))</f>
        <v/>
      </c>
      <c r="IS38" s="59">
        <f t="shared" si="102"/>
        <v>0</v>
      </c>
      <c r="IT38" s="53"/>
      <c r="IV38" s="78" t="str">
        <f>IF(IV$9="", "", IF(AND(NOT('Personnel Details'!$N$20=""), $B38&gt;='Personnel Details'!$N$20), 'Personnel Details'!$O$20, IF(AND(NOT('Personnel Details'!$I$20=""), $B38&gt;='Personnel Details'!$I$20), 'Personnel Details'!$J$20, 'Personnel Details'!$E$20)))</f>
        <v/>
      </c>
      <c r="IW38" s="59" t="str">
        <f>IF(IV$9="", "", IF(AND(NOT('Personnel Details'!$N$20=""), $B38&gt;='Personnel Details'!$N$20), IF('Personnel Details'!$P$20="","", 'Personnel Details'!$P$20), IF(AND(NOT('Personnel Details'!$I$20=""), $B38&gt;='Personnel Details'!$I$20), IF('Personnel Details'!$K$20="", "", 'Personnel Details'!$K$20), IF('Personnel Details'!$F$20="", "", 'Personnel Details'!$F$20))))</f>
        <v/>
      </c>
      <c r="IX38" s="79" t="str">
        <f>IF(IV$9="", "", IF(AND(NOT('Personnel Details'!$N$20=""), $B38&gt;='Personnel Details'!$N$20), 'Personnel Details'!$Q$20, IF(AND(NOT('Personnel Details'!$I$20=""), $B38&gt;='Personnel Details'!$I$20), 'Personnel Details'!$L$20, 'Personnel Details'!$G$20)))</f>
        <v/>
      </c>
      <c r="IY38" s="59">
        <f t="shared" si="103"/>
        <v>0</v>
      </c>
      <c r="IZ38" s="53"/>
      <c r="JB38" s="78" t="str">
        <f>IF(JB$9="", "", IF(AND(NOT('Personnel Details'!$N$21=""), $B38&gt;='Personnel Details'!$N$21), 'Personnel Details'!$O$21, IF(AND(NOT('Personnel Details'!$I$21=""), $B38&gt;='Personnel Details'!$I$21), 'Personnel Details'!$J$21, 'Personnel Details'!$E$21)))</f>
        <v/>
      </c>
      <c r="JC38" s="59" t="str">
        <f>IF(JB$9="", "", IF(AND(NOT('Personnel Details'!$N$21=""), $B38&gt;='Personnel Details'!$N$21), IF('Personnel Details'!$P$21="","", 'Personnel Details'!$P$21), IF(AND(NOT('Personnel Details'!$I$21=""), $B38&gt;='Personnel Details'!$I$21), IF('Personnel Details'!$K$21="", "", 'Personnel Details'!$K$21), IF('Personnel Details'!$F$21="", "", 'Personnel Details'!$F$21))))</f>
        <v/>
      </c>
      <c r="JD38" s="79" t="str">
        <f>IF(JB$9="", "", IF(AND(NOT('Personnel Details'!$N$21=""), $B38&gt;='Personnel Details'!$N$21), 'Personnel Details'!$Q$21, IF(AND(NOT('Personnel Details'!$I$21=""), $B38&gt;='Personnel Details'!$I$21), 'Personnel Details'!$L$21, 'Personnel Details'!$G$21)))</f>
        <v/>
      </c>
      <c r="JE38" s="59">
        <f t="shared" si="104"/>
        <v>0</v>
      </c>
      <c r="JF38" s="53"/>
      <c r="JH38" s="78" t="str">
        <f>IF(JH$9="", "", IF(AND(NOT('Personnel Details'!$N$22=""), $B38&gt;='Personnel Details'!$N$22), 'Personnel Details'!$O$22, IF(AND(NOT('Personnel Details'!$I$22=""), $B38&gt;='Personnel Details'!$I$22), 'Personnel Details'!$J$22, 'Personnel Details'!$E$22)))</f>
        <v/>
      </c>
      <c r="JI38" s="59" t="str">
        <f>IF(JH$9="", "", IF(AND(NOT('Personnel Details'!$N$22=""), $B38&gt;='Personnel Details'!$N$22), IF('Personnel Details'!$P$22="","", 'Personnel Details'!$P$22), IF(AND(NOT('Personnel Details'!$I$22=""), $B38&gt;='Personnel Details'!$I$22), IF('Personnel Details'!$K$22="", "", 'Personnel Details'!$K$22), IF('Personnel Details'!$F$22="", "", 'Personnel Details'!$F$22))))</f>
        <v/>
      </c>
      <c r="JJ38" s="79" t="str">
        <f>IF(JH$9="", "", IF(AND(NOT('Personnel Details'!$N$22=""), $B38&gt;='Personnel Details'!$N$22), 'Personnel Details'!$Q$22, IF(AND(NOT('Personnel Details'!$I$22=""), $B38&gt;='Personnel Details'!$I$22), 'Personnel Details'!$L$22, 'Personnel Details'!$G$22)))</f>
        <v/>
      </c>
      <c r="JK38" s="59">
        <f t="shared" si="105"/>
        <v>0</v>
      </c>
      <c r="JL38" s="53"/>
      <c r="JN38" s="78" t="str">
        <f>IF(JN$9="", "", IF(AND(NOT('Personnel Details'!$N$23=""), $B38&gt;='Personnel Details'!$N$23), 'Personnel Details'!$O$23, IF(AND(NOT('Personnel Details'!$I$23=""), $B38&gt;='Personnel Details'!$I$23), 'Personnel Details'!$J$23, 'Personnel Details'!$E$23)))</f>
        <v/>
      </c>
      <c r="JO38" s="59" t="str">
        <f>IF(JN$9="", "", IF(AND(NOT('Personnel Details'!$N$23=""), $B38&gt;='Personnel Details'!$N$23), IF('Personnel Details'!$P$23="","", 'Personnel Details'!$P$23), IF(AND(NOT('Personnel Details'!$I$23=""), $B38&gt;='Personnel Details'!$I$23), IF('Personnel Details'!$K$23="", "", 'Personnel Details'!$K$23), IF('Personnel Details'!$F$23="", "", 'Personnel Details'!$F$23))))</f>
        <v/>
      </c>
      <c r="JP38" s="79" t="str">
        <f>IF(JN$9="", "", IF(AND(NOT('Personnel Details'!$N$23=""), $B38&gt;='Personnel Details'!$N$23), 'Personnel Details'!$Q$23, IF(AND(NOT('Personnel Details'!$I$23=""), $B38&gt;='Personnel Details'!$I$23), 'Personnel Details'!$L$23, 'Personnel Details'!$G$23)))</f>
        <v/>
      </c>
      <c r="JQ38" s="59">
        <f t="shared" si="106"/>
        <v>0</v>
      </c>
      <c r="JR38" s="53"/>
      <c r="JT38" s="78" t="str">
        <f>IF(JT$9="", "", IF(AND(NOT('Personnel Details'!$N$24=""), $B38&gt;='Personnel Details'!$N$24), 'Personnel Details'!$O$24, IF(AND(NOT('Personnel Details'!$I$24=""), $B38&gt;='Personnel Details'!$I$24), 'Personnel Details'!$J$24, 'Personnel Details'!$E$24)))</f>
        <v/>
      </c>
      <c r="JU38" s="59" t="str">
        <f>IF(JT$9="", "", IF(AND(NOT('Personnel Details'!$N$24=""), $B38&gt;='Personnel Details'!$N$24), IF('Personnel Details'!$P$24="","", 'Personnel Details'!$P$24), IF(AND(NOT('Personnel Details'!$I$24=""), $B38&gt;='Personnel Details'!$I$24), IF('Personnel Details'!$K$24="", "", 'Personnel Details'!$K$24), IF('Personnel Details'!$F$24="", "", 'Personnel Details'!$F$24))))</f>
        <v/>
      </c>
      <c r="JV38" s="79" t="str">
        <f>IF(JT$9="", "", IF(AND(NOT('Personnel Details'!$N$24=""), $B38&gt;='Personnel Details'!$N$24), 'Personnel Details'!$Q$24, IF(AND(NOT('Personnel Details'!$I$24=""), $B38&gt;='Personnel Details'!$I$24), 'Personnel Details'!$L$24, 'Personnel Details'!$G$24)))</f>
        <v/>
      </c>
      <c r="JW38" s="59">
        <f t="shared" si="107"/>
        <v>0</v>
      </c>
      <c r="JX38" s="53"/>
      <c r="JZ38" s="78" t="str">
        <f>IF(JZ$9="", "", IF(AND(NOT('Personnel Details'!$N$25=""), $B38&gt;='Personnel Details'!$N$25), 'Personnel Details'!$O$25, IF(AND(NOT('Personnel Details'!$I$25=""), $B38&gt;='Personnel Details'!$I$25), 'Personnel Details'!$J$25, 'Personnel Details'!$E$25)))</f>
        <v/>
      </c>
      <c r="KA38" s="59" t="str">
        <f>IF(JZ$9="", "", IF(AND(NOT('Personnel Details'!$N$25=""), $B38&gt;='Personnel Details'!$N$25), IF('Personnel Details'!$P$25="","", 'Personnel Details'!$P$25), IF(AND(NOT('Personnel Details'!$I$25=""), $B38&gt;='Personnel Details'!$I$25), IF('Personnel Details'!$K$25="", "", 'Personnel Details'!$K$25), IF('Personnel Details'!$F$25="", "", 'Personnel Details'!$F$25))))</f>
        <v/>
      </c>
      <c r="KB38" s="79" t="str">
        <f>IF(JZ$9="", "", IF(AND(NOT('Personnel Details'!$N$25=""), $B38&gt;='Personnel Details'!$N$25), 'Personnel Details'!$Q$25, IF(AND(NOT('Personnel Details'!$I$25=""), $B38&gt;='Personnel Details'!$I$25), 'Personnel Details'!$L$25, 'Personnel Details'!$G$25)))</f>
        <v/>
      </c>
      <c r="KC38" s="59">
        <f t="shared" si="108"/>
        <v>0</v>
      </c>
      <c r="KD38" s="53"/>
      <c r="KF38" s="78" t="str">
        <f>IF(KF$9="", "", IF(AND(NOT('Personnel Details'!$N$26=""), $B38&gt;='Personnel Details'!$N$26), 'Personnel Details'!$O$26, IF(AND(NOT('Personnel Details'!$I$26=""), $B38&gt;='Personnel Details'!$I$26), 'Personnel Details'!$J$26, 'Personnel Details'!$E$26)))</f>
        <v/>
      </c>
      <c r="KG38" s="59" t="str">
        <f>IF(KF$9="", "", IF(AND(NOT('Personnel Details'!$N$26=""), $B38&gt;='Personnel Details'!$N$26), IF('Personnel Details'!$P$26="","", 'Personnel Details'!$P$26), IF(AND(NOT('Personnel Details'!$I$26=""), $B38&gt;='Personnel Details'!$I$26), IF('Personnel Details'!$K$26="", "", 'Personnel Details'!$K$26), IF('Personnel Details'!$F$26="", "", 'Personnel Details'!$F$26))))</f>
        <v/>
      </c>
      <c r="KH38" s="79" t="str">
        <f>IF(KF$9="", "", IF(AND(NOT('Personnel Details'!$N$26=""), $B38&gt;='Personnel Details'!$N$26), 'Personnel Details'!$Q$26, IF(AND(NOT('Personnel Details'!$I$26=""), $B38&gt;='Personnel Details'!$I$26), 'Personnel Details'!$L$26, 'Personnel Details'!$G$26)))</f>
        <v/>
      </c>
      <c r="KI38" s="59">
        <f t="shared" si="109"/>
        <v>0</v>
      </c>
      <c r="KJ38" s="53"/>
      <c r="KL38" s="78" t="str">
        <f>IF(KL$9="", "", IF(AND(NOT('Personnel Details'!$N$27=""), $B38&gt;='Personnel Details'!$N$27), 'Personnel Details'!$O$27, IF(AND(NOT('Personnel Details'!$I$27=""), $B38&gt;='Personnel Details'!$I$27), 'Personnel Details'!$J$27, 'Personnel Details'!$E$27)))</f>
        <v/>
      </c>
      <c r="KM38" s="59" t="str">
        <f>IF(KL$9="", "", IF(AND(NOT('Personnel Details'!$N$27=""), $B38&gt;='Personnel Details'!$N$27), IF('Personnel Details'!$P$27="","", 'Personnel Details'!$P$27), IF(AND(NOT('Personnel Details'!$I$27=""), $B38&gt;='Personnel Details'!$I$27), IF('Personnel Details'!$K$27="", "", 'Personnel Details'!$K$27), IF('Personnel Details'!$F$27="", "", 'Personnel Details'!$F$27))))</f>
        <v/>
      </c>
      <c r="KN38" s="79" t="str">
        <f>IF(KL$9="", "", IF(AND(NOT('Personnel Details'!$N$27=""), $B38&gt;='Personnel Details'!$N$27), 'Personnel Details'!$Q$27, IF(AND(NOT('Personnel Details'!$I$27=""), $B38&gt;='Personnel Details'!$I$27), 'Personnel Details'!$L$27, 'Personnel Details'!$G$27)))</f>
        <v/>
      </c>
      <c r="KO38" s="59">
        <f t="shared" si="110"/>
        <v>0</v>
      </c>
      <c r="KP38" s="53"/>
      <c r="KR38" s="78" t="str">
        <f>IF(KR$9="", "", IF(AND(NOT('Personnel Details'!$N$28=""), $B38&gt;='Personnel Details'!$N$28), 'Personnel Details'!$O$28, IF(AND(NOT('Personnel Details'!$I$28=""), $B38&gt;='Personnel Details'!$I$28), 'Personnel Details'!$J$28, 'Personnel Details'!$E$28)))</f>
        <v/>
      </c>
      <c r="KS38" s="59" t="str">
        <f>IF(KR$9="", "", IF(AND(NOT('Personnel Details'!$N$28=""), $B38&gt;='Personnel Details'!$N$28), IF('Personnel Details'!$P$28="","", 'Personnel Details'!$P$28), IF(AND(NOT('Personnel Details'!$I$28=""), $B38&gt;='Personnel Details'!$I$28), IF('Personnel Details'!$K$28="", "", 'Personnel Details'!$K$28), IF('Personnel Details'!$F$28="", "", 'Personnel Details'!$F$28))))</f>
        <v/>
      </c>
      <c r="KT38" s="79" t="str">
        <f>IF(KR$9="", "", IF(AND(NOT('Personnel Details'!$N$28=""), $B38&gt;='Personnel Details'!$N$28), 'Personnel Details'!$Q$28, IF(AND(NOT('Personnel Details'!$I$28=""), $B38&gt;='Personnel Details'!$I$28), 'Personnel Details'!$L$28, 'Personnel Details'!$G$28)))</f>
        <v/>
      </c>
      <c r="KU38" s="59">
        <f t="shared" si="111"/>
        <v>0</v>
      </c>
      <c r="KV38" s="53"/>
      <c r="KX38" s="78" t="str">
        <f>IF(KX$9="", "", IF(AND(NOT('Personnel Details'!$N$29=""), $B38&gt;='Personnel Details'!$N$29), 'Personnel Details'!$O$29, IF(AND(NOT('Personnel Details'!$I$29=""), $B38&gt;='Personnel Details'!$I$29), 'Personnel Details'!$J$29, 'Personnel Details'!$E$29)))</f>
        <v/>
      </c>
      <c r="KY38" s="59" t="str">
        <f>IF(KX$9="", "", IF(AND(NOT('Personnel Details'!$N$29=""), $B38&gt;='Personnel Details'!$N$29), IF('Personnel Details'!$P$29="","", 'Personnel Details'!$P$29), IF(AND(NOT('Personnel Details'!$I$29=""), $B38&gt;='Personnel Details'!$I$29), IF('Personnel Details'!$K$29="", "", 'Personnel Details'!$K$29), IF('Personnel Details'!$F$29="", "", 'Personnel Details'!$F$29))))</f>
        <v/>
      </c>
      <c r="KZ38" s="79" t="str">
        <f>IF(KX$9="", "", IF(AND(NOT('Personnel Details'!$N$29=""), $B38&gt;='Personnel Details'!$N$29), 'Personnel Details'!$Q$29, IF(AND(NOT('Personnel Details'!$I$29=""), $B38&gt;='Personnel Details'!$I$29), 'Personnel Details'!$L$29, 'Personnel Details'!$G$29)))</f>
        <v/>
      </c>
      <c r="LA38" s="59">
        <f t="shared" si="112"/>
        <v>0</v>
      </c>
      <c r="LB38" s="53"/>
      <c r="LD38" s="78" t="str">
        <f>IF(LD$9="", "", IF(AND(NOT('Personnel Details'!$N$30=""), $B38&gt;='Personnel Details'!$N$30), 'Personnel Details'!$O$30, IF(AND(NOT('Personnel Details'!$I$30=""), $B38&gt;='Personnel Details'!$I$30), 'Personnel Details'!$J$30, 'Personnel Details'!$E$30)))</f>
        <v/>
      </c>
      <c r="LE38" s="59" t="str">
        <f>IF(LD$9="", "", IF(AND(NOT('Personnel Details'!$N$30=""), $B38&gt;='Personnel Details'!$N$30), IF('Personnel Details'!$P$30="","", 'Personnel Details'!$P$30), IF(AND(NOT('Personnel Details'!$I$30=""), $B38&gt;='Personnel Details'!$I$30), IF('Personnel Details'!$K$30="", "", 'Personnel Details'!$K$30), IF('Personnel Details'!$F$30="", "", 'Personnel Details'!$F$30))))</f>
        <v/>
      </c>
      <c r="LF38" s="79" t="str">
        <f>IF(LD$9="", "", IF(AND(NOT('Personnel Details'!$N$30=""), $B38&gt;='Personnel Details'!$N$30), 'Personnel Details'!$Q$30, IF(AND(NOT('Personnel Details'!$I$30=""), $B38&gt;='Personnel Details'!$I$30), 'Personnel Details'!$L$30, 'Personnel Details'!$G$30)))</f>
        <v/>
      </c>
      <c r="LG38" s="59">
        <f t="shared" si="113"/>
        <v>0</v>
      </c>
      <c r="LH38" s="53"/>
      <c r="LJ38" s="78" t="str">
        <f>IF(LJ$9="", "", IF(AND(NOT('Personnel Details'!$N$31=""), $B38&gt;='Personnel Details'!$N$31), 'Personnel Details'!$O$31, IF(AND(NOT('Personnel Details'!$I$31=""), $B38&gt;='Personnel Details'!$I$31), 'Personnel Details'!$J$31, 'Personnel Details'!$E$31)))</f>
        <v/>
      </c>
      <c r="LK38" s="59" t="str">
        <f>IF(LJ$9="", "", IF(AND(NOT('Personnel Details'!$N$31=""), $B38&gt;='Personnel Details'!$N$31), IF('Personnel Details'!$P$31="","", 'Personnel Details'!$P$31), IF(AND(NOT('Personnel Details'!$I$31=""), $B38&gt;='Personnel Details'!$I$31), IF('Personnel Details'!$K$31="", "", 'Personnel Details'!$K$31), IF('Personnel Details'!$F$31="", "", 'Personnel Details'!$F$31))))</f>
        <v/>
      </c>
      <c r="LL38" s="79" t="str">
        <f>IF(LJ$9="", "", IF(AND(NOT('Personnel Details'!$N$31=""), $B38&gt;='Personnel Details'!$N$31), 'Personnel Details'!$Q$31, IF(AND(NOT('Personnel Details'!$I$31=""), $B38&gt;='Personnel Details'!$I$31), 'Personnel Details'!$L$31, 'Personnel Details'!$G$31)))</f>
        <v/>
      </c>
      <c r="LM38" s="59">
        <f t="shared" si="114"/>
        <v>0</v>
      </c>
      <c r="LN38" s="53"/>
      <c r="LP38" s="78" t="str">
        <f>IF(LP$9="", "", IF(AND(NOT('Personnel Details'!$N$32=""), $B38&gt;='Personnel Details'!$N$32), 'Personnel Details'!$O$32, IF(AND(NOT('Personnel Details'!$I$32=""), $B38&gt;='Personnel Details'!$I$32), 'Personnel Details'!$J$32, 'Personnel Details'!$E$32)))</f>
        <v/>
      </c>
      <c r="LQ38" s="59" t="str">
        <f>IF(LP$9="", "", IF(AND(NOT('Personnel Details'!$N$32=""), $B38&gt;='Personnel Details'!$N$32), IF('Personnel Details'!$P$32="","", 'Personnel Details'!$P$32), IF(AND(NOT('Personnel Details'!$I$32=""), $B38&gt;='Personnel Details'!$I$32), IF('Personnel Details'!$K$32="", "", 'Personnel Details'!$K$32), IF('Personnel Details'!$F$32="", "", 'Personnel Details'!$F$32))))</f>
        <v/>
      </c>
      <c r="LR38" s="79" t="str">
        <f>IF(LP$9="", "", IF(AND(NOT('Personnel Details'!$N$32=""), $B38&gt;='Personnel Details'!$N$32), 'Personnel Details'!$Q$32, IF(AND(NOT('Personnel Details'!$I$32=""), $B38&gt;='Personnel Details'!$I$32), 'Personnel Details'!$L$32, 'Personnel Details'!$G$32)))</f>
        <v/>
      </c>
      <c r="LS38" s="59">
        <f t="shared" si="115"/>
        <v>0</v>
      </c>
      <c r="LT38" s="53"/>
      <c r="LV38" s="78" t="str">
        <f>IF(LV$9="", "", IF(AND(NOT('Personnel Details'!$N$33=""), $B38&gt;='Personnel Details'!$N$33), 'Personnel Details'!$O$33, IF(AND(NOT('Personnel Details'!$I$33=""), $B38&gt;='Personnel Details'!$I$33), 'Personnel Details'!$J$33, 'Personnel Details'!$E$33)))</f>
        <v/>
      </c>
      <c r="LW38" s="59" t="str">
        <f>IF(LV$9="", "", IF(AND(NOT('Personnel Details'!$N$33=""), $B38&gt;='Personnel Details'!$N$33), IF('Personnel Details'!$P$33="","", 'Personnel Details'!$P$33), IF(AND(NOT('Personnel Details'!$I$33=""), $B38&gt;='Personnel Details'!$I$33), IF('Personnel Details'!$K$33="", "", 'Personnel Details'!$K$33), IF('Personnel Details'!$F$33="", "", 'Personnel Details'!$F$33))))</f>
        <v/>
      </c>
      <c r="LX38" s="79" t="str">
        <f>IF(LV$9="", "", IF(AND(NOT('Personnel Details'!$N$33=""), $B38&gt;='Personnel Details'!$N$33), 'Personnel Details'!$Q$33, IF(AND(NOT('Personnel Details'!$I$33=""), $B38&gt;='Personnel Details'!$I$33), 'Personnel Details'!$L$33, 'Personnel Details'!$G$33)))</f>
        <v/>
      </c>
      <c r="LY38" s="59">
        <f t="shared" si="116"/>
        <v>0</v>
      </c>
      <c r="LZ38" s="53"/>
      <c r="MB38" s="78" t="str">
        <f>IF(MB$9="", "", IF(AND(NOT('Personnel Details'!$N$34=""), $B38&gt;='Personnel Details'!$N$34), 'Personnel Details'!$O$34, IF(AND(NOT('Personnel Details'!$I$34=""), $B38&gt;='Personnel Details'!$I$34), 'Personnel Details'!$J$34, 'Personnel Details'!$E$34)))</f>
        <v/>
      </c>
      <c r="MC38" s="59" t="str">
        <f>IF(MB$9="", "", IF(AND(NOT('Personnel Details'!$N$34=""), $B38&gt;='Personnel Details'!$N$34), IF('Personnel Details'!$P$34="","", 'Personnel Details'!$P$34), IF(AND(NOT('Personnel Details'!$I$34=""), $B38&gt;='Personnel Details'!$I$34), IF('Personnel Details'!$K$34="", "", 'Personnel Details'!$K$34), IF('Personnel Details'!$F$34="", "", 'Personnel Details'!$F$34))))</f>
        <v/>
      </c>
      <c r="MD38" s="79" t="str">
        <f>IF(MB$9="", "", IF(AND(NOT('Personnel Details'!$N$34=""), $B38&gt;='Personnel Details'!$N$34), 'Personnel Details'!$Q$34, IF(AND(NOT('Personnel Details'!$I$34=""), $B38&gt;='Personnel Details'!$I$34), 'Personnel Details'!$L$34, 'Personnel Details'!$G$34)))</f>
        <v/>
      </c>
      <c r="ME38" s="59">
        <f t="shared" si="117"/>
        <v>0</v>
      </c>
      <c r="MF38" s="53"/>
      <c r="MH38" s="78" t="str">
        <f>IF(MH$9="", "", IF(AND(NOT('Personnel Details'!$N$35=""), $B38&gt;='Personnel Details'!$N$35), 'Personnel Details'!$O$35, IF(AND(NOT('Personnel Details'!$I$35=""), $B38&gt;='Personnel Details'!$I$35), 'Personnel Details'!$J$35, 'Personnel Details'!$E$35)))</f>
        <v/>
      </c>
      <c r="MI38" s="59" t="str">
        <f>IF(MH$9="", "", IF(AND(NOT('Personnel Details'!$N$35=""), $B38&gt;='Personnel Details'!$N$35), IF('Personnel Details'!$P$35="","", 'Personnel Details'!$P$35), IF(AND(NOT('Personnel Details'!$I$35=""), $B38&gt;='Personnel Details'!$I$35), IF('Personnel Details'!$K$35="", "", 'Personnel Details'!$K$35), IF('Personnel Details'!$F$35="", "", 'Personnel Details'!$F$35))))</f>
        <v/>
      </c>
      <c r="MJ38" s="79" t="str">
        <f>IF(MH$9="", "", IF(AND(NOT('Personnel Details'!$N$35=""), $B38&gt;='Personnel Details'!$N$35), 'Personnel Details'!$Q$35, IF(AND(NOT('Personnel Details'!$I$35=""), $B38&gt;='Personnel Details'!$I$35), 'Personnel Details'!$L$35, 'Personnel Details'!$G$35)))</f>
        <v/>
      </c>
      <c r="MK38" s="59">
        <f t="shared" si="118"/>
        <v>0</v>
      </c>
      <c r="ML38" s="53"/>
      <c r="MN38" s="78" t="str">
        <f>IF(MN$9="", "", IF(AND(NOT('Personnel Details'!$N$36=""), $B38&gt;='Personnel Details'!$N$36), 'Personnel Details'!$O$36, IF(AND(NOT('Personnel Details'!$I$36=""), $B38&gt;='Personnel Details'!$I$36), 'Personnel Details'!$J$36, 'Personnel Details'!$E$36)))</f>
        <v/>
      </c>
      <c r="MO38" s="59" t="str">
        <f>IF(MN$9="", "", IF(AND(NOT('Personnel Details'!$N$36=""), $B38&gt;='Personnel Details'!$N$36), IF('Personnel Details'!$P$36="","", 'Personnel Details'!$P$36), IF(AND(NOT('Personnel Details'!$I$36=""), $B38&gt;='Personnel Details'!$I$36), IF('Personnel Details'!$K$36="", "", 'Personnel Details'!$K$36), IF('Personnel Details'!$F$36="", "", 'Personnel Details'!$F$36))))</f>
        <v/>
      </c>
      <c r="MP38" s="79" t="str">
        <f>IF(MN$9="", "", IF(AND(NOT('Personnel Details'!$N$36=""), $B38&gt;='Personnel Details'!$N$36), 'Personnel Details'!$Q$36, IF(AND(NOT('Personnel Details'!$I$36=""), $B38&gt;='Personnel Details'!$I$36), 'Personnel Details'!$L$36, 'Personnel Details'!$G$36)))</f>
        <v/>
      </c>
      <c r="MQ38" s="59">
        <f t="shared" si="119"/>
        <v>0</v>
      </c>
      <c r="MR38" s="53"/>
      <c r="MT38" s="78" t="str">
        <f>IF(MT$9="", "", IF(AND(NOT('Personnel Details'!$N$37=""), $B38&gt;='Personnel Details'!$N$37), 'Personnel Details'!$O$37, IF(AND(NOT('Personnel Details'!$I$37=""), $B38&gt;='Personnel Details'!$I$37), 'Personnel Details'!$J$37, 'Personnel Details'!$E$37)))</f>
        <v/>
      </c>
      <c r="MU38" s="59" t="str">
        <f>IF(MT$9="", "", IF(AND(NOT('Personnel Details'!$N$37=""), $B38&gt;='Personnel Details'!$N$37), IF('Personnel Details'!$P$37="","", 'Personnel Details'!$P$37), IF(AND(NOT('Personnel Details'!$I$37=""), $B38&gt;='Personnel Details'!$I$37), IF('Personnel Details'!$K$37="", "", 'Personnel Details'!$K$37), IF('Personnel Details'!$F$37="", "", 'Personnel Details'!$F$37))))</f>
        <v/>
      </c>
      <c r="MV38" s="79" t="str">
        <f>IF(MT$9="", "", IF(AND(NOT('Personnel Details'!$N$37=""), $B38&gt;='Personnel Details'!$N$37), 'Personnel Details'!$Q$37, IF(AND(NOT('Personnel Details'!$I$37=""), $B38&gt;='Personnel Details'!$I$37), 'Personnel Details'!$L$37, 'Personnel Details'!$G$37)))</f>
        <v/>
      </c>
      <c r="MW38" s="59">
        <f t="shared" si="120"/>
        <v>0</v>
      </c>
      <c r="MX38" s="53"/>
      <c r="MZ38" s="78" t="str">
        <f>IF(MZ$9="", "", IF(AND(NOT('Personnel Details'!$N$38=""), $B38&gt;='Personnel Details'!$N$38), 'Personnel Details'!$O$38, IF(AND(NOT('Personnel Details'!$I$38=""), $B38&gt;='Personnel Details'!$I$38), 'Personnel Details'!$J$38, 'Personnel Details'!$E$38)))</f>
        <v/>
      </c>
      <c r="NA38" s="59" t="str">
        <f>IF(MZ$9="", "", IF(AND(NOT('Personnel Details'!$N$38=""), $B38&gt;='Personnel Details'!$N$38), IF('Personnel Details'!$P$38="","", 'Personnel Details'!$P$38), IF(AND(NOT('Personnel Details'!$I$38=""), $B38&gt;='Personnel Details'!$I$38), IF('Personnel Details'!$K$38="", "", 'Personnel Details'!$K$38), IF('Personnel Details'!$F$38="", "", 'Personnel Details'!$F$38))))</f>
        <v/>
      </c>
      <c r="NB38" s="79" t="str">
        <f>IF(MZ$9="", "", IF(AND(NOT('Personnel Details'!$N$38=""), $B38&gt;='Personnel Details'!$N$38), 'Personnel Details'!$Q$38, IF(AND(NOT('Personnel Details'!$I$38=""), $B38&gt;='Personnel Details'!$I$38), 'Personnel Details'!$L$38, 'Personnel Details'!$G$38)))</f>
        <v/>
      </c>
      <c r="NC38" s="59">
        <f t="shared" si="121"/>
        <v>0</v>
      </c>
      <c r="ND38" s="53"/>
      <c r="NF38" s="78" t="str">
        <f>IF(NF$9="", "", IF(AND(NOT('Personnel Details'!$N$39=""), $B38&gt;='Personnel Details'!$N$39), 'Personnel Details'!$O$39, IF(AND(NOT('Personnel Details'!$I$39=""), $B38&gt;='Personnel Details'!$I$39), 'Personnel Details'!$J$39, 'Personnel Details'!$E$39)))</f>
        <v/>
      </c>
      <c r="NG38" s="59" t="str">
        <f>IF(NF$9="", "", IF(AND(NOT('Personnel Details'!$N$39=""), $B38&gt;='Personnel Details'!$N$39), IF('Personnel Details'!$P$39="","", 'Personnel Details'!$P$39), IF(AND(NOT('Personnel Details'!$I$39=""), $B38&gt;='Personnel Details'!$I$39), IF('Personnel Details'!$K$39="", "", 'Personnel Details'!$K$39), IF('Personnel Details'!$F$39="", "", 'Personnel Details'!$F$39))))</f>
        <v/>
      </c>
      <c r="NH38" s="79" t="str">
        <f>IF(NF$9="", "", IF(AND(NOT('Personnel Details'!$N$39=""), $B38&gt;='Personnel Details'!$N$39), 'Personnel Details'!$Q$39, IF(AND(NOT('Personnel Details'!$I$39=""), $B38&gt;='Personnel Details'!$I$39), 'Personnel Details'!$L$39, 'Personnel Details'!$G$39)))</f>
        <v/>
      </c>
      <c r="NI38" s="59">
        <f t="shared" si="122"/>
        <v>0</v>
      </c>
      <c r="NJ38" s="53"/>
      <c r="NL38" s="78" t="str">
        <f>IF(NL$9="", "", IF(AND(NOT('Personnel Details'!$N$40=""), $B38&gt;='Personnel Details'!$N$40), 'Personnel Details'!$O$40, IF(AND(NOT('Personnel Details'!$I$40=""), $B38&gt;='Personnel Details'!$I$40), 'Personnel Details'!$J$40, 'Personnel Details'!$E$40)))</f>
        <v/>
      </c>
      <c r="NM38" s="59" t="str">
        <f>IF(NL$9="", "", IF(AND(NOT('Personnel Details'!$N$40=""), $B38&gt;='Personnel Details'!$N$40), IF('Personnel Details'!$P$40="","", 'Personnel Details'!$P$40), IF(AND(NOT('Personnel Details'!$I$40=""), $B38&gt;='Personnel Details'!$I$40), IF('Personnel Details'!$K$40="", "", 'Personnel Details'!$K$40), IF('Personnel Details'!$F$40="", "", 'Personnel Details'!$F$40))))</f>
        <v/>
      </c>
      <c r="NN38" s="79" t="str">
        <f>IF(NL$9="", "", IF(AND(NOT('Personnel Details'!$N$40=""), $B38&gt;='Personnel Details'!$N$40), 'Personnel Details'!$Q$40, IF(AND(NOT('Personnel Details'!$I$40=""), $B38&gt;='Personnel Details'!$I$40), 'Personnel Details'!$L$40, 'Personnel Details'!$G$40)))</f>
        <v/>
      </c>
      <c r="NO38" s="59">
        <f t="shared" si="123"/>
        <v>0</v>
      </c>
      <c r="NP38" s="53"/>
    </row>
    <row r="39" spans="1:380" x14ac:dyDescent="0.25">
      <c r="A39" s="32"/>
      <c r="B39" s="113">
        <f>IFERROR(IF(B38+1&gt;'Personnel Details'!$U$5, "", B38+1), "")</f>
        <v>43859</v>
      </c>
      <c r="C39" s="32"/>
      <c r="D39" s="120"/>
      <c r="E39" s="13" t="str">
        <f t="shared" si="2"/>
        <v/>
      </c>
      <c r="F39" s="13" t="str">
        <f t="shared" si="33"/>
        <v/>
      </c>
      <c r="G39" s="56" t="str">
        <f t="shared" si="124"/>
        <v/>
      </c>
      <c r="H39" s="16" t="str">
        <f t="shared" si="34"/>
        <v/>
      </c>
      <c r="I39" s="32"/>
      <c r="J39" s="120"/>
      <c r="K39" s="62" t="str">
        <f t="shared" si="3"/>
        <v/>
      </c>
      <c r="L39" s="62" t="str">
        <f t="shared" si="35"/>
        <v/>
      </c>
      <c r="M39" s="65" t="str">
        <f t="shared" si="125"/>
        <v/>
      </c>
      <c r="N39" s="68" t="str">
        <f t="shared" si="36"/>
        <v/>
      </c>
      <c r="O39" s="32"/>
      <c r="P39" s="120"/>
      <c r="Q39" s="62" t="str">
        <f t="shared" si="4"/>
        <v/>
      </c>
      <c r="R39" s="62" t="str">
        <f t="shared" si="37"/>
        <v/>
      </c>
      <c r="S39" s="65" t="str">
        <f t="shared" si="126"/>
        <v/>
      </c>
      <c r="T39" s="68" t="str">
        <f t="shared" si="38"/>
        <v/>
      </c>
      <c r="U39" s="32"/>
      <c r="V39" s="120"/>
      <c r="W39" s="62" t="str">
        <f t="shared" si="5"/>
        <v/>
      </c>
      <c r="X39" s="62" t="str">
        <f t="shared" si="39"/>
        <v/>
      </c>
      <c r="Y39" s="65" t="str">
        <f t="shared" si="127"/>
        <v/>
      </c>
      <c r="Z39" s="68" t="str">
        <f t="shared" si="40"/>
        <v/>
      </c>
      <c r="AA39" s="32"/>
      <c r="AB39" s="120"/>
      <c r="AC39" s="62" t="str">
        <f t="shared" si="6"/>
        <v/>
      </c>
      <c r="AD39" s="62" t="str">
        <f t="shared" si="41"/>
        <v/>
      </c>
      <c r="AE39" s="65" t="str">
        <f t="shared" si="128"/>
        <v/>
      </c>
      <c r="AF39" s="68" t="str">
        <f t="shared" si="42"/>
        <v/>
      </c>
      <c r="AG39" s="32"/>
      <c r="AH39" s="120"/>
      <c r="AI39" s="62" t="str">
        <f t="shared" si="7"/>
        <v/>
      </c>
      <c r="AJ39" s="62" t="str">
        <f t="shared" si="43"/>
        <v/>
      </c>
      <c r="AK39" s="65" t="str">
        <f t="shared" si="129"/>
        <v/>
      </c>
      <c r="AL39" s="68" t="str">
        <f t="shared" si="44"/>
        <v/>
      </c>
      <c r="AM39" s="32"/>
      <c r="AN39" s="120"/>
      <c r="AO39" s="62" t="str">
        <f t="shared" si="8"/>
        <v/>
      </c>
      <c r="AP39" s="62" t="str">
        <f t="shared" si="45"/>
        <v/>
      </c>
      <c r="AQ39" s="65" t="str">
        <f t="shared" si="130"/>
        <v/>
      </c>
      <c r="AR39" s="68" t="str">
        <f t="shared" si="46"/>
        <v/>
      </c>
      <c r="AS39" s="32"/>
      <c r="AT39" s="120"/>
      <c r="AU39" s="62" t="str">
        <f t="shared" si="9"/>
        <v/>
      </c>
      <c r="AV39" s="62" t="str">
        <f t="shared" si="47"/>
        <v/>
      </c>
      <c r="AW39" s="65" t="str">
        <f t="shared" si="131"/>
        <v/>
      </c>
      <c r="AX39" s="68" t="str">
        <f t="shared" si="48"/>
        <v/>
      </c>
      <c r="AY39" s="32"/>
      <c r="AZ39" s="120"/>
      <c r="BA39" s="62" t="str">
        <f t="shared" si="10"/>
        <v/>
      </c>
      <c r="BB39" s="62" t="str">
        <f t="shared" si="49"/>
        <v/>
      </c>
      <c r="BC39" s="65" t="str">
        <f t="shared" si="132"/>
        <v/>
      </c>
      <c r="BD39" s="68" t="str">
        <f t="shared" si="50"/>
        <v/>
      </c>
      <c r="BE39" s="32"/>
      <c r="BF39" s="120"/>
      <c r="BG39" s="62" t="str">
        <f t="shared" si="11"/>
        <v/>
      </c>
      <c r="BH39" s="62" t="str">
        <f t="shared" si="51"/>
        <v/>
      </c>
      <c r="BI39" s="65" t="str">
        <f t="shared" si="133"/>
        <v/>
      </c>
      <c r="BJ39" s="68" t="str">
        <f t="shared" si="52"/>
        <v/>
      </c>
      <c r="BK39" s="32"/>
      <c r="BL39" s="120"/>
      <c r="BM39" s="62" t="str">
        <f t="shared" si="12"/>
        <v/>
      </c>
      <c r="BN39" s="62" t="str">
        <f t="shared" si="53"/>
        <v/>
      </c>
      <c r="BO39" s="65" t="str">
        <f t="shared" si="134"/>
        <v/>
      </c>
      <c r="BP39" s="68" t="str">
        <f t="shared" si="54"/>
        <v/>
      </c>
      <c r="BQ39" s="32"/>
      <c r="BR39" s="120"/>
      <c r="BS39" s="62" t="str">
        <f t="shared" si="13"/>
        <v/>
      </c>
      <c r="BT39" s="62" t="str">
        <f t="shared" si="55"/>
        <v/>
      </c>
      <c r="BU39" s="65" t="str">
        <f t="shared" si="135"/>
        <v/>
      </c>
      <c r="BV39" s="68" t="str">
        <f t="shared" si="56"/>
        <v/>
      </c>
      <c r="BW39" s="32"/>
      <c r="BX39" s="120"/>
      <c r="BY39" s="62" t="str">
        <f t="shared" si="14"/>
        <v/>
      </c>
      <c r="BZ39" s="62" t="str">
        <f t="shared" si="57"/>
        <v/>
      </c>
      <c r="CA39" s="65" t="str">
        <f t="shared" si="136"/>
        <v/>
      </c>
      <c r="CB39" s="68" t="str">
        <f t="shared" si="58"/>
        <v/>
      </c>
      <c r="CC39" s="32"/>
      <c r="CD39" s="120"/>
      <c r="CE39" s="62" t="str">
        <f t="shared" si="15"/>
        <v/>
      </c>
      <c r="CF39" s="62" t="str">
        <f t="shared" si="59"/>
        <v/>
      </c>
      <c r="CG39" s="65" t="str">
        <f t="shared" si="137"/>
        <v/>
      </c>
      <c r="CH39" s="68" t="str">
        <f t="shared" si="60"/>
        <v/>
      </c>
      <c r="CI39" s="32"/>
      <c r="CJ39" s="120"/>
      <c r="CK39" s="62" t="str">
        <f t="shared" si="16"/>
        <v/>
      </c>
      <c r="CL39" s="62" t="str">
        <f t="shared" si="61"/>
        <v/>
      </c>
      <c r="CM39" s="65" t="str">
        <f t="shared" si="138"/>
        <v/>
      </c>
      <c r="CN39" s="68" t="str">
        <f t="shared" si="62"/>
        <v/>
      </c>
      <c r="CO39" s="32"/>
      <c r="CP39" s="120"/>
      <c r="CQ39" s="62" t="str">
        <f t="shared" si="17"/>
        <v/>
      </c>
      <c r="CR39" s="62" t="str">
        <f t="shared" si="63"/>
        <v/>
      </c>
      <c r="CS39" s="65" t="str">
        <f t="shared" si="139"/>
        <v/>
      </c>
      <c r="CT39" s="68" t="str">
        <f t="shared" si="64"/>
        <v/>
      </c>
      <c r="CU39" s="32"/>
      <c r="CV39" s="120"/>
      <c r="CW39" s="62" t="str">
        <f t="shared" si="18"/>
        <v/>
      </c>
      <c r="CX39" s="62" t="str">
        <f t="shared" si="65"/>
        <v/>
      </c>
      <c r="CY39" s="65" t="str">
        <f t="shared" si="140"/>
        <v/>
      </c>
      <c r="CZ39" s="68" t="str">
        <f t="shared" si="66"/>
        <v/>
      </c>
      <c r="DA39" s="32"/>
      <c r="DB39" s="120"/>
      <c r="DC39" s="62" t="str">
        <f t="shared" si="19"/>
        <v/>
      </c>
      <c r="DD39" s="62" t="str">
        <f t="shared" si="67"/>
        <v/>
      </c>
      <c r="DE39" s="65" t="str">
        <f t="shared" si="141"/>
        <v/>
      </c>
      <c r="DF39" s="68" t="str">
        <f t="shared" si="68"/>
        <v/>
      </c>
      <c r="DG39" s="32"/>
      <c r="DH39" s="120"/>
      <c r="DI39" s="62" t="str">
        <f t="shared" si="20"/>
        <v/>
      </c>
      <c r="DJ39" s="62" t="str">
        <f t="shared" si="69"/>
        <v/>
      </c>
      <c r="DK39" s="65" t="str">
        <f t="shared" si="142"/>
        <v/>
      </c>
      <c r="DL39" s="68" t="str">
        <f t="shared" si="70"/>
        <v/>
      </c>
      <c r="DM39" s="32"/>
      <c r="DN39" s="120"/>
      <c r="DO39" s="62" t="str">
        <f t="shared" si="21"/>
        <v/>
      </c>
      <c r="DP39" s="62" t="str">
        <f t="shared" si="71"/>
        <v/>
      </c>
      <c r="DQ39" s="65" t="str">
        <f t="shared" si="143"/>
        <v/>
      </c>
      <c r="DR39" s="68" t="str">
        <f t="shared" si="72"/>
        <v/>
      </c>
      <c r="DS39" s="32"/>
      <c r="DT39" s="120"/>
      <c r="DU39" s="62" t="str">
        <f t="shared" si="22"/>
        <v/>
      </c>
      <c r="DV39" s="62" t="str">
        <f t="shared" si="73"/>
        <v/>
      </c>
      <c r="DW39" s="65" t="str">
        <f t="shared" si="144"/>
        <v/>
      </c>
      <c r="DX39" s="68" t="str">
        <f t="shared" si="74"/>
        <v/>
      </c>
      <c r="DY39" s="32"/>
      <c r="DZ39" s="120"/>
      <c r="EA39" s="62" t="str">
        <f t="shared" si="23"/>
        <v/>
      </c>
      <c r="EB39" s="62" t="str">
        <f t="shared" si="75"/>
        <v/>
      </c>
      <c r="EC39" s="65" t="str">
        <f t="shared" si="145"/>
        <v/>
      </c>
      <c r="ED39" s="68" t="str">
        <f t="shared" si="76"/>
        <v/>
      </c>
      <c r="EE39" s="32"/>
      <c r="EF39" s="120"/>
      <c r="EG39" s="62" t="str">
        <f t="shared" si="24"/>
        <v/>
      </c>
      <c r="EH39" s="62" t="str">
        <f t="shared" si="77"/>
        <v/>
      </c>
      <c r="EI39" s="65" t="str">
        <f t="shared" si="146"/>
        <v/>
      </c>
      <c r="EJ39" s="68" t="str">
        <f t="shared" si="78"/>
        <v/>
      </c>
      <c r="EK39" s="32"/>
      <c r="EL39" s="120"/>
      <c r="EM39" s="62" t="str">
        <f t="shared" si="25"/>
        <v/>
      </c>
      <c r="EN39" s="62" t="str">
        <f t="shared" si="79"/>
        <v/>
      </c>
      <c r="EO39" s="65" t="str">
        <f t="shared" si="147"/>
        <v/>
      </c>
      <c r="EP39" s="68" t="str">
        <f t="shared" si="80"/>
        <v/>
      </c>
      <c r="EQ39" s="32"/>
      <c r="ER39" s="120"/>
      <c r="ES39" s="62" t="str">
        <f t="shared" si="26"/>
        <v/>
      </c>
      <c r="ET39" s="62" t="str">
        <f t="shared" si="81"/>
        <v/>
      </c>
      <c r="EU39" s="65" t="str">
        <f t="shared" si="148"/>
        <v/>
      </c>
      <c r="EV39" s="68" t="str">
        <f t="shared" si="82"/>
        <v/>
      </c>
      <c r="EW39" s="32"/>
      <c r="EX39" s="120"/>
      <c r="EY39" s="62" t="str">
        <f t="shared" si="27"/>
        <v/>
      </c>
      <c r="EZ39" s="62" t="str">
        <f t="shared" si="83"/>
        <v/>
      </c>
      <c r="FA39" s="65" t="str">
        <f t="shared" si="149"/>
        <v/>
      </c>
      <c r="FB39" s="68" t="str">
        <f t="shared" si="84"/>
        <v/>
      </c>
      <c r="FC39" s="32"/>
      <c r="FD39" s="120"/>
      <c r="FE39" s="62" t="str">
        <f t="shared" si="28"/>
        <v/>
      </c>
      <c r="FF39" s="62" t="str">
        <f t="shared" si="85"/>
        <v/>
      </c>
      <c r="FG39" s="65" t="str">
        <f t="shared" si="150"/>
        <v/>
      </c>
      <c r="FH39" s="68" t="str">
        <f t="shared" si="86"/>
        <v/>
      </c>
      <c r="FI39" s="32"/>
      <c r="FJ39" s="120"/>
      <c r="FK39" s="62" t="str">
        <f t="shared" si="29"/>
        <v/>
      </c>
      <c r="FL39" s="62" t="str">
        <f t="shared" si="87"/>
        <v/>
      </c>
      <c r="FM39" s="65" t="str">
        <f t="shared" si="151"/>
        <v/>
      </c>
      <c r="FN39" s="68" t="str">
        <f t="shared" si="88"/>
        <v/>
      </c>
      <c r="FO39" s="32"/>
      <c r="FP39" s="120"/>
      <c r="FQ39" s="62" t="str">
        <f t="shared" si="30"/>
        <v/>
      </c>
      <c r="FR39" s="62" t="str">
        <f t="shared" si="89"/>
        <v/>
      </c>
      <c r="FS39" s="65" t="str">
        <f t="shared" si="152"/>
        <v/>
      </c>
      <c r="FT39" s="68" t="str">
        <f t="shared" si="90"/>
        <v/>
      </c>
      <c r="FU39" s="32"/>
      <c r="FV39" s="120"/>
      <c r="FW39" s="62" t="str">
        <f t="shared" si="31"/>
        <v/>
      </c>
      <c r="FX39" s="62" t="str">
        <f t="shared" si="91"/>
        <v/>
      </c>
      <c r="FY39" s="65" t="str">
        <f t="shared" si="153"/>
        <v/>
      </c>
      <c r="FZ39" s="68" t="str">
        <f t="shared" si="92"/>
        <v/>
      </c>
      <c r="GA39" s="32"/>
      <c r="GC39" s="7" t="str">
        <f t="shared" si="93"/>
        <v>Jan 2020</v>
      </c>
      <c r="GD39" s="7" t="str">
        <f t="shared" ca="1" si="32"/>
        <v/>
      </c>
      <c r="GT39" s="71">
        <f>IF(GT$9="", "", IF(AND(NOT('Personnel Details'!$N$11=""), $B39&gt;='Personnel Details'!$N$11), 'Personnel Details'!$O$11, IF(AND(NOT('Personnel Details'!$I$11=""), $B39&gt;='Personnel Details'!$I$11), 'Personnel Details'!$J$11, 'Personnel Details'!$E$11)))</f>
        <v>0.8</v>
      </c>
      <c r="GU39" s="59" t="str">
        <f>IF(GT$9="", "", IF(AND(NOT('Personnel Details'!$N$11=""), $B39&gt;='Personnel Details'!$N$11), IF('Personnel Details'!$P$11="","", 'Personnel Details'!$P$11), IF(AND(NOT('Personnel Details'!$I$11=""), $B39&gt;='Personnel Details'!$I$11), IF('Personnel Details'!$K$11="", "", 'Personnel Details'!$K$11), IF('Personnel Details'!$F$11="", "", 'Personnel Details'!$F$11))))</f>
        <v/>
      </c>
      <c r="GV39" s="74">
        <f>IF(GT$9="", "", IF(AND(NOT('Personnel Details'!$N$11=""), $B39&gt;='Personnel Details'!$N$11), 'Personnel Details'!$Q$11, IF(AND(NOT('Personnel Details'!$I$11=""), $B39&gt;='Personnel Details'!$I$11), 'Personnel Details'!$L$11, 'Personnel Details'!$G$11)))</f>
        <v>0</v>
      </c>
      <c r="GW39" s="59">
        <f t="shared" si="94"/>
        <v>1280</v>
      </c>
      <c r="GX39" s="53"/>
      <c r="GZ39" s="78">
        <f>IF(GZ$9="", "", IF(AND(NOT('Personnel Details'!$N$12=""), $B39&gt;='Personnel Details'!$N$12), 'Personnel Details'!$O$12, IF(AND(NOT('Personnel Details'!$I$12=""), $B39&gt;='Personnel Details'!$I$12), 'Personnel Details'!$J$12, 'Personnel Details'!$E$12)))</f>
        <v>0.8</v>
      </c>
      <c r="HA39" s="59" t="str">
        <f>IF(GZ$9="", "", IF(AND(NOT('Personnel Details'!$N$12=""), $B39&gt;='Personnel Details'!$N$12), IF('Personnel Details'!$P$12="","", 'Personnel Details'!$P$12), IF(AND(NOT('Personnel Details'!$I$12=""), $B39&gt;='Personnel Details'!$I$12), IF('Personnel Details'!$K$12="", "", 'Personnel Details'!$K$12), IF('Personnel Details'!$F$12="", "", 'Personnel Details'!$F$12))))</f>
        <v/>
      </c>
      <c r="HB39" s="79">
        <f>IF(GZ$9="", "", IF(AND(NOT('Personnel Details'!$N$12=""), $B39&gt;='Personnel Details'!$N$12), 'Personnel Details'!$Q$12, IF(AND(NOT('Personnel Details'!$I$12=""), $B39&gt;='Personnel Details'!$I$12), 'Personnel Details'!$L$12, 'Personnel Details'!$G$12)))</f>
        <v>0</v>
      </c>
      <c r="HC39" s="59">
        <f t="shared" si="95"/>
        <v>1210</v>
      </c>
      <c r="HD39" s="53"/>
      <c r="HF39" s="78">
        <f>IF(HF$9="", "", IF(AND(NOT('Personnel Details'!$N$13=""), $B39&gt;='Personnel Details'!$N$13), 'Personnel Details'!$O$13, IF(AND(NOT('Personnel Details'!$I$13=""), $B39&gt;='Personnel Details'!$I$13), 'Personnel Details'!$J$13, 'Personnel Details'!$E$13)))</f>
        <v>0.8</v>
      </c>
      <c r="HG39" s="59" t="str">
        <f>IF(HF$9="", "", IF(AND(NOT('Personnel Details'!$N$13=""), $B39&gt;='Personnel Details'!$N$13), IF('Personnel Details'!$P$13="","", 'Personnel Details'!$P$13), IF(AND(NOT('Personnel Details'!$I$13=""), $B39&gt;='Personnel Details'!$I$13), IF('Personnel Details'!$K$13="", "", 'Personnel Details'!$K$13), IF('Personnel Details'!$F$13="", "", 'Personnel Details'!$F$13))))</f>
        <v/>
      </c>
      <c r="HH39" s="79">
        <f>IF(HF$9="", "", IF(AND(NOT('Personnel Details'!$N$13=""), $B39&gt;='Personnel Details'!$N$13), 'Personnel Details'!$Q$13, IF(AND(NOT('Personnel Details'!$I$13=""), $B39&gt;='Personnel Details'!$I$13), 'Personnel Details'!$L$13, 'Personnel Details'!$G$13)))</f>
        <v>0</v>
      </c>
      <c r="HI39" s="59">
        <f t="shared" si="96"/>
        <v>1230</v>
      </c>
      <c r="HJ39" s="53"/>
      <c r="HL39" s="78">
        <f>IF(HL$9="", "", IF(AND(NOT('Personnel Details'!$N$14=""), $B39&gt;='Personnel Details'!$N$14), 'Personnel Details'!$O$14, IF(AND(NOT('Personnel Details'!$I$14=""), $B39&gt;='Personnel Details'!$I$14), 'Personnel Details'!$J$14, 'Personnel Details'!$E$14)))</f>
        <v>0.8</v>
      </c>
      <c r="HM39" s="59">
        <f>IF(HL$9="", "", IF(AND(NOT('Personnel Details'!$N$14=""), $B39&gt;='Personnel Details'!$N$14), IF('Personnel Details'!$P$14="","", 'Personnel Details'!$P$14), IF(AND(NOT('Personnel Details'!$I$14=""), $B39&gt;='Personnel Details'!$I$14), IF('Personnel Details'!$K$14="", "", 'Personnel Details'!$K$14), IF('Personnel Details'!$F$14="", "", 'Personnel Details'!$F$14))))</f>
        <v>2000</v>
      </c>
      <c r="HN39" s="79">
        <f>IF(HL$9="", "", IF(AND(NOT('Personnel Details'!$N$14=""), $B39&gt;='Personnel Details'!$N$14), 'Personnel Details'!$Q$14, IF(AND(NOT('Personnel Details'!$I$14=""), $B39&gt;='Personnel Details'!$I$14), 'Personnel Details'!$L$14, 'Personnel Details'!$G$14)))</f>
        <v>0.85</v>
      </c>
      <c r="HO39" s="59">
        <f t="shared" si="97"/>
        <v>1260</v>
      </c>
      <c r="HP39" s="53"/>
      <c r="HR39" s="78" t="str">
        <f>IF(HR$9="", "", IF(AND(NOT('Personnel Details'!$N$15=""), $B39&gt;='Personnel Details'!$N$15), 'Personnel Details'!$O$15, IF(AND(NOT('Personnel Details'!$I$15=""), $B39&gt;='Personnel Details'!$I$15), 'Personnel Details'!$J$15, 'Personnel Details'!$E$15)))</f>
        <v/>
      </c>
      <c r="HS39" s="59" t="str">
        <f>IF(HR$9="", "", IF(AND(NOT('Personnel Details'!$N$15=""), $B39&gt;='Personnel Details'!$N$15), IF('Personnel Details'!$P$15="","", 'Personnel Details'!$P$15), IF(AND(NOT('Personnel Details'!$I$15=""), $B39&gt;='Personnel Details'!$I$15), IF('Personnel Details'!$K$15="", "", 'Personnel Details'!$K$15), IF('Personnel Details'!$F$15="", "", 'Personnel Details'!$F$15))))</f>
        <v/>
      </c>
      <c r="HT39" s="79" t="str">
        <f>IF(HR$9="", "", IF(AND(NOT('Personnel Details'!$N$15=""), $B39&gt;='Personnel Details'!$N$15), 'Personnel Details'!$Q$15, IF(AND(NOT('Personnel Details'!$I$15=""), $B39&gt;='Personnel Details'!$I$15), 'Personnel Details'!$L$15, 'Personnel Details'!$G$15)))</f>
        <v/>
      </c>
      <c r="HU39" s="59">
        <f t="shared" si="98"/>
        <v>0</v>
      </c>
      <c r="HV39" s="53"/>
      <c r="HX39" s="78" t="str">
        <f>IF(HX$9="", "", IF(AND(NOT('Personnel Details'!$N$16=""), $B39&gt;='Personnel Details'!$N$16), 'Personnel Details'!$O$16, IF(AND(NOT('Personnel Details'!$I$16=""), $B39&gt;='Personnel Details'!$I$16), 'Personnel Details'!$J$16, 'Personnel Details'!$E$16)))</f>
        <v/>
      </c>
      <c r="HY39" s="59" t="str">
        <f>IF(HX$9="", "", IF(AND(NOT('Personnel Details'!$N$16=""), $B39&gt;='Personnel Details'!$N$16), IF('Personnel Details'!$P$16="","", 'Personnel Details'!$P$16), IF(AND(NOT('Personnel Details'!$I$16=""), $B39&gt;='Personnel Details'!$I$16), IF('Personnel Details'!$K$16="", "", 'Personnel Details'!$K$16), IF('Personnel Details'!$F$16="", "", 'Personnel Details'!$F$16))))</f>
        <v/>
      </c>
      <c r="HZ39" s="79" t="str">
        <f>IF(HX$9="", "", IF(AND(NOT('Personnel Details'!$N$16=""), $B39&gt;='Personnel Details'!$N$16), 'Personnel Details'!$Q$16, IF(AND(NOT('Personnel Details'!$I$16=""), $B39&gt;='Personnel Details'!$I$16), 'Personnel Details'!$L$16, 'Personnel Details'!$G$16)))</f>
        <v/>
      </c>
      <c r="IA39" s="59">
        <f t="shared" si="99"/>
        <v>0</v>
      </c>
      <c r="IB39" s="53"/>
      <c r="ID39" s="78" t="str">
        <f>IF(ID$9="", "", IF(AND(NOT('Personnel Details'!$N$17=""), $B39&gt;='Personnel Details'!$N$17), 'Personnel Details'!$O$17, IF(AND(NOT('Personnel Details'!$I$17=""), $B39&gt;='Personnel Details'!$I$17), 'Personnel Details'!$J$17, 'Personnel Details'!$E$17)))</f>
        <v/>
      </c>
      <c r="IE39" s="59" t="str">
        <f>IF(ID$9="", "", IF(AND(NOT('Personnel Details'!$N$17=""), $B39&gt;='Personnel Details'!$N$17), IF('Personnel Details'!$P$17="","", 'Personnel Details'!$P$17), IF(AND(NOT('Personnel Details'!$I$17=""), $B39&gt;='Personnel Details'!$I$17), IF('Personnel Details'!$K$17="", "", 'Personnel Details'!$K$17), IF('Personnel Details'!$F$17="", "", 'Personnel Details'!$F$17))))</f>
        <v/>
      </c>
      <c r="IF39" s="79" t="str">
        <f>IF(ID$9="", "", IF(AND(NOT('Personnel Details'!$N$17=""), $B39&gt;='Personnel Details'!$N$17), 'Personnel Details'!$Q$17, IF(AND(NOT('Personnel Details'!$I$17=""), $B39&gt;='Personnel Details'!$I$17), 'Personnel Details'!$L$17, 'Personnel Details'!$G$17)))</f>
        <v/>
      </c>
      <c r="IG39" s="59">
        <f t="shared" si="100"/>
        <v>0</v>
      </c>
      <c r="IH39" s="53"/>
      <c r="IJ39" s="78" t="str">
        <f>IF(IJ$9="", "", IF(AND(NOT('Personnel Details'!$N$18=""), $B39&gt;='Personnel Details'!$N$18), 'Personnel Details'!$O$18, IF(AND(NOT('Personnel Details'!$I$18=""), $B39&gt;='Personnel Details'!$I$18), 'Personnel Details'!$J$18, 'Personnel Details'!$E$18)))</f>
        <v/>
      </c>
      <c r="IK39" s="59" t="str">
        <f>IF(IJ$9="", "", IF(AND(NOT('Personnel Details'!$N$18=""), $B39&gt;='Personnel Details'!$N$18), IF('Personnel Details'!$P$18="","", 'Personnel Details'!$P$18), IF(AND(NOT('Personnel Details'!$I$18=""), $B39&gt;='Personnel Details'!$I$18), IF('Personnel Details'!$K$18="", "", 'Personnel Details'!$K$18), IF('Personnel Details'!$F$18="", "", 'Personnel Details'!$F$18))))</f>
        <v/>
      </c>
      <c r="IL39" s="79" t="str">
        <f>IF(IJ$9="", "", IF(AND(NOT('Personnel Details'!$N$18=""), $B39&gt;='Personnel Details'!$N$18), 'Personnel Details'!$Q$18, IF(AND(NOT('Personnel Details'!$I$18=""), $B39&gt;='Personnel Details'!$I$18), 'Personnel Details'!$L$18, 'Personnel Details'!$G$18)))</f>
        <v/>
      </c>
      <c r="IM39" s="59">
        <f t="shared" si="101"/>
        <v>0</v>
      </c>
      <c r="IN39" s="53"/>
      <c r="IP39" s="78" t="str">
        <f>IF(IP$9="", "", IF(AND(NOT('Personnel Details'!$N$19=""), $B39&gt;='Personnel Details'!$N$19), 'Personnel Details'!$O$19, IF(AND(NOT('Personnel Details'!$I$19=""), $B39&gt;='Personnel Details'!$I$19), 'Personnel Details'!$J$19, 'Personnel Details'!$E$19)))</f>
        <v/>
      </c>
      <c r="IQ39" s="59" t="str">
        <f>IF(IP$9="", "", IF(AND(NOT('Personnel Details'!$N$19=""), $B39&gt;='Personnel Details'!$N$19), IF('Personnel Details'!$P$19="","", 'Personnel Details'!$P$19), IF(AND(NOT('Personnel Details'!$I$19=""), $B39&gt;='Personnel Details'!$I$19), IF('Personnel Details'!$K$19="", "", 'Personnel Details'!$K$19), IF('Personnel Details'!$F$19="", "", 'Personnel Details'!$F$19))))</f>
        <v/>
      </c>
      <c r="IR39" s="79" t="str">
        <f>IF(IP$9="", "", IF(AND(NOT('Personnel Details'!$N$19=""), $B39&gt;='Personnel Details'!$N$19), 'Personnel Details'!$Q$19, IF(AND(NOT('Personnel Details'!$I$19=""), $B39&gt;='Personnel Details'!$I$19), 'Personnel Details'!$L$19, 'Personnel Details'!$G$19)))</f>
        <v/>
      </c>
      <c r="IS39" s="59">
        <f t="shared" si="102"/>
        <v>0</v>
      </c>
      <c r="IT39" s="53"/>
      <c r="IV39" s="78" t="str">
        <f>IF(IV$9="", "", IF(AND(NOT('Personnel Details'!$N$20=""), $B39&gt;='Personnel Details'!$N$20), 'Personnel Details'!$O$20, IF(AND(NOT('Personnel Details'!$I$20=""), $B39&gt;='Personnel Details'!$I$20), 'Personnel Details'!$J$20, 'Personnel Details'!$E$20)))</f>
        <v/>
      </c>
      <c r="IW39" s="59" t="str">
        <f>IF(IV$9="", "", IF(AND(NOT('Personnel Details'!$N$20=""), $B39&gt;='Personnel Details'!$N$20), IF('Personnel Details'!$P$20="","", 'Personnel Details'!$P$20), IF(AND(NOT('Personnel Details'!$I$20=""), $B39&gt;='Personnel Details'!$I$20), IF('Personnel Details'!$K$20="", "", 'Personnel Details'!$K$20), IF('Personnel Details'!$F$20="", "", 'Personnel Details'!$F$20))))</f>
        <v/>
      </c>
      <c r="IX39" s="79" t="str">
        <f>IF(IV$9="", "", IF(AND(NOT('Personnel Details'!$N$20=""), $B39&gt;='Personnel Details'!$N$20), 'Personnel Details'!$Q$20, IF(AND(NOT('Personnel Details'!$I$20=""), $B39&gt;='Personnel Details'!$I$20), 'Personnel Details'!$L$20, 'Personnel Details'!$G$20)))</f>
        <v/>
      </c>
      <c r="IY39" s="59">
        <f t="shared" si="103"/>
        <v>0</v>
      </c>
      <c r="IZ39" s="53"/>
      <c r="JB39" s="78" t="str">
        <f>IF(JB$9="", "", IF(AND(NOT('Personnel Details'!$N$21=""), $B39&gt;='Personnel Details'!$N$21), 'Personnel Details'!$O$21, IF(AND(NOT('Personnel Details'!$I$21=""), $B39&gt;='Personnel Details'!$I$21), 'Personnel Details'!$J$21, 'Personnel Details'!$E$21)))</f>
        <v/>
      </c>
      <c r="JC39" s="59" t="str">
        <f>IF(JB$9="", "", IF(AND(NOT('Personnel Details'!$N$21=""), $B39&gt;='Personnel Details'!$N$21), IF('Personnel Details'!$P$21="","", 'Personnel Details'!$P$21), IF(AND(NOT('Personnel Details'!$I$21=""), $B39&gt;='Personnel Details'!$I$21), IF('Personnel Details'!$K$21="", "", 'Personnel Details'!$K$21), IF('Personnel Details'!$F$21="", "", 'Personnel Details'!$F$21))))</f>
        <v/>
      </c>
      <c r="JD39" s="79" t="str">
        <f>IF(JB$9="", "", IF(AND(NOT('Personnel Details'!$N$21=""), $B39&gt;='Personnel Details'!$N$21), 'Personnel Details'!$Q$21, IF(AND(NOT('Personnel Details'!$I$21=""), $B39&gt;='Personnel Details'!$I$21), 'Personnel Details'!$L$21, 'Personnel Details'!$G$21)))</f>
        <v/>
      </c>
      <c r="JE39" s="59">
        <f t="shared" si="104"/>
        <v>0</v>
      </c>
      <c r="JF39" s="53"/>
      <c r="JH39" s="78" t="str">
        <f>IF(JH$9="", "", IF(AND(NOT('Personnel Details'!$N$22=""), $B39&gt;='Personnel Details'!$N$22), 'Personnel Details'!$O$22, IF(AND(NOT('Personnel Details'!$I$22=""), $B39&gt;='Personnel Details'!$I$22), 'Personnel Details'!$J$22, 'Personnel Details'!$E$22)))</f>
        <v/>
      </c>
      <c r="JI39" s="59" t="str">
        <f>IF(JH$9="", "", IF(AND(NOT('Personnel Details'!$N$22=""), $B39&gt;='Personnel Details'!$N$22), IF('Personnel Details'!$P$22="","", 'Personnel Details'!$P$22), IF(AND(NOT('Personnel Details'!$I$22=""), $B39&gt;='Personnel Details'!$I$22), IF('Personnel Details'!$K$22="", "", 'Personnel Details'!$K$22), IF('Personnel Details'!$F$22="", "", 'Personnel Details'!$F$22))))</f>
        <v/>
      </c>
      <c r="JJ39" s="79" t="str">
        <f>IF(JH$9="", "", IF(AND(NOT('Personnel Details'!$N$22=""), $B39&gt;='Personnel Details'!$N$22), 'Personnel Details'!$Q$22, IF(AND(NOT('Personnel Details'!$I$22=""), $B39&gt;='Personnel Details'!$I$22), 'Personnel Details'!$L$22, 'Personnel Details'!$G$22)))</f>
        <v/>
      </c>
      <c r="JK39" s="59">
        <f t="shared" si="105"/>
        <v>0</v>
      </c>
      <c r="JL39" s="53"/>
      <c r="JN39" s="78" t="str">
        <f>IF(JN$9="", "", IF(AND(NOT('Personnel Details'!$N$23=""), $B39&gt;='Personnel Details'!$N$23), 'Personnel Details'!$O$23, IF(AND(NOT('Personnel Details'!$I$23=""), $B39&gt;='Personnel Details'!$I$23), 'Personnel Details'!$J$23, 'Personnel Details'!$E$23)))</f>
        <v/>
      </c>
      <c r="JO39" s="59" t="str">
        <f>IF(JN$9="", "", IF(AND(NOT('Personnel Details'!$N$23=""), $B39&gt;='Personnel Details'!$N$23), IF('Personnel Details'!$P$23="","", 'Personnel Details'!$P$23), IF(AND(NOT('Personnel Details'!$I$23=""), $B39&gt;='Personnel Details'!$I$23), IF('Personnel Details'!$K$23="", "", 'Personnel Details'!$K$23), IF('Personnel Details'!$F$23="", "", 'Personnel Details'!$F$23))))</f>
        <v/>
      </c>
      <c r="JP39" s="79" t="str">
        <f>IF(JN$9="", "", IF(AND(NOT('Personnel Details'!$N$23=""), $B39&gt;='Personnel Details'!$N$23), 'Personnel Details'!$Q$23, IF(AND(NOT('Personnel Details'!$I$23=""), $B39&gt;='Personnel Details'!$I$23), 'Personnel Details'!$L$23, 'Personnel Details'!$G$23)))</f>
        <v/>
      </c>
      <c r="JQ39" s="59">
        <f t="shared" si="106"/>
        <v>0</v>
      </c>
      <c r="JR39" s="53"/>
      <c r="JT39" s="78" t="str">
        <f>IF(JT$9="", "", IF(AND(NOT('Personnel Details'!$N$24=""), $B39&gt;='Personnel Details'!$N$24), 'Personnel Details'!$O$24, IF(AND(NOT('Personnel Details'!$I$24=""), $B39&gt;='Personnel Details'!$I$24), 'Personnel Details'!$J$24, 'Personnel Details'!$E$24)))</f>
        <v/>
      </c>
      <c r="JU39" s="59" t="str">
        <f>IF(JT$9="", "", IF(AND(NOT('Personnel Details'!$N$24=""), $B39&gt;='Personnel Details'!$N$24), IF('Personnel Details'!$P$24="","", 'Personnel Details'!$P$24), IF(AND(NOT('Personnel Details'!$I$24=""), $B39&gt;='Personnel Details'!$I$24), IF('Personnel Details'!$K$24="", "", 'Personnel Details'!$K$24), IF('Personnel Details'!$F$24="", "", 'Personnel Details'!$F$24))))</f>
        <v/>
      </c>
      <c r="JV39" s="79" t="str">
        <f>IF(JT$9="", "", IF(AND(NOT('Personnel Details'!$N$24=""), $B39&gt;='Personnel Details'!$N$24), 'Personnel Details'!$Q$24, IF(AND(NOT('Personnel Details'!$I$24=""), $B39&gt;='Personnel Details'!$I$24), 'Personnel Details'!$L$24, 'Personnel Details'!$G$24)))</f>
        <v/>
      </c>
      <c r="JW39" s="59">
        <f t="shared" si="107"/>
        <v>0</v>
      </c>
      <c r="JX39" s="53"/>
      <c r="JZ39" s="78" t="str">
        <f>IF(JZ$9="", "", IF(AND(NOT('Personnel Details'!$N$25=""), $B39&gt;='Personnel Details'!$N$25), 'Personnel Details'!$O$25, IF(AND(NOT('Personnel Details'!$I$25=""), $B39&gt;='Personnel Details'!$I$25), 'Personnel Details'!$J$25, 'Personnel Details'!$E$25)))</f>
        <v/>
      </c>
      <c r="KA39" s="59" t="str">
        <f>IF(JZ$9="", "", IF(AND(NOT('Personnel Details'!$N$25=""), $B39&gt;='Personnel Details'!$N$25), IF('Personnel Details'!$P$25="","", 'Personnel Details'!$P$25), IF(AND(NOT('Personnel Details'!$I$25=""), $B39&gt;='Personnel Details'!$I$25), IF('Personnel Details'!$K$25="", "", 'Personnel Details'!$K$25), IF('Personnel Details'!$F$25="", "", 'Personnel Details'!$F$25))))</f>
        <v/>
      </c>
      <c r="KB39" s="79" t="str">
        <f>IF(JZ$9="", "", IF(AND(NOT('Personnel Details'!$N$25=""), $B39&gt;='Personnel Details'!$N$25), 'Personnel Details'!$Q$25, IF(AND(NOT('Personnel Details'!$I$25=""), $B39&gt;='Personnel Details'!$I$25), 'Personnel Details'!$L$25, 'Personnel Details'!$G$25)))</f>
        <v/>
      </c>
      <c r="KC39" s="59">
        <f t="shared" si="108"/>
        <v>0</v>
      </c>
      <c r="KD39" s="53"/>
      <c r="KF39" s="78" t="str">
        <f>IF(KF$9="", "", IF(AND(NOT('Personnel Details'!$N$26=""), $B39&gt;='Personnel Details'!$N$26), 'Personnel Details'!$O$26, IF(AND(NOT('Personnel Details'!$I$26=""), $B39&gt;='Personnel Details'!$I$26), 'Personnel Details'!$J$26, 'Personnel Details'!$E$26)))</f>
        <v/>
      </c>
      <c r="KG39" s="59" t="str">
        <f>IF(KF$9="", "", IF(AND(NOT('Personnel Details'!$N$26=""), $B39&gt;='Personnel Details'!$N$26), IF('Personnel Details'!$P$26="","", 'Personnel Details'!$P$26), IF(AND(NOT('Personnel Details'!$I$26=""), $B39&gt;='Personnel Details'!$I$26), IF('Personnel Details'!$K$26="", "", 'Personnel Details'!$K$26), IF('Personnel Details'!$F$26="", "", 'Personnel Details'!$F$26))))</f>
        <v/>
      </c>
      <c r="KH39" s="79" t="str">
        <f>IF(KF$9="", "", IF(AND(NOT('Personnel Details'!$N$26=""), $B39&gt;='Personnel Details'!$N$26), 'Personnel Details'!$Q$26, IF(AND(NOT('Personnel Details'!$I$26=""), $B39&gt;='Personnel Details'!$I$26), 'Personnel Details'!$L$26, 'Personnel Details'!$G$26)))</f>
        <v/>
      </c>
      <c r="KI39" s="59">
        <f t="shared" si="109"/>
        <v>0</v>
      </c>
      <c r="KJ39" s="53"/>
      <c r="KL39" s="78" t="str">
        <f>IF(KL$9="", "", IF(AND(NOT('Personnel Details'!$N$27=""), $B39&gt;='Personnel Details'!$N$27), 'Personnel Details'!$O$27, IF(AND(NOT('Personnel Details'!$I$27=""), $B39&gt;='Personnel Details'!$I$27), 'Personnel Details'!$J$27, 'Personnel Details'!$E$27)))</f>
        <v/>
      </c>
      <c r="KM39" s="59" t="str">
        <f>IF(KL$9="", "", IF(AND(NOT('Personnel Details'!$N$27=""), $B39&gt;='Personnel Details'!$N$27), IF('Personnel Details'!$P$27="","", 'Personnel Details'!$P$27), IF(AND(NOT('Personnel Details'!$I$27=""), $B39&gt;='Personnel Details'!$I$27), IF('Personnel Details'!$K$27="", "", 'Personnel Details'!$K$27), IF('Personnel Details'!$F$27="", "", 'Personnel Details'!$F$27))))</f>
        <v/>
      </c>
      <c r="KN39" s="79" t="str">
        <f>IF(KL$9="", "", IF(AND(NOT('Personnel Details'!$N$27=""), $B39&gt;='Personnel Details'!$N$27), 'Personnel Details'!$Q$27, IF(AND(NOT('Personnel Details'!$I$27=""), $B39&gt;='Personnel Details'!$I$27), 'Personnel Details'!$L$27, 'Personnel Details'!$G$27)))</f>
        <v/>
      </c>
      <c r="KO39" s="59">
        <f t="shared" si="110"/>
        <v>0</v>
      </c>
      <c r="KP39" s="53"/>
      <c r="KR39" s="78" t="str">
        <f>IF(KR$9="", "", IF(AND(NOT('Personnel Details'!$N$28=""), $B39&gt;='Personnel Details'!$N$28), 'Personnel Details'!$O$28, IF(AND(NOT('Personnel Details'!$I$28=""), $B39&gt;='Personnel Details'!$I$28), 'Personnel Details'!$J$28, 'Personnel Details'!$E$28)))</f>
        <v/>
      </c>
      <c r="KS39" s="59" t="str">
        <f>IF(KR$9="", "", IF(AND(NOT('Personnel Details'!$N$28=""), $B39&gt;='Personnel Details'!$N$28), IF('Personnel Details'!$P$28="","", 'Personnel Details'!$P$28), IF(AND(NOT('Personnel Details'!$I$28=""), $B39&gt;='Personnel Details'!$I$28), IF('Personnel Details'!$K$28="", "", 'Personnel Details'!$K$28), IF('Personnel Details'!$F$28="", "", 'Personnel Details'!$F$28))))</f>
        <v/>
      </c>
      <c r="KT39" s="79" t="str">
        <f>IF(KR$9="", "", IF(AND(NOT('Personnel Details'!$N$28=""), $B39&gt;='Personnel Details'!$N$28), 'Personnel Details'!$Q$28, IF(AND(NOT('Personnel Details'!$I$28=""), $B39&gt;='Personnel Details'!$I$28), 'Personnel Details'!$L$28, 'Personnel Details'!$G$28)))</f>
        <v/>
      </c>
      <c r="KU39" s="59">
        <f t="shared" si="111"/>
        <v>0</v>
      </c>
      <c r="KV39" s="53"/>
      <c r="KX39" s="78" t="str">
        <f>IF(KX$9="", "", IF(AND(NOT('Personnel Details'!$N$29=""), $B39&gt;='Personnel Details'!$N$29), 'Personnel Details'!$O$29, IF(AND(NOT('Personnel Details'!$I$29=""), $B39&gt;='Personnel Details'!$I$29), 'Personnel Details'!$J$29, 'Personnel Details'!$E$29)))</f>
        <v/>
      </c>
      <c r="KY39" s="59" t="str">
        <f>IF(KX$9="", "", IF(AND(NOT('Personnel Details'!$N$29=""), $B39&gt;='Personnel Details'!$N$29), IF('Personnel Details'!$P$29="","", 'Personnel Details'!$P$29), IF(AND(NOT('Personnel Details'!$I$29=""), $B39&gt;='Personnel Details'!$I$29), IF('Personnel Details'!$K$29="", "", 'Personnel Details'!$K$29), IF('Personnel Details'!$F$29="", "", 'Personnel Details'!$F$29))))</f>
        <v/>
      </c>
      <c r="KZ39" s="79" t="str">
        <f>IF(KX$9="", "", IF(AND(NOT('Personnel Details'!$N$29=""), $B39&gt;='Personnel Details'!$N$29), 'Personnel Details'!$Q$29, IF(AND(NOT('Personnel Details'!$I$29=""), $B39&gt;='Personnel Details'!$I$29), 'Personnel Details'!$L$29, 'Personnel Details'!$G$29)))</f>
        <v/>
      </c>
      <c r="LA39" s="59">
        <f t="shared" si="112"/>
        <v>0</v>
      </c>
      <c r="LB39" s="53"/>
      <c r="LD39" s="78" t="str">
        <f>IF(LD$9="", "", IF(AND(NOT('Personnel Details'!$N$30=""), $B39&gt;='Personnel Details'!$N$30), 'Personnel Details'!$O$30, IF(AND(NOT('Personnel Details'!$I$30=""), $B39&gt;='Personnel Details'!$I$30), 'Personnel Details'!$J$30, 'Personnel Details'!$E$30)))</f>
        <v/>
      </c>
      <c r="LE39" s="59" t="str">
        <f>IF(LD$9="", "", IF(AND(NOT('Personnel Details'!$N$30=""), $B39&gt;='Personnel Details'!$N$30), IF('Personnel Details'!$P$30="","", 'Personnel Details'!$P$30), IF(AND(NOT('Personnel Details'!$I$30=""), $B39&gt;='Personnel Details'!$I$30), IF('Personnel Details'!$K$30="", "", 'Personnel Details'!$K$30), IF('Personnel Details'!$F$30="", "", 'Personnel Details'!$F$30))))</f>
        <v/>
      </c>
      <c r="LF39" s="79" t="str">
        <f>IF(LD$9="", "", IF(AND(NOT('Personnel Details'!$N$30=""), $B39&gt;='Personnel Details'!$N$30), 'Personnel Details'!$Q$30, IF(AND(NOT('Personnel Details'!$I$30=""), $B39&gt;='Personnel Details'!$I$30), 'Personnel Details'!$L$30, 'Personnel Details'!$G$30)))</f>
        <v/>
      </c>
      <c r="LG39" s="59">
        <f t="shared" si="113"/>
        <v>0</v>
      </c>
      <c r="LH39" s="53"/>
      <c r="LJ39" s="78" t="str">
        <f>IF(LJ$9="", "", IF(AND(NOT('Personnel Details'!$N$31=""), $B39&gt;='Personnel Details'!$N$31), 'Personnel Details'!$O$31, IF(AND(NOT('Personnel Details'!$I$31=""), $B39&gt;='Personnel Details'!$I$31), 'Personnel Details'!$J$31, 'Personnel Details'!$E$31)))</f>
        <v/>
      </c>
      <c r="LK39" s="59" t="str">
        <f>IF(LJ$9="", "", IF(AND(NOT('Personnel Details'!$N$31=""), $B39&gt;='Personnel Details'!$N$31), IF('Personnel Details'!$P$31="","", 'Personnel Details'!$P$31), IF(AND(NOT('Personnel Details'!$I$31=""), $B39&gt;='Personnel Details'!$I$31), IF('Personnel Details'!$K$31="", "", 'Personnel Details'!$K$31), IF('Personnel Details'!$F$31="", "", 'Personnel Details'!$F$31))))</f>
        <v/>
      </c>
      <c r="LL39" s="79" t="str">
        <f>IF(LJ$9="", "", IF(AND(NOT('Personnel Details'!$N$31=""), $B39&gt;='Personnel Details'!$N$31), 'Personnel Details'!$Q$31, IF(AND(NOT('Personnel Details'!$I$31=""), $B39&gt;='Personnel Details'!$I$31), 'Personnel Details'!$L$31, 'Personnel Details'!$G$31)))</f>
        <v/>
      </c>
      <c r="LM39" s="59">
        <f t="shared" si="114"/>
        <v>0</v>
      </c>
      <c r="LN39" s="53"/>
      <c r="LP39" s="78" t="str">
        <f>IF(LP$9="", "", IF(AND(NOT('Personnel Details'!$N$32=""), $B39&gt;='Personnel Details'!$N$32), 'Personnel Details'!$O$32, IF(AND(NOT('Personnel Details'!$I$32=""), $B39&gt;='Personnel Details'!$I$32), 'Personnel Details'!$J$32, 'Personnel Details'!$E$32)))</f>
        <v/>
      </c>
      <c r="LQ39" s="59" t="str">
        <f>IF(LP$9="", "", IF(AND(NOT('Personnel Details'!$N$32=""), $B39&gt;='Personnel Details'!$N$32), IF('Personnel Details'!$P$32="","", 'Personnel Details'!$P$32), IF(AND(NOT('Personnel Details'!$I$32=""), $B39&gt;='Personnel Details'!$I$32), IF('Personnel Details'!$K$32="", "", 'Personnel Details'!$K$32), IF('Personnel Details'!$F$32="", "", 'Personnel Details'!$F$32))))</f>
        <v/>
      </c>
      <c r="LR39" s="79" t="str">
        <f>IF(LP$9="", "", IF(AND(NOT('Personnel Details'!$N$32=""), $B39&gt;='Personnel Details'!$N$32), 'Personnel Details'!$Q$32, IF(AND(NOT('Personnel Details'!$I$32=""), $B39&gt;='Personnel Details'!$I$32), 'Personnel Details'!$L$32, 'Personnel Details'!$G$32)))</f>
        <v/>
      </c>
      <c r="LS39" s="59">
        <f t="shared" si="115"/>
        <v>0</v>
      </c>
      <c r="LT39" s="53"/>
      <c r="LV39" s="78" t="str">
        <f>IF(LV$9="", "", IF(AND(NOT('Personnel Details'!$N$33=""), $B39&gt;='Personnel Details'!$N$33), 'Personnel Details'!$O$33, IF(AND(NOT('Personnel Details'!$I$33=""), $B39&gt;='Personnel Details'!$I$33), 'Personnel Details'!$J$33, 'Personnel Details'!$E$33)))</f>
        <v/>
      </c>
      <c r="LW39" s="59" t="str">
        <f>IF(LV$9="", "", IF(AND(NOT('Personnel Details'!$N$33=""), $B39&gt;='Personnel Details'!$N$33), IF('Personnel Details'!$P$33="","", 'Personnel Details'!$P$33), IF(AND(NOT('Personnel Details'!$I$33=""), $B39&gt;='Personnel Details'!$I$33), IF('Personnel Details'!$K$33="", "", 'Personnel Details'!$K$33), IF('Personnel Details'!$F$33="", "", 'Personnel Details'!$F$33))))</f>
        <v/>
      </c>
      <c r="LX39" s="79" t="str">
        <f>IF(LV$9="", "", IF(AND(NOT('Personnel Details'!$N$33=""), $B39&gt;='Personnel Details'!$N$33), 'Personnel Details'!$Q$33, IF(AND(NOT('Personnel Details'!$I$33=""), $B39&gt;='Personnel Details'!$I$33), 'Personnel Details'!$L$33, 'Personnel Details'!$G$33)))</f>
        <v/>
      </c>
      <c r="LY39" s="59">
        <f t="shared" si="116"/>
        <v>0</v>
      </c>
      <c r="LZ39" s="53"/>
      <c r="MB39" s="78" t="str">
        <f>IF(MB$9="", "", IF(AND(NOT('Personnel Details'!$N$34=""), $B39&gt;='Personnel Details'!$N$34), 'Personnel Details'!$O$34, IF(AND(NOT('Personnel Details'!$I$34=""), $B39&gt;='Personnel Details'!$I$34), 'Personnel Details'!$J$34, 'Personnel Details'!$E$34)))</f>
        <v/>
      </c>
      <c r="MC39" s="59" t="str">
        <f>IF(MB$9="", "", IF(AND(NOT('Personnel Details'!$N$34=""), $B39&gt;='Personnel Details'!$N$34), IF('Personnel Details'!$P$34="","", 'Personnel Details'!$P$34), IF(AND(NOT('Personnel Details'!$I$34=""), $B39&gt;='Personnel Details'!$I$34), IF('Personnel Details'!$K$34="", "", 'Personnel Details'!$K$34), IF('Personnel Details'!$F$34="", "", 'Personnel Details'!$F$34))))</f>
        <v/>
      </c>
      <c r="MD39" s="79" t="str">
        <f>IF(MB$9="", "", IF(AND(NOT('Personnel Details'!$N$34=""), $B39&gt;='Personnel Details'!$N$34), 'Personnel Details'!$Q$34, IF(AND(NOT('Personnel Details'!$I$34=""), $B39&gt;='Personnel Details'!$I$34), 'Personnel Details'!$L$34, 'Personnel Details'!$G$34)))</f>
        <v/>
      </c>
      <c r="ME39" s="59">
        <f t="shared" si="117"/>
        <v>0</v>
      </c>
      <c r="MF39" s="53"/>
      <c r="MH39" s="78" t="str">
        <f>IF(MH$9="", "", IF(AND(NOT('Personnel Details'!$N$35=""), $B39&gt;='Personnel Details'!$N$35), 'Personnel Details'!$O$35, IF(AND(NOT('Personnel Details'!$I$35=""), $B39&gt;='Personnel Details'!$I$35), 'Personnel Details'!$J$35, 'Personnel Details'!$E$35)))</f>
        <v/>
      </c>
      <c r="MI39" s="59" t="str">
        <f>IF(MH$9="", "", IF(AND(NOT('Personnel Details'!$N$35=""), $B39&gt;='Personnel Details'!$N$35), IF('Personnel Details'!$P$35="","", 'Personnel Details'!$P$35), IF(AND(NOT('Personnel Details'!$I$35=""), $B39&gt;='Personnel Details'!$I$35), IF('Personnel Details'!$K$35="", "", 'Personnel Details'!$K$35), IF('Personnel Details'!$F$35="", "", 'Personnel Details'!$F$35))))</f>
        <v/>
      </c>
      <c r="MJ39" s="79" t="str">
        <f>IF(MH$9="", "", IF(AND(NOT('Personnel Details'!$N$35=""), $B39&gt;='Personnel Details'!$N$35), 'Personnel Details'!$Q$35, IF(AND(NOT('Personnel Details'!$I$35=""), $B39&gt;='Personnel Details'!$I$35), 'Personnel Details'!$L$35, 'Personnel Details'!$G$35)))</f>
        <v/>
      </c>
      <c r="MK39" s="59">
        <f t="shared" si="118"/>
        <v>0</v>
      </c>
      <c r="ML39" s="53"/>
      <c r="MN39" s="78" t="str">
        <f>IF(MN$9="", "", IF(AND(NOT('Personnel Details'!$N$36=""), $B39&gt;='Personnel Details'!$N$36), 'Personnel Details'!$O$36, IF(AND(NOT('Personnel Details'!$I$36=""), $B39&gt;='Personnel Details'!$I$36), 'Personnel Details'!$J$36, 'Personnel Details'!$E$36)))</f>
        <v/>
      </c>
      <c r="MO39" s="59" t="str">
        <f>IF(MN$9="", "", IF(AND(NOT('Personnel Details'!$N$36=""), $B39&gt;='Personnel Details'!$N$36), IF('Personnel Details'!$P$36="","", 'Personnel Details'!$P$36), IF(AND(NOT('Personnel Details'!$I$36=""), $B39&gt;='Personnel Details'!$I$36), IF('Personnel Details'!$K$36="", "", 'Personnel Details'!$K$36), IF('Personnel Details'!$F$36="", "", 'Personnel Details'!$F$36))))</f>
        <v/>
      </c>
      <c r="MP39" s="79" t="str">
        <f>IF(MN$9="", "", IF(AND(NOT('Personnel Details'!$N$36=""), $B39&gt;='Personnel Details'!$N$36), 'Personnel Details'!$Q$36, IF(AND(NOT('Personnel Details'!$I$36=""), $B39&gt;='Personnel Details'!$I$36), 'Personnel Details'!$L$36, 'Personnel Details'!$G$36)))</f>
        <v/>
      </c>
      <c r="MQ39" s="59">
        <f t="shared" si="119"/>
        <v>0</v>
      </c>
      <c r="MR39" s="53"/>
      <c r="MT39" s="78" t="str">
        <f>IF(MT$9="", "", IF(AND(NOT('Personnel Details'!$N$37=""), $B39&gt;='Personnel Details'!$N$37), 'Personnel Details'!$O$37, IF(AND(NOT('Personnel Details'!$I$37=""), $B39&gt;='Personnel Details'!$I$37), 'Personnel Details'!$J$37, 'Personnel Details'!$E$37)))</f>
        <v/>
      </c>
      <c r="MU39" s="59" t="str">
        <f>IF(MT$9="", "", IF(AND(NOT('Personnel Details'!$N$37=""), $B39&gt;='Personnel Details'!$N$37), IF('Personnel Details'!$P$37="","", 'Personnel Details'!$P$37), IF(AND(NOT('Personnel Details'!$I$37=""), $B39&gt;='Personnel Details'!$I$37), IF('Personnel Details'!$K$37="", "", 'Personnel Details'!$K$37), IF('Personnel Details'!$F$37="", "", 'Personnel Details'!$F$37))))</f>
        <v/>
      </c>
      <c r="MV39" s="79" t="str">
        <f>IF(MT$9="", "", IF(AND(NOT('Personnel Details'!$N$37=""), $B39&gt;='Personnel Details'!$N$37), 'Personnel Details'!$Q$37, IF(AND(NOT('Personnel Details'!$I$37=""), $B39&gt;='Personnel Details'!$I$37), 'Personnel Details'!$L$37, 'Personnel Details'!$G$37)))</f>
        <v/>
      </c>
      <c r="MW39" s="59">
        <f t="shared" si="120"/>
        <v>0</v>
      </c>
      <c r="MX39" s="53"/>
      <c r="MZ39" s="78" t="str">
        <f>IF(MZ$9="", "", IF(AND(NOT('Personnel Details'!$N$38=""), $B39&gt;='Personnel Details'!$N$38), 'Personnel Details'!$O$38, IF(AND(NOT('Personnel Details'!$I$38=""), $B39&gt;='Personnel Details'!$I$38), 'Personnel Details'!$J$38, 'Personnel Details'!$E$38)))</f>
        <v/>
      </c>
      <c r="NA39" s="59" t="str">
        <f>IF(MZ$9="", "", IF(AND(NOT('Personnel Details'!$N$38=""), $B39&gt;='Personnel Details'!$N$38), IF('Personnel Details'!$P$38="","", 'Personnel Details'!$P$38), IF(AND(NOT('Personnel Details'!$I$38=""), $B39&gt;='Personnel Details'!$I$38), IF('Personnel Details'!$K$38="", "", 'Personnel Details'!$K$38), IF('Personnel Details'!$F$38="", "", 'Personnel Details'!$F$38))))</f>
        <v/>
      </c>
      <c r="NB39" s="79" t="str">
        <f>IF(MZ$9="", "", IF(AND(NOT('Personnel Details'!$N$38=""), $B39&gt;='Personnel Details'!$N$38), 'Personnel Details'!$Q$38, IF(AND(NOT('Personnel Details'!$I$38=""), $B39&gt;='Personnel Details'!$I$38), 'Personnel Details'!$L$38, 'Personnel Details'!$G$38)))</f>
        <v/>
      </c>
      <c r="NC39" s="59">
        <f t="shared" si="121"/>
        <v>0</v>
      </c>
      <c r="ND39" s="53"/>
      <c r="NF39" s="78" t="str">
        <f>IF(NF$9="", "", IF(AND(NOT('Personnel Details'!$N$39=""), $B39&gt;='Personnel Details'!$N$39), 'Personnel Details'!$O$39, IF(AND(NOT('Personnel Details'!$I$39=""), $B39&gt;='Personnel Details'!$I$39), 'Personnel Details'!$J$39, 'Personnel Details'!$E$39)))</f>
        <v/>
      </c>
      <c r="NG39" s="59" t="str">
        <f>IF(NF$9="", "", IF(AND(NOT('Personnel Details'!$N$39=""), $B39&gt;='Personnel Details'!$N$39), IF('Personnel Details'!$P$39="","", 'Personnel Details'!$P$39), IF(AND(NOT('Personnel Details'!$I$39=""), $B39&gt;='Personnel Details'!$I$39), IF('Personnel Details'!$K$39="", "", 'Personnel Details'!$K$39), IF('Personnel Details'!$F$39="", "", 'Personnel Details'!$F$39))))</f>
        <v/>
      </c>
      <c r="NH39" s="79" t="str">
        <f>IF(NF$9="", "", IF(AND(NOT('Personnel Details'!$N$39=""), $B39&gt;='Personnel Details'!$N$39), 'Personnel Details'!$Q$39, IF(AND(NOT('Personnel Details'!$I$39=""), $B39&gt;='Personnel Details'!$I$39), 'Personnel Details'!$L$39, 'Personnel Details'!$G$39)))</f>
        <v/>
      </c>
      <c r="NI39" s="59">
        <f t="shared" si="122"/>
        <v>0</v>
      </c>
      <c r="NJ39" s="53"/>
      <c r="NL39" s="78" t="str">
        <f>IF(NL$9="", "", IF(AND(NOT('Personnel Details'!$N$40=""), $B39&gt;='Personnel Details'!$N$40), 'Personnel Details'!$O$40, IF(AND(NOT('Personnel Details'!$I$40=""), $B39&gt;='Personnel Details'!$I$40), 'Personnel Details'!$J$40, 'Personnel Details'!$E$40)))</f>
        <v/>
      </c>
      <c r="NM39" s="59" t="str">
        <f>IF(NL$9="", "", IF(AND(NOT('Personnel Details'!$N$40=""), $B39&gt;='Personnel Details'!$N$40), IF('Personnel Details'!$P$40="","", 'Personnel Details'!$P$40), IF(AND(NOT('Personnel Details'!$I$40=""), $B39&gt;='Personnel Details'!$I$40), IF('Personnel Details'!$K$40="", "", 'Personnel Details'!$K$40), IF('Personnel Details'!$F$40="", "", 'Personnel Details'!$F$40))))</f>
        <v/>
      </c>
      <c r="NN39" s="79" t="str">
        <f>IF(NL$9="", "", IF(AND(NOT('Personnel Details'!$N$40=""), $B39&gt;='Personnel Details'!$N$40), 'Personnel Details'!$Q$40, IF(AND(NOT('Personnel Details'!$I$40=""), $B39&gt;='Personnel Details'!$I$40), 'Personnel Details'!$L$40, 'Personnel Details'!$G$40)))</f>
        <v/>
      </c>
      <c r="NO39" s="59">
        <f t="shared" si="123"/>
        <v>0</v>
      </c>
      <c r="NP39" s="53"/>
    </row>
    <row r="40" spans="1:380" x14ac:dyDescent="0.25">
      <c r="A40" s="32"/>
      <c r="B40" s="113">
        <f>IFERROR(IF(B39+1&gt;'Personnel Details'!$U$5, "", B39+1), "")</f>
        <v>43860</v>
      </c>
      <c r="C40" s="32"/>
      <c r="D40" s="120"/>
      <c r="E40" s="13" t="str">
        <f t="shared" si="2"/>
        <v/>
      </c>
      <c r="F40" s="13" t="str">
        <f t="shared" si="33"/>
        <v/>
      </c>
      <c r="G40" s="56" t="str">
        <f t="shared" si="124"/>
        <v/>
      </c>
      <c r="H40" s="16" t="str">
        <f t="shared" si="34"/>
        <v/>
      </c>
      <c r="I40" s="32"/>
      <c r="J40" s="120"/>
      <c r="K40" s="62" t="str">
        <f t="shared" si="3"/>
        <v/>
      </c>
      <c r="L40" s="62" t="str">
        <f t="shared" si="35"/>
        <v/>
      </c>
      <c r="M40" s="65" t="str">
        <f t="shared" si="125"/>
        <v/>
      </c>
      <c r="N40" s="68" t="str">
        <f t="shared" si="36"/>
        <v/>
      </c>
      <c r="O40" s="32"/>
      <c r="P40" s="120"/>
      <c r="Q40" s="62" t="str">
        <f t="shared" si="4"/>
        <v/>
      </c>
      <c r="R40" s="62" t="str">
        <f t="shared" si="37"/>
        <v/>
      </c>
      <c r="S40" s="65" t="str">
        <f t="shared" si="126"/>
        <v/>
      </c>
      <c r="T40" s="68" t="str">
        <f t="shared" si="38"/>
        <v/>
      </c>
      <c r="U40" s="32"/>
      <c r="V40" s="120"/>
      <c r="W40" s="62" t="str">
        <f t="shared" si="5"/>
        <v/>
      </c>
      <c r="X40" s="62" t="str">
        <f t="shared" si="39"/>
        <v/>
      </c>
      <c r="Y40" s="65" t="str">
        <f t="shared" si="127"/>
        <v/>
      </c>
      <c r="Z40" s="68" t="str">
        <f t="shared" si="40"/>
        <v/>
      </c>
      <c r="AA40" s="32"/>
      <c r="AB40" s="120"/>
      <c r="AC40" s="62" t="str">
        <f t="shared" si="6"/>
        <v/>
      </c>
      <c r="AD40" s="62" t="str">
        <f t="shared" si="41"/>
        <v/>
      </c>
      <c r="AE40" s="65" t="str">
        <f t="shared" si="128"/>
        <v/>
      </c>
      <c r="AF40" s="68" t="str">
        <f t="shared" si="42"/>
        <v/>
      </c>
      <c r="AG40" s="32"/>
      <c r="AH40" s="120"/>
      <c r="AI40" s="62" t="str">
        <f t="shared" si="7"/>
        <v/>
      </c>
      <c r="AJ40" s="62" t="str">
        <f t="shared" si="43"/>
        <v/>
      </c>
      <c r="AK40" s="65" t="str">
        <f t="shared" si="129"/>
        <v/>
      </c>
      <c r="AL40" s="68" t="str">
        <f t="shared" si="44"/>
        <v/>
      </c>
      <c r="AM40" s="32"/>
      <c r="AN40" s="120"/>
      <c r="AO40" s="62" t="str">
        <f t="shared" si="8"/>
        <v/>
      </c>
      <c r="AP40" s="62" t="str">
        <f t="shared" si="45"/>
        <v/>
      </c>
      <c r="AQ40" s="65" t="str">
        <f t="shared" si="130"/>
        <v/>
      </c>
      <c r="AR40" s="68" t="str">
        <f t="shared" si="46"/>
        <v/>
      </c>
      <c r="AS40" s="32"/>
      <c r="AT40" s="120"/>
      <c r="AU40" s="62" t="str">
        <f t="shared" si="9"/>
        <v/>
      </c>
      <c r="AV40" s="62" t="str">
        <f t="shared" si="47"/>
        <v/>
      </c>
      <c r="AW40" s="65" t="str">
        <f t="shared" si="131"/>
        <v/>
      </c>
      <c r="AX40" s="68" t="str">
        <f t="shared" si="48"/>
        <v/>
      </c>
      <c r="AY40" s="32"/>
      <c r="AZ40" s="120"/>
      <c r="BA40" s="62" t="str">
        <f t="shared" si="10"/>
        <v/>
      </c>
      <c r="BB40" s="62" t="str">
        <f t="shared" si="49"/>
        <v/>
      </c>
      <c r="BC40" s="65" t="str">
        <f t="shared" si="132"/>
        <v/>
      </c>
      <c r="BD40" s="68" t="str">
        <f t="shared" si="50"/>
        <v/>
      </c>
      <c r="BE40" s="32"/>
      <c r="BF40" s="120"/>
      <c r="BG40" s="62" t="str">
        <f t="shared" si="11"/>
        <v/>
      </c>
      <c r="BH40" s="62" t="str">
        <f t="shared" si="51"/>
        <v/>
      </c>
      <c r="BI40" s="65" t="str">
        <f t="shared" si="133"/>
        <v/>
      </c>
      <c r="BJ40" s="68" t="str">
        <f t="shared" si="52"/>
        <v/>
      </c>
      <c r="BK40" s="32"/>
      <c r="BL40" s="120"/>
      <c r="BM40" s="62" t="str">
        <f t="shared" si="12"/>
        <v/>
      </c>
      <c r="BN40" s="62" t="str">
        <f t="shared" si="53"/>
        <v/>
      </c>
      <c r="BO40" s="65" t="str">
        <f t="shared" si="134"/>
        <v/>
      </c>
      <c r="BP40" s="68" t="str">
        <f t="shared" si="54"/>
        <v/>
      </c>
      <c r="BQ40" s="32"/>
      <c r="BR40" s="120"/>
      <c r="BS40" s="62" t="str">
        <f t="shared" si="13"/>
        <v/>
      </c>
      <c r="BT40" s="62" t="str">
        <f t="shared" si="55"/>
        <v/>
      </c>
      <c r="BU40" s="65" t="str">
        <f t="shared" si="135"/>
        <v/>
      </c>
      <c r="BV40" s="68" t="str">
        <f t="shared" si="56"/>
        <v/>
      </c>
      <c r="BW40" s="32"/>
      <c r="BX40" s="120"/>
      <c r="BY40" s="62" t="str">
        <f t="shared" si="14"/>
        <v/>
      </c>
      <c r="BZ40" s="62" t="str">
        <f t="shared" si="57"/>
        <v/>
      </c>
      <c r="CA40" s="65" t="str">
        <f t="shared" si="136"/>
        <v/>
      </c>
      <c r="CB40" s="68" t="str">
        <f t="shared" si="58"/>
        <v/>
      </c>
      <c r="CC40" s="32"/>
      <c r="CD40" s="120"/>
      <c r="CE40" s="62" t="str">
        <f t="shared" si="15"/>
        <v/>
      </c>
      <c r="CF40" s="62" t="str">
        <f t="shared" si="59"/>
        <v/>
      </c>
      <c r="CG40" s="65" t="str">
        <f t="shared" si="137"/>
        <v/>
      </c>
      <c r="CH40" s="68" t="str">
        <f t="shared" si="60"/>
        <v/>
      </c>
      <c r="CI40" s="32"/>
      <c r="CJ40" s="120"/>
      <c r="CK40" s="62" t="str">
        <f t="shared" si="16"/>
        <v/>
      </c>
      <c r="CL40" s="62" t="str">
        <f t="shared" si="61"/>
        <v/>
      </c>
      <c r="CM40" s="65" t="str">
        <f t="shared" si="138"/>
        <v/>
      </c>
      <c r="CN40" s="68" t="str">
        <f t="shared" si="62"/>
        <v/>
      </c>
      <c r="CO40" s="32"/>
      <c r="CP40" s="120"/>
      <c r="CQ40" s="62" t="str">
        <f t="shared" si="17"/>
        <v/>
      </c>
      <c r="CR40" s="62" t="str">
        <f t="shared" si="63"/>
        <v/>
      </c>
      <c r="CS40" s="65" t="str">
        <f t="shared" si="139"/>
        <v/>
      </c>
      <c r="CT40" s="68" t="str">
        <f t="shared" si="64"/>
        <v/>
      </c>
      <c r="CU40" s="32"/>
      <c r="CV40" s="120"/>
      <c r="CW40" s="62" t="str">
        <f t="shared" si="18"/>
        <v/>
      </c>
      <c r="CX40" s="62" t="str">
        <f t="shared" si="65"/>
        <v/>
      </c>
      <c r="CY40" s="65" t="str">
        <f t="shared" si="140"/>
        <v/>
      </c>
      <c r="CZ40" s="68" t="str">
        <f t="shared" si="66"/>
        <v/>
      </c>
      <c r="DA40" s="32"/>
      <c r="DB40" s="120"/>
      <c r="DC40" s="62" t="str">
        <f t="shared" si="19"/>
        <v/>
      </c>
      <c r="DD40" s="62" t="str">
        <f t="shared" si="67"/>
        <v/>
      </c>
      <c r="DE40" s="65" t="str">
        <f t="shared" si="141"/>
        <v/>
      </c>
      <c r="DF40" s="68" t="str">
        <f t="shared" si="68"/>
        <v/>
      </c>
      <c r="DG40" s="32"/>
      <c r="DH40" s="120"/>
      <c r="DI40" s="62" t="str">
        <f t="shared" si="20"/>
        <v/>
      </c>
      <c r="DJ40" s="62" t="str">
        <f t="shared" si="69"/>
        <v/>
      </c>
      <c r="DK40" s="65" t="str">
        <f t="shared" si="142"/>
        <v/>
      </c>
      <c r="DL40" s="68" t="str">
        <f t="shared" si="70"/>
        <v/>
      </c>
      <c r="DM40" s="32"/>
      <c r="DN40" s="120"/>
      <c r="DO40" s="62" t="str">
        <f t="shared" si="21"/>
        <v/>
      </c>
      <c r="DP40" s="62" t="str">
        <f t="shared" si="71"/>
        <v/>
      </c>
      <c r="DQ40" s="65" t="str">
        <f t="shared" si="143"/>
        <v/>
      </c>
      <c r="DR40" s="68" t="str">
        <f t="shared" si="72"/>
        <v/>
      </c>
      <c r="DS40" s="32"/>
      <c r="DT40" s="120"/>
      <c r="DU40" s="62" t="str">
        <f t="shared" si="22"/>
        <v/>
      </c>
      <c r="DV40" s="62" t="str">
        <f t="shared" si="73"/>
        <v/>
      </c>
      <c r="DW40" s="65" t="str">
        <f t="shared" si="144"/>
        <v/>
      </c>
      <c r="DX40" s="68" t="str">
        <f t="shared" si="74"/>
        <v/>
      </c>
      <c r="DY40" s="32"/>
      <c r="DZ40" s="120"/>
      <c r="EA40" s="62" t="str">
        <f t="shared" si="23"/>
        <v/>
      </c>
      <c r="EB40" s="62" t="str">
        <f t="shared" si="75"/>
        <v/>
      </c>
      <c r="EC40" s="65" t="str">
        <f t="shared" si="145"/>
        <v/>
      </c>
      <c r="ED40" s="68" t="str">
        <f t="shared" si="76"/>
        <v/>
      </c>
      <c r="EE40" s="32"/>
      <c r="EF40" s="120"/>
      <c r="EG40" s="62" t="str">
        <f t="shared" si="24"/>
        <v/>
      </c>
      <c r="EH40" s="62" t="str">
        <f t="shared" si="77"/>
        <v/>
      </c>
      <c r="EI40" s="65" t="str">
        <f t="shared" si="146"/>
        <v/>
      </c>
      <c r="EJ40" s="68" t="str">
        <f t="shared" si="78"/>
        <v/>
      </c>
      <c r="EK40" s="32"/>
      <c r="EL40" s="120"/>
      <c r="EM40" s="62" t="str">
        <f t="shared" si="25"/>
        <v/>
      </c>
      <c r="EN40" s="62" t="str">
        <f t="shared" si="79"/>
        <v/>
      </c>
      <c r="EO40" s="65" t="str">
        <f t="shared" si="147"/>
        <v/>
      </c>
      <c r="EP40" s="68" t="str">
        <f t="shared" si="80"/>
        <v/>
      </c>
      <c r="EQ40" s="32"/>
      <c r="ER40" s="120"/>
      <c r="ES40" s="62" t="str">
        <f t="shared" si="26"/>
        <v/>
      </c>
      <c r="ET40" s="62" t="str">
        <f t="shared" si="81"/>
        <v/>
      </c>
      <c r="EU40" s="65" t="str">
        <f t="shared" si="148"/>
        <v/>
      </c>
      <c r="EV40" s="68" t="str">
        <f t="shared" si="82"/>
        <v/>
      </c>
      <c r="EW40" s="32"/>
      <c r="EX40" s="120"/>
      <c r="EY40" s="62" t="str">
        <f t="shared" si="27"/>
        <v/>
      </c>
      <c r="EZ40" s="62" t="str">
        <f t="shared" si="83"/>
        <v/>
      </c>
      <c r="FA40" s="65" t="str">
        <f t="shared" si="149"/>
        <v/>
      </c>
      <c r="FB40" s="68" t="str">
        <f t="shared" si="84"/>
        <v/>
      </c>
      <c r="FC40" s="32"/>
      <c r="FD40" s="120"/>
      <c r="FE40" s="62" t="str">
        <f t="shared" si="28"/>
        <v/>
      </c>
      <c r="FF40" s="62" t="str">
        <f t="shared" si="85"/>
        <v/>
      </c>
      <c r="FG40" s="65" t="str">
        <f t="shared" si="150"/>
        <v/>
      </c>
      <c r="FH40" s="68" t="str">
        <f t="shared" si="86"/>
        <v/>
      </c>
      <c r="FI40" s="32"/>
      <c r="FJ40" s="120"/>
      <c r="FK40" s="62" t="str">
        <f t="shared" si="29"/>
        <v/>
      </c>
      <c r="FL40" s="62" t="str">
        <f t="shared" si="87"/>
        <v/>
      </c>
      <c r="FM40" s="65" t="str">
        <f t="shared" si="151"/>
        <v/>
      </c>
      <c r="FN40" s="68" t="str">
        <f t="shared" si="88"/>
        <v/>
      </c>
      <c r="FO40" s="32"/>
      <c r="FP40" s="120"/>
      <c r="FQ40" s="62" t="str">
        <f t="shared" si="30"/>
        <v/>
      </c>
      <c r="FR40" s="62" t="str">
        <f t="shared" si="89"/>
        <v/>
      </c>
      <c r="FS40" s="65" t="str">
        <f t="shared" si="152"/>
        <v/>
      </c>
      <c r="FT40" s="68" t="str">
        <f t="shared" si="90"/>
        <v/>
      </c>
      <c r="FU40" s="32"/>
      <c r="FV40" s="120"/>
      <c r="FW40" s="62" t="str">
        <f t="shared" si="31"/>
        <v/>
      </c>
      <c r="FX40" s="62" t="str">
        <f t="shared" si="91"/>
        <v/>
      </c>
      <c r="FY40" s="65" t="str">
        <f t="shared" si="153"/>
        <v/>
      </c>
      <c r="FZ40" s="68" t="str">
        <f t="shared" si="92"/>
        <v/>
      </c>
      <c r="GA40" s="32"/>
      <c r="GC40" s="7" t="str">
        <f t="shared" si="93"/>
        <v>Jan 2020</v>
      </c>
      <c r="GD40" s="7" t="str">
        <f t="shared" ca="1" si="32"/>
        <v/>
      </c>
      <c r="GT40" s="71">
        <f>IF(GT$9="", "", IF(AND(NOT('Personnel Details'!$N$11=""), $B40&gt;='Personnel Details'!$N$11), 'Personnel Details'!$O$11, IF(AND(NOT('Personnel Details'!$I$11=""), $B40&gt;='Personnel Details'!$I$11), 'Personnel Details'!$J$11, 'Personnel Details'!$E$11)))</f>
        <v>0.8</v>
      </c>
      <c r="GU40" s="59" t="str">
        <f>IF(GT$9="", "", IF(AND(NOT('Personnel Details'!$N$11=""), $B40&gt;='Personnel Details'!$N$11), IF('Personnel Details'!$P$11="","", 'Personnel Details'!$P$11), IF(AND(NOT('Personnel Details'!$I$11=""), $B40&gt;='Personnel Details'!$I$11), IF('Personnel Details'!$K$11="", "", 'Personnel Details'!$K$11), IF('Personnel Details'!$F$11="", "", 'Personnel Details'!$F$11))))</f>
        <v/>
      </c>
      <c r="GV40" s="74">
        <f>IF(GT$9="", "", IF(AND(NOT('Personnel Details'!$N$11=""), $B40&gt;='Personnel Details'!$N$11), 'Personnel Details'!$Q$11, IF(AND(NOT('Personnel Details'!$I$11=""), $B40&gt;='Personnel Details'!$I$11), 'Personnel Details'!$L$11, 'Personnel Details'!$G$11)))</f>
        <v>0</v>
      </c>
      <c r="GW40" s="59">
        <f t="shared" si="94"/>
        <v>1280</v>
      </c>
      <c r="GX40" s="53"/>
      <c r="GZ40" s="78">
        <f>IF(GZ$9="", "", IF(AND(NOT('Personnel Details'!$N$12=""), $B40&gt;='Personnel Details'!$N$12), 'Personnel Details'!$O$12, IF(AND(NOT('Personnel Details'!$I$12=""), $B40&gt;='Personnel Details'!$I$12), 'Personnel Details'!$J$12, 'Personnel Details'!$E$12)))</f>
        <v>0.8</v>
      </c>
      <c r="HA40" s="59" t="str">
        <f>IF(GZ$9="", "", IF(AND(NOT('Personnel Details'!$N$12=""), $B40&gt;='Personnel Details'!$N$12), IF('Personnel Details'!$P$12="","", 'Personnel Details'!$P$12), IF(AND(NOT('Personnel Details'!$I$12=""), $B40&gt;='Personnel Details'!$I$12), IF('Personnel Details'!$K$12="", "", 'Personnel Details'!$K$12), IF('Personnel Details'!$F$12="", "", 'Personnel Details'!$F$12))))</f>
        <v/>
      </c>
      <c r="HB40" s="79">
        <f>IF(GZ$9="", "", IF(AND(NOT('Personnel Details'!$N$12=""), $B40&gt;='Personnel Details'!$N$12), 'Personnel Details'!$Q$12, IF(AND(NOT('Personnel Details'!$I$12=""), $B40&gt;='Personnel Details'!$I$12), 'Personnel Details'!$L$12, 'Personnel Details'!$G$12)))</f>
        <v>0</v>
      </c>
      <c r="HC40" s="59">
        <f t="shared" si="95"/>
        <v>1210</v>
      </c>
      <c r="HD40" s="53"/>
      <c r="HF40" s="78">
        <f>IF(HF$9="", "", IF(AND(NOT('Personnel Details'!$N$13=""), $B40&gt;='Personnel Details'!$N$13), 'Personnel Details'!$O$13, IF(AND(NOT('Personnel Details'!$I$13=""), $B40&gt;='Personnel Details'!$I$13), 'Personnel Details'!$J$13, 'Personnel Details'!$E$13)))</f>
        <v>0.8</v>
      </c>
      <c r="HG40" s="59" t="str">
        <f>IF(HF$9="", "", IF(AND(NOT('Personnel Details'!$N$13=""), $B40&gt;='Personnel Details'!$N$13), IF('Personnel Details'!$P$13="","", 'Personnel Details'!$P$13), IF(AND(NOT('Personnel Details'!$I$13=""), $B40&gt;='Personnel Details'!$I$13), IF('Personnel Details'!$K$13="", "", 'Personnel Details'!$K$13), IF('Personnel Details'!$F$13="", "", 'Personnel Details'!$F$13))))</f>
        <v/>
      </c>
      <c r="HH40" s="79">
        <f>IF(HF$9="", "", IF(AND(NOT('Personnel Details'!$N$13=""), $B40&gt;='Personnel Details'!$N$13), 'Personnel Details'!$Q$13, IF(AND(NOT('Personnel Details'!$I$13=""), $B40&gt;='Personnel Details'!$I$13), 'Personnel Details'!$L$13, 'Personnel Details'!$G$13)))</f>
        <v>0</v>
      </c>
      <c r="HI40" s="59">
        <f t="shared" si="96"/>
        <v>1230</v>
      </c>
      <c r="HJ40" s="53"/>
      <c r="HL40" s="78">
        <f>IF(HL$9="", "", IF(AND(NOT('Personnel Details'!$N$14=""), $B40&gt;='Personnel Details'!$N$14), 'Personnel Details'!$O$14, IF(AND(NOT('Personnel Details'!$I$14=""), $B40&gt;='Personnel Details'!$I$14), 'Personnel Details'!$J$14, 'Personnel Details'!$E$14)))</f>
        <v>0.8</v>
      </c>
      <c r="HM40" s="59">
        <f>IF(HL$9="", "", IF(AND(NOT('Personnel Details'!$N$14=""), $B40&gt;='Personnel Details'!$N$14), IF('Personnel Details'!$P$14="","", 'Personnel Details'!$P$14), IF(AND(NOT('Personnel Details'!$I$14=""), $B40&gt;='Personnel Details'!$I$14), IF('Personnel Details'!$K$14="", "", 'Personnel Details'!$K$14), IF('Personnel Details'!$F$14="", "", 'Personnel Details'!$F$14))))</f>
        <v>2000</v>
      </c>
      <c r="HN40" s="79">
        <f>IF(HL$9="", "", IF(AND(NOT('Personnel Details'!$N$14=""), $B40&gt;='Personnel Details'!$N$14), 'Personnel Details'!$Q$14, IF(AND(NOT('Personnel Details'!$I$14=""), $B40&gt;='Personnel Details'!$I$14), 'Personnel Details'!$L$14, 'Personnel Details'!$G$14)))</f>
        <v>0.85</v>
      </c>
      <c r="HO40" s="59">
        <f t="shared" si="97"/>
        <v>1260</v>
      </c>
      <c r="HP40" s="53"/>
      <c r="HR40" s="78" t="str">
        <f>IF(HR$9="", "", IF(AND(NOT('Personnel Details'!$N$15=""), $B40&gt;='Personnel Details'!$N$15), 'Personnel Details'!$O$15, IF(AND(NOT('Personnel Details'!$I$15=""), $B40&gt;='Personnel Details'!$I$15), 'Personnel Details'!$J$15, 'Personnel Details'!$E$15)))</f>
        <v/>
      </c>
      <c r="HS40" s="59" t="str">
        <f>IF(HR$9="", "", IF(AND(NOT('Personnel Details'!$N$15=""), $B40&gt;='Personnel Details'!$N$15), IF('Personnel Details'!$P$15="","", 'Personnel Details'!$P$15), IF(AND(NOT('Personnel Details'!$I$15=""), $B40&gt;='Personnel Details'!$I$15), IF('Personnel Details'!$K$15="", "", 'Personnel Details'!$K$15), IF('Personnel Details'!$F$15="", "", 'Personnel Details'!$F$15))))</f>
        <v/>
      </c>
      <c r="HT40" s="79" t="str">
        <f>IF(HR$9="", "", IF(AND(NOT('Personnel Details'!$N$15=""), $B40&gt;='Personnel Details'!$N$15), 'Personnel Details'!$Q$15, IF(AND(NOT('Personnel Details'!$I$15=""), $B40&gt;='Personnel Details'!$I$15), 'Personnel Details'!$L$15, 'Personnel Details'!$G$15)))</f>
        <v/>
      </c>
      <c r="HU40" s="59">
        <f t="shared" si="98"/>
        <v>0</v>
      </c>
      <c r="HV40" s="53"/>
      <c r="HX40" s="78" t="str">
        <f>IF(HX$9="", "", IF(AND(NOT('Personnel Details'!$N$16=""), $B40&gt;='Personnel Details'!$N$16), 'Personnel Details'!$O$16, IF(AND(NOT('Personnel Details'!$I$16=""), $B40&gt;='Personnel Details'!$I$16), 'Personnel Details'!$J$16, 'Personnel Details'!$E$16)))</f>
        <v/>
      </c>
      <c r="HY40" s="59" t="str">
        <f>IF(HX$9="", "", IF(AND(NOT('Personnel Details'!$N$16=""), $B40&gt;='Personnel Details'!$N$16), IF('Personnel Details'!$P$16="","", 'Personnel Details'!$P$16), IF(AND(NOT('Personnel Details'!$I$16=""), $B40&gt;='Personnel Details'!$I$16), IF('Personnel Details'!$K$16="", "", 'Personnel Details'!$K$16), IF('Personnel Details'!$F$16="", "", 'Personnel Details'!$F$16))))</f>
        <v/>
      </c>
      <c r="HZ40" s="79" t="str">
        <f>IF(HX$9="", "", IF(AND(NOT('Personnel Details'!$N$16=""), $B40&gt;='Personnel Details'!$N$16), 'Personnel Details'!$Q$16, IF(AND(NOT('Personnel Details'!$I$16=""), $B40&gt;='Personnel Details'!$I$16), 'Personnel Details'!$L$16, 'Personnel Details'!$G$16)))</f>
        <v/>
      </c>
      <c r="IA40" s="59">
        <f t="shared" si="99"/>
        <v>0</v>
      </c>
      <c r="IB40" s="53"/>
      <c r="ID40" s="78" t="str">
        <f>IF(ID$9="", "", IF(AND(NOT('Personnel Details'!$N$17=""), $B40&gt;='Personnel Details'!$N$17), 'Personnel Details'!$O$17, IF(AND(NOT('Personnel Details'!$I$17=""), $B40&gt;='Personnel Details'!$I$17), 'Personnel Details'!$J$17, 'Personnel Details'!$E$17)))</f>
        <v/>
      </c>
      <c r="IE40" s="59" t="str">
        <f>IF(ID$9="", "", IF(AND(NOT('Personnel Details'!$N$17=""), $B40&gt;='Personnel Details'!$N$17), IF('Personnel Details'!$P$17="","", 'Personnel Details'!$P$17), IF(AND(NOT('Personnel Details'!$I$17=""), $B40&gt;='Personnel Details'!$I$17), IF('Personnel Details'!$K$17="", "", 'Personnel Details'!$K$17), IF('Personnel Details'!$F$17="", "", 'Personnel Details'!$F$17))))</f>
        <v/>
      </c>
      <c r="IF40" s="79" t="str">
        <f>IF(ID$9="", "", IF(AND(NOT('Personnel Details'!$N$17=""), $B40&gt;='Personnel Details'!$N$17), 'Personnel Details'!$Q$17, IF(AND(NOT('Personnel Details'!$I$17=""), $B40&gt;='Personnel Details'!$I$17), 'Personnel Details'!$L$17, 'Personnel Details'!$G$17)))</f>
        <v/>
      </c>
      <c r="IG40" s="59">
        <f t="shared" si="100"/>
        <v>0</v>
      </c>
      <c r="IH40" s="53"/>
      <c r="IJ40" s="78" t="str">
        <f>IF(IJ$9="", "", IF(AND(NOT('Personnel Details'!$N$18=""), $B40&gt;='Personnel Details'!$N$18), 'Personnel Details'!$O$18, IF(AND(NOT('Personnel Details'!$I$18=""), $B40&gt;='Personnel Details'!$I$18), 'Personnel Details'!$J$18, 'Personnel Details'!$E$18)))</f>
        <v/>
      </c>
      <c r="IK40" s="59" t="str">
        <f>IF(IJ$9="", "", IF(AND(NOT('Personnel Details'!$N$18=""), $B40&gt;='Personnel Details'!$N$18), IF('Personnel Details'!$P$18="","", 'Personnel Details'!$P$18), IF(AND(NOT('Personnel Details'!$I$18=""), $B40&gt;='Personnel Details'!$I$18), IF('Personnel Details'!$K$18="", "", 'Personnel Details'!$K$18), IF('Personnel Details'!$F$18="", "", 'Personnel Details'!$F$18))))</f>
        <v/>
      </c>
      <c r="IL40" s="79" t="str">
        <f>IF(IJ$9="", "", IF(AND(NOT('Personnel Details'!$N$18=""), $B40&gt;='Personnel Details'!$N$18), 'Personnel Details'!$Q$18, IF(AND(NOT('Personnel Details'!$I$18=""), $B40&gt;='Personnel Details'!$I$18), 'Personnel Details'!$L$18, 'Personnel Details'!$G$18)))</f>
        <v/>
      </c>
      <c r="IM40" s="59">
        <f t="shared" si="101"/>
        <v>0</v>
      </c>
      <c r="IN40" s="53"/>
      <c r="IP40" s="78" t="str">
        <f>IF(IP$9="", "", IF(AND(NOT('Personnel Details'!$N$19=""), $B40&gt;='Personnel Details'!$N$19), 'Personnel Details'!$O$19, IF(AND(NOT('Personnel Details'!$I$19=""), $B40&gt;='Personnel Details'!$I$19), 'Personnel Details'!$J$19, 'Personnel Details'!$E$19)))</f>
        <v/>
      </c>
      <c r="IQ40" s="59" t="str">
        <f>IF(IP$9="", "", IF(AND(NOT('Personnel Details'!$N$19=""), $B40&gt;='Personnel Details'!$N$19), IF('Personnel Details'!$P$19="","", 'Personnel Details'!$P$19), IF(AND(NOT('Personnel Details'!$I$19=""), $B40&gt;='Personnel Details'!$I$19), IF('Personnel Details'!$K$19="", "", 'Personnel Details'!$K$19), IF('Personnel Details'!$F$19="", "", 'Personnel Details'!$F$19))))</f>
        <v/>
      </c>
      <c r="IR40" s="79" t="str">
        <f>IF(IP$9="", "", IF(AND(NOT('Personnel Details'!$N$19=""), $B40&gt;='Personnel Details'!$N$19), 'Personnel Details'!$Q$19, IF(AND(NOT('Personnel Details'!$I$19=""), $B40&gt;='Personnel Details'!$I$19), 'Personnel Details'!$L$19, 'Personnel Details'!$G$19)))</f>
        <v/>
      </c>
      <c r="IS40" s="59">
        <f t="shared" si="102"/>
        <v>0</v>
      </c>
      <c r="IT40" s="53"/>
      <c r="IV40" s="78" t="str">
        <f>IF(IV$9="", "", IF(AND(NOT('Personnel Details'!$N$20=""), $B40&gt;='Personnel Details'!$N$20), 'Personnel Details'!$O$20, IF(AND(NOT('Personnel Details'!$I$20=""), $B40&gt;='Personnel Details'!$I$20), 'Personnel Details'!$J$20, 'Personnel Details'!$E$20)))</f>
        <v/>
      </c>
      <c r="IW40" s="59" t="str">
        <f>IF(IV$9="", "", IF(AND(NOT('Personnel Details'!$N$20=""), $B40&gt;='Personnel Details'!$N$20), IF('Personnel Details'!$P$20="","", 'Personnel Details'!$P$20), IF(AND(NOT('Personnel Details'!$I$20=""), $B40&gt;='Personnel Details'!$I$20), IF('Personnel Details'!$K$20="", "", 'Personnel Details'!$K$20), IF('Personnel Details'!$F$20="", "", 'Personnel Details'!$F$20))))</f>
        <v/>
      </c>
      <c r="IX40" s="79" t="str">
        <f>IF(IV$9="", "", IF(AND(NOT('Personnel Details'!$N$20=""), $B40&gt;='Personnel Details'!$N$20), 'Personnel Details'!$Q$20, IF(AND(NOT('Personnel Details'!$I$20=""), $B40&gt;='Personnel Details'!$I$20), 'Personnel Details'!$L$20, 'Personnel Details'!$G$20)))</f>
        <v/>
      </c>
      <c r="IY40" s="59">
        <f t="shared" si="103"/>
        <v>0</v>
      </c>
      <c r="IZ40" s="53"/>
      <c r="JB40" s="78" t="str">
        <f>IF(JB$9="", "", IF(AND(NOT('Personnel Details'!$N$21=""), $B40&gt;='Personnel Details'!$N$21), 'Personnel Details'!$O$21, IF(AND(NOT('Personnel Details'!$I$21=""), $B40&gt;='Personnel Details'!$I$21), 'Personnel Details'!$J$21, 'Personnel Details'!$E$21)))</f>
        <v/>
      </c>
      <c r="JC40" s="59" t="str">
        <f>IF(JB$9="", "", IF(AND(NOT('Personnel Details'!$N$21=""), $B40&gt;='Personnel Details'!$N$21), IF('Personnel Details'!$P$21="","", 'Personnel Details'!$P$21), IF(AND(NOT('Personnel Details'!$I$21=""), $B40&gt;='Personnel Details'!$I$21), IF('Personnel Details'!$K$21="", "", 'Personnel Details'!$K$21), IF('Personnel Details'!$F$21="", "", 'Personnel Details'!$F$21))))</f>
        <v/>
      </c>
      <c r="JD40" s="79" t="str">
        <f>IF(JB$9="", "", IF(AND(NOT('Personnel Details'!$N$21=""), $B40&gt;='Personnel Details'!$N$21), 'Personnel Details'!$Q$21, IF(AND(NOT('Personnel Details'!$I$21=""), $B40&gt;='Personnel Details'!$I$21), 'Personnel Details'!$L$21, 'Personnel Details'!$G$21)))</f>
        <v/>
      </c>
      <c r="JE40" s="59">
        <f t="shared" si="104"/>
        <v>0</v>
      </c>
      <c r="JF40" s="53"/>
      <c r="JH40" s="78" t="str">
        <f>IF(JH$9="", "", IF(AND(NOT('Personnel Details'!$N$22=""), $B40&gt;='Personnel Details'!$N$22), 'Personnel Details'!$O$22, IF(AND(NOT('Personnel Details'!$I$22=""), $B40&gt;='Personnel Details'!$I$22), 'Personnel Details'!$J$22, 'Personnel Details'!$E$22)))</f>
        <v/>
      </c>
      <c r="JI40" s="59" t="str">
        <f>IF(JH$9="", "", IF(AND(NOT('Personnel Details'!$N$22=""), $B40&gt;='Personnel Details'!$N$22), IF('Personnel Details'!$P$22="","", 'Personnel Details'!$P$22), IF(AND(NOT('Personnel Details'!$I$22=""), $B40&gt;='Personnel Details'!$I$22), IF('Personnel Details'!$K$22="", "", 'Personnel Details'!$K$22), IF('Personnel Details'!$F$22="", "", 'Personnel Details'!$F$22))))</f>
        <v/>
      </c>
      <c r="JJ40" s="79" t="str">
        <f>IF(JH$9="", "", IF(AND(NOT('Personnel Details'!$N$22=""), $B40&gt;='Personnel Details'!$N$22), 'Personnel Details'!$Q$22, IF(AND(NOT('Personnel Details'!$I$22=""), $B40&gt;='Personnel Details'!$I$22), 'Personnel Details'!$L$22, 'Personnel Details'!$G$22)))</f>
        <v/>
      </c>
      <c r="JK40" s="59">
        <f t="shared" si="105"/>
        <v>0</v>
      </c>
      <c r="JL40" s="53"/>
      <c r="JN40" s="78" t="str">
        <f>IF(JN$9="", "", IF(AND(NOT('Personnel Details'!$N$23=""), $B40&gt;='Personnel Details'!$N$23), 'Personnel Details'!$O$23, IF(AND(NOT('Personnel Details'!$I$23=""), $B40&gt;='Personnel Details'!$I$23), 'Personnel Details'!$J$23, 'Personnel Details'!$E$23)))</f>
        <v/>
      </c>
      <c r="JO40" s="59" t="str">
        <f>IF(JN$9="", "", IF(AND(NOT('Personnel Details'!$N$23=""), $B40&gt;='Personnel Details'!$N$23), IF('Personnel Details'!$P$23="","", 'Personnel Details'!$P$23), IF(AND(NOT('Personnel Details'!$I$23=""), $B40&gt;='Personnel Details'!$I$23), IF('Personnel Details'!$K$23="", "", 'Personnel Details'!$K$23), IF('Personnel Details'!$F$23="", "", 'Personnel Details'!$F$23))))</f>
        <v/>
      </c>
      <c r="JP40" s="79" t="str">
        <f>IF(JN$9="", "", IF(AND(NOT('Personnel Details'!$N$23=""), $B40&gt;='Personnel Details'!$N$23), 'Personnel Details'!$Q$23, IF(AND(NOT('Personnel Details'!$I$23=""), $B40&gt;='Personnel Details'!$I$23), 'Personnel Details'!$L$23, 'Personnel Details'!$G$23)))</f>
        <v/>
      </c>
      <c r="JQ40" s="59">
        <f t="shared" si="106"/>
        <v>0</v>
      </c>
      <c r="JR40" s="53"/>
      <c r="JT40" s="78" t="str">
        <f>IF(JT$9="", "", IF(AND(NOT('Personnel Details'!$N$24=""), $B40&gt;='Personnel Details'!$N$24), 'Personnel Details'!$O$24, IF(AND(NOT('Personnel Details'!$I$24=""), $B40&gt;='Personnel Details'!$I$24), 'Personnel Details'!$J$24, 'Personnel Details'!$E$24)))</f>
        <v/>
      </c>
      <c r="JU40" s="59" t="str">
        <f>IF(JT$9="", "", IF(AND(NOT('Personnel Details'!$N$24=""), $B40&gt;='Personnel Details'!$N$24), IF('Personnel Details'!$P$24="","", 'Personnel Details'!$P$24), IF(AND(NOT('Personnel Details'!$I$24=""), $B40&gt;='Personnel Details'!$I$24), IF('Personnel Details'!$K$24="", "", 'Personnel Details'!$K$24), IF('Personnel Details'!$F$24="", "", 'Personnel Details'!$F$24))))</f>
        <v/>
      </c>
      <c r="JV40" s="79" t="str">
        <f>IF(JT$9="", "", IF(AND(NOT('Personnel Details'!$N$24=""), $B40&gt;='Personnel Details'!$N$24), 'Personnel Details'!$Q$24, IF(AND(NOT('Personnel Details'!$I$24=""), $B40&gt;='Personnel Details'!$I$24), 'Personnel Details'!$L$24, 'Personnel Details'!$G$24)))</f>
        <v/>
      </c>
      <c r="JW40" s="59">
        <f t="shared" si="107"/>
        <v>0</v>
      </c>
      <c r="JX40" s="53"/>
      <c r="JZ40" s="78" t="str">
        <f>IF(JZ$9="", "", IF(AND(NOT('Personnel Details'!$N$25=""), $B40&gt;='Personnel Details'!$N$25), 'Personnel Details'!$O$25, IF(AND(NOT('Personnel Details'!$I$25=""), $B40&gt;='Personnel Details'!$I$25), 'Personnel Details'!$J$25, 'Personnel Details'!$E$25)))</f>
        <v/>
      </c>
      <c r="KA40" s="59" t="str">
        <f>IF(JZ$9="", "", IF(AND(NOT('Personnel Details'!$N$25=""), $B40&gt;='Personnel Details'!$N$25), IF('Personnel Details'!$P$25="","", 'Personnel Details'!$P$25), IF(AND(NOT('Personnel Details'!$I$25=""), $B40&gt;='Personnel Details'!$I$25), IF('Personnel Details'!$K$25="", "", 'Personnel Details'!$K$25), IF('Personnel Details'!$F$25="", "", 'Personnel Details'!$F$25))))</f>
        <v/>
      </c>
      <c r="KB40" s="79" t="str">
        <f>IF(JZ$9="", "", IF(AND(NOT('Personnel Details'!$N$25=""), $B40&gt;='Personnel Details'!$N$25), 'Personnel Details'!$Q$25, IF(AND(NOT('Personnel Details'!$I$25=""), $B40&gt;='Personnel Details'!$I$25), 'Personnel Details'!$L$25, 'Personnel Details'!$G$25)))</f>
        <v/>
      </c>
      <c r="KC40" s="59">
        <f t="shared" si="108"/>
        <v>0</v>
      </c>
      <c r="KD40" s="53"/>
      <c r="KF40" s="78" t="str">
        <f>IF(KF$9="", "", IF(AND(NOT('Personnel Details'!$N$26=""), $B40&gt;='Personnel Details'!$N$26), 'Personnel Details'!$O$26, IF(AND(NOT('Personnel Details'!$I$26=""), $B40&gt;='Personnel Details'!$I$26), 'Personnel Details'!$J$26, 'Personnel Details'!$E$26)))</f>
        <v/>
      </c>
      <c r="KG40" s="59" t="str">
        <f>IF(KF$9="", "", IF(AND(NOT('Personnel Details'!$N$26=""), $B40&gt;='Personnel Details'!$N$26), IF('Personnel Details'!$P$26="","", 'Personnel Details'!$P$26), IF(AND(NOT('Personnel Details'!$I$26=""), $B40&gt;='Personnel Details'!$I$26), IF('Personnel Details'!$K$26="", "", 'Personnel Details'!$K$26), IF('Personnel Details'!$F$26="", "", 'Personnel Details'!$F$26))))</f>
        <v/>
      </c>
      <c r="KH40" s="79" t="str">
        <f>IF(KF$9="", "", IF(AND(NOT('Personnel Details'!$N$26=""), $B40&gt;='Personnel Details'!$N$26), 'Personnel Details'!$Q$26, IF(AND(NOT('Personnel Details'!$I$26=""), $B40&gt;='Personnel Details'!$I$26), 'Personnel Details'!$L$26, 'Personnel Details'!$G$26)))</f>
        <v/>
      </c>
      <c r="KI40" s="59">
        <f t="shared" si="109"/>
        <v>0</v>
      </c>
      <c r="KJ40" s="53"/>
      <c r="KL40" s="78" t="str">
        <f>IF(KL$9="", "", IF(AND(NOT('Personnel Details'!$N$27=""), $B40&gt;='Personnel Details'!$N$27), 'Personnel Details'!$O$27, IF(AND(NOT('Personnel Details'!$I$27=""), $B40&gt;='Personnel Details'!$I$27), 'Personnel Details'!$J$27, 'Personnel Details'!$E$27)))</f>
        <v/>
      </c>
      <c r="KM40" s="59" t="str">
        <f>IF(KL$9="", "", IF(AND(NOT('Personnel Details'!$N$27=""), $B40&gt;='Personnel Details'!$N$27), IF('Personnel Details'!$P$27="","", 'Personnel Details'!$P$27), IF(AND(NOT('Personnel Details'!$I$27=""), $B40&gt;='Personnel Details'!$I$27), IF('Personnel Details'!$K$27="", "", 'Personnel Details'!$K$27), IF('Personnel Details'!$F$27="", "", 'Personnel Details'!$F$27))))</f>
        <v/>
      </c>
      <c r="KN40" s="79" t="str">
        <f>IF(KL$9="", "", IF(AND(NOT('Personnel Details'!$N$27=""), $B40&gt;='Personnel Details'!$N$27), 'Personnel Details'!$Q$27, IF(AND(NOT('Personnel Details'!$I$27=""), $B40&gt;='Personnel Details'!$I$27), 'Personnel Details'!$L$27, 'Personnel Details'!$G$27)))</f>
        <v/>
      </c>
      <c r="KO40" s="59">
        <f t="shared" si="110"/>
        <v>0</v>
      </c>
      <c r="KP40" s="53"/>
      <c r="KR40" s="78" t="str">
        <f>IF(KR$9="", "", IF(AND(NOT('Personnel Details'!$N$28=""), $B40&gt;='Personnel Details'!$N$28), 'Personnel Details'!$O$28, IF(AND(NOT('Personnel Details'!$I$28=""), $B40&gt;='Personnel Details'!$I$28), 'Personnel Details'!$J$28, 'Personnel Details'!$E$28)))</f>
        <v/>
      </c>
      <c r="KS40" s="59" t="str">
        <f>IF(KR$9="", "", IF(AND(NOT('Personnel Details'!$N$28=""), $B40&gt;='Personnel Details'!$N$28), IF('Personnel Details'!$P$28="","", 'Personnel Details'!$P$28), IF(AND(NOT('Personnel Details'!$I$28=""), $B40&gt;='Personnel Details'!$I$28), IF('Personnel Details'!$K$28="", "", 'Personnel Details'!$K$28), IF('Personnel Details'!$F$28="", "", 'Personnel Details'!$F$28))))</f>
        <v/>
      </c>
      <c r="KT40" s="79" t="str">
        <f>IF(KR$9="", "", IF(AND(NOT('Personnel Details'!$N$28=""), $B40&gt;='Personnel Details'!$N$28), 'Personnel Details'!$Q$28, IF(AND(NOT('Personnel Details'!$I$28=""), $B40&gt;='Personnel Details'!$I$28), 'Personnel Details'!$L$28, 'Personnel Details'!$G$28)))</f>
        <v/>
      </c>
      <c r="KU40" s="59">
        <f t="shared" si="111"/>
        <v>0</v>
      </c>
      <c r="KV40" s="53"/>
      <c r="KX40" s="78" t="str">
        <f>IF(KX$9="", "", IF(AND(NOT('Personnel Details'!$N$29=""), $B40&gt;='Personnel Details'!$N$29), 'Personnel Details'!$O$29, IF(AND(NOT('Personnel Details'!$I$29=""), $B40&gt;='Personnel Details'!$I$29), 'Personnel Details'!$J$29, 'Personnel Details'!$E$29)))</f>
        <v/>
      </c>
      <c r="KY40" s="59" t="str">
        <f>IF(KX$9="", "", IF(AND(NOT('Personnel Details'!$N$29=""), $B40&gt;='Personnel Details'!$N$29), IF('Personnel Details'!$P$29="","", 'Personnel Details'!$P$29), IF(AND(NOT('Personnel Details'!$I$29=""), $B40&gt;='Personnel Details'!$I$29), IF('Personnel Details'!$K$29="", "", 'Personnel Details'!$K$29), IF('Personnel Details'!$F$29="", "", 'Personnel Details'!$F$29))))</f>
        <v/>
      </c>
      <c r="KZ40" s="79" t="str">
        <f>IF(KX$9="", "", IF(AND(NOT('Personnel Details'!$N$29=""), $B40&gt;='Personnel Details'!$N$29), 'Personnel Details'!$Q$29, IF(AND(NOT('Personnel Details'!$I$29=""), $B40&gt;='Personnel Details'!$I$29), 'Personnel Details'!$L$29, 'Personnel Details'!$G$29)))</f>
        <v/>
      </c>
      <c r="LA40" s="59">
        <f t="shared" si="112"/>
        <v>0</v>
      </c>
      <c r="LB40" s="53"/>
      <c r="LD40" s="78" t="str">
        <f>IF(LD$9="", "", IF(AND(NOT('Personnel Details'!$N$30=""), $B40&gt;='Personnel Details'!$N$30), 'Personnel Details'!$O$30, IF(AND(NOT('Personnel Details'!$I$30=""), $B40&gt;='Personnel Details'!$I$30), 'Personnel Details'!$J$30, 'Personnel Details'!$E$30)))</f>
        <v/>
      </c>
      <c r="LE40" s="59" t="str">
        <f>IF(LD$9="", "", IF(AND(NOT('Personnel Details'!$N$30=""), $B40&gt;='Personnel Details'!$N$30), IF('Personnel Details'!$P$30="","", 'Personnel Details'!$P$30), IF(AND(NOT('Personnel Details'!$I$30=""), $B40&gt;='Personnel Details'!$I$30), IF('Personnel Details'!$K$30="", "", 'Personnel Details'!$K$30), IF('Personnel Details'!$F$30="", "", 'Personnel Details'!$F$30))))</f>
        <v/>
      </c>
      <c r="LF40" s="79" t="str">
        <f>IF(LD$9="", "", IF(AND(NOT('Personnel Details'!$N$30=""), $B40&gt;='Personnel Details'!$N$30), 'Personnel Details'!$Q$30, IF(AND(NOT('Personnel Details'!$I$30=""), $B40&gt;='Personnel Details'!$I$30), 'Personnel Details'!$L$30, 'Personnel Details'!$G$30)))</f>
        <v/>
      </c>
      <c r="LG40" s="59">
        <f t="shared" si="113"/>
        <v>0</v>
      </c>
      <c r="LH40" s="53"/>
      <c r="LJ40" s="78" t="str">
        <f>IF(LJ$9="", "", IF(AND(NOT('Personnel Details'!$N$31=""), $B40&gt;='Personnel Details'!$N$31), 'Personnel Details'!$O$31, IF(AND(NOT('Personnel Details'!$I$31=""), $B40&gt;='Personnel Details'!$I$31), 'Personnel Details'!$J$31, 'Personnel Details'!$E$31)))</f>
        <v/>
      </c>
      <c r="LK40" s="59" t="str">
        <f>IF(LJ$9="", "", IF(AND(NOT('Personnel Details'!$N$31=""), $B40&gt;='Personnel Details'!$N$31), IF('Personnel Details'!$P$31="","", 'Personnel Details'!$P$31), IF(AND(NOT('Personnel Details'!$I$31=""), $B40&gt;='Personnel Details'!$I$31), IF('Personnel Details'!$K$31="", "", 'Personnel Details'!$K$31), IF('Personnel Details'!$F$31="", "", 'Personnel Details'!$F$31))))</f>
        <v/>
      </c>
      <c r="LL40" s="79" t="str">
        <f>IF(LJ$9="", "", IF(AND(NOT('Personnel Details'!$N$31=""), $B40&gt;='Personnel Details'!$N$31), 'Personnel Details'!$Q$31, IF(AND(NOT('Personnel Details'!$I$31=""), $B40&gt;='Personnel Details'!$I$31), 'Personnel Details'!$L$31, 'Personnel Details'!$G$31)))</f>
        <v/>
      </c>
      <c r="LM40" s="59">
        <f t="shared" si="114"/>
        <v>0</v>
      </c>
      <c r="LN40" s="53"/>
      <c r="LP40" s="78" t="str">
        <f>IF(LP$9="", "", IF(AND(NOT('Personnel Details'!$N$32=""), $B40&gt;='Personnel Details'!$N$32), 'Personnel Details'!$O$32, IF(AND(NOT('Personnel Details'!$I$32=""), $B40&gt;='Personnel Details'!$I$32), 'Personnel Details'!$J$32, 'Personnel Details'!$E$32)))</f>
        <v/>
      </c>
      <c r="LQ40" s="59" t="str">
        <f>IF(LP$9="", "", IF(AND(NOT('Personnel Details'!$N$32=""), $B40&gt;='Personnel Details'!$N$32), IF('Personnel Details'!$P$32="","", 'Personnel Details'!$P$32), IF(AND(NOT('Personnel Details'!$I$32=""), $B40&gt;='Personnel Details'!$I$32), IF('Personnel Details'!$K$32="", "", 'Personnel Details'!$K$32), IF('Personnel Details'!$F$32="", "", 'Personnel Details'!$F$32))))</f>
        <v/>
      </c>
      <c r="LR40" s="79" t="str">
        <f>IF(LP$9="", "", IF(AND(NOT('Personnel Details'!$N$32=""), $B40&gt;='Personnel Details'!$N$32), 'Personnel Details'!$Q$32, IF(AND(NOT('Personnel Details'!$I$32=""), $B40&gt;='Personnel Details'!$I$32), 'Personnel Details'!$L$32, 'Personnel Details'!$G$32)))</f>
        <v/>
      </c>
      <c r="LS40" s="59">
        <f t="shared" si="115"/>
        <v>0</v>
      </c>
      <c r="LT40" s="53"/>
      <c r="LV40" s="78" t="str">
        <f>IF(LV$9="", "", IF(AND(NOT('Personnel Details'!$N$33=""), $B40&gt;='Personnel Details'!$N$33), 'Personnel Details'!$O$33, IF(AND(NOT('Personnel Details'!$I$33=""), $B40&gt;='Personnel Details'!$I$33), 'Personnel Details'!$J$33, 'Personnel Details'!$E$33)))</f>
        <v/>
      </c>
      <c r="LW40" s="59" t="str">
        <f>IF(LV$9="", "", IF(AND(NOT('Personnel Details'!$N$33=""), $B40&gt;='Personnel Details'!$N$33), IF('Personnel Details'!$P$33="","", 'Personnel Details'!$P$33), IF(AND(NOT('Personnel Details'!$I$33=""), $B40&gt;='Personnel Details'!$I$33), IF('Personnel Details'!$K$33="", "", 'Personnel Details'!$K$33), IF('Personnel Details'!$F$33="", "", 'Personnel Details'!$F$33))))</f>
        <v/>
      </c>
      <c r="LX40" s="79" t="str">
        <f>IF(LV$9="", "", IF(AND(NOT('Personnel Details'!$N$33=""), $B40&gt;='Personnel Details'!$N$33), 'Personnel Details'!$Q$33, IF(AND(NOT('Personnel Details'!$I$33=""), $B40&gt;='Personnel Details'!$I$33), 'Personnel Details'!$L$33, 'Personnel Details'!$G$33)))</f>
        <v/>
      </c>
      <c r="LY40" s="59">
        <f t="shared" si="116"/>
        <v>0</v>
      </c>
      <c r="LZ40" s="53"/>
      <c r="MB40" s="78" t="str">
        <f>IF(MB$9="", "", IF(AND(NOT('Personnel Details'!$N$34=""), $B40&gt;='Personnel Details'!$N$34), 'Personnel Details'!$O$34, IF(AND(NOT('Personnel Details'!$I$34=""), $B40&gt;='Personnel Details'!$I$34), 'Personnel Details'!$J$34, 'Personnel Details'!$E$34)))</f>
        <v/>
      </c>
      <c r="MC40" s="59" t="str">
        <f>IF(MB$9="", "", IF(AND(NOT('Personnel Details'!$N$34=""), $B40&gt;='Personnel Details'!$N$34), IF('Personnel Details'!$P$34="","", 'Personnel Details'!$P$34), IF(AND(NOT('Personnel Details'!$I$34=""), $B40&gt;='Personnel Details'!$I$34), IF('Personnel Details'!$K$34="", "", 'Personnel Details'!$K$34), IF('Personnel Details'!$F$34="", "", 'Personnel Details'!$F$34))))</f>
        <v/>
      </c>
      <c r="MD40" s="79" t="str">
        <f>IF(MB$9="", "", IF(AND(NOT('Personnel Details'!$N$34=""), $B40&gt;='Personnel Details'!$N$34), 'Personnel Details'!$Q$34, IF(AND(NOT('Personnel Details'!$I$34=""), $B40&gt;='Personnel Details'!$I$34), 'Personnel Details'!$L$34, 'Personnel Details'!$G$34)))</f>
        <v/>
      </c>
      <c r="ME40" s="59">
        <f t="shared" si="117"/>
        <v>0</v>
      </c>
      <c r="MF40" s="53"/>
      <c r="MH40" s="78" t="str">
        <f>IF(MH$9="", "", IF(AND(NOT('Personnel Details'!$N$35=""), $B40&gt;='Personnel Details'!$N$35), 'Personnel Details'!$O$35, IF(AND(NOT('Personnel Details'!$I$35=""), $B40&gt;='Personnel Details'!$I$35), 'Personnel Details'!$J$35, 'Personnel Details'!$E$35)))</f>
        <v/>
      </c>
      <c r="MI40" s="59" t="str">
        <f>IF(MH$9="", "", IF(AND(NOT('Personnel Details'!$N$35=""), $B40&gt;='Personnel Details'!$N$35), IF('Personnel Details'!$P$35="","", 'Personnel Details'!$P$35), IF(AND(NOT('Personnel Details'!$I$35=""), $B40&gt;='Personnel Details'!$I$35), IF('Personnel Details'!$K$35="", "", 'Personnel Details'!$K$35), IF('Personnel Details'!$F$35="", "", 'Personnel Details'!$F$35))))</f>
        <v/>
      </c>
      <c r="MJ40" s="79" t="str">
        <f>IF(MH$9="", "", IF(AND(NOT('Personnel Details'!$N$35=""), $B40&gt;='Personnel Details'!$N$35), 'Personnel Details'!$Q$35, IF(AND(NOT('Personnel Details'!$I$35=""), $B40&gt;='Personnel Details'!$I$35), 'Personnel Details'!$L$35, 'Personnel Details'!$G$35)))</f>
        <v/>
      </c>
      <c r="MK40" s="59">
        <f t="shared" si="118"/>
        <v>0</v>
      </c>
      <c r="ML40" s="53"/>
      <c r="MN40" s="78" t="str">
        <f>IF(MN$9="", "", IF(AND(NOT('Personnel Details'!$N$36=""), $B40&gt;='Personnel Details'!$N$36), 'Personnel Details'!$O$36, IF(AND(NOT('Personnel Details'!$I$36=""), $B40&gt;='Personnel Details'!$I$36), 'Personnel Details'!$J$36, 'Personnel Details'!$E$36)))</f>
        <v/>
      </c>
      <c r="MO40" s="59" t="str">
        <f>IF(MN$9="", "", IF(AND(NOT('Personnel Details'!$N$36=""), $B40&gt;='Personnel Details'!$N$36), IF('Personnel Details'!$P$36="","", 'Personnel Details'!$P$36), IF(AND(NOT('Personnel Details'!$I$36=""), $B40&gt;='Personnel Details'!$I$36), IF('Personnel Details'!$K$36="", "", 'Personnel Details'!$K$36), IF('Personnel Details'!$F$36="", "", 'Personnel Details'!$F$36))))</f>
        <v/>
      </c>
      <c r="MP40" s="79" t="str">
        <f>IF(MN$9="", "", IF(AND(NOT('Personnel Details'!$N$36=""), $B40&gt;='Personnel Details'!$N$36), 'Personnel Details'!$Q$36, IF(AND(NOT('Personnel Details'!$I$36=""), $B40&gt;='Personnel Details'!$I$36), 'Personnel Details'!$L$36, 'Personnel Details'!$G$36)))</f>
        <v/>
      </c>
      <c r="MQ40" s="59">
        <f t="shared" si="119"/>
        <v>0</v>
      </c>
      <c r="MR40" s="53"/>
      <c r="MT40" s="78" t="str">
        <f>IF(MT$9="", "", IF(AND(NOT('Personnel Details'!$N$37=""), $B40&gt;='Personnel Details'!$N$37), 'Personnel Details'!$O$37, IF(AND(NOT('Personnel Details'!$I$37=""), $B40&gt;='Personnel Details'!$I$37), 'Personnel Details'!$J$37, 'Personnel Details'!$E$37)))</f>
        <v/>
      </c>
      <c r="MU40" s="59" t="str">
        <f>IF(MT$9="", "", IF(AND(NOT('Personnel Details'!$N$37=""), $B40&gt;='Personnel Details'!$N$37), IF('Personnel Details'!$P$37="","", 'Personnel Details'!$P$37), IF(AND(NOT('Personnel Details'!$I$37=""), $B40&gt;='Personnel Details'!$I$37), IF('Personnel Details'!$K$37="", "", 'Personnel Details'!$K$37), IF('Personnel Details'!$F$37="", "", 'Personnel Details'!$F$37))))</f>
        <v/>
      </c>
      <c r="MV40" s="79" t="str">
        <f>IF(MT$9="", "", IF(AND(NOT('Personnel Details'!$N$37=""), $B40&gt;='Personnel Details'!$N$37), 'Personnel Details'!$Q$37, IF(AND(NOT('Personnel Details'!$I$37=""), $B40&gt;='Personnel Details'!$I$37), 'Personnel Details'!$L$37, 'Personnel Details'!$G$37)))</f>
        <v/>
      </c>
      <c r="MW40" s="59">
        <f t="shared" si="120"/>
        <v>0</v>
      </c>
      <c r="MX40" s="53"/>
      <c r="MZ40" s="78" t="str">
        <f>IF(MZ$9="", "", IF(AND(NOT('Personnel Details'!$N$38=""), $B40&gt;='Personnel Details'!$N$38), 'Personnel Details'!$O$38, IF(AND(NOT('Personnel Details'!$I$38=""), $B40&gt;='Personnel Details'!$I$38), 'Personnel Details'!$J$38, 'Personnel Details'!$E$38)))</f>
        <v/>
      </c>
      <c r="NA40" s="59" t="str">
        <f>IF(MZ$9="", "", IF(AND(NOT('Personnel Details'!$N$38=""), $B40&gt;='Personnel Details'!$N$38), IF('Personnel Details'!$P$38="","", 'Personnel Details'!$P$38), IF(AND(NOT('Personnel Details'!$I$38=""), $B40&gt;='Personnel Details'!$I$38), IF('Personnel Details'!$K$38="", "", 'Personnel Details'!$K$38), IF('Personnel Details'!$F$38="", "", 'Personnel Details'!$F$38))))</f>
        <v/>
      </c>
      <c r="NB40" s="79" t="str">
        <f>IF(MZ$9="", "", IF(AND(NOT('Personnel Details'!$N$38=""), $B40&gt;='Personnel Details'!$N$38), 'Personnel Details'!$Q$38, IF(AND(NOT('Personnel Details'!$I$38=""), $B40&gt;='Personnel Details'!$I$38), 'Personnel Details'!$L$38, 'Personnel Details'!$G$38)))</f>
        <v/>
      </c>
      <c r="NC40" s="59">
        <f t="shared" si="121"/>
        <v>0</v>
      </c>
      <c r="ND40" s="53"/>
      <c r="NF40" s="78" t="str">
        <f>IF(NF$9="", "", IF(AND(NOT('Personnel Details'!$N$39=""), $B40&gt;='Personnel Details'!$N$39), 'Personnel Details'!$O$39, IF(AND(NOT('Personnel Details'!$I$39=""), $B40&gt;='Personnel Details'!$I$39), 'Personnel Details'!$J$39, 'Personnel Details'!$E$39)))</f>
        <v/>
      </c>
      <c r="NG40" s="59" t="str">
        <f>IF(NF$9="", "", IF(AND(NOT('Personnel Details'!$N$39=""), $B40&gt;='Personnel Details'!$N$39), IF('Personnel Details'!$P$39="","", 'Personnel Details'!$P$39), IF(AND(NOT('Personnel Details'!$I$39=""), $B40&gt;='Personnel Details'!$I$39), IF('Personnel Details'!$K$39="", "", 'Personnel Details'!$K$39), IF('Personnel Details'!$F$39="", "", 'Personnel Details'!$F$39))))</f>
        <v/>
      </c>
      <c r="NH40" s="79" t="str">
        <f>IF(NF$9="", "", IF(AND(NOT('Personnel Details'!$N$39=""), $B40&gt;='Personnel Details'!$N$39), 'Personnel Details'!$Q$39, IF(AND(NOT('Personnel Details'!$I$39=""), $B40&gt;='Personnel Details'!$I$39), 'Personnel Details'!$L$39, 'Personnel Details'!$G$39)))</f>
        <v/>
      </c>
      <c r="NI40" s="59">
        <f t="shared" si="122"/>
        <v>0</v>
      </c>
      <c r="NJ40" s="53"/>
      <c r="NL40" s="78" t="str">
        <f>IF(NL$9="", "", IF(AND(NOT('Personnel Details'!$N$40=""), $B40&gt;='Personnel Details'!$N$40), 'Personnel Details'!$O$40, IF(AND(NOT('Personnel Details'!$I$40=""), $B40&gt;='Personnel Details'!$I$40), 'Personnel Details'!$J$40, 'Personnel Details'!$E$40)))</f>
        <v/>
      </c>
      <c r="NM40" s="59" t="str">
        <f>IF(NL$9="", "", IF(AND(NOT('Personnel Details'!$N$40=""), $B40&gt;='Personnel Details'!$N$40), IF('Personnel Details'!$P$40="","", 'Personnel Details'!$P$40), IF(AND(NOT('Personnel Details'!$I$40=""), $B40&gt;='Personnel Details'!$I$40), IF('Personnel Details'!$K$40="", "", 'Personnel Details'!$K$40), IF('Personnel Details'!$F$40="", "", 'Personnel Details'!$F$40))))</f>
        <v/>
      </c>
      <c r="NN40" s="79" t="str">
        <f>IF(NL$9="", "", IF(AND(NOT('Personnel Details'!$N$40=""), $B40&gt;='Personnel Details'!$N$40), 'Personnel Details'!$Q$40, IF(AND(NOT('Personnel Details'!$I$40=""), $B40&gt;='Personnel Details'!$I$40), 'Personnel Details'!$L$40, 'Personnel Details'!$G$40)))</f>
        <v/>
      </c>
      <c r="NO40" s="59">
        <f t="shared" si="123"/>
        <v>0</v>
      </c>
      <c r="NP40" s="53"/>
    </row>
    <row r="41" spans="1:380" x14ac:dyDescent="0.25">
      <c r="A41" s="32"/>
      <c r="B41" s="113">
        <f>IFERROR(IF(B40+1&gt;'Personnel Details'!$U$5, "", B40+1), "")</f>
        <v>43861</v>
      </c>
      <c r="C41" s="32"/>
      <c r="D41" s="120"/>
      <c r="E41" s="13" t="str">
        <f t="shared" si="2"/>
        <v/>
      </c>
      <c r="F41" s="13" t="str">
        <f t="shared" si="33"/>
        <v/>
      </c>
      <c r="G41" s="56" t="str">
        <f t="shared" si="124"/>
        <v/>
      </c>
      <c r="H41" s="16" t="str">
        <f t="shared" si="34"/>
        <v/>
      </c>
      <c r="I41" s="32"/>
      <c r="J41" s="120"/>
      <c r="K41" s="62" t="str">
        <f t="shared" si="3"/>
        <v/>
      </c>
      <c r="L41" s="62" t="str">
        <f t="shared" si="35"/>
        <v/>
      </c>
      <c r="M41" s="65" t="str">
        <f t="shared" si="125"/>
        <v/>
      </c>
      <c r="N41" s="68" t="str">
        <f t="shared" si="36"/>
        <v/>
      </c>
      <c r="O41" s="32"/>
      <c r="P41" s="120"/>
      <c r="Q41" s="62" t="str">
        <f t="shared" si="4"/>
        <v/>
      </c>
      <c r="R41" s="62" t="str">
        <f t="shared" si="37"/>
        <v/>
      </c>
      <c r="S41" s="65" t="str">
        <f t="shared" si="126"/>
        <v/>
      </c>
      <c r="T41" s="68" t="str">
        <f t="shared" si="38"/>
        <v/>
      </c>
      <c r="U41" s="32"/>
      <c r="V41" s="120"/>
      <c r="W41" s="62" t="str">
        <f t="shared" si="5"/>
        <v/>
      </c>
      <c r="X41" s="62" t="str">
        <f t="shared" si="39"/>
        <v/>
      </c>
      <c r="Y41" s="65" t="str">
        <f t="shared" si="127"/>
        <v/>
      </c>
      <c r="Z41" s="68" t="str">
        <f t="shared" si="40"/>
        <v/>
      </c>
      <c r="AA41" s="32"/>
      <c r="AB41" s="120"/>
      <c r="AC41" s="62" t="str">
        <f t="shared" si="6"/>
        <v/>
      </c>
      <c r="AD41" s="62" t="str">
        <f t="shared" si="41"/>
        <v/>
      </c>
      <c r="AE41" s="65" t="str">
        <f t="shared" si="128"/>
        <v/>
      </c>
      <c r="AF41" s="68" t="str">
        <f t="shared" si="42"/>
        <v/>
      </c>
      <c r="AG41" s="32"/>
      <c r="AH41" s="120"/>
      <c r="AI41" s="62" t="str">
        <f t="shared" si="7"/>
        <v/>
      </c>
      <c r="AJ41" s="62" t="str">
        <f t="shared" si="43"/>
        <v/>
      </c>
      <c r="AK41" s="65" t="str">
        <f t="shared" si="129"/>
        <v/>
      </c>
      <c r="AL41" s="68" t="str">
        <f t="shared" si="44"/>
        <v/>
      </c>
      <c r="AM41" s="32"/>
      <c r="AN41" s="120"/>
      <c r="AO41" s="62" t="str">
        <f t="shared" si="8"/>
        <v/>
      </c>
      <c r="AP41" s="62" t="str">
        <f t="shared" si="45"/>
        <v/>
      </c>
      <c r="AQ41" s="65" t="str">
        <f t="shared" si="130"/>
        <v/>
      </c>
      <c r="AR41" s="68" t="str">
        <f t="shared" si="46"/>
        <v/>
      </c>
      <c r="AS41" s="32"/>
      <c r="AT41" s="120"/>
      <c r="AU41" s="62" t="str">
        <f t="shared" si="9"/>
        <v/>
      </c>
      <c r="AV41" s="62" t="str">
        <f t="shared" si="47"/>
        <v/>
      </c>
      <c r="AW41" s="65" t="str">
        <f t="shared" si="131"/>
        <v/>
      </c>
      <c r="AX41" s="68" t="str">
        <f t="shared" si="48"/>
        <v/>
      </c>
      <c r="AY41" s="32"/>
      <c r="AZ41" s="120"/>
      <c r="BA41" s="62" t="str">
        <f t="shared" si="10"/>
        <v/>
      </c>
      <c r="BB41" s="62" t="str">
        <f t="shared" si="49"/>
        <v/>
      </c>
      <c r="BC41" s="65" t="str">
        <f t="shared" si="132"/>
        <v/>
      </c>
      <c r="BD41" s="68" t="str">
        <f t="shared" si="50"/>
        <v/>
      </c>
      <c r="BE41" s="32"/>
      <c r="BF41" s="120"/>
      <c r="BG41" s="62" t="str">
        <f t="shared" si="11"/>
        <v/>
      </c>
      <c r="BH41" s="62" t="str">
        <f t="shared" si="51"/>
        <v/>
      </c>
      <c r="BI41" s="65" t="str">
        <f t="shared" si="133"/>
        <v/>
      </c>
      <c r="BJ41" s="68" t="str">
        <f t="shared" si="52"/>
        <v/>
      </c>
      <c r="BK41" s="32"/>
      <c r="BL41" s="120"/>
      <c r="BM41" s="62" t="str">
        <f t="shared" si="12"/>
        <v/>
      </c>
      <c r="BN41" s="62" t="str">
        <f t="shared" si="53"/>
        <v/>
      </c>
      <c r="BO41" s="65" t="str">
        <f t="shared" si="134"/>
        <v/>
      </c>
      <c r="BP41" s="68" t="str">
        <f t="shared" si="54"/>
        <v/>
      </c>
      <c r="BQ41" s="32"/>
      <c r="BR41" s="120"/>
      <c r="BS41" s="62" t="str">
        <f t="shared" si="13"/>
        <v/>
      </c>
      <c r="BT41" s="62" t="str">
        <f t="shared" si="55"/>
        <v/>
      </c>
      <c r="BU41" s="65" t="str">
        <f t="shared" si="135"/>
        <v/>
      </c>
      <c r="BV41" s="68" t="str">
        <f t="shared" si="56"/>
        <v/>
      </c>
      <c r="BW41" s="32"/>
      <c r="BX41" s="120"/>
      <c r="BY41" s="62" t="str">
        <f t="shared" si="14"/>
        <v/>
      </c>
      <c r="BZ41" s="62" t="str">
        <f t="shared" si="57"/>
        <v/>
      </c>
      <c r="CA41" s="65" t="str">
        <f t="shared" si="136"/>
        <v/>
      </c>
      <c r="CB41" s="68" t="str">
        <f t="shared" si="58"/>
        <v/>
      </c>
      <c r="CC41" s="32"/>
      <c r="CD41" s="120"/>
      <c r="CE41" s="62" t="str">
        <f t="shared" si="15"/>
        <v/>
      </c>
      <c r="CF41" s="62" t="str">
        <f t="shared" si="59"/>
        <v/>
      </c>
      <c r="CG41" s="65" t="str">
        <f t="shared" si="137"/>
        <v/>
      </c>
      <c r="CH41" s="68" t="str">
        <f t="shared" si="60"/>
        <v/>
      </c>
      <c r="CI41" s="32"/>
      <c r="CJ41" s="120"/>
      <c r="CK41" s="62" t="str">
        <f t="shared" si="16"/>
        <v/>
      </c>
      <c r="CL41" s="62" t="str">
        <f t="shared" si="61"/>
        <v/>
      </c>
      <c r="CM41" s="65" t="str">
        <f t="shared" si="138"/>
        <v/>
      </c>
      <c r="CN41" s="68" t="str">
        <f t="shared" si="62"/>
        <v/>
      </c>
      <c r="CO41" s="32"/>
      <c r="CP41" s="120"/>
      <c r="CQ41" s="62" t="str">
        <f t="shared" si="17"/>
        <v/>
      </c>
      <c r="CR41" s="62" t="str">
        <f t="shared" si="63"/>
        <v/>
      </c>
      <c r="CS41" s="65" t="str">
        <f t="shared" si="139"/>
        <v/>
      </c>
      <c r="CT41" s="68" t="str">
        <f t="shared" si="64"/>
        <v/>
      </c>
      <c r="CU41" s="32"/>
      <c r="CV41" s="120"/>
      <c r="CW41" s="62" t="str">
        <f t="shared" si="18"/>
        <v/>
      </c>
      <c r="CX41" s="62" t="str">
        <f t="shared" si="65"/>
        <v/>
      </c>
      <c r="CY41" s="65" t="str">
        <f t="shared" si="140"/>
        <v/>
      </c>
      <c r="CZ41" s="68" t="str">
        <f t="shared" si="66"/>
        <v/>
      </c>
      <c r="DA41" s="32"/>
      <c r="DB41" s="120"/>
      <c r="DC41" s="62" t="str">
        <f t="shared" si="19"/>
        <v/>
      </c>
      <c r="DD41" s="62" t="str">
        <f t="shared" si="67"/>
        <v/>
      </c>
      <c r="DE41" s="65" t="str">
        <f t="shared" si="141"/>
        <v/>
      </c>
      <c r="DF41" s="68" t="str">
        <f t="shared" si="68"/>
        <v/>
      </c>
      <c r="DG41" s="32"/>
      <c r="DH41" s="120"/>
      <c r="DI41" s="62" t="str">
        <f t="shared" si="20"/>
        <v/>
      </c>
      <c r="DJ41" s="62" t="str">
        <f t="shared" si="69"/>
        <v/>
      </c>
      <c r="DK41" s="65" t="str">
        <f t="shared" si="142"/>
        <v/>
      </c>
      <c r="DL41" s="68" t="str">
        <f t="shared" si="70"/>
        <v/>
      </c>
      <c r="DM41" s="32"/>
      <c r="DN41" s="120"/>
      <c r="DO41" s="62" t="str">
        <f t="shared" si="21"/>
        <v/>
      </c>
      <c r="DP41" s="62" t="str">
        <f t="shared" si="71"/>
        <v/>
      </c>
      <c r="DQ41" s="65" t="str">
        <f t="shared" si="143"/>
        <v/>
      </c>
      <c r="DR41" s="68" t="str">
        <f t="shared" si="72"/>
        <v/>
      </c>
      <c r="DS41" s="32"/>
      <c r="DT41" s="120"/>
      <c r="DU41" s="62" t="str">
        <f t="shared" si="22"/>
        <v/>
      </c>
      <c r="DV41" s="62" t="str">
        <f t="shared" si="73"/>
        <v/>
      </c>
      <c r="DW41" s="65" t="str">
        <f t="shared" si="144"/>
        <v/>
      </c>
      <c r="DX41" s="68" t="str">
        <f t="shared" si="74"/>
        <v/>
      </c>
      <c r="DY41" s="32"/>
      <c r="DZ41" s="120"/>
      <c r="EA41" s="62" t="str">
        <f t="shared" si="23"/>
        <v/>
      </c>
      <c r="EB41" s="62" t="str">
        <f t="shared" si="75"/>
        <v/>
      </c>
      <c r="EC41" s="65" t="str">
        <f t="shared" si="145"/>
        <v/>
      </c>
      <c r="ED41" s="68" t="str">
        <f t="shared" si="76"/>
        <v/>
      </c>
      <c r="EE41" s="32"/>
      <c r="EF41" s="120"/>
      <c r="EG41" s="62" t="str">
        <f t="shared" si="24"/>
        <v/>
      </c>
      <c r="EH41" s="62" t="str">
        <f t="shared" si="77"/>
        <v/>
      </c>
      <c r="EI41" s="65" t="str">
        <f t="shared" si="146"/>
        <v/>
      </c>
      <c r="EJ41" s="68" t="str">
        <f t="shared" si="78"/>
        <v/>
      </c>
      <c r="EK41" s="32"/>
      <c r="EL41" s="120"/>
      <c r="EM41" s="62" t="str">
        <f t="shared" si="25"/>
        <v/>
      </c>
      <c r="EN41" s="62" t="str">
        <f t="shared" si="79"/>
        <v/>
      </c>
      <c r="EO41" s="65" t="str">
        <f t="shared" si="147"/>
        <v/>
      </c>
      <c r="EP41" s="68" t="str">
        <f t="shared" si="80"/>
        <v/>
      </c>
      <c r="EQ41" s="32"/>
      <c r="ER41" s="120"/>
      <c r="ES41" s="62" t="str">
        <f t="shared" si="26"/>
        <v/>
      </c>
      <c r="ET41" s="62" t="str">
        <f t="shared" si="81"/>
        <v/>
      </c>
      <c r="EU41" s="65" t="str">
        <f t="shared" si="148"/>
        <v/>
      </c>
      <c r="EV41" s="68" t="str">
        <f t="shared" si="82"/>
        <v/>
      </c>
      <c r="EW41" s="32"/>
      <c r="EX41" s="120"/>
      <c r="EY41" s="62" t="str">
        <f t="shared" si="27"/>
        <v/>
      </c>
      <c r="EZ41" s="62" t="str">
        <f t="shared" si="83"/>
        <v/>
      </c>
      <c r="FA41" s="65" t="str">
        <f t="shared" si="149"/>
        <v/>
      </c>
      <c r="FB41" s="68" t="str">
        <f t="shared" si="84"/>
        <v/>
      </c>
      <c r="FC41" s="32"/>
      <c r="FD41" s="120"/>
      <c r="FE41" s="62" t="str">
        <f t="shared" si="28"/>
        <v/>
      </c>
      <c r="FF41" s="62" t="str">
        <f t="shared" si="85"/>
        <v/>
      </c>
      <c r="FG41" s="65" t="str">
        <f t="shared" si="150"/>
        <v/>
      </c>
      <c r="FH41" s="68" t="str">
        <f t="shared" si="86"/>
        <v/>
      </c>
      <c r="FI41" s="32"/>
      <c r="FJ41" s="120"/>
      <c r="FK41" s="62" t="str">
        <f t="shared" si="29"/>
        <v/>
      </c>
      <c r="FL41" s="62" t="str">
        <f t="shared" si="87"/>
        <v/>
      </c>
      <c r="FM41" s="65" t="str">
        <f t="shared" si="151"/>
        <v/>
      </c>
      <c r="FN41" s="68" t="str">
        <f t="shared" si="88"/>
        <v/>
      </c>
      <c r="FO41" s="32"/>
      <c r="FP41" s="120"/>
      <c r="FQ41" s="62" t="str">
        <f t="shared" si="30"/>
        <v/>
      </c>
      <c r="FR41" s="62" t="str">
        <f t="shared" si="89"/>
        <v/>
      </c>
      <c r="FS41" s="65" t="str">
        <f t="shared" si="152"/>
        <v/>
      </c>
      <c r="FT41" s="68" t="str">
        <f t="shared" si="90"/>
        <v/>
      </c>
      <c r="FU41" s="32"/>
      <c r="FV41" s="120"/>
      <c r="FW41" s="62" t="str">
        <f t="shared" si="31"/>
        <v/>
      </c>
      <c r="FX41" s="62" t="str">
        <f t="shared" si="91"/>
        <v/>
      </c>
      <c r="FY41" s="65" t="str">
        <f t="shared" si="153"/>
        <v/>
      </c>
      <c r="FZ41" s="68" t="str">
        <f t="shared" si="92"/>
        <v/>
      </c>
      <c r="GA41" s="32"/>
      <c r="GC41" s="7" t="str">
        <f t="shared" si="93"/>
        <v>Jan 2020</v>
      </c>
      <c r="GD41" s="7" t="str">
        <f t="shared" ca="1" si="32"/>
        <v/>
      </c>
      <c r="GT41" s="71">
        <f>IF(GT$9="", "", IF(AND(NOT('Personnel Details'!$N$11=""), $B41&gt;='Personnel Details'!$N$11), 'Personnel Details'!$O$11, IF(AND(NOT('Personnel Details'!$I$11=""), $B41&gt;='Personnel Details'!$I$11), 'Personnel Details'!$J$11, 'Personnel Details'!$E$11)))</f>
        <v>0.8</v>
      </c>
      <c r="GU41" s="59" t="str">
        <f>IF(GT$9="", "", IF(AND(NOT('Personnel Details'!$N$11=""), $B41&gt;='Personnel Details'!$N$11), IF('Personnel Details'!$P$11="","", 'Personnel Details'!$P$11), IF(AND(NOT('Personnel Details'!$I$11=""), $B41&gt;='Personnel Details'!$I$11), IF('Personnel Details'!$K$11="", "", 'Personnel Details'!$K$11), IF('Personnel Details'!$F$11="", "", 'Personnel Details'!$F$11))))</f>
        <v/>
      </c>
      <c r="GV41" s="74">
        <f>IF(GT$9="", "", IF(AND(NOT('Personnel Details'!$N$11=""), $B41&gt;='Personnel Details'!$N$11), 'Personnel Details'!$Q$11, IF(AND(NOT('Personnel Details'!$I$11=""), $B41&gt;='Personnel Details'!$I$11), 'Personnel Details'!$L$11, 'Personnel Details'!$G$11)))</f>
        <v>0</v>
      </c>
      <c r="GW41" s="59">
        <f t="shared" si="94"/>
        <v>1280</v>
      </c>
      <c r="GX41" s="53"/>
      <c r="GZ41" s="78">
        <f>IF(GZ$9="", "", IF(AND(NOT('Personnel Details'!$N$12=""), $B41&gt;='Personnel Details'!$N$12), 'Personnel Details'!$O$12, IF(AND(NOT('Personnel Details'!$I$12=""), $B41&gt;='Personnel Details'!$I$12), 'Personnel Details'!$J$12, 'Personnel Details'!$E$12)))</f>
        <v>0.8</v>
      </c>
      <c r="HA41" s="59" t="str">
        <f>IF(GZ$9="", "", IF(AND(NOT('Personnel Details'!$N$12=""), $B41&gt;='Personnel Details'!$N$12), IF('Personnel Details'!$P$12="","", 'Personnel Details'!$P$12), IF(AND(NOT('Personnel Details'!$I$12=""), $B41&gt;='Personnel Details'!$I$12), IF('Personnel Details'!$K$12="", "", 'Personnel Details'!$K$12), IF('Personnel Details'!$F$12="", "", 'Personnel Details'!$F$12))))</f>
        <v/>
      </c>
      <c r="HB41" s="79">
        <f>IF(GZ$9="", "", IF(AND(NOT('Personnel Details'!$N$12=""), $B41&gt;='Personnel Details'!$N$12), 'Personnel Details'!$Q$12, IF(AND(NOT('Personnel Details'!$I$12=""), $B41&gt;='Personnel Details'!$I$12), 'Personnel Details'!$L$12, 'Personnel Details'!$G$12)))</f>
        <v>0</v>
      </c>
      <c r="HC41" s="59">
        <f t="shared" si="95"/>
        <v>1210</v>
      </c>
      <c r="HD41" s="53"/>
      <c r="HF41" s="78">
        <f>IF(HF$9="", "", IF(AND(NOT('Personnel Details'!$N$13=""), $B41&gt;='Personnel Details'!$N$13), 'Personnel Details'!$O$13, IF(AND(NOT('Personnel Details'!$I$13=""), $B41&gt;='Personnel Details'!$I$13), 'Personnel Details'!$J$13, 'Personnel Details'!$E$13)))</f>
        <v>0.8</v>
      </c>
      <c r="HG41" s="59" t="str">
        <f>IF(HF$9="", "", IF(AND(NOT('Personnel Details'!$N$13=""), $B41&gt;='Personnel Details'!$N$13), IF('Personnel Details'!$P$13="","", 'Personnel Details'!$P$13), IF(AND(NOT('Personnel Details'!$I$13=""), $B41&gt;='Personnel Details'!$I$13), IF('Personnel Details'!$K$13="", "", 'Personnel Details'!$K$13), IF('Personnel Details'!$F$13="", "", 'Personnel Details'!$F$13))))</f>
        <v/>
      </c>
      <c r="HH41" s="79">
        <f>IF(HF$9="", "", IF(AND(NOT('Personnel Details'!$N$13=""), $B41&gt;='Personnel Details'!$N$13), 'Personnel Details'!$Q$13, IF(AND(NOT('Personnel Details'!$I$13=""), $B41&gt;='Personnel Details'!$I$13), 'Personnel Details'!$L$13, 'Personnel Details'!$G$13)))</f>
        <v>0</v>
      </c>
      <c r="HI41" s="59">
        <f t="shared" si="96"/>
        <v>1230</v>
      </c>
      <c r="HJ41" s="53"/>
      <c r="HL41" s="78">
        <f>IF(HL$9="", "", IF(AND(NOT('Personnel Details'!$N$14=""), $B41&gt;='Personnel Details'!$N$14), 'Personnel Details'!$O$14, IF(AND(NOT('Personnel Details'!$I$14=""), $B41&gt;='Personnel Details'!$I$14), 'Personnel Details'!$J$14, 'Personnel Details'!$E$14)))</f>
        <v>0.8</v>
      </c>
      <c r="HM41" s="59">
        <f>IF(HL$9="", "", IF(AND(NOT('Personnel Details'!$N$14=""), $B41&gt;='Personnel Details'!$N$14), IF('Personnel Details'!$P$14="","", 'Personnel Details'!$P$14), IF(AND(NOT('Personnel Details'!$I$14=""), $B41&gt;='Personnel Details'!$I$14), IF('Personnel Details'!$K$14="", "", 'Personnel Details'!$K$14), IF('Personnel Details'!$F$14="", "", 'Personnel Details'!$F$14))))</f>
        <v>2000</v>
      </c>
      <c r="HN41" s="79">
        <f>IF(HL$9="", "", IF(AND(NOT('Personnel Details'!$N$14=""), $B41&gt;='Personnel Details'!$N$14), 'Personnel Details'!$Q$14, IF(AND(NOT('Personnel Details'!$I$14=""), $B41&gt;='Personnel Details'!$I$14), 'Personnel Details'!$L$14, 'Personnel Details'!$G$14)))</f>
        <v>0.85</v>
      </c>
      <c r="HO41" s="59">
        <f t="shared" si="97"/>
        <v>1260</v>
      </c>
      <c r="HP41" s="53"/>
      <c r="HR41" s="78" t="str">
        <f>IF(HR$9="", "", IF(AND(NOT('Personnel Details'!$N$15=""), $B41&gt;='Personnel Details'!$N$15), 'Personnel Details'!$O$15, IF(AND(NOT('Personnel Details'!$I$15=""), $B41&gt;='Personnel Details'!$I$15), 'Personnel Details'!$J$15, 'Personnel Details'!$E$15)))</f>
        <v/>
      </c>
      <c r="HS41" s="59" t="str">
        <f>IF(HR$9="", "", IF(AND(NOT('Personnel Details'!$N$15=""), $B41&gt;='Personnel Details'!$N$15), IF('Personnel Details'!$P$15="","", 'Personnel Details'!$P$15), IF(AND(NOT('Personnel Details'!$I$15=""), $B41&gt;='Personnel Details'!$I$15), IF('Personnel Details'!$K$15="", "", 'Personnel Details'!$K$15), IF('Personnel Details'!$F$15="", "", 'Personnel Details'!$F$15))))</f>
        <v/>
      </c>
      <c r="HT41" s="79" t="str">
        <f>IF(HR$9="", "", IF(AND(NOT('Personnel Details'!$N$15=""), $B41&gt;='Personnel Details'!$N$15), 'Personnel Details'!$Q$15, IF(AND(NOT('Personnel Details'!$I$15=""), $B41&gt;='Personnel Details'!$I$15), 'Personnel Details'!$L$15, 'Personnel Details'!$G$15)))</f>
        <v/>
      </c>
      <c r="HU41" s="59">
        <f t="shared" si="98"/>
        <v>0</v>
      </c>
      <c r="HV41" s="53"/>
      <c r="HX41" s="78" t="str">
        <f>IF(HX$9="", "", IF(AND(NOT('Personnel Details'!$N$16=""), $B41&gt;='Personnel Details'!$N$16), 'Personnel Details'!$O$16, IF(AND(NOT('Personnel Details'!$I$16=""), $B41&gt;='Personnel Details'!$I$16), 'Personnel Details'!$J$16, 'Personnel Details'!$E$16)))</f>
        <v/>
      </c>
      <c r="HY41" s="59" t="str">
        <f>IF(HX$9="", "", IF(AND(NOT('Personnel Details'!$N$16=""), $B41&gt;='Personnel Details'!$N$16), IF('Personnel Details'!$P$16="","", 'Personnel Details'!$P$16), IF(AND(NOT('Personnel Details'!$I$16=""), $B41&gt;='Personnel Details'!$I$16), IF('Personnel Details'!$K$16="", "", 'Personnel Details'!$K$16), IF('Personnel Details'!$F$16="", "", 'Personnel Details'!$F$16))))</f>
        <v/>
      </c>
      <c r="HZ41" s="79" t="str">
        <f>IF(HX$9="", "", IF(AND(NOT('Personnel Details'!$N$16=""), $B41&gt;='Personnel Details'!$N$16), 'Personnel Details'!$Q$16, IF(AND(NOT('Personnel Details'!$I$16=""), $B41&gt;='Personnel Details'!$I$16), 'Personnel Details'!$L$16, 'Personnel Details'!$G$16)))</f>
        <v/>
      </c>
      <c r="IA41" s="59">
        <f t="shared" si="99"/>
        <v>0</v>
      </c>
      <c r="IB41" s="53"/>
      <c r="ID41" s="78" t="str">
        <f>IF(ID$9="", "", IF(AND(NOT('Personnel Details'!$N$17=""), $B41&gt;='Personnel Details'!$N$17), 'Personnel Details'!$O$17, IF(AND(NOT('Personnel Details'!$I$17=""), $B41&gt;='Personnel Details'!$I$17), 'Personnel Details'!$J$17, 'Personnel Details'!$E$17)))</f>
        <v/>
      </c>
      <c r="IE41" s="59" t="str">
        <f>IF(ID$9="", "", IF(AND(NOT('Personnel Details'!$N$17=""), $B41&gt;='Personnel Details'!$N$17), IF('Personnel Details'!$P$17="","", 'Personnel Details'!$P$17), IF(AND(NOT('Personnel Details'!$I$17=""), $B41&gt;='Personnel Details'!$I$17), IF('Personnel Details'!$K$17="", "", 'Personnel Details'!$K$17), IF('Personnel Details'!$F$17="", "", 'Personnel Details'!$F$17))))</f>
        <v/>
      </c>
      <c r="IF41" s="79" t="str">
        <f>IF(ID$9="", "", IF(AND(NOT('Personnel Details'!$N$17=""), $B41&gt;='Personnel Details'!$N$17), 'Personnel Details'!$Q$17, IF(AND(NOT('Personnel Details'!$I$17=""), $B41&gt;='Personnel Details'!$I$17), 'Personnel Details'!$L$17, 'Personnel Details'!$G$17)))</f>
        <v/>
      </c>
      <c r="IG41" s="59">
        <f t="shared" si="100"/>
        <v>0</v>
      </c>
      <c r="IH41" s="53"/>
      <c r="IJ41" s="78" t="str">
        <f>IF(IJ$9="", "", IF(AND(NOT('Personnel Details'!$N$18=""), $B41&gt;='Personnel Details'!$N$18), 'Personnel Details'!$O$18, IF(AND(NOT('Personnel Details'!$I$18=""), $B41&gt;='Personnel Details'!$I$18), 'Personnel Details'!$J$18, 'Personnel Details'!$E$18)))</f>
        <v/>
      </c>
      <c r="IK41" s="59" t="str">
        <f>IF(IJ$9="", "", IF(AND(NOT('Personnel Details'!$N$18=""), $B41&gt;='Personnel Details'!$N$18), IF('Personnel Details'!$P$18="","", 'Personnel Details'!$P$18), IF(AND(NOT('Personnel Details'!$I$18=""), $B41&gt;='Personnel Details'!$I$18), IF('Personnel Details'!$K$18="", "", 'Personnel Details'!$K$18), IF('Personnel Details'!$F$18="", "", 'Personnel Details'!$F$18))))</f>
        <v/>
      </c>
      <c r="IL41" s="79" t="str">
        <f>IF(IJ$9="", "", IF(AND(NOT('Personnel Details'!$N$18=""), $B41&gt;='Personnel Details'!$N$18), 'Personnel Details'!$Q$18, IF(AND(NOT('Personnel Details'!$I$18=""), $B41&gt;='Personnel Details'!$I$18), 'Personnel Details'!$L$18, 'Personnel Details'!$G$18)))</f>
        <v/>
      </c>
      <c r="IM41" s="59">
        <f t="shared" si="101"/>
        <v>0</v>
      </c>
      <c r="IN41" s="53"/>
      <c r="IP41" s="78" t="str">
        <f>IF(IP$9="", "", IF(AND(NOT('Personnel Details'!$N$19=""), $B41&gt;='Personnel Details'!$N$19), 'Personnel Details'!$O$19, IF(AND(NOT('Personnel Details'!$I$19=""), $B41&gt;='Personnel Details'!$I$19), 'Personnel Details'!$J$19, 'Personnel Details'!$E$19)))</f>
        <v/>
      </c>
      <c r="IQ41" s="59" t="str">
        <f>IF(IP$9="", "", IF(AND(NOT('Personnel Details'!$N$19=""), $B41&gt;='Personnel Details'!$N$19), IF('Personnel Details'!$P$19="","", 'Personnel Details'!$P$19), IF(AND(NOT('Personnel Details'!$I$19=""), $B41&gt;='Personnel Details'!$I$19), IF('Personnel Details'!$K$19="", "", 'Personnel Details'!$K$19), IF('Personnel Details'!$F$19="", "", 'Personnel Details'!$F$19))))</f>
        <v/>
      </c>
      <c r="IR41" s="79" t="str">
        <f>IF(IP$9="", "", IF(AND(NOT('Personnel Details'!$N$19=""), $B41&gt;='Personnel Details'!$N$19), 'Personnel Details'!$Q$19, IF(AND(NOT('Personnel Details'!$I$19=""), $B41&gt;='Personnel Details'!$I$19), 'Personnel Details'!$L$19, 'Personnel Details'!$G$19)))</f>
        <v/>
      </c>
      <c r="IS41" s="59">
        <f t="shared" si="102"/>
        <v>0</v>
      </c>
      <c r="IT41" s="53"/>
      <c r="IV41" s="78" t="str">
        <f>IF(IV$9="", "", IF(AND(NOT('Personnel Details'!$N$20=""), $B41&gt;='Personnel Details'!$N$20), 'Personnel Details'!$O$20, IF(AND(NOT('Personnel Details'!$I$20=""), $B41&gt;='Personnel Details'!$I$20), 'Personnel Details'!$J$20, 'Personnel Details'!$E$20)))</f>
        <v/>
      </c>
      <c r="IW41" s="59" t="str">
        <f>IF(IV$9="", "", IF(AND(NOT('Personnel Details'!$N$20=""), $B41&gt;='Personnel Details'!$N$20), IF('Personnel Details'!$P$20="","", 'Personnel Details'!$P$20), IF(AND(NOT('Personnel Details'!$I$20=""), $B41&gt;='Personnel Details'!$I$20), IF('Personnel Details'!$K$20="", "", 'Personnel Details'!$K$20), IF('Personnel Details'!$F$20="", "", 'Personnel Details'!$F$20))))</f>
        <v/>
      </c>
      <c r="IX41" s="79" t="str">
        <f>IF(IV$9="", "", IF(AND(NOT('Personnel Details'!$N$20=""), $B41&gt;='Personnel Details'!$N$20), 'Personnel Details'!$Q$20, IF(AND(NOT('Personnel Details'!$I$20=""), $B41&gt;='Personnel Details'!$I$20), 'Personnel Details'!$L$20, 'Personnel Details'!$G$20)))</f>
        <v/>
      </c>
      <c r="IY41" s="59">
        <f t="shared" si="103"/>
        <v>0</v>
      </c>
      <c r="IZ41" s="53"/>
      <c r="JB41" s="78" t="str">
        <f>IF(JB$9="", "", IF(AND(NOT('Personnel Details'!$N$21=""), $B41&gt;='Personnel Details'!$N$21), 'Personnel Details'!$O$21, IF(AND(NOT('Personnel Details'!$I$21=""), $B41&gt;='Personnel Details'!$I$21), 'Personnel Details'!$J$21, 'Personnel Details'!$E$21)))</f>
        <v/>
      </c>
      <c r="JC41" s="59" t="str">
        <f>IF(JB$9="", "", IF(AND(NOT('Personnel Details'!$N$21=""), $B41&gt;='Personnel Details'!$N$21), IF('Personnel Details'!$P$21="","", 'Personnel Details'!$P$21), IF(AND(NOT('Personnel Details'!$I$21=""), $B41&gt;='Personnel Details'!$I$21), IF('Personnel Details'!$K$21="", "", 'Personnel Details'!$K$21), IF('Personnel Details'!$F$21="", "", 'Personnel Details'!$F$21))))</f>
        <v/>
      </c>
      <c r="JD41" s="79" t="str">
        <f>IF(JB$9="", "", IF(AND(NOT('Personnel Details'!$N$21=""), $B41&gt;='Personnel Details'!$N$21), 'Personnel Details'!$Q$21, IF(AND(NOT('Personnel Details'!$I$21=""), $B41&gt;='Personnel Details'!$I$21), 'Personnel Details'!$L$21, 'Personnel Details'!$G$21)))</f>
        <v/>
      </c>
      <c r="JE41" s="59">
        <f t="shared" si="104"/>
        <v>0</v>
      </c>
      <c r="JF41" s="53"/>
      <c r="JH41" s="78" t="str">
        <f>IF(JH$9="", "", IF(AND(NOT('Personnel Details'!$N$22=""), $B41&gt;='Personnel Details'!$N$22), 'Personnel Details'!$O$22, IF(AND(NOT('Personnel Details'!$I$22=""), $B41&gt;='Personnel Details'!$I$22), 'Personnel Details'!$J$22, 'Personnel Details'!$E$22)))</f>
        <v/>
      </c>
      <c r="JI41" s="59" t="str">
        <f>IF(JH$9="", "", IF(AND(NOT('Personnel Details'!$N$22=""), $B41&gt;='Personnel Details'!$N$22), IF('Personnel Details'!$P$22="","", 'Personnel Details'!$P$22), IF(AND(NOT('Personnel Details'!$I$22=""), $B41&gt;='Personnel Details'!$I$22), IF('Personnel Details'!$K$22="", "", 'Personnel Details'!$K$22), IF('Personnel Details'!$F$22="", "", 'Personnel Details'!$F$22))))</f>
        <v/>
      </c>
      <c r="JJ41" s="79" t="str">
        <f>IF(JH$9="", "", IF(AND(NOT('Personnel Details'!$N$22=""), $B41&gt;='Personnel Details'!$N$22), 'Personnel Details'!$Q$22, IF(AND(NOT('Personnel Details'!$I$22=""), $B41&gt;='Personnel Details'!$I$22), 'Personnel Details'!$L$22, 'Personnel Details'!$G$22)))</f>
        <v/>
      </c>
      <c r="JK41" s="59">
        <f t="shared" si="105"/>
        <v>0</v>
      </c>
      <c r="JL41" s="53"/>
      <c r="JN41" s="78" t="str">
        <f>IF(JN$9="", "", IF(AND(NOT('Personnel Details'!$N$23=""), $B41&gt;='Personnel Details'!$N$23), 'Personnel Details'!$O$23, IF(AND(NOT('Personnel Details'!$I$23=""), $B41&gt;='Personnel Details'!$I$23), 'Personnel Details'!$J$23, 'Personnel Details'!$E$23)))</f>
        <v/>
      </c>
      <c r="JO41" s="59" t="str">
        <f>IF(JN$9="", "", IF(AND(NOT('Personnel Details'!$N$23=""), $B41&gt;='Personnel Details'!$N$23), IF('Personnel Details'!$P$23="","", 'Personnel Details'!$P$23), IF(AND(NOT('Personnel Details'!$I$23=""), $B41&gt;='Personnel Details'!$I$23), IF('Personnel Details'!$K$23="", "", 'Personnel Details'!$K$23), IF('Personnel Details'!$F$23="", "", 'Personnel Details'!$F$23))))</f>
        <v/>
      </c>
      <c r="JP41" s="79" t="str">
        <f>IF(JN$9="", "", IF(AND(NOT('Personnel Details'!$N$23=""), $B41&gt;='Personnel Details'!$N$23), 'Personnel Details'!$Q$23, IF(AND(NOT('Personnel Details'!$I$23=""), $B41&gt;='Personnel Details'!$I$23), 'Personnel Details'!$L$23, 'Personnel Details'!$G$23)))</f>
        <v/>
      </c>
      <c r="JQ41" s="59">
        <f t="shared" si="106"/>
        <v>0</v>
      </c>
      <c r="JR41" s="53"/>
      <c r="JT41" s="78" t="str">
        <f>IF(JT$9="", "", IF(AND(NOT('Personnel Details'!$N$24=""), $B41&gt;='Personnel Details'!$N$24), 'Personnel Details'!$O$24, IF(AND(NOT('Personnel Details'!$I$24=""), $B41&gt;='Personnel Details'!$I$24), 'Personnel Details'!$J$24, 'Personnel Details'!$E$24)))</f>
        <v/>
      </c>
      <c r="JU41" s="59" t="str">
        <f>IF(JT$9="", "", IF(AND(NOT('Personnel Details'!$N$24=""), $B41&gt;='Personnel Details'!$N$24), IF('Personnel Details'!$P$24="","", 'Personnel Details'!$P$24), IF(AND(NOT('Personnel Details'!$I$24=""), $B41&gt;='Personnel Details'!$I$24), IF('Personnel Details'!$K$24="", "", 'Personnel Details'!$K$24), IF('Personnel Details'!$F$24="", "", 'Personnel Details'!$F$24))))</f>
        <v/>
      </c>
      <c r="JV41" s="79" t="str">
        <f>IF(JT$9="", "", IF(AND(NOT('Personnel Details'!$N$24=""), $B41&gt;='Personnel Details'!$N$24), 'Personnel Details'!$Q$24, IF(AND(NOT('Personnel Details'!$I$24=""), $B41&gt;='Personnel Details'!$I$24), 'Personnel Details'!$L$24, 'Personnel Details'!$G$24)))</f>
        <v/>
      </c>
      <c r="JW41" s="59">
        <f t="shared" si="107"/>
        <v>0</v>
      </c>
      <c r="JX41" s="53"/>
      <c r="JZ41" s="78" t="str">
        <f>IF(JZ$9="", "", IF(AND(NOT('Personnel Details'!$N$25=""), $B41&gt;='Personnel Details'!$N$25), 'Personnel Details'!$O$25, IF(AND(NOT('Personnel Details'!$I$25=""), $B41&gt;='Personnel Details'!$I$25), 'Personnel Details'!$J$25, 'Personnel Details'!$E$25)))</f>
        <v/>
      </c>
      <c r="KA41" s="59" t="str">
        <f>IF(JZ$9="", "", IF(AND(NOT('Personnel Details'!$N$25=""), $B41&gt;='Personnel Details'!$N$25), IF('Personnel Details'!$P$25="","", 'Personnel Details'!$P$25), IF(AND(NOT('Personnel Details'!$I$25=""), $B41&gt;='Personnel Details'!$I$25), IF('Personnel Details'!$K$25="", "", 'Personnel Details'!$K$25), IF('Personnel Details'!$F$25="", "", 'Personnel Details'!$F$25))))</f>
        <v/>
      </c>
      <c r="KB41" s="79" t="str">
        <f>IF(JZ$9="", "", IF(AND(NOT('Personnel Details'!$N$25=""), $B41&gt;='Personnel Details'!$N$25), 'Personnel Details'!$Q$25, IF(AND(NOT('Personnel Details'!$I$25=""), $B41&gt;='Personnel Details'!$I$25), 'Personnel Details'!$L$25, 'Personnel Details'!$G$25)))</f>
        <v/>
      </c>
      <c r="KC41" s="59">
        <f t="shared" si="108"/>
        <v>0</v>
      </c>
      <c r="KD41" s="53"/>
      <c r="KF41" s="78" t="str">
        <f>IF(KF$9="", "", IF(AND(NOT('Personnel Details'!$N$26=""), $B41&gt;='Personnel Details'!$N$26), 'Personnel Details'!$O$26, IF(AND(NOT('Personnel Details'!$I$26=""), $B41&gt;='Personnel Details'!$I$26), 'Personnel Details'!$J$26, 'Personnel Details'!$E$26)))</f>
        <v/>
      </c>
      <c r="KG41" s="59" t="str">
        <f>IF(KF$9="", "", IF(AND(NOT('Personnel Details'!$N$26=""), $B41&gt;='Personnel Details'!$N$26), IF('Personnel Details'!$P$26="","", 'Personnel Details'!$P$26), IF(AND(NOT('Personnel Details'!$I$26=""), $B41&gt;='Personnel Details'!$I$26), IF('Personnel Details'!$K$26="", "", 'Personnel Details'!$K$26), IF('Personnel Details'!$F$26="", "", 'Personnel Details'!$F$26))))</f>
        <v/>
      </c>
      <c r="KH41" s="79" t="str">
        <f>IF(KF$9="", "", IF(AND(NOT('Personnel Details'!$N$26=""), $B41&gt;='Personnel Details'!$N$26), 'Personnel Details'!$Q$26, IF(AND(NOT('Personnel Details'!$I$26=""), $B41&gt;='Personnel Details'!$I$26), 'Personnel Details'!$L$26, 'Personnel Details'!$G$26)))</f>
        <v/>
      </c>
      <c r="KI41" s="59">
        <f t="shared" si="109"/>
        <v>0</v>
      </c>
      <c r="KJ41" s="53"/>
      <c r="KL41" s="78" t="str">
        <f>IF(KL$9="", "", IF(AND(NOT('Personnel Details'!$N$27=""), $B41&gt;='Personnel Details'!$N$27), 'Personnel Details'!$O$27, IF(AND(NOT('Personnel Details'!$I$27=""), $B41&gt;='Personnel Details'!$I$27), 'Personnel Details'!$J$27, 'Personnel Details'!$E$27)))</f>
        <v/>
      </c>
      <c r="KM41" s="59" t="str">
        <f>IF(KL$9="", "", IF(AND(NOT('Personnel Details'!$N$27=""), $B41&gt;='Personnel Details'!$N$27), IF('Personnel Details'!$P$27="","", 'Personnel Details'!$P$27), IF(AND(NOT('Personnel Details'!$I$27=""), $B41&gt;='Personnel Details'!$I$27), IF('Personnel Details'!$K$27="", "", 'Personnel Details'!$K$27), IF('Personnel Details'!$F$27="", "", 'Personnel Details'!$F$27))))</f>
        <v/>
      </c>
      <c r="KN41" s="79" t="str">
        <f>IF(KL$9="", "", IF(AND(NOT('Personnel Details'!$N$27=""), $B41&gt;='Personnel Details'!$N$27), 'Personnel Details'!$Q$27, IF(AND(NOT('Personnel Details'!$I$27=""), $B41&gt;='Personnel Details'!$I$27), 'Personnel Details'!$L$27, 'Personnel Details'!$G$27)))</f>
        <v/>
      </c>
      <c r="KO41" s="59">
        <f t="shared" si="110"/>
        <v>0</v>
      </c>
      <c r="KP41" s="53"/>
      <c r="KR41" s="78" t="str">
        <f>IF(KR$9="", "", IF(AND(NOT('Personnel Details'!$N$28=""), $B41&gt;='Personnel Details'!$N$28), 'Personnel Details'!$O$28, IF(AND(NOT('Personnel Details'!$I$28=""), $B41&gt;='Personnel Details'!$I$28), 'Personnel Details'!$J$28, 'Personnel Details'!$E$28)))</f>
        <v/>
      </c>
      <c r="KS41" s="59" t="str">
        <f>IF(KR$9="", "", IF(AND(NOT('Personnel Details'!$N$28=""), $B41&gt;='Personnel Details'!$N$28), IF('Personnel Details'!$P$28="","", 'Personnel Details'!$P$28), IF(AND(NOT('Personnel Details'!$I$28=""), $B41&gt;='Personnel Details'!$I$28), IF('Personnel Details'!$K$28="", "", 'Personnel Details'!$K$28), IF('Personnel Details'!$F$28="", "", 'Personnel Details'!$F$28))))</f>
        <v/>
      </c>
      <c r="KT41" s="79" t="str">
        <f>IF(KR$9="", "", IF(AND(NOT('Personnel Details'!$N$28=""), $B41&gt;='Personnel Details'!$N$28), 'Personnel Details'!$Q$28, IF(AND(NOT('Personnel Details'!$I$28=""), $B41&gt;='Personnel Details'!$I$28), 'Personnel Details'!$L$28, 'Personnel Details'!$G$28)))</f>
        <v/>
      </c>
      <c r="KU41" s="59">
        <f t="shared" si="111"/>
        <v>0</v>
      </c>
      <c r="KV41" s="53"/>
      <c r="KX41" s="78" t="str">
        <f>IF(KX$9="", "", IF(AND(NOT('Personnel Details'!$N$29=""), $B41&gt;='Personnel Details'!$N$29), 'Personnel Details'!$O$29, IF(AND(NOT('Personnel Details'!$I$29=""), $B41&gt;='Personnel Details'!$I$29), 'Personnel Details'!$J$29, 'Personnel Details'!$E$29)))</f>
        <v/>
      </c>
      <c r="KY41" s="59" t="str">
        <f>IF(KX$9="", "", IF(AND(NOT('Personnel Details'!$N$29=""), $B41&gt;='Personnel Details'!$N$29), IF('Personnel Details'!$P$29="","", 'Personnel Details'!$P$29), IF(AND(NOT('Personnel Details'!$I$29=""), $B41&gt;='Personnel Details'!$I$29), IF('Personnel Details'!$K$29="", "", 'Personnel Details'!$K$29), IF('Personnel Details'!$F$29="", "", 'Personnel Details'!$F$29))))</f>
        <v/>
      </c>
      <c r="KZ41" s="79" t="str">
        <f>IF(KX$9="", "", IF(AND(NOT('Personnel Details'!$N$29=""), $B41&gt;='Personnel Details'!$N$29), 'Personnel Details'!$Q$29, IF(AND(NOT('Personnel Details'!$I$29=""), $B41&gt;='Personnel Details'!$I$29), 'Personnel Details'!$L$29, 'Personnel Details'!$G$29)))</f>
        <v/>
      </c>
      <c r="LA41" s="59">
        <f t="shared" si="112"/>
        <v>0</v>
      </c>
      <c r="LB41" s="53"/>
      <c r="LD41" s="78" t="str">
        <f>IF(LD$9="", "", IF(AND(NOT('Personnel Details'!$N$30=""), $B41&gt;='Personnel Details'!$N$30), 'Personnel Details'!$O$30, IF(AND(NOT('Personnel Details'!$I$30=""), $B41&gt;='Personnel Details'!$I$30), 'Personnel Details'!$J$30, 'Personnel Details'!$E$30)))</f>
        <v/>
      </c>
      <c r="LE41" s="59" t="str">
        <f>IF(LD$9="", "", IF(AND(NOT('Personnel Details'!$N$30=""), $B41&gt;='Personnel Details'!$N$30), IF('Personnel Details'!$P$30="","", 'Personnel Details'!$P$30), IF(AND(NOT('Personnel Details'!$I$30=""), $B41&gt;='Personnel Details'!$I$30), IF('Personnel Details'!$K$30="", "", 'Personnel Details'!$K$30), IF('Personnel Details'!$F$30="", "", 'Personnel Details'!$F$30))))</f>
        <v/>
      </c>
      <c r="LF41" s="79" t="str">
        <f>IF(LD$9="", "", IF(AND(NOT('Personnel Details'!$N$30=""), $B41&gt;='Personnel Details'!$N$30), 'Personnel Details'!$Q$30, IF(AND(NOT('Personnel Details'!$I$30=""), $B41&gt;='Personnel Details'!$I$30), 'Personnel Details'!$L$30, 'Personnel Details'!$G$30)))</f>
        <v/>
      </c>
      <c r="LG41" s="59">
        <f t="shared" si="113"/>
        <v>0</v>
      </c>
      <c r="LH41" s="53"/>
      <c r="LJ41" s="78" t="str">
        <f>IF(LJ$9="", "", IF(AND(NOT('Personnel Details'!$N$31=""), $B41&gt;='Personnel Details'!$N$31), 'Personnel Details'!$O$31, IF(AND(NOT('Personnel Details'!$I$31=""), $B41&gt;='Personnel Details'!$I$31), 'Personnel Details'!$J$31, 'Personnel Details'!$E$31)))</f>
        <v/>
      </c>
      <c r="LK41" s="59" t="str">
        <f>IF(LJ$9="", "", IF(AND(NOT('Personnel Details'!$N$31=""), $B41&gt;='Personnel Details'!$N$31), IF('Personnel Details'!$P$31="","", 'Personnel Details'!$P$31), IF(AND(NOT('Personnel Details'!$I$31=""), $B41&gt;='Personnel Details'!$I$31), IF('Personnel Details'!$K$31="", "", 'Personnel Details'!$K$31), IF('Personnel Details'!$F$31="", "", 'Personnel Details'!$F$31))))</f>
        <v/>
      </c>
      <c r="LL41" s="79" t="str">
        <f>IF(LJ$9="", "", IF(AND(NOT('Personnel Details'!$N$31=""), $B41&gt;='Personnel Details'!$N$31), 'Personnel Details'!$Q$31, IF(AND(NOT('Personnel Details'!$I$31=""), $B41&gt;='Personnel Details'!$I$31), 'Personnel Details'!$L$31, 'Personnel Details'!$G$31)))</f>
        <v/>
      </c>
      <c r="LM41" s="59">
        <f t="shared" si="114"/>
        <v>0</v>
      </c>
      <c r="LN41" s="53"/>
      <c r="LP41" s="78" t="str">
        <f>IF(LP$9="", "", IF(AND(NOT('Personnel Details'!$N$32=""), $B41&gt;='Personnel Details'!$N$32), 'Personnel Details'!$O$32, IF(AND(NOT('Personnel Details'!$I$32=""), $B41&gt;='Personnel Details'!$I$32), 'Personnel Details'!$J$32, 'Personnel Details'!$E$32)))</f>
        <v/>
      </c>
      <c r="LQ41" s="59" t="str">
        <f>IF(LP$9="", "", IF(AND(NOT('Personnel Details'!$N$32=""), $B41&gt;='Personnel Details'!$N$32), IF('Personnel Details'!$P$32="","", 'Personnel Details'!$P$32), IF(AND(NOT('Personnel Details'!$I$32=""), $B41&gt;='Personnel Details'!$I$32), IF('Personnel Details'!$K$32="", "", 'Personnel Details'!$K$32), IF('Personnel Details'!$F$32="", "", 'Personnel Details'!$F$32))))</f>
        <v/>
      </c>
      <c r="LR41" s="79" t="str">
        <f>IF(LP$9="", "", IF(AND(NOT('Personnel Details'!$N$32=""), $B41&gt;='Personnel Details'!$N$32), 'Personnel Details'!$Q$32, IF(AND(NOT('Personnel Details'!$I$32=""), $B41&gt;='Personnel Details'!$I$32), 'Personnel Details'!$L$32, 'Personnel Details'!$G$32)))</f>
        <v/>
      </c>
      <c r="LS41" s="59">
        <f t="shared" si="115"/>
        <v>0</v>
      </c>
      <c r="LT41" s="53"/>
      <c r="LV41" s="78" t="str">
        <f>IF(LV$9="", "", IF(AND(NOT('Personnel Details'!$N$33=""), $B41&gt;='Personnel Details'!$N$33), 'Personnel Details'!$O$33, IF(AND(NOT('Personnel Details'!$I$33=""), $B41&gt;='Personnel Details'!$I$33), 'Personnel Details'!$J$33, 'Personnel Details'!$E$33)))</f>
        <v/>
      </c>
      <c r="LW41" s="59" t="str">
        <f>IF(LV$9="", "", IF(AND(NOT('Personnel Details'!$N$33=""), $B41&gt;='Personnel Details'!$N$33), IF('Personnel Details'!$P$33="","", 'Personnel Details'!$P$33), IF(AND(NOT('Personnel Details'!$I$33=""), $B41&gt;='Personnel Details'!$I$33), IF('Personnel Details'!$K$33="", "", 'Personnel Details'!$K$33), IF('Personnel Details'!$F$33="", "", 'Personnel Details'!$F$33))))</f>
        <v/>
      </c>
      <c r="LX41" s="79" t="str">
        <f>IF(LV$9="", "", IF(AND(NOT('Personnel Details'!$N$33=""), $B41&gt;='Personnel Details'!$N$33), 'Personnel Details'!$Q$33, IF(AND(NOT('Personnel Details'!$I$33=""), $B41&gt;='Personnel Details'!$I$33), 'Personnel Details'!$L$33, 'Personnel Details'!$G$33)))</f>
        <v/>
      </c>
      <c r="LY41" s="59">
        <f t="shared" si="116"/>
        <v>0</v>
      </c>
      <c r="LZ41" s="53"/>
      <c r="MB41" s="78" t="str">
        <f>IF(MB$9="", "", IF(AND(NOT('Personnel Details'!$N$34=""), $B41&gt;='Personnel Details'!$N$34), 'Personnel Details'!$O$34, IF(AND(NOT('Personnel Details'!$I$34=""), $B41&gt;='Personnel Details'!$I$34), 'Personnel Details'!$J$34, 'Personnel Details'!$E$34)))</f>
        <v/>
      </c>
      <c r="MC41" s="59" t="str">
        <f>IF(MB$9="", "", IF(AND(NOT('Personnel Details'!$N$34=""), $B41&gt;='Personnel Details'!$N$34), IF('Personnel Details'!$P$34="","", 'Personnel Details'!$P$34), IF(AND(NOT('Personnel Details'!$I$34=""), $B41&gt;='Personnel Details'!$I$34), IF('Personnel Details'!$K$34="", "", 'Personnel Details'!$K$34), IF('Personnel Details'!$F$34="", "", 'Personnel Details'!$F$34))))</f>
        <v/>
      </c>
      <c r="MD41" s="79" t="str">
        <f>IF(MB$9="", "", IF(AND(NOT('Personnel Details'!$N$34=""), $B41&gt;='Personnel Details'!$N$34), 'Personnel Details'!$Q$34, IF(AND(NOT('Personnel Details'!$I$34=""), $B41&gt;='Personnel Details'!$I$34), 'Personnel Details'!$L$34, 'Personnel Details'!$G$34)))</f>
        <v/>
      </c>
      <c r="ME41" s="59">
        <f t="shared" si="117"/>
        <v>0</v>
      </c>
      <c r="MF41" s="53"/>
      <c r="MH41" s="78" t="str">
        <f>IF(MH$9="", "", IF(AND(NOT('Personnel Details'!$N$35=""), $B41&gt;='Personnel Details'!$N$35), 'Personnel Details'!$O$35, IF(AND(NOT('Personnel Details'!$I$35=""), $B41&gt;='Personnel Details'!$I$35), 'Personnel Details'!$J$35, 'Personnel Details'!$E$35)))</f>
        <v/>
      </c>
      <c r="MI41" s="59" t="str">
        <f>IF(MH$9="", "", IF(AND(NOT('Personnel Details'!$N$35=""), $B41&gt;='Personnel Details'!$N$35), IF('Personnel Details'!$P$35="","", 'Personnel Details'!$P$35), IF(AND(NOT('Personnel Details'!$I$35=""), $B41&gt;='Personnel Details'!$I$35), IF('Personnel Details'!$K$35="", "", 'Personnel Details'!$K$35), IF('Personnel Details'!$F$35="", "", 'Personnel Details'!$F$35))))</f>
        <v/>
      </c>
      <c r="MJ41" s="79" t="str">
        <f>IF(MH$9="", "", IF(AND(NOT('Personnel Details'!$N$35=""), $B41&gt;='Personnel Details'!$N$35), 'Personnel Details'!$Q$35, IF(AND(NOT('Personnel Details'!$I$35=""), $B41&gt;='Personnel Details'!$I$35), 'Personnel Details'!$L$35, 'Personnel Details'!$G$35)))</f>
        <v/>
      </c>
      <c r="MK41" s="59">
        <f t="shared" si="118"/>
        <v>0</v>
      </c>
      <c r="ML41" s="53"/>
      <c r="MN41" s="78" t="str">
        <f>IF(MN$9="", "", IF(AND(NOT('Personnel Details'!$N$36=""), $B41&gt;='Personnel Details'!$N$36), 'Personnel Details'!$O$36, IF(AND(NOT('Personnel Details'!$I$36=""), $B41&gt;='Personnel Details'!$I$36), 'Personnel Details'!$J$36, 'Personnel Details'!$E$36)))</f>
        <v/>
      </c>
      <c r="MO41" s="59" t="str">
        <f>IF(MN$9="", "", IF(AND(NOT('Personnel Details'!$N$36=""), $B41&gt;='Personnel Details'!$N$36), IF('Personnel Details'!$P$36="","", 'Personnel Details'!$P$36), IF(AND(NOT('Personnel Details'!$I$36=""), $B41&gt;='Personnel Details'!$I$36), IF('Personnel Details'!$K$36="", "", 'Personnel Details'!$K$36), IF('Personnel Details'!$F$36="", "", 'Personnel Details'!$F$36))))</f>
        <v/>
      </c>
      <c r="MP41" s="79" t="str">
        <f>IF(MN$9="", "", IF(AND(NOT('Personnel Details'!$N$36=""), $B41&gt;='Personnel Details'!$N$36), 'Personnel Details'!$Q$36, IF(AND(NOT('Personnel Details'!$I$36=""), $B41&gt;='Personnel Details'!$I$36), 'Personnel Details'!$L$36, 'Personnel Details'!$G$36)))</f>
        <v/>
      </c>
      <c r="MQ41" s="59">
        <f t="shared" si="119"/>
        <v>0</v>
      </c>
      <c r="MR41" s="53"/>
      <c r="MT41" s="78" t="str">
        <f>IF(MT$9="", "", IF(AND(NOT('Personnel Details'!$N$37=""), $B41&gt;='Personnel Details'!$N$37), 'Personnel Details'!$O$37, IF(AND(NOT('Personnel Details'!$I$37=""), $B41&gt;='Personnel Details'!$I$37), 'Personnel Details'!$J$37, 'Personnel Details'!$E$37)))</f>
        <v/>
      </c>
      <c r="MU41" s="59" t="str">
        <f>IF(MT$9="", "", IF(AND(NOT('Personnel Details'!$N$37=""), $B41&gt;='Personnel Details'!$N$37), IF('Personnel Details'!$P$37="","", 'Personnel Details'!$P$37), IF(AND(NOT('Personnel Details'!$I$37=""), $B41&gt;='Personnel Details'!$I$37), IF('Personnel Details'!$K$37="", "", 'Personnel Details'!$K$37), IF('Personnel Details'!$F$37="", "", 'Personnel Details'!$F$37))))</f>
        <v/>
      </c>
      <c r="MV41" s="79" t="str">
        <f>IF(MT$9="", "", IF(AND(NOT('Personnel Details'!$N$37=""), $B41&gt;='Personnel Details'!$N$37), 'Personnel Details'!$Q$37, IF(AND(NOT('Personnel Details'!$I$37=""), $B41&gt;='Personnel Details'!$I$37), 'Personnel Details'!$L$37, 'Personnel Details'!$G$37)))</f>
        <v/>
      </c>
      <c r="MW41" s="59">
        <f t="shared" si="120"/>
        <v>0</v>
      </c>
      <c r="MX41" s="53"/>
      <c r="MZ41" s="78" t="str">
        <f>IF(MZ$9="", "", IF(AND(NOT('Personnel Details'!$N$38=""), $B41&gt;='Personnel Details'!$N$38), 'Personnel Details'!$O$38, IF(AND(NOT('Personnel Details'!$I$38=""), $B41&gt;='Personnel Details'!$I$38), 'Personnel Details'!$J$38, 'Personnel Details'!$E$38)))</f>
        <v/>
      </c>
      <c r="NA41" s="59" t="str">
        <f>IF(MZ$9="", "", IF(AND(NOT('Personnel Details'!$N$38=""), $B41&gt;='Personnel Details'!$N$38), IF('Personnel Details'!$P$38="","", 'Personnel Details'!$P$38), IF(AND(NOT('Personnel Details'!$I$38=""), $B41&gt;='Personnel Details'!$I$38), IF('Personnel Details'!$K$38="", "", 'Personnel Details'!$K$38), IF('Personnel Details'!$F$38="", "", 'Personnel Details'!$F$38))))</f>
        <v/>
      </c>
      <c r="NB41" s="79" t="str">
        <f>IF(MZ$9="", "", IF(AND(NOT('Personnel Details'!$N$38=""), $B41&gt;='Personnel Details'!$N$38), 'Personnel Details'!$Q$38, IF(AND(NOT('Personnel Details'!$I$38=""), $B41&gt;='Personnel Details'!$I$38), 'Personnel Details'!$L$38, 'Personnel Details'!$G$38)))</f>
        <v/>
      </c>
      <c r="NC41" s="59">
        <f t="shared" si="121"/>
        <v>0</v>
      </c>
      <c r="ND41" s="53"/>
      <c r="NF41" s="78" t="str">
        <f>IF(NF$9="", "", IF(AND(NOT('Personnel Details'!$N$39=""), $B41&gt;='Personnel Details'!$N$39), 'Personnel Details'!$O$39, IF(AND(NOT('Personnel Details'!$I$39=""), $B41&gt;='Personnel Details'!$I$39), 'Personnel Details'!$J$39, 'Personnel Details'!$E$39)))</f>
        <v/>
      </c>
      <c r="NG41" s="59" t="str">
        <f>IF(NF$9="", "", IF(AND(NOT('Personnel Details'!$N$39=""), $B41&gt;='Personnel Details'!$N$39), IF('Personnel Details'!$P$39="","", 'Personnel Details'!$P$39), IF(AND(NOT('Personnel Details'!$I$39=""), $B41&gt;='Personnel Details'!$I$39), IF('Personnel Details'!$K$39="", "", 'Personnel Details'!$K$39), IF('Personnel Details'!$F$39="", "", 'Personnel Details'!$F$39))))</f>
        <v/>
      </c>
      <c r="NH41" s="79" t="str">
        <f>IF(NF$9="", "", IF(AND(NOT('Personnel Details'!$N$39=""), $B41&gt;='Personnel Details'!$N$39), 'Personnel Details'!$Q$39, IF(AND(NOT('Personnel Details'!$I$39=""), $B41&gt;='Personnel Details'!$I$39), 'Personnel Details'!$L$39, 'Personnel Details'!$G$39)))</f>
        <v/>
      </c>
      <c r="NI41" s="59">
        <f t="shared" si="122"/>
        <v>0</v>
      </c>
      <c r="NJ41" s="53"/>
      <c r="NL41" s="78" t="str">
        <f>IF(NL$9="", "", IF(AND(NOT('Personnel Details'!$N$40=""), $B41&gt;='Personnel Details'!$N$40), 'Personnel Details'!$O$40, IF(AND(NOT('Personnel Details'!$I$40=""), $B41&gt;='Personnel Details'!$I$40), 'Personnel Details'!$J$40, 'Personnel Details'!$E$40)))</f>
        <v/>
      </c>
      <c r="NM41" s="59" t="str">
        <f>IF(NL$9="", "", IF(AND(NOT('Personnel Details'!$N$40=""), $B41&gt;='Personnel Details'!$N$40), IF('Personnel Details'!$P$40="","", 'Personnel Details'!$P$40), IF(AND(NOT('Personnel Details'!$I$40=""), $B41&gt;='Personnel Details'!$I$40), IF('Personnel Details'!$K$40="", "", 'Personnel Details'!$K$40), IF('Personnel Details'!$F$40="", "", 'Personnel Details'!$F$40))))</f>
        <v/>
      </c>
      <c r="NN41" s="79" t="str">
        <f>IF(NL$9="", "", IF(AND(NOT('Personnel Details'!$N$40=""), $B41&gt;='Personnel Details'!$N$40), 'Personnel Details'!$Q$40, IF(AND(NOT('Personnel Details'!$I$40=""), $B41&gt;='Personnel Details'!$I$40), 'Personnel Details'!$L$40, 'Personnel Details'!$G$40)))</f>
        <v/>
      </c>
      <c r="NO41" s="59">
        <f t="shared" si="123"/>
        <v>0</v>
      </c>
      <c r="NP41" s="53"/>
    </row>
    <row r="42" spans="1:380" x14ac:dyDescent="0.25">
      <c r="A42" s="32"/>
      <c r="B42" s="113">
        <f>IFERROR(IF(B41+1&gt;'Personnel Details'!$U$5, "", B41+1), "")</f>
        <v>43862</v>
      </c>
      <c r="C42" s="32"/>
      <c r="D42" s="120"/>
      <c r="E42" s="13" t="str">
        <f t="shared" si="2"/>
        <v/>
      </c>
      <c r="F42" s="13" t="str">
        <f t="shared" si="33"/>
        <v/>
      </c>
      <c r="G42" s="56" t="str">
        <f t="shared" si="124"/>
        <v/>
      </c>
      <c r="H42" s="16" t="str">
        <f t="shared" si="34"/>
        <v/>
      </c>
      <c r="I42" s="32"/>
      <c r="J42" s="120"/>
      <c r="K42" s="62" t="str">
        <f t="shared" si="3"/>
        <v/>
      </c>
      <c r="L42" s="62" t="str">
        <f t="shared" si="35"/>
        <v/>
      </c>
      <c r="M42" s="65" t="str">
        <f t="shared" si="125"/>
        <v/>
      </c>
      <c r="N42" s="68" t="str">
        <f t="shared" si="36"/>
        <v/>
      </c>
      <c r="O42" s="32"/>
      <c r="P42" s="120"/>
      <c r="Q42" s="62" t="str">
        <f t="shared" si="4"/>
        <v/>
      </c>
      <c r="R42" s="62" t="str">
        <f t="shared" si="37"/>
        <v/>
      </c>
      <c r="S42" s="65" t="str">
        <f t="shared" si="126"/>
        <v/>
      </c>
      <c r="T42" s="68" t="str">
        <f t="shared" si="38"/>
        <v/>
      </c>
      <c r="U42" s="32"/>
      <c r="V42" s="120"/>
      <c r="W42" s="62" t="str">
        <f t="shared" si="5"/>
        <v/>
      </c>
      <c r="X42" s="62" t="str">
        <f t="shared" si="39"/>
        <v/>
      </c>
      <c r="Y42" s="65" t="str">
        <f t="shared" si="127"/>
        <v/>
      </c>
      <c r="Z42" s="68" t="str">
        <f t="shared" si="40"/>
        <v/>
      </c>
      <c r="AA42" s="32"/>
      <c r="AB42" s="120"/>
      <c r="AC42" s="62" t="str">
        <f t="shared" si="6"/>
        <v/>
      </c>
      <c r="AD42" s="62" t="str">
        <f t="shared" si="41"/>
        <v/>
      </c>
      <c r="AE42" s="65" t="str">
        <f t="shared" si="128"/>
        <v/>
      </c>
      <c r="AF42" s="68" t="str">
        <f t="shared" si="42"/>
        <v/>
      </c>
      <c r="AG42" s="32"/>
      <c r="AH42" s="120"/>
      <c r="AI42" s="62" t="str">
        <f t="shared" si="7"/>
        <v/>
      </c>
      <c r="AJ42" s="62" t="str">
        <f t="shared" si="43"/>
        <v/>
      </c>
      <c r="AK42" s="65" t="str">
        <f t="shared" si="129"/>
        <v/>
      </c>
      <c r="AL42" s="68" t="str">
        <f t="shared" si="44"/>
        <v/>
      </c>
      <c r="AM42" s="32"/>
      <c r="AN42" s="120"/>
      <c r="AO42" s="62" t="str">
        <f t="shared" si="8"/>
        <v/>
      </c>
      <c r="AP42" s="62" t="str">
        <f t="shared" si="45"/>
        <v/>
      </c>
      <c r="AQ42" s="65" t="str">
        <f t="shared" si="130"/>
        <v/>
      </c>
      <c r="AR42" s="68" t="str">
        <f t="shared" si="46"/>
        <v/>
      </c>
      <c r="AS42" s="32"/>
      <c r="AT42" s="120"/>
      <c r="AU42" s="62" t="str">
        <f t="shared" si="9"/>
        <v/>
      </c>
      <c r="AV42" s="62" t="str">
        <f t="shared" si="47"/>
        <v/>
      </c>
      <c r="AW42" s="65" t="str">
        <f t="shared" si="131"/>
        <v/>
      </c>
      <c r="AX42" s="68" t="str">
        <f t="shared" si="48"/>
        <v/>
      </c>
      <c r="AY42" s="32"/>
      <c r="AZ42" s="120"/>
      <c r="BA42" s="62" t="str">
        <f t="shared" si="10"/>
        <v/>
      </c>
      <c r="BB42" s="62" t="str">
        <f t="shared" si="49"/>
        <v/>
      </c>
      <c r="BC42" s="65" t="str">
        <f t="shared" si="132"/>
        <v/>
      </c>
      <c r="BD42" s="68" t="str">
        <f t="shared" si="50"/>
        <v/>
      </c>
      <c r="BE42" s="32"/>
      <c r="BF42" s="120"/>
      <c r="BG42" s="62" t="str">
        <f t="shared" si="11"/>
        <v/>
      </c>
      <c r="BH42" s="62" t="str">
        <f t="shared" si="51"/>
        <v/>
      </c>
      <c r="BI42" s="65" t="str">
        <f t="shared" si="133"/>
        <v/>
      </c>
      <c r="BJ42" s="68" t="str">
        <f t="shared" si="52"/>
        <v/>
      </c>
      <c r="BK42" s="32"/>
      <c r="BL42" s="120"/>
      <c r="BM42" s="62" t="str">
        <f t="shared" si="12"/>
        <v/>
      </c>
      <c r="BN42" s="62" t="str">
        <f t="shared" si="53"/>
        <v/>
      </c>
      <c r="BO42" s="65" t="str">
        <f t="shared" si="134"/>
        <v/>
      </c>
      <c r="BP42" s="68" t="str">
        <f t="shared" si="54"/>
        <v/>
      </c>
      <c r="BQ42" s="32"/>
      <c r="BR42" s="120"/>
      <c r="BS42" s="62" t="str">
        <f t="shared" si="13"/>
        <v/>
      </c>
      <c r="BT42" s="62" t="str">
        <f t="shared" si="55"/>
        <v/>
      </c>
      <c r="BU42" s="65" t="str">
        <f t="shared" si="135"/>
        <v/>
      </c>
      <c r="BV42" s="68" t="str">
        <f t="shared" si="56"/>
        <v/>
      </c>
      <c r="BW42" s="32"/>
      <c r="BX42" s="120"/>
      <c r="BY42" s="62" t="str">
        <f t="shared" si="14"/>
        <v/>
      </c>
      <c r="BZ42" s="62" t="str">
        <f t="shared" si="57"/>
        <v/>
      </c>
      <c r="CA42" s="65" t="str">
        <f t="shared" si="136"/>
        <v/>
      </c>
      <c r="CB42" s="68" t="str">
        <f t="shared" si="58"/>
        <v/>
      </c>
      <c r="CC42" s="32"/>
      <c r="CD42" s="120"/>
      <c r="CE42" s="62" t="str">
        <f t="shared" si="15"/>
        <v/>
      </c>
      <c r="CF42" s="62" t="str">
        <f t="shared" si="59"/>
        <v/>
      </c>
      <c r="CG42" s="65" t="str">
        <f t="shared" si="137"/>
        <v/>
      </c>
      <c r="CH42" s="68" t="str">
        <f t="shared" si="60"/>
        <v/>
      </c>
      <c r="CI42" s="32"/>
      <c r="CJ42" s="120"/>
      <c r="CK42" s="62" t="str">
        <f t="shared" si="16"/>
        <v/>
      </c>
      <c r="CL42" s="62" t="str">
        <f t="shared" si="61"/>
        <v/>
      </c>
      <c r="CM42" s="65" t="str">
        <f t="shared" si="138"/>
        <v/>
      </c>
      <c r="CN42" s="68" t="str">
        <f t="shared" si="62"/>
        <v/>
      </c>
      <c r="CO42" s="32"/>
      <c r="CP42" s="120"/>
      <c r="CQ42" s="62" t="str">
        <f t="shared" si="17"/>
        <v/>
      </c>
      <c r="CR42" s="62" t="str">
        <f t="shared" si="63"/>
        <v/>
      </c>
      <c r="CS42" s="65" t="str">
        <f t="shared" si="139"/>
        <v/>
      </c>
      <c r="CT42" s="68" t="str">
        <f t="shared" si="64"/>
        <v/>
      </c>
      <c r="CU42" s="32"/>
      <c r="CV42" s="120"/>
      <c r="CW42" s="62" t="str">
        <f t="shared" si="18"/>
        <v/>
      </c>
      <c r="CX42" s="62" t="str">
        <f t="shared" si="65"/>
        <v/>
      </c>
      <c r="CY42" s="65" t="str">
        <f t="shared" si="140"/>
        <v/>
      </c>
      <c r="CZ42" s="68" t="str">
        <f t="shared" si="66"/>
        <v/>
      </c>
      <c r="DA42" s="32"/>
      <c r="DB42" s="120"/>
      <c r="DC42" s="62" t="str">
        <f t="shared" si="19"/>
        <v/>
      </c>
      <c r="DD42" s="62" t="str">
        <f t="shared" si="67"/>
        <v/>
      </c>
      <c r="DE42" s="65" t="str">
        <f t="shared" si="141"/>
        <v/>
      </c>
      <c r="DF42" s="68" t="str">
        <f t="shared" si="68"/>
        <v/>
      </c>
      <c r="DG42" s="32"/>
      <c r="DH42" s="120"/>
      <c r="DI42" s="62" t="str">
        <f t="shared" si="20"/>
        <v/>
      </c>
      <c r="DJ42" s="62" t="str">
        <f t="shared" si="69"/>
        <v/>
      </c>
      <c r="DK42" s="65" t="str">
        <f t="shared" si="142"/>
        <v/>
      </c>
      <c r="DL42" s="68" t="str">
        <f t="shared" si="70"/>
        <v/>
      </c>
      <c r="DM42" s="32"/>
      <c r="DN42" s="120"/>
      <c r="DO42" s="62" t="str">
        <f t="shared" si="21"/>
        <v/>
      </c>
      <c r="DP42" s="62" t="str">
        <f t="shared" si="71"/>
        <v/>
      </c>
      <c r="DQ42" s="65" t="str">
        <f t="shared" si="143"/>
        <v/>
      </c>
      <c r="DR42" s="68" t="str">
        <f t="shared" si="72"/>
        <v/>
      </c>
      <c r="DS42" s="32"/>
      <c r="DT42" s="120"/>
      <c r="DU42" s="62" t="str">
        <f t="shared" si="22"/>
        <v/>
      </c>
      <c r="DV42" s="62" t="str">
        <f t="shared" si="73"/>
        <v/>
      </c>
      <c r="DW42" s="65" t="str">
        <f t="shared" si="144"/>
        <v/>
      </c>
      <c r="DX42" s="68" t="str">
        <f t="shared" si="74"/>
        <v/>
      </c>
      <c r="DY42" s="32"/>
      <c r="DZ42" s="120"/>
      <c r="EA42" s="62" t="str">
        <f t="shared" si="23"/>
        <v/>
      </c>
      <c r="EB42" s="62" t="str">
        <f t="shared" si="75"/>
        <v/>
      </c>
      <c r="EC42" s="65" t="str">
        <f t="shared" si="145"/>
        <v/>
      </c>
      <c r="ED42" s="68" t="str">
        <f t="shared" si="76"/>
        <v/>
      </c>
      <c r="EE42" s="32"/>
      <c r="EF42" s="120"/>
      <c r="EG42" s="62" t="str">
        <f t="shared" si="24"/>
        <v/>
      </c>
      <c r="EH42" s="62" t="str">
        <f t="shared" si="77"/>
        <v/>
      </c>
      <c r="EI42" s="65" t="str">
        <f t="shared" si="146"/>
        <v/>
      </c>
      <c r="EJ42" s="68" t="str">
        <f t="shared" si="78"/>
        <v/>
      </c>
      <c r="EK42" s="32"/>
      <c r="EL42" s="120"/>
      <c r="EM42" s="62" t="str">
        <f t="shared" si="25"/>
        <v/>
      </c>
      <c r="EN42" s="62" t="str">
        <f t="shared" si="79"/>
        <v/>
      </c>
      <c r="EO42" s="65" t="str">
        <f t="shared" si="147"/>
        <v/>
      </c>
      <c r="EP42" s="68" t="str">
        <f t="shared" si="80"/>
        <v/>
      </c>
      <c r="EQ42" s="32"/>
      <c r="ER42" s="120"/>
      <c r="ES42" s="62" t="str">
        <f t="shared" si="26"/>
        <v/>
      </c>
      <c r="ET42" s="62" t="str">
        <f t="shared" si="81"/>
        <v/>
      </c>
      <c r="EU42" s="65" t="str">
        <f t="shared" si="148"/>
        <v/>
      </c>
      <c r="EV42" s="68" t="str">
        <f t="shared" si="82"/>
        <v/>
      </c>
      <c r="EW42" s="32"/>
      <c r="EX42" s="120"/>
      <c r="EY42" s="62" t="str">
        <f t="shared" si="27"/>
        <v/>
      </c>
      <c r="EZ42" s="62" t="str">
        <f t="shared" si="83"/>
        <v/>
      </c>
      <c r="FA42" s="65" t="str">
        <f t="shared" si="149"/>
        <v/>
      </c>
      <c r="FB42" s="68" t="str">
        <f t="shared" si="84"/>
        <v/>
      </c>
      <c r="FC42" s="32"/>
      <c r="FD42" s="120"/>
      <c r="FE42" s="62" t="str">
        <f t="shared" si="28"/>
        <v/>
      </c>
      <c r="FF42" s="62" t="str">
        <f t="shared" si="85"/>
        <v/>
      </c>
      <c r="FG42" s="65" t="str">
        <f t="shared" si="150"/>
        <v/>
      </c>
      <c r="FH42" s="68" t="str">
        <f t="shared" si="86"/>
        <v/>
      </c>
      <c r="FI42" s="32"/>
      <c r="FJ42" s="120"/>
      <c r="FK42" s="62" t="str">
        <f t="shared" si="29"/>
        <v/>
      </c>
      <c r="FL42" s="62" t="str">
        <f t="shared" si="87"/>
        <v/>
      </c>
      <c r="FM42" s="65" t="str">
        <f t="shared" si="151"/>
        <v/>
      </c>
      <c r="FN42" s="68" t="str">
        <f t="shared" si="88"/>
        <v/>
      </c>
      <c r="FO42" s="32"/>
      <c r="FP42" s="120"/>
      <c r="FQ42" s="62" t="str">
        <f t="shared" si="30"/>
        <v/>
      </c>
      <c r="FR42" s="62" t="str">
        <f t="shared" si="89"/>
        <v/>
      </c>
      <c r="FS42" s="65" t="str">
        <f t="shared" si="152"/>
        <v/>
      </c>
      <c r="FT42" s="68" t="str">
        <f t="shared" si="90"/>
        <v/>
      </c>
      <c r="FU42" s="32"/>
      <c r="FV42" s="120"/>
      <c r="FW42" s="62" t="str">
        <f t="shared" si="31"/>
        <v/>
      </c>
      <c r="FX42" s="62" t="str">
        <f t="shared" si="91"/>
        <v/>
      </c>
      <c r="FY42" s="65" t="str">
        <f t="shared" si="153"/>
        <v/>
      </c>
      <c r="FZ42" s="68" t="str">
        <f t="shared" si="92"/>
        <v/>
      </c>
      <c r="GA42" s="32"/>
      <c r="GC42" s="7" t="str">
        <f t="shared" si="93"/>
        <v>Feb 2020</v>
      </c>
      <c r="GD42" s="7" t="str">
        <f t="shared" ca="1" si="32"/>
        <v>Weekend</v>
      </c>
      <c r="GT42" s="71">
        <f>IF(GT$9="", "", IF(AND(NOT('Personnel Details'!$N$11=""), $B42&gt;='Personnel Details'!$N$11), 'Personnel Details'!$O$11, IF(AND(NOT('Personnel Details'!$I$11=""), $B42&gt;='Personnel Details'!$I$11), 'Personnel Details'!$J$11, 'Personnel Details'!$E$11)))</f>
        <v>0.8</v>
      </c>
      <c r="GU42" s="59" t="str">
        <f>IF(GT$9="", "", IF(AND(NOT('Personnel Details'!$N$11=""), $B42&gt;='Personnel Details'!$N$11), IF('Personnel Details'!$P$11="","", 'Personnel Details'!$P$11), IF(AND(NOT('Personnel Details'!$I$11=""), $B42&gt;='Personnel Details'!$I$11), IF('Personnel Details'!$K$11="", "", 'Personnel Details'!$K$11), IF('Personnel Details'!$F$11="", "", 'Personnel Details'!$F$11))))</f>
        <v/>
      </c>
      <c r="GV42" s="74">
        <f>IF(GT$9="", "", IF(AND(NOT('Personnel Details'!$N$11=""), $B42&gt;='Personnel Details'!$N$11), 'Personnel Details'!$Q$11, IF(AND(NOT('Personnel Details'!$I$11=""), $B42&gt;='Personnel Details'!$I$11), 'Personnel Details'!$L$11, 'Personnel Details'!$G$11)))</f>
        <v>0</v>
      </c>
      <c r="GW42" s="59">
        <f t="shared" si="94"/>
        <v>0</v>
      </c>
      <c r="GX42" s="53"/>
      <c r="GZ42" s="78">
        <f>IF(GZ$9="", "", IF(AND(NOT('Personnel Details'!$N$12=""), $B42&gt;='Personnel Details'!$N$12), 'Personnel Details'!$O$12, IF(AND(NOT('Personnel Details'!$I$12=""), $B42&gt;='Personnel Details'!$I$12), 'Personnel Details'!$J$12, 'Personnel Details'!$E$12)))</f>
        <v>0.8</v>
      </c>
      <c r="HA42" s="59" t="str">
        <f>IF(GZ$9="", "", IF(AND(NOT('Personnel Details'!$N$12=""), $B42&gt;='Personnel Details'!$N$12), IF('Personnel Details'!$P$12="","", 'Personnel Details'!$P$12), IF(AND(NOT('Personnel Details'!$I$12=""), $B42&gt;='Personnel Details'!$I$12), IF('Personnel Details'!$K$12="", "", 'Personnel Details'!$K$12), IF('Personnel Details'!$F$12="", "", 'Personnel Details'!$F$12))))</f>
        <v/>
      </c>
      <c r="HB42" s="79">
        <f>IF(GZ$9="", "", IF(AND(NOT('Personnel Details'!$N$12=""), $B42&gt;='Personnel Details'!$N$12), 'Personnel Details'!$Q$12, IF(AND(NOT('Personnel Details'!$I$12=""), $B42&gt;='Personnel Details'!$I$12), 'Personnel Details'!$L$12, 'Personnel Details'!$G$12)))</f>
        <v>0</v>
      </c>
      <c r="HC42" s="59">
        <f t="shared" si="95"/>
        <v>0</v>
      </c>
      <c r="HD42" s="53"/>
      <c r="HF42" s="78">
        <f>IF(HF$9="", "", IF(AND(NOT('Personnel Details'!$N$13=""), $B42&gt;='Personnel Details'!$N$13), 'Personnel Details'!$O$13, IF(AND(NOT('Personnel Details'!$I$13=""), $B42&gt;='Personnel Details'!$I$13), 'Personnel Details'!$J$13, 'Personnel Details'!$E$13)))</f>
        <v>0.8</v>
      </c>
      <c r="HG42" s="59" t="str">
        <f>IF(HF$9="", "", IF(AND(NOT('Personnel Details'!$N$13=""), $B42&gt;='Personnel Details'!$N$13), IF('Personnel Details'!$P$13="","", 'Personnel Details'!$P$13), IF(AND(NOT('Personnel Details'!$I$13=""), $B42&gt;='Personnel Details'!$I$13), IF('Personnel Details'!$K$13="", "", 'Personnel Details'!$K$13), IF('Personnel Details'!$F$13="", "", 'Personnel Details'!$F$13))))</f>
        <v/>
      </c>
      <c r="HH42" s="79">
        <f>IF(HF$9="", "", IF(AND(NOT('Personnel Details'!$N$13=""), $B42&gt;='Personnel Details'!$N$13), 'Personnel Details'!$Q$13, IF(AND(NOT('Personnel Details'!$I$13=""), $B42&gt;='Personnel Details'!$I$13), 'Personnel Details'!$L$13, 'Personnel Details'!$G$13)))</f>
        <v>0</v>
      </c>
      <c r="HI42" s="59">
        <f t="shared" si="96"/>
        <v>0</v>
      </c>
      <c r="HJ42" s="53"/>
      <c r="HL42" s="78">
        <f>IF(HL$9="", "", IF(AND(NOT('Personnel Details'!$N$14=""), $B42&gt;='Personnel Details'!$N$14), 'Personnel Details'!$O$14, IF(AND(NOT('Personnel Details'!$I$14=""), $B42&gt;='Personnel Details'!$I$14), 'Personnel Details'!$J$14, 'Personnel Details'!$E$14)))</f>
        <v>0.8</v>
      </c>
      <c r="HM42" s="59">
        <f>IF(HL$9="", "", IF(AND(NOT('Personnel Details'!$N$14=""), $B42&gt;='Personnel Details'!$N$14), IF('Personnel Details'!$P$14="","", 'Personnel Details'!$P$14), IF(AND(NOT('Personnel Details'!$I$14=""), $B42&gt;='Personnel Details'!$I$14), IF('Personnel Details'!$K$14="", "", 'Personnel Details'!$K$14), IF('Personnel Details'!$F$14="", "", 'Personnel Details'!$F$14))))</f>
        <v>2000</v>
      </c>
      <c r="HN42" s="79">
        <f>IF(HL$9="", "", IF(AND(NOT('Personnel Details'!$N$14=""), $B42&gt;='Personnel Details'!$N$14), 'Personnel Details'!$Q$14, IF(AND(NOT('Personnel Details'!$I$14=""), $B42&gt;='Personnel Details'!$I$14), 'Personnel Details'!$L$14, 'Personnel Details'!$G$14)))</f>
        <v>0.85</v>
      </c>
      <c r="HO42" s="59">
        <f t="shared" si="97"/>
        <v>0</v>
      </c>
      <c r="HP42" s="53"/>
      <c r="HR42" s="78" t="str">
        <f>IF(HR$9="", "", IF(AND(NOT('Personnel Details'!$N$15=""), $B42&gt;='Personnel Details'!$N$15), 'Personnel Details'!$O$15, IF(AND(NOT('Personnel Details'!$I$15=""), $B42&gt;='Personnel Details'!$I$15), 'Personnel Details'!$J$15, 'Personnel Details'!$E$15)))</f>
        <v/>
      </c>
      <c r="HS42" s="59" t="str">
        <f>IF(HR$9="", "", IF(AND(NOT('Personnel Details'!$N$15=""), $B42&gt;='Personnel Details'!$N$15), IF('Personnel Details'!$P$15="","", 'Personnel Details'!$P$15), IF(AND(NOT('Personnel Details'!$I$15=""), $B42&gt;='Personnel Details'!$I$15), IF('Personnel Details'!$K$15="", "", 'Personnel Details'!$K$15), IF('Personnel Details'!$F$15="", "", 'Personnel Details'!$F$15))))</f>
        <v/>
      </c>
      <c r="HT42" s="79" t="str">
        <f>IF(HR$9="", "", IF(AND(NOT('Personnel Details'!$N$15=""), $B42&gt;='Personnel Details'!$N$15), 'Personnel Details'!$Q$15, IF(AND(NOT('Personnel Details'!$I$15=""), $B42&gt;='Personnel Details'!$I$15), 'Personnel Details'!$L$15, 'Personnel Details'!$G$15)))</f>
        <v/>
      </c>
      <c r="HU42" s="59">
        <f t="shared" si="98"/>
        <v>0</v>
      </c>
      <c r="HV42" s="53"/>
      <c r="HX42" s="78" t="str">
        <f>IF(HX$9="", "", IF(AND(NOT('Personnel Details'!$N$16=""), $B42&gt;='Personnel Details'!$N$16), 'Personnel Details'!$O$16, IF(AND(NOT('Personnel Details'!$I$16=""), $B42&gt;='Personnel Details'!$I$16), 'Personnel Details'!$J$16, 'Personnel Details'!$E$16)))</f>
        <v/>
      </c>
      <c r="HY42" s="59" t="str">
        <f>IF(HX$9="", "", IF(AND(NOT('Personnel Details'!$N$16=""), $B42&gt;='Personnel Details'!$N$16), IF('Personnel Details'!$P$16="","", 'Personnel Details'!$P$16), IF(AND(NOT('Personnel Details'!$I$16=""), $B42&gt;='Personnel Details'!$I$16), IF('Personnel Details'!$K$16="", "", 'Personnel Details'!$K$16), IF('Personnel Details'!$F$16="", "", 'Personnel Details'!$F$16))))</f>
        <v/>
      </c>
      <c r="HZ42" s="79" t="str">
        <f>IF(HX$9="", "", IF(AND(NOT('Personnel Details'!$N$16=""), $B42&gt;='Personnel Details'!$N$16), 'Personnel Details'!$Q$16, IF(AND(NOT('Personnel Details'!$I$16=""), $B42&gt;='Personnel Details'!$I$16), 'Personnel Details'!$L$16, 'Personnel Details'!$G$16)))</f>
        <v/>
      </c>
      <c r="IA42" s="59">
        <f t="shared" si="99"/>
        <v>0</v>
      </c>
      <c r="IB42" s="53"/>
      <c r="ID42" s="78" t="str">
        <f>IF(ID$9="", "", IF(AND(NOT('Personnel Details'!$N$17=""), $B42&gt;='Personnel Details'!$N$17), 'Personnel Details'!$O$17, IF(AND(NOT('Personnel Details'!$I$17=""), $B42&gt;='Personnel Details'!$I$17), 'Personnel Details'!$J$17, 'Personnel Details'!$E$17)))</f>
        <v/>
      </c>
      <c r="IE42" s="59" t="str">
        <f>IF(ID$9="", "", IF(AND(NOT('Personnel Details'!$N$17=""), $B42&gt;='Personnel Details'!$N$17), IF('Personnel Details'!$P$17="","", 'Personnel Details'!$P$17), IF(AND(NOT('Personnel Details'!$I$17=""), $B42&gt;='Personnel Details'!$I$17), IF('Personnel Details'!$K$17="", "", 'Personnel Details'!$K$17), IF('Personnel Details'!$F$17="", "", 'Personnel Details'!$F$17))))</f>
        <v/>
      </c>
      <c r="IF42" s="79" t="str">
        <f>IF(ID$9="", "", IF(AND(NOT('Personnel Details'!$N$17=""), $B42&gt;='Personnel Details'!$N$17), 'Personnel Details'!$Q$17, IF(AND(NOT('Personnel Details'!$I$17=""), $B42&gt;='Personnel Details'!$I$17), 'Personnel Details'!$L$17, 'Personnel Details'!$G$17)))</f>
        <v/>
      </c>
      <c r="IG42" s="59">
        <f t="shared" si="100"/>
        <v>0</v>
      </c>
      <c r="IH42" s="53"/>
      <c r="IJ42" s="78" t="str">
        <f>IF(IJ$9="", "", IF(AND(NOT('Personnel Details'!$N$18=""), $B42&gt;='Personnel Details'!$N$18), 'Personnel Details'!$O$18, IF(AND(NOT('Personnel Details'!$I$18=""), $B42&gt;='Personnel Details'!$I$18), 'Personnel Details'!$J$18, 'Personnel Details'!$E$18)))</f>
        <v/>
      </c>
      <c r="IK42" s="59" t="str">
        <f>IF(IJ$9="", "", IF(AND(NOT('Personnel Details'!$N$18=""), $B42&gt;='Personnel Details'!$N$18), IF('Personnel Details'!$P$18="","", 'Personnel Details'!$P$18), IF(AND(NOT('Personnel Details'!$I$18=""), $B42&gt;='Personnel Details'!$I$18), IF('Personnel Details'!$K$18="", "", 'Personnel Details'!$K$18), IF('Personnel Details'!$F$18="", "", 'Personnel Details'!$F$18))))</f>
        <v/>
      </c>
      <c r="IL42" s="79" t="str">
        <f>IF(IJ$9="", "", IF(AND(NOT('Personnel Details'!$N$18=""), $B42&gt;='Personnel Details'!$N$18), 'Personnel Details'!$Q$18, IF(AND(NOT('Personnel Details'!$I$18=""), $B42&gt;='Personnel Details'!$I$18), 'Personnel Details'!$L$18, 'Personnel Details'!$G$18)))</f>
        <v/>
      </c>
      <c r="IM42" s="59">
        <f t="shared" si="101"/>
        <v>0</v>
      </c>
      <c r="IN42" s="53"/>
      <c r="IP42" s="78" t="str">
        <f>IF(IP$9="", "", IF(AND(NOT('Personnel Details'!$N$19=""), $B42&gt;='Personnel Details'!$N$19), 'Personnel Details'!$O$19, IF(AND(NOT('Personnel Details'!$I$19=""), $B42&gt;='Personnel Details'!$I$19), 'Personnel Details'!$J$19, 'Personnel Details'!$E$19)))</f>
        <v/>
      </c>
      <c r="IQ42" s="59" t="str">
        <f>IF(IP$9="", "", IF(AND(NOT('Personnel Details'!$N$19=""), $B42&gt;='Personnel Details'!$N$19), IF('Personnel Details'!$P$19="","", 'Personnel Details'!$P$19), IF(AND(NOT('Personnel Details'!$I$19=""), $B42&gt;='Personnel Details'!$I$19), IF('Personnel Details'!$K$19="", "", 'Personnel Details'!$K$19), IF('Personnel Details'!$F$19="", "", 'Personnel Details'!$F$19))))</f>
        <v/>
      </c>
      <c r="IR42" s="79" t="str">
        <f>IF(IP$9="", "", IF(AND(NOT('Personnel Details'!$N$19=""), $B42&gt;='Personnel Details'!$N$19), 'Personnel Details'!$Q$19, IF(AND(NOT('Personnel Details'!$I$19=""), $B42&gt;='Personnel Details'!$I$19), 'Personnel Details'!$L$19, 'Personnel Details'!$G$19)))</f>
        <v/>
      </c>
      <c r="IS42" s="59">
        <f t="shared" si="102"/>
        <v>0</v>
      </c>
      <c r="IT42" s="53"/>
      <c r="IV42" s="78" t="str">
        <f>IF(IV$9="", "", IF(AND(NOT('Personnel Details'!$N$20=""), $B42&gt;='Personnel Details'!$N$20), 'Personnel Details'!$O$20, IF(AND(NOT('Personnel Details'!$I$20=""), $B42&gt;='Personnel Details'!$I$20), 'Personnel Details'!$J$20, 'Personnel Details'!$E$20)))</f>
        <v/>
      </c>
      <c r="IW42" s="59" t="str">
        <f>IF(IV$9="", "", IF(AND(NOT('Personnel Details'!$N$20=""), $B42&gt;='Personnel Details'!$N$20), IF('Personnel Details'!$P$20="","", 'Personnel Details'!$P$20), IF(AND(NOT('Personnel Details'!$I$20=""), $B42&gt;='Personnel Details'!$I$20), IF('Personnel Details'!$K$20="", "", 'Personnel Details'!$K$20), IF('Personnel Details'!$F$20="", "", 'Personnel Details'!$F$20))))</f>
        <v/>
      </c>
      <c r="IX42" s="79" t="str">
        <f>IF(IV$9="", "", IF(AND(NOT('Personnel Details'!$N$20=""), $B42&gt;='Personnel Details'!$N$20), 'Personnel Details'!$Q$20, IF(AND(NOT('Personnel Details'!$I$20=""), $B42&gt;='Personnel Details'!$I$20), 'Personnel Details'!$L$20, 'Personnel Details'!$G$20)))</f>
        <v/>
      </c>
      <c r="IY42" s="59">
        <f t="shared" si="103"/>
        <v>0</v>
      </c>
      <c r="IZ42" s="53"/>
      <c r="JB42" s="78" t="str">
        <f>IF(JB$9="", "", IF(AND(NOT('Personnel Details'!$N$21=""), $B42&gt;='Personnel Details'!$N$21), 'Personnel Details'!$O$21, IF(AND(NOT('Personnel Details'!$I$21=""), $B42&gt;='Personnel Details'!$I$21), 'Personnel Details'!$J$21, 'Personnel Details'!$E$21)))</f>
        <v/>
      </c>
      <c r="JC42" s="59" t="str">
        <f>IF(JB$9="", "", IF(AND(NOT('Personnel Details'!$N$21=""), $B42&gt;='Personnel Details'!$N$21), IF('Personnel Details'!$P$21="","", 'Personnel Details'!$P$21), IF(AND(NOT('Personnel Details'!$I$21=""), $B42&gt;='Personnel Details'!$I$21), IF('Personnel Details'!$K$21="", "", 'Personnel Details'!$K$21), IF('Personnel Details'!$F$21="", "", 'Personnel Details'!$F$21))))</f>
        <v/>
      </c>
      <c r="JD42" s="79" t="str">
        <f>IF(JB$9="", "", IF(AND(NOT('Personnel Details'!$N$21=""), $B42&gt;='Personnel Details'!$N$21), 'Personnel Details'!$Q$21, IF(AND(NOT('Personnel Details'!$I$21=""), $B42&gt;='Personnel Details'!$I$21), 'Personnel Details'!$L$21, 'Personnel Details'!$G$21)))</f>
        <v/>
      </c>
      <c r="JE42" s="59">
        <f t="shared" si="104"/>
        <v>0</v>
      </c>
      <c r="JF42" s="53"/>
      <c r="JH42" s="78" t="str">
        <f>IF(JH$9="", "", IF(AND(NOT('Personnel Details'!$N$22=""), $B42&gt;='Personnel Details'!$N$22), 'Personnel Details'!$O$22, IF(AND(NOT('Personnel Details'!$I$22=""), $B42&gt;='Personnel Details'!$I$22), 'Personnel Details'!$J$22, 'Personnel Details'!$E$22)))</f>
        <v/>
      </c>
      <c r="JI42" s="59" t="str">
        <f>IF(JH$9="", "", IF(AND(NOT('Personnel Details'!$N$22=""), $B42&gt;='Personnel Details'!$N$22), IF('Personnel Details'!$P$22="","", 'Personnel Details'!$P$22), IF(AND(NOT('Personnel Details'!$I$22=""), $B42&gt;='Personnel Details'!$I$22), IF('Personnel Details'!$K$22="", "", 'Personnel Details'!$K$22), IF('Personnel Details'!$F$22="", "", 'Personnel Details'!$F$22))))</f>
        <v/>
      </c>
      <c r="JJ42" s="79" t="str">
        <f>IF(JH$9="", "", IF(AND(NOT('Personnel Details'!$N$22=""), $B42&gt;='Personnel Details'!$N$22), 'Personnel Details'!$Q$22, IF(AND(NOT('Personnel Details'!$I$22=""), $B42&gt;='Personnel Details'!$I$22), 'Personnel Details'!$L$22, 'Personnel Details'!$G$22)))</f>
        <v/>
      </c>
      <c r="JK42" s="59">
        <f t="shared" si="105"/>
        <v>0</v>
      </c>
      <c r="JL42" s="53"/>
      <c r="JN42" s="78" t="str">
        <f>IF(JN$9="", "", IF(AND(NOT('Personnel Details'!$N$23=""), $B42&gt;='Personnel Details'!$N$23), 'Personnel Details'!$O$23, IF(AND(NOT('Personnel Details'!$I$23=""), $B42&gt;='Personnel Details'!$I$23), 'Personnel Details'!$J$23, 'Personnel Details'!$E$23)))</f>
        <v/>
      </c>
      <c r="JO42" s="59" t="str">
        <f>IF(JN$9="", "", IF(AND(NOT('Personnel Details'!$N$23=""), $B42&gt;='Personnel Details'!$N$23), IF('Personnel Details'!$P$23="","", 'Personnel Details'!$P$23), IF(AND(NOT('Personnel Details'!$I$23=""), $B42&gt;='Personnel Details'!$I$23), IF('Personnel Details'!$K$23="", "", 'Personnel Details'!$K$23), IF('Personnel Details'!$F$23="", "", 'Personnel Details'!$F$23))))</f>
        <v/>
      </c>
      <c r="JP42" s="79" t="str">
        <f>IF(JN$9="", "", IF(AND(NOT('Personnel Details'!$N$23=""), $B42&gt;='Personnel Details'!$N$23), 'Personnel Details'!$Q$23, IF(AND(NOT('Personnel Details'!$I$23=""), $B42&gt;='Personnel Details'!$I$23), 'Personnel Details'!$L$23, 'Personnel Details'!$G$23)))</f>
        <v/>
      </c>
      <c r="JQ42" s="59">
        <f t="shared" si="106"/>
        <v>0</v>
      </c>
      <c r="JR42" s="53"/>
      <c r="JT42" s="78" t="str">
        <f>IF(JT$9="", "", IF(AND(NOT('Personnel Details'!$N$24=""), $B42&gt;='Personnel Details'!$N$24), 'Personnel Details'!$O$24, IF(AND(NOT('Personnel Details'!$I$24=""), $B42&gt;='Personnel Details'!$I$24), 'Personnel Details'!$J$24, 'Personnel Details'!$E$24)))</f>
        <v/>
      </c>
      <c r="JU42" s="59" t="str">
        <f>IF(JT$9="", "", IF(AND(NOT('Personnel Details'!$N$24=""), $B42&gt;='Personnel Details'!$N$24), IF('Personnel Details'!$P$24="","", 'Personnel Details'!$P$24), IF(AND(NOT('Personnel Details'!$I$24=""), $B42&gt;='Personnel Details'!$I$24), IF('Personnel Details'!$K$24="", "", 'Personnel Details'!$K$24), IF('Personnel Details'!$F$24="", "", 'Personnel Details'!$F$24))))</f>
        <v/>
      </c>
      <c r="JV42" s="79" t="str">
        <f>IF(JT$9="", "", IF(AND(NOT('Personnel Details'!$N$24=""), $B42&gt;='Personnel Details'!$N$24), 'Personnel Details'!$Q$24, IF(AND(NOT('Personnel Details'!$I$24=""), $B42&gt;='Personnel Details'!$I$24), 'Personnel Details'!$L$24, 'Personnel Details'!$G$24)))</f>
        <v/>
      </c>
      <c r="JW42" s="59">
        <f t="shared" si="107"/>
        <v>0</v>
      </c>
      <c r="JX42" s="53"/>
      <c r="JZ42" s="78" t="str">
        <f>IF(JZ$9="", "", IF(AND(NOT('Personnel Details'!$N$25=""), $B42&gt;='Personnel Details'!$N$25), 'Personnel Details'!$O$25, IF(AND(NOT('Personnel Details'!$I$25=""), $B42&gt;='Personnel Details'!$I$25), 'Personnel Details'!$J$25, 'Personnel Details'!$E$25)))</f>
        <v/>
      </c>
      <c r="KA42" s="59" t="str">
        <f>IF(JZ$9="", "", IF(AND(NOT('Personnel Details'!$N$25=""), $B42&gt;='Personnel Details'!$N$25), IF('Personnel Details'!$P$25="","", 'Personnel Details'!$P$25), IF(AND(NOT('Personnel Details'!$I$25=""), $B42&gt;='Personnel Details'!$I$25), IF('Personnel Details'!$K$25="", "", 'Personnel Details'!$K$25), IF('Personnel Details'!$F$25="", "", 'Personnel Details'!$F$25))))</f>
        <v/>
      </c>
      <c r="KB42" s="79" t="str">
        <f>IF(JZ$9="", "", IF(AND(NOT('Personnel Details'!$N$25=""), $B42&gt;='Personnel Details'!$N$25), 'Personnel Details'!$Q$25, IF(AND(NOT('Personnel Details'!$I$25=""), $B42&gt;='Personnel Details'!$I$25), 'Personnel Details'!$L$25, 'Personnel Details'!$G$25)))</f>
        <v/>
      </c>
      <c r="KC42" s="59">
        <f t="shared" si="108"/>
        <v>0</v>
      </c>
      <c r="KD42" s="53"/>
      <c r="KF42" s="78" t="str">
        <f>IF(KF$9="", "", IF(AND(NOT('Personnel Details'!$N$26=""), $B42&gt;='Personnel Details'!$N$26), 'Personnel Details'!$O$26, IF(AND(NOT('Personnel Details'!$I$26=""), $B42&gt;='Personnel Details'!$I$26), 'Personnel Details'!$J$26, 'Personnel Details'!$E$26)))</f>
        <v/>
      </c>
      <c r="KG42" s="59" t="str">
        <f>IF(KF$9="", "", IF(AND(NOT('Personnel Details'!$N$26=""), $B42&gt;='Personnel Details'!$N$26), IF('Personnel Details'!$P$26="","", 'Personnel Details'!$P$26), IF(AND(NOT('Personnel Details'!$I$26=""), $B42&gt;='Personnel Details'!$I$26), IF('Personnel Details'!$K$26="", "", 'Personnel Details'!$K$26), IF('Personnel Details'!$F$26="", "", 'Personnel Details'!$F$26))))</f>
        <v/>
      </c>
      <c r="KH42" s="79" t="str">
        <f>IF(KF$9="", "", IF(AND(NOT('Personnel Details'!$N$26=""), $B42&gt;='Personnel Details'!$N$26), 'Personnel Details'!$Q$26, IF(AND(NOT('Personnel Details'!$I$26=""), $B42&gt;='Personnel Details'!$I$26), 'Personnel Details'!$L$26, 'Personnel Details'!$G$26)))</f>
        <v/>
      </c>
      <c r="KI42" s="59">
        <f t="shared" si="109"/>
        <v>0</v>
      </c>
      <c r="KJ42" s="53"/>
      <c r="KL42" s="78" t="str">
        <f>IF(KL$9="", "", IF(AND(NOT('Personnel Details'!$N$27=""), $B42&gt;='Personnel Details'!$N$27), 'Personnel Details'!$O$27, IF(AND(NOT('Personnel Details'!$I$27=""), $B42&gt;='Personnel Details'!$I$27), 'Personnel Details'!$J$27, 'Personnel Details'!$E$27)))</f>
        <v/>
      </c>
      <c r="KM42" s="59" t="str">
        <f>IF(KL$9="", "", IF(AND(NOT('Personnel Details'!$N$27=""), $B42&gt;='Personnel Details'!$N$27), IF('Personnel Details'!$P$27="","", 'Personnel Details'!$P$27), IF(AND(NOT('Personnel Details'!$I$27=""), $B42&gt;='Personnel Details'!$I$27), IF('Personnel Details'!$K$27="", "", 'Personnel Details'!$K$27), IF('Personnel Details'!$F$27="", "", 'Personnel Details'!$F$27))))</f>
        <v/>
      </c>
      <c r="KN42" s="79" t="str">
        <f>IF(KL$9="", "", IF(AND(NOT('Personnel Details'!$N$27=""), $B42&gt;='Personnel Details'!$N$27), 'Personnel Details'!$Q$27, IF(AND(NOT('Personnel Details'!$I$27=""), $B42&gt;='Personnel Details'!$I$27), 'Personnel Details'!$L$27, 'Personnel Details'!$G$27)))</f>
        <v/>
      </c>
      <c r="KO42" s="59">
        <f t="shared" si="110"/>
        <v>0</v>
      </c>
      <c r="KP42" s="53"/>
      <c r="KR42" s="78" t="str">
        <f>IF(KR$9="", "", IF(AND(NOT('Personnel Details'!$N$28=""), $B42&gt;='Personnel Details'!$N$28), 'Personnel Details'!$O$28, IF(AND(NOT('Personnel Details'!$I$28=""), $B42&gt;='Personnel Details'!$I$28), 'Personnel Details'!$J$28, 'Personnel Details'!$E$28)))</f>
        <v/>
      </c>
      <c r="KS42" s="59" t="str">
        <f>IF(KR$9="", "", IF(AND(NOT('Personnel Details'!$N$28=""), $B42&gt;='Personnel Details'!$N$28), IF('Personnel Details'!$P$28="","", 'Personnel Details'!$P$28), IF(AND(NOT('Personnel Details'!$I$28=""), $B42&gt;='Personnel Details'!$I$28), IF('Personnel Details'!$K$28="", "", 'Personnel Details'!$K$28), IF('Personnel Details'!$F$28="", "", 'Personnel Details'!$F$28))))</f>
        <v/>
      </c>
      <c r="KT42" s="79" t="str">
        <f>IF(KR$9="", "", IF(AND(NOT('Personnel Details'!$N$28=""), $B42&gt;='Personnel Details'!$N$28), 'Personnel Details'!$Q$28, IF(AND(NOT('Personnel Details'!$I$28=""), $B42&gt;='Personnel Details'!$I$28), 'Personnel Details'!$L$28, 'Personnel Details'!$G$28)))</f>
        <v/>
      </c>
      <c r="KU42" s="59">
        <f t="shared" si="111"/>
        <v>0</v>
      </c>
      <c r="KV42" s="53"/>
      <c r="KX42" s="78" t="str">
        <f>IF(KX$9="", "", IF(AND(NOT('Personnel Details'!$N$29=""), $B42&gt;='Personnel Details'!$N$29), 'Personnel Details'!$O$29, IF(AND(NOT('Personnel Details'!$I$29=""), $B42&gt;='Personnel Details'!$I$29), 'Personnel Details'!$J$29, 'Personnel Details'!$E$29)))</f>
        <v/>
      </c>
      <c r="KY42" s="59" t="str">
        <f>IF(KX$9="", "", IF(AND(NOT('Personnel Details'!$N$29=""), $B42&gt;='Personnel Details'!$N$29), IF('Personnel Details'!$P$29="","", 'Personnel Details'!$P$29), IF(AND(NOT('Personnel Details'!$I$29=""), $B42&gt;='Personnel Details'!$I$29), IF('Personnel Details'!$K$29="", "", 'Personnel Details'!$K$29), IF('Personnel Details'!$F$29="", "", 'Personnel Details'!$F$29))))</f>
        <v/>
      </c>
      <c r="KZ42" s="79" t="str">
        <f>IF(KX$9="", "", IF(AND(NOT('Personnel Details'!$N$29=""), $B42&gt;='Personnel Details'!$N$29), 'Personnel Details'!$Q$29, IF(AND(NOT('Personnel Details'!$I$29=""), $B42&gt;='Personnel Details'!$I$29), 'Personnel Details'!$L$29, 'Personnel Details'!$G$29)))</f>
        <v/>
      </c>
      <c r="LA42" s="59">
        <f t="shared" si="112"/>
        <v>0</v>
      </c>
      <c r="LB42" s="53"/>
      <c r="LD42" s="78" t="str">
        <f>IF(LD$9="", "", IF(AND(NOT('Personnel Details'!$N$30=""), $B42&gt;='Personnel Details'!$N$30), 'Personnel Details'!$O$30, IF(AND(NOT('Personnel Details'!$I$30=""), $B42&gt;='Personnel Details'!$I$30), 'Personnel Details'!$J$30, 'Personnel Details'!$E$30)))</f>
        <v/>
      </c>
      <c r="LE42" s="59" t="str">
        <f>IF(LD$9="", "", IF(AND(NOT('Personnel Details'!$N$30=""), $B42&gt;='Personnel Details'!$N$30), IF('Personnel Details'!$P$30="","", 'Personnel Details'!$P$30), IF(AND(NOT('Personnel Details'!$I$30=""), $B42&gt;='Personnel Details'!$I$30), IF('Personnel Details'!$K$30="", "", 'Personnel Details'!$K$30), IF('Personnel Details'!$F$30="", "", 'Personnel Details'!$F$30))))</f>
        <v/>
      </c>
      <c r="LF42" s="79" t="str">
        <f>IF(LD$9="", "", IF(AND(NOT('Personnel Details'!$N$30=""), $B42&gt;='Personnel Details'!$N$30), 'Personnel Details'!$Q$30, IF(AND(NOT('Personnel Details'!$I$30=""), $B42&gt;='Personnel Details'!$I$30), 'Personnel Details'!$L$30, 'Personnel Details'!$G$30)))</f>
        <v/>
      </c>
      <c r="LG42" s="59">
        <f t="shared" si="113"/>
        <v>0</v>
      </c>
      <c r="LH42" s="53"/>
      <c r="LJ42" s="78" t="str">
        <f>IF(LJ$9="", "", IF(AND(NOT('Personnel Details'!$N$31=""), $B42&gt;='Personnel Details'!$N$31), 'Personnel Details'!$O$31, IF(AND(NOT('Personnel Details'!$I$31=""), $B42&gt;='Personnel Details'!$I$31), 'Personnel Details'!$J$31, 'Personnel Details'!$E$31)))</f>
        <v/>
      </c>
      <c r="LK42" s="59" t="str">
        <f>IF(LJ$9="", "", IF(AND(NOT('Personnel Details'!$N$31=""), $B42&gt;='Personnel Details'!$N$31), IF('Personnel Details'!$P$31="","", 'Personnel Details'!$P$31), IF(AND(NOT('Personnel Details'!$I$31=""), $B42&gt;='Personnel Details'!$I$31), IF('Personnel Details'!$K$31="", "", 'Personnel Details'!$K$31), IF('Personnel Details'!$F$31="", "", 'Personnel Details'!$F$31))))</f>
        <v/>
      </c>
      <c r="LL42" s="79" t="str">
        <f>IF(LJ$9="", "", IF(AND(NOT('Personnel Details'!$N$31=""), $B42&gt;='Personnel Details'!$N$31), 'Personnel Details'!$Q$31, IF(AND(NOT('Personnel Details'!$I$31=""), $B42&gt;='Personnel Details'!$I$31), 'Personnel Details'!$L$31, 'Personnel Details'!$G$31)))</f>
        <v/>
      </c>
      <c r="LM42" s="59">
        <f t="shared" si="114"/>
        <v>0</v>
      </c>
      <c r="LN42" s="53"/>
      <c r="LP42" s="78" t="str">
        <f>IF(LP$9="", "", IF(AND(NOT('Personnel Details'!$N$32=""), $B42&gt;='Personnel Details'!$N$32), 'Personnel Details'!$O$32, IF(AND(NOT('Personnel Details'!$I$32=""), $B42&gt;='Personnel Details'!$I$32), 'Personnel Details'!$J$32, 'Personnel Details'!$E$32)))</f>
        <v/>
      </c>
      <c r="LQ42" s="59" t="str">
        <f>IF(LP$9="", "", IF(AND(NOT('Personnel Details'!$N$32=""), $B42&gt;='Personnel Details'!$N$32), IF('Personnel Details'!$P$32="","", 'Personnel Details'!$P$32), IF(AND(NOT('Personnel Details'!$I$32=""), $B42&gt;='Personnel Details'!$I$32), IF('Personnel Details'!$K$32="", "", 'Personnel Details'!$K$32), IF('Personnel Details'!$F$32="", "", 'Personnel Details'!$F$32))))</f>
        <v/>
      </c>
      <c r="LR42" s="79" t="str">
        <f>IF(LP$9="", "", IF(AND(NOT('Personnel Details'!$N$32=""), $B42&gt;='Personnel Details'!$N$32), 'Personnel Details'!$Q$32, IF(AND(NOT('Personnel Details'!$I$32=""), $B42&gt;='Personnel Details'!$I$32), 'Personnel Details'!$L$32, 'Personnel Details'!$G$32)))</f>
        <v/>
      </c>
      <c r="LS42" s="59">
        <f t="shared" si="115"/>
        <v>0</v>
      </c>
      <c r="LT42" s="53"/>
      <c r="LV42" s="78" t="str">
        <f>IF(LV$9="", "", IF(AND(NOT('Personnel Details'!$N$33=""), $B42&gt;='Personnel Details'!$N$33), 'Personnel Details'!$O$33, IF(AND(NOT('Personnel Details'!$I$33=""), $B42&gt;='Personnel Details'!$I$33), 'Personnel Details'!$J$33, 'Personnel Details'!$E$33)))</f>
        <v/>
      </c>
      <c r="LW42" s="59" t="str">
        <f>IF(LV$9="", "", IF(AND(NOT('Personnel Details'!$N$33=""), $B42&gt;='Personnel Details'!$N$33), IF('Personnel Details'!$P$33="","", 'Personnel Details'!$P$33), IF(AND(NOT('Personnel Details'!$I$33=""), $B42&gt;='Personnel Details'!$I$33), IF('Personnel Details'!$K$33="", "", 'Personnel Details'!$K$33), IF('Personnel Details'!$F$33="", "", 'Personnel Details'!$F$33))))</f>
        <v/>
      </c>
      <c r="LX42" s="79" t="str">
        <f>IF(LV$9="", "", IF(AND(NOT('Personnel Details'!$N$33=""), $B42&gt;='Personnel Details'!$N$33), 'Personnel Details'!$Q$33, IF(AND(NOT('Personnel Details'!$I$33=""), $B42&gt;='Personnel Details'!$I$33), 'Personnel Details'!$L$33, 'Personnel Details'!$G$33)))</f>
        <v/>
      </c>
      <c r="LY42" s="59">
        <f t="shared" si="116"/>
        <v>0</v>
      </c>
      <c r="LZ42" s="53"/>
      <c r="MB42" s="78" t="str">
        <f>IF(MB$9="", "", IF(AND(NOT('Personnel Details'!$N$34=""), $B42&gt;='Personnel Details'!$N$34), 'Personnel Details'!$O$34, IF(AND(NOT('Personnel Details'!$I$34=""), $B42&gt;='Personnel Details'!$I$34), 'Personnel Details'!$J$34, 'Personnel Details'!$E$34)))</f>
        <v/>
      </c>
      <c r="MC42" s="59" t="str">
        <f>IF(MB$9="", "", IF(AND(NOT('Personnel Details'!$N$34=""), $B42&gt;='Personnel Details'!$N$34), IF('Personnel Details'!$P$34="","", 'Personnel Details'!$P$34), IF(AND(NOT('Personnel Details'!$I$34=""), $B42&gt;='Personnel Details'!$I$34), IF('Personnel Details'!$K$34="", "", 'Personnel Details'!$K$34), IF('Personnel Details'!$F$34="", "", 'Personnel Details'!$F$34))))</f>
        <v/>
      </c>
      <c r="MD42" s="79" t="str">
        <f>IF(MB$9="", "", IF(AND(NOT('Personnel Details'!$N$34=""), $B42&gt;='Personnel Details'!$N$34), 'Personnel Details'!$Q$34, IF(AND(NOT('Personnel Details'!$I$34=""), $B42&gt;='Personnel Details'!$I$34), 'Personnel Details'!$L$34, 'Personnel Details'!$G$34)))</f>
        <v/>
      </c>
      <c r="ME42" s="59">
        <f t="shared" si="117"/>
        <v>0</v>
      </c>
      <c r="MF42" s="53"/>
      <c r="MH42" s="78" t="str">
        <f>IF(MH$9="", "", IF(AND(NOT('Personnel Details'!$N$35=""), $B42&gt;='Personnel Details'!$N$35), 'Personnel Details'!$O$35, IF(AND(NOT('Personnel Details'!$I$35=""), $B42&gt;='Personnel Details'!$I$35), 'Personnel Details'!$J$35, 'Personnel Details'!$E$35)))</f>
        <v/>
      </c>
      <c r="MI42" s="59" t="str">
        <f>IF(MH$9="", "", IF(AND(NOT('Personnel Details'!$N$35=""), $B42&gt;='Personnel Details'!$N$35), IF('Personnel Details'!$P$35="","", 'Personnel Details'!$P$35), IF(AND(NOT('Personnel Details'!$I$35=""), $B42&gt;='Personnel Details'!$I$35), IF('Personnel Details'!$K$35="", "", 'Personnel Details'!$K$35), IF('Personnel Details'!$F$35="", "", 'Personnel Details'!$F$35))))</f>
        <v/>
      </c>
      <c r="MJ42" s="79" t="str">
        <f>IF(MH$9="", "", IF(AND(NOT('Personnel Details'!$N$35=""), $B42&gt;='Personnel Details'!$N$35), 'Personnel Details'!$Q$35, IF(AND(NOT('Personnel Details'!$I$35=""), $B42&gt;='Personnel Details'!$I$35), 'Personnel Details'!$L$35, 'Personnel Details'!$G$35)))</f>
        <v/>
      </c>
      <c r="MK42" s="59">
        <f t="shared" si="118"/>
        <v>0</v>
      </c>
      <c r="ML42" s="53"/>
      <c r="MN42" s="78" t="str">
        <f>IF(MN$9="", "", IF(AND(NOT('Personnel Details'!$N$36=""), $B42&gt;='Personnel Details'!$N$36), 'Personnel Details'!$O$36, IF(AND(NOT('Personnel Details'!$I$36=""), $B42&gt;='Personnel Details'!$I$36), 'Personnel Details'!$J$36, 'Personnel Details'!$E$36)))</f>
        <v/>
      </c>
      <c r="MO42" s="59" t="str">
        <f>IF(MN$9="", "", IF(AND(NOT('Personnel Details'!$N$36=""), $B42&gt;='Personnel Details'!$N$36), IF('Personnel Details'!$P$36="","", 'Personnel Details'!$P$36), IF(AND(NOT('Personnel Details'!$I$36=""), $B42&gt;='Personnel Details'!$I$36), IF('Personnel Details'!$K$36="", "", 'Personnel Details'!$K$36), IF('Personnel Details'!$F$36="", "", 'Personnel Details'!$F$36))))</f>
        <v/>
      </c>
      <c r="MP42" s="79" t="str">
        <f>IF(MN$9="", "", IF(AND(NOT('Personnel Details'!$N$36=""), $B42&gt;='Personnel Details'!$N$36), 'Personnel Details'!$Q$36, IF(AND(NOT('Personnel Details'!$I$36=""), $B42&gt;='Personnel Details'!$I$36), 'Personnel Details'!$L$36, 'Personnel Details'!$G$36)))</f>
        <v/>
      </c>
      <c r="MQ42" s="59">
        <f t="shared" si="119"/>
        <v>0</v>
      </c>
      <c r="MR42" s="53"/>
      <c r="MT42" s="78" t="str">
        <f>IF(MT$9="", "", IF(AND(NOT('Personnel Details'!$N$37=""), $B42&gt;='Personnel Details'!$N$37), 'Personnel Details'!$O$37, IF(AND(NOT('Personnel Details'!$I$37=""), $B42&gt;='Personnel Details'!$I$37), 'Personnel Details'!$J$37, 'Personnel Details'!$E$37)))</f>
        <v/>
      </c>
      <c r="MU42" s="59" t="str">
        <f>IF(MT$9="", "", IF(AND(NOT('Personnel Details'!$N$37=""), $B42&gt;='Personnel Details'!$N$37), IF('Personnel Details'!$P$37="","", 'Personnel Details'!$P$37), IF(AND(NOT('Personnel Details'!$I$37=""), $B42&gt;='Personnel Details'!$I$37), IF('Personnel Details'!$K$37="", "", 'Personnel Details'!$K$37), IF('Personnel Details'!$F$37="", "", 'Personnel Details'!$F$37))))</f>
        <v/>
      </c>
      <c r="MV42" s="79" t="str">
        <f>IF(MT$9="", "", IF(AND(NOT('Personnel Details'!$N$37=""), $B42&gt;='Personnel Details'!$N$37), 'Personnel Details'!$Q$37, IF(AND(NOT('Personnel Details'!$I$37=""), $B42&gt;='Personnel Details'!$I$37), 'Personnel Details'!$L$37, 'Personnel Details'!$G$37)))</f>
        <v/>
      </c>
      <c r="MW42" s="59">
        <f t="shared" si="120"/>
        <v>0</v>
      </c>
      <c r="MX42" s="53"/>
      <c r="MZ42" s="78" t="str">
        <f>IF(MZ$9="", "", IF(AND(NOT('Personnel Details'!$N$38=""), $B42&gt;='Personnel Details'!$N$38), 'Personnel Details'!$O$38, IF(AND(NOT('Personnel Details'!$I$38=""), $B42&gt;='Personnel Details'!$I$38), 'Personnel Details'!$J$38, 'Personnel Details'!$E$38)))</f>
        <v/>
      </c>
      <c r="NA42" s="59" t="str">
        <f>IF(MZ$9="", "", IF(AND(NOT('Personnel Details'!$N$38=""), $B42&gt;='Personnel Details'!$N$38), IF('Personnel Details'!$P$38="","", 'Personnel Details'!$P$38), IF(AND(NOT('Personnel Details'!$I$38=""), $B42&gt;='Personnel Details'!$I$38), IF('Personnel Details'!$K$38="", "", 'Personnel Details'!$K$38), IF('Personnel Details'!$F$38="", "", 'Personnel Details'!$F$38))))</f>
        <v/>
      </c>
      <c r="NB42" s="79" t="str">
        <f>IF(MZ$9="", "", IF(AND(NOT('Personnel Details'!$N$38=""), $B42&gt;='Personnel Details'!$N$38), 'Personnel Details'!$Q$38, IF(AND(NOT('Personnel Details'!$I$38=""), $B42&gt;='Personnel Details'!$I$38), 'Personnel Details'!$L$38, 'Personnel Details'!$G$38)))</f>
        <v/>
      </c>
      <c r="NC42" s="59">
        <f t="shared" si="121"/>
        <v>0</v>
      </c>
      <c r="ND42" s="53"/>
      <c r="NF42" s="78" t="str">
        <f>IF(NF$9="", "", IF(AND(NOT('Personnel Details'!$N$39=""), $B42&gt;='Personnel Details'!$N$39), 'Personnel Details'!$O$39, IF(AND(NOT('Personnel Details'!$I$39=""), $B42&gt;='Personnel Details'!$I$39), 'Personnel Details'!$J$39, 'Personnel Details'!$E$39)))</f>
        <v/>
      </c>
      <c r="NG42" s="59" t="str">
        <f>IF(NF$9="", "", IF(AND(NOT('Personnel Details'!$N$39=""), $B42&gt;='Personnel Details'!$N$39), IF('Personnel Details'!$P$39="","", 'Personnel Details'!$P$39), IF(AND(NOT('Personnel Details'!$I$39=""), $B42&gt;='Personnel Details'!$I$39), IF('Personnel Details'!$K$39="", "", 'Personnel Details'!$K$39), IF('Personnel Details'!$F$39="", "", 'Personnel Details'!$F$39))))</f>
        <v/>
      </c>
      <c r="NH42" s="79" t="str">
        <f>IF(NF$9="", "", IF(AND(NOT('Personnel Details'!$N$39=""), $B42&gt;='Personnel Details'!$N$39), 'Personnel Details'!$Q$39, IF(AND(NOT('Personnel Details'!$I$39=""), $B42&gt;='Personnel Details'!$I$39), 'Personnel Details'!$L$39, 'Personnel Details'!$G$39)))</f>
        <v/>
      </c>
      <c r="NI42" s="59">
        <f t="shared" si="122"/>
        <v>0</v>
      </c>
      <c r="NJ42" s="53"/>
      <c r="NL42" s="78" t="str">
        <f>IF(NL$9="", "", IF(AND(NOT('Personnel Details'!$N$40=""), $B42&gt;='Personnel Details'!$N$40), 'Personnel Details'!$O$40, IF(AND(NOT('Personnel Details'!$I$40=""), $B42&gt;='Personnel Details'!$I$40), 'Personnel Details'!$J$40, 'Personnel Details'!$E$40)))</f>
        <v/>
      </c>
      <c r="NM42" s="59" t="str">
        <f>IF(NL$9="", "", IF(AND(NOT('Personnel Details'!$N$40=""), $B42&gt;='Personnel Details'!$N$40), IF('Personnel Details'!$P$40="","", 'Personnel Details'!$P$40), IF(AND(NOT('Personnel Details'!$I$40=""), $B42&gt;='Personnel Details'!$I$40), IF('Personnel Details'!$K$40="", "", 'Personnel Details'!$K$40), IF('Personnel Details'!$F$40="", "", 'Personnel Details'!$F$40))))</f>
        <v/>
      </c>
      <c r="NN42" s="79" t="str">
        <f>IF(NL$9="", "", IF(AND(NOT('Personnel Details'!$N$40=""), $B42&gt;='Personnel Details'!$N$40), 'Personnel Details'!$Q$40, IF(AND(NOT('Personnel Details'!$I$40=""), $B42&gt;='Personnel Details'!$I$40), 'Personnel Details'!$L$40, 'Personnel Details'!$G$40)))</f>
        <v/>
      </c>
      <c r="NO42" s="59">
        <f t="shared" si="123"/>
        <v>0</v>
      </c>
      <c r="NP42" s="53"/>
    </row>
    <row r="43" spans="1:380" x14ac:dyDescent="0.25">
      <c r="A43" s="32"/>
      <c r="B43" s="113">
        <f>IFERROR(IF(B42+1&gt;'Personnel Details'!$U$5, "", B42+1), "")</f>
        <v>43863</v>
      </c>
      <c r="C43" s="32"/>
      <c r="D43" s="120"/>
      <c r="E43" s="13" t="str">
        <f t="shared" si="2"/>
        <v/>
      </c>
      <c r="F43" s="13" t="str">
        <f t="shared" si="33"/>
        <v/>
      </c>
      <c r="G43" s="56" t="str">
        <f t="shared" si="124"/>
        <v/>
      </c>
      <c r="H43" s="16" t="str">
        <f t="shared" si="34"/>
        <v/>
      </c>
      <c r="I43" s="32"/>
      <c r="J43" s="120"/>
      <c r="K43" s="62" t="str">
        <f t="shared" si="3"/>
        <v/>
      </c>
      <c r="L43" s="62" t="str">
        <f t="shared" si="35"/>
        <v/>
      </c>
      <c r="M43" s="65" t="str">
        <f t="shared" si="125"/>
        <v/>
      </c>
      <c r="N43" s="68" t="str">
        <f t="shared" si="36"/>
        <v/>
      </c>
      <c r="O43" s="32"/>
      <c r="P43" s="120"/>
      <c r="Q43" s="62" t="str">
        <f t="shared" si="4"/>
        <v/>
      </c>
      <c r="R43" s="62" t="str">
        <f t="shared" si="37"/>
        <v/>
      </c>
      <c r="S43" s="65" t="str">
        <f t="shared" si="126"/>
        <v/>
      </c>
      <c r="T43" s="68" t="str">
        <f t="shared" si="38"/>
        <v/>
      </c>
      <c r="U43" s="32"/>
      <c r="V43" s="120"/>
      <c r="W43" s="62" t="str">
        <f t="shared" si="5"/>
        <v/>
      </c>
      <c r="X43" s="62" t="str">
        <f t="shared" si="39"/>
        <v/>
      </c>
      <c r="Y43" s="65" t="str">
        <f t="shared" si="127"/>
        <v/>
      </c>
      <c r="Z43" s="68" t="str">
        <f t="shared" si="40"/>
        <v/>
      </c>
      <c r="AA43" s="32"/>
      <c r="AB43" s="120"/>
      <c r="AC43" s="62" t="str">
        <f t="shared" si="6"/>
        <v/>
      </c>
      <c r="AD43" s="62" t="str">
        <f t="shared" si="41"/>
        <v/>
      </c>
      <c r="AE43" s="65" t="str">
        <f t="shared" si="128"/>
        <v/>
      </c>
      <c r="AF43" s="68" t="str">
        <f t="shared" si="42"/>
        <v/>
      </c>
      <c r="AG43" s="32"/>
      <c r="AH43" s="120"/>
      <c r="AI43" s="62" t="str">
        <f t="shared" si="7"/>
        <v/>
      </c>
      <c r="AJ43" s="62" t="str">
        <f t="shared" si="43"/>
        <v/>
      </c>
      <c r="AK43" s="65" t="str">
        <f t="shared" si="129"/>
        <v/>
      </c>
      <c r="AL43" s="68" t="str">
        <f t="shared" si="44"/>
        <v/>
      </c>
      <c r="AM43" s="32"/>
      <c r="AN43" s="120"/>
      <c r="AO43" s="62" t="str">
        <f t="shared" si="8"/>
        <v/>
      </c>
      <c r="AP43" s="62" t="str">
        <f t="shared" si="45"/>
        <v/>
      </c>
      <c r="AQ43" s="65" t="str">
        <f t="shared" si="130"/>
        <v/>
      </c>
      <c r="AR43" s="68" t="str">
        <f t="shared" si="46"/>
        <v/>
      </c>
      <c r="AS43" s="32"/>
      <c r="AT43" s="120"/>
      <c r="AU43" s="62" t="str">
        <f t="shared" si="9"/>
        <v/>
      </c>
      <c r="AV43" s="62" t="str">
        <f t="shared" si="47"/>
        <v/>
      </c>
      <c r="AW43" s="65" t="str">
        <f t="shared" si="131"/>
        <v/>
      </c>
      <c r="AX43" s="68" t="str">
        <f t="shared" si="48"/>
        <v/>
      </c>
      <c r="AY43" s="32"/>
      <c r="AZ43" s="120"/>
      <c r="BA43" s="62" t="str">
        <f t="shared" si="10"/>
        <v/>
      </c>
      <c r="BB43" s="62" t="str">
        <f t="shared" si="49"/>
        <v/>
      </c>
      <c r="BC43" s="65" t="str">
        <f t="shared" si="132"/>
        <v/>
      </c>
      <c r="BD43" s="68" t="str">
        <f t="shared" si="50"/>
        <v/>
      </c>
      <c r="BE43" s="32"/>
      <c r="BF43" s="120"/>
      <c r="BG43" s="62" t="str">
        <f t="shared" si="11"/>
        <v/>
      </c>
      <c r="BH43" s="62" t="str">
        <f t="shared" si="51"/>
        <v/>
      </c>
      <c r="BI43" s="65" t="str">
        <f t="shared" si="133"/>
        <v/>
      </c>
      <c r="BJ43" s="68" t="str">
        <f t="shared" si="52"/>
        <v/>
      </c>
      <c r="BK43" s="32"/>
      <c r="BL43" s="120"/>
      <c r="BM43" s="62" t="str">
        <f t="shared" si="12"/>
        <v/>
      </c>
      <c r="BN43" s="62" t="str">
        <f t="shared" si="53"/>
        <v/>
      </c>
      <c r="BO43" s="65" t="str">
        <f t="shared" si="134"/>
        <v/>
      </c>
      <c r="BP43" s="68" t="str">
        <f t="shared" si="54"/>
        <v/>
      </c>
      <c r="BQ43" s="32"/>
      <c r="BR43" s="120"/>
      <c r="BS43" s="62" t="str">
        <f t="shared" si="13"/>
        <v/>
      </c>
      <c r="BT43" s="62" t="str">
        <f t="shared" si="55"/>
        <v/>
      </c>
      <c r="BU43" s="65" t="str">
        <f t="shared" si="135"/>
        <v/>
      </c>
      <c r="BV43" s="68" t="str">
        <f t="shared" si="56"/>
        <v/>
      </c>
      <c r="BW43" s="32"/>
      <c r="BX43" s="120"/>
      <c r="BY43" s="62" t="str">
        <f t="shared" si="14"/>
        <v/>
      </c>
      <c r="BZ43" s="62" t="str">
        <f t="shared" si="57"/>
        <v/>
      </c>
      <c r="CA43" s="65" t="str">
        <f t="shared" si="136"/>
        <v/>
      </c>
      <c r="CB43" s="68" t="str">
        <f t="shared" si="58"/>
        <v/>
      </c>
      <c r="CC43" s="32"/>
      <c r="CD43" s="120"/>
      <c r="CE43" s="62" t="str">
        <f t="shared" si="15"/>
        <v/>
      </c>
      <c r="CF43" s="62" t="str">
        <f t="shared" si="59"/>
        <v/>
      </c>
      <c r="CG43" s="65" t="str">
        <f t="shared" si="137"/>
        <v/>
      </c>
      <c r="CH43" s="68" t="str">
        <f t="shared" si="60"/>
        <v/>
      </c>
      <c r="CI43" s="32"/>
      <c r="CJ43" s="120"/>
      <c r="CK43" s="62" t="str">
        <f t="shared" si="16"/>
        <v/>
      </c>
      <c r="CL43" s="62" t="str">
        <f t="shared" si="61"/>
        <v/>
      </c>
      <c r="CM43" s="65" t="str">
        <f t="shared" si="138"/>
        <v/>
      </c>
      <c r="CN43" s="68" t="str">
        <f t="shared" si="62"/>
        <v/>
      </c>
      <c r="CO43" s="32"/>
      <c r="CP43" s="120"/>
      <c r="CQ43" s="62" t="str">
        <f t="shared" si="17"/>
        <v/>
      </c>
      <c r="CR43" s="62" t="str">
        <f t="shared" si="63"/>
        <v/>
      </c>
      <c r="CS43" s="65" t="str">
        <f t="shared" si="139"/>
        <v/>
      </c>
      <c r="CT43" s="68" t="str">
        <f t="shared" si="64"/>
        <v/>
      </c>
      <c r="CU43" s="32"/>
      <c r="CV43" s="120"/>
      <c r="CW43" s="62" t="str">
        <f t="shared" si="18"/>
        <v/>
      </c>
      <c r="CX43" s="62" t="str">
        <f t="shared" si="65"/>
        <v/>
      </c>
      <c r="CY43" s="65" t="str">
        <f t="shared" si="140"/>
        <v/>
      </c>
      <c r="CZ43" s="68" t="str">
        <f t="shared" si="66"/>
        <v/>
      </c>
      <c r="DA43" s="32"/>
      <c r="DB43" s="120"/>
      <c r="DC43" s="62" t="str">
        <f t="shared" si="19"/>
        <v/>
      </c>
      <c r="DD43" s="62" t="str">
        <f t="shared" si="67"/>
        <v/>
      </c>
      <c r="DE43" s="65" t="str">
        <f t="shared" si="141"/>
        <v/>
      </c>
      <c r="DF43" s="68" t="str">
        <f t="shared" si="68"/>
        <v/>
      </c>
      <c r="DG43" s="32"/>
      <c r="DH43" s="120"/>
      <c r="DI43" s="62" t="str">
        <f t="shared" si="20"/>
        <v/>
      </c>
      <c r="DJ43" s="62" t="str">
        <f t="shared" si="69"/>
        <v/>
      </c>
      <c r="DK43" s="65" t="str">
        <f t="shared" si="142"/>
        <v/>
      </c>
      <c r="DL43" s="68" t="str">
        <f t="shared" si="70"/>
        <v/>
      </c>
      <c r="DM43" s="32"/>
      <c r="DN43" s="120"/>
      <c r="DO43" s="62" t="str">
        <f t="shared" si="21"/>
        <v/>
      </c>
      <c r="DP43" s="62" t="str">
        <f t="shared" si="71"/>
        <v/>
      </c>
      <c r="DQ43" s="65" t="str">
        <f t="shared" si="143"/>
        <v/>
      </c>
      <c r="DR43" s="68" t="str">
        <f t="shared" si="72"/>
        <v/>
      </c>
      <c r="DS43" s="32"/>
      <c r="DT43" s="120"/>
      <c r="DU43" s="62" t="str">
        <f t="shared" si="22"/>
        <v/>
      </c>
      <c r="DV43" s="62" t="str">
        <f t="shared" si="73"/>
        <v/>
      </c>
      <c r="DW43" s="65" t="str">
        <f t="shared" si="144"/>
        <v/>
      </c>
      <c r="DX43" s="68" t="str">
        <f t="shared" si="74"/>
        <v/>
      </c>
      <c r="DY43" s="32"/>
      <c r="DZ43" s="120"/>
      <c r="EA43" s="62" t="str">
        <f t="shared" si="23"/>
        <v/>
      </c>
      <c r="EB43" s="62" t="str">
        <f t="shared" si="75"/>
        <v/>
      </c>
      <c r="EC43" s="65" t="str">
        <f t="shared" si="145"/>
        <v/>
      </c>
      <c r="ED43" s="68" t="str">
        <f t="shared" si="76"/>
        <v/>
      </c>
      <c r="EE43" s="32"/>
      <c r="EF43" s="120"/>
      <c r="EG43" s="62" t="str">
        <f t="shared" si="24"/>
        <v/>
      </c>
      <c r="EH43" s="62" t="str">
        <f t="shared" si="77"/>
        <v/>
      </c>
      <c r="EI43" s="65" t="str">
        <f t="shared" si="146"/>
        <v/>
      </c>
      <c r="EJ43" s="68" t="str">
        <f t="shared" si="78"/>
        <v/>
      </c>
      <c r="EK43" s="32"/>
      <c r="EL43" s="120"/>
      <c r="EM43" s="62" t="str">
        <f t="shared" si="25"/>
        <v/>
      </c>
      <c r="EN43" s="62" t="str">
        <f t="shared" si="79"/>
        <v/>
      </c>
      <c r="EO43" s="65" t="str">
        <f t="shared" si="147"/>
        <v/>
      </c>
      <c r="EP43" s="68" t="str">
        <f t="shared" si="80"/>
        <v/>
      </c>
      <c r="EQ43" s="32"/>
      <c r="ER43" s="120"/>
      <c r="ES43" s="62" t="str">
        <f t="shared" si="26"/>
        <v/>
      </c>
      <c r="ET43" s="62" t="str">
        <f t="shared" si="81"/>
        <v/>
      </c>
      <c r="EU43" s="65" t="str">
        <f t="shared" si="148"/>
        <v/>
      </c>
      <c r="EV43" s="68" t="str">
        <f t="shared" si="82"/>
        <v/>
      </c>
      <c r="EW43" s="32"/>
      <c r="EX43" s="120"/>
      <c r="EY43" s="62" t="str">
        <f t="shared" si="27"/>
        <v/>
      </c>
      <c r="EZ43" s="62" t="str">
        <f t="shared" si="83"/>
        <v/>
      </c>
      <c r="FA43" s="65" t="str">
        <f t="shared" si="149"/>
        <v/>
      </c>
      <c r="FB43" s="68" t="str">
        <f t="shared" si="84"/>
        <v/>
      </c>
      <c r="FC43" s="32"/>
      <c r="FD43" s="120"/>
      <c r="FE43" s="62" t="str">
        <f t="shared" si="28"/>
        <v/>
      </c>
      <c r="FF43" s="62" t="str">
        <f t="shared" si="85"/>
        <v/>
      </c>
      <c r="FG43" s="65" t="str">
        <f t="shared" si="150"/>
        <v/>
      </c>
      <c r="FH43" s="68" t="str">
        <f t="shared" si="86"/>
        <v/>
      </c>
      <c r="FI43" s="32"/>
      <c r="FJ43" s="120"/>
      <c r="FK43" s="62" t="str">
        <f t="shared" si="29"/>
        <v/>
      </c>
      <c r="FL43" s="62" t="str">
        <f t="shared" si="87"/>
        <v/>
      </c>
      <c r="FM43" s="65" t="str">
        <f t="shared" si="151"/>
        <v/>
      </c>
      <c r="FN43" s="68" t="str">
        <f t="shared" si="88"/>
        <v/>
      </c>
      <c r="FO43" s="32"/>
      <c r="FP43" s="120"/>
      <c r="FQ43" s="62" t="str">
        <f t="shared" si="30"/>
        <v/>
      </c>
      <c r="FR43" s="62" t="str">
        <f t="shared" si="89"/>
        <v/>
      </c>
      <c r="FS43" s="65" t="str">
        <f t="shared" si="152"/>
        <v/>
      </c>
      <c r="FT43" s="68" t="str">
        <f t="shared" si="90"/>
        <v/>
      </c>
      <c r="FU43" s="32"/>
      <c r="FV43" s="120"/>
      <c r="FW43" s="62" t="str">
        <f t="shared" si="31"/>
        <v/>
      </c>
      <c r="FX43" s="62" t="str">
        <f t="shared" si="91"/>
        <v/>
      </c>
      <c r="FY43" s="65" t="str">
        <f t="shared" si="153"/>
        <v/>
      </c>
      <c r="FZ43" s="68" t="str">
        <f t="shared" si="92"/>
        <v/>
      </c>
      <c r="GA43" s="32"/>
      <c r="GC43" s="7" t="str">
        <f t="shared" si="93"/>
        <v>Feb 2020</v>
      </c>
      <c r="GD43" s="7" t="str">
        <f t="shared" ca="1" si="32"/>
        <v>Weekend</v>
      </c>
      <c r="GT43" s="71">
        <f>IF(GT$9="", "", IF(AND(NOT('Personnel Details'!$N$11=""), $B43&gt;='Personnel Details'!$N$11), 'Personnel Details'!$O$11, IF(AND(NOT('Personnel Details'!$I$11=""), $B43&gt;='Personnel Details'!$I$11), 'Personnel Details'!$J$11, 'Personnel Details'!$E$11)))</f>
        <v>0.8</v>
      </c>
      <c r="GU43" s="59" t="str">
        <f>IF(GT$9="", "", IF(AND(NOT('Personnel Details'!$N$11=""), $B43&gt;='Personnel Details'!$N$11), IF('Personnel Details'!$P$11="","", 'Personnel Details'!$P$11), IF(AND(NOT('Personnel Details'!$I$11=""), $B43&gt;='Personnel Details'!$I$11), IF('Personnel Details'!$K$11="", "", 'Personnel Details'!$K$11), IF('Personnel Details'!$F$11="", "", 'Personnel Details'!$F$11))))</f>
        <v/>
      </c>
      <c r="GV43" s="74">
        <f>IF(GT$9="", "", IF(AND(NOT('Personnel Details'!$N$11=""), $B43&gt;='Personnel Details'!$N$11), 'Personnel Details'!$Q$11, IF(AND(NOT('Personnel Details'!$I$11=""), $B43&gt;='Personnel Details'!$I$11), 'Personnel Details'!$L$11, 'Personnel Details'!$G$11)))</f>
        <v>0</v>
      </c>
      <c r="GW43" s="59">
        <f t="shared" si="94"/>
        <v>0</v>
      </c>
      <c r="GX43" s="53"/>
      <c r="GZ43" s="78">
        <f>IF(GZ$9="", "", IF(AND(NOT('Personnel Details'!$N$12=""), $B43&gt;='Personnel Details'!$N$12), 'Personnel Details'!$O$12, IF(AND(NOT('Personnel Details'!$I$12=""), $B43&gt;='Personnel Details'!$I$12), 'Personnel Details'!$J$12, 'Personnel Details'!$E$12)))</f>
        <v>0.8</v>
      </c>
      <c r="HA43" s="59" t="str">
        <f>IF(GZ$9="", "", IF(AND(NOT('Personnel Details'!$N$12=""), $B43&gt;='Personnel Details'!$N$12), IF('Personnel Details'!$P$12="","", 'Personnel Details'!$P$12), IF(AND(NOT('Personnel Details'!$I$12=""), $B43&gt;='Personnel Details'!$I$12), IF('Personnel Details'!$K$12="", "", 'Personnel Details'!$K$12), IF('Personnel Details'!$F$12="", "", 'Personnel Details'!$F$12))))</f>
        <v/>
      </c>
      <c r="HB43" s="79">
        <f>IF(GZ$9="", "", IF(AND(NOT('Personnel Details'!$N$12=""), $B43&gt;='Personnel Details'!$N$12), 'Personnel Details'!$Q$12, IF(AND(NOT('Personnel Details'!$I$12=""), $B43&gt;='Personnel Details'!$I$12), 'Personnel Details'!$L$12, 'Personnel Details'!$G$12)))</f>
        <v>0</v>
      </c>
      <c r="HC43" s="59">
        <f t="shared" si="95"/>
        <v>0</v>
      </c>
      <c r="HD43" s="53"/>
      <c r="HF43" s="78">
        <f>IF(HF$9="", "", IF(AND(NOT('Personnel Details'!$N$13=""), $B43&gt;='Personnel Details'!$N$13), 'Personnel Details'!$O$13, IF(AND(NOT('Personnel Details'!$I$13=""), $B43&gt;='Personnel Details'!$I$13), 'Personnel Details'!$J$13, 'Personnel Details'!$E$13)))</f>
        <v>0.8</v>
      </c>
      <c r="HG43" s="59" t="str">
        <f>IF(HF$9="", "", IF(AND(NOT('Personnel Details'!$N$13=""), $B43&gt;='Personnel Details'!$N$13), IF('Personnel Details'!$P$13="","", 'Personnel Details'!$P$13), IF(AND(NOT('Personnel Details'!$I$13=""), $B43&gt;='Personnel Details'!$I$13), IF('Personnel Details'!$K$13="", "", 'Personnel Details'!$K$13), IF('Personnel Details'!$F$13="", "", 'Personnel Details'!$F$13))))</f>
        <v/>
      </c>
      <c r="HH43" s="79">
        <f>IF(HF$9="", "", IF(AND(NOT('Personnel Details'!$N$13=""), $B43&gt;='Personnel Details'!$N$13), 'Personnel Details'!$Q$13, IF(AND(NOT('Personnel Details'!$I$13=""), $B43&gt;='Personnel Details'!$I$13), 'Personnel Details'!$L$13, 'Personnel Details'!$G$13)))</f>
        <v>0</v>
      </c>
      <c r="HI43" s="59">
        <f t="shared" si="96"/>
        <v>0</v>
      </c>
      <c r="HJ43" s="53"/>
      <c r="HL43" s="78">
        <f>IF(HL$9="", "", IF(AND(NOT('Personnel Details'!$N$14=""), $B43&gt;='Personnel Details'!$N$14), 'Personnel Details'!$O$14, IF(AND(NOT('Personnel Details'!$I$14=""), $B43&gt;='Personnel Details'!$I$14), 'Personnel Details'!$J$14, 'Personnel Details'!$E$14)))</f>
        <v>0.8</v>
      </c>
      <c r="HM43" s="59">
        <f>IF(HL$9="", "", IF(AND(NOT('Personnel Details'!$N$14=""), $B43&gt;='Personnel Details'!$N$14), IF('Personnel Details'!$P$14="","", 'Personnel Details'!$P$14), IF(AND(NOT('Personnel Details'!$I$14=""), $B43&gt;='Personnel Details'!$I$14), IF('Personnel Details'!$K$14="", "", 'Personnel Details'!$K$14), IF('Personnel Details'!$F$14="", "", 'Personnel Details'!$F$14))))</f>
        <v>2000</v>
      </c>
      <c r="HN43" s="79">
        <f>IF(HL$9="", "", IF(AND(NOT('Personnel Details'!$N$14=""), $B43&gt;='Personnel Details'!$N$14), 'Personnel Details'!$Q$14, IF(AND(NOT('Personnel Details'!$I$14=""), $B43&gt;='Personnel Details'!$I$14), 'Personnel Details'!$L$14, 'Personnel Details'!$G$14)))</f>
        <v>0.85</v>
      </c>
      <c r="HO43" s="59">
        <f t="shared" si="97"/>
        <v>0</v>
      </c>
      <c r="HP43" s="53"/>
      <c r="HR43" s="78" t="str">
        <f>IF(HR$9="", "", IF(AND(NOT('Personnel Details'!$N$15=""), $B43&gt;='Personnel Details'!$N$15), 'Personnel Details'!$O$15, IF(AND(NOT('Personnel Details'!$I$15=""), $B43&gt;='Personnel Details'!$I$15), 'Personnel Details'!$J$15, 'Personnel Details'!$E$15)))</f>
        <v/>
      </c>
      <c r="HS43" s="59" t="str">
        <f>IF(HR$9="", "", IF(AND(NOT('Personnel Details'!$N$15=""), $B43&gt;='Personnel Details'!$N$15), IF('Personnel Details'!$P$15="","", 'Personnel Details'!$P$15), IF(AND(NOT('Personnel Details'!$I$15=""), $B43&gt;='Personnel Details'!$I$15), IF('Personnel Details'!$K$15="", "", 'Personnel Details'!$K$15), IF('Personnel Details'!$F$15="", "", 'Personnel Details'!$F$15))))</f>
        <v/>
      </c>
      <c r="HT43" s="79" t="str">
        <f>IF(HR$9="", "", IF(AND(NOT('Personnel Details'!$N$15=""), $B43&gt;='Personnel Details'!$N$15), 'Personnel Details'!$Q$15, IF(AND(NOT('Personnel Details'!$I$15=""), $B43&gt;='Personnel Details'!$I$15), 'Personnel Details'!$L$15, 'Personnel Details'!$G$15)))</f>
        <v/>
      </c>
      <c r="HU43" s="59">
        <f t="shared" si="98"/>
        <v>0</v>
      </c>
      <c r="HV43" s="53"/>
      <c r="HX43" s="78" t="str">
        <f>IF(HX$9="", "", IF(AND(NOT('Personnel Details'!$N$16=""), $B43&gt;='Personnel Details'!$N$16), 'Personnel Details'!$O$16, IF(AND(NOT('Personnel Details'!$I$16=""), $B43&gt;='Personnel Details'!$I$16), 'Personnel Details'!$J$16, 'Personnel Details'!$E$16)))</f>
        <v/>
      </c>
      <c r="HY43" s="59" t="str">
        <f>IF(HX$9="", "", IF(AND(NOT('Personnel Details'!$N$16=""), $B43&gt;='Personnel Details'!$N$16), IF('Personnel Details'!$P$16="","", 'Personnel Details'!$P$16), IF(AND(NOT('Personnel Details'!$I$16=""), $B43&gt;='Personnel Details'!$I$16), IF('Personnel Details'!$K$16="", "", 'Personnel Details'!$K$16), IF('Personnel Details'!$F$16="", "", 'Personnel Details'!$F$16))))</f>
        <v/>
      </c>
      <c r="HZ43" s="79" t="str">
        <f>IF(HX$9="", "", IF(AND(NOT('Personnel Details'!$N$16=""), $B43&gt;='Personnel Details'!$N$16), 'Personnel Details'!$Q$16, IF(AND(NOT('Personnel Details'!$I$16=""), $B43&gt;='Personnel Details'!$I$16), 'Personnel Details'!$L$16, 'Personnel Details'!$G$16)))</f>
        <v/>
      </c>
      <c r="IA43" s="59">
        <f t="shared" si="99"/>
        <v>0</v>
      </c>
      <c r="IB43" s="53"/>
      <c r="ID43" s="78" t="str">
        <f>IF(ID$9="", "", IF(AND(NOT('Personnel Details'!$N$17=""), $B43&gt;='Personnel Details'!$N$17), 'Personnel Details'!$O$17, IF(AND(NOT('Personnel Details'!$I$17=""), $B43&gt;='Personnel Details'!$I$17), 'Personnel Details'!$J$17, 'Personnel Details'!$E$17)))</f>
        <v/>
      </c>
      <c r="IE43" s="59" t="str">
        <f>IF(ID$9="", "", IF(AND(NOT('Personnel Details'!$N$17=""), $B43&gt;='Personnel Details'!$N$17), IF('Personnel Details'!$P$17="","", 'Personnel Details'!$P$17), IF(AND(NOT('Personnel Details'!$I$17=""), $B43&gt;='Personnel Details'!$I$17), IF('Personnel Details'!$K$17="", "", 'Personnel Details'!$K$17), IF('Personnel Details'!$F$17="", "", 'Personnel Details'!$F$17))))</f>
        <v/>
      </c>
      <c r="IF43" s="79" t="str">
        <f>IF(ID$9="", "", IF(AND(NOT('Personnel Details'!$N$17=""), $B43&gt;='Personnel Details'!$N$17), 'Personnel Details'!$Q$17, IF(AND(NOT('Personnel Details'!$I$17=""), $B43&gt;='Personnel Details'!$I$17), 'Personnel Details'!$L$17, 'Personnel Details'!$G$17)))</f>
        <v/>
      </c>
      <c r="IG43" s="59">
        <f t="shared" si="100"/>
        <v>0</v>
      </c>
      <c r="IH43" s="53"/>
      <c r="IJ43" s="78" t="str">
        <f>IF(IJ$9="", "", IF(AND(NOT('Personnel Details'!$N$18=""), $B43&gt;='Personnel Details'!$N$18), 'Personnel Details'!$O$18, IF(AND(NOT('Personnel Details'!$I$18=""), $B43&gt;='Personnel Details'!$I$18), 'Personnel Details'!$J$18, 'Personnel Details'!$E$18)))</f>
        <v/>
      </c>
      <c r="IK43" s="59" t="str">
        <f>IF(IJ$9="", "", IF(AND(NOT('Personnel Details'!$N$18=""), $B43&gt;='Personnel Details'!$N$18), IF('Personnel Details'!$P$18="","", 'Personnel Details'!$P$18), IF(AND(NOT('Personnel Details'!$I$18=""), $B43&gt;='Personnel Details'!$I$18), IF('Personnel Details'!$K$18="", "", 'Personnel Details'!$K$18), IF('Personnel Details'!$F$18="", "", 'Personnel Details'!$F$18))))</f>
        <v/>
      </c>
      <c r="IL43" s="79" t="str">
        <f>IF(IJ$9="", "", IF(AND(NOT('Personnel Details'!$N$18=""), $B43&gt;='Personnel Details'!$N$18), 'Personnel Details'!$Q$18, IF(AND(NOT('Personnel Details'!$I$18=""), $B43&gt;='Personnel Details'!$I$18), 'Personnel Details'!$L$18, 'Personnel Details'!$G$18)))</f>
        <v/>
      </c>
      <c r="IM43" s="59">
        <f t="shared" si="101"/>
        <v>0</v>
      </c>
      <c r="IN43" s="53"/>
      <c r="IP43" s="78" t="str">
        <f>IF(IP$9="", "", IF(AND(NOT('Personnel Details'!$N$19=""), $B43&gt;='Personnel Details'!$N$19), 'Personnel Details'!$O$19, IF(AND(NOT('Personnel Details'!$I$19=""), $B43&gt;='Personnel Details'!$I$19), 'Personnel Details'!$J$19, 'Personnel Details'!$E$19)))</f>
        <v/>
      </c>
      <c r="IQ43" s="59" t="str">
        <f>IF(IP$9="", "", IF(AND(NOT('Personnel Details'!$N$19=""), $B43&gt;='Personnel Details'!$N$19), IF('Personnel Details'!$P$19="","", 'Personnel Details'!$P$19), IF(AND(NOT('Personnel Details'!$I$19=""), $B43&gt;='Personnel Details'!$I$19), IF('Personnel Details'!$K$19="", "", 'Personnel Details'!$K$19), IF('Personnel Details'!$F$19="", "", 'Personnel Details'!$F$19))))</f>
        <v/>
      </c>
      <c r="IR43" s="79" t="str">
        <f>IF(IP$9="", "", IF(AND(NOT('Personnel Details'!$N$19=""), $B43&gt;='Personnel Details'!$N$19), 'Personnel Details'!$Q$19, IF(AND(NOT('Personnel Details'!$I$19=""), $B43&gt;='Personnel Details'!$I$19), 'Personnel Details'!$L$19, 'Personnel Details'!$G$19)))</f>
        <v/>
      </c>
      <c r="IS43" s="59">
        <f t="shared" si="102"/>
        <v>0</v>
      </c>
      <c r="IT43" s="53"/>
      <c r="IV43" s="78" t="str">
        <f>IF(IV$9="", "", IF(AND(NOT('Personnel Details'!$N$20=""), $B43&gt;='Personnel Details'!$N$20), 'Personnel Details'!$O$20, IF(AND(NOT('Personnel Details'!$I$20=""), $B43&gt;='Personnel Details'!$I$20), 'Personnel Details'!$J$20, 'Personnel Details'!$E$20)))</f>
        <v/>
      </c>
      <c r="IW43" s="59" t="str">
        <f>IF(IV$9="", "", IF(AND(NOT('Personnel Details'!$N$20=""), $B43&gt;='Personnel Details'!$N$20), IF('Personnel Details'!$P$20="","", 'Personnel Details'!$P$20), IF(AND(NOT('Personnel Details'!$I$20=""), $B43&gt;='Personnel Details'!$I$20), IF('Personnel Details'!$K$20="", "", 'Personnel Details'!$K$20), IF('Personnel Details'!$F$20="", "", 'Personnel Details'!$F$20))))</f>
        <v/>
      </c>
      <c r="IX43" s="79" t="str">
        <f>IF(IV$9="", "", IF(AND(NOT('Personnel Details'!$N$20=""), $B43&gt;='Personnel Details'!$N$20), 'Personnel Details'!$Q$20, IF(AND(NOT('Personnel Details'!$I$20=""), $B43&gt;='Personnel Details'!$I$20), 'Personnel Details'!$L$20, 'Personnel Details'!$G$20)))</f>
        <v/>
      </c>
      <c r="IY43" s="59">
        <f t="shared" si="103"/>
        <v>0</v>
      </c>
      <c r="IZ43" s="53"/>
      <c r="JB43" s="78" t="str">
        <f>IF(JB$9="", "", IF(AND(NOT('Personnel Details'!$N$21=""), $B43&gt;='Personnel Details'!$N$21), 'Personnel Details'!$O$21, IF(AND(NOT('Personnel Details'!$I$21=""), $B43&gt;='Personnel Details'!$I$21), 'Personnel Details'!$J$21, 'Personnel Details'!$E$21)))</f>
        <v/>
      </c>
      <c r="JC43" s="59" t="str">
        <f>IF(JB$9="", "", IF(AND(NOT('Personnel Details'!$N$21=""), $B43&gt;='Personnel Details'!$N$21), IF('Personnel Details'!$P$21="","", 'Personnel Details'!$P$21), IF(AND(NOT('Personnel Details'!$I$21=""), $B43&gt;='Personnel Details'!$I$21), IF('Personnel Details'!$K$21="", "", 'Personnel Details'!$K$21), IF('Personnel Details'!$F$21="", "", 'Personnel Details'!$F$21))))</f>
        <v/>
      </c>
      <c r="JD43" s="79" t="str">
        <f>IF(JB$9="", "", IF(AND(NOT('Personnel Details'!$N$21=""), $B43&gt;='Personnel Details'!$N$21), 'Personnel Details'!$Q$21, IF(AND(NOT('Personnel Details'!$I$21=""), $B43&gt;='Personnel Details'!$I$21), 'Personnel Details'!$L$21, 'Personnel Details'!$G$21)))</f>
        <v/>
      </c>
      <c r="JE43" s="59">
        <f t="shared" si="104"/>
        <v>0</v>
      </c>
      <c r="JF43" s="53"/>
      <c r="JH43" s="78" t="str">
        <f>IF(JH$9="", "", IF(AND(NOT('Personnel Details'!$N$22=""), $B43&gt;='Personnel Details'!$N$22), 'Personnel Details'!$O$22, IF(AND(NOT('Personnel Details'!$I$22=""), $B43&gt;='Personnel Details'!$I$22), 'Personnel Details'!$J$22, 'Personnel Details'!$E$22)))</f>
        <v/>
      </c>
      <c r="JI43" s="59" t="str">
        <f>IF(JH$9="", "", IF(AND(NOT('Personnel Details'!$N$22=""), $B43&gt;='Personnel Details'!$N$22), IF('Personnel Details'!$P$22="","", 'Personnel Details'!$P$22), IF(AND(NOT('Personnel Details'!$I$22=""), $B43&gt;='Personnel Details'!$I$22), IF('Personnel Details'!$K$22="", "", 'Personnel Details'!$K$22), IF('Personnel Details'!$F$22="", "", 'Personnel Details'!$F$22))))</f>
        <v/>
      </c>
      <c r="JJ43" s="79" t="str">
        <f>IF(JH$9="", "", IF(AND(NOT('Personnel Details'!$N$22=""), $B43&gt;='Personnel Details'!$N$22), 'Personnel Details'!$Q$22, IF(AND(NOT('Personnel Details'!$I$22=""), $B43&gt;='Personnel Details'!$I$22), 'Personnel Details'!$L$22, 'Personnel Details'!$G$22)))</f>
        <v/>
      </c>
      <c r="JK43" s="59">
        <f t="shared" si="105"/>
        <v>0</v>
      </c>
      <c r="JL43" s="53"/>
      <c r="JN43" s="78" t="str">
        <f>IF(JN$9="", "", IF(AND(NOT('Personnel Details'!$N$23=""), $B43&gt;='Personnel Details'!$N$23), 'Personnel Details'!$O$23, IF(AND(NOT('Personnel Details'!$I$23=""), $B43&gt;='Personnel Details'!$I$23), 'Personnel Details'!$J$23, 'Personnel Details'!$E$23)))</f>
        <v/>
      </c>
      <c r="JO43" s="59" t="str">
        <f>IF(JN$9="", "", IF(AND(NOT('Personnel Details'!$N$23=""), $B43&gt;='Personnel Details'!$N$23), IF('Personnel Details'!$P$23="","", 'Personnel Details'!$P$23), IF(AND(NOT('Personnel Details'!$I$23=""), $B43&gt;='Personnel Details'!$I$23), IF('Personnel Details'!$K$23="", "", 'Personnel Details'!$K$23), IF('Personnel Details'!$F$23="", "", 'Personnel Details'!$F$23))))</f>
        <v/>
      </c>
      <c r="JP43" s="79" t="str">
        <f>IF(JN$9="", "", IF(AND(NOT('Personnel Details'!$N$23=""), $B43&gt;='Personnel Details'!$N$23), 'Personnel Details'!$Q$23, IF(AND(NOT('Personnel Details'!$I$23=""), $B43&gt;='Personnel Details'!$I$23), 'Personnel Details'!$L$23, 'Personnel Details'!$G$23)))</f>
        <v/>
      </c>
      <c r="JQ43" s="59">
        <f t="shared" si="106"/>
        <v>0</v>
      </c>
      <c r="JR43" s="53"/>
      <c r="JT43" s="78" t="str">
        <f>IF(JT$9="", "", IF(AND(NOT('Personnel Details'!$N$24=""), $B43&gt;='Personnel Details'!$N$24), 'Personnel Details'!$O$24, IF(AND(NOT('Personnel Details'!$I$24=""), $B43&gt;='Personnel Details'!$I$24), 'Personnel Details'!$J$24, 'Personnel Details'!$E$24)))</f>
        <v/>
      </c>
      <c r="JU43" s="59" t="str">
        <f>IF(JT$9="", "", IF(AND(NOT('Personnel Details'!$N$24=""), $B43&gt;='Personnel Details'!$N$24), IF('Personnel Details'!$P$24="","", 'Personnel Details'!$P$24), IF(AND(NOT('Personnel Details'!$I$24=""), $B43&gt;='Personnel Details'!$I$24), IF('Personnel Details'!$K$24="", "", 'Personnel Details'!$K$24), IF('Personnel Details'!$F$24="", "", 'Personnel Details'!$F$24))))</f>
        <v/>
      </c>
      <c r="JV43" s="79" t="str">
        <f>IF(JT$9="", "", IF(AND(NOT('Personnel Details'!$N$24=""), $B43&gt;='Personnel Details'!$N$24), 'Personnel Details'!$Q$24, IF(AND(NOT('Personnel Details'!$I$24=""), $B43&gt;='Personnel Details'!$I$24), 'Personnel Details'!$L$24, 'Personnel Details'!$G$24)))</f>
        <v/>
      </c>
      <c r="JW43" s="59">
        <f t="shared" si="107"/>
        <v>0</v>
      </c>
      <c r="JX43" s="53"/>
      <c r="JZ43" s="78" t="str">
        <f>IF(JZ$9="", "", IF(AND(NOT('Personnel Details'!$N$25=""), $B43&gt;='Personnel Details'!$N$25), 'Personnel Details'!$O$25, IF(AND(NOT('Personnel Details'!$I$25=""), $B43&gt;='Personnel Details'!$I$25), 'Personnel Details'!$J$25, 'Personnel Details'!$E$25)))</f>
        <v/>
      </c>
      <c r="KA43" s="59" t="str">
        <f>IF(JZ$9="", "", IF(AND(NOT('Personnel Details'!$N$25=""), $B43&gt;='Personnel Details'!$N$25), IF('Personnel Details'!$P$25="","", 'Personnel Details'!$P$25), IF(AND(NOT('Personnel Details'!$I$25=""), $B43&gt;='Personnel Details'!$I$25), IF('Personnel Details'!$K$25="", "", 'Personnel Details'!$K$25), IF('Personnel Details'!$F$25="", "", 'Personnel Details'!$F$25))))</f>
        <v/>
      </c>
      <c r="KB43" s="79" t="str">
        <f>IF(JZ$9="", "", IF(AND(NOT('Personnel Details'!$N$25=""), $B43&gt;='Personnel Details'!$N$25), 'Personnel Details'!$Q$25, IF(AND(NOT('Personnel Details'!$I$25=""), $B43&gt;='Personnel Details'!$I$25), 'Personnel Details'!$L$25, 'Personnel Details'!$G$25)))</f>
        <v/>
      </c>
      <c r="KC43" s="59">
        <f t="shared" si="108"/>
        <v>0</v>
      </c>
      <c r="KD43" s="53"/>
      <c r="KF43" s="78" t="str">
        <f>IF(KF$9="", "", IF(AND(NOT('Personnel Details'!$N$26=""), $B43&gt;='Personnel Details'!$N$26), 'Personnel Details'!$O$26, IF(AND(NOT('Personnel Details'!$I$26=""), $B43&gt;='Personnel Details'!$I$26), 'Personnel Details'!$J$26, 'Personnel Details'!$E$26)))</f>
        <v/>
      </c>
      <c r="KG43" s="59" t="str">
        <f>IF(KF$9="", "", IF(AND(NOT('Personnel Details'!$N$26=""), $B43&gt;='Personnel Details'!$N$26), IF('Personnel Details'!$P$26="","", 'Personnel Details'!$P$26), IF(AND(NOT('Personnel Details'!$I$26=""), $B43&gt;='Personnel Details'!$I$26), IF('Personnel Details'!$K$26="", "", 'Personnel Details'!$K$26), IF('Personnel Details'!$F$26="", "", 'Personnel Details'!$F$26))))</f>
        <v/>
      </c>
      <c r="KH43" s="79" t="str">
        <f>IF(KF$9="", "", IF(AND(NOT('Personnel Details'!$N$26=""), $B43&gt;='Personnel Details'!$N$26), 'Personnel Details'!$Q$26, IF(AND(NOT('Personnel Details'!$I$26=""), $B43&gt;='Personnel Details'!$I$26), 'Personnel Details'!$L$26, 'Personnel Details'!$G$26)))</f>
        <v/>
      </c>
      <c r="KI43" s="59">
        <f t="shared" si="109"/>
        <v>0</v>
      </c>
      <c r="KJ43" s="53"/>
      <c r="KL43" s="78" t="str">
        <f>IF(KL$9="", "", IF(AND(NOT('Personnel Details'!$N$27=""), $B43&gt;='Personnel Details'!$N$27), 'Personnel Details'!$O$27, IF(AND(NOT('Personnel Details'!$I$27=""), $B43&gt;='Personnel Details'!$I$27), 'Personnel Details'!$J$27, 'Personnel Details'!$E$27)))</f>
        <v/>
      </c>
      <c r="KM43" s="59" t="str">
        <f>IF(KL$9="", "", IF(AND(NOT('Personnel Details'!$N$27=""), $B43&gt;='Personnel Details'!$N$27), IF('Personnel Details'!$P$27="","", 'Personnel Details'!$P$27), IF(AND(NOT('Personnel Details'!$I$27=""), $B43&gt;='Personnel Details'!$I$27), IF('Personnel Details'!$K$27="", "", 'Personnel Details'!$K$27), IF('Personnel Details'!$F$27="", "", 'Personnel Details'!$F$27))))</f>
        <v/>
      </c>
      <c r="KN43" s="79" t="str">
        <f>IF(KL$9="", "", IF(AND(NOT('Personnel Details'!$N$27=""), $B43&gt;='Personnel Details'!$N$27), 'Personnel Details'!$Q$27, IF(AND(NOT('Personnel Details'!$I$27=""), $B43&gt;='Personnel Details'!$I$27), 'Personnel Details'!$L$27, 'Personnel Details'!$G$27)))</f>
        <v/>
      </c>
      <c r="KO43" s="59">
        <f t="shared" si="110"/>
        <v>0</v>
      </c>
      <c r="KP43" s="53"/>
      <c r="KR43" s="78" t="str">
        <f>IF(KR$9="", "", IF(AND(NOT('Personnel Details'!$N$28=""), $B43&gt;='Personnel Details'!$N$28), 'Personnel Details'!$O$28, IF(AND(NOT('Personnel Details'!$I$28=""), $B43&gt;='Personnel Details'!$I$28), 'Personnel Details'!$J$28, 'Personnel Details'!$E$28)))</f>
        <v/>
      </c>
      <c r="KS43" s="59" t="str">
        <f>IF(KR$9="", "", IF(AND(NOT('Personnel Details'!$N$28=""), $B43&gt;='Personnel Details'!$N$28), IF('Personnel Details'!$P$28="","", 'Personnel Details'!$P$28), IF(AND(NOT('Personnel Details'!$I$28=""), $B43&gt;='Personnel Details'!$I$28), IF('Personnel Details'!$K$28="", "", 'Personnel Details'!$K$28), IF('Personnel Details'!$F$28="", "", 'Personnel Details'!$F$28))))</f>
        <v/>
      </c>
      <c r="KT43" s="79" t="str">
        <f>IF(KR$9="", "", IF(AND(NOT('Personnel Details'!$N$28=""), $B43&gt;='Personnel Details'!$N$28), 'Personnel Details'!$Q$28, IF(AND(NOT('Personnel Details'!$I$28=""), $B43&gt;='Personnel Details'!$I$28), 'Personnel Details'!$L$28, 'Personnel Details'!$G$28)))</f>
        <v/>
      </c>
      <c r="KU43" s="59">
        <f t="shared" si="111"/>
        <v>0</v>
      </c>
      <c r="KV43" s="53"/>
      <c r="KX43" s="78" t="str">
        <f>IF(KX$9="", "", IF(AND(NOT('Personnel Details'!$N$29=""), $B43&gt;='Personnel Details'!$N$29), 'Personnel Details'!$O$29, IF(AND(NOT('Personnel Details'!$I$29=""), $B43&gt;='Personnel Details'!$I$29), 'Personnel Details'!$J$29, 'Personnel Details'!$E$29)))</f>
        <v/>
      </c>
      <c r="KY43" s="59" t="str">
        <f>IF(KX$9="", "", IF(AND(NOT('Personnel Details'!$N$29=""), $B43&gt;='Personnel Details'!$N$29), IF('Personnel Details'!$P$29="","", 'Personnel Details'!$P$29), IF(AND(NOT('Personnel Details'!$I$29=""), $B43&gt;='Personnel Details'!$I$29), IF('Personnel Details'!$K$29="", "", 'Personnel Details'!$K$29), IF('Personnel Details'!$F$29="", "", 'Personnel Details'!$F$29))))</f>
        <v/>
      </c>
      <c r="KZ43" s="79" t="str">
        <f>IF(KX$9="", "", IF(AND(NOT('Personnel Details'!$N$29=""), $B43&gt;='Personnel Details'!$N$29), 'Personnel Details'!$Q$29, IF(AND(NOT('Personnel Details'!$I$29=""), $B43&gt;='Personnel Details'!$I$29), 'Personnel Details'!$L$29, 'Personnel Details'!$G$29)))</f>
        <v/>
      </c>
      <c r="LA43" s="59">
        <f t="shared" si="112"/>
        <v>0</v>
      </c>
      <c r="LB43" s="53"/>
      <c r="LD43" s="78" t="str">
        <f>IF(LD$9="", "", IF(AND(NOT('Personnel Details'!$N$30=""), $B43&gt;='Personnel Details'!$N$30), 'Personnel Details'!$O$30, IF(AND(NOT('Personnel Details'!$I$30=""), $B43&gt;='Personnel Details'!$I$30), 'Personnel Details'!$J$30, 'Personnel Details'!$E$30)))</f>
        <v/>
      </c>
      <c r="LE43" s="59" t="str">
        <f>IF(LD$9="", "", IF(AND(NOT('Personnel Details'!$N$30=""), $B43&gt;='Personnel Details'!$N$30), IF('Personnel Details'!$P$30="","", 'Personnel Details'!$P$30), IF(AND(NOT('Personnel Details'!$I$30=""), $B43&gt;='Personnel Details'!$I$30), IF('Personnel Details'!$K$30="", "", 'Personnel Details'!$K$30), IF('Personnel Details'!$F$30="", "", 'Personnel Details'!$F$30))))</f>
        <v/>
      </c>
      <c r="LF43" s="79" t="str">
        <f>IF(LD$9="", "", IF(AND(NOT('Personnel Details'!$N$30=""), $B43&gt;='Personnel Details'!$N$30), 'Personnel Details'!$Q$30, IF(AND(NOT('Personnel Details'!$I$30=""), $B43&gt;='Personnel Details'!$I$30), 'Personnel Details'!$L$30, 'Personnel Details'!$G$30)))</f>
        <v/>
      </c>
      <c r="LG43" s="59">
        <f t="shared" si="113"/>
        <v>0</v>
      </c>
      <c r="LH43" s="53"/>
      <c r="LJ43" s="78" t="str">
        <f>IF(LJ$9="", "", IF(AND(NOT('Personnel Details'!$N$31=""), $B43&gt;='Personnel Details'!$N$31), 'Personnel Details'!$O$31, IF(AND(NOT('Personnel Details'!$I$31=""), $B43&gt;='Personnel Details'!$I$31), 'Personnel Details'!$J$31, 'Personnel Details'!$E$31)))</f>
        <v/>
      </c>
      <c r="LK43" s="59" t="str">
        <f>IF(LJ$9="", "", IF(AND(NOT('Personnel Details'!$N$31=""), $B43&gt;='Personnel Details'!$N$31), IF('Personnel Details'!$P$31="","", 'Personnel Details'!$P$31), IF(AND(NOT('Personnel Details'!$I$31=""), $B43&gt;='Personnel Details'!$I$31), IF('Personnel Details'!$K$31="", "", 'Personnel Details'!$K$31), IF('Personnel Details'!$F$31="", "", 'Personnel Details'!$F$31))))</f>
        <v/>
      </c>
      <c r="LL43" s="79" t="str">
        <f>IF(LJ$9="", "", IF(AND(NOT('Personnel Details'!$N$31=""), $B43&gt;='Personnel Details'!$N$31), 'Personnel Details'!$Q$31, IF(AND(NOT('Personnel Details'!$I$31=""), $B43&gt;='Personnel Details'!$I$31), 'Personnel Details'!$L$31, 'Personnel Details'!$G$31)))</f>
        <v/>
      </c>
      <c r="LM43" s="59">
        <f t="shared" si="114"/>
        <v>0</v>
      </c>
      <c r="LN43" s="53"/>
      <c r="LP43" s="78" t="str">
        <f>IF(LP$9="", "", IF(AND(NOT('Personnel Details'!$N$32=""), $B43&gt;='Personnel Details'!$N$32), 'Personnel Details'!$O$32, IF(AND(NOT('Personnel Details'!$I$32=""), $B43&gt;='Personnel Details'!$I$32), 'Personnel Details'!$J$32, 'Personnel Details'!$E$32)))</f>
        <v/>
      </c>
      <c r="LQ43" s="59" t="str">
        <f>IF(LP$9="", "", IF(AND(NOT('Personnel Details'!$N$32=""), $B43&gt;='Personnel Details'!$N$32), IF('Personnel Details'!$P$32="","", 'Personnel Details'!$P$32), IF(AND(NOT('Personnel Details'!$I$32=""), $B43&gt;='Personnel Details'!$I$32), IF('Personnel Details'!$K$32="", "", 'Personnel Details'!$K$32), IF('Personnel Details'!$F$32="", "", 'Personnel Details'!$F$32))))</f>
        <v/>
      </c>
      <c r="LR43" s="79" t="str">
        <f>IF(LP$9="", "", IF(AND(NOT('Personnel Details'!$N$32=""), $B43&gt;='Personnel Details'!$N$32), 'Personnel Details'!$Q$32, IF(AND(NOT('Personnel Details'!$I$32=""), $B43&gt;='Personnel Details'!$I$32), 'Personnel Details'!$L$32, 'Personnel Details'!$G$32)))</f>
        <v/>
      </c>
      <c r="LS43" s="59">
        <f t="shared" si="115"/>
        <v>0</v>
      </c>
      <c r="LT43" s="53"/>
      <c r="LV43" s="78" t="str">
        <f>IF(LV$9="", "", IF(AND(NOT('Personnel Details'!$N$33=""), $B43&gt;='Personnel Details'!$N$33), 'Personnel Details'!$O$33, IF(AND(NOT('Personnel Details'!$I$33=""), $B43&gt;='Personnel Details'!$I$33), 'Personnel Details'!$J$33, 'Personnel Details'!$E$33)))</f>
        <v/>
      </c>
      <c r="LW43" s="59" t="str">
        <f>IF(LV$9="", "", IF(AND(NOT('Personnel Details'!$N$33=""), $B43&gt;='Personnel Details'!$N$33), IF('Personnel Details'!$P$33="","", 'Personnel Details'!$P$33), IF(AND(NOT('Personnel Details'!$I$33=""), $B43&gt;='Personnel Details'!$I$33), IF('Personnel Details'!$K$33="", "", 'Personnel Details'!$K$33), IF('Personnel Details'!$F$33="", "", 'Personnel Details'!$F$33))))</f>
        <v/>
      </c>
      <c r="LX43" s="79" t="str">
        <f>IF(LV$9="", "", IF(AND(NOT('Personnel Details'!$N$33=""), $B43&gt;='Personnel Details'!$N$33), 'Personnel Details'!$Q$33, IF(AND(NOT('Personnel Details'!$I$33=""), $B43&gt;='Personnel Details'!$I$33), 'Personnel Details'!$L$33, 'Personnel Details'!$G$33)))</f>
        <v/>
      </c>
      <c r="LY43" s="59">
        <f t="shared" si="116"/>
        <v>0</v>
      </c>
      <c r="LZ43" s="53"/>
      <c r="MB43" s="78" t="str">
        <f>IF(MB$9="", "", IF(AND(NOT('Personnel Details'!$N$34=""), $B43&gt;='Personnel Details'!$N$34), 'Personnel Details'!$O$34, IF(AND(NOT('Personnel Details'!$I$34=""), $B43&gt;='Personnel Details'!$I$34), 'Personnel Details'!$J$34, 'Personnel Details'!$E$34)))</f>
        <v/>
      </c>
      <c r="MC43" s="59" t="str">
        <f>IF(MB$9="", "", IF(AND(NOT('Personnel Details'!$N$34=""), $B43&gt;='Personnel Details'!$N$34), IF('Personnel Details'!$P$34="","", 'Personnel Details'!$P$34), IF(AND(NOT('Personnel Details'!$I$34=""), $B43&gt;='Personnel Details'!$I$34), IF('Personnel Details'!$K$34="", "", 'Personnel Details'!$K$34), IF('Personnel Details'!$F$34="", "", 'Personnel Details'!$F$34))))</f>
        <v/>
      </c>
      <c r="MD43" s="79" t="str">
        <f>IF(MB$9="", "", IF(AND(NOT('Personnel Details'!$N$34=""), $B43&gt;='Personnel Details'!$N$34), 'Personnel Details'!$Q$34, IF(AND(NOT('Personnel Details'!$I$34=""), $B43&gt;='Personnel Details'!$I$34), 'Personnel Details'!$L$34, 'Personnel Details'!$G$34)))</f>
        <v/>
      </c>
      <c r="ME43" s="59">
        <f t="shared" si="117"/>
        <v>0</v>
      </c>
      <c r="MF43" s="53"/>
      <c r="MH43" s="78" t="str">
        <f>IF(MH$9="", "", IF(AND(NOT('Personnel Details'!$N$35=""), $B43&gt;='Personnel Details'!$N$35), 'Personnel Details'!$O$35, IF(AND(NOT('Personnel Details'!$I$35=""), $B43&gt;='Personnel Details'!$I$35), 'Personnel Details'!$J$35, 'Personnel Details'!$E$35)))</f>
        <v/>
      </c>
      <c r="MI43" s="59" t="str">
        <f>IF(MH$9="", "", IF(AND(NOT('Personnel Details'!$N$35=""), $B43&gt;='Personnel Details'!$N$35), IF('Personnel Details'!$P$35="","", 'Personnel Details'!$P$35), IF(AND(NOT('Personnel Details'!$I$35=""), $B43&gt;='Personnel Details'!$I$35), IF('Personnel Details'!$K$35="", "", 'Personnel Details'!$K$35), IF('Personnel Details'!$F$35="", "", 'Personnel Details'!$F$35))))</f>
        <v/>
      </c>
      <c r="MJ43" s="79" t="str">
        <f>IF(MH$9="", "", IF(AND(NOT('Personnel Details'!$N$35=""), $B43&gt;='Personnel Details'!$N$35), 'Personnel Details'!$Q$35, IF(AND(NOT('Personnel Details'!$I$35=""), $B43&gt;='Personnel Details'!$I$35), 'Personnel Details'!$L$35, 'Personnel Details'!$G$35)))</f>
        <v/>
      </c>
      <c r="MK43" s="59">
        <f t="shared" si="118"/>
        <v>0</v>
      </c>
      <c r="ML43" s="53"/>
      <c r="MN43" s="78" t="str">
        <f>IF(MN$9="", "", IF(AND(NOT('Personnel Details'!$N$36=""), $B43&gt;='Personnel Details'!$N$36), 'Personnel Details'!$O$36, IF(AND(NOT('Personnel Details'!$I$36=""), $B43&gt;='Personnel Details'!$I$36), 'Personnel Details'!$J$36, 'Personnel Details'!$E$36)))</f>
        <v/>
      </c>
      <c r="MO43" s="59" t="str">
        <f>IF(MN$9="", "", IF(AND(NOT('Personnel Details'!$N$36=""), $B43&gt;='Personnel Details'!$N$36), IF('Personnel Details'!$P$36="","", 'Personnel Details'!$P$36), IF(AND(NOT('Personnel Details'!$I$36=""), $B43&gt;='Personnel Details'!$I$36), IF('Personnel Details'!$K$36="", "", 'Personnel Details'!$K$36), IF('Personnel Details'!$F$36="", "", 'Personnel Details'!$F$36))))</f>
        <v/>
      </c>
      <c r="MP43" s="79" t="str">
        <f>IF(MN$9="", "", IF(AND(NOT('Personnel Details'!$N$36=""), $B43&gt;='Personnel Details'!$N$36), 'Personnel Details'!$Q$36, IF(AND(NOT('Personnel Details'!$I$36=""), $B43&gt;='Personnel Details'!$I$36), 'Personnel Details'!$L$36, 'Personnel Details'!$G$36)))</f>
        <v/>
      </c>
      <c r="MQ43" s="59">
        <f t="shared" si="119"/>
        <v>0</v>
      </c>
      <c r="MR43" s="53"/>
      <c r="MT43" s="78" t="str">
        <f>IF(MT$9="", "", IF(AND(NOT('Personnel Details'!$N$37=""), $B43&gt;='Personnel Details'!$N$37), 'Personnel Details'!$O$37, IF(AND(NOT('Personnel Details'!$I$37=""), $B43&gt;='Personnel Details'!$I$37), 'Personnel Details'!$J$37, 'Personnel Details'!$E$37)))</f>
        <v/>
      </c>
      <c r="MU43" s="59" t="str">
        <f>IF(MT$9="", "", IF(AND(NOT('Personnel Details'!$N$37=""), $B43&gt;='Personnel Details'!$N$37), IF('Personnel Details'!$P$37="","", 'Personnel Details'!$P$37), IF(AND(NOT('Personnel Details'!$I$37=""), $B43&gt;='Personnel Details'!$I$37), IF('Personnel Details'!$K$37="", "", 'Personnel Details'!$K$37), IF('Personnel Details'!$F$37="", "", 'Personnel Details'!$F$37))))</f>
        <v/>
      </c>
      <c r="MV43" s="79" t="str">
        <f>IF(MT$9="", "", IF(AND(NOT('Personnel Details'!$N$37=""), $B43&gt;='Personnel Details'!$N$37), 'Personnel Details'!$Q$37, IF(AND(NOT('Personnel Details'!$I$37=""), $B43&gt;='Personnel Details'!$I$37), 'Personnel Details'!$L$37, 'Personnel Details'!$G$37)))</f>
        <v/>
      </c>
      <c r="MW43" s="59">
        <f t="shared" si="120"/>
        <v>0</v>
      </c>
      <c r="MX43" s="53"/>
      <c r="MZ43" s="78" t="str">
        <f>IF(MZ$9="", "", IF(AND(NOT('Personnel Details'!$N$38=""), $B43&gt;='Personnel Details'!$N$38), 'Personnel Details'!$O$38, IF(AND(NOT('Personnel Details'!$I$38=""), $B43&gt;='Personnel Details'!$I$38), 'Personnel Details'!$J$38, 'Personnel Details'!$E$38)))</f>
        <v/>
      </c>
      <c r="NA43" s="59" t="str">
        <f>IF(MZ$9="", "", IF(AND(NOT('Personnel Details'!$N$38=""), $B43&gt;='Personnel Details'!$N$38), IF('Personnel Details'!$P$38="","", 'Personnel Details'!$P$38), IF(AND(NOT('Personnel Details'!$I$38=""), $B43&gt;='Personnel Details'!$I$38), IF('Personnel Details'!$K$38="", "", 'Personnel Details'!$K$38), IF('Personnel Details'!$F$38="", "", 'Personnel Details'!$F$38))))</f>
        <v/>
      </c>
      <c r="NB43" s="79" t="str">
        <f>IF(MZ$9="", "", IF(AND(NOT('Personnel Details'!$N$38=""), $B43&gt;='Personnel Details'!$N$38), 'Personnel Details'!$Q$38, IF(AND(NOT('Personnel Details'!$I$38=""), $B43&gt;='Personnel Details'!$I$38), 'Personnel Details'!$L$38, 'Personnel Details'!$G$38)))</f>
        <v/>
      </c>
      <c r="NC43" s="59">
        <f t="shared" si="121"/>
        <v>0</v>
      </c>
      <c r="ND43" s="53"/>
      <c r="NF43" s="78" t="str">
        <f>IF(NF$9="", "", IF(AND(NOT('Personnel Details'!$N$39=""), $B43&gt;='Personnel Details'!$N$39), 'Personnel Details'!$O$39, IF(AND(NOT('Personnel Details'!$I$39=""), $B43&gt;='Personnel Details'!$I$39), 'Personnel Details'!$J$39, 'Personnel Details'!$E$39)))</f>
        <v/>
      </c>
      <c r="NG43" s="59" t="str">
        <f>IF(NF$9="", "", IF(AND(NOT('Personnel Details'!$N$39=""), $B43&gt;='Personnel Details'!$N$39), IF('Personnel Details'!$P$39="","", 'Personnel Details'!$P$39), IF(AND(NOT('Personnel Details'!$I$39=""), $B43&gt;='Personnel Details'!$I$39), IF('Personnel Details'!$K$39="", "", 'Personnel Details'!$K$39), IF('Personnel Details'!$F$39="", "", 'Personnel Details'!$F$39))))</f>
        <v/>
      </c>
      <c r="NH43" s="79" t="str">
        <f>IF(NF$9="", "", IF(AND(NOT('Personnel Details'!$N$39=""), $B43&gt;='Personnel Details'!$N$39), 'Personnel Details'!$Q$39, IF(AND(NOT('Personnel Details'!$I$39=""), $B43&gt;='Personnel Details'!$I$39), 'Personnel Details'!$L$39, 'Personnel Details'!$G$39)))</f>
        <v/>
      </c>
      <c r="NI43" s="59">
        <f t="shared" si="122"/>
        <v>0</v>
      </c>
      <c r="NJ43" s="53"/>
      <c r="NL43" s="78" t="str">
        <f>IF(NL$9="", "", IF(AND(NOT('Personnel Details'!$N$40=""), $B43&gt;='Personnel Details'!$N$40), 'Personnel Details'!$O$40, IF(AND(NOT('Personnel Details'!$I$40=""), $B43&gt;='Personnel Details'!$I$40), 'Personnel Details'!$J$40, 'Personnel Details'!$E$40)))</f>
        <v/>
      </c>
      <c r="NM43" s="59" t="str">
        <f>IF(NL$9="", "", IF(AND(NOT('Personnel Details'!$N$40=""), $B43&gt;='Personnel Details'!$N$40), IF('Personnel Details'!$P$40="","", 'Personnel Details'!$P$40), IF(AND(NOT('Personnel Details'!$I$40=""), $B43&gt;='Personnel Details'!$I$40), IF('Personnel Details'!$K$40="", "", 'Personnel Details'!$K$40), IF('Personnel Details'!$F$40="", "", 'Personnel Details'!$F$40))))</f>
        <v/>
      </c>
      <c r="NN43" s="79" t="str">
        <f>IF(NL$9="", "", IF(AND(NOT('Personnel Details'!$N$40=""), $B43&gt;='Personnel Details'!$N$40), 'Personnel Details'!$Q$40, IF(AND(NOT('Personnel Details'!$I$40=""), $B43&gt;='Personnel Details'!$I$40), 'Personnel Details'!$L$40, 'Personnel Details'!$G$40)))</f>
        <v/>
      </c>
      <c r="NO43" s="59">
        <f t="shared" si="123"/>
        <v>0</v>
      </c>
      <c r="NP43" s="53"/>
    </row>
    <row r="44" spans="1:380" x14ac:dyDescent="0.25">
      <c r="A44" s="32"/>
      <c r="B44" s="113">
        <f>IFERROR(IF(B43+1&gt;'Personnel Details'!$U$5, "", B43+1), "")</f>
        <v>43864</v>
      </c>
      <c r="C44" s="32"/>
      <c r="D44" s="120"/>
      <c r="E44" s="13" t="str">
        <f t="shared" si="2"/>
        <v/>
      </c>
      <c r="F44" s="13" t="str">
        <f t="shared" si="33"/>
        <v/>
      </c>
      <c r="G44" s="56" t="str">
        <f t="shared" si="124"/>
        <v/>
      </c>
      <c r="H44" s="16" t="str">
        <f t="shared" si="34"/>
        <v/>
      </c>
      <c r="I44" s="32"/>
      <c r="J44" s="120"/>
      <c r="K44" s="62" t="str">
        <f t="shared" si="3"/>
        <v/>
      </c>
      <c r="L44" s="62" t="str">
        <f t="shared" si="35"/>
        <v/>
      </c>
      <c r="M44" s="65" t="str">
        <f t="shared" si="125"/>
        <v/>
      </c>
      <c r="N44" s="68" t="str">
        <f t="shared" si="36"/>
        <v/>
      </c>
      <c r="O44" s="32"/>
      <c r="P44" s="120"/>
      <c r="Q44" s="62" t="str">
        <f t="shared" si="4"/>
        <v/>
      </c>
      <c r="R44" s="62" t="str">
        <f t="shared" si="37"/>
        <v/>
      </c>
      <c r="S44" s="65" t="str">
        <f t="shared" si="126"/>
        <v/>
      </c>
      <c r="T44" s="68" t="str">
        <f t="shared" si="38"/>
        <v/>
      </c>
      <c r="U44" s="32"/>
      <c r="V44" s="120"/>
      <c r="W44" s="62" t="str">
        <f t="shared" si="5"/>
        <v/>
      </c>
      <c r="X44" s="62" t="str">
        <f t="shared" si="39"/>
        <v/>
      </c>
      <c r="Y44" s="65" t="str">
        <f t="shared" si="127"/>
        <v/>
      </c>
      <c r="Z44" s="68" t="str">
        <f t="shared" si="40"/>
        <v/>
      </c>
      <c r="AA44" s="32"/>
      <c r="AB44" s="120"/>
      <c r="AC44" s="62" t="str">
        <f t="shared" si="6"/>
        <v/>
      </c>
      <c r="AD44" s="62" t="str">
        <f t="shared" si="41"/>
        <v/>
      </c>
      <c r="AE44" s="65" t="str">
        <f t="shared" si="128"/>
        <v/>
      </c>
      <c r="AF44" s="68" t="str">
        <f t="shared" si="42"/>
        <v/>
      </c>
      <c r="AG44" s="32"/>
      <c r="AH44" s="120"/>
      <c r="AI44" s="62" t="str">
        <f t="shared" si="7"/>
        <v/>
      </c>
      <c r="AJ44" s="62" t="str">
        <f t="shared" si="43"/>
        <v/>
      </c>
      <c r="AK44" s="65" t="str">
        <f t="shared" si="129"/>
        <v/>
      </c>
      <c r="AL44" s="68" t="str">
        <f t="shared" si="44"/>
        <v/>
      </c>
      <c r="AM44" s="32"/>
      <c r="AN44" s="120"/>
      <c r="AO44" s="62" t="str">
        <f t="shared" si="8"/>
        <v/>
      </c>
      <c r="AP44" s="62" t="str">
        <f t="shared" si="45"/>
        <v/>
      </c>
      <c r="AQ44" s="65" t="str">
        <f t="shared" si="130"/>
        <v/>
      </c>
      <c r="AR44" s="68" t="str">
        <f t="shared" si="46"/>
        <v/>
      </c>
      <c r="AS44" s="32"/>
      <c r="AT44" s="120"/>
      <c r="AU44" s="62" t="str">
        <f t="shared" si="9"/>
        <v/>
      </c>
      <c r="AV44" s="62" t="str">
        <f t="shared" si="47"/>
        <v/>
      </c>
      <c r="AW44" s="65" t="str">
        <f t="shared" si="131"/>
        <v/>
      </c>
      <c r="AX44" s="68" t="str">
        <f t="shared" si="48"/>
        <v/>
      </c>
      <c r="AY44" s="32"/>
      <c r="AZ44" s="120"/>
      <c r="BA44" s="62" t="str">
        <f t="shared" si="10"/>
        <v/>
      </c>
      <c r="BB44" s="62" t="str">
        <f t="shared" si="49"/>
        <v/>
      </c>
      <c r="BC44" s="65" t="str">
        <f t="shared" si="132"/>
        <v/>
      </c>
      <c r="BD44" s="68" t="str">
        <f t="shared" si="50"/>
        <v/>
      </c>
      <c r="BE44" s="32"/>
      <c r="BF44" s="120"/>
      <c r="BG44" s="62" t="str">
        <f t="shared" si="11"/>
        <v/>
      </c>
      <c r="BH44" s="62" t="str">
        <f t="shared" si="51"/>
        <v/>
      </c>
      <c r="BI44" s="65" t="str">
        <f t="shared" si="133"/>
        <v/>
      </c>
      <c r="BJ44" s="68" t="str">
        <f t="shared" si="52"/>
        <v/>
      </c>
      <c r="BK44" s="32"/>
      <c r="BL44" s="120"/>
      <c r="BM44" s="62" t="str">
        <f t="shared" si="12"/>
        <v/>
      </c>
      <c r="BN44" s="62" t="str">
        <f t="shared" si="53"/>
        <v/>
      </c>
      <c r="BO44" s="65" t="str">
        <f t="shared" si="134"/>
        <v/>
      </c>
      <c r="BP44" s="68" t="str">
        <f t="shared" si="54"/>
        <v/>
      </c>
      <c r="BQ44" s="32"/>
      <c r="BR44" s="120"/>
      <c r="BS44" s="62" t="str">
        <f t="shared" si="13"/>
        <v/>
      </c>
      <c r="BT44" s="62" t="str">
        <f t="shared" si="55"/>
        <v/>
      </c>
      <c r="BU44" s="65" t="str">
        <f t="shared" si="135"/>
        <v/>
      </c>
      <c r="BV44" s="68" t="str">
        <f t="shared" si="56"/>
        <v/>
      </c>
      <c r="BW44" s="32"/>
      <c r="BX44" s="120"/>
      <c r="BY44" s="62" t="str">
        <f t="shared" si="14"/>
        <v/>
      </c>
      <c r="BZ44" s="62" t="str">
        <f t="shared" si="57"/>
        <v/>
      </c>
      <c r="CA44" s="65" t="str">
        <f t="shared" si="136"/>
        <v/>
      </c>
      <c r="CB44" s="68" t="str">
        <f t="shared" si="58"/>
        <v/>
      </c>
      <c r="CC44" s="32"/>
      <c r="CD44" s="120"/>
      <c r="CE44" s="62" t="str">
        <f t="shared" si="15"/>
        <v/>
      </c>
      <c r="CF44" s="62" t="str">
        <f t="shared" si="59"/>
        <v/>
      </c>
      <c r="CG44" s="65" t="str">
        <f t="shared" si="137"/>
        <v/>
      </c>
      <c r="CH44" s="68" t="str">
        <f t="shared" si="60"/>
        <v/>
      </c>
      <c r="CI44" s="32"/>
      <c r="CJ44" s="120"/>
      <c r="CK44" s="62" t="str">
        <f t="shared" si="16"/>
        <v/>
      </c>
      <c r="CL44" s="62" t="str">
        <f t="shared" si="61"/>
        <v/>
      </c>
      <c r="CM44" s="65" t="str">
        <f t="shared" si="138"/>
        <v/>
      </c>
      <c r="CN44" s="68" t="str">
        <f t="shared" si="62"/>
        <v/>
      </c>
      <c r="CO44" s="32"/>
      <c r="CP44" s="120"/>
      <c r="CQ44" s="62" t="str">
        <f t="shared" si="17"/>
        <v/>
      </c>
      <c r="CR44" s="62" t="str">
        <f t="shared" si="63"/>
        <v/>
      </c>
      <c r="CS44" s="65" t="str">
        <f t="shared" si="139"/>
        <v/>
      </c>
      <c r="CT44" s="68" t="str">
        <f t="shared" si="64"/>
        <v/>
      </c>
      <c r="CU44" s="32"/>
      <c r="CV44" s="120"/>
      <c r="CW44" s="62" t="str">
        <f t="shared" si="18"/>
        <v/>
      </c>
      <c r="CX44" s="62" t="str">
        <f t="shared" si="65"/>
        <v/>
      </c>
      <c r="CY44" s="65" t="str">
        <f t="shared" si="140"/>
        <v/>
      </c>
      <c r="CZ44" s="68" t="str">
        <f t="shared" si="66"/>
        <v/>
      </c>
      <c r="DA44" s="32"/>
      <c r="DB44" s="120"/>
      <c r="DC44" s="62" t="str">
        <f t="shared" si="19"/>
        <v/>
      </c>
      <c r="DD44" s="62" t="str">
        <f t="shared" si="67"/>
        <v/>
      </c>
      <c r="DE44" s="65" t="str">
        <f t="shared" si="141"/>
        <v/>
      </c>
      <c r="DF44" s="68" t="str">
        <f t="shared" si="68"/>
        <v/>
      </c>
      <c r="DG44" s="32"/>
      <c r="DH44" s="120"/>
      <c r="DI44" s="62" t="str">
        <f t="shared" si="20"/>
        <v/>
      </c>
      <c r="DJ44" s="62" t="str">
        <f t="shared" si="69"/>
        <v/>
      </c>
      <c r="DK44" s="65" t="str">
        <f t="shared" si="142"/>
        <v/>
      </c>
      <c r="DL44" s="68" t="str">
        <f t="shared" si="70"/>
        <v/>
      </c>
      <c r="DM44" s="32"/>
      <c r="DN44" s="120"/>
      <c r="DO44" s="62" t="str">
        <f t="shared" si="21"/>
        <v/>
      </c>
      <c r="DP44" s="62" t="str">
        <f t="shared" si="71"/>
        <v/>
      </c>
      <c r="DQ44" s="65" t="str">
        <f t="shared" si="143"/>
        <v/>
      </c>
      <c r="DR44" s="68" t="str">
        <f t="shared" si="72"/>
        <v/>
      </c>
      <c r="DS44" s="32"/>
      <c r="DT44" s="120"/>
      <c r="DU44" s="62" t="str">
        <f t="shared" si="22"/>
        <v/>
      </c>
      <c r="DV44" s="62" t="str">
        <f t="shared" si="73"/>
        <v/>
      </c>
      <c r="DW44" s="65" t="str">
        <f t="shared" si="144"/>
        <v/>
      </c>
      <c r="DX44" s="68" t="str">
        <f t="shared" si="74"/>
        <v/>
      </c>
      <c r="DY44" s="32"/>
      <c r="DZ44" s="120"/>
      <c r="EA44" s="62" t="str">
        <f t="shared" si="23"/>
        <v/>
      </c>
      <c r="EB44" s="62" t="str">
        <f t="shared" si="75"/>
        <v/>
      </c>
      <c r="EC44" s="65" t="str">
        <f t="shared" si="145"/>
        <v/>
      </c>
      <c r="ED44" s="68" t="str">
        <f t="shared" si="76"/>
        <v/>
      </c>
      <c r="EE44" s="32"/>
      <c r="EF44" s="120"/>
      <c r="EG44" s="62" t="str">
        <f t="shared" si="24"/>
        <v/>
      </c>
      <c r="EH44" s="62" t="str">
        <f t="shared" si="77"/>
        <v/>
      </c>
      <c r="EI44" s="65" t="str">
        <f t="shared" si="146"/>
        <v/>
      </c>
      <c r="EJ44" s="68" t="str">
        <f t="shared" si="78"/>
        <v/>
      </c>
      <c r="EK44" s="32"/>
      <c r="EL44" s="120"/>
      <c r="EM44" s="62" t="str">
        <f t="shared" si="25"/>
        <v/>
      </c>
      <c r="EN44" s="62" t="str">
        <f t="shared" si="79"/>
        <v/>
      </c>
      <c r="EO44" s="65" t="str">
        <f t="shared" si="147"/>
        <v/>
      </c>
      <c r="EP44" s="68" t="str">
        <f t="shared" si="80"/>
        <v/>
      </c>
      <c r="EQ44" s="32"/>
      <c r="ER44" s="120"/>
      <c r="ES44" s="62" t="str">
        <f t="shared" si="26"/>
        <v/>
      </c>
      <c r="ET44" s="62" t="str">
        <f t="shared" si="81"/>
        <v/>
      </c>
      <c r="EU44" s="65" t="str">
        <f t="shared" si="148"/>
        <v/>
      </c>
      <c r="EV44" s="68" t="str">
        <f t="shared" si="82"/>
        <v/>
      </c>
      <c r="EW44" s="32"/>
      <c r="EX44" s="120"/>
      <c r="EY44" s="62" t="str">
        <f t="shared" si="27"/>
        <v/>
      </c>
      <c r="EZ44" s="62" t="str">
        <f t="shared" si="83"/>
        <v/>
      </c>
      <c r="FA44" s="65" t="str">
        <f t="shared" si="149"/>
        <v/>
      </c>
      <c r="FB44" s="68" t="str">
        <f t="shared" si="84"/>
        <v/>
      </c>
      <c r="FC44" s="32"/>
      <c r="FD44" s="120"/>
      <c r="FE44" s="62" t="str">
        <f t="shared" si="28"/>
        <v/>
      </c>
      <c r="FF44" s="62" t="str">
        <f t="shared" si="85"/>
        <v/>
      </c>
      <c r="FG44" s="65" t="str">
        <f t="shared" si="150"/>
        <v/>
      </c>
      <c r="FH44" s="68" t="str">
        <f t="shared" si="86"/>
        <v/>
      </c>
      <c r="FI44" s="32"/>
      <c r="FJ44" s="120"/>
      <c r="FK44" s="62" t="str">
        <f t="shared" si="29"/>
        <v/>
      </c>
      <c r="FL44" s="62" t="str">
        <f t="shared" si="87"/>
        <v/>
      </c>
      <c r="FM44" s="65" t="str">
        <f t="shared" si="151"/>
        <v/>
      </c>
      <c r="FN44" s="68" t="str">
        <f t="shared" si="88"/>
        <v/>
      </c>
      <c r="FO44" s="32"/>
      <c r="FP44" s="120"/>
      <c r="FQ44" s="62" t="str">
        <f t="shared" si="30"/>
        <v/>
      </c>
      <c r="FR44" s="62" t="str">
        <f t="shared" si="89"/>
        <v/>
      </c>
      <c r="FS44" s="65" t="str">
        <f t="shared" si="152"/>
        <v/>
      </c>
      <c r="FT44" s="68" t="str">
        <f t="shared" si="90"/>
        <v/>
      </c>
      <c r="FU44" s="32"/>
      <c r="FV44" s="120"/>
      <c r="FW44" s="62" t="str">
        <f t="shared" si="31"/>
        <v/>
      </c>
      <c r="FX44" s="62" t="str">
        <f t="shared" si="91"/>
        <v/>
      </c>
      <c r="FY44" s="65" t="str">
        <f t="shared" si="153"/>
        <v/>
      </c>
      <c r="FZ44" s="68" t="str">
        <f t="shared" si="92"/>
        <v/>
      </c>
      <c r="GA44" s="32"/>
      <c r="GC44" s="7" t="str">
        <f t="shared" si="93"/>
        <v>Feb 2020</v>
      </c>
      <c r="GD44" s="7" t="str">
        <f t="shared" ca="1" si="32"/>
        <v/>
      </c>
      <c r="GT44" s="71">
        <f>IF(GT$9="", "", IF(AND(NOT('Personnel Details'!$N$11=""), $B44&gt;='Personnel Details'!$N$11), 'Personnel Details'!$O$11, IF(AND(NOT('Personnel Details'!$I$11=""), $B44&gt;='Personnel Details'!$I$11), 'Personnel Details'!$J$11, 'Personnel Details'!$E$11)))</f>
        <v>0.8</v>
      </c>
      <c r="GU44" s="59" t="str">
        <f>IF(GT$9="", "", IF(AND(NOT('Personnel Details'!$N$11=""), $B44&gt;='Personnel Details'!$N$11), IF('Personnel Details'!$P$11="","", 'Personnel Details'!$P$11), IF(AND(NOT('Personnel Details'!$I$11=""), $B44&gt;='Personnel Details'!$I$11), IF('Personnel Details'!$K$11="", "", 'Personnel Details'!$K$11), IF('Personnel Details'!$F$11="", "", 'Personnel Details'!$F$11))))</f>
        <v/>
      </c>
      <c r="GV44" s="74">
        <f>IF(GT$9="", "", IF(AND(NOT('Personnel Details'!$N$11=""), $B44&gt;='Personnel Details'!$N$11), 'Personnel Details'!$Q$11, IF(AND(NOT('Personnel Details'!$I$11=""), $B44&gt;='Personnel Details'!$I$11), 'Personnel Details'!$L$11, 'Personnel Details'!$G$11)))</f>
        <v>0</v>
      </c>
      <c r="GW44" s="59">
        <f t="shared" si="94"/>
        <v>0</v>
      </c>
      <c r="GX44" s="53"/>
      <c r="GZ44" s="78">
        <f>IF(GZ$9="", "", IF(AND(NOT('Personnel Details'!$N$12=""), $B44&gt;='Personnel Details'!$N$12), 'Personnel Details'!$O$12, IF(AND(NOT('Personnel Details'!$I$12=""), $B44&gt;='Personnel Details'!$I$12), 'Personnel Details'!$J$12, 'Personnel Details'!$E$12)))</f>
        <v>0.8</v>
      </c>
      <c r="HA44" s="59" t="str">
        <f>IF(GZ$9="", "", IF(AND(NOT('Personnel Details'!$N$12=""), $B44&gt;='Personnel Details'!$N$12), IF('Personnel Details'!$P$12="","", 'Personnel Details'!$P$12), IF(AND(NOT('Personnel Details'!$I$12=""), $B44&gt;='Personnel Details'!$I$12), IF('Personnel Details'!$K$12="", "", 'Personnel Details'!$K$12), IF('Personnel Details'!$F$12="", "", 'Personnel Details'!$F$12))))</f>
        <v/>
      </c>
      <c r="HB44" s="79">
        <f>IF(GZ$9="", "", IF(AND(NOT('Personnel Details'!$N$12=""), $B44&gt;='Personnel Details'!$N$12), 'Personnel Details'!$Q$12, IF(AND(NOT('Personnel Details'!$I$12=""), $B44&gt;='Personnel Details'!$I$12), 'Personnel Details'!$L$12, 'Personnel Details'!$G$12)))</f>
        <v>0</v>
      </c>
      <c r="HC44" s="59">
        <f t="shared" si="95"/>
        <v>0</v>
      </c>
      <c r="HD44" s="53"/>
      <c r="HF44" s="78">
        <f>IF(HF$9="", "", IF(AND(NOT('Personnel Details'!$N$13=""), $B44&gt;='Personnel Details'!$N$13), 'Personnel Details'!$O$13, IF(AND(NOT('Personnel Details'!$I$13=""), $B44&gt;='Personnel Details'!$I$13), 'Personnel Details'!$J$13, 'Personnel Details'!$E$13)))</f>
        <v>0.8</v>
      </c>
      <c r="HG44" s="59" t="str">
        <f>IF(HF$9="", "", IF(AND(NOT('Personnel Details'!$N$13=""), $B44&gt;='Personnel Details'!$N$13), IF('Personnel Details'!$P$13="","", 'Personnel Details'!$P$13), IF(AND(NOT('Personnel Details'!$I$13=""), $B44&gt;='Personnel Details'!$I$13), IF('Personnel Details'!$K$13="", "", 'Personnel Details'!$K$13), IF('Personnel Details'!$F$13="", "", 'Personnel Details'!$F$13))))</f>
        <v/>
      </c>
      <c r="HH44" s="79">
        <f>IF(HF$9="", "", IF(AND(NOT('Personnel Details'!$N$13=""), $B44&gt;='Personnel Details'!$N$13), 'Personnel Details'!$Q$13, IF(AND(NOT('Personnel Details'!$I$13=""), $B44&gt;='Personnel Details'!$I$13), 'Personnel Details'!$L$13, 'Personnel Details'!$G$13)))</f>
        <v>0</v>
      </c>
      <c r="HI44" s="59">
        <f t="shared" si="96"/>
        <v>0</v>
      </c>
      <c r="HJ44" s="53"/>
      <c r="HL44" s="78">
        <f>IF(HL$9="", "", IF(AND(NOT('Personnel Details'!$N$14=""), $B44&gt;='Personnel Details'!$N$14), 'Personnel Details'!$O$14, IF(AND(NOT('Personnel Details'!$I$14=""), $B44&gt;='Personnel Details'!$I$14), 'Personnel Details'!$J$14, 'Personnel Details'!$E$14)))</f>
        <v>0.8</v>
      </c>
      <c r="HM44" s="59">
        <f>IF(HL$9="", "", IF(AND(NOT('Personnel Details'!$N$14=""), $B44&gt;='Personnel Details'!$N$14), IF('Personnel Details'!$P$14="","", 'Personnel Details'!$P$14), IF(AND(NOT('Personnel Details'!$I$14=""), $B44&gt;='Personnel Details'!$I$14), IF('Personnel Details'!$K$14="", "", 'Personnel Details'!$K$14), IF('Personnel Details'!$F$14="", "", 'Personnel Details'!$F$14))))</f>
        <v>2000</v>
      </c>
      <c r="HN44" s="79">
        <f>IF(HL$9="", "", IF(AND(NOT('Personnel Details'!$N$14=""), $B44&gt;='Personnel Details'!$N$14), 'Personnel Details'!$Q$14, IF(AND(NOT('Personnel Details'!$I$14=""), $B44&gt;='Personnel Details'!$I$14), 'Personnel Details'!$L$14, 'Personnel Details'!$G$14)))</f>
        <v>0.85</v>
      </c>
      <c r="HO44" s="59">
        <f t="shared" si="97"/>
        <v>0</v>
      </c>
      <c r="HP44" s="53"/>
      <c r="HR44" s="78" t="str">
        <f>IF(HR$9="", "", IF(AND(NOT('Personnel Details'!$N$15=""), $B44&gt;='Personnel Details'!$N$15), 'Personnel Details'!$O$15, IF(AND(NOT('Personnel Details'!$I$15=""), $B44&gt;='Personnel Details'!$I$15), 'Personnel Details'!$J$15, 'Personnel Details'!$E$15)))</f>
        <v/>
      </c>
      <c r="HS44" s="59" t="str">
        <f>IF(HR$9="", "", IF(AND(NOT('Personnel Details'!$N$15=""), $B44&gt;='Personnel Details'!$N$15), IF('Personnel Details'!$P$15="","", 'Personnel Details'!$P$15), IF(AND(NOT('Personnel Details'!$I$15=""), $B44&gt;='Personnel Details'!$I$15), IF('Personnel Details'!$K$15="", "", 'Personnel Details'!$K$15), IF('Personnel Details'!$F$15="", "", 'Personnel Details'!$F$15))))</f>
        <v/>
      </c>
      <c r="HT44" s="79" t="str">
        <f>IF(HR$9="", "", IF(AND(NOT('Personnel Details'!$N$15=""), $B44&gt;='Personnel Details'!$N$15), 'Personnel Details'!$Q$15, IF(AND(NOT('Personnel Details'!$I$15=""), $B44&gt;='Personnel Details'!$I$15), 'Personnel Details'!$L$15, 'Personnel Details'!$G$15)))</f>
        <v/>
      </c>
      <c r="HU44" s="59">
        <f t="shared" si="98"/>
        <v>0</v>
      </c>
      <c r="HV44" s="53"/>
      <c r="HX44" s="78" t="str">
        <f>IF(HX$9="", "", IF(AND(NOT('Personnel Details'!$N$16=""), $B44&gt;='Personnel Details'!$N$16), 'Personnel Details'!$O$16, IF(AND(NOT('Personnel Details'!$I$16=""), $B44&gt;='Personnel Details'!$I$16), 'Personnel Details'!$J$16, 'Personnel Details'!$E$16)))</f>
        <v/>
      </c>
      <c r="HY44" s="59" t="str">
        <f>IF(HX$9="", "", IF(AND(NOT('Personnel Details'!$N$16=""), $B44&gt;='Personnel Details'!$N$16), IF('Personnel Details'!$P$16="","", 'Personnel Details'!$P$16), IF(AND(NOT('Personnel Details'!$I$16=""), $B44&gt;='Personnel Details'!$I$16), IF('Personnel Details'!$K$16="", "", 'Personnel Details'!$K$16), IF('Personnel Details'!$F$16="", "", 'Personnel Details'!$F$16))))</f>
        <v/>
      </c>
      <c r="HZ44" s="79" t="str">
        <f>IF(HX$9="", "", IF(AND(NOT('Personnel Details'!$N$16=""), $B44&gt;='Personnel Details'!$N$16), 'Personnel Details'!$Q$16, IF(AND(NOT('Personnel Details'!$I$16=""), $B44&gt;='Personnel Details'!$I$16), 'Personnel Details'!$L$16, 'Personnel Details'!$G$16)))</f>
        <v/>
      </c>
      <c r="IA44" s="59">
        <f t="shared" si="99"/>
        <v>0</v>
      </c>
      <c r="IB44" s="53"/>
      <c r="ID44" s="78" t="str">
        <f>IF(ID$9="", "", IF(AND(NOT('Personnel Details'!$N$17=""), $B44&gt;='Personnel Details'!$N$17), 'Personnel Details'!$O$17, IF(AND(NOT('Personnel Details'!$I$17=""), $B44&gt;='Personnel Details'!$I$17), 'Personnel Details'!$J$17, 'Personnel Details'!$E$17)))</f>
        <v/>
      </c>
      <c r="IE44" s="59" t="str">
        <f>IF(ID$9="", "", IF(AND(NOT('Personnel Details'!$N$17=""), $B44&gt;='Personnel Details'!$N$17), IF('Personnel Details'!$P$17="","", 'Personnel Details'!$P$17), IF(AND(NOT('Personnel Details'!$I$17=""), $B44&gt;='Personnel Details'!$I$17), IF('Personnel Details'!$K$17="", "", 'Personnel Details'!$K$17), IF('Personnel Details'!$F$17="", "", 'Personnel Details'!$F$17))))</f>
        <v/>
      </c>
      <c r="IF44" s="79" t="str">
        <f>IF(ID$9="", "", IF(AND(NOT('Personnel Details'!$N$17=""), $B44&gt;='Personnel Details'!$N$17), 'Personnel Details'!$Q$17, IF(AND(NOT('Personnel Details'!$I$17=""), $B44&gt;='Personnel Details'!$I$17), 'Personnel Details'!$L$17, 'Personnel Details'!$G$17)))</f>
        <v/>
      </c>
      <c r="IG44" s="59">
        <f t="shared" si="100"/>
        <v>0</v>
      </c>
      <c r="IH44" s="53"/>
      <c r="IJ44" s="78" t="str">
        <f>IF(IJ$9="", "", IF(AND(NOT('Personnel Details'!$N$18=""), $B44&gt;='Personnel Details'!$N$18), 'Personnel Details'!$O$18, IF(AND(NOT('Personnel Details'!$I$18=""), $B44&gt;='Personnel Details'!$I$18), 'Personnel Details'!$J$18, 'Personnel Details'!$E$18)))</f>
        <v/>
      </c>
      <c r="IK44" s="59" t="str">
        <f>IF(IJ$9="", "", IF(AND(NOT('Personnel Details'!$N$18=""), $B44&gt;='Personnel Details'!$N$18), IF('Personnel Details'!$P$18="","", 'Personnel Details'!$P$18), IF(AND(NOT('Personnel Details'!$I$18=""), $B44&gt;='Personnel Details'!$I$18), IF('Personnel Details'!$K$18="", "", 'Personnel Details'!$K$18), IF('Personnel Details'!$F$18="", "", 'Personnel Details'!$F$18))))</f>
        <v/>
      </c>
      <c r="IL44" s="79" t="str">
        <f>IF(IJ$9="", "", IF(AND(NOT('Personnel Details'!$N$18=""), $B44&gt;='Personnel Details'!$N$18), 'Personnel Details'!$Q$18, IF(AND(NOT('Personnel Details'!$I$18=""), $B44&gt;='Personnel Details'!$I$18), 'Personnel Details'!$L$18, 'Personnel Details'!$G$18)))</f>
        <v/>
      </c>
      <c r="IM44" s="59">
        <f t="shared" si="101"/>
        <v>0</v>
      </c>
      <c r="IN44" s="53"/>
      <c r="IP44" s="78" t="str">
        <f>IF(IP$9="", "", IF(AND(NOT('Personnel Details'!$N$19=""), $B44&gt;='Personnel Details'!$N$19), 'Personnel Details'!$O$19, IF(AND(NOT('Personnel Details'!$I$19=""), $B44&gt;='Personnel Details'!$I$19), 'Personnel Details'!$J$19, 'Personnel Details'!$E$19)))</f>
        <v/>
      </c>
      <c r="IQ44" s="59" t="str">
        <f>IF(IP$9="", "", IF(AND(NOT('Personnel Details'!$N$19=""), $B44&gt;='Personnel Details'!$N$19), IF('Personnel Details'!$P$19="","", 'Personnel Details'!$P$19), IF(AND(NOT('Personnel Details'!$I$19=""), $B44&gt;='Personnel Details'!$I$19), IF('Personnel Details'!$K$19="", "", 'Personnel Details'!$K$19), IF('Personnel Details'!$F$19="", "", 'Personnel Details'!$F$19))))</f>
        <v/>
      </c>
      <c r="IR44" s="79" t="str">
        <f>IF(IP$9="", "", IF(AND(NOT('Personnel Details'!$N$19=""), $B44&gt;='Personnel Details'!$N$19), 'Personnel Details'!$Q$19, IF(AND(NOT('Personnel Details'!$I$19=""), $B44&gt;='Personnel Details'!$I$19), 'Personnel Details'!$L$19, 'Personnel Details'!$G$19)))</f>
        <v/>
      </c>
      <c r="IS44" s="59">
        <f t="shared" si="102"/>
        <v>0</v>
      </c>
      <c r="IT44" s="53"/>
      <c r="IV44" s="78" t="str">
        <f>IF(IV$9="", "", IF(AND(NOT('Personnel Details'!$N$20=""), $B44&gt;='Personnel Details'!$N$20), 'Personnel Details'!$O$20, IF(AND(NOT('Personnel Details'!$I$20=""), $B44&gt;='Personnel Details'!$I$20), 'Personnel Details'!$J$20, 'Personnel Details'!$E$20)))</f>
        <v/>
      </c>
      <c r="IW44" s="59" t="str">
        <f>IF(IV$9="", "", IF(AND(NOT('Personnel Details'!$N$20=""), $B44&gt;='Personnel Details'!$N$20), IF('Personnel Details'!$P$20="","", 'Personnel Details'!$P$20), IF(AND(NOT('Personnel Details'!$I$20=""), $B44&gt;='Personnel Details'!$I$20), IF('Personnel Details'!$K$20="", "", 'Personnel Details'!$K$20), IF('Personnel Details'!$F$20="", "", 'Personnel Details'!$F$20))))</f>
        <v/>
      </c>
      <c r="IX44" s="79" t="str">
        <f>IF(IV$9="", "", IF(AND(NOT('Personnel Details'!$N$20=""), $B44&gt;='Personnel Details'!$N$20), 'Personnel Details'!$Q$20, IF(AND(NOT('Personnel Details'!$I$20=""), $B44&gt;='Personnel Details'!$I$20), 'Personnel Details'!$L$20, 'Personnel Details'!$G$20)))</f>
        <v/>
      </c>
      <c r="IY44" s="59">
        <f t="shared" si="103"/>
        <v>0</v>
      </c>
      <c r="IZ44" s="53"/>
      <c r="JB44" s="78" t="str">
        <f>IF(JB$9="", "", IF(AND(NOT('Personnel Details'!$N$21=""), $B44&gt;='Personnel Details'!$N$21), 'Personnel Details'!$O$21, IF(AND(NOT('Personnel Details'!$I$21=""), $B44&gt;='Personnel Details'!$I$21), 'Personnel Details'!$J$21, 'Personnel Details'!$E$21)))</f>
        <v/>
      </c>
      <c r="JC44" s="59" t="str">
        <f>IF(JB$9="", "", IF(AND(NOT('Personnel Details'!$N$21=""), $B44&gt;='Personnel Details'!$N$21), IF('Personnel Details'!$P$21="","", 'Personnel Details'!$P$21), IF(AND(NOT('Personnel Details'!$I$21=""), $B44&gt;='Personnel Details'!$I$21), IF('Personnel Details'!$K$21="", "", 'Personnel Details'!$K$21), IF('Personnel Details'!$F$21="", "", 'Personnel Details'!$F$21))))</f>
        <v/>
      </c>
      <c r="JD44" s="79" t="str">
        <f>IF(JB$9="", "", IF(AND(NOT('Personnel Details'!$N$21=""), $B44&gt;='Personnel Details'!$N$21), 'Personnel Details'!$Q$21, IF(AND(NOT('Personnel Details'!$I$21=""), $B44&gt;='Personnel Details'!$I$21), 'Personnel Details'!$L$21, 'Personnel Details'!$G$21)))</f>
        <v/>
      </c>
      <c r="JE44" s="59">
        <f t="shared" si="104"/>
        <v>0</v>
      </c>
      <c r="JF44" s="53"/>
      <c r="JH44" s="78" t="str">
        <f>IF(JH$9="", "", IF(AND(NOT('Personnel Details'!$N$22=""), $B44&gt;='Personnel Details'!$N$22), 'Personnel Details'!$O$22, IF(AND(NOT('Personnel Details'!$I$22=""), $B44&gt;='Personnel Details'!$I$22), 'Personnel Details'!$J$22, 'Personnel Details'!$E$22)))</f>
        <v/>
      </c>
      <c r="JI44" s="59" t="str">
        <f>IF(JH$9="", "", IF(AND(NOT('Personnel Details'!$N$22=""), $B44&gt;='Personnel Details'!$N$22), IF('Personnel Details'!$P$22="","", 'Personnel Details'!$P$22), IF(AND(NOT('Personnel Details'!$I$22=""), $B44&gt;='Personnel Details'!$I$22), IF('Personnel Details'!$K$22="", "", 'Personnel Details'!$K$22), IF('Personnel Details'!$F$22="", "", 'Personnel Details'!$F$22))))</f>
        <v/>
      </c>
      <c r="JJ44" s="79" t="str">
        <f>IF(JH$9="", "", IF(AND(NOT('Personnel Details'!$N$22=""), $B44&gt;='Personnel Details'!$N$22), 'Personnel Details'!$Q$22, IF(AND(NOT('Personnel Details'!$I$22=""), $B44&gt;='Personnel Details'!$I$22), 'Personnel Details'!$L$22, 'Personnel Details'!$G$22)))</f>
        <v/>
      </c>
      <c r="JK44" s="59">
        <f t="shared" si="105"/>
        <v>0</v>
      </c>
      <c r="JL44" s="53"/>
      <c r="JN44" s="78" t="str">
        <f>IF(JN$9="", "", IF(AND(NOT('Personnel Details'!$N$23=""), $B44&gt;='Personnel Details'!$N$23), 'Personnel Details'!$O$23, IF(AND(NOT('Personnel Details'!$I$23=""), $B44&gt;='Personnel Details'!$I$23), 'Personnel Details'!$J$23, 'Personnel Details'!$E$23)))</f>
        <v/>
      </c>
      <c r="JO44" s="59" t="str">
        <f>IF(JN$9="", "", IF(AND(NOT('Personnel Details'!$N$23=""), $B44&gt;='Personnel Details'!$N$23), IF('Personnel Details'!$P$23="","", 'Personnel Details'!$P$23), IF(AND(NOT('Personnel Details'!$I$23=""), $B44&gt;='Personnel Details'!$I$23), IF('Personnel Details'!$K$23="", "", 'Personnel Details'!$K$23), IF('Personnel Details'!$F$23="", "", 'Personnel Details'!$F$23))))</f>
        <v/>
      </c>
      <c r="JP44" s="79" t="str">
        <f>IF(JN$9="", "", IF(AND(NOT('Personnel Details'!$N$23=""), $B44&gt;='Personnel Details'!$N$23), 'Personnel Details'!$Q$23, IF(AND(NOT('Personnel Details'!$I$23=""), $B44&gt;='Personnel Details'!$I$23), 'Personnel Details'!$L$23, 'Personnel Details'!$G$23)))</f>
        <v/>
      </c>
      <c r="JQ44" s="59">
        <f t="shared" si="106"/>
        <v>0</v>
      </c>
      <c r="JR44" s="53"/>
      <c r="JT44" s="78" t="str">
        <f>IF(JT$9="", "", IF(AND(NOT('Personnel Details'!$N$24=""), $B44&gt;='Personnel Details'!$N$24), 'Personnel Details'!$O$24, IF(AND(NOT('Personnel Details'!$I$24=""), $B44&gt;='Personnel Details'!$I$24), 'Personnel Details'!$J$24, 'Personnel Details'!$E$24)))</f>
        <v/>
      </c>
      <c r="JU44" s="59" t="str">
        <f>IF(JT$9="", "", IF(AND(NOT('Personnel Details'!$N$24=""), $B44&gt;='Personnel Details'!$N$24), IF('Personnel Details'!$P$24="","", 'Personnel Details'!$P$24), IF(AND(NOT('Personnel Details'!$I$24=""), $B44&gt;='Personnel Details'!$I$24), IF('Personnel Details'!$K$24="", "", 'Personnel Details'!$K$24), IF('Personnel Details'!$F$24="", "", 'Personnel Details'!$F$24))))</f>
        <v/>
      </c>
      <c r="JV44" s="79" t="str">
        <f>IF(JT$9="", "", IF(AND(NOT('Personnel Details'!$N$24=""), $B44&gt;='Personnel Details'!$N$24), 'Personnel Details'!$Q$24, IF(AND(NOT('Personnel Details'!$I$24=""), $B44&gt;='Personnel Details'!$I$24), 'Personnel Details'!$L$24, 'Personnel Details'!$G$24)))</f>
        <v/>
      </c>
      <c r="JW44" s="59">
        <f t="shared" si="107"/>
        <v>0</v>
      </c>
      <c r="JX44" s="53"/>
      <c r="JZ44" s="78" t="str">
        <f>IF(JZ$9="", "", IF(AND(NOT('Personnel Details'!$N$25=""), $B44&gt;='Personnel Details'!$N$25), 'Personnel Details'!$O$25, IF(AND(NOT('Personnel Details'!$I$25=""), $B44&gt;='Personnel Details'!$I$25), 'Personnel Details'!$J$25, 'Personnel Details'!$E$25)))</f>
        <v/>
      </c>
      <c r="KA44" s="59" t="str">
        <f>IF(JZ$9="", "", IF(AND(NOT('Personnel Details'!$N$25=""), $B44&gt;='Personnel Details'!$N$25), IF('Personnel Details'!$P$25="","", 'Personnel Details'!$P$25), IF(AND(NOT('Personnel Details'!$I$25=""), $B44&gt;='Personnel Details'!$I$25), IF('Personnel Details'!$K$25="", "", 'Personnel Details'!$K$25), IF('Personnel Details'!$F$25="", "", 'Personnel Details'!$F$25))))</f>
        <v/>
      </c>
      <c r="KB44" s="79" t="str">
        <f>IF(JZ$9="", "", IF(AND(NOT('Personnel Details'!$N$25=""), $B44&gt;='Personnel Details'!$N$25), 'Personnel Details'!$Q$25, IF(AND(NOT('Personnel Details'!$I$25=""), $B44&gt;='Personnel Details'!$I$25), 'Personnel Details'!$L$25, 'Personnel Details'!$G$25)))</f>
        <v/>
      </c>
      <c r="KC44" s="59">
        <f t="shared" si="108"/>
        <v>0</v>
      </c>
      <c r="KD44" s="53"/>
      <c r="KF44" s="78" t="str">
        <f>IF(KF$9="", "", IF(AND(NOT('Personnel Details'!$N$26=""), $B44&gt;='Personnel Details'!$N$26), 'Personnel Details'!$O$26, IF(AND(NOT('Personnel Details'!$I$26=""), $B44&gt;='Personnel Details'!$I$26), 'Personnel Details'!$J$26, 'Personnel Details'!$E$26)))</f>
        <v/>
      </c>
      <c r="KG44" s="59" t="str">
        <f>IF(KF$9="", "", IF(AND(NOT('Personnel Details'!$N$26=""), $B44&gt;='Personnel Details'!$N$26), IF('Personnel Details'!$P$26="","", 'Personnel Details'!$P$26), IF(AND(NOT('Personnel Details'!$I$26=""), $B44&gt;='Personnel Details'!$I$26), IF('Personnel Details'!$K$26="", "", 'Personnel Details'!$K$26), IF('Personnel Details'!$F$26="", "", 'Personnel Details'!$F$26))))</f>
        <v/>
      </c>
      <c r="KH44" s="79" t="str">
        <f>IF(KF$9="", "", IF(AND(NOT('Personnel Details'!$N$26=""), $B44&gt;='Personnel Details'!$N$26), 'Personnel Details'!$Q$26, IF(AND(NOT('Personnel Details'!$I$26=""), $B44&gt;='Personnel Details'!$I$26), 'Personnel Details'!$L$26, 'Personnel Details'!$G$26)))</f>
        <v/>
      </c>
      <c r="KI44" s="59">
        <f t="shared" si="109"/>
        <v>0</v>
      </c>
      <c r="KJ44" s="53"/>
      <c r="KL44" s="78" t="str">
        <f>IF(KL$9="", "", IF(AND(NOT('Personnel Details'!$N$27=""), $B44&gt;='Personnel Details'!$N$27), 'Personnel Details'!$O$27, IF(AND(NOT('Personnel Details'!$I$27=""), $B44&gt;='Personnel Details'!$I$27), 'Personnel Details'!$J$27, 'Personnel Details'!$E$27)))</f>
        <v/>
      </c>
      <c r="KM44" s="59" t="str">
        <f>IF(KL$9="", "", IF(AND(NOT('Personnel Details'!$N$27=""), $B44&gt;='Personnel Details'!$N$27), IF('Personnel Details'!$P$27="","", 'Personnel Details'!$P$27), IF(AND(NOT('Personnel Details'!$I$27=""), $B44&gt;='Personnel Details'!$I$27), IF('Personnel Details'!$K$27="", "", 'Personnel Details'!$K$27), IF('Personnel Details'!$F$27="", "", 'Personnel Details'!$F$27))))</f>
        <v/>
      </c>
      <c r="KN44" s="79" t="str">
        <f>IF(KL$9="", "", IF(AND(NOT('Personnel Details'!$N$27=""), $B44&gt;='Personnel Details'!$N$27), 'Personnel Details'!$Q$27, IF(AND(NOT('Personnel Details'!$I$27=""), $B44&gt;='Personnel Details'!$I$27), 'Personnel Details'!$L$27, 'Personnel Details'!$G$27)))</f>
        <v/>
      </c>
      <c r="KO44" s="59">
        <f t="shared" si="110"/>
        <v>0</v>
      </c>
      <c r="KP44" s="53"/>
      <c r="KR44" s="78" t="str">
        <f>IF(KR$9="", "", IF(AND(NOT('Personnel Details'!$N$28=""), $B44&gt;='Personnel Details'!$N$28), 'Personnel Details'!$O$28, IF(AND(NOT('Personnel Details'!$I$28=""), $B44&gt;='Personnel Details'!$I$28), 'Personnel Details'!$J$28, 'Personnel Details'!$E$28)))</f>
        <v/>
      </c>
      <c r="KS44" s="59" t="str">
        <f>IF(KR$9="", "", IF(AND(NOT('Personnel Details'!$N$28=""), $B44&gt;='Personnel Details'!$N$28), IF('Personnel Details'!$P$28="","", 'Personnel Details'!$P$28), IF(AND(NOT('Personnel Details'!$I$28=""), $B44&gt;='Personnel Details'!$I$28), IF('Personnel Details'!$K$28="", "", 'Personnel Details'!$K$28), IF('Personnel Details'!$F$28="", "", 'Personnel Details'!$F$28))))</f>
        <v/>
      </c>
      <c r="KT44" s="79" t="str">
        <f>IF(KR$9="", "", IF(AND(NOT('Personnel Details'!$N$28=""), $B44&gt;='Personnel Details'!$N$28), 'Personnel Details'!$Q$28, IF(AND(NOT('Personnel Details'!$I$28=""), $B44&gt;='Personnel Details'!$I$28), 'Personnel Details'!$L$28, 'Personnel Details'!$G$28)))</f>
        <v/>
      </c>
      <c r="KU44" s="59">
        <f t="shared" si="111"/>
        <v>0</v>
      </c>
      <c r="KV44" s="53"/>
      <c r="KX44" s="78" t="str">
        <f>IF(KX$9="", "", IF(AND(NOT('Personnel Details'!$N$29=""), $B44&gt;='Personnel Details'!$N$29), 'Personnel Details'!$O$29, IF(AND(NOT('Personnel Details'!$I$29=""), $B44&gt;='Personnel Details'!$I$29), 'Personnel Details'!$J$29, 'Personnel Details'!$E$29)))</f>
        <v/>
      </c>
      <c r="KY44" s="59" t="str">
        <f>IF(KX$9="", "", IF(AND(NOT('Personnel Details'!$N$29=""), $B44&gt;='Personnel Details'!$N$29), IF('Personnel Details'!$P$29="","", 'Personnel Details'!$P$29), IF(AND(NOT('Personnel Details'!$I$29=""), $B44&gt;='Personnel Details'!$I$29), IF('Personnel Details'!$K$29="", "", 'Personnel Details'!$K$29), IF('Personnel Details'!$F$29="", "", 'Personnel Details'!$F$29))))</f>
        <v/>
      </c>
      <c r="KZ44" s="79" t="str">
        <f>IF(KX$9="", "", IF(AND(NOT('Personnel Details'!$N$29=""), $B44&gt;='Personnel Details'!$N$29), 'Personnel Details'!$Q$29, IF(AND(NOT('Personnel Details'!$I$29=""), $B44&gt;='Personnel Details'!$I$29), 'Personnel Details'!$L$29, 'Personnel Details'!$G$29)))</f>
        <v/>
      </c>
      <c r="LA44" s="59">
        <f t="shared" si="112"/>
        <v>0</v>
      </c>
      <c r="LB44" s="53"/>
      <c r="LD44" s="78" t="str">
        <f>IF(LD$9="", "", IF(AND(NOT('Personnel Details'!$N$30=""), $B44&gt;='Personnel Details'!$N$30), 'Personnel Details'!$O$30, IF(AND(NOT('Personnel Details'!$I$30=""), $B44&gt;='Personnel Details'!$I$30), 'Personnel Details'!$J$30, 'Personnel Details'!$E$30)))</f>
        <v/>
      </c>
      <c r="LE44" s="59" t="str">
        <f>IF(LD$9="", "", IF(AND(NOT('Personnel Details'!$N$30=""), $B44&gt;='Personnel Details'!$N$30), IF('Personnel Details'!$P$30="","", 'Personnel Details'!$P$30), IF(AND(NOT('Personnel Details'!$I$30=""), $B44&gt;='Personnel Details'!$I$30), IF('Personnel Details'!$K$30="", "", 'Personnel Details'!$K$30), IF('Personnel Details'!$F$30="", "", 'Personnel Details'!$F$30))))</f>
        <v/>
      </c>
      <c r="LF44" s="79" t="str">
        <f>IF(LD$9="", "", IF(AND(NOT('Personnel Details'!$N$30=""), $B44&gt;='Personnel Details'!$N$30), 'Personnel Details'!$Q$30, IF(AND(NOT('Personnel Details'!$I$30=""), $B44&gt;='Personnel Details'!$I$30), 'Personnel Details'!$L$30, 'Personnel Details'!$G$30)))</f>
        <v/>
      </c>
      <c r="LG44" s="59">
        <f t="shared" si="113"/>
        <v>0</v>
      </c>
      <c r="LH44" s="53"/>
      <c r="LJ44" s="78" t="str">
        <f>IF(LJ$9="", "", IF(AND(NOT('Personnel Details'!$N$31=""), $B44&gt;='Personnel Details'!$N$31), 'Personnel Details'!$O$31, IF(AND(NOT('Personnel Details'!$I$31=""), $B44&gt;='Personnel Details'!$I$31), 'Personnel Details'!$J$31, 'Personnel Details'!$E$31)))</f>
        <v/>
      </c>
      <c r="LK44" s="59" t="str">
        <f>IF(LJ$9="", "", IF(AND(NOT('Personnel Details'!$N$31=""), $B44&gt;='Personnel Details'!$N$31), IF('Personnel Details'!$P$31="","", 'Personnel Details'!$P$31), IF(AND(NOT('Personnel Details'!$I$31=""), $B44&gt;='Personnel Details'!$I$31), IF('Personnel Details'!$K$31="", "", 'Personnel Details'!$K$31), IF('Personnel Details'!$F$31="", "", 'Personnel Details'!$F$31))))</f>
        <v/>
      </c>
      <c r="LL44" s="79" t="str">
        <f>IF(LJ$9="", "", IF(AND(NOT('Personnel Details'!$N$31=""), $B44&gt;='Personnel Details'!$N$31), 'Personnel Details'!$Q$31, IF(AND(NOT('Personnel Details'!$I$31=""), $B44&gt;='Personnel Details'!$I$31), 'Personnel Details'!$L$31, 'Personnel Details'!$G$31)))</f>
        <v/>
      </c>
      <c r="LM44" s="59">
        <f t="shared" si="114"/>
        <v>0</v>
      </c>
      <c r="LN44" s="53"/>
      <c r="LP44" s="78" t="str">
        <f>IF(LP$9="", "", IF(AND(NOT('Personnel Details'!$N$32=""), $B44&gt;='Personnel Details'!$N$32), 'Personnel Details'!$O$32, IF(AND(NOT('Personnel Details'!$I$32=""), $B44&gt;='Personnel Details'!$I$32), 'Personnel Details'!$J$32, 'Personnel Details'!$E$32)))</f>
        <v/>
      </c>
      <c r="LQ44" s="59" t="str">
        <f>IF(LP$9="", "", IF(AND(NOT('Personnel Details'!$N$32=""), $B44&gt;='Personnel Details'!$N$32), IF('Personnel Details'!$P$32="","", 'Personnel Details'!$P$32), IF(AND(NOT('Personnel Details'!$I$32=""), $B44&gt;='Personnel Details'!$I$32), IF('Personnel Details'!$K$32="", "", 'Personnel Details'!$K$32), IF('Personnel Details'!$F$32="", "", 'Personnel Details'!$F$32))))</f>
        <v/>
      </c>
      <c r="LR44" s="79" t="str">
        <f>IF(LP$9="", "", IF(AND(NOT('Personnel Details'!$N$32=""), $B44&gt;='Personnel Details'!$N$32), 'Personnel Details'!$Q$32, IF(AND(NOT('Personnel Details'!$I$32=""), $B44&gt;='Personnel Details'!$I$32), 'Personnel Details'!$L$32, 'Personnel Details'!$G$32)))</f>
        <v/>
      </c>
      <c r="LS44" s="59">
        <f t="shared" si="115"/>
        <v>0</v>
      </c>
      <c r="LT44" s="53"/>
      <c r="LV44" s="78" t="str">
        <f>IF(LV$9="", "", IF(AND(NOT('Personnel Details'!$N$33=""), $B44&gt;='Personnel Details'!$N$33), 'Personnel Details'!$O$33, IF(AND(NOT('Personnel Details'!$I$33=""), $B44&gt;='Personnel Details'!$I$33), 'Personnel Details'!$J$33, 'Personnel Details'!$E$33)))</f>
        <v/>
      </c>
      <c r="LW44" s="59" t="str">
        <f>IF(LV$9="", "", IF(AND(NOT('Personnel Details'!$N$33=""), $B44&gt;='Personnel Details'!$N$33), IF('Personnel Details'!$P$33="","", 'Personnel Details'!$P$33), IF(AND(NOT('Personnel Details'!$I$33=""), $B44&gt;='Personnel Details'!$I$33), IF('Personnel Details'!$K$33="", "", 'Personnel Details'!$K$33), IF('Personnel Details'!$F$33="", "", 'Personnel Details'!$F$33))))</f>
        <v/>
      </c>
      <c r="LX44" s="79" t="str">
        <f>IF(LV$9="", "", IF(AND(NOT('Personnel Details'!$N$33=""), $B44&gt;='Personnel Details'!$N$33), 'Personnel Details'!$Q$33, IF(AND(NOT('Personnel Details'!$I$33=""), $B44&gt;='Personnel Details'!$I$33), 'Personnel Details'!$L$33, 'Personnel Details'!$G$33)))</f>
        <v/>
      </c>
      <c r="LY44" s="59">
        <f t="shared" si="116"/>
        <v>0</v>
      </c>
      <c r="LZ44" s="53"/>
      <c r="MB44" s="78" t="str">
        <f>IF(MB$9="", "", IF(AND(NOT('Personnel Details'!$N$34=""), $B44&gt;='Personnel Details'!$N$34), 'Personnel Details'!$O$34, IF(AND(NOT('Personnel Details'!$I$34=""), $B44&gt;='Personnel Details'!$I$34), 'Personnel Details'!$J$34, 'Personnel Details'!$E$34)))</f>
        <v/>
      </c>
      <c r="MC44" s="59" t="str">
        <f>IF(MB$9="", "", IF(AND(NOT('Personnel Details'!$N$34=""), $B44&gt;='Personnel Details'!$N$34), IF('Personnel Details'!$P$34="","", 'Personnel Details'!$P$34), IF(AND(NOT('Personnel Details'!$I$34=""), $B44&gt;='Personnel Details'!$I$34), IF('Personnel Details'!$K$34="", "", 'Personnel Details'!$K$34), IF('Personnel Details'!$F$34="", "", 'Personnel Details'!$F$34))))</f>
        <v/>
      </c>
      <c r="MD44" s="79" t="str">
        <f>IF(MB$9="", "", IF(AND(NOT('Personnel Details'!$N$34=""), $B44&gt;='Personnel Details'!$N$34), 'Personnel Details'!$Q$34, IF(AND(NOT('Personnel Details'!$I$34=""), $B44&gt;='Personnel Details'!$I$34), 'Personnel Details'!$L$34, 'Personnel Details'!$G$34)))</f>
        <v/>
      </c>
      <c r="ME44" s="59">
        <f t="shared" si="117"/>
        <v>0</v>
      </c>
      <c r="MF44" s="53"/>
      <c r="MH44" s="78" t="str">
        <f>IF(MH$9="", "", IF(AND(NOT('Personnel Details'!$N$35=""), $B44&gt;='Personnel Details'!$N$35), 'Personnel Details'!$O$35, IF(AND(NOT('Personnel Details'!$I$35=""), $B44&gt;='Personnel Details'!$I$35), 'Personnel Details'!$J$35, 'Personnel Details'!$E$35)))</f>
        <v/>
      </c>
      <c r="MI44" s="59" t="str">
        <f>IF(MH$9="", "", IF(AND(NOT('Personnel Details'!$N$35=""), $B44&gt;='Personnel Details'!$N$35), IF('Personnel Details'!$P$35="","", 'Personnel Details'!$P$35), IF(AND(NOT('Personnel Details'!$I$35=""), $B44&gt;='Personnel Details'!$I$35), IF('Personnel Details'!$K$35="", "", 'Personnel Details'!$K$35), IF('Personnel Details'!$F$35="", "", 'Personnel Details'!$F$35))))</f>
        <v/>
      </c>
      <c r="MJ44" s="79" t="str">
        <f>IF(MH$9="", "", IF(AND(NOT('Personnel Details'!$N$35=""), $B44&gt;='Personnel Details'!$N$35), 'Personnel Details'!$Q$35, IF(AND(NOT('Personnel Details'!$I$35=""), $B44&gt;='Personnel Details'!$I$35), 'Personnel Details'!$L$35, 'Personnel Details'!$G$35)))</f>
        <v/>
      </c>
      <c r="MK44" s="59">
        <f t="shared" si="118"/>
        <v>0</v>
      </c>
      <c r="ML44" s="53"/>
      <c r="MN44" s="78" t="str">
        <f>IF(MN$9="", "", IF(AND(NOT('Personnel Details'!$N$36=""), $B44&gt;='Personnel Details'!$N$36), 'Personnel Details'!$O$36, IF(AND(NOT('Personnel Details'!$I$36=""), $B44&gt;='Personnel Details'!$I$36), 'Personnel Details'!$J$36, 'Personnel Details'!$E$36)))</f>
        <v/>
      </c>
      <c r="MO44" s="59" t="str">
        <f>IF(MN$9="", "", IF(AND(NOT('Personnel Details'!$N$36=""), $B44&gt;='Personnel Details'!$N$36), IF('Personnel Details'!$P$36="","", 'Personnel Details'!$P$36), IF(AND(NOT('Personnel Details'!$I$36=""), $B44&gt;='Personnel Details'!$I$36), IF('Personnel Details'!$K$36="", "", 'Personnel Details'!$K$36), IF('Personnel Details'!$F$36="", "", 'Personnel Details'!$F$36))))</f>
        <v/>
      </c>
      <c r="MP44" s="79" t="str">
        <f>IF(MN$9="", "", IF(AND(NOT('Personnel Details'!$N$36=""), $B44&gt;='Personnel Details'!$N$36), 'Personnel Details'!$Q$36, IF(AND(NOT('Personnel Details'!$I$36=""), $B44&gt;='Personnel Details'!$I$36), 'Personnel Details'!$L$36, 'Personnel Details'!$G$36)))</f>
        <v/>
      </c>
      <c r="MQ44" s="59">
        <f t="shared" si="119"/>
        <v>0</v>
      </c>
      <c r="MR44" s="53"/>
      <c r="MT44" s="78" t="str">
        <f>IF(MT$9="", "", IF(AND(NOT('Personnel Details'!$N$37=""), $B44&gt;='Personnel Details'!$N$37), 'Personnel Details'!$O$37, IF(AND(NOT('Personnel Details'!$I$37=""), $B44&gt;='Personnel Details'!$I$37), 'Personnel Details'!$J$37, 'Personnel Details'!$E$37)))</f>
        <v/>
      </c>
      <c r="MU44" s="59" t="str">
        <f>IF(MT$9="", "", IF(AND(NOT('Personnel Details'!$N$37=""), $B44&gt;='Personnel Details'!$N$37), IF('Personnel Details'!$P$37="","", 'Personnel Details'!$P$37), IF(AND(NOT('Personnel Details'!$I$37=""), $B44&gt;='Personnel Details'!$I$37), IF('Personnel Details'!$K$37="", "", 'Personnel Details'!$K$37), IF('Personnel Details'!$F$37="", "", 'Personnel Details'!$F$37))))</f>
        <v/>
      </c>
      <c r="MV44" s="79" t="str">
        <f>IF(MT$9="", "", IF(AND(NOT('Personnel Details'!$N$37=""), $B44&gt;='Personnel Details'!$N$37), 'Personnel Details'!$Q$37, IF(AND(NOT('Personnel Details'!$I$37=""), $B44&gt;='Personnel Details'!$I$37), 'Personnel Details'!$L$37, 'Personnel Details'!$G$37)))</f>
        <v/>
      </c>
      <c r="MW44" s="59">
        <f t="shared" si="120"/>
        <v>0</v>
      </c>
      <c r="MX44" s="53"/>
      <c r="MZ44" s="78" t="str">
        <f>IF(MZ$9="", "", IF(AND(NOT('Personnel Details'!$N$38=""), $B44&gt;='Personnel Details'!$N$38), 'Personnel Details'!$O$38, IF(AND(NOT('Personnel Details'!$I$38=""), $B44&gt;='Personnel Details'!$I$38), 'Personnel Details'!$J$38, 'Personnel Details'!$E$38)))</f>
        <v/>
      </c>
      <c r="NA44" s="59" t="str">
        <f>IF(MZ$9="", "", IF(AND(NOT('Personnel Details'!$N$38=""), $B44&gt;='Personnel Details'!$N$38), IF('Personnel Details'!$P$38="","", 'Personnel Details'!$P$38), IF(AND(NOT('Personnel Details'!$I$38=""), $B44&gt;='Personnel Details'!$I$38), IF('Personnel Details'!$K$38="", "", 'Personnel Details'!$K$38), IF('Personnel Details'!$F$38="", "", 'Personnel Details'!$F$38))))</f>
        <v/>
      </c>
      <c r="NB44" s="79" t="str">
        <f>IF(MZ$9="", "", IF(AND(NOT('Personnel Details'!$N$38=""), $B44&gt;='Personnel Details'!$N$38), 'Personnel Details'!$Q$38, IF(AND(NOT('Personnel Details'!$I$38=""), $B44&gt;='Personnel Details'!$I$38), 'Personnel Details'!$L$38, 'Personnel Details'!$G$38)))</f>
        <v/>
      </c>
      <c r="NC44" s="59">
        <f t="shared" si="121"/>
        <v>0</v>
      </c>
      <c r="ND44" s="53"/>
      <c r="NF44" s="78" t="str">
        <f>IF(NF$9="", "", IF(AND(NOT('Personnel Details'!$N$39=""), $B44&gt;='Personnel Details'!$N$39), 'Personnel Details'!$O$39, IF(AND(NOT('Personnel Details'!$I$39=""), $B44&gt;='Personnel Details'!$I$39), 'Personnel Details'!$J$39, 'Personnel Details'!$E$39)))</f>
        <v/>
      </c>
      <c r="NG44" s="59" t="str">
        <f>IF(NF$9="", "", IF(AND(NOT('Personnel Details'!$N$39=""), $B44&gt;='Personnel Details'!$N$39), IF('Personnel Details'!$P$39="","", 'Personnel Details'!$P$39), IF(AND(NOT('Personnel Details'!$I$39=""), $B44&gt;='Personnel Details'!$I$39), IF('Personnel Details'!$K$39="", "", 'Personnel Details'!$K$39), IF('Personnel Details'!$F$39="", "", 'Personnel Details'!$F$39))))</f>
        <v/>
      </c>
      <c r="NH44" s="79" t="str">
        <f>IF(NF$9="", "", IF(AND(NOT('Personnel Details'!$N$39=""), $B44&gt;='Personnel Details'!$N$39), 'Personnel Details'!$Q$39, IF(AND(NOT('Personnel Details'!$I$39=""), $B44&gt;='Personnel Details'!$I$39), 'Personnel Details'!$L$39, 'Personnel Details'!$G$39)))</f>
        <v/>
      </c>
      <c r="NI44" s="59">
        <f t="shared" si="122"/>
        <v>0</v>
      </c>
      <c r="NJ44" s="53"/>
      <c r="NL44" s="78" t="str">
        <f>IF(NL$9="", "", IF(AND(NOT('Personnel Details'!$N$40=""), $B44&gt;='Personnel Details'!$N$40), 'Personnel Details'!$O$40, IF(AND(NOT('Personnel Details'!$I$40=""), $B44&gt;='Personnel Details'!$I$40), 'Personnel Details'!$J$40, 'Personnel Details'!$E$40)))</f>
        <v/>
      </c>
      <c r="NM44" s="59" t="str">
        <f>IF(NL$9="", "", IF(AND(NOT('Personnel Details'!$N$40=""), $B44&gt;='Personnel Details'!$N$40), IF('Personnel Details'!$P$40="","", 'Personnel Details'!$P$40), IF(AND(NOT('Personnel Details'!$I$40=""), $B44&gt;='Personnel Details'!$I$40), IF('Personnel Details'!$K$40="", "", 'Personnel Details'!$K$40), IF('Personnel Details'!$F$40="", "", 'Personnel Details'!$F$40))))</f>
        <v/>
      </c>
      <c r="NN44" s="79" t="str">
        <f>IF(NL$9="", "", IF(AND(NOT('Personnel Details'!$N$40=""), $B44&gt;='Personnel Details'!$N$40), 'Personnel Details'!$Q$40, IF(AND(NOT('Personnel Details'!$I$40=""), $B44&gt;='Personnel Details'!$I$40), 'Personnel Details'!$L$40, 'Personnel Details'!$G$40)))</f>
        <v/>
      </c>
      <c r="NO44" s="59">
        <f t="shared" si="123"/>
        <v>0</v>
      </c>
      <c r="NP44" s="53"/>
    </row>
    <row r="45" spans="1:380" x14ac:dyDescent="0.25">
      <c r="A45" s="32"/>
      <c r="B45" s="113">
        <f>IFERROR(IF(B44+1&gt;'Personnel Details'!$U$5, "", B44+1), "")</f>
        <v>43865</v>
      </c>
      <c r="C45" s="32"/>
      <c r="D45" s="120"/>
      <c r="E45" s="13" t="str">
        <f t="shared" si="2"/>
        <v/>
      </c>
      <c r="F45" s="13" t="str">
        <f t="shared" si="33"/>
        <v/>
      </c>
      <c r="G45" s="56" t="str">
        <f t="shared" si="124"/>
        <v/>
      </c>
      <c r="H45" s="16" t="str">
        <f t="shared" si="34"/>
        <v/>
      </c>
      <c r="I45" s="32"/>
      <c r="J45" s="120"/>
      <c r="K45" s="62" t="str">
        <f t="shared" si="3"/>
        <v/>
      </c>
      <c r="L45" s="62" t="str">
        <f t="shared" si="35"/>
        <v/>
      </c>
      <c r="M45" s="65" t="str">
        <f t="shared" si="125"/>
        <v/>
      </c>
      <c r="N45" s="68" t="str">
        <f t="shared" si="36"/>
        <v/>
      </c>
      <c r="O45" s="32"/>
      <c r="P45" s="120"/>
      <c r="Q45" s="62" t="str">
        <f t="shared" si="4"/>
        <v/>
      </c>
      <c r="R45" s="62" t="str">
        <f t="shared" si="37"/>
        <v/>
      </c>
      <c r="S45" s="65" t="str">
        <f t="shared" si="126"/>
        <v/>
      </c>
      <c r="T45" s="68" t="str">
        <f t="shared" si="38"/>
        <v/>
      </c>
      <c r="U45" s="32"/>
      <c r="V45" s="120"/>
      <c r="W45" s="62" t="str">
        <f t="shared" si="5"/>
        <v/>
      </c>
      <c r="X45" s="62" t="str">
        <f t="shared" si="39"/>
        <v/>
      </c>
      <c r="Y45" s="65" t="str">
        <f t="shared" si="127"/>
        <v/>
      </c>
      <c r="Z45" s="68" t="str">
        <f t="shared" si="40"/>
        <v/>
      </c>
      <c r="AA45" s="32"/>
      <c r="AB45" s="120"/>
      <c r="AC45" s="62" t="str">
        <f t="shared" si="6"/>
        <v/>
      </c>
      <c r="AD45" s="62" t="str">
        <f t="shared" si="41"/>
        <v/>
      </c>
      <c r="AE45" s="65" t="str">
        <f t="shared" si="128"/>
        <v/>
      </c>
      <c r="AF45" s="68" t="str">
        <f t="shared" si="42"/>
        <v/>
      </c>
      <c r="AG45" s="32"/>
      <c r="AH45" s="120"/>
      <c r="AI45" s="62" t="str">
        <f t="shared" si="7"/>
        <v/>
      </c>
      <c r="AJ45" s="62" t="str">
        <f t="shared" si="43"/>
        <v/>
      </c>
      <c r="AK45" s="65" t="str">
        <f t="shared" si="129"/>
        <v/>
      </c>
      <c r="AL45" s="68" t="str">
        <f t="shared" si="44"/>
        <v/>
      </c>
      <c r="AM45" s="32"/>
      <c r="AN45" s="120"/>
      <c r="AO45" s="62" t="str">
        <f t="shared" si="8"/>
        <v/>
      </c>
      <c r="AP45" s="62" t="str">
        <f t="shared" si="45"/>
        <v/>
      </c>
      <c r="AQ45" s="65" t="str">
        <f t="shared" si="130"/>
        <v/>
      </c>
      <c r="AR45" s="68" t="str">
        <f t="shared" si="46"/>
        <v/>
      </c>
      <c r="AS45" s="32"/>
      <c r="AT45" s="120"/>
      <c r="AU45" s="62" t="str">
        <f t="shared" si="9"/>
        <v/>
      </c>
      <c r="AV45" s="62" t="str">
        <f t="shared" si="47"/>
        <v/>
      </c>
      <c r="AW45" s="65" t="str">
        <f t="shared" si="131"/>
        <v/>
      </c>
      <c r="AX45" s="68" t="str">
        <f t="shared" si="48"/>
        <v/>
      </c>
      <c r="AY45" s="32"/>
      <c r="AZ45" s="120"/>
      <c r="BA45" s="62" t="str">
        <f t="shared" si="10"/>
        <v/>
      </c>
      <c r="BB45" s="62" t="str">
        <f t="shared" si="49"/>
        <v/>
      </c>
      <c r="BC45" s="65" t="str">
        <f t="shared" si="132"/>
        <v/>
      </c>
      <c r="BD45" s="68" t="str">
        <f t="shared" si="50"/>
        <v/>
      </c>
      <c r="BE45" s="32"/>
      <c r="BF45" s="120"/>
      <c r="BG45" s="62" t="str">
        <f t="shared" si="11"/>
        <v/>
      </c>
      <c r="BH45" s="62" t="str">
        <f t="shared" si="51"/>
        <v/>
      </c>
      <c r="BI45" s="65" t="str">
        <f t="shared" si="133"/>
        <v/>
      </c>
      <c r="BJ45" s="68" t="str">
        <f t="shared" si="52"/>
        <v/>
      </c>
      <c r="BK45" s="32"/>
      <c r="BL45" s="120"/>
      <c r="BM45" s="62" t="str">
        <f t="shared" si="12"/>
        <v/>
      </c>
      <c r="BN45" s="62" t="str">
        <f t="shared" si="53"/>
        <v/>
      </c>
      <c r="BO45" s="65" t="str">
        <f t="shared" si="134"/>
        <v/>
      </c>
      <c r="BP45" s="68" t="str">
        <f t="shared" si="54"/>
        <v/>
      </c>
      <c r="BQ45" s="32"/>
      <c r="BR45" s="120"/>
      <c r="BS45" s="62" t="str">
        <f t="shared" si="13"/>
        <v/>
      </c>
      <c r="BT45" s="62" t="str">
        <f t="shared" si="55"/>
        <v/>
      </c>
      <c r="BU45" s="65" t="str">
        <f t="shared" si="135"/>
        <v/>
      </c>
      <c r="BV45" s="68" t="str">
        <f t="shared" si="56"/>
        <v/>
      </c>
      <c r="BW45" s="32"/>
      <c r="BX45" s="120"/>
      <c r="BY45" s="62" t="str">
        <f t="shared" si="14"/>
        <v/>
      </c>
      <c r="BZ45" s="62" t="str">
        <f t="shared" si="57"/>
        <v/>
      </c>
      <c r="CA45" s="65" t="str">
        <f t="shared" si="136"/>
        <v/>
      </c>
      <c r="CB45" s="68" t="str">
        <f t="shared" si="58"/>
        <v/>
      </c>
      <c r="CC45" s="32"/>
      <c r="CD45" s="120"/>
      <c r="CE45" s="62" t="str">
        <f t="shared" si="15"/>
        <v/>
      </c>
      <c r="CF45" s="62" t="str">
        <f t="shared" si="59"/>
        <v/>
      </c>
      <c r="CG45" s="65" t="str">
        <f t="shared" si="137"/>
        <v/>
      </c>
      <c r="CH45" s="68" t="str">
        <f t="shared" si="60"/>
        <v/>
      </c>
      <c r="CI45" s="32"/>
      <c r="CJ45" s="120"/>
      <c r="CK45" s="62" t="str">
        <f t="shared" si="16"/>
        <v/>
      </c>
      <c r="CL45" s="62" t="str">
        <f t="shared" si="61"/>
        <v/>
      </c>
      <c r="CM45" s="65" t="str">
        <f t="shared" si="138"/>
        <v/>
      </c>
      <c r="CN45" s="68" t="str">
        <f t="shared" si="62"/>
        <v/>
      </c>
      <c r="CO45" s="32"/>
      <c r="CP45" s="120"/>
      <c r="CQ45" s="62" t="str">
        <f t="shared" si="17"/>
        <v/>
      </c>
      <c r="CR45" s="62" t="str">
        <f t="shared" si="63"/>
        <v/>
      </c>
      <c r="CS45" s="65" t="str">
        <f t="shared" si="139"/>
        <v/>
      </c>
      <c r="CT45" s="68" t="str">
        <f t="shared" si="64"/>
        <v/>
      </c>
      <c r="CU45" s="32"/>
      <c r="CV45" s="120"/>
      <c r="CW45" s="62" t="str">
        <f t="shared" si="18"/>
        <v/>
      </c>
      <c r="CX45" s="62" t="str">
        <f t="shared" si="65"/>
        <v/>
      </c>
      <c r="CY45" s="65" t="str">
        <f t="shared" si="140"/>
        <v/>
      </c>
      <c r="CZ45" s="68" t="str">
        <f t="shared" si="66"/>
        <v/>
      </c>
      <c r="DA45" s="32"/>
      <c r="DB45" s="120"/>
      <c r="DC45" s="62" t="str">
        <f t="shared" si="19"/>
        <v/>
      </c>
      <c r="DD45" s="62" t="str">
        <f t="shared" si="67"/>
        <v/>
      </c>
      <c r="DE45" s="65" t="str">
        <f t="shared" si="141"/>
        <v/>
      </c>
      <c r="DF45" s="68" t="str">
        <f t="shared" si="68"/>
        <v/>
      </c>
      <c r="DG45" s="32"/>
      <c r="DH45" s="120"/>
      <c r="DI45" s="62" t="str">
        <f t="shared" si="20"/>
        <v/>
      </c>
      <c r="DJ45" s="62" t="str">
        <f t="shared" si="69"/>
        <v/>
      </c>
      <c r="DK45" s="65" t="str">
        <f t="shared" si="142"/>
        <v/>
      </c>
      <c r="DL45" s="68" t="str">
        <f t="shared" si="70"/>
        <v/>
      </c>
      <c r="DM45" s="32"/>
      <c r="DN45" s="120"/>
      <c r="DO45" s="62" t="str">
        <f t="shared" si="21"/>
        <v/>
      </c>
      <c r="DP45" s="62" t="str">
        <f t="shared" si="71"/>
        <v/>
      </c>
      <c r="DQ45" s="65" t="str">
        <f t="shared" si="143"/>
        <v/>
      </c>
      <c r="DR45" s="68" t="str">
        <f t="shared" si="72"/>
        <v/>
      </c>
      <c r="DS45" s="32"/>
      <c r="DT45" s="120"/>
      <c r="DU45" s="62" t="str">
        <f t="shared" si="22"/>
        <v/>
      </c>
      <c r="DV45" s="62" t="str">
        <f t="shared" si="73"/>
        <v/>
      </c>
      <c r="DW45" s="65" t="str">
        <f t="shared" si="144"/>
        <v/>
      </c>
      <c r="DX45" s="68" t="str">
        <f t="shared" si="74"/>
        <v/>
      </c>
      <c r="DY45" s="32"/>
      <c r="DZ45" s="120"/>
      <c r="EA45" s="62" t="str">
        <f t="shared" si="23"/>
        <v/>
      </c>
      <c r="EB45" s="62" t="str">
        <f t="shared" si="75"/>
        <v/>
      </c>
      <c r="EC45" s="65" t="str">
        <f t="shared" si="145"/>
        <v/>
      </c>
      <c r="ED45" s="68" t="str">
        <f t="shared" si="76"/>
        <v/>
      </c>
      <c r="EE45" s="32"/>
      <c r="EF45" s="120"/>
      <c r="EG45" s="62" t="str">
        <f t="shared" si="24"/>
        <v/>
      </c>
      <c r="EH45" s="62" t="str">
        <f t="shared" si="77"/>
        <v/>
      </c>
      <c r="EI45" s="65" t="str">
        <f t="shared" si="146"/>
        <v/>
      </c>
      <c r="EJ45" s="68" t="str">
        <f t="shared" si="78"/>
        <v/>
      </c>
      <c r="EK45" s="32"/>
      <c r="EL45" s="120"/>
      <c r="EM45" s="62" t="str">
        <f t="shared" si="25"/>
        <v/>
      </c>
      <c r="EN45" s="62" t="str">
        <f t="shared" si="79"/>
        <v/>
      </c>
      <c r="EO45" s="65" t="str">
        <f t="shared" si="147"/>
        <v/>
      </c>
      <c r="EP45" s="68" t="str">
        <f t="shared" si="80"/>
        <v/>
      </c>
      <c r="EQ45" s="32"/>
      <c r="ER45" s="120"/>
      <c r="ES45" s="62" t="str">
        <f t="shared" si="26"/>
        <v/>
      </c>
      <c r="ET45" s="62" t="str">
        <f t="shared" si="81"/>
        <v/>
      </c>
      <c r="EU45" s="65" t="str">
        <f t="shared" si="148"/>
        <v/>
      </c>
      <c r="EV45" s="68" t="str">
        <f t="shared" si="82"/>
        <v/>
      </c>
      <c r="EW45" s="32"/>
      <c r="EX45" s="120"/>
      <c r="EY45" s="62" t="str">
        <f t="shared" si="27"/>
        <v/>
      </c>
      <c r="EZ45" s="62" t="str">
        <f t="shared" si="83"/>
        <v/>
      </c>
      <c r="FA45" s="65" t="str">
        <f t="shared" si="149"/>
        <v/>
      </c>
      <c r="FB45" s="68" t="str">
        <f t="shared" si="84"/>
        <v/>
      </c>
      <c r="FC45" s="32"/>
      <c r="FD45" s="120"/>
      <c r="FE45" s="62" t="str">
        <f t="shared" si="28"/>
        <v/>
      </c>
      <c r="FF45" s="62" t="str">
        <f t="shared" si="85"/>
        <v/>
      </c>
      <c r="FG45" s="65" t="str">
        <f t="shared" si="150"/>
        <v/>
      </c>
      <c r="FH45" s="68" t="str">
        <f t="shared" si="86"/>
        <v/>
      </c>
      <c r="FI45" s="32"/>
      <c r="FJ45" s="120"/>
      <c r="FK45" s="62" t="str">
        <f t="shared" si="29"/>
        <v/>
      </c>
      <c r="FL45" s="62" t="str">
        <f t="shared" si="87"/>
        <v/>
      </c>
      <c r="FM45" s="65" t="str">
        <f t="shared" si="151"/>
        <v/>
      </c>
      <c r="FN45" s="68" t="str">
        <f t="shared" si="88"/>
        <v/>
      </c>
      <c r="FO45" s="32"/>
      <c r="FP45" s="120"/>
      <c r="FQ45" s="62" t="str">
        <f t="shared" si="30"/>
        <v/>
      </c>
      <c r="FR45" s="62" t="str">
        <f t="shared" si="89"/>
        <v/>
      </c>
      <c r="FS45" s="65" t="str">
        <f t="shared" si="152"/>
        <v/>
      </c>
      <c r="FT45" s="68" t="str">
        <f t="shared" si="90"/>
        <v/>
      </c>
      <c r="FU45" s="32"/>
      <c r="FV45" s="120"/>
      <c r="FW45" s="62" t="str">
        <f t="shared" si="31"/>
        <v/>
      </c>
      <c r="FX45" s="62" t="str">
        <f t="shared" si="91"/>
        <v/>
      </c>
      <c r="FY45" s="65" t="str">
        <f t="shared" si="153"/>
        <v/>
      </c>
      <c r="FZ45" s="68" t="str">
        <f t="shared" si="92"/>
        <v/>
      </c>
      <c r="GA45" s="32"/>
      <c r="GC45" s="7" t="str">
        <f t="shared" si="93"/>
        <v>Feb 2020</v>
      </c>
      <c r="GD45" s="7" t="str">
        <f t="shared" ca="1" si="32"/>
        <v/>
      </c>
      <c r="GT45" s="71">
        <f>IF(GT$9="", "", IF(AND(NOT('Personnel Details'!$N$11=""), $B45&gt;='Personnel Details'!$N$11), 'Personnel Details'!$O$11, IF(AND(NOT('Personnel Details'!$I$11=""), $B45&gt;='Personnel Details'!$I$11), 'Personnel Details'!$J$11, 'Personnel Details'!$E$11)))</f>
        <v>0.8</v>
      </c>
      <c r="GU45" s="59" t="str">
        <f>IF(GT$9="", "", IF(AND(NOT('Personnel Details'!$N$11=""), $B45&gt;='Personnel Details'!$N$11), IF('Personnel Details'!$P$11="","", 'Personnel Details'!$P$11), IF(AND(NOT('Personnel Details'!$I$11=""), $B45&gt;='Personnel Details'!$I$11), IF('Personnel Details'!$K$11="", "", 'Personnel Details'!$K$11), IF('Personnel Details'!$F$11="", "", 'Personnel Details'!$F$11))))</f>
        <v/>
      </c>
      <c r="GV45" s="74">
        <f>IF(GT$9="", "", IF(AND(NOT('Personnel Details'!$N$11=""), $B45&gt;='Personnel Details'!$N$11), 'Personnel Details'!$Q$11, IF(AND(NOT('Personnel Details'!$I$11=""), $B45&gt;='Personnel Details'!$I$11), 'Personnel Details'!$L$11, 'Personnel Details'!$G$11)))</f>
        <v>0</v>
      </c>
      <c r="GW45" s="59">
        <f t="shared" si="94"/>
        <v>0</v>
      </c>
      <c r="GX45" s="53"/>
      <c r="GZ45" s="78">
        <f>IF(GZ$9="", "", IF(AND(NOT('Personnel Details'!$N$12=""), $B45&gt;='Personnel Details'!$N$12), 'Personnel Details'!$O$12, IF(AND(NOT('Personnel Details'!$I$12=""), $B45&gt;='Personnel Details'!$I$12), 'Personnel Details'!$J$12, 'Personnel Details'!$E$12)))</f>
        <v>0.8</v>
      </c>
      <c r="HA45" s="59" t="str">
        <f>IF(GZ$9="", "", IF(AND(NOT('Personnel Details'!$N$12=""), $B45&gt;='Personnel Details'!$N$12), IF('Personnel Details'!$P$12="","", 'Personnel Details'!$P$12), IF(AND(NOT('Personnel Details'!$I$12=""), $B45&gt;='Personnel Details'!$I$12), IF('Personnel Details'!$K$12="", "", 'Personnel Details'!$K$12), IF('Personnel Details'!$F$12="", "", 'Personnel Details'!$F$12))))</f>
        <v/>
      </c>
      <c r="HB45" s="79">
        <f>IF(GZ$9="", "", IF(AND(NOT('Personnel Details'!$N$12=""), $B45&gt;='Personnel Details'!$N$12), 'Personnel Details'!$Q$12, IF(AND(NOT('Personnel Details'!$I$12=""), $B45&gt;='Personnel Details'!$I$12), 'Personnel Details'!$L$12, 'Personnel Details'!$G$12)))</f>
        <v>0</v>
      </c>
      <c r="HC45" s="59">
        <f t="shared" si="95"/>
        <v>0</v>
      </c>
      <c r="HD45" s="53"/>
      <c r="HF45" s="78">
        <f>IF(HF$9="", "", IF(AND(NOT('Personnel Details'!$N$13=""), $B45&gt;='Personnel Details'!$N$13), 'Personnel Details'!$O$13, IF(AND(NOT('Personnel Details'!$I$13=""), $B45&gt;='Personnel Details'!$I$13), 'Personnel Details'!$J$13, 'Personnel Details'!$E$13)))</f>
        <v>0.8</v>
      </c>
      <c r="HG45" s="59" t="str">
        <f>IF(HF$9="", "", IF(AND(NOT('Personnel Details'!$N$13=""), $B45&gt;='Personnel Details'!$N$13), IF('Personnel Details'!$P$13="","", 'Personnel Details'!$P$13), IF(AND(NOT('Personnel Details'!$I$13=""), $B45&gt;='Personnel Details'!$I$13), IF('Personnel Details'!$K$13="", "", 'Personnel Details'!$K$13), IF('Personnel Details'!$F$13="", "", 'Personnel Details'!$F$13))))</f>
        <v/>
      </c>
      <c r="HH45" s="79">
        <f>IF(HF$9="", "", IF(AND(NOT('Personnel Details'!$N$13=""), $B45&gt;='Personnel Details'!$N$13), 'Personnel Details'!$Q$13, IF(AND(NOT('Personnel Details'!$I$13=""), $B45&gt;='Personnel Details'!$I$13), 'Personnel Details'!$L$13, 'Personnel Details'!$G$13)))</f>
        <v>0</v>
      </c>
      <c r="HI45" s="59">
        <f t="shared" si="96"/>
        <v>0</v>
      </c>
      <c r="HJ45" s="53"/>
      <c r="HL45" s="78">
        <f>IF(HL$9="", "", IF(AND(NOT('Personnel Details'!$N$14=""), $B45&gt;='Personnel Details'!$N$14), 'Personnel Details'!$O$14, IF(AND(NOT('Personnel Details'!$I$14=""), $B45&gt;='Personnel Details'!$I$14), 'Personnel Details'!$J$14, 'Personnel Details'!$E$14)))</f>
        <v>0.8</v>
      </c>
      <c r="HM45" s="59">
        <f>IF(HL$9="", "", IF(AND(NOT('Personnel Details'!$N$14=""), $B45&gt;='Personnel Details'!$N$14), IF('Personnel Details'!$P$14="","", 'Personnel Details'!$P$14), IF(AND(NOT('Personnel Details'!$I$14=""), $B45&gt;='Personnel Details'!$I$14), IF('Personnel Details'!$K$14="", "", 'Personnel Details'!$K$14), IF('Personnel Details'!$F$14="", "", 'Personnel Details'!$F$14))))</f>
        <v>2000</v>
      </c>
      <c r="HN45" s="79">
        <f>IF(HL$9="", "", IF(AND(NOT('Personnel Details'!$N$14=""), $B45&gt;='Personnel Details'!$N$14), 'Personnel Details'!$Q$14, IF(AND(NOT('Personnel Details'!$I$14=""), $B45&gt;='Personnel Details'!$I$14), 'Personnel Details'!$L$14, 'Personnel Details'!$G$14)))</f>
        <v>0.85</v>
      </c>
      <c r="HO45" s="59">
        <f t="shared" si="97"/>
        <v>0</v>
      </c>
      <c r="HP45" s="53"/>
      <c r="HR45" s="78" t="str">
        <f>IF(HR$9="", "", IF(AND(NOT('Personnel Details'!$N$15=""), $B45&gt;='Personnel Details'!$N$15), 'Personnel Details'!$O$15, IF(AND(NOT('Personnel Details'!$I$15=""), $B45&gt;='Personnel Details'!$I$15), 'Personnel Details'!$J$15, 'Personnel Details'!$E$15)))</f>
        <v/>
      </c>
      <c r="HS45" s="59" t="str">
        <f>IF(HR$9="", "", IF(AND(NOT('Personnel Details'!$N$15=""), $B45&gt;='Personnel Details'!$N$15), IF('Personnel Details'!$P$15="","", 'Personnel Details'!$P$15), IF(AND(NOT('Personnel Details'!$I$15=""), $B45&gt;='Personnel Details'!$I$15), IF('Personnel Details'!$K$15="", "", 'Personnel Details'!$K$15), IF('Personnel Details'!$F$15="", "", 'Personnel Details'!$F$15))))</f>
        <v/>
      </c>
      <c r="HT45" s="79" t="str">
        <f>IF(HR$9="", "", IF(AND(NOT('Personnel Details'!$N$15=""), $B45&gt;='Personnel Details'!$N$15), 'Personnel Details'!$Q$15, IF(AND(NOT('Personnel Details'!$I$15=""), $B45&gt;='Personnel Details'!$I$15), 'Personnel Details'!$L$15, 'Personnel Details'!$G$15)))</f>
        <v/>
      </c>
      <c r="HU45" s="59">
        <f t="shared" si="98"/>
        <v>0</v>
      </c>
      <c r="HV45" s="53"/>
      <c r="HX45" s="78" t="str">
        <f>IF(HX$9="", "", IF(AND(NOT('Personnel Details'!$N$16=""), $B45&gt;='Personnel Details'!$N$16), 'Personnel Details'!$O$16, IF(AND(NOT('Personnel Details'!$I$16=""), $B45&gt;='Personnel Details'!$I$16), 'Personnel Details'!$J$16, 'Personnel Details'!$E$16)))</f>
        <v/>
      </c>
      <c r="HY45" s="59" t="str">
        <f>IF(HX$9="", "", IF(AND(NOT('Personnel Details'!$N$16=""), $B45&gt;='Personnel Details'!$N$16), IF('Personnel Details'!$P$16="","", 'Personnel Details'!$P$16), IF(AND(NOT('Personnel Details'!$I$16=""), $B45&gt;='Personnel Details'!$I$16), IF('Personnel Details'!$K$16="", "", 'Personnel Details'!$K$16), IF('Personnel Details'!$F$16="", "", 'Personnel Details'!$F$16))))</f>
        <v/>
      </c>
      <c r="HZ45" s="79" t="str">
        <f>IF(HX$9="", "", IF(AND(NOT('Personnel Details'!$N$16=""), $B45&gt;='Personnel Details'!$N$16), 'Personnel Details'!$Q$16, IF(AND(NOT('Personnel Details'!$I$16=""), $B45&gt;='Personnel Details'!$I$16), 'Personnel Details'!$L$16, 'Personnel Details'!$G$16)))</f>
        <v/>
      </c>
      <c r="IA45" s="59">
        <f t="shared" si="99"/>
        <v>0</v>
      </c>
      <c r="IB45" s="53"/>
      <c r="ID45" s="78" t="str">
        <f>IF(ID$9="", "", IF(AND(NOT('Personnel Details'!$N$17=""), $B45&gt;='Personnel Details'!$N$17), 'Personnel Details'!$O$17, IF(AND(NOT('Personnel Details'!$I$17=""), $B45&gt;='Personnel Details'!$I$17), 'Personnel Details'!$J$17, 'Personnel Details'!$E$17)))</f>
        <v/>
      </c>
      <c r="IE45" s="59" t="str">
        <f>IF(ID$9="", "", IF(AND(NOT('Personnel Details'!$N$17=""), $B45&gt;='Personnel Details'!$N$17), IF('Personnel Details'!$P$17="","", 'Personnel Details'!$P$17), IF(AND(NOT('Personnel Details'!$I$17=""), $B45&gt;='Personnel Details'!$I$17), IF('Personnel Details'!$K$17="", "", 'Personnel Details'!$K$17), IF('Personnel Details'!$F$17="", "", 'Personnel Details'!$F$17))))</f>
        <v/>
      </c>
      <c r="IF45" s="79" t="str">
        <f>IF(ID$9="", "", IF(AND(NOT('Personnel Details'!$N$17=""), $B45&gt;='Personnel Details'!$N$17), 'Personnel Details'!$Q$17, IF(AND(NOT('Personnel Details'!$I$17=""), $B45&gt;='Personnel Details'!$I$17), 'Personnel Details'!$L$17, 'Personnel Details'!$G$17)))</f>
        <v/>
      </c>
      <c r="IG45" s="59">
        <f t="shared" si="100"/>
        <v>0</v>
      </c>
      <c r="IH45" s="53"/>
      <c r="IJ45" s="78" t="str">
        <f>IF(IJ$9="", "", IF(AND(NOT('Personnel Details'!$N$18=""), $B45&gt;='Personnel Details'!$N$18), 'Personnel Details'!$O$18, IF(AND(NOT('Personnel Details'!$I$18=""), $B45&gt;='Personnel Details'!$I$18), 'Personnel Details'!$J$18, 'Personnel Details'!$E$18)))</f>
        <v/>
      </c>
      <c r="IK45" s="59" t="str">
        <f>IF(IJ$9="", "", IF(AND(NOT('Personnel Details'!$N$18=""), $B45&gt;='Personnel Details'!$N$18), IF('Personnel Details'!$P$18="","", 'Personnel Details'!$P$18), IF(AND(NOT('Personnel Details'!$I$18=""), $B45&gt;='Personnel Details'!$I$18), IF('Personnel Details'!$K$18="", "", 'Personnel Details'!$K$18), IF('Personnel Details'!$F$18="", "", 'Personnel Details'!$F$18))))</f>
        <v/>
      </c>
      <c r="IL45" s="79" t="str">
        <f>IF(IJ$9="", "", IF(AND(NOT('Personnel Details'!$N$18=""), $B45&gt;='Personnel Details'!$N$18), 'Personnel Details'!$Q$18, IF(AND(NOT('Personnel Details'!$I$18=""), $B45&gt;='Personnel Details'!$I$18), 'Personnel Details'!$L$18, 'Personnel Details'!$G$18)))</f>
        <v/>
      </c>
      <c r="IM45" s="59">
        <f t="shared" si="101"/>
        <v>0</v>
      </c>
      <c r="IN45" s="53"/>
      <c r="IP45" s="78" t="str">
        <f>IF(IP$9="", "", IF(AND(NOT('Personnel Details'!$N$19=""), $B45&gt;='Personnel Details'!$N$19), 'Personnel Details'!$O$19, IF(AND(NOT('Personnel Details'!$I$19=""), $B45&gt;='Personnel Details'!$I$19), 'Personnel Details'!$J$19, 'Personnel Details'!$E$19)))</f>
        <v/>
      </c>
      <c r="IQ45" s="59" t="str">
        <f>IF(IP$9="", "", IF(AND(NOT('Personnel Details'!$N$19=""), $B45&gt;='Personnel Details'!$N$19), IF('Personnel Details'!$P$19="","", 'Personnel Details'!$P$19), IF(AND(NOT('Personnel Details'!$I$19=""), $B45&gt;='Personnel Details'!$I$19), IF('Personnel Details'!$K$19="", "", 'Personnel Details'!$K$19), IF('Personnel Details'!$F$19="", "", 'Personnel Details'!$F$19))))</f>
        <v/>
      </c>
      <c r="IR45" s="79" t="str">
        <f>IF(IP$9="", "", IF(AND(NOT('Personnel Details'!$N$19=""), $B45&gt;='Personnel Details'!$N$19), 'Personnel Details'!$Q$19, IF(AND(NOT('Personnel Details'!$I$19=""), $B45&gt;='Personnel Details'!$I$19), 'Personnel Details'!$L$19, 'Personnel Details'!$G$19)))</f>
        <v/>
      </c>
      <c r="IS45" s="59">
        <f t="shared" si="102"/>
        <v>0</v>
      </c>
      <c r="IT45" s="53"/>
      <c r="IV45" s="78" t="str">
        <f>IF(IV$9="", "", IF(AND(NOT('Personnel Details'!$N$20=""), $B45&gt;='Personnel Details'!$N$20), 'Personnel Details'!$O$20, IF(AND(NOT('Personnel Details'!$I$20=""), $B45&gt;='Personnel Details'!$I$20), 'Personnel Details'!$J$20, 'Personnel Details'!$E$20)))</f>
        <v/>
      </c>
      <c r="IW45" s="59" t="str">
        <f>IF(IV$9="", "", IF(AND(NOT('Personnel Details'!$N$20=""), $B45&gt;='Personnel Details'!$N$20), IF('Personnel Details'!$P$20="","", 'Personnel Details'!$P$20), IF(AND(NOT('Personnel Details'!$I$20=""), $B45&gt;='Personnel Details'!$I$20), IF('Personnel Details'!$K$20="", "", 'Personnel Details'!$K$20), IF('Personnel Details'!$F$20="", "", 'Personnel Details'!$F$20))))</f>
        <v/>
      </c>
      <c r="IX45" s="79" t="str">
        <f>IF(IV$9="", "", IF(AND(NOT('Personnel Details'!$N$20=""), $B45&gt;='Personnel Details'!$N$20), 'Personnel Details'!$Q$20, IF(AND(NOT('Personnel Details'!$I$20=""), $B45&gt;='Personnel Details'!$I$20), 'Personnel Details'!$L$20, 'Personnel Details'!$G$20)))</f>
        <v/>
      </c>
      <c r="IY45" s="59">
        <f t="shared" si="103"/>
        <v>0</v>
      </c>
      <c r="IZ45" s="53"/>
      <c r="JB45" s="78" t="str">
        <f>IF(JB$9="", "", IF(AND(NOT('Personnel Details'!$N$21=""), $B45&gt;='Personnel Details'!$N$21), 'Personnel Details'!$O$21, IF(AND(NOT('Personnel Details'!$I$21=""), $B45&gt;='Personnel Details'!$I$21), 'Personnel Details'!$J$21, 'Personnel Details'!$E$21)))</f>
        <v/>
      </c>
      <c r="JC45" s="59" t="str">
        <f>IF(JB$9="", "", IF(AND(NOT('Personnel Details'!$N$21=""), $B45&gt;='Personnel Details'!$N$21), IF('Personnel Details'!$P$21="","", 'Personnel Details'!$P$21), IF(AND(NOT('Personnel Details'!$I$21=""), $B45&gt;='Personnel Details'!$I$21), IF('Personnel Details'!$K$21="", "", 'Personnel Details'!$K$21), IF('Personnel Details'!$F$21="", "", 'Personnel Details'!$F$21))))</f>
        <v/>
      </c>
      <c r="JD45" s="79" t="str">
        <f>IF(JB$9="", "", IF(AND(NOT('Personnel Details'!$N$21=""), $B45&gt;='Personnel Details'!$N$21), 'Personnel Details'!$Q$21, IF(AND(NOT('Personnel Details'!$I$21=""), $B45&gt;='Personnel Details'!$I$21), 'Personnel Details'!$L$21, 'Personnel Details'!$G$21)))</f>
        <v/>
      </c>
      <c r="JE45" s="59">
        <f t="shared" si="104"/>
        <v>0</v>
      </c>
      <c r="JF45" s="53"/>
      <c r="JH45" s="78" t="str">
        <f>IF(JH$9="", "", IF(AND(NOT('Personnel Details'!$N$22=""), $B45&gt;='Personnel Details'!$N$22), 'Personnel Details'!$O$22, IF(AND(NOT('Personnel Details'!$I$22=""), $B45&gt;='Personnel Details'!$I$22), 'Personnel Details'!$J$22, 'Personnel Details'!$E$22)))</f>
        <v/>
      </c>
      <c r="JI45" s="59" t="str">
        <f>IF(JH$9="", "", IF(AND(NOT('Personnel Details'!$N$22=""), $B45&gt;='Personnel Details'!$N$22), IF('Personnel Details'!$P$22="","", 'Personnel Details'!$P$22), IF(AND(NOT('Personnel Details'!$I$22=""), $B45&gt;='Personnel Details'!$I$22), IF('Personnel Details'!$K$22="", "", 'Personnel Details'!$K$22), IF('Personnel Details'!$F$22="", "", 'Personnel Details'!$F$22))))</f>
        <v/>
      </c>
      <c r="JJ45" s="79" t="str">
        <f>IF(JH$9="", "", IF(AND(NOT('Personnel Details'!$N$22=""), $B45&gt;='Personnel Details'!$N$22), 'Personnel Details'!$Q$22, IF(AND(NOT('Personnel Details'!$I$22=""), $B45&gt;='Personnel Details'!$I$22), 'Personnel Details'!$L$22, 'Personnel Details'!$G$22)))</f>
        <v/>
      </c>
      <c r="JK45" s="59">
        <f t="shared" si="105"/>
        <v>0</v>
      </c>
      <c r="JL45" s="53"/>
      <c r="JN45" s="78" t="str">
        <f>IF(JN$9="", "", IF(AND(NOT('Personnel Details'!$N$23=""), $B45&gt;='Personnel Details'!$N$23), 'Personnel Details'!$O$23, IF(AND(NOT('Personnel Details'!$I$23=""), $B45&gt;='Personnel Details'!$I$23), 'Personnel Details'!$J$23, 'Personnel Details'!$E$23)))</f>
        <v/>
      </c>
      <c r="JO45" s="59" t="str">
        <f>IF(JN$9="", "", IF(AND(NOT('Personnel Details'!$N$23=""), $B45&gt;='Personnel Details'!$N$23), IF('Personnel Details'!$P$23="","", 'Personnel Details'!$P$23), IF(AND(NOT('Personnel Details'!$I$23=""), $B45&gt;='Personnel Details'!$I$23), IF('Personnel Details'!$K$23="", "", 'Personnel Details'!$K$23), IF('Personnel Details'!$F$23="", "", 'Personnel Details'!$F$23))))</f>
        <v/>
      </c>
      <c r="JP45" s="79" t="str">
        <f>IF(JN$9="", "", IF(AND(NOT('Personnel Details'!$N$23=""), $B45&gt;='Personnel Details'!$N$23), 'Personnel Details'!$Q$23, IF(AND(NOT('Personnel Details'!$I$23=""), $B45&gt;='Personnel Details'!$I$23), 'Personnel Details'!$L$23, 'Personnel Details'!$G$23)))</f>
        <v/>
      </c>
      <c r="JQ45" s="59">
        <f t="shared" si="106"/>
        <v>0</v>
      </c>
      <c r="JR45" s="53"/>
      <c r="JT45" s="78" t="str">
        <f>IF(JT$9="", "", IF(AND(NOT('Personnel Details'!$N$24=""), $B45&gt;='Personnel Details'!$N$24), 'Personnel Details'!$O$24, IF(AND(NOT('Personnel Details'!$I$24=""), $B45&gt;='Personnel Details'!$I$24), 'Personnel Details'!$J$24, 'Personnel Details'!$E$24)))</f>
        <v/>
      </c>
      <c r="JU45" s="59" t="str">
        <f>IF(JT$9="", "", IF(AND(NOT('Personnel Details'!$N$24=""), $B45&gt;='Personnel Details'!$N$24), IF('Personnel Details'!$P$24="","", 'Personnel Details'!$P$24), IF(AND(NOT('Personnel Details'!$I$24=""), $B45&gt;='Personnel Details'!$I$24), IF('Personnel Details'!$K$24="", "", 'Personnel Details'!$K$24), IF('Personnel Details'!$F$24="", "", 'Personnel Details'!$F$24))))</f>
        <v/>
      </c>
      <c r="JV45" s="79" t="str">
        <f>IF(JT$9="", "", IF(AND(NOT('Personnel Details'!$N$24=""), $B45&gt;='Personnel Details'!$N$24), 'Personnel Details'!$Q$24, IF(AND(NOT('Personnel Details'!$I$24=""), $B45&gt;='Personnel Details'!$I$24), 'Personnel Details'!$L$24, 'Personnel Details'!$G$24)))</f>
        <v/>
      </c>
      <c r="JW45" s="59">
        <f t="shared" si="107"/>
        <v>0</v>
      </c>
      <c r="JX45" s="53"/>
      <c r="JZ45" s="78" t="str">
        <f>IF(JZ$9="", "", IF(AND(NOT('Personnel Details'!$N$25=""), $B45&gt;='Personnel Details'!$N$25), 'Personnel Details'!$O$25, IF(AND(NOT('Personnel Details'!$I$25=""), $B45&gt;='Personnel Details'!$I$25), 'Personnel Details'!$J$25, 'Personnel Details'!$E$25)))</f>
        <v/>
      </c>
      <c r="KA45" s="59" t="str">
        <f>IF(JZ$9="", "", IF(AND(NOT('Personnel Details'!$N$25=""), $B45&gt;='Personnel Details'!$N$25), IF('Personnel Details'!$P$25="","", 'Personnel Details'!$P$25), IF(AND(NOT('Personnel Details'!$I$25=""), $B45&gt;='Personnel Details'!$I$25), IF('Personnel Details'!$K$25="", "", 'Personnel Details'!$K$25), IF('Personnel Details'!$F$25="", "", 'Personnel Details'!$F$25))))</f>
        <v/>
      </c>
      <c r="KB45" s="79" t="str">
        <f>IF(JZ$9="", "", IF(AND(NOT('Personnel Details'!$N$25=""), $B45&gt;='Personnel Details'!$N$25), 'Personnel Details'!$Q$25, IF(AND(NOT('Personnel Details'!$I$25=""), $B45&gt;='Personnel Details'!$I$25), 'Personnel Details'!$L$25, 'Personnel Details'!$G$25)))</f>
        <v/>
      </c>
      <c r="KC45" s="59">
        <f t="shared" si="108"/>
        <v>0</v>
      </c>
      <c r="KD45" s="53"/>
      <c r="KF45" s="78" t="str">
        <f>IF(KF$9="", "", IF(AND(NOT('Personnel Details'!$N$26=""), $B45&gt;='Personnel Details'!$N$26), 'Personnel Details'!$O$26, IF(AND(NOT('Personnel Details'!$I$26=""), $B45&gt;='Personnel Details'!$I$26), 'Personnel Details'!$J$26, 'Personnel Details'!$E$26)))</f>
        <v/>
      </c>
      <c r="KG45" s="59" t="str">
        <f>IF(KF$9="", "", IF(AND(NOT('Personnel Details'!$N$26=""), $B45&gt;='Personnel Details'!$N$26), IF('Personnel Details'!$P$26="","", 'Personnel Details'!$P$26), IF(AND(NOT('Personnel Details'!$I$26=""), $B45&gt;='Personnel Details'!$I$26), IF('Personnel Details'!$K$26="", "", 'Personnel Details'!$K$26), IF('Personnel Details'!$F$26="", "", 'Personnel Details'!$F$26))))</f>
        <v/>
      </c>
      <c r="KH45" s="79" t="str">
        <f>IF(KF$9="", "", IF(AND(NOT('Personnel Details'!$N$26=""), $B45&gt;='Personnel Details'!$N$26), 'Personnel Details'!$Q$26, IF(AND(NOT('Personnel Details'!$I$26=""), $B45&gt;='Personnel Details'!$I$26), 'Personnel Details'!$L$26, 'Personnel Details'!$G$26)))</f>
        <v/>
      </c>
      <c r="KI45" s="59">
        <f t="shared" si="109"/>
        <v>0</v>
      </c>
      <c r="KJ45" s="53"/>
      <c r="KL45" s="78" t="str">
        <f>IF(KL$9="", "", IF(AND(NOT('Personnel Details'!$N$27=""), $B45&gt;='Personnel Details'!$N$27), 'Personnel Details'!$O$27, IF(AND(NOT('Personnel Details'!$I$27=""), $B45&gt;='Personnel Details'!$I$27), 'Personnel Details'!$J$27, 'Personnel Details'!$E$27)))</f>
        <v/>
      </c>
      <c r="KM45" s="59" t="str">
        <f>IF(KL$9="", "", IF(AND(NOT('Personnel Details'!$N$27=""), $B45&gt;='Personnel Details'!$N$27), IF('Personnel Details'!$P$27="","", 'Personnel Details'!$P$27), IF(AND(NOT('Personnel Details'!$I$27=""), $B45&gt;='Personnel Details'!$I$27), IF('Personnel Details'!$K$27="", "", 'Personnel Details'!$K$27), IF('Personnel Details'!$F$27="", "", 'Personnel Details'!$F$27))))</f>
        <v/>
      </c>
      <c r="KN45" s="79" t="str">
        <f>IF(KL$9="", "", IF(AND(NOT('Personnel Details'!$N$27=""), $B45&gt;='Personnel Details'!$N$27), 'Personnel Details'!$Q$27, IF(AND(NOT('Personnel Details'!$I$27=""), $B45&gt;='Personnel Details'!$I$27), 'Personnel Details'!$L$27, 'Personnel Details'!$G$27)))</f>
        <v/>
      </c>
      <c r="KO45" s="59">
        <f t="shared" si="110"/>
        <v>0</v>
      </c>
      <c r="KP45" s="53"/>
      <c r="KR45" s="78" t="str">
        <f>IF(KR$9="", "", IF(AND(NOT('Personnel Details'!$N$28=""), $B45&gt;='Personnel Details'!$N$28), 'Personnel Details'!$O$28, IF(AND(NOT('Personnel Details'!$I$28=""), $B45&gt;='Personnel Details'!$I$28), 'Personnel Details'!$J$28, 'Personnel Details'!$E$28)))</f>
        <v/>
      </c>
      <c r="KS45" s="59" t="str">
        <f>IF(KR$9="", "", IF(AND(NOT('Personnel Details'!$N$28=""), $B45&gt;='Personnel Details'!$N$28), IF('Personnel Details'!$P$28="","", 'Personnel Details'!$P$28), IF(AND(NOT('Personnel Details'!$I$28=""), $B45&gt;='Personnel Details'!$I$28), IF('Personnel Details'!$K$28="", "", 'Personnel Details'!$K$28), IF('Personnel Details'!$F$28="", "", 'Personnel Details'!$F$28))))</f>
        <v/>
      </c>
      <c r="KT45" s="79" t="str">
        <f>IF(KR$9="", "", IF(AND(NOT('Personnel Details'!$N$28=""), $B45&gt;='Personnel Details'!$N$28), 'Personnel Details'!$Q$28, IF(AND(NOT('Personnel Details'!$I$28=""), $B45&gt;='Personnel Details'!$I$28), 'Personnel Details'!$L$28, 'Personnel Details'!$G$28)))</f>
        <v/>
      </c>
      <c r="KU45" s="59">
        <f t="shared" si="111"/>
        <v>0</v>
      </c>
      <c r="KV45" s="53"/>
      <c r="KX45" s="78" t="str">
        <f>IF(KX$9="", "", IF(AND(NOT('Personnel Details'!$N$29=""), $B45&gt;='Personnel Details'!$N$29), 'Personnel Details'!$O$29, IF(AND(NOT('Personnel Details'!$I$29=""), $B45&gt;='Personnel Details'!$I$29), 'Personnel Details'!$J$29, 'Personnel Details'!$E$29)))</f>
        <v/>
      </c>
      <c r="KY45" s="59" t="str">
        <f>IF(KX$9="", "", IF(AND(NOT('Personnel Details'!$N$29=""), $B45&gt;='Personnel Details'!$N$29), IF('Personnel Details'!$P$29="","", 'Personnel Details'!$P$29), IF(AND(NOT('Personnel Details'!$I$29=""), $B45&gt;='Personnel Details'!$I$29), IF('Personnel Details'!$K$29="", "", 'Personnel Details'!$K$29), IF('Personnel Details'!$F$29="", "", 'Personnel Details'!$F$29))))</f>
        <v/>
      </c>
      <c r="KZ45" s="79" t="str">
        <f>IF(KX$9="", "", IF(AND(NOT('Personnel Details'!$N$29=""), $B45&gt;='Personnel Details'!$N$29), 'Personnel Details'!$Q$29, IF(AND(NOT('Personnel Details'!$I$29=""), $B45&gt;='Personnel Details'!$I$29), 'Personnel Details'!$L$29, 'Personnel Details'!$G$29)))</f>
        <v/>
      </c>
      <c r="LA45" s="59">
        <f t="shared" si="112"/>
        <v>0</v>
      </c>
      <c r="LB45" s="53"/>
      <c r="LD45" s="78" t="str">
        <f>IF(LD$9="", "", IF(AND(NOT('Personnel Details'!$N$30=""), $B45&gt;='Personnel Details'!$N$30), 'Personnel Details'!$O$30, IF(AND(NOT('Personnel Details'!$I$30=""), $B45&gt;='Personnel Details'!$I$30), 'Personnel Details'!$J$30, 'Personnel Details'!$E$30)))</f>
        <v/>
      </c>
      <c r="LE45" s="59" t="str">
        <f>IF(LD$9="", "", IF(AND(NOT('Personnel Details'!$N$30=""), $B45&gt;='Personnel Details'!$N$30), IF('Personnel Details'!$P$30="","", 'Personnel Details'!$P$30), IF(AND(NOT('Personnel Details'!$I$30=""), $B45&gt;='Personnel Details'!$I$30), IF('Personnel Details'!$K$30="", "", 'Personnel Details'!$K$30), IF('Personnel Details'!$F$30="", "", 'Personnel Details'!$F$30))))</f>
        <v/>
      </c>
      <c r="LF45" s="79" t="str">
        <f>IF(LD$9="", "", IF(AND(NOT('Personnel Details'!$N$30=""), $B45&gt;='Personnel Details'!$N$30), 'Personnel Details'!$Q$30, IF(AND(NOT('Personnel Details'!$I$30=""), $B45&gt;='Personnel Details'!$I$30), 'Personnel Details'!$L$30, 'Personnel Details'!$G$30)))</f>
        <v/>
      </c>
      <c r="LG45" s="59">
        <f t="shared" si="113"/>
        <v>0</v>
      </c>
      <c r="LH45" s="53"/>
      <c r="LJ45" s="78" t="str">
        <f>IF(LJ$9="", "", IF(AND(NOT('Personnel Details'!$N$31=""), $B45&gt;='Personnel Details'!$N$31), 'Personnel Details'!$O$31, IF(AND(NOT('Personnel Details'!$I$31=""), $B45&gt;='Personnel Details'!$I$31), 'Personnel Details'!$J$31, 'Personnel Details'!$E$31)))</f>
        <v/>
      </c>
      <c r="LK45" s="59" t="str">
        <f>IF(LJ$9="", "", IF(AND(NOT('Personnel Details'!$N$31=""), $B45&gt;='Personnel Details'!$N$31), IF('Personnel Details'!$P$31="","", 'Personnel Details'!$P$31), IF(AND(NOT('Personnel Details'!$I$31=""), $B45&gt;='Personnel Details'!$I$31), IF('Personnel Details'!$K$31="", "", 'Personnel Details'!$K$31), IF('Personnel Details'!$F$31="", "", 'Personnel Details'!$F$31))))</f>
        <v/>
      </c>
      <c r="LL45" s="79" t="str">
        <f>IF(LJ$9="", "", IF(AND(NOT('Personnel Details'!$N$31=""), $B45&gt;='Personnel Details'!$N$31), 'Personnel Details'!$Q$31, IF(AND(NOT('Personnel Details'!$I$31=""), $B45&gt;='Personnel Details'!$I$31), 'Personnel Details'!$L$31, 'Personnel Details'!$G$31)))</f>
        <v/>
      </c>
      <c r="LM45" s="59">
        <f t="shared" si="114"/>
        <v>0</v>
      </c>
      <c r="LN45" s="53"/>
      <c r="LP45" s="78" t="str">
        <f>IF(LP$9="", "", IF(AND(NOT('Personnel Details'!$N$32=""), $B45&gt;='Personnel Details'!$N$32), 'Personnel Details'!$O$32, IF(AND(NOT('Personnel Details'!$I$32=""), $B45&gt;='Personnel Details'!$I$32), 'Personnel Details'!$J$32, 'Personnel Details'!$E$32)))</f>
        <v/>
      </c>
      <c r="LQ45" s="59" t="str">
        <f>IF(LP$9="", "", IF(AND(NOT('Personnel Details'!$N$32=""), $B45&gt;='Personnel Details'!$N$32), IF('Personnel Details'!$P$32="","", 'Personnel Details'!$P$32), IF(AND(NOT('Personnel Details'!$I$32=""), $B45&gt;='Personnel Details'!$I$32), IF('Personnel Details'!$K$32="", "", 'Personnel Details'!$K$32), IF('Personnel Details'!$F$32="", "", 'Personnel Details'!$F$32))))</f>
        <v/>
      </c>
      <c r="LR45" s="79" t="str">
        <f>IF(LP$9="", "", IF(AND(NOT('Personnel Details'!$N$32=""), $B45&gt;='Personnel Details'!$N$32), 'Personnel Details'!$Q$32, IF(AND(NOT('Personnel Details'!$I$32=""), $B45&gt;='Personnel Details'!$I$32), 'Personnel Details'!$L$32, 'Personnel Details'!$G$32)))</f>
        <v/>
      </c>
      <c r="LS45" s="59">
        <f t="shared" si="115"/>
        <v>0</v>
      </c>
      <c r="LT45" s="53"/>
      <c r="LV45" s="78" t="str">
        <f>IF(LV$9="", "", IF(AND(NOT('Personnel Details'!$N$33=""), $B45&gt;='Personnel Details'!$N$33), 'Personnel Details'!$O$33, IF(AND(NOT('Personnel Details'!$I$33=""), $B45&gt;='Personnel Details'!$I$33), 'Personnel Details'!$J$33, 'Personnel Details'!$E$33)))</f>
        <v/>
      </c>
      <c r="LW45" s="59" t="str">
        <f>IF(LV$9="", "", IF(AND(NOT('Personnel Details'!$N$33=""), $B45&gt;='Personnel Details'!$N$33), IF('Personnel Details'!$P$33="","", 'Personnel Details'!$P$33), IF(AND(NOT('Personnel Details'!$I$33=""), $B45&gt;='Personnel Details'!$I$33), IF('Personnel Details'!$K$33="", "", 'Personnel Details'!$K$33), IF('Personnel Details'!$F$33="", "", 'Personnel Details'!$F$33))))</f>
        <v/>
      </c>
      <c r="LX45" s="79" t="str">
        <f>IF(LV$9="", "", IF(AND(NOT('Personnel Details'!$N$33=""), $B45&gt;='Personnel Details'!$N$33), 'Personnel Details'!$Q$33, IF(AND(NOT('Personnel Details'!$I$33=""), $B45&gt;='Personnel Details'!$I$33), 'Personnel Details'!$L$33, 'Personnel Details'!$G$33)))</f>
        <v/>
      </c>
      <c r="LY45" s="59">
        <f t="shared" si="116"/>
        <v>0</v>
      </c>
      <c r="LZ45" s="53"/>
      <c r="MB45" s="78" t="str">
        <f>IF(MB$9="", "", IF(AND(NOT('Personnel Details'!$N$34=""), $B45&gt;='Personnel Details'!$N$34), 'Personnel Details'!$O$34, IF(AND(NOT('Personnel Details'!$I$34=""), $B45&gt;='Personnel Details'!$I$34), 'Personnel Details'!$J$34, 'Personnel Details'!$E$34)))</f>
        <v/>
      </c>
      <c r="MC45" s="59" t="str">
        <f>IF(MB$9="", "", IF(AND(NOT('Personnel Details'!$N$34=""), $B45&gt;='Personnel Details'!$N$34), IF('Personnel Details'!$P$34="","", 'Personnel Details'!$P$34), IF(AND(NOT('Personnel Details'!$I$34=""), $B45&gt;='Personnel Details'!$I$34), IF('Personnel Details'!$K$34="", "", 'Personnel Details'!$K$34), IF('Personnel Details'!$F$34="", "", 'Personnel Details'!$F$34))))</f>
        <v/>
      </c>
      <c r="MD45" s="79" t="str">
        <f>IF(MB$9="", "", IF(AND(NOT('Personnel Details'!$N$34=""), $B45&gt;='Personnel Details'!$N$34), 'Personnel Details'!$Q$34, IF(AND(NOT('Personnel Details'!$I$34=""), $B45&gt;='Personnel Details'!$I$34), 'Personnel Details'!$L$34, 'Personnel Details'!$G$34)))</f>
        <v/>
      </c>
      <c r="ME45" s="59">
        <f t="shared" si="117"/>
        <v>0</v>
      </c>
      <c r="MF45" s="53"/>
      <c r="MH45" s="78" t="str">
        <f>IF(MH$9="", "", IF(AND(NOT('Personnel Details'!$N$35=""), $B45&gt;='Personnel Details'!$N$35), 'Personnel Details'!$O$35, IF(AND(NOT('Personnel Details'!$I$35=""), $B45&gt;='Personnel Details'!$I$35), 'Personnel Details'!$J$35, 'Personnel Details'!$E$35)))</f>
        <v/>
      </c>
      <c r="MI45" s="59" t="str">
        <f>IF(MH$9="", "", IF(AND(NOT('Personnel Details'!$N$35=""), $B45&gt;='Personnel Details'!$N$35), IF('Personnel Details'!$P$35="","", 'Personnel Details'!$P$35), IF(AND(NOT('Personnel Details'!$I$35=""), $B45&gt;='Personnel Details'!$I$35), IF('Personnel Details'!$K$35="", "", 'Personnel Details'!$K$35), IF('Personnel Details'!$F$35="", "", 'Personnel Details'!$F$35))))</f>
        <v/>
      </c>
      <c r="MJ45" s="79" t="str">
        <f>IF(MH$9="", "", IF(AND(NOT('Personnel Details'!$N$35=""), $B45&gt;='Personnel Details'!$N$35), 'Personnel Details'!$Q$35, IF(AND(NOT('Personnel Details'!$I$35=""), $B45&gt;='Personnel Details'!$I$35), 'Personnel Details'!$L$35, 'Personnel Details'!$G$35)))</f>
        <v/>
      </c>
      <c r="MK45" s="59">
        <f t="shared" si="118"/>
        <v>0</v>
      </c>
      <c r="ML45" s="53"/>
      <c r="MN45" s="78" t="str">
        <f>IF(MN$9="", "", IF(AND(NOT('Personnel Details'!$N$36=""), $B45&gt;='Personnel Details'!$N$36), 'Personnel Details'!$O$36, IF(AND(NOT('Personnel Details'!$I$36=""), $B45&gt;='Personnel Details'!$I$36), 'Personnel Details'!$J$36, 'Personnel Details'!$E$36)))</f>
        <v/>
      </c>
      <c r="MO45" s="59" t="str">
        <f>IF(MN$9="", "", IF(AND(NOT('Personnel Details'!$N$36=""), $B45&gt;='Personnel Details'!$N$36), IF('Personnel Details'!$P$36="","", 'Personnel Details'!$P$36), IF(AND(NOT('Personnel Details'!$I$36=""), $B45&gt;='Personnel Details'!$I$36), IF('Personnel Details'!$K$36="", "", 'Personnel Details'!$K$36), IF('Personnel Details'!$F$36="", "", 'Personnel Details'!$F$36))))</f>
        <v/>
      </c>
      <c r="MP45" s="79" t="str">
        <f>IF(MN$9="", "", IF(AND(NOT('Personnel Details'!$N$36=""), $B45&gt;='Personnel Details'!$N$36), 'Personnel Details'!$Q$36, IF(AND(NOT('Personnel Details'!$I$36=""), $B45&gt;='Personnel Details'!$I$36), 'Personnel Details'!$L$36, 'Personnel Details'!$G$36)))</f>
        <v/>
      </c>
      <c r="MQ45" s="59">
        <f t="shared" si="119"/>
        <v>0</v>
      </c>
      <c r="MR45" s="53"/>
      <c r="MT45" s="78" t="str">
        <f>IF(MT$9="", "", IF(AND(NOT('Personnel Details'!$N$37=""), $B45&gt;='Personnel Details'!$N$37), 'Personnel Details'!$O$37, IF(AND(NOT('Personnel Details'!$I$37=""), $B45&gt;='Personnel Details'!$I$37), 'Personnel Details'!$J$37, 'Personnel Details'!$E$37)))</f>
        <v/>
      </c>
      <c r="MU45" s="59" t="str">
        <f>IF(MT$9="", "", IF(AND(NOT('Personnel Details'!$N$37=""), $B45&gt;='Personnel Details'!$N$37), IF('Personnel Details'!$P$37="","", 'Personnel Details'!$P$37), IF(AND(NOT('Personnel Details'!$I$37=""), $B45&gt;='Personnel Details'!$I$37), IF('Personnel Details'!$K$37="", "", 'Personnel Details'!$K$37), IF('Personnel Details'!$F$37="", "", 'Personnel Details'!$F$37))))</f>
        <v/>
      </c>
      <c r="MV45" s="79" t="str">
        <f>IF(MT$9="", "", IF(AND(NOT('Personnel Details'!$N$37=""), $B45&gt;='Personnel Details'!$N$37), 'Personnel Details'!$Q$37, IF(AND(NOT('Personnel Details'!$I$37=""), $B45&gt;='Personnel Details'!$I$37), 'Personnel Details'!$L$37, 'Personnel Details'!$G$37)))</f>
        <v/>
      </c>
      <c r="MW45" s="59">
        <f t="shared" si="120"/>
        <v>0</v>
      </c>
      <c r="MX45" s="53"/>
      <c r="MZ45" s="78" t="str">
        <f>IF(MZ$9="", "", IF(AND(NOT('Personnel Details'!$N$38=""), $B45&gt;='Personnel Details'!$N$38), 'Personnel Details'!$O$38, IF(AND(NOT('Personnel Details'!$I$38=""), $B45&gt;='Personnel Details'!$I$38), 'Personnel Details'!$J$38, 'Personnel Details'!$E$38)))</f>
        <v/>
      </c>
      <c r="NA45" s="59" t="str">
        <f>IF(MZ$9="", "", IF(AND(NOT('Personnel Details'!$N$38=""), $B45&gt;='Personnel Details'!$N$38), IF('Personnel Details'!$P$38="","", 'Personnel Details'!$P$38), IF(AND(NOT('Personnel Details'!$I$38=""), $B45&gt;='Personnel Details'!$I$38), IF('Personnel Details'!$K$38="", "", 'Personnel Details'!$K$38), IF('Personnel Details'!$F$38="", "", 'Personnel Details'!$F$38))))</f>
        <v/>
      </c>
      <c r="NB45" s="79" t="str">
        <f>IF(MZ$9="", "", IF(AND(NOT('Personnel Details'!$N$38=""), $B45&gt;='Personnel Details'!$N$38), 'Personnel Details'!$Q$38, IF(AND(NOT('Personnel Details'!$I$38=""), $B45&gt;='Personnel Details'!$I$38), 'Personnel Details'!$L$38, 'Personnel Details'!$G$38)))</f>
        <v/>
      </c>
      <c r="NC45" s="59">
        <f t="shared" si="121"/>
        <v>0</v>
      </c>
      <c r="ND45" s="53"/>
      <c r="NF45" s="78" t="str">
        <f>IF(NF$9="", "", IF(AND(NOT('Personnel Details'!$N$39=""), $B45&gt;='Personnel Details'!$N$39), 'Personnel Details'!$O$39, IF(AND(NOT('Personnel Details'!$I$39=""), $B45&gt;='Personnel Details'!$I$39), 'Personnel Details'!$J$39, 'Personnel Details'!$E$39)))</f>
        <v/>
      </c>
      <c r="NG45" s="59" t="str">
        <f>IF(NF$9="", "", IF(AND(NOT('Personnel Details'!$N$39=""), $B45&gt;='Personnel Details'!$N$39), IF('Personnel Details'!$P$39="","", 'Personnel Details'!$P$39), IF(AND(NOT('Personnel Details'!$I$39=""), $B45&gt;='Personnel Details'!$I$39), IF('Personnel Details'!$K$39="", "", 'Personnel Details'!$K$39), IF('Personnel Details'!$F$39="", "", 'Personnel Details'!$F$39))))</f>
        <v/>
      </c>
      <c r="NH45" s="79" t="str">
        <f>IF(NF$9="", "", IF(AND(NOT('Personnel Details'!$N$39=""), $B45&gt;='Personnel Details'!$N$39), 'Personnel Details'!$Q$39, IF(AND(NOT('Personnel Details'!$I$39=""), $B45&gt;='Personnel Details'!$I$39), 'Personnel Details'!$L$39, 'Personnel Details'!$G$39)))</f>
        <v/>
      </c>
      <c r="NI45" s="59">
        <f t="shared" si="122"/>
        <v>0</v>
      </c>
      <c r="NJ45" s="53"/>
      <c r="NL45" s="78" t="str">
        <f>IF(NL$9="", "", IF(AND(NOT('Personnel Details'!$N$40=""), $B45&gt;='Personnel Details'!$N$40), 'Personnel Details'!$O$40, IF(AND(NOT('Personnel Details'!$I$40=""), $B45&gt;='Personnel Details'!$I$40), 'Personnel Details'!$J$40, 'Personnel Details'!$E$40)))</f>
        <v/>
      </c>
      <c r="NM45" s="59" t="str">
        <f>IF(NL$9="", "", IF(AND(NOT('Personnel Details'!$N$40=""), $B45&gt;='Personnel Details'!$N$40), IF('Personnel Details'!$P$40="","", 'Personnel Details'!$P$40), IF(AND(NOT('Personnel Details'!$I$40=""), $B45&gt;='Personnel Details'!$I$40), IF('Personnel Details'!$K$40="", "", 'Personnel Details'!$K$40), IF('Personnel Details'!$F$40="", "", 'Personnel Details'!$F$40))))</f>
        <v/>
      </c>
      <c r="NN45" s="79" t="str">
        <f>IF(NL$9="", "", IF(AND(NOT('Personnel Details'!$N$40=""), $B45&gt;='Personnel Details'!$N$40), 'Personnel Details'!$Q$40, IF(AND(NOT('Personnel Details'!$I$40=""), $B45&gt;='Personnel Details'!$I$40), 'Personnel Details'!$L$40, 'Personnel Details'!$G$40)))</f>
        <v/>
      </c>
      <c r="NO45" s="59">
        <f t="shared" si="123"/>
        <v>0</v>
      </c>
      <c r="NP45" s="53"/>
    </row>
    <row r="46" spans="1:380" x14ac:dyDescent="0.25">
      <c r="A46" s="32"/>
      <c r="B46" s="113">
        <f>IFERROR(IF(B45+1&gt;'Personnel Details'!$U$5, "", B45+1), "")</f>
        <v>43866</v>
      </c>
      <c r="C46" s="32"/>
      <c r="D46" s="120"/>
      <c r="E46" s="13" t="str">
        <f t="shared" si="2"/>
        <v/>
      </c>
      <c r="F46" s="13" t="str">
        <f t="shared" si="33"/>
        <v/>
      </c>
      <c r="G46" s="56" t="str">
        <f t="shared" si="124"/>
        <v/>
      </c>
      <c r="H46" s="16" t="str">
        <f t="shared" si="34"/>
        <v/>
      </c>
      <c r="I46" s="32"/>
      <c r="J46" s="120"/>
      <c r="K46" s="62" t="str">
        <f t="shared" si="3"/>
        <v/>
      </c>
      <c r="L46" s="62" t="str">
        <f t="shared" si="35"/>
        <v/>
      </c>
      <c r="M46" s="65" t="str">
        <f t="shared" si="125"/>
        <v/>
      </c>
      <c r="N46" s="68" t="str">
        <f t="shared" si="36"/>
        <v/>
      </c>
      <c r="O46" s="32"/>
      <c r="P46" s="120"/>
      <c r="Q46" s="62" t="str">
        <f t="shared" si="4"/>
        <v/>
      </c>
      <c r="R46" s="62" t="str">
        <f t="shared" si="37"/>
        <v/>
      </c>
      <c r="S46" s="65" t="str">
        <f t="shared" si="126"/>
        <v/>
      </c>
      <c r="T46" s="68" t="str">
        <f t="shared" si="38"/>
        <v/>
      </c>
      <c r="U46" s="32"/>
      <c r="V46" s="120"/>
      <c r="W46" s="62" t="str">
        <f t="shared" si="5"/>
        <v/>
      </c>
      <c r="X46" s="62" t="str">
        <f t="shared" si="39"/>
        <v/>
      </c>
      <c r="Y46" s="65" t="str">
        <f t="shared" si="127"/>
        <v/>
      </c>
      <c r="Z46" s="68" t="str">
        <f t="shared" si="40"/>
        <v/>
      </c>
      <c r="AA46" s="32"/>
      <c r="AB46" s="120"/>
      <c r="AC46" s="62" t="str">
        <f t="shared" si="6"/>
        <v/>
      </c>
      <c r="AD46" s="62" t="str">
        <f t="shared" si="41"/>
        <v/>
      </c>
      <c r="AE46" s="65" t="str">
        <f t="shared" si="128"/>
        <v/>
      </c>
      <c r="AF46" s="68" t="str">
        <f t="shared" si="42"/>
        <v/>
      </c>
      <c r="AG46" s="32"/>
      <c r="AH46" s="120"/>
      <c r="AI46" s="62" t="str">
        <f t="shared" si="7"/>
        <v/>
      </c>
      <c r="AJ46" s="62" t="str">
        <f t="shared" si="43"/>
        <v/>
      </c>
      <c r="AK46" s="65" t="str">
        <f t="shared" si="129"/>
        <v/>
      </c>
      <c r="AL46" s="68" t="str">
        <f t="shared" si="44"/>
        <v/>
      </c>
      <c r="AM46" s="32"/>
      <c r="AN46" s="120"/>
      <c r="AO46" s="62" t="str">
        <f t="shared" si="8"/>
        <v/>
      </c>
      <c r="AP46" s="62" t="str">
        <f t="shared" si="45"/>
        <v/>
      </c>
      <c r="AQ46" s="65" t="str">
        <f t="shared" si="130"/>
        <v/>
      </c>
      <c r="AR46" s="68" t="str">
        <f t="shared" si="46"/>
        <v/>
      </c>
      <c r="AS46" s="32"/>
      <c r="AT46" s="120"/>
      <c r="AU46" s="62" t="str">
        <f t="shared" si="9"/>
        <v/>
      </c>
      <c r="AV46" s="62" t="str">
        <f t="shared" si="47"/>
        <v/>
      </c>
      <c r="AW46" s="65" t="str">
        <f t="shared" si="131"/>
        <v/>
      </c>
      <c r="AX46" s="68" t="str">
        <f t="shared" si="48"/>
        <v/>
      </c>
      <c r="AY46" s="32"/>
      <c r="AZ46" s="120"/>
      <c r="BA46" s="62" t="str">
        <f t="shared" si="10"/>
        <v/>
      </c>
      <c r="BB46" s="62" t="str">
        <f t="shared" si="49"/>
        <v/>
      </c>
      <c r="BC46" s="65" t="str">
        <f t="shared" si="132"/>
        <v/>
      </c>
      <c r="BD46" s="68" t="str">
        <f t="shared" si="50"/>
        <v/>
      </c>
      <c r="BE46" s="32"/>
      <c r="BF46" s="120"/>
      <c r="BG46" s="62" t="str">
        <f t="shared" si="11"/>
        <v/>
      </c>
      <c r="BH46" s="62" t="str">
        <f t="shared" si="51"/>
        <v/>
      </c>
      <c r="BI46" s="65" t="str">
        <f t="shared" si="133"/>
        <v/>
      </c>
      <c r="BJ46" s="68" t="str">
        <f t="shared" si="52"/>
        <v/>
      </c>
      <c r="BK46" s="32"/>
      <c r="BL46" s="120"/>
      <c r="BM46" s="62" t="str">
        <f t="shared" si="12"/>
        <v/>
      </c>
      <c r="BN46" s="62" t="str">
        <f t="shared" si="53"/>
        <v/>
      </c>
      <c r="BO46" s="65" t="str">
        <f t="shared" si="134"/>
        <v/>
      </c>
      <c r="BP46" s="68" t="str">
        <f t="shared" si="54"/>
        <v/>
      </c>
      <c r="BQ46" s="32"/>
      <c r="BR46" s="120"/>
      <c r="BS46" s="62" t="str">
        <f t="shared" si="13"/>
        <v/>
      </c>
      <c r="BT46" s="62" t="str">
        <f t="shared" si="55"/>
        <v/>
      </c>
      <c r="BU46" s="65" t="str">
        <f t="shared" si="135"/>
        <v/>
      </c>
      <c r="BV46" s="68" t="str">
        <f t="shared" si="56"/>
        <v/>
      </c>
      <c r="BW46" s="32"/>
      <c r="BX46" s="120"/>
      <c r="BY46" s="62" t="str">
        <f t="shared" si="14"/>
        <v/>
      </c>
      <c r="BZ46" s="62" t="str">
        <f t="shared" si="57"/>
        <v/>
      </c>
      <c r="CA46" s="65" t="str">
        <f t="shared" si="136"/>
        <v/>
      </c>
      <c r="CB46" s="68" t="str">
        <f t="shared" si="58"/>
        <v/>
      </c>
      <c r="CC46" s="32"/>
      <c r="CD46" s="120"/>
      <c r="CE46" s="62" t="str">
        <f t="shared" si="15"/>
        <v/>
      </c>
      <c r="CF46" s="62" t="str">
        <f t="shared" si="59"/>
        <v/>
      </c>
      <c r="CG46" s="65" t="str">
        <f t="shared" si="137"/>
        <v/>
      </c>
      <c r="CH46" s="68" t="str">
        <f t="shared" si="60"/>
        <v/>
      </c>
      <c r="CI46" s="32"/>
      <c r="CJ46" s="120"/>
      <c r="CK46" s="62" t="str">
        <f t="shared" si="16"/>
        <v/>
      </c>
      <c r="CL46" s="62" t="str">
        <f t="shared" si="61"/>
        <v/>
      </c>
      <c r="CM46" s="65" t="str">
        <f t="shared" si="138"/>
        <v/>
      </c>
      <c r="CN46" s="68" t="str">
        <f t="shared" si="62"/>
        <v/>
      </c>
      <c r="CO46" s="32"/>
      <c r="CP46" s="120"/>
      <c r="CQ46" s="62" t="str">
        <f t="shared" si="17"/>
        <v/>
      </c>
      <c r="CR46" s="62" t="str">
        <f t="shared" si="63"/>
        <v/>
      </c>
      <c r="CS46" s="65" t="str">
        <f t="shared" si="139"/>
        <v/>
      </c>
      <c r="CT46" s="68" t="str">
        <f t="shared" si="64"/>
        <v/>
      </c>
      <c r="CU46" s="32"/>
      <c r="CV46" s="120"/>
      <c r="CW46" s="62" t="str">
        <f t="shared" si="18"/>
        <v/>
      </c>
      <c r="CX46" s="62" t="str">
        <f t="shared" si="65"/>
        <v/>
      </c>
      <c r="CY46" s="65" t="str">
        <f t="shared" si="140"/>
        <v/>
      </c>
      <c r="CZ46" s="68" t="str">
        <f t="shared" si="66"/>
        <v/>
      </c>
      <c r="DA46" s="32"/>
      <c r="DB46" s="120"/>
      <c r="DC46" s="62" t="str">
        <f t="shared" si="19"/>
        <v/>
      </c>
      <c r="DD46" s="62" t="str">
        <f t="shared" si="67"/>
        <v/>
      </c>
      <c r="DE46" s="65" t="str">
        <f t="shared" si="141"/>
        <v/>
      </c>
      <c r="DF46" s="68" t="str">
        <f t="shared" si="68"/>
        <v/>
      </c>
      <c r="DG46" s="32"/>
      <c r="DH46" s="120"/>
      <c r="DI46" s="62" t="str">
        <f t="shared" si="20"/>
        <v/>
      </c>
      <c r="DJ46" s="62" t="str">
        <f t="shared" si="69"/>
        <v/>
      </c>
      <c r="DK46" s="65" t="str">
        <f t="shared" si="142"/>
        <v/>
      </c>
      <c r="DL46" s="68" t="str">
        <f t="shared" si="70"/>
        <v/>
      </c>
      <c r="DM46" s="32"/>
      <c r="DN46" s="120"/>
      <c r="DO46" s="62" t="str">
        <f t="shared" si="21"/>
        <v/>
      </c>
      <c r="DP46" s="62" t="str">
        <f t="shared" si="71"/>
        <v/>
      </c>
      <c r="DQ46" s="65" t="str">
        <f t="shared" si="143"/>
        <v/>
      </c>
      <c r="DR46" s="68" t="str">
        <f t="shared" si="72"/>
        <v/>
      </c>
      <c r="DS46" s="32"/>
      <c r="DT46" s="120"/>
      <c r="DU46" s="62" t="str">
        <f t="shared" si="22"/>
        <v/>
      </c>
      <c r="DV46" s="62" t="str">
        <f t="shared" si="73"/>
        <v/>
      </c>
      <c r="DW46" s="65" t="str">
        <f t="shared" si="144"/>
        <v/>
      </c>
      <c r="DX46" s="68" t="str">
        <f t="shared" si="74"/>
        <v/>
      </c>
      <c r="DY46" s="32"/>
      <c r="DZ46" s="120"/>
      <c r="EA46" s="62" t="str">
        <f t="shared" si="23"/>
        <v/>
      </c>
      <c r="EB46" s="62" t="str">
        <f t="shared" si="75"/>
        <v/>
      </c>
      <c r="EC46" s="65" t="str">
        <f t="shared" si="145"/>
        <v/>
      </c>
      <c r="ED46" s="68" t="str">
        <f t="shared" si="76"/>
        <v/>
      </c>
      <c r="EE46" s="32"/>
      <c r="EF46" s="120"/>
      <c r="EG46" s="62" t="str">
        <f t="shared" si="24"/>
        <v/>
      </c>
      <c r="EH46" s="62" t="str">
        <f t="shared" si="77"/>
        <v/>
      </c>
      <c r="EI46" s="65" t="str">
        <f t="shared" si="146"/>
        <v/>
      </c>
      <c r="EJ46" s="68" t="str">
        <f t="shared" si="78"/>
        <v/>
      </c>
      <c r="EK46" s="32"/>
      <c r="EL46" s="120"/>
      <c r="EM46" s="62" t="str">
        <f t="shared" si="25"/>
        <v/>
      </c>
      <c r="EN46" s="62" t="str">
        <f t="shared" si="79"/>
        <v/>
      </c>
      <c r="EO46" s="65" t="str">
        <f t="shared" si="147"/>
        <v/>
      </c>
      <c r="EP46" s="68" t="str">
        <f t="shared" si="80"/>
        <v/>
      </c>
      <c r="EQ46" s="32"/>
      <c r="ER46" s="120"/>
      <c r="ES46" s="62" t="str">
        <f t="shared" si="26"/>
        <v/>
      </c>
      <c r="ET46" s="62" t="str">
        <f t="shared" si="81"/>
        <v/>
      </c>
      <c r="EU46" s="65" t="str">
        <f t="shared" si="148"/>
        <v/>
      </c>
      <c r="EV46" s="68" t="str">
        <f t="shared" si="82"/>
        <v/>
      </c>
      <c r="EW46" s="32"/>
      <c r="EX46" s="120"/>
      <c r="EY46" s="62" t="str">
        <f t="shared" si="27"/>
        <v/>
      </c>
      <c r="EZ46" s="62" t="str">
        <f t="shared" si="83"/>
        <v/>
      </c>
      <c r="FA46" s="65" t="str">
        <f t="shared" si="149"/>
        <v/>
      </c>
      <c r="FB46" s="68" t="str">
        <f t="shared" si="84"/>
        <v/>
      </c>
      <c r="FC46" s="32"/>
      <c r="FD46" s="120"/>
      <c r="FE46" s="62" t="str">
        <f t="shared" si="28"/>
        <v/>
      </c>
      <c r="FF46" s="62" t="str">
        <f t="shared" si="85"/>
        <v/>
      </c>
      <c r="FG46" s="65" t="str">
        <f t="shared" si="150"/>
        <v/>
      </c>
      <c r="FH46" s="68" t="str">
        <f t="shared" si="86"/>
        <v/>
      </c>
      <c r="FI46" s="32"/>
      <c r="FJ46" s="120"/>
      <c r="FK46" s="62" t="str">
        <f t="shared" si="29"/>
        <v/>
      </c>
      <c r="FL46" s="62" t="str">
        <f t="shared" si="87"/>
        <v/>
      </c>
      <c r="FM46" s="65" t="str">
        <f t="shared" si="151"/>
        <v/>
      </c>
      <c r="FN46" s="68" t="str">
        <f t="shared" si="88"/>
        <v/>
      </c>
      <c r="FO46" s="32"/>
      <c r="FP46" s="120"/>
      <c r="FQ46" s="62" t="str">
        <f t="shared" si="30"/>
        <v/>
      </c>
      <c r="FR46" s="62" t="str">
        <f t="shared" si="89"/>
        <v/>
      </c>
      <c r="FS46" s="65" t="str">
        <f t="shared" si="152"/>
        <v/>
      </c>
      <c r="FT46" s="68" t="str">
        <f t="shared" si="90"/>
        <v/>
      </c>
      <c r="FU46" s="32"/>
      <c r="FV46" s="120"/>
      <c r="FW46" s="62" t="str">
        <f t="shared" si="31"/>
        <v/>
      </c>
      <c r="FX46" s="62" t="str">
        <f t="shared" si="91"/>
        <v/>
      </c>
      <c r="FY46" s="65" t="str">
        <f t="shared" si="153"/>
        <v/>
      </c>
      <c r="FZ46" s="68" t="str">
        <f t="shared" si="92"/>
        <v/>
      </c>
      <c r="GA46" s="32"/>
      <c r="GC46" s="7" t="str">
        <f t="shared" si="93"/>
        <v>Feb 2020</v>
      </c>
      <c r="GD46" s="7" t="str">
        <f t="shared" ca="1" si="32"/>
        <v/>
      </c>
      <c r="GT46" s="71">
        <f>IF(GT$9="", "", IF(AND(NOT('Personnel Details'!$N$11=""), $B46&gt;='Personnel Details'!$N$11), 'Personnel Details'!$O$11, IF(AND(NOT('Personnel Details'!$I$11=""), $B46&gt;='Personnel Details'!$I$11), 'Personnel Details'!$J$11, 'Personnel Details'!$E$11)))</f>
        <v>0.8</v>
      </c>
      <c r="GU46" s="59" t="str">
        <f>IF(GT$9="", "", IF(AND(NOT('Personnel Details'!$N$11=""), $B46&gt;='Personnel Details'!$N$11), IF('Personnel Details'!$P$11="","", 'Personnel Details'!$P$11), IF(AND(NOT('Personnel Details'!$I$11=""), $B46&gt;='Personnel Details'!$I$11), IF('Personnel Details'!$K$11="", "", 'Personnel Details'!$K$11), IF('Personnel Details'!$F$11="", "", 'Personnel Details'!$F$11))))</f>
        <v/>
      </c>
      <c r="GV46" s="74">
        <f>IF(GT$9="", "", IF(AND(NOT('Personnel Details'!$N$11=""), $B46&gt;='Personnel Details'!$N$11), 'Personnel Details'!$Q$11, IF(AND(NOT('Personnel Details'!$I$11=""), $B46&gt;='Personnel Details'!$I$11), 'Personnel Details'!$L$11, 'Personnel Details'!$G$11)))</f>
        <v>0</v>
      </c>
      <c r="GW46" s="59">
        <f t="shared" si="94"/>
        <v>0</v>
      </c>
      <c r="GX46" s="53"/>
      <c r="GZ46" s="78">
        <f>IF(GZ$9="", "", IF(AND(NOT('Personnel Details'!$N$12=""), $B46&gt;='Personnel Details'!$N$12), 'Personnel Details'!$O$12, IF(AND(NOT('Personnel Details'!$I$12=""), $B46&gt;='Personnel Details'!$I$12), 'Personnel Details'!$J$12, 'Personnel Details'!$E$12)))</f>
        <v>0.8</v>
      </c>
      <c r="HA46" s="59" t="str">
        <f>IF(GZ$9="", "", IF(AND(NOT('Personnel Details'!$N$12=""), $B46&gt;='Personnel Details'!$N$12), IF('Personnel Details'!$P$12="","", 'Personnel Details'!$P$12), IF(AND(NOT('Personnel Details'!$I$12=""), $B46&gt;='Personnel Details'!$I$12), IF('Personnel Details'!$K$12="", "", 'Personnel Details'!$K$12), IF('Personnel Details'!$F$12="", "", 'Personnel Details'!$F$12))))</f>
        <v/>
      </c>
      <c r="HB46" s="79">
        <f>IF(GZ$9="", "", IF(AND(NOT('Personnel Details'!$N$12=""), $B46&gt;='Personnel Details'!$N$12), 'Personnel Details'!$Q$12, IF(AND(NOT('Personnel Details'!$I$12=""), $B46&gt;='Personnel Details'!$I$12), 'Personnel Details'!$L$12, 'Personnel Details'!$G$12)))</f>
        <v>0</v>
      </c>
      <c r="HC46" s="59">
        <f t="shared" si="95"/>
        <v>0</v>
      </c>
      <c r="HD46" s="53"/>
      <c r="HF46" s="78">
        <f>IF(HF$9="", "", IF(AND(NOT('Personnel Details'!$N$13=""), $B46&gt;='Personnel Details'!$N$13), 'Personnel Details'!$O$13, IF(AND(NOT('Personnel Details'!$I$13=""), $B46&gt;='Personnel Details'!$I$13), 'Personnel Details'!$J$13, 'Personnel Details'!$E$13)))</f>
        <v>0.8</v>
      </c>
      <c r="HG46" s="59" t="str">
        <f>IF(HF$9="", "", IF(AND(NOT('Personnel Details'!$N$13=""), $B46&gt;='Personnel Details'!$N$13), IF('Personnel Details'!$P$13="","", 'Personnel Details'!$P$13), IF(AND(NOT('Personnel Details'!$I$13=""), $B46&gt;='Personnel Details'!$I$13), IF('Personnel Details'!$K$13="", "", 'Personnel Details'!$K$13), IF('Personnel Details'!$F$13="", "", 'Personnel Details'!$F$13))))</f>
        <v/>
      </c>
      <c r="HH46" s="79">
        <f>IF(HF$9="", "", IF(AND(NOT('Personnel Details'!$N$13=""), $B46&gt;='Personnel Details'!$N$13), 'Personnel Details'!$Q$13, IF(AND(NOT('Personnel Details'!$I$13=""), $B46&gt;='Personnel Details'!$I$13), 'Personnel Details'!$L$13, 'Personnel Details'!$G$13)))</f>
        <v>0</v>
      </c>
      <c r="HI46" s="59">
        <f t="shared" si="96"/>
        <v>0</v>
      </c>
      <c r="HJ46" s="53"/>
      <c r="HL46" s="78">
        <f>IF(HL$9="", "", IF(AND(NOT('Personnel Details'!$N$14=""), $B46&gt;='Personnel Details'!$N$14), 'Personnel Details'!$O$14, IF(AND(NOT('Personnel Details'!$I$14=""), $B46&gt;='Personnel Details'!$I$14), 'Personnel Details'!$J$14, 'Personnel Details'!$E$14)))</f>
        <v>0.8</v>
      </c>
      <c r="HM46" s="59">
        <f>IF(HL$9="", "", IF(AND(NOT('Personnel Details'!$N$14=""), $B46&gt;='Personnel Details'!$N$14), IF('Personnel Details'!$P$14="","", 'Personnel Details'!$P$14), IF(AND(NOT('Personnel Details'!$I$14=""), $B46&gt;='Personnel Details'!$I$14), IF('Personnel Details'!$K$14="", "", 'Personnel Details'!$K$14), IF('Personnel Details'!$F$14="", "", 'Personnel Details'!$F$14))))</f>
        <v>2000</v>
      </c>
      <c r="HN46" s="79">
        <f>IF(HL$9="", "", IF(AND(NOT('Personnel Details'!$N$14=""), $B46&gt;='Personnel Details'!$N$14), 'Personnel Details'!$Q$14, IF(AND(NOT('Personnel Details'!$I$14=""), $B46&gt;='Personnel Details'!$I$14), 'Personnel Details'!$L$14, 'Personnel Details'!$G$14)))</f>
        <v>0.85</v>
      </c>
      <c r="HO46" s="59">
        <f t="shared" si="97"/>
        <v>0</v>
      </c>
      <c r="HP46" s="53"/>
      <c r="HR46" s="78" t="str">
        <f>IF(HR$9="", "", IF(AND(NOT('Personnel Details'!$N$15=""), $B46&gt;='Personnel Details'!$N$15), 'Personnel Details'!$O$15, IF(AND(NOT('Personnel Details'!$I$15=""), $B46&gt;='Personnel Details'!$I$15), 'Personnel Details'!$J$15, 'Personnel Details'!$E$15)))</f>
        <v/>
      </c>
      <c r="HS46" s="59" t="str">
        <f>IF(HR$9="", "", IF(AND(NOT('Personnel Details'!$N$15=""), $B46&gt;='Personnel Details'!$N$15), IF('Personnel Details'!$P$15="","", 'Personnel Details'!$P$15), IF(AND(NOT('Personnel Details'!$I$15=""), $B46&gt;='Personnel Details'!$I$15), IF('Personnel Details'!$K$15="", "", 'Personnel Details'!$K$15), IF('Personnel Details'!$F$15="", "", 'Personnel Details'!$F$15))))</f>
        <v/>
      </c>
      <c r="HT46" s="79" t="str">
        <f>IF(HR$9="", "", IF(AND(NOT('Personnel Details'!$N$15=""), $B46&gt;='Personnel Details'!$N$15), 'Personnel Details'!$Q$15, IF(AND(NOT('Personnel Details'!$I$15=""), $B46&gt;='Personnel Details'!$I$15), 'Personnel Details'!$L$15, 'Personnel Details'!$G$15)))</f>
        <v/>
      </c>
      <c r="HU46" s="59">
        <f t="shared" si="98"/>
        <v>0</v>
      </c>
      <c r="HV46" s="53"/>
      <c r="HX46" s="78" t="str">
        <f>IF(HX$9="", "", IF(AND(NOT('Personnel Details'!$N$16=""), $B46&gt;='Personnel Details'!$N$16), 'Personnel Details'!$O$16, IF(AND(NOT('Personnel Details'!$I$16=""), $B46&gt;='Personnel Details'!$I$16), 'Personnel Details'!$J$16, 'Personnel Details'!$E$16)))</f>
        <v/>
      </c>
      <c r="HY46" s="59" t="str">
        <f>IF(HX$9="", "", IF(AND(NOT('Personnel Details'!$N$16=""), $B46&gt;='Personnel Details'!$N$16), IF('Personnel Details'!$P$16="","", 'Personnel Details'!$P$16), IF(AND(NOT('Personnel Details'!$I$16=""), $B46&gt;='Personnel Details'!$I$16), IF('Personnel Details'!$K$16="", "", 'Personnel Details'!$K$16), IF('Personnel Details'!$F$16="", "", 'Personnel Details'!$F$16))))</f>
        <v/>
      </c>
      <c r="HZ46" s="79" t="str">
        <f>IF(HX$9="", "", IF(AND(NOT('Personnel Details'!$N$16=""), $B46&gt;='Personnel Details'!$N$16), 'Personnel Details'!$Q$16, IF(AND(NOT('Personnel Details'!$I$16=""), $B46&gt;='Personnel Details'!$I$16), 'Personnel Details'!$L$16, 'Personnel Details'!$G$16)))</f>
        <v/>
      </c>
      <c r="IA46" s="59">
        <f t="shared" si="99"/>
        <v>0</v>
      </c>
      <c r="IB46" s="53"/>
      <c r="ID46" s="78" t="str">
        <f>IF(ID$9="", "", IF(AND(NOT('Personnel Details'!$N$17=""), $B46&gt;='Personnel Details'!$N$17), 'Personnel Details'!$O$17, IF(AND(NOT('Personnel Details'!$I$17=""), $B46&gt;='Personnel Details'!$I$17), 'Personnel Details'!$J$17, 'Personnel Details'!$E$17)))</f>
        <v/>
      </c>
      <c r="IE46" s="59" t="str">
        <f>IF(ID$9="", "", IF(AND(NOT('Personnel Details'!$N$17=""), $B46&gt;='Personnel Details'!$N$17), IF('Personnel Details'!$P$17="","", 'Personnel Details'!$P$17), IF(AND(NOT('Personnel Details'!$I$17=""), $B46&gt;='Personnel Details'!$I$17), IF('Personnel Details'!$K$17="", "", 'Personnel Details'!$K$17), IF('Personnel Details'!$F$17="", "", 'Personnel Details'!$F$17))))</f>
        <v/>
      </c>
      <c r="IF46" s="79" t="str">
        <f>IF(ID$9="", "", IF(AND(NOT('Personnel Details'!$N$17=""), $B46&gt;='Personnel Details'!$N$17), 'Personnel Details'!$Q$17, IF(AND(NOT('Personnel Details'!$I$17=""), $B46&gt;='Personnel Details'!$I$17), 'Personnel Details'!$L$17, 'Personnel Details'!$G$17)))</f>
        <v/>
      </c>
      <c r="IG46" s="59">
        <f t="shared" si="100"/>
        <v>0</v>
      </c>
      <c r="IH46" s="53"/>
      <c r="IJ46" s="78" t="str">
        <f>IF(IJ$9="", "", IF(AND(NOT('Personnel Details'!$N$18=""), $B46&gt;='Personnel Details'!$N$18), 'Personnel Details'!$O$18, IF(AND(NOT('Personnel Details'!$I$18=""), $B46&gt;='Personnel Details'!$I$18), 'Personnel Details'!$J$18, 'Personnel Details'!$E$18)))</f>
        <v/>
      </c>
      <c r="IK46" s="59" t="str">
        <f>IF(IJ$9="", "", IF(AND(NOT('Personnel Details'!$N$18=""), $B46&gt;='Personnel Details'!$N$18), IF('Personnel Details'!$P$18="","", 'Personnel Details'!$P$18), IF(AND(NOT('Personnel Details'!$I$18=""), $B46&gt;='Personnel Details'!$I$18), IF('Personnel Details'!$K$18="", "", 'Personnel Details'!$K$18), IF('Personnel Details'!$F$18="", "", 'Personnel Details'!$F$18))))</f>
        <v/>
      </c>
      <c r="IL46" s="79" t="str">
        <f>IF(IJ$9="", "", IF(AND(NOT('Personnel Details'!$N$18=""), $B46&gt;='Personnel Details'!$N$18), 'Personnel Details'!$Q$18, IF(AND(NOT('Personnel Details'!$I$18=""), $B46&gt;='Personnel Details'!$I$18), 'Personnel Details'!$L$18, 'Personnel Details'!$G$18)))</f>
        <v/>
      </c>
      <c r="IM46" s="59">
        <f t="shared" si="101"/>
        <v>0</v>
      </c>
      <c r="IN46" s="53"/>
      <c r="IP46" s="78" t="str">
        <f>IF(IP$9="", "", IF(AND(NOT('Personnel Details'!$N$19=""), $B46&gt;='Personnel Details'!$N$19), 'Personnel Details'!$O$19, IF(AND(NOT('Personnel Details'!$I$19=""), $B46&gt;='Personnel Details'!$I$19), 'Personnel Details'!$J$19, 'Personnel Details'!$E$19)))</f>
        <v/>
      </c>
      <c r="IQ46" s="59" t="str">
        <f>IF(IP$9="", "", IF(AND(NOT('Personnel Details'!$N$19=""), $B46&gt;='Personnel Details'!$N$19), IF('Personnel Details'!$P$19="","", 'Personnel Details'!$P$19), IF(AND(NOT('Personnel Details'!$I$19=""), $B46&gt;='Personnel Details'!$I$19), IF('Personnel Details'!$K$19="", "", 'Personnel Details'!$K$19), IF('Personnel Details'!$F$19="", "", 'Personnel Details'!$F$19))))</f>
        <v/>
      </c>
      <c r="IR46" s="79" t="str">
        <f>IF(IP$9="", "", IF(AND(NOT('Personnel Details'!$N$19=""), $B46&gt;='Personnel Details'!$N$19), 'Personnel Details'!$Q$19, IF(AND(NOT('Personnel Details'!$I$19=""), $B46&gt;='Personnel Details'!$I$19), 'Personnel Details'!$L$19, 'Personnel Details'!$G$19)))</f>
        <v/>
      </c>
      <c r="IS46" s="59">
        <f t="shared" si="102"/>
        <v>0</v>
      </c>
      <c r="IT46" s="53"/>
      <c r="IV46" s="78" t="str">
        <f>IF(IV$9="", "", IF(AND(NOT('Personnel Details'!$N$20=""), $B46&gt;='Personnel Details'!$N$20), 'Personnel Details'!$O$20, IF(AND(NOT('Personnel Details'!$I$20=""), $B46&gt;='Personnel Details'!$I$20), 'Personnel Details'!$J$20, 'Personnel Details'!$E$20)))</f>
        <v/>
      </c>
      <c r="IW46" s="59" t="str">
        <f>IF(IV$9="", "", IF(AND(NOT('Personnel Details'!$N$20=""), $B46&gt;='Personnel Details'!$N$20), IF('Personnel Details'!$P$20="","", 'Personnel Details'!$P$20), IF(AND(NOT('Personnel Details'!$I$20=""), $B46&gt;='Personnel Details'!$I$20), IF('Personnel Details'!$K$20="", "", 'Personnel Details'!$K$20), IF('Personnel Details'!$F$20="", "", 'Personnel Details'!$F$20))))</f>
        <v/>
      </c>
      <c r="IX46" s="79" t="str">
        <f>IF(IV$9="", "", IF(AND(NOT('Personnel Details'!$N$20=""), $B46&gt;='Personnel Details'!$N$20), 'Personnel Details'!$Q$20, IF(AND(NOT('Personnel Details'!$I$20=""), $B46&gt;='Personnel Details'!$I$20), 'Personnel Details'!$L$20, 'Personnel Details'!$G$20)))</f>
        <v/>
      </c>
      <c r="IY46" s="59">
        <f t="shared" si="103"/>
        <v>0</v>
      </c>
      <c r="IZ46" s="53"/>
      <c r="JB46" s="78" t="str">
        <f>IF(JB$9="", "", IF(AND(NOT('Personnel Details'!$N$21=""), $B46&gt;='Personnel Details'!$N$21), 'Personnel Details'!$O$21, IF(AND(NOT('Personnel Details'!$I$21=""), $B46&gt;='Personnel Details'!$I$21), 'Personnel Details'!$J$21, 'Personnel Details'!$E$21)))</f>
        <v/>
      </c>
      <c r="JC46" s="59" t="str">
        <f>IF(JB$9="", "", IF(AND(NOT('Personnel Details'!$N$21=""), $B46&gt;='Personnel Details'!$N$21), IF('Personnel Details'!$P$21="","", 'Personnel Details'!$P$21), IF(AND(NOT('Personnel Details'!$I$21=""), $B46&gt;='Personnel Details'!$I$21), IF('Personnel Details'!$K$21="", "", 'Personnel Details'!$K$21), IF('Personnel Details'!$F$21="", "", 'Personnel Details'!$F$21))))</f>
        <v/>
      </c>
      <c r="JD46" s="79" t="str">
        <f>IF(JB$9="", "", IF(AND(NOT('Personnel Details'!$N$21=""), $B46&gt;='Personnel Details'!$N$21), 'Personnel Details'!$Q$21, IF(AND(NOT('Personnel Details'!$I$21=""), $B46&gt;='Personnel Details'!$I$21), 'Personnel Details'!$L$21, 'Personnel Details'!$G$21)))</f>
        <v/>
      </c>
      <c r="JE46" s="59">
        <f t="shared" si="104"/>
        <v>0</v>
      </c>
      <c r="JF46" s="53"/>
      <c r="JH46" s="78" t="str">
        <f>IF(JH$9="", "", IF(AND(NOT('Personnel Details'!$N$22=""), $B46&gt;='Personnel Details'!$N$22), 'Personnel Details'!$O$22, IF(AND(NOT('Personnel Details'!$I$22=""), $B46&gt;='Personnel Details'!$I$22), 'Personnel Details'!$J$22, 'Personnel Details'!$E$22)))</f>
        <v/>
      </c>
      <c r="JI46" s="59" t="str">
        <f>IF(JH$9="", "", IF(AND(NOT('Personnel Details'!$N$22=""), $B46&gt;='Personnel Details'!$N$22), IF('Personnel Details'!$P$22="","", 'Personnel Details'!$P$22), IF(AND(NOT('Personnel Details'!$I$22=""), $B46&gt;='Personnel Details'!$I$22), IF('Personnel Details'!$K$22="", "", 'Personnel Details'!$K$22), IF('Personnel Details'!$F$22="", "", 'Personnel Details'!$F$22))))</f>
        <v/>
      </c>
      <c r="JJ46" s="79" t="str">
        <f>IF(JH$9="", "", IF(AND(NOT('Personnel Details'!$N$22=""), $B46&gt;='Personnel Details'!$N$22), 'Personnel Details'!$Q$22, IF(AND(NOT('Personnel Details'!$I$22=""), $B46&gt;='Personnel Details'!$I$22), 'Personnel Details'!$L$22, 'Personnel Details'!$G$22)))</f>
        <v/>
      </c>
      <c r="JK46" s="59">
        <f t="shared" si="105"/>
        <v>0</v>
      </c>
      <c r="JL46" s="53"/>
      <c r="JN46" s="78" t="str">
        <f>IF(JN$9="", "", IF(AND(NOT('Personnel Details'!$N$23=""), $B46&gt;='Personnel Details'!$N$23), 'Personnel Details'!$O$23, IF(AND(NOT('Personnel Details'!$I$23=""), $B46&gt;='Personnel Details'!$I$23), 'Personnel Details'!$J$23, 'Personnel Details'!$E$23)))</f>
        <v/>
      </c>
      <c r="JO46" s="59" t="str">
        <f>IF(JN$9="", "", IF(AND(NOT('Personnel Details'!$N$23=""), $B46&gt;='Personnel Details'!$N$23), IF('Personnel Details'!$P$23="","", 'Personnel Details'!$P$23), IF(AND(NOT('Personnel Details'!$I$23=""), $B46&gt;='Personnel Details'!$I$23), IF('Personnel Details'!$K$23="", "", 'Personnel Details'!$K$23), IF('Personnel Details'!$F$23="", "", 'Personnel Details'!$F$23))))</f>
        <v/>
      </c>
      <c r="JP46" s="79" t="str">
        <f>IF(JN$9="", "", IF(AND(NOT('Personnel Details'!$N$23=""), $B46&gt;='Personnel Details'!$N$23), 'Personnel Details'!$Q$23, IF(AND(NOT('Personnel Details'!$I$23=""), $B46&gt;='Personnel Details'!$I$23), 'Personnel Details'!$L$23, 'Personnel Details'!$G$23)))</f>
        <v/>
      </c>
      <c r="JQ46" s="59">
        <f t="shared" si="106"/>
        <v>0</v>
      </c>
      <c r="JR46" s="53"/>
      <c r="JT46" s="78" t="str">
        <f>IF(JT$9="", "", IF(AND(NOT('Personnel Details'!$N$24=""), $B46&gt;='Personnel Details'!$N$24), 'Personnel Details'!$O$24, IF(AND(NOT('Personnel Details'!$I$24=""), $B46&gt;='Personnel Details'!$I$24), 'Personnel Details'!$J$24, 'Personnel Details'!$E$24)))</f>
        <v/>
      </c>
      <c r="JU46" s="59" t="str">
        <f>IF(JT$9="", "", IF(AND(NOT('Personnel Details'!$N$24=""), $B46&gt;='Personnel Details'!$N$24), IF('Personnel Details'!$P$24="","", 'Personnel Details'!$P$24), IF(AND(NOT('Personnel Details'!$I$24=""), $B46&gt;='Personnel Details'!$I$24), IF('Personnel Details'!$K$24="", "", 'Personnel Details'!$K$24), IF('Personnel Details'!$F$24="", "", 'Personnel Details'!$F$24))))</f>
        <v/>
      </c>
      <c r="JV46" s="79" t="str">
        <f>IF(JT$9="", "", IF(AND(NOT('Personnel Details'!$N$24=""), $B46&gt;='Personnel Details'!$N$24), 'Personnel Details'!$Q$24, IF(AND(NOT('Personnel Details'!$I$24=""), $B46&gt;='Personnel Details'!$I$24), 'Personnel Details'!$L$24, 'Personnel Details'!$G$24)))</f>
        <v/>
      </c>
      <c r="JW46" s="59">
        <f t="shared" si="107"/>
        <v>0</v>
      </c>
      <c r="JX46" s="53"/>
      <c r="JZ46" s="78" t="str">
        <f>IF(JZ$9="", "", IF(AND(NOT('Personnel Details'!$N$25=""), $B46&gt;='Personnel Details'!$N$25), 'Personnel Details'!$O$25, IF(AND(NOT('Personnel Details'!$I$25=""), $B46&gt;='Personnel Details'!$I$25), 'Personnel Details'!$J$25, 'Personnel Details'!$E$25)))</f>
        <v/>
      </c>
      <c r="KA46" s="59" t="str">
        <f>IF(JZ$9="", "", IF(AND(NOT('Personnel Details'!$N$25=""), $B46&gt;='Personnel Details'!$N$25), IF('Personnel Details'!$P$25="","", 'Personnel Details'!$P$25), IF(AND(NOT('Personnel Details'!$I$25=""), $B46&gt;='Personnel Details'!$I$25), IF('Personnel Details'!$K$25="", "", 'Personnel Details'!$K$25), IF('Personnel Details'!$F$25="", "", 'Personnel Details'!$F$25))))</f>
        <v/>
      </c>
      <c r="KB46" s="79" t="str">
        <f>IF(JZ$9="", "", IF(AND(NOT('Personnel Details'!$N$25=""), $B46&gt;='Personnel Details'!$N$25), 'Personnel Details'!$Q$25, IF(AND(NOT('Personnel Details'!$I$25=""), $B46&gt;='Personnel Details'!$I$25), 'Personnel Details'!$L$25, 'Personnel Details'!$G$25)))</f>
        <v/>
      </c>
      <c r="KC46" s="59">
        <f t="shared" si="108"/>
        <v>0</v>
      </c>
      <c r="KD46" s="53"/>
      <c r="KF46" s="78" t="str">
        <f>IF(KF$9="", "", IF(AND(NOT('Personnel Details'!$N$26=""), $B46&gt;='Personnel Details'!$N$26), 'Personnel Details'!$O$26, IF(AND(NOT('Personnel Details'!$I$26=""), $B46&gt;='Personnel Details'!$I$26), 'Personnel Details'!$J$26, 'Personnel Details'!$E$26)))</f>
        <v/>
      </c>
      <c r="KG46" s="59" t="str">
        <f>IF(KF$9="", "", IF(AND(NOT('Personnel Details'!$N$26=""), $B46&gt;='Personnel Details'!$N$26), IF('Personnel Details'!$P$26="","", 'Personnel Details'!$P$26), IF(AND(NOT('Personnel Details'!$I$26=""), $B46&gt;='Personnel Details'!$I$26), IF('Personnel Details'!$K$26="", "", 'Personnel Details'!$K$26), IF('Personnel Details'!$F$26="", "", 'Personnel Details'!$F$26))))</f>
        <v/>
      </c>
      <c r="KH46" s="79" t="str">
        <f>IF(KF$9="", "", IF(AND(NOT('Personnel Details'!$N$26=""), $B46&gt;='Personnel Details'!$N$26), 'Personnel Details'!$Q$26, IF(AND(NOT('Personnel Details'!$I$26=""), $B46&gt;='Personnel Details'!$I$26), 'Personnel Details'!$L$26, 'Personnel Details'!$G$26)))</f>
        <v/>
      </c>
      <c r="KI46" s="59">
        <f t="shared" si="109"/>
        <v>0</v>
      </c>
      <c r="KJ46" s="53"/>
      <c r="KL46" s="78" t="str">
        <f>IF(KL$9="", "", IF(AND(NOT('Personnel Details'!$N$27=""), $B46&gt;='Personnel Details'!$N$27), 'Personnel Details'!$O$27, IF(AND(NOT('Personnel Details'!$I$27=""), $B46&gt;='Personnel Details'!$I$27), 'Personnel Details'!$J$27, 'Personnel Details'!$E$27)))</f>
        <v/>
      </c>
      <c r="KM46" s="59" t="str">
        <f>IF(KL$9="", "", IF(AND(NOT('Personnel Details'!$N$27=""), $B46&gt;='Personnel Details'!$N$27), IF('Personnel Details'!$P$27="","", 'Personnel Details'!$P$27), IF(AND(NOT('Personnel Details'!$I$27=""), $B46&gt;='Personnel Details'!$I$27), IF('Personnel Details'!$K$27="", "", 'Personnel Details'!$K$27), IF('Personnel Details'!$F$27="", "", 'Personnel Details'!$F$27))))</f>
        <v/>
      </c>
      <c r="KN46" s="79" t="str">
        <f>IF(KL$9="", "", IF(AND(NOT('Personnel Details'!$N$27=""), $B46&gt;='Personnel Details'!$N$27), 'Personnel Details'!$Q$27, IF(AND(NOT('Personnel Details'!$I$27=""), $B46&gt;='Personnel Details'!$I$27), 'Personnel Details'!$L$27, 'Personnel Details'!$G$27)))</f>
        <v/>
      </c>
      <c r="KO46" s="59">
        <f t="shared" si="110"/>
        <v>0</v>
      </c>
      <c r="KP46" s="53"/>
      <c r="KR46" s="78" t="str">
        <f>IF(KR$9="", "", IF(AND(NOT('Personnel Details'!$N$28=""), $B46&gt;='Personnel Details'!$N$28), 'Personnel Details'!$O$28, IF(AND(NOT('Personnel Details'!$I$28=""), $B46&gt;='Personnel Details'!$I$28), 'Personnel Details'!$J$28, 'Personnel Details'!$E$28)))</f>
        <v/>
      </c>
      <c r="KS46" s="59" t="str">
        <f>IF(KR$9="", "", IF(AND(NOT('Personnel Details'!$N$28=""), $B46&gt;='Personnel Details'!$N$28), IF('Personnel Details'!$P$28="","", 'Personnel Details'!$P$28), IF(AND(NOT('Personnel Details'!$I$28=""), $B46&gt;='Personnel Details'!$I$28), IF('Personnel Details'!$K$28="", "", 'Personnel Details'!$K$28), IF('Personnel Details'!$F$28="", "", 'Personnel Details'!$F$28))))</f>
        <v/>
      </c>
      <c r="KT46" s="79" t="str">
        <f>IF(KR$9="", "", IF(AND(NOT('Personnel Details'!$N$28=""), $B46&gt;='Personnel Details'!$N$28), 'Personnel Details'!$Q$28, IF(AND(NOT('Personnel Details'!$I$28=""), $B46&gt;='Personnel Details'!$I$28), 'Personnel Details'!$L$28, 'Personnel Details'!$G$28)))</f>
        <v/>
      </c>
      <c r="KU46" s="59">
        <f t="shared" si="111"/>
        <v>0</v>
      </c>
      <c r="KV46" s="53"/>
      <c r="KX46" s="78" t="str">
        <f>IF(KX$9="", "", IF(AND(NOT('Personnel Details'!$N$29=""), $B46&gt;='Personnel Details'!$N$29), 'Personnel Details'!$O$29, IF(AND(NOT('Personnel Details'!$I$29=""), $B46&gt;='Personnel Details'!$I$29), 'Personnel Details'!$J$29, 'Personnel Details'!$E$29)))</f>
        <v/>
      </c>
      <c r="KY46" s="59" t="str">
        <f>IF(KX$9="", "", IF(AND(NOT('Personnel Details'!$N$29=""), $B46&gt;='Personnel Details'!$N$29), IF('Personnel Details'!$P$29="","", 'Personnel Details'!$P$29), IF(AND(NOT('Personnel Details'!$I$29=""), $B46&gt;='Personnel Details'!$I$29), IF('Personnel Details'!$K$29="", "", 'Personnel Details'!$K$29), IF('Personnel Details'!$F$29="", "", 'Personnel Details'!$F$29))))</f>
        <v/>
      </c>
      <c r="KZ46" s="79" t="str">
        <f>IF(KX$9="", "", IF(AND(NOT('Personnel Details'!$N$29=""), $B46&gt;='Personnel Details'!$N$29), 'Personnel Details'!$Q$29, IF(AND(NOT('Personnel Details'!$I$29=""), $B46&gt;='Personnel Details'!$I$29), 'Personnel Details'!$L$29, 'Personnel Details'!$G$29)))</f>
        <v/>
      </c>
      <c r="LA46" s="59">
        <f t="shared" si="112"/>
        <v>0</v>
      </c>
      <c r="LB46" s="53"/>
      <c r="LD46" s="78" t="str">
        <f>IF(LD$9="", "", IF(AND(NOT('Personnel Details'!$N$30=""), $B46&gt;='Personnel Details'!$N$30), 'Personnel Details'!$O$30, IF(AND(NOT('Personnel Details'!$I$30=""), $B46&gt;='Personnel Details'!$I$30), 'Personnel Details'!$J$30, 'Personnel Details'!$E$30)))</f>
        <v/>
      </c>
      <c r="LE46" s="59" t="str">
        <f>IF(LD$9="", "", IF(AND(NOT('Personnel Details'!$N$30=""), $B46&gt;='Personnel Details'!$N$30), IF('Personnel Details'!$P$30="","", 'Personnel Details'!$P$30), IF(AND(NOT('Personnel Details'!$I$30=""), $B46&gt;='Personnel Details'!$I$30), IF('Personnel Details'!$K$30="", "", 'Personnel Details'!$K$30), IF('Personnel Details'!$F$30="", "", 'Personnel Details'!$F$30))))</f>
        <v/>
      </c>
      <c r="LF46" s="79" t="str">
        <f>IF(LD$9="", "", IF(AND(NOT('Personnel Details'!$N$30=""), $B46&gt;='Personnel Details'!$N$30), 'Personnel Details'!$Q$30, IF(AND(NOT('Personnel Details'!$I$30=""), $B46&gt;='Personnel Details'!$I$30), 'Personnel Details'!$L$30, 'Personnel Details'!$G$30)))</f>
        <v/>
      </c>
      <c r="LG46" s="59">
        <f t="shared" si="113"/>
        <v>0</v>
      </c>
      <c r="LH46" s="53"/>
      <c r="LJ46" s="78" t="str">
        <f>IF(LJ$9="", "", IF(AND(NOT('Personnel Details'!$N$31=""), $B46&gt;='Personnel Details'!$N$31), 'Personnel Details'!$O$31, IF(AND(NOT('Personnel Details'!$I$31=""), $B46&gt;='Personnel Details'!$I$31), 'Personnel Details'!$J$31, 'Personnel Details'!$E$31)))</f>
        <v/>
      </c>
      <c r="LK46" s="59" t="str">
        <f>IF(LJ$9="", "", IF(AND(NOT('Personnel Details'!$N$31=""), $B46&gt;='Personnel Details'!$N$31), IF('Personnel Details'!$P$31="","", 'Personnel Details'!$P$31), IF(AND(NOT('Personnel Details'!$I$31=""), $B46&gt;='Personnel Details'!$I$31), IF('Personnel Details'!$K$31="", "", 'Personnel Details'!$K$31), IF('Personnel Details'!$F$31="", "", 'Personnel Details'!$F$31))))</f>
        <v/>
      </c>
      <c r="LL46" s="79" t="str">
        <f>IF(LJ$9="", "", IF(AND(NOT('Personnel Details'!$N$31=""), $B46&gt;='Personnel Details'!$N$31), 'Personnel Details'!$Q$31, IF(AND(NOT('Personnel Details'!$I$31=""), $B46&gt;='Personnel Details'!$I$31), 'Personnel Details'!$L$31, 'Personnel Details'!$G$31)))</f>
        <v/>
      </c>
      <c r="LM46" s="59">
        <f t="shared" si="114"/>
        <v>0</v>
      </c>
      <c r="LN46" s="53"/>
      <c r="LP46" s="78" t="str">
        <f>IF(LP$9="", "", IF(AND(NOT('Personnel Details'!$N$32=""), $B46&gt;='Personnel Details'!$N$32), 'Personnel Details'!$O$32, IF(AND(NOT('Personnel Details'!$I$32=""), $B46&gt;='Personnel Details'!$I$32), 'Personnel Details'!$J$32, 'Personnel Details'!$E$32)))</f>
        <v/>
      </c>
      <c r="LQ46" s="59" t="str">
        <f>IF(LP$9="", "", IF(AND(NOT('Personnel Details'!$N$32=""), $B46&gt;='Personnel Details'!$N$32), IF('Personnel Details'!$P$32="","", 'Personnel Details'!$P$32), IF(AND(NOT('Personnel Details'!$I$32=""), $B46&gt;='Personnel Details'!$I$32), IF('Personnel Details'!$K$32="", "", 'Personnel Details'!$K$32), IF('Personnel Details'!$F$32="", "", 'Personnel Details'!$F$32))))</f>
        <v/>
      </c>
      <c r="LR46" s="79" t="str">
        <f>IF(LP$9="", "", IF(AND(NOT('Personnel Details'!$N$32=""), $B46&gt;='Personnel Details'!$N$32), 'Personnel Details'!$Q$32, IF(AND(NOT('Personnel Details'!$I$32=""), $B46&gt;='Personnel Details'!$I$32), 'Personnel Details'!$L$32, 'Personnel Details'!$G$32)))</f>
        <v/>
      </c>
      <c r="LS46" s="59">
        <f t="shared" si="115"/>
        <v>0</v>
      </c>
      <c r="LT46" s="53"/>
      <c r="LV46" s="78" t="str">
        <f>IF(LV$9="", "", IF(AND(NOT('Personnel Details'!$N$33=""), $B46&gt;='Personnel Details'!$N$33), 'Personnel Details'!$O$33, IF(AND(NOT('Personnel Details'!$I$33=""), $B46&gt;='Personnel Details'!$I$33), 'Personnel Details'!$J$33, 'Personnel Details'!$E$33)))</f>
        <v/>
      </c>
      <c r="LW46" s="59" t="str">
        <f>IF(LV$9="", "", IF(AND(NOT('Personnel Details'!$N$33=""), $B46&gt;='Personnel Details'!$N$33), IF('Personnel Details'!$P$33="","", 'Personnel Details'!$P$33), IF(AND(NOT('Personnel Details'!$I$33=""), $B46&gt;='Personnel Details'!$I$33), IF('Personnel Details'!$K$33="", "", 'Personnel Details'!$K$33), IF('Personnel Details'!$F$33="", "", 'Personnel Details'!$F$33))))</f>
        <v/>
      </c>
      <c r="LX46" s="79" t="str">
        <f>IF(LV$9="", "", IF(AND(NOT('Personnel Details'!$N$33=""), $B46&gt;='Personnel Details'!$N$33), 'Personnel Details'!$Q$33, IF(AND(NOT('Personnel Details'!$I$33=""), $B46&gt;='Personnel Details'!$I$33), 'Personnel Details'!$L$33, 'Personnel Details'!$G$33)))</f>
        <v/>
      </c>
      <c r="LY46" s="59">
        <f t="shared" si="116"/>
        <v>0</v>
      </c>
      <c r="LZ46" s="53"/>
      <c r="MB46" s="78" t="str">
        <f>IF(MB$9="", "", IF(AND(NOT('Personnel Details'!$N$34=""), $B46&gt;='Personnel Details'!$N$34), 'Personnel Details'!$O$34, IF(AND(NOT('Personnel Details'!$I$34=""), $B46&gt;='Personnel Details'!$I$34), 'Personnel Details'!$J$34, 'Personnel Details'!$E$34)))</f>
        <v/>
      </c>
      <c r="MC46" s="59" t="str">
        <f>IF(MB$9="", "", IF(AND(NOT('Personnel Details'!$N$34=""), $B46&gt;='Personnel Details'!$N$34), IF('Personnel Details'!$P$34="","", 'Personnel Details'!$P$34), IF(AND(NOT('Personnel Details'!$I$34=""), $B46&gt;='Personnel Details'!$I$34), IF('Personnel Details'!$K$34="", "", 'Personnel Details'!$K$34), IF('Personnel Details'!$F$34="", "", 'Personnel Details'!$F$34))))</f>
        <v/>
      </c>
      <c r="MD46" s="79" t="str">
        <f>IF(MB$9="", "", IF(AND(NOT('Personnel Details'!$N$34=""), $B46&gt;='Personnel Details'!$N$34), 'Personnel Details'!$Q$34, IF(AND(NOT('Personnel Details'!$I$34=""), $B46&gt;='Personnel Details'!$I$34), 'Personnel Details'!$L$34, 'Personnel Details'!$G$34)))</f>
        <v/>
      </c>
      <c r="ME46" s="59">
        <f t="shared" si="117"/>
        <v>0</v>
      </c>
      <c r="MF46" s="53"/>
      <c r="MH46" s="78" t="str">
        <f>IF(MH$9="", "", IF(AND(NOT('Personnel Details'!$N$35=""), $B46&gt;='Personnel Details'!$N$35), 'Personnel Details'!$O$35, IF(AND(NOT('Personnel Details'!$I$35=""), $B46&gt;='Personnel Details'!$I$35), 'Personnel Details'!$J$35, 'Personnel Details'!$E$35)))</f>
        <v/>
      </c>
      <c r="MI46" s="59" t="str">
        <f>IF(MH$9="", "", IF(AND(NOT('Personnel Details'!$N$35=""), $B46&gt;='Personnel Details'!$N$35), IF('Personnel Details'!$P$35="","", 'Personnel Details'!$P$35), IF(AND(NOT('Personnel Details'!$I$35=""), $B46&gt;='Personnel Details'!$I$35), IF('Personnel Details'!$K$35="", "", 'Personnel Details'!$K$35), IF('Personnel Details'!$F$35="", "", 'Personnel Details'!$F$35))))</f>
        <v/>
      </c>
      <c r="MJ46" s="79" t="str">
        <f>IF(MH$9="", "", IF(AND(NOT('Personnel Details'!$N$35=""), $B46&gt;='Personnel Details'!$N$35), 'Personnel Details'!$Q$35, IF(AND(NOT('Personnel Details'!$I$35=""), $B46&gt;='Personnel Details'!$I$35), 'Personnel Details'!$L$35, 'Personnel Details'!$G$35)))</f>
        <v/>
      </c>
      <c r="MK46" s="59">
        <f t="shared" si="118"/>
        <v>0</v>
      </c>
      <c r="ML46" s="53"/>
      <c r="MN46" s="78" t="str">
        <f>IF(MN$9="", "", IF(AND(NOT('Personnel Details'!$N$36=""), $B46&gt;='Personnel Details'!$N$36), 'Personnel Details'!$O$36, IF(AND(NOT('Personnel Details'!$I$36=""), $B46&gt;='Personnel Details'!$I$36), 'Personnel Details'!$J$36, 'Personnel Details'!$E$36)))</f>
        <v/>
      </c>
      <c r="MO46" s="59" t="str">
        <f>IF(MN$9="", "", IF(AND(NOT('Personnel Details'!$N$36=""), $B46&gt;='Personnel Details'!$N$36), IF('Personnel Details'!$P$36="","", 'Personnel Details'!$P$36), IF(AND(NOT('Personnel Details'!$I$36=""), $B46&gt;='Personnel Details'!$I$36), IF('Personnel Details'!$K$36="", "", 'Personnel Details'!$K$36), IF('Personnel Details'!$F$36="", "", 'Personnel Details'!$F$36))))</f>
        <v/>
      </c>
      <c r="MP46" s="79" t="str">
        <f>IF(MN$9="", "", IF(AND(NOT('Personnel Details'!$N$36=""), $B46&gt;='Personnel Details'!$N$36), 'Personnel Details'!$Q$36, IF(AND(NOT('Personnel Details'!$I$36=""), $B46&gt;='Personnel Details'!$I$36), 'Personnel Details'!$L$36, 'Personnel Details'!$G$36)))</f>
        <v/>
      </c>
      <c r="MQ46" s="59">
        <f t="shared" si="119"/>
        <v>0</v>
      </c>
      <c r="MR46" s="53"/>
      <c r="MT46" s="78" t="str">
        <f>IF(MT$9="", "", IF(AND(NOT('Personnel Details'!$N$37=""), $B46&gt;='Personnel Details'!$N$37), 'Personnel Details'!$O$37, IF(AND(NOT('Personnel Details'!$I$37=""), $B46&gt;='Personnel Details'!$I$37), 'Personnel Details'!$J$37, 'Personnel Details'!$E$37)))</f>
        <v/>
      </c>
      <c r="MU46" s="59" t="str">
        <f>IF(MT$9="", "", IF(AND(NOT('Personnel Details'!$N$37=""), $B46&gt;='Personnel Details'!$N$37), IF('Personnel Details'!$P$37="","", 'Personnel Details'!$P$37), IF(AND(NOT('Personnel Details'!$I$37=""), $B46&gt;='Personnel Details'!$I$37), IF('Personnel Details'!$K$37="", "", 'Personnel Details'!$K$37), IF('Personnel Details'!$F$37="", "", 'Personnel Details'!$F$37))))</f>
        <v/>
      </c>
      <c r="MV46" s="79" t="str">
        <f>IF(MT$9="", "", IF(AND(NOT('Personnel Details'!$N$37=""), $B46&gt;='Personnel Details'!$N$37), 'Personnel Details'!$Q$37, IF(AND(NOT('Personnel Details'!$I$37=""), $B46&gt;='Personnel Details'!$I$37), 'Personnel Details'!$L$37, 'Personnel Details'!$G$37)))</f>
        <v/>
      </c>
      <c r="MW46" s="59">
        <f t="shared" si="120"/>
        <v>0</v>
      </c>
      <c r="MX46" s="53"/>
      <c r="MZ46" s="78" t="str">
        <f>IF(MZ$9="", "", IF(AND(NOT('Personnel Details'!$N$38=""), $B46&gt;='Personnel Details'!$N$38), 'Personnel Details'!$O$38, IF(AND(NOT('Personnel Details'!$I$38=""), $B46&gt;='Personnel Details'!$I$38), 'Personnel Details'!$J$38, 'Personnel Details'!$E$38)))</f>
        <v/>
      </c>
      <c r="NA46" s="59" t="str">
        <f>IF(MZ$9="", "", IF(AND(NOT('Personnel Details'!$N$38=""), $B46&gt;='Personnel Details'!$N$38), IF('Personnel Details'!$P$38="","", 'Personnel Details'!$P$38), IF(AND(NOT('Personnel Details'!$I$38=""), $B46&gt;='Personnel Details'!$I$38), IF('Personnel Details'!$K$38="", "", 'Personnel Details'!$K$38), IF('Personnel Details'!$F$38="", "", 'Personnel Details'!$F$38))))</f>
        <v/>
      </c>
      <c r="NB46" s="79" t="str">
        <f>IF(MZ$9="", "", IF(AND(NOT('Personnel Details'!$N$38=""), $B46&gt;='Personnel Details'!$N$38), 'Personnel Details'!$Q$38, IF(AND(NOT('Personnel Details'!$I$38=""), $B46&gt;='Personnel Details'!$I$38), 'Personnel Details'!$L$38, 'Personnel Details'!$G$38)))</f>
        <v/>
      </c>
      <c r="NC46" s="59">
        <f t="shared" si="121"/>
        <v>0</v>
      </c>
      <c r="ND46" s="53"/>
      <c r="NF46" s="78" t="str">
        <f>IF(NF$9="", "", IF(AND(NOT('Personnel Details'!$N$39=""), $B46&gt;='Personnel Details'!$N$39), 'Personnel Details'!$O$39, IF(AND(NOT('Personnel Details'!$I$39=""), $B46&gt;='Personnel Details'!$I$39), 'Personnel Details'!$J$39, 'Personnel Details'!$E$39)))</f>
        <v/>
      </c>
      <c r="NG46" s="59" t="str">
        <f>IF(NF$9="", "", IF(AND(NOT('Personnel Details'!$N$39=""), $B46&gt;='Personnel Details'!$N$39), IF('Personnel Details'!$P$39="","", 'Personnel Details'!$P$39), IF(AND(NOT('Personnel Details'!$I$39=""), $B46&gt;='Personnel Details'!$I$39), IF('Personnel Details'!$K$39="", "", 'Personnel Details'!$K$39), IF('Personnel Details'!$F$39="", "", 'Personnel Details'!$F$39))))</f>
        <v/>
      </c>
      <c r="NH46" s="79" t="str">
        <f>IF(NF$9="", "", IF(AND(NOT('Personnel Details'!$N$39=""), $B46&gt;='Personnel Details'!$N$39), 'Personnel Details'!$Q$39, IF(AND(NOT('Personnel Details'!$I$39=""), $B46&gt;='Personnel Details'!$I$39), 'Personnel Details'!$L$39, 'Personnel Details'!$G$39)))</f>
        <v/>
      </c>
      <c r="NI46" s="59">
        <f t="shared" si="122"/>
        <v>0</v>
      </c>
      <c r="NJ46" s="53"/>
      <c r="NL46" s="78" t="str">
        <f>IF(NL$9="", "", IF(AND(NOT('Personnel Details'!$N$40=""), $B46&gt;='Personnel Details'!$N$40), 'Personnel Details'!$O$40, IF(AND(NOT('Personnel Details'!$I$40=""), $B46&gt;='Personnel Details'!$I$40), 'Personnel Details'!$J$40, 'Personnel Details'!$E$40)))</f>
        <v/>
      </c>
      <c r="NM46" s="59" t="str">
        <f>IF(NL$9="", "", IF(AND(NOT('Personnel Details'!$N$40=""), $B46&gt;='Personnel Details'!$N$40), IF('Personnel Details'!$P$40="","", 'Personnel Details'!$P$40), IF(AND(NOT('Personnel Details'!$I$40=""), $B46&gt;='Personnel Details'!$I$40), IF('Personnel Details'!$K$40="", "", 'Personnel Details'!$K$40), IF('Personnel Details'!$F$40="", "", 'Personnel Details'!$F$40))))</f>
        <v/>
      </c>
      <c r="NN46" s="79" t="str">
        <f>IF(NL$9="", "", IF(AND(NOT('Personnel Details'!$N$40=""), $B46&gt;='Personnel Details'!$N$40), 'Personnel Details'!$Q$40, IF(AND(NOT('Personnel Details'!$I$40=""), $B46&gt;='Personnel Details'!$I$40), 'Personnel Details'!$L$40, 'Personnel Details'!$G$40)))</f>
        <v/>
      </c>
      <c r="NO46" s="59">
        <f t="shared" si="123"/>
        <v>0</v>
      </c>
      <c r="NP46" s="53"/>
    </row>
    <row r="47" spans="1:380" x14ac:dyDescent="0.25">
      <c r="A47" s="32"/>
      <c r="B47" s="113">
        <f>IFERROR(IF(B46+1&gt;'Personnel Details'!$U$5, "", B46+1), "")</f>
        <v>43867</v>
      </c>
      <c r="C47" s="32"/>
      <c r="D47" s="120"/>
      <c r="E47" s="13" t="str">
        <f t="shared" si="2"/>
        <v/>
      </c>
      <c r="F47" s="13" t="str">
        <f t="shared" si="33"/>
        <v/>
      </c>
      <c r="G47" s="56" t="str">
        <f t="shared" si="124"/>
        <v/>
      </c>
      <c r="H47" s="16" t="str">
        <f t="shared" si="34"/>
        <v/>
      </c>
      <c r="I47" s="32"/>
      <c r="J47" s="120"/>
      <c r="K47" s="62" t="str">
        <f t="shared" si="3"/>
        <v/>
      </c>
      <c r="L47" s="62" t="str">
        <f t="shared" si="35"/>
        <v/>
      </c>
      <c r="M47" s="65" t="str">
        <f t="shared" si="125"/>
        <v/>
      </c>
      <c r="N47" s="68" t="str">
        <f t="shared" si="36"/>
        <v/>
      </c>
      <c r="O47" s="32"/>
      <c r="P47" s="120"/>
      <c r="Q47" s="62" t="str">
        <f t="shared" si="4"/>
        <v/>
      </c>
      <c r="R47" s="62" t="str">
        <f t="shared" si="37"/>
        <v/>
      </c>
      <c r="S47" s="65" t="str">
        <f t="shared" si="126"/>
        <v/>
      </c>
      <c r="T47" s="68" t="str">
        <f t="shared" si="38"/>
        <v/>
      </c>
      <c r="U47" s="32"/>
      <c r="V47" s="120"/>
      <c r="W47" s="62" t="str">
        <f t="shared" si="5"/>
        <v/>
      </c>
      <c r="X47" s="62" t="str">
        <f t="shared" si="39"/>
        <v/>
      </c>
      <c r="Y47" s="65" t="str">
        <f t="shared" si="127"/>
        <v/>
      </c>
      <c r="Z47" s="68" t="str">
        <f t="shared" si="40"/>
        <v/>
      </c>
      <c r="AA47" s="32"/>
      <c r="AB47" s="120"/>
      <c r="AC47" s="62" t="str">
        <f t="shared" si="6"/>
        <v/>
      </c>
      <c r="AD47" s="62" t="str">
        <f t="shared" si="41"/>
        <v/>
      </c>
      <c r="AE47" s="65" t="str">
        <f t="shared" si="128"/>
        <v/>
      </c>
      <c r="AF47" s="68" t="str">
        <f t="shared" si="42"/>
        <v/>
      </c>
      <c r="AG47" s="32"/>
      <c r="AH47" s="120"/>
      <c r="AI47" s="62" t="str">
        <f t="shared" si="7"/>
        <v/>
      </c>
      <c r="AJ47" s="62" t="str">
        <f t="shared" si="43"/>
        <v/>
      </c>
      <c r="AK47" s="65" t="str">
        <f t="shared" si="129"/>
        <v/>
      </c>
      <c r="AL47" s="68" t="str">
        <f t="shared" si="44"/>
        <v/>
      </c>
      <c r="AM47" s="32"/>
      <c r="AN47" s="120"/>
      <c r="AO47" s="62" t="str">
        <f t="shared" si="8"/>
        <v/>
      </c>
      <c r="AP47" s="62" t="str">
        <f t="shared" si="45"/>
        <v/>
      </c>
      <c r="AQ47" s="65" t="str">
        <f t="shared" si="130"/>
        <v/>
      </c>
      <c r="AR47" s="68" t="str">
        <f t="shared" si="46"/>
        <v/>
      </c>
      <c r="AS47" s="32"/>
      <c r="AT47" s="120"/>
      <c r="AU47" s="62" t="str">
        <f t="shared" si="9"/>
        <v/>
      </c>
      <c r="AV47" s="62" t="str">
        <f t="shared" si="47"/>
        <v/>
      </c>
      <c r="AW47" s="65" t="str">
        <f t="shared" si="131"/>
        <v/>
      </c>
      <c r="AX47" s="68" t="str">
        <f t="shared" si="48"/>
        <v/>
      </c>
      <c r="AY47" s="32"/>
      <c r="AZ47" s="120"/>
      <c r="BA47" s="62" t="str">
        <f t="shared" si="10"/>
        <v/>
      </c>
      <c r="BB47" s="62" t="str">
        <f t="shared" si="49"/>
        <v/>
      </c>
      <c r="BC47" s="65" t="str">
        <f t="shared" si="132"/>
        <v/>
      </c>
      <c r="BD47" s="68" t="str">
        <f t="shared" si="50"/>
        <v/>
      </c>
      <c r="BE47" s="32"/>
      <c r="BF47" s="120"/>
      <c r="BG47" s="62" t="str">
        <f t="shared" si="11"/>
        <v/>
      </c>
      <c r="BH47" s="62" t="str">
        <f t="shared" si="51"/>
        <v/>
      </c>
      <c r="BI47" s="65" t="str">
        <f t="shared" si="133"/>
        <v/>
      </c>
      <c r="BJ47" s="68" t="str">
        <f t="shared" si="52"/>
        <v/>
      </c>
      <c r="BK47" s="32"/>
      <c r="BL47" s="120"/>
      <c r="BM47" s="62" t="str">
        <f t="shared" si="12"/>
        <v/>
      </c>
      <c r="BN47" s="62" t="str">
        <f t="shared" si="53"/>
        <v/>
      </c>
      <c r="BO47" s="65" t="str">
        <f t="shared" si="134"/>
        <v/>
      </c>
      <c r="BP47" s="68" t="str">
        <f t="shared" si="54"/>
        <v/>
      </c>
      <c r="BQ47" s="32"/>
      <c r="BR47" s="120"/>
      <c r="BS47" s="62" t="str">
        <f t="shared" si="13"/>
        <v/>
      </c>
      <c r="BT47" s="62" t="str">
        <f t="shared" si="55"/>
        <v/>
      </c>
      <c r="BU47" s="65" t="str">
        <f t="shared" si="135"/>
        <v/>
      </c>
      <c r="BV47" s="68" t="str">
        <f t="shared" si="56"/>
        <v/>
      </c>
      <c r="BW47" s="32"/>
      <c r="BX47" s="120"/>
      <c r="BY47" s="62" t="str">
        <f t="shared" si="14"/>
        <v/>
      </c>
      <c r="BZ47" s="62" t="str">
        <f t="shared" si="57"/>
        <v/>
      </c>
      <c r="CA47" s="65" t="str">
        <f t="shared" si="136"/>
        <v/>
      </c>
      <c r="CB47" s="68" t="str">
        <f t="shared" si="58"/>
        <v/>
      </c>
      <c r="CC47" s="32"/>
      <c r="CD47" s="120"/>
      <c r="CE47" s="62" t="str">
        <f t="shared" si="15"/>
        <v/>
      </c>
      <c r="CF47" s="62" t="str">
        <f t="shared" si="59"/>
        <v/>
      </c>
      <c r="CG47" s="65" t="str">
        <f t="shared" si="137"/>
        <v/>
      </c>
      <c r="CH47" s="68" t="str">
        <f t="shared" si="60"/>
        <v/>
      </c>
      <c r="CI47" s="32"/>
      <c r="CJ47" s="120"/>
      <c r="CK47" s="62" t="str">
        <f t="shared" si="16"/>
        <v/>
      </c>
      <c r="CL47" s="62" t="str">
        <f t="shared" si="61"/>
        <v/>
      </c>
      <c r="CM47" s="65" t="str">
        <f t="shared" si="138"/>
        <v/>
      </c>
      <c r="CN47" s="68" t="str">
        <f t="shared" si="62"/>
        <v/>
      </c>
      <c r="CO47" s="32"/>
      <c r="CP47" s="120"/>
      <c r="CQ47" s="62" t="str">
        <f t="shared" si="17"/>
        <v/>
      </c>
      <c r="CR47" s="62" t="str">
        <f t="shared" si="63"/>
        <v/>
      </c>
      <c r="CS47" s="65" t="str">
        <f t="shared" si="139"/>
        <v/>
      </c>
      <c r="CT47" s="68" t="str">
        <f t="shared" si="64"/>
        <v/>
      </c>
      <c r="CU47" s="32"/>
      <c r="CV47" s="120"/>
      <c r="CW47" s="62" t="str">
        <f t="shared" si="18"/>
        <v/>
      </c>
      <c r="CX47" s="62" t="str">
        <f t="shared" si="65"/>
        <v/>
      </c>
      <c r="CY47" s="65" t="str">
        <f t="shared" si="140"/>
        <v/>
      </c>
      <c r="CZ47" s="68" t="str">
        <f t="shared" si="66"/>
        <v/>
      </c>
      <c r="DA47" s="32"/>
      <c r="DB47" s="120"/>
      <c r="DC47" s="62" t="str">
        <f t="shared" si="19"/>
        <v/>
      </c>
      <c r="DD47" s="62" t="str">
        <f t="shared" si="67"/>
        <v/>
      </c>
      <c r="DE47" s="65" t="str">
        <f t="shared" si="141"/>
        <v/>
      </c>
      <c r="DF47" s="68" t="str">
        <f t="shared" si="68"/>
        <v/>
      </c>
      <c r="DG47" s="32"/>
      <c r="DH47" s="120"/>
      <c r="DI47" s="62" t="str">
        <f t="shared" si="20"/>
        <v/>
      </c>
      <c r="DJ47" s="62" t="str">
        <f t="shared" si="69"/>
        <v/>
      </c>
      <c r="DK47" s="65" t="str">
        <f t="shared" si="142"/>
        <v/>
      </c>
      <c r="DL47" s="68" t="str">
        <f t="shared" si="70"/>
        <v/>
      </c>
      <c r="DM47" s="32"/>
      <c r="DN47" s="120"/>
      <c r="DO47" s="62" t="str">
        <f t="shared" si="21"/>
        <v/>
      </c>
      <c r="DP47" s="62" t="str">
        <f t="shared" si="71"/>
        <v/>
      </c>
      <c r="DQ47" s="65" t="str">
        <f t="shared" si="143"/>
        <v/>
      </c>
      <c r="DR47" s="68" t="str">
        <f t="shared" si="72"/>
        <v/>
      </c>
      <c r="DS47" s="32"/>
      <c r="DT47" s="120"/>
      <c r="DU47" s="62" t="str">
        <f t="shared" si="22"/>
        <v/>
      </c>
      <c r="DV47" s="62" t="str">
        <f t="shared" si="73"/>
        <v/>
      </c>
      <c r="DW47" s="65" t="str">
        <f t="shared" si="144"/>
        <v/>
      </c>
      <c r="DX47" s="68" t="str">
        <f t="shared" si="74"/>
        <v/>
      </c>
      <c r="DY47" s="32"/>
      <c r="DZ47" s="120"/>
      <c r="EA47" s="62" t="str">
        <f t="shared" si="23"/>
        <v/>
      </c>
      <c r="EB47" s="62" t="str">
        <f t="shared" si="75"/>
        <v/>
      </c>
      <c r="EC47" s="65" t="str">
        <f t="shared" si="145"/>
        <v/>
      </c>
      <c r="ED47" s="68" t="str">
        <f t="shared" si="76"/>
        <v/>
      </c>
      <c r="EE47" s="32"/>
      <c r="EF47" s="120"/>
      <c r="EG47" s="62" t="str">
        <f t="shared" si="24"/>
        <v/>
      </c>
      <c r="EH47" s="62" t="str">
        <f t="shared" si="77"/>
        <v/>
      </c>
      <c r="EI47" s="65" t="str">
        <f t="shared" si="146"/>
        <v/>
      </c>
      <c r="EJ47" s="68" t="str">
        <f t="shared" si="78"/>
        <v/>
      </c>
      <c r="EK47" s="32"/>
      <c r="EL47" s="120"/>
      <c r="EM47" s="62" t="str">
        <f t="shared" si="25"/>
        <v/>
      </c>
      <c r="EN47" s="62" t="str">
        <f t="shared" si="79"/>
        <v/>
      </c>
      <c r="EO47" s="65" t="str">
        <f t="shared" si="147"/>
        <v/>
      </c>
      <c r="EP47" s="68" t="str">
        <f t="shared" si="80"/>
        <v/>
      </c>
      <c r="EQ47" s="32"/>
      <c r="ER47" s="120"/>
      <c r="ES47" s="62" t="str">
        <f t="shared" si="26"/>
        <v/>
      </c>
      <c r="ET47" s="62" t="str">
        <f t="shared" si="81"/>
        <v/>
      </c>
      <c r="EU47" s="65" t="str">
        <f t="shared" si="148"/>
        <v/>
      </c>
      <c r="EV47" s="68" t="str">
        <f t="shared" si="82"/>
        <v/>
      </c>
      <c r="EW47" s="32"/>
      <c r="EX47" s="120"/>
      <c r="EY47" s="62" t="str">
        <f t="shared" si="27"/>
        <v/>
      </c>
      <c r="EZ47" s="62" t="str">
        <f t="shared" si="83"/>
        <v/>
      </c>
      <c r="FA47" s="65" t="str">
        <f t="shared" si="149"/>
        <v/>
      </c>
      <c r="FB47" s="68" t="str">
        <f t="shared" si="84"/>
        <v/>
      </c>
      <c r="FC47" s="32"/>
      <c r="FD47" s="120"/>
      <c r="FE47" s="62" t="str">
        <f t="shared" si="28"/>
        <v/>
      </c>
      <c r="FF47" s="62" t="str">
        <f t="shared" si="85"/>
        <v/>
      </c>
      <c r="FG47" s="65" t="str">
        <f t="shared" si="150"/>
        <v/>
      </c>
      <c r="FH47" s="68" t="str">
        <f t="shared" si="86"/>
        <v/>
      </c>
      <c r="FI47" s="32"/>
      <c r="FJ47" s="120"/>
      <c r="FK47" s="62" t="str">
        <f t="shared" si="29"/>
        <v/>
      </c>
      <c r="FL47" s="62" t="str">
        <f t="shared" si="87"/>
        <v/>
      </c>
      <c r="FM47" s="65" t="str">
        <f t="shared" si="151"/>
        <v/>
      </c>
      <c r="FN47" s="68" t="str">
        <f t="shared" si="88"/>
        <v/>
      </c>
      <c r="FO47" s="32"/>
      <c r="FP47" s="120"/>
      <c r="FQ47" s="62" t="str">
        <f t="shared" si="30"/>
        <v/>
      </c>
      <c r="FR47" s="62" t="str">
        <f t="shared" si="89"/>
        <v/>
      </c>
      <c r="FS47" s="65" t="str">
        <f t="shared" si="152"/>
        <v/>
      </c>
      <c r="FT47" s="68" t="str">
        <f t="shared" si="90"/>
        <v/>
      </c>
      <c r="FU47" s="32"/>
      <c r="FV47" s="120"/>
      <c r="FW47" s="62" t="str">
        <f t="shared" si="31"/>
        <v/>
      </c>
      <c r="FX47" s="62" t="str">
        <f t="shared" si="91"/>
        <v/>
      </c>
      <c r="FY47" s="65" t="str">
        <f t="shared" si="153"/>
        <v/>
      </c>
      <c r="FZ47" s="68" t="str">
        <f t="shared" si="92"/>
        <v/>
      </c>
      <c r="GA47" s="32"/>
      <c r="GC47" s="7" t="str">
        <f t="shared" si="93"/>
        <v>Feb 2020</v>
      </c>
      <c r="GD47" s="7" t="str">
        <f t="shared" ca="1" si="32"/>
        <v/>
      </c>
      <c r="GT47" s="71">
        <f>IF(GT$9="", "", IF(AND(NOT('Personnel Details'!$N$11=""), $B47&gt;='Personnel Details'!$N$11), 'Personnel Details'!$O$11, IF(AND(NOT('Personnel Details'!$I$11=""), $B47&gt;='Personnel Details'!$I$11), 'Personnel Details'!$J$11, 'Personnel Details'!$E$11)))</f>
        <v>0.8</v>
      </c>
      <c r="GU47" s="59" t="str">
        <f>IF(GT$9="", "", IF(AND(NOT('Personnel Details'!$N$11=""), $B47&gt;='Personnel Details'!$N$11), IF('Personnel Details'!$P$11="","", 'Personnel Details'!$P$11), IF(AND(NOT('Personnel Details'!$I$11=""), $B47&gt;='Personnel Details'!$I$11), IF('Personnel Details'!$K$11="", "", 'Personnel Details'!$K$11), IF('Personnel Details'!$F$11="", "", 'Personnel Details'!$F$11))))</f>
        <v/>
      </c>
      <c r="GV47" s="74">
        <f>IF(GT$9="", "", IF(AND(NOT('Personnel Details'!$N$11=""), $B47&gt;='Personnel Details'!$N$11), 'Personnel Details'!$Q$11, IF(AND(NOT('Personnel Details'!$I$11=""), $B47&gt;='Personnel Details'!$I$11), 'Personnel Details'!$L$11, 'Personnel Details'!$G$11)))</f>
        <v>0</v>
      </c>
      <c r="GW47" s="59">
        <f t="shared" si="94"/>
        <v>0</v>
      </c>
      <c r="GX47" s="53"/>
      <c r="GZ47" s="78">
        <f>IF(GZ$9="", "", IF(AND(NOT('Personnel Details'!$N$12=""), $B47&gt;='Personnel Details'!$N$12), 'Personnel Details'!$O$12, IF(AND(NOT('Personnel Details'!$I$12=""), $B47&gt;='Personnel Details'!$I$12), 'Personnel Details'!$J$12, 'Personnel Details'!$E$12)))</f>
        <v>0.8</v>
      </c>
      <c r="HA47" s="59" t="str">
        <f>IF(GZ$9="", "", IF(AND(NOT('Personnel Details'!$N$12=""), $B47&gt;='Personnel Details'!$N$12), IF('Personnel Details'!$P$12="","", 'Personnel Details'!$P$12), IF(AND(NOT('Personnel Details'!$I$12=""), $B47&gt;='Personnel Details'!$I$12), IF('Personnel Details'!$K$12="", "", 'Personnel Details'!$K$12), IF('Personnel Details'!$F$12="", "", 'Personnel Details'!$F$12))))</f>
        <v/>
      </c>
      <c r="HB47" s="79">
        <f>IF(GZ$9="", "", IF(AND(NOT('Personnel Details'!$N$12=""), $B47&gt;='Personnel Details'!$N$12), 'Personnel Details'!$Q$12, IF(AND(NOT('Personnel Details'!$I$12=""), $B47&gt;='Personnel Details'!$I$12), 'Personnel Details'!$L$12, 'Personnel Details'!$G$12)))</f>
        <v>0</v>
      </c>
      <c r="HC47" s="59">
        <f t="shared" si="95"/>
        <v>0</v>
      </c>
      <c r="HD47" s="53"/>
      <c r="HF47" s="78">
        <f>IF(HF$9="", "", IF(AND(NOT('Personnel Details'!$N$13=""), $B47&gt;='Personnel Details'!$N$13), 'Personnel Details'!$O$13, IF(AND(NOT('Personnel Details'!$I$13=""), $B47&gt;='Personnel Details'!$I$13), 'Personnel Details'!$J$13, 'Personnel Details'!$E$13)))</f>
        <v>0.8</v>
      </c>
      <c r="HG47" s="59" t="str">
        <f>IF(HF$9="", "", IF(AND(NOT('Personnel Details'!$N$13=""), $B47&gt;='Personnel Details'!$N$13), IF('Personnel Details'!$P$13="","", 'Personnel Details'!$P$13), IF(AND(NOT('Personnel Details'!$I$13=""), $B47&gt;='Personnel Details'!$I$13), IF('Personnel Details'!$K$13="", "", 'Personnel Details'!$K$13), IF('Personnel Details'!$F$13="", "", 'Personnel Details'!$F$13))))</f>
        <v/>
      </c>
      <c r="HH47" s="79">
        <f>IF(HF$9="", "", IF(AND(NOT('Personnel Details'!$N$13=""), $B47&gt;='Personnel Details'!$N$13), 'Personnel Details'!$Q$13, IF(AND(NOT('Personnel Details'!$I$13=""), $B47&gt;='Personnel Details'!$I$13), 'Personnel Details'!$L$13, 'Personnel Details'!$G$13)))</f>
        <v>0</v>
      </c>
      <c r="HI47" s="59">
        <f t="shared" si="96"/>
        <v>0</v>
      </c>
      <c r="HJ47" s="53"/>
      <c r="HL47" s="78">
        <f>IF(HL$9="", "", IF(AND(NOT('Personnel Details'!$N$14=""), $B47&gt;='Personnel Details'!$N$14), 'Personnel Details'!$O$14, IF(AND(NOT('Personnel Details'!$I$14=""), $B47&gt;='Personnel Details'!$I$14), 'Personnel Details'!$J$14, 'Personnel Details'!$E$14)))</f>
        <v>0.8</v>
      </c>
      <c r="HM47" s="59">
        <f>IF(HL$9="", "", IF(AND(NOT('Personnel Details'!$N$14=""), $B47&gt;='Personnel Details'!$N$14), IF('Personnel Details'!$P$14="","", 'Personnel Details'!$P$14), IF(AND(NOT('Personnel Details'!$I$14=""), $B47&gt;='Personnel Details'!$I$14), IF('Personnel Details'!$K$14="", "", 'Personnel Details'!$K$14), IF('Personnel Details'!$F$14="", "", 'Personnel Details'!$F$14))))</f>
        <v>2000</v>
      </c>
      <c r="HN47" s="79">
        <f>IF(HL$9="", "", IF(AND(NOT('Personnel Details'!$N$14=""), $B47&gt;='Personnel Details'!$N$14), 'Personnel Details'!$Q$14, IF(AND(NOT('Personnel Details'!$I$14=""), $B47&gt;='Personnel Details'!$I$14), 'Personnel Details'!$L$14, 'Personnel Details'!$G$14)))</f>
        <v>0.85</v>
      </c>
      <c r="HO47" s="59">
        <f t="shared" si="97"/>
        <v>0</v>
      </c>
      <c r="HP47" s="53"/>
      <c r="HR47" s="78" t="str">
        <f>IF(HR$9="", "", IF(AND(NOT('Personnel Details'!$N$15=""), $B47&gt;='Personnel Details'!$N$15), 'Personnel Details'!$O$15, IF(AND(NOT('Personnel Details'!$I$15=""), $B47&gt;='Personnel Details'!$I$15), 'Personnel Details'!$J$15, 'Personnel Details'!$E$15)))</f>
        <v/>
      </c>
      <c r="HS47" s="59" t="str">
        <f>IF(HR$9="", "", IF(AND(NOT('Personnel Details'!$N$15=""), $B47&gt;='Personnel Details'!$N$15), IF('Personnel Details'!$P$15="","", 'Personnel Details'!$P$15), IF(AND(NOT('Personnel Details'!$I$15=""), $B47&gt;='Personnel Details'!$I$15), IF('Personnel Details'!$K$15="", "", 'Personnel Details'!$K$15), IF('Personnel Details'!$F$15="", "", 'Personnel Details'!$F$15))))</f>
        <v/>
      </c>
      <c r="HT47" s="79" t="str">
        <f>IF(HR$9="", "", IF(AND(NOT('Personnel Details'!$N$15=""), $B47&gt;='Personnel Details'!$N$15), 'Personnel Details'!$Q$15, IF(AND(NOT('Personnel Details'!$I$15=""), $B47&gt;='Personnel Details'!$I$15), 'Personnel Details'!$L$15, 'Personnel Details'!$G$15)))</f>
        <v/>
      </c>
      <c r="HU47" s="59">
        <f t="shared" si="98"/>
        <v>0</v>
      </c>
      <c r="HV47" s="53"/>
      <c r="HX47" s="78" t="str">
        <f>IF(HX$9="", "", IF(AND(NOT('Personnel Details'!$N$16=""), $B47&gt;='Personnel Details'!$N$16), 'Personnel Details'!$O$16, IF(AND(NOT('Personnel Details'!$I$16=""), $B47&gt;='Personnel Details'!$I$16), 'Personnel Details'!$J$16, 'Personnel Details'!$E$16)))</f>
        <v/>
      </c>
      <c r="HY47" s="59" t="str">
        <f>IF(HX$9="", "", IF(AND(NOT('Personnel Details'!$N$16=""), $B47&gt;='Personnel Details'!$N$16), IF('Personnel Details'!$P$16="","", 'Personnel Details'!$P$16), IF(AND(NOT('Personnel Details'!$I$16=""), $B47&gt;='Personnel Details'!$I$16), IF('Personnel Details'!$K$16="", "", 'Personnel Details'!$K$16), IF('Personnel Details'!$F$16="", "", 'Personnel Details'!$F$16))))</f>
        <v/>
      </c>
      <c r="HZ47" s="79" t="str">
        <f>IF(HX$9="", "", IF(AND(NOT('Personnel Details'!$N$16=""), $B47&gt;='Personnel Details'!$N$16), 'Personnel Details'!$Q$16, IF(AND(NOT('Personnel Details'!$I$16=""), $B47&gt;='Personnel Details'!$I$16), 'Personnel Details'!$L$16, 'Personnel Details'!$G$16)))</f>
        <v/>
      </c>
      <c r="IA47" s="59">
        <f t="shared" si="99"/>
        <v>0</v>
      </c>
      <c r="IB47" s="53"/>
      <c r="ID47" s="78" t="str">
        <f>IF(ID$9="", "", IF(AND(NOT('Personnel Details'!$N$17=""), $B47&gt;='Personnel Details'!$N$17), 'Personnel Details'!$O$17, IF(AND(NOT('Personnel Details'!$I$17=""), $B47&gt;='Personnel Details'!$I$17), 'Personnel Details'!$J$17, 'Personnel Details'!$E$17)))</f>
        <v/>
      </c>
      <c r="IE47" s="59" t="str">
        <f>IF(ID$9="", "", IF(AND(NOT('Personnel Details'!$N$17=""), $B47&gt;='Personnel Details'!$N$17), IF('Personnel Details'!$P$17="","", 'Personnel Details'!$P$17), IF(AND(NOT('Personnel Details'!$I$17=""), $B47&gt;='Personnel Details'!$I$17), IF('Personnel Details'!$K$17="", "", 'Personnel Details'!$K$17), IF('Personnel Details'!$F$17="", "", 'Personnel Details'!$F$17))))</f>
        <v/>
      </c>
      <c r="IF47" s="79" t="str">
        <f>IF(ID$9="", "", IF(AND(NOT('Personnel Details'!$N$17=""), $B47&gt;='Personnel Details'!$N$17), 'Personnel Details'!$Q$17, IF(AND(NOT('Personnel Details'!$I$17=""), $B47&gt;='Personnel Details'!$I$17), 'Personnel Details'!$L$17, 'Personnel Details'!$G$17)))</f>
        <v/>
      </c>
      <c r="IG47" s="59">
        <f t="shared" si="100"/>
        <v>0</v>
      </c>
      <c r="IH47" s="53"/>
      <c r="IJ47" s="78" t="str">
        <f>IF(IJ$9="", "", IF(AND(NOT('Personnel Details'!$N$18=""), $B47&gt;='Personnel Details'!$N$18), 'Personnel Details'!$O$18, IF(AND(NOT('Personnel Details'!$I$18=""), $B47&gt;='Personnel Details'!$I$18), 'Personnel Details'!$J$18, 'Personnel Details'!$E$18)))</f>
        <v/>
      </c>
      <c r="IK47" s="59" t="str">
        <f>IF(IJ$9="", "", IF(AND(NOT('Personnel Details'!$N$18=""), $B47&gt;='Personnel Details'!$N$18), IF('Personnel Details'!$P$18="","", 'Personnel Details'!$P$18), IF(AND(NOT('Personnel Details'!$I$18=""), $B47&gt;='Personnel Details'!$I$18), IF('Personnel Details'!$K$18="", "", 'Personnel Details'!$K$18), IF('Personnel Details'!$F$18="", "", 'Personnel Details'!$F$18))))</f>
        <v/>
      </c>
      <c r="IL47" s="79" t="str">
        <f>IF(IJ$9="", "", IF(AND(NOT('Personnel Details'!$N$18=""), $B47&gt;='Personnel Details'!$N$18), 'Personnel Details'!$Q$18, IF(AND(NOT('Personnel Details'!$I$18=""), $B47&gt;='Personnel Details'!$I$18), 'Personnel Details'!$L$18, 'Personnel Details'!$G$18)))</f>
        <v/>
      </c>
      <c r="IM47" s="59">
        <f t="shared" si="101"/>
        <v>0</v>
      </c>
      <c r="IN47" s="53"/>
      <c r="IP47" s="78" t="str">
        <f>IF(IP$9="", "", IF(AND(NOT('Personnel Details'!$N$19=""), $B47&gt;='Personnel Details'!$N$19), 'Personnel Details'!$O$19, IF(AND(NOT('Personnel Details'!$I$19=""), $B47&gt;='Personnel Details'!$I$19), 'Personnel Details'!$J$19, 'Personnel Details'!$E$19)))</f>
        <v/>
      </c>
      <c r="IQ47" s="59" t="str">
        <f>IF(IP$9="", "", IF(AND(NOT('Personnel Details'!$N$19=""), $B47&gt;='Personnel Details'!$N$19), IF('Personnel Details'!$P$19="","", 'Personnel Details'!$P$19), IF(AND(NOT('Personnel Details'!$I$19=""), $B47&gt;='Personnel Details'!$I$19), IF('Personnel Details'!$K$19="", "", 'Personnel Details'!$K$19), IF('Personnel Details'!$F$19="", "", 'Personnel Details'!$F$19))))</f>
        <v/>
      </c>
      <c r="IR47" s="79" t="str">
        <f>IF(IP$9="", "", IF(AND(NOT('Personnel Details'!$N$19=""), $B47&gt;='Personnel Details'!$N$19), 'Personnel Details'!$Q$19, IF(AND(NOT('Personnel Details'!$I$19=""), $B47&gt;='Personnel Details'!$I$19), 'Personnel Details'!$L$19, 'Personnel Details'!$G$19)))</f>
        <v/>
      </c>
      <c r="IS47" s="59">
        <f t="shared" si="102"/>
        <v>0</v>
      </c>
      <c r="IT47" s="53"/>
      <c r="IV47" s="78" t="str">
        <f>IF(IV$9="", "", IF(AND(NOT('Personnel Details'!$N$20=""), $B47&gt;='Personnel Details'!$N$20), 'Personnel Details'!$O$20, IF(AND(NOT('Personnel Details'!$I$20=""), $B47&gt;='Personnel Details'!$I$20), 'Personnel Details'!$J$20, 'Personnel Details'!$E$20)))</f>
        <v/>
      </c>
      <c r="IW47" s="59" t="str">
        <f>IF(IV$9="", "", IF(AND(NOT('Personnel Details'!$N$20=""), $B47&gt;='Personnel Details'!$N$20), IF('Personnel Details'!$P$20="","", 'Personnel Details'!$P$20), IF(AND(NOT('Personnel Details'!$I$20=""), $B47&gt;='Personnel Details'!$I$20), IF('Personnel Details'!$K$20="", "", 'Personnel Details'!$K$20), IF('Personnel Details'!$F$20="", "", 'Personnel Details'!$F$20))))</f>
        <v/>
      </c>
      <c r="IX47" s="79" t="str">
        <f>IF(IV$9="", "", IF(AND(NOT('Personnel Details'!$N$20=""), $B47&gt;='Personnel Details'!$N$20), 'Personnel Details'!$Q$20, IF(AND(NOT('Personnel Details'!$I$20=""), $B47&gt;='Personnel Details'!$I$20), 'Personnel Details'!$L$20, 'Personnel Details'!$G$20)))</f>
        <v/>
      </c>
      <c r="IY47" s="59">
        <f t="shared" si="103"/>
        <v>0</v>
      </c>
      <c r="IZ47" s="53"/>
      <c r="JB47" s="78" t="str">
        <f>IF(JB$9="", "", IF(AND(NOT('Personnel Details'!$N$21=""), $B47&gt;='Personnel Details'!$N$21), 'Personnel Details'!$O$21, IF(AND(NOT('Personnel Details'!$I$21=""), $B47&gt;='Personnel Details'!$I$21), 'Personnel Details'!$J$21, 'Personnel Details'!$E$21)))</f>
        <v/>
      </c>
      <c r="JC47" s="59" t="str">
        <f>IF(JB$9="", "", IF(AND(NOT('Personnel Details'!$N$21=""), $B47&gt;='Personnel Details'!$N$21), IF('Personnel Details'!$P$21="","", 'Personnel Details'!$P$21), IF(AND(NOT('Personnel Details'!$I$21=""), $B47&gt;='Personnel Details'!$I$21), IF('Personnel Details'!$K$21="", "", 'Personnel Details'!$K$21), IF('Personnel Details'!$F$21="", "", 'Personnel Details'!$F$21))))</f>
        <v/>
      </c>
      <c r="JD47" s="79" t="str">
        <f>IF(JB$9="", "", IF(AND(NOT('Personnel Details'!$N$21=""), $B47&gt;='Personnel Details'!$N$21), 'Personnel Details'!$Q$21, IF(AND(NOT('Personnel Details'!$I$21=""), $B47&gt;='Personnel Details'!$I$21), 'Personnel Details'!$L$21, 'Personnel Details'!$G$21)))</f>
        <v/>
      </c>
      <c r="JE47" s="59">
        <f t="shared" si="104"/>
        <v>0</v>
      </c>
      <c r="JF47" s="53"/>
      <c r="JH47" s="78" t="str">
        <f>IF(JH$9="", "", IF(AND(NOT('Personnel Details'!$N$22=""), $B47&gt;='Personnel Details'!$N$22), 'Personnel Details'!$O$22, IF(AND(NOT('Personnel Details'!$I$22=""), $B47&gt;='Personnel Details'!$I$22), 'Personnel Details'!$J$22, 'Personnel Details'!$E$22)))</f>
        <v/>
      </c>
      <c r="JI47" s="59" t="str">
        <f>IF(JH$9="", "", IF(AND(NOT('Personnel Details'!$N$22=""), $B47&gt;='Personnel Details'!$N$22), IF('Personnel Details'!$P$22="","", 'Personnel Details'!$P$22), IF(AND(NOT('Personnel Details'!$I$22=""), $B47&gt;='Personnel Details'!$I$22), IF('Personnel Details'!$K$22="", "", 'Personnel Details'!$K$22), IF('Personnel Details'!$F$22="", "", 'Personnel Details'!$F$22))))</f>
        <v/>
      </c>
      <c r="JJ47" s="79" t="str">
        <f>IF(JH$9="", "", IF(AND(NOT('Personnel Details'!$N$22=""), $B47&gt;='Personnel Details'!$N$22), 'Personnel Details'!$Q$22, IF(AND(NOT('Personnel Details'!$I$22=""), $B47&gt;='Personnel Details'!$I$22), 'Personnel Details'!$L$22, 'Personnel Details'!$G$22)))</f>
        <v/>
      </c>
      <c r="JK47" s="59">
        <f t="shared" si="105"/>
        <v>0</v>
      </c>
      <c r="JL47" s="53"/>
      <c r="JN47" s="78" t="str">
        <f>IF(JN$9="", "", IF(AND(NOT('Personnel Details'!$N$23=""), $B47&gt;='Personnel Details'!$N$23), 'Personnel Details'!$O$23, IF(AND(NOT('Personnel Details'!$I$23=""), $B47&gt;='Personnel Details'!$I$23), 'Personnel Details'!$J$23, 'Personnel Details'!$E$23)))</f>
        <v/>
      </c>
      <c r="JO47" s="59" t="str">
        <f>IF(JN$9="", "", IF(AND(NOT('Personnel Details'!$N$23=""), $B47&gt;='Personnel Details'!$N$23), IF('Personnel Details'!$P$23="","", 'Personnel Details'!$P$23), IF(AND(NOT('Personnel Details'!$I$23=""), $B47&gt;='Personnel Details'!$I$23), IF('Personnel Details'!$K$23="", "", 'Personnel Details'!$K$23), IF('Personnel Details'!$F$23="", "", 'Personnel Details'!$F$23))))</f>
        <v/>
      </c>
      <c r="JP47" s="79" t="str">
        <f>IF(JN$9="", "", IF(AND(NOT('Personnel Details'!$N$23=""), $B47&gt;='Personnel Details'!$N$23), 'Personnel Details'!$Q$23, IF(AND(NOT('Personnel Details'!$I$23=""), $B47&gt;='Personnel Details'!$I$23), 'Personnel Details'!$L$23, 'Personnel Details'!$G$23)))</f>
        <v/>
      </c>
      <c r="JQ47" s="59">
        <f t="shared" si="106"/>
        <v>0</v>
      </c>
      <c r="JR47" s="53"/>
      <c r="JT47" s="78" t="str">
        <f>IF(JT$9="", "", IF(AND(NOT('Personnel Details'!$N$24=""), $B47&gt;='Personnel Details'!$N$24), 'Personnel Details'!$O$24, IF(AND(NOT('Personnel Details'!$I$24=""), $B47&gt;='Personnel Details'!$I$24), 'Personnel Details'!$J$24, 'Personnel Details'!$E$24)))</f>
        <v/>
      </c>
      <c r="JU47" s="59" t="str">
        <f>IF(JT$9="", "", IF(AND(NOT('Personnel Details'!$N$24=""), $B47&gt;='Personnel Details'!$N$24), IF('Personnel Details'!$P$24="","", 'Personnel Details'!$P$24), IF(AND(NOT('Personnel Details'!$I$24=""), $B47&gt;='Personnel Details'!$I$24), IF('Personnel Details'!$K$24="", "", 'Personnel Details'!$K$24), IF('Personnel Details'!$F$24="", "", 'Personnel Details'!$F$24))))</f>
        <v/>
      </c>
      <c r="JV47" s="79" t="str">
        <f>IF(JT$9="", "", IF(AND(NOT('Personnel Details'!$N$24=""), $B47&gt;='Personnel Details'!$N$24), 'Personnel Details'!$Q$24, IF(AND(NOT('Personnel Details'!$I$24=""), $B47&gt;='Personnel Details'!$I$24), 'Personnel Details'!$L$24, 'Personnel Details'!$G$24)))</f>
        <v/>
      </c>
      <c r="JW47" s="59">
        <f t="shared" si="107"/>
        <v>0</v>
      </c>
      <c r="JX47" s="53"/>
      <c r="JZ47" s="78" t="str">
        <f>IF(JZ$9="", "", IF(AND(NOT('Personnel Details'!$N$25=""), $B47&gt;='Personnel Details'!$N$25), 'Personnel Details'!$O$25, IF(AND(NOT('Personnel Details'!$I$25=""), $B47&gt;='Personnel Details'!$I$25), 'Personnel Details'!$J$25, 'Personnel Details'!$E$25)))</f>
        <v/>
      </c>
      <c r="KA47" s="59" t="str">
        <f>IF(JZ$9="", "", IF(AND(NOT('Personnel Details'!$N$25=""), $B47&gt;='Personnel Details'!$N$25), IF('Personnel Details'!$P$25="","", 'Personnel Details'!$P$25), IF(AND(NOT('Personnel Details'!$I$25=""), $B47&gt;='Personnel Details'!$I$25), IF('Personnel Details'!$K$25="", "", 'Personnel Details'!$K$25), IF('Personnel Details'!$F$25="", "", 'Personnel Details'!$F$25))))</f>
        <v/>
      </c>
      <c r="KB47" s="79" t="str">
        <f>IF(JZ$9="", "", IF(AND(NOT('Personnel Details'!$N$25=""), $B47&gt;='Personnel Details'!$N$25), 'Personnel Details'!$Q$25, IF(AND(NOT('Personnel Details'!$I$25=""), $B47&gt;='Personnel Details'!$I$25), 'Personnel Details'!$L$25, 'Personnel Details'!$G$25)))</f>
        <v/>
      </c>
      <c r="KC47" s="59">
        <f t="shared" si="108"/>
        <v>0</v>
      </c>
      <c r="KD47" s="53"/>
      <c r="KF47" s="78" t="str">
        <f>IF(KF$9="", "", IF(AND(NOT('Personnel Details'!$N$26=""), $B47&gt;='Personnel Details'!$N$26), 'Personnel Details'!$O$26, IF(AND(NOT('Personnel Details'!$I$26=""), $B47&gt;='Personnel Details'!$I$26), 'Personnel Details'!$J$26, 'Personnel Details'!$E$26)))</f>
        <v/>
      </c>
      <c r="KG47" s="59" t="str">
        <f>IF(KF$9="", "", IF(AND(NOT('Personnel Details'!$N$26=""), $B47&gt;='Personnel Details'!$N$26), IF('Personnel Details'!$P$26="","", 'Personnel Details'!$P$26), IF(AND(NOT('Personnel Details'!$I$26=""), $B47&gt;='Personnel Details'!$I$26), IF('Personnel Details'!$K$26="", "", 'Personnel Details'!$K$26), IF('Personnel Details'!$F$26="", "", 'Personnel Details'!$F$26))))</f>
        <v/>
      </c>
      <c r="KH47" s="79" t="str">
        <f>IF(KF$9="", "", IF(AND(NOT('Personnel Details'!$N$26=""), $B47&gt;='Personnel Details'!$N$26), 'Personnel Details'!$Q$26, IF(AND(NOT('Personnel Details'!$I$26=""), $B47&gt;='Personnel Details'!$I$26), 'Personnel Details'!$L$26, 'Personnel Details'!$G$26)))</f>
        <v/>
      </c>
      <c r="KI47" s="59">
        <f t="shared" si="109"/>
        <v>0</v>
      </c>
      <c r="KJ47" s="53"/>
      <c r="KL47" s="78" t="str">
        <f>IF(KL$9="", "", IF(AND(NOT('Personnel Details'!$N$27=""), $B47&gt;='Personnel Details'!$N$27), 'Personnel Details'!$O$27, IF(AND(NOT('Personnel Details'!$I$27=""), $B47&gt;='Personnel Details'!$I$27), 'Personnel Details'!$J$27, 'Personnel Details'!$E$27)))</f>
        <v/>
      </c>
      <c r="KM47" s="59" t="str">
        <f>IF(KL$9="", "", IF(AND(NOT('Personnel Details'!$N$27=""), $B47&gt;='Personnel Details'!$N$27), IF('Personnel Details'!$P$27="","", 'Personnel Details'!$P$27), IF(AND(NOT('Personnel Details'!$I$27=""), $B47&gt;='Personnel Details'!$I$27), IF('Personnel Details'!$K$27="", "", 'Personnel Details'!$K$27), IF('Personnel Details'!$F$27="", "", 'Personnel Details'!$F$27))))</f>
        <v/>
      </c>
      <c r="KN47" s="79" t="str">
        <f>IF(KL$9="", "", IF(AND(NOT('Personnel Details'!$N$27=""), $B47&gt;='Personnel Details'!$N$27), 'Personnel Details'!$Q$27, IF(AND(NOT('Personnel Details'!$I$27=""), $B47&gt;='Personnel Details'!$I$27), 'Personnel Details'!$L$27, 'Personnel Details'!$G$27)))</f>
        <v/>
      </c>
      <c r="KO47" s="59">
        <f t="shared" si="110"/>
        <v>0</v>
      </c>
      <c r="KP47" s="53"/>
      <c r="KR47" s="78" t="str">
        <f>IF(KR$9="", "", IF(AND(NOT('Personnel Details'!$N$28=""), $B47&gt;='Personnel Details'!$N$28), 'Personnel Details'!$O$28, IF(AND(NOT('Personnel Details'!$I$28=""), $B47&gt;='Personnel Details'!$I$28), 'Personnel Details'!$J$28, 'Personnel Details'!$E$28)))</f>
        <v/>
      </c>
      <c r="KS47" s="59" t="str">
        <f>IF(KR$9="", "", IF(AND(NOT('Personnel Details'!$N$28=""), $B47&gt;='Personnel Details'!$N$28), IF('Personnel Details'!$P$28="","", 'Personnel Details'!$P$28), IF(AND(NOT('Personnel Details'!$I$28=""), $B47&gt;='Personnel Details'!$I$28), IF('Personnel Details'!$K$28="", "", 'Personnel Details'!$K$28), IF('Personnel Details'!$F$28="", "", 'Personnel Details'!$F$28))))</f>
        <v/>
      </c>
      <c r="KT47" s="79" t="str">
        <f>IF(KR$9="", "", IF(AND(NOT('Personnel Details'!$N$28=""), $B47&gt;='Personnel Details'!$N$28), 'Personnel Details'!$Q$28, IF(AND(NOT('Personnel Details'!$I$28=""), $B47&gt;='Personnel Details'!$I$28), 'Personnel Details'!$L$28, 'Personnel Details'!$G$28)))</f>
        <v/>
      </c>
      <c r="KU47" s="59">
        <f t="shared" si="111"/>
        <v>0</v>
      </c>
      <c r="KV47" s="53"/>
      <c r="KX47" s="78" t="str">
        <f>IF(KX$9="", "", IF(AND(NOT('Personnel Details'!$N$29=""), $B47&gt;='Personnel Details'!$N$29), 'Personnel Details'!$O$29, IF(AND(NOT('Personnel Details'!$I$29=""), $B47&gt;='Personnel Details'!$I$29), 'Personnel Details'!$J$29, 'Personnel Details'!$E$29)))</f>
        <v/>
      </c>
      <c r="KY47" s="59" t="str">
        <f>IF(KX$9="", "", IF(AND(NOT('Personnel Details'!$N$29=""), $B47&gt;='Personnel Details'!$N$29), IF('Personnel Details'!$P$29="","", 'Personnel Details'!$P$29), IF(AND(NOT('Personnel Details'!$I$29=""), $B47&gt;='Personnel Details'!$I$29), IF('Personnel Details'!$K$29="", "", 'Personnel Details'!$K$29), IF('Personnel Details'!$F$29="", "", 'Personnel Details'!$F$29))))</f>
        <v/>
      </c>
      <c r="KZ47" s="79" t="str">
        <f>IF(KX$9="", "", IF(AND(NOT('Personnel Details'!$N$29=""), $B47&gt;='Personnel Details'!$N$29), 'Personnel Details'!$Q$29, IF(AND(NOT('Personnel Details'!$I$29=""), $B47&gt;='Personnel Details'!$I$29), 'Personnel Details'!$L$29, 'Personnel Details'!$G$29)))</f>
        <v/>
      </c>
      <c r="LA47" s="59">
        <f t="shared" si="112"/>
        <v>0</v>
      </c>
      <c r="LB47" s="53"/>
      <c r="LD47" s="78" t="str">
        <f>IF(LD$9="", "", IF(AND(NOT('Personnel Details'!$N$30=""), $B47&gt;='Personnel Details'!$N$30), 'Personnel Details'!$O$30, IF(AND(NOT('Personnel Details'!$I$30=""), $B47&gt;='Personnel Details'!$I$30), 'Personnel Details'!$J$30, 'Personnel Details'!$E$30)))</f>
        <v/>
      </c>
      <c r="LE47" s="59" t="str">
        <f>IF(LD$9="", "", IF(AND(NOT('Personnel Details'!$N$30=""), $B47&gt;='Personnel Details'!$N$30), IF('Personnel Details'!$P$30="","", 'Personnel Details'!$P$30), IF(AND(NOT('Personnel Details'!$I$30=""), $B47&gt;='Personnel Details'!$I$30), IF('Personnel Details'!$K$30="", "", 'Personnel Details'!$K$30), IF('Personnel Details'!$F$30="", "", 'Personnel Details'!$F$30))))</f>
        <v/>
      </c>
      <c r="LF47" s="79" t="str">
        <f>IF(LD$9="", "", IF(AND(NOT('Personnel Details'!$N$30=""), $B47&gt;='Personnel Details'!$N$30), 'Personnel Details'!$Q$30, IF(AND(NOT('Personnel Details'!$I$30=""), $B47&gt;='Personnel Details'!$I$30), 'Personnel Details'!$L$30, 'Personnel Details'!$G$30)))</f>
        <v/>
      </c>
      <c r="LG47" s="59">
        <f t="shared" si="113"/>
        <v>0</v>
      </c>
      <c r="LH47" s="53"/>
      <c r="LJ47" s="78" t="str">
        <f>IF(LJ$9="", "", IF(AND(NOT('Personnel Details'!$N$31=""), $B47&gt;='Personnel Details'!$N$31), 'Personnel Details'!$O$31, IF(AND(NOT('Personnel Details'!$I$31=""), $B47&gt;='Personnel Details'!$I$31), 'Personnel Details'!$J$31, 'Personnel Details'!$E$31)))</f>
        <v/>
      </c>
      <c r="LK47" s="59" t="str">
        <f>IF(LJ$9="", "", IF(AND(NOT('Personnel Details'!$N$31=""), $B47&gt;='Personnel Details'!$N$31), IF('Personnel Details'!$P$31="","", 'Personnel Details'!$P$31), IF(AND(NOT('Personnel Details'!$I$31=""), $B47&gt;='Personnel Details'!$I$31), IF('Personnel Details'!$K$31="", "", 'Personnel Details'!$K$31), IF('Personnel Details'!$F$31="", "", 'Personnel Details'!$F$31))))</f>
        <v/>
      </c>
      <c r="LL47" s="79" t="str">
        <f>IF(LJ$9="", "", IF(AND(NOT('Personnel Details'!$N$31=""), $B47&gt;='Personnel Details'!$N$31), 'Personnel Details'!$Q$31, IF(AND(NOT('Personnel Details'!$I$31=""), $B47&gt;='Personnel Details'!$I$31), 'Personnel Details'!$L$31, 'Personnel Details'!$G$31)))</f>
        <v/>
      </c>
      <c r="LM47" s="59">
        <f t="shared" si="114"/>
        <v>0</v>
      </c>
      <c r="LN47" s="53"/>
      <c r="LP47" s="78" t="str">
        <f>IF(LP$9="", "", IF(AND(NOT('Personnel Details'!$N$32=""), $B47&gt;='Personnel Details'!$N$32), 'Personnel Details'!$O$32, IF(AND(NOT('Personnel Details'!$I$32=""), $B47&gt;='Personnel Details'!$I$32), 'Personnel Details'!$J$32, 'Personnel Details'!$E$32)))</f>
        <v/>
      </c>
      <c r="LQ47" s="59" t="str">
        <f>IF(LP$9="", "", IF(AND(NOT('Personnel Details'!$N$32=""), $B47&gt;='Personnel Details'!$N$32), IF('Personnel Details'!$P$32="","", 'Personnel Details'!$P$32), IF(AND(NOT('Personnel Details'!$I$32=""), $B47&gt;='Personnel Details'!$I$32), IF('Personnel Details'!$K$32="", "", 'Personnel Details'!$K$32), IF('Personnel Details'!$F$32="", "", 'Personnel Details'!$F$32))))</f>
        <v/>
      </c>
      <c r="LR47" s="79" t="str">
        <f>IF(LP$9="", "", IF(AND(NOT('Personnel Details'!$N$32=""), $B47&gt;='Personnel Details'!$N$32), 'Personnel Details'!$Q$32, IF(AND(NOT('Personnel Details'!$I$32=""), $B47&gt;='Personnel Details'!$I$32), 'Personnel Details'!$L$32, 'Personnel Details'!$G$32)))</f>
        <v/>
      </c>
      <c r="LS47" s="59">
        <f t="shared" si="115"/>
        <v>0</v>
      </c>
      <c r="LT47" s="53"/>
      <c r="LV47" s="78" t="str">
        <f>IF(LV$9="", "", IF(AND(NOT('Personnel Details'!$N$33=""), $B47&gt;='Personnel Details'!$N$33), 'Personnel Details'!$O$33, IF(AND(NOT('Personnel Details'!$I$33=""), $B47&gt;='Personnel Details'!$I$33), 'Personnel Details'!$J$33, 'Personnel Details'!$E$33)))</f>
        <v/>
      </c>
      <c r="LW47" s="59" t="str">
        <f>IF(LV$9="", "", IF(AND(NOT('Personnel Details'!$N$33=""), $B47&gt;='Personnel Details'!$N$33), IF('Personnel Details'!$P$33="","", 'Personnel Details'!$P$33), IF(AND(NOT('Personnel Details'!$I$33=""), $B47&gt;='Personnel Details'!$I$33), IF('Personnel Details'!$K$33="", "", 'Personnel Details'!$K$33), IF('Personnel Details'!$F$33="", "", 'Personnel Details'!$F$33))))</f>
        <v/>
      </c>
      <c r="LX47" s="79" t="str">
        <f>IF(LV$9="", "", IF(AND(NOT('Personnel Details'!$N$33=""), $B47&gt;='Personnel Details'!$N$33), 'Personnel Details'!$Q$33, IF(AND(NOT('Personnel Details'!$I$33=""), $B47&gt;='Personnel Details'!$I$33), 'Personnel Details'!$L$33, 'Personnel Details'!$G$33)))</f>
        <v/>
      </c>
      <c r="LY47" s="59">
        <f t="shared" si="116"/>
        <v>0</v>
      </c>
      <c r="LZ47" s="53"/>
      <c r="MB47" s="78" t="str">
        <f>IF(MB$9="", "", IF(AND(NOT('Personnel Details'!$N$34=""), $B47&gt;='Personnel Details'!$N$34), 'Personnel Details'!$O$34, IF(AND(NOT('Personnel Details'!$I$34=""), $B47&gt;='Personnel Details'!$I$34), 'Personnel Details'!$J$34, 'Personnel Details'!$E$34)))</f>
        <v/>
      </c>
      <c r="MC47" s="59" t="str">
        <f>IF(MB$9="", "", IF(AND(NOT('Personnel Details'!$N$34=""), $B47&gt;='Personnel Details'!$N$34), IF('Personnel Details'!$P$34="","", 'Personnel Details'!$P$34), IF(AND(NOT('Personnel Details'!$I$34=""), $B47&gt;='Personnel Details'!$I$34), IF('Personnel Details'!$K$34="", "", 'Personnel Details'!$K$34), IF('Personnel Details'!$F$34="", "", 'Personnel Details'!$F$34))))</f>
        <v/>
      </c>
      <c r="MD47" s="79" t="str">
        <f>IF(MB$9="", "", IF(AND(NOT('Personnel Details'!$N$34=""), $B47&gt;='Personnel Details'!$N$34), 'Personnel Details'!$Q$34, IF(AND(NOT('Personnel Details'!$I$34=""), $B47&gt;='Personnel Details'!$I$34), 'Personnel Details'!$L$34, 'Personnel Details'!$G$34)))</f>
        <v/>
      </c>
      <c r="ME47" s="59">
        <f t="shared" si="117"/>
        <v>0</v>
      </c>
      <c r="MF47" s="53"/>
      <c r="MH47" s="78" t="str">
        <f>IF(MH$9="", "", IF(AND(NOT('Personnel Details'!$N$35=""), $B47&gt;='Personnel Details'!$N$35), 'Personnel Details'!$O$35, IF(AND(NOT('Personnel Details'!$I$35=""), $B47&gt;='Personnel Details'!$I$35), 'Personnel Details'!$J$35, 'Personnel Details'!$E$35)))</f>
        <v/>
      </c>
      <c r="MI47" s="59" t="str">
        <f>IF(MH$9="", "", IF(AND(NOT('Personnel Details'!$N$35=""), $B47&gt;='Personnel Details'!$N$35), IF('Personnel Details'!$P$35="","", 'Personnel Details'!$P$35), IF(AND(NOT('Personnel Details'!$I$35=""), $B47&gt;='Personnel Details'!$I$35), IF('Personnel Details'!$K$35="", "", 'Personnel Details'!$K$35), IF('Personnel Details'!$F$35="", "", 'Personnel Details'!$F$35))))</f>
        <v/>
      </c>
      <c r="MJ47" s="79" t="str">
        <f>IF(MH$9="", "", IF(AND(NOT('Personnel Details'!$N$35=""), $B47&gt;='Personnel Details'!$N$35), 'Personnel Details'!$Q$35, IF(AND(NOT('Personnel Details'!$I$35=""), $B47&gt;='Personnel Details'!$I$35), 'Personnel Details'!$L$35, 'Personnel Details'!$G$35)))</f>
        <v/>
      </c>
      <c r="MK47" s="59">
        <f t="shared" si="118"/>
        <v>0</v>
      </c>
      <c r="ML47" s="53"/>
      <c r="MN47" s="78" t="str">
        <f>IF(MN$9="", "", IF(AND(NOT('Personnel Details'!$N$36=""), $B47&gt;='Personnel Details'!$N$36), 'Personnel Details'!$O$36, IF(AND(NOT('Personnel Details'!$I$36=""), $B47&gt;='Personnel Details'!$I$36), 'Personnel Details'!$J$36, 'Personnel Details'!$E$36)))</f>
        <v/>
      </c>
      <c r="MO47" s="59" t="str">
        <f>IF(MN$9="", "", IF(AND(NOT('Personnel Details'!$N$36=""), $B47&gt;='Personnel Details'!$N$36), IF('Personnel Details'!$P$36="","", 'Personnel Details'!$P$36), IF(AND(NOT('Personnel Details'!$I$36=""), $B47&gt;='Personnel Details'!$I$36), IF('Personnel Details'!$K$36="", "", 'Personnel Details'!$K$36), IF('Personnel Details'!$F$36="", "", 'Personnel Details'!$F$36))))</f>
        <v/>
      </c>
      <c r="MP47" s="79" t="str">
        <f>IF(MN$9="", "", IF(AND(NOT('Personnel Details'!$N$36=""), $B47&gt;='Personnel Details'!$N$36), 'Personnel Details'!$Q$36, IF(AND(NOT('Personnel Details'!$I$36=""), $B47&gt;='Personnel Details'!$I$36), 'Personnel Details'!$L$36, 'Personnel Details'!$G$36)))</f>
        <v/>
      </c>
      <c r="MQ47" s="59">
        <f t="shared" si="119"/>
        <v>0</v>
      </c>
      <c r="MR47" s="53"/>
      <c r="MT47" s="78" t="str">
        <f>IF(MT$9="", "", IF(AND(NOT('Personnel Details'!$N$37=""), $B47&gt;='Personnel Details'!$N$37), 'Personnel Details'!$O$37, IF(AND(NOT('Personnel Details'!$I$37=""), $B47&gt;='Personnel Details'!$I$37), 'Personnel Details'!$J$37, 'Personnel Details'!$E$37)))</f>
        <v/>
      </c>
      <c r="MU47" s="59" t="str">
        <f>IF(MT$9="", "", IF(AND(NOT('Personnel Details'!$N$37=""), $B47&gt;='Personnel Details'!$N$37), IF('Personnel Details'!$P$37="","", 'Personnel Details'!$P$37), IF(AND(NOT('Personnel Details'!$I$37=""), $B47&gt;='Personnel Details'!$I$37), IF('Personnel Details'!$K$37="", "", 'Personnel Details'!$K$37), IF('Personnel Details'!$F$37="", "", 'Personnel Details'!$F$37))))</f>
        <v/>
      </c>
      <c r="MV47" s="79" t="str">
        <f>IF(MT$9="", "", IF(AND(NOT('Personnel Details'!$N$37=""), $B47&gt;='Personnel Details'!$N$37), 'Personnel Details'!$Q$37, IF(AND(NOT('Personnel Details'!$I$37=""), $B47&gt;='Personnel Details'!$I$37), 'Personnel Details'!$L$37, 'Personnel Details'!$G$37)))</f>
        <v/>
      </c>
      <c r="MW47" s="59">
        <f t="shared" si="120"/>
        <v>0</v>
      </c>
      <c r="MX47" s="53"/>
      <c r="MZ47" s="78" t="str">
        <f>IF(MZ$9="", "", IF(AND(NOT('Personnel Details'!$N$38=""), $B47&gt;='Personnel Details'!$N$38), 'Personnel Details'!$O$38, IF(AND(NOT('Personnel Details'!$I$38=""), $B47&gt;='Personnel Details'!$I$38), 'Personnel Details'!$J$38, 'Personnel Details'!$E$38)))</f>
        <v/>
      </c>
      <c r="NA47" s="59" t="str">
        <f>IF(MZ$9="", "", IF(AND(NOT('Personnel Details'!$N$38=""), $B47&gt;='Personnel Details'!$N$38), IF('Personnel Details'!$P$38="","", 'Personnel Details'!$P$38), IF(AND(NOT('Personnel Details'!$I$38=""), $B47&gt;='Personnel Details'!$I$38), IF('Personnel Details'!$K$38="", "", 'Personnel Details'!$K$38), IF('Personnel Details'!$F$38="", "", 'Personnel Details'!$F$38))))</f>
        <v/>
      </c>
      <c r="NB47" s="79" t="str">
        <f>IF(MZ$9="", "", IF(AND(NOT('Personnel Details'!$N$38=""), $B47&gt;='Personnel Details'!$N$38), 'Personnel Details'!$Q$38, IF(AND(NOT('Personnel Details'!$I$38=""), $B47&gt;='Personnel Details'!$I$38), 'Personnel Details'!$L$38, 'Personnel Details'!$G$38)))</f>
        <v/>
      </c>
      <c r="NC47" s="59">
        <f t="shared" si="121"/>
        <v>0</v>
      </c>
      <c r="ND47" s="53"/>
      <c r="NF47" s="78" t="str">
        <f>IF(NF$9="", "", IF(AND(NOT('Personnel Details'!$N$39=""), $B47&gt;='Personnel Details'!$N$39), 'Personnel Details'!$O$39, IF(AND(NOT('Personnel Details'!$I$39=""), $B47&gt;='Personnel Details'!$I$39), 'Personnel Details'!$J$39, 'Personnel Details'!$E$39)))</f>
        <v/>
      </c>
      <c r="NG47" s="59" t="str">
        <f>IF(NF$9="", "", IF(AND(NOT('Personnel Details'!$N$39=""), $B47&gt;='Personnel Details'!$N$39), IF('Personnel Details'!$P$39="","", 'Personnel Details'!$P$39), IF(AND(NOT('Personnel Details'!$I$39=""), $B47&gt;='Personnel Details'!$I$39), IF('Personnel Details'!$K$39="", "", 'Personnel Details'!$K$39), IF('Personnel Details'!$F$39="", "", 'Personnel Details'!$F$39))))</f>
        <v/>
      </c>
      <c r="NH47" s="79" t="str">
        <f>IF(NF$9="", "", IF(AND(NOT('Personnel Details'!$N$39=""), $B47&gt;='Personnel Details'!$N$39), 'Personnel Details'!$Q$39, IF(AND(NOT('Personnel Details'!$I$39=""), $B47&gt;='Personnel Details'!$I$39), 'Personnel Details'!$L$39, 'Personnel Details'!$G$39)))</f>
        <v/>
      </c>
      <c r="NI47" s="59">
        <f t="shared" si="122"/>
        <v>0</v>
      </c>
      <c r="NJ47" s="53"/>
      <c r="NL47" s="78" t="str">
        <f>IF(NL$9="", "", IF(AND(NOT('Personnel Details'!$N$40=""), $B47&gt;='Personnel Details'!$N$40), 'Personnel Details'!$O$40, IF(AND(NOT('Personnel Details'!$I$40=""), $B47&gt;='Personnel Details'!$I$40), 'Personnel Details'!$J$40, 'Personnel Details'!$E$40)))</f>
        <v/>
      </c>
      <c r="NM47" s="59" t="str">
        <f>IF(NL$9="", "", IF(AND(NOT('Personnel Details'!$N$40=""), $B47&gt;='Personnel Details'!$N$40), IF('Personnel Details'!$P$40="","", 'Personnel Details'!$P$40), IF(AND(NOT('Personnel Details'!$I$40=""), $B47&gt;='Personnel Details'!$I$40), IF('Personnel Details'!$K$40="", "", 'Personnel Details'!$K$40), IF('Personnel Details'!$F$40="", "", 'Personnel Details'!$F$40))))</f>
        <v/>
      </c>
      <c r="NN47" s="79" t="str">
        <f>IF(NL$9="", "", IF(AND(NOT('Personnel Details'!$N$40=""), $B47&gt;='Personnel Details'!$N$40), 'Personnel Details'!$Q$40, IF(AND(NOT('Personnel Details'!$I$40=""), $B47&gt;='Personnel Details'!$I$40), 'Personnel Details'!$L$40, 'Personnel Details'!$G$40)))</f>
        <v/>
      </c>
      <c r="NO47" s="59">
        <f t="shared" si="123"/>
        <v>0</v>
      </c>
      <c r="NP47" s="53"/>
    </row>
    <row r="48" spans="1:380" x14ac:dyDescent="0.25">
      <c r="A48" s="32"/>
      <c r="B48" s="113">
        <f>IFERROR(IF(B47+1&gt;'Personnel Details'!$U$5, "", B47+1), "")</f>
        <v>43868</v>
      </c>
      <c r="C48" s="32"/>
      <c r="D48" s="120"/>
      <c r="E48" s="13" t="str">
        <f t="shared" si="2"/>
        <v/>
      </c>
      <c r="F48" s="13" t="str">
        <f t="shared" si="33"/>
        <v/>
      </c>
      <c r="G48" s="56" t="str">
        <f t="shared" si="124"/>
        <v/>
      </c>
      <c r="H48" s="16" t="str">
        <f t="shared" si="34"/>
        <v/>
      </c>
      <c r="I48" s="32"/>
      <c r="J48" s="120"/>
      <c r="K48" s="62" t="str">
        <f t="shared" si="3"/>
        <v/>
      </c>
      <c r="L48" s="62" t="str">
        <f t="shared" si="35"/>
        <v/>
      </c>
      <c r="M48" s="65" t="str">
        <f t="shared" si="125"/>
        <v/>
      </c>
      <c r="N48" s="68" t="str">
        <f t="shared" si="36"/>
        <v/>
      </c>
      <c r="O48" s="32"/>
      <c r="P48" s="120"/>
      <c r="Q48" s="62" t="str">
        <f t="shared" si="4"/>
        <v/>
      </c>
      <c r="R48" s="62" t="str">
        <f t="shared" si="37"/>
        <v/>
      </c>
      <c r="S48" s="65" t="str">
        <f t="shared" si="126"/>
        <v/>
      </c>
      <c r="T48" s="68" t="str">
        <f t="shared" si="38"/>
        <v/>
      </c>
      <c r="U48" s="32"/>
      <c r="V48" s="120"/>
      <c r="W48" s="62" t="str">
        <f t="shared" si="5"/>
        <v/>
      </c>
      <c r="X48" s="62" t="str">
        <f t="shared" si="39"/>
        <v/>
      </c>
      <c r="Y48" s="65" t="str">
        <f t="shared" si="127"/>
        <v/>
      </c>
      <c r="Z48" s="68" t="str">
        <f t="shared" si="40"/>
        <v/>
      </c>
      <c r="AA48" s="32"/>
      <c r="AB48" s="120"/>
      <c r="AC48" s="62" t="str">
        <f t="shared" si="6"/>
        <v/>
      </c>
      <c r="AD48" s="62" t="str">
        <f t="shared" si="41"/>
        <v/>
      </c>
      <c r="AE48" s="65" t="str">
        <f t="shared" si="128"/>
        <v/>
      </c>
      <c r="AF48" s="68" t="str">
        <f t="shared" si="42"/>
        <v/>
      </c>
      <c r="AG48" s="32"/>
      <c r="AH48" s="120"/>
      <c r="AI48" s="62" t="str">
        <f t="shared" si="7"/>
        <v/>
      </c>
      <c r="AJ48" s="62" t="str">
        <f t="shared" si="43"/>
        <v/>
      </c>
      <c r="AK48" s="65" t="str">
        <f t="shared" si="129"/>
        <v/>
      </c>
      <c r="AL48" s="68" t="str">
        <f t="shared" si="44"/>
        <v/>
      </c>
      <c r="AM48" s="32"/>
      <c r="AN48" s="120"/>
      <c r="AO48" s="62" t="str">
        <f t="shared" si="8"/>
        <v/>
      </c>
      <c r="AP48" s="62" t="str">
        <f t="shared" si="45"/>
        <v/>
      </c>
      <c r="AQ48" s="65" t="str">
        <f t="shared" si="130"/>
        <v/>
      </c>
      <c r="AR48" s="68" t="str">
        <f t="shared" si="46"/>
        <v/>
      </c>
      <c r="AS48" s="32"/>
      <c r="AT48" s="120"/>
      <c r="AU48" s="62" t="str">
        <f t="shared" si="9"/>
        <v/>
      </c>
      <c r="AV48" s="62" t="str">
        <f t="shared" si="47"/>
        <v/>
      </c>
      <c r="AW48" s="65" t="str">
        <f t="shared" si="131"/>
        <v/>
      </c>
      <c r="AX48" s="68" t="str">
        <f t="shared" si="48"/>
        <v/>
      </c>
      <c r="AY48" s="32"/>
      <c r="AZ48" s="120"/>
      <c r="BA48" s="62" t="str">
        <f t="shared" si="10"/>
        <v/>
      </c>
      <c r="BB48" s="62" t="str">
        <f t="shared" si="49"/>
        <v/>
      </c>
      <c r="BC48" s="65" t="str">
        <f t="shared" si="132"/>
        <v/>
      </c>
      <c r="BD48" s="68" t="str">
        <f t="shared" si="50"/>
        <v/>
      </c>
      <c r="BE48" s="32"/>
      <c r="BF48" s="120"/>
      <c r="BG48" s="62" t="str">
        <f t="shared" si="11"/>
        <v/>
      </c>
      <c r="BH48" s="62" t="str">
        <f t="shared" si="51"/>
        <v/>
      </c>
      <c r="BI48" s="65" t="str">
        <f t="shared" si="133"/>
        <v/>
      </c>
      <c r="BJ48" s="68" t="str">
        <f t="shared" si="52"/>
        <v/>
      </c>
      <c r="BK48" s="32"/>
      <c r="BL48" s="120"/>
      <c r="BM48" s="62" t="str">
        <f t="shared" si="12"/>
        <v/>
      </c>
      <c r="BN48" s="62" t="str">
        <f t="shared" si="53"/>
        <v/>
      </c>
      <c r="BO48" s="65" t="str">
        <f t="shared" si="134"/>
        <v/>
      </c>
      <c r="BP48" s="68" t="str">
        <f t="shared" si="54"/>
        <v/>
      </c>
      <c r="BQ48" s="32"/>
      <c r="BR48" s="120"/>
      <c r="BS48" s="62" t="str">
        <f t="shared" si="13"/>
        <v/>
      </c>
      <c r="BT48" s="62" t="str">
        <f t="shared" si="55"/>
        <v/>
      </c>
      <c r="BU48" s="65" t="str">
        <f t="shared" si="135"/>
        <v/>
      </c>
      <c r="BV48" s="68" t="str">
        <f t="shared" si="56"/>
        <v/>
      </c>
      <c r="BW48" s="32"/>
      <c r="BX48" s="120"/>
      <c r="BY48" s="62" t="str">
        <f t="shared" si="14"/>
        <v/>
      </c>
      <c r="BZ48" s="62" t="str">
        <f t="shared" si="57"/>
        <v/>
      </c>
      <c r="CA48" s="65" t="str">
        <f t="shared" si="136"/>
        <v/>
      </c>
      <c r="CB48" s="68" t="str">
        <f t="shared" si="58"/>
        <v/>
      </c>
      <c r="CC48" s="32"/>
      <c r="CD48" s="120"/>
      <c r="CE48" s="62" t="str">
        <f t="shared" si="15"/>
        <v/>
      </c>
      <c r="CF48" s="62" t="str">
        <f t="shared" si="59"/>
        <v/>
      </c>
      <c r="CG48" s="65" t="str">
        <f t="shared" si="137"/>
        <v/>
      </c>
      <c r="CH48" s="68" t="str">
        <f t="shared" si="60"/>
        <v/>
      </c>
      <c r="CI48" s="32"/>
      <c r="CJ48" s="120"/>
      <c r="CK48" s="62" t="str">
        <f t="shared" si="16"/>
        <v/>
      </c>
      <c r="CL48" s="62" t="str">
        <f t="shared" si="61"/>
        <v/>
      </c>
      <c r="CM48" s="65" t="str">
        <f t="shared" si="138"/>
        <v/>
      </c>
      <c r="CN48" s="68" t="str">
        <f t="shared" si="62"/>
        <v/>
      </c>
      <c r="CO48" s="32"/>
      <c r="CP48" s="120"/>
      <c r="CQ48" s="62" t="str">
        <f t="shared" si="17"/>
        <v/>
      </c>
      <c r="CR48" s="62" t="str">
        <f t="shared" si="63"/>
        <v/>
      </c>
      <c r="CS48" s="65" t="str">
        <f t="shared" si="139"/>
        <v/>
      </c>
      <c r="CT48" s="68" t="str">
        <f t="shared" si="64"/>
        <v/>
      </c>
      <c r="CU48" s="32"/>
      <c r="CV48" s="120"/>
      <c r="CW48" s="62" t="str">
        <f t="shared" si="18"/>
        <v/>
      </c>
      <c r="CX48" s="62" t="str">
        <f t="shared" si="65"/>
        <v/>
      </c>
      <c r="CY48" s="65" t="str">
        <f t="shared" si="140"/>
        <v/>
      </c>
      <c r="CZ48" s="68" t="str">
        <f t="shared" si="66"/>
        <v/>
      </c>
      <c r="DA48" s="32"/>
      <c r="DB48" s="120"/>
      <c r="DC48" s="62" t="str">
        <f t="shared" si="19"/>
        <v/>
      </c>
      <c r="DD48" s="62" t="str">
        <f t="shared" si="67"/>
        <v/>
      </c>
      <c r="DE48" s="65" t="str">
        <f t="shared" si="141"/>
        <v/>
      </c>
      <c r="DF48" s="68" t="str">
        <f t="shared" si="68"/>
        <v/>
      </c>
      <c r="DG48" s="32"/>
      <c r="DH48" s="120"/>
      <c r="DI48" s="62" t="str">
        <f t="shared" si="20"/>
        <v/>
      </c>
      <c r="DJ48" s="62" t="str">
        <f t="shared" si="69"/>
        <v/>
      </c>
      <c r="DK48" s="65" t="str">
        <f t="shared" si="142"/>
        <v/>
      </c>
      <c r="DL48" s="68" t="str">
        <f t="shared" si="70"/>
        <v/>
      </c>
      <c r="DM48" s="32"/>
      <c r="DN48" s="120"/>
      <c r="DO48" s="62" t="str">
        <f t="shared" si="21"/>
        <v/>
      </c>
      <c r="DP48" s="62" t="str">
        <f t="shared" si="71"/>
        <v/>
      </c>
      <c r="DQ48" s="65" t="str">
        <f t="shared" si="143"/>
        <v/>
      </c>
      <c r="DR48" s="68" t="str">
        <f t="shared" si="72"/>
        <v/>
      </c>
      <c r="DS48" s="32"/>
      <c r="DT48" s="120"/>
      <c r="DU48" s="62" t="str">
        <f t="shared" si="22"/>
        <v/>
      </c>
      <c r="DV48" s="62" t="str">
        <f t="shared" si="73"/>
        <v/>
      </c>
      <c r="DW48" s="65" t="str">
        <f t="shared" si="144"/>
        <v/>
      </c>
      <c r="DX48" s="68" t="str">
        <f t="shared" si="74"/>
        <v/>
      </c>
      <c r="DY48" s="32"/>
      <c r="DZ48" s="120"/>
      <c r="EA48" s="62" t="str">
        <f t="shared" si="23"/>
        <v/>
      </c>
      <c r="EB48" s="62" t="str">
        <f t="shared" si="75"/>
        <v/>
      </c>
      <c r="EC48" s="65" t="str">
        <f t="shared" si="145"/>
        <v/>
      </c>
      <c r="ED48" s="68" t="str">
        <f t="shared" si="76"/>
        <v/>
      </c>
      <c r="EE48" s="32"/>
      <c r="EF48" s="120"/>
      <c r="EG48" s="62" t="str">
        <f t="shared" si="24"/>
        <v/>
      </c>
      <c r="EH48" s="62" t="str">
        <f t="shared" si="77"/>
        <v/>
      </c>
      <c r="EI48" s="65" t="str">
        <f t="shared" si="146"/>
        <v/>
      </c>
      <c r="EJ48" s="68" t="str">
        <f t="shared" si="78"/>
        <v/>
      </c>
      <c r="EK48" s="32"/>
      <c r="EL48" s="120"/>
      <c r="EM48" s="62" t="str">
        <f t="shared" si="25"/>
        <v/>
      </c>
      <c r="EN48" s="62" t="str">
        <f t="shared" si="79"/>
        <v/>
      </c>
      <c r="EO48" s="65" t="str">
        <f t="shared" si="147"/>
        <v/>
      </c>
      <c r="EP48" s="68" t="str">
        <f t="shared" si="80"/>
        <v/>
      </c>
      <c r="EQ48" s="32"/>
      <c r="ER48" s="120"/>
      <c r="ES48" s="62" t="str">
        <f t="shared" si="26"/>
        <v/>
      </c>
      <c r="ET48" s="62" t="str">
        <f t="shared" si="81"/>
        <v/>
      </c>
      <c r="EU48" s="65" t="str">
        <f t="shared" si="148"/>
        <v/>
      </c>
      <c r="EV48" s="68" t="str">
        <f t="shared" si="82"/>
        <v/>
      </c>
      <c r="EW48" s="32"/>
      <c r="EX48" s="120"/>
      <c r="EY48" s="62" t="str">
        <f t="shared" si="27"/>
        <v/>
      </c>
      <c r="EZ48" s="62" t="str">
        <f t="shared" si="83"/>
        <v/>
      </c>
      <c r="FA48" s="65" t="str">
        <f t="shared" si="149"/>
        <v/>
      </c>
      <c r="FB48" s="68" t="str">
        <f t="shared" si="84"/>
        <v/>
      </c>
      <c r="FC48" s="32"/>
      <c r="FD48" s="120"/>
      <c r="FE48" s="62" t="str">
        <f t="shared" si="28"/>
        <v/>
      </c>
      <c r="FF48" s="62" t="str">
        <f t="shared" si="85"/>
        <v/>
      </c>
      <c r="FG48" s="65" t="str">
        <f t="shared" si="150"/>
        <v/>
      </c>
      <c r="FH48" s="68" t="str">
        <f t="shared" si="86"/>
        <v/>
      </c>
      <c r="FI48" s="32"/>
      <c r="FJ48" s="120"/>
      <c r="FK48" s="62" t="str">
        <f t="shared" si="29"/>
        <v/>
      </c>
      <c r="FL48" s="62" t="str">
        <f t="shared" si="87"/>
        <v/>
      </c>
      <c r="FM48" s="65" t="str">
        <f t="shared" si="151"/>
        <v/>
      </c>
      <c r="FN48" s="68" t="str">
        <f t="shared" si="88"/>
        <v/>
      </c>
      <c r="FO48" s="32"/>
      <c r="FP48" s="120"/>
      <c r="FQ48" s="62" t="str">
        <f t="shared" si="30"/>
        <v/>
      </c>
      <c r="FR48" s="62" t="str">
        <f t="shared" si="89"/>
        <v/>
      </c>
      <c r="FS48" s="65" t="str">
        <f t="shared" si="152"/>
        <v/>
      </c>
      <c r="FT48" s="68" t="str">
        <f t="shared" si="90"/>
        <v/>
      </c>
      <c r="FU48" s="32"/>
      <c r="FV48" s="120"/>
      <c r="FW48" s="62" t="str">
        <f t="shared" si="31"/>
        <v/>
      </c>
      <c r="FX48" s="62" t="str">
        <f t="shared" si="91"/>
        <v/>
      </c>
      <c r="FY48" s="65" t="str">
        <f t="shared" si="153"/>
        <v/>
      </c>
      <c r="FZ48" s="68" t="str">
        <f t="shared" si="92"/>
        <v/>
      </c>
      <c r="GA48" s="32"/>
      <c r="GC48" s="7" t="str">
        <f t="shared" si="93"/>
        <v>Feb 2020</v>
      </c>
      <c r="GD48" s="7" t="str">
        <f t="shared" ca="1" si="32"/>
        <v/>
      </c>
      <c r="GT48" s="71">
        <f>IF(GT$9="", "", IF(AND(NOT('Personnel Details'!$N$11=""), $B48&gt;='Personnel Details'!$N$11), 'Personnel Details'!$O$11, IF(AND(NOT('Personnel Details'!$I$11=""), $B48&gt;='Personnel Details'!$I$11), 'Personnel Details'!$J$11, 'Personnel Details'!$E$11)))</f>
        <v>0.8</v>
      </c>
      <c r="GU48" s="59" t="str">
        <f>IF(GT$9="", "", IF(AND(NOT('Personnel Details'!$N$11=""), $B48&gt;='Personnel Details'!$N$11), IF('Personnel Details'!$P$11="","", 'Personnel Details'!$P$11), IF(AND(NOT('Personnel Details'!$I$11=""), $B48&gt;='Personnel Details'!$I$11), IF('Personnel Details'!$K$11="", "", 'Personnel Details'!$K$11), IF('Personnel Details'!$F$11="", "", 'Personnel Details'!$F$11))))</f>
        <v/>
      </c>
      <c r="GV48" s="74">
        <f>IF(GT$9="", "", IF(AND(NOT('Personnel Details'!$N$11=""), $B48&gt;='Personnel Details'!$N$11), 'Personnel Details'!$Q$11, IF(AND(NOT('Personnel Details'!$I$11=""), $B48&gt;='Personnel Details'!$I$11), 'Personnel Details'!$L$11, 'Personnel Details'!$G$11)))</f>
        <v>0</v>
      </c>
      <c r="GW48" s="59">
        <f t="shared" si="94"/>
        <v>0</v>
      </c>
      <c r="GX48" s="53"/>
      <c r="GZ48" s="78">
        <f>IF(GZ$9="", "", IF(AND(NOT('Personnel Details'!$N$12=""), $B48&gt;='Personnel Details'!$N$12), 'Personnel Details'!$O$12, IF(AND(NOT('Personnel Details'!$I$12=""), $B48&gt;='Personnel Details'!$I$12), 'Personnel Details'!$J$12, 'Personnel Details'!$E$12)))</f>
        <v>0.8</v>
      </c>
      <c r="HA48" s="59" t="str">
        <f>IF(GZ$9="", "", IF(AND(NOT('Personnel Details'!$N$12=""), $B48&gt;='Personnel Details'!$N$12), IF('Personnel Details'!$P$12="","", 'Personnel Details'!$P$12), IF(AND(NOT('Personnel Details'!$I$12=""), $B48&gt;='Personnel Details'!$I$12), IF('Personnel Details'!$K$12="", "", 'Personnel Details'!$K$12), IF('Personnel Details'!$F$12="", "", 'Personnel Details'!$F$12))))</f>
        <v/>
      </c>
      <c r="HB48" s="79">
        <f>IF(GZ$9="", "", IF(AND(NOT('Personnel Details'!$N$12=""), $B48&gt;='Personnel Details'!$N$12), 'Personnel Details'!$Q$12, IF(AND(NOT('Personnel Details'!$I$12=""), $B48&gt;='Personnel Details'!$I$12), 'Personnel Details'!$L$12, 'Personnel Details'!$G$12)))</f>
        <v>0</v>
      </c>
      <c r="HC48" s="59">
        <f t="shared" si="95"/>
        <v>0</v>
      </c>
      <c r="HD48" s="53"/>
      <c r="HF48" s="78">
        <f>IF(HF$9="", "", IF(AND(NOT('Personnel Details'!$N$13=""), $B48&gt;='Personnel Details'!$N$13), 'Personnel Details'!$O$13, IF(AND(NOT('Personnel Details'!$I$13=""), $B48&gt;='Personnel Details'!$I$13), 'Personnel Details'!$J$13, 'Personnel Details'!$E$13)))</f>
        <v>0.8</v>
      </c>
      <c r="HG48" s="59" t="str">
        <f>IF(HF$9="", "", IF(AND(NOT('Personnel Details'!$N$13=""), $B48&gt;='Personnel Details'!$N$13), IF('Personnel Details'!$P$13="","", 'Personnel Details'!$P$13), IF(AND(NOT('Personnel Details'!$I$13=""), $B48&gt;='Personnel Details'!$I$13), IF('Personnel Details'!$K$13="", "", 'Personnel Details'!$K$13), IF('Personnel Details'!$F$13="", "", 'Personnel Details'!$F$13))))</f>
        <v/>
      </c>
      <c r="HH48" s="79">
        <f>IF(HF$9="", "", IF(AND(NOT('Personnel Details'!$N$13=""), $B48&gt;='Personnel Details'!$N$13), 'Personnel Details'!$Q$13, IF(AND(NOT('Personnel Details'!$I$13=""), $B48&gt;='Personnel Details'!$I$13), 'Personnel Details'!$L$13, 'Personnel Details'!$G$13)))</f>
        <v>0</v>
      </c>
      <c r="HI48" s="59">
        <f t="shared" si="96"/>
        <v>0</v>
      </c>
      <c r="HJ48" s="53"/>
      <c r="HL48" s="78">
        <f>IF(HL$9="", "", IF(AND(NOT('Personnel Details'!$N$14=""), $B48&gt;='Personnel Details'!$N$14), 'Personnel Details'!$O$14, IF(AND(NOT('Personnel Details'!$I$14=""), $B48&gt;='Personnel Details'!$I$14), 'Personnel Details'!$J$14, 'Personnel Details'!$E$14)))</f>
        <v>0.8</v>
      </c>
      <c r="HM48" s="59">
        <f>IF(HL$9="", "", IF(AND(NOT('Personnel Details'!$N$14=""), $B48&gt;='Personnel Details'!$N$14), IF('Personnel Details'!$P$14="","", 'Personnel Details'!$P$14), IF(AND(NOT('Personnel Details'!$I$14=""), $B48&gt;='Personnel Details'!$I$14), IF('Personnel Details'!$K$14="", "", 'Personnel Details'!$K$14), IF('Personnel Details'!$F$14="", "", 'Personnel Details'!$F$14))))</f>
        <v>2000</v>
      </c>
      <c r="HN48" s="79">
        <f>IF(HL$9="", "", IF(AND(NOT('Personnel Details'!$N$14=""), $B48&gt;='Personnel Details'!$N$14), 'Personnel Details'!$Q$14, IF(AND(NOT('Personnel Details'!$I$14=""), $B48&gt;='Personnel Details'!$I$14), 'Personnel Details'!$L$14, 'Personnel Details'!$G$14)))</f>
        <v>0.85</v>
      </c>
      <c r="HO48" s="59">
        <f t="shared" si="97"/>
        <v>0</v>
      </c>
      <c r="HP48" s="53"/>
      <c r="HR48" s="78" t="str">
        <f>IF(HR$9="", "", IF(AND(NOT('Personnel Details'!$N$15=""), $B48&gt;='Personnel Details'!$N$15), 'Personnel Details'!$O$15, IF(AND(NOT('Personnel Details'!$I$15=""), $B48&gt;='Personnel Details'!$I$15), 'Personnel Details'!$J$15, 'Personnel Details'!$E$15)))</f>
        <v/>
      </c>
      <c r="HS48" s="59" t="str">
        <f>IF(HR$9="", "", IF(AND(NOT('Personnel Details'!$N$15=""), $B48&gt;='Personnel Details'!$N$15), IF('Personnel Details'!$P$15="","", 'Personnel Details'!$P$15), IF(AND(NOT('Personnel Details'!$I$15=""), $B48&gt;='Personnel Details'!$I$15), IF('Personnel Details'!$K$15="", "", 'Personnel Details'!$K$15), IF('Personnel Details'!$F$15="", "", 'Personnel Details'!$F$15))))</f>
        <v/>
      </c>
      <c r="HT48" s="79" t="str">
        <f>IF(HR$9="", "", IF(AND(NOT('Personnel Details'!$N$15=""), $B48&gt;='Personnel Details'!$N$15), 'Personnel Details'!$Q$15, IF(AND(NOT('Personnel Details'!$I$15=""), $B48&gt;='Personnel Details'!$I$15), 'Personnel Details'!$L$15, 'Personnel Details'!$G$15)))</f>
        <v/>
      </c>
      <c r="HU48" s="59">
        <f t="shared" si="98"/>
        <v>0</v>
      </c>
      <c r="HV48" s="53"/>
      <c r="HX48" s="78" t="str">
        <f>IF(HX$9="", "", IF(AND(NOT('Personnel Details'!$N$16=""), $B48&gt;='Personnel Details'!$N$16), 'Personnel Details'!$O$16, IF(AND(NOT('Personnel Details'!$I$16=""), $B48&gt;='Personnel Details'!$I$16), 'Personnel Details'!$J$16, 'Personnel Details'!$E$16)))</f>
        <v/>
      </c>
      <c r="HY48" s="59" t="str">
        <f>IF(HX$9="", "", IF(AND(NOT('Personnel Details'!$N$16=""), $B48&gt;='Personnel Details'!$N$16), IF('Personnel Details'!$P$16="","", 'Personnel Details'!$P$16), IF(AND(NOT('Personnel Details'!$I$16=""), $B48&gt;='Personnel Details'!$I$16), IF('Personnel Details'!$K$16="", "", 'Personnel Details'!$K$16), IF('Personnel Details'!$F$16="", "", 'Personnel Details'!$F$16))))</f>
        <v/>
      </c>
      <c r="HZ48" s="79" t="str">
        <f>IF(HX$9="", "", IF(AND(NOT('Personnel Details'!$N$16=""), $B48&gt;='Personnel Details'!$N$16), 'Personnel Details'!$Q$16, IF(AND(NOT('Personnel Details'!$I$16=""), $B48&gt;='Personnel Details'!$I$16), 'Personnel Details'!$L$16, 'Personnel Details'!$G$16)))</f>
        <v/>
      </c>
      <c r="IA48" s="59">
        <f t="shared" si="99"/>
        <v>0</v>
      </c>
      <c r="IB48" s="53"/>
      <c r="ID48" s="78" t="str">
        <f>IF(ID$9="", "", IF(AND(NOT('Personnel Details'!$N$17=""), $B48&gt;='Personnel Details'!$N$17), 'Personnel Details'!$O$17, IF(AND(NOT('Personnel Details'!$I$17=""), $B48&gt;='Personnel Details'!$I$17), 'Personnel Details'!$J$17, 'Personnel Details'!$E$17)))</f>
        <v/>
      </c>
      <c r="IE48" s="59" t="str">
        <f>IF(ID$9="", "", IF(AND(NOT('Personnel Details'!$N$17=""), $B48&gt;='Personnel Details'!$N$17), IF('Personnel Details'!$P$17="","", 'Personnel Details'!$P$17), IF(AND(NOT('Personnel Details'!$I$17=""), $B48&gt;='Personnel Details'!$I$17), IF('Personnel Details'!$K$17="", "", 'Personnel Details'!$K$17), IF('Personnel Details'!$F$17="", "", 'Personnel Details'!$F$17))))</f>
        <v/>
      </c>
      <c r="IF48" s="79" t="str">
        <f>IF(ID$9="", "", IF(AND(NOT('Personnel Details'!$N$17=""), $B48&gt;='Personnel Details'!$N$17), 'Personnel Details'!$Q$17, IF(AND(NOT('Personnel Details'!$I$17=""), $B48&gt;='Personnel Details'!$I$17), 'Personnel Details'!$L$17, 'Personnel Details'!$G$17)))</f>
        <v/>
      </c>
      <c r="IG48" s="59">
        <f t="shared" si="100"/>
        <v>0</v>
      </c>
      <c r="IH48" s="53"/>
      <c r="IJ48" s="78" t="str">
        <f>IF(IJ$9="", "", IF(AND(NOT('Personnel Details'!$N$18=""), $B48&gt;='Personnel Details'!$N$18), 'Personnel Details'!$O$18, IF(AND(NOT('Personnel Details'!$I$18=""), $B48&gt;='Personnel Details'!$I$18), 'Personnel Details'!$J$18, 'Personnel Details'!$E$18)))</f>
        <v/>
      </c>
      <c r="IK48" s="59" t="str">
        <f>IF(IJ$9="", "", IF(AND(NOT('Personnel Details'!$N$18=""), $B48&gt;='Personnel Details'!$N$18), IF('Personnel Details'!$P$18="","", 'Personnel Details'!$P$18), IF(AND(NOT('Personnel Details'!$I$18=""), $B48&gt;='Personnel Details'!$I$18), IF('Personnel Details'!$K$18="", "", 'Personnel Details'!$K$18), IF('Personnel Details'!$F$18="", "", 'Personnel Details'!$F$18))))</f>
        <v/>
      </c>
      <c r="IL48" s="79" t="str">
        <f>IF(IJ$9="", "", IF(AND(NOT('Personnel Details'!$N$18=""), $B48&gt;='Personnel Details'!$N$18), 'Personnel Details'!$Q$18, IF(AND(NOT('Personnel Details'!$I$18=""), $B48&gt;='Personnel Details'!$I$18), 'Personnel Details'!$L$18, 'Personnel Details'!$G$18)))</f>
        <v/>
      </c>
      <c r="IM48" s="59">
        <f t="shared" si="101"/>
        <v>0</v>
      </c>
      <c r="IN48" s="53"/>
      <c r="IP48" s="78" t="str">
        <f>IF(IP$9="", "", IF(AND(NOT('Personnel Details'!$N$19=""), $B48&gt;='Personnel Details'!$N$19), 'Personnel Details'!$O$19, IF(AND(NOT('Personnel Details'!$I$19=""), $B48&gt;='Personnel Details'!$I$19), 'Personnel Details'!$J$19, 'Personnel Details'!$E$19)))</f>
        <v/>
      </c>
      <c r="IQ48" s="59" t="str">
        <f>IF(IP$9="", "", IF(AND(NOT('Personnel Details'!$N$19=""), $B48&gt;='Personnel Details'!$N$19), IF('Personnel Details'!$P$19="","", 'Personnel Details'!$P$19), IF(AND(NOT('Personnel Details'!$I$19=""), $B48&gt;='Personnel Details'!$I$19), IF('Personnel Details'!$K$19="", "", 'Personnel Details'!$K$19), IF('Personnel Details'!$F$19="", "", 'Personnel Details'!$F$19))))</f>
        <v/>
      </c>
      <c r="IR48" s="79" t="str">
        <f>IF(IP$9="", "", IF(AND(NOT('Personnel Details'!$N$19=""), $B48&gt;='Personnel Details'!$N$19), 'Personnel Details'!$Q$19, IF(AND(NOT('Personnel Details'!$I$19=""), $B48&gt;='Personnel Details'!$I$19), 'Personnel Details'!$L$19, 'Personnel Details'!$G$19)))</f>
        <v/>
      </c>
      <c r="IS48" s="59">
        <f t="shared" si="102"/>
        <v>0</v>
      </c>
      <c r="IT48" s="53"/>
      <c r="IV48" s="78" t="str">
        <f>IF(IV$9="", "", IF(AND(NOT('Personnel Details'!$N$20=""), $B48&gt;='Personnel Details'!$N$20), 'Personnel Details'!$O$20, IF(AND(NOT('Personnel Details'!$I$20=""), $B48&gt;='Personnel Details'!$I$20), 'Personnel Details'!$J$20, 'Personnel Details'!$E$20)))</f>
        <v/>
      </c>
      <c r="IW48" s="59" t="str">
        <f>IF(IV$9="", "", IF(AND(NOT('Personnel Details'!$N$20=""), $B48&gt;='Personnel Details'!$N$20), IF('Personnel Details'!$P$20="","", 'Personnel Details'!$P$20), IF(AND(NOT('Personnel Details'!$I$20=""), $B48&gt;='Personnel Details'!$I$20), IF('Personnel Details'!$K$20="", "", 'Personnel Details'!$K$20), IF('Personnel Details'!$F$20="", "", 'Personnel Details'!$F$20))))</f>
        <v/>
      </c>
      <c r="IX48" s="79" t="str">
        <f>IF(IV$9="", "", IF(AND(NOT('Personnel Details'!$N$20=""), $B48&gt;='Personnel Details'!$N$20), 'Personnel Details'!$Q$20, IF(AND(NOT('Personnel Details'!$I$20=""), $B48&gt;='Personnel Details'!$I$20), 'Personnel Details'!$L$20, 'Personnel Details'!$G$20)))</f>
        <v/>
      </c>
      <c r="IY48" s="59">
        <f t="shared" si="103"/>
        <v>0</v>
      </c>
      <c r="IZ48" s="53"/>
      <c r="JB48" s="78" t="str">
        <f>IF(JB$9="", "", IF(AND(NOT('Personnel Details'!$N$21=""), $B48&gt;='Personnel Details'!$N$21), 'Personnel Details'!$O$21, IF(AND(NOT('Personnel Details'!$I$21=""), $B48&gt;='Personnel Details'!$I$21), 'Personnel Details'!$J$21, 'Personnel Details'!$E$21)))</f>
        <v/>
      </c>
      <c r="JC48" s="59" t="str">
        <f>IF(JB$9="", "", IF(AND(NOT('Personnel Details'!$N$21=""), $B48&gt;='Personnel Details'!$N$21), IF('Personnel Details'!$P$21="","", 'Personnel Details'!$P$21), IF(AND(NOT('Personnel Details'!$I$21=""), $B48&gt;='Personnel Details'!$I$21), IF('Personnel Details'!$K$21="", "", 'Personnel Details'!$K$21), IF('Personnel Details'!$F$21="", "", 'Personnel Details'!$F$21))))</f>
        <v/>
      </c>
      <c r="JD48" s="79" t="str">
        <f>IF(JB$9="", "", IF(AND(NOT('Personnel Details'!$N$21=""), $B48&gt;='Personnel Details'!$N$21), 'Personnel Details'!$Q$21, IF(AND(NOT('Personnel Details'!$I$21=""), $B48&gt;='Personnel Details'!$I$21), 'Personnel Details'!$L$21, 'Personnel Details'!$G$21)))</f>
        <v/>
      </c>
      <c r="JE48" s="59">
        <f t="shared" si="104"/>
        <v>0</v>
      </c>
      <c r="JF48" s="53"/>
      <c r="JH48" s="78" t="str">
        <f>IF(JH$9="", "", IF(AND(NOT('Personnel Details'!$N$22=""), $B48&gt;='Personnel Details'!$N$22), 'Personnel Details'!$O$22, IF(AND(NOT('Personnel Details'!$I$22=""), $B48&gt;='Personnel Details'!$I$22), 'Personnel Details'!$J$22, 'Personnel Details'!$E$22)))</f>
        <v/>
      </c>
      <c r="JI48" s="59" t="str">
        <f>IF(JH$9="", "", IF(AND(NOT('Personnel Details'!$N$22=""), $B48&gt;='Personnel Details'!$N$22), IF('Personnel Details'!$P$22="","", 'Personnel Details'!$P$22), IF(AND(NOT('Personnel Details'!$I$22=""), $B48&gt;='Personnel Details'!$I$22), IF('Personnel Details'!$K$22="", "", 'Personnel Details'!$K$22), IF('Personnel Details'!$F$22="", "", 'Personnel Details'!$F$22))))</f>
        <v/>
      </c>
      <c r="JJ48" s="79" t="str">
        <f>IF(JH$9="", "", IF(AND(NOT('Personnel Details'!$N$22=""), $B48&gt;='Personnel Details'!$N$22), 'Personnel Details'!$Q$22, IF(AND(NOT('Personnel Details'!$I$22=""), $B48&gt;='Personnel Details'!$I$22), 'Personnel Details'!$L$22, 'Personnel Details'!$G$22)))</f>
        <v/>
      </c>
      <c r="JK48" s="59">
        <f t="shared" si="105"/>
        <v>0</v>
      </c>
      <c r="JL48" s="53"/>
      <c r="JN48" s="78" t="str">
        <f>IF(JN$9="", "", IF(AND(NOT('Personnel Details'!$N$23=""), $B48&gt;='Personnel Details'!$N$23), 'Personnel Details'!$O$23, IF(AND(NOT('Personnel Details'!$I$23=""), $B48&gt;='Personnel Details'!$I$23), 'Personnel Details'!$J$23, 'Personnel Details'!$E$23)))</f>
        <v/>
      </c>
      <c r="JO48" s="59" t="str">
        <f>IF(JN$9="", "", IF(AND(NOT('Personnel Details'!$N$23=""), $B48&gt;='Personnel Details'!$N$23), IF('Personnel Details'!$P$23="","", 'Personnel Details'!$P$23), IF(AND(NOT('Personnel Details'!$I$23=""), $B48&gt;='Personnel Details'!$I$23), IF('Personnel Details'!$K$23="", "", 'Personnel Details'!$K$23), IF('Personnel Details'!$F$23="", "", 'Personnel Details'!$F$23))))</f>
        <v/>
      </c>
      <c r="JP48" s="79" t="str">
        <f>IF(JN$9="", "", IF(AND(NOT('Personnel Details'!$N$23=""), $B48&gt;='Personnel Details'!$N$23), 'Personnel Details'!$Q$23, IF(AND(NOT('Personnel Details'!$I$23=""), $B48&gt;='Personnel Details'!$I$23), 'Personnel Details'!$L$23, 'Personnel Details'!$G$23)))</f>
        <v/>
      </c>
      <c r="JQ48" s="59">
        <f t="shared" si="106"/>
        <v>0</v>
      </c>
      <c r="JR48" s="53"/>
      <c r="JT48" s="78" t="str">
        <f>IF(JT$9="", "", IF(AND(NOT('Personnel Details'!$N$24=""), $B48&gt;='Personnel Details'!$N$24), 'Personnel Details'!$O$24, IF(AND(NOT('Personnel Details'!$I$24=""), $B48&gt;='Personnel Details'!$I$24), 'Personnel Details'!$J$24, 'Personnel Details'!$E$24)))</f>
        <v/>
      </c>
      <c r="JU48" s="59" t="str">
        <f>IF(JT$9="", "", IF(AND(NOT('Personnel Details'!$N$24=""), $B48&gt;='Personnel Details'!$N$24), IF('Personnel Details'!$P$24="","", 'Personnel Details'!$P$24), IF(AND(NOT('Personnel Details'!$I$24=""), $B48&gt;='Personnel Details'!$I$24), IF('Personnel Details'!$K$24="", "", 'Personnel Details'!$K$24), IF('Personnel Details'!$F$24="", "", 'Personnel Details'!$F$24))))</f>
        <v/>
      </c>
      <c r="JV48" s="79" t="str">
        <f>IF(JT$9="", "", IF(AND(NOT('Personnel Details'!$N$24=""), $B48&gt;='Personnel Details'!$N$24), 'Personnel Details'!$Q$24, IF(AND(NOT('Personnel Details'!$I$24=""), $B48&gt;='Personnel Details'!$I$24), 'Personnel Details'!$L$24, 'Personnel Details'!$G$24)))</f>
        <v/>
      </c>
      <c r="JW48" s="59">
        <f t="shared" si="107"/>
        <v>0</v>
      </c>
      <c r="JX48" s="53"/>
      <c r="JZ48" s="78" t="str">
        <f>IF(JZ$9="", "", IF(AND(NOT('Personnel Details'!$N$25=""), $B48&gt;='Personnel Details'!$N$25), 'Personnel Details'!$O$25, IF(AND(NOT('Personnel Details'!$I$25=""), $B48&gt;='Personnel Details'!$I$25), 'Personnel Details'!$J$25, 'Personnel Details'!$E$25)))</f>
        <v/>
      </c>
      <c r="KA48" s="59" t="str">
        <f>IF(JZ$9="", "", IF(AND(NOT('Personnel Details'!$N$25=""), $B48&gt;='Personnel Details'!$N$25), IF('Personnel Details'!$P$25="","", 'Personnel Details'!$P$25), IF(AND(NOT('Personnel Details'!$I$25=""), $B48&gt;='Personnel Details'!$I$25), IF('Personnel Details'!$K$25="", "", 'Personnel Details'!$K$25), IF('Personnel Details'!$F$25="", "", 'Personnel Details'!$F$25))))</f>
        <v/>
      </c>
      <c r="KB48" s="79" t="str">
        <f>IF(JZ$9="", "", IF(AND(NOT('Personnel Details'!$N$25=""), $B48&gt;='Personnel Details'!$N$25), 'Personnel Details'!$Q$25, IF(AND(NOT('Personnel Details'!$I$25=""), $B48&gt;='Personnel Details'!$I$25), 'Personnel Details'!$L$25, 'Personnel Details'!$G$25)))</f>
        <v/>
      </c>
      <c r="KC48" s="59">
        <f t="shared" si="108"/>
        <v>0</v>
      </c>
      <c r="KD48" s="53"/>
      <c r="KF48" s="78" t="str">
        <f>IF(KF$9="", "", IF(AND(NOT('Personnel Details'!$N$26=""), $B48&gt;='Personnel Details'!$N$26), 'Personnel Details'!$O$26, IF(AND(NOT('Personnel Details'!$I$26=""), $B48&gt;='Personnel Details'!$I$26), 'Personnel Details'!$J$26, 'Personnel Details'!$E$26)))</f>
        <v/>
      </c>
      <c r="KG48" s="59" t="str">
        <f>IF(KF$9="", "", IF(AND(NOT('Personnel Details'!$N$26=""), $B48&gt;='Personnel Details'!$N$26), IF('Personnel Details'!$P$26="","", 'Personnel Details'!$P$26), IF(AND(NOT('Personnel Details'!$I$26=""), $B48&gt;='Personnel Details'!$I$26), IF('Personnel Details'!$K$26="", "", 'Personnel Details'!$K$26), IF('Personnel Details'!$F$26="", "", 'Personnel Details'!$F$26))))</f>
        <v/>
      </c>
      <c r="KH48" s="79" t="str">
        <f>IF(KF$9="", "", IF(AND(NOT('Personnel Details'!$N$26=""), $B48&gt;='Personnel Details'!$N$26), 'Personnel Details'!$Q$26, IF(AND(NOT('Personnel Details'!$I$26=""), $B48&gt;='Personnel Details'!$I$26), 'Personnel Details'!$L$26, 'Personnel Details'!$G$26)))</f>
        <v/>
      </c>
      <c r="KI48" s="59">
        <f t="shared" si="109"/>
        <v>0</v>
      </c>
      <c r="KJ48" s="53"/>
      <c r="KL48" s="78" t="str">
        <f>IF(KL$9="", "", IF(AND(NOT('Personnel Details'!$N$27=""), $B48&gt;='Personnel Details'!$N$27), 'Personnel Details'!$O$27, IF(AND(NOT('Personnel Details'!$I$27=""), $B48&gt;='Personnel Details'!$I$27), 'Personnel Details'!$J$27, 'Personnel Details'!$E$27)))</f>
        <v/>
      </c>
      <c r="KM48" s="59" t="str">
        <f>IF(KL$9="", "", IF(AND(NOT('Personnel Details'!$N$27=""), $B48&gt;='Personnel Details'!$N$27), IF('Personnel Details'!$P$27="","", 'Personnel Details'!$P$27), IF(AND(NOT('Personnel Details'!$I$27=""), $B48&gt;='Personnel Details'!$I$27), IF('Personnel Details'!$K$27="", "", 'Personnel Details'!$K$27), IF('Personnel Details'!$F$27="", "", 'Personnel Details'!$F$27))))</f>
        <v/>
      </c>
      <c r="KN48" s="79" t="str">
        <f>IF(KL$9="", "", IF(AND(NOT('Personnel Details'!$N$27=""), $B48&gt;='Personnel Details'!$N$27), 'Personnel Details'!$Q$27, IF(AND(NOT('Personnel Details'!$I$27=""), $B48&gt;='Personnel Details'!$I$27), 'Personnel Details'!$L$27, 'Personnel Details'!$G$27)))</f>
        <v/>
      </c>
      <c r="KO48" s="59">
        <f t="shared" si="110"/>
        <v>0</v>
      </c>
      <c r="KP48" s="53"/>
      <c r="KR48" s="78" t="str">
        <f>IF(KR$9="", "", IF(AND(NOT('Personnel Details'!$N$28=""), $B48&gt;='Personnel Details'!$N$28), 'Personnel Details'!$O$28, IF(AND(NOT('Personnel Details'!$I$28=""), $B48&gt;='Personnel Details'!$I$28), 'Personnel Details'!$J$28, 'Personnel Details'!$E$28)))</f>
        <v/>
      </c>
      <c r="KS48" s="59" t="str">
        <f>IF(KR$9="", "", IF(AND(NOT('Personnel Details'!$N$28=""), $B48&gt;='Personnel Details'!$N$28), IF('Personnel Details'!$P$28="","", 'Personnel Details'!$P$28), IF(AND(NOT('Personnel Details'!$I$28=""), $B48&gt;='Personnel Details'!$I$28), IF('Personnel Details'!$K$28="", "", 'Personnel Details'!$K$28), IF('Personnel Details'!$F$28="", "", 'Personnel Details'!$F$28))))</f>
        <v/>
      </c>
      <c r="KT48" s="79" t="str">
        <f>IF(KR$9="", "", IF(AND(NOT('Personnel Details'!$N$28=""), $B48&gt;='Personnel Details'!$N$28), 'Personnel Details'!$Q$28, IF(AND(NOT('Personnel Details'!$I$28=""), $B48&gt;='Personnel Details'!$I$28), 'Personnel Details'!$L$28, 'Personnel Details'!$G$28)))</f>
        <v/>
      </c>
      <c r="KU48" s="59">
        <f t="shared" si="111"/>
        <v>0</v>
      </c>
      <c r="KV48" s="53"/>
      <c r="KX48" s="78" t="str">
        <f>IF(KX$9="", "", IF(AND(NOT('Personnel Details'!$N$29=""), $B48&gt;='Personnel Details'!$N$29), 'Personnel Details'!$O$29, IF(AND(NOT('Personnel Details'!$I$29=""), $B48&gt;='Personnel Details'!$I$29), 'Personnel Details'!$J$29, 'Personnel Details'!$E$29)))</f>
        <v/>
      </c>
      <c r="KY48" s="59" t="str">
        <f>IF(KX$9="", "", IF(AND(NOT('Personnel Details'!$N$29=""), $B48&gt;='Personnel Details'!$N$29), IF('Personnel Details'!$P$29="","", 'Personnel Details'!$P$29), IF(AND(NOT('Personnel Details'!$I$29=""), $B48&gt;='Personnel Details'!$I$29), IF('Personnel Details'!$K$29="", "", 'Personnel Details'!$K$29), IF('Personnel Details'!$F$29="", "", 'Personnel Details'!$F$29))))</f>
        <v/>
      </c>
      <c r="KZ48" s="79" t="str">
        <f>IF(KX$9="", "", IF(AND(NOT('Personnel Details'!$N$29=""), $B48&gt;='Personnel Details'!$N$29), 'Personnel Details'!$Q$29, IF(AND(NOT('Personnel Details'!$I$29=""), $B48&gt;='Personnel Details'!$I$29), 'Personnel Details'!$L$29, 'Personnel Details'!$G$29)))</f>
        <v/>
      </c>
      <c r="LA48" s="59">
        <f t="shared" si="112"/>
        <v>0</v>
      </c>
      <c r="LB48" s="53"/>
      <c r="LD48" s="78" t="str">
        <f>IF(LD$9="", "", IF(AND(NOT('Personnel Details'!$N$30=""), $B48&gt;='Personnel Details'!$N$30), 'Personnel Details'!$O$30, IF(AND(NOT('Personnel Details'!$I$30=""), $B48&gt;='Personnel Details'!$I$30), 'Personnel Details'!$J$30, 'Personnel Details'!$E$30)))</f>
        <v/>
      </c>
      <c r="LE48" s="59" t="str">
        <f>IF(LD$9="", "", IF(AND(NOT('Personnel Details'!$N$30=""), $B48&gt;='Personnel Details'!$N$30), IF('Personnel Details'!$P$30="","", 'Personnel Details'!$P$30), IF(AND(NOT('Personnel Details'!$I$30=""), $B48&gt;='Personnel Details'!$I$30), IF('Personnel Details'!$K$30="", "", 'Personnel Details'!$K$30), IF('Personnel Details'!$F$30="", "", 'Personnel Details'!$F$30))))</f>
        <v/>
      </c>
      <c r="LF48" s="79" t="str">
        <f>IF(LD$9="", "", IF(AND(NOT('Personnel Details'!$N$30=""), $B48&gt;='Personnel Details'!$N$30), 'Personnel Details'!$Q$30, IF(AND(NOT('Personnel Details'!$I$30=""), $B48&gt;='Personnel Details'!$I$30), 'Personnel Details'!$L$30, 'Personnel Details'!$G$30)))</f>
        <v/>
      </c>
      <c r="LG48" s="59">
        <f t="shared" si="113"/>
        <v>0</v>
      </c>
      <c r="LH48" s="53"/>
      <c r="LJ48" s="78" t="str">
        <f>IF(LJ$9="", "", IF(AND(NOT('Personnel Details'!$N$31=""), $B48&gt;='Personnel Details'!$N$31), 'Personnel Details'!$O$31, IF(AND(NOT('Personnel Details'!$I$31=""), $B48&gt;='Personnel Details'!$I$31), 'Personnel Details'!$J$31, 'Personnel Details'!$E$31)))</f>
        <v/>
      </c>
      <c r="LK48" s="59" t="str">
        <f>IF(LJ$9="", "", IF(AND(NOT('Personnel Details'!$N$31=""), $B48&gt;='Personnel Details'!$N$31), IF('Personnel Details'!$P$31="","", 'Personnel Details'!$P$31), IF(AND(NOT('Personnel Details'!$I$31=""), $B48&gt;='Personnel Details'!$I$31), IF('Personnel Details'!$K$31="", "", 'Personnel Details'!$K$31), IF('Personnel Details'!$F$31="", "", 'Personnel Details'!$F$31))))</f>
        <v/>
      </c>
      <c r="LL48" s="79" t="str">
        <f>IF(LJ$9="", "", IF(AND(NOT('Personnel Details'!$N$31=""), $B48&gt;='Personnel Details'!$N$31), 'Personnel Details'!$Q$31, IF(AND(NOT('Personnel Details'!$I$31=""), $B48&gt;='Personnel Details'!$I$31), 'Personnel Details'!$L$31, 'Personnel Details'!$G$31)))</f>
        <v/>
      </c>
      <c r="LM48" s="59">
        <f t="shared" si="114"/>
        <v>0</v>
      </c>
      <c r="LN48" s="53"/>
      <c r="LP48" s="78" t="str">
        <f>IF(LP$9="", "", IF(AND(NOT('Personnel Details'!$N$32=""), $B48&gt;='Personnel Details'!$N$32), 'Personnel Details'!$O$32, IF(AND(NOT('Personnel Details'!$I$32=""), $B48&gt;='Personnel Details'!$I$32), 'Personnel Details'!$J$32, 'Personnel Details'!$E$32)))</f>
        <v/>
      </c>
      <c r="LQ48" s="59" t="str">
        <f>IF(LP$9="", "", IF(AND(NOT('Personnel Details'!$N$32=""), $B48&gt;='Personnel Details'!$N$32), IF('Personnel Details'!$P$32="","", 'Personnel Details'!$P$32), IF(AND(NOT('Personnel Details'!$I$32=""), $B48&gt;='Personnel Details'!$I$32), IF('Personnel Details'!$K$32="", "", 'Personnel Details'!$K$32), IF('Personnel Details'!$F$32="", "", 'Personnel Details'!$F$32))))</f>
        <v/>
      </c>
      <c r="LR48" s="79" t="str">
        <f>IF(LP$9="", "", IF(AND(NOT('Personnel Details'!$N$32=""), $B48&gt;='Personnel Details'!$N$32), 'Personnel Details'!$Q$32, IF(AND(NOT('Personnel Details'!$I$32=""), $B48&gt;='Personnel Details'!$I$32), 'Personnel Details'!$L$32, 'Personnel Details'!$G$32)))</f>
        <v/>
      </c>
      <c r="LS48" s="59">
        <f t="shared" si="115"/>
        <v>0</v>
      </c>
      <c r="LT48" s="53"/>
      <c r="LV48" s="78" t="str">
        <f>IF(LV$9="", "", IF(AND(NOT('Personnel Details'!$N$33=""), $B48&gt;='Personnel Details'!$N$33), 'Personnel Details'!$O$33, IF(AND(NOT('Personnel Details'!$I$33=""), $B48&gt;='Personnel Details'!$I$33), 'Personnel Details'!$J$33, 'Personnel Details'!$E$33)))</f>
        <v/>
      </c>
      <c r="LW48" s="59" t="str">
        <f>IF(LV$9="", "", IF(AND(NOT('Personnel Details'!$N$33=""), $B48&gt;='Personnel Details'!$N$33), IF('Personnel Details'!$P$33="","", 'Personnel Details'!$P$33), IF(AND(NOT('Personnel Details'!$I$33=""), $B48&gt;='Personnel Details'!$I$33), IF('Personnel Details'!$K$33="", "", 'Personnel Details'!$K$33), IF('Personnel Details'!$F$33="", "", 'Personnel Details'!$F$33))))</f>
        <v/>
      </c>
      <c r="LX48" s="79" t="str">
        <f>IF(LV$9="", "", IF(AND(NOT('Personnel Details'!$N$33=""), $B48&gt;='Personnel Details'!$N$33), 'Personnel Details'!$Q$33, IF(AND(NOT('Personnel Details'!$I$33=""), $B48&gt;='Personnel Details'!$I$33), 'Personnel Details'!$L$33, 'Personnel Details'!$G$33)))</f>
        <v/>
      </c>
      <c r="LY48" s="59">
        <f t="shared" si="116"/>
        <v>0</v>
      </c>
      <c r="LZ48" s="53"/>
      <c r="MB48" s="78" t="str">
        <f>IF(MB$9="", "", IF(AND(NOT('Personnel Details'!$N$34=""), $B48&gt;='Personnel Details'!$N$34), 'Personnel Details'!$O$34, IF(AND(NOT('Personnel Details'!$I$34=""), $B48&gt;='Personnel Details'!$I$34), 'Personnel Details'!$J$34, 'Personnel Details'!$E$34)))</f>
        <v/>
      </c>
      <c r="MC48" s="59" t="str">
        <f>IF(MB$9="", "", IF(AND(NOT('Personnel Details'!$N$34=""), $B48&gt;='Personnel Details'!$N$34), IF('Personnel Details'!$P$34="","", 'Personnel Details'!$P$34), IF(AND(NOT('Personnel Details'!$I$34=""), $B48&gt;='Personnel Details'!$I$34), IF('Personnel Details'!$K$34="", "", 'Personnel Details'!$K$34), IF('Personnel Details'!$F$34="", "", 'Personnel Details'!$F$34))))</f>
        <v/>
      </c>
      <c r="MD48" s="79" t="str">
        <f>IF(MB$9="", "", IF(AND(NOT('Personnel Details'!$N$34=""), $B48&gt;='Personnel Details'!$N$34), 'Personnel Details'!$Q$34, IF(AND(NOT('Personnel Details'!$I$34=""), $B48&gt;='Personnel Details'!$I$34), 'Personnel Details'!$L$34, 'Personnel Details'!$G$34)))</f>
        <v/>
      </c>
      <c r="ME48" s="59">
        <f t="shared" si="117"/>
        <v>0</v>
      </c>
      <c r="MF48" s="53"/>
      <c r="MH48" s="78" t="str">
        <f>IF(MH$9="", "", IF(AND(NOT('Personnel Details'!$N$35=""), $B48&gt;='Personnel Details'!$N$35), 'Personnel Details'!$O$35, IF(AND(NOT('Personnel Details'!$I$35=""), $B48&gt;='Personnel Details'!$I$35), 'Personnel Details'!$J$35, 'Personnel Details'!$E$35)))</f>
        <v/>
      </c>
      <c r="MI48" s="59" t="str">
        <f>IF(MH$9="", "", IF(AND(NOT('Personnel Details'!$N$35=""), $B48&gt;='Personnel Details'!$N$35), IF('Personnel Details'!$P$35="","", 'Personnel Details'!$P$35), IF(AND(NOT('Personnel Details'!$I$35=""), $B48&gt;='Personnel Details'!$I$35), IF('Personnel Details'!$K$35="", "", 'Personnel Details'!$K$35), IF('Personnel Details'!$F$35="", "", 'Personnel Details'!$F$35))))</f>
        <v/>
      </c>
      <c r="MJ48" s="79" t="str">
        <f>IF(MH$9="", "", IF(AND(NOT('Personnel Details'!$N$35=""), $B48&gt;='Personnel Details'!$N$35), 'Personnel Details'!$Q$35, IF(AND(NOT('Personnel Details'!$I$35=""), $B48&gt;='Personnel Details'!$I$35), 'Personnel Details'!$L$35, 'Personnel Details'!$G$35)))</f>
        <v/>
      </c>
      <c r="MK48" s="59">
        <f t="shared" si="118"/>
        <v>0</v>
      </c>
      <c r="ML48" s="53"/>
      <c r="MN48" s="78" t="str">
        <f>IF(MN$9="", "", IF(AND(NOT('Personnel Details'!$N$36=""), $B48&gt;='Personnel Details'!$N$36), 'Personnel Details'!$O$36, IF(AND(NOT('Personnel Details'!$I$36=""), $B48&gt;='Personnel Details'!$I$36), 'Personnel Details'!$J$36, 'Personnel Details'!$E$36)))</f>
        <v/>
      </c>
      <c r="MO48" s="59" t="str">
        <f>IF(MN$9="", "", IF(AND(NOT('Personnel Details'!$N$36=""), $B48&gt;='Personnel Details'!$N$36), IF('Personnel Details'!$P$36="","", 'Personnel Details'!$P$36), IF(AND(NOT('Personnel Details'!$I$36=""), $B48&gt;='Personnel Details'!$I$36), IF('Personnel Details'!$K$36="", "", 'Personnel Details'!$K$36), IF('Personnel Details'!$F$36="", "", 'Personnel Details'!$F$36))))</f>
        <v/>
      </c>
      <c r="MP48" s="79" t="str">
        <f>IF(MN$9="", "", IF(AND(NOT('Personnel Details'!$N$36=""), $B48&gt;='Personnel Details'!$N$36), 'Personnel Details'!$Q$36, IF(AND(NOT('Personnel Details'!$I$36=""), $B48&gt;='Personnel Details'!$I$36), 'Personnel Details'!$L$36, 'Personnel Details'!$G$36)))</f>
        <v/>
      </c>
      <c r="MQ48" s="59">
        <f t="shared" si="119"/>
        <v>0</v>
      </c>
      <c r="MR48" s="53"/>
      <c r="MT48" s="78" t="str">
        <f>IF(MT$9="", "", IF(AND(NOT('Personnel Details'!$N$37=""), $B48&gt;='Personnel Details'!$N$37), 'Personnel Details'!$O$37, IF(AND(NOT('Personnel Details'!$I$37=""), $B48&gt;='Personnel Details'!$I$37), 'Personnel Details'!$J$37, 'Personnel Details'!$E$37)))</f>
        <v/>
      </c>
      <c r="MU48" s="59" t="str">
        <f>IF(MT$9="", "", IF(AND(NOT('Personnel Details'!$N$37=""), $B48&gt;='Personnel Details'!$N$37), IF('Personnel Details'!$P$37="","", 'Personnel Details'!$P$37), IF(AND(NOT('Personnel Details'!$I$37=""), $B48&gt;='Personnel Details'!$I$37), IF('Personnel Details'!$K$37="", "", 'Personnel Details'!$K$37), IF('Personnel Details'!$F$37="", "", 'Personnel Details'!$F$37))))</f>
        <v/>
      </c>
      <c r="MV48" s="79" t="str">
        <f>IF(MT$9="", "", IF(AND(NOT('Personnel Details'!$N$37=""), $B48&gt;='Personnel Details'!$N$37), 'Personnel Details'!$Q$37, IF(AND(NOT('Personnel Details'!$I$37=""), $B48&gt;='Personnel Details'!$I$37), 'Personnel Details'!$L$37, 'Personnel Details'!$G$37)))</f>
        <v/>
      </c>
      <c r="MW48" s="59">
        <f t="shared" si="120"/>
        <v>0</v>
      </c>
      <c r="MX48" s="53"/>
      <c r="MZ48" s="78" t="str">
        <f>IF(MZ$9="", "", IF(AND(NOT('Personnel Details'!$N$38=""), $B48&gt;='Personnel Details'!$N$38), 'Personnel Details'!$O$38, IF(AND(NOT('Personnel Details'!$I$38=""), $B48&gt;='Personnel Details'!$I$38), 'Personnel Details'!$J$38, 'Personnel Details'!$E$38)))</f>
        <v/>
      </c>
      <c r="NA48" s="59" t="str">
        <f>IF(MZ$9="", "", IF(AND(NOT('Personnel Details'!$N$38=""), $B48&gt;='Personnel Details'!$N$38), IF('Personnel Details'!$P$38="","", 'Personnel Details'!$P$38), IF(AND(NOT('Personnel Details'!$I$38=""), $B48&gt;='Personnel Details'!$I$38), IF('Personnel Details'!$K$38="", "", 'Personnel Details'!$K$38), IF('Personnel Details'!$F$38="", "", 'Personnel Details'!$F$38))))</f>
        <v/>
      </c>
      <c r="NB48" s="79" t="str">
        <f>IF(MZ$9="", "", IF(AND(NOT('Personnel Details'!$N$38=""), $B48&gt;='Personnel Details'!$N$38), 'Personnel Details'!$Q$38, IF(AND(NOT('Personnel Details'!$I$38=""), $B48&gt;='Personnel Details'!$I$38), 'Personnel Details'!$L$38, 'Personnel Details'!$G$38)))</f>
        <v/>
      </c>
      <c r="NC48" s="59">
        <f t="shared" si="121"/>
        <v>0</v>
      </c>
      <c r="ND48" s="53"/>
      <c r="NF48" s="78" t="str">
        <f>IF(NF$9="", "", IF(AND(NOT('Personnel Details'!$N$39=""), $B48&gt;='Personnel Details'!$N$39), 'Personnel Details'!$O$39, IF(AND(NOT('Personnel Details'!$I$39=""), $B48&gt;='Personnel Details'!$I$39), 'Personnel Details'!$J$39, 'Personnel Details'!$E$39)))</f>
        <v/>
      </c>
      <c r="NG48" s="59" t="str">
        <f>IF(NF$9="", "", IF(AND(NOT('Personnel Details'!$N$39=""), $B48&gt;='Personnel Details'!$N$39), IF('Personnel Details'!$P$39="","", 'Personnel Details'!$P$39), IF(AND(NOT('Personnel Details'!$I$39=""), $B48&gt;='Personnel Details'!$I$39), IF('Personnel Details'!$K$39="", "", 'Personnel Details'!$K$39), IF('Personnel Details'!$F$39="", "", 'Personnel Details'!$F$39))))</f>
        <v/>
      </c>
      <c r="NH48" s="79" t="str">
        <f>IF(NF$9="", "", IF(AND(NOT('Personnel Details'!$N$39=""), $B48&gt;='Personnel Details'!$N$39), 'Personnel Details'!$Q$39, IF(AND(NOT('Personnel Details'!$I$39=""), $B48&gt;='Personnel Details'!$I$39), 'Personnel Details'!$L$39, 'Personnel Details'!$G$39)))</f>
        <v/>
      </c>
      <c r="NI48" s="59">
        <f t="shared" si="122"/>
        <v>0</v>
      </c>
      <c r="NJ48" s="53"/>
      <c r="NL48" s="78" t="str">
        <f>IF(NL$9="", "", IF(AND(NOT('Personnel Details'!$N$40=""), $B48&gt;='Personnel Details'!$N$40), 'Personnel Details'!$O$40, IF(AND(NOT('Personnel Details'!$I$40=""), $B48&gt;='Personnel Details'!$I$40), 'Personnel Details'!$J$40, 'Personnel Details'!$E$40)))</f>
        <v/>
      </c>
      <c r="NM48" s="59" t="str">
        <f>IF(NL$9="", "", IF(AND(NOT('Personnel Details'!$N$40=""), $B48&gt;='Personnel Details'!$N$40), IF('Personnel Details'!$P$40="","", 'Personnel Details'!$P$40), IF(AND(NOT('Personnel Details'!$I$40=""), $B48&gt;='Personnel Details'!$I$40), IF('Personnel Details'!$K$40="", "", 'Personnel Details'!$K$40), IF('Personnel Details'!$F$40="", "", 'Personnel Details'!$F$40))))</f>
        <v/>
      </c>
      <c r="NN48" s="79" t="str">
        <f>IF(NL$9="", "", IF(AND(NOT('Personnel Details'!$N$40=""), $B48&gt;='Personnel Details'!$N$40), 'Personnel Details'!$Q$40, IF(AND(NOT('Personnel Details'!$I$40=""), $B48&gt;='Personnel Details'!$I$40), 'Personnel Details'!$L$40, 'Personnel Details'!$G$40)))</f>
        <v/>
      </c>
      <c r="NO48" s="59">
        <f t="shared" si="123"/>
        <v>0</v>
      </c>
      <c r="NP48" s="53"/>
    </row>
    <row r="49" spans="1:380" x14ac:dyDescent="0.25">
      <c r="A49" s="32"/>
      <c r="B49" s="113">
        <f>IFERROR(IF(B48+1&gt;'Personnel Details'!$U$5, "", B48+1), "")</f>
        <v>43869</v>
      </c>
      <c r="C49" s="32"/>
      <c r="D49" s="120"/>
      <c r="E49" s="13" t="str">
        <f t="shared" si="2"/>
        <v/>
      </c>
      <c r="F49" s="13" t="str">
        <f t="shared" si="33"/>
        <v/>
      </c>
      <c r="G49" s="56" t="str">
        <f t="shared" si="124"/>
        <v/>
      </c>
      <c r="H49" s="16" t="str">
        <f t="shared" si="34"/>
        <v/>
      </c>
      <c r="I49" s="32"/>
      <c r="J49" s="120"/>
      <c r="K49" s="62" t="str">
        <f t="shared" si="3"/>
        <v/>
      </c>
      <c r="L49" s="62" t="str">
        <f t="shared" si="35"/>
        <v/>
      </c>
      <c r="M49" s="65" t="str">
        <f t="shared" si="125"/>
        <v/>
      </c>
      <c r="N49" s="68" t="str">
        <f t="shared" si="36"/>
        <v/>
      </c>
      <c r="O49" s="32"/>
      <c r="P49" s="120"/>
      <c r="Q49" s="62" t="str">
        <f t="shared" si="4"/>
        <v/>
      </c>
      <c r="R49" s="62" t="str">
        <f t="shared" si="37"/>
        <v/>
      </c>
      <c r="S49" s="65" t="str">
        <f t="shared" si="126"/>
        <v/>
      </c>
      <c r="T49" s="68" t="str">
        <f t="shared" si="38"/>
        <v/>
      </c>
      <c r="U49" s="32"/>
      <c r="V49" s="120"/>
      <c r="W49" s="62" t="str">
        <f t="shared" si="5"/>
        <v/>
      </c>
      <c r="X49" s="62" t="str">
        <f t="shared" si="39"/>
        <v/>
      </c>
      <c r="Y49" s="65" t="str">
        <f t="shared" si="127"/>
        <v/>
      </c>
      <c r="Z49" s="68" t="str">
        <f t="shared" si="40"/>
        <v/>
      </c>
      <c r="AA49" s="32"/>
      <c r="AB49" s="120"/>
      <c r="AC49" s="62" t="str">
        <f t="shared" si="6"/>
        <v/>
      </c>
      <c r="AD49" s="62" t="str">
        <f t="shared" si="41"/>
        <v/>
      </c>
      <c r="AE49" s="65" t="str">
        <f t="shared" si="128"/>
        <v/>
      </c>
      <c r="AF49" s="68" t="str">
        <f t="shared" si="42"/>
        <v/>
      </c>
      <c r="AG49" s="32"/>
      <c r="AH49" s="120"/>
      <c r="AI49" s="62" t="str">
        <f t="shared" si="7"/>
        <v/>
      </c>
      <c r="AJ49" s="62" t="str">
        <f t="shared" si="43"/>
        <v/>
      </c>
      <c r="AK49" s="65" t="str">
        <f t="shared" si="129"/>
        <v/>
      </c>
      <c r="AL49" s="68" t="str">
        <f t="shared" si="44"/>
        <v/>
      </c>
      <c r="AM49" s="32"/>
      <c r="AN49" s="120"/>
      <c r="AO49" s="62" t="str">
        <f t="shared" si="8"/>
        <v/>
      </c>
      <c r="AP49" s="62" t="str">
        <f t="shared" si="45"/>
        <v/>
      </c>
      <c r="AQ49" s="65" t="str">
        <f t="shared" si="130"/>
        <v/>
      </c>
      <c r="AR49" s="68" t="str">
        <f t="shared" si="46"/>
        <v/>
      </c>
      <c r="AS49" s="32"/>
      <c r="AT49" s="120"/>
      <c r="AU49" s="62" t="str">
        <f t="shared" si="9"/>
        <v/>
      </c>
      <c r="AV49" s="62" t="str">
        <f t="shared" si="47"/>
        <v/>
      </c>
      <c r="AW49" s="65" t="str">
        <f t="shared" si="131"/>
        <v/>
      </c>
      <c r="AX49" s="68" t="str">
        <f t="shared" si="48"/>
        <v/>
      </c>
      <c r="AY49" s="32"/>
      <c r="AZ49" s="120"/>
      <c r="BA49" s="62" t="str">
        <f t="shared" si="10"/>
        <v/>
      </c>
      <c r="BB49" s="62" t="str">
        <f t="shared" si="49"/>
        <v/>
      </c>
      <c r="BC49" s="65" t="str">
        <f t="shared" si="132"/>
        <v/>
      </c>
      <c r="BD49" s="68" t="str">
        <f t="shared" si="50"/>
        <v/>
      </c>
      <c r="BE49" s="32"/>
      <c r="BF49" s="120"/>
      <c r="BG49" s="62" t="str">
        <f t="shared" si="11"/>
        <v/>
      </c>
      <c r="BH49" s="62" t="str">
        <f t="shared" si="51"/>
        <v/>
      </c>
      <c r="BI49" s="65" t="str">
        <f t="shared" si="133"/>
        <v/>
      </c>
      <c r="BJ49" s="68" t="str">
        <f t="shared" si="52"/>
        <v/>
      </c>
      <c r="BK49" s="32"/>
      <c r="BL49" s="120"/>
      <c r="BM49" s="62" t="str">
        <f t="shared" si="12"/>
        <v/>
      </c>
      <c r="BN49" s="62" t="str">
        <f t="shared" si="53"/>
        <v/>
      </c>
      <c r="BO49" s="65" t="str">
        <f t="shared" si="134"/>
        <v/>
      </c>
      <c r="BP49" s="68" t="str">
        <f t="shared" si="54"/>
        <v/>
      </c>
      <c r="BQ49" s="32"/>
      <c r="BR49" s="120"/>
      <c r="BS49" s="62" t="str">
        <f t="shared" si="13"/>
        <v/>
      </c>
      <c r="BT49" s="62" t="str">
        <f t="shared" si="55"/>
        <v/>
      </c>
      <c r="BU49" s="65" t="str">
        <f t="shared" si="135"/>
        <v/>
      </c>
      <c r="BV49" s="68" t="str">
        <f t="shared" si="56"/>
        <v/>
      </c>
      <c r="BW49" s="32"/>
      <c r="BX49" s="120"/>
      <c r="BY49" s="62" t="str">
        <f t="shared" si="14"/>
        <v/>
      </c>
      <c r="BZ49" s="62" t="str">
        <f t="shared" si="57"/>
        <v/>
      </c>
      <c r="CA49" s="65" t="str">
        <f t="shared" si="136"/>
        <v/>
      </c>
      <c r="CB49" s="68" t="str">
        <f t="shared" si="58"/>
        <v/>
      </c>
      <c r="CC49" s="32"/>
      <c r="CD49" s="120"/>
      <c r="CE49" s="62" t="str">
        <f t="shared" si="15"/>
        <v/>
      </c>
      <c r="CF49" s="62" t="str">
        <f t="shared" si="59"/>
        <v/>
      </c>
      <c r="CG49" s="65" t="str">
        <f t="shared" si="137"/>
        <v/>
      </c>
      <c r="CH49" s="68" t="str">
        <f t="shared" si="60"/>
        <v/>
      </c>
      <c r="CI49" s="32"/>
      <c r="CJ49" s="120"/>
      <c r="CK49" s="62" t="str">
        <f t="shared" si="16"/>
        <v/>
      </c>
      <c r="CL49" s="62" t="str">
        <f t="shared" si="61"/>
        <v/>
      </c>
      <c r="CM49" s="65" t="str">
        <f t="shared" si="138"/>
        <v/>
      </c>
      <c r="CN49" s="68" t="str">
        <f t="shared" si="62"/>
        <v/>
      </c>
      <c r="CO49" s="32"/>
      <c r="CP49" s="120"/>
      <c r="CQ49" s="62" t="str">
        <f t="shared" si="17"/>
        <v/>
      </c>
      <c r="CR49" s="62" t="str">
        <f t="shared" si="63"/>
        <v/>
      </c>
      <c r="CS49" s="65" t="str">
        <f t="shared" si="139"/>
        <v/>
      </c>
      <c r="CT49" s="68" t="str">
        <f t="shared" si="64"/>
        <v/>
      </c>
      <c r="CU49" s="32"/>
      <c r="CV49" s="120"/>
      <c r="CW49" s="62" t="str">
        <f t="shared" si="18"/>
        <v/>
      </c>
      <c r="CX49" s="62" t="str">
        <f t="shared" si="65"/>
        <v/>
      </c>
      <c r="CY49" s="65" t="str">
        <f t="shared" si="140"/>
        <v/>
      </c>
      <c r="CZ49" s="68" t="str">
        <f t="shared" si="66"/>
        <v/>
      </c>
      <c r="DA49" s="32"/>
      <c r="DB49" s="120"/>
      <c r="DC49" s="62" t="str">
        <f t="shared" si="19"/>
        <v/>
      </c>
      <c r="DD49" s="62" t="str">
        <f t="shared" si="67"/>
        <v/>
      </c>
      <c r="DE49" s="65" t="str">
        <f t="shared" si="141"/>
        <v/>
      </c>
      <c r="DF49" s="68" t="str">
        <f t="shared" si="68"/>
        <v/>
      </c>
      <c r="DG49" s="32"/>
      <c r="DH49" s="120"/>
      <c r="DI49" s="62" t="str">
        <f t="shared" si="20"/>
        <v/>
      </c>
      <c r="DJ49" s="62" t="str">
        <f t="shared" si="69"/>
        <v/>
      </c>
      <c r="DK49" s="65" t="str">
        <f t="shared" si="142"/>
        <v/>
      </c>
      <c r="DL49" s="68" t="str">
        <f t="shared" si="70"/>
        <v/>
      </c>
      <c r="DM49" s="32"/>
      <c r="DN49" s="120"/>
      <c r="DO49" s="62" t="str">
        <f t="shared" si="21"/>
        <v/>
      </c>
      <c r="DP49" s="62" t="str">
        <f t="shared" si="71"/>
        <v/>
      </c>
      <c r="DQ49" s="65" t="str">
        <f t="shared" si="143"/>
        <v/>
      </c>
      <c r="DR49" s="68" t="str">
        <f t="shared" si="72"/>
        <v/>
      </c>
      <c r="DS49" s="32"/>
      <c r="DT49" s="120"/>
      <c r="DU49" s="62" t="str">
        <f t="shared" si="22"/>
        <v/>
      </c>
      <c r="DV49" s="62" t="str">
        <f t="shared" si="73"/>
        <v/>
      </c>
      <c r="DW49" s="65" t="str">
        <f t="shared" si="144"/>
        <v/>
      </c>
      <c r="DX49" s="68" t="str">
        <f t="shared" si="74"/>
        <v/>
      </c>
      <c r="DY49" s="32"/>
      <c r="DZ49" s="120"/>
      <c r="EA49" s="62" t="str">
        <f t="shared" si="23"/>
        <v/>
      </c>
      <c r="EB49" s="62" t="str">
        <f t="shared" si="75"/>
        <v/>
      </c>
      <c r="EC49" s="65" t="str">
        <f t="shared" si="145"/>
        <v/>
      </c>
      <c r="ED49" s="68" t="str">
        <f t="shared" si="76"/>
        <v/>
      </c>
      <c r="EE49" s="32"/>
      <c r="EF49" s="120"/>
      <c r="EG49" s="62" t="str">
        <f t="shared" si="24"/>
        <v/>
      </c>
      <c r="EH49" s="62" t="str">
        <f t="shared" si="77"/>
        <v/>
      </c>
      <c r="EI49" s="65" t="str">
        <f t="shared" si="146"/>
        <v/>
      </c>
      <c r="EJ49" s="68" t="str">
        <f t="shared" si="78"/>
        <v/>
      </c>
      <c r="EK49" s="32"/>
      <c r="EL49" s="120"/>
      <c r="EM49" s="62" t="str">
        <f t="shared" si="25"/>
        <v/>
      </c>
      <c r="EN49" s="62" t="str">
        <f t="shared" si="79"/>
        <v/>
      </c>
      <c r="EO49" s="65" t="str">
        <f t="shared" si="147"/>
        <v/>
      </c>
      <c r="EP49" s="68" t="str">
        <f t="shared" si="80"/>
        <v/>
      </c>
      <c r="EQ49" s="32"/>
      <c r="ER49" s="120"/>
      <c r="ES49" s="62" t="str">
        <f t="shared" si="26"/>
        <v/>
      </c>
      <c r="ET49" s="62" t="str">
        <f t="shared" si="81"/>
        <v/>
      </c>
      <c r="EU49" s="65" t="str">
        <f t="shared" si="148"/>
        <v/>
      </c>
      <c r="EV49" s="68" t="str">
        <f t="shared" si="82"/>
        <v/>
      </c>
      <c r="EW49" s="32"/>
      <c r="EX49" s="120"/>
      <c r="EY49" s="62" t="str">
        <f t="shared" si="27"/>
        <v/>
      </c>
      <c r="EZ49" s="62" t="str">
        <f t="shared" si="83"/>
        <v/>
      </c>
      <c r="FA49" s="65" t="str">
        <f t="shared" si="149"/>
        <v/>
      </c>
      <c r="FB49" s="68" t="str">
        <f t="shared" si="84"/>
        <v/>
      </c>
      <c r="FC49" s="32"/>
      <c r="FD49" s="120"/>
      <c r="FE49" s="62" t="str">
        <f t="shared" si="28"/>
        <v/>
      </c>
      <c r="FF49" s="62" t="str">
        <f t="shared" si="85"/>
        <v/>
      </c>
      <c r="FG49" s="65" t="str">
        <f t="shared" si="150"/>
        <v/>
      </c>
      <c r="FH49" s="68" t="str">
        <f t="shared" si="86"/>
        <v/>
      </c>
      <c r="FI49" s="32"/>
      <c r="FJ49" s="120"/>
      <c r="FK49" s="62" t="str">
        <f t="shared" si="29"/>
        <v/>
      </c>
      <c r="FL49" s="62" t="str">
        <f t="shared" si="87"/>
        <v/>
      </c>
      <c r="FM49" s="65" t="str">
        <f t="shared" si="151"/>
        <v/>
      </c>
      <c r="FN49" s="68" t="str">
        <f t="shared" si="88"/>
        <v/>
      </c>
      <c r="FO49" s="32"/>
      <c r="FP49" s="120"/>
      <c r="FQ49" s="62" t="str">
        <f t="shared" si="30"/>
        <v/>
      </c>
      <c r="FR49" s="62" t="str">
        <f t="shared" si="89"/>
        <v/>
      </c>
      <c r="FS49" s="65" t="str">
        <f t="shared" si="152"/>
        <v/>
      </c>
      <c r="FT49" s="68" t="str">
        <f t="shared" si="90"/>
        <v/>
      </c>
      <c r="FU49" s="32"/>
      <c r="FV49" s="120"/>
      <c r="FW49" s="62" t="str">
        <f t="shared" si="31"/>
        <v/>
      </c>
      <c r="FX49" s="62" t="str">
        <f t="shared" si="91"/>
        <v/>
      </c>
      <c r="FY49" s="65" t="str">
        <f t="shared" si="153"/>
        <v/>
      </c>
      <c r="FZ49" s="68" t="str">
        <f t="shared" si="92"/>
        <v/>
      </c>
      <c r="GA49" s="32"/>
      <c r="GC49" s="7" t="str">
        <f t="shared" si="93"/>
        <v>Feb 2020</v>
      </c>
      <c r="GD49" s="7" t="str">
        <f t="shared" ca="1" si="32"/>
        <v>Weekend</v>
      </c>
      <c r="GT49" s="71">
        <f>IF(GT$9="", "", IF(AND(NOT('Personnel Details'!$N$11=""), $B49&gt;='Personnel Details'!$N$11), 'Personnel Details'!$O$11, IF(AND(NOT('Personnel Details'!$I$11=""), $B49&gt;='Personnel Details'!$I$11), 'Personnel Details'!$J$11, 'Personnel Details'!$E$11)))</f>
        <v>0.8</v>
      </c>
      <c r="GU49" s="59" t="str">
        <f>IF(GT$9="", "", IF(AND(NOT('Personnel Details'!$N$11=""), $B49&gt;='Personnel Details'!$N$11), IF('Personnel Details'!$P$11="","", 'Personnel Details'!$P$11), IF(AND(NOT('Personnel Details'!$I$11=""), $B49&gt;='Personnel Details'!$I$11), IF('Personnel Details'!$K$11="", "", 'Personnel Details'!$K$11), IF('Personnel Details'!$F$11="", "", 'Personnel Details'!$F$11))))</f>
        <v/>
      </c>
      <c r="GV49" s="74">
        <f>IF(GT$9="", "", IF(AND(NOT('Personnel Details'!$N$11=""), $B49&gt;='Personnel Details'!$N$11), 'Personnel Details'!$Q$11, IF(AND(NOT('Personnel Details'!$I$11=""), $B49&gt;='Personnel Details'!$I$11), 'Personnel Details'!$L$11, 'Personnel Details'!$G$11)))</f>
        <v>0</v>
      </c>
      <c r="GW49" s="59">
        <f t="shared" si="94"/>
        <v>0</v>
      </c>
      <c r="GX49" s="53"/>
      <c r="GZ49" s="78">
        <f>IF(GZ$9="", "", IF(AND(NOT('Personnel Details'!$N$12=""), $B49&gt;='Personnel Details'!$N$12), 'Personnel Details'!$O$12, IF(AND(NOT('Personnel Details'!$I$12=""), $B49&gt;='Personnel Details'!$I$12), 'Personnel Details'!$J$12, 'Personnel Details'!$E$12)))</f>
        <v>0.8</v>
      </c>
      <c r="HA49" s="59" t="str">
        <f>IF(GZ$9="", "", IF(AND(NOT('Personnel Details'!$N$12=""), $B49&gt;='Personnel Details'!$N$12), IF('Personnel Details'!$P$12="","", 'Personnel Details'!$P$12), IF(AND(NOT('Personnel Details'!$I$12=""), $B49&gt;='Personnel Details'!$I$12), IF('Personnel Details'!$K$12="", "", 'Personnel Details'!$K$12), IF('Personnel Details'!$F$12="", "", 'Personnel Details'!$F$12))))</f>
        <v/>
      </c>
      <c r="HB49" s="79">
        <f>IF(GZ$9="", "", IF(AND(NOT('Personnel Details'!$N$12=""), $B49&gt;='Personnel Details'!$N$12), 'Personnel Details'!$Q$12, IF(AND(NOT('Personnel Details'!$I$12=""), $B49&gt;='Personnel Details'!$I$12), 'Personnel Details'!$L$12, 'Personnel Details'!$G$12)))</f>
        <v>0</v>
      </c>
      <c r="HC49" s="59">
        <f t="shared" si="95"/>
        <v>0</v>
      </c>
      <c r="HD49" s="53"/>
      <c r="HF49" s="78">
        <f>IF(HF$9="", "", IF(AND(NOT('Personnel Details'!$N$13=""), $B49&gt;='Personnel Details'!$N$13), 'Personnel Details'!$O$13, IF(AND(NOT('Personnel Details'!$I$13=""), $B49&gt;='Personnel Details'!$I$13), 'Personnel Details'!$J$13, 'Personnel Details'!$E$13)))</f>
        <v>0.8</v>
      </c>
      <c r="HG49" s="59" t="str">
        <f>IF(HF$9="", "", IF(AND(NOT('Personnel Details'!$N$13=""), $B49&gt;='Personnel Details'!$N$13), IF('Personnel Details'!$P$13="","", 'Personnel Details'!$P$13), IF(AND(NOT('Personnel Details'!$I$13=""), $B49&gt;='Personnel Details'!$I$13), IF('Personnel Details'!$K$13="", "", 'Personnel Details'!$K$13), IF('Personnel Details'!$F$13="", "", 'Personnel Details'!$F$13))))</f>
        <v/>
      </c>
      <c r="HH49" s="79">
        <f>IF(HF$9="", "", IF(AND(NOT('Personnel Details'!$N$13=""), $B49&gt;='Personnel Details'!$N$13), 'Personnel Details'!$Q$13, IF(AND(NOT('Personnel Details'!$I$13=""), $B49&gt;='Personnel Details'!$I$13), 'Personnel Details'!$L$13, 'Personnel Details'!$G$13)))</f>
        <v>0</v>
      </c>
      <c r="HI49" s="59">
        <f t="shared" si="96"/>
        <v>0</v>
      </c>
      <c r="HJ49" s="53"/>
      <c r="HL49" s="78">
        <f>IF(HL$9="", "", IF(AND(NOT('Personnel Details'!$N$14=""), $B49&gt;='Personnel Details'!$N$14), 'Personnel Details'!$O$14, IF(AND(NOT('Personnel Details'!$I$14=""), $B49&gt;='Personnel Details'!$I$14), 'Personnel Details'!$J$14, 'Personnel Details'!$E$14)))</f>
        <v>0.8</v>
      </c>
      <c r="HM49" s="59">
        <f>IF(HL$9="", "", IF(AND(NOT('Personnel Details'!$N$14=""), $B49&gt;='Personnel Details'!$N$14), IF('Personnel Details'!$P$14="","", 'Personnel Details'!$P$14), IF(AND(NOT('Personnel Details'!$I$14=""), $B49&gt;='Personnel Details'!$I$14), IF('Personnel Details'!$K$14="", "", 'Personnel Details'!$K$14), IF('Personnel Details'!$F$14="", "", 'Personnel Details'!$F$14))))</f>
        <v>2000</v>
      </c>
      <c r="HN49" s="79">
        <f>IF(HL$9="", "", IF(AND(NOT('Personnel Details'!$N$14=""), $B49&gt;='Personnel Details'!$N$14), 'Personnel Details'!$Q$14, IF(AND(NOT('Personnel Details'!$I$14=""), $B49&gt;='Personnel Details'!$I$14), 'Personnel Details'!$L$14, 'Personnel Details'!$G$14)))</f>
        <v>0.85</v>
      </c>
      <c r="HO49" s="59">
        <f t="shared" si="97"/>
        <v>0</v>
      </c>
      <c r="HP49" s="53"/>
      <c r="HR49" s="78" t="str">
        <f>IF(HR$9="", "", IF(AND(NOT('Personnel Details'!$N$15=""), $B49&gt;='Personnel Details'!$N$15), 'Personnel Details'!$O$15, IF(AND(NOT('Personnel Details'!$I$15=""), $B49&gt;='Personnel Details'!$I$15), 'Personnel Details'!$J$15, 'Personnel Details'!$E$15)))</f>
        <v/>
      </c>
      <c r="HS49" s="59" t="str">
        <f>IF(HR$9="", "", IF(AND(NOT('Personnel Details'!$N$15=""), $B49&gt;='Personnel Details'!$N$15), IF('Personnel Details'!$P$15="","", 'Personnel Details'!$P$15), IF(AND(NOT('Personnel Details'!$I$15=""), $B49&gt;='Personnel Details'!$I$15), IF('Personnel Details'!$K$15="", "", 'Personnel Details'!$K$15), IF('Personnel Details'!$F$15="", "", 'Personnel Details'!$F$15))))</f>
        <v/>
      </c>
      <c r="HT49" s="79" t="str">
        <f>IF(HR$9="", "", IF(AND(NOT('Personnel Details'!$N$15=""), $B49&gt;='Personnel Details'!$N$15), 'Personnel Details'!$Q$15, IF(AND(NOT('Personnel Details'!$I$15=""), $B49&gt;='Personnel Details'!$I$15), 'Personnel Details'!$L$15, 'Personnel Details'!$G$15)))</f>
        <v/>
      </c>
      <c r="HU49" s="59">
        <f t="shared" si="98"/>
        <v>0</v>
      </c>
      <c r="HV49" s="53"/>
      <c r="HX49" s="78" t="str">
        <f>IF(HX$9="", "", IF(AND(NOT('Personnel Details'!$N$16=""), $B49&gt;='Personnel Details'!$N$16), 'Personnel Details'!$O$16, IF(AND(NOT('Personnel Details'!$I$16=""), $B49&gt;='Personnel Details'!$I$16), 'Personnel Details'!$J$16, 'Personnel Details'!$E$16)))</f>
        <v/>
      </c>
      <c r="HY49" s="59" t="str">
        <f>IF(HX$9="", "", IF(AND(NOT('Personnel Details'!$N$16=""), $B49&gt;='Personnel Details'!$N$16), IF('Personnel Details'!$P$16="","", 'Personnel Details'!$P$16), IF(AND(NOT('Personnel Details'!$I$16=""), $B49&gt;='Personnel Details'!$I$16), IF('Personnel Details'!$K$16="", "", 'Personnel Details'!$K$16), IF('Personnel Details'!$F$16="", "", 'Personnel Details'!$F$16))))</f>
        <v/>
      </c>
      <c r="HZ49" s="79" t="str">
        <f>IF(HX$9="", "", IF(AND(NOT('Personnel Details'!$N$16=""), $B49&gt;='Personnel Details'!$N$16), 'Personnel Details'!$Q$16, IF(AND(NOT('Personnel Details'!$I$16=""), $B49&gt;='Personnel Details'!$I$16), 'Personnel Details'!$L$16, 'Personnel Details'!$G$16)))</f>
        <v/>
      </c>
      <c r="IA49" s="59">
        <f t="shared" si="99"/>
        <v>0</v>
      </c>
      <c r="IB49" s="53"/>
      <c r="ID49" s="78" t="str">
        <f>IF(ID$9="", "", IF(AND(NOT('Personnel Details'!$N$17=""), $B49&gt;='Personnel Details'!$N$17), 'Personnel Details'!$O$17, IF(AND(NOT('Personnel Details'!$I$17=""), $B49&gt;='Personnel Details'!$I$17), 'Personnel Details'!$J$17, 'Personnel Details'!$E$17)))</f>
        <v/>
      </c>
      <c r="IE49" s="59" t="str">
        <f>IF(ID$9="", "", IF(AND(NOT('Personnel Details'!$N$17=""), $B49&gt;='Personnel Details'!$N$17), IF('Personnel Details'!$P$17="","", 'Personnel Details'!$P$17), IF(AND(NOT('Personnel Details'!$I$17=""), $B49&gt;='Personnel Details'!$I$17), IF('Personnel Details'!$K$17="", "", 'Personnel Details'!$K$17), IF('Personnel Details'!$F$17="", "", 'Personnel Details'!$F$17))))</f>
        <v/>
      </c>
      <c r="IF49" s="79" t="str">
        <f>IF(ID$9="", "", IF(AND(NOT('Personnel Details'!$N$17=""), $B49&gt;='Personnel Details'!$N$17), 'Personnel Details'!$Q$17, IF(AND(NOT('Personnel Details'!$I$17=""), $B49&gt;='Personnel Details'!$I$17), 'Personnel Details'!$L$17, 'Personnel Details'!$G$17)))</f>
        <v/>
      </c>
      <c r="IG49" s="59">
        <f t="shared" si="100"/>
        <v>0</v>
      </c>
      <c r="IH49" s="53"/>
      <c r="IJ49" s="78" t="str">
        <f>IF(IJ$9="", "", IF(AND(NOT('Personnel Details'!$N$18=""), $B49&gt;='Personnel Details'!$N$18), 'Personnel Details'!$O$18, IF(AND(NOT('Personnel Details'!$I$18=""), $B49&gt;='Personnel Details'!$I$18), 'Personnel Details'!$J$18, 'Personnel Details'!$E$18)))</f>
        <v/>
      </c>
      <c r="IK49" s="59" t="str">
        <f>IF(IJ$9="", "", IF(AND(NOT('Personnel Details'!$N$18=""), $B49&gt;='Personnel Details'!$N$18), IF('Personnel Details'!$P$18="","", 'Personnel Details'!$P$18), IF(AND(NOT('Personnel Details'!$I$18=""), $B49&gt;='Personnel Details'!$I$18), IF('Personnel Details'!$K$18="", "", 'Personnel Details'!$K$18), IF('Personnel Details'!$F$18="", "", 'Personnel Details'!$F$18))))</f>
        <v/>
      </c>
      <c r="IL49" s="79" t="str">
        <f>IF(IJ$9="", "", IF(AND(NOT('Personnel Details'!$N$18=""), $B49&gt;='Personnel Details'!$N$18), 'Personnel Details'!$Q$18, IF(AND(NOT('Personnel Details'!$I$18=""), $B49&gt;='Personnel Details'!$I$18), 'Personnel Details'!$L$18, 'Personnel Details'!$G$18)))</f>
        <v/>
      </c>
      <c r="IM49" s="59">
        <f t="shared" si="101"/>
        <v>0</v>
      </c>
      <c r="IN49" s="53"/>
      <c r="IP49" s="78" t="str">
        <f>IF(IP$9="", "", IF(AND(NOT('Personnel Details'!$N$19=""), $B49&gt;='Personnel Details'!$N$19), 'Personnel Details'!$O$19, IF(AND(NOT('Personnel Details'!$I$19=""), $B49&gt;='Personnel Details'!$I$19), 'Personnel Details'!$J$19, 'Personnel Details'!$E$19)))</f>
        <v/>
      </c>
      <c r="IQ49" s="59" t="str">
        <f>IF(IP$9="", "", IF(AND(NOT('Personnel Details'!$N$19=""), $B49&gt;='Personnel Details'!$N$19), IF('Personnel Details'!$P$19="","", 'Personnel Details'!$P$19), IF(AND(NOT('Personnel Details'!$I$19=""), $B49&gt;='Personnel Details'!$I$19), IF('Personnel Details'!$K$19="", "", 'Personnel Details'!$K$19), IF('Personnel Details'!$F$19="", "", 'Personnel Details'!$F$19))))</f>
        <v/>
      </c>
      <c r="IR49" s="79" t="str">
        <f>IF(IP$9="", "", IF(AND(NOT('Personnel Details'!$N$19=""), $B49&gt;='Personnel Details'!$N$19), 'Personnel Details'!$Q$19, IF(AND(NOT('Personnel Details'!$I$19=""), $B49&gt;='Personnel Details'!$I$19), 'Personnel Details'!$L$19, 'Personnel Details'!$G$19)))</f>
        <v/>
      </c>
      <c r="IS49" s="59">
        <f t="shared" si="102"/>
        <v>0</v>
      </c>
      <c r="IT49" s="53"/>
      <c r="IV49" s="78" t="str">
        <f>IF(IV$9="", "", IF(AND(NOT('Personnel Details'!$N$20=""), $B49&gt;='Personnel Details'!$N$20), 'Personnel Details'!$O$20, IF(AND(NOT('Personnel Details'!$I$20=""), $B49&gt;='Personnel Details'!$I$20), 'Personnel Details'!$J$20, 'Personnel Details'!$E$20)))</f>
        <v/>
      </c>
      <c r="IW49" s="59" t="str">
        <f>IF(IV$9="", "", IF(AND(NOT('Personnel Details'!$N$20=""), $B49&gt;='Personnel Details'!$N$20), IF('Personnel Details'!$P$20="","", 'Personnel Details'!$P$20), IF(AND(NOT('Personnel Details'!$I$20=""), $B49&gt;='Personnel Details'!$I$20), IF('Personnel Details'!$K$20="", "", 'Personnel Details'!$K$20), IF('Personnel Details'!$F$20="", "", 'Personnel Details'!$F$20))))</f>
        <v/>
      </c>
      <c r="IX49" s="79" t="str">
        <f>IF(IV$9="", "", IF(AND(NOT('Personnel Details'!$N$20=""), $B49&gt;='Personnel Details'!$N$20), 'Personnel Details'!$Q$20, IF(AND(NOT('Personnel Details'!$I$20=""), $B49&gt;='Personnel Details'!$I$20), 'Personnel Details'!$L$20, 'Personnel Details'!$G$20)))</f>
        <v/>
      </c>
      <c r="IY49" s="59">
        <f t="shared" si="103"/>
        <v>0</v>
      </c>
      <c r="IZ49" s="53"/>
      <c r="JB49" s="78" t="str">
        <f>IF(JB$9="", "", IF(AND(NOT('Personnel Details'!$N$21=""), $B49&gt;='Personnel Details'!$N$21), 'Personnel Details'!$O$21, IF(AND(NOT('Personnel Details'!$I$21=""), $B49&gt;='Personnel Details'!$I$21), 'Personnel Details'!$J$21, 'Personnel Details'!$E$21)))</f>
        <v/>
      </c>
      <c r="JC49" s="59" t="str">
        <f>IF(JB$9="", "", IF(AND(NOT('Personnel Details'!$N$21=""), $B49&gt;='Personnel Details'!$N$21), IF('Personnel Details'!$P$21="","", 'Personnel Details'!$P$21), IF(AND(NOT('Personnel Details'!$I$21=""), $B49&gt;='Personnel Details'!$I$21), IF('Personnel Details'!$K$21="", "", 'Personnel Details'!$K$21), IF('Personnel Details'!$F$21="", "", 'Personnel Details'!$F$21))))</f>
        <v/>
      </c>
      <c r="JD49" s="79" t="str">
        <f>IF(JB$9="", "", IF(AND(NOT('Personnel Details'!$N$21=""), $B49&gt;='Personnel Details'!$N$21), 'Personnel Details'!$Q$21, IF(AND(NOT('Personnel Details'!$I$21=""), $B49&gt;='Personnel Details'!$I$21), 'Personnel Details'!$L$21, 'Personnel Details'!$G$21)))</f>
        <v/>
      </c>
      <c r="JE49" s="59">
        <f t="shared" si="104"/>
        <v>0</v>
      </c>
      <c r="JF49" s="53"/>
      <c r="JH49" s="78" t="str">
        <f>IF(JH$9="", "", IF(AND(NOT('Personnel Details'!$N$22=""), $B49&gt;='Personnel Details'!$N$22), 'Personnel Details'!$O$22, IF(AND(NOT('Personnel Details'!$I$22=""), $B49&gt;='Personnel Details'!$I$22), 'Personnel Details'!$J$22, 'Personnel Details'!$E$22)))</f>
        <v/>
      </c>
      <c r="JI49" s="59" t="str">
        <f>IF(JH$9="", "", IF(AND(NOT('Personnel Details'!$N$22=""), $B49&gt;='Personnel Details'!$N$22), IF('Personnel Details'!$P$22="","", 'Personnel Details'!$P$22), IF(AND(NOT('Personnel Details'!$I$22=""), $B49&gt;='Personnel Details'!$I$22), IF('Personnel Details'!$K$22="", "", 'Personnel Details'!$K$22), IF('Personnel Details'!$F$22="", "", 'Personnel Details'!$F$22))))</f>
        <v/>
      </c>
      <c r="JJ49" s="79" t="str">
        <f>IF(JH$9="", "", IF(AND(NOT('Personnel Details'!$N$22=""), $B49&gt;='Personnel Details'!$N$22), 'Personnel Details'!$Q$22, IF(AND(NOT('Personnel Details'!$I$22=""), $B49&gt;='Personnel Details'!$I$22), 'Personnel Details'!$L$22, 'Personnel Details'!$G$22)))</f>
        <v/>
      </c>
      <c r="JK49" s="59">
        <f t="shared" si="105"/>
        <v>0</v>
      </c>
      <c r="JL49" s="53"/>
      <c r="JN49" s="78" t="str">
        <f>IF(JN$9="", "", IF(AND(NOT('Personnel Details'!$N$23=""), $B49&gt;='Personnel Details'!$N$23), 'Personnel Details'!$O$23, IF(AND(NOT('Personnel Details'!$I$23=""), $B49&gt;='Personnel Details'!$I$23), 'Personnel Details'!$J$23, 'Personnel Details'!$E$23)))</f>
        <v/>
      </c>
      <c r="JO49" s="59" t="str">
        <f>IF(JN$9="", "", IF(AND(NOT('Personnel Details'!$N$23=""), $B49&gt;='Personnel Details'!$N$23), IF('Personnel Details'!$P$23="","", 'Personnel Details'!$P$23), IF(AND(NOT('Personnel Details'!$I$23=""), $B49&gt;='Personnel Details'!$I$23), IF('Personnel Details'!$K$23="", "", 'Personnel Details'!$K$23), IF('Personnel Details'!$F$23="", "", 'Personnel Details'!$F$23))))</f>
        <v/>
      </c>
      <c r="JP49" s="79" t="str">
        <f>IF(JN$9="", "", IF(AND(NOT('Personnel Details'!$N$23=""), $B49&gt;='Personnel Details'!$N$23), 'Personnel Details'!$Q$23, IF(AND(NOT('Personnel Details'!$I$23=""), $B49&gt;='Personnel Details'!$I$23), 'Personnel Details'!$L$23, 'Personnel Details'!$G$23)))</f>
        <v/>
      </c>
      <c r="JQ49" s="59">
        <f t="shared" si="106"/>
        <v>0</v>
      </c>
      <c r="JR49" s="53"/>
      <c r="JT49" s="78" t="str">
        <f>IF(JT$9="", "", IF(AND(NOT('Personnel Details'!$N$24=""), $B49&gt;='Personnel Details'!$N$24), 'Personnel Details'!$O$24, IF(AND(NOT('Personnel Details'!$I$24=""), $B49&gt;='Personnel Details'!$I$24), 'Personnel Details'!$J$24, 'Personnel Details'!$E$24)))</f>
        <v/>
      </c>
      <c r="JU49" s="59" t="str">
        <f>IF(JT$9="", "", IF(AND(NOT('Personnel Details'!$N$24=""), $B49&gt;='Personnel Details'!$N$24), IF('Personnel Details'!$P$24="","", 'Personnel Details'!$P$24), IF(AND(NOT('Personnel Details'!$I$24=""), $B49&gt;='Personnel Details'!$I$24), IF('Personnel Details'!$K$24="", "", 'Personnel Details'!$K$24), IF('Personnel Details'!$F$24="", "", 'Personnel Details'!$F$24))))</f>
        <v/>
      </c>
      <c r="JV49" s="79" t="str">
        <f>IF(JT$9="", "", IF(AND(NOT('Personnel Details'!$N$24=""), $B49&gt;='Personnel Details'!$N$24), 'Personnel Details'!$Q$24, IF(AND(NOT('Personnel Details'!$I$24=""), $B49&gt;='Personnel Details'!$I$24), 'Personnel Details'!$L$24, 'Personnel Details'!$G$24)))</f>
        <v/>
      </c>
      <c r="JW49" s="59">
        <f t="shared" si="107"/>
        <v>0</v>
      </c>
      <c r="JX49" s="53"/>
      <c r="JZ49" s="78" t="str">
        <f>IF(JZ$9="", "", IF(AND(NOT('Personnel Details'!$N$25=""), $B49&gt;='Personnel Details'!$N$25), 'Personnel Details'!$O$25, IF(AND(NOT('Personnel Details'!$I$25=""), $B49&gt;='Personnel Details'!$I$25), 'Personnel Details'!$J$25, 'Personnel Details'!$E$25)))</f>
        <v/>
      </c>
      <c r="KA49" s="59" t="str">
        <f>IF(JZ$9="", "", IF(AND(NOT('Personnel Details'!$N$25=""), $B49&gt;='Personnel Details'!$N$25), IF('Personnel Details'!$P$25="","", 'Personnel Details'!$P$25), IF(AND(NOT('Personnel Details'!$I$25=""), $B49&gt;='Personnel Details'!$I$25), IF('Personnel Details'!$K$25="", "", 'Personnel Details'!$K$25), IF('Personnel Details'!$F$25="", "", 'Personnel Details'!$F$25))))</f>
        <v/>
      </c>
      <c r="KB49" s="79" t="str">
        <f>IF(JZ$9="", "", IF(AND(NOT('Personnel Details'!$N$25=""), $B49&gt;='Personnel Details'!$N$25), 'Personnel Details'!$Q$25, IF(AND(NOT('Personnel Details'!$I$25=""), $B49&gt;='Personnel Details'!$I$25), 'Personnel Details'!$L$25, 'Personnel Details'!$G$25)))</f>
        <v/>
      </c>
      <c r="KC49" s="59">
        <f t="shared" si="108"/>
        <v>0</v>
      </c>
      <c r="KD49" s="53"/>
      <c r="KF49" s="78" t="str">
        <f>IF(KF$9="", "", IF(AND(NOT('Personnel Details'!$N$26=""), $B49&gt;='Personnel Details'!$N$26), 'Personnel Details'!$O$26, IF(AND(NOT('Personnel Details'!$I$26=""), $B49&gt;='Personnel Details'!$I$26), 'Personnel Details'!$J$26, 'Personnel Details'!$E$26)))</f>
        <v/>
      </c>
      <c r="KG49" s="59" t="str">
        <f>IF(KF$9="", "", IF(AND(NOT('Personnel Details'!$N$26=""), $B49&gt;='Personnel Details'!$N$26), IF('Personnel Details'!$P$26="","", 'Personnel Details'!$P$26), IF(AND(NOT('Personnel Details'!$I$26=""), $B49&gt;='Personnel Details'!$I$26), IF('Personnel Details'!$K$26="", "", 'Personnel Details'!$K$26), IF('Personnel Details'!$F$26="", "", 'Personnel Details'!$F$26))))</f>
        <v/>
      </c>
      <c r="KH49" s="79" t="str">
        <f>IF(KF$9="", "", IF(AND(NOT('Personnel Details'!$N$26=""), $B49&gt;='Personnel Details'!$N$26), 'Personnel Details'!$Q$26, IF(AND(NOT('Personnel Details'!$I$26=""), $B49&gt;='Personnel Details'!$I$26), 'Personnel Details'!$L$26, 'Personnel Details'!$G$26)))</f>
        <v/>
      </c>
      <c r="KI49" s="59">
        <f t="shared" si="109"/>
        <v>0</v>
      </c>
      <c r="KJ49" s="53"/>
      <c r="KL49" s="78" t="str">
        <f>IF(KL$9="", "", IF(AND(NOT('Personnel Details'!$N$27=""), $B49&gt;='Personnel Details'!$N$27), 'Personnel Details'!$O$27, IF(AND(NOT('Personnel Details'!$I$27=""), $B49&gt;='Personnel Details'!$I$27), 'Personnel Details'!$J$27, 'Personnel Details'!$E$27)))</f>
        <v/>
      </c>
      <c r="KM49" s="59" t="str">
        <f>IF(KL$9="", "", IF(AND(NOT('Personnel Details'!$N$27=""), $B49&gt;='Personnel Details'!$N$27), IF('Personnel Details'!$P$27="","", 'Personnel Details'!$P$27), IF(AND(NOT('Personnel Details'!$I$27=""), $B49&gt;='Personnel Details'!$I$27), IF('Personnel Details'!$K$27="", "", 'Personnel Details'!$K$27), IF('Personnel Details'!$F$27="", "", 'Personnel Details'!$F$27))))</f>
        <v/>
      </c>
      <c r="KN49" s="79" t="str">
        <f>IF(KL$9="", "", IF(AND(NOT('Personnel Details'!$N$27=""), $B49&gt;='Personnel Details'!$N$27), 'Personnel Details'!$Q$27, IF(AND(NOT('Personnel Details'!$I$27=""), $B49&gt;='Personnel Details'!$I$27), 'Personnel Details'!$L$27, 'Personnel Details'!$G$27)))</f>
        <v/>
      </c>
      <c r="KO49" s="59">
        <f t="shared" si="110"/>
        <v>0</v>
      </c>
      <c r="KP49" s="53"/>
      <c r="KR49" s="78" t="str">
        <f>IF(KR$9="", "", IF(AND(NOT('Personnel Details'!$N$28=""), $B49&gt;='Personnel Details'!$N$28), 'Personnel Details'!$O$28, IF(AND(NOT('Personnel Details'!$I$28=""), $B49&gt;='Personnel Details'!$I$28), 'Personnel Details'!$J$28, 'Personnel Details'!$E$28)))</f>
        <v/>
      </c>
      <c r="KS49" s="59" t="str">
        <f>IF(KR$9="", "", IF(AND(NOT('Personnel Details'!$N$28=""), $B49&gt;='Personnel Details'!$N$28), IF('Personnel Details'!$P$28="","", 'Personnel Details'!$P$28), IF(AND(NOT('Personnel Details'!$I$28=""), $B49&gt;='Personnel Details'!$I$28), IF('Personnel Details'!$K$28="", "", 'Personnel Details'!$K$28), IF('Personnel Details'!$F$28="", "", 'Personnel Details'!$F$28))))</f>
        <v/>
      </c>
      <c r="KT49" s="79" t="str">
        <f>IF(KR$9="", "", IF(AND(NOT('Personnel Details'!$N$28=""), $B49&gt;='Personnel Details'!$N$28), 'Personnel Details'!$Q$28, IF(AND(NOT('Personnel Details'!$I$28=""), $B49&gt;='Personnel Details'!$I$28), 'Personnel Details'!$L$28, 'Personnel Details'!$G$28)))</f>
        <v/>
      </c>
      <c r="KU49" s="59">
        <f t="shared" si="111"/>
        <v>0</v>
      </c>
      <c r="KV49" s="53"/>
      <c r="KX49" s="78" t="str">
        <f>IF(KX$9="", "", IF(AND(NOT('Personnel Details'!$N$29=""), $B49&gt;='Personnel Details'!$N$29), 'Personnel Details'!$O$29, IF(AND(NOT('Personnel Details'!$I$29=""), $B49&gt;='Personnel Details'!$I$29), 'Personnel Details'!$J$29, 'Personnel Details'!$E$29)))</f>
        <v/>
      </c>
      <c r="KY49" s="59" t="str">
        <f>IF(KX$9="", "", IF(AND(NOT('Personnel Details'!$N$29=""), $B49&gt;='Personnel Details'!$N$29), IF('Personnel Details'!$P$29="","", 'Personnel Details'!$P$29), IF(AND(NOT('Personnel Details'!$I$29=""), $B49&gt;='Personnel Details'!$I$29), IF('Personnel Details'!$K$29="", "", 'Personnel Details'!$K$29), IF('Personnel Details'!$F$29="", "", 'Personnel Details'!$F$29))))</f>
        <v/>
      </c>
      <c r="KZ49" s="79" t="str">
        <f>IF(KX$9="", "", IF(AND(NOT('Personnel Details'!$N$29=""), $B49&gt;='Personnel Details'!$N$29), 'Personnel Details'!$Q$29, IF(AND(NOT('Personnel Details'!$I$29=""), $B49&gt;='Personnel Details'!$I$29), 'Personnel Details'!$L$29, 'Personnel Details'!$G$29)))</f>
        <v/>
      </c>
      <c r="LA49" s="59">
        <f t="shared" si="112"/>
        <v>0</v>
      </c>
      <c r="LB49" s="53"/>
      <c r="LD49" s="78" t="str">
        <f>IF(LD$9="", "", IF(AND(NOT('Personnel Details'!$N$30=""), $B49&gt;='Personnel Details'!$N$30), 'Personnel Details'!$O$30, IF(AND(NOT('Personnel Details'!$I$30=""), $B49&gt;='Personnel Details'!$I$30), 'Personnel Details'!$J$30, 'Personnel Details'!$E$30)))</f>
        <v/>
      </c>
      <c r="LE49" s="59" t="str">
        <f>IF(LD$9="", "", IF(AND(NOT('Personnel Details'!$N$30=""), $B49&gt;='Personnel Details'!$N$30), IF('Personnel Details'!$P$30="","", 'Personnel Details'!$P$30), IF(AND(NOT('Personnel Details'!$I$30=""), $B49&gt;='Personnel Details'!$I$30), IF('Personnel Details'!$K$30="", "", 'Personnel Details'!$K$30), IF('Personnel Details'!$F$30="", "", 'Personnel Details'!$F$30))))</f>
        <v/>
      </c>
      <c r="LF49" s="79" t="str">
        <f>IF(LD$9="", "", IF(AND(NOT('Personnel Details'!$N$30=""), $B49&gt;='Personnel Details'!$N$30), 'Personnel Details'!$Q$30, IF(AND(NOT('Personnel Details'!$I$30=""), $B49&gt;='Personnel Details'!$I$30), 'Personnel Details'!$L$30, 'Personnel Details'!$G$30)))</f>
        <v/>
      </c>
      <c r="LG49" s="59">
        <f t="shared" si="113"/>
        <v>0</v>
      </c>
      <c r="LH49" s="53"/>
      <c r="LJ49" s="78" t="str">
        <f>IF(LJ$9="", "", IF(AND(NOT('Personnel Details'!$N$31=""), $B49&gt;='Personnel Details'!$N$31), 'Personnel Details'!$O$31, IF(AND(NOT('Personnel Details'!$I$31=""), $B49&gt;='Personnel Details'!$I$31), 'Personnel Details'!$J$31, 'Personnel Details'!$E$31)))</f>
        <v/>
      </c>
      <c r="LK49" s="59" t="str">
        <f>IF(LJ$9="", "", IF(AND(NOT('Personnel Details'!$N$31=""), $B49&gt;='Personnel Details'!$N$31), IF('Personnel Details'!$P$31="","", 'Personnel Details'!$P$31), IF(AND(NOT('Personnel Details'!$I$31=""), $B49&gt;='Personnel Details'!$I$31), IF('Personnel Details'!$K$31="", "", 'Personnel Details'!$K$31), IF('Personnel Details'!$F$31="", "", 'Personnel Details'!$F$31))))</f>
        <v/>
      </c>
      <c r="LL49" s="79" t="str">
        <f>IF(LJ$9="", "", IF(AND(NOT('Personnel Details'!$N$31=""), $B49&gt;='Personnel Details'!$N$31), 'Personnel Details'!$Q$31, IF(AND(NOT('Personnel Details'!$I$31=""), $B49&gt;='Personnel Details'!$I$31), 'Personnel Details'!$L$31, 'Personnel Details'!$G$31)))</f>
        <v/>
      </c>
      <c r="LM49" s="59">
        <f t="shared" si="114"/>
        <v>0</v>
      </c>
      <c r="LN49" s="53"/>
      <c r="LP49" s="78" t="str">
        <f>IF(LP$9="", "", IF(AND(NOT('Personnel Details'!$N$32=""), $B49&gt;='Personnel Details'!$N$32), 'Personnel Details'!$O$32, IF(AND(NOT('Personnel Details'!$I$32=""), $B49&gt;='Personnel Details'!$I$32), 'Personnel Details'!$J$32, 'Personnel Details'!$E$32)))</f>
        <v/>
      </c>
      <c r="LQ49" s="59" t="str">
        <f>IF(LP$9="", "", IF(AND(NOT('Personnel Details'!$N$32=""), $B49&gt;='Personnel Details'!$N$32), IF('Personnel Details'!$P$32="","", 'Personnel Details'!$P$32), IF(AND(NOT('Personnel Details'!$I$32=""), $B49&gt;='Personnel Details'!$I$32), IF('Personnel Details'!$K$32="", "", 'Personnel Details'!$K$32), IF('Personnel Details'!$F$32="", "", 'Personnel Details'!$F$32))))</f>
        <v/>
      </c>
      <c r="LR49" s="79" t="str">
        <f>IF(LP$9="", "", IF(AND(NOT('Personnel Details'!$N$32=""), $B49&gt;='Personnel Details'!$N$32), 'Personnel Details'!$Q$32, IF(AND(NOT('Personnel Details'!$I$32=""), $B49&gt;='Personnel Details'!$I$32), 'Personnel Details'!$L$32, 'Personnel Details'!$G$32)))</f>
        <v/>
      </c>
      <c r="LS49" s="59">
        <f t="shared" si="115"/>
        <v>0</v>
      </c>
      <c r="LT49" s="53"/>
      <c r="LV49" s="78" t="str">
        <f>IF(LV$9="", "", IF(AND(NOT('Personnel Details'!$N$33=""), $B49&gt;='Personnel Details'!$N$33), 'Personnel Details'!$O$33, IF(AND(NOT('Personnel Details'!$I$33=""), $B49&gt;='Personnel Details'!$I$33), 'Personnel Details'!$J$33, 'Personnel Details'!$E$33)))</f>
        <v/>
      </c>
      <c r="LW49" s="59" t="str">
        <f>IF(LV$9="", "", IF(AND(NOT('Personnel Details'!$N$33=""), $B49&gt;='Personnel Details'!$N$33), IF('Personnel Details'!$P$33="","", 'Personnel Details'!$P$33), IF(AND(NOT('Personnel Details'!$I$33=""), $B49&gt;='Personnel Details'!$I$33), IF('Personnel Details'!$K$33="", "", 'Personnel Details'!$K$33), IF('Personnel Details'!$F$33="", "", 'Personnel Details'!$F$33))))</f>
        <v/>
      </c>
      <c r="LX49" s="79" t="str">
        <f>IF(LV$9="", "", IF(AND(NOT('Personnel Details'!$N$33=""), $B49&gt;='Personnel Details'!$N$33), 'Personnel Details'!$Q$33, IF(AND(NOT('Personnel Details'!$I$33=""), $B49&gt;='Personnel Details'!$I$33), 'Personnel Details'!$L$33, 'Personnel Details'!$G$33)))</f>
        <v/>
      </c>
      <c r="LY49" s="59">
        <f t="shared" si="116"/>
        <v>0</v>
      </c>
      <c r="LZ49" s="53"/>
      <c r="MB49" s="78" t="str">
        <f>IF(MB$9="", "", IF(AND(NOT('Personnel Details'!$N$34=""), $B49&gt;='Personnel Details'!$N$34), 'Personnel Details'!$O$34, IF(AND(NOT('Personnel Details'!$I$34=""), $B49&gt;='Personnel Details'!$I$34), 'Personnel Details'!$J$34, 'Personnel Details'!$E$34)))</f>
        <v/>
      </c>
      <c r="MC49" s="59" t="str">
        <f>IF(MB$9="", "", IF(AND(NOT('Personnel Details'!$N$34=""), $B49&gt;='Personnel Details'!$N$34), IF('Personnel Details'!$P$34="","", 'Personnel Details'!$P$34), IF(AND(NOT('Personnel Details'!$I$34=""), $B49&gt;='Personnel Details'!$I$34), IF('Personnel Details'!$K$34="", "", 'Personnel Details'!$K$34), IF('Personnel Details'!$F$34="", "", 'Personnel Details'!$F$34))))</f>
        <v/>
      </c>
      <c r="MD49" s="79" t="str">
        <f>IF(MB$9="", "", IF(AND(NOT('Personnel Details'!$N$34=""), $B49&gt;='Personnel Details'!$N$34), 'Personnel Details'!$Q$34, IF(AND(NOT('Personnel Details'!$I$34=""), $B49&gt;='Personnel Details'!$I$34), 'Personnel Details'!$L$34, 'Personnel Details'!$G$34)))</f>
        <v/>
      </c>
      <c r="ME49" s="59">
        <f t="shared" si="117"/>
        <v>0</v>
      </c>
      <c r="MF49" s="53"/>
      <c r="MH49" s="78" t="str">
        <f>IF(MH$9="", "", IF(AND(NOT('Personnel Details'!$N$35=""), $B49&gt;='Personnel Details'!$N$35), 'Personnel Details'!$O$35, IF(AND(NOT('Personnel Details'!$I$35=""), $B49&gt;='Personnel Details'!$I$35), 'Personnel Details'!$J$35, 'Personnel Details'!$E$35)))</f>
        <v/>
      </c>
      <c r="MI49" s="59" t="str">
        <f>IF(MH$9="", "", IF(AND(NOT('Personnel Details'!$N$35=""), $B49&gt;='Personnel Details'!$N$35), IF('Personnel Details'!$P$35="","", 'Personnel Details'!$P$35), IF(AND(NOT('Personnel Details'!$I$35=""), $B49&gt;='Personnel Details'!$I$35), IF('Personnel Details'!$K$35="", "", 'Personnel Details'!$K$35), IF('Personnel Details'!$F$35="", "", 'Personnel Details'!$F$35))))</f>
        <v/>
      </c>
      <c r="MJ49" s="79" t="str">
        <f>IF(MH$9="", "", IF(AND(NOT('Personnel Details'!$N$35=""), $B49&gt;='Personnel Details'!$N$35), 'Personnel Details'!$Q$35, IF(AND(NOT('Personnel Details'!$I$35=""), $B49&gt;='Personnel Details'!$I$35), 'Personnel Details'!$L$35, 'Personnel Details'!$G$35)))</f>
        <v/>
      </c>
      <c r="MK49" s="59">
        <f t="shared" si="118"/>
        <v>0</v>
      </c>
      <c r="ML49" s="53"/>
      <c r="MN49" s="78" t="str">
        <f>IF(MN$9="", "", IF(AND(NOT('Personnel Details'!$N$36=""), $B49&gt;='Personnel Details'!$N$36), 'Personnel Details'!$O$36, IF(AND(NOT('Personnel Details'!$I$36=""), $B49&gt;='Personnel Details'!$I$36), 'Personnel Details'!$J$36, 'Personnel Details'!$E$36)))</f>
        <v/>
      </c>
      <c r="MO49" s="59" t="str">
        <f>IF(MN$9="", "", IF(AND(NOT('Personnel Details'!$N$36=""), $B49&gt;='Personnel Details'!$N$36), IF('Personnel Details'!$P$36="","", 'Personnel Details'!$P$36), IF(AND(NOT('Personnel Details'!$I$36=""), $B49&gt;='Personnel Details'!$I$36), IF('Personnel Details'!$K$36="", "", 'Personnel Details'!$K$36), IF('Personnel Details'!$F$36="", "", 'Personnel Details'!$F$36))))</f>
        <v/>
      </c>
      <c r="MP49" s="79" t="str">
        <f>IF(MN$9="", "", IF(AND(NOT('Personnel Details'!$N$36=""), $B49&gt;='Personnel Details'!$N$36), 'Personnel Details'!$Q$36, IF(AND(NOT('Personnel Details'!$I$36=""), $B49&gt;='Personnel Details'!$I$36), 'Personnel Details'!$L$36, 'Personnel Details'!$G$36)))</f>
        <v/>
      </c>
      <c r="MQ49" s="59">
        <f t="shared" si="119"/>
        <v>0</v>
      </c>
      <c r="MR49" s="53"/>
      <c r="MT49" s="78" t="str">
        <f>IF(MT$9="", "", IF(AND(NOT('Personnel Details'!$N$37=""), $B49&gt;='Personnel Details'!$N$37), 'Personnel Details'!$O$37, IF(AND(NOT('Personnel Details'!$I$37=""), $B49&gt;='Personnel Details'!$I$37), 'Personnel Details'!$J$37, 'Personnel Details'!$E$37)))</f>
        <v/>
      </c>
      <c r="MU49" s="59" t="str">
        <f>IF(MT$9="", "", IF(AND(NOT('Personnel Details'!$N$37=""), $B49&gt;='Personnel Details'!$N$37), IF('Personnel Details'!$P$37="","", 'Personnel Details'!$P$37), IF(AND(NOT('Personnel Details'!$I$37=""), $B49&gt;='Personnel Details'!$I$37), IF('Personnel Details'!$K$37="", "", 'Personnel Details'!$K$37), IF('Personnel Details'!$F$37="", "", 'Personnel Details'!$F$37))))</f>
        <v/>
      </c>
      <c r="MV49" s="79" t="str">
        <f>IF(MT$9="", "", IF(AND(NOT('Personnel Details'!$N$37=""), $B49&gt;='Personnel Details'!$N$37), 'Personnel Details'!$Q$37, IF(AND(NOT('Personnel Details'!$I$37=""), $B49&gt;='Personnel Details'!$I$37), 'Personnel Details'!$L$37, 'Personnel Details'!$G$37)))</f>
        <v/>
      </c>
      <c r="MW49" s="59">
        <f t="shared" si="120"/>
        <v>0</v>
      </c>
      <c r="MX49" s="53"/>
      <c r="MZ49" s="78" t="str">
        <f>IF(MZ$9="", "", IF(AND(NOT('Personnel Details'!$N$38=""), $B49&gt;='Personnel Details'!$N$38), 'Personnel Details'!$O$38, IF(AND(NOT('Personnel Details'!$I$38=""), $B49&gt;='Personnel Details'!$I$38), 'Personnel Details'!$J$38, 'Personnel Details'!$E$38)))</f>
        <v/>
      </c>
      <c r="NA49" s="59" t="str">
        <f>IF(MZ$9="", "", IF(AND(NOT('Personnel Details'!$N$38=""), $B49&gt;='Personnel Details'!$N$38), IF('Personnel Details'!$P$38="","", 'Personnel Details'!$P$38), IF(AND(NOT('Personnel Details'!$I$38=""), $B49&gt;='Personnel Details'!$I$38), IF('Personnel Details'!$K$38="", "", 'Personnel Details'!$K$38), IF('Personnel Details'!$F$38="", "", 'Personnel Details'!$F$38))))</f>
        <v/>
      </c>
      <c r="NB49" s="79" t="str">
        <f>IF(MZ$9="", "", IF(AND(NOT('Personnel Details'!$N$38=""), $B49&gt;='Personnel Details'!$N$38), 'Personnel Details'!$Q$38, IF(AND(NOT('Personnel Details'!$I$38=""), $B49&gt;='Personnel Details'!$I$38), 'Personnel Details'!$L$38, 'Personnel Details'!$G$38)))</f>
        <v/>
      </c>
      <c r="NC49" s="59">
        <f t="shared" si="121"/>
        <v>0</v>
      </c>
      <c r="ND49" s="53"/>
      <c r="NF49" s="78" t="str">
        <f>IF(NF$9="", "", IF(AND(NOT('Personnel Details'!$N$39=""), $B49&gt;='Personnel Details'!$N$39), 'Personnel Details'!$O$39, IF(AND(NOT('Personnel Details'!$I$39=""), $B49&gt;='Personnel Details'!$I$39), 'Personnel Details'!$J$39, 'Personnel Details'!$E$39)))</f>
        <v/>
      </c>
      <c r="NG49" s="59" t="str">
        <f>IF(NF$9="", "", IF(AND(NOT('Personnel Details'!$N$39=""), $B49&gt;='Personnel Details'!$N$39), IF('Personnel Details'!$P$39="","", 'Personnel Details'!$P$39), IF(AND(NOT('Personnel Details'!$I$39=""), $B49&gt;='Personnel Details'!$I$39), IF('Personnel Details'!$K$39="", "", 'Personnel Details'!$K$39), IF('Personnel Details'!$F$39="", "", 'Personnel Details'!$F$39))))</f>
        <v/>
      </c>
      <c r="NH49" s="79" t="str">
        <f>IF(NF$9="", "", IF(AND(NOT('Personnel Details'!$N$39=""), $B49&gt;='Personnel Details'!$N$39), 'Personnel Details'!$Q$39, IF(AND(NOT('Personnel Details'!$I$39=""), $B49&gt;='Personnel Details'!$I$39), 'Personnel Details'!$L$39, 'Personnel Details'!$G$39)))</f>
        <v/>
      </c>
      <c r="NI49" s="59">
        <f t="shared" si="122"/>
        <v>0</v>
      </c>
      <c r="NJ49" s="53"/>
      <c r="NL49" s="78" t="str">
        <f>IF(NL$9="", "", IF(AND(NOT('Personnel Details'!$N$40=""), $B49&gt;='Personnel Details'!$N$40), 'Personnel Details'!$O$40, IF(AND(NOT('Personnel Details'!$I$40=""), $B49&gt;='Personnel Details'!$I$40), 'Personnel Details'!$J$40, 'Personnel Details'!$E$40)))</f>
        <v/>
      </c>
      <c r="NM49" s="59" t="str">
        <f>IF(NL$9="", "", IF(AND(NOT('Personnel Details'!$N$40=""), $B49&gt;='Personnel Details'!$N$40), IF('Personnel Details'!$P$40="","", 'Personnel Details'!$P$40), IF(AND(NOT('Personnel Details'!$I$40=""), $B49&gt;='Personnel Details'!$I$40), IF('Personnel Details'!$K$40="", "", 'Personnel Details'!$K$40), IF('Personnel Details'!$F$40="", "", 'Personnel Details'!$F$40))))</f>
        <v/>
      </c>
      <c r="NN49" s="79" t="str">
        <f>IF(NL$9="", "", IF(AND(NOT('Personnel Details'!$N$40=""), $B49&gt;='Personnel Details'!$N$40), 'Personnel Details'!$Q$40, IF(AND(NOT('Personnel Details'!$I$40=""), $B49&gt;='Personnel Details'!$I$40), 'Personnel Details'!$L$40, 'Personnel Details'!$G$40)))</f>
        <v/>
      </c>
      <c r="NO49" s="59">
        <f t="shared" si="123"/>
        <v>0</v>
      </c>
      <c r="NP49" s="53"/>
    </row>
    <row r="50" spans="1:380" x14ac:dyDescent="0.25">
      <c r="A50" s="32"/>
      <c r="B50" s="113">
        <f>IFERROR(IF(B49+1&gt;'Personnel Details'!$U$5, "", B49+1), "")</f>
        <v>43870</v>
      </c>
      <c r="C50" s="32"/>
      <c r="D50" s="120"/>
      <c r="E50" s="13" t="str">
        <f t="shared" si="2"/>
        <v/>
      </c>
      <c r="F50" s="13" t="str">
        <f t="shared" si="33"/>
        <v/>
      </c>
      <c r="G50" s="56" t="str">
        <f t="shared" si="124"/>
        <v/>
      </c>
      <c r="H50" s="16" t="str">
        <f t="shared" si="34"/>
        <v/>
      </c>
      <c r="I50" s="32"/>
      <c r="J50" s="120"/>
      <c r="K50" s="62" t="str">
        <f t="shared" si="3"/>
        <v/>
      </c>
      <c r="L50" s="62" t="str">
        <f t="shared" si="35"/>
        <v/>
      </c>
      <c r="M50" s="65" t="str">
        <f t="shared" si="125"/>
        <v/>
      </c>
      <c r="N50" s="68" t="str">
        <f t="shared" si="36"/>
        <v/>
      </c>
      <c r="O50" s="32"/>
      <c r="P50" s="120"/>
      <c r="Q50" s="62" t="str">
        <f t="shared" si="4"/>
        <v/>
      </c>
      <c r="R50" s="62" t="str">
        <f t="shared" si="37"/>
        <v/>
      </c>
      <c r="S50" s="65" t="str">
        <f t="shared" si="126"/>
        <v/>
      </c>
      <c r="T50" s="68" t="str">
        <f t="shared" si="38"/>
        <v/>
      </c>
      <c r="U50" s="32"/>
      <c r="V50" s="120"/>
      <c r="W50" s="62" t="str">
        <f t="shared" si="5"/>
        <v/>
      </c>
      <c r="X50" s="62" t="str">
        <f t="shared" si="39"/>
        <v/>
      </c>
      <c r="Y50" s="65" t="str">
        <f t="shared" si="127"/>
        <v/>
      </c>
      <c r="Z50" s="68" t="str">
        <f t="shared" si="40"/>
        <v/>
      </c>
      <c r="AA50" s="32"/>
      <c r="AB50" s="120"/>
      <c r="AC50" s="62" t="str">
        <f t="shared" si="6"/>
        <v/>
      </c>
      <c r="AD50" s="62" t="str">
        <f t="shared" si="41"/>
        <v/>
      </c>
      <c r="AE50" s="65" t="str">
        <f t="shared" si="128"/>
        <v/>
      </c>
      <c r="AF50" s="68" t="str">
        <f t="shared" si="42"/>
        <v/>
      </c>
      <c r="AG50" s="32"/>
      <c r="AH50" s="120"/>
      <c r="AI50" s="62" t="str">
        <f t="shared" si="7"/>
        <v/>
      </c>
      <c r="AJ50" s="62" t="str">
        <f t="shared" si="43"/>
        <v/>
      </c>
      <c r="AK50" s="65" t="str">
        <f t="shared" si="129"/>
        <v/>
      </c>
      <c r="AL50" s="68" t="str">
        <f t="shared" si="44"/>
        <v/>
      </c>
      <c r="AM50" s="32"/>
      <c r="AN50" s="120"/>
      <c r="AO50" s="62" t="str">
        <f t="shared" si="8"/>
        <v/>
      </c>
      <c r="AP50" s="62" t="str">
        <f t="shared" si="45"/>
        <v/>
      </c>
      <c r="AQ50" s="65" t="str">
        <f t="shared" si="130"/>
        <v/>
      </c>
      <c r="AR50" s="68" t="str">
        <f t="shared" si="46"/>
        <v/>
      </c>
      <c r="AS50" s="32"/>
      <c r="AT50" s="120"/>
      <c r="AU50" s="62" t="str">
        <f t="shared" si="9"/>
        <v/>
      </c>
      <c r="AV50" s="62" t="str">
        <f t="shared" si="47"/>
        <v/>
      </c>
      <c r="AW50" s="65" t="str">
        <f t="shared" si="131"/>
        <v/>
      </c>
      <c r="AX50" s="68" t="str">
        <f t="shared" si="48"/>
        <v/>
      </c>
      <c r="AY50" s="32"/>
      <c r="AZ50" s="120"/>
      <c r="BA50" s="62" t="str">
        <f t="shared" si="10"/>
        <v/>
      </c>
      <c r="BB50" s="62" t="str">
        <f t="shared" si="49"/>
        <v/>
      </c>
      <c r="BC50" s="65" t="str">
        <f t="shared" si="132"/>
        <v/>
      </c>
      <c r="BD50" s="68" t="str">
        <f t="shared" si="50"/>
        <v/>
      </c>
      <c r="BE50" s="32"/>
      <c r="BF50" s="120"/>
      <c r="BG50" s="62" t="str">
        <f t="shared" si="11"/>
        <v/>
      </c>
      <c r="BH50" s="62" t="str">
        <f t="shared" si="51"/>
        <v/>
      </c>
      <c r="BI50" s="65" t="str">
        <f t="shared" si="133"/>
        <v/>
      </c>
      <c r="BJ50" s="68" t="str">
        <f t="shared" si="52"/>
        <v/>
      </c>
      <c r="BK50" s="32"/>
      <c r="BL50" s="120"/>
      <c r="BM50" s="62" t="str">
        <f t="shared" si="12"/>
        <v/>
      </c>
      <c r="BN50" s="62" t="str">
        <f t="shared" si="53"/>
        <v/>
      </c>
      <c r="BO50" s="65" t="str">
        <f t="shared" si="134"/>
        <v/>
      </c>
      <c r="BP50" s="68" t="str">
        <f t="shared" si="54"/>
        <v/>
      </c>
      <c r="BQ50" s="32"/>
      <c r="BR50" s="120"/>
      <c r="BS50" s="62" t="str">
        <f t="shared" si="13"/>
        <v/>
      </c>
      <c r="BT50" s="62" t="str">
        <f t="shared" si="55"/>
        <v/>
      </c>
      <c r="BU50" s="65" t="str">
        <f t="shared" si="135"/>
        <v/>
      </c>
      <c r="BV50" s="68" t="str">
        <f t="shared" si="56"/>
        <v/>
      </c>
      <c r="BW50" s="32"/>
      <c r="BX50" s="120"/>
      <c r="BY50" s="62" t="str">
        <f t="shared" si="14"/>
        <v/>
      </c>
      <c r="BZ50" s="62" t="str">
        <f t="shared" si="57"/>
        <v/>
      </c>
      <c r="CA50" s="65" t="str">
        <f t="shared" si="136"/>
        <v/>
      </c>
      <c r="CB50" s="68" t="str">
        <f t="shared" si="58"/>
        <v/>
      </c>
      <c r="CC50" s="32"/>
      <c r="CD50" s="120"/>
      <c r="CE50" s="62" t="str">
        <f t="shared" si="15"/>
        <v/>
      </c>
      <c r="CF50" s="62" t="str">
        <f t="shared" si="59"/>
        <v/>
      </c>
      <c r="CG50" s="65" t="str">
        <f t="shared" si="137"/>
        <v/>
      </c>
      <c r="CH50" s="68" t="str">
        <f t="shared" si="60"/>
        <v/>
      </c>
      <c r="CI50" s="32"/>
      <c r="CJ50" s="120"/>
      <c r="CK50" s="62" t="str">
        <f t="shared" si="16"/>
        <v/>
      </c>
      <c r="CL50" s="62" t="str">
        <f t="shared" si="61"/>
        <v/>
      </c>
      <c r="CM50" s="65" t="str">
        <f t="shared" si="138"/>
        <v/>
      </c>
      <c r="CN50" s="68" t="str">
        <f t="shared" si="62"/>
        <v/>
      </c>
      <c r="CO50" s="32"/>
      <c r="CP50" s="120"/>
      <c r="CQ50" s="62" t="str">
        <f t="shared" si="17"/>
        <v/>
      </c>
      <c r="CR50" s="62" t="str">
        <f t="shared" si="63"/>
        <v/>
      </c>
      <c r="CS50" s="65" t="str">
        <f t="shared" si="139"/>
        <v/>
      </c>
      <c r="CT50" s="68" t="str">
        <f t="shared" si="64"/>
        <v/>
      </c>
      <c r="CU50" s="32"/>
      <c r="CV50" s="120"/>
      <c r="CW50" s="62" t="str">
        <f t="shared" si="18"/>
        <v/>
      </c>
      <c r="CX50" s="62" t="str">
        <f t="shared" si="65"/>
        <v/>
      </c>
      <c r="CY50" s="65" t="str">
        <f t="shared" si="140"/>
        <v/>
      </c>
      <c r="CZ50" s="68" t="str">
        <f t="shared" si="66"/>
        <v/>
      </c>
      <c r="DA50" s="32"/>
      <c r="DB50" s="120"/>
      <c r="DC50" s="62" t="str">
        <f t="shared" si="19"/>
        <v/>
      </c>
      <c r="DD50" s="62" t="str">
        <f t="shared" si="67"/>
        <v/>
      </c>
      <c r="DE50" s="65" t="str">
        <f t="shared" si="141"/>
        <v/>
      </c>
      <c r="DF50" s="68" t="str">
        <f t="shared" si="68"/>
        <v/>
      </c>
      <c r="DG50" s="32"/>
      <c r="DH50" s="120"/>
      <c r="DI50" s="62" t="str">
        <f t="shared" si="20"/>
        <v/>
      </c>
      <c r="DJ50" s="62" t="str">
        <f t="shared" si="69"/>
        <v/>
      </c>
      <c r="DK50" s="65" t="str">
        <f t="shared" si="142"/>
        <v/>
      </c>
      <c r="DL50" s="68" t="str">
        <f t="shared" si="70"/>
        <v/>
      </c>
      <c r="DM50" s="32"/>
      <c r="DN50" s="120"/>
      <c r="DO50" s="62" t="str">
        <f t="shared" si="21"/>
        <v/>
      </c>
      <c r="DP50" s="62" t="str">
        <f t="shared" si="71"/>
        <v/>
      </c>
      <c r="DQ50" s="65" t="str">
        <f t="shared" si="143"/>
        <v/>
      </c>
      <c r="DR50" s="68" t="str">
        <f t="shared" si="72"/>
        <v/>
      </c>
      <c r="DS50" s="32"/>
      <c r="DT50" s="120"/>
      <c r="DU50" s="62" t="str">
        <f t="shared" si="22"/>
        <v/>
      </c>
      <c r="DV50" s="62" t="str">
        <f t="shared" si="73"/>
        <v/>
      </c>
      <c r="DW50" s="65" t="str">
        <f t="shared" si="144"/>
        <v/>
      </c>
      <c r="DX50" s="68" t="str">
        <f t="shared" si="74"/>
        <v/>
      </c>
      <c r="DY50" s="32"/>
      <c r="DZ50" s="120"/>
      <c r="EA50" s="62" t="str">
        <f t="shared" si="23"/>
        <v/>
      </c>
      <c r="EB50" s="62" t="str">
        <f t="shared" si="75"/>
        <v/>
      </c>
      <c r="EC50" s="65" t="str">
        <f t="shared" si="145"/>
        <v/>
      </c>
      <c r="ED50" s="68" t="str">
        <f t="shared" si="76"/>
        <v/>
      </c>
      <c r="EE50" s="32"/>
      <c r="EF50" s="120"/>
      <c r="EG50" s="62" t="str">
        <f t="shared" si="24"/>
        <v/>
      </c>
      <c r="EH50" s="62" t="str">
        <f t="shared" si="77"/>
        <v/>
      </c>
      <c r="EI50" s="65" t="str">
        <f t="shared" si="146"/>
        <v/>
      </c>
      <c r="EJ50" s="68" t="str">
        <f t="shared" si="78"/>
        <v/>
      </c>
      <c r="EK50" s="32"/>
      <c r="EL50" s="120"/>
      <c r="EM50" s="62" t="str">
        <f t="shared" si="25"/>
        <v/>
      </c>
      <c r="EN50" s="62" t="str">
        <f t="shared" si="79"/>
        <v/>
      </c>
      <c r="EO50" s="65" t="str">
        <f t="shared" si="147"/>
        <v/>
      </c>
      <c r="EP50" s="68" t="str">
        <f t="shared" si="80"/>
        <v/>
      </c>
      <c r="EQ50" s="32"/>
      <c r="ER50" s="120"/>
      <c r="ES50" s="62" t="str">
        <f t="shared" si="26"/>
        <v/>
      </c>
      <c r="ET50" s="62" t="str">
        <f t="shared" si="81"/>
        <v/>
      </c>
      <c r="EU50" s="65" t="str">
        <f t="shared" si="148"/>
        <v/>
      </c>
      <c r="EV50" s="68" t="str">
        <f t="shared" si="82"/>
        <v/>
      </c>
      <c r="EW50" s="32"/>
      <c r="EX50" s="120"/>
      <c r="EY50" s="62" t="str">
        <f t="shared" si="27"/>
        <v/>
      </c>
      <c r="EZ50" s="62" t="str">
        <f t="shared" si="83"/>
        <v/>
      </c>
      <c r="FA50" s="65" t="str">
        <f t="shared" si="149"/>
        <v/>
      </c>
      <c r="FB50" s="68" t="str">
        <f t="shared" si="84"/>
        <v/>
      </c>
      <c r="FC50" s="32"/>
      <c r="FD50" s="120"/>
      <c r="FE50" s="62" t="str">
        <f t="shared" si="28"/>
        <v/>
      </c>
      <c r="FF50" s="62" t="str">
        <f t="shared" si="85"/>
        <v/>
      </c>
      <c r="FG50" s="65" t="str">
        <f t="shared" si="150"/>
        <v/>
      </c>
      <c r="FH50" s="68" t="str">
        <f t="shared" si="86"/>
        <v/>
      </c>
      <c r="FI50" s="32"/>
      <c r="FJ50" s="120"/>
      <c r="FK50" s="62" t="str">
        <f t="shared" si="29"/>
        <v/>
      </c>
      <c r="FL50" s="62" t="str">
        <f t="shared" si="87"/>
        <v/>
      </c>
      <c r="FM50" s="65" t="str">
        <f t="shared" si="151"/>
        <v/>
      </c>
      <c r="FN50" s="68" t="str">
        <f t="shared" si="88"/>
        <v/>
      </c>
      <c r="FO50" s="32"/>
      <c r="FP50" s="120"/>
      <c r="FQ50" s="62" t="str">
        <f t="shared" si="30"/>
        <v/>
      </c>
      <c r="FR50" s="62" t="str">
        <f t="shared" si="89"/>
        <v/>
      </c>
      <c r="FS50" s="65" t="str">
        <f t="shared" si="152"/>
        <v/>
      </c>
      <c r="FT50" s="68" t="str">
        <f t="shared" si="90"/>
        <v/>
      </c>
      <c r="FU50" s="32"/>
      <c r="FV50" s="120"/>
      <c r="FW50" s="62" t="str">
        <f t="shared" si="31"/>
        <v/>
      </c>
      <c r="FX50" s="62" t="str">
        <f t="shared" si="91"/>
        <v/>
      </c>
      <c r="FY50" s="65" t="str">
        <f t="shared" si="153"/>
        <v/>
      </c>
      <c r="FZ50" s="68" t="str">
        <f t="shared" si="92"/>
        <v/>
      </c>
      <c r="GA50" s="32"/>
      <c r="GC50" s="7" t="str">
        <f t="shared" si="93"/>
        <v>Feb 2020</v>
      </c>
      <c r="GD50" s="7" t="str">
        <f t="shared" ca="1" si="32"/>
        <v>Weekend</v>
      </c>
      <c r="GT50" s="71">
        <f>IF(GT$9="", "", IF(AND(NOT('Personnel Details'!$N$11=""), $B50&gt;='Personnel Details'!$N$11), 'Personnel Details'!$O$11, IF(AND(NOT('Personnel Details'!$I$11=""), $B50&gt;='Personnel Details'!$I$11), 'Personnel Details'!$J$11, 'Personnel Details'!$E$11)))</f>
        <v>0.8</v>
      </c>
      <c r="GU50" s="59" t="str">
        <f>IF(GT$9="", "", IF(AND(NOT('Personnel Details'!$N$11=""), $B50&gt;='Personnel Details'!$N$11), IF('Personnel Details'!$P$11="","", 'Personnel Details'!$P$11), IF(AND(NOT('Personnel Details'!$I$11=""), $B50&gt;='Personnel Details'!$I$11), IF('Personnel Details'!$K$11="", "", 'Personnel Details'!$K$11), IF('Personnel Details'!$F$11="", "", 'Personnel Details'!$F$11))))</f>
        <v/>
      </c>
      <c r="GV50" s="74">
        <f>IF(GT$9="", "", IF(AND(NOT('Personnel Details'!$N$11=""), $B50&gt;='Personnel Details'!$N$11), 'Personnel Details'!$Q$11, IF(AND(NOT('Personnel Details'!$I$11=""), $B50&gt;='Personnel Details'!$I$11), 'Personnel Details'!$L$11, 'Personnel Details'!$G$11)))</f>
        <v>0</v>
      </c>
      <c r="GW50" s="59">
        <f t="shared" si="94"/>
        <v>0</v>
      </c>
      <c r="GX50" s="53"/>
      <c r="GZ50" s="78">
        <f>IF(GZ$9="", "", IF(AND(NOT('Personnel Details'!$N$12=""), $B50&gt;='Personnel Details'!$N$12), 'Personnel Details'!$O$12, IF(AND(NOT('Personnel Details'!$I$12=""), $B50&gt;='Personnel Details'!$I$12), 'Personnel Details'!$J$12, 'Personnel Details'!$E$12)))</f>
        <v>0.8</v>
      </c>
      <c r="HA50" s="59" t="str">
        <f>IF(GZ$9="", "", IF(AND(NOT('Personnel Details'!$N$12=""), $B50&gt;='Personnel Details'!$N$12), IF('Personnel Details'!$P$12="","", 'Personnel Details'!$P$12), IF(AND(NOT('Personnel Details'!$I$12=""), $B50&gt;='Personnel Details'!$I$12), IF('Personnel Details'!$K$12="", "", 'Personnel Details'!$K$12), IF('Personnel Details'!$F$12="", "", 'Personnel Details'!$F$12))))</f>
        <v/>
      </c>
      <c r="HB50" s="79">
        <f>IF(GZ$9="", "", IF(AND(NOT('Personnel Details'!$N$12=""), $B50&gt;='Personnel Details'!$N$12), 'Personnel Details'!$Q$12, IF(AND(NOT('Personnel Details'!$I$12=""), $B50&gt;='Personnel Details'!$I$12), 'Personnel Details'!$L$12, 'Personnel Details'!$G$12)))</f>
        <v>0</v>
      </c>
      <c r="HC50" s="59">
        <f t="shared" si="95"/>
        <v>0</v>
      </c>
      <c r="HD50" s="53"/>
      <c r="HF50" s="78">
        <f>IF(HF$9="", "", IF(AND(NOT('Personnel Details'!$N$13=""), $B50&gt;='Personnel Details'!$N$13), 'Personnel Details'!$O$13, IF(AND(NOT('Personnel Details'!$I$13=""), $B50&gt;='Personnel Details'!$I$13), 'Personnel Details'!$J$13, 'Personnel Details'!$E$13)))</f>
        <v>0.8</v>
      </c>
      <c r="HG50" s="59" t="str">
        <f>IF(HF$9="", "", IF(AND(NOT('Personnel Details'!$N$13=""), $B50&gt;='Personnel Details'!$N$13), IF('Personnel Details'!$P$13="","", 'Personnel Details'!$P$13), IF(AND(NOT('Personnel Details'!$I$13=""), $B50&gt;='Personnel Details'!$I$13), IF('Personnel Details'!$K$13="", "", 'Personnel Details'!$K$13), IF('Personnel Details'!$F$13="", "", 'Personnel Details'!$F$13))))</f>
        <v/>
      </c>
      <c r="HH50" s="79">
        <f>IF(HF$9="", "", IF(AND(NOT('Personnel Details'!$N$13=""), $B50&gt;='Personnel Details'!$N$13), 'Personnel Details'!$Q$13, IF(AND(NOT('Personnel Details'!$I$13=""), $B50&gt;='Personnel Details'!$I$13), 'Personnel Details'!$L$13, 'Personnel Details'!$G$13)))</f>
        <v>0</v>
      </c>
      <c r="HI50" s="59">
        <f t="shared" si="96"/>
        <v>0</v>
      </c>
      <c r="HJ50" s="53"/>
      <c r="HL50" s="78">
        <f>IF(HL$9="", "", IF(AND(NOT('Personnel Details'!$N$14=""), $B50&gt;='Personnel Details'!$N$14), 'Personnel Details'!$O$14, IF(AND(NOT('Personnel Details'!$I$14=""), $B50&gt;='Personnel Details'!$I$14), 'Personnel Details'!$J$14, 'Personnel Details'!$E$14)))</f>
        <v>0.8</v>
      </c>
      <c r="HM50" s="59">
        <f>IF(HL$9="", "", IF(AND(NOT('Personnel Details'!$N$14=""), $B50&gt;='Personnel Details'!$N$14), IF('Personnel Details'!$P$14="","", 'Personnel Details'!$P$14), IF(AND(NOT('Personnel Details'!$I$14=""), $B50&gt;='Personnel Details'!$I$14), IF('Personnel Details'!$K$14="", "", 'Personnel Details'!$K$14), IF('Personnel Details'!$F$14="", "", 'Personnel Details'!$F$14))))</f>
        <v>2000</v>
      </c>
      <c r="HN50" s="79">
        <f>IF(HL$9="", "", IF(AND(NOT('Personnel Details'!$N$14=""), $B50&gt;='Personnel Details'!$N$14), 'Personnel Details'!$Q$14, IF(AND(NOT('Personnel Details'!$I$14=""), $B50&gt;='Personnel Details'!$I$14), 'Personnel Details'!$L$14, 'Personnel Details'!$G$14)))</f>
        <v>0.85</v>
      </c>
      <c r="HO50" s="59">
        <f t="shared" si="97"/>
        <v>0</v>
      </c>
      <c r="HP50" s="53"/>
      <c r="HR50" s="78" t="str">
        <f>IF(HR$9="", "", IF(AND(NOT('Personnel Details'!$N$15=""), $B50&gt;='Personnel Details'!$N$15), 'Personnel Details'!$O$15, IF(AND(NOT('Personnel Details'!$I$15=""), $B50&gt;='Personnel Details'!$I$15), 'Personnel Details'!$J$15, 'Personnel Details'!$E$15)))</f>
        <v/>
      </c>
      <c r="HS50" s="59" t="str">
        <f>IF(HR$9="", "", IF(AND(NOT('Personnel Details'!$N$15=""), $B50&gt;='Personnel Details'!$N$15), IF('Personnel Details'!$P$15="","", 'Personnel Details'!$P$15), IF(AND(NOT('Personnel Details'!$I$15=""), $B50&gt;='Personnel Details'!$I$15), IF('Personnel Details'!$K$15="", "", 'Personnel Details'!$K$15), IF('Personnel Details'!$F$15="", "", 'Personnel Details'!$F$15))))</f>
        <v/>
      </c>
      <c r="HT50" s="79" t="str">
        <f>IF(HR$9="", "", IF(AND(NOT('Personnel Details'!$N$15=""), $B50&gt;='Personnel Details'!$N$15), 'Personnel Details'!$Q$15, IF(AND(NOT('Personnel Details'!$I$15=""), $B50&gt;='Personnel Details'!$I$15), 'Personnel Details'!$L$15, 'Personnel Details'!$G$15)))</f>
        <v/>
      </c>
      <c r="HU50" s="59">
        <f t="shared" si="98"/>
        <v>0</v>
      </c>
      <c r="HV50" s="53"/>
      <c r="HX50" s="78" t="str">
        <f>IF(HX$9="", "", IF(AND(NOT('Personnel Details'!$N$16=""), $B50&gt;='Personnel Details'!$N$16), 'Personnel Details'!$O$16, IF(AND(NOT('Personnel Details'!$I$16=""), $B50&gt;='Personnel Details'!$I$16), 'Personnel Details'!$J$16, 'Personnel Details'!$E$16)))</f>
        <v/>
      </c>
      <c r="HY50" s="59" t="str">
        <f>IF(HX$9="", "", IF(AND(NOT('Personnel Details'!$N$16=""), $B50&gt;='Personnel Details'!$N$16), IF('Personnel Details'!$P$16="","", 'Personnel Details'!$P$16), IF(AND(NOT('Personnel Details'!$I$16=""), $B50&gt;='Personnel Details'!$I$16), IF('Personnel Details'!$K$16="", "", 'Personnel Details'!$K$16), IF('Personnel Details'!$F$16="", "", 'Personnel Details'!$F$16))))</f>
        <v/>
      </c>
      <c r="HZ50" s="79" t="str">
        <f>IF(HX$9="", "", IF(AND(NOT('Personnel Details'!$N$16=""), $B50&gt;='Personnel Details'!$N$16), 'Personnel Details'!$Q$16, IF(AND(NOT('Personnel Details'!$I$16=""), $B50&gt;='Personnel Details'!$I$16), 'Personnel Details'!$L$16, 'Personnel Details'!$G$16)))</f>
        <v/>
      </c>
      <c r="IA50" s="59">
        <f t="shared" si="99"/>
        <v>0</v>
      </c>
      <c r="IB50" s="53"/>
      <c r="ID50" s="78" t="str">
        <f>IF(ID$9="", "", IF(AND(NOT('Personnel Details'!$N$17=""), $B50&gt;='Personnel Details'!$N$17), 'Personnel Details'!$O$17, IF(AND(NOT('Personnel Details'!$I$17=""), $B50&gt;='Personnel Details'!$I$17), 'Personnel Details'!$J$17, 'Personnel Details'!$E$17)))</f>
        <v/>
      </c>
      <c r="IE50" s="59" t="str">
        <f>IF(ID$9="", "", IF(AND(NOT('Personnel Details'!$N$17=""), $B50&gt;='Personnel Details'!$N$17), IF('Personnel Details'!$P$17="","", 'Personnel Details'!$P$17), IF(AND(NOT('Personnel Details'!$I$17=""), $B50&gt;='Personnel Details'!$I$17), IF('Personnel Details'!$K$17="", "", 'Personnel Details'!$K$17), IF('Personnel Details'!$F$17="", "", 'Personnel Details'!$F$17))))</f>
        <v/>
      </c>
      <c r="IF50" s="79" t="str">
        <f>IF(ID$9="", "", IF(AND(NOT('Personnel Details'!$N$17=""), $B50&gt;='Personnel Details'!$N$17), 'Personnel Details'!$Q$17, IF(AND(NOT('Personnel Details'!$I$17=""), $B50&gt;='Personnel Details'!$I$17), 'Personnel Details'!$L$17, 'Personnel Details'!$G$17)))</f>
        <v/>
      </c>
      <c r="IG50" s="59">
        <f t="shared" si="100"/>
        <v>0</v>
      </c>
      <c r="IH50" s="53"/>
      <c r="IJ50" s="78" t="str">
        <f>IF(IJ$9="", "", IF(AND(NOT('Personnel Details'!$N$18=""), $B50&gt;='Personnel Details'!$N$18), 'Personnel Details'!$O$18, IF(AND(NOT('Personnel Details'!$I$18=""), $B50&gt;='Personnel Details'!$I$18), 'Personnel Details'!$J$18, 'Personnel Details'!$E$18)))</f>
        <v/>
      </c>
      <c r="IK50" s="59" t="str">
        <f>IF(IJ$9="", "", IF(AND(NOT('Personnel Details'!$N$18=""), $B50&gt;='Personnel Details'!$N$18), IF('Personnel Details'!$P$18="","", 'Personnel Details'!$P$18), IF(AND(NOT('Personnel Details'!$I$18=""), $B50&gt;='Personnel Details'!$I$18), IF('Personnel Details'!$K$18="", "", 'Personnel Details'!$K$18), IF('Personnel Details'!$F$18="", "", 'Personnel Details'!$F$18))))</f>
        <v/>
      </c>
      <c r="IL50" s="79" t="str">
        <f>IF(IJ$9="", "", IF(AND(NOT('Personnel Details'!$N$18=""), $B50&gt;='Personnel Details'!$N$18), 'Personnel Details'!$Q$18, IF(AND(NOT('Personnel Details'!$I$18=""), $B50&gt;='Personnel Details'!$I$18), 'Personnel Details'!$L$18, 'Personnel Details'!$G$18)))</f>
        <v/>
      </c>
      <c r="IM50" s="59">
        <f t="shared" si="101"/>
        <v>0</v>
      </c>
      <c r="IN50" s="53"/>
      <c r="IP50" s="78" t="str">
        <f>IF(IP$9="", "", IF(AND(NOT('Personnel Details'!$N$19=""), $B50&gt;='Personnel Details'!$N$19), 'Personnel Details'!$O$19, IF(AND(NOT('Personnel Details'!$I$19=""), $B50&gt;='Personnel Details'!$I$19), 'Personnel Details'!$J$19, 'Personnel Details'!$E$19)))</f>
        <v/>
      </c>
      <c r="IQ50" s="59" t="str">
        <f>IF(IP$9="", "", IF(AND(NOT('Personnel Details'!$N$19=""), $B50&gt;='Personnel Details'!$N$19), IF('Personnel Details'!$P$19="","", 'Personnel Details'!$P$19), IF(AND(NOT('Personnel Details'!$I$19=""), $B50&gt;='Personnel Details'!$I$19), IF('Personnel Details'!$K$19="", "", 'Personnel Details'!$K$19), IF('Personnel Details'!$F$19="", "", 'Personnel Details'!$F$19))))</f>
        <v/>
      </c>
      <c r="IR50" s="79" t="str">
        <f>IF(IP$9="", "", IF(AND(NOT('Personnel Details'!$N$19=""), $B50&gt;='Personnel Details'!$N$19), 'Personnel Details'!$Q$19, IF(AND(NOT('Personnel Details'!$I$19=""), $B50&gt;='Personnel Details'!$I$19), 'Personnel Details'!$L$19, 'Personnel Details'!$G$19)))</f>
        <v/>
      </c>
      <c r="IS50" s="59">
        <f t="shared" si="102"/>
        <v>0</v>
      </c>
      <c r="IT50" s="53"/>
      <c r="IV50" s="78" t="str">
        <f>IF(IV$9="", "", IF(AND(NOT('Personnel Details'!$N$20=""), $B50&gt;='Personnel Details'!$N$20), 'Personnel Details'!$O$20, IF(AND(NOT('Personnel Details'!$I$20=""), $B50&gt;='Personnel Details'!$I$20), 'Personnel Details'!$J$20, 'Personnel Details'!$E$20)))</f>
        <v/>
      </c>
      <c r="IW50" s="59" t="str">
        <f>IF(IV$9="", "", IF(AND(NOT('Personnel Details'!$N$20=""), $B50&gt;='Personnel Details'!$N$20), IF('Personnel Details'!$P$20="","", 'Personnel Details'!$P$20), IF(AND(NOT('Personnel Details'!$I$20=""), $B50&gt;='Personnel Details'!$I$20), IF('Personnel Details'!$K$20="", "", 'Personnel Details'!$K$20), IF('Personnel Details'!$F$20="", "", 'Personnel Details'!$F$20))))</f>
        <v/>
      </c>
      <c r="IX50" s="79" t="str">
        <f>IF(IV$9="", "", IF(AND(NOT('Personnel Details'!$N$20=""), $B50&gt;='Personnel Details'!$N$20), 'Personnel Details'!$Q$20, IF(AND(NOT('Personnel Details'!$I$20=""), $B50&gt;='Personnel Details'!$I$20), 'Personnel Details'!$L$20, 'Personnel Details'!$G$20)))</f>
        <v/>
      </c>
      <c r="IY50" s="59">
        <f t="shared" si="103"/>
        <v>0</v>
      </c>
      <c r="IZ50" s="53"/>
      <c r="JB50" s="78" t="str">
        <f>IF(JB$9="", "", IF(AND(NOT('Personnel Details'!$N$21=""), $B50&gt;='Personnel Details'!$N$21), 'Personnel Details'!$O$21, IF(AND(NOT('Personnel Details'!$I$21=""), $B50&gt;='Personnel Details'!$I$21), 'Personnel Details'!$J$21, 'Personnel Details'!$E$21)))</f>
        <v/>
      </c>
      <c r="JC50" s="59" t="str">
        <f>IF(JB$9="", "", IF(AND(NOT('Personnel Details'!$N$21=""), $B50&gt;='Personnel Details'!$N$21), IF('Personnel Details'!$P$21="","", 'Personnel Details'!$P$21), IF(AND(NOT('Personnel Details'!$I$21=""), $B50&gt;='Personnel Details'!$I$21), IF('Personnel Details'!$K$21="", "", 'Personnel Details'!$K$21), IF('Personnel Details'!$F$21="", "", 'Personnel Details'!$F$21))))</f>
        <v/>
      </c>
      <c r="JD50" s="79" t="str">
        <f>IF(JB$9="", "", IF(AND(NOT('Personnel Details'!$N$21=""), $B50&gt;='Personnel Details'!$N$21), 'Personnel Details'!$Q$21, IF(AND(NOT('Personnel Details'!$I$21=""), $B50&gt;='Personnel Details'!$I$21), 'Personnel Details'!$L$21, 'Personnel Details'!$G$21)))</f>
        <v/>
      </c>
      <c r="JE50" s="59">
        <f t="shared" si="104"/>
        <v>0</v>
      </c>
      <c r="JF50" s="53"/>
      <c r="JH50" s="78" t="str">
        <f>IF(JH$9="", "", IF(AND(NOT('Personnel Details'!$N$22=""), $B50&gt;='Personnel Details'!$N$22), 'Personnel Details'!$O$22, IF(AND(NOT('Personnel Details'!$I$22=""), $B50&gt;='Personnel Details'!$I$22), 'Personnel Details'!$J$22, 'Personnel Details'!$E$22)))</f>
        <v/>
      </c>
      <c r="JI50" s="59" t="str">
        <f>IF(JH$9="", "", IF(AND(NOT('Personnel Details'!$N$22=""), $B50&gt;='Personnel Details'!$N$22), IF('Personnel Details'!$P$22="","", 'Personnel Details'!$P$22), IF(AND(NOT('Personnel Details'!$I$22=""), $B50&gt;='Personnel Details'!$I$22), IF('Personnel Details'!$K$22="", "", 'Personnel Details'!$K$22), IF('Personnel Details'!$F$22="", "", 'Personnel Details'!$F$22))))</f>
        <v/>
      </c>
      <c r="JJ50" s="79" t="str">
        <f>IF(JH$9="", "", IF(AND(NOT('Personnel Details'!$N$22=""), $B50&gt;='Personnel Details'!$N$22), 'Personnel Details'!$Q$22, IF(AND(NOT('Personnel Details'!$I$22=""), $B50&gt;='Personnel Details'!$I$22), 'Personnel Details'!$L$22, 'Personnel Details'!$G$22)))</f>
        <v/>
      </c>
      <c r="JK50" s="59">
        <f t="shared" si="105"/>
        <v>0</v>
      </c>
      <c r="JL50" s="53"/>
      <c r="JN50" s="78" t="str">
        <f>IF(JN$9="", "", IF(AND(NOT('Personnel Details'!$N$23=""), $B50&gt;='Personnel Details'!$N$23), 'Personnel Details'!$O$23, IF(AND(NOT('Personnel Details'!$I$23=""), $B50&gt;='Personnel Details'!$I$23), 'Personnel Details'!$J$23, 'Personnel Details'!$E$23)))</f>
        <v/>
      </c>
      <c r="JO50" s="59" t="str">
        <f>IF(JN$9="", "", IF(AND(NOT('Personnel Details'!$N$23=""), $B50&gt;='Personnel Details'!$N$23), IF('Personnel Details'!$P$23="","", 'Personnel Details'!$P$23), IF(AND(NOT('Personnel Details'!$I$23=""), $B50&gt;='Personnel Details'!$I$23), IF('Personnel Details'!$K$23="", "", 'Personnel Details'!$K$23), IF('Personnel Details'!$F$23="", "", 'Personnel Details'!$F$23))))</f>
        <v/>
      </c>
      <c r="JP50" s="79" t="str">
        <f>IF(JN$9="", "", IF(AND(NOT('Personnel Details'!$N$23=""), $B50&gt;='Personnel Details'!$N$23), 'Personnel Details'!$Q$23, IF(AND(NOT('Personnel Details'!$I$23=""), $B50&gt;='Personnel Details'!$I$23), 'Personnel Details'!$L$23, 'Personnel Details'!$G$23)))</f>
        <v/>
      </c>
      <c r="JQ50" s="59">
        <f t="shared" si="106"/>
        <v>0</v>
      </c>
      <c r="JR50" s="53"/>
      <c r="JT50" s="78" t="str">
        <f>IF(JT$9="", "", IF(AND(NOT('Personnel Details'!$N$24=""), $B50&gt;='Personnel Details'!$N$24), 'Personnel Details'!$O$24, IF(AND(NOT('Personnel Details'!$I$24=""), $B50&gt;='Personnel Details'!$I$24), 'Personnel Details'!$J$24, 'Personnel Details'!$E$24)))</f>
        <v/>
      </c>
      <c r="JU50" s="59" t="str">
        <f>IF(JT$9="", "", IF(AND(NOT('Personnel Details'!$N$24=""), $B50&gt;='Personnel Details'!$N$24), IF('Personnel Details'!$P$24="","", 'Personnel Details'!$P$24), IF(AND(NOT('Personnel Details'!$I$24=""), $B50&gt;='Personnel Details'!$I$24), IF('Personnel Details'!$K$24="", "", 'Personnel Details'!$K$24), IF('Personnel Details'!$F$24="", "", 'Personnel Details'!$F$24))))</f>
        <v/>
      </c>
      <c r="JV50" s="79" t="str">
        <f>IF(JT$9="", "", IF(AND(NOT('Personnel Details'!$N$24=""), $B50&gt;='Personnel Details'!$N$24), 'Personnel Details'!$Q$24, IF(AND(NOT('Personnel Details'!$I$24=""), $B50&gt;='Personnel Details'!$I$24), 'Personnel Details'!$L$24, 'Personnel Details'!$G$24)))</f>
        <v/>
      </c>
      <c r="JW50" s="59">
        <f t="shared" si="107"/>
        <v>0</v>
      </c>
      <c r="JX50" s="53"/>
      <c r="JZ50" s="78" t="str">
        <f>IF(JZ$9="", "", IF(AND(NOT('Personnel Details'!$N$25=""), $B50&gt;='Personnel Details'!$N$25), 'Personnel Details'!$O$25, IF(AND(NOT('Personnel Details'!$I$25=""), $B50&gt;='Personnel Details'!$I$25), 'Personnel Details'!$J$25, 'Personnel Details'!$E$25)))</f>
        <v/>
      </c>
      <c r="KA50" s="59" t="str">
        <f>IF(JZ$9="", "", IF(AND(NOT('Personnel Details'!$N$25=""), $B50&gt;='Personnel Details'!$N$25), IF('Personnel Details'!$P$25="","", 'Personnel Details'!$P$25), IF(AND(NOT('Personnel Details'!$I$25=""), $B50&gt;='Personnel Details'!$I$25), IF('Personnel Details'!$K$25="", "", 'Personnel Details'!$K$25), IF('Personnel Details'!$F$25="", "", 'Personnel Details'!$F$25))))</f>
        <v/>
      </c>
      <c r="KB50" s="79" t="str">
        <f>IF(JZ$9="", "", IF(AND(NOT('Personnel Details'!$N$25=""), $B50&gt;='Personnel Details'!$N$25), 'Personnel Details'!$Q$25, IF(AND(NOT('Personnel Details'!$I$25=""), $B50&gt;='Personnel Details'!$I$25), 'Personnel Details'!$L$25, 'Personnel Details'!$G$25)))</f>
        <v/>
      </c>
      <c r="KC50" s="59">
        <f t="shared" si="108"/>
        <v>0</v>
      </c>
      <c r="KD50" s="53"/>
      <c r="KF50" s="78" t="str">
        <f>IF(KF$9="", "", IF(AND(NOT('Personnel Details'!$N$26=""), $B50&gt;='Personnel Details'!$N$26), 'Personnel Details'!$O$26, IF(AND(NOT('Personnel Details'!$I$26=""), $B50&gt;='Personnel Details'!$I$26), 'Personnel Details'!$J$26, 'Personnel Details'!$E$26)))</f>
        <v/>
      </c>
      <c r="KG50" s="59" t="str">
        <f>IF(KF$9="", "", IF(AND(NOT('Personnel Details'!$N$26=""), $B50&gt;='Personnel Details'!$N$26), IF('Personnel Details'!$P$26="","", 'Personnel Details'!$P$26), IF(AND(NOT('Personnel Details'!$I$26=""), $B50&gt;='Personnel Details'!$I$26), IF('Personnel Details'!$K$26="", "", 'Personnel Details'!$K$26), IF('Personnel Details'!$F$26="", "", 'Personnel Details'!$F$26))))</f>
        <v/>
      </c>
      <c r="KH50" s="79" t="str">
        <f>IF(KF$9="", "", IF(AND(NOT('Personnel Details'!$N$26=""), $B50&gt;='Personnel Details'!$N$26), 'Personnel Details'!$Q$26, IF(AND(NOT('Personnel Details'!$I$26=""), $B50&gt;='Personnel Details'!$I$26), 'Personnel Details'!$L$26, 'Personnel Details'!$G$26)))</f>
        <v/>
      </c>
      <c r="KI50" s="59">
        <f t="shared" si="109"/>
        <v>0</v>
      </c>
      <c r="KJ50" s="53"/>
      <c r="KL50" s="78" t="str">
        <f>IF(KL$9="", "", IF(AND(NOT('Personnel Details'!$N$27=""), $B50&gt;='Personnel Details'!$N$27), 'Personnel Details'!$O$27, IF(AND(NOT('Personnel Details'!$I$27=""), $B50&gt;='Personnel Details'!$I$27), 'Personnel Details'!$J$27, 'Personnel Details'!$E$27)))</f>
        <v/>
      </c>
      <c r="KM50" s="59" t="str">
        <f>IF(KL$9="", "", IF(AND(NOT('Personnel Details'!$N$27=""), $B50&gt;='Personnel Details'!$N$27), IF('Personnel Details'!$P$27="","", 'Personnel Details'!$P$27), IF(AND(NOT('Personnel Details'!$I$27=""), $B50&gt;='Personnel Details'!$I$27), IF('Personnel Details'!$K$27="", "", 'Personnel Details'!$K$27), IF('Personnel Details'!$F$27="", "", 'Personnel Details'!$F$27))))</f>
        <v/>
      </c>
      <c r="KN50" s="79" t="str">
        <f>IF(KL$9="", "", IF(AND(NOT('Personnel Details'!$N$27=""), $B50&gt;='Personnel Details'!$N$27), 'Personnel Details'!$Q$27, IF(AND(NOT('Personnel Details'!$I$27=""), $B50&gt;='Personnel Details'!$I$27), 'Personnel Details'!$L$27, 'Personnel Details'!$G$27)))</f>
        <v/>
      </c>
      <c r="KO50" s="59">
        <f t="shared" si="110"/>
        <v>0</v>
      </c>
      <c r="KP50" s="53"/>
      <c r="KR50" s="78" t="str">
        <f>IF(KR$9="", "", IF(AND(NOT('Personnel Details'!$N$28=""), $B50&gt;='Personnel Details'!$N$28), 'Personnel Details'!$O$28, IF(AND(NOT('Personnel Details'!$I$28=""), $B50&gt;='Personnel Details'!$I$28), 'Personnel Details'!$J$28, 'Personnel Details'!$E$28)))</f>
        <v/>
      </c>
      <c r="KS50" s="59" t="str">
        <f>IF(KR$9="", "", IF(AND(NOT('Personnel Details'!$N$28=""), $B50&gt;='Personnel Details'!$N$28), IF('Personnel Details'!$P$28="","", 'Personnel Details'!$P$28), IF(AND(NOT('Personnel Details'!$I$28=""), $B50&gt;='Personnel Details'!$I$28), IF('Personnel Details'!$K$28="", "", 'Personnel Details'!$K$28), IF('Personnel Details'!$F$28="", "", 'Personnel Details'!$F$28))))</f>
        <v/>
      </c>
      <c r="KT50" s="79" t="str">
        <f>IF(KR$9="", "", IF(AND(NOT('Personnel Details'!$N$28=""), $B50&gt;='Personnel Details'!$N$28), 'Personnel Details'!$Q$28, IF(AND(NOT('Personnel Details'!$I$28=""), $B50&gt;='Personnel Details'!$I$28), 'Personnel Details'!$L$28, 'Personnel Details'!$G$28)))</f>
        <v/>
      </c>
      <c r="KU50" s="59">
        <f t="shared" si="111"/>
        <v>0</v>
      </c>
      <c r="KV50" s="53"/>
      <c r="KX50" s="78" t="str">
        <f>IF(KX$9="", "", IF(AND(NOT('Personnel Details'!$N$29=""), $B50&gt;='Personnel Details'!$N$29), 'Personnel Details'!$O$29, IF(AND(NOT('Personnel Details'!$I$29=""), $B50&gt;='Personnel Details'!$I$29), 'Personnel Details'!$J$29, 'Personnel Details'!$E$29)))</f>
        <v/>
      </c>
      <c r="KY50" s="59" t="str">
        <f>IF(KX$9="", "", IF(AND(NOT('Personnel Details'!$N$29=""), $B50&gt;='Personnel Details'!$N$29), IF('Personnel Details'!$P$29="","", 'Personnel Details'!$P$29), IF(AND(NOT('Personnel Details'!$I$29=""), $B50&gt;='Personnel Details'!$I$29), IF('Personnel Details'!$K$29="", "", 'Personnel Details'!$K$29), IF('Personnel Details'!$F$29="", "", 'Personnel Details'!$F$29))))</f>
        <v/>
      </c>
      <c r="KZ50" s="79" t="str">
        <f>IF(KX$9="", "", IF(AND(NOT('Personnel Details'!$N$29=""), $B50&gt;='Personnel Details'!$N$29), 'Personnel Details'!$Q$29, IF(AND(NOT('Personnel Details'!$I$29=""), $B50&gt;='Personnel Details'!$I$29), 'Personnel Details'!$L$29, 'Personnel Details'!$G$29)))</f>
        <v/>
      </c>
      <c r="LA50" s="59">
        <f t="shared" si="112"/>
        <v>0</v>
      </c>
      <c r="LB50" s="53"/>
      <c r="LD50" s="78" t="str">
        <f>IF(LD$9="", "", IF(AND(NOT('Personnel Details'!$N$30=""), $B50&gt;='Personnel Details'!$N$30), 'Personnel Details'!$O$30, IF(AND(NOT('Personnel Details'!$I$30=""), $B50&gt;='Personnel Details'!$I$30), 'Personnel Details'!$J$30, 'Personnel Details'!$E$30)))</f>
        <v/>
      </c>
      <c r="LE50" s="59" t="str">
        <f>IF(LD$9="", "", IF(AND(NOT('Personnel Details'!$N$30=""), $B50&gt;='Personnel Details'!$N$30), IF('Personnel Details'!$P$30="","", 'Personnel Details'!$P$30), IF(AND(NOT('Personnel Details'!$I$30=""), $B50&gt;='Personnel Details'!$I$30), IF('Personnel Details'!$K$30="", "", 'Personnel Details'!$K$30), IF('Personnel Details'!$F$30="", "", 'Personnel Details'!$F$30))))</f>
        <v/>
      </c>
      <c r="LF50" s="79" t="str">
        <f>IF(LD$9="", "", IF(AND(NOT('Personnel Details'!$N$30=""), $B50&gt;='Personnel Details'!$N$30), 'Personnel Details'!$Q$30, IF(AND(NOT('Personnel Details'!$I$30=""), $B50&gt;='Personnel Details'!$I$30), 'Personnel Details'!$L$30, 'Personnel Details'!$G$30)))</f>
        <v/>
      </c>
      <c r="LG50" s="59">
        <f t="shared" si="113"/>
        <v>0</v>
      </c>
      <c r="LH50" s="53"/>
      <c r="LJ50" s="78" t="str">
        <f>IF(LJ$9="", "", IF(AND(NOT('Personnel Details'!$N$31=""), $B50&gt;='Personnel Details'!$N$31), 'Personnel Details'!$O$31, IF(AND(NOT('Personnel Details'!$I$31=""), $B50&gt;='Personnel Details'!$I$31), 'Personnel Details'!$J$31, 'Personnel Details'!$E$31)))</f>
        <v/>
      </c>
      <c r="LK50" s="59" t="str">
        <f>IF(LJ$9="", "", IF(AND(NOT('Personnel Details'!$N$31=""), $B50&gt;='Personnel Details'!$N$31), IF('Personnel Details'!$P$31="","", 'Personnel Details'!$P$31), IF(AND(NOT('Personnel Details'!$I$31=""), $B50&gt;='Personnel Details'!$I$31), IF('Personnel Details'!$K$31="", "", 'Personnel Details'!$K$31), IF('Personnel Details'!$F$31="", "", 'Personnel Details'!$F$31))))</f>
        <v/>
      </c>
      <c r="LL50" s="79" t="str">
        <f>IF(LJ$9="", "", IF(AND(NOT('Personnel Details'!$N$31=""), $B50&gt;='Personnel Details'!$N$31), 'Personnel Details'!$Q$31, IF(AND(NOT('Personnel Details'!$I$31=""), $B50&gt;='Personnel Details'!$I$31), 'Personnel Details'!$L$31, 'Personnel Details'!$G$31)))</f>
        <v/>
      </c>
      <c r="LM50" s="59">
        <f t="shared" si="114"/>
        <v>0</v>
      </c>
      <c r="LN50" s="53"/>
      <c r="LP50" s="78" t="str">
        <f>IF(LP$9="", "", IF(AND(NOT('Personnel Details'!$N$32=""), $B50&gt;='Personnel Details'!$N$32), 'Personnel Details'!$O$32, IF(AND(NOT('Personnel Details'!$I$32=""), $B50&gt;='Personnel Details'!$I$32), 'Personnel Details'!$J$32, 'Personnel Details'!$E$32)))</f>
        <v/>
      </c>
      <c r="LQ50" s="59" t="str">
        <f>IF(LP$9="", "", IF(AND(NOT('Personnel Details'!$N$32=""), $B50&gt;='Personnel Details'!$N$32), IF('Personnel Details'!$P$32="","", 'Personnel Details'!$P$32), IF(AND(NOT('Personnel Details'!$I$32=""), $B50&gt;='Personnel Details'!$I$32), IF('Personnel Details'!$K$32="", "", 'Personnel Details'!$K$32), IF('Personnel Details'!$F$32="", "", 'Personnel Details'!$F$32))))</f>
        <v/>
      </c>
      <c r="LR50" s="79" t="str">
        <f>IF(LP$9="", "", IF(AND(NOT('Personnel Details'!$N$32=""), $B50&gt;='Personnel Details'!$N$32), 'Personnel Details'!$Q$32, IF(AND(NOT('Personnel Details'!$I$32=""), $B50&gt;='Personnel Details'!$I$32), 'Personnel Details'!$L$32, 'Personnel Details'!$G$32)))</f>
        <v/>
      </c>
      <c r="LS50" s="59">
        <f t="shared" si="115"/>
        <v>0</v>
      </c>
      <c r="LT50" s="53"/>
      <c r="LV50" s="78" t="str">
        <f>IF(LV$9="", "", IF(AND(NOT('Personnel Details'!$N$33=""), $B50&gt;='Personnel Details'!$N$33), 'Personnel Details'!$O$33, IF(AND(NOT('Personnel Details'!$I$33=""), $B50&gt;='Personnel Details'!$I$33), 'Personnel Details'!$J$33, 'Personnel Details'!$E$33)))</f>
        <v/>
      </c>
      <c r="LW50" s="59" t="str">
        <f>IF(LV$9="", "", IF(AND(NOT('Personnel Details'!$N$33=""), $B50&gt;='Personnel Details'!$N$33), IF('Personnel Details'!$P$33="","", 'Personnel Details'!$P$33), IF(AND(NOT('Personnel Details'!$I$33=""), $B50&gt;='Personnel Details'!$I$33), IF('Personnel Details'!$K$33="", "", 'Personnel Details'!$K$33), IF('Personnel Details'!$F$33="", "", 'Personnel Details'!$F$33))))</f>
        <v/>
      </c>
      <c r="LX50" s="79" t="str">
        <f>IF(LV$9="", "", IF(AND(NOT('Personnel Details'!$N$33=""), $B50&gt;='Personnel Details'!$N$33), 'Personnel Details'!$Q$33, IF(AND(NOT('Personnel Details'!$I$33=""), $B50&gt;='Personnel Details'!$I$33), 'Personnel Details'!$L$33, 'Personnel Details'!$G$33)))</f>
        <v/>
      </c>
      <c r="LY50" s="59">
        <f t="shared" si="116"/>
        <v>0</v>
      </c>
      <c r="LZ50" s="53"/>
      <c r="MB50" s="78" t="str">
        <f>IF(MB$9="", "", IF(AND(NOT('Personnel Details'!$N$34=""), $B50&gt;='Personnel Details'!$N$34), 'Personnel Details'!$O$34, IF(AND(NOT('Personnel Details'!$I$34=""), $B50&gt;='Personnel Details'!$I$34), 'Personnel Details'!$J$34, 'Personnel Details'!$E$34)))</f>
        <v/>
      </c>
      <c r="MC50" s="59" t="str">
        <f>IF(MB$9="", "", IF(AND(NOT('Personnel Details'!$N$34=""), $B50&gt;='Personnel Details'!$N$34), IF('Personnel Details'!$P$34="","", 'Personnel Details'!$P$34), IF(AND(NOT('Personnel Details'!$I$34=""), $B50&gt;='Personnel Details'!$I$34), IF('Personnel Details'!$K$34="", "", 'Personnel Details'!$K$34), IF('Personnel Details'!$F$34="", "", 'Personnel Details'!$F$34))))</f>
        <v/>
      </c>
      <c r="MD50" s="79" t="str">
        <f>IF(MB$9="", "", IF(AND(NOT('Personnel Details'!$N$34=""), $B50&gt;='Personnel Details'!$N$34), 'Personnel Details'!$Q$34, IF(AND(NOT('Personnel Details'!$I$34=""), $B50&gt;='Personnel Details'!$I$34), 'Personnel Details'!$L$34, 'Personnel Details'!$G$34)))</f>
        <v/>
      </c>
      <c r="ME50" s="59">
        <f t="shared" si="117"/>
        <v>0</v>
      </c>
      <c r="MF50" s="53"/>
      <c r="MH50" s="78" t="str">
        <f>IF(MH$9="", "", IF(AND(NOT('Personnel Details'!$N$35=""), $B50&gt;='Personnel Details'!$N$35), 'Personnel Details'!$O$35, IF(AND(NOT('Personnel Details'!$I$35=""), $B50&gt;='Personnel Details'!$I$35), 'Personnel Details'!$J$35, 'Personnel Details'!$E$35)))</f>
        <v/>
      </c>
      <c r="MI50" s="59" t="str">
        <f>IF(MH$9="", "", IF(AND(NOT('Personnel Details'!$N$35=""), $B50&gt;='Personnel Details'!$N$35), IF('Personnel Details'!$P$35="","", 'Personnel Details'!$P$35), IF(AND(NOT('Personnel Details'!$I$35=""), $B50&gt;='Personnel Details'!$I$35), IF('Personnel Details'!$K$35="", "", 'Personnel Details'!$K$35), IF('Personnel Details'!$F$35="", "", 'Personnel Details'!$F$35))))</f>
        <v/>
      </c>
      <c r="MJ50" s="79" t="str">
        <f>IF(MH$9="", "", IF(AND(NOT('Personnel Details'!$N$35=""), $B50&gt;='Personnel Details'!$N$35), 'Personnel Details'!$Q$35, IF(AND(NOT('Personnel Details'!$I$35=""), $B50&gt;='Personnel Details'!$I$35), 'Personnel Details'!$L$35, 'Personnel Details'!$G$35)))</f>
        <v/>
      </c>
      <c r="MK50" s="59">
        <f t="shared" si="118"/>
        <v>0</v>
      </c>
      <c r="ML50" s="53"/>
      <c r="MN50" s="78" t="str">
        <f>IF(MN$9="", "", IF(AND(NOT('Personnel Details'!$N$36=""), $B50&gt;='Personnel Details'!$N$36), 'Personnel Details'!$O$36, IF(AND(NOT('Personnel Details'!$I$36=""), $B50&gt;='Personnel Details'!$I$36), 'Personnel Details'!$J$36, 'Personnel Details'!$E$36)))</f>
        <v/>
      </c>
      <c r="MO50" s="59" t="str">
        <f>IF(MN$9="", "", IF(AND(NOT('Personnel Details'!$N$36=""), $B50&gt;='Personnel Details'!$N$36), IF('Personnel Details'!$P$36="","", 'Personnel Details'!$P$36), IF(AND(NOT('Personnel Details'!$I$36=""), $B50&gt;='Personnel Details'!$I$36), IF('Personnel Details'!$K$36="", "", 'Personnel Details'!$K$36), IF('Personnel Details'!$F$36="", "", 'Personnel Details'!$F$36))))</f>
        <v/>
      </c>
      <c r="MP50" s="79" t="str">
        <f>IF(MN$9="", "", IF(AND(NOT('Personnel Details'!$N$36=""), $B50&gt;='Personnel Details'!$N$36), 'Personnel Details'!$Q$36, IF(AND(NOT('Personnel Details'!$I$36=""), $B50&gt;='Personnel Details'!$I$36), 'Personnel Details'!$L$36, 'Personnel Details'!$G$36)))</f>
        <v/>
      </c>
      <c r="MQ50" s="59">
        <f t="shared" si="119"/>
        <v>0</v>
      </c>
      <c r="MR50" s="53"/>
      <c r="MT50" s="78" t="str">
        <f>IF(MT$9="", "", IF(AND(NOT('Personnel Details'!$N$37=""), $B50&gt;='Personnel Details'!$N$37), 'Personnel Details'!$O$37, IF(AND(NOT('Personnel Details'!$I$37=""), $B50&gt;='Personnel Details'!$I$37), 'Personnel Details'!$J$37, 'Personnel Details'!$E$37)))</f>
        <v/>
      </c>
      <c r="MU50" s="59" t="str">
        <f>IF(MT$9="", "", IF(AND(NOT('Personnel Details'!$N$37=""), $B50&gt;='Personnel Details'!$N$37), IF('Personnel Details'!$P$37="","", 'Personnel Details'!$P$37), IF(AND(NOT('Personnel Details'!$I$37=""), $B50&gt;='Personnel Details'!$I$37), IF('Personnel Details'!$K$37="", "", 'Personnel Details'!$K$37), IF('Personnel Details'!$F$37="", "", 'Personnel Details'!$F$37))))</f>
        <v/>
      </c>
      <c r="MV50" s="79" t="str">
        <f>IF(MT$9="", "", IF(AND(NOT('Personnel Details'!$N$37=""), $B50&gt;='Personnel Details'!$N$37), 'Personnel Details'!$Q$37, IF(AND(NOT('Personnel Details'!$I$37=""), $B50&gt;='Personnel Details'!$I$37), 'Personnel Details'!$L$37, 'Personnel Details'!$G$37)))</f>
        <v/>
      </c>
      <c r="MW50" s="59">
        <f t="shared" si="120"/>
        <v>0</v>
      </c>
      <c r="MX50" s="53"/>
      <c r="MZ50" s="78" t="str">
        <f>IF(MZ$9="", "", IF(AND(NOT('Personnel Details'!$N$38=""), $B50&gt;='Personnel Details'!$N$38), 'Personnel Details'!$O$38, IF(AND(NOT('Personnel Details'!$I$38=""), $B50&gt;='Personnel Details'!$I$38), 'Personnel Details'!$J$38, 'Personnel Details'!$E$38)))</f>
        <v/>
      </c>
      <c r="NA50" s="59" t="str">
        <f>IF(MZ$9="", "", IF(AND(NOT('Personnel Details'!$N$38=""), $B50&gt;='Personnel Details'!$N$38), IF('Personnel Details'!$P$38="","", 'Personnel Details'!$P$38), IF(AND(NOT('Personnel Details'!$I$38=""), $B50&gt;='Personnel Details'!$I$38), IF('Personnel Details'!$K$38="", "", 'Personnel Details'!$K$38), IF('Personnel Details'!$F$38="", "", 'Personnel Details'!$F$38))))</f>
        <v/>
      </c>
      <c r="NB50" s="79" t="str">
        <f>IF(MZ$9="", "", IF(AND(NOT('Personnel Details'!$N$38=""), $B50&gt;='Personnel Details'!$N$38), 'Personnel Details'!$Q$38, IF(AND(NOT('Personnel Details'!$I$38=""), $B50&gt;='Personnel Details'!$I$38), 'Personnel Details'!$L$38, 'Personnel Details'!$G$38)))</f>
        <v/>
      </c>
      <c r="NC50" s="59">
        <f t="shared" si="121"/>
        <v>0</v>
      </c>
      <c r="ND50" s="53"/>
      <c r="NF50" s="78" t="str">
        <f>IF(NF$9="", "", IF(AND(NOT('Personnel Details'!$N$39=""), $B50&gt;='Personnel Details'!$N$39), 'Personnel Details'!$O$39, IF(AND(NOT('Personnel Details'!$I$39=""), $B50&gt;='Personnel Details'!$I$39), 'Personnel Details'!$J$39, 'Personnel Details'!$E$39)))</f>
        <v/>
      </c>
      <c r="NG50" s="59" t="str">
        <f>IF(NF$9="", "", IF(AND(NOT('Personnel Details'!$N$39=""), $B50&gt;='Personnel Details'!$N$39), IF('Personnel Details'!$P$39="","", 'Personnel Details'!$P$39), IF(AND(NOT('Personnel Details'!$I$39=""), $B50&gt;='Personnel Details'!$I$39), IF('Personnel Details'!$K$39="", "", 'Personnel Details'!$K$39), IF('Personnel Details'!$F$39="", "", 'Personnel Details'!$F$39))))</f>
        <v/>
      </c>
      <c r="NH50" s="79" t="str">
        <f>IF(NF$9="", "", IF(AND(NOT('Personnel Details'!$N$39=""), $B50&gt;='Personnel Details'!$N$39), 'Personnel Details'!$Q$39, IF(AND(NOT('Personnel Details'!$I$39=""), $B50&gt;='Personnel Details'!$I$39), 'Personnel Details'!$L$39, 'Personnel Details'!$G$39)))</f>
        <v/>
      </c>
      <c r="NI50" s="59">
        <f t="shared" si="122"/>
        <v>0</v>
      </c>
      <c r="NJ50" s="53"/>
      <c r="NL50" s="78" t="str">
        <f>IF(NL$9="", "", IF(AND(NOT('Personnel Details'!$N$40=""), $B50&gt;='Personnel Details'!$N$40), 'Personnel Details'!$O$40, IF(AND(NOT('Personnel Details'!$I$40=""), $B50&gt;='Personnel Details'!$I$40), 'Personnel Details'!$J$40, 'Personnel Details'!$E$40)))</f>
        <v/>
      </c>
      <c r="NM50" s="59" t="str">
        <f>IF(NL$9="", "", IF(AND(NOT('Personnel Details'!$N$40=""), $B50&gt;='Personnel Details'!$N$40), IF('Personnel Details'!$P$40="","", 'Personnel Details'!$P$40), IF(AND(NOT('Personnel Details'!$I$40=""), $B50&gt;='Personnel Details'!$I$40), IF('Personnel Details'!$K$40="", "", 'Personnel Details'!$K$40), IF('Personnel Details'!$F$40="", "", 'Personnel Details'!$F$40))))</f>
        <v/>
      </c>
      <c r="NN50" s="79" t="str">
        <f>IF(NL$9="", "", IF(AND(NOT('Personnel Details'!$N$40=""), $B50&gt;='Personnel Details'!$N$40), 'Personnel Details'!$Q$40, IF(AND(NOT('Personnel Details'!$I$40=""), $B50&gt;='Personnel Details'!$I$40), 'Personnel Details'!$L$40, 'Personnel Details'!$G$40)))</f>
        <v/>
      </c>
      <c r="NO50" s="59">
        <f t="shared" si="123"/>
        <v>0</v>
      </c>
      <c r="NP50" s="53"/>
    </row>
    <row r="51" spans="1:380" x14ac:dyDescent="0.25">
      <c r="A51" s="32"/>
      <c r="B51" s="113">
        <f>IFERROR(IF(B50+1&gt;'Personnel Details'!$U$5, "", B50+1), "")</f>
        <v>43871</v>
      </c>
      <c r="C51" s="32"/>
      <c r="D51" s="120"/>
      <c r="E51" s="13" t="str">
        <f t="shared" si="2"/>
        <v/>
      </c>
      <c r="F51" s="13" t="str">
        <f t="shared" si="33"/>
        <v/>
      </c>
      <c r="G51" s="56" t="str">
        <f t="shared" si="124"/>
        <v/>
      </c>
      <c r="H51" s="16" t="str">
        <f t="shared" si="34"/>
        <v/>
      </c>
      <c r="I51" s="32"/>
      <c r="J51" s="120"/>
      <c r="K51" s="62" t="str">
        <f t="shared" si="3"/>
        <v/>
      </c>
      <c r="L51" s="62" t="str">
        <f t="shared" si="35"/>
        <v/>
      </c>
      <c r="M51" s="65" t="str">
        <f t="shared" si="125"/>
        <v/>
      </c>
      <c r="N51" s="68" t="str">
        <f t="shared" si="36"/>
        <v/>
      </c>
      <c r="O51" s="32"/>
      <c r="P51" s="120"/>
      <c r="Q51" s="62" t="str">
        <f t="shared" si="4"/>
        <v/>
      </c>
      <c r="R51" s="62" t="str">
        <f t="shared" si="37"/>
        <v/>
      </c>
      <c r="S51" s="65" t="str">
        <f t="shared" si="126"/>
        <v/>
      </c>
      <c r="T51" s="68" t="str">
        <f t="shared" si="38"/>
        <v/>
      </c>
      <c r="U51" s="32"/>
      <c r="V51" s="120"/>
      <c r="W51" s="62" t="str">
        <f t="shared" si="5"/>
        <v/>
      </c>
      <c r="X51" s="62" t="str">
        <f t="shared" si="39"/>
        <v/>
      </c>
      <c r="Y51" s="65" t="str">
        <f t="shared" si="127"/>
        <v/>
      </c>
      <c r="Z51" s="68" t="str">
        <f t="shared" si="40"/>
        <v/>
      </c>
      <c r="AA51" s="32"/>
      <c r="AB51" s="120"/>
      <c r="AC51" s="62" t="str">
        <f t="shared" si="6"/>
        <v/>
      </c>
      <c r="AD51" s="62" t="str">
        <f t="shared" si="41"/>
        <v/>
      </c>
      <c r="AE51" s="65" t="str">
        <f t="shared" si="128"/>
        <v/>
      </c>
      <c r="AF51" s="68" t="str">
        <f t="shared" si="42"/>
        <v/>
      </c>
      <c r="AG51" s="32"/>
      <c r="AH51" s="120"/>
      <c r="AI51" s="62" t="str">
        <f t="shared" si="7"/>
        <v/>
      </c>
      <c r="AJ51" s="62" t="str">
        <f t="shared" si="43"/>
        <v/>
      </c>
      <c r="AK51" s="65" t="str">
        <f t="shared" si="129"/>
        <v/>
      </c>
      <c r="AL51" s="68" t="str">
        <f t="shared" si="44"/>
        <v/>
      </c>
      <c r="AM51" s="32"/>
      <c r="AN51" s="120"/>
      <c r="AO51" s="62" t="str">
        <f t="shared" si="8"/>
        <v/>
      </c>
      <c r="AP51" s="62" t="str">
        <f t="shared" si="45"/>
        <v/>
      </c>
      <c r="AQ51" s="65" t="str">
        <f t="shared" si="130"/>
        <v/>
      </c>
      <c r="AR51" s="68" t="str">
        <f t="shared" si="46"/>
        <v/>
      </c>
      <c r="AS51" s="32"/>
      <c r="AT51" s="120"/>
      <c r="AU51" s="62" t="str">
        <f t="shared" si="9"/>
        <v/>
      </c>
      <c r="AV51" s="62" t="str">
        <f t="shared" si="47"/>
        <v/>
      </c>
      <c r="AW51" s="65" t="str">
        <f t="shared" si="131"/>
        <v/>
      </c>
      <c r="AX51" s="68" t="str">
        <f t="shared" si="48"/>
        <v/>
      </c>
      <c r="AY51" s="32"/>
      <c r="AZ51" s="120"/>
      <c r="BA51" s="62" t="str">
        <f t="shared" si="10"/>
        <v/>
      </c>
      <c r="BB51" s="62" t="str">
        <f t="shared" si="49"/>
        <v/>
      </c>
      <c r="BC51" s="65" t="str">
        <f t="shared" si="132"/>
        <v/>
      </c>
      <c r="BD51" s="68" t="str">
        <f t="shared" si="50"/>
        <v/>
      </c>
      <c r="BE51" s="32"/>
      <c r="BF51" s="120"/>
      <c r="BG51" s="62" t="str">
        <f t="shared" si="11"/>
        <v/>
      </c>
      <c r="BH51" s="62" t="str">
        <f t="shared" si="51"/>
        <v/>
      </c>
      <c r="BI51" s="65" t="str">
        <f t="shared" si="133"/>
        <v/>
      </c>
      <c r="BJ51" s="68" t="str">
        <f t="shared" si="52"/>
        <v/>
      </c>
      <c r="BK51" s="32"/>
      <c r="BL51" s="120"/>
      <c r="BM51" s="62" t="str">
        <f t="shared" si="12"/>
        <v/>
      </c>
      <c r="BN51" s="62" t="str">
        <f t="shared" si="53"/>
        <v/>
      </c>
      <c r="BO51" s="65" t="str">
        <f t="shared" si="134"/>
        <v/>
      </c>
      <c r="BP51" s="68" t="str">
        <f t="shared" si="54"/>
        <v/>
      </c>
      <c r="BQ51" s="32"/>
      <c r="BR51" s="120"/>
      <c r="BS51" s="62" t="str">
        <f t="shared" si="13"/>
        <v/>
      </c>
      <c r="BT51" s="62" t="str">
        <f t="shared" si="55"/>
        <v/>
      </c>
      <c r="BU51" s="65" t="str">
        <f t="shared" si="135"/>
        <v/>
      </c>
      <c r="BV51" s="68" t="str">
        <f t="shared" si="56"/>
        <v/>
      </c>
      <c r="BW51" s="32"/>
      <c r="BX51" s="120"/>
      <c r="BY51" s="62" t="str">
        <f t="shared" si="14"/>
        <v/>
      </c>
      <c r="BZ51" s="62" t="str">
        <f t="shared" si="57"/>
        <v/>
      </c>
      <c r="CA51" s="65" t="str">
        <f t="shared" si="136"/>
        <v/>
      </c>
      <c r="CB51" s="68" t="str">
        <f t="shared" si="58"/>
        <v/>
      </c>
      <c r="CC51" s="32"/>
      <c r="CD51" s="120"/>
      <c r="CE51" s="62" t="str">
        <f t="shared" si="15"/>
        <v/>
      </c>
      <c r="CF51" s="62" t="str">
        <f t="shared" si="59"/>
        <v/>
      </c>
      <c r="CG51" s="65" t="str">
        <f t="shared" si="137"/>
        <v/>
      </c>
      <c r="CH51" s="68" t="str">
        <f t="shared" si="60"/>
        <v/>
      </c>
      <c r="CI51" s="32"/>
      <c r="CJ51" s="120"/>
      <c r="CK51" s="62" t="str">
        <f t="shared" si="16"/>
        <v/>
      </c>
      <c r="CL51" s="62" t="str">
        <f t="shared" si="61"/>
        <v/>
      </c>
      <c r="CM51" s="65" t="str">
        <f t="shared" si="138"/>
        <v/>
      </c>
      <c r="CN51" s="68" t="str">
        <f t="shared" si="62"/>
        <v/>
      </c>
      <c r="CO51" s="32"/>
      <c r="CP51" s="120"/>
      <c r="CQ51" s="62" t="str">
        <f t="shared" si="17"/>
        <v/>
      </c>
      <c r="CR51" s="62" t="str">
        <f t="shared" si="63"/>
        <v/>
      </c>
      <c r="CS51" s="65" t="str">
        <f t="shared" si="139"/>
        <v/>
      </c>
      <c r="CT51" s="68" t="str">
        <f t="shared" si="64"/>
        <v/>
      </c>
      <c r="CU51" s="32"/>
      <c r="CV51" s="120"/>
      <c r="CW51" s="62" t="str">
        <f t="shared" si="18"/>
        <v/>
      </c>
      <c r="CX51" s="62" t="str">
        <f t="shared" si="65"/>
        <v/>
      </c>
      <c r="CY51" s="65" t="str">
        <f t="shared" si="140"/>
        <v/>
      </c>
      <c r="CZ51" s="68" t="str">
        <f t="shared" si="66"/>
        <v/>
      </c>
      <c r="DA51" s="32"/>
      <c r="DB51" s="120"/>
      <c r="DC51" s="62" t="str">
        <f t="shared" si="19"/>
        <v/>
      </c>
      <c r="DD51" s="62" t="str">
        <f t="shared" si="67"/>
        <v/>
      </c>
      <c r="DE51" s="65" t="str">
        <f t="shared" si="141"/>
        <v/>
      </c>
      <c r="DF51" s="68" t="str">
        <f t="shared" si="68"/>
        <v/>
      </c>
      <c r="DG51" s="32"/>
      <c r="DH51" s="120"/>
      <c r="DI51" s="62" t="str">
        <f t="shared" si="20"/>
        <v/>
      </c>
      <c r="DJ51" s="62" t="str">
        <f t="shared" si="69"/>
        <v/>
      </c>
      <c r="DK51" s="65" t="str">
        <f t="shared" si="142"/>
        <v/>
      </c>
      <c r="DL51" s="68" t="str">
        <f t="shared" si="70"/>
        <v/>
      </c>
      <c r="DM51" s="32"/>
      <c r="DN51" s="120"/>
      <c r="DO51" s="62" t="str">
        <f t="shared" si="21"/>
        <v/>
      </c>
      <c r="DP51" s="62" t="str">
        <f t="shared" si="71"/>
        <v/>
      </c>
      <c r="DQ51" s="65" t="str">
        <f t="shared" si="143"/>
        <v/>
      </c>
      <c r="DR51" s="68" t="str">
        <f t="shared" si="72"/>
        <v/>
      </c>
      <c r="DS51" s="32"/>
      <c r="DT51" s="120"/>
      <c r="DU51" s="62" t="str">
        <f t="shared" si="22"/>
        <v/>
      </c>
      <c r="DV51" s="62" t="str">
        <f t="shared" si="73"/>
        <v/>
      </c>
      <c r="DW51" s="65" t="str">
        <f t="shared" si="144"/>
        <v/>
      </c>
      <c r="DX51" s="68" t="str">
        <f t="shared" si="74"/>
        <v/>
      </c>
      <c r="DY51" s="32"/>
      <c r="DZ51" s="120"/>
      <c r="EA51" s="62" t="str">
        <f t="shared" si="23"/>
        <v/>
      </c>
      <c r="EB51" s="62" t="str">
        <f t="shared" si="75"/>
        <v/>
      </c>
      <c r="EC51" s="65" t="str">
        <f t="shared" si="145"/>
        <v/>
      </c>
      <c r="ED51" s="68" t="str">
        <f t="shared" si="76"/>
        <v/>
      </c>
      <c r="EE51" s="32"/>
      <c r="EF51" s="120"/>
      <c r="EG51" s="62" t="str">
        <f t="shared" si="24"/>
        <v/>
      </c>
      <c r="EH51" s="62" t="str">
        <f t="shared" si="77"/>
        <v/>
      </c>
      <c r="EI51" s="65" t="str">
        <f t="shared" si="146"/>
        <v/>
      </c>
      <c r="EJ51" s="68" t="str">
        <f t="shared" si="78"/>
        <v/>
      </c>
      <c r="EK51" s="32"/>
      <c r="EL51" s="120"/>
      <c r="EM51" s="62" t="str">
        <f t="shared" si="25"/>
        <v/>
      </c>
      <c r="EN51" s="62" t="str">
        <f t="shared" si="79"/>
        <v/>
      </c>
      <c r="EO51" s="65" t="str">
        <f t="shared" si="147"/>
        <v/>
      </c>
      <c r="EP51" s="68" t="str">
        <f t="shared" si="80"/>
        <v/>
      </c>
      <c r="EQ51" s="32"/>
      <c r="ER51" s="120"/>
      <c r="ES51" s="62" t="str">
        <f t="shared" si="26"/>
        <v/>
      </c>
      <c r="ET51" s="62" t="str">
        <f t="shared" si="81"/>
        <v/>
      </c>
      <c r="EU51" s="65" t="str">
        <f t="shared" si="148"/>
        <v/>
      </c>
      <c r="EV51" s="68" t="str">
        <f t="shared" si="82"/>
        <v/>
      </c>
      <c r="EW51" s="32"/>
      <c r="EX51" s="120"/>
      <c r="EY51" s="62" t="str">
        <f t="shared" si="27"/>
        <v/>
      </c>
      <c r="EZ51" s="62" t="str">
        <f t="shared" si="83"/>
        <v/>
      </c>
      <c r="FA51" s="65" t="str">
        <f t="shared" si="149"/>
        <v/>
      </c>
      <c r="FB51" s="68" t="str">
        <f t="shared" si="84"/>
        <v/>
      </c>
      <c r="FC51" s="32"/>
      <c r="FD51" s="120"/>
      <c r="FE51" s="62" t="str">
        <f t="shared" si="28"/>
        <v/>
      </c>
      <c r="FF51" s="62" t="str">
        <f t="shared" si="85"/>
        <v/>
      </c>
      <c r="FG51" s="65" t="str">
        <f t="shared" si="150"/>
        <v/>
      </c>
      <c r="FH51" s="68" t="str">
        <f t="shared" si="86"/>
        <v/>
      </c>
      <c r="FI51" s="32"/>
      <c r="FJ51" s="120"/>
      <c r="FK51" s="62" t="str">
        <f t="shared" si="29"/>
        <v/>
      </c>
      <c r="FL51" s="62" t="str">
        <f t="shared" si="87"/>
        <v/>
      </c>
      <c r="FM51" s="65" t="str">
        <f t="shared" si="151"/>
        <v/>
      </c>
      <c r="FN51" s="68" t="str">
        <f t="shared" si="88"/>
        <v/>
      </c>
      <c r="FO51" s="32"/>
      <c r="FP51" s="120"/>
      <c r="FQ51" s="62" t="str">
        <f t="shared" si="30"/>
        <v/>
      </c>
      <c r="FR51" s="62" t="str">
        <f t="shared" si="89"/>
        <v/>
      </c>
      <c r="FS51" s="65" t="str">
        <f t="shared" si="152"/>
        <v/>
      </c>
      <c r="FT51" s="68" t="str">
        <f t="shared" si="90"/>
        <v/>
      </c>
      <c r="FU51" s="32"/>
      <c r="FV51" s="120"/>
      <c r="FW51" s="62" t="str">
        <f t="shared" si="31"/>
        <v/>
      </c>
      <c r="FX51" s="62" t="str">
        <f t="shared" si="91"/>
        <v/>
      </c>
      <c r="FY51" s="65" t="str">
        <f t="shared" si="153"/>
        <v/>
      </c>
      <c r="FZ51" s="68" t="str">
        <f t="shared" si="92"/>
        <v/>
      </c>
      <c r="GA51" s="32"/>
      <c r="GC51" s="7" t="str">
        <f t="shared" si="93"/>
        <v>Feb 2020</v>
      </c>
      <c r="GD51" s="7" t="str">
        <f t="shared" ca="1" si="32"/>
        <v/>
      </c>
      <c r="GT51" s="71">
        <f>IF(GT$9="", "", IF(AND(NOT('Personnel Details'!$N$11=""), $B51&gt;='Personnel Details'!$N$11), 'Personnel Details'!$O$11, IF(AND(NOT('Personnel Details'!$I$11=""), $B51&gt;='Personnel Details'!$I$11), 'Personnel Details'!$J$11, 'Personnel Details'!$E$11)))</f>
        <v>0.8</v>
      </c>
      <c r="GU51" s="59" t="str">
        <f>IF(GT$9="", "", IF(AND(NOT('Personnel Details'!$N$11=""), $B51&gt;='Personnel Details'!$N$11), IF('Personnel Details'!$P$11="","", 'Personnel Details'!$P$11), IF(AND(NOT('Personnel Details'!$I$11=""), $B51&gt;='Personnel Details'!$I$11), IF('Personnel Details'!$K$11="", "", 'Personnel Details'!$K$11), IF('Personnel Details'!$F$11="", "", 'Personnel Details'!$F$11))))</f>
        <v/>
      </c>
      <c r="GV51" s="74">
        <f>IF(GT$9="", "", IF(AND(NOT('Personnel Details'!$N$11=""), $B51&gt;='Personnel Details'!$N$11), 'Personnel Details'!$Q$11, IF(AND(NOT('Personnel Details'!$I$11=""), $B51&gt;='Personnel Details'!$I$11), 'Personnel Details'!$L$11, 'Personnel Details'!$G$11)))</f>
        <v>0</v>
      </c>
      <c r="GW51" s="59">
        <f t="shared" si="94"/>
        <v>0</v>
      </c>
      <c r="GX51" s="53"/>
      <c r="GZ51" s="78">
        <f>IF(GZ$9="", "", IF(AND(NOT('Personnel Details'!$N$12=""), $B51&gt;='Personnel Details'!$N$12), 'Personnel Details'!$O$12, IF(AND(NOT('Personnel Details'!$I$12=""), $B51&gt;='Personnel Details'!$I$12), 'Personnel Details'!$J$12, 'Personnel Details'!$E$12)))</f>
        <v>0.8</v>
      </c>
      <c r="HA51" s="59" t="str">
        <f>IF(GZ$9="", "", IF(AND(NOT('Personnel Details'!$N$12=""), $B51&gt;='Personnel Details'!$N$12), IF('Personnel Details'!$P$12="","", 'Personnel Details'!$P$12), IF(AND(NOT('Personnel Details'!$I$12=""), $B51&gt;='Personnel Details'!$I$12), IF('Personnel Details'!$K$12="", "", 'Personnel Details'!$K$12), IF('Personnel Details'!$F$12="", "", 'Personnel Details'!$F$12))))</f>
        <v/>
      </c>
      <c r="HB51" s="79">
        <f>IF(GZ$9="", "", IF(AND(NOT('Personnel Details'!$N$12=""), $B51&gt;='Personnel Details'!$N$12), 'Personnel Details'!$Q$12, IF(AND(NOT('Personnel Details'!$I$12=""), $B51&gt;='Personnel Details'!$I$12), 'Personnel Details'!$L$12, 'Personnel Details'!$G$12)))</f>
        <v>0</v>
      </c>
      <c r="HC51" s="59">
        <f t="shared" si="95"/>
        <v>0</v>
      </c>
      <c r="HD51" s="53"/>
      <c r="HF51" s="78">
        <f>IF(HF$9="", "", IF(AND(NOT('Personnel Details'!$N$13=""), $B51&gt;='Personnel Details'!$N$13), 'Personnel Details'!$O$13, IF(AND(NOT('Personnel Details'!$I$13=""), $B51&gt;='Personnel Details'!$I$13), 'Personnel Details'!$J$13, 'Personnel Details'!$E$13)))</f>
        <v>0.8</v>
      </c>
      <c r="HG51" s="59" t="str">
        <f>IF(HF$9="", "", IF(AND(NOT('Personnel Details'!$N$13=""), $B51&gt;='Personnel Details'!$N$13), IF('Personnel Details'!$P$13="","", 'Personnel Details'!$P$13), IF(AND(NOT('Personnel Details'!$I$13=""), $B51&gt;='Personnel Details'!$I$13), IF('Personnel Details'!$K$13="", "", 'Personnel Details'!$K$13), IF('Personnel Details'!$F$13="", "", 'Personnel Details'!$F$13))))</f>
        <v/>
      </c>
      <c r="HH51" s="79">
        <f>IF(HF$9="", "", IF(AND(NOT('Personnel Details'!$N$13=""), $B51&gt;='Personnel Details'!$N$13), 'Personnel Details'!$Q$13, IF(AND(NOT('Personnel Details'!$I$13=""), $B51&gt;='Personnel Details'!$I$13), 'Personnel Details'!$L$13, 'Personnel Details'!$G$13)))</f>
        <v>0</v>
      </c>
      <c r="HI51" s="59">
        <f t="shared" si="96"/>
        <v>0</v>
      </c>
      <c r="HJ51" s="53"/>
      <c r="HL51" s="78">
        <f>IF(HL$9="", "", IF(AND(NOT('Personnel Details'!$N$14=""), $B51&gt;='Personnel Details'!$N$14), 'Personnel Details'!$O$14, IF(AND(NOT('Personnel Details'!$I$14=""), $B51&gt;='Personnel Details'!$I$14), 'Personnel Details'!$J$14, 'Personnel Details'!$E$14)))</f>
        <v>0.8</v>
      </c>
      <c r="HM51" s="59">
        <f>IF(HL$9="", "", IF(AND(NOT('Personnel Details'!$N$14=""), $B51&gt;='Personnel Details'!$N$14), IF('Personnel Details'!$P$14="","", 'Personnel Details'!$P$14), IF(AND(NOT('Personnel Details'!$I$14=""), $B51&gt;='Personnel Details'!$I$14), IF('Personnel Details'!$K$14="", "", 'Personnel Details'!$K$14), IF('Personnel Details'!$F$14="", "", 'Personnel Details'!$F$14))))</f>
        <v>2000</v>
      </c>
      <c r="HN51" s="79">
        <f>IF(HL$9="", "", IF(AND(NOT('Personnel Details'!$N$14=""), $B51&gt;='Personnel Details'!$N$14), 'Personnel Details'!$Q$14, IF(AND(NOT('Personnel Details'!$I$14=""), $B51&gt;='Personnel Details'!$I$14), 'Personnel Details'!$L$14, 'Personnel Details'!$G$14)))</f>
        <v>0.85</v>
      </c>
      <c r="HO51" s="59">
        <f t="shared" si="97"/>
        <v>0</v>
      </c>
      <c r="HP51" s="53"/>
      <c r="HR51" s="78" t="str">
        <f>IF(HR$9="", "", IF(AND(NOT('Personnel Details'!$N$15=""), $B51&gt;='Personnel Details'!$N$15), 'Personnel Details'!$O$15, IF(AND(NOT('Personnel Details'!$I$15=""), $B51&gt;='Personnel Details'!$I$15), 'Personnel Details'!$J$15, 'Personnel Details'!$E$15)))</f>
        <v/>
      </c>
      <c r="HS51" s="59" t="str">
        <f>IF(HR$9="", "", IF(AND(NOT('Personnel Details'!$N$15=""), $B51&gt;='Personnel Details'!$N$15), IF('Personnel Details'!$P$15="","", 'Personnel Details'!$P$15), IF(AND(NOT('Personnel Details'!$I$15=""), $B51&gt;='Personnel Details'!$I$15), IF('Personnel Details'!$K$15="", "", 'Personnel Details'!$K$15), IF('Personnel Details'!$F$15="", "", 'Personnel Details'!$F$15))))</f>
        <v/>
      </c>
      <c r="HT51" s="79" t="str">
        <f>IF(HR$9="", "", IF(AND(NOT('Personnel Details'!$N$15=""), $B51&gt;='Personnel Details'!$N$15), 'Personnel Details'!$Q$15, IF(AND(NOT('Personnel Details'!$I$15=""), $B51&gt;='Personnel Details'!$I$15), 'Personnel Details'!$L$15, 'Personnel Details'!$G$15)))</f>
        <v/>
      </c>
      <c r="HU51" s="59">
        <f t="shared" si="98"/>
        <v>0</v>
      </c>
      <c r="HV51" s="53"/>
      <c r="HX51" s="78" t="str">
        <f>IF(HX$9="", "", IF(AND(NOT('Personnel Details'!$N$16=""), $B51&gt;='Personnel Details'!$N$16), 'Personnel Details'!$O$16, IF(AND(NOT('Personnel Details'!$I$16=""), $B51&gt;='Personnel Details'!$I$16), 'Personnel Details'!$J$16, 'Personnel Details'!$E$16)))</f>
        <v/>
      </c>
      <c r="HY51" s="59" t="str">
        <f>IF(HX$9="", "", IF(AND(NOT('Personnel Details'!$N$16=""), $B51&gt;='Personnel Details'!$N$16), IF('Personnel Details'!$P$16="","", 'Personnel Details'!$P$16), IF(AND(NOT('Personnel Details'!$I$16=""), $B51&gt;='Personnel Details'!$I$16), IF('Personnel Details'!$K$16="", "", 'Personnel Details'!$K$16), IF('Personnel Details'!$F$16="", "", 'Personnel Details'!$F$16))))</f>
        <v/>
      </c>
      <c r="HZ51" s="79" t="str">
        <f>IF(HX$9="", "", IF(AND(NOT('Personnel Details'!$N$16=""), $B51&gt;='Personnel Details'!$N$16), 'Personnel Details'!$Q$16, IF(AND(NOT('Personnel Details'!$I$16=""), $B51&gt;='Personnel Details'!$I$16), 'Personnel Details'!$L$16, 'Personnel Details'!$G$16)))</f>
        <v/>
      </c>
      <c r="IA51" s="59">
        <f t="shared" si="99"/>
        <v>0</v>
      </c>
      <c r="IB51" s="53"/>
      <c r="ID51" s="78" t="str">
        <f>IF(ID$9="", "", IF(AND(NOT('Personnel Details'!$N$17=""), $B51&gt;='Personnel Details'!$N$17), 'Personnel Details'!$O$17, IF(AND(NOT('Personnel Details'!$I$17=""), $B51&gt;='Personnel Details'!$I$17), 'Personnel Details'!$J$17, 'Personnel Details'!$E$17)))</f>
        <v/>
      </c>
      <c r="IE51" s="59" t="str">
        <f>IF(ID$9="", "", IF(AND(NOT('Personnel Details'!$N$17=""), $B51&gt;='Personnel Details'!$N$17), IF('Personnel Details'!$P$17="","", 'Personnel Details'!$P$17), IF(AND(NOT('Personnel Details'!$I$17=""), $B51&gt;='Personnel Details'!$I$17), IF('Personnel Details'!$K$17="", "", 'Personnel Details'!$K$17), IF('Personnel Details'!$F$17="", "", 'Personnel Details'!$F$17))))</f>
        <v/>
      </c>
      <c r="IF51" s="79" t="str">
        <f>IF(ID$9="", "", IF(AND(NOT('Personnel Details'!$N$17=""), $B51&gt;='Personnel Details'!$N$17), 'Personnel Details'!$Q$17, IF(AND(NOT('Personnel Details'!$I$17=""), $B51&gt;='Personnel Details'!$I$17), 'Personnel Details'!$L$17, 'Personnel Details'!$G$17)))</f>
        <v/>
      </c>
      <c r="IG51" s="59">
        <f t="shared" si="100"/>
        <v>0</v>
      </c>
      <c r="IH51" s="53"/>
      <c r="IJ51" s="78" t="str">
        <f>IF(IJ$9="", "", IF(AND(NOT('Personnel Details'!$N$18=""), $B51&gt;='Personnel Details'!$N$18), 'Personnel Details'!$O$18, IF(AND(NOT('Personnel Details'!$I$18=""), $B51&gt;='Personnel Details'!$I$18), 'Personnel Details'!$J$18, 'Personnel Details'!$E$18)))</f>
        <v/>
      </c>
      <c r="IK51" s="59" t="str">
        <f>IF(IJ$9="", "", IF(AND(NOT('Personnel Details'!$N$18=""), $B51&gt;='Personnel Details'!$N$18), IF('Personnel Details'!$P$18="","", 'Personnel Details'!$P$18), IF(AND(NOT('Personnel Details'!$I$18=""), $B51&gt;='Personnel Details'!$I$18), IF('Personnel Details'!$K$18="", "", 'Personnel Details'!$K$18), IF('Personnel Details'!$F$18="", "", 'Personnel Details'!$F$18))))</f>
        <v/>
      </c>
      <c r="IL51" s="79" t="str">
        <f>IF(IJ$9="", "", IF(AND(NOT('Personnel Details'!$N$18=""), $B51&gt;='Personnel Details'!$N$18), 'Personnel Details'!$Q$18, IF(AND(NOT('Personnel Details'!$I$18=""), $B51&gt;='Personnel Details'!$I$18), 'Personnel Details'!$L$18, 'Personnel Details'!$G$18)))</f>
        <v/>
      </c>
      <c r="IM51" s="59">
        <f t="shared" si="101"/>
        <v>0</v>
      </c>
      <c r="IN51" s="53"/>
      <c r="IP51" s="78" t="str">
        <f>IF(IP$9="", "", IF(AND(NOT('Personnel Details'!$N$19=""), $B51&gt;='Personnel Details'!$N$19), 'Personnel Details'!$O$19, IF(AND(NOT('Personnel Details'!$I$19=""), $B51&gt;='Personnel Details'!$I$19), 'Personnel Details'!$J$19, 'Personnel Details'!$E$19)))</f>
        <v/>
      </c>
      <c r="IQ51" s="59" t="str">
        <f>IF(IP$9="", "", IF(AND(NOT('Personnel Details'!$N$19=""), $B51&gt;='Personnel Details'!$N$19), IF('Personnel Details'!$P$19="","", 'Personnel Details'!$P$19), IF(AND(NOT('Personnel Details'!$I$19=""), $B51&gt;='Personnel Details'!$I$19), IF('Personnel Details'!$K$19="", "", 'Personnel Details'!$K$19), IF('Personnel Details'!$F$19="", "", 'Personnel Details'!$F$19))))</f>
        <v/>
      </c>
      <c r="IR51" s="79" t="str">
        <f>IF(IP$9="", "", IF(AND(NOT('Personnel Details'!$N$19=""), $B51&gt;='Personnel Details'!$N$19), 'Personnel Details'!$Q$19, IF(AND(NOT('Personnel Details'!$I$19=""), $B51&gt;='Personnel Details'!$I$19), 'Personnel Details'!$L$19, 'Personnel Details'!$G$19)))</f>
        <v/>
      </c>
      <c r="IS51" s="59">
        <f t="shared" si="102"/>
        <v>0</v>
      </c>
      <c r="IT51" s="53"/>
      <c r="IV51" s="78" t="str">
        <f>IF(IV$9="", "", IF(AND(NOT('Personnel Details'!$N$20=""), $B51&gt;='Personnel Details'!$N$20), 'Personnel Details'!$O$20, IF(AND(NOT('Personnel Details'!$I$20=""), $B51&gt;='Personnel Details'!$I$20), 'Personnel Details'!$J$20, 'Personnel Details'!$E$20)))</f>
        <v/>
      </c>
      <c r="IW51" s="59" t="str">
        <f>IF(IV$9="", "", IF(AND(NOT('Personnel Details'!$N$20=""), $B51&gt;='Personnel Details'!$N$20), IF('Personnel Details'!$P$20="","", 'Personnel Details'!$P$20), IF(AND(NOT('Personnel Details'!$I$20=""), $B51&gt;='Personnel Details'!$I$20), IF('Personnel Details'!$K$20="", "", 'Personnel Details'!$K$20), IF('Personnel Details'!$F$20="", "", 'Personnel Details'!$F$20))))</f>
        <v/>
      </c>
      <c r="IX51" s="79" t="str">
        <f>IF(IV$9="", "", IF(AND(NOT('Personnel Details'!$N$20=""), $B51&gt;='Personnel Details'!$N$20), 'Personnel Details'!$Q$20, IF(AND(NOT('Personnel Details'!$I$20=""), $B51&gt;='Personnel Details'!$I$20), 'Personnel Details'!$L$20, 'Personnel Details'!$G$20)))</f>
        <v/>
      </c>
      <c r="IY51" s="59">
        <f t="shared" si="103"/>
        <v>0</v>
      </c>
      <c r="IZ51" s="53"/>
      <c r="JB51" s="78" t="str">
        <f>IF(JB$9="", "", IF(AND(NOT('Personnel Details'!$N$21=""), $B51&gt;='Personnel Details'!$N$21), 'Personnel Details'!$O$21, IF(AND(NOT('Personnel Details'!$I$21=""), $B51&gt;='Personnel Details'!$I$21), 'Personnel Details'!$J$21, 'Personnel Details'!$E$21)))</f>
        <v/>
      </c>
      <c r="JC51" s="59" t="str">
        <f>IF(JB$9="", "", IF(AND(NOT('Personnel Details'!$N$21=""), $B51&gt;='Personnel Details'!$N$21), IF('Personnel Details'!$P$21="","", 'Personnel Details'!$P$21), IF(AND(NOT('Personnel Details'!$I$21=""), $B51&gt;='Personnel Details'!$I$21), IF('Personnel Details'!$K$21="", "", 'Personnel Details'!$K$21), IF('Personnel Details'!$F$21="", "", 'Personnel Details'!$F$21))))</f>
        <v/>
      </c>
      <c r="JD51" s="79" t="str">
        <f>IF(JB$9="", "", IF(AND(NOT('Personnel Details'!$N$21=""), $B51&gt;='Personnel Details'!$N$21), 'Personnel Details'!$Q$21, IF(AND(NOT('Personnel Details'!$I$21=""), $B51&gt;='Personnel Details'!$I$21), 'Personnel Details'!$L$21, 'Personnel Details'!$G$21)))</f>
        <v/>
      </c>
      <c r="JE51" s="59">
        <f t="shared" si="104"/>
        <v>0</v>
      </c>
      <c r="JF51" s="53"/>
      <c r="JH51" s="78" t="str">
        <f>IF(JH$9="", "", IF(AND(NOT('Personnel Details'!$N$22=""), $B51&gt;='Personnel Details'!$N$22), 'Personnel Details'!$O$22, IF(AND(NOT('Personnel Details'!$I$22=""), $B51&gt;='Personnel Details'!$I$22), 'Personnel Details'!$J$22, 'Personnel Details'!$E$22)))</f>
        <v/>
      </c>
      <c r="JI51" s="59" t="str">
        <f>IF(JH$9="", "", IF(AND(NOT('Personnel Details'!$N$22=""), $B51&gt;='Personnel Details'!$N$22), IF('Personnel Details'!$P$22="","", 'Personnel Details'!$P$22), IF(AND(NOT('Personnel Details'!$I$22=""), $B51&gt;='Personnel Details'!$I$22), IF('Personnel Details'!$K$22="", "", 'Personnel Details'!$K$22), IF('Personnel Details'!$F$22="", "", 'Personnel Details'!$F$22))))</f>
        <v/>
      </c>
      <c r="JJ51" s="79" t="str">
        <f>IF(JH$9="", "", IF(AND(NOT('Personnel Details'!$N$22=""), $B51&gt;='Personnel Details'!$N$22), 'Personnel Details'!$Q$22, IF(AND(NOT('Personnel Details'!$I$22=""), $B51&gt;='Personnel Details'!$I$22), 'Personnel Details'!$L$22, 'Personnel Details'!$G$22)))</f>
        <v/>
      </c>
      <c r="JK51" s="59">
        <f t="shared" si="105"/>
        <v>0</v>
      </c>
      <c r="JL51" s="53"/>
      <c r="JN51" s="78" t="str">
        <f>IF(JN$9="", "", IF(AND(NOT('Personnel Details'!$N$23=""), $B51&gt;='Personnel Details'!$N$23), 'Personnel Details'!$O$23, IF(AND(NOT('Personnel Details'!$I$23=""), $B51&gt;='Personnel Details'!$I$23), 'Personnel Details'!$J$23, 'Personnel Details'!$E$23)))</f>
        <v/>
      </c>
      <c r="JO51" s="59" t="str">
        <f>IF(JN$9="", "", IF(AND(NOT('Personnel Details'!$N$23=""), $B51&gt;='Personnel Details'!$N$23), IF('Personnel Details'!$P$23="","", 'Personnel Details'!$P$23), IF(AND(NOT('Personnel Details'!$I$23=""), $B51&gt;='Personnel Details'!$I$23), IF('Personnel Details'!$K$23="", "", 'Personnel Details'!$K$23), IF('Personnel Details'!$F$23="", "", 'Personnel Details'!$F$23))))</f>
        <v/>
      </c>
      <c r="JP51" s="79" t="str">
        <f>IF(JN$9="", "", IF(AND(NOT('Personnel Details'!$N$23=""), $B51&gt;='Personnel Details'!$N$23), 'Personnel Details'!$Q$23, IF(AND(NOT('Personnel Details'!$I$23=""), $B51&gt;='Personnel Details'!$I$23), 'Personnel Details'!$L$23, 'Personnel Details'!$G$23)))</f>
        <v/>
      </c>
      <c r="JQ51" s="59">
        <f t="shared" si="106"/>
        <v>0</v>
      </c>
      <c r="JR51" s="53"/>
      <c r="JT51" s="78" t="str">
        <f>IF(JT$9="", "", IF(AND(NOT('Personnel Details'!$N$24=""), $B51&gt;='Personnel Details'!$N$24), 'Personnel Details'!$O$24, IF(AND(NOT('Personnel Details'!$I$24=""), $B51&gt;='Personnel Details'!$I$24), 'Personnel Details'!$J$24, 'Personnel Details'!$E$24)))</f>
        <v/>
      </c>
      <c r="JU51" s="59" t="str">
        <f>IF(JT$9="", "", IF(AND(NOT('Personnel Details'!$N$24=""), $B51&gt;='Personnel Details'!$N$24), IF('Personnel Details'!$P$24="","", 'Personnel Details'!$P$24), IF(AND(NOT('Personnel Details'!$I$24=""), $B51&gt;='Personnel Details'!$I$24), IF('Personnel Details'!$K$24="", "", 'Personnel Details'!$K$24), IF('Personnel Details'!$F$24="", "", 'Personnel Details'!$F$24))))</f>
        <v/>
      </c>
      <c r="JV51" s="79" t="str">
        <f>IF(JT$9="", "", IF(AND(NOT('Personnel Details'!$N$24=""), $B51&gt;='Personnel Details'!$N$24), 'Personnel Details'!$Q$24, IF(AND(NOT('Personnel Details'!$I$24=""), $B51&gt;='Personnel Details'!$I$24), 'Personnel Details'!$L$24, 'Personnel Details'!$G$24)))</f>
        <v/>
      </c>
      <c r="JW51" s="59">
        <f t="shared" si="107"/>
        <v>0</v>
      </c>
      <c r="JX51" s="53"/>
      <c r="JZ51" s="78" t="str">
        <f>IF(JZ$9="", "", IF(AND(NOT('Personnel Details'!$N$25=""), $B51&gt;='Personnel Details'!$N$25), 'Personnel Details'!$O$25, IF(AND(NOT('Personnel Details'!$I$25=""), $B51&gt;='Personnel Details'!$I$25), 'Personnel Details'!$J$25, 'Personnel Details'!$E$25)))</f>
        <v/>
      </c>
      <c r="KA51" s="59" t="str">
        <f>IF(JZ$9="", "", IF(AND(NOT('Personnel Details'!$N$25=""), $B51&gt;='Personnel Details'!$N$25), IF('Personnel Details'!$P$25="","", 'Personnel Details'!$P$25), IF(AND(NOT('Personnel Details'!$I$25=""), $B51&gt;='Personnel Details'!$I$25), IF('Personnel Details'!$K$25="", "", 'Personnel Details'!$K$25), IF('Personnel Details'!$F$25="", "", 'Personnel Details'!$F$25))))</f>
        <v/>
      </c>
      <c r="KB51" s="79" t="str">
        <f>IF(JZ$9="", "", IF(AND(NOT('Personnel Details'!$N$25=""), $B51&gt;='Personnel Details'!$N$25), 'Personnel Details'!$Q$25, IF(AND(NOT('Personnel Details'!$I$25=""), $B51&gt;='Personnel Details'!$I$25), 'Personnel Details'!$L$25, 'Personnel Details'!$G$25)))</f>
        <v/>
      </c>
      <c r="KC51" s="59">
        <f t="shared" si="108"/>
        <v>0</v>
      </c>
      <c r="KD51" s="53"/>
      <c r="KF51" s="78" t="str">
        <f>IF(KF$9="", "", IF(AND(NOT('Personnel Details'!$N$26=""), $B51&gt;='Personnel Details'!$N$26), 'Personnel Details'!$O$26, IF(AND(NOT('Personnel Details'!$I$26=""), $B51&gt;='Personnel Details'!$I$26), 'Personnel Details'!$J$26, 'Personnel Details'!$E$26)))</f>
        <v/>
      </c>
      <c r="KG51" s="59" t="str">
        <f>IF(KF$9="", "", IF(AND(NOT('Personnel Details'!$N$26=""), $B51&gt;='Personnel Details'!$N$26), IF('Personnel Details'!$P$26="","", 'Personnel Details'!$P$26), IF(AND(NOT('Personnel Details'!$I$26=""), $B51&gt;='Personnel Details'!$I$26), IF('Personnel Details'!$K$26="", "", 'Personnel Details'!$K$26), IF('Personnel Details'!$F$26="", "", 'Personnel Details'!$F$26))))</f>
        <v/>
      </c>
      <c r="KH51" s="79" t="str">
        <f>IF(KF$9="", "", IF(AND(NOT('Personnel Details'!$N$26=""), $B51&gt;='Personnel Details'!$N$26), 'Personnel Details'!$Q$26, IF(AND(NOT('Personnel Details'!$I$26=""), $B51&gt;='Personnel Details'!$I$26), 'Personnel Details'!$L$26, 'Personnel Details'!$G$26)))</f>
        <v/>
      </c>
      <c r="KI51" s="59">
        <f t="shared" si="109"/>
        <v>0</v>
      </c>
      <c r="KJ51" s="53"/>
      <c r="KL51" s="78" t="str">
        <f>IF(KL$9="", "", IF(AND(NOT('Personnel Details'!$N$27=""), $B51&gt;='Personnel Details'!$N$27), 'Personnel Details'!$O$27, IF(AND(NOT('Personnel Details'!$I$27=""), $B51&gt;='Personnel Details'!$I$27), 'Personnel Details'!$J$27, 'Personnel Details'!$E$27)))</f>
        <v/>
      </c>
      <c r="KM51" s="59" t="str">
        <f>IF(KL$9="", "", IF(AND(NOT('Personnel Details'!$N$27=""), $B51&gt;='Personnel Details'!$N$27), IF('Personnel Details'!$P$27="","", 'Personnel Details'!$P$27), IF(AND(NOT('Personnel Details'!$I$27=""), $B51&gt;='Personnel Details'!$I$27), IF('Personnel Details'!$K$27="", "", 'Personnel Details'!$K$27), IF('Personnel Details'!$F$27="", "", 'Personnel Details'!$F$27))))</f>
        <v/>
      </c>
      <c r="KN51" s="79" t="str">
        <f>IF(KL$9="", "", IF(AND(NOT('Personnel Details'!$N$27=""), $B51&gt;='Personnel Details'!$N$27), 'Personnel Details'!$Q$27, IF(AND(NOT('Personnel Details'!$I$27=""), $B51&gt;='Personnel Details'!$I$27), 'Personnel Details'!$L$27, 'Personnel Details'!$G$27)))</f>
        <v/>
      </c>
      <c r="KO51" s="59">
        <f t="shared" si="110"/>
        <v>0</v>
      </c>
      <c r="KP51" s="53"/>
      <c r="KR51" s="78" t="str">
        <f>IF(KR$9="", "", IF(AND(NOT('Personnel Details'!$N$28=""), $B51&gt;='Personnel Details'!$N$28), 'Personnel Details'!$O$28, IF(AND(NOT('Personnel Details'!$I$28=""), $B51&gt;='Personnel Details'!$I$28), 'Personnel Details'!$J$28, 'Personnel Details'!$E$28)))</f>
        <v/>
      </c>
      <c r="KS51" s="59" t="str">
        <f>IF(KR$9="", "", IF(AND(NOT('Personnel Details'!$N$28=""), $B51&gt;='Personnel Details'!$N$28), IF('Personnel Details'!$P$28="","", 'Personnel Details'!$P$28), IF(AND(NOT('Personnel Details'!$I$28=""), $B51&gt;='Personnel Details'!$I$28), IF('Personnel Details'!$K$28="", "", 'Personnel Details'!$K$28), IF('Personnel Details'!$F$28="", "", 'Personnel Details'!$F$28))))</f>
        <v/>
      </c>
      <c r="KT51" s="79" t="str">
        <f>IF(KR$9="", "", IF(AND(NOT('Personnel Details'!$N$28=""), $B51&gt;='Personnel Details'!$N$28), 'Personnel Details'!$Q$28, IF(AND(NOT('Personnel Details'!$I$28=""), $B51&gt;='Personnel Details'!$I$28), 'Personnel Details'!$L$28, 'Personnel Details'!$G$28)))</f>
        <v/>
      </c>
      <c r="KU51" s="59">
        <f t="shared" si="111"/>
        <v>0</v>
      </c>
      <c r="KV51" s="53"/>
      <c r="KX51" s="78" t="str">
        <f>IF(KX$9="", "", IF(AND(NOT('Personnel Details'!$N$29=""), $B51&gt;='Personnel Details'!$N$29), 'Personnel Details'!$O$29, IF(AND(NOT('Personnel Details'!$I$29=""), $B51&gt;='Personnel Details'!$I$29), 'Personnel Details'!$J$29, 'Personnel Details'!$E$29)))</f>
        <v/>
      </c>
      <c r="KY51" s="59" t="str">
        <f>IF(KX$9="", "", IF(AND(NOT('Personnel Details'!$N$29=""), $B51&gt;='Personnel Details'!$N$29), IF('Personnel Details'!$P$29="","", 'Personnel Details'!$P$29), IF(AND(NOT('Personnel Details'!$I$29=""), $B51&gt;='Personnel Details'!$I$29), IF('Personnel Details'!$K$29="", "", 'Personnel Details'!$K$29), IF('Personnel Details'!$F$29="", "", 'Personnel Details'!$F$29))))</f>
        <v/>
      </c>
      <c r="KZ51" s="79" t="str">
        <f>IF(KX$9="", "", IF(AND(NOT('Personnel Details'!$N$29=""), $B51&gt;='Personnel Details'!$N$29), 'Personnel Details'!$Q$29, IF(AND(NOT('Personnel Details'!$I$29=""), $B51&gt;='Personnel Details'!$I$29), 'Personnel Details'!$L$29, 'Personnel Details'!$G$29)))</f>
        <v/>
      </c>
      <c r="LA51" s="59">
        <f t="shared" si="112"/>
        <v>0</v>
      </c>
      <c r="LB51" s="53"/>
      <c r="LD51" s="78" t="str">
        <f>IF(LD$9="", "", IF(AND(NOT('Personnel Details'!$N$30=""), $B51&gt;='Personnel Details'!$N$30), 'Personnel Details'!$O$30, IF(AND(NOT('Personnel Details'!$I$30=""), $B51&gt;='Personnel Details'!$I$30), 'Personnel Details'!$J$30, 'Personnel Details'!$E$30)))</f>
        <v/>
      </c>
      <c r="LE51" s="59" t="str">
        <f>IF(LD$9="", "", IF(AND(NOT('Personnel Details'!$N$30=""), $B51&gt;='Personnel Details'!$N$30), IF('Personnel Details'!$P$30="","", 'Personnel Details'!$P$30), IF(AND(NOT('Personnel Details'!$I$30=""), $B51&gt;='Personnel Details'!$I$30), IF('Personnel Details'!$K$30="", "", 'Personnel Details'!$K$30), IF('Personnel Details'!$F$30="", "", 'Personnel Details'!$F$30))))</f>
        <v/>
      </c>
      <c r="LF51" s="79" t="str">
        <f>IF(LD$9="", "", IF(AND(NOT('Personnel Details'!$N$30=""), $B51&gt;='Personnel Details'!$N$30), 'Personnel Details'!$Q$30, IF(AND(NOT('Personnel Details'!$I$30=""), $B51&gt;='Personnel Details'!$I$30), 'Personnel Details'!$L$30, 'Personnel Details'!$G$30)))</f>
        <v/>
      </c>
      <c r="LG51" s="59">
        <f t="shared" si="113"/>
        <v>0</v>
      </c>
      <c r="LH51" s="53"/>
      <c r="LJ51" s="78" t="str">
        <f>IF(LJ$9="", "", IF(AND(NOT('Personnel Details'!$N$31=""), $B51&gt;='Personnel Details'!$N$31), 'Personnel Details'!$O$31, IF(AND(NOT('Personnel Details'!$I$31=""), $B51&gt;='Personnel Details'!$I$31), 'Personnel Details'!$J$31, 'Personnel Details'!$E$31)))</f>
        <v/>
      </c>
      <c r="LK51" s="59" t="str">
        <f>IF(LJ$9="", "", IF(AND(NOT('Personnel Details'!$N$31=""), $B51&gt;='Personnel Details'!$N$31), IF('Personnel Details'!$P$31="","", 'Personnel Details'!$P$31), IF(AND(NOT('Personnel Details'!$I$31=""), $B51&gt;='Personnel Details'!$I$31), IF('Personnel Details'!$K$31="", "", 'Personnel Details'!$K$31), IF('Personnel Details'!$F$31="", "", 'Personnel Details'!$F$31))))</f>
        <v/>
      </c>
      <c r="LL51" s="79" t="str">
        <f>IF(LJ$9="", "", IF(AND(NOT('Personnel Details'!$N$31=""), $B51&gt;='Personnel Details'!$N$31), 'Personnel Details'!$Q$31, IF(AND(NOT('Personnel Details'!$I$31=""), $B51&gt;='Personnel Details'!$I$31), 'Personnel Details'!$L$31, 'Personnel Details'!$G$31)))</f>
        <v/>
      </c>
      <c r="LM51" s="59">
        <f t="shared" si="114"/>
        <v>0</v>
      </c>
      <c r="LN51" s="53"/>
      <c r="LP51" s="78" t="str">
        <f>IF(LP$9="", "", IF(AND(NOT('Personnel Details'!$N$32=""), $B51&gt;='Personnel Details'!$N$32), 'Personnel Details'!$O$32, IF(AND(NOT('Personnel Details'!$I$32=""), $B51&gt;='Personnel Details'!$I$32), 'Personnel Details'!$J$32, 'Personnel Details'!$E$32)))</f>
        <v/>
      </c>
      <c r="LQ51" s="59" t="str">
        <f>IF(LP$9="", "", IF(AND(NOT('Personnel Details'!$N$32=""), $B51&gt;='Personnel Details'!$N$32), IF('Personnel Details'!$P$32="","", 'Personnel Details'!$P$32), IF(AND(NOT('Personnel Details'!$I$32=""), $B51&gt;='Personnel Details'!$I$32), IF('Personnel Details'!$K$32="", "", 'Personnel Details'!$K$32), IF('Personnel Details'!$F$32="", "", 'Personnel Details'!$F$32))))</f>
        <v/>
      </c>
      <c r="LR51" s="79" t="str">
        <f>IF(LP$9="", "", IF(AND(NOT('Personnel Details'!$N$32=""), $B51&gt;='Personnel Details'!$N$32), 'Personnel Details'!$Q$32, IF(AND(NOT('Personnel Details'!$I$32=""), $B51&gt;='Personnel Details'!$I$32), 'Personnel Details'!$L$32, 'Personnel Details'!$G$32)))</f>
        <v/>
      </c>
      <c r="LS51" s="59">
        <f t="shared" si="115"/>
        <v>0</v>
      </c>
      <c r="LT51" s="53"/>
      <c r="LV51" s="78" t="str">
        <f>IF(LV$9="", "", IF(AND(NOT('Personnel Details'!$N$33=""), $B51&gt;='Personnel Details'!$N$33), 'Personnel Details'!$O$33, IF(AND(NOT('Personnel Details'!$I$33=""), $B51&gt;='Personnel Details'!$I$33), 'Personnel Details'!$J$33, 'Personnel Details'!$E$33)))</f>
        <v/>
      </c>
      <c r="LW51" s="59" t="str">
        <f>IF(LV$9="", "", IF(AND(NOT('Personnel Details'!$N$33=""), $B51&gt;='Personnel Details'!$N$33), IF('Personnel Details'!$P$33="","", 'Personnel Details'!$P$33), IF(AND(NOT('Personnel Details'!$I$33=""), $B51&gt;='Personnel Details'!$I$33), IF('Personnel Details'!$K$33="", "", 'Personnel Details'!$K$33), IF('Personnel Details'!$F$33="", "", 'Personnel Details'!$F$33))))</f>
        <v/>
      </c>
      <c r="LX51" s="79" t="str">
        <f>IF(LV$9="", "", IF(AND(NOT('Personnel Details'!$N$33=""), $B51&gt;='Personnel Details'!$N$33), 'Personnel Details'!$Q$33, IF(AND(NOT('Personnel Details'!$I$33=""), $B51&gt;='Personnel Details'!$I$33), 'Personnel Details'!$L$33, 'Personnel Details'!$G$33)))</f>
        <v/>
      </c>
      <c r="LY51" s="59">
        <f t="shared" si="116"/>
        <v>0</v>
      </c>
      <c r="LZ51" s="53"/>
      <c r="MB51" s="78" t="str">
        <f>IF(MB$9="", "", IF(AND(NOT('Personnel Details'!$N$34=""), $B51&gt;='Personnel Details'!$N$34), 'Personnel Details'!$O$34, IF(AND(NOT('Personnel Details'!$I$34=""), $B51&gt;='Personnel Details'!$I$34), 'Personnel Details'!$J$34, 'Personnel Details'!$E$34)))</f>
        <v/>
      </c>
      <c r="MC51" s="59" t="str">
        <f>IF(MB$9="", "", IF(AND(NOT('Personnel Details'!$N$34=""), $B51&gt;='Personnel Details'!$N$34), IF('Personnel Details'!$P$34="","", 'Personnel Details'!$P$34), IF(AND(NOT('Personnel Details'!$I$34=""), $B51&gt;='Personnel Details'!$I$34), IF('Personnel Details'!$K$34="", "", 'Personnel Details'!$K$34), IF('Personnel Details'!$F$34="", "", 'Personnel Details'!$F$34))))</f>
        <v/>
      </c>
      <c r="MD51" s="79" t="str">
        <f>IF(MB$9="", "", IF(AND(NOT('Personnel Details'!$N$34=""), $B51&gt;='Personnel Details'!$N$34), 'Personnel Details'!$Q$34, IF(AND(NOT('Personnel Details'!$I$34=""), $B51&gt;='Personnel Details'!$I$34), 'Personnel Details'!$L$34, 'Personnel Details'!$G$34)))</f>
        <v/>
      </c>
      <c r="ME51" s="59">
        <f t="shared" si="117"/>
        <v>0</v>
      </c>
      <c r="MF51" s="53"/>
      <c r="MH51" s="78" t="str">
        <f>IF(MH$9="", "", IF(AND(NOT('Personnel Details'!$N$35=""), $B51&gt;='Personnel Details'!$N$35), 'Personnel Details'!$O$35, IF(AND(NOT('Personnel Details'!$I$35=""), $B51&gt;='Personnel Details'!$I$35), 'Personnel Details'!$J$35, 'Personnel Details'!$E$35)))</f>
        <v/>
      </c>
      <c r="MI51" s="59" t="str">
        <f>IF(MH$9="", "", IF(AND(NOT('Personnel Details'!$N$35=""), $B51&gt;='Personnel Details'!$N$35), IF('Personnel Details'!$P$35="","", 'Personnel Details'!$P$35), IF(AND(NOT('Personnel Details'!$I$35=""), $B51&gt;='Personnel Details'!$I$35), IF('Personnel Details'!$K$35="", "", 'Personnel Details'!$K$35), IF('Personnel Details'!$F$35="", "", 'Personnel Details'!$F$35))))</f>
        <v/>
      </c>
      <c r="MJ51" s="79" t="str">
        <f>IF(MH$9="", "", IF(AND(NOT('Personnel Details'!$N$35=""), $B51&gt;='Personnel Details'!$N$35), 'Personnel Details'!$Q$35, IF(AND(NOT('Personnel Details'!$I$35=""), $B51&gt;='Personnel Details'!$I$35), 'Personnel Details'!$L$35, 'Personnel Details'!$G$35)))</f>
        <v/>
      </c>
      <c r="MK51" s="59">
        <f t="shared" si="118"/>
        <v>0</v>
      </c>
      <c r="ML51" s="53"/>
      <c r="MN51" s="78" t="str">
        <f>IF(MN$9="", "", IF(AND(NOT('Personnel Details'!$N$36=""), $B51&gt;='Personnel Details'!$N$36), 'Personnel Details'!$O$36, IF(AND(NOT('Personnel Details'!$I$36=""), $B51&gt;='Personnel Details'!$I$36), 'Personnel Details'!$J$36, 'Personnel Details'!$E$36)))</f>
        <v/>
      </c>
      <c r="MO51" s="59" t="str">
        <f>IF(MN$9="", "", IF(AND(NOT('Personnel Details'!$N$36=""), $B51&gt;='Personnel Details'!$N$36), IF('Personnel Details'!$P$36="","", 'Personnel Details'!$P$36), IF(AND(NOT('Personnel Details'!$I$36=""), $B51&gt;='Personnel Details'!$I$36), IF('Personnel Details'!$K$36="", "", 'Personnel Details'!$K$36), IF('Personnel Details'!$F$36="", "", 'Personnel Details'!$F$36))))</f>
        <v/>
      </c>
      <c r="MP51" s="79" t="str">
        <f>IF(MN$9="", "", IF(AND(NOT('Personnel Details'!$N$36=""), $B51&gt;='Personnel Details'!$N$36), 'Personnel Details'!$Q$36, IF(AND(NOT('Personnel Details'!$I$36=""), $B51&gt;='Personnel Details'!$I$36), 'Personnel Details'!$L$36, 'Personnel Details'!$G$36)))</f>
        <v/>
      </c>
      <c r="MQ51" s="59">
        <f t="shared" si="119"/>
        <v>0</v>
      </c>
      <c r="MR51" s="53"/>
      <c r="MT51" s="78" t="str">
        <f>IF(MT$9="", "", IF(AND(NOT('Personnel Details'!$N$37=""), $B51&gt;='Personnel Details'!$N$37), 'Personnel Details'!$O$37, IF(AND(NOT('Personnel Details'!$I$37=""), $B51&gt;='Personnel Details'!$I$37), 'Personnel Details'!$J$37, 'Personnel Details'!$E$37)))</f>
        <v/>
      </c>
      <c r="MU51" s="59" t="str">
        <f>IF(MT$9="", "", IF(AND(NOT('Personnel Details'!$N$37=""), $B51&gt;='Personnel Details'!$N$37), IF('Personnel Details'!$P$37="","", 'Personnel Details'!$P$37), IF(AND(NOT('Personnel Details'!$I$37=""), $B51&gt;='Personnel Details'!$I$37), IF('Personnel Details'!$K$37="", "", 'Personnel Details'!$K$37), IF('Personnel Details'!$F$37="", "", 'Personnel Details'!$F$37))))</f>
        <v/>
      </c>
      <c r="MV51" s="79" t="str">
        <f>IF(MT$9="", "", IF(AND(NOT('Personnel Details'!$N$37=""), $B51&gt;='Personnel Details'!$N$37), 'Personnel Details'!$Q$37, IF(AND(NOT('Personnel Details'!$I$37=""), $B51&gt;='Personnel Details'!$I$37), 'Personnel Details'!$L$37, 'Personnel Details'!$G$37)))</f>
        <v/>
      </c>
      <c r="MW51" s="59">
        <f t="shared" si="120"/>
        <v>0</v>
      </c>
      <c r="MX51" s="53"/>
      <c r="MZ51" s="78" t="str">
        <f>IF(MZ$9="", "", IF(AND(NOT('Personnel Details'!$N$38=""), $B51&gt;='Personnel Details'!$N$38), 'Personnel Details'!$O$38, IF(AND(NOT('Personnel Details'!$I$38=""), $B51&gt;='Personnel Details'!$I$38), 'Personnel Details'!$J$38, 'Personnel Details'!$E$38)))</f>
        <v/>
      </c>
      <c r="NA51" s="59" t="str">
        <f>IF(MZ$9="", "", IF(AND(NOT('Personnel Details'!$N$38=""), $B51&gt;='Personnel Details'!$N$38), IF('Personnel Details'!$P$38="","", 'Personnel Details'!$P$38), IF(AND(NOT('Personnel Details'!$I$38=""), $B51&gt;='Personnel Details'!$I$38), IF('Personnel Details'!$K$38="", "", 'Personnel Details'!$K$38), IF('Personnel Details'!$F$38="", "", 'Personnel Details'!$F$38))))</f>
        <v/>
      </c>
      <c r="NB51" s="79" t="str">
        <f>IF(MZ$9="", "", IF(AND(NOT('Personnel Details'!$N$38=""), $B51&gt;='Personnel Details'!$N$38), 'Personnel Details'!$Q$38, IF(AND(NOT('Personnel Details'!$I$38=""), $B51&gt;='Personnel Details'!$I$38), 'Personnel Details'!$L$38, 'Personnel Details'!$G$38)))</f>
        <v/>
      </c>
      <c r="NC51" s="59">
        <f t="shared" si="121"/>
        <v>0</v>
      </c>
      <c r="ND51" s="53"/>
      <c r="NF51" s="78" t="str">
        <f>IF(NF$9="", "", IF(AND(NOT('Personnel Details'!$N$39=""), $B51&gt;='Personnel Details'!$N$39), 'Personnel Details'!$O$39, IF(AND(NOT('Personnel Details'!$I$39=""), $B51&gt;='Personnel Details'!$I$39), 'Personnel Details'!$J$39, 'Personnel Details'!$E$39)))</f>
        <v/>
      </c>
      <c r="NG51" s="59" t="str">
        <f>IF(NF$9="", "", IF(AND(NOT('Personnel Details'!$N$39=""), $B51&gt;='Personnel Details'!$N$39), IF('Personnel Details'!$P$39="","", 'Personnel Details'!$P$39), IF(AND(NOT('Personnel Details'!$I$39=""), $B51&gt;='Personnel Details'!$I$39), IF('Personnel Details'!$K$39="", "", 'Personnel Details'!$K$39), IF('Personnel Details'!$F$39="", "", 'Personnel Details'!$F$39))))</f>
        <v/>
      </c>
      <c r="NH51" s="79" t="str">
        <f>IF(NF$9="", "", IF(AND(NOT('Personnel Details'!$N$39=""), $B51&gt;='Personnel Details'!$N$39), 'Personnel Details'!$Q$39, IF(AND(NOT('Personnel Details'!$I$39=""), $B51&gt;='Personnel Details'!$I$39), 'Personnel Details'!$L$39, 'Personnel Details'!$G$39)))</f>
        <v/>
      </c>
      <c r="NI51" s="59">
        <f t="shared" si="122"/>
        <v>0</v>
      </c>
      <c r="NJ51" s="53"/>
      <c r="NL51" s="78" t="str">
        <f>IF(NL$9="", "", IF(AND(NOT('Personnel Details'!$N$40=""), $B51&gt;='Personnel Details'!$N$40), 'Personnel Details'!$O$40, IF(AND(NOT('Personnel Details'!$I$40=""), $B51&gt;='Personnel Details'!$I$40), 'Personnel Details'!$J$40, 'Personnel Details'!$E$40)))</f>
        <v/>
      </c>
      <c r="NM51" s="59" t="str">
        <f>IF(NL$9="", "", IF(AND(NOT('Personnel Details'!$N$40=""), $B51&gt;='Personnel Details'!$N$40), IF('Personnel Details'!$P$40="","", 'Personnel Details'!$P$40), IF(AND(NOT('Personnel Details'!$I$40=""), $B51&gt;='Personnel Details'!$I$40), IF('Personnel Details'!$K$40="", "", 'Personnel Details'!$K$40), IF('Personnel Details'!$F$40="", "", 'Personnel Details'!$F$40))))</f>
        <v/>
      </c>
      <c r="NN51" s="79" t="str">
        <f>IF(NL$9="", "", IF(AND(NOT('Personnel Details'!$N$40=""), $B51&gt;='Personnel Details'!$N$40), 'Personnel Details'!$Q$40, IF(AND(NOT('Personnel Details'!$I$40=""), $B51&gt;='Personnel Details'!$I$40), 'Personnel Details'!$L$40, 'Personnel Details'!$G$40)))</f>
        <v/>
      </c>
      <c r="NO51" s="59">
        <f t="shared" si="123"/>
        <v>0</v>
      </c>
      <c r="NP51" s="53"/>
    </row>
    <row r="52" spans="1:380" x14ac:dyDescent="0.25">
      <c r="A52" s="32"/>
      <c r="B52" s="113">
        <f>IFERROR(IF(B51+1&gt;'Personnel Details'!$U$5, "", B51+1), "")</f>
        <v>43872</v>
      </c>
      <c r="C52" s="32"/>
      <c r="D52" s="120"/>
      <c r="E52" s="13" t="str">
        <f t="shared" si="2"/>
        <v/>
      </c>
      <c r="F52" s="13" t="str">
        <f t="shared" si="33"/>
        <v/>
      </c>
      <c r="G52" s="56" t="str">
        <f t="shared" si="124"/>
        <v/>
      </c>
      <c r="H52" s="16" t="str">
        <f t="shared" si="34"/>
        <v/>
      </c>
      <c r="I52" s="32"/>
      <c r="J52" s="120"/>
      <c r="K52" s="62" t="str">
        <f t="shared" si="3"/>
        <v/>
      </c>
      <c r="L52" s="62" t="str">
        <f t="shared" si="35"/>
        <v/>
      </c>
      <c r="M52" s="65" t="str">
        <f t="shared" si="125"/>
        <v/>
      </c>
      <c r="N52" s="68" t="str">
        <f t="shared" si="36"/>
        <v/>
      </c>
      <c r="O52" s="32"/>
      <c r="P52" s="120"/>
      <c r="Q52" s="62" t="str">
        <f t="shared" si="4"/>
        <v/>
      </c>
      <c r="R52" s="62" t="str">
        <f t="shared" si="37"/>
        <v/>
      </c>
      <c r="S52" s="65" t="str">
        <f t="shared" si="126"/>
        <v/>
      </c>
      <c r="T52" s="68" t="str">
        <f t="shared" si="38"/>
        <v/>
      </c>
      <c r="U52" s="32"/>
      <c r="V52" s="120"/>
      <c r="W52" s="62" t="str">
        <f t="shared" si="5"/>
        <v/>
      </c>
      <c r="X52" s="62" t="str">
        <f t="shared" si="39"/>
        <v/>
      </c>
      <c r="Y52" s="65" t="str">
        <f t="shared" si="127"/>
        <v/>
      </c>
      <c r="Z52" s="68" t="str">
        <f t="shared" si="40"/>
        <v/>
      </c>
      <c r="AA52" s="32"/>
      <c r="AB52" s="120"/>
      <c r="AC52" s="62" t="str">
        <f t="shared" si="6"/>
        <v/>
      </c>
      <c r="AD52" s="62" t="str">
        <f t="shared" si="41"/>
        <v/>
      </c>
      <c r="AE52" s="65" t="str">
        <f t="shared" si="128"/>
        <v/>
      </c>
      <c r="AF52" s="68" t="str">
        <f t="shared" si="42"/>
        <v/>
      </c>
      <c r="AG52" s="32"/>
      <c r="AH52" s="120"/>
      <c r="AI52" s="62" t="str">
        <f t="shared" si="7"/>
        <v/>
      </c>
      <c r="AJ52" s="62" t="str">
        <f t="shared" si="43"/>
        <v/>
      </c>
      <c r="AK52" s="65" t="str">
        <f t="shared" si="129"/>
        <v/>
      </c>
      <c r="AL52" s="68" t="str">
        <f t="shared" si="44"/>
        <v/>
      </c>
      <c r="AM52" s="32"/>
      <c r="AN52" s="120"/>
      <c r="AO52" s="62" t="str">
        <f t="shared" si="8"/>
        <v/>
      </c>
      <c r="AP52" s="62" t="str">
        <f t="shared" si="45"/>
        <v/>
      </c>
      <c r="AQ52" s="65" t="str">
        <f t="shared" si="130"/>
        <v/>
      </c>
      <c r="AR52" s="68" t="str">
        <f t="shared" si="46"/>
        <v/>
      </c>
      <c r="AS52" s="32"/>
      <c r="AT52" s="120"/>
      <c r="AU52" s="62" t="str">
        <f t="shared" si="9"/>
        <v/>
      </c>
      <c r="AV52" s="62" t="str">
        <f t="shared" si="47"/>
        <v/>
      </c>
      <c r="AW52" s="65" t="str">
        <f t="shared" si="131"/>
        <v/>
      </c>
      <c r="AX52" s="68" t="str">
        <f t="shared" si="48"/>
        <v/>
      </c>
      <c r="AY52" s="32"/>
      <c r="AZ52" s="120"/>
      <c r="BA52" s="62" t="str">
        <f t="shared" si="10"/>
        <v/>
      </c>
      <c r="BB52" s="62" t="str">
        <f t="shared" si="49"/>
        <v/>
      </c>
      <c r="BC52" s="65" t="str">
        <f t="shared" si="132"/>
        <v/>
      </c>
      <c r="BD52" s="68" t="str">
        <f t="shared" si="50"/>
        <v/>
      </c>
      <c r="BE52" s="32"/>
      <c r="BF52" s="120"/>
      <c r="BG52" s="62" t="str">
        <f t="shared" si="11"/>
        <v/>
      </c>
      <c r="BH52" s="62" t="str">
        <f t="shared" si="51"/>
        <v/>
      </c>
      <c r="BI52" s="65" t="str">
        <f t="shared" si="133"/>
        <v/>
      </c>
      <c r="BJ52" s="68" t="str">
        <f t="shared" si="52"/>
        <v/>
      </c>
      <c r="BK52" s="32"/>
      <c r="BL52" s="120"/>
      <c r="BM52" s="62" t="str">
        <f t="shared" si="12"/>
        <v/>
      </c>
      <c r="BN52" s="62" t="str">
        <f t="shared" si="53"/>
        <v/>
      </c>
      <c r="BO52" s="65" t="str">
        <f t="shared" si="134"/>
        <v/>
      </c>
      <c r="BP52" s="68" t="str">
        <f t="shared" si="54"/>
        <v/>
      </c>
      <c r="BQ52" s="32"/>
      <c r="BR52" s="120"/>
      <c r="BS52" s="62" t="str">
        <f t="shared" si="13"/>
        <v/>
      </c>
      <c r="BT52" s="62" t="str">
        <f t="shared" si="55"/>
        <v/>
      </c>
      <c r="BU52" s="65" t="str">
        <f t="shared" si="135"/>
        <v/>
      </c>
      <c r="BV52" s="68" t="str">
        <f t="shared" si="56"/>
        <v/>
      </c>
      <c r="BW52" s="32"/>
      <c r="BX52" s="120"/>
      <c r="BY52" s="62" t="str">
        <f t="shared" si="14"/>
        <v/>
      </c>
      <c r="BZ52" s="62" t="str">
        <f t="shared" si="57"/>
        <v/>
      </c>
      <c r="CA52" s="65" t="str">
        <f t="shared" si="136"/>
        <v/>
      </c>
      <c r="CB52" s="68" t="str">
        <f t="shared" si="58"/>
        <v/>
      </c>
      <c r="CC52" s="32"/>
      <c r="CD52" s="120"/>
      <c r="CE52" s="62" t="str">
        <f t="shared" si="15"/>
        <v/>
      </c>
      <c r="CF52" s="62" t="str">
        <f t="shared" si="59"/>
        <v/>
      </c>
      <c r="CG52" s="65" t="str">
        <f t="shared" si="137"/>
        <v/>
      </c>
      <c r="CH52" s="68" t="str">
        <f t="shared" si="60"/>
        <v/>
      </c>
      <c r="CI52" s="32"/>
      <c r="CJ52" s="120"/>
      <c r="CK52" s="62" t="str">
        <f t="shared" si="16"/>
        <v/>
      </c>
      <c r="CL52" s="62" t="str">
        <f t="shared" si="61"/>
        <v/>
      </c>
      <c r="CM52" s="65" t="str">
        <f t="shared" si="138"/>
        <v/>
      </c>
      <c r="CN52" s="68" t="str">
        <f t="shared" si="62"/>
        <v/>
      </c>
      <c r="CO52" s="32"/>
      <c r="CP52" s="120"/>
      <c r="CQ52" s="62" t="str">
        <f t="shared" si="17"/>
        <v/>
      </c>
      <c r="CR52" s="62" t="str">
        <f t="shared" si="63"/>
        <v/>
      </c>
      <c r="CS52" s="65" t="str">
        <f t="shared" si="139"/>
        <v/>
      </c>
      <c r="CT52" s="68" t="str">
        <f t="shared" si="64"/>
        <v/>
      </c>
      <c r="CU52" s="32"/>
      <c r="CV52" s="120"/>
      <c r="CW52" s="62" t="str">
        <f t="shared" si="18"/>
        <v/>
      </c>
      <c r="CX52" s="62" t="str">
        <f t="shared" si="65"/>
        <v/>
      </c>
      <c r="CY52" s="65" t="str">
        <f t="shared" si="140"/>
        <v/>
      </c>
      <c r="CZ52" s="68" t="str">
        <f t="shared" si="66"/>
        <v/>
      </c>
      <c r="DA52" s="32"/>
      <c r="DB52" s="120"/>
      <c r="DC52" s="62" t="str">
        <f t="shared" si="19"/>
        <v/>
      </c>
      <c r="DD52" s="62" t="str">
        <f t="shared" si="67"/>
        <v/>
      </c>
      <c r="DE52" s="65" t="str">
        <f t="shared" si="141"/>
        <v/>
      </c>
      <c r="DF52" s="68" t="str">
        <f t="shared" si="68"/>
        <v/>
      </c>
      <c r="DG52" s="32"/>
      <c r="DH52" s="120"/>
      <c r="DI52" s="62" t="str">
        <f t="shared" si="20"/>
        <v/>
      </c>
      <c r="DJ52" s="62" t="str">
        <f t="shared" si="69"/>
        <v/>
      </c>
      <c r="DK52" s="65" t="str">
        <f t="shared" si="142"/>
        <v/>
      </c>
      <c r="DL52" s="68" t="str">
        <f t="shared" si="70"/>
        <v/>
      </c>
      <c r="DM52" s="32"/>
      <c r="DN52" s="120"/>
      <c r="DO52" s="62" t="str">
        <f t="shared" si="21"/>
        <v/>
      </c>
      <c r="DP52" s="62" t="str">
        <f t="shared" si="71"/>
        <v/>
      </c>
      <c r="DQ52" s="65" t="str">
        <f t="shared" si="143"/>
        <v/>
      </c>
      <c r="DR52" s="68" t="str">
        <f t="shared" si="72"/>
        <v/>
      </c>
      <c r="DS52" s="32"/>
      <c r="DT52" s="120"/>
      <c r="DU52" s="62" t="str">
        <f t="shared" si="22"/>
        <v/>
      </c>
      <c r="DV52" s="62" t="str">
        <f t="shared" si="73"/>
        <v/>
      </c>
      <c r="DW52" s="65" t="str">
        <f t="shared" si="144"/>
        <v/>
      </c>
      <c r="DX52" s="68" t="str">
        <f t="shared" si="74"/>
        <v/>
      </c>
      <c r="DY52" s="32"/>
      <c r="DZ52" s="120"/>
      <c r="EA52" s="62" t="str">
        <f t="shared" si="23"/>
        <v/>
      </c>
      <c r="EB52" s="62" t="str">
        <f t="shared" si="75"/>
        <v/>
      </c>
      <c r="EC52" s="65" t="str">
        <f t="shared" si="145"/>
        <v/>
      </c>
      <c r="ED52" s="68" t="str">
        <f t="shared" si="76"/>
        <v/>
      </c>
      <c r="EE52" s="32"/>
      <c r="EF52" s="120"/>
      <c r="EG52" s="62" t="str">
        <f t="shared" si="24"/>
        <v/>
      </c>
      <c r="EH52" s="62" t="str">
        <f t="shared" si="77"/>
        <v/>
      </c>
      <c r="EI52" s="65" t="str">
        <f t="shared" si="146"/>
        <v/>
      </c>
      <c r="EJ52" s="68" t="str">
        <f t="shared" si="78"/>
        <v/>
      </c>
      <c r="EK52" s="32"/>
      <c r="EL52" s="120"/>
      <c r="EM52" s="62" t="str">
        <f t="shared" si="25"/>
        <v/>
      </c>
      <c r="EN52" s="62" t="str">
        <f t="shared" si="79"/>
        <v/>
      </c>
      <c r="EO52" s="65" t="str">
        <f t="shared" si="147"/>
        <v/>
      </c>
      <c r="EP52" s="68" t="str">
        <f t="shared" si="80"/>
        <v/>
      </c>
      <c r="EQ52" s="32"/>
      <c r="ER52" s="120"/>
      <c r="ES52" s="62" t="str">
        <f t="shared" si="26"/>
        <v/>
      </c>
      <c r="ET52" s="62" t="str">
        <f t="shared" si="81"/>
        <v/>
      </c>
      <c r="EU52" s="65" t="str">
        <f t="shared" si="148"/>
        <v/>
      </c>
      <c r="EV52" s="68" t="str">
        <f t="shared" si="82"/>
        <v/>
      </c>
      <c r="EW52" s="32"/>
      <c r="EX52" s="120"/>
      <c r="EY52" s="62" t="str">
        <f t="shared" si="27"/>
        <v/>
      </c>
      <c r="EZ52" s="62" t="str">
        <f t="shared" si="83"/>
        <v/>
      </c>
      <c r="FA52" s="65" t="str">
        <f t="shared" si="149"/>
        <v/>
      </c>
      <c r="FB52" s="68" t="str">
        <f t="shared" si="84"/>
        <v/>
      </c>
      <c r="FC52" s="32"/>
      <c r="FD52" s="120"/>
      <c r="FE52" s="62" t="str">
        <f t="shared" si="28"/>
        <v/>
      </c>
      <c r="FF52" s="62" t="str">
        <f t="shared" si="85"/>
        <v/>
      </c>
      <c r="FG52" s="65" t="str">
        <f t="shared" si="150"/>
        <v/>
      </c>
      <c r="FH52" s="68" t="str">
        <f t="shared" si="86"/>
        <v/>
      </c>
      <c r="FI52" s="32"/>
      <c r="FJ52" s="120"/>
      <c r="FK52" s="62" t="str">
        <f t="shared" si="29"/>
        <v/>
      </c>
      <c r="FL52" s="62" t="str">
        <f t="shared" si="87"/>
        <v/>
      </c>
      <c r="FM52" s="65" t="str">
        <f t="shared" si="151"/>
        <v/>
      </c>
      <c r="FN52" s="68" t="str">
        <f t="shared" si="88"/>
        <v/>
      </c>
      <c r="FO52" s="32"/>
      <c r="FP52" s="120"/>
      <c r="FQ52" s="62" t="str">
        <f t="shared" si="30"/>
        <v/>
      </c>
      <c r="FR52" s="62" t="str">
        <f t="shared" si="89"/>
        <v/>
      </c>
      <c r="FS52" s="65" t="str">
        <f t="shared" si="152"/>
        <v/>
      </c>
      <c r="FT52" s="68" t="str">
        <f t="shared" si="90"/>
        <v/>
      </c>
      <c r="FU52" s="32"/>
      <c r="FV52" s="120"/>
      <c r="FW52" s="62" t="str">
        <f t="shared" si="31"/>
        <v/>
      </c>
      <c r="FX52" s="62" t="str">
        <f t="shared" si="91"/>
        <v/>
      </c>
      <c r="FY52" s="65" t="str">
        <f t="shared" si="153"/>
        <v/>
      </c>
      <c r="FZ52" s="68" t="str">
        <f t="shared" si="92"/>
        <v/>
      </c>
      <c r="GA52" s="32"/>
      <c r="GC52" s="7" t="str">
        <f t="shared" si="93"/>
        <v>Feb 2020</v>
      </c>
      <c r="GD52" s="7" t="str">
        <f t="shared" ca="1" si="32"/>
        <v/>
      </c>
      <c r="GT52" s="71">
        <f>IF(GT$9="", "", IF(AND(NOT('Personnel Details'!$N$11=""), $B52&gt;='Personnel Details'!$N$11), 'Personnel Details'!$O$11, IF(AND(NOT('Personnel Details'!$I$11=""), $B52&gt;='Personnel Details'!$I$11), 'Personnel Details'!$J$11, 'Personnel Details'!$E$11)))</f>
        <v>0.8</v>
      </c>
      <c r="GU52" s="59" t="str">
        <f>IF(GT$9="", "", IF(AND(NOT('Personnel Details'!$N$11=""), $B52&gt;='Personnel Details'!$N$11), IF('Personnel Details'!$P$11="","", 'Personnel Details'!$P$11), IF(AND(NOT('Personnel Details'!$I$11=""), $B52&gt;='Personnel Details'!$I$11), IF('Personnel Details'!$K$11="", "", 'Personnel Details'!$K$11), IF('Personnel Details'!$F$11="", "", 'Personnel Details'!$F$11))))</f>
        <v/>
      </c>
      <c r="GV52" s="74">
        <f>IF(GT$9="", "", IF(AND(NOT('Personnel Details'!$N$11=""), $B52&gt;='Personnel Details'!$N$11), 'Personnel Details'!$Q$11, IF(AND(NOT('Personnel Details'!$I$11=""), $B52&gt;='Personnel Details'!$I$11), 'Personnel Details'!$L$11, 'Personnel Details'!$G$11)))</f>
        <v>0</v>
      </c>
      <c r="GW52" s="59">
        <f t="shared" si="94"/>
        <v>0</v>
      </c>
      <c r="GX52" s="53"/>
      <c r="GZ52" s="78">
        <f>IF(GZ$9="", "", IF(AND(NOT('Personnel Details'!$N$12=""), $B52&gt;='Personnel Details'!$N$12), 'Personnel Details'!$O$12, IF(AND(NOT('Personnel Details'!$I$12=""), $B52&gt;='Personnel Details'!$I$12), 'Personnel Details'!$J$12, 'Personnel Details'!$E$12)))</f>
        <v>0.8</v>
      </c>
      <c r="HA52" s="59" t="str">
        <f>IF(GZ$9="", "", IF(AND(NOT('Personnel Details'!$N$12=""), $B52&gt;='Personnel Details'!$N$12), IF('Personnel Details'!$P$12="","", 'Personnel Details'!$P$12), IF(AND(NOT('Personnel Details'!$I$12=""), $B52&gt;='Personnel Details'!$I$12), IF('Personnel Details'!$K$12="", "", 'Personnel Details'!$K$12), IF('Personnel Details'!$F$12="", "", 'Personnel Details'!$F$12))))</f>
        <v/>
      </c>
      <c r="HB52" s="79">
        <f>IF(GZ$9="", "", IF(AND(NOT('Personnel Details'!$N$12=""), $B52&gt;='Personnel Details'!$N$12), 'Personnel Details'!$Q$12, IF(AND(NOT('Personnel Details'!$I$12=""), $B52&gt;='Personnel Details'!$I$12), 'Personnel Details'!$L$12, 'Personnel Details'!$G$12)))</f>
        <v>0</v>
      </c>
      <c r="HC52" s="59">
        <f t="shared" si="95"/>
        <v>0</v>
      </c>
      <c r="HD52" s="53"/>
      <c r="HF52" s="78">
        <f>IF(HF$9="", "", IF(AND(NOT('Personnel Details'!$N$13=""), $B52&gt;='Personnel Details'!$N$13), 'Personnel Details'!$O$13, IF(AND(NOT('Personnel Details'!$I$13=""), $B52&gt;='Personnel Details'!$I$13), 'Personnel Details'!$J$13, 'Personnel Details'!$E$13)))</f>
        <v>0.8</v>
      </c>
      <c r="HG52" s="59" t="str">
        <f>IF(HF$9="", "", IF(AND(NOT('Personnel Details'!$N$13=""), $B52&gt;='Personnel Details'!$N$13), IF('Personnel Details'!$P$13="","", 'Personnel Details'!$P$13), IF(AND(NOT('Personnel Details'!$I$13=""), $B52&gt;='Personnel Details'!$I$13), IF('Personnel Details'!$K$13="", "", 'Personnel Details'!$K$13), IF('Personnel Details'!$F$13="", "", 'Personnel Details'!$F$13))))</f>
        <v/>
      </c>
      <c r="HH52" s="79">
        <f>IF(HF$9="", "", IF(AND(NOT('Personnel Details'!$N$13=""), $B52&gt;='Personnel Details'!$N$13), 'Personnel Details'!$Q$13, IF(AND(NOT('Personnel Details'!$I$13=""), $B52&gt;='Personnel Details'!$I$13), 'Personnel Details'!$L$13, 'Personnel Details'!$G$13)))</f>
        <v>0</v>
      </c>
      <c r="HI52" s="59">
        <f t="shared" si="96"/>
        <v>0</v>
      </c>
      <c r="HJ52" s="53"/>
      <c r="HL52" s="78">
        <f>IF(HL$9="", "", IF(AND(NOT('Personnel Details'!$N$14=""), $B52&gt;='Personnel Details'!$N$14), 'Personnel Details'!$O$14, IF(AND(NOT('Personnel Details'!$I$14=""), $B52&gt;='Personnel Details'!$I$14), 'Personnel Details'!$J$14, 'Personnel Details'!$E$14)))</f>
        <v>0.8</v>
      </c>
      <c r="HM52" s="59">
        <f>IF(HL$9="", "", IF(AND(NOT('Personnel Details'!$N$14=""), $B52&gt;='Personnel Details'!$N$14), IF('Personnel Details'!$P$14="","", 'Personnel Details'!$P$14), IF(AND(NOT('Personnel Details'!$I$14=""), $B52&gt;='Personnel Details'!$I$14), IF('Personnel Details'!$K$14="", "", 'Personnel Details'!$K$14), IF('Personnel Details'!$F$14="", "", 'Personnel Details'!$F$14))))</f>
        <v>2000</v>
      </c>
      <c r="HN52" s="79">
        <f>IF(HL$9="", "", IF(AND(NOT('Personnel Details'!$N$14=""), $B52&gt;='Personnel Details'!$N$14), 'Personnel Details'!$Q$14, IF(AND(NOT('Personnel Details'!$I$14=""), $B52&gt;='Personnel Details'!$I$14), 'Personnel Details'!$L$14, 'Personnel Details'!$G$14)))</f>
        <v>0.85</v>
      </c>
      <c r="HO52" s="59">
        <f t="shared" si="97"/>
        <v>0</v>
      </c>
      <c r="HP52" s="53"/>
      <c r="HR52" s="78" t="str">
        <f>IF(HR$9="", "", IF(AND(NOT('Personnel Details'!$N$15=""), $B52&gt;='Personnel Details'!$N$15), 'Personnel Details'!$O$15, IF(AND(NOT('Personnel Details'!$I$15=""), $B52&gt;='Personnel Details'!$I$15), 'Personnel Details'!$J$15, 'Personnel Details'!$E$15)))</f>
        <v/>
      </c>
      <c r="HS52" s="59" t="str">
        <f>IF(HR$9="", "", IF(AND(NOT('Personnel Details'!$N$15=""), $B52&gt;='Personnel Details'!$N$15), IF('Personnel Details'!$P$15="","", 'Personnel Details'!$P$15), IF(AND(NOT('Personnel Details'!$I$15=""), $B52&gt;='Personnel Details'!$I$15), IF('Personnel Details'!$K$15="", "", 'Personnel Details'!$K$15), IF('Personnel Details'!$F$15="", "", 'Personnel Details'!$F$15))))</f>
        <v/>
      </c>
      <c r="HT52" s="79" t="str">
        <f>IF(HR$9="", "", IF(AND(NOT('Personnel Details'!$N$15=""), $B52&gt;='Personnel Details'!$N$15), 'Personnel Details'!$Q$15, IF(AND(NOT('Personnel Details'!$I$15=""), $B52&gt;='Personnel Details'!$I$15), 'Personnel Details'!$L$15, 'Personnel Details'!$G$15)))</f>
        <v/>
      </c>
      <c r="HU52" s="59">
        <f t="shared" si="98"/>
        <v>0</v>
      </c>
      <c r="HV52" s="53"/>
      <c r="HX52" s="78" t="str">
        <f>IF(HX$9="", "", IF(AND(NOT('Personnel Details'!$N$16=""), $B52&gt;='Personnel Details'!$N$16), 'Personnel Details'!$O$16, IF(AND(NOT('Personnel Details'!$I$16=""), $B52&gt;='Personnel Details'!$I$16), 'Personnel Details'!$J$16, 'Personnel Details'!$E$16)))</f>
        <v/>
      </c>
      <c r="HY52" s="59" t="str">
        <f>IF(HX$9="", "", IF(AND(NOT('Personnel Details'!$N$16=""), $B52&gt;='Personnel Details'!$N$16), IF('Personnel Details'!$P$16="","", 'Personnel Details'!$P$16), IF(AND(NOT('Personnel Details'!$I$16=""), $B52&gt;='Personnel Details'!$I$16), IF('Personnel Details'!$K$16="", "", 'Personnel Details'!$K$16), IF('Personnel Details'!$F$16="", "", 'Personnel Details'!$F$16))))</f>
        <v/>
      </c>
      <c r="HZ52" s="79" t="str">
        <f>IF(HX$9="", "", IF(AND(NOT('Personnel Details'!$N$16=""), $B52&gt;='Personnel Details'!$N$16), 'Personnel Details'!$Q$16, IF(AND(NOT('Personnel Details'!$I$16=""), $B52&gt;='Personnel Details'!$I$16), 'Personnel Details'!$L$16, 'Personnel Details'!$G$16)))</f>
        <v/>
      </c>
      <c r="IA52" s="59">
        <f t="shared" si="99"/>
        <v>0</v>
      </c>
      <c r="IB52" s="53"/>
      <c r="ID52" s="78" t="str">
        <f>IF(ID$9="", "", IF(AND(NOT('Personnel Details'!$N$17=""), $B52&gt;='Personnel Details'!$N$17), 'Personnel Details'!$O$17, IF(AND(NOT('Personnel Details'!$I$17=""), $B52&gt;='Personnel Details'!$I$17), 'Personnel Details'!$J$17, 'Personnel Details'!$E$17)))</f>
        <v/>
      </c>
      <c r="IE52" s="59" t="str">
        <f>IF(ID$9="", "", IF(AND(NOT('Personnel Details'!$N$17=""), $B52&gt;='Personnel Details'!$N$17), IF('Personnel Details'!$P$17="","", 'Personnel Details'!$P$17), IF(AND(NOT('Personnel Details'!$I$17=""), $B52&gt;='Personnel Details'!$I$17), IF('Personnel Details'!$K$17="", "", 'Personnel Details'!$K$17), IF('Personnel Details'!$F$17="", "", 'Personnel Details'!$F$17))))</f>
        <v/>
      </c>
      <c r="IF52" s="79" t="str">
        <f>IF(ID$9="", "", IF(AND(NOT('Personnel Details'!$N$17=""), $B52&gt;='Personnel Details'!$N$17), 'Personnel Details'!$Q$17, IF(AND(NOT('Personnel Details'!$I$17=""), $B52&gt;='Personnel Details'!$I$17), 'Personnel Details'!$L$17, 'Personnel Details'!$G$17)))</f>
        <v/>
      </c>
      <c r="IG52" s="59">
        <f t="shared" si="100"/>
        <v>0</v>
      </c>
      <c r="IH52" s="53"/>
      <c r="IJ52" s="78" t="str">
        <f>IF(IJ$9="", "", IF(AND(NOT('Personnel Details'!$N$18=""), $B52&gt;='Personnel Details'!$N$18), 'Personnel Details'!$O$18, IF(AND(NOT('Personnel Details'!$I$18=""), $B52&gt;='Personnel Details'!$I$18), 'Personnel Details'!$J$18, 'Personnel Details'!$E$18)))</f>
        <v/>
      </c>
      <c r="IK52" s="59" t="str">
        <f>IF(IJ$9="", "", IF(AND(NOT('Personnel Details'!$N$18=""), $B52&gt;='Personnel Details'!$N$18), IF('Personnel Details'!$P$18="","", 'Personnel Details'!$P$18), IF(AND(NOT('Personnel Details'!$I$18=""), $B52&gt;='Personnel Details'!$I$18), IF('Personnel Details'!$K$18="", "", 'Personnel Details'!$K$18), IF('Personnel Details'!$F$18="", "", 'Personnel Details'!$F$18))))</f>
        <v/>
      </c>
      <c r="IL52" s="79" t="str">
        <f>IF(IJ$9="", "", IF(AND(NOT('Personnel Details'!$N$18=""), $B52&gt;='Personnel Details'!$N$18), 'Personnel Details'!$Q$18, IF(AND(NOT('Personnel Details'!$I$18=""), $B52&gt;='Personnel Details'!$I$18), 'Personnel Details'!$L$18, 'Personnel Details'!$G$18)))</f>
        <v/>
      </c>
      <c r="IM52" s="59">
        <f t="shared" si="101"/>
        <v>0</v>
      </c>
      <c r="IN52" s="53"/>
      <c r="IP52" s="78" t="str">
        <f>IF(IP$9="", "", IF(AND(NOT('Personnel Details'!$N$19=""), $B52&gt;='Personnel Details'!$N$19), 'Personnel Details'!$O$19, IF(AND(NOT('Personnel Details'!$I$19=""), $B52&gt;='Personnel Details'!$I$19), 'Personnel Details'!$J$19, 'Personnel Details'!$E$19)))</f>
        <v/>
      </c>
      <c r="IQ52" s="59" t="str">
        <f>IF(IP$9="", "", IF(AND(NOT('Personnel Details'!$N$19=""), $B52&gt;='Personnel Details'!$N$19), IF('Personnel Details'!$P$19="","", 'Personnel Details'!$P$19), IF(AND(NOT('Personnel Details'!$I$19=""), $B52&gt;='Personnel Details'!$I$19), IF('Personnel Details'!$K$19="", "", 'Personnel Details'!$K$19), IF('Personnel Details'!$F$19="", "", 'Personnel Details'!$F$19))))</f>
        <v/>
      </c>
      <c r="IR52" s="79" t="str">
        <f>IF(IP$9="", "", IF(AND(NOT('Personnel Details'!$N$19=""), $B52&gt;='Personnel Details'!$N$19), 'Personnel Details'!$Q$19, IF(AND(NOT('Personnel Details'!$I$19=""), $B52&gt;='Personnel Details'!$I$19), 'Personnel Details'!$L$19, 'Personnel Details'!$G$19)))</f>
        <v/>
      </c>
      <c r="IS52" s="59">
        <f t="shared" si="102"/>
        <v>0</v>
      </c>
      <c r="IT52" s="53"/>
      <c r="IV52" s="78" t="str">
        <f>IF(IV$9="", "", IF(AND(NOT('Personnel Details'!$N$20=""), $B52&gt;='Personnel Details'!$N$20), 'Personnel Details'!$O$20, IF(AND(NOT('Personnel Details'!$I$20=""), $B52&gt;='Personnel Details'!$I$20), 'Personnel Details'!$J$20, 'Personnel Details'!$E$20)))</f>
        <v/>
      </c>
      <c r="IW52" s="59" t="str">
        <f>IF(IV$9="", "", IF(AND(NOT('Personnel Details'!$N$20=""), $B52&gt;='Personnel Details'!$N$20), IF('Personnel Details'!$P$20="","", 'Personnel Details'!$P$20), IF(AND(NOT('Personnel Details'!$I$20=""), $B52&gt;='Personnel Details'!$I$20), IF('Personnel Details'!$K$20="", "", 'Personnel Details'!$K$20), IF('Personnel Details'!$F$20="", "", 'Personnel Details'!$F$20))))</f>
        <v/>
      </c>
      <c r="IX52" s="79" t="str">
        <f>IF(IV$9="", "", IF(AND(NOT('Personnel Details'!$N$20=""), $B52&gt;='Personnel Details'!$N$20), 'Personnel Details'!$Q$20, IF(AND(NOT('Personnel Details'!$I$20=""), $B52&gt;='Personnel Details'!$I$20), 'Personnel Details'!$L$20, 'Personnel Details'!$G$20)))</f>
        <v/>
      </c>
      <c r="IY52" s="59">
        <f t="shared" si="103"/>
        <v>0</v>
      </c>
      <c r="IZ52" s="53"/>
      <c r="JB52" s="78" t="str">
        <f>IF(JB$9="", "", IF(AND(NOT('Personnel Details'!$N$21=""), $B52&gt;='Personnel Details'!$N$21), 'Personnel Details'!$O$21, IF(AND(NOT('Personnel Details'!$I$21=""), $B52&gt;='Personnel Details'!$I$21), 'Personnel Details'!$J$21, 'Personnel Details'!$E$21)))</f>
        <v/>
      </c>
      <c r="JC52" s="59" t="str">
        <f>IF(JB$9="", "", IF(AND(NOT('Personnel Details'!$N$21=""), $B52&gt;='Personnel Details'!$N$21), IF('Personnel Details'!$P$21="","", 'Personnel Details'!$P$21), IF(AND(NOT('Personnel Details'!$I$21=""), $B52&gt;='Personnel Details'!$I$21), IF('Personnel Details'!$K$21="", "", 'Personnel Details'!$K$21), IF('Personnel Details'!$F$21="", "", 'Personnel Details'!$F$21))))</f>
        <v/>
      </c>
      <c r="JD52" s="79" t="str">
        <f>IF(JB$9="", "", IF(AND(NOT('Personnel Details'!$N$21=""), $B52&gt;='Personnel Details'!$N$21), 'Personnel Details'!$Q$21, IF(AND(NOT('Personnel Details'!$I$21=""), $B52&gt;='Personnel Details'!$I$21), 'Personnel Details'!$L$21, 'Personnel Details'!$G$21)))</f>
        <v/>
      </c>
      <c r="JE52" s="59">
        <f t="shared" si="104"/>
        <v>0</v>
      </c>
      <c r="JF52" s="53"/>
      <c r="JH52" s="78" t="str">
        <f>IF(JH$9="", "", IF(AND(NOT('Personnel Details'!$N$22=""), $B52&gt;='Personnel Details'!$N$22), 'Personnel Details'!$O$22, IF(AND(NOT('Personnel Details'!$I$22=""), $B52&gt;='Personnel Details'!$I$22), 'Personnel Details'!$J$22, 'Personnel Details'!$E$22)))</f>
        <v/>
      </c>
      <c r="JI52" s="59" t="str">
        <f>IF(JH$9="", "", IF(AND(NOT('Personnel Details'!$N$22=""), $B52&gt;='Personnel Details'!$N$22), IF('Personnel Details'!$P$22="","", 'Personnel Details'!$P$22), IF(AND(NOT('Personnel Details'!$I$22=""), $B52&gt;='Personnel Details'!$I$22), IF('Personnel Details'!$K$22="", "", 'Personnel Details'!$K$22), IF('Personnel Details'!$F$22="", "", 'Personnel Details'!$F$22))))</f>
        <v/>
      </c>
      <c r="JJ52" s="79" t="str">
        <f>IF(JH$9="", "", IF(AND(NOT('Personnel Details'!$N$22=""), $B52&gt;='Personnel Details'!$N$22), 'Personnel Details'!$Q$22, IF(AND(NOT('Personnel Details'!$I$22=""), $B52&gt;='Personnel Details'!$I$22), 'Personnel Details'!$L$22, 'Personnel Details'!$G$22)))</f>
        <v/>
      </c>
      <c r="JK52" s="59">
        <f t="shared" si="105"/>
        <v>0</v>
      </c>
      <c r="JL52" s="53"/>
      <c r="JN52" s="78" t="str">
        <f>IF(JN$9="", "", IF(AND(NOT('Personnel Details'!$N$23=""), $B52&gt;='Personnel Details'!$N$23), 'Personnel Details'!$O$23, IF(AND(NOT('Personnel Details'!$I$23=""), $B52&gt;='Personnel Details'!$I$23), 'Personnel Details'!$J$23, 'Personnel Details'!$E$23)))</f>
        <v/>
      </c>
      <c r="JO52" s="59" t="str">
        <f>IF(JN$9="", "", IF(AND(NOT('Personnel Details'!$N$23=""), $B52&gt;='Personnel Details'!$N$23), IF('Personnel Details'!$P$23="","", 'Personnel Details'!$P$23), IF(AND(NOT('Personnel Details'!$I$23=""), $B52&gt;='Personnel Details'!$I$23), IF('Personnel Details'!$K$23="", "", 'Personnel Details'!$K$23), IF('Personnel Details'!$F$23="", "", 'Personnel Details'!$F$23))))</f>
        <v/>
      </c>
      <c r="JP52" s="79" t="str">
        <f>IF(JN$9="", "", IF(AND(NOT('Personnel Details'!$N$23=""), $B52&gt;='Personnel Details'!$N$23), 'Personnel Details'!$Q$23, IF(AND(NOT('Personnel Details'!$I$23=""), $B52&gt;='Personnel Details'!$I$23), 'Personnel Details'!$L$23, 'Personnel Details'!$G$23)))</f>
        <v/>
      </c>
      <c r="JQ52" s="59">
        <f t="shared" si="106"/>
        <v>0</v>
      </c>
      <c r="JR52" s="53"/>
      <c r="JT52" s="78" t="str">
        <f>IF(JT$9="", "", IF(AND(NOT('Personnel Details'!$N$24=""), $B52&gt;='Personnel Details'!$N$24), 'Personnel Details'!$O$24, IF(AND(NOT('Personnel Details'!$I$24=""), $B52&gt;='Personnel Details'!$I$24), 'Personnel Details'!$J$24, 'Personnel Details'!$E$24)))</f>
        <v/>
      </c>
      <c r="JU52" s="59" t="str">
        <f>IF(JT$9="", "", IF(AND(NOT('Personnel Details'!$N$24=""), $B52&gt;='Personnel Details'!$N$24), IF('Personnel Details'!$P$24="","", 'Personnel Details'!$P$24), IF(AND(NOT('Personnel Details'!$I$24=""), $B52&gt;='Personnel Details'!$I$24), IF('Personnel Details'!$K$24="", "", 'Personnel Details'!$K$24), IF('Personnel Details'!$F$24="", "", 'Personnel Details'!$F$24))))</f>
        <v/>
      </c>
      <c r="JV52" s="79" t="str">
        <f>IF(JT$9="", "", IF(AND(NOT('Personnel Details'!$N$24=""), $B52&gt;='Personnel Details'!$N$24), 'Personnel Details'!$Q$24, IF(AND(NOT('Personnel Details'!$I$24=""), $B52&gt;='Personnel Details'!$I$24), 'Personnel Details'!$L$24, 'Personnel Details'!$G$24)))</f>
        <v/>
      </c>
      <c r="JW52" s="59">
        <f t="shared" si="107"/>
        <v>0</v>
      </c>
      <c r="JX52" s="53"/>
      <c r="JZ52" s="78" t="str">
        <f>IF(JZ$9="", "", IF(AND(NOT('Personnel Details'!$N$25=""), $B52&gt;='Personnel Details'!$N$25), 'Personnel Details'!$O$25, IF(AND(NOT('Personnel Details'!$I$25=""), $B52&gt;='Personnel Details'!$I$25), 'Personnel Details'!$J$25, 'Personnel Details'!$E$25)))</f>
        <v/>
      </c>
      <c r="KA52" s="59" t="str">
        <f>IF(JZ$9="", "", IF(AND(NOT('Personnel Details'!$N$25=""), $B52&gt;='Personnel Details'!$N$25), IF('Personnel Details'!$P$25="","", 'Personnel Details'!$P$25), IF(AND(NOT('Personnel Details'!$I$25=""), $B52&gt;='Personnel Details'!$I$25), IF('Personnel Details'!$K$25="", "", 'Personnel Details'!$K$25), IF('Personnel Details'!$F$25="", "", 'Personnel Details'!$F$25))))</f>
        <v/>
      </c>
      <c r="KB52" s="79" t="str">
        <f>IF(JZ$9="", "", IF(AND(NOT('Personnel Details'!$N$25=""), $B52&gt;='Personnel Details'!$N$25), 'Personnel Details'!$Q$25, IF(AND(NOT('Personnel Details'!$I$25=""), $B52&gt;='Personnel Details'!$I$25), 'Personnel Details'!$L$25, 'Personnel Details'!$G$25)))</f>
        <v/>
      </c>
      <c r="KC52" s="59">
        <f t="shared" si="108"/>
        <v>0</v>
      </c>
      <c r="KD52" s="53"/>
      <c r="KF52" s="78" t="str">
        <f>IF(KF$9="", "", IF(AND(NOT('Personnel Details'!$N$26=""), $B52&gt;='Personnel Details'!$N$26), 'Personnel Details'!$O$26, IF(AND(NOT('Personnel Details'!$I$26=""), $B52&gt;='Personnel Details'!$I$26), 'Personnel Details'!$J$26, 'Personnel Details'!$E$26)))</f>
        <v/>
      </c>
      <c r="KG52" s="59" t="str">
        <f>IF(KF$9="", "", IF(AND(NOT('Personnel Details'!$N$26=""), $B52&gt;='Personnel Details'!$N$26), IF('Personnel Details'!$P$26="","", 'Personnel Details'!$P$26), IF(AND(NOT('Personnel Details'!$I$26=""), $B52&gt;='Personnel Details'!$I$26), IF('Personnel Details'!$K$26="", "", 'Personnel Details'!$K$26), IF('Personnel Details'!$F$26="", "", 'Personnel Details'!$F$26))))</f>
        <v/>
      </c>
      <c r="KH52" s="79" t="str">
        <f>IF(KF$9="", "", IF(AND(NOT('Personnel Details'!$N$26=""), $B52&gt;='Personnel Details'!$N$26), 'Personnel Details'!$Q$26, IF(AND(NOT('Personnel Details'!$I$26=""), $B52&gt;='Personnel Details'!$I$26), 'Personnel Details'!$L$26, 'Personnel Details'!$G$26)))</f>
        <v/>
      </c>
      <c r="KI52" s="59">
        <f t="shared" si="109"/>
        <v>0</v>
      </c>
      <c r="KJ52" s="53"/>
      <c r="KL52" s="78" t="str">
        <f>IF(KL$9="", "", IF(AND(NOT('Personnel Details'!$N$27=""), $B52&gt;='Personnel Details'!$N$27), 'Personnel Details'!$O$27, IF(AND(NOT('Personnel Details'!$I$27=""), $B52&gt;='Personnel Details'!$I$27), 'Personnel Details'!$J$27, 'Personnel Details'!$E$27)))</f>
        <v/>
      </c>
      <c r="KM52" s="59" t="str">
        <f>IF(KL$9="", "", IF(AND(NOT('Personnel Details'!$N$27=""), $B52&gt;='Personnel Details'!$N$27), IF('Personnel Details'!$P$27="","", 'Personnel Details'!$P$27), IF(AND(NOT('Personnel Details'!$I$27=""), $B52&gt;='Personnel Details'!$I$27), IF('Personnel Details'!$K$27="", "", 'Personnel Details'!$K$27), IF('Personnel Details'!$F$27="", "", 'Personnel Details'!$F$27))))</f>
        <v/>
      </c>
      <c r="KN52" s="79" t="str">
        <f>IF(KL$9="", "", IF(AND(NOT('Personnel Details'!$N$27=""), $B52&gt;='Personnel Details'!$N$27), 'Personnel Details'!$Q$27, IF(AND(NOT('Personnel Details'!$I$27=""), $B52&gt;='Personnel Details'!$I$27), 'Personnel Details'!$L$27, 'Personnel Details'!$G$27)))</f>
        <v/>
      </c>
      <c r="KO52" s="59">
        <f t="shared" si="110"/>
        <v>0</v>
      </c>
      <c r="KP52" s="53"/>
      <c r="KR52" s="78" t="str">
        <f>IF(KR$9="", "", IF(AND(NOT('Personnel Details'!$N$28=""), $B52&gt;='Personnel Details'!$N$28), 'Personnel Details'!$O$28, IF(AND(NOT('Personnel Details'!$I$28=""), $B52&gt;='Personnel Details'!$I$28), 'Personnel Details'!$J$28, 'Personnel Details'!$E$28)))</f>
        <v/>
      </c>
      <c r="KS52" s="59" t="str">
        <f>IF(KR$9="", "", IF(AND(NOT('Personnel Details'!$N$28=""), $B52&gt;='Personnel Details'!$N$28), IF('Personnel Details'!$P$28="","", 'Personnel Details'!$P$28), IF(AND(NOT('Personnel Details'!$I$28=""), $B52&gt;='Personnel Details'!$I$28), IF('Personnel Details'!$K$28="", "", 'Personnel Details'!$K$28), IF('Personnel Details'!$F$28="", "", 'Personnel Details'!$F$28))))</f>
        <v/>
      </c>
      <c r="KT52" s="79" t="str">
        <f>IF(KR$9="", "", IF(AND(NOT('Personnel Details'!$N$28=""), $B52&gt;='Personnel Details'!$N$28), 'Personnel Details'!$Q$28, IF(AND(NOT('Personnel Details'!$I$28=""), $B52&gt;='Personnel Details'!$I$28), 'Personnel Details'!$L$28, 'Personnel Details'!$G$28)))</f>
        <v/>
      </c>
      <c r="KU52" s="59">
        <f t="shared" si="111"/>
        <v>0</v>
      </c>
      <c r="KV52" s="53"/>
      <c r="KX52" s="78" t="str">
        <f>IF(KX$9="", "", IF(AND(NOT('Personnel Details'!$N$29=""), $B52&gt;='Personnel Details'!$N$29), 'Personnel Details'!$O$29, IF(AND(NOT('Personnel Details'!$I$29=""), $B52&gt;='Personnel Details'!$I$29), 'Personnel Details'!$J$29, 'Personnel Details'!$E$29)))</f>
        <v/>
      </c>
      <c r="KY52" s="59" t="str">
        <f>IF(KX$9="", "", IF(AND(NOT('Personnel Details'!$N$29=""), $B52&gt;='Personnel Details'!$N$29), IF('Personnel Details'!$P$29="","", 'Personnel Details'!$P$29), IF(AND(NOT('Personnel Details'!$I$29=""), $B52&gt;='Personnel Details'!$I$29), IF('Personnel Details'!$K$29="", "", 'Personnel Details'!$K$29), IF('Personnel Details'!$F$29="", "", 'Personnel Details'!$F$29))))</f>
        <v/>
      </c>
      <c r="KZ52" s="79" t="str">
        <f>IF(KX$9="", "", IF(AND(NOT('Personnel Details'!$N$29=""), $B52&gt;='Personnel Details'!$N$29), 'Personnel Details'!$Q$29, IF(AND(NOT('Personnel Details'!$I$29=""), $B52&gt;='Personnel Details'!$I$29), 'Personnel Details'!$L$29, 'Personnel Details'!$G$29)))</f>
        <v/>
      </c>
      <c r="LA52" s="59">
        <f t="shared" si="112"/>
        <v>0</v>
      </c>
      <c r="LB52" s="53"/>
      <c r="LD52" s="78" t="str">
        <f>IF(LD$9="", "", IF(AND(NOT('Personnel Details'!$N$30=""), $B52&gt;='Personnel Details'!$N$30), 'Personnel Details'!$O$30, IF(AND(NOT('Personnel Details'!$I$30=""), $B52&gt;='Personnel Details'!$I$30), 'Personnel Details'!$J$30, 'Personnel Details'!$E$30)))</f>
        <v/>
      </c>
      <c r="LE52" s="59" t="str">
        <f>IF(LD$9="", "", IF(AND(NOT('Personnel Details'!$N$30=""), $B52&gt;='Personnel Details'!$N$30), IF('Personnel Details'!$P$30="","", 'Personnel Details'!$P$30), IF(AND(NOT('Personnel Details'!$I$30=""), $B52&gt;='Personnel Details'!$I$30), IF('Personnel Details'!$K$30="", "", 'Personnel Details'!$K$30), IF('Personnel Details'!$F$30="", "", 'Personnel Details'!$F$30))))</f>
        <v/>
      </c>
      <c r="LF52" s="79" t="str">
        <f>IF(LD$9="", "", IF(AND(NOT('Personnel Details'!$N$30=""), $B52&gt;='Personnel Details'!$N$30), 'Personnel Details'!$Q$30, IF(AND(NOT('Personnel Details'!$I$30=""), $B52&gt;='Personnel Details'!$I$30), 'Personnel Details'!$L$30, 'Personnel Details'!$G$30)))</f>
        <v/>
      </c>
      <c r="LG52" s="59">
        <f t="shared" si="113"/>
        <v>0</v>
      </c>
      <c r="LH52" s="53"/>
      <c r="LJ52" s="78" t="str">
        <f>IF(LJ$9="", "", IF(AND(NOT('Personnel Details'!$N$31=""), $B52&gt;='Personnel Details'!$N$31), 'Personnel Details'!$O$31, IF(AND(NOT('Personnel Details'!$I$31=""), $B52&gt;='Personnel Details'!$I$31), 'Personnel Details'!$J$31, 'Personnel Details'!$E$31)))</f>
        <v/>
      </c>
      <c r="LK52" s="59" t="str">
        <f>IF(LJ$9="", "", IF(AND(NOT('Personnel Details'!$N$31=""), $B52&gt;='Personnel Details'!$N$31), IF('Personnel Details'!$P$31="","", 'Personnel Details'!$P$31), IF(AND(NOT('Personnel Details'!$I$31=""), $B52&gt;='Personnel Details'!$I$31), IF('Personnel Details'!$K$31="", "", 'Personnel Details'!$K$31), IF('Personnel Details'!$F$31="", "", 'Personnel Details'!$F$31))))</f>
        <v/>
      </c>
      <c r="LL52" s="79" t="str">
        <f>IF(LJ$9="", "", IF(AND(NOT('Personnel Details'!$N$31=""), $B52&gt;='Personnel Details'!$N$31), 'Personnel Details'!$Q$31, IF(AND(NOT('Personnel Details'!$I$31=""), $B52&gt;='Personnel Details'!$I$31), 'Personnel Details'!$L$31, 'Personnel Details'!$G$31)))</f>
        <v/>
      </c>
      <c r="LM52" s="59">
        <f t="shared" si="114"/>
        <v>0</v>
      </c>
      <c r="LN52" s="53"/>
      <c r="LP52" s="78" t="str">
        <f>IF(LP$9="", "", IF(AND(NOT('Personnel Details'!$N$32=""), $B52&gt;='Personnel Details'!$N$32), 'Personnel Details'!$O$32, IF(AND(NOT('Personnel Details'!$I$32=""), $B52&gt;='Personnel Details'!$I$32), 'Personnel Details'!$J$32, 'Personnel Details'!$E$32)))</f>
        <v/>
      </c>
      <c r="LQ52" s="59" t="str">
        <f>IF(LP$9="", "", IF(AND(NOT('Personnel Details'!$N$32=""), $B52&gt;='Personnel Details'!$N$32), IF('Personnel Details'!$P$32="","", 'Personnel Details'!$P$32), IF(AND(NOT('Personnel Details'!$I$32=""), $B52&gt;='Personnel Details'!$I$32), IF('Personnel Details'!$K$32="", "", 'Personnel Details'!$K$32), IF('Personnel Details'!$F$32="", "", 'Personnel Details'!$F$32))))</f>
        <v/>
      </c>
      <c r="LR52" s="79" t="str">
        <f>IF(LP$9="", "", IF(AND(NOT('Personnel Details'!$N$32=""), $B52&gt;='Personnel Details'!$N$32), 'Personnel Details'!$Q$32, IF(AND(NOT('Personnel Details'!$I$32=""), $B52&gt;='Personnel Details'!$I$32), 'Personnel Details'!$L$32, 'Personnel Details'!$G$32)))</f>
        <v/>
      </c>
      <c r="LS52" s="59">
        <f t="shared" si="115"/>
        <v>0</v>
      </c>
      <c r="LT52" s="53"/>
      <c r="LV52" s="78" t="str">
        <f>IF(LV$9="", "", IF(AND(NOT('Personnel Details'!$N$33=""), $B52&gt;='Personnel Details'!$N$33), 'Personnel Details'!$O$33, IF(AND(NOT('Personnel Details'!$I$33=""), $B52&gt;='Personnel Details'!$I$33), 'Personnel Details'!$J$33, 'Personnel Details'!$E$33)))</f>
        <v/>
      </c>
      <c r="LW52" s="59" t="str">
        <f>IF(LV$9="", "", IF(AND(NOT('Personnel Details'!$N$33=""), $B52&gt;='Personnel Details'!$N$33), IF('Personnel Details'!$P$33="","", 'Personnel Details'!$P$33), IF(AND(NOT('Personnel Details'!$I$33=""), $B52&gt;='Personnel Details'!$I$33), IF('Personnel Details'!$K$33="", "", 'Personnel Details'!$K$33), IF('Personnel Details'!$F$33="", "", 'Personnel Details'!$F$33))))</f>
        <v/>
      </c>
      <c r="LX52" s="79" t="str">
        <f>IF(LV$9="", "", IF(AND(NOT('Personnel Details'!$N$33=""), $B52&gt;='Personnel Details'!$N$33), 'Personnel Details'!$Q$33, IF(AND(NOT('Personnel Details'!$I$33=""), $B52&gt;='Personnel Details'!$I$33), 'Personnel Details'!$L$33, 'Personnel Details'!$G$33)))</f>
        <v/>
      </c>
      <c r="LY52" s="59">
        <f t="shared" si="116"/>
        <v>0</v>
      </c>
      <c r="LZ52" s="53"/>
      <c r="MB52" s="78" t="str">
        <f>IF(MB$9="", "", IF(AND(NOT('Personnel Details'!$N$34=""), $B52&gt;='Personnel Details'!$N$34), 'Personnel Details'!$O$34, IF(AND(NOT('Personnel Details'!$I$34=""), $B52&gt;='Personnel Details'!$I$34), 'Personnel Details'!$J$34, 'Personnel Details'!$E$34)))</f>
        <v/>
      </c>
      <c r="MC52" s="59" t="str">
        <f>IF(MB$9="", "", IF(AND(NOT('Personnel Details'!$N$34=""), $B52&gt;='Personnel Details'!$N$34), IF('Personnel Details'!$P$34="","", 'Personnel Details'!$P$34), IF(AND(NOT('Personnel Details'!$I$34=""), $B52&gt;='Personnel Details'!$I$34), IF('Personnel Details'!$K$34="", "", 'Personnel Details'!$K$34), IF('Personnel Details'!$F$34="", "", 'Personnel Details'!$F$34))))</f>
        <v/>
      </c>
      <c r="MD52" s="79" t="str">
        <f>IF(MB$9="", "", IF(AND(NOT('Personnel Details'!$N$34=""), $B52&gt;='Personnel Details'!$N$34), 'Personnel Details'!$Q$34, IF(AND(NOT('Personnel Details'!$I$34=""), $B52&gt;='Personnel Details'!$I$34), 'Personnel Details'!$L$34, 'Personnel Details'!$G$34)))</f>
        <v/>
      </c>
      <c r="ME52" s="59">
        <f t="shared" si="117"/>
        <v>0</v>
      </c>
      <c r="MF52" s="53"/>
      <c r="MH52" s="78" t="str">
        <f>IF(MH$9="", "", IF(AND(NOT('Personnel Details'!$N$35=""), $B52&gt;='Personnel Details'!$N$35), 'Personnel Details'!$O$35, IF(AND(NOT('Personnel Details'!$I$35=""), $B52&gt;='Personnel Details'!$I$35), 'Personnel Details'!$J$35, 'Personnel Details'!$E$35)))</f>
        <v/>
      </c>
      <c r="MI52" s="59" t="str">
        <f>IF(MH$9="", "", IF(AND(NOT('Personnel Details'!$N$35=""), $B52&gt;='Personnel Details'!$N$35), IF('Personnel Details'!$P$35="","", 'Personnel Details'!$P$35), IF(AND(NOT('Personnel Details'!$I$35=""), $B52&gt;='Personnel Details'!$I$35), IF('Personnel Details'!$K$35="", "", 'Personnel Details'!$K$35), IF('Personnel Details'!$F$35="", "", 'Personnel Details'!$F$35))))</f>
        <v/>
      </c>
      <c r="MJ52" s="79" t="str">
        <f>IF(MH$9="", "", IF(AND(NOT('Personnel Details'!$N$35=""), $B52&gt;='Personnel Details'!$N$35), 'Personnel Details'!$Q$35, IF(AND(NOT('Personnel Details'!$I$35=""), $B52&gt;='Personnel Details'!$I$35), 'Personnel Details'!$L$35, 'Personnel Details'!$G$35)))</f>
        <v/>
      </c>
      <c r="MK52" s="59">
        <f t="shared" si="118"/>
        <v>0</v>
      </c>
      <c r="ML52" s="53"/>
      <c r="MN52" s="78" t="str">
        <f>IF(MN$9="", "", IF(AND(NOT('Personnel Details'!$N$36=""), $B52&gt;='Personnel Details'!$N$36), 'Personnel Details'!$O$36, IF(AND(NOT('Personnel Details'!$I$36=""), $B52&gt;='Personnel Details'!$I$36), 'Personnel Details'!$J$36, 'Personnel Details'!$E$36)))</f>
        <v/>
      </c>
      <c r="MO52" s="59" t="str">
        <f>IF(MN$9="", "", IF(AND(NOT('Personnel Details'!$N$36=""), $B52&gt;='Personnel Details'!$N$36), IF('Personnel Details'!$P$36="","", 'Personnel Details'!$P$36), IF(AND(NOT('Personnel Details'!$I$36=""), $B52&gt;='Personnel Details'!$I$36), IF('Personnel Details'!$K$36="", "", 'Personnel Details'!$K$36), IF('Personnel Details'!$F$36="", "", 'Personnel Details'!$F$36))))</f>
        <v/>
      </c>
      <c r="MP52" s="79" t="str">
        <f>IF(MN$9="", "", IF(AND(NOT('Personnel Details'!$N$36=""), $B52&gt;='Personnel Details'!$N$36), 'Personnel Details'!$Q$36, IF(AND(NOT('Personnel Details'!$I$36=""), $B52&gt;='Personnel Details'!$I$36), 'Personnel Details'!$L$36, 'Personnel Details'!$G$36)))</f>
        <v/>
      </c>
      <c r="MQ52" s="59">
        <f t="shared" si="119"/>
        <v>0</v>
      </c>
      <c r="MR52" s="53"/>
      <c r="MT52" s="78" t="str">
        <f>IF(MT$9="", "", IF(AND(NOT('Personnel Details'!$N$37=""), $B52&gt;='Personnel Details'!$N$37), 'Personnel Details'!$O$37, IF(AND(NOT('Personnel Details'!$I$37=""), $B52&gt;='Personnel Details'!$I$37), 'Personnel Details'!$J$37, 'Personnel Details'!$E$37)))</f>
        <v/>
      </c>
      <c r="MU52" s="59" t="str">
        <f>IF(MT$9="", "", IF(AND(NOT('Personnel Details'!$N$37=""), $B52&gt;='Personnel Details'!$N$37), IF('Personnel Details'!$P$37="","", 'Personnel Details'!$P$37), IF(AND(NOT('Personnel Details'!$I$37=""), $B52&gt;='Personnel Details'!$I$37), IF('Personnel Details'!$K$37="", "", 'Personnel Details'!$K$37), IF('Personnel Details'!$F$37="", "", 'Personnel Details'!$F$37))))</f>
        <v/>
      </c>
      <c r="MV52" s="79" t="str">
        <f>IF(MT$9="", "", IF(AND(NOT('Personnel Details'!$N$37=""), $B52&gt;='Personnel Details'!$N$37), 'Personnel Details'!$Q$37, IF(AND(NOT('Personnel Details'!$I$37=""), $B52&gt;='Personnel Details'!$I$37), 'Personnel Details'!$L$37, 'Personnel Details'!$G$37)))</f>
        <v/>
      </c>
      <c r="MW52" s="59">
        <f t="shared" si="120"/>
        <v>0</v>
      </c>
      <c r="MX52" s="53"/>
      <c r="MZ52" s="78" t="str">
        <f>IF(MZ$9="", "", IF(AND(NOT('Personnel Details'!$N$38=""), $B52&gt;='Personnel Details'!$N$38), 'Personnel Details'!$O$38, IF(AND(NOT('Personnel Details'!$I$38=""), $B52&gt;='Personnel Details'!$I$38), 'Personnel Details'!$J$38, 'Personnel Details'!$E$38)))</f>
        <v/>
      </c>
      <c r="NA52" s="59" t="str">
        <f>IF(MZ$9="", "", IF(AND(NOT('Personnel Details'!$N$38=""), $B52&gt;='Personnel Details'!$N$38), IF('Personnel Details'!$P$38="","", 'Personnel Details'!$P$38), IF(AND(NOT('Personnel Details'!$I$38=""), $B52&gt;='Personnel Details'!$I$38), IF('Personnel Details'!$K$38="", "", 'Personnel Details'!$K$38), IF('Personnel Details'!$F$38="", "", 'Personnel Details'!$F$38))))</f>
        <v/>
      </c>
      <c r="NB52" s="79" t="str">
        <f>IF(MZ$9="", "", IF(AND(NOT('Personnel Details'!$N$38=""), $B52&gt;='Personnel Details'!$N$38), 'Personnel Details'!$Q$38, IF(AND(NOT('Personnel Details'!$I$38=""), $B52&gt;='Personnel Details'!$I$38), 'Personnel Details'!$L$38, 'Personnel Details'!$G$38)))</f>
        <v/>
      </c>
      <c r="NC52" s="59">
        <f t="shared" si="121"/>
        <v>0</v>
      </c>
      <c r="ND52" s="53"/>
      <c r="NF52" s="78" t="str">
        <f>IF(NF$9="", "", IF(AND(NOT('Personnel Details'!$N$39=""), $B52&gt;='Personnel Details'!$N$39), 'Personnel Details'!$O$39, IF(AND(NOT('Personnel Details'!$I$39=""), $B52&gt;='Personnel Details'!$I$39), 'Personnel Details'!$J$39, 'Personnel Details'!$E$39)))</f>
        <v/>
      </c>
      <c r="NG52" s="59" t="str">
        <f>IF(NF$9="", "", IF(AND(NOT('Personnel Details'!$N$39=""), $B52&gt;='Personnel Details'!$N$39), IF('Personnel Details'!$P$39="","", 'Personnel Details'!$P$39), IF(AND(NOT('Personnel Details'!$I$39=""), $B52&gt;='Personnel Details'!$I$39), IF('Personnel Details'!$K$39="", "", 'Personnel Details'!$K$39), IF('Personnel Details'!$F$39="", "", 'Personnel Details'!$F$39))))</f>
        <v/>
      </c>
      <c r="NH52" s="79" t="str">
        <f>IF(NF$9="", "", IF(AND(NOT('Personnel Details'!$N$39=""), $B52&gt;='Personnel Details'!$N$39), 'Personnel Details'!$Q$39, IF(AND(NOT('Personnel Details'!$I$39=""), $B52&gt;='Personnel Details'!$I$39), 'Personnel Details'!$L$39, 'Personnel Details'!$G$39)))</f>
        <v/>
      </c>
      <c r="NI52" s="59">
        <f t="shared" si="122"/>
        <v>0</v>
      </c>
      <c r="NJ52" s="53"/>
      <c r="NL52" s="78" t="str">
        <f>IF(NL$9="", "", IF(AND(NOT('Personnel Details'!$N$40=""), $B52&gt;='Personnel Details'!$N$40), 'Personnel Details'!$O$40, IF(AND(NOT('Personnel Details'!$I$40=""), $B52&gt;='Personnel Details'!$I$40), 'Personnel Details'!$J$40, 'Personnel Details'!$E$40)))</f>
        <v/>
      </c>
      <c r="NM52" s="59" t="str">
        <f>IF(NL$9="", "", IF(AND(NOT('Personnel Details'!$N$40=""), $B52&gt;='Personnel Details'!$N$40), IF('Personnel Details'!$P$40="","", 'Personnel Details'!$P$40), IF(AND(NOT('Personnel Details'!$I$40=""), $B52&gt;='Personnel Details'!$I$40), IF('Personnel Details'!$K$40="", "", 'Personnel Details'!$K$40), IF('Personnel Details'!$F$40="", "", 'Personnel Details'!$F$40))))</f>
        <v/>
      </c>
      <c r="NN52" s="79" t="str">
        <f>IF(NL$9="", "", IF(AND(NOT('Personnel Details'!$N$40=""), $B52&gt;='Personnel Details'!$N$40), 'Personnel Details'!$Q$40, IF(AND(NOT('Personnel Details'!$I$40=""), $B52&gt;='Personnel Details'!$I$40), 'Personnel Details'!$L$40, 'Personnel Details'!$G$40)))</f>
        <v/>
      </c>
      <c r="NO52" s="59">
        <f t="shared" si="123"/>
        <v>0</v>
      </c>
      <c r="NP52" s="53"/>
    </row>
    <row r="53" spans="1:380" x14ac:dyDescent="0.25">
      <c r="A53" s="32"/>
      <c r="B53" s="113">
        <f>IFERROR(IF(B52+1&gt;'Personnel Details'!$U$5, "", B52+1), "")</f>
        <v>43873</v>
      </c>
      <c r="C53" s="32"/>
      <c r="D53" s="120"/>
      <c r="E53" s="13" t="str">
        <f t="shared" si="2"/>
        <v/>
      </c>
      <c r="F53" s="13" t="str">
        <f t="shared" si="33"/>
        <v/>
      </c>
      <c r="G53" s="56" t="str">
        <f t="shared" si="124"/>
        <v/>
      </c>
      <c r="H53" s="16" t="str">
        <f t="shared" si="34"/>
        <v/>
      </c>
      <c r="I53" s="32"/>
      <c r="J53" s="120"/>
      <c r="K53" s="62" t="str">
        <f t="shared" si="3"/>
        <v/>
      </c>
      <c r="L53" s="62" t="str">
        <f t="shared" si="35"/>
        <v/>
      </c>
      <c r="M53" s="65" t="str">
        <f t="shared" si="125"/>
        <v/>
      </c>
      <c r="N53" s="68" t="str">
        <f t="shared" si="36"/>
        <v/>
      </c>
      <c r="O53" s="32"/>
      <c r="P53" s="120"/>
      <c r="Q53" s="62" t="str">
        <f t="shared" si="4"/>
        <v/>
      </c>
      <c r="R53" s="62" t="str">
        <f t="shared" si="37"/>
        <v/>
      </c>
      <c r="S53" s="65" t="str">
        <f t="shared" si="126"/>
        <v/>
      </c>
      <c r="T53" s="68" t="str">
        <f t="shared" si="38"/>
        <v/>
      </c>
      <c r="U53" s="32"/>
      <c r="V53" s="120"/>
      <c r="W53" s="62" t="str">
        <f t="shared" si="5"/>
        <v/>
      </c>
      <c r="X53" s="62" t="str">
        <f t="shared" si="39"/>
        <v/>
      </c>
      <c r="Y53" s="65" t="str">
        <f t="shared" si="127"/>
        <v/>
      </c>
      <c r="Z53" s="68" t="str">
        <f t="shared" si="40"/>
        <v/>
      </c>
      <c r="AA53" s="32"/>
      <c r="AB53" s="120"/>
      <c r="AC53" s="62" t="str">
        <f t="shared" si="6"/>
        <v/>
      </c>
      <c r="AD53" s="62" t="str">
        <f t="shared" si="41"/>
        <v/>
      </c>
      <c r="AE53" s="65" t="str">
        <f t="shared" si="128"/>
        <v/>
      </c>
      <c r="AF53" s="68" t="str">
        <f t="shared" si="42"/>
        <v/>
      </c>
      <c r="AG53" s="32"/>
      <c r="AH53" s="120"/>
      <c r="AI53" s="62" t="str">
        <f t="shared" si="7"/>
        <v/>
      </c>
      <c r="AJ53" s="62" t="str">
        <f t="shared" si="43"/>
        <v/>
      </c>
      <c r="AK53" s="65" t="str">
        <f t="shared" si="129"/>
        <v/>
      </c>
      <c r="AL53" s="68" t="str">
        <f t="shared" si="44"/>
        <v/>
      </c>
      <c r="AM53" s="32"/>
      <c r="AN53" s="120"/>
      <c r="AO53" s="62" t="str">
        <f t="shared" si="8"/>
        <v/>
      </c>
      <c r="AP53" s="62" t="str">
        <f t="shared" si="45"/>
        <v/>
      </c>
      <c r="AQ53" s="65" t="str">
        <f t="shared" si="130"/>
        <v/>
      </c>
      <c r="AR53" s="68" t="str">
        <f t="shared" si="46"/>
        <v/>
      </c>
      <c r="AS53" s="32"/>
      <c r="AT53" s="120"/>
      <c r="AU53" s="62" t="str">
        <f t="shared" si="9"/>
        <v/>
      </c>
      <c r="AV53" s="62" t="str">
        <f t="shared" si="47"/>
        <v/>
      </c>
      <c r="AW53" s="65" t="str">
        <f t="shared" si="131"/>
        <v/>
      </c>
      <c r="AX53" s="68" t="str">
        <f t="shared" si="48"/>
        <v/>
      </c>
      <c r="AY53" s="32"/>
      <c r="AZ53" s="120"/>
      <c r="BA53" s="62" t="str">
        <f t="shared" si="10"/>
        <v/>
      </c>
      <c r="BB53" s="62" t="str">
        <f t="shared" si="49"/>
        <v/>
      </c>
      <c r="BC53" s="65" t="str">
        <f t="shared" si="132"/>
        <v/>
      </c>
      <c r="BD53" s="68" t="str">
        <f t="shared" si="50"/>
        <v/>
      </c>
      <c r="BE53" s="32"/>
      <c r="BF53" s="120"/>
      <c r="BG53" s="62" t="str">
        <f t="shared" si="11"/>
        <v/>
      </c>
      <c r="BH53" s="62" t="str">
        <f t="shared" si="51"/>
        <v/>
      </c>
      <c r="BI53" s="65" t="str">
        <f t="shared" si="133"/>
        <v/>
      </c>
      <c r="BJ53" s="68" t="str">
        <f t="shared" si="52"/>
        <v/>
      </c>
      <c r="BK53" s="32"/>
      <c r="BL53" s="120"/>
      <c r="BM53" s="62" t="str">
        <f t="shared" si="12"/>
        <v/>
      </c>
      <c r="BN53" s="62" t="str">
        <f t="shared" si="53"/>
        <v/>
      </c>
      <c r="BO53" s="65" t="str">
        <f t="shared" si="134"/>
        <v/>
      </c>
      <c r="BP53" s="68" t="str">
        <f t="shared" si="54"/>
        <v/>
      </c>
      <c r="BQ53" s="32"/>
      <c r="BR53" s="120"/>
      <c r="BS53" s="62" t="str">
        <f t="shared" si="13"/>
        <v/>
      </c>
      <c r="BT53" s="62" t="str">
        <f t="shared" si="55"/>
        <v/>
      </c>
      <c r="BU53" s="65" t="str">
        <f t="shared" si="135"/>
        <v/>
      </c>
      <c r="BV53" s="68" t="str">
        <f t="shared" si="56"/>
        <v/>
      </c>
      <c r="BW53" s="32"/>
      <c r="BX53" s="120"/>
      <c r="BY53" s="62" t="str">
        <f t="shared" si="14"/>
        <v/>
      </c>
      <c r="BZ53" s="62" t="str">
        <f t="shared" si="57"/>
        <v/>
      </c>
      <c r="CA53" s="65" t="str">
        <f t="shared" si="136"/>
        <v/>
      </c>
      <c r="CB53" s="68" t="str">
        <f t="shared" si="58"/>
        <v/>
      </c>
      <c r="CC53" s="32"/>
      <c r="CD53" s="120"/>
      <c r="CE53" s="62" t="str">
        <f t="shared" si="15"/>
        <v/>
      </c>
      <c r="CF53" s="62" t="str">
        <f t="shared" si="59"/>
        <v/>
      </c>
      <c r="CG53" s="65" t="str">
        <f t="shared" si="137"/>
        <v/>
      </c>
      <c r="CH53" s="68" t="str">
        <f t="shared" si="60"/>
        <v/>
      </c>
      <c r="CI53" s="32"/>
      <c r="CJ53" s="120"/>
      <c r="CK53" s="62" t="str">
        <f t="shared" si="16"/>
        <v/>
      </c>
      <c r="CL53" s="62" t="str">
        <f t="shared" si="61"/>
        <v/>
      </c>
      <c r="CM53" s="65" t="str">
        <f t="shared" si="138"/>
        <v/>
      </c>
      <c r="CN53" s="68" t="str">
        <f t="shared" si="62"/>
        <v/>
      </c>
      <c r="CO53" s="32"/>
      <c r="CP53" s="120"/>
      <c r="CQ53" s="62" t="str">
        <f t="shared" si="17"/>
        <v/>
      </c>
      <c r="CR53" s="62" t="str">
        <f t="shared" si="63"/>
        <v/>
      </c>
      <c r="CS53" s="65" t="str">
        <f t="shared" si="139"/>
        <v/>
      </c>
      <c r="CT53" s="68" t="str">
        <f t="shared" si="64"/>
        <v/>
      </c>
      <c r="CU53" s="32"/>
      <c r="CV53" s="120"/>
      <c r="CW53" s="62" t="str">
        <f t="shared" si="18"/>
        <v/>
      </c>
      <c r="CX53" s="62" t="str">
        <f t="shared" si="65"/>
        <v/>
      </c>
      <c r="CY53" s="65" t="str">
        <f t="shared" si="140"/>
        <v/>
      </c>
      <c r="CZ53" s="68" t="str">
        <f t="shared" si="66"/>
        <v/>
      </c>
      <c r="DA53" s="32"/>
      <c r="DB53" s="120"/>
      <c r="DC53" s="62" t="str">
        <f t="shared" si="19"/>
        <v/>
      </c>
      <c r="DD53" s="62" t="str">
        <f t="shared" si="67"/>
        <v/>
      </c>
      <c r="DE53" s="65" t="str">
        <f t="shared" si="141"/>
        <v/>
      </c>
      <c r="DF53" s="68" t="str">
        <f t="shared" si="68"/>
        <v/>
      </c>
      <c r="DG53" s="32"/>
      <c r="DH53" s="120"/>
      <c r="DI53" s="62" t="str">
        <f t="shared" si="20"/>
        <v/>
      </c>
      <c r="DJ53" s="62" t="str">
        <f t="shared" si="69"/>
        <v/>
      </c>
      <c r="DK53" s="65" t="str">
        <f t="shared" si="142"/>
        <v/>
      </c>
      <c r="DL53" s="68" t="str">
        <f t="shared" si="70"/>
        <v/>
      </c>
      <c r="DM53" s="32"/>
      <c r="DN53" s="120"/>
      <c r="DO53" s="62" t="str">
        <f t="shared" si="21"/>
        <v/>
      </c>
      <c r="DP53" s="62" t="str">
        <f t="shared" si="71"/>
        <v/>
      </c>
      <c r="DQ53" s="65" t="str">
        <f t="shared" si="143"/>
        <v/>
      </c>
      <c r="DR53" s="68" t="str">
        <f t="shared" si="72"/>
        <v/>
      </c>
      <c r="DS53" s="32"/>
      <c r="DT53" s="120"/>
      <c r="DU53" s="62" t="str">
        <f t="shared" si="22"/>
        <v/>
      </c>
      <c r="DV53" s="62" t="str">
        <f t="shared" si="73"/>
        <v/>
      </c>
      <c r="DW53" s="65" t="str">
        <f t="shared" si="144"/>
        <v/>
      </c>
      <c r="DX53" s="68" t="str">
        <f t="shared" si="74"/>
        <v/>
      </c>
      <c r="DY53" s="32"/>
      <c r="DZ53" s="120"/>
      <c r="EA53" s="62" t="str">
        <f t="shared" si="23"/>
        <v/>
      </c>
      <c r="EB53" s="62" t="str">
        <f t="shared" si="75"/>
        <v/>
      </c>
      <c r="EC53" s="65" t="str">
        <f t="shared" si="145"/>
        <v/>
      </c>
      <c r="ED53" s="68" t="str">
        <f t="shared" si="76"/>
        <v/>
      </c>
      <c r="EE53" s="32"/>
      <c r="EF53" s="120"/>
      <c r="EG53" s="62" t="str">
        <f t="shared" si="24"/>
        <v/>
      </c>
      <c r="EH53" s="62" t="str">
        <f t="shared" si="77"/>
        <v/>
      </c>
      <c r="EI53" s="65" t="str">
        <f t="shared" si="146"/>
        <v/>
      </c>
      <c r="EJ53" s="68" t="str">
        <f t="shared" si="78"/>
        <v/>
      </c>
      <c r="EK53" s="32"/>
      <c r="EL53" s="120"/>
      <c r="EM53" s="62" t="str">
        <f t="shared" si="25"/>
        <v/>
      </c>
      <c r="EN53" s="62" t="str">
        <f t="shared" si="79"/>
        <v/>
      </c>
      <c r="EO53" s="65" t="str">
        <f t="shared" si="147"/>
        <v/>
      </c>
      <c r="EP53" s="68" t="str">
        <f t="shared" si="80"/>
        <v/>
      </c>
      <c r="EQ53" s="32"/>
      <c r="ER53" s="120"/>
      <c r="ES53" s="62" t="str">
        <f t="shared" si="26"/>
        <v/>
      </c>
      <c r="ET53" s="62" t="str">
        <f t="shared" si="81"/>
        <v/>
      </c>
      <c r="EU53" s="65" t="str">
        <f t="shared" si="148"/>
        <v/>
      </c>
      <c r="EV53" s="68" t="str">
        <f t="shared" si="82"/>
        <v/>
      </c>
      <c r="EW53" s="32"/>
      <c r="EX53" s="120"/>
      <c r="EY53" s="62" t="str">
        <f t="shared" si="27"/>
        <v/>
      </c>
      <c r="EZ53" s="62" t="str">
        <f t="shared" si="83"/>
        <v/>
      </c>
      <c r="FA53" s="65" t="str">
        <f t="shared" si="149"/>
        <v/>
      </c>
      <c r="FB53" s="68" t="str">
        <f t="shared" si="84"/>
        <v/>
      </c>
      <c r="FC53" s="32"/>
      <c r="FD53" s="120"/>
      <c r="FE53" s="62" t="str">
        <f t="shared" si="28"/>
        <v/>
      </c>
      <c r="FF53" s="62" t="str">
        <f t="shared" si="85"/>
        <v/>
      </c>
      <c r="FG53" s="65" t="str">
        <f t="shared" si="150"/>
        <v/>
      </c>
      <c r="FH53" s="68" t="str">
        <f t="shared" si="86"/>
        <v/>
      </c>
      <c r="FI53" s="32"/>
      <c r="FJ53" s="120"/>
      <c r="FK53" s="62" t="str">
        <f t="shared" si="29"/>
        <v/>
      </c>
      <c r="FL53" s="62" t="str">
        <f t="shared" si="87"/>
        <v/>
      </c>
      <c r="FM53" s="65" t="str">
        <f t="shared" si="151"/>
        <v/>
      </c>
      <c r="FN53" s="68" t="str">
        <f t="shared" si="88"/>
        <v/>
      </c>
      <c r="FO53" s="32"/>
      <c r="FP53" s="120"/>
      <c r="FQ53" s="62" t="str">
        <f t="shared" si="30"/>
        <v/>
      </c>
      <c r="FR53" s="62" t="str">
        <f t="shared" si="89"/>
        <v/>
      </c>
      <c r="FS53" s="65" t="str">
        <f t="shared" si="152"/>
        <v/>
      </c>
      <c r="FT53" s="68" t="str">
        <f t="shared" si="90"/>
        <v/>
      </c>
      <c r="FU53" s="32"/>
      <c r="FV53" s="120"/>
      <c r="FW53" s="62" t="str">
        <f t="shared" si="31"/>
        <v/>
      </c>
      <c r="FX53" s="62" t="str">
        <f t="shared" si="91"/>
        <v/>
      </c>
      <c r="FY53" s="65" t="str">
        <f t="shared" si="153"/>
        <v/>
      </c>
      <c r="FZ53" s="68" t="str">
        <f t="shared" si="92"/>
        <v/>
      </c>
      <c r="GA53" s="32"/>
      <c r="GC53" s="7" t="str">
        <f t="shared" si="93"/>
        <v>Feb 2020</v>
      </c>
      <c r="GD53" s="7" t="str">
        <f t="shared" ca="1" si="32"/>
        <v/>
      </c>
      <c r="GT53" s="71">
        <f>IF(GT$9="", "", IF(AND(NOT('Personnel Details'!$N$11=""), $B53&gt;='Personnel Details'!$N$11), 'Personnel Details'!$O$11, IF(AND(NOT('Personnel Details'!$I$11=""), $B53&gt;='Personnel Details'!$I$11), 'Personnel Details'!$J$11, 'Personnel Details'!$E$11)))</f>
        <v>0.8</v>
      </c>
      <c r="GU53" s="59" t="str">
        <f>IF(GT$9="", "", IF(AND(NOT('Personnel Details'!$N$11=""), $B53&gt;='Personnel Details'!$N$11), IF('Personnel Details'!$P$11="","", 'Personnel Details'!$P$11), IF(AND(NOT('Personnel Details'!$I$11=""), $B53&gt;='Personnel Details'!$I$11), IF('Personnel Details'!$K$11="", "", 'Personnel Details'!$K$11), IF('Personnel Details'!$F$11="", "", 'Personnel Details'!$F$11))))</f>
        <v/>
      </c>
      <c r="GV53" s="74">
        <f>IF(GT$9="", "", IF(AND(NOT('Personnel Details'!$N$11=""), $B53&gt;='Personnel Details'!$N$11), 'Personnel Details'!$Q$11, IF(AND(NOT('Personnel Details'!$I$11=""), $B53&gt;='Personnel Details'!$I$11), 'Personnel Details'!$L$11, 'Personnel Details'!$G$11)))</f>
        <v>0</v>
      </c>
      <c r="GW53" s="59">
        <f t="shared" si="94"/>
        <v>0</v>
      </c>
      <c r="GX53" s="53"/>
      <c r="GZ53" s="78">
        <f>IF(GZ$9="", "", IF(AND(NOT('Personnel Details'!$N$12=""), $B53&gt;='Personnel Details'!$N$12), 'Personnel Details'!$O$12, IF(AND(NOT('Personnel Details'!$I$12=""), $B53&gt;='Personnel Details'!$I$12), 'Personnel Details'!$J$12, 'Personnel Details'!$E$12)))</f>
        <v>0.8</v>
      </c>
      <c r="HA53" s="59" t="str">
        <f>IF(GZ$9="", "", IF(AND(NOT('Personnel Details'!$N$12=""), $B53&gt;='Personnel Details'!$N$12), IF('Personnel Details'!$P$12="","", 'Personnel Details'!$P$12), IF(AND(NOT('Personnel Details'!$I$12=""), $B53&gt;='Personnel Details'!$I$12), IF('Personnel Details'!$K$12="", "", 'Personnel Details'!$K$12), IF('Personnel Details'!$F$12="", "", 'Personnel Details'!$F$12))))</f>
        <v/>
      </c>
      <c r="HB53" s="79">
        <f>IF(GZ$9="", "", IF(AND(NOT('Personnel Details'!$N$12=""), $B53&gt;='Personnel Details'!$N$12), 'Personnel Details'!$Q$12, IF(AND(NOT('Personnel Details'!$I$12=""), $B53&gt;='Personnel Details'!$I$12), 'Personnel Details'!$L$12, 'Personnel Details'!$G$12)))</f>
        <v>0</v>
      </c>
      <c r="HC53" s="59">
        <f t="shared" si="95"/>
        <v>0</v>
      </c>
      <c r="HD53" s="53"/>
      <c r="HF53" s="78">
        <f>IF(HF$9="", "", IF(AND(NOT('Personnel Details'!$N$13=""), $B53&gt;='Personnel Details'!$N$13), 'Personnel Details'!$O$13, IF(AND(NOT('Personnel Details'!$I$13=""), $B53&gt;='Personnel Details'!$I$13), 'Personnel Details'!$J$13, 'Personnel Details'!$E$13)))</f>
        <v>0.8</v>
      </c>
      <c r="HG53" s="59" t="str">
        <f>IF(HF$9="", "", IF(AND(NOT('Personnel Details'!$N$13=""), $B53&gt;='Personnel Details'!$N$13), IF('Personnel Details'!$P$13="","", 'Personnel Details'!$P$13), IF(AND(NOT('Personnel Details'!$I$13=""), $B53&gt;='Personnel Details'!$I$13), IF('Personnel Details'!$K$13="", "", 'Personnel Details'!$K$13), IF('Personnel Details'!$F$13="", "", 'Personnel Details'!$F$13))))</f>
        <v/>
      </c>
      <c r="HH53" s="79">
        <f>IF(HF$9="", "", IF(AND(NOT('Personnel Details'!$N$13=""), $B53&gt;='Personnel Details'!$N$13), 'Personnel Details'!$Q$13, IF(AND(NOT('Personnel Details'!$I$13=""), $B53&gt;='Personnel Details'!$I$13), 'Personnel Details'!$L$13, 'Personnel Details'!$G$13)))</f>
        <v>0</v>
      </c>
      <c r="HI53" s="59">
        <f t="shared" si="96"/>
        <v>0</v>
      </c>
      <c r="HJ53" s="53"/>
      <c r="HL53" s="78">
        <f>IF(HL$9="", "", IF(AND(NOT('Personnel Details'!$N$14=""), $B53&gt;='Personnel Details'!$N$14), 'Personnel Details'!$O$14, IF(AND(NOT('Personnel Details'!$I$14=""), $B53&gt;='Personnel Details'!$I$14), 'Personnel Details'!$J$14, 'Personnel Details'!$E$14)))</f>
        <v>0.8</v>
      </c>
      <c r="HM53" s="59">
        <f>IF(HL$9="", "", IF(AND(NOT('Personnel Details'!$N$14=""), $B53&gt;='Personnel Details'!$N$14), IF('Personnel Details'!$P$14="","", 'Personnel Details'!$P$14), IF(AND(NOT('Personnel Details'!$I$14=""), $B53&gt;='Personnel Details'!$I$14), IF('Personnel Details'!$K$14="", "", 'Personnel Details'!$K$14), IF('Personnel Details'!$F$14="", "", 'Personnel Details'!$F$14))))</f>
        <v>2000</v>
      </c>
      <c r="HN53" s="79">
        <f>IF(HL$9="", "", IF(AND(NOT('Personnel Details'!$N$14=""), $B53&gt;='Personnel Details'!$N$14), 'Personnel Details'!$Q$14, IF(AND(NOT('Personnel Details'!$I$14=""), $B53&gt;='Personnel Details'!$I$14), 'Personnel Details'!$L$14, 'Personnel Details'!$G$14)))</f>
        <v>0.85</v>
      </c>
      <c r="HO53" s="59">
        <f t="shared" si="97"/>
        <v>0</v>
      </c>
      <c r="HP53" s="53"/>
      <c r="HR53" s="78" t="str">
        <f>IF(HR$9="", "", IF(AND(NOT('Personnel Details'!$N$15=""), $B53&gt;='Personnel Details'!$N$15), 'Personnel Details'!$O$15, IF(AND(NOT('Personnel Details'!$I$15=""), $B53&gt;='Personnel Details'!$I$15), 'Personnel Details'!$J$15, 'Personnel Details'!$E$15)))</f>
        <v/>
      </c>
      <c r="HS53" s="59" t="str">
        <f>IF(HR$9="", "", IF(AND(NOT('Personnel Details'!$N$15=""), $B53&gt;='Personnel Details'!$N$15), IF('Personnel Details'!$P$15="","", 'Personnel Details'!$P$15), IF(AND(NOT('Personnel Details'!$I$15=""), $B53&gt;='Personnel Details'!$I$15), IF('Personnel Details'!$K$15="", "", 'Personnel Details'!$K$15), IF('Personnel Details'!$F$15="", "", 'Personnel Details'!$F$15))))</f>
        <v/>
      </c>
      <c r="HT53" s="79" t="str">
        <f>IF(HR$9="", "", IF(AND(NOT('Personnel Details'!$N$15=""), $B53&gt;='Personnel Details'!$N$15), 'Personnel Details'!$Q$15, IF(AND(NOT('Personnel Details'!$I$15=""), $B53&gt;='Personnel Details'!$I$15), 'Personnel Details'!$L$15, 'Personnel Details'!$G$15)))</f>
        <v/>
      </c>
      <c r="HU53" s="59">
        <f t="shared" si="98"/>
        <v>0</v>
      </c>
      <c r="HV53" s="53"/>
      <c r="HX53" s="78" t="str">
        <f>IF(HX$9="", "", IF(AND(NOT('Personnel Details'!$N$16=""), $B53&gt;='Personnel Details'!$N$16), 'Personnel Details'!$O$16, IF(AND(NOT('Personnel Details'!$I$16=""), $B53&gt;='Personnel Details'!$I$16), 'Personnel Details'!$J$16, 'Personnel Details'!$E$16)))</f>
        <v/>
      </c>
      <c r="HY53" s="59" t="str">
        <f>IF(HX$9="", "", IF(AND(NOT('Personnel Details'!$N$16=""), $B53&gt;='Personnel Details'!$N$16), IF('Personnel Details'!$P$16="","", 'Personnel Details'!$P$16), IF(AND(NOT('Personnel Details'!$I$16=""), $B53&gt;='Personnel Details'!$I$16), IF('Personnel Details'!$K$16="", "", 'Personnel Details'!$K$16), IF('Personnel Details'!$F$16="", "", 'Personnel Details'!$F$16))))</f>
        <v/>
      </c>
      <c r="HZ53" s="79" t="str">
        <f>IF(HX$9="", "", IF(AND(NOT('Personnel Details'!$N$16=""), $B53&gt;='Personnel Details'!$N$16), 'Personnel Details'!$Q$16, IF(AND(NOT('Personnel Details'!$I$16=""), $B53&gt;='Personnel Details'!$I$16), 'Personnel Details'!$L$16, 'Personnel Details'!$G$16)))</f>
        <v/>
      </c>
      <c r="IA53" s="59">
        <f t="shared" si="99"/>
        <v>0</v>
      </c>
      <c r="IB53" s="53"/>
      <c r="ID53" s="78" t="str">
        <f>IF(ID$9="", "", IF(AND(NOT('Personnel Details'!$N$17=""), $B53&gt;='Personnel Details'!$N$17), 'Personnel Details'!$O$17, IF(AND(NOT('Personnel Details'!$I$17=""), $B53&gt;='Personnel Details'!$I$17), 'Personnel Details'!$J$17, 'Personnel Details'!$E$17)))</f>
        <v/>
      </c>
      <c r="IE53" s="59" t="str">
        <f>IF(ID$9="", "", IF(AND(NOT('Personnel Details'!$N$17=""), $B53&gt;='Personnel Details'!$N$17), IF('Personnel Details'!$P$17="","", 'Personnel Details'!$P$17), IF(AND(NOT('Personnel Details'!$I$17=""), $B53&gt;='Personnel Details'!$I$17), IF('Personnel Details'!$K$17="", "", 'Personnel Details'!$K$17), IF('Personnel Details'!$F$17="", "", 'Personnel Details'!$F$17))))</f>
        <v/>
      </c>
      <c r="IF53" s="79" t="str">
        <f>IF(ID$9="", "", IF(AND(NOT('Personnel Details'!$N$17=""), $B53&gt;='Personnel Details'!$N$17), 'Personnel Details'!$Q$17, IF(AND(NOT('Personnel Details'!$I$17=""), $B53&gt;='Personnel Details'!$I$17), 'Personnel Details'!$L$17, 'Personnel Details'!$G$17)))</f>
        <v/>
      </c>
      <c r="IG53" s="59">
        <f t="shared" si="100"/>
        <v>0</v>
      </c>
      <c r="IH53" s="53"/>
      <c r="IJ53" s="78" t="str">
        <f>IF(IJ$9="", "", IF(AND(NOT('Personnel Details'!$N$18=""), $B53&gt;='Personnel Details'!$N$18), 'Personnel Details'!$O$18, IF(AND(NOT('Personnel Details'!$I$18=""), $B53&gt;='Personnel Details'!$I$18), 'Personnel Details'!$J$18, 'Personnel Details'!$E$18)))</f>
        <v/>
      </c>
      <c r="IK53" s="59" t="str">
        <f>IF(IJ$9="", "", IF(AND(NOT('Personnel Details'!$N$18=""), $B53&gt;='Personnel Details'!$N$18), IF('Personnel Details'!$P$18="","", 'Personnel Details'!$P$18), IF(AND(NOT('Personnel Details'!$I$18=""), $B53&gt;='Personnel Details'!$I$18), IF('Personnel Details'!$K$18="", "", 'Personnel Details'!$K$18), IF('Personnel Details'!$F$18="", "", 'Personnel Details'!$F$18))))</f>
        <v/>
      </c>
      <c r="IL53" s="79" t="str">
        <f>IF(IJ$9="", "", IF(AND(NOT('Personnel Details'!$N$18=""), $B53&gt;='Personnel Details'!$N$18), 'Personnel Details'!$Q$18, IF(AND(NOT('Personnel Details'!$I$18=""), $B53&gt;='Personnel Details'!$I$18), 'Personnel Details'!$L$18, 'Personnel Details'!$G$18)))</f>
        <v/>
      </c>
      <c r="IM53" s="59">
        <f t="shared" si="101"/>
        <v>0</v>
      </c>
      <c r="IN53" s="53"/>
      <c r="IP53" s="78" t="str">
        <f>IF(IP$9="", "", IF(AND(NOT('Personnel Details'!$N$19=""), $B53&gt;='Personnel Details'!$N$19), 'Personnel Details'!$O$19, IF(AND(NOT('Personnel Details'!$I$19=""), $B53&gt;='Personnel Details'!$I$19), 'Personnel Details'!$J$19, 'Personnel Details'!$E$19)))</f>
        <v/>
      </c>
      <c r="IQ53" s="59" t="str">
        <f>IF(IP$9="", "", IF(AND(NOT('Personnel Details'!$N$19=""), $B53&gt;='Personnel Details'!$N$19), IF('Personnel Details'!$P$19="","", 'Personnel Details'!$P$19), IF(AND(NOT('Personnel Details'!$I$19=""), $B53&gt;='Personnel Details'!$I$19), IF('Personnel Details'!$K$19="", "", 'Personnel Details'!$K$19), IF('Personnel Details'!$F$19="", "", 'Personnel Details'!$F$19))))</f>
        <v/>
      </c>
      <c r="IR53" s="79" t="str">
        <f>IF(IP$9="", "", IF(AND(NOT('Personnel Details'!$N$19=""), $B53&gt;='Personnel Details'!$N$19), 'Personnel Details'!$Q$19, IF(AND(NOT('Personnel Details'!$I$19=""), $B53&gt;='Personnel Details'!$I$19), 'Personnel Details'!$L$19, 'Personnel Details'!$G$19)))</f>
        <v/>
      </c>
      <c r="IS53" s="59">
        <f t="shared" si="102"/>
        <v>0</v>
      </c>
      <c r="IT53" s="53"/>
      <c r="IV53" s="78" t="str">
        <f>IF(IV$9="", "", IF(AND(NOT('Personnel Details'!$N$20=""), $B53&gt;='Personnel Details'!$N$20), 'Personnel Details'!$O$20, IF(AND(NOT('Personnel Details'!$I$20=""), $B53&gt;='Personnel Details'!$I$20), 'Personnel Details'!$J$20, 'Personnel Details'!$E$20)))</f>
        <v/>
      </c>
      <c r="IW53" s="59" t="str">
        <f>IF(IV$9="", "", IF(AND(NOT('Personnel Details'!$N$20=""), $B53&gt;='Personnel Details'!$N$20), IF('Personnel Details'!$P$20="","", 'Personnel Details'!$P$20), IF(AND(NOT('Personnel Details'!$I$20=""), $B53&gt;='Personnel Details'!$I$20), IF('Personnel Details'!$K$20="", "", 'Personnel Details'!$K$20), IF('Personnel Details'!$F$20="", "", 'Personnel Details'!$F$20))))</f>
        <v/>
      </c>
      <c r="IX53" s="79" t="str">
        <f>IF(IV$9="", "", IF(AND(NOT('Personnel Details'!$N$20=""), $B53&gt;='Personnel Details'!$N$20), 'Personnel Details'!$Q$20, IF(AND(NOT('Personnel Details'!$I$20=""), $B53&gt;='Personnel Details'!$I$20), 'Personnel Details'!$L$20, 'Personnel Details'!$G$20)))</f>
        <v/>
      </c>
      <c r="IY53" s="59">
        <f t="shared" si="103"/>
        <v>0</v>
      </c>
      <c r="IZ53" s="53"/>
      <c r="JB53" s="78" t="str">
        <f>IF(JB$9="", "", IF(AND(NOT('Personnel Details'!$N$21=""), $B53&gt;='Personnel Details'!$N$21), 'Personnel Details'!$O$21, IF(AND(NOT('Personnel Details'!$I$21=""), $B53&gt;='Personnel Details'!$I$21), 'Personnel Details'!$J$21, 'Personnel Details'!$E$21)))</f>
        <v/>
      </c>
      <c r="JC53" s="59" t="str">
        <f>IF(JB$9="", "", IF(AND(NOT('Personnel Details'!$N$21=""), $B53&gt;='Personnel Details'!$N$21), IF('Personnel Details'!$P$21="","", 'Personnel Details'!$P$21), IF(AND(NOT('Personnel Details'!$I$21=""), $B53&gt;='Personnel Details'!$I$21), IF('Personnel Details'!$K$21="", "", 'Personnel Details'!$K$21), IF('Personnel Details'!$F$21="", "", 'Personnel Details'!$F$21))))</f>
        <v/>
      </c>
      <c r="JD53" s="79" t="str">
        <f>IF(JB$9="", "", IF(AND(NOT('Personnel Details'!$N$21=""), $B53&gt;='Personnel Details'!$N$21), 'Personnel Details'!$Q$21, IF(AND(NOT('Personnel Details'!$I$21=""), $B53&gt;='Personnel Details'!$I$21), 'Personnel Details'!$L$21, 'Personnel Details'!$G$21)))</f>
        <v/>
      </c>
      <c r="JE53" s="59">
        <f t="shared" si="104"/>
        <v>0</v>
      </c>
      <c r="JF53" s="53"/>
      <c r="JH53" s="78" t="str">
        <f>IF(JH$9="", "", IF(AND(NOT('Personnel Details'!$N$22=""), $B53&gt;='Personnel Details'!$N$22), 'Personnel Details'!$O$22, IF(AND(NOT('Personnel Details'!$I$22=""), $B53&gt;='Personnel Details'!$I$22), 'Personnel Details'!$J$22, 'Personnel Details'!$E$22)))</f>
        <v/>
      </c>
      <c r="JI53" s="59" t="str">
        <f>IF(JH$9="", "", IF(AND(NOT('Personnel Details'!$N$22=""), $B53&gt;='Personnel Details'!$N$22), IF('Personnel Details'!$P$22="","", 'Personnel Details'!$P$22), IF(AND(NOT('Personnel Details'!$I$22=""), $B53&gt;='Personnel Details'!$I$22), IF('Personnel Details'!$K$22="", "", 'Personnel Details'!$K$22), IF('Personnel Details'!$F$22="", "", 'Personnel Details'!$F$22))))</f>
        <v/>
      </c>
      <c r="JJ53" s="79" t="str">
        <f>IF(JH$9="", "", IF(AND(NOT('Personnel Details'!$N$22=""), $B53&gt;='Personnel Details'!$N$22), 'Personnel Details'!$Q$22, IF(AND(NOT('Personnel Details'!$I$22=""), $B53&gt;='Personnel Details'!$I$22), 'Personnel Details'!$L$22, 'Personnel Details'!$G$22)))</f>
        <v/>
      </c>
      <c r="JK53" s="59">
        <f t="shared" si="105"/>
        <v>0</v>
      </c>
      <c r="JL53" s="53"/>
      <c r="JN53" s="78" t="str">
        <f>IF(JN$9="", "", IF(AND(NOT('Personnel Details'!$N$23=""), $B53&gt;='Personnel Details'!$N$23), 'Personnel Details'!$O$23, IF(AND(NOT('Personnel Details'!$I$23=""), $B53&gt;='Personnel Details'!$I$23), 'Personnel Details'!$J$23, 'Personnel Details'!$E$23)))</f>
        <v/>
      </c>
      <c r="JO53" s="59" t="str">
        <f>IF(JN$9="", "", IF(AND(NOT('Personnel Details'!$N$23=""), $B53&gt;='Personnel Details'!$N$23), IF('Personnel Details'!$P$23="","", 'Personnel Details'!$P$23), IF(AND(NOT('Personnel Details'!$I$23=""), $B53&gt;='Personnel Details'!$I$23), IF('Personnel Details'!$K$23="", "", 'Personnel Details'!$K$23), IF('Personnel Details'!$F$23="", "", 'Personnel Details'!$F$23))))</f>
        <v/>
      </c>
      <c r="JP53" s="79" t="str">
        <f>IF(JN$9="", "", IF(AND(NOT('Personnel Details'!$N$23=""), $B53&gt;='Personnel Details'!$N$23), 'Personnel Details'!$Q$23, IF(AND(NOT('Personnel Details'!$I$23=""), $B53&gt;='Personnel Details'!$I$23), 'Personnel Details'!$L$23, 'Personnel Details'!$G$23)))</f>
        <v/>
      </c>
      <c r="JQ53" s="59">
        <f t="shared" si="106"/>
        <v>0</v>
      </c>
      <c r="JR53" s="53"/>
      <c r="JT53" s="78" t="str">
        <f>IF(JT$9="", "", IF(AND(NOT('Personnel Details'!$N$24=""), $B53&gt;='Personnel Details'!$N$24), 'Personnel Details'!$O$24, IF(AND(NOT('Personnel Details'!$I$24=""), $B53&gt;='Personnel Details'!$I$24), 'Personnel Details'!$J$24, 'Personnel Details'!$E$24)))</f>
        <v/>
      </c>
      <c r="JU53" s="59" t="str">
        <f>IF(JT$9="", "", IF(AND(NOT('Personnel Details'!$N$24=""), $B53&gt;='Personnel Details'!$N$24), IF('Personnel Details'!$P$24="","", 'Personnel Details'!$P$24), IF(AND(NOT('Personnel Details'!$I$24=""), $B53&gt;='Personnel Details'!$I$24), IF('Personnel Details'!$K$24="", "", 'Personnel Details'!$K$24), IF('Personnel Details'!$F$24="", "", 'Personnel Details'!$F$24))))</f>
        <v/>
      </c>
      <c r="JV53" s="79" t="str">
        <f>IF(JT$9="", "", IF(AND(NOT('Personnel Details'!$N$24=""), $B53&gt;='Personnel Details'!$N$24), 'Personnel Details'!$Q$24, IF(AND(NOT('Personnel Details'!$I$24=""), $B53&gt;='Personnel Details'!$I$24), 'Personnel Details'!$L$24, 'Personnel Details'!$G$24)))</f>
        <v/>
      </c>
      <c r="JW53" s="59">
        <f t="shared" si="107"/>
        <v>0</v>
      </c>
      <c r="JX53" s="53"/>
      <c r="JZ53" s="78" t="str">
        <f>IF(JZ$9="", "", IF(AND(NOT('Personnel Details'!$N$25=""), $B53&gt;='Personnel Details'!$N$25), 'Personnel Details'!$O$25, IF(AND(NOT('Personnel Details'!$I$25=""), $B53&gt;='Personnel Details'!$I$25), 'Personnel Details'!$J$25, 'Personnel Details'!$E$25)))</f>
        <v/>
      </c>
      <c r="KA53" s="59" t="str">
        <f>IF(JZ$9="", "", IF(AND(NOT('Personnel Details'!$N$25=""), $B53&gt;='Personnel Details'!$N$25), IF('Personnel Details'!$P$25="","", 'Personnel Details'!$P$25), IF(AND(NOT('Personnel Details'!$I$25=""), $B53&gt;='Personnel Details'!$I$25), IF('Personnel Details'!$K$25="", "", 'Personnel Details'!$K$25), IF('Personnel Details'!$F$25="", "", 'Personnel Details'!$F$25))))</f>
        <v/>
      </c>
      <c r="KB53" s="79" t="str">
        <f>IF(JZ$9="", "", IF(AND(NOT('Personnel Details'!$N$25=""), $B53&gt;='Personnel Details'!$N$25), 'Personnel Details'!$Q$25, IF(AND(NOT('Personnel Details'!$I$25=""), $B53&gt;='Personnel Details'!$I$25), 'Personnel Details'!$L$25, 'Personnel Details'!$G$25)))</f>
        <v/>
      </c>
      <c r="KC53" s="59">
        <f t="shared" si="108"/>
        <v>0</v>
      </c>
      <c r="KD53" s="53"/>
      <c r="KF53" s="78" t="str">
        <f>IF(KF$9="", "", IF(AND(NOT('Personnel Details'!$N$26=""), $B53&gt;='Personnel Details'!$N$26), 'Personnel Details'!$O$26, IF(AND(NOT('Personnel Details'!$I$26=""), $B53&gt;='Personnel Details'!$I$26), 'Personnel Details'!$J$26, 'Personnel Details'!$E$26)))</f>
        <v/>
      </c>
      <c r="KG53" s="59" t="str">
        <f>IF(KF$9="", "", IF(AND(NOT('Personnel Details'!$N$26=""), $B53&gt;='Personnel Details'!$N$26), IF('Personnel Details'!$P$26="","", 'Personnel Details'!$P$26), IF(AND(NOT('Personnel Details'!$I$26=""), $B53&gt;='Personnel Details'!$I$26), IF('Personnel Details'!$K$26="", "", 'Personnel Details'!$K$26), IF('Personnel Details'!$F$26="", "", 'Personnel Details'!$F$26))))</f>
        <v/>
      </c>
      <c r="KH53" s="79" t="str">
        <f>IF(KF$9="", "", IF(AND(NOT('Personnel Details'!$N$26=""), $B53&gt;='Personnel Details'!$N$26), 'Personnel Details'!$Q$26, IF(AND(NOT('Personnel Details'!$I$26=""), $B53&gt;='Personnel Details'!$I$26), 'Personnel Details'!$L$26, 'Personnel Details'!$G$26)))</f>
        <v/>
      </c>
      <c r="KI53" s="59">
        <f t="shared" si="109"/>
        <v>0</v>
      </c>
      <c r="KJ53" s="53"/>
      <c r="KL53" s="78" t="str">
        <f>IF(KL$9="", "", IF(AND(NOT('Personnel Details'!$N$27=""), $B53&gt;='Personnel Details'!$N$27), 'Personnel Details'!$O$27, IF(AND(NOT('Personnel Details'!$I$27=""), $B53&gt;='Personnel Details'!$I$27), 'Personnel Details'!$J$27, 'Personnel Details'!$E$27)))</f>
        <v/>
      </c>
      <c r="KM53" s="59" t="str">
        <f>IF(KL$9="", "", IF(AND(NOT('Personnel Details'!$N$27=""), $B53&gt;='Personnel Details'!$N$27), IF('Personnel Details'!$P$27="","", 'Personnel Details'!$P$27), IF(AND(NOT('Personnel Details'!$I$27=""), $B53&gt;='Personnel Details'!$I$27), IF('Personnel Details'!$K$27="", "", 'Personnel Details'!$K$27), IF('Personnel Details'!$F$27="", "", 'Personnel Details'!$F$27))))</f>
        <v/>
      </c>
      <c r="KN53" s="79" t="str">
        <f>IF(KL$9="", "", IF(AND(NOT('Personnel Details'!$N$27=""), $B53&gt;='Personnel Details'!$N$27), 'Personnel Details'!$Q$27, IF(AND(NOT('Personnel Details'!$I$27=""), $B53&gt;='Personnel Details'!$I$27), 'Personnel Details'!$L$27, 'Personnel Details'!$G$27)))</f>
        <v/>
      </c>
      <c r="KO53" s="59">
        <f t="shared" si="110"/>
        <v>0</v>
      </c>
      <c r="KP53" s="53"/>
      <c r="KR53" s="78" t="str">
        <f>IF(KR$9="", "", IF(AND(NOT('Personnel Details'!$N$28=""), $B53&gt;='Personnel Details'!$N$28), 'Personnel Details'!$O$28, IF(AND(NOT('Personnel Details'!$I$28=""), $B53&gt;='Personnel Details'!$I$28), 'Personnel Details'!$J$28, 'Personnel Details'!$E$28)))</f>
        <v/>
      </c>
      <c r="KS53" s="59" t="str">
        <f>IF(KR$9="", "", IF(AND(NOT('Personnel Details'!$N$28=""), $B53&gt;='Personnel Details'!$N$28), IF('Personnel Details'!$P$28="","", 'Personnel Details'!$P$28), IF(AND(NOT('Personnel Details'!$I$28=""), $B53&gt;='Personnel Details'!$I$28), IF('Personnel Details'!$K$28="", "", 'Personnel Details'!$K$28), IF('Personnel Details'!$F$28="", "", 'Personnel Details'!$F$28))))</f>
        <v/>
      </c>
      <c r="KT53" s="79" t="str">
        <f>IF(KR$9="", "", IF(AND(NOT('Personnel Details'!$N$28=""), $B53&gt;='Personnel Details'!$N$28), 'Personnel Details'!$Q$28, IF(AND(NOT('Personnel Details'!$I$28=""), $B53&gt;='Personnel Details'!$I$28), 'Personnel Details'!$L$28, 'Personnel Details'!$G$28)))</f>
        <v/>
      </c>
      <c r="KU53" s="59">
        <f t="shared" si="111"/>
        <v>0</v>
      </c>
      <c r="KV53" s="53"/>
      <c r="KX53" s="78" t="str">
        <f>IF(KX$9="", "", IF(AND(NOT('Personnel Details'!$N$29=""), $B53&gt;='Personnel Details'!$N$29), 'Personnel Details'!$O$29, IF(AND(NOT('Personnel Details'!$I$29=""), $B53&gt;='Personnel Details'!$I$29), 'Personnel Details'!$J$29, 'Personnel Details'!$E$29)))</f>
        <v/>
      </c>
      <c r="KY53" s="59" t="str">
        <f>IF(KX$9="", "", IF(AND(NOT('Personnel Details'!$N$29=""), $B53&gt;='Personnel Details'!$N$29), IF('Personnel Details'!$P$29="","", 'Personnel Details'!$P$29), IF(AND(NOT('Personnel Details'!$I$29=""), $B53&gt;='Personnel Details'!$I$29), IF('Personnel Details'!$K$29="", "", 'Personnel Details'!$K$29), IF('Personnel Details'!$F$29="", "", 'Personnel Details'!$F$29))))</f>
        <v/>
      </c>
      <c r="KZ53" s="79" t="str">
        <f>IF(KX$9="", "", IF(AND(NOT('Personnel Details'!$N$29=""), $B53&gt;='Personnel Details'!$N$29), 'Personnel Details'!$Q$29, IF(AND(NOT('Personnel Details'!$I$29=""), $B53&gt;='Personnel Details'!$I$29), 'Personnel Details'!$L$29, 'Personnel Details'!$G$29)))</f>
        <v/>
      </c>
      <c r="LA53" s="59">
        <f t="shared" si="112"/>
        <v>0</v>
      </c>
      <c r="LB53" s="53"/>
      <c r="LD53" s="78" t="str">
        <f>IF(LD$9="", "", IF(AND(NOT('Personnel Details'!$N$30=""), $B53&gt;='Personnel Details'!$N$30), 'Personnel Details'!$O$30, IF(AND(NOT('Personnel Details'!$I$30=""), $B53&gt;='Personnel Details'!$I$30), 'Personnel Details'!$J$30, 'Personnel Details'!$E$30)))</f>
        <v/>
      </c>
      <c r="LE53" s="59" t="str">
        <f>IF(LD$9="", "", IF(AND(NOT('Personnel Details'!$N$30=""), $B53&gt;='Personnel Details'!$N$30), IF('Personnel Details'!$P$30="","", 'Personnel Details'!$P$30), IF(AND(NOT('Personnel Details'!$I$30=""), $B53&gt;='Personnel Details'!$I$30), IF('Personnel Details'!$K$30="", "", 'Personnel Details'!$K$30), IF('Personnel Details'!$F$30="", "", 'Personnel Details'!$F$30))))</f>
        <v/>
      </c>
      <c r="LF53" s="79" t="str">
        <f>IF(LD$9="", "", IF(AND(NOT('Personnel Details'!$N$30=""), $B53&gt;='Personnel Details'!$N$30), 'Personnel Details'!$Q$30, IF(AND(NOT('Personnel Details'!$I$30=""), $B53&gt;='Personnel Details'!$I$30), 'Personnel Details'!$L$30, 'Personnel Details'!$G$30)))</f>
        <v/>
      </c>
      <c r="LG53" s="59">
        <f t="shared" si="113"/>
        <v>0</v>
      </c>
      <c r="LH53" s="53"/>
      <c r="LJ53" s="78" t="str">
        <f>IF(LJ$9="", "", IF(AND(NOT('Personnel Details'!$N$31=""), $B53&gt;='Personnel Details'!$N$31), 'Personnel Details'!$O$31, IF(AND(NOT('Personnel Details'!$I$31=""), $B53&gt;='Personnel Details'!$I$31), 'Personnel Details'!$J$31, 'Personnel Details'!$E$31)))</f>
        <v/>
      </c>
      <c r="LK53" s="59" t="str">
        <f>IF(LJ$9="", "", IF(AND(NOT('Personnel Details'!$N$31=""), $B53&gt;='Personnel Details'!$N$31), IF('Personnel Details'!$P$31="","", 'Personnel Details'!$P$31), IF(AND(NOT('Personnel Details'!$I$31=""), $B53&gt;='Personnel Details'!$I$31), IF('Personnel Details'!$K$31="", "", 'Personnel Details'!$K$31), IF('Personnel Details'!$F$31="", "", 'Personnel Details'!$F$31))))</f>
        <v/>
      </c>
      <c r="LL53" s="79" t="str">
        <f>IF(LJ$9="", "", IF(AND(NOT('Personnel Details'!$N$31=""), $B53&gt;='Personnel Details'!$N$31), 'Personnel Details'!$Q$31, IF(AND(NOT('Personnel Details'!$I$31=""), $B53&gt;='Personnel Details'!$I$31), 'Personnel Details'!$L$31, 'Personnel Details'!$G$31)))</f>
        <v/>
      </c>
      <c r="LM53" s="59">
        <f t="shared" si="114"/>
        <v>0</v>
      </c>
      <c r="LN53" s="53"/>
      <c r="LP53" s="78" t="str">
        <f>IF(LP$9="", "", IF(AND(NOT('Personnel Details'!$N$32=""), $B53&gt;='Personnel Details'!$N$32), 'Personnel Details'!$O$32, IF(AND(NOT('Personnel Details'!$I$32=""), $B53&gt;='Personnel Details'!$I$32), 'Personnel Details'!$J$32, 'Personnel Details'!$E$32)))</f>
        <v/>
      </c>
      <c r="LQ53" s="59" t="str">
        <f>IF(LP$9="", "", IF(AND(NOT('Personnel Details'!$N$32=""), $B53&gt;='Personnel Details'!$N$32), IF('Personnel Details'!$P$32="","", 'Personnel Details'!$P$32), IF(AND(NOT('Personnel Details'!$I$32=""), $B53&gt;='Personnel Details'!$I$32), IF('Personnel Details'!$K$32="", "", 'Personnel Details'!$K$32), IF('Personnel Details'!$F$32="", "", 'Personnel Details'!$F$32))))</f>
        <v/>
      </c>
      <c r="LR53" s="79" t="str">
        <f>IF(LP$9="", "", IF(AND(NOT('Personnel Details'!$N$32=""), $B53&gt;='Personnel Details'!$N$32), 'Personnel Details'!$Q$32, IF(AND(NOT('Personnel Details'!$I$32=""), $B53&gt;='Personnel Details'!$I$32), 'Personnel Details'!$L$32, 'Personnel Details'!$G$32)))</f>
        <v/>
      </c>
      <c r="LS53" s="59">
        <f t="shared" si="115"/>
        <v>0</v>
      </c>
      <c r="LT53" s="53"/>
      <c r="LV53" s="78" t="str">
        <f>IF(LV$9="", "", IF(AND(NOT('Personnel Details'!$N$33=""), $B53&gt;='Personnel Details'!$N$33), 'Personnel Details'!$O$33, IF(AND(NOT('Personnel Details'!$I$33=""), $B53&gt;='Personnel Details'!$I$33), 'Personnel Details'!$J$33, 'Personnel Details'!$E$33)))</f>
        <v/>
      </c>
      <c r="LW53" s="59" t="str">
        <f>IF(LV$9="", "", IF(AND(NOT('Personnel Details'!$N$33=""), $B53&gt;='Personnel Details'!$N$33), IF('Personnel Details'!$P$33="","", 'Personnel Details'!$P$33), IF(AND(NOT('Personnel Details'!$I$33=""), $B53&gt;='Personnel Details'!$I$33), IF('Personnel Details'!$K$33="", "", 'Personnel Details'!$K$33), IF('Personnel Details'!$F$33="", "", 'Personnel Details'!$F$33))))</f>
        <v/>
      </c>
      <c r="LX53" s="79" t="str">
        <f>IF(LV$9="", "", IF(AND(NOT('Personnel Details'!$N$33=""), $B53&gt;='Personnel Details'!$N$33), 'Personnel Details'!$Q$33, IF(AND(NOT('Personnel Details'!$I$33=""), $B53&gt;='Personnel Details'!$I$33), 'Personnel Details'!$L$33, 'Personnel Details'!$G$33)))</f>
        <v/>
      </c>
      <c r="LY53" s="59">
        <f t="shared" si="116"/>
        <v>0</v>
      </c>
      <c r="LZ53" s="53"/>
      <c r="MB53" s="78" t="str">
        <f>IF(MB$9="", "", IF(AND(NOT('Personnel Details'!$N$34=""), $B53&gt;='Personnel Details'!$N$34), 'Personnel Details'!$O$34, IF(AND(NOT('Personnel Details'!$I$34=""), $B53&gt;='Personnel Details'!$I$34), 'Personnel Details'!$J$34, 'Personnel Details'!$E$34)))</f>
        <v/>
      </c>
      <c r="MC53" s="59" t="str">
        <f>IF(MB$9="", "", IF(AND(NOT('Personnel Details'!$N$34=""), $B53&gt;='Personnel Details'!$N$34), IF('Personnel Details'!$P$34="","", 'Personnel Details'!$P$34), IF(AND(NOT('Personnel Details'!$I$34=""), $B53&gt;='Personnel Details'!$I$34), IF('Personnel Details'!$K$34="", "", 'Personnel Details'!$K$34), IF('Personnel Details'!$F$34="", "", 'Personnel Details'!$F$34))))</f>
        <v/>
      </c>
      <c r="MD53" s="79" t="str">
        <f>IF(MB$9="", "", IF(AND(NOT('Personnel Details'!$N$34=""), $B53&gt;='Personnel Details'!$N$34), 'Personnel Details'!$Q$34, IF(AND(NOT('Personnel Details'!$I$34=""), $B53&gt;='Personnel Details'!$I$34), 'Personnel Details'!$L$34, 'Personnel Details'!$G$34)))</f>
        <v/>
      </c>
      <c r="ME53" s="59">
        <f t="shared" si="117"/>
        <v>0</v>
      </c>
      <c r="MF53" s="53"/>
      <c r="MH53" s="78" t="str">
        <f>IF(MH$9="", "", IF(AND(NOT('Personnel Details'!$N$35=""), $B53&gt;='Personnel Details'!$N$35), 'Personnel Details'!$O$35, IF(AND(NOT('Personnel Details'!$I$35=""), $B53&gt;='Personnel Details'!$I$35), 'Personnel Details'!$J$35, 'Personnel Details'!$E$35)))</f>
        <v/>
      </c>
      <c r="MI53" s="59" t="str">
        <f>IF(MH$9="", "", IF(AND(NOT('Personnel Details'!$N$35=""), $B53&gt;='Personnel Details'!$N$35), IF('Personnel Details'!$P$35="","", 'Personnel Details'!$P$35), IF(AND(NOT('Personnel Details'!$I$35=""), $B53&gt;='Personnel Details'!$I$35), IF('Personnel Details'!$K$35="", "", 'Personnel Details'!$K$35), IF('Personnel Details'!$F$35="", "", 'Personnel Details'!$F$35))))</f>
        <v/>
      </c>
      <c r="MJ53" s="79" t="str">
        <f>IF(MH$9="", "", IF(AND(NOT('Personnel Details'!$N$35=""), $B53&gt;='Personnel Details'!$N$35), 'Personnel Details'!$Q$35, IF(AND(NOT('Personnel Details'!$I$35=""), $B53&gt;='Personnel Details'!$I$35), 'Personnel Details'!$L$35, 'Personnel Details'!$G$35)))</f>
        <v/>
      </c>
      <c r="MK53" s="59">
        <f t="shared" si="118"/>
        <v>0</v>
      </c>
      <c r="ML53" s="53"/>
      <c r="MN53" s="78" t="str">
        <f>IF(MN$9="", "", IF(AND(NOT('Personnel Details'!$N$36=""), $B53&gt;='Personnel Details'!$N$36), 'Personnel Details'!$O$36, IF(AND(NOT('Personnel Details'!$I$36=""), $B53&gt;='Personnel Details'!$I$36), 'Personnel Details'!$J$36, 'Personnel Details'!$E$36)))</f>
        <v/>
      </c>
      <c r="MO53" s="59" t="str">
        <f>IF(MN$9="", "", IF(AND(NOT('Personnel Details'!$N$36=""), $B53&gt;='Personnel Details'!$N$36), IF('Personnel Details'!$P$36="","", 'Personnel Details'!$P$36), IF(AND(NOT('Personnel Details'!$I$36=""), $B53&gt;='Personnel Details'!$I$36), IF('Personnel Details'!$K$36="", "", 'Personnel Details'!$K$36), IF('Personnel Details'!$F$36="", "", 'Personnel Details'!$F$36))))</f>
        <v/>
      </c>
      <c r="MP53" s="79" t="str">
        <f>IF(MN$9="", "", IF(AND(NOT('Personnel Details'!$N$36=""), $B53&gt;='Personnel Details'!$N$36), 'Personnel Details'!$Q$36, IF(AND(NOT('Personnel Details'!$I$36=""), $B53&gt;='Personnel Details'!$I$36), 'Personnel Details'!$L$36, 'Personnel Details'!$G$36)))</f>
        <v/>
      </c>
      <c r="MQ53" s="59">
        <f t="shared" si="119"/>
        <v>0</v>
      </c>
      <c r="MR53" s="53"/>
      <c r="MT53" s="78" t="str">
        <f>IF(MT$9="", "", IF(AND(NOT('Personnel Details'!$N$37=""), $B53&gt;='Personnel Details'!$N$37), 'Personnel Details'!$O$37, IF(AND(NOT('Personnel Details'!$I$37=""), $B53&gt;='Personnel Details'!$I$37), 'Personnel Details'!$J$37, 'Personnel Details'!$E$37)))</f>
        <v/>
      </c>
      <c r="MU53" s="59" t="str">
        <f>IF(MT$9="", "", IF(AND(NOT('Personnel Details'!$N$37=""), $B53&gt;='Personnel Details'!$N$37), IF('Personnel Details'!$P$37="","", 'Personnel Details'!$P$37), IF(AND(NOT('Personnel Details'!$I$37=""), $B53&gt;='Personnel Details'!$I$37), IF('Personnel Details'!$K$37="", "", 'Personnel Details'!$K$37), IF('Personnel Details'!$F$37="", "", 'Personnel Details'!$F$37))))</f>
        <v/>
      </c>
      <c r="MV53" s="79" t="str">
        <f>IF(MT$9="", "", IF(AND(NOT('Personnel Details'!$N$37=""), $B53&gt;='Personnel Details'!$N$37), 'Personnel Details'!$Q$37, IF(AND(NOT('Personnel Details'!$I$37=""), $B53&gt;='Personnel Details'!$I$37), 'Personnel Details'!$L$37, 'Personnel Details'!$G$37)))</f>
        <v/>
      </c>
      <c r="MW53" s="59">
        <f t="shared" si="120"/>
        <v>0</v>
      </c>
      <c r="MX53" s="53"/>
      <c r="MZ53" s="78" t="str">
        <f>IF(MZ$9="", "", IF(AND(NOT('Personnel Details'!$N$38=""), $B53&gt;='Personnel Details'!$N$38), 'Personnel Details'!$O$38, IF(AND(NOT('Personnel Details'!$I$38=""), $B53&gt;='Personnel Details'!$I$38), 'Personnel Details'!$J$38, 'Personnel Details'!$E$38)))</f>
        <v/>
      </c>
      <c r="NA53" s="59" t="str">
        <f>IF(MZ$9="", "", IF(AND(NOT('Personnel Details'!$N$38=""), $B53&gt;='Personnel Details'!$N$38), IF('Personnel Details'!$P$38="","", 'Personnel Details'!$P$38), IF(AND(NOT('Personnel Details'!$I$38=""), $B53&gt;='Personnel Details'!$I$38), IF('Personnel Details'!$K$38="", "", 'Personnel Details'!$K$38), IF('Personnel Details'!$F$38="", "", 'Personnel Details'!$F$38))))</f>
        <v/>
      </c>
      <c r="NB53" s="79" t="str">
        <f>IF(MZ$9="", "", IF(AND(NOT('Personnel Details'!$N$38=""), $B53&gt;='Personnel Details'!$N$38), 'Personnel Details'!$Q$38, IF(AND(NOT('Personnel Details'!$I$38=""), $B53&gt;='Personnel Details'!$I$38), 'Personnel Details'!$L$38, 'Personnel Details'!$G$38)))</f>
        <v/>
      </c>
      <c r="NC53" s="59">
        <f t="shared" si="121"/>
        <v>0</v>
      </c>
      <c r="ND53" s="53"/>
      <c r="NF53" s="78" t="str">
        <f>IF(NF$9="", "", IF(AND(NOT('Personnel Details'!$N$39=""), $B53&gt;='Personnel Details'!$N$39), 'Personnel Details'!$O$39, IF(AND(NOT('Personnel Details'!$I$39=""), $B53&gt;='Personnel Details'!$I$39), 'Personnel Details'!$J$39, 'Personnel Details'!$E$39)))</f>
        <v/>
      </c>
      <c r="NG53" s="59" t="str">
        <f>IF(NF$9="", "", IF(AND(NOT('Personnel Details'!$N$39=""), $B53&gt;='Personnel Details'!$N$39), IF('Personnel Details'!$P$39="","", 'Personnel Details'!$P$39), IF(AND(NOT('Personnel Details'!$I$39=""), $B53&gt;='Personnel Details'!$I$39), IF('Personnel Details'!$K$39="", "", 'Personnel Details'!$K$39), IF('Personnel Details'!$F$39="", "", 'Personnel Details'!$F$39))))</f>
        <v/>
      </c>
      <c r="NH53" s="79" t="str">
        <f>IF(NF$9="", "", IF(AND(NOT('Personnel Details'!$N$39=""), $B53&gt;='Personnel Details'!$N$39), 'Personnel Details'!$Q$39, IF(AND(NOT('Personnel Details'!$I$39=""), $B53&gt;='Personnel Details'!$I$39), 'Personnel Details'!$L$39, 'Personnel Details'!$G$39)))</f>
        <v/>
      </c>
      <c r="NI53" s="59">
        <f t="shared" si="122"/>
        <v>0</v>
      </c>
      <c r="NJ53" s="53"/>
      <c r="NL53" s="78" t="str">
        <f>IF(NL$9="", "", IF(AND(NOT('Personnel Details'!$N$40=""), $B53&gt;='Personnel Details'!$N$40), 'Personnel Details'!$O$40, IF(AND(NOT('Personnel Details'!$I$40=""), $B53&gt;='Personnel Details'!$I$40), 'Personnel Details'!$J$40, 'Personnel Details'!$E$40)))</f>
        <v/>
      </c>
      <c r="NM53" s="59" t="str">
        <f>IF(NL$9="", "", IF(AND(NOT('Personnel Details'!$N$40=""), $B53&gt;='Personnel Details'!$N$40), IF('Personnel Details'!$P$40="","", 'Personnel Details'!$P$40), IF(AND(NOT('Personnel Details'!$I$40=""), $B53&gt;='Personnel Details'!$I$40), IF('Personnel Details'!$K$40="", "", 'Personnel Details'!$K$40), IF('Personnel Details'!$F$40="", "", 'Personnel Details'!$F$40))))</f>
        <v/>
      </c>
      <c r="NN53" s="79" t="str">
        <f>IF(NL$9="", "", IF(AND(NOT('Personnel Details'!$N$40=""), $B53&gt;='Personnel Details'!$N$40), 'Personnel Details'!$Q$40, IF(AND(NOT('Personnel Details'!$I$40=""), $B53&gt;='Personnel Details'!$I$40), 'Personnel Details'!$L$40, 'Personnel Details'!$G$40)))</f>
        <v/>
      </c>
      <c r="NO53" s="59">
        <f t="shared" si="123"/>
        <v>0</v>
      </c>
      <c r="NP53" s="53"/>
    </row>
    <row r="54" spans="1:380" x14ac:dyDescent="0.25">
      <c r="A54" s="32"/>
      <c r="B54" s="113">
        <f>IFERROR(IF(B53+1&gt;'Personnel Details'!$U$5, "", B53+1), "")</f>
        <v>43874</v>
      </c>
      <c r="C54" s="32"/>
      <c r="D54" s="120"/>
      <c r="E54" s="13" t="str">
        <f t="shared" si="2"/>
        <v/>
      </c>
      <c r="F54" s="13" t="str">
        <f t="shared" si="33"/>
        <v/>
      </c>
      <c r="G54" s="56" t="str">
        <f t="shared" si="124"/>
        <v/>
      </c>
      <c r="H54" s="16" t="str">
        <f t="shared" si="34"/>
        <v/>
      </c>
      <c r="I54" s="32"/>
      <c r="J54" s="120"/>
      <c r="K54" s="62" t="str">
        <f t="shared" si="3"/>
        <v/>
      </c>
      <c r="L54" s="62" t="str">
        <f t="shared" si="35"/>
        <v/>
      </c>
      <c r="M54" s="65" t="str">
        <f t="shared" si="125"/>
        <v/>
      </c>
      <c r="N54" s="68" t="str">
        <f t="shared" si="36"/>
        <v/>
      </c>
      <c r="O54" s="32"/>
      <c r="P54" s="120"/>
      <c r="Q54" s="62" t="str">
        <f t="shared" si="4"/>
        <v/>
      </c>
      <c r="R54" s="62" t="str">
        <f t="shared" si="37"/>
        <v/>
      </c>
      <c r="S54" s="65" t="str">
        <f t="shared" si="126"/>
        <v/>
      </c>
      <c r="T54" s="68" t="str">
        <f t="shared" si="38"/>
        <v/>
      </c>
      <c r="U54" s="32"/>
      <c r="V54" s="120"/>
      <c r="W54" s="62" t="str">
        <f t="shared" si="5"/>
        <v/>
      </c>
      <c r="X54" s="62" t="str">
        <f t="shared" si="39"/>
        <v/>
      </c>
      <c r="Y54" s="65" t="str">
        <f t="shared" si="127"/>
        <v/>
      </c>
      <c r="Z54" s="68" t="str">
        <f t="shared" si="40"/>
        <v/>
      </c>
      <c r="AA54" s="32"/>
      <c r="AB54" s="120"/>
      <c r="AC54" s="62" t="str">
        <f t="shared" si="6"/>
        <v/>
      </c>
      <c r="AD54" s="62" t="str">
        <f t="shared" si="41"/>
        <v/>
      </c>
      <c r="AE54" s="65" t="str">
        <f t="shared" si="128"/>
        <v/>
      </c>
      <c r="AF54" s="68" t="str">
        <f t="shared" si="42"/>
        <v/>
      </c>
      <c r="AG54" s="32"/>
      <c r="AH54" s="120"/>
      <c r="AI54" s="62" t="str">
        <f t="shared" si="7"/>
        <v/>
      </c>
      <c r="AJ54" s="62" t="str">
        <f t="shared" si="43"/>
        <v/>
      </c>
      <c r="AK54" s="65" t="str">
        <f t="shared" si="129"/>
        <v/>
      </c>
      <c r="AL54" s="68" t="str">
        <f t="shared" si="44"/>
        <v/>
      </c>
      <c r="AM54" s="32"/>
      <c r="AN54" s="120"/>
      <c r="AO54" s="62" t="str">
        <f t="shared" si="8"/>
        <v/>
      </c>
      <c r="AP54" s="62" t="str">
        <f t="shared" si="45"/>
        <v/>
      </c>
      <c r="AQ54" s="65" t="str">
        <f t="shared" si="130"/>
        <v/>
      </c>
      <c r="AR54" s="68" t="str">
        <f t="shared" si="46"/>
        <v/>
      </c>
      <c r="AS54" s="32"/>
      <c r="AT54" s="120"/>
      <c r="AU54" s="62" t="str">
        <f t="shared" si="9"/>
        <v/>
      </c>
      <c r="AV54" s="62" t="str">
        <f t="shared" si="47"/>
        <v/>
      </c>
      <c r="AW54" s="65" t="str">
        <f t="shared" si="131"/>
        <v/>
      </c>
      <c r="AX54" s="68" t="str">
        <f t="shared" si="48"/>
        <v/>
      </c>
      <c r="AY54" s="32"/>
      <c r="AZ54" s="120"/>
      <c r="BA54" s="62" t="str">
        <f t="shared" si="10"/>
        <v/>
      </c>
      <c r="BB54" s="62" t="str">
        <f t="shared" si="49"/>
        <v/>
      </c>
      <c r="BC54" s="65" t="str">
        <f t="shared" si="132"/>
        <v/>
      </c>
      <c r="BD54" s="68" t="str">
        <f t="shared" si="50"/>
        <v/>
      </c>
      <c r="BE54" s="32"/>
      <c r="BF54" s="120"/>
      <c r="BG54" s="62" t="str">
        <f t="shared" si="11"/>
        <v/>
      </c>
      <c r="BH54" s="62" t="str">
        <f t="shared" si="51"/>
        <v/>
      </c>
      <c r="BI54" s="65" t="str">
        <f t="shared" si="133"/>
        <v/>
      </c>
      <c r="BJ54" s="68" t="str">
        <f t="shared" si="52"/>
        <v/>
      </c>
      <c r="BK54" s="32"/>
      <c r="BL54" s="120"/>
      <c r="BM54" s="62" t="str">
        <f t="shared" si="12"/>
        <v/>
      </c>
      <c r="BN54" s="62" t="str">
        <f t="shared" si="53"/>
        <v/>
      </c>
      <c r="BO54" s="65" t="str">
        <f t="shared" si="134"/>
        <v/>
      </c>
      <c r="BP54" s="68" t="str">
        <f t="shared" si="54"/>
        <v/>
      </c>
      <c r="BQ54" s="32"/>
      <c r="BR54" s="120"/>
      <c r="BS54" s="62" t="str">
        <f t="shared" si="13"/>
        <v/>
      </c>
      <c r="BT54" s="62" t="str">
        <f t="shared" si="55"/>
        <v/>
      </c>
      <c r="BU54" s="65" t="str">
        <f t="shared" si="135"/>
        <v/>
      </c>
      <c r="BV54" s="68" t="str">
        <f t="shared" si="56"/>
        <v/>
      </c>
      <c r="BW54" s="32"/>
      <c r="BX54" s="120"/>
      <c r="BY54" s="62" t="str">
        <f t="shared" si="14"/>
        <v/>
      </c>
      <c r="BZ54" s="62" t="str">
        <f t="shared" si="57"/>
        <v/>
      </c>
      <c r="CA54" s="65" t="str">
        <f t="shared" si="136"/>
        <v/>
      </c>
      <c r="CB54" s="68" t="str">
        <f t="shared" si="58"/>
        <v/>
      </c>
      <c r="CC54" s="32"/>
      <c r="CD54" s="120"/>
      <c r="CE54" s="62" t="str">
        <f t="shared" si="15"/>
        <v/>
      </c>
      <c r="CF54" s="62" t="str">
        <f t="shared" si="59"/>
        <v/>
      </c>
      <c r="CG54" s="65" t="str">
        <f t="shared" si="137"/>
        <v/>
      </c>
      <c r="CH54" s="68" t="str">
        <f t="shared" si="60"/>
        <v/>
      </c>
      <c r="CI54" s="32"/>
      <c r="CJ54" s="120"/>
      <c r="CK54" s="62" t="str">
        <f t="shared" si="16"/>
        <v/>
      </c>
      <c r="CL54" s="62" t="str">
        <f t="shared" si="61"/>
        <v/>
      </c>
      <c r="CM54" s="65" t="str">
        <f t="shared" si="138"/>
        <v/>
      </c>
      <c r="CN54" s="68" t="str">
        <f t="shared" si="62"/>
        <v/>
      </c>
      <c r="CO54" s="32"/>
      <c r="CP54" s="120"/>
      <c r="CQ54" s="62" t="str">
        <f t="shared" si="17"/>
        <v/>
      </c>
      <c r="CR54" s="62" t="str">
        <f t="shared" si="63"/>
        <v/>
      </c>
      <c r="CS54" s="65" t="str">
        <f t="shared" si="139"/>
        <v/>
      </c>
      <c r="CT54" s="68" t="str">
        <f t="shared" si="64"/>
        <v/>
      </c>
      <c r="CU54" s="32"/>
      <c r="CV54" s="120"/>
      <c r="CW54" s="62" t="str">
        <f t="shared" si="18"/>
        <v/>
      </c>
      <c r="CX54" s="62" t="str">
        <f t="shared" si="65"/>
        <v/>
      </c>
      <c r="CY54" s="65" t="str">
        <f t="shared" si="140"/>
        <v/>
      </c>
      <c r="CZ54" s="68" t="str">
        <f t="shared" si="66"/>
        <v/>
      </c>
      <c r="DA54" s="32"/>
      <c r="DB54" s="120"/>
      <c r="DC54" s="62" t="str">
        <f t="shared" si="19"/>
        <v/>
      </c>
      <c r="DD54" s="62" t="str">
        <f t="shared" si="67"/>
        <v/>
      </c>
      <c r="DE54" s="65" t="str">
        <f t="shared" si="141"/>
        <v/>
      </c>
      <c r="DF54" s="68" t="str">
        <f t="shared" si="68"/>
        <v/>
      </c>
      <c r="DG54" s="32"/>
      <c r="DH54" s="120"/>
      <c r="DI54" s="62" t="str">
        <f t="shared" si="20"/>
        <v/>
      </c>
      <c r="DJ54" s="62" t="str">
        <f t="shared" si="69"/>
        <v/>
      </c>
      <c r="DK54" s="65" t="str">
        <f t="shared" si="142"/>
        <v/>
      </c>
      <c r="DL54" s="68" t="str">
        <f t="shared" si="70"/>
        <v/>
      </c>
      <c r="DM54" s="32"/>
      <c r="DN54" s="120"/>
      <c r="DO54" s="62" t="str">
        <f t="shared" si="21"/>
        <v/>
      </c>
      <c r="DP54" s="62" t="str">
        <f t="shared" si="71"/>
        <v/>
      </c>
      <c r="DQ54" s="65" t="str">
        <f t="shared" si="143"/>
        <v/>
      </c>
      <c r="DR54" s="68" t="str">
        <f t="shared" si="72"/>
        <v/>
      </c>
      <c r="DS54" s="32"/>
      <c r="DT54" s="120"/>
      <c r="DU54" s="62" t="str">
        <f t="shared" si="22"/>
        <v/>
      </c>
      <c r="DV54" s="62" t="str">
        <f t="shared" si="73"/>
        <v/>
      </c>
      <c r="DW54" s="65" t="str">
        <f t="shared" si="144"/>
        <v/>
      </c>
      <c r="DX54" s="68" t="str">
        <f t="shared" si="74"/>
        <v/>
      </c>
      <c r="DY54" s="32"/>
      <c r="DZ54" s="120"/>
      <c r="EA54" s="62" t="str">
        <f t="shared" si="23"/>
        <v/>
      </c>
      <c r="EB54" s="62" t="str">
        <f t="shared" si="75"/>
        <v/>
      </c>
      <c r="EC54" s="65" t="str">
        <f t="shared" si="145"/>
        <v/>
      </c>
      <c r="ED54" s="68" t="str">
        <f t="shared" si="76"/>
        <v/>
      </c>
      <c r="EE54" s="32"/>
      <c r="EF54" s="120"/>
      <c r="EG54" s="62" t="str">
        <f t="shared" si="24"/>
        <v/>
      </c>
      <c r="EH54" s="62" t="str">
        <f t="shared" si="77"/>
        <v/>
      </c>
      <c r="EI54" s="65" t="str">
        <f t="shared" si="146"/>
        <v/>
      </c>
      <c r="EJ54" s="68" t="str">
        <f t="shared" si="78"/>
        <v/>
      </c>
      <c r="EK54" s="32"/>
      <c r="EL54" s="120"/>
      <c r="EM54" s="62" t="str">
        <f t="shared" si="25"/>
        <v/>
      </c>
      <c r="EN54" s="62" t="str">
        <f t="shared" si="79"/>
        <v/>
      </c>
      <c r="EO54" s="65" t="str">
        <f t="shared" si="147"/>
        <v/>
      </c>
      <c r="EP54" s="68" t="str">
        <f t="shared" si="80"/>
        <v/>
      </c>
      <c r="EQ54" s="32"/>
      <c r="ER54" s="120"/>
      <c r="ES54" s="62" t="str">
        <f t="shared" si="26"/>
        <v/>
      </c>
      <c r="ET54" s="62" t="str">
        <f t="shared" si="81"/>
        <v/>
      </c>
      <c r="EU54" s="65" t="str">
        <f t="shared" si="148"/>
        <v/>
      </c>
      <c r="EV54" s="68" t="str">
        <f t="shared" si="82"/>
        <v/>
      </c>
      <c r="EW54" s="32"/>
      <c r="EX54" s="120"/>
      <c r="EY54" s="62" t="str">
        <f t="shared" si="27"/>
        <v/>
      </c>
      <c r="EZ54" s="62" t="str">
        <f t="shared" si="83"/>
        <v/>
      </c>
      <c r="FA54" s="65" t="str">
        <f t="shared" si="149"/>
        <v/>
      </c>
      <c r="FB54" s="68" t="str">
        <f t="shared" si="84"/>
        <v/>
      </c>
      <c r="FC54" s="32"/>
      <c r="FD54" s="120"/>
      <c r="FE54" s="62" t="str">
        <f t="shared" si="28"/>
        <v/>
      </c>
      <c r="FF54" s="62" t="str">
        <f t="shared" si="85"/>
        <v/>
      </c>
      <c r="FG54" s="65" t="str">
        <f t="shared" si="150"/>
        <v/>
      </c>
      <c r="FH54" s="68" t="str">
        <f t="shared" si="86"/>
        <v/>
      </c>
      <c r="FI54" s="32"/>
      <c r="FJ54" s="120"/>
      <c r="FK54" s="62" t="str">
        <f t="shared" si="29"/>
        <v/>
      </c>
      <c r="FL54" s="62" t="str">
        <f t="shared" si="87"/>
        <v/>
      </c>
      <c r="FM54" s="65" t="str">
        <f t="shared" si="151"/>
        <v/>
      </c>
      <c r="FN54" s="68" t="str">
        <f t="shared" si="88"/>
        <v/>
      </c>
      <c r="FO54" s="32"/>
      <c r="FP54" s="120"/>
      <c r="FQ54" s="62" t="str">
        <f t="shared" si="30"/>
        <v/>
      </c>
      <c r="FR54" s="62" t="str">
        <f t="shared" si="89"/>
        <v/>
      </c>
      <c r="FS54" s="65" t="str">
        <f t="shared" si="152"/>
        <v/>
      </c>
      <c r="FT54" s="68" t="str">
        <f t="shared" si="90"/>
        <v/>
      </c>
      <c r="FU54" s="32"/>
      <c r="FV54" s="120"/>
      <c r="FW54" s="62" t="str">
        <f t="shared" si="31"/>
        <v/>
      </c>
      <c r="FX54" s="62" t="str">
        <f t="shared" si="91"/>
        <v/>
      </c>
      <c r="FY54" s="65" t="str">
        <f t="shared" si="153"/>
        <v/>
      </c>
      <c r="FZ54" s="68" t="str">
        <f t="shared" si="92"/>
        <v/>
      </c>
      <c r="GA54" s="32"/>
      <c r="GC54" s="7" t="str">
        <f t="shared" si="93"/>
        <v>Feb 2020</v>
      </c>
      <c r="GD54" s="7" t="str">
        <f t="shared" ca="1" si="32"/>
        <v/>
      </c>
      <c r="GT54" s="71">
        <f>IF(GT$9="", "", IF(AND(NOT('Personnel Details'!$N$11=""), $B54&gt;='Personnel Details'!$N$11), 'Personnel Details'!$O$11, IF(AND(NOT('Personnel Details'!$I$11=""), $B54&gt;='Personnel Details'!$I$11), 'Personnel Details'!$J$11, 'Personnel Details'!$E$11)))</f>
        <v>0.8</v>
      </c>
      <c r="GU54" s="59" t="str">
        <f>IF(GT$9="", "", IF(AND(NOT('Personnel Details'!$N$11=""), $B54&gt;='Personnel Details'!$N$11), IF('Personnel Details'!$P$11="","", 'Personnel Details'!$P$11), IF(AND(NOT('Personnel Details'!$I$11=""), $B54&gt;='Personnel Details'!$I$11), IF('Personnel Details'!$K$11="", "", 'Personnel Details'!$K$11), IF('Personnel Details'!$F$11="", "", 'Personnel Details'!$F$11))))</f>
        <v/>
      </c>
      <c r="GV54" s="74">
        <f>IF(GT$9="", "", IF(AND(NOT('Personnel Details'!$N$11=""), $B54&gt;='Personnel Details'!$N$11), 'Personnel Details'!$Q$11, IF(AND(NOT('Personnel Details'!$I$11=""), $B54&gt;='Personnel Details'!$I$11), 'Personnel Details'!$L$11, 'Personnel Details'!$G$11)))</f>
        <v>0</v>
      </c>
      <c r="GW54" s="59">
        <f t="shared" si="94"/>
        <v>0</v>
      </c>
      <c r="GX54" s="53"/>
      <c r="GZ54" s="78">
        <f>IF(GZ$9="", "", IF(AND(NOT('Personnel Details'!$N$12=""), $B54&gt;='Personnel Details'!$N$12), 'Personnel Details'!$O$12, IF(AND(NOT('Personnel Details'!$I$12=""), $B54&gt;='Personnel Details'!$I$12), 'Personnel Details'!$J$12, 'Personnel Details'!$E$12)))</f>
        <v>0.8</v>
      </c>
      <c r="HA54" s="59" t="str">
        <f>IF(GZ$9="", "", IF(AND(NOT('Personnel Details'!$N$12=""), $B54&gt;='Personnel Details'!$N$12), IF('Personnel Details'!$P$12="","", 'Personnel Details'!$P$12), IF(AND(NOT('Personnel Details'!$I$12=""), $B54&gt;='Personnel Details'!$I$12), IF('Personnel Details'!$K$12="", "", 'Personnel Details'!$K$12), IF('Personnel Details'!$F$12="", "", 'Personnel Details'!$F$12))))</f>
        <v/>
      </c>
      <c r="HB54" s="79">
        <f>IF(GZ$9="", "", IF(AND(NOT('Personnel Details'!$N$12=""), $B54&gt;='Personnel Details'!$N$12), 'Personnel Details'!$Q$12, IF(AND(NOT('Personnel Details'!$I$12=""), $B54&gt;='Personnel Details'!$I$12), 'Personnel Details'!$L$12, 'Personnel Details'!$G$12)))</f>
        <v>0</v>
      </c>
      <c r="HC54" s="59">
        <f t="shared" si="95"/>
        <v>0</v>
      </c>
      <c r="HD54" s="53"/>
      <c r="HF54" s="78">
        <f>IF(HF$9="", "", IF(AND(NOT('Personnel Details'!$N$13=""), $B54&gt;='Personnel Details'!$N$13), 'Personnel Details'!$O$13, IF(AND(NOT('Personnel Details'!$I$13=""), $B54&gt;='Personnel Details'!$I$13), 'Personnel Details'!$J$13, 'Personnel Details'!$E$13)))</f>
        <v>0.8</v>
      </c>
      <c r="HG54" s="59" t="str">
        <f>IF(HF$9="", "", IF(AND(NOT('Personnel Details'!$N$13=""), $B54&gt;='Personnel Details'!$N$13), IF('Personnel Details'!$P$13="","", 'Personnel Details'!$P$13), IF(AND(NOT('Personnel Details'!$I$13=""), $B54&gt;='Personnel Details'!$I$13), IF('Personnel Details'!$K$13="", "", 'Personnel Details'!$K$13), IF('Personnel Details'!$F$13="", "", 'Personnel Details'!$F$13))))</f>
        <v/>
      </c>
      <c r="HH54" s="79">
        <f>IF(HF$9="", "", IF(AND(NOT('Personnel Details'!$N$13=""), $B54&gt;='Personnel Details'!$N$13), 'Personnel Details'!$Q$13, IF(AND(NOT('Personnel Details'!$I$13=""), $B54&gt;='Personnel Details'!$I$13), 'Personnel Details'!$L$13, 'Personnel Details'!$G$13)))</f>
        <v>0</v>
      </c>
      <c r="HI54" s="59">
        <f t="shared" si="96"/>
        <v>0</v>
      </c>
      <c r="HJ54" s="53"/>
      <c r="HL54" s="78">
        <f>IF(HL$9="", "", IF(AND(NOT('Personnel Details'!$N$14=""), $B54&gt;='Personnel Details'!$N$14), 'Personnel Details'!$O$14, IF(AND(NOT('Personnel Details'!$I$14=""), $B54&gt;='Personnel Details'!$I$14), 'Personnel Details'!$J$14, 'Personnel Details'!$E$14)))</f>
        <v>0.8</v>
      </c>
      <c r="HM54" s="59">
        <f>IF(HL$9="", "", IF(AND(NOT('Personnel Details'!$N$14=""), $B54&gt;='Personnel Details'!$N$14), IF('Personnel Details'!$P$14="","", 'Personnel Details'!$P$14), IF(AND(NOT('Personnel Details'!$I$14=""), $B54&gt;='Personnel Details'!$I$14), IF('Personnel Details'!$K$14="", "", 'Personnel Details'!$K$14), IF('Personnel Details'!$F$14="", "", 'Personnel Details'!$F$14))))</f>
        <v>2000</v>
      </c>
      <c r="HN54" s="79">
        <f>IF(HL$9="", "", IF(AND(NOT('Personnel Details'!$N$14=""), $B54&gt;='Personnel Details'!$N$14), 'Personnel Details'!$Q$14, IF(AND(NOT('Personnel Details'!$I$14=""), $B54&gt;='Personnel Details'!$I$14), 'Personnel Details'!$L$14, 'Personnel Details'!$G$14)))</f>
        <v>0.85</v>
      </c>
      <c r="HO54" s="59">
        <f t="shared" si="97"/>
        <v>0</v>
      </c>
      <c r="HP54" s="53"/>
      <c r="HR54" s="78" t="str">
        <f>IF(HR$9="", "", IF(AND(NOT('Personnel Details'!$N$15=""), $B54&gt;='Personnel Details'!$N$15), 'Personnel Details'!$O$15, IF(AND(NOT('Personnel Details'!$I$15=""), $B54&gt;='Personnel Details'!$I$15), 'Personnel Details'!$J$15, 'Personnel Details'!$E$15)))</f>
        <v/>
      </c>
      <c r="HS54" s="59" t="str">
        <f>IF(HR$9="", "", IF(AND(NOT('Personnel Details'!$N$15=""), $B54&gt;='Personnel Details'!$N$15), IF('Personnel Details'!$P$15="","", 'Personnel Details'!$P$15), IF(AND(NOT('Personnel Details'!$I$15=""), $B54&gt;='Personnel Details'!$I$15), IF('Personnel Details'!$K$15="", "", 'Personnel Details'!$K$15), IF('Personnel Details'!$F$15="", "", 'Personnel Details'!$F$15))))</f>
        <v/>
      </c>
      <c r="HT54" s="79" t="str">
        <f>IF(HR$9="", "", IF(AND(NOT('Personnel Details'!$N$15=""), $B54&gt;='Personnel Details'!$N$15), 'Personnel Details'!$Q$15, IF(AND(NOT('Personnel Details'!$I$15=""), $B54&gt;='Personnel Details'!$I$15), 'Personnel Details'!$L$15, 'Personnel Details'!$G$15)))</f>
        <v/>
      </c>
      <c r="HU54" s="59">
        <f t="shared" si="98"/>
        <v>0</v>
      </c>
      <c r="HV54" s="53"/>
      <c r="HX54" s="78" t="str">
        <f>IF(HX$9="", "", IF(AND(NOT('Personnel Details'!$N$16=""), $B54&gt;='Personnel Details'!$N$16), 'Personnel Details'!$O$16, IF(AND(NOT('Personnel Details'!$I$16=""), $B54&gt;='Personnel Details'!$I$16), 'Personnel Details'!$J$16, 'Personnel Details'!$E$16)))</f>
        <v/>
      </c>
      <c r="HY54" s="59" t="str">
        <f>IF(HX$9="", "", IF(AND(NOT('Personnel Details'!$N$16=""), $B54&gt;='Personnel Details'!$N$16), IF('Personnel Details'!$P$16="","", 'Personnel Details'!$P$16), IF(AND(NOT('Personnel Details'!$I$16=""), $B54&gt;='Personnel Details'!$I$16), IF('Personnel Details'!$K$16="", "", 'Personnel Details'!$K$16), IF('Personnel Details'!$F$16="", "", 'Personnel Details'!$F$16))))</f>
        <v/>
      </c>
      <c r="HZ54" s="79" t="str">
        <f>IF(HX$9="", "", IF(AND(NOT('Personnel Details'!$N$16=""), $B54&gt;='Personnel Details'!$N$16), 'Personnel Details'!$Q$16, IF(AND(NOT('Personnel Details'!$I$16=""), $B54&gt;='Personnel Details'!$I$16), 'Personnel Details'!$L$16, 'Personnel Details'!$G$16)))</f>
        <v/>
      </c>
      <c r="IA54" s="59">
        <f t="shared" si="99"/>
        <v>0</v>
      </c>
      <c r="IB54" s="53"/>
      <c r="ID54" s="78" t="str">
        <f>IF(ID$9="", "", IF(AND(NOT('Personnel Details'!$N$17=""), $B54&gt;='Personnel Details'!$N$17), 'Personnel Details'!$O$17, IF(AND(NOT('Personnel Details'!$I$17=""), $B54&gt;='Personnel Details'!$I$17), 'Personnel Details'!$J$17, 'Personnel Details'!$E$17)))</f>
        <v/>
      </c>
      <c r="IE54" s="59" t="str">
        <f>IF(ID$9="", "", IF(AND(NOT('Personnel Details'!$N$17=""), $B54&gt;='Personnel Details'!$N$17), IF('Personnel Details'!$P$17="","", 'Personnel Details'!$P$17), IF(AND(NOT('Personnel Details'!$I$17=""), $B54&gt;='Personnel Details'!$I$17), IF('Personnel Details'!$K$17="", "", 'Personnel Details'!$K$17), IF('Personnel Details'!$F$17="", "", 'Personnel Details'!$F$17))))</f>
        <v/>
      </c>
      <c r="IF54" s="79" t="str">
        <f>IF(ID$9="", "", IF(AND(NOT('Personnel Details'!$N$17=""), $B54&gt;='Personnel Details'!$N$17), 'Personnel Details'!$Q$17, IF(AND(NOT('Personnel Details'!$I$17=""), $B54&gt;='Personnel Details'!$I$17), 'Personnel Details'!$L$17, 'Personnel Details'!$G$17)))</f>
        <v/>
      </c>
      <c r="IG54" s="59">
        <f t="shared" si="100"/>
        <v>0</v>
      </c>
      <c r="IH54" s="53"/>
      <c r="IJ54" s="78" t="str">
        <f>IF(IJ$9="", "", IF(AND(NOT('Personnel Details'!$N$18=""), $B54&gt;='Personnel Details'!$N$18), 'Personnel Details'!$O$18, IF(AND(NOT('Personnel Details'!$I$18=""), $B54&gt;='Personnel Details'!$I$18), 'Personnel Details'!$J$18, 'Personnel Details'!$E$18)))</f>
        <v/>
      </c>
      <c r="IK54" s="59" t="str">
        <f>IF(IJ$9="", "", IF(AND(NOT('Personnel Details'!$N$18=""), $B54&gt;='Personnel Details'!$N$18), IF('Personnel Details'!$P$18="","", 'Personnel Details'!$P$18), IF(AND(NOT('Personnel Details'!$I$18=""), $B54&gt;='Personnel Details'!$I$18), IF('Personnel Details'!$K$18="", "", 'Personnel Details'!$K$18), IF('Personnel Details'!$F$18="", "", 'Personnel Details'!$F$18))))</f>
        <v/>
      </c>
      <c r="IL54" s="79" t="str">
        <f>IF(IJ$9="", "", IF(AND(NOT('Personnel Details'!$N$18=""), $B54&gt;='Personnel Details'!$N$18), 'Personnel Details'!$Q$18, IF(AND(NOT('Personnel Details'!$I$18=""), $B54&gt;='Personnel Details'!$I$18), 'Personnel Details'!$L$18, 'Personnel Details'!$G$18)))</f>
        <v/>
      </c>
      <c r="IM54" s="59">
        <f t="shared" si="101"/>
        <v>0</v>
      </c>
      <c r="IN54" s="53"/>
      <c r="IP54" s="78" t="str">
        <f>IF(IP$9="", "", IF(AND(NOT('Personnel Details'!$N$19=""), $B54&gt;='Personnel Details'!$N$19), 'Personnel Details'!$O$19, IF(AND(NOT('Personnel Details'!$I$19=""), $B54&gt;='Personnel Details'!$I$19), 'Personnel Details'!$J$19, 'Personnel Details'!$E$19)))</f>
        <v/>
      </c>
      <c r="IQ54" s="59" t="str">
        <f>IF(IP$9="", "", IF(AND(NOT('Personnel Details'!$N$19=""), $B54&gt;='Personnel Details'!$N$19), IF('Personnel Details'!$P$19="","", 'Personnel Details'!$P$19), IF(AND(NOT('Personnel Details'!$I$19=""), $B54&gt;='Personnel Details'!$I$19), IF('Personnel Details'!$K$19="", "", 'Personnel Details'!$K$19), IF('Personnel Details'!$F$19="", "", 'Personnel Details'!$F$19))))</f>
        <v/>
      </c>
      <c r="IR54" s="79" t="str">
        <f>IF(IP$9="", "", IF(AND(NOT('Personnel Details'!$N$19=""), $B54&gt;='Personnel Details'!$N$19), 'Personnel Details'!$Q$19, IF(AND(NOT('Personnel Details'!$I$19=""), $B54&gt;='Personnel Details'!$I$19), 'Personnel Details'!$L$19, 'Personnel Details'!$G$19)))</f>
        <v/>
      </c>
      <c r="IS54" s="59">
        <f t="shared" si="102"/>
        <v>0</v>
      </c>
      <c r="IT54" s="53"/>
      <c r="IV54" s="78" t="str">
        <f>IF(IV$9="", "", IF(AND(NOT('Personnel Details'!$N$20=""), $B54&gt;='Personnel Details'!$N$20), 'Personnel Details'!$O$20, IF(AND(NOT('Personnel Details'!$I$20=""), $B54&gt;='Personnel Details'!$I$20), 'Personnel Details'!$J$20, 'Personnel Details'!$E$20)))</f>
        <v/>
      </c>
      <c r="IW54" s="59" t="str">
        <f>IF(IV$9="", "", IF(AND(NOT('Personnel Details'!$N$20=""), $B54&gt;='Personnel Details'!$N$20), IF('Personnel Details'!$P$20="","", 'Personnel Details'!$P$20), IF(AND(NOT('Personnel Details'!$I$20=""), $B54&gt;='Personnel Details'!$I$20), IF('Personnel Details'!$K$20="", "", 'Personnel Details'!$K$20), IF('Personnel Details'!$F$20="", "", 'Personnel Details'!$F$20))))</f>
        <v/>
      </c>
      <c r="IX54" s="79" t="str">
        <f>IF(IV$9="", "", IF(AND(NOT('Personnel Details'!$N$20=""), $B54&gt;='Personnel Details'!$N$20), 'Personnel Details'!$Q$20, IF(AND(NOT('Personnel Details'!$I$20=""), $B54&gt;='Personnel Details'!$I$20), 'Personnel Details'!$L$20, 'Personnel Details'!$G$20)))</f>
        <v/>
      </c>
      <c r="IY54" s="59">
        <f t="shared" si="103"/>
        <v>0</v>
      </c>
      <c r="IZ54" s="53"/>
      <c r="JB54" s="78" t="str">
        <f>IF(JB$9="", "", IF(AND(NOT('Personnel Details'!$N$21=""), $B54&gt;='Personnel Details'!$N$21), 'Personnel Details'!$O$21, IF(AND(NOT('Personnel Details'!$I$21=""), $B54&gt;='Personnel Details'!$I$21), 'Personnel Details'!$J$21, 'Personnel Details'!$E$21)))</f>
        <v/>
      </c>
      <c r="JC54" s="59" t="str">
        <f>IF(JB$9="", "", IF(AND(NOT('Personnel Details'!$N$21=""), $B54&gt;='Personnel Details'!$N$21), IF('Personnel Details'!$P$21="","", 'Personnel Details'!$P$21), IF(AND(NOT('Personnel Details'!$I$21=""), $B54&gt;='Personnel Details'!$I$21), IF('Personnel Details'!$K$21="", "", 'Personnel Details'!$K$21), IF('Personnel Details'!$F$21="", "", 'Personnel Details'!$F$21))))</f>
        <v/>
      </c>
      <c r="JD54" s="79" t="str">
        <f>IF(JB$9="", "", IF(AND(NOT('Personnel Details'!$N$21=""), $B54&gt;='Personnel Details'!$N$21), 'Personnel Details'!$Q$21, IF(AND(NOT('Personnel Details'!$I$21=""), $B54&gt;='Personnel Details'!$I$21), 'Personnel Details'!$L$21, 'Personnel Details'!$G$21)))</f>
        <v/>
      </c>
      <c r="JE54" s="59">
        <f t="shared" si="104"/>
        <v>0</v>
      </c>
      <c r="JF54" s="53"/>
      <c r="JH54" s="78" t="str">
        <f>IF(JH$9="", "", IF(AND(NOT('Personnel Details'!$N$22=""), $B54&gt;='Personnel Details'!$N$22), 'Personnel Details'!$O$22, IF(AND(NOT('Personnel Details'!$I$22=""), $B54&gt;='Personnel Details'!$I$22), 'Personnel Details'!$J$22, 'Personnel Details'!$E$22)))</f>
        <v/>
      </c>
      <c r="JI54" s="59" t="str">
        <f>IF(JH$9="", "", IF(AND(NOT('Personnel Details'!$N$22=""), $B54&gt;='Personnel Details'!$N$22), IF('Personnel Details'!$P$22="","", 'Personnel Details'!$P$22), IF(AND(NOT('Personnel Details'!$I$22=""), $B54&gt;='Personnel Details'!$I$22), IF('Personnel Details'!$K$22="", "", 'Personnel Details'!$K$22), IF('Personnel Details'!$F$22="", "", 'Personnel Details'!$F$22))))</f>
        <v/>
      </c>
      <c r="JJ54" s="79" t="str">
        <f>IF(JH$9="", "", IF(AND(NOT('Personnel Details'!$N$22=""), $B54&gt;='Personnel Details'!$N$22), 'Personnel Details'!$Q$22, IF(AND(NOT('Personnel Details'!$I$22=""), $B54&gt;='Personnel Details'!$I$22), 'Personnel Details'!$L$22, 'Personnel Details'!$G$22)))</f>
        <v/>
      </c>
      <c r="JK54" s="59">
        <f t="shared" si="105"/>
        <v>0</v>
      </c>
      <c r="JL54" s="53"/>
      <c r="JN54" s="78" t="str">
        <f>IF(JN$9="", "", IF(AND(NOT('Personnel Details'!$N$23=""), $B54&gt;='Personnel Details'!$N$23), 'Personnel Details'!$O$23, IF(AND(NOT('Personnel Details'!$I$23=""), $B54&gt;='Personnel Details'!$I$23), 'Personnel Details'!$J$23, 'Personnel Details'!$E$23)))</f>
        <v/>
      </c>
      <c r="JO54" s="59" t="str">
        <f>IF(JN$9="", "", IF(AND(NOT('Personnel Details'!$N$23=""), $B54&gt;='Personnel Details'!$N$23), IF('Personnel Details'!$P$23="","", 'Personnel Details'!$P$23), IF(AND(NOT('Personnel Details'!$I$23=""), $B54&gt;='Personnel Details'!$I$23), IF('Personnel Details'!$K$23="", "", 'Personnel Details'!$K$23), IF('Personnel Details'!$F$23="", "", 'Personnel Details'!$F$23))))</f>
        <v/>
      </c>
      <c r="JP54" s="79" t="str">
        <f>IF(JN$9="", "", IF(AND(NOT('Personnel Details'!$N$23=""), $B54&gt;='Personnel Details'!$N$23), 'Personnel Details'!$Q$23, IF(AND(NOT('Personnel Details'!$I$23=""), $B54&gt;='Personnel Details'!$I$23), 'Personnel Details'!$L$23, 'Personnel Details'!$G$23)))</f>
        <v/>
      </c>
      <c r="JQ54" s="59">
        <f t="shared" si="106"/>
        <v>0</v>
      </c>
      <c r="JR54" s="53"/>
      <c r="JT54" s="78" t="str">
        <f>IF(JT$9="", "", IF(AND(NOT('Personnel Details'!$N$24=""), $B54&gt;='Personnel Details'!$N$24), 'Personnel Details'!$O$24, IF(AND(NOT('Personnel Details'!$I$24=""), $B54&gt;='Personnel Details'!$I$24), 'Personnel Details'!$J$24, 'Personnel Details'!$E$24)))</f>
        <v/>
      </c>
      <c r="JU54" s="59" t="str">
        <f>IF(JT$9="", "", IF(AND(NOT('Personnel Details'!$N$24=""), $B54&gt;='Personnel Details'!$N$24), IF('Personnel Details'!$P$24="","", 'Personnel Details'!$P$24), IF(AND(NOT('Personnel Details'!$I$24=""), $B54&gt;='Personnel Details'!$I$24), IF('Personnel Details'!$K$24="", "", 'Personnel Details'!$K$24), IF('Personnel Details'!$F$24="", "", 'Personnel Details'!$F$24))))</f>
        <v/>
      </c>
      <c r="JV54" s="79" t="str">
        <f>IF(JT$9="", "", IF(AND(NOT('Personnel Details'!$N$24=""), $B54&gt;='Personnel Details'!$N$24), 'Personnel Details'!$Q$24, IF(AND(NOT('Personnel Details'!$I$24=""), $B54&gt;='Personnel Details'!$I$24), 'Personnel Details'!$L$24, 'Personnel Details'!$G$24)))</f>
        <v/>
      </c>
      <c r="JW54" s="59">
        <f t="shared" si="107"/>
        <v>0</v>
      </c>
      <c r="JX54" s="53"/>
      <c r="JZ54" s="78" t="str">
        <f>IF(JZ$9="", "", IF(AND(NOT('Personnel Details'!$N$25=""), $B54&gt;='Personnel Details'!$N$25), 'Personnel Details'!$O$25, IF(AND(NOT('Personnel Details'!$I$25=""), $B54&gt;='Personnel Details'!$I$25), 'Personnel Details'!$J$25, 'Personnel Details'!$E$25)))</f>
        <v/>
      </c>
      <c r="KA54" s="59" t="str">
        <f>IF(JZ$9="", "", IF(AND(NOT('Personnel Details'!$N$25=""), $B54&gt;='Personnel Details'!$N$25), IF('Personnel Details'!$P$25="","", 'Personnel Details'!$P$25), IF(AND(NOT('Personnel Details'!$I$25=""), $B54&gt;='Personnel Details'!$I$25), IF('Personnel Details'!$K$25="", "", 'Personnel Details'!$K$25), IF('Personnel Details'!$F$25="", "", 'Personnel Details'!$F$25))))</f>
        <v/>
      </c>
      <c r="KB54" s="79" t="str">
        <f>IF(JZ$9="", "", IF(AND(NOT('Personnel Details'!$N$25=""), $B54&gt;='Personnel Details'!$N$25), 'Personnel Details'!$Q$25, IF(AND(NOT('Personnel Details'!$I$25=""), $B54&gt;='Personnel Details'!$I$25), 'Personnel Details'!$L$25, 'Personnel Details'!$G$25)))</f>
        <v/>
      </c>
      <c r="KC54" s="59">
        <f t="shared" si="108"/>
        <v>0</v>
      </c>
      <c r="KD54" s="53"/>
      <c r="KF54" s="78" t="str">
        <f>IF(KF$9="", "", IF(AND(NOT('Personnel Details'!$N$26=""), $B54&gt;='Personnel Details'!$N$26), 'Personnel Details'!$O$26, IF(AND(NOT('Personnel Details'!$I$26=""), $B54&gt;='Personnel Details'!$I$26), 'Personnel Details'!$J$26, 'Personnel Details'!$E$26)))</f>
        <v/>
      </c>
      <c r="KG54" s="59" t="str">
        <f>IF(KF$9="", "", IF(AND(NOT('Personnel Details'!$N$26=""), $B54&gt;='Personnel Details'!$N$26), IF('Personnel Details'!$P$26="","", 'Personnel Details'!$P$26), IF(AND(NOT('Personnel Details'!$I$26=""), $B54&gt;='Personnel Details'!$I$26), IF('Personnel Details'!$K$26="", "", 'Personnel Details'!$K$26), IF('Personnel Details'!$F$26="", "", 'Personnel Details'!$F$26))))</f>
        <v/>
      </c>
      <c r="KH54" s="79" t="str">
        <f>IF(KF$9="", "", IF(AND(NOT('Personnel Details'!$N$26=""), $B54&gt;='Personnel Details'!$N$26), 'Personnel Details'!$Q$26, IF(AND(NOT('Personnel Details'!$I$26=""), $B54&gt;='Personnel Details'!$I$26), 'Personnel Details'!$L$26, 'Personnel Details'!$G$26)))</f>
        <v/>
      </c>
      <c r="KI54" s="59">
        <f t="shared" si="109"/>
        <v>0</v>
      </c>
      <c r="KJ54" s="53"/>
      <c r="KL54" s="78" t="str">
        <f>IF(KL$9="", "", IF(AND(NOT('Personnel Details'!$N$27=""), $B54&gt;='Personnel Details'!$N$27), 'Personnel Details'!$O$27, IF(AND(NOT('Personnel Details'!$I$27=""), $B54&gt;='Personnel Details'!$I$27), 'Personnel Details'!$J$27, 'Personnel Details'!$E$27)))</f>
        <v/>
      </c>
      <c r="KM54" s="59" t="str">
        <f>IF(KL$9="", "", IF(AND(NOT('Personnel Details'!$N$27=""), $B54&gt;='Personnel Details'!$N$27), IF('Personnel Details'!$P$27="","", 'Personnel Details'!$P$27), IF(AND(NOT('Personnel Details'!$I$27=""), $B54&gt;='Personnel Details'!$I$27), IF('Personnel Details'!$K$27="", "", 'Personnel Details'!$K$27), IF('Personnel Details'!$F$27="", "", 'Personnel Details'!$F$27))))</f>
        <v/>
      </c>
      <c r="KN54" s="79" t="str">
        <f>IF(KL$9="", "", IF(AND(NOT('Personnel Details'!$N$27=""), $B54&gt;='Personnel Details'!$N$27), 'Personnel Details'!$Q$27, IF(AND(NOT('Personnel Details'!$I$27=""), $B54&gt;='Personnel Details'!$I$27), 'Personnel Details'!$L$27, 'Personnel Details'!$G$27)))</f>
        <v/>
      </c>
      <c r="KO54" s="59">
        <f t="shared" si="110"/>
        <v>0</v>
      </c>
      <c r="KP54" s="53"/>
      <c r="KR54" s="78" t="str">
        <f>IF(KR$9="", "", IF(AND(NOT('Personnel Details'!$N$28=""), $B54&gt;='Personnel Details'!$N$28), 'Personnel Details'!$O$28, IF(AND(NOT('Personnel Details'!$I$28=""), $B54&gt;='Personnel Details'!$I$28), 'Personnel Details'!$J$28, 'Personnel Details'!$E$28)))</f>
        <v/>
      </c>
      <c r="KS54" s="59" t="str">
        <f>IF(KR$9="", "", IF(AND(NOT('Personnel Details'!$N$28=""), $B54&gt;='Personnel Details'!$N$28), IF('Personnel Details'!$P$28="","", 'Personnel Details'!$P$28), IF(AND(NOT('Personnel Details'!$I$28=""), $B54&gt;='Personnel Details'!$I$28), IF('Personnel Details'!$K$28="", "", 'Personnel Details'!$K$28), IF('Personnel Details'!$F$28="", "", 'Personnel Details'!$F$28))))</f>
        <v/>
      </c>
      <c r="KT54" s="79" t="str">
        <f>IF(KR$9="", "", IF(AND(NOT('Personnel Details'!$N$28=""), $B54&gt;='Personnel Details'!$N$28), 'Personnel Details'!$Q$28, IF(AND(NOT('Personnel Details'!$I$28=""), $B54&gt;='Personnel Details'!$I$28), 'Personnel Details'!$L$28, 'Personnel Details'!$G$28)))</f>
        <v/>
      </c>
      <c r="KU54" s="59">
        <f t="shared" si="111"/>
        <v>0</v>
      </c>
      <c r="KV54" s="53"/>
      <c r="KX54" s="78" t="str">
        <f>IF(KX$9="", "", IF(AND(NOT('Personnel Details'!$N$29=""), $B54&gt;='Personnel Details'!$N$29), 'Personnel Details'!$O$29, IF(AND(NOT('Personnel Details'!$I$29=""), $B54&gt;='Personnel Details'!$I$29), 'Personnel Details'!$J$29, 'Personnel Details'!$E$29)))</f>
        <v/>
      </c>
      <c r="KY54" s="59" t="str">
        <f>IF(KX$9="", "", IF(AND(NOT('Personnel Details'!$N$29=""), $B54&gt;='Personnel Details'!$N$29), IF('Personnel Details'!$P$29="","", 'Personnel Details'!$P$29), IF(AND(NOT('Personnel Details'!$I$29=""), $B54&gt;='Personnel Details'!$I$29), IF('Personnel Details'!$K$29="", "", 'Personnel Details'!$K$29), IF('Personnel Details'!$F$29="", "", 'Personnel Details'!$F$29))))</f>
        <v/>
      </c>
      <c r="KZ54" s="79" t="str">
        <f>IF(KX$9="", "", IF(AND(NOT('Personnel Details'!$N$29=""), $B54&gt;='Personnel Details'!$N$29), 'Personnel Details'!$Q$29, IF(AND(NOT('Personnel Details'!$I$29=""), $B54&gt;='Personnel Details'!$I$29), 'Personnel Details'!$L$29, 'Personnel Details'!$G$29)))</f>
        <v/>
      </c>
      <c r="LA54" s="59">
        <f t="shared" si="112"/>
        <v>0</v>
      </c>
      <c r="LB54" s="53"/>
      <c r="LD54" s="78" t="str">
        <f>IF(LD$9="", "", IF(AND(NOT('Personnel Details'!$N$30=""), $B54&gt;='Personnel Details'!$N$30), 'Personnel Details'!$O$30, IF(AND(NOT('Personnel Details'!$I$30=""), $B54&gt;='Personnel Details'!$I$30), 'Personnel Details'!$J$30, 'Personnel Details'!$E$30)))</f>
        <v/>
      </c>
      <c r="LE54" s="59" t="str">
        <f>IF(LD$9="", "", IF(AND(NOT('Personnel Details'!$N$30=""), $B54&gt;='Personnel Details'!$N$30), IF('Personnel Details'!$P$30="","", 'Personnel Details'!$P$30), IF(AND(NOT('Personnel Details'!$I$30=""), $B54&gt;='Personnel Details'!$I$30), IF('Personnel Details'!$K$30="", "", 'Personnel Details'!$K$30), IF('Personnel Details'!$F$30="", "", 'Personnel Details'!$F$30))))</f>
        <v/>
      </c>
      <c r="LF54" s="79" t="str">
        <f>IF(LD$9="", "", IF(AND(NOT('Personnel Details'!$N$30=""), $B54&gt;='Personnel Details'!$N$30), 'Personnel Details'!$Q$30, IF(AND(NOT('Personnel Details'!$I$30=""), $B54&gt;='Personnel Details'!$I$30), 'Personnel Details'!$L$30, 'Personnel Details'!$G$30)))</f>
        <v/>
      </c>
      <c r="LG54" s="59">
        <f t="shared" si="113"/>
        <v>0</v>
      </c>
      <c r="LH54" s="53"/>
      <c r="LJ54" s="78" t="str">
        <f>IF(LJ$9="", "", IF(AND(NOT('Personnel Details'!$N$31=""), $B54&gt;='Personnel Details'!$N$31), 'Personnel Details'!$O$31, IF(AND(NOT('Personnel Details'!$I$31=""), $B54&gt;='Personnel Details'!$I$31), 'Personnel Details'!$J$31, 'Personnel Details'!$E$31)))</f>
        <v/>
      </c>
      <c r="LK54" s="59" t="str">
        <f>IF(LJ$9="", "", IF(AND(NOT('Personnel Details'!$N$31=""), $B54&gt;='Personnel Details'!$N$31), IF('Personnel Details'!$P$31="","", 'Personnel Details'!$P$31), IF(AND(NOT('Personnel Details'!$I$31=""), $B54&gt;='Personnel Details'!$I$31), IF('Personnel Details'!$K$31="", "", 'Personnel Details'!$K$31), IF('Personnel Details'!$F$31="", "", 'Personnel Details'!$F$31))))</f>
        <v/>
      </c>
      <c r="LL54" s="79" t="str">
        <f>IF(LJ$9="", "", IF(AND(NOT('Personnel Details'!$N$31=""), $B54&gt;='Personnel Details'!$N$31), 'Personnel Details'!$Q$31, IF(AND(NOT('Personnel Details'!$I$31=""), $B54&gt;='Personnel Details'!$I$31), 'Personnel Details'!$L$31, 'Personnel Details'!$G$31)))</f>
        <v/>
      </c>
      <c r="LM54" s="59">
        <f t="shared" si="114"/>
        <v>0</v>
      </c>
      <c r="LN54" s="53"/>
      <c r="LP54" s="78" t="str">
        <f>IF(LP$9="", "", IF(AND(NOT('Personnel Details'!$N$32=""), $B54&gt;='Personnel Details'!$N$32), 'Personnel Details'!$O$32, IF(AND(NOT('Personnel Details'!$I$32=""), $B54&gt;='Personnel Details'!$I$32), 'Personnel Details'!$J$32, 'Personnel Details'!$E$32)))</f>
        <v/>
      </c>
      <c r="LQ54" s="59" t="str">
        <f>IF(LP$9="", "", IF(AND(NOT('Personnel Details'!$N$32=""), $B54&gt;='Personnel Details'!$N$32), IF('Personnel Details'!$P$32="","", 'Personnel Details'!$P$32), IF(AND(NOT('Personnel Details'!$I$32=""), $B54&gt;='Personnel Details'!$I$32), IF('Personnel Details'!$K$32="", "", 'Personnel Details'!$K$32), IF('Personnel Details'!$F$32="", "", 'Personnel Details'!$F$32))))</f>
        <v/>
      </c>
      <c r="LR54" s="79" t="str">
        <f>IF(LP$9="", "", IF(AND(NOT('Personnel Details'!$N$32=""), $B54&gt;='Personnel Details'!$N$32), 'Personnel Details'!$Q$32, IF(AND(NOT('Personnel Details'!$I$32=""), $B54&gt;='Personnel Details'!$I$32), 'Personnel Details'!$L$32, 'Personnel Details'!$G$32)))</f>
        <v/>
      </c>
      <c r="LS54" s="59">
        <f t="shared" si="115"/>
        <v>0</v>
      </c>
      <c r="LT54" s="53"/>
      <c r="LV54" s="78" t="str">
        <f>IF(LV$9="", "", IF(AND(NOT('Personnel Details'!$N$33=""), $B54&gt;='Personnel Details'!$N$33), 'Personnel Details'!$O$33, IF(AND(NOT('Personnel Details'!$I$33=""), $B54&gt;='Personnel Details'!$I$33), 'Personnel Details'!$J$33, 'Personnel Details'!$E$33)))</f>
        <v/>
      </c>
      <c r="LW54" s="59" t="str">
        <f>IF(LV$9="", "", IF(AND(NOT('Personnel Details'!$N$33=""), $B54&gt;='Personnel Details'!$N$33), IF('Personnel Details'!$P$33="","", 'Personnel Details'!$P$33), IF(AND(NOT('Personnel Details'!$I$33=""), $B54&gt;='Personnel Details'!$I$33), IF('Personnel Details'!$K$33="", "", 'Personnel Details'!$K$33), IF('Personnel Details'!$F$33="", "", 'Personnel Details'!$F$33))))</f>
        <v/>
      </c>
      <c r="LX54" s="79" t="str">
        <f>IF(LV$9="", "", IF(AND(NOT('Personnel Details'!$N$33=""), $B54&gt;='Personnel Details'!$N$33), 'Personnel Details'!$Q$33, IF(AND(NOT('Personnel Details'!$I$33=""), $B54&gt;='Personnel Details'!$I$33), 'Personnel Details'!$L$33, 'Personnel Details'!$G$33)))</f>
        <v/>
      </c>
      <c r="LY54" s="59">
        <f t="shared" si="116"/>
        <v>0</v>
      </c>
      <c r="LZ54" s="53"/>
      <c r="MB54" s="78" t="str">
        <f>IF(MB$9="", "", IF(AND(NOT('Personnel Details'!$N$34=""), $B54&gt;='Personnel Details'!$N$34), 'Personnel Details'!$O$34, IF(AND(NOT('Personnel Details'!$I$34=""), $B54&gt;='Personnel Details'!$I$34), 'Personnel Details'!$J$34, 'Personnel Details'!$E$34)))</f>
        <v/>
      </c>
      <c r="MC54" s="59" t="str">
        <f>IF(MB$9="", "", IF(AND(NOT('Personnel Details'!$N$34=""), $B54&gt;='Personnel Details'!$N$34), IF('Personnel Details'!$P$34="","", 'Personnel Details'!$P$34), IF(AND(NOT('Personnel Details'!$I$34=""), $B54&gt;='Personnel Details'!$I$34), IF('Personnel Details'!$K$34="", "", 'Personnel Details'!$K$34), IF('Personnel Details'!$F$34="", "", 'Personnel Details'!$F$34))))</f>
        <v/>
      </c>
      <c r="MD54" s="79" t="str">
        <f>IF(MB$9="", "", IF(AND(NOT('Personnel Details'!$N$34=""), $B54&gt;='Personnel Details'!$N$34), 'Personnel Details'!$Q$34, IF(AND(NOT('Personnel Details'!$I$34=""), $B54&gt;='Personnel Details'!$I$34), 'Personnel Details'!$L$34, 'Personnel Details'!$G$34)))</f>
        <v/>
      </c>
      <c r="ME54" s="59">
        <f t="shared" si="117"/>
        <v>0</v>
      </c>
      <c r="MF54" s="53"/>
      <c r="MH54" s="78" t="str">
        <f>IF(MH$9="", "", IF(AND(NOT('Personnel Details'!$N$35=""), $B54&gt;='Personnel Details'!$N$35), 'Personnel Details'!$O$35, IF(AND(NOT('Personnel Details'!$I$35=""), $B54&gt;='Personnel Details'!$I$35), 'Personnel Details'!$J$35, 'Personnel Details'!$E$35)))</f>
        <v/>
      </c>
      <c r="MI54" s="59" t="str">
        <f>IF(MH$9="", "", IF(AND(NOT('Personnel Details'!$N$35=""), $B54&gt;='Personnel Details'!$N$35), IF('Personnel Details'!$P$35="","", 'Personnel Details'!$P$35), IF(AND(NOT('Personnel Details'!$I$35=""), $B54&gt;='Personnel Details'!$I$35), IF('Personnel Details'!$K$35="", "", 'Personnel Details'!$K$35), IF('Personnel Details'!$F$35="", "", 'Personnel Details'!$F$35))))</f>
        <v/>
      </c>
      <c r="MJ54" s="79" t="str">
        <f>IF(MH$9="", "", IF(AND(NOT('Personnel Details'!$N$35=""), $B54&gt;='Personnel Details'!$N$35), 'Personnel Details'!$Q$35, IF(AND(NOT('Personnel Details'!$I$35=""), $B54&gt;='Personnel Details'!$I$35), 'Personnel Details'!$L$35, 'Personnel Details'!$G$35)))</f>
        <v/>
      </c>
      <c r="MK54" s="59">
        <f t="shared" si="118"/>
        <v>0</v>
      </c>
      <c r="ML54" s="53"/>
      <c r="MN54" s="78" t="str">
        <f>IF(MN$9="", "", IF(AND(NOT('Personnel Details'!$N$36=""), $B54&gt;='Personnel Details'!$N$36), 'Personnel Details'!$O$36, IF(AND(NOT('Personnel Details'!$I$36=""), $B54&gt;='Personnel Details'!$I$36), 'Personnel Details'!$J$36, 'Personnel Details'!$E$36)))</f>
        <v/>
      </c>
      <c r="MO54" s="59" t="str">
        <f>IF(MN$9="", "", IF(AND(NOT('Personnel Details'!$N$36=""), $B54&gt;='Personnel Details'!$N$36), IF('Personnel Details'!$P$36="","", 'Personnel Details'!$P$36), IF(AND(NOT('Personnel Details'!$I$36=""), $B54&gt;='Personnel Details'!$I$36), IF('Personnel Details'!$K$36="", "", 'Personnel Details'!$K$36), IF('Personnel Details'!$F$36="", "", 'Personnel Details'!$F$36))))</f>
        <v/>
      </c>
      <c r="MP54" s="79" t="str">
        <f>IF(MN$9="", "", IF(AND(NOT('Personnel Details'!$N$36=""), $B54&gt;='Personnel Details'!$N$36), 'Personnel Details'!$Q$36, IF(AND(NOT('Personnel Details'!$I$36=""), $B54&gt;='Personnel Details'!$I$36), 'Personnel Details'!$L$36, 'Personnel Details'!$G$36)))</f>
        <v/>
      </c>
      <c r="MQ54" s="59">
        <f t="shared" si="119"/>
        <v>0</v>
      </c>
      <c r="MR54" s="53"/>
      <c r="MT54" s="78" t="str">
        <f>IF(MT$9="", "", IF(AND(NOT('Personnel Details'!$N$37=""), $B54&gt;='Personnel Details'!$N$37), 'Personnel Details'!$O$37, IF(AND(NOT('Personnel Details'!$I$37=""), $B54&gt;='Personnel Details'!$I$37), 'Personnel Details'!$J$37, 'Personnel Details'!$E$37)))</f>
        <v/>
      </c>
      <c r="MU54" s="59" t="str">
        <f>IF(MT$9="", "", IF(AND(NOT('Personnel Details'!$N$37=""), $B54&gt;='Personnel Details'!$N$37), IF('Personnel Details'!$P$37="","", 'Personnel Details'!$P$37), IF(AND(NOT('Personnel Details'!$I$37=""), $B54&gt;='Personnel Details'!$I$37), IF('Personnel Details'!$K$37="", "", 'Personnel Details'!$K$37), IF('Personnel Details'!$F$37="", "", 'Personnel Details'!$F$37))))</f>
        <v/>
      </c>
      <c r="MV54" s="79" t="str">
        <f>IF(MT$9="", "", IF(AND(NOT('Personnel Details'!$N$37=""), $B54&gt;='Personnel Details'!$N$37), 'Personnel Details'!$Q$37, IF(AND(NOT('Personnel Details'!$I$37=""), $B54&gt;='Personnel Details'!$I$37), 'Personnel Details'!$L$37, 'Personnel Details'!$G$37)))</f>
        <v/>
      </c>
      <c r="MW54" s="59">
        <f t="shared" si="120"/>
        <v>0</v>
      </c>
      <c r="MX54" s="53"/>
      <c r="MZ54" s="78" t="str">
        <f>IF(MZ$9="", "", IF(AND(NOT('Personnel Details'!$N$38=""), $B54&gt;='Personnel Details'!$N$38), 'Personnel Details'!$O$38, IF(AND(NOT('Personnel Details'!$I$38=""), $B54&gt;='Personnel Details'!$I$38), 'Personnel Details'!$J$38, 'Personnel Details'!$E$38)))</f>
        <v/>
      </c>
      <c r="NA54" s="59" t="str">
        <f>IF(MZ$9="", "", IF(AND(NOT('Personnel Details'!$N$38=""), $B54&gt;='Personnel Details'!$N$38), IF('Personnel Details'!$P$38="","", 'Personnel Details'!$P$38), IF(AND(NOT('Personnel Details'!$I$38=""), $B54&gt;='Personnel Details'!$I$38), IF('Personnel Details'!$K$38="", "", 'Personnel Details'!$K$38), IF('Personnel Details'!$F$38="", "", 'Personnel Details'!$F$38))))</f>
        <v/>
      </c>
      <c r="NB54" s="79" t="str">
        <f>IF(MZ$9="", "", IF(AND(NOT('Personnel Details'!$N$38=""), $B54&gt;='Personnel Details'!$N$38), 'Personnel Details'!$Q$38, IF(AND(NOT('Personnel Details'!$I$38=""), $B54&gt;='Personnel Details'!$I$38), 'Personnel Details'!$L$38, 'Personnel Details'!$G$38)))</f>
        <v/>
      </c>
      <c r="NC54" s="59">
        <f t="shared" si="121"/>
        <v>0</v>
      </c>
      <c r="ND54" s="53"/>
      <c r="NF54" s="78" t="str">
        <f>IF(NF$9="", "", IF(AND(NOT('Personnel Details'!$N$39=""), $B54&gt;='Personnel Details'!$N$39), 'Personnel Details'!$O$39, IF(AND(NOT('Personnel Details'!$I$39=""), $B54&gt;='Personnel Details'!$I$39), 'Personnel Details'!$J$39, 'Personnel Details'!$E$39)))</f>
        <v/>
      </c>
      <c r="NG54" s="59" t="str">
        <f>IF(NF$9="", "", IF(AND(NOT('Personnel Details'!$N$39=""), $B54&gt;='Personnel Details'!$N$39), IF('Personnel Details'!$P$39="","", 'Personnel Details'!$P$39), IF(AND(NOT('Personnel Details'!$I$39=""), $B54&gt;='Personnel Details'!$I$39), IF('Personnel Details'!$K$39="", "", 'Personnel Details'!$K$39), IF('Personnel Details'!$F$39="", "", 'Personnel Details'!$F$39))))</f>
        <v/>
      </c>
      <c r="NH54" s="79" t="str">
        <f>IF(NF$9="", "", IF(AND(NOT('Personnel Details'!$N$39=""), $B54&gt;='Personnel Details'!$N$39), 'Personnel Details'!$Q$39, IF(AND(NOT('Personnel Details'!$I$39=""), $B54&gt;='Personnel Details'!$I$39), 'Personnel Details'!$L$39, 'Personnel Details'!$G$39)))</f>
        <v/>
      </c>
      <c r="NI54" s="59">
        <f t="shared" si="122"/>
        <v>0</v>
      </c>
      <c r="NJ54" s="53"/>
      <c r="NL54" s="78" t="str">
        <f>IF(NL$9="", "", IF(AND(NOT('Personnel Details'!$N$40=""), $B54&gt;='Personnel Details'!$N$40), 'Personnel Details'!$O$40, IF(AND(NOT('Personnel Details'!$I$40=""), $B54&gt;='Personnel Details'!$I$40), 'Personnel Details'!$J$40, 'Personnel Details'!$E$40)))</f>
        <v/>
      </c>
      <c r="NM54" s="59" t="str">
        <f>IF(NL$9="", "", IF(AND(NOT('Personnel Details'!$N$40=""), $B54&gt;='Personnel Details'!$N$40), IF('Personnel Details'!$P$40="","", 'Personnel Details'!$P$40), IF(AND(NOT('Personnel Details'!$I$40=""), $B54&gt;='Personnel Details'!$I$40), IF('Personnel Details'!$K$40="", "", 'Personnel Details'!$K$40), IF('Personnel Details'!$F$40="", "", 'Personnel Details'!$F$40))))</f>
        <v/>
      </c>
      <c r="NN54" s="79" t="str">
        <f>IF(NL$9="", "", IF(AND(NOT('Personnel Details'!$N$40=""), $B54&gt;='Personnel Details'!$N$40), 'Personnel Details'!$Q$40, IF(AND(NOT('Personnel Details'!$I$40=""), $B54&gt;='Personnel Details'!$I$40), 'Personnel Details'!$L$40, 'Personnel Details'!$G$40)))</f>
        <v/>
      </c>
      <c r="NO54" s="59">
        <f t="shared" si="123"/>
        <v>0</v>
      </c>
      <c r="NP54" s="53"/>
    </row>
    <row r="55" spans="1:380" x14ac:dyDescent="0.25">
      <c r="A55" s="32"/>
      <c r="B55" s="113">
        <f>IFERROR(IF(B54+1&gt;'Personnel Details'!$U$5, "", B54+1), "")</f>
        <v>43875</v>
      </c>
      <c r="C55" s="32"/>
      <c r="D55" s="120"/>
      <c r="E55" s="13" t="str">
        <f t="shared" si="2"/>
        <v/>
      </c>
      <c r="F55" s="13" t="str">
        <f t="shared" si="33"/>
        <v/>
      </c>
      <c r="G55" s="56" t="str">
        <f t="shared" si="124"/>
        <v/>
      </c>
      <c r="H55" s="16" t="str">
        <f t="shared" si="34"/>
        <v/>
      </c>
      <c r="I55" s="32"/>
      <c r="J55" s="120"/>
      <c r="K55" s="62" t="str">
        <f t="shared" si="3"/>
        <v/>
      </c>
      <c r="L55" s="62" t="str">
        <f t="shared" si="35"/>
        <v/>
      </c>
      <c r="M55" s="65" t="str">
        <f t="shared" si="125"/>
        <v/>
      </c>
      <c r="N55" s="68" t="str">
        <f t="shared" si="36"/>
        <v/>
      </c>
      <c r="O55" s="32"/>
      <c r="P55" s="120"/>
      <c r="Q55" s="62" t="str">
        <f t="shared" si="4"/>
        <v/>
      </c>
      <c r="R55" s="62" t="str">
        <f t="shared" si="37"/>
        <v/>
      </c>
      <c r="S55" s="65" t="str">
        <f t="shared" si="126"/>
        <v/>
      </c>
      <c r="T55" s="68" t="str">
        <f t="shared" si="38"/>
        <v/>
      </c>
      <c r="U55" s="32"/>
      <c r="V55" s="120"/>
      <c r="W55" s="62" t="str">
        <f t="shared" si="5"/>
        <v/>
      </c>
      <c r="X55" s="62" t="str">
        <f t="shared" si="39"/>
        <v/>
      </c>
      <c r="Y55" s="65" t="str">
        <f t="shared" si="127"/>
        <v/>
      </c>
      <c r="Z55" s="68" t="str">
        <f t="shared" si="40"/>
        <v/>
      </c>
      <c r="AA55" s="32"/>
      <c r="AB55" s="120"/>
      <c r="AC55" s="62" t="str">
        <f t="shared" si="6"/>
        <v/>
      </c>
      <c r="AD55" s="62" t="str">
        <f t="shared" si="41"/>
        <v/>
      </c>
      <c r="AE55" s="65" t="str">
        <f t="shared" si="128"/>
        <v/>
      </c>
      <c r="AF55" s="68" t="str">
        <f t="shared" si="42"/>
        <v/>
      </c>
      <c r="AG55" s="32"/>
      <c r="AH55" s="120"/>
      <c r="AI55" s="62" t="str">
        <f t="shared" si="7"/>
        <v/>
      </c>
      <c r="AJ55" s="62" t="str">
        <f t="shared" si="43"/>
        <v/>
      </c>
      <c r="AK55" s="65" t="str">
        <f t="shared" si="129"/>
        <v/>
      </c>
      <c r="AL55" s="68" t="str">
        <f t="shared" si="44"/>
        <v/>
      </c>
      <c r="AM55" s="32"/>
      <c r="AN55" s="120"/>
      <c r="AO55" s="62" t="str">
        <f t="shared" si="8"/>
        <v/>
      </c>
      <c r="AP55" s="62" t="str">
        <f t="shared" si="45"/>
        <v/>
      </c>
      <c r="AQ55" s="65" t="str">
        <f t="shared" si="130"/>
        <v/>
      </c>
      <c r="AR55" s="68" t="str">
        <f t="shared" si="46"/>
        <v/>
      </c>
      <c r="AS55" s="32"/>
      <c r="AT55" s="120"/>
      <c r="AU55" s="62" t="str">
        <f t="shared" si="9"/>
        <v/>
      </c>
      <c r="AV55" s="62" t="str">
        <f t="shared" si="47"/>
        <v/>
      </c>
      <c r="AW55" s="65" t="str">
        <f t="shared" si="131"/>
        <v/>
      </c>
      <c r="AX55" s="68" t="str">
        <f t="shared" si="48"/>
        <v/>
      </c>
      <c r="AY55" s="32"/>
      <c r="AZ55" s="120"/>
      <c r="BA55" s="62" t="str">
        <f t="shared" si="10"/>
        <v/>
      </c>
      <c r="BB55" s="62" t="str">
        <f t="shared" si="49"/>
        <v/>
      </c>
      <c r="BC55" s="65" t="str">
        <f t="shared" si="132"/>
        <v/>
      </c>
      <c r="BD55" s="68" t="str">
        <f t="shared" si="50"/>
        <v/>
      </c>
      <c r="BE55" s="32"/>
      <c r="BF55" s="120"/>
      <c r="BG55" s="62" t="str">
        <f t="shared" si="11"/>
        <v/>
      </c>
      <c r="BH55" s="62" t="str">
        <f t="shared" si="51"/>
        <v/>
      </c>
      <c r="BI55" s="65" t="str">
        <f t="shared" si="133"/>
        <v/>
      </c>
      <c r="BJ55" s="68" t="str">
        <f t="shared" si="52"/>
        <v/>
      </c>
      <c r="BK55" s="32"/>
      <c r="BL55" s="120"/>
      <c r="BM55" s="62" t="str">
        <f t="shared" si="12"/>
        <v/>
      </c>
      <c r="BN55" s="62" t="str">
        <f t="shared" si="53"/>
        <v/>
      </c>
      <c r="BO55" s="65" t="str">
        <f t="shared" si="134"/>
        <v/>
      </c>
      <c r="BP55" s="68" t="str">
        <f t="shared" si="54"/>
        <v/>
      </c>
      <c r="BQ55" s="32"/>
      <c r="BR55" s="120"/>
      <c r="BS55" s="62" t="str">
        <f t="shared" si="13"/>
        <v/>
      </c>
      <c r="BT55" s="62" t="str">
        <f t="shared" si="55"/>
        <v/>
      </c>
      <c r="BU55" s="65" t="str">
        <f t="shared" si="135"/>
        <v/>
      </c>
      <c r="BV55" s="68" t="str">
        <f t="shared" si="56"/>
        <v/>
      </c>
      <c r="BW55" s="32"/>
      <c r="BX55" s="120"/>
      <c r="BY55" s="62" t="str">
        <f t="shared" si="14"/>
        <v/>
      </c>
      <c r="BZ55" s="62" t="str">
        <f t="shared" si="57"/>
        <v/>
      </c>
      <c r="CA55" s="65" t="str">
        <f t="shared" si="136"/>
        <v/>
      </c>
      <c r="CB55" s="68" t="str">
        <f t="shared" si="58"/>
        <v/>
      </c>
      <c r="CC55" s="32"/>
      <c r="CD55" s="120"/>
      <c r="CE55" s="62" t="str">
        <f t="shared" si="15"/>
        <v/>
      </c>
      <c r="CF55" s="62" t="str">
        <f t="shared" si="59"/>
        <v/>
      </c>
      <c r="CG55" s="65" t="str">
        <f t="shared" si="137"/>
        <v/>
      </c>
      <c r="CH55" s="68" t="str">
        <f t="shared" si="60"/>
        <v/>
      </c>
      <c r="CI55" s="32"/>
      <c r="CJ55" s="120"/>
      <c r="CK55" s="62" t="str">
        <f t="shared" si="16"/>
        <v/>
      </c>
      <c r="CL55" s="62" t="str">
        <f t="shared" si="61"/>
        <v/>
      </c>
      <c r="CM55" s="65" t="str">
        <f t="shared" si="138"/>
        <v/>
      </c>
      <c r="CN55" s="68" t="str">
        <f t="shared" si="62"/>
        <v/>
      </c>
      <c r="CO55" s="32"/>
      <c r="CP55" s="120"/>
      <c r="CQ55" s="62" t="str">
        <f t="shared" si="17"/>
        <v/>
      </c>
      <c r="CR55" s="62" t="str">
        <f t="shared" si="63"/>
        <v/>
      </c>
      <c r="CS55" s="65" t="str">
        <f t="shared" si="139"/>
        <v/>
      </c>
      <c r="CT55" s="68" t="str">
        <f t="shared" si="64"/>
        <v/>
      </c>
      <c r="CU55" s="32"/>
      <c r="CV55" s="120"/>
      <c r="CW55" s="62" t="str">
        <f t="shared" si="18"/>
        <v/>
      </c>
      <c r="CX55" s="62" t="str">
        <f t="shared" si="65"/>
        <v/>
      </c>
      <c r="CY55" s="65" t="str">
        <f t="shared" si="140"/>
        <v/>
      </c>
      <c r="CZ55" s="68" t="str">
        <f t="shared" si="66"/>
        <v/>
      </c>
      <c r="DA55" s="32"/>
      <c r="DB55" s="120"/>
      <c r="DC55" s="62" t="str">
        <f t="shared" si="19"/>
        <v/>
      </c>
      <c r="DD55" s="62" t="str">
        <f t="shared" si="67"/>
        <v/>
      </c>
      <c r="DE55" s="65" t="str">
        <f t="shared" si="141"/>
        <v/>
      </c>
      <c r="DF55" s="68" t="str">
        <f t="shared" si="68"/>
        <v/>
      </c>
      <c r="DG55" s="32"/>
      <c r="DH55" s="120"/>
      <c r="DI55" s="62" t="str">
        <f t="shared" si="20"/>
        <v/>
      </c>
      <c r="DJ55" s="62" t="str">
        <f t="shared" si="69"/>
        <v/>
      </c>
      <c r="DK55" s="65" t="str">
        <f t="shared" si="142"/>
        <v/>
      </c>
      <c r="DL55" s="68" t="str">
        <f t="shared" si="70"/>
        <v/>
      </c>
      <c r="DM55" s="32"/>
      <c r="DN55" s="120"/>
      <c r="DO55" s="62" t="str">
        <f t="shared" si="21"/>
        <v/>
      </c>
      <c r="DP55" s="62" t="str">
        <f t="shared" si="71"/>
        <v/>
      </c>
      <c r="DQ55" s="65" t="str">
        <f t="shared" si="143"/>
        <v/>
      </c>
      <c r="DR55" s="68" t="str">
        <f t="shared" si="72"/>
        <v/>
      </c>
      <c r="DS55" s="32"/>
      <c r="DT55" s="120"/>
      <c r="DU55" s="62" t="str">
        <f t="shared" si="22"/>
        <v/>
      </c>
      <c r="DV55" s="62" t="str">
        <f t="shared" si="73"/>
        <v/>
      </c>
      <c r="DW55" s="65" t="str">
        <f t="shared" si="144"/>
        <v/>
      </c>
      <c r="DX55" s="68" t="str">
        <f t="shared" si="74"/>
        <v/>
      </c>
      <c r="DY55" s="32"/>
      <c r="DZ55" s="120"/>
      <c r="EA55" s="62" t="str">
        <f t="shared" si="23"/>
        <v/>
      </c>
      <c r="EB55" s="62" t="str">
        <f t="shared" si="75"/>
        <v/>
      </c>
      <c r="EC55" s="65" t="str">
        <f t="shared" si="145"/>
        <v/>
      </c>
      <c r="ED55" s="68" t="str">
        <f t="shared" si="76"/>
        <v/>
      </c>
      <c r="EE55" s="32"/>
      <c r="EF55" s="120"/>
      <c r="EG55" s="62" t="str">
        <f t="shared" si="24"/>
        <v/>
      </c>
      <c r="EH55" s="62" t="str">
        <f t="shared" si="77"/>
        <v/>
      </c>
      <c r="EI55" s="65" t="str">
        <f t="shared" si="146"/>
        <v/>
      </c>
      <c r="EJ55" s="68" t="str">
        <f t="shared" si="78"/>
        <v/>
      </c>
      <c r="EK55" s="32"/>
      <c r="EL55" s="120"/>
      <c r="EM55" s="62" t="str">
        <f t="shared" si="25"/>
        <v/>
      </c>
      <c r="EN55" s="62" t="str">
        <f t="shared" si="79"/>
        <v/>
      </c>
      <c r="EO55" s="65" t="str">
        <f t="shared" si="147"/>
        <v/>
      </c>
      <c r="EP55" s="68" t="str">
        <f t="shared" si="80"/>
        <v/>
      </c>
      <c r="EQ55" s="32"/>
      <c r="ER55" s="120"/>
      <c r="ES55" s="62" t="str">
        <f t="shared" si="26"/>
        <v/>
      </c>
      <c r="ET55" s="62" t="str">
        <f t="shared" si="81"/>
        <v/>
      </c>
      <c r="EU55" s="65" t="str">
        <f t="shared" si="148"/>
        <v/>
      </c>
      <c r="EV55" s="68" t="str">
        <f t="shared" si="82"/>
        <v/>
      </c>
      <c r="EW55" s="32"/>
      <c r="EX55" s="120"/>
      <c r="EY55" s="62" t="str">
        <f t="shared" si="27"/>
        <v/>
      </c>
      <c r="EZ55" s="62" t="str">
        <f t="shared" si="83"/>
        <v/>
      </c>
      <c r="FA55" s="65" t="str">
        <f t="shared" si="149"/>
        <v/>
      </c>
      <c r="FB55" s="68" t="str">
        <f t="shared" si="84"/>
        <v/>
      </c>
      <c r="FC55" s="32"/>
      <c r="FD55" s="120"/>
      <c r="FE55" s="62" t="str">
        <f t="shared" si="28"/>
        <v/>
      </c>
      <c r="FF55" s="62" t="str">
        <f t="shared" si="85"/>
        <v/>
      </c>
      <c r="FG55" s="65" t="str">
        <f t="shared" si="150"/>
        <v/>
      </c>
      <c r="FH55" s="68" t="str">
        <f t="shared" si="86"/>
        <v/>
      </c>
      <c r="FI55" s="32"/>
      <c r="FJ55" s="120"/>
      <c r="FK55" s="62" t="str">
        <f t="shared" si="29"/>
        <v/>
      </c>
      <c r="FL55" s="62" t="str">
        <f t="shared" si="87"/>
        <v/>
      </c>
      <c r="FM55" s="65" t="str">
        <f t="shared" si="151"/>
        <v/>
      </c>
      <c r="FN55" s="68" t="str">
        <f t="shared" si="88"/>
        <v/>
      </c>
      <c r="FO55" s="32"/>
      <c r="FP55" s="120"/>
      <c r="FQ55" s="62" t="str">
        <f t="shared" si="30"/>
        <v/>
      </c>
      <c r="FR55" s="62" t="str">
        <f t="shared" si="89"/>
        <v/>
      </c>
      <c r="FS55" s="65" t="str">
        <f t="shared" si="152"/>
        <v/>
      </c>
      <c r="FT55" s="68" t="str">
        <f t="shared" si="90"/>
        <v/>
      </c>
      <c r="FU55" s="32"/>
      <c r="FV55" s="120"/>
      <c r="FW55" s="62" t="str">
        <f t="shared" si="31"/>
        <v/>
      </c>
      <c r="FX55" s="62" t="str">
        <f t="shared" si="91"/>
        <v/>
      </c>
      <c r="FY55" s="65" t="str">
        <f t="shared" si="153"/>
        <v/>
      </c>
      <c r="FZ55" s="68" t="str">
        <f t="shared" si="92"/>
        <v/>
      </c>
      <c r="GA55" s="32"/>
      <c r="GC55" s="7" t="str">
        <f t="shared" si="93"/>
        <v>Feb 2020</v>
      </c>
      <c r="GD55" s="7" t="str">
        <f t="shared" ca="1" si="32"/>
        <v/>
      </c>
      <c r="GT55" s="71">
        <f>IF(GT$9="", "", IF(AND(NOT('Personnel Details'!$N$11=""), $B55&gt;='Personnel Details'!$N$11), 'Personnel Details'!$O$11, IF(AND(NOT('Personnel Details'!$I$11=""), $B55&gt;='Personnel Details'!$I$11), 'Personnel Details'!$J$11, 'Personnel Details'!$E$11)))</f>
        <v>0.8</v>
      </c>
      <c r="GU55" s="59" t="str">
        <f>IF(GT$9="", "", IF(AND(NOT('Personnel Details'!$N$11=""), $B55&gt;='Personnel Details'!$N$11), IF('Personnel Details'!$P$11="","", 'Personnel Details'!$P$11), IF(AND(NOT('Personnel Details'!$I$11=""), $B55&gt;='Personnel Details'!$I$11), IF('Personnel Details'!$K$11="", "", 'Personnel Details'!$K$11), IF('Personnel Details'!$F$11="", "", 'Personnel Details'!$F$11))))</f>
        <v/>
      </c>
      <c r="GV55" s="74">
        <f>IF(GT$9="", "", IF(AND(NOT('Personnel Details'!$N$11=""), $B55&gt;='Personnel Details'!$N$11), 'Personnel Details'!$Q$11, IF(AND(NOT('Personnel Details'!$I$11=""), $B55&gt;='Personnel Details'!$I$11), 'Personnel Details'!$L$11, 'Personnel Details'!$G$11)))</f>
        <v>0</v>
      </c>
      <c r="GW55" s="59">
        <f t="shared" si="94"/>
        <v>0</v>
      </c>
      <c r="GX55" s="53"/>
      <c r="GZ55" s="78">
        <f>IF(GZ$9="", "", IF(AND(NOT('Personnel Details'!$N$12=""), $B55&gt;='Personnel Details'!$N$12), 'Personnel Details'!$O$12, IF(AND(NOT('Personnel Details'!$I$12=""), $B55&gt;='Personnel Details'!$I$12), 'Personnel Details'!$J$12, 'Personnel Details'!$E$12)))</f>
        <v>0.8</v>
      </c>
      <c r="HA55" s="59" t="str">
        <f>IF(GZ$9="", "", IF(AND(NOT('Personnel Details'!$N$12=""), $B55&gt;='Personnel Details'!$N$12), IF('Personnel Details'!$P$12="","", 'Personnel Details'!$P$12), IF(AND(NOT('Personnel Details'!$I$12=""), $B55&gt;='Personnel Details'!$I$12), IF('Personnel Details'!$K$12="", "", 'Personnel Details'!$K$12), IF('Personnel Details'!$F$12="", "", 'Personnel Details'!$F$12))))</f>
        <v/>
      </c>
      <c r="HB55" s="79">
        <f>IF(GZ$9="", "", IF(AND(NOT('Personnel Details'!$N$12=""), $B55&gt;='Personnel Details'!$N$12), 'Personnel Details'!$Q$12, IF(AND(NOT('Personnel Details'!$I$12=""), $B55&gt;='Personnel Details'!$I$12), 'Personnel Details'!$L$12, 'Personnel Details'!$G$12)))</f>
        <v>0</v>
      </c>
      <c r="HC55" s="59">
        <f t="shared" si="95"/>
        <v>0</v>
      </c>
      <c r="HD55" s="53"/>
      <c r="HF55" s="78">
        <f>IF(HF$9="", "", IF(AND(NOT('Personnel Details'!$N$13=""), $B55&gt;='Personnel Details'!$N$13), 'Personnel Details'!$O$13, IF(AND(NOT('Personnel Details'!$I$13=""), $B55&gt;='Personnel Details'!$I$13), 'Personnel Details'!$J$13, 'Personnel Details'!$E$13)))</f>
        <v>0.8</v>
      </c>
      <c r="HG55" s="59" t="str">
        <f>IF(HF$9="", "", IF(AND(NOT('Personnel Details'!$N$13=""), $B55&gt;='Personnel Details'!$N$13), IF('Personnel Details'!$P$13="","", 'Personnel Details'!$P$13), IF(AND(NOT('Personnel Details'!$I$13=""), $B55&gt;='Personnel Details'!$I$13), IF('Personnel Details'!$K$13="", "", 'Personnel Details'!$K$13), IF('Personnel Details'!$F$13="", "", 'Personnel Details'!$F$13))))</f>
        <v/>
      </c>
      <c r="HH55" s="79">
        <f>IF(HF$9="", "", IF(AND(NOT('Personnel Details'!$N$13=""), $B55&gt;='Personnel Details'!$N$13), 'Personnel Details'!$Q$13, IF(AND(NOT('Personnel Details'!$I$13=""), $B55&gt;='Personnel Details'!$I$13), 'Personnel Details'!$L$13, 'Personnel Details'!$G$13)))</f>
        <v>0</v>
      </c>
      <c r="HI55" s="59">
        <f t="shared" si="96"/>
        <v>0</v>
      </c>
      <c r="HJ55" s="53"/>
      <c r="HL55" s="78">
        <f>IF(HL$9="", "", IF(AND(NOT('Personnel Details'!$N$14=""), $B55&gt;='Personnel Details'!$N$14), 'Personnel Details'!$O$14, IF(AND(NOT('Personnel Details'!$I$14=""), $B55&gt;='Personnel Details'!$I$14), 'Personnel Details'!$J$14, 'Personnel Details'!$E$14)))</f>
        <v>0.8</v>
      </c>
      <c r="HM55" s="59">
        <f>IF(HL$9="", "", IF(AND(NOT('Personnel Details'!$N$14=""), $B55&gt;='Personnel Details'!$N$14), IF('Personnel Details'!$P$14="","", 'Personnel Details'!$P$14), IF(AND(NOT('Personnel Details'!$I$14=""), $B55&gt;='Personnel Details'!$I$14), IF('Personnel Details'!$K$14="", "", 'Personnel Details'!$K$14), IF('Personnel Details'!$F$14="", "", 'Personnel Details'!$F$14))))</f>
        <v>2000</v>
      </c>
      <c r="HN55" s="79">
        <f>IF(HL$9="", "", IF(AND(NOT('Personnel Details'!$N$14=""), $B55&gt;='Personnel Details'!$N$14), 'Personnel Details'!$Q$14, IF(AND(NOT('Personnel Details'!$I$14=""), $B55&gt;='Personnel Details'!$I$14), 'Personnel Details'!$L$14, 'Personnel Details'!$G$14)))</f>
        <v>0.85</v>
      </c>
      <c r="HO55" s="59">
        <f t="shared" si="97"/>
        <v>0</v>
      </c>
      <c r="HP55" s="53"/>
      <c r="HR55" s="78" t="str">
        <f>IF(HR$9="", "", IF(AND(NOT('Personnel Details'!$N$15=""), $B55&gt;='Personnel Details'!$N$15), 'Personnel Details'!$O$15, IF(AND(NOT('Personnel Details'!$I$15=""), $B55&gt;='Personnel Details'!$I$15), 'Personnel Details'!$J$15, 'Personnel Details'!$E$15)))</f>
        <v/>
      </c>
      <c r="HS55" s="59" t="str">
        <f>IF(HR$9="", "", IF(AND(NOT('Personnel Details'!$N$15=""), $B55&gt;='Personnel Details'!$N$15), IF('Personnel Details'!$P$15="","", 'Personnel Details'!$P$15), IF(AND(NOT('Personnel Details'!$I$15=""), $B55&gt;='Personnel Details'!$I$15), IF('Personnel Details'!$K$15="", "", 'Personnel Details'!$K$15), IF('Personnel Details'!$F$15="", "", 'Personnel Details'!$F$15))))</f>
        <v/>
      </c>
      <c r="HT55" s="79" t="str">
        <f>IF(HR$9="", "", IF(AND(NOT('Personnel Details'!$N$15=""), $B55&gt;='Personnel Details'!$N$15), 'Personnel Details'!$Q$15, IF(AND(NOT('Personnel Details'!$I$15=""), $B55&gt;='Personnel Details'!$I$15), 'Personnel Details'!$L$15, 'Personnel Details'!$G$15)))</f>
        <v/>
      </c>
      <c r="HU55" s="59">
        <f t="shared" si="98"/>
        <v>0</v>
      </c>
      <c r="HV55" s="53"/>
      <c r="HX55" s="78" t="str">
        <f>IF(HX$9="", "", IF(AND(NOT('Personnel Details'!$N$16=""), $B55&gt;='Personnel Details'!$N$16), 'Personnel Details'!$O$16, IF(AND(NOT('Personnel Details'!$I$16=""), $B55&gt;='Personnel Details'!$I$16), 'Personnel Details'!$J$16, 'Personnel Details'!$E$16)))</f>
        <v/>
      </c>
      <c r="HY55" s="59" t="str">
        <f>IF(HX$9="", "", IF(AND(NOT('Personnel Details'!$N$16=""), $B55&gt;='Personnel Details'!$N$16), IF('Personnel Details'!$P$16="","", 'Personnel Details'!$P$16), IF(AND(NOT('Personnel Details'!$I$16=""), $B55&gt;='Personnel Details'!$I$16), IF('Personnel Details'!$K$16="", "", 'Personnel Details'!$K$16), IF('Personnel Details'!$F$16="", "", 'Personnel Details'!$F$16))))</f>
        <v/>
      </c>
      <c r="HZ55" s="79" t="str">
        <f>IF(HX$9="", "", IF(AND(NOT('Personnel Details'!$N$16=""), $B55&gt;='Personnel Details'!$N$16), 'Personnel Details'!$Q$16, IF(AND(NOT('Personnel Details'!$I$16=""), $B55&gt;='Personnel Details'!$I$16), 'Personnel Details'!$L$16, 'Personnel Details'!$G$16)))</f>
        <v/>
      </c>
      <c r="IA55" s="59">
        <f t="shared" si="99"/>
        <v>0</v>
      </c>
      <c r="IB55" s="53"/>
      <c r="ID55" s="78" t="str">
        <f>IF(ID$9="", "", IF(AND(NOT('Personnel Details'!$N$17=""), $B55&gt;='Personnel Details'!$N$17), 'Personnel Details'!$O$17, IF(AND(NOT('Personnel Details'!$I$17=""), $B55&gt;='Personnel Details'!$I$17), 'Personnel Details'!$J$17, 'Personnel Details'!$E$17)))</f>
        <v/>
      </c>
      <c r="IE55" s="59" t="str">
        <f>IF(ID$9="", "", IF(AND(NOT('Personnel Details'!$N$17=""), $B55&gt;='Personnel Details'!$N$17), IF('Personnel Details'!$P$17="","", 'Personnel Details'!$P$17), IF(AND(NOT('Personnel Details'!$I$17=""), $B55&gt;='Personnel Details'!$I$17), IF('Personnel Details'!$K$17="", "", 'Personnel Details'!$K$17), IF('Personnel Details'!$F$17="", "", 'Personnel Details'!$F$17))))</f>
        <v/>
      </c>
      <c r="IF55" s="79" t="str">
        <f>IF(ID$9="", "", IF(AND(NOT('Personnel Details'!$N$17=""), $B55&gt;='Personnel Details'!$N$17), 'Personnel Details'!$Q$17, IF(AND(NOT('Personnel Details'!$I$17=""), $B55&gt;='Personnel Details'!$I$17), 'Personnel Details'!$L$17, 'Personnel Details'!$G$17)))</f>
        <v/>
      </c>
      <c r="IG55" s="59">
        <f t="shared" si="100"/>
        <v>0</v>
      </c>
      <c r="IH55" s="53"/>
      <c r="IJ55" s="78" t="str">
        <f>IF(IJ$9="", "", IF(AND(NOT('Personnel Details'!$N$18=""), $B55&gt;='Personnel Details'!$N$18), 'Personnel Details'!$O$18, IF(AND(NOT('Personnel Details'!$I$18=""), $B55&gt;='Personnel Details'!$I$18), 'Personnel Details'!$J$18, 'Personnel Details'!$E$18)))</f>
        <v/>
      </c>
      <c r="IK55" s="59" t="str">
        <f>IF(IJ$9="", "", IF(AND(NOT('Personnel Details'!$N$18=""), $B55&gt;='Personnel Details'!$N$18), IF('Personnel Details'!$P$18="","", 'Personnel Details'!$P$18), IF(AND(NOT('Personnel Details'!$I$18=""), $B55&gt;='Personnel Details'!$I$18), IF('Personnel Details'!$K$18="", "", 'Personnel Details'!$K$18), IF('Personnel Details'!$F$18="", "", 'Personnel Details'!$F$18))))</f>
        <v/>
      </c>
      <c r="IL55" s="79" t="str">
        <f>IF(IJ$9="", "", IF(AND(NOT('Personnel Details'!$N$18=""), $B55&gt;='Personnel Details'!$N$18), 'Personnel Details'!$Q$18, IF(AND(NOT('Personnel Details'!$I$18=""), $B55&gt;='Personnel Details'!$I$18), 'Personnel Details'!$L$18, 'Personnel Details'!$G$18)))</f>
        <v/>
      </c>
      <c r="IM55" s="59">
        <f t="shared" si="101"/>
        <v>0</v>
      </c>
      <c r="IN55" s="53"/>
      <c r="IP55" s="78" t="str">
        <f>IF(IP$9="", "", IF(AND(NOT('Personnel Details'!$N$19=""), $B55&gt;='Personnel Details'!$N$19), 'Personnel Details'!$O$19, IF(AND(NOT('Personnel Details'!$I$19=""), $B55&gt;='Personnel Details'!$I$19), 'Personnel Details'!$J$19, 'Personnel Details'!$E$19)))</f>
        <v/>
      </c>
      <c r="IQ55" s="59" t="str">
        <f>IF(IP$9="", "", IF(AND(NOT('Personnel Details'!$N$19=""), $B55&gt;='Personnel Details'!$N$19), IF('Personnel Details'!$P$19="","", 'Personnel Details'!$P$19), IF(AND(NOT('Personnel Details'!$I$19=""), $B55&gt;='Personnel Details'!$I$19), IF('Personnel Details'!$K$19="", "", 'Personnel Details'!$K$19), IF('Personnel Details'!$F$19="", "", 'Personnel Details'!$F$19))))</f>
        <v/>
      </c>
      <c r="IR55" s="79" t="str">
        <f>IF(IP$9="", "", IF(AND(NOT('Personnel Details'!$N$19=""), $B55&gt;='Personnel Details'!$N$19), 'Personnel Details'!$Q$19, IF(AND(NOT('Personnel Details'!$I$19=""), $B55&gt;='Personnel Details'!$I$19), 'Personnel Details'!$L$19, 'Personnel Details'!$G$19)))</f>
        <v/>
      </c>
      <c r="IS55" s="59">
        <f t="shared" si="102"/>
        <v>0</v>
      </c>
      <c r="IT55" s="53"/>
      <c r="IV55" s="78" t="str">
        <f>IF(IV$9="", "", IF(AND(NOT('Personnel Details'!$N$20=""), $B55&gt;='Personnel Details'!$N$20), 'Personnel Details'!$O$20, IF(AND(NOT('Personnel Details'!$I$20=""), $B55&gt;='Personnel Details'!$I$20), 'Personnel Details'!$J$20, 'Personnel Details'!$E$20)))</f>
        <v/>
      </c>
      <c r="IW55" s="59" t="str">
        <f>IF(IV$9="", "", IF(AND(NOT('Personnel Details'!$N$20=""), $B55&gt;='Personnel Details'!$N$20), IF('Personnel Details'!$P$20="","", 'Personnel Details'!$P$20), IF(AND(NOT('Personnel Details'!$I$20=""), $B55&gt;='Personnel Details'!$I$20), IF('Personnel Details'!$K$20="", "", 'Personnel Details'!$K$20), IF('Personnel Details'!$F$20="", "", 'Personnel Details'!$F$20))))</f>
        <v/>
      </c>
      <c r="IX55" s="79" t="str">
        <f>IF(IV$9="", "", IF(AND(NOT('Personnel Details'!$N$20=""), $B55&gt;='Personnel Details'!$N$20), 'Personnel Details'!$Q$20, IF(AND(NOT('Personnel Details'!$I$20=""), $B55&gt;='Personnel Details'!$I$20), 'Personnel Details'!$L$20, 'Personnel Details'!$G$20)))</f>
        <v/>
      </c>
      <c r="IY55" s="59">
        <f t="shared" si="103"/>
        <v>0</v>
      </c>
      <c r="IZ55" s="53"/>
      <c r="JB55" s="78" t="str">
        <f>IF(JB$9="", "", IF(AND(NOT('Personnel Details'!$N$21=""), $B55&gt;='Personnel Details'!$N$21), 'Personnel Details'!$O$21, IF(AND(NOT('Personnel Details'!$I$21=""), $B55&gt;='Personnel Details'!$I$21), 'Personnel Details'!$J$21, 'Personnel Details'!$E$21)))</f>
        <v/>
      </c>
      <c r="JC55" s="59" t="str">
        <f>IF(JB$9="", "", IF(AND(NOT('Personnel Details'!$N$21=""), $B55&gt;='Personnel Details'!$N$21), IF('Personnel Details'!$P$21="","", 'Personnel Details'!$P$21), IF(AND(NOT('Personnel Details'!$I$21=""), $B55&gt;='Personnel Details'!$I$21), IF('Personnel Details'!$K$21="", "", 'Personnel Details'!$K$21), IF('Personnel Details'!$F$21="", "", 'Personnel Details'!$F$21))))</f>
        <v/>
      </c>
      <c r="JD55" s="79" t="str">
        <f>IF(JB$9="", "", IF(AND(NOT('Personnel Details'!$N$21=""), $B55&gt;='Personnel Details'!$N$21), 'Personnel Details'!$Q$21, IF(AND(NOT('Personnel Details'!$I$21=""), $B55&gt;='Personnel Details'!$I$21), 'Personnel Details'!$L$21, 'Personnel Details'!$G$21)))</f>
        <v/>
      </c>
      <c r="JE55" s="59">
        <f t="shared" si="104"/>
        <v>0</v>
      </c>
      <c r="JF55" s="53"/>
      <c r="JH55" s="78" t="str">
        <f>IF(JH$9="", "", IF(AND(NOT('Personnel Details'!$N$22=""), $B55&gt;='Personnel Details'!$N$22), 'Personnel Details'!$O$22, IF(AND(NOT('Personnel Details'!$I$22=""), $B55&gt;='Personnel Details'!$I$22), 'Personnel Details'!$J$22, 'Personnel Details'!$E$22)))</f>
        <v/>
      </c>
      <c r="JI55" s="59" t="str">
        <f>IF(JH$9="", "", IF(AND(NOT('Personnel Details'!$N$22=""), $B55&gt;='Personnel Details'!$N$22), IF('Personnel Details'!$P$22="","", 'Personnel Details'!$P$22), IF(AND(NOT('Personnel Details'!$I$22=""), $B55&gt;='Personnel Details'!$I$22), IF('Personnel Details'!$K$22="", "", 'Personnel Details'!$K$22), IF('Personnel Details'!$F$22="", "", 'Personnel Details'!$F$22))))</f>
        <v/>
      </c>
      <c r="JJ55" s="79" t="str">
        <f>IF(JH$9="", "", IF(AND(NOT('Personnel Details'!$N$22=""), $B55&gt;='Personnel Details'!$N$22), 'Personnel Details'!$Q$22, IF(AND(NOT('Personnel Details'!$I$22=""), $B55&gt;='Personnel Details'!$I$22), 'Personnel Details'!$L$22, 'Personnel Details'!$G$22)))</f>
        <v/>
      </c>
      <c r="JK55" s="59">
        <f t="shared" si="105"/>
        <v>0</v>
      </c>
      <c r="JL55" s="53"/>
      <c r="JN55" s="78" t="str">
        <f>IF(JN$9="", "", IF(AND(NOT('Personnel Details'!$N$23=""), $B55&gt;='Personnel Details'!$N$23), 'Personnel Details'!$O$23, IF(AND(NOT('Personnel Details'!$I$23=""), $B55&gt;='Personnel Details'!$I$23), 'Personnel Details'!$J$23, 'Personnel Details'!$E$23)))</f>
        <v/>
      </c>
      <c r="JO55" s="59" t="str">
        <f>IF(JN$9="", "", IF(AND(NOT('Personnel Details'!$N$23=""), $B55&gt;='Personnel Details'!$N$23), IF('Personnel Details'!$P$23="","", 'Personnel Details'!$P$23), IF(AND(NOT('Personnel Details'!$I$23=""), $B55&gt;='Personnel Details'!$I$23), IF('Personnel Details'!$K$23="", "", 'Personnel Details'!$K$23), IF('Personnel Details'!$F$23="", "", 'Personnel Details'!$F$23))))</f>
        <v/>
      </c>
      <c r="JP55" s="79" t="str">
        <f>IF(JN$9="", "", IF(AND(NOT('Personnel Details'!$N$23=""), $B55&gt;='Personnel Details'!$N$23), 'Personnel Details'!$Q$23, IF(AND(NOT('Personnel Details'!$I$23=""), $B55&gt;='Personnel Details'!$I$23), 'Personnel Details'!$L$23, 'Personnel Details'!$G$23)))</f>
        <v/>
      </c>
      <c r="JQ55" s="59">
        <f t="shared" si="106"/>
        <v>0</v>
      </c>
      <c r="JR55" s="53"/>
      <c r="JT55" s="78" t="str">
        <f>IF(JT$9="", "", IF(AND(NOT('Personnel Details'!$N$24=""), $B55&gt;='Personnel Details'!$N$24), 'Personnel Details'!$O$24, IF(AND(NOT('Personnel Details'!$I$24=""), $B55&gt;='Personnel Details'!$I$24), 'Personnel Details'!$J$24, 'Personnel Details'!$E$24)))</f>
        <v/>
      </c>
      <c r="JU55" s="59" t="str">
        <f>IF(JT$9="", "", IF(AND(NOT('Personnel Details'!$N$24=""), $B55&gt;='Personnel Details'!$N$24), IF('Personnel Details'!$P$24="","", 'Personnel Details'!$P$24), IF(AND(NOT('Personnel Details'!$I$24=""), $B55&gt;='Personnel Details'!$I$24), IF('Personnel Details'!$K$24="", "", 'Personnel Details'!$K$24), IF('Personnel Details'!$F$24="", "", 'Personnel Details'!$F$24))))</f>
        <v/>
      </c>
      <c r="JV55" s="79" t="str">
        <f>IF(JT$9="", "", IF(AND(NOT('Personnel Details'!$N$24=""), $B55&gt;='Personnel Details'!$N$24), 'Personnel Details'!$Q$24, IF(AND(NOT('Personnel Details'!$I$24=""), $B55&gt;='Personnel Details'!$I$24), 'Personnel Details'!$L$24, 'Personnel Details'!$G$24)))</f>
        <v/>
      </c>
      <c r="JW55" s="59">
        <f t="shared" si="107"/>
        <v>0</v>
      </c>
      <c r="JX55" s="53"/>
      <c r="JZ55" s="78" t="str">
        <f>IF(JZ$9="", "", IF(AND(NOT('Personnel Details'!$N$25=""), $B55&gt;='Personnel Details'!$N$25), 'Personnel Details'!$O$25, IF(AND(NOT('Personnel Details'!$I$25=""), $B55&gt;='Personnel Details'!$I$25), 'Personnel Details'!$J$25, 'Personnel Details'!$E$25)))</f>
        <v/>
      </c>
      <c r="KA55" s="59" t="str">
        <f>IF(JZ$9="", "", IF(AND(NOT('Personnel Details'!$N$25=""), $B55&gt;='Personnel Details'!$N$25), IF('Personnel Details'!$P$25="","", 'Personnel Details'!$P$25), IF(AND(NOT('Personnel Details'!$I$25=""), $B55&gt;='Personnel Details'!$I$25), IF('Personnel Details'!$K$25="", "", 'Personnel Details'!$K$25), IF('Personnel Details'!$F$25="", "", 'Personnel Details'!$F$25))))</f>
        <v/>
      </c>
      <c r="KB55" s="79" t="str">
        <f>IF(JZ$9="", "", IF(AND(NOT('Personnel Details'!$N$25=""), $B55&gt;='Personnel Details'!$N$25), 'Personnel Details'!$Q$25, IF(AND(NOT('Personnel Details'!$I$25=""), $B55&gt;='Personnel Details'!$I$25), 'Personnel Details'!$L$25, 'Personnel Details'!$G$25)))</f>
        <v/>
      </c>
      <c r="KC55" s="59">
        <f t="shared" si="108"/>
        <v>0</v>
      </c>
      <c r="KD55" s="53"/>
      <c r="KF55" s="78" t="str">
        <f>IF(KF$9="", "", IF(AND(NOT('Personnel Details'!$N$26=""), $B55&gt;='Personnel Details'!$N$26), 'Personnel Details'!$O$26, IF(AND(NOT('Personnel Details'!$I$26=""), $B55&gt;='Personnel Details'!$I$26), 'Personnel Details'!$J$26, 'Personnel Details'!$E$26)))</f>
        <v/>
      </c>
      <c r="KG55" s="59" t="str">
        <f>IF(KF$9="", "", IF(AND(NOT('Personnel Details'!$N$26=""), $B55&gt;='Personnel Details'!$N$26), IF('Personnel Details'!$P$26="","", 'Personnel Details'!$P$26), IF(AND(NOT('Personnel Details'!$I$26=""), $B55&gt;='Personnel Details'!$I$26), IF('Personnel Details'!$K$26="", "", 'Personnel Details'!$K$26), IF('Personnel Details'!$F$26="", "", 'Personnel Details'!$F$26))))</f>
        <v/>
      </c>
      <c r="KH55" s="79" t="str">
        <f>IF(KF$9="", "", IF(AND(NOT('Personnel Details'!$N$26=""), $B55&gt;='Personnel Details'!$N$26), 'Personnel Details'!$Q$26, IF(AND(NOT('Personnel Details'!$I$26=""), $B55&gt;='Personnel Details'!$I$26), 'Personnel Details'!$L$26, 'Personnel Details'!$G$26)))</f>
        <v/>
      </c>
      <c r="KI55" s="59">
        <f t="shared" si="109"/>
        <v>0</v>
      </c>
      <c r="KJ55" s="53"/>
      <c r="KL55" s="78" t="str">
        <f>IF(KL$9="", "", IF(AND(NOT('Personnel Details'!$N$27=""), $B55&gt;='Personnel Details'!$N$27), 'Personnel Details'!$O$27, IF(AND(NOT('Personnel Details'!$I$27=""), $B55&gt;='Personnel Details'!$I$27), 'Personnel Details'!$J$27, 'Personnel Details'!$E$27)))</f>
        <v/>
      </c>
      <c r="KM55" s="59" t="str">
        <f>IF(KL$9="", "", IF(AND(NOT('Personnel Details'!$N$27=""), $B55&gt;='Personnel Details'!$N$27), IF('Personnel Details'!$P$27="","", 'Personnel Details'!$P$27), IF(AND(NOT('Personnel Details'!$I$27=""), $B55&gt;='Personnel Details'!$I$27), IF('Personnel Details'!$K$27="", "", 'Personnel Details'!$K$27), IF('Personnel Details'!$F$27="", "", 'Personnel Details'!$F$27))))</f>
        <v/>
      </c>
      <c r="KN55" s="79" t="str">
        <f>IF(KL$9="", "", IF(AND(NOT('Personnel Details'!$N$27=""), $B55&gt;='Personnel Details'!$N$27), 'Personnel Details'!$Q$27, IF(AND(NOT('Personnel Details'!$I$27=""), $B55&gt;='Personnel Details'!$I$27), 'Personnel Details'!$L$27, 'Personnel Details'!$G$27)))</f>
        <v/>
      </c>
      <c r="KO55" s="59">
        <f t="shared" si="110"/>
        <v>0</v>
      </c>
      <c r="KP55" s="53"/>
      <c r="KR55" s="78" t="str">
        <f>IF(KR$9="", "", IF(AND(NOT('Personnel Details'!$N$28=""), $B55&gt;='Personnel Details'!$N$28), 'Personnel Details'!$O$28, IF(AND(NOT('Personnel Details'!$I$28=""), $B55&gt;='Personnel Details'!$I$28), 'Personnel Details'!$J$28, 'Personnel Details'!$E$28)))</f>
        <v/>
      </c>
      <c r="KS55" s="59" t="str">
        <f>IF(KR$9="", "", IF(AND(NOT('Personnel Details'!$N$28=""), $B55&gt;='Personnel Details'!$N$28), IF('Personnel Details'!$P$28="","", 'Personnel Details'!$P$28), IF(AND(NOT('Personnel Details'!$I$28=""), $B55&gt;='Personnel Details'!$I$28), IF('Personnel Details'!$K$28="", "", 'Personnel Details'!$K$28), IF('Personnel Details'!$F$28="", "", 'Personnel Details'!$F$28))))</f>
        <v/>
      </c>
      <c r="KT55" s="79" t="str">
        <f>IF(KR$9="", "", IF(AND(NOT('Personnel Details'!$N$28=""), $B55&gt;='Personnel Details'!$N$28), 'Personnel Details'!$Q$28, IF(AND(NOT('Personnel Details'!$I$28=""), $B55&gt;='Personnel Details'!$I$28), 'Personnel Details'!$L$28, 'Personnel Details'!$G$28)))</f>
        <v/>
      </c>
      <c r="KU55" s="59">
        <f t="shared" si="111"/>
        <v>0</v>
      </c>
      <c r="KV55" s="53"/>
      <c r="KX55" s="78" t="str">
        <f>IF(KX$9="", "", IF(AND(NOT('Personnel Details'!$N$29=""), $B55&gt;='Personnel Details'!$N$29), 'Personnel Details'!$O$29, IF(AND(NOT('Personnel Details'!$I$29=""), $B55&gt;='Personnel Details'!$I$29), 'Personnel Details'!$J$29, 'Personnel Details'!$E$29)))</f>
        <v/>
      </c>
      <c r="KY55" s="59" t="str">
        <f>IF(KX$9="", "", IF(AND(NOT('Personnel Details'!$N$29=""), $B55&gt;='Personnel Details'!$N$29), IF('Personnel Details'!$P$29="","", 'Personnel Details'!$P$29), IF(AND(NOT('Personnel Details'!$I$29=""), $B55&gt;='Personnel Details'!$I$29), IF('Personnel Details'!$K$29="", "", 'Personnel Details'!$K$29), IF('Personnel Details'!$F$29="", "", 'Personnel Details'!$F$29))))</f>
        <v/>
      </c>
      <c r="KZ55" s="79" t="str">
        <f>IF(KX$9="", "", IF(AND(NOT('Personnel Details'!$N$29=""), $B55&gt;='Personnel Details'!$N$29), 'Personnel Details'!$Q$29, IF(AND(NOT('Personnel Details'!$I$29=""), $B55&gt;='Personnel Details'!$I$29), 'Personnel Details'!$L$29, 'Personnel Details'!$G$29)))</f>
        <v/>
      </c>
      <c r="LA55" s="59">
        <f t="shared" si="112"/>
        <v>0</v>
      </c>
      <c r="LB55" s="53"/>
      <c r="LD55" s="78" t="str">
        <f>IF(LD$9="", "", IF(AND(NOT('Personnel Details'!$N$30=""), $B55&gt;='Personnel Details'!$N$30), 'Personnel Details'!$O$30, IF(AND(NOT('Personnel Details'!$I$30=""), $B55&gt;='Personnel Details'!$I$30), 'Personnel Details'!$J$30, 'Personnel Details'!$E$30)))</f>
        <v/>
      </c>
      <c r="LE55" s="59" t="str">
        <f>IF(LD$9="", "", IF(AND(NOT('Personnel Details'!$N$30=""), $B55&gt;='Personnel Details'!$N$30), IF('Personnel Details'!$P$30="","", 'Personnel Details'!$P$30), IF(AND(NOT('Personnel Details'!$I$30=""), $B55&gt;='Personnel Details'!$I$30), IF('Personnel Details'!$K$30="", "", 'Personnel Details'!$K$30), IF('Personnel Details'!$F$30="", "", 'Personnel Details'!$F$30))))</f>
        <v/>
      </c>
      <c r="LF55" s="79" t="str">
        <f>IF(LD$9="", "", IF(AND(NOT('Personnel Details'!$N$30=""), $B55&gt;='Personnel Details'!$N$30), 'Personnel Details'!$Q$30, IF(AND(NOT('Personnel Details'!$I$30=""), $B55&gt;='Personnel Details'!$I$30), 'Personnel Details'!$L$30, 'Personnel Details'!$G$30)))</f>
        <v/>
      </c>
      <c r="LG55" s="59">
        <f t="shared" si="113"/>
        <v>0</v>
      </c>
      <c r="LH55" s="53"/>
      <c r="LJ55" s="78" t="str">
        <f>IF(LJ$9="", "", IF(AND(NOT('Personnel Details'!$N$31=""), $B55&gt;='Personnel Details'!$N$31), 'Personnel Details'!$O$31, IF(AND(NOT('Personnel Details'!$I$31=""), $B55&gt;='Personnel Details'!$I$31), 'Personnel Details'!$J$31, 'Personnel Details'!$E$31)))</f>
        <v/>
      </c>
      <c r="LK55" s="59" t="str">
        <f>IF(LJ$9="", "", IF(AND(NOT('Personnel Details'!$N$31=""), $B55&gt;='Personnel Details'!$N$31), IF('Personnel Details'!$P$31="","", 'Personnel Details'!$P$31), IF(AND(NOT('Personnel Details'!$I$31=""), $B55&gt;='Personnel Details'!$I$31), IF('Personnel Details'!$K$31="", "", 'Personnel Details'!$K$31), IF('Personnel Details'!$F$31="", "", 'Personnel Details'!$F$31))))</f>
        <v/>
      </c>
      <c r="LL55" s="79" t="str">
        <f>IF(LJ$9="", "", IF(AND(NOT('Personnel Details'!$N$31=""), $B55&gt;='Personnel Details'!$N$31), 'Personnel Details'!$Q$31, IF(AND(NOT('Personnel Details'!$I$31=""), $B55&gt;='Personnel Details'!$I$31), 'Personnel Details'!$L$31, 'Personnel Details'!$G$31)))</f>
        <v/>
      </c>
      <c r="LM55" s="59">
        <f t="shared" si="114"/>
        <v>0</v>
      </c>
      <c r="LN55" s="53"/>
      <c r="LP55" s="78" t="str">
        <f>IF(LP$9="", "", IF(AND(NOT('Personnel Details'!$N$32=""), $B55&gt;='Personnel Details'!$N$32), 'Personnel Details'!$O$32, IF(AND(NOT('Personnel Details'!$I$32=""), $B55&gt;='Personnel Details'!$I$32), 'Personnel Details'!$J$32, 'Personnel Details'!$E$32)))</f>
        <v/>
      </c>
      <c r="LQ55" s="59" t="str">
        <f>IF(LP$9="", "", IF(AND(NOT('Personnel Details'!$N$32=""), $B55&gt;='Personnel Details'!$N$32), IF('Personnel Details'!$P$32="","", 'Personnel Details'!$P$32), IF(AND(NOT('Personnel Details'!$I$32=""), $B55&gt;='Personnel Details'!$I$32), IF('Personnel Details'!$K$32="", "", 'Personnel Details'!$K$32), IF('Personnel Details'!$F$32="", "", 'Personnel Details'!$F$32))))</f>
        <v/>
      </c>
      <c r="LR55" s="79" t="str">
        <f>IF(LP$9="", "", IF(AND(NOT('Personnel Details'!$N$32=""), $B55&gt;='Personnel Details'!$N$32), 'Personnel Details'!$Q$32, IF(AND(NOT('Personnel Details'!$I$32=""), $B55&gt;='Personnel Details'!$I$32), 'Personnel Details'!$L$32, 'Personnel Details'!$G$32)))</f>
        <v/>
      </c>
      <c r="LS55" s="59">
        <f t="shared" si="115"/>
        <v>0</v>
      </c>
      <c r="LT55" s="53"/>
      <c r="LV55" s="78" t="str">
        <f>IF(LV$9="", "", IF(AND(NOT('Personnel Details'!$N$33=""), $B55&gt;='Personnel Details'!$N$33), 'Personnel Details'!$O$33, IF(AND(NOT('Personnel Details'!$I$33=""), $B55&gt;='Personnel Details'!$I$33), 'Personnel Details'!$J$33, 'Personnel Details'!$E$33)))</f>
        <v/>
      </c>
      <c r="LW55" s="59" t="str">
        <f>IF(LV$9="", "", IF(AND(NOT('Personnel Details'!$N$33=""), $B55&gt;='Personnel Details'!$N$33), IF('Personnel Details'!$P$33="","", 'Personnel Details'!$P$33), IF(AND(NOT('Personnel Details'!$I$33=""), $B55&gt;='Personnel Details'!$I$33), IF('Personnel Details'!$K$33="", "", 'Personnel Details'!$K$33), IF('Personnel Details'!$F$33="", "", 'Personnel Details'!$F$33))))</f>
        <v/>
      </c>
      <c r="LX55" s="79" t="str">
        <f>IF(LV$9="", "", IF(AND(NOT('Personnel Details'!$N$33=""), $B55&gt;='Personnel Details'!$N$33), 'Personnel Details'!$Q$33, IF(AND(NOT('Personnel Details'!$I$33=""), $B55&gt;='Personnel Details'!$I$33), 'Personnel Details'!$L$33, 'Personnel Details'!$G$33)))</f>
        <v/>
      </c>
      <c r="LY55" s="59">
        <f t="shared" si="116"/>
        <v>0</v>
      </c>
      <c r="LZ55" s="53"/>
      <c r="MB55" s="78" t="str">
        <f>IF(MB$9="", "", IF(AND(NOT('Personnel Details'!$N$34=""), $B55&gt;='Personnel Details'!$N$34), 'Personnel Details'!$O$34, IF(AND(NOT('Personnel Details'!$I$34=""), $B55&gt;='Personnel Details'!$I$34), 'Personnel Details'!$J$34, 'Personnel Details'!$E$34)))</f>
        <v/>
      </c>
      <c r="MC55" s="59" t="str">
        <f>IF(MB$9="", "", IF(AND(NOT('Personnel Details'!$N$34=""), $B55&gt;='Personnel Details'!$N$34), IF('Personnel Details'!$P$34="","", 'Personnel Details'!$P$34), IF(AND(NOT('Personnel Details'!$I$34=""), $B55&gt;='Personnel Details'!$I$34), IF('Personnel Details'!$K$34="", "", 'Personnel Details'!$K$34), IF('Personnel Details'!$F$34="", "", 'Personnel Details'!$F$34))))</f>
        <v/>
      </c>
      <c r="MD55" s="79" t="str">
        <f>IF(MB$9="", "", IF(AND(NOT('Personnel Details'!$N$34=""), $B55&gt;='Personnel Details'!$N$34), 'Personnel Details'!$Q$34, IF(AND(NOT('Personnel Details'!$I$34=""), $B55&gt;='Personnel Details'!$I$34), 'Personnel Details'!$L$34, 'Personnel Details'!$G$34)))</f>
        <v/>
      </c>
      <c r="ME55" s="59">
        <f t="shared" si="117"/>
        <v>0</v>
      </c>
      <c r="MF55" s="53"/>
      <c r="MH55" s="78" t="str">
        <f>IF(MH$9="", "", IF(AND(NOT('Personnel Details'!$N$35=""), $B55&gt;='Personnel Details'!$N$35), 'Personnel Details'!$O$35, IF(AND(NOT('Personnel Details'!$I$35=""), $B55&gt;='Personnel Details'!$I$35), 'Personnel Details'!$J$35, 'Personnel Details'!$E$35)))</f>
        <v/>
      </c>
      <c r="MI55" s="59" t="str">
        <f>IF(MH$9="", "", IF(AND(NOT('Personnel Details'!$N$35=""), $B55&gt;='Personnel Details'!$N$35), IF('Personnel Details'!$P$35="","", 'Personnel Details'!$P$35), IF(AND(NOT('Personnel Details'!$I$35=""), $B55&gt;='Personnel Details'!$I$35), IF('Personnel Details'!$K$35="", "", 'Personnel Details'!$K$35), IF('Personnel Details'!$F$35="", "", 'Personnel Details'!$F$35))))</f>
        <v/>
      </c>
      <c r="MJ55" s="79" t="str">
        <f>IF(MH$9="", "", IF(AND(NOT('Personnel Details'!$N$35=""), $B55&gt;='Personnel Details'!$N$35), 'Personnel Details'!$Q$35, IF(AND(NOT('Personnel Details'!$I$35=""), $B55&gt;='Personnel Details'!$I$35), 'Personnel Details'!$L$35, 'Personnel Details'!$G$35)))</f>
        <v/>
      </c>
      <c r="MK55" s="59">
        <f t="shared" si="118"/>
        <v>0</v>
      </c>
      <c r="ML55" s="53"/>
      <c r="MN55" s="78" t="str">
        <f>IF(MN$9="", "", IF(AND(NOT('Personnel Details'!$N$36=""), $B55&gt;='Personnel Details'!$N$36), 'Personnel Details'!$O$36, IF(AND(NOT('Personnel Details'!$I$36=""), $B55&gt;='Personnel Details'!$I$36), 'Personnel Details'!$J$36, 'Personnel Details'!$E$36)))</f>
        <v/>
      </c>
      <c r="MO55" s="59" t="str">
        <f>IF(MN$9="", "", IF(AND(NOT('Personnel Details'!$N$36=""), $B55&gt;='Personnel Details'!$N$36), IF('Personnel Details'!$P$36="","", 'Personnel Details'!$P$36), IF(AND(NOT('Personnel Details'!$I$36=""), $B55&gt;='Personnel Details'!$I$36), IF('Personnel Details'!$K$36="", "", 'Personnel Details'!$K$36), IF('Personnel Details'!$F$36="", "", 'Personnel Details'!$F$36))))</f>
        <v/>
      </c>
      <c r="MP55" s="79" t="str">
        <f>IF(MN$9="", "", IF(AND(NOT('Personnel Details'!$N$36=""), $B55&gt;='Personnel Details'!$N$36), 'Personnel Details'!$Q$36, IF(AND(NOT('Personnel Details'!$I$36=""), $B55&gt;='Personnel Details'!$I$36), 'Personnel Details'!$L$36, 'Personnel Details'!$G$36)))</f>
        <v/>
      </c>
      <c r="MQ55" s="59">
        <f t="shared" si="119"/>
        <v>0</v>
      </c>
      <c r="MR55" s="53"/>
      <c r="MT55" s="78" t="str">
        <f>IF(MT$9="", "", IF(AND(NOT('Personnel Details'!$N$37=""), $B55&gt;='Personnel Details'!$N$37), 'Personnel Details'!$O$37, IF(AND(NOT('Personnel Details'!$I$37=""), $B55&gt;='Personnel Details'!$I$37), 'Personnel Details'!$J$37, 'Personnel Details'!$E$37)))</f>
        <v/>
      </c>
      <c r="MU55" s="59" t="str">
        <f>IF(MT$9="", "", IF(AND(NOT('Personnel Details'!$N$37=""), $B55&gt;='Personnel Details'!$N$37), IF('Personnel Details'!$P$37="","", 'Personnel Details'!$P$37), IF(AND(NOT('Personnel Details'!$I$37=""), $B55&gt;='Personnel Details'!$I$37), IF('Personnel Details'!$K$37="", "", 'Personnel Details'!$K$37), IF('Personnel Details'!$F$37="", "", 'Personnel Details'!$F$37))))</f>
        <v/>
      </c>
      <c r="MV55" s="79" t="str">
        <f>IF(MT$9="", "", IF(AND(NOT('Personnel Details'!$N$37=""), $B55&gt;='Personnel Details'!$N$37), 'Personnel Details'!$Q$37, IF(AND(NOT('Personnel Details'!$I$37=""), $B55&gt;='Personnel Details'!$I$37), 'Personnel Details'!$L$37, 'Personnel Details'!$G$37)))</f>
        <v/>
      </c>
      <c r="MW55" s="59">
        <f t="shared" si="120"/>
        <v>0</v>
      </c>
      <c r="MX55" s="53"/>
      <c r="MZ55" s="78" t="str">
        <f>IF(MZ$9="", "", IF(AND(NOT('Personnel Details'!$N$38=""), $B55&gt;='Personnel Details'!$N$38), 'Personnel Details'!$O$38, IF(AND(NOT('Personnel Details'!$I$38=""), $B55&gt;='Personnel Details'!$I$38), 'Personnel Details'!$J$38, 'Personnel Details'!$E$38)))</f>
        <v/>
      </c>
      <c r="NA55" s="59" t="str">
        <f>IF(MZ$9="", "", IF(AND(NOT('Personnel Details'!$N$38=""), $B55&gt;='Personnel Details'!$N$38), IF('Personnel Details'!$P$38="","", 'Personnel Details'!$P$38), IF(AND(NOT('Personnel Details'!$I$38=""), $B55&gt;='Personnel Details'!$I$38), IF('Personnel Details'!$K$38="", "", 'Personnel Details'!$K$38), IF('Personnel Details'!$F$38="", "", 'Personnel Details'!$F$38))))</f>
        <v/>
      </c>
      <c r="NB55" s="79" t="str">
        <f>IF(MZ$9="", "", IF(AND(NOT('Personnel Details'!$N$38=""), $B55&gt;='Personnel Details'!$N$38), 'Personnel Details'!$Q$38, IF(AND(NOT('Personnel Details'!$I$38=""), $B55&gt;='Personnel Details'!$I$38), 'Personnel Details'!$L$38, 'Personnel Details'!$G$38)))</f>
        <v/>
      </c>
      <c r="NC55" s="59">
        <f t="shared" si="121"/>
        <v>0</v>
      </c>
      <c r="ND55" s="53"/>
      <c r="NF55" s="78" t="str">
        <f>IF(NF$9="", "", IF(AND(NOT('Personnel Details'!$N$39=""), $B55&gt;='Personnel Details'!$N$39), 'Personnel Details'!$O$39, IF(AND(NOT('Personnel Details'!$I$39=""), $B55&gt;='Personnel Details'!$I$39), 'Personnel Details'!$J$39, 'Personnel Details'!$E$39)))</f>
        <v/>
      </c>
      <c r="NG55" s="59" t="str">
        <f>IF(NF$9="", "", IF(AND(NOT('Personnel Details'!$N$39=""), $B55&gt;='Personnel Details'!$N$39), IF('Personnel Details'!$P$39="","", 'Personnel Details'!$P$39), IF(AND(NOT('Personnel Details'!$I$39=""), $B55&gt;='Personnel Details'!$I$39), IF('Personnel Details'!$K$39="", "", 'Personnel Details'!$K$39), IF('Personnel Details'!$F$39="", "", 'Personnel Details'!$F$39))))</f>
        <v/>
      </c>
      <c r="NH55" s="79" t="str">
        <f>IF(NF$9="", "", IF(AND(NOT('Personnel Details'!$N$39=""), $B55&gt;='Personnel Details'!$N$39), 'Personnel Details'!$Q$39, IF(AND(NOT('Personnel Details'!$I$39=""), $B55&gt;='Personnel Details'!$I$39), 'Personnel Details'!$L$39, 'Personnel Details'!$G$39)))</f>
        <v/>
      </c>
      <c r="NI55" s="59">
        <f t="shared" si="122"/>
        <v>0</v>
      </c>
      <c r="NJ55" s="53"/>
      <c r="NL55" s="78" t="str">
        <f>IF(NL$9="", "", IF(AND(NOT('Personnel Details'!$N$40=""), $B55&gt;='Personnel Details'!$N$40), 'Personnel Details'!$O$40, IF(AND(NOT('Personnel Details'!$I$40=""), $B55&gt;='Personnel Details'!$I$40), 'Personnel Details'!$J$40, 'Personnel Details'!$E$40)))</f>
        <v/>
      </c>
      <c r="NM55" s="59" t="str">
        <f>IF(NL$9="", "", IF(AND(NOT('Personnel Details'!$N$40=""), $B55&gt;='Personnel Details'!$N$40), IF('Personnel Details'!$P$40="","", 'Personnel Details'!$P$40), IF(AND(NOT('Personnel Details'!$I$40=""), $B55&gt;='Personnel Details'!$I$40), IF('Personnel Details'!$K$40="", "", 'Personnel Details'!$K$40), IF('Personnel Details'!$F$40="", "", 'Personnel Details'!$F$40))))</f>
        <v/>
      </c>
      <c r="NN55" s="79" t="str">
        <f>IF(NL$9="", "", IF(AND(NOT('Personnel Details'!$N$40=""), $B55&gt;='Personnel Details'!$N$40), 'Personnel Details'!$Q$40, IF(AND(NOT('Personnel Details'!$I$40=""), $B55&gt;='Personnel Details'!$I$40), 'Personnel Details'!$L$40, 'Personnel Details'!$G$40)))</f>
        <v/>
      </c>
      <c r="NO55" s="59">
        <f t="shared" si="123"/>
        <v>0</v>
      </c>
      <c r="NP55" s="53"/>
    </row>
    <row r="56" spans="1:380" x14ac:dyDescent="0.25">
      <c r="A56" s="32"/>
      <c r="B56" s="113">
        <f>IFERROR(IF(B55+1&gt;'Personnel Details'!$U$5, "", B55+1), "")</f>
        <v>43876</v>
      </c>
      <c r="C56" s="32"/>
      <c r="D56" s="120"/>
      <c r="E56" s="13" t="str">
        <f t="shared" si="2"/>
        <v/>
      </c>
      <c r="F56" s="13" t="str">
        <f t="shared" si="33"/>
        <v/>
      </c>
      <c r="G56" s="56" t="str">
        <f t="shared" si="124"/>
        <v/>
      </c>
      <c r="H56" s="16" t="str">
        <f t="shared" si="34"/>
        <v/>
      </c>
      <c r="I56" s="32"/>
      <c r="J56" s="120"/>
      <c r="K56" s="62" t="str">
        <f t="shared" si="3"/>
        <v/>
      </c>
      <c r="L56" s="62" t="str">
        <f t="shared" si="35"/>
        <v/>
      </c>
      <c r="M56" s="65" t="str">
        <f t="shared" si="125"/>
        <v/>
      </c>
      <c r="N56" s="68" t="str">
        <f t="shared" si="36"/>
        <v/>
      </c>
      <c r="O56" s="32"/>
      <c r="P56" s="120"/>
      <c r="Q56" s="62" t="str">
        <f t="shared" si="4"/>
        <v/>
      </c>
      <c r="R56" s="62" t="str">
        <f t="shared" si="37"/>
        <v/>
      </c>
      <c r="S56" s="65" t="str">
        <f t="shared" si="126"/>
        <v/>
      </c>
      <c r="T56" s="68" t="str">
        <f t="shared" si="38"/>
        <v/>
      </c>
      <c r="U56" s="32"/>
      <c r="V56" s="120"/>
      <c r="W56" s="62" t="str">
        <f t="shared" si="5"/>
        <v/>
      </c>
      <c r="X56" s="62" t="str">
        <f t="shared" si="39"/>
        <v/>
      </c>
      <c r="Y56" s="65" t="str">
        <f t="shared" si="127"/>
        <v/>
      </c>
      <c r="Z56" s="68" t="str">
        <f t="shared" si="40"/>
        <v/>
      </c>
      <c r="AA56" s="32"/>
      <c r="AB56" s="120"/>
      <c r="AC56" s="62" t="str">
        <f t="shared" si="6"/>
        <v/>
      </c>
      <c r="AD56" s="62" t="str">
        <f t="shared" si="41"/>
        <v/>
      </c>
      <c r="AE56" s="65" t="str">
        <f t="shared" si="128"/>
        <v/>
      </c>
      <c r="AF56" s="68" t="str">
        <f t="shared" si="42"/>
        <v/>
      </c>
      <c r="AG56" s="32"/>
      <c r="AH56" s="120"/>
      <c r="AI56" s="62" t="str">
        <f t="shared" si="7"/>
        <v/>
      </c>
      <c r="AJ56" s="62" t="str">
        <f t="shared" si="43"/>
        <v/>
      </c>
      <c r="AK56" s="65" t="str">
        <f t="shared" si="129"/>
        <v/>
      </c>
      <c r="AL56" s="68" t="str">
        <f t="shared" si="44"/>
        <v/>
      </c>
      <c r="AM56" s="32"/>
      <c r="AN56" s="120"/>
      <c r="AO56" s="62" t="str">
        <f t="shared" si="8"/>
        <v/>
      </c>
      <c r="AP56" s="62" t="str">
        <f t="shared" si="45"/>
        <v/>
      </c>
      <c r="AQ56" s="65" t="str">
        <f t="shared" si="130"/>
        <v/>
      </c>
      <c r="AR56" s="68" t="str">
        <f t="shared" si="46"/>
        <v/>
      </c>
      <c r="AS56" s="32"/>
      <c r="AT56" s="120"/>
      <c r="AU56" s="62" t="str">
        <f t="shared" si="9"/>
        <v/>
      </c>
      <c r="AV56" s="62" t="str">
        <f t="shared" si="47"/>
        <v/>
      </c>
      <c r="AW56" s="65" t="str">
        <f t="shared" si="131"/>
        <v/>
      </c>
      <c r="AX56" s="68" t="str">
        <f t="shared" si="48"/>
        <v/>
      </c>
      <c r="AY56" s="32"/>
      <c r="AZ56" s="120"/>
      <c r="BA56" s="62" t="str">
        <f t="shared" si="10"/>
        <v/>
      </c>
      <c r="BB56" s="62" t="str">
        <f t="shared" si="49"/>
        <v/>
      </c>
      <c r="BC56" s="65" t="str">
        <f t="shared" si="132"/>
        <v/>
      </c>
      <c r="BD56" s="68" t="str">
        <f t="shared" si="50"/>
        <v/>
      </c>
      <c r="BE56" s="32"/>
      <c r="BF56" s="120"/>
      <c r="BG56" s="62" t="str">
        <f t="shared" si="11"/>
        <v/>
      </c>
      <c r="BH56" s="62" t="str">
        <f t="shared" si="51"/>
        <v/>
      </c>
      <c r="BI56" s="65" t="str">
        <f t="shared" si="133"/>
        <v/>
      </c>
      <c r="BJ56" s="68" t="str">
        <f t="shared" si="52"/>
        <v/>
      </c>
      <c r="BK56" s="32"/>
      <c r="BL56" s="120"/>
      <c r="BM56" s="62" t="str">
        <f t="shared" si="12"/>
        <v/>
      </c>
      <c r="BN56" s="62" t="str">
        <f t="shared" si="53"/>
        <v/>
      </c>
      <c r="BO56" s="65" t="str">
        <f t="shared" si="134"/>
        <v/>
      </c>
      <c r="BP56" s="68" t="str">
        <f t="shared" si="54"/>
        <v/>
      </c>
      <c r="BQ56" s="32"/>
      <c r="BR56" s="120"/>
      <c r="BS56" s="62" t="str">
        <f t="shared" si="13"/>
        <v/>
      </c>
      <c r="BT56" s="62" t="str">
        <f t="shared" si="55"/>
        <v/>
      </c>
      <c r="BU56" s="65" t="str">
        <f t="shared" si="135"/>
        <v/>
      </c>
      <c r="BV56" s="68" t="str">
        <f t="shared" si="56"/>
        <v/>
      </c>
      <c r="BW56" s="32"/>
      <c r="BX56" s="120"/>
      <c r="BY56" s="62" t="str">
        <f t="shared" si="14"/>
        <v/>
      </c>
      <c r="BZ56" s="62" t="str">
        <f t="shared" si="57"/>
        <v/>
      </c>
      <c r="CA56" s="65" t="str">
        <f t="shared" si="136"/>
        <v/>
      </c>
      <c r="CB56" s="68" t="str">
        <f t="shared" si="58"/>
        <v/>
      </c>
      <c r="CC56" s="32"/>
      <c r="CD56" s="120"/>
      <c r="CE56" s="62" t="str">
        <f t="shared" si="15"/>
        <v/>
      </c>
      <c r="CF56" s="62" t="str">
        <f t="shared" si="59"/>
        <v/>
      </c>
      <c r="CG56" s="65" t="str">
        <f t="shared" si="137"/>
        <v/>
      </c>
      <c r="CH56" s="68" t="str">
        <f t="shared" si="60"/>
        <v/>
      </c>
      <c r="CI56" s="32"/>
      <c r="CJ56" s="120"/>
      <c r="CK56" s="62" t="str">
        <f t="shared" si="16"/>
        <v/>
      </c>
      <c r="CL56" s="62" t="str">
        <f t="shared" si="61"/>
        <v/>
      </c>
      <c r="CM56" s="65" t="str">
        <f t="shared" si="138"/>
        <v/>
      </c>
      <c r="CN56" s="68" t="str">
        <f t="shared" si="62"/>
        <v/>
      </c>
      <c r="CO56" s="32"/>
      <c r="CP56" s="120"/>
      <c r="CQ56" s="62" t="str">
        <f t="shared" si="17"/>
        <v/>
      </c>
      <c r="CR56" s="62" t="str">
        <f t="shared" si="63"/>
        <v/>
      </c>
      <c r="CS56" s="65" t="str">
        <f t="shared" si="139"/>
        <v/>
      </c>
      <c r="CT56" s="68" t="str">
        <f t="shared" si="64"/>
        <v/>
      </c>
      <c r="CU56" s="32"/>
      <c r="CV56" s="120"/>
      <c r="CW56" s="62" t="str">
        <f t="shared" si="18"/>
        <v/>
      </c>
      <c r="CX56" s="62" t="str">
        <f t="shared" si="65"/>
        <v/>
      </c>
      <c r="CY56" s="65" t="str">
        <f t="shared" si="140"/>
        <v/>
      </c>
      <c r="CZ56" s="68" t="str">
        <f t="shared" si="66"/>
        <v/>
      </c>
      <c r="DA56" s="32"/>
      <c r="DB56" s="120"/>
      <c r="DC56" s="62" t="str">
        <f t="shared" si="19"/>
        <v/>
      </c>
      <c r="DD56" s="62" t="str">
        <f t="shared" si="67"/>
        <v/>
      </c>
      <c r="DE56" s="65" t="str">
        <f t="shared" si="141"/>
        <v/>
      </c>
      <c r="DF56" s="68" t="str">
        <f t="shared" si="68"/>
        <v/>
      </c>
      <c r="DG56" s="32"/>
      <c r="DH56" s="120"/>
      <c r="DI56" s="62" t="str">
        <f t="shared" si="20"/>
        <v/>
      </c>
      <c r="DJ56" s="62" t="str">
        <f t="shared" si="69"/>
        <v/>
      </c>
      <c r="DK56" s="65" t="str">
        <f t="shared" si="142"/>
        <v/>
      </c>
      <c r="DL56" s="68" t="str">
        <f t="shared" si="70"/>
        <v/>
      </c>
      <c r="DM56" s="32"/>
      <c r="DN56" s="120"/>
      <c r="DO56" s="62" t="str">
        <f t="shared" si="21"/>
        <v/>
      </c>
      <c r="DP56" s="62" t="str">
        <f t="shared" si="71"/>
        <v/>
      </c>
      <c r="DQ56" s="65" t="str">
        <f t="shared" si="143"/>
        <v/>
      </c>
      <c r="DR56" s="68" t="str">
        <f t="shared" si="72"/>
        <v/>
      </c>
      <c r="DS56" s="32"/>
      <c r="DT56" s="120"/>
      <c r="DU56" s="62" t="str">
        <f t="shared" si="22"/>
        <v/>
      </c>
      <c r="DV56" s="62" t="str">
        <f t="shared" si="73"/>
        <v/>
      </c>
      <c r="DW56" s="65" t="str">
        <f t="shared" si="144"/>
        <v/>
      </c>
      <c r="DX56" s="68" t="str">
        <f t="shared" si="74"/>
        <v/>
      </c>
      <c r="DY56" s="32"/>
      <c r="DZ56" s="120"/>
      <c r="EA56" s="62" t="str">
        <f t="shared" si="23"/>
        <v/>
      </c>
      <c r="EB56" s="62" t="str">
        <f t="shared" si="75"/>
        <v/>
      </c>
      <c r="EC56" s="65" t="str">
        <f t="shared" si="145"/>
        <v/>
      </c>
      <c r="ED56" s="68" t="str">
        <f t="shared" si="76"/>
        <v/>
      </c>
      <c r="EE56" s="32"/>
      <c r="EF56" s="120"/>
      <c r="EG56" s="62" t="str">
        <f t="shared" si="24"/>
        <v/>
      </c>
      <c r="EH56" s="62" t="str">
        <f t="shared" si="77"/>
        <v/>
      </c>
      <c r="EI56" s="65" t="str">
        <f t="shared" si="146"/>
        <v/>
      </c>
      <c r="EJ56" s="68" t="str">
        <f t="shared" si="78"/>
        <v/>
      </c>
      <c r="EK56" s="32"/>
      <c r="EL56" s="120"/>
      <c r="EM56" s="62" t="str">
        <f t="shared" si="25"/>
        <v/>
      </c>
      <c r="EN56" s="62" t="str">
        <f t="shared" si="79"/>
        <v/>
      </c>
      <c r="EO56" s="65" t="str">
        <f t="shared" si="147"/>
        <v/>
      </c>
      <c r="EP56" s="68" t="str">
        <f t="shared" si="80"/>
        <v/>
      </c>
      <c r="EQ56" s="32"/>
      <c r="ER56" s="120"/>
      <c r="ES56" s="62" t="str">
        <f t="shared" si="26"/>
        <v/>
      </c>
      <c r="ET56" s="62" t="str">
        <f t="shared" si="81"/>
        <v/>
      </c>
      <c r="EU56" s="65" t="str">
        <f t="shared" si="148"/>
        <v/>
      </c>
      <c r="EV56" s="68" t="str">
        <f t="shared" si="82"/>
        <v/>
      </c>
      <c r="EW56" s="32"/>
      <c r="EX56" s="120"/>
      <c r="EY56" s="62" t="str">
        <f t="shared" si="27"/>
        <v/>
      </c>
      <c r="EZ56" s="62" t="str">
        <f t="shared" si="83"/>
        <v/>
      </c>
      <c r="FA56" s="65" t="str">
        <f t="shared" si="149"/>
        <v/>
      </c>
      <c r="FB56" s="68" t="str">
        <f t="shared" si="84"/>
        <v/>
      </c>
      <c r="FC56" s="32"/>
      <c r="FD56" s="120"/>
      <c r="FE56" s="62" t="str">
        <f t="shared" si="28"/>
        <v/>
      </c>
      <c r="FF56" s="62" t="str">
        <f t="shared" si="85"/>
        <v/>
      </c>
      <c r="FG56" s="65" t="str">
        <f t="shared" si="150"/>
        <v/>
      </c>
      <c r="FH56" s="68" t="str">
        <f t="shared" si="86"/>
        <v/>
      </c>
      <c r="FI56" s="32"/>
      <c r="FJ56" s="120"/>
      <c r="FK56" s="62" t="str">
        <f t="shared" si="29"/>
        <v/>
      </c>
      <c r="FL56" s="62" t="str">
        <f t="shared" si="87"/>
        <v/>
      </c>
      <c r="FM56" s="65" t="str">
        <f t="shared" si="151"/>
        <v/>
      </c>
      <c r="FN56" s="68" t="str">
        <f t="shared" si="88"/>
        <v/>
      </c>
      <c r="FO56" s="32"/>
      <c r="FP56" s="120"/>
      <c r="FQ56" s="62" t="str">
        <f t="shared" si="30"/>
        <v/>
      </c>
      <c r="FR56" s="62" t="str">
        <f t="shared" si="89"/>
        <v/>
      </c>
      <c r="FS56" s="65" t="str">
        <f t="shared" si="152"/>
        <v/>
      </c>
      <c r="FT56" s="68" t="str">
        <f t="shared" si="90"/>
        <v/>
      </c>
      <c r="FU56" s="32"/>
      <c r="FV56" s="120"/>
      <c r="FW56" s="62" t="str">
        <f t="shared" si="31"/>
        <v/>
      </c>
      <c r="FX56" s="62" t="str">
        <f t="shared" si="91"/>
        <v/>
      </c>
      <c r="FY56" s="65" t="str">
        <f t="shared" si="153"/>
        <v/>
      </c>
      <c r="FZ56" s="68" t="str">
        <f t="shared" si="92"/>
        <v/>
      </c>
      <c r="GA56" s="32"/>
      <c r="GC56" s="7" t="str">
        <f t="shared" si="93"/>
        <v>Feb 2020</v>
      </c>
      <c r="GD56" s="7" t="str">
        <f t="shared" ca="1" si="32"/>
        <v>Weekend</v>
      </c>
      <c r="GT56" s="71">
        <f>IF(GT$9="", "", IF(AND(NOT('Personnel Details'!$N$11=""), $B56&gt;='Personnel Details'!$N$11), 'Personnel Details'!$O$11, IF(AND(NOT('Personnel Details'!$I$11=""), $B56&gt;='Personnel Details'!$I$11), 'Personnel Details'!$J$11, 'Personnel Details'!$E$11)))</f>
        <v>0.8</v>
      </c>
      <c r="GU56" s="59" t="str">
        <f>IF(GT$9="", "", IF(AND(NOT('Personnel Details'!$N$11=""), $B56&gt;='Personnel Details'!$N$11), IF('Personnel Details'!$P$11="","", 'Personnel Details'!$P$11), IF(AND(NOT('Personnel Details'!$I$11=""), $B56&gt;='Personnel Details'!$I$11), IF('Personnel Details'!$K$11="", "", 'Personnel Details'!$K$11), IF('Personnel Details'!$F$11="", "", 'Personnel Details'!$F$11))))</f>
        <v/>
      </c>
      <c r="GV56" s="74">
        <f>IF(GT$9="", "", IF(AND(NOT('Personnel Details'!$N$11=""), $B56&gt;='Personnel Details'!$N$11), 'Personnel Details'!$Q$11, IF(AND(NOT('Personnel Details'!$I$11=""), $B56&gt;='Personnel Details'!$I$11), 'Personnel Details'!$L$11, 'Personnel Details'!$G$11)))</f>
        <v>0</v>
      </c>
      <c r="GW56" s="59">
        <f t="shared" si="94"/>
        <v>0</v>
      </c>
      <c r="GX56" s="53"/>
      <c r="GZ56" s="78">
        <f>IF(GZ$9="", "", IF(AND(NOT('Personnel Details'!$N$12=""), $B56&gt;='Personnel Details'!$N$12), 'Personnel Details'!$O$12, IF(AND(NOT('Personnel Details'!$I$12=""), $B56&gt;='Personnel Details'!$I$12), 'Personnel Details'!$J$12, 'Personnel Details'!$E$12)))</f>
        <v>0.8</v>
      </c>
      <c r="HA56" s="59" t="str">
        <f>IF(GZ$9="", "", IF(AND(NOT('Personnel Details'!$N$12=""), $B56&gt;='Personnel Details'!$N$12), IF('Personnel Details'!$P$12="","", 'Personnel Details'!$P$12), IF(AND(NOT('Personnel Details'!$I$12=""), $B56&gt;='Personnel Details'!$I$12), IF('Personnel Details'!$K$12="", "", 'Personnel Details'!$K$12), IF('Personnel Details'!$F$12="", "", 'Personnel Details'!$F$12))))</f>
        <v/>
      </c>
      <c r="HB56" s="79">
        <f>IF(GZ$9="", "", IF(AND(NOT('Personnel Details'!$N$12=""), $B56&gt;='Personnel Details'!$N$12), 'Personnel Details'!$Q$12, IF(AND(NOT('Personnel Details'!$I$12=""), $B56&gt;='Personnel Details'!$I$12), 'Personnel Details'!$L$12, 'Personnel Details'!$G$12)))</f>
        <v>0</v>
      </c>
      <c r="HC56" s="59">
        <f t="shared" si="95"/>
        <v>0</v>
      </c>
      <c r="HD56" s="53"/>
      <c r="HF56" s="78">
        <f>IF(HF$9="", "", IF(AND(NOT('Personnel Details'!$N$13=""), $B56&gt;='Personnel Details'!$N$13), 'Personnel Details'!$O$13, IF(AND(NOT('Personnel Details'!$I$13=""), $B56&gt;='Personnel Details'!$I$13), 'Personnel Details'!$J$13, 'Personnel Details'!$E$13)))</f>
        <v>0.8</v>
      </c>
      <c r="HG56" s="59" t="str">
        <f>IF(HF$9="", "", IF(AND(NOT('Personnel Details'!$N$13=""), $B56&gt;='Personnel Details'!$N$13), IF('Personnel Details'!$P$13="","", 'Personnel Details'!$P$13), IF(AND(NOT('Personnel Details'!$I$13=""), $B56&gt;='Personnel Details'!$I$13), IF('Personnel Details'!$K$13="", "", 'Personnel Details'!$K$13), IF('Personnel Details'!$F$13="", "", 'Personnel Details'!$F$13))))</f>
        <v/>
      </c>
      <c r="HH56" s="79">
        <f>IF(HF$9="", "", IF(AND(NOT('Personnel Details'!$N$13=""), $B56&gt;='Personnel Details'!$N$13), 'Personnel Details'!$Q$13, IF(AND(NOT('Personnel Details'!$I$13=""), $B56&gt;='Personnel Details'!$I$13), 'Personnel Details'!$L$13, 'Personnel Details'!$G$13)))</f>
        <v>0</v>
      </c>
      <c r="HI56" s="59">
        <f t="shared" si="96"/>
        <v>0</v>
      </c>
      <c r="HJ56" s="53"/>
      <c r="HL56" s="78">
        <f>IF(HL$9="", "", IF(AND(NOT('Personnel Details'!$N$14=""), $B56&gt;='Personnel Details'!$N$14), 'Personnel Details'!$O$14, IF(AND(NOT('Personnel Details'!$I$14=""), $B56&gt;='Personnel Details'!$I$14), 'Personnel Details'!$J$14, 'Personnel Details'!$E$14)))</f>
        <v>0.8</v>
      </c>
      <c r="HM56" s="59">
        <f>IF(HL$9="", "", IF(AND(NOT('Personnel Details'!$N$14=""), $B56&gt;='Personnel Details'!$N$14), IF('Personnel Details'!$P$14="","", 'Personnel Details'!$P$14), IF(AND(NOT('Personnel Details'!$I$14=""), $B56&gt;='Personnel Details'!$I$14), IF('Personnel Details'!$K$14="", "", 'Personnel Details'!$K$14), IF('Personnel Details'!$F$14="", "", 'Personnel Details'!$F$14))))</f>
        <v>2000</v>
      </c>
      <c r="HN56" s="79">
        <f>IF(HL$9="", "", IF(AND(NOT('Personnel Details'!$N$14=""), $B56&gt;='Personnel Details'!$N$14), 'Personnel Details'!$Q$14, IF(AND(NOT('Personnel Details'!$I$14=""), $B56&gt;='Personnel Details'!$I$14), 'Personnel Details'!$L$14, 'Personnel Details'!$G$14)))</f>
        <v>0.85</v>
      </c>
      <c r="HO56" s="59">
        <f t="shared" si="97"/>
        <v>0</v>
      </c>
      <c r="HP56" s="53"/>
      <c r="HR56" s="78" t="str">
        <f>IF(HR$9="", "", IF(AND(NOT('Personnel Details'!$N$15=""), $B56&gt;='Personnel Details'!$N$15), 'Personnel Details'!$O$15, IF(AND(NOT('Personnel Details'!$I$15=""), $B56&gt;='Personnel Details'!$I$15), 'Personnel Details'!$J$15, 'Personnel Details'!$E$15)))</f>
        <v/>
      </c>
      <c r="HS56" s="59" t="str">
        <f>IF(HR$9="", "", IF(AND(NOT('Personnel Details'!$N$15=""), $B56&gt;='Personnel Details'!$N$15), IF('Personnel Details'!$P$15="","", 'Personnel Details'!$P$15), IF(AND(NOT('Personnel Details'!$I$15=""), $B56&gt;='Personnel Details'!$I$15), IF('Personnel Details'!$K$15="", "", 'Personnel Details'!$K$15), IF('Personnel Details'!$F$15="", "", 'Personnel Details'!$F$15))))</f>
        <v/>
      </c>
      <c r="HT56" s="79" t="str">
        <f>IF(HR$9="", "", IF(AND(NOT('Personnel Details'!$N$15=""), $B56&gt;='Personnel Details'!$N$15), 'Personnel Details'!$Q$15, IF(AND(NOT('Personnel Details'!$I$15=""), $B56&gt;='Personnel Details'!$I$15), 'Personnel Details'!$L$15, 'Personnel Details'!$G$15)))</f>
        <v/>
      </c>
      <c r="HU56" s="59">
        <f t="shared" si="98"/>
        <v>0</v>
      </c>
      <c r="HV56" s="53"/>
      <c r="HX56" s="78" t="str">
        <f>IF(HX$9="", "", IF(AND(NOT('Personnel Details'!$N$16=""), $B56&gt;='Personnel Details'!$N$16), 'Personnel Details'!$O$16, IF(AND(NOT('Personnel Details'!$I$16=""), $B56&gt;='Personnel Details'!$I$16), 'Personnel Details'!$J$16, 'Personnel Details'!$E$16)))</f>
        <v/>
      </c>
      <c r="HY56" s="59" t="str">
        <f>IF(HX$9="", "", IF(AND(NOT('Personnel Details'!$N$16=""), $B56&gt;='Personnel Details'!$N$16), IF('Personnel Details'!$P$16="","", 'Personnel Details'!$P$16), IF(AND(NOT('Personnel Details'!$I$16=""), $B56&gt;='Personnel Details'!$I$16), IF('Personnel Details'!$K$16="", "", 'Personnel Details'!$K$16), IF('Personnel Details'!$F$16="", "", 'Personnel Details'!$F$16))))</f>
        <v/>
      </c>
      <c r="HZ56" s="79" t="str">
        <f>IF(HX$9="", "", IF(AND(NOT('Personnel Details'!$N$16=""), $B56&gt;='Personnel Details'!$N$16), 'Personnel Details'!$Q$16, IF(AND(NOT('Personnel Details'!$I$16=""), $B56&gt;='Personnel Details'!$I$16), 'Personnel Details'!$L$16, 'Personnel Details'!$G$16)))</f>
        <v/>
      </c>
      <c r="IA56" s="59">
        <f t="shared" si="99"/>
        <v>0</v>
      </c>
      <c r="IB56" s="53"/>
      <c r="ID56" s="78" t="str">
        <f>IF(ID$9="", "", IF(AND(NOT('Personnel Details'!$N$17=""), $B56&gt;='Personnel Details'!$N$17), 'Personnel Details'!$O$17, IF(AND(NOT('Personnel Details'!$I$17=""), $B56&gt;='Personnel Details'!$I$17), 'Personnel Details'!$J$17, 'Personnel Details'!$E$17)))</f>
        <v/>
      </c>
      <c r="IE56" s="59" t="str">
        <f>IF(ID$9="", "", IF(AND(NOT('Personnel Details'!$N$17=""), $B56&gt;='Personnel Details'!$N$17), IF('Personnel Details'!$P$17="","", 'Personnel Details'!$P$17), IF(AND(NOT('Personnel Details'!$I$17=""), $B56&gt;='Personnel Details'!$I$17), IF('Personnel Details'!$K$17="", "", 'Personnel Details'!$K$17), IF('Personnel Details'!$F$17="", "", 'Personnel Details'!$F$17))))</f>
        <v/>
      </c>
      <c r="IF56" s="79" t="str">
        <f>IF(ID$9="", "", IF(AND(NOT('Personnel Details'!$N$17=""), $B56&gt;='Personnel Details'!$N$17), 'Personnel Details'!$Q$17, IF(AND(NOT('Personnel Details'!$I$17=""), $B56&gt;='Personnel Details'!$I$17), 'Personnel Details'!$L$17, 'Personnel Details'!$G$17)))</f>
        <v/>
      </c>
      <c r="IG56" s="59">
        <f t="shared" si="100"/>
        <v>0</v>
      </c>
      <c r="IH56" s="53"/>
      <c r="IJ56" s="78" t="str">
        <f>IF(IJ$9="", "", IF(AND(NOT('Personnel Details'!$N$18=""), $B56&gt;='Personnel Details'!$N$18), 'Personnel Details'!$O$18, IF(AND(NOT('Personnel Details'!$I$18=""), $B56&gt;='Personnel Details'!$I$18), 'Personnel Details'!$J$18, 'Personnel Details'!$E$18)))</f>
        <v/>
      </c>
      <c r="IK56" s="59" t="str">
        <f>IF(IJ$9="", "", IF(AND(NOT('Personnel Details'!$N$18=""), $B56&gt;='Personnel Details'!$N$18), IF('Personnel Details'!$P$18="","", 'Personnel Details'!$P$18), IF(AND(NOT('Personnel Details'!$I$18=""), $B56&gt;='Personnel Details'!$I$18), IF('Personnel Details'!$K$18="", "", 'Personnel Details'!$K$18), IF('Personnel Details'!$F$18="", "", 'Personnel Details'!$F$18))))</f>
        <v/>
      </c>
      <c r="IL56" s="79" t="str">
        <f>IF(IJ$9="", "", IF(AND(NOT('Personnel Details'!$N$18=""), $B56&gt;='Personnel Details'!$N$18), 'Personnel Details'!$Q$18, IF(AND(NOT('Personnel Details'!$I$18=""), $B56&gt;='Personnel Details'!$I$18), 'Personnel Details'!$L$18, 'Personnel Details'!$G$18)))</f>
        <v/>
      </c>
      <c r="IM56" s="59">
        <f t="shared" si="101"/>
        <v>0</v>
      </c>
      <c r="IN56" s="53"/>
      <c r="IP56" s="78" t="str">
        <f>IF(IP$9="", "", IF(AND(NOT('Personnel Details'!$N$19=""), $B56&gt;='Personnel Details'!$N$19), 'Personnel Details'!$O$19, IF(AND(NOT('Personnel Details'!$I$19=""), $B56&gt;='Personnel Details'!$I$19), 'Personnel Details'!$J$19, 'Personnel Details'!$E$19)))</f>
        <v/>
      </c>
      <c r="IQ56" s="59" t="str">
        <f>IF(IP$9="", "", IF(AND(NOT('Personnel Details'!$N$19=""), $B56&gt;='Personnel Details'!$N$19), IF('Personnel Details'!$P$19="","", 'Personnel Details'!$P$19), IF(AND(NOT('Personnel Details'!$I$19=""), $B56&gt;='Personnel Details'!$I$19), IF('Personnel Details'!$K$19="", "", 'Personnel Details'!$K$19), IF('Personnel Details'!$F$19="", "", 'Personnel Details'!$F$19))))</f>
        <v/>
      </c>
      <c r="IR56" s="79" t="str">
        <f>IF(IP$9="", "", IF(AND(NOT('Personnel Details'!$N$19=""), $B56&gt;='Personnel Details'!$N$19), 'Personnel Details'!$Q$19, IF(AND(NOT('Personnel Details'!$I$19=""), $B56&gt;='Personnel Details'!$I$19), 'Personnel Details'!$L$19, 'Personnel Details'!$G$19)))</f>
        <v/>
      </c>
      <c r="IS56" s="59">
        <f t="shared" si="102"/>
        <v>0</v>
      </c>
      <c r="IT56" s="53"/>
      <c r="IV56" s="78" t="str">
        <f>IF(IV$9="", "", IF(AND(NOT('Personnel Details'!$N$20=""), $B56&gt;='Personnel Details'!$N$20), 'Personnel Details'!$O$20, IF(AND(NOT('Personnel Details'!$I$20=""), $B56&gt;='Personnel Details'!$I$20), 'Personnel Details'!$J$20, 'Personnel Details'!$E$20)))</f>
        <v/>
      </c>
      <c r="IW56" s="59" t="str">
        <f>IF(IV$9="", "", IF(AND(NOT('Personnel Details'!$N$20=""), $B56&gt;='Personnel Details'!$N$20), IF('Personnel Details'!$P$20="","", 'Personnel Details'!$P$20), IF(AND(NOT('Personnel Details'!$I$20=""), $B56&gt;='Personnel Details'!$I$20), IF('Personnel Details'!$K$20="", "", 'Personnel Details'!$K$20), IF('Personnel Details'!$F$20="", "", 'Personnel Details'!$F$20))))</f>
        <v/>
      </c>
      <c r="IX56" s="79" t="str">
        <f>IF(IV$9="", "", IF(AND(NOT('Personnel Details'!$N$20=""), $B56&gt;='Personnel Details'!$N$20), 'Personnel Details'!$Q$20, IF(AND(NOT('Personnel Details'!$I$20=""), $B56&gt;='Personnel Details'!$I$20), 'Personnel Details'!$L$20, 'Personnel Details'!$G$20)))</f>
        <v/>
      </c>
      <c r="IY56" s="59">
        <f t="shared" si="103"/>
        <v>0</v>
      </c>
      <c r="IZ56" s="53"/>
      <c r="JB56" s="78" t="str">
        <f>IF(JB$9="", "", IF(AND(NOT('Personnel Details'!$N$21=""), $B56&gt;='Personnel Details'!$N$21), 'Personnel Details'!$O$21, IF(AND(NOT('Personnel Details'!$I$21=""), $B56&gt;='Personnel Details'!$I$21), 'Personnel Details'!$J$21, 'Personnel Details'!$E$21)))</f>
        <v/>
      </c>
      <c r="JC56" s="59" t="str">
        <f>IF(JB$9="", "", IF(AND(NOT('Personnel Details'!$N$21=""), $B56&gt;='Personnel Details'!$N$21), IF('Personnel Details'!$P$21="","", 'Personnel Details'!$P$21), IF(AND(NOT('Personnel Details'!$I$21=""), $B56&gt;='Personnel Details'!$I$21), IF('Personnel Details'!$K$21="", "", 'Personnel Details'!$K$21), IF('Personnel Details'!$F$21="", "", 'Personnel Details'!$F$21))))</f>
        <v/>
      </c>
      <c r="JD56" s="79" t="str">
        <f>IF(JB$9="", "", IF(AND(NOT('Personnel Details'!$N$21=""), $B56&gt;='Personnel Details'!$N$21), 'Personnel Details'!$Q$21, IF(AND(NOT('Personnel Details'!$I$21=""), $B56&gt;='Personnel Details'!$I$21), 'Personnel Details'!$L$21, 'Personnel Details'!$G$21)))</f>
        <v/>
      </c>
      <c r="JE56" s="59">
        <f t="shared" si="104"/>
        <v>0</v>
      </c>
      <c r="JF56" s="53"/>
      <c r="JH56" s="78" t="str">
        <f>IF(JH$9="", "", IF(AND(NOT('Personnel Details'!$N$22=""), $B56&gt;='Personnel Details'!$N$22), 'Personnel Details'!$O$22, IF(AND(NOT('Personnel Details'!$I$22=""), $B56&gt;='Personnel Details'!$I$22), 'Personnel Details'!$J$22, 'Personnel Details'!$E$22)))</f>
        <v/>
      </c>
      <c r="JI56" s="59" t="str">
        <f>IF(JH$9="", "", IF(AND(NOT('Personnel Details'!$N$22=""), $B56&gt;='Personnel Details'!$N$22), IF('Personnel Details'!$P$22="","", 'Personnel Details'!$P$22), IF(AND(NOT('Personnel Details'!$I$22=""), $B56&gt;='Personnel Details'!$I$22), IF('Personnel Details'!$K$22="", "", 'Personnel Details'!$K$22), IF('Personnel Details'!$F$22="", "", 'Personnel Details'!$F$22))))</f>
        <v/>
      </c>
      <c r="JJ56" s="79" t="str">
        <f>IF(JH$9="", "", IF(AND(NOT('Personnel Details'!$N$22=""), $B56&gt;='Personnel Details'!$N$22), 'Personnel Details'!$Q$22, IF(AND(NOT('Personnel Details'!$I$22=""), $B56&gt;='Personnel Details'!$I$22), 'Personnel Details'!$L$22, 'Personnel Details'!$G$22)))</f>
        <v/>
      </c>
      <c r="JK56" s="59">
        <f t="shared" si="105"/>
        <v>0</v>
      </c>
      <c r="JL56" s="53"/>
      <c r="JN56" s="78" t="str">
        <f>IF(JN$9="", "", IF(AND(NOT('Personnel Details'!$N$23=""), $B56&gt;='Personnel Details'!$N$23), 'Personnel Details'!$O$23, IF(AND(NOT('Personnel Details'!$I$23=""), $B56&gt;='Personnel Details'!$I$23), 'Personnel Details'!$J$23, 'Personnel Details'!$E$23)))</f>
        <v/>
      </c>
      <c r="JO56" s="59" t="str">
        <f>IF(JN$9="", "", IF(AND(NOT('Personnel Details'!$N$23=""), $B56&gt;='Personnel Details'!$N$23), IF('Personnel Details'!$P$23="","", 'Personnel Details'!$P$23), IF(AND(NOT('Personnel Details'!$I$23=""), $B56&gt;='Personnel Details'!$I$23), IF('Personnel Details'!$K$23="", "", 'Personnel Details'!$K$23), IF('Personnel Details'!$F$23="", "", 'Personnel Details'!$F$23))))</f>
        <v/>
      </c>
      <c r="JP56" s="79" t="str">
        <f>IF(JN$9="", "", IF(AND(NOT('Personnel Details'!$N$23=""), $B56&gt;='Personnel Details'!$N$23), 'Personnel Details'!$Q$23, IF(AND(NOT('Personnel Details'!$I$23=""), $B56&gt;='Personnel Details'!$I$23), 'Personnel Details'!$L$23, 'Personnel Details'!$G$23)))</f>
        <v/>
      </c>
      <c r="JQ56" s="59">
        <f t="shared" si="106"/>
        <v>0</v>
      </c>
      <c r="JR56" s="53"/>
      <c r="JT56" s="78" t="str">
        <f>IF(JT$9="", "", IF(AND(NOT('Personnel Details'!$N$24=""), $B56&gt;='Personnel Details'!$N$24), 'Personnel Details'!$O$24, IF(AND(NOT('Personnel Details'!$I$24=""), $B56&gt;='Personnel Details'!$I$24), 'Personnel Details'!$J$24, 'Personnel Details'!$E$24)))</f>
        <v/>
      </c>
      <c r="JU56" s="59" t="str">
        <f>IF(JT$9="", "", IF(AND(NOT('Personnel Details'!$N$24=""), $B56&gt;='Personnel Details'!$N$24), IF('Personnel Details'!$P$24="","", 'Personnel Details'!$P$24), IF(AND(NOT('Personnel Details'!$I$24=""), $B56&gt;='Personnel Details'!$I$24), IF('Personnel Details'!$K$24="", "", 'Personnel Details'!$K$24), IF('Personnel Details'!$F$24="", "", 'Personnel Details'!$F$24))))</f>
        <v/>
      </c>
      <c r="JV56" s="79" t="str">
        <f>IF(JT$9="", "", IF(AND(NOT('Personnel Details'!$N$24=""), $B56&gt;='Personnel Details'!$N$24), 'Personnel Details'!$Q$24, IF(AND(NOT('Personnel Details'!$I$24=""), $B56&gt;='Personnel Details'!$I$24), 'Personnel Details'!$L$24, 'Personnel Details'!$G$24)))</f>
        <v/>
      </c>
      <c r="JW56" s="59">
        <f t="shared" si="107"/>
        <v>0</v>
      </c>
      <c r="JX56" s="53"/>
      <c r="JZ56" s="78" t="str">
        <f>IF(JZ$9="", "", IF(AND(NOT('Personnel Details'!$N$25=""), $B56&gt;='Personnel Details'!$N$25), 'Personnel Details'!$O$25, IF(AND(NOT('Personnel Details'!$I$25=""), $B56&gt;='Personnel Details'!$I$25), 'Personnel Details'!$J$25, 'Personnel Details'!$E$25)))</f>
        <v/>
      </c>
      <c r="KA56" s="59" t="str">
        <f>IF(JZ$9="", "", IF(AND(NOT('Personnel Details'!$N$25=""), $B56&gt;='Personnel Details'!$N$25), IF('Personnel Details'!$P$25="","", 'Personnel Details'!$P$25), IF(AND(NOT('Personnel Details'!$I$25=""), $B56&gt;='Personnel Details'!$I$25), IF('Personnel Details'!$K$25="", "", 'Personnel Details'!$K$25), IF('Personnel Details'!$F$25="", "", 'Personnel Details'!$F$25))))</f>
        <v/>
      </c>
      <c r="KB56" s="79" t="str">
        <f>IF(JZ$9="", "", IF(AND(NOT('Personnel Details'!$N$25=""), $B56&gt;='Personnel Details'!$N$25), 'Personnel Details'!$Q$25, IF(AND(NOT('Personnel Details'!$I$25=""), $B56&gt;='Personnel Details'!$I$25), 'Personnel Details'!$L$25, 'Personnel Details'!$G$25)))</f>
        <v/>
      </c>
      <c r="KC56" s="59">
        <f t="shared" si="108"/>
        <v>0</v>
      </c>
      <c r="KD56" s="53"/>
      <c r="KF56" s="78" t="str">
        <f>IF(KF$9="", "", IF(AND(NOT('Personnel Details'!$N$26=""), $B56&gt;='Personnel Details'!$N$26), 'Personnel Details'!$O$26, IF(AND(NOT('Personnel Details'!$I$26=""), $B56&gt;='Personnel Details'!$I$26), 'Personnel Details'!$J$26, 'Personnel Details'!$E$26)))</f>
        <v/>
      </c>
      <c r="KG56" s="59" t="str">
        <f>IF(KF$9="", "", IF(AND(NOT('Personnel Details'!$N$26=""), $B56&gt;='Personnel Details'!$N$26), IF('Personnel Details'!$P$26="","", 'Personnel Details'!$P$26), IF(AND(NOT('Personnel Details'!$I$26=""), $B56&gt;='Personnel Details'!$I$26), IF('Personnel Details'!$K$26="", "", 'Personnel Details'!$K$26), IF('Personnel Details'!$F$26="", "", 'Personnel Details'!$F$26))))</f>
        <v/>
      </c>
      <c r="KH56" s="79" t="str">
        <f>IF(KF$9="", "", IF(AND(NOT('Personnel Details'!$N$26=""), $B56&gt;='Personnel Details'!$N$26), 'Personnel Details'!$Q$26, IF(AND(NOT('Personnel Details'!$I$26=""), $B56&gt;='Personnel Details'!$I$26), 'Personnel Details'!$L$26, 'Personnel Details'!$G$26)))</f>
        <v/>
      </c>
      <c r="KI56" s="59">
        <f t="shared" si="109"/>
        <v>0</v>
      </c>
      <c r="KJ56" s="53"/>
      <c r="KL56" s="78" t="str">
        <f>IF(KL$9="", "", IF(AND(NOT('Personnel Details'!$N$27=""), $B56&gt;='Personnel Details'!$N$27), 'Personnel Details'!$O$27, IF(AND(NOT('Personnel Details'!$I$27=""), $B56&gt;='Personnel Details'!$I$27), 'Personnel Details'!$J$27, 'Personnel Details'!$E$27)))</f>
        <v/>
      </c>
      <c r="KM56" s="59" t="str">
        <f>IF(KL$9="", "", IF(AND(NOT('Personnel Details'!$N$27=""), $B56&gt;='Personnel Details'!$N$27), IF('Personnel Details'!$P$27="","", 'Personnel Details'!$P$27), IF(AND(NOT('Personnel Details'!$I$27=""), $B56&gt;='Personnel Details'!$I$27), IF('Personnel Details'!$K$27="", "", 'Personnel Details'!$K$27), IF('Personnel Details'!$F$27="", "", 'Personnel Details'!$F$27))))</f>
        <v/>
      </c>
      <c r="KN56" s="79" t="str">
        <f>IF(KL$9="", "", IF(AND(NOT('Personnel Details'!$N$27=""), $B56&gt;='Personnel Details'!$N$27), 'Personnel Details'!$Q$27, IF(AND(NOT('Personnel Details'!$I$27=""), $B56&gt;='Personnel Details'!$I$27), 'Personnel Details'!$L$27, 'Personnel Details'!$G$27)))</f>
        <v/>
      </c>
      <c r="KO56" s="59">
        <f t="shared" si="110"/>
        <v>0</v>
      </c>
      <c r="KP56" s="53"/>
      <c r="KR56" s="78" t="str">
        <f>IF(KR$9="", "", IF(AND(NOT('Personnel Details'!$N$28=""), $B56&gt;='Personnel Details'!$N$28), 'Personnel Details'!$O$28, IF(AND(NOT('Personnel Details'!$I$28=""), $B56&gt;='Personnel Details'!$I$28), 'Personnel Details'!$J$28, 'Personnel Details'!$E$28)))</f>
        <v/>
      </c>
      <c r="KS56" s="59" t="str">
        <f>IF(KR$9="", "", IF(AND(NOT('Personnel Details'!$N$28=""), $B56&gt;='Personnel Details'!$N$28), IF('Personnel Details'!$P$28="","", 'Personnel Details'!$P$28), IF(AND(NOT('Personnel Details'!$I$28=""), $B56&gt;='Personnel Details'!$I$28), IF('Personnel Details'!$K$28="", "", 'Personnel Details'!$K$28), IF('Personnel Details'!$F$28="", "", 'Personnel Details'!$F$28))))</f>
        <v/>
      </c>
      <c r="KT56" s="79" t="str">
        <f>IF(KR$9="", "", IF(AND(NOT('Personnel Details'!$N$28=""), $B56&gt;='Personnel Details'!$N$28), 'Personnel Details'!$Q$28, IF(AND(NOT('Personnel Details'!$I$28=""), $B56&gt;='Personnel Details'!$I$28), 'Personnel Details'!$L$28, 'Personnel Details'!$G$28)))</f>
        <v/>
      </c>
      <c r="KU56" s="59">
        <f t="shared" si="111"/>
        <v>0</v>
      </c>
      <c r="KV56" s="53"/>
      <c r="KX56" s="78" t="str">
        <f>IF(KX$9="", "", IF(AND(NOT('Personnel Details'!$N$29=""), $B56&gt;='Personnel Details'!$N$29), 'Personnel Details'!$O$29, IF(AND(NOT('Personnel Details'!$I$29=""), $B56&gt;='Personnel Details'!$I$29), 'Personnel Details'!$J$29, 'Personnel Details'!$E$29)))</f>
        <v/>
      </c>
      <c r="KY56" s="59" t="str">
        <f>IF(KX$9="", "", IF(AND(NOT('Personnel Details'!$N$29=""), $B56&gt;='Personnel Details'!$N$29), IF('Personnel Details'!$P$29="","", 'Personnel Details'!$P$29), IF(AND(NOT('Personnel Details'!$I$29=""), $B56&gt;='Personnel Details'!$I$29), IF('Personnel Details'!$K$29="", "", 'Personnel Details'!$K$29), IF('Personnel Details'!$F$29="", "", 'Personnel Details'!$F$29))))</f>
        <v/>
      </c>
      <c r="KZ56" s="79" t="str">
        <f>IF(KX$9="", "", IF(AND(NOT('Personnel Details'!$N$29=""), $B56&gt;='Personnel Details'!$N$29), 'Personnel Details'!$Q$29, IF(AND(NOT('Personnel Details'!$I$29=""), $B56&gt;='Personnel Details'!$I$29), 'Personnel Details'!$L$29, 'Personnel Details'!$G$29)))</f>
        <v/>
      </c>
      <c r="LA56" s="59">
        <f t="shared" si="112"/>
        <v>0</v>
      </c>
      <c r="LB56" s="53"/>
      <c r="LD56" s="78" t="str">
        <f>IF(LD$9="", "", IF(AND(NOT('Personnel Details'!$N$30=""), $B56&gt;='Personnel Details'!$N$30), 'Personnel Details'!$O$30, IF(AND(NOT('Personnel Details'!$I$30=""), $B56&gt;='Personnel Details'!$I$30), 'Personnel Details'!$J$30, 'Personnel Details'!$E$30)))</f>
        <v/>
      </c>
      <c r="LE56" s="59" t="str">
        <f>IF(LD$9="", "", IF(AND(NOT('Personnel Details'!$N$30=""), $B56&gt;='Personnel Details'!$N$30), IF('Personnel Details'!$P$30="","", 'Personnel Details'!$P$30), IF(AND(NOT('Personnel Details'!$I$30=""), $B56&gt;='Personnel Details'!$I$30), IF('Personnel Details'!$K$30="", "", 'Personnel Details'!$K$30), IF('Personnel Details'!$F$30="", "", 'Personnel Details'!$F$30))))</f>
        <v/>
      </c>
      <c r="LF56" s="79" t="str">
        <f>IF(LD$9="", "", IF(AND(NOT('Personnel Details'!$N$30=""), $B56&gt;='Personnel Details'!$N$30), 'Personnel Details'!$Q$30, IF(AND(NOT('Personnel Details'!$I$30=""), $B56&gt;='Personnel Details'!$I$30), 'Personnel Details'!$L$30, 'Personnel Details'!$G$30)))</f>
        <v/>
      </c>
      <c r="LG56" s="59">
        <f t="shared" si="113"/>
        <v>0</v>
      </c>
      <c r="LH56" s="53"/>
      <c r="LJ56" s="78" t="str">
        <f>IF(LJ$9="", "", IF(AND(NOT('Personnel Details'!$N$31=""), $B56&gt;='Personnel Details'!$N$31), 'Personnel Details'!$O$31, IF(AND(NOT('Personnel Details'!$I$31=""), $B56&gt;='Personnel Details'!$I$31), 'Personnel Details'!$J$31, 'Personnel Details'!$E$31)))</f>
        <v/>
      </c>
      <c r="LK56" s="59" t="str">
        <f>IF(LJ$9="", "", IF(AND(NOT('Personnel Details'!$N$31=""), $B56&gt;='Personnel Details'!$N$31), IF('Personnel Details'!$P$31="","", 'Personnel Details'!$P$31), IF(AND(NOT('Personnel Details'!$I$31=""), $B56&gt;='Personnel Details'!$I$31), IF('Personnel Details'!$K$31="", "", 'Personnel Details'!$K$31), IF('Personnel Details'!$F$31="", "", 'Personnel Details'!$F$31))))</f>
        <v/>
      </c>
      <c r="LL56" s="79" t="str">
        <f>IF(LJ$9="", "", IF(AND(NOT('Personnel Details'!$N$31=""), $B56&gt;='Personnel Details'!$N$31), 'Personnel Details'!$Q$31, IF(AND(NOT('Personnel Details'!$I$31=""), $B56&gt;='Personnel Details'!$I$31), 'Personnel Details'!$L$31, 'Personnel Details'!$G$31)))</f>
        <v/>
      </c>
      <c r="LM56" s="59">
        <f t="shared" si="114"/>
        <v>0</v>
      </c>
      <c r="LN56" s="53"/>
      <c r="LP56" s="78" t="str">
        <f>IF(LP$9="", "", IF(AND(NOT('Personnel Details'!$N$32=""), $B56&gt;='Personnel Details'!$N$32), 'Personnel Details'!$O$32, IF(AND(NOT('Personnel Details'!$I$32=""), $B56&gt;='Personnel Details'!$I$32), 'Personnel Details'!$J$32, 'Personnel Details'!$E$32)))</f>
        <v/>
      </c>
      <c r="LQ56" s="59" t="str">
        <f>IF(LP$9="", "", IF(AND(NOT('Personnel Details'!$N$32=""), $B56&gt;='Personnel Details'!$N$32), IF('Personnel Details'!$P$32="","", 'Personnel Details'!$P$32), IF(AND(NOT('Personnel Details'!$I$32=""), $B56&gt;='Personnel Details'!$I$32), IF('Personnel Details'!$K$32="", "", 'Personnel Details'!$K$32), IF('Personnel Details'!$F$32="", "", 'Personnel Details'!$F$32))))</f>
        <v/>
      </c>
      <c r="LR56" s="79" t="str">
        <f>IF(LP$9="", "", IF(AND(NOT('Personnel Details'!$N$32=""), $B56&gt;='Personnel Details'!$N$32), 'Personnel Details'!$Q$32, IF(AND(NOT('Personnel Details'!$I$32=""), $B56&gt;='Personnel Details'!$I$32), 'Personnel Details'!$L$32, 'Personnel Details'!$G$32)))</f>
        <v/>
      </c>
      <c r="LS56" s="59">
        <f t="shared" si="115"/>
        <v>0</v>
      </c>
      <c r="LT56" s="53"/>
      <c r="LV56" s="78" t="str">
        <f>IF(LV$9="", "", IF(AND(NOT('Personnel Details'!$N$33=""), $B56&gt;='Personnel Details'!$N$33), 'Personnel Details'!$O$33, IF(AND(NOT('Personnel Details'!$I$33=""), $B56&gt;='Personnel Details'!$I$33), 'Personnel Details'!$J$33, 'Personnel Details'!$E$33)))</f>
        <v/>
      </c>
      <c r="LW56" s="59" t="str">
        <f>IF(LV$9="", "", IF(AND(NOT('Personnel Details'!$N$33=""), $B56&gt;='Personnel Details'!$N$33), IF('Personnel Details'!$P$33="","", 'Personnel Details'!$P$33), IF(AND(NOT('Personnel Details'!$I$33=""), $B56&gt;='Personnel Details'!$I$33), IF('Personnel Details'!$K$33="", "", 'Personnel Details'!$K$33), IF('Personnel Details'!$F$33="", "", 'Personnel Details'!$F$33))))</f>
        <v/>
      </c>
      <c r="LX56" s="79" t="str">
        <f>IF(LV$9="", "", IF(AND(NOT('Personnel Details'!$N$33=""), $B56&gt;='Personnel Details'!$N$33), 'Personnel Details'!$Q$33, IF(AND(NOT('Personnel Details'!$I$33=""), $B56&gt;='Personnel Details'!$I$33), 'Personnel Details'!$L$33, 'Personnel Details'!$G$33)))</f>
        <v/>
      </c>
      <c r="LY56" s="59">
        <f t="shared" si="116"/>
        <v>0</v>
      </c>
      <c r="LZ56" s="53"/>
      <c r="MB56" s="78" t="str">
        <f>IF(MB$9="", "", IF(AND(NOT('Personnel Details'!$N$34=""), $B56&gt;='Personnel Details'!$N$34), 'Personnel Details'!$O$34, IF(AND(NOT('Personnel Details'!$I$34=""), $B56&gt;='Personnel Details'!$I$34), 'Personnel Details'!$J$34, 'Personnel Details'!$E$34)))</f>
        <v/>
      </c>
      <c r="MC56" s="59" t="str">
        <f>IF(MB$9="", "", IF(AND(NOT('Personnel Details'!$N$34=""), $B56&gt;='Personnel Details'!$N$34), IF('Personnel Details'!$P$34="","", 'Personnel Details'!$P$34), IF(AND(NOT('Personnel Details'!$I$34=""), $B56&gt;='Personnel Details'!$I$34), IF('Personnel Details'!$K$34="", "", 'Personnel Details'!$K$34), IF('Personnel Details'!$F$34="", "", 'Personnel Details'!$F$34))))</f>
        <v/>
      </c>
      <c r="MD56" s="79" t="str">
        <f>IF(MB$9="", "", IF(AND(NOT('Personnel Details'!$N$34=""), $B56&gt;='Personnel Details'!$N$34), 'Personnel Details'!$Q$34, IF(AND(NOT('Personnel Details'!$I$34=""), $B56&gt;='Personnel Details'!$I$34), 'Personnel Details'!$L$34, 'Personnel Details'!$G$34)))</f>
        <v/>
      </c>
      <c r="ME56" s="59">
        <f t="shared" si="117"/>
        <v>0</v>
      </c>
      <c r="MF56" s="53"/>
      <c r="MH56" s="78" t="str">
        <f>IF(MH$9="", "", IF(AND(NOT('Personnel Details'!$N$35=""), $B56&gt;='Personnel Details'!$N$35), 'Personnel Details'!$O$35, IF(AND(NOT('Personnel Details'!$I$35=""), $B56&gt;='Personnel Details'!$I$35), 'Personnel Details'!$J$35, 'Personnel Details'!$E$35)))</f>
        <v/>
      </c>
      <c r="MI56" s="59" t="str">
        <f>IF(MH$9="", "", IF(AND(NOT('Personnel Details'!$N$35=""), $B56&gt;='Personnel Details'!$N$35), IF('Personnel Details'!$P$35="","", 'Personnel Details'!$P$35), IF(AND(NOT('Personnel Details'!$I$35=""), $B56&gt;='Personnel Details'!$I$35), IF('Personnel Details'!$K$35="", "", 'Personnel Details'!$K$35), IF('Personnel Details'!$F$35="", "", 'Personnel Details'!$F$35))))</f>
        <v/>
      </c>
      <c r="MJ56" s="79" t="str">
        <f>IF(MH$9="", "", IF(AND(NOT('Personnel Details'!$N$35=""), $B56&gt;='Personnel Details'!$N$35), 'Personnel Details'!$Q$35, IF(AND(NOT('Personnel Details'!$I$35=""), $B56&gt;='Personnel Details'!$I$35), 'Personnel Details'!$L$35, 'Personnel Details'!$G$35)))</f>
        <v/>
      </c>
      <c r="MK56" s="59">
        <f t="shared" si="118"/>
        <v>0</v>
      </c>
      <c r="ML56" s="53"/>
      <c r="MN56" s="78" t="str">
        <f>IF(MN$9="", "", IF(AND(NOT('Personnel Details'!$N$36=""), $B56&gt;='Personnel Details'!$N$36), 'Personnel Details'!$O$36, IF(AND(NOT('Personnel Details'!$I$36=""), $B56&gt;='Personnel Details'!$I$36), 'Personnel Details'!$J$36, 'Personnel Details'!$E$36)))</f>
        <v/>
      </c>
      <c r="MO56" s="59" t="str">
        <f>IF(MN$9="", "", IF(AND(NOT('Personnel Details'!$N$36=""), $B56&gt;='Personnel Details'!$N$36), IF('Personnel Details'!$P$36="","", 'Personnel Details'!$P$36), IF(AND(NOT('Personnel Details'!$I$36=""), $B56&gt;='Personnel Details'!$I$36), IF('Personnel Details'!$K$36="", "", 'Personnel Details'!$K$36), IF('Personnel Details'!$F$36="", "", 'Personnel Details'!$F$36))))</f>
        <v/>
      </c>
      <c r="MP56" s="79" t="str">
        <f>IF(MN$9="", "", IF(AND(NOT('Personnel Details'!$N$36=""), $B56&gt;='Personnel Details'!$N$36), 'Personnel Details'!$Q$36, IF(AND(NOT('Personnel Details'!$I$36=""), $B56&gt;='Personnel Details'!$I$36), 'Personnel Details'!$L$36, 'Personnel Details'!$G$36)))</f>
        <v/>
      </c>
      <c r="MQ56" s="59">
        <f t="shared" si="119"/>
        <v>0</v>
      </c>
      <c r="MR56" s="53"/>
      <c r="MT56" s="78" t="str">
        <f>IF(MT$9="", "", IF(AND(NOT('Personnel Details'!$N$37=""), $B56&gt;='Personnel Details'!$N$37), 'Personnel Details'!$O$37, IF(AND(NOT('Personnel Details'!$I$37=""), $B56&gt;='Personnel Details'!$I$37), 'Personnel Details'!$J$37, 'Personnel Details'!$E$37)))</f>
        <v/>
      </c>
      <c r="MU56" s="59" t="str">
        <f>IF(MT$9="", "", IF(AND(NOT('Personnel Details'!$N$37=""), $B56&gt;='Personnel Details'!$N$37), IF('Personnel Details'!$P$37="","", 'Personnel Details'!$P$37), IF(AND(NOT('Personnel Details'!$I$37=""), $B56&gt;='Personnel Details'!$I$37), IF('Personnel Details'!$K$37="", "", 'Personnel Details'!$K$37), IF('Personnel Details'!$F$37="", "", 'Personnel Details'!$F$37))))</f>
        <v/>
      </c>
      <c r="MV56" s="79" t="str">
        <f>IF(MT$9="", "", IF(AND(NOT('Personnel Details'!$N$37=""), $B56&gt;='Personnel Details'!$N$37), 'Personnel Details'!$Q$37, IF(AND(NOT('Personnel Details'!$I$37=""), $B56&gt;='Personnel Details'!$I$37), 'Personnel Details'!$L$37, 'Personnel Details'!$G$37)))</f>
        <v/>
      </c>
      <c r="MW56" s="59">
        <f t="shared" si="120"/>
        <v>0</v>
      </c>
      <c r="MX56" s="53"/>
      <c r="MZ56" s="78" t="str">
        <f>IF(MZ$9="", "", IF(AND(NOT('Personnel Details'!$N$38=""), $B56&gt;='Personnel Details'!$N$38), 'Personnel Details'!$O$38, IF(AND(NOT('Personnel Details'!$I$38=""), $B56&gt;='Personnel Details'!$I$38), 'Personnel Details'!$J$38, 'Personnel Details'!$E$38)))</f>
        <v/>
      </c>
      <c r="NA56" s="59" t="str">
        <f>IF(MZ$9="", "", IF(AND(NOT('Personnel Details'!$N$38=""), $B56&gt;='Personnel Details'!$N$38), IF('Personnel Details'!$P$38="","", 'Personnel Details'!$P$38), IF(AND(NOT('Personnel Details'!$I$38=""), $B56&gt;='Personnel Details'!$I$38), IF('Personnel Details'!$K$38="", "", 'Personnel Details'!$K$38), IF('Personnel Details'!$F$38="", "", 'Personnel Details'!$F$38))))</f>
        <v/>
      </c>
      <c r="NB56" s="79" t="str">
        <f>IF(MZ$9="", "", IF(AND(NOT('Personnel Details'!$N$38=""), $B56&gt;='Personnel Details'!$N$38), 'Personnel Details'!$Q$38, IF(AND(NOT('Personnel Details'!$I$38=""), $B56&gt;='Personnel Details'!$I$38), 'Personnel Details'!$L$38, 'Personnel Details'!$G$38)))</f>
        <v/>
      </c>
      <c r="NC56" s="59">
        <f t="shared" si="121"/>
        <v>0</v>
      </c>
      <c r="ND56" s="53"/>
      <c r="NF56" s="78" t="str">
        <f>IF(NF$9="", "", IF(AND(NOT('Personnel Details'!$N$39=""), $B56&gt;='Personnel Details'!$N$39), 'Personnel Details'!$O$39, IF(AND(NOT('Personnel Details'!$I$39=""), $B56&gt;='Personnel Details'!$I$39), 'Personnel Details'!$J$39, 'Personnel Details'!$E$39)))</f>
        <v/>
      </c>
      <c r="NG56" s="59" t="str">
        <f>IF(NF$9="", "", IF(AND(NOT('Personnel Details'!$N$39=""), $B56&gt;='Personnel Details'!$N$39), IF('Personnel Details'!$P$39="","", 'Personnel Details'!$P$39), IF(AND(NOT('Personnel Details'!$I$39=""), $B56&gt;='Personnel Details'!$I$39), IF('Personnel Details'!$K$39="", "", 'Personnel Details'!$K$39), IF('Personnel Details'!$F$39="", "", 'Personnel Details'!$F$39))))</f>
        <v/>
      </c>
      <c r="NH56" s="79" t="str">
        <f>IF(NF$9="", "", IF(AND(NOT('Personnel Details'!$N$39=""), $B56&gt;='Personnel Details'!$N$39), 'Personnel Details'!$Q$39, IF(AND(NOT('Personnel Details'!$I$39=""), $B56&gt;='Personnel Details'!$I$39), 'Personnel Details'!$L$39, 'Personnel Details'!$G$39)))</f>
        <v/>
      </c>
      <c r="NI56" s="59">
        <f t="shared" si="122"/>
        <v>0</v>
      </c>
      <c r="NJ56" s="53"/>
      <c r="NL56" s="78" t="str">
        <f>IF(NL$9="", "", IF(AND(NOT('Personnel Details'!$N$40=""), $B56&gt;='Personnel Details'!$N$40), 'Personnel Details'!$O$40, IF(AND(NOT('Personnel Details'!$I$40=""), $B56&gt;='Personnel Details'!$I$40), 'Personnel Details'!$J$40, 'Personnel Details'!$E$40)))</f>
        <v/>
      </c>
      <c r="NM56" s="59" t="str">
        <f>IF(NL$9="", "", IF(AND(NOT('Personnel Details'!$N$40=""), $B56&gt;='Personnel Details'!$N$40), IF('Personnel Details'!$P$40="","", 'Personnel Details'!$P$40), IF(AND(NOT('Personnel Details'!$I$40=""), $B56&gt;='Personnel Details'!$I$40), IF('Personnel Details'!$K$40="", "", 'Personnel Details'!$K$40), IF('Personnel Details'!$F$40="", "", 'Personnel Details'!$F$40))))</f>
        <v/>
      </c>
      <c r="NN56" s="79" t="str">
        <f>IF(NL$9="", "", IF(AND(NOT('Personnel Details'!$N$40=""), $B56&gt;='Personnel Details'!$N$40), 'Personnel Details'!$Q$40, IF(AND(NOT('Personnel Details'!$I$40=""), $B56&gt;='Personnel Details'!$I$40), 'Personnel Details'!$L$40, 'Personnel Details'!$G$40)))</f>
        <v/>
      </c>
      <c r="NO56" s="59">
        <f t="shared" si="123"/>
        <v>0</v>
      </c>
      <c r="NP56" s="53"/>
    </row>
    <row r="57" spans="1:380" x14ac:dyDescent="0.25">
      <c r="A57" s="32"/>
      <c r="B57" s="113">
        <f>IFERROR(IF(B56+1&gt;'Personnel Details'!$U$5, "", B56+1), "")</f>
        <v>43877</v>
      </c>
      <c r="C57" s="32"/>
      <c r="D57" s="120"/>
      <c r="E57" s="13" t="str">
        <f t="shared" si="2"/>
        <v/>
      </c>
      <c r="F57" s="13" t="str">
        <f t="shared" si="33"/>
        <v/>
      </c>
      <c r="G57" s="56" t="str">
        <f t="shared" si="124"/>
        <v/>
      </c>
      <c r="H57" s="16" t="str">
        <f t="shared" si="34"/>
        <v/>
      </c>
      <c r="I57" s="32"/>
      <c r="J57" s="120"/>
      <c r="K57" s="62" t="str">
        <f t="shared" si="3"/>
        <v/>
      </c>
      <c r="L57" s="62" t="str">
        <f t="shared" si="35"/>
        <v/>
      </c>
      <c r="M57" s="65" t="str">
        <f t="shared" si="125"/>
        <v/>
      </c>
      <c r="N57" s="68" t="str">
        <f t="shared" si="36"/>
        <v/>
      </c>
      <c r="O57" s="32"/>
      <c r="P57" s="120"/>
      <c r="Q57" s="62" t="str">
        <f t="shared" si="4"/>
        <v/>
      </c>
      <c r="R57" s="62" t="str">
        <f t="shared" si="37"/>
        <v/>
      </c>
      <c r="S57" s="65" t="str">
        <f t="shared" si="126"/>
        <v/>
      </c>
      <c r="T57" s="68" t="str">
        <f t="shared" si="38"/>
        <v/>
      </c>
      <c r="U57" s="32"/>
      <c r="V57" s="120"/>
      <c r="W57" s="62" t="str">
        <f t="shared" si="5"/>
        <v/>
      </c>
      <c r="X57" s="62" t="str">
        <f t="shared" si="39"/>
        <v/>
      </c>
      <c r="Y57" s="65" t="str">
        <f t="shared" si="127"/>
        <v/>
      </c>
      <c r="Z57" s="68" t="str">
        <f t="shared" si="40"/>
        <v/>
      </c>
      <c r="AA57" s="32"/>
      <c r="AB57" s="120"/>
      <c r="AC57" s="62" t="str">
        <f t="shared" si="6"/>
        <v/>
      </c>
      <c r="AD57" s="62" t="str">
        <f t="shared" si="41"/>
        <v/>
      </c>
      <c r="AE57" s="65" t="str">
        <f t="shared" si="128"/>
        <v/>
      </c>
      <c r="AF57" s="68" t="str">
        <f t="shared" si="42"/>
        <v/>
      </c>
      <c r="AG57" s="32"/>
      <c r="AH57" s="120"/>
      <c r="AI57" s="62" t="str">
        <f t="shared" si="7"/>
        <v/>
      </c>
      <c r="AJ57" s="62" t="str">
        <f t="shared" si="43"/>
        <v/>
      </c>
      <c r="AK57" s="65" t="str">
        <f t="shared" si="129"/>
        <v/>
      </c>
      <c r="AL57" s="68" t="str">
        <f t="shared" si="44"/>
        <v/>
      </c>
      <c r="AM57" s="32"/>
      <c r="AN57" s="120"/>
      <c r="AO57" s="62" t="str">
        <f t="shared" si="8"/>
        <v/>
      </c>
      <c r="AP57" s="62" t="str">
        <f t="shared" si="45"/>
        <v/>
      </c>
      <c r="AQ57" s="65" t="str">
        <f t="shared" si="130"/>
        <v/>
      </c>
      <c r="AR57" s="68" t="str">
        <f t="shared" si="46"/>
        <v/>
      </c>
      <c r="AS57" s="32"/>
      <c r="AT57" s="120"/>
      <c r="AU57" s="62" t="str">
        <f t="shared" si="9"/>
        <v/>
      </c>
      <c r="AV57" s="62" t="str">
        <f t="shared" si="47"/>
        <v/>
      </c>
      <c r="AW57" s="65" t="str">
        <f t="shared" si="131"/>
        <v/>
      </c>
      <c r="AX57" s="68" t="str">
        <f t="shared" si="48"/>
        <v/>
      </c>
      <c r="AY57" s="32"/>
      <c r="AZ57" s="120"/>
      <c r="BA57" s="62" t="str">
        <f t="shared" si="10"/>
        <v/>
      </c>
      <c r="BB57" s="62" t="str">
        <f t="shared" si="49"/>
        <v/>
      </c>
      <c r="BC57" s="65" t="str">
        <f t="shared" si="132"/>
        <v/>
      </c>
      <c r="BD57" s="68" t="str">
        <f t="shared" si="50"/>
        <v/>
      </c>
      <c r="BE57" s="32"/>
      <c r="BF57" s="120"/>
      <c r="BG57" s="62" t="str">
        <f t="shared" si="11"/>
        <v/>
      </c>
      <c r="BH57" s="62" t="str">
        <f t="shared" si="51"/>
        <v/>
      </c>
      <c r="BI57" s="65" t="str">
        <f t="shared" si="133"/>
        <v/>
      </c>
      <c r="BJ57" s="68" t="str">
        <f t="shared" si="52"/>
        <v/>
      </c>
      <c r="BK57" s="32"/>
      <c r="BL57" s="120"/>
      <c r="BM57" s="62" t="str">
        <f t="shared" si="12"/>
        <v/>
      </c>
      <c r="BN57" s="62" t="str">
        <f t="shared" si="53"/>
        <v/>
      </c>
      <c r="BO57" s="65" t="str">
        <f t="shared" si="134"/>
        <v/>
      </c>
      <c r="BP57" s="68" t="str">
        <f t="shared" si="54"/>
        <v/>
      </c>
      <c r="BQ57" s="32"/>
      <c r="BR57" s="120"/>
      <c r="BS57" s="62" t="str">
        <f t="shared" si="13"/>
        <v/>
      </c>
      <c r="BT57" s="62" t="str">
        <f t="shared" si="55"/>
        <v/>
      </c>
      <c r="BU57" s="65" t="str">
        <f t="shared" si="135"/>
        <v/>
      </c>
      <c r="BV57" s="68" t="str">
        <f t="shared" si="56"/>
        <v/>
      </c>
      <c r="BW57" s="32"/>
      <c r="BX57" s="120"/>
      <c r="BY57" s="62" t="str">
        <f t="shared" si="14"/>
        <v/>
      </c>
      <c r="BZ57" s="62" t="str">
        <f t="shared" si="57"/>
        <v/>
      </c>
      <c r="CA57" s="65" t="str">
        <f t="shared" si="136"/>
        <v/>
      </c>
      <c r="CB57" s="68" t="str">
        <f t="shared" si="58"/>
        <v/>
      </c>
      <c r="CC57" s="32"/>
      <c r="CD57" s="120"/>
      <c r="CE57" s="62" t="str">
        <f t="shared" si="15"/>
        <v/>
      </c>
      <c r="CF57" s="62" t="str">
        <f t="shared" si="59"/>
        <v/>
      </c>
      <c r="CG57" s="65" t="str">
        <f t="shared" si="137"/>
        <v/>
      </c>
      <c r="CH57" s="68" t="str">
        <f t="shared" si="60"/>
        <v/>
      </c>
      <c r="CI57" s="32"/>
      <c r="CJ57" s="120"/>
      <c r="CK57" s="62" t="str">
        <f t="shared" si="16"/>
        <v/>
      </c>
      <c r="CL57" s="62" t="str">
        <f t="shared" si="61"/>
        <v/>
      </c>
      <c r="CM57" s="65" t="str">
        <f t="shared" si="138"/>
        <v/>
      </c>
      <c r="CN57" s="68" t="str">
        <f t="shared" si="62"/>
        <v/>
      </c>
      <c r="CO57" s="32"/>
      <c r="CP57" s="120"/>
      <c r="CQ57" s="62" t="str">
        <f t="shared" si="17"/>
        <v/>
      </c>
      <c r="CR57" s="62" t="str">
        <f t="shared" si="63"/>
        <v/>
      </c>
      <c r="CS57" s="65" t="str">
        <f t="shared" si="139"/>
        <v/>
      </c>
      <c r="CT57" s="68" t="str">
        <f t="shared" si="64"/>
        <v/>
      </c>
      <c r="CU57" s="32"/>
      <c r="CV57" s="120"/>
      <c r="CW57" s="62" t="str">
        <f t="shared" si="18"/>
        <v/>
      </c>
      <c r="CX57" s="62" t="str">
        <f t="shared" si="65"/>
        <v/>
      </c>
      <c r="CY57" s="65" t="str">
        <f t="shared" si="140"/>
        <v/>
      </c>
      <c r="CZ57" s="68" t="str">
        <f t="shared" si="66"/>
        <v/>
      </c>
      <c r="DA57" s="32"/>
      <c r="DB57" s="120"/>
      <c r="DC57" s="62" t="str">
        <f t="shared" si="19"/>
        <v/>
      </c>
      <c r="DD57" s="62" t="str">
        <f t="shared" si="67"/>
        <v/>
      </c>
      <c r="DE57" s="65" t="str">
        <f t="shared" si="141"/>
        <v/>
      </c>
      <c r="DF57" s="68" t="str">
        <f t="shared" si="68"/>
        <v/>
      </c>
      <c r="DG57" s="32"/>
      <c r="DH57" s="120"/>
      <c r="DI57" s="62" t="str">
        <f t="shared" si="20"/>
        <v/>
      </c>
      <c r="DJ57" s="62" t="str">
        <f t="shared" si="69"/>
        <v/>
      </c>
      <c r="DK57" s="65" t="str">
        <f t="shared" si="142"/>
        <v/>
      </c>
      <c r="DL57" s="68" t="str">
        <f t="shared" si="70"/>
        <v/>
      </c>
      <c r="DM57" s="32"/>
      <c r="DN57" s="120"/>
      <c r="DO57" s="62" t="str">
        <f t="shared" si="21"/>
        <v/>
      </c>
      <c r="DP57" s="62" t="str">
        <f t="shared" si="71"/>
        <v/>
      </c>
      <c r="DQ57" s="65" t="str">
        <f t="shared" si="143"/>
        <v/>
      </c>
      <c r="DR57" s="68" t="str">
        <f t="shared" si="72"/>
        <v/>
      </c>
      <c r="DS57" s="32"/>
      <c r="DT57" s="120"/>
      <c r="DU57" s="62" t="str">
        <f t="shared" si="22"/>
        <v/>
      </c>
      <c r="DV57" s="62" t="str">
        <f t="shared" si="73"/>
        <v/>
      </c>
      <c r="DW57" s="65" t="str">
        <f t="shared" si="144"/>
        <v/>
      </c>
      <c r="DX57" s="68" t="str">
        <f t="shared" si="74"/>
        <v/>
      </c>
      <c r="DY57" s="32"/>
      <c r="DZ57" s="120"/>
      <c r="EA57" s="62" t="str">
        <f t="shared" si="23"/>
        <v/>
      </c>
      <c r="EB57" s="62" t="str">
        <f t="shared" si="75"/>
        <v/>
      </c>
      <c r="EC57" s="65" t="str">
        <f t="shared" si="145"/>
        <v/>
      </c>
      <c r="ED57" s="68" t="str">
        <f t="shared" si="76"/>
        <v/>
      </c>
      <c r="EE57" s="32"/>
      <c r="EF57" s="120"/>
      <c r="EG57" s="62" t="str">
        <f t="shared" si="24"/>
        <v/>
      </c>
      <c r="EH57" s="62" t="str">
        <f t="shared" si="77"/>
        <v/>
      </c>
      <c r="EI57" s="65" t="str">
        <f t="shared" si="146"/>
        <v/>
      </c>
      <c r="EJ57" s="68" t="str">
        <f t="shared" si="78"/>
        <v/>
      </c>
      <c r="EK57" s="32"/>
      <c r="EL57" s="120"/>
      <c r="EM57" s="62" t="str">
        <f t="shared" si="25"/>
        <v/>
      </c>
      <c r="EN57" s="62" t="str">
        <f t="shared" si="79"/>
        <v/>
      </c>
      <c r="EO57" s="65" t="str">
        <f t="shared" si="147"/>
        <v/>
      </c>
      <c r="EP57" s="68" t="str">
        <f t="shared" si="80"/>
        <v/>
      </c>
      <c r="EQ57" s="32"/>
      <c r="ER57" s="120"/>
      <c r="ES57" s="62" t="str">
        <f t="shared" si="26"/>
        <v/>
      </c>
      <c r="ET57" s="62" t="str">
        <f t="shared" si="81"/>
        <v/>
      </c>
      <c r="EU57" s="65" t="str">
        <f t="shared" si="148"/>
        <v/>
      </c>
      <c r="EV57" s="68" t="str">
        <f t="shared" si="82"/>
        <v/>
      </c>
      <c r="EW57" s="32"/>
      <c r="EX57" s="120"/>
      <c r="EY57" s="62" t="str">
        <f t="shared" si="27"/>
        <v/>
      </c>
      <c r="EZ57" s="62" t="str">
        <f t="shared" si="83"/>
        <v/>
      </c>
      <c r="FA57" s="65" t="str">
        <f t="shared" si="149"/>
        <v/>
      </c>
      <c r="FB57" s="68" t="str">
        <f t="shared" si="84"/>
        <v/>
      </c>
      <c r="FC57" s="32"/>
      <c r="FD57" s="120"/>
      <c r="FE57" s="62" t="str">
        <f t="shared" si="28"/>
        <v/>
      </c>
      <c r="FF57" s="62" t="str">
        <f t="shared" si="85"/>
        <v/>
      </c>
      <c r="FG57" s="65" t="str">
        <f t="shared" si="150"/>
        <v/>
      </c>
      <c r="FH57" s="68" t="str">
        <f t="shared" si="86"/>
        <v/>
      </c>
      <c r="FI57" s="32"/>
      <c r="FJ57" s="120"/>
      <c r="FK57" s="62" t="str">
        <f t="shared" si="29"/>
        <v/>
      </c>
      <c r="FL57" s="62" t="str">
        <f t="shared" si="87"/>
        <v/>
      </c>
      <c r="FM57" s="65" t="str">
        <f t="shared" si="151"/>
        <v/>
      </c>
      <c r="FN57" s="68" t="str">
        <f t="shared" si="88"/>
        <v/>
      </c>
      <c r="FO57" s="32"/>
      <c r="FP57" s="120"/>
      <c r="FQ57" s="62" t="str">
        <f t="shared" si="30"/>
        <v/>
      </c>
      <c r="FR57" s="62" t="str">
        <f t="shared" si="89"/>
        <v/>
      </c>
      <c r="FS57" s="65" t="str">
        <f t="shared" si="152"/>
        <v/>
      </c>
      <c r="FT57" s="68" t="str">
        <f t="shared" si="90"/>
        <v/>
      </c>
      <c r="FU57" s="32"/>
      <c r="FV57" s="120"/>
      <c r="FW57" s="62" t="str">
        <f t="shared" si="31"/>
        <v/>
      </c>
      <c r="FX57" s="62" t="str">
        <f t="shared" si="91"/>
        <v/>
      </c>
      <c r="FY57" s="65" t="str">
        <f t="shared" si="153"/>
        <v/>
      </c>
      <c r="FZ57" s="68" t="str">
        <f t="shared" si="92"/>
        <v/>
      </c>
      <c r="GA57" s="32"/>
      <c r="GC57" s="7" t="str">
        <f t="shared" si="93"/>
        <v>Feb 2020</v>
      </c>
      <c r="GD57" s="7" t="str">
        <f t="shared" ca="1" si="32"/>
        <v>Weekend</v>
      </c>
      <c r="GT57" s="71">
        <f>IF(GT$9="", "", IF(AND(NOT('Personnel Details'!$N$11=""), $B57&gt;='Personnel Details'!$N$11), 'Personnel Details'!$O$11, IF(AND(NOT('Personnel Details'!$I$11=""), $B57&gt;='Personnel Details'!$I$11), 'Personnel Details'!$J$11, 'Personnel Details'!$E$11)))</f>
        <v>0.8</v>
      </c>
      <c r="GU57" s="59" t="str">
        <f>IF(GT$9="", "", IF(AND(NOT('Personnel Details'!$N$11=""), $B57&gt;='Personnel Details'!$N$11), IF('Personnel Details'!$P$11="","", 'Personnel Details'!$P$11), IF(AND(NOT('Personnel Details'!$I$11=""), $B57&gt;='Personnel Details'!$I$11), IF('Personnel Details'!$K$11="", "", 'Personnel Details'!$K$11), IF('Personnel Details'!$F$11="", "", 'Personnel Details'!$F$11))))</f>
        <v/>
      </c>
      <c r="GV57" s="74">
        <f>IF(GT$9="", "", IF(AND(NOT('Personnel Details'!$N$11=""), $B57&gt;='Personnel Details'!$N$11), 'Personnel Details'!$Q$11, IF(AND(NOT('Personnel Details'!$I$11=""), $B57&gt;='Personnel Details'!$I$11), 'Personnel Details'!$L$11, 'Personnel Details'!$G$11)))</f>
        <v>0</v>
      </c>
      <c r="GW57" s="59">
        <f t="shared" si="94"/>
        <v>0</v>
      </c>
      <c r="GX57" s="53"/>
      <c r="GZ57" s="78">
        <f>IF(GZ$9="", "", IF(AND(NOT('Personnel Details'!$N$12=""), $B57&gt;='Personnel Details'!$N$12), 'Personnel Details'!$O$12, IF(AND(NOT('Personnel Details'!$I$12=""), $B57&gt;='Personnel Details'!$I$12), 'Personnel Details'!$J$12, 'Personnel Details'!$E$12)))</f>
        <v>0.8</v>
      </c>
      <c r="HA57" s="59" t="str">
        <f>IF(GZ$9="", "", IF(AND(NOT('Personnel Details'!$N$12=""), $B57&gt;='Personnel Details'!$N$12), IF('Personnel Details'!$P$12="","", 'Personnel Details'!$P$12), IF(AND(NOT('Personnel Details'!$I$12=""), $B57&gt;='Personnel Details'!$I$12), IF('Personnel Details'!$K$12="", "", 'Personnel Details'!$K$12), IF('Personnel Details'!$F$12="", "", 'Personnel Details'!$F$12))))</f>
        <v/>
      </c>
      <c r="HB57" s="79">
        <f>IF(GZ$9="", "", IF(AND(NOT('Personnel Details'!$N$12=""), $B57&gt;='Personnel Details'!$N$12), 'Personnel Details'!$Q$12, IF(AND(NOT('Personnel Details'!$I$12=""), $B57&gt;='Personnel Details'!$I$12), 'Personnel Details'!$L$12, 'Personnel Details'!$G$12)))</f>
        <v>0</v>
      </c>
      <c r="HC57" s="59">
        <f t="shared" si="95"/>
        <v>0</v>
      </c>
      <c r="HD57" s="53"/>
      <c r="HF57" s="78">
        <f>IF(HF$9="", "", IF(AND(NOT('Personnel Details'!$N$13=""), $B57&gt;='Personnel Details'!$N$13), 'Personnel Details'!$O$13, IF(AND(NOT('Personnel Details'!$I$13=""), $B57&gt;='Personnel Details'!$I$13), 'Personnel Details'!$J$13, 'Personnel Details'!$E$13)))</f>
        <v>0.8</v>
      </c>
      <c r="HG57" s="59" t="str">
        <f>IF(HF$9="", "", IF(AND(NOT('Personnel Details'!$N$13=""), $B57&gt;='Personnel Details'!$N$13), IF('Personnel Details'!$P$13="","", 'Personnel Details'!$P$13), IF(AND(NOT('Personnel Details'!$I$13=""), $B57&gt;='Personnel Details'!$I$13), IF('Personnel Details'!$K$13="", "", 'Personnel Details'!$K$13), IF('Personnel Details'!$F$13="", "", 'Personnel Details'!$F$13))))</f>
        <v/>
      </c>
      <c r="HH57" s="79">
        <f>IF(HF$9="", "", IF(AND(NOT('Personnel Details'!$N$13=""), $B57&gt;='Personnel Details'!$N$13), 'Personnel Details'!$Q$13, IF(AND(NOT('Personnel Details'!$I$13=""), $B57&gt;='Personnel Details'!$I$13), 'Personnel Details'!$L$13, 'Personnel Details'!$G$13)))</f>
        <v>0</v>
      </c>
      <c r="HI57" s="59">
        <f t="shared" si="96"/>
        <v>0</v>
      </c>
      <c r="HJ57" s="53"/>
      <c r="HL57" s="78">
        <f>IF(HL$9="", "", IF(AND(NOT('Personnel Details'!$N$14=""), $B57&gt;='Personnel Details'!$N$14), 'Personnel Details'!$O$14, IF(AND(NOT('Personnel Details'!$I$14=""), $B57&gt;='Personnel Details'!$I$14), 'Personnel Details'!$J$14, 'Personnel Details'!$E$14)))</f>
        <v>0.8</v>
      </c>
      <c r="HM57" s="59">
        <f>IF(HL$9="", "", IF(AND(NOT('Personnel Details'!$N$14=""), $B57&gt;='Personnel Details'!$N$14), IF('Personnel Details'!$P$14="","", 'Personnel Details'!$P$14), IF(AND(NOT('Personnel Details'!$I$14=""), $B57&gt;='Personnel Details'!$I$14), IF('Personnel Details'!$K$14="", "", 'Personnel Details'!$K$14), IF('Personnel Details'!$F$14="", "", 'Personnel Details'!$F$14))))</f>
        <v>2000</v>
      </c>
      <c r="HN57" s="79">
        <f>IF(HL$9="", "", IF(AND(NOT('Personnel Details'!$N$14=""), $B57&gt;='Personnel Details'!$N$14), 'Personnel Details'!$Q$14, IF(AND(NOT('Personnel Details'!$I$14=""), $B57&gt;='Personnel Details'!$I$14), 'Personnel Details'!$L$14, 'Personnel Details'!$G$14)))</f>
        <v>0.85</v>
      </c>
      <c r="HO57" s="59">
        <f t="shared" si="97"/>
        <v>0</v>
      </c>
      <c r="HP57" s="53"/>
      <c r="HR57" s="78" t="str">
        <f>IF(HR$9="", "", IF(AND(NOT('Personnel Details'!$N$15=""), $B57&gt;='Personnel Details'!$N$15), 'Personnel Details'!$O$15, IF(AND(NOT('Personnel Details'!$I$15=""), $B57&gt;='Personnel Details'!$I$15), 'Personnel Details'!$J$15, 'Personnel Details'!$E$15)))</f>
        <v/>
      </c>
      <c r="HS57" s="59" t="str">
        <f>IF(HR$9="", "", IF(AND(NOT('Personnel Details'!$N$15=""), $B57&gt;='Personnel Details'!$N$15), IF('Personnel Details'!$P$15="","", 'Personnel Details'!$P$15), IF(AND(NOT('Personnel Details'!$I$15=""), $B57&gt;='Personnel Details'!$I$15), IF('Personnel Details'!$K$15="", "", 'Personnel Details'!$K$15), IF('Personnel Details'!$F$15="", "", 'Personnel Details'!$F$15))))</f>
        <v/>
      </c>
      <c r="HT57" s="79" t="str">
        <f>IF(HR$9="", "", IF(AND(NOT('Personnel Details'!$N$15=""), $B57&gt;='Personnel Details'!$N$15), 'Personnel Details'!$Q$15, IF(AND(NOT('Personnel Details'!$I$15=""), $B57&gt;='Personnel Details'!$I$15), 'Personnel Details'!$L$15, 'Personnel Details'!$G$15)))</f>
        <v/>
      </c>
      <c r="HU57" s="59">
        <f t="shared" si="98"/>
        <v>0</v>
      </c>
      <c r="HV57" s="53"/>
      <c r="HX57" s="78" t="str">
        <f>IF(HX$9="", "", IF(AND(NOT('Personnel Details'!$N$16=""), $B57&gt;='Personnel Details'!$N$16), 'Personnel Details'!$O$16, IF(AND(NOT('Personnel Details'!$I$16=""), $B57&gt;='Personnel Details'!$I$16), 'Personnel Details'!$J$16, 'Personnel Details'!$E$16)))</f>
        <v/>
      </c>
      <c r="HY57" s="59" t="str">
        <f>IF(HX$9="", "", IF(AND(NOT('Personnel Details'!$N$16=""), $B57&gt;='Personnel Details'!$N$16), IF('Personnel Details'!$P$16="","", 'Personnel Details'!$P$16), IF(AND(NOT('Personnel Details'!$I$16=""), $B57&gt;='Personnel Details'!$I$16), IF('Personnel Details'!$K$16="", "", 'Personnel Details'!$K$16), IF('Personnel Details'!$F$16="", "", 'Personnel Details'!$F$16))))</f>
        <v/>
      </c>
      <c r="HZ57" s="79" t="str">
        <f>IF(HX$9="", "", IF(AND(NOT('Personnel Details'!$N$16=""), $B57&gt;='Personnel Details'!$N$16), 'Personnel Details'!$Q$16, IF(AND(NOT('Personnel Details'!$I$16=""), $B57&gt;='Personnel Details'!$I$16), 'Personnel Details'!$L$16, 'Personnel Details'!$G$16)))</f>
        <v/>
      </c>
      <c r="IA57" s="59">
        <f t="shared" si="99"/>
        <v>0</v>
      </c>
      <c r="IB57" s="53"/>
      <c r="ID57" s="78" t="str">
        <f>IF(ID$9="", "", IF(AND(NOT('Personnel Details'!$N$17=""), $B57&gt;='Personnel Details'!$N$17), 'Personnel Details'!$O$17, IF(AND(NOT('Personnel Details'!$I$17=""), $B57&gt;='Personnel Details'!$I$17), 'Personnel Details'!$J$17, 'Personnel Details'!$E$17)))</f>
        <v/>
      </c>
      <c r="IE57" s="59" t="str">
        <f>IF(ID$9="", "", IF(AND(NOT('Personnel Details'!$N$17=""), $B57&gt;='Personnel Details'!$N$17), IF('Personnel Details'!$P$17="","", 'Personnel Details'!$P$17), IF(AND(NOT('Personnel Details'!$I$17=""), $B57&gt;='Personnel Details'!$I$17), IF('Personnel Details'!$K$17="", "", 'Personnel Details'!$K$17), IF('Personnel Details'!$F$17="", "", 'Personnel Details'!$F$17))))</f>
        <v/>
      </c>
      <c r="IF57" s="79" t="str">
        <f>IF(ID$9="", "", IF(AND(NOT('Personnel Details'!$N$17=""), $B57&gt;='Personnel Details'!$N$17), 'Personnel Details'!$Q$17, IF(AND(NOT('Personnel Details'!$I$17=""), $B57&gt;='Personnel Details'!$I$17), 'Personnel Details'!$L$17, 'Personnel Details'!$G$17)))</f>
        <v/>
      </c>
      <c r="IG57" s="59">
        <f t="shared" si="100"/>
        <v>0</v>
      </c>
      <c r="IH57" s="53"/>
      <c r="IJ57" s="78" t="str">
        <f>IF(IJ$9="", "", IF(AND(NOT('Personnel Details'!$N$18=""), $B57&gt;='Personnel Details'!$N$18), 'Personnel Details'!$O$18, IF(AND(NOT('Personnel Details'!$I$18=""), $B57&gt;='Personnel Details'!$I$18), 'Personnel Details'!$J$18, 'Personnel Details'!$E$18)))</f>
        <v/>
      </c>
      <c r="IK57" s="59" t="str">
        <f>IF(IJ$9="", "", IF(AND(NOT('Personnel Details'!$N$18=""), $B57&gt;='Personnel Details'!$N$18), IF('Personnel Details'!$P$18="","", 'Personnel Details'!$P$18), IF(AND(NOT('Personnel Details'!$I$18=""), $B57&gt;='Personnel Details'!$I$18), IF('Personnel Details'!$K$18="", "", 'Personnel Details'!$K$18), IF('Personnel Details'!$F$18="", "", 'Personnel Details'!$F$18))))</f>
        <v/>
      </c>
      <c r="IL57" s="79" t="str">
        <f>IF(IJ$9="", "", IF(AND(NOT('Personnel Details'!$N$18=""), $B57&gt;='Personnel Details'!$N$18), 'Personnel Details'!$Q$18, IF(AND(NOT('Personnel Details'!$I$18=""), $B57&gt;='Personnel Details'!$I$18), 'Personnel Details'!$L$18, 'Personnel Details'!$G$18)))</f>
        <v/>
      </c>
      <c r="IM57" s="59">
        <f t="shared" si="101"/>
        <v>0</v>
      </c>
      <c r="IN57" s="53"/>
      <c r="IP57" s="78" t="str">
        <f>IF(IP$9="", "", IF(AND(NOT('Personnel Details'!$N$19=""), $B57&gt;='Personnel Details'!$N$19), 'Personnel Details'!$O$19, IF(AND(NOT('Personnel Details'!$I$19=""), $B57&gt;='Personnel Details'!$I$19), 'Personnel Details'!$J$19, 'Personnel Details'!$E$19)))</f>
        <v/>
      </c>
      <c r="IQ57" s="59" t="str">
        <f>IF(IP$9="", "", IF(AND(NOT('Personnel Details'!$N$19=""), $B57&gt;='Personnel Details'!$N$19), IF('Personnel Details'!$P$19="","", 'Personnel Details'!$P$19), IF(AND(NOT('Personnel Details'!$I$19=""), $B57&gt;='Personnel Details'!$I$19), IF('Personnel Details'!$K$19="", "", 'Personnel Details'!$K$19), IF('Personnel Details'!$F$19="", "", 'Personnel Details'!$F$19))))</f>
        <v/>
      </c>
      <c r="IR57" s="79" t="str">
        <f>IF(IP$9="", "", IF(AND(NOT('Personnel Details'!$N$19=""), $B57&gt;='Personnel Details'!$N$19), 'Personnel Details'!$Q$19, IF(AND(NOT('Personnel Details'!$I$19=""), $B57&gt;='Personnel Details'!$I$19), 'Personnel Details'!$L$19, 'Personnel Details'!$G$19)))</f>
        <v/>
      </c>
      <c r="IS57" s="59">
        <f t="shared" si="102"/>
        <v>0</v>
      </c>
      <c r="IT57" s="53"/>
      <c r="IV57" s="78" t="str">
        <f>IF(IV$9="", "", IF(AND(NOT('Personnel Details'!$N$20=""), $B57&gt;='Personnel Details'!$N$20), 'Personnel Details'!$O$20, IF(AND(NOT('Personnel Details'!$I$20=""), $B57&gt;='Personnel Details'!$I$20), 'Personnel Details'!$J$20, 'Personnel Details'!$E$20)))</f>
        <v/>
      </c>
      <c r="IW57" s="59" t="str">
        <f>IF(IV$9="", "", IF(AND(NOT('Personnel Details'!$N$20=""), $B57&gt;='Personnel Details'!$N$20), IF('Personnel Details'!$P$20="","", 'Personnel Details'!$P$20), IF(AND(NOT('Personnel Details'!$I$20=""), $B57&gt;='Personnel Details'!$I$20), IF('Personnel Details'!$K$20="", "", 'Personnel Details'!$K$20), IF('Personnel Details'!$F$20="", "", 'Personnel Details'!$F$20))))</f>
        <v/>
      </c>
      <c r="IX57" s="79" t="str">
        <f>IF(IV$9="", "", IF(AND(NOT('Personnel Details'!$N$20=""), $B57&gt;='Personnel Details'!$N$20), 'Personnel Details'!$Q$20, IF(AND(NOT('Personnel Details'!$I$20=""), $B57&gt;='Personnel Details'!$I$20), 'Personnel Details'!$L$20, 'Personnel Details'!$G$20)))</f>
        <v/>
      </c>
      <c r="IY57" s="59">
        <f t="shared" si="103"/>
        <v>0</v>
      </c>
      <c r="IZ57" s="53"/>
      <c r="JB57" s="78" t="str">
        <f>IF(JB$9="", "", IF(AND(NOT('Personnel Details'!$N$21=""), $B57&gt;='Personnel Details'!$N$21), 'Personnel Details'!$O$21, IF(AND(NOT('Personnel Details'!$I$21=""), $B57&gt;='Personnel Details'!$I$21), 'Personnel Details'!$J$21, 'Personnel Details'!$E$21)))</f>
        <v/>
      </c>
      <c r="JC57" s="59" t="str">
        <f>IF(JB$9="", "", IF(AND(NOT('Personnel Details'!$N$21=""), $B57&gt;='Personnel Details'!$N$21), IF('Personnel Details'!$P$21="","", 'Personnel Details'!$P$21), IF(AND(NOT('Personnel Details'!$I$21=""), $B57&gt;='Personnel Details'!$I$21), IF('Personnel Details'!$K$21="", "", 'Personnel Details'!$K$21), IF('Personnel Details'!$F$21="", "", 'Personnel Details'!$F$21))))</f>
        <v/>
      </c>
      <c r="JD57" s="79" t="str">
        <f>IF(JB$9="", "", IF(AND(NOT('Personnel Details'!$N$21=""), $B57&gt;='Personnel Details'!$N$21), 'Personnel Details'!$Q$21, IF(AND(NOT('Personnel Details'!$I$21=""), $B57&gt;='Personnel Details'!$I$21), 'Personnel Details'!$L$21, 'Personnel Details'!$G$21)))</f>
        <v/>
      </c>
      <c r="JE57" s="59">
        <f t="shared" si="104"/>
        <v>0</v>
      </c>
      <c r="JF57" s="53"/>
      <c r="JH57" s="78" t="str">
        <f>IF(JH$9="", "", IF(AND(NOT('Personnel Details'!$N$22=""), $B57&gt;='Personnel Details'!$N$22), 'Personnel Details'!$O$22, IF(AND(NOT('Personnel Details'!$I$22=""), $B57&gt;='Personnel Details'!$I$22), 'Personnel Details'!$J$22, 'Personnel Details'!$E$22)))</f>
        <v/>
      </c>
      <c r="JI57" s="59" t="str">
        <f>IF(JH$9="", "", IF(AND(NOT('Personnel Details'!$N$22=""), $B57&gt;='Personnel Details'!$N$22), IF('Personnel Details'!$P$22="","", 'Personnel Details'!$P$22), IF(AND(NOT('Personnel Details'!$I$22=""), $B57&gt;='Personnel Details'!$I$22), IF('Personnel Details'!$K$22="", "", 'Personnel Details'!$K$22), IF('Personnel Details'!$F$22="", "", 'Personnel Details'!$F$22))))</f>
        <v/>
      </c>
      <c r="JJ57" s="79" t="str">
        <f>IF(JH$9="", "", IF(AND(NOT('Personnel Details'!$N$22=""), $B57&gt;='Personnel Details'!$N$22), 'Personnel Details'!$Q$22, IF(AND(NOT('Personnel Details'!$I$22=""), $B57&gt;='Personnel Details'!$I$22), 'Personnel Details'!$L$22, 'Personnel Details'!$G$22)))</f>
        <v/>
      </c>
      <c r="JK57" s="59">
        <f t="shared" si="105"/>
        <v>0</v>
      </c>
      <c r="JL57" s="53"/>
      <c r="JN57" s="78" t="str">
        <f>IF(JN$9="", "", IF(AND(NOT('Personnel Details'!$N$23=""), $B57&gt;='Personnel Details'!$N$23), 'Personnel Details'!$O$23, IF(AND(NOT('Personnel Details'!$I$23=""), $B57&gt;='Personnel Details'!$I$23), 'Personnel Details'!$J$23, 'Personnel Details'!$E$23)))</f>
        <v/>
      </c>
      <c r="JO57" s="59" t="str">
        <f>IF(JN$9="", "", IF(AND(NOT('Personnel Details'!$N$23=""), $B57&gt;='Personnel Details'!$N$23), IF('Personnel Details'!$P$23="","", 'Personnel Details'!$P$23), IF(AND(NOT('Personnel Details'!$I$23=""), $B57&gt;='Personnel Details'!$I$23), IF('Personnel Details'!$K$23="", "", 'Personnel Details'!$K$23), IF('Personnel Details'!$F$23="", "", 'Personnel Details'!$F$23))))</f>
        <v/>
      </c>
      <c r="JP57" s="79" t="str">
        <f>IF(JN$9="", "", IF(AND(NOT('Personnel Details'!$N$23=""), $B57&gt;='Personnel Details'!$N$23), 'Personnel Details'!$Q$23, IF(AND(NOT('Personnel Details'!$I$23=""), $B57&gt;='Personnel Details'!$I$23), 'Personnel Details'!$L$23, 'Personnel Details'!$G$23)))</f>
        <v/>
      </c>
      <c r="JQ57" s="59">
        <f t="shared" si="106"/>
        <v>0</v>
      </c>
      <c r="JR57" s="53"/>
      <c r="JT57" s="78" t="str">
        <f>IF(JT$9="", "", IF(AND(NOT('Personnel Details'!$N$24=""), $B57&gt;='Personnel Details'!$N$24), 'Personnel Details'!$O$24, IF(AND(NOT('Personnel Details'!$I$24=""), $B57&gt;='Personnel Details'!$I$24), 'Personnel Details'!$J$24, 'Personnel Details'!$E$24)))</f>
        <v/>
      </c>
      <c r="JU57" s="59" t="str">
        <f>IF(JT$9="", "", IF(AND(NOT('Personnel Details'!$N$24=""), $B57&gt;='Personnel Details'!$N$24), IF('Personnel Details'!$P$24="","", 'Personnel Details'!$P$24), IF(AND(NOT('Personnel Details'!$I$24=""), $B57&gt;='Personnel Details'!$I$24), IF('Personnel Details'!$K$24="", "", 'Personnel Details'!$K$24), IF('Personnel Details'!$F$24="", "", 'Personnel Details'!$F$24))))</f>
        <v/>
      </c>
      <c r="JV57" s="79" t="str">
        <f>IF(JT$9="", "", IF(AND(NOT('Personnel Details'!$N$24=""), $B57&gt;='Personnel Details'!$N$24), 'Personnel Details'!$Q$24, IF(AND(NOT('Personnel Details'!$I$24=""), $B57&gt;='Personnel Details'!$I$24), 'Personnel Details'!$L$24, 'Personnel Details'!$G$24)))</f>
        <v/>
      </c>
      <c r="JW57" s="59">
        <f t="shared" si="107"/>
        <v>0</v>
      </c>
      <c r="JX57" s="53"/>
      <c r="JZ57" s="78" t="str">
        <f>IF(JZ$9="", "", IF(AND(NOT('Personnel Details'!$N$25=""), $B57&gt;='Personnel Details'!$N$25), 'Personnel Details'!$O$25, IF(AND(NOT('Personnel Details'!$I$25=""), $B57&gt;='Personnel Details'!$I$25), 'Personnel Details'!$J$25, 'Personnel Details'!$E$25)))</f>
        <v/>
      </c>
      <c r="KA57" s="59" t="str">
        <f>IF(JZ$9="", "", IF(AND(NOT('Personnel Details'!$N$25=""), $B57&gt;='Personnel Details'!$N$25), IF('Personnel Details'!$P$25="","", 'Personnel Details'!$P$25), IF(AND(NOT('Personnel Details'!$I$25=""), $B57&gt;='Personnel Details'!$I$25), IF('Personnel Details'!$K$25="", "", 'Personnel Details'!$K$25), IF('Personnel Details'!$F$25="", "", 'Personnel Details'!$F$25))))</f>
        <v/>
      </c>
      <c r="KB57" s="79" t="str">
        <f>IF(JZ$9="", "", IF(AND(NOT('Personnel Details'!$N$25=""), $B57&gt;='Personnel Details'!$N$25), 'Personnel Details'!$Q$25, IF(AND(NOT('Personnel Details'!$I$25=""), $B57&gt;='Personnel Details'!$I$25), 'Personnel Details'!$L$25, 'Personnel Details'!$G$25)))</f>
        <v/>
      </c>
      <c r="KC57" s="59">
        <f t="shared" si="108"/>
        <v>0</v>
      </c>
      <c r="KD57" s="53"/>
      <c r="KF57" s="78" t="str">
        <f>IF(KF$9="", "", IF(AND(NOT('Personnel Details'!$N$26=""), $B57&gt;='Personnel Details'!$N$26), 'Personnel Details'!$O$26, IF(AND(NOT('Personnel Details'!$I$26=""), $B57&gt;='Personnel Details'!$I$26), 'Personnel Details'!$J$26, 'Personnel Details'!$E$26)))</f>
        <v/>
      </c>
      <c r="KG57" s="59" t="str">
        <f>IF(KF$9="", "", IF(AND(NOT('Personnel Details'!$N$26=""), $B57&gt;='Personnel Details'!$N$26), IF('Personnel Details'!$P$26="","", 'Personnel Details'!$P$26), IF(AND(NOT('Personnel Details'!$I$26=""), $B57&gt;='Personnel Details'!$I$26), IF('Personnel Details'!$K$26="", "", 'Personnel Details'!$K$26), IF('Personnel Details'!$F$26="", "", 'Personnel Details'!$F$26))))</f>
        <v/>
      </c>
      <c r="KH57" s="79" t="str">
        <f>IF(KF$9="", "", IF(AND(NOT('Personnel Details'!$N$26=""), $B57&gt;='Personnel Details'!$N$26), 'Personnel Details'!$Q$26, IF(AND(NOT('Personnel Details'!$I$26=""), $B57&gt;='Personnel Details'!$I$26), 'Personnel Details'!$L$26, 'Personnel Details'!$G$26)))</f>
        <v/>
      </c>
      <c r="KI57" s="59">
        <f t="shared" si="109"/>
        <v>0</v>
      </c>
      <c r="KJ57" s="53"/>
      <c r="KL57" s="78" t="str">
        <f>IF(KL$9="", "", IF(AND(NOT('Personnel Details'!$N$27=""), $B57&gt;='Personnel Details'!$N$27), 'Personnel Details'!$O$27, IF(AND(NOT('Personnel Details'!$I$27=""), $B57&gt;='Personnel Details'!$I$27), 'Personnel Details'!$J$27, 'Personnel Details'!$E$27)))</f>
        <v/>
      </c>
      <c r="KM57" s="59" t="str">
        <f>IF(KL$9="", "", IF(AND(NOT('Personnel Details'!$N$27=""), $B57&gt;='Personnel Details'!$N$27), IF('Personnel Details'!$P$27="","", 'Personnel Details'!$P$27), IF(AND(NOT('Personnel Details'!$I$27=""), $B57&gt;='Personnel Details'!$I$27), IF('Personnel Details'!$K$27="", "", 'Personnel Details'!$K$27), IF('Personnel Details'!$F$27="", "", 'Personnel Details'!$F$27))))</f>
        <v/>
      </c>
      <c r="KN57" s="79" t="str">
        <f>IF(KL$9="", "", IF(AND(NOT('Personnel Details'!$N$27=""), $B57&gt;='Personnel Details'!$N$27), 'Personnel Details'!$Q$27, IF(AND(NOT('Personnel Details'!$I$27=""), $B57&gt;='Personnel Details'!$I$27), 'Personnel Details'!$L$27, 'Personnel Details'!$G$27)))</f>
        <v/>
      </c>
      <c r="KO57" s="59">
        <f t="shared" si="110"/>
        <v>0</v>
      </c>
      <c r="KP57" s="53"/>
      <c r="KR57" s="78" t="str">
        <f>IF(KR$9="", "", IF(AND(NOT('Personnel Details'!$N$28=""), $B57&gt;='Personnel Details'!$N$28), 'Personnel Details'!$O$28, IF(AND(NOT('Personnel Details'!$I$28=""), $B57&gt;='Personnel Details'!$I$28), 'Personnel Details'!$J$28, 'Personnel Details'!$E$28)))</f>
        <v/>
      </c>
      <c r="KS57" s="59" t="str">
        <f>IF(KR$9="", "", IF(AND(NOT('Personnel Details'!$N$28=""), $B57&gt;='Personnel Details'!$N$28), IF('Personnel Details'!$P$28="","", 'Personnel Details'!$P$28), IF(AND(NOT('Personnel Details'!$I$28=""), $B57&gt;='Personnel Details'!$I$28), IF('Personnel Details'!$K$28="", "", 'Personnel Details'!$K$28), IF('Personnel Details'!$F$28="", "", 'Personnel Details'!$F$28))))</f>
        <v/>
      </c>
      <c r="KT57" s="79" t="str">
        <f>IF(KR$9="", "", IF(AND(NOT('Personnel Details'!$N$28=""), $B57&gt;='Personnel Details'!$N$28), 'Personnel Details'!$Q$28, IF(AND(NOT('Personnel Details'!$I$28=""), $B57&gt;='Personnel Details'!$I$28), 'Personnel Details'!$L$28, 'Personnel Details'!$G$28)))</f>
        <v/>
      </c>
      <c r="KU57" s="59">
        <f t="shared" si="111"/>
        <v>0</v>
      </c>
      <c r="KV57" s="53"/>
      <c r="KX57" s="78" t="str">
        <f>IF(KX$9="", "", IF(AND(NOT('Personnel Details'!$N$29=""), $B57&gt;='Personnel Details'!$N$29), 'Personnel Details'!$O$29, IF(AND(NOT('Personnel Details'!$I$29=""), $B57&gt;='Personnel Details'!$I$29), 'Personnel Details'!$J$29, 'Personnel Details'!$E$29)))</f>
        <v/>
      </c>
      <c r="KY57" s="59" t="str">
        <f>IF(KX$9="", "", IF(AND(NOT('Personnel Details'!$N$29=""), $B57&gt;='Personnel Details'!$N$29), IF('Personnel Details'!$P$29="","", 'Personnel Details'!$P$29), IF(AND(NOT('Personnel Details'!$I$29=""), $B57&gt;='Personnel Details'!$I$29), IF('Personnel Details'!$K$29="", "", 'Personnel Details'!$K$29), IF('Personnel Details'!$F$29="", "", 'Personnel Details'!$F$29))))</f>
        <v/>
      </c>
      <c r="KZ57" s="79" t="str">
        <f>IF(KX$9="", "", IF(AND(NOT('Personnel Details'!$N$29=""), $B57&gt;='Personnel Details'!$N$29), 'Personnel Details'!$Q$29, IF(AND(NOT('Personnel Details'!$I$29=""), $B57&gt;='Personnel Details'!$I$29), 'Personnel Details'!$L$29, 'Personnel Details'!$G$29)))</f>
        <v/>
      </c>
      <c r="LA57" s="59">
        <f t="shared" si="112"/>
        <v>0</v>
      </c>
      <c r="LB57" s="53"/>
      <c r="LD57" s="78" t="str">
        <f>IF(LD$9="", "", IF(AND(NOT('Personnel Details'!$N$30=""), $B57&gt;='Personnel Details'!$N$30), 'Personnel Details'!$O$30, IF(AND(NOT('Personnel Details'!$I$30=""), $B57&gt;='Personnel Details'!$I$30), 'Personnel Details'!$J$30, 'Personnel Details'!$E$30)))</f>
        <v/>
      </c>
      <c r="LE57" s="59" t="str">
        <f>IF(LD$9="", "", IF(AND(NOT('Personnel Details'!$N$30=""), $B57&gt;='Personnel Details'!$N$30), IF('Personnel Details'!$P$30="","", 'Personnel Details'!$P$30), IF(AND(NOT('Personnel Details'!$I$30=""), $B57&gt;='Personnel Details'!$I$30), IF('Personnel Details'!$K$30="", "", 'Personnel Details'!$K$30), IF('Personnel Details'!$F$30="", "", 'Personnel Details'!$F$30))))</f>
        <v/>
      </c>
      <c r="LF57" s="79" t="str">
        <f>IF(LD$9="", "", IF(AND(NOT('Personnel Details'!$N$30=""), $B57&gt;='Personnel Details'!$N$30), 'Personnel Details'!$Q$30, IF(AND(NOT('Personnel Details'!$I$30=""), $B57&gt;='Personnel Details'!$I$30), 'Personnel Details'!$L$30, 'Personnel Details'!$G$30)))</f>
        <v/>
      </c>
      <c r="LG57" s="59">
        <f t="shared" si="113"/>
        <v>0</v>
      </c>
      <c r="LH57" s="53"/>
      <c r="LJ57" s="78" t="str">
        <f>IF(LJ$9="", "", IF(AND(NOT('Personnel Details'!$N$31=""), $B57&gt;='Personnel Details'!$N$31), 'Personnel Details'!$O$31, IF(AND(NOT('Personnel Details'!$I$31=""), $B57&gt;='Personnel Details'!$I$31), 'Personnel Details'!$J$31, 'Personnel Details'!$E$31)))</f>
        <v/>
      </c>
      <c r="LK57" s="59" t="str">
        <f>IF(LJ$9="", "", IF(AND(NOT('Personnel Details'!$N$31=""), $B57&gt;='Personnel Details'!$N$31), IF('Personnel Details'!$P$31="","", 'Personnel Details'!$P$31), IF(AND(NOT('Personnel Details'!$I$31=""), $B57&gt;='Personnel Details'!$I$31), IF('Personnel Details'!$K$31="", "", 'Personnel Details'!$K$31), IF('Personnel Details'!$F$31="", "", 'Personnel Details'!$F$31))))</f>
        <v/>
      </c>
      <c r="LL57" s="79" t="str">
        <f>IF(LJ$9="", "", IF(AND(NOT('Personnel Details'!$N$31=""), $B57&gt;='Personnel Details'!$N$31), 'Personnel Details'!$Q$31, IF(AND(NOT('Personnel Details'!$I$31=""), $B57&gt;='Personnel Details'!$I$31), 'Personnel Details'!$L$31, 'Personnel Details'!$G$31)))</f>
        <v/>
      </c>
      <c r="LM57" s="59">
        <f t="shared" si="114"/>
        <v>0</v>
      </c>
      <c r="LN57" s="53"/>
      <c r="LP57" s="78" t="str">
        <f>IF(LP$9="", "", IF(AND(NOT('Personnel Details'!$N$32=""), $B57&gt;='Personnel Details'!$N$32), 'Personnel Details'!$O$32, IF(AND(NOT('Personnel Details'!$I$32=""), $B57&gt;='Personnel Details'!$I$32), 'Personnel Details'!$J$32, 'Personnel Details'!$E$32)))</f>
        <v/>
      </c>
      <c r="LQ57" s="59" t="str">
        <f>IF(LP$9="", "", IF(AND(NOT('Personnel Details'!$N$32=""), $B57&gt;='Personnel Details'!$N$32), IF('Personnel Details'!$P$32="","", 'Personnel Details'!$P$32), IF(AND(NOT('Personnel Details'!$I$32=""), $B57&gt;='Personnel Details'!$I$32), IF('Personnel Details'!$K$32="", "", 'Personnel Details'!$K$32), IF('Personnel Details'!$F$32="", "", 'Personnel Details'!$F$32))))</f>
        <v/>
      </c>
      <c r="LR57" s="79" t="str">
        <f>IF(LP$9="", "", IF(AND(NOT('Personnel Details'!$N$32=""), $B57&gt;='Personnel Details'!$N$32), 'Personnel Details'!$Q$32, IF(AND(NOT('Personnel Details'!$I$32=""), $B57&gt;='Personnel Details'!$I$32), 'Personnel Details'!$L$32, 'Personnel Details'!$G$32)))</f>
        <v/>
      </c>
      <c r="LS57" s="59">
        <f t="shared" si="115"/>
        <v>0</v>
      </c>
      <c r="LT57" s="53"/>
      <c r="LV57" s="78" t="str">
        <f>IF(LV$9="", "", IF(AND(NOT('Personnel Details'!$N$33=""), $B57&gt;='Personnel Details'!$N$33), 'Personnel Details'!$O$33, IF(AND(NOT('Personnel Details'!$I$33=""), $B57&gt;='Personnel Details'!$I$33), 'Personnel Details'!$J$33, 'Personnel Details'!$E$33)))</f>
        <v/>
      </c>
      <c r="LW57" s="59" t="str">
        <f>IF(LV$9="", "", IF(AND(NOT('Personnel Details'!$N$33=""), $B57&gt;='Personnel Details'!$N$33), IF('Personnel Details'!$P$33="","", 'Personnel Details'!$P$33), IF(AND(NOT('Personnel Details'!$I$33=""), $B57&gt;='Personnel Details'!$I$33), IF('Personnel Details'!$K$33="", "", 'Personnel Details'!$K$33), IF('Personnel Details'!$F$33="", "", 'Personnel Details'!$F$33))))</f>
        <v/>
      </c>
      <c r="LX57" s="79" t="str">
        <f>IF(LV$9="", "", IF(AND(NOT('Personnel Details'!$N$33=""), $B57&gt;='Personnel Details'!$N$33), 'Personnel Details'!$Q$33, IF(AND(NOT('Personnel Details'!$I$33=""), $B57&gt;='Personnel Details'!$I$33), 'Personnel Details'!$L$33, 'Personnel Details'!$G$33)))</f>
        <v/>
      </c>
      <c r="LY57" s="59">
        <f t="shared" si="116"/>
        <v>0</v>
      </c>
      <c r="LZ57" s="53"/>
      <c r="MB57" s="78" t="str">
        <f>IF(MB$9="", "", IF(AND(NOT('Personnel Details'!$N$34=""), $B57&gt;='Personnel Details'!$N$34), 'Personnel Details'!$O$34, IF(AND(NOT('Personnel Details'!$I$34=""), $B57&gt;='Personnel Details'!$I$34), 'Personnel Details'!$J$34, 'Personnel Details'!$E$34)))</f>
        <v/>
      </c>
      <c r="MC57" s="59" t="str">
        <f>IF(MB$9="", "", IF(AND(NOT('Personnel Details'!$N$34=""), $B57&gt;='Personnel Details'!$N$34), IF('Personnel Details'!$P$34="","", 'Personnel Details'!$P$34), IF(AND(NOT('Personnel Details'!$I$34=""), $B57&gt;='Personnel Details'!$I$34), IF('Personnel Details'!$K$34="", "", 'Personnel Details'!$K$34), IF('Personnel Details'!$F$34="", "", 'Personnel Details'!$F$34))))</f>
        <v/>
      </c>
      <c r="MD57" s="79" t="str">
        <f>IF(MB$9="", "", IF(AND(NOT('Personnel Details'!$N$34=""), $B57&gt;='Personnel Details'!$N$34), 'Personnel Details'!$Q$34, IF(AND(NOT('Personnel Details'!$I$34=""), $B57&gt;='Personnel Details'!$I$34), 'Personnel Details'!$L$34, 'Personnel Details'!$G$34)))</f>
        <v/>
      </c>
      <c r="ME57" s="59">
        <f t="shared" si="117"/>
        <v>0</v>
      </c>
      <c r="MF57" s="53"/>
      <c r="MH57" s="78" t="str">
        <f>IF(MH$9="", "", IF(AND(NOT('Personnel Details'!$N$35=""), $B57&gt;='Personnel Details'!$N$35), 'Personnel Details'!$O$35, IF(AND(NOT('Personnel Details'!$I$35=""), $B57&gt;='Personnel Details'!$I$35), 'Personnel Details'!$J$35, 'Personnel Details'!$E$35)))</f>
        <v/>
      </c>
      <c r="MI57" s="59" t="str">
        <f>IF(MH$9="", "", IF(AND(NOT('Personnel Details'!$N$35=""), $B57&gt;='Personnel Details'!$N$35), IF('Personnel Details'!$P$35="","", 'Personnel Details'!$P$35), IF(AND(NOT('Personnel Details'!$I$35=""), $B57&gt;='Personnel Details'!$I$35), IF('Personnel Details'!$K$35="", "", 'Personnel Details'!$K$35), IF('Personnel Details'!$F$35="", "", 'Personnel Details'!$F$35))))</f>
        <v/>
      </c>
      <c r="MJ57" s="79" t="str">
        <f>IF(MH$9="", "", IF(AND(NOT('Personnel Details'!$N$35=""), $B57&gt;='Personnel Details'!$N$35), 'Personnel Details'!$Q$35, IF(AND(NOT('Personnel Details'!$I$35=""), $B57&gt;='Personnel Details'!$I$35), 'Personnel Details'!$L$35, 'Personnel Details'!$G$35)))</f>
        <v/>
      </c>
      <c r="MK57" s="59">
        <f t="shared" si="118"/>
        <v>0</v>
      </c>
      <c r="ML57" s="53"/>
      <c r="MN57" s="78" t="str">
        <f>IF(MN$9="", "", IF(AND(NOT('Personnel Details'!$N$36=""), $B57&gt;='Personnel Details'!$N$36), 'Personnel Details'!$O$36, IF(AND(NOT('Personnel Details'!$I$36=""), $B57&gt;='Personnel Details'!$I$36), 'Personnel Details'!$J$36, 'Personnel Details'!$E$36)))</f>
        <v/>
      </c>
      <c r="MO57" s="59" t="str">
        <f>IF(MN$9="", "", IF(AND(NOT('Personnel Details'!$N$36=""), $B57&gt;='Personnel Details'!$N$36), IF('Personnel Details'!$P$36="","", 'Personnel Details'!$P$36), IF(AND(NOT('Personnel Details'!$I$36=""), $B57&gt;='Personnel Details'!$I$36), IF('Personnel Details'!$K$36="", "", 'Personnel Details'!$K$36), IF('Personnel Details'!$F$36="", "", 'Personnel Details'!$F$36))))</f>
        <v/>
      </c>
      <c r="MP57" s="79" t="str">
        <f>IF(MN$9="", "", IF(AND(NOT('Personnel Details'!$N$36=""), $B57&gt;='Personnel Details'!$N$36), 'Personnel Details'!$Q$36, IF(AND(NOT('Personnel Details'!$I$36=""), $B57&gt;='Personnel Details'!$I$36), 'Personnel Details'!$L$36, 'Personnel Details'!$G$36)))</f>
        <v/>
      </c>
      <c r="MQ57" s="59">
        <f t="shared" si="119"/>
        <v>0</v>
      </c>
      <c r="MR57" s="53"/>
      <c r="MT57" s="78" t="str">
        <f>IF(MT$9="", "", IF(AND(NOT('Personnel Details'!$N$37=""), $B57&gt;='Personnel Details'!$N$37), 'Personnel Details'!$O$37, IF(AND(NOT('Personnel Details'!$I$37=""), $B57&gt;='Personnel Details'!$I$37), 'Personnel Details'!$J$37, 'Personnel Details'!$E$37)))</f>
        <v/>
      </c>
      <c r="MU57" s="59" t="str">
        <f>IF(MT$9="", "", IF(AND(NOT('Personnel Details'!$N$37=""), $B57&gt;='Personnel Details'!$N$37), IF('Personnel Details'!$P$37="","", 'Personnel Details'!$P$37), IF(AND(NOT('Personnel Details'!$I$37=""), $B57&gt;='Personnel Details'!$I$37), IF('Personnel Details'!$K$37="", "", 'Personnel Details'!$K$37), IF('Personnel Details'!$F$37="", "", 'Personnel Details'!$F$37))))</f>
        <v/>
      </c>
      <c r="MV57" s="79" t="str">
        <f>IF(MT$9="", "", IF(AND(NOT('Personnel Details'!$N$37=""), $B57&gt;='Personnel Details'!$N$37), 'Personnel Details'!$Q$37, IF(AND(NOT('Personnel Details'!$I$37=""), $B57&gt;='Personnel Details'!$I$37), 'Personnel Details'!$L$37, 'Personnel Details'!$G$37)))</f>
        <v/>
      </c>
      <c r="MW57" s="59">
        <f t="shared" si="120"/>
        <v>0</v>
      </c>
      <c r="MX57" s="53"/>
      <c r="MZ57" s="78" t="str">
        <f>IF(MZ$9="", "", IF(AND(NOT('Personnel Details'!$N$38=""), $B57&gt;='Personnel Details'!$N$38), 'Personnel Details'!$O$38, IF(AND(NOT('Personnel Details'!$I$38=""), $B57&gt;='Personnel Details'!$I$38), 'Personnel Details'!$J$38, 'Personnel Details'!$E$38)))</f>
        <v/>
      </c>
      <c r="NA57" s="59" t="str">
        <f>IF(MZ$9="", "", IF(AND(NOT('Personnel Details'!$N$38=""), $B57&gt;='Personnel Details'!$N$38), IF('Personnel Details'!$P$38="","", 'Personnel Details'!$P$38), IF(AND(NOT('Personnel Details'!$I$38=""), $B57&gt;='Personnel Details'!$I$38), IF('Personnel Details'!$K$38="", "", 'Personnel Details'!$K$38), IF('Personnel Details'!$F$38="", "", 'Personnel Details'!$F$38))))</f>
        <v/>
      </c>
      <c r="NB57" s="79" t="str">
        <f>IF(MZ$9="", "", IF(AND(NOT('Personnel Details'!$N$38=""), $B57&gt;='Personnel Details'!$N$38), 'Personnel Details'!$Q$38, IF(AND(NOT('Personnel Details'!$I$38=""), $B57&gt;='Personnel Details'!$I$38), 'Personnel Details'!$L$38, 'Personnel Details'!$G$38)))</f>
        <v/>
      </c>
      <c r="NC57" s="59">
        <f t="shared" si="121"/>
        <v>0</v>
      </c>
      <c r="ND57" s="53"/>
      <c r="NF57" s="78" t="str">
        <f>IF(NF$9="", "", IF(AND(NOT('Personnel Details'!$N$39=""), $B57&gt;='Personnel Details'!$N$39), 'Personnel Details'!$O$39, IF(AND(NOT('Personnel Details'!$I$39=""), $B57&gt;='Personnel Details'!$I$39), 'Personnel Details'!$J$39, 'Personnel Details'!$E$39)))</f>
        <v/>
      </c>
      <c r="NG57" s="59" t="str">
        <f>IF(NF$9="", "", IF(AND(NOT('Personnel Details'!$N$39=""), $B57&gt;='Personnel Details'!$N$39), IF('Personnel Details'!$P$39="","", 'Personnel Details'!$P$39), IF(AND(NOT('Personnel Details'!$I$39=""), $B57&gt;='Personnel Details'!$I$39), IF('Personnel Details'!$K$39="", "", 'Personnel Details'!$K$39), IF('Personnel Details'!$F$39="", "", 'Personnel Details'!$F$39))))</f>
        <v/>
      </c>
      <c r="NH57" s="79" t="str">
        <f>IF(NF$9="", "", IF(AND(NOT('Personnel Details'!$N$39=""), $B57&gt;='Personnel Details'!$N$39), 'Personnel Details'!$Q$39, IF(AND(NOT('Personnel Details'!$I$39=""), $B57&gt;='Personnel Details'!$I$39), 'Personnel Details'!$L$39, 'Personnel Details'!$G$39)))</f>
        <v/>
      </c>
      <c r="NI57" s="59">
        <f t="shared" si="122"/>
        <v>0</v>
      </c>
      <c r="NJ57" s="53"/>
      <c r="NL57" s="78" t="str">
        <f>IF(NL$9="", "", IF(AND(NOT('Personnel Details'!$N$40=""), $B57&gt;='Personnel Details'!$N$40), 'Personnel Details'!$O$40, IF(AND(NOT('Personnel Details'!$I$40=""), $B57&gt;='Personnel Details'!$I$40), 'Personnel Details'!$J$40, 'Personnel Details'!$E$40)))</f>
        <v/>
      </c>
      <c r="NM57" s="59" t="str">
        <f>IF(NL$9="", "", IF(AND(NOT('Personnel Details'!$N$40=""), $B57&gt;='Personnel Details'!$N$40), IF('Personnel Details'!$P$40="","", 'Personnel Details'!$P$40), IF(AND(NOT('Personnel Details'!$I$40=""), $B57&gt;='Personnel Details'!$I$40), IF('Personnel Details'!$K$40="", "", 'Personnel Details'!$K$40), IF('Personnel Details'!$F$40="", "", 'Personnel Details'!$F$40))))</f>
        <v/>
      </c>
      <c r="NN57" s="79" t="str">
        <f>IF(NL$9="", "", IF(AND(NOT('Personnel Details'!$N$40=""), $B57&gt;='Personnel Details'!$N$40), 'Personnel Details'!$Q$40, IF(AND(NOT('Personnel Details'!$I$40=""), $B57&gt;='Personnel Details'!$I$40), 'Personnel Details'!$L$40, 'Personnel Details'!$G$40)))</f>
        <v/>
      </c>
      <c r="NO57" s="59">
        <f t="shared" si="123"/>
        <v>0</v>
      </c>
      <c r="NP57" s="53"/>
    </row>
    <row r="58" spans="1:380" x14ac:dyDescent="0.25">
      <c r="A58" s="32"/>
      <c r="B58" s="113">
        <f>IFERROR(IF(B57+1&gt;'Personnel Details'!$U$5, "", B57+1), "")</f>
        <v>43878</v>
      </c>
      <c r="C58" s="32"/>
      <c r="D58" s="120"/>
      <c r="E58" s="13" t="str">
        <f t="shared" si="2"/>
        <v/>
      </c>
      <c r="F58" s="13" t="str">
        <f t="shared" si="33"/>
        <v/>
      </c>
      <c r="G58" s="56" t="str">
        <f t="shared" si="124"/>
        <v/>
      </c>
      <c r="H58" s="16" t="str">
        <f t="shared" si="34"/>
        <v/>
      </c>
      <c r="I58" s="32"/>
      <c r="J58" s="120"/>
      <c r="K58" s="62" t="str">
        <f t="shared" si="3"/>
        <v/>
      </c>
      <c r="L58" s="62" t="str">
        <f t="shared" si="35"/>
        <v/>
      </c>
      <c r="M58" s="65" t="str">
        <f t="shared" si="125"/>
        <v/>
      </c>
      <c r="N58" s="68" t="str">
        <f t="shared" si="36"/>
        <v/>
      </c>
      <c r="O58" s="32"/>
      <c r="P58" s="120"/>
      <c r="Q58" s="62" t="str">
        <f t="shared" si="4"/>
        <v/>
      </c>
      <c r="R58" s="62" t="str">
        <f t="shared" si="37"/>
        <v/>
      </c>
      <c r="S58" s="65" t="str">
        <f t="shared" si="126"/>
        <v/>
      </c>
      <c r="T58" s="68" t="str">
        <f t="shared" si="38"/>
        <v/>
      </c>
      <c r="U58" s="32"/>
      <c r="V58" s="120"/>
      <c r="W58" s="62" t="str">
        <f t="shared" si="5"/>
        <v/>
      </c>
      <c r="X58" s="62" t="str">
        <f t="shared" si="39"/>
        <v/>
      </c>
      <c r="Y58" s="65" t="str">
        <f t="shared" si="127"/>
        <v/>
      </c>
      <c r="Z58" s="68" t="str">
        <f t="shared" si="40"/>
        <v/>
      </c>
      <c r="AA58" s="32"/>
      <c r="AB58" s="120"/>
      <c r="AC58" s="62" t="str">
        <f t="shared" si="6"/>
        <v/>
      </c>
      <c r="AD58" s="62" t="str">
        <f t="shared" si="41"/>
        <v/>
      </c>
      <c r="AE58" s="65" t="str">
        <f t="shared" si="128"/>
        <v/>
      </c>
      <c r="AF58" s="68" t="str">
        <f t="shared" si="42"/>
        <v/>
      </c>
      <c r="AG58" s="32"/>
      <c r="AH58" s="120"/>
      <c r="AI58" s="62" t="str">
        <f t="shared" si="7"/>
        <v/>
      </c>
      <c r="AJ58" s="62" t="str">
        <f t="shared" si="43"/>
        <v/>
      </c>
      <c r="AK58" s="65" t="str">
        <f t="shared" si="129"/>
        <v/>
      </c>
      <c r="AL58" s="68" t="str">
        <f t="shared" si="44"/>
        <v/>
      </c>
      <c r="AM58" s="32"/>
      <c r="AN58" s="120"/>
      <c r="AO58" s="62" t="str">
        <f t="shared" si="8"/>
        <v/>
      </c>
      <c r="AP58" s="62" t="str">
        <f t="shared" si="45"/>
        <v/>
      </c>
      <c r="AQ58" s="65" t="str">
        <f t="shared" si="130"/>
        <v/>
      </c>
      <c r="AR58" s="68" t="str">
        <f t="shared" si="46"/>
        <v/>
      </c>
      <c r="AS58" s="32"/>
      <c r="AT58" s="120"/>
      <c r="AU58" s="62" t="str">
        <f t="shared" si="9"/>
        <v/>
      </c>
      <c r="AV58" s="62" t="str">
        <f t="shared" si="47"/>
        <v/>
      </c>
      <c r="AW58" s="65" t="str">
        <f t="shared" si="131"/>
        <v/>
      </c>
      <c r="AX58" s="68" t="str">
        <f t="shared" si="48"/>
        <v/>
      </c>
      <c r="AY58" s="32"/>
      <c r="AZ58" s="120"/>
      <c r="BA58" s="62" t="str">
        <f t="shared" si="10"/>
        <v/>
      </c>
      <c r="BB58" s="62" t="str">
        <f t="shared" si="49"/>
        <v/>
      </c>
      <c r="BC58" s="65" t="str">
        <f t="shared" si="132"/>
        <v/>
      </c>
      <c r="BD58" s="68" t="str">
        <f t="shared" si="50"/>
        <v/>
      </c>
      <c r="BE58" s="32"/>
      <c r="BF58" s="120"/>
      <c r="BG58" s="62" t="str">
        <f t="shared" si="11"/>
        <v/>
      </c>
      <c r="BH58" s="62" t="str">
        <f t="shared" si="51"/>
        <v/>
      </c>
      <c r="BI58" s="65" t="str">
        <f t="shared" si="133"/>
        <v/>
      </c>
      <c r="BJ58" s="68" t="str">
        <f t="shared" si="52"/>
        <v/>
      </c>
      <c r="BK58" s="32"/>
      <c r="BL58" s="120"/>
      <c r="BM58" s="62" t="str">
        <f t="shared" si="12"/>
        <v/>
      </c>
      <c r="BN58" s="62" t="str">
        <f t="shared" si="53"/>
        <v/>
      </c>
      <c r="BO58" s="65" t="str">
        <f t="shared" si="134"/>
        <v/>
      </c>
      <c r="BP58" s="68" t="str">
        <f t="shared" si="54"/>
        <v/>
      </c>
      <c r="BQ58" s="32"/>
      <c r="BR58" s="120"/>
      <c r="BS58" s="62" t="str">
        <f t="shared" si="13"/>
        <v/>
      </c>
      <c r="BT58" s="62" t="str">
        <f t="shared" si="55"/>
        <v/>
      </c>
      <c r="BU58" s="65" t="str">
        <f t="shared" si="135"/>
        <v/>
      </c>
      <c r="BV58" s="68" t="str">
        <f t="shared" si="56"/>
        <v/>
      </c>
      <c r="BW58" s="32"/>
      <c r="BX58" s="120"/>
      <c r="BY58" s="62" t="str">
        <f t="shared" si="14"/>
        <v/>
      </c>
      <c r="BZ58" s="62" t="str">
        <f t="shared" si="57"/>
        <v/>
      </c>
      <c r="CA58" s="65" t="str">
        <f t="shared" si="136"/>
        <v/>
      </c>
      <c r="CB58" s="68" t="str">
        <f t="shared" si="58"/>
        <v/>
      </c>
      <c r="CC58" s="32"/>
      <c r="CD58" s="120"/>
      <c r="CE58" s="62" t="str">
        <f t="shared" si="15"/>
        <v/>
      </c>
      <c r="CF58" s="62" t="str">
        <f t="shared" si="59"/>
        <v/>
      </c>
      <c r="CG58" s="65" t="str">
        <f t="shared" si="137"/>
        <v/>
      </c>
      <c r="CH58" s="68" t="str">
        <f t="shared" si="60"/>
        <v/>
      </c>
      <c r="CI58" s="32"/>
      <c r="CJ58" s="120"/>
      <c r="CK58" s="62" t="str">
        <f t="shared" si="16"/>
        <v/>
      </c>
      <c r="CL58" s="62" t="str">
        <f t="shared" si="61"/>
        <v/>
      </c>
      <c r="CM58" s="65" t="str">
        <f t="shared" si="138"/>
        <v/>
      </c>
      <c r="CN58" s="68" t="str">
        <f t="shared" si="62"/>
        <v/>
      </c>
      <c r="CO58" s="32"/>
      <c r="CP58" s="120"/>
      <c r="CQ58" s="62" t="str">
        <f t="shared" si="17"/>
        <v/>
      </c>
      <c r="CR58" s="62" t="str">
        <f t="shared" si="63"/>
        <v/>
      </c>
      <c r="CS58" s="65" t="str">
        <f t="shared" si="139"/>
        <v/>
      </c>
      <c r="CT58" s="68" t="str">
        <f t="shared" si="64"/>
        <v/>
      </c>
      <c r="CU58" s="32"/>
      <c r="CV58" s="120"/>
      <c r="CW58" s="62" t="str">
        <f t="shared" si="18"/>
        <v/>
      </c>
      <c r="CX58" s="62" t="str">
        <f t="shared" si="65"/>
        <v/>
      </c>
      <c r="CY58" s="65" t="str">
        <f t="shared" si="140"/>
        <v/>
      </c>
      <c r="CZ58" s="68" t="str">
        <f t="shared" si="66"/>
        <v/>
      </c>
      <c r="DA58" s="32"/>
      <c r="DB58" s="120"/>
      <c r="DC58" s="62" t="str">
        <f t="shared" si="19"/>
        <v/>
      </c>
      <c r="DD58" s="62" t="str">
        <f t="shared" si="67"/>
        <v/>
      </c>
      <c r="DE58" s="65" t="str">
        <f t="shared" si="141"/>
        <v/>
      </c>
      <c r="DF58" s="68" t="str">
        <f t="shared" si="68"/>
        <v/>
      </c>
      <c r="DG58" s="32"/>
      <c r="DH58" s="120"/>
      <c r="DI58" s="62" t="str">
        <f t="shared" si="20"/>
        <v/>
      </c>
      <c r="DJ58" s="62" t="str">
        <f t="shared" si="69"/>
        <v/>
      </c>
      <c r="DK58" s="65" t="str">
        <f t="shared" si="142"/>
        <v/>
      </c>
      <c r="DL58" s="68" t="str">
        <f t="shared" si="70"/>
        <v/>
      </c>
      <c r="DM58" s="32"/>
      <c r="DN58" s="120"/>
      <c r="DO58" s="62" t="str">
        <f t="shared" si="21"/>
        <v/>
      </c>
      <c r="DP58" s="62" t="str">
        <f t="shared" si="71"/>
        <v/>
      </c>
      <c r="DQ58" s="65" t="str">
        <f t="shared" si="143"/>
        <v/>
      </c>
      <c r="DR58" s="68" t="str">
        <f t="shared" si="72"/>
        <v/>
      </c>
      <c r="DS58" s="32"/>
      <c r="DT58" s="120"/>
      <c r="DU58" s="62" t="str">
        <f t="shared" si="22"/>
        <v/>
      </c>
      <c r="DV58" s="62" t="str">
        <f t="shared" si="73"/>
        <v/>
      </c>
      <c r="DW58" s="65" t="str">
        <f t="shared" si="144"/>
        <v/>
      </c>
      <c r="DX58" s="68" t="str">
        <f t="shared" si="74"/>
        <v/>
      </c>
      <c r="DY58" s="32"/>
      <c r="DZ58" s="120"/>
      <c r="EA58" s="62" t="str">
        <f t="shared" si="23"/>
        <v/>
      </c>
      <c r="EB58" s="62" t="str">
        <f t="shared" si="75"/>
        <v/>
      </c>
      <c r="EC58" s="65" t="str">
        <f t="shared" si="145"/>
        <v/>
      </c>
      <c r="ED58" s="68" t="str">
        <f t="shared" si="76"/>
        <v/>
      </c>
      <c r="EE58" s="32"/>
      <c r="EF58" s="120"/>
      <c r="EG58" s="62" t="str">
        <f t="shared" si="24"/>
        <v/>
      </c>
      <c r="EH58" s="62" t="str">
        <f t="shared" si="77"/>
        <v/>
      </c>
      <c r="EI58" s="65" t="str">
        <f t="shared" si="146"/>
        <v/>
      </c>
      <c r="EJ58" s="68" t="str">
        <f t="shared" si="78"/>
        <v/>
      </c>
      <c r="EK58" s="32"/>
      <c r="EL58" s="120"/>
      <c r="EM58" s="62" t="str">
        <f t="shared" si="25"/>
        <v/>
      </c>
      <c r="EN58" s="62" t="str">
        <f t="shared" si="79"/>
        <v/>
      </c>
      <c r="EO58" s="65" t="str">
        <f t="shared" si="147"/>
        <v/>
      </c>
      <c r="EP58" s="68" t="str">
        <f t="shared" si="80"/>
        <v/>
      </c>
      <c r="EQ58" s="32"/>
      <c r="ER58" s="120"/>
      <c r="ES58" s="62" t="str">
        <f t="shared" si="26"/>
        <v/>
      </c>
      <c r="ET58" s="62" t="str">
        <f t="shared" si="81"/>
        <v/>
      </c>
      <c r="EU58" s="65" t="str">
        <f t="shared" si="148"/>
        <v/>
      </c>
      <c r="EV58" s="68" t="str">
        <f t="shared" si="82"/>
        <v/>
      </c>
      <c r="EW58" s="32"/>
      <c r="EX58" s="120"/>
      <c r="EY58" s="62" t="str">
        <f t="shared" si="27"/>
        <v/>
      </c>
      <c r="EZ58" s="62" t="str">
        <f t="shared" si="83"/>
        <v/>
      </c>
      <c r="FA58" s="65" t="str">
        <f t="shared" si="149"/>
        <v/>
      </c>
      <c r="FB58" s="68" t="str">
        <f t="shared" si="84"/>
        <v/>
      </c>
      <c r="FC58" s="32"/>
      <c r="FD58" s="120"/>
      <c r="FE58" s="62" t="str">
        <f t="shared" si="28"/>
        <v/>
      </c>
      <c r="FF58" s="62" t="str">
        <f t="shared" si="85"/>
        <v/>
      </c>
      <c r="FG58" s="65" t="str">
        <f t="shared" si="150"/>
        <v/>
      </c>
      <c r="FH58" s="68" t="str">
        <f t="shared" si="86"/>
        <v/>
      </c>
      <c r="FI58" s="32"/>
      <c r="FJ58" s="120"/>
      <c r="FK58" s="62" t="str">
        <f t="shared" si="29"/>
        <v/>
      </c>
      <c r="FL58" s="62" t="str">
        <f t="shared" si="87"/>
        <v/>
      </c>
      <c r="FM58" s="65" t="str">
        <f t="shared" si="151"/>
        <v/>
      </c>
      <c r="FN58" s="68" t="str">
        <f t="shared" si="88"/>
        <v/>
      </c>
      <c r="FO58" s="32"/>
      <c r="FP58" s="120"/>
      <c r="FQ58" s="62" t="str">
        <f t="shared" si="30"/>
        <v/>
      </c>
      <c r="FR58" s="62" t="str">
        <f t="shared" si="89"/>
        <v/>
      </c>
      <c r="FS58" s="65" t="str">
        <f t="shared" si="152"/>
        <v/>
      </c>
      <c r="FT58" s="68" t="str">
        <f t="shared" si="90"/>
        <v/>
      </c>
      <c r="FU58" s="32"/>
      <c r="FV58" s="120"/>
      <c r="FW58" s="62" t="str">
        <f t="shared" si="31"/>
        <v/>
      </c>
      <c r="FX58" s="62" t="str">
        <f t="shared" si="91"/>
        <v/>
      </c>
      <c r="FY58" s="65" t="str">
        <f t="shared" si="153"/>
        <v/>
      </c>
      <c r="FZ58" s="68" t="str">
        <f t="shared" si="92"/>
        <v/>
      </c>
      <c r="GA58" s="32"/>
      <c r="GC58" s="7" t="str">
        <f t="shared" si="93"/>
        <v>Feb 2020</v>
      </c>
      <c r="GD58" s="7" t="str">
        <f t="shared" ca="1" si="32"/>
        <v/>
      </c>
      <c r="GT58" s="71">
        <f>IF(GT$9="", "", IF(AND(NOT('Personnel Details'!$N$11=""), $B58&gt;='Personnel Details'!$N$11), 'Personnel Details'!$O$11, IF(AND(NOT('Personnel Details'!$I$11=""), $B58&gt;='Personnel Details'!$I$11), 'Personnel Details'!$J$11, 'Personnel Details'!$E$11)))</f>
        <v>0.8</v>
      </c>
      <c r="GU58" s="59" t="str">
        <f>IF(GT$9="", "", IF(AND(NOT('Personnel Details'!$N$11=""), $B58&gt;='Personnel Details'!$N$11), IF('Personnel Details'!$P$11="","", 'Personnel Details'!$P$11), IF(AND(NOT('Personnel Details'!$I$11=""), $B58&gt;='Personnel Details'!$I$11), IF('Personnel Details'!$K$11="", "", 'Personnel Details'!$K$11), IF('Personnel Details'!$F$11="", "", 'Personnel Details'!$F$11))))</f>
        <v/>
      </c>
      <c r="GV58" s="74">
        <f>IF(GT$9="", "", IF(AND(NOT('Personnel Details'!$N$11=""), $B58&gt;='Personnel Details'!$N$11), 'Personnel Details'!$Q$11, IF(AND(NOT('Personnel Details'!$I$11=""), $B58&gt;='Personnel Details'!$I$11), 'Personnel Details'!$L$11, 'Personnel Details'!$G$11)))</f>
        <v>0</v>
      </c>
      <c r="GW58" s="59">
        <f t="shared" si="94"/>
        <v>0</v>
      </c>
      <c r="GX58" s="53"/>
      <c r="GZ58" s="78">
        <f>IF(GZ$9="", "", IF(AND(NOT('Personnel Details'!$N$12=""), $B58&gt;='Personnel Details'!$N$12), 'Personnel Details'!$O$12, IF(AND(NOT('Personnel Details'!$I$12=""), $B58&gt;='Personnel Details'!$I$12), 'Personnel Details'!$J$12, 'Personnel Details'!$E$12)))</f>
        <v>0.8</v>
      </c>
      <c r="HA58" s="59" t="str">
        <f>IF(GZ$9="", "", IF(AND(NOT('Personnel Details'!$N$12=""), $B58&gt;='Personnel Details'!$N$12), IF('Personnel Details'!$P$12="","", 'Personnel Details'!$P$12), IF(AND(NOT('Personnel Details'!$I$12=""), $B58&gt;='Personnel Details'!$I$12), IF('Personnel Details'!$K$12="", "", 'Personnel Details'!$K$12), IF('Personnel Details'!$F$12="", "", 'Personnel Details'!$F$12))))</f>
        <v/>
      </c>
      <c r="HB58" s="79">
        <f>IF(GZ$9="", "", IF(AND(NOT('Personnel Details'!$N$12=""), $B58&gt;='Personnel Details'!$N$12), 'Personnel Details'!$Q$12, IF(AND(NOT('Personnel Details'!$I$12=""), $B58&gt;='Personnel Details'!$I$12), 'Personnel Details'!$L$12, 'Personnel Details'!$G$12)))</f>
        <v>0</v>
      </c>
      <c r="HC58" s="59">
        <f t="shared" si="95"/>
        <v>0</v>
      </c>
      <c r="HD58" s="53"/>
      <c r="HF58" s="78">
        <f>IF(HF$9="", "", IF(AND(NOT('Personnel Details'!$N$13=""), $B58&gt;='Personnel Details'!$N$13), 'Personnel Details'!$O$13, IF(AND(NOT('Personnel Details'!$I$13=""), $B58&gt;='Personnel Details'!$I$13), 'Personnel Details'!$J$13, 'Personnel Details'!$E$13)))</f>
        <v>0.8</v>
      </c>
      <c r="HG58" s="59" t="str">
        <f>IF(HF$9="", "", IF(AND(NOT('Personnel Details'!$N$13=""), $B58&gt;='Personnel Details'!$N$13), IF('Personnel Details'!$P$13="","", 'Personnel Details'!$P$13), IF(AND(NOT('Personnel Details'!$I$13=""), $B58&gt;='Personnel Details'!$I$13), IF('Personnel Details'!$K$13="", "", 'Personnel Details'!$K$13), IF('Personnel Details'!$F$13="", "", 'Personnel Details'!$F$13))))</f>
        <v/>
      </c>
      <c r="HH58" s="79">
        <f>IF(HF$9="", "", IF(AND(NOT('Personnel Details'!$N$13=""), $B58&gt;='Personnel Details'!$N$13), 'Personnel Details'!$Q$13, IF(AND(NOT('Personnel Details'!$I$13=""), $B58&gt;='Personnel Details'!$I$13), 'Personnel Details'!$L$13, 'Personnel Details'!$G$13)))</f>
        <v>0</v>
      </c>
      <c r="HI58" s="59">
        <f t="shared" si="96"/>
        <v>0</v>
      </c>
      <c r="HJ58" s="53"/>
      <c r="HL58" s="78">
        <f>IF(HL$9="", "", IF(AND(NOT('Personnel Details'!$N$14=""), $B58&gt;='Personnel Details'!$N$14), 'Personnel Details'!$O$14, IF(AND(NOT('Personnel Details'!$I$14=""), $B58&gt;='Personnel Details'!$I$14), 'Personnel Details'!$J$14, 'Personnel Details'!$E$14)))</f>
        <v>0.8</v>
      </c>
      <c r="HM58" s="59">
        <f>IF(HL$9="", "", IF(AND(NOT('Personnel Details'!$N$14=""), $B58&gt;='Personnel Details'!$N$14), IF('Personnel Details'!$P$14="","", 'Personnel Details'!$P$14), IF(AND(NOT('Personnel Details'!$I$14=""), $B58&gt;='Personnel Details'!$I$14), IF('Personnel Details'!$K$14="", "", 'Personnel Details'!$K$14), IF('Personnel Details'!$F$14="", "", 'Personnel Details'!$F$14))))</f>
        <v>2000</v>
      </c>
      <c r="HN58" s="79">
        <f>IF(HL$9="", "", IF(AND(NOT('Personnel Details'!$N$14=""), $B58&gt;='Personnel Details'!$N$14), 'Personnel Details'!$Q$14, IF(AND(NOT('Personnel Details'!$I$14=""), $B58&gt;='Personnel Details'!$I$14), 'Personnel Details'!$L$14, 'Personnel Details'!$G$14)))</f>
        <v>0.85</v>
      </c>
      <c r="HO58" s="59">
        <f t="shared" si="97"/>
        <v>0</v>
      </c>
      <c r="HP58" s="53"/>
      <c r="HR58" s="78" t="str">
        <f>IF(HR$9="", "", IF(AND(NOT('Personnel Details'!$N$15=""), $B58&gt;='Personnel Details'!$N$15), 'Personnel Details'!$O$15, IF(AND(NOT('Personnel Details'!$I$15=""), $B58&gt;='Personnel Details'!$I$15), 'Personnel Details'!$J$15, 'Personnel Details'!$E$15)))</f>
        <v/>
      </c>
      <c r="HS58" s="59" t="str">
        <f>IF(HR$9="", "", IF(AND(NOT('Personnel Details'!$N$15=""), $B58&gt;='Personnel Details'!$N$15), IF('Personnel Details'!$P$15="","", 'Personnel Details'!$P$15), IF(AND(NOT('Personnel Details'!$I$15=""), $B58&gt;='Personnel Details'!$I$15), IF('Personnel Details'!$K$15="", "", 'Personnel Details'!$K$15), IF('Personnel Details'!$F$15="", "", 'Personnel Details'!$F$15))))</f>
        <v/>
      </c>
      <c r="HT58" s="79" t="str">
        <f>IF(HR$9="", "", IF(AND(NOT('Personnel Details'!$N$15=""), $B58&gt;='Personnel Details'!$N$15), 'Personnel Details'!$Q$15, IF(AND(NOT('Personnel Details'!$I$15=""), $B58&gt;='Personnel Details'!$I$15), 'Personnel Details'!$L$15, 'Personnel Details'!$G$15)))</f>
        <v/>
      </c>
      <c r="HU58" s="59">
        <f t="shared" si="98"/>
        <v>0</v>
      </c>
      <c r="HV58" s="53"/>
      <c r="HX58" s="78" t="str">
        <f>IF(HX$9="", "", IF(AND(NOT('Personnel Details'!$N$16=""), $B58&gt;='Personnel Details'!$N$16), 'Personnel Details'!$O$16, IF(AND(NOT('Personnel Details'!$I$16=""), $B58&gt;='Personnel Details'!$I$16), 'Personnel Details'!$J$16, 'Personnel Details'!$E$16)))</f>
        <v/>
      </c>
      <c r="HY58" s="59" t="str">
        <f>IF(HX$9="", "", IF(AND(NOT('Personnel Details'!$N$16=""), $B58&gt;='Personnel Details'!$N$16), IF('Personnel Details'!$P$16="","", 'Personnel Details'!$P$16), IF(AND(NOT('Personnel Details'!$I$16=""), $B58&gt;='Personnel Details'!$I$16), IF('Personnel Details'!$K$16="", "", 'Personnel Details'!$K$16), IF('Personnel Details'!$F$16="", "", 'Personnel Details'!$F$16))))</f>
        <v/>
      </c>
      <c r="HZ58" s="79" t="str">
        <f>IF(HX$9="", "", IF(AND(NOT('Personnel Details'!$N$16=""), $B58&gt;='Personnel Details'!$N$16), 'Personnel Details'!$Q$16, IF(AND(NOT('Personnel Details'!$I$16=""), $B58&gt;='Personnel Details'!$I$16), 'Personnel Details'!$L$16, 'Personnel Details'!$G$16)))</f>
        <v/>
      </c>
      <c r="IA58" s="59">
        <f t="shared" si="99"/>
        <v>0</v>
      </c>
      <c r="IB58" s="53"/>
      <c r="ID58" s="78" t="str">
        <f>IF(ID$9="", "", IF(AND(NOT('Personnel Details'!$N$17=""), $B58&gt;='Personnel Details'!$N$17), 'Personnel Details'!$O$17, IF(AND(NOT('Personnel Details'!$I$17=""), $B58&gt;='Personnel Details'!$I$17), 'Personnel Details'!$J$17, 'Personnel Details'!$E$17)))</f>
        <v/>
      </c>
      <c r="IE58" s="59" t="str">
        <f>IF(ID$9="", "", IF(AND(NOT('Personnel Details'!$N$17=""), $B58&gt;='Personnel Details'!$N$17), IF('Personnel Details'!$P$17="","", 'Personnel Details'!$P$17), IF(AND(NOT('Personnel Details'!$I$17=""), $B58&gt;='Personnel Details'!$I$17), IF('Personnel Details'!$K$17="", "", 'Personnel Details'!$K$17), IF('Personnel Details'!$F$17="", "", 'Personnel Details'!$F$17))))</f>
        <v/>
      </c>
      <c r="IF58" s="79" t="str">
        <f>IF(ID$9="", "", IF(AND(NOT('Personnel Details'!$N$17=""), $B58&gt;='Personnel Details'!$N$17), 'Personnel Details'!$Q$17, IF(AND(NOT('Personnel Details'!$I$17=""), $B58&gt;='Personnel Details'!$I$17), 'Personnel Details'!$L$17, 'Personnel Details'!$G$17)))</f>
        <v/>
      </c>
      <c r="IG58" s="59">
        <f t="shared" si="100"/>
        <v>0</v>
      </c>
      <c r="IH58" s="53"/>
      <c r="IJ58" s="78" t="str">
        <f>IF(IJ$9="", "", IF(AND(NOT('Personnel Details'!$N$18=""), $B58&gt;='Personnel Details'!$N$18), 'Personnel Details'!$O$18, IF(AND(NOT('Personnel Details'!$I$18=""), $B58&gt;='Personnel Details'!$I$18), 'Personnel Details'!$J$18, 'Personnel Details'!$E$18)))</f>
        <v/>
      </c>
      <c r="IK58" s="59" t="str">
        <f>IF(IJ$9="", "", IF(AND(NOT('Personnel Details'!$N$18=""), $B58&gt;='Personnel Details'!$N$18), IF('Personnel Details'!$P$18="","", 'Personnel Details'!$P$18), IF(AND(NOT('Personnel Details'!$I$18=""), $B58&gt;='Personnel Details'!$I$18), IF('Personnel Details'!$K$18="", "", 'Personnel Details'!$K$18), IF('Personnel Details'!$F$18="", "", 'Personnel Details'!$F$18))))</f>
        <v/>
      </c>
      <c r="IL58" s="79" t="str">
        <f>IF(IJ$9="", "", IF(AND(NOT('Personnel Details'!$N$18=""), $B58&gt;='Personnel Details'!$N$18), 'Personnel Details'!$Q$18, IF(AND(NOT('Personnel Details'!$I$18=""), $B58&gt;='Personnel Details'!$I$18), 'Personnel Details'!$L$18, 'Personnel Details'!$G$18)))</f>
        <v/>
      </c>
      <c r="IM58" s="59">
        <f t="shared" si="101"/>
        <v>0</v>
      </c>
      <c r="IN58" s="53"/>
      <c r="IP58" s="78" t="str">
        <f>IF(IP$9="", "", IF(AND(NOT('Personnel Details'!$N$19=""), $B58&gt;='Personnel Details'!$N$19), 'Personnel Details'!$O$19, IF(AND(NOT('Personnel Details'!$I$19=""), $B58&gt;='Personnel Details'!$I$19), 'Personnel Details'!$J$19, 'Personnel Details'!$E$19)))</f>
        <v/>
      </c>
      <c r="IQ58" s="59" t="str">
        <f>IF(IP$9="", "", IF(AND(NOT('Personnel Details'!$N$19=""), $B58&gt;='Personnel Details'!$N$19), IF('Personnel Details'!$P$19="","", 'Personnel Details'!$P$19), IF(AND(NOT('Personnel Details'!$I$19=""), $B58&gt;='Personnel Details'!$I$19), IF('Personnel Details'!$K$19="", "", 'Personnel Details'!$K$19), IF('Personnel Details'!$F$19="", "", 'Personnel Details'!$F$19))))</f>
        <v/>
      </c>
      <c r="IR58" s="79" t="str">
        <f>IF(IP$9="", "", IF(AND(NOT('Personnel Details'!$N$19=""), $B58&gt;='Personnel Details'!$N$19), 'Personnel Details'!$Q$19, IF(AND(NOT('Personnel Details'!$I$19=""), $B58&gt;='Personnel Details'!$I$19), 'Personnel Details'!$L$19, 'Personnel Details'!$G$19)))</f>
        <v/>
      </c>
      <c r="IS58" s="59">
        <f t="shared" si="102"/>
        <v>0</v>
      </c>
      <c r="IT58" s="53"/>
      <c r="IV58" s="78" t="str">
        <f>IF(IV$9="", "", IF(AND(NOT('Personnel Details'!$N$20=""), $B58&gt;='Personnel Details'!$N$20), 'Personnel Details'!$O$20, IF(AND(NOT('Personnel Details'!$I$20=""), $B58&gt;='Personnel Details'!$I$20), 'Personnel Details'!$J$20, 'Personnel Details'!$E$20)))</f>
        <v/>
      </c>
      <c r="IW58" s="59" t="str">
        <f>IF(IV$9="", "", IF(AND(NOT('Personnel Details'!$N$20=""), $B58&gt;='Personnel Details'!$N$20), IF('Personnel Details'!$P$20="","", 'Personnel Details'!$P$20), IF(AND(NOT('Personnel Details'!$I$20=""), $B58&gt;='Personnel Details'!$I$20), IF('Personnel Details'!$K$20="", "", 'Personnel Details'!$K$20), IF('Personnel Details'!$F$20="", "", 'Personnel Details'!$F$20))))</f>
        <v/>
      </c>
      <c r="IX58" s="79" t="str">
        <f>IF(IV$9="", "", IF(AND(NOT('Personnel Details'!$N$20=""), $B58&gt;='Personnel Details'!$N$20), 'Personnel Details'!$Q$20, IF(AND(NOT('Personnel Details'!$I$20=""), $B58&gt;='Personnel Details'!$I$20), 'Personnel Details'!$L$20, 'Personnel Details'!$G$20)))</f>
        <v/>
      </c>
      <c r="IY58" s="59">
        <f t="shared" si="103"/>
        <v>0</v>
      </c>
      <c r="IZ58" s="53"/>
      <c r="JB58" s="78" t="str">
        <f>IF(JB$9="", "", IF(AND(NOT('Personnel Details'!$N$21=""), $B58&gt;='Personnel Details'!$N$21), 'Personnel Details'!$O$21, IF(AND(NOT('Personnel Details'!$I$21=""), $B58&gt;='Personnel Details'!$I$21), 'Personnel Details'!$J$21, 'Personnel Details'!$E$21)))</f>
        <v/>
      </c>
      <c r="JC58" s="59" t="str">
        <f>IF(JB$9="", "", IF(AND(NOT('Personnel Details'!$N$21=""), $B58&gt;='Personnel Details'!$N$21), IF('Personnel Details'!$P$21="","", 'Personnel Details'!$P$21), IF(AND(NOT('Personnel Details'!$I$21=""), $B58&gt;='Personnel Details'!$I$21), IF('Personnel Details'!$K$21="", "", 'Personnel Details'!$K$21), IF('Personnel Details'!$F$21="", "", 'Personnel Details'!$F$21))))</f>
        <v/>
      </c>
      <c r="JD58" s="79" t="str">
        <f>IF(JB$9="", "", IF(AND(NOT('Personnel Details'!$N$21=""), $B58&gt;='Personnel Details'!$N$21), 'Personnel Details'!$Q$21, IF(AND(NOT('Personnel Details'!$I$21=""), $B58&gt;='Personnel Details'!$I$21), 'Personnel Details'!$L$21, 'Personnel Details'!$G$21)))</f>
        <v/>
      </c>
      <c r="JE58" s="59">
        <f t="shared" si="104"/>
        <v>0</v>
      </c>
      <c r="JF58" s="53"/>
      <c r="JH58" s="78" t="str">
        <f>IF(JH$9="", "", IF(AND(NOT('Personnel Details'!$N$22=""), $B58&gt;='Personnel Details'!$N$22), 'Personnel Details'!$O$22, IF(AND(NOT('Personnel Details'!$I$22=""), $B58&gt;='Personnel Details'!$I$22), 'Personnel Details'!$J$22, 'Personnel Details'!$E$22)))</f>
        <v/>
      </c>
      <c r="JI58" s="59" t="str">
        <f>IF(JH$9="", "", IF(AND(NOT('Personnel Details'!$N$22=""), $B58&gt;='Personnel Details'!$N$22), IF('Personnel Details'!$P$22="","", 'Personnel Details'!$P$22), IF(AND(NOT('Personnel Details'!$I$22=""), $B58&gt;='Personnel Details'!$I$22), IF('Personnel Details'!$K$22="", "", 'Personnel Details'!$K$22), IF('Personnel Details'!$F$22="", "", 'Personnel Details'!$F$22))))</f>
        <v/>
      </c>
      <c r="JJ58" s="79" t="str">
        <f>IF(JH$9="", "", IF(AND(NOT('Personnel Details'!$N$22=""), $B58&gt;='Personnel Details'!$N$22), 'Personnel Details'!$Q$22, IF(AND(NOT('Personnel Details'!$I$22=""), $B58&gt;='Personnel Details'!$I$22), 'Personnel Details'!$L$22, 'Personnel Details'!$G$22)))</f>
        <v/>
      </c>
      <c r="JK58" s="59">
        <f t="shared" si="105"/>
        <v>0</v>
      </c>
      <c r="JL58" s="53"/>
      <c r="JN58" s="78" t="str">
        <f>IF(JN$9="", "", IF(AND(NOT('Personnel Details'!$N$23=""), $B58&gt;='Personnel Details'!$N$23), 'Personnel Details'!$O$23, IF(AND(NOT('Personnel Details'!$I$23=""), $B58&gt;='Personnel Details'!$I$23), 'Personnel Details'!$J$23, 'Personnel Details'!$E$23)))</f>
        <v/>
      </c>
      <c r="JO58" s="59" t="str">
        <f>IF(JN$9="", "", IF(AND(NOT('Personnel Details'!$N$23=""), $B58&gt;='Personnel Details'!$N$23), IF('Personnel Details'!$P$23="","", 'Personnel Details'!$P$23), IF(AND(NOT('Personnel Details'!$I$23=""), $B58&gt;='Personnel Details'!$I$23), IF('Personnel Details'!$K$23="", "", 'Personnel Details'!$K$23), IF('Personnel Details'!$F$23="", "", 'Personnel Details'!$F$23))))</f>
        <v/>
      </c>
      <c r="JP58" s="79" t="str">
        <f>IF(JN$9="", "", IF(AND(NOT('Personnel Details'!$N$23=""), $B58&gt;='Personnel Details'!$N$23), 'Personnel Details'!$Q$23, IF(AND(NOT('Personnel Details'!$I$23=""), $B58&gt;='Personnel Details'!$I$23), 'Personnel Details'!$L$23, 'Personnel Details'!$G$23)))</f>
        <v/>
      </c>
      <c r="JQ58" s="59">
        <f t="shared" si="106"/>
        <v>0</v>
      </c>
      <c r="JR58" s="53"/>
      <c r="JT58" s="78" t="str">
        <f>IF(JT$9="", "", IF(AND(NOT('Personnel Details'!$N$24=""), $B58&gt;='Personnel Details'!$N$24), 'Personnel Details'!$O$24, IF(AND(NOT('Personnel Details'!$I$24=""), $B58&gt;='Personnel Details'!$I$24), 'Personnel Details'!$J$24, 'Personnel Details'!$E$24)))</f>
        <v/>
      </c>
      <c r="JU58" s="59" t="str">
        <f>IF(JT$9="", "", IF(AND(NOT('Personnel Details'!$N$24=""), $B58&gt;='Personnel Details'!$N$24), IF('Personnel Details'!$P$24="","", 'Personnel Details'!$P$24), IF(AND(NOT('Personnel Details'!$I$24=""), $B58&gt;='Personnel Details'!$I$24), IF('Personnel Details'!$K$24="", "", 'Personnel Details'!$K$24), IF('Personnel Details'!$F$24="", "", 'Personnel Details'!$F$24))))</f>
        <v/>
      </c>
      <c r="JV58" s="79" t="str">
        <f>IF(JT$9="", "", IF(AND(NOT('Personnel Details'!$N$24=""), $B58&gt;='Personnel Details'!$N$24), 'Personnel Details'!$Q$24, IF(AND(NOT('Personnel Details'!$I$24=""), $B58&gt;='Personnel Details'!$I$24), 'Personnel Details'!$L$24, 'Personnel Details'!$G$24)))</f>
        <v/>
      </c>
      <c r="JW58" s="59">
        <f t="shared" si="107"/>
        <v>0</v>
      </c>
      <c r="JX58" s="53"/>
      <c r="JZ58" s="78" t="str">
        <f>IF(JZ$9="", "", IF(AND(NOT('Personnel Details'!$N$25=""), $B58&gt;='Personnel Details'!$N$25), 'Personnel Details'!$O$25, IF(AND(NOT('Personnel Details'!$I$25=""), $B58&gt;='Personnel Details'!$I$25), 'Personnel Details'!$J$25, 'Personnel Details'!$E$25)))</f>
        <v/>
      </c>
      <c r="KA58" s="59" t="str">
        <f>IF(JZ$9="", "", IF(AND(NOT('Personnel Details'!$N$25=""), $B58&gt;='Personnel Details'!$N$25), IF('Personnel Details'!$P$25="","", 'Personnel Details'!$P$25), IF(AND(NOT('Personnel Details'!$I$25=""), $B58&gt;='Personnel Details'!$I$25), IF('Personnel Details'!$K$25="", "", 'Personnel Details'!$K$25), IF('Personnel Details'!$F$25="", "", 'Personnel Details'!$F$25))))</f>
        <v/>
      </c>
      <c r="KB58" s="79" t="str">
        <f>IF(JZ$9="", "", IF(AND(NOT('Personnel Details'!$N$25=""), $B58&gt;='Personnel Details'!$N$25), 'Personnel Details'!$Q$25, IF(AND(NOT('Personnel Details'!$I$25=""), $B58&gt;='Personnel Details'!$I$25), 'Personnel Details'!$L$25, 'Personnel Details'!$G$25)))</f>
        <v/>
      </c>
      <c r="KC58" s="59">
        <f t="shared" si="108"/>
        <v>0</v>
      </c>
      <c r="KD58" s="53"/>
      <c r="KF58" s="78" t="str">
        <f>IF(KF$9="", "", IF(AND(NOT('Personnel Details'!$N$26=""), $B58&gt;='Personnel Details'!$N$26), 'Personnel Details'!$O$26, IF(AND(NOT('Personnel Details'!$I$26=""), $B58&gt;='Personnel Details'!$I$26), 'Personnel Details'!$J$26, 'Personnel Details'!$E$26)))</f>
        <v/>
      </c>
      <c r="KG58" s="59" t="str">
        <f>IF(KF$9="", "", IF(AND(NOT('Personnel Details'!$N$26=""), $B58&gt;='Personnel Details'!$N$26), IF('Personnel Details'!$P$26="","", 'Personnel Details'!$P$26), IF(AND(NOT('Personnel Details'!$I$26=""), $B58&gt;='Personnel Details'!$I$26), IF('Personnel Details'!$K$26="", "", 'Personnel Details'!$K$26), IF('Personnel Details'!$F$26="", "", 'Personnel Details'!$F$26))))</f>
        <v/>
      </c>
      <c r="KH58" s="79" t="str">
        <f>IF(KF$9="", "", IF(AND(NOT('Personnel Details'!$N$26=""), $B58&gt;='Personnel Details'!$N$26), 'Personnel Details'!$Q$26, IF(AND(NOT('Personnel Details'!$I$26=""), $B58&gt;='Personnel Details'!$I$26), 'Personnel Details'!$L$26, 'Personnel Details'!$G$26)))</f>
        <v/>
      </c>
      <c r="KI58" s="59">
        <f t="shared" si="109"/>
        <v>0</v>
      </c>
      <c r="KJ58" s="53"/>
      <c r="KL58" s="78" t="str">
        <f>IF(KL$9="", "", IF(AND(NOT('Personnel Details'!$N$27=""), $B58&gt;='Personnel Details'!$N$27), 'Personnel Details'!$O$27, IF(AND(NOT('Personnel Details'!$I$27=""), $B58&gt;='Personnel Details'!$I$27), 'Personnel Details'!$J$27, 'Personnel Details'!$E$27)))</f>
        <v/>
      </c>
      <c r="KM58" s="59" t="str">
        <f>IF(KL$9="", "", IF(AND(NOT('Personnel Details'!$N$27=""), $B58&gt;='Personnel Details'!$N$27), IF('Personnel Details'!$P$27="","", 'Personnel Details'!$P$27), IF(AND(NOT('Personnel Details'!$I$27=""), $B58&gt;='Personnel Details'!$I$27), IF('Personnel Details'!$K$27="", "", 'Personnel Details'!$K$27), IF('Personnel Details'!$F$27="", "", 'Personnel Details'!$F$27))))</f>
        <v/>
      </c>
      <c r="KN58" s="79" t="str">
        <f>IF(KL$9="", "", IF(AND(NOT('Personnel Details'!$N$27=""), $B58&gt;='Personnel Details'!$N$27), 'Personnel Details'!$Q$27, IF(AND(NOT('Personnel Details'!$I$27=""), $B58&gt;='Personnel Details'!$I$27), 'Personnel Details'!$L$27, 'Personnel Details'!$G$27)))</f>
        <v/>
      </c>
      <c r="KO58" s="59">
        <f t="shared" si="110"/>
        <v>0</v>
      </c>
      <c r="KP58" s="53"/>
      <c r="KR58" s="78" t="str">
        <f>IF(KR$9="", "", IF(AND(NOT('Personnel Details'!$N$28=""), $B58&gt;='Personnel Details'!$N$28), 'Personnel Details'!$O$28, IF(AND(NOT('Personnel Details'!$I$28=""), $B58&gt;='Personnel Details'!$I$28), 'Personnel Details'!$J$28, 'Personnel Details'!$E$28)))</f>
        <v/>
      </c>
      <c r="KS58" s="59" t="str">
        <f>IF(KR$9="", "", IF(AND(NOT('Personnel Details'!$N$28=""), $B58&gt;='Personnel Details'!$N$28), IF('Personnel Details'!$P$28="","", 'Personnel Details'!$P$28), IF(AND(NOT('Personnel Details'!$I$28=""), $B58&gt;='Personnel Details'!$I$28), IF('Personnel Details'!$K$28="", "", 'Personnel Details'!$K$28), IF('Personnel Details'!$F$28="", "", 'Personnel Details'!$F$28))))</f>
        <v/>
      </c>
      <c r="KT58" s="79" t="str">
        <f>IF(KR$9="", "", IF(AND(NOT('Personnel Details'!$N$28=""), $B58&gt;='Personnel Details'!$N$28), 'Personnel Details'!$Q$28, IF(AND(NOT('Personnel Details'!$I$28=""), $B58&gt;='Personnel Details'!$I$28), 'Personnel Details'!$L$28, 'Personnel Details'!$G$28)))</f>
        <v/>
      </c>
      <c r="KU58" s="59">
        <f t="shared" si="111"/>
        <v>0</v>
      </c>
      <c r="KV58" s="53"/>
      <c r="KX58" s="78" t="str">
        <f>IF(KX$9="", "", IF(AND(NOT('Personnel Details'!$N$29=""), $B58&gt;='Personnel Details'!$N$29), 'Personnel Details'!$O$29, IF(AND(NOT('Personnel Details'!$I$29=""), $B58&gt;='Personnel Details'!$I$29), 'Personnel Details'!$J$29, 'Personnel Details'!$E$29)))</f>
        <v/>
      </c>
      <c r="KY58" s="59" t="str">
        <f>IF(KX$9="", "", IF(AND(NOT('Personnel Details'!$N$29=""), $B58&gt;='Personnel Details'!$N$29), IF('Personnel Details'!$P$29="","", 'Personnel Details'!$P$29), IF(AND(NOT('Personnel Details'!$I$29=""), $B58&gt;='Personnel Details'!$I$29), IF('Personnel Details'!$K$29="", "", 'Personnel Details'!$K$29), IF('Personnel Details'!$F$29="", "", 'Personnel Details'!$F$29))))</f>
        <v/>
      </c>
      <c r="KZ58" s="79" t="str">
        <f>IF(KX$9="", "", IF(AND(NOT('Personnel Details'!$N$29=""), $B58&gt;='Personnel Details'!$N$29), 'Personnel Details'!$Q$29, IF(AND(NOT('Personnel Details'!$I$29=""), $B58&gt;='Personnel Details'!$I$29), 'Personnel Details'!$L$29, 'Personnel Details'!$G$29)))</f>
        <v/>
      </c>
      <c r="LA58" s="59">
        <f t="shared" si="112"/>
        <v>0</v>
      </c>
      <c r="LB58" s="53"/>
      <c r="LD58" s="78" t="str">
        <f>IF(LD$9="", "", IF(AND(NOT('Personnel Details'!$N$30=""), $B58&gt;='Personnel Details'!$N$30), 'Personnel Details'!$O$30, IF(AND(NOT('Personnel Details'!$I$30=""), $B58&gt;='Personnel Details'!$I$30), 'Personnel Details'!$J$30, 'Personnel Details'!$E$30)))</f>
        <v/>
      </c>
      <c r="LE58" s="59" t="str">
        <f>IF(LD$9="", "", IF(AND(NOT('Personnel Details'!$N$30=""), $B58&gt;='Personnel Details'!$N$30), IF('Personnel Details'!$P$30="","", 'Personnel Details'!$P$30), IF(AND(NOT('Personnel Details'!$I$30=""), $B58&gt;='Personnel Details'!$I$30), IF('Personnel Details'!$K$30="", "", 'Personnel Details'!$K$30), IF('Personnel Details'!$F$30="", "", 'Personnel Details'!$F$30))))</f>
        <v/>
      </c>
      <c r="LF58" s="79" t="str">
        <f>IF(LD$9="", "", IF(AND(NOT('Personnel Details'!$N$30=""), $B58&gt;='Personnel Details'!$N$30), 'Personnel Details'!$Q$30, IF(AND(NOT('Personnel Details'!$I$30=""), $B58&gt;='Personnel Details'!$I$30), 'Personnel Details'!$L$30, 'Personnel Details'!$G$30)))</f>
        <v/>
      </c>
      <c r="LG58" s="59">
        <f t="shared" si="113"/>
        <v>0</v>
      </c>
      <c r="LH58" s="53"/>
      <c r="LJ58" s="78" t="str">
        <f>IF(LJ$9="", "", IF(AND(NOT('Personnel Details'!$N$31=""), $B58&gt;='Personnel Details'!$N$31), 'Personnel Details'!$O$31, IF(AND(NOT('Personnel Details'!$I$31=""), $B58&gt;='Personnel Details'!$I$31), 'Personnel Details'!$J$31, 'Personnel Details'!$E$31)))</f>
        <v/>
      </c>
      <c r="LK58" s="59" t="str">
        <f>IF(LJ$9="", "", IF(AND(NOT('Personnel Details'!$N$31=""), $B58&gt;='Personnel Details'!$N$31), IF('Personnel Details'!$P$31="","", 'Personnel Details'!$P$31), IF(AND(NOT('Personnel Details'!$I$31=""), $B58&gt;='Personnel Details'!$I$31), IF('Personnel Details'!$K$31="", "", 'Personnel Details'!$K$31), IF('Personnel Details'!$F$31="", "", 'Personnel Details'!$F$31))))</f>
        <v/>
      </c>
      <c r="LL58" s="79" t="str">
        <f>IF(LJ$9="", "", IF(AND(NOT('Personnel Details'!$N$31=""), $B58&gt;='Personnel Details'!$N$31), 'Personnel Details'!$Q$31, IF(AND(NOT('Personnel Details'!$I$31=""), $B58&gt;='Personnel Details'!$I$31), 'Personnel Details'!$L$31, 'Personnel Details'!$G$31)))</f>
        <v/>
      </c>
      <c r="LM58" s="59">
        <f t="shared" si="114"/>
        <v>0</v>
      </c>
      <c r="LN58" s="53"/>
      <c r="LP58" s="78" t="str">
        <f>IF(LP$9="", "", IF(AND(NOT('Personnel Details'!$N$32=""), $B58&gt;='Personnel Details'!$N$32), 'Personnel Details'!$O$32, IF(AND(NOT('Personnel Details'!$I$32=""), $B58&gt;='Personnel Details'!$I$32), 'Personnel Details'!$J$32, 'Personnel Details'!$E$32)))</f>
        <v/>
      </c>
      <c r="LQ58" s="59" t="str">
        <f>IF(LP$9="", "", IF(AND(NOT('Personnel Details'!$N$32=""), $B58&gt;='Personnel Details'!$N$32), IF('Personnel Details'!$P$32="","", 'Personnel Details'!$P$32), IF(AND(NOT('Personnel Details'!$I$32=""), $B58&gt;='Personnel Details'!$I$32), IF('Personnel Details'!$K$32="", "", 'Personnel Details'!$K$32), IF('Personnel Details'!$F$32="", "", 'Personnel Details'!$F$32))))</f>
        <v/>
      </c>
      <c r="LR58" s="79" t="str">
        <f>IF(LP$9="", "", IF(AND(NOT('Personnel Details'!$N$32=""), $B58&gt;='Personnel Details'!$N$32), 'Personnel Details'!$Q$32, IF(AND(NOT('Personnel Details'!$I$32=""), $B58&gt;='Personnel Details'!$I$32), 'Personnel Details'!$L$32, 'Personnel Details'!$G$32)))</f>
        <v/>
      </c>
      <c r="LS58" s="59">
        <f t="shared" si="115"/>
        <v>0</v>
      </c>
      <c r="LT58" s="53"/>
      <c r="LV58" s="78" t="str">
        <f>IF(LV$9="", "", IF(AND(NOT('Personnel Details'!$N$33=""), $B58&gt;='Personnel Details'!$N$33), 'Personnel Details'!$O$33, IF(AND(NOT('Personnel Details'!$I$33=""), $B58&gt;='Personnel Details'!$I$33), 'Personnel Details'!$J$33, 'Personnel Details'!$E$33)))</f>
        <v/>
      </c>
      <c r="LW58" s="59" t="str">
        <f>IF(LV$9="", "", IF(AND(NOT('Personnel Details'!$N$33=""), $B58&gt;='Personnel Details'!$N$33), IF('Personnel Details'!$P$33="","", 'Personnel Details'!$P$33), IF(AND(NOT('Personnel Details'!$I$33=""), $B58&gt;='Personnel Details'!$I$33), IF('Personnel Details'!$K$33="", "", 'Personnel Details'!$K$33), IF('Personnel Details'!$F$33="", "", 'Personnel Details'!$F$33))))</f>
        <v/>
      </c>
      <c r="LX58" s="79" t="str">
        <f>IF(LV$9="", "", IF(AND(NOT('Personnel Details'!$N$33=""), $B58&gt;='Personnel Details'!$N$33), 'Personnel Details'!$Q$33, IF(AND(NOT('Personnel Details'!$I$33=""), $B58&gt;='Personnel Details'!$I$33), 'Personnel Details'!$L$33, 'Personnel Details'!$G$33)))</f>
        <v/>
      </c>
      <c r="LY58" s="59">
        <f t="shared" si="116"/>
        <v>0</v>
      </c>
      <c r="LZ58" s="53"/>
      <c r="MB58" s="78" t="str">
        <f>IF(MB$9="", "", IF(AND(NOT('Personnel Details'!$N$34=""), $B58&gt;='Personnel Details'!$N$34), 'Personnel Details'!$O$34, IF(AND(NOT('Personnel Details'!$I$34=""), $B58&gt;='Personnel Details'!$I$34), 'Personnel Details'!$J$34, 'Personnel Details'!$E$34)))</f>
        <v/>
      </c>
      <c r="MC58" s="59" t="str">
        <f>IF(MB$9="", "", IF(AND(NOT('Personnel Details'!$N$34=""), $B58&gt;='Personnel Details'!$N$34), IF('Personnel Details'!$P$34="","", 'Personnel Details'!$P$34), IF(AND(NOT('Personnel Details'!$I$34=""), $B58&gt;='Personnel Details'!$I$34), IF('Personnel Details'!$K$34="", "", 'Personnel Details'!$K$34), IF('Personnel Details'!$F$34="", "", 'Personnel Details'!$F$34))))</f>
        <v/>
      </c>
      <c r="MD58" s="79" t="str">
        <f>IF(MB$9="", "", IF(AND(NOT('Personnel Details'!$N$34=""), $B58&gt;='Personnel Details'!$N$34), 'Personnel Details'!$Q$34, IF(AND(NOT('Personnel Details'!$I$34=""), $B58&gt;='Personnel Details'!$I$34), 'Personnel Details'!$L$34, 'Personnel Details'!$G$34)))</f>
        <v/>
      </c>
      <c r="ME58" s="59">
        <f t="shared" si="117"/>
        <v>0</v>
      </c>
      <c r="MF58" s="53"/>
      <c r="MH58" s="78" t="str">
        <f>IF(MH$9="", "", IF(AND(NOT('Personnel Details'!$N$35=""), $B58&gt;='Personnel Details'!$N$35), 'Personnel Details'!$O$35, IF(AND(NOT('Personnel Details'!$I$35=""), $B58&gt;='Personnel Details'!$I$35), 'Personnel Details'!$J$35, 'Personnel Details'!$E$35)))</f>
        <v/>
      </c>
      <c r="MI58" s="59" t="str">
        <f>IF(MH$9="", "", IF(AND(NOT('Personnel Details'!$N$35=""), $B58&gt;='Personnel Details'!$N$35), IF('Personnel Details'!$P$35="","", 'Personnel Details'!$P$35), IF(AND(NOT('Personnel Details'!$I$35=""), $B58&gt;='Personnel Details'!$I$35), IF('Personnel Details'!$K$35="", "", 'Personnel Details'!$K$35), IF('Personnel Details'!$F$35="", "", 'Personnel Details'!$F$35))))</f>
        <v/>
      </c>
      <c r="MJ58" s="79" t="str">
        <f>IF(MH$9="", "", IF(AND(NOT('Personnel Details'!$N$35=""), $B58&gt;='Personnel Details'!$N$35), 'Personnel Details'!$Q$35, IF(AND(NOT('Personnel Details'!$I$35=""), $B58&gt;='Personnel Details'!$I$35), 'Personnel Details'!$L$35, 'Personnel Details'!$G$35)))</f>
        <v/>
      </c>
      <c r="MK58" s="59">
        <f t="shared" si="118"/>
        <v>0</v>
      </c>
      <c r="ML58" s="53"/>
      <c r="MN58" s="78" t="str">
        <f>IF(MN$9="", "", IF(AND(NOT('Personnel Details'!$N$36=""), $B58&gt;='Personnel Details'!$N$36), 'Personnel Details'!$O$36, IF(AND(NOT('Personnel Details'!$I$36=""), $B58&gt;='Personnel Details'!$I$36), 'Personnel Details'!$J$36, 'Personnel Details'!$E$36)))</f>
        <v/>
      </c>
      <c r="MO58" s="59" t="str">
        <f>IF(MN$9="", "", IF(AND(NOT('Personnel Details'!$N$36=""), $B58&gt;='Personnel Details'!$N$36), IF('Personnel Details'!$P$36="","", 'Personnel Details'!$P$36), IF(AND(NOT('Personnel Details'!$I$36=""), $B58&gt;='Personnel Details'!$I$36), IF('Personnel Details'!$K$36="", "", 'Personnel Details'!$K$36), IF('Personnel Details'!$F$36="", "", 'Personnel Details'!$F$36))))</f>
        <v/>
      </c>
      <c r="MP58" s="79" t="str">
        <f>IF(MN$9="", "", IF(AND(NOT('Personnel Details'!$N$36=""), $B58&gt;='Personnel Details'!$N$36), 'Personnel Details'!$Q$36, IF(AND(NOT('Personnel Details'!$I$36=""), $B58&gt;='Personnel Details'!$I$36), 'Personnel Details'!$L$36, 'Personnel Details'!$G$36)))</f>
        <v/>
      </c>
      <c r="MQ58" s="59">
        <f t="shared" si="119"/>
        <v>0</v>
      </c>
      <c r="MR58" s="53"/>
      <c r="MT58" s="78" t="str">
        <f>IF(MT$9="", "", IF(AND(NOT('Personnel Details'!$N$37=""), $B58&gt;='Personnel Details'!$N$37), 'Personnel Details'!$O$37, IF(AND(NOT('Personnel Details'!$I$37=""), $B58&gt;='Personnel Details'!$I$37), 'Personnel Details'!$J$37, 'Personnel Details'!$E$37)))</f>
        <v/>
      </c>
      <c r="MU58" s="59" t="str">
        <f>IF(MT$9="", "", IF(AND(NOT('Personnel Details'!$N$37=""), $B58&gt;='Personnel Details'!$N$37), IF('Personnel Details'!$P$37="","", 'Personnel Details'!$P$37), IF(AND(NOT('Personnel Details'!$I$37=""), $B58&gt;='Personnel Details'!$I$37), IF('Personnel Details'!$K$37="", "", 'Personnel Details'!$K$37), IF('Personnel Details'!$F$37="", "", 'Personnel Details'!$F$37))))</f>
        <v/>
      </c>
      <c r="MV58" s="79" t="str">
        <f>IF(MT$9="", "", IF(AND(NOT('Personnel Details'!$N$37=""), $B58&gt;='Personnel Details'!$N$37), 'Personnel Details'!$Q$37, IF(AND(NOT('Personnel Details'!$I$37=""), $B58&gt;='Personnel Details'!$I$37), 'Personnel Details'!$L$37, 'Personnel Details'!$G$37)))</f>
        <v/>
      </c>
      <c r="MW58" s="59">
        <f t="shared" si="120"/>
        <v>0</v>
      </c>
      <c r="MX58" s="53"/>
      <c r="MZ58" s="78" t="str">
        <f>IF(MZ$9="", "", IF(AND(NOT('Personnel Details'!$N$38=""), $B58&gt;='Personnel Details'!$N$38), 'Personnel Details'!$O$38, IF(AND(NOT('Personnel Details'!$I$38=""), $B58&gt;='Personnel Details'!$I$38), 'Personnel Details'!$J$38, 'Personnel Details'!$E$38)))</f>
        <v/>
      </c>
      <c r="NA58" s="59" t="str">
        <f>IF(MZ$9="", "", IF(AND(NOT('Personnel Details'!$N$38=""), $B58&gt;='Personnel Details'!$N$38), IF('Personnel Details'!$P$38="","", 'Personnel Details'!$P$38), IF(AND(NOT('Personnel Details'!$I$38=""), $B58&gt;='Personnel Details'!$I$38), IF('Personnel Details'!$K$38="", "", 'Personnel Details'!$K$38), IF('Personnel Details'!$F$38="", "", 'Personnel Details'!$F$38))))</f>
        <v/>
      </c>
      <c r="NB58" s="79" t="str">
        <f>IF(MZ$9="", "", IF(AND(NOT('Personnel Details'!$N$38=""), $B58&gt;='Personnel Details'!$N$38), 'Personnel Details'!$Q$38, IF(AND(NOT('Personnel Details'!$I$38=""), $B58&gt;='Personnel Details'!$I$38), 'Personnel Details'!$L$38, 'Personnel Details'!$G$38)))</f>
        <v/>
      </c>
      <c r="NC58" s="59">
        <f t="shared" si="121"/>
        <v>0</v>
      </c>
      <c r="ND58" s="53"/>
      <c r="NF58" s="78" t="str">
        <f>IF(NF$9="", "", IF(AND(NOT('Personnel Details'!$N$39=""), $B58&gt;='Personnel Details'!$N$39), 'Personnel Details'!$O$39, IF(AND(NOT('Personnel Details'!$I$39=""), $B58&gt;='Personnel Details'!$I$39), 'Personnel Details'!$J$39, 'Personnel Details'!$E$39)))</f>
        <v/>
      </c>
      <c r="NG58" s="59" t="str">
        <f>IF(NF$9="", "", IF(AND(NOT('Personnel Details'!$N$39=""), $B58&gt;='Personnel Details'!$N$39), IF('Personnel Details'!$P$39="","", 'Personnel Details'!$P$39), IF(AND(NOT('Personnel Details'!$I$39=""), $B58&gt;='Personnel Details'!$I$39), IF('Personnel Details'!$K$39="", "", 'Personnel Details'!$K$39), IF('Personnel Details'!$F$39="", "", 'Personnel Details'!$F$39))))</f>
        <v/>
      </c>
      <c r="NH58" s="79" t="str">
        <f>IF(NF$9="", "", IF(AND(NOT('Personnel Details'!$N$39=""), $B58&gt;='Personnel Details'!$N$39), 'Personnel Details'!$Q$39, IF(AND(NOT('Personnel Details'!$I$39=""), $B58&gt;='Personnel Details'!$I$39), 'Personnel Details'!$L$39, 'Personnel Details'!$G$39)))</f>
        <v/>
      </c>
      <c r="NI58" s="59">
        <f t="shared" si="122"/>
        <v>0</v>
      </c>
      <c r="NJ58" s="53"/>
      <c r="NL58" s="78" t="str">
        <f>IF(NL$9="", "", IF(AND(NOT('Personnel Details'!$N$40=""), $B58&gt;='Personnel Details'!$N$40), 'Personnel Details'!$O$40, IF(AND(NOT('Personnel Details'!$I$40=""), $B58&gt;='Personnel Details'!$I$40), 'Personnel Details'!$J$40, 'Personnel Details'!$E$40)))</f>
        <v/>
      </c>
      <c r="NM58" s="59" t="str">
        <f>IF(NL$9="", "", IF(AND(NOT('Personnel Details'!$N$40=""), $B58&gt;='Personnel Details'!$N$40), IF('Personnel Details'!$P$40="","", 'Personnel Details'!$P$40), IF(AND(NOT('Personnel Details'!$I$40=""), $B58&gt;='Personnel Details'!$I$40), IF('Personnel Details'!$K$40="", "", 'Personnel Details'!$K$40), IF('Personnel Details'!$F$40="", "", 'Personnel Details'!$F$40))))</f>
        <v/>
      </c>
      <c r="NN58" s="79" t="str">
        <f>IF(NL$9="", "", IF(AND(NOT('Personnel Details'!$N$40=""), $B58&gt;='Personnel Details'!$N$40), 'Personnel Details'!$Q$40, IF(AND(NOT('Personnel Details'!$I$40=""), $B58&gt;='Personnel Details'!$I$40), 'Personnel Details'!$L$40, 'Personnel Details'!$G$40)))</f>
        <v/>
      </c>
      <c r="NO58" s="59">
        <f t="shared" si="123"/>
        <v>0</v>
      </c>
      <c r="NP58" s="53"/>
    </row>
    <row r="59" spans="1:380" x14ac:dyDescent="0.25">
      <c r="A59" s="32"/>
      <c r="B59" s="113">
        <f>IFERROR(IF(B58+1&gt;'Personnel Details'!$U$5, "", B58+1), "")</f>
        <v>43879</v>
      </c>
      <c r="C59" s="32"/>
      <c r="D59" s="120"/>
      <c r="E59" s="13" t="str">
        <f t="shared" si="2"/>
        <v/>
      </c>
      <c r="F59" s="13" t="str">
        <f t="shared" si="33"/>
        <v/>
      </c>
      <c r="G59" s="56" t="str">
        <f t="shared" si="124"/>
        <v/>
      </c>
      <c r="H59" s="16" t="str">
        <f t="shared" si="34"/>
        <v/>
      </c>
      <c r="I59" s="32"/>
      <c r="J59" s="120"/>
      <c r="K59" s="62" t="str">
        <f t="shared" si="3"/>
        <v/>
      </c>
      <c r="L59" s="62" t="str">
        <f t="shared" si="35"/>
        <v/>
      </c>
      <c r="M59" s="65" t="str">
        <f t="shared" si="125"/>
        <v/>
      </c>
      <c r="N59" s="68" t="str">
        <f t="shared" si="36"/>
        <v/>
      </c>
      <c r="O59" s="32"/>
      <c r="P59" s="120"/>
      <c r="Q59" s="62" t="str">
        <f t="shared" si="4"/>
        <v/>
      </c>
      <c r="R59" s="62" t="str">
        <f t="shared" si="37"/>
        <v/>
      </c>
      <c r="S59" s="65" t="str">
        <f t="shared" si="126"/>
        <v/>
      </c>
      <c r="T59" s="68" t="str">
        <f t="shared" si="38"/>
        <v/>
      </c>
      <c r="U59" s="32"/>
      <c r="V59" s="120"/>
      <c r="W59" s="62" t="str">
        <f t="shared" si="5"/>
        <v/>
      </c>
      <c r="X59" s="62" t="str">
        <f t="shared" si="39"/>
        <v/>
      </c>
      <c r="Y59" s="65" t="str">
        <f t="shared" si="127"/>
        <v/>
      </c>
      <c r="Z59" s="68" t="str">
        <f t="shared" si="40"/>
        <v/>
      </c>
      <c r="AA59" s="32"/>
      <c r="AB59" s="120"/>
      <c r="AC59" s="62" t="str">
        <f t="shared" si="6"/>
        <v/>
      </c>
      <c r="AD59" s="62" t="str">
        <f t="shared" si="41"/>
        <v/>
      </c>
      <c r="AE59" s="65" t="str">
        <f t="shared" si="128"/>
        <v/>
      </c>
      <c r="AF59" s="68" t="str">
        <f t="shared" si="42"/>
        <v/>
      </c>
      <c r="AG59" s="32"/>
      <c r="AH59" s="120"/>
      <c r="AI59" s="62" t="str">
        <f t="shared" si="7"/>
        <v/>
      </c>
      <c r="AJ59" s="62" t="str">
        <f t="shared" si="43"/>
        <v/>
      </c>
      <c r="AK59" s="65" t="str">
        <f t="shared" si="129"/>
        <v/>
      </c>
      <c r="AL59" s="68" t="str">
        <f t="shared" si="44"/>
        <v/>
      </c>
      <c r="AM59" s="32"/>
      <c r="AN59" s="120"/>
      <c r="AO59" s="62" t="str">
        <f t="shared" si="8"/>
        <v/>
      </c>
      <c r="AP59" s="62" t="str">
        <f t="shared" si="45"/>
        <v/>
      </c>
      <c r="AQ59" s="65" t="str">
        <f t="shared" si="130"/>
        <v/>
      </c>
      <c r="AR59" s="68" t="str">
        <f t="shared" si="46"/>
        <v/>
      </c>
      <c r="AS59" s="32"/>
      <c r="AT59" s="120"/>
      <c r="AU59" s="62" t="str">
        <f t="shared" si="9"/>
        <v/>
      </c>
      <c r="AV59" s="62" t="str">
        <f t="shared" si="47"/>
        <v/>
      </c>
      <c r="AW59" s="65" t="str">
        <f t="shared" si="131"/>
        <v/>
      </c>
      <c r="AX59" s="68" t="str">
        <f t="shared" si="48"/>
        <v/>
      </c>
      <c r="AY59" s="32"/>
      <c r="AZ59" s="120"/>
      <c r="BA59" s="62" t="str">
        <f t="shared" si="10"/>
        <v/>
      </c>
      <c r="BB59" s="62" t="str">
        <f t="shared" si="49"/>
        <v/>
      </c>
      <c r="BC59" s="65" t="str">
        <f t="shared" si="132"/>
        <v/>
      </c>
      <c r="BD59" s="68" t="str">
        <f t="shared" si="50"/>
        <v/>
      </c>
      <c r="BE59" s="32"/>
      <c r="BF59" s="120"/>
      <c r="BG59" s="62" t="str">
        <f t="shared" si="11"/>
        <v/>
      </c>
      <c r="BH59" s="62" t="str">
        <f t="shared" si="51"/>
        <v/>
      </c>
      <c r="BI59" s="65" t="str">
        <f t="shared" si="133"/>
        <v/>
      </c>
      <c r="BJ59" s="68" t="str">
        <f t="shared" si="52"/>
        <v/>
      </c>
      <c r="BK59" s="32"/>
      <c r="BL59" s="120"/>
      <c r="BM59" s="62" t="str">
        <f t="shared" si="12"/>
        <v/>
      </c>
      <c r="BN59" s="62" t="str">
        <f t="shared" si="53"/>
        <v/>
      </c>
      <c r="BO59" s="65" t="str">
        <f t="shared" si="134"/>
        <v/>
      </c>
      <c r="BP59" s="68" t="str">
        <f t="shared" si="54"/>
        <v/>
      </c>
      <c r="BQ59" s="32"/>
      <c r="BR59" s="120"/>
      <c r="BS59" s="62" t="str">
        <f t="shared" si="13"/>
        <v/>
      </c>
      <c r="BT59" s="62" t="str">
        <f t="shared" si="55"/>
        <v/>
      </c>
      <c r="BU59" s="65" t="str">
        <f t="shared" si="135"/>
        <v/>
      </c>
      <c r="BV59" s="68" t="str">
        <f t="shared" si="56"/>
        <v/>
      </c>
      <c r="BW59" s="32"/>
      <c r="BX59" s="120"/>
      <c r="BY59" s="62" t="str">
        <f t="shared" si="14"/>
        <v/>
      </c>
      <c r="BZ59" s="62" t="str">
        <f t="shared" si="57"/>
        <v/>
      </c>
      <c r="CA59" s="65" t="str">
        <f t="shared" si="136"/>
        <v/>
      </c>
      <c r="CB59" s="68" t="str">
        <f t="shared" si="58"/>
        <v/>
      </c>
      <c r="CC59" s="32"/>
      <c r="CD59" s="120"/>
      <c r="CE59" s="62" t="str">
        <f t="shared" si="15"/>
        <v/>
      </c>
      <c r="CF59" s="62" t="str">
        <f t="shared" si="59"/>
        <v/>
      </c>
      <c r="CG59" s="65" t="str">
        <f t="shared" si="137"/>
        <v/>
      </c>
      <c r="CH59" s="68" t="str">
        <f t="shared" si="60"/>
        <v/>
      </c>
      <c r="CI59" s="32"/>
      <c r="CJ59" s="120"/>
      <c r="CK59" s="62" t="str">
        <f t="shared" si="16"/>
        <v/>
      </c>
      <c r="CL59" s="62" t="str">
        <f t="shared" si="61"/>
        <v/>
      </c>
      <c r="CM59" s="65" t="str">
        <f t="shared" si="138"/>
        <v/>
      </c>
      <c r="CN59" s="68" t="str">
        <f t="shared" si="62"/>
        <v/>
      </c>
      <c r="CO59" s="32"/>
      <c r="CP59" s="120"/>
      <c r="CQ59" s="62" t="str">
        <f t="shared" si="17"/>
        <v/>
      </c>
      <c r="CR59" s="62" t="str">
        <f t="shared" si="63"/>
        <v/>
      </c>
      <c r="CS59" s="65" t="str">
        <f t="shared" si="139"/>
        <v/>
      </c>
      <c r="CT59" s="68" t="str">
        <f t="shared" si="64"/>
        <v/>
      </c>
      <c r="CU59" s="32"/>
      <c r="CV59" s="120"/>
      <c r="CW59" s="62" t="str">
        <f t="shared" si="18"/>
        <v/>
      </c>
      <c r="CX59" s="62" t="str">
        <f t="shared" si="65"/>
        <v/>
      </c>
      <c r="CY59" s="65" t="str">
        <f t="shared" si="140"/>
        <v/>
      </c>
      <c r="CZ59" s="68" t="str">
        <f t="shared" si="66"/>
        <v/>
      </c>
      <c r="DA59" s="32"/>
      <c r="DB59" s="120"/>
      <c r="DC59" s="62" t="str">
        <f t="shared" si="19"/>
        <v/>
      </c>
      <c r="DD59" s="62" t="str">
        <f t="shared" si="67"/>
        <v/>
      </c>
      <c r="DE59" s="65" t="str">
        <f t="shared" si="141"/>
        <v/>
      </c>
      <c r="DF59" s="68" t="str">
        <f t="shared" si="68"/>
        <v/>
      </c>
      <c r="DG59" s="32"/>
      <c r="DH59" s="120"/>
      <c r="DI59" s="62" t="str">
        <f t="shared" si="20"/>
        <v/>
      </c>
      <c r="DJ59" s="62" t="str">
        <f t="shared" si="69"/>
        <v/>
      </c>
      <c r="DK59" s="65" t="str">
        <f t="shared" si="142"/>
        <v/>
      </c>
      <c r="DL59" s="68" t="str">
        <f t="shared" si="70"/>
        <v/>
      </c>
      <c r="DM59" s="32"/>
      <c r="DN59" s="120"/>
      <c r="DO59" s="62" t="str">
        <f t="shared" si="21"/>
        <v/>
      </c>
      <c r="DP59" s="62" t="str">
        <f t="shared" si="71"/>
        <v/>
      </c>
      <c r="DQ59" s="65" t="str">
        <f t="shared" si="143"/>
        <v/>
      </c>
      <c r="DR59" s="68" t="str">
        <f t="shared" si="72"/>
        <v/>
      </c>
      <c r="DS59" s="32"/>
      <c r="DT59" s="120"/>
      <c r="DU59" s="62" t="str">
        <f t="shared" si="22"/>
        <v/>
      </c>
      <c r="DV59" s="62" t="str">
        <f t="shared" si="73"/>
        <v/>
      </c>
      <c r="DW59" s="65" t="str">
        <f t="shared" si="144"/>
        <v/>
      </c>
      <c r="DX59" s="68" t="str">
        <f t="shared" si="74"/>
        <v/>
      </c>
      <c r="DY59" s="32"/>
      <c r="DZ59" s="120"/>
      <c r="EA59" s="62" t="str">
        <f t="shared" si="23"/>
        <v/>
      </c>
      <c r="EB59" s="62" t="str">
        <f t="shared" si="75"/>
        <v/>
      </c>
      <c r="EC59" s="65" t="str">
        <f t="shared" si="145"/>
        <v/>
      </c>
      <c r="ED59" s="68" t="str">
        <f t="shared" si="76"/>
        <v/>
      </c>
      <c r="EE59" s="32"/>
      <c r="EF59" s="120"/>
      <c r="EG59" s="62" t="str">
        <f t="shared" si="24"/>
        <v/>
      </c>
      <c r="EH59" s="62" t="str">
        <f t="shared" si="77"/>
        <v/>
      </c>
      <c r="EI59" s="65" t="str">
        <f t="shared" si="146"/>
        <v/>
      </c>
      <c r="EJ59" s="68" t="str">
        <f t="shared" si="78"/>
        <v/>
      </c>
      <c r="EK59" s="32"/>
      <c r="EL59" s="120"/>
      <c r="EM59" s="62" t="str">
        <f t="shared" si="25"/>
        <v/>
      </c>
      <c r="EN59" s="62" t="str">
        <f t="shared" si="79"/>
        <v/>
      </c>
      <c r="EO59" s="65" t="str">
        <f t="shared" si="147"/>
        <v/>
      </c>
      <c r="EP59" s="68" t="str">
        <f t="shared" si="80"/>
        <v/>
      </c>
      <c r="EQ59" s="32"/>
      <c r="ER59" s="120"/>
      <c r="ES59" s="62" t="str">
        <f t="shared" si="26"/>
        <v/>
      </c>
      <c r="ET59" s="62" t="str">
        <f t="shared" si="81"/>
        <v/>
      </c>
      <c r="EU59" s="65" t="str">
        <f t="shared" si="148"/>
        <v/>
      </c>
      <c r="EV59" s="68" t="str">
        <f t="shared" si="82"/>
        <v/>
      </c>
      <c r="EW59" s="32"/>
      <c r="EX59" s="120"/>
      <c r="EY59" s="62" t="str">
        <f t="shared" si="27"/>
        <v/>
      </c>
      <c r="EZ59" s="62" t="str">
        <f t="shared" si="83"/>
        <v/>
      </c>
      <c r="FA59" s="65" t="str">
        <f t="shared" si="149"/>
        <v/>
      </c>
      <c r="FB59" s="68" t="str">
        <f t="shared" si="84"/>
        <v/>
      </c>
      <c r="FC59" s="32"/>
      <c r="FD59" s="120"/>
      <c r="FE59" s="62" t="str">
        <f t="shared" si="28"/>
        <v/>
      </c>
      <c r="FF59" s="62" t="str">
        <f t="shared" si="85"/>
        <v/>
      </c>
      <c r="FG59" s="65" t="str">
        <f t="shared" si="150"/>
        <v/>
      </c>
      <c r="FH59" s="68" t="str">
        <f t="shared" si="86"/>
        <v/>
      </c>
      <c r="FI59" s="32"/>
      <c r="FJ59" s="120"/>
      <c r="FK59" s="62" t="str">
        <f t="shared" si="29"/>
        <v/>
      </c>
      <c r="FL59" s="62" t="str">
        <f t="shared" si="87"/>
        <v/>
      </c>
      <c r="FM59" s="65" t="str">
        <f t="shared" si="151"/>
        <v/>
      </c>
      <c r="FN59" s="68" t="str">
        <f t="shared" si="88"/>
        <v/>
      </c>
      <c r="FO59" s="32"/>
      <c r="FP59" s="120"/>
      <c r="FQ59" s="62" t="str">
        <f t="shared" si="30"/>
        <v/>
      </c>
      <c r="FR59" s="62" t="str">
        <f t="shared" si="89"/>
        <v/>
      </c>
      <c r="FS59" s="65" t="str">
        <f t="shared" si="152"/>
        <v/>
      </c>
      <c r="FT59" s="68" t="str">
        <f t="shared" si="90"/>
        <v/>
      </c>
      <c r="FU59" s="32"/>
      <c r="FV59" s="120"/>
      <c r="FW59" s="62" t="str">
        <f t="shared" si="31"/>
        <v/>
      </c>
      <c r="FX59" s="62" t="str">
        <f t="shared" si="91"/>
        <v/>
      </c>
      <c r="FY59" s="65" t="str">
        <f t="shared" si="153"/>
        <v/>
      </c>
      <c r="FZ59" s="68" t="str">
        <f t="shared" si="92"/>
        <v/>
      </c>
      <c r="GA59" s="32"/>
      <c r="GC59" s="7" t="str">
        <f t="shared" si="93"/>
        <v>Feb 2020</v>
      </c>
      <c r="GD59" s="7" t="str">
        <f t="shared" ca="1" si="32"/>
        <v/>
      </c>
      <c r="GT59" s="71">
        <f>IF(GT$9="", "", IF(AND(NOT('Personnel Details'!$N$11=""), $B59&gt;='Personnel Details'!$N$11), 'Personnel Details'!$O$11, IF(AND(NOT('Personnel Details'!$I$11=""), $B59&gt;='Personnel Details'!$I$11), 'Personnel Details'!$J$11, 'Personnel Details'!$E$11)))</f>
        <v>0.8</v>
      </c>
      <c r="GU59" s="59" t="str">
        <f>IF(GT$9="", "", IF(AND(NOT('Personnel Details'!$N$11=""), $B59&gt;='Personnel Details'!$N$11), IF('Personnel Details'!$P$11="","", 'Personnel Details'!$P$11), IF(AND(NOT('Personnel Details'!$I$11=""), $B59&gt;='Personnel Details'!$I$11), IF('Personnel Details'!$K$11="", "", 'Personnel Details'!$K$11), IF('Personnel Details'!$F$11="", "", 'Personnel Details'!$F$11))))</f>
        <v/>
      </c>
      <c r="GV59" s="74">
        <f>IF(GT$9="", "", IF(AND(NOT('Personnel Details'!$N$11=""), $B59&gt;='Personnel Details'!$N$11), 'Personnel Details'!$Q$11, IF(AND(NOT('Personnel Details'!$I$11=""), $B59&gt;='Personnel Details'!$I$11), 'Personnel Details'!$L$11, 'Personnel Details'!$G$11)))</f>
        <v>0</v>
      </c>
      <c r="GW59" s="59">
        <f t="shared" si="94"/>
        <v>0</v>
      </c>
      <c r="GX59" s="53"/>
      <c r="GZ59" s="78">
        <f>IF(GZ$9="", "", IF(AND(NOT('Personnel Details'!$N$12=""), $B59&gt;='Personnel Details'!$N$12), 'Personnel Details'!$O$12, IF(AND(NOT('Personnel Details'!$I$12=""), $B59&gt;='Personnel Details'!$I$12), 'Personnel Details'!$J$12, 'Personnel Details'!$E$12)))</f>
        <v>0.8</v>
      </c>
      <c r="HA59" s="59" t="str">
        <f>IF(GZ$9="", "", IF(AND(NOT('Personnel Details'!$N$12=""), $B59&gt;='Personnel Details'!$N$12), IF('Personnel Details'!$P$12="","", 'Personnel Details'!$P$12), IF(AND(NOT('Personnel Details'!$I$12=""), $B59&gt;='Personnel Details'!$I$12), IF('Personnel Details'!$K$12="", "", 'Personnel Details'!$K$12), IF('Personnel Details'!$F$12="", "", 'Personnel Details'!$F$12))))</f>
        <v/>
      </c>
      <c r="HB59" s="79">
        <f>IF(GZ$9="", "", IF(AND(NOT('Personnel Details'!$N$12=""), $B59&gt;='Personnel Details'!$N$12), 'Personnel Details'!$Q$12, IF(AND(NOT('Personnel Details'!$I$12=""), $B59&gt;='Personnel Details'!$I$12), 'Personnel Details'!$L$12, 'Personnel Details'!$G$12)))</f>
        <v>0</v>
      </c>
      <c r="HC59" s="59">
        <f t="shared" si="95"/>
        <v>0</v>
      </c>
      <c r="HD59" s="53"/>
      <c r="HF59" s="78">
        <f>IF(HF$9="", "", IF(AND(NOT('Personnel Details'!$N$13=""), $B59&gt;='Personnel Details'!$N$13), 'Personnel Details'!$O$13, IF(AND(NOT('Personnel Details'!$I$13=""), $B59&gt;='Personnel Details'!$I$13), 'Personnel Details'!$J$13, 'Personnel Details'!$E$13)))</f>
        <v>0.8</v>
      </c>
      <c r="HG59" s="59" t="str">
        <f>IF(HF$9="", "", IF(AND(NOT('Personnel Details'!$N$13=""), $B59&gt;='Personnel Details'!$N$13), IF('Personnel Details'!$P$13="","", 'Personnel Details'!$P$13), IF(AND(NOT('Personnel Details'!$I$13=""), $B59&gt;='Personnel Details'!$I$13), IF('Personnel Details'!$K$13="", "", 'Personnel Details'!$K$13), IF('Personnel Details'!$F$13="", "", 'Personnel Details'!$F$13))))</f>
        <v/>
      </c>
      <c r="HH59" s="79">
        <f>IF(HF$9="", "", IF(AND(NOT('Personnel Details'!$N$13=""), $B59&gt;='Personnel Details'!$N$13), 'Personnel Details'!$Q$13, IF(AND(NOT('Personnel Details'!$I$13=""), $B59&gt;='Personnel Details'!$I$13), 'Personnel Details'!$L$13, 'Personnel Details'!$G$13)))</f>
        <v>0</v>
      </c>
      <c r="HI59" s="59">
        <f t="shared" si="96"/>
        <v>0</v>
      </c>
      <c r="HJ59" s="53"/>
      <c r="HL59" s="78">
        <f>IF(HL$9="", "", IF(AND(NOT('Personnel Details'!$N$14=""), $B59&gt;='Personnel Details'!$N$14), 'Personnel Details'!$O$14, IF(AND(NOT('Personnel Details'!$I$14=""), $B59&gt;='Personnel Details'!$I$14), 'Personnel Details'!$J$14, 'Personnel Details'!$E$14)))</f>
        <v>0.8</v>
      </c>
      <c r="HM59" s="59">
        <f>IF(HL$9="", "", IF(AND(NOT('Personnel Details'!$N$14=""), $B59&gt;='Personnel Details'!$N$14), IF('Personnel Details'!$P$14="","", 'Personnel Details'!$P$14), IF(AND(NOT('Personnel Details'!$I$14=""), $B59&gt;='Personnel Details'!$I$14), IF('Personnel Details'!$K$14="", "", 'Personnel Details'!$K$14), IF('Personnel Details'!$F$14="", "", 'Personnel Details'!$F$14))))</f>
        <v>2000</v>
      </c>
      <c r="HN59" s="79">
        <f>IF(HL$9="", "", IF(AND(NOT('Personnel Details'!$N$14=""), $B59&gt;='Personnel Details'!$N$14), 'Personnel Details'!$Q$14, IF(AND(NOT('Personnel Details'!$I$14=""), $B59&gt;='Personnel Details'!$I$14), 'Personnel Details'!$L$14, 'Personnel Details'!$G$14)))</f>
        <v>0.85</v>
      </c>
      <c r="HO59" s="59">
        <f t="shared" si="97"/>
        <v>0</v>
      </c>
      <c r="HP59" s="53"/>
      <c r="HR59" s="78" t="str">
        <f>IF(HR$9="", "", IF(AND(NOT('Personnel Details'!$N$15=""), $B59&gt;='Personnel Details'!$N$15), 'Personnel Details'!$O$15, IF(AND(NOT('Personnel Details'!$I$15=""), $B59&gt;='Personnel Details'!$I$15), 'Personnel Details'!$J$15, 'Personnel Details'!$E$15)))</f>
        <v/>
      </c>
      <c r="HS59" s="59" t="str">
        <f>IF(HR$9="", "", IF(AND(NOT('Personnel Details'!$N$15=""), $B59&gt;='Personnel Details'!$N$15), IF('Personnel Details'!$P$15="","", 'Personnel Details'!$P$15), IF(AND(NOT('Personnel Details'!$I$15=""), $B59&gt;='Personnel Details'!$I$15), IF('Personnel Details'!$K$15="", "", 'Personnel Details'!$K$15), IF('Personnel Details'!$F$15="", "", 'Personnel Details'!$F$15))))</f>
        <v/>
      </c>
      <c r="HT59" s="79" t="str">
        <f>IF(HR$9="", "", IF(AND(NOT('Personnel Details'!$N$15=""), $B59&gt;='Personnel Details'!$N$15), 'Personnel Details'!$Q$15, IF(AND(NOT('Personnel Details'!$I$15=""), $B59&gt;='Personnel Details'!$I$15), 'Personnel Details'!$L$15, 'Personnel Details'!$G$15)))</f>
        <v/>
      </c>
      <c r="HU59" s="59">
        <f t="shared" si="98"/>
        <v>0</v>
      </c>
      <c r="HV59" s="53"/>
      <c r="HX59" s="78" t="str">
        <f>IF(HX$9="", "", IF(AND(NOT('Personnel Details'!$N$16=""), $B59&gt;='Personnel Details'!$N$16), 'Personnel Details'!$O$16, IF(AND(NOT('Personnel Details'!$I$16=""), $B59&gt;='Personnel Details'!$I$16), 'Personnel Details'!$J$16, 'Personnel Details'!$E$16)))</f>
        <v/>
      </c>
      <c r="HY59" s="59" t="str">
        <f>IF(HX$9="", "", IF(AND(NOT('Personnel Details'!$N$16=""), $B59&gt;='Personnel Details'!$N$16), IF('Personnel Details'!$P$16="","", 'Personnel Details'!$P$16), IF(AND(NOT('Personnel Details'!$I$16=""), $B59&gt;='Personnel Details'!$I$16), IF('Personnel Details'!$K$16="", "", 'Personnel Details'!$K$16), IF('Personnel Details'!$F$16="", "", 'Personnel Details'!$F$16))))</f>
        <v/>
      </c>
      <c r="HZ59" s="79" t="str">
        <f>IF(HX$9="", "", IF(AND(NOT('Personnel Details'!$N$16=""), $B59&gt;='Personnel Details'!$N$16), 'Personnel Details'!$Q$16, IF(AND(NOT('Personnel Details'!$I$16=""), $B59&gt;='Personnel Details'!$I$16), 'Personnel Details'!$L$16, 'Personnel Details'!$G$16)))</f>
        <v/>
      </c>
      <c r="IA59" s="59">
        <f t="shared" si="99"/>
        <v>0</v>
      </c>
      <c r="IB59" s="53"/>
      <c r="ID59" s="78" t="str">
        <f>IF(ID$9="", "", IF(AND(NOT('Personnel Details'!$N$17=""), $B59&gt;='Personnel Details'!$N$17), 'Personnel Details'!$O$17, IF(AND(NOT('Personnel Details'!$I$17=""), $B59&gt;='Personnel Details'!$I$17), 'Personnel Details'!$J$17, 'Personnel Details'!$E$17)))</f>
        <v/>
      </c>
      <c r="IE59" s="59" t="str">
        <f>IF(ID$9="", "", IF(AND(NOT('Personnel Details'!$N$17=""), $B59&gt;='Personnel Details'!$N$17), IF('Personnel Details'!$P$17="","", 'Personnel Details'!$P$17), IF(AND(NOT('Personnel Details'!$I$17=""), $B59&gt;='Personnel Details'!$I$17), IF('Personnel Details'!$K$17="", "", 'Personnel Details'!$K$17), IF('Personnel Details'!$F$17="", "", 'Personnel Details'!$F$17))))</f>
        <v/>
      </c>
      <c r="IF59" s="79" t="str">
        <f>IF(ID$9="", "", IF(AND(NOT('Personnel Details'!$N$17=""), $B59&gt;='Personnel Details'!$N$17), 'Personnel Details'!$Q$17, IF(AND(NOT('Personnel Details'!$I$17=""), $B59&gt;='Personnel Details'!$I$17), 'Personnel Details'!$L$17, 'Personnel Details'!$G$17)))</f>
        <v/>
      </c>
      <c r="IG59" s="59">
        <f t="shared" si="100"/>
        <v>0</v>
      </c>
      <c r="IH59" s="53"/>
      <c r="IJ59" s="78" t="str">
        <f>IF(IJ$9="", "", IF(AND(NOT('Personnel Details'!$N$18=""), $B59&gt;='Personnel Details'!$N$18), 'Personnel Details'!$O$18, IF(AND(NOT('Personnel Details'!$I$18=""), $B59&gt;='Personnel Details'!$I$18), 'Personnel Details'!$J$18, 'Personnel Details'!$E$18)))</f>
        <v/>
      </c>
      <c r="IK59" s="59" t="str">
        <f>IF(IJ$9="", "", IF(AND(NOT('Personnel Details'!$N$18=""), $B59&gt;='Personnel Details'!$N$18), IF('Personnel Details'!$P$18="","", 'Personnel Details'!$P$18), IF(AND(NOT('Personnel Details'!$I$18=""), $B59&gt;='Personnel Details'!$I$18), IF('Personnel Details'!$K$18="", "", 'Personnel Details'!$K$18), IF('Personnel Details'!$F$18="", "", 'Personnel Details'!$F$18))))</f>
        <v/>
      </c>
      <c r="IL59" s="79" t="str">
        <f>IF(IJ$9="", "", IF(AND(NOT('Personnel Details'!$N$18=""), $B59&gt;='Personnel Details'!$N$18), 'Personnel Details'!$Q$18, IF(AND(NOT('Personnel Details'!$I$18=""), $B59&gt;='Personnel Details'!$I$18), 'Personnel Details'!$L$18, 'Personnel Details'!$G$18)))</f>
        <v/>
      </c>
      <c r="IM59" s="59">
        <f t="shared" si="101"/>
        <v>0</v>
      </c>
      <c r="IN59" s="53"/>
      <c r="IP59" s="78" t="str">
        <f>IF(IP$9="", "", IF(AND(NOT('Personnel Details'!$N$19=""), $B59&gt;='Personnel Details'!$N$19), 'Personnel Details'!$O$19, IF(AND(NOT('Personnel Details'!$I$19=""), $B59&gt;='Personnel Details'!$I$19), 'Personnel Details'!$J$19, 'Personnel Details'!$E$19)))</f>
        <v/>
      </c>
      <c r="IQ59" s="59" t="str">
        <f>IF(IP$9="", "", IF(AND(NOT('Personnel Details'!$N$19=""), $B59&gt;='Personnel Details'!$N$19), IF('Personnel Details'!$P$19="","", 'Personnel Details'!$P$19), IF(AND(NOT('Personnel Details'!$I$19=""), $B59&gt;='Personnel Details'!$I$19), IF('Personnel Details'!$K$19="", "", 'Personnel Details'!$K$19), IF('Personnel Details'!$F$19="", "", 'Personnel Details'!$F$19))))</f>
        <v/>
      </c>
      <c r="IR59" s="79" t="str">
        <f>IF(IP$9="", "", IF(AND(NOT('Personnel Details'!$N$19=""), $B59&gt;='Personnel Details'!$N$19), 'Personnel Details'!$Q$19, IF(AND(NOT('Personnel Details'!$I$19=""), $B59&gt;='Personnel Details'!$I$19), 'Personnel Details'!$L$19, 'Personnel Details'!$G$19)))</f>
        <v/>
      </c>
      <c r="IS59" s="59">
        <f t="shared" si="102"/>
        <v>0</v>
      </c>
      <c r="IT59" s="53"/>
      <c r="IV59" s="78" t="str">
        <f>IF(IV$9="", "", IF(AND(NOT('Personnel Details'!$N$20=""), $B59&gt;='Personnel Details'!$N$20), 'Personnel Details'!$O$20, IF(AND(NOT('Personnel Details'!$I$20=""), $B59&gt;='Personnel Details'!$I$20), 'Personnel Details'!$J$20, 'Personnel Details'!$E$20)))</f>
        <v/>
      </c>
      <c r="IW59" s="59" t="str">
        <f>IF(IV$9="", "", IF(AND(NOT('Personnel Details'!$N$20=""), $B59&gt;='Personnel Details'!$N$20), IF('Personnel Details'!$P$20="","", 'Personnel Details'!$P$20), IF(AND(NOT('Personnel Details'!$I$20=""), $B59&gt;='Personnel Details'!$I$20), IF('Personnel Details'!$K$20="", "", 'Personnel Details'!$K$20), IF('Personnel Details'!$F$20="", "", 'Personnel Details'!$F$20))))</f>
        <v/>
      </c>
      <c r="IX59" s="79" t="str">
        <f>IF(IV$9="", "", IF(AND(NOT('Personnel Details'!$N$20=""), $B59&gt;='Personnel Details'!$N$20), 'Personnel Details'!$Q$20, IF(AND(NOT('Personnel Details'!$I$20=""), $B59&gt;='Personnel Details'!$I$20), 'Personnel Details'!$L$20, 'Personnel Details'!$G$20)))</f>
        <v/>
      </c>
      <c r="IY59" s="59">
        <f t="shared" si="103"/>
        <v>0</v>
      </c>
      <c r="IZ59" s="53"/>
      <c r="JB59" s="78" t="str">
        <f>IF(JB$9="", "", IF(AND(NOT('Personnel Details'!$N$21=""), $B59&gt;='Personnel Details'!$N$21), 'Personnel Details'!$O$21, IF(AND(NOT('Personnel Details'!$I$21=""), $B59&gt;='Personnel Details'!$I$21), 'Personnel Details'!$J$21, 'Personnel Details'!$E$21)))</f>
        <v/>
      </c>
      <c r="JC59" s="59" t="str">
        <f>IF(JB$9="", "", IF(AND(NOT('Personnel Details'!$N$21=""), $B59&gt;='Personnel Details'!$N$21), IF('Personnel Details'!$P$21="","", 'Personnel Details'!$P$21), IF(AND(NOT('Personnel Details'!$I$21=""), $B59&gt;='Personnel Details'!$I$21), IF('Personnel Details'!$K$21="", "", 'Personnel Details'!$K$21), IF('Personnel Details'!$F$21="", "", 'Personnel Details'!$F$21))))</f>
        <v/>
      </c>
      <c r="JD59" s="79" t="str">
        <f>IF(JB$9="", "", IF(AND(NOT('Personnel Details'!$N$21=""), $B59&gt;='Personnel Details'!$N$21), 'Personnel Details'!$Q$21, IF(AND(NOT('Personnel Details'!$I$21=""), $B59&gt;='Personnel Details'!$I$21), 'Personnel Details'!$L$21, 'Personnel Details'!$G$21)))</f>
        <v/>
      </c>
      <c r="JE59" s="59">
        <f t="shared" si="104"/>
        <v>0</v>
      </c>
      <c r="JF59" s="53"/>
      <c r="JH59" s="78" t="str">
        <f>IF(JH$9="", "", IF(AND(NOT('Personnel Details'!$N$22=""), $B59&gt;='Personnel Details'!$N$22), 'Personnel Details'!$O$22, IF(AND(NOT('Personnel Details'!$I$22=""), $B59&gt;='Personnel Details'!$I$22), 'Personnel Details'!$J$22, 'Personnel Details'!$E$22)))</f>
        <v/>
      </c>
      <c r="JI59" s="59" t="str">
        <f>IF(JH$9="", "", IF(AND(NOT('Personnel Details'!$N$22=""), $B59&gt;='Personnel Details'!$N$22), IF('Personnel Details'!$P$22="","", 'Personnel Details'!$P$22), IF(AND(NOT('Personnel Details'!$I$22=""), $B59&gt;='Personnel Details'!$I$22), IF('Personnel Details'!$K$22="", "", 'Personnel Details'!$K$22), IF('Personnel Details'!$F$22="", "", 'Personnel Details'!$F$22))))</f>
        <v/>
      </c>
      <c r="JJ59" s="79" t="str">
        <f>IF(JH$9="", "", IF(AND(NOT('Personnel Details'!$N$22=""), $B59&gt;='Personnel Details'!$N$22), 'Personnel Details'!$Q$22, IF(AND(NOT('Personnel Details'!$I$22=""), $B59&gt;='Personnel Details'!$I$22), 'Personnel Details'!$L$22, 'Personnel Details'!$G$22)))</f>
        <v/>
      </c>
      <c r="JK59" s="59">
        <f t="shared" si="105"/>
        <v>0</v>
      </c>
      <c r="JL59" s="53"/>
      <c r="JN59" s="78" t="str">
        <f>IF(JN$9="", "", IF(AND(NOT('Personnel Details'!$N$23=""), $B59&gt;='Personnel Details'!$N$23), 'Personnel Details'!$O$23, IF(AND(NOT('Personnel Details'!$I$23=""), $B59&gt;='Personnel Details'!$I$23), 'Personnel Details'!$J$23, 'Personnel Details'!$E$23)))</f>
        <v/>
      </c>
      <c r="JO59" s="59" t="str">
        <f>IF(JN$9="", "", IF(AND(NOT('Personnel Details'!$N$23=""), $B59&gt;='Personnel Details'!$N$23), IF('Personnel Details'!$P$23="","", 'Personnel Details'!$P$23), IF(AND(NOT('Personnel Details'!$I$23=""), $B59&gt;='Personnel Details'!$I$23), IF('Personnel Details'!$K$23="", "", 'Personnel Details'!$K$23), IF('Personnel Details'!$F$23="", "", 'Personnel Details'!$F$23))))</f>
        <v/>
      </c>
      <c r="JP59" s="79" t="str">
        <f>IF(JN$9="", "", IF(AND(NOT('Personnel Details'!$N$23=""), $B59&gt;='Personnel Details'!$N$23), 'Personnel Details'!$Q$23, IF(AND(NOT('Personnel Details'!$I$23=""), $B59&gt;='Personnel Details'!$I$23), 'Personnel Details'!$L$23, 'Personnel Details'!$G$23)))</f>
        <v/>
      </c>
      <c r="JQ59" s="59">
        <f t="shared" si="106"/>
        <v>0</v>
      </c>
      <c r="JR59" s="53"/>
      <c r="JT59" s="78" t="str">
        <f>IF(JT$9="", "", IF(AND(NOT('Personnel Details'!$N$24=""), $B59&gt;='Personnel Details'!$N$24), 'Personnel Details'!$O$24, IF(AND(NOT('Personnel Details'!$I$24=""), $B59&gt;='Personnel Details'!$I$24), 'Personnel Details'!$J$24, 'Personnel Details'!$E$24)))</f>
        <v/>
      </c>
      <c r="JU59" s="59" t="str">
        <f>IF(JT$9="", "", IF(AND(NOT('Personnel Details'!$N$24=""), $B59&gt;='Personnel Details'!$N$24), IF('Personnel Details'!$P$24="","", 'Personnel Details'!$P$24), IF(AND(NOT('Personnel Details'!$I$24=""), $B59&gt;='Personnel Details'!$I$24), IF('Personnel Details'!$K$24="", "", 'Personnel Details'!$K$24), IF('Personnel Details'!$F$24="", "", 'Personnel Details'!$F$24))))</f>
        <v/>
      </c>
      <c r="JV59" s="79" t="str">
        <f>IF(JT$9="", "", IF(AND(NOT('Personnel Details'!$N$24=""), $B59&gt;='Personnel Details'!$N$24), 'Personnel Details'!$Q$24, IF(AND(NOT('Personnel Details'!$I$24=""), $B59&gt;='Personnel Details'!$I$24), 'Personnel Details'!$L$24, 'Personnel Details'!$G$24)))</f>
        <v/>
      </c>
      <c r="JW59" s="59">
        <f t="shared" si="107"/>
        <v>0</v>
      </c>
      <c r="JX59" s="53"/>
      <c r="JZ59" s="78" t="str">
        <f>IF(JZ$9="", "", IF(AND(NOT('Personnel Details'!$N$25=""), $B59&gt;='Personnel Details'!$N$25), 'Personnel Details'!$O$25, IF(AND(NOT('Personnel Details'!$I$25=""), $B59&gt;='Personnel Details'!$I$25), 'Personnel Details'!$J$25, 'Personnel Details'!$E$25)))</f>
        <v/>
      </c>
      <c r="KA59" s="59" t="str">
        <f>IF(JZ$9="", "", IF(AND(NOT('Personnel Details'!$N$25=""), $B59&gt;='Personnel Details'!$N$25), IF('Personnel Details'!$P$25="","", 'Personnel Details'!$P$25), IF(AND(NOT('Personnel Details'!$I$25=""), $B59&gt;='Personnel Details'!$I$25), IF('Personnel Details'!$K$25="", "", 'Personnel Details'!$K$25), IF('Personnel Details'!$F$25="", "", 'Personnel Details'!$F$25))))</f>
        <v/>
      </c>
      <c r="KB59" s="79" t="str">
        <f>IF(JZ$9="", "", IF(AND(NOT('Personnel Details'!$N$25=""), $B59&gt;='Personnel Details'!$N$25), 'Personnel Details'!$Q$25, IF(AND(NOT('Personnel Details'!$I$25=""), $B59&gt;='Personnel Details'!$I$25), 'Personnel Details'!$L$25, 'Personnel Details'!$G$25)))</f>
        <v/>
      </c>
      <c r="KC59" s="59">
        <f t="shared" si="108"/>
        <v>0</v>
      </c>
      <c r="KD59" s="53"/>
      <c r="KF59" s="78" t="str">
        <f>IF(KF$9="", "", IF(AND(NOT('Personnel Details'!$N$26=""), $B59&gt;='Personnel Details'!$N$26), 'Personnel Details'!$O$26, IF(AND(NOT('Personnel Details'!$I$26=""), $B59&gt;='Personnel Details'!$I$26), 'Personnel Details'!$J$26, 'Personnel Details'!$E$26)))</f>
        <v/>
      </c>
      <c r="KG59" s="59" t="str">
        <f>IF(KF$9="", "", IF(AND(NOT('Personnel Details'!$N$26=""), $B59&gt;='Personnel Details'!$N$26), IF('Personnel Details'!$P$26="","", 'Personnel Details'!$P$26), IF(AND(NOT('Personnel Details'!$I$26=""), $B59&gt;='Personnel Details'!$I$26), IF('Personnel Details'!$K$26="", "", 'Personnel Details'!$K$26), IF('Personnel Details'!$F$26="", "", 'Personnel Details'!$F$26))))</f>
        <v/>
      </c>
      <c r="KH59" s="79" t="str">
        <f>IF(KF$9="", "", IF(AND(NOT('Personnel Details'!$N$26=""), $B59&gt;='Personnel Details'!$N$26), 'Personnel Details'!$Q$26, IF(AND(NOT('Personnel Details'!$I$26=""), $B59&gt;='Personnel Details'!$I$26), 'Personnel Details'!$L$26, 'Personnel Details'!$G$26)))</f>
        <v/>
      </c>
      <c r="KI59" s="59">
        <f t="shared" si="109"/>
        <v>0</v>
      </c>
      <c r="KJ59" s="53"/>
      <c r="KL59" s="78" t="str">
        <f>IF(KL$9="", "", IF(AND(NOT('Personnel Details'!$N$27=""), $B59&gt;='Personnel Details'!$N$27), 'Personnel Details'!$O$27, IF(AND(NOT('Personnel Details'!$I$27=""), $B59&gt;='Personnel Details'!$I$27), 'Personnel Details'!$J$27, 'Personnel Details'!$E$27)))</f>
        <v/>
      </c>
      <c r="KM59" s="59" t="str">
        <f>IF(KL$9="", "", IF(AND(NOT('Personnel Details'!$N$27=""), $B59&gt;='Personnel Details'!$N$27), IF('Personnel Details'!$P$27="","", 'Personnel Details'!$P$27), IF(AND(NOT('Personnel Details'!$I$27=""), $B59&gt;='Personnel Details'!$I$27), IF('Personnel Details'!$K$27="", "", 'Personnel Details'!$K$27), IF('Personnel Details'!$F$27="", "", 'Personnel Details'!$F$27))))</f>
        <v/>
      </c>
      <c r="KN59" s="79" t="str">
        <f>IF(KL$9="", "", IF(AND(NOT('Personnel Details'!$N$27=""), $B59&gt;='Personnel Details'!$N$27), 'Personnel Details'!$Q$27, IF(AND(NOT('Personnel Details'!$I$27=""), $B59&gt;='Personnel Details'!$I$27), 'Personnel Details'!$L$27, 'Personnel Details'!$G$27)))</f>
        <v/>
      </c>
      <c r="KO59" s="59">
        <f t="shared" si="110"/>
        <v>0</v>
      </c>
      <c r="KP59" s="53"/>
      <c r="KR59" s="78" t="str">
        <f>IF(KR$9="", "", IF(AND(NOT('Personnel Details'!$N$28=""), $B59&gt;='Personnel Details'!$N$28), 'Personnel Details'!$O$28, IF(AND(NOT('Personnel Details'!$I$28=""), $B59&gt;='Personnel Details'!$I$28), 'Personnel Details'!$J$28, 'Personnel Details'!$E$28)))</f>
        <v/>
      </c>
      <c r="KS59" s="59" t="str">
        <f>IF(KR$9="", "", IF(AND(NOT('Personnel Details'!$N$28=""), $B59&gt;='Personnel Details'!$N$28), IF('Personnel Details'!$P$28="","", 'Personnel Details'!$P$28), IF(AND(NOT('Personnel Details'!$I$28=""), $B59&gt;='Personnel Details'!$I$28), IF('Personnel Details'!$K$28="", "", 'Personnel Details'!$K$28), IF('Personnel Details'!$F$28="", "", 'Personnel Details'!$F$28))))</f>
        <v/>
      </c>
      <c r="KT59" s="79" t="str">
        <f>IF(KR$9="", "", IF(AND(NOT('Personnel Details'!$N$28=""), $B59&gt;='Personnel Details'!$N$28), 'Personnel Details'!$Q$28, IF(AND(NOT('Personnel Details'!$I$28=""), $B59&gt;='Personnel Details'!$I$28), 'Personnel Details'!$L$28, 'Personnel Details'!$G$28)))</f>
        <v/>
      </c>
      <c r="KU59" s="59">
        <f t="shared" si="111"/>
        <v>0</v>
      </c>
      <c r="KV59" s="53"/>
      <c r="KX59" s="78" t="str">
        <f>IF(KX$9="", "", IF(AND(NOT('Personnel Details'!$N$29=""), $B59&gt;='Personnel Details'!$N$29), 'Personnel Details'!$O$29, IF(AND(NOT('Personnel Details'!$I$29=""), $B59&gt;='Personnel Details'!$I$29), 'Personnel Details'!$J$29, 'Personnel Details'!$E$29)))</f>
        <v/>
      </c>
      <c r="KY59" s="59" t="str">
        <f>IF(KX$9="", "", IF(AND(NOT('Personnel Details'!$N$29=""), $B59&gt;='Personnel Details'!$N$29), IF('Personnel Details'!$P$29="","", 'Personnel Details'!$P$29), IF(AND(NOT('Personnel Details'!$I$29=""), $B59&gt;='Personnel Details'!$I$29), IF('Personnel Details'!$K$29="", "", 'Personnel Details'!$K$29), IF('Personnel Details'!$F$29="", "", 'Personnel Details'!$F$29))))</f>
        <v/>
      </c>
      <c r="KZ59" s="79" t="str">
        <f>IF(KX$9="", "", IF(AND(NOT('Personnel Details'!$N$29=""), $B59&gt;='Personnel Details'!$N$29), 'Personnel Details'!$Q$29, IF(AND(NOT('Personnel Details'!$I$29=""), $B59&gt;='Personnel Details'!$I$29), 'Personnel Details'!$L$29, 'Personnel Details'!$G$29)))</f>
        <v/>
      </c>
      <c r="LA59" s="59">
        <f t="shared" si="112"/>
        <v>0</v>
      </c>
      <c r="LB59" s="53"/>
      <c r="LD59" s="78" t="str">
        <f>IF(LD$9="", "", IF(AND(NOT('Personnel Details'!$N$30=""), $B59&gt;='Personnel Details'!$N$30), 'Personnel Details'!$O$30, IF(AND(NOT('Personnel Details'!$I$30=""), $B59&gt;='Personnel Details'!$I$30), 'Personnel Details'!$J$30, 'Personnel Details'!$E$30)))</f>
        <v/>
      </c>
      <c r="LE59" s="59" t="str">
        <f>IF(LD$9="", "", IF(AND(NOT('Personnel Details'!$N$30=""), $B59&gt;='Personnel Details'!$N$30), IF('Personnel Details'!$P$30="","", 'Personnel Details'!$P$30), IF(AND(NOT('Personnel Details'!$I$30=""), $B59&gt;='Personnel Details'!$I$30), IF('Personnel Details'!$K$30="", "", 'Personnel Details'!$K$30), IF('Personnel Details'!$F$30="", "", 'Personnel Details'!$F$30))))</f>
        <v/>
      </c>
      <c r="LF59" s="79" t="str">
        <f>IF(LD$9="", "", IF(AND(NOT('Personnel Details'!$N$30=""), $B59&gt;='Personnel Details'!$N$30), 'Personnel Details'!$Q$30, IF(AND(NOT('Personnel Details'!$I$30=""), $B59&gt;='Personnel Details'!$I$30), 'Personnel Details'!$L$30, 'Personnel Details'!$G$30)))</f>
        <v/>
      </c>
      <c r="LG59" s="59">
        <f t="shared" si="113"/>
        <v>0</v>
      </c>
      <c r="LH59" s="53"/>
      <c r="LJ59" s="78" t="str">
        <f>IF(LJ$9="", "", IF(AND(NOT('Personnel Details'!$N$31=""), $B59&gt;='Personnel Details'!$N$31), 'Personnel Details'!$O$31, IF(AND(NOT('Personnel Details'!$I$31=""), $B59&gt;='Personnel Details'!$I$31), 'Personnel Details'!$J$31, 'Personnel Details'!$E$31)))</f>
        <v/>
      </c>
      <c r="LK59" s="59" t="str">
        <f>IF(LJ$9="", "", IF(AND(NOT('Personnel Details'!$N$31=""), $B59&gt;='Personnel Details'!$N$31), IF('Personnel Details'!$P$31="","", 'Personnel Details'!$P$31), IF(AND(NOT('Personnel Details'!$I$31=""), $B59&gt;='Personnel Details'!$I$31), IF('Personnel Details'!$K$31="", "", 'Personnel Details'!$K$31), IF('Personnel Details'!$F$31="", "", 'Personnel Details'!$F$31))))</f>
        <v/>
      </c>
      <c r="LL59" s="79" t="str">
        <f>IF(LJ$9="", "", IF(AND(NOT('Personnel Details'!$N$31=""), $B59&gt;='Personnel Details'!$N$31), 'Personnel Details'!$Q$31, IF(AND(NOT('Personnel Details'!$I$31=""), $B59&gt;='Personnel Details'!$I$31), 'Personnel Details'!$L$31, 'Personnel Details'!$G$31)))</f>
        <v/>
      </c>
      <c r="LM59" s="59">
        <f t="shared" si="114"/>
        <v>0</v>
      </c>
      <c r="LN59" s="53"/>
      <c r="LP59" s="78" t="str">
        <f>IF(LP$9="", "", IF(AND(NOT('Personnel Details'!$N$32=""), $B59&gt;='Personnel Details'!$N$32), 'Personnel Details'!$O$32, IF(AND(NOT('Personnel Details'!$I$32=""), $B59&gt;='Personnel Details'!$I$32), 'Personnel Details'!$J$32, 'Personnel Details'!$E$32)))</f>
        <v/>
      </c>
      <c r="LQ59" s="59" t="str">
        <f>IF(LP$9="", "", IF(AND(NOT('Personnel Details'!$N$32=""), $B59&gt;='Personnel Details'!$N$32), IF('Personnel Details'!$P$32="","", 'Personnel Details'!$P$32), IF(AND(NOT('Personnel Details'!$I$32=""), $B59&gt;='Personnel Details'!$I$32), IF('Personnel Details'!$K$32="", "", 'Personnel Details'!$K$32), IF('Personnel Details'!$F$32="", "", 'Personnel Details'!$F$32))))</f>
        <v/>
      </c>
      <c r="LR59" s="79" t="str">
        <f>IF(LP$9="", "", IF(AND(NOT('Personnel Details'!$N$32=""), $B59&gt;='Personnel Details'!$N$32), 'Personnel Details'!$Q$32, IF(AND(NOT('Personnel Details'!$I$32=""), $B59&gt;='Personnel Details'!$I$32), 'Personnel Details'!$L$32, 'Personnel Details'!$G$32)))</f>
        <v/>
      </c>
      <c r="LS59" s="59">
        <f t="shared" si="115"/>
        <v>0</v>
      </c>
      <c r="LT59" s="53"/>
      <c r="LV59" s="78" t="str">
        <f>IF(LV$9="", "", IF(AND(NOT('Personnel Details'!$N$33=""), $B59&gt;='Personnel Details'!$N$33), 'Personnel Details'!$O$33, IF(AND(NOT('Personnel Details'!$I$33=""), $B59&gt;='Personnel Details'!$I$33), 'Personnel Details'!$J$33, 'Personnel Details'!$E$33)))</f>
        <v/>
      </c>
      <c r="LW59" s="59" t="str">
        <f>IF(LV$9="", "", IF(AND(NOT('Personnel Details'!$N$33=""), $B59&gt;='Personnel Details'!$N$33), IF('Personnel Details'!$P$33="","", 'Personnel Details'!$P$33), IF(AND(NOT('Personnel Details'!$I$33=""), $B59&gt;='Personnel Details'!$I$33), IF('Personnel Details'!$K$33="", "", 'Personnel Details'!$K$33), IF('Personnel Details'!$F$33="", "", 'Personnel Details'!$F$33))))</f>
        <v/>
      </c>
      <c r="LX59" s="79" t="str">
        <f>IF(LV$9="", "", IF(AND(NOT('Personnel Details'!$N$33=""), $B59&gt;='Personnel Details'!$N$33), 'Personnel Details'!$Q$33, IF(AND(NOT('Personnel Details'!$I$33=""), $B59&gt;='Personnel Details'!$I$33), 'Personnel Details'!$L$33, 'Personnel Details'!$G$33)))</f>
        <v/>
      </c>
      <c r="LY59" s="59">
        <f t="shared" si="116"/>
        <v>0</v>
      </c>
      <c r="LZ59" s="53"/>
      <c r="MB59" s="78" t="str">
        <f>IF(MB$9="", "", IF(AND(NOT('Personnel Details'!$N$34=""), $B59&gt;='Personnel Details'!$N$34), 'Personnel Details'!$O$34, IF(AND(NOT('Personnel Details'!$I$34=""), $B59&gt;='Personnel Details'!$I$34), 'Personnel Details'!$J$34, 'Personnel Details'!$E$34)))</f>
        <v/>
      </c>
      <c r="MC59" s="59" t="str">
        <f>IF(MB$9="", "", IF(AND(NOT('Personnel Details'!$N$34=""), $B59&gt;='Personnel Details'!$N$34), IF('Personnel Details'!$P$34="","", 'Personnel Details'!$P$34), IF(AND(NOT('Personnel Details'!$I$34=""), $B59&gt;='Personnel Details'!$I$34), IF('Personnel Details'!$K$34="", "", 'Personnel Details'!$K$34), IF('Personnel Details'!$F$34="", "", 'Personnel Details'!$F$34))))</f>
        <v/>
      </c>
      <c r="MD59" s="79" t="str">
        <f>IF(MB$9="", "", IF(AND(NOT('Personnel Details'!$N$34=""), $B59&gt;='Personnel Details'!$N$34), 'Personnel Details'!$Q$34, IF(AND(NOT('Personnel Details'!$I$34=""), $B59&gt;='Personnel Details'!$I$34), 'Personnel Details'!$L$34, 'Personnel Details'!$G$34)))</f>
        <v/>
      </c>
      <c r="ME59" s="59">
        <f t="shared" si="117"/>
        <v>0</v>
      </c>
      <c r="MF59" s="53"/>
      <c r="MH59" s="78" t="str">
        <f>IF(MH$9="", "", IF(AND(NOT('Personnel Details'!$N$35=""), $B59&gt;='Personnel Details'!$N$35), 'Personnel Details'!$O$35, IF(AND(NOT('Personnel Details'!$I$35=""), $B59&gt;='Personnel Details'!$I$35), 'Personnel Details'!$J$35, 'Personnel Details'!$E$35)))</f>
        <v/>
      </c>
      <c r="MI59" s="59" t="str">
        <f>IF(MH$9="", "", IF(AND(NOT('Personnel Details'!$N$35=""), $B59&gt;='Personnel Details'!$N$35), IF('Personnel Details'!$P$35="","", 'Personnel Details'!$P$35), IF(AND(NOT('Personnel Details'!$I$35=""), $B59&gt;='Personnel Details'!$I$35), IF('Personnel Details'!$K$35="", "", 'Personnel Details'!$K$35), IF('Personnel Details'!$F$35="", "", 'Personnel Details'!$F$35))))</f>
        <v/>
      </c>
      <c r="MJ59" s="79" t="str">
        <f>IF(MH$9="", "", IF(AND(NOT('Personnel Details'!$N$35=""), $B59&gt;='Personnel Details'!$N$35), 'Personnel Details'!$Q$35, IF(AND(NOT('Personnel Details'!$I$35=""), $B59&gt;='Personnel Details'!$I$35), 'Personnel Details'!$L$35, 'Personnel Details'!$G$35)))</f>
        <v/>
      </c>
      <c r="MK59" s="59">
        <f t="shared" si="118"/>
        <v>0</v>
      </c>
      <c r="ML59" s="53"/>
      <c r="MN59" s="78" t="str">
        <f>IF(MN$9="", "", IF(AND(NOT('Personnel Details'!$N$36=""), $B59&gt;='Personnel Details'!$N$36), 'Personnel Details'!$O$36, IF(AND(NOT('Personnel Details'!$I$36=""), $B59&gt;='Personnel Details'!$I$36), 'Personnel Details'!$J$36, 'Personnel Details'!$E$36)))</f>
        <v/>
      </c>
      <c r="MO59" s="59" t="str">
        <f>IF(MN$9="", "", IF(AND(NOT('Personnel Details'!$N$36=""), $B59&gt;='Personnel Details'!$N$36), IF('Personnel Details'!$P$36="","", 'Personnel Details'!$P$36), IF(AND(NOT('Personnel Details'!$I$36=""), $B59&gt;='Personnel Details'!$I$36), IF('Personnel Details'!$K$36="", "", 'Personnel Details'!$K$36), IF('Personnel Details'!$F$36="", "", 'Personnel Details'!$F$36))))</f>
        <v/>
      </c>
      <c r="MP59" s="79" t="str">
        <f>IF(MN$9="", "", IF(AND(NOT('Personnel Details'!$N$36=""), $B59&gt;='Personnel Details'!$N$36), 'Personnel Details'!$Q$36, IF(AND(NOT('Personnel Details'!$I$36=""), $B59&gt;='Personnel Details'!$I$36), 'Personnel Details'!$L$36, 'Personnel Details'!$G$36)))</f>
        <v/>
      </c>
      <c r="MQ59" s="59">
        <f t="shared" si="119"/>
        <v>0</v>
      </c>
      <c r="MR59" s="53"/>
      <c r="MT59" s="78" t="str">
        <f>IF(MT$9="", "", IF(AND(NOT('Personnel Details'!$N$37=""), $B59&gt;='Personnel Details'!$N$37), 'Personnel Details'!$O$37, IF(AND(NOT('Personnel Details'!$I$37=""), $B59&gt;='Personnel Details'!$I$37), 'Personnel Details'!$J$37, 'Personnel Details'!$E$37)))</f>
        <v/>
      </c>
      <c r="MU59" s="59" t="str">
        <f>IF(MT$9="", "", IF(AND(NOT('Personnel Details'!$N$37=""), $B59&gt;='Personnel Details'!$N$37), IF('Personnel Details'!$P$37="","", 'Personnel Details'!$P$37), IF(AND(NOT('Personnel Details'!$I$37=""), $B59&gt;='Personnel Details'!$I$37), IF('Personnel Details'!$K$37="", "", 'Personnel Details'!$K$37), IF('Personnel Details'!$F$37="", "", 'Personnel Details'!$F$37))))</f>
        <v/>
      </c>
      <c r="MV59" s="79" t="str">
        <f>IF(MT$9="", "", IF(AND(NOT('Personnel Details'!$N$37=""), $B59&gt;='Personnel Details'!$N$37), 'Personnel Details'!$Q$37, IF(AND(NOT('Personnel Details'!$I$37=""), $B59&gt;='Personnel Details'!$I$37), 'Personnel Details'!$L$37, 'Personnel Details'!$G$37)))</f>
        <v/>
      </c>
      <c r="MW59" s="59">
        <f t="shared" si="120"/>
        <v>0</v>
      </c>
      <c r="MX59" s="53"/>
      <c r="MZ59" s="78" t="str">
        <f>IF(MZ$9="", "", IF(AND(NOT('Personnel Details'!$N$38=""), $B59&gt;='Personnel Details'!$N$38), 'Personnel Details'!$O$38, IF(AND(NOT('Personnel Details'!$I$38=""), $B59&gt;='Personnel Details'!$I$38), 'Personnel Details'!$J$38, 'Personnel Details'!$E$38)))</f>
        <v/>
      </c>
      <c r="NA59" s="59" t="str">
        <f>IF(MZ$9="", "", IF(AND(NOT('Personnel Details'!$N$38=""), $B59&gt;='Personnel Details'!$N$38), IF('Personnel Details'!$P$38="","", 'Personnel Details'!$P$38), IF(AND(NOT('Personnel Details'!$I$38=""), $B59&gt;='Personnel Details'!$I$38), IF('Personnel Details'!$K$38="", "", 'Personnel Details'!$K$38), IF('Personnel Details'!$F$38="", "", 'Personnel Details'!$F$38))))</f>
        <v/>
      </c>
      <c r="NB59" s="79" t="str">
        <f>IF(MZ$9="", "", IF(AND(NOT('Personnel Details'!$N$38=""), $B59&gt;='Personnel Details'!$N$38), 'Personnel Details'!$Q$38, IF(AND(NOT('Personnel Details'!$I$38=""), $B59&gt;='Personnel Details'!$I$38), 'Personnel Details'!$L$38, 'Personnel Details'!$G$38)))</f>
        <v/>
      </c>
      <c r="NC59" s="59">
        <f t="shared" si="121"/>
        <v>0</v>
      </c>
      <c r="ND59" s="53"/>
      <c r="NF59" s="78" t="str">
        <f>IF(NF$9="", "", IF(AND(NOT('Personnel Details'!$N$39=""), $B59&gt;='Personnel Details'!$N$39), 'Personnel Details'!$O$39, IF(AND(NOT('Personnel Details'!$I$39=""), $B59&gt;='Personnel Details'!$I$39), 'Personnel Details'!$J$39, 'Personnel Details'!$E$39)))</f>
        <v/>
      </c>
      <c r="NG59" s="59" t="str">
        <f>IF(NF$9="", "", IF(AND(NOT('Personnel Details'!$N$39=""), $B59&gt;='Personnel Details'!$N$39), IF('Personnel Details'!$P$39="","", 'Personnel Details'!$P$39), IF(AND(NOT('Personnel Details'!$I$39=""), $B59&gt;='Personnel Details'!$I$39), IF('Personnel Details'!$K$39="", "", 'Personnel Details'!$K$39), IF('Personnel Details'!$F$39="", "", 'Personnel Details'!$F$39))))</f>
        <v/>
      </c>
      <c r="NH59" s="79" t="str">
        <f>IF(NF$9="", "", IF(AND(NOT('Personnel Details'!$N$39=""), $B59&gt;='Personnel Details'!$N$39), 'Personnel Details'!$Q$39, IF(AND(NOT('Personnel Details'!$I$39=""), $B59&gt;='Personnel Details'!$I$39), 'Personnel Details'!$L$39, 'Personnel Details'!$G$39)))</f>
        <v/>
      </c>
      <c r="NI59" s="59">
        <f t="shared" si="122"/>
        <v>0</v>
      </c>
      <c r="NJ59" s="53"/>
      <c r="NL59" s="78" t="str">
        <f>IF(NL$9="", "", IF(AND(NOT('Personnel Details'!$N$40=""), $B59&gt;='Personnel Details'!$N$40), 'Personnel Details'!$O$40, IF(AND(NOT('Personnel Details'!$I$40=""), $B59&gt;='Personnel Details'!$I$40), 'Personnel Details'!$J$40, 'Personnel Details'!$E$40)))</f>
        <v/>
      </c>
      <c r="NM59" s="59" t="str">
        <f>IF(NL$9="", "", IF(AND(NOT('Personnel Details'!$N$40=""), $B59&gt;='Personnel Details'!$N$40), IF('Personnel Details'!$P$40="","", 'Personnel Details'!$P$40), IF(AND(NOT('Personnel Details'!$I$40=""), $B59&gt;='Personnel Details'!$I$40), IF('Personnel Details'!$K$40="", "", 'Personnel Details'!$K$40), IF('Personnel Details'!$F$40="", "", 'Personnel Details'!$F$40))))</f>
        <v/>
      </c>
      <c r="NN59" s="79" t="str">
        <f>IF(NL$9="", "", IF(AND(NOT('Personnel Details'!$N$40=""), $B59&gt;='Personnel Details'!$N$40), 'Personnel Details'!$Q$40, IF(AND(NOT('Personnel Details'!$I$40=""), $B59&gt;='Personnel Details'!$I$40), 'Personnel Details'!$L$40, 'Personnel Details'!$G$40)))</f>
        <v/>
      </c>
      <c r="NO59" s="59">
        <f t="shared" si="123"/>
        <v>0</v>
      </c>
      <c r="NP59" s="53"/>
    </row>
    <row r="60" spans="1:380" x14ac:dyDescent="0.25">
      <c r="A60" s="32"/>
      <c r="B60" s="113">
        <f>IFERROR(IF(B59+1&gt;'Personnel Details'!$U$5, "", B59+1), "")</f>
        <v>43880</v>
      </c>
      <c r="C60" s="32"/>
      <c r="D60" s="120"/>
      <c r="E60" s="13" t="str">
        <f t="shared" si="2"/>
        <v/>
      </c>
      <c r="F60" s="13" t="str">
        <f t="shared" si="33"/>
        <v/>
      </c>
      <c r="G60" s="56" t="str">
        <f t="shared" si="124"/>
        <v/>
      </c>
      <c r="H60" s="16" t="str">
        <f t="shared" si="34"/>
        <v/>
      </c>
      <c r="I60" s="32"/>
      <c r="J60" s="120"/>
      <c r="K60" s="62" t="str">
        <f t="shared" si="3"/>
        <v/>
      </c>
      <c r="L60" s="62" t="str">
        <f t="shared" si="35"/>
        <v/>
      </c>
      <c r="M60" s="65" t="str">
        <f t="shared" si="125"/>
        <v/>
      </c>
      <c r="N60" s="68" t="str">
        <f t="shared" si="36"/>
        <v/>
      </c>
      <c r="O60" s="32"/>
      <c r="P60" s="120"/>
      <c r="Q60" s="62" t="str">
        <f t="shared" si="4"/>
        <v/>
      </c>
      <c r="R60" s="62" t="str">
        <f t="shared" si="37"/>
        <v/>
      </c>
      <c r="S60" s="65" t="str">
        <f t="shared" si="126"/>
        <v/>
      </c>
      <c r="T60" s="68" t="str">
        <f t="shared" si="38"/>
        <v/>
      </c>
      <c r="U60" s="32"/>
      <c r="V60" s="120"/>
      <c r="W60" s="62" t="str">
        <f t="shared" si="5"/>
        <v/>
      </c>
      <c r="X60" s="62" t="str">
        <f t="shared" si="39"/>
        <v/>
      </c>
      <c r="Y60" s="65" t="str">
        <f t="shared" si="127"/>
        <v/>
      </c>
      <c r="Z60" s="68" t="str">
        <f t="shared" si="40"/>
        <v/>
      </c>
      <c r="AA60" s="32"/>
      <c r="AB60" s="120"/>
      <c r="AC60" s="62" t="str">
        <f t="shared" si="6"/>
        <v/>
      </c>
      <c r="AD60" s="62" t="str">
        <f t="shared" si="41"/>
        <v/>
      </c>
      <c r="AE60" s="65" t="str">
        <f t="shared" si="128"/>
        <v/>
      </c>
      <c r="AF60" s="68" t="str">
        <f t="shared" si="42"/>
        <v/>
      </c>
      <c r="AG60" s="32"/>
      <c r="AH60" s="120"/>
      <c r="AI60" s="62" t="str">
        <f t="shared" si="7"/>
        <v/>
      </c>
      <c r="AJ60" s="62" t="str">
        <f t="shared" si="43"/>
        <v/>
      </c>
      <c r="AK60" s="65" t="str">
        <f t="shared" si="129"/>
        <v/>
      </c>
      <c r="AL60" s="68" t="str">
        <f t="shared" si="44"/>
        <v/>
      </c>
      <c r="AM60" s="32"/>
      <c r="AN60" s="120"/>
      <c r="AO60" s="62" t="str">
        <f t="shared" si="8"/>
        <v/>
      </c>
      <c r="AP60" s="62" t="str">
        <f t="shared" si="45"/>
        <v/>
      </c>
      <c r="AQ60" s="65" t="str">
        <f t="shared" si="130"/>
        <v/>
      </c>
      <c r="AR60" s="68" t="str">
        <f t="shared" si="46"/>
        <v/>
      </c>
      <c r="AS60" s="32"/>
      <c r="AT60" s="120"/>
      <c r="AU60" s="62" t="str">
        <f t="shared" si="9"/>
        <v/>
      </c>
      <c r="AV60" s="62" t="str">
        <f t="shared" si="47"/>
        <v/>
      </c>
      <c r="AW60" s="65" t="str">
        <f t="shared" si="131"/>
        <v/>
      </c>
      <c r="AX60" s="68" t="str">
        <f t="shared" si="48"/>
        <v/>
      </c>
      <c r="AY60" s="32"/>
      <c r="AZ60" s="120"/>
      <c r="BA60" s="62" t="str">
        <f t="shared" si="10"/>
        <v/>
      </c>
      <c r="BB60" s="62" t="str">
        <f t="shared" si="49"/>
        <v/>
      </c>
      <c r="BC60" s="65" t="str">
        <f t="shared" si="132"/>
        <v/>
      </c>
      <c r="BD60" s="68" t="str">
        <f t="shared" si="50"/>
        <v/>
      </c>
      <c r="BE60" s="32"/>
      <c r="BF60" s="120"/>
      <c r="BG60" s="62" t="str">
        <f t="shared" si="11"/>
        <v/>
      </c>
      <c r="BH60" s="62" t="str">
        <f t="shared" si="51"/>
        <v/>
      </c>
      <c r="BI60" s="65" t="str">
        <f t="shared" si="133"/>
        <v/>
      </c>
      <c r="BJ60" s="68" t="str">
        <f t="shared" si="52"/>
        <v/>
      </c>
      <c r="BK60" s="32"/>
      <c r="BL60" s="120"/>
      <c r="BM60" s="62" t="str">
        <f t="shared" si="12"/>
        <v/>
      </c>
      <c r="BN60" s="62" t="str">
        <f t="shared" si="53"/>
        <v/>
      </c>
      <c r="BO60" s="65" t="str">
        <f t="shared" si="134"/>
        <v/>
      </c>
      <c r="BP60" s="68" t="str">
        <f t="shared" si="54"/>
        <v/>
      </c>
      <c r="BQ60" s="32"/>
      <c r="BR60" s="120"/>
      <c r="BS60" s="62" t="str">
        <f t="shared" si="13"/>
        <v/>
      </c>
      <c r="BT60" s="62" t="str">
        <f t="shared" si="55"/>
        <v/>
      </c>
      <c r="BU60" s="65" t="str">
        <f t="shared" si="135"/>
        <v/>
      </c>
      <c r="BV60" s="68" t="str">
        <f t="shared" si="56"/>
        <v/>
      </c>
      <c r="BW60" s="32"/>
      <c r="BX60" s="120"/>
      <c r="BY60" s="62" t="str">
        <f t="shared" si="14"/>
        <v/>
      </c>
      <c r="BZ60" s="62" t="str">
        <f t="shared" si="57"/>
        <v/>
      </c>
      <c r="CA60" s="65" t="str">
        <f t="shared" si="136"/>
        <v/>
      </c>
      <c r="CB60" s="68" t="str">
        <f t="shared" si="58"/>
        <v/>
      </c>
      <c r="CC60" s="32"/>
      <c r="CD60" s="120"/>
      <c r="CE60" s="62" t="str">
        <f t="shared" si="15"/>
        <v/>
      </c>
      <c r="CF60" s="62" t="str">
        <f t="shared" si="59"/>
        <v/>
      </c>
      <c r="CG60" s="65" t="str">
        <f t="shared" si="137"/>
        <v/>
      </c>
      <c r="CH60" s="68" t="str">
        <f t="shared" si="60"/>
        <v/>
      </c>
      <c r="CI60" s="32"/>
      <c r="CJ60" s="120"/>
      <c r="CK60" s="62" t="str">
        <f t="shared" si="16"/>
        <v/>
      </c>
      <c r="CL60" s="62" t="str">
        <f t="shared" si="61"/>
        <v/>
      </c>
      <c r="CM60" s="65" t="str">
        <f t="shared" si="138"/>
        <v/>
      </c>
      <c r="CN60" s="68" t="str">
        <f t="shared" si="62"/>
        <v/>
      </c>
      <c r="CO60" s="32"/>
      <c r="CP60" s="120"/>
      <c r="CQ60" s="62" t="str">
        <f t="shared" si="17"/>
        <v/>
      </c>
      <c r="CR60" s="62" t="str">
        <f t="shared" si="63"/>
        <v/>
      </c>
      <c r="CS60" s="65" t="str">
        <f t="shared" si="139"/>
        <v/>
      </c>
      <c r="CT60" s="68" t="str">
        <f t="shared" si="64"/>
        <v/>
      </c>
      <c r="CU60" s="32"/>
      <c r="CV60" s="120"/>
      <c r="CW60" s="62" t="str">
        <f t="shared" si="18"/>
        <v/>
      </c>
      <c r="CX60" s="62" t="str">
        <f t="shared" si="65"/>
        <v/>
      </c>
      <c r="CY60" s="65" t="str">
        <f t="shared" si="140"/>
        <v/>
      </c>
      <c r="CZ60" s="68" t="str">
        <f t="shared" si="66"/>
        <v/>
      </c>
      <c r="DA60" s="32"/>
      <c r="DB60" s="120"/>
      <c r="DC60" s="62" t="str">
        <f t="shared" si="19"/>
        <v/>
      </c>
      <c r="DD60" s="62" t="str">
        <f t="shared" si="67"/>
        <v/>
      </c>
      <c r="DE60" s="65" t="str">
        <f t="shared" si="141"/>
        <v/>
      </c>
      <c r="DF60" s="68" t="str">
        <f t="shared" si="68"/>
        <v/>
      </c>
      <c r="DG60" s="32"/>
      <c r="DH60" s="120"/>
      <c r="DI60" s="62" t="str">
        <f t="shared" si="20"/>
        <v/>
      </c>
      <c r="DJ60" s="62" t="str">
        <f t="shared" si="69"/>
        <v/>
      </c>
      <c r="DK60" s="65" t="str">
        <f t="shared" si="142"/>
        <v/>
      </c>
      <c r="DL60" s="68" t="str">
        <f t="shared" si="70"/>
        <v/>
      </c>
      <c r="DM60" s="32"/>
      <c r="DN60" s="120"/>
      <c r="DO60" s="62" t="str">
        <f t="shared" si="21"/>
        <v/>
      </c>
      <c r="DP60" s="62" t="str">
        <f t="shared" si="71"/>
        <v/>
      </c>
      <c r="DQ60" s="65" t="str">
        <f t="shared" si="143"/>
        <v/>
      </c>
      <c r="DR60" s="68" t="str">
        <f t="shared" si="72"/>
        <v/>
      </c>
      <c r="DS60" s="32"/>
      <c r="DT60" s="120"/>
      <c r="DU60" s="62" t="str">
        <f t="shared" si="22"/>
        <v/>
      </c>
      <c r="DV60" s="62" t="str">
        <f t="shared" si="73"/>
        <v/>
      </c>
      <c r="DW60" s="65" t="str">
        <f t="shared" si="144"/>
        <v/>
      </c>
      <c r="DX60" s="68" t="str">
        <f t="shared" si="74"/>
        <v/>
      </c>
      <c r="DY60" s="32"/>
      <c r="DZ60" s="120"/>
      <c r="EA60" s="62" t="str">
        <f t="shared" si="23"/>
        <v/>
      </c>
      <c r="EB60" s="62" t="str">
        <f t="shared" si="75"/>
        <v/>
      </c>
      <c r="EC60" s="65" t="str">
        <f t="shared" si="145"/>
        <v/>
      </c>
      <c r="ED60" s="68" t="str">
        <f t="shared" si="76"/>
        <v/>
      </c>
      <c r="EE60" s="32"/>
      <c r="EF60" s="120"/>
      <c r="EG60" s="62" t="str">
        <f t="shared" si="24"/>
        <v/>
      </c>
      <c r="EH60" s="62" t="str">
        <f t="shared" si="77"/>
        <v/>
      </c>
      <c r="EI60" s="65" t="str">
        <f t="shared" si="146"/>
        <v/>
      </c>
      <c r="EJ60" s="68" t="str">
        <f t="shared" si="78"/>
        <v/>
      </c>
      <c r="EK60" s="32"/>
      <c r="EL60" s="120"/>
      <c r="EM60" s="62" t="str">
        <f t="shared" si="25"/>
        <v/>
      </c>
      <c r="EN60" s="62" t="str">
        <f t="shared" si="79"/>
        <v/>
      </c>
      <c r="EO60" s="65" t="str">
        <f t="shared" si="147"/>
        <v/>
      </c>
      <c r="EP60" s="68" t="str">
        <f t="shared" si="80"/>
        <v/>
      </c>
      <c r="EQ60" s="32"/>
      <c r="ER60" s="120"/>
      <c r="ES60" s="62" t="str">
        <f t="shared" si="26"/>
        <v/>
      </c>
      <c r="ET60" s="62" t="str">
        <f t="shared" si="81"/>
        <v/>
      </c>
      <c r="EU60" s="65" t="str">
        <f t="shared" si="148"/>
        <v/>
      </c>
      <c r="EV60" s="68" t="str">
        <f t="shared" si="82"/>
        <v/>
      </c>
      <c r="EW60" s="32"/>
      <c r="EX60" s="120"/>
      <c r="EY60" s="62" t="str">
        <f t="shared" si="27"/>
        <v/>
      </c>
      <c r="EZ60" s="62" t="str">
        <f t="shared" si="83"/>
        <v/>
      </c>
      <c r="FA60" s="65" t="str">
        <f t="shared" si="149"/>
        <v/>
      </c>
      <c r="FB60" s="68" t="str">
        <f t="shared" si="84"/>
        <v/>
      </c>
      <c r="FC60" s="32"/>
      <c r="FD60" s="120"/>
      <c r="FE60" s="62" t="str">
        <f t="shared" si="28"/>
        <v/>
      </c>
      <c r="FF60" s="62" t="str">
        <f t="shared" si="85"/>
        <v/>
      </c>
      <c r="FG60" s="65" t="str">
        <f t="shared" si="150"/>
        <v/>
      </c>
      <c r="FH60" s="68" t="str">
        <f t="shared" si="86"/>
        <v/>
      </c>
      <c r="FI60" s="32"/>
      <c r="FJ60" s="120"/>
      <c r="FK60" s="62" t="str">
        <f t="shared" si="29"/>
        <v/>
      </c>
      <c r="FL60" s="62" t="str">
        <f t="shared" si="87"/>
        <v/>
      </c>
      <c r="FM60" s="65" t="str">
        <f t="shared" si="151"/>
        <v/>
      </c>
      <c r="FN60" s="68" t="str">
        <f t="shared" si="88"/>
        <v/>
      </c>
      <c r="FO60" s="32"/>
      <c r="FP60" s="120"/>
      <c r="FQ60" s="62" t="str">
        <f t="shared" si="30"/>
        <v/>
      </c>
      <c r="FR60" s="62" t="str">
        <f t="shared" si="89"/>
        <v/>
      </c>
      <c r="FS60" s="65" t="str">
        <f t="shared" si="152"/>
        <v/>
      </c>
      <c r="FT60" s="68" t="str">
        <f t="shared" si="90"/>
        <v/>
      </c>
      <c r="FU60" s="32"/>
      <c r="FV60" s="120"/>
      <c r="FW60" s="62" t="str">
        <f t="shared" si="31"/>
        <v/>
      </c>
      <c r="FX60" s="62" t="str">
        <f t="shared" si="91"/>
        <v/>
      </c>
      <c r="FY60" s="65" t="str">
        <f t="shared" si="153"/>
        <v/>
      </c>
      <c r="FZ60" s="68" t="str">
        <f t="shared" si="92"/>
        <v/>
      </c>
      <c r="GA60" s="32"/>
      <c r="GC60" s="7" t="str">
        <f t="shared" si="93"/>
        <v>Feb 2020</v>
      </c>
      <c r="GD60" s="7" t="str">
        <f t="shared" ca="1" si="32"/>
        <v/>
      </c>
      <c r="GT60" s="71">
        <f>IF(GT$9="", "", IF(AND(NOT('Personnel Details'!$N$11=""), $B60&gt;='Personnel Details'!$N$11), 'Personnel Details'!$O$11, IF(AND(NOT('Personnel Details'!$I$11=""), $B60&gt;='Personnel Details'!$I$11), 'Personnel Details'!$J$11, 'Personnel Details'!$E$11)))</f>
        <v>0.8</v>
      </c>
      <c r="GU60" s="59" t="str">
        <f>IF(GT$9="", "", IF(AND(NOT('Personnel Details'!$N$11=""), $B60&gt;='Personnel Details'!$N$11), IF('Personnel Details'!$P$11="","", 'Personnel Details'!$P$11), IF(AND(NOT('Personnel Details'!$I$11=""), $B60&gt;='Personnel Details'!$I$11), IF('Personnel Details'!$K$11="", "", 'Personnel Details'!$K$11), IF('Personnel Details'!$F$11="", "", 'Personnel Details'!$F$11))))</f>
        <v/>
      </c>
      <c r="GV60" s="74">
        <f>IF(GT$9="", "", IF(AND(NOT('Personnel Details'!$N$11=""), $B60&gt;='Personnel Details'!$N$11), 'Personnel Details'!$Q$11, IF(AND(NOT('Personnel Details'!$I$11=""), $B60&gt;='Personnel Details'!$I$11), 'Personnel Details'!$L$11, 'Personnel Details'!$G$11)))</f>
        <v>0</v>
      </c>
      <c r="GW60" s="59">
        <f t="shared" si="94"/>
        <v>0</v>
      </c>
      <c r="GX60" s="53"/>
      <c r="GZ60" s="78">
        <f>IF(GZ$9="", "", IF(AND(NOT('Personnel Details'!$N$12=""), $B60&gt;='Personnel Details'!$N$12), 'Personnel Details'!$O$12, IF(AND(NOT('Personnel Details'!$I$12=""), $B60&gt;='Personnel Details'!$I$12), 'Personnel Details'!$J$12, 'Personnel Details'!$E$12)))</f>
        <v>0.8</v>
      </c>
      <c r="HA60" s="59" t="str">
        <f>IF(GZ$9="", "", IF(AND(NOT('Personnel Details'!$N$12=""), $B60&gt;='Personnel Details'!$N$12), IF('Personnel Details'!$P$12="","", 'Personnel Details'!$P$12), IF(AND(NOT('Personnel Details'!$I$12=""), $B60&gt;='Personnel Details'!$I$12), IF('Personnel Details'!$K$12="", "", 'Personnel Details'!$K$12), IF('Personnel Details'!$F$12="", "", 'Personnel Details'!$F$12))))</f>
        <v/>
      </c>
      <c r="HB60" s="79">
        <f>IF(GZ$9="", "", IF(AND(NOT('Personnel Details'!$N$12=""), $B60&gt;='Personnel Details'!$N$12), 'Personnel Details'!$Q$12, IF(AND(NOT('Personnel Details'!$I$12=""), $B60&gt;='Personnel Details'!$I$12), 'Personnel Details'!$L$12, 'Personnel Details'!$G$12)))</f>
        <v>0</v>
      </c>
      <c r="HC60" s="59">
        <f t="shared" si="95"/>
        <v>0</v>
      </c>
      <c r="HD60" s="53"/>
      <c r="HF60" s="78">
        <f>IF(HF$9="", "", IF(AND(NOT('Personnel Details'!$N$13=""), $B60&gt;='Personnel Details'!$N$13), 'Personnel Details'!$O$13, IF(AND(NOT('Personnel Details'!$I$13=""), $B60&gt;='Personnel Details'!$I$13), 'Personnel Details'!$J$13, 'Personnel Details'!$E$13)))</f>
        <v>0.8</v>
      </c>
      <c r="HG60" s="59" t="str">
        <f>IF(HF$9="", "", IF(AND(NOT('Personnel Details'!$N$13=""), $B60&gt;='Personnel Details'!$N$13), IF('Personnel Details'!$P$13="","", 'Personnel Details'!$P$13), IF(AND(NOT('Personnel Details'!$I$13=""), $B60&gt;='Personnel Details'!$I$13), IF('Personnel Details'!$K$13="", "", 'Personnel Details'!$K$13), IF('Personnel Details'!$F$13="", "", 'Personnel Details'!$F$13))))</f>
        <v/>
      </c>
      <c r="HH60" s="79">
        <f>IF(HF$9="", "", IF(AND(NOT('Personnel Details'!$N$13=""), $B60&gt;='Personnel Details'!$N$13), 'Personnel Details'!$Q$13, IF(AND(NOT('Personnel Details'!$I$13=""), $B60&gt;='Personnel Details'!$I$13), 'Personnel Details'!$L$13, 'Personnel Details'!$G$13)))</f>
        <v>0</v>
      </c>
      <c r="HI60" s="59">
        <f t="shared" si="96"/>
        <v>0</v>
      </c>
      <c r="HJ60" s="53"/>
      <c r="HL60" s="78">
        <f>IF(HL$9="", "", IF(AND(NOT('Personnel Details'!$N$14=""), $B60&gt;='Personnel Details'!$N$14), 'Personnel Details'!$O$14, IF(AND(NOT('Personnel Details'!$I$14=""), $B60&gt;='Personnel Details'!$I$14), 'Personnel Details'!$J$14, 'Personnel Details'!$E$14)))</f>
        <v>0.8</v>
      </c>
      <c r="HM60" s="59">
        <f>IF(HL$9="", "", IF(AND(NOT('Personnel Details'!$N$14=""), $B60&gt;='Personnel Details'!$N$14), IF('Personnel Details'!$P$14="","", 'Personnel Details'!$P$14), IF(AND(NOT('Personnel Details'!$I$14=""), $B60&gt;='Personnel Details'!$I$14), IF('Personnel Details'!$K$14="", "", 'Personnel Details'!$K$14), IF('Personnel Details'!$F$14="", "", 'Personnel Details'!$F$14))))</f>
        <v>2000</v>
      </c>
      <c r="HN60" s="79">
        <f>IF(HL$9="", "", IF(AND(NOT('Personnel Details'!$N$14=""), $B60&gt;='Personnel Details'!$N$14), 'Personnel Details'!$Q$14, IF(AND(NOT('Personnel Details'!$I$14=""), $B60&gt;='Personnel Details'!$I$14), 'Personnel Details'!$L$14, 'Personnel Details'!$G$14)))</f>
        <v>0.85</v>
      </c>
      <c r="HO60" s="59">
        <f t="shared" si="97"/>
        <v>0</v>
      </c>
      <c r="HP60" s="53"/>
      <c r="HR60" s="78" t="str">
        <f>IF(HR$9="", "", IF(AND(NOT('Personnel Details'!$N$15=""), $B60&gt;='Personnel Details'!$N$15), 'Personnel Details'!$O$15, IF(AND(NOT('Personnel Details'!$I$15=""), $B60&gt;='Personnel Details'!$I$15), 'Personnel Details'!$J$15, 'Personnel Details'!$E$15)))</f>
        <v/>
      </c>
      <c r="HS60" s="59" t="str">
        <f>IF(HR$9="", "", IF(AND(NOT('Personnel Details'!$N$15=""), $B60&gt;='Personnel Details'!$N$15), IF('Personnel Details'!$P$15="","", 'Personnel Details'!$P$15), IF(AND(NOT('Personnel Details'!$I$15=""), $B60&gt;='Personnel Details'!$I$15), IF('Personnel Details'!$K$15="", "", 'Personnel Details'!$K$15), IF('Personnel Details'!$F$15="", "", 'Personnel Details'!$F$15))))</f>
        <v/>
      </c>
      <c r="HT60" s="79" t="str">
        <f>IF(HR$9="", "", IF(AND(NOT('Personnel Details'!$N$15=""), $B60&gt;='Personnel Details'!$N$15), 'Personnel Details'!$Q$15, IF(AND(NOT('Personnel Details'!$I$15=""), $B60&gt;='Personnel Details'!$I$15), 'Personnel Details'!$L$15, 'Personnel Details'!$G$15)))</f>
        <v/>
      </c>
      <c r="HU60" s="59">
        <f t="shared" si="98"/>
        <v>0</v>
      </c>
      <c r="HV60" s="53"/>
      <c r="HX60" s="78" t="str">
        <f>IF(HX$9="", "", IF(AND(NOT('Personnel Details'!$N$16=""), $B60&gt;='Personnel Details'!$N$16), 'Personnel Details'!$O$16, IF(AND(NOT('Personnel Details'!$I$16=""), $B60&gt;='Personnel Details'!$I$16), 'Personnel Details'!$J$16, 'Personnel Details'!$E$16)))</f>
        <v/>
      </c>
      <c r="HY60" s="59" t="str">
        <f>IF(HX$9="", "", IF(AND(NOT('Personnel Details'!$N$16=""), $B60&gt;='Personnel Details'!$N$16), IF('Personnel Details'!$P$16="","", 'Personnel Details'!$P$16), IF(AND(NOT('Personnel Details'!$I$16=""), $B60&gt;='Personnel Details'!$I$16), IF('Personnel Details'!$K$16="", "", 'Personnel Details'!$K$16), IF('Personnel Details'!$F$16="", "", 'Personnel Details'!$F$16))))</f>
        <v/>
      </c>
      <c r="HZ60" s="79" t="str">
        <f>IF(HX$9="", "", IF(AND(NOT('Personnel Details'!$N$16=""), $B60&gt;='Personnel Details'!$N$16), 'Personnel Details'!$Q$16, IF(AND(NOT('Personnel Details'!$I$16=""), $B60&gt;='Personnel Details'!$I$16), 'Personnel Details'!$L$16, 'Personnel Details'!$G$16)))</f>
        <v/>
      </c>
      <c r="IA60" s="59">
        <f t="shared" si="99"/>
        <v>0</v>
      </c>
      <c r="IB60" s="53"/>
      <c r="ID60" s="78" t="str">
        <f>IF(ID$9="", "", IF(AND(NOT('Personnel Details'!$N$17=""), $B60&gt;='Personnel Details'!$N$17), 'Personnel Details'!$O$17, IF(AND(NOT('Personnel Details'!$I$17=""), $B60&gt;='Personnel Details'!$I$17), 'Personnel Details'!$J$17, 'Personnel Details'!$E$17)))</f>
        <v/>
      </c>
      <c r="IE60" s="59" t="str">
        <f>IF(ID$9="", "", IF(AND(NOT('Personnel Details'!$N$17=""), $B60&gt;='Personnel Details'!$N$17), IF('Personnel Details'!$P$17="","", 'Personnel Details'!$P$17), IF(AND(NOT('Personnel Details'!$I$17=""), $B60&gt;='Personnel Details'!$I$17), IF('Personnel Details'!$K$17="", "", 'Personnel Details'!$K$17), IF('Personnel Details'!$F$17="", "", 'Personnel Details'!$F$17))))</f>
        <v/>
      </c>
      <c r="IF60" s="79" t="str">
        <f>IF(ID$9="", "", IF(AND(NOT('Personnel Details'!$N$17=""), $B60&gt;='Personnel Details'!$N$17), 'Personnel Details'!$Q$17, IF(AND(NOT('Personnel Details'!$I$17=""), $B60&gt;='Personnel Details'!$I$17), 'Personnel Details'!$L$17, 'Personnel Details'!$G$17)))</f>
        <v/>
      </c>
      <c r="IG60" s="59">
        <f t="shared" si="100"/>
        <v>0</v>
      </c>
      <c r="IH60" s="53"/>
      <c r="IJ60" s="78" t="str">
        <f>IF(IJ$9="", "", IF(AND(NOT('Personnel Details'!$N$18=""), $B60&gt;='Personnel Details'!$N$18), 'Personnel Details'!$O$18, IF(AND(NOT('Personnel Details'!$I$18=""), $B60&gt;='Personnel Details'!$I$18), 'Personnel Details'!$J$18, 'Personnel Details'!$E$18)))</f>
        <v/>
      </c>
      <c r="IK60" s="59" t="str">
        <f>IF(IJ$9="", "", IF(AND(NOT('Personnel Details'!$N$18=""), $B60&gt;='Personnel Details'!$N$18), IF('Personnel Details'!$P$18="","", 'Personnel Details'!$P$18), IF(AND(NOT('Personnel Details'!$I$18=""), $B60&gt;='Personnel Details'!$I$18), IF('Personnel Details'!$K$18="", "", 'Personnel Details'!$K$18), IF('Personnel Details'!$F$18="", "", 'Personnel Details'!$F$18))))</f>
        <v/>
      </c>
      <c r="IL60" s="79" t="str">
        <f>IF(IJ$9="", "", IF(AND(NOT('Personnel Details'!$N$18=""), $B60&gt;='Personnel Details'!$N$18), 'Personnel Details'!$Q$18, IF(AND(NOT('Personnel Details'!$I$18=""), $B60&gt;='Personnel Details'!$I$18), 'Personnel Details'!$L$18, 'Personnel Details'!$G$18)))</f>
        <v/>
      </c>
      <c r="IM60" s="59">
        <f t="shared" si="101"/>
        <v>0</v>
      </c>
      <c r="IN60" s="53"/>
      <c r="IP60" s="78" t="str">
        <f>IF(IP$9="", "", IF(AND(NOT('Personnel Details'!$N$19=""), $B60&gt;='Personnel Details'!$N$19), 'Personnel Details'!$O$19, IF(AND(NOT('Personnel Details'!$I$19=""), $B60&gt;='Personnel Details'!$I$19), 'Personnel Details'!$J$19, 'Personnel Details'!$E$19)))</f>
        <v/>
      </c>
      <c r="IQ60" s="59" t="str">
        <f>IF(IP$9="", "", IF(AND(NOT('Personnel Details'!$N$19=""), $B60&gt;='Personnel Details'!$N$19), IF('Personnel Details'!$P$19="","", 'Personnel Details'!$P$19), IF(AND(NOT('Personnel Details'!$I$19=""), $B60&gt;='Personnel Details'!$I$19), IF('Personnel Details'!$K$19="", "", 'Personnel Details'!$K$19), IF('Personnel Details'!$F$19="", "", 'Personnel Details'!$F$19))))</f>
        <v/>
      </c>
      <c r="IR60" s="79" t="str">
        <f>IF(IP$9="", "", IF(AND(NOT('Personnel Details'!$N$19=""), $B60&gt;='Personnel Details'!$N$19), 'Personnel Details'!$Q$19, IF(AND(NOT('Personnel Details'!$I$19=""), $B60&gt;='Personnel Details'!$I$19), 'Personnel Details'!$L$19, 'Personnel Details'!$G$19)))</f>
        <v/>
      </c>
      <c r="IS60" s="59">
        <f t="shared" si="102"/>
        <v>0</v>
      </c>
      <c r="IT60" s="53"/>
      <c r="IV60" s="78" t="str">
        <f>IF(IV$9="", "", IF(AND(NOT('Personnel Details'!$N$20=""), $B60&gt;='Personnel Details'!$N$20), 'Personnel Details'!$O$20, IF(AND(NOT('Personnel Details'!$I$20=""), $B60&gt;='Personnel Details'!$I$20), 'Personnel Details'!$J$20, 'Personnel Details'!$E$20)))</f>
        <v/>
      </c>
      <c r="IW60" s="59" t="str">
        <f>IF(IV$9="", "", IF(AND(NOT('Personnel Details'!$N$20=""), $B60&gt;='Personnel Details'!$N$20), IF('Personnel Details'!$P$20="","", 'Personnel Details'!$P$20), IF(AND(NOT('Personnel Details'!$I$20=""), $B60&gt;='Personnel Details'!$I$20), IF('Personnel Details'!$K$20="", "", 'Personnel Details'!$K$20), IF('Personnel Details'!$F$20="", "", 'Personnel Details'!$F$20))))</f>
        <v/>
      </c>
      <c r="IX60" s="79" t="str">
        <f>IF(IV$9="", "", IF(AND(NOT('Personnel Details'!$N$20=""), $B60&gt;='Personnel Details'!$N$20), 'Personnel Details'!$Q$20, IF(AND(NOT('Personnel Details'!$I$20=""), $B60&gt;='Personnel Details'!$I$20), 'Personnel Details'!$L$20, 'Personnel Details'!$G$20)))</f>
        <v/>
      </c>
      <c r="IY60" s="59">
        <f t="shared" si="103"/>
        <v>0</v>
      </c>
      <c r="IZ60" s="53"/>
      <c r="JB60" s="78" t="str">
        <f>IF(JB$9="", "", IF(AND(NOT('Personnel Details'!$N$21=""), $B60&gt;='Personnel Details'!$N$21), 'Personnel Details'!$O$21, IF(AND(NOT('Personnel Details'!$I$21=""), $B60&gt;='Personnel Details'!$I$21), 'Personnel Details'!$J$21, 'Personnel Details'!$E$21)))</f>
        <v/>
      </c>
      <c r="JC60" s="59" t="str">
        <f>IF(JB$9="", "", IF(AND(NOT('Personnel Details'!$N$21=""), $B60&gt;='Personnel Details'!$N$21), IF('Personnel Details'!$P$21="","", 'Personnel Details'!$P$21), IF(AND(NOT('Personnel Details'!$I$21=""), $B60&gt;='Personnel Details'!$I$21), IF('Personnel Details'!$K$21="", "", 'Personnel Details'!$K$21), IF('Personnel Details'!$F$21="", "", 'Personnel Details'!$F$21))))</f>
        <v/>
      </c>
      <c r="JD60" s="79" t="str">
        <f>IF(JB$9="", "", IF(AND(NOT('Personnel Details'!$N$21=""), $B60&gt;='Personnel Details'!$N$21), 'Personnel Details'!$Q$21, IF(AND(NOT('Personnel Details'!$I$21=""), $B60&gt;='Personnel Details'!$I$21), 'Personnel Details'!$L$21, 'Personnel Details'!$G$21)))</f>
        <v/>
      </c>
      <c r="JE60" s="59">
        <f t="shared" si="104"/>
        <v>0</v>
      </c>
      <c r="JF60" s="53"/>
      <c r="JH60" s="78" t="str">
        <f>IF(JH$9="", "", IF(AND(NOT('Personnel Details'!$N$22=""), $B60&gt;='Personnel Details'!$N$22), 'Personnel Details'!$O$22, IF(AND(NOT('Personnel Details'!$I$22=""), $B60&gt;='Personnel Details'!$I$22), 'Personnel Details'!$J$22, 'Personnel Details'!$E$22)))</f>
        <v/>
      </c>
      <c r="JI60" s="59" t="str">
        <f>IF(JH$9="", "", IF(AND(NOT('Personnel Details'!$N$22=""), $B60&gt;='Personnel Details'!$N$22), IF('Personnel Details'!$P$22="","", 'Personnel Details'!$P$22), IF(AND(NOT('Personnel Details'!$I$22=""), $B60&gt;='Personnel Details'!$I$22), IF('Personnel Details'!$K$22="", "", 'Personnel Details'!$K$22), IF('Personnel Details'!$F$22="", "", 'Personnel Details'!$F$22))))</f>
        <v/>
      </c>
      <c r="JJ60" s="79" t="str">
        <f>IF(JH$9="", "", IF(AND(NOT('Personnel Details'!$N$22=""), $B60&gt;='Personnel Details'!$N$22), 'Personnel Details'!$Q$22, IF(AND(NOT('Personnel Details'!$I$22=""), $B60&gt;='Personnel Details'!$I$22), 'Personnel Details'!$L$22, 'Personnel Details'!$G$22)))</f>
        <v/>
      </c>
      <c r="JK60" s="59">
        <f t="shared" si="105"/>
        <v>0</v>
      </c>
      <c r="JL60" s="53"/>
      <c r="JN60" s="78" t="str">
        <f>IF(JN$9="", "", IF(AND(NOT('Personnel Details'!$N$23=""), $B60&gt;='Personnel Details'!$N$23), 'Personnel Details'!$O$23, IF(AND(NOT('Personnel Details'!$I$23=""), $B60&gt;='Personnel Details'!$I$23), 'Personnel Details'!$J$23, 'Personnel Details'!$E$23)))</f>
        <v/>
      </c>
      <c r="JO60" s="59" t="str">
        <f>IF(JN$9="", "", IF(AND(NOT('Personnel Details'!$N$23=""), $B60&gt;='Personnel Details'!$N$23), IF('Personnel Details'!$P$23="","", 'Personnel Details'!$P$23), IF(AND(NOT('Personnel Details'!$I$23=""), $B60&gt;='Personnel Details'!$I$23), IF('Personnel Details'!$K$23="", "", 'Personnel Details'!$K$23), IF('Personnel Details'!$F$23="", "", 'Personnel Details'!$F$23))))</f>
        <v/>
      </c>
      <c r="JP60" s="79" t="str">
        <f>IF(JN$9="", "", IF(AND(NOT('Personnel Details'!$N$23=""), $B60&gt;='Personnel Details'!$N$23), 'Personnel Details'!$Q$23, IF(AND(NOT('Personnel Details'!$I$23=""), $B60&gt;='Personnel Details'!$I$23), 'Personnel Details'!$L$23, 'Personnel Details'!$G$23)))</f>
        <v/>
      </c>
      <c r="JQ60" s="59">
        <f t="shared" si="106"/>
        <v>0</v>
      </c>
      <c r="JR60" s="53"/>
      <c r="JT60" s="78" t="str">
        <f>IF(JT$9="", "", IF(AND(NOT('Personnel Details'!$N$24=""), $B60&gt;='Personnel Details'!$N$24), 'Personnel Details'!$O$24, IF(AND(NOT('Personnel Details'!$I$24=""), $B60&gt;='Personnel Details'!$I$24), 'Personnel Details'!$J$24, 'Personnel Details'!$E$24)))</f>
        <v/>
      </c>
      <c r="JU60" s="59" t="str">
        <f>IF(JT$9="", "", IF(AND(NOT('Personnel Details'!$N$24=""), $B60&gt;='Personnel Details'!$N$24), IF('Personnel Details'!$P$24="","", 'Personnel Details'!$P$24), IF(AND(NOT('Personnel Details'!$I$24=""), $B60&gt;='Personnel Details'!$I$24), IF('Personnel Details'!$K$24="", "", 'Personnel Details'!$K$24), IF('Personnel Details'!$F$24="", "", 'Personnel Details'!$F$24))))</f>
        <v/>
      </c>
      <c r="JV60" s="79" t="str">
        <f>IF(JT$9="", "", IF(AND(NOT('Personnel Details'!$N$24=""), $B60&gt;='Personnel Details'!$N$24), 'Personnel Details'!$Q$24, IF(AND(NOT('Personnel Details'!$I$24=""), $B60&gt;='Personnel Details'!$I$24), 'Personnel Details'!$L$24, 'Personnel Details'!$G$24)))</f>
        <v/>
      </c>
      <c r="JW60" s="59">
        <f t="shared" si="107"/>
        <v>0</v>
      </c>
      <c r="JX60" s="53"/>
      <c r="JZ60" s="78" t="str">
        <f>IF(JZ$9="", "", IF(AND(NOT('Personnel Details'!$N$25=""), $B60&gt;='Personnel Details'!$N$25), 'Personnel Details'!$O$25, IF(AND(NOT('Personnel Details'!$I$25=""), $B60&gt;='Personnel Details'!$I$25), 'Personnel Details'!$J$25, 'Personnel Details'!$E$25)))</f>
        <v/>
      </c>
      <c r="KA60" s="59" t="str">
        <f>IF(JZ$9="", "", IF(AND(NOT('Personnel Details'!$N$25=""), $B60&gt;='Personnel Details'!$N$25), IF('Personnel Details'!$P$25="","", 'Personnel Details'!$P$25), IF(AND(NOT('Personnel Details'!$I$25=""), $B60&gt;='Personnel Details'!$I$25), IF('Personnel Details'!$K$25="", "", 'Personnel Details'!$K$25), IF('Personnel Details'!$F$25="", "", 'Personnel Details'!$F$25))))</f>
        <v/>
      </c>
      <c r="KB60" s="79" t="str">
        <f>IF(JZ$9="", "", IF(AND(NOT('Personnel Details'!$N$25=""), $B60&gt;='Personnel Details'!$N$25), 'Personnel Details'!$Q$25, IF(AND(NOT('Personnel Details'!$I$25=""), $B60&gt;='Personnel Details'!$I$25), 'Personnel Details'!$L$25, 'Personnel Details'!$G$25)))</f>
        <v/>
      </c>
      <c r="KC60" s="59">
        <f t="shared" si="108"/>
        <v>0</v>
      </c>
      <c r="KD60" s="53"/>
      <c r="KF60" s="78" t="str">
        <f>IF(KF$9="", "", IF(AND(NOT('Personnel Details'!$N$26=""), $B60&gt;='Personnel Details'!$N$26), 'Personnel Details'!$O$26, IF(AND(NOT('Personnel Details'!$I$26=""), $B60&gt;='Personnel Details'!$I$26), 'Personnel Details'!$J$26, 'Personnel Details'!$E$26)))</f>
        <v/>
      </c>
      <c r="KG60" s="59" t="str">
        <f>IF(KF$9="", "", IF(AND(NOT('Personnel Details'!$N$26=""), $B60&gt;='Personnel Details'!$N$26), IF('Personnel Details'!$P$26="","", 'Personnel Details'!$P$26), IF(AND(NOT('Personnel Details'!$I$26=""), $B60&gt;='Personnel Details'!$I$26), IF('Personnel Details'!$K$26="", "", 'Personnel Details'!$K$26), IF('Personnel Details'!$F$26="", "", 'Personnel Details'!$F$26))))</f>
        <v/>
      </c>
      <c r="KH60" s="79" t="str">
        <f>IF(KF$9="", "", IF(AND(NOT('Personnel Details'!$N$26=""), $B60&gt;='Personnel Details'!$N$26), 'Personnel Details'!$Q$26, IF(AND(NOT('Personnel Details'!$I$26=""), $B60&gt;='Personnel Details'!$I$26), 'Personnel Details'!$L$26, 'Personnel Details'!$G$26)))</f>
        <v/>
      </c>
      <c r="KI60" s="59">
        <f t="shared" si="109"/>
        <v>0</v>
      </c>
      <c r="KJ60" s="53"/>
      <c r="KL60" s="78" t="str">
        <f>IF(KL$9="", "", IF(AND(NOT('Personnel Details'!$N$27=""), $B60&gt;='Personnel Details'!$N$27), 'Personnel Details'!$O$27, IF(AND(NOT('Personnel Details'!$I$27=""), $B60&gt;='Personnel Details'!$I$27), 'Personnel Details'!$J$27, 'Personnel Details'!$E$27)))</f>
        <v/>
      </c>
      <c r="KM60" s="59" t="str">
        <f>IF(KL$9="", "", IF(AND(NOT('Personnel Details'!$N$27=""), $B60&gt;='Personnel Details'!$N$27), IF('Personnel Details'!$P$27="","", 'Personnel Details'!$P$27), IF(AND(NOT('Personnel Details'!$I$27=""), $B60&gt;='Personnel Details'!$I$27), IF('Personnel Details'!$K$27="", "", 'Personnel Details'!$K$27), IF('Personnel Details'!$F$27="", "", 'Personnel Details'!$F$27))))</f>
        <v/>
      </c>
      <c r="KN60" s="79" t="str">
        <f>IF(KL$9="", "", IF(AND(NOT('Personnel Details'!$N$27=""), $B60&gt;='Personnel Details'!$N$27), 'Personnel Details'!$Q$27, IF(AND(NOT('Personnel Details'!$I$27=""), $B60&gt;='Personnel Details'!$I$27), 'Personnel Details'!$L$27, 'Personnel Details'!$G$27)))</f>
        <v/>
      </c>
      <c r="KO60" s="59">
        <f t="shared" si="110"/>
        <v>0</v>
      </c>
      <c r="KP60" s="53"/>
      <c r="KR60" s="78" t="str">
        <f>IF(KR$9="", "", IF(AND(NOT('Personnel Details'!$N$28=""), $B60&gt;='Personnel Details'!$N$28), 'Personnel Details'!$O$28, IF(AND(NOT('Personnel Details'!$I$28=""), $B60&gt;='Personnel Details'!$I$28), 'Personnel Details'!$J$28, 'Personnel Details'!$E$28)))</f>
        <v/>
      </c>
      <c r="KS60" s="59" t="str">
        <f>IF(KR$9="", "", IF(AND(NOT('Personnel Details'!$N$28=""), $B60&gt;='Personnel Details'!$N$28), IF('Personnel Details'!$P$28="","", 'Personnel Details'!$P$28), IF(AND(NOT('Personnel Details'!$I$28=""), $B60&gt;='Personnel Details'!$I$28), IF('Personnel Details'!$K$28="", "", 'Personnel Details'!$K$28), IF('Personnel Details'!$F$28="", "", 'Personnel Details'!$F$28))))</f>
        <v/>
      </c>
      <c r="KT60" s="79" t="str">
        <f>IF(KR$9="", "", IF(AND(NOT('Personnel Details'!$N$28=""), $B60&gt;='Personnel Details'!$N$28), 'Personnel Details'!$Q$28, IF(AND(NOT('Personnel Details'!$I$28=""), $B60&gt;='Personnel Details'!$I$28), 'Personnel Details'!$L$28, 'Personnel Details'!$G$28)))</f>
        <v/>
      </c>
      <c r="KU60" s="59">
        <f t="shared" si="111"/>
        <v>0</v>
      </c>
      <c r="KV60" s="53"/>
      <c r="KX60" s="78" t="str">
        <f>IF(KX$9="", "", IF(AND(NOT('Personnel Details'!$N$29=""), $B60&gt;='Personnel Details'!$N$29), 'Personnel Details'!$O$29, IF(AND(NOT('Personnel Details'!$I$29=""), $B60&gt;='Personnel Details'!$I$29), 'Personnel Details'!$J$29, 'Personnel Details'!$E$29)))</f>
        <v/>
      </c>
      <c r="KY60" s="59" t="str">
        <f>IF(KX$9="", "", IF(AND(NOT('Personnel Details'!$N$29=""), $B60&gt;='Personnel Details'!$N$29), IF('Personnel Details'!$P$29="","", 'Personnel Details'!$P$29), IF(AND(NOT('Personnel Details'!$I$29=""), $B60&gt;='Personnel Details'!$I$29), IF('Personnel Details'!$K$29="", "", 'Personnel Details'!$K$29), IF('Personnel Details'!$F$29="", "", 'Personnel Details'!$F$29))))</f>
        <v/>
      </c>
      <c r="KZ60" s="79" t="str">
        <f>IF(KX$9="", "", IF(AND(NOT('Personnel Details'!$N$29=""), $B60&gt;='Personnel Details'!$N$29), 'Personnel Details'!$Q$29, IF(AND(NOT('Personnel Details'!$I$29=""), $B60&gt;='Personnel Details'!$I$29), 'Personnel Details'!$L$29, 'Personnel Details'!$G$29)))</f>
        <v/>
      </c>
      <c r="LA60" s="59">
        <f t="shared" si="112"/>
        <v>0</v>
      </c>
      <c r="LB60" s="53"/>
      <c r="LD60" s="78" t="str">
        <f>IF(LD$9="", "", IF(AND(NOT('Personnel Details'!$N$30=""), $B60&gt;='Personnel Details'!$N$30), 'Personnel Details'!$O$30, IF(AND(NOT('Personnel Details'!$I$30=""), $B60&gt;='Personnel Details'!$I$30), 'Personnel Details'!$J$30, 'Personnel Details'!$E$30)))</f>
        <v/>
      </c>
      <c r="LE60" s="59" t="str">
        <f>IF(LD$9="", "", IF(AND(NOT('Personnel Details'!$N$30=""), $B60&gt;='Personnel Details'!$N$30), IF('Personnel Details'!$P$30="","", 'Personnel Details'!$P$30), IF(AND(NOT('Personnel Details'!$I$30=""), $B60&gt;='Personnel Details'!$I$30), IF('Personnel Details'!$K$30="", "", 'Personnel Details'!$K$30), IF('Personnel Details'!$F$30="", "", 'Personnel Details'!$F$30))))</f>
        <v/>
      </c>
      <c r="LF60" s="79" t="str">
        <f>IF(LD$9="", "", IF(AND(NOT('Personnel Details'!$N$30=""), $B60&gt;='Personnel Details'!$N$30), 'Personnel Details'!$Q$30, IF(AND(NOT('Personnel Details'!$I$30=""), $B60&gt;='Personnel Details'!$I$30), 'Personnel Details'!$L$30, 'Personnel Details'!$G$30)))</f>
        <v/>
      </c>
      <c r="LG60" s="59">
        <f t="shared" si="113"/>
        <v>0</v>
      </c>
      <c r="LH60" s="53"/>
      <c r="LJ60" s="78" t="str">
        <f>IF(LJ$9="", "", IF(AND(NOT('Personnel Details'!$N$31=""), $B60&gt;='Personnel Details'!$N$31), 'Personnel Details'!$O$31, IF(AND(NOT('Personnel Details'!$I$31=""), $B60&gt;='Personnel Details'!$I$31), 'Personnel Details'!$J$31, 'Personnel Details'!$E$31)))</f>
        <v/>
      </c>
      <c r="LK60" s="59" t="str">
        <f>IF(LJ$9="", "", IF(AND(NOT('Personnel Details'!$N$31=""), $B60&gt;='Personnel Details'!$N$31), IF('Personnel Details'!$P$31="","", 'Personnel Details'!$P$31), IF(AND(NOT('Personnel Details'!$I$31=""), $B60&gt;='Personnel Details'!$I$31), IF('Personnel Details'!$K$31="", "", 'Personnel Details'!$K$31), IF('Personnel Details'!$F$31="", "", 'Personnel Details'!$F$31))))</f>
        <v/>
      </c>
      <c r="LL60" s="79" t="str">
        <f>IF(LJ$9="", "", IF(AND(NOT('Personnel Details'!$N$31=""), $B60&gt;='Personnel Details'!$N$31), 'Personnel Details'!$Q$31, IF(AND(NOT('Personnel Details'!$I$31=""), $B60&gt;='Personnel Details'!$I$31), 'Personnel Details'!$L$31, 'Personnel Details'!$G$31)))</f>
        <v/>
      </c>
      <c r="LM60" s="59">
        <f t="shared" si="114"/>
        <v>0</v>
      </c>
      <c r="LN60" s="53"/>
      <c r="LP60" s="78" t="str">
        <f>IF(LP$9="", "", IF(AND(NOT('Personnel Details'!$N$32=""), $B60&gt;='Personnel Details'!$N$32), 'Personnel Details'!$O$32, IF(AND(NOT('Personnel Details'!$I$32=""), $B60&gt;='Personnel Details'!$I$32), 'Personnel Details'!$J$32, 'Personnel Details'!$E$32)))</f>
        <v/>
      </c>
      <c r="LQ60" s="59" t="str">
        <f>IF(LP$9="", "", IF(AND(NOT('Personnel Details'!$N$32=""), $B60&gt;='Personnel Details'!$N$32), IF('Personnel Details'!$P$32="","", 'Personnel Details'!$P$32), IF(AND(NOT('Personnel Details'!$I$32=""), $B60&gt;='Personnel Details'!$I$32), IF('Personnel Details'!$K$32="", "", 'Personnel Details'!$K$32), IF('Personnel Details'!$F$32="", "", 'Personnel Details'!$F$32))))</f>
        <v/>
      </c>
      <c r="LR60" s="79" t="str">
        <f>IF(LP$9="", "", IF(AND(NOT('Personnel Details'!$N$32=""), $B60&gt;='Personnel Details'!$N$32), 'Personnel Details'!$Q$32, IF(AND(NOT('Personnel Details'!$I$32=""), $B60&gt;='Personnel Details'!$I$32), 'Personnel Details'!$L$32, 'Personnel Details'!$G$32)))</f>
        <v/>
      </c>
      <c r="LS60" s="59">
        <f t="shared" si="115"/>
        <v>0</v>
      </c>
      <c r="LT60" s="53"/>
      <c r="LV60" s="78" t="str">
        <f>IF(LV$9="", "", IF(AND(NOT('Personnel Details'!$N$33=""), $B60&gt;='Personnel Details'!$N$33), 'Personnel Details'!$O$33, IF(AND(NOT('Personnel Details'!$I$33=""), $B60&gt;='Personnel Details'!$I$33), 'Personnel Details'!$J$33, 'Personnel Details'!$E$33)))</f>
        <v/>
      </c>
      <c r="LW60" s="59" t="str">
        <f>IF(LV$9="", "", IF(AND(NOT('Personnel Details'!$N$33=""), $B60&gt;='Personnel Details'!$N$33), IF('Personnel Details'!$P$33="","", 'Personnel Details'!$P$33), IF(AND(NOT('Personnel Details'!$I$33=""), $B60&gt;='Personnel Details'!$I$33), IF('Personnel Details'!$K$33="", "", 'Personnel Details'!$K$33), IF('Personnel Details'!$F$33="", "", 'Personnel Details'!$F$33))))</f>
        <v/>
      </c>
      <c r="LX60" s="79" t="str">
        <f>IF(LV$9="", "", IF(AND(NOT('Personnel Details'!$N$33=""), $B60&gt;='Personnel Details'!$N$33), 'Personnel Details'!$Q$33, IF(AND(NOT('Personnel Details'!$I$33=""), $B60&gt;='Personnel Details'!$I$33), 'Personnel Details'!$L$33, 'Personnel Details'!$G$33)))</f>
        <v/>
      </c>
      <c r="LY60" s="59">
        <f t="shared" si="116"/>
        <v>0</v>
      </c>
      <c r="LZ60" s="53"/>
      <c r="MB60" s="78" t="str">
        <f>IF(MB$9="", "", IF(AND(NOT('Personnel Details'!$N$34=""), $B60&gt;='Personnel Details'!$N$34), 'Personnel Details'!$O$34, IF(AND(NOT('Personnel Details'!$I$34=""), $B60&gt;='Personnel Details'!$I$34), 'Personnel Details'!$J$34, 'Personnel Details'!$E$34)))</f>
        <v/>
      </c>
      <c r="MC60" s="59" t="str">
        <f>IF(MB$9="", "", IF(AND(NOT('Personnel Details'!$N$34=""), $B60&gt;='Personnel Details'!$N$34), IF('Personnel Details'!$P$34="","", 'Personnel Details'!$P$34), IF(AND(NOT('Personnel Details'!$I$34=""), $B60&gt;='Personnel Details'!$I$34), IF('Personnel Details'!$K$34="", "", 'Personnel Details'!$K$34), IF('Personnel Details'!$F$34="", "", 'Personnel Details'!$F$34))))</f>
        <v/>
      </c>
      <c r="MD60" s="79" t="str">
        <f>IF(MB$9="", "", IF(AND(NOT('Personnel Details'!$N$34=""), $B60&gt;='Personnel Details'!$N$34), 'Personnel Details'!$Q$34, IF(AND(NOT('Personnel Details'!$I$34=""), $B60&gt;='Personnel Details'!$I$34), 'Personnel Details'!$L$34, 'Personnel Details'!$G$34)))</f>
        <v/>
      </c>
      <c r="ME60" s="59">
        <f t="shared" si="117"/>
        <v>0</v>
      </c>
      <c r="MF60" s="53"/>
      <c r="MH60" s="78" t="str">
        <f>IF(MH$9="", "", IF(AND(NOT('Personnel Details'!$N$35=""), $B60&gt;='Personnel Details'!$N$35), 'Personnel Details'!$O$35, IF(AND(NOT('Personnel Details'!$I$35=""), $B60&gt;='Personnel Details'!$I$35), 'Personnel Details'!$J$35, 'Personnel Details'!$E$35)))</f>
        <v/>
      </c>
      <c r="MI60" s="59" t="str">
        <f>IF(MH$9="", "", IF(AND(NOT('Personnel Details'!$N$35=""), $B60&gt;='Personnel Details'!$N$35), IF('Personnel Details'!$P$35="","", 'Personnel Details'!$P$35), IF(AND(NOT('Personnel Details'!$I$35=""), $B60&gt;='Personnel Details'!$I$35), IF('Personnel Details'!$K$35="", "", 'Personnel Details'!$K$35), IF('Personnel Details'!$F$35="", "", 'Personnel Details'!$F$35))))</f>
        <v/>
      </c>
      <c r="MJ60" s="79" t="str">
        <f>IF(MH$9="", "", IF(AND(NOT('Personnel Details'!$N$35=""), $B60&gt;='Personnel Details'!$N$35), 'Personnel Details'!$Q$35, IF(AND(NOT('Personnel Details'!$I$35=""), $B60&gt;='Personnel Details'!$I$35), 'Personnel Details'!$L$35, 'Personnel Details'!$G$35)))</f>
        <v/>
      </c>
      <c r="MK60" s="59">
        <f t="shared" si="118"/>
        <v>0</v>
      </c>
      <c r="ML60" s="53"/>
      <c r="MN60" s="78" t="str">
        <f>IF(MN$9="", "", IF(AND(NOT('Personnel Details'!$N$36=""), $B60&gt;='Personnel Details'!$N$36), 'Personnel Details'!$O$36, IF(AND(NOT('Personnel Details'!$I$36=""), $B60&gt;='Personnel Details'!$I$36), 'Personnel Details'!$J$36, 'Personnel Details'!$E$36)))</f>
        <v/>
      </c>
      <c r="MO60" s="59" t="str">
        <f>IF(MN$9="", "", IF(AND(NOT('Personnel Details'!$N$36=""), $B60&gt;='Personnel Details'!$N$36), IF('Personnel Details'!$P$36="","", 'Personnel Details'!$P$36), IF(AND(NOT('Personnel Details'!$I$36=""), $B60&gt;='Personnel Details'!$I$36), IF('Personnel Details'!$K$36="", "", 'Personnel Details'!$K$36), IF('Personnel Details'!$F$36="", "", 'Personnel Details'!$F$36))))</f>
        <v/>
      </c>
      <c r="MP60" s="79" t="str">
        <f>IF(MN$9="", "", IF(AND(NOT('Personnel Details'!$N$36=""), $B60&gt;='Personnel Details'!$N$36), 'Personnel Details'!$Q$36, IF(AND(NOT('Personnel Details'!$I$36=""), $B60&gt;='Personnel Details'!$I$36), 'Personnel Details'!$L$36, 'Personnel Details'!$G$36)))</f>
        <v/>
      </c>
      <c r="MQ60" s="59">
        <f t="shared" si="119"/>
        <v>0</v>
      </c>
      <c r="MR60" s="53"/>
      <c r="MT60" s="78" t="str">
        <f>IF(MT$9="", "", IF(AND(NOT('Personnel Details'!$N$37=""), $B60&gt;='Personnel Details'!$N$37), 'Personnel Details'!$O$37, IF(AND(NOT('Personnel Details'!$I$37=""), $B60&gt;='Personnel Details'!$I$37), 'Personnel Details'!$J$37, 'Personnel Details'!$E$37)))</f>
        <v/>
      </c>
      <c r="MU60" s="59" t="str">
        <f>IF(MT$9="", "", IF(AND(NOT('Personnel Details'!$N$37=""), $B60&gt;='Personnel Details'!$N$37), IF('Personnel Details'!$P$37="","", 'Personnel Details'!$P$37), IF(AND(NOT('Personnel Details'!$I$37=""), $B60&gt;='Personnel Details'!$I$37), IF('Personnel Details'!$K$37="", "", 'Personnel Details'!$K$37), IF('Personnel Details'!$F$37="", "", 'Personnel Details'!$F$37))))</f>
        <v/>
      </c>
      <c r="MV60" s="79" t="str">
        <f>IF(MT$9="", "", IF(AND(NOT('Personnel Details'!$N$37=""), $B60&gt;='Personnel Details'!$N$37), 'Personnel Details'!$Q$37, IF(AND(NOT('Personnel Details'!$I$37=""), $B60&gt;='Personnel Details'!$I$37), 'Personnel Details'!$L$37, 'Personnel Details'!$G$37)))</f>
        <v/>
      </c>
      <c r="MW60" s="59">
        <f t="shared" si="120"/>
        <v>0</v>
      </c>
      <c r="MX60" s="53"/>
      <c r="MZ60" s="78" t="str">
        <f>IF(MZ$9="", "", IF(AND(NOT('Personnel Details'!$N$38=""), $B60&gt;='Personnel Details'!$N$38), 'Personnel Details'!$O$38, IF(AND(NOT('Personnel Details'!$I$38=""), $B60&gt;='Personnel Details'!$I$38), 'Personnel Details'!$J$38, 'Personnel Details'!$E$38)))</f>
        <v/>
      </c>
      <c r="NA60" s="59" t="str">
        <f>IF(MZ$9="", "", IF(AND(NOT('Personnel Details'!$N$38=""), $B60&gt;='Personnel Details'!$N$38), IF('Personnel Details'!$P$38="","", 'Personnel Details'!$P$38), IF(AND(NOT('Personnel Details'!$I$38=""), $B60&gt;='Personnel Details'!$I$38), IF('Personnel Details'!$K$38="", "", 'Personnel Details'!$K$38), IF('Personnel Details'!$F$38="", "", 'Personnel Details'!$F$38))))</f>
        <v/>
      </c>
      <c r="NB60" s="79" t="str">
        <f>IF(MZ$9="", "", IF(AND(NOT('Personnel Details'!$N$38=""), $B60&gt;='Personnel Details'!$N$38), 'Personnel Details'!$Q$38, IF(AND(NOT('Personnel Details'!$I$38=""), $B60&gt;='Personnel Details'!$I$38), 'Personnel Details'!$L$38, 'Personnel Details'!$G$38)))</f>
        <v/>
      </c>
      <c r="NC60" s="59">
        <f t="shared" si="121"/>
        <v>0</v>
      </c>
      <c r="ND60" s="53"/>
      <c r="NF60" s="78" t="str">
        <f>IF(NF$9="", "", IF(AND(NOT('Personnel Details'!$N$39=""), $B60&gt;='Personnel Details'!$N$39), 'Personnel Details'!$O$39, IF(AND(NOT('Personnel Details'!$I$39=""), $B60&gt;='Personnel Details'!$I$39), 'Personnel Details'!$J$39, 'Personnel Details'!$E$39)))</f>
        <v/>
      </c>
      <c r="NG60" s="59" t="str">
        <f>IF(NF$9="", "", IF(AND(NOT('Personnel Details'!$N$39=""), $B60&gt;='Personnel Details'!$N$39), IF('Personnel Details'!$P$39="","", 'Personnel Details'!$P$39), IF(AND(NOT('Personnel Details'!$I$39=""), $B60&gt;='Personnel Details'!$I$39), IF('Personnel Details'!$K$39="", "", 'Personnel Details'!$K$39), IF('Personnel Details'!$F$39="", "", 'Personnel Details'!$F$39))))</f>
        <v/>
      </c>
      <c r="NH60" s="79" t="str">
        <f>IF(NF$9="", "", IF(AND(NOT('Personnel Details'!$N$39=""), $B60&gt;='Personnel Details'!$N$39), 'Personnel Details'!$Q$39, IF(AND(NOT('Personnel Details'!$I$39=""), $B60&gt;='Personnel Details'!$I$39), 'Personnel Details'!$L$39, 'Personnel Details'!$G$39)))</f>
        <v/>
      </c>
      <c r="NI60" s="59">
        <f t="shared" si="122"/>
        <v>0</v>
      </c>
      <c r="NJ60" s="53"/>
      <c r="NL60" s="78" t="str">
        <f>IF(NL$9="", "", IF(AND(NOT('Personnel Details'!$N$40=""), $B60&gt;='Personnel Details'!$N$40), 'Personnel Details'!$O$40, IF(AND(NOT('Personnel Details'!$I$40=""), $B60&gt;='Personnel Details'!$I$40), 'Personnel Details'!$J$40, 'Personnel Details'!$E$40)))</f>
        <v/>
      </c>
      <c r="NM60" s="59" t="str">
        <f>IF(NL$9="", "", IF(AND(NOT('Personnel Details'!$N$40=""), $B60&gt;='Personnel Details'!$N$40), IF('Personnel Details'!$P$40="","", 'Personnel Details'!$P$40), IF(AND(NOT('Personnel Details'!$I$40=""), $B60&gt;='Personnel Details'!$I$40), IF('Personnel Details'!$K$40="", "", 'Personnel Details'!$K$40), IF('Personnel Details'!$F$40="", "", 'Personnel Details'!$F$40))))</f>
        <v/>
      </c>
      <c r="NN60" s="79" t="str">
        <f>IF(NL$9="", "", IF(AND(NOT('Personnel Details'!$N$40=""), $B60&gt;='Personnel Details'!$N$40), 'Personnel Details'!$Q$40, IF(AND(NOT('Personnel Details'!$I$40=""), $B60&gt;='Personnel Details'!$I$40), 'Personnel Details'!$L$40, 'Personnel Details'!$G$40)))</f>
        <v/>
      </c>
      <c r="NO60" s="59">
        <f t="shared" si="123"/>
        <v>0</v>
      </c>
      <c r="NP60" s="53"/>
    </row>
    <row r="61" spans="1:380" x14ac:dyDescent="0.25">
      <c r="A61" s="32"/>
      <c r="B61" s="113">
        <f>IFERROR(IF(B60+1&gt;'Personnel Details'!$U$5, "", B60+1), "")</f>
        <v>43881</v>
      </c>
      <c r="C61" s="32"/>
      <c r="D61" s="120"/>
      <c r="E61" s="13" t="str">
        <f t="shared" si="2"/>
        <v/>
      </c>
      <c r="F61" s="13" t="str">
        <f t="shared" si="33"/>
        <v/>
      </c>
      <c r="G61" s="56" t="str">
        <f t="shared" si="124"/>
        <v/>
      </c>
      <c r="H61" s="16" t="str">
        <f t="shared" si="34"/>
        <v/>
      </c>
      <c r="I61" s="32"/>
      <c r="J61" s="120"/>
      <c r="K61" s="62" t="str">
        <f t="shared" si="3"/>
        <v/>
      </c>
      <c r="L61" s="62" t="str">
        <f t="shared" si="35"/>
        <v/>
      </c>
      <c r="M61" s="65" t="str">
        <f t="shared" si="125"/>
        <v/>
      </c>
      <c r="N61" s="68" t="str">
        <f t="shared" si="36"/>
        <v/>
      </c>
      <c r="O61" s="32"/>
      <c r="P61" s="120"/>
      <c r="Q61" s="62" t="str">
        <f t="shared" si="4"/>
        <v/>
      </c>
      <c r="R61" s="62" t="str">
        <f t="shared" si="37"/>
        <v/>
      </c>
      <c r="S61" s="65" t="str">
        <f t="shared" si="126"/>
        <v/>
      </c>
      <c r="T61" s="68" t="str">
        <f t="shared" si="38"/>
        <v/>
      </c>
      <c r="U61" s="32"/>
      <c r="V61" s="120"/>
      <c r="W61" s="62" t="str">
        <f t="shared" si="5"/>
        <v/>
      </c>
      <c r="X61" s="62" t="str">
        <f t="shared" si="39"/>
        <v/>
      </c>
      <c r="Y61" s="65" t="str">
        <f t="shared" si="127"/>
        <v/>
      </c>
      <c r="Z61" s="68" t="str">
        <f t="shared" si="40"/>
        <v/>
      </c>
      <c r="AA61" s="32"/>
      <c r="AB61" s="120"/>
      <c r="AC61" s="62" t="str">
        <f t="shared" si="6"/>
        <v/>
      </c>
      <c r="AD61" s="62" t="str">
        <f t="shared" si="41"/>
        <v/>
      </c>
      <c r="AE61" s="65" t="str">
        <f t="shared" si="128"/>
        <v/>
      </c>
      <c r="AF61" s="68" t="str">
        <f t="shared" si="42"/>
        <v/>
      </c>
      <c r="AG61" s="32"/>
      <c r="AH61" s="120"/>
      <c r="AI61" s="62" t="str">
        <f t="shared" si="7"/>
        <v/>
      </c>
      <c r="AJ61" s="62" t="str">
        <f t="shared" si="43"/>
        <v/>
      </c>
      <c r="AK61" s="65" t="str">
        <f t="shared" si="129"/>
        <v/>
      </c>
      <c r="AL61" s="68" t="str">
        <f t="shared" si="44"/>
        <v/>
      </c>
      <c r="AM61" s="32"/>
      <c r="AN61" s="120"/>
      <c r="AO61" s="62" t="str">
        <f t="shared" si="8"/>
        <v/>
      </c>
      <c r="AP61" s="62" t="str">
        <f t="shared" si="45"/>
        <v/>
      </c>
      <c r="AQ61" s="65" t="str">
        <f t="shared" si="130"/>
        <v/>
      </c>
      <c r="AR61" s="68" t="str">
        <f t="shared" si="46"/>
        <v/>
      </c>
      <c r="AS61" s="32"/>
      <c r="AT61" s="120"/>
      <c r="AU61" s="62" t="str">
        <f t="shared" si="9"/>
        <v/>
      </c>
      <c r="AV61" s="62" t="str">
        <f t="shared" si="47"/>
        <v/>
      </c>
      <c r="AW61" s="65" t="str">
        <f t="shared" si="131"/>
        <v/>
      </c>
      <c r="AX61" s="68" t="str">
        <f t="shared" si="48"/>
        <v/>
      </c>
      <c r="AY61" s="32"/>
      <c r="AZ61" s="120"/>
      <c r="BA61" s="62" t="str">
        <f t="shared" si="10"/>
        <v/>
      </c>
      <c r="BB61" s="62" t="str">
        <f t="shared" si="49"/>
        <v/>
      </c>
      <c r="BC61" s="65" t="str">
        <f t="shared" si="132"/>
        <v/>
      </c>
      <c r="BD61" s="68" t="str">
        <f t="shared" si="50"/>
        <v/>
      </c>
      <c r="BE61" s="32"/>
      <c r="BF61" s="120"/>
      <c r="BG61" s="62" t="str">
        <f t="shared" si="11"/>
        <v/>
      </c>
      <c r="BH61" s="62" t="str">
        <f t="shared" si="51"/>
        <v/>
      </c>
      <c r="BI61" s="65" t="str">
        <f t="shared" si="133"/>
        <v/>
      </c>
      <c r="BJ61" s="68" t="str">
        <f t="shared" si="52"/>
        <v/>
      </c>
      <c r="BK61" s="32"/>
      <c r="BL61" s="120"/>
      <c r="BM61" s="62" t="str">
        <f t="shared" si="12"/>
        <v/>
      </c>
      <c r="BN61" s="62" t="str">
        <f t="shared" si="53"/>
        <v/>
      </c>
      <c r="BO61" s="65" t="str">
        <f t="shared" si="134"/>
        <v/>
      </c>
      <c r="BP61" s="68" t="str">
        <f t="shared" si="54"/>
        <v/>
      </c>
      <c r="BQ61" s="32"/>
      <c r="BR61" s="120"/>
      <c r="BS61" s="62" t="str">
        <f t="shared" si="13"/>
        <v/>
      </c>
      <c r="BT61" s="62" t="str">
        <f t="shared" si="55"/>
        <v/>
      </c>
      <c r="BU61" s="65" t="str">
        <f t="shared" si="135"/>
        <v/>
      </c>
      <c r="BV61" s="68" t="str">
        <f t="shared" si="56"/>
        <v/>
      </c>
      <c r="BW61" s="32"/>
      <c r="BX61" s="120"/>
      <c r="BY61" s="62" t="str">
        <f t="shared" si="14"/>
        <v/>
      </c>
      <c r="BZ61" s="62" t="str">
        <f t="shared" si="57"/>
        <v/>
      </c>
      <c r="CA61" s="65" t="str">
        <f t="shared" si="136"/>
        <v/>
      </c>
      <c r="CB61" s="68" t="str">
        <f t="shared" si="58"/>
        <v/>
      </c>
      <c r="CC61" s="32"/>
      <c r="CD61" s="120"/>
      <c r="CE61" s="62" t="str">
        <f t="shared" si="15"/>
        <v/>
      </c>
      <c r="CF61" s="62" t="str">
        <f t="shared" si="59"/>
        <v/>
      </c>
      <c r="CG61" s="65" t="str">
        <f t="shared" si="137"/>
        <v/>
      </c>
      <c r="CH61" s="68" t="str">
        <f t="shared" si="60"/>
        <v/>
      </c>
      <c r="CI61" s="32"/>
      <c r="CJ61" s="120"/>
      <c r="CK61" s="62" t="str">
        <f t="shared" si="16"/>
        <v/>
      </c>
      <c r="CL61" s="62" t="str">
        <f t="shared" si="61"/>
        <v/>
      </c>
      <c r="CM61" s="65" t="str">
        <f t="shared" si="138"/>
        <v/>
      </c>
      <c r="CN61" s="68" t="str">
        <f t="shared" si="62"/>
        <v/>
      </c>
      <c r="CO61" s="32"/>
      <c r="CP61" s="120"/>
      <c r="CQ61" s="62" t="str">
        <f t="shared" si="17"/>
        <v/>
      </c>
      <c r="CR61" s="62" t="str">
        <f t="shared" si="63"/>
        <v/>
      </c>
      <c r="CS61" s="65" t="str">
        <f t="shared" si="139"/>
        <v/>
      </c>
      <c r="CT61" s="68" t="str">
        <f t="shared" si="64"/>
        <v/>
      </c>
      <c r="CU61" s="32"/>
      <c r="CV61" s="120"/>
      <c r="CW61" s="62" t="str">
        <f t="shared" si="18"/>
        <v/>
      </c>
      <c r="CX61" s="62" t="str">
        <f t="shared" si="65"/>
        <v/>
      </c>
      <c r="CY61" s="65" t="str">
        <f t="shared" si="140"/>
        <v/>
      </c>
      <c r="CZ61" s="68" t="str">
        <f t="shared" si="66"/>
        <v/>
      </c>
      <c r="DA61" s="32"/>
      <c r="DB61" s="120"/>
      <c r="DC61" s="62" t="str">
        <f t="shared" si="19"/>
        <v/>
      </c>
      <c r="DD61" s="62" t="str">
        <f t="shared" si="67"/>
        <v/>
      </c>
      <c r="DE61" s="65" t="str">
        <f t="shared" si="141"/>
        <v/>
      </c>
      <c r="DF61" s="68" t="str">
        <f t="shared" si="68"/>
        <v/>
      </c>
      <c r="DG61" s="32"/>
      <c r="DH61" s="120"/>
      <c r="DI61" s="62" t="str">
        <f t="shared" si="20"/>
        <v/>
      </c>
      <c r="DJ61" s="62" t="str">
        <f t="shared" si="69"/>
        <v/>
      </c>
      <c r="DK61" s="65" t="str">
        <f t="shared" si="142"/>
        <v/>
      </c>
      <c r="DL61" s="68" t="str">
        <f t="shared" si="70"/>
        <v/>
      </c>
      <c r="DM61" s="32"/>
      <c r="DN61" s="120"/>
      <c r="DO61" s="62" t="str">
        <f t="shared" si="21"/>
        <v/>
      </c>
      <c r="DP61" s="62" t="str">
        <f t="shared" si="71"/>
        <v/>
      </c>
      <c r="DQ61" s="65" t="str">
        <f t="shared" si="143"/>
        <v/>
      </c>
      <c r="DR61" s="68" t="str">
        <f t="shared" si="72"/>
        <v/>
      </c>
      <c r="DS61" s="32"/>
      <c r="DT61" s="120"/>
      <c r="DU61" s="62" t="str">
        <f t="shared" si="22"/>
        <v/>
      </c>
      <c r="DV61" s="62" t="str">
        <f t="shared" si="73"/>
        <v/>
      </c>
      <c r="DW61" s="65" t="str">
        <f t="shared" si="144"/>
        <v/>
      </c>
      <c r="DX61" s="68" t="str">
        <f t="shared" si="74"/>
        <v/>
      </c>
      <c r="DY61" s="32"/>
      <c r="DZ61" s="120"/>
      <c r="EA61" s="62" t="str">
        <f t="shared" si="23"/>
        <v/>
      </c>
      <c r="EB61" s="62" t="str">
        <f t="shared" si="75"/>
        <v/>
      </c>
      <c r="EC61" s="65" t="str">
        <f t="shared" si="145"/>
        <v/>
      </c>
      <c r="ED61" s="68" t="str">
        <f t="shared" si="76"/>
        <v/>
      </c>
      <c r="EE61" s="32"/>
      <c r="EF61" s="120"/>
      <c r="EG61" s="62" t="str">
        <f t="shared" si="24"/>
        <v/>
      </c>
      <c r="EH61" s="62" t="str">
        <f t="shared" si="77"/>
        <v/>
      </c>
      <c r="EI61" s="65" t="str">
        <f t="shared" si="146"/>
        <v/>
      </c>
      <c r="EJ61" s="68" t="str">
        <f t="shared" si="78"/>
        <v/>
      </c>
      <c r="EK61" s="32"/>
      <c r="EL61" s="120"/>
      <c r="EM61" s="62" t="str">
        <f t="shared" si="25"/>
        <v/>
      </c>
      <c r="EN61" s="62" t="str">
        <f t="shared" si="79"/>
        <v/>
      </c>
      <c r="EO61" s="65" t="str">
        <f t="shared" si="147"/>
        <v/>
      </c>
      <c r="EP61" s="68" t="str">
        <f t="shared" si="80"/>
        <v/>
      </c>
      <c r="EQ61" s="32"/>
      <c r="ER61" s="120"/>
      <c r="ES61" s="62" t="str">
        <f t="shared" si="26"/>
        <v/>
      </c>
      <c r="ET61" s="62" t="str">
        <f t="shared" si="81"/>
        <v/>
      </c>
      <c r="EU61" s="65" t="str">
        <f t="shared" si="148"/>
        <v/>
      </c>
      <c r="EV61" s="68" t="str">
        <f t="shared" si="82"/>
        <v/>
      </c>
      <c r="EW61" s="32"/>
      <c r="EX61" s="120"/>
      <c r="EY61" s="62" t="str">
        <f t="shared" si="27"/>
        <v/>
      </c>
      <c r="EZ61" s="62" t="str">
        <f t="shared" si="83"/>
        <v/>
      </c>
      <c r="FA61" s="65" t="str">
        <f t="shared" si="149"/>
        <v/>
      </c>
      <c r="FB61" s="68" t="str">
        <f t="shared" si="84"/>
        <v/>
      </c>
      <c r="FC61" s="32"/>
      <c r="FD61" s="120"/>
      <c r="FE61" s="62" t="str">
        <f t="shared" si="28"/>
        <v/>
      </c>
      <c r="FF61" s="62" t="str">
        <f t="shared" si="85"/>
        <v/>
      </c>
      <c r="FG61" s="65" t="str">
        <f t="shared" si="150"/>
        <v/>
      </c>
      <c r="FH61" s="68" t="str">
        <f t="shared" si="86"/>
        <v/>
      </c>
      <c r="FI61" s="32"/>
      <c r="FJ61" s="120"/>
      <c r="FK61" s="62" t="str">
        <f t="shared" si="29"/>
        <v/>
      </c>
      <c r="FL61" s="62" t="str">
        <f t="shared" si="87"/>
        <v/>
      </c>
      <c r="FM61" s="65" t="str">
        <f t="shared" si="151"/>
        <v/>
      </c>
      <c r="FN61" s="68" t="str">
        <f t="shared" si="88"/>
        <v/>
      </c>
      <c r="FO61" s="32"/>
      <c r="FP61" s="120"/>
      <c r="FQ61" s="62" t="str">
        <f t="shared" si="30"/>
        <v/>
      </c>
      <c r="FR61" s="62" t="str">
        <f t="shared" si="89"/>
        <v/>
      </c>
      <c r="FS61" s="65" t="str">
        <f t="shared" si="152"/>
        <v/>
      </c>
      <c r="FT61" s="68" t="str">
        <f t="shared" si="90"/>
        <v/>
      </c>
      <c r="FU61" s="32"/>
      <c r="FV61" s="120"/>
      <c r="FW61" s="62" t="str">
        <f t="shared" si="31"/>
        <v/>
      </c>
      <c r="FX61" s="62" t="str">
        <f t="shared" si="91"/>
        <v/>
      </c>
      <c r="FY61" s="65" t="str">
        <f t="shared" si="153"/>
        <v/>
      </c>
      <c r="FZ61" s="68" t="str">
        <f t="shared" si="92"/>
        <v/>
      </c>
      <c r="GA61" s="32"/>
      <c r="GC61" s="7" t="str">
        <f t="shared" si="93"/>
        <v>Feb 2020</v>
      </c>
      <c r="GD61" s="7" t="str">
        <f t="shared" ca="1" si="32"/>
        <v/>
      </c>
      <c r="GT61" s="71">
        <f>IF(GT$9="", "", IF(AND(NOT('Personnel Details'!$N$11=""), $B61&gt;='Personnel Details'!$N$11), 'Personnel Details'!$O$11, IF(AND(NOT('Personnel Details'!$I$11=""), $B61&gt;='Personnel Details'!$I$11), 'Personnel Details'!$J$11, 'Personnel Details'!$E$11)))</f>
        <v>0.8</v>
      </c>
      <c r="GU61" s="59" t="str">
        <f>IF(GT$9="", "", IF(AND(NOT('Personnel Details'!$N$11=""), $B61&gt;='Personnel Details'!$N$11), IF('Personnel Details'!$P$11="","", 'Personnel Details'!$P$11), IF(AND(NOT('Personnel Details'!$I$11=""), $B61&gt;='Personnel Details'!$I$11), IF('Personnel Details'!$K$11="", "", 'Personnel Details'!$K$11), IF('Personnel Details'!$F$11="", "", 'Personnel Details'!$F$11))))</f>
        <v/>
      </c>
      <c r="GV61" s="74">
        <f>IF(GT$9="", "", IF(AND(NOT('Personnel Details'!$N$11=""), $B61&gt;='Personnel Details'!$N$11), 'Personnel Details'!$Q$11, IF(AND(NOT('Personnel Details'!$I$11=""), $B61&gt;='Personnel Details'!$I$11), 'Personnel Details'!$L$11, 'Personnel Details'!$G$11)))</f>
        <v>0</v>
      </c>
      <c r="GW61" s="59">
        <f t="shared" si="94"/>
        <v>0</v>
      </c>
      <c r="GX61" s="53"/>
      <c r="GZ61" s="78">
        <f>IF(GZ$9="", "", IF(AND(NOT('Personnel Details'!$N$12=""), $B61&gt;='Personnel Details'!$N$12), 'Personnel Details'!$O$12, IF(AND(NOT('Personnel Details'!$I$12=""), $B61&gt;='Personnel Details'!$I$12), 'Personnel Details'!$J$12, 'Personnel Details'!$E$12)))</f>
        <v>0.8</v>
      </c>
      <c r="HA61" s="59" t="str">
        <f>IF(GZ$9="", "", IF(AND(NOT('Personnel Details'!$N$12=""), $B61&gt;='Personnel Details'!$N$12), IF('Personnel Details'!$P$12="","", 'Personnel Details'!$P$12), IF(AND(NOT('Personnel Details'!$I$12=""), $B61&gt;='Personnel Details'!$I$12), IF('Personnel Details'!$K$12="", "", 'Personnel Details'!$K$12), IF('Personnel Details'!$F$12="", "", 'Personnel Details'!$F$12))))</f>
        <v/>
      </c>
      <c r="HB61" s="79">
        <f>IF(GZ$9="", "", IF(AND(NOT('Personnel Details'!$N$12=""), $B61&gt;='Personnel Details'!$N$12), 'Personnel Details'!$Q$12, IF(AND(NOT('Personnel Details'!$I$12=""), $B61&gt;='Personnel Details'!$I$12), 'Personnel Details'!$L$12, 'Personnel Details'!$G$12)))</f>
        <v>0</v>
      </c>
      <c r="HC61" s="59">
        <f t="shared" si="95"/>
        <v>0</v>
      </c>
      <c r="HD61" s="53"/>
      <c r="HF61" s="78">
        <f>IF(HF$9="", "", IF(AND(NOT('Personnel Details'!$N$13=""), $B61&gt;='Personnel Details'!$N$13), 'Personnel Details'!$O$13, IF(AND(NOT('Personnel Details'!$I$13=""), $B61&gt;='Personnel Details'!$I$13), 'Personnel Details'!$J$13, 'Personnel Details'!$E$13)))</f>
        <v>0.8</v>
      </c>
      <c r="HG61" s="59" t="str">
        <f>IF(HF$9="", "", IF(AND(NOT('Personnel Details'!$N$13=""), $B61&gt;='Personnel Details'!$N$13), IF('Personnel Details'!$P$13="","", 'Personnel Details'!$P$13), IF(AND(NOT('Personnel Details'!$I$13=""), $B61&gt;='Personnel Details'!$I$13), IF('Personnel Details'!$K$13="", "", 'Personnel Details'!$K$13), IF('Personnel Details'!$F$13="", "", 'Personnel Details'!$F$13))))</f>
        <v/>
      </c>
      <c r="HH61" s="79">
        <f>IF(HF$9="", "", IF(AND(NOT('Personnel Details'!$N$13=""), $B61&gt;='Personnel Details'!$N$13), 'Personnel Details'!$Q$13, IF(AND(NOT('Personnel Details'!$I$13=""), $B61&gt;='Personnel Details'!$I$13), 'Personnel Details'!$L$13, 'Personnel Details'!$G$13)))</f>
        <v>0</v>
      </c>
      <c r="HI61" s="59">
        <f t="shared" si="96"/>
        <v>0</v>
      </c>
      <c r="HJ61" s="53"/>
      <c r="HL61" s="78">
        <f>IF(HL$9="", "", IF(AND(NOT('Personnel Details'!$N$14=""), $B61&gt;='Personnel Details'!$N$14), 'Personnel Details'!$O$14, IF(AND(NOT('Personnel Details'!$I$14=""), $B61&gt;='Personnel Details'!$I$14), 'Personnel Details'!$J$14, 'Personnel Details'!$E$14)))</f>
        <v>0.8</v>
      </c>
      <c r="HM61" s="59">
        <f>IF(HL$9="", "", IF(AND(NOT('Personnel Details'!$N$14=""), $B61&gt;='Personnel Details'!$N$14), IF('Personnel Details'!$P$14="","", 'Personnel Details'!$P$14), IF(AND(NOT('Personnel Details'!$I$14=""), $B61&gt;='Personnel Details'!$I$14), IF('Personnel Details'!$K$14="", "", 'Personnel Details'!$K$14), IF('Personnel Details'!$F$14="", "", 'Personnel Details'!$F$14))))</f>
        <v>2000</v>
      </c>
      <c r="HN61" s="79">
        <f>IF(HL$9="", "", IF(AND(NOT('Personnel Details'!$N$14=""), $B61&gt;='Personnel Details'!$N$14), 'Personnel Details'!$Q$14, IF(AND(NOT('Personnel Details'!$I$14=""), $B61&gt;='Personnel Details'!$I$14), 'Personnel Details'!$L$14, 'Personnel Details'!$G$14)))</f>
        <v>0.85</v>
      </c>
      <c r="HO61" s="59">
        <f t="shared" si="97"/>
        <v>0</v>
      </c>
      <c r="HP61" s="53"/>
      <c r="HR61" s="78" t="str">
        <f>IF(HR$9="", "", IF(AND(NOT('Personnel Details'!$N$15=""), $B61&gt;='Personnel Details'!$N$15), 'Personnel Details'!$O$15, IF(AND(NOT('Personnel Details'!$I$15=""), $B61&gt;='Personnel Details'!$I$15), 'Personnel Details'!$J$15, 'Personnel Details'!$E$15)))</f>
        <v/>
      </c>
      <c r="HS61" s="59" t="str">
        <f>IF(HR$9="", "", IF(AND(NOT('Personnel Details'!$N$15=""), $B61&gt;='Personnel Details'!$N$15), IF('Personnel Details'!$P$15="","", 'Personnel Details'!$P$15), IF(AND(NOT('Personnel Details'!$I$15=""), $B61&gt;='Personnel Details'!$I$15), IF('Personnel Details'!$K$15="", "", 'Personnel Details'!$K$15), IF('Personnel Details'!$F$15="", "", 'Personnel Details'!$F$15))))</f>
        <v/>
      </c>
      <c r="HT61" s="79" t="str">
        <f>IF(HR$9="", "", IF(AND(NOT('Personnel Details'!$N$15=""), $B61&gt;='Personnel Details'!$N$15), 'Personnel Details'!$Q$15, IF(AND(NOT('Personnel Details'!$I$15=""), $B61&gt;='Personnel Details'!$I$15), 'Personnel Details'!$L$15, 'Personnel Details'!$G$15)))</f>
        <v/>
      </c>
      <c r="HU61" s="59">
        <f t="shared" si="98"/>
        <v>0</v>
      </c>
      <c r="HV61" s="53"/>
      <c r="HX61" s="78" t="str">
        <f>IF(HX$9="", "", IF(AND(NOT('Personnel Details'!$N$16=""), $B61&gt;='Personnel Details'!$N$16), 'Personnel Details'!$O$16, IF(AND(NOT('Personnel Details'!$I$16=""), $B61&gt;='Personnel Details'!$I$16), 'Personnel Details'!$J$16, 'Personnel Details'!$E$16)))</f>
        <v/>
      </c>
      <c r="HY61" s="59" t="str">
        <f>IF(HX$9="", "", IF(AND(NOT('Personnel Details'!$N$16=""), $B61&gt;='Personnel Details'!$N$16), IF('Personnel Details'!$P$16="","", 'Personnel Details'!$P$16), IF(AND(NOT('Personnel Details'!$I$16=""), $B61&gt;='Personnel Details'!$I$16), IF('Personnel Details'!$K$16="", "", 'Personnel Details'!$K$16), IF('Personnel Details'!$F$16="", "", 'Personnel Details'!$F$16))))</f>
        <v/>
      </c>
      <c r="HZ61" s="79" t="str">
        <f>IF(HX$9="", "", IF(AND(NOT('Personnel Details'!$N$16=""), $B61&gt;='Personnel Details'!$N$16), 'Personnel Details'!$Q$16, IF(AND(NOT('Personnel Details'!$I$16=""), $B61&gt;='Personnel Details'!$I$16), 'Personnel Details'!$L$16, 'Personnel Details'!$G$16)))</f>
        <v/>
      </c>
      <c r="IA61" s="59">
        <f t="shared" si="99"/>
        <v>0</v>
      </c>
      <c r="IB61" s="53"/>
      <c r="ID61" s="78" t="str">
        <f>IF(ID$9="", "", IF(AND(NOT('Personnel Details'!$N$17=""), $B61&gt;='Personnel Details'!$N$17), 'Personnel Details'!$O$17, IF(AND(NOT('Personnel Details'!$I$17=""), $B61&gt;='Personnel Details'!$I$17), 'Personnel Details'!$J$17, 'Personnel Details'!$E$17)))</f>
        <v/>
      </c>
      <c r="IE61" s="59" t="str">
        <f>IF(ID$9="", "", IF(AND(NOT('Personnel Details'!$N$17=""), $B61&gt;='Personnel Details'!$N$17), IF('Personnel Details'!$P$17="","", 'Personnel Details'!$P$17), IF(AND(NOT('Personnel Details'!$I$17=""), $B61&gt;='Personnel Details'!$I$17), IF('Personnel Details'!$K$17="", "", 'Personnel Details'!$K$17), IF('Personnel Details'!$F$17="", "", 'Personnel Details'!$F$17))))</f>
        <v/>
      </c>
      <c r="IF61" s="79" t="str">
        <f>IF(ID$9="", "", IF(AND(NOT('Personnel Details'!$N$17=""), $B61&gt;='Personnel Details'!$N$17), 'Personnel Details'!$Q$17, IF(AND(NOT('Personnel Details'!$I$17=""), $B61&gt;='Personnel Details'!$I$17), 'Personnel Details'!$L$17, 'Personnel Details'!$G$17)))</f>
        <v/>
      </c>
      <c r="IG61" s="59">
        <f t="shared" si="100"/>
        <v>0</v>
      </c>
      <c r="IH61" s="53"/>
      <c r="IJ61" s="78" t="str">
        <f>IF(IJ$9="", "", IF(AND(NOT('Personnel Details'!$N$18=""), $B61&gt;='Personnel Details'!$N$18), 'Personnel Details'!$O$18, IF(AND(NOT('Personnel Details'!$I$18=""), $B61&gt;='Personnel Details'!$I$18), 'Personnel Details'!$J$18, 'Personnel Details'!$E$18)))</f>
        <v/>
      </c>
      <c r="IK61" s="59" t="str">
        <f>IF(IJ$9="", "", IF(AND(NOT('Personnel Details'!$N$18=""), $B61&gt;='Personnel Details'!$N$18), IF('Personnel Details'!$P$18="","", 'Personnel Details'!$P$18), IF(AND(NOT('Personnel Details'!$I$18=""), $B61&gt;='Personnel Details'!$I$18), IF('Personnel Details'!$K$18="", "", 'Personnel Details'!$K$18), IF('Personnel Details'!$F$18="", "", 'Personnel Details'!$F$18))))</f>
        <v/>
      </c>
      <c r="IL61" s="79" t="str">
        <f>IF(IJ$9="", "", IF(AND(NOT('Personnel Details'!$N$18=""), $B61&gt;='Personnel Details'!$N$18), 'Personnel Details'!$Q$18, IF(AND(NOT('Personnel Details'!$I$18=""), $B61&gt;='Personnel Details'!$I$18), 'Personnel Details'!$L$18, 'Personnel Details'!$G$18)))</f>
        <v/>
      </c>
      <c r="IM61" s="59">
        <f t="shared" si="101"/>
        <v>0</v>
      </c>
      <c r="IN61" s="53"/>
      <c r="IP61" s="78" t="str">
        <f>IF(IP$9="", "", IF(AND(NOT('Personnel Details'!$N$19=""), $B61&gt;='Personnel Details'!$N$19), 'Personnel Details'!$O$19, IF(AND(NOT('Personnel Details'!$I$19=""), $B61&gt;='Personnel Details'!$I$19), 'Personnel Details'!$J$19, 'Personnel Details'!$E$19)))</f>
        <v/>
      </c>
      <c r="IQ61" s="59" t="str">
        <f>IF(IP$9="", "", IF(AND(NOT('Personnel Details'!$N$19=""), $B61&gt;='Personnel Details'!$N$19), IF('Personnel Details'!$P$19="","", 'Personnel Details'!$P$19), IF(AND(NOT('Personnel Details'!$I$19=""), $B61&gt;='Personnel Details'!$I$19), IF('Personnel Details'!$K$19="", "", 'Personnel Details'!$K$19), IF('Personnel Details'!$F$19="", "", 'Personnel Details'!$F$19))))</f>
        <v/>
      </c>
      <c r="IR61" s="79" t="str">
        <f>IF(IP$9="", "", IF(AND(NOT('Personnel Details'!$N$19=""), $B61&gt;='Personnel Details'!$N$19), 'Personnel Details'!$Q$19, IF(AND(NOT('Personnel Details'!$I$19=""), $B61&gt;='Personnel Details'!$I$19), 'Personnel Details'!$L$19, 'Personnel Details'!$G$19)))</f>
        <v/>
      </c>
      <c r="IS61" s="59">
        <f t="shared" si="102"/>
        <v>0</v>
      </c>
      <c r="IT61" s="53"/>
      <c r="IV61" s="78" t="str">
        <f>IF(IV$9="", "", IF(AND(NOT('Personnel Details'!$N$20=""), $B61&gt;='Personnel Details'!$N$20), 'Personnel Details'!$O$20, IF(AND(NOT('Personnel Details'!$I$20=""), $B61&gt;='Personnel Details'!$I$20), 'Personnel Details'!$J$20, 'Personnel Details'!$E$20)))</f>
        <v/>
      </c>
      <c r="IW61" s="59" t="str">
        <f>IF(IV$9="", "", IF(AND(NOT('Personnel Details'!$N$20=""), $B61&gt;='Personnel Details'!$N$20), IF('Personnel Details'!$P$20="","", 'Personnel Details'!$P$20), IF(AND(NOT('Personnel Details'!$I$20=""), $B61&gt;='Personnel Details'!$I$20), IF('Personnel Details'!$K$20="", "", 'Personnel Details'!$K$20), IF('Personnel Details'!$F$20="", "", 'Personnel Details'!$F$20))))</f>
        <v/>
      </c>
      <c r="IX61" s="79" t="str">
        <f>IF(IV$9="", "", IF(AND(NOT('Personnel Details'!$N$20=""), $B61&gt;='Personnel Details'!$N$20), 'Personnel Details'!$Q$20, IF(AND(NOT('Personnel Details'!$I$20=""), $B61&gt;='Personnel Details'!$I$20), 'Personnel Details'!$L$20, 'Personnel Details'!$G$20)))</f>
        <v/>
      </c>
      <c r="IY61" s="59">
        <f t="shared" si="103"/>
        <v>0</v>
      </c>
      <c r="IZ61" s="53"/>
      <c r="JB61" s="78" t="str">
        <f>IF(JB$9="", "", IF(AND(NOT('Personnel Details'!$N$21=""), $B61&gt;='Personnel Details'!$N$21), 'Personnel Details'!$O$21, IF(AND(NOT('Personnel Details'!$I$21=""), $B61&gt;='Personnel Details'!$I$21), 'Personnel Details'!$J$21, 'Personnel Details'!$E$21)))</f>
        <v/>
      </c>
      <c r="JC61" s="59" t="str">
        <f>IF(JB$9="", "", IF(AND(NOT('Personnel Details'!$N$21=""), $B61&gt;='Personnel Details'!$N$21), IF('Personnel Details'!$P$21="","", 'Personnel Details'!$P$21), IF(AND(NOT('Personnel Details'!$I$21=""), $B61&gt;='Personnel Details'!$I$21), IF('Personnel Details'!$K$21="", "", 'Personnel Details'!$K$21), IF('Personnel Details'!$F$21="", "", 'Personnel Details'!$F$21))))</f>
        <v/>
      </c>
      <c r="JD61" s="79" t="str">
        <f>IF(JB$9="", "", IF(AND(NOT('Personnel Details'!$N$21=""), $B61&gt;='Personnel Details'!$N$21), 'Personnel Details'!$Q$21, IF(AND(NOT('Personnel Details'!$I$21=""), $B61&gt;='Personnel Details'!$I$21), 'Personnel Details'!$L$21, 'Personnel Details'!$G$21)))</f>
        <v/>
      </c>
      <c r="JE61" s="59">
        <f t="shared" si="104"/>
        <v>0</v>
      </c>
      <c r="JF61" s="53"/>
      <c r="JH61" s="78" t="str">
        <f>IF(JH$9="", "", IF(AND(NOT('Personnel Details'!$N$22=""), $B61&gt;='Personnel Details'!$N$22), 'Personnel Details'!$O$22, IF(AND(NOT('Personnel Details'!$I$22=""), $B61&gt;='Personnel Details'!$I$22), 'Personnel Details'!$J$22, 'Personnel Details'!$E$22)))</f>
        <v/>
      </c>
      <c r="JI61" s="59" t="str">
        <f>IF(JH$9="", "", IF(AND(NOT('Personnel Details'!$N$22=""), $B61&gt;='Personnel Details'!$N$22), IF('Personnel Details'!$P$22="","", 'Personnel Details'!$P$22), IF(AND(NOT('Personnel Details'!$I$22=""), $B61&gt;='Personnel Details'!$I$22), IF('Personnel Details'!$K$22="", "", 'Personnel Details'!$K$22), IF('Personnel Details'!$F$22="", "", 'Personnel Details'!$F$22))))</f>
        <v/>
      </c>
      <c r="JJ61" s="79" t="str">
        <f>IF(JH$9="", "", IF(AND(NOT('Personnel Details'!$N$22=""), $B61&gt;='Personnel Details'!$N$22), 'Personnel Details'!$Q$22, IF(AND(NOT('Personnel Details'!$I$22=""), $B61&gt;='Personnel Details'!$I$22), 'Personnel Details'!$L$22, 'Personnel Details'!$G$22)))</f>
        <v/>
      </c>
      <c r="JK61" s="59">
        <f t="shared" si="105"/>
        <v>0</v>
      </c>
      <c r="JL61" s="53"/>
      <c r="JN61" s="78" t="str">
        <f>IF(JN$9="", "", IF(AND(NOT('Personnel Details'!$N$23=""), $B61&gt;='Personnel Details'!$N$23), 'Personnel Details'!$O$23, IF(AND(NOT('Personnel Details'!$I$23=""), $B61&gt;='Personnel Details'!$I$23), 'Personnel Details'!$J$23, 'Personnel Details'!$E$23)))</f>
        <v/>
      </c>
      <c r="JO61" s="59" t="str">
        <f>IF(JN$9="", "", IF(AND(NOT('Personnel Details'!$N$23=""), $B61&gt;='Personnel Details'!$N$23), IF('Personnel Details'!$P$23="","", 'Personnel Details'!$P$23), IF(AND(NOT('Personnel Details'!$I$23=""), $B61&gt;='Personnel Details'!$I$23), IF('Personnel Details'!$K$23="", "", 'Personnel Details'!$K$23), IF('Personnel Details'!$F$23="", "", 'Personnel Details'!$F$23))))</f>
        <v/>
      </c>
      <c r="JP61" s="79" t="str">
        <f>IF(JN$9="", "", IF(AND(NOT('Personnel Details'!$N$23=""), $B61&gt;='Personnel Details'!$N$23), 'Personnel Details'!$Q$23, IF(AND(NOT('Personnel Details'!$I$23=""), $B61&gt;='Personnel Details'!$I$23), 'Personnel Details'!$L$23, 'Personnel Details'!$G$23)))</f>
        <v/>
      </c>
      <c r="JQ61" s="59">
        <f t="shared" si="106"/>
        <v>0</v>
      </c>
      <c r="JR61" s="53"/>
      <c r="JT61" s="78" t="str">
        <f>IF(JT$9="", "", IF(AND(NOT('Personnel Details'!$N$24=""), $B61&gt;='Personnel Details'!$N$24), 'Personnel Details'!$O$24, IF(AND(NOT('Personnel Details'!$I$24=""), $B61&gt;='Personnel Details'!$I$24), 'Personnel Details'!$J$24, 'Personnel Details'!$E$24)))</f>
        <v/>
      </c>
      <c r="JU61" s="59" t="str">
        <f>IF(JT$9="", "", IF(AND(NOT('Personnel Details'!$N$24=""), $B61&gt;='Personnel Details'!$N$24), IF('Personnel Details'!$P$24="","", 'Personnel Details'!$P$24), IF(AND(NOT('Personnel Details'!$I$24=""), $B61&gt;='Personnel Details'!$I$24), IF('Personnel Details'!$K$24="", "", 'Personnel Details'!$K$24), IF('Personnel Details'!$F$24="", "", 'Personnel Details'!$F$24))))</f>
        <v/>
      </c>
      <c r="JV61" s="79" t="str">
        <f>IF(JT$9="", "", IF(AND(NOT('Personnel Details'!$N$24=""), $B61&gt;='Personnel Details'!$N$24), 'Personnel Details'!$Q$24, IF(AND(NOT('Personnel Details'!$I$24=""), $B61&gt;='Personnel Details'!$I$24), 'Personnel Details'!$L$24, 'Personnel Details'!$G$24)))</f>
        <v/>
      </c>
      <c r="JW61" s="59">
        <f t="shared" si="107"/>
        <v>0</v>
      </c>
      <c r="JX61" s="53"/>
      <c r="JZ61" s="78" t="str">
        <f>IF(JZ$9="", "", IF(AND(NOT('Personnel Details'!$N$25=""), $B61&gt;='Personnel Details'!$N$25), 'Personnel Details'!$O$25, IF(AND(NOT('Personnel Details'!$I$25=""), $B61&gt;='Personnel Details'!$I$25), 'Personnel Details'!$J$25, 'Personnel Details'!$E$25)))</f>
        <v/>
      </c>
      <c r="KA61" s="59" t="str">
        <f>IF(JZ$9="", "", IF(AND(NOT('Personnel Details'!$N$25=""), $B61&gt;='Personnel Details'!$N$25), IF('Personnel Details'!$P$25="","", 'Personnel Details'!$P$25), IF(AND(NOT('Personnel Details'!$I$25=""), $B61&gt;='Personnel Details'!$I$25), IF('Personnel Details'!$K$25="", "", 'Personnel Details'!$K$25), IF('Personnel Details'!$F$25="", "", 'Personnel Details'!$F$25))))</f>
        <v/>
      </c>
      <c r="KB61" s="79" t="str">
        <f>IF(JZ$9="", "", IF(AND(NOT('Personnel Details'!$N$25=""), $B61&gt;='Personnel Details'!$N$25), 'Personnel Details'!$Q$25, IF(AND(NOT('Personnel Details'!$I$25=""), $B61&gt;='Personnel Details'!$I$25), 'Personnel Details'!$L$25, 'Personnel Details'!$G$25)))</f>
        <v/>
      </c>
      <c r="KC61" s="59">
        <f t="shared" si="108"/>
        <v>0</v>
      </c>
      <c r="KD61" s="53"/>
      <c r="KF61" s="78" t="str">
        <f>IF(KF$9="", "", IF(AND(NOT('Personnel Details'!$N$26=""), $B61&gt;='Personnel Details'!$N$26), 'Personnel Details'!$O$26, IF(AND(NOT('Personnel Details'!$I$26=""), $B61&gt;='Personnel Details'!$I$26), 'Personnel Details'!$J$26, 'Personnel Details'!$E$26)))</f>
        <v/>
      </c>
      <c r="KG61" s="59" t="str">
        <f>IF(KF$9="", "", IF(AND(NOT('Personnel Details'!$N$26=""), $B61&gt;='Personnel Details'!$N$26), IF('Personnel Details'!$P$26="","", 'Personnel Details'!$P$26), IF(AND(NOT('Personnel Details'!$I$26=""), $B61&gt;='Personnel Details'!$I$26), IF('Personnel Details'!$K$26="", "", 'Personnel Details'!$K$26), IF('Personnel Details'!$F$26="", "", 'Personnel Details'!$F$26))))</f>
        <v/>
      </c>
      <c r="KH61" s="79" t="str">
        <f>IF(KF$9="", "", IF(AND(NOT('Personnel Details'!$N$26=""), $B61&gt;='Personnel Details'!$N$26), 'Personnel Details'!$Q$26, IF(AND(NOT('Personnel Details'!$I$26=""), $B61&gt;='Personnel Details'!$I$26), 'Personnel Details'!$L$26, 'Personnel Details'!$G$26)))</f>
        <v/>
      </c>
      <c r="KI61" s="59">
        <f t="shared" si="109"/>
        <v>0</v>
      </c>
      <c r="KJ61" s="53"/>
      <c r="KL61" s="78" t="str">
        <f>IF(KL$9="", "", IF(AND(NOT('Personnel Details'!$N$27=""), $B61&gt;='Personnel Details'!$N$27), 'Personnel Details'!$O$27, IF(AND(NOT('Personnel Details'!$I$27=""), $B61&gt;='Personnel Details'!$I$27), 'Personnel Details'!$J$27, 'Personnel Details'!$E$27)))</f>
        <v/>
      </c>
      <c r="KM61" s="59" t="str">
        <f>IF(KL$9="", "", IF(AND(NOT('Personnel Details'!$N$27=""), $B61&gt;='Personnel Details'!$N$27), IF('Personnel Details'!$P$27="","", 'Personnel Details'!$P$27), IF(AND(NOT('Personnel Details'!$I$27=""), $B61&gt;='Personnel Details'!$I$27), IF('Personnel Details'!$K$27="", "", 'Personnel Details'!$K$27), IF('Personnel Details'!$F$27="", "", 'Personnel Details'!$F$27))))</f>
        <v/>
      </c>
      <c r="KN61" s="79" t="str">
        <f>IF(KL$9="", "", IF(AND(NOT('Personnel Details'!$N$27=""), $B61&gt;='Personnel Details'!$N$27), 'Personnel Details'!$Q$27, IF(AND(NOT('Personnel Details'!$I$27=""), $B61&gt;='Personnel Details'!$I$27), 'Personnel Details'!$L$27, 'Personnel Details'!$G$27)))</f>
        <v/>
      </c>
      <c r="KO61" s="59">
        <f t="shared" si="110"/>
        <v>0</v>
      </c>
      <c r="KP61" s="53"/>
      <c r="KR61" s="78" t="str">
        <f>IF(KR$9="", "", IF(AND(NOT('Personnel Details'!$N$28=""), $B61&gt;='Personnel Details'!$N$28), 'Personnel Details'!$O$28, IF(AND(NOT('Personnel Details'!$I$28=""), $B61&gt;='Personnel Details'!$I$28), 'Personnel Details'!$J$28, 'Personnel Details'!$E$28)))</f>
        <v/>
      </c>
      <c r="KS61" s="59" t="str">
        <f>IF(KR$9="", "", IF(AND(NOT('Personnel Details'!$N$28=""), $B61&gt;='Personnel Details'!$N$28), IF('Personnel Details'!$P$28="","", 'Personnel Details'!$P$28), IF(AND(NOT('Personnel Details'!$I$28=""), $B61&gt;='Personnel Details'!$I$28), IF('Personnel Details'!$K$28="", "", 'Personnel Details'!$K$28), IF('Personnel Details'!$F$28="", "", 'Personnel Details'!$F$28))))</f>
        <v/>
      </c>
      <c r="KT61" s="79" t="str">
        <f>IF(KR$9="", "", IF(AND(NOT('Personnel Details'!$N$28=""), $B61&gt;='Personnel Details'!$N$28), 'Personnel Details'!$Q$28, IF(AND(NOT('Personnel Details'!$I$28=""), $B61&gt;='Personnel Details'!$I$28), 'Personnel Details'!$L$28, 'Personnel Details'!$G$28)))</f>
        <v/>
      </c>
      <c r="KU61" s="59">
        <f t="shared" si="111"/>
        <v>0</v>
      </c>
      <c r="KV61" s="53"/>
      <c r="KX61" s="78" t="str">
        <f>IF(KX$9="", "", IF(AND(NOT('Personnel Details'!$N$29=""), $B61&gt;='Personnel Details'!$N$29), 'Personnel Details'!$O$29, IF(AND(NOT('Personnel Details'!$I$29=""), $B61&gt;='Personnel Details'!$I$29), 'Personnel Details'!$J$29, 'Personnel Details'!$E$29)))</f>
        <v/>
      </c>
      <c r="KY61" s="59" t="str">
        <f>IF(KX$9="", "", IF(AND(NOT('Personnel Details'!$N$29=""), $B61&gt;='Personnel Details'!$N$29), IF('Personnel Details'!$P$29="","", 'Personnel Details'!$P$29), IF(AND(NOT('Personnel Details'!$I$29=""), $B61&gt;='Personnel Details'!$I$29), IF('Personnel Details'!$K$29="", "", 'Personnel Details'!$K$29), IF('Personnel Details'!$F$29="", "", 'Personnel Details'!$F$29))))</f>
        <v/>
      </c>
      <c r="KZ61" s="79" t="str">
        <f>IF(KX$9="", "", IF(AND(NOT('Personnel Details'!$N$29=""), $B61&gt;='Personnel Details'!$N$29), 'Personnel Details'!$Q$29, IF(AND(NOT('Personnel Details'!$I$29=""), $B61&gt;='Personnel Details'!$I$29), 'Personnel Details'!$L$29, 'Personnel Details'!$G$29)))</f>
        <v/>
      </c>
      <c r="LA61" s="59">
        <f t="shared" si="112"/>
        <v>0</v>
      </c>
      <c r="LB61" s="53"/>
      <c r="LD61" s="78" t="str">
        <f>IF(LD$9="", "", IF(AND(NOT('Personnel Details'!$N$30=""), $B61&gt;='Personnel Details'!$N$30), 'Personnel Details'!$O$30, IF(AND(NOT('Personnel Details'!$I$30=""), $B61&gt;='Personnel Details'!$I$30), 'Personnel Details'!$J$30, 'Personnel Details'!$E$30)))</f>
        <v/>
      </c>
      <c r="LE61" s="59" t="str">
        <f>IF(LD$9="", "", IF(AND(NOT('Personnel Details'!$N$30=""), $B61&gt;='Personnel Details'!$N$30), IF('Personnel Details'!$P$30="","", 'Personnel Details'!$P$30), IF(AND(NOT('Personnel Details'!$I$30=""), $B61&gt;='Personnel Details'!$I$30), IF('Personnel Details'!$K$30="", "", 'Personnel Details'!$K$30), IF('Personnel Details'!$F$30="", "", 'Personnel Details'!$F$30))))</f>
        <v/>
      </c>
      <c r="LF61" s="79" t="str">
        <f>IF(LD$9="", "", IF(AND(NOT('Personnel Details'!$N$30=""), $B61&gt;='Personnel Details'!$N$30), 'Personnel Details'!$Q$30, IF(AND(NOT('Personnel Details'!$I$30=""), $B61&gt;='Personnel Details'!$I$30), 'Personnel Details'!$L$30, 'Personnel Details'!$G$30)))</f>
        <v/>
      </c>
      <c r="LG61" s="59">
        <f t="shared" si="113"/>
        <v>0</v>
      </c>
      <c r="LH61" s="53"/>
      <c r="LJ61" s="78" t="str">
        <f>IF(LJ$9="", "", IF(AND(NOT('Personnel Details'!$N$31=""), $B61&gt;='Personnel Details'!$N$31), 'Personnel Details'!$O$31, IF(AND(NOT('Personnel Details'!$I$31=""), $B61&gt;='Personnel Details'!$I$31), 'Personnel Details'!$J$31, 'Personnel Details'!$E$31)))</f>
        <v/>
      </c>
      <c r="LK61" s="59" t="str">
        <f>IF(LJ$9="", "", IF(AND(NOT('Personnel Details'!$N$31=""), $B61&gt;='Personnel Details'!$N$31), IF('Personnel Details'!$P$31="","", 'Personnel Details'!$P$31), IF(AND(NOT('Personnel Details'!$I$31=""), $B61&gt;='Personnel Details'!$I$31), IF('Personnel Details'!$K$31="", "", 'Personnel Details'!$K$31), IF('Personnel Details'!$F$31="", "", 'Personnel Details'!$F$31))))</f>
        <v/>
      </c>
      <c r="LL61" s="79" t="str">
        <f>IF(LJ$9="", "", IF(AND(NOT('Personnel Details'!$N$31=""), $B61&gt;='Personnel Details'!$N$31), 'Personnel Details'!$Q$31, IF(AND(NOT('Personnel Details'!$I$31=""), $B61&gt;='Personnel Details'!$I$31), 'Personnel Details'!$L$31, 'Personnel Details'!$G$31)))</f>
        <v/>
      </c>
      <c r="LM61" s="59">
        <f t="shared" si="114"/>
        <v>0</v>
      </c>
      <c r="LN61" s="53"/>
      <c r="LP61" s="78" t="str">
        <f>IF(LP$9="", "", IF(AND(NOT('Personnel Details'!$N$32=""), $B61&gt;='Personnel Details'!$N$32), 'Personnel Details'!$O$32, IF(AND(NOT('Personnel Details'!$I$32=""), $B61&gt;='Personnel Details'!$I$32), 'Personnel Details'!$J$32, 'Personnel Details'!$E$32)))</f>
        <v/>
      </c>
      <c r="LQ61" s="59" t="str">
        <f>IF(LP$9="", "", IF(AND(NOT('Personnel Details'!$N$32=""), $B61&gt;='Personnel Details'!$N$32), IF('Personnel Details'!$P$32="","", 'Personnel Details'!$P$32), IF(AND(NOT('Personnel Details'!$I$32=""), $B61&gt;='Personnel Details'!$I$32), IF('Personnel Details'!$K$32="", "", 'Personnel Details'!$K$32), IF('Personnel Details'!$F$32="", "", 'Personnel Details'!$F$32))))</f>
        <v/>
      </c>
      <c r="LR61" s="79" t="str">
        <f>IF(LP$9="", "", IF(AND(NOT('Personnel Details'!$N$32=""), $B61&gt;='Personnel Details'!$N$32), 'Personnel Details'!$Q$32, IF(AND(NOT('Personnel Details'!$I$32=""), $B61&gt;='Personnel Details'!$I$32), 'Personnel Details'!$L$32, 'Personnel Details'!$G$32)))</f>
        <v/>
      </c>
      <c r="LS61" s="59">
        <f t="shared" si="115"/>
        <v>0</v>
      </c>
      <c r="LT61" s="53"/>
      <c r="LV61" s="78" t="str">
        <f>IF(LV$9="", "", IF(AND(NOT('Personnel Details'!$N$33=""), $B61&gt;='Personnel Details'!$N$33), 'Personnel Details'!$O$33, IF(AND(NOT('Personnel Details'!$I$33=""), $B61&gt;='Personnel Details'!$I$33), 'Personnel Details'!$J$33, 'Personnel Details'!$E$33)))</f>
        <v/>
      </c>
      <c r="LW61" s="59" t="str">
        <f>IF(LV$9="", "", IF(AND(NOT('Personnel Details'!$N$33=""), $B61&gt;='Personnel Details'!$N$33), IF('Personnel Details'!$P$33="","", 'Personnel Details'!$P$33), IF(AND(NOT('Personnel Details'!$I$33=""), $B61&gt;='Personnel Details'!$I$33), IF('Personnel Details'!$K$33="", "", 'Personnel Details'!$K$33), IF('Personnel Details'!$F$33="", "", 'Personnel Details'!$F$33))))</f>
        <v/>
      </c>
      <c r="LX61" s="79" t="str">
        <f>IF(LV$9="", "", IF(AND(NOT('Personnel Details'!$N$33=""), $B61&gt;='Personnel Details'!$N$33), 'Personnel Details'!$Q$33, IF(AND(NOT('Personnel Details'!$I$33=""), $B61&gt;='Personnel Details'!$I$33), 'Personnel Details'!$L$33, 'Personnel Details'!$G$33)))</f>
        <v/>
      </c>
      <c r="LY61" s="59">
        <f t="shared" si="116"/>
        <v>0</v>
      </c>
      <c r="LZ61" s="53"/>
      <c r="MB61" s="78" t="str">
        <f>IF(MB$9="", "", IF(AND(NOT('Personnel Details'!$N$34=""), $B61&gt;='Personnel Details'!$N$34), 'Personnel Details'!$O$34, IF(AND(NOT('Personnel Details'!$I$34=""), $B61&gt;='Personnel Details'!$I$34), 'Personnel Details'!$J$34, 'Personnel Details'!$E$34)))</f>
        <v/>
      </c>
      <c r="MC61" s="59" t="str">
        <f>IF(MB$9="", "", IF(AND(NOT('Personnel Details'!$N$34=""), $B61&gt;='Personnel Details'!$N$34), IF('Personnel Details'!$P$34="","", 'Personnel Details'!$P$34), IF(AND(NOT('Personnel Details'!$I$34=""), $B61&gt;='Personnel Details'!$I$34), IF('Personnel Details'!$K$34="", "", 'Personnel Details'!$K$34), IF('Personnel Details'!$F$34="", "", 'Personnel Details'!$F$34))))</f>
        <v/>
      </c>
      <c r="MD61" s="79" t="str">
        <f>IF(MB$9="", "", IF(AND(NOT('Personnel Details'!$N$34=""), $B61&gt;='Personnel Details'!$N$34), 'Personnel Details'!$Q$34, IF(AND(NOT('Personnel Details'!$I$34=""), $B61&gt;='Personnel Details'!$I$34), 'Personnel Details'!$L$34, 'Personnel Details'!$G$34)))</f>
        <v/>
      </c>
      <c r="ME61" s="59">
        <f t="shared" si="117"/>
        <v>0</v>
      </c>
      <c r="MF61" s="53"/>
      <c r="MH61" s="78" t="str">
        <f>IF(MH$9="", "", IF(AND(NOT('Personnel Details'!$N$35=""), $B61&gt;='Personnel Details'!$N$35), 'Personnel Details'!$O$35, IF(AND(NOT('Personnel Details'!$I$35=""), $B61&gt;='Personnel Details'!$I$35), 'Personnel Details'!$J$35, 'Personnel Details'!$E$35)))</f>
        <v/>
      </c>
      <c r="MI61" s="59" t="str">
        <f>IF(MH$9="", "", IF(AND(NOT('Personnel Details'!$N$35=""), $B61&gt;='Personnel Details'!$N$35), IF('Personnel Details'!$P$35="","", 'Personnel Details'!$P$35), IF(AND(NOT('Personnel Details'!$I$35=""), $B61&gt;='Personnel Details'!$I$35), IF('Personnel Details'!$K$35="", "", 'Personnel Details'!$K$35), IF('Personnel Details'!$F$35="", "", 'Personnel Details'!$F$35))))</f>
        <v/>
      </c>
      <c r="MJ61" s="79" t="str">
        <f>IF(MH$9="", "", IF(AND(NOT('Personnel Details'!$N$35=""), $B61&gt;='Personnel Details'!$N$35), 'Personnel Details'!$Q$35, IF(AND(NOT('Personnel Details'!$I$35=""), $B61&gt;='Personnel Details'!$I$35), 'Personnel Details'!$L$35, 'Personnel Details'!$G$35)))</f>
        <v/>
      </c>
      <c r="MK61" s="59">
        <f t="shared" si="118"/>
        <v>0</v>
      </c>
      <c r="ML61" s="53"/>
      <c r="MN61" s="78" t="str">
        <f>IF(MN$9="", "", IF(AND(NOT('Personnel Details'!$N$36=""), $B61&gt;='Personnel Details'!$N$36), 'Personnel Details'!$O$36, IF(AND(NOT('Personnel Details'!$I$36=""), $B61&gt;='Personnel Details'!$I$36), 'Personnel Details'!$J$36, 'Personnel Details'!$E$36)))</f>
        <v/>
      </c>
      <c r="MO61" s="59" t="str">
        <f>IF(MN$9="", "", IF(AND(NOT('Personnel Details'!$N$36=""), $B61&gt;='Personnel Details'!$N$36), IF('Personnel Details'!$P$36="","", 'Personnel Details'!$P$36), IF(AND(NOT('Personnel Details'!$I$36=""), $B61&gt;='Personnel Details'!$I$36), IF('Personnel Details'!$K$36="", "", 'Personnel Details'!$K$36), IF('Personnel Details'!$F$36="", "", 'Personnel Details'!$F$36))))</f>
        <v/>
      </c>
      <c r="MP61" s="79" t="str">
        <f>IF(MN$9="", "", IF(AND(NOT('Personnel Details'!$N$36=""), $B61&gt;='Personnel Details'!$N$36), 'Personnel Details'!$Q$36, IF(AND(NOT('Personnel Details'!$I$36=""), $B61&gt;='Personnel Details'!$I$36), 'Personnel Details'!$L$36, 'Personnel Details'!$G$36)))</f>
        <v/>
      </c>
      <c r="MQ61" s="59">
        <f t="shared" si="119"/>
        <v>0</v>
      </c>
      <c r="MR61" s="53"/>
      <c r="MT61" s="78" t="str">
        <f>IF(MT$9="", "", IF(AND(NOT('Personnel Details'!$N$37=""), $B61&gt;='Personnel Details'!$N$37), 'Personnel Details'!$O$37, IF(AND(NOT('Personnel Details'!$I$37=""), $B61&gt;='Personnel Details'!$I$37), 'Personnel Details'!$J$37, 'Personnel Details'!$E$37)))</f>
        <v/>
      </c>
      <c r="MU61" s="59" t="str">
        <f>IF(MT$9="", "", IF(AND(NOT('Personnel Details'!$N$37=""), $B61&gt;='Personnel Details'!$N$37), IF('Personnel Details'!$P$37="","", 'Personnel Details'!$P$37), IF(AND(NOT('Personnel Details'!$I$37=""), $B61&gt;='Personnel Details'!$I$37), IF('Personnel Details'!$K$37="", "", 'Personnel Details'!$K$37), IF('Personnel Details'!$F$37="", "", 'Personnel Details'!$F$37))))</f>
        <v/>
      </c>
      <c r="MV61" s="79" t="str">
        <f>IF(MT$9="", "", IF(AND(NOT('Personnel Details'!$N$37=""), $B61&gt;='Personnel Details'!$N$37), 'Personnel Details'!$Q$37, IF(AND(NOT('Personnel Details'!$I$37=""), $B61&gt;='Personnel Details'!$I$37), 'Personnel Details'!$L$37, 'Personnel Details'!$G$37)))</f>
        <v/>
      </c>
      <c r="MW61" s="59">
        <f t="shared" si="120"/>
        <v>0</v>
      </c>
      <c r="MX61" s="53"/>
      <c r="MZ61" s="78" t="str">
        <f>IF(MZ$9="", "", IF(AND(NOT('Personnel Details'!$N$38=""), $B61&gt;='Personnel Details'!$N$38), 'Personnel Details'!$O$38, IF(AND(NOT('Personnel Details'!$I$38=""), $B61&gt;='Personnel Details'!$I$38), 'Personnel Details'!$J$38, 'Personnel Details'!$E$38)))</f>
        <v/>
      </c>
      <c r="NA61" s="59" t="str">
        <f>IF(MZ$9="", "", IF(AND(NOT('Personnel Details'!$N$38=""), $B61&gt;='Personnel Details'!$N$38), IF('Personnel Details'!$P$38="","", 'Personnel Details'!$P$38), IF(AND(NOT('Personnel Details'!$I$38=""), $B61&gt;='Personnel Details'!$I$38), IF('Personnel Details'!$K$38="", "", 'Personnel Details'!$K$38), IF('Personnel Details'!$F$38="", "", 'Personnel Details'!$F$38))))</f>
        <v/>
      </c>
      <c r="NB61" s="79" t="str">
        <f>IF(MZ$9="", "", IF(AND(NOT('Personnel Details'!$N$38=""), $B61&gt;='Personnel Details'!$N$38), 'Personnel Details'!$Q$38, IF(AND(NOT('Personnel Details'!$I$38=""), $B61&gt;='Personnel Details'!$I$38), 'Personnel Details'!$L$38, 'Personnel Details'!$G$38)))</f>
        <v/>
      </c>
      <c r="NC61" s="59">
        <f t="shared" si="121"/>
        <v>0</v>
      </c>
      <c r="ND61" s="53"/>
      <c r="NF61" s="78" t="str">
        <f>IF(NF$9="", "", IF(AND(NOT('Personnel Details'!$N$39=""), $B61&gt;='Personnel Details'!$N$39), 'Personnel Details'!$O$39, IF(AND(NOT('Personnel Details'!$I$39=""), $B61&gt;='Personnel Details'!$I$39), 'Personnel Details'!$J$39, 'Personnel Details'!$E$39)))</f>
        <v/>
      </c>
      <c r="NG61" s="59" t="str">
        <f>IF(NF$9="", "", IF(AND(NOT('Personnel Details'!$N$39=""), $B61&gt;='Personnel Details'!$N$39), IF('Personnel Details'!$P$39="","", 'Personnel Details'!$P$39), IF(AND(NOT('Personnel Details'!$I$39=""), $B61&gt;='Personnel Details'!$I$39), IF('Personnel Details'!$K$39="", "", 'Personnel Details'!$K$39), IF('Personnel Details'!$F$39="", "", 'Personnel Details'!$F$39))))</f>
        <v/>
      </c>
      <c r="NH61" s="79" t="str">
        <f>IF(NF$9="", "", IF(AND(NOT('Personnel Details'!$N$39=""), $B61&gt;='Personnel Details'!$N$39), 'Personnel Details'!$Q$39, IF(AND(NOT('Personnel Details'!$I$39=""), $B61&gt;='Personnel Details'!$I$39), 'Personnel Details'!$L$39, 'Personnel Details'!$G$39)))</f>
        <v/>
      </c>
      <c r="NI61" s="59">
        <f t="shared" si="122"/>
        <v>0</v>
      </c>
      <c r="NJ61" s="53"/>
      <c r="NL61" s="78" t="str">
        <f>IF(NL$9="", "", IF(AND(NOT('Personnel Details'!$N$40=""), $B61&gt;='Personnel Details'!$N$40), 'Personnel Details'!$O$40, IF(AND(NOT('Personnel Details'!$I$40=""), $B61&gt;='Personnel Details'!$I$40), 'Personnel Details'!$J$40, 'Personnel Details'!$E$40)))</f>
        <v/>
      </c>
      <c r="NM61" s="59" t="str">
        <f>IF(NL$9="", "", IF(AND(NOT('Personnel Details'!$N$40=""), $B61&gt;='Personnel Details'!$N$40), IF('Personnel Details'!$P$40="","", 'Personnel Details'!$P$40), IF(AND(NOT('Personnel Details'!$I$40=""), $B61&gt;='Personnel Details'!$I$40), IF('Personnel Details'!$K$40="", "", 'Personnel Details'!$K$40), IF('Personnel Details'!$F$40="", "", 'Personnel Details'!$F$40))))</f>
        <v/>
      </c>
      <c r="NN61" s="79" t="str">
        <f>IF(NL$9="", "", IF(AND(NOT('Personnel Details'!$N$40=""), $B61&gt;='Personnel Details'!$N$40), 'Personnel Details'!$Q$40, IF(AND(NOT('Personnel Details'!$I$40=""), $B61&gt;='Personnel Details'!$I$40), 'Personnel Details'!$L$40, 'Personnel Details'!$G$40)))</f>
        <v/>
      </c>
      <c r="NO61" s="59">
        <f t="shared" si="123"/>
        <v>0</v>
      </c>
      <c r="NP61" s="53"/>
    </row>
    <row r="62" spans="1:380" x14ac:dyDescent="0.25">
      <c r="A62" s="32"/>
      <c r="B62" s="113">
        <f>IFERROR(IF(B61+1&gt;'Personnel Details'!$U$5, "", B61+1), "")</f>
        <v>43882</v>
      </c>
      <c r="C62" s="32"/>
      <c r="D62" s="120"/>
      <c r="E62" s="13" t="str">
        <f t="shared" si="2"/>
        <v/>
      </c>
      <c r="F62" s="13" t="str">
        <f t="shared" si="33"/>
        <v/>
      </c>
      <c r="G62" s="56" t="str">
        <f t="shared" si="124"/>
        <v/>
      </c>
      <c r="H62" s="16" t="str">
        <f t="shared" si="34"/>
        <v/>
      </c>
      <c r="I62" s="32"/>
      <c r="J62" s="120"/>
      <c r="K62" s="62" t="str">
        <f t="shared" si="3"/>
        <v/>
      </c>
      <c r="L62" s="62" t="str">
        <f t="shared" si="35"/>
        <v/>
      </c>
      <c r="M62" s="65" t="str">
        <f t="shared" si="125"/>
        <v/>
      </c>
      <c r="N62" s="68" t="str">
        <f t="shared" si="36"/>
        <v/>
      </c>
      <c r="O62" s="32"/>
      <c r="P62" s="120"/>
      <c r="Q62" s="62" t="str">
        <f t="shared" si="4"/>
        <v/>
      </c>
      <c r="R62" s="62" t="str">
        <f t="shared" si="37"/>
        <v/>
      </c>
      <c r="S62" s="65" t="str">
        <f t="shared" si="126"/>
        <v/>
      </c>
      <c r="T62" s="68" t="str">
        <f t="shared" si="38"/>
        <v/>
      </c>
      <c r="U62" s="32"/>
      <c r="V62" s="120"/>
      <c r="W62" s="62" t="str">
        <f t="shared" si="5"/>
        <v/>
      </c>
      <c r="X62" s="62" t="str">
        <f t="shared" si="39"/>
        <v/>
      </c>
      <c r="Y62" s="65" t="str">
        <f t="shared" si="127"/>
        <v/>
      </c>
      <c r="Z62" s="68" t="str">
        <f t="shared" si="40"/>
        <v/>
      </c>
      <c r="AA62" s="32"/>
      <c r="AB62" s="120"/>
      <c r="AC62" s="62" t="str">
        <f t="shared" si="6"/>
        <v/>
      </c>
      <c r="AD62" s="62" t="str">
        <f t="shared" si="41"/>
        <v/>
      </c>
      <c r="AE62" s="65" t="str">
        <f t="shared" si="128"/>
        <v/>
      </c>
      <c r="AF62" s="68" t="str">
        <f t="shared" si="42"/>
        <v/>
      </c>
      <c r="AG62" s="32"/>
      <c r="AH62" s="120"/>
      <c r="AI62" s="62" t="str">
        <f t="shared" si="7"/>
        <v/>
      </c>
      <c r="AJ62" s="62" t="str">
        <f t="shared" si="43"/>
        <v/>
      </c>
      <c r="AK62" s="65" t="str">
        <f t="shared" si="129"/>
        <v/>
      </c>
      <c r="AL62" s="68" t="str">
        <f t="shared" si="44"/>
        <v/>
      </c>
      <c r="AM62" s="32"/>
      <c r="AN62" s="120"/>
      <c r="AO62" s="62" t="str">
        <f t="shared" si="8"/>
        <v/>
      </c>
      <c r="AP62" s="62" t="str">
        <f t="shared" si="45"/>
        <v/>
      </c>
      <c r="AQ62" s="65" t="str">
        <f t="shared" si="130"/>
        <v/>
      </c>
      <c r="AR62" s="68" t="str">
        <f t="shared" si="46"/>
        <v/>
      </c>
      <c r="AS62" s="32"/>
      <c r="AT62" s="120"/>
      <c r="AU62" s="62" t="str">
        <f t="shared" si="9"/>
        <v/>
      </c>
      <c r="AV62" s="62" t="str">
        <f t="shared" si="47"/>
        <v/>
      </c>
      <c r="AW62" s="65" t="str">
        <f t="shared" si="131"/>
        <v/>
      </c>
      <c r="AX62" s="68" t="str">
        <f t="shared" si="48"/>
        <v/>
      </c>
      <c r="AY62" s="32"/>
      <c r="AZ62" s="120"/>
      <c r="BA62" s="62" t="str">
        <f t="shared" si="10"/>
        <v/>
      </c>
      <c r="BB62" s="62" t="str">
        <f t="shared" si="49"/>
        <v/>
      </c>
      <c r="BC62" s="65" t="str">
        <f t="shared" si="132"/>
        <v/>
      </c>
      <c r="BD62" s="68" t="str">
        <f t="shared" si="50"/>
        <v/>
      </c>
      <c r="BE62" s="32"/>
      <c r="BF62" s="120"/>
      <c r="BG62" s="62" t="str">
        <f t="shared" si="11"/>
        <v/>
      </c>
      <c r="BH62" s="62" t="str">
        <f t="shared" si="51"/>
        <v/>
      </c>
      <c r="BI62" s="65" t="str">
        <f t="shared" si="133"/>
        <v/>
      </c>
      <c r="BJ62" s="68" t="str">
        <f t="shared" si="52"/>
        <v/>
      </c>
      <c r="BK62" s="32"/>
      <c r="BL62" s="120"/>
      <c r="BM62" s="62" t="str">
        <f t="shared" si="12"/>
        <v/>
      </c>
      <c r="BN62" s="62" t="str">
        <f t="shared" si="53"/>
        <v/>
      </c>
      <c r="BO62" s="65" t="str">
        <f t="shared" si="134"/>
        <v/>
      </c>
      <c r="BP62" s="68" t="str">
        <f t="shared" si="54"/>
        <v/>
      </c>
      <c r="BQ62" s="32"/>
      <c r="BR62" s="120"/>
      <c r="BS62" s="62" t="str">
        <f t="shared" si="13"/>
        <v/>
      </c>
      <c r="BT62" s="62" t="str">
        <f t="shared" si="55"/>
        <v/>
      </c>
      <c r="BU62" s="65" t="str">
        <f t="shared" si="135"/>
        <v/>
      </c>
      <c r="BV62" s="68" t="str">
        <f t="shared" si="56"/>
        <v/>
      </c>
      <c r="BW62" s="32"/>
      <c r="BX62" s="120"/>
      <c r="BY62" s="62" t="str">
        <f t="shared" si="14"/>
        <v/>
      </c>
      <c r="BZ62" s="62" t="str">
        <f t="shared" si="57"/>
        <v/>
      </c>
      <c r="CA62" s="65" t="str">
        <f t="shared" si="136"/>
        <v/>
      </c>
      <c r="CB62" s="68" t="str">
        <f t="shared" si="58"/>
        <v/>
      </c>
      <c r="CC62" s="32"/>
      <c r="CD62" s="120"/>
      <c r="CE62" s="62" t="str">
        <f t="shared" si="15"/>
        <v/>
      </c>
      <c r="CF62" s="62" t="str">
        <f t="shared" si="59"/>
        <v/>
      </c>
      <c r="CG62" s="65" t="str">
        <f t="shared" si="137"/>
        <v/>
      </c>
      <c r="CH62" s="68" t="str">
        <f t="shared" si="60"/>
        <v/>
      </c>
      <c r="CI62" s="32"/>
      <c r="CJ62" s="120"/>
      <c r="CK62" s="62" t="str">
        <f t="shared" si="16"/>
        <v/>
      </c>
      <c r="CL62" s="62" t="str">
        <f t="shared" si="61"/>
        <v/>
      </c>
      <c r="CM62" s="65" t="str">
        <f t="shared" si="138"/>
        <v/>
      </c>
      <c r="CN62" s="68" t="str">
        <f t="shared" si="62"/>
        <v/>
      </c>
      <c r="CO62" s="32"/>
      <c r="CP62" s="120"/>
      <c r="CQ62" s="62" t="str">
        <f t="shared" si="17"/>
        <v/>
      </c>
      <c r="CR62" s="62" t="str">
        <f t="shared" si="63"/>
        <v/>
      </c>
      <c r="CS62" s="65" t="str">
        <f t="shared" si="139"/>
        <v/>
      </c>
      <c r="CT62" s="68" t="str">
        <f t="shared" si="64"/>
        <v/>
      </c>
      <c r="CU62" s="32"/>
      <c r="CV62" s="120"/>
      <c r="CW62" s="62" t="str">
        <f t="shared" si="18"/>
        <v/>
      </c>
      <c r="CX62" s="62" t="str">
        <f t="shared" si="65"/>
        <v/>
      </c>
      <c r="CY62" s="65" t="str">
        <f t="shared" si="140"/>
        <v/>
      </c>
      <c r="CZ62" s="68" t="str">
        <f t="shared" si="66"/>
        <v/>
      </c>
      <c r="DA62" s="32"/>
      <c r="DB62" s="120"/>
      <c r="DC62" s="62" t="str">
        <f t="shared" si="19"/>
        <v/>
      </c>
      <c r="DD62" s="62" t="str">
        <f t="shared" si="67"/>
        <v/>
      </c>
      <c r="DE62" s="65" t="str">
        <f t="shared" si="141"/>
        <v/>
      </c>
      <c r="DF62" s="68" t="str">
        <f t="shared" si="68"/>
        <v/>
      </c>
      <c r="DG62" s="32"/>
      <c r="DH62" s="120"/>
      <c r="DI62" s="62" t="str">
        <f t="shared" si="20"/>
        <v/>
      </c>
      <c r="DJ62" s="62" t="str">
        <f t="shared" si="69"/>
        <v/>
      </c>
      <c r="DK62" s="65" t="str">
        <f t="shared" si="142"/>
        <v/>
      </c>
      <c r="DL62" s="68" t="str">
        <f t="shared" si="70"/>
        <v/>
      </c>
      <c r="DM62" s="32"/>
      <c r="DN62" s="120"/>
      <c r="DO62" s="62" t="str">
        <f t="shared" si="21"/>
        <v/>
      </c>
      <c r="DP62" s="62" t="str">
        <f t="shared" si="71"/>
        <v/>
      </c>
      <c r="DQ62" s="65" t="str">
        <f t="shared" si="143"/>
        <v/>
      </c>
      <c r="DR62" s="68" t="str">
        <f t="shared" si="72"/>
        <v/>
      </c>
      <c r="DS62" s="32"/>
      <c r="DT62" s="120"/>
      <c r="DU62" s="62" t="str">
        <f t="shared" si="22"/>
        <v/>
      </c>
      <c r="DV62" s="62" t="str">
        <f t="shared" si="73"/>
        <v/>
      </c>
      <c r="DW62" s="65" t="str">
        <f t="shared" si="144"/>
        <v/>
      </c>
      <c r="DX62" s="68" t="str">
        <f t="shared" si="74"/>
        <v/>
      </c>
      <c r="DY62" s="32"/>
      <c r="DZ62" s="120"/>
      <c r="EA62" s="62" t="str">
        <f t="shared" si="23"/>
        <v/>
      </c>
      <c r="EB62" s="62" t="str">
        <f t="shared" si="75"/>
        <v/>
      </c>
      <c r="EC62" s="65" t="str">
        <f t="shared" si="145"/>
        <v/>
      </c>
      <c r="ED62" s="68" t="str">
        <f t="shared" si="76"/>
        <v/>
      </c>
      <c r="EE62" s="32"/>
      <c r="EF62" s="120"/>
      <c r="EG62" s="62" t="str">
        <f t="shared" si="24"/>
        <v/>
      </c>
      <c r="EH62" s="62" t="str">
        <f t="shared" si="77"/>
        <v/>
      </c>
      <c r="EI62" s="65" t="str">
        <f t="shared" si="146"/>
        <v/>
      </c>
      <c r="EJ62" s="68" t="str">
        <f t="shared" si="78"/>
        <v/>
      </c>
      <c r="EK62" s="32"/>
      <c r="EL62" s="120"/>
      <c r="EM62" s="62" t="str">
        <f t="shared" si="25"/>
        <v/>
      </c>
      <c r="EN62" s="62" t="str">
        <f t="shared" si="79"/>
        <v/>
      </c>
      <c r="EO62" s="65" t="str">
        <f t="shared" si="147"/>
        <v/>
      </c>
      <c r="EP62" s="68" t="str">
        <f t="shared" si="80"/>
        <v/>
      </c>
      <c r="EQ62" s="32"/>
      <c r="ER62" s="120"/>
      <c r="ES62" s="62" t="str">
        <f t="shared" si="26"/>
        <v/>
      </c>
      <c r="ET62" s="62" t="str">
        <f t="shared" si="81"/>
        <v/>
      </c>
      <c r="EU62" s="65" t="str">
        <f t="shared" si="148"/>
        <v/>
      </c>
      <c r="EV62" s="68" t="str">
        <f t="shared" si="82"/>
        <v/>
      </c>
      <c r="EW62" s="32"/>
      <c r="EX62" s="120"/>
      <c r="EY62" s="62" t="str">
        <f t="shared" si="27"/>
        <v/>
      </c>
      <c r="EZ62" s="62" t="str">
        <f t="shared" si="83"/>
        <v/>
      </c>
      <c r="FA62" s="65" t="str">
        <f t="shared" si="149"/>
        <v/>
      </c>
      <c r="FB62" s="68" t="str">
        <f t="shared" si="84"/>
        <v/>
      </c>
      <c r="FC62" s="32"/>
      <c r="FD62" s="120"/>
      <c r="FE62" s="62" t="str">
        <f t="shared" si="28"/>
        <v/>
      </c>
      <c r="FF62" s="62" t="str">
        <f t="shared" si="85"/>
        <v/>
      </c>
      <c r="FG62" s="65" t="str">
        <f t="shared" si="150"/>
        <v/>
      </c>
      <c r="FH62" s="68" t="str">
        <f t="shared" si="86"/>
        <v/>
      </c>
      <c r="FI62" s="32"/>
      <c r="FJ62" s="120"/>
      <c r="FK62" s="62" t="str">
        <f t="shared" si="29"/>
        <v/>
      </c>
      <c r="FL62" s="62" t="str">
        <f t="shared" si="87"/>
        <v/>
      </c>
      <c r="FM62" s="65" t="str">
        <f t="shared" si="151"/>
        <v/>
      </c>
      <c r="FN62" s="68" t="str">
        <f t="shared" si="88"/>
        <v/>
      </c>
      <c r="FO62" s="32"/>
      <c r="FP62" s="120"/>
      <c r="FQ62" s="62" t="str">
        <f t="shared" si="30"/>
        <v/>
      </c>
      <c r="FR62" s="62" t="str">
        <f t="shared" si="89"/>
        <v/>
      </c>
      <c r="FS62" s="65" t="str">
        <f t="shared" si="152"/>
        <v/>
      </c>
      <c r="FT62" s="68" t="str">
        <f t="shared" si="90"/>
        <v/>
      </c>
      <c r="FU62" s="32"/>
      <c r="FV62" s="120"/>
      <c r="FW62" s="62" t="str">
        <f t="shared" si="31"/>
        <v/>
      </c>
      <c r="FX62" s="62" t="str">
        <f t="shared" si="91"/>
        <v/>
      </c>
      <c r="FY62" s="65" t="str">
        <f t="shared" si="153"/>
        <v/>
      </c>
      <c r="FZ62" s="68" t="str">
        <f t="shared" si="92"/>
        <v/>
      </c>
      <c r="GA62" s="32"/>
      <c r="GC62" s="7" t="str">
        <f t="shared" si="93"/>
        <v>Feb 2020</v>
      </c>
      <c r="GD62" s="7" t="str">
        <f t="shared" ca="1" si="32"/>
        <v/>
      </c>
      <c r="GT62" s="71">
        <f>IF(GT$9="", "", IF(AND(NOT('Personnel Details'!$N$11=""), $B62&gt;='Personnel Details'!$N$11), 'Personnel Details'!$O$11, IF(AND(NOT('Personnel Details'!$I$11=""), $B62&gt;='Personnel Details'!$I$11), 'Personnel Details'!$J$11, 'Personnel Details'!$E$11)))</f>
        <v>0.8</v>
      </c>
      <c r="GU62" s="59" t="str">
        <f>IF(GT$9="", "", IF(AND(NOT('Personnel Details'!$N$11=""), $B62&gt;='Personnel Details'!$N$11), IF('Personnel Details'!$P$11="","", 'Personnel Details'!$P$11), IF(AND(NOT('Personnel Details'!$I$11=""), $B62&gt;='Personnel Details'!$I$11), IF('Personnel Details'!$K$11="", "", 'Personnel Details'!$K$11), IF('Personnel Details'!$F$11="", "", 'Personnel Details'!$F$11))))</f>
        <v/>
      </c>
      <c r="GV62" s="74">
        <f>IF(GT$9="", "", IF(AND(NOT('Personnel Details'!$N$11=""), $B62&gt;='Personnel Details'!$N$11), 'Personnel Details'!$Q$11, IF(AND(NOT('Personnel Details'!$I$11=""), $B62&gt;='Personnel Details'!$I$11), 'Personnel Details'!$L$11, 'Personnel Details'!$G$11)))</f>
        <v>0</v>
      </c>
      <c r="GW62" s="59">
        <f t="shared" si="94"/>
        <v>0</v>
      </c>
      <c r="GX62" s="53"/>
      <c r="GZ62" s="78">
        <f>IF(GZ$9="", "", IF(AND(NOT('Personnel Details'!$N$12=""), $B62&gt;='Personnel Details'!$N$12), 'Personnel Details'!$O$12, IF(AND(NOT('Personnel Details'!$I$12=""), $B62&gt;='Personnel Details'!$I$12), 'Personnel Details'!$J$12, 'Personnel Details'!$E$12)))</f>
        <v>0.8</v>
      </c>
      <c r="HA62" s="59" t="str">
        <f>IF(GZ$9="", "", IF(AND(NOT('Personnel Details'!$N$12=""), $B62&gt;='Personnel Details'!$N$12), IF('Personnel Details'!$P$12="","", 'Personnel Details'!$P$12), IF(AND(NOT('Personnel Details'!$I$12=""), $B62&gt;='Personnel Details'!$I$12), IF('Personnel Details'!$K$12="", "", 'Personnel Details'!$K$12), IF('Personnel Details'!$F$12="", "", 'Personnel Details'!$F$12))))</f>
        <v/>
      </c>
      <c r="HB62" s="79">
        <f>IF(GZ$9="", "", IF(AND(NOT('Personnel Details'!$N$12=""), $B62&gt;='Personnel Details'!$N$12), 'Personnel Details'!$Q$12, IF(AND(NOT('Personnel Details'!$I$12=""), $B62&gt;='Personnel Details'!$I$12), 'Personnel Details'!$L$12, 'Personnel Details'!$G$12)))</f>
        <v>0</v>
      </c>
      <c r="HC62" s="59">
        <f t="shared" si="95"/>
        <v>0</v>
      </c>
      <c r="HD62" s="53"/>
      <c r="HF62" s="78">
        <f>IF(HF$9="", "", IF(AND(NOT('Personnel Details'!$N$13=""), $B62&gt;='Personnel Details'!$N$13), 'Personnel Details'!$O$13, IF(AND(NOT('Personnel Details'!$I$13=""), $B62&gt;='Personnel Details'!$I$13), 'Personnel Details'!$J$13, 'Personnel Details'!$E$13)))</f>
        <v>0.8</v>
      </c>
      <c r="HG62" s="59" t="str">
        <f>IF(HF$9="", "", IF(AND(NOT('Personnel Details'!$N$13=""), $B62&gt;='Personnel Details'!$N$13), IF('Personnel Details'!$P$13="","", 'Personnel Details'!$P$13), IF(AND(NOT('Personnel Details'!$I$13=""), $B62&gt;='Personnel Details'!$I$13), IF('Personnel Details'!$K$13="", "", 'Personnel Details'!$K$13), IF('Personnel Details'!$F$13="", "", 'Personnel Details'!$F$13))))</f>
        <v/>
      </c>
      <c r="HH62" s="79">
        <f>IF(HF$9="", "", IF(AND(NOT('Personnel Details'!$N$13=""), $B62&gt;='Personnel Details'!$N$13), 'Personnel Details'!$Q$13, IF(AND(NOT('Personnel Details'!$I$13=""), $B62&gt;='Personnel Details'!$I$13), 'Personnel Details'!$L$13, 'Personnel Details'!$G$13)))</f>
        <v>0</v>
      </c>
      <c r="HI62" s="59">
        <f t="shared" si="96"/>
        <v>0</v>
      </c>
      <c r="HJ62" s="53"/>
      <c r="HL62" s="78">
        <f>IF(HL$9="", "", IF(AND(NOT('Personnel Details'!$N$14=""), $B62&gt;='Personnel Details'!$N$14), 'Personnel Details'!$O$14, IF(AND(NOT('Personnel Details'!$I$14=""), $B62&gt;='Personnel Details'!$I$14), 'Personnel Details'!$J$14, 'Personnel Details'!$E$14)))</f>
        <v>0.8</v>
      </c>
      <c r="HM62" s="59">
        <f>IF(HL$9="", "", IF(AND(NOT('Personnel Details'!$N$14=""), $B62&gt;='Personnel Details'!$N$14), IF('Personnel Details'!$P$14="","", 'Personnel Details'!$P$14), IF(AND(NOT('Personnel Details'!$I$14=""), $B62&gt;='Personnel Details'!$I$14), IF('Personnel Details'!$K$14="", "", 'Personnel Details'!$K$14), IF('Personnel Details'!$F$14="", "", 'Personnel Details'!$F$14))))</f>
        <v>2000</v>
      </c>
      <c r="HN62" s="79">
        <f>IF(HL$9="", "", IF(AND(NOT('Personnel Details'!$N$14=""), $B62&gt;='Personnel Details'!$N$14), 'Personnel Details'!$Q$14, IF(AND(NOT('Personnel Details'!$I$14=""), $B62&gt;='Personnel Details'!$I$14), 'Personnel Details'!$L$14, 'Personnel Details'!$G$14)))</f>
        <v>0.85</v>
      </c>
      <c r="HO62" s="59">
        <f t="shared" si="97"/>
        <v>0</v>
      </c>
      <c r="HP62" s="53"/>
      <c r="HR62" s="78" t="str">
        <f>IF(HR$9="", "", IF(AND(NOT('Personnel Details'!$N$15=""), $B62&gt;='Personnel Details'!$N$15), 'Personnel Details'!$O$15, IF(AND(NOT('Personnel Details'!$I$15=""), $B62&gt;='Personnel Details'!$I$15), 'Personnel Details'!$J$15, 'Personnel Details'!$E$15)))</f>
        <v/>
      </c>
      <c r="HS62" s="59" t="str">
        <f>IF(HR$9="", "", IF(AND(NOT('Personnel Details'!$N$15=""), $B62&gt;='Personnel Details'!$N$15), IF('Personnel Details'!$P$15="","", 'Personnel Details'!$P$15), IF(AND(NOT('Personnel Details'!$I$15=""), $B62&gt;='Personnel Details'!$I$15), IF('Personnel Details'!$K$15="", "", 'Personnel Details'!$K$15), IF('Personnel Details'!$F$15="", "", 'Personnel Details'!$F$15))))</f>
        <v/>
      </c>
      <c r="HT62" s="79" t="str">
        <f>IF(HR$9="", "", IF(AND(NOT('Personnel Details'!$N$15=""), $B62&gt;='Personnel Details'!$N$15), 'Personnel Details'!$Q$15, IF(AND(NOT('Personnel Details'!$I$15=""), $B62&gt;='Personnel Details'!$I$15), 'Personnel Details'!$L$15, 'Personnel Details'!$G$15)))</f>
        <v/>
      </c>
      <c r="HU62" s="59">
        <f t="shared" si="98"/>
        <v>0</v>
      </c>
      <c r="HV62" s="53"/>
      <c r="HX62" s="78" t="str">
        <f>IF(HX$9="", "", IF(AND(NOT('Personnel Details'!$N$16=""), $B62&gt;='Personnel Details'!$N$16), 'Personnel Details'!$O$16, IF(AND(NOT('Personnel Details'!$I$16=""), $B62&gt;='Personnel Details'!$I$16), 'Personnel Details'!$J$16, 'Personnel Details'!$E$16)))</f>
        <v/>
      </c>
      <c r="HY62" s="59" t="str">
        <f>IF(HX$9="", "", IF(AND(NOT('Personnel Details'!$N$16=""), $B62&gt;='Personnel Details'!$N$16), IF('Personnel Details'!$P$16="","", 'Personnel Details'!$P$16), IF(AND(NOT('Personnel Details'!$I$16=""), $B62&gt;='Personnel Details'!$I$16), IF('Personnel Details'!$K$16="", "", 'Personnel Details'!$K$16), IF('Personnel Details'!$F$16="", "", 'Personnel Details'!$F$16))))</f>
        <v/>
      </c>
      <c r="HZ62" s="79" t="str">
        <f>IF(HX$9="", "", IF(AND(NOT('Personnel Details'!$N$16=""), $B62&gt;='Personnel Details'!$N$16), 'Personnel Details'!$Q$16, IF(AND(NOT('Personnel Details'!$I$16=""), $B62&gt;='Personnel Details'!$I$16), 'Personnel Details'!$L$16, 'Personnel Details'!$G$16)))</f>
        <v/>
      </c>
      <c r="IA62" s="59">
        <f t="shared" si="99"/>
        <v>0</v>
      </c>
      <c r="IB62" s="53"/>
      <c r="ID62" s="78" t="str">
        <f>IF(ID$9="", "", IF(AND(NOT('Personnel Details'!$N$17=""), $B62&gt;='Personnel Details'!$N$17), 'Personnel Details'!$O$17, IF(AND(NOT('Personnel Details'!$I$17=""), $B62&gt;='Personnel Details'!$I$17), 'Personnel Details'!$J$17, 'Personnel Details'!$E$17)))</f>
        <v/>
      </c>
      <c r="IE62" s="59" t="str">
        <f>IF(ID$9="", "", IF(AND(NOT('Personnel Details'!$N$17=""), $B62&gt;='Personnel Details'!$N$17), IF('Personnel Details'!$P$17="","", 'Personnel Details'!$P$17), IF(AND(NOT('Personnel Details'!$I$17=""), $B62&gt;='Personnel Details'!$I$17), IF('Personnel Details'!$K$17="", "", 'Personnel Details'!$K$17), IF('Personnel Details'!$F$17="", "", 'Personnel Details'!$F$17))))</f>
        <v/>
      </c>
      <c r="IF62" s="79" t="str">
        <f>IF(ID$9="", "", IF(AND(NOT('Personnel Details'!$N$17=""), $B62&gt;='Personnel Details'!$N$17), 'Personnel Details'!$Q$17, IF(AND(NOT('Personnel Details'!$I$17=""), $B62&gt;='Personnel Details'!$I$17), 'Personnel Details'!$L$17, 'Personnel Details'!$G$17)))</f>
        <v/>
      </c>
      <c r="IG62" s="59">
        <f t="shared" si="100"/>
        <v>0</v>
      </c>
      <c r="IH62" s="53"/>
      <c r="IJ62" s="78" t="str">
        <f>IF(IJ$9="", "", IF(AND(NOT('Personnel Details'!$N$18=""), $B62&gt;='Personnel Details'!$N$18), 'Personnel Details'!$O$18, IF(AND(NOT('Personnel Details'!$I$18=""), $B62&gt;='Personnel Details'!$I$18), 'Personnel Details'!$J$18, 'Personnel Details'!$E$18)))</f>
        <v/>
      </c>
      <c r="IK62" s="59" t="str">
        <f>IF(IJ$9="", "", IF(AND(NOT('Personnel Details'!$N$18=""), $B62&gt;='Personnel Details'!$N$18), IF('Personnel Details'!$P$18="","", 'Personnel Details'!$P$18), IF(AND(NOT('Personnel Details'!$I$18=""), $B62&gt;='Personnel Details'!$I$18), IF('Personnel Details'!$K$18="", "", 'Personnel Details'!$K$18), IF('Personnel Details'!$F$18="", "", 'Personnel Details'!$F$18))))</f>
        <v/>
      </c>
      <c r="IL62" s="79" t="str">
        <f>IF(IJ$9="", "", IF(AND(NOT('Personnel Details'!$N$18=""), $B62&gt;='Personnel Details'!$N$18), 'Personnel Details'!$Q$18, IF(AND(NOT('Personnel Details'!$I$18=""), $B62&gt;='Personnel Details'!$I$18), 'Personnel Details'!$L$18, 'Personnel Details'!$G$18)))</f>
        <v/>
      </c>
      <c r="IM62" s="59">
        <f t="shared" si="101"/>
        <v>0</v>
      </c>
      <c r="IN62" s="53"/>
      <c r="IP62" s="78" t="str">
        <f>IF(IP$9="", "", IF(AND(NOT('Personnel Details'!$N$19=""), $B62&gt;='Personnel Details'!$N$19), 'Personnel Details'!$O$19, IF(AND(NOT('Personnel Details'!$I$19=""), $B62&gt;='Personnel Details'!$I$19), 'Personnel Details'!$J$19, 'Personnel Details'!$E$19)))</f>
        <v/>
      </c>
      <c r="IQ62" s="59" t="str">
        <f>IF(IP$9="", "", IF(AND(NOT('Personnel Details'!$N$19=""), $B62&gt;='Personnel Details'!$N$19), IF('Personnel Details'!$P$19="","", 'Personnel Details'!$P$19), IF(AND(NOT('Personnel Details'!$I$19=""), $B62&gt;='Personnel Details'!$I$19), IF('Personnel Details'!$K$19="", "", 'Personnel Details'!$K$19), IF('Personnel Details'!$F$19="", "", 'Personnel Details'!$F$19))))</f>
        <v/>
      </c>
      <c r="IR62" s="79" t="str">
        <f>IF(IP$9="", "", IF(AND(NOT('Personnel Details'!$N$19=""), $B62&gt;='Personnel Details'!$N$19), 'Personnel Details'!$Q$19, IF(AND(NOT('Personnel Details'!$I$19=""), $B62&gt;='Personnel Details'!$I$19), 'Personnel Details'!$L$19, 'Personnel Details'!$G$19)))</f>
        <v/>
      </c>
      <c r="IS62" s="59">
        <f t="shared" si="102"/>
        <v>0</v>
      </c>
      <c r="IT62" s="53"/>
      <c r="IV62" s="78" t="str">
        <f>IF(IV$9="", "", IF(AND(NOT('Personnel Details'!$N$20=""), $B62&gt;='Personnel Details'!$N$20), 'Personnel Details'!$O$20, IF(AND(NOT('Personnel Details'!$I$20=""), $B62&gt;='Personnel Details'!$I$20), 'Personnel Details'!$J$20, 'Personnel Details'!$E$20)))</f>
        <v/>
      </c>
      <c r="IW62" s="59" t="str">
        <f>IF(IV$9="", "", IF(AND(NOT('Personnel Details'!$N$20=""), $B62&gt;='Personnel Details'!$N$20), IF('Personnel Details'!$P$20="","", 'Personnel Details'!$P$20), IF(AND(NOT('Personnel Details'!$I$20=""), $B62&gt;='Personnel Details'!$I$20), IF('Personnel Details'!$K$20="", "", 'Personnel Details'!$K$20), IF('Personnel Details'!$F$20="", "", 'Personnel Details'!$F$20))))</f>
        <v/>
      </c>
      <c r="IX62" s="79" t="str">
        <f>IF(IV$9="", "", IF(AND(NOT('Personnel Details'!$N$20=""), $B62&gt;='Personnel Details'!$N$20), 'Personnel Details'!$Q$20, IF(AND(NOT('Personnel Details'!$I$20=""), $B62&gt;='Personnel Details'!$I$20), 'Personnel Details'!$L$20, 'Personnel Details'!$G$20)))</f>
        <v/>
      </c>
      <c r="IY62" s="59">
        <f t="shared" si="103"/>
        <v>0</v>
      </c>
      <c r="IZ62" s="53"/>
      <c r="JB62" s="78" t="str">
        <f>IF(JB$9="", "", IF(AND(NOT('Personnel Details'!$N$21=""), $B62&gt;='Personnel Details'!$N$21), 'Personnel Details'!$O$21, IF(AND(NOT('Personnel Details'!$I$21=""), $B62&gt;='Personnel Details'!$I$21), 'Personnel Details'!$J$21, 'Personnel Details'!$E$21)))</f>
        <v/>
      </c>
      <c r="JC62" s="59" t="str">
        <f>IF(JB$9="", "", IF(AND(NOT('Personnel Details'!$N$21=""), $B62&gt;='Personnel Details'!$N$21), IF('Personnel Details'!$P$21="","", 'Personnel Details'!$P$21), IF(AND(NOT('Personnel Details'!$I$21=""), $B62&gt;='Personnel Details'!$I$21), IF('Personnel Details'!$K$21="", "", 'Personnel Details'!$K$21), IF('Personnel Details'!$F$21="", "", 'Personnel Details'!$F$21))))</f>
        <v/>
      </c>
      <c r="JD62" s="79" t="str">
        <f>IF(JB$9="", "", IF(AND(NOT('Personnel Details'!$N$21=""), $B62&gt;='Personnel Details'!$N$21), 'Personnel Details'!$Q$21, IF(AND(NOT('Personnel Details'!$I$21=""), $B62&gt;='Personnel Details'!$I$21), 'Personnel Details'!$L$21, 'Personnel Details'!$G$21)))</f>
        <v/>
      </c>
      <c r="JE62" s="59">
        <f t="shared" si="104"/>
        <v>0</v>
      </c>
      <c r="JF62" s="53"/>
      <c r="JH62" s="78" t="str">
        <f>IF(JH$9="", "", IF(AND(NOT('Personnel Details'!$N$22=""), $B62&gt;='Personnel Details'!$N$22), 'Personnel Details'!$O$22, IF(AND(NOT('Personnel Details'!$I$22=""), $B62&gt;='Personnel Details'!$I$22), 'Personnel Details'!$J$22, 'Personnel Details'!$E$22)))</f>
        <v/>
      </c>
      <c r="JI62" s="59" t="str">
        <f>IF(JH$9="", "", IF(AND(NOT('Personnel Details'!$N$22=""), $B62&gt;='Personnel Details'!$N$22), IF('Personnel Details'!$P$22="","", 'Personnel Details'!$P$22), IF(AND(NOT('Personnel Details'!$I$22=""), $B62&gt;='Personnel Details'!$I$22), IF('Personnel Details'!$K$22="", "", 'Personnel Details'!$K$22), IF('Personnel Details'!$F$22="", "", 'Personnel Details'!$F$22))))</f>
        <v/>
      </c>
      <c r="JJ62" s="79" t="str">
        <f>IF(JH$9="", "", IF(AND(NOT('Personnel Details'!$N$22=""), $B62&gt;='Personnel Details'!$N$22), 'Personnel Details'!$Q$22, IF(AND(NOT('Personnel Details'!$I$22=""), $B62&gt;='Personnel Details'!$I$22), 'Personnel Details'!$L$22, 'Personnel Details'!$G$22)))</f>
        <v/>
      </c>
      <c r="JK62" s="59">
        <f t="shared" si="105"/>
        <v>0</v>
      </c>
      <c r="JL62" s="53"/>
      <c r="JN62" s="78" t="str">
        <f>IF(JN$9="", "", IF(AND(NOT('Personnel Details'!$N$23=""), $B62&gt;='Personnel Details'!$N$23), 'Personnel Details'!$O$23, IF(AND(NOT('Personnel Details'!$I$23=""), $B62&gt;='Personnel Details'!$I$23), 'Personnel Details'!$J$23, 'Personnel Details'!$E$23)))</f>
        <v/>
      </c>
      <c r="JO62" s="59" t="str">
        <f>IF(JN$9="", "", IF(AND(NOT('Personnel Details'!$N$23=""), $B62&gt;='Personnel Details'!$N$23), IF('Personnel Details'!$P$23="","", 'Personnel Details'!$P$23), IF(AND(NOT('Personnel Details'!$I$23=""), $B62&gt;='Personnel Details'!$I$23), IF('Personnel Details'!$K$23="", "", 'Personnel Details'!$K$23), IF('Personnel Details'!$F$23="", "", 'Personnel Details'!$F$23))))</f>
        <v/>
      </c>
      <c r="JP62" s="79" t="str">
        <f>IF(JN$9="", "", IF(AND(NOT('Personnel Details'!$N$23=""), $B62&gt;='Personnel Details'!$N$23), 'Personnel Details'!$Q$23, IF(AND(NOT('Personnel Details'!$I$23=""), $B62&gt;='Personnel Details'!$I$23), 'Personnel Details'!$L$23, 'Personnel Details'!$G$23)))</f>
        <v/>
      </c>
      <c r="JQ62" s="59">
        <f t="shared" si="106"/>
        <v>0</v>
      </c>
      <c r="JR62" s="53"/>
      <c r="JT62" s="78" t="str">
        <f>IF(JT$9="", "", IF(AND(NOT('Personnel Details'!$N$24=""), $B62&gt;='Personnel Details'!$N$24), 'Personnel Details'!$O$24, IF(AND(NOT('Personnel Details'!$I$24=""), $B62&gt;='Personnel Details'!$I$24), 'Personnel Details'!$J$24, 'Personnel Details'!$E$24)))</f>
        <v/>
      </c>
      <c r="JU62" s="59" t="str">
        <f>IF(JT$9="", "", IF(AND(NOT('Personnel Details'!$N$24=""), $B62&gt;='Personnel Details'!$N$24), IF('Personnel Details'!$P$24="","", 'Personnel Details'!$P$24), IF(AND(NOT('Personnel Details'!$I$24=""), $B62&gt;='Personnel Details'!$I$24), IF('Personnel Details'!$K$24="", "", 'Personnel Details'!$K$24), IF('Personnel Details'!$F$24="", "", 'Personnel Details'!$F$24))))</f>
        <v/>
      </c>
      <c r="JV62" s="79" t="str">
        <f>IF(JT$9="", "", IF(AND(NOT('Personnel Details'!$N$24=""), $B62&gt;='Personnel Details'!$N$24), 'Personnel Details'!$Q$24, IF(AND(NOT('Personnel Details'!$I$24=""), $B62&gt;='Personnel Details'!$I$24), 'Personnel Details'!$L$24, 'Personnel Details'!$G$24)))</f>
        <v/>
      </c>
      <c r="JW62" s="59">
        <f t="shared" si="107"/>
        <v>0</v>
      </c>
      <c r="JX62" s="53"/>
      <c r="JZ62" s="78" t="str">
        <f>IF(JZ$9="", "", IF(AND(NOT('Personnel Details'!$N$25=""), $B62&gt;='Personnel Details'!$N$25), 'Personnel Details'!$O$25, IF(AND(NOT('Personnel Details'!$I$25=""), $B62&gt;='Personnel Details'!$I$25), 'Personnel Details'!$J$25, 'Personnel Details'!$E$25)))</f>
        <v/>
      </c>
      <c r="KA62" s="59" t="str">
        <f>IF(JZ$9="", "", IF(AND(NOT('Personnel Details'!$N$25=""), $B62&gt;='Personnel Details'!$N$25), IF('Personnel Details'!$P$25="","", 'Personnel Details'!$P$25), IF(AND(NOT('Personnel Details'!$I$25=""), $B62&gt;='Personnel Details'!$I$25), IF('Personnel Details'!$K$25="", "", 'Personnel Details'!$K$25), IF('Personnel Details'!$F$25="", "", 'Personnel Details'!$F$25))))</f>
        <v/>
      </c>
      <c r="KB62" s="79" t="str">
        <f>IF(JZ$9="", "", IF(AND(NOT('Personnel Details'!$N$25=""), $B62&gt;='Personnel Details'!$N$25), 'Personnel Details'!$Q$25, IF(AND(NOT('Personnel Details'!$I$25=""), $B62&gt;='Personnel Details'!$I$25), 'Personnel Details'!$L$25, 'Personnel Details'!$G$25)))</f>
        <v/>
      </c>
      <c r="KC62" s="59">
        <f t="shared" si="108"/>
        <v>0</v>
      </c>
      <c r="KD62" s="53"/>
      <c r="KF62" s="78" t="str">
        <f>IF(KF$9="", "", IF(AND(NOT('Personnel Details'!$N$26=""), $B62&gt;='Personnel Details'!$N$26), 'Personnel Details'!$O$26, IF(AND(NOT('Personnel Details'!$I$26=""), $B62&gt;='Personnel Details'!$I$26), 'Personnel Details'!$J$26, 'Personnel Details'!$E$26)))</f>
        <v/>
      </c>
      <c r="KG62" s="59" t="str">
        <f>IF(KF$9="", "", IF(AND(NOT('Personnel Details'!$N$26=""), $B62&gt;='Personnel Details'!$N$26), IF('Personnel Details'!$P$26="","", 'Personnel Details'!$P$26), IF(AND(NOT('Personnel Details'!$I$26=""), $B62&gt;='Personnel Details'!$I$26), IF('Personnel Details'!$K$26="", "", 'Personnel Details'!$K$26), IF('Personnel Details'!$F$26="", "", 'Personnel Details'!$F$26))))</f>
        <v/>
      </c>
      <c r="KH62" s="79" t="str">
        <f>IF(KF$9="", "", IF(AND(NOT('Personnel Details'!$N$26=""), $B62&gt;='Personnel Details'!$N$26), 'Personnel Details'!$Q$26, IF(AND(NOT('Personnel Details'!$I$26=""), $B62&gt;='Personnel Details'!$I$26), 'Personnel Details'!$L$26, 'Personnel Details'!$G$26)))</f>
        <v/>
      </c>
      <c r="KI62" s="59">
        <f t="shared" si="109"/>
        <v>0</v>
      </c>
      <c r="KJ62" s="53"/>
      <c r="KL62" s="78" t="str">
        <f>IF(KL$9="", "", IF(AND(NOT('Personnel Details'!$N$27=""), $B62&gt;='Personnel Details'!$N$27), 'Personnel Details'!$O$27, IF(AND(NOT('Personnel Details'!$I$27=""), $B62&gt;='Personnel Details'!$I$27), 'Personnel Details'!$J$27, 'Personnel Details'!$E$27)))</f>
        <v/>
      </c>
      <c r="KM62" s="59" t="str">
        <f>IF(KL$9="", "", IF(AND(NOT('Personnel Details'!$N$27=""), $B62&gt;='Personnel Details'!$N$27), IF('Personnel Details'!$P$27="","", 'Personnel Details'!$P$27), IF(AND(NOT('Personnel Details'!$I$27=""), $B62&gt;='Personnel Details'!$I$27), IF('Personnel Details'!$K$27="", "", 'Personnel Details'!$K$27), IF('Personnel Details'!$F$27="", "", 'Personnel Details'!$F$27))))</f>
        <v/>
      </c>
      <c r="KN62" s="79" t="str">
        <f>IF(KL$9="", "", IF(AND(NOT('Personnel Details'!$N$27=""), $B62&gt;='Personnel Details'!$N$27), 'Personnel Details'!$Q$27, IF(AND(NOT('Personnel Details'!$I$27=""), $B62&gt;='Personnel Details'!$I$27), 'Personnel Details'!$L$27, 'Personnel Details'!$G$27)))</f>
        <v/>
      </c>
      <c r="KO62" s="59">
        <f t="shared" si="110"/>
        <v>0</v>
      </c>
      <c r="KP62" s="53"/>
      <c r="KR62" s="78" t="str">
        <f>IF(KR$9="", "", IF(AND(NOT('Personnel Details'!$N$28=""), $B62&gt;='Personnel Details'!$N$28), 'Personnel Details'!$O$28, IF(AND(NOT('Personnel Details'!$I$28=""), $B62&gt;='Personnel Details'!$I$28), 'Personnel Details'!$J$28, 'Personnel Details'!$E$28)))</f>
        <v/>
      </c>
      <c r="KS62" s="59" t="str">
        <f>IF(KR$9="", "", IF(AND(NOT('Personnel Details'!$N$28=""), $B62&gt;='Personnel Details'!$N$28), IF('Personnel Details'!$P$28="","", 'Personnel Details'!$P$28), IF(AND(NOT('Personnel Details'!$I$28=""), $B62&gt;='Personnel Details'!$I$28), IF('Personnel Details'!$K$28="", "", 'Personnel Details'!$K$28), IF('Personnel Details'!$F$28="", "", 'Personnel Details'!$F$28))))</f>
        <v/>
      </c>
      <c r="KT62" s="79" t="str">
        <f>IF(KR$9="", "", IF(AND(NOT('Personnel Details'!$N$28=""), $B62&gt;='Personnel Details'!$N$28), 'Personnel Details'!$Q$28, IF(AND(NOT('Personnel Details'!$I$28=""), $B62&gt;='Personnel Details'!$I$28), 'Personnel Details'!$L$28, 'Personnel Details'!$G$28)))</f>
        <v/>
      </c>
      <c r="KU62" s="59">
        <f t="shared" si="111"/>
        <v>0</v>
      </c>
      <c r="KV62" s="53"/>
      <c r="KX62" s="78" t="str">
        <f>IF(KX$9="", "", IF(AND(NOT('Personnel Details'!$N$29=""), $B62&gt;='Personnel Details'!$N$29), 'Personnel Details'!$O$29, IF(AND(NOT('Personnel Details'!$I$29=""), $B62&gt;='Personnel Details'!$I$29), 'Personnel Details'!$J$29, 'Personnel Details'!$E$29)))</f>
        <v/>
      </c>
      <c r="KY62" s="59" t="str">
        <f>IF(KX$9="", "", IF(AND(NOT('Personnel Details'!$N$29=""), $B62&gt;='Personnel Details'!$N$29), IF('Personnel Details'!$P$29="","", 'Personnel Details'!$P$29), IF(AND(NOT('Personnel Details'!$I$29=""), $B62&gt;='Personnel Details'!$I$29), IF('Personnel Details'!$K$29="", "", 'Personnel Details'!$K$29), IF('Personnel Details'!$F$29="", "", 'Personnel Details'!$F$29))))</f>
        <v/>
      </c>
      <c r="KZ62" s="79" t="str">
        <f>IF(KX$9="", "", IF(AND(NOT('Personnel Details'!$N$29=""), $B62&gt;='Personnel Details'!$N$29), 'Personnel Details'!$Q$29, IF(AND(NOT('Personnel Details'!$I$29=""), $B62&gt;='Personnel Details'!$I$29), 'Personnel Details'!$L$29, 'Personnel Details'!$G$29)))</f>
        <v/>
      </c>
      <c r="LA62" s="59">
        <f t="shared" si="112"/>
        <v>0</v>
      </c>
      <c r="LB62" s="53"/>
      <c r="LD62" s="78" t="str">
        <f>IF(LD$9="", "", IF(AND(NOT('Personnel Details'!$N$30=""), $B62&gt;='Personnel Details'!$N$30), 'Personnel Details'!$O$30, IF(AND(NOT('Personnel Details'!$I$30=""), $B62&gt;='Personnel Details'!$I$30), 'Personnel Details'!$J$30, 'Personnel Details'!$E$30)))</f>
        <v/>
      </c>
      <c r="LE62" s="59" t="str">
        <f>IF(LD$9="", "", IF(AND(NOT('Personnel Details'!$N$30=""), $B62&gt;='Personnel Details'!$N$30), IF('Personnel Details'!$P$30="","", 'Personnel Details'!$P$30), IF(AND(NOT('Personnel Details'!$I$30=""), $B62&gt;='Personnel Details'!$I$30), IF('Personnel Details'!$K$30="", "", 'Personnel Details'!$K$30), IF('Personnel Details'!$F$30="", "", 'Personnel Details'!$F$30))))</f>
        <v/>
      </c>
      <c r="LF62" s="79" t="str">
        <f>IF(LD$9="", "", IF(AND(NOT('Personnel Details'!$N$30=""), $B62&gt;='Personnel Details'!$N$30), 'Personnel Details'!$Q$30, IF(AND(NOT('Personnel Details'!$I$30=""), $B62&gt;='Personnel Details'!$I$30), 'Personnel Details'!$L$30, 'Personnel Details'!$G$30)))</f>
        <v/>
      </c>
      <c r="LG62" s="59">
        <f t="shared" si="113"/>
        <v>0</v>
      </c>
      <c r="LH62" s="53"/>
      <c r="LJ62" s="78" t="str">
        <f>IF(LJ$9="", "", IF(AND(NOT('Personnel Details'!$N$31=""), $B62&gt;='Personnel Details'!$N$31), 'Personnel Details'!$O$31, IF(AND(NOT('Personnel Details'!$I$31=""), $B62&gt;='Personnel Details'!$I$31), 'Personnel Details'!$J$31, 'Personnel Details'!$E$31)))</f>
        <v/>
      </c>
      <c r="LK62" s="59" t="str">
        <f>IF(LJ$9="", "", IF(AND(NOT('Personnel Details'!$N$31=""), $B62&gt;='Personnel Details'!$N$31), IF('Personnel Details'!$P$31="","", 'Personnel Details'!$P$31), IF(AND(NOT('Personnel Details'!$I$31=""), $B62&gt;='Personnel Details'!$I$31), IF('Personnel Details'!$K$31="", "", 'Personnel Details'!$K$31), IF('Personnel Details'!$F$31="", "", 'Personnel Details'!$F$31))))</f>
        <v/>
      </c>
      <c r="LL62" s="79" t="str">
        <f>IF(LJ$9="", "", IF(AND(NOT('Personnel Details'!$N$31=""), $B62&gt;='Personnel Details'!$N$31), 'Personnel Details'!$Q$31, IF(AND(NOT('Personnel Details'!$I$31=""), $B62&gt;='Personnel Details'!$I$31), 'Personnel Details'!$L$31, 'Personnel Details'!$G$31)))</f>
        <v/>
      </c>
      <c r="LM62" s="59">
        <f t="shared" si="114"/>
        <v>0</v>
      </c>
      <c r="LN62" s="53"/>
      <c r="LP62" s="78" t="str">
        <f>IF(LP$9="", "", IF(AND(NOT('Personnel Details'!$N$32=""), $B62&gt;='Personnel Details'!$N$32), 'Personnel Details'!$O$32, IF(AND(NOT('Personnel Details'!$I$32=""), $B62&gt;='Personnel Details'!$I$32), 'Personnel Details'!$J$32, 'Personnel Details'!$E$32)))</f>
        <v/>
      </c>
      <c r="LQ62" s="59" t="str">
        <f>IF(LP$9="", "", IF(AND(NOT('Personnel Details'!$N$32=""), $B62&gt;='Personnel Details'!$N$32), IF('Personnel Details'!$P$32="","", 'Personnel Details'!$P$32), IF(AND(NOT('Personnel Details'!$I$32=""), $B62&gt;='Personnel Details'!$I$32), IF('Personnel Details'!$K$32="", "", 'Personnel Details'!$K$32), IF('Personnel Details'!$F$32="", "", 'Personnel Details'!$F$32))))</f>
        <v/>
      </c>
      <c r="LR62" s="79" t="str">
        <f>IF(LP$9="", "", IF(AND(NOT('Personnel Details'!$N$32=""), $B62&gt;='Personnel Details'!$N$32), 'Personnel Details'!$Q$32, IF(AND(NOT('Personnel Details'!$I$32=""), $B62&gt;='Personnel Details'!$I$32), 'Personnel Details'!$L$32, 'Personnel Details'!$G$32)))</f>
        <v/>
      </c>
      <c r="LS62" s="59">
        <f t="shared" si="115"/>
        <v>0</v>
      </c>
      <c r="LT62" s="53"/>
      <c r="LV62" s="78" t="str">
        <f>IF(LV$9="", "", IF(AND(NOT('Personnel Details'!$N$33=""), $B62&gt;='Personnel Details'!$N$33), 'Personnel Details'!$O$33, IF(AND(NOT('Personnel Details'!$I$33=""), $B62&gt;='Personnel Details'!$I$33), 'Personnel Details'!$J$33, 'Personnel Details'!$E$33)))</f>
        <v/>
      </c>
      <c r="LW62" s="59" t="str">
        <f>IF(LV$9="", "", IF(AND(NOT('Personnel Details'!$N$33=""), $B62&gt;='Personnel Details'!$N$33), IF('Personnel Details'!$P$33="","", 'Personnel Details'!$P$33), IF(AND(NOT('Personnel Details'!$I$33=""), $B62&gt;='Personnel Details'!$I$33), IF('Personnel Details'!$K$33="", "", 'Personnel Details'!$K$33), IF('Personnel Details'!$F$33="", "", 'Personnel Details'!$F$33))))</f>
        <v/>
      </c>
      <c r="LX62" s="79" t="str">
        <f>IF(LV$9="", "", IF(AND(NOT('Personnel Details'!$N$33=""), $B62&gt;='Personnel Details'!$N$33), 'Personnel Details'!$Q$33, IF(AND(NOT('Personnel Details'!$I$33=""), $B62&gt;='Personnel Details'!$I$33), 'Personnel Details'!$L$33, 'Personnel Details'!$G$33)))</f>
        <v/>
      </c>
      <c r="LY62" s="59">
        <f t="shared" si="116"/>
        <v>0</v>
      </c>
      <c r="LZ62" s="53"/>
      <c r="MB62" s="78" t="str">
        <f>IF(MB$9="", "", IF(AND(NOT('Personnel Details'!$N$34=""), $B62&gt;='Personnel Details'!$N$34), 'Personnel Details'!$O$34, IF(AND(NOT('Personnel Details'!$I$34=""), $B62&gt;='Personnel Details'!$I$34), 'Personnel Details'!$J$34, 'Personnel Details'!$E$34)))</f>
        <v/>
      </c>
      <c r="MC62" s="59" t="str">
        <f>IF(MB$9="", "", IF(AND(NOT('Personnel Details'!$N$34=""), $B62&gt;='Personnel Details'!$N$34), IF('Personnel Details'!$P$34="","", 'Personnel Details'!$P$34), IF(AND(NOT('Personnel Details'!$I$34=""), $B62&gt;='Personnel Details'!$I$34), IF('Personnel Details'!$K$34="", "", 'Personnel Details'!$K$34), IF('Personnel Details'!$F$34="", "", 'Personnel Details'!$F$34))))</f>
        <v/>
      </c>
      <c r="MD62" s="79" t="str">
        <f>IF(MB$9="", "", IF(AND(NOT('Personnel Details'!$N$34=""), $B62&gt;='Personnel Details'!$N$34), 'Personnel Details'!$Q$34, IF(AND(NOT('Personnel Details'!$I$34=""), $B62&gt;='Personnel Details'!$I$34), 'Personnel Details'!$L$34, 'Personnel Details'!$G$34)))</f>
        <v/>
      </c>
      <c r="ME62" s="59">
        <f t="shared" si="117"/>
        <v>0</v>
      </c>
      <c r="MF62" s="53"/>
      <c r="MH62" s="78" t="str">
        <f>IF(MH$9="", "", IF(AND(NOT('Personnel Details'!$N$35=""), $B62&gt;='Personnel Details'!$N$35), 'Personnel Details'!$O$35, IF(AND(NOT('Personnel Details'!$I$35=""), $B62&gt;='Personnel Details'!$I$35), 'Personnel Details'!$J$35, 'Personnel Details'!$E$35)))</f>
        <v/>
      </c>
      <c r="MI62" s="59" t="str">
        <f>IF(MH$9="", "", IF(AND(NOT('Personnel Details'!$N$35=""), $B62&gt;='Personnel Details'!$N$35), IF('Personnel Details'!$P$35="","", 'Personnel Details'!$P$35), IF(AND(NOT('Personnel Details'!$I$35=""), $B62&gt;='Personnel Details'!$I$35), IF('Personnel Details'!$K$35="", "", 'Personnel Details'!$K$35), IF('Personnel Details'!$F$35="", "", 'Personnel Details'!$F$35))))</f>
        <v/>
      </c>
      <c r="MJ62" s="79" t="str">
        <f>IF(MH$9="", "", IF(AND(NOT('Personnel Details'!$N$35=""), $B62&gt;='Personnel Details'!$N$35), 'Personnel Details'!$Q$35, IF(AND(NOT('Personnel Details'!$I$35=""), $B62&gt;='Personnel Details'!$I$35), 'Personnel Details'!$L$35, 'Personnel Details'!$G$35)))</f>
        <v/>
      </c>
      <c r="MK62" s="59">
        <f t="shared" si="118"/>
        <v>0</v>
      </c>
      <c r="ML62" s="53"/>
      <c r="MN62" s="78" t="str">
        <f>IF(MN$9="", "", IF(AND(NOT('Personnel Details'!$N$36=""), $B62&gt;='Personnel Details'!$N$36), 'Personnel Details'!$O$36, IF(AND(NOT('Personnel Details'!$I$36=""), $B62&gt;='Personnel Details'!$I$36), 'Personnel Details'!$J$36, 'Personnel Details'!$E$36)))</f>
        <v/>
      </c>
      <c r="MO62" s="59" t="str">
        <f>IF(MN$9="", "", IF(AND(NOT('Personnel Details'!$N$36=""), $B62&gt;='Personnel Details'!$N$36), IF('Personnel Details'!$P$36="","", 'Personnel Details'!$P$36), IF(AND(NOT('Personnel Details'!$I$36=""), $B62&gt;='Personnel Details'!$I$36), IF('Personnel Details'!$K$36="", "", 'Personnel Details'!$K$36), IF('Personnel Details'!$F$36="", "", 'Personnel Details'!$F$36))))</f>
        <v/>
      </c>
      <c r="MP62" s="79" t="str">
        <f>IF(MN$9="", "", IF(AND(NOT('Personnel Details'!$N$36=""), $B62&gt;='Personnel Details'!$N$36), 'Personnel Details'!$Q$36, IF(AND(NOT('Personnel Details'!$I$36=""), $B62&gt;='Personnel Details'!$I$36), 'Personnel Details'!$L$36, 'Personnel Details'!$G$36)))</f>
        <v/>
      </c>
      <c r="MQ62" s="59">
        <f t="shared" si="119"/>
        <v>0</v>
      </c>
      <c r="MR62" s="53"/>
      <c r="MT62" s="78" t="str">
        <f>IF(MT$9="", "", IF(AND(NOT('Personnel Details'!$N$37=""), $B62&gt;='Personnel Details'!$N$37), 'Personnel Details'!$O$37, IF(AND(NOT('Personnel Details'!$I$37=""), $B62&gt;='Personnel Details'!$I$37), 'Personnel Details'!$J$37, 'Personnel Details'!$E$37)))</f>
        <v/>
      </c>
      <c r="MU62" s="59" t="str">
        <f>IF(MT$9="", "", IF(AND(NOT('Personnel Details'!$N$37=""), $B62&gt;='Personnel Details'!$N$37), IF('Personnel Details'!$P$37="","", 'Personnel Details'!$P$37), IF(AND(NOT('Personnel Details'!$I$37=""), $B62&gt;='Personnel Details'!$I$37), IF('Personnel Details'!$K$37="", "", 'Personnel Details'!$K$37), IF('Personnel Details'!$F$37="", "", 'Personnel Details'!$F$37))))</f>
        <v/>
      </c>
      <c r="MV62" s="79" t="str">
        <f>IF(MT$9="", "", IF(AND(NOT('Personnel Details'!$N$37=""), $B62&gt;='Personnel Details'!$N$37), 'Personnel Details'!$Q$37, IF(AND(NOT('Personnel Details'!$I$37=""), $B62&gt;='Personnel Details'!$I$37), 'Personnel Details'!$L$37, 'Personnel Details'!$G$37)))</f>
        <v/>
      </c>
      <c r="MW62" s="59">
        <f t="shared" si="120"/>
        <v>0</v>
      </c>
      <c r="MX62" s="53"/>
      <c r="MZ62" s="78" t="str">
        <f>IF(MZ$9="", "", IF(AND(NOT('Personnel Details'!$N$38=""), $B62&gt;='Personnel Details'!$N$38), 'Personnel Details'!$O$38, IF(AND(NOT('Personnel Details'!$I$38=""), $B62&gt;='Personnel Details'!$I$38), 'Personnel Details'!$J$38, 'Personnel Details'!$E$38)))</f>
        <v/>
      </c>
      <c r="NA62" s="59" t="str">
        <f>IF(MZ$9="", "", IF(AND(NOT('Personnel Details'!$N$38=""), $B62&gt;='Personnel Details'!$N$38), IF('Personnel Details'!$P$38="","", 'Personnel Details'!$P$38), IF(AND(NOT('Personnel Details'!$I$38=""), $B62&gt;='Personnel Details'!$I$38), IF('Personnel Details'!$K$38="", "", 'Personnel Details'!$K$38), IF('Personnel Details'!$F$38="", "", 'Personnel Details'!$F$38))))</f>
        <v/>
      </c>
      <c r="NB62" s="79" t="str">
        <f>IF(MZ$9="", "", IF(AND(NOT('Personnel Details'!$N$38=""), $B62&gt;='Personnel Details'!$N$38), 'Personnel Details'!$Q$38, IF(AND(NOT('Personnel Details'!$I$38=""), $B62&gt;='Personnel Details'!$I$38), 'Personnel Details'!$L$38, 'Personnel Details'!$G$38)))</f>
        <v/>
      </c>
      <c r="NC62" s="59">
        <f t="shared" si="121"/>
        <v>0</v>
      </c>
      <c r="ND62" s="53"/>
      <c r="NF62" s="78" t="str">
        <f>IF(NF$9="", "", IF(AND(NOT('Personnel Details'!$N$39=""), $B62&gt;='Personnel Details'!$N$39), 'Personnel Details'!$O$39, IF(AND(NOT('Personnel Details'!$I$39=""), $B62&gt;='Personnel Details'!$I$39), 'Personnel Details'!$J$39, 'Personnel Details'!$E$39)))</f>
        <v/>
      </c>
      <c r="NG62" s="59" t="str">
        <f>IF(NF$9="", "", IF(AND(NOT('Personnel Details'!$N$39=""), $B62&gt;='Personnel Details'!$N$39), IF('Personnel Details'!$P$39="","", 'Personnel Details'!$P$39), IF(AND(NOT('Personnel Details'!$I$39=""), $B62&gt;='Personnel Details'!$I$39), IF('Personnel Details'!$K$39="", "", 'Personnel Details'!$K$39), IF('Personnel Details'!$F$39="", "", 'Personnel Details'!$F$39))))</f>
        <v/>
      </c>
      <c r="NH62" s="79" t="str">
        <f>IF(NF$9="", "", IF(AND(NOT('Personnel Details'!$N$39=""), $B62&gt;='Personnel Details'!$N$39), 'Personnel Details'!$Q$39, IF(AND(NOT('Personnel Details'!$I$39=""), $B62&gt;='Personnel Details'!$I$39), 'Personnel Details'!$L$39, 'Personnel Details'!$G$39)))</f>
        <v/>
      </c>
      <c r="NI62" s="59">
        <f t="shared" si="122"/>
        <v>0</v>
      </c>
      <c r="NJ62" s="53"/>
      <c r="NL62" s="78" t="str">
        <f>IF(NL$9="", "", IF(AND(NOT('Personnel Details'!$N$40=""), $B62&gt;='Personnel Details'!$N$40), 'Personnel Details'!$O$40, IF(AND(NOT('Personnel Details'!$I$40=""), $B62&gt;='Personnel Details'!$I$40), 'Personnel Details'!$J$40, 'Personnel Details'!$E$40)))</f>
        <v/>
      </c>
      <c r="NM62" s="59" t="str">
        <f>IF(NL$9="", "", IF(AND(NOT('Personnel Details'!$N$40=""), $B62&gt;='Personnel Details'!$N$40), IF('Personnel Details'!$P$40="","", 'Personnel Details'!$P$40), IF(AND(NOT('Personnel Details'!$I$40=""), $B62&gt;='Personnel Details'!$I$40), IF('Personnel Details'!$K$40="", "", 'Personnel Details'!$K$40), IF('Personnel Details'!$F$40="", "", 'Personnel Details'!$F$40))))</f>
        <v/>
      </c>
      <c r="NN62" s="79" t="str">
        <f>IF(NL$9="", "", IF(AND(NOT('Personnel Details'!$N$40=""), $B62&gt;='Personnel Details'!$N$40), 'Personnel Details'!$Q$40, IF(AND(NOT('Personnel Details'!$I$40=""), $B62&gt;='Personnel Details'!$I$40), 'Personnel Details'!$L$40, 'Personnel Details'!$G$40)))</f>
        <v/>
      </c>
      <c r="NO62" s="59">
        <f t="shared" si="123"/>
        <v>0</v>
      </c>
      <c r="NP62" s="53"/>
    </row>
    <row r="63" spans="1:380" x14ac:dyDescent="0.25">
      <c r="A63" s="32"/>
      <c r="B63" s="113">
        <f>IFERROR(IF(B62+1&gt;'Personnel Details'!$U$5, "", B62+1), "")</f>
        <v>43883</v>
      </c>
      <c r="C63" s="32"/>
      <c r="D63" s="120"/>
      <c r="E63" s="13" t="str">
        <f t="shared" si="2"/>
        <v/>
      </c>
      <c r="F63" s="13" t="str">
        <f t="shared" si="33"/>
        <v/>
      </c>
      <c r="G63" s="56" t="str">
        <f t="shared" si="124"/>
        <v/>
      </c>
      <c r="H63" s="16" t="str">
        <f t="shared" si="34"/>
        <v/>
      </c>
      <c r="I63" s="32"/>
      <c r="J63" s="120"/>
      <c r="K63" s="62" t="str">
        <f t="shared" si="3"/>
        <v/>
      </c>
      <c r="L63" s="62" t="str">
        <f t="shared" si="35"/>
        <v/>
      </c>
      <c r="M63" s="65" t="str">
        <f t="shared" si="125"/>
        <v/>
      </c>
      <c r="N63" s="68" t="str">
        <f t="shared" si="36"/>
        <v/>
      </c>
      <c r="O63" s="32"/>
      <c r="P63" s="120"/>
      <c r="Q63" s="62" t="str">
        <f t="shared" si="4"/>
        <v/>
      </c>
      <c r="R63" s="62" t="str">
        <f t="shared" si="37"/>
        <v/>
      </c>
      <c r="S63" s="65" t="str">
        <f t="shared" si="126"/>
        <v/>
      </c>
      <c r="T63" s="68" t="str">
        <f t="shared" si="38"/>
        <v/>
      </c>
      <c r="U63" s="32"/>
      <c r="V63" s="120"/>
      <c r="W63" s="62" t="str">
        <f t="shared" si="5"/>
        <v/>
      </c>
      <c r="X63" s="62" t="str">
        <f t="shared" si="39"/>
        <v/>
      </c>
      <c r="Y63" s="65" t="str">
        <f t="shared" si="127"/>
        <v/>
      </c>
      <c r="Z63" s="68" t="str">
        <f t="shared" si="40"/>
        <v/>
      </c>
      <c r="AA63" s="32"/>
      <c r="AB63" s="120"/>
      <c r="AC63" s="62" t="str">
        <f t="shared" si="6"/>
        <v/>
      </c>
      <c r="AD63" s="62" t="str">
        <f t="shared" si="41"/>
        <v/>
      </c>
      <c r="AE63" s="65" t="str">
        <f t="shared" si="128"/>
        <v/>
      </c>
      <c r="AF63" s="68" t="str">
        <f t="shared" si="42"/>
        <v/>
      </c>
      <c r="AG63" s="32"/>
      <c r="AH63" s="120"/>
      <c r="AI63" s="62" t="str">
        <f t="shared" si="7"/>
        <v/>
      </c>
      <c r="AJ63" s="62" t="str">
        <f t="shared" si="43"/>
        <v/>
      </c>
      <c r="AK63" s="65" t="str">
        <f t="shared" si="129"/>
        <v/>
      </c>
      <c r="AL63" s="68" t="str">
        <f t="shared" si="44"/>
        <v/>
      </c>
      <c r="AM63" s="32"/>
      <c r="AN63" s="120"/>
      <c r="AO63" s="62" t="str">
        <f t="shared" si="8"/>
        <v/>
      </c>
      <c r="AP63" s="62" t="str">
        <f t="shared" si="45"/>
        <v/>
      </c>
      <c r="AQ63" s="65" t="str">
        <f t="shared" si="130"/>
        <v/>
      </c>
      <c r="AR63" s="68" t="str">
        <f t="shared" si="46"/>
        <v/>
      </c>
      <c r="AS63" s="32"/>
      <c r="AT63" s="120"/>
      <c r="AU63" s="62" t="str">
        <f t="shared" si="9"/>
        <v/>
      </c>
      <c r="AV63" s="62" t="str">
        <f t="shared" si="47"/>
        <v/>
      </c>
      <c r="AW63" s="65" t="str">
        <f t="shared" si="131"/>
        <v/>
      </c>
      <c r="AX63" s="68" t="str">
        <f t="shared" si="48"/>
        <v/>
      </c>
      <c r="AY63" s="32"/>
      <c r="AZ63" s="120"/>
      <c r="BA63" s="62" t="str">
        <f t="shared" si="10"/>
        <v/>
      </c>
      <c r="BB63" s="62" t="str">
        <f t="shared" si="49"/>
        <v/>
      </c>
      <c r="BC63" s="65" t="str">
        <f t="shared" si="132"/>
        <v/>
      </c>
      <c r="BD63" s="68" t="str">
        <f t="shared" si="50"/>
        <v/>
      </c>
      <c r="BE63" s="32"/>
      <c r="BF63" s="120"/>
      <c r="BG63" s="62" t="str">
        <f t="shared" si="11"/>
        <v/>
      </c>
      <c r="BH63" s="62" t="str">
        <f t="shared" si="51"/>
        <v/>
      </c>
      <c r="BI63" s="65" t="str">
        <f t="shared" si="133"/>
        <v/>
      </c>
      <c r="BJ63" s="68" t="str">
        <f t="shared" si="52"/>
        <v/>
      </c>
      <c r="BK63" s="32"/>
      <c r="BL63" s="120"/>
      <c r="BM63" s="62" t="str">
        <f t="shared" si="12"/>
        <v/>
      </c>
      <c r="BN63" s="62" t="str">
        <f t="shared" si="53"/>
        <v/>
      </c>
      <c r="BO63" s="65" t="str">
        <f t="shared" si="134"/>
        <v/>
      </c>
      <c r="BP63" s="68" t="str">
        <f t="shared" si="54"/>
        <v/>
      </c>
      <c r="BQ63" s="32"/>
      <c r="BR63" s="120"/>
      <c r="BS63" s="62" t="str">
        <f t="shared" si="13"/>
        <v/>
      </c>
      <c r="BT63" s="62" t="str">
        <f t="shared" si="55"/>
        <v/>
      </c>
      <c r="BU63" s="65" t="str">
        <f t="shared" si="135"/>
        <v/>
      </c>
      <c r="BV63" s="68" t="str">
        <f t="shared" si="56"/>
        <v/>
      </c>
      <c r="BW63" s="32"/>
      <c r="BX63" s="120"/>
      <c r="BY63" s="62" t="str">
        <f t="shared" si="14"/>
        <v/>
      </c>
      <c r="BZ63" s="62" t="str">
        <f t="shared" si="57"/>
        <v/>
      </c>
      <c r="CA63" s="65" t="str">
        <f t="shared" si="136"/>
        <v/>
      </c>
      <c r="CB63" s="68" t="str">
        <f t="shared" si="58"/>
        <v/>
      </c>
      <c r="CC63" s="32"/>
      <c r="CD63" s="120"/>
      <c r="CE63" s="62" t="str">
        <f t="shared" si="15"/>
        <v/>
      </c>
      <c r="CF63" s="62" t="str">
        <f t="shared" si="59"/>
        <v/>
      </c>
      <c r="CG63" s="65" t="str">
        <f t="shared" si="137"/>
        <v/>
      </c>
      <c r="CH63" s="68" t="str">
        <f t="shared" si="60"/>
        <v/>
      </c>
      <c r="CI63" s="32"/>
      <c r="CJ63" s="120"/>
      <c r="CK63" s="62" t="str">
        <f t="shared" si="16"/>
        <v/>
      </c>
      <c r="CL63" s="62" t="str">
        <f t="shared" si="61"/>
        <v/>
      </c>
      <c r="CM63" s="65" t="str">
        <f t="shared" si="138"/>
        <v/>
      </c>
      <c r="CN63" s="68" t="str">
        <f t="shared" si="62"/>
        <v/>
      </c>
      <c r="CO63" s="32"/>
      <c r="CP63" s="120"/>
      <c r="CQ63" s="62" t="str">
        <f t="shared" si="17"/>
        <v/>
      </c>
      <c r="CR63" s="62" t="str">
        <f t="shared" si="63"/>
        <v/>
      </c>
      <c r="CS63" s="65" t="str">
        <f t="shared" si="139"/>
        <v/>
      </c>
      <c r="CT63" s="68" t="str">
        <f t="shared" si="64"/>
        <v/>
      </c>
      <c r="CU63" s="32"/>
      <c r="CV63" s="120"/>
      <c r="CW63" s="62" t="str">
        <f t="shared" si="18"/>
        <v/>
      </c>
      <c r="CX63" s="62" t="str">
        <f t="shared" si="65"/>
        <v/>
      </c>
      <c r="CY63" s="65" t="str">
        <f t="shared" si="140"/>
        <v/>
      </c>
      <c r="CZ63" s="68" t="str">
        <f t="shared" si="66"/>
        <v/>
      </c>
      <c r="DA63" s="32"/>
      <c r="DB63" s="120"/>
      <c r="DC63" s="62" t="str">
        <f t="shared" si="19"/>
        <v/>
      </c>
      <c r="DD63" s="62" t="str">
        <f t="shared" si="67"/>
        <v/>
      </c>
      <c r="DE63" s="65" t="str">
        <f t="shared" si="141"/>
        <v/>
      </c>
      <c r="DF63" s="68" t="str">
        <f t="shared" si="68"/>
        <v/>
      </c>
      <c r="DG63" s="32"/>
      <c r="DH63" s="120"/>
      <c r="DI63" s="62" t="str">
        <f t="shared" si="20"/>
        <v/>
      </c>
      <c r="DJ63" s="62" t="str">
        <f t="shared" si="69"/>
        <v/>
      </c>
      <c r="DK63" s="65" t="str">
        <f t="shared" si="142"/>
        <v/>
      </c>
      <c r="DL63" s="68" t="str">
        <f t="shared" si="70"/>
        <v/>
      </c>
      <c r="DM63" s="32"/>
      <c r="DN63" s="120"/>
      <c r="DO63" s="62" t="str">
        <f t="shared" si="21"/>
        <v/>
      </c>
      <c r="DP63" s="62" t="str">
        <f t="shared" si="71"/>
        <v/>
      </c>
      <c r="DQ63" s="65" t="str">
        <f t="shared" si="143"/>
        <v/>
      </c>
      <c r="DR63" s="68" t="str">
        <f t="shared" si="72"/>
        <v/>
      </c>
      <c r="DS63" s="32"/>
      <c r="DT63" s="120"/>
      <c r="DU63" s="62" t="str">
        <f t="shared" si="22"/>
        <v/>
      </c>
      <c r="DV63" s="62" t="str">
        <f t="shared" si="73"/>
        <v/>
      </c>
      <c r="DW63" s="65" t="str">
        <f t="shared" si="144"/>
        <v/>
      </c>
      <c r="DX63" s="68" t="str">
        <f t="shared" si="74"/>
        <v/>
      </c>
      <c r="DY63" s="32"/>
      <c r="DZ63" s="120"/>
      <c r="EA63" s="62" t="str">
        <f t="shared" si="23"/>
        <v/>
      </c>
      <c r="EB63" s="62" t="str">
        <f t="shared" si="75"/>
        <v/>
      </c>
      <c r="EC63" s="65" t="str">
        <f t="shared" si="145"/>
        <v/>
      </c>
      <c r="ED63" s="68" t="str">
        <f t="shared" si="76"/>
        <v/>
      </c>
      <c r="EE63" s="32"/>
      <c r="EF63" s="120"/>
      <c r="EG63" s="62" t="str">
        <f t="shared" si="24"/>
        <v/>
      </c>
      <c r="EH63" s="62" t="str">
        <f t="shared" si="77"/>
        <v/>
      </c>
      <c r="EI63" s="65" t="str">
        <f t="shared" si="146"/>
        <v/>
      </c>
      <c r="EJ63" s="68" t="str">
        <f t="shared" si="78"/>
        <v/>
      </c>
      <c r="EK63" s="32"/>
      <c r="EL63" s="120"/>
      <c r="EM63" s="62" t="str">
        <f t="shared" si="25"/>
        <v/>
      </c>
      <c r="EN63" s="62" t="str">
        <f t="shared" si="79"/>
        <v/>
      </c>
      <c r="EO63" s="65" t="str">
        <f t="shared" si="147"/>
        <v/>
      </c>
      <c r="EP63" s="68" t="str">
        <f t="shared" si="80"/>
        <v/>
      </c>
      <c r="EQ63" s="32"/>
      <c r="ER63" s="120"/>
      <c r="ES63" s="62" t="str">
        <f t="shared" si="26"/>
        <v/>
      </c>
      <c r="ET63" s="62" t="str">
        <f t="shared" si="81"/>
        <v/>
      </c>
      <c r="EU63" s="65" t="str">
        <f t="shared" si="148"/>
        <v/>
      </c>
      <c r="EV63" s="68" t="str">
        <f t="shared" si="82"/>
        <v/>
      </c>
      <c r="EW63" s="32"/>
      <c r="EX63" s="120"/>
      <c r="EY63" s="62" t="str">
        <f t="shared" si="27"/>
        <v/>
      </c>
      <c r="EZ63" s="62" t="str">
        <f t="shared" si="83"/>
        <v/>
      </c>
      <c r="FA63" s="65" t="str">
        <f t="shared" si="149"/>
        <v/>
      </c>
      <c r="FB63" s="68" t="str">
        <f t="shared" si="84"/>
        <v/>
      </c>
      <c r="FC63" s="32"/>
      <c r="FD63" s="120"/>
      <c r="FE63" s="62" t="str">
        <f t="shared" si="28"/>
        <v/>
      </c>
      <c r="FF63" s="62" t="str">
        <f t="shared" si="85"/>
        <v/>
      </c>
      <c r="FG63" s="65" t="str">
        <f t="shared" si="150"/>
        <v/>
      </c>
      <c r="FH63" s="68" t="str">
        <f t="shared" si="86"/>
        <v/>
      </c>
      <c r="FI63" s="32"/>
      <c r="FJ63" s="120"/>
      <c r="FK63" s="62" t="str">
        <f t="shared" si="29"/>
        <v/>
      </c>
      <c r="FL63" s="62" t="str">
        <f t="shared" si="87"/>
        <v/>
      </c>
      <c r="FM63" s="65" t="str">
        <f t="shared" si="151"/>
        <v/>
      </c>
      <c r="FN63" s="68" t="str">
        <f t="shared" si="88"/>
        <v/>
      </c>
      <c r="FO63" s="32"/>
      <c r="FP63" s="120"/>
      <c r="FQ63" s="62" t="str">
        <f t="shared" si="30"/>
        <v/>
      </c>
      <c r="FR63" s="62" t="str">
        <f t="shared" si="89"/>
        <v/>
      </c>
      <c r="FS63" s="65" t="str">
        <f t="shared" si="152"/>
        <v/>
      </c>
      <c r="FT63" s="68" t="str">
        <f t="shared" si="90"/>
        <v/>
      </c>
      <c r="FU63" s="32"/>
      <c r="FV63" s="120"/>
      <c r="FW63" s="62" t="str">
        <f t="shared" si="31"/>
        <v/>
      </c>
      <c r="FX63" s="62" t="str">
        <f t="shared" si="91"/>
        <v/>
      </c>
      <c r="FY63" s="65" t="str">
        <f t="shared" si="153"/>
        <v/>
      </c>
      <c r="FZ63" s="68" t="str">
        <f t="shared" si="92"/>
        <v/>
      </c>
      <c r="GA63" s="32"/>
      <c r="GC63" s="7" t="str">
        <f t="shared" si="93"/>
        <v>Feb 2020</v>
      </c>
      <c r="GD63" s="7" t="str">
        <f t="shared" ca="1" si="32"/>
        <v>Weekend</v>
      </c>
      <c r="GT63" s="71">
        <f>IF(GT$9="", "", IF(AND(NOT('Personnel Details'!$N$11=""), $B63&gt;='Personnel Details'!$N$11), 'Personnel Details'!$O$11, IF(AND(NOT('Personnel Details'!$I$11=""), $B63&gt;='Personnel Details'!$I$11), 'Personnel Details'!$J$11, 'Personnel Details'!$E$11)))</f>
        <v>0.8</v>
      </c>
      <c r="GU63" s="59" t="str">
        <f>IF(GT$9="", "", IF(AND(NOT('Personnel Details'!$N$11=""), $B63&gt;='Personnel Details'!$N$11), IF('Personnel Details'!$P$11="","", 'Personnel Details'!$P$11), IF(AND(NOT('Personnel Details'!$I$11=""), $B63&gt;='Personnel Details'!$I$11), IF('Personnel Details'!$K$11="", "", 'Personnel Details'!$K$11), IF('Personnel Details'!$F$11="", "", 'Personnel Details'!$F$11))))</f>
        <v/>
      </c>
      <c r="GV63" s="74">
        <f>IF(GT$9="", "", IF(AND(NOT('Personnel Details'!$N$11=""), $B63&gt;='Personnel Details'!$N$11), 'Personnel Details'!$Q$11, IF(AND(NOT('Personnel Details'!$I$11=""), $B63&gt;='Personnel Details'!$I$11), 'Personnel Details'!$L$11, 'Personnel Details'!$G$11)))</f>
        <v>0</v>
      </c>
      <c r="GW63" s="59">
        <f t="shared" si="94"/>
        <v>0</v>
      </c>
      <c r="GX63" s="53"/>
      <c r="GZ63" s="78">
        <f>IF(GZ$9="", "", IF(AND(NOT('Personnel Details'!$N$12=""), $B63&gt;='Personnel Details'!$N$12), 'Personnel Details'!$O$12, IF(AND(NOT('Personnel Details'!$I$12=""), $B63&gt;='Personnel Details'!$I$12), 'Personnel Details'!$J$12, 'Personnel Details'!$E$12)))</f>
        <v>0.8</v>
      </c>
      <c r="HA63" s="59" t="str">
        <f>IF(GZ$9="", "", IF(AND(NOT('Personnel Details'!$N$12=""), $B63&gt;='Personnel Details'!$N$12), IF('Personnel Details'!$P$12="","", 'Personnel Details'!$P$12), IF(AND(NOT('Personnel Details'!$I$12=""), $B63&gt;='Personnel Details'!$I$12), IF('Personnel Details'!$K$12="", "", 'Personnel Details'!$K$12), IF('Personnel Details'!$F$12="", "", 'Personnel Details'!$F$12))))</f>
        <v/>
      </c>
      <c r="HB63" s="79">
        <f>IF(GZ$9="", "", IF(AND(NOT('Personnel Details'!$N$12=""), $B63&gt;='Personnel Details'!$N$12), 'Personnel Details'!$Q$12, IF(AND(NOT('Personnel Details'!$I$12=""), $B63&gt;='Personnel Details'!$I$12), 'Personnel Details'!$L$12, 'Personnel Details'!$G$12)))</f>
        <v>0</v>
      </c>
      <c r="HC63" s="59">
        <f t="shared" si="95"/>
        <v>0</v>
      </c>
      <c r="HD63" s="53"/>
      <c r="HF63" s="78">
        <f>IF(HF$9="", "", IF(AND(NOT('Personnel Details'!$N$13=""), $B63&gt;='Personnel Details'!$N$13), 'Personnel Details'!$O$13, IF(AND(NOT('Personnel Details'!$I$13=""), $B63&gt;='Personnel Details'!$I$13), 'Personnel Details'!$J$13, 'Personnel Details'!$E$13)))</f>
        <v>0.8</v>
      </c>
      <c r="HG63" s="59" t="str">
        <f>IF(HF$9="", "", IF(AND(NOT('Personnel Details'!$N$13=""), $B63&gt;='Personnel Details'!$N$13), IF('Personnel Details'!$P$13="","", 'Personnel Details'!$P$13), IF(AND(NOT('Personnel Details'!$I$13=""), $B63&gt;='Personnel Details'!$I$13), IF('Personnel Details'!$K$13="", "", 'Personnel Details'!$K$13), IF('Personnel Details'!$F$13="", "", 'Personnel Details'!$F$13))))</f>
        <v/>
      </c>
      <c r="HH63" s="79">
        <f>IF(HF$9="", "", IF(AND(NOT('Personnel Details'!$N$13=""), $B63&gt;='Personnel Details'!$N$13), 'Personnel Details'!$Q$13, IF(AND(NOT('Personnel Details'!$I$13=""), $B63&gt;='Personnel Details'!$I$13), 'Personnel Details'!$L$13, 'Personnel Details'!$G$13)))</f>
        <v>0</v>
      </c>
      <c r="HI63" s="59">
        <f t="shared" si="96"/>
        <v>0</v>
      </c>
      <c r="HJ63" s="53"/>
      <c r="HL63" s="78">
        <f>IF(HL$9="", "", IF(AND(NOT('Personnel Details'!$N$14=""), $B63&gt;='Personnel Details'!$N$14), 'Personnel Details'!$O$14, IF(AND(NOT('Personnel Details'!$I$14=""), $B63&gt;='Personnel Details'!$I$14), 'Personnel Details'!$J$14, 'Personnel Details'!$E$14)))</f>
        <v>0.8</v>
      </c>
      <c r="HM63" s="59">
        <f>IF(HL$9="", "", IF(AND(NOT('Personnel Details'!$N$14=""), $B63&gt;='Personnel Details'!$N$14), IF('Personnel Details'!$P$14="","", 'Personnel Details'!$P$14), IF(AND(NOT('Personnel Details'!$I$14=""), $B63&gt;='Personnel Details'!$I$14), IF('Personnel Details'!$K$14="", "", 'Personnel Details'!$K$14), IF('Personnel Details'!$F$14="", "", 'Personnel Details'!$F$14))))</f>
        <v>2000</v>
      </c>
      <c r="HN63" s="79">
        <f>IF(HL$9="", "", IF(AND(NOT('Personnel Details'!$N$14=""), $B63&gt;='Personnel Details'!$N$14), 'Personnel Details'!$Q$14, IF(AND(NOT('Personnel Details'!$I$14=""), $B63&gt;='Personnel Details'!$I$14), 'Personnel Details'!$L$14, 'Personnel Details'!$G$14)))</f>
        <v>0.85</v>
      </c>
      <c r="HO63" s="59">
        <f t="shared" si="97"/>
        <v>0</v>
      </c>
      <c r="HP63" s="53"/>
      <c r="HR63" s="78" t="str">
        <f>IF(HR$9="", "", IF(AND(NOT('Personnel Details'!$N$15=""), $B63&gt;='Personnel Details'!$N$15), 'Personnel Details'!$O$15, IF(AND(NOT('Personnel Details'!$I$15=""), $B63&gt;='Personnel Details'!$I$15), 'Personnel Details'!$J$15, 'Personnel Details'!$E$15)))</f>
        <v/>
      </c>
      <c r="HS63" s="59" t="str">
        <f>IF(HR$9="", "", IF(AND(NOT('Personnel Details'!$N$15=""), $B63&gt;='Personnel Details'!$N$15), IF('Personnel Details'!$P$15="","", 'Personnel Details'!$P$15), IF(AND(NOT('Personnel Details'!$I$15=""), $B63&gt;='Personnel Details'!$I$15), IF('Personnel Details'!$K$15="", "", 'Personnel Details'!$K$15), IF('Personnel Details'!$F$15="", "", 'Personnel Details'!$F$15))))</f>
        <v/>
      </c>
      <c r="HT63" s="79" t="str">
        <f>IF(HR$9="", "", IF(AND(NOT('Personnel Details'!$N$15=""), $B63&gt;='Personnel Details'!$N$15), 'Personnel Details'!$Q$15, IF(AND(NOT('Personnel Details'!$I$15=""), $B63&gt;='Personnel Details'!$I$15), 'Personnel Details'!$L$15, 'Personnel Details'!$G$15)))</f>
        <v/>
      </c>
      <c r="HU63" s="59">
        <f t="shared" si="98"/>
        <v>0</v>
      </c>
      <c r="HV63" s="53"/>
      <c r="HX63" s="78" t="str">
        <f>IF(HX$9="", "", IF(AND(NOT('Personnel Details'!$N$16=""), $B63&gt;='Personnel Details'!$N$16), 'Personnel Details'!$O$16, IF(AND(NOT('Personnel Details'!$I$16=""), $B63&gt;='Personnel Details'!$I$16), 'Personnel Details'!$J$16, 'Personnel Details'!$E$16)))</f>
        <v/>
      </c>
      <c r="HY63" s="59" t="str">
        <f>IF(HX$9="", "", IF(AND(NOT('Personnel Details'!$N$16=""), $B63&gt;='Personnel Details'!$N$16), IF('Personnel Details'!$P$16="","", 'Personnel Details'!$P$16), IF(AND(NOT('Personnel Details'!$I$16=""), $B63&gt;='Personnel Details'!$I$16), IF('Personnel Details'!$K$16="", "", 'Personnel Details'!$K$16), IF('Personnel Details'!$F$16="", "", 'Personnel Details'!$F$16))))</f>
        <v/>
      </c>
      <c r="HZ63" s="79" t="str">
        <f>IF(HX$9="", "", IF(AND(NOT('Personnel Details'!$N$16=""), $B63&gt;='Personnel Details'!$N$16), 'Personnel Details'!$Q$16, IF(AND(NOT('Personnel Details'!$I$16=""), $B63&gt;='Personnel Details'!$I$16), 'Personnel Details'!$L$16, 'Personnel Details'!$G$16)))</f>
        <v/>
      </c>
      <c r="IA63" s="59">
        <f t="shared" si="99"/>
        <v>0</v>
      </c>
      <c r="IB63" s="53"/>
      <c r="ID63" s="78" t="str">
        <f>IF(ID$9="", "", IF(AND(NOT('Personnel Details'!$N$17=""), $B63&gt;='Personnel Details'!$N$17), 'Personnel Details'!$O$17, IF(AND(NOT('Personnel Details'!$I$17=""), $B63&gt;='Personnel Details'!$I$17), 'Personnel Details'!$J$17, 'Personnel Details'!$E$17)))</f>
        <v/>
      </c>
      <c r="IE63" s="59" t="str">
        <f>IF(ID$9="", "", IF(AND(NOT('Personnel Details'!$N$17=""), $B63&gt;='Personnel Details'!$N$17), IF('Personnel Details'!$P$17="","", 'Personnel Details'!$P$17), IF(AND(NOT('Personnel Details'!$I$17=""), $B63&gt;='Personnel Details'!$I$17), IF('Personnel Details'!$K$17="", "", 'Personnel Details'!$K$17), IF('Personnel Details'!$F$17="", "", 'Personnel Details'!$F$17))))</f>
        <v/>
      </c>
      <c r="IF63" s="79" t="str">
        <f>IF(ID$9="", "", IF(AND(NOT('Personnel Details'!$N$17=""), $B63&gt;='Personnel Details'!$N$17), 'Personnel Details'!$Q$17, IF(AND(NOT('Personnel Details'!$I$17=""), $B63&gt;='Personnel Details'!$I$17), 'Personnel Details'!$L$17, 'Personnel Details'!$G$17)))</f>
        <v/>
      </c>
      <c r="IG63" s="59">
        <f t="shared" si="100"/>
        <v>0</v>
      </c>
      <c r="IH63" s="53"/>
      <c r="IJ63" s="78" t="str">
        <f>IF(IJ$9="", "", IF(AND(NOT('Personnel Details'!$N$18=""), $B63&gt;='Personnel Details'!$N$18), 'Personnel Details'!$O$18, IF(AND(NOT('Personnel Details'!$I$18=""), $B63&gt;='Personnel Details'!$I$18), 'Personnel Details'!$J$18, 'Personnel Details'!$E$18)))</f>
        <v/>
      </c>
      <c r="IK63" s="59" t="str">
        <f>IF(IJ$9="", "", IF(AND(NOT('Personnel Details'!$N$18=""), $B63&gt;='Personnel Details'!$N$18), IF('Personnel Details'!$P$18="","", 'Personnel Details'!$P$18), IF(AND(NOT('Personnel Details'!$I$18=""), $B63&gt;='Personnel Details'!$I$18), IF('Personnel Details'!$K$18="", "", 'Personnel Details'!$K$18), IF('Personnel Details'!$F$18="", "", 'Personnel Details'!$F$18))))</f>
        <v/>
      </c>
      <c r="IL63" s="79" t="str">
        <f>IF(IJ$9="", "", IF(AND(NOT('Personnel Details'!$N$18=""), $B63&gt;='Personnel Details'!$N$18), 'Personnel Details'!$Q$18, IF(AND(NOT('Personnel Details'!$I$18=""), $B63&gt;='Personnel Details'!$I$18), 'Personnel Details'!$L$18, 'Personnel Details'!$G$18)))</f>
        <v/>
      </c>
      <c r="IM63" s="59">
        <f t="shared" si="101"/>
        <v>0</v>
      </c>
      <c r="IN63" s="53"/>
      <c r="IP63" s="78" t="str">
        <f>IF(IP$9="", "", IF(AND(NOT('Personnel Details'!$N$19=""), $B63&gt;='Personnel Details'!$N$19), 'Personnel Details'!$O$19, IF(AND(NOT('Personnel Details'!$I$19=""), $B63&gt;='Personnel Details'!$I$19), 'Personnel Details'!$J$19, 'Personnel Details'!$E$19)))</f>
        <v/>
      </c>
      <c r="IQ63" s="59" t="str">
        <f>IF(IP$9="", "", IF(AND(NOT('Personnel Details'!$N$19=""), $B63&gt;='Personnel Details'!$N$19), IF('Personnel Details'!$P$19="","", 'Personnel Details'!$P$19), IF(AND(NOT('Personnel Details'!$I$19=""), $B63&gt;='Personnel Details'!$I$19), IF('Personnel Details'!$K$19="", "", 'Personnel Details'!$K$19), IF('Personnel Details'!$F$19="", "", 'Personnel Details'!$F$19))))</f>
        <v/>
      </c>
      <c r="IR63" s="79" t="str">
        <f>IF(IP$9="", "", IF(AND(NOT('Personnel Details'!$N$19=""), $B63&gt;='Personnel Details'!$N$19), 'Personnel Details'!$Q$19, IF(AND(NOT('Personnel Details'!$I$19=""), $B63&gt;='Personnel Details'!$I$19), 'Personnel Details'!$L$19, 'Personnel Details'!$G$19)))</f>
        <v/>
      </c>
      <c r="IS63" s="59">
        <f t="shared" si="102"/>
        <v>0</v>
      </c>
      <c r="IT63" s="53"/>
      <c r="IV63" s="78" t="str">
        <f>IF(IV$9="", "", IF(AND(NOT('Personnel Details'!$N$20=""), $B63&gt;='Personnel Details'!$N$20), 'Personnel Details'!$O$20, IF(AND(NOT('Personnel Details'!$I$20=""), $B63&gt;='Personnel Details'!$I$20), 'Personnel Details'!$J$20, 'Personnel Details'!$E$20)))</f>
        <v/>
      </c>
      <c r="IW63" s="59" t="str">
        <f>IF(IV$9="", "", IF(AND(NOT('Personnel Details'!$N$20=""), $B63&gt;='Personnel Details'!$N$20), IF('Personnel Details'!$P$20="","", 'Personnel Details'!$P$20), IF(AND(NOT('Personnel Details'!$I$20=""), $B63&gt;='Personnel Details'!$I$20), IF('Personnel Details'!$K$20="", "", 'Personnel Details'!$K$20), IF('Personnel Details'!$F$20="", "", 'Personnel Details'!$F$20))))</f>
        <v/>
      </c>
      <c r="IX63" s="79" t="str">
        <f>IF(IV$9="", "", IF(AND(NOT('Personnel Details'!$N$20=""), $B63&gt;='Personnel Details'!$N$20), 'Personnel Details'!$Q$20, IF(AND(NOT('Personnel Details'!$I$20=""), $B63&gt;='Personnel Details'!$I$20), 'Personnel Details'!$L$20, 'Personnel Details'!$G$20)))</f>
        <v/>
      </c>
      <c r="IY63" s="59">
        <f t="shared" si="103"/>
        <v>0</v>
      </c>
      <c r="IZ63" s="53"/>
      <c r="JB63" s="78" t="str">
        <f>IF(JB$9="", "", IF(AND(NOT('Personnel Details'!$N$21=""), $B63&gt;='Personnel Details'!$N$21), 'Personnel Details'!$O$21, IF(AND(NOT('Personnel Details'!$I$21=""), $B63&gt;='Personnel Details'!$I$21), 'Personnel Details'!$J$21, 'Personnel Details'!$E$21)))</f>
        <v/>
      </c>
      <c r="JC63" s="59" t="str">
        <f>IF(JB$9="", "", IF(AND(NOT('Personnel Details'!$N$21=""), $B63&gt;='Personnel Details'!$N$21), IF('Personnel Details'!$P$21="","", 'Personnel Details'!$P$21), IF(AND(NOT('Personnel Details'!$I$21=""), $B63&gt;='Personnel Details'!$I$21), IF('Personnel Details'!$K$21="", "", 'Personnel Details'!$K$21), IF('Personnel Details'!$F$21="", "", 'Personnel Details'!$F$21))))</f>
        <v/>
      </c>
      <c r="JD63" s="79" t="str">
        <f>IF(JB$9="", "", IF(AND(NOT('Personnel Details'!$N$21=""), $B63&gt;='Personnel Details'!$N$21), 'Personnel Details'!$Q$21, IF(AND(NOT('Personnel Details'!$I$21=""), $B63&gt;='Personnel Details'!$I$21), 'Personnel Details'!$L$21, 'Personnel Details'!$G$21)))</f>
        <v/>
      </c>
      <c r="JE63" s="59">
        <f t="shared" si="104"/>
        <v>0</v>
      </c>
      <c r="JF63" s="53"/>
      <c r="JH63" s="78" t="str">
        <f>IF(JH$9="", "", IF(AND(NOT('Personnel Details'!$N$22=""), $B63&gt;='Personnel Details'!$N$22), 'Personnel Details'!$O$22, IF(AND(NOT('Personnel Details'!$I$22=""), $B63&gt;='Personnel Details'!$I$22), 'Personnel Details'!$J$22, 'Personnel Details'!$E$22)))</f>
        <v/>
      </c>
      <c r="JI63" s="59" t="str">
        <f>IF(JH$9="", "", IF(AND(NOT('Personnel Details'!$N$22=""), $B63&gt;='Personnel Details'!$N$22), IF('Personnel Details'!$P$22="","", 'Personnel Details'!$P$22), IF(AND(NOT('Personnel Details'!$I$22=""), $B63&gt;='Personnel Details'!$I$22), IF('Personnel Details'!$K$22="", "", 'Personnel Details'!$K$22), IF('Personnel Details'!$F$22="", "", 'Personnel Details'!$F$22))))</f>
        <v/>
      </c>
      <c r="JJ63" s="79" t="str">
        <f>IF(JH$9="", "", IF(AND(NOT('Personnel Details'!$N$22=""), $B63&gt;='Personnel Details'!$N$22), 'Personnel Details'!$Q$22, IF(AND(NOT('Personnel Details'!$I$22=""), $B63&gt;='Personnel Details'!$I$22), 'Personnel Details'!$L$22, 'Personnel Details'!$G$22)))</f>
        <v/>
      </c>
      <c r="JK63" s="59">
        <f t="shared" si="105"/>
        <v>0</v>
      </c>
      <c r="JL63" s="53"/>
      <c r="JN63" s="78" t="str">
        <f>IF(JN$9="", "", IF(AND(NOT('Personnel Details'!$N$23=""), $B63&gt;='Personnel Details'!$N$23), 'Personnel Details'!$O$23, IF(AND(NOT('Personnel Details'!$I$23=""), $B63&gt;='Personnel Details'!$I$23), 'Personnel Details'!$J$23, 'Personnel Details'!$E$23)))</f>
        <v/>
      </c>
      <c r="JO63" s="59" t="str">
        <f>IF(JN$9="", "", IF(AND(NOT('Personnel Details'!$N$23=""), $B63&gt;='Personnel Details'!$N$23), IF('Personnel Details'!$P$23="","", 'Personnel Details'!$P$23), IF(AND(NOT('Personnel Details'!$I$23=""), $B63&gt;='Personnel Details'!$I$23), IF('Personnel Details'!$K$23="", "", 'Personnel Details'!$K$23), IF('Personnel Details'!$F$23="", "", 'Personnel Details'!$F$23))))</f>
        <v/>
      </c>
      <c r="JP63" s="79" t="str">
        <f>IF(JN$9="", "", IF(AND(NOT('Personnel Details'!$N$23=""), $B63&gt;='Personnel Details'!$N$23), 'Personnel Details'!$Q$23, IF(AND(NOT('Personnel Details'!$I$23=""), $B63&gt;='Personnel Details'!$I$23), 'Personnel Details'!$L$23, 'Personnel Details'!$G$23)))</f>
        <v/>
      </c>
      <c r="JQ63" s="59">
        <f t="shared" si="106"/>
        <v>0</v>
      </c>
      <c r="JR63" s="53"/>
      <c r="JT63" s="78" t="str">
        <f>IF(JT$9="", "", IF(AND(NOT('Personnel Details'!$N$24=""), $B63&gt;='Personnel Details'!$N$24), 'Personnel Details'!$O$24, IF(AND(NOT('Personnel Details'!$I$24=""), $B63&gt;='Personnel Details'!$I$24), 'Personnel Details'!$J$24, 'Personnel Details'!$E$24)))</f>
        <v/>
      </c>
      <c r="JU63" s="59" t="str">
        <f>IF(JT$9="", "", IF(AND(NOT('Personnel Details'!$N$24=""), $B63&gt;='Personnel Details'!$N$24), IF('Personnel Details'!$P$24="","", 'Personnel Details'!$P$24), IF(AND(NOT('Personnel Details'!$I$24=""), $B63&gt;='Personnel Details'!$I$24), IF('Personnel Details'!$K$24="", "", 'Personnel Details'!$K$24), IF('Personnel Details'!$F$24="", "", 'Personnel Details'!$F$24))))</f>
        <v/>
      </c>
      <c r="JV63" s="79" t="str">
        <f>IF(JT$9="", "", IF(AND(NOT('Personnel Details'!$N$24=""), $B63&gt;='Personnel Details'!$N$24), 'Personnel Details'!$Q$24, IF(AND(NOT('Personnel Details'!$I$24=""), $B63&gt;='Personnel Details'!$I$24), 'Personnel Details'!$L$24, 'Personnel Details'!$G$24)))</f>
        <v/>
      </c>
      <c r="JW63" s="59">
        <f t="shared" si="107"/>
        <v>0</v>
      </c>
      <c r="JX63" s="53"/>
      <c r="JZ63" s="78" t="str">
        <f>IF(JZ$9="", "", IF(AND(NOT('Personnel Details'!$N$25=""), $B63&gt;='Personnel Details'!$N$25), 'Personnel Details'!$O$25, IF(AND(NOT('Personnel Details'!$I$25=""), $B63&gt;='Personnel Details'!$I$25), 'Personnel Details'!$J$25, 'Personnel Details'!$E$25)))</f>
        <v/>
      </c>
      <c r="KA63" s="59" t="str">
        <f>IF(JZ$9="", "", IF(AND(NOT('Personnel Details'!$N$25=""), $B63&gt;='Personnel Details'!$N$25), IF('Personnel Details'!$P$25="","", 'Personnel Details'!$P$25), IF(AND(NOT('Personnel Details'!$I$25=""), $B63&gt;='Personnel Details'!$I$25), IF('Personnel Details'!$K$25="", "", 'Personnel Details'!$K$25), IF('Personnel Details'!$F$25="", "", 'Personnel Details'!$F$25))))</f>
        <v/>
      </c>
      <c r="KB63" s="79" t="str">
        <f>IF(JZ$9="", "", IF(AND(NOT('Personnel Details'!$N$25=""), $B63&gt;='Personnel Details'!$N$25), 'Personnel Details'!$Q$25, IF(AND(NOT('Personnel Details'!$I$25=""), $B63&gt;='Personnel Details'!$I$25), 'Personnel Details'!$L$25, 'Personnel Details'!$G$25)))</f>
        <v/>
      </c>
      <c r="KC63" s="59">
        <f t="shared" si="108"/>
        <v>0</v>
      </c>
      <c r="KD63" s="53"/>
      <c r="KF63" s="78" t="str">
        <f>IF(KF$9="", "", IF(AND(NOT('Personnel Details'!$N$26=""), $B63&gt;='Personnel Details'!$N$26), 'Personnel Details'!$O$26, IF(AND(NOT('Personnel Details'!$I$26=""), $B63&gt;='Personnel Details'!$I$26), 'Personnel Details'!$J$26, 'Personnel Details'!$E$26)))</f>
        <v/>
      </c>
      <c r="KG63" s="59" t="str">
        <f>IF(KF$9="", "", IF(AND(NOT('Personnel Details'!$N$26=""), $B63&gt;='Personnel Details'!$N$26), IF('Personnel Details'!$P$26="","", 'Personnel Details'!$P$26), IF(AND(NOT('Personnel Details'!$I$26=""), $B63&gt;='Personnel Details'!$I$26), IF('Personnel Details'!$K$26="", "", 'Personnel Details'!$K$26), IF('Personnel Details'!$F$26="", "", 'Personnel Details'!$F$26))))</f>
        <v/>
      </c>
      <c r="KH63" s="79" t="str">
        <f>IF(KF$9="", "", IF(AND(NOT('Personnel Details'!$N$26=""), $B63&gt;='Personnel Details'!$N$26), 'Personnel Details'!$Q$26, IF(AND(NOT('Personnel Details'!$I$26=""), $B63&gt;='Personnel Details'!$I$26), 'Personnel Details'!$L$26, 'Personnel Details'!$G$26)))</f>
        <v/>
      </c>
      <c r="KI63" s="59">
        <f t="shared" si="109"/>
        <v>0</v>
      </c>
      <c r="KJ63" s="53"/>
      <c r="KL63" s="78" t="str">
        <f>IF(KL$9="", "", IF(AND(NOT('Personnel Details'!$N$27=""), $B63&gt;='Personnel Details'!$N$27), 'Personnel Details'!$O$27, IF(AND(NOT('Personnel Details'!$I$27=""), $B63&gt;='Personnel Details'!$I$27), 'Personnel Details'!$J$27, 'Personnel Details'!$E$27)))</f>
        <v/>
      </c>
      <c r="KM63" s="59" t="str">
        <f>IF(KL$9="", "", IF(AND(NOT('Personnel Details'!$N$27=""), $B63&gt;='Personnel Details'!$N$27), IF('Personnel Details'!$P$27="","", 'Personnel Details'!$P$27), IF(AND(NOT('Personnel Details'!$I$27=""), $B63&gt;='Personnel Details'!$I$27), IF('Personnel Details'!$K$27="", "", 'Personnel Details'!$K$27), IF('Personnel Details'!$F$27="", "", 'Personnel Details'!$F$27))))</f>
        <v/>
      </c>
      <c r="KN63" s="79" t="str">
        <f>IF(KL$9="", "", IF(AND(NOT('Personnel Details'!$N$27=""), $B63&gt;='Personnel Details'!$N$27), 'Personnel Details'!$Q$27, IF(AND(NOT('Personnel Details'!$I$27=""), $B63&gt;='Personnel Details'!$I$27), 'Personnel Details'!$L$27, 'Personnel Details'!$G$27)))</f>
        <v/>
      </c>
      <c r="KO63" s="59">
        <f t="shared" si="110"/>
        <v>0</v>
      </c>
      <c r="KP63" s="53"/>
      <c r="KR63" s="78" t="str">
        <f>IF(KR$9="", "", IF(AND(NOT('Personnel Details'!$N$28=""), $B63&gt;='Personnel Details'!$N$28), 'Personnel Details'!$O$28, IF(AND(NOT('Personnel Details'!$I$28=""), $B63&gt;='Personnel Details'!$I$28), 'Personnel Details'!$J$28, 'Personnel Details'!$E$28)))</f>
        <v/>
      </c>
      <c r="KS63" s="59" t="str">
        <f>IF(KR$9="", "", IF(AND(NOT('Personnel Details'!$N$28=""), $B63&gt;='Personnel Details'!$N$28), IF('Personnel Details'!$P$28="","", 'Personnel Details'!$P$28), IF(AND(NOT('Personnel Details'!$I$28=""), $B63&gt;='Personnel Details'!$I$28), IF('Personnel Details'!$K$28="", "", 'Personnel Details'!$K$28), IF('Personnel Details'!$F$28="", "", 'Personnel Details'!$F$28))))</f>
        <v/>
      </c>
      <c r="KT63" s="79" t="str">
        <f>IF(KR$9="", "", IF(AND(NOT('Personnel Details'!$N$28=""), $B63&gt;='Personnel Details'!$N$28), 'Personnel Details'!$Q$28, IF(AND(NOT('Personnel Details'!$I$28=""), $B63&gt;='Personnel Details'!$I$28), 'Personnel Details'!$L$28, 'Personnel Details'!$G$28)))</f>
        <v/>
      </c>
      <c r="KU63" s="59">
        <f t="shared" si="111"/>
        <v>0</v>
      </c>
      <c r="KV63" s="53"/>
      <c r="KX63" s="78" t="str">
        <f>IF(KX$9="", "", IF(AND(NOT('Personnel Details'!$N$29=""), $B63&gt;='Personnel Details'!$N$29), 'Personnel Details'!$O$29, IF(AND(NOT('Personnel Details'!$I$29=""), $B63&gt;='Personnel Details'!$I$29), 'Personnel Details'!$J$29, 'Personnel Details'!$E$29)))</f>
        <v/>
      </c>
      <c r="KY63" s="59" t="str">
        <f>IF(KX$9="", "", IF(AND(NOT('Personnel Details'!$N$29=""), $B63&gt;='Personnel Details'!$N$29), IF('Personnel Details'!$P$29="","", 'Personnel Details'!$P$29), IF(AND(NOT('Personnel Details'!$I$29=""), $B63&gt;='Personnel Details'!$I$29), IF('Personnel Details'!$K$29="", "", 'Personnel Details'!$K$29), IF('Personnel Details'!$F$29="", "", 'Personnel Details'!$F$29))))</f>
        <v/>
      </c>
      <c r="KZ63" s="79" t="str">
        <f>IF(KX$9="", "", IF(AND(NOT('Personnel Details'!$N$29=""), $B63&gt;='Personnel Details'!$N$29), 'Personnel Details'!$Q$29, IF(AND(NOT('Personnel Details'!$I$29=""), $B63&gt;='Personnel Details'!$I$29), 'Personnel Details'!$L$29, 'Personnel Details'!$G$29)))</f>
        <v/>
      </c>
      <c r="LA63" s="59">
        <f t="shared" si="112"/>
        <v>0</v>
      </c>
      <c r="LB63" s="53"/>
      <c r="LD63" s="78" t="str">
        <f>IF(LD$9="", "", IF(AND(NOT('Personnel Details'!$N$30=""), $B63&gt;='Personnel Details'!$N$30), 'Personnel Details'!$O$30, IF(AND(NOT('Personnel Details'!$I$30=""), $B63&gt;='Personnel Details'!$I$30), 'Personnel Details'!$J$30, 'Personnel Details'!$E$30)))</f>
        <v/>
      </c>
      <c r="LE63" s="59" t="str">
        <f>IF(LD$9="", "", IF(AND(NOT('Personnel Details'!$N$30=""), $B63&gt;='Personnel Details'!$N$30), IF('Personnel Details'!$P$30="","", 'Personnel Details'!$P$30), IF(AND(NOT('Personnel Details'!$I$30=""), $B63&gt;='Personnel Details'!$I$30), IF('Personnel Details'!$K$30="", "", 'Personnel Details'!$K$30), IF('Personnel Details'!$F$30="", "", 'Personnel Details'!$F$30))))</f>
        <v/>
      </c>
      <c r="LF63" s="79" t="str">
        <f>IF(LD$9="", "", IF(AND(NOT('Personnel Details'!$N$30=""), $B63&gt;='Personnel Details'!$N$30), 'Personnel Details'!$Q$30, IF(AND(NOT('Personnel Details'!$I$30=""), $B63&gt;='Personnel Details'!$I$30), 'Personnel Details'!$L$30, 'Personnel Details'!$G$30)))</f>
        <v/>
      </c>
      <c r="LG63" s="59">
        <f t="shared" si="113"/>
        <v>0</v>
      </c>
      <c r="LH63" s="53"/>
      <c r="LJ63" s="78" t="str">
        <f>IF(LJ$9="", "", IF(AND(NOT('Personnel Details'!$N$31=""), $B63&gt;='Personnel Details'!$N$31), 'Personnel Details'!$O$31, IF(AND(NOT('Personnel Details'!$I$31=""), $B63&gt;='Personnel Details'!$I$31), 'Personnel Details'!$J$31, 'Personnel Details'!$E$31)))</f>
        <v/>
      </c>
      <c r="LK63" s="59" t="str">
        <f>IF(LJ$9="", "", IF(AND(NOT('Personnel Details'!$N$31=""), $B63&gt;='Personnel Details'!$N$31), IF('Personnel Details'!$P$31="","", 'Personnel Details'!$P$31), IF(AND(NOT('Personnel Details'!$I$31=""), $B63&gt;='Personnel Details'!$I$31), IF('Personnel Details'!$K$31="", "", 'Personnel Details'!$K$31), IF('Personnel Details'!$F$31="", "", 'Personnel Details'!$F$31))))</f>
        <v/>
      </c>
      <c r="LL63" s="79" t="str">
        <f>IF(LJ$9="", "", IF(AND(NOT('Personnel Details'!$N$31=""), $B63&gt;='Personnel Details'!$N$31), 'Personnel Details'!$Q$31, IF(AND(NOT('Personnel Details'!$I$31=""), $B63&gt;='Personnel Details'!$I$31), 'Personnel Details'!$L$31, 'Personnel Details'!$G$31)))</f>
        <v/>
      </c>
      <c r="LM63" s="59">
        <f t="shared" si="114"/>
        <v>0</v>
      </c>
      <c r="LN63" s="53"/>
      <c r="LP63" s="78" t="str">
        <f>IF(LP$9="", "", IF(AND(NOT('Personnel Details'!$N$32=""), $B63&gt;='Personnel Details'!$N$32), 'Personnel Details'!$O$32, IF(AND(NOT('Personnel Details'!$I$32=""), $B63&gt;='Personnel Details'!$I$32), 'Personnel Details'!$J$32, 'Personnel Details'!$E$32)))</f>
        <v/>
      </c>
      <c r="LQ63" s="59" t="str">
        <f>IF(LP$9="", "", IF(AND(NOT('Personnel Details'!$N$32=""), $B63&gt;='Personnel Details'!$N$32), IF('Personnel Details'!$P$32="","", 'Personnel Details'!$P$32), IF(AND(NOT('Personnel Details'!$I$32=""), $B63&gt;='Personnel Details'!$I$32), IF('Personnel Details'!$K$32="", "", 'Personnel Details'!$K$32), IF('Personnel Details'!$F$32="", "", 'Personnel Details'!$F$32))))</f>
        <v/>
      </c>
      <c r="LR63" s="79" t="str">
        <f>IF(LP$9="", "", IF(AND(NOT('Personnel Details'!$N$32=""), $B63&gt;='Personnel Details'!$N$32), 'Personnel Details'!$Q$32, IF(AND(NOT('Personnel Details'!$I$32=""), $B63&gt;='Personnel Details'!$I$32), 'Personnel Details'!$L$32, 'Personnel Details'!$G$32)))</f>
        <v/>
      </c>
      <c r="LS63" s="59">
        <f t="shared" si="115"/>
        <v>0</v>
      </c>
      <c r="LT63" s="53"/>
      <c r="LV63" s="78" t="str">
        <f>IF(LV$9="", "", IF(AND(NOT('Personnel Details'!$N$33=""), $B63&gt;='Personnel Details'!$N$33), 'Personnel Details'!$O$33, IF(AND(NOT('Personnel Details'!$I$33=""), $B63&gt;='Personnel Details'!$I$33), 'Personnel Details'!$J$33, 'Personnel Details'!$E$33)))</f>
        <v/>
      </c>
      <c r="LW63" s="59" t="str">
        <f>IF(LV$9="", "", IF(AND(NOT('Personnel Details'!$N$33=""), $B63&gt;='Personnel Details'!$N$33), IF('Personnel Details'!$P$33="","", 'Personnel Details'!$P$33), IF(AND(NOT('Personnel Details'!$I$33=""), $B63&gt;='Personnel Details'!$I$33), IF('Personnel Details'!$K$33="", "", 'Personnel Details'!$K$33), IF('Personnel Details'!$F$33="", "", 'Personnel Details'!$F$33))))</f>
        <v/>
      </c>
      <c r="LX63" s="79" t="str">
        <f>IF(LV$9="", "", IF(AND(NOT('Personnel Details'!$N$33=""), $B63&gt;='Personnel Details'!$N$33), 'Personnel Details'!$Q$33, IF(AND(NOT('Personnel Details'!$I$33=""), $B63&gt;='Personnel Details'!$I$33), 'Personnel Details'!$L$33, 'Personnel Details'!$G$33)))</f>
        <v/>
      </c>
      <c r="LY63" s="59">
        <f t="shared" si="116"/>
        <v>0</v>
      </c>
      <c r="LZ63" s="53"/>
      <c r="MB63" s="78" t="str">
        <f>IF(MB$9="", "", IF(AND(NOT('Personnel Details'!$N$34=""), $B63&gt;='Personnel Details'!$N$34), 'Personnel Details'!$O$34, IF(AND(NOT('Personnel Details'!$I$34=""), $B63&gt;='Personnel Details'!$I$34), 'Personnel Details'!$J$34, 'Personnel Details'!$E$34)))</f>
        <v/>
      </c>
      <c r="MC63" s="59" t="str">
        <f>IF(MB$9="", "", IF(AND(NOT('Personnel Details'!$N$34=""), $B63&gt;='Personnel Details'!$N$34), IF('Personnel Details'!$P$34="","", 'Personnel Details'!$P$34), IF(AND(NOT('Personnel Details'!$I$34=""), $B63&gt;='Personnel Details'!$I$34), IF('Personnel Details'!$K$34="", "", 'Personnel Details'!$K$34), IF('Personnel Details'!$F$34="", "", 'Personnel Details'!$F$34))))</f>
        <v/>
      </c>
      <c r="MD63" s="79" t="str">
        <f>IF(MB$9="", "", IF(AND(NOT('Personnel Details'!$N$34=""), $B63&gt;='Personnel Details'!$N$34), 'Personnel Details'!$Q$34, IF(AND(NOT('Personnel Details'!$I$34=""), $B63&gt;='Personnel Details'!$I$34), 'Personnel Details'!$L$34, 'Personnel Details'!$G$34)))</f>
        <v/>
      </c>
      <c r="ME63" s="59">
        <f t="shared" si="117"/>
        <v>0</v>
      </c>
      <c r="MF63" s="53"/>
      <c r="MH63" s="78" t="str">
        <f>IF(MH$9="", "", IF(AND(NOT('Personnel Details'!$N$35=""), $B63&gt;='Personnel Details'!$N$35), 'Personnel Details'!$O$35, IF(AND(NOT('Personnel Details'!$I$35=""), $B63&gt;='Personnel Details'!$I$35), 'Personnel Details'!$J$35, 'Personnel Details'!$E$35)))</f>
        <v/>
      </c>
      <c r="MI63" s="59" t="str">
        <f>IF(MH$9="", "", IF(AND(NOT('Personnel Details'!$N$35=""), $B63&gt;='Personnel Details'!$N$35), IF('Personnel Details'!$P$35="","", 'Personnel Details'!$P$35), IF(AND(NOT('Personnel Details'!$I$35=""), $B63&gt;='Personnel Details'!$I$35), IF('Personnel Details'!$K$35="", "", 'Personnel Details'!$K$35), IF('Personnel Details'!$F$35="", "", 'Personnel Details'!$F$35))))</f>
        <v/>
      </c>
      <c r="MJ63" s="79" t="str">
        <f>IF(MH$9="", "", IF(AND(NOT('Personnel Details'!$N$35=""), $B63&gt;='Personnel Details'!$N$35), 'Personnel Details'!$Q$35, IF(AND(NOT('Personnel Details'!$I$35=""), $B63&gt;='Personnel Details'!$I$35), 'Personnel Details'!$L$35, 'Personnel Details'!$G$35)))</f>
        <v/>
      </c>
      <c r="MK63" s="59">
        <f t="shared" si="118"/>
        <v>0</v>
      </c>
      <c r="ML63" s="53"/>
      <c r="MN63" s="78" t="str">
        <f>IF(MN$9="", "", IF(AND(NOT('Personnel Details'!$N$36=""), $B63&gt;='Personnel Details'!$N$36), 'Personnel Details'!$O$36, IF(AND(NOT('Personnel Details'!$I$36=""), $B63&gt;='Personnel Details'!$I$36), 'Personnel Details'!$J$36, 'Personnel Details'!$E$36)))</f>
        <v/>
      </c>
      <c r="MO63" s="59" t="str">
        <f>IF(MN$9="", "", IF(AND(NOT('Personnel Details'!$N$36=""), $B63&gt;='Personnel Details'!$N$36), IF('Personnel Details'!$P$36="","", 'Personnel Details'!$P$36), IF(AND(NOT('Personnel Details'!$I$36=""), $B63&gt;='Personnel Details'!$I$36), IF('Personnel Details'!$K$36="", "", 'Personnel Details'!$K$36), IF('Personnel Details'!$F$36="", "", 'Personnel Details'!$F$36))))</f>
        <v/>
      </c>
      <c r="MP63" s="79" t="str">
        <f>IF(MN$9="", "", IF(AND(NOT('Personnel Details'!$N$36=""), $B63&gt;='Personnel Details'!$N$36), 'Personnel Details'!$Q$36, IF(AND(NOT('Personnel Details'!$I$36=""), $B63&gt;='Personnel Details'!$I$36), 'Personnel Details'!$L$36, 'Personnel Details'!$G$36)))</f>
        <v/>
      </c>
      <c r="MQ63" s="59">
        <f t="shared" si="119"/>
        <v>0</v>
      </c>
      <c r="MR63" s="53"/>
      <c r="MT63" s="78" t="str">
        <f>IF(MT$9="", "", IF(AND(NOT('Personnel Details'!$N$37=""), $B63&gt;='Personnel Details'!$N$37), 'Personnel Details'!$O$37, IF(AND(NOT('Personnel Details'!$I$37=""), $B63&gt;='Personnel Details'!$I$37), 'Personnel Details'!$J$37, 'Personnel Details'!$E$37)))</f>
        <v/>
      </c>
      <c r="MU63" s="59" t="str">
        <f>IF(MT$9="", "", IF(AND(NOT('Personnel Details'!$N$37=""), $B63&gt;='Personnel Details'!$N$37), IF('Personnel Details'!$P$37="","", 'Personnel Details'!$P$37), IF(AND(NOT('Personnel Details'!$I$37=""), $B63&gt;='Personnel Details'!$I$37), IF('Personnel Details'!$K$37="", "", 'Personnel Details'!$K$37), IF('Personnel Details'!$F$37="", "", 'Personnel Details'!$F$37))))</f>
        <v/>
      </c>
      <c r="MV63" s="79" t="str">
        <f>IF(MT$9="", "", IF(AND(NOT('Personnel Details'!$N$37=""), $B63&gt;='Personnel Details'!$N$37), 'Personnel Details'!$Q$37, IF(AND(NOT('Personnel Details'!$I$37=""), $B63&gt;='Personnel Details'!$I$37), 'Personnel Details'!$L$37, 'Personnel Details'!$G$37)))</f>
        <v/>
      </c>
      <c r="MW63" s="59">
        <f t="shared" si="120"/>
        <v>0</v>
      </c>
      <c r="MX63" s="53"/>
      <c r="MZ63" s="78" t="str">
        <f>IF(MZ$9="", "", IF(AND(NOT('Personnel Details'!$N$38=""), $B63&gt;='Personnel Details'!$N$38), 'Personnel Details'!$O$38, IF(AND(NOT('Personnel Details'!$I$38=""), $B63&gt;='Personnel Details'!$I$38), 'Personnel Details'!$J$38, 'Personnel Details'!$E$38)))</f>
        <v/>
      </c>
      <c r="NA63" s="59" t="str">
        <f>IF(MZ$9="", "", IF(AND(NOT('Personnel Details'!$N$38=""), $B63&gt;='Personnel Details'!$N$38), IF('Personnel Details'!$P$38="","", 'Personnel Details'!$P$38), IF(AND(NOT('Personnel Details'!$I$38=""), $B63&gt;='Personnel Details'!$I$38), IF('Personnel Details'!$K$38="", "", 'Personnel Details'!$K$38), IF('Personnel Details'!$F$38="", "", 'Personnel Details'!$F$38))))</f>
        <v/>
      </c>
      <c r="NB63" s="79" t="str">
        <f>IF(MZ$9="", "", IF(AND(NOT('Personnel Details'!$N$38=""), $B63&gt;='Personnel Details'!$N$38), 'Personnel Details'!$Q$38, IF(AND(NOT('Personnel Details'!$I$38=""), $B63&gt;='Personnel Details'!$I$38), 'Personnel Details'!$L$38, 'Personnel Details'!$G$38)))</f>
        <v/>
      </c>
      <c r="NC63" s="59">
        <f t="shared" si="121"/>
        <v>0</v>
      </c>
      <c r="ND63" s="53"/>
      <c r="NF63" s="78" t="str">
        <f>IF(NF$9="", "", IF(AND(NOT('Personnel Details'!$N$39=""), $B63&gt;='Personnel Details'!$N$39), 'Personnel Details'!$O$39, IF(AND(NOT('Personnel Details'!$I$39=""), $B63&gt;='Personnel Details'!$I$39), 'Personnel Details'!$J$39, 'Personnel Details'!$E$39)))</f>
        <v/>
      </c>
      <c r="NG63" s="59" t="str">
        <f>IF(NF$9="", "", IF(AND(NOT('Personnel Details'!$N$39=""), $B63&gt;='Personnel Details'!$N$39), IF('Personnel Details'!$P$39="","", 'Personnel Details'!$P$39), IF(AND(NOT('Personnel Details'!$I$39=""), $B63&gt;='Personnel Details'!$I$39), IF('Personnel Details'!$K$39="", "", 'Personnel Details'!$K$39), IF('Personnel Details'!$F$39="", "", 'Personnel Details'!$F$39))))</f>
        <v/>
      </c>
      <c r="NH63" s="79" t="str">
        <f>IF(NF$9="", "", IF(AND(NOT('Personnel Details'!$N$39=""), $B63&gt;='Personnel Details'!$N$39), 'Personnel Details'!$Q$39, IF(AND(NOT('Personnel Details'!$I$39=""), $B63&gt;='Personnel Details'!$I$39), 'Personnel Details'!$L$39, 'Personnel Details'!$G$39)))</f>
        <v/>
      </c>
      <c r="NI63" s="59">
        <f t="shared" si="122"/>
        <v>0</v>
      </c>
      <c r="NJ63" s="53"/>
      <c r="NL63" s="78" t="str">
        <f>IF(NL$9="", "", IF(AND(NOT('Personnel Details'!$N$40=""), $B63&gt;='Personnel Details'!$N$40), 'Personnel Details'!$O$40, IF(AND(NOT('Personnel Details'!$I$40=""), $B63&gt;='Personnel Details'!$I$40), 'Personnel Details'!$J$40, 'Personnel Details'!$E$40)))</f>
        <v/>
      </c>
      <c r="NM63" s="59" t="str">
        <f>IF(NL$9="", "", IF(AND(NOT('Personnel Details'!$N$40=""), $B63&gt;='Personnel Details'!$N$40), IF('Personnel Details'!$P$40="","", 'Personnel Details'!$P$40), IF(AND(NOT('Personnel Details'!$I$40=""), $B63&gt;='Personnel Details'!$I$40), IF('Personnel Details'!$K$40="", "", 'Personnel Details'!$K$40), IF('Personnel Details'!$F$40="", "", 'Personnel Details'!$F$40))))</f>
        <v/>
      </c>
      <c r="NN63" s="79" t="str">
        <f>IF(NL$9="", "", IF(AND(NOT('Personnel Details'!$N$40=""), $B63&gt;='Personnel Details'!$N$40), 'Personnel Details'!$Q$40, IF(AND(NOT('Personnel Details'!$I$40=""), $B63&gt;='Personnel Details'!$I$40), 'Personnel Details'!$L$40, 'Personnel Details'!$G$40)))</f>
        <v/>
      </c>
      <c r="NO63" s="59">
        <f t="shared" si="123"/>
        <v>0</v>
      </c>
      <c r="NP63" s="53"/>
    </row>
    <row r="64" spans="1:380" x14ac:dyDescent="0.25">
      <c r="A64" s="32"/>
      <c r="B64" s="113">
        <f>IFERROR(IF(B63+1&gt;'Personnel Details'!$U$5, "", B63+1), "")</f>
        <v>43884</v>
      </c>
      <c r="C64" s="32"/>
      <c r="D64" s="120"/>
      <c r="E64" s="13" t="str">
        <f t="shared" si="2"/>
        <v/>
      </c>
      <c r="F64" s="13" t="str">
        <f t="shared" si="33"/>
        <v/>
      </c>
      <c r="G64" s="56" t="str">
        <f t="shared" si="124"/>
        <v/>
      </c>
      <c r="H64" s="16" t="str">
        <f t="shared" si="34"/>
        <v/>
      </c>
      <c r="I64" s="32"/>
      <c r="J64" s="120"/>
      <c r="K64" s="62" t="str">
        <f t="shared" si="3"/>
        <v/>
      </c>
      <c r="L64" s="62" t="str">
        <f t="shared" si="35"/>
        <v/>
      </c>
      <c r="M64" s="65" t="str">
        <f t="shared" si="125"/>
        <v/>
      </c>
      <c r="N64" s="68" t="str">
        <f t="shared" si="36"/>
        <v/>
      </c>
      <c r="O64" s="32"/>
      <c r="P64" s="120"/>
      <c r="Q64" s="62" t="str">
        <f t="shared" si="4"/>
        <v/>
      </c>
      <c r="R64" s="62" t="str">
        <f t="shared" si="37"/>
        <v/>
      </c>
      <c r="S64" s="65" t="str">
        <f t="shared" si="126"/>
        <v/>
      </c>
      <c r="T64" s="68" t="str">
        <f t="shared" si="38"/>
        <v/>
      </c>
      <c r="U64" s="32"/>
      <c r="V64" s="120"/>
      <c r="W64" s="62" t="str">
        <f t="shared" si="5"/>
        <v/>
      </c>
      <c r="X64" s="62" t="str">
        <f t="shared" si="39"/>
        <v/>
      </c>
      <c r="Y64" s="65" t="str">
        <f t="shared" si="127"/>
        <v/>
      </c>
      <c r="Z64" s="68" t="str">
        <f t="shared" si="40"/>
        <v/>
      </c>
      <c r="AA64" s="32"/>
      <c r="AB64" s="120"/>
      <c r="AC64" s="62" t="str">
        <f t="shared" si="6"/>
        <v/>
      </c>
      <c r="AD64" s="62" t="str">
        <f t="shared" si="41"/>
        <v/>
      </c>
      <c r="AE64" s="65" t="str">
        <f t="shared" si="128"/>
        <v/>
      </c>
      <c r="AF64" s="68" t="str">
        <f t="shared" si="42"/>
        <v/>
      </c>
      <c r="AG64" s="32"/>
      <c r="AH64" s="120"/>
      <c r="AI64" s="62" t="str">
        <f t="shared" si="7"/>
        <v/>
      </c>
      <c r="AJ64" s="62" t="str">
        <f t="shared" si="43"/>
        <v/>
      </c>
      <c r="AK64" s="65" t="str">
        <f t="shared" si="129"/>
        <v/>
      </c>
      <c r="AL64" s="68" t="str">
        <f t="shared" si="44"/>
        <v/>
      </c>
      <c r="AM64" s="32"/>
      <c r="AN64" s="120"/>
      <c r="AO64" s="62" t="str">
        <f t="shared" si="8"/>
        <v/>
      </c>
      <c r="AP64" s="62" t="str">
        <f t="shared" si="45"/>
        <v/>
      </c>
      <c r="AQ64" s="65" t="str">
        <f t="shared" si="130"/>
        <v/>
      </c>
      <c r="AR64" s="68" t="str">
        <f t="shared" si="46"/>
        <v/>
      </c>
      <c r="AS64" s="32"/>
      <c r="AT64" s="120"/>
      <c r="AU64" s="62" t="str">
        <f t="shared" si="9"/>
        <v/>
      </c>
      <c r="AV64" s="62" t="str">
        <f t="shared" si="47"/>
        <v/>
      </c>
      <c r="AW64" s="65" t="str">
        <f t="shared" si="131"/>
        <v/>
      </c>
      <c r="AX64" s="68" t="str">
        <f t="shared" si="48"/>
        <v/>
      </c>
      <c r="AY64" s="32"/>
      <c r="AZ64" s="120"/>
      <c r="BA64" s="62" t="str">
        <f t="shared" si="10"/>
        <v/>
      </c>
      <c r="BB64" s="62" t="str">
        <f t="shared" si="49"/>
        <v/>
      </c>
      <c r="BC64" s="65" t="str">
        <f t="shared" si="132"/>
        <v/>
      </c>
      <c r="BD64" s="68" t="str">
        <f t="shared" si="50"/>
        <v/>
      </c>
      <c r="BE64" s="32"/>
      <c r="BF64" s="120"/>
      <c r="BG64" s="62" t="str">
        <f t="shared" si="11"/>
        <v/>
      </c>
      <c r="BH64" s="62" t="str">
        <f t="shared" si="51"/>
        <v/>
      </c>
      <c r="BI64" s="65" t="str">
        <f t="shared" si="133"/>
        <v/>
      </c>
      <c r="BJ64" s="68" t="str">
        <f t="shared" si="52"/>
        <v/>
      </c>
      <c r="BK64" s="32"/>
      <c r="BL64" s="120"/>
      <c r="BM64" s="62" t="str">
        <f t="shared" si="12"/>
        <v/>
      </c>
      <c r="BN64" s="62" t="str">
        <f t="shared" si="53"/>
        <v/>
      </c>
      <c r="BO64" s="65" t="str">
        <f t="shared" si="134"/>
        <v/>
      </c>
      <c r="BP64" s="68" t="str">
        <f t="shared" si="54"/>
        <v/>
      </c>
      <c r="BQ64" s="32"/>
      <c r="BR64" s="120"/>
      <c r="BS64" s="62" t="str">
        <f t="shared" si="13"/>
        <v/>
      </c>
      <c r="BT64" s="62" t="str">
        <f t="shared" si="55"/>
        <v/>
      </c>
      <c r="BU64" s="65" t="str">
        <f t="shared" si="135"/>
        <v/>
      </c>
      <c r="BV64" s="68" t="str">
        <f t="shared" si="56"/>
        <v/>
      </c>
      <c r="BW64" s="32"/>
      <c r="BX64" s="120"/>
      <c r="BY64" s="62" t="str">
        <f t="shared" si="14"/>
        <v/>
      </c>
      <c r="BZ64" s="62" t="str">
        <f t="shared" si="57"/>
        <v/>
      </c>
      <c r="CA64" s="65" t="str">
        <f t="shared" si="136"/>
        <v/>
      </c>
      <c r="CB64" s="68" t="str">
        <f t="shared" si="58"/>
        <v/>
      </c>
      <c r="CC64" s="32"/>
      <c r="CD64" s="120"/>
      <c r="CE64" s="62" t="str">
        <f t="shared" si="15"/>
        <v/>
      </c>
      <c r="CF64" s="62" t="str">
        <f t="shared" si="59"/>
        <v/>
      </c>
      <c r="CG64" s="65" t="str">
        <f t="shared" si="137"/>
        <v/>
      </c>
      <c r="CH64" s="68" t="str">
        <f t="shared" si="60"/>
        <v/>
      </c>
      <c r="CI64" s="32"/>
      <c r="CJ64" s="120"/>
      <c r="CK64" s="62" t="str">
        <f t="shared" si="16"/>
        <v/>
      </c>
      <c r="CL64" s="62" t="str">
        <f t="shared" si="61"/>
        <v/>
      </c>
      <c r="CM64" s="65" t="str">
        <f t="shared" si="138"/>
        <v/>
      </c>
      <c r="CN64" s="68" t="str">
        <f t="shared" si="62"/>
        <v/>
      </c>
      <c r="CO64" s="32"/>
      <c r="CP64" s="120"/>
      <c r="CQ64" s="62" t="str">
        <f t="shared" si="17"/>
        <v/>
      </c>
      <c r="CR64" s="62" t="str">
        <f t="shared" si="63"/>
        <v/>
      </c>
      <c r="CS64" s="65" t="str">
        <f t="shared" si="139"/>
        <v/>
      </c>
      <c r="CT64" s="68" t="str">
        <f t="shared" si="64"/>
        <v/>
      </c>
      <c r="CU64" s="32"/>
      <c r="CV64" s="120"/>
      <c r="CW64" s="62" t="str">
        <f t="shared" si="18"/>
        <v/>
      </c>
      <c r="CX64" s="62" t="str">
        <f t="shared" si="65"/>
        <v/>
      </c>
      <c r="CY64" s="65" t="str">
        <f t="shared" si="140"/>
        <v/>
      </c>
      <c r="CZ64" s="68" t="str">
        <f t="shared" si="66"/>
        <v/>
      </c>
      <c r="DA64" s="32"/>
      <c r="DB64" s="120"/>
      <c r="DC64" s="62" t="str">
        <f t="shared" si="19"/>
        <v/>
      </c>
      <c r="DD64" s="62" t="str">
        <f t="shared" si="67"/>
        <v/>
      </c>
      <c r="DE64" s="65" t="str">
        <f t="shared" si="141"/>
        <v/>
      </c>
      <c r="DF64" s="68" t="str">
        <f t="shared" si="68"/>
        <v/>
      </c>
      <c r="DG64" s="32"/>
      <c r="DH64" s="120"/>
      <c r="DI64" s="62" t="str">
        <f t="shared" si="20"/>
        <v/>
      </c>
      <c r="DJ64" s="62" t="str">
        <f t="shared" si="69"/>
        <v/>
      </c>
      <c r="DK64" s="65" t="str">
        <f t="shared" si="142"/>
        <v/>
      </c>
      <c r="DL64" s="68" t="str">
        <f t="shared" si="70"/>
        <v/>
      </c>
      <c r="DM64" s="32"/>
      <c r="DN64" s="120"/>
      <c r="DO64" s="62" t="str">
        <f t="shared" si="21"/>
        <v/>
      </c>
      <c r="DP64" s="62" t="str">
        <f t="shared" si="71"/>
        <v/>
      </c>
      <c r="DQ64" s="65" t="str">
        <f t="shared" si="143"/>
        <v/>
      </c>
      <c r="DR64" s="68" t="str">
        <f t="shared" si="72"/>
        <v/>
      </c>
      <c r="DS64" s="32"/>
      <c r="DT64" s="120"/>
      <c r="DU64" s="62" t="str">
        <f t="shared" si="22"/>
        <v/>
      </c>
      <c r="DV64" s="62" t="str">
        <f t="shared" si="73"/>
        <v/>
      </c>
      <c r="DW64" s="65" t="str">
        <f t="shared" si="144"/>
        <v/>
      </c>
      <c r="DX64" s="68" t="str">
        <f t="shared" si="74"/>
        <v/>
      </c>
      <c r="DY64" s="32"/>
      <c r="DZ64" s="120"/>
      <c r="EA64" s="62" t="str">
        <f t="shared" si="23"/>
        <v/>
      </c>
      <c r="EB64" s="62" t="str">
        <f t="shared" si="75"/>
        <v/>
      </c>
      <c r="EC64" s="65" t="str">
        <f t="shared" si="145"/>
        <v/>
      </c>
      <c r="ED64" s="68" t="str">
        <f t="shared" si="76"/>
        <v/>
      </c>
      <c r="EE64" s="32"/>
      <c r="EF64" s="120"/>
      <c r="EG64" s="62" t="str">
        <f t="shared" si="24"/>
        <v/>
      </c>
      <c r="EH64" s="62" t="str">
        <f t="shared" si="77"/>
        <v/>
      </c>
      <c r="EI64" s="65" t="str">
        <f t="shared" si="146"/>
        <v/>
      </c>
      <c r="EJ64" s="68" t="str">
        <f t="shared" si="78"/>
        <v/>
      </c>
      <c r="EK64" s="32"/>
      <c r="EL64" s="120"/>
      <c r="EM64" s="62" t="str">
        <f t="shared" si="25"/>
        <v/>
      </c>
      <c r="EN64" s="62" t="str">
        <f t="shared" si="79"/>
        <v/>
      </c>
      <c r="EO64" s="65" t="str">
        <f t="shared" si="147"/>
        <v/>
      </c>
      <c r="EP64" s="68" t="str">
        <f t="shared" si="80"/>
        <v/>
      </c>
      <c r="EQ64" s="32"/>
      <c r="ER64" s="120"/>
      <c r="ES64" s="62" t="str">
        <f t="shared" si="26"/>
        <v/>
      </c>
      <c r="ET64" s="62" t="str">
        <f t="shared" si="81"/>
        <v/>
      </c>
      <c r="EU64" s="65" t="str">
        <f t="shared" si="148"/>
        <v/>
      </c>
      <c r="EV64" s="68" t="str">
        <f t="shared" si="82"/>
        <v/>
      </c>
      <c r="EW64" s="32"/>
      <c r="EX64" s="120"/>
      <c r="EY64" s="62" t="str">
        <f t="shared" si="27"/>
        <v/>
      </c>
      <c r="EZ64" s="62" t="str">
        <f t="shared" si="83"/>
        <v/>
      </c>
      <c r="FA64" s="65" t="str">
        <f t="shared" si="149"/>
        <v/>
      </c>
      <c r="FB64" s="68" t="str">
        <f t="shared" si="84"/>
        <v/>
      </c>
      <c r="FC64" s="32"/>
      <c r="FD64" s="120"/>
      <c r="FE64" s="62" t="str">
        <f t="shared" si="28"/>
        <v/>
      </c>
      <c r="FF64" s="62" t="str">
        <f t="shared" si="85"/>
        <v/>
      </c>
      <c r="FG64" s="65" t="str">
        <f t="shared" si="150"/>
        <v/>
      </c>
      <c r="FH64" s="68" t="str">
        <f t="shared" si="86"/>
        <v/>
      </c>
      <c r="FI64" s="32"/>
      <c r="FJ64" s="120"/>
      <c r="FK64" s="62" t="str">
        <f t="shared" si="29"/>
        <v/>
      </c>
      <c r="FL64" s="62" t="str">
        <f t="shared" si="87"/>
        <v/>
      </c>
      <c r="FM64" s="65" t="str">
        <f t="shared" si="151"/>
        <v/>
      </c>
      <c r="FN64" s="68" t="str">
        <f t="shared" si="88"/>
        <v/>
      </c>
      <c r="FO64" s="32"/>
      <c r="FP64" s="120"/>
      <c r="FQ64" s="62" t="str">
        <f t="shared" si="30"/>
        <v/>
      </c>
      <c r="FR64" s="62" t="str">
        <f t="shared" si="89"/>
        <v/>
      </c>
      <c r="FS64" s="65" t="str">
        <f t="shared" si="152"/>
        <v/>
      </c>
      <c r="FT64" s="68" t="str">
        <f t="shared" si="90"/>
        <v/>
      </c>
      <c r="FU64" s="32"/>
      <c r="FV64" s="120"/>
      <c r="FW64" s="62" t="str">
        <f t="shared" si="31"/>
        <v/>
      </c>
      <c r="FX64" s="62" t="str">
        <f t="shared" si="91"/>
        <v/>
      </c>
      <c r="FY64" s="65" t="str">
        <f t="shared" si="153"/>
        <v/>
      </c>
      <c r="FZ64" s="68" t="str">
        <f t="shared" si="92"/>
        <v/>
      </c>
      <c r="GA64" s="32"/>
      <c r="GC64" s="7" t="str">
        <f t="shared" si="93"/>
        <v>Feb 2020</v>
      </c>
      <c r="GD64" s="7" t="str">
        <f t="shared" ca="1" si="32"/>
        <v>Weekend</v>
      </c>
      <c r="GT64" s="71">
        <f>IF(GT$9="", "", IF(AND(NOT('Personnel Details'!$N$11=""), $B64&gt;='Personnel Details'!$N$11), 'Personnel Details'!$O$11, IF(AND(NOT('Personnel Details'!$I$11=""), $B64&gt;='Personnel Details'!$I$11), 'Personnel Details'!$J$11, 'Personnel Details'!$E$11)))</f>
        <v>0.8</v>
      </c>
      <c r="GU64" s="59" t="str">
        <f>IF(GT$9="", "", IF(AND(NOT('Personnel Details'!$N$11=""), $B64&gt;='Personnel Details'!$N$11), IF('Personnel Details'!$P$11="","", 'Personnel Details'!$P$11), IF(AND(NOT('Personnel Details'!$I$11=""), $B64&gt;='Personnel Details'!$I$11), IF('Personnel Details'!$K$11="", "", 'Personnel Details'!$K$11), IF('Personnel Details'!$F$11="", "", 'Personnel Details'!$F$11))))</f>
        <v/>
      </c>
      <c r="GV64" s="74">
        <f>IF(GT$9="", "", IF(AND(NOT('Personnel Details'!$N$11=""), $B64&gt;='Personnel Details'!$N$11), 'Personnel Details'!$Q$11, IF(AND(NOT('Personnel Details'!$I$11=""), $B64&gt;='Personnel Details'!$I$11), 'Personnel Details'!$L$11, 'Personnel Details'!$G$11)))</f>
        <v>0</v>
      </c>
      <c r="GW64" s="59">
        <f t="shared" si="94"/>
        <v>0</v>
      </c>
      <c r="GX64" s="53"/>
      <c r="GZ64" s="78">
        <f>IF(GZ$9="", "", IF(AND(NOT('Personnel Details'!$N$12=""), $B64&gt;='Personnel Details'!$N$12), 'Personnel Details'!$O$12, IF(AND(NOT('Personnel Details'!$I$12=""), $B64&gt;='Personnel Details'!$I$12), 'Personnel Details'!$J$12, 'Personnel Details'!$E$12)))</f>
        <v>0.8</v>
      </c>
      <c r="HA64" s="59" t="str">
        <f>IF(GZ$9="", "", IF(AND(NOT('Personnel Details'!$N$12=""), $B64&gt;='Personnel Details'!$N$12), IF('Personnel Details'!$P$12="","", 'Personnel Details'!$P$12), IF(AND(NOT('Personnel Details'!$I$12=""), $B64&gt;='Personnel Details'!$I$12), IF('Personnel Details'!$K$12="", "", 'Personnel Details'!$K$12), IF('Personnel Details'!$F$12="", "", 'Personnel Details'!$F$12))))</f>
        <v/>
      </c>
      <c r="HB64" s="79">
        <f>IF(GZ$9="", "", IF(AND(NOT('Personnel Details'!$N$12=""), $B64&gt;='Personnel Details'!$N$12), 'Personnel Details'!$Q$12, IF(AND(NOT('Personnel Details'!$I$12=""), $B64&gt;='Personnel Details'!$I$12), 'Personnel Details'!$L$12, 'Personnel Details'!$G$12)))</f>
        <v>0</v>
      </c>
      <c r="HC64" s="59">
        <f t="shared" si="95"/>
        <v>0</v>
      </c>
      <c r="HD64" s="53"/>
      <c r="HF64" s="78">
        <f>IF(HF$9="", "", IF(AND(NOT('Personnel Details'!$N$13=""), $B64&gt;='Personnel Details'!$N$13), 'Personnel Details'!$O$13, IF(AND(NOT('Personnel Details'!$I$13=""), $B64&gt;='Personnel Details'!$I$13), 'Personnel Details'!$J$13, 'Personnel Details'!$E$13)))</f>
        <v>0.8</v>
      </c>
      <c r="HG64" s="59" t="str">
        <f>IF(HF$9="", "", IF(AND(NOT('Personnel Details'!$N$13=""), $B64&gt;='Personnel Details'!$N$13), IF('Personnel Details'!$P$13="","", 'Personnel Details'!$P$13), IF(AND(NOT('Personnel Details'!$I$13=""), $B64&gt;='Personnel Details'!$I$13), IF('Personnel Details'!$K$13="", "", 'Personnel Details'!$K$13), IF('Personnel Details'!$F$13="", "", 'Personnel Details'!$F$13))))</f>
        <v/>
      </c>
      <c r="HH64" s="79">
        <f>IF(HF$9="", "", IF(AND(NOT('Personnel Details'!$N$13=""), $B64&gt;='Personnel Details'!$N$13), 'Personnel Details'!$Q$13, IF(AND(NOT('Personnel Details'!$I$13=""), $B64&gt;='Personnel Details'!$I$13), 'Personnel Details'!$L$13, 'Personnel Details'!$G$13)))</f>
        <v>0</v>
      </c>
      <c r="HI64" s="59">
        <f t="shared" si="96"/>
        <v>0</v>
      </c>
      <c r="HJ64" s="53"/>
      <c r="HL64" s="78">
        <f>IF(HL$9="", "", IF(AND(NOT('Personnel Details'!$N$14=""), $B64&gt;='Personnel Details'!$N$14), 'Personnel Details'!$O$14, IF(AND(NOT('Personnel Details'!$I$14=""), $B64&gt;='Personnel Details'!$I$14), 'Personnel Details'!$J$14, 'Personnel Details'!$E$14)))</f>
        <v>0.8</v>
      </c>
      <c r="HM64" s="59">
        <f>IF(HL$9="", "", IF(AND(NOT('Personnel Details'!$N$14=""), $B64&gt;='Personnel Details'!$N$14), IF('Personnel Details'!$P$14="","", 'Personnel Details'!$P$14), IF(AND(NOT('Personnel Details'!$I$14=""), $B64&gt;='Personnel Details'!$I$14), IF('Personnel Details'!$K$14="", "", 'Personnel Details'!$K$14), IF('Personnel Details'!$F$14="", "", 'Personnel Details'!$F$14))))</f>
        <v>2000</v>
      </c>
      <c r="HN64" s="79">
        <f>IF(HL$9="", "", IF(AND(NOT('Personnel Details'!$N$14=""), $B64&gt;='Personnel Details'!$N$14), 'Personnel Details'!$Q$14, IF(AND(NOT('Personnel Details'!$I$14=""), $B64&gt;='Personnel Details'!$I$14), 'Personnel Details'!$L$14, 'Personnel Details'!$G$14)))</f>
        <v>0.85</v>
      </c>
      <c r="HO64" s="59">
        <f t="shared" si="97"/>
        <v>0</v>
      </c>
      <c r="HP64" s="53"/>
      <c r="HR64" s="78" t="str">
        <f>IF(HR$9="", "", IF(AND(NOT('Personnel Details'!$N$15=""), $B64&gt;='Personnel Details'!$N$15), 'Personnel Details'!$O$15, IF(AND(NOT('Personnel Details'!$I$15=""), $B64&gt;='Personnel Details'!$I$15), 'Personnel Details'!$J$15, 'Personnel Details'!$E$15)))</f>
        <v/>
      </c>
      <c r="HS64" s="59" t="str">
        <f>IF(HR$9="", "", IF(AND(NOT('Personnel Details'!$N$15=""), $B64&gt;='Personnel Details'!$N$15), IF('Personnel Details'!$P$15="","", 'Personnel Details'!$P$15), IF(AND(NOT('Personnel Details'!$I$15=""), $B64&gt;='Personnel Details'!$I$15), IF('Personnel Details'!$K$15="", "", 'Personnel Details'!$K$15), IF('Personnel Details'!$F$15="", "", 'Personnel Details'!$F$15))))</f>
        <v/>
      </c>
      <c r="HT64" s="79" t="str">
        <f>IF(HR$9="", "", IF(AND(NOT('Personnel Details'!$N$15=""), $B64&gt;='Personnel Details'!$N$15), 'Personnel Details'!$Q$15, IF(AND(NOT('Personnel Details'!$I$15=""), $B64&gt;='Personnel Details'!$I$15), 'Personnel Details'!$L$15, 'Personnel Details'!$G$15)))</f>
        <v/>
      </c>
      <c r="HU64" s="59">
        <f t="shared" si="98"/>
        <v>0</v>
      </c>
      <c r="HV64" s="53"/>
      <c r="HX64" s="78" t="str">
        <f>IF(HX$9="", "", IF(AND(NOT('Personnel Details'!$N$16=""), $B64&gt;='Personnel Details'!$N$16), 'Personnel Details'!$O$16, IF(AND(NOT('Personnel Details'!$I$16=""), $B64&gt;='Personnel Details'!$I$16), 'Personnel Details'!$J$16, 'Personnel Details'!$E$16)))</f>
        <v/>
      </c>
      <c r="HY64" s="59" t="str">
        <f>IF(HX$9="", "", IF(AND(NOT('Personnel Details'!$N$16=""), $B64&gt;='Personnel Details'!$N$16), IF('Personnel Details'!$P$16="","", 'Personnel Details'!$P$16), IF(AND(NOT('Personnel Details'!$I$16=""), $B64&gt;='Personnel Details'!$I$16), IF('Personnel Details'!$K$16="", "", 'Personnel Details'!$K$16), IF('Personnel Details'!$F$16="", "", 'Personnel Details'!$F$16))))</f>
        <v/>
      </c>
      <c r="HZ64" s="79" t="str">
        <f>IF(HX$9="", "", IF(AND(NOT('Personnel Details'!$N$16=""), $B64&gt;='Personnel Details'!$N$16), 'Personnel Details'!$Q$16, IF(AND(NOT('Personnel Details'!$I$16=""), $B64&gt;='Personnel Details'!$I$16), 'Personnel Details'!$L$16, 'Personnel Details'!$G$16)))</f>
        <v/>
      </c>
      <c r="IA64" s="59">
        <f t="shared" si="99"/>
        <v>0</v>
      </c>
      <c r="IB64" s="53"/>
      <c r="ID64" s="78" t="str">
        <f>IF(ID$9="", "", IF(AND(NOT('Personnel Details'!$N$17=""), $B64&gt;='Personnel Details'!$N$17), 'Personnel Details'!$O$17, IF(AND(NOT('Personnel Details'!$I$17=""), $B64&gt;='Personnel Details'!$I$17), 'Personnel Details'!$J$17, 'Personnel Details'!$E$17)))</f>
        <v/>
      </c>
      <c r="IE64" s="59" t="str">
        <f>IF(ID$9="", "", IF(AND(NOT('Personnel Details'!$N$17=""), $B64&gt;='Personnel Details'!$N$17), IF('Personnel Details'!$P$17="","", 'Personnel Details'!$P$17), IF(AND(NOT('Personnel Details'!$I$17=""), $B64&gt;='Personnel Details'!$I$17), IF('Personnel Details'!$K$17="", "", 'Personnel Details'!$K$17), IF('Personnel Details'!$F$17="", "", 'Personnel Details'!$F$17))))</f>
        <v/>
      </c>
      <c r="IF64" s="79" t="str">
        <f>IF(ID$9="", "", IF(AND(NOT('Personnel Details'!$N$17=""), $B64&gt;='Personnel Details'!$N$17), 'Personnel Details'!$Q$17, IF(AND(NOT('Personnel Details'!$I$17=""), $B64&gt;='Personnel Details'!$I$17), 'Personnel Details'!$L$17, 'Personnel Details'!$G$17)))</f>
        <v/>
      </c>
      <c r="IG64" s="59">
        <f t="shared" si="100"/>
        <v>0</v>
      </c>
      <c r="IH64" s="53"/>
      <c r="IJ64" s="78" t="str">
        <f>IF(IJ$9="", "", IF(AND(NOT('Personnel Details'!$N$18=""), $B64&gt;='Personnel Details'!$N$18), 'Personnel Details'!$O$18, IF(AND(NOT('Personnel Details'!$I$18=""), $B64&gt;='Personnel Details'!$I$18), 'Personnel Details'!$J$18, 'Personnel Details'!$E$18)))</f>
        <v/>
      </c>
      <c r="IK64" s="59" t="str">
        <f>IF(IJ$9="", "", IF(AND(NOT('Personnel Details'!$N$18=""), $B64&gt;='Personnel Details'!$N$18), IF('Personnel Details'!$P$18="","", 'Personnel Details'!$P$18), IF(AND(NOT('Personnel Details'!$I$18=""), $B64&gt;='Personnel Details'!$I$18), IF('Personnel Details'!$K$18="", "", 'Personnel Details'!$K$18), IF('Personnel Details'!$F$18="", "", 'Personnel Details'!$F$18))))</f>
        <v/>
      </c>
      <c r="IL64" s="79" t="str">
        <f>IF(IJ$9="", "", IF(AND(NOT('Personnel Details'!$N$18=""), $B64&gt;='Personnel Details'!$N$18), 'Personnel Details'!$Q$18, IF(AND(NOT('Personnel Details'!$I$18=""), $B64&gt;='Personnel Details'!$I$18), 'Personnel Details'!$L$18, 'Personnel Details'!$G$18)))</f>
        <v/>
      </c>
      <c r="IM64" s="59">
        <f t="shared" si="101"/>
        <v>0</v>
      </c>
      <c r="IN64" s="53"/>
      <c r="IP64" s="78" t="str">
        <f>IF(IP$9="", "", IF(AND(NOT('Personnel Details'!$N$19=""), $B64&gt;='Personnel Details'!$N$19), 'Personnel Details'!$O$19, IF(AND(NOT('Personnel Details'!$I$19=""), $B64&gt;='Personnel Details'!$I$19), 'Personnel Details'!$J$19, 'Personnel Details'!$E$19)))</f>
        <v/>
      </c>
      <c r="IQ64" s="59" t="str">
        <f>IF(IP$9="", "", IF(AND(NOT('Personnel Details'!$N$19=""), $B64&gt;='Personnel Details'!$N$19), IF('Personnel Details'!$P$19="","", 'Personnel Details'!$P$19), IF(AND(NOT('Personnel Details'!$I$19=""), $B64&gt;='Personnel Details'!$I$19), IF('Personnel Details'!$K$19="", "", 'Personnel Details'!$K$19), IF('Personnel Details'!$F$19="", "", 'Personnel Details'!$F$19))))</f>
        <v/>
      </c>
      <c r="IR64" s="79" t="str">
        <f>IF(IP$9="", "", IF(AND(NOT('Personnel Details'!$N$19=""), $B64&gt;='Personnel Details'!$N$19), 'Personnel Details'!$Q$19, IF(AND(NOT('Personnel Details'!$I$19=""), $B64&gt;='Personnel Details'!$I$19), 'Personnel Details'!$L$19, 'Personnel Details'!$G$19)))</f>
        <v/>
      </c>
      <c r="IS64" s="59">
        <f t="shared" si="102"/>
        <v>0</v>
      </c>
      <c r="IT64" s="53"/>
      <c r="IV64" s="78" t="str">
        <f>IF(IV$9="", "", IF(AND(NOT('Personnel Details'!$N$20=""), $B64&gt;='Personnel Details'!$N$20), 'Personnel Details'!$O$20, IF(AND(NOT('Personnel Details'!$I$20=""), $B64&gt;='Personnel Details'!$I$20), 'Personnel Details'!$J$20, 'Personnel Details'!$E$20)))</f>
        <v/>
      </c>
      <c r="IW64" s="59" t="str">
        <f>IF(IV$9="", "", IF(AND(NOT('Personnel Details'!$N$20=""), $B64&gt;='Personnel Details'!$N$20), IF('Personnel Details'!$P$20="","", 'Personnel Details'!$P$20), IF(AND(NOT('Personnel Details'!$I$20=""), $B64&gt;='Personnel Details'!$I$20), IF('Personnel Details'!$K$20="", "", 'Personnel Details'!$K$20), IF('Personnel Details'!$F$20="", "", 'Personnel Details'!$F$20))))</f>
        <v/>
      </c>
      <c r="IX64" s="79" t="str">
        <f>IF(IV$9="", "", IF(AND(NOT('Personnel Details'!$N$20=""), $B64&gt;='Personnel Details'!$N$20), 'Personnel Details'!$Q$20, IF(AND(NOT('Personnel Details'!$I$20=""), $B64&gt;='Personnel Details'!$I$20), 'Personnel Details'!$L$20, 'Personnel Details'!$G$20)))</f>
        <v/>
      </c>
      <c r="IY64" s="59">
        <f t="shared" si="103"/>
        <v>0</v>
      </c>
      <c r="IZ64" s="53"/>
      <c r="JB64" s="78" t="str">
        <f>IF(JB$9="", "", IF(AND(NOT('Personnel Details'!$N$21=""), $B64&gt;='Personnel Details'!$N$21), 'Personnel Details'!$O$21, IF(AND(NOT('Personnel Details'!$I$21=""), $B64&gt;='Personnel Details'!$I$21), 'Personnel Details'!$J$21, 'Personnel Details'!$E$21)))</f>
        <v/>
      </c>
      <c r="JC64" s="59" t="str">
        <f>IF(JB$9="", "", IF(AND(NOT('Personnel Details'!$N$21=""), $B64&gt;='Personnel Details'!$N$21), IF('Personnel Details'!$P$21="","", 'Personnel Details'!$P$21), IF(AND(NOT('Personnel Details'!$I$21=""), $B64&gt;='Personnel Details'!$I$21), IF('Personnel Details'!$K$21="", "", 'Personnel Details'!$K$21), IF('Personnel Details'!$F$21="", "", 'Personnel Details'!$F$21))))</f>
        <v/>
      </c>
      <c r="JD64" s="79" t="str">
        <f>IF(JB$9="", "", IF(AND(NOT('Personnel Details'!$N$21=""), $B64&gt;='Personnel Details'!$N$21), 'Personnel Details'!$Q$21, IF(AND(NOT('Personnel Details'!$I$21=""), $B64&gt;='Personnel Details'!$I$21), 'Personnel Details'!$L$21, 'Personnel Details'!$G$21)))</f>
        <v/>
      </c>
      <c r="JE64" s="59">
        <f t="shared" si="104"/>
        <v>0</v>
      </c>
      <c r="JF64" s="53"/>
      <c r="JH64" s="78" t="str">
        <f>IF(JH$9="", "", IF(AND(NOT('Personnel Details'!$N$22=""), $B64&gt;='Personnel Details'!$N$22), 'Personnel Details'!$O$22, IF(AND(NOT('Personnel Details'!$I$22=""), $B64&gt;='Personnel Details'!$I$22), 'Personnel Details'!$J$22, 'Personnel Details'!$E$22)))</f>
        <v/>
      </c>
      <c r="JI64" s="59" t="str">
        <f>IF(JH$9="", "", IF(AND(NOT('Personnel Details'!$N$22=""), $B64&gt;='Personnel Details'!$N$22), IF('Personnel Details'!$P$22="","", 'Personnel Details'!$P$22), IF(AND(NOT('Personnel Details'!$I$22=""), $B64&gt;='Personnel Details'!$I$22), IF('Personnel Details'!$K$22="", "", 'Personnel Details'!$K$22), IF('Personnel Details'!$F$22="", "", 'Personnel Details'!$F$22))))</f>
        <v/>
      </c>
      <c r="JJ64" s="79" t="str">
        <f>IF(JH$9="", "", IF(AND(NOT('Personnel Details'!$N$22=""), $B64&gt;='Personnel Details'!$N$22), 'Personnel Details'!$Q$22, IF(AND(NOT('Personnel Details'!$I$22=""), $B64&gt;='Personnel Details'!$I$22), 'Personnel Details'!$L$22, 'Personnel Details'!$G$22)))</f>
        <v/>
      </c>
      <c r="JK64" s="59">
        <f t="shared" si="105"/>
        <v>0</v>
      </c>
      <c r="JL64" s="53"/>
      <c r="JN64" s="78" t="str">
        <f>IF(JN$9="", "", IF(AND(NOT('Personnel Details'!$N$23=""), $B64&gt;='Personnel Details'!$N$23), 'Personnel Details'!$O$23, IF(AND(NOT('Personnel Details'!$I$23=""), $B64&gt;='Personnel Details'!$I$23), 'Personnel Details'!$J$23, 'Personnel Details'!$E$23)))</f>
        <v/>
      </c>
      <c r="JO64" s="59" t="str">
        <f>IF(JN$9="", "", IF(AND(NOT('Personnel Details'!$N$23=""), $B64&gt;='Personnel Details'!$N$23), IF('Personnel Details'!$P$23="","", 'Personnel Details'!$P$23), IF(AND(NOT('Personnel Details'!$I$23=""), $B64&gt;='Personnel Details'!$I$23), IF('Personnel Details'!$K$23="", "", 'Personnel Details'!$K$23), IF('Personnel Details'!$F$23="", "", 'Personnel Details'!$F$23))))</f>
        <v/>
      </c>
      <c r="JP64" s="79" t="str">
        <f>IF(JN$9="", "", IF(AND(NOT('Personnel Details'!$N$23=""), $B64&gt;='Personnel Details'!$N$23), 'Personnel Details'!$Q$23, IF(AND(NOT('Personnel Details'!$I$23=""), $B64&gt;='Personnel Details'!$I$23), 'Personnel Details'!$L$23, 'Personnel Details'!$G$23)))</f>
        <v/>
      </c>
      <c r="JQ64" s="59">
        <f t="shared" si="106"/>
        <v>0</v>
      </c>
      <c r="JR64" s="53"/>
      <c r="JT64" s="78" t="str">
        <f>IF(JT$9="", "", IF(AND(NOT('Personnel Details'!$N$24=""), $B64&gt;='Personnel Details'!$N$24), 'Personnel Details'!$O$24, IF(AND(NOT('Personnel Details'!$I$24=""), $B64&gt;='Personnel Details'!$I$24), 'Personnel Details'!$J$24, 'Personnel Details'!$E$24)))</f>
        <v/>
      </c>
      <c r="JU64" s="59" t="str">
        <f>IF(JT$9="", "", IF(AND(NOT('Personnel Details'!$N$24=""), $B64&gt;='Personnel Details'!$N$24), IF('Personnel Details'!$P$24="","", 'Personnel Details'!$P$24), IF(AND(NOT('Personnel Details'!$I$24=""), $B64&gt;='Personnel Details'!$I$24), IF('Personnel Details'!$K$24="", "", 'Personnel Details'!$K$24), IF('Personnel Details'!$F$24="", "", 'Personnel Details'!$F$24))))</f>
        <v/>
      </c>
      <c r="JV64" s="79" t="str">
        <f>IF(JT$9="", "", IF(AND(NOT('Personnel Details'!$N$24=""), $B64&gt;='Personnel Details'!$N$24), 'Personnel Details'!$Q$24, IF(AND(NOT('Personnel Details'!$I$24=""), $B64&gt;='Personnel Details'!$I$24), 'Personnel Details'!$L$24, 'Personnel Details'!$G$24)))</f>
        <v/>
      </c>
      <c r="JW64" s="59">
        <f t="shared" si="107"/>
        <v>0</v>
      </c>
      <c r="JX64" s="53"/>
      <c r="JZ64" s="78" t="str">
        <f>IF(JZ$9="", "", IF(AND(NOT('Personnel Details'!$N$25=""), $B64&gt;='Personnel Details'!$N$25), 'Personnel Details'!$O$25, IF(AND(NOT('Personnel Details'!$I$25=""), $B64&gt;='Personnel Details'!$I$25), 'Personnel Details'!$J$25, 'Personnel Details'!$E$25)))</f>
        <v/>
      </c>
      <c r="KA64" s="59" t="str">
        <f>IF(JZ$9="", "", IF(AND(NOT('Personnel Details'!$N$25=""), $B64&gt;='Personnel Details'!$N$25), IF('Personnel Details'!$P$25="","", 'Personnel Details'!$P$25), IF(AND(NOT('Personnel Details'!$I$25=""), $B64&gt;='Personnel Details'!$I$25), IF('Personnel Details'!$K$25="", "", 'Personnel Details'!$K$25), IF('Personnel Details'!$F$25="", "", 'Personnel Details'!$F$25))))</f>
        <v/>
      </c>
      <c r="KB64" s="79" t="str">
        <f>IF(JZ$9="", "", IF(AND(NOT('Personnel Details'!$N$25=""), $B64&gt;='Personnel Details'!$N$25), 'Personnel Details'!$Q$25, IF(AND(NOT('Personnel Details'!$I$25=""), $B64&gt;='Personnel Details'!$I$25), 'Personnel Details'!$L$25, 'Personnel Details'!$G$25)))</f>
        <v/>
      </c>
      <c r="KC64" s="59">
        <f t="shared" si="108"/>
        <v>0</v>
      </c>
      <c r="KD64" s="53"/>
      <c r="KF64" s="78" t="str">
        <f>IF(KF$9="", "", IF(AND(NOT('Personnel Details'!$N$26=""), $B64&gt;='Personnel Details'!$N$26), 'Personnel Details'!$O$26, IF(AND(NOT('Personnel Details'!$I$26=""), $B64&gt;='Personnel Details'!$I$26), 'Personnel Details'!$J$26, 'Personnel Details'!$E$26)))</f>
        <v/>
      </c>
      <c r="KG64" s="59" t="str">
        <f>IF(KF$9="", "", IF(AND(NOT('Personnel Details'!$N$26=""), $B64&gt;='Personnel Details'!$N$26), IF('Personnel Details'!$P$26="","", 'Personnel Details'!$P$26), IF(AND(NOT('Personnel Details'!$I$26=""), $B64&gt;='Personnel Details'!$I$26), IF('Personnel Details'!$K$26="", "", 'Personnel Details'!$K$26), IF('Personnel Details'!$F$26="", "", 'Personnel Details'!$F$26))))</f>
        <v/>
      </c>
      <c r="KH64" s="79" t="str">
        <f>IF(KF$9="", "", IF(AND(NOT('Personnel Details'!$N$26=""), $B64&gt;='Personnel Details'!$N$26), 'Personnel Details'!$Q$26, IF(AND(NOT('Personnel Details'!$I$26=""), $B64&gt;='Personnel Details'!$I$26), 'Personnel Details'!$L$26, 'Personnel Details'!$G$26)))</f>
        <v/>
      </c>
      <c r="KI64" s="59">
        <f t="shared" si="109"/>
        <v>0</v>
      </c>
      <c r="KJ64" s="53"/>
      <c r="KL64" s="78" t="str">
        <f>IF(KL$9="", "", IF(AND(NOT('Personnel Details'!$N$27=""), $B64&gt;='Personnel Details'!$N$27), 'Personnel Details'!$O$27, IF(AND(NOT('Personnel Details'!$I$27=""), $B64&gt;='Personnel Details'!$I$27), 'Personnel Details'!$J$27, 'Personnel Details'!$E$27)))</f>
        <v/>
      </c>
      <c r="KM64" s="59" t="str">
        <f>IF(KL$9="", "", IF(AND(NOT('Personnel Details'!$N$27=""), $B64&gt;='Personnel Details'!$N$27), IF('Personnel Details'!$P$27="","", 'Personnel Details'!$P$27), IF(AND(NOT('Personnel Details'!$I$27=""), $B64&gt;='Personnel Details'!$I$27), IF('Personnel Details'!$K$27="", "", 'Personnel Details'!$K$27), IF('Personnel Details'!$F$27="", "", 'Personnel Details'!$F$27))))</f>
        <v/>
      </c>
      <c r="KN64" s="79" t="str">
        <f>IF(KL$9="", "", IF(AND(NOT('Personnel Details'!$N$27=""), $B64&gt;='Personnel Details'!$N$27), 'Personnel Details'!$Q$27, IF(AND(NOT('Personnel Details'!$I$27=""), $B64&gt;='Personnel Details'!$I$27), 'Personnel Details'!$L$27, 'Personnel Details'!$G$27)))</f>
        <v/>
      </c>
      <c r="KO64" s="59">
        <f t="shared" si="110"/>
        <v>0</v>
      </c>
      <c r="KP64" s="53"/>
      <c r="KR64" s="78" t="str">
        <f>IF(KR$9="", "", IF(AND(NOT('Personnel Details'!$N$28=""), $B64&gt;='Personnel Details'!$N$28), 'Personnel Details'!$O$28, IF(AND(NOT('Personnel Details'!$I$28=""), $B64&gt;='Personnel Details'!$I$28), 'Personnel Details'!$J$28, 'Personnel Details'!$E$28)))</f>
        <v/>
      </c>
      <c r="KS64" s="59" t="str">
        <f>IF(KR$9="", "", IF(AND(NOT('Personnel Details'!$N$28=""), $B64&gt;='Personnel Details'!$N$28), IF('Personnel Details'!$P$28="","", 'Personnel Details'!$P$28), IF(AND(NOT('Personnel Details'!$I$28=""), $B64&gt;='Personnel Details'!$I$28), IF('Personnel Details'!$K$28="", "", 'Personnel Details'!$K$28), IF('Personnel Details'!$F$28="", "", 'Personnel Details'!$F$28))))</f>
        <v/>
      </c>
      <c r="KT64" s="79" t="str">
        <f>IF(KR$9="", "", IF(AND(NOT('Personnel Details'!$N$28=""), $B64&gt;='Personnel Details'!$N$28), 'Personnel Details'!$Q$28, IF(AND(NOT('Personnel Details'!$I$28=""), $B64&gt;='Personnel Details'!$I$28), 'Personnel Details'!$L$28, 'Personnel Details'!$G$28)))</f>
        <v/>
      </c>
      <c r="KU64" s="59">
        <f t="shared" si="111"/>
        <v>0</v>
      </c>
      <c r="KV64" s="53"/>
      <c r="KX64" s="78" t="str">
        <f>IF(KX$9="", "", IF(AND(NOT('Personnel Details'!$N$29=""), $B64&gt;='Personnel Details'!$N$29), 'Personnel Details'!$O$29, IF(AND(NOT('Personnel Details'!$I$29=""), $B64&gt;='Personnel Details'!$I$29), 'Personnel Details'!$J$29, 'Personnel Details'!$E$29)))</f>
        <v/>
      </c>
      <c r="KY64" s="59" t="str">
        <f>IF(KX$9="", "", IF(AND(NOT('Personnel Details'!$N$29=""), $B64&gt;='Personnel Details'!$N$29), IF('Personnel Details'!$P$29="","", 'Personnel Details'!$P$29), IF(AND(NOT('Personnel Details'!$I$29=""), $B64&gt;='Personnel Details'!$I$29), IF('Personnel Details'!$K$29="", "", 'Personnel Details'!$K$29), IF('Personnel Details'!$F$29="", "", 'Personnel Details'!$F$29))))</f>
        <v/>
      </c>
      <c r="KZ64" s="79" t="str">
        <f>IF(KX$9="", "", IF(AND(NOT('Personnel Details'!$N$29=""), $B64&gt;='Personnel Details'!$N$29), 'Personnel Details'!$Q$29, IF(AND(NOT('Personnel Details'!$I$29=""), $B64&gt;='Personnel Details'!$I$29), 'Personnel Details'!$L$29, 'Personnel Details'!$G$29)))</f>
        <v/>
      </c>
      <c r="LA64" s="59">
        <f t="shared" si="112"/>
        <v>0</v>
      </c>
      <c r="LB64" s="53"/>
      <c r="LD64" s="78" t="str">
        <f>IF(LD$9="", "", IF(AND(NOT('Personnel Details'!$N$30=""), $B64&gt;='Personnel Details'!$N$30), 'Personnel Details'!$O$30, IF(AND(NOT('Personnel Details'!$I$30=""), $B64&gt;='Personnel Details'!$I$30), 'Personnel Details'!$J$30, 'Personnel Details'!$E$30)))</f>
        <v/>
      </c>
      <c r="LE64" s="59" t="str">
        <f>IF(LD$9="", "", IF(AND(NOT('Personnel Details'!$N$30=""), $B64&gt;='Personnel Details'!$N$30), IF('Personnel Details'!$P$30="","", 'Personnel Details'!$P$30), IF(AND(NOT('Personnel Details'!$I$30=""), $B64&gt;='Personnel Details'!$I$30), IF('Personnel Details'!$K$30="", "", 'Personnel Details'!$K$30), IF('Personnel Details'!$F$30="", "", 'Personnel Details'!$F$30))))</f>
        <v/>
      </c>
      <c r="LF64" s="79" t="str">
        <f>IF(LD$9="", "", IF(AND(NOT('Personnel Details'!$N$30=""), $B64&gt;='Personnel Details'!$N$30), 'Personnel Details'!$Q$30, IF(AND(NOT('Personnel Details'!$I$30=""), $B64&gt;='Personnel Details'!$I$30), 'Personnel Details'!$L$30, 'Personnel Details'!$G$30)))</f>
        <v/>
      </c>
      <c r="LG64" s="59">
        <f t="shared" si="113"/>
        <v>0</v>
      </c>
      <c r="LH64" s="53"/>
      <c r="LJ64" s="78" t="str">
        <f>IF(LJ$9="", "", IF(AND(NOT('Personnel Details'!$N$31=""), $B64&gt;='Personnel Details'!$N$31), 'Personnel Details'!$O$31, IF(AND(NOT('Personnel Details'!$I$31=""), $B64&gt;='Personnel Details'!$I$31), 'Personnel Details'!$J$31, 'Personnel Details'!$E$31)))</f>
        <v/>
      </c>
      <c r="LK64" s="59" t="str">
        <f>IF(LJ$9="", "", IF(AND(NOT('Personnel Details'!$N$31=""), $B64&gt;='Personnel Details'!$N$31), IF('Personnel Details'!$P$31="","", 'Personnel Details'!$P$31), IF(AND(NOT('Personnel Details'!$I$31=""), $B64&gt;='Personnel Details'!$I$31), IF('Personnel Details'!$K$31="", "", 'Personnel Details'!$K$31), IF('Personnel Details'!$F$31="", "", 'Personnel Details'!$F$31))))</f>
        <v/>
      </c>
      <c r="LL64" s="79" t="str">
        <f>IF(LJ$9="", "", IF(AND(NOT('Personnel Details'!$N$31=""), $B64&gt;='Personnel Details'!$N$31), 'Personnel Details'!$Q$31, IF(AND(NOT('Personnel Details'!$I$31=""), $B64&gt;='Personnel Details'!$I$31), 'Personnel Details'!$L$31, 'Personnel Details'!$G$31)))</f>
        <v/>
      </c>
      <c r="LM64" s="59">
        <f t="shared" si="114"/>
        <v>0</v>
      </c>
      <c r="LN64" s="53"/>
      <c r="LP64" s="78" t="str">
        <f>IF(LP$9="", "", IF(AND(NOT('Personnel Details'!$N$32=""), $B64&gt;='Personnel Details'!$N$32), 'Personnel Details'!$O$32, IF(AND(NOT('Personnel Details'!$I$32=""), $B64&gt;='Personnel Details'!$I$32), 'Personnel Details'!$J$32, 'Personnel Details'!$E$32)))</f>
        <v/>
      </c>
      <c r="LQ64" s="59" t="str">
        <f>IF(LP$9="", "", IF(AND(NOT('Personnel Details'!$N$32=""), $B64&gt;='Personnel Details'!$N$32), IF('Personnel Details'!$P$32="","", 'Personnel Details'!$P$32), IF(AND(NOT('Personnel Details'!$I$32=""), $B64&gt;='Personnel Details'!$I$32), IF('Personnel Details'!$K$32="", "", 'Personnel Details'!$K$32), IF('Personnel Details'!$F$32="", "", 'Personnel Details'!$F$32))))</f>
        <v/>
      </c>
      <c r="LR64" s="79" t="str">
        <f>IF(LP$9="", "", IF(AND(NOT('Personnel Details'!$N$32=""), $B64&gt;='Personnel Details'!$N$32), 'Personnel Details'!$Q$32, IF(AND(NOT('Personnel Details'!$I$32=""), $B64&gt;='Personnel Details'!$I$32), 'Personnel Details'!$L$32, 'Personnel Details'!$G$32)))</f>
        <v/>
      </c>
      <c r="LS64" s="59">
        <f t="shared" si="115"/>
        <v>0</v>
      </c>
      <c r="LT64" s="53"/>
      <c r="LV64" s="78" t="str">
        <f>IF(LV$9="", "", IF(AND(NOT('Personnel Details'!$N$33=""), $B64&gt;='Personnel Details'!$N$33), 'Personnel Details'!$O$33, IF(AND(NOT('Personnel Details'!$I$33=""), $B64&gt;='Personnel Details'!$I$33), 'Personnel Details'!$J$33, 'Personnel Details'!$E$33)))</f>
        <v/>
      </c>
      <c r="LW64" s="59" t="str">
        <f>IF(LV$9="", "", IF(AND(NOT('Personnel Details'!$N$33=""), $B64&gt;='Personnel Details'!$N$33), IF('Personnel Details'!$P$33="","", 'Personnel Details'!$P$33), IF(AND(NOT('Personnel Details'!$I$33=""), $B64&gt;='Personnel Details'!$I$33), IF('Personnel Details'!$K$33="", "", 'Personnel Details'!$K$33), IF('Personnel Details'!$F$33="", "", 'Personnel Details'!$F$33))))</f>
        <v/>
      </c>
      <c r="LX64" s="79" t="str">
        <f>IF(LV$9="", "", IF(AND(NOT('Personnel Details'!$N$33=""), $B64&gt;='Personnel Details'!$N$33), 'Personnel Details'!$Q$33, IF(AND(NOT('Personnel Details'!$I$33=""), $B64&gt;='Personnel Details'!$I$33), 'Personnel Details'!$L$33, 'Personnel Details'!$G$33)))</f>
        <v/>
      </c>
      <c r="LY64" s="59">
        <f t="shared" si="116"/>
        <v>0</v>
      </c>
      <c r="LZ64" s="53"/>
      <c r="MB64" s="78" t="str">
        <f>IF(MB$9="", "", IF(AND(NOT('Personnel Details'!$N$34=""), $B64&gt;='Personnel Details'!$N$34), 'Personnel Details'!$O$34, IF(AND(NOT('Personnel Details'!$I$34=""), $B64&gt;='Personnel Details'!$I$34), 'Personnel Details'!$J$34, 'Personnel Details'!$E$34)))</f>
        <v/>
      </c>
      <c r="MC64" s="59" t="str">
        <f>IF(MB$9="", "", IF(AND(NOT('Personnel Details'!$N$34=""), $B64&gt;='Personnel Details'!$N$34), IF('Personnel Details'!$P$34="","", 'Personnel Details'!$P$34), IF(AND(NOT('Personnel Details'!$I$34=""), $B64&gt;='Personnel Details'!$I$34), IF('Personnel Details'!$K$34="", "", 'Personnel Details'!$K$34), IF('Personnel Details'!$F$34="", "", 'Personnel Details'!$F$34))))</f>
        <v/>
      </c>
      <c r="MD64" s="79" t="str">
        <f>IF(MB$9="", "", IF(AND(NOT('Personnel Details'!$N$34=""), $B64&gt;='Personnel Details'!$N$34), 'Personnel Details'!$Q$34, IF(AND(NOT('Personnel Details'!$I$34=""), $B64&gt;='Personnel Details'!$I$34), 'Personnel Details'!$L$34, 'Personnel Details'!$G$34)))</f>
        <v/>
      </c>
      <c r="ME64" s="59">
        <f t="shared" si="117"/>
        <v>0</v>
      </c>
      <c r="MF64" s="53"/>
      <c r="MH64" s="78" t="str">
        <f>IF(MH$9="", "", IF(AND(NOT('Personnel Details'!$N$35=""), $B64&gt;='Personnel Details'!$N$35), 'Personnel Details'!$O$35, IF(AND(NOT('Personnel Details'!$I$35=""), $B64&gt;='Personnel Details'!$I$35), 'Personnel Details'!$J$35, 'Personnel Details'!$E$35)))</f>
        <v/>
      </c>
      <c r="MI64" s="59" t="str">
        <f>IF(MH$9="", "", IF(AND(NOT('Personnel Details'!$N$35=""), $B64&gt;='Personnel Details'!$N$35), IF('Personnel Details'!$P$35="","", 'Personnel Details'!$P$35), IF(AND(NOT('Personnel Details'!$I$35=""), $B64&gt;='Personnel Details'!$I$35), IF('Personnel Details'!$K$35="", "", 'Personnel Details'!$K$35), IF('Personnel Details'!$F$35="", "", 'Personnel Details'!$F$35))))</f>
        <v/>
      </c>
      <c r="MJ64" s="79" t="str">
        <f>IF(MH$9="", "", IF(AND(NOT('Personnel Details'!$N$35=""), $B64&gt;='Personnel Details'!$N$35), 'Personnel Details'!$Q$35, IF(AND(NOT('Personnel Details'!$I$35=""), $B64&gt;='Personnel Details'!$I$35), 'Personnel Details'!$L$35, 'Personnel Details'!$G$35)))</f>
        <v/>
      </c>
      <c r="MK64" s="59">
        <f t="shared" si="118"/>
        <v>0</v>
      </c>
      <c r="ML64" s="53"/>
      <c r="MN64" s="78" t="str">
        <f>IF(MN$9="", "", IF(AND(NOT('Personnel Details'!$N$36=""), $B64&gt;='Personnel Details'!$N$36), 'Personnel Details'!$O$36, IF(AND(NOT('Personnel Details'!$I$36=""), $B64&gt;='Personnel Details'!$I$36), 'Personnel Details'!$J$36, 'Personnel Details'!$E$36)))</f>
        <v/>
      </c>
      <c r="MO64" s="59" t="str">
        <f>IF(MN$9="", "", IF(AND(NOT('Personnel Details'!$N$36=""), $B64&gt;='Personnel Details'!$N$36), IF('Personnel Details'!$P$36="","", 'Personnel Details'!$P$36), IF(AND(NOT('Personnel Details'!$I$36=""), $B64&gt;='Personnel Details'!$I$36), IF('Personnel Details'!$K$36="", "", 'Personnel Details'!$K$36), IF('Personnel Details'!$F$36="", "", 'Personnel Details'!$F$36))))</f>
        <v/>
      </c>
      <c r="MP64" s="79" t="str">
        <f>IF(MN$9="", "", IF(AND(NOT('Personnel Details'!$N$36=""), $B64&gt;='Personnel Details'!$N$36), 'Personnel Details'!$Q$36, IF(AND(NOT('Personnel Details'!$I$36=""), $B64&gt;='Personnel Details'!$I$36), 'Personnel Details'!$L$36, 'Personnel Details'!$G$36)))</f>
        <v/>
      </c>
      <c r="MQ64" s="59">
        <f t="shared" si="119"/>
        <v>0</v>
      </c>
      <c r="MR64" s="53"/>
      <c r="MT64" s="78" t="str">
        <f>IF(MT$9="", "", IF(AND(NOT('Personnel Details'!$N$37=""), $B64&gt;='Personnel Details'!$N$37), 'Personnel Details'!$O$37, IF(AND(NOT('Personnel Details'!$I$37=""), $B64&gt;='Personnel Details'!$I$37), 'Personnel Details'!$J$37, 'Personnel Details'!$E$37)))</f>
        <v/>
      </c>
      <c r="MU64" s="59" t="str">
        <f>IF(MT$9="", "", IF(AND(NOT('Personnel Details'!$N$37=""), $B64&gt;='Personnel Details'!$N$37), IF('Personnel Details'!$P$37="","", 'Personnel Details'!$P$37), IF(AND(NOT('Personnel Details'!$I$37=""), $B64&gt;='Personnel Details'!$I$37), IF('Personnel Details'!$K$37="", "", 'Personnel Details'!$K$37), IF('Personnel Details'!$F$37="", "", 'Personnel Details'!$F$37))))</f>
        <v/>
      </c>
      <c r="MV64" s="79" t="str">
        <f>IF(MT$9="", "", IF(AND(NOT('Personnel Details'!$N$37=""), $B64&gt;='Personnel Details'!$N$37), 'Personnel Details'!$Q$37, IF(AND(NOT('Personnel Details'!$I$37=""), $B64&gt;='Personnel Details'!$I$37), 'Personnel Details'!$L$37, 'Personnel Details'!$G$37)))</f>
        <v/>
      </c>
      <c r="MW64" s="59">
        <f t="shared" si="120"/>
        <v>0</v>
      </c>
      <c r="MX64" s="53"/>
      <c r="MZ64" s="78" t="str">
        <f>IF(MZ$9="", "", IF(AND(NOT('Personnel Details'!$N$38=""), $B64&gt;='Personnel Details'!$N$38), 'Personnel Details'!$O$38, IF(AND(NOT('Personnel Details'!$I$38=""), $B64&gt;='Personnel Details'!$I$38), 'Personnel Details'!$J$38, 'Personnel Details'!$E$38)))</f>
        <v/>
      </c>
      <c r="NA64" s="59" t="str">
        <f>IF(MZ$9="", "", IF(AND(NOT('Personnel Details'!$N$38=""), $B64&gt;='Personnel Details'!$N$38), IF('Personnel Details'!$P$38="","", 'Personnel Details'!$P$38), IF(AND(NOT('Personnel Details'!$I$38=""), $B64&gt;='Personnel Details'!$I$38), IF('Personnel Details'!$K$38="", "", 'Personnel Details'!$K$38), IF('Personnel Details'!$F$38="", "", 'Personnel Details'!$F$38))))</f>
        <v/>
      </c>
      <c r="NB64" s="79" t="str">
        <f>IF(MZ$9="", "", IF(AND(NOT('Personnel Details'!$N$38=""), $B64&gt;='Personnel Details'!$N$38), 'Personnel Details'!$Q$38, IF(AND(NOT('Personnel Details'!$I$38=""), $B64&gt;='Personnel Details'!$I$38), 'Personnel Details'!$L$38, 'Personnel Details'!$G$38)))</f>
        <v/>
      </c>
      <c r="NC64" s="59">
        <f t="shared" si="121"/>
        <v>0</v>
      </c>
      <c r="ND64" s="53"/>
      <c r="NF64" s="78" t="str">
        <f>IF(NF$9="", "", IF(AND(NOT('Personnel Details'!$N$39=""), $B64&gt;='Personnel Details'!$N$39), 'Personnel Details'!$O$39, IF(AND(NOT('Personnel Details'!$I$39=""), $B64&gt;='Personnel Details'!$I$39), 'Personnel Details'!$J$39, 'Personnel Details'!$E$39)))</f>
        <v/>
      </c>
      <c r="NG64" s="59" t="str">
        <f>IF(NF$9="", "", IF(AND(NOT('Personnel Details'!$N$39=""), $B64&gt;='Personnel Details'!$N$39), IF('Personnel Details'!$P$39="","", 'Personnel Details'!$P$39), IF(AND(NOT('Personnel Details'!$I$39=""), $B64&gt;='Personnel Details'!$I$39), IF('Personnel Details'!$K$39="", "", 'Personnel Details'!$K$39), IF('Personnel Details'!$F$39="", "", 'Personnel Details'!$F$39))))</f>
        <v/>
      </c>
      <c r="NH64" s="79" t="str">
        <f>IF(NF$9="", "", IF(AND(NOT('Personnel Details'!$N$39=""), $B64&gt;='Personnel Details'!$N$39), 'Personnel Details'!$Q$39, IF(AND(NOT('Personnel Details'!$I$39=""), $B64&gt;='Personnel Details'!$I$39), 'Personnel Details'!$L$39, 'Personnel Details'!$G$39)))</f>
        <v/>
      </c>
      <c r="NI64" s="59">
        <f t="shared" si="122"/>
        <v>0</v>
      </c>
      <c r="NJ64" s="53"/>
      <c r="NL64" s="78" t="str">
        <f>IF(NL$9="", "", IF(AND(NOT('Personnel Details'!$N$40=""), $B64&gt;='Personnel Details'!$N$40), 'Personnel Details'!$O$40, IF(AND(NOT('Personnel Details'!$I$40=""), $B64&gt;='Personnel Details'!$I$40), 'Personnel Details'!$J$40, 'Personnel Details'!$E$40)))</f>
        <v/>
      </c>
      <c r="NM64" s="59" t="str">
        <f>IF(NL$9="", "", IF(AND(NOT('Personnel Details'!$N$40=""), $B64&gt;='Personnel Details'!$N$40), IF('Personnel Details'!$P$40="","", 'Personnel Details'!$P$40), IF(AND(NOT('Personnel Details'!$I$40=""), $B64&gt;='Personnel Details'!$I$40), IF('Personnel Details'!$K$40="", "", 'Personnel Details'!$K$40), IF('Personnel Details'!$F$40="", "", 'Personnel Details'!$F$40))))</f>
        <v/>
      </c>
      <c r="NN64" s="79" t="str">
        <f>IF(NL$9="", "", IF(AND(NOT('Personnel Details'!$N$40=""), $B64&gt;='Personnel Details'!$N$40), 'Personnel Details'!$Q$40, IF(AND(NOT('Personnel Details'!$I$40=""), $B64&gt;='Personnel Details'!$I$40), 'Personnel Details'!$L$40, 'Personnel Details'!$G$40)))</f>
        <v/>
      </c>
      <c r="NO64" s="59">
        <f t="shared" si="123"/>
        <v>0</v>
      </c>
      <c r="NP64" s="53"/>
    </row>
    <row r="65" spans="1:380" x14ac:dyDescent="0.25">
      <c r="A65" s="32"/>
      <c r="B65" s="113">
        <f>IFERROR(IF(B64+1&gt;'Personnel Details'!$U$5, "", B64+1), "")</f>
        <v>43885</v>
      </c>
      <c r="C65" s="32"/>
      <c r="D65" s="120"/>
      <c r="E65" s="13" t="str">
        <f t="shared" si="2"/>
        <v/>
      </c>
      <c r="F65" s="13" t="str">
        <f t="shared" si="33"/>
        <v/>
      </c>
      <c r="G65" s="56" t="str">
        <f t="shared" si="124"/>
        <v/>
      </c>
      <c r="H65" s="16" t="str">
        <f t="shared" si="34"/>
        <v/>
      </c>
      <c r="I65" s="32"/>
      <c r="J65" s="120"/>
      <c r="K65" s="62" t="str">
        <f t="shared" si="3"/>
        <v/>
      </c>
      <c r="L65" s="62" t="str">
        <f t="shared" si="35"/>
        <v/>
      </c>
      <c r="M65" s="65" t="str">
        <f t="shared" si="125"/>
        <v/>
      </c>
      <c r="N65" s="68" t="str">
        <f t="shared" si="36"/>
        <v/>
      </c>
      <c r="O65" s="32"/>
      <c r="P65" s="120"/>
      <c r="Q65" s="62" t="str">
        <f t="shared" si="4"/>
        <v/>
      </c>
      <c r="R65" s="62" t="str">
        <f t="shared" si="37"/>
        <v/>
      </c>
      <c r="S65" s="65" t="str">
        <f t="shared" si="126"/>
        <v/>
      </c>
      <c r="T65" s="68" t="str">
        <f t="shared" si="38"/>
        <v/>
      </c>
      <c r="U65" s="32"/>
      <c r="V65" s="120"/>
      <c r="W65" s="62" t="str">
        <f t="shared" si="5"/>
        <v/>
      </c>
      <c r="X65" s="62" t="str">
        <f t="shared" si="39"/>
        <v/>
      </c>
      <c r="Y65" s="65" t="str">
        <f t="shared" si="127"/>
        <v/>
      </c>
      <c r="Z65" s="68" t="str">
        <f t="shared" si="40"/>
        <v/>
      </c>
      <c r="AA65" s="32"/>
      <c r="AB65" s="120"/>
      <c r="AC65" s="62" t="str">
        <f t="shared" si="6"/>
        <v/>
      </c>
      <c r="AD65" s="62" t="str">
        <f t="shared" si="41"/>
        <v/>
      </c>
      <c r="AE65" s="65" t="str">
        <f t="shared" si="128"/>
        <v/>
      </c>
      <c r="AF65" s="68" t="str">
        <f t="shared" si="42"/>
        <v/>
      </c>
      <c r="AG65" s="32"/>
      <c r="AH65" s="120"/>
      <c r="AI65" s="62" t="str">
        <f t="shared" si="7"/>
        <v/>
      </c>
      <c r="AJ65" s="62" t="str">
        <f t="shared" si="43"/>
        <v/>
      </c>
      <c r="AK65" s="65" t="str">
        <f t="shared" si="129"/>
        <v/>
      </c>
      <c r="AL65" s="68" t="str">
        <f t="shared" si="44"/>
        <v/>
      </c>
      <c r="AM65" s="32"/>
      <c r="AN65" s="120"/>
      <c r="AO65" s="62" t="str">
        <f t="shared" si="8"/>
        <v/>
      </c>
      <c r="AP65" s="62" t="str">
        <f t="shared" si="45"/>
        <v/>
      </c>
      <c r="AQ65" s="65" t="str">
        <f t="shared" si="130"/>
        <v/>
      </c>
      <c r="AR65" s="68" t="str">
        <f t="shared" si="46"/>
        <v/>
      </c>
      <c r="AS65" s="32"/>
      <c r="AT65" s="120"/>
      <c r="AU65" s="62" t="str">
        <f t="shared" si="9"/>
        <v/>
      </c>
      <c r="AV65" s="62" t="str">
        <f t="shared" si="47"/>
        <v/>
      </c>
      <c r="AW65" s="65" t="str">
        <f t="shared" si="131"/>
        <v/>
      </c>
      <c r="AX65" s="68" t="str">
        <f t="shared" si="48"/>
        <v/>
      </c>
      <c r="AY65" s="32"/>
      <c r="AZ65" s="120"/>
      <c r="BA65" s="62" t="str">
        <f t="shared" si="10"/>
        <v/>
      </c>
      <c r="BB65" s="62" t="str">
        <f t="shared" si="49"/>
        <v/>
      </c>
      <c r="BC65" s="65" t="str">
        <f t="shared" si="132"/>
        <v/>
      </c>
      <c r="BD65" s="68" t="str">
        <f t="shared" si="50"/>
        <v/>
      </c>
      <c r="BE65" s="32"/>
      <c r="BF65" s="120"/>
      <c r="BG65" s="62" t="str">
        <f t="shared" si="11"/>
        <v/>
      </c>
      <c r="BH65" s="62" t="str">
        <f t="shared" si="51"/>
        <v/>
      </c>
      <c r="BI65" s="65" t="str">
        <f t="shared" si="133"/>
        <v/>
      </c>
      <c r="BJ65" s="68" t="str">
        <f t="shared" si="52"/>
        <v/>
      </c>
      <c r="BK65" s="32"/>
      <c r="BL65" s="120"/>
      <c r="BM65" s="62" t="str">
        <f t="shared" si="12"/>
        <v/>
      </c>
      <c r="BN65" s="62" t="str">
        <f t="shared" si="53"/>
        <v/>
      </c>
      <c r="BO65" s="65" t="str">
        <f t="shared" si="134"/>
        <v/>
      </c>
      <c r="BP65" s="68" t="str">
        <f t="shared" si="54"/>
        <v/>
      </c>
      <c r="BQ65" s="32"/>
      <c r="BR65" s="120"/>
      <c r="BS65" s="62" t="str">
        <f t="shared" si="13"/>
        <v/>
      </c>
      <c r="BT65" s="62" t="str">
        <f t="shared" si="55"/>
        <v/>
      </c>
      <c r="BU65" s="65" t="str">
        <f t="shared" si="135"/>
        <v/>
      </c>
      <c r="BV65" s="68" t="str">
        <f t="shared" si="56"/>
        <v/>
      </c>
      <c r="BW65" s="32"/>
      <c r="BX65" s="120"/>
      <c r="BY65" s="62" t="str">
        <f t="shared" si="14"/>
        <v/>
      </c>
      <c r="BZ65" s="62" t="str">
        <f t="shared" si="57"/>
        <v/>
      </c>
      <c r="CA65" s="65" t="str">
        <f t="shared" si="136"/>
        <v/>
      </c>
      <c r="CB65" s="68" t="str">
        <f t="shared" si="58"/>
        <v/>
      </c>
      <c r="CC65" s="32"/>
      <c r="CD65" s="120"/>
      <c r="CE65" s="62" t="str">
        <f t="shared" si="15"/>
        <v/>
      </c>
      <c r="CF65" s="62" t="str">
        <f t="shared" si="59"/>
        <v/>
      </c>
      <c r="CG65" s="65" t="str">
        <f t="shared" si="137"/>
        <v/>
      </c>
      <c r="CH65" s="68" t="str">
        <f t="shared" si="60"/>
        <v/>
      </c>
      <c r="CI65" s="32"/>
      <c r="CJ65" s="120"/>
      <c r="CK65" s="62" t="str">
        <f t="shared" si="16"/>
        <v/>
      </c>
      <c r="CL65" s="62" t="str">
        <f t="shared" si="61"/>
        <v/>
      </c>
      <c r="CM65" s="65" t="str">
        <f t="shared" si="138"/>
        <v/>
      </c>
      <c r="CN65" s="68" t="str">
        <f t="shared" si="62"/>
        <v/>
      </c>
      <c r="CO65" s="32"/>
      <c r="CP65" s="120"/>
      <c r="CQ65" s="62" t="str">
        <f t="shared" si="17"/>
        <v/>
      </c>
      <c r="CR65" s="62" t="str">
        <f t="shared" si="63"/>
        <v/>
      </c>
      <c r="CS65" s="65" t="str">
        <f t="shared" si="139"/>
        <v/>
      </c>
      <c r="CT65" s="68" t="str">
        <f t="shared" si="64"/>
        <v/>
      </c>
      <c r="CU65" s="32"/>
      <c r="CV65" s="120"/>
      <c r="CW65" s="62" t="str">
        <f t="shared" si="18"/>
        <v/>
      </c>
      <c r="CX65" s="62" t="str">
        <f t="shared" si="65"/>
        <v/>
      </c>
      <c r="CY65" s="65" t="str">
        <f t="shared" si="140"/>
        <v/>
      </c>
      <c r="CZ65" s="68" t="str">
        <f t="shared" si="66"/>
        <v/>
      </c>
      <c r="DA65" s="32"/>
      <c r="DB65" s="120"/>
      <c r="DC65" s="62" t="str">
        <f t="shared" si="19"/>
        <v/>
      </c>
      <c r="DD65" s="62" t="str">
        <f t="shared" si="67"/>
        <v/>
      </c>
      <c r="DE65" s="65" t="str">
        <f t="shared" si="141"/>
        <v/>
      </c>
      <c r="DF65" s="68" t="str">
        <f t="shared" si="68"/>
        <v/>
      </c>
      <c r="DG65" s="32"/>
      <c r="DH65" s="120"/>
      <c r="DI65" s="62" t="str">
        <f t="shared" si="20"/>
        <v/>
      </c>
      <c r="DJ65" s="62" t="str">
        <f t="shared" si="69"/>
        <v/>
      </c>
      <c r="DK65" s="65" t="str">
        <f t="shared" si="142"/>
        <v/>
      </c>
      <c r="DL65" s="68" t="str">
        <f t="shared" si="70"/>
        <v/>
      </c>
      <c r="DM65" s="32"/>
      <c r="DN65" s="120"/>
      <c r="DO65" s="62" t="str">
        <f t="shared" si="21"/>
        <v/>
      </c>
      <c r="DP65" s="62" t="str">
        <f t="shared" si="71"/>
        <v/>
      </c>
      <c r="DQ65" s="65" t="str">
        <f t="shared" si="143"/>
        <v/>
      </c>
      <c r="DR65" s="68" t="str">
        <f t="shared" si="72"/>
        <v/>
      </c>
      <c r="DS65" s="32"/>
      <c r="DT65" s="120"/>
      <c r="DU65" s="62" t="str">
        <f t="shared" si="22"/>
        <v/>
      </c>
      <c r="DV65" s="62" t="str">
        <f t="shared" si="73"/>
        <v/>
      </c>
      <c r="DW65" s="65" t="str">
        <f t="shared" si="144"/>
        <v/>
      </c>
      <c r="DX65" s="68" t="str">
        <f t="shared" si="74"/>
        <v/>
      </c>
      <c r="DY65" s="32"/>
      <c r="DZ65" s="120"/>
      <c r="EA65" s="62" t="str">
        <f t="shared" si="23"/>
        <v/>
      </c>
      <c r="EB65" s="62" t="str">
        <f t="shared" si="75"/>
        <v/>
      </c>
      <c r="EC65" s="65" t="str">
        <f t="shared" si="145"/>
        <v/>
      </c>
      <c r="ED65" s="68" t="str">
        <f t="shared" si="76"/>
        <v/>
      </c>
      <c r="EE65" s="32"/>
      <c r="EF65" s="120"/>
      <c r="EG65" s="62" t="str">
        <f t="shared" si="24"/>
        <v/>
      </c>
      <c r="EH65" s="62" t="str">
        <f t="shared" si="77"/>
        <v/>
      </c>
      <c r="EI65" s="65" t="str">
        <f t="shared" si="146"/>
        <v/>
      </c>
      <c r="EJ65" s="68" t="str">
        <f t="shared" si="78"/>
        <v/>
      </c>
      <c r="EK65" s="32"/>
      <c r="EL65" s="120"/>
      <c r="EM65" s="62" t="str">
        <f t="shared" si="25"/>
        <v/>
      </c>
      <c r="EN65" s="62" t="str">
        <f t="shared" si="79"/>
        <v/>
      </c>
      <c r="EO65" s="65" t="str">
        <f t="shared" si="147"/>
        <v/>
      </c>
      <c r="EP65" s="68" t="str">
        <f t="shared" si="80"/>
        <v/>
      </c>
      <c r="EQ65" s="32"/>
      <c r="ER65" s="120"/>
      <c r="ES65" s="62" t="str">
        <f t="shared" si="26"/>
        <v/>
      </c>
      <c r="ET65" s="62" t="str">
        <f t="shared" si="81"/>
        <v/>
      </c>
      <c r="EU65" s="65" t="str">
        <f t="shared" si="148"/>
        <v/>
      </c>
      <c r="EV65" s="68" t="str">
        <f t="shared" si="82"/>
        <v/>
      </c>
      <c r="EW65" s="32"/>
      <c r="EX65" s="120"/>
      <c r="EY65" s="62" t="str">
        <f t="shared" si="27"/>
        <v/>
      </c>
      <c r="EZ65" s="62" t="str">
        <f t="shared" si="83"/>
        <v/>
      </c>
      <c r="FA65" s="65" t="str">
        <f t="shared" si="149"/>
        <v/>
      </c>
      <c r="FB65" s="68" t="str">
        <f t="shared" si="84"/>
        <v/>
      </c>
      <c r="FC65" s="32"/>
      <c r="FD65" s="120"/>
      <c r="FE65" s="62" t="str">
        <f t="shared" si="28"/>
        <v/>
      </c>
      <c r="FF65" s="62" t="str">
        <f t="shared" si="85"/>
        <v/>
      </c>
      <c r="FG65" s="65" t="str">
        <f t="shared" si="150"/>
        <v/>
      </c>
      <c r="FH65" s="68" t="str">
        <f t="shared" si="86"/>
        <v/>
      </c>
      <c r="FI65" s="32"/>
      <c r="FJ65" s="120"/>
      <c r="FK65" s="62" t="str">
        <f t="shared" si="29"/>
        <v/>
      </c>
      <c r="FL65" s="62" t="str">
        <f t="shared" si="87"/>
        <v/>
      </c>
      <c r="FM65" s="65" t="str">
        <f t="shared" si="151"/>
        <v/>
      </c>
      <c r="FN65" s="68" t="str">
        <f t="shared" si="88"/>
        <v/>
      </c>
      <c r="FO65" s="32"/>
      <c r="FP65" s="120"/>
      <c r="FQ65" s="62" t="str">
        <f t="shared" si="30"/>
        <v/>
      </c>
      <c r="FR65" s="62" t="str">
        <f t="shared" si="89"/>
        <v/>
      </c>
      <c r="FS65" s="65" t="str">
        <f t="shared" si="152"/>
        <v/>
      </c>
      <c r="FT65" s="68" t="str">
        <f t="shared" si="90"/>
        <v/>
      </c>
      <c r="FU65" s="32"/>
      <c r="FV65" s="120"/>
      <c r="FW65" s="62" t="str">
        <f t="shared" si="31"/>
        <v/>
      </c>
      <c r="FX65" s="62" t="str">
        <f t="shared" si="91"/>
        <v/>
      </c>
      <c r="FY65" s="65" t="str">
        <f t="shared" si="153"/>
        <v/>
      </c>
      <c r="FZ65" s="68" t="str">
        <f t="shared" si="92"/>
        <v/>
      </c>
      <c r="GA65" s="32"/>
      <c r="GC65" s="7" t="str">
        <f t="shared" si="93"/>
        <v>Feb 2020</v>
      </c>
      <c r="GD65" s="7" t="str">
        <f t="shared" ca="1" si="32"/>
        <v/>
      </c>
      <c r="GT65" s="71">
        <f>IF(GT$9="", "", IF(AND(NOT('Personnel Details'!$N$11=""), $B65&gt;='Personnel Details'!$N$11), 'Personnel Details'!$O$11, IF(AND(NOT('Personnel Details'!$I$11=""), $B65&gt;='Personnel Details'!$I$11), 'Personnel Details'!$J$11, 'Personnel Details'!$E$11)))</f>
        <v>0.8</v>
      </c>
      <c r="GU65" s="59" t="str">
        <f>IF(GT$9="", "", IF(AND(NOT('Personnel Details'!$N$11=""), $B65&gt;='Personnel Details'!$N$11), IF('Personnel Details'!$P$11="","", 'Personnel Details'!$P$11), IF(AND(NOT('Personnel Details'!$I$11=""), $B65&gt;='Personnel Details'!$I$11), IF('Personnel Details'!$K$11="", "", 'Personnel Details'!$K$11), IF('Personnel Details'!$F$11="", "", 'Personnel Details'!$F$11))))</f>
        <v/>
      </c>
      <c r="GV65" s="74">
        <f>IF(GT$9="", "", IF(AND(NOT('Personnel Details'!$N$11=""), $B65&gt;='Personnel Details'!$N$11), 'Personnel Details'!$Q$11, IF(AND(NOT('Personnel Details'!$I$11=""), $B65&gt;='Personnel Details'!$I$11), 'Personnel Details'!$L$11, 'Personnel Details'!$G$11)))</f>
        <v>0</v>
      </c>
      <c r="GW65" s="59">
        <f t="shared" si="94"/>
        <v>0</v>
      </c>
      <c r="GX65" s="53"/>
      <c r="GZ65" s="78">
        <f>IF(GZ$9="", "", IF(AND(NOT('Personnel Details'!$N$12=""), $B65&gt;='Personnel Details'!$N$12), 'Personnel Details'!$O$12, IF(AND(NOT('Personnel Details'!$I$12=""), $B65&gt;='Personnel Details'!$I$12), 'Personnel Details'!$J$12, 'Personnel Details'!$E$12)))</f>
        <v>0.8</v>
      </c>
      <c r="HA65" s="59" t="str">
        <f>IF(GZ$9="", "", IF(AND(NOT('Personnel Details'!$N$12=""), $B65&gt;='Personnel Details'!$N$12), IF('Personnel Details'!$P$12="","", 'Personnel Details'!$P$12), IF(AND(NOT('Personnel Details'!$I$12=""), $B65&gt;='Personnel Details'!$I$12), IF('Personnel Details'!$K$12="", "", 'Personnel Details'!$K$12), IF('Personnel Details'!$F$12="", "", 'Personnel Details'!$F$12))))</f>
        <v/>
      </c>
      <c r="HB65" s="79">
        <f>IF(GZ$9="", "", IF(AND(NOT('Personnel Details'!$N$12=""), $B65&gt;='Personnel Details'!$N$12), 'Personnel Details'!$Q$12, IF(AND(NOT('Personnel Details'!$I$12=""), $B65&gt;='Personnel Details'!$I$12), 'Personnel Details'!$L$12, 'Personnel Details'!$G$12)))</f>
        <v>0</v>
      </c>
      <c r="HC65" s="59">
        <f t="shared" si="95"/>
        <v>0</v>
      </c>
      <c r="HD65" s="53"/>
      <c r="HF65" s="78">
        <f>IF(HF$9="", "", IF(AND(NOT('Personnel Details'!$N$13=""), $B65&gt;='Personnel Details'!$N$13), 'Personnel Details'!$O$13, IF(AND(NOT('Personnel Details'!$I$13=""), $B65&gt;='Personnel Details'!$I$13), 'Personnel Details'!$J$13, 'Personnel Details'!$E$13)))</f>
        <v>0.8</v>
      </c>
      <c r="HG65" s="59" t="str">
        <f>IF(HF$9="", "", IF(AND(NOT('Personnel Details'!$N$13=""), $B65&gt;='Personnel Details'!$N$13), IF('Personnel Details'!$P$13="","", 'Personnel Details'!$P$13), IF(AND(NOT('Personnel Details'!$I$13=""), $B65&gt;='Personnel Details'!$I$13), IF('Personnel Details'!$K$13="", "", 'Personnel Details'!$K$13), IF('Personnel Details'!$F$13="", "", 'Personnel Details'!$F$13))))</f>
        <v/>
      </c>
      <c r="HH65" s="79">
        <f>IF(HF$9="", "", IF(AND(NOT('Personnel Details'!$N$13=""), $B65&gt;='Personnel Details'!$N$13), 'Personnel Details'!$Q$13, IF(AND(NOT('Personnel Details'!$I$13=""), $B65&gt;='Personnel Details'!$I$13), 'Personnel Details'!$L$13, 'Personnel Details'!$G$13)))</f>
        <v>0</v>
      </c>
      <c r="HI65" s="59">
        <f t="shared" si="96"/>
        <v>0</v>
      </c>
      <c r="HJ65" s="53"/>
      <c r="HL65" s="78">
        <f>IF(HL$9="", "", IF(AND(NOT('Personnel Details'!$N$14=""), $B65&gt;='Personnel Details'!$N$14), 'Personnel Details'!$O$14, IF(AND(NOT('Personnel Details'!$I$14=""), $B65&gt;='Personnel Details'!$I$14), 'Personnel Details'!$J$14, 'Personnel Details'!$E$14)))</f>
        <v>0.8</v>
      </c>
      <c r="HM65" s="59">
        <f>IF(HL$9="", "", IF(AND(NOT('Personnel Details'!$N$14=""), $B65&gt;='Personnel Details'!$N$14), IF('Personnel Details'!$P$14="","", 'Personnel Details'!$P$14), IF(AND(NOT('Personnel Details'!$I$14=""), $B65&gt;='Personnel Details'!$I$14), IF('Personnel Details'!$K$14="", "", 'Personnel Details'!$K$14), IF('Personnel Details'!$F$14="", "", 'Personnel Details'!$F$14))))</f>
        <v>2000</v>
      </c>
      <c r="HN65" s="79">
        <f>IF(HL$9="", "", IF(AND(NOT('Personnel Details'!$N$14=""), $B65&gt;='Personnel Details'!$N$14), 'Personnel Details'!$Q$14, IF(AND(NOT('Personnel Details'!$I$14=""), $B65&gt;='Personnel Details'!$I$14), 'Personnel Details'!$L$14, 'Personnel Details'!$G$14)))</f>
        <v>0.85</v>
      </c>
      <c r="HO65" s="59">
        <f t="shared" si="97"/>
        <v>0</v>
      </c>
      <c r="HP65" s="53"/>
      <c r="HR65" s="78" t="str">
        <f>IF(HR$9="", "", IF(AND(NOT('Personnel Details'!$N$15=""), $B65&gt;='Personnel Details'!$N$15), 'Personnel Details'!$O$15, IF(AND(NOT('Personnel Details'!$I$15=""), $B65&gt;='Personnel Details'!$I$15), 'Personnel Details'!$J$15, 'Personnel Details'!$E$15)))</f>
        <v/>
      </c>
      <c r="HS65" s="59" t="str">
        <f>IF(HR$9="", "", IF(AND(NOT('Personnel Details'!$N$15=""), $B65&gt;='Personnel Details'!$N$15), IF('Personnel Details'!$P$15="","", 'Personnel Details'!$P$15), IF(AND(NOT('Personnel Details'!$I$15=""), $B65&gt;='Personnel Details'!$I$15), IF('Personnel Details'!$K$15="", "", 'Personnel Details'!$K$15), IF('Personnel Details'!$F$15="", "", 'Personnel Details'!$F$15))))</f>
        <v/>
      </c>
      <c r="HT65" s="79" t="str">
        <f>IF(HR$9="", "", IF(AND(NOT('Personnel Details'!$N$15=""), $B65&gt;='Personnel Details'!$N$15), 'Personnel Details'!$Q$15, IF(AND(NOT('Personnel Details'!$I$15=""), $B65&gt;='Personnel Details'!$I$15), 'Personnel Details'!$L$15, 'Personnel Details'!$G$15)))</f>
        <v/>
      </c>
      <c r="HU65" s="59">
        <f t="shared" si="98"/>
        <v>0</v>
      </c>
      <c r="HV65" s="53"/>
      <c r="HX65" s="78" t="str">
        <f>IF(HX$9="", "", IF(AND(NOT('Personnel Details'!$N$16=""), $B65&gt;='Personnel Details'!$N$16), 'Personnel Details'!$O$16, IF(AND(NOT('Personnel Details'!$I$16=""), $B65&gt;='Personnel Details'!$I$16), 'Personnel Details'!$J$16, 'Personnel Details'!$E$16)))</f>
        <v/>
      </c>
      <c r="HY65" s="59" t="str">
        <f>IF(HX$9="", "", IF(AND(NOT('Personnel Details'!$N$16=""), $B65&gt;='Personnel Details'!$N$16), IF('Personnel Details'!$P$16="","", 'Personnel Details'!$P$16), IF(AND(NOT('Personnel Details'!$I$16=""), $B65&gt;='Personnel Details'!$I$16), IF('Personnel Details'!$K$16="", "", 'Personnel Details'!$K$16), IF('Personnel Details'!$F$16="", "", 'Personnel Details'!$F$16))))</f>
        <v/>
      </c>
      <c r="HZ65" s="79" t="str">
        <f>IF(HX$9="", "", IF(AND(NOT('Personnel Details'!$N$16=""), $B65&gt;='Personnel Details'!$N$16), 'Personnel Details'!$Q$16, IF(AND(NOT('Personnel Details'!$I$16=""), $B65&gt;='Personnel Details'!$I$16), 'Personnel Details'!$L$16, 'Personnel Details'!$G$16)))</f>
        <v/>
      </c>
      <c r="IA65" s="59">
        <f t="shared" si="99"/>
        <v>0</v>
      </c>
      <c r="IB65" s="53"/>
      <c r="ID65" s="78" t="str">
        <f>IF(ID$9="", "", IF(AND(NOT('Personnel Details'!$N$17=""), $B65&gt;='Personnel Details'!$N$17), 'Personnel Details'!$O$17, IF(AND(NOT('Personnel Details'!$I$17=""), $B65&gt;='Personnel Details'!$I$17), 'Personnel Details'!$J$17, 'Personnel Details'!$E$17)))</f>
        <v/>
      </c>
      <c r="IE65" s="59" t="str">
        <f>IF(ID$9="", "", IF(AND(NOT('Personnel Details'!$N$17=""), $B65&gt;='Personnel Details'!$N$17), IF('Personnel Details'!$P$17="","", 'Personnel Details'!$P$17), IF(AND(NOT('Personnel Details'!$I$17=""), $B65&gt;='Personnel Details'!$I$17), IF('Personnel Details'!$K$17="", "", 'Personnel Details'!$K$17), IF('Personnel Details'!$F$17="", "", 'Personnel Details'!$F$17))))</f>
        <v/>
      </c>
      <c r="IF65" s="79" t="str">
        <f>IF(ID$9="", "", IF(AND(NOT('Personnel Details'!$N$17=""), $B65&gt;='Personnel Details'!$N$17), 'Personnel Details'!$Q$17, IF(AND(NOT('Personnel Details'!$I$17=""), $B65&gt;='Personnel Details'!$I$17), 'Personnel Details'!$L$17, 'Personnel Details'!$G$17)))</f>
        <v/>
      </c>
      <c r="IG65" s="59">
        <f t="shared" si="100"/>
        <v>0</v>
      </c>
      <c r="IH65" s="53"/>
      <c r="IJ65" s="78" t="str">
        <f>IF(IJ$9="", "", IF(AND(NOT('Personnel Details'!$N$18=""), $B65&gt;='Personnel Details'!$N$18), 'Personnel Details'!$O$18, IF(AND(NOT('Personnel Details'!$I$18=""), $B65&gt;='Personnel Details'!$I$18), 'Personnel Details'!$J$18, 'Personnel Details'!$E$18)))</f>
        <v/>
      </c>
      <c r="IK65" s="59" t="str">
        <f>IF(IJ$9="", "", IF(AND(NOT('Personnel Details'!$N$18=""), $B65&gt;='Personnel Details'!$N$18), IF('Personnel Details'!$P$18="","", 'Personnel Details'!$P$18), IF(AND(NOT('Personnel Details'!$I$18=""), $B65&gt;='Personnel Details'!$I$18), IF('Personnel Details'!$K$18="", "", 'Personnel Details'!$K$18), IF('Personnel Details'!$F$18="", "", 'Personnel Details'!$F$18))))</f>
        <v/>
      </c>
      <c r="IL65" s="79" t="str">
        <f>IF(IJ$9="", "", IF(AND(NOT('Personnel Details'!$N$18=""), $B65&gt;='Personnel Details'!$N$18), 'Personnel Details'!$Q$18, IF(AND(NOT('Personnel Details'!$I$18=""), $B65&gt;='Personnel Details'!$I$18), 'Personnel Details'!$L$18, 'Personnel Details'!$G$18)))</f>
        <v/>
      </c>
      <c r="IM65" s="59">
        <f t="shared" si="101"/>
        <v>0</v>
      </c>
      <c r="IN65" s="53"/>
      <c r="IP65" s="78" t="str">
        <f>IF(IP$9="", "", IF(AND(NOT('Personnel Details'!$N$19=""), $B65&gt;='Personnel Details'!$N$19), 'Personnel Details'!$O$19, IF(AND(NOT('Personnel Details'!$I$19=""), $B65&gt;='Personnel Details'!$I$19), 'Personnel Details'!$J$19, 'Personnel Details'!$E$19)))</f>
        <v/>
      </c>
      <c r="IQ65" s="59" t="str">
        <f>IF(IP$9="", "", IF(AND(NOT('Personnel Details'!$N$19=""), $B65&gt;='Personnel Details'!$N$19), IF('Personnel Details'!$P$19="","", 'Personnel Details'!$P$19), IF(AND(NOT('Personnel Details'!$I$19=""), $B65&gt;='Personnel Details'!$I$19), IF('Personnel Details'!$K$19="", "", 'Personnel Details'!$K$19), IF('Personnel Details'!$F$19="", "", 'Personnel Details'!$F$19))))</f>
        <v/>
      </c>
      <c r="IR65" s="79" t="str">
        <f>IF(IP$9="", "", IF(AND(NOT('Personnel Details'!$N$19=""), $B65&gt;='Personnel Details'!$N$19), 'Personnel Details'!$Q$19, IF(AND(NOT('Personnel Details'!$I$19=""), $B65&gt;='Personnel Details'!$I$19), 'Personnel Details'!$L$19, 'Personnel Details'!$G$19)))</f>
        <v/>
      </c>
      <c r="IS65" s="59">
        <f t="shared" si="102"/>
        <v>0</v>
      </c>
      <c r="IT65" s="53"/>
      <c r="IV65" s="78" t="str">
        <f>IF(IV$9="", "", IF(AND(NOT('Personnel Details'!$N$20=""), $B65&gt;='Personnel Details'!$N$20), 'Personnel Details'!$O$20, IF(AND(NOT('Personnel Details'!$I$20=""), $B65&gt;='Personnel Details'!$I$20), 'Personnel Details'!$J$20, 'Personnel Details'!$E$20)))</f>
        <v/>
      </c>
      <c r="IW65" s="59" t="str">
        <f>IF(IV$9="", "", IF(AND(NOT('Personnel Details'!$N$20=""), $B65&gt;='Personnel Details'!$N$20), IF('Personnel Details'!$P$20="","", 'Personnel Details'!$P$20), IF(AND(NOT('Personnel Details'!$I$20=""), $B65&gt;='Personnel Details'!$I$20), IF('Personnel Details'!$K$20="", "", 'Personnel Details'!$K$20), IF('Personnel Details'!$F$20="", "", 'Personnel Details'!$F$20))))</f>
        <v/>
      </c>
      <c r="IX65" s="79" t="str">
        <f>IF(IV$9="", "", IF(AND(NOT('Personnel Details'!$N$20=""), $B65&gt;='Personnel Details'!$N$20), 'Personnel Details'!$Q$20, IF(AND(NOT('Personnel Details'!$I$20=""), $B65&gt;='Personnel Details'!$I$20), 'Personnel Details'!$L$20, 'Personnel Details'!$G$20)))</f>
        <v/>
      </c>
      <c r="IY65" s="59">
        <f t="shared" si="103"/>
        <v>0</v>
      </c>
      <c r="IZ65" s="53"/>
      <c r="JB65" s="78" t="str">
        <f>IF(JB$9="", "", IF(AND(NOT('Personnel Details'!$N$21=""), $B65&gt;='Personnel Details'!$N$21), 'Personnel Details'!$O$21, IF(AND(NOT('Personnel Details'!$I$21=""), $B65&gt;='Personnel Details'!$I$21), 'Personnel Details'!$J$21, 'Personnel Details'!$E$21)))</f>
        <v/>
      </c>
      <c r="JC65" s="59" t="str">
        <f>IF(JB$9="", "", IF(AND(NOT('Personnel Details'!$N$21=""), $B65&gt;='Personnel Details'!$N$21), IF('Personnel Details'!$P$21="","", 'Personnel Details'!$P$21), IF(AND(NOT('Personnel Details'!$I$21=""), $B65&gt;='Personnel Details'!$I$21), IF('Personnel Details'!$K$21="", "", 'Personnel Details'!$K$21), IF('Personnel Details'!$F$21="", "", 'Personnel Details'!$F$21))))</f>
        <v/>
      </c>
      <c r="JD65" s="79" t="str">
        <f>IF(JB$9="", "", IF(AND(NOT('Personnel Details'!$N$21=""), $B65&gt;='Personnel Details'!$N$21), 'Personnel Details'!$Q$21, IF(AND(NOT('Personnel Details'!$I$21=""), $B65&gt;='Personnel Details'!$I$21), 'Personnel Details'!$L$21, 'Personnel Details'!$G$21)))</f>
        <v/>
      </c>
      <c r="JE65" s="59">
        <f t="shared" si="104"/>
        <v>0</v>
      </c>
      <c r="JF65" s="53"/>
      <c r="JH65" s="78" t="str">
        <f>IF(JH$9="", "", IF(AND(NOT('Personnel Details'!$N$22=""), $B65&gt;='Personnel Details'!$N$22), 'Personnel Details'!$O$22, IF(AND(NOT('Personnel Details'!$I$22=""), $B65&gt;='Personnel Details'!$I$22), 'Personnel Details'!$J$22, 'Personnel Details'!$E$22)))</f>
        <v/>
      </c>
      <c r="JI65" s="59" t="str">
        <f>IF(JH$9="", "", IF(AND(NOT('Personnel Details'!$N$22=""), $B65&gt;='Personnel Details'!$N$22), IF('Personnel Details'!$P$22="","", 'Personnel Details'!$P$22), IF(AND(NOT('Personnel Details'!$I$22=""), $B65&gt;='Personnel Details'!$I$22), IF('Personnel Details'!$K$22="", "", 'Personnel Details'!$K$22), IF('Personnel Details'!$F$22="", "", 'Personnel Details'!$F$22))))</f>
        <v/>
      </c>
      <c r="JJ65" s="79" t="str">
        <f>IF(JH$9="", "", IF(AND(NOT('Personnel Details'!$N$22=""), $B65&gt;='Personnel Details'!$N$22), 'Personnel Details'!$Q$22, IF(AND(NOT('Personnel Details'!$I$22=""), $B65&gt;='Personnel Details'!$I$22), 'Personnel Details'!$L$22, 'Personnel Details'!$G$22)))</f>
        <v/>
      </c>
      <c r="JK65" s="59">
        <f t="shared" si="105"/>
        <v>0</v>
      </c>
      <c r="JL65" s="53"/>
      <c r="JN65" s="78" t="str">
        <f>IF(JN$9="", "", IF(AND(NOT('Personnel Details'!$N$23=""), $B65&gt;='Personnel Details'!$N$23), 'Personnel Details'!$O$23, IF(AND(NOT('Personnel Details'!$I$23=""), $B65&gt;='Personnel Details'!$I$23), 'Personnel Details'!$J$23, 'Personnel Details'!$E$23)))</f>
        <v/>
      </c>
      <c r="JO65" s="59" t="str">
        <f>IF(JN$9="", "", IF(AND(NOT('Personnel Details'!$N$23=""), $B65&gt;='Personnel Details'!$N$23), IF('Personnel Details'!$P$23="","", 'Personnel Details'!$P$23), IF(AND(NOT('Personnel Details'!$I$23=""), $B65&gt;='Personnel Details'!$I$23), IF('Personnel Details'!$K$23="", "", 'Personnel Details'!$K$23), IF('Personnel Details'!$F$23="", "", 'Personnel Details'!$F$23))))</f>
        <v/>
      </c>
      <c r="JP65" s="79" t="str">
        <f>IF(JN$9="", "", IF(AND(NOT('Personnel Details'!$N$23=""), $B65&gt;='Personnel Details'!$N$23), 'Personnel Details'!$Q$23, IF(AND(NOT('Personnel Details'!$I$23=""), $B65&gt;='Personnel Details'!$I$23), 'Personnel Details'!$L$23, 'Personnel Details'!$G$23)))</f>
        <v/>
      </c>
      <c r="JQ65" s="59">
        <f t="shared" si="106"/>
        <v>0</v>
      </c>
      <c r="JR65" s="53"/>
      <c r="JT65" s="78" t="str">
        <f>IF(JT$9="", "", IF(AND(NOT('Personnel Details'!$N$24=""), $B65&gt;='Personnel Details'!$N$24), 'Personnel Details'!$O$24, IF(AND(NOT('Personnel Details'!$I$24=""), $B65&gt;='Personnel Details'!$I$24), 'Personnel Details'!$J$24, 'Personnel Details'!$E$24)))</f>
        <v/>
      </c>
      <c r="JU65" s="59" t="str">
        <f>IF(JT$9="", "", IF(AND(NOT('Personnel Details'!$N$24=""), $B65&gt;='Personnel Details'!$N$24), IF('Personnel Details'!$P$24="","", 'Personnel Details'!$P$24), IF(AND(NOT('Personnel Details'!$I$24=""), $B65&gt;='Personnel Details'!$I$24), IF('Personnel Details'!$K$24="", "", 'Personnel Details'!$K$24), IF('Personnel Details'!$F$24="", "", 'Personnel Details'!$F$24))))</f>
        <v/>
      </c>
      <c r="JV65" s="79" t="str">
        <f>IF(JT$9="", "", IF(AND(NOT('Personnel Details'!$N$24=""), $B65&gt;='Personnel Details'!$N$24), 'Personnel Details'!$Q$24, IF(AND(NOT('Personnel Details'!$I$24=""), $B65&gt;='Personnel Details'!$I$24), 'Personnel Details'!$L$24, 'Personnel Details'!$G$24)))</f>
        <v/>
      </c>
      <c r="JW65" s="59">
        <f t="shared" si="107"/>
        <v>0</v>
      </c>
      <c r="JX65" s="53"/>
      <c r="JZ65" s="78" t="str">
        <f>IF(JZ$9="", "", IF(AND(NOT('Personnel Details'!$N$25=""), $B65&gt;='Personnel Details'!$N$25), 'Personnel Details'!$O$25, IF(AND(NOT('Personnel Details'!$I$25=""), $B65&gt;='Personnel Details'!$I$25), 'Personnel Details'!$J$25, 'Personnel Details'!$E$25)))</f>
        <v/>
      </c>
      <c r="KA65" s="59" t="str">
        <f>IF(JZ$9="", "", IF(AND(NOT('Personnel Details'!$N$25=""), $B65&gt;='Personnel Details'!$N$25), IF('Personnel Details'!$P$25="","", 'Personnel Details'!$P$25), IF(AND(NOT('Personnel Details'!$I$25=""), $B65&gt;='Personnel Details'!$I$25), IF('Personnel Details'!$K$25="", "", 'Personnel Details'!$K$25), IF('Personnel Details'!$F$25="", "", 'Personnel Details'!$F$25))))</f>
        <v/>
      </c>
      <c r="KB65" s="79" t="str">
        <f>IF(JZ$9="", "", IF(AND(NOT('Personnel Details'!$N$25=""), $B65&gt;='Personnel Details'!$N$25), 'Personnel Details'!$Q$25, IF(AND(NOT('Personnel Details'!$I$25=""), $B65&gt;='Personnel Details'!$I$25), 'Personnel Details'!$L$25, 'Personnel Details'!$G$25)))</f>
        <v/>
      </c>
      <c r="KC65" s="59">
        <f t="shared" si="108"/>
        <v>0</v>
      </c>
      <c r="KD65" s="53"/>
      <c r="KF65" s="78" t="str">
        <f>IF(KF$9="", "", IF(AND(NOT('Personnel Details'!$N$26=""), $B65&gt;='Personnel Details'!$N$26), 'Personnel Details'!$O$26, IF(AND(NOT('Personnel Details'!$I$26=""), $B65&gt;='Personnel Details'!$I$26), 'Personnel Details'!$J$26, 'Personnel Details'!$E$26)))</f>
        <v/>
      </c>
      <c r="KG65" s="59" t="str">
        <f>IF(KF$9="", "", IF(AND(NOT('Personnel Details'!$N$26=""), $B65&gt;='Personnel Details'!$N$26), IF('Personnel Details'!$P$26="","", 'Personnel Details'!$P$26), IF(AND(NOT('Personnel Details'!$I$26=""), $B65&gt;='Personnel Details'!$I$26), IF('Personnel Details'!$K$26="", "", 'Personnel Details'!$K$26), IF('Personnel Details'!$F$26="", "", 'Personnel Details'!$F$26))))</f>
        <v/>
      </c>
      <c r="KH65" s="79" t="str">
        <f>IF(KF$9="", "", IF(AND(NOT('Personnel Details'!$N$26=""), $B65&gt;='Personnel Details'!$N$26), 'Personnel Details'!$Q$26, IF(AND(NOT('Personnel Details'!$I$26=""), $B65&gt;='Personnel Details'!$I$26), 'Personnel Details'!$L$26, 'Personnel Details'!$G$26)))</f>
        <v/>
      </c>
      <c r="KI65" s="59">
        <f t="shared" si="109"/>
        <v>0</v>
      </c>
      <c r="KJ65" s="53"/>
      <c r="KL65" s="78" t="str">
        <f>IF(KL$9="", "", IF(AND(NOT('Personnel Details'!$N$27=""), $B65&gt;='Personnel Details'!$N$27), 'Personnel Details'!$O$27, IF(AND(NOT('Personnel Details'!$I$27=""), $B65&gt;='Personnel Details'!$I$27), 'Personnel Details'!$J$27, 'Personnel Details'!$E$27)))</f>
        <v/>
      </c>
      <c r="KM65" s="59" t="str">
        <f>IF(KL$9="", "", IF(AND(NOT('Personnel Details'!$N$27=""), $B65&gt;='Personnel Details'!$N$27), IF('Personnel Details'!$P$27="","", 'Personnel Details'!$P$27), IF(AND(NOT('Personnel Details'!$I$27=""), $B65&gt;='Personnel Details'!$I$27), IF('Personnel Details'!$K$27="", "", 'Personnel Details'!$K$27), IF('Personnel Details'!$F$27="", "", 'Personnel Details'!$F$27))))</f>
        <v/>
      </c>
      <c r="KN65" s="79" t="str">
        <f>IF(KL$9="", "", IF(AND(NOT('Personnel Details'!$N$27=""), $B65&gt;='Personnel Details'!$N$27), 'Personnel Details'!$Q$27, IF(AND(NOT('Personnel Details'!$I$27=""), $B65&gt;='Personnel Details'!$I$27), 'Personnel Details'!$L$27, 'Personnel Details'!$G$27)))</f>
        <v/>
      </c>
      <c r="KO65" s="59">
        <f t="shared" si="110"/>
        <v>0</v>
      </c>
      <c r="KP65" s="53"/>
      <c r="KR65" s="78" t="str">
        <f>IF(KR$9="", "", IF(AND(NOT('Personnel Details'!$N$28=""), $B65&gt;='Personnel Details'!$N$28), 'Personnel Details'!$O$28, IF(AND(NOT('Personnel Details'!$I$28=""), $B65&gt;='Personnel Details'!$I$28), 'Personnel Details'!$J$28, 'Personnel Details'!$E$28)))</f>
        <v/>
      </c>
      <c r="KS65" s="59" t="str">
        <f>IF(KR$9="", "", IF(AND(NOT('Personnel Details'!$N$28=""), $B65&gt;='Personnel Details'!$N$28), IF('Personnel Details'!$P$28="","", 'Personnel Details'!$P$28), IF(AND(NOT('Personnel Details'!$I$28=""), $B65&gt;='Personnel Details'!$I$28), IF('Personnel Details'!$K$28="", "", 'Personnel Details'!$K$28), IF('Personnel Details'!$F$28="", "", 'Personnel Details'!$F$28))))</f>
        <v/>
      </c>
      <c r="KT65" s="79" t="str">
        <f>IF(KR$9="", "", IF(AND(NOT('Personnel Details'!$N$28=""), $B65&gt;='Personnel Details'!$N$28), 'Personnel Details'!$Q$28, IF(AND(NOT('Personnel Details'!$I$28=""), $B65&gt;='Personnel Details'!$I$28), 'Personnel Details'!$L$28, 'Personnel Details'!$G$28)))</f>
        <v/>
      </c>
      <c r="KU65" s="59">
        <f t="shared" si="111"/>
        <v>0</v>
      </c>
      <c r="KV65" s="53"/>
      <c r="KX65" s="78" t="str">
        <f>IF(KX$9="", "", IF(AND(NOT('Personnel Details'!$N$29=""), $B65&gt;='Personnel Details'!$N$29), 'Personnel Details'!$O$29, IF(AND(NOT('Personnel Details'!$I$29=""), $B65&gt;='Personnel Details'!$I$29), 'Personnel Details'!$J$29, 'Personnel Details'!$E$29)))</f>
        <v/>
      </c>
      <c r="KY65" s="59" t="str">
        <f>IF(KX$9="", "", IF(AND(NOT('Personnel Details'!$N$29=""), $B65&gt;='Personnel Details'!$N$29), IF('Personnel Details'!$P$29="","", 'Personnel Details'!$P$29), IF(AND(NOT('Personnel Details'!$I$29=""), $B65&gt;='Personnel Details'!$I$29), IF('Personnel Details'!$K$29="", "", 'Personnel Details'!$K$29), IF('Personnel Details'!$F$29="", "", 'Personnel Details'!$F$29))))</f>
        <v/>
      </c>
      <c r="KZ65" s="79" t="str">
        <f>IF(KX$9="", "", IF(AND(NOT('Personnel Details'!$N$29=""), $B65&gt;='Personnel Details'!$N$29), 'Personnel Details'!$Q$29, IF(AND(NOT('Personnel Details'!$I$29=""), $B65&gt;='Personnel Details'!$I$29), 'Personnel Details'!$L$29, 'Personnel Details'!$G$29)))</f>
        <v/>
      </c>
      <c r="LA65" s="59">
        <f t="shared" si="112"/>
        <v>0</v>
      </c>
      <c r="LB65" s="53"/>
      <c r="LD65" s="78" t="str">
        <f>IF(LD$9="", "", IF(AND(NOT('Personnel Details'!$N$30=""), $B65&gt;='Personnel Details'!$N$30), 'Personnel Details'!$O$30, IF(AND(NOT('Personnel Details'!$I$30=""), $B65&gt;='Personnel Details'!$I$30), 'Personnel Details'!$J$30, 'Personnel Details'!$E$30)))</f>
        <v/>
      </c>
      <c r="LE65" s="59" t="str">
        <f>IF(LD$9="", "", IF(AND(NOT('Personnel Details'!$N$30=""), $B65&gt;='Personnel Details'!$N$30), IF('Personnel Details'!$P$30="","", 'Personnel Details'!$P$30), IF(AND(NOT('Personnel Details'!$I$30=""), $B65&gt;='Personnel Details'!$I$30), IF('Personnel Details'!$K$30="", "", 'Personnel Details'!$K$30), IF('Personnel Details'!$F$30="", "", 'Personnel Details'!$F$30))))</f>
        <v/>
      </c>
      <c r="LF65" s="79" t="str">
        <f>IF(LD$9="", "", IF(AND(NOT('Personnel Details'!$N$30=""), $B65&gt;='Personnel Details'!$N$30), 'Personnel Details'!$Q$30, IF(AND(NOT('Personnel Details'!$I$30=""), $B65&gt;='Personnel Details'!$I$30), 'Personnel Details'!$L$30, 'Personnel Details'!$G$30)))</f>
        <v/>
      </c>
      <c r="LG65" s="59">
        <f t="shared" si="113"/>
        <v>0</v>
      </c>
      <c r="LH65" s="53"/>
      <c r="LJ65" s="78" t="str">
        <f>IF(LJ$9="", "", IF(AND(NOT('Personnel Details'!$N$31=""), $B65&gt;='Personnel Details'!$N$31), 'Personnel Details'!$O$31, IF(AND(NOT('Personnel Details'!$I$31=""), $B65&gt;='Personnel Details'!$I$31), 'Personnel Details'!$J$31, 'Personnel Details'!$E$31)))</f>
        <v/>
      </c>
      <c r="LK65" s="59" t="str">
        <f>IF(LJ$9="", "", IF(AND(NOT('Personnel Details'!$N$31=""), $B65&gt;='Personnel Details'!$N$31), IF('Personnel Details'!$P$31="","", 'Personnel Details'!$P$31), IF(AND(NOT('Personnel Details'!$I$31=""), $B65&gt;='Personnel Details'!$I$31), IF('Personnel Details'!$K$31="", "", 'Personnel Details'!$K$31), IF('Personnel Details'!$F$31="", "", 'Personnel Details'!$F$31))))</f>
        <v/>
      </c>
      <c r="LL65" s="79" t="str">
        <f>IF(LJ$9="", "", IF(AND(NOT('Personnel Details'!$N$31=""), $B65&gt;='Personnel Details'!$N$31), 'Personnel Details'!$Q$31, IF(AND(NOT('Personnel Details'!$I$31=""), $B65&gt;='Personnel Details'!$I$31), 'Personnel Details'!$L$31, 'Personnel Details'!$G$31)))</f>
        <v/>
      </c>
      <c r="LM65" s="59">
        <f t="shared" si="114"/>
        <v>0</v>
      </c>
      <c r="LN65" s="53"/>
      <c r="LP65" s="78" t="str">
        <f>IF(LP$9="", "", IF(AND(NOT('Personnel Details'!$N$32=""), $B65&gt;='Personnel Details'!$N$32), 'Personnel Details'!$O$32, IF(AND(NOT('Personnel Details'!$I$32=""), $B65&gt;='Personnel Details'!$I$32), 'Personnel Details'!$J$32, 'Personnel Details'!$E$32)))</f>
        <v/>
      </c>
      <c r="LQ65" s="59" t="str">
        <f>IF(LP$9="", "", IF(AND(NOT('Personnel Details'!$N$32=""), $B65&gt;='Personnel Details'!$N$32), IF('Personnel Details'!$P$32="","", 'Personnel Details'!$P$32), IF(AND(NOT('Personnel Details'!$I$32=""), $B65&gt;='Personnel Details'!$I$32), IF('Personnel Details'!$K$32="", "", 'Personnel Details'!$K$32), IF('Personnel Details'!$F$32="", "", 'Personnel Details'!$F$32))))</f>
        <v/>
      </c>
      <c r="LR65" s="79" t="str">
        <f>IF(LP$9="", "", IF(AND(NOT('Personnel Details'!$N$32=""), $B65&gt;='Personnel Details'!$N$32), 'Personnel Details'!$Q$32, IF(AND(NOT('Personnel Details'!$I$32=""), $B65&gt;='Personnel Details'!$I$32), 'Personnel Details'!$L$32, 'Personnel Details'!$G$32)))</f>
        <v/>
      </c>
      <c r="LS65" s="59">
        <f t="shared" si="115"/>
        <v>0</v>
      </c>
      <c r="LT65" s="53"/>
      <c r="LV65" s="78" t="str">
        <f>IF(LV$9="", "", IF(AND(NOT('Personnel Details'!$N$33=""), $B65&gt;='Personnel Details'!$N$33), 'Personnel Details'!$O$33, IF(AND(NOT('Personnel Details'!$I$33=""), $B65&gt;='Personnel Details'!$I$33), 'Personnel Details'!$J$33, 'Personnel Details'!$E$33)))</f>
        <v/>
      </c>
      <c r="LW65" s="59" t="str">
        <f>IF(LV$9="", "", IF(AND(NOT('Personnel Details'!$N$33=""), $B65&gt;='Personnel Details'!$N$33), IF('Personnel Details'!$P$33="","", 'Personnel Details'!$P$33), IF(AND(NOT('Personnel Details'!$I$33=""), $B65&gt;='Personnel Details'!$I$33), IF('Personnel Details'!$K$33="", "", 'Personnel Details'!$K$33), IF('Personnel Details'!$F$33="", "", 'Personnel Details'!$F$33))))</f>
        <v/>
      </c>
      <c r="LX65" s="79" t="str">
        <f>IF(LV$9="", "", IF(AND(NOT('Personnel Details'!$N$33=""), $B65&gt;='Personnel Details'!$N$33), 'Personnel Details'!$Q$33, IF(AND(NOT('Personnel Details'!$I$33=""), $B65&gt;='Personnel Details'!$I$33), 'Personnel Details'!$L$33, 'Personnel Details'!$G$33)))</f>
        <v/>
      </c>
      <c r="LY65" s="59">
        <f t="shared" si="116"/>
        <v>0</v>
      </c>
      <c r="LZ65" s="53"/>
      <c r="MB65" s="78" t="str">
        <f>IF(MB$9="", "", IF(AND(NOT('Personnel Details'!$N$34=""), $B65&gt;='Personnel Details'!$N$34), 'Personnel Details'!$O$34, IF(AND(NOT('Personnel Details'!$I$34=""), $B65&gt;='Personnel Details'!$I$34), 'Personnel Details'!$J$34, 'Personnel Details'!$E$34)))</f>
        <v/>
      </c>
      <c r="MC65" s="59" t="str">
        <f>IF(MB$9="", "", IF(AND(NOT('Personnel Details'!$N$34=""), $B65&gt;='Personnel Details'!$N$34), IF('Personnel Details'!$P$34="","", 'Personnel Details'!$P$34), IF(AND(NOT('Personnel Details'!$I$34=""), $B65&gt;='Personnel Details'!$I$34), IF('Personnel Details'!$K$34="", "", 'Personnel Details'!$K$34), IF('Personnel Details'!$F$34="", "", 'Personnel Details'!$F$34))))</f>
        <v/>
      </c>
      <c r="MD65" s="79" t="str">
        <f>IF(MB$9="", "", IF(AND(NOT('Personnel Details'!$N$34=""), $B65&gt;='Personnel Details'!$N$34), 'Personnel Details'!$Q$34, IF(AND(NOT('Personnel Details'!$I$34=""), $B65&gt;='Personnel Details'!$I$34), 'Personnel Details'!$L$34, 'Personnel Details'!$G$34)))</f>
        <v/>
      </c>
      <c r="ME65" s="59">
        <f t="shared" si="117"/>
        <v>0</v>
      </c>
      <c r="MF65" s="53"/>
      <c r="MH65" s="78" t="str">
        <f>IF(MH$9="", "", IF(AND(NOT('Personnel Details'!$N$35=""), $B65&gt;='Personnel Details'!$N$35), 'Personnel Details'!$O$35, IF(AND(NOT('Personnel Details'!$I$35=""), $B65&gt;='Personnel Details'!$I$35), 'Personnel Details'!$J$35, 'Personnel Details'!$E$35)))</f>
        <v/>
      </c>
      <c r="MI65" s="59" t="str">
        <f>IF(MH$9="", "", IF(AND(NOT('Personnel Details'!$N$35=""), $B65&gt;='Personnel Details'!$N$35), IF('Personnel Details'!$P$35="","", 'Personnel Details'!$P$35), IF(AND(NOT('Personnel Details'!$I$35=""), $B65&gt;='Personnel Details'!$I$35), IF('Personnel Details'!$K$35="", "", 'Personnel Details'!$K$35), IF('Personnel Details'!$F$35="", "", 'Personnel Details'!$F$35))))</f>
        <v/>
      </c>
      <c r="MJ65" s="79" t="str">
        <f>IF(MH$9="", "", IF(AND(NOT('Personnel Details'!$N$35=""), $B65&gt;='Personnel Details'!$N$35), 'Personnel Details'!$Q$35, IF(AND(NOT('Personnel Details'!$I$35=""), $B65&gt;='Personnel Details'!$I$35), 'Personnel Details'!$L$35, 'Personnel Details'!$G$35)))</f>
        <v/>
      </c>
      <c r="MK65" s="59">
        <f t="shared" si="118"/>
        <v>0</v>
      </c>
      <c r="ML65" s="53"/>
      <c r="MN65" s="78" t="str">
        <f>IF(MN$9="", "", IF(AND(NOT('Personnel Details'!$N$36=""), $B65&gt;='Personnel Details'!$N$36), 'Personnel Details'!$O$36, IF(AND(NOT('Personnel Details'!$I$36=""), $B65&gt;='Personnel Details'!$I$36), 'Personnel Details'!$J$36, 'Personnel Details'!$E$36)))</f>
        <v/>
      </c>
      <c r="MO65" s="59" t="str">
        <f>IF(MN$9="", "", IF(AND(NOT('Personnel Details'!$N$36=""), $B65&gt;='Personnel Details'!$N$36), IF('Personnel Details'!$P$36="","", 'Personnel Details'!$P$36), IF(AND(NOT('Personnel Details'!$I$36=""), $B65&gt;='Personnel Details'!$I$36), IF('Personnel Details'!$K$36="", "", 'Personnel Details'!$K$36), IF('Personnel Details'!$F$36="", "", 'Personnel Details'!$F$36))))</f>
        <v/>
      </c>
      <c r="MP65" s="79" t="str">
        <f>IF(MN$9="", "", IF(AND(NOT('Personnel Details'!$N$36=""), $B65&gt;='Personnel Details'!$N$36), 'Personnel Details'!$Q$36, IF(AND(NOT('Personnel Details'!$I$36=""), $B65&gt;='Personnel Details'!$I$36), 'Personnel Details'!$L$36, 'Personnel Details'!$G$36)))</f>
        <v/>
      </c>
      <c r="MQ65" s="59">
        <f t="shared" si="119"/>
        <v>0</v>
      </c>
      <c r="MR65" s="53"/>
      <c r="MT65" s="78" t="str">
        <f>IF(MT$9="", "", IF(AND(NOT('Personnel Details'!$N$37=""), $B65&gt;='Personnel Details'!$N$37), 'Personnel Details'!$O$37, IF(AND(NOT('Personnel Details'!$I$37=""), $B65&gt;='Personnel Details'!$I$37), 'Personnel Details'!$J$37, 'Personnel Details'!$E$37)))</f>
        <v/>
      </c>
      <c r="MU65" s="59" t="str">
        <f>IF(MT$9="", "", IF(AND(NOT('Personnel Details'!$N$37=""), $B65&gt;='Personnel Details'!$N$37), IF('Personnel Details'!$P$37="","", 'Personnel Details'!$P$37), IF(AND(NOT('Personnel Details'!$I$37=""), $B65&gt;='Personnel Details'!$I$37), IF('Personnel Details'!$K$37="", "", 'Personnel Details'!$K$37), IF('Personnel Details'!$F$37="", "", 'Personnel Details'!$F$37))))</f>
        <v/>
      </c>
      <c r="MV65" s="79" t="str">
        <f>IF(MT$9="", "", IF(AND(NOT('Personnel Details'!$N$37=""), $B65&gt;='Personnel Details'!$N$37), 'Personnel Details'!$Q$37, IF(AND(NOT('Personnel Details'!$I$37=""), $B65&gt;='Personnel Details'!$I$37), 'Personnel Details'!$L$37, 'Personnel Details'!$G$37)))</f>
        <v/>
      </c>
      <c r="MW65" s="59">
        <f t="shared" si="120"/>
        <v>0</v>
      </c>
      <c r="MX65" s="53"/>
      <c r="MZ65" s="78" t="str">
        <f>IF(MZ$9="", "", IF(AND(NOT('Personnel Details'!$N$38=""), $B65&gt;='Personnel Details'!$N$38), 'Personnel Details'!$O$38, IF(AND(NOT('Personnel Details'!$I$38=""), $B65&gt;='Personnel Details'!$I$38), 'Personnel Details'!$J$38, 'Personnel Details'!$E$38)))</f>
        <v/>
      </c>
      <c r="NA65" s="59" t="str">
        <f>IF(MZ$9="", "", IF(AND(NOT('Personnel Details'!$N$38=""), $B65&gt;='Personnel Details'!$N$38), IF('Personnel Details'!$P$38="","", 'Personnel Details'!$P$38), IF(AND(NOT('Personnel Details'!$I$38=""), $B65&gt;='Personnel Details'!$I$38), IF('Personnel Details'!$K$38="", "", 'Personnel Details'!$K$38), IF('Personnel Details'!$F$38="", "", 'Personnel Details'!$F$38))))</f>
        <v/>
      </c>
      <c r="NB65" s="79" t="str">
        <f>IF(MZ$9="", "", IF(AND(NOT('Personnel Details'!$N$38=""), $B65&gt;='Personnel Details'!$N$38), 'Personnel Details'!$Q$38, IF(AND(NOT('Personnel Details'!$I$38=""), $B65&gt;='Personnel Details'!$I$38), 'Personnel Details'!$L$38, 'Personnel Details'!$G$38)))</f>
        <v/>
      </c>
      <c r="NC65" s="59">
        <f t="shared" si="121"/>
        <v>0</v>
      </c>
      <c r="ND65" s="53"/>
      <c r="NF65" s="78" t="str">
        <f>IF(NF$9="", "", IF(AND(NOT('Personnel Details'!$N$39=""), $B65&gt;='Personnel Details'!$N$39), 'Personnel Details'!$O$39, IF(AND(NOT('Personnel Details'!$I$39=""), $B65&gt;='Personnel Details'!$I$39), 'Personnel Details'!$J$39, 'Personnel Details'!$E$39)))</f>
        <v/>
      </c>
      <c r="NG65" s="59" t="str">
        <f>IF(NF$9="", "", IF(AND(NOT('Personnel Details'!$N$39=""), $B65&gt;='Personnel Details'!$N$39), IF('Personnel Details'!$P$39="","", 'Personnel Details'!$P$39), IF(AND(NOT('Personnel Details'!$I$39=""), $B65&gt;='Personnel Details'!$I$39), IF('Personnel Details'!$K$39="", "", 'Personnel Details'!$K$39), IF('Personnel Details'!$F$39="", "", 'Personnel Details'!$F$39))))</f>
        <v/>
      </c>
      <c r="NH65" s="79" t="str">
        <f>IF(NF$9="", "", IF(AND(NOT('Personnel Details'!$N$39=""), $B65&gt;='Personnel Details'!$N$39), 'Personnel Details'!$Q$39, IF(AND(NOT('Personnel Details'!$I$39=""), $B65&gt;='Personnel Details'!$I$39), 'Personnel Details'!$L$39, 'Personnel Details'!$G$39)))</f>
        <v/>
      </c>
      <c r="NI65" s="59">
        <f t="shared" si="122"/>
        <v>0</v>
      </c>
      <c r="NJ65" s="53"/>
      <c r="NL65" s="78" t="str">
        <f>IF(NL$9="", "", IF(AND(NOT('Personnel Details'!$N$40=""), $B65&gt;='Personnel Details'!$N$40), 'Personnel Details'!$O$40, IF(AND(NOT('Personnel Details'!$I$40=""), $B65&gt;='Personnel Details'!$I$40), 'Personnel Details'!$J$40, 'Personnel Details'!$E$40)))</f>
        <v/>
      </c>
      <c r="NM65" s="59" t="str">
        <f>IF(NL$9="", "", IF(AND(NOT('Personnel Details'!$N$40=""), $B65&gt;='Personnel Details'!$N$40), IF('Personnel Details'!$P$40="","", 'Personnel Details'!$P$40), IF(AND(NOT('Personnel Details'!$I$40=""), $B65&gt;='Personnel Details'!$I$40), IF('Personnel Details'!$K$40="", "", 'Personnel Details'!$K$40), IF('Personnel Details'!$F$40="", "", 'Personnel Details'!$F$40))))</f>
        <v/>
      </c>
      <c r="NN65" s="79" t="str">
        <f>IF(NL$9="", "", IF(AND(NOT('Personnel Details'!$N$40=""), $B65&gt;='Personnel Details'!$N$40), 'Personnel Details'!$Q$40, IF(AND(NOT('Personnel Details'!$I$40=""), $B65&gt;='Personnel Details'!$I$40), 'Personnel Details'!$L$40, 'Personnel Details'!$G$40)))</f>
        <v/>
      </c>
      <c r="NO65" s="59">
        <f t="shared" si="123"/>
        <v>0</v>
      </c>
      <c r="NP65" s="53"/>
    </row>
    <row r="66" spans="1:380" x14ac:dyDescent="0.25">
      <c r="A66" s="32"/>
      <c r="B66" s="113">
        <f>IFERROR(IF(B65+1&gt;'Personnel Details'!$U$5, "", B65+1), "")</f>
        <v>43886</v>
      </c>
      <c r="C66" s="32"/>
      <c r="D66" s="120"/>
      <c r="E66" s="13" t="str">
        <f t="shared" si="2"/>
        <v/>
      </c>
      <c r="F66" s="13" t="str">
        <f t="shared" si="33"/>
        <v/>
      </c>
      <c r="G66" s="56" t="str">
        <f t="shared" si="124"/>
        <v/>
      </c>
      <c r="H66" s="16" t="str">
        <f t="shared" si="34"/>
        <v/>
      </c>
      <c r="I66" s="32"/>
      <c r="J66" s="120"/>
      <c r="K66" s="62" t="str">
        <f t="shared" si="3"/>
        <v/>
      </c>
      <c r="L66" s="62" t="str">
        <f t="shared" si="35"/>
        <v/>
      </c>
      <c r="M66" s="65" t="str">
        <f t="shared" si="125"/>
        <v/>
      </c>
      <c r="N66" s="68" t="str">
        <f t="shared" si="36"/>
        <v/>
      </c>
      <c r="O66" s="32"/>
      <c r="P66" s="120"/>
      <c r="Q66" s="62" t="str">
        <f t="shared" si="4"/>
        <v/>
      </c>
      <c r="R66" s="62" t="str">
        <f t="shared" si="37"/>
        <v/>
      </c>
      <c r="S66" s="65" t="str">
        <f t="shared" si="126"/>
        <v/>
      </c>
      <c r="T66" s="68" t="str">
        <f t="shared" si="38"/>
        <v/>
      </c>
      <c r="U66" s="32"/>
      <c r="V66" s="120"/>
      <c r="W66" s="62" t="str">
        <f t="shared" si="5"/>
        <v/>
      </c>
      <c r="X66" s="62" t="str">
        <f t="shared" si="39"/>
        <v/>
      </c>
      <c r="Y66" s="65" t="str">
        <f t="shared" si="127"/>
        <v/>
      </c>
      <c r="Z66" s="68" t="str">
        <f t="shared" si="40"/>
        <v/>
      </c>
      <c r="AA66" s="32"/>
      <c r="AB66" s="120"/>
      <c r="AC66" s="62" t="str">
        <f t="shared" si="6"/>
        <v/>
      </c>
      <c r="AD66" s="62" t="str">
        <f t="shared" si="41"/>
        <v/>
      </c>
      <c r="AE66" s="65" t="str">
        <f t="shared" si="128"/>
        <v/>
      </c>
      <c r="AF66" s="68" t="str">
        <f t="shared" si="42"/>
        <v/>
      </c>
      <c r="AG66" s="32"/>
      <c r="AH66" s="120"/>
      <c r="AI66" s="62" t="str">
        <f t="shared" si="7"/>
        <v/>
      </c>
      <c r="AJ66" s="62" t="str">
        <f t="shared" si="43"/>
        <v/>
      </c>
      <c r="AK66" s="65" t="str">
        <f t="shared" si="129"/>
        <v/>
      </c>
      <c r="AL66" s="68" t="str">
        <f t="shared" si="44"/>
        <v/>
      </c>
      <c r="AM66" s="32"/>
      <c r="AN66" s="120"/>
      <c r="AO66" s="62" t="str">
        <f t="shared" si="8"/>
        <v/>
      </c>
      <c r="AP66" s="62" t="str">
        <f t="shared" si="45"/>
        <v/>
      </c>
      <c r="AQ66" s="65" t="str">
        <f t="shared" si="130"/>
        <v/>
      </c>
      <c r="AR66" s="68" t="str">
        <f t="shared" si="46"/>
        <v/>
      </c>
      <c r="AS66" s="32"/>
      <c r="AT66" s="120"/>
      <c r="AU66" s="62" t="str">
        <f t="shared" si="9"/>
        <v/>
      </c>
      <c r="AV66" s="62" t="str">
        <f t="shared" si="47"/>
        <v/>
      </c>
      <c r="AW66" s="65" t="str">
        <f t="shared" si="131"/>
        <v/>
      </c>
      <c r="AX66" s="68" t="str">
        <f t="shared" si="48"/>
        <v/>
      </c>
      <c r="AY66" s="32"/>
      <c r="AZ66" s="120"/>
      <c r="BA66" s="62" t="str">
        <f t="shared" si="10"/>
        <v/>
      </c>
      <c r="BB66" s="62" t="str">
        <f t="shared" si="49"/>
        <v/>
      </c>
      <c r="BC66" s="65" t="str">
        <f t="shared" si="132"/>
        <v/>
      </c>
      <c r="BD66" s="68" t="str">
        <f t="shared" si="50"/>
        <v/>
      </c>
      <c r="BE66" s="32"/>
      <c r="BF66" s="120"/>
      <c r="BG66" s="62" t="str">
        <f t="shared" si="11"/>
        <v/>
      </c>
      <c r="BH66" s="62" t="str">
        <f t="shared" si="51"/>
        <v/>
      </c>
      <c r="BI66" s="65" t="str">
        <f t="shared" si="133"/>
        <v/>
      </c>
      <c r="BJ66" s="68" t="str">
        <f t="shared" si="52"/>
        <v/>
      </c>
      <c r="BK66" s="32"/>
      <c r="BL66" s="120"/>
      <c r="BM66" s="62" t="str">
        <f t="shared" si="12"/>
        <v/>
      </c>
      <c r="BN66" s="62" t="str">
        <f t="shared" si="53"/>
        <v/>
      </c>
      <c r="BO66" s="65" t="str">
        <f t="shared" si="134"/>
        <v/>
      </c>
      <c r="BP66" s="68" t="str">
        <f t="shared" si="54"/>
        <v/>
      </c>
      <c r="BQ66" s="32"/>
      <c r="BR66" s="120"/>
      <c r="BS66" s="62" t="str">
        <f t="shared" si="13"/>
        <v/>
      </c>
      <c r="BT66" s="62" t="str">
        <f t="shared" si="55"/>
        <v/>
      </c>
      <c r="BU66" s="65" t="str">
        <f t="shared" si="135"/>
        <v/>
      </c>
      <c r="BV66" s="68" t="str">
        <f t="shared" si="56"/>
        <v/>
      </c>
      <c r="BW66" s="32"/>
      <c r="BX66" s="120"/>
      <c r="BY66" s="62" t="str">
        <f t="shared" si="14"/>
        <v/>
      </c>
      <c r="BZ66" s="62" t="str">
        <f t="shared" si="57"/>
        <v/>
      </c>
      <c r="CA66" s="65" t="str">
        <f t="shared" si="136"/>
        <v/>
      </c>
      <c r="CB66" s="68" t="str">
        <f t="shared" si="58"/>
        <v/>
      </c>
      <c r="CC66" s="32"/>
      <c r="CD66" s="120"/>
      <c r="CE66" s="62" t="str">
        <f t="shared" si="15"/>
        <v/>
      </c>
      <c r="CF66" s="62" t="str">
        <f t="shared" si="59"/>
        <v/>
      </c>
      <c r="CG66" s="65" t="str">
        <f t="shared" si="137"/>
        <v/>
      </c>
      <c r="CH66" s="68" t="str">
        <f t="shared" si="60"/>
        <v/>
      </c>
      <c r="CI66" s="32"/>
      <c r="CJ66" s="120"/>
      <c r="CK66" s="62" t="str">
        <f t="shared" si="16"/>
        <v/>
      </c>
      <c r="CL66" s="62" t="str">
        <f t="shared" si="61"/>
        <v/>
      </c>
      <c r="CM66" s="65" t="str">
        <f t="shared" si="138"/>
        <v/>
      </c>
      <c r="CN66" s="68" t="str">
        <f t="shared" si="62"/>
        <v/>
      </c>
      <c r="CO66" s="32"/>
      <c r="CP66" s="120"/>
      <c r="CQ66" s="62" t="str">
        <f t="shared" si="17"/>
        <v/>
      </c>
      <c r="CR66" s="62" t="str">
        <f t="shared" si="63"/>
        <v/>
      </c>
      <c r="CS66" s="65" t="str">
        <f t="shared" si="139"/>
        <v/>
      </c>
      <c r="CT66" s="68" t="str">
        <f t="shared" si="64"/>
        <v/>
      </c>
      <c r="CU66" s="32"/>
      <c r="CV66" s="120"/>
      <c r="CW66" s="62" t="str">
        <f t="shared" si="18"/>
        <v/>
      </c>
      <c r="CX66" s="62" t="str">
        <f t="shared" si="65"/>
        <v/>
      </c>
      <c r="CY66" s="65" t="str">
        <f t="shared" si="140"/>
        <v/>
      </c>
      <c r="CZ66" s="68" t="str">
        <f t="shared" si="66"/>
        <v/>
      </c>
      <c r="DA66" s="32"/>
      <c r="DB66" s="120"/>
      <c r="DC66" s="62" t="str">
        <f t="shared" si="19"/>
        <v/>
      </c>
      <c r="DD66" s="62" t="str">
        <f t="shared" si="67"/>
        <v/>
      </c>
      <c r="DE66" s="65" t="str">
        <f t="shared" si="141"/>
        <v/>
      </c>
      <c r="DF66" s="68" t="str">
        <f t="shared" si="68"/>
        <v/>
      </c>
      <c r="DG66" s="32"/>
      <c r="DH66" s="120"/>
      <c r="DI66" s="62" t="str">
        <f t="shared" si="20"/>
        <v/>
      </c>
      <c r="DJ66" s="62" t="str">
        <f t="shared" si="69"/>
        <v/>
      </c>
      <c r="DK66" s="65" t="str">
        <f t="shared" si="142"/>
        <v/>
      </c>
      <c r="DL66" s="68" t="str">
        <f t="shared" si="70"/>
        <v/>
      </c>
      <c r="DM66" s="32"/>
      <c r="DN66" s="120"/>
      <c r="DO66" s="62" t="str">
        <f t="shared" si="21"/>
        <v/>
      </c>
      <c r="DP66" s="62" t="str">
        <f t="shared" si="71"/>
        <v/>
      </c>
      <c r="DQ66" s="65" t="str">
        <f t="shared" si="143"/>
        <v/>
      </c>
      <c r="DR66" s="68" t="str">
        <f t="shared" si="72"/>
        <v/>
      </c>
      <c r="DS66" s="32"/>
      <c r="DT66" s="120"/>
      <c r="DU66" s="62" t="str">
        <f t="shared" si="22"/>
        <v/>
      </c>
      <c r="DV66" s="62" t="str">
        <f t="shared" si="73"/>
        <v/>
      </c>
      <c r="DW66" s="65" t="str">
        <f t="shared" si="144"/>
        <v/>
      </c>
      <c r="DX66" s="68" t="str">
        <f t="shared" si="74"/>
        <v/>
      </c>
      <c r="DY66" s="32"/>
      <c r="DZ66" s="120"/>
      <c r="EA66" s="62" t="str">
        <f t="shared" si="23"/>
        <v/>
      </c>
      <c r="EB66" s="62" t="str">
        <f t="shared" si="75"/>
        <v/>
      </c>
      <c r="EC66" s="65" t="str">
        <f t="shared" si="145"/>
        <v/>
      </c>
      <c r="ED66" s="68" t="str">
        <f t="shared" si="76"/>
        <v/>
      </c>
      <c r="EE66" s="32"/>
      <c r="EF66" s="120"/>
      <c r="EG66" s="62" t="str">
        <f t="shared" si="24"/>
        <v/>
      </c>
      <c r="EH66" s="62" t="str">
        <f t="shared" si="77"/>
        <v/>
      </c>
      <c r="EI66" s="65" t="str">
        <f t="shared" si="146"/>
        <v/>
      </c>
      <c r="EJ66" s="68" t="str">
        <f t="shared" si="78"/>
        <v/>
      </c>
      <c r="EK66" s="32"/>
      <c r="EL66" s="120"/>
      <c r="EM66" s="62" t="str">
        <f t="shared" si="25"/>
        <v/>
      </c>
      <c r="EN66" s="62" t="str">
        <f t="shared" si="79"/>
        <v/>
      </c>
      <c r="EO66" s="65" t="str">
        <f t="shared" si="147"/>
        <v/>
      </c>
      <c r="EP66" s="68" t="str">
        <f t="shared" si="80"/>
        <v/>
      </c>
      <c r="EQ66" s="32"/>
      <c r="ER66" s="120"/>
      <c r="ES66" s="62" t="str">
        <f t="shared" si="26"/>
        <v/>
      </c>
      <c r="ET66" s="62" t="str">
        <f t="shared" si="81"/>
        <v/>
      </c>
      <c r="EU66" s="65" t="str">
        <f t="shared" si="148"/>
        <v/>
      </c>
      <c r="EV66" s="68" t="str">
        <f t="shared" si="82"/>
        <v/>
      </c>
      <c r="EW66" s="32"/>
      <c r="EX66" s="120"/>
      <c r="EY66" s="62" t="str">
        <f t="shared" si="27"/>
        <v/>
      </c>
      <c r="EZ66" s="62" t="str">
        <f t="shared" si="83"/>
        <v/>
      </c>
      <c r="FA66" s="65" t="str">
        <f t="shared" si="149"/>
        <v/>
      </c>
      <c r="FB66" s="68" t="str">
        <f t="shared" si="84"/>
        <v/>
      </c>
      <c r="FC66" s="32"/>
      <c r="FD66" s="120"/>
      <c r="FE66" s="62" t="str">
        <f t="shared" si="28"/>
        <v/>
      </c>
      <c r="FF66" s="62" t="str">
        <f t="shared" si="85"/>
        <v/>
      </c>
      <c r="FG66" s="65" t="str">
        <f t="shared" si="150"/>
        <v/>
      </c>
      <c r="FH66" s="68" t="str">
        <f t="shared" si="86"/>
        <v/>
      </c>
      <c r="FI66" s="32"/>
      <c r="FJ66" s="120"/>
      <c r="FK66" s="62" t="str">
        <f t="shared" si="29"/>
        <v/>
      </c>
      <c r="FL66" s="62" t="str">
        <f t="shared" si="87"/>
        <v/>
      </c>
      <c r="FM66" s="65" t="str">
        <f t="shared" si="151"/>
        <v/>
      </c>
      <c r="FN66" s="68" t="str">
        <f t="shared" si="88"/>
        <v/>
      </c>
      <c r="FO66" s="32"/>
      <c r="FP66" s="120"/>
      <c r="FQ66" s="62" t="str">
        <f t="shared" si="30"/>
        <v/>
      </c>
      <c r="FR66" s="62" t="str">
        <f t="shared" si="89"/>
        <v/>
      </c>
      <c r="FS66" s="65" t="str">
        <f t="shared" si="152"/>
        <v/>
      </c>
      <c r="FT66" s="68" t="str">
        <f t="shared" si="90"/>
        <v/>
      </c>
      <c r="FU66" s="32"/>
      <c r="FV66" s="120"/>
      <c r="FW66" s="62" t="str">
        <f t="shared" si="31"/>
        <v/>
      </c>
      <c r="FX66" s="62" t="str">
        <f t="shared" si="91"/>
        <v/>
      </c>
      <c r="FY66" s="65" t="str">
        <f t="shared" si="153"/>
        <v/>
      </c>
      <c r="FZ66" s="68" t="str">
        <f t="shared" si="92"/>
        <v/>
      </c>
      <c r="GA66" s="32"/>
      <c r="GC66" s="7" t="str">
        <f t="shared" si="93"/>
        <v>Feb 2020</v>
      </c>
      <c r="GD66" s="7" t="str">
        <f t="shared" ca="1" si="32"/>
        <v/>
      </c>
      <c r="GT66" s="71">
        <f>IF(GT$9="", "", IF(AND(NOT('Personnel Details'!$N$11=""), $B66&gt;='Personnel Details'!$N$11), 'Personnel Details'!$O$11, IF(AND(NOT('Personnel Details'!$I$11=""), $B66&gt;='Personnel Details'!$I$11), 'Personnel Details'!$J$11, 'Personnel Details'!$E$11)))</f>
        <v>0.8</v>
      </c>
      <c r="GU66" s="59" t="str">
        <f>IF(GT$9="", "", IF(AND(NOT('Personnel Details'!$N$11=""), $B66&gt;='Personnel Details'!$N$11), IF('Personnel Details'!$P$11="","", 'Personnel Details'!$P$11), IF(AND(NOT('Personnel Details'!$I$11=""), $B66&gt;='Personnel Details'!$I$11), IF('Personnel Details'!$K$11="", "", 'Personnel Details'!$K$11), IF('Personnel Details'!$F$11="", "", 'Personnel Details'!$F$11))))</f>
        <v/>
      </c>
      <c r="GV66" s="74">
        <f>IF(GT$9="", "", IF(AND(NOT('Personnel Details'!$N$11=""), $B66&gt;='Personnel Details'!$N$11), 'Personnel Details'!$Q$11, IF(AND(NOT('Personnel Details'!$I$11=""), $B66&gt;='Personnel Details'!$I$11), 'Personnel Details'!$L$11, 'Personnel Details'!$G$11)))</f>
        <v>0</v>
      </c>
      <c r="GW66" s="59">
        <f t="shared" si="94"/>
        <v>0</v>
      </c>
      <c r="GX66" s="53"/>
      <c r="GZ66" s="78">
        <f>IF(GZ$9="", "", IF(AND(NOT('Personnel Details'!$N$12=""), $B66&gt;='Personnel Details'!$N$12), 'Personnel Details'!$O$12, IF(AND(NOT('Personnel Details'!$I$12=""), $B66&gt;='Personnel Details'!$I$12), 'Personnel Details'!$J$12, 'Personnel Details'!$E$12)))</f>
        <v>0.8</v>
      </c>
      <c r="HA66" s="59" t="str">
        <f>IF(GZ$9="", "", IF(AND(NOT('Personnel Details'!$N$12=""), $B66&gt;='Personnel Details'!$N$12), IF('Personnel Details'!$P$12="","", 'Personnel Details'!$P$12), IF(AND(NOT('Personnel Details'!$I$12=""), $B66&gt;='Personnel Details'!$I$12), IF('Personnel Details'!$K$12="", "", 'Personnel Details'!$K$12), IF('Personnel Details'!$F$12="", "", 'Personnel Details'!$F$12))))</f>
        <v/>
      </c>
      <c r="HB66" s="79">
        <f>IF(GZ$9="", "", IF(AND(NOT('Personnel Details'!$N$12=""), $B66&gt;='Personnel Details'!$N$12), 'Personnel Details'!$Q$12, IF(AND(NOT('Personnel Details'!$I$12=""), $B66&gt;='Personnel Details'!$I$12), 'Personnel Details'!$L$12, 'Personnel Details'!$G$12)))</f>
        <v>0</v>
      </c>
      <c r="HC66" s="59">
        <f t="shared" si="95"/>
        <v>0</v>
      </c>
      <c r="HD66" s="53"/>
      <c r="HF66" s="78">
        <f>IF(HF$9="", "", IF(AND(NOT('Personnel Details'!$N$13=""), $B66&gt;='Personnel Details'!$N$13), 'Personnel Details'!$O$13, IF(AND(NOT('Personnel Details'!$I$13=""), $B66&gt;='Personnel Details'!$I$13), 'Personnel Details'!$J$13, 'Personnel Details'!$E$13)))</f>
        <v>0.8</v>
      </c>
      <c r="HG66" s="59" t="str">
        <f>IF(HF$9="", "", IF(AND(NOT('Personnel Details'!$N$13=""), $B66&gt;='Personnel Details'!$N$13), IF('Personnel Details'!$P$13="","", 'Personnel Details'!$P$13), IF(AND(NOT('Personnel Details'!$I$13=""), $B66&gt;='Personnel Details'!$I$13), IF('Personnel Details'!$K$13="", "", 'Personnel Details'!$K$13), IF('Personnel Details'!$F$13="", "", 'Personnel Details'!$F$13))))</f>
        <v/>
      </c>
      <c r="HH66" s="79">
        <f>IF(HF$9="", "", IF(AND(NOT('Personnel Details'!$N$13=""), $B66&gt;='Personnel Details'!$N$13), 'Personnel Details'!$Q$13, IF(AND(NOT('Personnel Details'!$I$13=""), $B66&gt;='Personnel Details'!$I$13), 'Personnel Details'!$L$13, 'Personnel Details'!$G$13)))</f>
        <v>0</v>
      </c>
      <c r="HI66" s="59">
        <f t="shared" si="96"/>
        <v>0</v>
      </c>
      <c r="HJ66" s="53"/>
      <c r="HL66" s="78">
        <f>IF(HL$9="", "", IF(AND(NOT('Personnel Details'!$N$14=""), $B66&gt;='Personnel Details'!$N$14), 'Personnel Details'!$O$14, IF(AND(NOT('Personnel Details'!$I$14=""), $B66&gt;='Personnel Details'!$I$14), 'Personnel Details'!$J$14, 'Personnel Details'!$E$14)))</f>
        <v>0.8</v>
      </c>
      <c r="HM66" s="59">
        <f>IF(HL$9="", "", IF(AND(NOT('Personnel Details'!$N$14=""), $B66&gt;='Personnel Details'!$N$14), IF('Personnel Details'!$P$14="","", 'Personnel Details'!$P$14), IF(AND(NOT('Personnel Details'!$I$14=""), $B66&gt;='Personnel Details'!$I$14), IF('Personnel Details'!$K$14="", "", 'Personnel Details'!$K$14), IF('Personnel Details'!$F$14="", "", 'Personnel Details'!$F$14))))</f>
        <v>2000</v>
      </c>
      <c r="HN66" s="79">
        <f>IF(HL$9="", "", IF(AND(NOT('Personnel Details'!$N$14=""), $B66&gt;='Personnel Details'!$N$14), 'Personnel Details'!$Q$14, IF(AND(NOT('Personnel Details'!$I$14=""), $B66&gt;='Personnel Details'!$I$14), 'Personnel Details'!$L$14, 'Personnel Details'!$G$14)))</f>
        <v>0.85</v>
      </c>
      <c r="HO66" s="59">
        <f t="shared" si="97"/>
        <v>0</v>
      </c>
      <c r="HP66" s="53"/>
      <c r="HR66" s="78" t="str">
        <f>IF(HR$9="", "", IF(AND(NOT('Personnel Details'!$N$15=""), $B66&gt;='Personnel Details'!$N$15), 'Personnel Details'!$O$15, IF(AND(NOT('Personnel Details'!$I$15=""), $B66&gt;='Personnel Details'!$I$15), 'Personnel Details'!$J$15, 'Personnel Details'!$E$15)))</f>
        <v/>
      </c>
      <c r="HS66" s="59" t="str">
        <f>IF(HR$9="", "", IF(AND(NOT('Personnel Details'!$N$15=""), $B66&gt;='Personnel Details'!$N$15), IF('Personnel Details'!$P$15="","", 'Personnel Details'!$P$15), IF(AND(NOT('Personnel Details'!$I$15=""), $B66&gt;='Personnel Details'!$I$15), IF('Personnel Details'!$K$15="", "", 'Personnel Details'!$K$15), IF('Personnel Details'!$F$15="", "", 'Personnel Details'!$F$15))))</f>
        <v/>
      </c>
      <c r="HT66" s="79" t="str">
        <f>IF(HR$9="", "", IF(AND(NOT('Personnel Details'!$N$15=""), $B66&gt;='Personnel Details'!$N$15), 'Personnel Details'!$Q$15, IF(AND(NOT('Personnel Details'!$I$15=""), $B66&gt;='Personnel Details'!$I$15), 'Personnel Details'!$L$15, 'Personnel Details'!$G$15)))</f>
        <v/>
      </c>
      <c r="HU66" s="59">
        <f t="shared" si="98"/>
        <v>0</v>
      </c>
      <c r="HV66" s="53"/>
      <c r="HX66" s="78" t="str">
        <f>IF(HX$9="", "", IF(AND(NOT('Personnel Details'!$N$16=""), $B66&gt;='Personnel Details'!$N$16), 'Personnel Details'!$O$16, IF(AND(NOT('Personnel Details'!$I$16=""), $B66&gt;='Personnel Details'!$I$16), 'Personnel Details'!$J$16, 'Personnel Details'!$E$16)))</f>
        <v/>
      </c>
      <c r="HY66" s="59" t="str">
        <f>IF(HX$9="", "", IF(AND(NOT('Personnel Details'!$N$16=""), $B66&gt;='Personnel Details'!$N$16), IF('Personnel Details'!$P$16="","", 'Personnel Details'!$P$16), IF(AND(NOT('Personnel Details'!$I$16=""), $B66&gt;='Personnel Details'!$I$16), IF('Personnel Details'!$K$16="", "", 'Personnel Details'!$K$16), IF('Personnel Details'!$F$16="", "", 'Personnel Details'!$F$16))))</f>
        <v/>
      </c>
      <c r="HZ66" s="79" t="str">
        <f>IF(HX$9="", "", IF(AND(NOT('Personnel Details'!$N$16=""), $B66&gt;='Personnel Details'!$N$16), 'Personnel Details'!$Q$16, IF(AND(NOT('Personnel Details'!$I$16=""), $B66&gt;='Personnel Details'!$I$16), 'Personnel Details'!$L$16, 'Personnel Details'!$G$16)))</f>
        <v/>
      </c>
      <c r="IA66" s="59">
        <f t="shared" si="99"/>
        <v>0</v>
      </c>
      <c r="IB66" s="53"/>
      <c r="ID66" s="78" t="str">
        <f>IF(ID$9="", "", IF(AND(NOT('Personnel Details'!$N$17=""), $B66&gt;='Personnel Details'!$N$17), 'Personnel Details'!$O$17, IF(AND(NOT('Personnel Details'!$I$17=""), $B66&gt;='Personnel Details'!$I$17), 'Personnel Details'!$J$17, 'Personnel Details'!$E$17)))</f>
        <v/>
      </c>
      <c r="IE66" s="59" t="str">
        <f>IF(ID$9="", "", IF(AND(NOT('Personnel Details'!$N$17=""), $B66&gt;='Personnel Details'!$N$17), IF('Personnel Details'!$P$17="","", 'Personnel Details'!$P$17), IF(AND(NOT('Personnel Details'!$I$17=""), $B66&gt;='Personnel Details'!$I$17), IF('Personnel Details'!$K$17="", "", 'Personnel Details'!$K$17), IF('Personnel Details'!$F$17="", "", 'Personnel Details'!$F$17))))</f>
        <v/>
      </c>
      <c r="IF66" s="79" t="str">
        <f>IF(ID$9="", "", IF(AND(NOT('Personnel Details'!$N$17=""), $B66&gt;='Personnel Details'!$N$17), 'Personnel Details'!$Q$17, IF(AND(NOT('Personnel Details'!$I$17=""), $B66&gt;='Personnel Details'!$I$17), 'Personnel Details'!$L$17, 'Personnel Details'!$G$17)))</f>
        <v/>
      </c>
      <c r="IG66" s="59">
        <f t="shared" si="100"/>
        <v>0</v>
      </c>
      <c r="IH66" s="53"/>
      <c r="IJ66" s="78" t="str">
        <f>IF(IJ$9="", "", IF(AND(NOT('Personnel Details'!$N$18=""), $B66&gt;='Personnel Details'!$N$18), 'Personnel Details'!$O$18, IF(AND(NOT('Personnel Details'!$I$18=""), $B66&gt;='Personnel Details'!$I$18), 'Personnel Details'!$J$18, 'Personnel Details'!$E$18)))</f>
        <v/>
      </c>
      <c r="IK66" s="59" t="str">
        <f>IF(IJ$9="", "", IF(AND(NOT('Personnel Details'!$N$18=""), $B66&gt;='Personnel Details'!$N$18), IF('Personnel Details'!$P$18="","", 'Personnel Details'!$P$18), IF(AND(NOT('Personnel Details'!$I$18=""), $B66&gt;='Personnel Details'!$I$18), IF('Personnel Details'!$K$18="", "", 'Personnel Details'!$K$18), IF('Personnel Details'!$F$18="", "", 'Personnel Details'!$F$18))))</f>
        <v/>
      </c>
      <c r="IL66" s="79" t="str">
        <f>IF(IJ$9="", "", IF(AND(NOT('Personnel Details'!$N$18=""), $B66&gt;='Personnel Details'!$N$18), 'Personnel Details'!$Q$18, IF(AND(NOT('Personnel Details'!$I$18=""), $B66&gt;='Personnel Details'!$I$18), 'Personnel Details'!$L$18, 'Personnel Details'!$G$18)))</f>
        <v/>
      </c>
      <c r="IM66" s="59">
        <f t="shared" si="101"/>
        <v>0</v>
      </c>
      <c r="IN66" s="53"/>
      <c r="IP66" s="78" t="str">
        <f>IF(IP$9="", "", IF(AND(NOT('Personnel Details'!$N$19=""), $B66&gt;='Personnel Details'!$N$19), 'Personnel Details'!$O$19, IF(AND(NOT('Personnel Details'!$I$19=""), $B66&gt;='Personnel Details'!$I$19), 'Personnel Details'!$J$19, 'Personnel Details'!$E$19)))</f>
        <v/>
      </c>
      <c r="IQ66" s="59" t="str">
        <f>IF(IP$9="", "", IF(AND(NOT('Personnel Details'!$N$19=""), $B66&gt;='Personnel Details'!$N$19), IF('Personnel Details'!$P$19="","", 'Personnel Details'!$P$19), IF(AND(NOT('Personnel Details'!$I$19=""), $B66&gt;='Personnel Details'!$I$19), IF('Personnel Details'!$K$19="", "", 'Personnel Details'!$K$19), IF('Personnel Details'!$F$19="", "", 'Personnel Details'!$F$19))))</f>
        <v/>
      </c>
      <c r="IR66" s="79" t="str">
        <f>IF(IP$9="", "", IF(AND(NOT('Personnel Details'!$N$19=""), $B66&gt;='Personnel Details'!$N$19), 'Personnel Details'!$Q$19, IF(AND(NOT('Personnel Details'!$I$19=""), $B66&gt;='Personnel Details'!$I$19), 'Personnel Details'!$L$19, 'Personnel Details'!$G$19)))</f>
        <v/>
      </c>
      <c r="IS66" s="59">
        <f t="shared" si="102"/>
        <v>0</v>
      </c>
      <c r="IT66" s="53"/>
      <c r="IV66" s="78" t="str">
        <f>IF(IV$9="", "", IF(AND(NOT('Personnel Details'!$N$20=""), $B66&gt;='Personnel Details'!$N$20), 'Personnel Details'!$O$20, IF(AND(NOT('Personnel Details'!$I$20=""), $B66&gt;='Personnel Details'!$I$20), 'Personnel Details'!$J$20, 'Personnel Details'!$E$20)))</f>
        <v/>
      </c>
      <c r="IW66" s="59" t="str">
        <f>IF(IV$9="", "", IF(AND(NOT('Personnel Details'!$N$20=""), $B66&gt;='Personnel Details'!$N$20), IF('Personnel Details'!$P$20="","", 'Personnel Details'!$P$20), IF(AND(NOT('Personnel Details'!$I$20=""), $B66&gt;='Personnel Details'!$I$20), IF('Personnel Details'!$K$20="", "", 'Personnel Details'!$K$20), IF('Personnel Details'!$F$20="", "", 'Personnel Details'!$F$20))))</f>
        <v/>
      </c>
      <c r="IX66" s="79" t="str">
        <f>IF(IV$9="", "", IF(AND(NOT('Personnel Details'!$N$20=""), $B66&gt;='Personnel Details'!$N$20), 'Personnel Details'!$Q$20, IF(AND(NOT('Personnel Details'!$I$20=""), $B66&gt;='Personnel Details'!$I$20), 'Personnel Details'!$L$20, 'Personnel Details'!$G$20)))</f>
        <v/>
      </c>
      <c r="IY66" s="59">
        <f t="shared" si="103"/>
        <v>0</v>
      </c>
      <c r="IZ66" s="53"/>
      <c r="JB66" s="78" t="str">
        <f>IF(JB$9="", "", IF(AND(NOT('Personnel Details'!$N$21=""), $B66&gt;='Personnel Details'!$N$21), 'Personnel Details'!$O$21, IF(AND(NOT('Personnel Details'!$I$21=""), $B66&gt;='Personnel Details'!$I$21), 'Personnel Details'!$J$21, 'Personnel Details'!$E$21)))</f>
        <v/>
      </c>
      <c r="JC66" s="59" t="str">
        <f>IF(JB$9="", "", IF(AND(NOT('Personnel Details'!$N$21=""), $B66&gt;='Personnel Details'!$N$21), IF('Personnel Details'!$P$21="","", 'Personnel Details'!$P$21), IF(AND(NOT('Personnel Details'!$I$21=""), $B66&gt;='Personnel Details'!$I$21), IF('Personnel Details'!$K$21="", "", 'Personnel Details'!$K$21), IF('Personnel Details'!$F$21="", "", 'Personnel Details'!$F$21))))</f>
        <v/>
      </c>
      <c r="JD66" s="79" t="str">
        <f>IF(JB$9="", "", IF(AND(NOT('Personnel Details'!$N$21=""), $B66&gt;='Personnel Details'!$N$21), 'Personnel Details'!$Q$21, IF(AND(NOT('Personnel Details'!$I$21=""), $B66&gt;='Personnel Details'!$I$21), 'Personnel Details'!$L$21, 'Personnel Details'!$G$21)))</f>
        <v/>
      </c>
      <c r="JE66" s="59">
        <f t="shared" si="104"/>
        <v>0</v>
      </c>
      <c r="JF66" s="53"/>
      <c r="JH66" s="78" t="str">
        <f>IF(JH$9="", "", IF(AND(NOT('Personnel Details'!$N$22=""), $B66&gt;='Personnel Details'!$N$22), 'Personnel Details'!$O$22, IF(AND(NOT('Personnel Details'!$I$22=""), $B66&gt;='Personnel Details'!$I$22), 'Personnel Details'!$J$22, 'Personnel Details'!$E$22)))</f>
        <v/>
      </c>
      <c r="JI66" s="59" t="str">
        <f>IF(JH$9="", "", IF(AND(NOT('Personnel Details'!$N$22=""), $B66&gt;='Personnel Details'!$N$22), IF('Personnel Details'!$P$22="","", 'Personnel Details'!$P$22), IF(AND(NOT('Personnel Details'!$I$22=""), $B66&gt;='Personnel Details'!$I$22), IF('Personnel Details'!$K$22="", "", 'Personnel Details'!$K$22), IF('Personnel Details'!$F$22="", "", 'Personnel Details'!$F$22))))</f>
        <v/>
      </c>
      <c r="JJ66" s="79" t="str">
        <f>IF(JH$9="", "", IF(AND(NOT('Personnel Details'!$N$22=""), $B66&gt;='Personnel Details'!$N$22), 'Personnel Details'!$Q$22, IF(AND(NOT('Personnel Details'!$I$22=""), $B66&gt;='Personnel Details'!$I$22), 'Personnel Details'!$L$22, 'Personnel Details'!$G$22)))</f>
        <v/>
      </c>
      <c r="JK66" s="59">
        <f t="shared" si="105"/>
        <v>0</v>
      </c>
      <c r="JL66" s="53"/>
      <c r="JN66" s="78" t="str">
        <f>IF(JN$9="", "", IF(AND(NOT('Personnel Details'!$N$23=""), $B66&gt;='Personnel Details'!$N$23), 'Personnel Details'!$O$23, IF(AND(NOT('Personnel Details'!$I$23=""), $B66&gt;='Personnel Details'!$I$23), 'Personnel Details'!$J$23, 'Personnel Details'!$E$23)))</f>
        <v/>
      </c>
      <c r="JO66" s="59" t="str">
        <f>IF(JN$9="", "", IF(AND(NOT('Personnel Details'!$N$23=""), $B66&gt;='Personnel Details'!$N$23), IF('Personnel Details'!$P$23="","", 'Personnel Details'!$P$23), IF(AND(NOT('Personnel Details'!$I$23=""), $B66&gt;='Personnel Details'!$I$23), IF('Personnel Details'!$K$23="", "", 'Personnel Details'!$K$23), IF('Personnel Details'!$F$23="", "", 'Personnel Details'!$F$23))))</f>
        <v/>
      </c>
      <c r="JP66" s="79" t="str">
        <f>IF(JN$9="", "", IF(AND(NOT('Personnel Details'!$N$23=""), $B66&gt;='Personnel Details'!$N$23), 'Personnel Details'!$Q$23, IF(AND(NOT('Personnel Details'!$I$23=""), $B66&gt;='Personnel Details'!$I$23), 'Personnel Details'!$L$23, 'Personnel Details'!$G$23)))</f>
        <v/>
      </c>
      <c r="JQ66" s="59">
        <f t="shared" si="106"/>
        <v>0</v>
      </c>
      <c r="JR66" s="53"/>
      <c r="JT66" s="78" t="str">
        <f>IF(JT$9="", "", IF(AND(NOT('Personnel Details'!$N$24=""), $B66&gt;='Personnel Details'!$N$24), 'Personnel Details'!$O$24, IF(AND(NOT('Personnel Details'!$I$24=""), $B66&gt;='Personnel Details'!$I$24), 'Personnel Details'!$J$24, 'Personnel Details'!$E$24)))</f>
        <v/>
      </c>
      <c r="JU66" s="59" t="str">
        <f>IF(JT$9="", "", IF(AND(NOT('Personnel Details'!$N$24=""), $B66&gt;='Personnel Details'!$N$24), IF('Personnel Details'!$P$24="","", 'Personnel Details'!$P$24), IF(AND(NOT('Personnel Details'!$I$24=""), $B66&gt;='Personnel Details'!$I$24), IF('Personnel Details'!$K$24="", "", 'Personnel Details'!$K$24), IF('Personnel Details'!$F$24="", "", 'Personnel Details'!$F$24))))</f>
        <v/>
      </c>
      <c r="JV66" s="79" t="str">
        <f>IF(JT$9="", "", IF(AND(NOT('Personnel Details'!$N$24=""), $B66&gt;='Personnel Details'!$N$24), 'Personnel Details'!$Q$24, IF(AND(NOT('Personnel Details'!$I$24=""), $B66&gt;='Personnel Details'!$I$24), 'Personnel Details'!$L$24, 'Personnel Details'!$G$24)))</f>
        <v/>
      </c>
      <c r="JW66" s="59">
        <f t="shared" si="107"/>
        <v>0</v>
      </c>
      <c r="JX66" s="53"/>
      <c r="JZ66" s="78" t="str">
        <f>IF(JZ$9="", "", IF(AND(NOT('Personnel Details'!$N$25=""), $B66&gt;='Personnel Details'!$N$25), 'Personnel Details'!$O$25, IF(AND(NOT('Personnel Details'!$I$25=""), $B66&gt;='Personnel Details'!$I$25), 'Personnel Details'!$J$25, 'Personnel Details'!$E$25)))</f>
        <v/>
      </c>
      <c r="KA66" s="59" t="str">
        <f>IF(JZ$9="", "", IF(AND(NOT('Personnel Details'!$N$25=""), $B66&gt;='Personnel Details'!$N$25), IF('Personnel Details'!$P$25="","", 'Personnel Details'!$P$25), IF(AND(NOT('Personnel Details'!$I$25=""), $B66&gt;='Personnel Details'!$I$25), IF('Personnel Details'!$K$25="", "", 'Personnel Details'!$K$25), IF('Personnel Details'!$F$25="", "", 'Personnel Details'!$F$25))))</f>
        <v/>
      </c>
      <c r="KB66" s="79" t="str">
        <f>IF(JZ$9="", "", IF(AND(NOT('Personnel Details'!$N$25=""), $B66&gt;='Personnel Details'!$N$25), 'Personnel Details'!$Q$25, IF(AND(NOT('Personnel Details'!$I$25=""), $B66&gt;='Personnel Details'!$I$25), 'Personnel Details'!$L$25, 'Personnel Details'!$G$25)))</f>
        <v/>
      </c>
      <c r="KC66" s="59">
        <f t="shared" si="108"/>
        <v>0</v>
      </c>
      <c r="KD66" s="53"/>
      <c r="KF66" s="78" t="str">
        <f>IF(KF$9="", "", IF(AND(NOT('Personnel Details'!$N$26=""), $B66&gt;='Personnel Details'!$N$26), 'Personnel Details'!$O$26, IF(AND(NOT('Personnel Details'!$I$26=""), $B66&gt;='Personnel Details'!$I$26), 'Personnel Details'!$J$26, 'Personnel Details'!$E$26)))</f>
        <v/>
      </c>
      <c r="KG66" s="59" t="str">
        <f>IF(KF$9="", "", IF(AND(NOT('Personnel Details'!$N$26=""), $B66&gt;='Personnel Details'!$N$26), IF('Personnel Details'!$P$26="","", 'Personnel Details'!$P$26), IF(AND(NOT('Personnel Details'!$I$26=""), $B66&gt;='Personnel Details'!$I$26), IF('Personnel Details'!$K$26="", "", 'Personnel Details'!$K$26), IF('Personnel Details'!$F$26="", "", 'Personnel Details'!$F$26))))</f>
        <v/>
      </c>
      <c r="KH66" s="79" t="str">
        <f>IF(KF$9="", "", IF(AND(NOT('Personnel Details'!$N$26=""), $B66&gt;='Personnel Details'!$N$26), 'Personnel Details'!$Q$26, IF(AND(NOT('Personnel Details'!$I$26=""), $B66&gt;='Personnel Details'!$I$26), 'Personnel Details'!$L$26, 'Personnel Details'!$G$26)))</f>
        <v/>
      </c>
      <c r="KI66" s="59">
        <f t="shared" si="109"/>
        <v>0</v>
      </c>
      <c r="KJ66" s="53"/>
      <c r="KL66" s="78" t="str">
        <f>IF(KL$9="", "", IF(AND(NOT('Personnel Details'!$N$27=""), $B66&gt;='Personnel Details'!$N$27), 'Personnel Details'!$O$27, IF(AND(NOT('Personnel Details'!$I$27=""), $B66&gt;='Personnel Details'!$I$27), 'Personnel Details'!$J$27, 'Personnel Details'!$E$27)))</f>
        <v/>
      </c>
      <c r="KM66" s="59" t="str">
        <f>IF(KL$9="", "", IF(AND(NOT('Personnel Details'!$N$27=""), $B66&gt;='Personnel Details'!$N$27), IF('Personnel Details'!$P$27="","", 'Personnel Details'!$P$27), IF(AND(NOT('Personnel Details'!$I$27=""), $B66&gt;='Personnel Details'!$I$27), IF('Personnel Details'!$K$27="", "", 'Personnel Details'!$K$27), IF('Personnel Details'!$F$27="", "", 'Personnel Details'!$F$27))))</f>
        <v/>
      </c>
      <c r="KN66" s="79" t="str">
        <f>IF(KL$9="", "", IF(AND(NOT('Personnel Details'!$N$27=""), $B66&gt;='Personnel Details'!$N$27), 'Personnel Details'!$Q$27, IF(AND(NOT('Personnel Details'!$I$27=""), $B66&gt;='Personnel Details'!$I$27), 'Personnel Details'!$L$27, 'Personnel Details'!$G$27)))</f>
        <v/>
      </c>
      <c r="KO66" s="59">
        <f t="shared" si="110"/>
        <v>0</v>
      </c>
      <c r="KP66" s="53"/>
      <c r="KR66" s="78" t="str">
        <f>IF(KR$9="", "", IF(AND(NOT('Personnel Details'!$N$28=""), $B66&gt;='Personnel Details'!$N$28), 'Personnel Details'!$O$28, IF(AND(NOT('Personnel Details'!$I$28=""), $B66&gt;='Personnel Details'!$I$28), 'Personnel Details'!$J$28, 'Personnel Details'!$E$28)))</f>
        <v/>
      </c>
      <c r="KS66" s="59" t="str">
        <f>IF(KR$9="", "", IF(AND(NOT('Personnel Details'!$N$28=""), $B66&gt;='Personnel Details'!$N$28), IF('Personnel Details'!$P$28="","", 'Personnel Details'!$P$28), IF(AND(NOT('Personnel Details'!$I$28=""), $B66&gt;='Personnel Details'!$I$28), IF('Personnel Details'!$K$28="", "", 'Personnel Details'!$K$28), IF('Personnel Details'!$F$28="", "", 'Personnel Details'!$F$28))))</f>
        <v/>
      </c>
      <c r="KT66" s="79" t="str">
        <f>IF(KR$9="", "", IF(AND(NOT('Personnel Details'!$N$28=""), $B66&gt;='Personnel Details'!$N$28), 'Personnel Details'!$Q$28, IF(AND(NOT('Personnel Details'!$I$28=""), $B66&gt;='Personnel Details'!$I$28), 'Personnel Details'!$L$28, 'Personnel Details'!$G$28)))</f>
        <v/>
      </c>
      <c r="KU66" s="59">
        <f t="shared" si="111"/>
        <v>0</v>
      </c>
      <c r="KV66" s="53"/>
      <c r="KX66" s="78" t="str">
        <f>IF(KX$9="", "", IF(AND(NOT('Personnel Details'!$N$29=""), $B66&gt;='Personnel Details'!$N$29), 'Personnel Details'!$O$29, IF(AND(NOT('Personnel Details'!$I$29=""), $B66&gt;='Personnel Details'!$I$29), 'Personnel Details'!$J$29, 'Personnel Details'!$E$29)))</f>
        <v/>
      </c>
      <c r="KY66" s="59" t="str">
        <f>IF(KX$9="", "", IF(AND(NOT('Personnel Details'!$N$29=""), $B66&gt;='Personnel Details'!$N$29), IF('Personnel Details'!$P$29="","", 'Personnel Details'!$P$29), IF(AND(NOT('Personnel Details'!$I$29=""), $B66&gt;='Personnel Details'!$I$29), IF('Personnel Details'!$K$29="", "", 'Personnel Details'!$K$29), IF('Personnel Details'!$F$29="", "", 'Personnel Details'!$F$29))))</f>
        <v/>
      </c>
      <c r="KZ66" s="79" t="str">
        <f>IF(KX$9="", "", IF(AND(NOT('Personnel Details'!$N$29=""), $B66&gt;='Personnel Details'!$N$29), 'Personnel Details'!$Q$29, IF(AND(NOT('Personnel Details'!$I$29=""), $B66&gt;='Personnel Details'!$I$29), 'Personnel Details'!$L$29, 'Personnel Details'!$G$29)))</f>
        <v/>
      </c>
      <c r="LA66" s="59">
        <f t="shared" si="112"/>
        <v>0</v>
      </c>
      <c r="LB66" s="53"/>
      <c r="LD66" s="78" t="str">
        <f>IF(LD$9="", "", IF(AND(NOT('Personnel Details'!$N$30=""), $B66&gt;='Personnel Details'!$N$30), 'Personnel Details'!$O$30, IF(AND(NOT('Personnel Details'!$I$30=""), $B66&gt;='Personnel Details'!$I$30), 'Personnel Details'!$J$30, 'Personnel Details'!$E$30)))</f>
        <v/>
      </c>
      <c r="LE66" s="59" t="str">
        <f>IF(LD$9="", "", IF(AND(NOT('Personnel Details'!$N$30=""), $B66&gt;='Personnel Details'!$N$30), IF('Personnel Details'!$P$30="","", 'Personnel Details'!$P$30), IF(AND(NOT('Personnel Details'!$I$30=""), $B66&gt;='Personnel Details'!$I$30), IF('Personnel Details'!$K$30="", "", 'Personnel Details'!$K$30), IF('Personnel Details'!$F$30="", "", 'Personnel Details'!$F$30))))</f>
        <v/>
      </c>
      <c r="LF66" s="79" t="str">
        <f>IF(LD$9="", "", IF(AND(NOT('Personnel Details'!$N$30=""), $B66&gt;='Personnel Details'!$N$30), 'Personnel Details'!$Q$30, IF(AND(NOT('Personnel Details'!$I$30=""), $B66&gt;='Personnel Details'!$I$30), 'Personnel Details'!$L$30, 'Personnel Details'!$G$30)))</f>
        <v/>
      </c>
      <c r="LG66" s="59">
        <f t="shared" si="113"/>
        <v>0</v>
      </c>
      <c r="LH66" s="53"/>
      <c r="LJ66" s="78" t="str">
        <f>IF(LJ$9="", "", IF(AND(NOT('Personnel Details'!$N$31=""), $B66&gt;='Personnel Details'!$N$31), 'Personnel Details'!$O$31, IF(AND(NOT('Personnel Details'!$I$31=""), $B66&gt;='Personnel Details'!$I$31), 'Personnel Details'!$J$31, 'Personnel Details'!$E$31)))</f>
        <v/>
      </c>
      <c r="LK66" s="59" t="str">
        <f>IF(LJ$9="", "", IF(AND(NOT('Personnel Details'!$N$31=""), $B66&gt;='Personnel Details'!$N$31), IF('Personnel Details'!$P$31="","", 'Personnel Details'!$P$31), IF(AND(NOT('Personnel Details'!$I$31=""), $B66&gt;='Personnel Details'!$I$31), IF('Personnel Details'!$K$31="", "", 'Personnel Details'!$K$31), IF('Personnel Details'!$F$31="", "", 'Personnel Details'!$F$31))))</f>
        <v/>
      </c>
      <c r="LL66" s="79" t="str">
        <f>IF(LJ$9="", "", IF(AND(NOT('Personnel Details'!$N$31=""), $B66&gt;='Personnel Details'!$N$31), 'Personnel Details'!$Q$31, IF(AND(NOT('Personnel Details'!$I$31=""), $B66&gt;='Personnel Details'!$I$31), 'Personnel Details'!$L$31, 'Personnel Details'!$G$31)))</f>
        <v/>
      </c>
      <c r="LM66" s="59">
        <f t="shared" si="114"/>
        <v>0</v>
      </c>
      <c r="LN66" s="53"/>
      <c r="LP66" s="78" t="str">
        <f>IF(LP$9="", "", IF(AND(NOT('Personnel Details'!$N$32=""), $B66&gt;='Personnel Details'!$N$32), 'Personnel Details'!$O$32, IF(AND(NOT('Personnel Details'!$I$32=""), $B66&gt;='Personnel Details'!$I$32), 'Personnel Details'!$J$32, 'Personnel Details'!$E$32)))</f>
        <v/>
      </c>
      <c r="LQ66" s="59" t="str">
        <f>IF(LP$9="", "", IF(AND(NOT('Personnel Details'!$N$32=""), $B66&gt;='Personnel Details'!$N$32), IF('Personnel Details'!$P$32="","", 'Personnel Details'!$P$32), IF(AND(NOT('Personnel Details'!$I$32=""), $B66&gt;='Personnel Details'!$I$32), IF('Personnel Details'!$K$32="", "", 'Personnel Details'!$K$32), IF('Personnel Details'!$F$32="", "", 'Personnel Details'!$F$32))))</f>
        <v/>
      </c>
      <c r="LR66" s="79" t="str">
        <f>IF(LP$9="", "", IF(AND(NOT('Personnel Details'!$N$32=""), $B66&gt;='Personnel Details'!$N$32), 'Personnel Details'!$Q$32, IF(AND(NOT('Personnel Details'!$I$32=""), $B66&gt;='Personnel Details'!$I$32), 'Personnel Details'!$L$32, 'Personnel Details'!$G$32)))</f>
        <v/>
      </c>
      <c r="LS66" s="59">
        <f t="shared" si="115"/>
        <v>0</v>
      </c>
      <c r="LT66" s="53"/>
      <c r="LV66" s="78" t="str">
        <f>IF(LV$9="", "", IF(AND(NOT('Personnel Details'!$N$33=""), $B66&gt;='Personnel Details'!$N$33), 'Personnel Details'!$O$33, IF(AND(NOT('Personnel Details'!$I$33=""), $B66&gt;='Personnel Details'!$I$33), 'Personnel Details'!$J$33, 'Personnel Details'!$E$33)))</f>
        <v/>
      </c>
      <c r="LW66" s="59" t="str">
        <f>IF(LV$9="", "", IF(AND(NOT('Personnel Details'!$N$33=""), $B66&gt;='Personnel Details'!$N$33), IF('Personnel Details'!$P$33="","", 'Personnel Details'!$P$33), IF(AND(NOT('Personnel Details'!$I$33=""), $B66&gt;='Personnel Details'!$I$33), IF('Personnel Details'!$K$33="", "", 'Personnel Details'!$K$33), IF('Personnel Details'!$F$33="", "", 'Personnel Details'!$F$33))))</f>
        <v/>
      </c>
      <c r="LX66" s="79" t="str">
        <f>IF(LV$9="", "", IF(AND(NOT('Personnel Details'!$N$33=""), $B66&gt;='Personnel Details'!$N$33), 'Personnel Details'!$Q$33, IF(AND(NOT('Personnel Details'!$I$33=""), $B66&gt;='Personnel Details'!$I$33), 'Personnel Details'!$L$33, 'Personnel Details'!$G$33)))</f>
        <v/>
      </c>
      <c r="LY66" s="59">
        <f t="shared" si="116"/>
        <v>0</v>
      </c>
      <c r="LZ66" s="53"/>
      <c r="MB66" s="78" t="str">
        <f>IF(MB$9="", "", IF(AND(NOT('Personnel Details'!$N$34=""), $B66&gt;='Personnel Details'!$N$34), 'Personnel Details'!$O$34, IF(AND(NOT('Personnel Details'!$I$34=""), $B66&gt;='Personnel Details'!$I$34), 'Personnel Details'!$J$34, 'Personnel Details'!$E$34)))</f>
        <v/>
      </c>
      <c r="MC66" s="59" t="str">
        <f>IF(MB$9="", "", IF(AND(NOT('Personnel Details'!$N$34=""), $B66&gt;='Personnel Details'!$N$34), IF('Personnel Details'!$P$34="","", 'Personnel Details'!$P$34), IF(AND(NOT('Personnel Details'!$I$34=""), $B66&gt;='Personnel Details'!$I$34), IF('Personnel Details'!$K$34="", "", 'Personnel Details'!$K$34), IF('Personnel Details'!$F$34="", "", 'Personnel Details'!$F$34))))</f>
        <v/>
      </c>
      <c r="MD66" s="79" t="str">
        <f>IF(MB$9="", "", IF(AND(NOT('Personnel Details'!$N$34=""), $B66&gt;='Personnel Details'!$N$34), 'Personnel Details'!$Q$34, IF(AND(NOT('Personnel Details'!$I$34=""), $B66&gt;='Personnel Details'!$I$34), 'Personnel Details'!$L$34, 'Personnel Details'!$G$34)))</f>
        <v/>
      </c>
      <c r="ME66" s="59">
        <f t="shared" si="117"/>
        <v>0</v>
      </c>
      <c r="MF66" s="53"/>
      <c r="MH66" s="78" t="str">
        <f>IF(MH$9="", "", IF(AND(NOT('Personnel Details'!$N$35=""), $B66&gt;='Personnel Details'!$N$35), 'Personnel Details'!$O$35, IF(AND(NOT('Personnel Details'!$I$35=""), $B66&gt;='Personnel Details'!$I$35), 'Personnel Details'!$J$35, 'Personnel Details'!$E$35)))</f>
        <v/>
      </c>
      <c r="MI66" s="59" t="str">
        <f>IF(MH$9="", "", IF(AND(NOT('Personnel Details'!$N$35=""), $B66&gt;='Personnel Details'!$N$35), IF('Personnel Details'!$P$35="","", 'Personnel Details'!$P$35), IF(AND(NOT('Personnel Details'!$I$35=""), $B66&gt;='Personnel Details'!$I$35), IF('Personnel Details'!$K$35="", "", 'Personnel Details'!$K$35), IF('Personnel Details'!$F$35="", "", 'Personnel Details'!$F$35))))</f>
        <v/>
      </c>
      <c r="MJ66" s="79" t="str">
        <f>IF(MH$9="", "", IF(AND(NOT('Personnel Details'!$N$35=""), $B66&gt;='Personnel Details'!$N$35), 'Personnel Details'!$Q$35, IF(AND(NOT('Personnel Details'!$I$35=""), $B66&gt;='Personnel Details'!$I$35), 'Personnel Details'!$L$35, 'Personnel Details'!$G$35)))</f>
        <v/>
      </c>
      <c r="MK66" s="59">
        <f t="shared" si="118"/>
        <v>0</v>
      </c>
      <c r="ML66" s="53"/>
      <c r="MN66" s="78" t="str">
        <f>IF(MN$9="", "", IF(AND(NOT('Personnel Details'!$N$36=""), $B66&gt;='Personnel Details'!$N$36), 'Personnel Details'!$O$36, IF(AND(NOT('Personnel Details'!$I$36=""), $B66&gt;='Personnel Details'!$I$36), 'Personnel Details'!$J$36, 'Personnel Details'!$E$36)))</f>
        <v/>
      </c>
      <c r="MO66" s="59" t="str">
        <f>IF(MN$9="", "", IF(AND(NOT('Personnel Details'!$N$36=""), $B66&gt;='Personnel Details'!$N$36), IF('Personnel Details'!$P$36="","", 'Personnel Details'!$P$36), IF(AND(NOT('Personnel Details'!$I$36=""), $B66&gt;='Personnel Details'!$I$36), IF('Personnel Details'!$K$36="", "", 'Personnel Details'!$K$36), IF('Personnel Details'!$F$36="", "", 'Personnel Details'!$F$36))))</f>
        <v/>
      </c>
      <c r="MP66" s="79" t="str">
        <f>IF(MN$9="", "", IF(AND(NOT('Personnel Details'!$N$36=""), $B66&gt;='Personnel Details'!$N$36), 'Personnel Details'!$Q$36, IF(AND(NOT('Personnel Details'!$I$36=""), $B66&gt;='Personnel Details'!$I$36), 'Personnel Details'!$L$36, 'Personnel Details'!$G$36)))</f>
        <v/>
      </c>
      <c r="MQ66" s="59">
        <f t="shared" si="119"/>
        <v>0</v>
      </c>
      <c r="MR66" s="53"/>
      <c r="MT66" s="78" t="str">
        <f>IF(MT$9="", "", IF(AND(NOT('Personnel Details'!$N$37=""), $B66&gt;='Personnel Details'!$N$37), 'Personnel Details'!$O$37, IF(AND(NOT('Personnel Details'!$I$37=""), $B66&gt;='Personnel Details'!$I$37), 'Personnel Details'!$J$37, 'Personnel Details'!$E$37)))</f>
        <v/>
      </c>
      <c r="MU66" s="59" t="str">
        <f>IF(MT$9="", "", IF(AND(NOT('Personnel Details'!$N$37=""), $B66&gt;='Personnel Details'!$N$37), IF('Personnel Details'!$P$37="","", 'Personnel Details'!$P$37), IF(AND(NOT('Personnel Details'!$I$37=""), $B66&gt;='Personnel Details'!$I$37), IF('Personnel Details'!$K$37="", "", 'Personnel Details'!$K$37), IF('Personnel Details'!$F$37="", "", 'Personnel Details'!$F$37))))</f>
        <v/>
      </c>
      <c r="MV66" s="79" t="str">
        <f>IF(MT$9="", "", IF(AND(NOT('Personnel Details'!$N$37=""), $B66&gt;='Personnel Details'!$N$37), 'Personnel Details'!$Q$37, IF(AND(NOT('Personnel Details'!$I$37=""), $B66&gt;='Personnel Details'!$I$37), 'Personnel Details'!$L$37, 'Personnel Details'!$G$37)))</f>
        <v/>
      </c>
      <c r="MW66" s="59">
        <f t="shared" si="120"/>
        <v>0</v>
      </c>
      <c r="MX66" s="53"/>
      <c r="MZ66" s="78" t="str">
        <f>IF(MZ$9="", "", IF(AND(NOT('Personnel Details'!$N$38=""), $B66&gt;='Personnel Details'!$N$38), 'Personnel Details'!$O$38, IF(AND(NOT('Personnel Details'!$I$38=""), $B66&gt;='Personnel Details'!$I$38), 'Personnel Details'!$J$38, 'Personnel Details'!$E$38)))</f>
        <v/>
      </c>
      <c r="NA66" s="59" t="str">
        <f>IF(MZ$9="", "", IF(AND(NOT('Personnel Details'!$N$38=""), $B66&gt;='Personnel Details'!$N$38), IF('Personnel Details'!$P$38="","", 'Personnel Details'!$P$38), IF(AND(NOT('Personnel Details'!$I$38=""), $B66&gt;='Personnel Details'!$I$38), IF('Personnel Details'!$K$38="", "", 'Personnel Details'!$K$38), IF('Personnel Details'!$F$38="", "", 'Personnel Details'!$F$38))))</f>
        <v/>
      </c>
      <c r="NB66" s="79" t="str">
        <f>IF(MZ$9="", "", IF(AND(NOT('Personnel Details'!$N$38=""), $B66&gt;='Personnel Details'!$N$38), 'Personnel Details'!$Q$38, IF(AND(NOT('Personnel Details'!$I$38=""), $B66&gt;='Personnel Details'!$I$38), 'Personnel Details'!$L$38, 'Personnel Details'!$G$38)))</f>
        <v/>
      </c>
      <c r="NC66" s="59">
        <f t="shared" si="121"/>
        <v>0</v>
      </c>
      <c r="ND66" s="53"/>
      <c r="NF66" s="78" t="str">
        <f>IF(NF$9="", "", IF(AND(NOT('Personnel Details'!$N$39=""), $B66&gt;='Personnel Details'!$N$39), 'Personnel Details'!$O$39, IF(AND(NOT('Personnel Details'!$I$39=""), $B66&gt;='Personnel Details'!$I$39), 'Personnel Details'!$J$39, 'Personnel Details'!$E$39)))</f>
        <v/>
      </c>
      <c r="NG66" s="59" t="str">
        <f>IF(NF$9="", "", IF(AND(NOT('Personnel Details'!$N$39=""), $B66&gt;='Personnel Details'!$N$39), IF('Personnel Details'!$P$39="","", 'Personnel Details'!$P$39), IF(AND(NOT('Personnel Details'!$I$39=""), $B66&gt;='Personnel Details'!$I$39), IF('Personnel Details'!$K$39="", "", 'Personnel Details'!$K$39), IF('Personnel Details'!$F$39="", "", 'Personnel Details'!$F$39))))</f>
        <v/>
      </c>
      <c r="NH66" s="79" t="str">
        <f>IF(NF$9="", "", IF(AND(NOT('Personnel Details'!$N$39=""), $B66&gt;='Personnel Details'!$N$39), 'Personnel Details'!$Q$39, IF(AND(NOT('Personnel Details'!$I$39=""), $B66&gt;='Personnel Details'!$I$39), 'Personnel Details'!$L$39, 'Personnel Details'!$G$39)))</f>
        <v/>
      </c>
      <c r="NI66" s="59">
        <f t="shared" si="122"/>
        <v>0</v>
      </c>
      <c r="NJ66" s="53"/>
      <c r="NL66" s="78" t="str">
        <f>IF(NL$9="", "", IF(AND(NOT('Personnel Details'!$N$40=""), $B66&gt;='Personnel Details'!$N$40), 'Personnel Details'!$O$40, IF(AND(NOT('Personnel Details'!$I$40=""), $B66&gt;='Personnel Details'!$I$40), 'Personnel Details'!$J$40, 'Personnel Details'!$E$40)))</f>
        <v/>
      </c>
      <c r="NM66" s="59" t="str">
        <f>IF(NL$9="", "", IF(AND(NOT('Personnel Details'!$N$40=""), $B66&gt;='Personnel Details'!$N$40), IF('Personnel Details'!$P$40="","", 'Personnel Details'!$P$40), IF(AND(NOT('Personnel Details'!$I$40=""), $B66&gt;='Personnel Details'!$I$40), IF('Personnel Details'!$K$40="", "", 'Personnel Details'!$K$40), IF('Personnel Details'!$F$40="", "", 'Personnel Details'!$F$40))))</f>
        <v/>
      </c>
      <c r="NN66" s="79" t="str">
        <f>IF(NL$9="", "", IF(AND(NOT('Personnel Details'!$N$40=""), $B66&gt;='Personnel Details'!$N$40), 'Personnel Details'!$Q$40, IF(AND(NOT('Personnel Details'!$I$40=""), $B66&gt;='Personnel Details'!$I$40), 'Personnel Details'!$L$40, 'Personnel Details'!$G$40)))</f>
        <v/>
      </c>
      <c r="NO66" s="59">
        <f t="shared" si="123"/>
        <v>0</v>
      </c>
      <c r="NP66" s="53"/>
    </row>
    <row r="67" spans="1:380" x14ac:dyDescent="0.25">
      <c r="A67" s="32"/>
      <c r="B67" s="113">
        <f>IFERROR(IF(B66+1&gt;'Personnel Details'!$U$5, "", B66+1), "")</f>
        <v>43887</v>
      </c>
      <c r="C67" s="32"/>
      <c r="D67" s="120"/>
      <c r="E67" s="13" t="str">
        <f t="shared" si="2"/>
        <v/>
      </c>
      <c r="F67" s="13" t="str">
        <f t="shared" si="33"/>
        <v/>
      </c>
      <c r="G67" s="56" t="str">
        <f t="shared" si="124"/>
        <v/>
      </c>
      <c r="H67" s="16" t="str">
        <f t="shared" si="34"/>
        <v/>
      </c>
      <c r="I67" s="32"/>
      <c r="J67" s="120"/>
      <c r="K67" s="62" t="str">
        <f t="shared" si="3"/>
        <v/>
      </c>
      <c r="L67" s="62" t="str">
        <f t="shared" si="35"/>
        <v/>
      </c>
      <c r="M67" s="65" t="str">
        <f t="shared" si="125"/>
        <v/>
      </c>
      <c r="N67" s="68" t="str">
        <f t="shared" si="36"/>
        <v/>
      </c>
      <c r="O67" s="32"/>
      <c r="P67" s="120"/>
      <c r="Q67" s="62" t="str">
        <f t="shared" si="4"/>
        <v/>
      </c>
      <c r="R67" s="62" t="str">
        <f t="shared" si="37"/>
        <v/>
      </c>
      <c r="S67" s="65" t="str">
        <f t="shared" si="126"/>
        <v/>
      </c>
      <c r="T67" s="68" t="str">
        <f t="shared" si="38"/>
        <v/>
      </c>
      <c r="U67" s="32"/>
      <c r="V67" s="120"/>
      <c r="W67" s="62" t="str">
        <f t="shared" si="5"/>
        <v/>
      </c>
      <c r="X67" s="62" t="str">
        <f t="shared" si="39"/>
        <v/>
      </c>
      <c r="Y67" s="65" t="str">
        <f t="shared" si="127"/>
        <v/>
      </c>
      <c r="Z67" s="68" t="str">
        <f t="shared" si="40"/>
        <v/>
      </c>
      <c r="AA67" s="32"/>
      <c r="AB67" s="120"/>
      <c r="AC67" s="62" t="str">
        <f t="shared" si="6"/>
        <v/>
      </c>
      <c r="AD67" s="62" t="str">
        <f t="shared" si="41"/>
        <v/>
      </c>
      <c r="AE67" s="65" t="str">
        <f t="shared" si="128"/>
        <v/>
      </c>
      <c r="AF67" s="68" t="str">
        <f t="shared" si="42"/>
        <v/>
      </c>
      <c r="AG67" s="32"/>
      <c r="AH67" s="120"/>
      <c r="AI67" s="62" t="str">
        <f t="shared" si="7"/>
        <v/>
      </c>
      <c r="AJ67" s="62" t="str">
        <f t="shared" si="43"/>
        <v/>
      </c>
      <c r="AK67" s="65" t="str">
        <f t="shared" si="129"/>
        <v/>
      </c>
      <c r="AL67" s="68" t="str">
        <f t="shared" si="44"/>
        <v/>
      </c>
      <c r="AM67" s="32"/>
      <c r="AN67" s="120"/>
      <c r="AO67" s="62" t="str">
        <f t="shared" si="8"/>
        <v/>
      </c>
      <c r="AP67" s="62" t="str">
        <f t="shared" si="45"/>
        <v/>
      </c>
      <c r="AQ67" s="65" t="str">
        <f t="shared" si="130"/>
        <v/>
      </c>
      <c r="AR67" s="68" t="str">
        <f t="shared" si="46"/>
        <v/>
      </c>
      <c r="AS67" s="32"/>
      <c r="AT67" s="120"/>
      <c r="AU67" s="62" t="str">
        <f t="shared" si="9"/>
        <v/>
      </c>
      <c r="AV67" s="62" t="str">
        <f t="shared" si="47"/>
        <v/>
      </c>
      <c r="AW67" s="65" t="str">
        <f t="shared" si="131"/>
        <v/>
      </c>
      <c r="AX67" s="68" t="str">
        <f t="shared" si="48"/>
        <v/>
      </c>
      <c r="AY67" s="32"/>
      <c r="AZ67" s="120"/>
      <c r="BA67" s="62" t="str">
        <f t="shared" si="10"/>
        <v/>
      </c>
      <c r="BB67" s="62" t="str">
        <f t="shared" si="49"/>
        <v/>
      </c>
      <c r="BC67" s="65" t="str">
        <f t="shared" si="132"/>
        <v/>
      </c>
      <c r="BD67" s="68" t="str">
        <f t="shared" si="50"/>
        <v/>
      </c>
      <c r="BE67" s="32"/>
      <c r="BF67" s="120"/>
      <c r="BG67" s="62" t="str">
        <f t="shared" si="11"/>
        <v/>
      </c>
      <c r="BH67" s="62" t="str">
        <f t="shared" si="51"/>
        <v/>
      </c>
      <c r="BI67" s="65" t="str">
        <f t="shared" si="133"/>
        <v/>
      </c>
      <c r="BJ67" s="68" t="str">
        <f t="shared" si="52"/>
        <v/>
      </c>
      <c r="BK67" s="32"/>
      <c r="BL67" s="120"/>
      <c r="BM67" s="62" t="str">
        <f t="shared" si="12"/>
        <v/>
      </c>
      <c r="BN67" s="62" t="str">
        <f t="shared" si="53"/>
        <v/>
      </c>
      <c r="BO67" s="65" t="str">
        <f t="shared" si="134"/>
        <v/>
      </c>
      <c r="BP67" s="68" t="str">
        <f t="shared" si="54"/>
        <v/>
      </c>
      <c r="BQ67" s="32"/>
      <c r="BR67" s="120"/>
      <c r="BS67" s="62" t="str">
        <f t="shared" si="13"/>
        <v/>
      </c>
      <c r="BT67" s="62" t="str">
        <f t="shared" si="55"/>
        <v/>
      </c>
      <c r="BU67" s="65" t="str">
        <f t="shared" si="135"/>
        <v/>
      </c>
      <c r="BV67" s="68" t="str">
        <f t="shared" si="56"/>
        <v/>
      </c>
      <c r="BW67" s="32"/>
      <c r="BX67" s="120"/>
      <c r="BY67" s="62" t="str">
        <f t="shared" si="14"/>
        <v/>
      </c>
      <c r="BZ67" s="62" t="str">
        <f t="shared" si="57"/>
        <v/>
      </c>
      <c r="CA67" s="65" t="str">
        <f t="shared" si="136"/>
        <v/>
      </c>
      <c r="CB67" s="68" t="str">
        <f t="shared" si="58"/>
        <v/>
      </c>
      <c r="CC67" s="32"/>
      <c r="CD67" s="120"/>
      <c r="CE67" s="62" t="str">
        <f t="shared" si="15"/>
        <v/>
      </c>
      <c r="CF67" s="62" t="str">
        <f t="shared" si="59"/>
        <v/>
      </c>
      <c r="CG67" s="65" t="str">
        <f t="shared" si="137"/>
        <v/>
      </c>
      <c r="CH67" s="68" t="str">
        <f t="shared" si="60"/>
        <v/>
      </c>
      <c r="CI67" s="32"/>
      <c r="CJ67" s="120"/>
      <c r="CK67" s="62" t="str">
        <f t="shared" si="16"/>
        <v/>
      </c>
      <c r="CL67" s="62" t="str">
        <f t="shared" si="61"/>
        <v/>
      </c>
      <c r="CM67" s="65" t="str">
        <f t="shared" si="138"/>
        <v/>
      </c>
      <c r="CN67" s="68" t="str">
        <f t="shared" si="62"/>
        <v/>
      </c>
      <c r="CO67" s="32"/>
      <c r="CP67" s="120"/>
      <c r="CQ67" s="62" t="str">
        <f t="shared" si="17"/>
        <v/>
      </c>
      <c r="CR67" s="62" t="str">
        <f t="shared" si="63"/>
        <v/>
      </c>
      <c r="CS67" s="65" t="str">
        <f t="shared" si="139"/>
        <v/>
      </c>
      <c r="CT67" s="68" t="str">
        <f t="shared" si="64"/>
        <v/>
      </c>
      <c r="CU67" s="32"/>
      <c r="CV67" s="120"/>
      <c r="CW67" s="62" t="str">
        <f t="shared" si="18"/>
        <v/>
      </c>
      <c r="CX67" s="62" t="str">
        <f t="shared" si="65"/>
        <v/>
      </c>
      <c r="CY67" s="65" t="str">
        <f t="shared" si="140"/>
        <v/>
      </c>
      <c r="CZ67" s="68" t="str">
        <f t="shared" si="66"/>
        <v/>
      </c>
      <c r="DA67" s="32"/>
      <c r="DB67" s="120"/>
      <c r="DC67" s="62" t="str">
        <f t="shared" si="19"/>
        <v/>
      </c>
      <c r="DD67" s="62" t="str">
        <f t="shared" si="67"/>
        <v/>
      </c>
      <c r="DE67" s="65" t="str">
        <f t="shared" si="141"/>
        <v/>
      </c>
      <c r="DF67" s="68" t="str">
        <f t="shared" si="68"/>
        <v/>
      </c>
      <c r="DG67" s="32"/>
      <c r="DH67" s="120"/>
      <c r="DI67" s="62" t="str">
        <f t="shared" si="20"/>
        <v/>
      </c>
      <c r="DJ67" s="62" t="str">
        <f t="shared" si="69"/>
        <v/>
      </c>
      <c r="DK67" s="65" t="str">
        <f t="shared" si="142"/>
        <v/>
      </c>
      <c r="DL67" s="68" t="str">
        <f t="shared" si="70"/>
        <v/>
      </c>
      <c r="DM67" s="32"/>
      <c r="DN67" s="120"/>
      <c r="DO67" s="62" t="str">
        <f t="shared" si="21"/>
        <v/>
      </c>
      <c r="DP67" s="62" t="str">
        <f t="shared" si="71"/>
        <v/>
      </c>
      <c r="DQ67" s="65" t="str">
        <f t="shared" si="143"/>
        <v/>
      </c>
      <c r="DR67" s="68" t="str">
        <f t="shared" si="72"/>
        <v/>
      </c>
      <c r="DS67" s="32"/>
      <c r="DT67" s="120"/>
      <c r="DU67" s="62" t="str">
        <f t="shared" si="22"/>
        <v/>
      </c>
      <c r="DV67" s="62" t="str">
        <f t="shared" si="73"/>
        <v/>
      </c>
      <c r="DW67" s="65" t="str">
        <f t="shared" si="144"/>
        <v/>
      </c>
      <c r="DX67" s="68" t="str">
        <f t="shared" si="74"/>
        <v/>
      </c>
      <c r="DY67" s="32"/>
      <c r="DZ67" s="120"/>
      <c r="EA67" s="62" t="str">
        <f t="shared" si="23"/>
        <v/>
      </c>
      <c r="EB67" s="62" t="str">
        <f t="shared" si="75"/>
        <v/>
      </c>
      <c r="EC67" s="65" t="str">
        <f t="shared" si="145"/>
        <v/>
      </c>
      <c r="ED67" s="68" t="str">
        <f t="shared" si="76"/>
        <v/>
      </c>
      <c r="EE67" s="32"/>
      <c r="EF67" s="120"/>
      <c r="EG67" s="62" t="str">
        <f t="shared" si="24"/>
        <v/>
      </c>
      <c r="EH67" s="62" t="str">
        <f t="shared" si="77"/>
        <v/>
      </c>
      <c r="EI67" s="65" t="str">
        <f t="shared" si="146"/>
        <v/>
      </c>
      <c r="EJ67" s="68" t="str">
        <f t="shared" si="78"/>
        <v/>
      </c>
      <c r="EK67" s="32"/>
      <c r="EL67" s="120"/>
      <c r="EM67" s="62" t="str">
        <f t="shared" si="25"/>
        <v/>
      </c>
      <c r="EN67" s="62" t="str">
        <f t="shared" si="79"/>
        <v/>
      </c>
      <c r="EO67" s="65" t="str">
        <f t="shared" si="147"/>
        <v/>
      </c>
      <c r="EP67" s="68" t="str">
        <f t="shared" si="80"/>
        <v/>
      </c>
      <c r="EQ67" s="32"/>
      <c r="ER67" s="120"/>
      <c r="ES67" s="62" t="str">
        <f t="shared" si="26"/>
        <v/>
      </c>
      <c r="ET67" s="62" t="str">
        <f t="shared" si="81"/>
        <v/>
      </c>
      <c r="EU67" s="65" t="str">
        <f t="shared" si="148"/>
        <v/>
      </c>
      <c r="EV67" s="68" t="str">
        <f t="shared" si="82"/>
        <v/>
      </c>
      <c r="EW67" s="32"/>
      <c r="EX67" s="120"/>
      <c r="EY67" s="62" t="str">
        <f t="shared" si="27"/>
        <v/>
      </c>
      <c r="EZ67" s="62" t="str">
        <f t="shared" si="83"/>
        <v/>
      </c>
      <c r="FA67" s="65" t="str">
        <f t="shared" si="149"/>
        <v/>
      </c>
      <c r="FB67" s="68" t="str">
        <f t="shared" si="84"/>
        <v/>
      </c>
      <c r="FC67" s="32"/>
      <c r="FD67" s="120"/>
      <c r="FE67" s="62" t="str">
        <f t="shared" si="28"/>
        <v/>
      </c>
      <c r="FF67" s="62" t="str">
        <f t="shared" si="85"/>
        <v/>
      </c>
      <c r="FG67" s="65" t="str">
        <f t="shared" si="150"/>
        <v/>
      </c>
      <c r="FH67" s="68" t="str">
        <f t="shared" si="86"/>
        <v/>
      </c>
      <c r="FI67" s="32"/>
      <c r="FJ67" s="120"/>
      <c r="FK67" s="62" t="str">
        <f t="shared" si="29"/>
        <v/>
      </c>
      <c r="FL67" s="62" t="str">
        <f t="shared" si="87"/>
        <v/>
      </c>
      <c r="FM67" s="65" t="str">
        <f t="shared" si="151"/>
        <v/>
      </c>
      <c r="FN67" s="68" t="str">
        <f t="shared" si="88"/>
        <v/>
      </c>
      <c r="FO67" s="32"/>
      <c r="FP67" s="120"/>
      <c r="FQ67" s="62" t="str">
        <f t="shared" si="30"/>
        <v/>
      </c>
      <c r="FR67" s="62" t="str">
        <f t="shared" si="89"/>
        <v/>
      </c>
      <c r="FS67" s="65" t="str">
        <f t="shared" si="152"/>
        <v/>
      </c>
      <c r="FT67" s="68" t="str">
        <f t="shared" si="90"/>
        <v/>
      </c>
      <c r="FU67" s="32"/>
      <c r="FV67" s="120"/>
      <c r="FW67" s="62" t="str">
        <f t="shared" si="31"/>
        <v/>
      </c>
      <c r="FX67" s="62" t="str">
        <f t="shared" si="91"/>
        <v/>
      </c>
      <c r="FY67" s="65" t="str">
        <f t="shared" si="153"/>
        <v/>
      </c>
      <c r="FZ67" s="68" t="str">
        <f t="shared" si="92"/>
        <v/>
      </c>
      <c r="GA67" s="32"/>
      <c r="GC67" s="7" t="str">
        <f t="shared" si="93"/>
        <v>Feb 2020</v>
      </c>
      <c r="GD67" s="7" t="str">
        <f t="shared" ca="1" si="32"/>
        <v/>
      </c>
      <c r="GT67" s="71">
        <f>IF(GT$9="", "", IF(AND(NOT('Personnel Details'!$N$11=""), $B67&gt;='Personnel Details'!$N$11), 'Personnel Details'!$O$11, IF(AND(NOT('Personnel Details'!$I$11=""), $B67&gt;='Personnel Details'!$I$11), 'Personnel Details'!$J$11, 'Personnel Details'!$E$11)))</f>
        <v>0.8</v>
      </c>
      <c r="GU67" s="59" t="str">
        <f>IF(GT$9="", "", IF(AND(NOT('Personnel Details'!$N$11=""), $B67&gt;='Personnel Details'!$N$11), IF('Personnel Details'!$P$11="","", 'Personnel Details'!$P$11), IF(AND(NOT('Personnel Details'!$I$11=""), $B67&gt;='Personnel Details'!$I$11), IF('Personnel Details'!$K$11="", "", 'Personnel Details'!$K$11), IF('Personnel Details'!$F$11="", "", 'Personnel Details'!$F$11))))</f>
        <v/>
      </c>
      <c r="GV67" s="74">
        <f>IF(GT$9="", "", IF(AND(NOT('Personnel Details'!$N$11=""), $B67&gt;='Personnel Details'!$N$11), 'Personnel Details'!$Q$11, IF(AND(NOT('Personnel Details'!$I$11=""), $B67&gt;='Personnel Details'!$I$11), 'Personnel Details'!$L$11, 'Personnel Details'!$G$11)))</f>
        <v>0</v>
      </c>
      <c r="GW67" s="59">
        <f t="shared" si="94"/>
        <v>0</v>
      </c>
      <c r="GX67" s="53"/>
      <c r="GZ67" s="78">
        <f>IF(GZ$9="", "", IF(AND(NOT('Personnel Details'!$N$12=""), $B67&gt;='Personnel Details'!$N$12), 'Personnel Details'!$O$12, IF(AND(NOT('Personnel Details'!$I$12=""), $B67&gt;='Personnel Details'!$I$12), 'Personnel Details'!$J$12, 'Personnel Details'!$E$12)))</f>
        <v>0.8</v>
      </c>
      <c r="HA67" s="59" t="str">
        <f>IF(GZ$9="", "", IF(AND(NOT('Personnel Details'!$N$12=""), $B67&gt;='Personnel Details'!$N$12), IF('Personnel Details'!$P$12="","", 'Personnel Details'!$P$12), IF(AND(NOT('Personnel Details'!$I$12=""), $B67&gt;='Personnel Details'!$I$12), IF('Personnel Details'!$K$12="", "", 'Personnel Details'!$K$12), IF('Personnel Details'!$F$12="", "", 'Personnel Details'!$F$12))))</f>
        <v/>
      </c>
      <c r="HB67" s="79">
        <f>IF(GZ$9="", "", IF(AND(NOT('Personnel Details'!$N$12=""), $B67&gt;='Personnel Details'!$N$12), 'Personnel Details'!$Q$12, IF(AND(NOT('Personnel Details'!$I$12=""), $B67&gt;='Personnel Details'!$I$12), 'Personnel Details'!$L$12, 'Personnel Details'!$G$12)))</f>
        <v>0</v>
      </c>
      <c r="HC67" s="59">
        <f t="shared" si="95"/>
        <v>0</v>
      </c>
      <c r="HD67" s="53"/>
      <c r="HF67" s="78">
        <f>IF(HF$9="", "", IF(AND(NOT('Personnel Details'!$N$13=""), $B67&gt;='Personnel Details'!$N$13), 'Personnel Details'!$O$13, IF(AND(NOT('Personnel Details'!$I$13=""), $B67&gt;='Personnel Details'!$I$13), 'Personnel Details'!$J$13, 'Personnel Details'!$E$13)))</f>
        <v>0.8</v>
      </c>
      <c r="HG67" s="59" t="str">
        <f>IF(HF$9="", "", IF(AND(NOT('Personnel Details'!$N$13=""), $B67&gt;='Personnel Details'!$N$13), IF('Personnel Details'!$P$13="","", 'Personnel Details'!$P$13), IF(AND(NOT('Personnel Details'!$I$13=""), $B67&gt;='Personnel Details'!$I$13), IF('Personnel Details'!$K$13="", "", 'Personnel Details'!$K$13), IF('Personnel Details'!$F$13="", "", 'Personnel Details'!$F$13))))</f>
        <v/>
      </c>
      <c r="HH67" s="79">
        <f>IF(HF$9="", "", IF(AND(NOT('Personnel Details'!$N$13=""), $B67&gt;='Personnel Details'!$N$13), 'Personnel Details'!$Q$13, IF(AND(NOT('Personnel Details'!$I$13=""), $B67&gt;='Personnel Details'!$I$13), 'Personnel Details'!$L$13, 'Personnel Details'!$G$13)))</f>
        <v>0</v>
      </c>
      <c r="HI67" s="59">
        <f t="shared" si="96"/>
        <v>0</v>
      </c>
      <c r="HJ67" s="53"/>
      <c r="HL67" s="78">
        <f>IF(HL$9="", "", IF(AND(NOT('Personnel Details'!$N$14=""), $B67&gt;='Personnel Details'!$N$14), 'Personnel Details'!$O$14, IF(AND(NOT('Personnel Details'!$I$14=""), $B67&gt;='Personnel Details'!$I$14), 'Personnel Details'!$J$14, 'Personnel Details'!$E$14)))</f>
        <v>0.8</v>
      </c>
      <c r="HM67" s="59">
        <f>IF(HL$9="", "", IF(AND(NOT('Personnel Details'!$N$14=""), $B67&gt;='Personnel Details'!$N$14), IF('Personnel Details'!$P$14="","", 'Personnel Details'!$P$14), IF(AND(NOT('Personnel Details'!$I$14=""), $B67&gt;='Personnel Details'!$I$14), IF('Personnel Details'!$K$14="", "", 'Personnel Details'!$K$14), IF('Personnel Details'!$F$14="", "", 'Personnel Details'!$F$14))))</f>
        <v>2000</v>
      </c>
      <c r="HN67" s="79">
        <f>IF(HL$9="", "", IF(AND(NOT('Personnel Details'!$N$14=""), $B67&gt;='Personnel Details'!$N$14), 'Personnel Details'!$Q$14, IF(AND(NOT('Personnel Details'!$I$14=""), $B67&gt;='Personnel Details'!$I$14), 'Personnel Details'!$L$14, 'Personnel Details'!$G$14)))</f>
        <v>0.85</v>
      </c>
      <c r="HO67" s="59">
        <f t="shared" si="97"/>
        <v>0</v>
      </c>
      <c r="HP67" s="53"/>
      <c r="HR67" s="78" t="str">
        <f>IF(HR$9="", "", IF(AND(NOT('Personnel Details'!$N$15=""), $B67&gt;='Personnel Details'!$N$15), 'Personnel Details'!$O$15, IF(AND(NOT('Personnel Details'!$I$15=""), $B67&gt;='Personnel Details'!$I$15), 'Personnel Details'!$J$15, 'Personnel Details'!$E$15)))</f>
        <v/>
      </c>
      <c r="HS67" s="59" t="str">
        <f>IF(HR$9="", "", IF(AND(NOT('Personnel Details'!$N$15=""), $B67&gt;='Personnel Details'!$N$15), IF('Personnel Details'!$P$15="","", 'Personnel Details'!$P$15), IF(AND(NOT('Personnel Details'!$I$15=""), $B67&gt;='Personnel Details'!$I$15), IF('Personnel Details'!$K$15="", "", 'Personnel Details'!$K$15), IF('Personnel Details'!$F$15="", "", 'Personnel Details'!$F$15))))</f>
        <v/>
      </c>
      <c r="HT67" s="79" t="str">
        <f>IF(HR$9="", "", IF(AND(NOT('Personnel Details'!$N$15=""), $B67&gt;='Personnel Details'!$N$15), 'Personnel Details'!$Q$15, IF(AND(NOT('Personnel Details'!$I$15=""), $B67&gt;='Personnel Details'!$I$15), 'Personnel Details'!$L$15, 'Personnel Details'!$G$15)))</f>
        <v/>
      </c>
      <c r="HU67" s="59">
        <f t="shared" si="98"/>
        <v>0</v>
      </c>
      <c r="HV67" s="53"/>
      <c r="HX67" s="78" t="str">
        <f>IF(HX$9="", "", IF(AND(NOT('Personnel Details'!$N$16=""), $B67&gt;='Personnel Details'!$N$16), 'Personnel Details'!$O$16, IF(AND(NOT('Personnel Details'!$I$16=""), $B67&gt;='Personnel Details'!$I$16), 'Personnel Details'!$J$16, 'Personnel Details'!$E$16)))</f>
        <v/>
      </c>
      <c r="HY67" s="59" t="str">
        <f>IF(HX$9="", "", IF(AND(NOT('Personnel Details'!$N$16=""), $B67&gt;='Personnel Details'!$N$16), IF('Personnel Details'!$P$16="","", 'Personnel Details'!$P$16), IF(AND(NOT('Personnel Details'!$I$16=""), $B67&gt;='Personnel Details'!$I$16), IF('Personnel Details'!$K$16="", "", 'Personnel Details'!$K$16), IF('Personnel Details'!$F$16="", "", 'Personnel Details'!$F$16))))</f>
        <v/>
      </c>
      <c r="HZ67" s="79" t="str">
        <f>IF(HX$9="", "", IF(AND(NOT('Personnel Details'!$N$16=""), $B67&gt;='Personnel Details'!$N$16), 'Personnel Details'!$Q$16, IF(AND(NOT('Personnel Details'!$I$16=""), $B67&gt;='Personnel Details'!$I$16), 'Personnel Details'!$L$16, 'Personnel Details'!$G$16)))</f>
        <v/>
      </c>
      <c r="IA67" s="59">
        <f t="shared" si="99"/>
        <v>0</v>
      </c>
      <c r="IB67" s="53"/>
      <c r="ID67" s="78" t="str">
        <f>IF(ID$9="", "", IF(AND(NOT('Personnel Details'!$N$17=""), $B67&gt;='Personnel Details'!$N$17), 'Personnel Details'!$O$17, IF(AND(NOT('Personnel Details'!$I$17=""), $B67&gt;='Personnel Details'!$I$17), 'Personnel Details'!$J$17, 'Personnel Details'!$E$17)))</f>
        <v/>
      </c>
      <c r="IE67" s="59" t="str">
        <f>IF(ID$9="", "", IF(AND(NOT('Personnel Details'!$N$17=""), $B67&gt;='Personnel Details'!$N$17), IF('Personnel Details'!$P$17="","", 'Personnel Details'!$P$17), IF(AND(NOT('Personnel Details'!$I$17=""), $B67&gt;='Personnel Details'!$I$17), IF('Personnel Details'!$K$17="", "", 'Personnel Details'!$K$17), IF('Personnel Details'!$F$17="", "", 'Personnel Details'!$F$17))))</f>
        <v/>
      </c>
      <c r="IF67" s="79" t="str">
        <f>IF(ID$9="", "", IF(AND(NOT('Personnel Details'!$N$17=""), $B67&gt;='Personnel Details'!$N$17), 'Personnel Details'!$Q$17, IF(AND(NOT('Personnel Details'!$I$17=""), $B67&gt;='Personnel Details'!$I$17), 'Personnel Details'!$L$17, 'Personnel Details'!$G$17)))</f>
        <v/>
      </c>
      <c r="IG67" s="59">
        <f t="shared" si="100"/>
        <v>0</v>
      </c>
      <c r="IH67" s="53"/>
      <c r="IJ67" s="78" t="str">
        <f>IF(IJ$9="", "", IF(AND(NOT('Personnel Details'!$N$18=""), $B67&gt;='Personnel Details'!$N$18), 'Personnel Details'!$O$18, IF(AND(NOT('Personnel Details'!$I$18=""), $B67&gt;='Personnel Details'!$I$18), 'Personnel Details'!$J$18, 'Personnel Details'!$E$18)))</f>
        <v/>
      </c>
      <c r="IK67" s="59" t="str">
        <f>IF(IJ$9="", "", IF(AND(NOT('Personnel Details'!$N$18=""), $B67&gt;='Personnel Details'!$N$18), IF('Personnel Details'!$P$18="","", 'Personnel Details'!$P$18), IF(AND(NOT('Personnel Details'!$I$18=""), $B67&gt;='Personnel Details'!$I$18), IF('Personnel Details'!$K$18="", "", 'Personnel Details'!$K$18), IF('Personnel Details'!$F$18="", "", 'Personnel Details'!$F$18))))</f>
        <v/>
      </c>
      <c r="IL67" s="79" t="str">
        <f>IF(IJ$9="", "", IF(AND(NOT('Personnel Details'!$N$18=""), $B67&gt;='Personnel Details'!$N$18), 'Personnel Details'!$Q$18, IF(AND(NOT('Personnel Details'!$I$18=""), $B67&gt;='Personnel Details'!$I$18), 'Personnel Details'!$L$18, 'Personnel Details'!$G$18)))</f>
        <v/>
      </c>
      <c r="IM67" s="59">
        <f t="shared" si="101"/>
        <v>0</v>
      </c>
      <c r="IN67" s="53"/>
      <c r="IP67" s="78" t="str">
        <f>IF(IP$9="", "", IF(AND(NOT('Personnel Details'!$N$19=""), $B67&gt;='Personnel Details'!$N$19), 'Personnel Details'!$O$19, IF(AND(NOT('Personnel Details'!$I$19=""), $B67&gt;='Personnel Details'!$I$19), 'Personnel Details'!$J$19, 'Personnel Details'!$E$19)))</f>
        <v/>
      </c>
      <c r="IQ67" s="59" t="str">
        <f>IF(IP$9="", "", IF(AND(NOT('Personnel Details'!$N$19=""), $B67&gt;='Personnel Details'!$N$19), IF('Personnel Details'!$P$19="","", 'Personnel Details'!$P$19), IF(AND(NOT('Personnel Details'!$I$19=""), $B67&gt;='Personnel Details'!$I$19), IF('Personnel Details'!$K$19="", "", 'Personnel Details'!$K$19), IF('Personnel Details'!$F$19="", "", 'Personnel Details'!$F$19))))</f>
        <v/>
      </c>
      <c r="IR67" s="79" t="str">
        <f>IF(IP$9="", "", IF(AND(NOT('Personnel Details'!$N$19=""), $B67&gt;='Personnel Details'!$N$19), 'Personnel Details'!$Q$19, IF(AND(NOT('Personnel Details'!$I$19=""), $B67&gt;='Personnel Details'!$I$19), 'Personnel Details'!$L$19, 'Personnel Details'!$G$19)))</f>
        <v/>
      </c>
      <c r="IS67" s="59">
        <f t="shared" si="102"/>
        <v>0</v>
      </c>
      <c r="IT67" s="53"/>
      <c r="IV67" s="78" t="str">
        <f>IF(IV$9="", "", IF(AND(NOT('Personnel Details'!$N$20=""), $B67&gt;='Personnel Details'!$N$20), 'Personnel Details'!$O$20, IF(AND(NOT('Personnel Details'!$I$20=""), $B67&gt;='Personnel Details'!$I$20), 'Personnel Details'!$J$20, 'Personnel Details'!$E$20)))</f>
        <v/>
      </c>
      <c r="IW67" s="59" t="str">
        <f>IF(IV$9="", "", IF(AND(NOT('Personnel Details'!$N$20=""), $B67&gt;='Personnel Details'!$N$20), IF('Personnel Details'!$P$20="","", 'Personnel Details'!$P$20), IF(AND(NOT('Personnel Details'!$I$20=""), $B67&gt;='Personnel Details'!$I$20), IF('Personnel Details'!$K$20="", "", 'Personnel Details'!$K$20), IF('Personnel Details'!$F$20="", "", 'Personnel Details'!$F$20))))</f>
        <v/>
      </c>
      <c r="IX67" s="79" t="str">
        <f>IF(IV$9="", "", IF(AND(NOT('Personnel Details'!$N$20=""), $B67&gt;='Personnel Details'!$N$20), 'Personnel Details'!$Q$20, IF(AND(NOT('Personnel Details'!$I$20=""), $B67&gt;='Personnel Details'!$I$20), 'Personnel Details'!$L$20, 'Personnel Details'!$G$20)))</f>
        <v/>
      </c>
      <c r="IY67" s="59">
        <f t="shared" si="103"/>
        <v>0</v>
      </c>
      <c r="IZ67" s="53"/>
      <c r="JB67" s="78" t="str">
        <f>IF(JB$9="", "", IF(AND(NOT('Personnel Details'!$N$21=""), $B67&gt;='Personnel Details'!$N$21), 'Personnel Details'!$O$21, IF(AND(NOT('Personnel Details'!$I$21=""), $B67&gt;='Personnel Details'!$I$21), 'Personnel Details'!$J$21, 'Personnel Details'!$E$21)))</f>
        <v/>
      </c>
      <c r="JC67" s="59" t="str">
        <f>IF(JB$9="", "", IF(AND(NOT('Personnel Details'!$N$21=""), $B67&gt;='Personnel Details'!$N$21), IF('Personnel Details'!$P$21="","", 'Personnel Details'!$P$21), IF(AND(NOT('Personnel Details'!$I$21=""), $B67&gt;='Personnel Details'!$I$21), IF('Personnel Details'!$K$21="", "", 'Personnel Details'!$K$21), IF('Personnel Details'!$F$21="", "", 'Personnel Details'!$F$21))))</f>
        <v/>
      </c>
      <c r="JD67" s="79" t="str">
        <f>IF(JB$9="", "", IF(AND(NOT('Personnel Details'!$N$21=""), $B67&gt;='Personnel Details'!$N$21), 'Personnel Details'!$Q$21, IF(AND(NOT('Personnel Details'!$I$21=""), $B67&gt;='Personnel Details'!$I$21), 'Personnel Details'!$L$21, 'Personnel Details'!$G$21)))</f>
        <v/>
      </c>
      <c r="JE67" s="59">
        <f t="shared" si="104"/>
        <v>0</v>
      </c>
      <c r="JF67" s="53"/>
      <c r="JH67" s="78" t="str">
        <f>IF(JH$9="", "", IF(AND(NOT('Personnel Details'!$N$22=""), $B67&gt;='Personnel Details'!$N$22), 'Personnel Details'!$O$22, IF(AND(NOT('Personnel Details'!$I$22=""), $B67&gt;='Personnel Details'!$I$22), 'Personnel Details'!$J$22, 'Personnel Details'!$E$22)))</f>
        <v/>
      </c>
      <c r="JI67" s="59" t="str">
        <f>IF(JH$9="", "", IF(AND(NOT('Personnel Details'!$N$22=""), $B67&gt;='Personnel Details'!$N$22), IF('Personnel Details'!$P$22="","", 'Personnel Details'!$P$22), IF(AND(NOT('Personnel Details'!$I$22=""), $B67&gt;='Personnel Details'!$I$22), IF('Personnel Details'!$K$22="", "", 'Personnel Details'!$K$22), IF('Personnel Details'!$F$22="", "", 'Personnel Details'!$F$22))))</f>
        <v/>
      </c>
      <c r="JJ67" s="79" t="str">
        <f>IF(JH$9="", "", IF(AND(NOT('Personnel Details'!$N$22=""), $B67&gt;='Personnel Details'!$N$22), 'Personnel Details'!$Q$22, IF(AND(NOT('Personnel Details'!$I$22=""), $B67&gt;='Personnel Details'!$I$22), 'Personnel Details'!$L$22, 'Personnel Details'!$G$22)))</f>
        <v/>
      </c>
      <c r="JK67" s="59">
        <f t="shared" si="105"/>
        <v>0</v>
      </c>
      <c r="JL67" s="53"/>
      <c r="JN67" s="78" t="str">
        <f>IF(JN$9="", "", IF(AND(NOT('Personnel Details'!$N$23=""), $B67&gt;='Personnel Details'!$N$23), 'Personnel Details'!$O$23, IF(AND(NOT('Personnel Details'!$I$23=""), $B67&gt;='Personnel Details'!$I$23), 'Personnel Details'!$J$23, 'Personnel Details'!$E$23)))</f>
        <v/>
      </c>
      <c r="JO67" s="59" t="str">
        <f>IF(JN$9="", "", IF(AND(NOT('Personnel Details'!$N$23=""), $B67&gt;='Personnel Details'!$N$23), IF('Personnel Details'!$P$23="","", 'Personnel Details'!$P$23), IF(AND(NOT('Personnel Details'!$I$23=""), $B67&gt;='Personnel Details'!$I$23), IF('Personnel Details'!$K$23="", "", 'Personnel Details'!$K$23), IF('Personnel Details'!$F$23="", "", 'Personnel Details'!$F$23))))</f>
        <v/>
      </c>
      <c r="JP67" s="79" t="str">
        <f>IF(JN$9="", "", IF(AND(NOT('Personnel Details'!$N$23=""), $B67&gt;='Personnel Details'!$N$23), 'Personnel Details'!$Q$23, IF(AND(NOT('Personnel Details'!$I$23=""), $B67&gt;='Personnel Details'!$I$23), 'Personnel Details'!$L$23, 'Personnel Details'!$G$23)))</f>
        <v/>
      </c>
      <c r="JQ67" s="59">
        <f t="shared" si="106"/>
        <v>0</v>
      </c>
      <c r="JR67" s="53"/>
      <c r="JT67" s="78" t="str">
        <f>IF(JT$9="", "", IF(AND(NOT('Personnel Details'!$N$24=""), $B67&gt;='Personnel Details'!$N$24), 'Personnel Details'!$O$24, IF(AND(NOT('Personnel Details'!$I$24=""), $B67&gt;='Personnel Details'!$I$24), 'Personnel Details'!$J$24, 'Personnel Details'!$E$24)))</f>
        <v/>
      </c>
      <c r="JU67" s="59" t="str">
        <f>IF(JT$9="", "", IF(AND(NOT('Personnel Details'!$N$24=""), $B67&gt;='Personnel Details'!$N$24), IF('Personnel Details'!$P$24="","", 'Personnel Details'!$P$24), IF(AND(NOT('Personnel Details'!$I$24=""), $B67&gt;='Personnel Details'!$I$24), IF('Personnel Details'!$K$24="", "", 'Personnel Details'!$K$24), IF('Personnel Details'!$F$24="", "", 'Personnel Details'!$F$24))))</f>
        <v/>
      </c>
      <c r="JV67" s="79" t="str">
        <f>IF(JT$9="", "", IF(AND(NOT('Personnel Details'!$N$24=""), $B67&gt;='Personnel Details'!$N$24), 'Personnel Details'!$Q$24, IF(AND(NOT('Personnel Details'!$I$24=""), $B67&gt;='Personnel Details'!$I$24), 'Personnel Details'!$L$24, 'Personnel Details'!$G$24)))</f>
        <v/>
      </c>
      <c r="JW67" s="59">
        <f t="shared" si="107"/>
        <v>0</v>
      </c>
      <c r="JX67" s="53"/>
      <c r="JZ67" s="78" t="str">
        <f>IF(JZ$9="", "", IF(AND(NOT('Personnel Details'!$N$25=""), $B67&gt;='Personnel Details'!$N$25), 'Personnel Details'!$O$25, IF(AND(NOT('Personnel Details'!$I$25=""), $B67&gt;='Personnel Details'!$I$25), 'Personnel Details'!$J$25, 'Personnel Details'!$E$25)))</f>
        <v/>
      </c>
      <c r="KA67" s="59" t="str">
        <f>IF(JZ$9="", "", IF(AND(NOT('Personnel Details'!$N$25=""), $B67&gt;='Personnel Details'!$N$25), IF('Personnel Details'!$P$25="","", 'Personnel Details'!$P$25), IF(AND(NOT('Personnel Details'!$I$25=""), $B67&gt;='Personnel Details'!$I$25), IF('Personnel Details'!$K$25="", "", 'Personnel Details'!$K$25), IF('Personnel Details'!$F$25="", "", 'Personnel Details'!$F$25))))</f>
        <v/>
      </c>
      <c r="KB67" s="79" t="str">
        <f>IF(JZ$9="", "", IF(AND(NOT('Personnel Details'!$N$25=""), $B67&gt;='Personnel Details'!$N$25), 'Personnel Details'!$Q$25, IF(AND(NOT('Personnel Details'!$I$25=""), $B67&gt;='Personnel Details'!$I$25), 'Personnel Details'!$L$25, 'Personnel Details'!$G$25)))</f>
        <v/>
      </c>
      <c r="KC67" s="59">
        <f t="shared" si="108"/>
        <v>0</v>
      </c>
      <c r="KD67" s="53"/>
      <c r="KF67" s="78" t="str">
        <f>IF(KF$9="", "", IF(AND(NOT('Personnel Details'!$N$26=""), $B67&gt;='Personnel Details'!$N$26), 'Personnel Details'!$O$26, IF(AND(NOT('Personnel Details'!$I$26=""), $B67&gt;='Personnel Details'!$I$26), 'Personnel Details'!$J$26, 'Personnel Details'!$E$26)))</f>
        <v/>
      </c>
      <c r="KG67" s="59" t="str">
        <f>IF(KF$9="", "", IF(AND(NOT('Personnel Details'!$N$26=""), $B67&gt;='Personnel Details'!$N$26), IF('Personnel Details'!$P$26="","", 'Personnel Details'!$P$26), IF(AND(NOT('Personnel Details'!$I$26=""), $B67&gt;='Personnel Details'!$I$26), IF('Personnel Details'!$K$26="", "", 'Personnel Details'!$K$26), IF('Personnel Details'!$F$26="", "", 'Personnel Details'!$F$26))))</f>
        <v/>
      </c>
      <c r="KH67" s="79" t="str">
        <f>IF(KF$9="", "", IF(AND(NOT('Personnel Details'!$N$26=""), $B67&gt;='Personnel Details'!$N$26), 'Personnel Details'!$Q$26, IF(AND(NOT('Personnel Details'!$I$26=""), $B67&gt;='Personnel Details'!$I$26), 'Personnel Details'!$L$26, 'Personnel Details'!$G$26)))</f>
        <v/>
      </c>
      <c r="KI67" s="59">
        <f t="shared" si="109"/>
        <v>0</v>
      </c>
      <c r="KJ67" s="53"/>
      <c r="KL67" s="78" t="str">
        <f>IF(KL$9="", "", IF(AND(NOT('Personnel Details'!$N$27=""), $B67&gt;='Personnel Details'!$N$27), 'Personnel Details'!$O$27, IF(AND(NOT('Personnel Details'!$I$27=""), $B67&gt;='Personnel Details'!$I$27), 'Personnel Details'!$J$27, 'Personnel Details'!$E$27)))</f>
        <v/>
      </c>
      <c r="KM67" s="59" t="str">
        <f>IF(KL$9="", "", IF(AND(NOT('Personnel Details'!$N$27=""), $B67&gt;='Personnel Details'!$N$27), IF('Personnel Details'!$P$27="","", 'Personnel Details'!$P$27), IF(AND(NOT('Personnel Details'!$I$27=""), $B67&gt;='Personnel Details'!$I$27), IF('Personnel Details'!$K$27="", "", 'Personnel Details'!$K$27), IF('Personnel Details'!$F$27="", "", 'Personnel Details'!$F$27))))</f>
        <v/>
      </c>
      <c r="KN67" s="79" t="str">
        <f>IF(KL$9="", "", IF(AND(NOT('Personnel Details'!$N$27=""), $B67&gt;='Personnel Details'!$N$27), 'Personnel Details'!$Q$27, IF(AND(NOT('Personnel Details'!$I$27=""), $B67&gt;='Personnel Details'!$I$27), 'Personnel Details'!$L$27, 'Personnel Details'!$G$27)))</f>
        <v/>
      </c>
      <c r="KO67" s="59">
        <f t="shared" si="110"/>
        <v>0</v>
      </c>
      <c r="KP67" s="53"/>
      <c r="KR67" s="78" t="str">
        <f>IF(KR$9="", "", IF(AND(NOT('Personnel Details'!$N$28=""), $B67&gt;='Personnel Details'!$N$28), 'Personnel Details'!$O$28, IF(AND(NOT('Personnel Details'!$I$28=""), $B67&gt;='Personnel Details'!$I$28), 'Personnel Details'!$J$28, 'Personnel Details'!$E$28)))</f>
        <v/>
      </c>
      <c r="KS67" s="59" t="str">
        <f>IF(KR$9="", "", IF(AND(NOT('Personnel Details'!$N$28=""), $B67&gt;='Personnel Details'!$N$28), IF('Personnel Details'!$P$28="","", 'Personnel Details'!$P$28), IF(AND(NOT('Personnel Details'!$I$28=""), $B67&gt;='Personnel Details'!$I$28), IF('Personnel Details'!$K$28="", "", 'Personnel Details'!$K$28), IF('Personnel Details'!$F$28="", "", 'Personnel Details'!$F$28))))</f>
        <v/>
      </c>
      <c r="KT67" s="79" t="str">
        <f>IF(KR$9="", "", IF(AND(NOT('Personnel Details'!$N$28=""), $B67&gt;='Personnel Details'!$N$28), 'Personnel Details'!$Q$28, IF(AND(NOT('Personnel Details'!$I$28=""), $B67&gt;='Personnel Details'!$I$28), 'Personnel Details'!$L$28, 'Personnel Details'!$G$28)))</f>
        <v/>
      </c>
      <c r="KU67" s="59">
        <f t="shared" si="111"/>
        <v>0</v>
      </c>
      <c r="KV67" s="53"/>
      <c r="KX67" s="78" t="str">
        <f>IF(KX$9="", "", IF(AND(NOT('Personnel Details'!$N$29=""), $B67&gt;='Personnel Details'!$N$29), 'Personnel Details'!$O$29, IF(AND(NOT('Personnel Details'!$I$29=""), $B67&gt;='Personnel Details'!$I$29), 'Personnel Details'!$J$29, 'Personnel Details'!$E$29)))</f>
        <v/>
      </c>
      <c r="KY67" s="59" t="str">
        <f>IF(KX$9="", "", IF(AND(NOT('Personnel Details'!$N$29=""), $B67&gt;='Personnel Details'!$N$29), IF('Personnel Details'!$P$29="","", 'Personnel Details'!$P$29), IF(AND(NOT('Personnel Details'!$I$29=""), $B67&gt;='Personnel Details'!$I$29), IF('Personnel Details'!$K$29="", "", 'Personnel Details'!$K$29), IF('Personnel Details'!$F$29="", "", 'Personnel Details'!$F$29))))</f>
        <v/>
      </c>
      <c r="KZ67" s="79" t="str">
        <f>IF(KX$9="", "", IF(AND(NOT('Personnel Details'!$N$29=""), $B67&gt;='Personnel Details'!$N$29), 'Personnel Details'!$Q$29, IF(AND(NOT('Personnel Details'!$I$29=""), $B67&gt;='Personnel Details'!$I$29), 'Personnel Details'!$L$29, 'Personnel Details'!$G$29)))</f>
        <v/>
      </c>
      <c r="LA67" s="59">
        <f t="shared" si="112"/>
        <v>0</v>
      </c>
      <c r="LB67" s="53"/>
      <c r="LD67" s="78" t="str">
        <f>IF(LD$9="", "", IF(AND(NOT('Personnel Details'!$N$30=""), $B67&gt;='Personnel Details'!$N$30), 'Personnel Details'!$O$30, IF(AND(NOT('Personnel Details'!$I$30=""), $B67&gt;='Personnel Details'!$I$30), 'Personnel Details'!$J$30, 'Personnel Details'!$E$30)))</f>
        <v/>
      </c>
      <c r="LE67" s="59" t="str">
        <f>IF(LD$9="", "", IF(AND(NOT('Personnel Details'!$N$30=""), $B67&gt;='Personnel Details'!$N$30), IF('Personnel Details'!$P$30="","", 'Personnel Details'!$P$30), IF(AND(NOT('Personnel Details'!$I$30=""), $B67&gt;='Personnel Details'!$I$30), IF('Personnel Details'!$K$30="", "", 'Personnel Details'!$K$30), IF('Personnel Details'!$F$30="", "", 'Personnel Details'!$F$30))))</f>
        <v/>
      </c>
      <c r="LF67" s="79" t="str">
        <f>IF(LD$9="", "", IF(AND(NOT('Personnel Details'!$N$30=""), $B67&gt;='Personnel Details'!$N$30), 'Personnel Details'!$Q$30, IF(AND(NOT('Personnel Details'!$I$30=""), $B67&gt;='Personnel Details'!$I$30), 'Personnel Details'!$L$30, 'Personnel Details'!$G$30)))</f>
        <v/>
      </c>
      <c r="LG67" s="59">
        <f t="shared" si="113"/>
        <v>0</v>
      </c>
      <c r="LH67" s="53"/>
      <c r="LJ67" s="78" t="str">
        <f>IF(LJ$9="", "", IF(AND(NOT('Personnel Details'!$N$31=""), $B67&gt;='Personnel Details'!$N$31), 'Personnel Details'!$O$31, IF(AND(NOT('Personnel Details'!$I$31=""), $B67&gt;='Personnel Details'!$I$31), 'Personnel Details'!$J$31, 'Personnel Details'!$E$31)))</f>
        <v/>
      </c>
      <c r="LK67" s="59" t="str">
        <f>IF(LJ$9="", "", IF(AND(NOT('Personnel Details'!$N$31=""), $B67&gt;='Personnel Details'!$N$31), IF('Personnel Details'!$P$31="","", 'Personnel Details'!$P$31), IF(AND(NOT('Personnel Details'!$I$31=""), $B67&gt;='Personnel Details'!$I$31), IF('Personnel Details'!$K$31="", "", 'Personnel Details'!$K$31), IF('Personnel Details'!$F$31="", "", 'Personnel Details'!$F$31))))</f>
        <v/>
      </c>
      <c r="LL67" s="79" t="str">
        <f>IF(LJ$9="", "", IF(AND(NOT('Personnel Details'!$N$31=""), $B67&gt;='Personnel Details'!$N$31), 'Personnel Details'!$Q$31, IF(AND(NOT('Personnel Details'!$I$31=""), $B67&gt;='Personnel Details'!$I$31), 'Personnel Details'!$L$31, 'Personnel Details'!$G$31)))</f>
        <v/>
      </c>
      <c r="LM67" s="59">
        <f t="shared" si="114"/>
        <v>0</v>
      </c>
      <c r="LN67" s="53"/>
      <c r="LP67" s="78" t="str">
        <f>IF(LP$9="", "", IF(AND(NOT('Personnel Details'!$N$32=""), $B67&gt;='Personnel Details'!$N$32), 'Personnel Details'!$O$32, IF(AND(NOT('Personnel Details'!$I$32=""), $B67&gt;='Personnel Details'!$I$32), 'Personnel Details'!$J$32, 'Personnel Details'!$E$32)))</f>
        <v/>
      </c>
      <c r="LQ67" s="59" t="str">
        <f>IF(LP$9="", "", IF(AND(NOT('Personnel Details'!$N$32=""), $B67&gt;='Personnel Details'!$N$32), IF('Personnel Details'!$P$32="","", 'Personnel Details'!$P$32), IF(AND(NOT('Personnel Details'!$I$32=""), $B67&gt;='Personnel Details'!$I$32), IF('Personnel Details'!$K$32="", "", 'Personnel Details'!$K$32), IF('Personnel Details'!$F$32="", "", 'Personnel Details'!$F$32))))</f>
        <v/>
      </c>
      <c r="LR67" s="79" t="str">
        <f>IF(LP$9="", "", IF(AND(NOT('Personnel Details'!$N$32=""), $B67&gt;='Personnel Details'!$N$32), 'Personnel Details'!$Q$32, IF(AND(NOT('Personnel Details'!$I$32=""), $B67&gt;='Personnel Details'!$I$32), 'Personnel Details'!$L$32, 'Personnel Details'!$G$32)))</f>
        <v/>
      </c>
      <c r="LS67" s="59">
        <f t="shared" si="115"/>
        <v>0</v>
      </c>
      <c r="LT67" s="53"/>
      <c r="LV67" s="78" t="str">
        <f>IF(LV$9="", "", IF(AND(NOT('Personnel Details'!$N$33=""), $B67&gt;='Personnel Details'!$N$33), 'Personnel Details'!$O$33, IF(AND(NOT('Personnel Details'!$I$33=""), $B67&gt;='Personnel Details'!$I$33), 'Personnel Details'!$J$33, 'Personnel Details'!$E$33)))</f>
        <v/>
      </c>
      <c r="LW67" s="59" t="str">
        <f>IF(LV$9="", "", IF(AND(NOT('Personnel Details'!$N$33=""), $B67&gt;='Personnel Details'!$N$33), IF('Personnel Details'!$P$33="","", 'Personnel Details'!$P$33), IF(AND(NOT('Personnel Details'!$I$33=""), $B67&gt;='Personnel Details'!$I$33), IF('Personnel Details'!$K$33="", "", 'Personnel Details'!$K$33), IF('Personnel Details'!$F$33="", "", 'Personnel Details'!$F$33))))</f>
        <v/>
      </c>
      <c r="LX67" s="79" t="str">
        <f>IF(LV$9="", "", IF(AND(NOT('Personnel Details'!$N$33=""), $B67&gt;='Personnel Details'!$N$33), 'Personnel Details'!$Q$33, IF(AND(NOT('Personnel Details'!$I$33=""), $B67&gt;='Personnel Details'!$I$33), 'Personnel Details'!$L$33, 'Personnel Details'!$G$33)))</f>
        <v/>
      </c>
      <c r="LY67" s="59">
        <f t="shared" si="116"/>
        <v>0</v>
      </c>
      <c r="LZ67" s="53"/>
      <c r="MB67" s="78" t="str">
        <f>IF(MB$9="", "", IF(AND(NOT('Personnel Details'!$N$34=""), $B67&gt;='Personnel Details'!$N$34), 'Personnel Details'!$O$34, IF(AND(NOT('Personnel Details'!$I$34=""), $B67&gt;='Personnel Details'!$I$34), 'Personnel Details'!$J$34, 'Personnel Details'!$E$34)))</f>
        <v/>
      </c>
      <c r="MC67" s="59" t="str">
        <f>IF(MB$9="", "", IF(AND(NOT('Personnel Details'!$N$34=""), $B67&gt;='Personnel Details'!$N$34), IF('Personnel Details'!$P$34="","", 'Personnel Details'!$P$34), IF(AND(NOT('Personnel Details'!$I$34=""), $B67&gt;='Personnel Details'!$I$34), IF('Personnel Details'!$K$34="", "", 'Personnel Details'!$K$34), IF('Personnel Details'!$F$34="", "", 'Personnel Details'!$F$34))))</f>
        <v/>
      </c>
      <c r="MD67" s="79" t="str">
        <f>IF(MB$9="", "", IF(AND(NOT('Personnel Details'!$N$34=""), $B67&gt;='Personnel Details'!$N$34), 'Personnel Details'!$Q$34, IF(AND(NOT('Personnel Details'!$I$34=""), $B67&gt;='Personnel Details'!$I$34), 'Personnel Details'!$L$34, 'Personnel Details'!$G$34)))</f>
        <v/>
      </c>
      <c r="ME67" s="59">
        <f t="shared" si="117"/>
        <v>0</v>
      </c>
      <c r="MF67" s="53"/>
      <c r="MH67" s="78" t="str">
        <f>IF(MH$9="", "", IF(AND(NOT('Personnel Details'!$N$35=""), $B67&gt;='Personnel Details'!$N$35), 'Personnel Details'!$O$35, IF(AND(NOT('Personnel Details'!$I$35=""), $B67&gt;='Personnel Details'!$I$35), 'Personnel Details'!$J$35, 'Personnel Details'!$E$35)))</f>
        <v/>
      </c>
      <c r="MI67" s="59" t="str">
        <f>IF(MH$9="", "", IF(AND(NOT('Personnel Details'!$N$35=""), $B67&gt;='Personnel Details'!$N$35), IF('Personnel Details'!$P$35="","", 'Personnel Details'!$P$35), IF(AND(NOT('Personnel Details'!$I$35=""), $B67&gt;='Personnel Details'!$I$35), IF('Personnel Details'!$K$35="", "", 'Personnel Details'!$K$35), IF('Personnel Details'!$F$35="", "", 'Personnel Details'!$F$35))))</f>
        <v/>
      </c>
      <c r="MJ67" s="79" t="str">
        <f>IF(MH$9="", "", IF(AND(NOT('Personnel Details'!$N$35=""), $B67&gt;='Personnel Details'!$N$35), 'Personnel Details'!$Q$35, IF(AND(NOT('Personnel Details'!$I$35=""), $B67&gt;='Personnel Details'!$I$35), 'Personnel Details'!$L$35, 'Personnel Details'!$G$35)))</f>
        <v/>
      </c>
      <c r="MK67" s="59">
        <f t="shared" si="118"/>
        <v>0</v>
      </c>
      <c r="ML67" s="53"/>
      <c r="MN67" s="78" t="str">
        <f>IF(MN$9="", "", IF(AND(NOT('Personnel Details'!$N$36=""), $B67&gt;='Personnel Details'!$N$36), 'Personnel Details'!$O$36, IF(AND(NOT('Personnel Details'!$I$36=""), $B67&gt;='Personnel Details'!$I$36), 'Personnel Details'!$J$36, 'Personnel Details'!$E$36)))</f>
        <v/>
      </c>
      <c r="MO67" s="59" t="str">
        <f>IF(MN$9="", "", IF(AND(NOT('Personnel Details'!$N$36=""), $B67&gt;='Personnel Details'!$N$36), IF('Personnel Details'!$P$36="","", 'Personnel Details'!$P$36), IF(AND(NOT('Personnel Details'!$I$36=""), $B67&gt;='Personnel Details'!$I$36), IF('Personnel Details'!$K$36="", "", 'Personnel Details'!$K$36), IF('Personnel Details'!$F$36="", "", 'Personnel Details'!$F$36))))</f>
        <v/>
      </c>
      <c r="MP67" s="79" t="str">
        <f>IF(MN$9="", "", IF(AND(NOT('Personnel Details'!$N$36=""), $B67&gt;='Personnel Details'!$N$36), 'Personnel Details'!$Q$36, IF(AND(NOT('Personnel Details'!$I$36=""), $B67&gt;='Personnel Details'!$I$36), 'Personnel Details'!$L$36, 'Personnel Details'!$G$36)))</f>
        <v/>
      </c>
      <c r="MQ67" s="59">
        <f t="shared" si="119"/>
        <v>0</v>
      </c>
      <c r="MR67" s="53"/>
      <c r="MT67" s="78" t="str">
        <f>IF(MT$9="", "", IF(AND(NOT('Personnel Details'!$N$37=""), $B67&gt;='Personnel Details'!$N$37), 'Personnel Details'!$O$37, IF(AND(NOT('Personnel Details'!$I$37=""), $B67&gt;='Personnel Details'!$I$37), 'Personnel Details'!$J$37, 'Personnel Details'!$E$37)))</f>
        <v/>
      </c>
      <c r="MU67" s="59" t="str">
        <f>IF(MT$9="", "", IF(AND(NOT('Personnel Details'!$N$37=""), $B67&gt;='Personnel Details'!$N$37), IF('Personnel Details'!$P$37="","", 'Personnel Details'!$P$37), IF(AND(NOT('Personnel Details'!$I$37=""), $B67&gt;='Personnel Details'!$I$37), IF('Personnel Details'!$K$37="", "", 'Personnel Details'!$K$37), IF('Personnel Details'!$F$37="", "", 'Personnel Details'!$F$37))))</f>
        <v/>
      </c>
      <c r="MV67" s="79" t="str">
        <f>IF(MT$9="", "", IF(AND(NOT('Personnel Details'!$N$37=""), $B67&gt;='Personnel Details'!$N$37), 'Personnel Details'!$Q$37, IF(AND(NOT('Personnel Details'!$I$37=""), $B67&gt;='Personnel Details'!$I$37), 'Personnel Details'!$L$37, 'Personnel Details'!$G$37)))</f>
        <v/>
      </c>
      <c r="MW67" s="59">
        <f t="shared" si="120"/>
        <v>0</v>
      </c>
      <c r="MX67" s="53"/>
      <c r="MZ67" s="78" t="str">
        <f>IF(MZ$9="", "", IF(AND(NOT('Personnel Details'!$N$38=""), $B67&gt;='Personnel Details'!$N$38), 'Personnel Details'!$O$38, IF(AND(NOT('Personnel Details'!$I$38=""), $B67&gt;='Personnel Details'!$I$38), 'Personnel Details'!$J$38, 'Personnel Details'!$E$38)))</f>
        <v/>
      </c>
      <c r="NA67" s="59" t="str">
        <f>IF(MZ$9="", "", IF(AND(NOT('Personnel Details'!$N$38=""), $B67&gt;='Personnel Details'!$N$38), IF('Personnel Details'!$P$38="","", 'Personnel Details'!$P$38), IF(AND(NOT('Personnel Details'!$I$38=""), $B67&gt;='Personnel Details'!$I$38), IF('Personnel Details'!$K$38="", "", 'Personnel Details'!$K$38), IF('Personnel Details'!$F$38="", "", 'Personnel Details'!$F$38))))</f>
        <v/>
      </c>
      <c r="NB67" s="79" t="str">
        <f>IF(MZ$9="", "", IF(AND(NOT('Personnel Details'!$N$38=""), $B67&gt;='Personnel Details'!$N$38), 'Personnel Details'!$Q$38, IF(AND(NOT('Personnel Details'!$I$38=""), $B67&gt;='Personnel Details'!$I$38), 'Personnel Details'!$L$38, 'Personnel Details'!$G$38)))</f>
        <v/>
      </c>
      <c r="NC67" s="59">
        <f t="shared" si="121"/>
        <v>0</v>
      </c>
      <c r="ND67" s="53"/>
      <c r="NF67" s="78" t="str">
        <f>IF(NF$9="", "", IF(AND(NOT('Personnel Details'!$N$39=""), $B67&gt;='Personnel Details'!$N$39), 'Personnel Details'!$O$39, IF(AND(NOT('Personnel Details'!$I$39=""), $B67&gt;='Personnel Details'!$I$39), 'Personnel Details'!$J$39, 'Personnel Details'!$E$39)))</f>
        <v/>
      </c>
      <c r="NG67" s="59" t="str">
        <f>IF(NF$9="", "", IF(AND(NOT('Personnel Details'!$N$39=""), $B67&gt;='Personnel Details'!$N$39), IF('Personnel Details'!$P$39="","", 'Personnel Details'!$P$39), IF(AND(NOT('Personnel Details'!$I$39=""), $B67&gt;='Personnel Details'!$I$39), IF('Personnel Details'!$K$39="", "", 'Personnel Details'!$K$39), IF('Personnel Details'!$F$39="", "", 'Personnel Details'!$F$39))))</f>
        <v/>
      </c>
      <c r="NH67" s="79" t="str">
        <f>IF(NF$9="", "", IF(AND(NOT('Personnel Details'!$N$39=""), $B67&gt;='Personnel Details'!$N$39), 'Personnel Details'!$Q$39, IF(AND(NOT('Personnel Details'!$I$39=""), $B67&gt;='Personnel Details'!$I$39), 'Personnel Details'!$L$39, 'Personnel Details'!$G$39)))</f>
        <v/>
      </c>
      <c r="NI67" s="59">
        <f t="shared" si="122"/>
        <v>0</v>
      </c>
      <c r="NJ67" s="53"/>
      <c r="NL67" s="78" t="str">
        <f>IF(NL$9="", "", IF(AND(NOT('Personnel Details'!$N$40=""), $B67&gt;='Personnel Details'!$N$40), 'Personnel Details'!$O$40, IF(AND(NOT('Personnel Details'!$I$40=""), $B67&gt;='Personnel Details'!$I$40), 'Personnel Details'!$J$40, 'Personnel Details'!$E$40)))</f>
        <v/>
      </c>
      <c r="NM67" s="59" t="str">
        <f>IF(NL$9="", "", IF(AND(NOT('Personnel Details'!$N$40=""), $B67&gt;='Personnel Details'!$N$40), IF('Personnel Details'!$P$40="","", 'Personnel Details'!$P$40), IF(AND(NOT('Personnel Details'!$I$40=""), $B67&gt;='Personnel Details'!$I$40), IF('Personnel Details'!$K$40="", "", 'Personnel Details'!$K$40), IF('Personnel Details'!$F$40="", "", 'Personnel Details'!$F$40))))</f>
        <v/>
      </c>
      <c r="NN67" s="79" t="str">
        <f>IF(NL$9="", "", IF(AND(NOT('Personnel Details'!$N$40=""), $B67&gt;='Personnel Details'!$N$40), 'Personnel Details'!$Q$40, IF(AND(NOT('Personnel Details'!$I$40=""), $B67&gt;='Personnel Details'!$I$40), 'Personnel Details'!$L$40, 'Personnel Details'!$G$40)))</f>
        <v/>
      </c>
      <c r="NO67" s="59">
        <f t="shared" si="123"/>
        <v>0</v>
      </c>
      <c r="NP67" s="53"/>
    </row>
    <row r="68" spans="1:380" x14ac:dyDescent="0.25">
      <c r="A68" s="32"/>
      <c r="B68" s="113">
        <f>IFERROR(IF(B67+1&gt;'Personnel Details'!$U$5, "", B67+1), "")</f>
        <v>43888</v>
      </c>
      <c r="C68" s="32"/>
      <c r="D68" s="120"/>
      <c r="E68" s="13" t="str">
        <f t="shared" si="2"/>
        <v/>
      </c>
      <c r="F68" s="13" t="str">
        <f t="shared" si="33"/>
        <v/>
      </c>
      <c r="G68" s="56" t="str">
        <f t="shared" si="124"/>
        <v/>
      </c>
      <c r="H68" s="16" t="str">
        <f t="shared" si="34"/>
        <v/>
      </c>
      <c r="I68" s="32"/>
      <c r="J68" s="120"/>
      <c r="K68" s="62" t="str">
        <f t="shared" si="3"/>
        <v/>
      </c>
      <c r="L68" s="62" t="str">
        <f t="shared" si="35"/>
        <v/>
      </c>
      <c r="M68" s="65" t="str">
        <f t="shared" si="125"/>
        <v/>
      </c>
      <c r="N68" s="68" t="str">
        <f t="shared" si="36"/>
        <v/>
      </c>
      <c r="O68" s="32"/>
      <c r="P68" s="120"/>
      <c r="Q68" s="62" t="str">
        <f t="shared" si="4"/>
        <v/>
      </c>
      <c r="R68" s="62" t="str">
        <f t="shared" si="37"/>
        <v/>
      </c>
      <c r="S68" s="65" t="str">
        <f t="shared" si="126"/>
        <v/>
      </c>
      <c r="T68" s="68" t="str">
        <f t="shared" si="38"/>
        <v/>
      </c>
      <c r="U68" s="32"/>
      <c r="V68" s="120"/>
      <c r="W68" s="62" t="str">
        <f t="shared" si="5"/>
        <v/>
      </c>
      <c r="X68" s="62" t="str">
        <f t="shared" si="39"/>
        <v/>
      </c>
      <c r="Y68" s="65" t="str">
        <f t="shared" si="127"/>
        <v/>
      </c>
      <c r="Z68" s="68" t="str">
        <f t="shared" si="40"/>
        <v/>
      </c>
      <c r="AA68" s="32"/>
      <c r="AB68" s="120"/>
      <c r="AC68" s="62" t="str">
        <f t="shared" si="6"/>
        <v/>
      </c>
      <c r="AD68" s="62" t="str">
        <f t="shared" si="41"/>
        <v/>
      </c>
      <c r="AE68" s="65" t="str">
        <f t="shared" si="128"/>
        <v/>
      </c>
      <c r="AF68" s="68" t="str">
        <f t="shared" si="42"/>
        <v/>
      </c>
      <c r="AG68" s="32"/>
      <c r="AH68" s="120"/>
      <c r="AI68" s="62" t="str">
        <f t="shared" si="7"/>
        <v/>
      </c>
      <c r="AJ68" s="62" t="str">
        <f t="shared" si="43"/>
        <v/>
      </c>
      <c r="AK68" s="65" t="str">
        <f t="shared" si="129"/>
        <v/>
      </c>
      <c r="AL68" s="68" t="str">
        <f t="shared" si="44"/>
        <v/>
      </c>
      <c r="AM68" s="32"/>
      <c r="AN68" s="120"/>
      <c r="AO68" s="62" t="str">
        <f t="shared" si="8"/>
        <v/>
      </c>
      <c r="AP68" s="62" t="str">
        <f t="shared" si="45"/>
        <v/>
      </c>
      <c r="AQ68" s="65" t="str">
        <f t="shared" si="130"/>
        <v/>
      </c>
      <c r="AR68" s="68" t="str">
        <f t="shared" si="46"/>
        <v/>
      </c>
      <c r="AS68" s="32"/>
      <c r="AT68" s="120"/>
      <c r="AU68" s="62" t="str">
        <f t="shared" si="9"/>
        <v/>
      </c>
      <c r="AV68" s="62" t="str">
        <f t="shared" si="47"/>
        <v/>
      </c>
      <c r="AW68" s="65" t="str">
        <f t="shared" si="131"/>
        <v/>
      </c>
      <c r="AX68" s="68" t="str">
        <f t="shared" si="48"/>
        <v/>
      </c>
      <c r="AY68" s="32"/>
      <c r="AZ68" s="120"/>
      <c r="BA68" s="62" t="str">
        <f t="shared" si="10"/>
        <v/>
      </c>
      <c r="BB68" s="62" t="str">
        <f t="shared" si="49"/>
        <v/>
      </c>
      <c r="BC68" s="65" t="str">
        <f t="shared" si="132"/>
        <v/>
      </c>
      <c r="BD68" s="68" t="str">
        <f t="shared" si="50"/>
        <v/>
      </c>
      <c r="BE68" s="32"/>
      <c r="BF68" s="120"/>
      <c r="BG68" s="62" t="str">
        <f t="shared" si="11"/>
        <v/>
      </c>
      <c r="BH68" s="62" t="str">
        <f t="shared" si="51"/>
        <v/>
      </c>
      <c r="BI68" s="65" t="str">
        <f t="shared" si="133"/>
        <v/>
      </c>
      <c r="BJ68" s="68" t="str">
        <f t="shared" si="52"/>
        <v/>
      </c>
      <c r="BK68" s="32"/>
      <c r="BL68" s="120"/>
      <c r="BM68" s="62" t="str">
        <f t="shared" si="12"/>
        <v/>
      </c>
      <c r="BN68" s="62" t="str">
        <f t="shared" si="53"/>
        <v/>
      </c>
      <c r="BO68" s="65" t="str">
        <f t="shared" si="134"/>
        <v/>
      </c>
      <c r="BP68" s="68" t="str">
        <f t="shared" si="54"/>
        <v/>
      </c>
      <c r="BQ68" s="32"/>
      <c r="BR68" s="120"/>
      <c r="BS68" s="62" t="str">
        <f t="shared" si="13"/>
        <v/>
      </c>
      <c r="BT68" s="62" t="str">
        <f t="shared" si="55"/>
        <v/>
      </c>
      <c r="BU68" s="65" t="str">
        <f t="shared" si="135"/>
        <v/>
      </c>
      <c r="BV68" s="68" t="str">
        <f t="shared" si="56"/>
        <v/>
      </c>
      <c r="BW68" s="32"/>
      <c r="BX68" s="120"/>
      <c r="BY68" s="62" t="str">
        <f t="shared" si="14"/>
        <v/>
      </c>
      <c r="BZ68" s="62" t="str">
        <f t="shared" si="57"/>
        <v/>
      </c>
      <c r="CA68" s="65" t="str">
        <f t="shared" si="136"/>
        <v/>
      </c>
      <c r="CB68" s="68" t="str">
        <f t="shared" si="58"/>
        <v/>
      </c>
      <c r="CC68" s="32"/>
      <c r="CD68" s="120"/>
      <c r="CE68" s="62" t="str">
        <f t="shared" si="15"/>
        <v/>
      </c>
      <c r="CF68" s="62" t="str">
        <f t="shared" si="59"/>
        <v/>
      </c>
      <c r="CG68" s="65" t="str">
        <f t="shared" si="137"/>
        <v/>
      </c>
      <c r="CH68" s="68" t="str">
        <f t="shared" si="60"/>
        <v/>
      </c>
      <c r="CI68" s="32"/>
      <c r="CJ68" s="120"/>
      <c r="CK68" s="62" t="str">
        <f t="shared" si="16"/>
        <v/>
      </c>
      <c r="CL68" s="62" t="str">
        <f t="shared" si="61"/>
        <v/>
      </c>
      <c r="CM68" s="65" t="str">
        <f t="shared" si="138"/>
        <v/>
      </c>
      <c r="CN68" s="68" t="str">
        <f t="shared" si="62"/>
        <v/>
      </c>
      <c r="CO68" s="32"/>
      <c r="CP68" s="120"/>
      <c r="CQ68" s="62" t="str">
        <f t="shared" si="17"/>
        <v/>
      </c>
      <c r="CR68" s="62" t="str">
        <f t="shared" si="63"/>
        <v/>
      </c>
      <c r="CS68" s="65" t="str">
        <f t="shared" si="139"/>
        <v/>
      </c>
      <c r="CT68" s="68" t="str">
        <f t="shared" si="64"/>
        <v/>
      </c>
      <c r="CU68" s="32"/>
      <c r="CV68" s="120"/>
      <c r="CW68" s="62" t="str">
        <f t="shared" si="18"/>
        <v/>
      </c>
      <c r="CX68" s="62" t="str">
        <f t="shared" si="65"/>
        <v/>
      </c>
      <c r="CY68" s="65" t="str">
        <f t="shared" si="140"/>
        <v/>
      </c>
      <c r="CZ68" s="68" t="str">
        <f t="shared" si="66"/>
        <v/>
      </c>
      <c r="DA68" s="32"/>
      <c r="DB68" s="120"/>
      <c r="DC68" s="62" t="str">
        <f t="shared" si="19"/>
        <v/>
      </c>
      <c r="DD68" s="62" t="str">
        <f t="shared" si="67"/>
        <v/>
      </c>
      <c r="DE68" s="65" t="str">
        <f t="shared" si="141"/>
        <v/>
      </c>
      <c r="DF68" s="68" t="str">
        <f t="shared" si="68"/>
        <v/>
      </c>
      <c r="DG68" s="32"/>
      <c r="DH68" s="120"/>
      <c r="DI68" s="62" t="str">
        <f t="shared" si="20"/>
        <v/>
      </c>
      <c r="DJ68" s="62" t="str">
        <f t="shared" si="69"/>
        <v/>
      </c>
      <c r="DK68" s="65" t="str">
        <f t="shared" si="142"/>
        <v/>
      </c>
      <c r="DL68" s="68" t="str">
        <f t="shared" si="70"/>
        <v/>
      </c>
      <c r="DM68" s="32"/>
      <c r="DN68" s="120"/>
      <c r="DO68" s="62" t="str">
        <f t="shared" si="21"/>
        <v/>
      </c>
      <c r="DP68" s="62" t="str">
        <f t="shared" si="71"/>
        <v/>
      </c>
      <c r="DQ68" s="65" t="str">
        <f t="shared" si="143"/>
        <v/>
      </c>
      <c r="DR68" s="68" t="str">
        <f t="shared" si="72"/>
        <v/>
      </c>
      <c r="DS68" s="32"/>
      <c r="DT68" s="120"/>
      <c r="DU68" s="62" t="str">
        <f t="shared" si="22"/>
        <v/>
      </c>
      <c r="DV68" s="62" t="str">
        <f t="shared" si="73"/>
        <v/>
      </c>
      <c r="DW68" s="65" t="str">
        <f t="shared" si="144"/>
        <v/>
      </c>
      <c r="DX68" s="68" t="str">
        <f t="shared" si="74"/>
        <v/>
      </c>
      <c r="DY68" s="32"/>
      <c r="DZ68" s="120"/>
      <c r="EA68" s="62" t="str">
        <f t="shared" si="23"/>
        <v/>
      </c>
      <c r="EB68" s="62" t="str">
        <f t="shared" si="75"/>
        <v/>
      </c>
      <c r="EC68" s="65" t="str">
        <f t="shared" si="145"/>
        <v/>
      </c>
      <c r="ED68" s="68" t="str">
        <f t="shared" si="76"/>
        <v/>
      </c>
      <c r="EE68" s="32"/>
      <c r="EF68" s="120"/>
      <c r="EG68" s="62" t="str">
        <f t="shared" si="24"/>
        <v/>
      </c>
      <c r="EH68" s="62" t="str">
        <f t="shared" si="77"/>
        <v/>
      </c>
      <c r="EI68" s="65" t="str">
        <f t="shared" si="146"/>
        <v/>
      </c>
      <c r="EJ68" s="68" t="str">
        <f t="shared" si="78"/>
        <v/>
      </c>
      <c r="EK68" s="32"/>
      <c r="EL68" s="120"/>
      <c r="EM68" s="62" t="str">
        <f t="shared" si="25"/>
        <v/>
      </c>
      <c r="EN68" s="62" t="str">
        <f t="shared" si="79"/>
        <v/>
      </c>
      <c r="EO68" s="65" t="str">
        <f t="shared" si="147"/>
        <v/>
      </c>
      <c r="EP68" s="68" t="str">
        <f t="shared" si="80"/>
        <v/>
      </c>
      <c r="EQ68" s="32"/>
      <c r="ER68" s="120"/>
      <c r="ES68" s="62" t="str">
        <f t="shared" si="26"/>
        <v/>
      </c>
      <c r="ET68" s="62" t="str">
        <f t="shared" si="81"/>
        <v/>
      </c>
      <c r="EU68" s="65" t="str">
        <f t="shared" si="148"/>
        <v/>
      </c>
      <c r="EV68" s="68" t="str">
        <f t="shared" si="82"/>
        <v/>
      </c>
      <c r="EW68" s="32"/>
      <c r="EX68" s="120"/>
      <c r="EY68" s="62" t="str">
        <f t="shared" si="27"/>
        <v/>
      </c>
      <c r="EZ68" s="62" t="str">
        <f t="shared" si="83"/>
        <v/>
      </c>
      <c r="FA68" s="65" t="str">
        <f t="shared" si="149"/>
        <v/>
      </c>
      <c r="FB68" s="68" t="str">
        <f t="shared" si="84"/>
        <v/>
      </c>
      <c r="FC68" s="32"/>
      <c r="FD68" s="120"/>
      <c r="FE68" s="62" t="str">
        <f t="shared" si="28"/>
        <v/>
      </c>
      <c r="FF68" s="62" t="str">
        <f t="shared" si="85"/>
        <v/>
      </c>
      <c r="FG68" s="65" t="str">
        <f t="shared" si="150"/>
        <v/>
      </c>
      <c r="FH68" s="68" t="str">
        <f t="shared" si="86"/>
        <v/>
      </c>
      <c r="FI68" s="32"/>
      <c r="FJ68" s="120"/>
      <c r="FK68" s="62" t="str">
        <f t="shared" si="29"/>
        <v/>
      </c>
      <c r="FL68" s="62" t="str">
        <f t="shared" si="87"/>
        <v/>
      </c>
      <c r="FM68" s="65" t="str">
        <f t="shared" si="151"/>
        <v/>
      </c>
      <c r="FN68" s="68" t="str">
        <f t="shared" si="88"/>
        <v/>
      </c>
      <c r="FO68" s="32"/>
      <c r="FP68" s="120"/>
      <c r="FQ68" s="62" t="str">
        <f t="shared" si="30"/>
        <v/>
      </c>
      <c r="FR68" s="62" t="str">
        <f t="shared" si="89"/>
        <v/>
      </c>
      <c r="FS68" s="65" t="str">
        <f t="shared" si="152"/>
        <v/>
      </c>
      <c r="FT68" s="68" t="str">
        <f t="shared" si="90"/>
        <v/>
      </c>
      <c r="FU68" s="32"/>
      <c r="FV68" s="120"/>
      <c r="FW68" s="62" t="str">
        <f t="shared" si="31"/>
        <v/>
      </c>
      <c r="FX68" s="62" t="str">
        <f t="shared" si="91"/>
        <v/>
      </c>
      <c r="FY68" s="65" t="str">
        <f t="shared" si="153"/>
        <v/>
      </c>
      <c r="FZ68" s="68" t="str">
        <f t="shared" si="92"/>
        <v/>
      </c>
      <c r="GA68" s="32"/>
      <c r="GC68" s="7" t="str">
        <f t="shared" si="93"/>
        <v>Feb 2020</v>
      </c>
      <c r="GD68" s="7" t="str">
        <f t="shared" ca="1" si="32"/>
        <v/>
      </c>
      <c r="GT68" s="71">
        <f>IF(GT$9="", "", IF(AND(NOT('Personnel Details'!$N$11=""), $B68&gt;='Personnel Details'!$N$11), 'Personnel Details'!$O$11, IF(AND(NOT('Personnel Details'!$I$11=""), $B68&gt;='Personnel Details'!$I$11), 'Personnel Details'!$J$11, 'Personnel Details'!$E$11)))</f>
        <v>0.8</v>
      </c>
      <c r="GU68" s="59" t="str">
        <f>IF(GT$9="", "", IF(AND(NOT('Personnel Details'!$N$11=""), $B68&gt;='Personnel Details'!$N$11), IF('Personnel Details'!$P$11="","", 'Personnel Details'!$P$11), IF(AND(NOT('Personnel Details'!$I$11=""), $B68&gt;='Personnel Details'!$I$11), IF('Personnel Details'!$K$11="", "", 'Personnel Details'!$K$11), IF('Personnel Details'!$F$11="", "", 'Personnel Details'!$F$11))))</f>
        <v/>
      </c>
      <c r="GV68" s="74">
        <f>IF(GT$9="", "", IF(AND(NOT('Personnel Details'!$N$11=""), $B68&gt;='Personnel Details'!$N$11), 'Personnel Details'!$Q$11, IF(AND(NOT('Personnel Details'!$I$11=""), $B68&gt;='Personnel Details'!$I$11), 'Personnel Details'!$L$11, 'Personnel Details'!$G$11)))</f>
        <v>0</v>
      </c>
      <c r="GW68" s="59">
        <f t="shared" si="94"/>
        <v>0</v>
      </c>
      <c r="GX68" s="53"/>
      <c r="GZ68" s="78">
        <f>IF(GZ$9="", "", IF(AND(NOT('Personnel Details'!$N$12=""), $B68&gt;='Personnel Details'!$N$12), 'Personnel Details'!$O$12, IF(AND(NOT('Personnel Details'!$I$12=""), $B68&gt;='Personnel Details'!$I$12), 'Personnel Details'!$J$12, 'Personnel Details'!$E$12)))</f>
        <v>0.8</v>
      </c>
      <c r="HA68" s="59" t="str">
        <f>IF(GZ$9="", "", IF(AND(NOT('Personnel Details'!$N$12=""), $B68&gt;='Personnel Details'!$N$12), IF('Personnel Details'!$P$12="","", 'Personnel Details'!$P$12), IF(AND(NOT('Personnel Details'!$I$12=""), $B68&gt;='Personnel Details'!$I$12), IF('Personnel Details'!$K$12="", "", 'Personnel Details'!$K$12), IF('Personnel Details'!$F$12="", "", 'Personnel Details'!$F$12))))</f>
        <v/>
      </c>
      <c r="HB68" s="79">
        <f>IF(GZ$9="", "", IF(AND(NOT('Personnel Details'!$N$12=""), $B68&gt;='Personnel Details'!$N$12), 'Personnel Details'!$Q$12, IF(AND(NOT('Personnel Details'!$I$12=""), $B68&gt;='Personnel Details'!$I$12), 'Personnel Details'!$L$12, 'Personnel Details'!$G$12)))</f>
        <v>0</v>
      </c>
      <c r="HC68" s="59">
        <f t="shared" si="95"/>
        <v>0</v>
      </c>
      <c r="HD68" s="53"/>
      <c r="HF68" s="78">
        <f>IF(HF$9="", "", IF(AND(NOT('Personnel Details'!$N$13=""), $B68&gt;='Personnel Details'!$N$13), 'Personnel Details'!$O$13, IF(AND(NOT('Personnel Details'!$I$13=""), $B68&gt;='Personnel Details'!$I$13), 'Personnel Details'!$J$13, 'Personnel Details'!$E$13)))</f>
        <v>0.8</v>
      </c>
      <c r="HG68" s="59" t="str">
        <f>IF(HF$9="", "", IF(AND(NOT('Personnel Details'!$N$13=""), $B68&gt;='Personnel Details'!$N$13), IF('Personnel Details'!$P$13="","", 'Personnel Details'!$P$13), IF(AND(NOT('Personnel Details'!$I$13=""), $B68&gt;='Personnel Details'!$I$13), IF('Personnel Details'!$K$13="", "", 'Personnel Details'!$K$13), IF('Personnel Details'!$F$13="", "", 'Personnel Details'!$F$13))))</f>
        <v/>
      </c>
      <c r="HH68" s="79">
        <f>IF(HF$9="", "", IF(AND(NOT('Personnel Details'!$N$13=""), $B68&gt;='Personnel Details'!$N$13), 'Personnel Details'!$Q$13, IF(AND(NOT('Personnel Details'!$I$13=""), $B68&gt;='Personnel Details'!$I$13), 'Personnel Details'!$L$13, 'Personnel Details'!$G$13)))</f>
        <v>0</v>
      </c>
      <c r="HI68" s="59">
        <f t="shared" si="96"/>
        <v>0</v>
      </c>
      <c r="HJ68" s="53"/>
      <c r="HL68" s="78">
        <f>IF(HL$9="", "", IF(AND(NOT('Personnel Details'!$N$14=""), $B68&gt;='Personnel Details'!$N$14), 'Personnel Details'!$O$14, IF(AND(NOT('Personnel Details'!$I$14=""), $B68&gt;='Personnel Details'!$I$14), 'Personnel Details'!$J$14, 'Personnel Details'!$E$14)))</f>
        <v>0.8</v>
      </c>
      <c r="HM68" s="59">
        <f>IF(HL$9="", "", IF(AND(NOT('Personnel Details'!$N$14=""), $B68&gt;='Personnel Details'!$N$14), IF('Personnel Details'!$P$14="","", 'Personnel Details'!$P$14), IF(AND(NOT('Personnel Details'!$I$14=""), $B68&gt;='Personnel Details'!$I$14), IF('Personnel Details'!$K$14="", "", 'Personnel Details'!$K$14), IF('Personnel Details'!$F$14="", "", 'Personnel Details'!$F$14))))</f>
        <v>2000</v>
      </c>
      <c r="HN68" s="79">
        <f>IF(HL$9="", "", IF(AND(NOT('Personnel Details'!$N$14=""), $B68&gt;='Personnel Details'!$N$14), 'Personnel Details'!$Q$14, IF(AND(NOT('Personnel Details'!$I$14=""), $B68&gt;='Personnel Details'!$I$14), 'Personnel Details'!$L$14, 'Personnel Details'!$G$14)))</f>
        <v>0.85</v>
      </c>
      <c r="HO68" s="59">
        <f t="shared" si="97"/>
        <v>0</v>
      </c>
      <c r="HP68" s="53"/>
      <c r="HR68" s="78" t="str">
        <f>IF(HR$9="", "", IF(AND(NOT('Personnel Details'!$N$15=""), $B68&gt;='Personnel Details'!$N$15), 'Personnel Details'!$O$15, IF(AND(NOT('Personnel Details'!$I$15=""), $B68&gt;='Personnel Details'!$I$15), 'Personnel Details'!$J$15, 'Personnel Details'!$E$15)))</f>
        <v/>
      </c>
      <c r="HS68" s="59" t="str">
        <f>IF(HR$9="", "", IF(AND(NOT('Personnel Details'!$N$15=""), $B68&gt;='Personnel Details'!$N$15), IF('Personnel Details'!$P$15="","", 'Personnel Details'!$P$15), IF(AND(NOT('Personnel Details'!$I$15=""), $B68&gt;='Personnel Details'!$I$15), IF('Personnel Details'!$K$15="", "", 'Personnel Details'!$K$15), IF('Personnel Details'!$F$15="", "", 'Personnel Details'!$F$15))))</f>
        <v/>
      </c>
      <c r="HT68" s="79" t="str">
        <f>IF(HR$9="", "", IF(AND(NOT('Personnel Details'!$N$15=""), $B68&gt;='Personnel Details'!$N$15), 'Personnel Details'!$Q$15, IF(AND(NOT('Personnel Details'!$I$15=""), $B68&gt;='Personnel Details'!$I$15), 'Personnel Details'!$L$15, 'Personnel Details'!$G$15)))</f>
        <v/>
      </c>
      <c r="HU68" s="59">
        <f t="shared" si="98"/>
        <v>0</v>
      </c>
      <c r="HV68" s="53"/>
      <c r="HX68" s="78" t="str">
        <f>IF(HX$9="", "", IF(AND(NOT('Personnel Details'!$N$16=""), $B68&gt;='Personnel Details'!$N$16), 'Personnel Details'!$O$16, IF(AND(NOT('Personnel Details'!$I$16=""), $B68&gt;='Personnel Details'!$I$16), 'Personnel Details'!$J$16, 'Personnel Details'!$E$16)))</f>
        <v/>
      </c>
      <c r="HY68" s="59" t="str">
        <f>IF(HX$9="", "", IF(AND(NOT('Personnel Details'!$N$16=""), $B68&gt;='Personnel Details'!$N$16), IF('Personnel Details'!$P$16="","", 'Personnel Details'!$P$16), IF(AND(NOT('Personnel Details'!$I$16=""), $B68&gt;='Personnel Details'!$I$16), IF('Personnel Details'!$K$16="", "", 'Personnel Details'!$K$16), IF('Personnel Details'!$F$16="", "", 'Personnel Details'!$F$16))))</f>
        <v/>
      </c>
      <c r="HZ68" s="79" t="str">
        <f>IF(HX$9="", "", IF(AND(NOT('Personnel Details'!$N$16=""), $B68&gt;='Personnel Details'!$N$16), 'Personnel Details'!$Q$16, IF(AND(NOT('Personnel Details'!$I$16=""), $B68&gt;='Personnel Details'!$I$16), 'Personnel Details'!$L$16, 'Personnel Details'!$G$16)))</f>
        <v/>
      </c>
      <c r="IA68" s="59">
        <f t="shared" si="99"/>
        <v>0</v>
      </c>
      <c r="IB68" s="53"/>
      <c r="ID68" s="78" t="str">
        <f>IF(ID$9="", "", IF(AND(NOT('Personnel Details'!$N$17=""), $B68&gt;='Personnel Details'!$N$17), 'Personnel Details'!$O$17, IF(AND(NOT('Personnel Details'!$I$17=""), $B68&gt;='Personnel Details'!$I$17), 'Personnel Details'!$J$17, 'Personnel Details'!$E$17)))</f>
        <v/>
      </c>
      <c r="IE68" s="59" t="str">
        <f>IF(ID$9="", "", IF(AND(NOT('Personnel Details'!$N$17=""), $B68&gt;='Personnel Details'!$N$17), IF('Personnel Details'!$P$17="","", 'Personnel Details'!$P$17), IF(AND(NOT('Personnel Details'!$I$17=""), $B68&gt;='Personnel Details'!$I$17), IF('Personnel Details'!$K$17="", "", 'Personnel Details'!$K$17), IF('Personnel Details'!$F$17="", "", 'Personnel Details'!$F$17))))</f>
        <v/>
      </c>
      <c r="IF68" s="79" t="str">
        <f>IF(ID$9="", "", IF(AND(NOT('Personnel Details'!$N$17=""), $B68&gt;='Personnel Details'!$N$17), 'Personnel Details'!$Q$17, IF(AND(NOT('Personnel Details'!$I$17=""), $B68&gt;='Personnel Details'!$I$17), 'Personnel Details'!$L$17, 'Personnel Details'!$G$17)))</f>
        <v/>
      </c>
      <c r="IG68" s="59">
        <f t="shared" si="100"/>
        <v>0</v>
      </c>
      <c r="IH68" s="53"/>
      <c r="IJ68" s="78" t="str">
        <f>IF(IJ$9="", "", IF(AND(NOT('Personnel Details'!$N$18=""), $B68&gt;='Personnel Details'!$N$18), 'Personnel Details'!$O$18, IF(AND(NOT('Personnel Details'!$I$18=""), $B68&gt;='Personnel Details'!$I$18), 'Personnel Details'!$J$18, 'Personnel Details'!$E$18)))</f>
        <v/>
      </c>
      <c r="IK68" s="59" t="str">
        <f>IF(IJ$9="", "", IF(AND(NOT('Personnel Details'!$N$18=""), $B68&gt;='Personnel Details'!$N$18), IF('Personnel Details'!$P$18="","", 'Personnel Details'!$P$18), IF(AND(NOT('Personnel Details'!$I$18=""), $B68&gt;='Personnel Details'!$I$18), IF('Personnel Details'!$K$18="", "", 'Personnel Details'!$K$18), IF('Personnel Details'!$F$18="", "", 'Personnel Details'!$F$18))))</f>
        <v/>
      </c>
      <c r="IL68" s="79" t="str">
        <f>IF(IJ$9="", "", IF(AND(NOT('Personnel Details'!$N$18=""), $B68&gt;='Personnel Details'!$N$18), 'Personnel Details'!$Q$18, IF(AND(NOT('Personnel Details'!$I$18=""), $B68&gt;='Personnel Details'!$I$18), 'Personnel Details'!$L$18, 'Personnel Details'!$G$18)))</f>
        <v/>
      </c>
      <c r="IM68" s="59">
        <f t="shared" si="101"/>
        <v>0</v>
      </c>
      <c r="IN68" s="53"/>
      <c r="IP68" s="78" t="str">
        <f>IF(IP$9="", "", IF(AND(NOT('Personnel Details'!$N$19=""), $B68&gt;='Personnel Details'!$N$19), 'Personnel Details'!$O$19, IF(AND(NOT('Personnel Details'!$I$19=""), $B68&gt;='Personnel Details'!$I$19), 'Personnel Details'!$J$19, 'Personnel Details'!$E$19)))</f>
        <v/>
      </c>
      <c r="IQ68" s="59" t="str">
        <f>IF(IP$9="", "", IF(AND(NOT('Personnel Details'!$N$19=""), $B68&gt;='Personnel Details'!$N$19), IF('Personnel Details'!$P$19="","", 'Personnel Details'!$P$19), IF(AND(NOT('Personnel Details'!$I$19=""), $B68&gt;='Personnel Details'!$I$19), IF('Personnel Details'!$K$19="", "", 'Personnel Details'!$K$19), IF('Personnel Details'!$F$19="", "", 'Personnel Details'!$F$19))))</f>
        <v/>
      </c>
      <c r="IR68" s="79" t="str">
        <f>IF(IP$9="", "", IF(AND(NOT('Personnel Details'!$N$19=""), $B68&gt;='Personnel Details'!$N$19), 'Personnel Details'!$Q$19, IF(AND(NOT('Personnel Details'!$I$19=""), $B68&gt;='Personnel Details'!$I$19), 'Personnel Details'!$L$19, 'Personnel Details'!$G$19)))</f>
        <v/>
      </c>
      <c r="IS68" s="59">
        <f t="shared" si="102"/>
        <v>0</v>
      </c>
      <c r="IT68" s="53"/>
      <c r="IV68" s="78" t="str">
        <f>IF(IV$9="", "", IF(AND(NOT('Personnel Details'!$N$20=""), $B68&gt;='Personnel Details'!$N$20), 'Personnel Details'!$O$20, IF(AND(NOT('Personnel Details'!$I$20=""), $B68&gt;='Personnel Details'!$I$20), 'Personnel Details'!$J$20, 'Personnel Details'!$E$20)))</f>
        <v/>
      </c>
      <c r="IW68" s="59" t="str">
        <f>IF(IV$9="", "", IF(AND(NOT('Personnel Details'!$N$20=""), $B68&gt;='Personnel Details'!$N$20), IF('Personnel Details'!$P$20="","", 'Personnel Details'!$P$20), IF(AND(NOT('Personnel Details'!$I$20=""), $B68&gt;='Personnel Details'!$I$20), IF('Personnel Details'!$K$20="", "", 'Personnel Details'!$K$20), IF('Personnel Details'!$F$20="", "", 'Personnel Details'!$F$20))))</f>
        <v/>
      </c>
      <c r="IX68" s="79" t="str">
        <f>IF(IV$9="", "", IF(AND(NOT('Personnel Details'!$N$20=""), $B68&gt;='Personnel Details'!$N$20), 'Personnel Details'!$Q$20, IF(AND(NOT('Personnel Details'!$I$20=""), $B68&gt;='Personnel Details'!$I$20), 'Personnel Details'!$L$20, 'Personnel Details'!$G$20)))</f>
        <v/>
      </c>
      <c r="IY68" s="59">
        <f t="shared" si="103"/>
        <v>0</v>
      </c>
      <c r="IZ68" s="53"/>
      <c r="JB68" s="78" t="str">
        <f>IF(JB$9="", "", IF(AND(NOT('Personnel Details'!$N$21=""), $B68&gt;='Personnel Details'!$N$21), 'Personnel Details'!$O$21, IF(AND(NOT('Personnel Details'!$I$21=""), $B68&gt;='Personnel Details'!$I$21), 'Personnel Details'!$J$21, 'Personnel Details'!$E$21)))</f>
        <v/>
      </c>
      <c r="JC68" s="59" t="str">
        <f>IF(JB$9="", "", IF(AND(NOT('Personnel Details'!$N$21=""), $B68&gt;='Personnel Details'!$N$21), IF('Personnel Details'!$P$21="","", 'Personnel Details'!$P$21), IF(AND(NOT('Personnel Details'!$I$21=""), $B68&gt;='Personnel Details'!$I$21), IF('Personnel Details'!$K$21="", "", 'Personnel Details'!$K$21), IF('Personnel Details'!$F$21="", "", 'Personnel Details'!$F$21))))</f>
        <v/>
      </c>
      <c r="JD68" s="79" t="str">
        <f>IF(JB$9="", "", IF(AND(NOT('Personnel Details'!$N$21=""), $B68&gt;='Personnel Details'!$N$21), 'Personnel Details'!$Q$21, IF(AND(NOT('Personnel Details'!$I$21=""), $B68&gt;='Personnel Details'!$I$21), 'Personnel Details'!$L$21, 'Personnel Details'!$G$21)))</f>
        <v/>
      </c>
      <c r="JE68" s="59">
        <f t="shared" si="104"/>
        <v>0</v>
      </c>
      <c r="JF68" s="53"/>
      <c r="JH68" s="78" t="str">
        <f>IF(JH$9="", "", IF(AND(NOT('Personnel Details'!$N$22=""), $B68&gt;='Personnel Details'!$N$22), 'Personnel Details'!$O$22, IF(AND(NOT('Personnel Details'!$I$22=""), $B68&gt;='Personnel Details'!$I$22), 'Personnel Details'!$J$22, 'Personnel Details'!$E$22)))</f>
        <v/>
      </c>
      <c r="JI68" s="59" t="str">
        <f>IF(JH$9="", "", IF(AND(NOT('Personnel Details'!$N$22=""), $B68&gt;='Personnel Details'!$N$22), IF('Personnel Details'!$P$22="","", 'Personnel Details'!$P$22), IF(AND(NOT('Personnel Details'!$I$22=""), $B68&gt;='Personnel Details'!$I$22), IF('Personnel Details'!$K$22="", "", 'Personnel Details'!$K$22), IF('Personnel Details'!$F$22="", "", 'Personnel Details'!$F$22))))</f>
        <v/>
      </c>
      <c r="JJ68" s="79" t="str">
        <f>IF(JH$9="", "", IF(AND(NOT('Personnel Details'!$N$22=""), $B68&gt;='Personnel Details'!$N$22), 'Personnel Details'!$Q$22, IF(AND(NOT('Personnel Details'!$I$22=""), $B68&gt;='Personnel Details'!$I$22), 'Personnel Details'!$L$22, 'Personnel Details'!$G$22)))</f>
        <v/>
      </c>
      <c r="JK68" s="59">
        <f t="shared" si="105"/>
        <v>0</v>
      </c>
      <c r="JL68" s="53"/>
      <c r="JN68" s="78" t="str">
        <f>IF(JN$9="", "", IF(AND(NOT('Personnel Details'!$N$23=""), $B68&gt;='Personnel Details'!$N$23), 'Personnel Details'!$O$23, IF(AND(NOT('Personnel Details'!$I$23=""), $B68&gt;='Personnel Details'!$I$23), 'Personnel Details'!$J$23, 'Personnel Details'!$E$23)))</f>
        <v/>
      </c>
      <c r="JO68" s="59" t="str">
        <f>IF(JN$9="", "", IF(AND(NOT('Personnel Details'!$N$23=""), $B68&gt;='Personnel Details'!$N$23), IF('Personnel Details'!$P$23="","", 'Personnel Details'!$P$23), IF(AND(NOT('Personnel Details'!$I$23=""), $B68&gt;='Personnel Details'!$I$23), IF('Personnel Details'!$K$23="", "", 'Personnel Details'!$K$23), IF('Personnel Details'!$F$23="", "", 'Personnel Details'!$F$23))))</f>
        <v/>
      </c>
      <c r="JP68" s="79" t="str">
        <f>IF(JN$9="", "", IF(AND(NOT('Personnel Details'!$N$23=""), $B68&gt;='Personnel Details'!$N$23), 'Personnel Details'!$Q$23, IF(AND(NOT('Personnel Details'!$I$23=""), $B68&gt;='Personnel Details'!$I$23), 'Personnel Details'!$L$23, 'Personnel Details'!$G$23)))</f>
        <v/>
      </c>
      <c r="JQ68" s="59">
        <f t="shared" si="106"/>
        <v>0</v>
      </c>
      <c r="JR68" s="53"/>
      <c r="JT68" s="78" t="str">
        <f>IF(JT$9="", "", IF(AND(NOT('Personnel Details'!$N$24=""), $B68&gt;='Personnel Details'!$N$24), 'Personnel Details'!$O$24, IF(AND(NOT('Personnel Details'!$I$24=""), $B68&gt;='Personnel Details'!$I$24), 'Personnel Details'!$J$24, 'Personnel Details'!$E$24)))</f>
        <v/>
      </c>
      <c r="JU68" s="59" t="str">
        <f>IF(JT$9="", "", IF(AND(NOT('Personnel Details'!$N$24=""), $B68&gt;='Personnel Details'!$N$24), IF('Personnel Details'!$P$24="","", 'Personnel Details'!$P$24), IF(AND(NOT('Personnel Details'!$I$24=""), $B68&gt;='Personnel Details'!$I$24), IF('Personnel Details'!$K$24="", "", 'Personnel Details'!$K$24), IF('Personnel Details'!$F$24="", "", 'Personnel Details'!$F$24))))</f>
        <v/>
      </c>
      <c r="JV68" s="79" t="str">
        <f>IF(JT$9="", "", IF(AND(NOT('Personnel Details'!$N$24=""), $B68&gt;='Personnel Details'!$N$24), 'Personnel Details'!$Q$24, IF(AND(NOT('Personnel Details'!$I$24=""), $B68&gt;='Personnel Details'!$I$24), 'Personnel Details'!$L$24, 'Personnel Details'!$G$24)))</f>
        <v/>
      </c>
      <c r="JW68" s="59">
        <f t="shared" si="107"/>
        <v>0</v>
      </c>
      <c r="JX68" s="53"/>
      <c r="JZ68" s="78" t="str">
        <f>IF(JZ$9="", "", IF(AND(NOT('Personnel Details'!$N$25=""), $B68&gt;='Personnel Details'!$N$25), 'Personnel Details'!$O$25, IF(AND(NOT('Personnel Details'!$I$25=""), $B68&gt;='Personnel Details'!$I$25), 'Personnel Details'!$J$25, 'Personnel Details'!$E$25)))</f>
        <v/>
      </c>
      <c r="KA68" s="59" t="str">
        <f>IF(JZ$9="", "", IF(AND(NOT('Personnel Details'!$N$25=""), $B68&gt;='Personnel Details'!$N$25), IF('Personnel Details'!$P$25="","", 'Personnel Details'!$P$25), IF(AND(NOT('Personnel Details'!$I$25=""), $B68&gt;='Personnel Details'!$I$25), IF('Personnel Details'!$K$25="", "", 'Personnel Details'!$K$25), IF('Personnel Details'!$F$25="", "", 'Personnel Details'!$F$25))))</f>
        <v/>
      </c>
      <c r="KB68" s="79" t="str">
        <f>IF(JZ$9="", "", IF(AND(NOT('Personnel Details'!$N$25=""), $B68&gt;='Personnel Details'!$N$25), 'Personnel Details'!$Q$25, IF(AND(NOT('Personnel Details'!$I$25=""), $B68&gt;='Personnel Details'!$I$25), 'Personnel Details'!$L$25, 'Personnel Details'!$G$25)))</f>
        <v/>
      </c>
      <c r="KC68" s="59">
        <f t="shared" si="108"/>
        <v>0</v>
      </c>
      <c r="KD68" s="53"/>
      <c r="KF68" s="78" t="str">
        <f>IF(KF$9="", "", IF(AND(NOT('Personnel Details'!$N$26=""), $B68&gt;='Personnel Details'!$N$26), 'Personnel Details'!$O$26, IF(AND(NOT('Personnel Details'!$I$26=""), $B68&gt;='Personnel Details'!$I$26), 'Personnel Details'!$J$26, 'Personnel Details'!$E$26)))</f>
        <v/>
      </c>
      <c r="KG68" s="59" t="str">
        <f>IF(KF$9="", "", IF(AND(NOT('Personnel Details'!$N$26=""), $B68&gt;='Personnel Details'!$N$26), IF('Personnel Details'!$P$26="","", 'Personnel Details'!$P$26), IF(AND(NOT('Personnel Details'!$I$26=""), $B68&gt;='Personnel Details'!$I$26), IF('Personnel Details'!$K$26="", "", 'Personnel Details'!$K$26), IF('Personnel Details'!$F$26="", "", 'Personnel Details'!$F$26))))</f>
        <v/>
      </c>
      <c r="KH68" s="79" t="str">
        <f>IF(KF$9="", "", IF(AND(NOT('Personnel Details'!$N$26=""), $B68&gt;='Personnel Details'!$N$26), 'Personnel Details'!$Q$26, IF(AND(NOT('Personnel Details'!$I$26=""), $B68&gt;='Personnel Details'!$I$26), 'Personnel Details'!$L$26, 'Personnel Details'!$G$26)))</f>
        <v/>
      </c>
      <c r="KI68" s="59">
        <f t="shared" si="109"/>
        <v>0</v>
      </c>
      <c r="KJ68" s="53"/>
      <c r="KL68" s="78" t="str">
        <f>IF(KL$9="", "", IF(AND(NOT('Personnel Details'!$N$27=""), $B68&gt;='Personnel Details'!$N$27), 'Personnel Details'!$O$27, IF(AND(NOT('Personnel Details'!$I$27=""), $B68&gt;='Personnel Details'!$I$27), 'Personnel Details'!$J$27, 'Personnel Details'!$E$27)))</f>
        <v/>
      </c>
      <c r="KM68" s="59" t="str">
        <f>IF(KL$9="", "", IF(AND(NOT('Personnel Details'!$N$27=""), $B68&gt;='Personnel Details'!$N$27), IF('Personnel Details'!$P$27="","", 'Personnel Details'!$P$27), IF(AND(NOT('Personnel Details'!$I$27=""), $B68&gt;='Personnel Details'!$I$27), IF('Personnel Details'!$K$27="", "", 'Personnel Details'!$K$27), IF('Personnel Details'!$F$27="", "", 'Personnel Details'!$F$27))))</f>
        <v/>
      </c>
      <c r="KN68" s="79" t="str">
        <f>IF(KL$9="", "", IF(AND(NOT('Personnel Details'!$N$27=""), $B68&gt;='Personnel Details'!$N$27), 'Personnel Details'!$Q$27, IF(AND(NOT('Personnel Details'!$I$27=""), $B68&gt;='Personnel Details'!$I$27), 'Personnel Details'!$L$27, 'Personnel Details'!$G$27)))</f>
        <v/>
      </c>
      <c r="KO68" s="59">
        <f t="shared" si="110"/>
        <v>0</v>
      </c>
      <c r="KP68" s="53"/>
      <c r="KR68" s="78" t="str">
        <f>IF(KR$9="", "", IF(AND(NOT('Personnel Details'!$N$28=""), $B68&gt;='Personnel Details'!$N$28), 'Personnel Details'!$O$28, IF(AND(NOT('Personnel Details'!$I$28=""), $B68&gt;='Personnel Details'!$I$28), 'Personnel Details'!$J$28, 'Personnel Details'!$E$28)))</f>
        <v/>
      </c>
      <c r="KS68" s="59" t="str">
        <f>IF(KR$9="", "", IF(AND(NOT('Personnel Details'!$N$28=""), $B68&gt;='Personnel Details'!$N$28), IF('Personnel Details'!$P$28="","", 'Personnel Details'!$P$28), IF(AND(NOT('Personnel Details'!$I$28=""), $B68&gt;='Personnel Details'!$I$28), IF('Personnel Details'!$K$28="", "", 'Personnel Details'!$K$28), IF('Personnel Details'!$F$28="", "", 'Personnel Details'!$F$28))))</f>
        <v/>
      </c>
      <c r="KT68" s="79" t="str">
        <f>IF(KR$9="", "", IF(AND(NOT('Personnel Details'!$N$28=""), $B68&gt;='Personnel Details'!$N$28), 'Personnel Details'!$Q$28, IF(AND(NOT('Personnel Details'!$I$28=""), $B68&gt;='Personnel Details'!$I$28), 'Personnel Details'!$L$28, 'Personnel Details'!$G$28)))</f>
        <v/>
      </c>
      <c r="KU68" s="59">
        <f t="shared" si="111"/>
        <v>0</v>
      </c>
      <c r="KV68" s="53"/>
      <c r="KX68" s="78" t="str">
        <f>IF(KX$9="", "", IF(AND(NOT('Personnel Details'!$N$29=""), $B68&gt;='Personnel Details'!$N$29), 'Personnel Details'!$O$29, IF(AND(NOT('Personnel Details'!$I$29=""), $B68&gt;='Personnel Details'!$I$29), 'Personnel Details'!$J$29, 'Personnel Details'!$E$29)))</f>
        <v/>
      </c>
      <c r="KY68" s="59" t="str">
        <f>IF(KX$9="", "", IF(AND(NOT('Personnel Details'!$N$29=""), $B68&gt;='Personnel Details'!$N$29), IF('Personnel Details'!$P$29="","", 'Personnel Details'!$P$29), IF(AND(NOT('Personnel Details'!$I$29=""), $B68&gt;='Personnel Details'!$I$29), IF('Personnel Details'!$K$29="", "", 'Personnel Details'!$K$29), IF('Personnel Details'!$F$29="", "", 'Personnel Details'!$F$29))))</f>
        <v/>
      </c>
      <c r="KZ68" s="79" t="str">
        <f>IF(KX$9="", "", IF(AND(NOT('Personnel Details'!$N$29=""), $B68&gt;='Personnel Details'!$N$29), 'Personnel Details'!$Q$29, IF(AND(NOT('Personnel Details'!$I$29=""), $B68&gt;='Personnel Details'!$I$29), 'Personnel Details'!$L$29, 'Personnel Details'!$G$29)))</f>
        <v/>
      </c>
      <c r="LA68" s="59">
        <f t="shared" si="112"/>
        <v>0</v>
      </c>
      <c r="LB68" s="53"/>
      <c r="LD68" s="78" t="str">
        <f>IF(LD$9="", "", IF(AND(NOT('Personnel Details'!$N$30=""), $B68&gt;='Personnel Details'!$N$30), 'Personnel Details'!$O$30, IF(AND(NOT('Personnel Details'!$I$30=""), $B68&gt;='Personnel Details'!$I$30), 'Personnel Details'!$J$30, 'Personnel Details'!$E$30)))</f>
        <v/>
      </c>
      <c r="LE68" s="59" t="str">
        <f>IF(LD$9="", "", IF(AND(NOT('Personnel Details'!$N$30=""), $B68&gt;='Personnel Details'!$N$30), IF('Personnel Details'!$P$30="","", 'Personnel Details'!$P$30), IF(AND(NOT('Personnel Details'!$I$30=""), $B68&gt;='Personnel Details'!$I$30), IF('Personnel Details'!$K$30="", "", 'Personnel Details'!$K$30), IF('Personnel Details'!$F$30="", "", 'Personnel Details'!$F$30))))</f>
        <v/>
      </c>
      <c r="LF68" s="79" t="str">
        <f>IF(LD$9="", "", IF(AND(NOT('Personnel Details'!$N$30=""), $B68&gt;='Personnel Details'!$N$30), 'Personnel Details'!$Q$30, IF(AND(NOT('Personnel Details'!$I$30=""), $B68&gt;='Personnel Details'!$I$30), 'Personnel Details'!$L$30, 'Personnel Details'!$G$30)))</f>
        <v/>
      </c>
      <c r="LG68" s="59">
        <f t="shared" si="113"/>
        <v>0</v>
      </c>
      <c r="LH68" s="53"/>
      <c r="LJ68" s="78" t="str">
        <f>IF(LJ$9="", "", IF(AND(NOT('Personnel Details'!$N$31=""), $B68&gt;='Personnel Details'!$N$31), 'Personnel Details'!$O$31, IF(AND(NOT('Personnel Details'!$I$31=""), $B68&gt;='Personnel Details'!$I$31), 'Personnel Details'!$J$31, 'Personnel Details'!$E$31)))</f>
        <v/>
      </c>
      <c r="LK68" s="59" t="str">
        <f>IF(LJ$9="", "", IF(AND(NOT('Personnel Details'!$N$31=""), $B68&gt;='Personnel Details'!$N$31), IF('Personnel Details'!$P$31="","", 'Personnel Details'!$P$31), IF(AND(NOT('Personnel Details'!$I$31=""), $B68&gt;='Personnel Details'!$I$31), IF('Personnel Details'!$K$31="", "", 'Personnel Details'!$K$31), IF('Personnel Details'!$F$31="", "", 'Personnel Details'!$F$31))))</f>
        <v/>
      </c>
      <c r="LL68" s="79" t="str">
        <f>IF(LJ$9="", "", IF(AND(NOT('Personnel Details'!$N$31=""), $B68&gt;='Personnel Details'!$N$31), 'Personnel Details'!$Q$31, IF(AND(NOT('Personnel Details'!$I$31=""), $B68&gt;='Personnel Details'!$I$31), 'Personnel Details'!$L$31, 'Personnel Details'!$G$31)))</f>
        <v/>
      </c>
      <c r="LM68" s="59">
        <f t="shared" si="114"/>
        <v>0</v>
      </c>
      <c r="LN68" s="53"/>
      <c r="LP68" s="78" t="str">
        <f>IF(LP$9="", "", IF(AND(NOT('Personnel Details'!$N$32=""), $B68&gt;='Personnel Details'!$N$32), 'Personnel Details'!$O$32, IF(AND(NOT('Personnel Details'!$I$32=""), $B68&gt;='Personnel Details'!$I$32), 'Personnel Details'!$J$32, 'Personnel Details'!$E$32)))</f>
        <v/>
      </c>
      <c r="LQ68" s="59" t="str">
        <f>IF(LP$9="", "", IF(AND(NOT('Personnel Details'!$N$32=""), $B68&gt;='Personnel Details'!$N$32), IF('Personnel Details'!$P$32="","", 'Personnel Details'!$P$32), IF(AND(NOT('Personnel Details'!$I$32=""), $B68&gt;='Personnel Details'!$I$32), IF('Personnel Details'!$K$32="", "", 'Personnel Details'!$K$32), IF('Personnel Details'!$F$32="", "", 'Personnel Details'!$F$32))))</f>
        <v/>
      </c>
      <c r="LR68" s="79" t="str">
        <f>IF(LP$9="", "", IF(AND(NOT('Personnel Details'!$N$32=""), $B68&gt;='Personnel Details'!$N$32), 'Personnel Details'!$Q$32, IF(AND(NOT('Personnel Details'!$I$32=""), $B68&gt;='Personnel Details'!$I$32), 'Personnel Details'!$L$32, 'Personnel Details'!$G$32)))</f>
        <v/>
      </c>
      <c r="LS68" s="59">
        <f t="shared" si="115"/>
        <v>0</v>
      </c>
      <c r="LT68" s="53"/>
      <c r="LV68" s="78" t="str">
        <f>IF(LV$9="", "", IF(AND(NOT('Personnel Details'!$N$33=""), $B68&gt;='Personnel Details'!$N$33), 'Personnel Details'!$O$33, IF(AND(NOT('Personnel Details'!$I$33=""), $B68&gt;='Personnel Details'!$I$33), 'Personnel Details'!$J$33, 'Personnel Details'!$E$33)))</f>
        <v/>
      </c>
      <c r="LW68" s="59" t="str">
        <f>IF(LV$9="", "", IF(AND(NOT('Personnel Details'!$N$33=""), $B68&gt;='Personnel Details'!$N$33), IF('Personnel Details'!$P$33="","", 'Personnel Details'!$P$33), IF(AND(NOT('Personnel Details'!$I$33=""), $B68&gt;='Personnel Details'!$I$33), IF('Personnel Details'!$K$33="", "", 'Personnel Details'!$K$33), IF('Personnel Details'!$F$33="", "", 'Personnel Details'!$F$33))))</f>
        <v/>
      </c>
      <c r="LX68" s="79" t="str">
        <f>IF(LV$9="", "", IF(AND(NOT('Personnel Details'!$N$33=""), $B68&gt;='Personnel Details'!$N$33), 'Personnel Details'!$Q$33, IF(AND(NOT('Personnel Details'!$I$33=""), $B68&gt;='Personnel Details'!$I$33), 'Personnel Details'!$L$33, 'Personnel Details'!$G$33)))</f>
        <v/>
      </c>
      <c r="LY68" s="59">
        <f t="shared" si="116"/>
        <v>0</v>
      </c>
      <c r="LZ68" s="53"/>
      <c r="MB68" s="78" t="str">
        <f>IF(MB$9="", "", IF(AND(NOT('Personnel Details'!$N$34=""), $B68&gt;='Personnel Details'!$N$34), 'Personnel Details'!$O$34, IF(AND(NOT('Personnel Details'!$I$34=""), $B68&gt;='Personnel Details'!$I$34), 'Personnel Details'!$J$34, 'Personnel Details'!$E$34)))</f>
        <v/>
      </c>
      <c r="MC68" s="59" t="str">
        <f>IF(MB$9="", "", IF(AND(NOT('Personnel Details'!$N$34=""), $B68&gt;='Personnel Details'!$N$34), IF('Personnel Details'!$P$34="","", 'Personnel Details'!$P$34), IF(AND(NOT('Personnel Details'!$I$34=""), $B68&gt;='Personnel Details'!$I$34), IF('Personnel Details'!$K$34="", "", 'Personnel Details'!$K$34), IF('Personnel Details'!$F$34="", "", 'Personnel Details'!$F$34))))</f>
        <v/>
      </c>
      <c r="MD68" s="79" t="str">
        <f>IF(MB$9="", "", IF(AND(NOT('Personnel Details'!$N$34=""), $B68&gt;='Personnel Details'!$N$34), 'Personnel Details'!$Q$34, IF(AND(NOT('Personnel Details'!$I$34=""), $B68&gt;='Personnel Details'!$I$34), 'Personnel Details'!$L$34, 'Personnel Details'!$G$34)))</f>
        <v/>
      </c>
      <c r="ME68" s="59">
        <f t="shared" si="117"/>
        <v>0</v>
      </c>
      <c r="MF68" s="53"/>
      <c r="MH68" s="78" t="str">
        <f>IF(MH$9="", "", IF(AND(NOT('Personnel Details'!$N$35=""), $B68&gt;='Personnel Details'!$N$35), 'Personnel Details'!$O$35, IF(AND(NOT('Personnel Details'!$I$35=""), $B68&gt;='Personnel Details'!$I$35), 'Personnel Details'!$J$35, 'Personnel Details'!$E$35)))</f>
        <v/>
      </c>
      <c r="MI68" s="59" t="str">
        <f>IF(MH$9="", "", IF(AND(NOT('Personnel Details'!$N$35=""), $B68&gt;='Personnel Details'!$N$35), IF('Personnel Details'!$P$35="","", 'Personnel Details'!$P$35), IF(AND(NOT('Personnel Details'!$I$35=""), $B68&gt;='Personnel Details'!$I$35), IF('Personnel Details'!$K$35="", "", 'Personnel Details'!$K$35), IF('Personnel Details'!$F$35="", "", 'Personnel Details'!$F$35))))</f>
        <v/>
      </c>
      <c r="MJ68" s="79" t="str">
        <f>IF(MH$9="", "", IF(AND(NOT('Personnel Details'!$N$35=""), $B68&gt;='Personnel Details'!$N$35), 'Personnel Details'!$Q$35, IF(AND(NOT('Personnel Details'!$I$35=""), $B68&gt;='Personnel Details'!$I$35), 'Personnel Details'!$L$35, 'Personnel Details'!$G$35)))</f>
        <v/>
      </c>
      <c r="MK68" s="59">
        <f t="shared" si="118"/>
        <v>0</v>
      </c>
      <c r="ML68" s="53"/>
      <c r="MN68" s="78" t="str">
        <f>IF(MN$9="", "", IF(AND(NOT('Personnel Details'!$N$36=""), $B68&gt;='Personnel Details'!$N$36), 'Personnel Details'!$O$36, IF(AND(NOT('Personnel Details'!$I$36=""), $B68&gt;='Personnel Details'!$I$36), 'Personnel Details'!$J$36, 'Personnel Details'!$E$36)))</f>
        <v/>
      </c>
      <c r="MO68" s="59" t="str">
        <f>IF(MN$9="", "", IF(AND(NOT('Personnel Details'!$N$36=""), $B68&gt;='Personnel Details'!$N$36), IF('Personnel Details'!$P$36="","", 'Personnel Details'!$P$36), IF(AND(NOT('Personnel Details'!$I$36=""), $B68&gt;='Personnel Details'!$I$36), IF('Personnel Details'!$K$36="", "", 'Personnel Details'!$K$36), IF('Personnel Details'!$F$36="", "", 'Personnel Details'!$F$36))))</f>
        <v/>
      </c>
      <c r="MP68" s="79" t="str">
        <f>IF(MN$9="", "", IF(AND(NOT('Personnel Details'!$N$36=""), $B68&gt;='Personnel Details'!$N$36), 'Personnel Details'!$Q$36, IF(AND(NOT('Personnel Details'!$I$36=""), $B68&gt;='Personnel Details'!$I$36), 'Personnel Details'!$L$36, 'Personnel Details'!$G$36)))</f>
        <v/>
      </c>
      <c r="MQ68" s="59">
        <f t="shared" si="119"/>
        <v>0</v>
      </c>
      <c r="MR68" s="53"/>
      <c r="MT68" s="78" t="str">
        <f>IF(MT$9="", "", IF(AND(NOT('Personnel Details'!$N$37=""), $B68&gt;='Personnel Details'!$N$37), 'Personnel Details'!$O$37, IF(AND(NOT('Personnel Details'!$I$37=""), $B68&gt;='Personnel Details'!$I$37), 'Personnel Details'!$J$37, 'Personnel Details'!$E$37)))</f>
        <v/>
      </c>
      <c r="MU68" s="59" t="str">
        <f>IF(MT$9="", "", IF(AND(NOT('Personnel Details'!$N$37=""), $B68&gt;='Personnel Details'!$N$37), IF('Personnel Details'!$P$37="","", 'Personnel Details'!$P$37), IF(AND(NOT('Personnel Details'!$I$37=""), $B68&gt;='Personnel Details'!$I$37), IF('Personnel Details'!$K$37="", "", 'Personnel Details'!$K$37), IF('Personnel Details'!$F$37="", "", 'Personnel Details'!$F$37))))</f>
        <v/>
      </c>
      <c r="MV68" s="79" t="str">
        <f>IF(MT$9="", "", IF(AND(NOT('Personnel Details'!$N$37=""), $B68&gt;='Personnel Details'!$N$37), 'Personnel Details'!$Q$37, IF(AND(NOT('Personnel Details'!$I$37=""), $B68&gt;='Personnel Details'!$I$37), 'Personnel Details'!$L$37, 'Personnel Details'!$G$37)))</f>
        <v/>
      </c>
      <c r="MW68" s="59">
        <f t="shared" si="120"/>
        <v>0</v>
      </c>
      <c r="MX68" s="53"/>
      <c r="MZ68" s="78" t="str">
        <f>IF(MZ$9="", "", IF(AND(NOT('Personnel Details'!$N$38=""), $B68&gt;='Personnel Details'!$N$38), 'Personnel Details'!$O$38, IF(AND(NOT('Personnel Details'!$I$38=""), $B68&gt;='Personnel Details'!$I$38), 'Personnel Details'!$J$38, 'Personnel Details'!$E$38)))</f>
        <v/>
      </c>
      <c r="NA68" s="59" t="str">
        <f>IF(MZ$9="", "", IF(AND(NOT('Personnel Details'!$N$38=""), $B68&gt;='Personnel Details'!$N$38), IF('Personnel Details'!$P$38="","", 'Personnel Details'!$P$38), IF(AND(NOT('Personnel Details'!$I$38=""), $B68&gt;='Personnel Details'!$I$38), IF('Personnel Details'!$K$38="", "", 'Personnel Details'!$K$38), IF('Personnel Details'!$F$38="", "", 'Personnel Details'!$F$38))))</f>
        <v/>
      </c>
      <c r="NB68" s="79" t="str">
        <f>IF(MZ$9="", "", IF(AND(NOT('Personnel Details'!$N$38=""), $B68&gt;='Personnel Details'!$N$38), 'Personnel Details'!$Q$38, IF(AND(NOT('Personnel Details'!$I$38=""), $B68&gt;='Personnel Details'!$I$38), 'Personnel Details'!$L$38, 'Personnel Details'!$G$38)))</f>
        <v/>
      </c>
      <c r="NC68" s="59">
        <f t="shared" si="121"/>
        <v>0</v>
      </c>
      <c r="ND68" s="53"/>
      <c r="NF68" s="78" t="str">
        <f>IF(NF$9="", "", IF(AND(NOT('Personnel Details'!$N$39=""), $B68&gt;='Personnel Details'!$N$39), 'Personnel Details'!$O$39, IF(AND(NOT('Personnel Details'!$I$39=""), $B68&gt;='Personnel Details'!$I$39), 'Personnel Details'!$J$39, 'Personnel Details'!$E$39)))</f>
        <v/>
      </c>
      <c r="NG68" s="59" t="str">
        <f>IF(NF$9="", "", IF(AND(NOT('Personnel Details'!$N$39=""), $B68&gt;='Personnel Details'!$N$39), IF('Personnel Details'!$P$39="","", 'Personnel Details'!$P$39), IF(AND(NOT('Personnel Details'!$I$39=""), $B68&gt;='Personnel Details'!$I$39), IF('Personnel Details'!$K$39="", "", 'Personnel Details'!$K$39), IF('Personnel Details'!$F$39="", "", 'Personnel Details'!$F$39))))</f>
        <v/>
      </c>
      <c r="NH68" s="79" t="str">
        <f>IF(NF$9="", "", IF(AND(NOT('Personnel Details'!$N$39=""), $B68&gt;='Personnel Details'!$N$39), 'Personnel Details'!$Q$39, IF(AND(NOT('Personnel Details'!$I$39=""), $B68&gt;='Personnel Details'!$I$39), 'Personnel Details'!$L$39, 'Personnel Details'!$G$39)))</f>
        <v/>
      </c>
      <c r="NI68" s="59">
        <f t="shared" si="122"/>
        <v>0</v>
      </c>
      <c r="NJ68" s="53"/>
      <c r="NL68" s="78" t="str">
        <f>IF(NL$9="", "", IF(AND(NOT('Personnel Details'!$N$40=""), $B68&gt;='Personnel Details'!$N$40), 'Personnel Details'!$O$40, IF(AND(NOT('Personnel Details'!$I$40=""), $B68&gt;='Personnel Details'!$I$40), 'Personnel Details'!$J$40, 'Personnel Details'!$E$40)))</f>
        <v/>
      </c>
      <c r="NM68" s="59" t="str">
        <f>IF(NL$9="", "", IF(AND(NOT('Personnel Details'!$N$40=""), $B68&gt;='Personnel Details'!$N$40), IF('Personnel Details'!$P$40="","", 'Personnel Details'!$P$40), IF(AND(NOT('Personnel Details'!$I$40=""), $B68&gt;='Personnel Details'!$I$40), IF('Personnel Details'!$K$40="", "", 'Personnel Details'!$K$40), IF('Personnel Details'!$F$40="", "", 'Personnel Details'!$F$40))))</f>
        <v/>
      </c>
      <c r="NN68" s="79" t="str">
        <f>IF(NL$9="", "", IF(AND(NOT('Personnel Details'!$N$40=""), $B68&gt;='Personnel Details'!$N$40), 'Personnel Details'!$Q$40, IF(AND(NOT('Personnel Details'!$I$40=""), $B68&gt;='Personnel Details'!$I$40), 'Personnel Details'!$L$40, 'Personnel Details'!$G$40)))</f>
        <v/>
      </c>
      <c r="NO68" s="59">
        <f t="shared" si="123"/>
        <v>0</v>
      </c>
      <c r="NP68" s="53"/>
    </row>
    <row r="69" spans="1:380" x14ac:dyDescent="0.25">
      <c r="A69" s="32"/>
      <c r="B69" s="113">
        <f>IFERROR(IF(B68+1&gt;'Personnel Details'!$U$5, "", B68+1), "")</f>
        <v>43889</v>
      </c>
      <c r="C69" s="32"/>
      <c r="D69" s="120"/>
      <c r="E69" s="13" t="str">
        <f t="shared" si="2"/>
        <v/>
      </c>
      <c r="F69" s="13" t="str">
        <f t="shared" si="33"/>
        <v/>
      </c>
      <c r="G69" s="56" t="str">
        <f t="shared" si="124"/>
        <v/>
      </c>
      <c r="H69" s="16" t="str">
        <f t="shared" si="34"/>
        <v/>
      </c>
      <c r="I69" s="32"/>
      <c r="J69" s="120"/>
      <c r="K69" s="62" t="str">
        <f t="shared" si="3"/>
        <v/>
      </c>
      <c r="L69" s="62" t="str">
        <f t="shared" si="35"/>
        <v/>
      </c>
      <c r="M69" s="65" t="str">
        <f t="shared" si="125"/>
        <v/>
      </c>
      <c r="N69" s="68" t="str">
        <f t="shared" si="36"/>
        <v/>
      </c>
      <c r="O69" s="32"/>
      <c r="P69" s="120"/>
      <c r="Q69" s="62" t="str">
        <f t="shared" si="4"/>
        <v/>
      </c>
      <c r="R69" s="62" t="str">
        <f t="shared" si="37"/>
        <v/>
      </c>
      <c r="S69" s="65" t="str">
        <f t="shared" si="126"/>
        <v/>
      </c>
      <c r="T69" s="68" t="str">
        <f t="shared" si="38"/>
        <v/>
      </c>
      <c r="U69" s="32"/>
      <c r="V69" s="120"/>
      <c r="W69" s="62" t="str">
        <f t="shared" si="5"/>
        <v/>
      </c>
      <c r="X69" s="62" t="str">
        <f t="shared" si="39"/>
        <v/>
      </c>
      <c r="Y69" s="65" t="str">
        <f t="shared" si="127"/>
        <v/>
      </c>
      <c r="Z69" s="68" t="str">
        <f t="shared" si="40"/>
        <v/>
      </c>
      <c r="AA69" s="32"/>
      <c r="AB69" s="120"/>
      <c r="AC69" s="62" t="str">
        <f t="shared" si="6"/>
        <v/>
      </c>
      <c r="AD69" s="62" t="str">
        <f t="shared" si="41"/>
        <v/>
      </c>
      <c r="AE69" s="65" t="str">
        <f t="shared" si="128"/>
        <v/>
      </c>
      <c r="AF69" s="68" t="str">
        <f t="shared" si="42"/>
        <v/>
      </c>
      <c r="AG69" s="32"/>
      <c r="AH69" s="120"/>
      <c r="AI69" s="62" t="str">
        <f t="shared" si="7"/>
        <v/>
      </c>
      <c r="AJ69" s="62" t="str">
        <f t="shared" si="43"/>
        <v/>
      </c>
      <c r="AK69" s="65" t="str">
        <f t="shared" si="129"/>
        <v/>
      </c>
      <c r="AL69" s="68" t="str">
        <f t="shared" si="44"/>
        <v/>
      </c>
      <c r="AM69" s="32"/>
      <c r="AN69" s="120"/>
      <c r="AO69" s="62" t="str">
        <f t="shared" si="8"/>
        <v/>
      </c>
      <c r="AP69" s="62" t="str">
        <f t="shared" si="45"/>
        <v/>
      </c>
      <c r="AQ69" s="65" t="str">
        <f t="shared" si="130"/>
        <v/>
      </c>
      <c r="AR69" s="68" t="str">
        <f t="shared" si="46"/>
        <v/>
      </c>
      <c r="AS69" s="32"/>
      <c r="AT69" s="120"/>
      <c r="AU69" s="62" t="str">
        <f t="shared" si="9"/>
        <v/>
      </c>
      <c r="AV69" s="62" t="str">
        <f t="shared" si="47"/>
        <v/>
      </c>
      <c r="AW69" s="65" t="str">
        <f t="shared" si="131"/>
        <v/>
      </c>
      <c r="AX69" s="68" t="str">
        <f t="shared" si="48"/>
        <v/>
      </c>
      <c r="AY69" s="32"/>
      <c r="AZ69" s="120"/>
      <c r="BA69" s="62" t="str">
        <f t="shared" si="10"/>
        <v/>
      </c>
      <c r="BB69" s="62" t="str">
        <f t="shared" si="49"/>
        <v/>
      </c>
      <c r="BC69" s="65" t="str">
        <f t="shared" si="132"/>
        <v/>
      </c>
      <c r="BD69" s="68" t="str">
        <f t="shared" si="50"/>
        <v/>
      </c>
      <c r="BE69" s="32"/>
      <c r="BF69" s="120"/>
      <c r="BG69" s="62" t="str">
        <f t="shared" si="11"/>
        <v/>
      </c>
      <c r="BH69" s="62" t="str">
        <f t="shared" si="51"/>
        <v/>
      </c>
      <c r="BI69" s="65" t="str">
        <f t="shared" si="133"/>
        <v/>
      </c>
      <c r="BJ69" s="68" t="str">
        <f t="shared" si="52"/>
        <v/>
      </c>
      <c r="BK69" s="32"/>
      <c r="BL69" s="120"/>
      <c r="BM69" s="62" t="str">
        <f t="shared" si="12"/>
        <v/>
      </c>
      <c r="BN69" s="62" t="str">
        <f t="shared" si="53"/>
        <v/>
      </c>
      <c r="BO69" s="65" t="str">
        <f t="shared" si="134"/>
        <v/>
      </c>
      <c r="BP69" s="68" t="str">
        <f t="shared" si="54"/>
        <v/>
      </c>
      <c r="BQ69" s="32"/>
      <c r="BR69" s="120"/>
      <c r="BS69" s="62" t="str">
        <f t="shared" si="13"/>
        <v/>
      </c>
      <c r="BT69" s="62" t="str">
        <f t="shared" si="55"/>
        <v/>
      </c>
      <c r="BU69" s="65" t="str">
        <f t="shared" si="135"/>
        <v/>
      </c>
      <c r="BV69" s="68" t="str">
        <f t="shared" si="56"/>
        <v/>
      </c>
      <c r="BW69" s="32"/>
      <c r="BX69" s="120"/>
      <c r="BY69" s="62" t="str">
        <f t="shared" si="14"/>
        <v/>
      </c>
      <c r="BZ69" s="62" t="str">
        <f t="shared" si="57"/>
        <v/>
      </c>
      <c r="CA69" s="65" t="str">
        <f t="shared" si="136"/>
        <v/>
      </c>
      <c r="CB69" s="68" t="str">
        <f t="shared" si="58"/>
        <v/>
      </c>
      <c r="CC69" s="32"/>
      <c r="CD69" s="120"/>
      <c r="CE69" s="62" t="str">
        <f t="shared" si="15"/>
        <v/>
      </c>
      <c r="CF69" s="62" t="str">
        <f t="shared" si="59"/>
        <v/>
      </c>
      <c r="CG69" s="65" t="str">
        <f t="shared" si="137"/>
        <v/>
      </c>
      <c r="CH69" s="68" t="str">
        <f t="shared" si="60"/>
        <v/>
      </c>
      <c r="CI69" s="32"/>
      <c r="CJ69" s="120"/>
      <c r="CK69" s="62" t="str">
        <f t="shared" si="16"/>
        <v/>
      </c>
      <c r="CL69" s="62" t="str">
        <f t="shared" si="61"/>
        <v/>
      </c>
      <c r="CM69" s="65" t="str">
        <f t="shared" si="138"/>
        <v/>
      </c>
      <c r="CN69" s="68" t="str">
        <f t="shared" si="62"/>
        <v/>
      </c>
      <c r="CO69" s="32"/>
      <c r="CP69" s="120"/>
      <c r="CQ69" s="62" t="str">
        <f t="shared" si="17"/>
        <v/>
      </c>
      <c r="CR69" s="62" t="str">
        <f t="shared" si="63"/>
        <v/>
      </c>
      <c r="CS69" s="65" t="str">
        <f t="shared" si="139"/>
        <v/>
      </c>
      <c r="CT69" s="68" t="str">
        <f t="shared" si="64"/>
        <v/>
      </c>
      <c r="CU69" s="32"/>
      <c r="CV69" s="120"/>
      <c r="CW69" s="62" t="str">
        <f t="shared" si="18"/>
        <v/>
      </c>
      <c r="CX69" s="62" t="str">
        <f t="shared" si="65"/>
        <v/>
      </c>
      <c r="CY69" s="65" t="str">
        <f t="shared" si="140"/>
        <v/>
      </c>
      <c r="CZ69" s="68" t="str">
        <f t="shared" si="66"/>
        <v/>
      </c>
      <c r="DA69" s="32"/>
      <c r="DB69" s="120"/>
      <c r="DC69" s="62" t="str">
        <f t="shared" si="19"/>
        <v/>
      </c>
      <c r="DD69" s="62" t="str">
        <f t="shared" si="67"/>
        <v/>
      </c>
      <c r="DE69" s="65" t="str">
        <f t="shared" si="141"/>
        <v/>
      </c>
      <c r="DF69" s="68" t="str">
        <f t="shared" si="68"/>
        <v/>
      </c>
      <c r="DG69" s="32"/>
      <c r="DH69" s="120"/>
      <c r="DI69" s="62" t="str">
        <f t="shared" si="20"/>
        <v/>
      </c>
      <c r="DJ69" s="62" t="str">
        <f t="shared" si="69"/>
        <v/>
      </c>
      <c r="DK69" s="65" t="str">
        <f t="shared" si="142"/>
        <v/>
      </c>
      <c r="DL69" s="68" t="str">
        <f t="shared" si="70"/>
        <v/>
      </c>
      <c r="DM69" s="32"/>
      <c r="DN69" s="120"/>
      <c r="DO69" s="62" t="str">
        <f t="shared" si="21"/>
        <v/>
      </c>
      <c r="DP69" s="62" t="str">
        <f t="shared" si="71"/>
        <v/>
      </c>
      <c r="DQ69" s="65" t="str">
        <f t="shared" si="143"/>
        <v/>
      </c>
      <c r="DR69" s="68" t="str">
        <f t="shared" si="72"/>
        <v/>
      </c>
      <c r="DS69" s="32"/>
      <c r="DT69" s="120"/>
      <c r="DU69" s="62" t="str">
        <f t="shared" si="22"/>
        <v/>
      </c>
      <c r="DV69" s="62" t="str">
        <f t="shared" si="73"/>
        <v/>
      </c>
      <c r="DW69" s="65" t="str">
        <f t="shared" si="144"/>
        <v/>
      </c>
      <c r="DX69" s="68" t="str">
        <f t="shared" si="74"/>
        <v/>
      </c>
      <c r="DY69" s="32"/>
      <c r="DZ69" s="120"/>
      <c r="EA69" s="62" t="str">
        <f t="shared" si="23"/>
        <v/>
      </c>
      <c r="EB69" s="62" t="str">
        <f t="shared" si="75"/>
        <v/>
      </c>
      <c r="EC69" s="65" t="str">
        <f t="shared" si="145"/>
        <v/>
      </c>
      <c r="ED69" s="68" t="str">
        <f t="shared" si="76"/>
        <v/>
      </c>
      <c r="EE69" s="32"/>
      <c r="EF69" s="120"/>
      <c r="EG69" s="62" t="str">
        <f t="shared" si="24"/>
        <v/>
      </c>
      <c r="EH69" s="62" t="str">
        <f t="shared" si="77"/>
        <v/>
      </c>
      <c r="EI69" s="65" t="str">
        <f t="shared" si="146"/>
        <v/>
      </c>
      <c r="EJ69" s="68" t="str">
        <f t="shared" si="78"/>
        <v/>
      </c>
      <c r="EK69" s="32"/>
      <c r="EL69" s="120"/>
      <c r="EM69" s="62" t="str">
        <f t="shared" si="25"/>
        <v/>
      </c>
      <c r="EN69" s="62" t="str">
        <f t="shared" si="79"/>
        <v/>
      </c>
      <c r="EO69" s="65" t="str">
        <f t="shared" si="147"/>
        <v/>
      </c>
      <c r="EP69" s="68" t="str">
        <f t="shared" si="80"/>
        <v/>
      </c>
      <c r="EQ69" s="32"/>
      <c r="ER69" s="120"/>
      <c r="ES69" s="62" t="str">
        <f t="shared" si="26"/>
        <v/>
      </c>
      <c r="ET69" s="62" t="str">
        <f t="shared" si="81"/>
        <v/>
      </c>
      <c r="EU69" s="65" t="str">
        <f t="shared" si="148"/>
        <v/>
      </c>
      <c r="EV69" s="68" t="str">
        <f t="shared" si="82"/>
        <v/>
      </c>
      <c r="EW69" s="32"/>
      <c r="EX69" s="120"/>
      <c r="EY69" s="62" t="str">
        <f t="shared" si="27"/>
        <v/>
      </c>
      <c r="EZ69" s="62" t="str">
        <f t="shared" si="83"/>
        <v/>
      </c>
      <c r="FA69" s="65" t="str">
        <f t="shared" si="149"/>
        <v/>
      </c>
      <c r="FB69" s="68" t="str">
        <f t="shared" si="84"/>
        <v/>
      </c>
      <c r="FC69" s="32"/>
      <c r="FD69" s="120"/>
      <c r="FE69" s="62" t="str">
        <f t="shared" si="28"/>
        <v/>
      </c>
      <c r="FF69" s="62" t="str">
        <f t="shared" si="85"/>
        <v/>
      </c>
      <c r="FG69" s="65" t="str">
        <f t="shared" si="150"/>
        <v/>
      </c>
      <c r="FH69" s="68" t="str">
        <f t="shared" si="86"/>
        <v/>
      </c>
      <c r="FI69" s="32"/>
      <c r="FJ69" s="120"/>
      <c r="FK69" s="62" t="str">
        <f t="shared" si="29"/>
        <v/>
      </c>
      <c r="FL69" s="62" t="str">
        <f t="shared" si="87"/>
        <v/>
      </c>
      <c r="FM69" s="65" t="str">
        <f t="shared" si="151"/>
        <v/>
      </c>
      <c r="FN69" s="68" t="str">
        <f t="shared" si="88"/>
        <v/>
      </c>
      <c r="FO69" s="32"/>
      <c r="FP69" s="120"/>
      <c r="FQ69" s="62" t="str">
        <f t="shared" si="30"/>
        <v/>
      </c>
      <c r="FR69" s="62" t="str">
        <f t="shared" si="89"/>
        <v/>
      </c>
      <c r="FS69" s="65" t="str">
        <f t="shared" si="152"/>
        <v/>
      </c>
      <c r="FT69" s="68" t="str">
        <f t="shared" si="90"/>
        <v/>
      </c>
      <c r="FU69" s="32"/>
      <c r="FV69" s="120"/>
      <c r="FW69" s="62" t="str">
        <f t="shared" si="31"/>
        <v/>
      </c>
      <c r="FX69" s="62" t="str">
        <f t="shared" si="91"/>
        <v/>
      </c>
      <c r="FY69" s="65" t="str">
        <f t="shared" si="153"/>
        <v/>
      </c>
      <c r="FZ69" s="68" t="str">
        <f t="shared" si="92"/>
        <v/>
      </c>
      <c r="GA69" s="32"/>
      <c r="GC69" s="7" t="str">
        <f t="shared" si="93"/>
        <v>Feb 2020</v>
      </c>
      <c r="GD69" s="7" t="str">
        <f t="shared" ca="1" si="32"/>
        <v/>
      </c>
      <c r="GT69" s="71">
        <f>IF(GT$9="", "", IF(AND(NOT('Personnel Details'!$N$11=""), $B69&gt;='Personnel Details'!$N$11), 'Personnel Details'!$O$11, IF(AND(NOT('Personnel Details'!$I$11=""), $B69&gt;='Personnel Details'!$I$11), 'Personnel Details'!$J$11, 'Personnel Details'!$E$11)))</f>
        <v>0.8</v>
      </c>
      <c r="GU69" s="59" t="str">
        <f>IF(GT$9="", "", IF(AND(NOT('Personnel Details'!$N$11=""), $B69&gt;='Personnel Details'!$N$11), IF('Personnel Details'!$P$11="","", 'Personnel Details'!$P$11), IF(AND(NOT('Personnel Details'!$I$11=""), $B69&gt;='Personnel Details'!$I$11), IF('Personnel Details'!$K$11="", "", 'Personnel Details'!$K$11), IF('Personnel Details'!$F$11="", "", 'Personnel Details'!$F$11))))</f>
        <v/>
      </c>
      <c r="GV69" s="74">
        <f>IF(GT$9="", "", IF(AND(NOT('Personnel Details'!$N$11=""), $B69&gt;='Personnel Details'!$N$11), 'Personnel Details'!$Q$11, IF(AND(NOT('Personnel Details'!$I$11=""), $B69&gt;='Personnel Details'!$I$11), 'Personnel Details'!$L$11, 'Personnel Details'!$G$11)))</f>
        <v>0</v>
      </c>
      <c r="GW69" s="59">
        <f t="shared" si="94"/>
        <v>0</v>
      </c>
      <c r="GX69" s="53"/>
      <c r="GZ69" s="78">
        <f>IF(GZ$9="", "", IF(AND(NOT('Personnel Details'!$N$12=""), $B69&gt;='Personnel Details'!$N$12), 'Personnel Details'!$O$12, IF(AND(NOT('Personnel Details'!$I$12=""), $B69&gt;='Personnel Details'!$I$12), 'Personnel Details'!$J$12, 'Personnel Details'!$E$12)))</f>
        <v>0.8</v>
      </c>
      <c r="HA69" s="59" t="str">
        <f>IF(GZ$9="", "", IF(AND(NOT('Personnel Details'!$N$12=""), $B69&gt;='Personnel Details'!$N$12), IF('Personnel Details'!$P$12="","", 'Personnel Details'!$P$12), IF(AND(NOT('Personnel Details'!$I$12=""), $B69&gt;='Personnel Details'!$I$12), IF('Personnel Details'!$K$12="", "", 'Personnel Details'!$K$12), IF('Personnel Details'!$F$12="", "", 'Personnel Details'!$F$12))))</f>
        <v/>
      </c>
      <c r="HB69" s="79">
        <f>IF(GZ$9="", "", IF(AND(NOT('Personnel Details'!$N$12=""), $B69&gt;='Personnel Details'!$N$12), 'Personnel Details'!$Q$12, IF(AND(NOT('Personnel Details'!$I$12=""), $B69&gt;='Personnel Details'!$I$12), 'Personnel Details'!$L$12, 'Personnel Details'!$G$12)))</f>
        <v>0</v>
      </c>
      <c r="HC69" s="59">
        <f t="shared" si="95"/>
        <v>0</v>
      </c>
      <c r="HD69" s="53"/>
      <c r="HF69" s="78">
        <f>IF(HF$9="", "", IF(AND(NOT('Personnel Details'!$N$13=""), $B69&gt;='Personnel Details'!$N$13), 'Personnel Details'!$O$13, IF(AND(NOT('Personnel Details'!$I$13=""), $B69&gt;='Personnel Details'!$I$13), 'Personnel Details'!$J$13, 'Personnel Details'!$E$13)))</f>
        <v>0.8</v>
      </c>
      <c r="HG69" s="59" t="str">
        <f>IF(HF$9="", "", IF(AND(NOT('Personnel Details'!$N$13=""), $B69&gt;='Personnel Details'!$N$13), IF('Personnel Details'!$P$13="","", 'Personnel Details'!$P$13), IF(AND(NOT('Personnel Details'!$I$13=""), $B69&gt;='Personnel Details'!$I$13), IF('Personnel Details'!$K$13="", "", 'Personnel Details'!$K$13), IF('Personnel Details'!$F$13="", "", 'Personnel Details'!$F$13))))</f>
        <v/>
      </c>
      <c r="HH69" s="79">
        <f>IF(HF$9="", "", IF(AND(NOT('Personnel Details'!$N$13=""), $B69&gt;='Personnel Details'!$N$13), 'Personnel Details'!$Q$13, IF(AND(NOT('Personnel Details'!$I$13=""), $B69&gt;='Personnel Details'!$I$13), 'Personnel Details'!$L$13, 'Personnel Details'!$G$13)))</f>
        <v>0</v>
      </c>
      <c r="HI69" s="59">
        <f t="shared" si="96"/>
        <v>0</v>
      </c>
      <c r="HJ69" s="53"/>
      <c r="HL69" s="78">
        <f>IF(HL$9="", "", IF(AND(NOT('Personnel Details'!$N$14=""), $B69&gt;='Personnel Details'!$N$14), 'Personnel Details'!$O$14, IF(AND(NOT('Personnel Details'!$I$14=""), $B69&gt;='Personnel Details'!$I$14), 'Personnel Details'!$J$14, 'Personnel Details'!$E$14)))</f>
        <v>0.8</v>
      </c>
      <c r="HM69" s="59">
        <f>IF(HL$9="", "", IF(AND(NOT('Personnel Details'!$N$14=""), $B69&gt;='Personnel Details'!$N$14), IF('Personnel Details'!$P$14="","", 'Personnel Details'!$P$14), IF(AND(NOT('Personnel Details'!$I$14=""), $B69&gt;='Personnel Details'!$I$14), IF('Personnel Details'!$K$14="", "", 'Personnel Details'!$K$14), IF('Personnel Details'!$F$14="", "", 'Personnel Details'!$F$14))))</f>
        <v>2000</v>
      </c>
      <c r="HN69" s="79">
        <f>IF(HL$9="", "", IF(AND(NOT('Personnel Details'!$N$14=""), $B69&gt;='Personnel Details'!$N$14), 'Personnel Details'!$Q$14, IF(AND(NOT('Personnel Details'!$I$14=""), $B69&gt;='Personnel Details'!$I$14), 'Personnel Details'!$L$14, 'Personnel Details'!$G$14)))</f>
        <v>0.85</v>
      </c>
      <c r="HO69" s="59">
        <f t="shared" si="97"/>
        <v>0</v>
      </c>
      <c r="HP69" s="53"/>
      <c r="HR69" s="78" t="str">
        <f>IF(HR$9="", "", IF(AND(NOT('Personnel Details'!$N$15=""), $B69&gt;='Personnel Details'!$N$15), 'Personnel Details'!$O$15, IF(AND(NOT('Personnel Details'!$I$15=""), $B69&gt;='Personnel Details'!$I$15), 'Personnel Details'!$J$15, 'Personnel Details'!$E$15)))</f>
        <v/>
      </c>
      <c r="HS69" s="59" t="str">
        <f>IF(HR$9="", "", IF(AND(NOT('Personnel Details'!$N$15=""), $B69&gt;='Personnel Details'!$N$15), IF('Personnel Details'!$P$15="","", 'Personnel Details'!$P$15), IF(AND(NOT('Personnel Details'!$I$15=""), $B69&gt;='Personnel Details'!$I$15), IF('Personnel Details'!$K$15="", "", 'Personnel Details'!$K$15), IF('Personnel Details'!$F$15="", "", 'Personnel Details'!$F$15))))</f>
        <v/>
      </c>
      <c r="HT69" s="79" t="str">
        <f>IF(HR$9="", "", IF(AND(NOT('Personnel Details'!$N$15=""), $B69&gt;='Personnel Details'!$N$15), 'Personnel Details'!$Q$15, IF(AND(NOT('Personnel Details'!$I$15=""), $B69&gt;='Personnel Details'!$I$15), 'Personnel Details'!$L$15, 'Personnel Details'!$G$15)))</f>
        <v/>
      </c>
      <c r="HU69" s="59">
        <f t="shared" si="98"/>
        <v>0</v>
      </c>
      <c r="HV69" s="53"/>
      <c r="HX69" s="78" t="str">
        <f>IF(HX$9="", "", IF(AND(NOT('Personnel Details'!$N$16=""), $B69&gt;='Personnel Details'!$N$16), 'Personnel Details'!$O$16, IF(AND(NOT('Personnel Details'!$I$16=""), $B69&gt;='Personnel Details'!$I$16), 'Personnel Details'!$J$16, 'Personnel Details'!$E$16)))</f>
        <v/>
      </c>
      <c r="HY69" s="59" t="str">
        <f>IF(HX$9="", "", IF(AND(NOT('Personnel Details'!$N$16=""), $B69&gt;='Personnel Details'!$N$16), IF('Personnel Details'!$P$16="","", 'Personnel Details'!$P$16), IF(AND(NOT('Personnel Details'!$I$16=""), $B69&gt;='Personnel Details'!$I$16), IF('Personnel Details'!$K$16="", "", 'Personnel Details'!$K$16), IF('Personnel Details'!$F$16="", "", 'Personnel Details'!$F$16))))</f>
        <v/>
      </c>
      <c r="HZ69" s="79" t="str">
        <f>IF(HX$9="", "", IF(AND(NOT('Personnel Details'!$N$16=""), $B69&gt;='Personnel Details'!$N$16), 'Personnel Details'!$Q$16, IF(AND(NOT('Personnel Details'!$I$16=""), $B69&gt;='Personnel Details'!$I$16), 'Personnel Details'!$L$16, 'Personnel Details'!$G$16)))</f>
        <v/>
      </c>
      <c r="IA69" s="59">
        <f t="shared" si="99"/>
        <v>0</v>
      </c>
      <c r="IB69" s="53"/>
      <c r="ID69" s="78" t="str">
        <f>IF(ID$9="", "", IF(AND(NOT('Personnel Details'!$N$17=""), $B69&gt;='Personnel Details'!$N$17), 'Personnel Details'!$O$17, IF(AND(NOT('Personnel Details'!$I$17=""), $B69&gt;='Personnel Details'!$I$17), 'Personnel Details'!$J$17, 'Personnel Details'!$E$17)))</f>
        <v/>
      </c>
      <c r="IE69" s="59" t="str">
        <f>IF(ID$9="", "", IF(AND(NOT('Personnel Details'!$N$17=""), $B69&gt;='Personnel Details'!$N$17), IF('Personnel Details'!$P$17="","", 'Personnel Details'!$P$17), IF(AND(NOT('Personnel Details'!$I$17=""), $B69&gt;='Personnel Details'!$I$17), IF('Personnel Details'!$K$17="", "", 'Personnel Details'!$K$17), IF('Personnel Details'!$F$17="", "", 'Personnel Details'!$F$17))))</f>
        <v/>
      </c>
      <c r="IF69" s="79" t="str">
        <f>IF(ID$9="", "", IF(AND(NOT('Personnel Details'!$N$17=""), $B69&gt;='Personnel Details'!$N$17), 'Personnel Details'!$Q$17, IF(AND(NOT('Personnel Details'!$I$17=""), $B69&gt;='Personnel Details'!$I$17), 'Personnel Details'!$L$17, 'Personnel Details'!$G$17)))</f>
        <v/>
      </c>
      <c r="IG69" s="59">
        <f t="shared" si="100"/>
        <v>0</v>
      </c>
      <c r="IH69" s="53"/>
      <c r="IJ69" s="78" t="str">
        <f>IF(IJ$9="", "", IF(AND(NOT('Personnel Details'!$N$18=""), $B69&gt;='Personnel Details'!$N$18), 'Personnel Details'!$O$18, IF(AND(NOT('Personnel Details'!$I$18=""), $B69&gt;='Personnel Details'!$I$18), 'Personnel Details'!$J$18, 'Personnel Details'!$E$18)))</f>
        <v/>
      </c>
      <c r="IK69" s="59" t="str">
        <f>IF(IJ$9="", "", IF(AND(NOT('Personnel Details'!$N$18=""), $B69&gt;='Personnel Details'!$N$18), IF('Personnel Details'!$P$18="","", 'Personnel Details'!$P$18), IF(AND(NOT('Personnel Details'!$I$18=""), $B69&gt;='Personnel Details'!$I$18), IF('Personnel Details'!$K$18="", "", 'Personnel Details'!$K$18), IF('Personnel Details'!$F$18="", "", 'Personnel Details'!$F$18))))</f>
        <v/>
      </c>
      <c r="IL69" s="79" t="str">
        <f>IF(IJ$9="", "", IF(AND(NOT('Personnel Details'!$N$18=""), $B69&gt;='Personnel Details'!$N$18), 'Personnel Details'!$Q$18, IF(AND(NOT('Personnel Details'!$I$18=""), $B69&gt;='Personnel Details'!$I$18), 'Personnel Details'!$L$18, 'Personnel Details'!$G$18)))</f>
        <v/>
      </c>
      <c r="IM69" s="59">
        <f t="shared" si="101"/>
        <v>0</v>
      </c>
      <c r="IN69" s="53"/>
      <c r="IP69" s="78" t="str">
        <f>IF(IP$9="", "", IF(AND(NOT('Personnel Details'!$N$19=""), $B69&gt;='Personnel Details'!$N$19), 'Personnel Details'!$O$19, IF(AND(NOT('Personnel Details'!$I$19=""), $B69&gt;='Personnel Details'!$I$19), 'Personnel Details'!$J$19, 'Personnel Details'!$E$19)))</f>
        <v/>
      </c>
      <c r="IQ69" s="59" t="str">
        <f>IF(IP$9="", "", IF(AND(NOT('Personnel Details'!$N$19=""), $B69&gt;='Personnel Details'!$N$19), IF('Personnel Details'!$P$19="","", 'Personnel Details'!$P$19), IF(AND(NOT('Personnel Details'!$I$19=""), $B69&gt;='Personnel Details'!$I$19), IF('Personnel Details'!$K$19="", "", 'Personnel Details'!$K$19), IF('Personnel Details'!$F$19="", "", 'Personnel Details'!$F$19))))</f>
        <v/>
      </c>
      <c r="IR69" s="79" t="str">
        <f>IF(IP$9="", "", IF(AND(NOT('Personnel Details'!$N$19=""), $B69&gt;='Personnel Details'!$N$19), 'Personnel Details'!$Q$19, IF(AND(NOT('Personnel Details'!$I$19=""), $B69&gt;='Personnel Details'!$I$19), 'Personnel Details'!$L$19, 'Personnel Details'!$G$19)))</f>
        <v/>
      </c>
      <c r="IS69" s="59">
        <f t="shared" si="102"/>
        <v>0</v>
      </c>
      <c r="IT69" s="53"/>
      <c r="IV69" s="78" t="str">
        <f>IF(IV$9="", "", IF(AND(NOT('Personnel Details'!$N$20=""), $B69&gt;='Personnel Details'!$N$20), 'Personnel Details'!$O$20, IF(AND(NOT('Personnel Details'!$I$20=""), $B69&gt;='Personnel Details'!$I$20), 'Personnel Details'!$J$20, 'Personnel Details'!$E$20)))</f>
        <v/>
      </c>
      <c r="IW69" s="59" t="str">
        <f>IF(IV$9="", "", IF(AND(NOT('Personnel Details'!$N$20=""), $B69&gt;='Personnel Details'!$N$20), IF('Personnel Details'!$P$20="","", 'Personnel Details'!$P$20), IF(AND(NOT('Personnel Details'!$I$20=""), $B69&gt;='Personnel Details'!$I$20), IF('Personnel Details'!$K$20="", "", 'Personnel Details'!$K$20), IF('Personnel Details'!$F$20="", "", 'Personnel Details'!$F$20))))</f>
        <v/>
      </c>
      <c r="IX69" s="79" t="str">
        <f>IF(IV$9="", "", IF(AND(NOT('Personnel Details'!$N$20=""), $B69&gt;='Personnel Details'!$N$20), 'Personnel Details'!$Q$20, IF(AND(NOT('Personnel Details'!$I$20=""), $B69&gt;='Personnel Details'!$I$20), 'Personnel Details'!$L$20, 'Personnel Details'!$G$20)))</f>
        <v/>
      </c>
      <c r="IY69" s="59">
        <f t="shared" si="103"/>
        <v>0</v>
      </c>
      <c r="IZ69" s="53"/>
      <c r="JB69" s="78" t="str">
        <f>IF(JB$9="", "", IF(AND(NOT('Personnel Details'!$N$21=""), $B69&gt;='Personnel Details'!$N$21), 'Personnel Details'!$O$21, IF(AND(NOT('Personnel Details'!$I$21=""), $B69&gt;='Personnel Details'!$I$21), 'Personnel Details'!$J$21, 'Personnel Details'!$E$21)))</f>
        <v/>
      </c>
      <c r="JC69" s="59" t="str">
        <f>IF(JB$9="", "", IF(AND(NOT('Personnel Details'!$N$21=""), $B69&gt;='Personnel Details'!$N$21), IF('Personnel Details'!$P$21="","", 'Personnel Details'!$P$21), IF(AND(NOT('Personnel Details'!$I$21=""), $B69&gt;='Personnel Details'!$I$21), IF('Personnel Details'!$K$21="", "", 'Personnel Details'!$K$21), IF('Personnel Details'!$F$21="", "", 'Personnel Details'!$F$21))))</f>
        <v/>
      </c>
      <c r="JD69" s="79" t="str">
        <f>IF(JB$9="", "", IF(AND(NOT('Personnel Details'!$N$21=""), $B69&gt;='Personnel Details'!$N$21), 'Personnel Details'!$Q$21, IF(AND(NOT('Personnel Details'!$I$21=""), $B69&gt;='Personnel Details'!$I$21), 'Personnel Details'!$L$21, 'Personnel Details'!$G$21)))</f>
        <v/>
      </c>
      <c r="JE69" s="59">
        <f t="shared" si="104"/>
        <v>0</v>
      </c>
      <c r="JF69" s="53"/>
      <c r="JH69" s="78" t="str">
        <f>IF(JH$9="", "", IF(AND(NOT('Personnel Details'!$N$22=""), $B69&gt;='Personnel Details'!$N$22), 'Personnel Details'!$O$22, IF(AND(NOT('Personnel Details'!$I$22=""), $B69&gt;='Personnel Details'!$I$22), 'Personnel Details'!$J$22, 'Personnel Details'!$E$22)))</f>
        <v/>
      </c>
      <c r="JI69" s="59" t="str">
        <f>IF(JH$9="", "", IF(AND(NOT('Personnel Details'!$N$22=""), $B69&gt;='Personnel Details'!$N$22), IF('Personnel Details'!$P$22="","", 'Personnel Details'!$P$22), IF(AND(NOT('Personnel Details'!$I$22=""), $B69&gt;='Personnel Details'!$I$22), IF('Personnel Details'!$K$22="", "", 'Personnel Details'!$K$22), IF('Personnel Details'!$F$22="", "", 'Personnel Details'!$F$22))))</f>
        <v/>
      </c>
      <c r="JJ69" s="79" t="str">
        <f>IF(JH$9="", "", IF(AND(NOT('Personnel Details'!$N$22=""), $B69&gt;='Personnel Details'!$N$22), 'Personnel Details'!$Q$22, IF(AND(NOT('Personnel Details'!$I$22=""), $B69&gt;='Personnel Details'!$I$22), 'Personnel Details'!$L$22, 'Personnel Details'!$G$22)))</f>
        <v/>
      </c>
      <c r="JK69" s="59">
        <f t="shared" si="105"/>
        <v>0</v>
      </c>
      <c r="JL69" s="53"/>
      <c r="JN69" s="78" t="str">
        <f>IF(JN$9="", "", IF(AND(NOT('Personnel Details'!$N$23=""), $B69&gt;='Personnel Details'!$N$23), 'Personnel Details'!$O$23, IF(AND(NOT('Personnel Details'!$I$23=""), $B69&gt;='Personnel Details'!$I$23), 'Personnel Details'!$J$23, 'Personnel Details'!$E$23)))</f>
        <v/>
      </c>
      <c r="JO69" s="59" t="str">
        <f>IF(JN$9="", "", IF(AND(NOT('Personnel Details'!$N$23=""), $B69&gt;='Personnel Details'!$N$23), IF('Personnel Details'!$P$23="","", 'Personnel Details'!$P$23), IF(AND(NOT('Personnel Details'!$I$23=""), $B69&gt;='Personnel Details'!$I$23), IF('Personnel Details'!$K$23="", "", 'Personnel Details'!$K$23), IF('Personnel Details'!$F$23="", "", 'Personnel Details'!$F$23))))</f>
        <v/>
      </c>
      <c r="JP69" s="79" t="str">
        <f>IF(JN$9="", "", IF(AND(NOT('Personnel Details'!$N$23=""), $B69&gt;='Personnel Details'!$N$23), 'Personnel Details'!$Q$23, IF(AND(NOT('Personnel Details'!$I$23=""), $B69&gt;='Personnel Details'!$I$23), 'Personnel Details'!$L$23, 'Personnel Details'!$G$23)))</f>
        <v/>
      </c>
      <c r="JQ69" s="59">
        <f t="shared" si="106"/>
        <v>0</v>
      </c>
      <c r="JR69" s="53"/>
      <c r="JT69" s="78" t="str">
        <f>IF(JT$9="", "", IF(AND(NOT('Personnel Details'!$N$24=""), $B69&gt;='Personnel Details'!$N$24), 'Personnel Details'!$O$24, IF(AND(NOT('Personnel Details'!$I$24=""), $B69&gt;='Personnel Details'!$I$24), 'Personnel Details'!$J$24, 'Personnel Details'!$E$24)))</f>
        <v/>
      </c>
      <c r="JU69" s="59" t="str">
        <f>IF(JT$9="", "", IF(AND(NOT('Personnel Details'!$N$24=""), $B69&gt;='Personnel Details'!$N$24), IF('Personnel Details'!$P$24="","", 'Personnel Details'!$P$24), IF(AND(NOT('Personnel Details'!$I$24=""), $B69&gt;='Personnel Details'!$I$24), IF('Personnel Details'!$K$24="", "", 'Personnel Details'!$K$24), IF('Personnel Details'!$F$24="", "", 'Personnel Details'!$F$24))))</f>
        <v/>
      </c>
      <c r="JV69" s="79" t="str">
        <f>IF(JT$9="", "", IF(AND(NOT('Personnel Details'!$N$24=""), $B69&gt;='Personnel Details'!$N$24), 'Personnel Details'!$Q$24, IF(AND(NOT('Personnel Details'!$I$24=""), $B69&gt;='Personnel Details'!$I$24), 'Personnel Details'!$L$24, 'Personnel Details'!$G$24)))</f>
        <v/>
      </c>
      <c r="JW69" s="59">
        <f t="shared" si="107"/>
        <v>0</v>
      </c>
      <c r="JX69" s="53"/>
      <c r="JZ69" s="78" t="str">
        <f>IF(JZ$9="", "", IF(AND(NOT('Personnel Details'!$N$25=""), $B69&gt;='Personnel Details'!$N$25), 'Personnel Details'!$O$25, IF(AND(NOT('Personnel Details'!$I$25=""), $B69&gt;='Personnel Details'!$I$25), 'Personnel Details'!$J$25, 'Personnel Details'!$E$25)))</f>
        <v/>
      </c>
      <c r="KA69" s="59" t="str">
        <f>IF(JZ$9="", "", IF(AND(NOT('Personnel Details'!$N$25=""), $B69&gt;='Personnel Details'!$N$25), IF('Personnel Details'!$P$25="","", 'Personnel Details'!$P$25), IF(AND(NOT('Personnel Details'!$I$25=""), $B69&gt;='Personnel Details'!$I$25), IF('Personnel Details'!$K$25="", "", 'Personnel Details'!$K$25), IF('Personnel Details'!$F$25="", "", 'Personnel Details'!$F$25))))</f>
        <v/>
      </c>
      <c r="KB69" s="79" t="str">
        <f>IF(JZ$9="", "", IF(AND(NOT('Personnel Details'!$N$25=""), $B69&gt;='Personnel Details'!$N$25), 'Personnel Details'!$Q$25, IF(AND(NOT('Personnel Details'!$I$25=""), $B69&gt;='Personnel Details'!$I$25), 'Personnel Details'!$L$25, 'Personnel Details'!$G$25)))</f>
        <v/>
      </c>
      <c r="KC69" s="59">
        <f t="shared" si="108"/>
        <v>0</v>
      </c>
      <c r="KD69" s="53"/>
      <c r="KF69" s="78" t="str">
        <f>IF(KF$9="", "", IF(AND(NOT('Personnel Details'!$N$26=""), $B69&gt;='Personnel Details'!$N$26), 'Personnel Details'!$O$26, IF(AND(NOT('Personnel Details'!$I$26=""), $B69&gt;='Personnel Details'!$I$26), 'Personnel Details'!$J$26, 'Personnel Details'!$E$26)))</f>
        <v/>
      </c>
      <c r="KG69" s="59" t="str">
        <f>IF(KF$9="", "", IF(AND(NOT('Personnel Details'!$N$26=""), $B69&gt;='Personnel Details'!$N$26), IF('Personnel Details'!$P$26="","", 'Personnel Details'!$P$26), IF(AND(NOT('Personnel Details'!$I$26=""), $B69&gt;='Personnel Details'!$I$26), IF('Personnel Details'!$K$26="", "", 'Personnel Details'!$K$26), IF('Personnel Details'!$F$26="", "", 'Personnel Details'!$F$26))))</f>
        <v/>
      </c>
      <c r="KH69" s="79" t="str">
        <f>IF(KF$9="", "", IF(AND(NOT('Personnel Details'!$N$26=""), $B69&gt;='Personnel Details'!$N$26), 'Personnel Details'!$Q$26, IF(AND(NOT('Personnel Details'!$I$26=""), $B69&gt;='Personnel Details'!$I$26), 'Personnel Details'!$L$26, 'Personnel Details'!$G$26)))</f>
        <v/>
      </c>
      <c r="KI69" s="59">
        <f t="shared" si="109"/>
        <v>0</v>
      </c>
      <c r="KJ69" s="53"/>
      <c r="KL69" s="78" t="str">
        <f>IF(KL$9="", "", IF(AND(NOT('Personnel Details'!$N$27=""), $B69&gt;='Personnel Details'!$N$27), 'Personnel Details'!$O$27, IF(AND(NOT('Personnel Details'!$I$27=""), $B69&gt;='Personnel Details'!$I$27), 'Personnel Details'!$J$27, 'Personnel Details'!$E$27)))</f>
        <v/>
      </c>
      <c r="KM69" s="59" t="str">
        <f>IF(KL$9="", "", IF(AND(NOT('Personnel Details'!$N$27=""), $B69&gt;='Personnel Details'!$N$27), IF('Personnel Details'!$P$27="","", 'Personnel Details'!$P$27), IF(AND(NOT('Personnel Details'!$I$27=""), $B69&gt;='Personnel Details'!$I$27), IF('Personnel Details'!$K$27="", "", 'Personnel Details'!$K$27), IF('Personnel Details'!$F$27="", "", 'Personnel Details'!$F$27))))</f>
        <v/>
      </c>
      <c r="KN69" s="79" t="str">
        <f>IF(KL$9="", "", IF(AND(NOT('Personnel Details'!$N$27=""), $B69&gt;='Personnel Details'!$N$27), 'Personnel Details'!$Q$27, IF(AND(NOT('Personnel Details'!$I$27=""), $B69&gt;='Personnel Details'!$I$27), 'Personnel Details'!$L$27, 'Personnel Details'!$G$27)))</f>
        <v/>
      </c>
      <c r="KO69" s="59">
        <f t="shared" si="110"/>
        <v>0</v>
      </c>
      <c r="KP69" s="53"/>
      <c r="KR69" s="78" t="str">
        <f>IF(KR$9="", "", IF(AND(NOT('Personnel Details'!$N$28=""), $B69&gt;='Personnel Details'!$N$28), 'Personnel Details'!$O$28, IF(AND(NOT('Personnel Details'!$I$28=""), $B69&gt;='Personnel Details'!$I$28), 'Personnel Details'!$J$28, 'Personnel Details'!$E$28)))</f>
        <v/>
      </c>
      <c r="KS69" s="59" t="str">
        <f>IF(KR$9="", "", IF(AND(NOT('Personnel Details'!$N$28=""), $B69&gt;='Personnel Details'!$N$28), IF('Personnel Details'!$P$28="","", 'Personnel Details'!$P$28), IF(AND(NOT('Personnel Details'!$I$28=""), $B69&gt;='Personnel Details'!$I$28), IF('Personnel Details'!$K$28="", "", 'Personnel Details'!$K$28), IF('Personnel Details'!$F$28="", "", 'Personnel Details'!$F$28))))</f>
        <v/>
      </c>
      <c r="KT69" s="79" t="str">
        <f>IF(KR$9="", "", IF(AND(NOT('Personnel Details'!$N$28=""), $B69&gt;='Personnel Details'!$N$28), 'Personnel Details'!$Q$28, IF(AND(NOT('Personnel Details'!$I$28=""), $B69&gt;='Personnel Details'!$I$28), 'Personnel Details'!$L$28, 'Personnel Details'!$G$28)))</f>
        <v/>
      </c>
      <c r="KU69" s="59">
        <f t="shared" si="111"/>
        <v>0</v>
      </c>
      <c r="KV69" s="53"/>
      <c r="KX69" s="78" t="str">
        <f>IF(KX$9="", "", IF(AND(NOT('Personnel Details'!$N$29=""), $B69&gt;='Personnel Details'!$N$29), 'Personnel Details'!$O$29, IF(AND(NOT('Personnel Details'!$I$29=""), $B69&gt;='Personnel Details'!$I$29), 'Personnel Details'!$J$29, 'Personnel Details'!$E$29)))</f>
        <v/>
      </c>
      <c r="KY69" s="59" t="str">
        <f>IF(KX$9="", "", IF(AND(NOT('Personnel Details'!$N$29=""), $B69&gt;='Personnel Details'!$N$29), IF('Personnel Details'!$P$29="","", 'Personnel Details'!$P$29), IF(AND(NOT('Personnel Details'!$I$29=""), $B69&gt;='Personnel Details'!$I$29), IF('Personnel Details'!$K$29="", "", 'Personnel Details'!$K$29), IF('Personnel Details'!$F$29="", "", 'Personnel Details'!$F$29))))</f>
        <v/>
      </c>
      <c r="KZ69" s="79" t="str">
        <f>IF(KX$9="", "", IF(AND(NOT('Personnel Details'!$N$29=""), $B69&gt;='Personnel Details'!$N$29), 'Personnel Details'!$Q$29, IF(AND(NOT('Personnel Details'!$I$29=""), $B69&gt;='Personnel Details'!$I$29), 'Personnel Details'!$L$29, 'Personnel Details'!$G$29)))</f>
        <v/>
      </c>
      <c r="LA69" s="59">
        <f t="shared" si="112"/>
        <v>0</v>
      </c>
      <c r="LB69" s="53"/>
      <c r="LD69" s="78" t="str">
        <f>IF(LD$9="", "", IF(AND(NOT('Personnel Details'!$N$30=""), $B69&gt;='Personnel Details'!$N$30), 'Personnel Details'!$O$30, IF(AND(NOT('Personnel Details'!$I$30=""), $B69&gt;='Personnel Details'!$I$30), 'Personnel Details'!$J$30, 'Personnel Details'!$E$30)))</f>
        <v/>
      </c>
      <c r="LE69" s="59" t="str">
        <f>IF(LD$9="", "", IF(AND(NOT('Personnel Details'!$N$30=""), $B69&gt;='Personnel Details'!$N$30), IF('Personnel Details'!$P$30="","", 'Personnel Details'!$P$30), IF(AND(NOT('Personnel Details'!$I$30=""), $B69&gt;='Personnel Details'!$I$30), IF('Personnel Details'!$K$30="", "", 'Personnel Details'!$K$30), IF('Personnel Details'!$F$30="", "", 'Personnel Details'!$F$30))))</f>
        <v/>
      </c>
      <c r="LF69" s="79" t="str">
        <f>IF(LD$9="", "", IF(AND(NOT('Personnel Details'!$N$30=""), $B69&gt;='Personnel Details'!$N$30), 'Personnel Details'!$Q$30, IF(AND(NOT('Personnel Details'!$I$30=""), $B69&gt;='Personnel Details'!$I$30), 'Personnel Details'!$L$30, 'Personnel Details'!$G$30)))</f>
        <v/>
      </c>
      <c r="LG69" s="59">
        <f t="shared" si="113"/>
        <v>0</v>
      </c>
      <c r="LH69" s="53"/>
      <c r="LJ69" s="78" t="str">
        <f>IF(LJ$9="", "", IF(AND(NOT('Personnel Details'!$N$31=""), $B69&gt;='Personnel Details'!$N$31), 'Personnel Details'!$O$31, IF(AND(NOT('Personnel Details'!$I$31=""), $B69&gt;='Personnel Details'!$I$31), 'Personnel Details'!$J$31, 'Personnel Details'!$E$31)))</f>
        <v/>
      </c>
      <c r="LK69" s="59" t="str">
        <f>IF(LJ$9="", "", IF(AND(NOT('Personnel Details'!$N$31=""), $B69&gt;='Personnel Details'!$N$31), IF('Personnel Details'!$P$31="","", 'Personnel Details'!$P$31), IF(AND(NOT('Personnel Details'!$I$31=""), $B69&gt;='Personnel Details'!$I$31), IF('Personnel Details'!$K$31="", "", 'Personnel Details'!$K$31), IF('Personnel Details'!$F$31="", "", 'Personnel Details'!$F$31))))</f>
        <v/>
      </c>
      <c r="LL69" s="79" t="str">
        <f>IF(LJ$9="", "", IF(AND(NOT('Personnel Details'!$N$31=""), $B69&gt;='Personnel Details'!$N$31), 'Personnel Details'!$Q$31, IF(AND(NOT('Personnel Details'!$I$31=""), $B69&gt;='Personnel Details'!$I$31), 'Personnel Details'!$L$31, 'Personnel Details'!$G$31)))</f>
        <v/>
      </c>
      <c r="LM69" s="59">
        <f t="shared" si="114"/>
        <v>0</v>
      </c>
      <c r="LN69" s="53"/>
      <c r="LP69" s="78" t="str">
        <f>IF(LP$9="", "", IF(AND(NOT('Personnel Details'!$N$32=""), $B69&gt;='Personnel Details'!$N$32), 'Personnel Details'!$O$32, IF(AND(NOT('Personnel Details'!$I$32=""), $B69&gt;='Personnel Details'!$I$32), 'Personnel Details'!$J$32, 'Personnel Details'!$E$32)))</f>
        <v/>
      </c>
      <c r="LQ69" s="59" t="str">
        <f>IF(LP$9="", "", IF(AND(NOT('Personnel Details'!$N$32=""), $B69&gt;='Personnel Details'!$N$32), IF('Personnel Details'!$P$32="","", 'Personnel Details'!$P$32), IF(AND(NOT('Personnel Details'!$I$32=""), $B69&gt;='Personnel Details'!$I$32), IF('Personnel Details'!$K$32="", "", 'Personnel Details'!$K$32), IF('Personnel Details'!$F$32="", "", 'Personnel Details'!$F$32))))</f>
        <v/>
      </c>
      <c r="LR69" s="79" t="str">
        <f>IF(LP$9="", "", IF(AND(NOT('Personnel Details'!$N$32=""), $B69&gt;='Personnel Details'!$N$32), 'Personnel Details'!$Q$32, IF(AND(NOT('Personnel Details'!$I$32=""), $B69&gt;='Personnel Details'!$I$32), 'Personnel Details'!$L$32, 'Personnel Details'!$G$32)))</f>
        <v/>
      </c>
      <c r="LS69" s="59">
        <f t="shared" si="115"/>
        <v>0</v>
      </c>
      <c r="LT69" s="53"/>
      <c r="LV69" s="78" t="str">
        <f>IF(LV$9="", "", IF(AND(NOT('Personnel Details'!$N$33=""), $B69&gt;='Personnel Details'!$N$33), 'Personnel Details'!$O$33, IF(AND(NOT('Personnel Details'!$I$33=""), $B69&gt;='Personnel Details'!$I$33), 'Personnel Details'!$J$33, 'Personnel Details'!$E$33)))</f>
        <v/>
      </c>
      <c r="LW69" s="59" t="str">
        <f>IF(LV$9="", "", IF(AND(NOT('Personnel Details'!$N$33=""), $B69&gt;='Personnel Details'!$N$33), IF('Personnel Details'!$P$33="","", 'Personnel Details'!$P$33), IF(AND(NOT('Personnel Details'!$I$33=""), $B69&gt;='Personnel Details'!$I$33), IF('Personnel Details'!$K$33="", "", 'Personnel Details'!$K$33), IF('Personnel Details'!$F$33="", "", 'Personnel Details'!$F$33))))</f>
        <v/>
      </c>
      <c r="LX69" s="79" t="str">
        <f>IF(LV$9="", "", IF(AND(NOT('Personnel Details'!$N$33=""), $B69&gt;='Personnel Details'!$N$33), 'Personnel Details'!$Q$33, IF(AND(NOT('Personnel Details'!$I$33=""), $B69&gt;='Personnel Details'!$I$33), 'Personnel Details'!$L$33, 'Personnel Details'!$G$33)))</f>
        <v/>
      </c>
      <c r="LY69" s="59">
        <f t="shared" si="116"/>
        <v>0</v>
      </c>
      <c r="LZ69" s="53"/>
      <c r="MB69" s="78" t="str">
        <f>IF(MB$9="", "", IF(AND(NOT('Personnel Details'!$N$34=""), $B69&gt;='Personnel Details'!$N$34), 'Personnel Details'!$O$34, IF(AND(NOT('Personnel Details'!$I$34=""), $B69&gt;='Personnel Details'!$I$34), 'Personnel Details'!$J$34, 'Personnel Details'!$E$34)))</f>
        <v/>
      </c>
      <c r="MC69" s="59" t="str">
        <f>IF(MB$9="", "", IF(AND(NOT('Personnel Details'!$N$34=""), $B69&gt;='Personnel Details'!$N$34), IF('Personnel Details'!$P$34="","", 'Personnel Details'!$P$34), IF(AND(NOT('Personnel Details'!$I$34=""), $B69&gt;='Personnel Details'!$I$34), IF('Personnel Details'!$K$34="", "", 'Personnel Details'!$K$34), IF('Personnel Details'!$F$34="", "", 'Personnel Details'!$F$34))))</f>
        <v/>
      </c>
      <c r="MD69" s="79" t="str">
        <f>IF(MB$9="", "", IF(AND(NOT('Personnel Details'!$N$34=""), $B69&gt;='Personnel Details'!$N$34), 'Personnel Details'!$Q$34, IF(AND(NOT('Personnel Details'!$I$34=""), $B69&gt;='Personnel Details'!$I$34), 'Personnel Details'!$L$34, 'Personnel Details'!$G$34)))</f>
        <v/>
      </c>
      <c r="ME69" s="59">
        <f t="shared" si="117"/>
        <v>0</v>
      </c>
      <c r="MF69" s="53"/>
      <c r="MH69" s="78" t="str">
        <f>IF(MH$9="", "", IF(AND(NOT('Personnel Details'!$N$35=""), $B69&gt;='Personnel Details'!$N$35), 'Personnel Details'!$O$35, IF(AND(NOT('Personnel Details'!$I$35=""), $B69&gt;='Personnel Details'!$I$35), 'Personnel Details'!$J$35, 'Personnel Details'!$E$35)))</f>
        <v/>
      </c>
      <c r="MI69" s="59" t="str">
        <f>IF(MH$9="", "", IF(AND(NOT('Personnel Details'!$N$35=""), $B69&gt;='Personnel Details'!$N$35), IF('Personnel Details'!$P$35="","", 'Personnel Details'!$P$35), IF(AND(NOT('Personnel Details'!$I$35=""), $B69&gt;='Personnel Details'!$I$35), IF('Personnel Details'!$K$35="", "", 'Personnel Details'!$K$35), IF('Personnel Details'!$F$35="", "", 'Personnel Details'!$F$35))))</f>
        <v/>
      </c>
      <c r="MJ69" s="79" t="str">
        <f>IF(MH$9="", "", IF(AND(NOT('Personnel Details'!$N$35=""), $B69&gt;='Personnel Details'!$N$35), 'Personnel Details'!$Q$35, IF(AND(NOT('Personnel Details'!$I$35=""), $B69&gt;='Personnel Details'!$I$35), 'Personnel Details'!$L$35, 'Personnel Details'!$G$35)))</f>
        <v/>
      </c>
      <c r="MK69" s="59">
        <f t="shared" si="118"/>
        <v>0</v>
      </c>
      <c r="ML69" s="53"/>
      <c r="MN69" s="78" t="str">
        <f>IF(MN$9="", "", IF(AND(NOT('Personnel Details'!$N$36=""), $B69&gt;='Personnel Details'!$N$36), 'Personnel Details'!$O$36, IF(AND(NOT('Personnel Details'!$I$36=""), $B69&gt;='Personnel Details'!$I$36), 'Personnel Details'!$J$36, 'Personnel Details'!$E$36)))</f>
        <v/>
      </c>
      <c r="MO69" s="59" t="str">
        <f>IF(MN$9="", "", IF(AND(NOT('Personnel Details'!$N$36=""), $B69&gt;='Personnel Details'!$N$36), IF('Personnel Details'!$P$36="","", 'Personnel Details'!$P$36), IF(AND(NOT('Personnel Details'!$I$36=""), $B69&gt;='Personnel Details'!$I$36), IF('Personnel Details'!$K$36="", "", 'Personnel Details'!$K$36), IF('Personnel Details'!$F$36="", "", 'Personnel Details'!$F$36))))</f>
        <v/>
      </c>
      <c r="MP69" s="79" t="str">
        <f>IF(MN$9="", "", IF(AND(NOT('Personnel Details'!$N$36=""), $B69&gt;='Personnel Details'!$N$36), 'Personnel Details'!$Q$36, IF(AND(NOT('Personnel Details'!$I$36=""), $B69&gt;='Personnel Details'!$I$36), 'Personnel Details'!$L$36, 'Personnel Details'!$G$36)))</f>
        <v/>
      </c>
      <c r="MQ69" s="59">
        <f t="shared" si="119"/>
        <v>0</v>
      </c>
      <c r="MR69" s="53"/>
      <c r="MT69" s="78" t="str">
        <f>IF(MT$9="", "", IF(AND(NOT('Personnel Details'!$N$37=""), $B69&gt;='Personnel Details'!$N$37), 'Personnel Details'!$O$37, IF(AND(NOT('Personnel Details'!$I$37=""), $B69&gt;='Personnel Details'!$I$37), 'Personnel Details'!$J$37, 'Personnel Details'!$E$37)))</f>
        <v/>
      </c>
      <c r="MU69" s="59" t="str">
        <f>IF(MT$9="", "", IF(AND(NOT('Personnel Details'!$N$37=""), $B69&gt;='Personnel Details'!$N$37), IF('Personnel Details'!$P$37="","", 'Personnel Details'!$P$37), IF(AND(NOT('Personnel Details'!$I$37=""), $B69&gt;='Personnel Details'!$I$37), IF('Personnel Details'!$K$37="", "", 'Personnel Details'!$K$37), IF('Personnel Details'!$F$37="", "", 'Personnel Details'!$F$37))))</f>
        <v/>
      </c>
      <c r="MV69" s="79" t="str">
        <f>IF(MT$9="", "", IF(AND(NOT('Personnel Details'!$N$37=""), $B69&gt;='Personnel Details'!$N$37), 'Personnel Details'!$Q$37, IF(AND(NOT('Personnel Details'!$I$37=""), $B69&gt;='Personnel Details'!$I$37), 'Personnel Details'!$L$37, 'Personnel Details'!$G$37)))</f>
        <v/>
      </c>
      <c r="MW69" s="59">
        <f t="shared" si="120"/>
        <v>0</v>
      </c>
      <c r="MX69" s="53"/>
      <c r="MZ69" s="78" t="str">
        <f>IF(MZ$9="", "", IF(AND(NOT('Personnel Details'!$N$38=""), $B69&gt;='Personnel Details'!$N$38), 'Personnel Details'!$O$38, IF(AND(NOT('Personnel Details'!$I$38=""), $B69&gt;='Personnel Details'!$I$38), 'Personnel Details'!$J$38, 'Personnel Details'!$E$38)))</f>
        <v/>
      </c>
      <c r="NA69" s="59" t="str">
        <f>IF(MZ$9="", "", IF(AND(NOT('Personnel Details'!$N$38=""), $B69&gt;='Personnel Details'!$N$38), IF('Personnel Details'!$P$38="","", 'Personnel Details'!$P$38), IF(AND(NOT('Personnel Details'!$I$38=""), $B69&gt;='Personnel Details'!$I$38), IF('Personnel Details'!$K$38="", "", 'Personnel Details'!$K$38), IF('Personnel Details'!$F$38="", "", 'Personnel Details'!$F$38))))</f>
        <v/>
      </c>
      <c r="NB69" s="79" t="str">
        <f>IF(MZ$9="", "", IF(AND(NOT('Personnel Details'!$N$38=""), $B69&gt;='Personnel Details'!$N$38), 'Personnel Details'!$Q$38, IF(AND(NOT('Personnel Details'!$I$38=""), $B69&gt;='Personnel Details'!$I$38), 'Personnel Details'!$L$38, 'Personnel Details'!$G$38)))</f>
        <v/>
      </c>
      <c r="NC69" s="59">
        <f t="shared" si="121"/>
        <v>0</v>
      </c>
      <c r="ND69" s="53"/>
      <c r="NF69" s="78" t="str">
        <f>IF(NF$9="", "", IF(AND(NOT('Personnel Details'!$N$39=""), $B69&gt;='Personnel Details'!$N$39), 'Personnel Details'!$O$39, IF(AND(NOT('Personnel Details'!$I$39=""), $B69&gt;='Personnel Details'!$I$39), 'Personnel Details'!$J$39, 'Personnel Details'!$E$39)))</f>
        <v/>
      </c>
      <c r="NG69" s="59" t="str">
        <f>IF(NF$9="", "", IF(AND(NOT('Personnel Details'!$N$39=""), $B69&gt;='Personnel Details'!$N$39), IF('Personnel Details'!$P$39="","", 'Personnel Details'!$P$39), IF(AND(NOT('Personnel Details'!$I$39=""), $B69&gt;='Personnel Details'!$I$39), IF('Personnel Details'!$K$39="", "", 'Personnel Details'!$K$39), IF('Personnel Details'!$F$39="", "", 'Personnel Details'!$F$39))))</f>
        <v/>
      </c>
      <c r="NH69" s="79" t="str">
        <f>IF(NF$9="", "", IF(AND(NOT('Personnel Details'!$N$39=""), $B69&gt;='Personnel Details'!$N$39), 'Personnel Details'!$Q$39, IF(AND(NOT('Personnel Details'!$I$39=""), $B69&gt;='Personnel Details'!$I$39), 'Personnel Details'!$L$39, 'Personnel Details'!$G$39)))</f>
        <v/>
      </c>
      <c r="NI69" s="59">
        <f t="shared" si="122"/>
        <v>0</v>
      </c>
      <c r="NJ69" s="53"/>
      <c r="NL69" s="78" t="str">
        <f>IF(NL$9="", "", IF(AND(NOT('Personnel Details'!$N$40=""), $B69&gt;='Personnel Details'!$N$40), 'Personnel Details'!$O$40, IF(AND(NOT('Personnel Details'!$I$40=""), $B69&gt;='Personnel Details'!$I$40), 'Personnel Details'!$J$40, 'Personnel Details'!$E$40)))</f>
        <v/>
      </c>
      <c r="NM69" s="59" t="str">
        <f>IF(NL$9="", "", IF(AND(NOT('Personnel Details'!$N$40=""), $B69&gt;='Personnel Details'!$N$40), IF('Personnel Details'!$P$40="","", 'Personnel Details'!$P$40), IF(AND(NOT('Personnel Details'!$I$40=""), $B69&gt;='Personnel Details'!$I$40), IF('Personnel Details'!$K$40="", "", 'Personnel Details'!$K$40), IF('Personnel Details'!$F$40="", "", 'Personnel Details'!$F$40))))</f>
        <v/>
      </c>
      <c r="NN69" s="79" t="str">
        <f>IF(NL$9="", "", IF(AND(NOT('Personnel Details'!$N$40=""), $B69&gt;='Personnel Details'!$N$40), 'Personnel Details'!$Q$40, IF(AND(NOT('Personnel Details'!$I$40=""), $B69&gt;='Personnel Details'!$I$40), 'Personnel Details'!$L$40, 'Personnel Details'!$G$40)))</f>
        <v/>
      </c>
      <c r="NO69" s="59">
        <f t="shared" si="123"/>
        <v>0</v>
      </c>
      <c r="NP69" s="53"/>
    </row>
    <row r="70" spans="1:380" x14ac:dyDescent="0.25">
      <c r="A70" s="32"/>
      <c r="B70" s="113">
        <f>IFERROR(IF(B69+1&gt;'Personnel Details'!$U$5, "", B69+1), "")</f>
        <v>43890</v>
      </c>
      <c r="C70" s="32"/>
      <c r="D70" s="120"/>
      <c r="E70" s="13" t="str">
        <f t="shared" si="2"/>
        <v/>
      </c>
      <c r="F70" s="13" t="str">
        <f t="shared" si="33"/>
        <v/>
      </c>
      <c r="G70" s="56" t="str">
        <f t="shared" si="124"/>
        <v/>
      </c>
      <c r="H70" s="16" t="str">
        <f t="shared" si="34"/>
        <v/>
      </c>
      <c r="I70" s="32"/>
      <c r="J70" s="120"/>
      <c r="K70" s="62" t="str">
        <f t="shared" si="3"/>
        <v/>
      </c>
      <c r="L70" s="62" t="str">
        <f t="shared" si="35"/>
        <v/>
      </c>
      <c r="M70" s="65" t="str">
        <f t="shared" si="125"/>
        <v/>
      </c>
      <c r="N70" s="68" t="str">
        <f t="shared" si="36"/>
        <v/>
      </c>
      <c r="O70" s="32"/>
      <c r="P70" s="120"/>
      <c r="Q70" s="62" t="str">
        <f t="shared" si="4"/>
        <v/>
      </c>
      <c r="R70" s="62" t="str">
        <f t="shared" si="37"/>
        <v/>
      </c>
      <c r="S70" s="65" t="str">
        <f t="shared" si="126"/>
        <v/>
      </c>
      <c r="T70" s="68" t="str">
        <f t="shared" si="38"/>
        <v/>
      </c>
      <c r="U70" s="32"/>
      <c r="V70" s="120"/>
      <c r="W70" s="62" t="str">
        <f t="shared" si="5"/>
        <v/>
      </c>
      <c r="X70" s="62" t="str">
        <f t="shared" si="39"/>
        <v/>
      </c>
      <c r="Y70" s="65" t="str">
        <f t="shared" si="127"/>
        <v/>
      </c>
      <c r="Z70" s="68" t="str">
        <f t="shared" si="40"/>
        <v/>
      </c>
      <c r="AA70" s="32"/>
      <c r="AB70" s="120"/>
      <c r="AC70" s="62" t="str">
        <f t="shared" si="6"/>
        <v/>
      </c>
      <c r="AD70" s="62" t="str">
        <f t="shared" si="41"/>
        <v/>
      </c>
      <c r="AE70" s="65" t="str">
        <f t="shared" si="128"/>
        <v/>
      </c>
      <c r="AF70" s="68" t="str">
        <f t="shared" si="42"/>
        <v/>
      </c>
      <c r="AG70" s="32"/>
      <c r="AH70" s="120"/>
      <c r="AI70" s="62" t="str">
        <f t="shared" si="7"/>
        <v/>
      </c>
      <c r="AJ70" s="62" t="str">
        <f t="shared" si="43"/>
        <v/>
      </c>
      <c r="AK70" s="65" t="str">
        <f t="shared" si="129"/>
        <v/>
      </c>
      <c r="AL70" s="68" t="str">
        <f t="shared" si="44"/>
        <v/>
      </c>
      <c r="AM70" s="32"/>
      <c r="AN70" s="120"/>
      <c r="AO70" s="62" t="str">
        <f t="shared" si="8"/>
        <v/>
      </c>
      <c r="AP70" s="62" t="str">
        <f t="shared" si="45"/>
        <v/>
      </c>
      <c r="AQ70" s="65" t="str">
        <f t="shared" si="130"/>
        <v/>
      </c>
      <c r="AR70" s="68" t="str">
        <f t="shared" si="46"/>
        <v/>
      </c>
      <c r="AS70" s="32"/>
      <c r="AT70" s="120"/>
      <c r="AU70" s="62" t="str">
        <f t="shared" si="9"/>
        <v/>
      </c>
      <c r="AV70" s="62" t="str">
        <f t="shared" si="47"/>
        <v/>
      </c>
      <c r="AW70" s="65" t="str">
        <f t="shared" si="131"/>
        <v/>
      </c>
      <c r="AX70" s="68" t="str">
        <f t="shared" si="48"/>
        <v/>
      </c>
      <c r="AY70" s="32"/>
      <c r="AZ70" s="120"/>
      <c r="BA70" s="62" t="str">
        <f t="shared" si="10"/>
        <v/>
      </c>
      <c r="BB70" s="62" t="str">
        <f t="shared" si="49"/>
        <v/>
      </c>
      <c r="BC70" s="65" t="str">
        <f t="shared" si="132"/>
        <v/>
      </c>
      <c r="BD70" s="68" t="str">
        <f t="shared" si="50"/>
        <v/>
      </c>
      <c r="BE70" s="32"/>
      <c r="BF70" s="120"/>
      <c r="BG70" s="62" t="str">
        <f t="shared" si="11"/>
        <v/>
      </c>
      <c r="BH70" s="62" t="str">
        <f t="shared" si="51"/>
        <v/>
      </c>
      <c r="BI70" s="65" t="str">
        <f t="shared" si="133"/>
        <v/>
      </c>
      <c r="BJ70" s="68" t="str">
        <f t="shared" si="52"/>
        <v/>
      </c>
      <c r="BK70" s="32"/>
      <c r="BL70" s="120"/>
      <c r="BM70" s="62" t="str">
        <f t="shared" si="12"/>
        <v/>
      </c>
      <c r="BN70" s="62" t="str">
        <f t="shared" si="53"/>
        <v/>
      </c>
      <c r="BO70" s="65" t="str">
        <f t="shared" si="134"/>
        <v/>
      </c>
      <c r="BP70" s="68" t="str">
        <f t="shared" si="54"/>
        <v/>
      </c>
      <c r="BQ70" s="32"/>
      <c r="BR70" s="120"/>
      <c r="BS70" s="62" t="str">
        <f t="shared" si="13"/>
        <v/>
      </c>
      <c r="BT70" s="62" t="str">
        <f t="shared" si="55"/>
        <v/>
      </c>
      <c r="BU70" s="65" t="str">
        <f t="shared" si="135"/>
        <v/>
      </c>
      <c r="BV70" s="68" t="str">
        <f t="shared" si="56"/>
        <v/>
      </c>
      <c r="BW70" s="32"/>
      <c r="BX70" s="120"/>
      <c r="BY70" s="62" t="str">
        <f t="shared" si="14"/>
        <v/>
      </c>
      <c r="BZ70" s="62" t="str">
        <f t="shared" si="57"/>
        <v/>
      </c>
      <c r="CA70" s="65" t="str">
        <f t="shared" si="136"/>
        <v/>
      </c>
      <c r="CB70" s="68" t="str">
        <f t="shared" si="58"/>
        <v/>
      </c>
      <c r="CC70" s="32"/>
      <c r="CD70" s="120"/>
      <c r="CE70" s="62" t="str">
        <f t="shared" si="15"/>
        <v/>
      </c>
      <c r="CF70" s="62" t="str">
        <f t="shared" si="59"/>
        <v/>
      </c>
      <c r="CG70" s="65" t="str">
        <f t="shared" si="137"/>
        <v/>
      </c>
      <c r="CH70" s="68" t="str">
        <f t="shared" si="60"/>
        <v/>
      </c>
      <c r="CI70" s="32"/>
      <c r="CJ70" s="120"/>
      <c r="CK70" s="62" t="str">
        <f t="shared" si="16"/>
        <v/>
      </c>
      <c r="CL70" s="62" t="str">
        <f t="shared" si="61"/>
        <v/>
      </c>
      <c r="CM70" s="65" t="str">
        <f t="shared" si="138"/>
        <v/>
      </c>
      <c r="CN70" s="68" t="str">
        <f t="shared" si="62"/>
        <v/>
      </c>
      <c r="CO70" s="32"/>
      <c r="CP70" s="120"/>
      <c r="CQ70" s="62" t="str">
        <f t="shared" si="17"/>
        <v/>
      </c>
      <c r="CR70" s="62" t="str">
        <f t="shared" si="63"/>
        <v/>
      </c>
      <c r="CS70" s="65" t="str">
        <f t="shared" si="139"/>
        <v/>
      </c>
      <c r="CT70" s="68" t="str">
        <f t="shared" si="64"/>
        <v/>
      </c>
      <c r="CU70" s="32"/>
      <c r="CV70" s="120"/>
      <c r="CW70" s="62" t="str">
        <f t="shared" si="18"/>
        <v/>
      </c>
      <c r="CX70" s="62" t="str">
        <f t="shared" si="65"/>
        <v/>
      </c>
      <c r="CY70" s="65" t="str">
        <f t="shared" si="140"/>
        <v/>
      </c>
      <c r="CZ70" s="68" t="str">
        <f t="shared" si="66"/>
        <v/>
      </c>
      <c r="DA70" s="32"/>
      <c r="DB70" s="120"/>
      <c r="DC70" s="62" t="str">
        <f t="shared" si="19"/>
        <v/>
      </c>
      <c r="DD70" s="62" t="str">
        <f t="shared" si="67"/>
        <v/>
      </c>
      <c r="DE70" s="65" t="str">
        <f t="shared" si="141"/>
        <v/>
      </c>
      <c r="DF70" s="68" t="str">
        <f t="shared" si="68"/>
        <v/>
      </c>
      <c r="DG70" s="32"/>
      <c r="DH70" s="120"/>
      <c r="DI70" s="62" t="str">
        <f t="shared" si="20"/>
        <v/>
      </c>
      <c r="DJ70" s="62" t="str">
        <f t="shared" si="69"/>
        <v/>
      </c>
      <c r="DK70" s="65" t="str">
        <f t="shared" si="142"/>
        <v/>
      </c>
      <c r="DL70" s="68" t="str">
        <f t="shared" si="70"/>
        <v/>
      </c>
      <c r="DM70" s="32"/>
      <c r="DN70" s="120"/>
      <c r="DO70" s="62" t="str">
        <f t="shared" si="21"/>
        <v/>
      </c>
      <c r="DP70" s="62" t="str">
        <f t="shared" si="71"/>
        <v/>
      </c>
      <c r="DQ70" s="65" t="str">
        <f t="shared" si="143"/>
        <v/>
      </c>
      <c r="DR70" s="68" t="str">
        <f t="shared" si="72"/>
        <v/>
      </c>
      <c r="DS70" s="32"/>
      <c r="DT70" s="120"/>
      <c r="DU70" s="62" t="str">
        <f t="shared" si="22"/>
        <v/>
      </c>
      <c r="DV70" s="62" t="str">
        <f t="shared" si="73"/>
        <v/>
      </c>
      <c r="DW70" s="65" t="str">
        <f t="shared" si="144"/>
        <v/>
      </c>
      <c r="DX70" s="68" t="str">
        <f t="shared" si="74"/>
        <v/>
      </c>
      <c r="DY70" s="32"/>
      <c r="DZ70" s="120"/>
      <c r="EA70" s="62" t="str">
        <f t="shared" si="23"/>
        <v/>
      </c>
      <c r="EB70" s="62" t="str">
        <f t="shared" si="75"/>
        <v/>
      </c>
      <c r="EC70" s="65" t="str">
        <f t="shared" si="145"/>
        <v/>
      </c>
      <c r="ED70" s="68" t="str">
        <f t="shared" si="76"/>
        <v/>
      </c>
      <c r="EE70" s="32"/>
      <c r="EF70" s="120"/>
      <c r="EG70" s="62" t="str">
        <f t="shared" si="24"/>
        <v/>
      </c>
      <c r="EH70" s="62" t="str">
        <f t="shared" si="77"/>
        <v/>
      </c>
      <c r="EI70" s="65" t="str">
        <f t="shared" si="146"/>
        <v/>
      </c>
      <c r="EJ70" s="68" t="str">
        <f t="shared" si="78"/>
        <v/>
      </c>
      <c r="EK70" s="32"/>
      <c r="EL70" s="120"/>
      <c r="EM70" s="62" t="str">
        <f t="shared" si="25"/>
        <v/>
      </c>
      <c r="EN70" s="62" t="str">
        <f t="shared" si="79"/>
        <v/>
      </c>
      <c r="EO70" s="65" t="str">
        <f t="shared" si="147"/>
        <v/>
      </c>
      <c r="EP70" s="68" t="str">
        <f t="shared" si="80"/>
        <v/>
      </c>
      <c r="EQ70" s="32"/>
      <c r="ER70" s="120"/>
      <c r="ES70" s="62" t="str">
        <f t="shared" si="26"/>
        <v/>
      </c>
      <c r="ET70" s="62" t="str">
        <f t="shared" si="81"/>
        <v/>
      </c>
      <c r="EU70" s="65" t="str">
        <f t="shared" si="148"/>
        <v/>
      </c>
      <c r="EV70" s="68" t="str">
        <f t="shared" si="82"/>
        <v/>
      </c>
      <c r="EW70" s="32"/>
      <c r="EX70" s="120"/>
      <c r="EY70" s="62" t="str">
        <f t="shared" si="27"/>
        <v/>
      </c>
      <c r="EZ70" s="62" t="str">
        <f t="shared" si="83"/>
        <v/>
      </c>
      <c r="FA70" s="65" t="str">
        <f t="shared" si="149"/>
        <v/>
      </c>
      <c r="FB70" s="68" t="str">
        <f t="shared" si="84"/>
        <v/>
      </c>
      <c r="FC70" s="32"/>
      <c r="FD70" s="120"/>
      <c r="FE70" s="62" t="str">
        <f t="shared" si="28"/>
        <v/>
      </c>
      <c r="FF70" s="62" t="str">
        <f t="shared" si="85"/>
        <v/>
      </c>
      <c r="FG70" s="65" t="str">
        <f t="shared" si="150"/>
        <v/>
      </c>
      <c r="FH70" s="68" t="str">
        <f t="shared" si="86"/>
        <v/>
      </c>
      <c r="FI70" s="32"/>
      <c r="FJ70" s="120"/>
      <c r="FK70" s="62" t="str">
        <f t="shared" si="29"/>
        <v/>
      </c>
      <c r="FL70" s="62" t="str">
        <f t="shared" si="87"/>
        <v/>
      </c>
      <c r="FM70" s="65" t="str">
        <f t="shared" si="151"/>
        <v/>
      </c>
      <c r="FN70" s="68" t="str">
        <f t="shared" si="88"/>
        <v/>
      </c>
      <c r="FO70" s="32"/>
      <c r="FP70" s="120"/>
      <c r="FQ70" s="62" t="str">
        <f t="shared" si="30"/>
        <v/>
      </c>
      <c r="FR70" s="62" t="str">
        <f t="shared" si="89"/>
        <v/>
      </c>
      <c r="FS70" s="65" t="str">
        <f t="shared" si="152"/>
        <v/>
      </c>
      <c r="FT70" s="68" t="str">
        <f t="shared" si="90"/>
        <v/>
      </c>
      <c r="FU70" s="32"/>
      <c r="FV70" s="120"/>
      <c r="FW70" s="62" t="str">
        <f t="shared" si="31"/>
        <v/>
      </c>
      <c r="FX70" s="62" t="str">
        <f t="shared" si="91"/>
        <v/>
      </c>
      <c r="FY70" s="65" t="str">
        <f t="shared" si="153"/>
        <v/>
      </c>
      <c r="FZ70" s="68" t="str">
        <f t="shared" si="92"/>
        <v/>
      </c>
      <c r="GA70" s="32"/>
      <c r="GC70" s="7" t="str">
        <f t="shared" si="93"/>
        <v>Feb 2020</v>
      </c>
      <c r="GD70" s="7" t="str">
        <f t="shared" ca="1" si="32"/>
        <v>Weekend</v>
      </c>
      <c r="GT70" s="71">
        <f>IF(GT$9="", "", IF(AND(NOT('Personnel Details'!$N$11=""), $B70&gt;='Personnel Details'!$N$11), 'Personnel Details'!$O$11, IF(AND(NOT('Personnel Details'!$I$11=""), $B70&gt;='Personnel Details'!$I$11), 'Personnel Details'!$J$11, 'Personnel Details'!$E$11)))</f>
        <v>0.8</v>
      </c>
      <c r="GU70" s="59" t="str">
        <f>IF(GT$9="", "", IF(AND(NOT('Personnel Details'!$N$11=""), $B70&gt;='Personnel Details'!$N$11), IF('Personnel Details'!$P$11="","", 'Personnel Details'!$P$11), IF(AND(NOT('Personnel Details'!$I$11=""), $B70&gt;='Personnel Details'!$I$11), IF('Personnel Details'!$K$11="", "", 'Personnel Details'!$K$11), IF('Personnel Details'!$F$11="", "", 'Personnel Details'!$F$11))))</f>
        <v/>
      </c>
      <c r="GV70" s="74">
        <f>IF(GT$9="", "", IF(AND(NOT('Personnel Details'!$N$11=""), $B70&gt;='Personnel Details'!$N$11), 'Personnel Details'!$Q$11, IF(AND(NOT('Personnel Details'!$I$11=""), $B70&gt;='Personnel Details'!$I$11), 'Personnel Details'!$L$11, 'Personnel Details'!$G$11)))</f>
        <v>0</v>
      </c>
      <c r="GW70" s="59">
        <f t="shared" si="94"/>
        <v>0</v>
      </c>
      <c r="GX70" s="53"/>
      <c r="GZ70" s="78">
        <f>IF(GZ$9="", "", IF(AND(NOT('Personnel Details'!$N$12=""), $B70&gt;='Personnel Details'!$N$12), 'Personnel Details'!$O$12, IF(AND(NOT('Personnel Details'!$I$12=""), $B70&gt;='Personnel Details'!$I$12), 'Personnel Details'!$J$12, 'Personnel Details'!$E$12)))</f>
        <v>0.8</v>
      </c>
      <c r="HA70" s="59" t="str">
        <f>IF(GZ$9="", "", IF(AND(NOT('Personnel Details'!$N$12=""), $B70&gt;='Personnel Details'!$N$12), IF('Personnel Details'!$P$12="","", 'Personnel Details'!$P$12), IF(AND(NOT('Personnel Details'!$I$12=""), $B70&gt;='Personnel Details'!$I$12), IF('Personnel Details'!$K$12="", "", 'Personnel Details'!$K$12), IF('Personnel Details'!$F$12="", "", 'Personnel Details'!$F$12))))</f>
        <v/>
      </c>
      <c r="HB70" s="79">
        <f>IF(GZ$9="", "", IF(AND(NOT('Personnel Details'!$N$12=""), $B70&gt;='Personnel Details'!$N$12), 'Personnel Details'!$Q$12, IF(AND(NOT('Personnel Details'!$I$12=""), $B70&gt;='Personnel Details'!$I$12), 'Personnel Details'!$L$12, 'Personnel Details'!$G$12)))</f>
        <v>0</v>
      </c>
      <c r="HC70" s="59">
        <f t="shared" si="95"/>
        <v>0</v>
      </c>
      <c r="HD70" s="53"/>
      <c r="HF70" s="78">
        <f>IF(HF$9="", "", IF(AND(NOT('Personnel Details'!$N$13=""), $B70&gt;='Personnel Details'!$N$13), 'Personnel Details'!$O$13, IF(AND(NOT('Personnel Details'!$I$13=""), $B70&gt;='Personnel Details'!$I$13), 'Personnel Details'!$J$13, 'Personnel Details'!$E$13)))</f>
        <v>0.8</v>
      </c>
      <c r="HG70" s="59" t="str">
        <f>IF(HF$9="", "", IF(AND(NOT('Personnel Details'!$N$13=""), $B70&gt;='Personnel Details'!$N$13), IF('Personnel Details'!$P$13="","", 'Personnel Details'!$P$13), IF(AND(NOT('Personnel Details'!$I$13=""), $B70&gt;='Personnel Details'!$I$13), IF('Personnel Details'!$K$13="", "", 'Personnel Details'!$K$13), IF('Personnel Details'!$F$13="", "", 'Personnel Details'!$F$13))))</f>
        <v/>
      </c>
      <c r="HH70" s="79">
        <f>IF(HF$9="", "", IF(AND(NOT('Personnel Details'!$N$13=""), $B70&gt;='Personnel Details'!$N$13), 'Personnel Details'!$Q$13, IF(AND(NOT('Personnel Details'!$I$13=""), $B70&gt;='Personnel Details'!$I$13), 'Personnel Details'!$L$13, 'Personnel Details'!$G$13)))</f>
        <v>0</v>
      </c>
      <c r="HI70" s="59">
        <f t="shared" si="96"/>
        <v>0</v>
      </c>
      <c r="HJ70" s="53"/>
      <c r="HL70" s="78">
        <f>IF(HL$9="", "", IF(AND(NOT('Personnel Details'!$N$14=""), $B70&gt;='Personnel Details'!$N$14), 'Personnel Details'!$O$14, IF(AND(NOT('Personnel Details'!$I$14=""), $B70&gt;='Personnel Details'!$I$14), 'Personnel Details'!$J$14, 'Personnel Details'!$E$14)))</f>
        <v>0.8</v>
      </c>
      <c r="HM70" s="59">
        <f>IF(HL$9="", "", IF(AND(NOT('Personnel Details'!$N$14=""), $B70&gt;='Personnel Details'!$N$14), IF('Personnel Details'!$P$14="","", 'Personnel Details'!$P$14), IF(AND(NOT('Personnel Details'!$I$14=""), $B70&gt;='Personnel Details'!$I$14), IF('Personnel Details'!$K$14="", "", 'Personnel Details'!$K$14), IF('Personnel Details'!$F$14="", "", 'Personnel Details'!$F$14))))</f>
        <v>2000</v>
      </c>
      <c r="HN70" s="79">
        <f>IF(HL$9="", "", IF(AND(NOT('Personnel Details'!$N$14=""), $B70&gt;='Personnel Details'!$N$14), 'Personnel Details'!$Q$14, IF(AND(NOT('Personnel Details'!$I$14=""), $B70&gt;='Personnel Details'!$I$14), 'Personnel Details'!$L$14, 'Personnel Details'!$G$14)))</f>
        <v>0.85</v>
      </c>
      <c r="HO70" s="59">
        <f t="shared" si="97"/>
        <v>0</v>
      </c>
      <c r="HP70" s="53"/>
      <c r="HR70" s="78" t="str">
        <f>IF(HR$9="", "", IF(AND(NOT('Personnel Details'!$N$15=""), $B70&gt;='Personnel Details'!$N$15), 'Personnel Details'!$O$15, IF(AND(NOT('Personnel Details'!$I$15=""), $B70&gt;='Personnel Details'!$I$15), 'Personnel Details'!$J$15, 'Personnel Details'!$E$15)))</f>
        <v/>
      </c>
      <c r="HS70" s="59" t="str">
        <f>IF(HR$9="", "", IF(AND(NOT('Personnel Details'!$N$15=""), $B70&gt;='Personnel Details'!$N$15), IF('Personnel Details'!$P$15="","", 'Personnel Details'!$P$15), IF(AND(NOT('Personnel Details'!$I$15=""), $B70&gt;='Personnel Details'!$I$15), IF('Personnel Details'!$K$15="", "", 'Personnel Details'!$K$15), IF('Personnel Details'!$F$15="", "", 'Personnel Details'!$F$15))))</f>
        <v/>
      </c>
      <c r="HT70" s="79" t="str">
        <f>IF(HR$9="", "", IF(AND(NOT('Personnel Details'!$N$15=""), $B70&gt;='Personnel Details'!$N$15), 'Personnel Details'!$Q$15, IF(AND(NOT('Personnel Details'!$I$15=""), $B70&gt;='Personnel Details'!$I$15), 'Personnel Details'!$L$15, 'Personnel Details'!$G$15)))</f>
        <v/>
      </c>
      <c r="HU70" s="59">
        <f t="shared" si="98"/>
        <v>0</v>
      </c>
      <c r="HV70" s="53"/>
      <c r="HX70" s="78" t="str">
        <f>IF(HX$9="", "", IF(AND(NOT('Personnel Details'!$N$16=""), $B70&gt;='Personnel Details'!$N$16), 'Personnel Details'!$O$16, IF(AND(NOT('Personnel Details'!$I$16=""), $B70&gt;='Personnel Details'!$I$16), 'Personnel Details'!$J$16, 'Personnel Details'!$E$16)))</f>
        <v/>
      </c>
      <c r="HY70" s="59" t="str">
        <f>IF(HX$9="", "", IF(AND(NOT('Personnel Details'!$N$16=""), $B70&gt;='Personnel Details'!$N$16), IF('Personnel Details'!$P$16="","", 'Personnel Details'!$P$16), IF(AND(NOT('Personnel Details'!$I$16=""), $B70&gt;='Personnel Details'!$I$16), IF('Personnel Details'!$K$16="", "", 'Personnel Details'!$K$16), IF('Personnel Details'!$F$16="", "", 'Personnel Details'!$F$16))))</f>
        <v/>
      </c>
      <c r="HZ70" s="79" t="str">
        <f>IF(HX$9="", "", IF(AND(NOT('Personnel Details'!$N$16=""), $B70&gt;='Personnel Details'!$N$16), 'Personnel Details'!$Q$16, IF(AND(NOT('Personnel Details'!$I$16=""), $B70&gt;='Personnel Details'!$I$16), 'Personnel Details'!$L$16, 'Personnel Details'!$G$16)))</f>
        <v/>
      </c>
      <c r="IA70" s="59">
        <f t="shared" si="99"/>
        <v>0</v>
      </c>
      <c r="IB70" s="53"/>
      <c r="ID70" s="78" t="str">
        <f>IF(ID$9="", "", IF(AND(NOT('Personnel Details'!$N$17=""), $B70&gt;='Personnel Details'!$N$17), 'Personnel Details'!$O$17, IF(AND(NOT('Personnel Details'!$I$17=""), $B70&gt;='Personnel Details'!$I$17), 'Personnel Details'!$J$17, 'Personnel Details'!$E$17)))</f>
        <v/>
      </c>
      <c r="IE70" s="59" t="str">
        <f>IF(ID$9="", "", IF(AND(NOT('Personnel Details'!$N$17=""), $B70&gt;='Personnel Details'!$N$17), IF('Personnel Details'!$P$17="","", 'Personnel Details'!$P$17), IF(AND(NOT('Personnel Details'!$I$17=""), $B70&gt;='Personnel Details'!$I$17), IF('Personnel Details'!$K$17="", "", 'Personnel Details'!$K$17), IF('Personnel Details'!$F$17="", "", 'Personnel Details'!$F$17))))</f>
        <v/>
      </c>
      <c r="IF70" s="79" t="str">
        <f>IF(ID$9="", "", IF(AND(NOT('Personnel Details'!$N$17=""), $B70&gt;='Personnel Details'!$N$17), 'Personnel Details'!$Q$17, IF(AND(NOT('Personnel Details'!$I$17=""), $B70&gt;='Personnel Details'!$I$17), 'Personnel Details'!$L$17, 'Personnel Details'!$G$17)))</f>
        <v/>
      </c>
      <c r="IG70" s="59">
        <f t="shared" si="100"/>
        <v>0</v>
      </c>
      <c r="IH70" s="53"/>
      <c r="IJ70" s="78" t="str">
        <f>IF(IJ$9="", "", IF(AND(NOT('Personnel Details'!$N$18=""), $B70&gt;='Personnel Details'!$N$18), 'Personnel Details'!$O$18, IF(AND(NOT('Personnel Details'!$I$18=""), $B70&gt;='Personnel Details'!$I$18), 'Personnel Details'!$J$18, 'Personnel Details'!$E$18)))</f>
        <v/>
      </c>
      <c r="IK70" s="59" t="str">
        <f>IF(IJ$9="", "", IF(AND(NOT('Personnel Details'!$N$18=""), $B70&gt;='Personnel Details'!$N$18), IF('Personnel Details'!$P$18="","", 'Personnel Details'!$P$18), IF(AND(NOT('Personnel Details'!$I$18=""), $B70&gt;='Personnel Details'!$I$18), IF('Personnel Details'!$K$18="", "", 'Personnel Details'!$K$18), IF('Personnel Details'!$F$18="", "", 'Personnel Details'!$F$18))))</f>
        <v/>
      </c>
      <c r="IL70" s="79" t="str">
        <f>IF(IJ$9="", "", IF(AND(NOT('Personnel Details'!$N$18=""), $B70&gt;='Personnel Details'!$N$18), 'Personnel Details'!$Q$18, IF(AND(NOT('Personnel Details'!$I$18=""), $B70&gt;='Personnel Details'!$I$18), 'Personnel Details'!$L$18, 'Personnel Details'!$G$18)))</f>
        <v/>
      </c>
      <c r="IM70" s="59">
        <f t="shared" si="101"/>
        <v>0</v>
      </c>
      <c r="IN70" s="53"/>
      <c r="IP70" s="78" t="str">
        <f>IF(IP$9="", "", IF(AND(NOT('Personnel Details'!$N$19=""), $B70&gt;='Personnel Details'!$N$19), 'Personnel Details'!$O$19, IF(AND(NOT('Personnel Details'!$I$19=""), $B70&gt;='Personnel Details'!$I$19), 'Personnel Details'!$J$19, 'Personnel Details'!$E$19)))</f>
        <v/>
      </c>
      <c r="IQ70" s="59" t="str">
        <f>IF(IP$9="", "", IF(AND(NOT('Personnel Details'!$N$19=""), $B70&gt;='Personnel Details'!$N$19), IF('Personnel Details'!$P$19="","", 'Personnel Details'!$P$19), IF(AND(NOT('Personnel Details'!$I$19=""), $B70&gt;='Personnel Details'!$I$19), IF('Personnel Details'!$K$19="", "", 'Personnel Details'!$K$19), IF('Personnel Details'!$F$19="", "", 'Personnel Details'!$F$19))))</f>
        <v/>
      </c>
      <c r="IR70" s="79" t="str">
        <f>IF(IP$9="", "", IF(AND(NOT('Personnel Details'!$N$19=""), $B70&gt;='Personnel Details'!$N$19), 'Personnel Details'!$Q$19, IF(AND(NOT('Personnel Details'!$I$19=""), $B70&gt;='Personnel Details'!$I$19), 'Personnel Details'!$L$19, 'Personnel Details'!$G$19)))</f>
        <v/>
      </c>
      <c r="IS70" s="59">
        <f t="shared" si="102"/>
        <v>0</v>
      </c>
      <c r="IT70" s="53"/>
      <c r="IV70" s="78" t="str">
        <f>IF(IV$9="", "", IF(AND(NOT('Personnel Details'!$N$20=""), $B70&gt;='Personnel Details'!$N$20), 'Personnel Details'!$O$20, IF(AND(NOT('Personnel Details'!$I$20=""), $B70&gt;='Personnel Details'!$I$20), 'Personnel Details'!$J$20, 'Personnel Details'!$E$20)))</f>
        <v/>
      </c>
      <c r="IW70" s="59" t="str">
        <f>IF(IV$9="", "", IF(AND(NOT('Personnel Details'!$N$20=""), $B70&gt;='Personnel Details'!$N$20), IF('Personnel Details'!$P$20="","", 'Personnel Details'!$P$20), IF(AND(NOT('Personnel Details'!$I$20=""), $B70&gt;='Personnel Details'!$I$20), IF('Personnel Details'!$K$20="", "", 'Personnel Details'!$K$20), IF('Personnel Details'!$F$20="", "", 'Personnel Details'!$F$20))))</f>
        <v/>
      </c>
      <c r="IX70" s="79" t="str">
        <f>IF(IV$9="", "", IF(AND(NOT('Personnel Details'!$N$20=""), $B70&gt;='Personnel Details'!$N$20), 'Personnel Details'!$Q$20, IF(AND(NOT('Personnel Details'!$I$20=""), $B70&gt;='Personnel Details'!$I$20), 'Personnel Details'!$L$20, 'Personnel Details'!$G$20)))</f>
        <v/>
      </c>
      <c r="IY70" s="59">
        <f t="shared" si="103"/>
        <v>0</v>
      </c>
      <c r="IZ70" s="53"/>
      <c r="JB70" s="78" t="str">
        <f>IF(JB$9="", "", IF(AND(NOT('Personnel Details'!$N$21=""), $B70&gt;='Personnel Details'!$N$21), 'Personnel Details'!$O$21, IF(AND(NOT('Personnel Details'!$I$21=""), $B70&gt;='Personnel Details'!$I$21), 'Personnel Details'!$J$21, 'Personnel Details'!$E$21)))</f>
        <v/>
      </c>
      <c r="JC70" s="59" t="str">
        <f>IF(JB$9="", "", IF(AND(NOT('Personnel Details'!$N$21=""), $B70&gt;='Personnel Details'!$N$21), IF('Personnel Details'!$P$21="","", 'Personnel Details'!$P$21), IF(AND(NOT('Personnel Details'!$I$21=""), $B70&gt;='Personnel Details'!$I$21), IF('Personnel Details'!$K$21="", "", 'Personnel Details'!$K$21), IF('Personnel Details'!$F$21="", "", 'Personnel Details'!$F$21))))</f>
        <v/>
      </c>
      <c r="JD70" s="79" t="str">
        <f>IF(JB$9="", "", IF(AND(NOT('Personnel Details'!$N$21=""), $B70&gt;='Personnel Details'!$N$21), 'Personnel Details'!$Q$21, IF(AND(NOT('Personnel Details'!$I$21=""), $B70&gt;='Personnel Details'!$I$21), 'Personnel Details'!$L$21, 'Personnel Details'!$G$21)))</f>
        <v/>
      </c>
      <c r="JE70" s="59">
        <f t="shared" si="104"/>
        <v>0</v>
      </c>
      <c r="JF70" s="53"/>
      <c r="JH70" s="78" t="str">
        <f>IF(JH$9="", "", IF(AND(NOT('Personnel Details'!$N$22=""), $B70&gt;='Personnel Details'!$N$22), 'Personnel Details'!$O$22, IF(AND(NOT('Personnel Details'!$I$22=""), $B70&gt;='Personnel Details'!$I$22), 'Personnel Details'!$J$22, 'Personnel Details'!$E$22)))</f>
        <v/>
      </c>
      <c r="JI70" s="59" t="str">
        <f>IF(JH$9="", "", IF(AND(NOT('Personnel Details'!$N$22=""), $B70&gt;='Personnel Details'!$N$22), IF('Personnel Details'!$P$22="","", 'Personnel Details'!$P$22), IF(AND(NOT('Personnel Details'!$I$22=""), $B70&gt;='Personnel Details'!$I$22), IF('Personnel Details'!$K$22="", "", 'Personnel Details'!$K$22), IF('Personnel Details'!$F$22="", "", 'Personnel Details'!$F$22))))</f>
        <v/>
      </c>
      <c r="JJ70" s="79" t="str">
        <f>IF(JH$9="", "", IF(AND(NOT('Personnel Details'!$N$22=""), $B70&gt;='Personnel Details'!$N$22), 'Personnel Details'!$Q$22, IF(AND(NOT('Personnel Details'!$I$22=""), $B70&gt;='Personnel Details'!$I$22), 'Personnel Details'!$L$22, 'Personnel Details'!$G$22)))</f>
        <v/>
      </c>
      <c r="JK70" s="59">
        <f t="shared" si="105"/>
        <v>0</v>
      </c>
      <c r="JL70" s="53"/>
      <c r="JN70" s="78" t="str">
        <f>IF(JN$9="", "", IF(AND(NOT('Personnel Details'!$N$23=""), $B70&gt;='Personnel Details'!$N$23), 'Personnel Details'!$O$23, IF(AND(NOT('Personnel Details'!$I$23=""), $B70&gt;='Personnel Details'!$I$23), 'Personnel Details'!$J$23, 'Personnel Details'!$E$23)))</f>
        <v/>
      </c>
      <c r="JO70" s="59" t="str">
        <f>IF(JN$9="", "", IF(AND(NOT('Personnel Details'!$N$23=""), $B70&gt;='Personnel Details'!$N$23), IF('Personnel Details'!$P$23="","", 'Personnel Details'!$P$23), IF(AND(NOT('Personnel Details'!$I$23=""), $B70&gt;='Personnel Details'!$I$23), IF('Personnel Details'!$K$23="", "", 'Personnel Details'!$K$23), IF('Personnel Details'!$F$23="", "", 'Personnel Details'!$F$23))))</f>
        <v/>
      </c>
      <c r="JP70" s="79" t="str">
        <f>IF(JN$9="", "", IF(AND(NOT('Personnel Details'!$N$23=""), $B70&gt;='Personnel Details'!$N$23), 'Personnel Details'!$Q$23, IF(AND(NOT('Personnel Details'!$I$23=""), $B70&gt;='Personnel Details'!$I$23), 'Personnel Details'!$L$23, 'Personnel Details'!$G$23)))</f>
        <v/>
      </c>
      <c r="JQ70" s="59">
        <f t="shared" si="106"/>
        <v>0</v>
      </c>
      <c r="JR70" s="53"/>
      <c r="JT70" s="78" t="str">
        <f>IF(JT$9="", "", IF(AND(NOT('Personnel Details'!$N$24=""), $B70&gt;='Personnel Details'!$N$24), 'Personnel Details'!$O$24, IF(AND(NOT('Personnel Details'!$I$24=""), $B70&gt;='Personnel Details'!$I$24), 'Personnel Details'!$J$24, 'Personnel Details'!$E$24)))</f>
        <v/>
      </c>
      <c r="JU70" s="59" t="str">
        <f>IF(JT$9="", "", IF(AND(NOT('Personnel Details'!$N$24=""), $B70&gt;='Personnel Details'!$N$24), IF('Personnel Details'!$P$24="","", 'Personnel Details'!$P$24), IF(AND(NOT('Personnel Details'!$I$24=""), $B70&gt;='Personnel Details'!$I$24), IF('Personnel Details'!$K$24="", "", 'Personnel Details'!$K$24), IF('Personnel Details'!$F$24="", "", 'Personnel Details'!$F$24))))</f>
        <v/>
      </c>
      <c r="JV70" s="79" t="str">
        <f>IF(JT$9="", "", IF(AND(NOT('Personnel Details'!$N$24=""), $B70&gt;='Personnel Details'!$N$24), 'Personnel Details'!$Q$24, IF(AND(NOT('Personnel Details'!$I$24=""), $B70&gt;='Personnel Details'!$I$24), 'Personnel Details'!$L$24, 'Personnel Details'!$G$24)))</f>
        <v/>
      </c>
      <c r="JW70" s="59">
        <f t="shared" si="107"/>
        <v>0</v>
      </c>
      <c r="JX70" s="53"/>
      <c r="JZ70" s="78" t="str">
        <f>IF(JZ$9="", "", IF(AND(NOT('Personnel Details'!$N$25=""), $B70&gt;='Personnel Details'!$N$25), 'Personnel Details'!$O$25, IF(AND(NOT('Personnel Details'!$I$25=""), $B70&gt;='Personnel Details'!$I$25), 'Personnel Details'!$J$25, 'Personnel Details'!$E$25)))</f>
        <v/>
      </c>
      <c r="KA70" s="59" t="str">
        <f>IF(JZ$9="", "", IF(AND(NOT('Personnel Details'!$N$25=""), $B70&gt;='Personnel Details'!$N$25), IF('Personnel Details'!$P$25="","", 'Personnel Details'!$P$25), IF(AND(NOT('Personnel Details'!$I$25=""), $B70&gt;='Personnel Details'!$I$25), IF('Personnel Details'!$K$25="", "", 'Personnel Details'!$K$25), IF('Personnel Details'!$F$25="", "", 'Personnel Details'!$F$25))))</f>
        <v/>
      </c>
      <c r="KB70" s="79" t="str">
        <f>IF(JZ$9="", "", IF(AND(NOT('Personnel Details'!$N$25=""), $B70&gt;='Personnel Details'!$N$25), 'Personnel Details'!$Q$25, IF(AND(NOT('Personnel Details'!$I$25=""), $B70&gt;='Personnel Details'!$I$25), 'Personnel Details'!$L$25, 'Personnel Details'!$G$25)))</f>
        <v/>
      </c>
      <c r="KC70" s="59">
        <f t="shared" si="108"/>
        <v>0</v>
      </c>
      <c r="KD70" s="53"/>
      <c r="KF70" s="78" t="str">
        <f>IF(KF$9="", "", IF(AND(NOT('Personnel Details'!$N$26=""), $B70&gt;='Personnel Details'!$N$26), 'Personnel Details'!$O$26, IF(AND(NOT('Personnel Details'!$I$26=""), $B70&gt;='Personnel Details'!$I$26), 'Personnel Details'!$J$26, 'Personnel Details'!$E$26)))</f>
        <v/>
      </c>
      <c r="KG70" s="59" t="str">
        <f>IF(KF$9="", "", IF(AND(NOT('Personnel Details'!$N$26=""), $B70&gt;='Personnel Details'!$N$26), IF('Personnel Details'!$P$26="","", 'Personnel Details'!$P$26), IF(AND(NOT('Personnel Details'!$I$26=""), $B70&gt;='Personnel Details'!$I$26), IF('Personnel Details'!$K$26="", "", 'Personnel Details'!$K$26), IF('Personnel Details'!$F$26="", "", 'Personnel Details'!$F$26))))</f>
        <v/>
      </c>
      <c r="KH70" s="79" t="str">
        <f>IF(KF$9="", "", IF(AND(NOT('Personnel Details'!$N$26=""), $B70&gt;='Personnel Details'!$N$26), 'Personnel Details'!$Q$26, IF(AND(NOT('Personnel Details'!$I$26=""), $B70&gt;='Personnel Details'!$I$26), 'Personnel Details'!$L$26, 'Personnel Details'!$G$26)))</f>
        <v/>
      </c>
      <c r="KI70" s="59">
        <f t="shared" si="109"/>
        <v>0</v>
      </c>
      <c r="KJ70" s="53"/>
      <c r="KL70" s="78" t="str">
        <f>IF(KL$9="", "", IF(AND(NOT('Personnel Details'!$N$27=""), $B70&gt;='Personnel Details'!$N$27), 'Personnel Details'!$O$27, IF(AND(NOT('Personnel Details'!$I$27=""), $B70&gt;='Personnel Details'!$I$27), 'Personnel Details'!$J$27, 'Personnel Details'!$E$27)))</f>
        <v/>
      </c>
      <c r="KM70" s="59" t="str">
        <f>IF(KL$9="", "", IF(AND(NOT('Personnel Details'!$N$27=""), $B70&gt;='Personnel Details'!$N$27), IF('Personnel Details'!$P$27="","", 'Personnel Details'!$P$27), IF(AND(NOT('Personnel Details'!$I$27=""), $B70&gt;='Personnel Details'!$I$27), IF('Personnel Details'!$K$27="", "", 'Personnel Details'!$K$27), IF('Personnel Details'!$F$27="", "", 'Personnel Details'!$F$27))))</f>
        <v/>
      </c>
      <c r="KN70" s="79" t="str">
        <f>IF(KL$9="", "", IF(AND(NOT('Personnel Details'!$N$27=""), $B70&gt;='Personnel Details'!$N$27), 'Personnel Details'!$Q$27, IF(AND(NOT('Personnel Details'!$I$27=""), $B70&gt;='Personnel Details'!$I$27), 'Personnel Details'!$L$27, 'Personnel Details'!$G$27)))</f>
        <v/>
      </c>
      <c r="KO70" s="59">
        <f t="shared" si="110"/>
        <v>0</v>
      </c>
      <c r="KP70" s="53"/>
      <c r="KR70" s="78" t="str">
        <f>IF(KR$9="", "", IF(AND(NOT('Personnel Details'!$N$28=""), $B70&gt;='Personnel Details'!$N$28), 'Personnel Details'!$O$28, IF(AND(NOT('Personnel Details'!$I$28=""), $B70&gt;='Personnel Details'!$I$28), 'Personnel Details'!$J$28, 'Personnel Details'!$E$28)))</f>
        <v/>
      </c>
      <c r="KS70" s="59" t="str">
        <f>IF(KR$9="", "", IF(AND(NOT('Personnel Details'!$N$28=""), $B70&gt;='Personnel Details'!$N$28), IF('Personnel Details'!$P$28="","", 'Personnel Details'!$P$28), IF(AND(NOT('Personnel Details'!$I$28=""), $B70&gt;='Personnel Details'!$I$28), IF('Personnel Details'!$K$28="", "", 'Personnel Details'!$K$28), IF('Personnel Details'!$F$28="", "", 'Personnel Details'!$F$28))))</f>
        <v/>
      </c>
      <c r="KT70" s="79" t="str">
        <f>IF(KR$9="", "", IF(AND(NOT('Personnel Details'!$N$28=""), $B70&gt;='Personnel Details'!$N$28), 'Personnel Details'!$Q$28, IF(AND(NOT('Personnel Details'!$I$28=""), $B70&gt;='Personnel Details'!$I$28), 'Personnel Details'!$L$28, 'Personnel Details'!$G$28)))</f>
        <v/>
      </c>
      <c r="KU70" s="59">
        <f t="shared" si="111"/>
        <v>0</v>
      </c>
      <c r="KV70" s="53"/>
      <c r="KX70" s="78" t="str">
        <f>IF(KX$9="", "", IF(AND(NOT('Personnel Details'!$N$29=""), $B70&gt;='Personnel Details'!$N$29), 'Personnel Details'!$O$29, IF(AND(NOT('Personnel Details'!$I$29=""), $B70&gt;='Personnel Details'!$I$29), 'Personnel Details'!$J$29, 'Personnel Details'!$E$29)))</f>
        <v/>
      </c>
      <c r="KY70" s="59" t="str">
        <f>IF(KX$9="", "", IF(AND(NOT('Personnel Details'!$N$29=""), $B70&gt;='Personnel Details'!$N$29), IF('Personnel Details'!$P$29="","", 'Personnel Details'!$P$29), IF(AND(NOT('Personnel Details'!$I$29=""), $B70&gt;='Personnel Details'!$I$29), IF('Personnel Details'!$K$29="", "", 'Personnel Details'!$K$29), IF('Personnel Details'!$F$29="", "", 'Personnel Details'!$F$29))))</f>
        <v/>
      </c>
      <c r="KZ70" s="79" t="str">
        <f>IF(KX$9="", "", IF(AND(NOT('Personnel Details'!$N$29=""), $B70&gt;='Personnel Details'!$N$29), 'Personnel Details'!$Q$29, IF(AND(NOT('Personnel Details'!$I$29=""), $B70&gt;='Personnel Details'!$I$29), 'Personnel Details'!$L$29, 'Personnel Details'!$G$29)))</f>
        <v/>
      </c>
      <c r="LA70" s="59">
        <f t="shared" si="112"/>
        <v>0</v>
      </c>
      <c r="LB70" s="53"/>
      <c r="LD70" s="78" t="str">
        <f>IF(LD$9="", "", IF(AND(NOT('Personnel Details'!$N$30=""), $B70&gt;='Personnel Details'!$N$30), 'Personnel Details'!$O$30, IF(AND(NOT('Personnel Details'!$I$30=""), $B70&gt;='Personnel Details'!$I$30), 'Personnel Details'!$J$30, 'Personnel Details'!$E$30)))</f>
        <v/>
      </c>
      <c r="LE70" s="59" t="str">
        <f>IF(LD$9="", "", IF(AND(NOT('Personnel Details'!$N$30=""), $B70&gt;='Personnel Details'!$N$30), IF('Personnel Details'!$P$30="","", 'Personnel Details'!$P$30), IF(AND(NOT('Personnel Details'!$I$30=""), $B70&gt;='Personnel Details'!$I$30), IF('Personnel Details'!$K$30="", "", 'Personnel Details'!$K$30), IF('Personnel Details'!$F$30="", "", 'Personnel Details'!$F$30))))</f>
        <v/>
      </c>
      <c r="LF70" s="79" t="str">
        <f>IF(LD$9="", "", IF(AND(NOT('Personnel Details'!$N$30=""), $B70&gt;='Personnel Details'!$N$30), 'Personnel Details'!$Q$30, IF(AND(NOT('Personnel Details'!$I$30=""), $B70&gt;='Personnel Details'!$I$30), 'Personnel Details'!$L$30, 'Personnel Details'!$G$30)))</f>
        <v/>
      </c>
      <c r="LG70" s="59">
        <f t="shared" si="113"/>
        <v>0</v>
      </c>
      <c r="LH70" s="53"/>
      <c r="LJ70" s="78" t="str">
        <f>IF(LJ$9="", "", IF(AND(NOT('Personnel Details'!$N$31=""), $B70&gt;='Personnel Details'!$N$31), 'Personnel Details'!$O$31, IF(AND(NOT('Personnel Details'!$I$31=""), $B70&gt;='Personnel Details'!$I$31), 'Personnel Details'!$J$31, 'Personnel Details'!$E$31)))</f>
        <v/>
      </c>
      <c r="LK70" s="59" t="str">
        <f>IF(LJ$9="", "", IF(AND(NOT('Personnel Details'!$N$31=""), $B70&gt;='Personnel Details'!$N$31), IF('Personnel Details'!$P$31="","", 'Personnel Details'!$P$31), IF(AND(NOT('Personnel Details'!$I$31=""), $B70&gt;='Personnel Details'!$I$31), IF('Personnel Details'!$K$31="", "", 'Personnel Details'!$K$31), IF('Personnel Details'!$F$31="", "", 'Personnel Details'!$F$31))))</f>
        <v/>
      </c>
      <c r="LL70" s="79" t="str">
        <f>IF(LJ$9="", "", IF(AND(NOT('Personnel Details'!$N$31=""), $B70&gt;='Personnel Details'!$N$31), 'Personnel Details'!$Q$31, IF(AND(NOT('Personnel Details'!$I$31=""), $B70&gt;='Personnel Details'!$I$31), 'Personnel Details'!$L$31, 'Personnel Details'!$G$31)))</f>
        <v/>
      </c>
      <c r="LM70" s="59">
        <f t="shared" si="114"/>
        <v>0</v>
      </c>
      <c r="LN70" s="53"/>
      <c r="LP70" s="78" t="str">
        <f>IF(LP$9="", "", IF(AND(NOT('Personnel Details'!$N$32=""), $B70&gt;='Personnel Details'!$N$32), 'Personnel Details'!$O$32, IF(AND(NOT('Personnel Details'!$I$32=""), $B70&gt;='Personnel Details'!$I$32), 'Personnel Details'!$J$32, 'Personnel Details'!$E$32)))</f>
        <v/>
      </c>
      <c r="LQ70" s="59" t="str">
        <f>IF(LP$9="", "", IF(AND(NOT('Personnel Details'!$N$32=""), $B70&gt;='Personnel Details'!$N$32), IF('Personnel Details'!$P$32="","", 'Personnel Details'!$P$32), IF(AND(NOT('Personnel Details'!$I$32=""), $B70&gt;='Personnel Details'!$I$32), IF('Personnel Details'!$K$32="", "", 'Personnel Details'!$K$32), IF('Personnel Details'!$F$32="", "", 'Personnel Details'!$F$32))))</f>
        <v/>
      </c>
      <c r="LR70" s="79" t="str">
        <f>IF(LP$9="", "", IF(AND(NOT('Personnel Details'!$N$32=""), $B70&gt;='Personnel Details'!$N$32), 'Personnel Details'!$Q$32, IF(AND(NOT('Personnel Details'!$I$32=""), $B70&gt;='Personnel Details'!$I$32), 'Personnel Details'!$L$32, 'Personnel Details'!$G$32)))</f>
        <v/>
      </c>
      <c r="LS70" s="59">
        <f t="shared" si="115"/>
        <v>0</v>
      </c>
      <c r="LT70" s="53"/>
      <c r="LV70" s="78" t="str">
        <f>IF(LV$9="", "", IF(AND(NOT('Personnel Details'!$N$33=""), $B70&gt;='Personnel Details'!$N$33), 'Personnel Details'!$O$33, IF(AND(NOT('Personnel Details'!$I$33=""), $B70&gt;='Personnel Details'!$I$33), 'Personnel Details'!$J$33, 'Personnel Details'!$E$33)))</f>
        <v/>
      </c>
      <c r="LW70" s="59" t="str">
        <f>IF(LV$9="", "", IF(AND(NOT('Personnel Details'!$N$33=""), $B70&gt;='Personnel Details'!$N$33), IF('Personnel Details'!$P$33="","", 'Personnel Details'!$P$33), IF(AND(NOT('Personnel Details'!$I$33=""), $B70&gt;='Personnel Details'!$I$33), IF('Personnel Details'!$K$33="", "", 'Personnel Details'!$K$33), IF('Personnel Details'!$F$33="", "", 'Personnel Details'!$F$33))))</f>
        <v/>
      </c>
      <c r="LX70" s="79" t="str">
        <f>IF(LV$9="", "", IF(AND(NOT('Personnel Details'!$N$33=""), $B70&gt;='Personnel Details'!$N$33), 'Personnel Details'!$Q$33, IF(AND(NOT('Personnel Details'!$I$33=""), $B70&gt;='Personnel Details'!$I$33), 'Personnel Details'!$L$33, 'Personnel Details'!$G$33)))</f>
        <v/>
      </c>
      <c r="LY70" s="59">
        <f t="shared" si="116"/>
        <v>0</v>
      </c>
      <c r="LZ70" s="53"/>
      <c r="MB70" s="78" t="str">
        <f>IF(MB$9="", "", IF(AND(NOT('Personnel Details'!$N$34=""), $B70&gt;='Personnel Details'!$N$34), 'Personnel Details'!$O$34, IF(AND(NOT('Personnel Details'!$I$34=""), $B70&gt;='Personnel Details'!$I$34), 'Personnel Details'!$J$34, 'Personnel Details'!$E$34)))</f>
        <v/>
      </c>
      <c r="MC70" s="59" t="str">
        <f>IF(MB$9="", "", IF(AND(NOT('Personnel Details'!$N$34=""), $B70&gt;='Personnel Details'!$N$34), IF('Personnel Details'!$P$34="","", 'Personnel Details'!$P$34), IF(AND(NOT('Personnel Details'!$I$34=""), $B70&gt;='Personnel Details'!$I$34), IF('Personnel Details'!$K$34="", "", 'Personnel Details'!$K$34), IF('Personnel Details'!$F$34="", "", 'Personnel Details'!$F$34))))</f>
        <v/>
      </c>
      <c r="MD70" s="79" t="str">
        <f>IF(MB$9="", "", IF(AND(NOT('Personnel Details'!$N$34=""), $B70&gt;='Personnel Details'!$N$34), 'Personnel Details'!$Q$34, IF(AND(NOT('Personnel Details'!$I$34=""), $B70&gt;='Personnel Details'!$I$34), 'Personnel Details'!$L$34, 'Personnel Details'!$G$34)))</f>
        <v/>
      </c>
      <c r="ME70" s="59">
        <f t="shared" si="117"/>
        <v>0</v>
      </c>
      <c r="MF70" s="53"/>
      <c r="MH70" s="78" t="str">
        <f>IF(MH$9="", "", IF(AND(NOT('Personnel Details'!$N$35=""), $B70&gt;='Personnel Details'!$N$35), 'Personnel Details'!$O$35, IF(AND(NOT('Personnel Details'!$I$35=""), $B70&gt;='Personnel Details'!$I$35), 'Personnel Details'!$J$35, 'Personnel Details'!$E$35)))</f>
        <v/>
      </c>
      <c r="MI70" s="59" t="str">
        <f>IF(MH$9="", "", IF(AND(NOT('Personnel Details'!$N$35=""), $B70&gt;='Personnel Details'!$N$35), IF('Personnel Details'!$P$35="","", 'Personnel Details'!$P$35), IF(AND(NOT('Personnel Details'!$I$35=""), $B70&gt;='Personnel Details'!$I$35), IF('Personnel Details'!$K$35="", "", 'Personnel Details'!$K$35), IF('Personnel Details'!$F$35="", "", 'Personnel Details'!$F$35))))</f>
        <v/>
      </c>
      <c r="MJ70" s="79" t="str">
        <f>IF(MH$9="", "", IF(AND(NOT('Personnel Details'!$N$35=""), $B70&gt;='Personnel Details'!$N$35), 'Personnel Details'!$Q$35, IF(AND(NOT('Personnel Details'!$I$35=""), $B70&gt;='Personnel Details'!$I$35), 'Personnel Details'!$L$35, 'Personnel Details'!$G$35)))</f>
        <v/>
      </c>
      <c r="MK70" s="59">
        <f t="shared" si="118"/>
        <v>0</v>
      </c>
      <c r="ML70" s="53"/>
      <c r="MN70" s="78" t="str">
        <f>IF(MN$9="", "", IF(AND(NOT('Personnel Details'!$N$36=""), $B70&gt;='Personnel Details'!$N$36), 'Personnel Details'!$O$36, IF(AND(NOT('Personnel Details'!$I$36=""), $B70&gt;='Personnel Details'!$I$36), 'Personnel Details'!$J$36, 'Personnel Details'!$E$36)))</f>
        <v/>
      </c>
      <c r="MO70" s="59" t="str">
        <f>IF(MN$9="", "", IF(AND(NOT('Personnel Details'!$N$36=""), $B70&gt;='Personnel Details'!$N$36), IF('Personnel Details'!$P$36="","", 'Personnel Details'!$P$36), IF(AND(NOT('Personnel Details'!$I$36=""), $B70&gt;='Personnel Details'!$I$36), IF('Personnel Details'!$K$36="", "", 'Personnel Details'!$K$36), IF('Personnel Details'!$F$36="", "", 'Personnel Details'!$F$36))))</f>
        <v/>
      </c>
      <c r="MP70" s="79" t="str">
        <f>IF(MN$9="", "", IF(AND(NOT('Personnel Details'!$N$36=""), $B70&gt;='Personnel Details'!$N$36), 'Personnel Details'!$Q$36, IF(AND(NOT('Personnel Details'!$I$36=""), $B70&gt;='Personnel Details'!$I$36), 'Personnel Details'!$L$36, 'Personnel Details'!$G$36)))</f>
        <v/>
      </c>
      <c r="MQ70" s="59">
        <f t="shared" si="119"/>
        <v>0</v>
      </c>
      <c r="MR70" s="53"/>
      <c r="MT70" s="78" t="str">
        <f>IF(MT$9="", "", IF(AND(NOT('Personnel Details'!$N$37=""), $B70&gt;='Personnel Details'!$N$37), 'Personnel Details'!$O$37, IF(AND(NOT('Personnel Details'!$I$37=""), $B70&gt;='Personnel Details'!$I$37), 'Personnel Details'!$J$37, 'Personnel Details'!$E$37)))</f>
        <v/>
      </c>
      <c r="MU70" s="59" t="str">
        <f>IF(MT$9="", "", IF(AND(NOT('Personnel Details'!$N$37=""), $B70&gt;='Personnel Details'!$N$37), IF('Personnel Details'!$P$37="","", 'Personnel Details'!$P$37), IF(AND(NOT('Personnel Details'!$I$37=""), $B70&gt;='Personnel Details'!$I$37), IF('Personnel Details'!$K$37="", "", 'Personnel Details'!$K$37), IF('Personnel Details'!$F$37="", "", 'Personnel Details'!$F$37))))</f>
        <v/>
      </c>
      <c r="MV70" s="79" t="str">
        <f>IF(MT$9="", "", IF(AND(NOT('Personnel Details'!$N$37=""), $B70&gt;='Personnel Details'!$N$37), 'Personnel Details'!$Q$37, IF(AND(NOT('Personnel Details'!$I$37=""), $B70&gt;='Personnel Details'!$I$37), 'Personnel Details'!$L$37, 'Personnel Details'!$G$37)))</f>
        <v/>
      </c>
      <c r="MW70" s="59">
        <f t="shared" si="120"/>
        <v>0</v>
      </c>
      <c r="MX70" s="53"/>
      <c r="MZ70" s="78" t="str">
        <f>IF(MZ$9="", "", IF(AND(NOT('Personnel Details'!$N$38=""), $B70&gt;='Personnel Details'!$N$38), 'Personnel Details'!$O$38, IF(AND(NOT('Personnel Details'!$I$38=""), $B70&gt;='Personnel Details'!$I$38), 'Personnel Details'!$J$38, 'Personnel Details'!$E$38)))</f>
        <v/>
      </c>
      <c r="NA70" s="59" t="str">
        <f>IF(MZ$9="", "", IF(AND(NOT('Personnel Details'!$N$38=""), $B70&gt;='Personnel Details'!$N$38), IF('Personnel Details'!$P$38="","", 'Personnel Details'!$P$38), IF(AND(NOT('Personnel Details'!$I$38=""), $B70&gt;='Personnel Details'!$I$38), IF('Personnel Details'!$K$38="", "", 'Personnel Details'!$K$38), IF('Personnel Details'!$F$38="", "", 'Personnel Details'!$F$38))))</f>
        <v/>
      </c>
      <c r="NB70" s="79" t="str">
        <f>IF(MZ$9="", "", IF(AND(NOT('Personnel Details'!$N$38=""), $B70&gt;='Personnel Details'!$N$38), 'Personnel Details'!$Q$38, IF(AND(NOT('Personnel Details'!$I$38=""), $B70&gt;='Personnel Details'!$I$38), 'Personnel Details'!$L$38, 'Personnel Details'!$G$38)))</f>
        <v/>
      </c>
      <c r="NC70" s="59">
        <f t="shared" si="121"/>
        <v>0</v>
      </c>
      <c r="ND70" s="53"/>
      <c r="NF70" s="78" t="str">
        <f>IF(NF$9="", "", IF(AND(NOT('Personnel Details'!$N$39=""), $B70&gt;='Personnel Details'!$N$39), 'Personnel Details'!$O$39, IF(AND(NOT('Personnel Details'!$I$39=""), $B70&gt;='Personnel Details'!$I$39), 'Personnel Details'!$J$39, 'Personnel Details'!$E$39)))</f>
        <v/>
      </c>
      <c r="NG70" s="59" t="str">
        <f>IF(NF$9="", "", IF(AND(NOT('Personnel Details'!$N$39=""), $B70&gt;='Personnel Details'!$N$39), IF('Personnel Details'!$P$39="","", 'Personnel Details'!$P$39), IF(AND(NOT('Personnel Details'!$I$39=""), $B70&gt;='Personnel Details'!$I$39), IF('Personnel Details'!$K$39="", "", 'Personnel Details'!$K$39), IF('Personnel Details'!$F$39="", "", 'Personnel Details'!$F$39))))</f>
        <v/>
      </c>
      <c r="NH70" s="79" t="str">
        <f>IF(NF$9="", "", IF(AND(NOT('Personnel Details'!$N$39=""), $B70&gt;='Personnel Details'!$N$39), 'Personnel Details'!$Q$39, IF(AND(NOT('Personnel Details'!$I$39=""), $B70&gt;='Personnel Details'!$I$39), 'Personnel Details'!$L$39, 'Personnel Details'!$G$39)))</f>
        <v/>
      </c>
      <c r="NI70" s="59">
        <f t="shared" si="122"/>
        <v>0</v>
      </c>
      <c r="NJ70" s="53"/>
      <c r="NL70" s="78" t="str">
        <f>IF(NL$9="", "", IF(AND(NOT('Personnel Details'!$N$40=""), $B70&gt;='Personnel Details'!$N$40), 'Personnel Details'!$O$40, IF(AND(NOT('Personnel Details'!$I$40=""), $B70&gt;='Personnel Details'!$I$40), 'Personnel Details'!$J$40, 'Personnel Details'!$E$40)))</f>
        <v/>
      </c>
      <c r="NM70" s="59" t="str">
        <f>IF(NL$9="", "", IF(AND(NOT('Personnel Details'!$N$40=""), $B70&gt;='Personnel Details'!$N$40), IF('Personnel Details'!$P$40="","", 'Personnel Details'!$P$40), IF(AND(NOT('Personnel Details'!$I$40=""), $B70&gt;='Personnel Details'!$I$40), IF('Personnel Details'!$K$40="", "", 'Personnel Details'!$K$40), IF('Personnel Details'!$F$40="", "", 'Personnel Details'!$F$40))))</f>
        <v/>
      </c>
      <c r="NN70" s="79" t="str">
        <f>IF(NL$9="", "", IF(AND(NOT('Personnel Details'!$N$40=""), $B70&gt;='Personnel Details'!$N$40), 'Personnel Details'!$Q$40, IF(AND(NOT('Personnel Details'!$I$40=""), $B70&gt;='Personnel Details'!$I$40), 'Personnel Details'!$L$40, 'Personnel Details'!$G$40)))</f>
        <v/>
      </c>
      <c r="NO70" s="59">
        <f t="shared" si="123"/>
        <v>0</v>
      </c>
      <c r="NP70" s="53"/>
    </row>
    <row r="71" spans="1:380" x14ac:dyDescent="0.25">
      <c r="A71" s="32"/>
      <c r="B71" s="113">
        <f>IFERROR(IF(B70+1&gt;'Personnel Details'!$U$5, "", B70+1), "")</f>
        <v>43891</v>
      </c>
      <c r="C71" s="32"/>
      <c r="D71" s="120"/>
      <c r="E71" s="13" t="str">
        <f t="shared" si="2"/>
        <v/>
      </c>
      <c r="F71" s="13" t="str">
        <f t="shared" si="33"/>
        <v/>
      </c>
      <c r="G71" s="56" t="str">
        <f t="shared" si="124"/>
        <v/>
      </c>
      <c r="H71" s="16" t="str">
        <f t="shared" si="34"/>
        <v/>
      </c>
      <c r="I71" s="32"/>
      <c r="J71" s="120"/>
      <c r="K71" s="62" t="str">
        <f t="shared" si="3"/>
        <v/>
      </c>
      <c r="L71" s="62" t="str">
        <f t="shared" si="35"/>
        <v/>
      </c>
      <c r="M71" s="65" t="str">
        <f t="shared" si="125"/>
        <v/>
      </c>
      <c r="N71" s="68" t="str">
        <f t="shared" si="36"/>
        <v/>
      </c>
      <c r="O71" s="32"/>
      <c r="P71" s="120"/>
      <c r="Q71" s="62" t="str">
        <f t="shared" si="4"/>
        <v/>
      </c>
      <c r="R71" s="62" t="str">
        <f t="shared" si="37"/>
        <v/>
      </c>
      <c r="S71" s="65" t="str">
        <f t="shared" si="126"/>
        <v/>
      </c>
      <c r="T71" s="68" t="str">
        <f t="shared" si="38"/>
        <v/>
      </c>
      <c r="U71" s="32"/>
      <c r="V71" s="120"/>
      <c r="W71" s="62" t="str">
        <f t="shared" si="5"/>
        <v/>
      </c>
      <c r="X71" s="62" t="str">
        <f t="shared" si="39"/>
        <v/>
      </c>
      <c r="Y71" s="65" t="str">
        <f t="shared" si="127"/>
        <v/>
      </c>
      <c r="Z71" s="68" t="str">
        <f t="shared" si="40"/>
        <v/>
      </c>
      <c r="AA71" s="32"/>
      <c r="AB71" s="120"/>
      <c r="AC71" s="62" t="str">
        <f t="shared" si="6"/>
        <v/>
      </c>
      <c r="AD71" s="62" t="str">
        <f t="shared" si="41"/>
        <v/>
      </c>
      <c r="AE71" s="65" t="str">
        <f t="shared" si="128"/>
        <v/>
      </c>
      <c r="AF71" s="68" t="str">
        <f t="shared" si="42"/>
        <v/>
      </c>
      <c r="AG71" s="32"/>
      <c r="AH71" s="120"/>
      <c r="AI71" s="62" t="str">
        <f t="shared" si="7"/>
        <v/>
      </c>
      <c r="AJ71" s="62" t="str">
        <f t="shared" si="43"/>
        <v/>
      </c>
      <c r="AK71" s="65" t="str">
        <f t="shared" si="129"/>
        <v/>
      </c>
      <c r="AL71" s="68" t="str">
        <f t="shared" si="44"/>
        <v/>
      </c>
      <c r="AM71" s="32"/>
      <c r="AN71" s="120"/>
      <c r="AO71" s="62" t="str">
        <f t="shared" si="8"/>
        <v/>
      </c>
      <c r="AP71" s="62" t="str">
        <f t="shared" si="45"/>
        <v/>
      </c>
      <c r="AQ71" s="65" t="str">
        <f t="shared" si="130"/>
        <v/>
      </c>
      <c r="AR71" s="68" t="str">
        <f t="shared" si="46"/>
        <v/>
      </c>
      <c r="AS71" s="32"/>
      <c r="AT71" s="120"/>
      <c r="AU71" s="62" t="str">
        <f t="shared" si="9"/>
        <v/>
      </c>
      <c r="AV71" s="62" t="str">
        <f t="shared" si="47"/>
        <v/>
      </c>
      <c r="AW71" s="65" t="str">
        <f t="shared" si="131"/>
        <v/>
      </c>
      <c r="AX71" s="68" t="str">
        <f t="shared" si="48"/>
        <v/>
      </c>
      <c r="AY71" s="32"/>
      <c r="AZ71" s="120"/>
      <c r="BA71" s="62" t="str">
        <f t="shared" si="10"/>
        <v/>
      </c>
      <c r="BB71" s="62" t="str">
        <f t="shared" si="49"/>
        <v/>
      </c>
      <c r="BC71" s="65" t="str">
        <f t="shared" si="132"/>
        <v/>
      </c>
      <c r="BD71" s="68" t="str">
        <f t="shared" si="50"/>
        <v/>
      </c>
      <c r="BE71" s="32"/>
      <c r="BF71" s="120"/>
      <c r="BG71" s="62" t="str">
        <f t="shared" si="11"/>
        <v/>
      </c>
      <c r="BH71" s="62" t="str">
        <f t="shared" si="51"/>
        <v/>
      </c>
      <c r="BI71" s="65" t="str">
        <f t="shared" si="133"/>
        <v/>
      </c>
      <c r="BJ71" s="68" t="str">
        <f t="shared" si="52"/>
        <v/>
      </c>
      <c r="BK71" s="32"/>
      <c r="BL71" s="120"/>
      <c r="BM71" s="62" t="str">
        <f t="shared" si="12"/>
        <v/>
      </c>
      <c r="BN71" s="62" t="str">
        <f t="shared" si="53"/>
        <v/>
      </c>
      <c r="BO71" s="65" t="str">
        <f t="shared" si="134"/>
        <v/>
      </c>
      <c r="BP71" s="68" t="str">
        <f t="shared" si="54"/>
        <v/>
      </c>
      <c r="BQ71" s="32"/>
      <c r="BR71" s="120"/>
      <c r="BS71" s="62" t="str">
        <f t="shared" si="13"/>
        <v/>
      </c>
      <c r="BT71" s="62" t="str">
        <f t="shared" si="55"/>
        <v/>
      </c>
      <c r="BU71" s="65" t="str">
        <f t="shared" si="135"/>
        <v/>
      </c>
      <c r="BV71" s="68" t="str">
        <f t="shared" si="56"/>
        <v/>
      </c>
      <c r="BW71" s="32"/>
      <c r="BX71" s="120"/>
      <c r="BY71" s="62" t="str">
        <f t="shared" si="14"/>
        <v/>
      </c>
      <c r="BZ71" s="62" t="str">
        <f t="shared" si="57"/>
        <v/>
      </c>
      <c r="CA71" s="65" t="str">
        <f t="shared" si="136"/>
        <v/>
      </c>
      <c r="CB71" s="68" t="str">
        <f t="shared" si="58"/>
        <v/>
      </c>
      <c r="CC71" s="32"/>
      <c r="CD71" s="120"/>
      <c r="CE71" s="62" t="str">
        <f t="shared" si="15"/>
        <v/>
      </c>
      <c r="CF71" s="62" t="str">
        <f t="shared" si="59"/>
        <v/>
      </c>
      <c r="CG71" s="65" t="str">
        <f t="shared" si="137"/>
        <v/>
      </c>
      <c r="CH71" s="68" t="str">
        <f t="shared" si="60"/>
        <v/>
      </c>
      <c r="CI71" s="32"/>
      <c r="CJ71" s="120"/>
      <c r="CK71" s="62" t="str">
        <f t="shared" si="16"/>
        <v/>
      </c>
      <c r="CL71" s="62" t="str">
        <f t="shared" si="61"/>
        <v/>
      </c>
      <c r="CM71" s="65" t="str">
        <f t="shared" si="138"/>
        <v/>
      </c>
      <c r="CN71" s="68" t="str">
        <f t="shared" si="62"/>
        <v/>
      </c>
      <c r="CO71" s="32"/>
      <c r="CP71" s="120"/>
      <c r="CQ71" s="62" t="str">
        <f t="shared" si="17"/>
        <v/>
      </c>
      <c r="CR71" s="62" t="str">
        <f t="shared" si="63"/>
        <v/>
      </c>
      <c r="CS71" s="65" t="str">
        <f t="shared" si="139"/>
        <v/>
      </c>
      <c r="CT71" s="68" t="str">
        <f t="shared" si="64"/>
        <v/>
      </c>
      <c r="CU71" s="32"/>
      <c r="CV71" s="120"/>
      <c r="CW71" s="62" t="str">
        <f t="shared" si="18"/>
        <v/>
      </c>
      <c r="CX71" s="62" t="str">
        <f t="shared" si="65"/>
        <v/>
      </c>
      <c r="CY71" s="65" t="str">
        <f t="shared" si="140"/>
        <v/>
      </c>
      <c r="CZ71" s="68" t="str">
        <f t="shared" si="66"/>
        <v/>
      </c>
      <c r="DA71" s="32"/>
      <c r="DB71" s="120"/>
      <c r="DC71" s="62" t="str">
        <f t="shared" si="19"/>
        <v/>
      </c>
      <c r="DD71" s="62" t="str">
        <f t="shared" si="67"/>
        <v/>
      </c>
      <c r="DE71" s="65" t="str">
        <f t="shared" si="141"/>
        <v/>
      </c>
      <c r="DF71" s="68" t="str">
        <f t="shared" si="68"/>
        <v/>
      </c>
      <c r="DG71" s="32"/>
      <c r="DH71" s="120"/>
      <c r="DI71" s="62" t="str">
        <f t="shared" si="20"/>
        <v/>
      </c>
      <c r="DJ71" s="62" t="str">
        <f t="shared" si="69"/>
        <v/>
      </c>
      <c r="DK71" s="65" t="str">
        <f t="shared" si="142"/>
        <v/>
      </c>
      <c r="DL71" s="68" t="str">
        <f t="shared" si="70"/>
        <v/>
      </c>
      <c r="DM71" s="32"/>
      <c r="DN71" s="120"/>
      <c r="DO71" s="62" t="str">
        <f t="shared" si="21"/>
        <v/>
      </c>
      <c r="DP71" s="62" t="str">
        <f t="shared" si="71"/>
        <v/>
      </c>
      <c r="DQ71" s="65" t="str">
        <f t="shared" si="143"/>
        <v/>
      </c>
      <c r="DR71" s="68" t="str">
        <f t="shared" si="72"/>
        <v/>
      </c>
      <c r="DS71" s="32"/>
      <c r="DT71" s="120"/>
      <c r="DU71" s="62" t="str">
        <f t="shared" si="22"/>
        <v/>
      </c>
      <c r="DV71" s="62" t="str">
        <f t="shared" si="73"/>
        <v/>
      </c>
      <c r="DW71" s="65" t="str">
        <f t="shared" si="144"/>
        <v/>
      </c>
      <c r="DX71" s="68" t="str">
        <f t="shared" si="74"/>
        <v/>
      </c>
      <c r="DY71" s="32"/>
      <c r="DZ71" s="120"/>
      <c r="EA71" s="62" t="str">
        <f t="shared" si="23"/>
        <v/>
      </c>
      <c r="EB71" s="62" t="str">
        <f t="shared" si="75"/>
        <v/>
      </c>
      <c r="EC71" s="65" t="str">
        <f t="shared" si="145"/>
        <v/>
      </c>
      <c r="ED71" s="68" t="str">
        <f t="shared" si="76"/>
        <v/>
      </c>
      <c r="EE71" s="32"/>
      <c r="EF71" s="120"/>
      <c r="EG71" s="62" t="str">
        <f t="shared" si="24"/>
        <v/>
      </c>
      <c r="EH71" s="62" t="str">
        <f t="shared" si="77"/>
        <v/>
      </c>
      <c r="EI71" s="65" t="str">
        <f t="shared" si="146"/>
        <v/>
      </c>
      <c r="EJ71" s="68" t="str">
        <f t="shared" si="78"/>
        <v/>
      </c>
      <c r="EK71" s="32"/>
      <c r="EL71" s="120"/>
      <c r="EM71" s="62" t="str">
        <f t="shared" si="25"/>
        <v/>
      </c>
      <c r="EN71" s="62" t="str">
        <f t="shared" si="79"/>
        <v/>
      </c>
      <c r="EO71" s="65" t="str">
        <f t="shared" si="147"/>
        <v/>
      </c>
      <c r="EP71" s="68" t="str">
        <f t="shared" si="80"/>
        <v/>
      </c>
      <c r="EQ71" s="32"/>
      <c r="ER71" s="120"/>
      <c r="ES71" s="62" t="str">
        <f t="shared" si="26"/>
        <v/>
      </c>
      <c r="ET71" s="62" t="str">
        <f t="shared" si="81"/>
        <v/>
      </c>
      <c r="EU71" s="65" t="str">
        <f t="shared" si="148"/>
        <v/>
      </c>
      <c r="EV71" s="68" t="str">
        <f t="shared" si="82"/>
        <v/>
      </c>
      <c r="EW71" s="32"/>
      <c r="EX71" s="120"/>
      <c r="EY71" s="62" t="str">
        <f t="shared" si="27"/>
        <v/>
      </c>
      <c r="EZ71" s="62" t="str">
        <f t="shared" si="83"/>
        <v/>
      </c>
      <c r="FA71" s="65" t="str">
        <f t="shared" si="149"/>
        <v/>
      </c>
      <c r="FB71" s="68" t="str">
        <f t="shared" si="84"/>
        <v/>
      </c>
      <c r="FC71" s="32"/>
      <c r="FD71" s="120"/>
      <c r="FE71" s="62" t="str">
        <f t="shared" si="28"/>
        <v/>
      </c>
      <c r="FF71" s="62" t="str">
        <f t="shared" si="85"/>
        <v/>
      </c>
      <c r="FG71" s="65" t="str">
        <f t="shared" si="150"/>
        <v/>
      </c>
      <c r="FH71" s="68" t="str">
        <f t="shared" si="86"/>
        <v/>
      </c>
      <c r="FI71" s="32"/>
      <c r="FJ71" s="120"/>
      <c r="FK71" s="62" t="str">
        <f t="shared" si="29"/>
        <v/>
      </c>
      <c r="FL71" s="62" t="str">
        <f t="shared" si="87"/>
        <v/>
      </c>
      <c r="FM71" s="65" t="str">
        <f t="shared" si="151"/>
        <v/>
      </c>
      <c r="FN71" s="68" t="str">
        <f t="shared" si="88"/>
        <v/>
      </c>
      <c r="FO71" s="32"/>
      <c r="FP71" s="120"/>
      <c r="FQ71" s="62" t="str">
        <f t="shared" si="30"/>
        <v/>
      </c>
      <c r="FR71" s="62" t="str">
        <f t="shared" si="89"/>
        <v/>
      </c>
      <c r="FS71" s="65" t="str">
        <f t="shared" si="152"/>
        <v/>
      </c>
      <c r="FT71" s="68" t="str">
        <f t="shared" si="90"/>
        <v/>
      </c>
      <c r="FU71" s="32"/>
      <c r="FV71" s="120"/>
      <c r="FW71" s="62" t="str">
        <f t="shared" si="31"/>
        <v/>
      </c>
      <c r="FX71" s="62" t="str">
        <f t="shared" si="91"/>
        <v/>
      </c>
      <c r="FY71" s="65" t="str">
        <f t="shared" si="153"/>
        <v/>
      </c>
      <c r="FZ71" s="68" t="str">
        <f t="shared" si="92"/>
        <v/>
      </c>
      <c r="GA71" s="32"/>
      <c r="GC71" s="7" t="str">
        <f t="shared" si="93"/>
        <v>Mar 2020</v>
      </c>
      <c r="GD71" s="7" t="str">
        <f t="shared" ca="1" si="32"/>
        <v>Weekend</v>
      </c>
      <c r="GT71" s="71">
        <f>IF(GT$9="", "", IF(AND(NOT('Personnel Details'!$N$11=""), $B71&gt;='Personnel Details'!$N$11), 'Personnel Details'!$O$11, IF(AND(NOT('Personnel Details'!$I$11=""), $B71&gt;='Personnel Details'!$I$11), 'Personnel Details'!$J$11, 'Personnel Details'!$E$11)))</f>
        <v>0.8</v>
      </c>
      <c r="GU71" s="59" t="str">
        <f>IF(GT$9="", "", IF(AND(NOT('Personnel Details'!$N$11=""), $B71&gt;='Personnel Details'!$N$11), IF('Personnel Details'!$P$11="","", 'Personnel Details'!$P$11), IF(AND(NOT('Personnel Details'!$I$11=""), $B71&gt;='Personnel Details'!$I$11), IF('Personnel Details'!$K$11="", "", 'Personnel Details'!$K$11), IF('Personnel Details'!$F$11="", "", 'Personnel Details'!$F$11))))</f>
        <v/>
      </c>
      <c r="GV71" s="74">
        <f>IF(GT$9="", "", IF(AND(NOT('Personnel Details'!$N$11=""), $B71&gt;='Personnel Details'!$N$11), 'Personnel Details'!$Q$11, IF(AND(NOT('Personnel Details'!$I$11=""), $B71&gt;='Personnel Details'!$I$11), 'Personnel Details'!$L$11, 'Personnel Details'!$G$11)))</f>
        <v>0</v>
      </c>
      <c r="GW71" s="59">
        <f t="shared" si="94"/>
        <v>0</v>
      </c>
      <c r="GX71" s="53"/>
      <c r="GZ71" s="78">
        <f>IF(GZ$9="", "", IF(AND(NOT('Personnel Details'!$N$12=""), $B71&gt;='Personnel Details'!$N$12), 'Personnel Details'!$O$12, IF(AND(NOT('Personnel Details'!$I$12=""), $B71&gt;='Personnel Details'!$I$12), 'Personnel Details'!$J$12, 'Personnel Details'!$E$12)))</f>
        <v>0.8</v>
      </c>
      <c r="HA71" s="59" t="str">
        <f>IF(GZ$9="", "", IF(AND(NOT('Personnel Details'!$N$12=""), $B71&gt;='Personnel Details'!$N$12), IF('Personnel Details'!$P$12="","", 'Personnel Details'!$P$12), IF(AND(NOT('Personnel Details'!$I$12=""), $B71&gt;='Personnel Details'!$I$12), IF('Personnel Details'!$K$12="", "", 'Personnel Details'!$K$12), IF('Personnel Details'!$F$12="", "", 'Personnel Details'!$F$12))))</f>
        <v/>
      </c>
      <c r="HB71" s="79">
        <f>IF(GZ$9="", "", IF(AND(NOT('Personnel Details'!$N$12=""), $B71&gt;='Personnel Details'!$N$12), 'Personnel Details'!$Q$12, IF(AND(NOT('Personnel Details'!$I$12=""), $B71&gt;='Personnel Details'!$I$12), 'Personnel Details'!$L$12, 'Personnel Details'!$G$12)))</f>
        <v>0</v>
      </c>
      <c r="HC71" s="59">
        <f t="shared" si="95"/>
        <v>0</v>
      </c>
      <c r="HD71" s="53"/>
      <c r="HF71" s="78">
        <f>IF(HF$9="", "", IF(AND(NOT('Personnel Details'!$N$13=""), $B71&gt;='Personnel Details'!$N$13), 'Personnel Details'!$O$13, IF(AND(NOT('Personnel Details'!$I$13=""), $B71&gt;='Personnel Details'!$I$13), 'Personnel Details'!$J$13, 'Personnel Details'!$E$13)))</f>
        <v>0.8</v>
      </c>
      <c r="HG71" s="59" t="str">
        <f>IF(HF$9="", "", IF(AND(NOT('Personnel Details'!$N$13=""), $B71&gt;='Personnel Details'!$N$13), IF('Personnel Details'!$P$13="","", 'Personnel Details'!$P$13), IF(AND(NOT('Personnel Details'!$I$13=""), $B71&gt;='Personnel Details'!$I$13), IF('Personnel Details'!$K$13="", "", 'Personnel Details'!$K$13), IF('Personnel Details'!$F$13="", "", 'Personnel Details'!$F$13))))</f>
        <v/>
      </c>
      <c r="HH71" s="79">
        <f>IF(HF$9="", "", IF(AND(NOT('Personnel Details'!$N$13=""), $B71&gt;='Personnel Details'!$N$13), 'Personnel Details'!$Q$13, IF(AND(NOT('Personnel Details'!$I$13=""), $B71&gt;='Personnel Details'!$I$13), 'Personnel Details'!$L$13, 'Personnel Details'!$G$13)))</f>
        <v>0</v>
      </c>
      <c r="HI71" s="59">
        <f t="shared" si="96"/>
        <v>0</v>
      </c>
      <c r="HJ71" s="53"/>
      <c r="HL71" s="78">
        <f>IF(HL$9="", "", IF(AND(NOT('Personnel Details'!$N$14=""), $B71&gt;='Personnel Details'!$N$14), 'Personnel Details'!$O$14, IF(AND(NOT('Personnel Details'!$I$14=""), $B71&gt;='Personnel Details'!$I$14), 'Personnel Details'!$J$14, 'Personnel Details'!$E$14)))</f>
        <v>0.8</v>
      </c>
      <c r="HM71" s="59">
        <f>IF(HL$9="", "", IF(AND(NOT('Personnel Details'!$N$14=""), $B71&gt;='Personnel Details'!$N$14), IF('Personnel Details'!$P$14="","", 'Personnel Details'!$P$14), IF(AND(NOT('Personnel Details'!$I$14=""), $B71&gt;='Personnel Details'!$I$14), IF('Personnel Details'!$K$14="", "", 'Personnel Details'!$K$14), IF('Personnel Details'!$F$14="", "", 'Personnel Details'!$F$14))))</f>
        <v>2000</v>
      </c>
      <c r="HN71" s="79">
        <f>IF(HL$9="", "", IF(AND(NOT('Personnel Details'!$N$14=""), $B71&gt;='Personnel Details'!$N$14), 'Personnel Details'!$Q$14, IF(AND(NOT('Personnel Details'!$I$14=""), $B71&gt;='Personnel Details'!$I$14), 'Personnel Details'!$L$14, 'Personnel Details'!$G$14)))</f>
        <v>0.85</v>
      </c>
      <c r="HO71" s="59">
        <f t="shared" si="97"/>
        <v>0</v>
      </c>
      <c r="HP71" s="53"/>
      <c r="HR71" s="78" t="str">
        <f>IF(HR$9="", "", IF(AND(NOT('Personnel Details'!$N$15=""), $B71&gt;='Personnel Details'!$N$15), 'Personnel Details'!$O$15, IF(AND(NOT('Personnel Details'!$I$15=""), $B71&gt;='Personnel Details'!$I$15), 'Personnel Details'!$J$15, 'Personnel Details'!$E$15)))</f>
        <v/>
      </c>
      <c r="HS71" s="59" t="str">
        <f>IF(HR$9="", "", IF(AND(NOT('Personnel Details'!$N$15=""), $B71&gt;='Personnel Details'!$N$15), IF('Personnel Details'!$P$15="","", 'Personnel Details'!$P$15), IF(AND(NOT('Personnel Details'!$I$15=""), $B71&gt;='Personnel Details'!$I$15), IF('Personnel Details'!$K$15="", "", 'Personnel Details'!$K$15), IF('Personnel Details'!$F$15="", "", 'Personnel Details'!$F$15))))</f>
        <v/>
      </c>
      <c r="HT71" s="79" t="str">
        <f>IF(HR$9="", "", IF(AND(NOT('Personnel Details'!$N$15=""), $B71&gt;='Personnel Details'!$N$15), 'Personnel Details'!$Q$15, IF(AND(NOT('Personnel Details'!$I$15=""), $B71&gt;='Personnel Details'!$I$15), 'Personnel Details'!$L$15, 'Personnel Details'!$G$15)))</f>
        <v/>
      </c>
      <c r="HU71" s="59">
        <f t="shared" si="98"/>
        <v>0</v>
      </c>
      <c r="HV71" s="53"/>
      <c r="HX71" s="78" t="str">
        <f>IF(HX$9="", "", IF(AND(NOT('Personnel Details'!$N$16=""), $B71&gt;='Personnel Details'!$N$16), 'Personnel Details'!$O$16, IF(AND(NOT('Personnel Details'!$I$16=""), $B71&gt;='Personnel Details'!$I$16), 'Personnel Details'!$J$16, 'Personnel Details'!$E$16)))</f>
        <v/>
      </c>
      <c r="HY71" s="59" t="str">
        <f>IF(HX$9="", "", IF(AND(NOT('Personnel Details'!$N$16=""), $B71&gt;='Personnel Details'!$N$16), IF('Personnel Details'!$P$16="","", 'Personnel Details'!$P$16), IF(AND(NOT('Personnel Details'!$I$16=""), $B71&gt;='Personnel Details'!$I$16), IF('Personnel Details'!$K$16="", "", 'Personnel Details'!$K$16), IF('Personnel Details'!$F$16="", "", 'Personnel Details'!$F$16))))</f>
        <v/>
      </c>
      <c r="HZ71" s="79" t="str">
        <f>IF(HX$9="", "", IF(AND(NOT('Personnel Details'!$N$16=""), $B71&gt;='Personnel Details'!$N$16), 'Personnel Details'!$Q$16, IF(AND(NOT('Personnel Details'!$I$16=""), $B71&gt;='Personnel Details'!$I$16), 'Personnel Details'!$L$16, 'Personnel Details'!$G$16)))</f>
        <v/>
      </c>
      <c r="IA71" s="59">
        <f t="shared" si="99"/>
        <v>0</v>
      </c>
      <c r="IB71" s="53"/>
      <c r="ID71" s="78" t="str">
        <f>IF(ID$9="", "", IF(AND(NOT('Personnel Details'!$N$17=""), $B71&gt;='Personnel Details'!$N$17), 'Personnel Details'!$O$17, IF(AND(NOT('Personnel Details'!$I$17=""), $B71&gt;='Personnel Details'!$I$17), 'Personnel Details'!$J$17, 'Personnel Details'!$E$17)))</f>
        <v/>
      </c>
      <c r="IE71" s="59" t="str">
        <f>IF(ID$9="", "", IF(AND(NOT('Personnel Details'!$N$17=""), $B71&gt;='Personnel Details'!$N$17), IF('Personnel Details'!$P$17="","", 'Personnel Details'!$P$17), IF(AND(NOT('Personnel Details'!$I$17=""), $B71&gt;='Personnel Details'!$I$17), IF('Personnel Details'!$K$17="", "", 'Personnel Details'!$K$17), IF('Personnel Details'!$F$17="", "", 'Personnel Details'!$F$17))))</f>
        <v/>
      </c>
      <c r="IF71" s="79" t="str">
        <f>IF(ID$9="", "", IF(AND(NOT('Personnel Details'!$N$17=""), $B71&gt;='Personnel Details'!$N$17), 'Personnel Details'!$Q$17, IF(AND(NOT('Personnel Details'!$I$17=""), $B71&gt;='Personnel Details'!$I$17), 'Personnel Details'!$L$17, 'Personnel Details'!$G$17)))</f>
        <v/>
      </c>
      <c r="IG71" s="59">
        <f t="shared" si="100"/>
        <v>0</v>
      </c>
      <c r="IH71" s="53"/>
      <c r="IJ71" s="78" t="str">
        <f>IF(IJ$9="", "", IF(AND(NOT('Personnel Details'!$N$18=""), $B71&gt;='Personnel Details'!$N$18), 'Personnel Details'!$O$18, IF(AND(NOT('Personnel Details'!$I$18=""), $B71&gt;='Personnel Details'!$I$18), 'Personnel Details'!$J$18, 'Personnel Details'!$E$18)))</f>
        <v/>
      </c>
      <c r="IK71" s="59" t="str">
        <f>IF(IJ$9="", "", IF(AND(NOT('Personnel Details'!$N$18=""), $B71&gt;='Personnel Details'!$N$18), IF('Personnel Details'!$P$18="","", 'Personnel Details'!$P$18), IF(AND(NOT('Personnel Details'!$I$18=""), $B71&gt;='Personnel Details'!$I$18), IF('Personnel Details'!$K$18="", "", 'Personnel Details'!$K$18), IF('Personnel Details'!$F$18="", "", 'Personnel Details'!$F$18))))</f>
        <v/>
      </c>
      <c r="IL71" s="79" t="str">
        <f>IF(IJ$9="", "", IF(AND(NOT('Personnel Details'!$N$18=""), $B71&gt;='Personnel Details'!$N$18), 'Personnel Details'!$Q$18, IF(AND(NOT('Personnel Details'!$I$18=""), $B71&gt;='Personnel Details'!$I$18), 'Personnel Details'!$L$18, 'Personnel Details'!$G$18)))</f>
        <v/>
      </c>
      <c r="IM71" s="59">
        <f t="shared" si="101"/>
        <v>0</v>
      </c>
      <c r="IN71" s="53"/>
      <c r="IP71" s="78" t="str">
        <f>IF(IP$9="", "", IF(AND(NOT('Personnel Details'!$N$19=""), $B71&gt;='Personnel Details'!$N$19), 'Personnel Details'!$O$19, IF(AND(NOT('Personnel Details'!$I$19=""), $B71&gt;='Personnel Details'!$I$19), 'Personnel Details'!$J$19, 'Personnel Details'!$E$19)))</f>
        <v/>
      </c>
      <c r="IQ71" s="59" t="str">
        <f>IF(IP$9="", "", IF(AND(NOT('Personnel Details'!$N$19=""), $B71&gt;='Personnel Details'!$N$19), IF('Personnel Details'!$P$19="","", 'Personnel Details'!$P$19), IF(AND(NOT('Personnel Details'!$I$19=""), $B71&gt;='Personnel Details'!$I$19), IF('Personnel Details'!$K$19="", "", 'Personnel Details'!$K$19), IF('Personnel Details'!$F$19="", "", 'Personnel Details'!$F$19))))</f>
        <v/>
      </c>
      <c r="IR71" s="79" t="str">
        <f>IF(IP$9="", "", IF(AND(NOT('Personnel Details'!$N$19=""), $B71&gt;='Personnel Details'!$N$19), 'Personnel Details'!$Q$19, IF(AND(NOT('Personnel Details'!$I$19=""), $B71&gt;='Personnel Details'!$I$19), 'Personnel Details'!$L$19, 'Personnel Details'!$G$19)))</f>
        <v/>
      </c>
      <c r="IS71" s="59">
        <f t="shared" si="102"/>
        <v>0</v>
      </c>
      <c r="IT71" s="53"/>
      <c r="IV71" s="78" t="str">
        <f>IF(IV$9="", "", IF(AND(NOT('Personnel Details'!$N$20=""), $B71&gt;='Personnel Details'!$N$20), 'Personnel Details'!$O$20, IF(AND(NOT('Personnel Details'!$I$20=""), $B71&gt;='Personnel Details'!$I$20), 'Personnel Details'!$J$20, 'Personnel Details'!$E$20)))</f>
        <v/>
      </c>
      <c r="IW71" s="59" t="str">
        <f>IF(IV$9="", "", IF(AND(NOT('Personnel Details'!$N$20=""), $B71&gt;='Personnel Details'!$N$20), IF('Personnel Details'!$P$20="","", 'Personnel Details'!$P$20), IF(AND(NOT('Personnel Details'!$I$20=""), $B71&gt;='Personnel Details'!$I$20), IF('Personnel Details'!$K$20="", "", 'Personnel Details'!$K$20), IF('Personnel Details'!$F$20="", "", 'Personnel Details'!$F$20))))</f>
        <v/>
      </c>
      <c r="IX71" s="79" t="str">
        <f>IF(IV$9="", "", IF(AND(NOT('Personnel Details'!$N$20=""), $B71&gt;='Personnel Details'!$N$20), 'Personnel Details'!$Q$20, IF(AND(NOT('Personnel Details'!$I$20=""), $B71&gt;='Personnel Details'!$I$20), 'Personnel Details'!$L$20, 'Personnel Details'!$G$20)))</f>
        <v/>
      </c>
      <c r="IY71" s="59">
        <f t="shared" si="103"/>
        <v>0</v>
      </c>
      <c r="IZ71" s="53"/>
      <c r="JB71" s="78" t="str">
        <f>IF(JB$9="", "", IF(AND(NOT('Personnel Details'!$N$21=""), $B71&gt;='Personnel Details'!$N$21), 'Personnel Details'!$O$21, IF(AND(NOT('Personnel Details'!$I$21=""), $B71&gt;='Personnel Details'!$I$21), 'Personnel Details'!$J$21, 'Personnel Details'!$E$21)))</f>
        <v/>
      </c>
      <c r="JC71" s="59" t="str">
        <f>IF(JB$9="", "", IF(AND(NOT('Personnel Details'!$N$21=""), $B71&gt;='Personnel Details'!$N$21), IF('Personnel Details'!$P$21="","", 'Personnel Details'!$P$21), IF(AND(NOT('Personnel Details'!$I$21=""), $B71&gt;='Personnel Details'!$I$21), IF('Personnel Details'!$K$21="", "", 'Personnel Details'!$K$21), IF('Personnel Details'!$F$21="", "", 'Personnel Details'!$F$21))))</f>
        <v/>
      </c>
      <c r="JD71" s="79" t="str">
        <f>IF(JB$9="", "", IF(AND(NOT('Personnel Details'!$N$21=""), $B71&gt;='Personnel Details'!$N$21), 'Personnel Details'!$Q$21, IF(AND(NOT('Personnel Details'!$I$21=""), $B71&gt;='Personnel Details'!$I$21), 'Personnel Details'!$L$21, 'Personnel Details'!$G$21)))</f>
        <v/>
      </c>
      <c r="JE71" s="59">
        <f t="shared" si="104"/>
        <v>0</v>
      </c>
      <c r="JF71" s="53"/>
      <c r="JH71" s="78" t="str">
        <f>IF(JH$9="", "", IF(AND(NOT('Personnel Details'!$N$22=""), $B71&gt;='Personnel Details'!$N$22), 'Personnel Details'!$O$22, IF(AND(NOT('Personnel Details'!$I$22=""), $B71&gt;='Personnel Details'!$I$22), 'Personnel Details'!$J$22, 'Personnel Details'!$E$22)))</f>
        <v/>
      </c>
      <c r="JI71" s="59" t="str">
        <f>IF(JH$9="", "", IF(AND(NOT('Personnel Details'!$N$22=""), $B71&gt;='Personnel Details'!$N$22), IF('Personnel Details'!$P$22="","", 'Personnel Details'!$P$22), IF(AND(NOT('Personnel Details'!$I$22=""), $B71&gt;='Personnel Details'!$I$22), IF('Personnel Details'!$K$22="", "", 'Personnel Details'!$K$22), IF('Personnel Details'!$F$22="", "", 'Personnel Details'!$F$22))))</f>
        <v/>
      </c>
      <c r="JJ71" s="79" t="str">
        <f>IF(JH$9="", "", IF(AND(NOT('Personnel Details'!$N$22=""), $B71&gt;='Personnel Details'!$N$22), 'Personnel Details'!$Q$22, IF(AND(NOT('Personnel Details'!$I$22=""), $B71&gt;='Personnel Details'!$I$22), 'Personnel Details'!$L$22, 'Personnel Details'!$G$22)))</f>
        <v/>
      </c>
      <c r="JK71" s="59">
        <f t="shared" si="105"/>
        <v>0</v>
      </c>
      <c r="JL71" s="53"/>
      <c r="JN71" s="78" t="str">
        <f>IF(JN$9="", "", IF(AND(NOT('Personnel Details'!$N$23=""), $B71&gt;='Personnel Details'!$N$23), 'Personnel Details'!$O$23, IF(AND(NOT('Personnel Details'!$I$23=""), $B71&gt;='Personnel Details'!$I$23), 'Personnel Details'!$J$23, 'Personnel Details'!$E$23)))</f>
        <v/>
      </c>
      <c r="JO71" s="59" t="str">
        <f>IF(JN$9="", "", IF(AND(NOT('Personnel Details'!$N$23=""), $B71&gt;='Personnel Details'!$N$23), IF('Personnel Details'!$P$23="","", 'Personnel Details'!$P$23), IF(AND(NOT('Personnel Details'!$I$23=""), $B71&gt;='Personnel Details'!$I$23), IF('Personnel Details'!$K$23="", "", 'Personnel Details'!$K$23), IF('Personnel Details'!$F$23="", "", 'Personnel Details'!$F$23))))</f>
        <v/>
      </c>
      <c r="JP71" s="79" t="str">
        <f>IF(JN$9="", "", IF(AND(NOT('Personnel Details'!$N$23=""), $B71&gt;='Personnel Details'!$N$23), 'Personnel Details'!$Q$23, IF(AND(NOT('Personnel Details'!$I$23=""), $B71&gt;='Personnel Details'!$I$23), 'Personnel Details'!$L$23, 'Personnel Details'!$G$23)))</f>
        <v/>
      </c>
      <c r="JQ71" s="59">
        <f t="shared" si="106"/>
        <v>0</v>
      </c>
      <c r="JR71" s="53"/>
      <c r="JT71" s="78" t="str">
        <f>IF(JT$9="", "", IF(AND(NOT('Personnel Details'!$N$24=""), $B71&gt;='Personnel Details'!$N$24), 'Personnel Details'!$O$24, IF(AND(NOT('Personnel Details'!$I$24=""), $B71&gt;='Personnel Details'!$I$24), 'Personnel Details'!$J$24, 'Personnel Details'!$E$24)))</f>
        <v/>
      </c>
      <c r="JU71" s="59" t="str">
        <f>IF(JT$9="", "", IF(AND(NOT('Personnel Details'!$N$24=""), $B71&gt;='Personnel Details'!$N$24), IF('Personnel Details'!$P$24="","", 'Personnel Details'!$P$24), IF(AND(NOT('Personnel Details'!$I$24=""), $B71&gt;='Personnel Details'!$I$24), IF('Personnel Details'!$K$24="", "", 'Personnel Details'!$K$24), IF('Personnel Details'!$F$24="", "", 'Personnel Details'!$F$24))))</f>
        <v/>
      </c>
      <c r="JV71" s="79" t="str">
        <f>IF(JT$9="", "", IF(AND(NOT('Personnel Details'!$N$24=""), $B71&gt;='Personnel Details'!$N$24), 'Personnel Details'!$Q$24, IF(AND(NOT('Personnel Details'!$I$24=""), $B71&gt;='Personnel Details'!$I$24), 'Personnel Details'!$L$24, 'Personnel Details'!$G$24)))</f>
        <v/>
      </c>
      <c r="JW71" s="59">
        <f t="shared" si="107"/>
        <v>0</v>
      </c>
      <c r="JX71" s="53"/>
      <c r="JZ71" s="78" t="str">
        <f>IF(JZ$9="", "", IF(AND(NOT('Personnel Details'!$N$25=""), $B71&gt;='Personnel Details'!$N$25), 'Personnel Details'!$O$25, IF(AND(NOT('Personnel Details'!$I$25=""), $B71&gt;='Personnel Details'!$I$25), 'Personnel Details'!$J$25, 'Personnel Details'!$E$25)))</f>
        <v/>
      </c>
      <c r="KA71" s="59" t="str">
        <f>IF(JZ$9="", "", IF(AND(NOT('Personnel Details'!$N$25=""), $B71&gt;='Personnel Details'!$N$25), IF('Personnel Details'!$P$25="","", 'Personnel Details'!$P$25), IF(AND(NOT('Personnel Details'!$I$25=""), $B71&gt;='Personnel Details'!$I$25), IF('Personnel Details'!$K$25="", "", 'Personnel Details'!$K$25), IF('Personnel Details'!$F$25="", "", 'Personnel Details'!$F$25))))</f>
        <v/>
      </c>
      <c r="KB71" s="79" t="str">
        <f>IF(JZ$9="", "", IF(AND(NOT('Personnel Details'!$N$25=""), $B71&gt;='Personnel Details'!$N$25), 'Personnel Details'!$Q$25, IF(AND(NOT('Personnel Details'!$I$25=""), $B71&gt;='Personnel Details'!$I$25), 'Personnel Details'!$L$25, 'Personnel Details'!$G$25)))</f>
        <v/>
      </c>
      <c r="KC71" s="59">
        <f t="shared" si="108"/>
        <v>0</v>
      </c>
      <c r="KD71" s="53"/>
      <c r="KF71" s="78" t="str">
        <f>IF(KF$9="", "", IF(AND(NOT('Personnel Details'!$N$26=""), $B71&gt;='Personnel Details'!$N$26), 'Personnel Details'!$O$26, IF(AND(NOT('Personnel Details'!$I$26=""), $B71&gt;='Personnel Details'!$I$26), 'Personnel Details'!$J$26, 'Personnel Details'!$E$26)))</f>
        <v/>
      </c>
      <c r="KG71" s="59" t="str">
        <f>IF(KF$9="", "", IF(AND(NOT('Personnel Details'!$N$26=""), $B71&gt;='Personnel Details'!$N$26), IF('Personnel Details'!$P$26="","", 'Personnel Details'!$P$26), IF(AND(NOT('Personnel Details'!$I$26=""), $B71&gt;='Personnel Details'!$I$26), IF('Personnel Details'!$K$26="", "", 'Personnel Details'!$K$26), IF('Personnel Details'!$F$26="", "", 'Personnel Details'!$F$26))))</f>
        <v/>
      </c>
      <c r="KH71" s="79" t="str">
        <f>IF(KF$9="", "", IF(AND(NOT('Personnel Details'!$N$26=""), $B71&gt;='Personnel Details'!$N$26), 'Personnel Details'!$Q$26, IF(AND(NOT('Personnel Details'!$I$26=""), $B71&gt;='Personnel Details'!$I$26), 'Personnel Details'!$L$26, 'Personnel Details'!$G$26)))</f>
        <v/>
      </c>
      <c r="KI71" s="59">
        <f t="shared" si="109"/>
        <v>0</v>
      </c>
      <c r="KJ71" s="53"/>
      <c r="KL71" s="78" t="str">
        <f>IF(KL$9="", "", IF(AND(NOT('Personnel Details'!$N$27=""), $B71&gt;='Personnel Details'!$N$27), 'Personnel Details'!$O$27, IF(AND(NOT('Personnel Details'!$I$27=""), $B71&gt;='Personnel Details'!$I$27), 'Personnel Details'!$J$27, 'Personnel Details'!$E$27)))</f>
        <v/>
      </c>
      <c r="KM71" s="59" t="str">
        <f>IF(KL$9="", "", IF(AND(NOT('Personnel Details'!$N$27=""), $B71&gt;='Personnel Details'!$N$27), IF('Personnel Details'!$P$27="","", 'Personnel Details'!$P$27), IF(AND(NOT('Personnel Details'!$I$27=""), $B71&gt;='Personnel Details'!$I$27), IF('Personnel Details'!$K$27="", "", 'Personnel Details'!$K$27), IF('Personnel Details'!$F$27="", "", 'Personnel Details'!$F$27))))</f>
        <v/>
      </c>
      <c r="KN71" s="79" t="str">
        <f>IF(KL$9="", "", IF(AND(NOT('Personnel Details'!$N$27=""), $B71&gt;='Personnel Details'!$N$27), 'Personnel Details'!$Q$27, IF(AND(NOT('Personnel Details'!$I$27=""), $B71&gt;='Personnel Details'!$I$27), 'Personnel Details'!$L$27, 'Personnel Details'!$G$27)))</f>
        <v/>
      </c>
      <c r="KO71" s="59">
        <f t="shared" si="110"/>
        <v>0</v>
      </c>
      <c r="KP71" s="53"/>
      <c r="KR71" s="78" t="str">
        <f>IF(KR$9="", "", IF(AND(NOT('Personnel Details'!$N$28=""), $B71&gt;='Personnel Details'!$N$28), 'Personnel Details'!$O$28, IF(AND(NOT('Personnel Details'!$I$28=""), $B71&gt;='Personnel Details'!$I$28), 'Personnel Details'!$J$28, 'Personnel Details'!$E$28)))</f>
        <v/>
      </c>
      <c r="KS71" s="59" t="str">
        <f>IF(KR$9="", "", IF(AND(NOT('Personnel Details'!$N$28=""), $B71&gt;='Personnel Details'!$N$28), IF('Personnel Details'!$P$28="","", 'Personnel Details'!$P$28), IF(AND(NOT('Personnel Details'!$I$28=""), $B71&gt;='Personnel Details'!$I$28), IF('Personnel Details'!$K$28="", "", 'Personnel Details'!$K$28), IF('Personnel Details'!$F$28="", "", 'Personnel Details'!$F$28))))</f>
        <v/>
      </c>
      <c r="KT71" s="79" t="str">
        <f>IF(KR$9="", "", IF(AND(NOT('Personnel Details'!$N$28=""), $B71&gt;='Personnel Details'!$N$28), 'Personnel Details'!$Q$28, IF(AND(NOT('Personnel Details'!$I$28=""), $B71&gt;='Personnel Details'!$I$28), 'Personnel Details'!$L$28, 'Personnel Details'!$G$28)))</f>
        <v/>
      </c>
      <c r="KU71" s="59">
        <f t="shared" si="111"/>
        <v>0</v>
      </c>
      <c r="KV71" s="53"/>
      <c r="KX71" s="78" t="str">
        <f>IF(KX$9="", "", IF(AND(NOT('Personnel Details'!$N$29=""), $B71&gt;='Personnel Details'!$N$29), 'Personnel Details'!$O$29, IF(AND(NOT('Personnel Details'!$I$29=""), $B71&gt;='Personnel Details'!$I$29), 'Personnel Details'!$J$29, 'Personnel Details'!$E$29)))</f>
        <v/>
      </c>
      <c r="KY71" s="59" t="str">
        <f>IF(KX$9="", "", IF(AND(NOT('Personnel Details'!$N$29=""), $B71&gt;='Personnel Details'!$N$29), IF('Personnel Details'!$P$29="","", 'Personnel Details'!$P$29), IF(AND(NOT('Personnel Details'!$I$29=""), $B71&gt;='Personnel Details'!$I$29), IF('Personnel Details'!$K$29="", "", 'Personnel Details'!$K$29), IF('Personnel Details'!$F$29="", "", 'Personnel Details'!$F$29))))</f>
        <v/>
      </c>
      <c r="KZ71" s="79" t="str">
        <f>IF(KX$9="", "", IF(AND(NOT('Personnel Details'!$N$29=""), $B71&gt;='Personnel Details'!$N$29), 'Personnel Details'!$Q$29, IF(AND(NOT('Personnel Details'!$I$29=""), $B71&gt;='Personnel Details'!$I$29), 'Personnel Details'!$L$29, 'Personnel Details'!$G$29)))</f>
        <v/>
      </c>
      <c r="LA71" s="59">
        <f t="shared" si="112"/>
        <v>0</v>
      </c>
      <c r="LB71" s="53"/>
      <c r="LD71" s="78" t="str">
        <f>IF(LD$9="", "", IF(AND(NOT('Personnel Details'!$N$30=""), $B71&gt;='Personnel Details'!$N$30), 'Personnel Details'!$O$30, IF(AND(NOT('Personnel Details'!$I$30=""), $B71&gt;='Personnel Details'!$I$30), 'Personnel Details'!$J$30, 'Personnel Details'!$E$30)))</f>
        <v/>
      </c>
      <c r="LE71" s="59" t="str">
        <f>IF(LD$9="", "", IF(AND(NOT('Personnel Details'!$N$30=""), $B71&gt;='Personnel Details'!$N$30), IF('Personnel Details'!$P$30="","", 'Personnel Details'!$P$30), IF(AND(NOT('Personnel Details'!$I$30=""), $B71&gt;='Personnel Details'!$I$30), IF('Personnel Details'!$K$30="", "", 'Personnel Details'!$K$30), IF('Personnel Details'!$F$30="", "", 'Personnel Details'!$F$30))))</f>
        <v/>
      </c>
      <c r="LF71" s="79" t="str">
        <f>IF(LD$9="", "", IF(AND(NOT('Personnel Details'!$N$30=""), $B71&gt;='Personnel Details'!$N$30), 'Personnel Details'!$Q$30, IF(AND(NOT('Personnel Details'!$I$30=""), $B71&gt;='Personnel Details'!$I$30), 'Personnel Details'!$L$30, 'Personnel Details'!$G$30)))</f>
        <v/>
      </c>
      <c r="LG71" s="59">
        <f t="shared" si="113"/>
        <v>0</v>
      </c>
      <c r="LH71" s="53"/>
      <c r="LJ71" s="78" t="str">
        <f>IF(LJ$9="", "", IF(AND(NOT('Personnel Details'!$N$31=""), $B71&gt;='Personnel Details'!$N$31), 'Personnel Details'!$O$31, IF(AND(NOT('Personnel Details'!$I$31=""), $B71&gt;='Personnel Details'!$I$31), 'Personnel Details'!$J$31, 'Personnel Details'!$E$31)))</f>
        <v/>
      </c>
      <c r="LK71" s="59" t="str">
        <f>IF(LJ$9="", "", IF(AND(NOT('Personnel Details'!$N$31=""), $B71&gt;='Personnel Details'!$N$31), IF('Personnel Details'!$P$31="","", 'Personnel Details'!$P$31), IF(AND(NOT('Personnel Details'!$I$31=""), $B71&gt;='Personnel Details'!$I$31), IF('Personnel Details'!$K$31="", "", 'Personnel Details'!$K$31), IF('Personnel Details'!$F$31="", "", 'Personnel Details'!$F$31))))</f>
        <v/>
      </c>
      <c r="LL71" s="79" t="str">
        <f>IF(LJ$9="", "", IF(AND(NOT('Personnel Details'!$N$31=""), $B71&gt;='Personnel Details'!$N$31), 'Personnel Details'!$Q$31, IF(AND(NOT('Personnel Details'!$I$31=""), $B71&gt;='Personnel Details'!$I$31), 'Personnel Details'!$L$31, 'Personnel Details'!$G$31)))</f>
        <v/>
      </c>
      <c r="LM71" s="59">
        <f t="shared" si="114"/>
        <v>0</v>
      </c>
      <c r="LN71" s="53"/>
      <c r="LP71" s="78" t="str">
        <f>IF(LP$9="", "", IF(AND(NOT('Personnel Details'!$N$32=""), $B71&gt;='Personnel Details'!$N$32), 'Personnel Details'!$O$32, IF(AND(NOT('Personnel Details'!$I$32=""), $B71&gt;='Personnel Details'!$I$32), 'Personnel Details'!$J$32, 'Personnel Details'!$E$32)))</f>
        <v/>
      </c>
      <c r="LQ71" s="59" t="str">
        <f>IF(LP$9="", "", IF(AND(NOT('Personnel Details'!$N$32=""), $B71&gt;='Personnel Details'!$N$32), IF('Personnel Details'!$P$32="","", 'Personnel Details'!$P$32), IF(AND(NOT('Personnel Details'!$I$32=""), $B71&gt;='Personnel Details'!$I$32), IF('Personnel Details'!$K$32="", "", 'Personnel Details'!$K$32), IF('Personnel Details'!$F$32="", "", 'Personnel Details'!$F$32))))</f>
        <v/>
      </c>
      <c r="LR71" s="79" t="str">
        <f>IF(LP$9="", "", IF(AND(NOT('Personnel Details'!$N$32=""), $B71&gt;='Personnel Details'!$N$32), 'Personnel Details'!$Q$32, IF(AND(NOT('Personnel Details'!$I$32=""), $B71&gt;='Personnel Details'!$I$32), 'Personnel Details'!$L$32, 'Personnel Details'!$G$32)))</f>
        <v/>
      </c>
      <c r="LS71" s="59">
        <f t="shared" si="115"/>
        <v>0</v>
      </c>
      <c r="LT71" s="53"/>
      <c r="LV71" s="78" t="str">
        <f>IF(LV$9="", "", IF(AND(NOT('Personnel Details'!$N$33=""), $B71&gt;='Personnel Details'!$N$33), 'Personnel Details'!$O$33, IF(AND(NOT('Personnel Details'!$I$33=""), $B71&gt;='Personnel Details'!$I$33), 'Personnel Details'!$J$33, 'Personnel Details'!$E$33)))</f>
        <v/>
      </c>
      <c r="LW71" s="59" t="str">
        <f>IF(LV$9="", "", IF(AND(NOT('Personnel Details'!$N$33=""), $B71&gt;='Personnel Details'!$N$33), IF('Personnel Details'!$P$33="","", 'Personnel Details'!$P$33), IF(AND(NOT('Personnel Details'!$I$33=""), $B71&gt;='Personnel Details'!$I$33), IF('Personnel Details'!$K$33="", "", 'Personnel Details'!$K$33), IF('Personnel Details'!$F$33="", "", 'Personnel Details'!$F$33))))</f>
        <v/>
      </c>
      <c r="LX71" s="79" t="str">
        <f>IF(LV$9="", "", IF(AND(NOT('Personnel Details'!$N$33=""), $B71&gt;='Personnel Details'!$N$33), 'Personnel Details'!$Q$33, IF(AND(NOT('Personnel Details'!$I$33=""), $B71&gt;='Personnel Details'!$I$33), 'Personnel Details'!$L$33, 'Personnel Details'!$G$33)))</f>
        <v/>
      </c>
      <c r="LY71" s="59">
        <f t="shared" si="116"/>
        <v>0</v>
      </c>
      <c r="LZ71" s="53"/>
      <c r="MB71" s="78" t="str">
        <f>IF(MB$9="", "", IF(AND(NOT('Personnel Details'!$N$34=""), $B71&gt;='Personnel Details'!$N$34), 'Personnel Details'!$O$34, IF(AND(NOT('Personnel Details'!$I$34=""), $B71&gt;='Personnel Details'!$I$34), 'Personnel Details'!$J$34, 'Personnel Details'!$E$34)))</f>
        <v/>
      </c>
      <c r="MC71" s="59" t="str">
        <f>IF(MB$9="", "", IF(AND(NOT('Personnel Details'!$N$34=""), $B71&gt;='Personnel Details'!$N$34), IF('Personnel Details'!$P$34="","", 'Personnel Details'!$P$34), IF(AND(NOT('Personnel Details'!$I$34=""), $B71&gt;='Personnel Details'!$I$34), IF('Personnel Details'!$K$34="", "", 'Personnel Details'!$K$34), IF('Personnel Details'!$F$34="", "", 'Personnel Details'!$F$34))))</f>
        <v/>
      </c>
      <c r="MD71" s="79" t="str">
        <f>IF(MB$9="", "", IF(AND(NOT('Personnel Details'!$N$34=""), $B71&gt;='Personnel Details'!$N$34), 'Personnel Details'!$Q$34, IF(AND(NOT('Personnel Details'!$I$34=""), $B71&gt;='Personnel Details'!$I$34), 'Personnel Details'!$L$34, 'Personnel Details'!$G$34)))</f>
        <v/>
      </c>
      <c r="ME71" s="59">
        <f t="shared" si="117"/>
        <v>0</v>
      </c>
      <c r="MF71" s="53"/>
      <c r="MH71" s="78" t="str">
        <f>IF(MH$9="", "", IF(AND(NOT('Personnel Details'!$N$35=""), $B71&gt;='Personnel Details'!$N$35), 'Personnel Details'!$O$35, IF(AND(NOT('Personnel Details'!$I$35=""), $B71&gt;='Personnel Details'!$I$35), 'Personnel Details'!$J$35, 'Personnel Details'!$E$35)))</f>
        <v/>
      </c>
      <c r="MI71" s="59" t="str">
        <f>IF(MH$9="", "", IF(AND(NOT('Personnel Details'!$N$35=""), $B71&gt;='Personnel Details'!$N$35), IF('Personnel Details'!$P$35="","", 'Personnel Details'!$P$35), IF(AND(NOT('Personnel Details'!$I$35=""), $B71&gt;='Personnel Details'!$I$35), IF('Personnel Details'!$K$35="", "", 'Personnel Details'!$K$35), IF('Personnel Details'!$F$35="", "", 'Personnel Details'!$F$35))))</f>
        <v/>
      </c>
      <c r="MJ71" s="79" t="str">
        <f>IF(MH$9="", "", IF(AND(NOT('Personnel Details'!$N$35=""), $B71&gt;='Personnel Details'!$N$35), 'Personnel Details'!$Q$35, IF(AND(NOT('Personnel Details'!$I$35=""), $B71&gt;='Personnel Details'!$I$35), 'Personnel Details'!$L$35, 'Personnel Details'!$G$35)))</f>
        <v/>
      </c>
      <c r="MK71" s="59">
        <f t="shared" si="118"/>
        <v>0</v>
      </c>
      <c r="ML71" s="53"/>
      <c r="MN71" s="78" t="str">
        <f>IF(MN$9="", "", IF(AND(NOT('Personnel Details'!$N$36=""), $B71&gt;='Personnel Details'!$N$36), 'Personnel Details'!$O$36, IF(AND(NOT('Personnel Details'!$I$36=""), $B71&gt;='Personnel Details'!$I$36), 'Personnel Details'!$J$36, 'Personnel Details'!$E$36)))</f>
        <v/>
      </c>
      <c r="MO71" s="59" t="str">
        <f>IF(MN$9="", "", IF(AND(NOT('Personnel Details'!$N$36=""), $B71&gt;='Personnel Details'!$N$36), IF('Personnel Details'!$P$36="","", 'Personnel Details'!$P$36), IF(AND(NOT('Personnel Details'!$I$36=""), $B71&gt;='Personnel Details'!$I$36), IF('Personnel Details'!$K$36="", "", 'Personnel Details'!$K$36), IF('Personnel Details'!$F$36="", "", 'Personnel Details'!$F$36))))</f>
        <v/>
      </c>
      <c r="MP71" s="79" t="str">
        <f>IF(MN$9="", "", IF(AND(NOT('Personnel Details'!$N$36=""), $B71&gt;='Personnel Details'!$N$36), 'Personnel Details'!$Q$36, IF(AND(NOT('Personnel Details'!$I$36=""), $B71&gt;='Personnel Details'!$I$36), 'Personnel Details'!$L$36, 'Personnel Details'!$G$36)))</f>
        <v/>
      </c>
      <c r="MQ71" s="59">
        <f t="shared" si="119"/>
        <v>0</v>
      </c>
      <c r="MR71" s="53"/>
      <c r="MT71" s="78" t="str">
        <f>IF(MT$9="", "", IF(AND(NOT('Personnel Details'!$N$37=""), $B71&gt;='Personnel Details'!$N$37), 'Personnel Details'!$O$37, IF(AND(NOT('Personnel Details'!$I$37=""), $B71&gt;='Personnel Details'!$I$37), 'Personnel Details'!$J$37, 'Personnel Details'!$E$37)))</f>
        <v/>
      </c>
      <c r="MU71" s="59" t="str">
        <f>IF(MT$9="", "", IF(AND(NOT('Personnel Details'!$N$37=""), $B71&gt;='Personnel Details'!$N$37), IF('Personnel Details'!$P$37="","", 'Personnel Details'!$P$37), IF(AND(NOT('Personnel Details'!$I$37=""), $B71&gt;='Personnel Details'!$I$37), IF('Personnel Details'!$K$37="", "", 'Personnel Details'!$K$37), IF('Personnel Details'!$F$37="", "", 'Personnel Details'!$F$37))))</f>
        <v/>
      </c>
      <c r="MV71" s="79" t="str">
        <f>IF(MT$9="", "", IF(AND(NOT('Personnel Details'!$N$37=""), $B71&gt;='Personnel Details'!$N$37), 'Personnel Details'!$Q$37, IF(AND(NOT('Personnel Details'!$I$37=""), $B71&gt;='Personnel Details'!$I$37), 'Personnel Details'!$L$37, 'Personnel Details'!$G$37)))</f>
        <v/>
      </c>
      <c r="MW71" s="59">
        <f t="shared" si="120"/>
        <v>0</v>
      </c>
      <c r="MX71" s="53"/>
      <c r="MZ71" s="78" t="str">
        <f>IF(MZ$9="", "", IF(AND(NOT('Personnel Details'!$N$38=""), $B71&gt;='Personnel Details'!$N$38), 'Personnel Details'!$O$38, IF(AND(NOT('Personnel Details'!$I$38=""), $B71&gt;='Personnel Details'!$I$38), 'Personnel Details'!$J$38, 'Personnel Details'!$E$38)))</f>
        <v/>
      </c>
      <c r="NA71" s="59" t="str">
        <f>IF(MZ$9="", "", IF(AND(NOT('Personnel Details'!$N$38=""), $B71&gt;='Personnel Details'!$N$38), IF('Personnel Details'!$P$38="","", 'Personnel Details'!$P$38), IF(AND(NOT('Personnel Details'!$I$38=""), $B71&gt;='Personnel Details'!$I$38), IF('Personnel Details'!$K$38="", "", 'Personnel Details'!$K$38), IF('Personnel Details'!$F$38="", "", 'Personnel Details'!$F$38))))</f>
        <v/>
      </c>
      <c r="NB71" s="79" t="str">
        <f>IF(MZ$9="", "", IF(AND(NOT('Personnel Details'!$N$38=""), $B71&gt;='Personnel Details'!$N$38), 'Personnel Details'!$Q$38, IF(AND(NOT('Personnel Details'!$I$38=""), $B71&gt;='Personnel Details'!$I$38), 'Personnel Details'!$L$38, 'Personnel Details'!$G$38)))</f>
        <v/>
      </c>
      <c r="NC71" s="59">
        <f t="shared" si="121"/>
        <v>0</v>
      </c>
      <c r="ND71" s="53"/>
      <c r="NF71" s="78" t="str">
        <f>IF(NF$9="", "", IF(AND(NOT('Personnel Details'!$N$39=""), $B71&gt;='Personnel Details'!$N$39), 'Personnel Details'!$O$39, IF(AND(NOT('Personnel Details'!$I$39=""), $B71&gt;='Personnel Details'!$I$39), 'Personnel Details'!$J$39, 'Personnel Details'!$E$39)))</f>
        <v/>
      </c>
      <c r="NG71" s="59" t="str">
        <f>IF(NF$9="", "", IF(AND(NOT('Personnel Details'!$N$39=""), $B71&gt;='Personnel Details'!$N$39), IF('Personnel Details'!$P$39="","", 'Personnel Details'!$P$39), IF(AND(NOT('Personnel Details'!$I$39=""), $B71&gt;='Personnel Details'!$I$39), IF('Personnel Details'!$K$39="", "", 'Personnel Details'!$K$39), IF('Personnel Details'!$F$39="", "", 'Personnel Details'!$F$39))))</f>
        <v/>
      </c>
      <c r="NH71" s="79" t="str">
        <f>IF(NF$9="", "", IF(AND(NOT('Personnel Details'!$N$39=""), $B71&gt;='Personnel Details'!$N$39), 'Personnel Details'!$Q$39, IF(AND(NOT('Personnel Details'!$I$39=""), $B71&gt;='Personnel Details'!$I$39), 'Personnel Details'!$L$39, 'Personnel Details'!$G$39)))</f>
        <v/>
      </c>
      <c r="NI71" s="59">
        <f t="shared" si="122"/>
        <v>0</v>
      </c>
      <c r="NJ71" s="53"/>
      <c r="NL71" s="78" t="str">
        <f>IF(NL$9="", "", IF(AND(NOT('Personnel Details'!$N$40=""), $B71&gt;='Personnel Details'!$N$40), 'Personnel Details'!$O$40, IF(AND(NOT('Personnel Details'!$I$40=""), $B71&gt;='Personnel Details'!$I$40), 'Personnel Details'!$J$40, 'Personnel Details'!$E$40)))</f>
        <v/>
      </c>
      <c r="NM71" s="59" t="str">
        <f>IF(NL$9="", "", IF(AND(NOT('Personnel Details'!$N$40=""), $B71&gt;='Personnel Details'!$N$40), IF('Personnel Details'!$P$40="","", 'Personnel Details'!$P$40), IF(AND(NOT('Personnel Details'!$I$40=""), $B71&gt;='Personnel Details'!$I$40), IF('Personnel Details'!$K$40="", "", 'Personnel Details'!$K$40), IF('Personnel Details'!$F$40="", "", 'Personnel Details'!$F$40))))</f>
        <v/>
      </c>
      <c r="NN71" s="79" t="str">
        <f>IF(NL$9="", "", IF(AND(NOT('Personnel Details'!$N$40=""), $B71&gt;='Personnel Details'!$N$40), 'Personnel Details'!$Q$40, IF(AND(NOT('Personnel Details'!$I$40=""), $B71&gt;='Personnel Details'!$I$40), 'Personnel Details'!$L$40, 'Personnel Details'!$G$40)))</f>
        <v/>
      </c>
      <c r="NO71" s="59">
        <f t="shared" si="123"/>
        <v>0</v>
      </c>
      <c r="NP71" s="53"/>
    </row>
    <row r="72" spans="1:380" x14ac:dyDescent="0.25">
      <c r="A72" s="32"/>
      <c r="B72" s="113">
        <f>IFERROR(IF(B71+1&gt;'Personnel Details'!$U$5, "", B71+1), "")</f>
        <v>43892</v>
      </c>
      <c r="C72" s="32"/>
      <c r="D72" s="120"/>
      <c r="E72" s="13" t="str">
        <f t="shared" si="2"/>
        <v/>
      </c>
      <c r="F72" s="13" t="str">
        <f t="shared" si="33"/>
        <v/>
      </c>
      <c r="G72" s="56" t="str">
        <f t="shared" si="124"/>
        <v/>
      </c>
      <c r="H72" s="16" t="str">
        <f t="shared" si="34"/>
        <v/>
      </c>
      <c r="I72" s="32"/>
      <c r="J72" s="120"/>
      <c r="K72" s="62" t="str">
        <f t="shared" si="3"/>
        <v/>
      </c>
      <c r="L72" s="62" t="str">
        <f t="shared" si="35"/>
        <v/>
      </c>
      <c r="M72" s="65" t="str">
        <f t="shared" si="125"/>
        <v/>
      </c>
      <c r="N72" s="68" t="str">
        <f t="shared" si="36"/>
        <v/>
      </c>
      <c r="O72" s="32"/>
      <c r="P72" s="120"/>
      <c r="Q72" s="62" t="str">
        <f t="shared" si="4"/>
        <v/>
      </c>
      <c r="R72" s="62" t="str">
        <f t="shared" si="37"/>
        <v/>
      </c>
      <c r="S72" s="65" t="str">
        <f t="shared" si="126"/>
        <v/>
      </c>
      <c r="T72" s="68" t="str">
        <f t="shared" si="38"/>
        <v/>
      </c>
      <c r="U72" s="32"/>
      <c r="V72" s="120"/>
      <c r="W72" s="62" t="str">
        <f t="shared" si="5"/>
        <v/>
      </c>
      <c r="X72" s="62" t="str">
        <f t="shared" si="39"/>
        <v/>
      </c>
      <c r="Y72" s="65" t="str">
        <f t="shared" si="127"/>
        <v/>
      </c>
      <c r="Z72" s="68" t="str">
        <f t="shared" si="40"/>
        <v/>
      </c>
      <c r="AA72" s="32"/>
      <c r="AB72" s="120"/>
      <c r="AC72" s="62" t="str">
        <f t="shared" si="6"/>
        <v/>
      </c>
      <c r="AD72" s="62" t="str">
        <f t="shared" si="41"/>
        <v/>
      </c>
      <c r="AE72" s="65" t="str">
        <f t="shared" si="128"/>
        <v/>
      </c>
      <c r="AF72" s="68" t="str">
        <f t="shared" si="42"/>
        <v/>
      </c>
      <c r="AG72" s="32"/>
      <c r="AH72" s="120"/>
      <c r="AI72" s="62" t="str">
        <f t="shared" si="7"/>
        <v/>
      </c>
      <c r="AJ72" s="62" t="str">
        <f t="shared" si="43"/>
        <v/>
      </c>
      <c r="AK72" s="65" t="str">
        <f t="shared" si="129"/>
        <v/>
      </c>
      <c r="AL72" s="68" t="str">
        <f t="shared" si="44"/>
        <v/>
      </c>
      <c r="AM72" s="32"/>
      <c r="AN72" s="120"/>
      <c r="AO72" s="62" t="str">
        <f t="shared" si="8"/>
        <v/>
      </c>
      <c r="AP72" s="62" t="str">
        <f t="shared" si="45"/>
        <v/>
      </c>
      <c r="AQ72" s="65" t="str">
        <f t="shared" si="130"/>
        <v/>
      </c>
      <c r="AR72" s="68" t="str">
        <f t="shared" si="46"/>
        <v/>
      </c>
      <c r="AS72" s="32"/>
      <c r="AT72" s="120"/>
      <c r="AU72" s="62" t="str">
        <f t="shared" si="9"/>
        <v/>
      </c>
      <c r="AV72" s="62" t="str">
        <f t="shared" si="47"/>
        <v/>
      </c>
      <c r="AW72" s="65" t="str">
        <f t="shared" si="131"/>
        <v/>
      </c>
      <c r="AX72" s="68" t="str">
        <f t="shared" si="48"/>
        <v/>
      </c>
      <c r="AY72" s="32"/>
      <c r="AZ72" s="120"/>
      <c r="BA72" s="62" t="str">
        <f t="shared" si="10"/>
        <v/>
      </c>
      <c r="BB72" s="62" t="str">
        <f t="shared" si="49"/>
        <v/>
      </c>
      <c r="BC72" s="65" t="str">
        <f t="shared" si="132"/>
        <v/>
      </c>
      <c r="BD72" s="68" t="str">
        <f t="shared" si="50"/>
        <v/>
      </c>
      <c r="BE72" s="32"/>
      <c r="BF72" s="120"/>
      <c r="BG72" s="62" t="str">
        <f t="shared" si="11"/>
        <v/>
      </c>
      <c r="BH72" s="62" t="str">
        <f t="shared" si="51"/>
        <v/>
      </c>
      <c r="BI72" s="65" t="str">
        <f t="shared" si="133"/>
        <v/>
      </c>
      <c r="BJ72" s="68" t="str">
        <f t="shared" si="52"/>
        <v/>
      </c>
      <c r="BK72" s="32"/>
      <c r="BL72" s="120"/>
      <c r="BM72" s="62" t="str">
        <f t="shared" si="12"/>
        <v/>
      </c>
      <c r="BN72" s="62" t="str">
        <f t="shared" si="53"/>
        <v/>
      </c>
      <c r="BO72" s="65" t="str">
        <f t="shared" si="134"/>
        <v/>
      </c>
      <c r="BP72" s="68" t="str">
        <f t="shared" si="54"/>
        <v/>
      </c>
      <c r="BQ72" s="32"/>
      <c r="BR72" s="120"/>
      <c r="BS72" s="62" t="str">
        <f t="shared" si="13"/>
        <v/>
      </c>
      <c r="BT72" s="62" t="str">
        <f t="shared" si="55"/>
        <v/>
      </c>
      <c r="BU72" s="65" t="str">
        <f t="shared" si="135"/>
        <v/>
      </c>
      <c r="BV72" s="68" t="str">
        <f t="shared" si="56"/>
        <v/>
      </c>
      <c r="BW72" s="32"/>
      <c r="BX72" s="120"/>
      <c r="BY72" s="62" t="str">
        <f t="shared" si="14"/>
        <v/>
      </c>
      <c r="BZ72" s="62" t="str">
        <f t="shared" si="57"/>
        <v/>
      </c>
      <c r="CA72" s="65" t="str">
        <f t="shared" si="136"/>
        <v/>
      </c>
      <c r="CB72" s="68" t="str">
        <f t="shared" si="58"/>
        <v/>
      </c>
      <c r="CC72" s="32"/>
      <c r="CD72" s="120"/>
      <c r="CE72" s="62" t="str">
        <f t="shared" si="15"/>
        <v/>
      </c>
      <c r="CF72" s="62" t="str">
        <f t="shared" si="59"/>
        <v/>
      </c>
      <c r="CG72" s="65" t="str">
        <f t="shared" si="137"/>
        <v/>
      </c>
      <c r="CH72" s="68" t="str">
        <f t="shared" si="60"/>
        <v/>
      </c>
      <c r="CI72" s="32"/>
      <c r="CJ72" s="120"/>
      <c r="CK72" s="62" t="str">
        <f t="shared" si="16"/>
        <v/>
      </c>
      <c r="CL72" s="62" t="str">
        <f t="shared" si="61"/>
        <v/>
      </c>
      <c r="CM72" s="65" t="str">
        <f t="shared" si="138"/>
        <v/>
      </c>
      <c r="CN72" s="68" t="str">
        <f t="shared" si="62"/>
        <v/>
      </c>
      <c r="CO72" s="32"/>
      <c r="CP72" s="120"/>
      <c r="CQ72" s="62" t="str">
        <f t="shared" si="17"/>
        <v/>
      </c>
      <c r="CR72" s="62" t="str">
        <f t="shared" si="63"/>
        <v/>
      </c>
      <c r="CS72" s="65" t="str">
        <f t="shared" si="139"/>
        <v/>
      </c>
      <c r="CT72" s="68" t="str">
        <f t="shared" si="64"/>
        <v/>
      </c>
      <c r="CU72" s="32"/>
      <c r="CV72" s="120"/>
      <c r="CW72" s="62" t="str">
        <f t="shared" si="18"/>
        <v/>
      </c>
      <c r="CX72" s="62" t="str">
        <f t="shared" si="65"/>
        <v/>
      </c>
      <c r="CY72" s="65" t="str">
        <f t="shared" si="140"/>
        <v/>
      </c>
      <c r="CZ72" s="68" t="str">
        <f t="shared" si="66"/>
        <v/>
      </c>
      <c r="DA72" s="32"/>
      <c r="DB72" s="120"/>
      <c r="DC72" s="62" t="str">
        <f t="shared" si="19"/>
        <v/>
      </c>
      <c r="DD72" s="62" t="str">
        <f t="shared" si="67"/>
        <v/>
      </c>
      <c r="DE72" s="65" t="str">
        <f t="shared" si="141"/>
        <v/>
      </c>
      <c r="DF72" s="68" t="str">
        <f t="shared" si="68"/>
        <v/>
      </c>
      <c r="DG72" s="32"/>
      <c r="DH72" s="120"/>
      <c r="DI72" s="62" t="str">
        <f t="shared" si="20"/>
        <v/>
      </c>
      <c r="DJ72" s="62" t="str">
        <f t="shared" si="69"/>
        <v/>
      </c>
      <c r="DK72" s="65" t="str">
        <f t="shared" si="142"/>
        <v/>
      </c>
      <c r="DL72" s="68" t="str">
        <f t="shared" si="70"/>
        <v/>
      </c>
      <c r="DM72" s="32"/>
      <c r="DN72" s="120"/>
      <c r="DO72" s="62" t="str">
        <f t="shared" si="21"/>
        <v/>
      </c>
      <c r="DP72" s="62" t="str">
        <f t="shared" si="71"/>
        <v/>
      </c>
      <c r="DQ72" s="65" t="str">
        <f t="shared" si="143"/>
        <v/>
      </c>
      <c r="DR72" s="68" t="str">
        <f t="shared" si="72"/>
        <v/>
      </c>
      <c r="DS72" s="32"/>
      <c r="DT72" s="120"/>
      <c r="DU72" s="62" t="str">
        <f t="shared" si="22"/>
        <v/>
      </c>
      <c r="DV72" s="62" t="str">
        <f t="shared" si="73"/>
        <v/>
      </c>
      <c r="DW72" s="65" t="str">
        <f t="shared" si="144"/>
        <v/>
      </c>
      <c r="DX72" s="68" t="str">
        <f t="shared" si="74"/>
        <v/>
      </c>
      <c r="DY72" s="32"/>
      <c r="DZ72" s="120"/>
      <c r="EA72" s="62" t="str">
        <f t="shared" si="23"/>
        <v/>
      </c>
      <c r="EB72" s="62" t="str">
        <f t="shared" si="75"/>
        <v/>
      </c>
      <c r="EC72" s="65" t="str">
        <f t="shared" si="145"/>
        <v/>
      </c>
      <c r="ED72" s="68" t="str">
        <f t="shared" si="76"/>
        <v/>
      </c>
      <c r="EE72" s="32"/>
      <c r="EF72" s="120"/>
      <c r="EG72" s="62" t="str">
        <f t="shared" si="24"/>
        <v/>
      </c>
      <c r="EH72" s="62" t="str">
        <f t="shared" si="77"/>
        <v/>
      </c>
      <c r="EI72" s="65" t="str">
        <f t="shared" si="146"/>
        <v/>
      </c>
      <c r="EJ72" s="68" t="str">
        <f t="shared" si="78"/>
        <v/>
      </c>
      <c r="EK72" s="32"/>
      <c r="EL72" s="120"/>
      <c r="EM72" s="62" t="str">
        <f t="shared" si="25"/>
        <v/>
      </c>
      <c r="EN72" s="62" t="str">
        <f t="shared" si="79"/>
        <v/>
      </c>
      <c r="EO72" s="65" t="str">
        <f t="shared" si="147"/>
        <v/>
      </c>
      <c r="EP72" s="68" t="str">
        <f t="shared" si="80"/>
        <v/>
      </c>
      <c r="EQ72" s="32"/>
      <c r="ER72" s="120"/>
      <c r="ES72" s="62" t="str">
        <f t="shared" si="26"/>
        <v/>
      </c>
      <c r="ET72" s="62" t="str">
        <f t="shared" si="81"/>
        <v/>
      </c>
      <c r="EU72" s="65" t="str">
        <f t="shared" si="148"/>
        <v/>
      </c>
      <c r="EV72" s="68" t="str">
        <f t="shared" si="82"/>
        <v/>
      </c>
      <c r="EW72" s="32"/>
      <c r="EX72" s="120"/>
      <c r="EY72" s="62" t="str">
        <f t="shared" si="27"/>
        <v/>
      </c>
      <c r="EZ72" s="62" t="str">
        <f t="shared" si="83"/>
        <v/>
      </c>
      <c r="FA72" s="65" t="str">
        <f t="shared" si="149"/>
        <v/>
      </c>
      <c r="FB72" s="68" t="str">
        <f t="shared" si="84"/>
        <v/>
      </c>
      <c r="FC72" s="32"/>
      <c r="FD72" s="120"/>
      <c r="FE72" s="62" t="str">
        <f t="shared" si="28"/>
        <v/>
      </c>
      <c r="FF72" s="62" t="str">
        <f t="shared" si="85"/>
        <v/>
      </c>
      <c r="FG72" s="65" t="str">
        <f t="shared" si="150"/>
        <v/>
      </c>
      <c r="FH72" s="68" t="str">
        <f t="shared" si="86"/>
        <v/>
      </c>
      <c r="FI72" s="32"/>
      <c r="FJ72" s="120"/>
      <c r="FK72" s="62" t="str">
        <f t="shared" si="29"/>
        <v/>
      </c>
      <c r="FL72" s="62" t="str">
        <f t="shared" si="87"/>
        <v/>
      </c>
      <c r="FM72" s="65" t="str">
        <f t="shared" si="151"/>
        <v/>
      </c>
      <c r="FN72" s="68" t="str">
        <f t="shared" si="88"/>
        <v/>
      </c>
      <c r="FO72" s="32"/>
      <c r="FP72" s="120"/>
      <c r="FQ72" s="62" t="str">
        <f t="shared" si="30"/>
        <v/>
      </c>
      <c r="FR72" s="62" t="str">
        <f t="shared" si="89"/>
        <v/>
      </c>
      <c r="FS72" s="65" t="str">
        <f t="shared" si="152"/>
        <v/>
      </c>
      <c r="FT72" s="68" t="str">
        <f t="shared" si="90"/>
        <v/>
      </c>
      <c r="FU72" s="32"/>
      <c r="FV72" s="120"/>
      <c r="FW72" s="62" t="str">
        <f t="shared" si="31"/>
        <v/>
      </c>
      <c r="FX72" s="62" t="str">
        <f t="shared" si="91"/>
        <v/>
      </c>
      <c r="FY72" s="65" t="str">
        <f t="shared" si="153"/>
        <v/>
      </c>
      <c r="FZ72" s="68" t="str">
        <f t="shared" si="92"/>
        <v/>
      </c>
      <c r="GA72" s="32"/>
      <c r="GC72" s="7" t="str">
        <f t="shared" si="93"/>
        <v>Mar 2020</v>
      </c>
      <c r="GD72" s="7" t="str">
        <f t="shared" ca="1" si="32"/>
        <v/>
      </c>
      <c r="GT72" s="71">
        <f>IF(GT$9="", "", IF(AND(NOT('Personnel Details'!$N$11=""), $B72&gt;='Personnel Details'!$N$11), 'Personnel Details'!$O$11, IF(AND(NOT('Personnel Details'!$I$11=""), $B72&gt;='Personnel Details'!$I$11), 'Personnel Details'!$J$11, 'Personnel Details'!$E$11)))</f>
        <v>0.8</v>
      </c>
      <c r="GU72" s="59" t="str">
        <f>IF(GT$9="", "", IF(AND(NOT('Personnel Details'!$N$11=""), $B72&gt;='Personnel Details'!$N$11), IF('Personnel Details'!$P$11="","", 'Personnel Details'!$P$11), IF(AND(NOT('Personnel Details'!$I$11=""), $B72&gt;='Personnel Details'!$I$11), IF('Personnel Details'!$K$11="", "", 'Personnel Details'!$K$11), IF('Personnel Details'!$F$11="", "", 'Personnel Details'!$F$11))))</f>
        <v/>
      </c>
      <c r="GV72" s="74">
        <f>IF(GT$9="", "", IF(AND(NOT('Personnel Details'!$N$11=""), $B72&gt;='Personnel Details'!$N$11), 'Personnel Details'!$Q$11, IF(AND(NOT('Personnel Details'!$I$11=""), $B72&gt;='Personnel Details'!$I$11), 'Personnel Details'!$L$11, 'Personnel Details'!$G$11)))</f>
        <v>0</v>
      </c>
      <c r="GW72" s="59">
        <f t="shared" si="94"/>
        <v>0</v>
      </c>
      <c r="GX72" s="53"/>
      <c r="GZ72" s="78">
        <f>IF(GZ$9="", "", IF(AND(NOT('Personnel Details'!$N$12=""), $B72&gt;='Personnel Details'!$N$12), 'Personnel Details'!$O$12, IF(AND(NOT('Personnel Details'!$I$12=""), $B72&gt;='Personnel Details'!$I$12), 'Personnel Details'!$J$12, 'Personnel Details'!$E$12)))</f>
        <v>0.8</v>
      </c>
      <c r="HA72" s="59" t="str">
        <f>IF(GZ$9="", "", IF(AND(NOT('Personnel Details'!$N$12=""), $B72&gt;='Personnel Details'!$N$12), IF('Personnel Details'!$P$12="","", 'Personnel Details'!$P$12), IF(AND(NOT('Personnel Details'!$I$12=""), $B72&gt;='Personnel Details'!$I$12), IF('Personnel Details'!$K$12="", "", 'Personnel Details'!$K$12), IF('Personnel Details'!$F$12="", "", 'Personnel Details'!$F$12))))</f>
        <v/>
      </c>
      <c r="HB72" s="79">
        <f>IF(GZ$9="", "", IF(AND(NOT('Personnel Details'!$N$12=""), $B72&gt;='Personnel Details'!$N$12), 'Personnel Details'!$Q$12, IF(AND(NOT('Personnel Details'!$I$12=""), $B72&gt;='Personnel Details'!$I$12), 'Personnel Details'!$L$12, 'Personnel Details'!$G$12)))</f>
        <v>0</v>
      </c>
      <c r="HC72" s="59">
        <f t="shared" si="95"/>
        <v>0</v>
      </c>
      <c r="HD72" s="53"/>
      <c r="HF72" s="78">
        <f>IF(HF$9="", "", IF(AND(NOT('Personnel Details'!$N$13=""), $B72&gt;='Personnel Details'!$N$13), 'Personnel Details'!$O$13, IF(AND(NOT('Personnel Details'!$I$13=""), $B72&gt;='Personnel Details'!$I$13), 'Personnel Details'!$J$13, 'Personnel Details'!$E$13)))</f>
        <v>0.8</v>
      </c>
      <c r="HG72" s="59" t="str">
        <f>IF(HF$9="", "", IF(AND(NOT('Personnel Details'!$N$13=""), $B72&gt;='Personnel Details'!$N$13), IF('Personnel Details'!$P$13="","", 'Personnel Details'!$P$13), IF(AND(NOT('Personnel Details'!$I$13=""), $B72&gt;='Personnel Details'!$I$13), IF('Personnel Details'!$K$13="", "", 'Personnel Details'!$K$13), IF('Personnel Details'!$F$13="", "", 'Personnel Details'!$F$13))))</f>
        <v/>
      </c>
      <c r="HH72" s="79">
        <f>IF(HF$9="", "", IF(AND(NOT('Personnel Details'!$N$13=""), $B72&gt;='Personnel Details'!$N$13), 'Personnel Details'!$Q$13, IF(AND(NOT('Personnel Details'!$I$13=""), $B72&gt;='Personnel Details'!$I$13), 'Personnel Details'!$L$13, 'Personnel Details'!$G$13)))</f>
        <v>0</v>
      </c>
      <c r="HI72" s="59">
        <f t="shared" si="96"/>
        <v>0</v>
      </c>
      <c r="HJ72" s="53"/>
      <c r="HL72" s="78">
        <f>IF(HL$9="", "", IF(AND(NOT('Personnel Details'!$N$14=""), $B72&gt;='Personnel Details'!$N$14), 'Personnel Details'!$O$14, IF(AND(NOT('Personnel Details'!$I$14=""), $B72&gt;='Personnel Details'!$I$14), 'Personnel Details'!$J$14, 'Personnel Details'!$E$14)))</f>
        <v>0.8</v>
      </c>
      <c r="HM72" s="59">
        <f>IF(HL$9="", "", IF(AND(NOT('Personnel Details'!$N$14=""), $B72&gt;='Personnel Details'!$N$14), IF('Personnel Details'!$P$14="","", 'Personnel Details'!$P$14), IF(AND(NOT('Personnel Details'!$I$14=""), $B72&gt;='Personnel Details'!$I$14), IF('Personnel Details'!$K$14="", "", 'Personnel Details'!$K$14), IF('Personnel Details'!$F$14="", "", 'Personnel Details'!$F$14))))</f>
        <v>2000</v>
      </c>
      <c r="HN72" s="79">
        <f>IF(HL$9="", "", IF(AND(NOT('Personnel Details'!$N$14=""), $B72&gt;='Personnel Details'!$N$14), 'Personnel Details'!$Q$14, IF(AND(NOT('Personnel Details'!$I$14=""), $B72&gt;='Personnel Details'!$I$14), 'Personnel Details'!$L$14, 'Personnel Details'!$G$14)))</f>
        <v>0.85</v>
      </c>
      <c r="HO72" s="59">
        <f t="shared" si="97"/>
        <v>0</v>
      </c>
      <c r="HP72" s="53"/>
      <c r="HR72" s="78" t="str">
        <f>IF(HR$9="", "", IF(AND(NOT('Personnel Details'!$N$15=""), $B72&gt;='Personnel Details'!$N$15), 'Personnel Details'!$O$15, IF(AND(NOT('Personnel Details'!$I$15=""), $B72&gt;='Personnel Details'!$I$15), 'Personnel Details'!$J$15, 'Personnel Details'!$E$15)))</f>
        <v/>
      </c>
      <c r="HS72" s="59" t="str">
        <f>IF(HR$9="", "", IF(AND(NOT('Personnel Details'!$N$15=""), $B72&gt;='Personnel Details'!$N$15), IF('Personnel Details'!$P$15="","", 'Personnel Details'!$P$15), IF(AND(NOT('Personnel Details'!$I$15=""), $B72&gt;='Personnel Details'!$I$15), IF('Personnel Details'!$K$15="", "", 'Personnel Details'!$K$15), IF('Personnel Details'!$F$15="", "", 'Personnel Details'!$F$15))))</f>
        <v/>
      </c>
      <c r="HT72" s="79" t="str">
        <f>IF(HR$9="", "", IF(AND(NOT('Personnel Details'!$N$15=""), $B72&gt;='Personnel Details'!$N$15), 'Personnel Details'!$Q$15, IF(AND(NOT('Personnel Details'!$I$15=""), $B72&gt;='Personnel Details'!$I$15), 'Personnel Details'!$L$15, 'Personnel Details'!$G$15)))</f>
        <v/>
      </c>
      <c r="HU72" s="59">
        <f t="shared" si="98"/>
        <v>0</v>
      </c>
      <c r="HV72" s="53"/>
      <c r="HX72" s="78" t="str">
        <f>IF(HX$9="", "", IF(AND(NOT('Personnel Details'!$N$16=""), $B72&gt;='Personnel Details'!$N$16), 'Personnel Details'!$O$16, IF(AND(NOT('Personnel Details'!$I$16=""), $B72&gt;='Personnel Details'!$I$16), 'Personnel Details'!$J$16, 'Personnel Details'!$E$16)))</f>
        <v/>
      </c>
      <c r="HY72" s="59" t="str">
        <f>IF(HX$9="", "", IF(AND(NOT('Personnel Details'!$N$16=""), $B72&gt;='Personnel Details'!$N$16), IF('Personnel Details'!$P$16="","", 'Personnel Details'!$P$16), IF(AND(NOT('Personnel Details'!$I$16=""), $B72&gt;='Personnel Details'!$I$16), IF('Personnel Details'!$K$16="", "", 'Personnel Details'!$K$16), IF('Personnel Details'!$F$16="", "", 'Personnel Details'!$F$16))))</f>
        <v/>
      </c>
      <c r="HZ72" s="79" t="str">
        <f>IF(HX$9="", "", IF(AND(NOT('Personnel Details'!$N$16=""), $B72&gt;='Personnel Details'!$N$16), 'Personnel Details'!$Q$16, IF(AND(NOT('Personnel Details'!$I$16=""), $B72&gt;='Personnel Details'!$I$16), 'Personnel Details'!$L$16, 'Personnel Details'!$G$16)))</f>
        <v/>
      </c>
      <c r="IA72" s="59">
        <f t="shared" si="99"/>
        <v>0</v>
      </c>
      <c r="IB72" s="53"/>
      <c r="ID72" s="78" t="str">
        <f>IF(ID$9="", "", IF(AND(NOT('Personnel Details'!$N$17=""), $B72&gt;='Personnel Details'!$N$17), 'Personnel Details'!$O$17, IF(AND(NOT('Personnel Details'!$I$17=""), $B72&gt;='Personnel Details'!$I$17), 'Personnel Details'!$J$17, 'Personnel Details'!$E$17)))</f>
        <v/>
      </c>
      <c r="IE72" s="59" t="str">
        <f>IF(ID$9="", "", IF(AND(NOT('Personnel Details'!$N$17=""), $B72&gt;='Personnel Details'!$N$17), IF('Personnel Details'!$P$17="","", 'Personnel Details'!$P$17), IF(AND(NOT('Personnel Details'!$I$17=""), $B72&gt;='Personnel Details'!$I$17), IF('Personnel Details'!$K$17="", "", 'Personnel Details'!$K$17), IF('Personnel Details'!$F$17="", "", 'Personnel Details'!$F$17))))</f>
        <v/>
      </c>
      <c r="IF72" s="79" t="str">
        <f>IF(ID$9="", "", IF(AND(NOT('Personnel Details'!$N$17=""), $B72&gt;='Personnel Details'!$N$17), 'Personnel Details'!$Q$17, IF(AND(NOT('Personnel Details'!$I$17=""), $B72&gt;='Personnel Details'!$I$17), 'Personnel Details'!$L$17, 'Personnel Details'!$G$17)))</f>
        <v/>
      </c>
      <c r="IG72" s="59">
        <f t="shared" si="100"/>
        <v>0</v>
      </c>
      <c r="IH72" s="53"/>
      <c r="IJ72" s="78" t="str">
        <f>IF(IJ$9="", "", IF(AND(NOT('Personnel Details'!$N$18=""), $B72&gt;='Personnel Details'!$N$18), 'Personnel Details'!$O$18, IF(AND(NOT('Personnel Details'!$I$18=""), $B72&gt;='Personnel Details'!$I$18), 'Personnel Details'!$J$18, 'Personnel Details'!$E$18)))</f>
        <v/>
      </c>
      <c r="IK72" s="59" t="str">
        <f>IF(IJ$9="", "", IF(AND(NOT('Personnel Details'!$N$18=""), $B72&gt;='Personnel Details'!$N$18), IF('Personnel Details'!$P$18="","", 'Personnel Details'!$P$18), IF(AND(NOT('Personnel Details'!$I$18=""), $B72&gt;='Personnel Details'!$I$18), IF('Personnel Details'!$K$18="", "", 'Personnel Details'!$K$18), IF('Personnel Details'!$F$18="", "", 'Personnel Details'!$F$18))))</f>
        <v/>
      </c>
      <c r="IL72" s="79" t="str">
        <f>IF(IJ$9="", "", IF(AND(NOT('Personnel Details'!$N$18=""), $B72&gt;='Personnel Details'!$N$18), 'Personnel Details'!$Q$18, IF(AND(NOT('Personnel Details'!$I$18=""), $B72&gt;='Personnel Details'!$I$18), 'Personnel Details'!$L$18, 'Personnel Details'!$G$18)))</f>
        <v/>
      </c>
      <c r="IM72" s="59">
        <f t="shared" si="101"/>
        <v>0</v>
      </c>
      <c r="IN72" s="53"/>
      <c r="IP72" s="78" t="str">
        <f>IF(IP$9="", "", IF(AND(NOT('Personnel Details'!$N$19=""), $B72&gt;='Personnel Details'!$N$19), 'Personnel Details'!$O$19, IF(AND(NOT('Personnel Details'!$I$19=""), $B72&gt;='Personnel Details'!$I$19), 'Personnel Details'!$J$19, 'Personnel Details'!$E$19)))</f>
        <v/>
      </c>
      <c r="IQ72" s="59" t="str">
        <f>IF(IP$9="", "", IF(AND(NOT('Personnel Details'!$N$19=""), $B72&gt;='Personnel Details'!$N$19), IF('Personnel Details'!$P$19="","", 'Personnel Details'!$P$19), IF(AND(NOT('Personnel Details'!$I$19=""), $B72&gt;='Personnel Details'!$I$19), IF('Personnel Details'!$K$19="", "", 'Personnel Details'!$K$19), IF('Personnel Details'!$F$19="", "", 'Personnel Details'!$F$19))))</f>
        <v/>
      </c>
      <c r="IR72" s="79" t="str">
        <f>IF(IP$9="", "", IF(AND(NOT('Personnel Details'!$N$19=""), $B72&gt;='Personnel Details'!$N$19), 'Personnel Details'!$Q$19, IF(AND(NOT('Personnel Details'!$I$19=""), $B72&gt;='Personnel Details'!$I$19), 'Personnel Details'!$L$19, 'Personnel Details'!$G$19)))</f>
        <v/>
      </c>
      <c r="IS72" s="59">
        <f t="shared" si="102"/>
        <v>0</v>
      </c>
      <c r="IT72" s="53"/>
      <c r="IV72" s="78" t="str">
        <f>IF(IV$9="", "", IF(AND(NOT('Personnel Details'!$N$20=""), $B72&gt;='Personnel Details'!$N$20), 'Personnel Details'!$O$20, IF(AND(NOT('Personnel Details'!$I$20=""), $B72&gt;='Personnel Details'!$I$20), 'Personnel Details'!$J$20, 'Personnel Details'!$E$20)))</f>
        <v/>
      </c>
      <c r="IW72" s="59" t="str">
        <f>IF(IV$9="", "", IF(AND(NOT('Personnel Details'!$N$20=""), $B72&gt;='Personnel Details'!$N$20), IF('Personnel Details'!$P$20="","", 'Personnel Details'!$P$20), IF(AND(NOT('Personnel Details'!$I$20=""), $B72&gt;='Personnel Details'!$I$20), IF('Personnel Details'!$K$20="", "", 'Personnel Details'!$K$20), IF('Personnel Details'!$F$20="", "", 'Personnel Details'!$F$20))))</f>
        <v/>
      </c>
      <c r="IX72" s="79" t="str">
        <f>IF(IV$9="", "", IF(AND(NOT('Personnel Details'!$N$20=""), $B72&gt;='Personnel Details'!$N$20), 'Personnel Details'!$Q$20, IF(AND(NOT('Personnel Details'!$I$20=""), $B72&gt;='Personnel Details'!$I$20), 'Personnel Details'!$L$20, 'Personnel Details'!$G$20)))</f>
        <v/>
      </c>
      <c r="IY72" s="59">
        <f t="shared" si="103"/>
        <v>0</v>
      </c>
      <c r="IZ72" s="53"/>
      <c r="JB72" s="78" t="str">
        <f>IF(JB$9="", "", IF(AND(NOT('Personnel Details'!$N$21=""), $B72&gt;='Personnel Details'!$N$21), 'Personnel Details'!$O$21, IF(AND(NOT('Personnel Details'!$I$21=""), $B72&gt;='Personnel Details'!$I$21), 'Personnel Details'!$J$21, 'Personnel Details'!$E$21)))</f>
        <v/>
      </c>
      <c r="JC72" s="59" t="str">
        <f>IF(JB$9="", "", IF(AND(NOT('Personnel Details'!$N$21=""), $B72&gt;='Personnel Details'!$N$21), IF('Personnel Details'!$P$21="","", 'Personnel Details'!$P$21), IF(AND(NOT('Personnel Details'!$I$21=""), $B72&gt;='Personnel Details'!$I$21), IF('Personnel Details'!$K$21="", "", 'Personnel Details'!$K$21), IF('Personnel Details'!$F$21="", "", 'Personnel Details'!$F$21))))</f>
        <v/>
      </c>
      <c r="JD72" s="79" t="str">
        <f>IF(JB$9="", "", IF(AND(NOT('Personnel Details'!$N$21=""), $B72&gt;='Personnel Details'!$N$21), 'Personnel Details'!$Q$21, IF(AND(NOT('Personnel Details'!$I$21=""), $B72&gt;='Personnel Details'!$I$21), 'Personnel Details'!$L$21, 'Personnel Details'!$G$21)))</f>
        <v/>
      </c>
      <c r="JE72" s="59">
        <f t="shared" si="104"/>
        <v>0</v>
      </c>
      <c r="JF72" s="53"/>
      <c r="JH72" s="78" t="str">
        <f>IF(JH$9="", "", IF(AND(NOT('Personnel Details'!$N$22=""), $B72&gt;='Personnel Details'!$N$22), 'Personnel Details'!$O$22, IF(AND(NOT('Personnel Details'!$I$22=""), $B72&gt;='Personnel Details'!$I$22), 'Personnel Details'!$J$22, 'Personnel Details'!$E$22)))</f>
        <v/>
      </c>
      <c r="JI72" s="59" t="str">
        <f>IF(JH$9="", "", IF(AND(NOT('Personnel Details'!$N$22=""), $B72&gt;='Personnel Details'!$N$22), IF('Personnel Details'!$P$22="","", 'Personnel Details'!$P$22), IF(AND(NOT('Personnel Details'!$I$22=""), $B72&gt;='Personnel Details'!$I$22), IF('Personnel Details'!$K$22="", "", 'Personnel Details'!$K$22), IF('Personnel Details'!$F$22="", "", 'Personnel Details'!$F$22))))</f>
        <v/>
      </c>
      <c r="JJ72" s="79" t="str">
        <f>IF(JH$9="", "", IF(AND(NOT('Personnel Details'!$N$22=""), $B72&gt;='Personnel Details'!$N$22), 'Personnel Details'!$Q$22, IF(AND(NOT('Personnel Details'!$I$22=""), $B72&gt;='Personnel Details'!$I$22), 'Personnel Details'!$L$22, 'Personnel Details'!$G$22)))</f>
        <v/>
      </c>
      <c r="JK72" s="59">
        <f t="shared" si="105"/>
        <v>0</v>
      </c>
      <c r="JL72" s="53"/>
      <c r="JN72" s="78" t="str">
        <f>IF(JN$9="", "", IF(AND(NOT('Personnel Details'!$N$23=""), $B72&gt;='Personnel Details'!$N$23), 'Personnel Details'!$O$23, IF(AND(NOT('Personnel Details'!$I$23=""), $B72&gt;='Personnel Details'!$I$23), 'Personnel Details'!$J$23, 'Personnel Details'!$E$23)))</f>
        <v/>
      </c>
      <c r="JO72" s="59" t="str">
        <f>IF(JN$9="", "", IF(AND(NOT('Personnel Details'!$N$23=""), $B72&gt;='Personnel Details'!$N$23), IF('Personnel Details'!$P$23="","", 'Personnel Details'!$P$23), IF(AND(NOT('Personnel Details'!$I$23=""), $B72&gt;='Personnel Details'!$I$23), IF('Personnel Details'!$K$23="", "", 'Personnel Details'!$K$23), IF('Personnel Details'!$F$23="", "", 'Personnel Details'!$F$23))))</f>
        <v/>
      </c>
      <c r="JP72" s="79" t="str">
        <f>IF(JN$9="", "", IF(AND(NOT('Personnel Details'!$N$23=""), $B72&gt;='Personnel Details'!$N$23), 'Personnel Details'!$Q$23, IF(AND(NOT('Personnel Details'!$I$23=""), $B72&gt;='Personnel Details'!$I$23), 'Personnel Details'!$L$23, 'Personnel Details'!$G$23)))</f>
        <v/>
      </c>
      <c r="JQ72" s="59">
        <f t="shared" si="106"/>
        <v>0</v>
      </c>
      <c r="JR72" s="53"/>
      <c r="JT72" s="78" t="str">
        <f>IF(JT$9="", "", IF(AND(NOT('Personnel Details'!$N$24=""), $B72&gt;='Personnel Details'!$N$24), 'Personnel Details'!$O$24, IF(AND(NOT('Personnel Details'!$I$24=""), $B72&gt;='Personnel Details'!$I$24), 'Personnel Details'!$J$24, 'Personnel Details'!$E$24)))</f>
        <v/>
      </c>
      <c r="JU72" s="59" t="str">
        <f>IF(JT$9="", "", IF(AND(NOT('Personnel Details'!$N$24=""), $B72&gt;='Personnel Details'!$N$24), IF('Personnel Details'!$P$24="","", 'Personnel Details'!$P$24), IF(AND(NOT('Personnel Details'!$I$24=""), $B72&gt;='Personnel Details'!$I$24), IF('Personnel Details'!$K$24="", "", 'Personnel Details'!$K$24), IF('Personnel Details'!$F$24="", "", 'Personnel Details'!$F$24))))</f>
        <v/>
      </c>
      <c r="JV72" s="79" t="str">
        <f>IF(JT$9="", "", IF(AND(NOT('Personnel Details'!$N$24=""), $B72&gt;='Personnel Details'!$N$24), 'Personnel Details'!$Q$24, IF(AND(NOT('Personnel Details'!$I$24=""), $B72&gt;='Personnel Details'!$I$24), 'Personnel Details'!$L$24, 'Personnel Details'!$G$24)))</f>
        <v/>
      </c>
      <c r="JW72" s="59">
        <f t="shared" si="107"/>
        <v>0</v>
      </c>
      <c r="JX72" s="53"/>
      <c r="JZ72" s="78" t="str">
        <f>IF(JZ$9="", "", IF(AND(NOT('Personnel Details'!$N$25=""), $B72&gt;='Personnel Details'!$N$25), 'Personnel Details'!$O$25, IF(AND(NOT('Personnel Details'!$I$25=""), $B72&gt;='Personnel Details'!$I$25), 'Personnel Details'!$J$25, 'Personnel Details'!$E$25)))</f>
        <v/>
      </c>
      <c r="KA72" s="59" t="str">
        <f>IF(JZ$9="", "", IF(AND(NOT('Personnel Details'!$N$25=""), $B72&gt;='Personnel Details'!$N$25), IF('Personnel Details'!$P$25="","", 'Personnel Details'!$P$25), IF(AND(NOT('Personnel Details'!$I$25=""), $B72&gt;='Personnel Details'!$I$25), IF('Personnel Details'!$K$25="", "", 'Personnel Details'!$K$25), IF('Personnel Details'!$F$25="", "", 'Personnel Details'!$F$25))))</f>
        <v/>
      </c>
      <c r="KB72" s="79" t="str">
        <f>IF(JZ$9="", "", IF(AND(NOT('Personnel Details'!$N$25=""), $B72&gt;='Personnel Details'!$N$25), 'Personnel Details'!$Q$25, IF(AND(NOT('Personnel Details'!$I$25=""), $B72&gt;='Personnel Details'!$I$25), 'Personnel Details'!$L$25, 'Personnel Details'!$G$25)))</f>
        <v/>
      </c>
      <c r="KC72" s="59">
        <f t="shared" si="108"/>
        <v>0</v>
      </c>
      <c r="KD72" s="53"/>
      <c r="KF72" s="78" t="str">
        <f>IF(KF$9="", "", IF(AND(NOT('Personnel Details'!$N$26=""), $B72&gt;='Personnel Details'!$N$26), 'Personnel Details'!$O$26, IF(AND(NOT('Personnel Details'!$I$26=""), $B72&gt;='Personnel Details'!$I$26), 'Personnel Details'!$J$26, 'Personnel Details'!$E$26)))</f>
        <v/>
      </c>
      <c r="KG72" s="59" t="str">
        <f>IF(KF$9="", "", IF(AND(NOT('Personnel Details'!$N$26=""), $B72&gt;='Personnel Details'!$N$26), IF('Personnel Details'!$P$26="","", 'Personnel Details'!$P$26), IF(AND(NOT('Personnel Details'!$I$26=""), $B72&gt;='Personnel Details'!$I$26), IF('Personnel Details'!$K$26="", "", 'Personnel Details'!$K$26), IF('Personnel Details'!$F$26="", "", 'Personnel Details'!$F$26))))</f>
        <v/>
      </c>
      <c r="KH72" s="79" t="str">
        <f>IF(KF$9="", "", IF(AND(NOT('Personnel Details'!$N$26=""), $B72&gt;='Personnel Details'!$N$26), 'Personnel Details'!$Q$26, IF(AND(NOT('Personnel Details'!$I$26=""), $B72&gt;='Personnel Details'!$I$26), 'Personnel Details'!$L$26, 'Personnel Details'!$G$26)))</f>
        <v/>
      </c>
      <c r="KI72" s="59">
        <f t="shared" si="109"/>
        <v>0</v>
      </c>
      <c r="KJ72" s="53"/>
      <c r="KL72" s="78" t="str">
        <f>IF(KL$9="", "", IF(AND(NOT('Personnel Details'!$N$27=""), $B72&gt;='Personnel Details'!$N$27), 'Personnel Details'!$O$27, IF(AND(NOT('Personnel Details'!$I$27=""), $B72&gt;='Personnel Details'!$I$27), 'Personnel Details'!$J$27, 'Personnel Details'!$E$27)))</f>
        <v/>
      </c>
      <c r="KM72" s="59" t="str">
        <f>IF(KL$9="", "", IF(AND(NOT('Personnel Details'!$N$27=""), $B72&gt;='Personnel Details'!$N$27), IF('Personnel Details'!$P$27="","", 'Personnel Details'!$P$27), IF(AND(NOT('Personnel Details'!$I$27=""), $B72&gt;='Personnel Details'!$I$27), IF('Personnel Details'!$K$27="", "", 'Personnel Details'!$K$27), IF('Personnel Details'!$F$27="", "", 'Personnel Details'!$F$27))))</f>
        <v/>
      </c>
      <c r="KN72" s="79" t="str">
        <f>IF(KL$9="", "", IF(AND(NOT('Personnel Details'!$N$27=""), $B72&gt;='Personnel Details'!$N$27), 'Personnel Details'!$Q$27, IF(AND(NOT('Personnel Details'!$I$27=""), $B72&gt;='Personnel Details'!$I$27), 'Personnel Details'!$L$27, 'Personnel Details'!$G$27)))</f>
        <v/>
      </c>
      <c r="KO72" s="59">
        <f t="shared" si="110"/>
        <v>0</v>
      </c>
      <c r="KP72" s="53"/>
      <c r="KR72" s="78" t="str">
        <f>IF(KR$9="", "", IF(AND(NOT('Personnel Details'!$N$28=""), $B72&gt;='Personnel Details'!$N$28), 'Personnel Details'!$O$28, IF(AND(NOT('Personnel Details'!$I$28=""), $B72&gt;='Personnel Details'!$I$28), 'Personnel Details'!$J$28, 'Personnel Details'!$E$28)))</f>
        <v/>
      </c>
      <c r="KS72" s="59" t="str">
        <f>IF(KR$9="", "", IF(AND(NOT('Personnel Details'!$N$28=""), $B72&gt;='Personnel Details'!$N$28), IF('Personnel Details'!$P$28="","", 'Personnel Details'!$P$28), IF(AND(NOT('Personnel Details'!$I$28=""), $B72&gt;='Personnel Details'!$I$28), IF('Personnel Details'!$K$28="", "", 'Personnel Details'!$K$28), IF('Personnel Details'!$F$28="", "", 'Personnel Details'!$F$28))))</f>
        <v/>
      </c>
      <c r="KT72" s="79" t="str">
        <f>IF(KR$9="", "", IF(AND(NOT('Personnel Details'!$N$28=""), $B72&gt;='Personnel Details'!$N$28), 'Personnel Details'!$Q$28, IF(AND(NOT('Personnel Details'!$I$28=""), $B72&gt;='Personnel Details'!$I$28), 'Personnel Details'!$L$28, 'Personnel Details'!$G$28)))</f>
        <v/>
      </c>
      <c r="KU72" s="59">
        <f t="shared" si="111"/>
        <v>0</v>
      </c>
      <c r="KV72" s="53"/>
      <c r="KX72" s="78" t="str">
        <f>IF(KX$9="", "", IF(AND(NOT('Personnel Details'!$N$29=""), $B72&gt;='Personnel Details'!$N$29), 'Personnel Details'!$O$29, IF(AND(NOT('Personnel Details'!$I$29=""), $B72&gt;='Personnel Details'!$I$29), 'Personnel Details'!$J$29, 'Personnel Details'!$E$29)))</f>
        <v/>
      </c>
      <c r="KY72" s="59" t="str">
        <f>IF(KX$9="", "", IF(AND(NOT('Personnel Details'!$N$29=""), $B72&gt;='Personnel Details'!$N$29), IF('Personnel Details'!$P$29="","", 'Personnel Details'!$P$29), IF(AND(NOT('Personnel Details'!$I$29=""), $B72&gt;='Personnel Details'!$I$29), IF('Personnel Details'!$K$29="", "", 'Personnel Details'!$K$29), IF('Personnel Details'!$F$29="", "", 'Personnel Details'!$F$29))))</f>
        <v/>
      </c>
      <c r="KZ72" s="79" t="str">
        <f>IF(KX$9="", "", IF(AND(NOT('Personnel Details'!$N$29=""), $B72&gt;='Personnel Details'!$N$29), 'Personnel Details'!$Q$29, IF(AND(NOT('Personnel Details'!$I$29=""), $B72&gt;='Personnel Details'!$I$29), 'Personnel Details'!$L$29, 'Personnel Details'!$G$29)))</f>
        <v/>
      </c>
      <c r="LA72" s="59">
        <f t="shared" si="112"/>
        <v>0</v>
      </c>
      <c r="LB72" s="53"/>
      <c r="LD72" s="78" t="str">
        <f>IF(LD$9="", "", IF(AND(NOT('Personnel Details'!$N$30=""), $B72&gt;='Personnel Details'!$N$30), 'Personnel Details'!$O$30, IF(AND(NOT('Personnel Details'!$I$30=""), $B72&gt;='Personnel Details'!$I$30), 'Personnel Details'!$J$30, 'Personnel Details'!$E$30)))</f>
        <v/>
      </c>
      <c r="LE72" s="59" t="str">
        <f>IF(LD$9="", "", IF(AND(NOT('Personnel Details'!$N$30=""), $B72&gt;='Personnel Details'!$N$30), IF('Personnel Details'!$P$30="","", 'Personnel Details'!$P$30), IF(AND(NOT('Personnel Details'!$I$30=""), $B72&gt;='Personnel Details'!$I$30), IF('Personnel Details'!$K$30="", "", 'Personnel Details'!$K$30), IF('Personnel Details'!$F$30="", "", 'Personnel Details'!$F$30))))</f>
        <v/>
      </c>
      <c r="LF72" s="79" t="str">
        <f>IF(LD$9="", "", IF(AND(NOT('Personnel Details'!$N$30=""), $B72&gt;='Personnel Details'!$N$30), 'Personnel Details'!$Q$30, IF(AND(NOT('Personnel Details'!$I$30=""), $B72&gt;='Personnel Details'!$I$30), 'Personnel Details'!$L$30, 'Personnel Details'!$G$30)))</f>
        <v/>
      </c>
      <c r="LG72" s="59">
        <f t="shared" si="113"/>
        <v>0</v>
      </c>
      <c r="LH72" s="53"/>
      <c r="LJ72" s="78" t="str">
        <f>IF(LJ$9="", "", IF(AND(NOT('Personnel Details'!$N$31=""), $B72&gt;='Personnel Details'!$N$31), 'Personnel Details'!$O$31, IF(AND(NOT('Personnel Details'!$I$31=""), $B72&gt;='Personnel Details'!$I$31), 'Personnel Details'!$J$31, 'Personnel Details'!$E$31)))</f>
        <v/>
      </c>
      <c r="LK72" s="59" t="str">
        <f>IF(LJ$9="", "", IF(AND(NOT('Personnel Details'!$N$31=""), $B72&gt;='Personnel Details'!$N$31), IF('Personnel Details'!$P$31="","", 'Personnel Details'!$P$31), IF(AND(NOT('Personnel Details'!$I$31=""), $B72&gt;='Personnel Details'!$I$31), IF('Personnel Details'!$K$31="", "", 'Personnel Details'!$K$31), IF('Personnel Details'!$F$31="", "", 'Personnel Details'!$F$31))))</f>
        <v/>
      </c>
      <c r="LL72" s="79" t="str">
        <f>IF(LJ$9="", "", IF(AND(NOT('Personnel Details'!$N$31=""), $B72&gt;='Personnel Details'!$N$31), 'Personnel Details'!$Q$31, IF(AND(NOT('Personnel Details'!$I$31=""), $B72&gt;='Personnel Details'!$I$31), 'Personnel Details'!$L$31, 'Personnel Details'!$G$31)))</f>
        <v/>
      </c>
      <c r="LM72" s="59">
        <f t="shared" si="114"/>
        <v>0</v>
      </c>
      <c r="LN72" s="53"/>
      <c r="LP72" s="78" t="str">
        <f>IF(LP$9="", "", IF(AND(NOT('Personnel Details'!$N$32=""), $B72&gt;='Personnel Details'!$N$32), 'Personnel Details'!$O$32, IF(AND(NOT('Personnel Details'!$I$32=""), $B72&gt;='Personnel Details'!$I$32), 'Personnel Details'!$J$32, 'Personnel Details'!$E$32)))</f>
        <v/>
      </c>
      <c r="LQ72" s="59" t="str">
        <f>IF(LP$9="", "", IF(AND(NOT('Personnel Details'!$N$32=""), $B72&gt;='Personnel Details'!$N$32), IF('Personnel Details'!$P$32="","", 'Personnel Details'!$P$32), IF(AND(NOT('Personnel Details'!$I$32=""), $B72&gt;='Personnel Details'!$I$32), IF('Personnel Details'!$K$32="", "", 'Personnel Details'!$K$32), IF('Personnel Details'!$F$32="", "", 'Personnel Details'!$F$32))))</f>
        <v/>
      </c>
      <c r="LR72" s="79" t="str">
        <f>IF(LP$9="", "", IF(AND(NOT('Personnel Details'!$N$32=""), $B72&gt;='Personnel Details'!$N$32), 'Personnel Details'!$Q$32, IF(AND(NOT('Personnel Details'!$I$32=""), $B72&gt;='Personnel Details'!$I$32), 'Personnel Details'!$L$32, 'Personnel Details'!$G$32)))</f>
        <v/>
      </c>
      <c r="LS72" s="59">
        <f t="shared" si="115"/>
        <v>0</v>
      </c>
      <c r="LT72" s="53"/>
      <c r="LV72" s="78" t="str">
        <f>IF(LV$9="", "", IF(AND(NOT('Personnel Details'!$N$33=""), $B72&gt;='Personnel Details'!$N$33), 'Personnel Details'!$O$33, IF(AND(NOT('Personnel Details'!$I$33=""), $B72&gt;='Personnel Details'!$I$33), 'Personnel Details'!$J$33, 'Personnel Details'!$E$33)))</f>
        <v/>
      </c>
      <c r="LW72" s="59" t="str">
        <f>IF(LV$9="", "", IF(AND(NOT('Personnel Details'!$N$33=""), $B72&gt;='Personnel Details'!$N$33), IF('Personnel Details'!$P$33="","", 'Personnel Details'!$P$33), IF(AND(NOT('Personnel Details'!$I$33=""), $B72&gt;='Personnel Details'!$I$33), IF('Personnel Details'!$K$33="", "", 'Personnel Details'!$K$33), IF('Personnel Details'!$F$33="", "", 'Personnel Details'!$F$33))))</f>
        <v/>
      </c>
      <c r="LX72" s="79" t="str">
        <f>IF(LV$9="", "", IF(AND(NOT('Personnel Details'!$N$33=""), $B72&gt;='Personnel Details'!$N$33), 'Personnel Details'!$Q$33, IF(AND(NOT('Personnel Details'!$I$33=""), $B72&gt;='Personnel Details'!$I$33), 'Personnel Details'!$L$33, 'Personnel Details'!$G$33)))</f>
        <v/>
      </c>
      <c r="LY72" s="59">
        <f t="shared" si="116"/>
        <v>0</v>
      </c>
      <c r="LZ72" s="53"/>
      <c r="MB72" s="78" t="str">
        <f>IF(MB$9="", "", IF(AND(NOT('Personnel Details'!$N$34=""), $B72&gt;='Personnel Details'!$N$34), 'Personnel Details'!$O$34, IF(AND(NOT('Personnel Details'!$I$34=""), $B72&gt;='Personnel Details'!$I$34), 'Personnel Details'!$J$34, 'Personnel Details'!$E$34)))</f>
        <v/>
      </c>
      <c r="MC72" s="59" t="str">
        <f>IF(MB$9="", "", IF(AND(NOT('Personnel Details'!$N$34=""), $B72&gt;='Personnel Details'!$N$34), IF('Personnel Details'!$P$34="","", 'Personnel Details'!$P$34), IF(AND(NOT('Personnel Details'!$I$34=""), $B72&gt;='Personnel Details'!$I$34), IF('Personnel Details'!$K$34="", "", 'Personnel Details'!$K$34), IF('Personnel Details'!$F$34="", "", 'Personnel Details'!$F$34))))</f>
        <v/>
      </c>
      <c r="MD72" s="79" t="str">
        <f>IF(MB$9="", "", IF(AND(NOT('Personnel Details'!$N$34=""), $B72&gt;='Personnel Details'!$N$34), 'Personnel Details'!$Q$34, IF(AND(NOT('Personnel Details'!$I$34=""), $B72&gt;='Personnel Details'!$I$34), 'Personnel Details'!$L$34, 'Personnel Details'!$G$34)))</f>
        <v/>
      </c>
      <c r="ME72" s="59">
        <f t="shared" si="117"/>
        <v>0</v>
      </c>
      <c r="MF72" s="53"/>
      <c r="MH72" s="78" t="str">
        <f>IF(MH$9="", "", IF(AND(NOT('Personnel Details'!$N$35=""), $B72&gt;='Personnel Details'!$N$35), 'Personnel Details'!$O$35, IF(AND(NOT('Personnel Details'!$I$35=""), $B72&gt;='Personnel Details'!$I$35), 'Personnel Details'!$J$35, 'Personnel Details'!$E$35)))</f>
        <v/>
      </c>
      <c r="MI72" s="59" t="str">
        <f>IF(MH$9="", "", IF(AND(NOT('Personnel Details'!$N$35=""), $B72&gt;='Personnel Details'!$N$35), IF('Personnel Details'!$P$35="","", 'Personnel Details'!$P$35), IF(AND(NOT('Personnel Details'!$I$35=""), $B72&gt;='Personnel Details'!$I$35), IF('Personnel Details'!$K$35="", "", 'Personnel Details'!$K$35), IF('Personnel Details'!$F$35="", "", 'Personnel Details'!$F$35))))</f>
        <v/>
      </c>
      <c r="MJ72" s="79" t="str">
        <f>IF(MH$9="", "", IF(AND(NOT('Personnel Details'!$N$35=""), $B72&gt;='Personnel Details'!$N$35), 'Personnel Details'!$Q$35, IF(AND(NOT('Personnel Details'!$I$35=""), $B72&gt;='Personnel Details'!$I$35), 'Personnel Details'!$L$35, 'Personnel Details'!$G$35)))</f>
        <v/>
      </c>
      <c r="MK72" s="59">
        <f t="shared" si="118"/>
        <v>0</v>
      </c>
      <c r="ML72" s="53"/>
      <c r="MN72" s="78" t="str">
        <f>IF(MN$9="", "", IF(AND(NOT('Personnel Details'!$N$36=""), $B72&gt;='Personnel Details'!$N$36), 'Personnel Details'!$O$36, IF(AND(NOT('Personnel Details'!$I$36=""), $B72&gt;='Personnel Details'!$I$36), 'Personnel Details'!$J$36, 'Personnel Details'!$E$36)))</f>
        <v/>
      </c>
      <c r="MO72" s="59" t="str">
        <f>IF(MN$9="", "", IF(AND(NOT('Personnel Details'!$N$36=""), $B72&gt;='Personnel Details'!$N$36), IF('Personnel Details'!$P$36="","", 'Personnel Details'!$P$36), IF(AND(NOT('Personnel Details'!$I$36=""), $B72&gt;='Personnel Details'!$I$36), IF('Personnel Details'!$K$36="", "", 'Personnel Details'!$K$36), IF('Personnel Details'!$F$36="", "", 'Personnel Details'!$F$36))))</f>
        <v/>
      </c>
      <c r="MP72" s="79" t="str">
        <f>IF(MN$9="", "", IF(AND(NOT('Personnel Details'!$N$36=""), $B72&gt;='Personnel Details'!$N$36), 'Personnel Details'!$Q$36, IF(AND(NOT('Personnel Details'!$I$36=""), $B72&gt;='Personnel Details'!$I$36), 'Personnel Details'!$L$36, 'Personnel Details'!$G$36)))</f>
        <v/>
      </c>
      <c r="MQ72" s="59">
        <f t="shared" si="119"/>
        <v>0</v>
      </c>
      <c r="MR72" s="53"/>
      <c r="MT72" s="78" t="str">
        <f>IF(MT$9="", "", IF(AND(NOT('Personnel Details'!$N$37=""), $B72&gt;='Personnel Details'!$N$37), 'Personnel Details'!$O$37, IF(AND(NOT('Personnel Details'!$I$37=""), $B72&gt;='Personnel Details'!$I$37), 'Personnel Details'!$J$37, 'Personnel Details'!$E$37)))</f>
        <v/>
      </c>
      <c r="MU72" s="59" t="str">
        <f>IF(MT$9="", "", IF(AND(NOT('Personnel Details'!$N$37=""), $B72&gt;='Personnel Details'!$N$37), IF('Personnel Details'!$P$37="","", 'Personnel Details'!$P$37), IF(AND(NOT('Personnel Details'!$I$37=""), $B72&gt;='Personnel Details'!$I$37), IF('Personnel Details'!$K$37="", "", 'Personnel Details'!$K$37), IF('Personnel Details'!$F$37="", "", 'Personnel Details'!$F$37))))</f>
        <v/>
      </c>
      <c r="MV72" s="79" t="str">
        <f>IF(MT$9="", "", IF(AND(NOT('Personnel Details'!$N$37=""), $B72&gt;='Personnel Details'!$N$37), 'Personnel Details'!$Q$37, IF(AND(NOT('Personnel Details'!$I$37=""), $B72&gt;='Personnel Details'!$I$37), 'Personnel Details'!$L$37, 'Personnel Details'!$G$37)))</f>
        <v/>
      </c>
      <c r="MW72" s="59">
        <f t="shared" si="120"/>
        <v>0</v>
      </c>
      <c r="MX72" s="53"/>
      <c r="MZ72" s="78" t="str">
        <f>IF(MZ$9="", "", IF(AND(NOT('Personnel Details'!$N$38=""), $B72&gt;='Personnel Details'!$N$38), 'Personnel Details'!$O$38, IF(AND(NOT('Personnel Details'!$I$38=""), $B72&gt;='Personnel Details'!$I$38), 'Personnel Details'!$J$38, 'Personnel Details'!$E$38)))</f>
        <v/>
      </c>
      <c r="NA72" s="59" t="str">
        <f>IF(MZ$9="", "", IF(AND(NOT('Personnel Details'!$N$38=""), $B72&gt;='Personnel Details'!$N$38), IF('Personnel Details'!$P$38="","", 'Personnel Details'!$P$38), IF(AND(NOT('Personnel Details'!$I$38=""), $B72&gt;='Personnel Details'!$I$38), IF('Personnel Details'!$K$38="", "", 'Personnel Details'!$K$38), IF('Personnel Details'!$F$38="", "", 'Personnel Details'!$F$38))))</f>
        <v/>
      </c>
      <c r="NB72" s="79" t="str">
        <f>IF(MZ$9="", "", IF(AND(NOT('Personnel Details'!$N$38=""), $B72&gt;='Personnel Details'!$N$38), 'Personnel Details'!$Q$38, IF(AND(NOT('Personnel Details'!$I$38=""), $B72&gt;='Personnel Details'!$I$38), 'Personnel Details'!$L$38, 'Personnel Details'!$G$38)))</f>
        <v/>
      </c>
      <c r="NC72" s="59">
        <f t="shared" si="121"/>
        <v>0</v>
      </c>
      <c r="ND72" s="53"/>
      <c r="NF72" s="78" t="str">
        <f>IF(NF$9="", "", IF(AND(NOT('Personnel Details'!$N$39=""), $B72&gt;='Personnel Details'!$N$39), 'Personnel Details'!$O$39, IF(AND(NOT('Personnel Details'!$I$39=""), $B72&gt;='Personnel Details'!$I$39), 'Personnel Details'!$J$39, 'Personnel Details'!$E$39)))</f>
        <v/>
      </c>
      <c r="NG72" s="59" t="str">
        <f>IF(NF$9="", "", IF(AND(NOT('Personnel Details'!$N$39=""), $B72&gt;='Personnel Details'!$N$39), IF('Personnel Details'!$P$39="","", 'Personnel Details'!$P$39), IF(AND(NOT('Personnel Details'!$I$39=""), $B72&gt;='Personnel Details'!$I$39), IF('Personnel Details'!$K$39="", "", 'Personnel Details'!$K$39), IF('Personnel Details'!$F$39="", "", 'Personnel Details'!$F$39))))</f>
        <v/>
      </c>
      <c r="NH72" s="79" t="str">
        <f>IF(NF$9="", "", IF(AND(NOT('Personnel Details'!$N$39=""), $B72&gt;='Personnel Details'!$N$39), 'Personnel Details'!$Q$39, IF(AND(NOT('Personnel Details'!$I$39=""), $B72&gt;='Personnel Details'!$I$39), 'Personnel Details'!$L$39, 'Personnel Details'!$G$39)))</f>
        <v/>
      </c>
      <c r="NI72" s="59">
        <f t="shared" si="122"/>
        <v>0</v>
      </c>
      <c r="NJ72" s="53"/>
      <c r="NL72" s="78" t="str">
        <f>IF(NL$9="", "", IF(AND(NOT('Personnel Details'!$N$40=""), $B72&gt;='Personnel Details'!$N$40), 'Personnel Details'!$O$40, IF(AND(NOT('Personnel Details'!$I$40=""), $B72&gt;='Personnel Details'!$I$40), 'Personnel Details'!$J$40, 'Personnel Details'!$E$40)))</f>
        <v/>
      </c>
      <c r="NM72" s="59" t="str">
        <f>IF(NL$9="", "", IF(AND(NOT('Personnel Details'!$N$40=""), $B72&gt;='Personnel Details'!$N$40), IF('Personnel Details'!$P$40="","", 'Personnel Details'!$P$40), IF(AND(NOT('Personnel Details'!$I$40=""), $B72&gt;='Personnel Details'!$I$40), IF('Personnel Details'!$K$40="", "", 'Personnel Details'!$K$40), IF('Personnel Details'!$F$40="", "", 'Personnel Details'!$F$40))))</f>
        <v/>
      </c>
      <c r="NN72" s="79" t="str">
        <f>IF(NL$9="", "", IF(AND(NOT('Personnel Details'!$N$40=""), $B72&gt;='Personnel Details'!$N$40), 'Personnel Details'!$Q$40, IF(AND(NOT('Personnel Details'!$I$40=""), $B72&gt;='Personnel Details'!$I$40), 'Personnel Details'!$L$40, 'Personnel Details'!$G$40)))</f>
        <v/>
      </c>
      <c r="NO72" s="59">
        <f t="shared" si="123"/>
        <v>0</v>
      </c>
      <c r="NP72" s="53"/>
    </row>
    <row r="73" spans="1:380" x14ac:dyDescent="0.25">
      <c r="A73" s="32"/>
      <c r="B73" s="113">
        <f>IFERROR(IF(B72+1&gt;'Personnel Details'!$U$5, "", B72+1), "")</f>
        <v>43893</v>
      </c>
      <c r="C73" s="32"/>
      <c r="D73" s="120"/>
      <c r="E73" s="13" t="str">
        <f t="shared" si="2"/>
        <v/>
      </c>
      <c r="F73" s="13" t="str">
        <f t="shared" si="33"/>
        <v/>
      </c>
      <c r="G73" s="56" t="str">
        <f t="shared" si="124"/>
        <v/>
      </c>
      <c r="H73" s="16" t="str">
        <f t="shared" si="34"/>
        <v/>
      </c>
      <c r="I73" s="32"/>
      <c r="J73" s="120"/>
      <c r="K73" s="62" t="str">
        <f t="shared" si="3"/>
        <v/>
      </c>
      <c r="L73" s="62" t="str">
        <f t="shared" si="35"/>
        <v/>
      </c>
      <c r="M73" s="65" t="str">
        <f t="shared" si="125"/>
        <v/>
      </c>
      <c r="N73" s="68" t="str">
        <f t="shared" si="36"/>
        <v/>
      </c>
      <c r="O73" s="32"/>
      <c r="P73" s="120"/>
      <c r="Q73" s="62" t="str">
        <f t="shared" si="4"/>
        <v/>
      </c>
      <c r="R73" s="62" t="str">
        <f t="shared" si="37"/>
        <v/>
      </c>
      <c r="S73" s="65" t="str">
        <f t="shared" si="126"/>
        <v/>
      </c>
      <c r="T73" s="68" t="str">
        <f t="shared" si="38"/>
        <v/>
      </c>
      <c r="U73" s="32"/>
      <c r="V73" s="120"/>
      <c r="W73" s="62" t="str">
        <f t="shared" si="5"/>
        <v/>
      </c>
      <c r="X73" s="62" t="str">
        <f t="shared" si="39"/>
        <v/>
      </c>
      <c r="Y73" s="65" t="str">
        <f t="shared" si="127"/>
        <v/>
      </c>
      <c r="Z73" s="68" t="str">
        <f t="shared" si="40"/>
        <v/>
      </c>
      <c r="AA73" s="32"/>
      <c r="AB73" s="120"/>
      <c r="AC73" s="62" t="str">
        <f t="shared" si="6"/>
        <v/>
      </c>
      <c r="AD73" s="62" t="str">
        <f t="shared" si="41"/>
        <v/>
      </c>
      <c r="AE73" s="65" t="str">
        <f t="shared" si="128"/>
        <v/>
      </c>
      <c r="AF73" s="68" t="str">
        <f t="shared" si="42"/>
        <v/>
      </c>
      <c r="AG73" s="32"/>
      <c r="AH73" s="120"/>
      <c r="AI73" s="62" t="str">
        <f t="shared" si="7"/>
        <v/>
      </c>
      <c r="AJ73" s="62" t="str">
        <f t="shared" si="43"/>
        <v/>
      </c>
      <c r="AK73" s="65" t="str">
        <f t="shared" si="129"/>
        <v/>
      </c>
      <c r="AL73" s="68" t="str">
        <f t="shared" si="44"/>
        <v/>
      </c>
      <c r="AM73" s="32"/>
      <c r="AN73" s="120"/>
      <c r="AO73" s="62" t="str">
        <f t="shared" si="8"/>
        <v/>
      </c>
      <c r="AP73" s="62" t="str">
        <f t="shared" si="45"/>
        <v/>
      </c>
      <c r="AQ73" s="65" t="str">
        <f t="shared" si="130"/>
        <v/>
      </c>
      <c r="AR73" s="68" t="str">
        <f t="shared" si="46"/>
        <v/>
      </c>
      <c r="AS73" s="32"/>
      <c r="AT73" s="120"/>
      <c r="AU73" s="62" t="str">
        <f t="shared" si="9"/>
        <v/>
      </c>
      <c r="AV73" s="62" t="str">
        <f t="shared" si="47"/>
        <v/>
      </c>
      <c r="AW73" s="65" t="str">
        <f t="shared" si="131"/>
        <v/>
      </c>
      <c r="AX73" s="68" t="str">
        <f t="shared" si="48"/>
        <v/>
      </c>
      <c r="AY73" s="32"/>
      <c r="AZ73" s="120"/>
      <c r="BA73" s="62" t="str">
        <f t="shared" si="10"/>
        <v/>
      </c>
      <c r="BB73" s="62" t="str">
        <f t="shared" si="49"/>
        <v/>
      </c>
      <c r="BC73" s="65" t="str">
        <f t="shared" si="132"/>
        <v/>
      </c>
      <c r="BD73" s="68" t="str">
        <f t="shared" si="50"/>
        <v/>
      </c>
      <c r="BE73" s="32"/>
      <c r="BF73" s="120"/>
      <c r="BG73" s="62" t="str">
        <f t="shared" si="11"/>
        <v/>
      </c>
      <c r="BH73" s="62" t="str">
        <f t="shared" si="51"/>
        <v/>
      </c>
      <c r="BI73" s="65" t="str">
        <f t="shared" si="133"/>
        <v/>
      </c>
      <c r="BJ73" s="68" t="str">
        <f t="shared" si="52"/>
        <v/>
      </c>
      <c r="BK73" s="32"/>
      <c r="BL73" s="120"/>
      <c r="BM73" s="62" t="str">
        <f t="shared" si="12"/>
        <v/>
      </c>
      <c r="BN73" s="62" t="str">
        <f t="shared" si="53"/>
        <v/>
      </c>
      <c r="BO73" s="65" t="str">
        <f t="shared" si="134"/>
        <v/>
      </c>
      <c r="BP73" s="68" t="str">
        <f t="shared" si="54"/>
        <v/>
      </c>
      <c r="BQ73" s="32"/>
      <c r="BR73" s="120"/>
      <c r="BS73" s="62" t="str">
        <f t="shared" si="13"/>
        <v/>
      </c>
      <c r="BT73" s="62" t="str">
        <f t="shared" si="55"/>
        <v/>
      </c>
      <c r="BU73" s="65" t="str">
        <f t="shared" si="135"/>
        <v/>
      </c>
      <c r="BV73" s="68" t="str">
        <f t="shared" si="56"/>
        <v/>
      </c>
      <c r="BW73" s="32"/>
      <c r="BX73" s="120"/>
      <c r="BY73" s="62" t="str">
        <f t="shared" si="14"/>
        <v/>
      </c>
      <c r="BZ73" s="62" t="str">
        <f t="shared" si="57"/>
        <v/>
      </c>
      <c r="CA73" s="65" t="str">
        <f t="shared" si="136"/>
        <v/>
      </c>
      <c r="CB73" s="68" t="str">
        <f t="shared" si="58"/>
        <v/>
      </c>
      <c r="CC73" s="32"/>
      <c r="CD73" s="120"/>
      <c r="CE73" s="62" t="str">
        <f t="shared" si="15"/>
        <v/>
      </c>
      <c r="CF73" s="62" t="str">
        <f t="shared" si="59"/>
        <v/>
      </c>
      <c r="CG73" s="65" t="str">
        <f t="shared" si="137"/>
        <v/>
      </c>
      <c r="CH73" s="68" t="str">
        <f t="shared" si="60"/>
        <v/>
      </c>
      <c r="CI73" s="32"/>
      <c r="CJ73" s="120"/>
      <c r="CK73" s="62" t="str">
        <f t="shared" si="16"/>
        <v/>
      </c>
      <c r="CL73" s="62" t="str">
        <f t="shared" si="61"/>
        <v/>
      </c>
      <c r="CM73" s="65" t="str">
        <f t="shared" si="138"/>
        <v/>
      </c>
      <c r="CN73" s="68" t="str">
        <f t="shared" si="62"/>
        <v/>
      </c>
      <c r="CO73" s="32"/>
      <c r="CP73" s="120"/>
      <c r="CQ73" s="62" t="str">
        <f t="shared" si="17"/>
        <v/>
      </c>
      <c r="CR73" s="62" t="str">
        <f t="shared" si="63"/>
        <v/>
      </c>
      <c r="CS73" s="65" t="str">
        <f t="shared" si="139"/>
        <v/>
      </c>
      <c r="CT73" s="68" t="str">
        <f t="shared" si="64"/>
        <v/>
      </c>
      <c r="CU73" s="32"/>
      <c r="CV73" s="120"/>
      <c r="CW73" s="62" t="str">
        <f t="shared" si="18"/>
        <v/>
      </c>
      <c r="CX73" s="62" t="str">
        <f t="shared" si="65"/>
        <v/>
      </c>
      <c r="CY73" s="65" t="str">
        <f t="shared" si="140"/>
        <v/>
      </c>
      <c r="CZ73" s="68" t="str">
        <f t="shared" si="66"/>
        <v/>
      </c>
      <c r="DA73" s="32"/>
      <c r="DB73" s="120"/>
      <c r="DC73" s="62" t="str">
        <f t="shared" si="19"/>
        <v/>
      </c>
      <c r="DD73" s="62" t="str">
        <f t="shared" si="67"/>
        <v/>
      </c>
      <c r="DE73" s="65" t="str">
        <f t="shared" si="141"/>
        <v/>
      </c>
      <c r="DF73" s="68" t="str">
        <f t="shared" si="68"/>
        <v/>
      </c>
      <c r="DG73" s="32"/>
      <c r="DH73" s="120"/>
      <c r="DI73" s="62" t="str">
        <f t="shared" si="20"/>
        <v/>
      </c>
      <c r="DJ73" s="62" t="str">
        <f t="shared" si="69"/>
        <v/>
      </c>
      <c r="DK73" s="65" t="str">
        <f t="shared" si="142"/>
        <v/>
      </c>
      <c r="DL73" s="68" t="str">
        <f t="shared" si="70"/>
        <v/>
      </c>
      <c r="DM73" s="32"/>
      <c r="DN73" s="120"/>
      <c r="DO73" s="62" t="str">
        <f t="shared" si="21"/>
        <v/>
      </c>
      <c r="DP73" s="62" t="str">
        <f t="shared" si="71"/>
        <v/>
      </c>
      <c r="DQ73" s="65" t="str">
        <f t="shared" si="143"/>
        <v/>
      </c>
      <c r="DR73" s="68" t="str">
        <f t="shared" si="72"/>
        <v/>
      </c>
      <c r="DS73" s="32"/>
      <c r="DT73" s="120"/>
      <c r="DU73" s="62" t="str">
        <f t="shared" si="22"/>
        <v/>
      </c>
      <c r="DV73" s="62" t="str">
        <f t="shared" si="73"/>
        <v/>
      </c>
      <c r="DW73" s="65" t="str">
        <f t="shared" si="144"/>
        <v/>
      </c>
      <c r="DX73" s="68" t="str">
        <f t="shared" si="74"/>
        <v/>
      </c>
      <c r="DY73" s="32"/>
      <c r="DZ73" s="120"/>
      <c r="EA73" s="62" t="str">
        <f t="shared" si="23"/>
        <v/>
      </c>
      <c r="EB73" s="62" t="str">
        <f t="shared" si="75"/>
        <v/>
      </c>
      <c r="EC73" s="65" t="str">
        <f t="shared" si="145"/>
        <v/>
      </c>
      <c r="ED73" s="68" t="str">
        <f t="shared" si="76"/>
        <v/>
      </c>
      <c r="EE73" s="32"/>
      <c r="EF73" s="120"/>
      <c r="EG73" s="62" t="str">
        <f t="shared" si="24"/>
        <v/>
      </c>
      <c r="EH73" s="62" t="str">
        <f t="shared" si="77"/>
        <v/>
      </c>
      <c r="EI73" s="65" t="str">
        <f t="shared" si="146"/>
        <v/>
      </c>
      <c r="EJ73" s="68" t="str">
        <f t="shared" si="78"/>
        <v/>
      </c>
      <c r="EK73" s="32"/>
      <c r="EL73" s="120"/>
      <c r="EM73" s="62" t="str">
        <f t="shared" si="25"/>
        <v/>
      </c>
      <c r="EN73" s="62" t="str">
        <f t="shared" si="79"/>
        <v/>
      </c>
      <c r="EO73" s="65" t="str">
        <f t="shared" si="147"/>
        <v/>
      </c>
      <c r="EP73" s="68" t="str">
        <f t="shared" si="80"/>
        <v/>
      </c>
      <c r="EQ73" s="32"/>
      <c r="ER73" s="120"/>
      <c r="ES73" s="62" t="str">
        <f t="shared" si="26"/>
        <v/>
      </c>
      <c r="ET73" s="62" t="str">
        <f t="shared" si="81"/>
        <v/>
      </c>
      <c r="EU73" s="65" t="str">
        <f t="shared" si="148"/>
        <v/>
      </c>
      <c r="EV73" s="68" t="str">
        <f t="shared" si="82"/>
        <v/>
      </c>
      <c r="EW73" s="32"/>
      <c r="EX73" s="120"/>
      <c r="EY73" s="62" t="str">
        <f t="shared" si="27"/>
        <v/>
      </c>
      <c r="EZ73" s="62" t="str">
        <f t="shared" si="83"/>
        <v/>
      </c>
      <c r="FA73" s="65" t="str">
        <f t="shared" si="149"/>
        <v/>
      </c>
      <c r="FB73" s="68" t="str">
        <f t="shared" si="84"/>
        <v/>
      </c>
      <c r="FC73" s="32"/>
      <c r="FD73" s="120"/>
      <c r="FE73" s="62" t="str">
        <f t="shared" si="28"/>
        <v/>
      </c>
      <c r="FF73" s="62" t="str">
        <f t="shared" si="85"/>
        <v/>
      </c>
      <c r="FG73" s="65" t="str">
        <f t="shared" si="150"/>
        <v/>
      </c>
      <c r="FH73" s="68" t="str">
        <f t="shared" si="86"/>
        <v/>
      </c>
      <c r="FI73" s="32"/>
      <c r="FJ73" s="120"/>
      <c r="FK73" s="62" t="str">
        <f t="shared" si="29"/>
        <v/>
      </c>
      <c r="FL73" s="62" t="str">
        <f t="shared" si="87"/>
        <v/>
      </c>
      <c r="FM73" s="65" t="str">
        <f t="shared" si="151"/>
        <v/>
      </c>
      <c r="FN73" s="68" t="str">
        <f t="shared" si="88"/>
        <v/>
      </c>
      <c r="FO73" s="32"/>
      <c r="FP73" s="120"/>
      <c r="FQ73" s="62" t="str">
        <f t="shared" si="30"/>
        <v/>
      </c>
      <c r="FR73" s="62" t="str">
        <f t="shared" si="89"/>
        <v/>
      </c>
      <c r="FS73" s="65" t="str">
        <f t="shared" si="152"/>
        <v/>
      </c>
      <c r="FT73" s="68" t="str">
        <f t="shared" si="90"/>
        <v/>
      </c>
      <c r="FU73" s="32"/>
      <c r="FV73" s="120"/>
      <c r="FW73" s="62" t="str">
        <f t="shared" si="31"/>
        <v/>
      </c>
      <c r="FX73" s="62" t="str">
        <f t="shared" si="91"/>
        <v/>
      </c>
      <c r="FY73" s="65" t="str">
        <f t="shared" si="153"/>
        <v/>
      </c>
      <c r="FZ73" s="68" t="str">
        <f t="shared" si="92"/>
        <v/>
      </c>
      <c r="GA73" s="32"/>
      <c r="GC73" s="7" t="str">
        <f t="shared" si="93"/>
        <v>Mar 2020</v>
      </c>
      <c r="GD73" s="7" t="str">
        <f t="shared" ca="1" si="32"/>
        <v/>
      </c>
      <c r="GT73" s="71">
        <f>IF(GT$9="", "", IF(AND(NOT('Personnel Details'!$N$11=""), $B73&gt;='Personnel Details'!$N$11), 'Personnel Details'!$O$11, IF(AND(NOT('Personnel Details'!$I$11=""), $B73&gt;='Personnel Details'!$I$11), 'Personnel Details'!$J$11, 'Personnel Details'!$E$11)))</f>
        <v>0.8</v>
      </c>
      <c r="GU73" s="59" t="str">
        <f>IF(GT$9="", "", IF(AND(NOT('Personnel Details'!$N$11=""), $B73&gt;='Personnel Details'!$N$11), IF('Personnel Details'!$P$11="","", 'Personnel Details'!$P$11), IF(AND(NOT('Personnel Details'!$I$11=""), $B73&gt;='Personnel Details'!$I$11), IF('Personnel Details'!$K$11="", "", 'Personnel Details'!$K$11), IF('Personnel Details'!$F$11="", "", 'Personnel Details'!$F$11))))</f>
        <v/>
      </c>
      <c r="GV73" s="74">
        <f>IF(GT$9="", "", IF(AND(NOT('Personnel Details'!$N$11=""), $B73&gt;='Personnel Details'!$N$11), 'Personnel Details'!$Q$11, IF(AND(NOT('Personnel Details'!$I$11=""), $B73&gt;='Personnel Details'!$I$11), 'Personnel Details'!$L$11, 'Personnel Details'!$G$11)))</f>
        <v>0</v>
      </c>
      <c r="GW73" s="59">
        <f t="shared" si="94"/>
        <v>0</v>
      </c>
      <c r="GX73" s="53"/>
      <c r="GZ73" s="78">
        <f>IF(GZ$9="", "", IF(AND(NOT('Personnel Details'!$N$12=""), $B73&gt;='Personnel Details'!$N$12), 'Personnel Details'!$O$12, IF(AND(NOT('Personnel Details'!$I$12=""), $B73&gt;='Personnel Details'!$I$12), 'Personnel Details'!$J$12, 'Personnel Details'!$E$12)))</f>
        <v>0.8</v>
      </c>
      <c r="HA73" s="59" t="str">
        <f>IF(GZ$9="", "", IF(AND(NOT('Personnel Details'!$N$12=""), $B73&gt;='Personnel Details'!$N$12), IF('Personnel Details'!$P$12="","", 'Personnel Details'!$P$12), IF(AND(NOT('Personnel Details'!$I$12=""), $B73&gt;='Personnel Details'!$I$12), IF('Personnel Details'!$K$12="", "", 'Personnel Details'!$K$12), IF('Personnel Details'!$F$12="", "", 'Personnel Details'!$F$12))))</f>
        <v/>
      </c>
      <c r="HB73" s="79">
        <f>IF(GZ$9="", "", IF(AND(NOT('Personnel Details'!$N$12=""), $B73&gt;='Personnel Details'!$N$12), 'Personnel Details'!$Q$12, IF(AND(NOT('Personnel Details'!$I$12=""), $B73&gt;='Personnel Details'!$I$12), 'Personnel Details'!$L$12, 'Personnel Details'!$G$12)))</f>
        <v>0</v>
      </c>
      <c r="HC73" s="59">
        <f t="shared" si="95"/>
        <v>0</v>
      </c>
      <c r="HD73" s="53"/>
      <c r="HF73" s="78">
        <f>IF(HF$9="", "", IF(AND(NOT('Personnel Details'!$N$13=""), $B73&gt;='Personnel Details'!$N$13), 'Personnel Details'!$O$13, IF(AND(NOT('Personnel Details'!$I$13=""), $B73&gt;='Personnel Details'!$I$13), 'Personnel Details'!$J$13, 'Personnel Details'!$E$13)))</f>
        <v>0.8</v>
      </c>
      <c r="HG73" s="59" t="str">
        <f>IF(HF$9="", "", IF(AND(NOT('Personnel Details'!$N$13=""), $B73&gt;='Personnel Details'!$N$13), IF('Personnel Details'!$P$13="","", 'Personnel Details'!$P$13), IF(AND(NOT('Personnel Details'!$I$13=""), $B73&gt;='Personnel Details'!$I$13), IF('Personnel Details'!$K$13="", "", 'Personnel Details'!$K$13), IF('Personnel Details'!$F$13="", "", 'Personnel Details'!$F$13))))</f>
        <v/>
      </c>
      <c r="HH73" s="79">
        <f>IF(HF$9="", "", IF(AND(NOT('Personnel Details'!$N$13=""), $B73&gt;='Personnel Details'!$N$13), 'Personnel Details'!$Q$13, IF(AND(NOT('Personnel Details'!$I$13=""), $B73&gt;='Personnel Details'!$I$13), 'Personnel Details'!$L$13, 'Personnel Details'!$G$13)))</f>
        <v>0</v>
      </c>
      <c r="HI73" s="59">
        <f t="shared" si="96"/>
        <v>0</v>
      </c>
      <c r="HJ73" s="53"/>
      <c r="HL73" s="78">
        <f>IF(HL$9="", "", IF(AND(NOT('Personnel Details'!$N$14=""), $B73&gt;='Personnel Details'!$N$14), 'Personnel Details'!$O$14, IF(AND(NOT('Personnel Details'!$I$14=""), $B73&gt;='Personnel Details'!$I$14), 'Personnel Details'!$J$14, 'Personnel Details'!$E$14)))</f>
        <v>0.8</v>
      </c>
      <c r="HM73" s="59">
        <f>IF(HL$9="", "", IF(AND(NOT('Personnel Details'!$N$14=""), $B73&gt;='Personnel Details'!$N$14), IF('Personnel Details'!$P$14="","", 'Personnel Details'!$P$14), IF(AND(NOT('Personnel Details'!$I$14=""), $B73&gt;='Personnel Details'!$I$14), IF('Personnel Details'!$K$14="", "", 'Personnel Details'!$K$14), IF('Personnel Details'!$F$14="", "", 'Personnel Details'!$F$14))))</f>
        <v>2000</v>
      </c>
      <c r="HN73" s="79">
        <f>IF(HL$9="", "", IF(AND(NOT('Personnel Details'!$N$14=""), $B73&gt;='Personnel Details'!$N$14), 'Personnel Details'!$Q$14, IF(AND(NOT('Personnel Details'!$I$14=""), $B73&gt;='Personnel Details'!$I$14), 'Personnel Details'!$L$14, 'Personnel Details'!$G$14)))</f>
        <v>0.85</v>
      </c>
      <c r="HO73" s="59">
        <f t="shared" si="97"/>
        <v>0</v>
      </c>
      <c r="HP73" s="53"/>
      <c r="HR73" s="78" t="str">
        <f>IF(HR$9="", "", IF(AND(NOT('Personnel Details'!$N$15=""), $B73&gt;='Personnel Details'!$N$15), 'Personnel Details'!$O$15, IF(AND(NOT('Personnel Details'!$I$15=""), $B73&gt;='Personnel Details'!$I$15), 'Personnel Details'!$J$15, 'Personnel Details'!$E$15)))</f>
        <v/>
      </c>
      <c r="HS73" s="59" t="str">
        <f>IF(HR$9="", "", IF(AND(NOT('Personnel Details'!$N$15=""), $B73&gt;='Personnel Details'!$N$15), IF('Personnel Details'!$P$15="","", 'Personnel Details'!$P$15), IF(AND(NOT('Personnel Details'!$I$15=""), $B73&gt;='Personnel Details'!$I$15), IF('Personnel Details'!$K$15="", "", 'Personnel Details'!$K$15), IF('Personnel Details'!$F$15="", "", 'Personnel Details'!$F$15))))</f>
        <v/>
      </c>
      <c r="HT73" s="79" t="str">
        <f>IF(HR$9="", "", IF(AND(NOT('Personnel Details'!$N$15=""), $B73&gt;='Personnel Details'!$N$15), 'Personnel Details'!$Q$15, IF(AND(NOT('Personnel Details'!$I$15=""), $B73&gt;='Personnel Details'!$I$15), 'Personnel Details'!$L$15, 'Personnel Details'!$G$15)))</f>
        <v/>
      </c>
      <c r="HU73" s="59">
        <f t="shared" si="98"/>
        <v>0</v>
      </c>
      <c r="HV73" s="53"/>
      <c r="HX73" s="78" t="str">
        <f>IF(HX$9="", "", IF(AND(NOT('Personnel Details'!$N$16=""), $B73&gt;='Personnel Details'!$N$16), 'Personnel Details'!$O$16, IF(AND(NOT('Personnel Details'!$I$16=""), $B73&gt;='Personnel Details'!$I$16), 'Personnel Details'!$J$16, 'Personnel Details'!$E$16)))</f>
        <v/>
      </c>
      <c r="HY73" s="59" t="str">
        <f>IF(HX$9="", "", IF(AND(NOT('Personnel Details'!$N$16=""), $B73&gt;='Personnel Details'!$N$16), IF('Personnel Details'!$P$16="","", 'Personnel Details'!$P$16), IF(AND(NOT('Personnel Details'!$I$16=""), $B73&gt;='Personnel Details'!$I$16), IF('Personnel Details'!$K$16="", "", 'Personnel Details'!$K$16), IF('Personnel Details'!$F$16="", "", 'Personnel Details'!$F$16))))</f>
        <v/>
      </c>
      <c r="HZ73" s="79" t="str">
        <f>IF(HX$9="", "", IF(AND(NOT('Personnel Details'!$N$16=""), $B73&gt;='Personnel Details'!$N$16), 'Personnel Details'!$Q$16, IF(AND(NOT('Personnel Details'!$I$16=""), $B73&gt;='Personnel Details'!$I$16), 'Personnel Details'!$L$16, 'Personnel Details'!$G$16)))</f>
        <v/>
      </c>
      <c r="IA73" s="59">
        <f t="shared" si="99"/>
        <v>0</v>
      </c>
      <c r="IB73" s="53"/>
      <c r="ID73" s="78" t="str">
        <f>IF(ID$9="", "", IF(AND(NOT('Personnel Details'!$N$17=""), $B73&gt;='Personnel Details'!$N$17), 'Personnel Details'!$O$17, IF(AND(NOT('Personnel Details'!$I$17=""), $B73&gt;='Personnel Details'!$I$17), 'Personnel Details'!$J$17, 'Personnel Details'!$E$17)))</f>
        <v/>
      </c>
      <c r="IE73" s="59" t="str">
        <f>IF(ID$9="", "", IF(AND(NOT('Personnel Details'!$N$17=""), $B73&gt;='Personnel Details'!$N$17), IF('Personnel Details'!$P$17="","", 'Personnel Details'!$P$17), IF(AND(NOT('Personnel Details'!$I$17=""), $B73&gt;='Personnel Details'!$I$17), IF('Personnel Details'!$K$17="", "", 'Personnel Details'!$K$17), IF('Personnel Details'!$F$17="", "", 'Personnel Details'!$F$17))))</f>
        <v/>
      </c>
      <c r="IF73" s="79" t="str">
        <f>IF(ID$9="", "", IF(AND(NOT('Personnel Details'!$N$17=""), $B73&gt;='Personnel Details'!$N$17), 'Personnel Details'!$Q$17, IF(AND(NOT('Personnel Details'!$I$17=""), $B73&gt;='Personnel Details'!$I$17), 'Personnel Details'!$L$17, 'Personnel Details'!$G$17)))</f>
        <v/>
      </c>
      <c r="IG73" s="59">
        <f t="shared" si="100"/>
        <v>0</v>
      </c>
      <c r="IH73" s="53"/>
      <c r="IJ73" s="78" t="str">
        <f>IF(IJ$9="", "", IF(AND(NOT('Personnel Details'!$N$18=""), $B73&gt;='Personnel Details'!$N$18), 'Personnel Details'!$O$18, IF(AND(NOT('Personnel Details'!$I$18=""), $B73&gt;='Personnel Details'!$I$18), 'Personnel Details'!$J$18, 'Personnel Details'!$E$18)))</f>
        <v/>
      </c>
      <c r="IK73" s="59" t="str">
        <f>IF(IJ$9="", "", IF(AND(NOT('Personnel Details'!$N$18=""), $B73&gt;='Personnel Details'!$N$18), IF('Personnel Details'!$P$18="","", 'Personnel Details'!$P$18), IF(AND(NOT('Personnel Details'!$I$18=""), $B73&gt;='Personnel Details'!$I$18), IF('Personnel Details'!$K$18="", "", 'Personnel Details'!$K$18), IF('Personnel Details'!$F$18="", "", 'Personnel Details'!$F$18))))</f>
        <v/>
      </c>
      <c r="IL73" s="79" t="str">
        <f>IF(IJ$9="", "", IF(AND(NOT('Personnel Details'!$N$18=""), $B73&gt;='Personnel Details'!$N$18), 'Personnel Details'!$Q$18, IF(AND(NOT('Personnel Details'!$I$18=""), $B73&gt;='Personnel Details'!$I$18), 'Personnel Details'!$L$18, 'Personnel Details'!$G$18)))</f>
        <v/>
      </c>
      <c r="IM73" s="59">
        <f t="shared" si="101"/>
        <v>0</v>
      </c>
      <c r="IN73" s="53"/>
      <c r="IP73" s="78" t="str">
        <f>IF(IP$9="", "", IF(AND(NOT('Personnel Details'!$N$19=""), $B73&gt;='Personnel Details'!$N$19), 'Personnel Details'!$O$19, IF(AND(NOT('Personnel Details'!$I$19=""), $B73&gt;='Personnel Details'!$I$19), 'Personnel Details'!$J$19, 'Personnel Details'!$E$19)))</f>
        <v/>
      </c>
      <c r="IQ73" s="59" t="str">
        <f>IF(IP$9="", "", IF(AND(NOT('Personnel Details'!$N$19=""), $B73&gt;='Personnel Details'!$N$19), IF('Personnel Details'!$P$19="","", 'Personnel Details'!$P$19), IF(AND(NOT('Personnel Details'!$I$19=""), $B73&gt;='Personnel Details'!$I$19), IF('Personnel Details'!$K$19="", "", 'Personnel Details'!$K$19), IF('Personnel Details'!$F$19="", "", 'Personnel Details'!$F$19))))</f>
        <v/>
      </c>
      <c r="IR73" s="79" t="str">
        <f>IF(IP$9="", "", IF(AND(NOT('Personnel Details'!$N$19=""), $B73&gt;='Personnel Details'!$N$19), 'Personnel Details'!$Q$19, IF(AND(NOT('Personnel Details'!$I$19=""), $B73&gt;='Personnel Details'!$I$19), 'Personnel Details'!$L$19, 'Personnel Details'!$G$19)))</f>
        <v/>
      </c>
      <c r="IS73" s="59">
        <f t="shared" si="102"/>
        <v>0</v>
      </c>
      <c r="IT73" s="53"/>
      <c r="IV73" s="78" t="str">
        <f>IF(IV$9="", "", IF(AND(NOT('Personnel Details'!$N$20=""), $B73&gt;='Personnel Details'!$N$20), 'Personnel Details'!$O$20, IF(AND(NOT('Personnel Details'!$I$20=""), $B73&gt;='Personnel Details'!$I$20), 'Personnel Details'!$J$20, 'Personnel Details'!$E$20)))</f>
        <v/>
      </c>
      <c r="IW73" s="59" t="str">
        <f>IF(IV$9="", "", IF(AND(NOT('Personnel Details'!$N$20=""), $B73&gt;='Personnel Details'!$N$20), IF('Personnel Details'!$P$20="","", 'Personnel Details'!$P$20), IF(AND(NOT('Personnel Details'!$I$20=""), $B73&gt;='Personnel Details'!$I$20), IF('Personnel Details'!$K$20="", "", 'Personnel Details'!$K$20), IF('Personnel Details'!$F$20="", "", 'Personnel Details'!$F$20))))</f>
        <v/>
      </c>
      <c r="IX73" s="79" t="str">
        <f>IF(IV$9="", "", IF(AND(NOT('Personnel Details'!$N$20=""), $B73&gt;='Personnel Details'!$N$20), 'Personnel Details'!$Q$20, IF(AND(NOT('Personnel Details'!$I$20=""), $B73&gt;='Personnel Details'!$I$20), 'Personnel Details'!$L$20, 'Personnel Details'!$G$20)))</f>
        <v/>
      </c>
      <c r="IY73" s="59">
        <f t="shared" si="103"/>
        <v>0</v>
      </c>
      <c r="IZ73" s="53"/>
      <c r="JB73" s="78" t="str">
        <f>IF(JB$9="", "", IF(AND(NOT('Personnel Details'!$N$21=""), $B73&gt;='Personnel Details'!$N$21), 'Personnel Details'!$O$21, IF(AND(NOT('Personnel Details'!$I$21=""), $B73&gt;='Personnel Details'!$I$21), 'Personnel Details'!$J$21, 'Personnel Details'!$E$21)))</f>
        <v/>
      </c>
      <c r="JC73" s="59" t="str">
        <f>IF(JB$9="", "", IF(AND(NOT('Personnel Details'!$N$21=""), $B73&gt;='Personnel Details'!$N$21), IF('Personnel Details'!$P$21="","", 'Personnel Details'!$P$21), IF(AND(NOT('Personnel Details'!$I$21=""), $B73&gt;='Personnel Details'!$I$21), IF('Personnel Details'!$K$21="", "", 'Personnel Details'!$K$21), IF('Personnel Details'!$F$21="", "", 'Personnel Details'!$F$21))))</f>
        <v/>
      </c>
      <c r="JD73" s="79" t="str">
        <f>IF(JB$9="", "", IF(AND(NOT('Personnel Details'!$N$21=""), $B73&gt;='Personnel Details'!$N$21), 'Personnel Details'!$Q$21, IF(AND(NOT('Personnel Details'!$I$21=""), $B73&gt;='Personnel Details'!$I$21), 'Personnel Details'!$L$21, 'Personnel Details'!$G$21)))</f>
        <v/>
      </c>
      <c r="JE73" s="59">
        <f t="shared" si="104"/>
        <v>0</v>
      </c>
      <c r="JF73" s="53"/>
      <c r="JH73" s="78" t="str">
        <f>IF(JH$9="", "", IF(AND(NOT('Personnel Details'!$N$22=""), $B73&gt;='Personnel Details'!$N$22), 'Personnel Details'!$O$22, IF(AND(NOT('Personnel Details'!$I$22=""), $B73&gt;='Personnel Details'!$I$22), 'Personnel Details'!$J$22, 'Personnel Details'!$E$22)))</f>
        <v/>
      </c>
      <c r="JI73" s="59" t="str">
        <f>IF(JH$9="", "", IF(AND(NOT('Personnel Details'!$N$22=""), $B73&gt;='Personnel Details'!$N$22), IF('Personnel Details'!$P$22="","", 'Personnel Details'!$P$22), IF(AND(NOT('Personnel Details'!$I$22=""), $B73&gt;='Personnel Details'!$I$22), IF('Personnel Details'!$K$22="", "", 'Personnel Details'!$K$22), IF('Personnel Details'!$F$22="", "", 'Personnel Details'!$F$22))))</f>
        <v/>
      </c>
      <c r="JJ73" s="79" t="str">
        <f>IF(JH$9="", "", IF(AND(NOT('Personnel Details'!$N$22=""), $B73&gt;='Personnel Details'!$N$22), 'Personnel Details'!$Q$22, IF(AND(NOT('Personnel Details'!$I$22=""), $B73&gt;='Personnel Details'!$I$22), 'Personnel Details'!$L$22, 'Personnel Details'!$G$22)))</f>
        <v/>
      </c>
      <c r="JK73" s="59">
        <f t="shared" si="105"/>
        <v>0</v>
      </c>
      <c r="JL73" s="53"/>
      <c r="JN73" s="78" t="str">
        <f>IF(JN$9="", "", IF(AND(NOT('Personnel Details'!$N$23=""), $B73&gt;='Personnel Details'!$N$23), 'Personnel Details'!$O$23, IF(AND(NOT('Personnel Details'!$I$23=""), $B73&gt;='Personnel Details'!$I$23), 'Personnel Details'!$J$23, 'Personnel Details'!$E$23)))</f>
        <v/>
      </c>
      <c r="JO73" s="59" t="str">
        <f>IF(JN$9="", "", IF(AND(NOT('Personnel Details'!$N$23=""), $B73&gt;='Personnel Details'!$N$23), IF('Personnel Details'!$P$23="","", 'Personnel Details'!$P$23), IF(AND(NOT('Personnel Details'!$I$23=""), $B73&gt;='Personnel Details'!$I$23), IF('Personnel Details'!$K$23="", "", 'Personnel Details'!$K$23), IF('Personnel Details'!$F$23="", "", 'Personnel Details'!$F$23))))</f>
        <v/>
      </c>
      <c r="JP73" s="79" t="str">
        <f>IF(JN$9="", "", IF(AND(NOT('Personnel Details'!$N$23=""), $B73&gt;='Personnel Details'!$N$23), 'Personnel Details'!$Q$23, IF(AND(NOT('Personnel Details'!$I$23=""), $B73&gt;='Personnel Details'!$I$23), 'Personnel Details'!$L$23, 'Personnel Details'!$G$23)))</f>
        <v/>
      </c>
      <c r="JQ73" s="59">
        <f t="shared" si="106"/>
        <v>0</v>
      </c>
      <c r="JR73" s="53"/>
      <c r="JT73" s="78" t="str">
        <f>IF(JT$9="", "", IF(AND(NOT('Personnel Details'!$N$24=""), $B73&gt;='Personnel Details'!$N$24), 'Personnel Details'!$O$24, IF(AND(NOT('Personnel Details'!$I$24=""), $B73&gt;='Personnel Details'!$I$24), 'Personnel Details'!$J$24, 'Personnel Details'!$E$24)))</f>
        <v/>
      </c>
      <c r="JU73" s="59" t="str">
        <f>IF(JT$9="", "", IF(AND(NOT('Personnel Details'!$N$24=""), $B73&gt;='Personnel Details'!$N$24), IF('Personnel Details'!$P$24="","", 'Personnel Details'!$P$24), IF(AND(NOT('Personnel Details'!$I$24=""), $B73&gt;='Personnel Details'!$I$24), IF('Personnel Details'!$K$24="", "", 'Personnel Details'!$K$24), IF('Personnel Details'!$F$24="", "", 'Personnel Details'!$F$24))))</f>
        <v/>
      </c>
      <c r="JV73" s="79" t="str">
        <f>IF(JT$9="", "", IF(AND(NOT('Personnel Details'!$N$24=""), $B73&gt;='Personnel Details'!$N$24), 'Personnel Details'!$Q$24, IF(AND(NOT('Personnel Details'!$I$24=""), $B73&gt;='Personnel Details'!$I$24), 'Personnel Details'!$L$24, 'Personnel Details'!$G$24)))</f>
        <v/>
      </c>
      <c r="JW73" s="59">
        <f t="shared" si="107"/>
        <v>0</v>
      </c>
      <c r="JX73" s="53"/>
      <c r="JZ73" s="78" t="str">
        <f>IF(JZ$9="", "", IF(AND(NOT('Personnel Details'!$N$25=""), $B73&gt;='Personnel Details'!$N$25), 'Personnel Details'!$O$25, IF(AND(NOT('Personnel Details'!$I$25=""), $B73&gt;='Personnel Details'!$I$25), 'Personnel Details'!$J$25, 'Personnel Details'!$E$25)))</f>
        <v/>
      </c>
      <c r="KA73" s="59" t="str">
        <f>IF(JZ$9="", "", IF(AND(NOT('Personnel Details'!$N$25=""), $B73&gt;='Personnel Details'!$N$25), IF('Personnel Details'!$P$25="","", 'Personnel Details'!$P$25), IF(AND(NOT('Personnel Details'!$I$25=""), $B73&gt;='Personnel Details'!$I$25), IF('Personnel Details'!$K$25="", "", 'Personnel Details'!$K$25), IF('Personnel Details'!$F$25="", "", 'Personnel Details'!$F$25))))</f>
        <v/>
      </c>
      <c r="KB73" s="79" t="str">
        <f>IF(JZ$9="", "", IF(AND(NOT('Personnel Details'!$N$25=""), $B73&gt;='Personnel Details'!$N$25), 'Personnel Details'!$Q$25, IF(AND(NOT('Personnel Details'!$I$25=""), $B73&gt;='Personnel Details'!$I$25), 'Personnel Details'!$L$25, 'Personnel Details'!$G$25)))</f>
        <v/>
      </c>
      <c r="KC73" s="59">
        <f t="shared" si="108"/>
        <v>0</v>
      </c>
      <c r="KD73" s="53"/>
      <c r="KF73" s="78" t="str">
        <f>IF(KF$9="", "", IF(AND(NOT('Personnel Details'!$N$26=""), $B73&gt;='Personnel Details'!$N$26), 'Personnel Details'!$O$26, IF(AND(NOT('Personnel Details'!$I$26=""), $B73&gt;='Personnel Details'!$I$26), 'Personnel Details'!$J$26, 'Personnel Details'!$E$26)))</f>
        <v/>
      </c>
      <c r="KG73" s="59" t="str">
        <f>IF(KF$9="", "", IF(AND(NOT('Personnel Details'!$N$26=""), $B73&gt;='Personnel Details'!$N$26), IF('Personnel Details'!$P$26="","", 'Personnel Details'!$P$26), IF(AND(NOT('Personnel Details'!$I$26=""), $B73&gt;='Personnel Details'!$I$26), IF('Personnel Details'!$K$26="", "", 'Personnel Details'!$K$26), IF('Personnel Details'!$F$26="", "", 'Personnel Details'!$F$26))))</f>
        <v/>
      </c>
      <c r="KH73" s="79" t="str">
        <f>IF(KF$9="", "", IF(AND(NOT('Personnel Details'!$N$26=""), $B73&gt;='Personnel Details'!$N$26), 'Personnel Details'!$Q$26, IF(AND(NOT('Personnel Details'!$I$26=""), $B73&gt;='Personnel Details'!$I$26), 'Personnel Details'!$L$26, 'Personnel Details'!$G$26)))</f>
        <v/>
      </c>
      <c r="KI73" s="59">
        <f t="shared" si="109"/>
        <v>0</v>
      </c>
      <c r="KJ73" s="53"/>
      <c r="KL73" s="78" t="str">
        <f>IF(KL$9="", "", IF(AND(NOT('Personnel Details'!$N$27=""), $B73&gt;='Personnel Details'!$N$27), 'Personnel Details'!$O$27, IF(AND(NOT('Personnel Details'!$I$27=""), $B73&gt;='Personnel Details'!$I$27), 'Personnel Details'!$J$27, 'Personnel Details'!$E$27)))</f>
        <v/>
      </c>
      <c r="KM73" s="59" t="str">
        <f>IF(KL$9="", "", IF(AND(NOT('Personnel Details'!$N$27=""), $B73&gt;='Personnel Details'!$N$27), IF('Personnel Details'!$P$27="","", 'Personnel Details'!$P$27), IF(AND(NOT('Personnel Details'!$I$27=""), $B73&gt;='Personnel Details'!$I$27), IF('Personnel Details'!$K$27="", "", 'Personnel Details'!$K$27), IF('Personnel Details'!$F$27="", "", 'Personnel Details'!$F$27))))</f>
        <v/>
      </c>
      <c r="KN73" s="79" t="str">
        <f>IF(KL$9="", "", IF(AND(NOT('Personnel Details'!$N$27=""), $B73&gt;='Personnel Details'!$N$27), 'Personnel Details'!$Q$27, IF(AND(NOT('Personnel Details'!$I$27=""), $B73&gt;='Personnel Details'!$I$27), 'Personnel Details'!$L$27, 'Personnel Details'!$G$27)))</f>
        <v/>
      </c>
      <c r="KO73" s="59">
        <f t="shared" si="110"/>
        <v>0</v>
      </c>
      <c r="KP73" s="53"/>
      <c r="KR73" s="78" t="str">
        <f>IF(KR$9="", "", IF(AND(NOT('Personnel Details'!$N$28=""), $B73&gt;='Personnel Details'!$N$28), 'Personnel Details'!$O$28, IF(AND(NOT('Personnel Details'!$I$28=""), $B73&gt;='Personnel Details'!$I$28), 'Personnel Details'!$J$28, 'Personnel Details'!$E$28)))</f>
        <v/>
      </c>
      <c r="KS73" s="59" t="str">
        <f>IF(KR$9="", "", IF(AND(NOT('Personnel Details'!$N$28=""), $B73&gt;='Personnel Details'!$N$28), IF('Personnel Details'!$P$28="","", 'Personnel Details'!$P$28), IF(AND(NOT('Personnel Details'!$I$28=""), $B73&gt;='Personnel Details'!$I$28), IF('Personnel Details'!$K$28="", "", 'Personnel Details'!$K$28), IF('Personnel Details'!$F$28="", "", 'Personnel Details'!$F$28))))</f>
        <v/>
      </c>
      <c r="KT73" s="79" t="str">
        <f>IF(KR$9="", "", IF(AND(NOT('Personnel Details'!$N$28=""), $B73&gt;='Personnel Details'!$N$28), 'Personnel Details'!$Q$28, IF(AND(NOT('Personnel Details'!$I$28=""), $B73&gt;='Personnel Details'!$I$28), 'Personnel Details'!$L$28, 'Personnel Details'!$G$28)))</f>
        <v/>
      </c>
      <c r="KU73" s="59">
        <f t="shared" si="111"/>
        <v>0</v>
      </c>
      <c r="KV73" s="53"/>
      <c r="KX73" s="78" t="str">
        <f>IF(KX$9="", "", IF(AND(NOT('Personnel Details'!$N$29=""), $B73&gt;='Personnel Details'!$N$29), 'Personnel Details'!$O$29, IF(AND(NOT('Personnel Details'!$I$29=""), $B73&gt;='Personnel Details'!$I$29), 'Personnel Details'!$J$29, 'Personnel Details'!$E$29)))</f>
        <v/>
      </c>
      <c r="KY73" s="59" t="str">
        <f>IF(KX$9="", "", IF(AND(NOT('Personnel Details'!$N$29=""), $B73&gt;='Personnel Details'!$N$29), IF('Personnel Details'!$P$29="","", 'Personnel Details'!$P$29), IF(AND(NOT('Personnel Details'!$I$29=""), $B73&gt;='Personnel Details'!$I$29), IF('Personnel Details'!$K$29="", "", 'Personnel Details'!$K$29), IF('Personnel Details'!$F$29="", "", 'Personnel Details'!$F$29))))</f>
        <v/>
      </c>
      <c r="KZ73" s="79" t="str">
        <f>IF(KX$9="", "", IF(AND(NOT('Personnel Details'!$N$29=""), $B73&gt;='Personnel Details'!$N$29), 'Personnel Details'!$Q$29, IF(AND(NOT('Personnel Details'!$I$29=""), $B73&gt;='Personnel Details'!$I$29), 'Personnel Details'!$L$29, 'Personnel Details'!$G$29)))</f>
        <v/>
      </c>
      <c r="LA73" s="59">
        <f t="shared" si="112"/>
        <v>0</v>
      </c>
      <c r="LB73" s="53"/>
      <c r="LD73" s="78" t="str">
        <f>IF(LD$9="", "", IF(AND(NOT('Personnel Details'!$N$30=""), $B73&gt;='Personnel Details'!$N$30), 'Personnel Details'!$O$30, IF(AND(NOT('Personnel Details'!$I$30=""), $B73&gt;='Personnel Details'!$I$30), 'Personnel Details'!$J$30, 'Personnel Details'!$E$30)))</f>
        <v/>
      </c>
      <c r="LE73" s="59" t="str">
        <f>IF(LD$9="", "", IF(AND(NOT('Personnel Details'!$N$30=""), $B73&gt;='Personnel Details'!$N$30), IF('Personnel Details'!$P$30="","", 'Personnel Details'!$P$30), IF(AND(NOT('Personnel Details'!$I$30=""), $B73&gt;='Personnel Details'!$I$30), IF('Personnel Details'!$K$30="", "", 'Personnel Details'!$K$30), IF('Personnel Details'!$F$30="", "", 'Personnel Details'!$F$30))))</f>
        <v/>
      </c>
      <c r="LF73" s="79" t="str">
        <f>IF(LD$9="", "", IF(AND(NOT('Personnel Details'!$N$30=""), $B73&gt;='Personnel Details'!$N$30), 'Personnel Details'!$Q$30, IF(AND(NOT('Personnel Details'!$I$30=""), $B73&gt;='Personnel Details'!$I$30), 'Personnel Details'!$L$30, 'Personnel Details'!$G$30)))</f>
        <v/>
      </c>
      <c r="LG73" s="59">
        <f t="shared" si="113"/>
        <v>0</v>
      </c>
      <c r="LH73" s="53"/>
      <c r="LJ73" s="78" t="str">
        <f>IF(LJ$9="", "", IF(AND(NOT('Personnel Details'!$N$31=""), $B73&gt;='Personnel Details'!$N$31), 'Personnel Details'!$O$31, IF(AND(NOT('Personnel Details'!$I$31=""), $B73&gt;='Personnel Details'!$I$31), 'Personnel Details'!$J$31, 'Personnel Details'!$E$31)))</f>
        <v/>
      </c>
      <c r="LK73" s="59" t="str">
        <f>IF(LJ$9="", "", IF(AND(NOT('Personnel Details'!$N$31=""), $B73&gt;='Personnel Details'!$N$31), IF('Personnel Details'!$P$31="","", 'Personnel Details'!$P$31), IF(AND(NOT('Personnel Details'!$I$31=""), $B73&gt;='Personnel Details'!$I$31), IF('Personnel Details'!$K$31="", "", 'Personnel Details'!$K$31), IF('Personnel Details'!$F$31="", "", 'Personnel Details'!$F$31))))</f>
        <v/>
      </c>
      <c r="LL73" s="79" t="str">
        <f>IF(LJ$9="", "", IF(AND(NOT('Personnel Details'!$N$31=""), $B73&gt;='Personnel Details'!$N$31), 'Personnel Details'!$Q$31, IF(AND(NOT('Personnel Details'!$I$31=""), $B73&gt;='Personnel Details'!$I$31), 'Personnel Details'!$L$31, 'Personnel Details'!$G$31)))</f>
        <v/>
      </c>
      <c r="LM73" s="59">
        <f t="shared" si="114"/>
        <v>0</v>
      </c>
      <c r="LN73" s="53"/>
      <c r="LP73" s="78" t="str">
        <f>IF(LP$9="", "", IF(AND(NOT('Personnel Details'!$N$32=""), $B73&gt;='Personnel Details'!$N$32), 'Personnel Details'!$O$32, IF(AND(NOT('Personnel Details'!$I$32=""), $B73&gt;='Personnel Details'!$I$32), 'Personnel Details'!$J$32, 'Personnel Details'!$E$32)))</f>
        <v/>
      </c>
      <c r="LQ73" s="59" t="str">
        <f>IF(LP$9="", "", IF(AND(NOT('Personnel Details'!$N$32=""), $B73&gt;='Personnel Details'!$N$32), IF('Personnel Details'!$P$32="","", 'Personnel Details'!$P$32), IF(AND(NOT('Personnel Details'!$I$32=""), $B73&gt;='Personnel Details'!$I$32), IF('Personnel Details'!$K$32="", "", 'Personnel Details'!$K$32), IF('Personnel Details'!$F$32="", "", 'Personnel Details'!$F$32))))</f>
        <v/>
      </c>
      <c r="LR73" s="79" t="str">
        <f>IF(LP$9="", "", IF(AND(NOT('Personnel Details'!$N$32=""), $B73&gt;='Personnel Details'!$N$32), 'Personnel Details'!$Q$32, IF(AND(NOT('Personnel Details'!$I$32=""), $B73&gt;='Personnel Details'!$I$32), 'Personnel Details'!$L$32, 'Personnel Details'!$G$32)))</f>
        <v/>
      </c>
      <c r="LS73" s="59">
        <f t="shared" si="115"/>
        <v>0</v>
      </c>
      <c r="LT73" s="53"/>
      <c r="LV73" s="78" t="str">
        <f>IF(LV$9="", "", IF(AND(NOT('Personnel Details'!$N$33=""), $B73&gt;='Personnel Details'!$N$33), 'Personnel Details'!$O$33, IF(AND(NOT('Personnel Details'!$I$33=""), $B73&gt;='Personnel Details'!$I$33), 'Personnel Details'!$J$33, 'Personnel Details'!$E$33)))</f>
        <v/>
      </c>
      <c r="LW73" s="59" t="str">
        <f>IF(LV$9="", "", IF(AND(NOT('Personnel Details'!$N$33=""), $B73&gt;='Personnel Details'!$N$33), IF('Personnel Details'!$P$33="","", 'Personnel Details'!$P$33), IF(AND(NOT('Personnel Details'!$I$33=""), $B73&gt;='Personnel Details'!$I$33), IF('Personnel Details'!$K$33="", "", 'Personnel Details'!$K$33), IF('Personnel Details'!$F$33="", "", 'Personnel Details'!$F$33))))</f>
        <v/>
      </c>
      <c r="LX73" s="79" t="str">
        <f>IF(LV$9="", "", IF(AND(NOT('Personnel Details'!$N$33=""), $B73&gt;='Personnel Details'!$N$33), 'Personnel Details'!$Q$33, IF(AND(NOT('Personnel Details'!$I$33=""), $B73&gt;='Personnel Details'!$I$33), 'Personnel Details'!$L$33, 'Personnel Details'!$G$33)))</f>
        <v/>
      </c>
      <c r="LY73" s="59">
        <f t="shared" si="116"/>
        <v>0</v>
      </c>
      <c r="LZ73" s="53"/>
      <c r="MB73" s="78" t="str">
        <f>IF(MB$9="", "", IF(AND(NOT('Personnel Details'!$N$34=""), $B73&gt;='Personnel Details'!$N$34), 'Personnel Details'!$O$34, IF(AND(NOT('Personnel Details'!$I$34=""), $B73&gt;='Personnel Details'!$I$34), 'Personnel Details'!$J$34, 'Personnel Details'!$E$34)))</f>
        <v/>
      </c>
      <c r="MC73" s="59" t="str">
        <f>IF(MB$9="", "", IF(AND(NOT('Personnel Details'!$N$34=""), $B73&gt;='Personnel Details'!$N$34), IF('Personnel Details'!$P$34="","", 'Personnel Details'!$P$34), IF(AND(NOT('Personnel Details'!$I$34=""), $B73&gt;='Personnel Details'!$I$34), IF('Personnel Details'!$K$34="", "", 'Personnel Details'!$K$34), IF('Personnel Details'!$F$34="", "", 'Personnel Details'!$F$34))))</f>
        <v/>
      </c>
      <c r="MD73" s="79" t="str">
        <f>IF(MB$9="", "", IF(AND(NOT('Personnel Details'!$N$34=""), $B73&gt;='Personnel Details'!$N$34), 'Personnel Details'!$Q$34, IF(AND(NOT('Personnel Details'!$I$34=""), $B73&gt;='Personnel Details'!$I$34), 'Personnel Details'!$L$34, 'Personnel Details'!$G$34)))</f>
        <v/>
      </c>
      <c r="ME73" s="59">
        <f t="shared" si="117"/>
        <v>0</v>
      </c>
      <c r="MF73" s="53"/>
      <c r="MH73" s="78" t="str">
        <f>IF(MH$9="", "", IF(AND(NOT('Personnel Details'!$N$35=""), $B73&gt;='Personnel Details'!$N$35), 'Personnel Details'!$O$35, IF(AND(NOT('Personnel Details'!$I$35=""), $B73&gt;='Personnel Details'!$I$35), 'Personnel Details'!$J$35, 'Personnel Details'!$E$35)))</f>
        <v/>
      </c>
      <c r="MI73" s="59" t="str">
        <f>IF(MH$9="", "", IF(AND(NOT('Personnel Details'!$N$35=""), $B73&gt;='Personnel Details'!$N$35), IF('Personnel Details'!$P$35="","", 'Personnel Details'!$P$35), IF(AND(NOT('Personnel Details'!$I$35=""), $B73&gt;='Personnel Details'!$I$35), IF('Personnel Details'!$K$35="", "", 'Personnel Details'!$K$35), IF('Personnel Details'!$F$35="", "", 'Personnel Details'!$F$35))))</f>
        <v/>
      </c>
      <c r="MJ73" s="79" t="str">
        <f>IF(MH$9="", "", IF(AND(NOT('Personnel Details'!$N$35=""), $B73&gt;='Personnel Details'!$N$35), 'Personnel Details'!$Q$35, IF(AND(NOT('Personnel Details'!$I$35=""), $B73&gt;='Personnel Details'!$I$35), 'Personnel Details'!$L$35, 'Personnel Details'!$G$35)))</f>
        <v/>
      </c>
      <c r="MK73" s="59">
        <f t="shared" si="118"/>
        <v>0</v>
      </c>
      <c r="ML73" s="53"/>
      <c r="MN73" s="78" t="str">
        <f>IF(MN$9="", "", IF(AND(NOT('Personnel Details'!$N$36=""), $B73&gt;='Personnel Details'!$N$36), 'Personnel Details'!$O$36, IF(AND(NOT('Personnel Details'!$I$36=""), $B73&gt;='Personnel Details'!$I$36), 'Personnel Details'!$J$36, 'Personnel Details'!$E$36)))</f>
        <v/>
      </c>
      <c r="MO73" s="59" t="str">
        <f>IF(MN$9="", "", IF(AND(NOT('Personnel Details'!$N$36=""), $B73&gt;='Personnel Details'!$N$36), IF('Personnel Details'!$P$36="","", 'Personnel Details'!$P$36), IF(AND(NOT('Personnel Details'!$I$36=""), $B73&gt;='Personnel Details'!$I$36), IF('Personnel Details'!$K$36="", "", 'Personnel Details'!$K$36), IF('Personnel Details'!$F$36="", "", 'Personnel Details'!$F$36))))</f>
        <v/>
      </c>
      <c r="MP73" s="79" t="str">
        <f>IF(MN$9="", "", IF(AND(NOT('Personnel Details'!$N$36=""), $B73&gt;='Personnel Details'!$N$36), 'Personnel Details'!$Q$36, IF(AND(NOT('Personnel Details'!$I$36=""), $B73&gt;='Personnel Details'!$I$36), 'Personnel Details'!$L$36, 'Personnel Details'!$G$36)))</f>
        <v/>
      </c>
      <c r="MQ73" s="59">
        <f t="shared" si="119"/>
        <v>0</v>
      </c>
      <c r="MR73" s="53"/>
      <c r="MT73" s="78" t="str">
        <f>IF(MT$9="", "", IF(AND(NOT('Personnel Details'!$N$37=""), $B73&gt;='Personnel Details'!$N$37), 'Personnel Details'!$O$37, IF(AND(NOT('Personnel Details'!$I$37=""), $B73&gt;='Personnel Details'!$I$37), 'Personnel Details'!$J$37, 'Personnel Details'!$E$37)))</f>
        <v/>
      </c>
      <c r="MU73" s="59" t="str">
        <f>IF(MT$9="", "", IF(AND(NOT('Personnel Details'!$N$37=""), $B73&gt;='Personnel Details'!$N$37), IF('Personnel Details'!$P$37="","", 'Personnel Details'!$P$37), IF(AND(NOT('Personnel Details'!$I$37=""), $B73&gt;='Personnel Details'!$I$37), IF('Personnel Details'!$K$37="", "", 'Personnel Details'!$K$37), IF('Personnel Details'!$F$37="", "", 'Personnel Details'!$F$37))))</f>
        <v/>
      </c>
      <c r="MV73" s="79" t="str">
        <f>IF(MT$9="", "", IF(AND(NOT('Personnel Details'!$N$37=""), $B73&gt;='Personnel Details'!$N$37), 'Personnel Details'!$Q$37, IF(AND(NOT('Personnel Details'!$I$37=""), $B73&gt;='Personnel Details'!$I$37), 'Personnel Details'!$L$37, 'Personnel Details'!$G$37)))</f>
        <v/>
      </c>
      <c r="MW73" s="59">
        <f t="shared" si="120"/>
        <v>0</v>
      </c>
      <c r="MX73" s="53"/>
      <c r="MZ73" s="78" t="str">
        <f>IF(MZ$9="", "", IF(AND(NOT('Personnel Details'!$N$38=""), $B73&gt;='Personnel Details'!$N$38), 'Personnel Details'!$O$38, IF(AND(NOT('Personnel Details'!$I$38=""), $B73&gt;='Personnel Details'!$I$38), 'Personnel Details'!$J$38, 'Personnel Details'!$E$38)))</f>
        <v/>
      </c>
      <c r="NA73" s="59" t="str">
        <f>IF(MZ$9="", "", IF(AND(NOT('Personnel Details'!$N$38=""), $B73&gt;='Personnel Details'!$N$38), IF('Personnel Details'!$P$38="","", 'Personnel Details'!$P$38), IF(AND(NOT('Personnel Details'!$I$38=""), $B73&gt;='Personnel Details'!$I$38), IF('Personnel Details'!$K$38="", "", 'Personnel Details'!$K$38), IF('Personnel Details'!$F$38="", "", 'Personnel Details'!$F$38))))</f>
        <v/>
      </c>
      <c r="NB73" s="79" t="str">
        <f>IF(MZ$9="", "", IF(AND(NOT('Personnel Details'!$N$38=""), $B73&gt;='Personnel Details'!$N$38), 'Personnel Details'!$Q$38, IF(AND(NOT('Personnel Details'!$I$38=""), $B73&gt;='Personnel Details'!$I$38), 'Personnel Details'!$L$38, 'Personnel Details'!$G$38)))</f>
        <v/>
      </c>
      <c r="NC73" s="59">
        <f t="shared" si="121"/>
        <v>0</v>
      </c>
      <c r="ND73" s="53"/>
      <c r="NF73" s="78" t="str">
        <f>IF(NF$9="", "", IF(AND(NOT('Personnel Details'!$N$39=""), $B73&gt;='Personnel Details'!$N$39), 'Personnel Details'!$O$39, IF(AND(NOT('Personnel Details'!$I$39=""), $B73&gt;='Personnel Details'!$I$39), 'Personnel Details'!$J$39, 'Personnel Details'!$E$39)))</f>
        <v/>
      </c>
      <c r="NG73" s="59" t="str">
        <f>IF(NF$9="", "", IF(AND(NOT('Personnel Details'!$N$39=""), $B73&gt;='Personnel Details'!$N$39), IF('Personnel Details'!$P$39="","", 'Personnel Details'!$P$39), IF(AND(NOT('Personnel Details'!$I$39=""), $B73&gt;='Personnel Details'!$I$39), IF('Personnel Details'!$K$39="", "", 'Personnel Details'!$K$39), IF('Personnel Details'!$F$39="", "", 'Personnel Details'!$F$39))))</f>
        <v/>
      </c>
      <c r="NH73" s="79" t="str">
        <f>IF(NF$9="", "", IF(AND(NOT('Personnel Details'!$N$39=""), $B73&gt;='Personnel Details'!$N$39), 'Personnel Details'!$Q$39, IF(AND(NOT('Personnel Details'!$I$39=""), $B73&gt;='Personnel Details'!$I$39), 'Personnel Details'!$L$39, 'Personnel Details'!$G$39)))</f>
        <v/>
      </c>
      <c r="NI73" s="59">
        <f t="shared" si="122"/>
        <v>0</v>
      </c>
      <c r="NJ73" s="53"/>
      <c r="NL73" s="78" t="str">
        <f>IF(NL$9="", "", IF(AND(NOT('Personnel Details'!$N$40=""), $B73&gt;='Personnel Details'!$N$40), 'Personnel Details'!$O$40, IF(AND(NOT('Personnel Details'!$I$40=""), $B73&gt;='Personnel Details'!$I$40), 'Personnel Details'!$J$40, 'Personnel Details'!$E$40)))</f>
        <v/>
      </c>
      <c r="NM73" s="59" t="str">
        <f>IF(NL$9="", "", IF(AND(NOT('Personnel Details'!$N$40=""), $B73&gt;='Personnel Details'!$N$40), IF('Personnel Details'!$P$40="","", 'Personnel Details'!$P$40), IF(AND(NOT('Personnel Details'!$I$40=""), $B73&gt;='Personnel Details'!$I$40), IF('Personnel Details'!$K$40="", "", 'Personnel Details'!$K$40), IF('Personnel Details'!$F$40="", "", 'Personnel Details'!$F$40))))</f>
        <v/>
      </c>
      <c r="NN73" s="79" t="str">
        <f>IF(NL$9="", "", IF(AND(NOT('Personnel Details'!$N$40=""), $B73&gt;='Personnel Details'!$N$40), 'Personnel Details'!$Q$40, IF(AND(NOT('Personnel Details'!$I$40=""), $B73&gt;='Personnel Details'!$I$40), 'Personnel Details'!$L$40, 'Personnel Details'!$G$40)))</f>
        <v/>
      </c>
      <c r="NO73" s="59">
        <f t="shared" si="123"/>
        <v>0</v>
      </c>
      <c r="NP73" s="53"/>
    </row>
    <row r="74" spans="1:380" x14ac:dyDescent="0.25">
      <c r="A74" s="32"/>
      <c r="B74" s="113">
        <f>IFERROR(IF(B73+1&gt;'Personnel Details'!$U$5, "", B73+1), "")</f>
        <v>43894</v>
      </c>
      <c r="C74" s="32"/>
      <c r="D74" s="120"/>
      <c r="E74" s="13" t="str">
        <f t="shared" si="2"/>
        <v/>
      </c>
      <c r="F74" s="13" t="str">
        <f t="shared" si="33"/>
        <v/>
      </c>
      <c r="G74" s="56" t="str">
        <f t="shared" si="124"/>
        <v/>
      </c>
      <c r="H74" s="16" t="str">
        <f t="shared" si="34"/>
        <v/>
      </c>
      <c r="I74" s="32"/>
      <c r="J74" s="120"/>
      <c r="K74" s="62" t="str">
        <f t="shared" si="3"/>
        <v/>
      </c>
      <c r="L74" s="62" t="str">
        <f t="shared" si="35"/>
        <v/>
      </c>
      <c r="M74" s="65" t="str">
        <f t="shared" si="125"/>
        <v/>
      </c>
      <c r="N74" s="68" t="str">
        <f t="shared" si="36"/>
        <v/>
      </c>
      <c r="O74" s="32"/>
      <c r="P74" s="120"/>
      <c r="Q74" s="62" t="str">
        <f t="shared" si="4"/>
        <v/>
      </c>
      <c r="R74" s="62" t="str">
        <f t="shared" si="37"/>
        <v/>
      </c>
      <c r="S74" s="65" t="str">
        <f t="shared" si="126"/>
        <v/>
      </c>
      <c r="T74" s="68" t="str">
        <f t="shared" si="38"/>
        <v/>
      </c>
      <c r="U74" s="32"/>
      <c r="V74" s="120"/>
      <c r="W74" s="62" t="str">
        <f t="shared" si="5"/>
        <v/>
      </c>
      <c r="X74" s="62" t="str">
        <f t="shared" si="39"/>
        <v/>
      </c>
      <c r="Y74" s="65" t="str">
        <f t="shared" si="127"/>
        <v/>
      </c>
      <c r="Z74" s="68" t="str">
        <f t="shared" si="40"/>
        <v/>
      </c>
      <c r="AA74" s="32"/>
      <c r="AB74" s="120"/>
      <c r="AC74" s="62" t="str">
        <f t="shared" si="6"/>
        <v/>
      </c>
      <c r="AD74" s="62" t="str">
        <f t="shared" si="41"/>
        <v/>
      </c>
      <c r="AE74" s="65" t="str">
        <f t="shared" si="128"/>
        <v/>
      </c>
      <c r="AF74" s="68" t="str">
        <f t="shared" si="42"/>
        <v/>
      </c>
      <c r="AG74" s="32"/>
      <c r="AH74" s="120"/>
      <c r="AI74" s="62" t="str">
        <f t="shared" si="7"/>
        <v/>
      </c>
      <c r="AJ74" s="62" t="str">
        <f t="shared" si="43"/>
        <v/>
      </c>
      <c r="AK74" s="65" t="str">
        <f t="shared" si="129"/>
        <v/>
      </c>
      <c r="AL74" s="68" t="str">
        <f t="shared" si="44"/>
        <v/>
      </c>
      <c r="AM74" s="32"/>
      <c r="AN74" s="120"/>
      <c r="AO74" s="62" t="str">
        <f t="shared" si="8"/>
        <v/>
      </c>
      <c r="AP74" s="62" t="str">
        <f t="shared" si="45"/>
        <v/>
      </c>
      <c r="AQ74" s="65" t="str">
        <f t="shared" si="130"/>
        <v/>
      </c>
      <c r="AR74" s="68" t="str">
        <f t="shared" si="46"/>
        <v/>
      </c>
      <c r="AS74" s="32"/>
      <c r="AT74" s="120"/>
      <c r="AU74" s="62" t="str">
        <f t="shared" si="9"/>
        <v/>
      </c>
      <c r="AV74" s="62" t="str">
        <f t="shared" si="47"/>
        <v/>
      </c>
      <c r="AW74" s="65" t="str">
        <f t="shared" si="131"/>
        <v/>
      </c>
      <c r="AX74" s="68" t="str">
        <f t="shared" si="48"/>
        <v/>
      </c>
      <c r="AY74" s="32"/>
      <c r="AZ74" s="120"/>
      <c r="BA74" s="62" t="str">
        <f t="shared" si="10"/>
        <v/>
      </c>
      <c r="BB74" s="62" t="str">
        <f t="shared" si="49"/>
        <v/>
      </c>
      <c r="BC74" s="65" t="str">
        <f t="shared" si="132"/>
        <v/>
      </c>
      <c r="BD74" s="68" t="str">
        <f t="shared" si="50"/>
        <v/>
      </c>
      <c r="BE74" s="32"/>
      <c r="BF74" s="120"/>
      <c r="BG74" s="62" t="str">
        <f t="shared" si="11"/>
        <v/>
      </c>
      <c r="BH74" s="62" t="str">
        <f t="shared" si="51"/>
        <v/>
      </c>
      <c r="BI74" s="65" t="str">
        <f t="shared" si="133"/>
        <v/>
      </c>
      <c r="BJ74" s="68" t="str">
        <f t="shared" si="52"/>
        <v/>
      </c>
      <c r="BK74" s="32"/>
      <c r="BL74" s="120"/>
      <c r="BM74" s="62" t="str">
        <f t="shared" si="12"/>
        <v/>
      </c>
      <c r="BN74" s="62" t="str">
        <f t="shared" si="53"/>
        <v/>
      </c>
      <c r="BO74" s="65" t="str">
        <f t="shared" si="134"/>
        <v/>
      </c>
      <c r="BP74" s="68" t="str">
        <f t="shared" si="54"/>
        <v/>
      </c>
      <c r="BQ74" s="32"/>
      <c r="BR74" s="120"/>
      <c r="BS74" s="62" t="str">
        <f t="shared" si="13"/>
        <v/>
      </c>
      <c r="BT74" s="62" t="str">
        <f t="shared" si="55"/>
        <v/>
      </c>
      <c r="BU74" s="65" t="str">
        <f t="shared" si="135"/>
        <v/>
      </c>
      <c r="BV74" s="68" t="str">
        <f t="shared" si="56"/>
        <v/>
      </c>
      <c r="BW74" s="32"/>
      <c r="BX74" s="120"/>
      <c r="BY74" s="62" t="str">
        <f t="shared" si="14"/>
        <v/>
      </c>
      <c r="BZ74" s="62" t="str">
        <f t="shared" si="57"/>
        <v/>
      </c>
      <c r="CA74" s="65" t="str">
        <f t="shared" si="136"/>
        <v/>
      </c>
      <c r="CB74" s="68" t="str">
        <f t="shared" si="58"/>
        <v/>
      </c>
      <c r="CC74" s="32"/>
      <c r="CD74" s="120"/>
      <c r="CE74" s="62" t="str">
        <f t="shared" si="15"/>
        <v/>
      </c>
      <c r="CF74" s="62" t="str">
        <f t="shared" si="59"/>
        <v/>
      </c>
      <c r="CG74" s="65" t="str">
        <f t="shared" si="137"/>
        <v/>
      </c>
      <c r="CH74" s="68" t="str">
        <f t="shared" si="60"/>
        <v/>
      </c>
      <c r="CI74" s="32"/>
      <c r="CJ74" s="120"/>
      <c r="CK74" s="62" t="str">
        <f t="shared" si="16"/>
        <v/>
      </c>
      <c r="CL74" s="62" t="str">
        <f t="shared" si="61"/>
        <v/>
      </c>
      <c r="CM74" s="65" t="str">
        <f t="shared" si="138"/>
        <v/>
      </c>
      <c r="CN74" s="68" t="str">
        <f t="shared" si="62"/>
        <v/>
      </c>
      <c r="CO74" s="32"/>
      <c r="CP74" s="120"/>
      <c r="CQ74" s="62" t="str">
        <f t="shared" si="17"/>
        <v/>
      </c>
      <c r="CR74" s="62" t="str">
        <f t="shared" si="63"/>
        <v/>
      </c>
      <c r="CS74" s="65" t="str">
        <f t="shared" si="139"/>
        <v/>
      </c>
      <c r="CT74" s="68" t="str">
        <f t="shared" si="64"/>
        <v/>
      </c>
      <c r="CU74" s="32"/>
      <c r="CV74" s="120"/>
      <c r="CW74" s="62" t="str">
        <f t="shared" si="18"/>
        <v/>
      </c>
      <c r="CX74" s="62" t="str">
        <f t="shared" si="65"/>
        <v/>
      </c>
      <c r="CY74" s="65" t="str">
        <f t="shared" si="140"/>
        <v/>
      </c>
      <c r="CZ74" s="68" t="str">
        <f t="shared" si="66"/>
        <v/>
      </c>
      <c r="DA74" s="32"/>
      <c r="DB74" s="120"/>
      <c r="DC74" s="62" t="str">
        <f t="shared" si="19"/>
        <v/>
      </c>
      <c r="DD74" s="62" t="str">
        <f t="shared" si="67"/>
        <v/>
      </c>
      <c r="DE74" s="65" t="str">
        <f t="shared" si="141"/>
        <v/>
      </c>
      <c r="DF74" s="68" t="str">
        <f t="shared" si="68"/>
        <v/>
      </c>
      <c r="DG74" s="32"/>
      <c r="DH74" s="120"/>
      <c r="DI74" s="62" t="str">
        <f t="shared" si="20"/>
        <v/>
      </c>
      <c r="DJ74" s="62" t="str">
        <f t="shared" si="69"/>
        <v/>
      </c>
      <c r="DK74" s="65" t="str">
        <f t="shared" si="142"/>
        <v/>
      </c>
      <c r="DL74" s="68" t="str">
        <f t="shared" si="70"/>
        <v/>
      </c>
      <c r="DM74" s="32"/>
      <c r="DN74" s="120"/>
      <c r="DO74" s="62" t="str">
        <f t="shared" si="21"/>
        <v/>
      </c>
      <c r="DP74" s="62" t="str">
        <f t="shared" si="71"/>
        <v/>
      </c>
      <c r="DQ74" s="65" t="str">
        <f t="shared" si="143"/>
        <v/>
      </c>
      <c r="DR74" s="68" t="str">
        <f t="shared" si="72"/>
        <v/>
      </c>
      <c r="DS74" s="32"/>
      <c r="DT74" s="120"/>
      <c r="DU74" s="62" t="str">
        <f t="shared" si="22"/>
        <v/>
      </c>
      <c r="DV74" s="62" t="str">
        <f t="shared" si="73"/>
        <v/>
      </c>
      <c r="DW74" s="65" t="str">
        <f t="shared" si="144"/>
        <v/>
      </c>
      <c r="DX74" s="68" t="str">
        <f t="shared" si="74"/>
        <v/>
      </c>
      <c r="DY74" s="32"/>
      <c r="DZ74" s="120"/>
      <c r="EA74" s="62" t="str">
        <f t="shared" si="23"/>
        <v/>
      </c>
      <c r="EB74" s="62" t="str">
        <f t="shared" si="75"/>
        <v/>
      </c>
      <c r="EC74" s="65" t="str">
        <f t="shared" si="145"/>
        <v/>
      </c>
      <c r="ED74" s="68" t="str">
        <f t="shared" si="76"/>
        <v/>
      </c>
      <c r="EE74" s="32"/>
      <c r="EF74" s="120"/>
      <c r="EG74" s="62" t="str">
        <f t="shared" si="24"/>
        <v/>
      </c>
      <c r="EH74" s="62" t="str">
        <f t="shared" si="77"/>
        <v/>
      </c>
      <c r="EI74" s="65" t="str">
        <f t="shared" si="146"/>
        <v/>
      </c>
      <c r="EJ74" s="68" t="str">
        <f t="shared" si="78"/>
        <v/>
      </c>
      <c r="EK74" s="32"/>
      <c r="EL74" s="120"/>
      <c r="EM74" s="62" t="str">
        <f t="shared" si="25"/>
        <v/>
      </c>
      <c r="EN74" s="62" t="str">
        <f t="shared" si="79"/>
        <v/>
      </c>
      <c r="EO74" s="65" t="str">
        <f t="shared" si="147"/>
        <v/>
      </c>
      <c r="EP74" s="68" t="str">
        <f t="shared" si="80"/>
        <v/>
      </c>
      <c r="EQ74" s="32"/>
      <c r="ER74" s="120"/>
      <c r="ES74" s="62" t="str">
        <f t="shared" si="26"/>
        <v/>
      </c>
      <c r="ET74" s="62" t="str">
        <f t="shared" si="81"/>
        <v/>
      </c>
      <c r="EU74" s="65" t="str">
        <f t="shared" si="148"/>
        <v/>
      </c>
      <c r="EV74" s="68" t="str">
        <f t="shared" si="82"/>
        <v/>
      </c>
      <c r="EW74" s="32"/>
      <c r="EX74" s="120"/>
      <c r="EY74" s="62" t="str">
        <f t="shared" si="27"/>
        <v/>
      </c>
      <c r="EZ74" s="62" t="str">
        <f t="shared" si="83"/>
        <v/>
      </c>
      <c r="FA74" s="65" t="str">
        <f t="shared" si="149"/>
        <v/>
      </c>
      <c r="FB74" s="68" t="str">
        <f t="shared" si="84"/>
        <v/>
      </c>
      <c r="FC74" s="32"/>
      <c r="FD74" s="120"/>
      <c r="FE74" s="62" t="str">
        <f t="shared" si="28"/>
        <v/>
      </c>
      <c r="FF74" s="62" t="str">
        <f t="shared" si="85"/>
        <v/>
      </c>
      <c r="FG74" s="65" t="str">
        <f t="shared" si="150"/>
        <v/>
      </c>
      <c r="FH74" s="68" t="str">
        <f t="shared" si="86"/>
        <v/>
      </c>
      <c r="FI74" s="32"/>
      <c r="FJ74" s="120"/>
      <c r="FK74" s="62" t="str">
        <f t="shared" si="29"/>
        <v/>
      </c>
      <c r="FL74" s="62" t="str">
        <f t="shared" si="87"/>
        <v/>
      </c>
      <c r="FM74" s="65" t="str">
        <f t="shared" si="151"/>
        <v/>
      </c>
      <c r="FN74" s="68" t="str">
        <f t="shared" si="88"/>
        <v/>
      </c>
      <c r="FO74" s="32"/>
      <c r="FP74" s="120"/>
      <c r="FQ74" s="62" t="str">
        <f t="shared" si="30"/>
        <v/>
      </c>
      <c r="FR74" s="62" t="str">
        <f t="shared" si="89"/>
        <v/>
      </c>
      <c r="FS74" s="65" t="str">
        <f t="shared" si="152"/>
        <v/>
      </c>
      <c r="FT74" s="68" t="str">
        <f t="shared" si="90"/>
        <v/>
      </c>
      <c r="FU74" s="32"/>
      <c r="FV74" s="120"/>
      <c r="FW74" s="62" t="str">
        <f t="shared" si="31"/>
        <v/>
      </c>
      <c r="FX74" s="62" t="str">
        <f t="shared" si="91"/>
        <v/>
      </c>
      <c r="FY74" s="65" t="str">
        <f t="shared" si="153"/>
        <v/>
      </c>
      <c r="FZ74" s="68" t="str">
        <f t="shared" si="92"/>
        <v/>
      </c>
      <c r="GA74" s="32"/>
      <c r="GC74" s="7" t="str">
        <f t="shared" si="93"/>
        <v>Mar 2020</v>
      </c>
      <c r="GD74" s="7" t="str">
        <f t="shared" ca="1" si="32"/>
        <v/>
      </c>
      <c r="GT74" s="71">
        <f>IF(GT$9="", "", IF(AND(NOT('Personnel Details'!$N$11=""), $B74&gt;='Personnel Details'!$N$11), 'Personnel Details'!$O$11, IF(AND(NOT('Personnel Details'!$I$11=""), $B74&gt;='Personnel Details'!$I$11), 'Personnel Details'!$J$11, 'Personnel Details'!$E$11)))</f>
        <v>0.8</v>
      </c>
      <c r="GU74" s="59" t="str">
        <f>IF(GT$9="", "", IF(AND(NOT('Personnel Details'!$N$11=""), $B74&gt;='Personnel Details'!$N$11), IF('Personnel Details'!$P$11="","", 'Personnel Details'!$P$11), IF(AND(NOT('Personnel Details'!$I$11=""), $B74&gt;='Personnel Details'!$I$11), IF('Personnel Details'!$K$11="", "", 'Personnel Details'!$K$11), IF('Personnel Details'!$F$11="", "", 'Personnel Details'!$F$11))))</f>
        <v/>
      </c>
      <c r="GV74" s="74">
        <f>IF(GT$9="", "", IF(AND(NOT('Personnel Details'!$N$11=""), $B74&gt;='Personnel Details'!$N$11), 'Personnel Details'!$Q$11, IF(AND(NOT('Personnel Details'!$I$11=""), $B74&gt;='Personnel Details'!$I$11), 'Personnel Details'!$L$11, 'Personnel Details'!$G$11)))</f>
        <v>0</v>
      </c>
      <c r="GW74" s="59">
        <f t="shared" si="94"/>
        <v>0</v>
      </c>
      <c r="GX74" s="53"/>
      <c r="GZ74" s="78">
        <f>IF(GZ$9="", "", IF(AND(NOT('Personnel Details'!$N$12=""), $B74&gt;='Personnel Details'!$N$12), 'Personnel Details'!$O$12, IF(AND(NOT('Personnel Details'!$I$12=""), $B74&gt;='Personnel Details'!$I$12), 'Personnel Details'!$J$12, 'Personnel Details'!$E$12)))</f>
        <v>0.8</v>
      </c>
      <c r="HA74" s="59" t="str">
        <f>IF(GZ$9="", "", IF(AND(NOT('Personnel Details'!$N$12=""), $B74&gt;='Personnel Details'!$N$12), IF('Personnel Details'!$P$12="","", 'Personnel Details'!$P$12), IF(AND(NOT('Personnel Details'!$I$12=""), $B74&gt;='Personnel Details'!$I$12), IF('Personnel Details'!$K$12="", "", 'Personnel Details'!$K$12), IF('Personnel Details'!$F$12="", "", 'Personnel Details'!$F$12))))</f>
        <v/>
      </c>
      <c r="HB74" s="79">
        <f>IF(GZ$9="", "", IF(AND(NOT('Personnel Details'!$N$12=""), $B74&gt;='Personnel Details'!$N$12), 'Personnel Details'!$Q$12, IF(AND(NOT('Personnel Details'!$I$12=""), $B74&gt;='Personnel Details'!$I$12), 'Personnel Details'!$L$12, 'Personnel Details'!$G$12)))</f>
        <v>0</v>
      </c>
      <c r="HC74" s="59">
        <f t="shared" si="95"/>
        <v>0</v>
      </c>
      <c r="HD74" s="53"/>
      <c r="HF74" s="78">
        <f>IF(HF$9="", "", IF(AND(NOT('Personnel Details'!$N$13=""), $B74&gt;='Personnel Details'!$N$13), 'Personnel Details'!$O$13, IF(AND(NOT('Personnel Details'!$I$13=""), $B74&gt;='Personnel Details'!$I$13), 'Personnel Details'!$J$13, 'Personnel Details'!$E$13)))</f>
        <v>0.8</v>
      </c>
      <c r="HG74" s="59" t="str">
        <f>IF(HF$9="", "", IF(AND(NOT('Personnel Details'!$N$13=""), $B74&gt;='Personnel Details'!$N$13), IF('Personnel Details'!$P$13="","", 'Personnel Details'!$P$13), IF(AND(NOT('Personnel Details'!$I$13=""), $B74&gt;='Personnel Details'!$I$13), IF('Personnel Details'!$K$13="", "", 'Personnel Details'!$K$13), IF('Personnel Details'!$F$13="", "", 'Personnel Details'!$F$13))))</f>
        <v/>
      </c>
      <c r="HH74" s="79">
        <f>IF(HF$9="", "", IF(AND(NOT('Personnel Details'!$N$13=""), $B74&gt;='Personnel Details'!$N$13), 'Personnel Details'!$Q$13, IF(AND(NOT('Personnel Details'!$I$13=""), $B74&gt;='Personnel Details'!$I$13), 'Personnel Details'!$L$13, 'Personnel Details'!$G$13)))</f>
        <v>0</v>
      </c>
      <c r="HI74" s="59">
        <f t="shared" si="96"/>
        <v>0</v>
      </c>
      <c r="HJ74" s="53"/>
      <c r="HL74" s="78">
        <f>IF(HL$9="", "", IF(AND(NOT('Personnel Details'!$N$14=""), $B74&gt;='Personnel Details'!$N$14), 'Personnel Details'!$O$14, IF(AND(NOT('Personnel Details'!$I$14=""), $B74&gt;='Personnel Details'!$I$14), 'Personnel Details'!$J$14, 'Personnel Details'!$E$14)))</f>
        <v>0.8</v>
      </c>
      <c r="HM74" s="59">
        <f>IF(HL$9="", "", IF(AND(NOT('Personnel Details'!$N$14=""), $B74&gt;='Personnel Details'!$N$14), IF('Personnel Details'!$P$14="","", 'Personnel Details'!$P$14), IF(AND(NOT('Personnel Details'!$I$14=""), $B74&gt;='Personnel Details'!$I$14), IF('Personnel Details'!$K$14="", "", 'Personnel Details'!$K$14), IF('Personnel Details'!$F$14="", "", 'Personnel Details'!$F$14))))</f>
        <v>2000</v>
      </c>
      <c r="HN74" s="79">
        <f>IF(HL$9="", "", IF(AND(NOT('Personnel Details'!$N$14=""), $B74&gt;='Personnel Details'!$N$14), 'Personnel Details'!$Q$14, IF(AND(NOT('Personnel Details'!$I$14=""), $B74&gt;='Personnel Details'!$I$14), 'Personnel Details'!$L$14, 'Personnel Details'!$G$14)))</f>
        <v>0.85</v>
      </c>
      <c r="HO74" s="59">
        <f t="shared" si="97"/>
        <v>0</v>
      </c>
      <c r="HP74" s="53"/>
      <c r="HR74" s="78" t="str">
        <f>IF(HR$9="", "", IF(AND(NOT('Personnel Details'!$N$15=""), $B74&gt;='Personnel Details'!$N$15), 'Personnel Details'!$O$15, IF(AND(NOT('Personnel Details'!$I$15=""), $B74&gt;='Personnel Details'!$I$15), 'Personnel Details'!$J$15, 'Personnel Details'!$E$15)))</f>
        <v/>
      </c>
      <c r="HS74" s="59" t="str">
        <f>IF(HR$9="", "", IF(AND(NOT('Personnel Details'!$N$15=""), $B74&gt;='Personnel Details'!$N$15), IF('Personnel Details'!$P$15="","", 'Personnel Details'!$P$15), IF(AND(NOT('Personnel Details'!$I$15=""), $B74&gt;='Personnel Details'!$I$15), IF('Personnel Details'!$K$15="", "", 'Personnel Details'!$K$15), IF('Personnel Details'!$F$15="", "", 'Personnel Details'!$F$15))))</f>
        <v/>
      </c>
      <c r="HT74" s="79" t="str">
        <f>IF(HR$9="", "", IF(AND(NOT('Personnel Details'!$N$15=""), $B74&gt;='Personnel Details'!$N$15), 'Personnel Details'!$Q$15, IF(AND(NOT('Personnel Details'!$I$15=""), $B74&gt;='Personnel Details'!$I$15), 'Personnel Details'!$L$15, 'Personnel Details'!$G$15)))</f>
        <v/>
      </c>
      <c r="HU74" s="59">
        <f t="shared" si="98"/>
        <v>0</v>
      </c>
      <c r="HV74" s="53"/>
      <c r="HX74" s="78" t="str">
        <f>IF(HX$9="", "", IF(AND(NOT('Personnel Details'!$N$16=""), $B74&gt;='Personnel Details'!$N$16), 'Personnel Details'!$O$16, IF(AND(NOT('Personnel Details'!$I$16=""), $B74&gt;='Personnel Details'!$I$16), 'Personnel Details'!$J$16, 'Personnel Details'!$E$16)))</f>
        <v/>
      </c>
      <c r="HY74" s="59" t="str">
        <f>IF(HX$9="", "", IF(AND(NOT('Personnel Details'!$N$16=""), $B74&gt;='Personnel Details'!$N$16), IF('Personnel Details'!$P$16="","", 'Personnel Details'!$P$16), IF(AND(NOT('Personnel Details'!$I$16=""), $B74&gt;='Personnel Details'!$I$16), IF('Personnel Details'!$K$16="", "", 'Personnel Details'!$K$16), IF('Personnel Details'!$F$16="", "", 'Personnel Details'!$F$16))))</f>
        <v/>
      </c>
      <c r="HZ74" s="79" t="str">
        <f>IF(HX$9="", "", IF(AND(NOT('Personnel Details'!$N$16=""), $B74&gt;='Personnel Details'!$N$16), 'Personnel Details'!$Q$16, IF(AND(NOT('Personnel Details'!$I$16=""), $B74&gt;='Personnel Details'!$I$16), 'Personnel Details'!$L$16, 'Personnel Details'!$G$16)))</f>
        <v/>
      </c>
      <c r="IA74" s="59">
        <f t="shared" si="99"/>
        <v>0</v>
      </c>
      <c r="IB74" s="53"/>
      <c r="ID74" s="78" t="str">
        <f>IF(ID$9="", "", IF(AND(NOT('Personnel Details'!$N$17=""), $B74&gt;='Personnel Details'!$N$17), 'Personnel Details'!$O$17, IF(AND(NOT('Personnel Details'!$I$17=""), $B74&gt;='Personnel Details'!$I$17), 'Personnel Details'!$J$17, 'Personnel Details'!$E$17)))</f>
        <v/>
      </c>
      <c r="IE74" s="59" t="str">
        <f>IF(ID$9="", "", IF(AND(NOT('Personnel Details'!$N$17=""), $B74&gt;='Personnel Details'!$N$17), IF('Personnel Details'!$P$17="","", 'Personnel Details'!$P$17), IF(AND(NOT('Personnel Details'!$I$17=""), $B74&gt;='Personnel Details'!$I$17), IF('Personnel Details'!$K$17="", "", 'Personnel Details'!$K$17), IF('Personnel Details'!$F$17="", "", 'Personnel Details'!$F$17))))</f>
        <v/>
      </c>
      <c r="IF74" s="79" t="str">
        <f>IF(ID$9="", "", IF(AND(NOT('Personnel Details'!$N$17=""), $B74&gt;='Personnel Details'!$N$17), 'Personnel Details'!$Q$17, IF(AND(NOT('Personnel Details'!$I$17=""), $B74&gt;='Personnel Details'!$I$17), 'Personnel Details'!$L$17, 'Personnel Details'!$G$17)))</f>
        <v/>
      </c>
      <c r="IG74" s="59">
        <f t="shared" si="100"/>
        <v>0</v>
      </c>
      <c r="IH74" s="53"/>
      <c r="IJ74" s="78" t="str">
        <f>IF(IJ$9="", "", IF(AND(NOT('Personnel Details'!$N$18=""), $B74&gt;='Personnel Details'!$N$18), 'Personnel Details'!$O$18, IF(AND(NOT('Personnel Details'!$I$18=""), $B74&gt;='Personnel Details'!$I$18), 'Personnel Details'!$J$18, 'Personnel Details'!$E$18)))</f>
        <v/>
      </c>
      <c r="IK74" s="59" t="str">
        <f>IF(IJ$9="", "", IF(AND(NOT('Personnel Details'!$N$18=""), $B74&gt;='Personnel Details'!$N$18), IF('Personnel Details'!$P$18="","", 'Personnel Details'!$P$18), IF(AND(NOT('Personnel Details'!$I$18=""), $B74&gt;='Personnel Details'!$I$18), IF('Personnel Details'!$K$18="", "", 'Personnel Details'!$K$18), IF('Personnel Details'!$F$18="", "", 'Personnel Details'!$F$18))))</f>
        <v/>
      </c>
      <c r="IL74" s="79" t="str">
        <f>IF(IJ$9="", "", IF(AND(NOT('Personnel Details'!$N$18=""), $B74&gt;='Personnel Details'!$N$18), 'Personnel Details'!$Q$18, IF(AND(NOT('Personnel Details'!$I$18=""), $B74&gt;='Personnel Details'!$I$18), 'Personnel Details'!$L$18, 'Personnel Details'!$G$18)))</f>
        <v/>
      </c>
      <c r="IM74" s="59">
        <f t="shared" si="101"/>
        <v>0</v>
      </c>
      <c r="IN74" s="53"/>
      <c r="IP74" s="78" t="str">
        <f>IF(IP$9="", "", IF(AND(NOT('Personnel Details'!$N$19=""), $B74&gt;='Personnel Details'!$N$19), 'Personnel Details'!$O$19, IF(AND(NOT('Personnel Details'!$I$19=""), $B74&gt;='Personnel Details'!$I$19), 'Personnel Details'!$J$19, 'Personnel Details'!$E$19)))</f>
        <v/>
      </c>
      <c r="IQ74" s="59" t="str">
        <f>IF(IP$9="", "", IF(AND(NOT('Personnel Details'!$N$19=""), $B74&gt;='Personnel Details'!$N$19), IF('Personnel Details'!$P$19="","", 'Personnel Details'!$P$19), IF(AND(NOT('Personnel Details'!$I$19=""), $B74&gt;='Personnel Details'!$I$19), IF('Personnel Details'!$K$19="", "", 'Personnel Details'!$K$19), IF('Personnel Details'!$F$19="", "", 'Personnel Details'!$F$19))))</f>
        <v/>
      </c>
      <c r="IR74" s="79" t="str">
        <f>IF(IP$9="", "", IF(AND(NOT('Personnel Details'!$N$19=""), $B74&gt;='Personnel Details'!$N$19), 'Personnel Details'!$Q$19, IF(AND(NOT('Personnel Details'!$I$19=""), $B74&gt;='Personnel Details'!$I$19), 'Personnel Details'!$L$19, 'Personnel Details'!$G$19)))</f>
        <v/>
      </c>
      <c r="IS74" s="59">
        <f t="shared" si="102"/>
        <v>0</v>
      </c>
      <c r="IT74" s="53"/>
      <c r="IV74" s="78" t="str">
        <f>IF(IV$9="", "", IF(AND(NOT('Personnel Details'!$N$20=""), $B74&gt;='Personnel Details'!$N$20), 'Personnel Details'!$O$20, IF(AND(NOT('Personnel Details'!$I$20=""), $B74&gt;='Personnel Details'!$I$20), 'Personnel Details'!$J$20, 'Personnel Details'!$E$20)))</f>
        <v/>
      </c>
      <c r="IW74" s="59" t="str">
        <f>IF(IV$9="", "", IF(AND(NOT('Personnel Details'!$N$20=""), $B74&gt;='Personnel Details'!$N$20), IF('Personnel Details'!$P$20="","", 'Personnel Details'!$P$20), IF(AND(NOT('Personnel Details'!$I$20=""), $B74&gt;='Personnel Details'!$I$20), IF('Personnel Details'!$K$20="", "", 'Personnel Details'!$K$20), IF('Personnel Details'!$F$20="", "", 'Personnel Details'!$F$20))))</f>
        <v/>
      </c>
      <c r="IX74" s="79" t="str">
        <f>IF(IV$9="", "", IF(AND(NOT('Personnel Details'!$N$20=""), $B74&gt;='Personnel Details'!$N$20), 'Personnel Details'!$Q$20, IF(AND(NOT('Personnel Details'!$I$20=""), $B74&gt;='Personnel Details'!$I$20), 'Personnel Details'!$L$20, 'Personnel Details'!$G$20)))</f>
        <v/>
      </c>
      <c r="IY74" s="59">
        <f t="shared" si="103"/>
        <v>0</v>
      </c>
      <c r="IZ74" s="53"/>
      <c r="JB74" s="78" t="str">
        <f>IF(JB$9="", "", IF(AND(NOT('Personnel Details'!$N$21=""), $B74&gt;='Personnel Details'!$N$21), 'Personnel Details'!$O$21, IF(AND(NOT('Personnel Details'!$I$21=""), $B74&gt;='Personnel Details'!$I$21), 'Personnel Details'!$J$21, 'Personnel Details'!$E$21)))</f>
        <v/>
      </c>
      <c r="JC74" s="59" t="str">
        <f>IF(JB$9="", "", IF(AND(NOT('Personnel Details'!$N$21=""), $B74&gt;='Personnel Details'!$N$21), IF('Personnel Details'!$P$21="","", 'Personnel Details'!$P$21), IF(AND(NOT('Personnel Details'!$I$21=""), $B74&gt;='Personnel Details'!$I$21), IF('Personnel Details'!$K$21="", "", 'Personnel Details'!$K$21), IF('Personnel Details'!$F$21="", "", 'Personnel Details'!$F$21))))</f>
        <v/>
      </c>
      <c r="JD74" s="79" t="str">
        <f>IF(JB$9="", "", IF(AND(NOT('Personnel Details'!$N$21=""), $B74&gt;='Personnel Details'!$N$21), 'Personnel Details'!$Q$21, IF(AND(NOT('Personnel Details'!$I$21=""), $B74&gt;='Personnel Details'!$I$21), 'Personnel Details'!$L$21, 'Personnel Details'!$G$21)))</f>
        <v/>
      </c>
      <c r="JE74" s="59">
        <f t="shared" si="104"/>
        <v>0</v>
      </c>
      <c r="JF74" s="53"/>
      <c r="JH74" s="78" t="str">
        <f>IF(JH$9="", "", IF(AND(NOT('Personnel Details'!$N$22=""), $B74&gt;='Personnel Details'!$N$22), 'Personnel Details'!$O$22, IF(AND(NOT('Personnel Details'!$I$22=""), $B74&gt;='Personnel Details'!$I$22), 'Personnel Details'!$J$22, 'Personnel Details'!$E$22)))</f>
        <v/>
      </c>
      <c r="JI74" s="59" t="str">
        <f>IF(JH$9="", "", IF(AND(NOT('Personnel Details'!$N$22=""), $B74&gt;='Personnel Details'!$N$22), IF('Personnel Details'!$P$22="","", 'Personnel Details'!$P$22), IF(AND(NOT('Personnel Details'!$I$22=""), $B74&gt;='Personnel Details'!$I$22), IF('Personnel Details'!$K$22="", "", 'Personnel Details'!$K$22), IF('Personnel Details'!$F$22="", "", 'Personnel Details'!$F$22))))</f>
        <v/>
      </c>
      <c r="JJ74" s="79" t="str">
        <f>IF(JH$9="", "", IF(AND(NOT('Personnel Details'!$N$22=""), $B74&gt;='Personnel Details'!$N$22), 'Personnel Details'!$Q$22, IF(AND(NOT('Personnel Details'!$I$22=""), $B74&gt;='Personnel Details'!$I$22), 'Personnel Details'!$L$22, 'Personnel Details'!$G$22)))</f>
        <v/>
      </c>
      <c r="JK74" s="59">
        <f t="shared" si="105"/>
        <v>0</v>
      </c>
      <c r="JL74" s="53"/>
      <c r="JN74" s="78" t="str">
        <f>IF(JN$9="", "", IF(AND(NOT('Personnel Details'!$N$23=""), $B74&gt;='Personnel Details'!$N$23), 'Personnel Details'!$O$23, IF(AND(NOT('Personnel Details'!$I$23=""), $B74&gt;='Personnel Details'!$I$23), 'Personnel Details'!$J$23, 'Personnel Details'!$E$23)))</f>
        <v/>
      </c>
      <c r="JO74" s="59" t="str">
        <f>IF(JN$9="", "", IF(AND(NOT('Personnel Details'!$N$23=""), $B74&gt;='Personnel Details'!$N$23), IF('Personnel Details'!$P$23="","", 'Personnel Details'!$P$23), IF(AND(NOT('Personnel Details'!$I$23=""), $B74&gt;='Personnel Details'!$I$23), IF('Personnel Details'!$K$23="", "", 'Personnel Details'!$K$23), IF('Personnel Details'!$F$23="", "", 'Personnel Details'!$F$23))))</f>
        <v/>
      </c>
      <c r="JP74" s="79" t="str">
        <f>IF(JN$9="", "", IF(AND(NOT('Personnel Details'!$N$23=""), $B74&gt;='Personnel Details'!$N$23), 'Personnel Details'!$Q$23, IF(AND(NOT('Personnel Details'!$I$23=""), $B74&gt;='Personnel Details'!$I$23), 'Personnel Details'!$L$23, 'Personnel Details'!$G$23)))</f>
        <v/>
      </c>
      <c r="JQ74" s="59">
        <f t="shared" si="106"/>
        <v>0</v>
      </c>
      <c r="JR74" s="53"/>
      <c r="JT74" s="78" t="str">
        <f>IF(JT$9="", "", IF(AND(NOT('Personnel Details'!$N$24=""), $B74&gt;='Personnel Details'!$N$24), 'Personnel Details'!$O$24, IF(AND(NOT('Personnel Details'!$I$24=""), $B74&gt;='Personnel Details'!$I$24), 'Personnel Details'!$J$24, 'Personnel Details'!$E$24)))</f>
        <v/>
      </c>
      <c r="JU74" s="59" t="str">
        <f>IF(JT$9="", "", IF(AND(NOT('Personnel Details'!$N$24=""), $B74&gt;='Personnel Details'!$N$24), IF('Personnel Details'!$P$24="","", 'Personnel Details'!$P$24), IF(AND(NOT('Personnel Details'!$I$24=""), $B74&gt;='Personnel Details'!$I$24), IF('Personnel Details'!$K$24="", "", 'Personnel Details'!$K$24), IF('Personnel Details'!$F$24="", "", 'Personnel Details'!$F$24))))</f>
        <v/>
      </c>
      <c r="JV74" s="79" t="str">
        <f>IF(JT$9="", "", IF(AND(NOT('Personnel Details'!$N$24=""), $B74&gt;='Personnel Details'!$N$24), 'Personnel Details'!$Q$24, IF(AND(NOT('Personnel Details'!$I$24=""), $B74&gt;='Personnel Details'!$I$24), 'Personnel Details'!$L$24, 'Personnel Details'!$G$24)))</f>
        <v/>
      </c>
      <c r="JW74" s="59">
        <f t="shared" si="107"/>
        <v>0</v>
      </c>
      <c r="JX74" s="53"/>
      <c r="JZ74" s="78" t="str">
        <f>IF(JZ$9="", "", IF(AND(NOT('Personnel Details'!$N$25=""), $B74&gt;='Personnel Details'!$N$25), 'Personnel Details'!$O$25, IF(AND(NOT('Personnel Details'!$I$25=""), $B74&gt;='Personnel Details'!$I$25), 'Personnel Details'!$J$25, 'Personnel Details'!$E$25)))</f>
        <v/>
      </c>
      <c r="KA74" s="59" t="str">
        <f>IF(JZ$9="", "", IF(AND(NOT('Personnel Details'!$N$25=""), $B74&gt;='Personnel Details'!$N$25), IF('Personnel Details'!$P$25="","", 'Personnel Details'!$P$25), IF(AND(NOT('Personnel Details'!$I$25=""), $B74&gt;='Personnel Details'!$I$25), IF('Personnel Details'!$K$25="", "", 'Personnel Details'!$K$25), IF('Personnel Details'!$F$25="", "", 'Personnel Details'!$F$25))))</f>
        <v/>
      </c>
      <c r="KB74" s="79" t="str">
        <f>IF(JZ$9="", "", IF(AND(NOT('Personnel Details'!$N$25=""), $B74&gt;='Personnel Details'!$N$25), 'Personnel Details'!$Q$25, IF(AND(NOT('Personnel Details'!$I$25=""), $B74&gt;='Personnel Details'!$I$25), 'Personnel Details'!$L$25, 'Personnel Details'!$G$25)))</f>
        <v/>
      </c>
      <c r="KC74" s="59">
        <f t="shared" si="108"/>
        <v>0</v>
      </c>
      <c r="KD74" s="53"/>
      <c r="KF74" s="78" t="str">
        <f>IF(KF$9="", "", IF(AND(NOT('Personnel Details'!$N$26=""), $B74&gt;='Personnel Details'!$N$26), 'Personnel Details'!$O$26, IF(AND(NOT('Personnel Details'!$I$26=""), $B74&gt;='Personnel Details'!$I$26), 'Personnel Details'!$J$26, 'Personnel Details'!$E$26)))</f>
        <v/>
      </c>
      <c r="KG74" s="59" t="str">
        <f>IF(KF$9="", "", IF(AND(NOT('Personnel Details'!$N$26=""), $B74&gt;='Personnel Details'!$N$26), IF('Personnel Details'!$P$26="","", 'Personnel Details'!$P$26), IF(AND(NOT('Personnel Details'!$I$26=""), $B74&gt;='Personnel Details'!$I$26), IF('Personnel Details'!$K$26="", "", 'Personnel Details'!$K$26), IF('Personnel Details'!$F$26="", "", 'Personnel Details'!$F$26))))</f>
        <v/>
      </c>
      <c r="KH74" s="79" t="str">
        <f>IF(KF$9="", "", IF(AND(NOT('Personnel Details'!$N$26=""), $B74&gt;='Personnel Details'!$N$26), 'Personnel Details'!$Q$26, IF(AND(NOT('Personnel Details'!$I$26=""), $B74&gt;='Personnel Details'!$I$26), 'Personnel Details'!$L$26, 'Personnel Details'!$G$26)))</f>
        <v/>
      </c>
      <c r="KI74" s="59">
        <f t="shared" si="109"/>
        <v>0</v>
      </c>
      <c r="KJ74" s="53"/>
      <c r="KL74" s="78" t="str">
        <f>IF(KL$9="", "", IF(AND(NOT('Personnel Details'!$N$27=""), $B74&gt;='Personnel Details'!$N$27), 'Personnel Details'!$O$27, IF(AND(NOT('Personnel Details'!$I$27=""), $B74&gt;='Personnel Details'!$I$27), 'Personnel Details'!$J$27, 'Personnel Details'!$E$27)))</f>
        <v/>
      </c>
      <c r="KM74" s="59" t="str">
        <f>IF(KL$9="", "", IF(AND(NOT('Personnel Details'!$N$27=""), $B74&gt;='Personnel Details'!$N$27), IF('Personnel Details'!$P$27="","", 'Personnel Details'!$P$27), IF(AND(NOT('Personnel Details'!$I$27=""), $B74&gt;='Personnel Details'!$I$27), IF('Personnel Details'!$K$27="", "", 'Personnel Details'!$K$27), IF('Personnel Details'!$F$27="", "", 'Personnel Details'!$F$27))))</f>
        <v/>
      </c>
      <c r="KN74" s="79" t="str">
        <f>IF(KL$9="", "", IF(AND(NOT('Personnel Details'!$N$27=""), $B74&gt;='Personnel Details'!$N$27), 'Personnel Details'!$Q$27, IF(AND(NOT('Personnel Details'!$I$27=""), $B74&gt;='Personnel Details'!$I$27), 'Personnel Details'!$L$27, 'Personnel Details'!$G$27)))</f>
        <v/>
      </c>
      <c r="KO74" s="59">
        <f t="shared" si="110"/>
        <v>0</v>
      </c>
      <c r="KP74" s="53"/>
      <c r="KR74" s="78" t="str">
        <f>IF(KR$9="", "", IF(AND(NOT('Personnel Details'!$N$28=""), $B74&gt;='Personnel Details'!$N$28), 'Personnel Details'!$O$28, IF(AND(NOT('Personnel Details'!$I$28=""), $B74&gt;='Personnel Details'!$I$28), 'Personnel Details'!$J$28, 'Personnel Details'!$E$28)))</f>
        <v/>
      </c>
      <c r="KS74" s="59" t="str">
        <f>IF(KR$9="", "", IF(AND(NOT('Personnel Details'!$N$28=""), $B74&gt;='Personnel Details'!$N$28), IF('Personnel Details'!$P$28="","", 'Personnel Details'!$P$28), IF(AND(NOT('Personnel Details'!$I$28=""), $B74&gt;='Personnel Details'!$I$28), IF('Personnel Details'!$K$28="", "", 'Personnel Details'!$K$28), IF('Personnel Details'!$F$28="", "", 'Personnel Details'!$F$28))))</f>
        <v/>
      </c>
      <c r="KT74" s="79" t="str">
        <f>IF(KR$9="", "", IF(AND(NOT('Personnel Details'!$N$28=""), $B74&gt;='Personnel Details'!$N$28), 'Personnel Details'!$Q$28, IF(AND(NOT('Personnel Details'!$I$28=""), $B74&gt;='Personnel Details'!$I$28), 'Personnel Details'!$L$28, 'Personnel Details'!$G$28)))</f>
        <v/>
      </c>
      <c r="KU74" s="59">
        <f t="shared" si="111"/>
        <v>0</v>
      </c>
      <c r="KV74" s="53"/>
      <c r="KX74" s="78" t="str">
        <f>IF(KX$9="", "", IF(AND(NOT('Personnel Details'!$N$29=""), $B74&gt;='Personnel Details'!$N$29), 'Personnel Details'!$O$29, IF(AND(NOT('Personnel Details'!$I$29=""), $B74&gt;='Personnel Details'!$I$29), 'Personnel Details'!$J$29, 'Personnel Details'!$E$29)))</f>
        <v/>
      </c>
      <c r="KY74" s="59" t="str">
        <f>IF(KX$9="", "", IF(AND(NOT('Personnel Details'!$N$29=""), $B74&gt;='Personnel Details'!$N$29), IF('Personnel Details'!$P$29="","", 'Personnel Details'!$P$29), IF(AND(NOT('Personnel Details'!$I$29=""), $B74&gt;='Personnel Details'!$I$29), IF('Personnel Details'!$K$29="", "", 'Personnel Details'!$K$29), IF('Personnel Details'!$F$29="", "", 'Personnel Details'!$F$29))))</f>
        <v/>
      </c>
      <c r="KZ74" s="79" t="str">
        <f>IF(KX$9="", "", IF(AND(NOT('Personnel Details'!$N$29=""), $B74&gt;='Personnel Details'!$N$29), 'Personnel Details'!$Q$29, IF(AND(NOT('Personnel Details'!$I$29=""), $B74&gt;='Personnel Details'!$I$29), 'Personnel Details'!$L$29, 'Personnel Details'!$G$29)))</f>
        <v/>
      </c>
      <c r="LA74" s="59">
        <f t="shared" si="112"/>
        <v>0</v>
      </c>
      <c r="LB74" s="53"/>
      <c r="LD74" s="78" t="str">
        <f>IF(LD$9="", "", IF(AND(NOT('Personnel Details'!$N$30=""), $B74&gt;='Personnel Details'!$N$30), 'Personnel Details'!$O$30, IF(AND(NOT('Personnel Details'!$I$30=""), $B74&gt;='Personnel Details'!$I$30), 'Personnel Details'!$J$30, 'Personnel Details'!$E$30)))</f>
        <v/>
      </c>
      <c r="LE74" s="59" t="str">
        <f>IF(LD$9="", "", IF(AND(NOT('Personnel Details'!$N$30=""), $B74&gt;='Personnel Details'!$N$30), IF('Personnel Details'!$P$30="","", 'Personnel Details'!$P$30), IF(AND(NOT('Personnel Details'!$I$30=""), $B74&gt;='Personnel Details'!$I$30), IF('Personnel Details'!$K$30="", "", 'Personnel Details'!$K$30), IF('Personnel Details'!$F$30="", "", 'Personnel Details'!$F$30))))</f>
        <v/>
      </c>
      <c r="LF74" s="79" t="str">
        <f>IF(LD$9="", "", IF(AND(NOT('Personnel Details'!$N$30=""), $B74&gt;='Personnel Details'!$N$30), 'Personnel Details'!$Q$30, IF(AND(NOT('Personnel Details'!$I$30=""), $B74&gt;='Personnel Details'!$I$30), 'Personnel Details'!$L$30, 'Personnel Details'!$G$30)))</f>
        <v/>
      </c>
      <c r="LG74" s="59">
        <f t="shared" si="113"/>
        <v>0</v>
      </c>
      <c r="LH74" s="53"/>
      <c r="LJ74" s="78" t="str">
        <f>IF(LJ$9="", "", IF(AND(NOT('Personnel Details'!$N$31=""), $B74&gt;='Personnel Details'!$N$31), 'Personnel Details'!$O$31, IF(AND(NOT('Personnel Details'!$I$31=""), $B74&gt;='Personnel Details'!$I$31), 'Personnel Details'!$J$31, 'Personnel Details'!$E$31)))</f>
        <v/>
      </c>
      <c r="LK74" s="59" t="str">
        <f>IF(LJ$9="", "", IF(AND(NOT('Personnel Details'!$N$31=""), $B74&gt;='Personnel Details'!$N$31), IF('Personnel Details'!$P$31="","", 'Personnel Details'!$P$31), IF(AND(NOT('Personnel Details'!$I$31=""), $B74&gt;='Personnel Details'!$I$31), IF('Personnel Details'!$K$31="", "", 'Personnel Details'!$K$31), IF('Personnel Details'!$F$31="", "", 'Personnel Details'!$F$31))))</f>
        <v/>
      </c>
      <c r="LL74" s="79" t="str">
        <f>IF(LJ$9="", "", IF(AND(NOT('Personnel Details'!$N$31=""), $B74&gt;='Personnel Details'!$N$31), 'Personnel Details'!$Q$31, IF(AND(NOT('Personnel Details'!$I$31=""), $B74&gt;='Personnel Details'!$I$31), 'Personnel Details'!$L$31, 'Personnel Details'!$G$31)))</f>
        <v/>
      </c>
      <c r="LM74" s="59">
        <f t="shared" si="114"/>
        <v>0</v>
      </c>
      <c r="LN74" s="53"/>
      <c r="LP74" s="78" t="str">
        <f>IF(LP$9="", "", IF(AND(NOT('Personnel Details'!$N$32=""), $B74&gt;='Personnel Details'!$N$32), 'Personnel Details'!$O$32, IF(AND(NOT('Personnel Details'!$I$32=""), $B74&gt;='Personnel Details'!$I$32), 'Personnel Details'!$J$32, 'Personnel Details'!$E$32)))</f>
        <v/>
      </c>
      <c r="LQ74" s="59" t="str">
        <f>IF(LP$9="", "", IF(AND(NOT('Personnel Details'!$N$32=""), $B74&gt;='Personnel Details'!$N$32), IF('Personnel Details'!$P$32="","", 'Personnel Details'!$P$32), IF(AND(NOT('Personnel Details'!$I$32=""), $B74&gt;='Personnel Details'!$I$32), IF('Personnel Details'!$K$32="", "", 'Personnel Details'!$K$32), IF('Personnel Details'!$F$32="", "", 'Personnel Details'!$F$32))))</f>
        <v/>
      </c>
      <c r="LR74" s="79" t="str">
        <f>IF(LP$9="", "", IF(AND(NOT('Personnel Details'!$N$32=""), $B74&gt;='Personnel Details'!$N$32), 'Personnel Details'!$Q$32, IF(AND(NOT('Personnel Details'!$I$32=""), $B74&gt;='Personnel Details'!$I$32), 'Personnel Details'!$L$32, 'Personnel Details'!$G$32)))</f>
        <v/>
      </c>
      <c r="LS74" s="59">
        <f t="shared" si="115"/>
        <v>0</v>
      </c>
      <c r="LT74" s="53"/>
      <c r="LV74" s="78" t="str">
        <f>IF(LV$9="", "", IF(AND(NOT('Personnel Details'!$N$33=""), $B74&gt;='Personnel Details'!$N$33), 'Personnel Details'!$O$33, IF(AND(NOT('Personnel Details'!$I$33=""), $B74&gt;='Personnel Details'!$I$33), 'Personnel Details'!$J$33, 'Personnel Details'!$E$33)))</f>
        <v/>
      </c>
      <c r="LW74" s="59" t="str">
        <f>IF(LV$9="", "", IF(AND(NOT('Personnel Details'!$N$33=""), $B74&gt;='Personnel Details'!$N$33), IF('Personnel Details'!$P$33="","", 'Personnel Details'!$P$33), IF(AND(NOT('Personnel Details'!$I$33=""), $B74&gt;='Personnel Details'!$I$33), IF('Personnel Details'!$K$33="", "", 'Personnel Details'!$K$33), IF('Personnel Details'!$F$33="", "", 'Personnel Details'!$F$33))))</f>
        <v/>
      </c>
      <c r="LX74" s="79" t="str">
        <f>IF(LV$9="", "", IF(AND(NOT('Personnel Details'!$N$33=""), $B74&gt;='Personnel Details'!$N$33), 'Personnel Details'!$Q$33, IF(AND(NOT('Personnel Details'!$I$33=""), $B74&gt;='Personnel Details'!$I$33), 'Personnel Details'!$L$33, 'Personnel Details'!$G$33)))</f>
        <v/>
      </c>
      <c r="LY74" s="59">
        <f t="shared" si="116"/>
        <v>0</v>
      </c>
      <c r="LZ74" s="53"/>
      <c r="MB74" s="78" t="str">
        <f>IF(MB$9="", "", IF(AND(NOT('Personnel Details'!$N$34=""), $B74&gt;='Personnel Details'!$N$34), 'Personnel Details'!$O$34, IF(AND(NOT('Personnel Details'!$I$34=""), $B74&gt;='Personnel Details'!$I$34), 'Personnel Details'!$J$34, 'Personnel Details'!$E$34)))</f>
        <v/>
      </c>
      <c r="MC74" s="59" t="str">
        <f>IF(MB$9="", "", IF(AND(NOT('Personnel Details'!$N$34=""), $B74&gt;='Personnel Details'!$N$34), IF('Personnel Details'!$P$34="","", 'Personnel Details'!$P$34), IF(AND(NOT('Personnel Details'!$I$34=""), $B74&gt;='Personnel Details'!$I$34), IF('Personnel Details'!$K$34="", "", 'Personnel Details'!$K$34), IF('Personnel Details'!$F$34="", "", 'Personnel Details'!$F$34))))</f>
        <v/>
      </c>
      <c r="MD74" s="79" t="str">
        <f>IF(MB$9="", "", IF(AND(NOT('Personnel Details'!$N$34=""), $B74&gt;='Personnel Details'!$N$34), 'Personnel Details'!$Q$34, IF(AND(NOT('Personnel Details'!$I$34=""), $B74&gt;='Personnel Details'!$I$34), 'Personnel Details'!$L$34, 'Personnel Details'!$G$34)))</f>
        <v/>
      </c>
      <c r="ME74" s="59">
        <f t="shared" si="117"/>
        <v>0</v>
      </c>
      <c r="MF74" s="53"/>
      <c r="MH74" s="78" t="str">
        <f>IF(MH$9="", "", IF(AND(NOT('Personnel Details'!$N$35=""), $B74&gt;='Personnel Details'!$N$35), 'Personnel Details'!$O$35, IF(AND(NOT('Personnel Details'!$I$35=""), $B74&gt;='Personnel Details'!$I$35), 'Personnel Details'!$J$35, 'Personnel Details'!$E$35)))</f>
        <v/>
      </c>
      <c r="MI74" s="59" t="str">
        <f>IF(MH$9="", "", IF(AND(NOT('Personnel Details'!$N$35=""), $B74&gt;='Personnel Details'!$N$35), IF('Personnel Details'!$P$35="","", 'Personnel Details'!$P$35), IF(AND(NOT('Personnel Details'!$I$35=""), $B74&gt;='Personnel Details'!$I$35), IF('Personnel Details'!$K$35="", "", 'Personnel Details'!$K$35), IF('Personnel Details'!$F$35="", "", 'Personnel Details'!$F$35))))</f>
        <v/>
      </c>
      <c r="MJ74" s="79" t="str">
        <f>IF(MH$9="", "", IF(AND(NOT('Personnel Details'!$N$35=""), $B74&gt;='Personnel Details'!$N$35), 'Personnel Details'!$Q$35, IF(AND(NOT('Personnel Details'!$I$35=""), $B74&gt;='Personnel Details'!$I$35), 'Personnel Details'!$L$35, 'Personnel Details'!$G$35)))</f>
        <v/>
      </c>
      <c r="MK74" s="59">
        <f t="shared" si="118"/>
        <v>0</v>
      </c>
      <c r="ML74" s="53"/>
      <c r="MN74" s="78" t="str">
        <f>IF(MN$9="", "", IF(AND(NOT('Personnel Details'!$N$36=""), $B74&gt;='Personnel Details'!$N$36), 'Personnel Details'!$O$36, IF(AND(NOT('Personnel Details'!$I$36=""), $B74&gt;='Personnel Details'!$I$36), 'Personnel Details'!$J$36, 'Personnel Details'!$E$36)))</f>
        <v/>
      </c>
      <c r="MO74" s="59" t="str">
        <f>IF(MN$9="", "", IF(AND(NOT('Personnel Details'!$N$36=""), $B74&gt;='Personnel Details'!$N$36), IF('Personnel Details'!$P$36="","", 'Personnel Details'!$P$36), IF(AND(NOT('Personnel Details'!$I$36=""), $B74&gt;='Personnel Details'!$I$36), IF('Personnel Details'!$K$36="", "", 'Personnel Details'!$K$36), IF('Personnel Details'!$F$36="", "", 'Personnel Details'!$F$36))))</f>
        <v/>
      </c>
      <c r="MP74" s="79" t="str">
        <f>IF(MN$9="", "", IF(AND(NOT('Personnel Details'!$N$36=""), $B74&gt;='Personnel Details'!$N$36), 'Personnel Details'!$Q$36, IF(AND(NOT('Personnel Details'!$I$36=""), $B74&gt;='Personnel Details'!$I$36), 'Personnel Details'!$L$36, 'Personnel Details'!$G$36)))</f>
        <v/>
      </c>
      <c r="MQ74" s="59">
        <f t="shared" si="119"/>
        <v>0</v>
      </c>
      <c r="MR74" s="53"/>
      <c r="MT74" s="78" t="str">
        <f>IF(MT$9="", "", IF(AND(NOT('Personnel Details'!$N$37=""), $B74&gt;='Personnel Details'!$N$37), 'Personnel Details'!$O$37, IF(AND(NOT('Personnel Details'!$I$37=""), $B74&gt;='Personnel Details'!$I$37), 'Personnel Details'!$J$37, 'Personnel Details'!$E$37)))</f>
        <v/>
      </c>
      <c r="MU74" s="59" t="str">
        <f>IF(MT$9="", "", IF(AND(NOT('Personnel Details'!$N$37=""), $B74&gt;='Personnel Details'!$N$37), IF('Personnel Details'!$P$37="","", 'Personnel Details'!$P$37), IF(AND(NOT('Personnel Details'!$I$37=""), $B74&gt;='Personnel Details'!$I$37), IF('Personnel Details'!$K$37="", "", 'Personnel Details'!$K$37), IF('Personnel Details'!$F$37="", "", 'Personnel Details'!$F$37))))</f>
        <v/>
      </c>
      <c r="MV74" s="79" t="str">
        <f>IF(MT$9="", "", IF(AND(NOT('Personnel Details'!$N$37=""), $B74&gt;='Personnel Details'!$N$37), 'Personnel Details'!$Q$37, IF(AND(NOT('Personnel Details'!$I$37=""), $B74&gt;='Personnel Details'!$I$37), 'Personnel Details'!$L$37, 'Personnel Details'!$G$37)))</f>
        <v/>
      </c>
      <c r="MW74" s="59">
        <f t="shared" si="120"/>
        <v>0</v>
      </c>
      <c r="MX74" s="53"/>
      <c r="MZ74" s="78" t="str">
        <f>IF(MZ$9="", "", IF(AND(NOT('Personnel Details'!$N$38=""), $B74&gt;='Personnel Details'!$N$38), 'Personnel Details'!$O$38, IF(AND(NOT('Personnel Details'!$I$38=""), $B74&gt;='Personnel Details'!$I$38), 'Personnel Details'!$J$38, 'Personnel Details'!$E$38)))</f>
        <v/>
      </c>
      <c r="NA74" s="59" t="str">
        <f>IF(MZ$9="", "", IF(AND(NOT('Personnel Details'!$N$38=""), $B74&gt;='Personnel Details'!$N$38), IF('Personnel Details'!$P$38="","", 'Personnel Details'!$P$38), IF(AND(NOT('Personnel Details'!$I$38=""), $B74&gt;='Personnel Details'!$I$38), IF('Personnel Details'!$K$38="", "", 'Personnel Details'!$K$38), IF('Personnel Details'!$F$38="", "", 'Personnel Details'!$F$38))))</f>
        <v/>
      </c>
      <c r="NB74" s="79" t="str">
        <f>IF(MZ$9="", "", IF(AND(NOT('Personnel Details'!$N$38=""), $B74&gt;='Personnel Details'!$N$38), 'Personnel Details'!$Q$38, IF(AND(NOT('Personnel Details'!$I$38=""), $B74&gt;='Personnel Details'!$I$38), 'Personnel Details'!$L$38, 'Personnel Details'!$G$38)))</f>
        <v/>
      </c>
      <c r="NC74" s="59">
        <f t="shared" si="121"/>
        <v>0</v>
      </c>
      <c r="ND74" s="53"/>
      <c r="NF74" s="78" t="str">
        <f>IF(NF$9="", "", IF(AND(NOT('Personnel Details'!$N$39=""), $B74&gt;='Personnel Details'!$N$39), 'Personnel Details'!$O$39, IF(AND(NOT('Personnel Details'!$I$39=""), $B74&gt;='Personnel Details'!$I$39), 'Personnel Details'!$J$39, 'Personnel Details'!$E$39)))</f>
        <v/>
      </c>
      <c r="NG74" s="59" t="str">
        <f>IF(NF$9="", "", IF(AND(NOT('Personnel Details'!$N$39=""), $B74&gt;='Personnel Details'!$N$39), IF('Personnel Details'!$P$39="","", 'Personnel Details'!$P$39), IF(AND(NOT('Personnel Details'!$I$39=""), $B74&gt;='Personnel Details'!$I$39), IF('Personnel Details'!$K$39="", "", 'Personnel Details'!$K$39), IF('Personnel Details'!$F$39="", "", 'Personnel Details'!$F$39))))</f>
        <v/>
      </c>
      <c r="NH74" s="79" t="str">
        <f>IF(NF$9="", "", IF(AND(NOT('Personnel Details'!$N$39=""), $B74&gt;='Personnel Details'!$N$39), 'Personnel Details'!$Q$39, IF(AND(NOT('Personnel Details'!$I$39=""), $B74&gt;='Personnel Details'!$I$39), 'Personnel Details'!$L$39, 'Personnel Details'!$G$39)))</f>
        <v/>
      </c>
      <c r="NI74" s="59">
        <f t="shared" si="122"/>
        <v>0</v>
      </c>
      <c r="NJ74" s="53"/>
      <c r="NL74" s="78" t="str">
        <f>IF(NL$9="", "", IF(AND(NOT('Personnel Details'!$N$40=""), $B74&gt;='Personnel Details'!$N$40), 'Personnel Details'!$O$40, IF(AND(NOT('Personnel Details'!$I$40=""), $B74&gt;='Personnel Details'!$I$40), 'Personnel Details'!$J$40, 'Personnel Details'!$E$40)))</f>
        <v/>
      </c>
      <c r="NM74" s="59" t="str">
        <f>IF(NL$9="", "", IF(AND(NOT('Personnel Details'!$N$40=""), $B74&gt;='Personnel Details'!$N$40), IF('Personnel Details'!$P$40="","", 'Personnel Details'!$P$40), IF(AND(NOT('Personnel Details'!$I$40=""), $B74&gt;='Personnel Details'!$I$40), IF('Personnel Details'!$K$40="", "", 'Personnel Details'!$K$40), IF('Personnel Details'!$F$40="", "", 'Personnel Details'!$F$40))))</f>
        <v/>
      </c>
      <c r="NN74" s="79" t="str">
        <f>IF(NL$9="", "", IF(AND(NOT('Personnel Details'!$N$40=""), $B74&gt;='Personnel Details'!$N$40), 'Personnel Details'!$Q$40, IF(AND(NOT('Personnel Details'!$I$40=""), $B74&gt;='Personnel Details'!$I$40), 'Personnel Details'!$L$40, 'Personnel Details'!$G$40)))</f>
        <v/>
      </c>
      <c r="NO74" s="59">
        <f t="shared" si="123"/>
        <v>0</v>
      </c>
      <c r="NP74" s="53"/>
    </row>
    <row r="75" spans="1:380" x14ac:dyDescent="0.25">
      <c r="A75" s="32"/>
      <c r="B75" s="113">
        <f>IFERROR(IF(B74+1&gt;'Personnel Details'!$U$5, "", B74+1), "")</f>
        <v>43895</v>
      </c>
      <c r="C75" s="32"/>
      <c r="D75" s="120"/>
      <c r="E75" s="13" t="str">
        <f t="shared" ref="E75:E138" si="159">IF(OR($B75="", D75=""), "", GW75)</f>
        <v/>
      </c>
      <c r="F75" s="13" t="str">
        <f t="shared" si="33"/>
        <v/>
      </c>
      <c r="G75" s="56" t="str">
        <f t="shared" si="124"/>
        <v/>
      </c>
      <c r="H75" s="16" t="str">
        <f t="shared" si="34"/>
        <v/>
      </c>
      <c r="I75" s="32"/>
      <c r="J75" s="120"/>
      <c r="K75" s="62" t="str">
        <f t="shared" ref="K75:K138" si="160">IF(OR($B75="", J75=""), "", HC75)</f>
        <v/>
      </c>
      <c r="L75" s="62" t="str">
        <f t="shared" si="35"/>
        <v/>
      </c>
      <c r="M75" s="65" t="str">
        <f t="shared" si="125"/>
        <v/>
      </c>
      <c r="N75" s="68" t="str">
        <f t="shared" si="36"/>
        <v/>
      </c>
      <c r="O75" s="32"/>
      <c r="P75" s="120"/>
      <c r="Q75" s="62" t="str">
        <f t="shared" ref="Q75:Q138" si="161">IF(OR($B75="", P75=""), "", HI75)</f>
        <v/>
      </c>
      <c r="R75" s="62" t="str">
        <f t="shared" si="37"/>
        <v/>
      </c>
      <c r="S75" s="65" t="str">
        <f t="shared" si="126"/>
        <v/>
      </c>
      <c r="T75" s="68" t="str">
        <f t="shared" si="38"/>
        <v/>
      </c>
      <c r="U75" s="32"/>
      <c r="V75" s="120"/>
      <c r="W75" s="62" t="str">
        <f t="shared" ref="W75:W138" si="162">IF(OR($B75="", V75=""), "", HO75)</f>
        <v/>
      </c>
      <c r="X75" s="62" t="str">
        <f t="shared" si="39"/>
        <v/>
      </c>
      <c r="Y75" s="65" t="str">
        <f t="shared" si="127"/>
        <v/>
      </c>
      <c r="Z75" s="68" t="str">
        <f t="shared" si="40"/>
        <v/>
      </c>
      <c r="AA75" s="32"/>
      <c r="AB75" s="120"/>
      <c r="AC75" s="62" t="str">
        <f t="shared" ref="AC75:AC138" si="163">IF(OR($B75="", AB75=""), "", HU75)</f>
        <v/>
      </c>
      <c r="AD75" s="62" t="str">
        <f t="shared" si="41"/>
        <v/>
      </c>
      <c r="AE75" s="65" t="str">
        <f t="shared" si="128"/>
        <v/>
      </c>
      <c r="AF75" s="68" t="str">
        <f t="shared" si="42"/>
        <v/>
      </c>
      <c r="AG75" s="32"/>
      <c r="AH75" s="120"/>
      <c r="AI75" s="62" t="str">
        <f t="shared" ref="AI75:AI138" si="164">IF(OR($B75="", AH75=""), "", IA75)</f>
        <v/>
      </c>
      <c r="AJ75" s="62" t="str">
        <f t="shared" si="43"/>
        <v/>
      </c>
      <c r="AK75" s="65" t="str">
        <f t="shared" si="129"/>
        <v/>
      </c>
      <c r="AL75" s="68" t="str">
        <f t="shared" si="44"/>
        <v/>
      </c>
      <c r="AM75" s="32"/>
      <c r="AN75" s="120"/>
      <c r="AO75" s="62" t="str">
        <f t="shared" ref="AO75:AO138" si="165">IF(OR($B75="", AN75=""), "", IG75)</f>
        <v/>
      </c>
      <c r="AP75" s="62" t="str">
        <f t="shared" si="45"/>
        <v/>
      </c>
      <c r="AQ75" s="65" t="str">
        <f t="shared" si="130"/>
        <v/>
      </c>
      <c r="AR75" s="68" t="str">
        <f t="shared" si="46"/>
        <v/>
      </c>
      <c r="AS75" s="32"/>
      <c r="AT75" s="120"/>
      <c r="AU75" s="62" t="str">
        <f t="shared" ref="AU75:AU138" si="166">IF(OR($B75="", AT75=""), "", IM75)</f>
        <v/>
      </c>
      <c r="AV75" s="62" t="str">
        <f t="shared" si="47"/>
        <v/>
      </c>
      <c r="AW75" s="65" t="str">
        <f t="shared" si="131"/>
        <v/>
      </c>
      <c r="AX75" s="68" t="str">
        <f t="shared" si="48"/>
        <v/>
      </c>
      <c r="AY75" s="32"/>
      <c r="AZ75" s="120"/>
      <c r="BA75" s="62" t="str">
        <f t="shared" ref="BA75:BA138" si="167">IF(OR($B75="", AZ75=""), "", IS75)</f>
        <v/>
      </c>
      <c r="BB75" s="62" t="str">
        <f t="shared" si="49"/>
        <v/>
      </c>
      <c r="BC75" s="65" t="str">
        <f t="shared" si="132"/>
        <v/>
      </c>
      <c r="BD75" s="68" t="str">
        <f t="shared" si="50"/>
        <v/>
      </c>
      <c r="BE75" s="32"/>
      <c r="BF75" s="120"/>
      <c r="BG75" s="62" t="str">
        <f t="shared" ref="BG75:BG138" si="168">IF(OR($B75="", BF75=""), "", IY75)</f>
        <v/>
      </c>
      <c r="BH75" s="62" t="str">
        <f t="shared" si="51"/>
        <v/>
      </c>
      <c r="BI75" s="65" t="str">
        <f t="shared" si="133"/>
        <v/>
      </c>
      <c r="BJ75" s="68" t="str">
        <f t="shared" si="52"/>
        <v/>
      </c>
      <c r="BK75" s="32"/>
      <c r="BL75" s="120"/>
      <c r="BM75" s="62" t="str">
        <f t="shared" ref="BM75:BM138" si="169">IF(OR($B75="", BL75=""), "", JE75)</f>
        <v/>
      </c>
      <c r="BN75" s="62" t="str">
        <f t="shared" si="53"/>
        <v/>
      </c>
      <c r="BO75" s="65" t="str">
        <f t="shared" si="134"/>
        <v/>
      </c>
      <c r="BP75" s="68" t="str">
        <f t="shared" si="54"/>
        <v/>
      </c>
      <c r="BQ75" s="32"/>
      <c r="BR75" s="120"/>
      <c r="BS75" s="62" t="str">
        <f t="shared" ref="BS75:BS138" si="170">IF(OR($B75="", BR75=""), "", JK75)</f>
        <v/>
      </c>
      <c r="BT75" s="62" t="str">
        <f t="shared" si="55"/>
        <v/>
      </c>
      <c r="BU75" s="65" t="str">
        <f t="shared" si="135"/>
        <v/>
      </c>
      <c r="BV75" s="68" t="str">
        <f t="shared" si="56"/>
        <v/>
      </c>
      <c r="BW75" s="32"/>
      <c r="BX75" s="120"/>
      <c r="BY75" s="62" t="str">
        <f t="shared" ref="BY75:BY138" si="171">IF(OR($B75="", BX75=""), "", JQ75)</f>
        <v/>
      </c>
      <c r="BZ75" s="62" t="str">
        <f t="shared" si="57"/>
        <v/>
      </c>
      <c r="CA75" s="65" t="str">
        <f t="shared" si="136"/>
        <v/>
      </c>
      <c r="CB75" s="68" t="str">
        <f t="shared" si="58"/>
        <v/>
      </c>
      <c r="CC75" s="32"/>
      <c r="CD75" s="120"/>
      <c r="CE75" s="62" t="str">
        <f t="shared" ref="CE75:CE138" si="172">IF(OR($B75="", CD75=""), "", JW75)</f>
        <v/>
      </c>
      <c r="CF75" s="62" t="str">
        <f t="shared" si="59"/>
        <v/>
      </c>
      <c r="CG75" s="65" t="str">
        <f t="shared" si="137"/>
        <v/>
      </c>
      <c r="CH75" s="68" t="str">
        <f t="shared" si="60"/>
        <v/>
      </c>
      <c r="CI75" s="32"/>
      <c r="CJ75" s="120"/>
      <c r="CK75" s="62" t="str">
        <f t="shared" ref="CK75:CK138" si="173">IF(OR($B75="", CJ75=""), "", KC75)</f>
        <v/>
      </c>
      <c r="CL75" s="62" t="str">
        <f t="shared" si="61"/>
        <v/>
      </c>
      <c r="CM75" s="65" t="str">
        <f t="shared" si="138"/>
        <v/>
      </c>
      <c r="CN75" s="68" t="str">
        <f t="shared" si="62"/>
        <v/>
      </c>
      <c r="CO75" s="32"/>
      <c r="CP75" s="120"/>
      <c r="CQ75" s="62" t="str">
        <f t="shared" ref="CQ75:CQ138" si="174">IF(OR($B75="", CP75=""), "", KI75)</f>
        <v/>
      </c>
      <c r="CR75" s="62" t="str">
        <f t="shared" si="63"/>
        <v/>
      </c>
      <c r="CS75" s="65" t="str">
        <f t="shared" si="139"/>
        <v/>
      </c>
      <c r="CT75" s="68" t="str">
        <f t="shared" si="64"/>
        <v/>
      </c>
      <c r="CU75" s="32"/>
      <c r="CV75" s="120"/>
      <c r="CW75" s="62" t="str">
        <f t="shared" ref="CW75:CW138" si="175">IF(OR($B75="", CV75=""), "", KO75)</f>
        <v/>
      </c>
      <c r="CX75" s="62" t="str">
        <f t="shared" si="65"/>
        <v/>
      </c>
      <c r="CY75" s="65" t="str">
        <f t="shared" si="140"/>
        <v/>
      </c>
      <c r="CZ75" s="68" t="str">
        <f t="shared" si="66"/>
        <v/>
      </c>
      <c r="DA75" s="32"/>
      <c r="DB75" s="120"/>
      <c r="DC75" s="62" t="str">
        <f t="shared" ref="DC75:DC138" si="176">IF(OR($B75="", DB75=""), "", KU75)</f>
        <v/>
      </c>
      <c r="DD75" s="62" t="str">
        <f t="shared" si="67"/>
        <v/>
      </c>
      <c r="DE75" s="65" t="str">
        <f t="shared" si="141"/>
        <v/>
      </c>
      <c r="DF75" s="68" t="str">
        <f t="shared" si="68"/>
        <v/>
      </c>
      <c r="DG75" s="32"/>
      <c r="DH75" s="120"/>
      <c r="DI75" s="62" t="str">
        <f t="shared" ref="DI75:DI138" si="177">IF(OR($B75="", DH75=""), "", LA75)</f>
        <v/>
      </c>
      <c r="DJ75" s="62" t="str">
        <f t="shared" si="69"/>
        <v/>
      </c>
      <c r="DK75" s="65" t="str">
        <f t="shared" si="142"/>
        <v/>
      </c>
      <c r="DL75" s="68" t="str">
        <f t="shared" si="70"/>
        <v/>
      </c>
      <c r="DM75" s="32"/>
      <c r="DN75" s="120"/>
      <c r="DO75" s="62" t="str">
        <f t="shared" ref="DO75:DO138" si="178">IF(OR($B75="", DN75=""), "", LG75)</f>
        <v/>
      </c>
      <c r="DP75" s="62" t="str">
        <f t="shared" si="71"/>
        <v/>
      </c>
      <c r="DQ75" s="65" t="str">
        <f t="shared" si="143"/>
        <v/>
      </c>
      <c r="DR75" s="68" t="str">
        <f t="shared" si="72"/>
        <v/>
      </c>
      <c r="DS75" s="32"/>
      <c r="DT75" s="120"/>
      <c r="DU75" s="62" t="str">
        <f t="shared" ref="DU75:DU138" si="179">IF(OR($B75="", DT75=""), "", LM75)</f>
        <v/>
      </c>
      <c r="DV75" s="62" t="str">
        <f t="shared" si="73"/>
        <v/>
      </c>
      <c r="DW75" s="65" t="str">
        <f t="shared" si="144"/>
        <v/>
      </c>
      <c r="DX75" s="68" t="str">
        <f t="shared" si="74"/>
        <v/>
      </c>
      <c r="DY75" s="32"/>
      <c r="DZ75" s="120"/>
      <c r="EA75" s="62" t="str">
        <f t="shared" ref="EA75:EA138" si="180">IF(OR($B75="", DZ75=""), "", LS75)</f>
        <v/>
      </c>
      <c r="EB75" s="62" t="str">
        <f t="shared" si="75"/>
        <v/>
      </c>
      <c r="EC75" s="65" t="str">
        <f t="shared" si="145"/>
        <v/>
      </c>
      <c r="ED75" s="68" t="str">
        <f t="shared" si="76"/>
        <v/>
      </c>
      <c r="EE75" s="32"/>
      <c r="EF75" s="120"/>
      <c r="EG75" s="62" t="str">
        <f t="shared" ref="EG75:EG138" si="181">IF(OR($B75="", EF75=""), "", LY75)</f>
        <v/>
      </c>
      <c r="EH75" s="62" t="str">
        <f t="shared" si="77"/>
        <v/>
      </c>
      <c r="EI75" s="65" t="str">
        <f t="shared" si="146"/>
        <v/>
      </c>
      <c r="EJ75" s="68" t="str">
        <f t="shared" si="78"/>
        <v/>
      </c>
      <c r="EK75" s="32"/>
      <c r="EL75" s="120"/>
      <c r="EM75" s="62" t="str">
        <f t="shared" ref="EM75:EM138" si="182">IF(OR($B75="", EL75=""), "", ME75)</f>
        <v/>
      </c>
      <c r="EN75" s="62" t="str">
        <f t="shared" si="79"/>
        <v/>
      </c>
      <c r="EO75" s="65" t="str">
        <f t="shared" si="147"/>
        <v/>
      </c>
      <c r="EP75" s="68" t="str">
        <f t="shared" si="80"/>
        <v/>
      </c>
      <c r="EQ75" s="32"/>
      <c r="ER75" s="120"/>
      <c r="ES75" s="62" t="str">
        <f t="shared" ref="ES75:ES138" si="183">IF(OR($B75="", ER75=""), "", MK75)</f>
        <v/>
      </c>
      <c r="ET75" s="62" t="str">
        <f t="shared" si="81"/>
        <v/>
      </c>
      <c r="EU75" s="65" t="str">
        <f t="shared" si="148"/>
        <v/>
      </c>
      <c r="EV75" s="68" t="str">
        <f t="shared" si="82"/>
        <v/>
      </c>
      <c r="EW75" s="32"/>
      <c r="EX75" s="120"/>
      <c r="EY75" s="62" t="str">
        <f t="shared" ref="EY75:EY138" si="184">IF(OR($B75="", EX75=""), "", MQ75)</f>
        <v/>
      </c>
      <c r="EZ75" s="62" t="str">
        <f t="shared" si="83"/>
        <v/>
      </c>
      <c r="FA75" s="65" t="str">
        <f t="shared" si="149"/>
        <v/>
      </c>
      <c r="FB75" s="68" t="str">
        <f t="shared" si="84"/>
        <v/>
      </c>
      <c r="FC75" s="32"/>
      <c r="FD75" s="120"/>
      <c r="FE75" s="62" t="str">
        <f t="shared" ref="FE75:FE138" si="185">IF(OR($B75="", FD75=""), "", MW75)</f>
        <v/>
      </c>
      <c r="FF75" s="62" t="str">
        <f t="shared" si="85"/>
        <v/>
      </c>
      <c r="FG75" s="65" t="str">
        <f t="shared" si="150"/>
        <v/>
      </c>
      <c r="FH75" s="68" t="str">
        <f t="shared" si="86"/>
        <v/>
      </c>
      <c r="FI75" s="32"/>
      <c r="FJ75" s="120"/>
      <c r="FK75" s="62" t="str">
        <f t="shared" ref="FK75:FK138" si="186">IF(OR($B75="", FJ75=""), "", NC75)</f>
        <v/>
      </c>
      <c r="FL75" s="62" t="str">
        <f t="shared" si="87"/>
        <v/>
      </c>
      <c r="FM75" s="65" t="str">
        <f t="shared" si="151"/>
        <v/>
      </c>
      <c r="FN75" s="68" t="str">
        <f t="shared" si="88"/>
        <v/>
      </c>
      <c r="FO75" s="32"/>
      <c r="FP75" s="120"/>
      <c r="FQ75" s="62" t="str">
        <f t="shared" ref="FQ75:FQ138" si="187">IF(OR($B75="", FP75=""), "", NI75)</f>
        <v/>
      </c>
      <c r="FR75" s="62" t="str">
        <f t="shared" si="89"/>
        <v/>
      </c>
      <c r="FS75" s="65" t="str">
        <f t="shared" si="152"/>
        <v/>
      </c>
      <c r="FT75" s="68" t="str">
        <f t="shared" si="90"/>
        <v/>
      </c>
      <c r="FU75" s="32"/>
      <c r="FV75" s="120"/>
      <c r="FW75" s="62" t="str">
        <f t="shared" ref="FW75:FW138" si="188">IF(OR($B75="", FV75=""), "", NO75)</f>
        <v/>
      </c>
      <c r="FX75" s="62" t="str">
        <f t="shared" si="91"/>
        <v/>
      </c>
      <c r="FY75" s="65" t="str">
        <f t="shared" si="153"/>
        <v/>
      </c>
      <c r="FZ75" s="68" t="str">
        <f t="shared" si="92"/>
        <v/>
      </c>
      <c r="GA75" s="32"/>
      <c r="GC75" s="7" t="str">
        <f t="shared" si="93"/>
        <v>Mar 2020</v>
      </c>
      <c r="GD75" s="7" t="str">
        <f t="shared" ref="GD75:GD138" ca="1" si="189">IF($B75=TODAY(), $GD$6, IF(COUNTIF($GI$22:$GI$37, $B75)&gt;0, $GD$7, IF(OR(TEXT($B75, "ddd")="Sat", TEXT($B75, "ddd")="Sun"), $GD$8, "")))</f>
        <v/>
      </c>
      <c r="GT75" s="71">
        <f>IF(GT$9="", "", IF(AND(NOT('Personnel Details'!$N$11=""), $B75&gt;='Personnel Details'!$N$11), 'Personnel Details'!$O$11, IF(AND(NOT('Personnel Details'!$I$11=""), $B75&gt;='Personnel Details'!$I$11), 'Personnel Details'!$J$11, 'Personnel Details'!$E$11)))</f>
        <v>0.8</v>
      </c>
      <c r="GU75" s="59" t="str">
        <f>IF(GT$9="", "", IF(AND(NOT('Personnel Details'!$N$11=""), $B75&gt;='Personnel Details'!$N$11), IF('Personnel Details'!$P$11="","", 'Personnel Details'!$P$11), IF(AND(NOT('Personnel Details'!$I$11=""), $B75&gt;='Personnel Details'!$I$11), IF('Personnel Details'!$K$11="", "", 'Personnel Details'!$K$11), IF('Personnel Details'!$F$11="", "", 'Personnel Details'!$F$11))))</f>
        <v/>
      </c>
      <c r="GV75" s="74">
        <f>IF(GT$9="", "", IF(AND(NOT('Personnel Details'!$N$11=""), $B75&gt;='Personnel Details'!$N$11), 'Personnel Details'!$Q$11, IF(AND(NOT('Personnel Details'!$I$11=""), $B75&gt;='Personnel Details'!$I$11), 'Personnel Details'!$L$11, 'Personnel Details'!$G$11)))</f>
        <v>0</v>
      </c>
      <c r="GW75" s="59">
        <f t="shared" si="94"/>
        <v>0</v>
      </c>
      <c r="GX75" s="53"/>
      <c r="GZ75" s="78">
        <f>IF(GZ$9="", "", IF(AND(NOT('Personnel Details'!$N$12=""), $B75&gt;='Personnel Details'!$N$12), 'Personnel Details'!$O$12, IF(AND(NOT('Personnel Details'!$I$12=""), $B75&gt;='Personnel Details'!$I$12), 'Personnel Details'!$J$12, 'Personnel Details'!$E$12)))</f>
        <v>0.8</v>
      </c>
      <c r="HA75" s="59" t="str">
        <f>IF(GZ$9="", "", IF(AND(NOT('Personnel Details'!$N$12=""), $B75&gt;='Personnel Details'!$N$12), IF('Personnel Details'!$P$12="","", 'Personnel Details'!$P$12), IF(AND(NOT('Personnel Details'!$I$12=""), $B75&gt;='Personnel Details'!$I$12), IF('Personnel Details'!$K$12="", "", 'Personnel Details'!$K$12), IF('Personnel Details'!$F$12="", "", 'Personnel Details'!$F$12))))</f>
        <v/>
      </c>
      <c r="HB75" s="79">
        <f>IF(GZ$9="", "", IF(AND(NOT('Personnel Details'!$N$12=""), $B75&gt;='Personnel Details'!$N$12), 'Personnel Details'!$Q$12, IF(AND(NOT('Personnel Details'!$I$12=""), $B75&gt;='Personnel Details'!$I$12), 'Personnel Details'!$L$12, 'Personnel Details'!$G$12)))</f>
        <v>0</v>
      </c>
      <c r="HC75" s="59">
        <f t="shared" si="95"/>
        <v>0</v>
      </c>
      <c r="HD75" s="53"/>
      <c r="HF75" s="78">
        <f>IF(HF$9="", "", IF(AND(NOT('Personnel Details'!$N$13=""), $B75&gt;='Personnel Details'!$N$13), 'Personnel Details'!$O$13, IF(AND(NOT('Personnel Details'!$I$13=""), $B75&gt;='Personnel Details'!$I$13), 'Personnel Details'!$J$13, 'Personnel Details'!$E$13)))</f>
        <v>0.8</v>
      </c>
      <c r="HG75" s="59" t="str">
        <f>IF(HF$9="", "", IF(AND(NOT('Personnel Details'!$N$13=""), $B75&gt;='Personnel Details'!$N$13), IF('Personnel Details'!$P$13="","", 'Personnel Details'!$P$13), IF(AND(NOT('Personnel Details'!$I$13=""), $B75&gt;='Personnel Details'!$I$13), IF('Personnel Details'!$K$13="", "", 'Personnel Details'!$K$13), IF('Personnel Details'!$F$13="", "", 'Personnel Details'!$F$13))))</f>
        <v/>
      </c>
      <c r="HH75" s="79">
        <f>IF(HF$9="", "", IF(AND(NOT('Personnel Details'!$N$13=""), $B75&gt;='Personnel Details'!$N$13), 'Personnel Details'!$Q$13, IF(AND(NOT('Personnel Details'!$I$13=""), $B75&gt;='Personnel Details'!$I$13), 'Personnel Details'!$L$13, 'Personnel Details'!$G$13)))</f>
        <v>0</v>
      </c>
      <c r="HI75" s="59">
        <f t="shared" si="96"/>
        <v>0</v>
      </c>
      <c r="HJ75" s="53"/>
      <c r="HL75" s="78">
        <f>IF(HL$9="", "", IF(AND(NOT('Personnel Details'!$N$14=""), $B75&gt;='Personnel Details'!$N$14), 'Personnel Details'!$O$14, IF(AND(NOT('Personnel Details'!$I$14=""), $B75&gt;='Personnel Details'!$I$14), 'Personnel Details'!$J$14, 'Personnel Details'!$E$14)))</f>
        <v>0.8</v>
      </c>
      <c r="HM75" s="59">
        <f>IF(HL$9="", "", IF(AND(NOT('Personnel Details'!$N$14=""), $B75&gt;='Personnel Details'!$N$14), IF('Personnel Details'!$P$14="","", 'Personnel Details'!$P$14), IF(AND(NOT('Personnel Details'!$I$14=""), $B75&gt;='Personnel Details'!$I$14), IF('Personnel Details'!$K$14="", "", 'Personnel Details'!$K$14), IF('Personnel Details'!$F$14="", "", 'Personnel Details'!$F$14))))</f>
        <v>2000</v>
      </c>
      <c r="HN75" s="79">
        <f>IF(HL$9="", "", IF(AND(NOT('Personnel Details'!$N$14=""), $B75&gt;='Personnel Details'!$N$14), 'Personnel Details'!$Q$14, IF(AND(NOT('Personnel Details'!$I$14=""), $B75&gt;='Personnel Details'!$I$14), 'Personnel Details'!$L$14, 'Personnel Details'!$G$14)))</f>
        <v>0.85</v>
      </c>
      <c r="HO75" s="59">
        <f t="shared" si="97"/>
        <v>0</v>
      </c>
      <c r="HP75" s="53"/>
      <c r="HR75" s="78" t="str">
        <f>IF(HR$9="", "", IF(AND(NOT('Personnel Details'!$N$15=""), $B75&gt;='Personnel Details'!$N$15), 'Personnel Details'!$O$15, IF(AND(NOT('Personnel Details'!$I$15=""), $B75&gt;='Personnel Details'!$I$15), 'Personnel Details'!$J$15, 'Personnel Details'!$E$15)))</f>
        <v/>
      </c>
      <c r="HS75" s="59" t="str">
        <f>IF(HR$9="", "", IF(AND(NOT('Personnel Details'!$N$15=""), $B75&gt;='Personnel Details'!$N$15), IF('Personnel Details'!$P$15="","", 'Personnel Details'!$P$15), IF(AND(NOT('Personnel Details'!$I$15=""), $B75&gt;='Personnel Details'!$I$15), IF('Personnel Details'!$K$15="", "", 'Personnel Details'!$K$15), IF('Personnel Details'!$F$15="", "", 'Personnel Details'!$F$15))))</f>
        <v/>
      </c>
      <c r="HT75" s="79" t="str">
        <f>IF(HR$9="", "", IF(AND(NOT('Personnel Details'!$N$15=""), $B75&gt;='Personnel Details'!$N$15), 'Personnel Details'!$Q$15, IF(AND(NOT('Personnel Details'!$I$15=""), $B75&gt;='Personnel Details'!$I$15), 'Personnel Details'!$L$15, 'Personnel Details'!$G$15)))</f>
        <v/>
      </c>
      <c r="HU75" s="59">
        <f t="shared" si="98"/>
        <v>0</v>
      </c>
      <c r="HV75" s="53"/>
      <c r="HX75" s="78" t="str">
        <f>IF(HX$9="", "", IF(AND(NOT('Personnel Details'!$N$16=""), $B75&gt;='Personnel Details'!$N$16), 'Personnel Details'!$O$16, IF(AND(NOT('Personnel Details'!$I$16=""), $B75&gt;='Personnel Details'!$I$16), 'Personnel Details'!$J$16, 'Personnel Details'!$E$16)))</f>
        <v/>
      </c>
      <c r="HY75" s="59" t="str">
        <f>IF(HX$9="", "", IF(AND(NOT('Personnel Details'!$N$16=""), $B75&gt;='Personnel Details'!$N$16), IF('Personnel Details'!$P$16="","", 'Personnel Details'!$P$16), IF(AND(NOT('Personnel Details'!$I$16=""), $B75&gt;='Personnel Details'!$I$16), IF('Personnel Details'!$K$16="", "", 'Personnel Details'!$K$16), IF('Personnel Details'!$F$16="", "", 'Personnel Details'!$F$16))))</f>
        <v/>
      </c>
      <c r="HZ75" s="79" t="str">
        <f>IF(HX$9="", "", IF(AND(NOT('Personnel Details'!$N$16=""), $B75&gt;='Personnel Details'!$N$16), 'Personnel Details'!$Q$16, IF(AND(NOT('Personnel Details'!$I$16=""), $B75&gt;='Personnel Details'!$I$16), 'Personnel Details'!$L$16, 'Personnel Details'!$G$16)))</f>
        <v/>
      </c>
      <c r="IA75" s="59">
        <f t="shared" si="99"/>
        <v>0</v>
      </c>
      <c r="IB75" s="53"/>
      <c r="ID75" s="78" t="str">
        <f>IF(ID$9="", "", IF(AND(NOT('Personnel Details'!$N$17=""), $B75&gt;='Personnel Details'!$N$17), 'Personnel Details'!$O$17, IF(AND(NOT('Personnel Details'!$I$17=""), $B75&gt;='Personnel Details'!$I$17), 'Personnel Details'!$J$17, 'Personnel Details'!$E$17)))</f>
        <v/>
      </c>
      <c r="IE75" s="59" t="str">
        <f>IF(ID$9="", "", IF(AND(NOT('Personnel Details'!$N$17=""), $B75&gt;='Personnel Details'!$N$17), IF('Personnel Details'!$P$17="","", 'Personnel Details'!$P$17), IF(AND(NOT('Personnel Details'!$I$17=""), $B75&gt;='Personnel Details'!$I$17), IF('Personnel Details'!$K$17="", "", 'Personnel Details'!$K$17), IF('Personnel Details'!$F$17="", "", 'Personnel Details'!$F$17))))</f>
        <v/>
      </c>
      <c r="IF75" s="79" t="str">
        <f>IF(ID$9="", "", IF(AND(NOT('Personnel Details'!$N$17=""), $B75&gt;='Personnel Details'!$N$17), 'Personnel Details'!$Q$17, IF(AND(NOT('Personnel Details'!$I$17=""), $B75&gt;='Personnel Details'!$I$17), 'Personnel Details'!$L$17, 'Personnel Details'!$G$17)))</f>
        <v/>
      </c>
      <c r="IG75" s="59">
        <f t="shared" si="100"/>
        <v>0</v>
      </c>
      <c r="IH75" s="53"/>
      <c r="IJ75" s="78" t="str">
        <f>IF(IJ$9="", "", IF(AND(NOT('Personnel Details'!$N$18=""), $B75&gt;='Personnel Details'!$N$18), 'Personnel Details'!$O$18, IF(AND(NOT('Personnel Details'!$I$18=""), $B75&gt;='Personnel Details'!$I$18), 'Personnel Details'!$J$18, 'Personnel Details'!$E$18)))</f>
        <v/>
      </c>
      <c r="IK75" s="59" t="str">
        <f>IF(IJ$9="", "", IF(AND(NOT('Personnel Details'!$N$18=""), $B75&gt;='Personnel Details'!$N$18), IF('Personnel Details'!$P$18="","", 'Personnel Details'!$P$18), IF(AND(NOT('Personnel Details'!$I$18=""), $B75&gt;='Personnel Details'!$I$18), IF('Personnel Details'!$K$18="", "", 'Personnel Details'!$K$18), IF('Personnel Details'!$F$18="", "", 'Personnel Details'!$F$18))))</f>
        <v/>
      </c>
      <c r="IL75" s="79" t="str">
        <f>IF(IJ$9="", "", IF(AND(NOT('Personnel Details'!$N$18=""), $B75&gt;='Personnel Details'!$N$18), 'Personnel Details'!$Q$18, IF(AND(NOT('Personnel Details'!$I$18=""), $B75&gt;='Personnel Details'!$I$18), 'Personnel Details'!$L$18, 'Personnel Details'!$G$18)))</f>
        <v/>
      </c>
      <c r="IM75" s="59">
        <f t="shared" si="101"/>
        <v>0</v>
      </c>
      <c r="IN75" s="53"/>
      <c r="IP75" s="78" t="str">
        <f>IF(IP$9="", "", IF(AND(NOT('Personnel Details'!$N$19=""), $B75&gt;='Personnel Details'!$N$19), 'Personnel Details'!$O$19, IF(AND(NOT('Personnel Details'!$I$19=""), $B75&gt;='Personnel Details'!$I$19), 'Personnel Details'!$J$19, 'Personnel Details'!$E$19)))</f>
        <v/>
      </c>
      <c r="IQ75" s="59" t="str">
        <f>IF(IP$9="", "", IF(AND(NOT('Personnel Details'!$N$19=""), $B75&gt;='Personnel Details'!$N$19), IF('Personnel Details'!$P$19="","", 'Personnel Details'!$P$19), IF(AND(NOT('Personnel Details'!$I$19=""), $B75&gt;='Personnel Details'!$I$19), IF('Personnel Details'!$K$19="", "", 'Personnel Details'!$K$19), IF('Personnel Details'!$F$19="", "", 'Personnel Details'!$F$19))))</f>
        <v/>
      </c>
      <c r="IR75" s="79" t="str">
        <f>IF(IP$9="", "", IF(AND(NOT('Personnel Details'!$N$19=""), $B75&gt;='Personnel Details'!$N$19), 'Personnel Details'!$Q$19, IF(AND(NOT('Personnel Details'!$I$19=""), $B75&gt;='Personnel Details'!$I$19), 'Personnel Details'!$L$19, 'Personnel Details'!$G$19)))</f>
        <v/>
      </c>
      <c r="IS75" s="59">
        <f t="shared" si="102"/>
        <v>0</v>
      </c>
      <c r="IT75" s="53"/>
      <c r="IV75" s="78" t="str">
        <f>IF(IV$9="", "", IF(AND(NOT('Personnel Details'!$N$20=""), $B75&gt;='Personnel Details'!$N$20), 'Personnel Details'!$O$20, IF(AND(NOT('Personnel Details'!$I$20=""), $B75&gt;='Personnel Details'!$I$20), 'Personnel Details'!$J$20, 'Personnel Details'!$E$20)))</f>
        <v/>
      </c>
      <c r="IW75" s="59" t="str">
        <f>IF(IV$9="", "", IF(AND(NOT('Personnel Details'!$N$20=""), $B75&gt;='Personnel Details'!$N$20), IF('Personnel Details'!$P$20="","", 'Personnel Details'!$P$20), IF(AND(NOT('Personnel Details'!$I$20=""), $B75&gt;='Personnel Details'!$I$20), IF('Personnel Details'!$K$20="", "", 'Personnel Details'!$K$20), IF('Personnel Details'!$F$20="", "", 'Personnel Details'!$F$20))))</f>
        <v/>
      </c>
      <c r="IX75" s="79" t="str">
        <f>IF(IV$9="", "", IF(AND(NOT('Personnel Details'!$N$20=""), $B75&gt;='Personnel Details'!$N$20), 'Personnel Details'!$Q$20, IF(AND(NOT('Personnel Details'!$I$20=""), $B75&gt;='Personnel Details'!$I$20), 'Personnel Details'!$L$20, 'Personnel Details'!$G$20)))</f>
        <v/>
      </c>
      <c r="IY75" s="59">
        <f t="shared" si="103"/>
        <v>0</v>
      </c>
      <c r="IZ75" s="53"/>
      <c r="JB75" s="78" t="str">
        <f>IF(JB$9="", "", IF(AND(NOT('Personnel Details'!$N$21=""), $B75&gt;='Personnel Details'!$N$21), 'Personnel Details'!$O$21, IF(AND(NOT('Personnel Details'!$I$21=""), $B75&gt;='Personnel Details'!$I$21), 'Personnel Details'!$J$21, 'Personnel Details'!$E$21)))</f>
        <v/>
      </c>
      <c r="JC75" s="59" t="str">
        <f>IF(JB$9="", "", IF(AND(NOT('Personnel Details'!$N$21=""), $B75&gt;='Personnel Details'!$N$21), IF('Personnel Details'!$P$21="","", 'Personnel Details'!$P$21), IF(AND(NOT('Personnel Details'!$I$21=""), $B75&gt;='Personnel Details'!$I$21), IF('Personnel Details'!$K$21="", "", 'Personnel Details'!$K$21), IF('Personnel Details'!$F$21="", "", 'Personnel Details'!$F$21))))</f>
        <v/>
      </c>
      <c r="JD75" s="79" t="str">
        <f>IF(JB$9="", "", IF(AND(NOT('Personnel Details'!$N$21=""), $B75&gt;='Personnel Details'!$N$21), 'Personnel Details'!$Q$21, IF(AND(NOT('Personnel Details'!$I$21=""), $B75&gt;='Personnel Details'!$I$21), 'Personnel Details'!$L$21, 'Personnel Details'!$G$21)))</f>
        <v/>
      </c>
      <c r="JE75" s="59">
        <f t="shared" si="104"/>
        <v>0</v>
      </c>
      <c r="JF75" s="53"/>
      <c r="JH75" s="78" t="str">
        <f>IF(JH$9="", "", IF(AND(NOT('Personnel Details'!$N$22=""), $B75&gt;='Personnel Details'!$N$22), 'Personnel Details'!$O$22, IF(AND(NOT('Personnel Details'!$I$22=""), $B75&gt;='Personnel Details'!$I$22), 'Personnel Details'!$J$22, 'Personnel Details'!$E$22)))</f>
        <v/>
      </c>
      <c r="JI75" s="59" t="str">
        <f>IF(JH$9="", "", IF(AND(NOT('Personnel Details'!$N$22=""), $B75&gt;='Personnel Details'!$N$22), IF('Personnel Details'!$P$22="","", 'Personnel Details'!$P$22), IF(AND(NOT('Personnel Details'!$I$22=""), $B75&gt;='Personnel Details'!$I$22), IF('Personnel Details'!$K$22="", "", 'Personnel Details'!$K$22), IF('Personnel Details'!$F$22="", "", 'Personnel Details'!$F$22))))</f>
        <v/>
      </c>
      <c r="JJ75" s="79" t="str">
        <f>IF(JH$9="", "", IF(AND(NOT('Personnel Details'!$N$22=""), $B75&gt;='Personnel Details'!$N$22), 'Personnel Details'!$Q$22, IF(AND(NOT('Personnel Details'!$I$22=""), $B75&gt;='Personnel Details'!$I$22), 'Personnel Details'!$L$22, 'Personnel Details'!$G$22)))</f>
        <v/>
      </c>
      <c r="JK75" s="59">
        <f t="shared" si="105"/>
        <v>0</v>
      </c>
      <c r="JL75" s="53"/>
      <c r="JN75" s="78" t="str">
        <f>IF(JN$9="", "", IF(AND(NOT('Personnel Details'!$N$23=""), $B75&gt;='Personnel Details'!$N$23), 'Personnel Details'!$O$23, IF(AND(NOT('Personnel Details'!$I$23=""), $B75&gt;='Personnel Details'!$I$23), 'Personnel Details'!$J$23, 'Personnel Details'!$E$23)))</f>
        <v/>
      </c>
      <c r="JO75" s="59" t="str">
        <f>IF(JN$9="", "", IF(AND(NOT('Personnel Details'!$N$23=""), $B75&gt;='Personnel Details'!$N$23), IF('Personnel Details'!$P$23="","", 'Personnel Details'!$P$23), IF(AND(NOT('Personnel Details'!$I$23=""), $B75&gt;='Personnel Details'!$I$23), IF('Personnel Details'!$K$23="", "", 'Personnel Details'!$K$23), IF('Personnel Details'!$F$23="", "", 'Personnel Details'!$F$23))))</f>
        <v/>
      </c>
      <c r="JP75" s="79" t="str">
        <f>IF(JN$9="", "", IF(AND(NOT('Personnel Details'!$N$23=""), $B75&gt;='Personnel Details'!$N$23), 'Personnel Details'!$Q$23, IF(AND(NOT('Personnel Details'!$I$23=""), $B75&gt;='Personnel Details'!$I$23), 'Personnel Details'!$L$23, 'Personnel Details'!$G$23)))</f>
        <v/>
      </c>
      <c r="JQ75" s="59">
        <f t="shared" si="106"/>
        <v>0</v>
      </c>
      <c r="JR75" s="53"/>
      <c r="JT75" s="78" t="str">
        <f>IF(JT$9="", "", IF(AND(NOT('Personnel Details'!$N$24=""), $B75&gt;='Personnel Details'!$N$24), 'Personnel Details'!$O$24, IF(AND(NOT('Personnel Details'!$I$24=""), $B75&gt;='Personnel Details'!$I$24), 'Personnel Details'!$J$24, 'Personnel Details'!$E$24)))</f>
        <v/>
      </c>
      <c r="JU75" s="59" t="str">
        <f>IF(JT$9="", "", IF(AND(NOT('Personnel Details'!$N$24=""), $B75&gt;='Personnel Details'!$N$24), IF('Personnel Details'!$P$24="","", 'Personnel Details'!$P$24), IF(AND(NOT('Personnel Details'!$I$24=""), $B75&gt;='Personnel Details'!$I$24), IF('Personnel Details'!$K$24="", "", 'Personnel Details'!$K$24), IF('Personnel Details'!$F$24="", "", 'Personnel Details'!$F$24))))</f>
        <v/>
      </c>
      <c r="JV75" s="79" t="str">
        <f>IF(JT$9="", "", IF(AND(NOT('Personnel Details'!$N$24=""), $B75&gt;='Personnel Details'!$N$24), 'Personnel Details'!$Q$24, IF(AND(NOT('Personnel Details'!$I$24=""), $B75&gt;='Personnel Details'!$I$24), 'Personnel Details'!$L$24, 'Personnel Details'!$G$24)))</f>
        <v/>
      </c>
      <c r="JW75" s="59">
        <f t="shared" si="107"/>
        <v>0</v>
      </c>
      <c r="JX75" s="53"/>
      <c r="JZ75" s="78" t="str">
        <f>IF(JZ$9="", "", IF(AND(NOT('Personnel Details'!$N$25=""), $B75&gt;='Personnel Details'!$N$25), 'Personnel Details'!$O$25, IF(AND(NOT('Personnel Details'!$I$25=""), $B75&gt;='Personnel Details'!$I$25), 'Personnel Details'!$J$25, 'Personnel Details'!$E$25)))</f>
        <v/>
      </c>
      <c r="KA75" s="59" t="str">
        <f>IF(JZ$9="", "", IF(AND(NOT('Personnel Details'!$N$25=""), $B75&gt;='Personnel Details'!$N$25), IF('Personnel Details'!$P$25="","", 'Personnel Details'!$P$25), IF(AND(NOT('Personnel Details'!$I$25=""), $B75&gt;='Personnel Details'!$I$25), IF('Personnel Details'!$K$25="", "", 'Personnel Details'!$K$25), IF('Personnel Details'!$F$25="", "", 'Personnel Details'!$F$25))))</f>
        <v/>
      </c>
      <c r="KB75" s="79" t="str">
        <f>IF(JZ$9="", "", IF(AND(NOT('Personnel Details'!$N$25=""), $B75&gt;='Personnel Details'!$N$25), 'Personnel Details'!$Q$25, IF(AND(NOT('Personnel Details'!$I$25=""), $B75&gt;='Personnel Details'!$I$25), 'Personnel Details'!$L$25, 'Personnel Details'!$G$25)))</f>
        <v/>
      </c>
      <c r="KC75" s="59">
        <f t="shared" si="108"/>
        <v>0</v>
      </c>
      <c r="KD75" s="53"/>
      <c r="KF75" s="78" t="str">
        <f>IF(KF$9="", "", IF(AND(NOT('Personnel Details'!$N$26=""), $B75&gt;='Personnel Details'!$N$26), 'Personnel Details'!$O$26, IF(AND(NOT('Personnel Details'!$I$26=""), $B75&gt;='Personnel Details'!$I$26), 'Personnel Details'!$J$26, 'Personnel Details'!$E$26)))</f>
        <v/>
      </c>
      <c r="KG75" s="59" t="str">
        <f>IF(KF$9="", "", IF(AND(NOT('Personnel Details'!$N$26=""), $B75&gt;='Personnel Details'!$N$26), IF('Personnel Details'!$P$26="","", 'Personnel Details'!$P$26), IF(AND(NOT('Personnel Details'!$I$26=""), $B75&gt;='Personnel Details'!$I$26), IF('Personnel Details'!$K$26="", "", 'Personnel Details'!$K$26), IF('Personnel Details'!$F$26="", "", 'Personnel Details'!$F$26))))</f>
        <v/>
      </c>
      <c r="KH75" s="79" t="str">
        <f>IF(KF$9="", "", IF(AND(NOT('Personnel Details'!$N$26=""), $B75&gt;='Personnel Details'!$N$26), 'Personnel Details'!$Q$26, IF(AND(NOT('Personnel Details'!$I$26=""), $B75&gt;='Personnel Details'!$I$26), 'Personnel Details'!$L$26, 'Personnel Details'!$G$26)))</f>
        <v/>
      </c>
      <c r="KI75" s="59">
        <f t="shared" si="109"/>
        <v>0</v>
      </c>
      <c r="KJ75" s="53"/>
      <c r="KL75" s="78" t="str">
        <f>IF(KL$9="", "", IF(AND(NOT('Personnel Details'!$N$27=""), $B75&gt;='Personnel Details'!$N$27), 'Personnel Details'!$O$27, IF(AND(NOT('Personnel Details'!$I$27=""), $B75&gt;='Personnel Details'!$I$27), 'Personnel Details'!$J$27, 'Personnel Details'!$E$27)))</f>
        <v/>
      </c>
      <c r="KM75" s="59" t="str">
        <f>IF(KL$9="", "", IF(AND(NOT('Personnel Details'!$N$27=""), $B75&gt;='Personnel Details'!$N$27), IF('Personnel Details'!$P$27="","", 'Personnel Details'!$P$27), IF(AND(NOT('Personnel Details'!$I$27=""), $B75&gt;='Personnel Details'!$I$27), IF('Personnel Details'!$K$27="", "", 'Personnel Details'!$K$27), IF('Personnel Details'!$F$27="", "", 'Personnel Details'!$F$27))))</f>
        <v/>
      </c>
      <c r="KN75" s="79" t="str">
        <f>IF(KL$9="", "", IF(AND(NOT('Personnel Details'!$N$27=""), $B75&gt;='Personnel Details'!$N$27), 'Personnel Details'!$Q$27, IF(AND(NOT('Personnel Details'!$I$27=""), $B75&gt;='Personnel Details'!$I$27), 'Personnel Details'!$L$27, 'Personnel Details'!$G$27)))</f>
        <v/>
      </c>
      <c r="KO75" s="59">
        <f t="shared" si="110"/>
        <v>0</v>
      </c>
      <c r="KP75" s="53"/>
      <c r="KR75" s="78" t="str">
        <f>IF(KR$9="", "", IF(AND(NOT('Personnel Details'!$N$28=""), $B75&gt;='Personnel Details'!$N$28), 'Personnel Details'!$O$28, IF(AND(NOT('Personnel Details'!$I$28=""), $B75&gt;='Personnel Details'!$I$28), 'Personnel Details'!$J$28, 'Personnel Details'!$E$28)))</f>
        <v/>
      </c>
      <c r="KS75" s="59" t="str">
        <f>IF(KR$9="", "", IF(AND(NOT('Personnel Details'!$N$28=""), $B75&gt;='Personnel Details'!$N$28), IF('Personnel Details'!$P$28="","", 'Personnel Details'!$P$28), IF(AND(NOT('Personnel Details'!$I$28=""), $B75&gt;='Personnel Details'!$I$28), IF('Personnel Details'!$K$28="", "", 'Personnel Details'!$K$28), IF('Personnel Details'!$F$28="", "", 'Personnel Details'!$F$28))))</f>
        <v/>
      </c>
      <c r="KT75" s="79" t="str">
        <f>IF(KR$9="", "", IF(AND(NOT('Personnel Details'!$N$28=""), $B75&gt;='Personnel Details'!$N$28), 'Personnel Details'!$Q$28, IF(AND(NOT('Personnel Details'!$I$28=""), $B75&gt;='Personnel Details'!$I$28), 'Personnel Details'!$L$28, 'Personnel Details'!$G$28)))</f>
        <v/>
      </c>
      <c r="KU75" s="59">
        <f t="shared" si="111"/>
        <v>0</v>
      </c>
      <c r="KV75" s="53"/>
      <c r="KX75" s="78" t="str">
        <f>IF(KX$9="", "", IF(AND(NOT('Personnel Details'!$N$29=""), $B75&gt;='Personnel Details'!$N$29), 'Personnel Details'!$O$29, IF(AND(NOT('Personnel Details'!$I$29=""), $B75&gt;='Personnel Details'!$I$29), 'Personnel Details'!$J$29, 'Personnel Details'!$E$29)))</f>
        <v/>
      </c>
      <c r="KY75" s="59" t="str">
        <f>IF(KX$9="", "", IF(AND(NOT('Personnel Details'!$N$29=""), $B75&gt;='Personnel Details'!$N$29), IF('Personnel Details'!$P$29="","", 'Personnel Details'!$P$29), IF(AND(NOT('Personnel Details'!$I$29=""), $B75&gt;='Personnel Details'!$I$29), IF('Personnel Details'!$K$29="", "", 'Personnel Details'!$K$29), IF('Personnel Details'!$F$29="", "", 'Personnel Details'!$F$29))))</f>
        <v/>
      </c>
      <c r="KZ75" s="79" t="str">
        <f>IF(KX$9="", "", IF(AND(NOT('Personnel Details'!$N$29=""), $B75&gt;='Personnel Details'!$N$29), 'Personnel Details'!$Q$29, IF(AND(NOT('Personnel Details'!$I$29=""), $B75&gt;='Personnel Details'!$I$29), 'Personnel Details'!$L$29, 'Personnel Details'!$G$29)))</f>
        <v/>
      </c>
      <c r="LA75" s="59">
        <f t="shared" si="112"/>
        <v>0</v>
      </c>
      <c r="LB75" s="53"/>
      <c r="LD75" s="78" t="str">
        <f>IF(LD$9="", "", IF(AND(NOT('Personnel Details'!$N$30=""), $B75&gt;='Personnel Details'!$N$30), 'Personnel Details'!$O$30, IF(AND(NOT('Personnel Details'!$I$30=""), $B75&gt;='Personnel Details'!$I$30), 'Personnel Details'!$J$30, 'Personnel Details'!$E$30)))</f>
        <v/>
      </c>
      <c r="LE75" s="59" t="str">
        <f>IF(LD$9="", "", IF(AND(NOT('Personnel Details'!$N$30=""), $B75&gt;='Personnel Details'!$N$30), IF('Personnel Details'!$P$30="","", 'Personnel Details'!$P$30), IF(AND(NOT('Personnel Details'!$I$30=""), $B75&gt;='Personnel Details'!$I$30), IF('Personnel Details'!$K$30="", "", 'Personnel Details'!$K$30), IF('Personnel Details'!$F$30="", "", 'Personnel Details'!$F$30))))</f>
        <v/>
      </c>
      <c r="LF75" s="79" t="str">
        <f>IF(LD$9="", "", IF(AND(NOT('Personnel Details'!$N$30=""), $B75&gt;='Personnel Details'!$N$30), 'Personnel Details'!$Q$30, IF(AND(NOT('Personnel Details'!$I$30=""), $B75&gt;='Personnel Details'!$I$30), 'Personnel Details'!$L$30, 'Personnel Details'!$G$30)))</f>
        <v/>
      </c>
      <c r="LG75" s="59">
        <f t="shared" si="113"/>
        <v>0</v>
      </c>
      <c r="LH75" s="53"/>
      <c r="LJ75" s="78" t="str">
        <f>IF(LJ$9="", "", IF(AND(NOT('Personnel Details'!$N$31=""), $B75&gt;='Personnel Details'!$N$31), 'Personnel Details'!$O$31, IF(AND(NOT('Personnel Details'!$I$31=""), $B75&gt;='Personnel Details'!$I$31), 'Personnel Details'!$J$31, 'Personnel Details'!$E$31)))</f>
        <v/>
      </c>
      <c r="LK75" s="59" t="str">
        <f>IF(LJ$9="", "", IF(AND(NOT('Personnel Details'!$N$31=""), $B75&gt;='Personnel Details'!$N$31), IF('Personnel Details'!$P$31="","", 'Personnel Details'!$P$31), IF(AND(NOT('Personnel Details'!$I$31=""), $B75&gt;='Personnel Details'!$I$31), IF('Personnel Details'!$K$31="", "", 'Personnel Details'!$K$31), IF('Personnel Details'!$F$31="", "", 'Personnel Details'!$F$31))))</f>
        <v/>
      </c>
      <c r="LL75" s="79" t="str">
        <f>IF(LJ$9="", "", IF(AND(NOT('Personnel Details'!$N$31=""), $B75&gt;='Personnel Details'!$N$31), 'Personnel Details'!$Q$31, IF(AND(NOT('Personnel Details'!$I$31=""), $B75&gt;='Personnel Details'!$I$31), 'Personnel Details'!$L$31, 'Personnel Details'!$G$31)))</f>
        <v/>
      </c>
      <c r="LM75" s="59">
        <f t="shared" si="114"/>
        <v>0</v>
      </c>
      <c r="LN75" s="53"/>
      <c r="LP75" s="78" t="str">
        <f>IF(LP$9="", "", IF(AND(NOT('Personnel Details'!$N$32=""), $B75&gt;='Personnel Details'!$N$32), 'Personnel Details'!$O$32, IF(AND(NOT('Personnel Details'!$I$32=""), $B75&gt;='Personnel Details'!$I$32), 'Personnel Details'!$J$32, 'Personnel Details'!$E$32)))</f>
        <v/>
      </c>
      <c r="LQ75" s="59" t="str">
        <f>IF(LP$9="", "", IF(AND(NOT('Personnel Details'!$N$32=""), $B75&gt;='Personnel Details'!$N$32), IF('Personnel Details'!$P$32="","", 'Personnel Details'!$P$32), IF(AND(NOT('Personnel Details'!$I$32=""), $B75&gt;='Personnel Details'!$I$32), IF('Personnel Details'!$K$32="", "", 'Personnel Details'!$K$32), IF('Personnel Details'!$F$32="", "", 'Personnel Details'!$F$32))))</f>
        <v/>
      </c>
      <c r="LR75" s="79" t="str">
        <f>IF(LP$9="", "", IF(AND(NOT('Personnel Details'!$N$32=""), $B75&gt;='Personnel Details'!$N$32), 'Personnel Details'!$Q$32, IF(AND(NOT('Personnel Details'!$I$32=""), $B75&gt;='Personnel Details'!$I$32), 'Personnel Details'!$L$32, 'Personnel Details'!$G$32)))</f>
        <v/>
      </c>
      <c r="LS75" s="59">
        <f t="shared" si="115"/>
        <v>0</v>
      </c>
      <c r="LT75" s="53"/>
      <c r="LV75" s="78" t="str">
        <f>IF(LV$9="", "", IF(AND(NOT('Personnel Details'!$N$33=""), $B75&gt;='Personnel Details'!$N$33), 'Personnel Details'!$O$33, IF(AND(NOT('Personnel Details'!$I$33=""), $B75&gt;='Personnel Details'!$I$33), 'Personnel Details'!$J$33, 'Personnel Details'!$E$33)))</f>
        <v/>
      </c>
      <c r="LW75" s="59" t="str">
        <f>IF(LV$9="", "", IF(AND(NOT('Personnel Details'!$N$33=""), $B75&gt;='Personnel Details'!$N$33), IF('Personnel Details'!$P$33="","", 'Personnel Details'!$P$33), IF(AND(NOT('Personnel Details'!$I$33=""), $B75&gt;='Personnel Details'!$I$33), IF('Personnel Details'!$K$33="", "", 'Personnel Details'!$K$33), IF('Personnel Details'!$F$33="", "", 'Personnel Details'!$F$33))))</f>
        <v/>
      </c>
      <c r="LX75" s="79" t="str">
        <f>IF(LV$9="", "", IF(AND(NOT('Personnel Details'!$N$33=""), $B75&gt;='Personnel Details'!$N$33), 'Personnel Details'!$Q$33, IF(AND(NOT('Personnel Details'!$I$33=""), $B75&gt;='Personnel Details'!$I$33), 'Personnel Details'!$L$33, 'Personnel Details'!$G$33)))</f>
        <v/>
      </c>
      <c r="LY75" s="59">
        <f t="shared" si="116"/>
        <v>0</v>
      </c>
      <c r="LZ75" s="53"/>
      <c r="MB75" s="78" t="str">
        <f>IF(MB$9="", "", IF(AND(NOT('Personnel Details'!$N$34=""), $B75&gt;='Personnel Details'!$N$34), 'Personnel Details'!$O$34, IF(AND(NOT('Personnel Details'!$I$34=""), $B75&gt;='Personnel Details'!$I$34), 'Personnel Details'!$J$34, 'Personnel Details'!$E$34)))</f>
        <v/>
      </c>
      <c r="MC75" s="59" t="str">
        <f>IF(MB$9="", "", IF(AND(NOT('Personnel Details'!$N$34=""), $B75&gt;='Personnel Details'!$N$34), IF('Personnel Details'!$P$34="","", 'Personnel Details'!$P$34), IF(AND(NOT('Personnel Details'!$I$34=""), $B75&gt;='Personnel Details'!$I$34), IF('Personnel Details'!$K$34="", "", 'Personnel Details'!$K$34), IF('Personnel Details'!$F$34="", "", 'Personnel Details'!$F$34))))</f>
        <v/>
      </c>
      <c r="MD75" s="79" t="str">
        <f>IF(MB$9="", "", IF(AND(NOT('Personnel Details'!$N$34=""), $B75&gt;='Personnel Details'!$N$34), 'Personnel Details'!$Q$34, IF(AND(NOT('Personnel Details'!$I$34=""), $B75&gt;='Personnel Details'!$I$34), 'Personnel Details'!$L$34, 'Personnel Details'!$G$34)))</f>
        <v/>
      </c>
      <c r="ME75" s="59">
        <f t="shared" si="117"/>
        <v>0</v>
      </c>
      <c r="MF75" s="53"/>
      <c r="MH75" s="78" t="str">
        <f>IF(MH$9="", "", IF(AND(NOT('Personnel Details'!$N$35=""), $B75&gt;='Personnel Details'!$N$35), 'Personnel Details'!$O$35, IF(AND(NOT('Personnel Details'!$I$35=""), $B75&gt;='Personnel Details'!$I$35), 'Personnel Details'!$J$35, 'Personnel Details'!$E$35)))</f>
        <v/>
      </c>
      <c r="MI75" s="59" t="str">
        <f>IF(MH$9="", "", IF(AND(NOT('Personnel Details'!$N$35=""), $B75&gt;='Personnel Details'!$N$35), IF('Personnel Details'!$P$35="","", 'Personnel Details'!$P$35), IF(AND(NOT('Personnel Details'!$I$35=""), $B75&gt;='Personnel Details'!$I$35), IF('Personnel Details'!$K$35="", "", 'Personnel Details'!$K$35), IF('Personnel Details'!$F$35="", "", 'Personnel Details'!$F$35))))</f>
        <v/>
      </c>
      <c r="MJ75" s="79" t="str">
        <f>IF(MH$9="", "", IF(AND(NOT('Personnel Details'!$N$35=""), $B75&gt;='Personnel Details'!$N$35), 'Personnel Details'!$Q$35, IF(AND(NOT('Personnel Details'!$I$35=""), $B75&gt;='Personnel Details'!$I$35), 'Personnel Details'!$L$35, 'Personnel Details'!$G$35)))</f>
        <v/>
      </c>
      <c r="MK75" s="59">
        <f t="shared" si="118"/>
        <v>0</v>
      </c>
      <c r="ML75" s="53"/>
      <c r="MN75" s="78" t="str">
        <f>IF(MN$9="", "", IF(AND(NOT('Personnel Details'!$N$36=""), $B75&gt;='Personnel Details'!$N$36), 'Personnel Details'!$O$36, IF(AND(NOT('Personnel Details'!$I$36=""), $B75&gt;='Personnel Details'!$I$36), 'Personnel Details'!$J$36, 'Personnel Details'!$E$36)))</f>
        <v/>
      </c>
      <c r="MO75" s="59" t="str">
        <f>IF(MN$9="", "", IF(AND(NOT('Personnel Details'!$N$36=""), $B75&gt;='Personnel Details'!$N$36), IF('Personnel Details'!$P$36="","", 'Personnel Details'!$P$36), IF(AND(NOT('Personnel Details'!$I$36=""), $B75&gt;='Personnel Details'!$I$36), IF('Personnel Details'!$K$36="", "", 'Personnel Details'!$K$36), IF('Personnel Details'!$F$36="", "", 'Personnel Details'!$F$36))))</f>
        <v/>
      </c>
      <c r="MP75" s="79" t="str">
        <f>IF(MN$9="", "", IF(AND(NOT('Personnel Details'!$N$36=""), $B75&gt;='Personnel Details'!$N$36), 'Personnel Details'!$Q$36, IF(AND(NOT('Personnel Details'!$I$36=""), $B75&gt;='Personnel Details'!$I$36), 'Personnel Details'!$L$36, 'Personnel Details'!$G$36)))</f>
        <v/>
      </c>
      <c r="MQ75" s="59">
        <f t="shared" si="119"/>
        <v>0</v>
      </c>
      <c r="MR75" s="53"/>
      <c r="MT75" s="78" t="str">
        <f>IF(MT$9="", "", IF(AND(NOT('Personnel Details'!$N$37=""), $B75&gt;='Personnel Details'!$N$37), 'Personnel Details'!$O$37, IF(AND(NOT('Personnel Details'!$I$37=""), $B75&gt;='Personnel Details'!$I$37), 'Personnel Details'!$J$37, 'Personnel Details'!$E$37)))</f>
        <v/>
      </c>
      <c r="MU75" s="59" t="str">
        <f>IF(MT$9="", "", IF(AND(NOT('Personnel Details'!$N$37=""), $B75&gt;='Personnel Details'!$N$37), IF('Personnel Details'!$P$37="","", 'Personnel Details'!$P$37), IF(AND(NOT('Personnel Details'!$I$37=""), $B75&gt;='Personnel Details'!$I$37), IF('Personnel Details'!$K$37="", "", 'Personnel Details'!$K$37), IF('Personnel Details'!$F$37="", "", 'Personnel Details'!$F$37))))</f>
        <v/>
      </c>
      <c r="MV75" s="79" t="str">
        <f>IF(MT$9="", "", IF(AND(NOT('Personnel Details'!$N$37=""), $B75&gt;='Personnel Details'!$N$37), 'Personnel Details'!$Q$37, IF(AND(NOT('Personnel Details'!$I$37=""), $B75&gt;='Personnel Details'!$I$37), 'Personnel Details'!$L$37, 'Personnel Details'!$G$37)))</f>
        <v/>
      </c>
      <c r="MW75" s="59">
        <f t="shared" si="120"/>
        <v>0</v>
      </c>
      <c r="MX75" s="53"/>
      <c r="MZ75" s="78" t="str">
        <f>IF(MZ$9="", "", IF(AND(NOT('Personnel Details'!$N$38=""), $B75&gt;='Personnel Details'!$N$38), 'Personnel Details'!$O$38, IF(AND(NOT('Personnel Details'!$I$38=""), $B75&gt;='Personnel Details'!$I$38), 'Personnel Details'!$J$38, 'Personnel Details'!$E$38)))</f>
        <v/>
      </c>
      <c r="NA75" s="59" t="str">
        <f>IF(MZ$9="", "", IF(AND(NOT('Personnel Details'!$N$38=""), $B75&gt;='Personnel Details'!$N$38), IF('Personnel Details'!$P$38="","", 'Personnel Details'!$P$38), IF(AND(NOT('Personnel Details'!$I$38=""), $B75&gt;='Personnel Details'!$I$38), IF('Personnel Details'!$K$38="", "", 'Personnel Details'!$K$38), IF('Personnel Details'!$F$38="", "", 'Personnel Details'!$F$38))))</f>
        <v/>
      </c>
      <c r="NB75" s="79" t="str">
        <f>IF(MZ$9="", "", IF(AND(NOT('Personnel Details'!$N$38=""), $B75&gt;='Personnel Details'!$N$38), 'Personnel Details'!$Q$38, IF(AND(NOT('Personnel Details'!$I$38=""), $B75&gt;='Personnel Details'!$I$38), 'Personnel Details'!$L$38, 'Personnel Details'!$G$38)))</f>
        <v/>
      </c>
      <c r="NC75" s="59">
        <f t="shared" si="121"/>
        <v>0</v>
      </c>
      <c r="ND75" s="53"/>
      <c r="NF75" s="78" t="str">
        <f>IF(NF$9="", "", IF(AND(NOT('Personnel Details'!$N$39=""), $B75&gt;='Personnel Details'!$N$39), 'Personnel Details'!$O$39, IF(AND(NOT('Personnel Details'!$I$39=""), $B75&gt;='Personnel Details'!$I$39), 'Personnel Details'!$J$39, 'Personnel Details'!$E$39)))</f>
        <v/>
      </c>
      <c r="NG75" s="59" t="str">
        <f>IF(NF$9="", "", IF(AND(NOT('Personnel Details'!$N$39=""), $B75&gt;='Personnel Details'!$N$39), IF('Personnel Details'!$P$39="","", 'Personnel Details'!$P$39), IF(AND(NOT('Personnel Details'!$I$39=""), $B75&gt;='Personnel Details'!$I$39), IF('Personnel Details'!$K$39="", "", 'Personnel Details'!$K$39), IF('Personnel Details'!$F$39="", "", 'Personnel Details'!$F$39))))</f>
        <v/>
      </c>
      <c r="NH75" s="79" t="str">
        <f>IF(NF$9="", "", IF(AND(NOT('Personnel Details'!$N$39=""), $B75&gt;='Personnel Details'!$N$39), 'Personnel Details'!$Q$39, IF(AND(NOT('Personnel Details'!$I$39=""), $B75&gt;='Personnel Details'!$I$39), 'Personnel Details'!$L$39, 'Personnel Details'!$G$39)))</f>
        <v/>
      </c>
      <c r="NI75" s="59">
        <f t="shared" si="122"/>
        <v>0</v>
      </c>
      <c r="NJ75" s="53"/>
      <c r="NL75" s="78" t="str">
        <f>IF(NL$9="", "", IF(AND(NOT('Personnel Details'!$N$40=""), $B75&gt;='Personnel Details'!$N$40), 'Personnel Details'!$O$40, IF(AND(NOT('Personnel Details'!$I$40=""), $B75&gt;='Personnel Details'!$I$40), 'Personnel Details'!$J$40, 'Personnel Details'!$E$40)))</f>
        <v/>
      </c>
      <c r="NM75" s="59" t="str">
        <f>IF(NL$9="", "", IF(AND(NOT('Personnel Details'!$N$40=""), $B75&gt;='Personnel Details'!$N$40), IF('Personnel Details'!$P$40="","", 'Personnel Details'!$P$40), IF(AND(NOT('Personnel Details'!$I$40=""), $B75&gt;='Personnel Details'!$I$40), IF('Personnel Details'!$K$40="", "", 'Personnel Details'!$K$40), IF('Personnel Details'!$F$40="", "", 'Personnel Details'!$F$40))))</f>
        <v/>
      </c>
      <c r="NN75" s="79" t="str">
        <f>IF(NL$9="", "", IF(AND(NOT('Personnel Details'!$N$40=""), $B75&gt;='Personnel Details'!$N$40), 'Personnel Details'!$Q$40, IF(AND(NOT('Personnel Details'!$I$40=""), $B75&gt;='Personnel Details'!$I$40), 'Personnel Details'!$L$40, 'Personnel Details'!$G$40)))</f>
        <v/>
      </c>
      <c r="NO75" s="59">
        <f t="shared" si="123"/>
        <v>0</v>
      </c>
      <c r="NP75" s="53"/>
    </row>
    <row r="76" spans="1:380" x14ac:dyDescent="0.25">
      <c r="A76" s="32"/>
      <c r="B76" s="113">
        <f>IFERROR(IF(B75+1&gt;'Personnel Details'!$U$5, "", B75+1), "")</f>
        <v>43896</v>
      </c>
      <c r="C76" s="32"/>
      <c r="D76" s="120"/>
      <c r="E76" s="13" t="str">
        <f t="shared" si="159"/>
        <v/>
      </c>
      <c r="F76" s="13" t="str">
        <f t="shared" ref="F76:F139" si="190">IF(OR(D76="", $B76=""), "", IF(AND(GW75&gt;GU76, GW76&gt;GU76), D76*GV76, IF(AND(GW75&lt;GU76, GW76&gt;GU76), ((GW76-GU76)*GV76)+(($D76-(GW76-GU76))*GT76), D76*GT76)))</f>
        <v/>
      </c>
      <c r="G76" s="56" t="str">
        <f t="shared" si="124"/>
        <v/>
      </c>
      <c r="H76" s="16" t="str">
        <f t="shared" ref="H76:H139" si="191">IF(OR(D76="", $B76=""), "", IF(AND(GW75&gt;GU76, GW76&gt;GU76), GV76, IF(AND(GW75&lt;GU76, GW76&gt;GU76), "Both", GT76)))</f>
        <v/>
      </c>
      <c r="I76" s="32"/>
      <c r="J76" s="120"/>
      <c r="K76" s="62" t="str">
        <f t="shared" si="160"/>
        <v/>
      </c>
      <c r="L76" s="62" t="str">
        <f t="shared" ref="L76:L139" si="192">IF(OR(J76="", $B76=""), "", IF(AND(HC75&gt;HA76, HC76&gt;HA76), J76*HB76, IF(AND(HC75&lt;HA76, HC76&gt;HA76), ((HC76-HA76)*HB76)+(($D76-(HC76-HA76))*GZ76), J76*GZ76)))</f>
        <v/>
      </c>
      <c r="M76" s="65" t="str">
        <f t="shared" si="125"/>
        <v/>
      </c>
      <c r="N76" s="68" t="str">
        <f t="shared" ref="N76:N139" si="193">IF(OR(J76="", $B76=""), "", IF(AND(HC75&gt;HA76, HC76&gt;HA76), HB76, IF(AND(HC75&lt;HA76, HC76&gt;HA76), "Both", GZ76)))</f>
        <v/>
      </c>
      <c r="O76" s="32"/>
      <c r="P76" s="120"/>
      <c r="Q76" s="62" t="str">
        <f t="shared" si="161"/>
        <v/>
      </c>
      <c r="R76" s="62" t="str">
        <f t="shared" ref="R76:R139" si="194">IF(OR(P76="", $B76=""), "", IF(AND(HI75&gt;HG76, HI76&gt;HG76), P76*HH76, IF(AND(HI75&lt;HG76, HI76&gt;HG76), ((HI76-HG76)*HH76)+(($D76-(HI76-HG76))*HF76), P76*HF76)))</f>
        <v/>
      </c>
      <c r="S76" s="65" t="str">
        <f t="shared" si="126"/>
        <v/>
      </c>
      <c r="T76" s="68" t="str">
        <f t="shared" ref="T76:T139" si="195">IF(OR(P76="", $B76=""), "", IF(AND(HI75&gt;HG76, HI76&gt;HG76), HH76, IF(AND(HI75&lt;HG76, HI76&gt;HG76), "Both", HF76)))</f>
        <v/>
      </c>
      <c r="U76" s="32"/>
      <c r="V76" s="120"/>
      <c r="W76" s="62" t="str">
        <f t="shared" si="162"/>
        <v/>
      </c>
      <c r="X76" s="62" t="str">
        <f t="shared" ref="X76:X139" si="196">IF(OR(V76="", $B76=""), "", IF(AND(HO75&gt;HM76, HO76&gt;HM76), V76*HN76, IF(AND(HO75&lt;HM76, HO76&gt;HM76), ((HO76-HM76)*HN76)+(($D76-(HO76-HM76))*HL76), V76*HL76)))</f>
        <v/>
      </c>
      <c r="Y76" s="65" t="str">
        <f t="shared" si="127"/>
        <v/>
      </c>
      <c r="Z76" s="68" t="str">
        <f t="shared" ref="Z76:Z139" si="197">IF(OR(V76="", $B76=""), "", IF(AND(HO75&gt;HM76, HO76&gt;HM76), HN76, IF(AND(HO75&lt;HM76, HO76&gt;HM76), "Both", HL76)))</f>
        <v/>
      </c>
      <c r="AA76" s="32"/>
      <c r="AB76" s="120"/>
      <c r="AC76" s="62" t="str">
        <f t="shared" si="163"/>
        <v/>
      </c>
      <c r="AD76" s="62" t="str">
        <f t="shared" ref="AD76:AD139" si="198">IF(OR(AB76="", $B76=""), "", IF(AND(HU75&gt;HS76, HU76&gt;HS76), AB76*HT76, IF(AND(HU75&lt;HS76, HU76&gt;HS76), ((HU76-HS76)*HT76)+(($D76-(HU76-HS76))*HR76), AB76*HR76)))</f>
        <v/>
      </c>
      <c r="AE76" s="65" t="str">
        <f t="shared" si="128"/>
        <v/>
      </c>
      <c r="AF76" s="68" t="str">
        <f t="shared" ref="AF76:AF139" si="199">IF(OR(AB76="", $B76=""), "", IF(AND(HU75&gt;HS76, HU76&gt;HS76), HT76, IF(AND(HU75&lt;HS76, HU76&gt;HS76), "Both", HR76)))</f>
        <v/>
      </c>
      <c r="AG76" s="32"/>
      <c r="AH76" s="120"/>
      <c r="AI76" s="62" t="str">
        <f t="shared" si="164"/>
        <v/>
      </c>
      <c r="AJ76" s="62" t="str">
        <f t="shared" ref="AJ76:AJ139" si="200">IF(OR(AH76="", $B76=""), "", IF(AND(IA75&gt;HY76, IA76&gt;HY76), AH76*HZ76, IF(AND(IA75&lt;HY76, IA76&gt;HY76), ((IA76-HY76)*HZ76)+(($D76-(IA76-HY76))*HX76), AH76*HX76)))</f>
        <v/>
      </c>
      <c r="AK76" s="65" t="str">
        <f t="shared" si="129"/>
        <v/>
      </c>
      <c r="AL76" s="68" t="str">
        <f t="shared" ref="AL76:AL139" si="201">IF(OR(AH76="", $B76=""), "", IF(AND(IA75&gt;HY76, IA76&gt;HY76), HZ76, IF(AND(IA75&lt;HY76, IA76&gt;HY76), "Both", HX76)))</f>
        <v/>
      </c>
      <c r="AM76" s="32"/>
      <c r="AN76" s="120"/>
      <c r="AO76" s="62" t="str">
        <f t="shared" si="165"/>
        <v/>
      </c>
      <c r="AP76" s="62" t="str">
        <f t="shared" ref="AP76:AP139" si="202">IF(OR(AN76="", $B76=""), "", IF(AND(IG75&gt;IE76, IG76&gt;IE76), AN76*IF76, IF(AND(IG75&lt;IE76, IG76&gt;IE76), ((IG76-IE76)*IF76)+(($D76-(IG76-IE76))*ID76), AN76*ID76)))</f>
        <v/>
      </c>
      <c r="AQ76" s="65" t="str">
        <f t="shared" si="130"/>
        <v/>
      </c>
      <c r="AR76" s="68" t="str">
        <f t="shared" ref="AR76:AR139" si="203">IF(OR(AN76="", $B76=""), "", IF(AND(IG75&gt;IE76, IG76&gt;IE76), IF76, IF(AND(IG75&lt;IE76, IG76&gt;IE76), "Both", ID76)))</f>
        <v/>
      </c>
      <c r="AS76" s="32"/>
      <c r="AT76" s="120"/>
      <c r="AU76" s="62" t="str">
        <f t="shared" si="166"/>
        <v/>
      </c>
      <c r="AV76" s="62" t="str">
        <f t="shared" ref="AV76:AV139" si="204">IF(OR(AT76="", $B76=""), "", IF(AND(IM75&gt;IK76, IM76&gt;IK76), AT76*IL76, IF(AND(IM75&lt;IK76, IM76&gt;IK76), ((IM76-IK76)*IL76)+(($D76-(IM76-IK76))*IJ76), AT76*IJ76)))</f>
        <v/>
      </c>
      <c r="AW76" s="65" t="str">
        <f t="shared" si="131"/>
        <v/>
      </c>
      <c r="AX76" s="68" t="str">
        <f t="shared" ref="AX76:AX139" si="205">IF(OR(AT76="", $B76=""), "", IF(AND(IM75&gt;IK76, IM76&gt;IK76), IL76, IF(AND(IM75&lt;IK76, IM76&gt;IK76), "Both", IJ76)))</f>
        <v/>
      </c>
      <c r="AY76" s="32"/>
      <c r="AZ76" s="120"/>
      <c r="BA76" s="62" t="str">
        <f t="shared" si="167"/>
        <v/>
      </c>
      <c r="BB76" s="62" t="str">
        <f t="shared" ref="BB76:BB139" si="206">IF(OR(AZ76="", $B76=""), "", IF(AND(IS75&gt;IQ76, IS76&gt;IQ76), AZ76*IR76, IF(AND(IS75&lt;IQ76, IS76&gt;IQ76), ((IS76-IQ76)*IR76)+(($D76-(IS76-IQ76))*IP76), AZ76*IP76)))</f>
        <v/>
      </c>
      <c r="BC76" s="65" t="str">
        <f t="shared" si="132"/>
        <v/>
      </c>
      <c r="BD76" s="68" t="str">
        <f t="shared" ref="BD76:BD139" si="207">IF(OR(AZ76="", $B76=""), "", IF(AND(IS75&gt;IQ76, IS76&gt;IQ76), IR76, IF(AND(IS75&lt;IQ76, IS76&gt;IQ76), "Both", IP76)))</f>
        <v/>
      </c>
      <c r="BE76" s="32"/>
      <c r="BF76" s="120"/>
      <c r="BG76" s="62" t="str">
        <f t="shared" si="168"/>
        <v/>
      </c>
      <c r="BH76" s="62" t="str">
        <f t="shared" ref="BH76:BH139" si="208">IF(OR(BF76="", $B76=""), "", IF(AND(IY75&gt;IW76, IY76&gt;IW76), BF76*IX76, IF(AND(IY75&lt;IW76, IY76&gt;IW76), ((IY76-IW76)*IX76)+(($D76-(IY76-IW76))*IV76), BF76*IV76)))</f>
        <v/>
      </c>
      <c r="BI76" s="65" t="str">
        <f t="shared" si="133"/>
        <v/>
      </c>
      <c r="BJ76" s="68" t="str">
        <f t="shared" ref="BJ76:BJ139" si="209">IF(OR(BF76="", $B76=""), "", IF(AND(IY75&gt;IW76, IY76&gt;IW76), IX76, IF(AND(IY75&lt;IW76, IY76&gt;IW76), "Both", IV76)))</f>
        <v/>
      </c>
      <c r="BK76" s="32"/>
      <c r="BL76" s="120"/>
      <c r="BM76" s="62" t="str">
        <f t="shared" si="169"/>
        <v/>
      </c>
      <c r="BN76" s="62" t="str">
        <f t="shared" ref="BN76:BN139" si="210">IF(OR(BL76="", $B76=""), "", IF(AND(JE75&gt;JC76, JE76&gt;JC76), BL76*JD76, IF(AND(JE75&lt;JC76, JE76&gt;JC76), ((JE76-JC76)*JD76)+(($D76-(JE76-JC76))*JB76), BL76*JB76)))</f>
        <v/>
      </c>
      <c r="BO76" s="65" t="str">
        <f t="shared" si="134"/>
        <v/>
      </c>
      <c r="BP76" s="68" t="str">
        <f t="shared" ref="BP76:BP139" si="211">IF(OR(BL76="", $B76=""), "", IF(AND(JE75&gt;JC76, JE76&gt;JC76), JD76, IF(AND(JE75&lt;JC76, JE76&gt;JC76), "Both", JB76)))</f>
        <v/>
      </c>
      <c r="BQ76" s="32"/>
      <c r="BR76" s="120"/>
      <c r="BS76" s="62" t="str">
        <f t="shared" si="170"/>
        <v/>
      </c>
      <c r="BT76" s="62" t="str">
        <f t="shared" ref="BT76:BT139" si="212">IF(OR(BR76="", $B76=""), "", IF(AND(JK75&gt;JI76, JK76&gt;JI76), BR76*JJ76, IF(AND(JK75&lt;JI76, JK76&gt;JI76), ((JK76-JI76)*JJ76)+(($D76-(JK76-JI76))*JH76), BR76*JH76)))</f>
        <v/>
      </c>
      <c r="BU76" s="65" t="str">
        <f t="shared" si="135"/>
        <v/>
      </c>
      <c r="BV76" s="68" t="str">
        <f t="shared" ref="BV76:BV139" si="213">IF(OR(BR76="", $B76=""), "", IF(AND(JK75&gt;JI76, JK76&gt;JI76), JJ76, IF(AND(JK75&lt;JI76, JK76&gt;JI76), "Both", JH76)))</f>
        <v/>
      </c>
      <c r="BW76" s="32"/>
      <c r="BX76" s="120"/>
      <c r="BY76" s="62" t="str">
        <f t="shared" si="171"/>
        <v/>
      </c>
      <c r="BZ76" s="62" t="str">
        <f t="shared" ref="BZ76:BZ139" si="214">IF(OR(BX76="", $B76=""), "", IF(AND(JQ75&gt;JO76, JQ76&gt;JO76), BX76*JP76, IF(AND(JQ75&lt;JO76, JQ76&gt;JO76), ((JQ76-JO76)*JP76)+(($D76-(JQ76-JO76))*JN76), BX76*JN76)))</f>
        <v/>
      </c>
      <c r="CA76" s="65" t="str">
        <f t="shared" si="136"/>
        <v/>
      </c>
      <c r="CB76" s="68" t="str">
        <f t="shared" ref="CB76:CB139" si="215">IF(OR(BX76="", $B76=""), "", IF(AND(JQ75&gt;JO76, JQ76&gt;JO76), JP76, IF(AND(JQ75&lt;JO76, JQ76&gt;JO76), "Both", JN76)))</f>
        <v/>
      </c>
      <c r="CC76" s="32"/>
      <c r="CD76" s="120"/>
      <c r="CE76" s="62" t="str">
        <f t="shared" si="172"/>
        <v/>
      </c>
      <c r="CF76" s="62" t="str">
        <f t="shared" ref="CF76:CF139" si="216">IF(OR(CD76="", $B76=""), "", IF(AND(JW75&gt;JU76, JW76&gt;JU76), CD76*JV76, IF(AND(JW75&lt;JU76, JW76&gt;JU76), ((JW76-JU76)*JV76)+(($D76-(JW76-JU76))*JT76), CD76*JT76)))</f>
        <v/>
      </c>
      <c r="CG76" s="65" t="str">
        <f t="shared" si="137"/>
        <v/>
      </c>
      <c r="CH76" s="68" t="str">
        <f t="shared" ref="CH76:CH139" si="217">IF(OR(CD76="", $B76=""), "", IF(AND(JW75&gt;JU76, JW76&gt;JU76), JV76, IF(AND(JW75&lt;JU76, JW76&gt;JU76), "Both", JT76)))</f>
        <v/>
      </c>
      <c r="CI76" s="32"/>
      <c r="CJ76" s="120"/>
      <c r="CK76" s="62" t="str">
        <f t="shared" si="173"/>
        <v/>
      </c>
      <c r="CL76" s="62" t="str">
        <f t="shared" ref="CL76:CL139" si="218">IF(OR(CJ76="", $B76=""), "", IF(AND(KC75&gt;KA76, KC76&gt;KA76), CJ76*KB76, IF(AND(KC75&lt;KA76, KC76&gt;KA76), ((KC76-KA76)*KB76)+(($D76-(KC76-KA76))*JZ76), CJ76*JZ76)))</f>
        <v/>
      </c>
      <c r="CM76" s="65" t="str">
        <f t="shared" si="138"/>
        <v/>
      </c>
      <c r="CN76" s="68" t="str">
        <f t="shared" ref="CN76:CN139" si="219">IF(OR(CJ76="", $B76=""), "", IF(AND(KC75&gt;KA76, KC76&gt;KA76), KB76, IF(AND(KC75&lt;KA76, KC76&gt;KA76), "Both", JZ76)))</f>
        <v/>
      </c>
      <c r="CO76" s="32"/>
      <c r="CP76" s="120"/>
      <c r="CQ76" s="62" t="str">
        <f t="shared" si="174"/>
        <v/>
      </c>
      <c r="CR76" s="62" t="str">
        <f t="shared" ref="CR76:CR139" si="220">IF(OR(CP76="", $B76=""), "", IF(AND(KI75&gt;KG76, KI76&gt;KG76), CP76*KH76, IF(AND(KI75&lt;KG76, KI76&gt;KG76), ((KI76-KG76)*KH76)+(($D76-(KI76-KG76))*KF76), CP76*KF76)))</f>
        <v/>
      </c>
      <c r="CS76" s="65" t="str">
        <f t="shared" si="139"/>
        <v/>
      </c>
      <c r="CT76" s="68" t="str">
        <f t="shared" ref="CT76:CT139" si="221">IF(OR(CP76="", $B76=""), "", IF(AND(KI75&gt;KG76, KI76&gt;KG76), KH76, IF(AND(KI75&lt;KG76, KI76&gt;KG76), "Both", KF76)))</f>
        <v/>
      </c>
      <c r="CU76" s="32"/>
      <c r="CV76" s="120"/>
      <c r="CW76" s="62" t="str">
        <f t="shared" si="175"/>
        <v/>
      </c>
      <c r="CX76" s="62" t="str">
        <f t="shared" ref="CX76:CX139" si="222">IF(OR(CV76="", $B76=""), "", IF(AND(KO75&gt;KM76, KO76&gt;KM76), CV76*KN76, IF(AND(KO75&lt;KM76, KO76&gt;KM76), ((KO76-KM76)*KN76)+(($D76-(KO76-KM76))*KL76), CV76*KL76)))</f>
        <v/>
      </c>
      <c r="CY76" s="65" t="str">
        <f t="shared" si="140"/>
        <v/>
      </c>
      <c r="CZ76" s="68" t="str">
        <f t="shared" ref="CZ76:CZ139" si="223">IF(OR(CV76="", $B76=""), "", IF(AND(KO75&gt;KM76, KO76&gt;KM76), KN76, IF(AND(KO75&lt;KM76, KO76&gt;KM76), "Both", KL76)))</f>
        <v/>
      </c>
      <c r="DA76" s="32"/>
      <c r="DB76" s="120"/>
      <c r="DC76" s="62" t="str">
        <f t="shared" si="176"/>
        <v/>
      </c>
      <c r="DD76" s="62" t="str">
        <f t="shared" ref="DD76:DD139" si="224">IF(OR(DB76="", $B76=""), "", IF(AND(KU75&gt;KS76, KU76&gt;KS76), DB76*KT76, IF(AND(KU75&lt;KS76, KU76&gt;KS76), ((KU76-KS76)*KT76)+(($D76-(KU76-KS76))*KR76), DB76*KR76)))</f>
        <v/>
      </c>
      <c r="DE76" s="65" t="str">
        <f t="shared" si="141"/>
        <v/>
      </c>
      <c r="DF76" s="68" t="str">
        <f t="shared" ref="DF76:DF139" si="225">IF(OR(DB76="", $B76=""), "", IF(AND(KU75&gt;KS76, KU76&gt;KS76), KT76, IF(AND(KU75&lt;KS76, KU76&gt;KS76), "Both", KR76)))</f>
        <v/>
      </c>
      <c r="DG76" s="32"/>
      <c r="DH76" s="120"/>
      <c r="DI76" s="62" t="str">
        <f t="shared" si="177"/>
        <v/>
      </c>
      <c r="DJ76" s="62" t="str">
        <f t="shared" ref="DJ76:DJ139" si="226">IF(OR(DH76="", $B76=""), "", IF(AND(LA75&gt;KY76, LA76&gt;KY76), DH76*KZ76, IF(AND(LA75&lt;KY76, LA76&gt;KY76), ((LA76-KY76)*KZ76)+(($D76-(LA76-KY76))*KX76), DH76*KX76)))</f>
        <v/>
      </c>
      <c r="DK76" s="65" t="str">
        <f t="shared" si="142"/>
        <v/>
      </c>
      <c r="DL76" s="68" t="str">
        <f t="shared" ref="DL76:DL139" si="227">IF(OR(DH76="", $B76=""), "", IF(AND(LA75&gt;KY76, LA76&gt;KY76), KZ76, IF(AND(LA75&lt;KY76, LA76&gt;KY76), "Both", KX76)))</f>
        <v/>
      </c>
      <c r="DM76" s="32"/>
      <c r="DN76" s="120"/>
      <c r="DO76" s="62" t="str">
        <f t="shared" si="178"/>
        <v/>
      </c>
      <c r="DP76" s="62" t="str">
        <f t="shared" ref="DP76:DP139" si="228">IF(OR(DN76="", $B76=""), "", IF(AND(LG75&gt;LE76, LG76&gt;LE76), DN76*LF76, IF(AND(LG75&lt;LE76, LG76&gt;LE76), ((LG76-LE76)*LF76)+(($D76-(LG76-LE76))*LD76), DN76*LD76)))</f>
        <v/>
      </c>
      <c r="DQ76" s="65" t="str">
        <f t="shared" si="143"/>
        <v/>
      </c>
      <c r="DR76" s="68" t="str">
        <f t="shared" ref="DR76:DR139" si="229">IF(OR(DN76="", $B76=""), "", IF(AND(LG75&gt;LE76, LG76&gt;LE76), LF76, IF(AND(LG75&lt;LE76, LG76&gt;LE76), "Both", LD76)))</f>
        <v/>
      </c>
      <c r="DS76" s="32"/>
      <c r="DT76" s="120"/>
      <c r="DU76" s="62" t="str">
        <f t="shared" si="179"/>
        <v/>
      </c>
      <c r="DV76" s="62" t="str">
        <f t="shared" ref="DV76:DV139" si="230">IF(OR(DT76="", $B76=""), "", IF(AND(LM75&gt;LK76, LM76&gt;LK76), DT76*LL76, IF(AND(LM75&lt;LK76, LM76&gt;LK76), ((LM76-LK76)*LL76)+(($D76-(LM76-LK76))*LJ76), DT76*LJ76)))</f>
        <v/>
      </c>
      <c r="DW76" s="65" t="str">
        <f t="shared" si="144"/>
        <v/>
      </c>
      <c r="DX76" s="68" t="str">
        <f t="shared" ref="DX76:DX139" si="231">IF(OR(DT76="", $B76=""), "", IF(AND(LM75&gt;LK76, LM76&gt;LK76), LL76, IF(AND(LM75&lt;LK76, LM76&gt;LK76), "Both", LJ76)))</f>
        <v/>
      </c>
      <c r="DY76" s="32"/>
      <c r="DZ76" s="120"/>
      <c r="EA76" s="62" t="str">
        <f t="shared" si="180"/>
        <v/>
      </c>
      <c r="EB76" s="62" t="str">
        <f t="shared" ref="EB76:EB139" si="232">IF(OR(DZ76="", $B76=""), "", IF(AND(LS75&gt;LQ76, LS76&gt;LQ76), DZ76*LR76, IF(AND(LS75&lt;LQ76, LS76&gt;LQ76), ((LS76-LQ76)*LR76)+(($D76-(LS76-LQ76))*LP76), DZ76*LP76)))</f>
        <v/>
      </c>
      <c r="EC76" s="65" t="str">
        <f t="shared" si="145"/>
        <v/>
      </c>
      <c r="ED76" s="68" t="str">
        <f t="shared" ref="ED76:ED139" si="233">IF(OR(DZ76="", $B76=""), "", IF(AND(LS75&gt;LQ76, LS76&gt;LQ76), LR76, IF(AND(LS75&lt;LQ76, LS76&gt;LQ76), "Both", LP76)))</f>
        <v/>
      </c>
      <c r="EE76" s="32"/>
      <c r="EF76" s="120"/>
      <c r="EG76" s="62" t="str">
        <f t="shared" si="181"/>
        <v/>
      </c>
      <c r="EH76" s="62" t="str">
        <f t="shared" ref="EH76:EH139" si="234">IF(OR(EF76="", $B76=""), "", IF(AND(LY75&gt;LW76, LY76&gt;LW76), EF76*LX76, IF(AND(LY75&lt;LW76, LY76&gt;LW76), ((LY76-LW76)*LX76)+(($D76-(LY76-LW76))*LV76), EF76*LV76)))</f>
        <v/>
      </c>
      <c r="EI76" s="65" t="str">
        <f t="shared" si="146"/>
        <v/>
      </c>
      <c r="EJ76" s="68" t="str">
        <f t="shared" ref="EJ76:EJ139" si="235">IF(OR(EF76="", $B76=""), "", IF(AND(LY75&gt;LW76, LY76&gt;LW76), LX76, IF(AND(LY75&lt;LW76, LY76&gt;LW76), "Both", LV76)))</f>
        <v/>
      </c>
      <c r="EK76" s="32"/>
      <c r="EL76" s="120"/>
      <c r="EM76" s="62" t="str">
        <f t="shared" si="182"/>
        <v/>
      </c>
      <c r="EN76" s="62" t="str">
        <f t="shared" ref="EN76:EN139" si="236">IF(OR(EL76="", $B76=""), "", IF(AND(ME75&gt;MC76, ME76&gt;MC76), EL76*MD76, IF(AND(ME75&lt;MC76, ME76&gt;MC76), ((ME76-MC76)*MD76)+(($D76-(ME76-MC76))*MB76), EL76*MB76)))</f>
        <v/>
      </c>
      <c r="EO76" s="65" t="str">
        <f t="shared" si="147"/>
        <v/>
      </c>
      <c r="EP76" s="68" t="str">
        <f t="shared" ref="EP76:EP139" si="237">IF(OR(EL76="", $B76=""), "", IF(AND(ME75&gt;MC76, ME76&gt;MC76), MD76, IF(AND(ME75&lt;MC76, ME76&gt;MC76), "Both", MB76)))</f>
        <v/>
      </c>
      <c r="EQ76" s="32"/>
      <c r="ER76" s="120"/>
      <c r="ES76" s="62" t="str">
        <f t="shared" si="183"/>
        <v/>
      </c>
      <c r="ET76" s="62" t="str">
        <f t="shared" ref="ET76:ET139" si="238">IF(OR(ER76="", $B76=""), "", IF(AND(MK75&gt;MI76, MK76&gt;MI76), ER76*MJ76, IF(AND(MK75&lt;MI76, MK76&gt;MI76), ((MK76-MI76)*MJ76)+(($D76-(MK76-MI76))*MH76), ER76*MH76)))</f>
        <v/>
      </c>
      <c r="EU76" s="65" t="str">
        <f t="shared" si="148"/>
        <v/>
      </c>
      <c r="EV76" s="68" t="str">
        <f t="shared" ref="EV76:EV139" si="239">IF(OR(ER76="", $B76=""), "", IF(AND(MK75&gt;MI76, MK76&gt;MI76), MJ76, IF(AND(MK75&lt;MI76, MK76&gt;MI76), "Both", MH76)))</f>
        <v/>
      </c>
      <c r="EW76" s="32"/>
      <c r="EX76" s="120"/>
      <c r="EY76" s="62" t="str">
        <f t="shared" si="184"/>
        <v/>
      </c>
      <c r="EZ76" s="62" t="str">
        <f t="shared" ref="EZ76:EZ139" si="240">IF(OR(EX76="", $B76=""), "", IF(AND(MQ75&gt;MO76, MQ76&gt;MO76), EX76*MP76, IF(AND(MQ75&lt;MO76, MQ76&gt;MO76), ((MQ76-MO76)*MP76)+(($D76-(MQ76-MO76))*MN76), EX76*MN76)))</f>
        <v/>
      </c>
      <c r="FA76" s="65" t="str">
        <f t="shared" si="149"/>
        <v/>
      </c>
      <c r="FB76" s="68" t="str">
        <f t="shared" ref="FB76:FB139" si="241">IF(OR(EX76="", $B76=""), "", IF(AND(MQ75&gt;MO76, MQ76&gt;MO76), MP76, IF(AND(MQ75&lt;MO76, MQ76&gt;MO76), "Both", MN76)))</f>
        <v/>
      </c>
      <c r="FC76" s="32"/>
      <c r="FD76" s="120"/>
      <c r="FE76" s="62" t="str">
        <f t="shared" si="185"/>
        <v/>
      </c>
      <c r="FF76" s="62" t="str">
        <f t="shared" ref="FF76:FF139" si="242">IF(OR(FD76="", $B76=""), "", IF(AND(MW75&gt;MU76, MW76&gt;MU76), FD76*MV76, IF(AND(MW75&lt;MU76, MW76&gt;MU76), ((MW76-MU76)*MV76)+(($D76-(MW76-MU76))*MT76), FD76*MT76)))</f>
        <v/>
      </c>
      <c r="FG76" s="65" t="str">
        <f t="shared" si="150"/>
        <v/>
      </c>
      <c r="FH76" s="68" t="str">
        <f t="shared" ref="FH76:FH139" si="243">IF(OR(FD76="", $B76=""), "", IF(AND(MW75&gt;MU76, MW76&gt;MU76), MV76, IF(AND(MW75&lt;MU76, MW76&gt;MU76), "Both", MT76)))</f>
        <v/>
      </c>
      <c r="FI76" s="32"/>
      <c r="FJ76" s="120"/>
      <c r="FK76" s="62" t="str">
        <f t="shared" si="186"/>
        <v/>
      </c>
      <c r="FL76" s="62" t="str">
        <f t="shared" ref="FL76:FL139" si="244">IF(OR(FJ76="", $B76=""), "", IF(AND(NC75&gt;NA76, NC76&gt;NA76), FJ76*NB76, IF(AND(NC75&lt;NA76, NC76&gt;NA76), ((NC76-NA76)*NB76)+(($D76-(NC76-NA76))*MZ76), FJ76*MZ76)))</f>
        <v/>
      </c>
      <c r="FM76" s="65" t="str">
        <f t="shared" si="151"/>
        <v/>
      </c>
      <c r="FN76" s="68" t="str">
        <f t="shared" ref="FN76:FN139" si="245">IF(OR(FJ76="", $B76=""), "", IF(AND(NC75&gt;NA76, NC76&gt;NA76), NB76, IF(AND(NC75&lt;NA76, NC76&gt;NA76), "Both", MZ76)))</f>
        <v/>
      </c>
      <c r="FO76" s="32"/>
      <c r="FP76" s="120"/>
      <c r="FQ76" s="62" t="str">
        <f t="shared" si="187"/>
        <v/>
      </c>
      <c r="FR76" s="62" t="str">
        <f t="shared" ref="FR76:FR139" si="246">IF(OR(FP76="", $B76=""), "", IF(AND(NI75&gt;NG76, NI76&gt;NG76), FP76*NH76, IF(AND(NI75&lt;NG76, NI76&gt;NG76), ((NI76-NG76)*NH76)+(($D76-(NI76-NG76))*NF76), FP76*NF76)))</f>
        <v/>
      </c>
      <c r="FS76" s="65" t="str">
        <f t="shared" si="152"/>
        <v/>
      </c>
      <c r="FT76" s="68" t="str">
        <f t="shared" ref="FT76:FT139" si="247">IF(OR(FP76="", $B76=""), "", IF(AND(NI75&gt;NG76, NI76&gt;NG76), NH76, IF(AND(NI75&lt;NG76, NI76&gt;NG76), "Both", NF76)))</f>
        <v/>
      </c>
      <c r="FU76" s="32"/>
      <c r="FV76" s="120"/>
      <c r="FW76" s="62" t="str">
        <f t="shared" si="188"/>
        <v/>
      </c>
      <c r="FX76" s="62" t="str">
        <f t="shared" ref="FX76:FX139" si="248">IF(OR(FV76="", $B76=""), "", IF(AND(NO75&gt;NM76, NO76&gt;NM76), FV76*NN76, IF(AND(NO75&lt;NM76, NO76&gt;NM76), ((NO76-NM76)*NN76)+(($D76-(NO76-NM76))*NL76), FV76*NL76)))</f>
        <v/>
      </c>
      <c r="FY76" s="65" t="str">
        <f t="shared" si="153"/>
        <v/>
      </c>
      <c r="FZ76" s="68" t="str">
        <f t="shared" ref="FZ76:FZ139" si="249">IF(OR(FV76="", $B76=""), "", IF(AND(NO75&gt;NM76, NO76&gt;NM76), NN76, IF(AND(NO75&lt;NM76, NO76&gt;NM76), "Both", NL76)))</f>
        <v/>
      </c>
      <c r="GA76" s="32"/>
      <c r="GC76" s="7" t="str">
        <f t="shared" ref="GC76:GC139" si="250">IFERROR(TEXT(B76, "mmm yyyy"), "")</f>
        <v>Mar 2020</v>
      </c>
      <c r="GD76" s="7" t="str">
        <f t="shared" ca="1" si="189"/>
        <v/>
      </c>
      <c r="GT76" s="71">
        <f>IF(GT$9="", "", IF(AND(NOT('Personnel Details'!$N$11=""), $B76&gt;='Personnel Details'!$N$11), 'Personnel Details'!$O$11, IF(AND(NOT('Personnel Details'!$I$11=""), $B76&gt;='Personnel Details'!$I$11), 'Personnel Details'!$J$11, 'Personnel Details'!$E$11)))</f>
        <v>0.8</v>
      </c>
      <c r="GU76" s="59" t="str">
        <f>IF(GT$9="", "", IF(AND(NOT('Personnel Details'!$N$11=""), $B76&gt;='Personnel Details'!$N$11), IF('Personnel Details'!$P$11="","", 'Personnel Details'!$P$11), IF(AND(NOT('Personnel Details'!$I$11=""), $B76&gt;='Personnel Details'!$I$11), IF('Personnel Details'!$K$11="", "", 'Personnel Details'!$K$11), IF('Personnel Details'!$F$11="", "", 'Personnel Details'!$F$11))))</f>
        <v/>
      </c>
      <c r="GV76" s="74">
        <f>IF(GT$9="", "", IF(AND(NOT('Personnel Details'!$N$11=""), $B76&gt;='Personnel Details'!$N$11), 'Personnel Details'!$Q$11, IF(AND(NOT('Personnel Details'!$I$11=""), $B76&gt;='Personnel Details'!$I$11), 'Personnel Details'!$L$11, 'Personnel Details'!$G$11)))</f>
        <v>0</v>
      </c>
      <c r="GW76" s="59">
        <f t="shared" ref="GW76:GW139" si="251">IFERROR(IF(DAY($B76)=1, D76, GW75+D76), "")</f>
        <v>0</v>
      </c>
      <c r="GX76" s="53"/>
      <c r="GZ76" s="78">
        <f>IF(GZ$9="", "", IF(AND(NOT('Personnel Details'!$N$12=""), $B76&gt;='Personnel Details'!$N$12), 'Personnel Details'!$O$12, IF(AND(NOT('Personnel Details'!$I$12=""), $B76&gt;='Personnel Details'!$I$12), 'Personnel Details'!$J$12, 'Personnel Details'!$E$12)))</f>
        <v>0.8</v>
      </c>
      <c r="HA76" s="59" t="str">
        <f>IF(GZ$9="", "", IF(AND(NOT('Personnel Details'!$N$12=""), $B76&gt;='Personnel Details'!$N$12), IF('Personnel Details'!$P$12="","", 'Personnel Details'!$P$12), IF(AND(NOT('Personnel Details'!$I$12=""), $B76&gt;='Personnel Details'!$I$12), IF('Personnel Details'!$K$12="", "", 'Personnel Details'!$K$12), IF('Personnel Details'!$F$12="", "", 'Personnel Details'!$F$12))))</f>
        <v/>
      </c>
      <c r="HB76" s="79">
        <f>IF(GZ$9="", "", IF(AND(NOT('Personnel Details'!$N$12=""), $B76&gt;='Personnel Details'!$N$12), 'Personnel Details'!$Q$12, IF(AND(NOT('Personnel Details'!$I$12=""), $B76&gt;='Personnel Details'!$I$12), 'Personnel Details'!$L$12, 'Personnel Details'!$G$12)))</f>
        <v>0</v>
      </c>
      <c r="HC76" s="59">
        <f t="shared" ref="HC76:HC139" si="252">IFERROR(IF(DAY($B76)=1, J76, HC75+J76), "")</f>
        <v>0</v>
      </c>
      <c r="HD76" s="53"/>
      <c r="HF76" s="78">
        <f>IF(HF$9="", "", IF(AND(NOT('Personnel Details'!$N$13=""), $B76&gt;='Personnel Details'!$N$13), 'Personnel Details'!$O$13, IF(AND(NOT('Personnel Details'!$I$13=""), $B76&gt;='Personnel Details'!$I$13), 'Personnel Details'!$J$13, 'Personnel Details'!$E$13)))</f>
        <v>0.8</v>
      </c>
      <c r="HG76" s="59" t="str">
        <f>IF(HF$9="", "", IF(AND(NOT('Personnel Details'!$N$13=""), $B76&gt;='Personnel Details'!$N$13), IF('Personnel Details'!$P$13="","", 'Personnel Details'!$P$13), IF(AND(NOT('Personnel Details'!$I$13=""), $B76&gt;='Personnel Details'!$I$13), IF('Personnel Details'!$K$13="", "", 'Personnel Details'!$K$13), IF('Personnel Details'!$F$13="", "", 'Personnel Details'!$F$13))))</f>
        <v/>
      </c>
      <c r="HH76" s="79">
        <f>IF(HF$9="", "", IF(AND(NOT('Personnel Details'!$N$13=""), $B76&gt;='Personnel Details'!$N$13), 'Personnel Details'!$Q$13, IF(AND(NOT('Personnel Details'!$I$13=""), $B76&gt;='Personnel Details'!$I$13), 'Personnel Details'!$L$13, 'Personnel Details'!$G$13)))</f>
        <v>0</v>
      </c>
      <c r="HI76" s="59">
        <f t="shared" ref="HI76:HI139" si="253">IFERROR(IF(DAY($B76)=1, P76, HI75+P76), "")</f>
        <v>0</v>
      </c>
      <c r="HJ76" s="53"/>
      <c r="HL76" s="78">
        <f>IF(HL$9="", "", IF(AND(NOT('Personnel Details'!$N$14=""), $B76&gt;='Personnel Details'!$N$14), 'Personnel Details'!$O$14, IF(AND(NOT('Personnel Details'!$I$14=""), $B76&gt;='Personnel Details'!$I$14), 'Personnel Details'!$J$14, 'Personnel Details'!$E$14)))</f>
        <v>0.8</v>
      </c>
      <c r="HM76" s="59">
        <f>IF(HL$9="", "", IF(AND(NOT('Personnel Details'!$N$14=""), $B76&gt;='Personnel Details'!$N$14), IF('Personnel Details'!$P$14="","", 'Personnel Details'!$P$14), IF(AND(NOT('Personnel Details'!$I$14=""), $B76&gt;='Personnel Details'!$I$14), IF('Personnel Details'!$K$14="", "", 'Personnel Details'!$K$14), IF('Personnel Details'!$F$14="", "", 'Personnel Details'!$F$14))))</f>
        <v>2000</v>
      </c>
      <c r="HN76" s="79">
        <f>IF(HL$9="", "", IF(AND(NOT('Personnel Details'!$N$14=""), $B76&gt;='Personnel Details'!$N$14), 'Personnel Details'!$Q$14, IF(AND(NOT('Personnel Details'!$I$14=""), $B76&gt;='Personnel Details'!$I$14), 'Personnel Details'!$L$14, 'Personnel Details'!$G$14)))</f>
        <v>0.85</v>
      </c>
      <c r="HO76" s="59">
        <f t="shared" ref="HO76:HO139" si="254">IFERROR(IF(DAY($B76)=1, V76, HO75+V76), "")</f>
        <v>0</v>
      </c>
      <c r="HP76" s="53"/>
      <c r="HR76" s="78" t="str">
        <f>IF(HR$9="", "", IF(AND(NOT('Personnel Details'!$N$15=""), $B76&gt;='Personnel Details'!$N$15), 'Personnel Details'!$O$15, IF(AND(NOT('Personnel Details'!$I$15=""), $B76&gt;='Personnel Details'!$I$15), 'Personnel Details'!$J$15, 'Personnel Details'!$E$15)))</f>
        <v/>
      </c>
      <c r="HS76" s="59" t="str">
        <f>IF(HR$9="", "", IF(AND(NOT('Personnel Details'!$N$15=""), $B76&gt;='Personnel Details'!$N$15), IF('Personnel Details'!$P$15="","", 'Personnel Details'!$P$15), IF(AND(NOT('Personnel Details'!$I$15=""), $B76&gt;='Personnel Details'!$I$15), IF('Personnel Details'!$K$15="", "", 'Personnel Details'!$K$15), IF('Personnel Details'!$F$15="", "", 'Personnel Details'!$F$15))))</f>
        <v/>
      </c>
      <c r="HT76" s="79" t="str">
        <f>IF(HR$9="", "", IF(AND(NOT('Personnel Details'!$N$15=""), $B76&gt;='Personnel Details'!$N$15), 'Personnel Details'!$Q$15, IF(AND(NOT('Personnel Details'!$I$15=""), $B76&gt;='Personnel Details'!$I$15), 'Personnel Details'!$L$15, 'Personnel Details'!$G$15)))</f>
        <v/>
      </c>
      <c r="HU76" s="59">
        <f t="shared" ref="HU76:HU139" si="255">IFERROR(IF(DAY($B76)=1, AB76, HU75+AB76), "")</f>
        <v>0</v>
      </c>
      <c r="HV76" s="53"/>
      <c r="HX76" s="78" t="str">
        <f>IF(HX$9="", "", IF(AND(NOT('Personnel Details'!$N$16=""), $B76&gt;='Personnel Details'!$N$16), 'Personnel Details'!$O$16, IF(AND(NOT('Personnel Details'!$I$16=""), $B76&gt;='Personnel Details'!$I$16), 'Personnel Details'!$J$16, 'Personnel Details'!$E$16)))</f>
        <v/>
      </c>
      <c r="HY76" s="59" t="str">
        <f>IF(HX$9="", "", IF(AND(NOT('Personnel Details'!$N$16=""), $B76&gt;='Personnel Details'!$N$16), IF('Personnel Details'!$P$16="","", 'Personnel Details'!$P$16), IF(AND(NOT('Personnel Details'!$I$16=""), $B76&gt;='Personnel Details'!$I$16), IF('Personnel Details'!$K$16="", "", 'Personnel Details'!$K$16), IF('Personnel Details'!$F$16="", "", 'Personnel Details'!$F$16))))</f>
        <v/>
      </c>
      <c r="HZ76" s="79" t="str">
        <f>IF(HX$9="", "", IF(AND(NOT('Personnel Details'!$N$16=""), $B76&gt;='Personnel Details'!$N$16), 'Personnel Details'!$Q$16, IF(AND(NOT('Personnel Details'!$I$16=""), $B76&gt;='Personnel Details'!$I$16), 'Personnel Details'!$L$16, 'Personnel Details'!$G$16)))</f>
        <v/>
      </c>
      <c r="IA76" s="59">
        <f t="shared" ref="IA76:IA139" si="256">IFERROR(IF(DAY($B76)=1, AH76, IA75+AH76), "")</f>
        <v>0</v>
      </c>
      <c r="IB76" s="53"/>
      <c r="ID76" s="78" t="str">
        <f>IF(ID$9="", "", IF(AND(NOT('Personnel Details'!$N$17=""), $B76&gt;='Personnel Details'!$N$17), 'Personnel Details'!$O$17, IF(AND(NOT('Personnel Details'!$I$17=""), $B76&gt;='Personnel Details'!$I$17), 'Personnel Details'!$J$17, 'Personnel Details'!$E$17)))</f>
        <v/>
      </c>
      <c r="IE76" s="59" t="str">
        <f>IF(ID$9="", "", IF(AND(NOT('Personnel Details'!$N$17=""), $B76&gt;='Personnel Details'!$N$17), IF('Personnel Details'!$P$17="","", 'Personnel Details'!$P$17), IF(AND(NOT('Personnel Details'!$I$17=""), $B76&gt;='Personnel Details'!$I$17), IF('Personnel Details'!$K$17="", "", 'Personnel Details'!$K$17), IF('Personnel Details'!$F$17="", "", 'Personnel Details'!$F$17))))</f>
        <v/>
      </c>
      <c r="IF76" s="79" t="str">
        <f>IF(ID$9="", "", IF(AND(NOT('Personnel Details'!$N$17=""), $B76&gt;='Personnel Details'!$N$17), 'Personnel Details'!$Q$17, IF(AND(NOT('Personnel Details'!$I$17=""), $B76&gt;='Personnel Details'!$I$17), 'Personnel Details'!$L$17, 'Personnel Details'!$G$17)))</f>
        <v/>
      </c>
      <c r="IG76" s="59">
        <f t="shared" ref="IG76:IG139" si="257">IFERROR(IF(DAY($B76)=1, AN76, IG75+AN76), "")</f>
        <v>0</v>
      </c>
      <c r="IH76" s="53"/>
      <c r="IJ76" s="78" t="str">
        <f>IF(IJ$9="", "", IF(AND(NOT('Personnel Details'!$N$18=""), $B76&gt;='Personnel Details'!$N$18), 'Personnel Details'!$O$18, IF(AND(NOT('Personnel Details'!$I$18=""), $B76&gt;='Personnel Details'!$I$18), 'Personnel Details'!$J$18, 'Personnel Details'!$E$18)))</f>
        <v/>
      </c>
      <c r="IK76" s="59" t="str">
        <f>IF(IJ$9="", "", IF(AND(NOT('Personnel Details'!$N$18=""), $B76&gt;='Personnel Details'!$N$18), IF('Personnel Details'!$P$18="","", 'Personnel Details'!$P$18), IF(AND(NOT('Personnel Details'!$I$18=""), $B76&gt;='Personnel Details'!$I$18), IF('Personnel Details'!$K$18="", "", 'Personnel Details'!$K$18), IF('Personnel Details'!$F$18="", "", 'Personnel Details'!$F$18))))</f>
        <v/>
      </c>
      <c r="IL76" s="79" t="str">
        <f>IF(IJ$9="", "", IF(AND(NOT('Personnel Details'!$N$18=""), $B76&gt;='Personnel Details'!$N$18), 'Personnel Details'!$Q$18, IF(AND(NOT('Personnel Details'!$I$18=""), $B76&gt;='Personnel Details'!$I$18), 'Personnel Details'!$L$18, 'Personnel Details'!$G$18)))</f>
        <v/>
      </c>
      <c r="IM76" s="59">
        <f t="shared" ref="IM76:IM139" si="258">IFERROR(IF(DAY($B76)=1, AT76, IM75+AT76), "")</f>
        <v>0</v>
      </c>
      <c r="IN76" s="53"/>
      <c r="IP76" s="78" t="str">
        <f>IF(IP$9="", "", IF(AND(NOT('Personnel Details'!$N$19=""), $B76&gt;='Personnel Details'!$N$19), 'Personnel Details'!$O$19, IF(AND(NOT('Personnel Details'!$I$19=""), $B76&gt;='Personnel Details'!$I$19), 'Personnel Details'!$J$19, 'Personnel Details'!$E$19)))</f>
        <v/>
      </c>
      <c r="IQ76" s="59" t="str">
        <f>IF(IP$9="", "", IF(AND(NOT('Personnel Details'!$N$19=""), $B76&gt;='Personnel Details'!$N$19), IF('Personnel Details'!$P$19="","", 'Personnel Details'!$P$19), IF(AND(NOT('Personnel Details'!$I$19=""), $B76&gt;='Personnel Details'!$I$19), IF('Personnel Details'!$K$19="", "", 'Personnel Details'!$K$19), IF('Personnel Details'!$F$19="", "", 'Personnel Details'!$F$19))))</f>
        <v/>
      </c>
      <c r="IR76" s="79" t="str">
        <f>IF(IP$9="", "", IF(AND(NOT('Personnel Details'!$N$19=""), $B76&gt;='Personnel Details'!$N$19), 'Personnel Details'!$Q$19, IF(AND(NOT('Personnel Details'!$I$19=""), $B76&gt;='Personnel Details'!$I$19), 'Personnel Details'!$L$19, 'Personnel Details'!$G$19)))</f>
        <v/>
      </c>
      <c r="IS76" s="59">
        <f t="shared" ref="IS76:IS139" si="259">IFERROR(IF(DAY($B76)=1, AZ76, IS75+AZ76), "")</f>
        <v>0</v>
      </c>
      <c r="IT76" s="53"/>
      <c r="IV76" s="78" t="str">
        <f>IF(IV$9="", "", IF(AND(NOT('Personnel Details'!$N$20=""), $B76&gt;='Personnel Details'!$N$20), 'Personnel Details'!$O$20, IF(AND(NOT('Personnel Details'!$I$20=""), $B76&gt;='Personnel Details'!$I$20), 'Personnel Details'!$J$20, 'Personnel Details'!$E$20)))</f>
        <v/>
      </c>
      <c r="IW76" s="59" t="str">
        <f>IF(IV$9="", "", IF(AND(NOT('Personnel Details'!$N$20=""), $B76&gt;='Personnel Details'!$N$20), IF('Personnel Details'!$P$20="","", 'Personnel Details'!$P$20), IF(AND(NOT('Personnel Details'!$I$20=""), $B76&gt;='Personnel Details'!$I$20), IF('Personnel Details'!$K$20="", "", 'Personnel Details'!$K$20), IF('Personnel Details'!$F$20="", "", 'Personnel Details'!$F$20))))</f>
        <v/>
      </c>
      <c r="IX76" s="79" t="str">
        <f>IF(IV$9="", "", IF(AND(NOT('Personnel Details'!$N$20=""), $B76&gt;='Personnel Details'!$N$20), 'Personnel Details'!$Q$20, IF(AND(NOT('Personnel Details'!$I$20=""), $B76&gt;='Personnel Details'!$I$20), 'Personnel Details'!$L$20, 'Personnel Details'!$G$20)))</f>
        <v/>
      </c>
      <c r="IY76" s="59">
        <f t="shared" ref="IY76:IY139" si="260">IFERROR(IF(DAY($B76)=1, BF76, IY75+BF76), "")</f>
        <v>0</v>
      </c>
      <c r="IZ76" s="53"/>
      <c r="JB76" s="78" t="str">
        <f>IF(JB$9="", "", IF(AND(NOT('Personnel Details'!$N$21=""), $B76&gt;='Personnel Details'!$N$21), 'Personnel Details'!$O$21, IF(AND(NOT('Personnel Details'!$I$21=""), $B76&gt;='Personnel Details'!$I$21), 'Personnel Details'!$J$21, 'Personnel Details'!$E$21)))</f>
        <v/>
      </c>
      <c r="JC76" s="59" t="str">
        <f>IF(JB$9="", "", IF(AND(NOT('Personnel Details'!$N$21=""), $B76&gt;='Personnel Details'!$N$21), IF('Personnel Details'!$P$21="","", 'Personnel Details'!$P$21), IF(AND(NOT('Personnel Details'!$I$21=""), $B76&gt;='Personnel Details'!$I$21), IF('Personnel Details'!$K$21="", "", 'Personnel Details'!$K$21), IF('Personnel Details'!$F$21="", "", 'Personnel Details'!$F$21))))</f>
        <v/>
      </c>
      <c r="JD76" s="79" t="str">
        <f>IF(JB$9="", "", IF(AND(NOT('Personnel Details'!$N$21=""), $B76&gt;='Personnel Details'!$N$21), 'Personnel Details'!$Q$21, IF(AND(NOT('Personnel Details'!$I$21=""), $B76&gt;='Personnel Details'!$I$21), 'Personnel Details'!$L$21, 'Personnel Details'!$G$21)))</f>
        <v/>
      </c>
      <c r="JE76" s="59">
        <f t="shared" ref="JE76:JE139" si="261">IFERROR(IF(DAY($B76)=1, BL76, JE75+BL76), "")</f>
        <v>0</v>
      </c>
      <c r="JF76" s="53"/>
      <c r="JH76" s="78" t="str">
        <f>IF(JH$9="", "", IF(AND(NOT('Personnel Details'!$N$22=""), $B76&gt;='Personnel Details'!$N$22), 'Personnel Details'!$O$22, IF(AND(NOT('Personnel Details'!$I$22=""), $B76&gt;='Personnel Details'!$I$22), 'Personnel Details'!$J$22, 'Personnel Details'!$E$22)))</f>
        <v/>
      </c>
      <c r="JI76" s="59" t="str">
        <f>IF(JH$9="", "", IF(AND(NOT('Personnel Details'!$N$22=""), $B76&gt;='Personnel Details'!$N$22), IF('Personnel Details'!$P$22="","", 'Personnel Details'!$P$22), IF(AND(NOT('Personnel Details'!$I$22=""), $B76&gt;='Personnel Details'!$I$22), IF('Personnel Details'!$K$22="", "", 'Personnel Details'!$K$22), IF('Personnel Details'!$F$22="", "", 'Personnel Details'!$F$22))))</f>
        <v/>
      </c>
      <c r="JJ76" s="79" t="str">
        <f>IF(JH$9="", "", IF(AND(NOT('Personnel Details'!$N$22=""), $B76&gt;='Personnel Details'!$N$22), 'Personnel Details'!$Q$22, IF(AND(NOT('Personnel Details'!$I$22=""), $B76&gt;='Personnel Details'!$I$22), 'Personnel Details'!$L$22, 'Personnel Details'!$G$22)))</f>
        <v/>
      </c>
      <c r="JK76" s="59">
        <f t="shared" ref="JK76:JK139" si="262">IFERROR(IF(DAY($B76)=1, BR76, JK75+BR76), "")</f>
        <v>0</v>
      </c>
      <c r="JL76" s="53"/>
      <c r="JN76" s="78" t="str">
        <f>IF(JN$9="", "", IF(AND(NOT('Personnel Details'!$N$23=""), $B76&gt;='Personnel Details'!$N$23), 'Personnel Details'!$O$23, IF(AND(NOT('Personnel Details'!$I$23=""), $B76&gt;='Personnel Details'!$I$23), 'Personnel Details'!$J$23, 'Personnel Details'!$E$23)))</f>
        <v/>
      </c>
      <c r="JO76" s="59" t="str">
        <f>IF(JN$9="", "", IF(AND(NOT('Personnel Details'!$N$23=""), $B76&gt;='Personnel Details'!$N$23), IF('Personnel Details'!$P$23="","", 'Personnel Details'!$P$23), IF(AND(NOT('Personnel Details'!$I$23=""), $B76&gt;='Personnel Details'!$I$23), IF('Personnel Details'!$K$23="", "", 'Personnel Details'!$K$23), IF('Personnel Details'!$F$23="", "", 'Personnel Details'!$F$23))))</f>
        <v/>
      </c>
      <c r="JP76" s="79" t="str">
        <f>IF(JN$9="", "", IF(AND(NOT('Personnel Details'!$N$23=""), $B76&gt;='Personnel Details'!$N$23), 'Personnel Details'!$Q$23, IF(AND(NOT('Personnel Details'!$I$23=""), $B76&gt;='Personnel Details'!$I$23), 'Personnel Details'!$L$23, 'Personnel Details'!$G$23)))</f>
        <v/>
      </c>
      <c r="JQ76" s="59">
        <f t="shared" ref="JQ76:JQ139" si="263">IFERROR(IF(DAY($B76)=1, BX76, JQ75+BX76), "")</f>
        <v>0</v>
      </c>
      <c r="JR76" s="53"/>
      <c r="JT76" s="78" t="str">
        <f>IF(JT$9="", "", IF(AND(NOT('Personnel Details'!$N$24=""), $B76&gt;='Personnel Details'!$N$24), 'Personnel Details'!$O$24, IF(AND(NOT('Personnel Details'!$I$24=""), $B76&gt;='Personnel Details'!$I$24), 'Personnel Details'!$J$24, 'Personnel Details'!$E$24)))</f>
        <v/>
      </c>
      <c r="JU76" s="59" t="str">
        <f>IF(JT$9="", "", IF(AND(NOT('Personnel Details'!$N$24=""), $B76&gt;='Personnel Details'!$N$24), IF('Personnel Details'!$P$24="","", 'Personnel Details'!$P$24), IF(AND(NOT('Personnel Details'!$I$24=""), $B76&gt;='Personnel Details'!$I$24), IF('Personnel Details'!$K$24="", "", 'Personnel Details'!$K$24), IF('Personnel Details'!$F$24="", "", 'Personnel Details'!$F$24))))</f>
        <v/>
      </c>
      <c r="JV76" s="79" t="str">
        <f>IF(JT$9="", "", IF(AND(NOT('Personnel Details'!$N$24=""), $B76&gt;='Personnel Details'!$N$24), 'Personnel Details'!$Q$24, IF(AND(NOT('Personnel Details'!$I$24=""), $B76&gt;='Personnel Details'!$I$24), 'Personnel Details'!$L$24, 'Personnel Details'!$G$24)))</f>
        <v/>
      </c>
      <c r="JW76" s="59">
        <f t="shared" ref="JW76:JW139" si="264">IFERROR(IF(DAY($B76)=1, CD76, JW75+CD76), "")</f>
        <v>0</v>
      </c>
      <c r="JX76" s="53"/>
      <c r="JZ76" s="78" t="str">
        <f>IF(JZ$9="", "", IF(AND(NOT('Personnel Details'!$N$25=""), $B76&gt;='Personnel Details'!$N$25), 'Personnel Details'!$O$25, IF(AND(NOT('Personnel Details'!$I$25=""), $B76&gt;='Personnel Details'!$I$25), 'Personnel Details'!$J$25, 'Personnel Details'!$E$25)))</f>
        <v/>
      </c>
      <c r="KA76" s="59" t="str">
        <f>IF(JZ$9="", "", IF(AND(NOT('Personnel Details'!$N$25=""), $B76&gt;='Personnel Details'!$N$25), IF('Personnel Details'!$P$25="","", 'Personnel Details'!$P$25), IF(AND(NOT('Personnel Details'!$I$25=""), $B76&gt;='Personnel Details'!$I$25), IF('Personnel Details'!$K$25="", "", 'Personnel Details'!$K$25), IF('Personnel Details'!$F$25="", "", 'Personnel Details'!$F$25))))</f>
        <v/>
      </c>
      <c r="KB76" s="79" t="str">
        <f>IF(JZ$9="", "", IF(AND(NOT('Personnel Details'!$N$25=""), $B76&gt;='Personnel Details'!$N$25), 'Personnel Details'!$Q$25, IF(AND(NOT('Personnel Details'!$I$25=""), $B76&gt;='Personnel Details'!$I$25), 'Personnel Details'!$L$25, 'Personnel Details'!$G$25)))</f>
        <v/>
      </c>
      <c r="KC76" s="59">
        <f t="shared" ref="KC76:KC139" si="265">IFERROR(IF(DAY($B76)=1, CJ76, KC75+CJ76), "")</f>
        <v>0</v>
      </c>
      <c r="KD76" s="53"/>
      <c r="KF76" s="78" t="str">
        <f>IF(KF$9="", "", IF(AND(NOT('Personnel Details'!$N$26=""), $B76&gt;='Personnel Details'!$N$26), 'Personnel Details'!$O$26, IF(AND(NOT('Personnel Details'!$I$26=""), $B76&gt;='Personnel Details'!$I$26), 'Personnel Details'!$J$26, 'Personnel Details'!$E$26)))</f>
        <v/>
      </c>
      <c r="KG76" s="59" t="str">
        <f>IF(KF$9="", "", IF(AND(NOT('Personnel Details'!$N$26=""), $B76&gt;='Personnel Details'!$N$26), IF('Personnel Details'!$P$26="","", 'Personnel Details'!$P$26), IF(AND(NOT('Personnel Details'!$I$26=""), $B76&gt;='Personnel Details'!$I$26), IF('Personnel Details'!$K$26="", "", 'Personnel Details'!$K$26), IF('Personnel Details'!$F$26="", "", 'Personnel Details'!$F$26))))</f>
        <v/>
      </c>
      <c r="KH76" s="79" t="str">
        <f>IF(KF$9="", "", IF(AND(NOT('Personnel Details'!$N$26=""), $B76&gt;='Personnel Details'!$N$26), 'Personnel Details'!$Q$26, IF(AND(NOT('Personnel Details'!$I$26=""), $B76&gt;='Personnel Details'!$I$26), 'Personnel Details'!$L$26, 'Personnel Details'!$G$26)))</f>
        <v/>
      </c>
      <c r="KI76" s="59">
        <f t="shared" ref="KI76:KI139" si="266">IFERROR(IF(DAY($B76)=1, CP76, KI75+CP76), "")</f>
        <v>0</v>
      </c>
      <c r="KJ76" s="53"/>
      <c r="KL76" s="78" t="str">
        <f>IF(KL$9="", "", IF(AND(NOT('Personnel Details'!$N$27=""), $B76&gt;='Personnel Details'!$N$27), 'Personnel Details'!$O$27, IF(AND(NOT('Personnel Details'!$I$27=""), $B76&gt;='Personnel Details'!$I$27), 'Personnel Details'!$J$27, 'Personnel Details'!$E$27)))</f>
        <v/>
      </c>
      <c r="KM76" s="59" t="str">
        <f>IF(KL$9="", "", IF(AND(NOT('Personnel Details'!$N$27=""), $B76&gt;='Personnel Details'!$N$27), IF('Personnel Details'!$P$27="","", 'Personnel Details'!$P$27), IF(AND(NOT('Personnel Details'!$I$27=""), $B76&gt;='Personnel Details'!$I$27), IF('Personnel Details'!$K$27="", "", 'Personnel Details'!$K$27), IF('Personnel Details'!$F$27="", "", 'Personnel Details'!$F$27))))</f>
        <v/>
      </c>
      <c r="KN76" s="79" t="str">
        <f>IF(KL$9="", "", IF(AND(NOT('Personnel Details'!$N$27=""), $B76&gt;='Personnel Details'!$N$27), 'Personnel Details'!$Q$27, IF(AND(NOT('Personnel Details'!$I$27=""), $B76&gt;='Personnel Details'!$I$27), 'Personnel Details'!$L$27, 'Personnel Details'!$G$27)))</f>
        <v/>
      </c>
      <c r="KO76" s="59">
        <f t="shared" ref="KO76:KO139" si="267">IFERROR(IF(DAY($B76)=1, CV76, KO75+CV76), "")</f>
        <v>0</v>
      </c>
      <c r="KP76" s="53"/>
      <c r="KR76" s="78" t="str">
        <f>IF(KR$9="", "", IF(AND(NOT('Personnel Details'!$N$28=""), $B76&gt;='Personnel Details'!$N$28), 'Personnel Details'!$O$28, IF(AND(NOT('Personnel Details'!$I$28=""), $B76&gt;='Personnel Details'!$I$28), 'Personnel Details'!$J$28, 'Personnel Details'!$E$28)))</f>
        <v/>
      </c>
      <c r="KS76" s="59" t="str">
        <f>IF(KR$9="", "", IF(AND(NOT('Personnel Details'!$N$28=""), $B76&gt;='Personnel Details'!$N$28), IF('Personnel Details'!$P$28="","", 'Personnel Details'!$P$28), IF(AND(NOT('Personnel Details'!$I$28=""), $B76&gt;='Personnel Details'!$I$28), IF('Personnel Details'!$K$28="", "", 'Personnel Details'!$K$28), IF('Personnel Details'!$F$28="", "", 'Personnel Details'!$F$28))))</f>
        <v/>
      </c>
      <c r="KT76" s="79" t="str">
        <f>IF(KR$9="", "", IF(AND(NOT('Personnel Details'!$N$28=""), $B76&gt;='Personnel Details'!$N$28), 'Personnel Details'!$Q$28, IF(AND(NOT('Personnel Details'!$I$28=""), $B76&gt;='Personnel Details'!$I$28), 'Personnel Details'!$L$28, 'Personnel Details'!$G$28)))</f>
        <v/>
      </c>
      <c r="KU76" s="59">
        <f t="shared" ref="KU76:KU139" si="268">IFERROR(IF(DAY($B76)=1, DB76, KU75+DB76), "")</f>
        <v>0</v>
      </c>
      <c r="KV76" s="53"/>
      <c r="KX76" s="78" t="str">
        <f>IF(KX$9="", "", IF(AND(NOT('Personnel Details'!$N$29=""), $B76&gt;='Personnel Details'!$N$29), 'Personnel Details'!$O$29, IF(AND(NOT('Personnel Details'!$I$29=""), $B76&gt;='Personnel Details'!$I$29), 'Personnel Details'!$J$29, 'Personnel Details'!$E$29)))</f>
        <v/>
      </c>
      <c r="KY76" s="59" t="str">
        <f>IF(KX$9="", "", IF(AND(NOT('Personnel Details'!$N$29=""), $B76&gt;='Personnel Details'!$N$29), IF('Personnel Details'!$P$29="","", 'Personnel Details'!$P$29), IF(AND(NOT('Personnel Details'!$I$29=""), $B76&gt;='Personnel Details'!$I$29), IF('Personnel Details'!$K$29="", "", 'Personnel Details'!$K$29), IF('Personnel Details'!$F$29="", "", 'Personnel Details'!$F$29))))</f>
        <v/>
      </c>
      <c r="KZ76" s="79" t="str">
        <f>IF(KX$9="", "", IF(AND(NOT('Personnel Details'!$N$29=""), $B76&gt;='Personnel Details'!$N$29), 'Personnel Details'!$Q$29, IF(AND(NOT('Personnel Details'!$I$29=""), $B76&gt;='Personnel Details'!$I$29), 'Personnel Details'!$L$29, 'Personnel Details'!$G$29)))</f>
        <v/>
      </c>
      <c r="LA76" s="59">
        <f t="shared" ref="LA76:LA139" si="269">IFERROR(IF(DAY($B76)=1, DH76, LA75+DH76), "")</f>
        <v>0</v>
      </c>
      <c r="LB76" s="53"/>
      <c r="LD76" s="78" t="str">
        <f>IF(LD$9="", "", IF(AND(NOT('Personnel Details'!$N$30=""), $B76&gt;='Personnel Details'!$N$30), 'Personnel Details'!$O$30, IF(AND(NOT('Personnel Details'!$I$30=""), $B76&gt;='Personnel Details'!$I$30), 'Personnel Details'!$J$30, 'Personnel Details'!$E$30)))</f>
        <v/>
      </c>
      <c r="LE76" s="59" t="str">
        <f>IF(LD$9="", "", IF(AND(NOT('Personnel Details'!$N$30=""), $B76&gt;='Personnel Details'!$N$30), IF('Personnel Details'!$P$30="","", 'Personnel Details'!$P$30), IF(AND(NOT('Personnel Details'!$I$30=""), $B76&gt;='Personnel Details'!$I$30), IF('Personnel Details'!$K$30="", "", 'Personnel Details'!$K$30), IF('Personnel Details'!$F$30="", "", 'Personnel Details'!$F$30))))</f>
        <v/>
      </c>
      <c r="LF76" s="79" t="str">
        <f>IF(LD$9="", "", IF(AND(NOT('Personnel Details'!$N$30=""), $B76&gt;='Personnel Details'!$N$30), 'Personnel Details'!$Q$30, IF(AND(NOT('Personnel Details'!$I$30=""), $B76&gt;='Personnel Details'!$I$30), 'Personnel Details'!$L$30, 'Personnel Details'!$G$30)))</f>
        <v/>
      </c>
      <c r="LG76" s="59">
        <f t="shared" ref="LG76:LG139" si="270">IFERROR(IF(DAY($B76)=1, DN76, LG75+DN76), "")</f>
        <v>0</v>
      </c>
      <c r="LH76" s="53"/>
      <c r="LJ76" s="78" t="str">
        <f>IF(LJ$9="", "", IF(AND(NOT('Personnel Details'!$N$31=""), $B76&gt;='Personnel Details'!$N$31), 'Personnel Details'!$O$31, IF(AND(NOT('Personnel Details'!$I$31=""), $B76&gt;='Personnel Details'!$I$31), 'Personnel Details'!$J$31, 'Personnel Details'!$E$31)))</f>
        <v/>
      </c>
      <c r="LK76" s="59" t="str">
        <f>IF(LJ$9="", "", IF(AND(NOT('Personnel Details'!$N$31=""), $B76&gt;='Personnel Details'!$N$31), IF('Personnel Details'!$P$31="","", 'Personnel Details'!$P$31), IF(AND(NOT('Personnel Details'!$I$31=""), $B76&gt;='Personnel Details'!$I$31), IF('Personnel Details'!$K$31="", "", 'Personnel Details'!$K$31), IF('Personnel Details'!$F$31="", "", 'Personnel Details'!$F$31))))</f>
        <v/>
      </c>
      <c r="LL76" s="79" t="str">
        <f>IF(LJ$9="", "", IF(AND(NOT('Personnel Details'!$N$31=""), $B76&gt;='Personnel Details'!$N$31), 'Personnel Details'!$Q$31, IF(AND(NOT('Personnel Details'!$I$31=""), $B76&gt;='Personnel Details'!$I$31), 'Personnel Details'!$L$31, 'Personnel Details'!$G$31)))</f>
        <v/>
      </c>
      <c r="LM76" s="59">
        <f t="shared" ref="LM76:LM139" si="271">IFERROR(IF(DAY($B76)=1, DT76, LM75+DT76), "")</f>
        <v>0</v>
      </c>
      <c r="LN76" s="53"/>
      <c r="LP76" s="78" t="str">
        <f>IF(LP$9="", "", IF(AND(NOT('Personnel Details'!$N$32=""), $B76&gt;='Personnel Details'!$N$32), 'Personnel Details'!$O$32, IF(AND(NOT('Personnel Details'!$I$32=""), $B76&gt;='Personnel Details'!$I$32), 'Personnel Details'!$J$32, 'Personnel Details'!$E$32)))</f>
        <v/>
      </c>
      <c r="LQ76" s="59" t="str">
        <f>IF(LP$9="", "", IF(AND(NOT('Personnel Details'!$N$32=""), $B76&gt;='Personnel Details'!$N$32), IF('Personnel Details'!$P$32="","", 'Personnel Details'!$P$32), IF(AND(NOT('Personnel Details'!$I$32=""), $B76&gt;='Personnel Details'!$I$32), IF('Personnel Details'!$K$32="", "", 'Personnel Details'!$K$32), IF('Personnel Details'!$F$32="", "", 'Personnel Details'!$F$32))))</f>
        <v/>
      </c>
      <c r="LR76" s="79" t="str">
        <f>IF(LP$9="", "", IF(AND(NOT('Personnel Details'!$N$32=""), $B76&gt;='Personnel Details'!$N$32), 'Personnel Details'!$Q$32, IF(AND(NOT('Personnel Details'!$I$32=""), $B76&gt;='Personnel Details'!$I$32), 'Personnel Details'!$L$32, 'Personnel Details'!$G$32)))</f>
        <v/>
      </c>
      <c r="LS76" s="59">
        <f t="shared" ref="LS76:LS139" si="272">IFERROR(IF(DAY($B76)=1, DZ76, LS75+DZ76), "")</f>
        <v>0</v>
      </c>
      <c r="LT76" s="53"/>
      <c r="LV76" s="78" t="str">
        <f>IF(LV$9="", "", IF(AND(NOT('Personnel Details'!$N$33=""), $B76&gt;='Personnel Details'!$N$33), 'Personnel Details'!$O$33, IF(AND(NOT('Personnel Details'!$I$33=""), $B76&gt;='Personnel Details'!$I$33), 'Personnel Details'!$J$33, 'Personnel Details'!$E$33)))</f>
        <v/>
      </c>
      <c r="LW76" s="59" t="str">
        <f>IF(LV$9="", "", IF(AND(NOT('Personnel Details'!$N$33=""), $B76&gt;='Personnel Details'!$N$33), IF('Personnel Details'!$P$33="","", 'Personnel Details'!$P$33), IF(AND(NOT('Personnel Details'!$I$33=""), $B76&gt;='Personnel Details'!$I$33), IF('Personnel Details'!$K$33="", "", 'Personnel Details'!$K$33), IF('Personnel Details'!$F$33="", "", 'Personnel Details'!$F$33))))</f>
        <v/>
      </c>
      <c r="LX76" s="79" t="str">
        <f>IF(LV$9="", "", IF(AND(NOT('Personnel Details'!$N$33=""), $B76&gt;='Personnel Details'!$N$33), 'Personnel Details'!$Q$33, IF(AND(NOT('Personnel Details'!$I$33=""), $B76&gt;='Personnel Details'!$I$33), 'Personnel Details'!$L$33, 'Personnel Details'!$G$33)))</f>
        <v/>
      </c>
      <c r="LY76" s="59">
        <f t="shared" ref="LY76:LY139" si="273">IFERROR(IF(DAY($B76)=1, EF76, LY75+EF76), "")</f>
        <v>0</v>
      </c>
      <c r="LZ76" s="53"/>
      <c r="MB76" s="78" t="str">
        <f>IF(MB$9="", "", IF(AND(NOT('Personnel Details'!$N$34=""), $B76&gt;='Personnel Details'!$N$34), 'Personnel Details'!$O$34, IF(AND(NOT('Personnel Details'!$I$34=""), $B76&gt;='Personnel Details'!$I$34), 'Personnel Details'!$J$34, 'Personnel Details'!$E$34)))</f>
        <v/>
      </c>
      <c r="MC76" s="59" t="str">
        <f>IF(MB$9="", "", IF(AND(NOT('Personnel Details'!$N$34=""), $B76&gt;='Personnel Details'!$N$34), IF('Personnel Details'!$P$34="","", 'Personnel Details'!$P$34), IF(AND(NOT('Personnel Details'!$I$34=""), $B76&gt;='Personnel Details'!$I$34), IF('Personnel Details'!$K$34="", "", 'Personnel Details'!$K$34), IF('Personnel Details'!$F$34="", "", 'Personnel Details'!$F$34))))</f>
        <v/>
      </c>
      <c r="MD76" s="79" t="str">
        <f>IF(MB$9="", "", IF(AND(NOT('Personnel Details'!$N$34=""), $B76&gt;='Personnel Details'!$N$34), 'Personnel Details'!$Q$34, IF(AND(NOT('Personnel Details'!$I$34=""), $B76&gt;='Personnel Details'!$I$34), 'Personnel Details'!$L$34, 'Personnel Details'!$G$34)))</f>
        <v/>
      </c>
      <c r="ME76" s="59">
        <f t="shared" ref="ME76:ME139" si="274">IFERROR(IF(DAY($B76)=1, EL76, ME75+EL76), "")</f>
        <v>0</v>
      </c>
      <c r="MF76" s="53"/>
      <c r="MH76" s="78" t="str">
        <f>IF(MH$9="", "", IF(AND(NOT('Personnel Details'!$N$35=""), $B76&gt;='Personnel Details'!$N$35), 'Personnel Details'!$O$35, IF(AND(NOT('Personnel Details'!$I$35=""), $B76&gt;='Personnel Details'!$I$35), 'Personnel Details'!$J$35, 'Personnel Details'!$E$35)))</f>
        <v/>
      </c>
      <c r="MI76" s="59" t="str">
        <f>IF(MH$9="", "", IF(AND(NOT('Personnel Details'!$N$35=""), $B76&gt;='Personnel Details'!$N$35), IF('Personnel Details'!$P$35="","", 'Personnel Details'!$P$35), IF(AND(NOT('Personnel Details'!$I$35=""), $B76&gt;='Personnel Details'!$I$35), IF('Personnel Details'!$K$35="", "", 'Personnel Details'!$K$35), IF('Personnel Details'!$F$35="", "", 'Personnel Details'!$F$35))))</f>
        <v/>
      </c>
      <c r="MJ76" s="79" t="str">
        <f>IF(MH$9="", "", IF(AND(NOT('Personnel Details'!$N$35=""), $B76&gt;='Personnel Details'!$N$35), 'Personnel Details'!$Q$35, IF(AND(NOT('Personnel Details'!$I$35=""), $B76&gt;='Personnel Details'!$I$35), 'Personnel Details'!$L$35, 'Personnel Details'!$G$35)))</f>
        <v/>
      </c>
      <c r="MK76" s="59">
        <f t="shared" ref="MK76:MK139" si="275">IFERROR(IF(DAY($B76)=1, ER76, MK75+ER76), "")</f>
        <v>0</v>
      </c>
      <c r="ML76" s="53"/>
      <c r="MN76" s="78" t="str">
        <f>IF(MN$9="", "", IF(AND(NOT('Personnel Details'!$N$36=""), $B76&gt;='Personnel Details'!$N$36), 'Personnel Details'!$O$36, IF(AND(NOT('Personnel Details'!$I$36=""), $B76&gt;='Personnel Details'!$I$36), 'Personnel Details'!$J$36, 'Personnel Details'!$E$36)))</f>
        <v/>
      </c>
      <c r="MO76" s="59" t="str">
        <f>IF(MN$9="", "", IF(AND(NOT('Personnel Details'!$N$36=""), $B76&gt;='Personnel Details'!$N$36), IF('Personnel Details'!$P$36="","", 'Personnel Details'!$P$36), IF(AND(NOT('Personnel Details'!$I$36=""), $B76&gt;='Personnel Details'!$I$36), IF('Personnel Details'!$K$36="", "", 'Personnel Details'!$K$36), IF('Personnel Details'!$F$36="", "", 'Personnel Details'!$F$36))))</f>
        <v/>
      </c>
      <c r="MP76" s="79" t="str">
        <f>IF(MN$9="", "", IF(AND(NOT('Personnel Details'!$N$36=""), $B76&gt;='Personnel Details'!$N$36), 'Personnel Details'!$Q$36, IF(AND(NOT('Personnel Details'!$I$36=""), $B76&gt;='Personnel Details'!$I$36), 'Personnel Details'!$L$36, 'Personnel Details'!$G$36)))</f>
        <v/>
      </c>
      <c r="MQ76" s="59">
        <f t="shared" ref="MQ76:MQ139" si="276">IFERROR(IF(DAY($B76)=1, EX76, MQ75+EX76), "")</f>
        <v>0</v>
      </c>
      <c r="MR76" s="53"/>
      <c r="MT76" s="78" t="str">
        <f>IF(MT$9="", "", IF(AND(NOT('Personnel Details'!$N$37=""), $B76&gt;='Personnel Details'!$N$37), 'Personnel Details'!$O$37, IF(AND(NOT('Personnel Details'!$I$37=""), $B76&gt;='Personnel Details'!$I$37), 'Personnel Details'!$J$37, 'Personnel Details'!$E$37)))</f>
        <v/>
      </c>
      <c r="MU76" s="59" t="str">
        <f>IF(MT$9="", "", IF(AND(NOT('Personnel Details'!$N$37=""), $B76&gt;='Personnel Details'!$N$37), IF('Personnel Details'!$P$37="","", 'Personnel Details'!$P$37), IF(AND(NOT('Personnel Details'!$I$37=""), $B76&gt;='Personnel Details'!$I$37), IF('Personnel Details'!$K$37="", "", 'Personnel Details'!$K$37), IF('Personnel Details'!$F$37="", "", 'Personnel Details'!$F$37))))</f>
        <v/>
      </c>
      <c r="MV76" s="79" t="str">
        <f>IF(MT$9="", "", IF(AND(NOT('Personnel Details'!$N$37=""), $B76&gt;='Personnel Details'!$N$37), 'Personnel Details'!$Q$37, IF(AND(NOT('Personnel Details'!$I$37=""), $B76&gt;='Personnel Details'!$I$37), 'Personnel Details'!$L$37, 'Personnel Details'!$G$37)))</f>
        <v/>
      </c>
      <c r="MW76" s="59">
        <f t="shared" ref="MW76:MW139" si="277">IFERROR(IF(DAY($B76)=1, FD76, MW75+FD76), "")</f>
        <v>0</v>
      </c>
      <c r="MX76" s="53"/>
      <c r="MZ76" s="78" t="str">
        <f>IF(MZ$9="", "", IF(AND(NOT('Personnel Details'!$N$38=""), $B76&gt;='Personnel Details'!$N$38), 'Personnel Details'!$O$38, IF(AND(NOT('Personnel Details'!$I$38=""), $B76&gt;='Personnel Details'!$I$38), 'Personnel Details'!$J$38, 'Personnel Details'!$E$38)))</f>
        <v/>
      </c>
      <c r="NA76" s="59" t="str">
        <f>IF(MZ$9="", "", IF(AND(NOT('Personnel Details'!$N$38=""), $B76&gt;='Personnel Details'!$N$38), IF('Personnel Details'!$P$38="","", 'Personnel Details'!$P$38), IF(AND(NOT('Personnel Details'!$I$38=""), $B76&gt;='Personnel Details'!$I$38), IF('Personnel Details'!$K$38="", "", 'Personnel Details'!$K$38), IF('Personnel Details'!$F$38="", "", 'Personnel Details'!$F$38))))</f>
        <v/>
      </c>
      <c r="NB76" s="79" t="str">
        <f>IF(MZ$9="", "", IF(AND(NOT('Personnel Details'!$N$38=""), $B76&gt;='Personnel Details'!$N$38), 'Personnel Details'!$Q$38, IF(AND(NOT('Personnel Details'!$I$38=""), $B76&gt;='Personnel Details'!$I$38), 'Personnel Details'!$L$38, 'Personnel Details'!$G$38)))</f>
        <v/>
      </c>
      <c r="NC76" s="59">
        <f t="shared" ref="NC76:NC139" si="278">IFERROR(IF(DAY($B76)=1, FJ76, NC75+FJ76), "")</f>
        <v>0</v>
      </c>
      <c r="ND76" s="53"/>
      <c r="NF76" s="78" t="str">
        <f>IF(NF$9="", "", IF(AND(NOT('Personnel Details'!$N$39=""), $B76&gt;='Personnel Details'!$N$39), 'Personnel Details'!$O$39, IF(AND(NOT('Personnel Details'!$I$39=""), $B76&gt;='Personnel Details'!$I$39), 'Personnel Details'!$J$39, 'Personnel Details'!$E$39)))</f>
        <v/>
      </c>
      <c r="NG76" s="59" t="str">
        <f>IF(NF$9="", "", IF(AND(NOT('Personnel Details'!$N$39=""), $B76&gt;='Personnel Details'!$N$39), IF('Personnel Details'!$P$39="","", 'Personnel Details'!$P$39), IF(AND(NOT('Personnel Details'!$I$39=""), $B76&gt;='Personnel Details'!$I$39), IF('Personnel Details'!$K$39="", "", 'Personnel Details'!$K$39), IF('Personnel Details'!$F$39="", "", 'Personnel Details'!$F$39))))</f>
        <v/>
      </c>
      <c r="NH76" s="79" t="str">
        <f>IF(NF$9="", "", IF(AND(NOT('Personnel Details'!$N$39=""), $B76&gt;='Personnel Details'!$N$39), 'Personnel Details'!$Q$39, IF(AND(NOT('Personnel Details'!$I$39=""), $B76&gt;='Personnel Details'!$I$39), 'Personnel Details'!$L$39, 'Personnel Details'!$G$39)))</f>
        <v/>
      </c>
      <c r="NI76" s="59">
        <f t="shared" ref="NI76:NI139" si="279">IFERROR(IF(DAY($B76)=1, FP76, NI75+FP76), "")</f>
        <v>0</v>
      </c>
      <c r="NJ76" s="53"/>
      <c r="NL76" s="78" t="str">
        <f>IF(NL$9="", "", IF(AND(NOT('Personnel Details'!$N$40=""), $B76&gt;='Personnel Details'!$N$40), 'Personnel Details'!$O$40, IF(AND(NOT('Personnel Details'!$I$40=""), $B76&gt;='Personnel Details'!$I$40), 'Personnel Details'!$J$40, 'Personnel Details'!$E$40)))</f>
        <v/>
      </c>
      <c r="NM76" s="59" t="str">
        <f>IF(NL$9="", "", IF(AND(NOT('Personnel Details'!$N$40=""), $B76&gt;='Personnel Details'!$N$40), IF('Personnel Details'!$P$40="","", 'Personnel Details'!$P$40), IF(AND(NOT('Personnel Details'!$I$40=""), $B76&gt;='Personnel Details'!$I$40), IF('Personnel Details'!$K$40="", "", 'Personnel Details'!$K$40), IF('Personnel Details'!$F$40="", "", 'Personnel Details'!$F$40))))</f>
        <v/>
      </c>
      <c r="NN76" s="79" t="str">
        <f>IF(NL$9="", "", IF(AND(NOT('Personnel Details'!$N$40=""), $B76&gt;='Personnel Details'!$N$40), 'Personnel Details'!$Q$40, IF(AND(NOT('Personnel Details'!$I$40=""), $B76&gt;='Personnel Details'!$I$40), 'Personnel Details'!$L$40, 'Personnel Details'!$G$40)))</f>
        <v/>
      </c>
      <c r="NO76" s="59">
        <f t="shared" ref="NO76:NO139" si="280">IFERROR(IF(DAY($B76)=1, FV76, NO75+FV76), "")</f>
        <v>0</v>
      </c>
      <c r="NP76" s="53"/>
    </row>
    <row r="77" spans="1:380" x14ac:dyDescent="0.25">
      <c r="A77" s="32"/>
      <c r="B77" s="113">
        <f>IFERROR(IF(B76+1&gt;'Personnel Details'!$U$5, "", B76+1), "")</f>
        <v>43897</v>
      </c>
      <c r="C77" s="32"/>
      <c r="D77" s="120"/>
      <c r="E77" s="13" t="str">
        <f t="shared" si="159"/>
        <v/>
      </c>
      <c r="F77" s="13" t="str">
        <f t="shared" si="190"/>
        <v/>
      </c>
      <c r="G77" s="56" t="str">
        <f t="shared" ref="G77:G140" si="281">IF(OR($B77="", F77=""), "", IF(DAY($B77)=1, F77, G76+F77))</f>
        <v/>
      </c>
      <c r="H77" s="16" t="str">
        <f t="shared" si="191"/>
        <v/>
      </c>
      <c r="I77" s="32"/>
      <c r="J77" s="120"/>
      <c r="K77" s="62" t="str">
        <f t="shared" si="160"/>
        <v/>
      </c>
      <c r="L77" s="62" t="str">
        <f t="shared" si="192"/>
        <v/>
      </c>
      <c r="M77" s="65" t="str">
        <f t="shared" ref="M77:M140" si="282">IF(OR($B77="", L77=""), "", IF(DAY($B77)=1, L77, M76+L77))</f>
        <v/>
      </c>
      <c r="N77" s="68" t="str">
        <f t="shared" si="193"/>
        <v/>
      </c>
      <c r="O77" s="32"/>
      <c r="P77" s="120"/>
      <c r="Q77" s="62" t="str">
        <f t="shared" si="161"/>
        <v/>
      </c>
      <c r="R77" s="62" t="str">
        <f t="shared" si="194"/>
        <v/>
      </c>
      <c r="S77" s="65" t="str">
        <f t="shared" ref="S77:S140" si="283">IF(OR($B77="", R77=""), "", IF(DAY($B77)=1, R77, S76+R77))</f>
        <v/>
      </c>
      <c r="T77" s="68" t="str">
        <f t="shared" si="195"/>
        <v/>
      </c>
      <c r="U77" s="32"/>
      <c r="V77" s="120"/>
      <c r="W77" s="62" t="str">
        <f t="shared" si="162"/>
        <v/>
      </c>
      <c r="X77" s="62" t="str">
        <f t="shared" si="196"/>
        <v/>
      </c>
      <c r="Y77" s="65" t="str">
        <f t="shared" ref="Y77:Y140" si="284">IF(OR($B77="", X77=""), "", IF(DAY($B77)=1, X77, Y76+X77))</f>
        <v/>
      </c>
      <c r="Z77" s="68" t="str">
        <f t="shared" si="197"/>
        <v/>
      </c>
      <c r="AA77" s="32"/>
      <c r="AB77" s="120"/>
      <c r="AC77" s="62" t="str">
        <f t="shared" si="163"/>
        <v/>
      </c>
      <c r="AD77" s="62" t="str">
        <f t="shared" si="198"/>
        <v/>
      </c>
      <c r="AE77" s="65" t="str">
        <f t="shared" ref="AE77:AE140" si="285">IF(OR($B77="", AD77=""), "", IF(DAY($B77)=1, AD77, AE76+AD77))</f>
        <v/>
      </c>
      <c r="AF77" s="68" t="str">
        <f t="shared" si="199"/>
        <v/>
      </c>
      <c r="AG77" s="32"/>
      <c r="AH77" s="120"/>
      <c r="AI77" s="62" t="str">
        <f t="shared" si="164"/>
        <v/>
      </c>
      <c r="AJ77" s="62" t="str">
        <f t="shared" si="200"/>
        <v/>
      </c>
      <c r="AK77" s="65" t="str">
        <f t="shared" ref="AK77:AK140" si="286">IF(OR($B77="", AJ77=""), "", IF(DAY($B77)=1, AJ77, AK76+AJ77))</f>
        <v/>
      </c>
      <c r="AL77" s="68" t="str">
        <f t="shared" si="201"/>
        <v/>
      </c>
      <c r="AM77" s="32"/>
      <c r="AN77" s="120"/>
      <c r="AO77" s="62" t="str">
        <f t="shared" si="165"/>
        <v/>
      </c>
      <c r="AP77" s="62" t="str">
        <f t="shared" si="202"/>
        <v/>
      </c>
      <c r="AQ77" s="65" t="str">
        <f t="shared" ref="AQ77:AQ140" si="287">IF(OR($B77="", AP77=""), "", IF(DAY($B77)=1, AP77, AQ76+AP77))</f>
        <v/>
      </c>
      <c r="AR77" s="68" t="str">
        <f t="shared" si="203"/>
        <v/>
      </c>
      <c r="AS77" s="32"/>
      <c r="AT77" s="120"/>
      <c r="AU77" s="62" t="str">
        <f t="shared" si="166"/>
        <v/>
      </c>
      <c r="AV77" s="62" t="str">
        <f t="shared" si="204"/>
        <v/>
      </c>
      <c r="AW77" s="65" t="str">
        <f t="shared" ref="AW77:AW140" si="288">IF(OR($B77="", AV77=""), "", IF(DAY($B77)=1, AV77, AW76+AV77))</f>
        <v/>
      </c>
      <c r="AX77" s="68" t="str">
        <f t="shared" si="205"/>
        <v/>
      </c>
      <c r="AY77" s="32"/>
      <c r="AZ77" s="120"/>
      <c r="BA77" s="62" t="str">
        <f t="shared" si="167"/>
        <v/>
      </c>
      <c r="BB77" s="62" t="str">
        <f t="shared" si="206"/>
        <v/>
      </c>
      <c r="BC77" s="65" t="str">
        <f t="shared" ref="BC77:BC140" si="289">IF(OR($B77="", BB77=""), "", IF(DAY($B77)=1, BB77, BC76+BB77))</f>
        <v/>
      </c>
      <c r="BD77" s="68" t="str">
        <f t="shared" si="207"/>
        <v/>
      </c>
      <c r="BE77" s="32"/>
      <c r="BF77" s="120"/>
      <c r="BG77" s="62" t="str">
        <f t="shared" si="168"/>
        <v/>
      </c>
      <c r="BH77" s="62" t="str">
        <f t="shared" si="208"/>
        <v/>
      </c>
      <c r="BI77" s="65" t="str">
        <f t="shared" ref="BI77:BI140" si="290">IF(OR($B77="", BH77=""), "", IF(DAY($B77)=1, BH77, BI76+BH77))</f>
        <v/>
      </c>
      <c r="BJ77" s="68" t="str">
        <f t="shared" si="209"/>
        <v/>
      </c>
      <c r="BK77" s="32"/>
      <c r="BL77" s="120"/>
      <c r="BM77" s="62" t="str">
        <f t="shared" si="169"/>
        <v/>
      </c>
      <c r="BN77" s="62" t="str">
        <f t="shared" si="210"/>
        <v/>
      </c>
      <c r="BO77" s="65" t="str">
        <f t="shared" ref="BO77:BO140" si="291">IF(OR($B77="", BN77=""), "", IF(DAY($B77)=1, BN77, BO76+BN77))</f>
        <v/>
      </c>
      <c r="BP77" s="68" t="str">
        <f t="shared" si="211"/>
        <v/>
      </c>
      <c r="BQ77" s="32"/>
      <c r="BR77" s="120"/>
      <c r="BS77" s="62" t="str">
        <f t="shared" si="170"/>
        <v/>
      </c>
      <c r="BT77" s="62" t="str">
        <f t="shared" si="212"/>
        <v/>
      </c>
      <c r="BU77" s="65" t="str">
        <f t="shared" ref="BU77:BU140" si="292">IF(OR($B77="", BT77=""), "", IF(DAY($B77)=1, BT77, BU76+BT77))</f>
        <v/>
      </c>
      <c r="BV77" s="68" t="str">
        <f t="shared" si="213"/>
        <v/>
      </c>
      <c r="BW77" s="32"/>
      <c r="BX77" s="120"/>
      <c r="BY77" s="62" t="str">
        <f t="shared" si="171"/>
        <v/>
      </c>
      <c r="BZ77" s="62" t="str">
        <f t="shared" si="214"/>
        <v/>
      </c>
      <c r="CA77" s="65" t="str">
        <f t="shared" ref="CA77:CA140" si="293">IF(OR($B77="", BZ77=""), "", IF(DAY($B77)=1, BZ77, CA76+BZ77))</f>
        <v/>
      </c>
      <c r="CB77" s="68" t="str">
        <f t="shared" si="215"/>
        <v/>
      </c>
      <c r="CC77" s="32"/>
      <c r="CD77" s="120"/>
      <c r="CE77" s="62" t="str">
        <f t="shared" si="172"/>
        <v/>
      </c>
      <c r="CF77" s="62" t="str">
        <f t="shared" si="216"/>
        <v/>
      </c>
      <c r="CG77" s="65" t="str">
        <f t="shared" ref="CG77:CG140" si="294">IF(OR($B77="", CF77=""), "", IF(DAY($B77)=1, CF77, CG76+CF77))</f>
        <v/>
      </c>
      <c r="CH77" s="68" t="str">
        <f t="shared" si="217"/>
        <v/>
      </c>
      <c r="CI77" s="32"/>
      <c r="CJ77" s="120"/>
      <c r="CK77" s="62" t="str">
        <f t="shared" si="173"/>
        <v/>
      </c>
      <c r="CL77" s="62" t="str">
        <f t="shared" si="218"/>
        <v/>
      </c>
      <c r="CM77" s="65" t="str">
        <f t="shared" ref="CM77:CM140" si="295">IF(OR($B77="", CL77=""), "", IF(DAY($B77)=1, CL77, CM76+CL77))</f>
        <v/>
      </c>
      <c r="CN77" s="68" t="str">
        <f t="shared" si="219"/>
        <v/>
      </c>
      <c r="CO77" s="32"/>
      <c r="CP77" s="120"/>
      <c r="CQ77" s="62" t="str">
        <f t="shared" si="174"/>
        <v/>
      </c>
      <c r="CR77" s="62" t="str">
        <f t="shared" si="220"/>
        <v/>
      </c>
      <c r="CS77" s="65" t="str">
        <f t="shared" ref="CS77:CS140" si="296">IF(OR($B77="", CR77=""), "", IF(DAY($B77)=1, CR77, CS76+CR77))</f>
        <v/>
      </c>
      <c r="CT77" s="68" t="str">
        <f t="shared" si="221"/>
        <v/>
      </c>
      <c r="CU77" s="32"/>
      <c r="CV77" s="120"/>
      <c r="CW77" s="62" t="str">
        <f t="shared" si="175"/>
        <v/>
      </c>
      <c r="CX77" s="62" t="str">
        <f t="shared" si="222"/>
        <v/>
      </c>
      <c r="CY77" s="65" t="str">
        <f t="shared" ref="CY77:CY140" si="297">IF(OR($B77="", CX77=""), "", IF(DAY($B77)=1, CX77, CY76+CX77))</f>
        <v/>
      </c>
      <c r="CZ77" s="68" t="str">
        <f t="shared" si="223"/>
        <v/>
      </c>
      <c r="DA77" s="32"/>
      <c r="DB77" s="120"/>
      <c r="DC77" s="62" t="str">
        <f t="shared" si="176"/>
        <v/>
      </c>
      <c r="DD77" s="62" t="str">
        <f t="shared" si="224"/>
        <v/>
      </c>
      <c r="DE77" s="65" t="str">
        <f t="shared" ref="DE77:DE140" si="298">IF(OR($B77="", DD77=""), "", IF(DAY($B77)=1, DD77, DE76+DD77))</f>
        <v/>
      </c>
      <c r="DF77" s="68" t="str">
        <f t="shared" si="225"/>
        <v/>
      </c>
      <c r="DG77" s="32"/>
      <c r="DH77" s="120"/>
      <c r="DI77" s="62" t="str">
        <f t="shared" si="177"/>
        <v/>
      </c>
      <c r="DJ77" s="62" t="str">
        <f t="shared" si="226"/>
        <v/>
      </c>
      <c r="DK77" s="65" t="str">
        <f t="shared" ref="DK77:DK140" si="299">IF(OR($B77="", DJ77=""), "", IF(DAY($B77)=1, DJ77, DK76+DJ77))</f>
        <v/>
      </c>
      <c r="DL77" s="68" t="str">
        <f t="shared" si="227"/>
        <v/>
      </c>
      <c r="DM77" s="32"/>
      <c r="DN77" s="120"/>
      <c r="DO77" s="62" t="str">
        <f t="shared" si="178"/>
        <v/>
      </c>
      <c r="DP77" s="62" t="str">
        <f t="shared" si="228"/>
        <v/>
      </c>
      <c r="DQ77" s="65" t="str">
        <f t="shared" ref="DQ77:DQ140" si="300">IF(OR($B77="", DP77=""), "", IF(DAY($B77)=1, DP77, DQ76+DP77))</f>
        <v/>
      </c>
      <c r="DR77" s="68" t="str">
        <f t="shared" si="229"/>
        <v/>
      </c>
      <c r="DS77" s="32"/>
      <c r="DT77" s="120"/>
      <c r="DU77" s="62" t="str">
        <f t="shared" si="179"/>
        <v/>
      </c>
      <c r="DV77" s="62" t="str">
        <f t="shared" si="230"/>
        <v/>
      </c>
      <c r="DW77" s="65" t="str">
        <f t="shared" ref="DW77:DW140" si="301">IF(OR($B77="", DV77=""), "", IF(DAY($B77)=1, DV77, DW76+DV77))</f>
        <v/>
      </c>
      <c r="DX77" s="68" t="str">
        <f t="shared" si="231"/>
        <v/>
      </c>
      <c r="DY77" s="32"/>
      <c r="DZ77" s="120"/>
      <c r="EA77" s="62" t="str">
        <f t="shared" si="180"/>
        <v/>
      </c>
      <c r="EB77" s="62" t="str">
        <f t="shared" si="232"/>
        <v/>
      </c>
      <c r="EC77" s="65" t="str">
        <f t="shared" ref="EC77:EC140" si="302">IF(OR($B77="", EB77=""), "", IF(DAY($B77)=1, EB77, EC76+EB77))</f>
        <v/>
      </c>
      <c r="ED77" s="68" t="str">
        <f t="shared" si="233"/>
        <v/>
      </c>
      <c r="EE77" s="32"/>
      <c r="EF77" s="120"/>
      <c r="EG77" s="62" t="str">
        <f t="shared" si="181"/>
        <v/>
      </c>
      <c r="EH77" s="62" t="str">
        <f t="shared" si="234"/>
        <v/>
      </c>
      <c r="EI77" s="65" t="str">
        <f t="shared" ref="EI77:EI140" si="303">IF(OR($B77="", EH77=""), "", IF(DAY($B77)=1, EH77, EI76+EH77))</f>
        <v/>
      </c>
      <c r="EJ77" s="68" t="str">
        <f t="shared" si="235"/>
        <v/>
      </c>
      <c r="EK77" s="32"/>
      <c r="EL77" s="120"/>
      <c r="EM77" s="62" t="str">
        <f t="shared" si="182"/>
        <v/>
      </c>
      <c r="EN77" s="62" t="str">
        <f t="shared" si="236"/>
        <v/>
      </c>
      <c r="EO77" s="65" t="str">
        <f t="shared" ref="EO77:EO140" si="304">IF(OR($B77="", EN77=""), "", IF(DAY($B77)=1, EN77, EO76+EN77))</f>
        <v/>
      </c>
      <c r="EP77" s="68" t="str">
        <f t="shared" si="237"/>
        <v/>
      </c>
      <c r="EQ77" s="32"/>
      <c r="ER77" s="120"/>
      <c r="ES77" s="62" t="str">
        <f t="shared" si="183"/>
        <v/>
      </c>
      <c r="ET77" s="62" t="str">
        <f t="shared" si="238"/>
        <v/>
      </c>
      <c r="EU77" s="65" t="str">
        <f t="shared" ref="EU77:EU140" si="305">IF(OR($B77="", ET77=""), "", IF(DAY($B77)=1, ET77, EU76+ET77))</f>
        <v/>
      </c>
      <c r="EV77" s="68" t="str">
        <f t="shared" si="239"/>
        <v/>
      </c>
      <c r="EW77" s="32"/>
      <c r="EX77" s="120"/>
      <c r="EY77" s="62" t="str">
        <f t="shared" si="184"/>
        <v/>
      </c>
      <c r="EZ77" s="62" t="str">
        <f t="shared" si="240"/>
        <v/>
      </c>
      <c r="FA77" s="65" t="str">
        <f t="shared" ref="FA77:FA140" si="306">IF(OR($B77="", EZ77=""), "", IF(DAY($B77)=1, EZ77, FA76+EZ77))</f>
        <v/>
      </c>
      <c r="FB77" s="68" t="str">
        <f t="shared" si="241"/>
        <v/>
      </c>
      <c r="FC77" s="32"/>
      <c r="FD77" s="120"/>
      <c r="FE77" s="62" t="str">
        <f t="shared" si="185"/>
        <v/>
      </c>
      <c r="FF77" s="62" t="str">
        <f t="shared" si="242"/>
        <v/>
      </c>
      <c r="FG77" s="65" t="str">
        <f t="shared" ref="FG77:FG140" si="307">IF(OR($B77="", FF77=""), "", IF(DAY($B77)=1, FF77, FG76+FF77))</f>
        <v/>
      </c>
      <c r="FH77" s="68" t="str">
        <f t="shared" si="243"/>
        <v/>
      </c>
      <c r="FI77" s="32"/>
      <c r="FJ77" s="120"/>
      <c r="FK77" s="62" t="str">
        <f t="shared" si="186"/>
        <v/>
      </c>
      <c r="FL77" s="62" t="str">
        <f t="shared" si="244"/>
        <v/>
      </c>
      <c r="FM77" s="65" t="str">
        <f t="shared" ref="FM77:FM140" si="308">IF(OR($B77="", FL77=""), "", IF(DAY($B77)=1, FL77, FM76+FL77))</f>
        <v/>
      </c>
      <c r="FN77" s="68" t="str">
        <f t="shared" si="245"/>
        <v/>
      </c>
      <c r="FO77" s="32"/>
      <c r="FP77" s="120"/>
      <c r="FQ77" s="62" t="str">
        <f t="shared" si="187"/>
        <v/>
      </c>
      <c r="FR77" s="62" t="str">
        <f t="shared" si="246"/>
        <v/>
      </c>
      <c r="FS77" s="65" t="str">
        <f t="shared" ref="FS77:FS140" si="309">IF(OR($B77="", FR77=""), "", IF(DAY($B77)=1, FR77, FS76+FR77))</f>
        <v/>
      </c>
      <c r="FT77" s="68" t="str">
        <f t="shared" si="247"/>
        <v/>
      </c>
      <c r="FU77" s="32"/>
      <c r="FV77" s="120"/>
      <c r="FW77" s="62" t="str">
        <f t="shared" si="188"/>
        <v/>
      </c>
      <c r="FX77" s="62" t="str">
        <f t="shared" si="248"/>
        <v/>
      </c>
      <c r="FY77" s="65" t="str">
        <f t="shared" ref="FY77:FY140" si="310">IF(OR($B77="", FX77=""), "", IF(DAY($B77)=1, FX77, FY76+FX77))</f>
        <v/>
      </c>
      <c r="FZ77" s="68" t="str">
        <f t="shared" si="249"/>
        <v/>
      </c>
      <c r="GA77" s="32"/>
      <c r="GC77" s="7" t="str">
        <f t="shared" si="250"/>
        <v>Mar 2020</v>
      </c>
      <c r="GD77" s="7" t="str">
        <f t="shared" ca="1" si="189"/>
        <v>Weekend</v>
      </c>
      <c r="GT77" s="71">
        <f>IF(GT$9="", "", IF(AND(NOT('Personnel Details'!$N$11=""), $B77&gt;='Personnel Details'!$N$11), 'Personnel Details'!$O$11, IF(AND(NOT('Personnel Details'!$I$11=""), $B77&gt;='Personnel Details'!$I$11), 'Personnel Details'!$J$11, 'Personnel Details'!$E$11)))</f>
        <v>0.8</v>
      </c>
      <c r="GU77" s="59" t="str">
        <f>IF(GT$9="", "", IF(AND(NOT('Personnel Details'!$N$11=""), $B77&gt;='Personnel Details'!$N$11), IF('Personnel Details'!$P$11="","", 'Personnel Details'!$P$11), IF(AND(NOT('Personnel Details'!$I$11=""), $B77&gt;='Personnel Details'!$I$11), IF('Personnel Details'!$K$11="", "", 'Personnel Details'!$K$11), IF('Personnel Details'!$F$11="", "", 'Personnel Details'!$F$11))))</f>
        <v/>
      </c>
      <c r="GV77" s="74">
        <f>IF(GT$9="", "", IF(AND(NOT('Personnel Details'!$N$11=""), $B77&gt;='Personnel Details'!$N$11), 'Personnel Details'!$Q$11, IF(AND(NOT('Personnel Details'!$I$11=""), $B77&gt;='Personnel Details'!$I$11), 'Personnel Details'!$L$11, 'Personnel Details'!$G$11)))</f>
        <v>0</v>
      </c>
      <c r="GW77" s="59">
        <f t="shared" si="251"/>
        <v>0</v>
      </c>
      <c r="GX77" s="53"/>
      <c r="GZ77" s="78">
        <f>IF(GZ$9="", "", IF(AND(NOT('Personnel Details'!$N$12=""), $B77&gt;='Personnel Details'!$N$12), 'Personnel Details'!$O$12, IF(AND(NOT('Personnel Details'!$I$12=""), $B77&gt;='Personnel Details'!$I$12), 'Personnel Details'!$J$12, 'Personnel Details'!$E$12)))</f>
        <v>0.8</v>
      </c>
      <c r="HA77" s="59" t="str">
        <f>IF(GZ$9="", "", IF(AND(NOT('Personnel Details'!$N$12=""), $B77&gt;='Personnel Details'!$N$12), IF('Personnel Details'!$P$12="","", 'Personnel Details'!$P$12), IF(AND(NOT('Personnel Details'!$I$12=""), $B77&gt;='Personnel Details'!$I$12), IF('Personnel Details'!$K$12="", "", 'Personnel Details'!$K$12), IF('Personnel Details'!$F$12="", "", 'Personnel Details'!$F$12))))</f>
        <v/>
      </c>
      <c r="HB77" s="79">
        <f>IF(GZ$9="", "", IF(AND(NOT('Personnel Details'!$N$12=""), $B77&gt;='Personnel Details'!$N$12), 'Personnel Details'!$Q$12, IF(AND(NOT('Personnel Details'!$I$12=""), $B77&gt;='Personnel Details'!$I$12), 'Personnel Details'!$L$12, 'Personnel Details'!$G$12)))</f>
        <v>0</v>
      </c>
      <c r="HC77" s="59">
        <f t="shared" si="252"/>
        <v>0</v>
      </c>
      <c r="HD77" s="53"/>
      <c r="HF77" s="78">
        <f>IF(HF$9="", "", IF(AND(NOT('Personnel Details'!$N$13=""), $B77&gt;='Personnel Details'!$N$13), 'Personnel Details'!$O$13, IF(AND(NOT('Personnel Details'!$I$13=""), $B77&gt;='Personnel Details'!$I$13), 'Personnel Details'!$J$13, 'Personnel Details'!$E$13)))</f>
        <v>0.8</v>
      </c>
      <c r="HG77" s="59" t="str">
        <f>IF(HF$9="", "", IF(AND(NOT('Personnel Details'!$N$13=""), $B77&gt;='Personnel Details'!$N$13), IF('Personnel Details'!$P$13="","", 'Personnel Details'!$P$13), IF(AND(NOT('Personnel Details'!$I$13=""), $B77&gt;='Personnel Details'!$I$13), IF('Personnel Details'!$K$13="", "", 'Personnel Details'!$K$13), IF('Personnel Details'!$F$13="", "", 'Personnel Details'!$F$13))))</f>
        <v/>
      </c>
      <c r="HH77" s="79">
        <f>IF(HF$9="", "", IF(AND(NOT('Personnel Details'!$N$13=""), $B77&gt;='Personnel Details'!$N$13), 'Personnel Details'!$Q$13, IF(AND(NOT('Personnel Details'!$I$13=""), $B77&gt;='Personnel Details'!$I$13), 'Personnel Details'!$L$13, 'Personnel Details'!$G$13)))</f>
        <v>0</v>
      </c>
      <c r="HI77" s="59">
        <f t="shared" si="253"/>
        <v>0</v>
      </c>
      <c r="HJ77" s="53"/>
      <c r="HL77" s="78">
        <f>IF(HL$9="", "", IF(AND(NOT('Personnel Details'!$N$14=""), $B77&gt;='Personnel Details'!$N$14), 'Personnel Details'!$O$14, IF(AND(NOT('Personnel Details'!$I$14=""), $B77&gt;='Personnel Details'!$I$14), 'Personnel Details'!$J$14, 'Personnel Details'!$E$14)))</f>
        <v>0.8</v>
      </c>
      <c r="HM77" s="59">
        <f>IF(HL$9="", "", IF(AND(NOT('Personnel Details'!$N$14=""), $B77&gt;='Personnel Details'!$N$14), IF('Personnel Details'!$P$14="","", 'Personnel Details'!$P$14), IF(AND(NOT('Personnel Details'!$I$14=""), $B77&gt;='Personnel Details'!$I$14), IF('Personnel Details'!$K$14="", "", 'Personnel Details'!$K$14), IF('Personnel Details'!$F$14="", "", 'Personnel Details'!$F$14))))</f>
        <v>2000</v>
      </c>
      <c r="HN77" s="79">
        <f>IF(HL$9="", "", IF(AND(NOT('Personnel Details'!$N$14=""), $B77&gt;='Personnel Details'!$N$14), 'Personnel Details'!$Q$14, IF(AND(NOT('Personnel Details'!$I$14=""), $B77&gt;='Personnel Details'!$I$14), 'Personnel Details'!$L$14, 'Personnel Details'!$G$14)))</f>
        <v>0.85</v>
      </c>
      <c r="HO77" s="59">
        <f t="shared" si="254"/>
        <v>0</v>
      </c>
      <c r="HP77" s="53"/>
      <c r="HR77" s="78" t="str">
        <f>IF(HR$9="", "", IF(AND(NOT('Personnel Details'!$N$15=""), $B77&gt;='Personnel Details'!$N$15), 'Personnel Details'!$O$15, IF(AND(NOT('Personnel Details'!$I$15=""), $B77&gt;='Personnel Details'!$I$15), 'Personnel Details'!$J$15, 'Personnel Details'!$E$15)))</f>
        <v/>
      </c>
      <c r="HS77" s="59" t="str">
        <f>IF(HR$9="", "", IF(AND(NOT('Personnel Details'!$N$15=""), $B77&gt;='Personnel Details'!$N$15), IF('Personnel Details'!$P$15="","", 'Personnel Details'!$P$15), IF(AND(NOT('Personnel Details'!$I$15=""), $B77&gt;='Personnel Details'!$I$15), IF('Personnel Details'!$K$15="", "", 'Personnel Details'!$K$15), IF('Personnel Details'!$F$15="", "", 'Personnel Details'!$F$15))))</f>
        <v/>
      </c>
      <c r="HT77" s="79" t="str">
        <f>IF(HR$9="", "", IF(AND(NOT('Personnel Details'!$N$15=""), $B77&gt;='Personnel Details'!$N$15), 'Personnel Details'!$Q$15, IF(AND(NOT('Personnel Details'!$I$15=""), $B77&gt;='Personnel Details'!$I$15), 'Personnel Details'!$L$15, 'Personnel Details'!$G$15)))</f>
        <v/>
      </c>
      <c r="HU77" s="59">
        <f t="shared" si="255"/>
        <v>0</v>
      </c>
      <c r="HV77" s="53"/>
      <c r="HX77" s="78" t="str">
        <f>IF(HX$9="", "", IF(AND(NOT('Personnel Details'!$N$16=""), $B77&gt;='Personnel Details'!$N$16), 'Personnel Details'!$O$16, IF(AND(NOT('Personnel Details'!$I$16=""), $B77&gt;='Personnel Details'!$I$16), 'Personnel Details'!$J$16, 'Personnel Details'!$E$16)))</f>
        <v/>
      </c>
      <c r="HY77" s="59" t="str">
        <f>IF(HX$9="", "", IF(AND(NOT('Personnel Details'!$N$16=""), $B77&gt;='Personnel Details'!$N$16), IF('Personnel Details'!$P$16="","", 'Personnel Details'!$P$16), IF(AND(NOT('Personnel Details'!$I$16=""), $B77&gt;='Personnel Details'!$I$16), IF('Personnel Details'!$K$16="", "", 'Personnel Details'!$K$16), IF('Personnel Details'!$F$16="", "", 'Personnel Details'!$F$16))))</f>
        <v/>
      </c>
      <c r="HZ77" s="79" t="str">
        <f>IF(HX$9="", "", IF(AND(NOT('Personnel Details'!$N$16=""), $B77&gt;='Personnel Details'!$N$16), 'Personnel Details'!$Q$16, IF(AND(NOT('Personnel Details'!$I$16=""), $B77&gt;='Personnel Details'!$I$16), 'Personnel Details'!$L$16, 'Personnel Details'!$G$16)))</f>
        <v/>
      </c>
      <c r="IA77" s="59">
        <f t="shared" si="256"/>
        <v>0</v>
      </c>
      <c r="IB77" s="53"/>
      <c r="ID77" s="78" t="str">
        <f>IF(ID$9="", "", IF(AND(NOT('Personnel Details'!$N$17=""), $B77&gt;='Personnel Details'!$N$17), 'Personnel Details'!$O$17, IF(AND(NOT('Personnel Details'!$I$17=""), $B77&gt;='Personnel Details'!$I$17), 'Personnel Details'!$J$17, 'Personnel Details'!$E$17)))</f>
        <v/>
      </c>
      <c r="IE77" s="59" t="str">
        <f>IF(ID$9="", "", IF(AND(NOT('Personnel Details'!$N$17=""), $B77&gt;='Personnel Details'!$N$17), IF('Personnel Details'!$P$17="","", 'Personnel Details'!$P$17), IF(AND(NOT('Personnel Details'!$I$17=""), $B77&gt;='Personnel Details'!$I$17), IF('Personnel Details'!$K$17="", "", 'Personnel Details'!$K$17), IF('Personnel Details'!$F$17="", "", 'Personnel Details'!$F$17))))</f>
        <v/>
      </c>
      <c r="IF77" s="79" t="str">
        <f>IF(ID$9="", "", IF(AND(NOT('Personnel Details'!$N$17=""), $B77&gt;='Personnel Details'!$N$17), 'Personnel Details'!$Q$17, IF(AND(NOT('Personnel Details'!$I$17=""), $B77&gt;='Personnel Details'!$I$17), 'Personnel Details'!$L$17, 'Personnel Details'!$G$17)))</f>
        <v/>
      </c>
      <c r="IG77" s="59">
        <f t="shared" si="257"/>
        <v>0</v>
      </c>
      <c r="IH77" s="53"/>
      <c r="IJ77" s="78" t="str">
        <f>IF(IJ$9="", "", IF(AND(NOT('Personnel Details'!$N$18=""), $B77&gt;='Personnel Details'!$N$18), 'Personnel Details'!$O$18, IF(AND(NOT('Personnel Details'!$I$18=""), $B77&gt;='Personnel Details'!$I$18), 'Personnel Details'!$J$18, 'Personnel Details'!$E$18)))</f>
        <v/>
      </c>
      <c r="IK77" s="59" t="str">
        <f>IF(IJ$9="", "", IF(AND(NOT('Personnel Details'!$N$18=""), $B77&gt;='Personnel Details'!$N$18), IF('Personnel Details'!$P$18="","", 'Personnel Details'!$P$18), IF(AND(NOT('Personnel Details'!$I$18=""), $B77&gt;='Personnel Details'!$I$18), IF('Personnel Details'!$K$18="", "", 'Personnel Details'!$K$18), IF('Personnel Details'!$F$18="", "", 'Personnel Details'!$F$18))))</f>
        <v/>
      </c>
      <c r="IL77" s="79" t="str">
        <f>IF(IJ$9="", "", IF(AND(NOT('Personnel Details'!$N$18=""), $B77&gt;='Personnel Details'!$N$18), 'Personnel Details'!$Q$18, IF(AND(NOT('Personnel Details'!$I$18=""), $B77&gt;='Personnel Details'!$I$18), 'Personnel Details'!$L$18, 'Personnel Details'!$G$18)))</f>
        <v/>
      </c>
      <c r="IM77" s="59">
        <f t="shared" si="258"/>
        <v>0</v>
      </c>
      <c r="IN77" s="53"/>
      <c r="IP77" s="78" t="str">
        <f>IF(IP$9="", "", IF(AND(NOT('Personnel Details'!$N$19=""), $B77&gt;='Personnel Details'!$N$19), 'Personnel Details'!$O$19, IF(AND(NOT('Personnel Details'!$I$19=""), $B77&gt;='Personnel Details'!$I$19), 'Personnel Details'!$J$19, 'Personnel Details'!$E$19)))</f>
        <v/>
      </c>
      <c r="IQ77" s="59" t="str">
        <f>IF(IP$9="", "", IF(AND(NOT('Personnel Details'!$N$19=""), $B77&gt;='Personnel Details'!$N$19), IF('Personnel Details'!$P$19="","", 'Personnel Details'!$P$19), IF(AND(NOT('Personnel Details'!$I$19=""), $B77&gt;='Personnel Details'!$I$19), IF('Personnel Details'!$K$19="", "", 'Personnel Details'!$K$19), IF('Personnel Details'!$F$19="", "", 'Personnel Details'!$F$19))))</f>
        <v/>
      </c>
      <c r="IR77" s="79" t="str">
        <f>IF(IP$9="", "", IF(AND(NOT('Personnel Details'!$N$19=""), $B77&gt;='Personnel Details'!$N$19), 'Personnel Details'!$Q$19, IF(AND(NOT('Personnel Details'!$I$19=""), $B77&gt;='Personnel Details'!$I$19), 'Personnel Details'!$L$19, 'Personnel Details'!$G$19)))</f>
        <v/>
      </c>
      <c r="IS77" s="59">
        <f t="shared" si="259"/>
        <v>0</v>
      </c>
      <c r="IT77" s="53"/>
      <c r="IV77" s="78" t="str">
        <f>IF(IV$9="", "", IF(AND(NOT('Personnel Details'!$N$20=""), $B77&gt;='Personnel Details'!$N$20), 'Personnel Details'!$O$20, IF(AND(NOT('Personnel Details'!$I$20=""), $B77&gt;='Personnel Details'!$I$20), 'Personnel Details'!$J$20, 'Personnel Details'!$E$20)))</f>
        <v/>
      </c>
      <c r="IW77" s="59" t="str">
        <f>IF(IV$9="", "", IF(AND(NOT('Personnel Details'!$N$20=""), $B77&gt;='Personnel Details'!$N$20), IF('Personnel Details'!$P$20="","", 'Personnel Details'!$P$20), IF(AND(NOT('Personnel Details'!$I$20=""), $B77&gt;='Personnel Details'!$I$20), IF('Personnel Details'!$K$20="", "", 'Personnel Details'!$K$20), IF('Personnel Details'!$F$20="", "", 'Personnel Details'!$F$20))))</f>
        <v/>
      </c>
      <c r="IX77" s="79" t="str">
        <f>IF(IV$9="", "", IF(AND(NOT('Personnel Details'!$N$20=""), $B77&gt;='Personnel Details'!$N$20), 'Personnel Details'!$Q$20, IF(AND(NOT('Personnel Details'!$I$20=""), $B77&gt;='Personnel Details'!$I$20), 'Personnel Details'!$L$20, 'Personnel Details'!$G$20)))</f>
        <v/>
      </c>
      <c r="IY77" s="59">
        <f t="shared" si="260"/>
        <v>0</v>
      </c>
      <c r="IZ77" s="53"/>
      <c r="JB77" s="78" t="str">
        <f>IF(JB$9="", "", IF(AND(NOT('Personnel Details'!$N$21=""), $B77&gt;='Personnel Details'!$N$21), 'Personnel Details'!$O$21, IF(AND(NOT('Personnel Details'!$I$21=""), $B77&gt;='Personnel Details'!$I$21), 'Personnel Details'!$J$21, 'Personnel Details'!$E$21)))</f>
        <v/>
      </c>
      <c r="JC77" s="59" t="str">
        <f>IF(JB$9="", "", IF(AND(NOT('Personnel Details'!$N$21=""), $B77&gt;='Personnel Details'!$N$21), IF('Personnel Details'!$P$21="","", 'Personnel Details'!$P$21), IF(AND(NOT('Personnel Details'!$I$21=""), $B77&gt;='Personnel Details'!$I$21), IF('Personnel Details'!$K$21="", "", 'Personnel Details'!$K$21), IF('Personnel Details'!$F$21="", "", 'Personnel Details'!$F$21))))</f>
        <v/>
      </c>
      <c r="JD77" s="79" t="str">
        <f>IF(JB$9="", "", IF(AND(NOT('Personnel Details'!$N$21=""), $B77&gt;='Personnel Details'!$N$21), 'Personnel Details'!$Q$21, IF(AND(NOT('Personnel Details'!$I$21=""), $B77&gt;='Personnel Details'!$I$21), 'Personnel Details'!$L$21, 'Personnel Details'!$G$21)))</f>
        <v/>
      </c>
      <c r="JE77" s="59">
        <f t="shared" si="261"/>
        <v>0</v>
      </c>
      <c r="JF77" s="53"/>
      <c r="JH77" s="78" t="str">
        <f>IF(JH$9="", "", IF(AND(NOT('Personnel Details'!$N$22=""), $B77&gt;='Personnel Details'!$N$22), 'Personnel Details'!$O$22, IF(AND(NOT('Personnel Details'!$I$22=""), $B77&gt;='Personnel Details'!$I$22), 'Personnel Details'!$J$22, 'Personnel Details'!$E$22)))</f>
        <v/>
      </c>
      <c r="JI77" s="59" t="str">
        <f>IF(JH$9="", "", IF(AND(NOT('Personnel Details'!$N$22=""), $B77&gt;='Personnel Details'!$N$22), IF('Personnel Details'!$P$22="","", 'Personnel Details'!$P$22), IF(AND(NOT('Personnel Details'!$I$22=""), $B77&gt;='Personnel Details'!$I$22), IF('Personnel Details'!$K$22="", "", 'Personnel Details'!$K$22), IF('Personnel Details'!$F$22="", "", 'Personnel Details'!$F$22))))</f>
        <v/>
      </c>
      <c r="JJ77" s="79" t="str">
        <f>IF(JH$9="", "", IF(AND(NOT('Personnel Details'!$N$22=""), $B77&gt;='Personnel Details'!$N$22), 'Personnel Details'!$Q$22, IF(AND(NOT('Personnel Details'!$I$22=""), $B77&gt;='Personnel Details'!$I$22), 'Personnel Details'!$L$22, 'Personnel Details'!$G$22)))</f>
        <v/>
      </c>
      <c r="JK77" s="59">
        <f t="shared" si="262"/>
        <v>0</v>
      </c>
      <c r="JL77" s="53"/>
      <c r="JN77" s="78" t="str">
        <f>IF(JN$9="", "", IF(AND(NOT('Personnel Details'!$N$23=""), $B77&gt;='Personnel Details'!$N$23), 'Personnel Details'!$O$23, IF(AND(NOT('Personnel Details'!$I$23=""), $B77&gt;='Personnel Details'!$I$23), 'Personnel Details'!$J$23, 'Personnel Details'!$E$23)))</f>
        <v/>
      </c>
      <c r="JO77" s="59" t="str">
        <f>IF(JN$9="", "", IF(AND(NOT('Personnel Details'!$N$23=""), $B77&gt;='Personnel Details'!$N$23), IF('Personnel Details'!$P$23="","", 'Personnel Details'!$P$23), IF(AND(NOT('Personnel Details'!$I$23=""), $B77&gt;='Personnel Details'!$I$23), IF('Personnel Details'!$K$23="", "", 'Personnel Details'!$K$23), IF('Personnel Details'!$F$23="", "", 'Personnel Details'!$F$23))))</f>
        <v/>
      </c>
      <c r="JP77" s="79" t="str">
        <f>IF(JN$9="", "", IF(AND(NOT('Personnel Details'!$N$23=""), $B77&gt;='Personnel Details'!$N$23), 'Personnel Details'!$Q$23, IF(AND(NOT('Personnel Details'!$I$23=""), $B77&gt;='Personnel Details'!$I$23), 'Personnel Details'!$L$23, 'Personnel Details'!$G$23)))</f>
        <v/>
      </c>
      <c r="JQ77" s="59">
        <f t="shared" si="263"/>
        <v>0</v>
      </c>
      <c r="JR77" s="53"/>
      <c r="JT77" s="78" t="str">
        <f>IF(JT$9="", "", IF(AND(NOT('Personnel Details'!$N$24=""), $B77&gt;='Personnel Details'!$N$24), 'Personnel Details'!$O$24, IF(AND(NOT('Personnel Details'!$I$24=""), $B77&gt;='Personnel Details'!$I$24), 'Personnel Details'!$J$24, 'Personnel Details'!$E$24)))</f>
        <v/>
      </c>
      <c r="JU77" s="59" t="str">
        <f>IF(JT$9="", "", IF(AND(NOT('Personnel Details'!$N$24=""), $B77&gt;='Personnel Details'!$N$24), IF('Personnel Details'!$P$24="","", 'Personnel Details'!$P$24), IF(AND(NOT('Personnel Details'!$I$24=""), $B77&gt;='Personnel Details'!$I$24), IF('Personnel Details'!$K$24="", "", 'Personnel Details'!$K$24), IF('Personnel Details'!$F$24="", "", 'Personnel Details'!$F$24))))</f>
        <v/>
      </c>
      <c r="JV77" s="79" t="str">
        <f>IF(JT$9="", "", IF(AND(NOT('Personnel Details'!$N$24=""), $B77&gt;='Personnel Details'!$N$24), 'Personnel Details'!$Q$24, IF(AND(NOT('Personnel Details'!$I$24=""), $B77&gt;='Personnel Details'!$I$24), 'Personnel Details'!$L$24, 'Personnel Details'!$G$24)))</f>
        <v/>
      </c>
      <c r="JW77" s="59">
        <f t="shared" si="264"/>
        <v>0</v>
      </c>
      <c r="JX77" s="53"/>
      <c r="JZ77" s="78" t="str">
        <f>IF(JZ$9="", "", IF(AND(NOT('Personnel Details'!$N$25=""), $B77&gt;='Personnel Details'!$N$25), 'Personnel Details'!$O$25, IF(AND(NOT('Personnel Details'!$I$25=""), $B77&gt;='Personnel Details'!$I$25), 'Personnel Details'!$J$25, 'Personnel Details'!$E$25)))</f>
        <v/>
      </c>
      <c r="KA77" s="59" t="str">
        <f>IF(JZ$9="", "", IF(AND(NOT('Personnel Details'!$N$25=""), $B77&gt;='Personnel Details'!$N$25), IF('Personnel Details'!$P$25="","", 'Personnel Details'!$P$25), IF(AND(NOT('Personnel Details'!$I$25=""), $B77&gt;='Personnel Details'!$I$25), IF('Personnel Details'!$K$25="", "", 'Personnel Details'!$K$25), IF('Personnel Details'!$F$25="", "", 'Personnel Details'!$F$25))))</f>
        <v/>
      </c>
      <c r="KB77" s="79" t="str">
        <f>IF(JZ$9="", "", IF(AND(NOT('Personnel Details'!$N$25=""), $B77&gt;='Personnel Details'!$N$25), 'Personnel Details'!$Q$25, IF(AND(NOT('Personnel Details'!$I$25=""), $B77&gt;='Personnel Details'!$I$25), 'Personnel Details'!$L$25, 'Personnel Details'!$G$25)))</f>
        <v/>
      </c>
      <c r="KC77" s="59">
        <f t="shared" si="265"/>
        <v>0</v>
      </c>
      <c r="KD77" s="53"/>
      <c r="KF77" s="78" t="str">
        <f>IF(KF$9="", "", IF(AND(NOT('Personnel Details'!$N$26=""), $B77&gt;='Personnel Details'!$N$26), 'Personnel Details'!$O$26, IF(AND(NOT('Personnel Details'!$I$26=""), $B77&gt;='Personnel Details'!$I$26), 'Personnel Details'!$J$26, 'Personnel Details'!$E$26)))</f>
        <v/>
      </c>
      <c r="KG77" s="59" t="str">
        <f>IF(KF$9="", "", IF(AND(NOT('Personnel Details'!$N$26=""), $B77&gt;='Personnel Details'!$N$26), IF('Personnel Details'!$P$26="","", 'Personnel Details'!$P$26), IF(AND(NOT('Personnel Details'!$I$26=""), $B77&gt;='Personnel Details'!$I$26), IF('Personnel Details'!$K$26="", "", 'Personnel Details'!$K$26), IF('Personnel Details'!$F$26="", "", 'Personnel Details'!$F$26))))</f>
        <v/>
      </c>
      <c r="KH77" s="79" t="str">
        <f>IF(KF$9="", "", IF(AND(NOT('Personnel Details'!$N$26=""), $B77&gt;='Personnel Details'!$N$26), 'Personnel Details'!$Q$26, IF(AND(NOT('Personnel Details'!$I$26=""), $B77&gt;='Personnel Details'!$I$26), 'Personnel Details'!$L$26, 'Personnel Details'!$G$26)))</f>
        <v/>
      </c>
      <c r="KI77" s="59">
        <f t="shared" si="266"/>
        <v>0</v>
      </c>
      <c r="KJ77" s="53"/>
      <c r="KL77" s="78" t="str">
        <f>IF(KL$9="", "", IF(AND(NOT('Personnel Details'!$N$27=""), $B77&gt;='Personnel Details'!$N$27), 'Personnel Details'!$O$27, IF(AND(NOT('Personnel Details'!$I$27=""), $B77&gt;='Personnel Details'!$I$27), 'Personnel Details'!$J$27, 'Personnel Details'!$E$27)))</f>
        <v/>
      </c>
      <c r="KM77" s="59" t="str">
        <f>IF(KL$9="", "", IF(AND(NOT('Personnel Details'!$N$27=""), $B77&gt;='Personnel Details'!$N$27), IF('Personnel Details'!$P$27="","", 'Personnel Details'!$P$27), IF(AND(NOT('Personnel Details'!$I$27=""), $B77&gt;='Personnel Details'!$I$27), IF('Personnel Details'!$K$27="", "", 'Personnel Details'!$K$27), IF('Personnel Details'!$F$27="", "", 'Personnel Details'!$F$27))))</f>
        <v/>
      </c>
      <c r="KN77" s="79" t="str">
        <f>IF(KL$9="", "", IF(AND(NOT('Personnel Details'!$N$27=""), $B77&gt;='Personnel Details'!$N$27), 'Personnel Details'!$Q$27, IF(AND(NOT('Personnel Details'!$I$27=""), $B77&gt;='Personnel Details'!$I$27), 'Personnel Details'!$L$27, 'Personnel Details'!$G$27)))</f>
        <v/>
      </c>
      <c r="KO77" s="59">
        <f t="shared" si="267"/>
        <v>0</v>
      </c>
      <c r="KP77" s="53"/>
      <c r="KR77" s="78" t="str">
        <f>IF(KR$9="", "", IF(AND(NOT('Personnel Details'!$N$28=""), $B77&gt;='Personnel Details'!$N$28), 'Personnel Details'!$O$28, IF(AND(NOT('Personnel Details'!$I$28=""), $B77&gt;='Personnel Details'!$I$28), 'Personnel Details'!$J$28, 'Personnel Details'!$E$28)))</f>
        <v/>
      </c>
      <c r="KS77" s="59" t="str">
        <f>IF(KR$9="", "", IF(AND(NOT('Personnel Details'!$N$28=""), $B77&gt;='Personnel Details'!$N$28), IF('Personnel Details'!$P$28="","", 'Personnel Details'!$P$28), IF(AND(NOT('Personnel Details'!$I$28=""), $B77&gt;='Personnel Details'!$I$28), IF('Personnel Details'!$K$28="", "", 'Personnel Details'!$K$28), IF('Personnel Details'!$F$28="", "", 'Personnel Details'!$F$28))))</f>
        <v/>
      </c>
      <c r="KT77" s="79" t="str">
        <f>IF(KR$9="", "", IF(AND(NOT('Personnel Details'!$N$28=""), $B77&gt;='Personnel Details'!$N$28), 'Personnel Details'!$Q$28, IF(AND(NOT('Personnel Details'!$I$28=""), $B77&gt;='Personnel Details'!$I$28), 'Personnel Details'!$L$28, 'Personnel Details'!$G$28)))</f>
        <v/>
      </c>
      <c r="KU77" s="59">
        <f t="shared" si="268"/>
        <v>0</v>
      </c>
      <c r="KV77" s="53"/>
      <c r="KX77" s="78" t="str">
        <f>IF(KX$9="", "", IF(AND(NOT('Personnel Details'!$N$29=""), $B77&gt;='Personnel Details'!$N$29), 'Personnel Details'!$O$29, IF(AND(NOT('Personnel Details'!$I$29=""), $B77&gt;='Personnel Details'!$I$29), 'Personnel Details'!$J$29, 'Personnel Details'!$E$29)))</f>
        <v/>
      </c>
      <c r="KY77" s="59" t="str">
        <f>IF(KX$9="", "", IF(AND(NOT('Personnel Details'!$N$29=""), $B77&gt;='Personnel Details'!$N$29), IF('Personnel Details'!$P$29="","", 'Personnel Details'!$P$29), IF(AND(NOT('Personnel Details'!$I$29=""), $B77&gt;='Personnel Details'!$I$29), IF('Personnel Details'!$K$29="", "", 'Personnel Details'!$K$29), IF('Personnel Details'!$F$29="", "", 'Personnel Details'!$F$29))))</f>
        <v/>
      </c>
      <c r="KZ77" s="79" t="str">
        <f>IF(KX$9="", "", IF(AND(NOT('Personnel Details'!$N$29=""), $B77&gt;='Personnel Details'!$N$29), 'Personnel Details'!$Q$29, IF(AND(NOT('Personnel Details'!$I$29=""), $B77&gt;='Personnel Details'!$I$29), 'Personnel Details'!$L$29, 'Personnel Details'!$G$29)))</f>
        <v/>
      </c>
      <c r="LA77" s="59">
        <f t="shared" si="269"/>
        <v>0</v>
      </c>
      <c r="LB77" s="53"/>
      <c r="LD77" s="78" t="str">
        <f>IF(LD$9="", "", IF(AND(NOT('Personnel Details'!$N$30=""), $B77&gt;='Personnel Details'!$N$30), 'Personnel Details'!$O$30, IF(AND(NOT('Personnel Details'!$I$30=""), $B77&gt;='Personnel Details'!$I$30), 'Personnel Details'!$J$30, 'Personnel Details'!$E$30)))</f>
        <v/>
      </c>
      <c r="LE77" s="59" t="str">
        <f>IF(LD$9="", "", IF(AND(NOT('Personnel Details'!$N$30=""), $B77&gt;='Personnel Details'!$N$30), IF('Personnel Details'!$P$30="","", 'Personnel Details'!$P$30), IF(AND(NOT('Personnel Details'!$I$30=""), $B77&gt;='Personnel Details'!$I$30), IF('Personnel Details'!$K$30="", "", 'Personnel Details'!$K$30), IF('Personnel Details'!$F$30="", "", 'Personnel Details'!$F$30))))</f>
        <v/>
      </c>
      <c r="LF77" s="79" t="str">
        <f>IF(LD$9="", "", IF(AND(NOT('Personnel Details'!$N$30=""), $B77&gt;='Personnel Details'!$N$30), 'Personnel Details'!$Q$30, IF(AND(NOT('Personnel Details'!$I$30=""), $B77&gt;='Personnel Details'!$I$30), 'Personnel Details'!$L$30, 'Personnel Details'!$G$30)))</f>
        <v/>
      </c>
      <c r="LG77" s="59">
        <f t="shared" si="270"/>
        <v>0</v>
      </c>
      <c r="LH77" s="53"/>
      <c r="LJ77" s="78" t="str">
        <f>IF(LJ$9="", "", IF(AND(NOT('Personnel Details'!$N$31=""), $B77&gt;='Personnel Details'!$N$31), 'Personnel Details'!$O$31, IF(AND(NOT('Personnel Details'!$I$31=""), $B77&gt;='Personnel Details'!$I$31), 'Personnel Details'!$J$31, 'Personnel Details'!$E$31)))</f>
        <v/>
      </c>
      <c r="LK77" s="59" t="str">
        <f>IF(LJ$9="", "", IF(AND(NOT('Personnel Details'!$N$31=""), $B77&gt;='Personnel Details'!$N$31), IF('Personnel Details'!$P$31="","", 'Personnel Details'!$P$31), IF(AND(NOT('Personnel Details'!$I$31=""), $B77&gt;='Personnel Details'!$I$31), IF('Personnel Details'!$K$31="", "", 'Personnel Details'!$K$31), IF('Personnel Details'!$F$31="", "", 'Personnel Details'!$F$31))))</f>
        <v/>
      </c>
      <c r="LL77" s="79" t="str">
        <f>IF(LJ$9="", "", IF(AND(NOT('Personnel Details'!$N$31=""), $B77&gt;='Personnel Details'!$N$31), 'Personnel Details'!$Q$31, IF(AND(NOT('Personnel Details'!$I$31=""), $B77&gt;='Personnel Details'!$I$31), 'Personnel Details'!$L$31, 'Personnel Details'!$G$31)))</f>
        <v/>
      </c>
      <c r="LM77" s="59">
        <f t="shared" si="271"/>
        <v>0</v>
      </c>
      <c r="LN77" s="53"/>
      <c r="LP77" s="78" t="str">
        <f>IF(LP$9="", "", IF(AND(NOT('Personnel Details'!$N$32=""), $B77&gt;='Personnel Details'!$N$32), 'Personnel Details'!$O$32, IF(AND(NOT('Personnel Details'!$I$32=""), $B77&gt;='Personnel Details'!$I$32), 'Personnel Details'!$J$32, 'Personnel Details'!$E$32)))</f>
        <v/>
      </c>
      <c r="LQ77" s="59" t="str">
        <f>IF(LP$9="", "", IF(AND(NOT('Personnel Details'!$N$32=""), $B77&gt;='Personnel Details'!$N$32), IF('Personnel Details'!$P$32="","", 'Personnel Details'!$P$32), IF(AND(NOT('Personnel Details'!$I$32=""), $B77&gt;='Personnel Details'!$I$32), IF('Personnel Details'!$K$32="", "", 'Personnel Details'!$K$32), IF('Personnel Details'!$F$32="", "", 'Personnel Details'!$F$32))))</f>
        <v/>
      </c>
      <c r="LR77" s="79" t="str">
        <f>IF(LP$9="", "", IF(AND(NOT('Personnel Details'!$N$32=""), $B77&gt;='Personnel Details'!$N$32), 'Personnel Details'!$Q$32, IF(AND(NOT('Personnel Details'!$I$32=""), $B77&gt;='Personnel Details'!$I$32), 'Personnel Details'!$L$32, 'Personnel Details'!$G$32)))</f>
        <v/>
      </c>
      <c r="LS77" s="59">
        <f t="shared" si="272"/>
        <v>0</v>
      </c>
      <c r="LT77" s="53"/>
      <c r="LV77" s="78" t="str">
        <f>IF(LV$9="", "", IF(AND(NOT('Personnel Details'!$N$33=""), $B77&gt;='Personnel Details'!$N$33), 'Personnel Details'!$O$33, IF(AND(NOT('Personnel Details'!$I$33=""), $B77&gt;='Personnel Details'!$I$33), 'Personnel Details'!$J$33, 'Personnel Details'!$E$33)))</f>
        <v/>
      </c>
      <c r="LW77" s="59" t="str">
        <f>IF(LV$9="", "", IF(AND(NOT('Personnel Details'!$N$33=""), $B77&gt;='Personnel Details'!$N$33), IF('Personnel Details'!$P$33="","", 'Personnel Details'!$P$33), IF(AND(NOT('Personnel Details'!$I$33=""), $B77&gt;='Personnel Details'!$I$33), IF('Personnel Details'!$K$33="", "", 'Personnel Details'!$K$33), IF('Personnel Details'!$F$33="", "", 'Personnel Details'!$F$33))))</f>
        <v/>
      </c>
      <c r="LX77" s="79" t="str">
        <f>IF(LV$9="", "", IF(AND(NOT('Personnel Details'!$N$33=""), $B77&gt;='Personnel Details'!$N$33), 'Personnel Details'!$Q$33, IF(AND(NOT('Personnel Details'!$I$33=""), $B77&gt;='Personnel Details'!$I$33), 'Personnel Details'!$L$33, 'Personnel Details'!$G$33)))</f>
        <v/>
      </c>
      <c r="LY77" s="59">
        <f t="shared" si="273"/>
        <v>0</v>
      </c>
      <c r="LZ77" s="53"/>
      <c r="MB77" s="78" t="str">
        <f>IF(MB$9="", "", IF(AND(NOT('Personnel Details'!$N$34=""), $B77&gt;='Personnel Details'!$N$34), 'Personnel Details'!$O$34, IF(AND(NOT('Personnel Details'!$I$34=""), $B77&gt;='Personnel Details'!$I$34), 'Personnel Details'!$J$34, 'Personnel Details'!$E$34)))</f>
        <v/>
      </c>
      <c r="MC77" s="59" t="str">
        <f>IF(MB$9="", "", IF(AND(NOT('Personnel Details'!$N$34=""), $B77&gt;='Personnel Details'!$N$34), IF('Personnel Details'!$P$34="","", 'Personnel Details'!$P$34), IF(AND(NOT('Personnel Details'!$I$34=""), $B77&gt;='Personnel Details'!$I$34), IF('Personnel Details'!$K$34="", "", 'Personnel Details'!$K$34), IF('Personnel Details'!$F$34="", "", 'Personnel Details'!$F$34))))</f>
        <v/>
      </c>
      <c r="MD77" s="79" t="str">
        <f>IF(MB$9="", "", IF(AND(NOT('Personnel Details'!$N$34=""), $B77&gt;='Personnel Details'!$N$34), 'Personnel Details'!$Q$34, IF(AND(NOT('Personnel Details'!$I$34=""), $B77&gt;='Personnel Details'!$I$34), 'Personnel Details'!$L$34, 'Personnel Details'!$G$34)))</f>
        <v/>
      </c>
      <c r="ME77" s="59">
        <f t="shared" si="274"/>
        <v>0</v>
      </c>
      <c r="MF77" s="53"/>
      <c r="MH77" s="78" t="str">
        <f>IF(MH$9="", "", IF(AND(NOT('Personnel Details'!$N$35=""), $B77&gt;='Personnel Details'!$N$35), 'Personnel Details'!$O$35, IF(AND(NOT('Personnel Details'!$I$35=""), $B77&gt;='Personnel Details'!$I$35), 'Personnel Details'!$J$35, 'Personnel Details'!$E$35)))</f>
        <v/>
      </c>
      <c r="MI77" s="59" t="str">
        <f>IF(MH$9="", "", IF(AND(NOT('Personnel Details'!$N$35=""), $B77&gt;='Personnel Details'!$N$35), IF('Personnel Details'!$P$35="","", 'Personnel Details'!$P$35), IF(AND(NOT('Personnel Details'!$I$35=""), $B77&gt;='Personnel Details'!$I$35), IF('Personnel Details'!$K$35="", "", 'Personnel Details'!$K$35), IF('Personnel Details'!$F$35="", "", 'Personnel Details'!$F$35))))</f>
        <v/>
      </c>
      <c r="MJ77" s="79" t="str">
        <f>IF(MH$9="", "", IF(AND(NOT('Personnel Details'!$N$35=""), $B77&gt;='Personnel Details'!$N$35), 'Personnel Details'!$Q$35, IF(AND(NOT('Personnel Details'!$I$35=""), $B77&gt;='Personnel Details'!$I$35), 'Personnel Details'!$L$35, 'Personnel Details'!$G$35)))</f>
        <v/>
      </c>
      <c r="MK77" s="59">
        <f t="shared" si="275"/>
        <v>0</v>
      </c>
      <c r="ML77" s="53"/>
      <c r="MN77" s="78" t="str">
        <f>IF(MN$9="", "", IF(AND(NOT('Personnel Details'!$N$36=""), $B77&gt;='Personnel Details'!$N$36), 'Personnel Details'!$O$36, IF(AND(NOT('Personnel Details'!$I$36=""), $B77&gt;='Personnel Details'!$I$36), 'Personnel Details'!$J$36, 'Personnel Details'!$E$36)))</f>
        <v/>
      </c>
      <c r="MO77" s="59" t="str">
        <f>IF(MN$9="", "", IF(AND(NOT('Personnel Details'!$N$36=""), $B77&gt;='Personnel Details'!$N$36), IF('Personnel Details'!$P$36="","", 'Personnel Details'!$P$36), IF(AND(NOT('Personnel Details'!$I$36=""), $B77&gt;='Personnel Details'!$I$36), IF('Personnel Details'!$K$36="", "", 'Personnel Details'!$K$36), IF('Personnel Details'!$F$36="", "", 'Personnel Details'!$F$36))))</f>
        <v/>
      </c>
      <c r="MP77" s="79" t="str">
        <f>IF(MN$9="", "", IF(AND(NOT('Personnel Details'!$N$36=""), $B77&gt;='Personnel Details'!$N$36), 'Personnel Details'!$Q$36, IF(AND(NOT('Personnel Details'!$I$36=""), $B77&gt;='Personnel Details'!$I$36), 'Personnel Details'!$L$36, 'Personnel Details'!$G$36)))</f>
        <v/>
      </c>
      <c r="MQ77" s="59">
        <f t="shared" si="276"/>
        <v>0</v>
      </c>
      <c r="MR77" s="53"/>
      <c r="MT77" s="78" t="str">
        <f>IF(MT$9="", "", IF(AND(NOT('Personnel Details'!$N$37=""), $B77&gt;='Personnel Details'!$N$37), 'Personnel Details'!$O$37, IF(AND(NOT('Personnel Details'!$I$37=""), $B77&gt;='Personnel Details'!$I$37), 'Personnel Details'!$J$37, 'Personnel Details'!$E$37)))</f>
        <v/>
      </c>
      <c r="MU77" s="59" t="str">
        <f>IF(MT$9="", "", IF(AND(NOT('Personnel Details'!$N$37=""), $B77&gt;='Personnel Details'!$N$37), IF('Personnel Details'!$P$37="","", 'Personnel Details'!$P$37), IF(AND(NOT('Personnel Details'!$I$37=""), $B77&gt;='Personnel Details'!$I$37), IF('Personnel Details'!$K$37="", "", 'Personnel Details'!$K$37), IF('Personnel Details'!$F$37="", "", 'Personnel Details'!$F$37))))</f>
        <v/>
      </c>
      <c r="MV77" s="79" t="str">
        <f>IF(MT$9="", "", IF(AND(NOT('Personnel Details'!$N$37=""), $B77&gt;='Personnel Details'!$N$37), 'Personnel Details'!$Q$37, IF(AND(NOT('Personnel Details'!$I$37=""), $B77&gt;='Personnel Details'!$I$37), 'Personnel Details'!$L$37, 'Personnel Details'!$G$37)))</f>
        <v/>
      </c>
      <c r="MW77" s="59">
        <f t="shared" si="277"/>
        <v>0</v>
      </c>
      <c r="MX77" s="53"/>
      <c r="MZ77" s="78" t="str">
        <f>IF(MZ$9="", "", IF(AND(NOT('Personnel Details'!$N$38=""), $B77&gt;='Personnel Details'!$N$38), 'Personnel Details'!$O$38, IF(AND(NOT('Personnel Details'!$I$38=""), $B77&gt;='Personnel Details'!$I$38), 'Personnel Details'!$J$38, 'Personnel Details'!$E$38)))</f>
        <v/>
      </c>
      <c r="NA77" s="59" t="str">
        <f>IF(MZ$9="", "", IF(AND(NOT('Personnel Details'!$N$38=""), $B77&gt;='Personnel Details'!$N$38), IF('Personnel Details'!$P$38="","", 'Personnel Details'!$P$38), IF(AND(NOT('Personnel Details'!$I$38=""), $B77&gt;='Personnel Details'!$I$38), IF('Personnel Details'!$K$38="", "", 'Personnel Details'!$K$38), IF('Personnel Details'!$F$38="", "", 'Personnel Details'!$F$38))))</f>
        <v/>
      </c>
      <c r="NB77" s="79" t="str">
        <f>IF(MZ$9="", "", IF(AND(NOT('Personnel Details'!$N$38=""), $B77&gt;='Personnel Details'!$N$38), 'Personnel Details'!$Q$38, IF(AND(NOT('Personnel Details'!$I$38=""), $B77&gt;='Personnel Details'!$I$38), 'Personnel Details'!$L$38, 'Personnel Details'!$G$38)))</f>
        <v/>
      </c>
      <c r="NC77" s="59">
        <f t="shared" si="278"/>
        <v>0</v>
      </c>
      <c r="ND77" s="53"/>
      <c r="NF77" s="78" t="str">
        <f>IF(NF$9="", "", IF(AND(NOT('Personnel Details'!$N$39=""), $B77&gt;='Personnel Details'!$N$39), 'Personnel Details'!$O$39, IF(AND(NOT('Personnel Details'!$I$39=""), $B77&gt;='Personnel Details'!$I$39), 'Personnel Details'!$J$39, 'Personnel Details'!$E$39)))</f>
        <v/>
      </c>
      <c r="NG77" s="59" t="str">
        <f>IF(NF$9="", "", IF(AND(NOT('Personnel Details'!$N$39=""), $B77&gt;='Personnel Details'!$N$39), IF('Personnel Details'!$P$39="","", 'Personnel Details'!$P$39), IF(AND(NOT('Personnel Details'!$I$39=""), $B77&gt;='Personnel Details'!$I$39), IF('Personnel Details'!$K$39="", "", 'Personnel Details'!$K$39), IF('Personnel Details'!$F$39="", "", 'Personnel Details'!$F$39))))</f>
        <v/>
      </c>
      <c r="NH77" s="79" t="str">
        <f>IF(NF$9="", "", IF(AND(NOT('Personnel Details'!$N$39=""), $B77&gt;='Personnel Details'!$N$39), 'Personnel Details'!$Q$39, IF(AND(NOT('Personnel Details'!$I$39=""), $B77&gt;='Personnel Details'!$I$39), 'Personnel Details'!$L$39, 'Personnel Details'!$G$39)))</f>
        <v/>
      </c>
      <c r="NI77" s="59">
        <f t="shared" si="279"/>
        <v>0</v>
      </c>
      <c r="NJ77" s="53"/>
      <c r="NL77" s="78" t="str">
        <f>IF(NL$9="", "", IF(AND(NOT('Personnel Details'!$N$40=""), $B77&gt;='Personnel Details'!$N$40), 'Personnel Details'!$O$40, IF(AND(NOT('Personnel Details'!$I$40=""), $B77&gt;='Personnel Details'!$I$40), 'Personnel Details'!$J$40, 'Personnel Details'!$E$40)))</f>
        <v/>
      </c>
      <c r="NM77" s="59" t="str">
        <f>IF(NL$9="", "", IF(AND(NOT('Personnel Details'!$N$40=""), $B77&gt;='Personnel Details'!$N$40), IF('Personnel Details'!$P$40="","", 'Personnel Details'!$P$40), IF(AND(NOT('Personnel Details'!$I$40=""), $B77&gt;='Personnel Details'!$I$40), IF('Personnel Details'!$K$40="", "", 'Personnel Details'!$K$40), IF('Personnel Details'!$F$40="", "", 'Personnel Details'!$F$40))))</f>
        <v/>
      </c>
      <c r="NN77" s="79" t="str">
        <f>IF(NL$9="", "", IF(AND(NOT('Personnel Details'!$N$40=""), $B77&gt;='Personnel Details'!$N$40), 'Personnel Details'!$Q$40, IF(AND(NOT('Personnel Details'!$I$40=""), $B77&gt;='Personnel Details'!$I$40), 'Personnel Details'!$L$40, 'Personnel Details'!$G$40)))</f>
        <v/>
      </c>
      <c r="NO77" s="59">
        <f t="shared" si="280"/>
        <v>0</v>
      </c>
      <c r="NP77" s="53"/>
    </row>
    <row r="78" spans="1:380" x14ac:dyDescent="0.25">
      <c r="A78" s="32"/>
      <c r="B78" s="113">
        <f>IFERROR(IF(B77+1&gt;'Personnel Details'!$U$5, "", B77+1), "")</f>
        <v>43898</v>
      </c>
      <c r="C78" s="32"/>
      <c r="D78" s="120"/>
      <c r="E78" s="13" t="str">
        <f t="shared" si="159"/>
        <v/>
      </c>
      <c r="F78" s="13" t="str">
        <f t="shared" si="190"/>
        <v/>
      </c>
      <c r="G78" s="56" t="str">
        <f t="shared" si="281"/>
        <v/>
      </c>
      <c r="H78" s="16" t="str">
        <f t="shared" si="191"/>
        <v/>
      </c>
      <c r="I78" s="32"/>
      <c r="J78" s="120"/>
      <c r="K78" s="62" t="str">
        <f t="shared" si="160"/>
        <v/>
      </c>
      <c r="L78" s="62" t="str">
        <f t="shared" si="192"/>
        <v/>
      </c>
      <c r="M78" s="65" t="str">
        <f t="shared" si="282"/>
        <v/>
      </c>
      <c r="N78" s="68" t="str">
        <f t="shared" si="193"/>
        <v/>
      </c>
      <c r="O78" s="32"/>
      <c r="P78" s="120"/>
      <c r="Q78" s="62" t="str">
        <f t="shared" si="161"/>
        <v/>
      </c>
      <c r="R78" s="62" t="str">
        <f t="shared" si="194"/>
        <v/>
      </c>
      <c r="S78" s="65" t="str">
        <f t="shared" si="283"/>
        <v/>
      </c>
      <c r="T78" s="68" t="str">
        <f t="shared" si="195"/>
        <v/>
      </c>
      <c r="U78" s="32"/>
      <c r="V78" s="120"/>
      <c r="W78" s="62" t="str">
        <f t="shared" si="162"/>
        <v/>
      </c>
      <c r="X78" s="62" t="str">
        <f t="shared" si="196"/>
        <v/>
      </c>
      <c r="Y78" s="65" t="str">
        <f t="shared" si="284"/>
        <v/>
      </c>
      <c r="Z78" s="68" t="str">
        <f t="shared" si="197"/>
        <v/>
      </c>
      <c r="AA78" s="32"/>
      <c r="AB78" s="120"/>
      <c r="AC78" s="62" t="str">
        <f t="shared" si="163"/>
        <v/>
      </c>
      <c r="AD78" s="62" t="str">
        <f t="shared" si="198"/>
        <v/>
      </c>
      <c r="AE78" s="65" t="str">
        <f t="shared" si="285"/>
        <v/>
      </c>
      <c r="AF78" s="68" t="str">
        <f t="shared" si="199"/>
        <v/>
      </c>
      <c r="AG78" s="32"/>
      <c r="AH78" s="120"/>
      <c r="AI78" s="62" t="str">
        <f t="shared" si="164"/>
        <v/>
      </c>
      <c r="AJ78" s="62" t="str">
        <f t="shared" si="200"/>
        <v/>
      </c>
      <c r="AK78" s="65" t="str">
        <f t="shared" si="286"/>
        <v/>
      </c>
      <c r="AL78" s="68" t="str">
        <f t="shared" si="201"/>
        <v/>
      </c>
      <c r="AM78" s="32"/>
      <c r="AN78" s="120"/>
      <c r="AO78" s="62" t="str">
        <f t="shared" si="165"/>
        <v/>
      </c>
      <c r="AP78" s="62" t="str">
        <f t="shared" si="202"/>
        <v/>
      </c>
      <c r="AQ78" s="65" t="str">
        <f t="shared" si="287"/>
        <v/>
      </c>
      <c r="AR78" s="68" t="str">
        <f t="shared" si="203"/>
        <v/>
      </c>
      <c r="AS78" s="32"/>
      <c r="AT78" s="120"/>
      <c r="AU78" s="62" t="str">
        <f t="shared" si="166"/>
        <v/>
      </c>
      <c r="AV78" s="62" t="str">
        <f t="shared" si="204"/>
        <v/>
      </c>
      <c r="AW78" s="65" t="str">
        <f t="shared" si="288"/>
        <v/>
      </c>
      <c r="AX78" s="68" t="str">
        <f t="shared" si="205"/>
        <v/>
      </c>
      <c r="AY78" s="32"/>
      <c r="AZ78" s="120"/>
      <c r="BA78" s="62" t="str">
        <f t="shared" si="167"/>
        <v/>
      </c>
      <c r="BB78" s="62" t="str">
        <f t="shared" si="206"/>
        <v/>
      </c>
      <c r="BC78" s="65" t="str">
        <f t="shared" si="289"/>
        <v/>
      </c>
      <c r="BD78" s="68" t="str">
        <f t="shared" si="207"/>
        <v/>
      </c>
      <c r="BE78" s="32"/>
      <c r="BF78" s="120"/>
      <c r="BG78" s="62" t="str">
        <f t="shared" si="168"/>
        <v/>
      </c>
      <c r="BH78" s="62" t="str">
        <f t="shared" si="208"/>
        <v/>
      </c>
      <c r="BI78" s="65" t="str">
        <f t="shared" si="290"/>
        <v/>
      </c>
      <c r="BJ78" s="68" t="str">
        <f t="shared" si="209"/>
        <v/>
      </c>
      <c r="BK78" s="32"/>
      <c r="BL78" s="120"/>
      <c r="BM78" s="62" t="str">
        <f t="shared" si="169"/>
        <v/>
      </c>
      <c r="BN78" s="62" t="str">
        <f t="shared" si="210"/>
        <v/>
      </c>
      <c r="BO78" s="65" t="str">
        <f t="shared" si="291"/>
        <v/>
      </c>
      <c r="BP78" s="68" t="str">
        <f t="shared" si="211"/>
        <v/>
      </c>
      <c r="BQ78" s="32"/>
      <c r="BR78" s="120"/>
      <c r="BS78" s="62" t="str">
        <f t="shared" si="170"/>
        <v/>
      </c>
      <c r="BT78" s="62" t="str">
        <f t="shared" si="212"/>
        <v/>
      </c>
      <c r="BU78" s="65" t="str">
        <f t="shared" si="292"/>
        <v/>
      </c>
      <c r="BV78" s="68" t="str">
        <f t="shared" si="213"/>
        <v/>
      </c>
      <c r="BW78" s="32"/>
      <c r="BX78" s="120"/>
      <c r="BY78" s="62" t="str">
        <f t="shared" si="171"/>
        <v/>
      </c>
      <c r="BZ78" s="62" t="str">
        <f t="shared" si="214"/>
        <v/>
      </c>
      <c r="CA78" s="65" t="str">
        <f t="shared" si="293"/>
        <v/>
      </c>
      <c r="CB78" s="68" t="str">
        <f t="shared" si="215"/>
        <v/>
      </c>
      <c r="CC78" s="32"/>
      <c r="CD78" s="120"/>
      <c r="CE78" s="62" t="str">
        <f t="shared" si="172"/>
        <v/>
      </c>
      <c r="CF78" s="62" t="str">
        <f t="shared" si="216"/>
        <v/>
      </c>
      <c r="CG78" s="65" t="str">
        <f t="shared" si="294"/>
        <v/>
      </c>
      <c r="CH78" s="68" t="str">
        <f t="shared" si="217"/>
        <v/>
      </c>
      <c r="CI78" s="32"/>
      <c r="CJ78" s="120"/>
      <c r="CK78" s="62" t="str">
        <f t="shared" si="173"/>
        <v/>
      </c>
      <c r="CL78" s="62" t="str">
        <f t="shared" si="218"/>
        <v/>
      </c>
      <c r="CM78" s="65" t="str">
        <f t="shared" si="295"/>
        <v/>
      </c>
      <c r="CN78" s="68" t="str">
        <f t="shared" si="219"/>
        <v/>
      </c>
      <c r="CO78" s="32"/>
      <c r="CP78" s="120"/>
      <c r="CQ78" s="62" t="str">
        <f t="shared" si="174"/>
        <v/>
      </c>
      <c r="CR78" s="62" t="str">
        <f t="shared" si="220"/>
        <v/>
      </c>
      <c r="CS78" s="65" t="str">
        <f t="shared" si="296"/>
        <v/>
      </c>
      <c r="CT78" s="68" t="str">
        <f t="shared" si="221"/>
        <v/>
      </c>
      <c r="CU78" s="32"/>
      <c r="CV78" s="120"/>
      <c r="CW78" s="62" t="str">
        <f t="shared" si="175"/>
        <v/>
      </c>
      <c r="CX78" s="62" t="str">
        <f t="shared" si="222"/>
        <v/>
      </c>
      <c r="CY78" s="65" t="str">
        <f t="shared" si="297"/>
        <v/>
      </c>
      <c r="CZ78" s="68" t="str">
        <f t="shared" si="223"/>
        <v/>
      </c>
      <c r="DA78" s="32"/>
      <c r="DB78" s="120"/>
      <c r="DC78" s="62" t="str">
        <f t="shared" si="176"/>
        <v/>
      </c>
      <c r="DD78" s="62" t="str">
        <f t="shared" si="224"/>
        <v/>
      </c>
      <c r="DE78" s="65" t="str">
        <f t="shared" si="298"/>
        <v/>
      </c>
      <c r="DF78" s="68" t="str">
        <f t="shared" si="225"/>
        <v/>
      </c>
      <c r="DG78" s="32"/>
      <c r="DH78" s="120"/>
      <c r="DI78" s="62" t="str">
        <f t="shared" si="177"/>
        <v/>
      </c>
      <c r="DJ78" s="62" t="str">
        <f t="shared" si="226"/>
        <v/>
      </c>
      <c r="DK78" s="65" t="str">
        <f t="shared" si="299"/>
        <v/>
      </c>
      <c r="DL78" s="68" t="str">
        <f t="shared" si="227"/>
        <v/>
      </c>
      <c r="DM78" s="32"/>
      <c r="DN78" s="120"/>
      <c r="DO78" s="62" t="str">
        <f t="shared" si="178"/>
        <v/>
      </c>
      <c r="DP78" s="62" t="str">
        <f t="shared" si="228"/>
        <v/>
      </c>
      <c r="DQ78" s="65" t="str">
        <f t="shared" si="300"/>
        <v/>
      </c>
      <c r="DR78" s="68" t="str">
        <f t="shared" si="229"/>
        <v/>
      </c>
      <c r="DS78" s="32"/>
      <c r="DT78" s="120"/>
      <c r="DU78" s="62" t="str">
        <f t="shared" si="179"/>
        <v/>
      </c>
      <c r="DV78" s="62" t="str">
        <f t="shared" si="230"/>
        <v/>
      </c>
      <c r="DW78" s="65" t="str">
        <f t="shared" si="301"/>
        <v/>
      </c>
      <c r="DX78" s="68" t="str">
        <f t="shared" si="231"/>
        <v/>
      </c>
      <c r="DY78" s="32"/>
      <c r="DZ78" s="120"/>
      <c r="EA78" s="62" t="str">
        <f t="shared" si="180"/>
        <v/>
      </c>
      <c r="EB78" s="62" t="str">
        <f t="shared" si="232"/>
        <v/>
      </c>
      <c r="EC78" s="65" t="str">
        <f t="shared" si="302"/>
        <v/>
      </c>
      <c r="ED78" s="68" t="str">
        <f t="shared" si="233"/>
        <v/>
      </c>
      <c r="EE78" s="32"/>
      <c r="EF78" s="120"/>
      <c r="EG78" s="62" t="str">
        <f t="shared" si="181"/>
        <v/>
      </c>
      <c r="EH78" s="62" t="str">
        <f t="shared" si="234"/>
        <v/>
      </c>
      <c r="EI78" s="65" t="str">
        <f t="shared" si="303"/>
        <v/>
      </c>
      <c r="EJ78" s="68" t="str">
        <f t="shared" si="235"/>
        <v/>
      </c>
      <c r="EK78" s="32"/>
      <c r="EL78" s="120"/>
      <c r="EM78" s="62" t="str">
        <f t="shared" si="182"/>
        <v/>
      </c>
      <c r="EN78" s="62" t="str">
        <f t="shared" si="236"/>
        <v/>
      </c>
      <c r="EO78" s="65" t="str">
        <f t="shared" si="304"/>
        <v/>
      </c>
      <c r="EP78" s="68" t="str">
        <f t="shared" si="237"/>
        <v/>
      </c>
      <c r="EQ78" s="32"/>
      <c r="ER78" s="120"/>
      <c r="ES78" s="62" t="str">
        <f t="shared" si="183"/>
        <v/>
      </c>
      <c r="ET78" s="62" t="str">
        <f t="shared" si="238"/>
        <v/>
      </c>
      <c r="EU78" s="65" t="str">
        <f t="shared" si="305"/>
        <v/>
      </c>
      <c r="EV78" s="68" t="str">
        <f t="shared" si="239"/>
        <v/>
      </c>
      <c r="EW78" s="32"/>
      <c r="EX78" s="120"/>
      <c r="EY78" s="62" t="str">
        <f t="shared" si="184"/>
        <v/>
      </c>
      <c r="EZ78" s="62" t="str">
        <f t="shared" si="240"/>
        <v/>
      </c>
      <c r="FA78" s="65" t="str">
        <f t="shared" si="306"/>
        <v/>
      </c>
      <c r="FB78" s="68" t="str">
        <f t="shared" si="241"/>
        <v/>
      </c>
      <c r="FC78" s="32"/>
      <c r="FD78" s="120"/>
      <c r="FE78" s="62" t="str">
        <f t="shared" si="185"/>
        <v/>
      </c>
      <c r="FF78" s="62" t="str">
        <f t="shared" si="242"/>
        <v/>
      </c>
      <c r="FG78" s="65" t="str">
        <f t="shared" si="307"/>
        <v/>
      </c>
      <c r="FH78" s="68" t="str">
        <f t="shared" si="243"/>
        <v/>
      </c>
      <c r="FI78" s="32"/>
      <c r="FJ78" s="120"/>
      <c r="FK78" s="62" t="str">
        <f t="shared" si="186"/>
        <v/>
      </c>
      <c r="FL78" s="62" t="str">
        <f t="shared" si="244"/>
        <v/>
      </c>
      <c r="FM78" s="65" t="str">
        <f t="shared" si="308"/>
        <v/>
      </c>
      <c r="FN78" s="68" t="str">
        <f t="shared" si="245"/>
        <v/>
      </c>
      <c r="FO78" s="32"/>
      <c r="FP78" s="120"/>
      <c r="FQ78" s="62" t="str">
        <f t="shared" si="187"/>
        <v/>
      </c>
      <c r="FR78" s="62" t="str">
        <f t="shared" si="246"/>
        <v/>
      </c>
      <c r="FS78" s="65" t="str">
        <f t="shared" si="309"/>
        <v/>
      </c>
      <c r="FT78" s="68" t="str">
        <f t="shared" si="247"/>
        <v/>
      </c>
      <c r="FU78" s="32"/>
      <c r="FV78" s="120"/>
      <c r="FW78" s="62" t="str">
        <f t="shared" si="188"/>
        <v/>
      </c>
      <c r="FX78" s="62" t="str">
        <f t="shared" si="248"/>
        <v/>
      </c>
      <c r="FY78" s="65" t="str">
        <f t="shared" si="310"/>
        <v/>
      </c>
      <c r="FZ78" s="68" t="str">
        <f t="shared" si="249"/>
        <v/>
      </c>
      <c r="GA78" s="32"/>
      <c r="GC78" s="7" t="str">
        <f t="shared" si="250"/>
        <v>Mar 2020</v>
      </c>
      <c r="GD78" s="7" t="str">
        <f t="shared" ca="1" si="189"/>
        <v>Weekend</v>
      </c>
      <c r="GT78" s="71">
        <f>IF(GT$9="", "", IF(AND(NOT('Personnel Details'!$N$11=""), $B78&gt;='Personnel Details'!$N$11), 'Personnel Details'!$O$11, IF(AND(NOT('Personnel Details'!$I$11=""), $B78&gt;='Personnel Details'!$I$11), 'Personnel Details'!$J$11, 'Personnel Details'!$E$11)))</f>
        <v>0.8</v>
      </c>
      <c r="GU78" s="59" t="str">
        <f>IF(GT$9="", "", IF(AND(NOT('Personnel Details'!$N$11=""), $B78&gt;='Personnel Details'!$N$11), IF('Personnel Details'!$P$11="","", 'Personnel Details'!$P$11), IF(AND(NOT('Personnel Details'!$I$11=""), $B78&gt;='Personnel Details'!$I$11), IF('Personnel Details'!$K$11="", "", 'Personnel Details'!$K$11), IF('Personnel Details'!$F$11="", "", 'Personnel Details'!$F$11))))</f>
        <v/>
      </c>
      <c r="GV78" s="74">
        <f>IF(GT$9="", "", IF(AND(NOT('Personnel Details'!$N$11=""), $B78&gt;='Personnel Details'!$N$11), 'Personnel Details'!$Q$11, IF(AND(NOT('Personnel Details'!$I$11=""), $B78&gt;='Personnel Details'!$I$11), 'Personnel Details'!$L$11, 'Personnel Details'!$G$11)))</f>
        <v>0</v>
      </c>
      <c r="GW78" s="59">
        <f t="shared" si="251"/>
        <v>0</v>
      </c>
      <c r="GX78" s="53"/>
      <c r="GZ78" s="78">
        <f>IF(GZ$9="", "", IF(AND(NOT('Personnel Details'!$N$12=""), $B78&gt;='Personnel Details'!$N$12), 'Personnel Details'!$O$12, IF(AND(NOT('Personnel Details'!$I$12=""), $B78&gt;='Personnel Details'!$I$12), 'Personnel Details'!$J$12, 'Personnel Details'!$E$12)))</f>
        <v>0.8</v>
      </c>
      <c r="HA78" s="59" t="str">
        <f>IF(GZ$9="", "", IF(AND(NOT('Personnel Details'!$N$12=""), $B78&gt;='Personnel Details'!$N$12), IF('Personnel Details'!$P$12="","", 'Personnel Details'!$P$12), IF(AND(NOT('Personnel Details'!$I$12=""), $B78&gt;='Personnel Details'!$I$12), IF('Personnel Details'!$K$12="", "", 'Personnel Details'!$K$12), IF('Personnel Details'!$F$12="", "", 'Personnel Details'!$F$12))))</f>
        <v/>
      </c>
      <c r="HB78" s="79">
        <f>IF(GZ$9="", "", IF(AND(NOT('Personnel Details'!$N$12=""), $B78&gt;='Personnel Details'!$N$12), 'Personnel Details'!$Q$12, IF(AND(NOT('Personnel Details'!$I$12=""), $B78&gt;='Personnel Details'!$I$12), 'Personnel Details'!$L$12, 'Personnel Details'!$G$12)))</f>
        <v>0</v>
      </c>
      <c r="HC78" s="59">
        <f t="shared" si="252"/>
        <v>0</v>
      </c>
      <c r="HD78" s="53"/>
      <c r="HF78" s="78">
        <f>IF(HF$9="", "", IF(AND(NOT('Personnel Details'!$N$13=""), $B78&gt;='Personnel Details'!$N$13), 'Personnel Details'!$O$13, IF(AND(NOT('Personnel Details'!$I$13=""), $B78&gt;='Personnel Details'!$I$13), 'Personnel Details'!$J$13, 'Personnel Details'!$E$13)))</f>
        <v>0.8</v>
      </c>
      <c r="HG78" s="59" t="str">
        <f>IF(HF$9="", "", IF(AND(NOT('Personnel Details'!$N$13=""), $B78&gt;='Personnel Details'!$N$13), IF('Personnel Details'!$P$13="","", 'Personnel Details'!$P$13), IF(AND(NOT('Personnel Details'!$I$13=""), $B78&gt;='Personnel Details'!$I$13), IF('Personnel Details'!$K$13="", "", 'Personnel Details'!$K$13), IF('Personnel Details'!$F$13="", "", 'Personnel Details'!$F$13))))</f>
        <v/>
      </c>
      <c r="HH78" s="79">
        <f>IF(HF$9="", "", IF(AND(NOT('Personnel Details'!$N$13=""), $B78&gt;='Personnel Details'!$N$13), 'Personnel Details'!$Q$13, IF(AND(NOT('Personnel Details'!$I$13=""), $B78&gt;='Personnel Details'!$I$13), 'Personnel Details'!$L$13, 'Personnel Details'!$G$13)))</f>
        <v>0</v>
      </c>
      <c r="HI78" s="59">
        <f t="shared" si="253"/>
        <v>0</v>
      </c>
      <c r="HJ78" s="53"/>
      <c r="HL78" s="78">
        <f>IF(HL$9="", "", IF(AND(NOT('Personnel Details'!$N$14=""), $B78&gt;='Personnel Details'!$N$14), 'Personnel Details'!$O$14, IF(AND(NOT('Personnel Details'!$I$14=""), $B78&gt;='Personnel Details'!$I$14), 'Personnel Details'!$J$14, 'Personnel Details'!$E$14)))</f>
        <v>0.8</v>
      </c>
      <c r="HM78" s="59">
        <f>IF(HL$9="", "", IF(AND(NOT('Personnel Details'!$N$14=""), $B78&gt;='Personnel Details'!$N$14), IF('Personnel Details'!$P$14="","", 'Personnel Details'!$P$14), IF(AND(NOT('Personnel Details'!$I$14=""), $B78&gt;='Personnel Details'!$I$14), IF('Personnel Details'!$K$14="", "", 'Personnel Details'!$K$14), IF('Personnel Details'!$F$14="", "", 'Personnel Details'!$F$14))))</f>
        <v>2000</v>
      </c>
      <c r="HN78" s="79">
        <f>IF(HL$9="", "", IF(AND(NOT('Personnel Details'!$N$14=""), $B78&gt;='Personnel Details'!$N$14), 'Personnel Details'!$Q$14, IF(AND(NOT('Personnel Details'!$I$14=""), $B78&gt;='Personnel Details'!$I$14), 'Personnel Details'!$L$14, 'Personnel Details'!$G$14)))</f>
        <v>0.85</v>
      </c>
      <c r="HO78" s="59">
        <f t="shared" si="254"/>
        <v>0</v>
      </c>
      <c r="HP78" s="53"/>
      <c r="HR78" s="78" t="str">
        <f>IF(HR$9="", "", IF(AND(NOT('Personnel Details'!$N$15=""), $B78&gt;='Personnel Details'!$N$15), 'Personnel Details'!$O$15, IF(AND(NOT('Personnel Details'!$I$15=""), $B78&gt;='Personnel Details'!$I$15), 'Personnel Details'!$J$15, 'Personnel Details'!$E$15)))</f>
        <v/>
      </c>
      <c r="HS78" s="59" t="str">
        <f>IF(HR$9="", "", IF(AND(NOT('Personnel Details'!$N$15=""), $B78&gt;='Personnel Details'!$N$15), IF('Personnel Details'!$P$15="","", 'Personnel Details'!$P$15), IF(AND(NOT('Personnel Details'!$I$15=""), $B78&gt;='Personnel Details'!$I$15), IF('Personnel Details'!$K$15="", "", 'Personnel Details'!$K$15), IF('Personnel Details'!$F$15="", "", 'Personnel Details'!$F$15))))</f>
        <v/>
      </c>
      <c r="HT78" s="79" t="str">
        <f>IF(HR$9="", "", IF(AND(NOT('Personnel Details'!$N$15=""), $B78&gt;='Personnel Details'!$N$15), 'Personnel Details'!$Q$15, IF(AND(NOT('Personnel Details'!$I$15=""), $B78&gt;='Personnel Details'!$I$15), 'Personnel Details'!$L$15, 'Personnel Details'!$G$15)))</f>
        <v/>
      </c>
      <c r="HU78" s="59">
        <f t="shared" si="255"/>
        <v>0</v>
      </c>
      <c r="HV78" s="53"/>
      <c r="HX78" s="78" t="str">
        <f>IF(HX$9="", "", IF(AND(NOT('Personnel Details'!$N$16=""), $B78&gt;='Personnel Details'!$N$16), 'Personnel Details'!$O$16, IF(AND(NOT('Personnel Details'!$I$16=""), $B78&gt;='Personnel Details'!$I$16), 'Personnel Details'!$J$16, 'Personnel Details'!$E$16)))</f>
        <v/>
      </c>
      <c r="HY78" s="59" t="str">
        <f>IF(HX$9="", "", IF(AND(NOT('Personnel Details'!$N$16=""), $B78&gt;='Personnel Details'!$N$16), IF('Personnel Details'!$P$16="","", 'Personnel Details'!$P$16), IF(AND(NOT('Personnel Details'!$I$16=""), $B78&gt;='Personnel Details'!$I$16), IF('Personnel Details'!$K$16="", "", 'Personnel Details'!$K$16), IF('Personnel Details'!$F$16="", "", 'Personnel Details'!$F$16))))</f>
        <v/>
      </c>
      <c r="HZ78" s="79" t="str">
        <f>IF(HX$9="", "", IF(AND(NOT('Personnel Details'!$N$16=""), $B78&gt;='Personnel Details'!$N$16), 'Personnel Details'!$Q$16, IF(AND(NOT('Personnel Details'!$I$16=""), $B78&gt;='Personnel Details'!$I$16), 'Personnel Details'!$L$16, 'Personnel Details'!$G$16)))</f>
        <v/>
      </c>
      <c r="IA78" s="59">
        <f t="shared" si="256"/>
        <v>0</v>
      </c>
      <c r="IB78" s="53"/>
      <c r="ID78" s="78" t="str">
        <f>IF(ID$9="", "", IF(AND(NOT('Personnel Details'!$N$17=""), $B78&gt;='Personnel Details'!$N$17), 'Personnel Details'!$O$17, IF(AND(NOT('Personnel Details'!$I$17=""), $B78&gt;='Personnel Details'!$I$17), 'Personnel Details'!$J$17, 'Personnel Details'!$E$17)))</f>
        <v/>
      </c>
      <c r="IE78" s="59" t="str">
        <f>IF(ID$9="", "", IF(AND(NOT('Personnel Details'!$N$17=""), $B78&gt;='Personnel Details'!$N$17), IF('Personnel Details'!$P$17="","", 'Personnel Details'!$P$17), IF(AND(NOT('Personnel Details'!$I$17=""), $B78&gt;='Personnel Details'!$I$17), IF('Personnel Details'!$K$17="", "", 'Personnel Details'!$K$17), IF('Personnel Details'!$F$17="", "", 'Personnel Details'!$F$17))))</f>
        <v/>
      </c>
      <c r="IF78" s="79" t="str">
        <f>IF(ID$9="", "", IF(AND(NOT('Personnel Details'!$N$17=""), $B78&gt;='Personnel Details'!$N$17), 'Personnel Details'!$Q$17, IF(AND(NOT('Personnel Details'!$I$17=""), $B78&gt;='Personnel Details'!$I$17), 'Personnel Details'!$L$17, 'Personnel Details'!$G$17)))</f>
        <v/>
      </c>
      <c r="IG78" s="59">
        <f t="shared" si="257"/>
        <v>0</v>
      </c>
      <c r="IH78" s="53"/>
      <c r="IJ78" s="78" t="str">
        <f>IF(IJ$9="", "", IF(AND(NOT('Personnel Details'!$N$18=""), $B78&gt;='Personnel Details'!$N$18), 'Personnel Details'!$O$18, IF(AND(NOT('Personnel Details'!$I$18=""), $B78&gt;='Personnel Details'!$I$18), 'Personnel Details'!$J$18, 'Personnel Details'!$E$18)))</f>
        <v/>
      </c>
      <c r="IK78" s="59" t="str">
        <f>IF(IJ$9="", "", IF(AND(NOT('Personnel Details'!$N$18=""), $B78&gt;='Personnel Details'!$N$18), IF('Personnel Details'!$P$18="","", 'Personnel Details'!$P$18), IF(AND(NOT('Personnel Details'!$I$18=""), $B78&gt;='Personnel Details'!$I$18), IF('Personnel Details'!$K$18="", "", 'Personnel Details'!$K$18), IF('Personnel Details'!$F$18="", "", 'Personnel Details'!$F$18))))</f>
        <v/>
      </c>
      <c r="IL78" s="79" t="str">
        <f>IF(IJ$9="", "", IF(AND(NOT('Personnel Details'!$N$18=""), $B78&gt;='Personnel Details'!$N$18), 'Personnel Details'!$Q$18, IF(AND(NOT('Personnel Details'!$I$18=""), $B78&gt;='Personnel Details'!$I$18), 'Personnel Details'!$L$18, 'Personnel Details'!$G$18)))</f>
        <v/>
      </c>
      <c r="IM78" s="59">
        <f t="shared" si="258"/>
        <v>0</v>
      </c>
      <c r="IN78" s="53"/>
      <c r="IP78" s="78" t="str">
        <f>IF(IP$9="", "", IF(AND(NOT('Personnel Details'!$N$19=""), $B78&gt;='Personnel Details'!$N$19), 'Personnel Details'!$O$19, IF(AND(NOT('Personnel Details'!$I$19=""), $B78&gt;='Personnel Details'!$I$19), 'Personnel Details'!$J$19, 'Personnel Details'!$E$19)))</f>
        <v/>
      </c>
      <c r="IQ78" s="59" t="str">
        <f>IF(IP$9="", "", IF(AND(NOT('Personnel Details'!$N$19=""), $B78&gt;='Personnel Details'!$N$19), IF('Personnel Details'!$P$19="","", 'Personnel Details'!$P$19), IF(AND(NOT('Personnel Details'!$I$19=""), $B78&gt;='Personnel Details'!$I$19), IF('Personnel Details'!$K$19="", "", 'Personnel Details'!$K$19), IF('Personnel Details'!$F$19="", "", 'Personnel Details'!$F$19))))</f>
        <v/>
      </c>
      <c r="IR78" s="79" t="str">
        <f>IF(IP$9="", "", IF(AND(NOT('Personnel Details'!$N$19=""), $B78&gt;='Personnel Details'!$N$19), 'Personnel Details'!$Q$19, IF(AND(NOT('Personnel Details'!$I$19=""), $B78&gt;='Personnel Details'!$I$19), 'Personnel Details'!$L$19, 'Personnel Details'!$G$19)))</f>
        <v/>
      </c>
      <c r="IS78" s="59">
        <f t="shared" si="259"/>
        <v>0</v>
      </c>
      <c r="IT78" s="53"/>
      <c r="IV78" s="78" t="str">
        <f>IF(IV$9="", "", IF(AND(NOT('Personnel Details'!$N$20=""), $B78&gt;='Personnel Details'!$N$20), 'Personnel Details'!$O$20, IF(AND(NOT('Personnel Details'!$I$20=""), $B78&gt;='Personnel Details'!$I$20), 'Personnel Details'!$J$20, 'Personnel Details'!$E$20)))</f>
        <v/>
      </c>
      <c r="IW78" s="59" t="str">
        <f>IF(IV$9="", "", IF(AND(NOT('Personnel Details'!$N$20=""), $B78&gt;='Personnel Details'!$N$20), IF('Personnel Details'!$P$20="","", 'Personnel Details'!$P$20), IF(AND(NOT('Personnel Details'!$I$20=""), $B78&gt;='Personnel Details'!$I$20), IF('Personnel Details'!$K$20="", "", 'Personnel Details'!$K$20), IF('Personnel Details'!$F$20="", "", 'Personnel Details'!$F$20))))</f>
        <v/>
      </c>
      <c r="IX78" s="79" t="str">
        <f>IF(IV$9="", "", IF(AND(NOT('Personnel Details'!$N$20=""), $B78&gt;='Personnel Details'!$N$20), 'Personnel Details'!$Q$20, IF(AND(NOT('Personnel Details'!$I$20=""), $B78&gt;='Personnel Details'!$I$20), 'Personnel Details'!$L$20, 'Personnel Details'!$G$20)))</f>
        <v/>
      </c>
      <c r="IY78" s="59">
        <f t="shared" si="260"/>
        <v>0</v>
      </c>
      <c r="IZ78" s="53"/>
      <c r="JB78" s="78" t="str">
        <f>IF(JB$9="", "", IF(AND(NOT('Personnel Details'!$N$21=""), $B78&gt;='Personnel Details'!$N$21), 'Personnel Details'!$O$21, IF(AND(NOT('Personnel Details'!$I$21=""), $B78&gt;='Personnel Details'!$I$21), 'Personnel Details'!$J$21, 'Personnel Details'!$E$21)))</f>
        <v/>
      </c>
      <c r="JC78" s="59" t="str">
        <f>IF(JB$9="", "", IF(AND(NOT('Personnel Details'!$N$21=""), $B78&gt;='Personnel Details'!$N$21), IF('Personnel Details'!$P$21="","", 'Personnel Details'!$P$21), IF(AND(NOT('Personnel Details'!$I$21=""), $B78&gt;='Personnel Details'!$I$21), IF('Personnel Details'!$K$21="", "", 'Personnel Details'!$K$21), IF('Personnel Details'!$F$21="", "", 'Personnel Details'!$F$21))))</f>
        <v/>
      </c>
      <c r="JD78" s="79" t="str">
        <f>IF(JB$9="", "", IF(AND(NOT('Personnel Details'!$N$21=""), $B78&gt;='Personnel Details'!$N$21), 'Personnel Details'!$Q$21, IF(AND(NOT('Personnel Details'!$I$21=""), $B78&gt;='Personnel Details'!$I$21), 'Personnel Details'!$L$21, 'Personnel Details'!$G$21)))</f>
        <v/>
      </c>
      <c r="JE78" s="59">
        <f t="shared" si="261"/>
        <v>0</v>
      </c>
      <c r="JF78" s="53"/>
      <c r="JH78" s="78" t="str">
        <f>IF(JH$9="", "", IF(AND(NOT('Personnel Details'!$N$22=""), $B78&gt;='Personnel Details'!$N$22), 'Personnel Details'!$O$22, IF(AND(NOT('Personnel Details'!$I$22=""), $B78&gt;='Personnel Details'!$I$22), 'Personnel Details'!$J$22, 'Personnel Details'!$E$22)))</f>
        <v/>
      </c>
      <c r="JI78" s="59" t="str">
        <f>IF(JH$9="", "", IF(AND(NOT('Personnel Details'!$N$22=""), $B78&gt;='Personnel Details'!$N$22), IF('Personnel Details'!$P$22="","", 'Personnel Details'!$P$22), IF(AND(NOT('Personnel Details'!$I$22=""), $B78&gt;='Personnel Details'!$I$22), IF('Personnel Details'!$K$22="", "", 'Personnel Details'!$K$22), IF('Personnel Details'!$F$22="", "", 'Personnel Details'!$F$22))))</f>
        <v/>
      </c>
      <c r="JJ78" s="79" t="str">
        <f>IF(JH$9="", "", IF(AND(NOT('Personnel Details'!$N$22=""), $B78&gt;='Personnel Details'!$N$22), 'Personnel Details'!$Q$22, IF(AND(NOT('Personnel Details'!$I$22=""), $B78&gt;='Personnel Details'!$I$22), 'Personnel Details'!$L$22, 'Personnel Details'!$G$22)))</f>
        <v/>
      </c>
      <c r="JK78" s="59">
        <f t="shared" si="262"/>
        <v>0</v>
      </c>
      <c r="JL78" s="53"/>
      <c r="JN78" s="78" t="str">
        <f>IF(JN$9="", "", IF(AND(NOT('Personnel Details'!$N$23=""), $B78&gt;='Personnel Details'!$N$23), 'Personnel Details'!$O$23, IF(AND(NOT('Personnel Details'!$I$23=""), $B78&gt;='Personnel Details'!$I$23), 'Personnel Details'!$J$23, 'Personnel Details'!$E$23)))</f>
        <v/>
      </c>
      <c r="JO78" s="59" t="str">
        <f>IF(JN$9="", "", IF(AND(NOT('Personnel Details'!$N$23=""), $B78&gt;='Personnel Details'!$N$23), IF('Personnel Details'!$P$23="","", 'Personnel Details'!$P$23), IF(AND(NOT('Personnel Details'!$I$23=""), $B78&gt;='Personnel Details'!$I$23), IF('Personnel Details'!$K$23="", "", 'Personnel Details'!$K$23), IF('Personnel Details'!$F$23="", "", 'Personnel Details'!$F$23))))</f>
        <v/>
      </c>
      <c r="JP78" s="79" t="str">
        <f>IF(JN$9="", "", IF(AND(NOT('Personnel Details'!$N$23=""), $B78&gt;='Personnel Details'!$N$23), 'Personnel Details'!$Q$23, IF(AND(NOT('Personnel Details'!$I$23=""), $B78&gt;='Personnel Details'!$I$23), 'Personnel Details'!$L$23, 'Personnel Details'!$G$23)))</f>
        <v/>
      </c>
      <c r="JQ78" s="59">
        <f t="shared" si="263"/>
        <v>0</v>
      </c>
      <c r="JR78" s="53"/>
      <c r="JT78" s="78" t="str">
        <f>IF(JT$9="", "", IF(AND(NOT('Personnel Details'!$N$24=""), $B78&gt;='Personnel Details'!$N$24), 'Personnel Details'!$O$24, IF(AND(NOT('Personnel Details'!$I$24=""), $B78&gt;='Personnel Details'!$I$24), 'Personnel Details'!$J$24, 'Personnel Details'!$E$24)))</f>
        <v/>
      </c>
      <c r="JU78" s="59" t="str">
        <f>IF(JT$9="", "", IF(AND(NOT('Personnel Details'!$N$24=""), $B78&gt;='Personnel Details'!$N$24), IF('Personnel Details'!$P$24="","", 'Personnel Details'!$P$24), IF(AND(NOT('Personnel Details'!$I$24=""), $B78&gt;='Personnel Details'!$I$24), IF('Personnel Details'!$K$24="", "", 'Personnel Details'!$K$24), IF('Personnel Details'!$F$24="", "", 'Personnel Details'!$F$24))))</f>
        <v/>
      </c>
      <c r="JV78" s="79" t="str">
        <f>IF(JT$9="", "", IF(AND(NOT('Personnel Details'!$N$24=""), $B78&gt;='Personnel Details'!$N$24), 'Personnel Details'!$Q$24, IF(AND(NOT('Personnel Details'!$I$24=""), $B78&gt;='Personnel Details'!$I$24), 'Personnel Details'!$L$24, 'Personnel Details'!$G$24)))</f>
        <v/>
      </c>
      <c r="JW78" s="59">
        <f t="shared" si="264"/>
        <v>0</v>
      </c>
      <c r="JX78" s="53"/>
      <c r="JZ78" s="78" t="str">
        <f>IF(JZ$9="", "", IF(AND(NOT('Personnel Details'!$N$25=""), $B78&gt;='Personnel Details'!$N$25), 'Personnel Details'!$O$25, IF(AND(NOT('Personnel Details'!$I$25=""), $B78&gt;='Personnel Details'!$I$25), 'Personnel Details'!$J$25, 'Personnel Details'!$E$25)))</f>
        <v/>
      </c>
      <c r="KA78" s="59" t="str">
        <f>IF(JZ$9="", "", IF(AND(NOT('Personnel Details'!$N$25=""), $B78&gt;='Personnel Details'!$N$25), IF('Personnel Details'!$P$25="","", 'Personnel Details'!$P$25), IF(AND(NOT('Personnel Details'!$I$25=""), $B78&gt;='Personnel Details'!$I$25), IF('Personnel Details'!$K$25="", "", 'Personnel Details'!$K$25), IF('Personnel Details'!$F$25="", "", 'Personnel Details'!$F$25))))</f>
        <v/>
      </c>
      <c r="KB78" s="79" t="str">
        <f>IF(JZ$9="", "", IF(AND(NOT('Personnel Details'!$N$25=""), $B78&gt;='Personnel Details'!$N$25), 'Personnel Details'!$Q$25, IF(AND(NOT('Personnel Details'!$I$25=""), $B78&gt;='Personnel Details'!$I$25), 'Personnel Details'!$L$25, 'Personnel Details'!$G$25)))</f>
        <v/>
      </c>
      <c r="KC78" s="59">
        <f t="shared" si="265"/>
        <v>0</v>
      </c>
      <c r="KD78" s="53"/>
      <c r="KF78" s="78" t="str">
        <f>IF(KF$9="", "", IF(AND(NOT('Personnel Details'!$N$26=""), $B78&gt;='Personnel Details'!$N$26), 'Personnel Details'!$O$26, IF(AND(NOT('Personnel Details'!$I$26=""), $B78&gt;='Personnel Details'!$I$26), 'Personnel Details'!$J$26, 'Personnel Details'!$E$26)))</f>
        <v/>
      </c>
      <c r="KG78" s="59" t="str">
        <f>IF(KF$9="", "", IF(AND(NOT('Personnel Details'!$N$26=""), $B78&gt;='Personnel Details'!$N$26), IF('Personnel Details'!$P$26="","", 'Personnel Details'!$P$26), IF(AND(NOT('Personnel Details'!$I$26=""), $B78&gt;='Personnel Details'!$I$26), IF('Personnel Details'!$K$26="", "", 'Personnel Details'!$K$26), IF('Personnel Details'!$F$26="", "", 'Personnel Details'!$F$26))))</f>
        <v/>
      </c>
      <c r="KH78" s="79" t="str">
        <f>IF(KF$9="", "", IF(AND(NOT('Personnel Details'!$N$26=""), $B78&gt;='Personnel Details'!$N$26), 'Personnel Details'!$Q$26, IF(AND(NOT('Personnel Details'!$I$26=""), $B78&gt;='Personnel Details'!$I$26), 'Personnel Details'!$L$26, 'Personnel Details'!$G$26)))</f>
        <v/>
      </c>
      <c r="KI78" s="59">
        <f t="shared" si="266"/>
        <v>0</v>
      </c>
      <c r="KJ78" s="53"/>
      <c r="KL78" s="78" t="str">
        <f>IF(KL$9="", "", IF(AND(NOT('Personnel Details'!$N$27=""), $B78&gt;='Personnel Details'!$N$27), 'Personnel Details'!$O$27, IF(AND(NOT('Personnel Details'!$I$27=""), $B78&gt;='Personnel Details'!$I$27), 'Personnel Details'!$J$27, 'Personnel Details'!$E$27)))</f>
        <v/>
      </c>
      <c r="KM78" s="59" t="str">
        <f>IF(KL$9="", "", IF(AND(NOT('Personnel Details'!$N$27=""), $B78&gt;='Personnel Details'!$N$27), IF('Personnel Details'!$P$27="","", 'Personnel Details'!$P$27), IF(AND(NOT('Personnel Details'!$I$27=""), $B78&gt;='Personnel Details'!$I$27), IF('Personnel Details'!$K$27="", "", 'Personnel Details'!$K$27), IF('Personnel Details'!$F$27="", "", 'Personnel Details'!$F$27))))</f>
        <v/>
      </c>
      <c r="KN78" s="79" t="str">
        <f>IF(KL$9="", "", IF(AND(NOT('Personnel Details'!$N$27=""), $B78&gt;='Personnel Details'!$N$27), 'Personnel Details'!$Q$27, IF(AND(NOT('Personnel Details'!$I$27=""), $B78&gt;='Personnel Details'!$I$27), 'Personnel Details'!$L$27, 'Personnel Details'!$G$27)))</f>
        <v/>
      </c>
      <c r="KO78" s="59">
        <f t="shared" si="267"/>
        <v>0</v>
      </c>
      <c r="KP78" s="53"/>
      <c r="KR78" s="78" t="str">
        <f>IF(KR$9="", "", IF(AND(NOT('Personnel Details'!$N$28=""), $B78&gt;='Personnel Details'!$N$28), 'Personnel Details'!$O$28, IF(AND(NOT('Personnel Details'!$I$28=""), $B78&gt;='Personnel Details'!$I$28), 'Personnel Details'!$J$28, 'Personnel Details'!$E$28)))</f>
        <v/>
      </c>
      <c r="KS78" s="59" t="str">
        <f>IF(KR$9="", "", IF(AND(NOT('Personnel Details'!$N$28=""), $B78&gt;='Personnel Details'!$N$28), IF('Personnel Details'!$P$28="","", 'Personnel Details'!$P$28), IF(AND(NOT('Personnel Details'!$I$28=""), $B78&gt;='Personnel Details'!$I$28), IF('Personnel Details'!$K$28="", "", 'Personnel Details'!$K$28), IF('Personnel Details'!$F$28="", "", 'Personnel Details'!$F$28))))</f>
        <v/>
      </c>
      <c r="KT78" s="79" t="str">
        <f>IF(KR$9="", "", IF(AND(NOT('Personnel Details'!$N$28=""), $B78&gt;='Personnel Details'!$N$28), 'Personnel Details'!$Q$28, IF(AND(NOT('Personnel Details'!$I$28=""), $B78&gt;='Personnel Details'!$I$28), 'Personnel Details'!$L$28, 'Personnel Details'!$G$28)))</f>
        <v/>
      </c>
      <c r="KU78" s="59">
        <f t="shared" si="268"/>
        <v>0</v>
      </c>
      <c r="KV78" s="53"/>
      <c r="KX78" s="78" t="str">
        <f>IF(KX$9="", "", IF(AND(NOT('Personnel Details'!$N$29=""), $B78&gt;='Personnel Details'!$N$29), 'Personnel Details'!$O$29, IF(AND(NOT('Personnel Details'!$I$29=""), $B78&gt;='Personnel Details'!$I$29), 'Personnel Details'!$J$29, 'Personnel Details'!$E$29)))</f>
        <v/>
      </c>
      <c r="KY78" s="59" t="str">
        <f>IF(KX$9="", "", IF(AND(NOT('Personnel Details'!$N$29=""), $B78&gt;='Personnel Details'!$N$29), IF('Personnel Details'!$P$29="","", 'Personnel Details'!$P$29), IF(AND(NOT('Personnel Details'!$I$29=""), $B78&gt;='Personnel Details'!$I$29), IF('Personnel Details'!$K$29="", "", 'Personnel Details'!$K$29), IF('Personnel Details'!$F$29="", "", 'Personnel Details'!$F$29))))</f>
        <v/>
      </c>
      <c r="KZ78" s="79" t="str">
        <f>IF(KX$9="", "", IF(AND(NOT('Personnel Details'!$N$29=""), $B78&gt;='Personnel Details'!$N$29), 'Personnel Details'!$Q$29, IF(AND(NOT('Personnel Details'!$I$29=""), $B78&gt;='Personnel Details'!$I$29), 'Personnel Details'!$L$29, 'Personnel Details'!$G$29)))</f>
        <v/>
      </c>
      <c r="LA78" s="59">
        <f t="shared" si="269"/>
        <v>0</v>
      </c>
      <c r="LB78" s="53"/>
      <c r="LD78" s="78" t="str">
        <f>IF(LD$9="", "", IF(AND(NOT('Personnel Details'!$N$30=""), $B78&gt;='Personnel Details'!$N$30), 'Personnel Details'!$O$30, IF(AND(NOT('Personnel Details'!$I$30=""), $B78&gt;='Personnel Details'!$I$30), 'Personnel Details'!$J$30, 'Personnel Details'!$E$30)))</f>
        <v/>
      </c>
      <c r="LE78" s="59" t="str">
        <f>IF(LD$9="", "", IF(AND(NOT('Personnel Details'!$N$30=""), $B78&gt;='Personnel Details'!$N$30), IF('Personnel Details'!$P$30="","", 'Personnel Details'!$P$30), IF(AND(NOT('Personnel Details'!$I$30=""), $B78&gt;='Personnel Details'!$I$30), IF('Personnel Details'!$K$30="", "", 'Personnel Details'!$K$30), IF('Personnel Details'!$F$30="", "", 'Personnel Details'!$F$30))))</f>
        <v/>
      </c>
      <c r="LF78" s="79" t="str">
        <f>IF(LD$9="", "", IF(AND(NOT('Personnel Details'!$N$30=""), $B78&gt;='Personnel Details'!$N$30), 'Personnel Details'!$Q$30, IF(AND(NOT('Personnel Details'!$I$30=""), $B78&gt;='Personnel Details'!$I$30), 'Personnel Details'!$L$30, 'Personnel Details'!$G$30)))</f>
        <v/>
      </c>
      <c r="LG78" s="59">
        <f t="shared" si="270"/>
        <v>0</v>
      </c>
      <c r="LH78" s="53"/>
      <c r="LJ78" s="78" t="str">
        <f>IF(LJ$9="", "", IF(AND(NOT('Personnel Details'!$N$31=""), $B78&gt;='Personnel Details'!$N$31), 'Personnel Details'!$O$31, IF(AND(NOT('Personnel Details'!$I$31=""), $B78&gt;='Personnel Details'!$I$31), 'Personnel Details'!$J$31, 'Personnel Details'!$E$31)))</f>
        <v/>
      </c>
      <c r="LK78" s="59" t="str">
        <f>IF(LJ$9="", "", IF(AND(NOT('Personnel Details'!$N$31=""), $B78&gt;='Personnel Details'!$N$31), IF('Personnel Details'!$P$31="","", 'Personnel Details'!$P$31), IF(AND(NOT('Personnel Details'!$I$31=""), $B78&gt;='Personnel Details'!$I$31), IF('Personnel Details'!$K$31="", "", 'Personnel Details'!$K$31), IF('Personnel Details'!$F$31="", "", 'Personnel Details'!$F$31))))</f>
        <v/>
      </c>
      <c r="LL78" s="79" t="str">
        <f>IF(LJ$9="", "", IF(AND(NOT('Personnel Details'!$N$31=""), $B78&gt;='Personnel Details'!$N$31), 'Personnel Details'!$Q$31, IF(AND(NOT('Personnel Details'!$I$31=""), $B78&gt;='Personnel Details'!$I$31), 'Personnel Details'!$L$31, 'Personnel Details'!$G$31)))</f>
        <v/>
      </c>
      <c r="LM78" s="59">
        <f t="shared" si="271"/>
        <v>0</v>
      </c>
      <c r="LN78" s="53"/>
      <c r="LP78" s="78" t="str">
        <f>IF(LP$9="", "", IF(AND(NOT('Personnel Details'!$N$32=""), $B78&gt;='Personnel Details'!$N$32), 'Personnel Details'!$O$32, IF(AND(NOT('Personnel Details'!$I$32=""), $B78&gt;='Personnel Details'!$I$32), 'Personnel Details'!$J$32, 'Personnel Details'!$E$32)))</f>
        <v/>
      </c>
      <c r="LQ78" s="59" t="str">
        <f>IF(LP$9="", "", IF(AND(NOT('Personnel Details'!$N$32=""), $B78&gt;='Personnel Details'!$N$32), IF('Personnel Details'!$P$32="","", 'Personnel Details'!$P$32), IF(AND(NOT('Personnel Details'!$I$32=""), $B78&gt;='Personnel Details'!$I$32), IF('Personnel Details'!$K$32="", "", 'Personnel Details'!$K$32), IF('Personnel Details'!$F$32="", "", 'Personnel Details'!$F$32))))</f>
        <v/>
      </c>
      <c r="LR78" s="79" t="str">
        <f>IF(LP$9="", "", IF(AND(NOT('Personnel Details'!$N$32=""), $B78&gt;='Personnel Details'!$N$32), 'Personnel Details'!$Q$32, IF(AND(NOT('Personnel Details'!$I$32=""), $B78&gt;='Personnel Details'!$I$32), 'Personnel Details'!$L$32, 'Personnel Details'!$G$32)))</f>
        <v/>
      </c>
      <c r="LS78" s="59">
        <f t="shared" si="272"/>
        <v>0</v>
      </c>
      <c r="LT78" s="53"/>
      <c r="LV78" s="78" t="str">
        <f>IF(LV$9="", "", IF(AND(NOT('Personnel Details'!$N$33=""), $B78&gt;='Personnel Details'!$N$33), 'Personnel Details'!$O$33, IF(AND(NOT('Personnel Details'!$I$33=""), $B78&gt;='Personnel Details'!$I$33), 'Personnel Details'!$J$33, 'Personnel Details'!$E$33)))</f>
        <v/>
      </c>
      <c r="LW78" s="59" t="str">
        <f>IF(LV$9="", "", IF(AND(NOT('Personnel Details'!$N$33=""), $B78&gt;='Personnel Details'!$N$33), IF('Personnel Details'!$P$33="","", 'Personnel Details'!$P$33), IF(AND(NOT('Personnel Details'!$I$33=""), $B78&gt;='Personnel Details'!$I$33), IF('Personnel Details'!$K$33="", "", 'Personnel Details'!$K$33), IF('Personnel Details'!$F$33="", "", 'Personnel Details'!$F$33))))</f>
        <v/>
      </c>
      <c r="LX78" s="79" t="str">
        <f>IF(LV$9="", "", IF(AND(NOT('Personnel Details'!$N$33=""), $B78&gt;='Personnel Details'!$N$33), 'Personnel Details'!$Q$33, IF(AND(NOT('Personnel Details'!$I$33=""), $B78&gt;='Personnel Details'!$I$33), 'Personnel Details'!$L$33, 'Personnel Details'!$G$33)))</f>
        <v/>
      </c>
      <c r="LY78" s="59">
        <f t="shared" si="273"/>
        <v>0</v>
      </c>
      <c r="LZ78" s="53"/>
      <c r="MB78" s="78" t="str">
        <f>IF(MB$9="", "", IF(AND(NOT('Personnel Details'!$N$34=""), $B78&gt;='Personnel Details'!$N$34), 'Personnel Details'!$O$34, IF(AND(NOT('Personnel Details'!$I$34=""), $B78&gt;='Personnel Details'!$I$34), 'Personnel Details'!$J$34, 'Personnel Details'!$E$34)))</f>
        <v/>
      </c>
      <c r="MC78" s="59" t="str">
        <f>IF(MB$9="", "", IF(AND(NOT('Personnel Details'!$N$34=""), $B78&gt;='Personnel Details'!$N$34), IF('Personnel Details'!$P$34="","", 'Personnel Details'!$P$34), IF(AND(NOT('Personnel Details'!$I$34=""), $B78&gt;='Personnel Details'!$I$34), IF('Personnel Details'!$K$34="", "", 'Personnel Details'!$K$34), IF('Personnel Details'!$F$34="", "", 'Personnel Details'!$F$34))))</f>
        <v/>
      </c>
      <c r="MD78" s="79" t="str">
        <f>IF(MB$9="", "", IF(AND(NOT('Personnel Details'!$N$34=""), $B78&gt;='Personnel Details'!$N$34), 'Personnel Details'!$Q$34, IF(AND(NOT('Personnel Details'!$I$34=""), $B78&gt;='Personnel Details'!$I$34), 'Personnel Details'!$L$34, 'Personnel Details'!$G$34)))</f>
        <v/>
      </c>
      <c r="ME78" s="59">
        <f t="shared" si="274"/>
        <v>0</v>
      </c>
      <c r="MF78" s="53"/>
      <c r="MH78" s="78" t="str">
        <f>IF(MH$9="", "", IF(AND(NOT('Personnel Details'!$N$35=""), $B78&gt;='Personnel Details'!$N$35), 'Personnel Details'!$O$35, IF(AND(NOT('Personnel Details'!$I$35=""), $B78&gt;='Personnel Details'!$I$35), 'Personnel Details'!$J$35, 'Personnel Details'!$E$35)))</f>
        <v/>
      </c>
      <c r="MI78" s="59" t="str">
        <f>IF(MH$9="", "", IF(AND(NOT('Personnel Details'!$N$35=""), $B78&gt;='Personnel Details'!$N$35), IF('Personnel Details'!$P$35="","", 'Personnel Details'!$P$35), IF(AND(NOT('Personnel Details'!$I$35=""), $B78&gt;='Personnel Details'!$I$35), IF('Personnel Details'!$K$35="", "", 'Personnel Details'!$K$35), IF('Personnel Details'!$F$35="", "", 'Personnel Details'!$F$35))))</f>
        <v/>
      </c>
      <c r="MJ78" s="79" t="str">
        <f>IF(MH$9="", "", IF(AND(NOT('Personnel Details'!$N$35=""), $B78&gt;='Personnel Details'!$N$35), 'Personnel Details'!$Q$35, IF(AND(NOT('Personnel Details'!$I$35=""), $B78&gt;='Personnel Details'!$I$35), 'Personnel Details'!$L$35, 'Personnel Details'!$G$35)))</f>
        <v/>
      </c>
      <c r="MK78" s="59">
        <f t="shared" si="275"/>
        <v>0</v>
      </c>
      <c r="ML78" s="53"/>
      <c r="MN78" s="78" t="str">
        <f>IF(MN$9="", "", IF(AND(NOT('Personnel Details'!$N$36=""), $B78&gt;='Personnel Details'!$N$36), 'Personnel Details'!$O$36, IF(AND(NOT('Personnel Details'!$I$36=""), $B78&gt;='Personnel Details'!$I$36), 'Personnel Details'!$J$36, 'Personnel Details'!$E$36)))</f>
        <v/>
      </c>
      <c r="MO78" s="59" t="str">
        <f>IF(MN$9="", "", IF(AND(NOT('Personnel Details'!$N$36=""), $B78&gt;='Personnel Details'!$N$36), IF('Personnel Details'!$P$36="","", 'Personnel Details'!$P$36), IF(AND(NOT('Personnel Details'!$I$36=""), $B78&gt;='Personnel Details'!$I$36), IF('Personnel Details'!$K$36="", "", 'Personnel Details'!$K$36), IF('Personnel Details'!$F$36="", "", 'Personnel Details'!$F$36))))</f>
        <v/>
      </c>
      <c r="MP78" s="79" t="str">
        <f>IF(MN$9="", "", IF(AND(NOT('Personnel Details'!$N$36=""), $B78&gt;='Personnel Details'!$N$36), 'Personnel Details'!$Q$36, IF(AND(NOT('Personnel Details'!$I$36=""), $B78&gt;='Personnel Details'!$I$36), 'Personnel Details'!$L$36, 'Personnel Details'!$G$36)))</f>
        <v/>
      </c>
      <c r="MQ78" s="59">
        <f t="shared" si="276"/>
        <v>0</v>
      </c>
      <c r="MR78" s="53"/>
      <c r="MT78" s="78" t="str">
        <f>IF(MT$9="", "", IF(AND(NOT('Personnel Details'!$N$37=""), $B78&gt;='Personnel Details'!$N$37), 'Personnel Details'!$O$37, IF(AND(NOT('Personnel Details'!$I$37=""), $B78&gt;='Personnel Details'!$I$37), 'Personnel Details'!$J$37, 'Personnel Details'!$E$37)))</f>
        <v/>
      </c>
      <c r="MU78" s="59" t="str">
        <f>IF(MT$9="", "", IF(AND(NOT('Personnel Details'!$N$37=""), $B78&gt;='Personnel Details'!$N$37), IF('Personnel Details'!$P$37="","", 'Personnel Details'!$P$37), IF(AND(NOT('Personnel Details'!$I$37=""), $B78&gt;='Personnel Details'!$I$37), IF('Personnel Details'!$K$37="", "", 'Personnel Details'!$K$37), IF('Personnel Details'!$F$37="", "", 'Personnel Details'!$F$37))))</f>
        <v/>
      </c>
      <c r="MV78" s="79" t="str">
        <f>IF(MT$9="", "", IF(AND(NOT('Personnel Details'!$N$37=""), $B78&gt;='Personnel Details'!$N$37), 'Personnel Details'!$Q$37, IF(AND(NOT('Personnel Details'!$I$37=""), $B78&gt;='Personnel Details'!$I$37), 'Personnel Details'!$L$37, 'Personnel Details'!$G$37)))</f>
        <v/>
      </c>
      <c r="MW78" s="59">
        <f t="shared" si="277"/>
        <v>0</v>
      </c>
      <c r="MX78" s="53"/>
      <c r="MZ78" s="78" t="str">
        <f>IF(MZ$9="", "", IF(AND(NOT('Personnel Details'!$N$38=""), $B78&gt;='Personnel Details'!$N$38), 'Personnel Details'!$O$38, IF(AND(NOT('Personnel Details'!$I$38=""), $B78&gt;='Personnel Details'!$I$38), 'Personnel Details'!$J$38, 'Personnel Details'!$E$38)))</f>
        <v/>
      </c>
      <c r="NA78" s="59" t="str">
        <f>IF(MZ$9="", "", IF(AND(NOT('Personnel Details'!$N$38=""), $B78&gt;='Personnel Details'!$N$38), IF('Personnel Details'!$P$38="","", 'Personnel Details'!$P$38), IF(AND(NOT('Personnel Details'!$I$38=""), $B78&gt;='Personnel Details'!$I$38), IF('Personnel Details'!$K$38="", "", 'Personnel Details'!$K$38), IF('Personnel Details'!$F$38="", "", 'Personnel Details'!$F$38))))</f>
        <v/>
      </c>
      <c r="NB78" s="79" t="str">
        <f>IF(MZ$9="", "", IF(AND(NOT('Personnel Details'!$N$38=""), $B78&gt;='Personnel Details'!$N$38), 'Personnel Details'!$Q$38, IF(AND(NOT('Personnel Details'!$I$38=""), $B78&gt;='Personnel Details'!$I$38), 'Personnel Details'!$L$38, 'Personnel Details'!$G$38)))</f>
        <v/>
      </c>
      <c r="NC78" s="59">
        <f t="shared" si="278"/>
        <v>0</v>
      </c>
      <c r="ND78" s="53"/>
      <c r="NF78" s="78" t="str">
        <f>IF(NF$9="", "", IF(AND(NOT('Personnel Details'!$N$39=""), $B78&gt;='Personnel Details'!$N$39), 'Personnel Details'!$O$39, IF(AND(NOT('Personnel Details'!$I$39=""), $B78&gt;='Personnel Details'!$I$39), 'Personnel Details'!$J$39, 'Personnel Details'!$E$39)))</f>
        <v/>
      </c>
      <c r="NG78" s="59" t="str">
        <f>IF(NF$9="", "", IF(AND(NOT('Personnel Details'!$N$39=""), $B78&gt;='Personnel Details'!$N$39), IF('Personnel Details'!$P$39="","", 'Personnel Details'!$P$39), IF(AND(NOT('Personnel Details'!$I$39=""), $B78&gt;='Personnel Details'!$I$39), IF('Personnel Details'!$K$39="", "", 'Personnel Details'!$K$39), IF('Personnel Details'!$F$39="", "", 'Personnel Details'!$F$39))))</f>
        <v/>
      </c>
      <c r="NH78" s="79" t="str">
        <f>IF(NF$9="", "", IF(AND(NOT('Personnel Details'!$N$39=""), $B78&gt;='Personnel Details'!$N$39), 'Personnel Details'!$Q$39, IF(AND(NOT('Personnel Details'!$I$39=""), $B78&gt;='Personnel Details'!$I$39), 'Personnel Details'!$L$39, 'Personnel Details'!$G$39)))</f>
        <v/>
      </c>
      <c r="NI78" s="59">
        <f t="shared" si="279"/>
        <v>0</v>
      </c>
      <c r="NJ78" s="53"/>
      <c r="NL78" s="78" t="str">
        <f>IF(NL$9="", "", IF(AND(NOT('Personnel Details'!$N$40=""), $B78&gt;='Personnel Details'!$N$40), 'Personnel Details'!$O$40, IF(AND(NOT('Personnel Details'!$I$40=""), $B78&gt;='Personnel Details'!$I$40), 'Personnel Details'!$J$40, 'Personnel Details'!$E$40)))</f>
        <v/>
      </c>
      <c r="NM78" s="59" t="str">
        <f>IF(NL$9="", "", IF(AND(NOT('Personnel Details'!$N$40=""), $B78&gt;='Personnel Details'!$N$40), IF('Personnel Details'!$P$40="","", 'Personnel Details'!$P$40), IF(AND(NOT('Personnel Details'!$I$40=""), $B78&gt;='Personnel Details'!$I$40), IF('Personnel Details'!$K$40="", "", 'Personnel Details'!$K$40), IF('Personnel Details'!$F$40="", "", 'Personnel Details'!$F$40))))</f>
        <v/>
      </c>
      <c r="NN78" s="79" t="str">
        <f>IF(NL$9="", "", IF(AND(NOT('Personnel Details'!$N$40=""), $B78&gt;='Personnel Details'!$N$40), 'Personnel Details'!$Q$40, IF(AND(NOT('Personnel Details'!$I$40=""), $B78&gt;='Personnel Details'!$I$40), 'Personnel Details'!$L$40, 'Personnel Details'!$G$40)))</f>
        <v/>
      </c>
      <c r="NO78" s="59">
        <f t="shared" si="280"/>
        <v>0</v>
      </c>
      <c r="NP78" s="53"/>
    </row>
    <row r="79" spans="1:380" x14ac:dyDescent="0.25">
      <c r="A79" s="32"/>
      <c r="B79" s="113">
        <f>IFERROR(IF(B78+1&gt;'Personnel Details'!$U$5, "", B78+1), "")</f>
        <v>43899</v>
      </c>
      <c r="C79" s="32"/>
      <c r="D79" s="120"/>
      <c r="E79" s="13" t="str">
        <f t="shared" si="159"/>
        <v/>
      </c>
      <c r="F79" s="13" t="str">
        <f t="shared" si="190"/>
        <v/>
      </c>
      <c r="G79" s="56" t="str">
        <f t="shared" si="281"/>
        <v/>
      </c>
      <c r="H79" s="16" t="str">
        <f t="shared" si="191"/>
        <v/>
      </c>
      <c r="I79" s="32"/>
      <c r="J79" s="120"/>
      <c r="K79" s="62" t="str">
        <f t="shared" si="160"/>
        <v/>
      </c>
      <c r="L79" s="62" t="str">
        <f t="shared" si="192"/>
        <v/>
      </c>
      <c r="M79" s="65" t="str">
        <f t="shared" si="282"/>
        <v/>
      </c>
      <c r="N79" s="68" t="str">
        <f t="shared" si="193"/>
        <v/>
      </c>
      <c r="O79" s="32"/>
      <c r="P79" s="120"/>
      <c r="Q79" s="62" t="str">
        <f t="shared" si="161"/>
        <v/>
      </c>
      <c r="R79" s="62" t="str">
        <f t="shared" si="194"/>
        <v/>
      </c>
      <c r="S79" s="65" t="str">
        <f t="shared" si="283"/>
        <v/>
      </c>
      <c r="T79" s="68" t="str">
        <f t="shared" si="195"/>
        <v/>
      </c>
      <c r="U79" s="32"/>
      <c r="V79" s="120"/>
      <c r="W79" s="62" t="str">
        <f t="shared" si="162"/>
        <v/>
      </c>
      <c r="X79" s="62" t="str">
        <f t="shared" si="196"/>
        <v/>
      </c>
      <c r="Y79" s="65" t="str">
        <f t="shared" si="284"/>
        <v/>
      </c>
      <c r="Z79" s="68" t="str">
        <f t="shared" si="197"/>
        <v/>
      </c>
      <c r="AA79" s="32"/>
      <c r="AB79" s="120"/>
      <c r="AC79" s="62" t="str">
        <f t="shared" si="163"/>
        <v/>
      </c>
      <c r="AD79" s="62" t="str">
        <f t="shared" si="198"/>
        <v/>
      </c>
      <c r="AE79" s="65" t="str">
        <f t="shared" si="285"/>
        <v/>
      </c>
      <c r="AF79" s="68" t="str">
        <f t="shared" si="199"/>
        <v/>
      </c>
      <c r="AG79" s="32"/>
      <c r="AH79" s="120"/>
      <c r="AI79" s="62" t="str">
        <f t="shared" si="164"/>
        <v/>
      </c>
      <c r="AJ79" s="62" t="str">
        <f t="shared" si="200"/>
        <v/>
      </c>
      <c r="AK79" s="65" t="str">
        <f t="shared" si="286"/>
        <v/>
      </c>
      <c r="AL79" s="68" t="str">
        <f t="shared" si="201"/>
        <v/>
      </c>
      <c r="AM79" s="32"/>
      <c r="AN79" s="120"/>
      <c r="AO79" s="62" t="str">
        <f t="shared" si="165"/>
        <v/>
      </c>
      <c r="AP79" s="62" t="str">
        <f t="shared" si="202"/>
        <v/>
      </c>
      <c r="AQ79" s="65" t="str">
        <f t="shared" si="287"/>
        <v/>
      </c>
      <c r="AR79" s="68" t="str">
        <f t="shared" si="203"/>
        <v/>
      </c>
      <c r="AS79" s="32"/>
      <c r="AT79" s="120"/>
      <c r="AU79" s="62" t="str">
        <f t="shared" si="166"/>
        <v/>
      </c>
      <c r="AV79" s="62" t="str">
        <f t="shared" si="204"/>
        <v/>
      </c>
      <c r="AW79" s="65" t="str">
        <f t="shared" si="288"/>
        <v/>
      </c>
      <c r="AX79" s="68" t="str">
        <f t="shared" si="205"/>
        <v/>
      </c>
      <c r="AY79" s="32"/>
      <c r="AZ79" s="120"/>
      <c r="BA79" s="62" t="str">
        <f t="shared" si="167"/>
        <v/>
      </c>
      <c r="BB79" s="62" t="str">
        <f t="shared" si="206"/>
        <v/>
      </c>
      <c r="BC79" s="65" t="str">
        <f t="shared" si="289"/>
        <v/>
      </c>
      <c r="BD79" s="68" t="str">
        <f t="shared" si="207"/>
        <v/>
      </c>
      <c r="BE79" s="32"/>
      <c r="BF79" s="120"/>
      <c r="BG79" s="62" t="str">
        <f t="shared" si="168"/>
        <v/>
      </c>
      <c r="BH79" s="62" t="str">
        <f t="shared" si="208"/>
        <v/>
      </c>
      <c r="BI79" s="65" t="str">
        <f t="shared" si="290"/>
        <v/>
      </c>
      <c r="BJ79" s="68" t="str">
        <f t="shared" si="209"/>
        <v/>
      </c>
      <c r="BK79" s="32"/>
      <c r="BL79" s="120"/>
      <c r="BM79" s="62" t="str">
        <f t="shared" si="169"/>
        <v/>
      </c>
      <c r="BN79" s="62" t="str">
        <f t="shared" si="210"/>
        <v/>
      </c>
      <c r="BO79" s="65" t="str">
        <f t="shared" si="291"/>
        <v/>
      </c>
      <c r="BP79" s="68" t="str">
        <f t="shared" si="211"/>
        <v/>
      </c>
      <c r="BQ79" s="32"/>
      <c r="BR79" s="120"/>
      <c r="BS79" s="62" t="str">
        <f t="shared" si="170"/>
        <v/>
      </c>
      <c r="BT79" s="62" t="str">
        <f t="shared" si="212"/>
        <v/>
      </c>
      <c r="BU79" s="65" t="str">
        <f t="shared" si="292"/>
        <v/>
      </c>
      <c r="BV79" s="68" t="str">
        <f t="shared" si="213"/>
        <v/>
      </c>
      <c r="BW79" s="32"/>
      <c r="BX79" s="120"/>
      <c r="BY79" s="62" t="str">
        <f t="shared" si="171"/>
        <v/>
      </c>
      <c r="BZ79" s="62" t="str">
        <f t="shared" si="214"/>
        <v/>
      </c>
      <c r="CA79" s="65" t="str">
        <f t="shared" si="293"/>
        <v/>
      </c>
      <c r="CB79" s="68" t="str">
        <f t="shared" si="215"/>
        <v/>
      </c>
      <c r="CC79" s="32"/>
      <c r="CD79" s="120"/>
      <c r="CE79" s="62" t="str">
        <f t="shared" si="172"/>
        <v/>
      </c>
      <c r="CF79" s="62" t="str">
        <f t="shared" si="216"/>
        <v/>
      </c>
      <c r="CG79" s="65" t="str">
        <f t="shared" si="294"/>
        <v/>
      </c>
      <c r="CH79" s="68" t="str">
        <f t="shared" si="217"/>
        <v/>
      </c>
      <c r="CI79" s="32"/>
      <c r="CJ79" s="120"/>
      <c r="CK79" s="62" t="str">
        <f t="shared" si="173"/>
        <v/>
      </c>
      <c r="CL79" s="62" t="str">
        <f t="shared" si="218"/>
        <v/>
      </c>
      <c r="CM79" s="65" t="str">
        <f t="shared" si="295"/>
        <v/>
      </c>
      <c r="CN79" s="68" t="str">
        <f t="shared" si="219"/>
        <v/>
      </c>
      <c r="CO79" s="32"/>
      <c r="CP79" s="120"/>
      <c r="CQ79" s="62" t="str">
        <f t="shared" si="174"/>
        <v/>
      </c>
      <c r="CR79" s="62" t="str">
        <f t="shared" si="220"/>
        <v/>
      </c>
      <c r="CS79" s="65" t="str">
        <f t="shared" si="296"/>
        <v/>
      </c>
      <c r="CT79" s="68" t="str">
        <f t="shared" si="221"/>
        <v/>
      </c>
      <c r="CU79" s="32"/>
      <c r="CV79" s="120"/>
      <c r="CW79" s="62" t="str">
        <f t="shared" si="175"/>
        <v/>
      </c>
      <c r="CX79" s="62" t="str">
        <f t="shared" si="222"/>
        <v/>
      </c>
      <c r="CY79" s="65" t="str">
        <f t="shared" si="297"/>
        <v/>
      </c>
      <c r="CZ79" s="68" t="str">
        <f t="shared" si="223"/>
        <v/>
      </c>
      <c r="DA79" s="32"/>
      <c r="DB79" s="120"/>
      <c r="DC79" s="62" t="str">
        <f t="shared" si="176"/>
        <v/>
      </c>
      <c r="DD79" s="62" t="str">
        <f t="shared" si="224"/>
        <v/>
      </c>
      <c r="DE79" s="65" t="str">
        <f t="shared" si="298"/>
        <v/>
      </c>
      <c r="DF79" s="68" t="str">
        <f t="shared" si="225"/>
        <v/>
      </c>
      <c r="DG79" s="32"/>
      <c r="DH79" s="120"/>
      <c r="DI79" s="62" t="str">
        <f t="shared" si="177"/>
        <v/>
      </c>
      <c r="DJ79" s="62" t="str">
        <f t="shared" si="226"/>
        <v/>
      </c>
      <c r="DK79" s="65" t="str">
        <f t="shared" si="299"/>
        <v/>
      </c>
      <c r="DL79" s="68" t="str">
        <f t="shared" si="227"/>
        <v/>
      </c>
      <c r="DM79" s="32"/>
      <c r="DN79" s="120"/>
      <c r="DO79" s="62" t="str">
        <f t="shared" si="178"/>
        <v/>
      </c>
      <c r="DP79" s="62" t="str">
        <f t="shared" si="228"/>
        <v/>
      </c>
      <c r="DQ79" s="65" t="str">
        <f t="shared" si="300"/>
        <v/>
      </c>
      <c r="DR79" s="68" t="str">
        <f t="shared" si="229"/>
        <v/>
      </c>
      <c r="DS79" s="32"/>
      <c r="DT79" s="120"/>
      <c r="DU79" s="62" t="str">
        <f t="shared" si="179"/>
        <v/>
      </c>
      <c r="DV79" s="62" t="str">
        <f t="shared" si="230"/>
        <v/>
      </c>
      <c r="DW79" s="65" t="str">
        <f t="shared" si="301"/>
        <v/>
      </c>
      <c r="DX79" s="68" t="str">
        <f t="shared" si="231"/>
        <v/>
      </c>
      <c r="DY79" s="32"/>
      <c r="DZ79" s="120"/>
      <c r="EA79" s="62" t="str">
        <f t="shared" si="180"/>
        <v/>
      </c>
      <c r="EB79" s="62" t="str">
        <f t="shared" si="232"/>
        <v/>
      </c>
      <c r="EC79" s="65" t="str">
        <f t="shared" si="302"/>
        <v/>
      </c>
      <c r="ED79" s="68" t="str">
        <f t="shared" si="233"/>
        <v/>
      </c>
      <c r="EE79" s="32"/>
      <c r="EF79" s="120"/>
      <c r="EG79" s="62" t="str">
        <f t="shared" si="181"/>
        <v/>
      </c>
      <c r="EH79" s="62" t="str">
        <f t="shared" si="234"/>
        <v/>
      </c>
      <c r="EI79" s="65" t="str">
        <f t="shared" si="303"/>
        <v/>
      </c>
      <c r="EJ79" s="68" t="str">
        <f t="shared" si="235"/>
        <v/>
      </c>
      <c r="EK79" s="32"/>
      <c r="EL79" s="120"/>
      <c r="EM79" s="62" t="str">
        <f t="shared" si="182"/>
        <v/>
      </c>
      <c r="EN79" s="62" t="str">
        <f t="shared" si="236"/>
        <v/>
      </c>
      <c r="EO79" s="65" t="str">
        <f t="shared" si="304"/>
        <v/>
      </c>
      <c r="EP79" s="68" t="str">
        <f t="shared" si="237"/>
        <v/>
      </c>
      <c r="EQ79" s="32"/>
      <c r="ER79" s="120"/>
      <c r="ES79" s="62" t="str">
        <f t="shared" si="183"/>
        <v/>
      </c>
      <c r="ET79" s="62" t="str">
        <f t="shared" si="238"/>
        <v/>
      </c>
      <c r="EU79" s="65" t="str">
        <f t="shared" si="305"/>
        <v/>
      </c>
      <c r="EV79" s="68" t="str">
        <f t="shared" si="239"/>
        <v/>
      </c>
      <c r="EW79" s="32"/>
      <c r="EX79" s="120"/>
      <c r="EY79" s="62" t="str">
        <f t="shared" si="184"/>
        <v/>
      </c>
      <c r="EZ79" s="62" t="str">
        <f t="shared" si="240"/>
        <v/>
      </c>
      <c r="FA79" s="65" t="str">
        <f t="shared" si="306"/>
        <v/>
      </c>
      <c r="FB79" s="68" t="str">
        <f t="shared" si="241"/>
        <v/>
      </c>
      <c r="FC79" s="32"/>
      <c r="FD79" s="120"/>
      <c r="FE79" s="62" t="str">
        <f t="shared" si="185"/>
        <v/>
      </c>
      <c r="FF79" s="62" t="str">
        <f t="shared" si="242"/>
        <v/>
      </c>
      <c r="FG79" s="65" t="str">
        <f t="shared" si="307"/>
        <v/>
      </c>
      <c r="FH79" s="68" t="str">
        <f t="shared" si="243"/>
        <v/>
      </c>
      <c r="FI79" s="32"/>
      <c r="FJ79" s="120"/>
      <c r="FK79" s="62" t="str">
        <f t="shared" si="186"/>
        <v/>
      </c>
      <c r="FL79" s="62" t="str">
        <f t="shared" si="244"/>
        <v/>
      </c>
      <c r="FM79" s="65" t="str">
        <f t="shared" si="308"/>
        <v/>
      </c>
      <c r="FN79" s="68" t="str">
        <f t="shared" si="245"/>
        <v/>
      </c>
      <c r="FO79" s="32"/>
      <c r="FP79" s="120"/>
      <c r="FQ79" s="62" t="str">
        <f t="shared" si="187"/>
        <v/>
      </c>
      <c r="FR79" s="62" t="str">
        <f t="shared" si="246"/>
        <v/>
      </c>
      <c r="FS79" s="65" t="str">
        <f t="shared" si="309"/>
        <v/>
      </c>
      <c r="FT79" s="68" t="str">
        <f t="shared" si="247"/>
        <v/>
      </c>
      <c r="FU79" s="32"/>
      <c r="FV79" s="120"/>
      <c r="FW79" s="62" t="str">
        <f t="shared" si="188"/>
        <v/>
      </c>
      <c r="FX79" s="62" t="str">
        <f t="shared" si="248"/>
        <v/>
      </c>
      <c r="FY79" s="65" t="str">
        <f t="shared" si="310"/>
        <v/>
      </c>
      <c r="FZ79" s="68" t="str">
        <f t="shared" si="249"/>
        <v/>
      </c>
      <c r="GA79" s="32"/>
      <c r="GC79" s="7" t="str">
        <f t="shared" si="250"/>
        <v>Mar 2020</v>
      </c>
      <c r="GD79" s="7" t="str">
        <f t="shared" ca="1" si="189"/>
        <v/>
      </c>
      <c r="GT79" s="71">
        <f>IF(GT$9="", "", IF(AND(NOT('Personnel Details'!$N$11=""), $B79&gt;='Personnel Details'!$N$11), 'Personnel Details'!$O$11, IF(AND(NOT('Personnel Details'!$I$11=""), $B79&gt;='Personnel Details'!$I$11), 'Personnel Details'!$J$11, 'Personnel Details'!$E$11)))</f>
        <v>0.8</v>
      </c>
      <c r="GU79" s="59" t="str">
        <f>IF(GT$9="", "", IF(AND(NOT('Personnel Details'!$N$11=""), $B79&gt;='Personnel Details'!$N$11), IF('Personnel Details'!$P$11="","", 'Personnel Details'!$P$11), IF(AND(NOT('Personnel Details'!$I$11=""), $B79&gt;='Personnel Details'!$I$11), IF('Personnel Details'!$K$11="", "", 'Personnel Details'!$K$11), IF('Personnel Details'!$F$11="", "", 'Personnel Details'!$F$11))))</f>
        <v/>
      </c>
      <c r="GV79" s="74">
        <f>IF(GT$9="", "", IF(AND(NOT('Personnel Details'!$N$11=""), $B79&gt;='Personnel Details'!$N$11), 'Personnel Details'!$Q$11, IF(AND(NOT('Personnel Details'!$I$11=""), $B79&gt;='Personnel Details'!$I$11), 'Personnel Details'!$L$11, 'Personnel Details'!$G$11)))</f>
        <v>0</v>
      </c>
      <c r="GW79" s="59">
        <f t="shared" si="251"/>
        <v>0</v>
      </c>
      <c r="GX79" s="53"/>
      <c r="GZ79" s="78">
        <f>IF(GZ$9="", "", IF(AND(NOT('Personnel Details'!$N$12=""), $B79&gt;='Personnel Details'!$N$12), 'Personnel Details'!$O$12, IF(AND(NOT('Personnel Details'!$I$12=""), $B79&gt;='Personnel Details'!$I$12), 'Personnel Details'!$J$12, 'Personnel Details'!$E$12)))</f>
        <v>0.8</v>
      </c>
      <c r="HA79" s="59" t="str">
        <f>IF(GZ$9="", "", IF(AND(NOT('Personnel Details'!$N$12=""), $B79&gt;='Personnel Details'!$N$12), IF('Personnel Details'!$P$12="","", 'Personnel Details'!$P$12), IF(AND(NOT('Personnel Details'!$I$12=""), $B79&gt;='Personnel Details'!$I$12), IF('Personnel Details'!$K$12="", "", 'Personnel Details'!$K$12), IF('Personnel Details'!$F$12="", "", 'Personnel Details'!$F$12))))</f>
        <v/>
      </c>
      <c r="HB79" s="79">
        <f>IF(GZ$9="", "", IF(AND(NOT('Personnel Details'!$N$12=""), $B79&gt;='Personnel Details'!$N$12), 'Personnel Details'!$Q$12, IF(AND(NOT('Personnel Details'!$I$12=""), $B79&gt;='Personnel Details'!$I$12), 'Personnel Details'!$L$12, 'Personnel Details'!$G$12)))</f>
        <v>0</v>
      </c>
      <c r="HC79" s="59">
        <f t="shared" si="252"/>
        <v>0</v>
      </c>
      <c r="HD79" s="53"/>
      <c r="HF79" s="78">
        <f>IF(HF$9="", "", IF(AND(NOT('Personnel Details'!$N$13=""), $B79&gt;='Personnel Details'!$N$13), 'Personnel Details'!$O$13, IF(AND(NOT('Personnel Details'!$I$13=""), $B79&gt;='Personnel Details'!$I$13), 'Personnel Details'!$J$13, 'Personnel Details'!$E$13)))</f>
        <v>0.8</v>
      </c>
      <c r="HG79" s="59" t="str">
        <f>IF(HF$9="", "", IF(AND(NOT('Personnel Details'!$N$13=""), $B79&gt;='Personnel Details'!$N$13), IF('Personnel Details'!$P$13="","", 'Personnel Details'!$P$13), IF(AND(NOT('Personnel Details'!$I$13=""), $B79&gt;='Personnel Details'!$I$13), IF('Personnel Details'!$K$13="", "", 'Personnel Details'!$K$13), IF('Personnel Details'!$F$13="", "", 'Personnel Details'!$F$13))))</f>
        <v/>
      </c>
      <c r="HH79" s="79">
        <f>IF(HF$9="", "", IF(AND(NOT('Personnel Details'!$N$13=""), $B79&gt;='Personnel Details'!$N$13), 'Personnel Details'!$Q$13, IF(AND(NOT('Personnel Details'!$I$13=""), $B79&gt;='Personnel Details'!$I$13), 'Personnel Details'!$L$13, 'Personnel Details'!$G$13)))</f>
        <v>0</v>
      </c>
      <c r="HI79" s="59">
        <f t="shared" si="253"/>
        <v>0</v>
      </c>
      <c r="HJ79" s="53"/>
      <c r="HL79" s="78">
        <f>IF(HL$9="", "", IF(AND(NOT('Personnel Details'!$N$14=""), $B79&gt;='Personnel Details'!$N$14), 'Personnel Details'!$O$14, IF(AND(NOT('Personnel Details'!$I$14=""), $B79&gt;='Personnel Details'!$I$14), 'Personnel Details'!$J$14, 'Personnel Details'!$E$14)))</f>
        <v>0.8</v>
      </c>
      <c r="HM79" s="59">
        <f>IF(HL$9="", "", IF(AND(NOT('Personnel Details'!$N$14=""), $B79&gt;='Personnel Details'!$N$14), IF('Personnel Details'!$P$14="","", 'Personnel Details'!$P$14), IF(AND(NOT('Personnel Details'!$I$14=""), $B79&gt;='Personnel Details'!$I$14), IF('Personnel Details'!$K$14="", "", 'Personnel Details'!$K$14), IF('Personnel Details'!$F$14="", "", 'Personnel Details'!$F$14))))</f>
        <v>2000</v>
      </c>
      <c r="HN79" s="79">
        <f>IF(HL$9="", "", IF(AND(NOT('Personnel Details'!$N$14=""), $B79&gt;='Personnel Details'!$N$14), 'Personnel Details'!$Q$14, IF(AND(NOT('Personnel Details'!$I$14=""), $B79&gt;='Personnel Details'!$I$14), 'Personnel Details'!$L$14, 'Personnel Details'!$G$14)))</f>
        <v>0.85</v>
      </c>
      <c r="HO79" s="59">
        <f t="shared" si="254"/>
        <v>0</v>
      </c>
      <c r="HP79" s="53"/>
      <c r="HR79" s="78" t="str">
        <f>IF(HR$9="", "", IF(AND(NOT('Personnel Details'!$N$15=""), $B79&gt;='Personnel Details'!$N$15), 'Personnel Details'!$O$15, IF(AND(NOT('Personnel Details'!$I$15=""), $B79&gt;='Personnel Details'!$I$15), 'Personnel Details'!$J$15, 'Personnel Details'!$E$15)))</f>
        <v/>
      </c>
      <c r="HS79" s="59" t="str">
        <f>IF(HR$9="", "", IF(AND(NOT('Personnel Details'!$N$15=""), $B79&gt;='Personnel Details'!$N$15), IF('Personnel Details'!$P$15="","", 'Personnel Details'!$P$15), IF(AND(NOT('Personnel Details'!$I$15=""), $B79&gt;='Personnel Details'!$I$15), IF('Personnel Details'!$K$15="", "", 'Personnel Details'!$K$15), IF('Personnel Details'!$F$15="", "", 'Personnel Details'!$F$15))))</f>
        <v/>
      </c>
      <c r="HT79" s="79" t="str">
        <f>IF(HR$9="", "", IF(AND(NOT('Personnel Details'!$N$15=""), $B79&gt;='Personnel Details'!$N$15), 'Personnel Details'!$Q$15, IF(AND(NOT('Personnel Details'!$I$15=""), $B79&gt;='Personnel Details'!$I$15), 'Personnel Details'!$L$15, 'Personnel Details'!$G$15)))</f>
        <v/>
      </c>
      <c r="HU79" s="59">
        <f t="shared" si="255"/>
        <v>0</v>
      </c>
      <c r="HV79" s="53"/>
      <c r="HX79" s="78" t="str">
        <f>IF(HX$9="", "", IF(AND(NOT('Personnel Details'!$N$16=""), $B79&gt;='Personnel Details'!$N$16), 'Personnel Details'!$O$16, IF(AND(NOT('Personnel Details'!$I$16=""), $B79&gt;='Personnel Details'!$I$16), 'Personnel Details'!$J$16, 'Personnel Details'!$E$16)))</f>
        <v/>
      </c>
      <c r="HY79" s="59" t="str">
        <f>IF(HX$9="", "", IF(AND(NOT('Personnel Details'!$N$16=""), $B79&gt;='Personnel Details'!$N$16), IF('Personnel Details'!$P$16="","", 'Personnel Details'!$P$16), IF(AND(NOT('Personnel Details'!$I$16=""), $B79&gt;='Personnel Details'!$I$16), IF('Personnel Details'!$K$16="", "", 'Personnel Details'!$K$16), IF('Personnel Details'!$F$16="", "", 'Personnel Details'!$F$16))))</f>
        <v/>
      </c>
      <c r="HZ79" s="79" t="str">
        <f>IF(HX$9="", "", IF(AND(NOT('Personnel Details'!$N$16=""), $B79&gt;='Personnel Details'!$N$16), 'Personnel Details'!$Q$16, IF(AND(NOT('Personnel Details'!$I$16=""), $B79&gt;='Personnel Details'!$I$16), 'Personnel Details'!$L$16, 'Personnel Details'!$G$16)))</f>
        <v/>
      </c>
      <c r="IA79" s="59">
        <f t="shared" si="256"/>
        <v>0</v>
      </c>
      <c r="IB79" s="53"/>
      <c r="ID79" s="78" t="str">
        <f>IF(ID$9="", "", IF(AND(NOT('Personnel Details'!$N$17=""), $B79&gt;='Personnel Details'!$N$17), 'Personnel Details'!$O$17, IF(AND(NOT('Personnel Details'!$I$17=""), $B79&gt;='Personnel Details'!$I$17), 'Personnel Details'!$J$17, 'Personnel Details'!$E$17)))</f>
        <v/>
      </c>
      <c r="IE79" s="59" t="str">
        <f>IF(ID$9="", "", IF(AND(NOT('Personnel Details'!$N$17=""), $B79&gt;='Personnel Details'!$N$17), IF('Personnel Details'!$P$17="","", 'Personnel Details'!$P$17), IF(AND(NOT('Personnel Details'!$I$17=""), $B79&gt;='Personnel Details'!$I$17), IF('Personnel Details'!$K$17="", "", 'Personnel Details'!$K$17), IF('Personnel Details'!$F$17="", "", 'Personnel Details'!$F$17))))</f>
        <v/>
      </c>
      <c r="IF79" s="79" t="str">
        <f>IF(ID$9="", "", IF(AND(NOT('Personnel Details'!$N$17=""), $B79&gt;='Personnel Details'!$N$17), 'Personnel Details'!$Q$17, IF(AND(NOT('Personnel Details'!$I$17=""), $B79&gt;='Personnel Details'!$I$17), 'Personnel Details'!$L$17, 'Personnel Details'!$G$17)))</f>
        <v/>
      </c>
      <c r="IG79" s="59">
        <f t="shared" si="257"/>
        <v>0</v>
      </c>
      <c r="IH79" s="53"/>
      <c r="IJ79" s="78" t="str">
        <f>IF(IJ$9="", "", IF(AND(NOT('Personnel Details'!$N$18=""), $B79&gt;='Personnel Details'!$N$18), 'Personnel Details'!$O$18, IF(AND(NOT('Personnel Details'!$I$18=""), $B79&gt;='Personnel Details'!$I$18), 'Personnel Details'!$J$18, 'Personnel Details'!$E$18)))</f>
        <v/>
      </c>
      <c r="IK79" s="59" t="str">
        <f>IF(IJ$9="", "", IF(AND(NOT('Personnel Details'!$N$18=""), $B79&gt;='Personnel Details'!$N$18), IF('Personnel Details'!$P$18="","", 'Personnel Details'!$P$18), IF(AND(NOT('Personnel Details'!$I$18=""), $B79&gt;='Personnel Details'!$I$18), IF('Personnel Details'!$K$18="", "", 'Personnel Details'!$K$18), IF('Personnel Details'!$F$18="", "", 'Personnel Details'!$F$18))))</f>
        <v/>
      </c>
      <c r="IL79" s="79" t="str">
        <f>IF(IJ$9="", "", IF(AND(NOT('Personnel Details'!$N$18=""), $B79&gt;='Personnel Details'!$N$18), 'Personnel Details'!$Q$18, IF(AND(NOT('Personnel Details'!$I$18=""), $B79&gt;='Personnel Details'!$I$18), 'Personnel Details'!$L$18, 'Personnel Details'!$G$18)))</f>
        <v/>
      </c>
      <c r="IM79" s="59">
        <f t="shared" si="258"/>
        <v>0</v>
      </c>
      <c r="IN79" s="53"/>
      <c r="IP79" s="78" t="str">
        <f>IF(IP$9="", "", IF(AND(NOT('Personnel Details'!$N$19=""), $B79&gt;='Personnel Details'!$N$19), 'Personnel Details'!$O$19, IF(AND(NOT('Personnel Details'!$I$19=""), $B79&gt;='Personnel Details'!$I$19), 'Personnel Details'!$J$19, 'Personnel Details'!$E$19)))</f>
        <v/>
      </c>
      <c r="IQ79" s="59" t="str">
        <f>IF(IP$9="", "", IF(AND(NOT('Personnel Details'!$N$19=""), $B79&gt;='Personnel Details'!$N$19), IF('Personnel Details'!$P$19="","", 'Personnel Details'!$P$19), IF(AND(NOT('Personnel Details'!$I$19=""), $B79&gt;='Personnel Details'!$I$19), IF('Personnel Details'!$K$19="", "", 'Personnel Details'!$K$19), IF('Personnel Details'!$F$19="", "", 'Personnel Details'!$F$19))))</f>
        <v/>
      </c>
      <c r="IR79" s="79" t="str">
        <f>IF(IP$9="", "", IF(AND(NOT('Personnel Details'!$N$19=""), $B79&gt;='Personnel Details'!$N$19), 'Personnel Details'!$Q$19, IF(AND(NOT('Personnel Details'!$I$19=""), $B79&gt;='Personnel Details'!$I$19), 'Personnel Details'!$L$19, 'Personnel Details'!$G$19)))</f>
        <v/>
      </c>
      <c r="IS79" s="59">
        <f t="shared" si="259"/>
        <v>0</v>
      </c>
      <c r="IT79" s="53"/>
      <c r="IV79" s="78" t="str">
        <f>IF(IV$9="", "", IF(AND(NOT('Personnel Details'!$N$20=""), $B79&gt;='Personnel Details'!$N$20), 'Personnel Details'!$O$20, IF(AND(NOT('Personnel Details'!$I$20=""), $B79&gt;='Personnel Details'!$I$20), 'Personnel Details'!$J$20, 'Personnel Details'!$E$20)))</f>
        <v/>
      </c>
      <c r="IW79" s="59" t="str">
        <f>IF(IV$9="", "", IF(AND(NOT('Personnel Details'!$N$20=""), $B79&gt;='Personnel Details'!$N$20), IF('Personnel Details'!$P$20="","", 'Personnel Details'!$P$20), IF(AND(NOT('Personnel Details'!$I$20=""), $B79&gt;='Personnel Details'!$I$20), IF('Personnel Details'!$K$20="", "", 'Personnel Details'!$K$20), IF('Personnel Details'!$F$20="", "", 'Personnel Details'!$F$20))))</f>
        <v/>
      </c>
      <c r="IX79" s="79" t="str">
        <f>IF(IV$9="", "", IF(AND(NOT('Personnel Details'!$N$20=""), $B79&gt;='Personnel Details'!$N$20), 'Personnel Details'!$Q$20, IF(AND(NOT('Personnel Details'!$I$20=""), $B79&gt;='Personnel Details'!$I$20), 'Personnel Details'!$L$20, 'Personnel Details'!$G$20)))</f>
        <v/>
      </c>
      <c r="IY79" s="59">
        <f t="shared" si="260"/>
        <v>0</v>
      </c>
      <c r="IZ79" s="53"/>
      <c r="JB79" s="78" t="str">
        <f>IF(JB$9="", "", IF(AND(NOT('Personnel Details'!$N$21=""), $B79&gt;='Personnel Details'!$N$21), 'Personnel Details'!$O$21, IF(AND(NOT('Personnel Details'!$I$21=""), $B79&gt;='Personnel Details'!$I$21), 'Personnel Details'!$J$21, 'Personnel Details'!$E$21)))</f>
        <v/>
      </c>
      <c r="JC79" s="59" t="str">
        <f>IF(JB$9="", "", IF(AND(NOT('Personnel Details'!$N$21=""), $B79&gt;='Personnel Details'!$N$21), IF('Personnel Details'!$P$21="","", 'Personnel Details'!$P$21), IF(AND(NOT('Personnel Details'!$I$21=""), $B79&gt;='Personnel Details'!$I$21), IF('Personnel Details'!$K$21="", "", 'Personnel Details'!$K$21), IF('Personnel Details'!$F$21="", "", 'Personnel Details'!$F$21))))</f>
        <v/>
      </c>
      <c r="JD79" s="79" t="str">
        <f>IF(JB$9="", "", IF(AND(NOT('Personnel Details'!$N$21=""), $B79&gt;='Personnel Details'!$N$21), 'Personnel Details'!$Q$21, IF(AND(NOT('Personnel Details'!$I$21=""), $B79&gt;='Personnel Details'!$I$21), 'Personnel Details'!$L$21, 'Personnel Details'!$G$21)))</f>
        <v/>
      </c>
      <c r="JE79" s="59">
        <f t="shared" si="261"/>
        <v>0</v>
      </c>
      <c r="JF79" s="53"/>
      <c r="JH79" s="78" t="str">
        <f>IF(JH$9="", "", IF(AND(NOT('Personnel Details'!$N$22=""), $B79&gt;='Personnel Details'!$N$22), 'Personnel Details'!$O$22, IF(AND(NOT('Personnel Details'!$I$22=""), $B79&gt;='Personnel Details'!$I$22), 'Personnel Details'!$J$22, 'Personnel Details'!$E$22)))</f>
        <v/>
      </c>
      <c r="JI79" s="59" t="str">
        <f>IF(JH$9="", "", IF(AND(NOT('Personnel Details'!$N$22=""), $B79&gt;='Personnel Details'!$N$22), IF('Personnel Details'!$P$22="","", 'Personnel Details'!$P$22), IF(AND(NOT('Personnel Details'!$I$22=""), $B79&gt;='Personnel Details'!$I$22), IF('Personnel Details'!$K$22="", "", 'Personnel Details'!$K$22), IF('Personnel Details'!$F$22="", "", 'Personnel Details'!$F$22))))</f>
        <v/>
      </c>
      <c r="JJ79" s="79" t="str">
        <f>IF(JH$9="", "", IF(AND(NOT('Personnel Details'!$N$22=""), $B79&gt;='Personnel Details'!$N$22), 'Personnel Details'!$Q$22, IF(AND(NOT('Personnel Details'!$I$22=""), $B79&gt;='Personnel Details'!$I$22), 'Personnel Details'!$L$22, 'Personnel Details'!$G$22)))</f>
        <v/>
      </c>
      <c r="JK79" s="59">
        <f t="shared" si="262"/>
        <v>0</v>
      </c>
      <c r="JL79" s="53"/>
      <c r="JN79" s="78" t="str">
        <f>IF(JN$9="", "", IF(AND(NOT('Personnel Details'!$N$23=""), $B79&gt;='Personnel Details'!$N$23), 'Personnel Details'!$O$23, IF(AND(NOT('Personnel Details'!$I$23=""), $B79&gt;='Personnel Details'!$I$23), 'Personnel Details'!$J$23, 'Personnel Details'!$E$23)))</f>
        <v/>
      </c>
      <c r="JO79" s="59" t="str">
        <f>IF(JN$9="", "", IF(AND(NOT('Personnel Details'!$N$23=""), $B79&gt;='Personnel Details'!$N$23), IF('Personnel Details'!$P$23="","", 'Personnel Details'!$P$23), IF(AND(NOT('Personnel Details'!$I$23=""), $B79&gt;='Personnel Details'!$I$23), IF('Personnel Details'!$K$23="", "", 'Personnel Details'!$K$23), IF('Personnel Details'!$F$23="", "", 'Personnel Details'!$F$23))))</f>
        <v/>
      </c>
      <c r="JP79" s="79" t="str">
        <f>IF(JN$9="", "", IF(AND(NOT('Personnel Details'!$N$23=""), $B79&gt;='Personnel Details'!$N$23), 'Personnel Details'!$Q$23, IF(AND(NOT('Personnel Details'!$I$23=""), $B79&gt;='Personnel Details'!$I$23), 'Personnel Details'!$L$23, 'Personnel Details'!$G$23)))</f>
        <v/>
      </c>
      <c r="JQ79" s="59">
        <f t="shared" si="263"/>
        <v>0</v>
      </c>
      <c r="JR79" s="53"/>
      <c r="JT79" s="78" t="str">
        <f>IF(JT$9="", "", IF(AND(NOT('Personnel Details'!$N$24=""), $B79&gt;='Personnel Details'!$N$24), 'Personnel Details'!$O$24, IF(AND(NOT('Personnel Details'!$I$24=""), $B79&gt;='Personnel Details'!$I$24), 'Personnel Details'!$J$24, 'Personnel Details'!$E$24)))</f>
        <v/>
      </c>
      <c r="JU79" s="59" t="str">
        <f>IF(JT$9="", "", IF(AND(NOT('Personnel Details'!$N$24=""), $B79&gt;='Personnel Details'!$N$24), IF('Personnel Details'!$P$24="","", 'Personnel Details'!$P$24), IF(AND(NOT('Personnel Details'!$I$24=""), $B79&gt;='Personnel Details'!$I$24), IF('Personnel Details'!$K$24="", "", 'Personnel Details'!$K$24), IF('Personnel Details'!$F$24="", "", 'Personnel Details'!$F$24))))</f>
        <v/>
      </c>
      <c r="JV79" s="79" t="str">
        <f>IF(JT$9="", "", IF(AND(NOT('Personnel Details'!$N$24=""), $B79&gt;='Personnel Details'!$N$24), 'Personnel Details'!$Q$24, IF(AND(NOT('Personnel Details'!$I$24=""), $B79&gt;='Personnel Details'!$I$24), 'Personnel Details'!$L$24, 'Personnel Details'!$G$24)))</f>
        <v/>
      </c>
      <c r="JW79" s="59">
        <f t="shared" si="264"/>
        <v>0</v>
      </c>
      <c r="JX79" s="53"/>
      <c r="JZ79" s="78" t="str">
        <f>IF(JZ$9="", "", IF(AND(NOT('Personnel Details'!$N$25=""), $B79&gt;='Personnel Details'!$N$25), 'Personnel Details'!$O$25, IF(AND(NOT('Personnel Details'!$I$25=""), $B79&gt;='Personnel Details'!$I$25), 'Personnel Details'!$J$25, 'Personnel Details'!$E$25)))</f>
        <v/>
      </c>
      <c r="KA79" s="59" t="str">
        <f>IF(JZ$9="", "", IF(AND(NOT('Personnel Details'!$N$25=""), $B79&gt;='Personnel Details'!$N$25), IF('Personnel Details'!$P$25="","", 'Personnel Details'!$P$25), IF(AND(NOT('Personnel Details'!$I$25=""), $B79&gt;='Personnel Details'!$I$25), IF('Personnel Details'!$K$25="", "", 'Personnel Details'!$K$25), IF('Personnel Details'!$F$25="", "", 'Personnel Details'!$F$25))))</f>
        <v/>
      </c>
      <c r="KB79" s="79" t="str">
        <f>IF(JZ$9="", "", IF(AND(NOT('Personnel Details'!$N$25=""), $B79&gt;='Personnel Details'!$N$25), 'Personnel Details'!$Q$25, IF(AND(NOT('Personnel Details'!$I$25=""), $B79&gt;='Personnel Details'!$I$25), 'Personnel Details'!$L$25, 'Personnel Details'!$G$25)))</f>
        <v/>
      </c>
      <c r="KC79" s="59">
        <f t="shared" si="265"/>
        <v>0</v>
      </c>
      <c r="KD79" s="53"/>
      <c r="KF79" s="78" t="str">
        <f>IF(KF$9="", "", IF(AND(NOT('Personnel Details'!$N$26=""), $B79&gt;='Personnel Details'!$N$26), 'Personnel Details'!$O$26, IF(AND(NOT('Personnel Details'!$I$26=""), $B79&gt;='Personnel Details'!$I$26), 'Personnel Details'!$J$26, 'Personnel Details'!$E$26)))</f>
        <v/>
      </c>
      <c r="KG79" s="59" t="str">
        <f>IF(KF$9="", "", IF(AND(NOT('Personnel Details'!$N$26=""), $B79&gt;='Personnel Details'!$N$26), IF('Personnel Details'!$P$26="","", 'Personnel Details'!$P$26), IF(AND(NOT('Personnel Details'!$I$26=""), $B79&gt;='Personnel Details'!$I$26), IF('Personnel Details'!$K$26="", "", 'Personnel Details'!$K$26), IF('Personnel Details'!$F$26="", "", 'Personnel Details'!$F$26))))</f>
        <v/>
      </c>
      <c r="KH79" s="79" t="str">
        <f>IF(KF$9="", "", IF(AND(NOT('Personnel Details'!$N$26=""), $B79&gt;='Personnel Details'!$N$26), 'Personnel Details'!$Q$26, IF(AND(NOT('Personnel Details'!$I$26=""), $B79&gt;='Personnel Details'!$I$26), 'Personnel Details'!$L$26, 'Personnel Details'!$G$26)))</f>
        <v/>
      </c>
      <c r="KI79" s="59">
        <f t="shared" si="266"/>
        <v>0</v>
      </c>
      <c r="KJ79" s="53"/>
      <c r="KL79" s="78" t="str">
        <f>IF(KL$9="", "", IF(AND(NOT('Personnel Details'!$N$27=""), $B79&gt;='Personnel Details'!$N$27), 'Personnel Details'!$O$27, IF(AND(NOT('Personnel Details'!$I$27=""), $B79&gt;='Personnel Details'!$I$27), 'Personnel Details'!$J$27, 'Personnel Details'!$E$27)))</f>
        <v/>
      </c>
      <c r="KM79" s="59" t="str">
        <f>IF(KL$9="", "", IF(AND(NOT('Personnel Details'!$N$27=""), $B79&gt;='Personnel Details'!$N$27), IF('Personnel Details'!$P$27="","", 'Personnel Details'!$P$27), IF(AND(NOT('Personnel Details'!$I$27=""), $B79&gt;='Personnel Details'!$I$27), IF('Personnel Details'!$K$27="", "", 'Personnel Details'!$K$27), IF('Personnel Details'!$F$27="", "", 'Personnel Details'!$F$27))))</f>
        <v/>
      </c>
      <c r="KN79" s="79" t="str">
        <f>IF(KL$9="", "", IF(AND(NOT('Personnel Details'!$N$27=""), $B79&gt;='Personnel Details'!$N$27), 'Personnel Details'!$Q$27, IF(AND(NOT('Personnel Details'!$I$27=""), $B79&gt;='Personnel Details'!$I$27), 'Personnel Details'!$L$27, 'Personnel Details'!$G$27)))</f>
        <v/>
      </c>
      <c r="KO79" s="59">
        <f t="shared" si="267"/>
        <v>0</v>
      </c>
      <c r="KP79" s="53"/>
      <c r="KR79" s="78" t="str">
        <f>IF(KR$9="", "", IF(AND(NOT('Personnel Details'!$N$28=""), $B79&gt;='Personnel Details'!$N$28), 'Personnel Details'!$O$28, IF(AND(NOT('Personnel Details'!$I$28=""), $B79&gt;='Personnel Details'!$I$28), 'Personnel Details'!$J$28, 'Personnel Details'!$E$28)))</f>
        <v/>
      </c>
      <c r="KS79" s="59" t="str">
        <f>IF(KR$9="", "", IF(AND(NOT('Personnel Details'!$N$28=""), $B79&gt;='Personnel Details'!$N$28), IF('Personnel Details'!$P$28="","", 'Personnel Details'!$P$28), IF(AND(NOT('Personnel Details'!$I$28=""), $B79&gt;='Personnel Details'!$I$28), IF('Personnel Details'!$K$28="", "", 'Personnel Details'!$K$28), IF('Personnel Details'!$F$28="", "", 'Personnel Details'!$F$28))))</f>
        <v/>
      </c>
      <c r="KT79" s="79" t="str">
        <f>IF(KR$9="", "", IF(AND(NOT('Personnel Details'!$N$28=""), $B79&gt;='Personnel Details'!$N$28), 'Personnel Details'!$Q$28, IF(AND(NOT('Personnel Details'!$I$28=""), $B79&gt;='Personnel Details'!$I$28), 'Personnel Details'!$L$28, 'Personnel Details'!$G$28)))</f>
        <v/>
      </c>
      <c r="KU79" s="59">
        <f t="shared" si="268"/>
        <v>0</v>
      </c>
      <c r="KV79" s="53"/>
      <c r="KX79" s="78" t="str">
        <f>IF(KX$9="", "", IF(AND(NOT('Personnel Details'!$N$29=""), $B79&gt;='Personnel Details'!$N$29), 'Personnel Details'!$O$29, IF(AND(NOT('Personnel Details'!$I$29=""), $B79&gt;='Personnel Details'!$I$29), 'Personnel Details'!$J$29, 'Personnel Details'!$E$29)))</f>
        <v/>
      </c>
      <c r="KY79" s="59" t="str">
        <f>IF(KX$9="", "", IF(AND(NOT('Personnel Details'!$N$29=""), $B79&gt;='Personnel Details'!$N$29), IF('Personnel Details'!$P$29="","", 'Personnel Details'!$P$29), IF(AND(NOT('Personnel Details'!$I$29=""), $B79&gt;='Personnel Details'!$I$29), IF('Personnel Details'!$K$29="", "", 'Personnel Details'!$K$29), IF('Personnel Details'!$F$29="", "", 'Personnel Details'!$F$29))))</f>
        <v/>
      </c>
      <c r="KZ79" s="79" t="str">
        <f>IF(KX$9="", "", IF(AND(NOT('Personnel Details'!$N$29=""), $B79&gt;='Personnel Details'!$N$29), 'Personnel Details'!$Q$29, IF(AND(NOT('Personnel Details'!$I$29=""), $B79&gt;='Personnel Details'!$I$29), 'Personnel Details'!$L$29, 'Personnel Details'!$G$29)))</f>
        <v/>
      </c>
      <c r="LA79" s="59">
        <f t="shared" si="269"/>
        <v>0</v>
      </c>
      <c r="LB79" s="53"/>
      <c r="LD79" s="78" t="str">
        <f>IF(LD$9="", "", IF(AND(NOT('Personnel Details'!$N$30=""), $B79&gt;='Personnel Details'!$N$30), 'Personnel Details'!$O$30, IF(AND(NOT('Personnel Details'!$I$30=""), $B79&gt;='Personnel Details'!$I$30), 'Personnel Details'!$J$30, 'Personnel Details'!$E$30)))</f>
        <v/>
      </c>
      <c r="LE79" s="59" t="str">
        <f>IF(LD$9="", "", IF(AND(NOT('Personnel Details'!$N$30=""), $B79&gt;='Personnel Details'!$N$30), IF('Personnel Details'!$P$30="","", 'Personnel Details'!$P$30), IF(AND(NOT('Personnel Details'!$I$30=""), $B79&gt;='Personnel Details'!$I$30), IF('Personnel Details'!$K$30="", "", 'Personnel Details'!$K$30), IF('Personnel Details'!$F$30="", "", 'Personnel Details'!$F$30))))</f>
        <v/>
      </c>
      <c r="LF79" s="79" t="str">
        <f>IF(LD$9="", "", IF(AND(NOT('Personnel Details'!$N$30=""), $B79&gt;='Personnel Details'!$N$30), 'Personnel Details'!$Q$30, IF(AND(NOT('Personnel Details'!$I$30=""), $B79&gt;='Personnel Details'!$I$30), 'Personnel Details'!$L$30, 'Personnel Details'!$G$30)))</f>
        <v/>
      </c>
      <c r="LG79" s="59">
        <f t="shared" si="270"/>
        <v>0</v>
      </c>
      <c r="LH79" s="53"/>
      <c r="LJ79" s="78" t="str">
        <f>IF(LJ$9="", "", IF(AND(NOT('Personnel Details'!$N$31=""), $B79&gt;='Personnel Details'!$N$31), 'Personnel Details'!$O$31, IF(AND(NOT('Personnel Details'!$I$31=""), $B79&gt;='Personnel Details'!$I$31), 'Personnel Details'!$J$31, 'Personnel Details'!$E$31)))</f>
        <v/>
      </c>
      <c r="LK79" s="59" t="str">
        <f>IF(LJ$9="", "", IF(AND(NOT('Personnel Details'!$N$31=""), $B79&gt;='Personnel Details'!$N$31), IF('Personnel Details'!$P$31="","", 'Personnel Details'!$P$31), IF(AND(NOT('Personnel Details'!$I$31=""), $B79&gt;='Personnel Details'!$I$31), IF('Personnel Details'!$K$31="", "", 'Personnel Details'!$K$31), IF('Personnel Details'!$F$31="", "", 'Personnel Details'!$F$31))))</f>
        <v/>
      </c>
      <c r="LL79" s="79" t="str">
        <f>IF(LJ$9="", "", IF(AND(NOT('Personnel Details'!$N$31=""), $B79&gt;='Personnel Details'!$N$31), 'Personnel Details'!$Q$31, IF(AND(NOT('Personnel Details'!$I$31=""), $B79&gt;='Personnel Details'!$I$31), 'Personnel Details'!$L$31, 'Personnel Details'!$G$31)))</f>
        <v/>
      </c>
      <c r="LM79" s="59">
        <f t="shared" si="271"/>
        <v>0</v>
      </c>
      <c r="LN79" s="53"/>
      <c r="LP79" s="78" t="str">
        <f>IF(LP$9="", "", IF(AND(NOT('Personnel Details'!$N$32=""), $B79&gt;='Personnel Details'!$N$32), 'Personnel Details'!$O$32, IF(AND(NOT('Personnel Details'!$I$32=""), $B79&gt;='Personnel Details'!$I$32), 'Personnel Details'!$J$32, 'Personnel Details'!$E$32)))</f>
        <v/>
      </c>
      <c r="LQ79" s="59" t="str">
        <f>IF(LP$9="", "", IF(AND(NOT('Personnel Details'!$N$32=""), $B79&gt;='Personnel Details'!$N$32), IF('Personnel Details'!$P$32="","", 'Personnel Details'!$P$32), IF(AND(NOT('Personnel Details'!$I$32=""), $B79&gt;='Personnel Details'!$I$32), IF('Personnel Details'!$K$32="", "", 'Personnel Details'!$K$32), IF('Personnel Details'!$F$32="", "", 'Personnel Details'!$F$32))))</f>
        <v/>
      </c>
      <c r="LR79" s="79" t="str">
        <f>IF(LP$9="", "", IF(AND(NOT('Personnel Details'!$N$32=""), $B79&gt;='Personnel Details'!$N$32), 'Personnel Details'!$Q$32, IF(AND(NOT('Personnel Details'!$I$32=""), $B79&gt;='Personnel Details'!$I$32), 'Personnel Details'!$L$32, 'Personnel Details'!$G$32)))</f>
        <v/>
      </c>
      <c r="LS79" s="59">
        <f t="shared" si="272"/>
        <v>0</v>
      </c>
      <c r="LT79" s="53"/>
      <c r="LV79" s="78" t="str">
        <f>IF(LV$9="", "", IF(AND(NOT('Personnel Details'!$N$33=""), $B79&gt;='Personnel Details'!$N$33), 'Personnel Details'!$O$33, IF(AND(NOT('Personnel Details'!$I$33=""), $B79&gt;='Personnel Details'!$I$33), 'Personnel Details'!$J$33, 'Personnel Details'!$E$33)))</f>
        <v/>
      </c>
      <c r="LW79" s="59" t="str">
        <f>IF(LV$9="", "", IF(AND(NOT('Personnel Details'!$N$33=""), $B79&gt;='Personnel Details'!$N$33), IF('Personnel Details'!$P$33="","", 'Personnel Details'!$P$33), IF(AND(NOT('Personnel Details'!$I$33=""), $B79&gt;='Personnel Details'!$I$33), IF('Personnel Details'!$K$33="", "", 'Personnel Details'!$K$33), IF('Personnel Details'!$F$33="", "", 'Personnel Details'!$F$33))))</f>
        <v/>
      </c>
      <c r="LX79" s="79" t="str">
        <f>IF(LV$9="", "", IF(AND(NOT('Personnel Details'!$N$33=""), $B79&gt;='Personnel Details'!$N$33), 'Personnel Details'!$Q$33, IF(AND(NOT('Personnel Details'!$I$33=""), $B79&gt;='Personnel Details'!$I$33), 'Personnel Details'!$L$33, 'Personnel Details'!$G$33)))</f>
        <v/>
      </c>
      <c r="LY79" s="59">
        <f t="shared" si="273"/>
        <v>0</v>
      </c>
      <c r="LZ79" s="53"/>
      <c r="MB79" s="78" t="str">
        <f>IF(MB$9="", "", IF(AND(NOT('Personnel Details'!$N$34=""), $B79&gt;='Personnel Details'!$N$34), 'Personnel Details'!$O$34, IF(AND(NOT('Personnel Details'!$I$34=""), $B79&gt;='Personnel Details'!$I$34), 'Personnel Details'!$J$34, 'Personnel Details'!$E$34)))</f>
        <v/>
      </c>
      <c r="MC79" s="59" t="str">
        <f>IF(MB$9="", "", IF(AND(NOT('Personnel Details'!$N$34=""), $B79&gt;='Personnel Details'!$N$34), IF('Personnel Details'!$P$34="","", 'Personnel Details'!$P$34), IF(AND(NOT('Personnel Details'!$I$34=""), $B79&gt;='Personnel Details'!$I$34), IF('Personnel Details'!$K$34="", "", 'Personnel Details'!$K$34), IF('Personnel Details'!$F$34="", "", 'Personnel Details'!$F$34))))</f>
        <v/>
      </c>
      <c r="MD79" s="79" t="str">
        <f>IF(MB$9="", "", IF(AND(NOT('Personnel Details'!$N$34=""), $B79&gt;='Personnel Details'!$N$34), 'Personnel Details'!$Q$34, IF(AND(NOT('Personnel Details'!$I$34=""), $B79&gt;='Personnel Details'!$I$34), 'Personnel Details'!$L$34, 'Personnel Details'!$G$34)))</f>
        <v/>
      </c>
      <c r="ME79" s="59">
        <f t="shared" si="274"/>
        <v>0</v>
      </c>
      <c r="MF79" s="53"/>
      <c r="MH79" s="78" t="str">
        <f>IF(MH$9="", "", IF(AND(NOT('Personnel Details'!$N$35=""), $B79&gt;='Personnel Details'!$N$35), 'Personnel Details'!$O$35, IF(AND(NOT('Personnel Details'!$I$35=""), $B79&gt;='Personnel Details'!$I$35), 'Personnel Details'!$J$35, 'Personnel Details'!$E$35)))</f>
        <v/>
      </c>
      <c r="MI79" s="59" t="str">
        <f>IF(MH$9="", "", IF(AND(NOT('Personnel Details'!$N$35=""), $B79&gt;='Personnel Details'!$N$35), IF('Personnel Details'!$P$35="","", 'Personnel Details'!$P$35), IF(AND(NOT('Personnel Details'!$I$35=""), $B79&gt;='Personnel Details'!$I$35), IF('Personnel Details'!$K$35="", "", 'Personnel Details'!$K$35), IF('Personnel Details'!$F$35="", "", 'Personnel Details'!$F$35))))</f>
        <v/>
      </c>
      <c r="MJ79" s="79" t="str">
        <f>IF(MH$9="", "", IF(AND(NOT('Personnel Details'!$N$35=""), $B79&gt;='Personnel Details'!$N$35), 'Personnel Details'!$Q$35, IF(AND(NOT('Personnel Details'!$I$35=""), $B79&gt;='Personnel Details'!$I$35), 'Personnel Details'!$L$35, 'Personnel Details'!$G$35)))</f>
        <v/>
      </c>
      <c r="MK79" s="59">
        <f t="shared" si="275"/>
        <v>0</v>
      </c>
      <c r="ML79" s="53"/>
      <c r="MN79" s="78" t="str">
        <f>IF(MN$9="", "", IF(AND(NOT('Personnel Details'!$N$36=""), $B79&gt;='Personnel Details'!$N$36), 'Personnel Details'!$O$36, IF(AND(NOT('Personnel Details'!$I$36=""), $B79&gt;='Personnel Details'!$I$36), 'Personnel Details'!$J$36, 'Personnel Details'!$E$36)))</f>
        <v/>
      </c>
      <c r="MO79" s="59" t="str">
        <f>IF(MN$9="", "", IF(AND(NOT('Personnel Details'!$N$36=""), $B79&gt;='Personnel Details'!$N$36), IF('Personnel Details'!$P$36="","", 'Personnel Details'!$P$36), IF(AND(NOT('Personnel Details'!$I$36=""), $B79&gt;='Personnel Details'!$I$36), IF('Personnel Details'!$K$36="", "", 'Personnel Details'!$K$36), IF('Personnel Details'!$F$36="", "", 'Personnel Details'!$F$36))))</f>
        <v/>
      </c>
      <c r="MP79" s="79" t="str">
        <f>IF(MN$9="", "", IF(AND(NOT('Personnel Details'!$N$36=""), $B79&gt;='Personnel Details'!$N$36), 'Personnel Details'!$Q$36, IF(AND(NOT('Personnel Details'!$I$36=""), $B79&gt;='Personnel Details'!$I$36), 'Personnel Details'!$L$36, 'Personnel Details'!$G$36)))</f>
        <v/>
      </c>
      <c r="MQ79" s="59">
        <f t="shared" si="276"/>
        <v>0</v>
      </c>
      <c r="MR79" s="53"/>
      <c r="MT79" s="78" t="str">
        <f>IF(MT$9="", "", IF(AND(NOT('Personnel Details'!$N$37=""), $B79&gt;='Personnel Details'!$N$37), 'Personnel Details'!$O$37, IF(AND(NOT('Personnel Details'!$I$37=""), $B79&gt;='Personnel Details'!$I$37), 'Personnel Details'!$J$37, 'Personnel Details'!$E$37)))</f>
        <v/>
      </c>
      <c r="MU79" s="59" t="str">
        <f>IF(MT$9="", "", IF(AND(NOT('Personnel Details'!$N$37=""), $B79&gt;='Personnel Details'!$N$37), IF('Personnel Details'!$P$37="","", 'Personnel Details'!$P$37), IF(AND(NOT('Personnel Details'!$I$37=""), $B79&gt;='Personnel Details'!$I$37), IF('Personnel Details'!$K$37="", "", 'Personnel Details'!$K$37), IF('Personnel Details'!$F$37="", "", 'Personnel Details'!$F$37))))</f>
        <v/>
      </c>
      <c r="MV79" s="79" t="str">
        <f>IF(MT$9="", "", IF(AND(NOT('Personnel Details'!$N$37=""), $B79&gt;='Personnel Details'!$N$37), 'Personnel Details'!$Q$37, IF(AND(NOT('Personnel Details'!$I$37=""), $B79&gt;='Personnel Details'!$I$37), 'Personnel Details'!$L$37, 'Personnel Details'!$G$37)))</f>
        <v/>
      </c>
      <c r="MW79" s="59">
        <f t="shared" si="277"/>
        <v>0</v>
      </c>
      <c r="MX79" s="53"/>
      <c r="MZ79" s="78" t="str">
        <f>IF(MZ$9="", "", IF(AND(NOT('Personnel Details'!$N$38=""), $B79&gt;='Personnel Details'!$N$38), 'Personnel Details'!$O$38, IF(AND(NOT('Personnel Details'!$I$38=""), $B79&gt;='Personnel Details'!$I$38), 'Personnel Details'!$J$38, 'Personnel Details'!$E$38)))</f>
        <v/>
      </c>
      <c r="NA79" s="59" t="str">
        <f>IF(MZ$9="", "", IF(AND(NOT('Personnel Details'!$N$38=""), $B79&gt;='Personnel Details'!$N$38), IF('Personnel Details'!$P$38="","", 'Personnel Details'!$P$38), IF(AND(NOT('Personnel Details'!$I$38=""), $B79&gt;='Personnel Details'!$I$38), IF('Personnel Details'!$K$38="", "", 'Personnel Details'!$K$38), IF('Personnel Details'!$F$38="", "", 'Personnel Details'!$F$38))))</f>
        <v/>
      </c>
      <c r="NB79" s="79" t="str">
        <f>IF(MZ$9="", "", IF(AND(NOT('Personnel Details'!$N$38=""), $B79&gt;='Personnel Details'!$N$38), 'Personnel Details'!$Q$38, IF(AND(NOT('Personnel Details'!$I$38=""), $B79&gt;='Personnel Details'!$I$38), 'Personnel Details'!$L$38, 'Personnel Details'!$G$38)))</f>
        <v/>
      </c>
      <c r="NC79" s="59">
        <f t="shared" si="278"/>
        <v>0</v>
      </c>
      <c r="ND79" s="53"/>
      <c r="NF79" s="78" t="str">
        <f>IF(NF$9="", "", IF(AND(NOT('Personnel Details'!$N$39=""), $B79&gt;='Personnel Details'!$N$39), 'Personnel Details'!$O$39, IF(AND(NOT('Personnel Details'!$I$39=""), $B79&gt;='Personnel Details'!$I$39), 'Personnel Details'!$J$39, 'Personnel Details'!$E$39)))</f>
        <v/>
      </c>
      <c r="NG79" s="59" t="str">
        <f>IF(NF$9="", "", IF(AND(NOT('Personnel Details'!$N$39=""), $B79&gt;='Personnel Details'!$N$39), IF('Personnel Details'!$P$39="","", 'Personnel Details'!$P$39), IF(AND(NOT('Personnel Details'!$I$39=""), $B79&gt;='Personnel Details'!$I$39), IF('Personnel Details'!$K$39="", "", 'Personnel Details'!$K$39), IF('Personnel Details'!$F$39="", "", 'Personnel Details'!$F$39))))</f>
        <v/>
      </c>
      <c r="NH79" s="79" t="str">
        <f>IF(NF$9="", "", IF(AND(NOT('Personnel Details'!$N$39=""), $B79&gt;='Personnel Details'!$N$39), 'Personnel Details'!$Q$39, IF(AND(NOT('Personnel Details'!$I$39=""), $B79&gt;='Personnel Details'!$I$39), 'Personnel Details'!$L$39, 'Personnel Details'!$G$39)))</f>
        <v/>
      </c>
      <c r="NI79" s="59">
        <f t="shared" si="279"/>
        <v>0</v>
      </c>
      <c r="NJ79" s="53"/>
      <c r="NL79" s="78" t="str">
        <f>IF(NL$9="", "", IF(AND(NOT('Personnel Details'!$N$40=""), $B79&gt;='Personnel Details'!$N$40), 'Personnel Details'!$O$40, IF(AND(NOT('Personnel Details'!$I$40=""), $B79&gt;='Personnel Details'!$I$40), 'Personnel Details'!$J$40, 'Personnel Details'!$E$40)))</f>
        <v/>
      </c>
      <c r="NM79" s="59" t="str">
        <f>IF(NL$9="", "", IF(AND(NOT('Personnel Details'!$N$40=""), $B79&gt;='Personnel Details'!$N$40), IF('Personnel Details'!$P$40="","", 'Personnel Details'!$P$40), IF(AND(NOT('Personnel Details'!$I$40=""), $B79&gt;='Personnel Details'!$I$40), IF('Personnel Details'!$K$40="", "", 'Personnel Details'!$K$40), IF('Personnel Details'!$F$40="", "", 'Personnel Details'!$F$40))))</f>
        <v/>
      </c>
      <c r="NN79" s="79" t="str">
        <f>IF(NL$9="", "", IF(AND(NOT('Personnel Details'!$N$40=""), $B79&gt;='Personnel Details'!$N$40), 'Personnel Details'!$Q$40, IF(AND(NOT('Personnel Details'!$I$40=""), $B79&gt;='Personnel Details'!$I$40), 'Personnel Details'!$L$40, 'Personnel Details'!$G$40)))</f>
        <v/>
      </c>
      <c r="NO79" s="59">
        <f t="shared" si="280"/>
        <v>0</v>
      </c>
      <c r="NP79" s="53"/>
    </row>
    <row r="80" spans="1:380" x14ac:dyDescent="0.25">
      <c r="A80" s="32"/>
      <c r="B80" s="113">
        <f>IFERROR(IF(B79+1&gt;'Personnel Details'!$U$5, "", B79+1), "")</f>
        <v>43900</v>
      </c>
      <c r="C80" s="32"/>
      <c r="D80" s="120"/>
      <c r="E80" s="13" t="str">
        <f t="shared" si="159"/>
        <v/>
      </c>
      <c r="F80" s="13" t="str">
        <f t="shared" si="190"/>
        <v/>
      </c>
      <c r="G80" s="56" t="str">
        <f t="shared" si="281"/>
        <v/>
      </c>
      <c r="H80" s="16" t="str">
        <f t="shared" si="191"/>
        <v/>
      </c>
      <c r="I80" s="32"/>
      <c r="J80" s="120"/>
      <c r="K80" s="62" t="str">
        <f t="shared" si="160"/>
        <v/>
      </c>
      <c r="L80" s="62" t="str">
        <f t="shared" si="192"/>
        <v/>
      </c>
      <c r="M80" s="65" t="str">
        <f t="shared" si="282"/>
        <v/>
      </c>
      <c r="N80" s="68" t="str">
        <f t="shared" si="193"/>
        <v/>
      </c>
      <c r="O80" s="32"/>
      <c r="P80" s="120"/>
      <c r="Q80" s="62" t="str">
        <f t="shared" si="161"/>
        <v/>
      </c>
      <c r="R80" s="62" t="str">
        <f t="shared" si="194"/>
        <v/>
      </c>
      <c r="S80" s="65" t="str">
        <f t="shared" si="283"/>
        <v/>
      </c>
      <c r="T80" s="68" t="str">
        <f t="shared" si="195"/>
        <v/>
      </c>
      <c r="U80" s="32"/>
      <c r="V80" s="120"/>
      <c r="W80" s="62" t="str">
        <f t="shared" si="162"/>
        <v/>
      </c>
      <c r="X80" s="62" t="str">
        <f t="shared" si="196"/>
        <v/>
      </c>
      <c r="Y80" s="65" t="str">
        <f t="shared" si="284"/>
        <v/>
      </c>
      <c r="Z80" s="68" t="str">
        <f t="shared" si="197"/>
        <v/>
      </c>
      <c r="AA80" s="32"/>
      <c r="AB80" s="120"/>
      <c r="AC80" s="62" t="str">
        <f t="shared" si="163"/>
        <v/>
      </c>
      <c r="AD80" s="62" t="str">
        <f t="shared" si="198"/>
        <v/>
      </c>
      <c r="AE80" s="65" t="str">
        <f t="shared" si="285"/>
        <v/>
      </c>
      <c r="AF80" s="68" t="str">
        <f t="shared" si="199"/>
        <v/>
      </c>
      <c r="AG80" s="32"/>
      <c r="AH80" s="120"/>
      <c r="AI80" s="62" t="str">
        <f t="shared" si="164"/>
        <v/>
      </c>
      <c r="AJ80" s="62" t="str">
        <f t="shared" si="200"/>
        <v/>
      </c>
      <c r="AK80" s="65" t="str">
        <f t="shared" si="286"/>
        <v/>
      </c>
      <c r="AL80" s="68" t="str">
        <f t="shared" si="201"/>
        <v/>
      </c>
      <c r="AM80" s="32"/>
      <c r="AN80" s="120"/>
      <c r="AO80" s="62" t="str">
        <f t="shared" si="165"/>
        <v/>
      </c>
      <c r="AP80" s="62" t="str">
        <f t="shared" si="202"/>
        <v/>
      </c>
      <c r="AQ80" s="65" t="str">
        <f t="shared" si="287"/>
        <v/>
      </c>
      <c r="AR80" s="68" t="str">
        <f t="shared" si="203"/>
        <v/>
      </c>
      <c r="AS80" s="32"/>
      <c r="AT80" s="120"/>
      <c r="AU80" s="62" t="str">
        <f t="shared" si="166"/>
        <v/>
      </c>
      <c r="AV80" s="62" t="str">
        <f t="shared" si="204"/>
        <v/>
      </c>
      <c r="AW80" s="65" t="str">
        <f t="shared" si="288"/>
        <v/>
      </c>
      <c r="AX80" s="68" t="str">
        <f t="shared" si="205"/>
        <v/>
      </c>
      <c r="AY80" s="32"/>
      <c r="AZ80" s="120"/>
      <c r="BA80" s="62" t="str">
        <f t="shared" si="167"/>
        <v/>
      </c>
      <c r="BB80" s="62" t="str">
        <f t="shared" si="206"/>
        <v/>
      </c>
      <c r="BC80" s="65" t="str">
        <f t="shared" si="289"/>
        <v/>
      </c>
      <c r="BD80" s="68" t="str">
        <f t="shared" si="207"/>
        <v/>
      </c>
      <c r="BE80" s="32"/>
      <c r="BF80" s="120"/>
      <c r="BG80" s="62" t="str">
        <f t="shared" si="168"/>
        <v/>
      </c>
      <c r="BH80" s="62" t="str">
        <f t="shared" si="208"/>
        <v/>
      </c>
      <c r="BI80" s="65" t="str">
        <f t="shared" si="290"/>
        <v/>
      </c>
      <c r="BJ80" s="68" t="str">
        <f t="shared" si="209"/>
        <v/>
      </c>
      <c r="BK80" s="32"/>
      <c r="BL80" s="120"/>
      <c r="BM80" s="62" t="str">
        <f t="shared" si="169"/>
        <v/>
      </c>
      <c r="BN80" s="62" t="str">
        <f t="shared" si="210"/>
        <v/>
      </c>
      <c r="BO80" s="65" t="str">
        <f t="shared" si="291"/>
        <v/>
      </c>
      <c r="BP80" s="68" t="str">
        <f t="shared" si="211"/>
        <v/>
      </c>
      <c r="BQ80" s="32"/>
      <c r="BR80" s="120"/>
      <c r="BS80" s="62" t="str">
        <f t="shared" si="170"/>
        <v/>
      </c>
      <c r="BT80" s="62" t="str">
        <f t="shared" si="212"/>
        <v/>
      </c>
      <c r="BU80" s="65" t="str">
        <f t="shared" si="292"/>
        <v/>
      </c>
      <c r="BV80" s="68" t="str">
        <f t="shared" si="213"/>
        <v/>
      </c>
      <c r="BW80" s="32"/>
      <c r="BX80" s="120"/>
      <c r="BY80" s="62" t="str">
        <f t="shared" si="171"/>
        <v/>
      </c>
      <c r="BZ80" s="62" t="str">
        <f t="shared" si="214"/>
        <v/>
      </c>
      <c r="CA80" s="65" t="str">
        <f t="shared" si="293"/>
        <v/>
      </c>
      <c r="CB80" s="68" t="str">
        <f t="shared" si="215"/>
        <v/>
      </c>
      <c r="CC80" s="32"/>
      <c r="CD80" s="120"/>
      <c r="CE80" s="62" t="str">
        <f t="shared" si="172"/>
        <v/>
      </c>
      <c r="CF80" s="62" t="str">
        <f t="shared" si="216"/>
        <v/>
      </c>
      <c r="CG80" s="65" t="str">
        <f t="shared" si="294"/>
        <v/>
      </c>
      <c r="CH80" s="68" t="str">
        <f t="shared" si="217"/>
        <v/>
      </c>
      <c r="CI80" s="32"/>
      <c r="CJ80" s="120"/>
      <c r="CK80" s="62" t="str">
        <f t="shared" si="173"/>
        <v/>
      </c>
      <c r="CL80" s="62" t="str">
        <f t="shared" si="218"/>
        <v/>
      </c>
      <c r="CM80" s="65" t="str">
        <f t="shared" si="295"/>
        <v/>
      </c>
      <c r="CN80" s="68" t="str">
        <f t="shared" si="219"/>
        <v/>
      </c>
      <c r="CO80" s="32"/>
      <c r="CP80" s="120"/>
      <c r="CQ80" s="62" t="str">
        <f t="shared" si="174"/>
        <v/>
      </c>
      <c r="CR80" s="62" t="str">
        <f t="shared" si="220"/>
        <v/>
      </c>
      <c r="CS80" s="65" t="str">
        <f t="shared" si="296"/>
        <v/>
      </c>
      <c r="CT80" s="68" t="str">
        <f t="shared" si="221"/>
        <v/>
      </c>
      <c r="CU80" s="32"/>
      <c r="CV80" s="120"/>
      <c r="CW80" s="62" t="str">
        <f t="shared" si="175"/>
        <v/>
      </c>
      <c r="CX80" s="62" t="str">
        <f t="shared" si="222"/>
        <v/>
      </c>
      <c r="CY80" s="65" t="str">
        <f t="shared" si="297"/>
        <v/>
      </c>
      <c r="CZ80" s="68" t="str">
        <f t="shared" si="223"/>
        <v/>
      </c>
      <c r="DA80" s="32"/>
      <c r="DB80" s="120"/>
      <c r="DC80" s="62" t="str">
        <f t="shared" si="176"/>
        <v/>
      </c>
      <c r="DD80" s="62" t="str">
        <f t="shared" si="224"/>
        <v/>
      </c>
      <c r="DE80" s="65" t="str">
        <f t="shared" si="298"/>
        <v/>
      </c>
      <c r="DF80" s="68" t="str">
        <f t="shared" si="225"/>
        <v/>
      </c>
      <c r="DG80" s="32"/>
      <c r="DH80" s="120"/>
      <c r="DI80" s="62" t="str">
        <f t="shared" si="177"/>
        <v/>
      </c>
      <c r="DJ80" s="62" t="str">
        <f t="shared" si="226"/>
        <v/>
      </c>
      <c r="DK80" s="65" t="str">
        <f t="shared" si="299"/>
        <v/>
      </c>
      <c r="DL80" s="68" t="str">
        <f t="shared" si="227"/>
        <v/>
      </c>
      <c r="DM80" s="32"/>
      <c r="DN80" s="120"/>
      <c r="DO80" s="62" t="str">
        <f t="shared" si="178"/>
        <v/>
      </c>
      <c r="DP80" s="62" t="str">
        <f t="shared" si="228"/>
        <v/>
      </c>
      <c r="DQ80" s="65" t="str">
        <f t="shared" si="300"/>
        <v/>
      </c>
      <c r="DR80" s="68" t="str">
        <f t="shared" si="229"/>
        <v/>
      </c>
      <c r="DS80" s="32"/>
      <c r="DT80" s="120"/>
      <c r="DU80" s="62" t="str">
        <f t="shared" si="179"/>
        <v/>
      </c>
      <c r="DV80" s="62" t="str">
        <f t="shared" si="230"/>
        <v/>
      </c>
      <c r="DW80" s="65" t="str">
        <f t="shared" si="301"/>
        <v/>
      </c>
      <c r="DX80" s="68" t="str">
        <f t="shared" si="231"/>
        <v/>
      </c>
      <c r="DY80" s="32"/>
      <c r="DZ80" s="120"/>
      <c r="EA80" s="62" t="str">
        <f t="shared" si="180"/>
        <v/>
      </c>
      <c r="EB80" s="62" t="str">
        <f t="shared" si="232"/>
        <v/>
      </c>
      <c r="EC80" s="65" t="str">
        <f t="shared" si="302"/>
        <v/>
      </c>
      <c r="ED80" s="68" t="str">
        <f t="shared" si="233"/>
        <v/>
      </c>
      <c r="EE80" s="32"/>
      <c r="EF80" s="120"/>
      <c r="EG80" s="62" t="str">
        <f t="shared" si="181"/>
        <v/>
      </c>
      <c r="EH80" s="62" t="str">
        <f t="shared" si="234"/>
        <v/>
      </c>
      <c r="EI80" s="65" t="str">
        <f t="shared" si="303"/>
        <v/>
      </c>
      <c r="EJ80" s="68" t="str">
        <f t="shared" si="235"/>
        <v/>
      </c>
      <c r="EK80" s="32"/>
      <c r="EL80" s="120"/>
      <c r="EM80" s="62" t="str">
        <f t="shared" si="182"/>
        <v/>
      </c>
      <c r="EN80" s="62" t="str">
        <f t="shared" si="236"/>
        <v/>
      </c>
      <c r="EO80" s="65" t="str">
        <f t="shared" si="304"/>
        <v/>
      </c>
      <c r="EP80" s="68" t="str">
        <f t="shared" si="237"/>
        <v/>
      </c>
      <c r="EQ80" s="32"/>
      <c r="ER80" s="120"/>
      <c r="ES80" s="62" t="str">
        <f t="shared" si="183"/>
        <v/>
      </c>
      <c r="ET80" s="62" t="str">
        <f t="shared" si="238"/>
        <v/>
      </c>
      <c r="EU80" s="65" t="str">
        <f t="shared" si="305"/>
        <v/>
      </c>
      <c r="EV80" s="68" t="str">
        <f t="shared" si="239"/>
        <v/>
      </c>
      <c r="EW80" s="32"/>
      <c r="EX80" s="120"/>
      <c r="EY80" s="62" t="str">
        <f t="shared" si="184"/>
        <v/>
      </c>
      <c r="EZ80" s="62" t="str">
        <f t="shared" si="240"/>
        <v/>
      </c>
      <c r="FA80" s="65" t="str">
        <f t="shared" si="306"/>
        <v/>
      </c>
      <c r="FB80" s="68" t="str">
        <f t="shared" si="241"/>
        <v/>
      </c>
      <c r="FC80" s="32"/>
      <c r="FD80" s="120"/>
      <c r="FE80" s="62" t="str">
        <f t="shared" si="185"/>
        <v/>
      </c>
      <c r="FF80" s="62" t="str">
        <f t="shared" si="242"/>
        <v/>
      </c>
      <c r="FG80" s="65" t="str">
        <f t="shared" si="307"/>
        <v/>
      </c>
      <c r="FH80" s="68" t="str">
        <f t="shared" si="243"/>
        <v/>
      </c>
      <c r="FI80" s="32"/>
      <c r="FJ80" s="120"/>
      <c r="FK80" s="62" t="str">
        <f t="shared" si="186"/>
        <v/>
      </c>
      <c r="FL80" s="62" t="str">
        <f t="shared" si="244"/>
        <v/>
      </c>
      <c r="FM80" s="65" t="str">
        <f t="shared" si="308"/>
        <v/>
      </c>
      <c r="FN80" s="68" t="str">
        <f t="shared" si="245"/>
        <v/>
      </c>
      <c r="FO80" s="32"/>
      <c r="FP80" s="120"/>
      <c r="FQ80" s="62" t="str">
        <f t="shared" si="187"/>
        <v/>
      </c>
      <c r="FR80" s="62" t="str">
        <f t="shared" si="246"/>
        <v/>
      </c>
      <c r="FS80" s="65" t="str">
        <f t="shared" si="309"/>
        <v/>
      </c>
      <c r="FT80" s="68" t="str">
        <f t="shared" si="247"/>
        <v/>
      </c>
      <c r="FU80" s="32"/>
      <c r="FV80" s="120"/>
      <c r="FW80" s="62" t="str">
        <f t="shared" si="188"/>
        <v/>
      </c>
      <c r="FX80" s="62" t="str">
        <f t="shared" si="248"/>
        <v/>
      </c>
      <c r="FY80" s="65" t="str">
        <f t="shared" si="310"/>
        <v/>
      </c>
      <c r="FZ80" s="68" t="str">
        <f t="shared" si="249"/>
        <v/>
      </c>
      <c r="GA80" s="32"/>
      <c r="GC80" s="7" t="str">
        <f t="shared" si="250"/>
        <v>Mar 2020</v>
      </c>
      <c r="GD80" s="7" t="str">
        <f t="shared" ca="1" si="189"/>
        <v/>
      </c>
      <c r="GT80" s="71">
        <f>IF(GT$9="", "", IF(AND(NOT('Personnel Details'!$N$11=""), $B80&gt;='Personnel Details'!$N$11), 'Personnel Details'!$O$11, IF(AND(NOT('Personnel Details'!$I$11=""), $B80&gt;='Personnel Details'!$I$11), 'Personnel Details'!$J$11, 'Personnel Details'!$E$11)))</f>
        <v>0.8</v>
      </c>
      <c r="GU80" s="59" t="str">
        <f>IF(GT$9="", "", IF(AND(NOT('Personnel Details'!$N$11=""), $B80&gt;='Personnel Details'!$N$11), IF('Personnel Details'!$P$11="","", 'Personnel Details'!$P$11), IF(AND(NOT('Personnel Details'!$I$11=""), $B80&gt;='Personnel Details'!$I$11), IF('Personnel Details'!$K$11="", "", 'Personnel Details'!$K$11), IF('Personnel Details'!$F$11="", "", 'Personnel Details'!$F$11))))</f>
        <v/>
      </c>
      <c r="GV80" s="74">
        <f>IF(GT$9="", "", IF(AND(NOT('Personnel Details'!$N$11=""), $B80&gt;='Personnel Details'!$N$11), 'Personnel Details'!$Q$11, IF(AND(NOT('Personnel Details'!$I$11=""), $B80&gt;='Personnel Details'!$I$11), 'Personnel Details'!$L$11, 'Personnel Details'!$G$11)))</f>
        <v>0</v>
      </c>
      <c r="GW80" s="59">
        <f t="shared" si="251"/>
        <v>0</v>
      </c>
      <c r="GX80" s="53"/>
      <c r="GZ80" s="78">
        <f>IF(GZ$9="", "", IF(AND(NOT('Personnel Details'!$N$12=""), $B80&gt;='Personnel Details'!$N$12), 'Personnel Details'!$O$12, IF(AND(NOT('Personnel Details'!$I$12=""), $B80&gt;='Personnel Details'!$I$12), 'Personnel Details'!$J$12, 'Personnel Details'!$E$12)))</f>
        <v>0.8</v>
      </c>
      <c r="HA80" s="59" t="str">
        <f>IF(GZ$9="", "", IF(AND(NOT('Personnel Details'!$N$12=""), $B80&gt;='Personnel Details'!$N$12), IF('Personnel Details'!$P$12="","", 'Personnel Details'!$P$12), IF(AND(NOT('Personnel Details'!$I$12=""), $B80&gt;='Personnel Details'!$I$12), IF('Personnel Details'!$K$12="", "", 'Personnel Details'!$K$12), IF('Personnel Details'!$F$12="", "", 'Personnel Details'!$F$12))))</f>
        <v/>
      </c>
      <c r="HB80" s="79">
        <f>IF(GZ$9="", "", IF(AND(NOT('Personnel Details'!$N$12=""), $B80&gt;='Personnel Details'!$N$12), 'Personnel Details'!$Q$12, IF(AND(NOT('Personnel Details'!$I$12=""), $B80&gt;='Personnel Details'!$I$12), 'Personnel Details'!$L$12, 'Personnel Details'!$G$12)))</f>
        <v>0</v>
      </c>
      <c r="HC80" s="59">
        <f t="shared" si="252"/>
        <v>0</v>
      </c>
      <c r="HD80" s="53"/>
      <c r="HF80" s="78">
        <f>IF(HF$9="", "", IF(AND(NOT('Personnel Details'!$N$13=""), $B80&gt;='Personnel Details'!$N$13), 'Personnel Details'!$O$13, IF(AND(NOT('Personnel Details'!$I$13=""), $B80&gt;='Personnel Details'!$I$13), 'Personnel Details'!$J$13, 'Personnel Details'!$E$13)))</f>
        <v>0.8</v>
      </c>
      <c r="HG80" s="59" t="str">
        <f>IF(HF$9="", "", IF(AND(NOT('Personnel Details'!$N$13=""), $B80&gt;='Personnel Details'!$N$13), IF('Personnel Details'!$P$13="","", 'Personnel Details'!$P$13), IF(AND(NOT('Personnel Details'!$I$13=""), $B80&gt;='Personnel Details'!$I$13), IF('Personnel Details'!$K$13="", "", 'Personnel Details'!$K$13), IF('Personnel Details'!$F$13="", "", 'Personnel Details'!$F$13))))</f>
        <v/>
      </c>
      <c r="HH80" s="79">
        <f>IF(HF$9="", "", IF(AND(NOT('Personnel Details'!$N$13=""), $B80&gt;='Personnel Details'!$N$13), 'Personnel Details'!$Q$13, IF(AND(NOT('Personnel Details'!$I$13=""), $B80&gt;='Personnel Details'!$I$13), 'Personnel Details'!$L$13, 'Personnel Details'!$G$13)))</f>
        <v>0</v>
      </c>
      <c r="HI80" s="59">
        <f t="shared" si="253"/>
        <v>0</v>
      </c>
      <c r="HJ80" s="53"/>
      <c r="HL80" s="78">
        <f>IF(HL$9="", "", IF(AND(NOT('Personnel Details'!$N$14=""), $B80&gt;='Personnel Details'!$N$14), 'Personnel Details'!$O$14, IF(AND(NOT('Personnel Details'!$I$14=""), $B80&gt;='Personnel Details'!$I$14), 'Personnel Details'!$J$14, 'Personnel Details'!$E$14)))</f>
        <v>0.8</v>
      </c>
      <c r="HM80" s="59">
        <f>IF(HL$9="", "", IF(AND(NOT('Personnel Details'!$N$14=""), $B80&gt;='Personnel Details'!$N$14), IF('Personnel Details'!$P$14="","", 'Personnel Details'!$P$14), IF(AND(NOT('Personnel Details'!$I$14=""), $B80&gt;='Personnel Details'!$I$14), IF('Personnel Details'!$K$14="", "", 'Personnel Details'!$K$14), IF('Personnel Details'!$F$14="", "", 'Personnel Details'!$F$14))))</f>
        <v>2000</v>
      </c>
      <c r="HN80" s="79">
        <f>IF(HL$9="", "", IF(AND(NOT('Personnel Details'!$N$14=""), $B80&gt;='Personnel Details'!$N$14), 'Personnel Details'!$Q$14, IF(AND(NOT('Personnel Details'!$I$14=""), $B80&gt;='Personnel Details'!$I$14), 'Personnel Details'!$L$14, 'Personnel Details'!$G$14)))</f>
        <v>0.85</v>
      </c>
      <c r="HO80" s="59">
        <f t="shared" si="254"/>
        <v>0</v>
      </c>
      <c r="HP80" s="53"/>
      <c r="HR80" s="78" t="str">
        <f>IF(HR$9="", "", IF(AND(NOT('Personnel Details'!$N$15=""), $B80&gt;='Personnel Details'!$N$15), 'Personnel Details'!$O$15, IF(AND(NOT('Personnel Details'!$I$15=""), $B80&gt;='Personnel Details'!$I$15), 'Personnel Details'!$J$15, 'Personnel Details'!$E$15)))</f>
        <v/>
      </c>
      <c r="HS80" s="59" t="str">
        <f>IF(HR$9="", "", IF(AND(NOT('Personnel Details'!$N$15=""), $B80&gt;='Personnel Details'!$N$15), IF('Personnel Details'!$P$15="","", 'Personnel Details'!$P$15), IF(AND(NOT('Personnel Details'!$I$15=""), $B80&gt;='Personnel Details'!$I$15), IF('Personnel Details'!$K$15="", "", 'Personnel Details'!$K$15), IF('Personnel Details'!$F$15="", "", 'Personnel Details'!$F$15))))</f>
        <v/>
      </c>
      <c r="HT80" s="79" t="str">
        <f>IF(HR$9="", "", IF(AND(NOT('Personnel Details'!$N$15=""), $B80&gt;='Personnel Details'!$N$15), 'Personnel Details'!$Q$15, IF(AND(NOT('Personnel Details'!$I$15=""), $B80&gt;='Personnel Details'!$I$15), 'Personnel Details'!$L$15, 'Personnel Details'!$G$15)))</f>
        <v/>
      </c>
      <c r="HU80" s="59">
        <f t="shared" si="255"/>
        <v>0</v>
      </c>
      <c r="HV80" s="53"/>
      <c r="HX80" s="78" t="str">
        <f>IF(HX$9="", "", IF(AND(NOT('Personnel Details'!$N$16=""), $B80&gt;='Personnel Details'!$N$16), 'Personnel Details'!$O$16, IF(AND(NOT('Personnel Details'!$I$16=""), $B80&gt;='Personnel Details'!$I$16), 'Personnel Details'!$J$16, 'Personnel Details'!$E$16)))</f>
        <v/>
      </c>
      <c r="HY80" s="59" t="str">
        <f>IF(HX$9="", "", IF(AND(NOT('Personnel Details'!$N$16=""), $B80&gt;='Personnel Details'!$N$16), IF('Personnel Details'!$P$16="","", 'Personnel Details'!$P$16), IF(AND(NOT('Personnel Details'!$I$16=""), $B80&gt;='Personnel Details'!$I$16), IF('Personnel Details'!$K$16="", "", 'Personnel Details'!$K$16), IF('Personnel Details'!$F$16="", "", 'Personnel Details'!$F$16))))</f>
        <v/>
      </c>
      <c r="HZ80" s="79" t="str">
        <f>IF(HX$9="", "", IF(AND(NOT('Personnel Details'!$N$16=""), $B80&gt;='Personnel Details'!$N$16), 'Personnel Details'!$Q$16, IF(AND(NOT('Personnel Details'!$I$16=""), $B80&gt;='Personnel Details'!$I$16), 'Personnel Details'!$L$16, 'Personnel Details'!$G$16)))</f>
        <v/>
      </c>
      <c r="IA80" s="59">
        <f t="shared" si="256"/>
        <v>0</v>
      </c>
      <c r="IB80" s="53"/>
      <c r="ID80" s="78" t="str">
        <f>IF(ID$9="", "", IF(AND(NOT('Personnel Details'!$N$17=""), $B80&gt;='Personnel Details'!$N$17), 'Personnel Details'!$O$17, IF(AND(NOT('Personnel Details'!$I$17=""), $B80&gt;='Personnel Details'!$I$17), 'Personnel Details'!$J$17, 'Personnel Details'!$E$17)))</f>
        <v/>
      </c>
      <c r="IE80" s="59" t="str">
        <f>IF(ID$9="", "", IF(AND(NOT('Personnel Details'!$N$17=""), $B80&gt;='Personnel Details'!$N$17), IF('Personnel Details'!$P$17="","", 'Personnel Details'!$P$17), IF(AND(NOT('Personnel Details'!$I$17=""), $B80&gt;='Personnel Details'!$I$17), IF('Personnel Details'!$K$17="", "", 'Personnel Details'!$K$17), IF('Personnel Details'!$F$17="", "", 'Personnel Details'!$F$17))))</f>
        <v/>
      </c>
      <c r="IF80" s="79" t="str">
        <f>IF(ID$9="", "", IF(AND(NOT('Personnel Details'!$N$17=""), $B80&gt;='Personnel Details'!$N$17), 'Personnel Details'!$Q$17, IF(AND(NOT('Personnel Details'!$I$17=""), $B80&gt;='Personnel Details'!$I$17), 'Personnel Details'!$L$17, 'Personnel Details'!$G$17)))</f>
        <v/>
      </c>
      <c r="IG80" s="59">
        <f t="shared" si="257"/>
        <v>0</v>
      </c>
      <c r="IH80" s="53"/>
      <c r="IJ80" s="78" t="str">
        <f>IF(IJ$9="", "", IF(AND(NOT('Personnel Details'!$N$18=""), $B80&gt;='Personnel Details'!$N$18), 'Personnel Details'!$O$18, IF(AND(NOT('Personnel Details'!$I$18=""), $B80&gt;='Personnel Details'!$I$18), 'Personnel Details'!$J$18, 'Personnel Details'!$E$18)))</f>
        <v/>
      </c>
      <c r="IK80" s="59" t="str">
        <f>IF(IJ$9="", "", IF(AND(NOT('Personnel Details'!$N$18=""), $B80&gt;='Personnel Details'!$N$18), IF('Personnel Details'!$P$18="","", 'Personnel Details'!$P$18), IF(AND(NOT('Personnel Details'!$I$18=""), $B80&gt;='Personnel Details'!$I$18), IF('Personnel Details'!$K$18="", "", 'Personnel Details'!$K$18), IF('Personnel Details'!$F$18="", "", 'Personnel Details'!$F$18))))</f>
        <v/>
      </c>
      <c r="IL80" s="79" t="str">
        <f>IF(IJ$9="", "", IF(AND(NOT('Personnel Details'!$N$18=""), $B80&gt;='Personnel Details'!$N$18), 'Personnel Details'!$Q$18, IF(AND(NOT('Personnel Details'!$I$18=""), $B80&gt;='Personnel Details'!$I$18), 'Personnel Details'!$L$18, 'Personnel Details'!$G$18)))</f>
        <v/>
      </c>
      <c r="IM80" s="59">
        <f t="shared" si="258"/>
        <v>0</v>
      </c>
      <c r="IN80" s="53"/>
      <c r="IP80" s="78" t="str">
        <f>IF(IP$9="", "", IF(AND(NOT('Personnel Details'!$N$19=""), $B80&gt;='Personnel Details'!$N$19), 'Personnel Details'!$O$19, IF(AND(NOT('Personnel Details'!$I$19=""), $B80&gt;='Personnel Details'!$I$19), 'Personnel Details'!$J$19, 'Personnel Details'!$E$19)))</f>
        <v/>
      </c>
      <c r="IQ80" s="59" t="str">
        <f>IF(IP$9="", "", IF(AND(NOT('Personnel Details'!$N$19=""), $B80&gt;='Personnel Details'!$N$19), IF('Personnel Details'!$P$19="","", 'Personnel Details'!$P$19), IF(AND(NOT('Personnel Details'!$I$19=""), $B80&gt;='Personnel Details'!$I$19), IF('Personnel Details'!$K$19="", "", 'Personnel Details'!$K$19), IF('Personnel Details'!$F$19="", "", 'Personnel Details'!$F$19))))</f>
        <v/>
      </c>
      <c r="IR80" s="79" t="str">
        <f>IF(IP$9="", "", IF(AND(NOT('Personnel Details'!$N$19=""), $B80&gt;='Personnel Details'!$N$19), 'Personnel Details'!$Q$19, IF(AND(NOT('Personnel Details'!$I$19=""), $B80&gt;='Personnel Details'!$I$19), 'Personnel Details'!$L$19, 'Personnel Details'!$G$19)))</f>
        <v/>
      </c>
      <c r="IS80" s="59">
        <f t="shared" si="259"/>
        <v>0</v>
      </c>
      <c r="IT80" s="53"/>
      <c r="IV80" s="78" t="str">
        <f>IF(IV$9="", "", IF(AND(NOT('Personnel Details'!$N$20=""), $B80&gt;='Personnel Details'!$N$20), 'Personnel Details'!$O$20, IF(AND(NOT('Personnel Details'!$I$20=""), $B80&gt;='Personnel Details'!$I$20), 'Personnel Details'!$J$20, 'Personnel Details'!$E$20)))</f>
        <v/>
      </c>
      <c r="IW80" s="59" t="str">
        <f>IF(IV$9="", "", IF(AND(NOT('Personnel Details'!$N$20=""), $B80&gt;='Personnel Details'!$N$20), IF('Personnel Details'!$P$20="","", 'Personnel Details'!$P$20), IF(AND(NOT('Personnel Details'!$I$20=""), $B80&gt;='Personnel Details'!$I$20), IF('Personnel Details'!$K$20="", "", 'Personnel Details'!$K$20), IF('Personnel Details'!$F$20="", "", 'Personnel Details'!$F$20))))</f>
        <v/>
      </c>
      <c r="IX80" s="79" t="str">
        <f>IF(IV$9="", "", IF(AND(NOT('Personnel Details'!$N$20=""), $B80&gt;='Personnel Details'!$N$20), 'Personnel Details'!$Q$20, IF(AND(NOT('Personnel Details'!$I$20=""), $B80&gt;='Personnel Details'!$I$20), 'Personnel Details'!$L$20, 'Personnel Details'!$G$20)))</f>
        <v/>
      </c>
      <c r="IY80" s="59">
        <f t="shared" si="260"/>
        <v>0</v>
      </c>
      <c r="IZ80" s="53"/>
      <c r="JB80" s="78" t="str">
        <f>IF(JB$9="", "", IF(AND(NOT('Personnel Details'!$N$21=""), $B80&gt;='Personnel Details'!$N$21), 'Personnel Details'!$O$21, IF(AND(NOT('Personnel Details'!$I$21=""), $B80&gt;='Personnel Details'!$I$21), 'Personnel Details'!$J$21, 'Personnel Details'!$E$21)))</f>
        <v/>
      </c>
      <c r="JC80" s="59" t="str">
        <f>IF(JB$9="", "", IF(AND(NOT('Personnel Details'!$N$21=""), $B80&gt;='Personnel Details'!$N$21), IF('Personnel Details'!$P$21="","", 'Personnel Details'!$P$21), IF(AND(NOT('Personnel Details'!$I$21=""), $B80&gt;='Personnel Details'!$I$21), IF('Personnel Details'!$K$21="", "", 'Personnel Details'!$K$21), IF('Personnel Details'!$F$21="", "", 'Personnel Details'!$F$21))))</f>
        <v/>
      </c>
      <c r="JD80" s="79" t="str">
        <f>IF(JB$9="", "", IF(AND(NOT('Personnel Details'!$N$21=""), $B80&gt;='Personnel Details'!$N$21), 'Personnel Details'!$Q$21, IF(AND(NOT('Personnel Details'!$I$21=""), $B80&gt;='Personnel Details'!$I$21), 'Personnel Details'!$L$21, 'Personnel Details'!$G$21)))</f>
        <v/>
      </c>
      <c r="JE80" s="59">
        <f t="shared" si="261"/>
        <v>0</v>
      </c>
      <c r="JF80" s="53"/>
      <c r="JH80" s="78" t="str">
        <f>IF(JH$9="", "", IF(AND(NOT('Personnel Details'!$N$22=""), $B80&gt;='Personnel Details'!$N$22), 'Personnel Details'!$O$22, IF(AND(NOT('Personnel Details'!$I$22=""), $B80&gt;='Personnel Details'!$I$22), 'Personnel Details'!$J$22, 'Personnel Details'!$E$22)))</f>
        <v/>
      </c>
      <c r="JI80" s="59" t="str">
        <f>IF(JH$9="", "", IF(AND(NOT('Personnel Details'!$N$22=""), $B80&gt;='Personnel Details'!$N$22), IF('Personnel Details'!$P$22="","", 'Personnel Details'!$P$22), IF(AND(NOT('Personnel Details'!$I$22=""), $B80&gt;='Personnel Details'!$I$22), IF('Personnel Details'!$K$22="", "", 'Personnel Details'!$K$22), IF('Personnel Details'!$F$22="", "", 'Personnel Details'!$F$22))))</f>
        <v/>
      </c>
      <c r="JJ80" s="79" t="str">
        <f>IF(JH$9="", "", IF(AND(NOT('Personnel Details'!$N$22=""), $B80&gt;='Personnel Details'!$N$22), 'Personnel Details'!$Q$22, IF(AND(NOT('Personnel Details'!$I$22=""), $B80&gt;='Personnel Details'!$I$22), 'Personnel Details'!$L$22, 'Personnel Details'!$G$22)))</f>
        <v/>
      </c>
      <c r="JK80" s="59">
        <f t="shared" si="262"/>
        <v>0</v>
      </c>
      <c r="JL80" s="53"/>
      <c r="JN80" s="78" t="str">
        <f>IF(JN$9="", "", IF(AND(NOT('Personnel Details'!$N$23=""), $B80&gt;='Personnel Details'!$N$23), 'Personnel Details'!$O$23, IF(AND(NOT('Personnel Details'!$I$23=""), $B80&gt;='Personnel Details'!$I$23), 'Personnel Details'!$J$23, 'Personnel Details'!$E$23)))</f>
        <v/>
      </c>
      <c r="JO80" s="59" t="str">
        <f>IF(JN$9="", "", IF(AND(NOT('Personnel Details'!$N$23=""), $B80&gt;='Personnel Details'!$N$23), IF('Personnel Details'!$P$23="","", 'Personnel Details'!$P$23), IF(AND(NOT('Personnel Details'!$I$23=""), $B80&gt;='Personnel Details'!$I$23), IF('Personnel Details'!$K$23="", "", 'Personnel Details'!$K$23), IF('Personnel Details'!$F$23="", "", 'Personnel Details'!$F$23))))</f>
        <v/>
      </c>
      <c r="JP80" s="79" t="str">
        <f>IF(JN$9="", "", IF(AND(NOT('Personnel Details'!$N$23=""), $B80&gt;='Personnel Details'!$N$23), 'Personnel Details'!$Q$23, IF(AND(NOT('Personnel Details'!$I$23=""), $B80&gt;='Personnel Details'!$I$23), 'Personnel Details'!$L$23, 'Personnel Details'!$G$23)))</f>
        <v/>
      </c>
      <c r="JQ80" s="59">
        <f t="shared" si="263"/>
        <v>0</v>
      </c>
      <c r="JR80" s="53"/>
      <c r="JT80" s="78" t="str">
        <f>IF(JT$9="", "", IF(AND(NOT('Personnel Details'!$N$24=""), $B80&gt;='Personnel Details'!$N$24), 'Personnel Details'!$O$24, IF(AND(NOT('Personnel Details'!$I$24=""), $B80&gt;='Personnel Details'!$I$24), 'Personnel Details'!$J$24, 'Personnel Details'!$E$24)))</f>
        <v/>
      </c>
      <c r="JU80" s="59" t="str">
        <f>IF(JT$9="", "", IF(AND(NOT('Personnel Details'!$N$24=""), $B80&gt;='Personnel Details'!$N$24), IF('Personnel Details'!$P$24="","", 'Personnel Details'!$P$24), IF(AND(NOT('Personnel Details'!$I$24=""), $B80&gt;='Personnel Details'!$I$24), IF('Personnel Details'!$K$24="", "", 'Personnel Details'!$K$24), IF('Personnel Details'!$F$24="", "", 'Personnel Details'!$F$24))))</f>
        <v/>
      </c>
      <c r="JV80" s="79" t="str">
        <f>IF(JT$9="", "", IF(AND(NOT('Personnel Details'!$N$24=""), $B80&gt;='Personnel Details'!$N$24), 'Personnel Details'!$Q$24, IF(AND(NOT('Personnel Details'!$I$24=""), $B80&gt;='Personnel Details'!$I$24), 'Personnel Details'!$L$24, 'Personnel Details'!$G$24)))</f>
        <v/>
      </c>
      <c r="JW80" s="59">
        <f t="shared" si="264"/>
        <v>0</v>
      </c>
      <c r="JX80" s="53"/>
      <c r="JZ80" s="78" t="str">
        <f>IF(JZ$9="", "", IF(AND(NOT('Personnel Details'!$N$25=""), $B80&gt;='Personnel Details'!$N$25), 'Personnel Details'!$O$25, IF(AND(NOT('Personnel Details'!$I$25=""), $B80&gt;='Personnel Details'!$I$25), 'Personnel Details'!$J$25, 'Personnel Details'!$E$25)))</f>
        <v/>
      </c>
      <c r="KA80" s="59" t="str">
        <f>IF(JZ$9="", "", IF(AND(NOT('Personnel Details'!$N$25=""), $B80&gt;='Personnel Details'!$N$25), IF('Personnel Details'!$P$25="","", 'Personnel Details'!$P$25), IF(AND(NOT('Personnel Details'!$I$25=""), $B80&gt;='Personnel Details'!$I$25), IF('Personnel Details'!$K$25="", "", 'Personnel Details'!$K$25), IF('Personnel Details'!$F$25="", "", 'Personnel Details'!$F$25))))</f>
        <v/>
      </c>
      <c r="KB80" s="79" t="str">
        <f>IF(JZ$9="", "", IF(AND(NOT('Personnel Details'!$N$25=""), $B80&gt;='Personnel Details'!$N$25), 'Personnel Details'!$Q$25, IF(AND(NOT('Personnel Details'!$I$25=""), $B80&gt;='Personnel Details'!$I$25), 'Personnel Details'!$L$25, 'Personnel Details'!$G$25)))</f>
        <v/>
      </c>
      <c r="KC80" s="59">
        <f t="shared" si="265"/>
        <v>0</v>
      </c>
      <c r="KD80" s="53"/>
      <c r="KF80" s="78" t="str">
        <f>IF(KF$9="", "", IF(AND(NOT('Personnel Details'!$N$26=""), $B80&gt;='Personnel Details'!$N$26), 'Personnel Details'!$O$26, IF(AND(NOT('Personnel Details'!$I$26=""), $B80&gt;='Personnel Details'!$I$26), 'Personnel Details'!$J$26, 'Personnel Details'!$E$26)))</f>
        <v/>
      </c>
      <c r="KG80" s="59" t="str">
        <f>IF(KF$9="", "", IF(AND(NOT('Personnel Details'!$N$26=""), $B80&gt;='Personnel Details'!$N$26), IF('Personnel Details'!$P$26="","", 'Personnel Details'!$P$26), IF(AND(NOT('Personnel Details'!$I$26=""), $B80&gt;='Personnel Details'!$I$26), IF('Personnel Details'!$K$26="", "", 'Personnel Details'!$K$26), IF('Personnel Details'!$F$26="", "", 'Personnel Details'!$F$26))))</f>
        <v/>
      </c>
      <c r="KH80" s="79" t="str">
        <f>IF(KF$9="", "", IF(AND(NOT('Personnel Details'!$N$26=""), $B80&gt;='Personnel Details'!$N$26), 'Personnel Details'!$Q$26, IF(AND(NOT('Personnel Details'!$I$26=""), $B80&gt;='Personnel Details'!$I$26), 'Personnel Details'!$L$26, 'Personnel Details'!$G$26)))</f>
        <v/>
      </c>
      <c r="KI80" s="59">
        <f t="shared" si="266"/>
        <v>0</v>
      </c>
      <c r="KJ80" s="53"/>
      <c r="KL80" s="78" t="str">
        <f>IF(KL$9="", "", IF(AND(NOT('Personnel Details'!$N$27=""), $B80&gt;='Personnel Details'!$N$27), 'Personnel Details'!$O$27, IF(AND(NOT('Personnel Details'!$I$27=""), $B80&gt;='Personnel Details'!$I$27), 'Personnel Details'!$J$27, 'Personnel Details'!$E$27)))</f>
        <v/>
      </c>
      <c r="KM80" s="59" t="str">
        <f>IF(KL$9="", "", IF(AND(NOT('Personnel Details'!$N$27=""), $B80&gt;='Personnel Details'!$N$27), IF('Personnel Details'!$P$27="","", 'Personnel Details'!$P$27), IF(AND(NOT('Personnel Details'!$I$27=""), $B80&gt;='Personnel Details'!$I$27), IF('Personnel Details'!$K$27="", "", 'Personnel Details'!$K$27), IF('Personnel Details'!$F$27="", "", 'Personnel Details'!$F$27))))</f>
        <v/>
      </c>
      <c r="KN80" s="79" t="str">
        <f>IF(KL$9="", "", IF(AND(NOT('Personnel Details'!$N$27=""), $B80&gt;='Personnel Details'!$N$27), 'Personnel Details'!$Q$27, IF(AND(NOT('Personnel Details'!$I$27=""), $B80&gt;='Personnel Details'!$I$27), 'Personnel Details'!$L$27, 'Personnel Details'!$G$27)))</f>
        <v/>
      </c>
      <c r="KO80" s="59">
        <f t="shared" si="267"/>
        <v>0</v>
      </c>
      <c r="KP80" s="53"/>
      <c r="KR80" s="78" t="str">
        <f>IF(KR$9="", "", IF(AND(NOT('Personnel Details'!$N$28=""), $B80&gt;='Personnel Details'!$N$28), 'Personnel Details'!$O$28, IF(AND(NOT('Personnel Details'!$I$28=""), $B80&gt;='Personnel Details'!$I$28), 'Personnel Details'!$J$28, 'Personnel Details'!$E$28)))</f>
        <v/>
      </c>
      <c r="KS80" s="59" t="str">
        <f>IF(KR$9="", "", IF(AND(NOT('Personnel Details'!$N$28=""), $B80&gt;='Personnel Details'!$N$28), IF('Personnel Details'!$P$28="","", 'Personnel Details'!$P$28), IF(AND(NOT('Personnel Details'!$I$28=""), $B80&gt;='Personnel Details'!$I$28), IF('Personnel Details'!$K$28="", "", 'Personnel Details'!$K$28), IF('Personnel Details'!$F$28="", "", 'Personnel Details'!$F$28))))</f>
        <v/>
      </c>
      <c r="KT80" s="79" t="str">
        <f>IF(KR$9="", "", IF(AND(NOT('Personnel Details'!$N$28=""), $B80&gt;='Personnel Details'!$N$28), 'Personnel Details'!$Q$28, IF(AND(NOT('Personnel Details'!$I$28=""), $B80&gt;='Personnel Details'!$I$28), 'Personnel Details'!$L$28, 'Personnel Details'!$G$28)))</f>
        <v/>
      </c>
      <c r="KU80" s="59">
        <f t="shared" si="268"/>
        <v>0</v>
      </c>
      <c r="KV80" s="53"/>
      <c r="KX80" s="78" t="str">
        <f>IF(KX$9="", "", IF(AND(NOT('Personnel Details'!$N$29=""), $B80&gt;='Personnel Details'!$N$29), 'Personnel Details'!$O$29, IF(AND(NOT('Personnel Details'!$I$29=""), $B80&gt;='Personnel Details'!$I$29), 'Personnel Details'!$J$29, 'Personnel Details'!$E$29)))</f>
        <v/>
      </c>
      <c r="KY80" s="59" t="str">
        <f>IF(KX$9="", "", IF(AND(NOT('Personnel Details'!$N$29=""), $B80&gt;='Personnel Details'!$N$29), IF('Personnel Details'!$P$29="","", 'Personnel Details'!$P$29), IF(AND(NOT('Personnel Details'!$I$29=""), $B80&gt;='Personnel Details'!$I$29), IF('Personnel Details'!$K$29="", "", 'Personnel Details'!$K$29), IF('Personnel Details'!$F$29="", "", 'Personnel Details'!$F$29))))</f>
        <v/>
      </c>
      <c r="KZ80" s="79" t="str">
        <f>IF(KX$9="", "", IF(AND(NOT('Personnel Details'!$N$29=""), $B80&gt;='Personnel Details'!$N$29), 'Personnel Details'!$Q$29, IF(AND(NOT('Personnel Details'!$I$29=""), $B80&gt;='Personnel Details'!$I$29), 'Personnel Details'!$L$29, 'Personnel Details'!$G$29)))</f>
        <v/>
      </c>
      <c r="LA80" s="59">
        <f t="shared" si="269"/>
        <v>0</v>
      </c>
      <c r="LB80" s="53"/>
      <c r="LD80" s="78" t="str">
        <f>IF(LD$9="", "", IF(AND(NOT('Personnel Details'!$N$30=""), $B80&gt;='Personnel Details'!$N$30), 'Personnel Details'!$O$30, IF(AND(NOT('Personnel Details'!$I$30=""), $B80&gt;='Personnel Details'!$I$30), 'Personnel Details'!$J$30, 'Personnel Details'!$E$30)))</f>
        <v/>
      </c>
      <c r="LE80" s="59" t="str">
        <f>IF(LD$9="", "", IF(AND(NOT('Personnel Details'!$N$30=""), $B80&gt;='Personnel Details'!$N$30), IF('Personnel Details'!$P$30="","", 'Personnel Details'!$P$30), IF(AND(NOT('Personnel Details'!$I$30=""), $B80&gt;='Personnel Details'!$I$30), IF('Personnel Details'!$K$30="", "", 'Personnel Details'!$K$30), IF('Personnel Details'!$F$30="", "", 'Personnel Details'!$F$30))))</f>
        <v/>
      </c>
      <c r="LF80" s="79" t="str">
        <f>IF(LD$9="", "", IF(AND(NOT('Personnel Details'!$N$30=""), $B80&gt;='Personnel Details'!$N$30), 'Personnel Details'!$Q$30, IF(AND(NOT('Personnel Details'!$I$30=""), $B80&gt;='Personnel Details'!$I$30), 'Personnel Details'!$L$30, 'Personnel Details'!$G$30)))</f>
        <v/>
      </c>
      <c r="LG80" s="59">
        <f t="shared" si="270"/>
        <v>0</v>
      </c>
      <c r="LH80" s="53"/>
      <c r="LJ80" s="78" t="str">
        <f>IF(LJ$9="", "", IF(AND(NOT('Personnel Details'!$N$31=""), $B80&gt;='Personnel Details'!$N$31), 'Personnel Details'!$O$31, IF(AND(NOT('Personnel Details'!$I$31=""), $B80&gt;='Personnel Details'!$I$31), 'Personnel Details'!$J$31, 'Personnel Details'!$E$31)))</f>
        <v/>
      </c>
      <c r="LK80" s="59" t="str">
        <f>IF(LJ$9="", "", IF(AND(NOT('Personnel Details'!$N$31=""), $B80&gt;='Personnel Details'!$N$31), IF('Personnel Details'!$P$31="","", 'Personnel Details'!$P$31), IF(AND(NOT('Personnel Details'!$I$31=""), $B80&gt;='Personnel Details'!$I$31), IF('Personnel Details'!$K$31="", "", 'Personnel Details'!$K$31), IF('Personnel Details'!$F$31="", "", 'Personnel Details'!$F$31))))</f>
        <v/>
      </c>
      <c r="LL80" s="79" t="str">
        <f>IF(LJ$9="", "", IF(AND(NOT('Personnel Details'!$N$31=""), $B80&gt;='Personnel Details'!$N$31), 'Personnel Details'!$Q$31, IF(AND(NOT('Personnel Details'!$I$31=""), $B80&gt;='Personnel Details'!$I$31), 'Personnel Details'!$L$31, 'Personnel Details'!$G$31)))</f>
        <v/>
      </c>
      <c r="LM80" s="59">
        <f t="shared" si="271"/>
        <v>0</v>
      </c>
      <c r="LN80" s="53"/>
      <c r="LP80" s="78" t="str">
        <f>IF(LP$9="", "", IF(AND(NOT('Personnel Details'!$N$32=""), $B80&gt;='Personnel Details'!$N$32), 'Personnel Details'!$O$32, IF(AND(NOT('Personnel Details'!$I$32=""), $B80&gt;='Personnel Details'!$I$32), 'Personnel Details'!$J$32, 'Personnel Details'!$E$32)))</f>
        <v/>
      </c>
      <c r="LQ80" s="59" t="str">
        <f>IF(LP$9="", "", IF(AND(NOT('Personnel Details'!$N$32=""), $B80&gt;='Personnel Details'!$N$32), IF('Personnel Details'!$P$32="","", 'Personnel Details'!$P$32), IF(AND(NOT('Personnel Details'!$I$32=""), $B80&gt;='Personnel Details'!$I$32), IF('Personnel Details'!$K$32="", "", 'Personnel Details'!$K$32), IF('Personnel Details'!$F$32="", "", 'Personnel Details'!$F$32))))</f>
        <v/>
      </c>
      <c r="LR80" s="79" t="str">
        <f>IF(LP$9="", "", IF(AND(NOT('Personnel Details'!$N$32=""), $B80&gt;='Personnel Details'!$N$32), 'Personnel Details'!$Q$32, IF(AND(NOT('Personnel Details'!$I$32=""), $B80&gt;='Personnel Details'!$I$32), 'Personnel Details'!$L$32, 'Personnel Details'!$G$32)))</f>
        <v/>
      </c>
      <c r="LS80" s="59">
        <f t="shared" si="272"/>
        <v>0</v>
      </c>
      <c r="LT80" s="53"/>
      <c r="LV80" s="78" t="str">
        <f>IF(LV$9="", "", IF(AND(NOT('Personnel Details'!$N$33=""), $B80&gt;='Personnel Details'!$N$33), 'Personnel Details'!$O$33, IF(AND(NOT('Personnel Details'!$I$33=""), $B80&gt;='Personnel Details'!$I$33), 'Personnel Details'!$J$33, 'Personnel Details'!$E$33)))</f>
        <v/>
      </c>
      <c r="LW80" s="59" t="str">
        <f>IF(LV$9="", "", IF(AND(NOT('Personnel Details'!$N$33=""), $B80&gt;='Personnel Details'!$N$33), IF('Personnel Details'!$P$33="","", 'Personnel Details'!$P$33), IF(AND(NOT('Personnel Details'!$I$33=""), $B80&gt;='Personnel Details'!$I$33), IF('Personnel Details'!$K$33="", "", 'Personnel Details'!$K$33), IF('Personnel Details'!$F$33="", "", 'Personnel Details'!$F$33))))</f>
        <v/>
      </c>
      <c r="LX80" s="79" t="str">
        <f>IF(LV$9="", "", IF(AND(NOT('Personnel Details'!$N$33=""), $B80&gt;='Personnel Details'!$N$33), 'Personnel Details'!$Q$33, IF(AND(NOT('Personnel Details'!$I$33=""), $B80&gt;='Personnel Details'!$I$33), 'Personnel Details'!$L$33, 'Personnel Details'!$G$33)))</f>
        <v/>
      </c>
      <c r="LY80" s="59">
        <f t="shared" si="273"/>
        <v>0</v>
      </c>
      <c r="LZ80" s="53"/>
      <c r="MB80" s="78" t="str">
        <f>IF(MB$9="", "", IF(AND(NOT('Personnel Details'!$N$34=""), $B80&gt;='Personnel Details'!$N$34), 'Personnel Details'!$O$34, IF(AND(NOT('Personnel Details'!$I$34=""), $B80&gt;='Personnel Details'!$I$34), 'Personnel Details'!$J$34, 'Personnel Details'!$E$34)))</f>
        <v/>
      </c>
      <c r="MC80" s="59" t="str">
        <f>IF(MB$9="", "", IF(AND(NOT('Personnel Details'!$N$34=""), $B80&gt;='Personnel Details'!$N$34), IF('Personnel Details'!$P$34="","", 'Personnel Details'!$P$34), IF(AND(NOT('Personnel Details'!$I$34=""), $B80&gt;='Personnel Details'!$I$34), IF('Personnel Details'!$K$34="", "", 'Personnel Details'!$K$34), IF('Personnel Details'!$F$34="", "", 'Personnel Details'!$F$34))))</f>
        <v/>
      </c>
      <c r="MD80" s="79" t="str">
        <f>IF(MB$9="", "", IF(AND(NOT('Personnel Details'!$N$34=""), $B80&gt;='Personnel Details'!$N$34), 'Personnel Details'!$Q$34, IF(AND(NOT('Personnel Details'!$I$34=""), $B80&gt;='Personnel Details'!$I$34), 'Personnel Details'!$L$34, 'Personnel Details'!$G$34)))</f>
        <v/>
      </c>
      <c r="ME80" s="59">
        <f t="shared" si="274"/>
        <v>0</v>
      </c>
      <c r="MF80" s="53"/>
      <c r="MH80" s="78" t="str">
        <f>IF(MH$9="", "", IF(AND(NOT('Personnel Details'!$N$35=""), $B80&gt;='Personnel Details'!$N$35), 'Personnel Details'!$O$35, IF(AND(NOT('Personnel Details'!$I$35=""), $B80&gt;='Personnel Details'!$I$35), 'Personnel Details'!$J$35, 'Personnel Details'!$E$35)))</f>
        <v/>
      </c>
      <c r="MI80" s="59" t="str">
        <f>IF(MH$9="", "", IF(AND(NOT('Personnel Details'!$N$35=""), $B80&gt;='Personnel Details'!$N$35), IF('Personnel Details'!$P$35="","", 'Personnel Details'!$P$35), IF(AND(NOT('Personnel Details'!$I$35=""), $B80&gt;='Personnel Details'!$I$35), IF('Personnel Details'!$K$35="", "", 'Personnel Details'!$K$35), IF('Personnel Details'!$F$35="", "", 'Personnel Details'!$F$35))))</f>
        <v/>
      </c>
      <c r="MJ80" s="79" t="str">
        <f>IF(MH$9="", "", IF(AND(NOT('Personnel Details'!$N$35=""), $B80&gt;='Personnel Details'!$N$35), 'Personnel Details'!$Q$35, IF(AND(NOT('Personnel Details'!$I$35=""), $B80&gt;='Personnel Details'!$I$35), 'Personnel Details'!$L$35, 'Personnel Details'!$G$35)))</f>
        <v/>
      </c>
      <c r="MK80" s="59">
        <f t="shared" si="275"/>
        <v>0</v>
      </c>
      <c r="ML80" s="53"/>
      <c r="MN80" s="78" t="str">
        <f>IF(MN$9="", "", IF(AND(NOT('Personnel Details'!$N$36=""), $B80&gt;='Personnel Details'!$N$36), 'Personnel Details'!$O$36, IF(AND(NOT('Personnel Details'!$I$36=""), $B80&gt;='Personnel Details'!$I$36), 'Personnel Details'!$J$36, 'Personnel Details'!$E$36)))</f>
        <v/>
      </c>
      <c r="MO80" s="59" t="str">
        <f>IF(MN$9="", "", IF(AND(NOT('Personnel Details'!$N$36=""), $B80&gt;='Personnel Details'!$N$36), IF('Personnel Details'!$P$36="","", 'Personnel Details'!$P$36), IF(AND(NOT('Personnel Details'!$I$36=""), $B80&gt;='Personnel Details'!$I$36), IF('Personnel Details'!$K$36="", "", 'Personnel Details'!$K$36), IF('Personnel Details'!$F$36="", "", 'Personnel Details'!$F$36))))</f>
        <v/>
      </c>
      <c r="MP80" s="79" t="str">
        <f>IF(MN$9="", "", IF(AND(NOT('Personnel Details'!$N$36=""), $B80&gt;='Personnel Details'!$N$36), 'Personnel Details'!$Q$36, IF(AND(NOT('Personnel Details'!$I$36=""), $B80&gt;='Personnel Details'!$I$36), 'Personnel Details'!$L$36, 'Personnel Details'!$G$36)))</f>
        <v/>
      </c>
      <c r="MQ80" s="59">
        <f t="shared" si="276"/>
        <v>0</v>
      </c>
      <c r="MR80" s="53"/>
      <c r="MT80" s="78" t="str">
        <f>IF(MT$9="", "", IF(AND(NOT('Personnel Details'!$N$37=""), $B80&gt;='Personnel Details'!$N$37), 'Personnel Details'!$O$37, IF(AND(NOT('Personnel Details'!$I$37=""), $B80&gt;='Personnel Details'!$I$37), 'Personnel Details'!$J$37, 'Personnel Details'!$E$37)))</f>
        <v/>
      </c>
      <c r="MU80" s="59" t="str">
        <f>IF(MT$9="", "", IF(AND(NOT('Personnel Details'!$N$37=""), $B80&gt;='Personnel Details'!$N$37), IF('Personnel Details'!$P$37="","", 'Personnel Details'!$P$37), IF(AND(NOT('Personnel Details'!$I$37=""), $B80&gt;='Personnel Details'!$I$37), IF('Personnel Details'!$K$37="", "", 'Personnel Details'!$K$37), IF('Personnel Details'!$F$37="", "", 'Personnel Details'!$F$37))))</f>
        <v/>
      </c>
      <c r="MV80" s="79" t="str">
        <f>IF(MT$9="", "", IF(AND(NOT('Personnel Details'!$N$37=""), $B80&gt;='Personnel Details'!$N$37), 'Personnel Details'!$Q$37, IF(AND(NOT('Personnel Details'!$I$37=""), $B80&gt;='Personnel Details'!$I$37), 'Personnel Details'!$L$37, 'Personnel Details'!$G$37)))</f>
        <v/>
      </c>
      <c r="MW80" s="59">
        <f t="shared" si="277"/>
        <v>0</v>
      </c>
      <c r="MX80" s="53"/>
      <c r="MZ80" s="78" t="str">
        <f>IF(MZ$9="", "", IF(AND(NOT('Personnel Details'!$N$38=""), $B80&gt;='Personnel Details'!$N$38), 'Personnel Details'!$O$38, IF(AND(NOT('Personnel Details'!$I$38=""), $B80&gt;='Personnel Details'!$I$38), 'Personnel Details'!$J$38, 'Personnel Details'!$E$38)))</f>
        <v/>
      </c>
      <c r="NA80" s="59" t="str">
        <f>IF(MZ$9="", "", IF(AND(NOT('Personnel Details'!$N$38=""), $B80&gt;='Personnel Details'!$N$38), IF('Personnel Details'!$P$38="","", 'Personnel Details'!$P$38), IF(AND(NOT('Personnel Details'!$I$38=""), $B80&gt;='Personnel Details'!$I$38), IF('Personnel Details'!$K$38="", "", 'Personnel Details'!$K$38), IF('Personnel Details'!$F$38="", "", 'Personnel Details'!$F$38))))</f>
        <v/>
      </c>
      <c r="NB80" s="79" t="str">
        <f>IF(MZ$9="", "", IF(AND(NOT('Personnel Details'!$N$38=""), $B80&gt;='Personnel Details'!$N$38), 'Personnel Details'!$Q$38, IF(AND(NOT('Personnel Details'!$I$38=""), $B80&gt;='Personnel Details'!$I$38), 'Personnel Details'!$L$38, 'Personnel Details'!$G$38)))</f>
        <v/>
      </c>
      <c r="NC80" s="59">
        <f t="shared" si="278"/>
        <v>0</v>
      </c>
      <c r="ND80" s="53"/>
      <c r="NF80" s="78" t="str">
        <f>IF(NF$9="", "", IF(AND(NOT('Personnel Details'!$N$39=""), $B80&gt;='Personnel Details'!$N$39), 'Personnel Details'!$O$39, IF(AND(NOT('Personnel Details'!$I$39=""), $B80&gt;='Personnel Details'!$I$39), 'Personnel Details'!$J$39, 'Personnel Details'!$E$39)))</f>
        <v/>
      </c>
      <c r="NG80" s="59" t="str">
        <f>IF(NF$9="", "", IF(AND(NOT('Personnel Details'!$N$39=""), $B80&gt;='Personnel Details'!$N$39), IF('Personnel Details'!$P$39="","", 'Personnel Details'!$P$39), IF(AND(NOT('Personnel Details'!$I$39=""), $B80&gt;='Personnel Details'!$I$39), IF('Personnel Details'!$K$39="", "", 'Personnel Details'!$K$39), IF('Personnel Details'!$F$39="", "", 'Personnel Details'!$F$39))))</f>
        <v/>
      </c>
      <c r="NH80" s="79" t="str">
        <f>IF(NF$9="", "", IF(AND(NOT('Personnel Details'!$N$39=""), $B80&gt;='Personnel Details'!$N$39), 'Personnel Details'!$Q$39, IF(AND(NOT('Personnel Details'!$I$39=""), $B80&gt;='Personnel Details'!$I$39), 'Personnel Details'!$L$39, 'Personnel Details'!$G$39)))</f>
        <v/>
      </c>
      <c r="NI80" s="59">
        <f t="shared" si="279"/>
        <v>0</v>
      </c>
      <c r="NJ80" s="53"/>
      <c r="NL80" s="78" t="str">
        <f>IF(NL$9="", "", IF(AND(NOT('Personnel Details'!$N$40=""), $B80&gt;='Personnel Details'!$N$40), 'Personnel Details'!$O$40, IF(AND(NOT('Personnel Details'!$I$40=""), $B80&gt;='Personnel Details'!$I$40), 'Personnel Details'!$J$40, 'Personnel Details'!$E$40)))</f>
        <v/>
      </c>
      <c r="NM80" s="59" t="str">
        <f>IF(NL$9="", "", IF(AND(NOT('Personnel Details'!$N$40=""), $B80&gt;='Personnel Details'!$N$40), IF('Personnel Details'!$P$40="","", 'Personnel Details'!$P$40), IF(AND(NOT('Personnel Details'!$I$40=""), $B80&gt;='Personnel Details'!$I$40), IF('Personnel Details'!$K$40="", "", 'Personnel Details'!$K$40), IF('Personnel Details'!$F$40="", "", 'Personnel Details'!$F$40))))</f>
        <v/>
      </c>
      <c r="NN80" s="79" t="str">
        <f>IF(NL$9="", "", IF(AND(NOT('Personnel Details'!$N$40=""), $B80&gt;='Personnel Details'!$N$40), 'Personnel Details'!$Q$40, IF(AND(NOT('Personnel Details'!$I$40=""), $B80&gt;='Personnel Details'!$I$40), 'Personnel Details'!$L$40, 'Personnel Details'!$G$40)))</f>
        <v/>
      </c>
      <c r="NO80" s="59">
        <f t="shared" si="280"/>
        <v>0</v>
      </c>
      <c r="NP80" s="53"/>
    </row>
    <row r="81" spans="1:380" x14ac:dyDescent="0.25">
      <c r="A81" s="32"/>
      <c r="B81" s="113">
        <f>IFERROR(IF(B80+1&gt;'Personnel Details'!$U$5, "", B80+1), "")</f>
        <v>43901</v>
      </c>
      <c r="C81" s="32"/>
      <c r="D81" s="120"/>
      <c r="E81" s="13" t="str">
        <f t="shared" si="159"/>
        <v/>
      </c>
      <c r="F81" s="13" t="str">
        <f t="shared" si="190"/>
        <v/>
      </c>
      <c r="G81" s="56" t="str">
        <f t="shared" si="281"/>
        <v/>
      </c>
      <c r="H81" s="16" t="str">
        <f t="shared" si="191"/>
        <v/>
      </c>
      <c r="I81" s="32"/>
      <c r="J81" s="120"/>
      <c r="K81" s="62" t="str">
        <f t="shared" si="160"/>
        <v/>
      </c>
      <c r="L81" s="62" t="str">
        <f t="shared" si="192"/>
        <v/>
      </c>
      <c r="M81" s="65" t="str">
        <f t="shared" si="282"/>
        <v/>
      </c>
      <c r="N81" s="68" t="str">
        <f t="shared" si="193"/>
        <v/>
      </c>
      <c r="O81" s="32"/>
      <c r="P81" s="120"/>
      <c r="Q81" s="62" t="str">
        <f t="shared" si="161"/>
        <v/>
      </c>
      <c r="R81" s="62" t="str">
        <f t="shared" si="194"/>
        <v/>
      </c>
      <c r="S81" s="65" t="str">
        <f t="shared" si="283"/>
        <v/>
      </c>
      <c r="T81" s="68" t="str">
        <f t="shared" si="195"/>
        <v/>
      </c>
      <c r="U81" s="32"/>
      <c r="V81" s="120"/>
      <c r="W81" s="62" t="str">
        <f t="shared" si="162"/>
        <v/>
      </c>
      <c r="X81" s="62" t="str">
        <f t="shared" si="196"/>
        <v/>
      </c>
      <c r="Y81" s="65" t="str">
        <f t="shared" si="284"/>
        <v/>
      </c>
      <c r="Z81" s="68" t="str">
        <f t="shared" si="197"/>
        <v/>
      </c>
      <c r="AA81" s="32"/>
      <c r="AB81" s="120"/>
      <c r="AC81" s="62" t="str">
        <f t="shared" si="163"/>
        <v/>
      </c>
      <c r="AD81" s="62" t="str">
        <f t="shared" si="198"/>
        <v/>
      </c>
      <c r="AE81" s="65" t="str">
        <f t="shared" si="285"/>
        <v/>
      </c>
      <c r="AF81" s="68" t="str">
        <f t="shared" si="199"/>
        <v/>
      </c>
      <c r="AG81" s="32"/>
      <c r="AH81" s="120"/>
      <c r="AI81" s="62" t="str">
        <f t="shared" si="164"/>
        <v/>
      </c>
      <c r="AJ81" s="62" t="str">
        <f t="shared" si="200"/>
        <v/>
      </c>
      <c r="AK81" s="65" t="str">
        <f t="shared" si="286"/>
        <v/>
      </c>
      <c r="AL81" s="68" t="str">
        <f t="shared" si="201"/>
        <v/>
      </c>
      <c r="AM81" s="32"/>
      <c r="AN81" s="120"/>
      <c r="AO81" s="62" t="str">
        <f t="shared" si="165"/>
        <v/>
      </c>
      <c r="AP81" s="62" t="str">
        <f t="shared" si="202"/>
        <v/>
      </c>
      <c r="AQ81" s="65" t="str">
        <f t="shared" si="287"/>
        <v/>
      </c>
      <c r="AR81" s="68" t="str">
        <f t="shared" si="203"/>
        <v/>
      </c>
      <c r="AS81" s="32"/>
      <c r="AT81" s="120"/>
      <c r="AU81" s="62" t="str">
        <f t="shared" si="166"/>
        <v/>
      </c>
      <c r="AV81" s="62" t="str">
        <f t="shared" si="204"/>
        <v/>
      </c>
      <c r="AW81" s="65" t="str">
        <f t="shared" si="288"/>
        <v/>
      </c>
      <c r="AX81" s="68" t="str">
        <f t="shared" si="205"/>
        <v/>
      </c>
      <c r="AY81" s="32"/>
      <c r="AZ81" s="120"/>
      <c r="BA81" s="62" t="str">
        <f t="shared" si="167"/>
        <v/>
      </c>
      <c r="BB81" s="62" t="str">
        <f t="shared" si="206"/>
        <v/>
      </c>
      <c r="BC81" s="65" t="str">
        <f t="shared" si="289"/>
        <v/>
      </c>
      <c r="BD81" s="68" t="str">
        <f t="shared" si="207"/>
        <v/>
      </c>
      <c r="BE81" s="32"/>
      <c r="BF81" s="120"/>
      <c r="BG81" s="62" t="str">
        <f t="shared" si="168"/>
        <v/>
      </c>
      <c r="BH81" s="62" t="str">
        <f t="shared" si="208"/>
        <v/>
      </c>
      <c r="BI81" s="65" t="str">
        <f t="shared" si="290"/>
        <v/>
      </c>
      <c r="BJ81" s="68" t="str">
        <f t="shared" si="209"/>
        <v/>
      </c>
      <c r="BK81" s="32"/>
      <c r="BL81" s="120"/>
      <c r="BM81" s="62" t="str">
        <f t="shared" si="169"/>
        <v/>
      </c>
      <c r="BN81" s="62" t="str">
        <f t="shared" si="210"/>
        <v/>
      </c>
      <c r="BO81" s="65" t="str">
        <f t="shared" si="291"/>
        <v/>
      </c>
      <c r="BP81" s="68" t="str">
        <f t="shared" si="211"/>
        <v/>
      </c>
      <c r="BQ81" s="32"/>
      <c r="BR81" s="120"/>
      <c r="BS81" s="62" t="str">
        <f t="shared" si="170"/>
        <v/>
      </c>
      <c r="BT81" s="62" t="str">
        <f t="shared" si="212"/>
        <v/>
      </c>
      <c r="BU81" s="65" t="str">
        <f t="shared" si="292"/>
        <v/>
      </c>
      <c r="BV81" s="68" t="str">
        <f t="shared" si="213"/>
        <v/>
      </c>
      <c r="BW81" s="32"/>
      <c r="BX81" s="120"/>
      <c r="BY81" s="62" t="str">
        <f t="shared" si="171"/>
        <v/>
      </c>
      <c r="BZ81" s="62" t="str">
        <f t="shared" si="214"/>
        <v/>
      </c>
      <c r="CA81" s="65" t="str">
        <f t="shared" si="293"/>
        <v/>
      </c>
      <c r="CB81" s="68" t="str">
        <f t="shared" si="215"/>
        <v/>
      </c>
      <c r="CC81" s="32"/>
      <c r="CD81" s="120"/>
      <c r="CE81" s="62" t="str">
        <f t="shared" si="172"/>
        <v/>
      </c>
      <c r="CF81" s="62" t="str">
        <f t="shared" si="216"/>
        <v/>
      </c>
      <c r="CG81" s="65" t="str">
        <f t="shared" si="294"/>
        <v/>
      </c>
      <c r="CH81" s="68" t="str">
        <f t="shared" si="217"/>
        <v/>
      </c>
      <c r="CI81" s="32"/>
      <c r="CJ81" s="120"/>
      <c r="CK81" s="62" t="str">
        <f t="shared" si="173"/>
        <v/>
      </c>
      <c r="CL81" s="62" t="str">
        <f t="shared" si="218"/>
        <v/>
      </c>
      <c r="CM81" s="65" t="str">
        <f t="shared" si="295"/>
        <v/>
      </c>
      <c r="CN81" s="68" t="str">
        <f t="shared" si="219"/>
        <v/>
      </c>
      <c r="CO81" s="32"/>
      <c r="CP81" s="120"/>
      <c r="CQ81" s="62" t="str">
        <f t="shared" si="174"/>
        <v/>
      </c>
      <c r="CR81" s="62" t="str">
        <f t="shared" si="220"/>
        <v/>
      </c>
      <c r="CS81" s="65" t="str">
        <f t="shared" si="296"/>
        <v/>
      </c>
      <c r="CT81" s="68" t="str">
        <f t="shared" si="221"/>
        <v/>
      </c>
      <c r="CU81" s="32"/>
      <c r="CV81" s="120"/>
      <c r="CW81" s="62" t="str">
        <f t="shared" si="175"/>
        <v/>
      </c>
      <c r="CX81" s="62" t="str">
        <f t="shared" si="222"/>
        <v/>
      </c>
      <c r="CY81" s="65" t="str">
        <f t="shared" si="297"/>
        <v/>
      </c>
      <c r="CZ81" s="68" t="str">
        <f t="shared" si="223"/>
        <v/>
      </c>
      <c r="DA81" s="32"/>
      <c r="DB81" s="120"/>
      <c r="DC81" s="62" t="str">
        <f t="shared" si="176"/>
        <v/>
      </c>
      <c r="DD81" s="62" t="str">
        <f t="shared" si="224"/>
        <v/>
      </c>
      <c r="DE81" s="65" t="str">
        <f t="shared" si="298"/>
        <v/>
      </c>
      <c r="DF81" s="68" t="str">
        <f t="shared" si="225"/>
        <v/>
      </c>
      <c r="DG81" s="32"/>
      <c r="DH81" s="120"/>
      <c r="DI81" s="62" t="str">
        <f t="shared" si="177"/>
        <v/>
      </c>
      <c r="DJ81" s="62" t="str">
        <f t="shared" si="226"/>
        <v/>
      </c>
      <c r="DK81" s="65" t="str">
        <f t="shared" si="299"/>
        <v/>
      </c>
      <c r="DL81" s="68" t="str">
        <f t="shared" si="227"/>
        <v/>
      </c>
      <c r="DM81" s="32"/>
      <c r="DN81" s="120"/>
      <c r="DO81" s="62" t="str">
        <f t="shared" si="178"/>
        <v/>
      </c>
      <c r="DP81" s="62" t="str">
        <f t="shared" si="228"/>
        <v/>
      </c>
      <c r="DQ81" s="65" t="str">
        <f t="shared" si="300"/>
        <v/>
      </c>
      <c r="DR81" s="68" t="str">
        <f t="shared" si="229"/>
        <v/>
      </c>
      <c r="DS81" s="32"/>
      <c r="DT81" s="120"/>
      <c r="DU81" s="62" t="str">
        <f t="shared" si="179"/>
        <v/>
      </c>
      <c r="DV81" s="62" t="str">
        <f t="shared" si="230"/>
        <v/>
      </c>
      <c r="DW81" s="65" t="str">
        <f t="shared" si="301"/>
        <v/>
      </c>
      <c r="DX81" s="68" t="str">
        <f t="shared" si="231"/>
        <v/>
      </c>
      <c r="DY81" s="32"/>
      <c r="DZ81" s="120"/>
      <c r="EA81" s="62" t="str">
        <f t="shared" si="180"/>
        <v/>
      </c>
      <c r="EB81" s="62" t="str">
        <f t="shared" si="232"/>
        <v/>
      </c>
      <c r="EC81" s="65" t="str">
        <f t="shared" si="302"/>
        <v/>
      </c>
      <c r="ED81" s="68" t="str">
        <f t="shared" si="233"/>
        <v/>
      </c>
      <c r="EE81" s="32"/>
      <c r="EF81" s="120"/>
      <c r="EG81" s="62" t="str">
        <f t="shared" si="181"/>
        <v/>
      </c>
      <c r="EH81" s="62" t="str">
        <f t="shared" si="234"/>
        <v/>
      </c>
      <c r="EI81" s="65" t="str">
        <f t="shared" si="303"/>
        <v/>
      </c>
      <c r="EJ81" s="68" t="str">
        <f t="shared" si="235"/>
        <v/>
      </c>
      <c r="EK81" s="32"/>
      <c r="EL81" s="120"/>
      <c r="EM81" s="62" t="str">
        <f t="shared" si="182"/>
        <v/>
      </c>
      <c r="EN81" s="62" t="str">
        <f t="shared" si="236"/>
        <v/>
      </c>
      <c r="EO81" s="65" t="str">
        <f t="shared" si="304"/>
        <v/>
      </c>
      <c r="EP81" s="68" t="str">
        <f t="shared" si="237"/>
        <v/>
      </c>
      <c r="EQ81" s="32"/>
      <c r="ER81" s="120"/>
      <c r="ES81" s="62" t="str">
        <f t="shared" si="183"/>
        <v/>
      </c>
      <c r="ET81" s="62" t="str">
        <f t="shared" si="238"/>
        <v/>
      </c>
      <c r="EU81" s="65" t="str">
        <f t="shared" si="305"/>
        <v/>
      </c>
      <c r="EV81" s="68" t="str">
        <f t="shared" si="239"/>
        <v/>
      </c>
      <c r="EW81" s="32"/>
      <c r="EX81" s="120"/>
      <c r="EY81" s="62" t="str">
        <f t="shared" si="184"/>
        <v/>
      </c>
      <c r="EZ81" s="62" t="str">
        <f t="shared" si="240"/>
        <v/>
      </c>
      <c r="FA81" s="65" t="str">
        <f t="shared" si="306"/>
        <v/>
      </c>
      <c r="FB81" s="68" t="str">
        <f t="shared" si="241"/>
        <v/>
      </c>
      <c r="FC81" s="32"/>
      <c r="FD81" s="120"/>
      <c r="FE81" s="62" t="str">
        <f t="shared" si="185"/>
        <v/>
      </c>
      <c r="FF81" s="62" t="str">
        <f t="shared" si="242"/>
        <v/>
      </c>
      <c r="FG81" s="65" t="str">
        <f t="shared" si="307"/>
        <v/>
      </c>
      <c r="FH81" s="68" t="str">
        <f t="shared" si="243"/>
        <v/>
      </c>
      <c r="FI81" s="32"/>
      <c r="FJ81" s="120"/>
      <c r="FK81" s="62" t="str">
        <f t="shared" si="186"/>
        <v/>
      </c>
      <c r="FL81" s="62" t="str">
        <f t="shared" si="244"/>
        <v/>
      </c>
      <c r="FM81" s="65" t="str">
        <f t="shared" si="308"/>
        <v/>
      </c>
      <c r="FN81" s="68" t="str">
        <f t="shared" si="245"/>
        <v/>
      </c>
      <c r="FO81" s="32"/>
      <c r="FP81" s="120"/>
      <c r="FQ81" s="62" t="str">
        <f t="shared" si="187"/>
        <v/>
      </c>
      <c r="FR81" s="62" t="str">
        <f t="shared" si="246"/>
        <v/>
      </c>
      <c r="FS81" s="65" t="str">
        <f t="shared" si="309"/>
        <v/>
      </c>
      <c r="FT81" s="68" t="str">
        <f t="shared" si="247"/>
        <v/>
      </c>
      <c r="FU81" s="32"/>
      <c r="FV81" s="120"/>
      <c r="FW81" s="62" t="str">
        <f t="shared" si="188"/>
        <v/>
      </c>
      <c r="FX81" s="62" t="str">
        <f t="shared" si="248"/>
        <v/>
      </c>
      <c r="FY81" s="65" t="str">
        <f t="shared" si="310"/>
        <v/>
      </c>
      <c r="FZ81" s="68" t="str">
        <f t="shared" si="249"/>
        <v/>
      </c>
      <c r="GA81" s="32"/>
      <c r="GC81" s="7" t="str">
        <f t="shared" si="250"/>
        <v>Mar 2020</v>
      </c>
      <c r="GD81" s="7" t="str">
        <f t="shared" ca="1" si="189"/>
        <v/>
      </c>
      <c r="GT81" s="71">
        <f>IF(GT$9="", "", IF(AND(NOT('Personnel Details'!$N$11=""), $B81&gt;='Personnel Details'!$N$11), 'Personnel Details'!$O$11, IF(AND(NOT('Personnel Details'!$I$11=""), $B81&gt;='Personnel Details'!$I$11), 'Personnel Details'!$J$11, 'Personnel Details'!$E$11)))</f>
        <v>0.8</v>
      </c>
      <c r="GU81" s="59" t="str">
        <f>IF(GT$9="", "", IF(AND(NOT('Personnel Details'!$N$11=""), $B81&gt;='Personnel Details'!$N$11), IF('Personnel Details'!$P$11="","", 'Personnel Details'!$P$11), IF(AND(NOT('Personnel Details'!$I$11=""), $B81&gt;='Personnel Details'!$I$11), IF('Personnel Details'!$K$11="", "", 'Personnel Details'!$K$11), IF('Personnel Details'!$F$11="", "", 'Personnel Details'!$F$11))))</f>
        <v/>
      </c>
      <c r="GV81" s="74">
        <f>IF(GT$9="", "", IF(AND(NOT('Personnel Details'!$N$11=""), $B81&gt;='Personnel Details'!$N$11), 'Personnel Details'!$Q$11, IF(AND(NOT('Personnel Details'!$I$11=""), $B81&gt;='Personnel Details'!$I$11), 'Personnel Details'!$L$11, 'Personnel Details'!$G$11)))</f>
        <v>0</v>
      </c>
      <c r="GW81" s="59">
        <f t="shared" si="251"/>
        <v>0</v>
      </c>
      <c r="GX81" s="53"/>
      <c r="GZ81" s="78">
        <f>IF(GZ$9="", "", IF(AND(NOT('Personnel Details'!$N$12=""), $B81&gt;='Personnel Details'!$N$12), 'Personnel Details'!$O$12, IF(AND(NOT('Personnel Details'!$I$12=""), $B81&gt;='Personnel Details'!$I$12), 'Personnel Details'!$J$12, 'Personnel Details'!$E$12)))</f>
        <v>0.8</v>
      </c>
      <c r="HA81" s="59" t="str">
        <f>IF(GZ$9="", "", IF(AND(NOT('Personnel Details'!$N$12=""), $B81&gt;='Personnel Details'!$N$12), IF('Personnel Details'!$P$12="","", 'Personnel Details'!$P$12), IF(AND(NOT('Personnel Details'!$I$12=""), $B81&gt;='Personnel Details'!$I$12), IF('Personnel Details'!$K$12="", "", 'Personnel Details'!$K$12), IF('Personnel Details'!$F$12="", "", 'Personnel Details'!$F$12))))</f>
        <v/>
      </c>
      <c r="HB81" s="79">
        <f>IF(GZ$9="", "", IF(AND(NOT('Personnel Details'!$N$12=""), $B81&gt;='Personnel Details'!$N$12), 'Personnel Details'!$Q$12, IF(AND(NOT('Personnel Details'!$I$12=""), $B81&gt;='Personnel Details'!$I$12), 'Personnel Details'!$L$12, 'Personnel Details'!$G$12)))</f>
        <v>0</v>
      </c>
      <c r="HC81" s="59">
        <f t="shared" si="252"/>
        <v>0</v>
      </c>
      <c r="HD81" s="53"/>
      <c r="HF81" s="78">
        <f>IF(HF$9="", "", IF(AND(NOT('Personnel Details'!$N$13=""), $B81&gt;='Personnel Details'!$N$13), 'Personnel Details'!$O$13, IF(AND(NOT('Personnel Details'!$I$13=""), $B81&gt;='Personnel Details'!$I$13), 'Personnel Details'!$J$13, 'Personnel Details'!$E$13)))</f>
        <v>0.8</v>
      </c>
      <c r="HG81" s="59" t="str">
        <f>IF(HF$9="", "", IF(AND(NOT('Personnel Details'!$N$13=""), $B81&gt;='Personnel Details'!$N$13), IF('Personnel Details'!$P$13="","", 'Personnel Details'!$P$13), IF(AND(NOT('Personnel Details'!$I$13=""), $B81&gt;='Personnel Details'!$I$13), IF('Personnel Details'!$K$13="", "", 'Personnel Details'!$K$13), IF('Personnel Details'!$F$13="", "", 'Personnel Details'!$F$13))))</f>
        <v/>
      </c>
      <c r="HH81" s="79">
        <f>IF(HF$9="", "", IF(AND(NOT('Personnel Details'!$N$13=""), $B81&gt;='Personnel Details'!$N$13), 'Personnel Details'!$Q$13, IF(AND(NOT('Personnel Details'!$I$13=""), $B81&gt;='Personnel Details'!$I$13), 'Personnel Details'!$L$13, 'Personnel Details'!$G$13)))</f>
        <v>0</v>
      </c>
      <c r="HI81" s="59">
        <f t="shared" si="253"/>
        <v>0</v>
      </c>
      <c r="HJ81" s="53"/>
      <c r="HL81" s="78">
        <f>IF(HL$9="", "", IF(AND(NOT('Personnel Details'!$N$14=""), $B81&gt;='Personnel Details'!$N$14), 'Personnel Details'!$O$14, IF(AND(NOT('Personnel Details'!$I$14=""), $B81&gt;='Personnel Details'!$I$14), 'Personnel Details'!$J$14, 'Personnel Details'!$E$14)))</f>
        <v>0.8</v>
      </c>
      <c r="HM81" s="59">
        <f>IF(HL$9="", "", IF(AND(NOT('Personnel Details'!$N$14=""), $B81&gt;='Personnel Details'!$N$14), IF('Personnel Details'!$P$14="","", 'Personnel Details'!$P$14), IF(AND(NOT('Personnel Details'!$I$14=""), $B81&gt;='Personnel Details'!$I$14), IF('Personnel Details'!$K$14="", "", 'Personnel Details'!$K$14), IF('Personnel Details'!$F$14="", "", 'Personnel Details'!$F$14))))</f>
        <v>2000</v>
      </c>
      <c r="HN81" s="79">
        <f>IF(HL$9="", "", IF(AND(NOT('Personnel Details'!$N$14=""), $B81&gt;='Personnel Details'!$N$14), 'Personnel Details'!$Q$14, IF(AND(NOT('Personnel Details'!$I$14=""), $B81&gt;='Personnel Details'!$I$14), 'Personnel Details'!$L$14, 'Personnel Details'!$G$14)))</f>
        <v>0.85</v>
      </c>
      <c r="HO81" s="59">
        <f t="shared" si="254"/>
        <v>0</v>
      </c>
      <c r="HP81" s="53"/>
      <c r="HR81" s="78" t="str">
        <f>IF(HR$9="", "", IF(AND(NOT('Personnel Details'!$N$15=""), $B81&gt;='Personnel Details'!$N$15), 'Personnel Details'!$O$15, IF(AND(NOT('Personnel Details'!$I$15=""), $B81&gt;='Personnel Details'!$I$15), 'Personnel Details'!$J$15, 'Personnel Details'!$E$15)))</f>
        <v/>
      </c>
      <c r="HS81" s="59" t="str">
        <f>IF(HR$9="", "", IF(AND(NOT('Personnel Details'!$N$15=""), $B81&gt;='Personnel Details'!$N$15), IF('Personnel Details'!$P$15="","", 'Personnel Details'!$P$15), IF(AND(NOT('Personnel Details'!$I$15=""), $B81&gt;='Personnel Details'!$I$15), IF('Personnel Details'!$K$15="", "", 'Personnel Details'!$K$15), IF('Personnel Details'!$F$15="", "", 'Personnel Details'!$F$15))))</f>
        <v/>
      </c>
      <c r="HT81" s="79" t="str">
        <f>IF(HR$9="", "", IF(AND(NOT('Personnel Details'!$N$15=""), $B81&gt;='Personnel Details'!$N$15), 'Personnel Details'!$Q$15, IF(AND(NOT('Personnel Details'!$I$15=""), $B81&gt;='Personnel Details'!$I$15), 'Personnel Details'!$L$15, 'Personnel Details'!$G$15)))</f>
        <v/>
      </c>
      <c r="HU81" s="59">
        <f t="shared" si="255"/>
        <v>0</v>
      </c>
      <c r="HV81" s="53"/>
      <c r="HX81" s="78" t="str">
        <f>IF(HX$9="", "", IF(AND(NOT('Personnel Details'!$N$16=""), $B81&gt;='Personnel Details'!$N$16), 'Personnel Details'!$O$16, IF(AND(NOT('Personnel Details'!$I$16=""), $B81&gt;='Personnel Details'!$I$16), 'Personnel Details'!$J$16, 'Personnel Details'!$E$16)))</f>
        <v/>
      </c>
      <c r="HY81" s="59" t="str">
        <f>IF(HX$9="", "", IF(AND(NOT('Personnel Details'!$N$16=""), $B81&gt;='Personnel Details'!$N$16), IF('Personnel Details'!$P$16="","", 'Personnel Details'!$P$16), IF(AND(NOT('Personnel Details'!$I$16=""), $B81&gt;='Personnel Details'!$I$16), IF('Personnel Details'!$K$16="", "", 'Personnel Details'!$K$16), IF('Personnel Details'!$F$16="", "", 'Personnel Details'!$F$16))))</f>
        <v/>
      </c>
      <c r="HZ81" s="79" t="str">
        <f>IF(HX$9="", "", IF(AND(NOT('Personnel Details'!$N$16=""), $B81&gt;='Personnel Details'!$N$16), 'Personnel Details'!$Q$16, IF(AND(NOT('Personnel Details'!$I$16=""), $B81&gt;='Personnel Details'!$I$16), 'Personnel Details'!$L$16, 'Personnel Details'!$G$16)))</f>
        <v/>
      </c>
      <c r="IA81" s="59">
        <f t="shared" si="256"/>
        <v>0</v>
      </c>
      <c r="IB81" s="53"/>
      <c r="ID81" s="78" t="str">
        <f>IF(ID$9="", "", IF(AND(NOT('Personnel Details'!$N$17=""), $B81&gt;='Personnel Details'!$N$17), 'Personnel Details'!$O$17, IF(AND(NOT('Personnel Details'!$I$17=""), $B81&gt;='Personnel Details'!$I$17), 'Personnel Details'!$J$17, 'Personnel Details'!$E$17)))</f>
        <v/>
      </c>
      <c r="IE81" s="59" t="str">
        <f>IF(ID$9="", "", IF(AND(NOT('Personnel Details'!$N$17=""), $B81&gt;='Personnel Details'!$N$17), IF('Personnel Details'!$P$17="","", 'Personnel Details'!$P$17), IF(AND(NOT('Personnel Details'!$I$17=""), $B81&gt;='Personnel Details'!$I$17), IF('Personnel Details'!$K$17="", "", 'Personnel Details'!$K$17), IF('Personnel Details'!$F$17="", "", 'Personnel Details'!$F$17))))</f>
        <v/>
      </c>
      <c r="IF81" s="79" t="str">
        <f>IF(ID$9="", "", IF(AND(NOT('Personnel Details'!$N$17=""), $B81&gt;='Personnel Details'!$N$17), 'Personnel Details'!$Q$17, IF(AND(NOT('Personnel Details'!$I$17=""), $B81&gt;='Personnel Details'!$I$17), 'Personnel Details'!$L$17, 'Personnel Details'!$G$17)))</f>
        <v/>
      </c>
      <c r="IG81" s="59">
        <f t="shared" si="257"/>
        <v>0</v>
      </c>
      <c r="IH81" s="53"/>
      <c r="IJ81" s="78" t="str">
        <f>IF(IJ$9="", "", IF(AND(NOT('Personnel Details'!$N$18=""), $B81&gt;='Personnel Details'!$N$18), 'Personnel Details'!$O$18, IF(AND(NOT('Personnel Details'!$I$18=""), $B81&gt;='Personnel Details'!$I$18), 'Personnel Details'!$J$18, 'Personnel Details'!$E$18)))</f>
        <v/>
      </c>
      <c r="IK81" s="59" t="str">
        <f>IF(IJ$9="", "", IF(AND(NOT('Personnel Details'!$N$18=""), $B81&gt;='Personnel Details'!$N$18), IF('Personnel Details'!$P$18="","", 'Personnel Details'!$P$18), IF(AND(NOT('Personnel Details'!$I$18=""), $B81&gt;='Personnel Details'!$I$18), IF('Personnel Details'!$K$18="", "", 'Personnel Details'!$K$18), IF('Personnel Details'!$F$18="", "", 'Personnel Details'!$F$18))))</f>
        <v/>
      </c>
      <c r="IL81" s="79" t="str">
        <f>IF(IJ$9="", "", IF(AND(NOT('Personnel Details'!$N$18=""), $B81&gt;='Personnel Details'!$N$18), 'Personnel Details'!$Q$18, IF(AND(NOT('Personnel Details'!$I$18=""), $B81&gt;='Personnel Details'!$I$18), 'Personnel Details'!$L$18, 'Personnel Details'!$G$18)))</f>
        <v/>
      </c>
      <c r="IM81" s="59">
        <f t="shared" si="258"/>
        <v>0</v>
      </c>
      <c r="IN81" s="53"/>
      <c r="IP81" s="78" t="str">
        <f>IF(IP$9="", "", IF(AND(NOT('Personnel Details'!$N$19=""), $B81&gt;='Personnel Details'!$N$19), 'Personnel Details'!$O$19, IF(AND(NOT('Personnel Details'!$I$19=""), $B81&gt;='Personnel Details'!$I$19), 'Personnel Details'!$J$19, 'Personnel Details'!$E$19)))</f>
        <v/>
      </c>
      <c r="IQ81" s="59" t="str">
        <f>IF(IP$9="", "", IF(AND(NOT('Personnel Details'!$N$19=""), $B81&gt;='Personnel Details'!$N$19), IF('Personnel Details'!$P$19="","", 'Personnel Details'!$P$19), IF(AND(NOT('Personnel Details'!$I$19=""), $B81&gt;='Personnel Details'!$I$19), IF('Personnel Details'!$K$19="", "", 'Personnel Details'!$K$19), IF('Personnel Details'!$F$19="", "", 'Personnel Details'!$F$19))))</f>
        <v/>
      </c>
      <c r="IR81" s="79" t="str">
        <f>IF(IP$9="", "", IF(AND(NOT('Personnel Details'!$N$19=""), $B81&gt;='Personnel Details'!$N$19), 'Personnel Details'!$Q$19, IF(AND(NOT('Personnel Details'!$I$19=""), $B81&gt;='Personnel Details'!$I$19), 'Personnel Details'!$L$19, 'Personnel Details'!$G$19)))</f>
        <v/>
      </c>
      <c r="IS81" s="59">
        <f t="shared" si="259"/>
        <v>0</v>
      </c>
      <c r="IT81" s="53"/>
      <c r="IV81" s="78" t="str">
        <f>IF(IV$9="", "", IF(AND(NOT('Personnel Details'!$N$20=""), $B81&gt;='Personnel Details'!$N$20), 'Personnel Details'!$O$20, IF(AND(NOT('Personnel Details'!$I$20=""), $B81&gt;='Personnel Details'!$I$20), 'Personnel Details'!$J$20, 'Personnel Details'!$E$20)))</f>
        <v/>
      </c>
      <c r="IW81" s="59" t="str">
        <f>IF(IV$9="", "", IF(AND(NOT('Personnel Details'!$N$20=""), $B81&gt;='Personnel Details'!$N$20), IF('Personnel Details'!$P$20="","", 'Personnel Details'!$P$20), IF(AND(NOT('Personnel Details'!$I$20=""), $B81&gt;='Personnel Details'!$I$20), IF('Personnel Details'!$K$20="", "", 'Personnel Details'!$K$20), IF('Personnel Details'!$F$20="", "", 'Personnel Details'!$F$20))))</f>
        <v/>
      </c>
      <c r="IX81" s="79" t="str">
        <f>IF(IV$9="", "", IF(AND(NOT('Personnel Details'!$N$20=""), $B81&gt;='Personnel Details'!$N$20), 'Personnel Details'!$Q$20, IF(AND(NOT('Personnel Details'!$I$20=""), $B81&gt;='Personnel Details'!$I$20), 'Personnel Details'!$L$20, 'Personnel Details'!$G$20)))</f>
        <v/>
      </c>
      <c r="IY81" s="59">
        <f t="shared" si="260"/>
        <v>0</v>
      </c>
      <c r="IZ81" s="53"/>
      <c r="JB81" s="78" t="str">
        <f>IF(JB$9="", "", IF(AND(NOT('Personnel Details'!$N$21=""), $B81&gt;='Personnel Details'!$N$21), 'Personnel Details'!$O$21, IF(AND(NOT('Personnel Details'!$I$21=""), $B81&gt;='Personnel Details'!$I$21), 'Personnel Details'!$J$21, 'Personnel Details'!$E$21)))</f>
        <v/>
      </c>
      <c r="JC81" s="59" t="str">
        <f>IF(JB$9="", "", IF(AND(NOT('Personnel Details'!$N$21=""), $B81&gt;='Personnel Details'!$N$21), IF('Personnel Details'!$P$21="","", 'Personnel Details'!$P$21), IF(AND(NOT('Personnel Details'!$I$21=""), $B81&gt;='Personnel Details'!$I$21), IF('Personnel Details'!$K$21="", "", 'Personnel Details'!$K$21), IF('Personnel Details'!$F$21="", "", 'Personnel Details'!$F$21))))</f>
        <v/>
      </c>
      <c r="JD81" s="79" t="str">
        <f>IF(JB$9="", "", IF(AND(NOT('Personnel Details'!$N$21=""), $B81&gt;='Personnel Details'!$N$21), 'Personnel Details'!$Q$21, IF(AND(NOT('Personnel Details'!$I$21=""), $B81&gt;='Personnel Details'!$I$21), 'Personnel Details'!$L$21, 'Personnel Details'!$G$21)))</f>
        <v/>
      </c>
      <c r="JE81" s="59">
        <f t="shared" si="261"/>
        <v>0</v>
      </c>
      <c r="JF81" s="53"/>
      <c r="JH81" s="78" t="str">
        <f>IF(JH$9="", "", IF(AND(NOT('Personnel Details'!$N$22=""), $B81&gt;='Personnel Details'!$N$22), 'Personnel Details'!$O$22, IF(AND(NOT('Personnel Details'!$I$22=""), $B81&gt;='Personnel Details'!$I$22), 'Personnel Details'!$J$22, 'Personnel Details'!$E$22)))</f>
        <v/>
      </c>
      <c r="JI81" s="59" t="str">
        <f>IF(JH$9="", "", IF(AND(NOT('Personnel Details'!$N$22=""), $B81&gt;='Personnel Details'!$N$22), IF('Personnel Details'!$P$22="","", 'Personnel Details'!$P$22), IF(AND(NOT('Personnel Details'!$I$22=""), $B81&gt;='Personnel Details'!$I$22), IF('Personnel Details'!$K$22="", "", 'Personnel Details'!$K$22), IF('Personnel Details'!$F$22="", "", 'Personnel Details'!$F$22))))</f>
        <v/>
      </c>
      <c r="JJ81" s="79" t="str">
        <f>IF(JH$9="", "", IF(AND(NOT('Personnel Details'!$N$22=""), $B81&gt;='Personnel Details'!$N$22), 'Personnel Details'!$Q$22, IF(AND(NOT('Personnel Details'!$I$22=""), $B81&gt;='Personnel Details'!$I$22), 'Personnel Details'!$L$22, 'Personnel Details'!$G$22)))</f>
        <v/>
      </c>
      <c r="JK81" s="59">
        <f t="shared" si="262"/>
        <v>0</v>
      </c>
      <c r="JL81" s="53"/>
      <c r="JN81" s="78" t="str">
        <f>IF(JN$9="", "", IF(AND(NOT('Personnel Details'!$N$23=""), $B81&gt;='Personnel Details'!$N$23), 'Personnel Details'!$O$23, IF(AND(NOT('Personnel Details'!$I$23=""), $B81&gt;='Personnel Details'!$I$23), 'Personnel Details'!$J$23, 'Personnel Details'!$E$23)))</f>
        <v/>
      </c>
      <c r="JO81" s="59" t="str">
        <f>IF(JN$9="", "", IF(AND(NOT('Personnel Details'!$N$23=""), $B81&gt;='Personnel Details'!$N$23), IF('Personnel Details'!$P$23="","", 'Personnel Details'!$P$23), IF(AND(NOT('Personnel Details'!$I$23=""), $B81&gt;='Personnel Details'!$I$23), IF('Personnel Details'!$K$23="", "", 'Personnel Details'!$K$23), IF('Personnel Details'!$F$23="", "", 'Personnel Details'!$F$23))))</f>
        <v/>
      </c>
      <c r="JP81" s="79" t="str">
        <f>IF(JN$9="", "", IF(AND(NOT('Personnel Details'!$N$23=""), $B81&gt;='Personnel Details'!$N$23), 'Personnel Details'!$Q$23, IF(AND(NOT('Personnel Details'!$I$23=""), $B81&gt;='Personnel Details'!$I$23), 'Personnel Details'!$L$23, 'Personnel Details'!$G$23)))</f>
        <v/>
      </c>
      <c r="JQ81" s="59">
        <f t="shared" si="263"/>
        <v>0</v>
      </c>
      <c r="JR81" s="53"/>
      <c r="JT81" s="78" t="str">
        <f>IF(JT$9="", "", IF(AND(NOT('Personnel Details'!$N$24=""), $B81&gt;='Personnel Details'!$N$24), 'Personnel Details'!$O$24, IF(AND(NOT('Personnel Details'!$I$24=""), $B81&gt;='Personnel Details'!$I$24), 'Personnel Details'!$J$24, 'Personnel Details'!$E$24)))</f>
        <v/>
      </c>
      <c r="JU81" s="59" t="str">
        <f>IF(JT$9="", "", IF(AND(NOT('Personnel Details'!$N$24=""), $B81&gt;='Personnel Details'!$N$24), IF('Personnel Details'!$P$24="","", 'Personnel Details'!$P$24), IF(AND(NOT('Personnel Details'!$I$24=""), $B81&gt;='Personnel Details'!$I$24), IF('Personnel Details'!$K$24="", "", 'Personnel Details'!$K$24), IF('Personnel Details'!$F$24="", "", 'Personnel Details'!$F$24))))</f>
        <v/>
      </c>
      <c r="JV81" s="79" t="str">
        <f>IF(JT$9="", "", IF(AND(NOT('Personnel Details'!$N$24=""), $B81&gt;='Personnel Details'!$N$24), 'Personnel Details'!$Q$24, IF(AND(NOT('Personnel Details'!$I$24=""), $B81&gt;='Personnel Details'!$I$24), 'Personnel Details'!$L$24, 'Personnel Details'!$G$24)))</f>
        <v/>
      </c>
      <c r="JW81" s="59">
        <f t="shared" si="264"/>
        <v>0</v>
      </c>
      <c r="JX81" s="53"/>
      <c r="JZ81" s="78" t="str">
        <f>IF(JZ$9="", "", IF(AND(NOT('Personnel Details'!$N$25=""), $B81&gt;='Personnel Details'!$N$25), 'Personnel Details'!$O$25, IF(AND(NOT('Personnel Details'!$I$25=""), $B81&gt;='Personnel Details'!$I$25), 'Personnel Details'!$J$25, 'Personnel Details'!$E$25)))</f>
        <v/>
      </c>
      <c r="KA81" s="59" t="str">
        <f>IF(JZ$9="", "", IF(AND(NOT('Personnel Details'!$N$25=""), $B81&gt;='Personnel Details'!$N$25), IF('Personnel Details'!$P$25="","", 'Personnel Details'!$P$25), IF(AND(NOT('Personnel Details'!$I$25=""), $B81&gt;='Personnel Details'!$I$25), IF('Personnel Details'!$K$25="", "", 'Personnel Details'!$K$25), IF('Personnel Details'!$F$25="", "", 'Personnel Details'!$F$25))))</f>
        <v/>
      </c>
      <c r="KB81" s="79" t="str">
        <f>IF(JZ$9="", "", IF(AND(NOT('Personnel Details'!$N$25=""), $B81&gt;='Personnel Details'!$N$25), 'Personnel Details'!$Q$25, IF(AND(NOT('Personnel Details'!$I$25=""), $B81&gt;='Personnel Details'!$I$25), 'Personnel Details'!$L$25, 'Personnel Details'!$G$25)))</f>
        <v/>
      </c>
      <c r="KC81" s="59">
        <f t="shared" si="265"/>
        <v>0</v>
      </c>
      <c r="KD81" s="53"/>
      <c r="KF81" s="78" t="str">
        <f>IF(KF$9="", "", IF(AND(NOT('Personnel Details'!$N$26=""), $B81&gt;='Personnel Details'!$N$26), 'Personnel Details'!$O$26, IF(AND(NOT('Personnel Details'!$I$26=""), $B81&gt;='Personnel Details'!$I$26), 'Personnel Details'!$J$26, 'Personnel Details'!$E$26)))</f>
        <v/>
      </c>
      <c r="KG81" s="59" t="str">
        <f>IF(KF$9="", "", IF(AND(NOT('Personnel Details'!$N$26=""), $B81&gt;='Personnel Details'!$N$26), IF('Personnel Details'!$P$26="","", 'Personnel Details'!$P$26), IF(AND(NOT('Personnel Details'!$I$26=""), $B81&gt;='Personnel Details'!$I$26), IF('Personnel Details'!$K$26="", "", 'Personnel Details'!$K$26), IF('Personnel Details'!$F$26="", "", 'Personnel Details'!$F$26))))</f>
        <v/>
      </c>
      <c r="KH81" s="79" t="str">
        <f>IF(KF$9="", "", IF(AND(NOT('Personnel Details'!$N$26=""), $B81&gt;='Personnel Details'!$N$26), 'Personnel Details'!$Q$26, IF(AND(NOT('Personnel Details'!$I$26=""), $B81&gt;='Personnel Details'!$I$26), 'Personnel Details'!$L$26, 'Personnel Details'!$G$26)))</f>
        <v/>
      </c>
      <c r="KI81" s="59">
        <f t="shared" si="266"/>
        <v>0</v>
      </c>
      <c r="KJ81" s="53"/>
      <c r="KL81" s="78" t="str">
        <f>IF(KL$9="", "", IF(AND(NOT('Personnel Details'!$N$27=""), $B81&gt;='Personnel Details'!$N$27), 'Personnel Details'!$O$27, IF(AND(NOT('Personnel Details'!$I$27=""), $B81&gt;='Personnel Details'!$I$27), 'Personnel Details'!$J$27, 'Personnel Details'!$E$27)))</f>
        <v/>
      </c>
      <c r="KM81" s="59" t="str">
        <f>IF(KL$9="", "", IF(AND(NOT('Personnel Details'!$N$27=""), $B81&gt;='Personnel Details'!$N$27), IF('Personnel Details'!$P$27="","", 'Personnel Details'!$P$27), IF(AND(NOT('Personnel Details'!$I$27=""), $B81&gt;='Personnel Details'!$I$27), IF('Personnel Details'!$K$27="", "", 'Personnel Details'!$K$27), IF('Personnel Details'!$F$27="", "", 'Personnel Details'!$F$27))))</f>
        <v/>
      </c>
      <c r="KN81" s="79" t="str">
        <f>IF(KL$9="", "", IF(AND(NOT('Personnel Details'!$N$27=""), $B81&gt;='Personnel Details'!$N$27), 'Personnel Details'!$Q$27, IF(AND(NOT('Personnel Details'!$I$27=""), $B81&gt;='Personnel Details'!$I$27), 'Personnel Details'!$L$27, 'Personnel Details'!$G$27)))</f>
        <v/>
      </c>
      <c r="KO81" s="59">
        <f t="shared" si="267"/>
        <v>0</v>
      </c>
      <c r="KP81" s="53"/>
      <c r="KR81" s="78" t="str">
        <f>IF(KR$9="", "", IF(AND(NOT('Personnel Details'!$N$28=""), $B81&gt;='Personnel Details'!$N$28), 'Personnel Details'!$O$28, IF(AND(NOT('Personnel Details'!$I$28=""), $B81&gt;='Personnel Details'!$I$28), 'Personnel Details'!$J$28, 'Personnel Details'!$E$28)))</f>
        <v/>
      </c>
      <c r="KS81" s="59" t="str">
        <f>IF(KR$9="", "", IF(AND(NOT('Personnel Details'!$N$28=""), $B81&gt;='Personnel Details'!$N$28), IF('Personnel Details'!$P$28="","", 'Personnel Details'!$P$28), IF(AND(NOT('Personnel Details'!$I$28=""), $B81&gt;='Personnel Details'!$I$28), IF('Personnel Details'!$K$28="", "", 'Personnel Details'!$K$28), IF('Personnel Details'!$F$28="", "", 'Personnel Details'!$F$28))))</f>
        <v/>
      </c>
      <c r="KT81" s="79" t="str">
        <f>IF(KR$9="", "", IF(AND(NOT('Personnel Details'!$N$28=""), $B81&gt;='Personnel Details'!$N$28), 'Personnel Details'!$Q$28, IF(AND(NOT('Personnel Details'!$I$28=""), $B81&gt;='Personnel Details'!$I$28), 'Personnel Details'!$L$28, 'Personnel Details'!$G$28)))</f>
        <v/>
      </c>
      <c r="KU81" s="59">
        <f t="shared" si="268"/>
        <v>0</v>
      </c>
      <c r="KV81" s="53"/>
      <c r="KX81" s="78" t="str">
        <f>IF(KX$9="", "", IF(AND(NOT('Personnel Details'!$N$29=""), $B81&gt;='Personnel Details'!$N$29), 'Personnel Details'!$O$29, IF(AND(NOT('Personnel Details'!$I$29=""), $B81&gt;='Personnel Details'!$I$29), 'Personnel Details'!$J$29, 'Personnel Details'!$E$29)))</f>
        <v/>
      </c>
      <c r="KY81" s="59" t="str">
        <f>IF(KX$9="", "", IF(AND(NOT('Personnel Details'!$N$29=""), $B81&gt;='Personnel Details'!$N$29), IF('Personnel Details'!$P$29="","", 'Personnel Details'!$P$29), IF(AND(NOT('Personnel Details'!$I$29=""), $B81&gt;='Personnel Details'!$I$29), IF('Personnel Details'!$K$29="", "", 'Personnel Details'!$K$29), IF('Personnel Details'!$F$29="", "", 'Personnel Details'!$F$29))))</f>
        <v/>
      </c>
      <c r="KZ81" s="79" t="str">
        <f>IF(KX$9="", "", IF(AND(NOT('Personnel Details'!$N$29=""), $B81&gt;='Personnel Details'!$N$29), 'Personnel Details'!$Q$29, IF(AND(NOT('Personnel Details'!$I$29=""), $B81&gt;='Personnel Details'!$I$29), 'Personnel Details'!$L$29, 'Personnel Details'!$G$29)))</f>
        <v/>
      </c>
      <c r="LA81" s="59">
        <f t="shared" si="269"/>
        <v>0</v>
      </c>
      <c r="LB81" s="53"/>
      <c r="LD81" s="78" t="str">
        <f>IF(LD$9="", "", IF(AND(NOT('Personnel Details'!$N$30=""), $B81&gt;='Personnel Details'!$N$30), 'Personnel Details'!$O$30, IF(AND(NOT('Personnel Details'!$I$30=""), $B81&gt;='Personnel Details'!$I$30), 'Personnel Details'!$J$30, 'Personnel Details'!$E$30)))</f>
        <v/>
      </c>
      <c r="LE81" s="59" t="str">
        <f>IF(LD$9="", "", IF(AND(NOT('Personnel Details'!$N$30=""), $B81&gt;='Personnel Details'!$N$30), IF('Personnel Details'!$P$30="","", 'Personnel Details'!$P$30), IF(AND(NOT('Personnel Details'!$I$30=""), $B81&gt;='Personnel Details'!$I$30), IF('Personnel Details'!$K$30="", "", 'Personnel Details'!$K$30), IF('Personnel Details'!$F$30="", "", 'Personnel Details'!$F$30))))</f>
        <v/>
      </c>
      <c r="LF81" s="79" t="str">
        <f>IF(LD$9="", "", IF(AND(NOT('Personnel Details'!$N$30=""), $B81&gt;='Personnel Details'!$N$30), 'Personnel Details'!$Q$30, IF(AND(NOT('Personnel Details'!$I$30=""), $B81&gt;='Personnel Details'!$I$30), 'Personnel Details'!$L$30, 'Personnel Details'!$G$30)))</f>
        <v/>
      </c>
      <c r="LG81" s="59">
        <f t="shared" si="270"/>
        <v>0</v>
      </c>
      <c r="LH81" s="53"/>
      <c r="LJ81" s="78" t="str">
        <f>IF(LJ$9="", "", IF(AND(NOT('Personnel Details'!$N$31=""), $B81&gt;='Personnel Details'!$N$31), 'Personnel Details'!$O$31, IF(AND(NOT('Personnel Details'!$I$31=""), $B81&gt;='Personnel Details'!$I$31), 'Personnel Details'!$J$31, 'Personnel Details'!$E$31)))</f>
        <v/>
      </c>
      <c r="LK81" s="59" t="str">
        <f>IF(LJ$9="", "", IF(AND(NOT('Personnel Details'!$N$31=""), $B81&gt;='Personnel Details'!$N$31), IF('Personnel Details'!$P$31="","", 'Personnel Details'!$P$31), IF(AND(NOT('Personnel Details'!$I$31=""), $B81&gt;='Personnel Details'!$I$31), IF('Personnel Details'!$K$31="", "", 'Personnel Details'!$K$31), IF('Personnel Details'!$F$31="", "", 'Personnel Details'!$F$31))))</f>
        <v/>
      </c>
      <c r="LL81" s="79" t="str">
        <f>IF(LJ$9="", "", IF(AND(NOT('Personnel Details'!$N$31=""), $B81&gt;='Personnel Details'!$N$31), 'Personnel Details'!$Q$31, IF(AND(NOT('Personnel Details'!$I$31=""), $B81&gt;='Personnel Details'!$I$31), 'Personnel Details'!$L$31, 'Personnel Details'!$G$31)))</f>
        <v/>
      </c>
      <c r="LM81" s="59">
        <f t="shared" si="271"/>
        <v>0</v>
      </c>
      <c r="LN81" s="53"/>
      <c r="LP81" s="78" t="str">
        <f>IF(LP$9="", "", IF(AND(NOT('Personnel Details'!$N$32=""), $B81&gt;='Personnel Details'!$N$32), 'Personnel Details'!$O$32, IF(AND(NOT('Personnel Details'!$I$32=""), $B81&gt;='Personnel Details'!$I$32), 'Personnel Details'!$J$32, 'Personnel Details'!$E$32)))</f>
        <v/>
      </c>
      <c r="LQ81" s="59" t="str">
        <f>IF(LP$9="", "", IF(AND(NOT('Personnel Details'!$N$32=""), $B81&gt;='Personnel Details'!$N$32), IF('Personnel Details'!$P$32="","", 'Personnel Details'!$P$32), IF(AND(NOT('Personnel Details'!$I$32=""), $B81&gt;='Personnel Details'!$I$32), IF('Personnel Details'!$K$32="", "", 'Personnel Details'!$K$32), IF('Personnel Details'!$F$32="", "", 'Personnel Details'!$F$32))))</f>
        <v/>
      </c>
      <c r="LR81" s="79" t="str">
        <f>IF(LP$9="", "", IF(AND(NOT('Personnel Details'!$N$32=""), $B81&gt;='Personnel Details'!$N$32), 'Personnel Details'!$Q$32, IF(AND(NOT('Personnel Details'!$I$32=""), $B81&gt;='Personnel Details'!$I$32), 'Personnel Details'!$L$32, 'Personnel Details'!$G$32)))</f>
        <v/>
      </c>
      <c r="LS81" s="59">
        <f t="shared" si="272"/>
        <v>0</v>
      </c>
      <c r="LT81" s="53"/>
      <c r="LV81" s="78" t="str">
        <f>IF(LV$9="", "", IF(AND(NOT('Personnel Details'!$N$33=""), $B81&gt;='Personnel Details'!$N$33), 'Personnel Details'!$O$33, IF(AND(NOT('Personnel Details'!$I$33=""), $B81&gt;='Personnel Details'!$I$33), 'Personnel Details'!$J$33, 'Personnel Details'!$E$33)))</f>
        <v/>
      </c>
      <c r="LW81" s="59" t="str">
        <f>IF(LV$9="", "", IF(AND(NOT('Personnel Details'!$N$33=""), $B81&gt;='Personnel Details'!$N$33), IF('Personnel Details'!$P$33="","", 'Personnel Details'!$P$33), IF(AND(NOT('Personnel Details'!$I$33=""), $B81&gt;='Personnel Details'!$I$33), IF('Personnel Details'!$K$33="", "", 'Personnel Details'!$K$33), IF('Personnel Details'!$F$33="", "", 'Personnel Details'!$F$33))))</f>
        <v/>
      </c>
      <c r="LX81" s="79" t="str">
        <f>IF(LV$9="", "", IF(AND(NOT('Personnel Details'!$N$33=""), $B81&gt;='Personnel Details'!$N$33), 'Personnel Details'!$Q$33, IF(AND(NOT('Personnel Details'!$I$33=""), $B81&gt;='Personnel Details'!$I$33), 'Personnel Details'!$L$33, 'Personnel Details'!$G$33)))</f>
        <v/>
      </c>
      <c r="LY81" s="59">
        <f t="shared" si="273"/>
        <v>0</v>
      </c>
      <c r="LZ81" s="53"/>
      <c r="MB81" s="78" t="str">
        <f>IF(MB$9="", "", IF(AND(NOT('Personnel Details'!$N$34=""), $B81&gt;='Personnel Details'!$N$34), 'Personnel Details'!$O$34, IF(AND(NOT('Personnel Details'!$I$34=""), $B81&gt;='Personnel Details'!$I$34), 'Personnel Details'!$J$34, 'Personnel Details'!$E$34)))</f>
        <v/>
      </c>
      <c r="MC81" s="59" t="str">
        <f>IF(MB$9="", "", IF(AND(NOT('Personnel Details'!$N$34=""), $B81&gt;='Personnel Details'!$N$34), IF('Personnel Details'!$P$34="","", 'Personnel Details'!$P$34), IF(AND(NOT('Personnel Details'!$I$34=""), $B81&gt;='Personnel Details'!$I$34), IF('Personnel Details'!$K$34="", "", 'Personnel Details'!$K$34), IF('Personnel Details'!$F$34="", "", 'Personnel Details'!$F$34))))</f>
        <v/>
      </c>
      <c r="MD81" s="79" t="str">
        <f>IF(MB$9="", "", IF(AND(NOT('Personnel Details'!$N$34=""), $B81&gt;='Personnel Details'!$N$34), 'Personnel Details'!$Q$34, IF(AND(NOT('Personnel Details'!$I$34=""), $B81&gt;='Personnel Details'!$I$34), 'Personnel Details'!$L$34, 'Personnel Details'!$G$34)))</f>
        <v/>
      </c>
      <c r="ME81" s="59">
        <f t="shared" si="274"/>
        <v>0</v>
      </c>
      <c r="MF81" s="53"/>
      <c r="MH81" s="78" t="str">
        <f>IF(MH$9="", "", IF(AND(NOT('Personnel Details'!$N$35=""), $B81&gt;='Personnel Details'!$N$35), 'Personnel Details'!$O$35, IF(AND(NOT('Personnel Details'!$I$35=""), $B81&gt;='Personnel Details'!$I$35), 'Personnel Details'!$J$35, 'Personnel Details'!$E$35)))</f>
        <v/>
      </c>
      <c r="MI81" s="59" t="str">
        <f>IF(MH$9="", "", IF(AND(NOT('Personnel Details'!$N$35=""), $B81&gt;='Personnel Details'!$N$35), IF('Personnel Details'!$P$35="","", 'Personnel Details'!$P$35), IF(AND(NOT('Personnel Details'!$I$35=""), $B81&gt;='Personnel Details'!$I$35), IF('Personnel Details'!$K$35="", "", 'Personnel Details'!$K$35), IF('Personnel Details'!$F$35="", "", 'Personnel Details'!$F$35))))</f>
        <v/>
      </c>
      <c r="MJ81" s="79" t="str">
        <f>IF(MH$9="", "", IF(AND(NOT('Personnel Details'!$N$35=""), $B81&gt;='Personnel Details'!$N$35), 'Personnel Details'!$Q$35, IF(AND(NOT('Personnel Details'!$I$35=""), $B81&gt;='Personnel Details'!$I$35), 'Personnel Details'!$L$35, 'Personnel Details'!$G$35)))</f>
        <v/>
      </c>
      <c r="MK81" s="59">
        <f t="shared" si="275"/>
        <v>0</v>
      </c>
      <c r="ML81" s="53"/>
      <c r="MN81" s="78" t="str">
        <f>IF(MN$9="", "", IF(AND(NOT('Personnel Details'!$N$36=""), $B81&gt;='Personnel Details'!$N$36), 'Personnel Details'!$O$36, IF(AND(NOT('Personnel Details'!$I$36=""), $B81&gt;='Personnel Details'!$I$36), 'Personnel Details'!$J$36, 'Personnel Details'!$E$36)))</f>
        <v/>
      </c>
      <c r="MO81" s="59" t="str">
        <f>IF(MN$9="", "", IF(AND(NOT('Personnel Details'!$N$36=""), $B81&gt;='Personnel Details'!$N$36), IF('Personnel Details'!$P$36="","", 'Personnel Details'!$P$36), IF(AND(NOT('Personnel Details'!$I$36=""), $B81&gt;='Personnel Details'!$I$36), IF('Personnel Details'!$K$36="", "", 'Personnel Details'!$K$36), IF('Personnel Details'!$F$36="", "", 'Personnel Details'!$F$36))))</f>
        <v/>
      </c>
      <c r="MP81" s="79" t="str">
        <f>IF(MN$9="", "", IF(AND(NOT('Personnel Details'!$N$36=""), $B81&gt;='Personnel Details'!$N$36), 'Personnel Details'!$Q$36, IF(AND(NOT('Personnel Details'!$I$36=""), $B81&gt;='Personnel Details'!$I$36), 'Personnel Details'!$L$36, 'Personnel Details'!$G$36)))</f>
        <v/>
      </c>
      <c r="MQ81" s="59">
        <f t="shared" si="276"/>
        <v>0</v>
      </c>
      <c r="MR81" s="53"/>
      <c r="MT81" s="78" t="str">
        <f>IF(MT$9="", "", IF(AND(NOT('Personnel Details'!$N$37=""), $B81&gt;='Personnel Details'!$N$37), 'Personnel Details'!$O$37, IF(AND(NOT('Personnel Details'!$I$37=""), $B81&gt;='Personnel Details'!$I$37), 'Personnel Details'!$J$37, 'Personnel Details'!$E$37)))</f>
        <v/>
      </c>
      <c r="MU81" s="59" t="str">
        <f>IF(MT$9="", "", IF(AND(NOT('Personnel Details'!$N$37=""), $B81&gt;='Personnel Details'!$N$37), IF('Personnel Details'!$P$37="","", 'Personnel Details'!$P$37), IF(AND(NOT('Personnel Details'!$I$37=""), $B81&gt;='Personnel Details'!$I$37), IF('Personnel Details'!$K$37="", "", 'Personnel Details'!$K$37), IF('Personnel Details'!$F$37="", "", 'Personnel Details'!$F$37))))</f>
        <v/>
      </c>
      <c r="MV81" s="79" t="str">
        <f>IF(MT$9="", "", IF(AND(NOT('Personnel Details'!$N$37=""), $B81&gt;='Personnel Details'!$N$37), 'Personnel Details'!$Q$37, IF(AND(NOT('Personnel Details'!$I$37=""), $B81&gt;='Personnel Details'!$I$37), 'Personnel Details'!$L$37, 'Personnel Details'!$G$37)))</f>
        <v/>
      </c>
      <c r="MW81" s="59">
        <f t="shared" si="277"/>
        <v>0</v>
      </c>
      <c r="MX81" s="53"/>
      <c r="MZ81" s="78" t="str">
        <f>IF(MZ$9="", "", IF(AND(NOT('Personnel Details'!$N$38=""), $B81&gt;='Personnel Details'!$N$38), 'Personnel Details'!$O$38, IF(AND(NOT('Personnel Details'!$I$38=""), $B81&gt;='Personnel Details'!$I$38), 'Personnel Details'!$J$38, 'Personnel Details'!$E$38)))</f>
        <v/>
      </c>
      <c r="NA81" s="59" t="str">
        <f>IF(MZ$9="", "", IF(AND(NOT('Personnel Details'!$N$38=""), $B81&gt;='Personnel Details'!$N$38), IF('Personnel Details'!$P$38="","", 'Personnel Details'!$P$38), IF(AND(NOT('Personnel Details'!$I$38=""), $B81&gt;='Personnel Details'!$I$38), IF('Personnel Details'!$K$38="", "", 'Personnel Details'!$K$38), IF('Personnel Details'!$F$38="", "", 'Personnel Details'!$F$38))))</f>
        <v/>
      </c>
      <c r="NB81" s="79" t="str">
        <f>IF(MZ$9="", "", IF(AND(NOT('Personnel Details'!$N$38=""), $B81&gt;='Personnel Details'!$N$38), 'Personnel Details'!$Q$38, IF(AND(NOT('Personnel Details'!$I$38=""), $B81&gt;='Personnel Details'!$I$38), 'Personnel Details'!$L$38, 'Personnel Details'!$G$38)))</f>
        <v/>
      </c>
      <c r="NC81" s="59">
        <f t="shared" si="278"/>
        <v>0</v>
      </c>
      <c r="ND81" s="53"/>
      <c r="NF81" s="78" t="str">
        <f>IF(NF$9="", "", IF(AND(NOT('Personnel Details'!$N$39=""), $B81&gt;='Personnel Details'!$N$39), 'Personnel Details'!$O$39, IF(AND(NOT('Personnel Details'!$I$39=""), $B81&gt;='Personnel Details'!$I$39), 'Personnel Details'!$J$39, 'Personnel Details'!$E$39)))</f>
        <v/>
      </c>
      <c r="NG81" s="59" t="str">
        <f>IF(NF$9="", "", IF(AND(NOT('Personnel Details'!$N$39=""), $B81&gt;='Personnel Details'!$N$39), IF('Personnel Details'!$P$39="","", 'Personnel Details'!$P$39), IF(AND(NOT('Personnel Details'!$I$39=""), $B81&gt;='Personnel Details'!$I$39), IF('Personnel Details'!$K$39="", "", 'Personnel Details'!$K$39), IF('Personnel Details'!$F$39="", "", 'Personnel Details'!$F$39))))</f>
        <v/>
      </c>
      <c r="NH81" s="79" t="str">
        <f>IF(NF$9="", "", IF(AND(NOT('Personnel Details'!$N$39=""), $B81&gt;='Personnel Details'!$N$39), 'Personnel Details'!$Q$39, IF(AND(NOT('Personnel Details'!$I$39=""), $B81&gt;='Personnel Details'!$I$39), 'Personnel Details'!$L$39, 'Personnel Details'!$G$39)))</f>
        <v/>
      </c>
      <c r="NI81" s="59">
        <f t="shared" si="279"/>
        <v>0</v>
      </c>
      <c r="NJ81" s="53"/>
      <c r="NL81" s="78" t="str">
        <f>IF(NL$9="", "", IF(AND(NOT('Personnel Details'!$N$40=""), $B81&gt;='Personnel Details'!$N$40), 'Personnel Details'!$O$40, IF(AND(NOT('Personnel Details'!$I$40=""), $B81&gt;='Personnel Details'!$I$40), 'Personnel Details'!$J$40, 'Personnel Details'!$E$40)))</f>
        <v/>
      </c>
      <c r="NM81" s="59" t="str">
        <f>IF(NL$9="", "", IF(AND(NOT('Personnel Details'!$N$40=""), $B81&gt;='Personnel Details'!$N$40), IF('Personnel Details'!$P$40="","", 'Personnel Details'!$P$40), IF(AND(NOT('Personnel Details'!$I$40=""), $B81&gt;='Personnel Details'!$I$40), IF('Personnel Details'!$K$40="", "", 'Personnel Details'!$K$40), IF('Personnel Details'!$F$40="", "", 'Personnel Details'!$F$40))))</f>
        <v/>
      </c>
      <c r="NN81" s="79" t="str">
        <f>IF(NL$9="", "", IF(AND(NOT('Personnel Details'!$N$40=""), $B81&gt;='Personnel Details'!$N$40), 'Personnel Details'!$Q$40, IF(AND(NOT('Personnel Details'!$I$40=""), $B81&gt;='Personnel Details'!$I$40), 'Personnel Details'!$L$40, 'Personnel Details'!$G$40)))</f>
        <v/>
      </c>
      <c r="NO81" s="59">
        <f t="shared" si="280"/>
        <v>0</v>
      </c>
      <c r="NP81" s="53"/>
    </row>
    <row r="82" spans="1:380" x14ac:dyDescent="0.25">
      <c r="A82" s="32"/>
      <c r="B82" s="113">
        <f>IFERROR(IF(B81+1&gt;'Personnel Details'!$U$5, "", B81+1), "")</f>
        <v>43902</v>
      </c>
      <c r="C82" s="32"/>
      <c r="D82" s="120"/>
      <c r="E82" s="13" t="str">
        <f t="shared" si="159"/>
        <v/>
      </c>
      <c r="F82" s="13" t="str">
        <f t="shared" si="190"/>
        <v/>
      </c>
      <c r="G82" s="56" t="str">
        <f t="shared" si="281"/>
        <v/>
      </c>
      <c r="H82" s="16" t="str">
        <f t="shared" si="191"/>
        <v/>
      </c>
      <c r="I82" s="32"/>
      <c r="J82" s="120"/>
      <c r="K82" s="62" t="str">
        <f t="shared" si="160"/>
        <v/>
      </c>
      <c r="L82" s="62" t="str">
        <f t="shared" si="192"/>
        <v/>
      </c>
      <c r="M82" s="65" t="str">
        <f t="shared" si="282"/>
        <v/>
      </c>
      <c r="N82" s="68" t="str">
        <f t="shared" si="193"/>
        <v/>
      </c>
      <c r="O82" s="32"/>
      <c r="P82" s="120"/>
      <c r="Q82" s="62" t="str">
        <f t="shared" si="161"/>
        <v/>
      </c>
      <c r="R82" s="62" t="str">
        <f t="shared" si="194"/>
        <v/>
      </c>
      <c r="S82" s="65" t="str">
        <f t="shared" si="283"/>
        <v/>
      </c>
      <c r="T82" s="68" t="str">
        <f t="shared" si="195"/>
        <v/>
      </c>
      <c r="U82" s="32"/>
      <c r="V82" s="120"/>
      <c r="W82" s="62" t="str">
        <f t="shared" si="162"/>
        <v/>
      </c>
      <c r="X82" s="62" t="str">
        <f t="shared" si="196"/>
        <v/>
      </c>
      <c r="Y82" s="65" t="str">
        <f t="shared" si="284"/>
        <v/>
      </c>
      <c r="Z82" s="68" t="str">
        <f t="shared" si="197"/>
        <v/>
      </c>
      <c r="AA82" s="32"/>
      <c r="AB82" s="120"/>
      <c r="AC82" s="62" t="str">
        <f t="shared" si="163"/>
        <v/>
      </c>
      <c r="AD82" s="62" t="str">
        <f t="shared" si="198"/>
        <v/>
      </c>
      <c r="AE82" s="65" t="str">
        <f t="shared" si="285"/>
        <v/>
      </c>
      <c r="AF82" s="68" t="str">
        <f t="shared" si="199"/>
        <v/>
      </c>
      <c r="AG82" s="32"/>
      <c r="AH82" s="120"/>
      <c r="AI82" s="62" t="str">
        <f t="shared" si="164"/>
        <v/>
      </c>
      <c r="AJ82" s="62" t="str">
        <f t="shared" si="200"/>
        <v/>
      </c>
      <c r="AK82" s="65" t="str">
        <f t="shared" si="286"/>
        <v/>
      </c>
      <c r="AL82" s="68" t="str">
        <f t="shared" si="201"/>
        <v/>
      </c>
      <c r="AM82" s="32"/>
      <c r="AN82" s="120"/>
      <c r="AO82" s="62" t="str">
        <f t="shared" si="165"/>
        <v/>
      </c>
      <c r="AP82" s="62" t="str">
        <f t="shared" si="202"/>
        <v/>
      </c>
      <c r="AQ82" s="65" t="str">
        <f t="shared" si="287"/>
        <v/>
      </c>
      <c r="AR82" s="68" t="str">
        <f t="shared" si="203"/>
        <v/>
      </c>
      <c r="AS82" s="32"/>
      <c r="AT82" s="120"/>
      <c r="AU82" s="62" t="str">
        <f t="shared" si="166"/>
        <v/>
      </c>
      <c r="AV82" s="62" t="str">
        <f t="shared" si="204"/>
        <v/>
      </c>
      <c r="AW82" s="65" t="str">
        <f t="shared" si="288"/>
        <v/>
      </c>
      <c r="AX82" s="68" t="str">
        <f t="shared" si="205"/>
        <v/>
      </c>
      <c r="AY82" s="32"/>
      <c r="AZ82" s="120"/>
      <c r="BA82" s="62" t="str">
        <f t="shared" si="167"/>
        <v/>
      </c>
      <c r="BB82" s="62" t="str">
        <f t="shared" si="206"/>
        <v/>
      </c>
      <c r="BC82" s="65" t="str">
        <f t="shared" si="289"/>
        <v/>
      </c>
      <c r="BD82" s="68" t="str">
        <f t="shared" si="207"/>
        <v/>
      </c>
      <c r="BE82" s="32"/>
      <c r="BF82" s="120"/>
      <c r="BG82" s="62" t="str">
        <f t="shared" si="168"/>
        <v/>
      </c>
      <c r="BH82" s="62" t="str">
        <f t="shared" si="208"/>
        <v/>
      </c>
      <c r="BI82" s="65" t="str">
        <f t="shared" si="290"/>
        <v/>
      </c>
      <c r="BJ82" s="68" t="str">
        <f t="shared" si="209"/>
        <v/>
      </c>
      <c r="BK82" s="32"/>
      <c r="BL82" s="120"/>
      <c r="BM82" s="62" t="str">
        <f t="shared" si="169"/>
        <v/>
      </c>
      <c r="BN82" s="62" t="str">
        <f t="shared" si="210"/>
        <v/>
      </c>
      <c r="BO82" s="65" t="str">
        <f t="shared" si="291"/>
        <v/>
      </c>
      <c r="BP82" s="68" t="str">
        <f t="shared" si="211"/>
        <v/>
      </c>
      <c r="BQ82" s="32"/>
      <c r="BR82" s="120"/>
      <c r="BS82" s="62" t="str">
        <f t="shared" si="170"/>
        <v/>
      </c>
      <c r="BT82" s="62" t="str">
        <f t="shared" si="212"/>
        <v/>
      </c>
      <c r="BU82" s="65" t="str">
        <f t="shared" si="292"/>
        <v/>
      </c>
      <c r="BV82" s="68" t="str">
        <f t="shared" si="213"/>
        <v/>
      </c>
      <c r="BW82" s="32"/>
      <c r="BX82" s="120"/>
      <c r="BY82" s="62" t="str">
        <f t="shared" si="171"/>
        <v/>
      </c>
      <c r="BZ82" s="62" t="str">
        <f t="shared" si="214"/>
        <v/>
      </c>
      <c r="CA82" s="65" t="str">
        <f t="shared" si="293"/>
        <v/>
      </c>
      <c r="CB82" s="68" t="str">
        <f t="shared" si="215"/>
        <v/>
      </c>
      <c r="CC82" s="32"/>
      <c r="CD82" s="120"/>
      <c r="CE82" s="62" t="str">
        <f t="shared" si="172"/>
        <v/>
      </c>
      <c r="CF82" s="62" t="str">
        <f t="shared" si="216"/>
        <v/>
      </c>
      <c r="CG82" s="65" t="str">
        <f t="shared" si="294"/>
        <v/>
      </c>
      <c r="CH82" s="68" t="str">
        <f t="shared" si="217"/>
        <v/>
      </c>
      <c r="CI82" s="32"/>
      <c r="CJ82" s="120"/>
      <c r="CK82" s="62" t="str">
        <f t="shared" si="173"/>
        <v/>
      </c>
      <c r="CL82" s="62" t="str">
        <f t="shared" si="218"/>
        <v/>
      </c>
      <c r="CM82" s="65" t="str">
        <f t="shared" si="295"/>
        <v/>
      </c>
      <c r="CN82" s="68" t="str">
        <f t="shared" si="219"/>
        <v/>
      </c>
      <c r="CO82" s="32"/>
      <c r="CP82" s="120"/>
      <c r="CQ82" s="62" t="str">
        <f t="shared" si="174"/>
        <v/>
      </c>
      <c r="CR82" s="62" t="str">
        <f t="shared" si="220"/>
        <v/>
      </c>
      <c r="CS82" s="65" t="str">
        <f t="shared" si="296"/>
        <v/>
      </c>
      <c r="CT82" s="68" t="str">
        <f t="shared" si="221"/>
        <v/>
      </c>
      <c r="CU82" s="32"/>
      <c r="CV82" s="120"/>
      <c r="CW82" s="62" t="str">
        <f t="shared" si="175"/>
        <v/>
      </c>
      <c r="CX82" s="62" t="str">
        <f t="shared" si="222"/>
        <v/>
      </c>
      <c r="CY82" s="65" t="str">
        <f t="shared" si="297"/>
        <v/>
      </c>
      <c r="CZ82" s="68" t="str">
        <f t="shared" si="223"/>
        <v/>
      </c>
      <c r="DA82" s="32"/>
      <c r="DB82" s="120"/>
      <c r="DC82" s="62" t="str">
        <f t="shared" si="176"/>
        <v/>
      </c>
      <c r="DD82" s="62" t="str">
        <f t="shared" si="224"/>
        <v/>
      </c>
      <c r="DE82" s="65" t="str">
        <f t="shared" si="298"/>
        <v/>
      </c>
      <c r="DF82" s="68" t="str">
        <f t="shared" si="225"/>
        <v/>
      </c>
      <c r="DG82" s="32"/>
      <c r="DH82" s="120"/>
      <c r="DI82" s="62" t="str">
        <f t="shared" si="177"/>
        <v/>
      </c>
      <c r="DJ82" s="62" t="str">
        <f t="shared" si="226"/>
        <v/>
      </c>
      <c r="DK82" s="65" t="str">
        <f t="shared" si="299"/>
        <v/>
      </c>
      <c r="DL82" s="68" t="str">
        <f t="shared" si="227"/>
        <v/>
      </c>
      <c r="DM82" s="32"/>
      <c r="DN82" s="120"/>
      <c r="DO82" s="62" t="str">
        <f t="shared" si="178"/>
        <v/>
      </c>
      <c r="DP82" s="62" t="str">
        <f t="shared" si="228"/>
        <v/>
      </c>
      <c r="DQ82" s="65" t="str">
        <f t="shared" si="300"/>
        <v/>
      </c>
      <c r="DR82" s="68" t="str">
        <f t="shared" si="229"/>
        <v/>
      </c>
      <c r="DS82" s="32"/>
      <c r="DT82" s="120"/>
      <c r="DU82" s="62" t="str">
        <f t="shared" si="179"/>
        <v/>
      </c>
      <c r="DV82" s="62" t="str">
        <f t="shared" si="230"/>
        <v/>
      </c>
      <c r="DW82" s="65" t="str">
        <f t="shared" si="301"/>
        <v/>
      </c>
      <c r="DX82" s="68" t="str">
        <f t="shared" si="231"/>
        <v/>
      </c>
      <c r="DY82" s="32"/>
      <c r="DZ82" s="120"/>
      <c r="EA82" s="62" t="str">
        <f t="shared" si="180"/>
        <v/>
      </c>
      <c r="EB82" s="62" t="str">
        <f t="shared" si="232"/>
        <v/>
      </c>
      <c r="EC82" s="65" t="str">
        <f t="shared" si="302"/>
        <v/>
      </c>
      <c r="ED82" s="68" t="str">
        <f t="shared" si="233"/>
        <v/>
      </c>
      <c r="EE82" s="32"/>
      <c r="EF82" s="120"/>
      <c r="EG82" s="62" t="str">
        <f t="shared" si="181"/>
        <v/>
      </c>
      <c r="EH82" s="62" t="str">
        <f t="shared" si="234"/>
        <v/>
      </c>
      <c r="EI82" s="65" t="str">
        <f t="shared" si="303"/>
        <v/>
      </c>
      <c r="EJ82" s="68" t="str">
        <f t="shared" si="235"/>
        <v/>
      </c>
      <c r="EK82" s="32"/>
      <c r="EL82" s="120"/>
      <c r="EM82" s="62" t="str">
        <f t="shared" si="182"/>
        <v/>
      </c>
      <c r="EN82" s="62" t="str">
        <f t="shared" si="236"/>
        <v/>
      </c>
      <c r="EO82" s="65" t="str">
        <f t="shared" si="304"/>
        <v/>
      </c>
      <c r="EP82" s="68" t="str">
        <f t="shared" si="237"/>
        <v/>
      </c>
      <c r="EQ82" s="32"/>
      <c r="ER82" s="120"/>
      <c r="ES82" s="62" t="str">
        <f t="shared" si="183"/>
        <v/>
      </c>
      <c r="ET82" s="62" t="str">
        <f t="shared" si="238"/>
        <v/>
      </c>
      <c r="EU82" s="65" t="str">
        <f t="shared" si="305"/>
        <v/>
      </c>
      <c r="EV82" s="68" t="str">
        <f t="shared" si="239"/>
        <v/>
      </c>
      <c r="EW82" s="32"/>
      <c r="EX82" s="120"/>
      <c r="EY82" s="62" t="str">
        <f t="shared" si="184"/>
        <v/>
      </c>
      <c r="EZ82" s="62" t="str">
        <f t="shared" si="240"/>
        <v/>
      </c>
      <c r="FA82" s="65" t="str">
        <f t="shared" si="306"/>
        <v/>
      </c>
      <c r="FB82" s="68" t="str">
        <f t="shared" si="241"/>
        <v/>
      </c>
      <c r="FC82" s="32"/>
      <c r="FD82" s="120"/>
      <c r="FE82" s="62" t="str">
        <f t="shared" si="185"/>
        <v/>
      </c>
      <c r="FF82" s="62" t="str">
        <f t="shared" si="242"/>
        <v/>
      </c>
      <c r="FG82" s="65" t="str">
        <f t="shared" si="307"/>
        <v/>
      </c>
      <c r="FH82" s="68" t="str">
        <f t="shared" si="243"/>
        <v/>
      </c>
      <c r="FI82" s="32"/>
      <c r="FJ82" s="120"/>
      <c r="FK82" s="62" t="str">
        <f t="shared" si="186"/>
        <v/>
      </c>
      <c r="FL82" s="62" t="str">
        <f t="shared" si="244"/>
        <v/>
      </c>
      <c r="FM82" s="65" t="str">
        <f t="shared" si="308"/>
        <v/>
      </c>
      <c r="FN82" s="68" t="str">
        <f t="shared" si="245"/>
        <v/>
      </c>
      <c r="FO82" s="32"/>
      <c r="FP82" s="120"/>
      <c r="FQ82" s="62" t="str">
        <f t="shared" si="187"/>
        <v/>
      </c>
      <c r="FR82" s="62" t="str">
        <f t="shared" si="246"/>
        <v/>
      </c>
      <c r="FS82" s="65" t="str">
        <f t="shared" si="309"/>
        <v/>
      </c>
      <c r="FT82" s="68" t="str">
        <f t="shared" si="247"/>
        <v/>
      </c>
      <c r="FU82" s="32"/>
      <c r="FV82" s="120"/>
      <c r="FW82" s="62" t="str">
        <f t="shared" si="188"/>
        <v/>
      </c>
      <c r="FX82" s="62" t="str">
        <f t="shared" si="248"/>
        <v/>
      </c>
      <c r="FY82" s="65" t="str">
        <f t="shared" si="310"/>
        <v/>
      </c>
      <c r="FZ82" s="68" t="str">
        <f t="shared" si="249"/>
        <v/>
      </c>
      <c r="GA82" s="32"/>
      <c r="GC82" s="7" t="str">
        <f t="shared" si="250"/>
        <v>Mar 2020</v>
      </c>
      <c r="GD82" s="7" t="str">
        <f t="shared" ca="1" si="189"/>
        <v/>
      </c>
      <c r="GT82" s="71">
        <f>IF(GT$9="", "", IF(AND(NOT('Personnel Details'!$N$11=""), $B82&gt;='Personnel Details'!$N$11), 'Personnel Details'!$O$11, IF(AND(NOT('Personnel Details'!$I$11=""), $B82&gt;='Personnel Details'!$I$11), 'Personnel Details'!$J$11, 'Personnel Details'!$E$11)))</f>
        <v>0.8</v>
      </c>
      <c r="GU82" s="59" t="str">
        <f>IF(GT$9="", "", IF(AND(NOT('Personnel Details'!$N$11=""), $B82&gt;='Personnel Details'!$N$11), IF('Personnel Details'!$P$11="","", 'Personnel Details'!$P$11), IF(AND(NOT('Personnel Details'!$I$11=""), $B82&gt;='Personnel Details'!$I$11), IF('Personnel Details'!$K$11="", "", 'Personnel Details'!$K$11), IF('Personnel Details'!$F$11="", "", 'Personnel Details'!$F$11))))</f>
        <v/>
      </c>
      <c r="GV82" s="74">
        <f>IF(GT$9="", "", IF(AND(NOT('Personnel Details'!$N$11=""), $B82&gt;='Personnel Details'!$N$11), 'Personnel Details'!$Q$11, IF(AND(NOT('Personnel Details'!$I$11=""), $B82&gt;='Personnel Details'!$I$11), 'Personnel Details'!$L$11, 'Personnel Details'!$G$11)))</f>
        <v>0</v>
      </c>
      <c r="GW82" s="59">
        <f t="shared" si="251"/>
        <v>0</v>
      </c>
      <c r="GX82" s="53"/>
      <c r="GZ82" s="78">
        <f>IF(GZ$9="", "", IF(AND(NOT('Personnel Details'!$N$12=""), $B82&gt;='Personnel Details'!$N$12), 'Personnel Details'!$O$12, IF(AND(NOT('Personnel Details'!$I$12=""), $B82&gt;='Personnel Details'!$I$12), 'Personnel Details'!$J$12, 'Personnel Details'!$E$12)))</f>
        <v>0.8</v>
      </c>
      <c r="HA82" s="59" t="str">
        <f>IF(GZ$9="", "", IF(AND(NOT('Personnel Details'!$N$12=""), $B82&gt;='Personnel Details'!$N$12), IF('Personnel Details'!$P$12="","", 'Personnel Details'!$P$12), IF(AND(NOT('Personnel Details'!$I$12=""), $B82&gt;='Personnel Details'!$I$12), IF('Personnel Details'!$K$12="", "", 'Personnel Details'!$K$12), IF('Personnel Details'!$F$12="", "", 'Personnel Details'!$F$12))))</f>
        <v/>
      </c>
      <c r="HB82" s="79">
        <f>IF(GZ$9="", "", IF(AND(NOT('Personnel Details'!$N$12=""), $B82&gt;='Personnel Details'!$N$12), 'Personnel Details'!$Q$12, IF(AND(NOT('Personnel Details'!$I$12=""), $B82&gt;='Personnel Details'!$I$12), 'Personnel Details'!$L$12, 'Personnel Details'!$G$12)))</f>
        <v>0</v>
      </c>
      <c r="HC82" s="59">
        <f t="shared" si="252"/>
        <v>0</v>
      </c>
      <c r="HD82" s="53"/>
      <c r="HF82" s="78">
        <f>IF(HF$9="", "", IF(AND(NOT('Personnel Details'!$N$13=""), $B82&gt;='Personnel Details'!$N$13), 'Personnel Details'!$O$13, IF(AND(NOT('Personnel Details'!$I$13=""), $B82&gt;='Personnel Details'!$I$13), 'Personnel Details'!$J$13, 'Personnel Details'!$E$13)))</f>
        <v>0.8</v>
      </c>
      <c r="HG82" s="59" t="str">
        <f>IF(HF$9="", "", IF(AND(NOT('Personnel Details'!$N$13=""), $B82&gt;='Personnel Details'!$N$13), IF('Personnel Details'!$P$13="","", 'Personnel Details'!$P$13), IF(AND(NOT('Personnel Details'!$I$13=""), $B82&gt;='Personnel Details'!$I$13), IF('Personnel Details'!$K$13="", "", 'Personnel Details'!$K$13), IF('Personnel Details'!$F$13="", "", 'Personnel Details'!$F$13))))</f>
        <v/>
      </c>
      <c r="HH82" s="79">
        <f>IF(HF$9="", "", IF(AND(NOT('Personnel Details'!$N$13=""), $B82&gt;='Personnel Details'!$N$13), 'Personnel Details'!$Q$13, IF(AND(NOT('Personnel Details'!$I$13=""), $B82&gt;='Personnel Details'!$I$13), 'Personnel Details'!$L$13, 'Personnel Details'!$G$13)))</f>
        <v>0</v>
      </c>
      <c r="HI82" s="59">
        <f t="shared" si="253"/>
        <v>0</v>
      </c>
      <c r="HJ82" s="53"/>
      <c r="HL82" s="78">
        <f>IF(HL$9="", "", IF(AND(NOT('Personnel Details'!$N$14=""), $B82&gt;='Personnel Details'!$N$14), 'Personnel Details'!$O$14, IF(AND(NOT('Personnel Details'!$I$14=""), $B82&gt;='Personnel Details'!$I$14), 'Personnel Details'!$J$14, 'Personnel Details'!$E$14)))</f>
        <v>0.8</v>
      </c>
      <c r="HM82" s="59">
        <f>IF(HL$9="", "", IF(AND(NOT('Personnel Details'!$N$14=""), $B82&gt;='Personnel Details'!$N$14), IF('Personnel Details'!$P$14="","", 'Personnel Details'!$P$14), IF(AND(NOT('Personnel Details'!$I$14=""), $B82&gt;='Personnel Details'!$I$14), IF('Personnel Details'!$K$14="", "", 'Personnel Details'!$K$14), IF('Personnel Details'!$F$14="", "", 'Personnel Details'!$F$14))))</f>
        <v>2000</v>
      </c>
      <c r="HN82" s="79">
        <f>IF(HL$9="", "", IF(AND(NOT('Personnel Details'!$N$14=""), $B82&gt;='Personnel Details'!$N$14), 'Personnel Details'!$Q$14, IF(AND(NOT('Personnel Details'!$I$14=""), $B82&gt;='Personnel Details'!$I$14), 'Personnel Details'!$L$14, 'Personnel Details'!$G$14)))</f>
        <v>0.85</v>
      </c>
      <c r="HO82" s="59">
        <f t="shared" si="254"/>
        <v>0</v>
      </c>
      <c r="HP82" s="53"/>
      <c r="HR82" s="78" t="str">
        <f>IF(HR$9="", "", IF(AND(NOT('Personnel Details'!$N$15=""), $B82&gt;='Personnel Details'!$N$15), 'Personnel Details'!$O$15, IF(AND(NOT('Personnel Details'!$I$15=""), $B82&gt;='Personnel Details'!$I$15), 'Personnel Details'!$J$15, 'Personnel Details'!$E$15)))</f>
        <v/>
      </c>
      <c r="HS82" s="59" t="str">
        <f>IF(HR$9="", "", IF(AND(NOT('Personnel Details'!$N$15=""), $B82&gt;='Personnel Details'!$N$15), IF('Personnel Details'!$P$15="","", 'Personnel Details'!$P$15), IF(AND(NOT('Personnel Details'!$I$15=""), $B82&gt;='Personnel Details'!$I$15), IF('Personnel Details'!$K$15="", "", 'Personnel Details'!$K$15), IF('Personnel Details'!$F$15="", "", 'Personnel Details'!$F$15))))</f>
        <v/>
      </c>
      <c r="HT82" s="79" t="str">
        <f>IF(HR$9="", "", IF(AND(NOT('Personnel Details'!$N$15=""), $B82&gt;='Personnel Details'!$N$15), 'Personnel Details'!$Q$15, IF(AND(NOT('Personnel Details'!$I$15=""), $B82&gt;='Personnel Details'!$I$15), 'Personnel Details'!$L$15, 'Personnel Details'!$G$15)))</f>
        <v/>
      </c>
      <c r="HU82" s="59">
        <f t="shared" si="255"/>
        <v>0</v>
      </c>
      <c r="HV82" s="53"/>
      <c r="HX82" s="78" t="str">
        <f>IF(HX$9="", "", IF(AND(NOT('Personnel Details'!$N$16=""), $B82&gt;='Personnel Details'!$N$16), 'Personnel Details'!$O$16, IF(AND(NOT('Personnel Details'!$I$16=""), $B82&gt;='Personnel Details'!$I$16), 'Personnel Details'!$J$16, 'Personnel Details'!$E$16)))</f>
        <v/>
      </c>
      <c r="HY82" s="59" t="str">
        <f>IF(HX$9="", "", IF(AND(NOT('Personnel Details'!$N$16=""), $B82&gt;='Personnel Details'!$N$16), IF('Personnel Details'!$P$16="","", 'Personnel Details'!$P$16), IF(AND(NOT('Personnel Details'!$I$16=""), $B82&gt;='Personnel Details'!$I$16), IF('Personnel Details'!$K$16="", "", 'Personnel Details'!$K$16), IF('Personnel Details'!$F$16="", "", 'Personnel Details'!$F$16))))</f>
        <v/>
      </c>
      <c r="HZ82" s="79" t="str">
        <f>IF(HX$9="", "", IF(AND(NOT('Personnel Details'!$N$16=""), $B82&gt;='Personnel Details'!$N$16), 'Personnel Details'!$Q$16, IF(AND(NOT('Personnel Details'!$I$16=""), $B82&gt;='Personnel Details'!$I$16), 'Personnel Details'!$L$16, 'Personnel Details'!$G$16)))</f>
        <v/>
      </c>
      <c r="IA82" s="59">
        <f t="shared" si="256"/>
        <v>0</v>
      </c>
      <c r="IB82" s="53"/>
      <c r="ID82" s="78" t="str">
        <f>IF(ID$9="", "", IF(AND(NOT('Personnel Details'!$N$17=""), $B82&gt;='Personnel Details'!$N$17), 'Personnel Details'!$O$17, IF(AND(NOT('Personnel Details'!$I$17=""), $B82&gt;='Personnel Details'!$I$17), 'Personnel Details'!$J$17, 'Personnel Details'!$E$17)))</f>
        <v/>
      </c>
      <c r="IE82" s="59" t="str">
        <f>IF(ID$9="", "", IF(AND(NOT('Personnel Details'!$N$17=""), $B82&gt;='Personnel Details'!$N$17), IF('Personnel Details'!$P$17="","", 'Personnel Details'!$P$17), IF(AND(NOT('Personnel Details'!$I$17=""), $B82&gt;='Personnel Details'!$I$17), IF('Personnel Details'!$K$17="", "", 'Personnel Details'!$K$17), IF('Personnel Details'!$F$17="", "", 'Personnel Details'!$F$17))))</f>
        <v/>
      </c>
      <c r="IF82" s="79" t="str">
        <f>IF(ID$9="", "", IF(AND(NOT('Personnel Details'!$N$17=""), $B82&gt;='Personnel Details'!$N$17), 'Personnel Details'!$Q$17, IF(AND(NOT('Personnel Details'!$I$17=""), $B82&gt;='Personnel Details'!$I$17), 'Personnel Details'!$L$17, 'Personnel Details'!$G$17)))</f>
        <v/>
      </c>
      <c r="IG82" s="59">
        <f t="shared" si="257"/>
        <v>0</v>
      </c>
      <c r="IH82" s="53"/>
      <c r="IJ82" s="78" t="str">
        <f>IF(IJ$9="", "", IF(AND(NOT('Personnel Details'!$N$18=""), $B82&gt;='Personnel Details'!$N$18), 'Personnel Details'!$O$18, IF(AND(NOT('Personnel Details'!$I$18=""), $B82&gt;='Personnel Details'!$I$18), 'Personnel Details'!$J$18, 'Personnel Details'!$E$18)))</f>
        <v/>
      </c>
      <c r="IK82" s="59" t="str">
        <f>IF(IJ$9="", "", IF(AND(NOT('Personnel Details'!$N$18=""), $B82&gt;='Personnel Details'!$N$18), IF('Personnel Details'!$P$18="","", 'Personnel Details'!$P$18), IF(AND(NOT('Personnel Details'!$I$18=""), $B82&gt;='Personnel Details'!$I$18), IF('Personnel Details'!$K$18="", "", 'Personnel Details'!$K$18), IF('Personnel Details'!$F$18="", "", 'Personnel Details'!$F$18))))</f>
        <v/>
      </c>
      <c r="IL82" s="79" t="str">
        <f>IF(IJ$9="", "", IF(AND(NOT('Personnel Details'!$N$18=""), $B82&gt;='Personnel Details'!$N$18), 'Personnel Details'!$Q$18, IF(AND(NOT('Personnel Details'!$I$18=""), $B82&gt;='Personnel Details'!$I$18), 'Personnel Details'!$L$18, 'Personnel Details'!$G$18)))</f>
        <v/>
      </c>
      <c r="IM82" s="59">
        <f t="shared" si="258"/>
        <v>0</v>
      </c>
      <c r="IN82" s="53"/>
      <c r="IP82" s="78" t="str">
        <f>IF(IP$9="", "", IF(AND(NOT('Personnel Details'!$N$19=""), $B82&gt;='Personnel Details'!$N$19), 'Personnel Details'!$O$19, IF(AND(NOT('Personnel Details'!$I$19=""), $B82&gt;='Personnel Details'!$I$19), 'Personnel Details'!$J$19, 'Personnel Details'!$E$19)))</f>
        <v/>
      </c>
      <c r="IQ82" s="59" t="str">
        <f>IF(IP$9="", "", IF(AND(NOT('Personnel Details'!$N$19=""), $B82&gt;='Personnel Details'!$N$19), IF('Personnel Details'!$P$19="","", 'Personnel Details'!$P$19), IF(AND(NOT('Personnel Details'!$I$19=""), $B82&gt;='Personnel Details'!$I$19), IF('Personnel Details'!$K$19="", "", 'Personnel Details'!$K$19), IF('Personnel Details'!$F$19="", "", 'Personnel Details'!$F$19))))</f>
        <v/>
      </c>
      <c r="IR82" s="79" t="str">
        <f>IF(IP$9="", "", IF(AND(NOT('Personnel Details'!$N$19=""), $B82&gt;='Personnel Details'!$N$19), 'Personnel Details'!$Q$19, IF(AND(NOT('Personnel Details'!$I$19=""), $B82&gt;='Personnel Details'!$I$19), 'Personnel Details'!$L$19, 'Personnel Details'!$G$19)))</f>
        <v/>
      </c>
      <c r="IS82" s="59">
        <f t="shared" si="259"/>
        <v>0</v>
      </c>
      <c r="IT82" s="53"/>
      <c r="IV82" s="78" t="str">
        <f>IF(IV$9="", "", IF(AND(NOT('Personnel Details'!$N$20=""), $B82&gt;='Personnel Details'!$N$20), 'Personnel Details'!$O$20, IF(AND(NOT('Personnel Details'!$I$20=""), $B82&gt;='Personnel Details'!$I$20), 'Personnel Details'!$J$20, 'Personnel Details'!$E$20)))</f>
        <v/>
      </c>
      <c r="IW82" s="59" t="str">
        <f>IF(IV$9="", "", IF(AND(NOT('Personnel Details'!$N$20=""), $B82&gt;='Personnel Details'!$N$20), IF('Personnel Details'!$P$20="","", 'Personnel Details'!$P$20), IF(AND(NOT('Personnel Details'!$I$20=""), $B82&gt;='Personnel Details'!$I$20), IF('Personnel Details'!$K$20="", "", 'Personnel Details'!$K$20), IF('Personnel Details'!$F$20="", "", 'Personnel Details'!$F$20))))</f>
        <v/>
      </c>
      <c r="IX82" s="79" t="str">
        <f>IF(IV$9="", "", IF(AND(NOT('Personnel Details'!$N$20=""), $B82&gt;='Personnel Details'!$N$20), 'Personnel Details'!$Q$20, IF(AND(NOT('Personnel Details'!$I$20=""), $B82&gt;='Personnel Details'!$I$20), 'Personnel Details'!$L$20, 'Personnel Details'!$G$20)))</f>
        <v/>
      </c>
      <c r="IY82" s="59">
        <f t="shared" si="260"/>
        <v>0</v>
      </c>
      <c r="IZ82" s="53"/>
      <c r="JB82" s="78" t="str">
        <f>IF(JB$9="", "", IF(AND(NOT('Personnel Details'!$N$21=""), $B82&gt;='Personnel Details'!$N$21), 'Personnel Details'!$O$21, IF(AND(NOT('Personnel Details'!$I$21=""), $B82&gt;='Personnel Details'!$I$21), 'Personnel Details'!$J$21, 'Personnel Details'!$E$21)))</f>
        <v/>
      </c>
      <c r="JC82" s="59" t="str">
        <f>IF(JB$9="", "", IF(AND(NOT('Personnel Details'!$N$21=""), $B82&gt;='Personnel Details'!$N$21), IF('Personnel Details'!$P$21="","", 'Personnel Details'!$P$21), IF(AND(NOT('Personnel Details'!$I$21=""), $B82&gt;='Personnel Details'!$I$21), IF('Personnel Details'!$K$21="", "", 'Personnel Details'!$K$21), IF('Personnel Details'!$F$21="", "", 'Personnel Details'!$F$21))))</f>
        <v/>
      </c>
      <c r="JD82" s="79" t="str">
        <f>IF(JB$9="", "", IF(AND(NOT('Personnel Details'!$N$21=""), $B82&gt;='Personnel Details'!$N$21), 'Personnel Details'!$Q$21, IF(AND(NOT('Personnel Details'!$I$21=""), $B82&gt;='Personnel Details'!$I$21), 'Personnel Details'!$L$21, 'Personnel Details'!$G$21)))</f>
        <v/>
      </c>
      <c r="JE82" s="59">
        <f t="shared" si="261"/>
        <v>0</v>
      </c>
      <c r="JF82" s="53"/>
      <c r="JH82" s="78" t="str">
        <f>IF(JH$9="", "", IF(AND(NOT('Personnel Details'!$N$22=""), $B82&gt;='Personnel Details'!$N$22), 'Personnel Details'!$O$22, IF(AND(NOT('Personnel Details'!$I$22=""), $B82&gt;='Personnel Details'!$I$22), 'Personnel Details'!$J$22, 'Personnel Details'!$E$22)))</f>
        <v/>
      </c>
      <c r="JI82" s="59" t="str">
        <f>IF(JH$9="", "", IF(AND(NOT('Personnel Details'!$N$22=""), $B82&gt;='Personnel Details'!$N$22), IF('Personnel Details'!$P$22="","", 'Personnel Details'!$P$22), IF(AND(NOT('Personnel Details'!$I$22=""), $B82&gt;='Personnel Details'!$I$22), IF('Personnel Details'!$K$22="", "", 'Personnel Details'!$K$22), IF('Personnel Details'!$F$22="", "", 'Personnel Details'!$F$22))))</f>
        <v/>
      </c>
      <c r="JJ82" s="79" t="str">
        <f>IF(JH$9="", "", IF(AND(NOT('Personnel Details'!$N$22=""), $B82&gt;='Personnel Details'!$N$22), 'Personnel Details'!$Q$22, IF(AND(NOT('Personnel Details'!$I$22=""), $B82&gt;='Personnel Details'!$I$22), 'Personnel Details'!$L$22, 'Personnel Details'!$G$22)))</f>
        <v/>
      </c>
      <c r="JK82" s="59">
        <f t="shared" si="262"/>
        <v>0</v>
      </c>
      <c r="JL82" s="53"/>
      <c r="JN82" s="78" t="str">
        <f>IF(JN$9="", "", IF(AND(NOT('Personnel Details'!$N$23=""), $B82&gt;='Personnel Details'!$N$23), 'Personnel Details'!$O$23, IF(AND(NOT('Personnel Details'!$I$23=""), $B82&gt;='Personnel Details'!$I$23), 'Personnel Details'!$J$23, 'Personnel Details'!$E$23)))</f>
        <v/>
      </c>
      <c r="JO82" s="59" t="str">
        <f>IF(JN$9="", "", IF(AND(NOT('Personnel Details'!$N$23=""), $B82&gt;='Personnel Details'!$N$23), IF('Personnel Details'!$P$23="","", 'Personnel Details'!$P$23), IF(AND(NOT('Personnel Details'!$I$23=""), $B82&gt;='Personnel Details'!$I$23), IF('Personnel Details'!$K$23="", "", 'Personnel Details'!$K$23), IF('Personnel Details'!$F$23="", "", 'Personnel Details'!$F$23))))</f>
        <v/>
      </c>
      <c r="JP82" s="79" t="str">
        <f>IF(JN$9="", "", IF(AND(NOT('Personnel Details'!$N$23=""), $B82&gt;='Personnel Details'!$N$23), 'Personnel Details'!$Q$23, IF(AND(NOT('Personnel Details'!$I$23=""), $B82&gt;='Personnel Details'!$I$23), 'Personnel Details'!$L$23, 'Personnel Details'!$G$23)))</f>
        <v/>
      </c>
      <c r="JQ82" s="59">
        <f t="shared" si="263"/>
        <v>0</v>
      </c>
      <c r="JR82" s="53"/>
      <c r="JT82" s="78" t="str">
        <f>IF(JT$9="", "", IF(AND(NOT('Personnel Details'!$N$24=""), $B82&gt;='Personnel Details'!$N$24), 'Personnel Details'!$O$24, IF(AND(NOT('Personnel Details'!$I$24=""), $B82&gt;='Personnel Details'!$I$24), 'Personnel Details'!$J$24, 'Personnel Details'!$E$24)))</f>
        <v/>
      </c>
      <c r="JU82" s="59" t="str">
        <f>IF(JT$9="", "", IF(AND(NOT('Personnel Details'!$N$24=""), $B82&gt;='Personnel Details'!$N$24), IF('Personnel Details'!$P$24="","", 'Personnel Details'!$P$24), IF(AND(NOT('Personnel Details'!$I$24=""), $B82&gt;='Personnel Details'!$I$24), IF('Personnel Details'!$K$24="", "", 'Personnel Details'!$K$24), IF('Personnel Details'!$F$24="", "", 'Personnel Details'!$F$24))))</f>
        <v/>
      </c>
      <c r="JV82" s="79" t="str">
        <f>IF(JT$9="", "", IF(AND(NOT('Personnel Details'!$N$24=""), $B82&gt;='Personnel Details'!$N$24), 'Personnel Details'!$Q$24, IF(AND(NOT('Personnel Details'!$I$24=""), $B82&gt;='Personnel Details'!$I$24), 'Personnel Details'!$L$24, 'Personnel Details'!$G$24)))</f>
        <v/>
      </c>
      <c r="JW82" s="59">
        <f t="shared" si="264"/>
        <v>0</v>
      </c>
      <c r="JX82" s="53"/>
      <c r="JZ82" s="78" t="str">
        <f>IF(JZ$9="", "", IF(AND(NOT('Personnel Details'!$N$25=""), $B82&gt;='Personnel Details'!$N$25), 'Personnel Details'!$O$25, IF(AND(NOT('Personnel Details'!$I$25=""), $B82&gt;='Personnel Details'!$I$25), 'Personnel Details'!$J$25, 'Personnel Details'!$E$25)))</f>
        <v/>
      </c>
      <c r="KA82" s="59" t="str">
        <f>IF(JZ$9="", "", IF(AND(NOT('Personnel Details'!$N$25=""), $B82&gt;='Personnel Details'!$N$25), IF('Personnel Details'!$P$25="","", 'Personnel Details'!$P$25), IF(AND(NOT('Personnel Details'!$I$25=""), $B82&gt;='Personnel Details'!$I$25), IF('Personnel Details'!$K$25="", "", 'Personnel Details'!$K$25), IF('Personnel Details'!$F$25="", "", 'Personnel Details'!$F$25))))</f>
        <v/>
      </c>
      <c r="KB82" s="79" t="str">
        <f>IF(JZ$9="", "", IF(AND(NOT('Personnel Details'!$N$25=""), $B82&gt;='Personnel Details'!$N$25), 'Personnel Details'!$Q$25, IF(AND(NOT('Personnel Details'!$I$25=""), $B82&gt;='Personnel Details'!$I$25), 'Personnel Details'!$L$25, 'Personnel Details'!$G$25)))</f>
        <v/>
      </c>
      <c r="KC82" s="59">
        <f t="shared" si="265"/>
        <v>0</v>
      </c>
      <c r="KD82" s="53"/>
      <c r="KF82" s="78" t="str">
        <f>IF(KF$9="", "", IF(AND(NOT('Personnel Details'!$N$26=""), $B82&gt;='Personnel Details'!$N$26), 'Personnel Details'!$O$26, IF(AND(NOT('Personnel Details'!$I$26=""), $B82&gt;='Personnel Details'!$I$26), 'Personnel Details'!$J$26, 'Personnel Details'!$E$26)))</f>
        <v/>
      </c>
      <c r="KG82" s="59" t="str">
        <f>IF(KF$9="", "", IF(AND(NOT('Personnel Details'!$N$26=""), $B82&gt;='Personnel Details'!$N$26), IF('Personnel Details'!$P$26="","", 'Personnel Details'!$P$26), IF(AND(NOT('Personnel Details'!$I$26=""), $B82&gt;='Personnel Details'!$I$26), IF('Personnel Details'!$K$26="", "", 'Personnel Details'!$K$26), IF('Personnel Details'!$F$26="", "", 'Personnel Details'!$F$26))))</f>
        <v/>
      </c>
      <c r="KH82" s="79" t="str">
        <f>IF(KF$9="", "", IF(AND(NOT('Personnel Details'!$N$26=""), $B82&gt;='Personnel Details'!$N$26), 'Personnel Details'!$Q$26, IF(AND(NOT('Personnel Details'!$I$26=""), $B82&gt;='Personnel Details'!$I$26), 'Personnel Details'!$L$26, 'Personnel Details'!$G$26)))</f>
        <v/>
      </c>
      <c r="KI82" s="59">
        <f t="shared" si="266"/>
        <v>0</v>
      </c>
      <c r="KJ82" s="53"/>
      <c r="KL82" s="78" t="str">
        <f>IF(KL$9="", "", IF(AND(NOT('Personnel Details'!$N$27=""), $B82&gt;='Personnel Details'!$N$27), 'Personnel Details'!$O$27, IF(AND(NOT('Personnel Details'!$I$27=""), $B82&gt;='Personnel Details'!$I$27), 'Personnel Details'!$J$27, 'Personnel Details'!$E$27)))</f>
        <v/>
      </c>
      <c r="KM82" s="59" t="str">
        <f>IF(KL$9="", "", IF(AND(NOT('Personnel Details'!$N$27=""), $B82&gt;='Personnel Details'!$N$27), IF('Personnel Details'!$P$27="","", 'Personnel Details'!$P$27), IF(AND(NOT('Personnel Details'!$I$27=""), $B82&gt;='Personnel Details'!$I$27), IF('Personnel Details'!$K$27="", "", 'Personnel Details'!$K$27), IF('Personnel Details'!$F$27="", "", 'Personnel Details'!$F$27))))</f>
        <v/>
      </c>
      <c r="KN82" s="79" t="str">
        <f>IF(KL$9="", "", IF(AND(NOT('Personnel Details'!$N$27=""), $B82&gt;='Personnel Details'!$N$27), 'Personnel Details'!$Q$27, IF(AND(NOT('Personnel Details'!$I$27=""), $B82&gt;='Personnel Details'!$I$27), 'Personnel Details'!$L$27, 'Personnel Details'!$G$27)))</f>
        <v/>
      </c>
      <c r="KO82" s="59">
        <f t="shared" si="267"/>
        <v>0</v>
      </c>
      <c r="KP82" s="53"/>
      <c r="KR82" s="78" t="str">
        <f>IF(KR$9="", "", IF(AND(NOT('Personnel Details'!$N$28=""), $B82&gt;='Personnel Details'!$N$28), 'Personnel Details'!$O$28, IF(AND(NOT('Personnel Details'!$I$28=""), $B82&gt;='Personnel Details'!$I$28), 'Personnel Details'!$J$28, 'Personnel Details'!$E$28)))</f>
        <v/>
      </c>
      <c r="KS82" s="59" t="str">
        <f>IF(KR$9="", "", IF(AND(NOT('Personnel Details'!$N$28=""), $B82&gt;='Personnel Details'!$N$28), IF('Personnel Details'!$P$28="","", 'Personnel Details'!$P$28), IF(AND(NOT('Personnel Details'!$I$28=""), $B82&gt;='Personnel Details'!$I$28), IF('Personnel Details'!$K$28="", "", 'Personnel Details'!$K$28), IF('Personnel Details'!$F$28="", "", 'Personnel Details'!$F$28))))</f>
        <v/>
      </c>
      <c r="KT82" s="79" t="str">
        <f>IF(KR$9="", "", IF(AND(NOT('Personnel Details'!$N$28=""), $B82&gt;='Personnel Details'!$N$28), 'Personnel Details'!$Q$28, IF(AND(NOT('Personnel Details'!$I$28=""), $B82&gt;='Personnel Details'!$I$28), 'Personnel Details'!$L$28, 'Personnel Details'!$G$28)))</f>
        <v/>
      </c>
      <c r="KU82" s="59">
        <f t="shared" si="268"/>
        <v>0</v>
      </c>
      <c r="KV82" s="53"/>
      <c r="KX82" s="78" t="str">
        <f>IF(KX$9="", "", IF(AND(NOT('Personnel Details'!$N$29=""), $B82&gt;='Personnel Details'!$N$29), 'Personnel Details'!$O$29, IF(AND(NOT('Personnel Details'!$I$29=""), $B82&gt;='Personnel Details'!$I$29), 'Personnel Details'!$J$29, 'Personnel Details'!$E$29)))</f>
        <v/>
      </c>
      <c r="KY82" s="59" t="str">
        <f>IF(KX$9="", "", IF(AND(NOT('Personnel Details'!$N$29=""), $B82&gt;='Personnel Details'!$N$29), IF('Personnel Details'!$P$29="","", 'Personnel Details'!$P$29), IF(AND(NOT('Personnel Details'!$I$29=""), $B82&gt;='Personnel Details'!$I$29), IF('Personnel Details'!$K$29="", "", 'Personnel Details'!$K$29), IF('Personnel Details'!$F$29="", "", 'Personnel Details'!$F$29))))</f>
        <v/>
      </c>
      <c r="KZ82" s="79" t="str">
        <f>IF(KX$9="", "", IF(AND(NOT('Personnel Details'!$N$29=""), $B82&gt;='Personnel Details'!$N$29), 'Personnel Details'!$Q$29, IF(AND(NOT('Personnel Details'!$I$29=""), $B82&gt;='Personnel Details'!$I$29), 'Personnel Details'!$L$29, 'Personnel Details'!$G$29)))</f>
        <v/>
      </c>
      <c r="LA82" s="59">
        <f t="shared" si="269"/>
        <v>0</v>
      </c>
      <c r="LB82" s="53"/>
      <c r="LD82" s="78" t="str">
        <f>IF(LD$9="", "", IF(AND(NOT('Personnel Details'!$N$30=""), $B82&gt;='Personnel Details'!$N$30), 'Personnel Details'!$O$30, IF(AND(NOT('Personnel Details'!$I$30=""), $B82&gt;='Personnel Details'!$I$30), 'Personnel Details'!$J$30, 'Personnel Details'!$E$30)))</f>
        <v/>
      </c>
      <c r="LE82" s="59" t="str">
        <f>IF(LD$9="", "", IF(AND(NOT('Personnel Details'!$N$30=""), $B82&gt;='Personnel Details'!$N$30), IF('Personnel Details'!$P$30="","", 'Personnel Details'!$P$30), IF(AND(NOT('Personnel Details'!$I$30=""), $B82&gt;='Personnel Details'!$I$30), IF('Personnel Details'!$K$30="", "", 'Personnel Details'!$K$30), IF('Personnel Details'!$F$30="", "", 'Personnel Details'!$F$30))))</f>
        <v/>
      </c>
      <c r="LF82" s="79" t="str">
        <f>IF(LD$9="", "", IF(AND(NOT('Personnel Details'!$N$30=""), $B82&gt;='Personnel Details'!$N$30), 'Personnel Details'!$Q$30, IF(AND(NOT('Personnel Details'!$I$30=""), $B82&gt;='Personnel Details'!$I$30), 'Personnel Details'!$L$30, 'Personnel Details'!$G$30)))</f>
        <v/>
      </c>
      <c r="LG82" s="59">
        <f t="shared" si="270"/>
        <v>0</v>
      </c>
      <c r="LH82" s="53"/>
      <c r="LJ82" s="78" t="str">
        <f>IF(LJ$9="", "", IF(AND(NOT('Personnel Details'!$N$31=""), $B82&gt;='Personnel Details'!$N$31), 'Personnel Details'!$O$31, IF(AND(NOT('Personnel Details'!$I$31=""), $B82&gt;='Personnel Details'!$I$31), 'Personnel Details'!$J$31, 'Personnel Details'!$E$31)))</f>
        <v/>
      </c>
      <c r="LK82" s="59" t="str">
        <f>IF(LJ$9="", "", IF(AND(NOT('Personnel Details'!$N$31=""), $B82&gt;='Personnel Details'!$N$31), IF('Personnel Details'!$P$31="","", 'Personnel Details'!$P$31), IF(AND(NOT('Personnel Details'!$I$31=""), $B82&gt;='Personnel Details'!$I$31), IF('Personnel Details'!$K$31="", "", 'Personnel Details'!$K$31), IF('Personnel Details'!$F$31="", "", 'Personnel Details'!$F$31))))</f>
        <v/>
      </c>
      <c r="LL82" s="79" t="str">
        <f>IF(LJ$9="", "", IF(AND(NOT('Personnel Details'!$N$31=""), $B82&gt;='Personnel Details'!$N$31), 'Personnel Details'!$Q$31, IF(AND(NOT('Personnel Details'!$I$31=""), $B82&gt;='Personnel Details'!$I$31), 'Personnel Details'!$L$31, 'Personnel Details'!$G$31)))</f>
        <v/>
      </c>
      <c r="LM82" s="59">
        <f t="shared" si="271"/>
        <v>0</v>
      </c>
      <c r="LN82" s="53"/>
      <c r="LP82" s="78" t="str">
        <f>IF(LP$9="", "", IF(AND(NOT('Personnel Details'!$N$32=""), $B82&gt;='Personnel Details'!$N$32), 'Personnel Details'!$O$32, IF(AND(NOT('Personnel Details'!$I$32=""), $B82&gt;='Personnel Details'!$I$32), 'Personnel Details'!$J$32, 'Personnel Details'!$E$32)))</f>
        <v/>
      </c>
      <c r="LQ82" s="59" t="str">
        <f>IF(LP$9="", "", IF(AND(NOT('Personnel Details'!$N$32=""), $B82&gt;='Personnel Details'!$N$32), IF('Personnel Details'!$P$32="","", 'Personnel Details'!$P$32), IF(AND(NOT('Personnel Details'!$I$32=""), $B82&gt;='Personnel Details'!$I$32), IF('Personnel Details'!$K$32="", "", 'Personnel Details'!$K$32), IF('Personnel Details'!$F$32="", "", 'Personnel Details'!$F$32))))</f>
        <v/>
      </c>
      <c r="LR82" s="79" t="str">
        <f>IF(LP$9="", "", IF(AND(NOT('Personnel Details'!$N$32=""), $B82&gt;='Personnel Details'!$N$32), 'Personnel Details'!$Q$32, IF(AND(NOT('Personnel Details'!$I$32=""), $B82&gt;='Personnel Details'!$I$32), 'Personnel Details'!$L$32, 'Personnel Details'!$G$32)))</f>
        <v/>
      </c>
      <c r="LS82" s="59">
        <f t="shared" si="272"/>
        <v>0</v>
      </c>
      <c r="LT82" s="53"/>
      <c r="LV82" s="78" t="str">
        <f>IF(LV$9="", "", IF(AND(NOT('Personnel Details'!$N$33=""), $B82&gt;='Personnel Details'!$N$33), 'Personnel Details'!$O$33, IF(AND(NOT('Personnel Details'!$I$33=""), $B82&gt;='Personnel Details'!$I$33), 'Personnel Details'!$J$33, 'Personnel Details'!$E$33)))</f>
        <v/>
      </c>
      <c r="LW82" s="59" t="str">
        <f>IF(LV$9="", "", IF(AND(NOT('Personnel Details'!$N$33=""), $B82&gt;='Personnel Details'!$N$33), IF('Personnel Details'!$P$33="","", 'Personnel Details'!$P$33), IF(AND(NOT('Personnel Details'!$I$33=""), $B82&gt;='Personnel Details'!$I$33), IF('Personnel Details'!$K$33="", "", 'Personnel Details'!$K$33), IF('Personnel Details'!$F$33="", "", 'Personnel Details'!$F$33))))</f>
        <v/>
      </c>
      <c r="LX82" s="79" t="str">
        <f>IF(LV$9="", "", IF(AND(NOT('Personnel Details'!$N$33=""), $B82&gt;='Personnel Details'!$N$33), 'Personnel Details'!$Q$33, IF(AND(NOT('Personnel Details'!$I$33=""), $B82&gt;='Personnel Details'!$I$33), 'Personnel Details'!$L$33, 'Personnel Details'!$G$33)))</f>
        <v/>
      </c>
      <c r="LY82" s="59">
        <f t="shared" si="273"/>
        <v>0</v>
      </c>
      <c r="LZ82" s="53"/>
      <c r="MB82" s="78" t="str">
        <f>IF(MB$9="", "", IF(AND(NOT('Personnel Details'!$N$34=""), $B82&gt;='Personnel Details'!$N$34), 'Personnel Details'!$O$34, IF(AND(NOT('Personnel Details'!$I$34=""), $B82&gt;='Personnel Details'!$I$34), 'Personnel Details'!$J$34, 'Personnel Details'!$E$34)))</f>
        <v/>
      </c>
      <c r="MC82" s="59" t="str">
        <f>IF(MB$9="", "", IF(AND(NOT('Personnel Details'!$N$34=""), $B82&gt;='Personnel Details'!$N$34), IF('Personnel Details'!$P$34="","", 'Personnel Details'!$P$34), IF(AND(NOT('Personnel Details'!$I$34=""), $B82&gt;='Personnel Details'!$I$34), IF('Personnel Details'!$K$34="", "", 'Personnel Details'!$K$34), IF('Personnel Details'!$F$34="", "", 'Personnel Details'!$F$34))))</f>
        <v/>
      </c>
      <c r="MD82" s="79" t="str">
        <f>IF(MB$9="", "", IF(AND(NOT('Personnel Details'!$N$34=""), $B82&gt;='Personnel Details'!$N$34), 'Personnel Details'!$Q$34, IF(AND(NOT('Personnel Details'!$I$34=""), $B82&gt;='Personnel Details'!$I$34), 'Personnel Details'!$L$34, 'Personnel Details'!$G$34)))</f>
        <v/>
      </c>
      <c r="ME82" s="59">
        <f t="shared" si="274"/>
        <v>0</v>
      </c>
      <c r="MF82" s="53"/>
      <c r="MH82" s="78" t="str">
        <f>IF(MH$9="", "", IF(AND(NOT('Personnel Details'!$N$35=""), $B82&gt;='Personnel Details'!$N$35), 'Personnel Details'!$O$35, IF(AND(NOT('Personnel Details'!$I$35=""), $B82&gt;='Personnel Details'!$I$35), 'Personnel Details'!$J$35, 'Personnel Details'!$E$35)))</f>
        <v/>
      </c>
      <c r="MI82" s="59" t="str">
        <f>IF(MH$9="", "", IF(AND(NOT('Personnel Details'!$N$35=""), $B82&gt;='Personnel Details'!$N$35), IF('Personnel Details'!$P$35="","", 'Personnel Details'!$P$35), IF(AND(NOT('Personnel Details'!$I$35=""), $B82&gt;='Personnel Details'!$I$35), IF('Personnel Details'!$K$35="", "", 'Personnel Details'!$K$35), IF('Personnel Details'!$F$35="", "", 'Personnel Details'!$F$35))))</f>
        <v/>
      </c>
      <c r="MJ82" s="79" t="str">
        <f>IF(MH$9="", "", IF(AND(NOT('Personnel Details'!$N$35=""), $B82&gt;='Personnel Details'!$N$35), 'Personnel Details'!$Q$35, IF(AND(NOT('Personnel Details'!$I$35=""), $B82&gt;='Personnel Details'!$I$35), 'Personnel Details'!$L$35, 'Personnel Details'!$G$35)))</f>
        <v/>
      </c>
      <c r="MK82" s="59">
        <f t="shared" si="275"/>
        <v>0</v>
      </c>
      <c r="ML82" s="53"/>
      <c r="MN82" s="78" t="str">
        <f>IF(MN$9="", "", IF(AND(NOT('Personnel Details'!$N$36=""), $B82&gt;='Personnel Details'!$N$36), 'Personnel Details'!$O$36, IF(AND(NOT('Personnel Details'!$I$36=""), $B82&gt;='Personnel Details'!$I$36), 'Personnel Details'!$J$36, 'Personnel Details'!$E$36)))</f>
        <v/>
      </c>
      <c r="MO82" s="59" t="str">
        <f>IF(MN$9="", "", IF(AND(NOT('Personnel Details'!$N$36=""), $B82&gt;='Personnel Details'!$N$36), IF('Personnel Details'!$P$36="","", 'Personnel Details'!$P$36), IF(AND(NOT('Personnel Details'!$I$36=""), $B82&gt;='Personnel Details'!$I$36), IF('Personnel Details'!$K$36="", "", 'Personnel Details'!$K$36), IF('Personnel Details'!$F$36="", "", 'Personnel Details'!$F$36))))</f>
        <v/>
      </c>
      <c r="MP82" s="79" t="str">
        <f>IF(MN$9="", "", IF(AND(NOT('Personnel Details'!$N$36=""), $B82&gt;='Personnel Details'!$N$36), 'Personnel Details'!$Q$36, IF(AND(NOT('Personnel Details'!$I$36=""), $B82&gt;='Personnel Details'!$I$36), 'Personnel Details'!$L$36, 'Personnel Details'!$G$36)))</f>
        <v/>
      </c>
      <c r="MQ82" s="59">
        <f t="shared" si="276"/>
        <v>0</v>
      </c>
      <c r="MR82" s="53"/>
      <c r="MT82" s="78" t="str">
        <f>IF(MT$9="", "", IF(AND(NOT('Personnel Details'!$N$37=""), $B82&gt;='Personnel Details'!$N$37), 'Personnel Details'!$O$37, IF(AND(NOT('Personnel Details'!$I$37=""), $B82&gt;='Personnel Details'!$I$37), 'Personnel Details'!$J$37, 'Personnel Details'!$E$37)))</f>
        <v/>
      </c>
      <c r="MU82" s="59" t="str">
        <f>IF(MT$9="", "", IF(AND(NOT('Personnel Details'!$N$37=""), $B82&gt;='Personnel Details'!$N$37), IF('Personnel Details'!$P$37="","", 'Personnel Details'!$P$37), IF(AND(NOT('Personnel Details'!$I$37=""), $B82&gt;='Personnel Details'!$I$37), IF('Personnel Details'!$K$37="", "", 'Personnel Details'!$K$37), IF('Personnel Details'!$F$37="", "", 'Personnel Details'!$F$37))))</f>
        <v/>
      </c>
      <c r="MV82" s="79" t="str">
        <f>IF(MT$9="", "", IF(AND(NOT('Personnel Details'!$N$37=""), $B82&gt;='Personnel Details'!$N$37), 'Personnel Details'!$Q$37, IF(AND(NOT('Personnel Details'!$I$37=""), $B82&gt;='Personnel Details'!$I$37), 'Personnel Details'!$L$37, 'Personnel Details'!$G$37)))</f>
        <v/>
      </c>
      <c r="MW82" s="59">
        <f t="shared" si="277"/>
        <v>0</v>
      </c>
      <c r="MX82" s="53"/>
      <c r="MZ82" s="78" t="str">
        <f>IF(MZ$9="", "", IF(AND(NOT('Personnel Details'!$N$38=""), $B82&gt;='Personnel Details'!$N$38), 'Personnel Details'!$O$38, IF(AND(NOT('Personnel Details'!$I$38=""), $B82&gt;='Personnel Details'!$I$38), 'Personnel Details'!$J$38, 'Personnel Details'!$E$38)))</f>
        <v/>
      </c>
      <c r="NA82" s="59" t="str">
        <f>IF(MZ$9="", "", IF(AND(NOT('Personnel Details'!$N$38=""), $B82&gt;='Personnel Details'!$N$38), IF('Personnel Details'!$P$38="","", 'Personnel Details'!$P$38), IF(AND(NOT('Personnel Details'!$I$38=""), $B82&gt;='Personnel Details'!$I$38), IF('Personnel Details'!$K$38="", "", 'Personnel Details'!$K$38), IF('Personnel Details'!$F$38="", "", 'Personnel Details'!$F$38))))</f>
        <v/>
      </c>
      <c r="NB82" s="79" t="str">
        <f>IF(MZ$9="", "", IF(AND(NOT('Personnel Details'!$N$38=""), $B82&gt;='Personnel Details'!$N$38), 'Personnel Details'!$Q$38, IF(AND(NOT('Personnel Details'!$I$38=""), $B82&gt;='Personnel Details'!$I$38), 'Personnel Details'!$L$38, 'Personnel Details'!$G$38)))</f>
        <v/>
      </c>
      <c r="NC82" s="59">
        <f t="shared" si="278"/>
        <v>0</v>
      </c>
      <c r="ND82" s="53"/>
      <c r="NF82" s="78" t="str">
        <f>IF(NF$9="", "", IF(AND(NOT('Personnel Details'!$N$39=""), $B82&gt;='Personnel Details'!$N$39), 'Personnel Details'!$O$39, IF(AND(NOT('Personnel Details'!$I$39=""), $B82&gt;='Personnel Details'!$I$39), 'Personnel Details'!$J$39, 'Personnel Details'!$E$39)))</f>
        <v/>
      </c>
      <c r="NG82" s="59" t="str">
        <f>IF(NF$9="", "", IF(AND(NOT('Personnel Details'!$N$39=""), $B82&gt;='Personnel Details'!$N$39), IF('Personnel Details'!$P$39="","", 'Personnel Details'!$P$39), IF(AND(NOT('Personnel Details'!$I$39=""), $B82&gt;='Personnel Details'!$I$39), IF('Personnel Details'!$K$39="", "", 'Personnel Details'!$K$39), IF('Personnel Details'!$F$39="", "", 'Personnel Details'!$F$39))))</f>
        <v/>
      </c>
      <c r="NH82" s="79" t="str">
        <f>IF(NF$9="", "", IF(AND(NOT('Personnel Details'!$N$39=""), $B82&gt;='Personnel Details'!$N$39), 'Personnel Details'!$Q$39, IF(AND(NOT('Personnel Details'!$I$39=""), $B82&gt;='Personnel Details'!$I$39), 'Personnel Details'!$L$39, 'Personnel Details'!$G$39)))</f>
        <v/>
      </c>
      <c r="NI82" s="59">
        <f t="shared" si="279"/>
        <v>0</v>
      </c>
      <c r="NJ82" s="53"/>
      <c r="NL82" s="78" t="str">
        <f>IF(NL$9="", "", IF(AND(NOT('Personnel Details'!$N$40=""), $B82&gt;='Personnel Details'!$N$40), 'Personnel Details'!$O$40, IF(AND(NOT('Personnel Details'!$I$40=""), $B82&gt;='Personnel Details'!$I$40), 'Personnel Details'!$J$40, 'Personnel Details'!$E$40)))</f>
        <v/>
      </c>
      <c r="NM82" s="59" t="str">
        <f>IF(NL$9="", "", IF(AND(NOT('Personnel Details'!$N$40=""), $B82&gt;='Personnel Details'!$N$40), IF('Personnel Details'!$P$40="","", 'Personnel Details'!$P$40), IF(AND(NOT('Personnel Details'!$I$40=""), $B82&gt;='Personnel Details'!$I$40), IF('Personnel Details'!$K$40="", "", 'Personnel Details'!$K$40), IF('Personnel Details'!$F$40="", "", 'Personnel Details'!$F$40))))</f>
        <v/>
      </c>
      <c r="NN82" s="79" t="str">
        <f>IF(NL$9="", "", IF(AND(NOT('Personnel Details'!$N$40=""), $B82&gt;='Personnel Details'!$N$40), 'Personnel Details'!$Q$40, IF(AND(NOT('Personnel Details'!$I$40=""), $B82&gt;='Personnel Details'!$I$40), 'Personnel Details'!$L$40, 'Personnel Details'!$G$40)))</f>
        <v/>
      </c>
      <c r="NO82" s="59">
        <f t="shared" si="280"/>
        <v>0</v>
      </c>
      <c r="NP82" s="53"/>
    </row>
    <row r="83" spans="1:380" x14ac:dyDescent="0.25">
      <c r="A83" s="32"/>
      <c r="B83" s="113">
        <f>IFERROR(IF(B82+1&gt;'Personnel Details'!$U$5, "", B82+1), "")</f>
        <v>43903</v>
      </c>
      <c r="C83" s="32"/>
      <c r="D83" s="120"/>
      <c r="E83" s="13" t="str">
        <f t="shared" si="159"/>
        <v/>
      </c>
      <c r="F83" s="13" t="str">
        <f t="shared" si="190"/>
        <v/>
      </c>
      <c r="G83" s="56" t="str">
        <f t="shared" si="281"/>
        <v/>
      </c>
      <c r="H83" s="16" t="str">
        <f t="shared" si="191"/>
        <v/>
      </c>
      <c r="I83" s="32"/>
      <c r="J83" s="120"/>
      <c r="K83" s="62" t="str">
        <f t="shared" si="160"/>
        <v/>
      </c>
      <c r="L83" s="62" t="str">
        <f t="shared" si="192"/>
        <v/>
      </c>
      <c r="M83" s="65" t="str">
        <f t="shared" si="282"/>
        <v/>
      </c>
      <c r="N83" s="68" t="str">
        <f t="shared" si="193"/>
        <v/>
      </c>
      <c r="O83" s="32"/>
      <c r="P83" s="120"/>
      <c r="Q83" s="62" t="str">
        <f t="shared" si="161"/>
        <v/>
      </c>
      <c r="R83" s="62" t="str">
        <f t="shared" si="194"/>
        <v/>
      </c>
      <c r="S83" s="65" t="str">
        <f t="shared" si="283"/>
        <v/>
      </c>
      <c r="T83" s="68" t="str">
        <f t="shared" si="195"/>
        <v/>
      </c>
      <c r="U83" s="32"/>
      <c r="V83" s="120"/>
      <c r="W83" s="62" t="str">
        <f t="shared" si="162"/>
        <v/>
      </c>
      <c r="X83" s="62" t="str">
        <f t="shared" si="196"/>
        <v/>
      </c>
      <c r="Y83" s="65" t="str">
        <f t="shared" si="284"/>
        <v/>
      </c>
      <c r="Z83" s="68" t="str">
        <f t="shared" si="197"/>
        <v/>
      </c>
      <c r="AA83" s="32"/>
      <c r="AB83" s="120"/>
      <c r="AC83" s="62" t="str">
        <f t="shared" si="163"/>
        <v/>
      </c>
      <c r="AD83" s="62" t="str">
        <f t="shared" si="198"/>
        <v/>
      </c>
      <c r="AE83" s="65" t="str">
        <f t="shared" si="285"/>
        <v/>
      </c>
      <c r="AF83" s="68" t="str">
        <f t="shared" si="199"/>
        <v/>
      </c>
      <c r="AG83" s="32"/>
      <c r="AH83" s="120"/>
      <c r="AI83" s="62" t="str">
        <f t="shared" si="164"/>
        <v/>
      </c>
      <c r="AJ83" s="62" t="str">
        <f t="shared" si="200"/>
        <v/>
      </c>
      <c r="AK83" s="65" t="str">
        <f t="shared" si="286"/>
        <v/>
      </c>
      <c r="AL83" s="68" t="str">
        <f t="shared" si="201"/>
        <v/>
      </c>
      <c r="AM83" s="32"/>
      <c r="AN83" s="120"/>
      <c r="AO83" s="62" t="str">
        <f t="shared" si="165"/>
        <v/>
      </c>
      <c r="AP83" s="62" t="str">
        <f t="shared" si="202"/>
        <v/>
      </c>
      <c r="AQ83" s="65" t="str">
        <f t="shared" si="287"/>
        <v/>
      </c>
      <c r="AR83" s="68" t="str">
        <f t="shared" si="203"/>
        <v/>
      </c>
      <c r="AS83" s="32"/>
      <c r="AT83" s="120"/>
      <c r="AU83" s="62" t="str">
        <f t="shared" si="166"/>
        <v/>
      </c>
      <c r="AV83" s="62" t="str">
        <f t="shared" si="204"/>
        <v/>
      </c>
      <c r="AW83" s="65" t="str">
        <f t="shared" si="288"/>
        <v/>
      </c>
      <c r="AX83" s="68" t="str">
        <f t="shared" si="205"/>
        <v/>
      </c>
      <c r="AY83" s="32"/>
      <c r="AZ83" s="120"/>
      <c r="BA83" s="62" t="str">
        <f t="shared" si="167"/>
        <v/>
      </c>
      <c r="BB83" s="62" t="str">
        <f t="shared" si="206"/>
        <v/>
      </c>
      <c r="BC83" s="65" t="str">
        <f t="shared" si="289"/>
        <v/>
      </c>
      <c r="BD83" s="68" t="str">
        <f t="shared" si="207"/>
        <v/>
      </c>
      <c r="BE83" s="32"/>
      <c r="BF83" s="120"/>
      <c r="BG83" s="62" t="str">
        <f t="shared" si="168"/>
        <v/>
      </c>
      <c r="BH83" s="62" t="str">
        <f t="shared" si="208"/>
        <v/>
      </c>
      <c r="BI83" s="65" t="str">
        <f t="shared" si="290"/>
        <v/>
      </c>
      <c r="BJ83" s="68" t="str">
        <f t="shared" si="209"/>
        <v/>
      </c>
      <c r="BK83" s="32"/>
      <c r="BL83" s="120"/>
      <c r="BM83" s="62" t="str">
        <f t="shared" si="169"/>
        <v/>
      </c>
      <c r="BN83" s="62" t="str">
        <f t="shared" si="210"/>
        <v/>
      </c>
      <c r="BO83" s="65" t="str">
        <f t="shared" si="291"/>
        <v/>
      </c>
      <c r="BP83" s="68" t="str">
        <f t="shared" si="211"/>
        <v/>
      </c>
      <c r="BQ83" s="32"/>
      <c r="BR83" s="120"/>
      <c r="BS83" s="62" t="str">
        <f t="shared" si="170"/>
        <v/>
      </c>
      <c r="BT83" s="62" t="str">
        <f t="shared" si="212"/>
        <v/>
      </c>
      <c r="BU83" s="65" t="str">
        <f t="shared" si="292"/>
        <v/>
      </c>
      <c r="BV83" s="68" t="str">
        <f t="shared" si="213"/>
        <v/>
      </c>
      <c r="BW83" s="32"/>
      <c r="BX83" s="120"/>
      <c r="BY83" s="62" t="str">
        <f t="shared" si="171"/>
        <v/>
      </c>
      <c r="BZ83" s="62" t="str">
        <f t="shared" si="214"/>
        <v/>
      </c>
      <c r="CA83" s="65" t="str">
        <f t="shared" si="293"/>
        <v/>
      </c>
      <c r="CB83" s="68" t="str">
        <f t="shared" si="215"/>
        <v/>
      </c>
      <c r="CC83" s="32"/>
      <c r="CD83" s="120"/>
      <c r="CE83" s="62" t="str">
        <f t="shared" si="172"/>
        <v/>
      </c>
      <c r="CF83" s="62" t="str">
        <f t="shared" si="216"/>
        <v/>
      </c>
      <c r="CG83" s="65" t="str">
        <f t="shared" si="294"/>
        <v/>
      </c>
      <c r="CH83" s="68" t="str">
        <f t="shared" si="217"/>
        <v/>
      </c>
      <c r="CI83" s="32"/>
      <c r="CJ83" s="120"/>
      <c r="CK83" s="62" t="str">
        <f t="shared" si="173"/>
        <v/>
      </c>
      <c r="CL83" s="62" t="str">
        <f t="shared" si="218"/>
        <v/>
      </c>
      <c r="CM83" s="65" t="str">
        <f t="shared" si="295"/>
        <v/>
      </c>
      <c r="CN83" s="68" t="str">
        <f t="shared" si="219"/>
        <v/>
      </c>
      <c r="CO83" s="32"/>
      <c r="CP83" s="120"/>
      <c r="CQ83" s="62" t="str">
        <f t="shared" si="174"/>
        <v/>
      </c>
      <c r="CR83" s="62" t="str">
        <f t="shared" si="220"/>
        <v/>
      </c>
      <c r="CS83" s="65" t="str">
        <f t="shared" si="296"/>
        <v/>
      </c>
      <c r="CT83" s="68" t="str">
        <f t="shared" si="221"/>
        <v/>
      </c>
      <c r="CU83" s="32"/>
      <c r="CV83" s="120"/>
      <c r="CW83" s="62" t="str">
        <f t="shared" si="175"/>
        <v/>
      </c>
      <c r="CX83" s="62" t="str">
        <f t="shared" si="222"/>
        <v/>
      </c>
      <c r="CY83" s="65" t="str">
        <f t="shared" si="297"/>
        <v/>
      </c>
      <c r="CZ83" s="68" t="str">
        <f t="shared" si="223"/>
        <v/>
      </c>
      <c r="DA83" s="32"/>
      <c r="DB83" s="120"/>
      <c r="DC83" s="62" t="str">
        <f t="shared" si="176"/>
        <v/>
      </c>
      <c r="DD83" s="62" t="str">
        <f t="shared" si="224"/>
        <v/>
      </c>
      <c r="DE83" s="65" t="str">
        <f t="shared" si="298"/>
        <v/>
      </c>
      <c r="DF83" s="68" t="str">
        <f t="shared" si="225"/>
        <v/>
      </c>
      <c r="DG83" s="32"/>
      <c r="DH83" s="120"/>
      <c r="DI83" s="62" t="str">
        <f t="shared" si="177"/>
        <v/>
      </c>
      <c r="DJ83" s="62" t="str">
        <f t="shared" si="226"/>
        <v/>
      </c>
      <c r="DK83" s="65" t="str">
        <f t="shared" si="299"/>
        <v/>
      </c>
      <c r="DL83" s="68" t="str">
        <f t="shared" si="227"/>
        <v/>
      </c>
      <c r="DM83" s="32"/>
      <c r="DN83" s="120"/>
      <c r="DO83" s="62" t="str">
        <f t="shared" si="178"/>
        <v/>
      </c>
      <c r="DP83" s="62" t="str">
        <f t="shared" si="228"/>
        <v/>
      </c>
      <c r="DQ83" s="65" t="str">
        <f t="shared" si="300"/>
        <v/>
      </c>
      <c r="DR83" s="68" t="str">
        <f t="shared" si="229"/>
        <v/>
      </c>
      <c r="DS83" s="32"/>
      <c r="DT83" s="120"/>
      <c r="DU83" s="62" t="str">
        <f t="shared" si="179"/>
        <v/>
      </c>
      <c r="DV83" s="62" t="str">
        <f t="shared" si="230"/>
        <v/>
      </c>
      <c r="DW83" s="65" t="str">
        <f t="shared" si="301"/>
        <v/>
      </c>
      <c r="DX83" s="68" t="str">
        <f t="shared" si="231"/>
        <v/>
      </c>
      <c r="DY83" s="32"/>
      <c r="DZ83" s="120"/>
      <c r="EA83" s="62" t="str">
        <f t="shared" si="180"/>
        <v/>
      </c>
      <c r="EB83" s="62" t="str">
        <f t="shared" si="232"/>
        <v/>
      </c>
      <c r="EC83" s="65" t="str">
        <f t="shared" si="302"/>
        <v/>
      </c>
      <c r="ED83" s="68" t="str">
        <f t="shared" si="233"/>
        <v/>
      </c>
      <c r="EE83" s="32"/>
      <c r="EF83" s="120"/>
      <c r="EG83" s="62" t="str">
        <f t="shared" si="181"/>
        <v/>
      </c>
      <c r="EH83" s="62" t="str">
        <f t="shared" si="234"/>
        <v/>
      </c>
      <c r="EI83" s="65" t="str">
        <f t="shared" si="303"/>
        <v/>
      </c>
      <c r="EJ83" s="68" t="str">
        <f t="shared" si="235"/>
        <v/>
      </c>
      <c r="EK83" s="32"/>
      <c r="EL83" s="120"/>
      <c r="EM83" s="62" t="str">
        <f t="shared" si="182"/>
        <v/>
      </c>
      <c r="EN83" s="62" t="str">
        <f t="shared" si="236"/>
        <v/>
      </c>
      <c r="EO83" s="65" t="str">
        <f t="shared" si="304"/>
        <v/>
      </c>
      <c r="EP83" s="68" t="str">
        <f t="shared" si="237"/>
        <v/>
      </c>
      <c r="EQ83" s="32"/>
      <c r="ER83" s="120"/>
      <c r="ES83" s="62" t="str">
        <f t="shared" si="183"/>
        <v/>
      </c>
      <c r="ET83" s="62" t="str">
        <f t="shared" si="238"/>
        <v/>
      </c>
      <c r="EU83" s="65" t="str">
        <f t="shared" si="305"/>
        <v/>
      </c>
      <c r="EV83" s="68" t="str">
        <f t="shared" si="239"/>
        <v/>
      </c>
      <c r="EW83" s="32"/>
      <c r="EX83" s="120"/>
      <c r="EY83" s="62" t="str">
        <f t="shared" si="184"/>
        <v/>
      </c>
      <c r="EZ83" s="62" t="str">
        <f t="shared" si="240"/>
        <v/>
      </c>
      <c r="FA83" s="65" t="str">
        <f t="shared" si="306"/>
        <v/>
      </c>
      <c r="FB83" s="68" t="str">
        <f t="shared" si="241"/>
        <v/>
      </c>
      <c r="FC83" s="32"/>
      <c r="FD83" s="120"/>
      <c r="FE83" s="62" t="str">
        <f t="shared" si="185"/>
        <v/>
      </c>
      <c r="FF83" s="62" t="str">
        <f t="shared" si="242"/>
        <v/>
      </c>
      <c r="FG83" s="65" t="str">
        <f t="shared" si="307"/>
        <v/>
      </c>
      <c r="FH83" s="68" t="str">
        <f t="shared" si="243"/>
        <v/>
      </c>
      <c r="FI83" s="32"/>
      <c r="FJ83" s="120"/>
      <c r="FK83" s="62" t="str">
        <f t="shared" si="186"/>
        <v/>
      </c>
      <c r="FL83" s="62" t="str">
        <f t="shared" si="244"/>
        <v/>
      </c>
      <c r="FM83" s="65" t="str">
        <f t="shared" si="308"/>
        <v/>
      </c>
      <c r="FN83" s="68" t="str">
        <f t="shared" si="245"/>
        <v/>
      </c>
      <c r="FO83" s="32"/>
      <c r="FP83" s="120"/>
      <c r="FQ83" s="62" t="str">
        <f t="shared" si="187"/>
        <v/>
      </c>
      <c r="FR83" s="62" t="str">
        <f t="shared" si="246"/>
        <v/>
      </c>
      <c r="FS83" s="65" t="str">
        <f t="shared" si="309"/>
        <v/>
      </c>
      <c r="FT83" s="68" t="str">
        <f t="shared" si="247"/>
        <v/>
      </c>
      <c r="FU83" s="32"/>
      <c r="FV83" s="120"/>
      <c r="FW83" s="62" t="str">
        <f t="shared" si="188"/>
        <v/>
      </c>
      <c r="FX83" s="62" t="str">
        <f t="shared" si="248"/>
        <v/>
      </c>
      <c r="FY83" s="65" t="str">
        <f t="shared" si="310"/>
        <v/>
      </c>
      <c r="FZ83" s="68" t="str">
        <f t="shared" si="249"/>
        <v/>
      </c>
      <c r="GA83" s="32"/>
      <c r="GC83" s="7" t="str">
        <f t="shared" si="250"/>
        <v>Mar 2020</v>
      </c>
      <c r="GD83" s="7" t="str">
        <f t="shared" ca="1" si="189"/>
        <v/>
      </c>
      <c r="GT83" s="71">
        <f>IF(GT$9="", "", IF(AND(NOT('Personnel Details'!$N$11=""), $B83&gt;='Personnel Details'!$N$11), 'Personnel Details'!$O$11, IF(AND(NOT('Personnel Details'!$I$11=""), $B83&gt;='Personnel Details'!$I$11), 'Personnel Details'!$J$11, 'Personnel Details'!$E$11)))</f>
        <v>0.8</v>
      </c>
      <c r="GU83" s="59" t="str">
        <f>IF(GT$9="", "", IF(AND(NOT('Personnel Details'!$N$11=""), $B83&gt;='Personnel Details'!$N$11), IF('Personnel Details'!$P$11="","", 'Personnel Details'!$P$11), IF(AND(NOT('Personnel Details'!$I$11=""), $B83&gt;='Personnel Details'!$I$11), IF('Personnel Details'!$K$11="", "", 'Personnel Details'!$K$11), IF('Personnel Details'!$F$11="", "", 'Personnel Details'!$F$11))))</f>
        <v/>
      </c>
      <c r="GV83" s="74">
        <f>IF(GT$9="", "", IF(AND(NOT('Personnel Details'!$N$11=""), $B83&gt;='Personnel Details'!$N$11), 'Personnel Details'!$Q$11, IF(AND(NOT('Personnel Details'!$I$11=""), $B83&gt;='Personnel Details'!$I$11), 'Personnel Details'!$L$11, 'Personnel Details'!$G$11)))</f>
        <v>0</v>
      </c>
      <c r="GW83" s="59">
        <f t="shared" si="251"/>
        <v>0</v>
      </c>
      <c r="GX83" s="53"/>
      <c r="GZ83" s="78">
        <f>IF(GZ$9="", "", IF(AND(NOT('Personnel Details'!$N$12=""), $B83&gt;='Personnel Details'!$N$12), 'Personnel Details'!$O$12, IF(AND(NOT('Personnel Details'!$I$12=""), $B83&gt;='Personnel Details'!$I$12), 'Personnel Details'!$J$12, 'Personnel Details'!$E$12)))</f>
        <v>0.8</v>
      </c>
      <c r="HA83" s="59" t="str">
        <f>IF(GZ$9="", "", IF(AND(NOT('Personnel Details'!$N$12=""), $B83&gt;='Personnel Details'!$N$12), IF('Personnel Details'!$P$12="","", 'Personnel Details'!$P$12), IF(AND(NOT('Personnel Details'!$I$12=""), $B83&gt;='Personnel Details'!$I$12), IF('Personnel Details'!$K$12="", "", 'Personnel Details'!$K$12), IF('Personnel Details'!$F$12="", "", 'Personnel Details'!$F$12))))</f>
        <v/>
      </c>
      <c r="HB83" s="79">
        <f>IF(GZ$9="", "", IF(AND(NOT('Personnel Details'!$N$12=""), $B83&gt;='Personnel Details'!$N$12), 'Personnel Details'!$Q$12, IF(AND(NOT('Personnel Details'!$I$12=""), $B83&gt;='Personnel Details'!$I$12), 'Personnel Details'!$L$12, 'Personnel Details'!$G$12)))</f>
        <v>0</v>
      </c>
      <c r="HC83" s="59">
        <f t="shared" si="252"/>
        <v>0</v>
      </c>
      <c r="HD83" s="53"/>
      <c r="HF83" s="78">
        <f>IF(HF$9="", "", IF(AND(NOT('Personnel Details'!$N$13=""), $B83&gt;='Personnel Details'!$N$13), 'Personnel Details'!$O$13, IF(AND(NOT('Personnel Details'!$I$13=""), $B83&gt;='Personnel Details'!$I$13), 'Personnel Details'!$J$13, 'Personnel Details'!$E$13)))</f>
        <v>0.8</v>
      </c>
      <c r="HG83" s="59" t="str">
        <f>IF(HF$9="", "", IF(AND(NOT('Personnel Details'!$N$13=""), $B83&gt;='Personnel Details'!$N$13), IF('Personnel Details'!$P$13="","", 'Personnel Details'!$P$13), IF(AND(NOT('Personnel Details'!$I$13=""), $B83&gt;='Personnel Details'!$I$13), IF('Personnel Details'!$K$13="", "", 'Personnel Details'!$K$13), IF('Personnel Details'!$F$13="", "", 'Personnel Details'!$F$13))))</f>
        <v/>
      </c>
      <c r="HH83" s="79">
        <f>IF(HF$9="", "", IF(AND(NOT('Personnel Details'!$N$13=""), $B83&gt;='Personnel Details'!$N$13), 'Personnel Details'!$Q$13, IF(AND(NOT('Personnel Details'!$I$13=""), $B83&gt;='Personnel Details'!$I$13), 'Personnel Details'!$L$13, 'Personnel Details'!$G$13)))</f>
        <v>0</v>
      </c>
      <c r="HI83" s="59">
        <f t="shared" si="253"/>
        <v>0</v>
      </c>
      <c r="HJ83" s="53"/>
      <c r="HL83" s="78">
        <f>IF(HL$9="", "", IF(AND(NOT('Personnel Details'!$N$14=""), $B83&gt;='Personnel Details'!$N$14), 'Personnel Details'!$O$14, IF(AND(NOT('Personnel Details'!$I$14=""), $B83&gt;='Personnel Details'!$I$14), 'Personnel Details'!$J$14, 'Personnel Details'!$E$14)))</f>
        <v>0.8</v>
      </c>
      <c r="HM83" s="59">
        <f>IF(HL$9="", "", IF(AND(NOT('Personnel Details'!$N$14=""), $B83&gt;='Personnel Details'!$N$14), IF('Personnel Details'!$P$14="","", 'Personnel Details'!$P$14), IF(AND(NOT('Personnel Details'!$I$14=""), $B83&gt;='Personnel Details'!$I$14), IF('Personnel Details'!$K$14="", "", 'Personnel Details'!$K$14), IF('Personnel Details'!$F$14="", "", 'Personnel Details'!$F$14))))</f>
        <v>2000</v>
      </c>
      <c r="HN83" s="79">
        <f>IF(HL$9="", "", IF(AND(NOT('Personnel Details'!$N$14=""), $B83&gt;='Personnel Details'!$N$14), 'Personnel Details'!$Q$14, IF(AND(NOT('Personnel Details'!$I$14=""), $B83&gt;='Personnel Details'!$I$14), 'Personnel Details'!$L$14, 'Personnel Details'!$G$14)))</f>
        <v>0.85</v>
      </c>
      <c r="HO83" s="59">
        <f t="shared" si="254"/>
        <v>0</v>
      </c>
      <c r="HP83" s="53"/>
      <c r="HR83" s="78" t="str">
        <f>IF(HR$9="", "", IF(AND(NOT('Personnel Details'!$N$15=""), $B83&gt;='Personnel Details'!$N$15), 'Personnel Details'!$O$15, IF(AND(NOT('Personnel Details'!$I$15=""), $B83&gt;='Personnel Details'!$I$15), 'Personnel Details'!$J$15, 'Personnel Details'!$E$15)))</f>
        <v/>
      </c>
      <c r="HS83" s="59" t="str">
        <f>IF(HR$9="", "", IF(AND(NOT('Personnel Details'!$N$15=""), $B83&gt;='Personnel Details'!$N$15), IF('Personnel Details'!$P$15="","", 'Personnel Details'!$P$15), IF(AND(NOT('Personnel Details'!$I$15=""), $B83&gt;='Personnel Details'!$I$15), IF('Personnel Details'!$K$15="", "", 'Personnel Details'!$K$15), IF('Personnel Details'!$F$15="", "", 'Personnel Details'!$F$15))))</f>
        <v/>
      </c>
      <c r="HT83" s="79" t="str">
        <f>IF(HR$9="", "", IF(AND(NOT('Personnel Details'!$N$15=""), $B83&gt;='Personnel Details'!$N$15), 'Personnel Details'!$Q$15, IF(AND(NOT('Personnel Details'!$I$15=""), $B83&gt;='Personnel Details'!$I$15), 'Personnel Details'!$L$15, 'Personnel Details'!$G$15)))</f>
        <v/>
      </c>
      <c r="HU83" s="59">
        <f t="shared" si="255"/>
        <v>0</v>
      </c>
      <c r="HV83" s="53"/>
      <c r="HX83" s="78" t="str">
        <f>IF(HX$9="", "", IF(AND(NOT('Personnel Details'!$N$16=""), $B83&gt;='Personnel Details'!$N$16), 'Personnel Details'!$O$16, IF(AND(NOT('Personnel Details'!$I$16=""), $B83&gt;='Personnel Details'!$I$16), 'Personnel Details'!$J$16, 'Personnel Details'!$E$16)))</f>
        <v/>
      </c>
      <c r="HY83" s="59" t="str">
        <f>IF(HX$9="", "", IF(AND(NOT('Personnel Details'!$N$16=""), $B83&gt;='Personnel Details'!$N$16), IF('Personnel Details'!$P$16="","", 'Personnel Details'!$P$16), IF(AND(NOT('Personnel Details'!$I$16=""), $B83&gt;='Personnel Details'!$I$16), IF('Personnel Details'!$K$16="", "", 'Personnel Details'!$K$16), IF('Personnel Details'!$F$16="", "", 'Personnel Details'!$F$16))))</f>
        <v/>
      </c>
      <c r="HZ83" s="79" t="str">
        <f>IF(HX$9="", "", IF(AND(NOT('Personnel Details'!$N$16=""), $B83&gt;='Personnel Details'!$N$16), 'Personnel Details'!$Q$16, IF(AND(NOT('Personnel Details'!$I$16=""), $B83&gt;='Personnel Details'!$I$16), 'Personnel Details'!$L$16, 'Personnel Details'!$G$16)))</f>
        <v/>
      </c>
      <c r="IA83" s="59">
        <f t="shared" si="256"/>
        <v>0</v>
      </c>
      <c r="IB83" s="53"/>
      <c r="ID83" s="78" t="str">
        <f>IF(ID$9="", "", IF(AND(NOT('Personnel Details'!$N$17=""), $B83&gt;='Personnel Details'!$N$17), 'Personnel Details'!$O$17, IF(AND(NOT('Personnel Details'!$I$17=""), $B83&gt;='Personnel Details'!$I$17), 'Personnel Details'!$J$17, 'Personnel Details'!$E$17)))</f>
        <v/>
      </c>
      <c r="IE83" s="59" t="str">
        <f>IF(ID$9="", "", IF(AND(NOT('Personnel Details'!$N$17=""), $B83&gt;='Personnel Details'!$N$17), IF('Personnel Details'!$P$17="","", 'Personnel Details'!$P$17), IF(AND(NOT('Personnel Details'!$I$17=""), $B83&gt;='Personnel Details'!$I$17), IF('Personnel Details'!$K$17="", "", 'Personnel Details'!$K$17), IF('Personnel Details'!$F$17="", "", 'Personnel Details'!$F$17))))</f>
        <v/>
      </c>
      <c r="IF83" s="79" t="str">
        <f>IF(ID$9="", "", IF(AND(NOT('Personnel Details'!$N$17=""), $B83&gt;='Personnel Details'!$N$17), 'Personnel Details'!$Q$17, IF(AND(NOT('Personnel Details'!$I$17=""), $B83&gt;='Personnel Details'!$I$17), 'Personnel Details'!$L$17, 'Personnel Details'!$G$17)))</f>
        <v/>
      </c>
      <c r="IG83" s="59">
        <f t="shared" si="257"/>
        <v>0</v>
      </c>
      <c r="IH83" s="53"/>
      <c r="IJ83" s="78" t="str">
        <f>IF(IJ$9="", "", IF(AND(NOT('Personnel Details'!$N$18=""), $B83&gt;='Personnel Details'!$N$18), 'Personnel Details'!$O$18, IF(AND(NOT('Personnel Details'!$I$18=""), $B83&gt;='Personnel Details'!$I$18), 'Personnel Details'!$J$18, 'Personnel Details'!$E$18)))</f>
        <v/>
      </c>
      <c r="IK83" s="59" t="str">
        <f>IF(IJ$9="", "", IF(AND(NOT('Personnel Details'!$N$18=""), $B83&gt;='Personnel Details'!$N$18), IF('Personnel Details'!$P$18="","", 'Personnel Details'!$P$18), IF(AND(NOT('Personnel Details'!$I$18=""), $B83&gt;='Personnel Details'!$I$18), IF('Personnel Details'!$K$18="", "", 'Personnel Details'!$K$18), IF('Personnel Details'!$F$18="", "", 'Personnel Details'!$F$18))))</f>
        <v/>
      </c>
      <c r="IL83" s="79" t="str">
        <f>IF(IJ$9="", "", IF(AND(NOT('Personnel Details'!$N$18=""), $B83&gt;='Personnel Details'!$N$18), 'Personnel Details'!$Q$18, IF(AND(NOT('Personnel Details'!$I$18=""), $B83&gt;='Personnel Details'!$I$18), 'Personnel Details'!$L$18, 'Personnel Details'!$G$18)))</f>
        <v/>
      </c>
      <c r="IM83" s="59">
        <f t="shared" si="258"/>
        <v>0</v>
      </c>
      <c r="IN83" s="53"/>
      <c r="IP83" s="78" t="str">
        <f>IF(IP$9="", "", IF(AND(NOT('Personnel Details'!$N$19=""), $B83&gt;='Personnel Details'!$N$19), 'Personnel Details'!$O$19, IF(AND(NOT('Personnel Details'!$I$19=""), $B83&gt;='Personnel Details'!$I$19), 'Personnel Details'!$J$19, 'Personnel Details'!$E$19)))</f>
        <v/>
      </c>
      <c r="IQ83" s="59" t="str">
        <f>IF(IP$9="", "", IF(AND(NOT('Personnel Details'!$N$19=""), $B83&gt;='Personnel Details'!$N$19), IF('Personnel Details'!$P$19="","", 'Personnel Details'!$P$19), IF(AND(NOT('Personnel Details'!$I$19=""), $B83&gt;='Personnel Details'!$I$19), IF('Personnel Details'!$K$19="", "", 'Personnel Details'!$K$19), IF('Personnel Details'!$F$19="", "", 'Personnel Details'!$F$19))))</f>
        <v/>
      </c>
      <c r="IR83" s="79" t="str">
        <f>IF(IP$9="", "", IF(AND(NOT('Personnel Details'!$N$19=""), $B83&gt;='Personnel Details'!$N$19), 'Personnel Details'!$Q$19, IF(AND(NOT('Personnel Details'!$I$19=""), $B83&gt;='Personnel Details'!$I$19), 'Personnel Details'!$L$19, 'Personnel Details'!$G$19)))</f>
        <v/>
      </c>
      <c r="IS83" s="59">
        <f t="shared" si="259"/>
        <v>0</v>
      </c>
      <c r="IT83" s="53"/>
      <c r="IV83" s="78" t="str">
        <f>IF(IV$9="", "", IF(AND(NOT('Personnel Details'!$N$20=""), $B83&gt;='Personnel Details'!$N$20), 'Personnel Details'!$O$20, IF(AND(NOT('Personnel Details'!$I$20=""), $B83&gt;='Personnel Details'!$I$20), 'Personnel Details'!$J$20, 'Personnel Details'!$E$20)))</f>
        <v/>
      </c>
      <c r="IW83" s="59" t="str">
        <f>IF(IV$9="", "", IF(AND(NOT('Personnel Details'!$N$20=""), $B83&gt;='Personnel Details'!$N$20), IF('Personnel Details'!$P$20="","", 'Personnel Details'!$P$20), IF(AND(NOT('Personnel Details'!$I$20=""), $B83&gt;='Personnel Details'!$I$20), IF('Personnel Details'!$K$20="", "", 'Personnel Details'!$K$20), IF('Personnel Details'!$F$20="", "", 'Personnel Details'!$F$20))))</f>
        <v/>
      </c>
      <c r="IX83" s="79" t="str">
        <f>IF(IV$9="", "", IF(AND(NOT('Personnel Details'!$N$20=""), $B83&gt;='Personnel Details'!$N$20), 'Personnel Details'!$Q$20, IF(AND(NOT('Personnel Details'!$I$20=""), $B83&gt;='Personnel Details'!$I$20), 'Personnel Details'!$L$20, 'Personnel Details'!$G$20)))</f>
        <v/>
      </c>
      <c r="IY83" s="59">
        <f t="shared" si="260"/>
        <v>0</v>
      </c>
      <c r="IZ83" s="53"/>
      <c r="JB83" s="78" t="str">
        <f>IF(JB$9="", "", IF(AND(NOT('Personnel Details'!$N$21=""), $B83&gt;='Personnel Details'!$N$21), 'Personnel Details'!$O$21, IF(AND(NOT('Personnel Details'!$I$21=""), $B83&gt;='Personnel Details'!$I$21), 'Personnel Details'!$J$21, 'Personnel Details'!$E$21)))</f>
        <v/>
      </c>
      <c r="JC83" s="59" t="str">
        <f>IF(JB$9="", "", IF(AND(NOT('Personnel Details'!$N$21=""), $B83&gt;='Personnel Details'!$N$21), IF('Personnel Details'!$P$21="","", 'Personnel Details'!$P$21), IF(AND(NOT('Personnel Details'!$I$21=""), $B83&gt;='Personnel Details'!$I$21), IF('Personnel Details'!$K$21="", "", 'Personnel Details'!$K$21), IF('Personnel Details'!$F$21="", "", 'Personnel Details'!$F$21))))</f>
        <v/>
      </c>
      <c r="JD83" s="79" t="str">
        <f>IF(JB$9="", "", IF(AND(NOT('Personnel Details'!$N$21=""), $B83&gt;='Personnel Details'!$N$21), 'Personnel Details'!$Q$21, IF(AND(NOT('Personnel Details'!$I$21=""), $B83&gt;='Personnel Details'!$I$21), 'Personnel Details'!$L$21, 'Personnel Details'!$G$21)))</f>
        <v/>
      </c>
      <c r="JE83" s="59">
        <f t="shared" si="261"/>
        <v>0</v>
      </c>
      <c r="JF83" s="53"/>
      <c r="JH83" s="78" t="str">
        <f>IF(JH$9="", "", IF(AND(NOT('Personnel Details'!$N$22=""), $B83&gt;='Personnel Details'!$N$22), 'Personnel Details'!$O$22, IF(AND(NOT('Personnel Details'!$I$22=""), $B83&gt;='Personnel Details'!$I$22), 'Personnel Details'!$J$22, 'Personnel Details'!$E$22)))</f>
        <v/>
      </c>
      <c r="JI83" s="59" t="str">
        <f>IF(JH$9="", "", IF(AND(NOT('Personnel Details'!$N$22=""), $B83&gt;='Personnel Details'!$N$22), IF('Personnel Details'!$P$22="","", 'Personnel Details'!$P$22), IF(AND(NOT('Personnel Details'!$I$22=""), $B83&gt;='Personnel Details'!$I$22), IF('Personnel Details'!$K$22="", "", 'Personnel Details'!$K$22), IF('Personnel Details'!$F$22="", "", 'Personnel Details'!$F$22))))</f>
        <v/>
      </c>
      <c r="JJ83" s="79" t="str">
        <f>IF(JH$9="", "", IF(AND(NOT('Personnel Details'!$N$22=""), $B83&gt;='Personnel Details'!$N$22), 'Personnel Details'!$Q$22, IF(AND(NOT('Personnel Details'!$I$22=""), $B83&gt;='Personnel Details'!$I$22), 'Personnel Details'!$L$22, 'Personnel Details'!$G$22)))</f>
        <v/>
      </c>
      <c r="JK83" s="59">
        <f t="shared" si="262"/>
        <v>0</v>
      </c>
      <c r="JL83" s="53"/>
      <c r="JN83" s="78" t="str">
        <f>IF(JN$9="", "", IF(AND(NOT('Personnel Details'!$N$23=""), $B83&gt;='Personnel Details'!$N$23), 'Personnel Details'!$O$23, IF(AND(NOT('Personnel Details'!$I$23=""), $B83&gt;='Personnel Details'!$I$23), 'Personnel Details'!$J$23, 'Personnel Details'!$E$23)))</f>
        <v/>
      </c>
      <c r="JO83" s="59" t="str">
        <f>IF(JN$9="", "", IF(AND(NOT('Personnel Details'!$N$23=""), $B83&gt;='Personnel Details'!$N$23), IF('Personnel Details'!$P$23="","", 'Personnel Details'!$P$23), IF(AND(NOT('Personnel Details'!$I$23=""), $B83&gt;='Personnel Details'!$I$23), IF('Personnel Details'!$K$23="", "", 'Personnel Details'!$K$23), IF('Personnel Details'!$F$23="", "", 'Personnel Details'!$F$23))))</f>
        <v/>
      </c>
      <c r="JP83" s="79" t="str">
        <f>IF(JN$9="", "", IF(AND(NOT('Personnel Details'!$N$23=""), $B83&gt;='Personnel Details'!$N$23), 'Personnel Details'!$Q$23, IF(AND(NOT('Personnel Details'!$I$23=""), $B83&gt;='Personnel Details'!$I$23), 'Personnel Details'!$L$23, 'Personnel Details'!$G$23)))</f>
        <v/>
      </c>
      <c r="JQ83" s="59">
        <f t="shared" si="263"/>
        <v>0</v>
      </c>
      <c r="JR83" s="53"/>
      <c r="JT83" s="78" t="str">
        <f>IF(JT$9="", "", IF(AND(NOT('Personnel Details'!$N$24=""), $B83&gt;='Personnel Details'!$N$24), 'Personnel Details'!$O$24, IF(AND(NOT('Personnel Details'!$I$24=""), $B83&gt;='Personnel Details'!$I$24), 'Personnel Details'!$J$24, 'Personnel Details'!$E$24)))</f>
        <v/>
      </c>
      <c r="JU83" s="59" t="str">
        <f>IF(JT$9="", "", IF(AND(NOT('Personnel Details'!$N$24=""), $B83&gt;='Personnel Details'!$N$24), IF('Personnel Details'!$P$24="","", 'Personnel Details'!$P$24), IF(AND(NOT('Personnel Details'!$I$24=""), $B83&gt;='Personnel Details'!$I$24), IF('Personnel Details'!$K$24="", "", 'Personnel Details'!$K$24), IF('Personnel Details'!$F$24="", "", 'Personnel Details'!$F$24))))</f>
        <v/>
      </c>
      <c r="JV83" s="79" t="str">
        <f>IF(JT$9="", "", IF(AND(NOT('Personnel Details'!$N$24=""), $B83&gt;='Personnel Details'!$N$24), 'Personnel Details'!$Q$24, IF(AND(NOT('Personnel Details'!$I$24=""), $B83&gt;='Personnel Details'!$I$24), 'Personnel Details'!$L$24, 'Personnel Details'!$G$24)))</f>
        <v/>
      </c>
      <c r="JW83" s="59">
        <f t="shared" si="264"/>
        <v>0</v>
      </c>
      <c r="JX83" s="53"/>
      <c r="JZ83" s="78" t="str">
        <f>IF(JZ$9="", "", IF(AND(NOT('Personnel Details'!$N$25=""), $B83&gt;='Personnel Details'!$N$25), 'Personnel Details'!$O$25, IF(AND(NOT('Personnel Details'!$I$25=""), $B83&gt;='Personnel Details'!$I$25), 'Personnel Details'!$J$25, 'Personnel Details'!$E$25)))</f>
        <v/>
      </c>
      <c r="KA83" s="59" t="str">
        <f>IF(JZ$9="", "", IF(AND(NOT('Personnel Details'!$N$25=""), $B83&gt;='Personnel Details'!$N$25), IF('Personnel Details'!$P$25="","", 'Personnel Details'!$P$25), IF(AND(NOT('Personnel Details'!$I$25=""), $B83&gt;='Personnel Details'!$I$25), IF('Personnel Details'!$K$25="", "", 'Personnel Details'!$K$25), IF('Personnel Details'!$F$25="", "", 'Personnel Details'!$F$25))))</f>
        <v/>
      </c>
      <c r="KB83" s="79" t="str">
        <f>IF(JZ$9="", "", IF(AND(NOT('Personnel Details'!$N$25=""), $B83&gt;='Personnel Details'!$N$25), 'Personnel Details'!$Q$25, IF(AND(NOT('Personnel Details'!$I$25=""), $B83&gt;='Personnel Details'!$I$25), 'Personnel Details'!$L$25, 'Personnel Details'!$G$25)))</f>
        <v/>
      </c>
      <c r="KC83" s="59">
        <f t="shared" si="265"/>
        <v>0</v>
      </c>
      <c r="KD83" s="53"/>
      <c r="KF83" s="78" t="str">
        <f>IF(KF$9="", "", IF(AND(NOT('Personnel Details'!$N$26=""), $B83&gt;='Personnel Details'!$N$26), 'Personnel Details'!$O$26, IF(AND(NOT('Personnel Details'!$I$26=""), $B83&gt;='Personnel Details'!$I$26), 'Personnel Details'!$J$26, 'Personnel Details'!$E$26)))</f>
        <v/>
      </c>
      <c r="KG83" s="59" t="str">
        <f>IF(KF$9="", "", IF(AND(NOT('Personnel Details'!$N$26=""), $B83&gt;='Personnel Details'!$N$26), IF('Personnel Details'!$P$26="","", 'Personnel Details'!$P$26), IF(AND(NOT('Personnel Details'!$I$26=""), $B83&gt;='Personnel Details'!$I$26), IF('Personnel Details'!$K$26="", "", 'Personnel Details'!$K$26), IF('Personnel Details'!$F$26="", "", 'Personnel Details'!$F$26))))</f>
        <v/>
      </c>
      <c r="KH83" s="79" t="str">
        <f>IF(KF$9="", "", IF(AND(NOT('Personnel Details'!$N$26=""), $B83&gt;='Personnel Details'!$N$26), 'Personnel Details'!$Q$26, IF(AND(NOT('Personnel Details'!$I$26=""), $B83&gt;='Personnel Details'!$I$26), 'Personnel Details'!$L$26, 'Personnel Details'!$G$26)))</f>
        <v/>
      </c>
      <c r="KI83" s="59">
        <f t="shared" si="266"/>
        <v>0</v>
      </c>
      <c r="KJ83" s="53"/>
      <c r="KL83" s="78" t="str">
        <f>IF(KL$9="", "", IF(AND(NOT('Personnel Details'!$N$27=""), $B83&gt;='Personnel Details'!$N$27), 'Personnel Details'!$O$27, IF(AND(NOT('Personnel Details'!$I$27=""), $B83&gt;='Personnel Details'!$I$27), 'Personnel Details'!$J$27, 'Personnel Details'!$E$27)))</f>
        <v/>
      </c>
      <c r="KM83" s="59" t="str">
        <f>IF(KL$9="", "", IF(AND(NOT('Personnel Details'!$N$27=""), $B83&gt;='Personnel Details'!$N$27), IF('Personnel Details'!$P$27="","", 'Personnel Details'!$P$27), IF(AND(NOT('Personnel Details'!$I$27=""), $B83&gt;='Personnel Details'!$I$27), IF('Personnel Details'!$K$27="", "", 'Personnel Details'!$K$27), IF('Personnel Details'!$F$27="", "", 'Personnel Details'!$F$27))))</f>
        <v/>
      </c>
      <c r="KN83" s="79" t="str">
        <f>IF(KL$9="", "", IF(AND(NOT('Personnel Details'!$N$27=""), $B83&gt;='Personnel Details'!$N$27), 'Personnel Details'!$Q$27, IF(AND(NOT('Personnel Details'!$I$27=""), $B83&gt;='Personnel Details'!$I$27), 'Personnel Details'!$L$27, 'Personnel Details'!$G$27)))</f>
        <v/>
      </c>
      <c r="KO83" s="59">
        <f t="shared" si="267"/>
        <v>0</v>
      </c>
      <c r="KP83" s="53"/>
      <c r="KR83" s="78" t="str">
        <f>IF(KR$9="", "", IF(AND(NOT('Personnel Details'!$N$28=""), $B83&gt;='Personnel Details'!$N$28), 'Personnel Details'!$O$28, IF(AND(NOT('Personnel Details'!$I$28=""), $B83&gt;='Personnel Details'!$I$28), 'Personnel Details'!$J$28, 'Personnel Details'!$E$28)))</f>
        <v/>
      </c>
      <c r="KS83" s="59" t="str">
        <f>IF(KR$9="", "", IF(AND(NOT('Personnel Details'!$N$28=""), $B83&gt;='Personnel Details'!$N$28), IF('Personnel Details'!$P$28="","", 'Personnel Details'!$P$28), IF(AND(NOT('Personnel Details'!$I$28=""), $B83&gt;='Personnel Details'!$I$28), IF('Personnel Details'!$K$28="", "", 'Personnel Details'!$K$28), IF('Personnel Details'!$F$28="", "", 'Personnel Details'!$F$28))))</f>
        <v/>
      </c>
      <c r="KT83" s="79" t="str">
        <f>IF(KR$9="", "", IF(AND(NOT('Personnel Details'!$N$28=""), $B83&gt;='Personnel Details'!$N$28), 'Personnel Details'!$Q$28, IF(AND(NOT('Personnel Details'!$I$28=""), $B83&gt;='Personnel Details'!$I$28), 'Personnel Details'!$L$28, 'Personnel Details'!$G$28)))</f>
        <v/>
      </c>
      <c r="KU83" s="59">
        <f t="shared" si="268"/>
        <v>0</v>
      </c>
      <c r="KV83" s="53"/>
      <c r="KX83" s="78" t="str">
        <f>IF(KX$9="", "", IF(AND(NOT('Personnel Details'!$N$29=""), $B83&gt;='Personnel Details'!$N$29), 'Personnel Details'!$O$29, IF(AND(NOT('Personnel Details'!$I$29=""), $B83&gt;='Personnel Details'!$I$29), 'Personnel Details'!$J$29, 'Personnel Details'!$E$29)))</f>
        <v/>
      </c>
      <c r="KY83" s="59" t="str">
        <f>IF(KX$9="", "", IF(AND(NOT('Personnel Details'!$N$29=""), $B83&gt;='Personnel Details'!$N$29), IF('Personnel Details'!$P$29="","", 'Personnel Details'!$P$29), IF(AND(NOT('Personnel Details'!$I$29=""), $B83&gt;='Personnel Details'!$I$29), IF('Personnel Details'!$K$29="", "", 'Personnel Details'!$K$29), IF('Personnel Details'!$F$29="", "", 'Personnel Details'!$F$29))))</f>
        <v/>
      </c>
      <c r="KZ83" s="79" t="str">
        <f>IF(KX$9="", "", IF(AND(NOT('Personnel Details'!$N$29=""), $B83&gt;='Personnel Details'!$N$29), 'Personnel Details'!$Q$29, IF(AND(NOT('Personnel Details'!$I$29=""), $B83&gt;='Personnel Details'!$I$29), 'Personnel Details'!$L$29, 'Personnel Details'!$G$29)))</f>
        <v/>
      </c>
      <c r="LA83" s="59">
        <f t="shared" si="269"/>
        <v>0</v>
      </c>
      <c r="LB83" s="53"/>
      <c r="LD83" s="78" t="str">
        <f>IF(LD$9="", "", IF(AND(NOT('Personnel Details'!$N$30=""), $B83&gt;='Personnel Details'!$N$30), 'Personnel Details'!$O$30, IF(AND(NOT('Personnel Details'!$I$30=""), $B83&gt;='Personnel Details'!$I$30), 'Personnel Details'!$J$30, 'Personnel Details'!$E$30)))</f>
        <v/>
      </c>
      <c r="LE83" s="59" t="str">
        <f>IF(LD$9="", "", IF(AND(NOT('Personnel Details'!$N$30=""), $B83&gt;='Personnel Details'!$N$30), IF('Personnel Details'!$P$30="","", 'Personnel Details'!$P$30), IF(AND(NOT('Personnel Details'!$I$30=""), $B83&gt;='Personnel Details'!$I$30), IF('Personnel Details'!$K$30="", "", 'Personnel Details'!$K$30), IF('Personnel Details'!$F$30="", "", 'Personnel Details'!$F$30))))</f>
        <v/>
      </c>
      <c r="LF83" s="79" t="str">
        <f>IF(LD$9="", "", IF(AND(NOT('Personnel Details'!$N$30=""), $B83&gt;='Personnel Details'!$N$30), 'Personnel Details'!$Q$30, IF(AND(NOT('Personnel Details'!$I$30=""), $B83&gt;='Personnel Details'!$I$30), 'Personnel Details'!$L$30, 'Personnel Details'!$G$30)))</f>
        <v/>
      </c>
      <c r="LG83" s="59">
        <f t="shared" si="270"/>
        <v>0</v>
      </c>
      <c r="LH83" s="53"/>
      <c r="LJ83" s="78" t="str">
        <f>IF(LJ$9="", "", IF(AND(NOT('Personnel Details'!$N$31=""), $B83&gt;='Personnel Details'!$N$31), 'Personnel Details'!$O$31, IF(AND(NOT('Personnel Details'!$I$31=""), $B83&gt;='Personnel Details'!$I$31), 'Personnel Details'!$J$31, 'Personnel Details'!$E$31)))</f>
        <v/>
      </c>
      <c r="LK83" s="59" t="str">
        <f>IF(LJ$9="", "", IF(AND(NOT('Personnel Details'!$N$31=""), $B83&gt;='Personnel Details'!$N$31), IF('Personnel Details'!$P$31="","", 'Personnel Details'!$P$31), IF(AND(NOT('Personnel Details'!$I$31=""), $B83&gt;='Personnel Details'!$I$31), IF('Personnel Details'!$K$31="", "", 'Personnel Details'!$K$31), IF('Personnel Details'!$F$31="", "", 'Personnel Details'!$F$31))))</f>
        <v/>
      </c>
      <c r="LL83" s="79" t="str">
        <f>IF(LJ$9="", "", IF(AND(NOT('Personnel Details'!$N$31=""), $B83&gt;='Personnel Details'!$N$31), 'Personnel Details'!$Q$31, IF(AND(NOT('Personnel Details'!$I$31=""), $B83&gt;='Personnel Details'!$I$31), 'Personnel Details'!$L$31, 'Personnel Details'!$G$31)))</f>
        <v/>
      </c>
      <c r="LM83" s="59">
        <f t="shared" si="271"/>
        <v>0</v>
      </c>
      <c r="LN83" s="53"/>
      <c r="LP83" s="78" t="str">
        <f>IF(LP$9="", "", IF(AND(NOT('Personnel Details'!$N$32=""), $B83&gt;='Personnel Details'!$N$32), 'Personnel Details'!$O$32, IF(AND(NOT('Personnel Details'!$I$32=""), $B83&gt;='Personnel Details'!$I$32), 'Personnel Details'!$J$32, 'Personnel Details'!$E$32)))</f>
        <v/>
      </c>
      <c r="LQ83" s="59" t="str">
        <f>IF(LP$9="", "", IF(AND(NOT('Personnel Details'!$N$32=""), $B83&gt;='Personnel Details'!$N$32), IF('Personnel Details'!$P$32="","", 'Personnel Details'!$P$32), IF(AND(NOT('Personnel Details'!$I$32=""), $B83&gt;='Personnel Details'!$I$32), IF('Personnel Details'!$K$32="", "", 'Personnel Details'!$K$32), IF('Personnel Details'!$F$32="", "", 'Personnel Details'!$F$32))))</f>
        <v/>
      </c>
      <c r="LR83" s="79" t="str">
        <f>IF(LP$9="", "", IF(AND(NOT('Personnel Details'!$N$32=""), $B83&gt;='Personnel Details'!$N$32), 'Personnel Details'!$Q$32, IF(AND(NOT('Personnel Details'!$I$32=""), $B83&gt;='Personnel Details'!$I$32), 'Personnel Details'!$L$32, 'Personnel Details'!$G$32)))</f>
        <v/>
      </c>
      <c r="LS83" s="59">
        <f t="shared" si="272"/>
        <v>0</v>
      </c>
      <c r="LT83" s="53"/>
      <c r="LV83" s="78" t="str">
        <f>IF(LV$9="", "", IF(AND(NOT('Personnel Details'!$N$33=""), $B83&gt;='Personnel Details'!$N$33), 'Personnel Details'!$O$33, IF(AND(NOT('Personnel Details'!$I$33=""), $B83&gt;='Personnel Details'!$I$33), 'Personnel Details'!$J$33, 'Personnel Details'!$E$33)))</f>
        <v/>
      </c>
      <c r="LW83" s="59" t="str">
        <f>IF(LV$9="", "", IF(AND(NOT('Personnel Details'!$N$33=""), $B83&gt;='Personnel Details'!$N$33), IF('Personnel Details'!$P$33="","", 'Personnel Details'!$P$33), IF(AND(NOT('Personnel Details'!$I$33=""), $B83&gt;='Personnel Details'!$I$33), IF('Personnel Details'!$K$33="", "", 'Personnel Details'!$K$33), IF('Personnel Details'!$F$33="", "", 'Personnel Details'!$F$33))))</f>
        <v/>
      </c>
      <c r="LX83" s="79" t="str">
        <f>IF(LV$9="", "", IF(AND(NOT('Personnel Details'!$N$33=""), $B83&gt;='Personnel Details'!$N$33), 'Personnel Details'!$Q$33, IF(AND(NOT('Personnel Details'!$I$33=""), $B83&gt;='Personnel Details'!$I$33), 'Personnel Details'!$L$33, 'Personnel Details'!$G$33)))</f>
        <v/>
      </c>
      <c r="LY83" s="59">
        <f t="shared" si="273"/>
        <v>0</v>
      </c>
      <c r="LZ83" s="53"/>
      <c r="MB83" s="78" t="str">
        <f>IF(MB$9="", "", IF(AND(NOT('Personnel Details'!$N$34=""), $B83&gt;='Personnel Details'!$N$34), 'Personnel Details'!$O$34, IF(AND(NOT('Personnel Details'!$I$34=""), $B83&gt;='Personnel Details'!$I$34), 'Personnel Details'!$J$34, 'Personnel Details'!$E$34)))</f>
        <v/>
      </c>
      <c r="MC83" s="59" t="str">
        <f>IF(MB$9="", "", IF(AND(NOT('Personnel Details'!$N$34=""), $B83&gt;='Personnel Details'!$N$34), IF('Personnel Details'!$P$34="","", 'Personnel Details'!$P$34), IF(AND(NOT('Personnel Details'!$I$34=""), $B83&gt;='Personnel Details'!$I$34), IF('Personnel Details'!$K$34="", "", 'Personnel Details'!$K$34), IF('Personnel Details'!$F$34="", "", 'Personnel Details'!$F$34))))</f>
        <v/>
      </c>
      <c r="MD83" s="79" t="str">
        <f>IF(MB$9="", "", IF(AND(NOT('Personnel Details'!$N$34=""), $B83&gt;='Personnel Details'!$N$34), 'Personnel Details'!$Q$34, IF(AND(NOT('Personnel Details'!$I$34=""), $B83&gt;='Personnel Details'!$I$34), 'Personnel Details'!$L$34, 'Personnel Details'!$G$34)))</f>
        <v/>
      </c>
      <c r="ME83" s="59">
        <f t="shared" si="274"/>
        <v>0</v>
      </c>
      <c r="MF83" s="53"/>
      <c r="MH83" s="78" t="str">
        <f>IF(MH$9="", "", IF(AND(NOT('Personnel Details'!$N$35=""), $B83&gt;='Personnel Details'!$N$35), 'Personnel Details'!$O$35, IF(AND(NOT('Personnel Details'!$I$35=""), $B83&gt;='Personnel Details'!$I$35), 'Personnel Details'!$J$35, 'Personnel Details'!$E$35)))</f>
        <v/>
      </c>
      <c r="MI83" s="59" t="str">
        <f>IF(MH$9="", "", IF(AND(NOT('Personnel Details'!$N$35=""), $B83&gt;='Personnel Details'!$N$35), IF('Personnel Details'!$P$35="","", 'Personnel Details'!$P$35), IF(AND(NOT('Personnel Details'!$I$35=""), $B83&gt;='Personnel Details'!$I$35), IF('Personnel Details'!$K$35="", "", 'Personnel Details'!$K$35), IF('Personnel Details'!$F$35="", "", 'Personnel Details'!$F$35))))</f>
        <v/>
      </c>
      <c r="MJ83" s="79" t="str">
        <f>IF(MH$9="", "", IF(AND(NOT('Personnel Details'!$N$35=""), $B83&gt;='Personnel Details'!$N$35), 'Personnel Details'!$Q$35, IF(AND(NOT('Personnel Details'!$I$35=""), $B83&gt;='Personnel Details'!$I$35), 'Personnel Details'!$L$35, 'Personnel Details'!$G$35)))</f>
        <v/>
      </c>
      <c r="MK83" s="59">
        <f t="shared" si="275"/>
        <v>0</v>
      </c>
      <c r="ML83" s="53"/>
      <c r="MN83" s="78" t="str">
        <f>IF(MN$9="", "", IF(AND(NOT('Personnel Details'!$N$36=""), $B83&gt;='Personnel Details'!$N$36), 'Personnel Details'!$O$36, IF(AND(NOT('Personnel Details'!$I$36=""), $B83&gt;='Personnel Details'!$I$36), 'Personnel Details'!$J$36, 'Personnel Details'!$E$36)))</f>
        <v/>
      </c>
      <c r="MO83" s="59" t="str">
        <f>IF(MN$9="", "", IF(AND(NOT('Personnel Details'!$N$36=""), $B83&gt;='Personnel Details'!$N$36), IF('Personnel Details'!$P$36="","", 'Personnel Details'!$P$36), IF(AND(NOT('Personnel Details'!$I$36=""), $B83&gt;='Personnel Details'!$I$36), IF('Personnel Details'!$K$36="", "", 'Personnel Details'!$K$36), IF('Personnel Details'!$F$36="", "", 'Personnel Details'!$F$36))))</f>
        <v/>
      </c>
      <c r="MP83" s="79" t="str">
        <f>IF(MN$9="", "", IF(AND(NOT('Personnel Details'!$N$36=""), $B83&gt;='Personnel Details'!$N$36), 'Personnel Details'!$Q$36, IF(AND(NOT('Personnel Details'!$I$36=""), $B83&gt;='Personnel Details'!$I$36), 'Personnel Details'!$L$36, 'Personnel Details'!$G$36)))</f>
        <v/>
      </c>
      <c r="MQ83" s="59">
        <f t="shared" si="276"/>
        <v>0</v>
      </c>
      <c r="MR83" s="53"/>
      <c r="MT83" s="78" t="str">
        <f>IF(MT$9="", "", IF(AND(NOT('Personnel Details'!$N$37=""), $B83&gt;='Personnel Details'!$N$37), 'Personnel Details'!$O$37, IF(AND(NOT('Personnel Details'!$I$37=""), $B83&gt;='Personnel Details'!$I$37), 'Personnel Details'!$J$37, 'Personnel Details'!$E$37)))</f>
        <v/>
      </c>
      <c r="MU83" s="59" t="str">
        <f>IF(MT$9="", "", IF(AND(NOT('Personnel Details'!$N$37=""), $B83&gt;='Personnel Details'!$N$37), IF('Personnel Details'!$P$37="","", 'Personnel Details'!$P$37), IF(AND(NOT('Personnel Details'!$I$37=""), $B83&gt;='Personnel Details'!$I$37), IF('Personnel Details'!$K$37="", "", 'Personnel Details'!$K$37), IF('Personnel Details'!$F$37="", "", 'Personnel Details'!$F$37))))</f>
        <v/>
      </c>
      <c r="MV83" s="79" t="str">
        <f>IF(MT$9="", "", IF(AND(NOT('Personnel Details'!$N$37=""), $B83&gt;='Personnel Details'!$N$37), 'Personnel Details'!$Q$37, IF(AND(NOT('Personnel Details'!$I$37=""), $B83&gt;='Personnel Details'!$I$37), 'Personnel Details'!$L$37, 'Personnel Details'!$G$37)))</f>
        <v/>
      </c>
      <c r="MW83" s="59">
        <f t="shared" si="277"/>
        <v>0</v>
      </c>
      <c r="MX83" s="53"/>
      <c r="MZ83" s="78" t="str">
        <f>IF(MZ$9="", "", IF(AND(NOT('Personnel Details'!$N$38=""), $B83&gt;='Personnel Details'!$N$38), 'Personnel Details'!$O$38, IF(AND(NOT('Personnel Details'!$I$38=""), $B83&gt;='Personnel Details'!$I$38), 'Personnel Details'!$J$38, 'Personnel Details'!$E$38)))</f>
        <v/>
      </c>
      <c r="NA83" s="59" t="str">
        <f>IF(MZ$9="", "", IF(AND(NOT('Personnel Details'!$N$38=""), $B83&gt;='Personnel Details'!$N$38), IF('Personnel Details'!$P$38="","", 'Personnel Details'!$P$38), IF(AND(NOT('Personnel Details'!$I$38=""), $B83&gt;='Personnel Details'!$I$38), IF('Personnel Details'!$K$38="", "", 'Personnel Details'!$K$38), IF('Personnel Details'!$F$38="", "", 'Personnel Details'!$F$38))))</f>
        <v/>
      </c>
      <c r="NB83" s="79" t="str">
        <f>IF(MZ$9="", "", IF(AND(NOT('Personnel Details'!$N$38=""), $B83&gt;='Personnel Details'!$N$38), 'Personnel Details'!$Q$38, IF(AND(NOT('Personnel Details'!$I$38=""), $B83&gt;='Personnel Details'!$I$38), 'Personnel Details'!$L$38, 'Personnel Details'!$G$38)))</f>
        <v/>
      </c>
      <c r="NC83" s="59">
        <f t="shared" si="278"/>
        <v>0</v>
      </c>
      <c r="ND83" s="53"/>
      <c r="NF83" s="78" t="str">
        <f>IF(NF$9="", "", IF(AND(NOT('Personnel Details'!$N$39=""), $B83&gt;='Personnel Details'!$N$39), 'Personnel Details'!$O$39, IF(AND(NOT('Personnel Details'!$I$39=""), $B83&gt;='Personnel Details'!$I$39), 'Personnel Details'!$J$39, 'Personnel Details'!$E$39)))</f>
        <v/>
      </c>
      <c r="NG83" s="59" t="str">
        <f>IF(NF$9="", "", IF(AND(NOT('Personnel Details'!$N$39=""), $B83&gt;='Personnel Details'!$N$39), IF('Personnel Details'!$P$39="","", 'Personnel Details'!$P$39), IF(AND(NOT('Personnel Details'!$I$39=""), $B83&gt;='Personnel Details'!$I$39), IF('Personnel Details'!$K$39="", "", 'Personnel Details'!$K$39), IF('Personnel Details'!$F$39="", "", 'Personnel Details'!$F$39))))</f>
        <v/>
      </c>
      <c r="NH83" s="79" t="str">
        <f>IF(NF$9="", "", IF(AND(NOT('Personnel Details'!$N$39=""), $B83&gt;='Personnel Details'!$N$39), 'Personnel Details'!$Q$39, IF(AND(NOT('Personnel Details'!$I$39=""), $B83&gt;='Personnel Details'!$I$39), 'Personnel Details'!$L$39, 'Personnel Details'!$G$39)))</f>
        <v/>
      </c>
      <c r="NI83" s="59">
        <f t="shared" si="279"/>
        <v>0</v>
      </c>
      <c r="NJ83" s="53"/>
      <c r="NL83" s="78" t="str">
        <f>IF(NL$9="", "", IF(AND(NOT('Personnel Details'!$N$40=""), $B83&gt;='Personnel Details'!$N$40), 'Personnel Details'!$O$40, IF(AND(NOT('Personnel Details'!$I$40=""), $B83&gt;='Personnel Details'!$I$40), 'Personnel Details'!$J$40, 'Personnel Details'!$E$40)))</f>
        <v/>
      </c>
      <c r="NM83" s="59" t="str">
        <f>IF(NL$9="", "", IF(AND(NOT('Personnel Details'!$N$40=""), $B83&gt;='Personnel Details'!$N$40), IF('Personnel Details'!$P$40="","", 'Personnel Details'!$P$40), IF(AND(NOT('Personnel Details'!$I$40=""), $B83&gt;='Personnel Details'!$I$40), IF('Personnel Details'!$K$40="", "", 'Personnel Details'!$K$40), IF('Personnel Details'!$F$40="", "", 'Personnel Details'!$F$40))))</f>
        <v/>
      </c>
      <c r="NN83" s="79" t="str">
        <f>IF(NL$9="", "", IF(AND(NOT('Personnel Details'!$N$40=""), $B83&gt;='Personnel Details'!$N$40), 'Personnel Details'!$Q$40, IF(AND(NOT('Personnel Details'!$I$40=""), $B83&gt;='Personnel Details'!$I$40), 'Personnel Details'!$L$40, 'Personnel Details'!$G$40)))</f>
        <v/>
      </c>
      <c r="NO83" s="59">
        <f t="shared" si="280"/>
        <v>0</v>
      </c>
      <c r="NP83" s="53"/>
    </row>
    <row r="84" spans="1:380" x14ac:dyDescent="0.25">
      <c r="A84" s="32"/>
      <c r="B84" s="113">
        <f>IFERROR(IF(B83+1&gt;'Personnel Details'!$U$5, "", B83+1), "")</f>
        <v>43904</v>
      </c>
      <c r="C84" s="32"/>
      <c r="D84" s="120"/>
      <c r="E84" s="13" t="str">
        <f t="shared" si="159"/>
        <v/>
      </c>
      <c r="F84" s="13" t="str">
        <f t="shared" si="190"/>
        <v/>
      </c>
      <c r="G84" s="56" t="str">
        <f t="shared" si="281"/>
        <v/>
      </c>
      <c r="H84" s="16" t="str">
        <f t="shared" si="191"/>
        <v/>
      </c>
      <c r="I84" s="32"/>
      <c r="J84" s="120"/>
      <c r="K84" s="62" t="str">
        <f t="shared" si="160"/>
        <v/>
      </c>
      <c r="L84" s="62" t="str">
        <f t="shared" si="192"/>
        <v/>
      </c>
      <c r="M84" s="65" t="str">
        <f t="shared" si="282"/>
        <v/>
      </c>
      <c r="N84" s="68" t="str">
        <f t="shared" si="193"/>
        <v/>
      </c>
      <c r="O84" s="32"/>
      <c r="P84" s="120"/>
      <c r="Q84" s="62" t="str">
        <f t="shared" si="161"/>
        <v/>
      </c>
      <c r="R84" s="62" t="str">
        <f t="shared" si="194"/>
        <v/>
      </c>
      <c r="S84" s="65" t="str">
        <f t="shared" si="283"/>
        <v/>
      </c>
      <c r="T84" s="68" t="str">
        <f t="shared" si="195"/>
        <v/>
      </c>
      <c r="U84" s="32"/>
      <c r="V84" s="120"/>
      <c r="W84" s="62" t="str">
        <f t="shared" si="162"/>
        <v/>
      </c>
      <c r="X84" s="62" t="str">
        <f t="shared" si="196"/>
        <v/>
      </c>
      <c r="Y84" s="65" t="str">
        <f t="shared" si="284"/>
        <v/>
      </c>
      <c r="Z84" s="68" t="str">
        <f t="shared" si="197"/>
        <v/>
      </c>
      <c r="AA84" s="32"/>
      <c r="AB84" s="120"/>
      <c r="AC84" s="62" t="str">
        <f t="shared" si="163"/>
        <v/>
      </c>
      <c r="AD84" s="62" t="str">
        <f t="shared" si="198"/>
        <v/>
      </c>
      <c r="AE84" s="65" t="str">
        <f t="shared" si="285"/>
        <v/>
      </c>
      <c r="AF84" s="68" t="str">
        <f t="shared" si="199"/>
        <v/>
      </c>
      <c r="AG84" s="32"/>
      <c r="AH84" s="120"/>
      <c r="AI84" s="62" t="str">
        <f t="shared" si="164"/>
        <v/>
      </c>
      <c r="AJ84" s="62" t="str">
        <f t="shared" si="200"/>
        <v/>
      </c>
      <c r="AK84" s="65" t="str">
        <f t="shared" si="286"/>
        <v/>
      </c>
      <c r="AL84" s="68" t="str">
        <f t="shared" si="201"/>
        <v/>
      </c>
      <c r="AM84" s="32"/>
      <c r="AN84" s="120"/>
      <c r="AO84" s="62" t="str">
        <f t="shared" si="165"/>
        <v/>
      </c>
      <c r="AP84" s="62" t="str">
        <f t="shared" si="202"/>
        <v/>
      </c>
      <c r="AQ84" s="65" t="str">
        <f t="shared" si="287"/>
        <v/>
      </c>
      <c r="AR84" s="68" t="str">
        <f t="shared" si="203"/>
        <v/>
      </c>
      <c r="AS84" s="32"/>
      <c r="AT84" s="120"/>
      <c r="AU84" s="62" t="str">
        <f t="shared" si="166"/>
        <v/>
      </c>
      <c r="AV84" s="62" t="str">
        <f t="shared" si="204"/>
        <v/>
      </c>
      <c r="AW84" s="65" t="str">
        <f t="shared" si="288"/>
        <v/>
      </c>
      <c r="AX84" s="68" t="str">
        <f t="shared" si="205"/>
        <v/>
      </c>
      <c r="AY84" s="32"/>
      <c r="AZ84" s="120"/>
      <c r="BA84" s="62" t="str">
        <f t="shared" si="167"/>
        <v/>
      </c>
      <c r="BB84" s="62" t="str">
        <f t="shared" si="206"/>
        <v/>
      </c>
      <c r="BC84" s="65" t="str">
        <f t="shared" si="289"/>
        <v/>
      </c>
      <c r="BD84" s="68" t="str">
        <f t="shared" si="207"/>
        <v/>
      </c>
      <c r="BE84" s="32"/>
      <c r="BF84" s="120"/>
      <c r="BG84" s="62" t="str">
        <f t="shared" si="168"/>
        <v/>
      </c>
      <c r="BH84" s="62" t="str">
        <f t="shared" si="208"/>
        <v/>
      </c>
      <c r="BI84" s="65" t="str">
        <f t="shared" si="290"/>
        <v/>
      </c>
      <c r="BJ84" s="68" t="str">
        <f t="shared" si="209"/>
        <v/>
      </c>
      <c r="BK84" s="32"/>
      <c r="BL84" s="120"/>
      <c r="BM84" s="62" t="str">
        <f t="shared" si="169"/>
        <v/>
      </c>
      <c r="BN84" s="62" t="str">
        <f t="shared" si="210"/>
        <v/>
      </c>
      <c r="BO84" s="65" t="str">
        <f t="shared" si="291"/>
        <v/>
      </c>
      <c r="BP84" s="68" t="str">
        <f t="shared" si="211"/>
        <v/>
      </c>
      <c r="BQ84" s="32"/>
      <c r="BR84" s="120"/>
      <c r="BS84" s="62" t="str">
        <f t="shared" si="170"/>
        <v/>
      </c>
      <c r="BT84" s="62" t="str">
        <f t="shared" si="212"/>
        <v/>
      </c>
      <c r="BU84" s="65" t="str">
        <f t="shared" si="292"/>
        <v/>
      </c>
      <c r="BV84" s="68" t="str">
        <f t="shared" si="213"/>
        <v/>
      </c>
      <c r="BW84" s="32"/>
      <c r="BX84" s="120"/>
      <c r="BY84" s="62" t="str">
        <f t="shared" si="171"/>
        <v/>
      </c>
      <c r="BZ84" s="62" t="str">
        <f t="shared" si="214"/>
        <v/>
      </c>
      <c r="CA84" s="65" t="str">
        <f t="shared" si="293"/>
        <v/>
      </c>
      <c r="CB84" s="68" t="str">
        <f t="shared" si="215"/>
        <v/>
      </c>
      <c r="CC84" s="32"/>
      <c r="CD84" s="120"/>
      <c r="CE84" s="62" t="str">
        <f t="shared" si="172"/>
        <v/>
      </c>
      <c r="CF84" s="62" t="str">
        <f t="shared" si="216"/>
        <v/>
      </c>
      <c r="CG84" s="65" t="str">
        <f t="shared" si="294"/>
        <v/>
      </c>
      <c r="CH84" s="68" t="str">
        <f t="shared" si="217"/>
        <v/>
      </c>
      <c r="CI84" s="32"/>
      <c r="CJ84" s="120"/>
      <c r="CK84" s="62" t="str">
        <f t="shared" si="173"/>
        <v/>
      </c>
      <c r="CL84" s="62" t="str">
        <f t="shared" si="218"/>
        <v/>
      </c>
      <c r="CM84" s="65" t="str">
        <f t="shared" si="295"/>
        <v/>
      </c>
      <c r="CN84" s="68" t="str">
        <f t="shared" si="219"/>
        <v/>
      </c>
      <c r="CO84" s="32"/>
      <c r="CP84" s="120"/>
      <c r="CQ84" s="62" t="str">
        <f t="shared" si="174"/>
        <v/>
      </c>
      <c r="CR84" s="62" t="str">
        <f t="shared" si="220"/>
        <v/>
      </c>
      <c r="CS84" s="65" t="str">
        <f t="shared" si="296"/>
        <v/>
      </c>
      <c r="CT84" s="68" t="str">
        <f t="shared" si="221"/>
        <v/>
      </c>
      <c r="CU84" s="32"/>
      <c r="CV84" s="120"/>
      <c r="CW84" s="62" t="str">
        <f t="shared" si="175"/>
        <v/>
      </c>
      <c r="CX84" s="62" t="str">
        <f t="shared" si="222"/>
        <v/>
      </c>
      <c r="CY84" s="65" t="str">
        <f t="shared" si="297"/>
        <v/>
      </c>
      <c r="CZ84" s="68" t="str">
        <f t="shared" si="223"/>
        <v/>
      </c>
      <c r="DA84" s="32"/>
      <c r="DB84" s="120"/>
      <c r="DC84" s="62" t="str">
        <f t="shared" si="176"/>
        <v/>
      </c>
      <c r="DD84" s="62" t="str">
        <f t="shared" si="224"/>
        <v/>
      </c>
      <c r="DE84" s="65" t="str">
        <f t="shared" si="298"/>
        <v/>
      </c>
      <c r="DF84" s="68" t="str">
        <f t="shared" si="225"/>
        <v/>
      </c>
      <c r="DG84" s="32"/>
      <c r="DH84" s="120"/>
      <c r="DI84" s="62" t="str">
        <f t="shared" si="177"/>
        <v/>
      </c>
      <c r="DJ84" s="62" t="str">
        <f t="shared" si="226"/>
        <v/>
      </c>
      <c r="DK84" s="65" t="str">
        <f t="shared" si="299"/>
        <v/>
      </c>
      <c r="DL84" s="68" t="str">
        <f t="shared" si="227"/>
        <v/>
      </c>
      <c r="DM84" s="32"/>
      <c r="DN84" s="120"/>
      <c r="DO84" s="62" t="str">
        <f t="shared" si="178"/>
        <v/>
      </c>
      <c r="DP84" s="62" t="str">
        <f t="shared" si="228"/>
        <v/>
      </c>
      <c r="DQ84" s="65" t="str">
        <f t="shared" si="300"/>
        <v/>
      </c>
      <c r="DR84" s="68" t="str">
        <f t="shared" si="229"/>
        <v/>
      </c>
      <c r="DS84" s="32"/>
      <c r="DT84" s="120"/>
      <c r="DU84" s="62" t="str">
        <f t="shared" si="179"/>
        <v/>
      </c>
      <c r="DV84" s="62" t="str">
        <f t="shared" si="230"/>
        <v/>
      </c>
      <c r="DW84" s="65" t="str">
        <f t="shared" si="301"/>
        <v/>
      </c>
      <c r="DX84" s="68" t="str">
        <f t="shared" si="231"/>
        <v/>
      </c>
      <c r="DY84" s="32"/>
      <c r="DZ84" s="120"/>
      <c r="EA84" s="62" t="str">
        <f t="shared" si="180"/>
        <v/>
      </c>
      <c r="EB84" s="62" t="str">
        <f t="shared" si="232"/>
        <v/>
      </c>
      <c r="EC84" s="65" t="str">
        <f t="shared" si="302"/>
        <v/>
      </c>
      <c r="ED84" s="68" t="str">
        <f t="shared" si="233"/>
        <v/>
      </c>
      <c r="EE84" s="32"/>
      <c r="EF84" s="120"/>
      <c r="EG84" s="62" t="str">
        <f t="shared" si="181"/>
        <v/>
      </c>
      <c r="EH84" s="62" t="str">
        <f t="shared" si="234"/>
        <v/>
      </c>
      <c r="EI84" s="65" t="str">
        <f t="shared" si="303"/>
        <v/>
      </c>
      <c r="EJ84" s="68" t="str">
        <f t="shared" si="235"/>
        <v/>
      </c>
      <c r="EK84" s="32"/>
      <c r="EL84" s="120"/>
      <c r="EM84" s="62" t="str">
        <f t="shared" si="182"/>
        <v/>
      </c>
      <c r="EN84" s="62" t="str">
        <f t="shared" si="236"/>
        <v/>
      </c>
      <c r="EO84" s="65" t="str">
        <f t="shared" si="304"/>
        <v/>
      </c>
      <c r="EP84" s="68" t="str">
        <f t="shared" si="237"/>
        <v/>
      </c>
      <c r="EQ84" s="32"/>
      <c r="ER84" s="120"/>
      <c r="ES84" s="62" t="str">
        <f t="shared" si="183"/>
        <v/>
      </c>
      <c r="ET84" s="62" t="str">
        <f t="shared" si="238"/>
        <v/>
      </c>
      <c r="EU84" s="65" t="str">
        <f t="shared" si="305"/>
        <v/>
      </c>
      <c r="EV84" s="68" t="str">
        <f t="shared" si="239"/>
        <v/>
      </c>
      <c r="EW84" s="32"/>
      <c r="EX84" s="120"/>
      <c r="EY84" s="62" t="str">
        <f t="shared" si="184"/>
        <v/>
      </c>
      <c r="EZ84" s="62" t="str">
        <f t="shared" si="240"/>
        <v/>
      </c>
      <c r="FA84" s="65" t="str">
        <f t="shared" si="306"/>
        <v/>
      </c>
      <c r="FB84" s="68" t="str">
        <f t="shared" si="241"/>
        <v/>
      </c>
      <c r="FC84" s="32"/>
      <c r="FD84" s="120"/>
      <c r="FE84" s="62" t="str">
        <f t="shared" si="185"/>
        <v/>
      </c>
      <c r="FF84" s="62" t="str">
        <f t="shared" si="242"/>
        <v/>
      </c>
      <c r="FG84" s="65" t="str">
        <f t="shared" si="307"/>
        <v/>
      </c>
      <c r="FH84" s="68" t="str">
        <f t="shared" si="243"/>
        <v/>
      </c>
      <c r="FI84" s="32"/>
      <c r="FJ84" s="120"/>
      <c r="FK84" s="62" t="str">
        <f t="shared" si="186"/>
        <v/>
      </c>
      <c r="FL84" s="62" t="str">
        <f t="shared" si="244"/>
        <v/>
      </c>
      <c r="FM84" s="65" t="str">
        <f t="shared" si="308"/>
        <v/>
      </c>
      <c r="FN84" s="68" t="str">
        <f t="shared" si="245"/>
        <v/>
      </c>
      <c r="FO84" s="32"/>
      <c r="FP84" s="120"/>
      <c r="FQ84" s="62" t="str">
        <f t="shared" si="187"/>
        <v/>
      </c>
      <c r="FR84" s="62" t="str">
        <f t="shared" si="246"/>
        <v/>
      </c>
      <c r="FS84" s="65" t="str">
        <f t="shared" si="309"/>
        <v/>
      </c>
      <c r="FT84" s="68" t="str">
        <f t="shared" si="247"/>
        <v/>
      </c>
      <c r="FU84" s="32"/>
      <c r="FV84" s="120"/>
      <c r="FW84" s="62" t="str">
        <f t="shared" si="188"/>
        <v/>
      </c>
      <c r="FX84" s="62" t="str">
        <f t="shared" si="248"/>
        <v/>
      </c>
      <c r="FY84" s="65" t="str">
        <f t="shared" si="310"/>
        <v/>
      </c>
      <c r="FZ84" s="68" t="str">
        <f t="shared" si="249"/>
        <v/>
      </c>
      <c r="GA84" s="32"/>
      <c r="GC84" s="7" t="str">
        <f t="shared" si="250"/>
        <v>Mar 2020</v>
      </c>
      <c r="GD84" s="7" t="str">
        <f t="shared" ca="1" si="189"/>
        <v>Weekend</v>
      </c>
      <c r="GT84" s="71">
        <f>IF(GT$9="", "", IF(AND(NOT('Personnel Details'!$N$11=""), $B84&gt;='Personnel Details'!$N$11), 'Personnel Details'!$O$11, IF(AND(NOT('Personnel Details'!$I$11=""), $B84&gt;='Personnel Details'!$I$11), 'Personnel Details'!$J$11, 'Personnel Details'!$E$11)))</f>
        <v>0.8</v>
      </c>
      <c r="GU84" s="59" t="str">
        <f>IF(GT$9="", "", IF(AND(NOT('Personnel Details'!$N$11=""), $B84&gt;='Personnel Details'!$N$11), IF('Personnel Details'!$P$11="","", 'Personnel Details'!$P$11), IF(AND(NOT('Personnel Details'!$I$11=""), $B84&gt;='Personnel Details'!$I$11), IF('Personnel Details'!$K$11="", "", 'Personnel Details'!$K$11), IF('Personnel Details'!$F$11="", "", 'Personnel Details'!$F$11))))</f>
        <v/>
      </c>
      <c r="GV84" s="74">
        <f>IF(GT$9="", "", IF(AND(NOT('Personnel Details'!$N$11=""), $B84&gt;='Personnel Details'!$N$11), 'Personnel Details'!$Q$11, IF(AND(NOT('Personnel Details'!$I$11=""), $B84&gt;='Personnel Details'!$I$11), 'Personnel Details'!$L$11, 'Personnel Details'!$G$11)))</f>
        <v>0</v>
      </c>
      <c r="GW84" s="59">
        <f t="shared" si="251"/>
        <v>0</v>
      </c>
      <c r="GX84" s="53"/>
      <c r="GZ84" s="78">
        <f>IF(GZ$9="", "", IF(AND(NOT('Personnel Details'!$N$12=""), $B84&gt;='Personnel Details'!$N$12), 'Personnel Details'!$O$12, IF(AND(NOT('Personnel Details'!$I$12=""), $B84&gt;='Personnel Details'!$I$12), 'Personnel Details'!$J$12, 'Personnel Details'!$E$12)))</f>
        <v>0.8</v>
      </c>
      <c r="HA84" s="59" t="str">
        <f>IF(GZ$9="", "", IF(AND(NOT('Personnel Details'!$N$12=""), $B84&gt;='Personnel Details'!$N$12), IF('Personnel Details'!$P$12="","", 'Personnel Details'!$P$12), IF(AND(NOT('Personnel Details'!$I$12=""), $B84&gt;='Personnel Details'!$I$12), IF('Personnel Details'!$K$12="", "", 'Personnel Details'!$K$12), IF('Personnel Details'!$F$12="", "", 'Personnel Details'!$F$12))))</f>
        <v/>
      </c>
      <c r="HB84" s="79">
        <f>IF(GZ$9="", "", IF(AND(NOT('Personnel Details'!$N$12=""), $B84&gt;='Personnel Details'!$N$12), 'Personnel Details'!$Q$12, IF(AND(NOT('Personnel Details'!$I$12=""), $B84&gt;='Personnel Details'!$I$12), 'Personnel Details'!$L$12, 'Personnel Details'!$G$12)))</f>
        <v>0</v>
      </c>
      <c r="HC84" s="59">
        <f t="shared" si="252"/>
        <v>0</v>
      </c>
      <c r="HD84" s="53"/>
      <c r="HF84" s="78">
        <f>IF(HF$9="", "", IF(AND(NOT('Personnel Details'!$N$13=""), $B84&gt;='Personnel Details'!$N$13), 'Personnel Details'!$O$13, IF(AND(NOT('Personnel Details'!$I$13=""), $B84&gt;='Personnel Details'!$I$13), 'Personnel Details'!$J$13, 'Personnel Details'!$E$13)))</f>
        <v>0.8</v>
      </c>
      <c r="HG84" s="59" t="str">
        <f>IF(HF$9="", "", IF(AND(NOT('Personnel Details'!$N$13=""), $B84&gt;='Personnel Details'!$N$13), IF('Personnel Details'!$P$13="","", 'Personnel Details'!$P$13), IF(AND(NOT('Personnel Details'!$I$13=""), $B84&gt;='Personnel Details'!$I$13), IF('Personnel Details'!$K$13="", "", 'Personnel Details'!$K$13), IF('Personnel Details'!$F$13="", "", 'Personnel Details'!$F$13))))</f>
        <v/>
      </c>
      <c r="HH84" s="79">
        <f>IF(HF$9="", "", IF(AND(NOT('Personnel Details'!$N$13=""), $B84&gt;='Personnel Details'!$N$13), 'Personnel Details'!$Q$13, IF(AND(NOT('Personnel Details'!$I$13=""), $B84&gt;='Personnel Details'!$I$13), 'Personnel Details'!$L$13, 'Personnel Details'!$G$13)))</f>
        <v>0</v>
      </c>
      <c r="HI84" s="59">
        <f t="shared" si="253"/>
        <v>0</v>
      </c>
      <c r="HJ84" s="53"/>
      <c r="HL84" s="78">
        <f>IF(HL$9="", "", IF(AND(NOT('Personnel Details'!$N$14=""), $B84&gt;='Personnel Details'!$N$14), 'Personnel Details'!$O$14, IF(AND(NOT('Personnel Details'!$I$14=""), $B84&gt;='Personnel Details'!$I$14), 'Personnel Details'!$J$14, 'Personnel Details'!$E$14)))</f>
        <v>0.8</v>
      </c>
      <c r="HM84" s="59">
        <f>IF(HL$9="", "", IF(AND(NOT('Personnel Details'!$N$14=""), $B84&gt;='Personnel Details'!$N$14), IF('Personnel Details'!$P$14="","", 'Personnel Details'!$P$14), IF(AND(NOT('Personnel Details'!$I$14=""), $B84&gt;='Personnel Details'!$I$14), IF('Personnel Details'!$K$14="", "", 'Personnel Details'!$K$14), IF('Personnel Details'!$F$14="", "", 'Personnel Details'!$F$14))))</f>
        <v>2000</v>
      </c>
      <c r="HN84" s="79">
        <f>IF(HL$9="", "", IF(AND(NOT('Personnel Details'!$N$14=""), $B84&gt;='Personnel Details'!$N$14), 'Personnel Details'!$Q$14, IF(AND(NOT('Personnel Details'!$I$14=""), $B84&gt;='Personnel Details'!$I$14), 'Personnel Details'!$L$14, 'Personnel Details'!$G$14)))</f>
        <v>0.85</v>
      </c>
      <c r="HO84" s="59">
        <f t="shared" si="254"/>
        <v>0</v>
      </c>
      <c r="HP84" s="53"/>
      <c r="HR84" s="78" t="str">
        <f>IF(HR$9="", "", IF(AND(NOT('Personnel Details'!$N$15=""), $B84&gt;='Personnel Details'!$N$15), 'Personnel Details'!$O$15, IF(AND(NOT('Personnel Details'!$I$15=""), $B84&gt;='Personnel Details'!$I$15), 'Personnel Details'!$J$15, 'Personnel Details'!$E$15)))</f>
        <v/>
      </c>
      <c r="HS84" s="59" t="str">
        <f>IF(HR$9="", "", IF(AND(NOT('Personnel Details'!$N$15=""), $B84&gt;='Personnel Details'!$N$15), IF('Personnel Details'!$P$15="","", 'Personnel Details'!$P$15), IF(AND(NOT('Personnel Details'!$I$15=""), $B84&gt;='Personnel Details'!$I$15), IF('Personnel Details'!$K$15="", "", 'Personnel Details'!$K$15), IF('Personnel Details'!$F$15="", "", 'Personnel Details'!$F$15))))</f>
        <v/>
      </c>
      <c r="HT84" s="79" t="str">
        <f>IF(HR$9="", "", IF(AND(NOT('Personnel Details'!$N$15=""), $B84&gt;='Personnel Details'!$N$15), 'Personnel Details'!$Q$15, IF(AND(NOT('Personnel Details'!$I$15=""), $B84&gt;='Personnel Details'!$I$15), 'Personnel Details'!$L$15, 'Personnel Details'!$G$15)))</f>
        <v/>
      </c>
      <c r="HU84" s="59">
        <f t="shared" si="255"/>
        <v>0</v>
      </c>
      <c r="HV84" s="53"/>
      <c r="HX84" s="78" t="str">
        <f>IF(HX$9="", "", IF(AND(NOT('Personnel Details'!$N$16=""), $B84&gt;='Personnel Details'!$N$16), 'Personnel Details'!$O$16, IF(AND(NOT('Personnel Details'!$I$16=""), $B84&gt;='Personnel Details'!$I$16), 'Personnel Details'!$J$16, 'Personnel Details'!$E$16)))</f>
        <v/>
      </c>
      <c r="HY84" s="59" t="str">
        <f>IF(HX$9="", "", IF(AND(NOT('Personnel Details'!$N$16=""), $B84&gt;='Personnel Details'!$N$16), IF('Personnel Details'!$P$16="","", 'Personnel Details'!$P$16), IF(AND(NOT('Personnel Details'!$I$16=""), $B84&gt;='Personnel Details'!$I$16), IF('Personnel Details'!$K$16="", "", 'Personnel Details'!$K$16), IF('Personnel Details'!$F$16="", "", 'Personnel Details'!$F$16))))</f>
        <v/>
      </c>
      <c r="HZ84" s="79" t="str">
        <f>IF(HX$9="", "", IF(AND(NOT('Personnel Details'!$N$16=""), $B84&gt;='Personnel Details'!$N$16), 'Personnel Details'!$Q$16, IF(AND(NOT('Personnel Details'!$I$16=""), $B84&gt;='Personnel Details'!$I$16), 'Personnel Details'!$L$16, 'Personnel Details'!$G$16)))</f>
        <v/>
      </c>
      <c r="IA84" s="59">
        <f t="shared" si="256"/>
        <v>0</v>
      </c>
      <c r="IB84" s="53"/>
      <c r="ID84" s="78" t="str">
        <f>IF(ID$9="", "", IF(AND(NOT('Personnel Details'!$N$17=""), $B84&gt;='Personnel Details'!$N$17), 'Personnel Details'!$O$17, IF(AND(NOT('Personnel Details'!$I$17=""), $B84&gt;='Personnel Details'!$I$17), 'Personnel Details'!$J$17, 'Personnel Details'!$E$17)))</f>
        <v/>
      </c>
      <c r="IE84" s="59" t="str">
        <f>IF(ID$9="", "", IF(AND(NOT('Personnel Details'!$N$17=""), $B84&gt;='Personnel Details'!$N$17), IF('Personnel Details'!$P$17="","", 'Personnel Details'!$P$17), IF(AND(NOT('Personnel Details'!$I$17=""), $B84&gt;='Personnel Details'!$I$17), IF('Personnel Details'!$K$17="", "", 'Personnel Details'!$K$17), IF('Personnel Details'!$F$17="", "", 'Personnel Details'!$F$17))))</f>
        <v/>
      </c>
      <c r="IF84" s="79" t="str">
        <f>IF(ID$9="", "", IF(AND(NOT('Personnel Details'!$N$17=""), $B84&gt;='Personnel Details'!$N$17), 'Personnel Details'!$Q$17, IF(AND(NOT('Personnel Details'!$I$17=""), $B84&gt;='Personnel Details'!$I$17), 'Personnel Details'!$L$17, 'Personnel Details'!$G$17)))</f>
        <v/>
      </c>
      <c r="IG84" s="59">
        <f t="shared" si="257"/>
        <v>0</v>
      </c>
      <c r="IH84" s="53"/>
      <c r="IJ84" s="78" t="str">
        <f>IF(IJ$9="", "", IF(AND(NOT('Personnel Details'!$N$18=""), $B84&gt;='Personnel Details'!$N$18), 'Personnel Details'!$O$18, IF(AND(NOT('Personnel Details'!$I$18=""), $B84&gt;='Personnel Details'!$I$18), 'Personnel Details'!$J$18, 'Personnel Details'!$E$18)))</f>
        <v/>
      </c>
      <c r="IK84" s="59" t="str">
        <f>IF(IJ$9="", "", IF(AND(NOT('Personnel Details'!$N$18=""), $B84&gt;='Personnel Details'!$N$18), IF('Personnel Details'!$P$18="","", 'Personnel Details'!$P$18), IF(AND(NOT('Personnel Details'!$I$18=""), $B84&gt;='Personnel Details'!$I$18), IF('Personnel Details'!$K$18="", "", 'Personnel Details'!$K$18), IF('Personnel Details'!$F$18="", "", 'Personnel Details'!$F$18))))</f>
        <v/>
      </c>
      <c r="IL84" s="79" t="str">
        <f>IF(IJ$9="", "", IF(AND(NOT('Personnel Details'!$N$18=""), $B84&gt;='Personnel Details'!$N$18), 'Personnel Details'!$Q$18, IF(AND(NOT('Personnel Details'!$I$18=""), $B84&gt;='Personnel Details'!$I$18), 'Personnel Details'!$L$18, 'Personnel Details'!$G$18)))</f>
        <v/>
      </c>
      <c r="IM84" s="59">
        <f t="shared" si="258"/>
        <v>0</v>
      </c>
      <c r="IN84" s="53"/>
      <c r="IP84" s="78" t="str">
        <f>IF(IP$9="", "", IF(AND(NOT('Personnel Details'!$N$19=""), $B84&gt;='Personnel Details'!$N$19), 'Personnel Details'!$O$19, IF(AND(NOT('Personnel Details'!$I$19=""), $B84&gt;='Personnel Details'!$I$19), 'Personnel Details'!$J$19, 'Personnel Details'!$E$19)))</f>
        <v/>
      </c>
      <c r="IQ84" s="59" t="str">
        <f>IF(IP$9="", "", IF(AND(NOT('Personnel Details'!$N$19=""), $B84&gt;='Personnel Details'!$N$19), IF('Personnel Details'!$P$19="","", 'Personnel Details'!$P$19), IF(AND(NOT('Personnel Details'!$I$19=""), $B84&gt;='Personnel Details'!$I$19), IF('Personnel Details'!$K$19="", "", 'Personnel Details'!$K$19), IF('Personnel Details'!$F$19="", "", 'Personnel Details'!$F$19))))</f>
        <v/>
      </c>
      <c r="IR84" s="79" t="str">
        <f>IF(IP$9="", "", IF(AND(NOT('Personnel Details'!$N$19=""), $B84&gt;='Personnel Details'!$N$19), 'Personnel Details'!$Q$19, IF(AND(NOT('Personnel Details'!$I$19=""), $B84&gt;='Personnel Details'!$I$19), 'Personnel Details'!$L$19, 'Personnel Details'!$G$19)))</f>
        <v/>
      </c>
      <c r="IS84" s="59">
        <f t="shared" si="259"/>
        <v>0</v>
      </c>
      <c r="IT84" s="53"/>
      <c r="IV84" s="78" t="str">
        <f>IF(IV$9="", "", IF(AND(NOT('Personnel Details'!$N$20=""), $B84&gt;='Personnel Details'!$N$20), 'Personnel Details'!$O$20, IF(AND(NOT('Personnel Details'!$I$20=""), $B84&gt;='Personnel Details'!$I$20), 'Personnel Details'!$J$20, 'Personnel Details'!$E$20)))</f>
        <v/>
      </c>
      <c r="IW84" s="59" t="str">
        <f>IF(IV$9="", "", IF(AND(NOT('Personnel Details'!$N$20=""), $B84&gt;='Personnel Details'!$N$20), IF('Personnel Details'!$P$20="","", 'Personnel Details'!$P$20), IF(AND(NOT('Personnel Details'!$I$20=""), $B84&gt;='Personnel Details'!$I$20), IF('Personnel Details'!$K$20="", "", 'Personnel Details'!$K$20), IF('Personnel Details'!$F$20="", "", 'Personnel Details'!$F$20))))</f>
        <v/>
      </c>
      <c r="IX84" s="79" t="str">
        <f>IF(IV$9="", "", IF(AND(NOT('Personnel Details'!$N$20=""), $B84&gt;='Personnel Details'!$N$20), 'Personnel Details'!$Q$20, IF(AND(NOT('Personnel Details'!$I$20=""), $B84&gt;='Personnel Details'!$I$20), 'Personnel Details'!$L$20, 'Personnel Details'!$G$20)))</f>
        <v/>
      </c>
      <c r="IY84" s="59">
        <f t="shared" si="260"/>
        <v>0</v>
      </c>
      <c r="IZ84" s="53"/>
      <c r="JB84" s="78" t="str">
        <f>IF(JB$9="", "", IF(AND(NOT('Personnel Details'!$N$21=""), $B84&gt;='Personnel Details'!$N$21), 'Personnel Details'!$O$21, IF(AND(NOT('Personnel Details'!$I$21=""), $B84&gt;='Personnel Details'!$I$21), 'Personnel Details'!$J$21, 'Personnel Details'!$E$21)))</f>
        <v/>
      </c>
      <c r="JC84" s="59" t="str">
        <f>IF(JB$9="", "", IF(AND(NOT('Personnel Details'!$N$21=""), $B84&gt;='Personnel Details'!$N$21), IF('Personnel Details'!$P$21="","", 'Personnel Details'!$P$21), IF(AND(NOT('Personnel Details'!$I$21=""), $B84&gt;='Personnel Details'!$I$21), IF('Personnel Details'!$K$21="", "", 'Personnel Details'!$K$21), IF('Personnel Details'!$F$21="", "", 'Personnel Details'!$F$21))))</f>
        <v/>
      </c>
      <c r="JD84" s="79" t="str">
        <f>IF(JB$9="", "", IF(AND(NOT('Personnel Details'!$N$21=""), $B84&gt;='Personnel Details'!$N$21), 'Personnel Details'!$Q$21, IF(AND(NOT('Personnel Details'!$I$21=""), $B84&gt;='Personnel Details'!$I$21), 'Personnel Details'!$L$21, 'Personnel Details'!$G$21)))</f>
        <v/>
      </c>
      <c r="JE84" s="59">
        <f t="shared" si="261"/>
        <v>0</v>
      </c>
      <c r="JF84" s="53"/>
      <c r="JH84" s="78" t="str">
        <f>IF(JH$9="", "", IF(AND(NOT('Personnel Details'!$N$22=""), $B84&gt;='Personnel Details'!$N$22), 'Personnel Details'!$O$22, IF(AND(NOT('Personnel Details'!$I$22=""), $B84&gt;='Personnel Details'!$I$22), 'Personnel Details'!$J$22, 'Personnel Details'!$E$22)))</f>
        <v/>
      </c>
      <c r="JI84" s="59" t="str">
        <f>IF(JH$9="", "", IF(AND(NOT('Personnel Details'!$N$22=""), $B84&gt;='Personnel Details'!$N$22), IF('Personnel Details'!$P$22="","", 'Personnel Details'!$P$22), IF(AND(NOT('Personnel Details'!$I$22=""), $B84&gt;='Personnel Details'!$I$22), IF('Personnel Details'!$K$22="", "", 'Personnel Details'!$K$22), IF('Personnel Details'!$F$22="", "", 'Personnel Details'!$F$22))))</f>
        <v/>
      </c>
      <c r="JJ84" s="79" t="str">
        <f>IF(JH$9="", "", IF(AND(NOT('Personnel Details'!$N$22=""), $B84&gt;='Personnel Details'!$N$22), 'Personnel Details'!$Q$22, IF(AND(NOT('Personnel Details'!$I$22=""), $B84&gt;='Personnel Details'!$I$22), 'Personnel Details'!$L$22, 'Personnel Details'!$G$22)))</f>
        <v/>
      </c>
      <c r="JK84" s="59">
        <f t="shared" si="262"/>
        <v>0</v>
      </c>
      <c r="JL84" s="53"/>
      <c r="JN84" s="78" t="str">
        <f>IF(JN$9="", "", IF(AND(NOT('Personnel Details'!$N$23=""), $B84&gt;='Personnel Details'!$N$23), 'Personnel Details'!$O$23, IF(AND(NOT('Personnel Details'!$I$23=""), $B84&gt;='Personnel Details'!$I$23), 'Personnel Details'!$J$23, 'Personnel Details'!$E$23)))</f>
        <v/>
      </c>
      <c r="JO84" s="59" t="str">
        <f>IF(JN$9="", "", IF(AND(NOT('Personnel Details'!$N$23=""), $B84&gt;='Personnel Details'!$N$23), IF('Personnel Details'!$P$23="","", 'Personnel Details'!$P$23), IF(AND(NOT('Personnel Details'!$I$23=""), $B84&gt;='Personnel Details'!$I$23), IF('Personnel Details'!$K$23="", "", 'Personnel Details'!$K$23), IF('Personnel Details'!$F$23="", "", 'Personnel Details'!$F$23))))</f>
        <v/>
      </c>
      <c r="JP84" s="79" t="str">
        <f>IF(JN$9="", "", IF(AND(NOT('Personnel Details'!$N$23=""), $B84&gt;='Personnel Details'!$N$23), 'Personnel Details'!$Q$23, IF(AND(NOT('Personnel Details'!$I$23=""), $B84&gt;='Personnel Details'!$I$23), 'Personnel Details'!$L$23, 'Personnel Details'!$G$23)))</f>
        <v/>
      </c>
      <c r="JQ84" s="59">
        <f t="shared" si="263"/>
        <v>0</v>
      </c>
      <c r="JR84" s="53"/>
      <c r="JT84" s="78" t="str">
        <f>IF(JT$9="", "", IF(AND(NOT('Personnel Details'!$N$24=""), $B84&gt;='Personnel Details'!$N$24), 'Personnel Details'!$O$24, IF(AND(NOT('Personnel Details'!$I$24=""), $B84&gt;='Personnel Details'!$I$24), 'Personnel Details'!$J$24, 'Personnel Details'!$E$24)))</f>
        <v/>
      </c>
      <c r="JU84" s="59" t="str">
        <f>IF(JT$9="", "", IF(AND(NOT('Personnel Details'!$N$24=""), $B84&gt;='Personnel Details'!$N$24), IF('Personnel Details'!$P$24="","", 'Personnel Details'!$P$24), IF(AND(NOT('Personnel Details'!$I$24=""), $B84&gt;='Personnel Details'!$I$24), IF('Personnel Details'!$K$24="", "", 'Personnel Details'!$K$24), IF('Personnel Details'!$F$24="", "", 'Personnel Details'!$F$24))))</f>
        <v/>
      </c>
      <c r="JV84" s="79" t="str">
        <f>IF(JT$9="", "", IF(AND(NOT('Personnel Details'!$N$24=""), $B84&gt;='Personnel Details'!$N$24), 'Personnel Details'!$Q$24, IF(AND(NOT('Personnel Details'!$I$24=""), $B84&gt;='Personnel Details'!$I$24), 'Personnel Details'!$L$24, 'Personnel Details'!$G$24)))</f>
        <v/>
      </c>
      <c r="JW84" s="59">
        <f t="shared" si="264"/>
        <v>0</v>
      </c>
      <c r="JX84" s="53"/>
      <c r="JZ84" s="78" t="str">
        <f>IF(JZ$9="", "", IF(AND(NOT('Personnel Details'!$N$25=""), $B84&gt;='Personnel Details'!$N$25), 'Personnel Details'!$O$25, IF(AND(NOT('Personnel Details'!$I$25=""), $B84&gt;='Personnel Details'!$I$25), 'Personnel Details'!$J$25, 'Personnel Details'!$E$25)))</f>
        <v/>
      </c>
      <c r="KA84" s="59" t="str">
        <f>IF(JZ$9="", "", IF(AND(NOT('Personnel Details'!$N$25=""), $B84&gt;='Personnel Details'!$N$25), IF('Personnel Details'!$P$25="","", 'Personnel Details'!$P$25), IF(AND(NOT('Personnel Details'!$I$25=""), $B84&gt;='Personnel Details'!$I$25), IF('Personnel Details'!$K$25="", "", 'Personnel Details'!$K$25), IF('Personnel Details'!$F$25="", "", 'Personnel Details'!$F$25))))</f>
        <v/>
      </c>
      <c r="KB84" s="79" t="str">
        <f>IF(JZ$9="", "", IF(AND(NOT('Personnel Details'!$N$25=""), $B84&gt;='Personnel Details'!$N$25), 'Personnel Details'!$Q$25, IF(AND(NOT('Personnel Details'!$I$25=""), $B84&gt;='Personnel Details'!$I$25), 'Personnel Details'!$L$25, 'Personnel Details'!$G$25)))</f>
        <v/>
      </c>
      <c r="KC84" s="59">
        <f t="shared" si="265"/>
        <v>0</v>
      </c>
      <c r="KD84" s="53"/>
      <c r="KF84" s="78" t="str">
        <f>IF(KF$9="", "", IF(AND(NOT('Personnel Details'!$N$26=""), $B84&gt;='Personnel Details'!$N$26), 'Personnel Details'!$O$26, IF(AND(NOT('Personnel Details'!$I$26=""), $B84&gt;='Personnel Details'!$I$26), 'Personnel Details'!$J$26, 'Personnel Details'!$E$26)))</f>
        <v/>
      </c>
      <c r="KG84" s="59" t="str">
        <f>IF(KF$9="", "", IF(AND(NOT('Personnel Details'!$N$26=""), $B84&gt;='Personnel Details'!$N$26), IF('Personnel Details'!$P$26="","", 'Personnel Details'!$P$26), IF(AND(NOT('Personnel Details'!$I$26=""), $B84&gt;='Personnel Details'!$I$26), IF('Personnel Details'!$K$26="", "", 'Personnel Details'!$K$26), IF('Personnel Details'!$F$26="", "", 'Personnel Details'!$F$26))))</f>
        <v/>
      </c>
      <c r="KH84" s="79" t="str">
        <f>IF(KF$9="", "", IF(AND(NOT('Personnel Details'!$N$26=""), $B84&gt;='Personnel Details'!$N$26), 'Personnel Details'!$Q$26, IF(AND(NOT('Personnel Details'!$I$26=""), $B84&gt;='Personnel Details'!$I$26), 'Personnel Details'!$L$26, 'Personnel Details'!$G$26)))</f>
        <v/>
      </c>
      <c r="KI84" s="59">
        <f t="shared" si="266"/>
        <v>0</v>
      </c>
      <c r="KJ84" s="53"/>
      <c r="KL84" s="78" t="str">
        <f>IF(KL$9="", "", IF(AND(NOT('Personnel Details'!$N$27=""), $B84&gt;='Personnel Details'!$N$27), 'Personnel Details'!$O$27, IF(AND(NOT('Personnel Details'!$I$27=""), $B84&gt;='Personnel Details'!$I$27), 'Personnel Details'!$J$27, 'Personnel Details'!$E$27)))</f>
        <v/>
      </c>
      <c r="KM84" s="59" t="str">
        <f>IF(KL$9="", "", IF(AND(NOT('Personnel Details'!$N$27=""), $B84&gt;='Personnel Details'!$N$27), IF('Personnel Details'!$P$27="","", 'Personnel Details'!$P$27), IF(AND(NOT('Personnel Details'!$I$27=""), $B84&gt;='Personnel Details'!$I$27), IF('Personnel Details'!$K$27="", "", 'Personnel Details'!$K$27), IF('Personnel Details'!$F$27="", "", 'Personnel Details'!$F$27))))</f>
        <v/>
      </c>
      <c r="KN84" s="79" t="str">
        <f>IF(KL$9="", "", IF(AND(NOT('Personnel Details'!$N$27=""), $B84&gt;='Personnel Details'!$N$27), 'Personnel Details'!$Q$27, IF(AND(NOT('Personnel Details'!$I$27=""), $B84&gt;='Personnel Details'!$I$27), 'Personnel Details'!$L$27, 'Personnel Details'!$G$27)))</f>
        <v/>
      </c>
      <c r="KO84" s="59">
        <f t="shared" si="267"/>
        <v>0</v>
      </c>
      <c r="KP84" s="53"/>
      <c r="KR84" s="78" t="str">
        <f>IF(KR$9="", "", IF(AND(NOT('Personnel Details'!$N$28=""), $B84&gt;='Personnel Details'!$N$28), 'Personnel Details'!$O$28, IF(AND(NOT('Personnel Details'!$I$28=""), $B84&gt;='Personnel Details'!$I$28), 'Personnel Details'!$J$28, 'Personnel Details'!$E$28)))</f>
        <v/>
      </c>
      <c r="KS84" s="59" t="str">
        <f>IF(KR$9="", "", IF(AND(NOT('Personnel Details'!$N$28=""), $B84&gt;='Personnel Details'!$N$28), IF('Personnel Details'!$P$28="","", 'Personnel Details'!$P$28), IF(AND(NOT('Personnel Details'!$I$28=""), $B84&gt;='Personnel Details'!$I$28), IF('Personnel Details'!$K$28="", "", 'Personnel Details'!$K$28), IF('Personnel Details'!$F$28="", "", 'Personnel Details'!$F$28))))</f>
        <v/>
      </c>
      <c r="KT84" s="79" t="str">
        <f>IF(KR$9="", "", IF(AND(NOT('Personnel Details'!$N$28=""), $B84&gt;='Personnel Details'!$N$28), 'Personnel Details'!$Q$28, IF(AND(NOT('Personnel Details'!$I$28=""), $B84&gt;='Personnel Details'!$I$28), 'Personnel Details'!$L$28, 'Personnel Details'!$G$28)))</f>
        <v/>
      </c>
      <c r="KU84" s="59">
        <f t="shared" si="268"/>
        <v>0</v>
      </c>
      <c r="KV84" s="53"/>
      <c r="KX84" s="78" t="str">
        <f>IF(KX$9="", "", IF(AND(NOT('Personnel Details'!$N$29=""), $B84&gt;='Personnel Details'!$N$29), 'Personnel Details'!$O$29, IF(AND(NOT('Personnel Details'!$I$29=""), $B84&gt;='Personnel Details'!$I$29), 'Personnel Details'!$J$29, 'Personnel Details'!$E$29)))</f>
        <v/>
      </c>
      <c r="KY84" s="59" t="str">
        <f>IF(KX$9="", "", IF(AND(NOT('Personnel Details'!$N$29=""), $B84&gt;='Personnel Details'!$N$29), IF('Personnel Details'!$P$29="","", 'Personnel Details'!$P$29), IF(AND(NOT('Personnel Details'!$I$29=""), $B84&gt;='Personnel Details'!$I$29), IF('Personnel Details'!$K$29="", "", 'Personnel Details'!$K$29), IF('Personnel Details'!$F$29="", "", 'Personnel Details'!$F$29))))</f>
        <v/>
      </c>
      <c r="KZ84" s="79" t="str">
        <f>IF(KX$9="", "", IF(AND(NOT('Personnel Details'!$N$29=""), $B84&gt;='Personnel Details'!$N$29), 'Personnel Details'!$Q$29, IF(AND(NOT('Personnel Details'!$I$29=""), $B84&gt;='Personnel Details'!$I$29), 'Personnel Details'!$L$29, 'Personnel Details'!$G$29)))</f>
        <v/>
      </c>
      <c r="LA84" s="59">
        <f t="shared" si="269"/>
        <v>0</v>
      </c>
      <c r="LB84" s="53"/>
      <c r="LD84" s="78" t="str">
        <f>IF(LD$9="", "", IF(AND(NOT('Personnel Details'!$N$30=""), $B84&gt;='Personnel Details'!$N$30), 'Personnel Details'!$O$30, IF(AND(NOT('Personnel Details'!$I$30=""), $B84&gt;='Personnel Details'!$I$30), 'Personnel Details'!$J$30, 'Personnel Details'!$E$30)))</f>
        <v/>
      </c>
      <c r="LE84" s="59" t="str">
        <f>IF(LD$9="", "", IF(AND(NOT('Personnel Details'!$N$30=""), $B84&gt;='Personnel Details'!$N$30), IF('Personnel Details'!$P$30="","", 'Personnel Details'!$P$30), IF(AND(NOT('Personnel Details'!$I$30=""), $B84&gt;='Personnel Details'!$I$30), IF('Personnel Details'!$K$30="", "", 'Personnel Details'!$K$30), IF('Personnel Details'!$F$30="", "", 'Personnel Details'!$F$30))))</f>
        <v/>
      </c>
      <c r="LF84" s="79" t="str">
        <f>IF(LD$9="", "", IF(AND(NOT('Personnel Details'!$N$30=""), $B84&gt;='Personnel Details'!$N$30), 'Personnel Details'!$Q$30, IF(AND(NOT('Personnel Details'!$I$30=""), $B84&gt;='Personnel Details'!$I$30), 'Personnel Details'!$L$30, 'Personnel Details'!$G$30)))</f>
        <v/>
      </c>
      <c r="LG84" s="59">
        <f t="shared" si="270"/>
        <v>0</v>
      </c>
      <c r="LH84" s="53"/>
      <c r="LJ84" s="78" t="str">
        <f>IF(LJ$9="", "", IF(AND(NOT('Personnel Details'!$N$31=""), $B84&gt;='Personnel Details'!$N$31), 'Personnel Details'!$O$31, IF(AND(NOT('Personnel Details'!$I$31=""), $B84&gt;='Personnel Details'!$I$31), 'Personnel Details'!$J$31, 'Personnel Details'!$E$31)))</f>
        <v/>
      </c>
      <c r="LK84" s="59" t="str">
        <f>IF(LJ$9="", "", IF(AND(NOT('Personnel Details'!$N$31=""), $B84&gt;='Personnel Details'!$N$31), IF('Personnel Details'!$P$31="","", 'Personnel Details'!$P$31), IF(AND(NOT('Personnel Details'!$I$31=""), $B84&gt;='Personnel Details'!$I$31), IF('Personnel Details'!$K$31="", "", 'Personnel Details'!$K$31), IF('Personnel Details'!$F$31="", "", 'Personnel Details'!$F$31))))</f>
        <v/>
      </c>
      <c r="LL84" s="79" t="str">
        <f>IF(LJ$9="", "", IF(AND(NOT('Personnel Details'!$N$31=""), $B84&gt;='Personnel Details'!$N$31), 'Personnel Details'!$Q$31, IF(AND(NOT('Personnel Details'!$I$31=""), $B84&gt;='Personnel Details'!$I$31), 'Personnel Details'!$L$31, 'Personnel Details'!$G$31)))</f>
        <v/>
      </c>
      <c r="LM84" s="59">
        <f t="shared" si="271"/>
        <v>0</v>
      </c>
      <c r="LN84" s="53"/>
      <c r="LP84" s="78" t="str">
        <f>IF(LP$9="", "", IF(AND(NOT('Personnel Details'!$N$32=""), $B84&gt;='Personnel Details'!$N$32), 'Personnel Details'!$O$32, IF(AND(NOT('Personnel Details'!$I$32=""), $B84&gt;='Personnel Details'!$I$32), 'Personnel Details'!$J$32, 'Personnel Details'!$E$32)))</f>
        <v/>
      </c>
      <c r="LQ84" s="59" t="str">
        <f>IF(LP$9="", "", IF(AND(NOT('Personnel Details'!$N$32=""), $B84&gt;='Personnel Details'!$N$32), IF('Personnel Details'!$P$32="","", 'Personnel Details'!$P$32), IF(AND(NOT('Personnel Details'!$I$32=""), $B84&gt;='Personnel Details'!$I$32), IF('Personnel Details'!$K$32="", "", 'Personnel Details'!$K$32), IF('Personnel Details'!$F$32="", "", 'Personnel Details'!$F$32))))</f>
        <v/>
      </c>
      <c r="LR84" s="79" t="str">
        <f>IF(LP$9="", "", IF(AND(NOT('Personnel Details'!$N$32=""), $B84&gt;='Personnel Details'!$N$32), 'Personnel Details'!$Q$32, IF(AND(NOT('Personnel Details'!$I$32=""), $B84&gt;='Personnel Details'!$I$32), 'Personnel Details'!$L$32, 'Personnel Details'!$G$32)))</f>
        <v/>
      </c>
      <c r="LS84" s="59">
        <f t="shared" si="272"/>
        <v>0</v>
      </c>
      <c r="LT84" s="53"/>
      <c r="LV84" s="78" t="str">
        <f>IF(LV$9="", "", IF(AND(NOT('Personnel Details'!$N$33=""), $B84&gt;='Personnel Details'!$N$33), 'Personnel Details'!$O$33, IF(AND(NOT('Personnel Details'!$I$33=""), $B84&gt;='Personnel Details'!$I$33), 'Personnel Details'!$J$33, 'Personnel Details'!$E$33)))</f>
        <v/>
      </c>
      <c r="LW84" s="59" t="str">
        <f>IF(LV$9="", "", IF(AND(NOT('Personnel Details'!$N$33=""), $B84&gt;='Personnel Details'!$N$33), IF('Personnel Details'!$P$33="","", 'Personnel Details'!$P$33), IF(AND(NOT('Personnel Details'!$I$33=""), $B84&gt;='Personnel Details'!$I$33), IF('Personnel Details'!$K$33="", "", 'Personnel Details'!$K$33), IF('Personnel Details'!$F$33="", "", 'Personnel Details'!$F$33))))</f>
        <v/>
      </c>
      <c r="LX84" s="79" t="str">
        <f>IF(LV$9="", "", IF(AND(NOT('Personnel Details'!$N$33=""), $B84&gt;='Personnel Details'!$N$33), 'Personnel Details'!$Q$33, IF(AND(NOT('Personnel Details'!$I$33=""), $B84&gt;='Personnel Details'!$I$33), 'Personnel Details'!$L$33, 'Personnel Details'!$G$33)))</f>
        <v/>
      </c>
      <c r="LY84" s="59">
        <f t="shared" si="273"/>
        <v>0</v>
      </c>
      <c r="LZ84" s="53"/>
      <c r="MB84" s="78" t="str">
        <f>IF(MB$9="", "", IF(AND(NOT('Personnel Details'!$N$34=""), $B84&gt;='Personnel Details'!$N$34), 'Personnel Details'!$O$34, IF(AND(NOT('Personnel Details'!$I$34=""), $B84&gt;='Personnel Details'!$I$34), 'Personnel Details'!$J$34, 'Personnel Details'!$E$34)))</f>
        <v/>
      </c>
      <c r="MC84" s="59" t="str">
        <f>IF(MB$9="", "", IF(AND(NOT('Personnel Details'!$N$34=""), $B84&gt;='Personnel Details'!$N$34), IF('Personnel Details'!$P$34="","", 'Personnel Details'!$P$34), IF(AND(NOT('Personnel Details'!$I$34=""), $B84&gt;='Personnel Details'!$I$34), IF('Personnel Details'!$K$34="", "", 'Personnel Details'!$K$34), IF('Personnel Details'!$F$34="", "", 'Personnel Details'!$F$34))))</f>
        <v/>
      </c>
      <c r="MD84" s="79" t="str">
        <f>IF(MB$9="", "", IF(AND(NOT('Personnel Details'!$N$34=""), $B84&gt;='Personnel Details'!$N$34), 'Personnel Details'!$Q$34, IF(AND(NOT('Personnel Details'!$I$34=""), $B84&gt;='Personnel Details'!$I$34), 'Personnel Details'!$L$34, 'Personnel Details'!$G$34)))</f>
        <v/>
      </c>
      <c r="ME84" s="59">
        <f t="shared" si="274"/>
        <v>0</v>
      </c>
      <c r="MF84" s="53"/>
      <c r="MH84" s="78" t="str">
        <f>IF(MH$9="", "", IF(AND(NOT('Personnel Details'!$N$35=""), $B84&gt;='Personnel Details'!$N$35), 'Personnel Details'!$O$35, IF(AND(NOT('Personnel Details'!$I$35=""), $B84&gt;='Personnel Details'!$I$35), 'Personnel Details'!$J$35, 'Personnel Details'!$E$35)))</f>
        <v/>
      </c>
      <c r="MI84" s="59" t="str">
        <f>IF(MH$9="", "", IF(AND(NOT('Personnel Details'!$N$35=""), $B84&gt;='Personnel Details'!$N$35), IF('Personnel Details'!$P$35="","", 'Personnel Details'!$P$35), IF(AND(NOT('Personnel Details'!$I$35=""), $B84&gt;='Personnel Details'!$I$35), IF('Personnel Details'!$K$35="", "", 'Personnel Details'!$K$35), IF('Personnel Details'!$F$35="", "", 'Personnel Details'!$F$35))))</f>
        <v/>
      </c>
      <c r="MJ84" s="79" t="str">
        <f>IF(MH$9="", "", IF(AND(NOT('Personnel Details'!$N$35=""), $B84&gt;='Personnel Details'!$N$35), 'Personnel Details'!$Q$35, IF(AND(NOT('Personnel Details'!$I$35=""), $B84&gt;='Personnel Details'!$I$35), 'Personnel Details'!$L$35, 'Personnel Details'!$G$35)))</f>
        <v/>
      </c>
      <c r="MK84" s="59">
        <f t="shared" si="275"/>
        <v>0</v>
      </c>
      <c r="ML84" s="53"/>
      <c r="MN84" s="78" t="str">
        <f>IF(MN$9="", "", IF(AND(NOT('Personnel Details'!$N$36=""), $B84&gt;='Personnel Details'!$N$36), 'Personnel Details'!$O$36, IF(AND(NOT('Personnel Details'!$I$36=""), $B84&gt;='Personnel Details'!$I$36), 'Personnel Details'!$J$36, 'Personnel Details'!$E$36)))</f>
        <v/>
      </c>
      <c r="MO84" s="59" t="str">
        <f>IF(MN$9="", "", IF(AND(NOT('Personnel Details'!$N$36=""), $B84&gt;='Personnel Details'!$N$36), IF('Personnel Details'!$P$36="","", 'Personnel Details'!$P$36), IF(AND(NOT('Personnel Details'!$I$36=""), $B84&gt;='Personnel Details'!$I$36), IF('Personnel Details'!$K$36="", "", 'Personnel Details'!$K$36), IF('Personnel Details'!$F$36="", "", 'Personnel Details'!$F$36))))</f>
        <v/>
      </c>
      <c r="MP84" s="79" t="str">
        <f>IF(MN$9="", "", IF(AND(NOT('Personnel Details'!$N$36=""), $B84&gt;='Personnel Details'!$N$36), 'Personnel Details'!$Q$36, IF(AND(NOT('Personnel Details'!$I$36=""), $B84&gt;='Personnel Details'!$I$36), 'Personnel Details'!$L$36, 'Personnel Details'!$G$36)))</f>
        <v/>
      </c>
      <c r="MQ84" s="59">
        <f t="shared" si="276"/>
        <v>0</v>
      </c>
      <c r="MR84" s="53"/>
      <c r="MT84" s="78" t="str">
        <f>IF(MT$9="", "", IF(AND(NOT('Personnel Details'!$N$37=""), $B84&gt;='Personnel Details'!$N$37), 'Personnel Details'!$O$37, IF(AND(NOT('Personnel Details'!$I$37=""), $B84&gt;='Personnel Details'!$I$37), 'Personnel Details'!$J$37, 'Personnel Details'!$E$37)))</f>
        <v/>
      </c>
      <c r="MU84" s="59" t="str">
        <f>IF(MT$9="", "", IF(AND(NOT('Personnel Details'!$N$37=""), $B84&gt;='Personnel Details'!$N$37), IF('Personnel Details'!$P$37="","", 'Personnel Details'!$P$37), IF(AND(NOT('Personnel Details'!$I$37=""), $B84&gt;='Personnel Details'!$I$37), IF('Personnel Details'!$K$37="", "", 'Personnel Details'!$K$37), IF('Personnel Details'!$F$37="", "", 'Personnel Details'!$F$37))))</f>
        <v/>
      </c>
      <c r="MV84" s="79" t="str">
        <f>IF(MT$9="", "", IF(AND(NOT('Personnel Details'!$N$37=""), $B84&gt;='Personnel Details'!$N$37), 'Personnel Details'!$Q$37, IF(AND(NOT('Personnel Details'!$I$37=""), $B84&gt;='Personnel Details'!$I$37), 'Personnel Details'!$L$37, 'Personnel Details'!$G$37)))</f>
        <v/>
      </c>
      <c r="MW84" s="59">
        <f t="shared" si="277"/>
        <v>0</v>
      </c>
      <c r="MX84" s="53"/>
      <c r="MZ84" s="78" t="str">
        <f>IF(MZ$9="", "", IF(AND(NOT('Personnel Details'!$N$38=""), $B84&gt;='Personnel Details'!$N$38), 'Personnel Details'!$O$38, IF(AND(NOT('Personnel Details'!$I$38=""), $B84&gt;='Personnel Details'!$I$38), 'Personnel Details'!$J$38, 'Personnel Details'!$E$38)))</f>
        <v/>
      </c>
      <c r="NA84" s="59" t="str">
        <f>IF(MZ$9="", "", IF(AND(NOT('Personnel Details'!$N$38=""), $B84&gt;='Personnel Details'!$N$38), IF('Personnel Details'!$P$38="","", 'Personnel Details'!$P$38), IF(AND(NOT('Personnel Details'!$I$38=""), $B84&gt;='Personnel Details'!$I$38), IF('Personnel Details'!$K$38="", "", 'Personnel Details'!$K$38), IF('Personnel Details'!$F$38="", "", 'Personnel Details'!$F$38))))</f>
        <v/>
      </c>
      <c r="NB84" s="79" t="str">
        <f>IF(MZ$9="", "", IF(AND(NOT('Personnel Details'!$N$38=""), $B84&gt;='Personnel Details'!$N$38), 'Personnel Details'!$Q$38, IF(AND(NOT('Personnel Details'!$I$38=""), $B84&gt;='Personnel Details'!$I$38), 'Personnel Details'!$L$38, 'Personnel Details'!$G$38)))</f>
        <v/>
      </c>
      <c r="NC84" s="59">
        <f t="shared" si="278"/>
        <v>0</v>
      </c>
      <c r="ND84" s="53"/>
      <c r="NF84" s="78" t="str">
        <f>IF(NF$9="", "", IF(AND(NOT('Personnel Details'!$N$39=""), $B84&gt;='Personnel Details'!$N$39), 'Personnel Details'!$O$39, IF(AND(NOT('Personnel Details'!$I$39=""), $B84&gt;='Personnel Details'!$I$39), 'Personnel Details'!$J$39, 'Personnel Details'!$E$39)))</f>
        <v/>
      </c>
      <c r="NG84" s="59" t="str">
        <f>IF(NF$9="", "", IF(AND(NOT('Personnel Details'!$N$39=""), $B84&gt;='Personnel Details'!$N$39), IF('Personnel Details'!$P$39="","", 'Personnel Details'!$P$39), IF(AND(NOT('Personnel Details'!$I$39=""), $B84&gt;='Personnel Details'!$I$39), IF('Personnel Details'!$K$39="", "", 'Personnel Details'!$K$39), IF('Personnel Details'!$F$39="", "", 'Personnel Details'!$F$39))))</f>
        <v/>
      </c>
      <c r="NH84" s="79" t="str">
        <f>IF(NF$9="", "", IF(AND(NOT('Personnel Details'!$N$39=""), $B84&gt;='Personnel Details'!$N$39), 'Personnel Details'!$Q$39, IF(AND(NOT('Personnel Details'!$I$39=""), $B84&gt;='Personnel Details'!$I$39), 'Personnel Details'!$L$39, 'Personnel Details'!$G$39)))</f>
        <v/>
      </c>
      <c r="NI84" s="59">
        <f t="shared" si="279"/>
        <v>0</v>
      </c>
      <c r="NJ84" s="53"/>
      <c r="NL84" s="78" t="str">
        <f>IF(NL$9="", "", IF(AND(NOT('Personnel Details'!$N$40=""), $B84&gt;='Personnel Details'!$N$40), 'Personnel Details'!$O$40, IF(AND(NOT('Personnel Details'!$I$40=""), $B84&gt;='Personnel Details'!$I$40), 'Personnel Details'!$J$40, 'Personnel Details'!$E$40)))</f>
        <v/>
      </c>
      <c r="NM84" s="59" t="str">
        <f>IF(NL$9="", "", IF(AND(NOT('Personnel Details'!$N$40=""), $B84&gt;='Personnel Details'!$N$40), IF('Personnel Details'!$P$40="","", 'Personnel Details'!$P$40), IF(AND(NOT('Personnel Details'!$I$40=""), $B84&gt;='Personnel Details'!$I$40), IF('Personnel Details'!$K$40="", "", 'Personnel Details'!$K$40), IF('Personnel Details'!$F$40="", "", 'Personnel Details'!$F$40))))</f>
        <v/>
      </c>
      <c r="NN84" s="79" t="str">
        <f>IF(NL$9="", "", IF(AND(NOT('Personnel Details'!$N$40=""), $B84&gt;='Personnel Details'!$N$40), 'Personnel Details'!$Q$40, IF(AND(NOT('Personnel Details'!$I$40=""), $B84&gt;='Personnel Details'!$I$40), 'Personnel Details'!$L$40, 'Personnel Details'!$G$40)))</f>
        <v/>
      </c>
      <c r="NO84" s="59">
        <f t="shared" si="280"/>
        <v>0</v>
      </c>
      <c r="NP84" s="53"/>
    </row>
    <row r="85" spans="1:380" x14ac:dyDescent="0.25">
      <c r="A85" s="32"/>
      <c r="B85" s="113">
        <f>IFERROR(IF(B84+1&gt;'Personnel Details'!$U$5, "", B84+1), "")</f>
        <v>43905</v>
      </c>
      <c r="C85" s="32"/>
      <c r="D85" s="120"/>
      <c r="E85" s="13" t="str">
        <f t="shared" si="159"/>
        <v/>
      </c>
      <c r="F85" s="13" t="str">
        <f t="shared" si="190"/>
        <v/>
      </c>
      <c r="G85" s="56" t="str">
        <f t="shared" si="281"/>
        <v/>
      </c>
      <c r="H85" s="16" t="str">
        <f t="shared" si="191"/>
        <v/>
      </c>
      <c r="I85" s="32"/>
      <c r="J85" s="120"/>
      <c r="K85" s="62" t="str">
        <f t="shared" si="160"/>
        <v/>
      </c>
      <c r="L85" s="62" t="str">
        <f t="shared" si="192"/>
        <v/>
      </c>
      <c r="M85" s="65" t="str">
        <f t="shared" si="282"/>
        <v/>
      </c>
      <c r="N85" s="68" t="str">
        <f t="shared" si="193"/>
        <v/>
      </c>
      <c r="O85" s="32"/>
      <c r="P85" s="120"/>
      <c r="Q85" s="62" t="str">
        <f t="shared" si="161"/>
        <v/>
      </c>
      <c r="R85" s="62" t="str">
        <f t="shared" si="194"/>
        <v/>
      </c>
      <c r="S85" s="65" t="str">
        <f t="shared" si="283"/>
        <v/>
      </c>
      <c r="T85" s="68" t="str">
        <f t="shared" si="195"/>
        <v/>
      </c>
      <c r="U85" s="32"/>
      <c r="V85" s="120"/>
      <c r="W85" s="62" t="str">
        <f t="shared" si="162"/>
        <v/>
      </c>
      <c r="X85" s="62" t="str">
        <f t="shared" si="196"/>
        <v/>
      </c>
      <c r="Y85" s="65" t="str">
        <f t="shared" si="284"/>
        <v/>
      </c>
      <c r="Z85" s="68" t="str">
        <f t="shared" si="197"/>
        <v/>
      </c>
      <c r="AA85" s="32"/>
      <c r="AB85" s="120"/>
      <c r="AC85" s="62" t="str">
        <f t="shared" si="163"/>
        <v/>
      </c>
      <c r="AD85" s="62" t="str">
        <f t="shared" si="198"/>
        <v/>
      </c>
      <c r="AE85" s="65" t="str">
        <f t="shared" si="285"/>
        <v/>
      </c>
      <c r="AF85" s="68" t="str">
        <f t="shared" si="199"/>
        <v/>
      </c>
      <c r="AG85" s="32"/>
      <c r="AH85" s="120"/>
      <c r="AI85" s="62" t="str">
        <f t="shared" si="164"/>
        <v/>
      </c>
      <c r="AJ85" s="62" t="str">
        <f t="shared" si="200"/>
        <v/>
      </c>
      <c r="AK85" s="65" t="str">
        <f t="shared" si="286"/>
        <v/>
      </c>
      <c r="AL85" s="68" t="str">
        <f t="shared" si="201"/>
        <v/>
      </c>
      <c r="AM85" s="32"/>
      <c r="AN85" s="120"/>
      <c r="AO85" s="62" t="str">
        <f t="shared" si="165"/>
        <v/>
      </c>
      <c r="AP85" s="62" t="str">
        <f t="shared" si="202"/>
        <v/>
      </c>
      <c r="AQ85" s="65" t="str">
        <f t="shared" si="287"/>
        <v/>
      </c>
      <c r="AR85" s="68" t="str">
        <f t="shared" si="203"/>
        <v/>
      </c>
      <c r="AS85" s="32"/>
      <c r="AT85" s="120"/>
      <c r="AU85" s="62" t="str">
        <f t="shared" si="166"/>
        <v/>
      </c>
      <c r="AV85" s="62" t="str">
        <f t="shared" si="204"/>
        <v/>
      </c>
      <c r="AW85" s="65" t="str">
        <f t="shared" si="288"/>
        <v/>
      </c>
      <c r="AX85" s="68" t="str">
        <f t="shared" si="205"/>
        <v/>
      </c>
      <c r="AY85" s="32"/>
      <c r="AZ85" s="120"/>
      <c r="BA85" s="62" t="str">
        <f t="shared" si="167"/>
        <v/>
      </c>
      <c r="BB85" s="62" t="str">
        <f t="shared" si="206"/>
        <v/>
      </c>
      <c r="BC85" s="65" t="str">
        <f t="shared" si="289"/>
        <v/>
      </c>
      <c r="BD85" s="68" t="str">
        <f t="shared" si="207"/>
        <v/>
      </c>
      <c r="BE85" s="32"/>
      <c r="BF85" s="120"/>
      <c r="BG85" s="62" t="str">
        <f t="shared" si="168"/>
        <v/>
      </c>
      <c r="BH85" s="62" t="str">
        <f t="shared" si="208"/>
        <v/>
      </c>
      <c r="BI85" s="65" t="str">
        <f t="shared" si="290"/>
        <v/>
      </c>
      <c r="BJ85" s="68" t="str">
        <f t="shared" si="209"/>
        <v/>
      </c>
      <c r="BK85" s="32"/>
      <c r="BL85" s="120"/>
      <c r="BM85" s="62" t="str">
        <f t="shared" si="169"/>
        <v/>
      </c>
      <c r="BN85" s="62" t="str">
        <f t="shared" si="210"/>
        <v/>
      </c>
      <c r="BO85" s="65" t="str">
        <f t="shared" si="291"/>
        <v/>
      </c>
      <c r="BP85" s="68" t="str">
        <f t="shared" si="211"/>
        <v/>
      </c>
      <c r="BQ85" s="32"/>
      <c r="BR85" s="120"/>
      <c r="BS85" s="62" t="str">
        <f t="shared" si="170"/>
        <v/>
      </c>
      <c r="BT85" s="62" t="str">
        <f t="shared" si="212"/>
        <v/>
      </c>
      <c r="BU85" s="65" t="str">
        <f t="shared" si="292"/>
        <v/>
      </c>
      <c r="BV85" s="68" t="str">
        <f t="shared" si="213"/>
        <v/>
      </c>
      <c r="BW85" s="32"/>
      <c r="BX85" s="120"/>
      <c r="BY85" s="62" t="str">
        <f t="shared" si="171"/>
        <v/>
      </c>
      <c r="BZ85" s="62" t="str">
        <f t="shared" si="214"/>
        <v/>
      </c>
      <c r="CA85" s="65" t="str">
        <f t="shared" si="293"/>
        <v/>
      </c>
      <c r="CB85" s="68" t="str">
        <f t="shared" si="215"/>
        <v/>
      </c>
      <c r="CC85" s="32"/>
      <c r="CD85" s="120"/>
      <c r="CE85" s="62" t="str">
        <f t="shared" si="172"/>
        <v/>
      </c>
      <c r="CF85" s="62" t="str">
        <f t="shared" si="216"/>
        <v/>
      </c>
      <c r="CG85" s="65" t="str">
        <f t="shared" si="294"/>
        <v/>
      </c>
      <c r="CH85" s="68" t="str">
        <f t="shared" si="217"/>
        <v/>
      </c>
      <c r="CI85" s="32"/>
      <c r="CJ85" s="120"/>
      <c r="CK85" s="62" t="str">
        <f t="shared" si="173"/>
        <v/>
      </c>
      <c r="CL85" s="62" t="str">
        <f t="shared" si="218"/>
        <v/>
      </c>
      <c r="CM85" s="65" t="str">
        <f t="shared" si="295"/>
        <v/>
      </c>
      <c r="CN85" s="68" t="str">
        <f t="shared" si="219"/>
        <v/>
      </c>
      <c r="CO85" s="32"/>
      <c r="CP85" s="120"/>
      <c r="CQ85" s="62" t="str">
        <f t="shared" si="174"/>
        <v/>
      </c>
      <c r="CR85" s="62" t="str">
        <f t="shared" si="220"/>
        <v/>
      </c>
      <c r="CS85" s="65" t="str">
        <f t="shared" si="296"/>
        <v/>
      </c>
      <c r="CT85" s="68" t="str">
        <f t="shared" si="221"/>
        <v/>
      </c>
      <c r="CU85" s="32"/>
      <c r="CV85" s="120"/>
      <c r="CW85" s="62" t="str">
        <f t="shared" si="175"/>
        <v/>
      </c>
      <c r="CX85" s="62" t="str">
        <f t="shared" si="222"/>
        <v/>
      </c>
      <c r="CY85" s="65" t="str">
        <f t="shared" si="297"/>
        <v/>
      </c>
      <c r="CZ85" s="68" t="str">
        <f t="shared" si="223"/>
        <v/>
      </c>
      <c r="DA85" s="32"/>
      <c r="DB85" s="120"/>
      <c r="DC85" s="62" t="str">
        <f t="shared" si="176"/>
        <v/>
      </c>
      <c r="DD85" s="62" t="str">
        <f t="shared" si="224"/>
        <v/>
      </c>
      <c r="DE85" s="65" t="str">
        <f t="shared" si="298"/>
        <v/>
      </c>
      <c r="DF85" s="68" t="str">
        <f t="shared" si="225"/>
        <v/>
      </c>
      <c r="DG85" s="32"/>
      <c r="DH85" s="120"/>
      <c r="DI85" s="62" t="str">
        <f t="shared" si="177"/>
        <v/>
      </c>
      <c r="DJ85" s="62" t="str">
        <f t="shared" si="226"/>
        <v/>
      </c>
      <c r="DK85" s="65" t="str">
        <f t="shared" si="299"/>
        <v/>
      </c>
      <c r="DL85" s="68" t="str">
        <f t="shared" si="227"/>
        <v/>
      </c>
      <c r="DM85" s="32"/>
      <c r="DN85" s="120"/>
      <c r="DO85" s="62" t="str">
        <f t="shared" si="178"/>
        <v/>
      </c>
      <c r="DP85" s="62" t="str">
        <f t="shared" si="228"/>
        <v/>
      </c>
      <c r="DQ85" s="65" t="str">
        <f t="shared" si="300"/>
        <v/>
      </c>
      <c r="DR85" s="68" t="str">
        <f t="shared" si="229"/>
        <v/>
      </c>
      <c r="DS85" s="32"/>
      <c r="DT85" s="120"/>
      <c r="DU85" s="62" t="str">
        <f t="shared" si="179"/>
        <v/>
      </c>
      <c r="DV85" s="62" t="str">
        <f t="shared" si="230"/>
        <v/>
      </c>
      <c r="DW85" s="65" t="str">
        <f t="shared" si="301"/>
        <v/>
      </c>
      <c r="DX85" s="68" t="str">
        <f t="shared" si="231"/>
        <v/>
      </c>
      <c r="DY85" s="32"/>
      <c r="DZ85" s="120"/>
      <c r="EA85" s="62" t="str">
        <f t="shared" si="180"/>
        <v/>
      </c>
      <c r="EB85" s="62" t="str">
        <f t="shared" si="232"/>
        <v/>
      </c>
      <c r="EC85" s="65" t="str">
        <f t="shared" si="302"/>
        <v/>
      </c>
      <c r="ED85" s="68" t="str">
        <f t="shared" si="233"/>
        <v/>
      </c>
      <c r="EE85" s="32"/>
      <c r="EF85" s="120"/>
      <c r="EG85" s="62" t="str">
        <f t="shared" si="181"/>
        <v/>
      </c>
      <c r="EH85" s="62" t="str">
        <f t="shared" si="234"/>
        <v/>
      </c>
      <c r="EI85" s="65" t="str">
        <f t="shared" si="303"/>
        <v/>
      </c>
      <c r="EJ85" s="68" t="str">
        <f t="shared" si="235"/>
        <v/>
      </c>
      <c r="EK85" s="32"/>
      <c r="EL85" s="120"/>
      <c r="EM85" s="62" t="str">
        <f t="shared" si="182"/>
        <v/>
      </c>
      <c r="EN85" s="62" t="str">
        <f t="shared" si="236"/>
        <v/>
      </c>
      <c r="EO85" s="65" t="str">
        <f t="shared" si="304"/>
        <v/>
      </c>
      <c r="EP85" s="68" t="str">
        <f t="shared" si="237"/>
        <v/>
      </c>
      <c r="EQ85" s="32"/>
      <c r="ER85" s="120"/>
      <c r="ES85" s="62" t="str">
        <f t="shared" si="183"/>
        <v/>
      </c>
      <c r="ET85" s="62" t="str">
        <f t="shared" si="238"/>
        <v/>
      </c>
      <c r="EU85" s="65" t="str">
        <f t="shared" si="305"/>
        <v/>
      </c>
      <c r="EV85" s="68" t="str">
        <f t="shared" si="239"/>
        <v/>
      </c>
      <c r="EW85" s="32"/>
      <c r="EX85" s="120"/>
      <c r="EY85" s="62" t="str">
        <f t="shared" si="184"/>
        <v/>
      </c>
      <c r="EZ85" s="62" t="str">
        <f t="shared" si="240"/>
        <v/>
      </c>
      <c r="FA85" s="65" t="str">
        <f t="shared" si="306"/>
        <v/>
      </c>
      <c r="FB85" s="68" t="str">
        <f t="shared" si="241"/>
        <v/>
      </c>
      <c r="FC85" s="32"/>
      <c r="FD85" s="120"/>
      <c r="FE85" s="62" t="str">
        <f t="shared" si="185"/>
        <v/>
      </c>
      <c r="FF85" s="62" t="str">
        <f t="shared" si="242"/>
        <v/>
      </c>
      <c r="FG85" s="65" t="str">
        <f t="shared" si="307"/>
        <v/>
      </c>
      <c r="FH85" s="68" t="str">
        <f t="shared" si="243"/>
        <v/>
      </c>
      <c r="FI85" s="32"/>
      <c r="FJ85" s="120"/>
      <c r="FK85" s="62" t="str">
        <f t="shared" si="186"/>
        <v/>
      </c>
      <c r="FL85" s="62" t="str">
        <f t="shared" si="244"/>
        <v/>
      </c>
      <c r="FM85" s="65" t="str">
        <f t="shared" si="308"/>
        <v/>
      </c>
      <c r="FN85" s="68" t="str">
        <f t="shared" si="245"/>
        <v/>
      </c>
      <c r="FO85" s="32"/>
      <c r="FP85" s="120"/>
      <c r="FQ85" s="62" t="str">
        <f t="shared" si="187"/>
        <v/>
      </c>
      <c r="FR85" s="62" t="str">
        <f t="shared" si="246"/>
        <v/>
      </c>
      <c r="FS85" s="65" t="str">
        <f t="shared" si="309"/>
        <v/>
      </c>
      <c r="FT85" s="68" t="str">
        <f t="shared" si="247"/>
        <v/>
      </c>
      <c r="FU85" s="32"/>
      <c r="FV85" s="120"/>
      <c r="FW85" s="62" t="str">
        <f t="shared" si="188"/>
        <v/>
      </c>
      <c r="FX85" s="62" t="str">
        <f t="shared" si="248"/>
        <v/>
      </c>
      <c r="FY85" s="65" t="str">
        <f t="shared" si="310"/>
        <v/>
      </c>
      <c r="FZ85" s="68" t="str">
        <f t="shared" si="249"/>
        <v/>
      </c>
      <c r="GA85" s="32"/>
      <c r="GC85" s="7" t="str">
        <f t="shared" si="250"/>
        <v>Mar 2020</v>
      </c>
      <c r="GD85" s="7" t="str">
        <f t="shared" ca="1" si="189"/>
        <v>Weekend</v>
      </c>
      <c r="GT85" s="71">
        <f>IF(GT$9="", "", IF(AND(NOT('Personnel Details'!$N$11=""), $B85&gt;='Personnel Details'!$N$11), 'Personnel Details'!$O$11, IF(AND(NOT('Personnel Details'!$I$11=""), $B85&gt;='Personnel Details'!$I$11), 'Personnel Details'!$J$11, 'Personnel Details'!$E$11)))</f>
        <v>0.8</v>
      </c>
      <c r="GU85" s="59" t="str">
        <f>IF(GT$9="", "", IF(AND(NOT('Personnel Details'!$N$11=""), $B85&gt;='Personnel Details'!$N$11), IF('Personnel Details'!$P$11="","", 'Personnel Details'!$P$11), IF(AND(NOT('Personnel Details'!$I$11=""), $B85&gt;='Personnel Details'!$I$11), IF('Personnel Details'!$K$11="", "", 'Personnel Details'!$K$11), IF('Personnel Details'!$F$11="", "", 'Personnel Details'!$F$11))))</f>
        <v/>
      </c>
      <c r="GV85" s="74">
        <f>IF(GT$9="", "", IF(AND(NOT('Personnel Details'!$N$11=""), $B85&gt;='Personnel Details'!$N$11), 'Personnel Details'!$Q$11, IF(AND(NOT('Personnel Details'!$I$11=""), $B85&gt;='Personnel Details'!$I$11), 'Personnel Details'!$L$11, 'Personnel Details'!$G$11)))</f>
        <v>0</v>
      </c>
      <c r="GW85" s="59">
        <f t="shared" si="251"/>
        <v>0</v>
      </c>
      <c r="GX85" s="53"/>
      <c r="GZ85" s="78">
        <f>IF(GZ$9="", "", IF(AND(NOT('Personnel Details'!$N$12=""), $B85&gt;='Personnel Details'!$N$12), 'Personnel Details'!$O$12, IF(AND(NOT('Personnel Details'!$I$12=""), $B85&gt;='Personnel Details'!$I$12), 'Personnel Details'!$J$12, 'Personnel Details'!$E$12)))</f>
        <v>0.8</v>
      </c>
      <c r="HA85" s="59" t="str">
        <f>IF(GZ$9="", "", IF(AND(NOT('Personnel Details'!$N$12=""), $B85&gt;='Personnel Details'!$N$12), IF('Personnel Details'!$P$12="","", 'Personnel Details'!$P$12), IF(AND(NOT('Personnel Details'!$I$12=""), $B85&gt;='Personnel Details'!$I$12), IF('Personnel Details'!$K$12="", "", 'Personnel Details'!$K$12), IF('Personnel Details'!$F$12="", "", 'Personnel Details'!$F$12))))</f>
        <v/>
      </c>
      <c r="HB85" s="79">
        <f>IF(GZ$9="", "", IF(AND(NOT('Personnel Details'!$N$12=""), $B85&gt;='Personnel Details'!$N$12), 'Personnel Details'!$Q$12, IF(AND(NOT('Personnel Details'!$I$12=""), $B85&gt;='Personnel Details'!$I$12), 'Personnel Details'!$L$12, 'Personnel Details'!$G$12)))</f>
        <v>0</v>
      </c>
      <c r="HC85" s="59">
        <f t="shared" si="252"/>
        <v>0</v>
      </c>
      <c r="HD85" s="53"/>
      <c r="HF85" s="78">
        <f>IF(HF$9="", "", IF(AND(NOT('Personnel Details'!$N$13=""), $B85&gt;='Personnel Details'!$N$13), 'Personnel Details'!$O$13, IF(AND(NOT('Personnel Details'!$I$13=""), $B85&gt;='Personnel Details'!$I$13), 'Personnel Details'!$J$13, 'Personnel Details'!$E$13)))</f>
        <v>0.8</v>
      </c>
      <c r="HG85" s="59" t="str">
        <f>IF(HF$9="", "", IF(AND(NOT('Personnel Details'!$N$13=""), $B85&gt;='Personnel Details'!$N$13), IF('Personnel Details'!$P$13="","", 'Personnel Details'!$P$13), IF(AND(NOT('Personnel Details'!$I$13=""), $B85&gt;='Personnel Details'!$I$13), IF('Personnel Details'!$K$13="", "", 'Personnel Details'!$K$13), IF('Personnel Details'!$F$13="", "", 'Personnel Details'!$F$13))))</f>
        <v/>
      </c>
      <c r="HH85" s="79">
        <f>IF(HF$9="", "", IF(AND(NOT('Personnel Details'!$N$13=""), $B85&gt;='Personnel Details'!$N$13), 'Personnel Details'!$Q$13, IF(AND(NOT('Personnel Details'!$I$13=""), $B85&gt;='Personnel Details'!$I$13), 'Personnel Details'!$L$13, 'Personnel Details'!$G$13)))</f>
        <v>0</v>
      </c>
      <c r="HI85" s="59">
        <f t="shared" si="253"/>
        <v>0</v>
      </c>
      <c r="HJ85" s="53"/>
      <c r="HL85" s="78">
        <f>IF(HL$9="", "", IF(AND(NOT('Personnel Details'!$N$14=""), $B85&gt;='Personnel Details'!$N$14), 'Personnel Details'!$O$14, IF(AND(NOT('Personnel Details'!$I$14=""), $B85&gt;='Personnel Details'!$I$14), 'Personnel Details'!$J$14, 'Personnel Details'!$E$14)))</f>
        <v>0.8</v>
      </c>
      <c r="HM85" s="59">
        <f>IF(HL$9="", "", IF(AND(NOT('Personnel Details'!$N$14=""), $B85&gt;='Personnel Details'!$N$14), IF('Personnel Details'!$P$14="","", 'Personnel Details'!$P$14), IF(AND(NOT('Personnel Details'!$I$14=""), $B85&gt;='Personnel Details'!$I$14), IF('Personnel Details'!$K$14="", "", 'Personnel Details'!$K$14), IF('Personnel Details'!$F$14="", "", 'Personnel Details'!$F$14))))</f>
        <v>2000</v>
      </c>
      <c r="HN85" s="79">
        <f>IF(HL$9="", "", IF(AND(NOT('Personnel Details'!$N$14=""), $B85&gt;='Personnel Details'!$N$14), 'Personnel Details'!$Q$14, IF(AND(NOT('Personnel Details'!$I$14=""), $B85&gt;='Personnel Details'!$I$14), 'Personnel Details'!$L$14, 'Personnel Details'!$G$14)))</f>
        <v>0.85</v>
      </c>
      <c r="HO85" s="59">
        <f t="shared" si="254"/>
        <v>0</v>
      </c>
      <c r="HP85" s="53"/>
      <c r="HR85" s="78" t="str">
        <f>IF(HR$9="", "", IF(AND(NOT('Personnel Details'!$N$15=""), $B85&gt;='Personnel Details'!$N$15), 'Personnel Details'!$O$15, IF(AND(NOT('Personnel Details'!$I$15=""), $B85&gt;='Personnel Details'!$I$15), 'Personnel Details'!$J$15, 'Personnel Details'!$E$15)))</f>
        <v/>
      </c>
      <c r="HS85" s="59" t="str">
        <f>IF(HR$9="", "", IF(AND(NOT('Personnel Details'!$N$15=""), $B85&gt;='Personnel Details'!$N$15), IF('Personnel Details'!$P$15="","", 'Personnel Details'!$P$15), IF(AND(NOT('Personnel Details'!$I$15=""), $B85&gt;='Personnel Details'!$I$15), IF('Personnel Details'!$K$15="", "", 'Personnel Details'!$K$15), IF('Personnel Details'!$F$15="", "", 'Personnel Details'!$F$15))))</f>
        <v/>
      </c>
      <c r="HT85" s="79" t="str">
        <f>IF(HR$9="", "", IF(AND(NOT('Personnel Details'!$N$15=""), $B85&gt;='Personnel Details'!$N$15), 'Personnel Details'!$Q$15, IF(AND(NOT('Personnel Details'!$I$15=""), $B85&gt;='Personnel Details'!$I$15), 'Personnel Details'!$L$15, 'Personnel Details'!$G$15)))</f>
        <v/>
      </c>
      <c r="HU85" s="59">
        <f t="shared" si="255"/>
        <v>0</v>
      </c>
      <c r="HV85" s="53"/>
      <c r="HX85" s="78" t="str">
        <f>IF(HX$9="", "", IF(AND(NOT('Personnel Details'!$N$16=""), $B85&gt;='Personnel Details'!$N$16), 'Personnel Details'!$O$16, IF(AND(NOT('Personnel Details'!$I$16=""), $B85&gt;='Personnel Details'!$I$16), 'Personnel Details'!$J$16, 'Personnel Details'!$E$16)))</f>
        <v/>
      </c>
      <c r="HY85" s="59" t="str">
        <f>IF(HX$9="", "", IF(AND(NOT('Personnel Details'!$N$16=""), $B85&gt;='Personnel Details'!$N$16), IF('Personnel Details'!$P$16="","", 'Personnel Details'!$P$16), IF(AND(NOT('Personnel Details'!$I$16=""), $B85&gt;='Personnel Details'!$I$16), IF('Personnel Details'!$K$16="", "", 'Personnel Details'!$K$16), IF('Personnel Details'!$F$16="", "", 'Personnel Details'!$F$16))))</f>
        <v/>
      </c>
      <c r="HZ85" s="79" t="str">
        <f>IF(HX$9="", "", IF(AND(NOT('Personnel Details'!$N$16=""), $B85&gt;='Personnel Details'!$N$16), 'Personnel Details'!$Q$16, IF(AND(NOT('Personnel Details'!$I$16=""), $B85&gt;='Personnel Details'!$I$16), 'Personnel Details'!$L$16, 'Personnel Details'!$G$16)))</f>
        <v/>
      </c>
      <c r="IA85" s="59">
        <f t="shared" si="256"/>
        <v>0</v>
      </c>
      <c r="IB85" s="53"/>
      <c r="ID85" s="78" t="str">
        <f>IF(ID$9="", "", IF(AND(NOT('Personnel Details'!$N$17=""), $B85&gt;='Personnel Details'!$N$17), 'Personnel Details'!$O$17, IF(AND(NOT('Personnel Details'!$I$17=""), $B85&gt;='Personnel Details'!$I$17), 'Personnel Details'!$J$17, 'Personnel Details'!$E$17)))</f>
        <v/>
      </c>
      <c r="IE85" s="59" t="str">
        <f>IF(ID$9="", "", IF(AND(NOT('Personnel Details'!$N$17=""), $B85&gt;='Personnel Details'!$N$17), IF('Personnel Details'!$P$17="","", 'Personnel Details'!$P$17), IF(AND(NOT('Personnel Details'!$I$17=""), $B85&gt;='Personnel Details'!$I$17), IF('Personnel Details'!$K$17="", "", 'Personnel Details'!$K$17), IF('Personnel Details'!$F$17="", "", 'Personnel Details'!$F$17))))</f>
        <v/>
      </c>
      <c r="IF85" s="79" t="str">
        <f>IF(ID$9="", "", IF(AND(NOT('Personnel Details'!$N$17=""), $B85&gt;='Personnel Details'!$N$17), 'Personnel Details'!$Q$17, IF(AND(NOT('Personnel Details'!$I$17=""), $B85&gt;='Personnel Details'!$I$17), 'Personnel Details'!$L$17, 'Personnel Details'!$G$17)))</f>
        <v/>
      </c>
      <c r="IG85" s="59">
        <f t="shared" si="257"/>
        <v>0</v>
      </c>
      <c r="IH85" s="53"/>
      <c r="IJ85" s="78" t="str">
        <f>IF(IJ$9="", "", IF(AND(NOT('Personnel Details'!$N$18=""), $B85&gt;='Personnel Details'!$N$18), 'Personnel Details'!$O$18, IF(AND(NOT('Personnel Details'!$I$18=""), $B85&gt;='Personnel Details'!$I$18), 'Personnel Details'!$J$18, 'Personnel Details'!$E$18)))</f>
        <v/>
      </c>
      <c r="IK85" s="59" t="str">
        <f>IF(IJ$9="", "", IF(AND(NOT('Personnel Details'!$N$18=""), $B85&gt;='Personnel Details'!$N$18), IF('Personnel Details'!$P$18="","", 'Personnel Details'!$P$18), IF(AND(NOT('Personnel Details'!$I$18=""), $B85&gt;='Personnel Details'!$I$18), IF('Personnel Details'!$K$18="", "", 'Personnel Details'!$K$18), IF('Personnel Details'!$F$18="", "", 'Personnel Details'!$F$18))))</f>
        <v/>
      </c>
      <c r="IL85" s="79" t="str">
        <f>IF(IJ$9="", "", IF(AND(NOT('Personnel Details'!$N$18=""), $B85&gt;='Personnel Details'!$N$18), 'Personnel Details'!$Q$18, IF(AND(NOT('Personnel Details'!$I$18=""), $B85&gt;='Personnel Details'!$I$18), 'Personnel Details'!$L$18, 'Personnel Details'!$G$18)))</f>
        <v/>
      </c>
      <c r="IM85" s="59">
        <f t="shared" si="258"/>
        <v>0</v>
      </c>
      <c r="IN85" s="53"/>
      <c r="IP85" s="78" t="str">
        <f>IF(IP$9="", "", IF(AND(NOT('Personnel Details'!$N$19=""), $B85&gt;='Personnel Details'!$N$19), 'Personnel Details'!$O$19, IF(AND(NOT('Personnel Details'!$I$19=""), $B85&gt;='Personnel Details'!$I$19), 'Personnel Details'!$J$19, 'Personnel Details'!$E$19)))</f>
        <v/>
      </c>
      <c r="IQ85" s="59" t="str">
        <f>IF(IP$9="", "", IF(AND(NOT('Personnel Details'!$N$19=""), $B85&gt;='Personnel Details'!$N$19), IF('Personnel Details'!$P$19="","", 'Personnel Details'!$P$19), IF(AND(NOT('Personnel Details'!$I$19=""), $B85&gt;='Personnel Details'!$I$19), IF('Personnel Details'!$K$19="", "", 'Personnel Details'!$K$19), IF('Personnel Details'!$F$19="", "", 'Personnel Details'!$F$19))))</f>
        <v/>
      </c>
      <c r="IR85" s="79" t="str">
        <f>IF(IP$9="", "", IF(AND(NOT('Personnel Details'!$N$19=""), $B85&gt;='Personnel Details'!$N$19), 'Personnel Details'!$Q$19, IF(AND(NOT('Personnel Details'!$I$19=""), $B85&gt;='Personnel Details'!$I$19), 'Personnel Details'!$L$19, 'Personnel Details'!$G$19)))</f>
        <v/>
      </c>
      <c r="IS85" s="59">
        <f t="shared" si="259"/>
        <v>0</v>
      </c>
      <c r="IT85" s="53"/>
      <c r="IV85" s="78" t="str">
        <f>IF(IV$9="", "", IF(AND(NOT('Personnel Details'!$N$20=""), $B85&gt;='Personnel Details'!$N$20), 'Personnel Details'!$O$20, IF(AND(NOT('Personnel Details'!$I$20=""), $B85&gt;='Personnel Details'!$I$20), 'Personnel Details'!$J$20, 'Personnel Details'!$E$20)))</f>
        <v/>
      </c>
      <c r="IW85" s="59" t="str">
        <f>IF(IV$9="", "", IF(AND(NOT('Personnel Details'!$N$20=""), $B85&gt;='Personnel Details'!$N$20), IF('Personnel Details'!$P$20="","", 'Personnel Details'!$P$20), IF(AND(NOT('Personnel Details'!$I$20=""), $B85&gt;='Personnel Details'!$I$20), IF('Personnel Details'!$K$20="", "", 'Personnel Details'!$K$20), IF('Personnel Details'!$F$20="", "", 'Personnel Details'!$F$20))))</f>
        <v/>
      </c>
      <c r="IX85" s="79" t="str">
        <f>IF(IV$9="", "", IF(AND(NOT('Personnel Details'!$N$20=""), $B85&gt;='Personnel Details'!$N$20), 'Personnel Details'!$Q$20, IF(AND(NOT('Personnel Details'!$I$20=""), $B85&gt;='Personnel Details'!$I$20), 'Personnel Details'!$L$20, 'Personnel Details'!$G$20)))</f>
        <v/>
      </c>
      <c r="IY85" s="59">
        <f t="shared" si="260"/>
        <v>0</v>
      </c>
      <c r="IZ85" s="53"/>
      <c r="JB85" s="78" t="str">
        <f>IF(JB$9="", "", IF(AND(NOT('Personnel Details'!$N$21=""), $B85&gt;='Personnel Details'!$N$21), 'Personnel Details'!$O$21, IF(AND(NOT('Personnel Details'!$I$21=""), $B85&gt;='Personnel Details'!$I$21), 'Personnel Details'!$J$21, 'Personnel Details'!$E$21)))</f>
        <v/>
      </c>
      <c r="JC85" s="59" t="str">
        <f>IF(JB$9="", "", IF(AND(NOT('Personnel Details'!$N$21=""), $B85&gt;='Personnel Details'!$N$21), IF('Personnel Details'!$P$21="","", 'Personnel Details'!$P$21), IF(AND(NOT('Personnel Details'!$I$21=""), $B85&gt;='Personnel Details'!$I$21), IF('Personnel Details'!$K$21="", "", 'Personnel Details'!$K$21), IF('Personnel Details'!$F$21="", "", 'Personnel Details'!$F$21))))</f>
        <v/>
      </c>
      <c r="JD85" s="79" t="str">
        <f>IF(JB$9="", "", IF(AND(NOT('Personnel Details'!$N$21=""), $B85&gt;='Personnel Details'!$N$21), 'Personnel Details'!$Q$21, IF(AND(NOT('Personnel Details'!$I$21=""), $B85&gt;='Personnel Details'!$I$21), 'Personnel Details'!$L$21, 'Personnel Details'!$G$21)))</f>
        <v/>
      </c>
      <c r="JE85" s="59">
        <f t="shared" si="261"/>
        <v>0</v>
      </c>
      <c r="JF85" s="53"/>
      <c r="JH85" s="78" t="str">
        <f>IF(JH$9="", "", IF(AND(NOT('Personnel Details'!$N$22=""), $B85&gt;='Personnel Details'!$N$22), 'Personnel Details'!$O$22, IF(AND(NOT('Personnel Details'!$I$22=""), $B85&gt;='Personnel Details'!$I$22), 'Personnel Details'!$J$22, 'Personnel Details'!$E$22)))</f>
        <v/>
      </c>
      <c r="JI85" s="59" t="str">
        <f>IF(JH$9="", "", IF(AND(NOT('Personnel Details'!$N$22=""), $B85&gt;='Personnel Details'!$N$22), IF('Personnel Details'!$P$22="","", 'Personnel Details'!$P$22), IF(AND(NOT('Personnel Details'!$I$22=""), $B85&gt;='Personnel Details'!$I$22), IF('Personnel Details'!$K$22="", "", 'Personnel Details'!$K$22), IF('Personnel Details'!$F$22="", "", 'Personnel Details'!$F$22))))</f>
        <v/>
      </c>
      <c r="JJ85" s="79" t="str">
        <f>IF(JH$9="", "", IF(AND(NOT('Personnel Details'!$N$22=""), $B85&gt;='Personnel Details'!$N$22), 'Personnel Details'!$Q$22, IF(AND(NOT('Personnel Details'!$I$22=""), $B85&gt;='Personnel Details'!$I$22), 'Personnel Details'!$L$22, 'Personnel Details'!$G$22)))</f>
        <v/>
      </c>
      <c r="JK85" s="59">
        <f t="shared" si="262"/>
        <v>0</v>
      </c>
      <c r="JL85" s="53"/>
      <c r="JN85" s="78" t="str">
        <f>IF(JN$9="", "", IF(AND(NOT('Personnel Details'!$N$23=""), $B85&gt;='Personnel Details'!$N$23), 'Personnel Details'!$O$23, IF(AND(NOT('Personnel Details'!$I$23=""), $B85&gt;='Personnel Details'!$I$23), 'Personnel Details'!$J$23, 'Personnel Details'!$E$23)))</f>
        <v/>
      </c>
      <c r="JO85" s="59" t="str">
        <f>IF(JN$9="", "", IF(AND(NOT('Personnel Details'!$N$23=""), $B85&gt;='Personnel Details'!$N$23), IF('Personnel Details'!$P$23="","", 'Personnel Details'!$P$23), IF(AND(NOT('Personnel Details'!$I$23=""), $B85&gt;='Personnel Details'!$I$23), IF('Personnel Details'!$K$23="", "", 'Personnel Details'!$K$23), IF('Personnel Details'!$F$23="", "", 'Personnel Details'!$F$23))))</f>
        <v/>
      </c>
      <c r="JP85" s="79" t="str">
        <f>IF(JN$9="", "", IF(AND(NOT('Personnel Details'!$N$23=""), $B85&gt;='Personnel Details'!$N$23), 'Personnel Details'!$Q$23, IF(AND(NOT('Personnel Details'!$I$23=""), $B85&gt;='Personnel Details'!$I$23), 'Personnel Details'!$L$23, 'Personnel Details'!$G$23)))</f>
        <v/>
      </c>
      <c r="JQ85" s="59">
        <f t="shared" si="263"/>
        <v>0</v>
      </c>
      <c r="JR85" s="53"/>
      <c r="JT85" s="78" t="str">
        <f>IF(JT$9="", "", IF(AND(NOT('Personnel Details'!$N$24=""), $B85&gt;='Personnel Details'!$N$24), 'Personnel Details'!$O$24, IF(AND(NOT('Personnel Details'!$I$24=""), $B85&gt;='Personnel Details'!$I$24), 'Personnel Details'!$J$24, 'Personnel Details'!$E$24)))</f>
        <v/>
      </c>
      <c r="JU85" s="59" t="str">
        <f>IF(JT$9="", "", IF(AND(NOT('Personnel Details'!$N$24=""), $B85&gt;='Personnel Details'!$N$24), IF('Personnel Details'!$P$24="","", 'Personnel Details'!$P$24), IF(AND(NOT('Personnel Details'!$I$24=""), $B85&gt;='Personnel Details'!$I$24), IF('Personnel Details'!$K$24="", "", 'Personnel Details'!$K$24), IF('Personnel Details'!$F$24="", "", 'Personnel Details'!$F$24))))</f>
        <v/>
      </c>
      <c r="JV85" s="79" t="str">
        <f>IF(JT$9="", "", IF(AND(NOT('Personnel Details'!$N$24=""), $B85&gt;='Personnel Details'!$N$24), 'Personnel Details'!$Q$24, IF(AND(NOT('Personnel Details'!$I$24=""), $B85&gt;='Personnel Details'!$I$24), 'Personnel Details'!$L$24, 'Personnel Details'!$G$24)))</f>
        <v/>
      </c>
      <c r="JW85" s="59">
        <f t="shared" si="264"/>
        <v>0</v>
      </c>
      <c r="JX85" s="53"/>
      <c r="JZ85" s="78" t="str">
        <f>IF(JZ$9="", "", IF(AND(NOT('Personnel Details'!$N$25=""), $B85&gt;='Personnel Details'!$N$25), 'Personnel Details'!$O$25, IF(AND(NOT('Personnel Details'!$I$25=""), $B85&gt;='Personnel Details'!$I$25), 'Personnel Details'!$J$25, 'Personnel Details'!$E$25)))</f>
        <v/>
      </c>
      <c r="KA85" s="59" t="str">
        <f>IF(JZ$9="", "", IF(AND(NOT('Personnel Details'!$N$25=""), $B85&gt;='Personnel Details'!$N$25), IF('Personnel Details'!$P$25="","", 'Personnel Details'!$P$25), IF(AND(NOT('Personnel Details'!$I$25=""), $B85&gt;='Personnel Details'!$I$25), IF('Personnel Details'!$K$25="", "", 'Personnel Details'!$K$25), IF('Personnel Details'!$F$25="", "", 'Personnel Details'!$F$25))))</f>
        <v/>
      </c>
      <c r="KB85" s="79" t="str">
        <f>IF(JZ$9="", "", IF(AND(NOT('Personnel Details'!$N$25=""), $B85&gt;='Personnel Details'!$N$25), 'Personnel Details'!$Q$25, IF(AND(NOT('Personnel Details'!$I$25=""), $B85&gt;='Personnel Details'!$I$25), 'Personnel Details'!$L$25, 'Personnel Details'!$G$25)))</f>
        <v/>
      </c>
      <c r="KC85" s="59">
        <f t="shared" si="265"/>
        <v>0</v>
      </c>
      <c r="KD85" s="53"/>
      <c r="KF85" s="78" t="str">
        <f>IF(KF$9="", "", IF(AND(NOT('Personnel Details'!$N$26=""), $B85&gt;='Personnel Details'!$N$26), 'Personnel Details'!$O$26, IF(AND(NOT('Personnel Details'!$I$26=""), $B85&gt;='Personnel Details'!$I$26), 'Personnel Details'!$J$26, 'Personnel Details'!$E$26)))</f>
        <v/>
      </c>
      <c r="KG85" s="59" t="str">
        <f>IF(KF$9="", "", IF(AND(NOT('Personnel Details'!$N$26=""), $B85&gt;='Personnel Details'!$N$26), IF('Personnel Details'!$P$26="","", 'Personnel Details'!$P$26), IF(AND(NOT('Personnel Details'!$I$26=""), $B85&gt;='Personnel Details'!$I$26), IF('Personnel Details'!$K$26="", "", 'Personnel Details'!$K$26), IF('Personnel Details'!$F$26="", "", 'Personnel Details'!$F$26))))</f>
        <v/>
      </c>
      <c r="KH85" s="79" t="str">
        <f>IF(KF$9="", "", IF(AND(NOT('Personnel Details'!$N$26=""), $B85&gt;='Personnel Details'!$N$26), 'Personnel Details'!$Q$26, IF(AND(NOT('Personnel Details'!$I$26=""), $B85&gt;='Personnel Details'!$I$26), 'Personnel Details'!$L$26, 'Personnel Details'!$G$26)))</f>
        <v/>
      </c>
      <c r="KI85" s="59">
        <f t="shared" si="266"/>
        <v>0</v>
      </c>
      <c r="KJ85" s="53"/>
      <c r="KL85" s="78" t="str">
        <f>IF(KL$9="", "", IF(AND(NOT('Personnel Details'!$N$27=""), $B85&gt;='Personnel Details'!$N$27), 'Personnel Details'!$O$27, IF(AND(NOT('Personnel Details'!$I$27=""), $B85&gt;='Personnel Details'!$I$27), 'Personnel Details'!$J$27, 'Personnel Details'!$E$27)))</f>
        <v/>
      </c>
      <c r="KM85" s="59" t="str">
        <f>IF(KL$9="", "", IF(AND(NOT('Personnel Details'!$N$27=""), $B85&gt;='Personnel Details'!$N$27), IF('Personnel Details'!$P$27="","", 'Personnel Details'!$P$27), IF(AND(NOT('Personnel Details'!$I$27=""), $B85&gt;='Personnel Details'!$I$27), IF('Personnel Details'!$K$27="", "", 'Personnel Details'!$K$27), IF('Personnel Details'!$F$27="", "", 'Personnel Details'!$F$27))))</f>
        <v/>
      </c>
      <c r="KN85" s="79" t="str">
        <f>IF(KL$9="", "", IF(AND(NOT('Personnel Details'!$N$27=""), $B85&gt;='Personnel Details'!$N$27), 'Personnel Details'!$Q$27, IF(AND(NOT('Personnel Details'!$I$27=""), $B85&gt;='Personnel Details'!$I$27), 'Personnel Details'!$L$27, 'Personnel Details'!$G$27)))</f>
        <v/>
      </c>
      <c r="KO85" s="59">
        <f t="shared" si="267"/>
        <v>0</v>
      </c>
      <c r="KP85" s="53"/>
      <c r="KR85" s="78" t="str">
        <f>IF(KR$9="", "", IF(AND(NOT('Personnel Details'!$N$28=""), $B85&gt;='Personnel Details'!$N$28), 'Personnel Details'!$O$28, IF(AND(NOT('Personnel Details'!$I$28=""), $B85&gt;='Personnel Details'!$I$28), 'Personnel Details'!$J$28, 'Personnel Details'!$E$28)))</f>
        <v/>
      </c>
      <c r="KS85" s="59" t="str">
        <f>IF(KR$9="", "", IF(AND(NOT('Personnel Details'!$N$28=""), $B85&gt;='Personnel Details'!$N$28), IF('Personnel Details'!$P$28="","", 'Personnel Details'!$P$28), IF(AND(NOT('Personnel Details'!$I$28=""), $B85&gt;='Personnel Details'!$I$28), IF('Personnel Details'!$K$28="", "", 'Personnel Details'!$K$28), IF('Personnel Details'!$F$28="", "", 'Personnel Details'!$F$28))))</f>
        <v/>
      </c>
      <c r="KT85" s="79" t="str">
        <f>IF(KR$9="", "", IF(AND(NOT('Personnel Details'!$N$28=""), $B85&gt;='Personnel Details'!$N$28), 'Personnel Details'!$Q$28, IF(AND(NOT('Personnel Details'!$I$28=""), $B85&gt;='Personnel Details'!$I$28), 'Personnel Details'!$L$28, 'Personnel Details'!$G$28)))</f>
        <v/>
      </c>
      <c r="KU85" s="59">
        <f t="shared" si="268"/>
        <v>0</v>
      </c>
      <c r="KV85" s="53"/>
      <c r="KX85" s="78" t="str">
        <f>IF(KX$9="", "", IF(AND(NOT('Personnel Details'!$N$29=""), $B85&gt;='Personnel Details'!$N$29), 'Personnel Details'!$O$29, IF(AND(NOT('Personnel Details'!$I$29=""), $B85&gt;='Personnel Details'!$I$29), 'Personnel Details'!$J$29, 'Personnel Details'!$E$29)))</f>
        <v/>
      </c>
      <c r="KY85" s="59" t="str">
        <f>IF(KX$9="", "", IF(AND(NOT('Personnel Details'!$N$29=""), $B85&gt;='Personnel Details'!$N$29), IF('Personnel Details'!$P$29="","", 'Personnel Details'!$P$29), IF(AND(NOT('Personnel Details'!$I$29=""), $B85&gt;='Personnel Details'!$I$29), IF('Personnel Details'!$K$29="", "", 'Personnel Details'!$K$29), IF('Personnel Details'!$F$29="", "", 'Personnel Details'!$F$29))))</f>
        <v/>
      </c>
      <c r="KZ85" s="79" t="str">
        <f>IF(KX$9="", "", IF(AND(NOT('Personnel Details'!$N$29=""), $B85&gt;='Personnel Details'!$N$29), 'Personnel Details'!$Q$29, IF(AND(NOT('Personnel Details'!$I$29=""), $B85&gt;='Personnel Details'!$I$29), 'Personnel Details'!$L$29, 'Personnel Details'!$G$29)))</f>
        <v/>
      </c>
      <c r="LA85" s="59">
        <f t="shared" si="269"/>
        <v>0</v>
      </c>
      <c r="LB85" s="53"/>
      <c r="LD85" s="78" t="str">
        <f>IF(LD$9="", "", IF(AND(NOT('Personnel Details'!$N$30=""), $B85&gt;='Personnel Details'!$N$30), 'Personnel Details'!$O$30, IF(AND(NOT('Personnel Details'!$I$30=""), $B85&gt;='Personnel Details'!$I$30), 'Personnel Details'!$J$30, 'Personnel Details'!$E$30)))</f>
        <v/>
      </c>
      <c r="LE85" s="59" t="str">
        <f>IF(LD$9="", "", IF(AND(NOT('Personnel Details'!$N$30=""), $B85&gt;='Personnel Details'!$N$30), IF('Personnel Details'!$P$30="","", 'Personnel Details'!$P$30), IF(AND(NOT('Personnel Details'!$I$30=""), $B85&gt;='Personnel Details'!$I$30), IF('Personnel Details'!$K$30="", "", 'Personnel Details'!$K$30), IF('Personnel Details'!$F$30="", "", 'Personnel Details'!$F$30))))</f>
        <v/>
      </c>
      <c r="LF85" s="79" t="str">
        <f>IF(LD$9="", "", IF(AND(NOT('Personnel Details'!$N$30=""), $B85&gt;='Personnel Details'!$N$30), 'Personnel Details'!$Q$30, IF(AND(NOT('Personnel Details'!$I$30=""), $B85&gt;='Personnel Details'!$I$30), 'Personnel Details'!$L$30, 'Personnel Details'!$G$30)))</f>
        <v/>
      </c>
      <c r="LG85" s="59">
        <f t="shared" si="270"/>
        <v>0</v>
      </c>
      <c r="LH85" s="53"/>
      <c r="LJ85" s="78" t="str">
        <f>IF(LJ$9="", "", IF(AND(NOT('Personnel Details'!$N$31=""), $B85&gt;='Personnel Details'!$N$31), 'Personnel Details'!$O$31, IF(AND(NOT('Personnel Details'!$I$31=""), $B85&gt;='Personnel Details'!$I$31), 'Personnel Details'!$J$31, 'Personnel Details'!$E$31)))</f>
        <v/>
      </c>
      <c r="LK85" s="59" t="str">
        <f>IF(LJ$9="", "", IF(AND(NOT('Personnel Details'!$N$31=""), $B85&gt;='Personnel Details'!$N$31), IF('Personnel Details'!$P$31="","", 'Personnel Details'!$P$31), IF(AND(NOT('Personnel Details'!$I$31=""), $B85&gt;='Personnel Details'!$I$31), IF('Personnel Details'!$K$31="", "", 'Personnel Details'!$K$31), IF('Personnel Details'!$F$31="", "", 'Personnel Details'!$F$31))))</f>
        <v/>
      </c>
      <c r="LL85" s="79" t="str">
        <f>IF(LJ$9="", "", IF(AND(NOT('Personnel Details'!$N$31=""), $B85&gt;='Personnel Details'!$N$31), 'Personnel Details'!$Q$31, IF(AND(NOT('Personnel Details'!$I$31=""), $B85&gt;='Personnel Details'!$I$31), 'Personnel Details'!$L$31, 'Personnel Details'!$G$31)))</f>
        <v/>
      </c>
      <c r="LM85" s="59">
        <f t="shared" si="271"/>
        <v>0</v>
      </c>
      <c r="LN85" s="53"/>
      <c r="LP85" s="78" t="str">
        <f>IF(LP$9="", "", IF(AND(NOT('Personnel Details'!$N$32=""), $B85&gt;='Personnel Details'!$N$32), 'Personnel Details'!$O$32, IF(AND(NOT('Personnel Details'!$I$32=""), $B85&gt;='Personnel Details'!$I$32), 'Personnel Details'!$J$32, 'Personnel Details'!$E$32)))</f>
        <v/>
      </c>
      <c r="LQ85" s="59" t="str">
        <f>IF(LP$9="", "", IF(AND(NOT('Personnel Details'!$N$32=""), $B85&gt;='Personnel Details'!$N$32), IF('Personnel Details'!$P$32="","", 'Personnel Details'!$P$32), IF(AND(NOT('Personnel Details'!$I$32=""), $B85&gt;='Personnel Details'!$I$32), IF('Personnel Details'!$K$32="", "", 'Personnel Details'!$K$32), IF('Personnel Details'!$F$32="", "", 'Personnel Details'!$F$32))))</f>
        <v/>
      </c>
      <c r="LR85" s="79" t="str">
        <f>IF(LP$9="", "", IF(AND(NOT('Personnel Details'!$N$32=""), $B85&gt;='Personnel Details'!$N$32), 'Personnel Details'!$Q$32, IF(AND(NOT('Personnel Details'!$I$32=""), $B85&gt;='Personnel Details'!$I$32), 'Personnel Details'!$L$32, 'Personnel Details'!$G$32)))</f>
        <v/>
      </c>
      <c r="LS85" s="59">
        <f t="shared" si="272"/>
        <v>0</v>
      </c>
      <c r="LT85" s="53"/>
      <c r="LV85" s="78" t="str">
        <f>IF(LV$9="", "", IF(AND(NOT('Personnel Details'!$N$33=""), $B85&gt;='Personnel Details'!$N$33), 'Personnel Details'!$O$33, IF(AND(NOT('Personnel Details'!$I$33=""), $B85&gt;='Personnel Details'!$I$33), 'Personnel Details'!$J$33, 'Personnel Details'!$E$33)))</f>
        <v/>
      </c>
      <c r="LW85" s="59" t="str">
        <f>IF(LV$9="", "", IF(AND(NOT('Personnel Details'!$N$33=""), $B85&gt;='Personnel Details'!$N$33), IF('Personnel Details'!$P$33="","", 'Personnel Details'!$P$33), IF(AND(NOT('Personnel Details'!$I$33=""), $B85&gt;='Personnel Details'!$I$33), IF('Personnel Details'!$K$33="", "", 'Personnel Details'!$K$33), IF('Personnel Details'!$F$33="", "", 'Personnel Details'!$F$33))))</f>
        <v/>
      </c>
      <c r="LX85" s="79" t="str">
        <f>IF(LV$9="", "", IF(AND(NOT('Personnel Details'!$N$33=""), $B85&gt;='Personnel Details'!$N$33), 'Personnel Details'!$Q$33, IF(AND(NOT('Personnel Details'!$I$33=""), $B85&gt;='Personnel Details'!$I$33), 'Personnel Details'!$L$33, 'Personnel Details'!$G$33)))</f>
        <v/>
      </c>
      <c r="LY85" s="59">
        <f t="shared" si="273"/>
        <v>0</v>
      </c>
      <c r="LZ85" s="53"/>
      <c r="MB85" s="78" t="str">
        <f>IF(MB$9="", "", IF(AND(NOT('Personnel Details'!$N$34=""), $B85&gt;='Personnel Details'!$N$34), 'Personnel Details'!$O$34, IF(AND(NOT('Personnel Details'!$I$34=""), $B85&gt;='Personnel Details'!$I$34), 'Personnel Details'!$J$34, 'Personnel Details'!$E$34)))</f>
        <v/>
      </c>
      <c r="MC85" s="59" t="str">
        <f>IF(MB$9="", "", IF(AND(NOT('Personnel Details'!$N$34=""), $B85&gt;='Personnel Details'!$N$34), IF('Personnel Details'!$P$34="","", 'Personnel Details'!$P$34), IF(AND(NOT('Personnel Details'!$I$34=""), $B85&gt;='Personnel Details'!$I$34), IF('Personnel Details'!$K$34="", "", 'Personnel Details'!$K$34), IF('Personnel Details'!$F$34="", "", 'Personnel Details'!$F$34))))</f>
        <v/>
      </c>
      <c r="MD85" s="79" t="str">
        <f>IF(MB$9="", "", IF(AND(NOT('Personnel Details'!$N$34=""), $B85&gt;='Personnel Details'!$N$34), 'Personnel Details'!$Q$34, IF(AND(NOT('Personnel Details'!$I$34=""), $B85&gt;='Personnel Details'!$I$34), 'Personnel Details'!$L$34, 'Personnel Details'!$G$34)))</f>
        <v/>
      </c>
      <c r="ME85" s="59">
        <f t="shared" si="274"/>
        <v>0</v>
      </c>
      <c r="MF85" s="53"/>
      <c r="MH85" s="78" t="str">
        <f>IF(MH$9="", "", IF(AND(NOT('Personnel Details'!$N$35=""), $B85&gt;='Personnel Details'!$N$35), 'Personnel Details'!$O$35, IF(AND(NOT('Personnel Details'!$I$35=""), $B85&gt;='Personnel Details'!$I$35), 'Personnel Details'!$J$35, 'Personnel Details'!$E$35)))</f>
        <v/>
      </c>
      <c r="MI85" s="59" t="str">
        <f>IF(MH$9="", "", IF(AND(NOT('Personnel Details'!$N$35=""), $B85&gt;='Personnel Details'!$N$35), IF('Personnel Details'!$P$35="","", 'Personnel Details'!$P$35), IF(AND(NOT('Personnel Details'!$I$35=""), $B85&gt;='Personnel Details'!$I$35), IF('Personnel Details'!$K$35="", "", 'Personnel Details'!$K$35), IF('Personnel Details'!$F$35="", "", 'Personnel Details'!$F$35))))</f>
        <v/>
      </c>
      <c r="MJ85" s="79" t="str">
        <f>IF(MH$9="", "", IF(AND(NOT('Personnel Details'!$N$35=""), $B85&gt;='Personnel Details'!$N$35), 'Personnel Details'!$Q$35, IF(AND(NOT('Personnel Details'!$I$35=""), $B85&gt;='Personnel Details'!$I$35), 'Personnel Details'!$L$35, 'Personnel Details'!$G$35)))</f>
        <v/>
      </c>
      <c r="MK85" s="59">
        <f t="shared" si="275"/>
        <v>0</v>
      </c>
      <c r="ML85" s="53"/>
      <c r="MN85" s="78" t="str">
        <f>IF(MN$9="", "", IF(AND(NOT('Personnel Details'!$N$36=""), $B85&gt;='Personnel Details'!$N$36), 'Personnel Details'!$O$36, IF(AND(NOT('Personnel Details'!$I$36=""), $B85&gt;='Personnel Details'!$I$36), 'Personnel Details'!$J$36, 'Personnel Details'!$E$36)))</f>
        <v/>
      </c>
      <c r="MO85" s="59" t="str">
        <f>IF(MN$9="", "", IF(AND(NOT('Personnel Details'!$N$36=""), $B85&gt;='Personnel Details'!$N$36), IF('Personnel Details'!$P$36="","", 'Personnel Details'!$P$36), IF(AND(NOT('Personnel Details'!$I$36=""), $B85&gt;='Personnel Details'!$I$36), IF('Personnel Details'!$K$36="", "", 'Personnel Details'!$K$36), IF('Personnel Details'!$F$36="", "", 'Personnel Details'!$F$36))))</f>
        <v/>
      </c>
      <c r="MP85" s="79" t="str">
        <f>IF(MN$9="", "", IF(AND(NOT('Personnel Details'!$N$36=""), $B85&gt;='Personnel Details'!$N$36), 'Personnel Details'!$Q$36, IF(AND(NOT('Personnel Details'!$I$36=""), $B85&gt;='Personnel Details'!$I$36), 'Personnel Details'!$L$36, 'Personnel Details'!$G$36)))</f>
        <v/>
      </c>
      <c r="MQ85" s="59">
        <f t="shared" si="276"/>
        <v>0</v>
      </c>
      <c r="MR85" s="53"/>
      <c r="MT85" s="78" t="str">
        <f>IF(MT$9="", "", IF(AND(NOT('Personnel Details'!$N$37=""), $B85&gt;='Personnel Details'!$N$37), 'Personnel Details'!$O$37, IF(AND(NOT('Personnel Details'!$I$37=""), $B85&gt;='Personnel Details'!$I$37), 'Personnel Details'!$J$37, 'Personnel Details'!$E$37)))</f>
        <v/>
      </c>
      <c r="MU85" s="59" t="str">
        <f>IF(MT$9="", "", IF(AND(NOT('Personnel Details'!$N$37=""), $B85&gt;='Personnel Details'!$N$37), IF('Personnel Details'!$P$37="","", 'Personnel Details'!$P$37), IF(AND(NOT('Personnel Details'!$I$37=""), $B85&gt;='Personnel Details'!$I$37), IF('Personnel Details'!$K$37="", "", 'Personnel Details'!$K$37), IF('Personnel Details'!$F$37="", "", 'Personnel Details'!$F$37))))</f>
        <v/>
      </c>
      <c r="MV85" s="79" t="str">
        <f>IF(MT$9="", "", IF(AND(NOT('Personnel Details'!$N$37=""), $B85&gt;='Personnel Details'!$N$37), 'Personnel Details'!$Q$37, IF(AND(NOT('Personnel Details'!$I$37=""), $B85&gt;='Personnel Details'!$I$37), 'Personnel Details'!$L$37, 'Personnel Details'!$G$37)))</f>
        <v/>
      </c>
      <c r="MW85" s="59">
        <f t="shared" si="277"/>
        <v>0</v>
      </c>
      <c r="MX85" s="53"/>
      <c r="MZ85" s="78" t="str">
        <f>IF(MZ$9="", "", IF(AND(NOT('Personnel Details'!$N$38=""), $B85&gt;='Personnel Details'!$N$38), 'Personnel Details'!$O$38, IF(AND(NOT('Personnel Details'!$I$38=""), $B85&gt;='Personnel Details'!$I$38), 'Personnel Details'!$J$38, 'Personnel Details'!$E$38)))</f>
        <v/>
      </c>
      <c r="NA85" s="59" t="str">
        <f>IF(MZ$9="", "", IF(AND(NOT('Personnel Details'!$N$38=""), $B85&gt;='Personnel Details'!$N$38), IF('Personnel Details'!$P$38="","", 'Personnel Details'!$P$38), IF(AND(NOT('Personnel Details'!$I$38=""), $B85&gt;='Personnel Details'!$I$38), IF('Personnel Details'!$K$38="", "", 'Personnel Details'!$K$38), IF('Personnel Details'!$F$38="", "", 'Personnel Details'!$F$38))))</f>
        <v/>
      </c>
      <c r="NB85" s="79" t="str">
        <f>IF(MZ$9="", "", IF(AND(NOT('Personnel Details'!$N$38=""), $B85&gt;='Personnel Details'!$N$38), 'Personnel Details'!$Q$38, IF(AND(NOT('Personnel Details'!$I$38=""), $B85&gt;='Personnel Details'!$I$38), 'Personnel Details'!$L$38, 'Personnel Details'!$G$38)))</f>
        <v/>
      </c>
      <c r="NC85" s="59">
        <f t="shared" si="278"/>
        <v>0</v>
      </c>
      <c r="ND85" s="53"/>
      <c r="NF85" s="78" t="str">
        <f>IF(NF$9="", "", IF(AND(NOT('Personnel Details'!$N$39=""), $B85&gt;='Personnel Details'!$N$39), 'Personnel Details'!$O$39, IF(AND(NOT('Personnel Details'!$I$39=""), $B85&gt;='Personnel Details'!$I$39), 'Personnel Details'!$J$39, 'Personnel Details'!$E$39)))</f>
        <v/>
      </c>
      <c r="NG85" s="59" t="str">
        <f>IF(NF$9="", "", IF(AND(NOT('Personnel Details'!$N$39=""), $B85&gt;='Personnel Details'!$N$39), IF('Personnel Details'!$P$39="","", 'Personnel Details'!$P$39), IF(AND(NOT('Personnel Details'!$I$39=""), $B85&gt;='Personnel Details'!$I$39), IF('Personnel Details'!$K$39="", "", 'Personnel Details'!$K$39), IF('Personnel Details'!$F$39="", "", 'Personnel Details'!$F$39))))</f>
        <v/>
      </c>
      <c r="NH85" s="79" t="str">
        <f>IF(NF$9="", "", IF(AND(NOT('Personnel Details'!$N$39=""), $B85&gt;='Personnel Details'!$N$39), 'Personnel Details'!$Q$39, IF(AND(NOT('Personnel Details'!$I$39=""), $B85&gt;='Personnel Details'!$I$39), 'Personnel Details'!$L$39, 'Personnel Details'!$G$39)))</f>
        <v/>
      </c>
      <c r="NI85" s="59">
        <f t="shared" si="279"/>
        <v>0</v>
      </c>
      <c r="NJ85" s="53"/>
      <c r="NL85" s="78" t="str">
        <f>IF(NL$9="", "", IF(AND(NOT('Personnel Details'!$N$40=""), $B85&gt;='Personnel Details'!$N$40), 'Personnel Details'!$O$40, IF(AND(NOT('Personnel Details'!$I$40=""), $B85&gt;='Personnel Details'!$I$40), 'Personnel Details'!$J$40, 'Personnel Details'!$E$40)))</f>
        <v/>
      </c>
      <c r="NM85" s="59" t="str">
        <f>IF(NL$9="", "", IF(AND(NOT('Personnel Details'!$N$40=""), $B85&gt;='Personnel Details'!$N$40), IF('Personnel Details'!$P$40="","", 'Personnel Details'!$P$40), IF(AND(NOT('Personnel Details'!$I$40=""), $B85&gt;='Personnel Details'!$I$40), IF('Personnel Details'!$K$40="", "", 'Personnel Details'!$K$40), IF('Personnel Details'!$F$40="", "", 'Personnel Details'!$F$40))))</f>
        <v/>
      </c>
      <c r="NN85" s="79" t="str">
        <f>IF(NL$9="", "", IF(AND(NOT('Personnel Details'!$N$40=""), $B85&gt;='Personnel Details'!$N$40), 'Personnel Details'!$Q$40, IF(AND(NOT('Personnel Details'!$I$40=""), $B85&gt;='Personnel Details'!$I$40), 'Personnel Details'!$L$40, 'Personnel Details'!$G$40)))</f>
        <v/>
      </c>
      <c r="NO85" s="59">
        <f t="shared" si="280"/>
        <v>0</v>
      </c>
      <c r="NP85" s="53"/>
    </row>
    <row r="86" spans="1:380" x14ac:dyDescent="0.25">
      <c r="A86" s="32"/>
      <c r="B86" s="113">
        <f>IFERROR(IF(B85+1&gt;'Personnel Details'!$U$5, "", B85+1), "")</f>
        <v>43906</v>
      </c>
      <c r="C86" s="32"/>
      <c r="D86" s="120"/>
      <c r="E86" s="13" t="str">
        <f t="shared" si="159"/>
        <v/>
      </c>
      <c r="F86" s="13" t="str">
        <f t="shared" si="190"/>
        <v/>
      </c>
      <c r="G86" s="56" t="str">
        <f t="shared" si="281"/>
        <v/>
      </c>
      <c r="H86" s="16" t="str">
        <f t="shared" si="191"/>
        <v/>
      </c>
      <c r="I86" s="32"/>
      <c r="J86" s="120"/>
      <c r="K86" s="62" t="str">
        <f t="shared" si="160"/>
        <v/>
      </c>
      <c r="L86" s="62" t="str">
        <f t="shared" si="192"/>
        <v/>
      </c>
      <c r="M86" s="65" t="str">
        <f t="shared" si="282"/>
        <v/>
      </c>
      <c r="N86" s="68" t="str">
        <f t="shared" si="193"/>
        <v/>
      </c>
      <c r="O86" s="32"/>
      <c r="P86" s="120"/>
      <c r="Q86" s="62" t="str">
        <f t="shared" si="161"/>
        <v/>
      </c>
      <c r="R86" s="62" t="str">
        <f t="shared" si="194"/>
        <v/>
      </c>
      <c r="S86" s="65" t="str">
        <f t="shared" si="283"/>
        <v/>
      </c>
      <c r="T86" s="68" t="str">
        <f t="shared" si="195"/>
        <v/>
      </c>
      <c r="U86" s="32"/>
      <c r="V86" s="120"/>
      <c r="W86" s="62" t="str">
        <f t="shared" si="162"/>
        <v/>
      </c>
      <c r="X86" s="62" t="str">
        <f t="shared" si="196"/>
        <v/>
      </c>
      <c r="Y86" s="65" t="str">
        <f t="shared" si="284"/>
        <v/>
      </c>
      <c r="Z86" s="68" t="str">
        <f t="shared" si="197"/>
        <v/>
      </c>
      <c r="AA86" s="32"/>
      <c r="AB86" s="120"/>
      <c r="AC86" s="62" t="str">
        <f t="shared" si="163"/>
        <v/>
      </c>
      <c r="AD86" s="62" t="str">
        <f t="shared" si="198"/>
        <v/>
      </c>
      <c r="AE86" s="65" t="str">
        <f t="shared" si="285"/>
        <v/>
      </c>
      <c r="AF86" s="68" t="str">
        <f t="shared" si="199"/>
        <v/>
      </c>
      <c r="AG86" s="32"/>
      <c r="AH86" s="120"/>
      <c r="AI86" s="62" t="str">
        <f t="shared" si="164"/>
        <v/>
      </c>
      <c r="AJ86" s="62" t="str">
        <f t="shared" si="200"/>
        <v/>
      </c>
      <c r="AK86" s="65" t="str">
        <f t="shared" si="286"/>
        <v/>
      </c>
      <c r="AL86" s="68" t="str">
        <f t="shared" si="201"/>
        <v/>
      </c>
      <c r="AM86" s="32"/>
      <c r="AN86" s="120"/>
      <c r="AO86" s="62" t="str">
        <f t="shared" si="165"/>
        <v/>
      </c>
      <c r="AP86" s="62" t="str">
        <f t="shared" si="202"/>
        <v/>
      </c>
      <c r="AQ86" s="65" t="str">
        <f t="shared" si="287"/>
        <v/>
      </c>
      <c r="AR86" s="68" t="str">
        <f t="shared" si="203"/>
        <v/>
      </c>
      <c r="AS86" s="32"/>
      <c r="AT86" s="120"/>
      <c r="AU86" s="62" t="str">
        <f t="shared" si="166"/>
        <v/>
      </c>
      <c r="AV86" s="62" t="str">
        <f t="shared" si="204"/>
        <v/>
      </c>
      <c r="AW86" s="65" t="str">
        <f t="shared" si="288"/>
        <v/>
      </c>
      <c r="AX86" s="68" t="str">
        <f t="shared" si="205"/>
        <v/>
      </c>
      <c r="AY86" s="32"/>
      <c r="AZ86" s="120"/>
      <c r="BA86" s="62" t="str">
        <f t="shared" si="167"/>
        <v/>
      </c>
      <c r="BB86" s="62" t="str">
        <f t="shared" si="206"/>
        <v/>
      </c>
      <c r="BC86" s="65" t="str">
        <f t="shared" si="289"/>
        <v/>
      </c>
      <c r="BD86" s="68" t="str">
        <f t="shared" si="207"/>
        <v/>
      </c>
      <c r="BE86" s="32"/>
      <c r="BF86" s="120"/>
      <c r="BG86" s="62" t="str">
        <f t="shared" si="168"/>
        <v/>
      </c>
      <c r="BH86" s="62" t="str">
        <f t="shared" si="208"/>
        <v/>
      </c>
      <c r="BI86" s="65" t="str">
        <f t="shared" si="290"/>
        <v/>
      </c>
      <c r="BJ86" s="68" t="str">
        <f t="shared" si="209"/>
        <v/>
      </c>
      <c r="BK86" s="32"/>
      <c r="BL86" s="120"/>
      <c r="BM86" s="62" t="str">
        <f t="shared" si="169"/>
        <v/>
      </c>
      <c r="BN86" s="62" t="str">
        <f t="shared" si="210"/>
        <v/>
      </c>
      <c r="BO86" s="65" t="str">
        <f t="shared" si="291"/>
        <v/>
      </c>
      <c r="BP86" s="68" t="str">
        <f t="shared" si="211"/>
        <v/>
      </c>
      <c r="BQ86" s="32"/>
      <c r="BR86" s="120"/>
      <c r="BS86" s="62" t="str">
        <f t="shared" si="170"/>
        <v/>
      </c>
      <c r="BT86" s="62" t="str">
        <f t="shared" si="212"/>
        <v/>
      </c>
      <c r="BU86" s="65" t="str">
        <f t="shared" si="292"/>
        <v/>
      </c>
      <c r="BV86" s="68" t="str">
        <f t="shared" si="213"/>
        <v/>
      </c>
      <c r="BW86" s="32"/>
      <c r="BX86" s="120"/>
      <c r="BY86" s="62" t="str">
        <f t="shared" si="171"/>
        <v/>
      </c>
      <c r="BZ86" s="62" t="str">
        <f t="shared" si="214"/>
        <v/>
      </c>
      <c r="CA86" s="65" t="str">
        <f t="shared" si="293"/>
        <v/>
      </c>
      <c r="CB86" s="68" t="str">
        <f t="shared" si="215"/>
        <v/>
      </c>
      <c r="CC86" s="32"/>
      <c r="CD86" s="120"/>
      <c r="CE86" s="62" t="str">
        <f t="shared" si="172"/>
        <v/>
      </c>
      <c r="CF86" s="62" t="str">
        <f t="shared" si="216"/>
        <v/>
      </c>
      <c r="CG86" s="65" t="str">
        <f t="shared" si="294"/>
        <v/>
      </c>
      <c r="CH86" s="68" t="str">
        <f t="shared" si="217"/>
        <v/>
      </c>
      <c r="CI86" s="32"/>
      <c r="CJ86" s="120"/>
      <c r="CK86" s="62" t="str">
        <f t="shared" si="173"/>
        <v/>
      </c>
      <c r="CL86" s="62" t="str">
        <f t="shared" si="218"/>
        <v/>
      </c>
      <c r="CM86" s="65" t="str">
        <f t="shared" si="295"/>
        <v/>
      </c>
      <c r="CN86" s="68" t="str">
        <f t="shared" si="219"/>
        <v/>
      </c>
      <c r="CO86" s="32"/>
      <c r="CP86" s="120"/>
      <c r="CQ86" s="62" t="str">
        <f t="shared" si="174"/>
        <v/>
      </c>
      <c r="CR86" s="62" t="str">
        <f t="shared" si="220"/>
        <v/>
      </c>
      <c r="CS86" s="65" t="str">
        <f t="shared" si="296"/>
        <v/>
      </c>
      <c r="CT86" s="68" t="str">
        <f t="shared" si="221"/>
        <v/>
      </c>
      <c r="CU86" s="32"/>
      <c r="CV86" s="120"/>
      <c r="CW86" s="62" t="str">
        <f t="shared" si="175"/>
        <v/>
      </c>
      <c r="CX86" s="62" t="str">
        <f t="shared" si="222"/>
        <v/>
      </c>
      <c r="CY86" s="65" t="str">
        <f t="shared" si="297"/>
        <v/>
      </c>
      <c r="CZ86" s="68" t="str">
        <f t="shared" si="223"/>
        <v/>
      </c>
      <c r="DA86" s="32"/>
      <c r="DB86" s="120"/>
      <c r="DC86" s="62" t="str">
        <f t="shared" si="176"/>
        <v/>
      </c>
      <c r="DD86" s="62" t="str">
        <f t="shared" si="224"/>
        <v/>
      </c>
      <c r="DE86" s="65" t="str">
        <f t="shared" si="298"/>
        <v/>
      </c>
      <c r="DF86" s="68" t="str">
        <f t="shared" si="225"/>
        <v/>
      </c>
      <c r="DG86" s="32"/>
      <c r="DH86" s="120"/>
      <c r="DI86" s="62" t="str">
        <f t="shared" si="177"/>
        <v/>
      </c>
      <c r="DJ86" s="62" t="str">
        <f t="shared" si="226"/>
        <v/>
      </c>
      <c r="DK86" s="65" t="str">
        <f t="shared" si="299"/>
        <v/>
      </c>
      <c r="DL86" s="68" t="str">
        <f t="shared" si="227"/>
        <v/>
      </c>
      <c r="DM86" s="32"/>
      <c r="DN86" s="120"/>
      <c r="DO86" s="62" t="str">
        <f t="shared" si="178"/>
        <v/>
      </c>
      <c r="DP86" s="62" t="str">
        <f t="shared" si="228"/>
        <v/>
      </c>
      <c r="DQ86" s="65" t="str">
        <f t="shared" si="300"/>
        <v/>
      </c>
      <c r="DR86" s="68" t="str">
        <f t="shared" si="229"/>
        <v/>
      </c>
      <c r="DS86" s="32"/>
      <c r="DT86" s="120"/>
      <c r="DU86" s="62" t="str">
        <f t="shared" si="179"/>
        <v/>
      </c>
      <c r="DV86" s="62" t="str">
        <f t="shared" si="230"/>
        <v/>
      </c>
      <c r="DW86" s="65" t="str">
        <f t="shared" si="301"/>
        <v/>
      </c>
      <c r="DX86" s="68" t="str">
        <f t="shared" si="231"/>
        <v/>
      </c>
      <c r="DY86" s="32"/>
      <c r="DZ86" s="120"/>
      <c r="EA86" s="62" t="str">
        <f t="shared" si="180"/>
        <v/>
      </c>
      <c r="EB86" s="62" t="str">
        <f t="shared" si="232"/>
        <v/>
      </c>
      <c r="EC86" s="65" t="str">
        <f t="shared" si="302"/>
        <v/>
      </c>
      <c r="ED86" s="68" t="str">
        <f t="shared" si="233"/>
        <v/>
      </c>
      <c r="EE86" s="32"/>
      <c r="EF86" s="120"/>
      <c r="EG86" s="62" t="str">
        <f t="shared" si="181"/>
        <v/>
      </c>
      <c r="EH86" s="62" t="str">
        <f t="shared" si="234"/>
        <v/>
      </c>
      <c r="EI86" s="65" t="str">
        <f t="shared" si="303"/>
        <v/>
      </c>
      <c r="EJ86" s="68" t="str">
        <f t="shared" si="235"/>
        <v/>
      </c>
      <c r="EK86" s="32"/>
      <c r="EL86" s="120"/>
      <c r="EM86" s="62" t="str">
        <f t="shared" si="182"/>
        <v/>
      </c>
      <c r="EN86" s="62" t="str">
        <f t="shared" si="236"/>
        <v/>
      </c>
      <c r="EO86" s="65" t="str">
        <f t="shared" si="304"/>
        <v/>
      </c>
      <c r="EP86" s="68" t="str">
        <f t="shared" si="237"/>
        <v/>
      </c>
      <c r="EQ86" s="32"/>
      <c r="ER86" s="120"/>
      <c r="ES86" s="62" t="str">
        <f t="shared" si="183"/>
        <v/>
      </c>
      <c r="ET86" s="62" t="str">
        <f t="shared" si="238"/>
        <v/>
      </c>
      <c r="EU86" s="65" t="str">
        <f t="shared" si="305"/>
        <v/>
      </c>
      <c r="EV86" s="68" t="str">
        <f t="shared" si="239"/>
        <v/>
      </c>
      <c r="EW86" s="32"/>
      <c r="EX86" s="120"/>
      <c r="EY86" s="62" t="str">
        <f t="shared" si="184"/>
        <v/>
      </c>
      <c r="EZ86" s="62" t="str">
        <f t="shared" si="240"/>
        <v/>
      </c>
      <c r="FA86" s="65" t="str">
        <f t="shared" si="306"/>
        <v/>
      </c>
      <c r="FB86" s="68" t="str">
        <f t="shared" si="241"/>
        <v/>
      </c>
      <c r="FC86" s="32"/>
      <c r="FD86" s="120"/>
      <c r="FE86" s="62" t="str">
        <f t="shared" si="185"/>
        <v/>
      </c>
      <c r="FF86" s="62" t="str">
        <f t="shared" si="242"/>
        <v/>
      </c>
      <c r="FG86" s="65" t="str">
        <f t="shared" si="307"/>
        <v/>
      </c>
      <c r="FH86" s="68" t="str">
        <f t="shared" si="243"/>
        <v/>
      </c>
      <c r="FI86" s="32"/>
      <c r="FJ86" s="120"/>
      <c r="FK86" s="62" t="str">
        <f t="shared" si="186"/>
        <v/>
      </c>
      <c r="FL86" s="62" t="str">
        <f t="shared" si="244"/>
        <v/>
      </c>
      <c r="FM86" s="65" t="str">
        <f t="shared" si="308"/>
        <v/>
      </c>
      <c r="FN86" s="68" t="str">
        <f t="shared" si="245"/>
        <v/>
      </c>
      <c r="FO86" s="32"/>
      <c r="FP86" s="120"/>
      <c r="FQ86" s="62" t="str">
        <f t="shared" si="187"/>
        <v/>
      </c>
      <c r="FR86" s="62" t="str">
        <f t="shared" si="246"/>
        <v/>
      </c>
      <c r="FS86" s="65" t="str">
        <f t="shared" si="309"/>
        <v/>
      </c>
      <c r="FT86" s="68" t="str">
        <f t="shared" si="247"/>
        <v/>
      </c>
      <c r="FU86" s="32"/>
      <c r="FV86" s="120"/>
      <c r="FW86" s="62" t="str">
        <f t="shared" si="188"/>
        <v/>
      </c>
      <c r="FX86" s="62" t="str">
        <f t="shared" si="248"/>
        <v/>
      </c>
      <c r="FY86" s="65" t="str">
        <f t="shared" si="310"/>
        <v/>
      </c>
      <c r="FZ86" s="68" t="str">
        <f t="shared" si="249"/>
        <v/>
      </c>
      <c r="GA86" s="32"/>
      <c r="GC86" s="7" t="str">
        <f t="shared" si="250"/>
        <v>Mar 2020</v>
      </c>
      <c r="GD86" s="7" t="str">
        <f t="shared" ca="1" si="189"/>
        <v/>
      </c>
      <c r="GT86" s="71">
        <f>IF(GT$9="", "", IF(AND(NOT('Personnel Details'!$N$11=""), $B86&gt;='Personnel Details'!$N$11), 'Personnel Details'!$O$11, IF(AND(NOT('Personnel Details'!$I$11=""), $B86&gt;='Personnel Details'!$I$11), 'Personnel Details'!$J$11, 'Personnel Details'!$E$11)))</f>
        <v>0.8</v>
      </c>
      <c r="GU86" s="59" t="str">
        <f>IF(GT$9="", "", IF(AND(NOT('Personnel Details'!$N$11=""), $B86&gt;='Personnel Details'!$N$11), IF('Personnel Details'!$P$11="","", 'Personnel Details'!$P$11), IF(AND(NOT('Personnel Details'!$I$11=""), $B86&gt;='Personnel Details'!$I$11), IF('Personnel Details'!$K$11="", "", 'Personnel Details'!$K$11), IF('Personnel Details'!$F$11="", "", 'Personnel Details'!$F$11))))</f>
        <v/>
      </c>
      <c r="GV86" s="74">
        <f>IF(GT$9="", "", IF(AND(NOT('Personnel Details'!$N$11=""), $B86&gt;='Personnel Details'!$N$11), 'Personnel Details'!$Q$11, IF(AND(NOT('Personnel Details'!$I$11=""), $B86&gt;='Personnel Details'!$I$11), 'Personnel Details'!$L$11, 'Personnel Details'!$G$11)))</f>
        <v>0</v>
      </c>
      <c r="GW86" s="59">
        <f t="shared" si="251"/>
        <v>0</v>
      </c>
      <c r="GX86" s="53"/>
      <c r="GZ86" s="78">
        <f>IF(GZ$9="", "", IF(AND(NOT('Personnel Details'!$N$12=""), $B86&gt;='Personnel Details'!$N$12), 'Personnel Details'!$O$12, IF(AND(NOT('Personnel Details'!$I$12=""), $B86&gt;='Personnel Details'!$I$12), 'Personnel Details'!$J$12, 'Personnel Details'!$E$12)))</f>
        <v>0.8</v>
      </c>
      <c r="HA86" s="59" t="str">
        <f>IF(GZ$9="", "", IF(AND(NOT('Personnel Details'!$N$12=""), $B86&gt;='Personnel Details'!$N$12), IF('Personnel Details'!$P$12="","", 'Personnel Details'!$P$12), IF(AND(NOT('Personnel Details'!$I$12=""), $B86&gt;='Personnel Details'!$I$12), IF('Personnel Details'!$K$12="", "", 'Personnel Details'!$K$12), IF('Personnel Details'!$F$12="", "", 'Personnel Details'!$F$12))))</f>
        <v/>
      </c>
      <c r="HB86" s="79">
        <f>IF(GZ$9="", "", IF(AND(NOT('Personnel Details'!$N$12=""), $B86&gt;='Personnel Details'!$N$12), 'Personnel Details'!$Q$12, IF(AND(NOT('Personnel Details'!$I$12=""), $B86&gt;='Personnel Details'!$I$12), 'Personnel Details'!$L$12, 'Personnel Details'!$G$12)))</f>
        <v>0</v>
      </c>
      <c r="HC86" s="59">
        <f t="shared" si="252"/>
        <v>0</v>
      </c>
      <c r="HD86" s="53"/>
      <c r="HF86" s="78">
        <f>IF(HF$9="", "", IF(AND(NOT('Personnel Details'!$N$13=""), $B86&gt;='Personnel Details'!$N$13), 'Personnel Details'!$O$13, IF(AND(NOT('Personnel Details'!$I$13=""), $B86&gt;='Personnel Details'!$I$13), 'Personnel Details'!$J$13, 'Personnel Details'!$E$13)))</f>
        <v>0.8</v>
      </c>
      <c r="HG86" s="59" t="str">
        <f>IF(HF$9="", "", IF(AND(NOT('Personnel Details'!$N$13=""), $B86&gt;='Personnel Details'!$N$13), IF('Personnel Details'!$P$13="","", 'Personnel Details'!$P$13), IF(AND(NOT('Personnel Details'!$I$13=""), $B86&gt;='Personnel Details'!$I$13), IF('Personnel Details'!$K$13="", "", 'Personnel Details'!$K$13), IF('Personnel Details'!$F$13="", "", 'Personnel Details'!$F$13))))</f>
        <v/>
      </c>
      <c r="HH86" s="79">
        <f>IF(HF$9="", "", IF(AND(NOT('Personnel Details'!$N$13=""), $B86&gt;='Personnel Details'!$N$13), 'Personnel Details'!$Q$13, IF(AND(NOT('Personnel Details'!$I$13=""), $B86&gt;='Personnel Details'!$I$13), 'Personnel Details'!$L$13, 'Personnel Details'!$G$13)))</f>
        <v>0</v>
      </c>
      <c r="HI86" s="59">
        <f t="shared" si="253"/>
        <v>0</v>
      </c>
      <c r="HJ86" s="53"/>
      <c r="HL86" s="78">
        <f>IF(HL$9="", "", IF(AND(NOT('Personnel Details'!$N$14=""), $B86&gt;='Personnel Details'!$N$14), 'Personnel Details'!$O$14, IF(AND(NOT('Personnel Details'!$I$14=""), $B86&gt;='Personnel Details'!$I$14), 'Personnel Details'!$J$14, 'Personnel Details'!$E$14)))</f>
        <v>0.8</v>
      </c>
      <c r="HM86" s="59">
        <f>IF(HL$9="", "", IF(AND(NOT('Personnel Details'!$N$14=""), $B86&gt;='Personnel Details'!$N$14), IF('Personnel Details'!$P$14="","", 'Personnel Details'!$P$14), IF(AND(NOT('Personnel Details'!$I$14=""), $B86&gt;='Personnel Details'!$I$14), IF('Personnel Details'!$K$14="", "", 'Personnel Details'!$K$14), IF('Personnel Details'!$F$14="", "", 'Personnel Details'!$F$14))))</f>
        <v>2000</v>
      </c>
      <c r="HN86" s="79">
        <f>IF(HL$9="", "", IF(AND(NOT('Personnel Details'!$N$14=""), $B86&gt;='Personnel Details'!$N$14), 'Personnel Details'!$Q$14, IF(AND(NOT('Personnel Details'!$I$14=""), $B86&gt;='Personnel Details'!$I$14), 'Personnel Details'!$L$14, 'Personnel Details'!$G$14)))</f>
        <v>0.85</v>
      </c>
      <c r="HO86" s="59">
        <f t="shared" si="254"/>
        <v>0</v>
      </c>
      <c r="HP86" s="53"/>
      <c r="HR86" s="78" t="str">
        <f>IF(HR$9="", "", IF(AND(NOT('Personnel Details'!$N$15=""), $B86&gt;='Personnel Details'!$N$15), 'Personnel Details'!$O$15, IF(AND(NOT('Personnel Details'!$I$15=""), $B86&gt;='Personnel Details'!$I$15), 'Personnel Details'!$J$15, 'Personnel Details'!$E$15)))</f>
        <v/>
      </c>
      <c r="HS86" s="59" t="str">
        <f>IF(HR$9="", "", IF(AND(NOT('Personnel Details'!$N$15=""), $B86&gt;='Personnel Details'!$N$15), IF('Personnel Details'!$P$15="","", 'Personnel Details'!$P$15), IF(AND(NOT('Personnel Details'!$I$15=""), $B86&gt;='Personnel Details'!$I$15), IF('Personnel Details'!$K$15="", "", 'Personnel Details'!$K$15), IF('Personnel Details'!$F$15="", "", 'Personnel Details'!$F$15))))</f>
        <v/>
      </c>
      <c r="HT86" s="79" t="str">
        <f>IF(HR$9="", "", IF(AND(NOT('Personnel Details'!$N$15=""), $B86&gt;='Personnel Details'!$N$15), 'Personnel Details'!$Q$15, IF(AND(NOT('Personnel Details'!$I$15=""), $B86&gt;='Personnel Details'!$I$15), 'Personnel Details'!$L$15, 'Personnel Details'!$G$15)))</f>
        <v/>
      </c>
      <c r="HU86" s="59">
        <f t="shared" si="255"/>
        <v>0</v>
      </c>
      <c r="HV86" s="53"/>
      <c r="HX86" s="78" t="str">
        <f>IF(HX$9="", "", IF(AND(NOT('Personnel Details'!$N$16=""), $B86&gt;='Personnel Details'!$N$16), 'Personnel Details'!$O$16, IF(AND(NOT('Personnel Details'!$I$16=""), $B86&gt;='Personnel Details'!$I$16), 'Personnel Details'!$J$16, 'Personnel Details'!$E$16)))</f>
        <v/>
      </c>
      <c r="HY86" s="59" t="str">
        <f>IF(HX$9="", "", IF(AND(NOT('Personnel Details'!$N$16=""), $B86&gt;='Personnel Details'!$N$16), IF('Personnel Details'!$P$16="","", 'Personnel Details'!$P$16), IF(AND(NOT('Personnel Details'!$I$16=""), $B86&gt;='Personnel Details'!$I$16), IF('Personnel Details'!$K$16="", "", 'Personnel Details'!$K$16), IF('Personnel Details'!$F$16="", "", 'Personnel Details'!$F$16))))</f>
        <v/>
      </c>
      <c r="HZ86" s="79" t="str">
        <f>IF(HX$9="", "", IF(AND(NOT('Personnel Details'!$N$16=""), $B86&gt;='Personnel Details'!$N$16), 'Personnel Details'!$Q$16, IF(AND(NOT('Personnel Details'!$I$16=""), $B86&gt;='Personnel Details'!$I$16), 'Personnel Details'!$L$16, 'Personnel Details'!$G$16)))</f>
        <v/>
      </c>
      <c r="IA86" s="59">
        <f t="shared" si="256"/>
        <v>0</v>
      </c>
      <c r="IB86" s="53"/>
      <c r="ID86" s="78" t="str">
        <f>IF(ID$9="", "", IF(AND(NOT('Personnel Details'!$N$17=""), $B86&gt;='Personnel Details'!$N$17), 'Personnel Details'!$O$17, IF(AND(NOT('Personnel Details'!$I$17=""), $B86&gt;='Personnel Details'!$I$17), 'Personnel Details'!$J$17, 'Personnel Details'!$E$17)))</f>
        <v/>
      </c>
      <c r="IE86" s="59" t="str">
        <f>IF(ID$9="", "", IF(AND(NOT('Personnel Details'!$N$17=""), $B86&gt;='Personnel Details'!$N$17), IF('Personnel Details'!$P$17="","", 'Personnel Details'!$P$17), IF(AND(NOT('Personnel Details'!$I$17=""), $B86&gt;='Personnel Details'!$I$17), IF('Personnel Details'!$K$17="", "", 'Personnel Details'!$K$17), IF('Personnel Details'!$F$17="", "", 'Personnel Details'!$F$17))))</f>
        <v/>
      </c>
      <c r="IF86" s="79" t="str">
        <f>IF(ID$9="", "", IF(AND(NOT('Personnel Details'!$N$17=""), $B86&gt;='Personnel Details'!$N$17), 'Personnel Details'!$Q$17, IF(AND(NOT('Personnel Details'!$I$17=""), $B86&gt;='Personnel Details'!$I$17), 'Personnel Details'!$L$17, 'Personnel Details'!$G$17)))</f>
        <v/>
      </c>
      <c r="IG86" s="59">
        <f t="shared" si="257"/>
        <v>0</v>
      </c>
      <c r="IH86" s="53"/>
      <c r="IJ86" s="78" t="str">
        <f>IF(IJ$9="", "", IF(AND(NOT('Personnel Details'!$N$18=""), $B86&gt;='Personnel Details'!$N$18), 'Personnel Details'!$O$18, IF(AND(NOT('Personnel Details'!$I$18=""), $B86&gt;='Personnel Details'!$I$18), 'Personnel Details'!$J$18, 'Personnel Details'!$E$18)))</f>
        <v/>
      </c>
      <c r="IK86" s="59" t="str">
        <f>IF(IJ$9="", "", IF(AND(NOT('Personnel Details'!$N$18=""), $B86&gt;='Personnel Details'!$N$18), IF('Personnel Details'!$P$18="","", 'Personnel Details'!$P$18), IF(AND(NOT('Personnel Details'!$I$18=""), $B86&gt;='Personnel Details'!$I$18), IF('Personnel Details'!$K$18="", "", 'Personnel Details'!$K$18), IF('Personnel Details'!$F$18="", "", 'Personnel Details'!$F$18))))</f>
        <v/>
      </c>
      <c r="IL86" s="79" t="str">
        <f>IF(IJ$9="", "", IF(AND(NOT('Personnel Details'!$N$18=""), $B86&gt;='Personnel Details'!$N$18), 'Personnel Details'!$Q$18, IF(AND(NOT('Personnel Details'!$I$18=""), $B86&gt;='Personnel Details'!$I$18), 'Personnel Details'!$L$18, 'Personnel Details'!$G$18)))</f>
        <v/>
      </c>
      <c r="IM86" s="59">
        <f t="shared" si="258"/>
        <v>0</v>
      </c>
      <c r="IN86" s="53"/>
      <c r="IP86" s="78" t="str">
        <f>IF(IP$9="", "", IF(AND(NOT('Personnel Details'!$N$19=""), $B86&gt;='Personnel Details'!$N$19), 'Personnel Details'!$O$19, IF(AND(NOT('Personnel Details'!$I$19=""), $B86&gt;='Personnel Details'!$I$19), 'Personnel Details'!$J$19, 'Personnel Details'!$E$19)))</f>
        <v/>
      </c>
      <c r="IQ86" s="59" t="str">
        <f>IF(IP$9="", "", IF(AND(NOT('Personnel Details'!$N$19=""), $B86&gt;='Personnel Details'!$N$19), IF('Personnel Details'!$P$19="","", 'Personnel Details'!$P$19), IF(AND(NOT('Personnel Details'!$I$19=""), $B86&gt;='Personnel Details'!$I$19), IF('Personnel Details'!$K$19="", "", 'Personnel Details'!$K$19), IF('Personnel Details'!$F$19="", "", 'Personnel Details'!$F$19))))</f>
        <v/>
      </c>
      <c r="IR86" s="79" t="str">
        <f>IF(IP$9="", "", IF(AND(NOT('Personnel Details'!$N$19=""), $B86&gt;='Personnel Details'!$N$19), 'Personnel Details'!$Q$19, IF(AND(NOT('Personnel Details'!$I$19=""), $B86&gt;='Personnel Details'!$I$19), 'Personnel Details'!$L$19, 'Personnel Details'!$G$19)))</f>
        <v/>
      </c>
      <c r="IS86" s="59">
        <f t="shared" si="259"/>
        <v>0</v>
      </c>
      <c r="IT86" s="53"/>
      <c r="IV86" s="78" t="str">
        <f>IF(IV$9="", "", IF(AND(NOT('Personnel Details'!$N$20=""), $B86&gt;='Personnel Details'!$N$20), 'Personnel Details'!$O$20, IF(AND(NOT('Personnel Details'!$I$20=""), $B86&gt;='Personnel Details'!$I$20), 'Personnel Details'!$J$20, 'Personnel Details'!$E$20)))</f>
        <v/>
      </c>
      <c r="IW86" s="59" t="str">
        <f>IF(IV$9="", "", IF(AND(NOT('Personnel Details'!$N$20=""), $B86&gt;='Personnel Details'!$N$20), IF('Personnel Details'!$P$20="","", 'Personnel Details'!$P$20), IF(AND(NOT('Personnel Details'!$I$20=""), $B86&gt;='Personnel Details'!$I$20), IF('Personnel Details'!$K$20="", "", 'Personnel Details'!$K$20), IF('Personnel Details'!$F$20="", "", 'Personnel Details'!$F$20))))</f>
        <v/>
      </c>
      <c r="IX86" s="79" t="str">
        <f>IF(IV$9="", "", IF(AND(NOT('Personnel Details'!$N$20=""), $B86&gt;='Personnel Details'!$N$20), 'Personnel Details'!$Q$20, IF(AND(NOT('Personnel Details'!$I$20=""), $B86&gt;='Personnel Details'!$I$20), 'Personnel Details'!$L$20, 'Personnel Details'!$G$20)))</f>
        <v/>
      </c>
      <c r="IY86" s="59">
        <f t="shared" si="260"/>
        <v>0</v>
      </c>
      <c r="IZ86" s="53"/>
      <c r="JB86" s="78" t="str">
        <f>IF(JB$9="", "", IF(AND(NOT('Personnel Details'!$N$21=""), $B86&gt;='Personnel Details'!$N$21), 'Personnel Details'!$O$21, IF(AND(NOT('Personnel Details'!$I$21=""), $B86&gt;='Personnel Details'!$I$21), 'Personnel Details'!$J$21, 'Personnel Details'!$E$21)))</f>
        <v/>
      </c>
      <c r="JC86" s="59" t="str">
        <f>IF(JB$9="", "", IF(AND(NOT('Personnel Details'!$N$21=""), $B86&gt;='Personnel Details'!$N$21), IF('Personnel Details'!$P$21="","", 'Personnel Details'!$P$21), IF(AND(NOT('Personnel Details'!$I$21=""), $B86&gt;='Personnel Details'!$I$21), IF('Personnel Details'!$K$21="", "", 'Personnel Details'!$K$21), IF('Personnel Details'!$F$21="", "", 'Personnel Details'!$F$21))))</f>
        <v/>
      </c>
      <c r="JD86" s="79" t="str">
        <f>IF(JB$9="", "", IF(AND(NOT('Personnel Details'!$N$21=""), $B86&gt;='Personnel Details'!$N$21), 'Personnel Details'!$Q$21, IF(AND(NOT('Personnel Details'!$I$21=""), $B86&gt;='Personnel Details'!$I$21), 'Personnel Details'!$L$21, 'Personnel Details'!$G$21)))</f>
        <v/>
      </c>
      <c r="JE86" s="59">
        <f t="shared" si="261"/>
        <v>0</v>
      </c>
      <c r="JF86" s="53"/>
      <c r="JH86" s="78" t="str">
        <f>IF(JH$9="", "", IF(AND(NOT('Personnel Details'!$N$22=""), $B86&gt;='Personnel Details'!$N$22), 'Personnel Details'!$O$22, IF(AND(NOT('Personnel Details'!$I$22=""), $B86&gt;='Personnel Details'!$I$22), 'Personnel Details'!$J$22, 'Personnel Details'!$E$22)))</f>
        <v/>
      </c>
      <c r="JI86" s="59" t="str">
        <f>IF(JH$9="", "", IF(AND(NOT('Personnel Details'!$N$22=""), $B86&gt;='Personnel Details'!$N$22), IF('Personnel Details'!$P$22="","", 'Personnel Details'!$P$22), IF(AND(NOT('Personnel Details'!$I$22=""), $B86&gt;='Personnel Details'!$I$22), IF('Personnel Details'!$K$22="", "", 'Personnel Details'!$K$22), IF('Personnel Details'!$F$22="", "", 'Personnel Details'!$F$22))))</f>
        <v/>
      </c>
      <c r="JJ86" s="79" t="str">
        <f>IF(JH$9="", "", IF(AND(NOT('Personnel Details'!$N$22=""), $B86&gt;='Personnel Details'!$N$22), 'Personnel Details'!$Q$22, IF(AND(NOT('Personnel Details'!$I$22=""), $B86&gt;='Personnel Details'!$I$22), 'Personnel Details'!$L$22, 'Personnel Details'!$G$22)))</f>
        <v/>
      </c>
      <c r="JK86" s="59">
        <f t="shared" si="262"/>
        <v>0</v>
      </c>
      <c r="JL86" s="53"/>
      <c r="JN86" s="78" t="str">
        <f>IF(JN$9="", "", IF(AND(NOT('Personnel Details'!$N$23=""), $B86&gt;='Personnel Details'!$N$23), 'Personnel Details'!$O$23, IF(AND(NOT('Personnel Details'!$I$23=""), $B86&gt;='Personnel Details'!$I$23), 'Personnel Details'!$J$23, 'Personnel Details'!$E$23)))</f>
        <v/>
      </c>
      <c r="JO86" s="59" t="str">
        <f>IF(JN$9="", "", IF(AND(NOT('Personnel Details'!$N$23=""), $B86&gt;='Personnel Details'!$N$23), IF('Personnel Details'!$P$23="","", 'Personnel Details'!$P$23), IF(AND(NOT('Personnel Details'!$I$23=""), $B86&gt;='Personnel Details'!$I$23), IF('Personnel Details'!$K$23="", "", 'Personnel Details'!$K$23), IF('Personnel Details'!$F$23="", "", 'Personnel Details'!$F$23))))</f>
        <v/>
      </c>
      <c r="JP86" s="79" t="str">
        <f>IF(JN$9="", "", IF(AND(NOT('Personnel Details'!$N$23=""), $B86&gt;='Personnel Details'!$N$23), 'Personnel Details'!$Q$23, IF(AND(NOT('Personnel Details'!$I$23=""), $B86&gt;='Personnel Details'!$I$23), 'Personnel Details'!$L$23, 'Personnel Details'!$G$23)))</f>
        <v/>
      </c>
      <c r="JQ86" s="59">
        <f t="shared" si="263"/>
        <v>0</v>
      </c>
      <c r="JR86" s="53"/>
      <c r="JT86" s="78" t="str">
        <f>IF(JT$9="", "", IF(AND(NOT('Personnel Details'!$N$24=""), $B86&gt;='Personnel Details'!$N$24), 'Personnel Details'!$O$24, IF(AND(NOT('Personnel Details'!$I$24=""), $B86&gt;='Personnel Details'!$I$24), 'Personnel Details'!$J$24, 'Personnel Details'!$E$24)))</f>
        <v/>
      </c>
      <c r="JU86" s="59" t="str">
        <f>IF(JT$9="", "", IF(AND(NOT('Personnel Details'!$N$24=""), $B86&gt;='Personnel Details'!$N$24), IF('Personnel Details'!$P$24="","", 'Personnel Details'!$P$24), IF(AND(NOT('Personnel Details'!$I$24=""), $B86&gt;='Personnel Details'!$I$24), IF('Personnel Details'!$K$24="", "", 'Personnel Details'!$K$24), IF('Personnel Details'!$F$24="", "", 'Personnel Details'!$F$24))))</f>
        <v/>
      </c>
      <c r="JV86" s="79" t="str">
        <f>IF(JT$9="", "", IF(AND(NOT('Personnel Details'!$N$24=""), $B86&gt;='Personnel Details'!$N$24), 'Personnel Details'!$Q$24, IF(AND(NOT('Personnel Details'!$I$24=""), $B86&gt;='Personnel Details'!$I$24), 'Personnel Details'!$L$24, 'Personnel Details'!$G$24)))</f>
        <v/>
      </c>
      <c r="JW86" s="59">
        <f t="shared" si="264"/>
        <v>0</v>
      </c>
      <c r="JX86" s="53"/>
      <c r="JZ86" s="78" t="str">
        <f>IF(JZ$9="", "", IF(AND(NOT('Personnel Details'!$N$25=""), $B86&gt;='Personnel Details'!$N$25), 'Personnel Details'!$O$25, IF(AND(NOT('Personnel Details'!$I$25=""), $B86&gt;='Personnel Details'!$I$25), 'Personnel Details'!$J$25, 'Personnel Details'!$E$25)))</f>
        <v/>
      </c>
      <c r="KA86" s="59" t="str">
        <f>IF(JZ$9="", "", IF(AND(NOT('Personnel Details'!$N$25=""), $B86&gt;='Personnel Details'!$N$25), IF('Personnel Details'!$P$25="","", 'Personnel Details'!$P$25), IF(AND(NOT('Personnel Details'!$I$25=""), $B86&gt;='Personnel Details'!$I$25), IF('Personnel Details'!$K$25="", "", 'Personnel Details'!$K$25), IF('Personnel Details'!$F$25="", "", 'Personnel Details'!$F$25))))</f>
        <v/>
      </c>
      <c r="KB86" s="79" t="str">
        <f>IF(JZ$9="", "", IF(AND(NOT('Personnel Details'!$N$25=""), $B86&gt;='Personnel Details'!$N$25), 'Personnel Details'!$Q$25, IF(AND(NOT('Personnel Details'!$I$25=""), $B86&gt;='Personnel Details'!$I$25), 'Personnel Details'!$L$25, 'Personnel Details'!$G$25)))</f>
        <v/>
      </c>
      <c r="KC86" s="59">
        <f t="shared" si="265"/>
        <v>0</v>
      </c>
      <c r="KD86" s="53"/>
      <c r="KF86" s="78" t="str">
        <f>IF(KF$9="", "", IF(AND(NOT('Personnel Details'!$N$26=""), $B86&gt;='Personnel Details'!$N$26), 'Personnel Details'!$O$26, IF(AND(NOT('Personnel Details'!$I$26=""), $B86&gt;='Personnel Details'!$I$26), 'Personnel Details'!$J$26, 'Personnel Details'!$E$26)))</f>
        <v/>
      </c>
      <c r="KG86" s="59" t="str">
        <f>IF(KF$9="", "", IF(AND(NOT('Personnel Details'!$N$26=""), $B86&gt;='Personnel Details'!$N$26), IF('Personnel Details'!$P$26="","", 'Personnel Details'!$P$26), IF(AND(NOT('Personnel Details'!$I$26=""), $B86&gt;='Personnel Details'!$I$26), IF('Personnel Details'!$K$26="", "", 'Personnel Details'!$K$26), IF('Personnel Details'!$F$26="", "", 'Personnel Details'!$F$26))))</f>
        <v/>
      </c>
      <c r="KH86" s="79" t="str">
        <f>IF(KF$9="", "", IF(AND(NOT('Personnel Details'!$N$26=""), $B86&gt;='Personnel Details'!$N$26), 'Personnel Details'!$Q$26, IF(AND(NOT('Personnel Details'!$I$26=""), $B86&gt;='Personnel Details'!$I$26), 'Personnel Details'!$L$26, 'Personnel Details'!$G$26)))</f>
        <v/>
      </c>
      <c r="KI86" s="59">
        <f t="shared" si="266"/>
        <v>0</v>
      </c>
      <c r="KJ86" s="53"/>
      <c r="KL86" s="78" t="str">
        <f>IF(KL$9="", "", IF(AND(NOT('Personnel Details'!$N$27=""), $B86&gt;='Personnel Details'!$N$27), 'Personnel Details'!$O$27, IF(AND(NOT('Personnel Details'!$I$27=""), $B86&gt;='Personnel Details'!$I$27), 'Personnel Details'!$J$27, 'Personnel Details'!$E$27)))</f>
        <v/>
      </c>
      <c r="KM86" s="59" t="str">
        <f>IF(KL$9="", "", IF(AND(NOT('Personnel Details'!$N$27=""), $B86&gt;='Personnel Details'!$N$27), IF('Personnel Details'!$P$27="","", 'Personnel Details'!$P$27), IF(AND(NOT('Personnel Details'!$I$27=""), $B86&gt;='Personnel Details'!$I$27), IF('Personnel Details'!$K$27="", "", 'Personnel Details'!$K$27), IF('Personnel Details'!$F$27="", "", 'Personnel Details'!$F$27))))</f>
        <v/>
      </c>
      <c r="KN86" s="79" t="str">
        <f>IF(KL$9="", "", IF(AND(NOT('Personnel Details'!$N$27=""), $B86&gt;='Personnel Details'!$N$27), 'Personnel Details'!$Q$27, IF(AND(NOT('Personnel Details'!$I$27=""), $B86&gt;='Personnel Details'!$I$27), 'Personnel Details'!$L$27, 'Personnel Details'!$G$27)))</f>
        <v/>
      </c>
      <c r="KO86" s="59">
        <f t="shared" si="267"/>
        <v>0</v>
      </c>
      <c r="KP86" s="53"/>
      <c r="KR86" s="78" t="str">
        <f>IF(KR$9="", "", IF(AND(NOT('Personnel Details'!$N$28=""), $B86&gt;='Personnel Details'!$N$28), 'Personnel Details'!$O$28, IF(AND(NOT('Personnel Details'!$I$28=""), $B86&gt;='Personnel Details'!$I$28), 'Personnel Details'!$J$28, 'Personnel Details'!$E$28)))</f>
        <v/>
      </c>
      <c r="KS86" s="59" t="str">
        <f>IF(KR$9="", "", IF(AND(NOT('Personnel Details'!$N$28=""), $B86&gt;='Personnel Details'!$N$28), IF('Personnel Details'!$P$28="","", 'Personnel Details'!$P$28), IF(AND(NOT('Personnel Details'!$I$28=""), $B86&gt;='Personnel Details'!$I$28), IF('Personnel Details'!$K$28="", "", 'Personnel Details'!$K$28), IF('Personnel Details'!$F$28="", "", 'Personnel Details'!$F$28))))</f>
        <v/>
      </c>
      <c r="KT86" s="79" t="str">
        <f>IF(KR$9="", "", IF(AND(NOT('Personnel Details'!$N$28=""), $B86&gt;='Personnel Details'!$N$28), 'Personnel Details'!$Q$28, IF(AND(NOT('Personnel Details'!$I$28=""), $B86&gt;='Personnel Details'!$I$28), 'Personnel Details'!$L$28, 'Personnel Details'!$G$28)))</f>
        <v/>
      </c>
      <c r="KU86" s="59">
        <f t="shared" si="268"/>
        <v>0</v>
      </c>
      <c r="KV86" s="53"/>
      <c r="KX86" s="78" t="str">
        <f>IF(KX$9="", "", IF(AND(NOT('Personnel Details'!$N$29=""), $B86&gt;='Personnel Details'!$N$29), 'Personnel Details'!$O$29, IF(AND(NOT('Personnel Details'!$I$29=""), $B86&gt;='Personnel Details'!$I$29), 'Personnel Details'!$J$29, 'Personnel Details'!$E$29)))</f>
        <v/>
      </c>
      <c r="KY86" s="59" t="str">
        <f>IF(KX$9="", "", IF(AND(NOT('Personnel Details'!$N$29=""), $B86&gt;='Personnel Details'!$N$29), IF('Personnel Details'!$P$29="","", 'Personnel Details'!$P$29), IF(AND(NOT('Personnel Details'!$I$29=""), $B86&gt;='Personnel Details'!$I$29), IF('Personnel Details'!$K$29="", "", 'Personnel Details'!$K$29), IF('Personnel Details'!$F$29="", "", 'Personnel Details'!$F$29))))</f>
        <v/>
      </c>
      <c r="KZ86" s="79" t="str">
        <f>IF(KX$9="", "", IF(AND(NOT('Personnel Details'!$N$29=""), $B86&gt;='Personnel Details'!$N$29), 'Personnel Details'!$Q$29, IF(AND(NOT('Personnel Details'!$I$29=""), $B86&gt;='Personnel Details'!$I$29), 'Personnel Details'!$L$29, 'Personnel Details'!$G$29)))</f>
        <v/>
      </c>
      <c r="LA86" s="59">
        <f t="shared" si="269"/>
        <v>0</v>
      </c>
      <c r="LB86" s="53"/>
      <c r="LD86" s="78" t="str">
        <f>IF(LD$9="", "", IF(AND(NOT('Personnel Details'!$N$30=""), $B86&gt;='Personnel Details'!$N$30), 'Personnel Details'!$O$30, IF(AND(NOT('Personnel Details'!$I$30=""), $B86&gt;='Personnel Details'!$I$30), 'Personnel Details'!$J$30, 'Personnel Details'!$E$30)))</f>
        <v/>
      </c>
      <c r="LE86" s="59" t="str">
        <f>IF(LD$9="", "", IF(AND(NOT('Personnel Details'!$N$30=""), $B86&gt;='Personnel Details'!$N$30), IF('Personnel Details'!$P$30="","", 'Personnel Details'!$P$30), IF(AND(NOT('Personnel Details'!$I$30=""), $B86&gt;='Personnel Details'!$I$30), IF('Personnel Details'!$K$30="", "", 'Personnel Details'!$K$30), IF('Personnel Details'!$F$30="", "", 'Personnel Details'!$F$30))))</f>
        <v/>
      </c>
      <c r="LF86" s="79" t="str">
        <f>IF(LD$9="", "", IF(AND(NOT('Personnel Details'!$N$30=""), $B86&gt;='Personnel Details'!$N$30), 'Personnel Details'!$Q$30, IF(AND(NOT('Personnel Details'!$I$30=""), $B86&gt;='Personnel Details'!$I$30), 'Personnel Details'!$L$30, 'Personnel Details'!$G$30)))</f>
        <v/>
      </c>
      <c r="LG86" s="59">
        <f t="shared" si="270"/>
        <v>0</v>
      </c>
      <c r="LH86" s="53"/>
      <c r="LJ86" s="78" t="str">
        <f>IF(LJ$9="", "", IF(AND(NOT('Personnel Details'!$N$31=""), $B86&gt;='Personnel Details'!$N$31), 'Personnel Details'!$O$31, IF(AND(NOT('Personnel Details'!$I$31=""), $B86&gt;='Personnel Details'!$I$31), 'Personnel Details'!$J$31, 'Personnel Details'!$E$31)))</f>
        <v/>
      </c>
      <c r="LK86" s="59" t="str">
        <f>IF(LJ$9="", "", IF(AND(NOT('Personnel Details'!$N$31=""), $B86&gt;='Personnel Details'!$N$31), IF('Personnel Details'!$P$31="","", 'Personnel Details'!$P$31), IF(AND(NOT('Personnel Details'!$I$31=""), $B86&gt;='Personnel Details'!$I$31), IF('Personnel Details'!$K$31="", "", 'Personnel Details'!$K$31), IF('Personnel Details'!$F$31="", "", 'Personnel Details'!$F$31))))</f>
        <v/>
      </c>
      <c r="LL86" s="79" t="str">
        <f>IF(LJ$9="", "", IF(AND(NOT('Personnel Details'!$N$31=""), $B86&gt;='Personnel Details'!$N$31), 'Personnel Details'!$Q$31, IF(AND(NOT('Personnel Details'!$I$31=""), $B86&gt;='Personnel Details'!$I$31), 'Personnel Details'!$L$31, 'Personnel Details'!$G$31)))</f>
        <v/>
      </c>
      <c r="LM86" s="59">
        <f t="shared" si="271"/>
        <v>0</v>
      </c>
      <c r="LN86" s="53"/>
      <c r="LP86" s="78" t="str">
        <f>IF(LP$9="", "", IF(AND(NOT('Personnel Details'!$N$32=""), $B86&gt;='Personnel Details'!$N$32), 'Personnel Details'!$O$32, IF(AND(NOT('Personnel Details'!$I$32=""), $B86&gt;='Personnel Details'!$I$32), 'Personnel Details'!$J$32, 'Personnel Details'!$E$32)))</f>
        <v/>
      </c>
      <c r="LQ86" s="59" t="str">
        <f>IF(LP$9="", "", IF(AND(NOT('Personnel Details'!$N$32=""), $B86&gt;='Personnel Details'!$N$32), IF('Personnel Details'!$P$32="","", 'Personnel Details'!$P$32), IF(AND(NOT('Personnel Details'!$I$32=""), $B86&gt;='Personnel Details'!$I$32), IF('Personnel Details'!$K$32="", "", 'Personnel Details'!$K$32), IF('Personnel Details'!$F$32="", "", 'Personnel Details'!$F$32))))</f>
        <v/>
      </c>
      <c r="LR86" s="79" t="str">
        <f>IF(LP$9="", "", IF(AND(NOT('Personnel Details'!$N$32=""), $B86&gt;='Personnel Details'!$N$32), 'Personnel Details'!$Q$32, IF(AND(NOT('Personnel Details'!$I$32=""), $B86&gt;='Personnel Details'!$I$32), 'Personnel Details'!$L$32, 'Personnel Details'!$G$32)))</f>
        <v/>
      </c>
      <c r="LS86" s="59">
        <f t="shared" si="272"/>
        <v>0</v>
      </c>
      <c r="LT86" s="53"/>
      <c r="LV86" s="78" t="str">
        <f>IF(LV$9="", "", IF(AND(NOT('Personnel Details'!$N$33=""), $B86&gt;='Personnel Details'!$N$33), 'Personnel Details'!$O$33, IF(AND(NOT('Personnel Details'!$I$33=""), $B86&gt;='Personnel Details'!$I$33), 'Personnel Details'!$J$33, 'Personnel Details'!$E$33)))</f>
        <v/>
      </c>
      <c r="LW86" s="59" t="str">
        <f>IF(LV$9="", "", IF(AND(NOT('Personnel Details'!$N$33=""), $B86&gt;='Personnel Details'!$N$33), IF('Personnel Details'!$P$33="","", 'Personnel Details'!$P$33), IF(AND(NOT('Personnel Details'!$I$33=""), $B86&gt;='Personnel Details'!$I$33), IF('Personnel Details'!$K$33="", "", 'Personnel Details'!$K$33), IF('Personnel Details'!$F$33="", "", 'Personnel Details'!$F$33))))</f>
        <v/>
      </c>
      <c r="LX86" s="79" t="str">
        <f>IF(LV$9="", "", IF(AND(NOT('Personnel Details'!$N$33=""), $B86&gt;='Personnel Details'!$N$33), 'Personnel Details'!$Q$33, IF(AND(NOT('Personnel Details'!$I$33=""), $B86&gt;='Personnel Details'!$I$33), 'Personnel Details'!$L$33, 'Personnel Details'!$G$33)))</f>
        <v/>
      </c>
      <c r="LY86" s="59">
        <f t="shared" si="273"/>
        <v>0</v>
      </c>
      <c r="LZ86" s="53"/>
      <c r="MB86" s="78" t="str">
        <f>IF(MB$9="", "", IF(AND(NOT('Personnel Details'!$N$34=""), $B86&gt;='Personnel Details'!$N$34), 'Personnel Details'!$O$34, IF(AND(NOT('Personnel Details'!$I$34=""), $B86&gt;='Personnel Details'!$I$34), 'Personnel Details'!$J$34, 'Personnel Details'!$E$34)))</f>
        <v/>
      </c>
      <c r="MC86" s="59" t="str">
        <f>IF(MB$9="", "", IF(AND(NOT('Personnel Details'!$N$34=""), $B86&gt;='Personnel Details'!$N$34), IF('Personnel Details'!$P$34="","", 'Personnel Details'!$P$34), IF(AND(NOT('Personnel Details'!$I$34=""), $B86&gt;='Personnel Details'!$I$34), IF('Personnel Details'!$K$34="", "", 'Personnel Details'!$K$34), IF('Personnel Details'!$F$34="", "", 'Personnel Details'!$F$34))))</f>
        <v/>
      </c>
      <c r="MD86" s="79" t="str">
        <f>IF(MB$9="", "", IF(AND(NOT('Personnel Details'!$N$34=""), $B86&gt;='Personnel Details'!$N$34), 'Personnel Details'!$Q$34, IF(AND(NOT('Personnel Details'!$I$34=""), $B86&gt;='Personnel Details'!$I$34), 'Personnel Details'!$L$34, 'Personnel Details'!$G$34)))</f>
        <v/>
      </c>
      <c r="ME86" s="59">
        <f t="shared" si="274"/>
        <v>0</v>
      </c>
      <c r="MF86" s="53"/>
      <c r="MH86" s="78" t="str">
        <f>IF(MH$9="", "", IF(AND(NOT('Personnel Details'!$N$35=""), $B86&gt;='Personnel Details'!$N$35), 'Personnel Details'!$O$35, IF(AND(NOT('Personnel Details'!$I$35=""), $B86&gt;='Personnel Details'!$I$35), 'Personnel Details'!$J$35, 'Personnel Details'!$E$35)))</f>
        <v/>
      </c>
      <c r="MI86" s="59" t="str">
        <f>IF(MH$9="", "", IF(AND(NOT('Personnel Details'!$N$35=""), $B86&gt;='Personnel Details'!$N$35), IF('Personnel Details'!$P$35="","", 'Personnel Details'!$P$35), IF(AND(NOT('Personnel Details'!$I$35=""), $B86&gt;='Personnel Details'!$I$35), IF('Personnel Details'!$K$35="", "", 'Personnel Details'!$K$35), IF('Personnel Details'!$F$35="", "", 'Personnel Details'!$F$35))))</f>
        <v/>
      </c>
      <c r="MJ86" s="79" t="str">
        <f>IF(MH$9="", "", IF(AND(NOT('Personnel Details'!$N$35=""), $B86&gt;='Personnel Details'!$N$35), 'Personnel Details'!$Q$35, IF(AND(NOT('Personnel Details'!$I$35=""), $B86&gt;='Personnel Details'!$I$35), 'Personnel Details'!$L$35, 'Personnel Details'!$G$35)))</f>
        <v/>
      </c>
      <c r="MK86" s="59">
        <f t="shared" si="275"/>
        <v>0</v>
      </c>
      <c r="ML86" s="53"/>
      <c r="MN86" s="78" t="str">
        <f>IF(MN$9="", "", IF(AND(NOT('Personnel Details'!$N$36=""), $B86&gt;='Personnel Details'!$N$36), 'Personnel Details'!$O$36, IF(AND(NOT('Personnel Details'!$I$36=""), $B86&gt;='Personnel Details'!$I$36), 'Personnel Details'!$J$36, 'Personnel Details'!$E$36)))</f>
        <v/>
      </c>
      <c r="MO86" s="59" t="str">
        <f>IF(MN$9="", "", IF(AND(NOT('Personnel Details'!$N$36=""), $B86&gt;='Personnel Details'!$N$36), IF('Personnel Details'!$P$36="","", 'Personnel Details'!$P$36), IF(AND(NOT('Personnel Details'!$I$36=""), $B86&gt;='Personnel Details'!$I$36), IF('Personnel Details'!$K$36="", "", 'Personnel Details'!$K$36), IF('Personnel Details'!$F$36="", "", 'Personnel Details'!$F$36))))</f>
        <v/>
      </c>
      <c r="MP86" s="79" t="str">
        <f>IF(MN$9="", "", IF(AND(NOT('Personnel Details'!$N$36=""), $B86&gt;='Personnel Details'!$N$36), 'Personnel Details'!$Q$36, IF(AND(NOT('Personnel Details'!$I$36=""), $B86&gt;='Personnel Details'!$I$36), 'Personnel Details'!$L$36, 'Personnel Details'!$G$36)))</f>
        <v/>
      </c>
      <c r="MQ86" s="59">
        <f t="shared" si="276"/>
        <v>0</v>
      </c>
      <c r="MR86" s="53"/>
      <c r="MT86" s="78" t="str">
        <f>IF(MT$9="", "", IF(AND(NOT('Personnel Details'!$N$37=""), $B86&gt;='Personnel Details'!$N$37), 'Personnel Details'!$O$37, IF(AND(NOT('Personnel Details'!$I$37=""), $B86&gt;='Personnel Details'!$I$37), 'Personnel Details'!$J$37, 'Personnel Details'!$E$37)))</f>
        <v/>
      </c>
      <c r="MU86" s="59" t="str">
        <f>IF(MT$9="", "", IF(AND(NOT('Personnel Details'!$N$37=""), $B86&gt;='Personnel Details'!$N$37), IF('Personnel Details'!$P$37="","", 'Personnel Details'!$P$37), IF(AND(NOT('Personnel Details'!$I$37=""), $B86&gt;='Personnel Details'!$I$37), IF('Personnel Details'!$K$37="", "", 'Personnel Details'!$K$37), IF('Personnel Details'!$F$37="", "", 'Personnel Details'!$F$37))))</f>
        <v/>
      </c>
      <c r="MV86" s="79" t="str">
        <f>IF(MT$9="", "", IF(AND(NOT('Personnel Details'!$N$37=""), $B86&gt;='Personnel Details'!$N$37), 'Personnel Details'!$Q$37, IF(AND(NOT('Personnel Details'!$I$37=""), $B86&gt;='Personnel Details'!$I$37), 'Personnel Details'!$L$37, 'Personnel Details'!$G$37)))</f>
        <v/>
      </c>
      <c r="MW86" s="59">
        <f t="shared" si="277"/>
        <v>0</v>
      </c>
      <c r="MX86" s="53"/>
      <c r="MZ86" s="78" t="str">
        <f>IF(MZ$9="", "", IF(AND(NOT('Personnel Details'!$N$38=""), $B86&gt;='Personnel Details'!$N$38), 'Personnel Details'!$O$38, IF(AND(NOT('Personnel Details'!$I$38=""), $B86&gt;='Personnel Details'!$I$38), 'Personnel Details'!$J$38, 'Personnel Details'!$E$38)))</f>
        <v/>
      </c>
      <c r="NA86" s="59" t="str">
        <f>IF(MZ$9="", "", IF(AND(NOT('Personnel Details'!$N$38=""), $B86&gt;='Personnel Details'!$N$38), IF('Personnel Details'!$P$38="","", 'Personnel Details'!$P$38), IF(AND(NOT('Personnel Details'!$I$38=""), $B86&gt;='Personnel Details'!$I$38), IF('Personnel Details'!$K$38="", "", 'Personnel Details'!$K$38), IF('Personnel Details'!$F$38="", "", 'Personnel Details'!$F$38))))</f>
        <v/>
      </c>
      <c r="NB86" s="79" t="str">
        <f>IF(MZ$9="", "", IF(AND(NOT('Personnel Details'!$N$38=""), $B86&gt;='Personnel Details'!$N$38), 'Personnel Details'!$Q$38, IF(AND(NOT('Personnel Details'!$I$38=""), $B86&gt;='Personnel Details'!$I$38), 'Personnel Details'!$L$38, 'Personnel Details'!$G$38)))</f>
        <v/>
      </c>
      <c r="NC86" s="59">
        <f t="shared" si="278"/>
        <v>0</v>
      </c>
      <c r="ND86" s="53"/>
      <c r="NF86" s="78" t="str">
        <f>IF(NF$9="", "", IF(AND(NOT('Personnel Details'!$N$39=""), $B86&gt;='Personnel Details'!$N$39), 'Personnel Details'!$O$39, IF(AND(NOT('Personnel Details'!$I$39=""), $B86&gt;='Personnel Details'!$I$39), 'Personnel Details'!$J$39, 'Personnel Details'!$E$39)))</f>
        <v/>
      </c>
      <c r="NG86" s="59" t="str">
        <f>IF(NF$9="", "", IF(AND(NOT('Personnel Details'!$N$39=""), $B86&gt;='Personnel Details'!$N$39), IF('Personnel Details'!$P$39="","", 'Personnel Details'!$P$39), IF(AND(NOT('Personnel Details'!$I$39=""), $B86&gt;='Personnel Details'!$I$39), IF('Personnel Details'!$K$39="", "", 'Personnel Details'!$K$39), IF('Personnel Details'!$F$39="", "", 'Personnel Details'!$F$39))))</f>
        <v/>
      </c>
      <c r="NH86" s="79" t="str">
        <f>IF(NF$9="", "", IF(AND(NOT('Personnel Details'!$N$39=""), $B86&gt;='Personnel Details'!$N$39), 'Personnel Details'!$Q$39, IF(AND(NOT('Personnel Details'!$I$39=""), $B86&gt;='Personnel Details'!$I$39), 'Personnel Details'!$L$39, 'Personnel Details'!$G$39)))</f>
        <v/>
      </c>
      <c r="NI86" s="59">
        <f t="shared" si="279"/>
        <v>0</v>
      </c>
      <c r="NJ86" s="53"/>
      <c r="NL86" s="78" t="str">
        <f>IF(NL$9="", "", IF(AND(NOT('Personnel Details'!$N$40=""), $B86&gt;='Personnel Details'!$N$40), 'Personnel Details'!$O$40, IF(AND(NOT('Personnel Details'!$I$40=""), $B86&gt;='Personnel Details'!$I$40), 'Personnel Details'!$J$40, 'Personnel Details'!$E$40)))</f>
        <v/>
      </c>
      <c r="NM86" s="59" t="str">
        <f>IF(NL$9="", "", IF(AND(NOT('Personnel Details'!$N$40=""), $B86&gt;='Personnel Details'!$N$40), IF('Personnel Details'!$P$40="","", 'Personnel Details'!$P$40), IF(AND(NOT('Personnel Details'!$I$40=""), $B86&gt;='Personnel Details'!$I$40), IF('Personnel Details'!$K$40="", "", 'Personnel Details'!$K$40), IF('Personnel Details'!$F$40="", "", 'Personnel Details'!$F$40))))</f>
        <v/>
      </c>
      <c r="NN86" s="79" t="str">
        <f>IF(NL$9="", "", IF(AND(NOT('Personnel Details'!$N$40=""), $B86&gt;='Personnel Details'!$N$40), 'Personnel Details'!$Q$40, IF(AND(NOT('Personnel Details'!$I$40=""), $B86&gt;='Personnel Details'!$I$40), 'Personnel Details'!$L$40, 'Personnel Details'!$G$40)))</f>
        <v/>
      </c>
      <c r="NO86" s="59">
        <f t="shared" si="280"/>
        <v>0</v>
      </c>
      <c r="NP86" s="53"/>
    </row>
    <row r="87" spans="1:380" x14ac:dyDescent="0.25">
      <c r="A87" s="32"/>
      <c r="B87" s="113">
        <f>IFERROR(IF(B86+1&gt;'Personnel Details'!$U$5, "", B86+1), "")</f>
        <v>43907</v>
      </c>
      <c r="C87" s="32"/>
      <c r="D87" s="120"/>
      <c r="E87" s="13" t="str">
        <f t="shared" si="159"/>
        <v/>
      </c>
      <c r="F87" s="13" t="str">
        <f t="shared" si="190"/>
        <v/>
      </c>
      <c r="G87" s="56" t="str">
        <f t="shared" si="281"/>
        <v/>
      </c>
      <c r="H87" s="16" t="str">
        <f t="shared" si="191"/>
        <v/>
      </c>
      <c r="I87" s="32"/>
      <c r="J87" s="120"/>
      <c r="K87" s="62" t="str">
        <f t="shared" si="160"/>
        <v/>
      </c>
      <c r="L87" s="62" t="str">
        <f t="shared" si="192"/>
        <v/>
      </c>
      <c r="M87" s="65" t="str">
        <f t="shared" si="282"/>
        <v/>
      </c>
      <c r="N87" s="68" t="str">
        <f t="shared" si="193"/>
        <v/>
      </c>
      <c r="O87" s="32"/>
      <c r="P87" s="120"/>
      <c r="Q87" s="62" t="str">
        <f t="shared" si="161"/>
        <v/>
      </c>
      <c r="R87" s="62" t="str">
        <f t="shared" si="194"/>
        <v/>
      </c>
      <c r="S87" s="65" t="str">
        <f t="shared" si="283"/>
        <v/>
      </c>
      <c r="T87" s="68" t="str">
        <f t="shared" si="195"/>
        <v/>
      </c>
      <c r="U87" s="32"/>
      <c r="V87" s="120"/>
      <c r="W87" s="62" t="str">
        <f t="shared" si="162"/>
        <v/>
      </c>
      <c r="X87" s="62" t="str">
        <f t="shared" si="196"/>
        <v/>
      </c>
      <c r="Y87" s="65" t="str">
        <f t="shared" si="284"/>
        <v/>
      </c>
      <c r="Z87" s="68" t="str">
        <f t="shared" si="197"/>
        <v/>
      </c>
      <c r="AA87" s="32"/>
      <c r="AB87" s="120"/>
      <c r="AC87" s="62" t="str">
        <f t="shared" si="163"/>
        <v/>
      </c>
      <c r="AD87" s="62" t="str">
        <f t="shared" si="198"/>
        <v/>
      </c>
      <c r="AE87" s="65" t="str">
        <f t="shared" si="285"/>
        <v/>
      </c>
      <c r="AF87" s="68" t="str">
        <f t="shared" si="199"/>
        <v/>
      </c>
      <c r="AG87" s="32"/>
      <c r="AH87" s="120"/>
      <c r="AI87" s="62" t="str">
        <f t="shared" si="164"/>
        <v/>
      </c>
      <c r="AJ87" s="62" t="str">
        <f t="shared" si="200"/>
        <v/>
      </c>
      <c r="AK87" s="65" t="str">
        <f t="shared" si="286"/>
        <v/>
      </c>
      <c r="AL87" s="68" t="str">
        <f t="shared" si="201"/>
        <v/>
      </c>
      <c r="AM87" s="32"/>
      <c r="AN87" s="120"/>
      <c r="AO87" s="62" t="str">
        <f t="shared" si="165"/>
        <v/>
      </c>
      <c r="AP87" s="62" t="str">
        <f t="shared" si="202"/>
        <v/>
      </c>
      <c r="AQ87" s="65" t="str">
        <f t="shared" si="287"/>
        <v/>
      </c>
      <c r="AR87" s="68" t="str">
        <f t="shared" si="203"/>
        <v/>
      </c>
      <c r="AS87" s="32"/>
      <c r="AT87" s="120"/>
      <c r="AU87" s="62" t="str">
        <f t="shared" si="166"/>
        <v/>
      </c>
      <c r="AV87" s="62" t="str">
        <f t="shared" si="204"/>
        <v/>
      </c>
      <c r="AW87" s="65" t="str">
        <f t="shared" si="288"/>
        <v/>
      </c>
      <c r="AX87" s="68" t="str">
        <f t="shared" si="205"/>
        <v/>
      </c>
      <c r="AY87" s="32"/>
      <c r="AZ87" s="120"/>
      <c r="BA87" s="62" t="str">
        <f t="shared" si="167"/>
        <v/>
      </c>
      <c r="BB87" s="62" t="str">
        <f t="shared" si="206"/>
        <v/>
      </c>
      <c r="BC87" s="65" t="str">
        <f t="shared" si="289"/>
        <v/>
      </c>
      <c r="BD87" s="68" t="str">
        <f t="shared" si="207"/>
        <v/>
      </c>
      <c r="BE87" s="32"/>
      <c r="BF87" s="120"/>
      <c r="BG87" s="62" t="str">
        <f t="shared" si="168"/>
        <v/>
      </c>
      <c r="BH87" s="62" t="str">
        <f t="shared" si="208"/>
        <v/>
      </c>
      <c r="BI87" s="65" t="str">
        <f t="shared" si="290"/>
        <v/>
      </c>
      <c r="BJ87" s="68" t="str">
        <f t="shared" si="209"/>
        <v/>
      </c>
      <c r="BK87" s="32"/>
      <c r="BL87" s="120"/>
      <c r="BM87" s="62" t="str">
        <f t="shared" si="169"/>
        <v/>
      </c>
      <c r="BN87" s="62" t="str">
        <f t="shared" si="210"/>
        <v/>
      </c>
      <c r="BO87" s="65" t="str">
        <f t="shared" si="291"/>
        <v/>
      </c>
      <c r="BP87" s="68" t="str">
        <f t="shared" si="211"/>
        <v/>
      </c>
      <c r="BQ87" s="32"/>
      <c r="BR87" s="120"/>
      <c r="BS87" s="62" t="str">
        <f t="shared" si="170"/>
        <v/>
      </c>
      <c r="BT87" s="62" t="str">
        <f t="shared" si="212"/>
        <v/>
      </c>
      <c r="BU87" s="65" t="str">
        <f t="shared" si="292"/>
        <v/>
      </c>
      <c r="BV87" s="68" t="str">
        <f t="shared" si="213"/>
        <v/>
      </c>
      <c r="BW87" s="32"/>
      <c r="BX87" s="120"/>
      <c r="BY87" s="62" t="str">
        <f t="shared" si="171"/>
        <v/>
      </c>
      <c r="BZ87" s="62" t="str">
        <f t="shared" si="214"/>
        <v/>
      </c>
      <c r="CA87" s="65" t="str">
        <f t="shared" si="293"/>
        <v/>
      </c>
      <c r="CB87" s="68" t="str">
        <f t="shared" si="215"/>
        <v/>
      </c>
      <c r="CC87" s="32"/>
      <c r="CD87" s="120"/>
      <c r="CE87" s="62" t="str">
        <f t="shared" si="172"/>
        <v/>
      </c>
      <c r="CF87" s="62" t="str">
        <f t="shared" si="216"/>
        <v/>
      </c>
      <c r="CG87" s="65" t="str">
        <f t="shared" si="294"/>
        <v/>
      </c>
      <c r="CH87" s="68" t="str">
        <f t="shared" si="217"/>
        <v/>
      </c>
      <c r="CI87" s="32"/>
      <c r="CJ87" s="120"/>
      <c r="CK87" s="62" t="str">
        <f t="shared" si="173"/>
        <v/>
      </c>
      <c r="CL87" s="62" t="str">
        <f t="shared" si="218"/>
        <v/>
      </c>
      <c r="CM87" s="65" t="str">
        <f t="shared" si="295"/>
        <v/>
      </c>
      <c r="CN87" s="68" t="str">
        <f t="shared" si="219"/>
        <v/>
      </c>
      <c r="CO87" s="32"/>
      <c r="CP87" s="120"/>
      <c r="CQ87" s="62" t="str">
        <f t="shared" si="174"/>
        <v/>
      </c>
      <c r="CR87" s="62" t="str">
        <f t="shared" si="220"/>
        <v/>
      </c>
      <c r="CS87" s="65" t="str">
        <f t="shared" si="296"/>
        <v/>
      </c>
      <c r="CT87" s="68" t="str">
        <f t="shared" si="221"/>
        <v/>
      </c>
      <c r="CU87" s="32"/>
      <c r="CV87" s="120"/>
      <c r="CW87" s="62" t="str">
        <f t="shared" si="175"/>
        <v/>
      </c>
      <c r="CX87" s="62" t="str">
        <f t="shared" si="222"/>
        <v/>
      </c>
      <c r="CY87" s="65" t="str">
        <f t="shared" si="297"/>
        <v/>
      </c>
      <c r="CZ87" s="68" t="str">
        <f t="shared" si="223"/>
        <v/>
      </c>
      <c r="DA87" s="32"/>
      <c r="DB87" s="120"/>
      <c r="DC87" s="62" t="str">
        <f t="shared" si="176"/>
        <v/>
      </c>
      <c r="DD87" s="62" t="str">
        <f t="shared" si="224"/>
        <v/>
      </c>
      <c r="DE87" s="65" t="str">
        <f t="shared" si="298"/>
        <v/>
      </c>
      <c r="DF87" s="68" t="str">
        <f t="shared" si="225"/>
        <v/>
      </c>
      <c r="DG87" s="32"/>
      <c r="DH87" s="120"/>
      <c r="DI87" s="62" t="str">
        <f t="shared" si="177"/>
        <v/>
      </c>
      <c r="DJ87" s="62" t="str">
        <f t="shared" si="226"/>
        <v/>
      </c>
      <c r="DK87" s="65" t="str">
        <f t="shared" si="299"/>
        <v/>
      </c>
      <c r="DL87" s="68" t="str">
        <f t="shared" si="227"/>
        <v/>
      </c>
      <c r="DM87" s="32"/>
      <c r="DN87" s="120"/>
      <c r="DO87" s="62" t="str">
        <f t="shared" si="178"/>
        <v/>
      </c>
      <c r="DP87" s="62" t="str">
        <f t="shared" si="228"/>
        <v/>
      </c>
      <c r="DQ87" s="65" t="str">
        <f t="shared" si="300"/>
        <v/>
      </c>
      <c r="DR87" s="68" t="str">
        <f t="shared" si="229"/>
        <v/>
      </c>
      <c r="DS87" s="32"/>
      <c r="DT87" s="120"/>
      <c r="DU87" s="62" t="str">
        <f t="shared" si="179"/>
        <v/>
      </c>
      <c r="DV87" s="62" t="str">
        <f t="shared" si="230"/>
        <v/>
      </c>
      <c r="DW87" s="65" t="str">
        <f t="shared" si="301"/>
        <v/>
      </c>
      <c r="DX87" s="68" t="str">
        <f t="shared" si="231"/>
        <v/>
      </c>
      <c r="DY87" s="32"/>
      <c r="DZ87" s="120"/>
      <c r="EA87" s="62" t="str">
        <f t="shared" si="180"/>
        <v/>
      </c>
      <c r="EB87" s="62" t="str">
        <f t="shared" si="232"/>
        <v/>
      </c>
      <c r="EC87" s="65" t="str">
        <f t="shared" si="302"/>
        <v/>
      </c>
      <c r="ED87" s="68" t="str">
        <f t="shared" si="233"/>
        <v/>
      </c>
      <c r="EE87" s="32"/>
      <c r="EF87" s="120"/>
      <c r="EG87" s="62" t="str">
        <f t="shared" si="181"/>
        <v/>
      </c>
      <c r="EH87" s="62" t="str">
        <f t="shared" si="234"/>
        <v/>
      </c>
      <c r="EI87" s="65" t="str">
        <f t="shared" si="303"/>
        <v/>
      </c>
      <c r="EJ87" s="68" t="str">
        <f t="shared" si="235"/>
        <v/>
      </c>
      <c r="EK87" s="32"/>
      <c r="EL87" s="120"/>
      <c r="EM87" s="62" t="str">
        <f t="shared" si="182"/>
        <v/>
      </c>
      <c r="EN87" s="62" t="str">
        <f t="shared" si="236"/>
        <v/>
      </c>
      <c r="EO87" s="65" t="str">
        <f t="shared" si="304"/>
        <v/>
      </c>
      <c r="EP87" s="68" t="str">
        <f t="shared" si="237"/>
        <v/>
      </c>
      <c r="EQ87" s="32"/>
      <c r="ER87" s="120"/>
      <c r="ES87" s="62" t="str">
        <f t="shared" si="183"/>
        <v/>
      </c>
      <c r="ET87" s="62" t="str">
        <f t="shared" si="238"/>
        <v/>
      </c>
      <c r="EU87" s="65" t="str">
        <f t="shared" si="305"/>
        <v/>
      </c>
      <c r="EV87" s="68" t="str">
        <f t="shared" si="239"/>
        <v/>
      </c>
      <c r="EW87" s="32"/>
      <c r="EX87" s="120"/>
      <c r="EY87" s="62" t="str">
        <f t="shared" si="184"/>
        <v/>
      </c>
      <c r="EZ87" s="62" t="str">
        <f t="shared" si="240"/>
        <v/>
      </c>
      <c r="FA87" s="65" t="str">
        <f t="shared" si="306"/>
        <v/>
      </c>
      <c r="FB87" s="68" t="str">
        <f t="shared" si="241"/>
        <v/>
      </c>
      <c r="FC87" s="32"/>
      <c r="FD87" s="120"/>
      <c r="FE87" s="62" t="str">
        <f t="shared" si="185"/>
        <v/>
      </c>
      <c r="FF87" s="62" t="str">
        <f t="shared" si="242"/>
        <v/>
      </c>
      <c r="FG87" s="65" t="str">
        <f t="shared" si="307"/>
        <v/>
      </c>
      <c r="FH87" s="68" t="str">
        <f t="shared" si="243"/>
        <v/>
      </c>
      <c r="FI87" s="32"/>
      <c r="FJ87" s="120"/>
      <c r="FK87" s="62" t="str">
        <f t="shared" si="186"/>
        <v/>
      </c>
      <c r="FL87" s="62" t="str">
        <f t="shared" si="244"/>
        <v/>
      </c>
      <c r="FM87" s="65" t="str">
        <f t="shared" si="308"/>
        <v/>
      </c>
      <c r="FN87" s="68" t="str">
        <f t="shared" si="245"/>
        <v/>
      </c>
      <c r="FO87" s="32"/>
      <c r="FP87" s="120"/>
      <c r="FQ87" s="62" t="str">
        <f t="shared" si="187"/>
        <v/>
      </c>
      <c r="FR87" s="62" t="str">
        <f t="shared" si="246"/>
        <v/>
      </c>
      <c r="FS87" s="65" t="str">
        <f t="shared" si="309"/>
        <v/>
      </c>
      <c r="FT87" s="68" t="str">
        <f t="shared" si="247"/>
        <v/>
      </c>
      <c r="FU87" s="32"/>
      <c r="FV87" s="120"/>
      <c r="FW87" s="62" t="str">
        <f t="shared" si="188"/>
        <v/>
      </c>
      <c r="FX87" s="62" t="str">
        <f t="shared" si="248"/>
        <v/>
      </c>
      <c r="FY87" s="65" t="str">
        <f t="shared" si="310"/>
        <v/>
      </c>
      <c r="FZ87" s="68" t="str">
        <f t="shared" si="249"/>
        <v/>
      </c>
      <c r="GA87" s="32"/>
      <c r="GC87" s="7" t="str">
        <f t="shared" si="250"/>
        <v>Mar 2020</v>
      </c>
      <c r="GD87" s="7" t="str">
        <f t="shared" ca="1" si="189"/>
        <v/>
      </c>
      <c r="GT87" s="71">
        <f>IF(GT$9="", "", IF(AND(NOT('Personnel Details'!$N$11=""), $B87&gt;='Personnel Details'!$N$11), 'Personnel Details'!$O$11, IF(AND(NOT('Personnel Details'!$I$11=""), $B87&gt;='Personnel Details'!$I$11), 'Personnel Details'!$J$11, 'Personnel Details'!$E$11)))</f>
        <v>0.8</v>
      </c>
      <c r="GU87" s="59" t="str">
        <f>IF(GT$9="", "", IF(AND(NOT('Personnel Details'!$N$11=""), $B87&gt;='Personnel Details'!$N$11), IF('Personnel Details'!$P$11="","", 'Personnel Details'!$P$11), IF(AND(NOT('Personnel Details'!$I$11=""), $B87&gt;='Personnel Details'!$I$11), IF('Personnel Details'!$K$11="", "", 'Personnel Details'!$K$11), IF('Personnel Details'!$F$11="", "", 'Personnel Details'!$F$11))))</f>
        <v/>
      </c>
      <c r="GV87" s="74">
        <f>IF(GT$9="", "", IF(AND(NOT('Personnel Details'!$N$11=""), $B87&gt;='Personnel Details'!$N$11), 'Personnel Details'!$Q$11, IF(AND(NOT('Personnel Details'!$I$11=""), $B87&gt;='Personnel Details'!$I$11), 'Personnel Details'!$L$11, 'Personnel Details'!$G$11)))</f>
        <v>0</v>
      </c>
      <c r="GW87" s="59">
        <f t="shared" si="251"/>
        <v>0</v>
      </c>
      <c r="GX87" s="53"/>
      <c r="GZ87" s="78">
        <f>IF(GZ$9="", "", IF(AND(NOT('Personnel Details'!$N$12=""), $B87&gt;='Personnel Details'!$N$12), 'Personnel Details'!$O$12, IF(AND(NOT('Personnel Details'!$I$12=""), $B87&gt;='Personnel Details'!$I$12), 'Personnel Details'!$J$12, 'Personnel Details'!$E$12)))</f>
        <v>0.8</v>
      </c>
      <c r="HA87" s="59" t="str">
        <f>IF(GZ$9="", "", IF(AND(NOT('Personnel Details'!$N$12=""), $B87&gt;='Personnel Details'!$N$12), IF('Personnel Details'!$P$12="","", 'Personnel Details'!$P$12), IF(AND(NOT('Personnel Details'!$I$12=""), $B87&gt;='Personnel Details'!$I$12), IF('Personnel Details'!$K$12="", "", 'Personnel Details'!$K$12), IF('Personnel Details'!$F$12="", "", 'Personnel Details'!$F$12))))</f>
        <v/>
      </c>
      <c r="HB87" s="79">
        <f>IF(GZ$9="", "", IF(AND(NOT('Personnel Details'!$N$12=""), $B87&gt;='Personnel Details'!$N$12), 'Personnel Details'!$Q$12, IF(AND(NOT('Personnel Details'!$I$12=""), $B87&gt;='Personnel Details'!$I$12), 'Personnel Details'!$L$12, 'Personnel Details'!$G$12)))</f>
        <v>0</v>
      </c>
      <c r="HC87" s="59">
        <f t="shared" si="252"/>
        <v>0</v>
      </c>
      <c r="HD87" s="53"/>
      <c r="HF87" s="78">
        <f>IF(HF$9="", "", IF(AND(NOT('Personnel Details'!$N$13=""), $B87&gt;='Personnel Details'!$N$13), 'Personnel Details'!$O$13, IF(AND(NOT('Personnel Details'!$I$13=""), $B87&gt;='Personnel Details'!$I$13), 'Personnel Details'!$J$13, 'Personnel Details'!$E$13)))</f>
        <v>0.8</v>
      </c>
      <c r="HG87" s="59" t="str">
        <f>IF(HF$9="", "", IF(AND(NOT('Personnel Details'!$N$13=""), $B87&gt;='Personnel Details'!$N$13), IF('Personnel Details'!$P$13="","", 'Personnel Details'!$P$13), IF(AND(NOT('Personnel Details'!$I$13=""), $B87&gt;='Personnel Details'!$I$13), IF('Personnel Details'!$K$13="", "", 'Personnel Details'!$K$13), IF('Personnel Details'!$F$13="", "", 'Personnel Details'!$F$13))))</f>
        <v/>
      </c>
      <c r="HH87" s="79">
        <f>IF(HF$9="", "", IF(AND(NOT('Personnel Details'!$N$13=""), $B87&gt;='Personnel Details'!$N$13), 'Personnel Details'!$Q$13, IF(AND(NOT('Personnel Details'!$I$13=""), $B87&gt;='Personnel Details'!$I$13), 'Personnel Details'!$L$13, 'Personnel Details'!$G$13)))</f>
        <v>0</v>
      </c>
      <c r="HI87" s="59">
        <f t="shared" si="253"/>
        <v>0</v>
      </c>
      <c r="HJ87" s="53"/>
      <c r="HL87" s="78">
        <f>IF(HL$9="", "", IF(AND(NOT('Personnel Details'!$N$14=""), $B87&gt;='Personnel Details'!$N$14), 'Personnel Details'!$O$14, IF(AND(NOT('Personnel Details'!$I$14=""), $B87&gt;='Personnel Details'!$I$14), 'Personnel Details'!$J$14, 'Personnel Details'!$E$14)))</f>
        <v>0.8</v>
      </c>
      <c r="HM87" s="59">
        <f>IF(HL$9="", "", IF(AND(NOT('Personnel Details'!$N$14=""), $B87&gt;='Personnel Details'!$N$14), IF('Personnel Details'!$P$14="","", 'Personnel Details'!$P$14), IF(AND(NOT('Personnel Details'!$I$14=""), $B87&gt;='Personnel Details'!$I$14), IF('Personnel Details'!$K$14="", "", 'Personnel Details'!$K$14), IF('Personnel Details'!$F$14="", "", 'Personnel Details'!$F$14))))</f>
        <v>2000</v>
      </c>
      <c r="HN87" s="79">
        <f>IF(HL$9="", "", IF(AND(NOT('Personnel Details'!$N$14=""), $B87&gt;='Personnel Details'!$N$14), 'Personnel Details'!$Q$14, IF(AND(NOT('Personnel Details'!$I$14=""), $B87&gt;='Personnel Details'!$I$14), 'Personnel Details'!$L$14, 'Personnel Details'!$G$14)))</f>
        <v>0.85</v>
      </c>
      <c r="HO87" s="59">
        <f t="shared" si="254"/>
        <v>0</v>
      </c>
      <c r="HP87" s="53"/>
      <c r="HR87" s="78" t="str">
        <f>IF(HR$9="", "", IF(AND(NOT('Personnel Details'!$N$15=""), $B87&gt;='Personnel Details'!$N$15), 'Personnel Details'!$O$15, IF(AND(NOT('Personnel Details'!$I$15=""), $B87&gt;='Personnel Details'!$I$15), 'Personnel Details'!$J$15, 'Personnel Details'!$E$15)))</f>
        <v/>
      </c>
      <c r="HS87" s="59" t="str">
        <f>IF(HR$9="", "", IF(AND(NOT('Personnel Details'!$N$15=""), $B87&gt;='Personnel Details'!$N$15), IF('Personnel Details'!$P$15="","", 'Personnel Details'!$P$15), IF(AND(NOT('Personnel Details'!$I$15=""), $B87&gt;='Personnel Details'!$I$15), IF('Personnel Details'!$K$15="", "", 'Personnel Details'!$K$15), IF('Personnel Details'!$F$15="", "", 'Personnel Details'!$F$15))))</f>
        <v/>
      </c>
      <c r="HT87" s="79" t="str">
        <f>IF(HR$9="", "", IF(AND(NOT('Personnel Details'!$N$15=""), $B87&gt;='Personnel Details'!$N$15), 'Personnel Details'!$Q$15, IF(AND(NOT('Personnel Details'!$I$15=""), $B87&gt;='Personnel Details'!$I$15), 'Personnel Details'!$L$15, 'Personnel Details'!$G$15)))</f>
        <v/>
      </c>
      <c r="HU87" s="59">
        <f t="shared" si="255"/>
        <v>0</v>
      </c>
      <c r="HV87" s="53"/>
      <c r="HX87" s="78" t="str">
        <f>IF(HX$9="", "", IF(AND(NOT('Personnel Details'!$N$16=""), $B87&gt;='Personnel Details'!$N$16), 'Personnel Details'!$O$16, IF(AND(NOT('Personnel Details'!$I$16=""), $B87&gt;='Personnel Details'!$I$16), 'Personnel Details'!$J$16, 'Personnel Details'!$E$16)))</f>
        <v/>
      </c>
      <c r="HY87" s="59" t="str">
        <f>IF(HX$9="", "", IF(AND(NOT('Personnel Details'!$N$16=""), $B87&gt;='Personnel Details'!$N$16), IF('Personnel Details'!$P$16="","", 'Personnel Details'!$P$16), IF(AND(NOT('Personnel Details'!$I$16=""), $B87&gt;='Personnel Details'!$I$16), IF('Personnel Details'!$K$16="", "", 'Personnel Details'!$K$16), IF('Personnel Details'!$F$16="", "", 'Personnel Details'!$F$16))))</f>
        <v/>
      </c>
      <c r="HZ87" s="79" t="str">
        <f>IF(HX$9="", "", IF(AND(NOT('Personnel Details'!$N$16=""), $B87&gt;='Personnel Details'!$N$16), 'Personnel Details'!$Q$16, IF(AND(NOT('Personnel Details'!$I$16=""), $B87&gt;='Personnel Details'!$I$16), 'Personnel Details'!$L$16, 'Personnel Details'!$G$16)))</f>
        <v/>
      </c>
      <c r="IA87" s="59">
        <f t="shared" si="256"/>
        <v>0</v>
      </c>
      <c r="IB87" s="53"/>
      <c r="ID87" s="78" t="str">
        <f>IF(ID$9="", "", IF(AND(NOT('Personnel Details'!$N$17=""), $B87&gt;='Personnel Details'!$N$17), 'Personnel Details'!$O$17, IF(AND(NOT('Personnel Details'!$I$17=""), $B87&gt;='Personnel Details'!$I$17), 'Personnel Details'!$J$17, 'Personnel Details'!$E$17)))</f>
        <v/>
      </c>
      <c r="IE87" s="59" t="str">
        <f>IF(ID$9="", "", IF(AND(NOT('Personnel Details'!$N$17=""), $B87&gt;='Personnel Details'!$N$17), IF('Personnel Details'!$P$17="","", 'Personnel Details'!$P$17), IF(AND(NOT('Personnel Details'!$I$17=""), $B87&gt;='Personnel Details'!$I$17), IF('Personnel Details'!$K$17="", "", 'Personnel Details'!$K$17), IF('Personnel Details'!$F$17="", "", 'Personnel Details'!$F$17))))</f>
        <v/>
      </c>
      <c r="IF87" s="79" t="str">
        <f>IF(ID$9="", "", IF(AND(NOT('Personnel Details'!$N$17=""), $B87&gt;='Personnel Details'!$N$17), 'Personnel Details'!$Q$17, IF(AND(NOT('Personnel Details'!$I$17=""), $B87&gt;='Personnel Details'!$I$17), 'Personnel Details'!$L$17, 'Personnel Details'!$G$17)))</f>
        <v/>
      </c>
      <c r="IG87" s="59">
        <f t="shared" si="257"/>
        <v>0</v>
      </c>
      <c r="IH87" s="53"/>
      <c r="IJ87" s="78" t="str">
        <f>IF(IJ$9="", "", IF(AND(NOT('Personnel Details'!$N$18=""), $B87&gt;='Personnel Details'!$N$18), 'Personnel Details'!$O$18, IF(AND(NOT('Personnel Details'!$I$18=""), $B87&gt;='Personnel Details'!$I$18), 'Personnel Details'!$J$18, 'Personnel Details'!$E$18)))</f>
        <v/>
      </c>
      <c r="IK87" s="59" t="str">
        <f>IF(IJ$9="", "", IF(AND(NOT('Personnel Details'!$N$18=""), $B87&gt;='Personnel Details'!$N$18), IF('Personnel Details'!$P$18="","", 'Personnel Details'!$P$18), IF(AND(NOT('Personnel Details'!$I$18=""), $B87&gt;='Personnel Details'!$I$18), IF('Personnel Details'!$K$18="", "", 'Personnel Details'!$K$18), IF('Personnel Details'!$F$18="", "", 'Personnel Details'!$F$18))))</f>
        <v/>
      </c>
      <c r="IL87" s="79" t="str">
        <f>IF(IJ$9="", "", IF(AND(NOT('Personnel Details'!$N$18=""), $B87&gt;='Personnel Details'!$N$18), 'Personnel Details'!$Q$18, IF(AND(NOT('Personnel Details'!$I$18=""), $B87&gt;='Personnel Details'!$I$18), 'Personnel Details'!$L$18, 'Personnel Details'!$G$18)))</f>
        <v/>
      </c>
      <c r="IM87" s="59">
        <f t="shared" si="258"/>
        <v>0</v>
      </c>
      <c r="IN87" s="53"/>
      <c r="IP87" s="78" t="str">
        <f>IF(IP$9="", "", IF(AND(NOT('Personnel Details'!$N$19=""), $B87&gt;='Personnel Details'!$N$19), 'Personnel Details'!$O$19, IF(AND(NOT('Personnel Details'!$I$19=""), $B87&gt;='Personnel Details'!$I$19), 'Personnel Details'!$J$19, 'Personnel Details'!$E$19)))</f>
        <v/>
      </c>
      <c r="IQ87" s="59" t="str">
        <f>IF(IP$9="", "", IF(AND(NOT('Personnel Details'!$N$19=""), $B87&gt;='Personnel Details'!$N$19), IF('Personnel Details'!$P$19="","", 'Personnel Details'!$P$19), IF(AND(NOT('Personnel Details'!$I$19=""), $B87&gt;='Personnel Details'!$I$19), IF('Personnel Details'!$K$19="", "", 'Personnel Details'!$K$19), IF('Personnel Details'!$F$19="", "", 'Personnel Details'!$F$19))))</f>
        <v/>
      </c>
      <c r="IR87" s="79" t="str">
        <f>IF(IP$9="", "", IF(AND(NOT('Personnel Details'!$N$19=""), $B87&gt;='Personnel Details'!$N$19), 'Personnel Details'!$Q$19, IF(AND(NOT('Personnel Details'!$I$19=""), $B87&gt;='Personnel Details'!$I$19), 'Personnel Details'!$L$19, 'Personnel Details'!$G$19)))</f>
        <v/>
      </c>
      <c r="IS87" s="59">
        <f t="shared" si="259"/>
        <v>0</v>
      </c>
      <c r="IT87" s="53"/>
      <c r="IV87" s="78" t="str">
        <f>IF(IV$9="", "", IF(AND(NOT('Personnel Details'!$N$20=""), $B87&gt;='Personnel Details'!$N$20), 'Personnel Details'!$O$20, IF(AND(NOT('Personnel Details'!$I$20=""), $B87&gt;='Personnel Details'!$I$20), 'Personnel Details'!$J$20, 'Personnel Details'!$E$20)))</f>
        <v/>
      </c>
      <c r="IW87" s="59" t="str">
        <f>IF(IV$9="", "", IF(AND(NOT('Personnel Details'!$N$20=""), $B87&gt;='Personnel Details'!$N$20), IF('Personnel Details'!$P$20="","", 'Personnel Details'!$P$20), IF(AND(NOT('Personnel Details'!$I$20=""), $B87&gt;='Personnel Details'!$I$20), IF('Personnel Details'!$K$20="", "", 'Personnel Details'!$K$20), IF('Personnel Details'!$F$20="", "", 'Personnel Details'!$F$20))))</f>
        <v/>
      </c>
      <c r="IX87" s="79" t="str">
        <f>IF(IV$9="", "", IF(AND(NOT('Personnel Details'!$N$20=""), $B87&gt;='Personnel Details'!$N$20), 'Personnel Details'!$Q$20, IF(AND(NOT('Personnel Details'!$I$20=""), $B87&gt;='Personnel Details'!$I$20), 'Personnel Details'!$L$20, 'Personnel Details'!$G$20)))</f>
        <v/>
      </c>
      <c r="IY87" s="59">
        <f t="shared" si="260"/>
        <v>0</v>
      </c>
      <c r="IZ87" s="53"/>
      <c r="JB87" s="78" t="str">
        <f>IF(JB$9="", "", IF(AND(NOT('Personnel Details'!$N$21=""), $B87&gt;='Personnel Details'!$N$21), 'Personnel Details'!$O$21, IF(AND(NOT('Personnel Details'!$I$21=""), $B87&gt;='Personnel Details'!$I$21), 'Personnel Details'!$J$21, 'Personnel Details'!$E$21)))</f>
        <v/>
      </c>
      <c r="JC87" s="59" t="str">
        <f>IF(JB$9="", "", IF(AND(NOT('Personnel Details'!$N$21=""), $B87&gt;='Personnel Details'!$N$21), IF('Personnel Details'!$P$21="","", 'Personnel Details'!$P$21), IF(AND(NOT('Personnel Details'!$I$21=""), $B87&gt;='Personnel Details'!$I$21), IF('Personnel Details'!$K$21="", "", 'Personnel Details'!$K$21), IF('Personnel Details'!$F$21="", "", 'Personnel Details'!$F$21))))</f>
        <v/>
      </c>
      <c r="JD87" s="79" t="str">
        <f>IF(JB$9="", "", IF(AND(NOT('Personnel Details'!$N$21=""), $B87&gt;='Personnel Details'!$N$21), 'Personnel Details'!$Q$21, IF(AND(NOT('Personnel Details'!$I$21=""), $B87&gt;='Personnel Details'!$I$21), 'Personnel Details'!$L$21, 'Personnel Details'!$G$21)))</f>
        <v/>
      </c>
      <c r="JE87" s="59">
        <f t="shared" si="261"/>
        <v>0</v>
      </c>
      <c r="JF87" s="53"/>
      <c r="JH87" s="78" t="str">
        <f>IF(JH$9="", "", IF(AND(NOT('Personnel Details'!$N$22=""), $B87&gt;='Personnel Details'!$N$22), 'Personnel Details'!$O$22, IF(AND(NOT('Personnel Details'!$I$22=""), $B87&gt;='Personnel Details'!$I$22), 'Personnel Details'!$J$22, 'Personnel Details'!$E$22)))</f>
        <v/>
      </c>
      <c r="JI87" s="59" t="str">
        <f>IF(JH$9="", "", IF(AND(NOT('Personnel Details'!$N$22=""), $B87&gt;='Personnel Details'!$N$22), IF('Personnel Details'!$P$22="","", 'Personnel Details'!$P$22), IF(AND(NOT('Personnel Details'!$I$22=""), $B87&gt;='Personnel Details'!$I$22), IF('Personnel Details'!$K$22="", "", 'Personnel Details'!$K$22), IF('Personnel Details'!$F$22="", "", 'Personnel Details'!$F$22))))</f>
        <v/>
      </c>
      <c r="JJ87" s="79" t="str">
        <f>IF(JH$9="", "", IF(AND(NOT('Personnel Details'!$N$22=""), $B87&gt;='Personnel Details'!$N$22), 'Personnel Details'!$Q$22, IF(AND(NOT('Personnel Details'!$I$22=""), $B87&gt;='Personnel Details'!$I$22), 'Personnel Details'!$L$22, 'Personnel Details'!$G$22)))</f>
        <v/>
      </c>
      <c r="JK87" s="59">
        <f t="shared" si="262"/>
        <v>0</v>
      </c>
      <c r="JL87" s="53"/>
      <c r="JN87" s="78" t="str">
        <f>IF(JN$9="", "", IF(AND(NOT('Personnel Details'!$N$23=""), $B87&gt;='Personnel Details'!$N$23), 'Personnel Details'!$O$23, IF(AND(NOT('Personnel Details'!$I$23=""), $B87&gt;='Personnel Details'!$I$23), 'Personnel Details'!$J$23, 'Personnel Details'!$E$23)))</f>
        <v/>
      </c>
      <c r="JO87" s="59" t="str">
        <f>IF(JN$9="", "", IF(AND(NOT('Personnel Details'!$N$23=""), $B87&gt;='Personnel Details'!$N$23), IF('Personnel Details'!$P$23="","", 'Personnel Details'!$P$23), IF(AND(NOT('Personnel Details'!$I$23=""), $B87&gt;='Personnel Details'!$I$23), IF('Personnel Details'!$K$23="", "", 'Personnel Details'!$K$23), IF('Personnel Details'!$F$23="", "", 'Personnel Details'!$F$23))))</f>
        <v/>
      </c>
      <c r="JP87" s="79" t="str">
        <f>IF(JN$9="", "", IF(AND(NOT('Personnel Details'!$N$23=""), $B87&gt;='Personnel Details'!$N$23), 'Personnel Details'!$Q$23, IF(AND(NOT('Personnel Details'!$I$23=""), $B87&gt;='Personnel Details'!$I$23), 'Personnel Details'!$L$23, 'Personnel Details'!$G$23)))</f>
        <v/>
      </c>
      <c r="JQ87" s="59">
        <f t="shared" si="263"/>
        <v>0</v>
      </c>
      <c r="JR87" s="53"/>
      <c r="JT87" s="78" t="str">
        <f>IF(JT$9="", "", IF(AND(NOT('Personnel Details'!$N$24=""), $B87&gt;='Personnel Details'!$N$24), 'Personnel Details'!$O$24, IF(AND(NOT('Personnel Details'!$I$24=""), $B87&gt;='Personnel Details'!$I$24), 'Personnel Details'!$J$24, 'Personnel Details'!$E$24)))</f>
        <v/>
      </c>
      <c r="JU87" s="59" t="str">
        <f>IF(JT$9="", "", IF(AND(NOT('Personnel Details'!$N$24=""), $B87&gt;='Personnel Details'!$N$24), IF('Personnel Details'!$P$24="","", 'Personnel Details'!$P$24), IF(AND(NOT('Personnel Details'!$I$24=""), $B87&gt;='Personnel Details'!$I$24), IF('Personnel Details'!$K$24="", "", 'Personnel Details'!$K$24), IF('Personnel Details'!$F$24="", "", 'Personnel Details'!$F$24))))</f>
        <v/>
      </c>
      <c r="JV87" s="79" t="str">
        <f>IF(JT$9="", "", IF(AND(NOT('Personnel Details'!$N$24=""), $B87&gt;='Personnel Details'!$N$24), 'Personnel Details'!$Q$24, IF(AND(NOT('Personnel Details'!$I$24=""), $B87&gt;='Personnel Details'!$I$24), 'Personnel Details'!$L$24, 'Personnel Details'!$G$24)))</f>
        <v/>
      </c>
      <c r="JW87" s="59">
        <f t="shared" si="264"/>
        <v>0</v>
      </c>
      <c r="JX87" s="53"/>
      <c r="JZ87" s="78" t="str">
        <f>IF(JZ$9="", "", IF(AND(NOT('Personnel Details'!$N$25=""), $B87&gt;='Personnel Details'!$N$25), 'Personnel Details'!$O$25, IF(AND(NOT('Personnel Details'!$I$25=""), $B87&gt;='Personnel Details'!$I$25), 'Personnel Details'!$J$25, 'Personnel Details'!$E$25)))</f>
        <v/>
      </c>
      <c r="KA87" s="59" t="str">
        <f>IF(JZ$9="", "", IF(AND(NOT('Personnel Details'!$N$25=""), $B87&gt;='Personnel Details'!$N$25), IF('Personnel Details'!$P$25="","", 'Personnel Details'!$P$25), IF(AND(NOT('Personnel Details'!$I$25=""), $B87&gt;='Personnel Details'!$I$25), IF('Personnel Details'!$K$25="", "", 'Personnel Details'!$K$25), IF('Personnel Details'!$F$25="", "", 'Personnel Details'!$F$25))))</f>
        <v/>
      </c>
      <c r="KB87" s="79" t="str">
        <f>IF(JZ$9="", "", IF(AND(NOT('Personnel Details'!$N$25=""), $B87&gt;='Personnel Details'!$N$25), 'Personnel Details'!$Q$25, IF(AND(NOT('Personnel Details'!$I$25=""), $B87&gt;='Personnel Details'!$I$25), 'Personnel Details'!$L$25, 'Personnel Details'!$G$25)))</f>
        <v/>
      </c>
      <c r="KC87" s="59">
        <f t="shared" si="265"/>
        <v>0</v>
      </c>
      <c r="KD87" s="53"/>
      <c r="KF87" s="78" t="str">
        <f>IF(KF$9="", "", IF(AND(NOT('Personnel Details'!$N$26=""), $B87&gt;='Personnel Details'!$N$26), 'Personnel Details'!$O$26, IF(AND(NOT('Personnel Details'!$I$26=""), $B87&gt;='Personnel Details'!$I$26), 'Personnel Details'!$J$26, 'Personnel Details'!$E$26)))</f>
        <v/>
      </c>
      <c r="KG87" s="59" t="str">
        <f>IF(KF$9="", "", IF(AND(NOT('Personnel Details'!$N$26=""), $B87&gt;='Personnel Details'!$N$26), IF('Personnel Details'!$P$26="","", 'Personnel Details'!$P$26), IF(AND(NOT('Personnel Details'!$I$26=""), $B87&gt;='Personnel Details'!$I$26), IF('Personnel Details'!$K$26="", "", 'Personnel Details'!$K$26), IF('Personnel Details'!$F$26="", "", 'Personnel Details'!$F$26))))</f>
        <v/>
      </c>
      <c r="KH87" s="79" t="str">
        <f>IF(KF$9="", "", IF(AND(NOT('Personnel Details'!$N$26=""), $B87&gt;='Personnel Details'!$N$26), 'Personnel Details'!$Q$26, IF(AND(NOT('Personnel Details'!$I$26=""), $B87&gt;='Personnel Details'!$I$26), 'Personnel Details'!$L$26, 'Personnel Details'!$G$26)))</f>
        <v/>
      </c>
      <c r="KI87" s="59">
        <f t="shared" si="266"/>
        <v>0</v>
      </c>
      <c r="KJ87" s="53"/>
      <c r="KL87" s="78" t="str">
        <f>IF(KL$9="", "", IF(AND(NOT('Personnel Details'!$N$27=""), $B87&gt;='Personnel Details'!$N$27), 'Personnel Details'!$O$27, IF(AND(NOT('Personnel Details'!$I$27=""), $B87&gt;='Personnel Details'!$I$27), 'Personnel Details'!$J$27, 'Personnel Details'!$E$27)))</f>
        <v/>
      </c>
      <c r="KM87" s="59" t="str">
        <f>IF(KL$9="", "", IF(AND(NOT('Personnel Details'!$N$27=""), $B87&gt;='Personnel Details'!$N$27), IF('Personnel Details'!$P$27="","", 'Personnel Details'!$P$27), IF(AND(NOT('Personnel Details'!$I$27=""), $B87&gt;='Personnel Details'!$I$27), IF('Personnel Details'!$K$27="", "", 'Personnel Details'!$K$27), IF('Personnel Details'!$F$27="", "", 'Personnel Details'!$F$27))))</f>
        <v/>
      </c>
      <c r="KN87" s="79" t="str">
        <f>IF(KL$9="", "", IF(AND(NOT('Personnel Details'!$N$27=""), $B87&gt;='Personnel Details'!$N$27), 'Personnel Details'!$Q$27, IF(AND(NOT('Personnel Details'!$I$27=""), $B87&gt;='Personnel Details'!$I$27), 'Personnel Details'!$L$27, 'Personnel Details'!$G$27)))</f>
        <v/>
      </c>
      <c r="KO87" s="59">
        <f t="shared" si="267"/>
        <v>0</v>
      </c>
      <c r="KP87" s="53"/>
      <c r="KR87" s="78" t="str">
        <f>IF(KR$9="", "", IF(AND(NOT('Personnel Details'!$N$28=""), $B87&gt;='Personnel Details'!$N$28), 'Personnel Details'!$O$28, IF(AND(NOT('Personnel Details'!$I$28=""), $B87&gt;='Personnel Details'!$I$28), 'Personnel Details'!$J$28, 'Personnel Details'!$E$28)))</f>
        <v/>
      </c>
      <c r="KS87" s="59" t="str">
        <f>IF(KR$9="", "", IF(AND(NOT('Personnel Details'!$N$28=""), $B87&gt;='Personnel Details'!$N$28), IF('Personnel Details'!$P$28="","", 'Personnel Details'!$P$28), IF(AND(NOT('Personnel Details'!$I$28=""), $B87&gt;='Personnel Details'!$I$28), IF('Personnel Details'!$K$28="", "", 'Personnel Details'!$K$28), IF('Personnel Details'!$F$28="", "", 'Personnel Details'!$F$28))))</f>
        <v/>
      </c>
      <c r="KT87" s="79" t="str">
        <f>IF(KR$9="", "", IF(AND(NOT('Personnel Details'!$N$28=""), $B87&gt;='Personnel Details'!$N$28), 'Personnel Details'!$Q$28, IF(AND(NOT('Personnel Details'!$I$28=""), $B87&gt;='Personnel Details'!$I$28), 'Personnel Details'!$L$28, 'Personnel Details'!$G$28)))</f>
        <v/>
      </c>
      <c r="KU87" s="59">
        <f t="shared" si="268"/>
        <v>0</v>
      </c>
      <c r="KV87" s="53"/>
      <c r="KX87" s="78" t="str">
        <f>IF(KX$9="", "", IF(AND(NOT('Personnel Details'!$N$29=""), $B87&gt;='Personnel Details'!$N$29), 'Personnel Details'!$O$29, IF(AND(NOT('Personnel Details'!$I$29=""), $B87&gt;='Personnel Details'!$I$29), 'Personnel Details'!$J$29, 'Personnel Details'!$E$29)))</f>
        <v/>
      </c>
      <c r="KY87" s="59" t="str">
        <f>IF(KX$9="", "", IF(AND(NOT('Personnel Details'!$N$29=""), $B87&gt;='Personnel Details'!$N$29), IF('Personnel Details'!$P$29="","", 'Personnel Details'!$P$29), IF(AND(NOT('Personnel Details'!$I$29=""), $B87&gt;='Personnel Details'!$I$29), IF('Personnel Details'!$K$29="", "", 'Personnel Details'!$K$29), IF('Personnel Details'!$F$29="", "", 'Personnel Details'!$F$29))))</f>
        <v/>
      </c>
      <c r="KZ87" s="79" t="str">
        <f>IF(KX$9="", "", IF(AND(NOT('Personnel Details'!$N$29=""), $B87&gt;='Personnel Details'!$N$29), 'Personnel Details'!$Q$29, IF(AND(NOT('Personnel Details'!$I$29=""), $B87&gt;='Personnel Details'!$I$29), 'Personnel Details'!$L$29, 'Personnel Details'!$G$29)))</f>
        <v/>
      </c>
      <c r="LA87" s="59">
        <f t="shared" si="269"/>
        <v>0</v>
      </c>
      <c r="LB87" s="53"/>
      <c r="LD87" s="78" t="str">
        <f>IF(LD$9="", "", IF(AND(NOT('Personnel Details'!$N$30=""), $B87&gt;='Personnel Details'!$N$30), 'Personnel Details'!$O$30, IF(AND(NOT('Personnel Details'!$I$30=""), $B87&gt;='Personnel Details'!$I$30), 'Personnel Details'!$J$30, 'Personnel Details'!$E$30)))</f>
        <v/>
      </c>
      <c r="LE87" s="59" t="str">
        <f>IF(LD$9="", "", IF(AND(NOT('Personnel Details'!$N$30=""), $B87&gt;='Personnel Details'!$N$30), IF('Personnel Details'!$P$30="","", 'Personnel Details'!$P$30), IF(AND(NOT('Personnel Details'!$I$30=""), $B87&gt;='Personnel Details'!$I$30), IF('Personnel Details'!$K$30="", "", 'Personnel Details'!$K$30), IF('Personnel Details'!$F$30="", "", 'Personnel Details'!$F$30))))</f>
        <v/>
      </c>
      <c r="LF87" s="79" t="str">
        <f>IF(LD$9="", "", IF(AND(NOT('Personnel Details'!$N$30=""), $B87&gt;='Personnel Details'!$N$30), 'Personnel Details'!$Q$30, IF(AND(NOT('Personnel Details'!$I$30=""), $B87&gt;='Personnel Details'!$I$30), 'Personnel Details'!$L$30, 'Personnel Details'!$G$30)))</f>
        <v/>
      </c>
      <c r="LG87" s="59">
        <f t="shared" si="270"/>
        <v>0</v>
      </c>
      <c r="LH87" s="53"/>
      <c r="LJ87" s="78" t="str">
        <f>IF(LJ$9="", "", IF(AND(NOT('Personnel Details'!$N$31=""), $B87&gt;='Personnel Details'!$N$31), 'Personnel Details'!$O$31, IF(AND(NOT('Personnel Details'!$I$31=""), $B87&gt;='Personnel Details'!$I$31), 'Personnel Details'!$J$31, 'Personnel Details'!$E$31)))</f>
        <v/>
      </c>
      <c r="LK87" s="59" t="str">
        <f>IF(LJ$9="", "", IF(AND(NOT('Personnel Details'!$N$31=""), $B87&gt;='Personnel Details'!$N$31), IF('Personnel Details'!$P$31="","", 'Personnel Details'!$P$31), IF(AND(NOT('Personnel Details'!$I$31=""), $B87&gt;='Personnel Details'!$I$31), IF('Personnel Details'!$K$31="", "", 'Personnel Details'!$K$31), IF('Personnel Details'!$F$31="", "", 'Personnel Details'!$F$31))))</f>
        <v/>
      </c>
      <c r="LL87" s="79" t="str">
        <f>IF(LJ$9="", "", IF(AND(NOT('Personnel Details'!$N$31=""), $B87&gt;='Personnel Details'!$N$31), 'Personnel Details'!$Q$31, IF(AND(NOT('Personnel Details'!$I$31=""), $B87&gt;='Personnel Details'!$I$31), 'Personnel Details'!$L$31, 'Personnel Details'!$G$31)))</f>
        <v/>
      </c>
      <c r="LM87" s="59">
        <f t="shared" si="271"/>
        <v>0</v>
      </c>
      <c r="LN87" s="53"/>
      <c r="LP87" s="78" t="str">
        <f>IF(LP$9="", "", IF(AND(NOT('Personnel Details'!$N$32=""), $B87&gt;='Personnel Details'!$N$32), 'Personnel Details'!$O$32, IF(AND(NOT('Personnel Details'!$I$32=""), $B87&gt;='Personnel Details'!$I$32), 'Personnel Details'!$J$32, 'Personnel Details'!$E$32)))</f>
        <v/>
      </c>
      <c r="LQ87" s="59" t="str">
        <f>IF(LP$9="", "", IF(AND(NOT('Personnel Details'!$N$32=""), $B87&gt;='Personnel Details'!$N$32), IF('Personnel Details'!$P$32="","", 'Personnel Details'!$P$32), IF(AND(NOT('Personnel Details'!$I$32=""), $B87&gt;='Personnel Details'!$I$32), IF('Personnel Details'!$K$32="", "", 'Personnel Details'!$K$32), IF('Personnel Details'!$F$32="", "", 'Personnel Details'!$F$32))))</f>
        <v/>
      </c>
      <c r="LR87" s="79" t="str">
        <f>IF(LP$9="", "", IF(AND(NOT('Personnel Details'!$N$32=""), $B87&gt;='Personnel Details'!$N$32), 'Personnel Details'!$Q$32, IF(AND(NOT('Personnel Details'!$I$32=""), $B87&gt;='Personnel Details'!$I$32), 'Personnel Details'!$L$32, 'Personnel Details'!$G$32)))</f>
        <v/>
      </c>
      <c r="LS87" s="59">
        <f t="shared" si="272"/>
        <v>0</v>
      </c>
      <c r="LT87" s="53"/>
      <c r="LV87" s="78" t="str">
        <f>IF(LV$9="", "", IF(AND(NOT('Personnel Details'!$N$33=""), $B87&gt;='Personnel Details'!$N$33), 'Personnel Details'!$O$33, IF(AND(NOT('Personnel Details'!$I$33=""), $B87&gt;='Personnel Details'!$I$33), 'Personnel Details'!$J$33, 'Personnel Details'!$E$33)))</f>
        <v/>
      </c>
      <c r="LW87" s="59" t="str">
        <f>IF(LV$9="", "", IF(AND(NOT('Personnel Details'!$N$33=""), $B87&gt;='Personnel Details'!$N$33), IF('Personnel Details'!$P$33="","", 'Personnel Details'!$P$33), IF(AND(NOT('Personnel Details'!$I$33=""), $B87&gt;='Personnel Details'!$I$33), IF('Personnel Details'!$K$33="", "", 'Personnel Details'!$K$33), IF('Personnel Details'!$F$33="", "", 'Personnel Details'!$F$33))))</f>
        <v/>
      </c>
      <c r="LX87" s="79" t="str">
        <f>IF(LV$9="", "", IF(AND(NOT('Personnel Details'!$N$33=""), $B87&gt;='Personnel Details'!$N$33), 'Personnel Details'!$Q$33, IF(AND(NOT('Personnel Details'!$I$33=""), $B87&gt;='Personnel Details'!$I$33), 'Personnel Details'!$L$33, 'Personnel Details'!$G$33)))</f>
        <v/>
      </c>
      <c r="LY87" s="59">
        <f t="shared" si="273"/>
        <v>0</v>
      </c>
      <c r="LZ87" s="53"/>
      <c r="MB87" s="78" t="str">
        <f>IF(MB$9="", "", IF(AND(NOT('Personnel Details'!$N$34=""), $B87&gt;='Personnel Details'!$N$34), 'Personnel Details'!$O$34, IF(AND(NOT('Personnel Details'!$I$34=""), $B87&gt;='Personnel Details'!$I$34), 'Personnel Details'!$J$34, 'Personnel Details'!$E$34)))</f>
        <v/>
      </c>
      <c r="MC87" s="59" t="str">
        <f>IF(MB$9="", "", IF(AND(NOT('Personnel Details'!$N$34=""), $B87&gt;='Personnel Details'!$N$34), IF('Personnel Details'!$P$34="","", 'Personnel Details'!$P$34), IF(AND(NOT('Personnel Details'!$I$34=""), $B87&gt;='Personnel Details'!$I$34), IF('Personnel Details'!$K$34="", "", 'Personnel Details'!$K$34), IF('Personnel Details'!$F$34="", "", 'Personnel Details'!$F$34))))</f>
        <v/>
      </c>
      <c r="MD87" s="79" t="str">
        <f>IF(MB$9="", "", IF(AND(NOT('Personnel Details'!$N$34=""), $B87&gt;='Personnel Details'!$N$34), 'Personnel Details'!$Q$34, IF(AND(NOT('Personnel Details'!$I$34=""), $B87&gt;='Personnel Details'!$I$34), 'Personnel Details'!$L$34, 'Personnel Details'!$G$34)))</f>
        <v/>
      </c>
      <c r="ME87" s="59">
        <f t="shared" si="274"/>
        <v>0</v>
      </c>
      <c r="MF87" s="53"/>
      <c r="MH87" s="78" t="str">
        <f>IF(MH$9="", "", IF(AND(NOT('Personnel Details'!$N$35=""), $B87&gt;='Personnel Details'!$N$35), 'Personnel Details'!$O$35, IF(AND(NOT('Personnel Details'!$I$35=""), $B87&gt;='Personnel Details'!$I$35), 'Personnel Details'!$J$35, 'Personnel Details'!$E$35)))</f>
        <v/>
      </c>
      <c r="MI87" s="59" t="str">
        <f>IF(MH$9="", "", IF(AND(NOT('Personnel Details'!$N$35=""), $B87&gt;='Personnel Details'!$N$35), IF('Personnel Details'!$P$35="","", 'Personnel Details'!$P$35), IF(AND(NOT('Personnel Details'!$I$35=""), $B87&gt;='Personnel Details'!$I$35), IF('Personnel Details'!$K$35="", "", 'Personnel Details'!$K$35), IF('Personnel Details'!$F$35="", "", 'Personnel Details'!$F$35))))</f>
        <v/>
      </c>
      <c r="MJ87" s="79" t="str">
        <f>IF(MH$9="", "", IF(AND(NOT('Personnel Details'!$N$35=""), $B87&gt;='Personnel Details'!$N$35), 'Personnel Details'!$Q$35, IF(AND(NOT('Personnel Details'!$I$35=""), $B87&gt;='Personnel Details'!$I$35), 'Personnel Details'!$L$35, 'Personnel Details'!$G$35)))</f>
        <v/>
      </c>
      <c r="MK87" s="59">
        <f t="shared" si="275"/>
        <v>0</v>
      </c>
      <c r="ML87" s="53"/>
      <c r="MN87" s="78" t="str">
        <f>IF(MN$9="", "", IF(AND(NOT('Personnel Details'!$N$36=""), $B87&gt;='Personnel Details'!$N$36), 'Personnel Details'!$O$36, IF(AND(NOT('Personnel Details'!$I$36=""), $B87&gt;='Personnel Details'!$I$36), 'Personnel Details'!$J$36, 'Personnel Details'!$E$36)))</f>
        <v/>
      </c>
      <c r="MO87" s="59" t="str">
        <f>IF(MN$9="", "", IF(AND(NOT('Personnel Details'!$N$36=""), $B87&gt;='Personnel Details'!$N$36), IF('Personnel Details'!$P$36="","", 'Personnel Details'!$P$36), IF(AND(NOT('Personnel Details'!$I$36=""), $B87&gt;='Personnel Details'!$I$36), IF('Personnel Details'!$K$36="", "", 'Personnel Details'!$K$36), IF('Personnel Details'!$F$36="", "", 'Personnel Details'!$F$36))))</f>
        <v/>
      </c>
      <c r="MP87" s="79" t="str">
        <f>IF(MN$9="", "", IF(AND(NOT('Personnel Details'!$N$36=""), $B87&gt;='Personnel Details'!$N$36), 'Personnel Details'!$Q$36, IF(AND(NOT('Personnel Details'!$I$36=""), $B87&gt;='Personnel Details'!$I$36), 'Personnel Details'!$L$36, 'Personnel Details'!$G$36)))</f>
        <v/>
      </c>
      <c r="MQ87" s="59">
        <f t="shared" si="276"/>
        <v>0</v>
      </c>
      <c r="MR87" s="53"/>
      <c r="MT87" s="78" t="str">
        <f>IF(MT$9="", "", IF(AND(NOT('Personnel Details'!$N$37=""), $B87&gt;='Personnel Details'!$N$37), 'Personnel Details'!$O$37, IF(AND(NOT('Personnel Details'!$I$37=""), $B87&gt;='Personnel Details'!$I$37), 'Personnel Details'!$J$37, 'Personnel Details'!$E$37)))</f>
        <v/>
      </c>
      <c r="MU87" s="59" t="str">
        <f>IF(MT$9="", "", IF(AND(NOT('Personnel Details'!$N$37=""), $B87&gt;='Personnel Details'!$N$37), IF('Personnel Details'!$P$37="","", 'Personnel Details'!$P$37), IF(AND(NOT('Personnel Details'!$I$37=""), $B87&gt;='Personnel Details'!$I$37), IF('Personnel Details'!$K$37="", "", 'Personnel Details'!$K$37), IF('Personnel Details'!$F$37="", "", 'Personnel Details'!$F$37))))</f>
        <v/>
      </c>
      <c r="MV87" s="79" t="str">
        <f>IF(MT$9="", "", IF(AND(NOT('Personnel Details'!$N$37=""), $B87&gt;='Personnel Details'!$N$37), 'Personnel Details'!$Q$37, IF(AND(NOT('Personnel Details'!$I$37=""), $B87&gt;='Personnel Details'!$I$37), 'Personnel Details'!$L$37, 'Personnel Details'!$G$37)))</f>
        <v/>
      </c>
      <c r="MW87" s="59">
        <f t="shared" si="277"/>
        <v>0</v>
      </c>
      <c r="MX87" s="53"/>
      <c r="MZ87" s="78" t="str">
        <f>IF(MZ$9="", "", IF(AND(NOT('Personnel Details'!$N$38=""), $B87&gt;='Personnel Details'!$N$38), 'Personnel Details'!$O$38, IF(AND(NOT('Personnel Details'!$I$38=""), $B87&gt;='Personnel Details'!$I$38), 'Personnel Details'!$J$38, 'Personnel Details'!$E$38)))</f>
        <v/>
      </c>
      <c r="NA87" s="59" t="str">
        <f>IF(MZ$9="", "", IF(AND(NOT('Personnel Details'!$N$38=""), $B87&gt;='Personnel Details'!$N$38), IF('Personnel Details'!$P$38="","", 'Personnel Details'!$P$38), IF(AND(NOT('Personnel Details'!$I$38=""), $B87&gt;='Personnel Details'!$I$38), IF('Personnel Details'!$K$38="", "", 'Personnel Details'!$K$38), IF('Personnel Details'!$F$38="", "", 'Personnel Details'!$F$38))))</f>
        <v/>
      </c>
      <c r="NB87" s="79" t="str">
        <f>IF(MZ$9="", "", IF(AND(NOT('Personnel Details'!$N$38=""), $B87&gt;='Personnel Details'!$N$38), 'Personnel Details'!$Q$38, IF(AND(NOT('Personnel Details'!$I$38=""), $B87&gt;='Personnel Details'!$I$38), 'Personnel Details'!$L$38, 'Personnel Details'!$G$38)))</f>
        <v/>
      </c>
      <c r="NC87" s="59">
        <f t="shared" si="278"/>
        <v>0</v>
      </c>
      <c r="ND87" s="53"/>
      <c r="NF87" s="78" t="str">
        <f>IF(NF$9="", "", IF(AND(NOT('Personnel Details'!$N$39=""), $B87&gt;='Personnel Details'!$N$39), 'Personnel Details'!$O$39, IF(AND(NOT('Personnel Details'!$I$39=""), $B87&gt;='Personnel Details'!$I$39), 'Personnel Details'!$J$39, 'Personnel Details'!$E$39)))</f>
        <v/>
      </c>
      <c r="NG87" s="59" t="str">
        <f>IF(NF$9="", "", IF(AND(NOT('Personnel Details'!$N$39=""), $B87&gt;='Personnel Details'!$N$39), IF('Personnel Details'!$P$39="","", 'Personnel Details'!$P$39), IF(AND(NOT('Personnel Details'!$I$39=""), $B87&gt;='Personnel Details'!$I$39), IF('Personnel Details'!$K$39="", "", 'Personnel Details'!$K$39), IF('Personnel Details'!$F$39="", "", 'Personnel Details'!$F$39))))</f>
        <v/>
      </c>
      <c r="NH87" s="79" t="str">
        <f>IF(NF$9="", "", IF(AND(NOT('Personnel Details'!$N$39=""), $B87&gt;='Personnel Details'!$N$39), 'Personnel Details'!$Q$39, IF(AND(NOT('Personnel Details'!$I$39=""), $B87&gt;='Personnel Details'!$I$39), 'Personnel Details'!$L$39, 'Personnel Details'!$G$39)))</f>
        <v/>
      </c>
      <c r="NI87" s="59">
        <f t="shared" si="279"/>
        <v>0</v>
      </c>
      <c r="NJ87" s="53"/>
      <c r="NL87" s="78" t="str">
        <f>IF(NL$9="", "", IF(AND(NOT('Personnel Details'!$N$40=""), $B87&gt;='Personnel Details'!$N$40), 'Personnel Details'!$O$40, IF(AND(NOT('Personnel Details'!$I$40=""), $B87&gt;='Personnel Details'!$I$40), 'Personnel Details'!$J$40, 'Personnel Details'!$E$40)))</f>
        <v/>
      </c>
      <c r="NM87" s="59" t="str">
        <f>IF(NL$9="", "", IF(AND(NOT('Personnel Details'!$N$40=""), $B87&gt;='Personnel Details'!$N$40), IF('Personnel Details'!$P$40="","", 'Personnel Details'!$P$40), IF(AND(NOT('Personnel Details'!$I$40=""), $B87&gt;='Personnel Details'!$I$40), IF('Personnel Details'!$K$40="", "", 'Personnel Details'!$K$40), IF('Personnel Details'!$F$40="", "", 'Personnel Details'!$F$40))))</f>
        <v/>
      </c>
      <c r="NN87" s="79" t="str">
        <f>IF(NL$9="", "", IF(AND(NOT('Personnel Details'!$N$40=""), $B87&gt;='Personnel Details'!$N$40), 'Personnel Details'!$Q$40, IF(AND(NOT('Personnel Details'!$I$40=""), $B87&gt;='Personnel Details'!$I$40), 'Personnel Details'!$L$40, 'Personnel Details'!$G$40)))</f>
        <v/>
      </c>
      <c r="NO87" s="59">
        <f t="shared" si="280"/>
        <v>0</v>
      </c>
      <c r="NP87" s="53"/>
    </row>
    <row r="88" spans="1:380" x14ac:dyDescent="0.25">
      <c r="A88" s="32"/>
      <c r="B88" s="113">
        <f>IFERROR(IF(B87+1&gt;'Personnel Details'!$U$5, "", B87+1), "")</f>
        <v>43908</v>
      </c>
      <c r="C88" s="32"/>
      <c r="D88" s="120"/>
      <c r="E88" s="13" t="str">
        <f t="shared" si="159"/>
        <v/>
      </c>
      <c r="F88" s="13" t="str">
        <f t="shared" si="190"/>
        <v/>
      </c>
      <c r="G88" s="56" t="str">
        <f t="shared" si="281"/>
        <v/>
      </c>
      <c r="H88" s="16" t="str">
        <f t="shared" si="191"/>
        <v/>
      </c>
      <c r="I88" s="32"/>
      <c r="J88" s="120"/>
      <c r="K88" s="62" t="str">
        <f t="shared" si="160"/>
        <v/>
      </c>
      <c r="L88" s="62" t="str">
        <f t="shared" si="192"/>
        <v/>
      </c>
      <c r="M88" s="65" t="str">
        <f t="shared" si="282"/>
        <v/>
      </c>
      <c r="N88" s="68" t="str">
        <f t="shared" si="193"/>
        <v/>
      </c>
      <c r="O88" s="32"/>
      <c r="P88" s="120"/>
      <c r="Q88" s="62" t="str">
        <f t="shared" si="161"/>
        <v/>
      </c>
      <c r="R88" s="62" t="str">
        <f t="shared" si="194"/>
        <v/>
      </c>
      <c r="S88" s="65" t="str">
        <f t="shared" si="283"/>
        <v/>
      </c>
      <c r="T88" s="68" t="str">
        <f t="shared" si="195"/>
        <v/>
      </c>
      <c r="U88" s="32"/>
      <c r="V88" s="120"/>
      <c r="W88" s="62" t="str">
        <f t="shared" si="162"/>
        <v/>
      </c>
      <c r="X88" s="62" t="str">
        <f t="shared" si="196"/>
        <v/>
      </c>
      <c r="Y88" s="65" t="str">
        <f t="shared" si="284"/>
        <v/>
      </c>
      <c r="Z88" s="68" t="str">
        <f t="shared" si="197"/>
        <v/>
      </c>
      <c r="AA88" s="32"/>
      <c r="AB88" s="120"/>
      <c r="AC88" s="62" t="str">
        <f t="shared" si="163"/>
        <v/>
      </c>
      <c r="AD88" s="62" t="str">
        <f t="shared" si="198"/>
        <v/>
      </c>
      <c r="AE88" s="65" t="str">
        <f t="shared" si="285"/>
        <v/>
      </c>
      <c r="AF88" s="68" t="str">
        <f t="shared" si="199"/>
        <v/>
      </c>
      <c r="AG88" s="32"/>
      <c r="AH88" s="120"/>
      <c r="AI88" s="62" t="str">
        <f t="shared" si="164"/>
        <v/>
      </c>
      <c r="AJ88" s="62" t="str">
        <f t="shared" si="200"/>
        <v/>
      </c>
      <c r="AK88" s="65" t="str">
        <f t="shared" si="286"/>
        <v/>
      </c>
      <c r="AL88" s="68" t="str">
        <f t="shared" si="201"/>
        <v/>
      </c>
      <c r="AM88" s="32"/>
      <c r="AN88" s="120"/>
      <c r="AO88" s="62" t="str">
        <f t="shared" si="165"/>
        <v/>
      </c>
      <c r="AP88" s="62" t="str">
        <f t="shared" si="202"/>
        <v/>
      </c>
      <c r="AQ88" s="65" t="str">
        <f t="shared" si="287"/>
        <v/>
      </c>
      <c r="AR88" s="68" t="str">
        <f t="shared" si="203"/>
        <v/>
      </c>
      <c r="AS88" s="32"/>
      <c r="AT88" s="120"/>
      <c r="AU88" s="62" t="str">
        <f t="shared" si="166"/>
        <v/>
      </c>
      <c r="AV88" s="62" t="str">
        <f t="shared" si="204"/>
        <v/>
      </c>
      <c r="AW88" s="65" t="str">
        <f t="shared" si="288"/>
        <v/>
      </c>
      <c r="AX88" s="68" t="str">
        <f t="shared" si="205"/>
        <v/>
      </c>
      <c r="AY88" s="32"/>
      <c r="AZ88" s="120"/>
      <c r="BA88" s="62" t="str">
        <f t="shared" si="167"/>
        <v/>
      </c>
      <c r="BB88" s="62" t="str">
        <f t="shared" si="206"/>
        <v/>
      </c>
      <c r="BC88" s="65" t="str">
        <f t="shared" si="289"/>
        <v/>
      </c>
      <c r="BD88" s="68" t="str">
        <f t="shared" si="207"/>
        <v/>
      </c>
      <c r="BE88" s="32"/>
      <c r="BF88" s="120"/>
      <c r="BG88" s="62" t="str">
        <f t="shared" si="168"/>
        <v/>
      </c>
      <c r="BH88" s="62" t="str">
        <f t="shared" si="208"/>
        <v/>
      </c>
      <c r="BI88" s="65" t="str">
        <f t="shared" si="290"/>
        <v/>
      </c>
      <c r="BJ88" s="68" t="str">
        <f t="shared" si="209"/>
        <v/>
      </c>
      <c r="BK88" s="32"/>
      <c r="BL88" s="120"/>
      <c r="BM88" s="62" t="str">
        <f t="shared" si="169"/>
        <v/>
      </c>
      <c r="BN88" s="62" t="str">
        <f t="shared" si="210"/>
        <v/>
      </c>
      <c r="BO88" s="65" t="str">
        <f t="shared" si="291"/>
        <v/>
      </c>
      <c r="BP88" s="68" t="str">
        <f t="shared" si="211"/>
        <v/>
      </c>
      <c r="BQ88" s="32"/>
      <c r="BR88" s="120"/>
      <c r="BS88" s="62" t="str">
        <f t="shared" si="170"/>
        <v/>
      </c>
      <c r="BT88" s="62" t="str">
        <f t="shared" si="212"/>
        <v/>
      </c>
      <c r="BU88" s="65" t="str">
        <f t="shared" si="292"/>
        <v/>
      </c>
      <c r="BV88" s="68" t="str">
        <f t="shared" si="213"/>
        <v/>
      </c>
      <c r="BW88" s="32"/>
      <c r="BX88" s="120"/>
      <c r="BY88" s="62" t="str">
        <f t="shared" si="171"/>
        <v/>
      </c>
      <c r="BZ88" s="62" t="str">
        <f t="shared" si="214"/>
        <v/>
      </c>
      <c r="CA88" s="65" t="str">
        <f t="shared" si="293"/>
        <v/>
      </c>
      <c r="CB88" s="68" t="str">
        <f t="shared" si="215"/>
        <v/>
      </c>
      <c r="CC88" s="32"/>
      <c r="CD88" s="120"/>
      <c r="CE88" s="62" t="str">
        <f t="shared" si="172"/>
        <v/>
      </c>
      <c r="CF88" s="62" t="str">
        <f t="shared" si="216"/>
        <v/>
      </c>
      <c r="CG88" s="65" t="str">
        <f t="shared" si="294"/>
        <v/>
      </c>
      <c r="CH88" s="68" t="str">
        <f t="shared" si="217"/>
        <v/>
      </c>
      <c r="CI88" s="32"/>
      <c r="CJ88" s="120"/>
      <c r="CK88" s="62" t="str">
        <f t="shared" si="173"/>
        <v/>
      </c>
      <c r="CL88" s="62" t="str">
        <f t="shared" si="218"/>
        <v/>
      </c>
      <c r="CM88" s="65" t="str">
        <f t="shared" si="295"/>
        <v/>
      </c>
      <c r="CN88" s="68" t="str">
        <f t="shared" si="219"/>
        <v/>
      </c>
      <c r="CO88" s="32"/>
      <c r="CP88" s="120"/>
      <c r="CQ88" s="62" t="str">
        <f t="shared" si="174"/>
        <v/>
      </c>
      <c r="CR88" s="62" t="str">
        <f t="shared" si="220"/>
        <v/>
      </c>
      <c r="CS88" s="65" t="str">
        <f t="shared" si="296"/>
        <v/>
      </c>
      <c r="CT88" s="68" t="str">
        <f t="shared" si="221"/>
        <v/>
      </c>
      <c r="CU88" s="32"/>
      <c r="CV88" s="120"/>
      <c r="CW88" s="62" t="str">
        <f t="shared" si="175"/>
        <v/>
      </c>
      <c r="CX88" s="62" t="str">
        <f t="shared" si="222"/>
        <v/>
      </c>
      <c r="CY88" s="65" t="str">
        <f t="shared" si="297"/>
        <v/>
      </c>
      <c r="CZ88" s="68" t="str">
        <f t="shared" si="223"/>
        <v/>
      </c>
      <c r="DA88" s="32"/>
      <c r="DB88" s="120"/>
      <c r="DC88" s="62" t="str">
        <f t="shared" si="176"/>
        <v/>
      </c>
      <c r="DD88" s="62" t="str">
        <f t="shared" si="224"/>
        <v/>
      </c>
      <c r="DE88" s="65" t="str">
        <f t="shared" si="298"/>
        <v/>
      </c>
      <c r="DF88" s="68" t="str">
        <f t="shared" si="225"/>
        <v/>
      </c>
      <c r="DG88" s="32"/>
      <c r="DH88" s="120"/>
      <c r="DI88" s="62" t="str">
        <f t="shared" si="177"/>
        <v/>
      </c>
      <c r="DJ88" s="62" t="str">
        <f t="shared" si="226"/>
        <v/>
      </c>
      <c r="DK88" s="65" t="str">
        <f t="shared" si="299"/>
        <v/>
      </c>
      <c r="DL88" s="68" t="str">
        <f t="shared" si="227"/>
        <v/>
      </c>
      <c r="DM88" s="32"/>
      <c r="DN88" s="120"/>
      <c r="DO88" s="62" t="str">
        <f t="shared" si="178"/>
        <v/>
      </c>
      <c r="DP88" s="62" t="str">
        <f t="shared" si="228"/>
        <v/>
      </c>
      <c r="DQ88" s="65" t="str">
        <f t="shared" si="300"/>
        <v/>
      </c>
      <c r="DR88" s="68" t="str">
        <f t="shared" si="229"/>
        <v/>
      </c>
      <c r="DS88" s="32"/>
      <c r="DT88" s="120"/>
      <c r="DU88" s="62" t="str">
        <f t="shared" si="179"/>
        <v/>
      </c>
      <c r="DV88" s="62" t="str">
        <f t="shared" si="230"/>
        <v/>
      </c>
      <c r="DW88" s="65" t="str">
        <f t="shared" si="301"/>
        <v/>
      </c>
      <c r="DX88" s="68" t="str">
        <f t="shared" si="231"/>
        <v/>
      </c>
      <c r="DY88" s="32"/>
      <c r="DZ88" s="120"/>
      <c r="EA88" s="62" t="str">
        <f t="shared" si="180"/>
        <v/>
      </c>
      <c r="EB88" s="62" t="str">
        <f t="shared" si="232"/>
        <v/>
      </c>
      <c r="EC88" s="65" t="str">
        <f t="shared" si="302"/>
        <v/>
      </c>
      <c r="ED88" s="68" t="str">
        <f t="shared" si="233"/>
        <v/>
      </c>
      <c r="EE88" s="32"/>
      <c r="EF88" s="120"/>
      <c r="EG88" s="62" t="str">
        <f t="shared" si="181"/>
        <v/>
      </c>
      <c r="EH88" s="62" t="str">
        <f t="shared" si="234"/>
        <v/>
      </c>
      <c r="EI88" s="65" t="str">
        <f t="shared" si="303"/>
        <v/>
      </c>
      <c r="EJ88" s="68" t="str">
        <f t="shared" si="235"/>
        <v/>
      </c>
      <c r="EK88" s="32"/>
      <c r="EL88" s="120"/>
      <c r="EM88" s="62" t="str">
        <f t="shared" si="182"/>
        <v/>
      </c>
      <c r="EN88" s="62" t="str">
        <f t="shared" si="236"/>
        <v/>
      </c>
      <c r="EO88" s="65" t="str">
        <f t="shared" si="304"/>
        <v/>
      </c>
      <c r="EP88" s="68" t="str">
        <f t="shared" si="237"/>
        <v/>
      </c>
      <c r="EQ88" s="32"/>
      <c r="ER88" s="120"/>
      <c r="ES88" s="62" t="str">
        <f t="shared" si="183"/>
        <v/>
      </c>
      <c r="ET88" s="62" t="str">
        <f t="shared" si="238"/>
        <v/>
      </c>
      <c r="EU88" s="65" t="str">
        <f t="shared" si="305"/>
        <v/>
      </c>
      <c r="EV88" s="68" t="str">
        <f t="shared" si="239"/>
        <v/>
      </c>
      <c r="EW88" s="32"/>
      <c r="EX88" s="120"/>
      <c r="EY88" s="62" t="str">
        <f t="shared" si="184"/>
        <v/>
      </c>
      <c r="EZ88" s="62" t="str">
        <f t="shared" si="240"/>
        <v/>
      </c>
      <c r="FA88" s="65" t="str">
        <f t="shared" si="306"/>
        <v/>
      </c>
      <c r="FB88" s="68" t="str">
        <f t="shared" si="241"/>
        <v/>
      </c>
      <c r="FC88" s="32"/>
      <c r="FD88" s="120"/>
      <c r="FE88" s="62" t="str">
        <f t="shared" si="185"/>
        <v/>
      </c>
      <c r="FF88" s="62" t="str">
        <f t="shared" si="242"/>
        <v/>
      </c>
      <c r="FG88" s="65" t="str">
        <f t="shared" si="307"/>
        <v/>
      </c>
      <c r="FH88" s="68" t="str">
        <f t="shared" si="243"/>
        <v/>
      </c>
      <c r="FI88" s="32"/>
      <c r="FJ88" s="120"/>
      <c r="FK88" s="62" t="str">
        <f t="shared" si="186"/>
        <v/>
      </c>
      <c r="FL88" s="62" t="str">
        <f t="shared" si="244"/>
        <v/>
      </c>
      <c r="FM88" s="65" t="str">
        <f t="shared" si="308"/>
        <v/>
      </c>
      <c r="FN88" s="68" t="str">
        <f t="shared" si="245"/>
        <v/>
      </c>
      <c r="FO88" s="32"/>
      <c r="FP88" s="120"/>
      <c r="FQ88" s="62" t="str">
        <f t="shared" si="187"/>
        <v/>
      </c>
      <c r="FR88" s="62" t="str">
        <f t="shared" si="246"/>
        <v/>
      </c>
      <c r="FS88" s="65" t="str">
        <f t="shared" si="309"/>
        <v/>
      </c>
      <c r="FT88" s="68" t="str">
        <f t="shared" si="247"/>
        <v/>
      </c>
      <c r="FU88" s="32"/>
      <c r="FV88" s="120"/>
      <c r="FW88" s="62" t="str">
        <f t="shared" si="188"/>
        <v/>
      </c>
      <c r="FX88" s="62" t="str">
        <f t="shared" si="248"/>
        <v/>
      </c>
      <c r="FY88" s="65" t="str">
        <f t="shared" si="310"/>
        <v/>
      </c>
      <c r="FZ88" s="68" t="str">
        <f t="shared" si="249"/>
        <v/>
      </c>
      <c r="GA88" s="32"/>
      <c r="GC88" s="7" t="str">
        <f t="shared" si="250"/>
        <v>Mar 2020</v>
      </c>
      <c r="GD88" s="7" t="str">
        <f t="shared" ca="1" si="189"/>
        <v/>
      </c>
      <c r="GT88" s="71">
        <f>IF(GT$9="", "", IF(AND(NOT('Personnel Details'!$N$11=""), $B88&gt;='Personnel Details'!$N$11), 'Personnel Details'!$O$11, IF(AND(NOT('Personnel Details'!$I$11=""), $B88&gt;='Personnel Details'!$I$11), 'Personnel Details'!$J$11, 'Personnel Details'!$E$11)))</f>
        <v>0.8</v>
      </c>
      <c r="GU88" s="59" t="str">
        <f>IF(GT$9="", "", IF(AND(NOT('Personnel Details'!$N$11=""), $B88&gt;='Personnel Details'!$N$11), IF('Personnel Details'!$P$11="","", 'Personnel Details'!$P$11), IF(AND(NOT('Personnel Details'!$I$11=""), $B88&gt;='Personnel Details'!$I$11), IF('Personnel Details'!$K$11="", "", 'Personnel Details'!$K$11), IF('Personnel Details'!$F$11="", "", 'Personnel Details'!$F$11))))</f>
        <v/>
      </c>
      <c r="GV88" s="74">
        <f>IF(GT$9="", "", IF(AND(NOT('Personnel Details'!$N$11=""), $B88&gt;='Personnel Details'!$N$11), 'Personnel Details'!$Q$11, IF(AND(NOT('Personnel Details'!$I$11=""), $B88&gt;='Personnel Details'!$I$11), 'Personnel Details'!$L$11, 'Personnel Details'!$G$11)))</f>
        <v>0</v>
      </c>
      <c r="GW88" s="59">
        <f t="shared" si="251"/>
        <v>0</v>
      </c>
      <c r="GX88" s="53"/>
      <c r="GZ88" s="78">
        <f>IF(GZ$9="", "", IF(AND(NOT('Personnel Details'!$N$12=""), $B88&gt;='Personnel Details'!$N$12), 'Personnel Details'!$O$12, IF(AND(NOT('Personnel Details'!$I$12=""), $B88&gt;='Personnel Details'!$I$12), 'Personnel Details'!$J$12, 'Personnel Details'!$E$12)))</f>
        <v>0.8</v>
      </c>
      <c r="HA88" s="59" t="str">
        <f>IF(GZ$9="", "", IF(AND(NOT('Personnel Details'!$N$12=""), $B88&gt;='Personnel Details'!$N$12), IF('Personnel Details'!$P$12="","", 'Personnel Details'!$P$12), IF(AND(NOT('Personnel Details'!$I$12=""), $B88&gt;='Personnel Details'!$I$12), IF('Personnel Details'!$K$12="", "", 'Personnel Details'!$K$12), IF('Personnel Details'!$F$12="", "", 'Personnel Details'!$F$12))))</f>
        <v/>
      </c>
      <c r="HB88" s="79">
        <f>IF(GZ$9="", "", IF(AND(NOT('Personnel Details'!$N$12=""), $B88&gt;='Personnel Details'!$N$12), 'Personnel Details'!$Q$12, IF(AND(NOT('Personnel Details'!$I$12=""), $B88&gt;='Personnel Details'!$I$12), 'Personnel Details'!$L$12, 'Personnel Details'!$G$12)))</f>
        <v>0</v>
      </c>
      <c r="HC88" s="59">
        <f t="shared" si="252"/>
        <v>0</v>
      </c>
      <c r="HD88" s="53"/>
      <c r="HF88" s="78">
        <f>IF(HF$9="", "", IF(AND(NOT('Personnel Details'!$N$13=""), $B88&gt;='Personnel Details'!$N$13), 'Personnel Details'!$O$13, IF(AND(NOT('Personnel Details'!$I$13=""), $B88&gt;='Personnel Details'!$I$13), 'Personnel Details'!$J$13, 'Personnel Details'!$E$13)))</f>
        <v>0.8</v>
      </c>
      <c r="HG88" s="59" t="str">
        <f>IF(HF$9="", "", IF(AND(NOT('Personnel Details'!$N$13=""), $B88&gt;='Personnel Details'!$N$13), IF('Personnel Details'!$P$13="","", 'Personnel Details'!$P$13), IF(AND(NOT('Personnel Details'!$I$13=""), $B88&gt;='Personnel Details'!$I$13), IF('Personnel Details'!$K$13="", "", 'Personnel Details'!$K$13), IF('Personnel Details'!$F$13="", "", 'Personnel Details'!$F$13))))</f>
        <v/>
      </c>
      <c r="HH88" s="79">
        <f>IF(HF$9="", "", IF(AND(NOT('Personnel Details'!$N$13=""), $B88&gt;='Personnel Details'!$N$13), 'Personnel Details'!$Q$13, IF(AND(NOT('Personnel Details'!$I$13=""), $B88&gt;='Personnel Details'!$I$13), 'Personnel Details'!$L$13, 'Personnel Details'!$G$13)))</f>
        <v>0</v>
      </c>
      <c r="HI88" s="59">
        <f t="shared" si="253"/>
        <v>0</v>
      </c>
      <c r="HJ88" s="53"/>
      <c r="HL88" s="78">
        <f>IF(HL$9="", "", IF(AND(NOT('Personnel Details'!$N$14=""), $B88&gt;='Personnel Details'!$N$14), 'Personnel Details'!$O$14, IF(AND(NOT('Personnel Details'!$I$14=""), $B88&gt;='Personnel Details'!$I$14), 'Personnel Details'!$J$14, 'Personnel Details'!$E$14)))</f>
        <v>0.8</v>
      </c>
      <c r="HM88" s="59">
        <f>IF(HL$9="", "", IF(AND(NOT('Personnel Details'!$N$14=""), $B88&gt;='Personnel Details'!$N$14), IF('Personnel Details'!$P$14="","", 'Personnel Details'!$P$14), IF(AND(NOT('Personnel Details'!$I$14=""), $B88&gt;='Personnel Details'!$I$14), IF('Personnel Details'!$K$14="", "", 'Personnel Details'!$K$14), IF('Personnel Details'!$F$14="", "", 'Personnel Details'!$F$14))))</f>
        <v>2000</v>
      </c>
      <c r="HN88" s="79">
        <f>IF(HL$9="", "", IF(AND(NOT('Personnel Details'!$N$14=""), $B88&gt;='Personnel Details'!$N$14), 'Personnel Details'!$Q$14, IF(AND(NOT('Personnel Details'!$I$14=""), $B88&gt;='Personnel Details'!$I$14), 'Personnel Details'!$L$14, 'Personnel Details'!$G$14)))</f>
        <v>0.85</v>
      </c>
      <c r="HO88" s="59">
        <f t="shared" si="254"/>
        <v>0</v>
      </c>
      <c r="HP88" s="53"/>
      <c r="HR88" s="78" t="str">
        <f>IF(HR$9="", "", IF(AND(NOT('Personnel Details'!$N$15=""), $B88&gt;='Personnel Details'!$N$15), 'Personnel Details'!$O$15, IF(AND(NOT('Personnel Details'!$I$15=""), $B88&gt;='Personnel Details'!$I$15), 'Personnel Details'!$J$15, 'Personnel Details'!$E$15)))</f>
        <v/>
      </c>
      <c r="HS88" s="59" t="str">
        <f>IF(HR$9="", "", IF(AND(NOT('Personnel Details'!$N$15=""), $B88&gt;='Personnel Details'!$N$15), IF('Personnel Details'!$P$15="","", 'Personnel Details'!$P$15), IF(AND(NOT('Personnel Details'!$I$15=""), $B88&gt;='Personnel Details'!$I$15), IF('Personnel Details'!$K$15="", "", 'Personnel Details'!$K$15), IF('Personnel Details'!$F$15="", "", 'Personnel Details'!$F$15))))</f>
        <v/>
      </c>
      <c r="HT88" s="79" t="str">
        <f>IF(HR$9="", "", IF(AND(NOT('Personnel Details'!$N$15=""), $B88&gt;='Personnel Details'!$N$15), 'Personnel Details'!$Q$15, IF(AND(NOT('Personnel Details'!$I$15=""), $B88&gt;='Personnel Details'!$I$15), 'Personnel Details'!$L$15, 'Personnel Details'!$G$15)))</f>
        <v/>
      </c>
      <c r="HU88" s="59">
        <f t="shared" si="255"/>
        <v>0</v>
      </c>
      <c r="HV88" s="53"/>
      <c r="HX88" s="78" t="str">
        <f>IF(HX$9="", "", IF(AND(NOT('Personnel Details'!$N$16=""), $B88&gt;='Personnel Details'!$N$16), 'Personnel Details'!$O$16, IF(AND(NOT('Personnel Details'!$I$16=""), $B88&gt;='Personnel Details'!$I$16), 'Personnel Details'!$J$16, 'Personnel Details'!$E$16)))</f>
        <v/>
      </c>
      <c r="HY88" s="59" t="str">
        <f>IF(HX$9="", "", IF(AND(NOT('Personnel Details'!$N$16=""), $B88&gt;='Personnel Details'!$N$16), IF('Personnel Details'!$P$16="","", 'Personnel Details'!$P$16), IF(AND(NOT('Personnel Details'!$I$16=""), $B88&gt;='Personnel Details'!$I$16), IF('Personnel Details'!$K$16="", "", 'Personnel Details'!$K$16), IF('Personnel Details'!$F$16="", "", 'Personnel Details'!$F$16))))</f>
        <v/>
      </c>
      <c r="HZ88" s="79" t="str">
        <f>IF(HX$9="", "", IF(AND(NOT('Personnel Details'!$N$16=""), $B88&gt;='Personnel Details'!$N$16), 'Personnel Details'!$Q$16, IF(AND(NOT('Personnel Details'!$I$16=""), $B88&gt;='Personnel Details'!$I$16), 'Personnel Details'!$L$16, 'Personnel Details'!$G$16)))</f>
        <v/>
      </c>
      <c r="IA88" s="59">
        <f t="shared" si="256"/>
        <v>0</v>
      </c>
      <c r="IB88" s="53"/>
      <c r="ID88" s="78" t="str">
        <f>IF(ID$9="", "", IF(AND(NOT('Personnel Details'!$N$17=""), $B88&gt;='Personnel Details'!$N$17), 'Personnel Details'!$O$17, IF(AND(NOT('Personnel Details'!$I$17=""), $B88&gt;='Personnel Details'!$I$17), 'Personnel Details'!$J$17, 'Personnel Details'!$E$17)))</f>
        <v/>
      </c>
      <c r="IE88" s="59" t="str">
        <f>IF(ID$9="", "", IF(AND(NOT('Personnel Details'!$N$17=""), $B88&gt;='Personnel Details'!$N$17), IF('Personnel Details'!$P$17="","", 'Personnel Details'!$P$17), IF(AND(NOT('Personnel Details'!$I$17=""), $B88&gt;='Personnel Details'!$I$17), IF('Personnel Details'!$K$17="", "", 'Personnel Details'!$K$17), IF('Personnel Details'!$F$17="", "", 'Personnel Details'!$F$17))))</f>
        <v/>
      </c>
      <c r="IF88" s="79" t="str">
        <f>IF(ID$9="", "", IF(AND(NOT('Personnel Details'!$N$17=""), $B88&gt;='Personnel Details'!$N$17), 'Personnel Details'!$Q$17, IF(AND(NOT('Personnel Details'!$I$17=""), $B88&gt;='Personnel Details'!$I$17), 'Personnel Details'!$L$17, 'Personnel Details'!$G$17)))</f>
        <v/>
      </c>
      <c r="IG88" s="59">
        <f t="shared" si="257"/>
        <v>0</v>
      </c>
      <c r="IH88" s="53"/>
      <c r="IJ88" s="78" t="str">
        <f>IF(IJ$9="", "", IF(AND(NOT('Personnel Details'!$N$18=""), $B88&gt;='Personnel Details'!$N$18), 'Personnel Details'!$O$18, IF(AND(NOT('Personnel Details'!$I$18=""), $B88&gt;='Personnel Details'!$I$18), 'Personnel Details'!$J$18, 'Personnel Details'!$E$18)))</f>
        <v/>
      </c>
      <c r="IK88" s="59" t="str">
        <f>IF(IJ$9="", "", IF(AND(NOT('Personnel Details'!$N$18=""), $B88&gt;='Personnel Details'!$N$18), IF('Personnel Details'!$P$18="","", 'Personnel Details'!$P$18), IF(AND(NOT('Personnel Details'!$I$18=""), $B88&gt;='Personnel Details'!$I$18), IF('Personnel Details'!$K$18="", "", 'Personnel Details'!$K$18), IF('Personnel Details'!$F$18="", "", 'Personnel Details'!$F$18))))</f>
        <v/>
      </c>
      <c r="IL88" s="79" t="str">
        <f>IF(IJ$9="", "", IF(AND(NOT('Personnel Details'!$N$18=""), $B88&gt;='Personnel Details'!$N$18), 'Personnel Details'!$Q$18, IF(AND(NOT('Personnel Details'!$I$18=""), $B88&gt;='Personnel Details'!$I$18), 'Personnel Details'!$L$18, 'Personnel Details'!$G$18)))</f>
        <v/>
      </c>
      <c r="IM88" s="59">
        <f t="shared" si="258"/>
        <v>0</v>
      </c>
      <c r="IN88" s="53"/>
      <c r="IP88" s="78" t="str">
        <f>IF(IP$9="", "", IF(AND(NOT('Personnel Details'!$N$19=""), $B88&gt;='Personnel Details'!$N$19), 'Personnel Details'!$O$19, IF(AND(NOT('Personnel Details'!$I$19=""), $B88&gt;='Personnel Details'!$I$19), 'Personnel Details'!$J$19, 'Personnel Details'!$E$19)))</f>
        <v/>
      </c>
      <c r="IQ88" s="59" t="str">
        <f>IF(IP$9="", "", IF(AND(NOT('Personnel Details'!$N$19=""), $B88&gt;='Personnel Details'!$N$19), IF('Personnel Details'!$P$19="","", 'Personnel Details'!$P$19), IF(AND(NOT('Personnel Details'!$I$19=""), $B88&gt;='Personnel Details'!$I$19), IF('Personnel Details'!$K$19="", "", 'Personnel Details'!$K$19), IF('Personnel Details'!$F$19="", "", 'Personnel Details'!$F$19))))</f>
        <v/>
      </c>
      <c r="IR88" s="79" t="str">
        <f>IF(IP$9="", "", IF(AND(NOT('Personnel Details'!$N$19=""), $B88&gt;='Personnel Details'!$N$19), 'Personnel Details'!$Q$19, IF(AND(NOT('Personnel Details'!$I$19=""), $B88&gt;='Personnel Details'!$I$19), 'Personnel Details'!$L$19, 'Personnel Details'!$G$19)))</f>
        <v/>
      </c>
      <c r="IS88" s="59">
        <f t="shared" si="259"/>
        <v>0</v>
      </c>
      <c r="IT88" s="53"/>
      <c r="IV88" s="78" t="str">
        <f>IF(IV$9="", "", IF(AND(NOT('Personnel Details'!$N$20=""), $B88&gt;='Personnel Details'!$N$20), 'Personnel Details'!$O$20, IF(AND(NOT('Personnel Details'!$I$20=""), $B88&gt;='Personnel Details'!$I$20), 'Personnel Details'!$J$20, 'Personnel Details'!$E$20)))</f>
        <v/>
      </c>
      <c r="IW88" s="59" t="str">
        <f>IF(IV$9="", "", IF(AND(NOT('Personnel Details'!$N$20=""), $B88&gt;='Personnel Details'!$N$20), IF('Personnel Details'!$P$20="","", 'Personnel Details'!$P$20), IF(AND(NOT('Personnel Details'!$I$20=""), $B88&gt;='Personnel Details'!$I$20), IF('Personnel Details'!$K$20="", "", 'Personnel Details'!$K$20), IF('Personnel Details'!$F$20="", "", 'Personnel Details'!$F$20))))</f>
        <v/>
      </c>
      <c r="IX88" s="79" t="str">
        <f>IF(IV$9="", "", IF(AND(NOT('Personnel Details'!$N$20=""), $B88&gt;='Personnel Details'!$N$20), 'Personnel Details'!$Q$20, IF(AND(NOT('Personnel Details'!$I$20=""), $B88&gt;='Personnel Details'!$I$20), 'Personnel Details'!$L$20, 'Personnel Details'!$G$20)))</f>
        <v/>
      </c>
      <c r="IY88" s="59">
        <f t="shared" si="260"/>
        <v>0</v>
      </c>
      <c r="IZ88" s="53"/>
      <c r="JB88" s="78" t="str">
        <f>IF(JB$9="", "", IF(AND(NOT('Personnel Details'!$N$21=""), $B88&gt;='Personnel Details'!$N$21), 'Personnel Details'!$O$21, IF(AND(NOT('Personnel Details'!$I$21=""), $B88&gt;='Personnel Details'!$I$21), 'Personnel Details'!$J$21, 'Personnel Details'!$E$21)))</f>
        <v/>
      </c>
      <c r="JC88" s="59" t="str">
        <f>IF(JB$9="", "", IF(AND(NOT('Personnel Details'!$N$21=""), $B88&gt;='Personnel Details'!$N$21), IF('Personnel Details'!$P$21="","", 'Personnel Details'!$P$21), IF(AND(NOT('Personnel Details'!$I$21=""), $B88&gt;='Personnel Details'!$I$21), IF('Personnel Details'!$K$21="", "", 'Personnel Details'!$K$21), IF('Personnel Details'!$F$21="", "", 'Personnel Details'!$F$21))))</f>
        <v/>
      </c>
      <c r="JD88" s="79" t="str">
        <f>IF(JB$9="", "", IF(AND(NOT('Personnel Details'!$N$21=""), $B88&gt;='Personnel Details'!$N$21), 'Personnel Details'!$Q$21, IF(AND(NOT('Personnel Details'!$I$21=""), $B88&gt;='Personnel Details'!$I$21), 'Personnel Details'!$L$21, 'Personnel Details'!$G$21)))</f>
        <v/>
      </c>
      <c r="JE88" s="59">
        <f t="shared" si="261"/>
        <v>0</v>
      </c>
      <c r="JF88" s="53"/>
      <c r="JH88" s="78" t="str">
        <f>IF(JH$9="", "", IF(AND(NOT('Personnel Details'!$N$22=""), $B88&gt;='Personnel Details'!$N$22), 'Personnel Details'!$O$22, IF(AND(NOT('Personnel Details'!$I$22=""), $B88&gt;='Personnel Details'!$I$22), 'Personnel Details'!$J$22, 'Personnel Details'!$E$22)))</f>
        <v/>
      </c>
      <c r="JI88" s="59" t="str">
        <f>IF(JH$9="", "", IF(AND(NOT('Personnel Details'!$N$22=""), $B88&gt;='Personnel Details'!$N$22), IF('Personnel Details'!$P$22="","", 'Personnel Details'!$P$22), IF(AND(NOT('Personnel Details'!$I$22=""), $B88&gt;='Personnel Details'!$I$22), IF('Personnel Details'!$K$22="", "", 'Personnel Details'!$K$22), IF('Personnel Details'!$F$22="", "", 'Personnel Details'!$F$22))))</f>
        <v/>
      </c>
      <c r="JJ88" s="79" t="str">
        <f>IF(JH$9="", "", IF(AND(NOT('Personnel Details'!$N$22=""), $B88&gt;='Personnel Details'!$N$22), 'Personnel Details'!$Q$22, IF(AND(NOT('Personnel Details'!$I$22=""), $B88&gt;='Personnel Details'!$I$22), 'Personnel Details'!$L$22, 'Personnel Details'!$G$22)))</f>
        <v/>
      </c>
      <c r="JK88" s="59">
        <f t="shared" si="262"/>
        <v>0</v>
      </c>
      <c r="JL88" s="53"/>
      <c r="JN88" s="78" t="str">
        <f>IF(JN$9="", "", IF(AND(NOT('Personnel Details'!$N$23=""), $B88&gt;='Personnel Details'!$N$23), 'Personnel Details'!$O$23, IF(AND(NOT('Personnel Details'!$I$23=""), $B88&gt;='Personnel Details'!$I$23), 'Personnel Details'!$J$23, 'Personnel Details'!$E$23)))</f>
        <v/>
      </c>
      <c r="JO88" s="59" t="str">
        <f>IF(JN$9="", "", IF(AND(NOT('Personnel Details'!$N$23=""), $B88&gt;='Personnel Details'!$N$23), IF('Personnel Details'!$P$23="","", 'Personnel Details'!$P$23), IF(AND(NOT('Personnel Details'!$I$23=""), $B88&gt;='Personnel Details'!$I$23), IF('Personnel Details'!$K$23="", "", 'Personnel Details'!$K$23), IF('Personnel Details'!$F$23="", "", 'Personnel Details'!$F$23))))</f>
        <v/>
      </c>
      <c r="JP88" s="79" t="str">
        <f>IF(JN$9="", "", IF(AND(NOT('Personnel Details'!$N$23=""), $B88&gt;='Personnel Details'!$N$23), 'Personnel Details'!$Q$23, IF(AND(NOT('Personnel Details'!$I$23=""), $B88&gt;='Personnel Details'!$I$23), 'Personnel Details'!$L$23, 'Personnel Details'!$G$23)))</f>
        <v/>
      </c>
      <c r="JQ88" s="59">
        <f t="shared" si="263"/>
        <v>0</v>
      </c>
      <c r="JR88" s="53"/>
      <c r="JT88" s="78" t="str">
        <f>IF(JT$9="", "", IF(AND(NOT('Personnel Details'!$N$24=""), $B88&gt;='Personnel Details'!$N$24), 'Personnel Details'!$O$24, IF(AND(NOT('Personnel Details'!$I$24=""), $B88&gt;='Personnel Details'!$I$24), 'Personnel Details'!$J$24, 'Personnel Details'!$E$24)))</f>
        <v/>
      </c>
      <c r="JU88" s="59" t="str">
        <f>IF(JT$9="", "", IF(AND(NOT('Personnel Details'!$N$24=""), $B88&gt;='Personnel Details'!$N$24), IF('Personnel Details'!$P$24="","", 'Personnel Details'!$P$24), IF(AND(NOT('Personnel Details'!$I$24=""), $B88&gt;='Personnel Details'!$I$24), IF('Personnel Details'!$K$24="", "", 'Personnel Details'!$K$24), IF('Personnel Details'!$F$24="", "", 'Personnel Details'!$F$24))))</f>
        <v/>
      </c>
      <c r="JV88" s="79" t="str">
        <f>IF(JT$9="", "", IF(AND(NOT('Personnel Details'!$N$24=""), $B88&gt;='Personnel Details'!$N$24), 'Personnel Details'!$Q$24, IF(AND(NOT('Personnel Details'!$I$24=""), $B88&gt;='Personnel Details'!$I$24), 'Personnel Details'!$L$24, 'Personnel Details'!$G$24)))</f>
        <v/>
      </c>
      <c r="JW88" s="59">
        <f t="shared" si="264"/>
        <v>0</v>
      </c>
      <c r="JX88" s="53"/>
      <c r="JZ88" s="78" t="str">
        <f>IF(JZ$9="", "", IF(AND(NOT('Personnel Details'!$N$25=""), $B88&gt;='Personnel Details'!$N$25), 'Personnel Details'!$O$25, IF(AND(NOT('Personnel Details'!$I$25=""), $B88&gt;='Personnel Details'!$I$25), 'Personnel Details'!$J$25, 'Personnel Details'!$E$25)))</f>
        <v/>
      </c>
      <c r="KA88" s="59" t="str">
        <f>IF(JZ$9="", "", IF(AND(NOT('Personnel Details'!$N$25=""), $B88&gt;='Personnel Details'!$N$25), IF('Personnel Details'!$P$25="","", 'Personnel Details'!$P$25), IF(AND(NOT('Personnel Details'!$I$25=""), $B88&gt;='Personnel Details'!$I$25), IF('Personnel Details'!$K$25="", "", 'Personnel Details'!$K$25), IF('Personnel Details'!$F$25="", "", 'Personnel Details'!$F$25))))</f>
        <v/>
      </c>
      <c r="KB88" s="79" t="str">
        <f>IF(JZ$9="", "", IF(AND(NOT('Personnel Details'!$N$25=""), $B88&gt;='Personnel Details'!$N$25), 'Personnel Details'!$Q$25, IF(AND(NOT('Personnel Details'!$I$25=""), $B88&gt;='Personnel Details'!$I$25), 'Personnel Details'!$L$25, 'Personnel Details'!$G$25)))</f>
        <v/>
      </c>
      <c r="KC88" s="59">
        <f t="shared" si="265"/>
        <v>0</v>
      </c>
      <c r="KD88" s="53"/>
      <c r="KF88" s="78" t="str">
        <f>IF(KF$9="", "", IF(AND(NOT('Personnel Details'!$N$26=""), $B88&gt;='Personnel Details'!$N$26), 'Personnel Details'!$O$26, IF(AND(NOT('Personnel Details'!$I$26=""), $B88&gt;='Personnel Details'!$I$26), 'Personnel Details'!$J$26, 'Personnel Details'!$E$26)))</f>
        <v/>
      </c>
      <c r="KG88" s="59" t="str">
        <f>IF(KF$9="", "", IF(AND(NOT('Personnel Details'!$N$26=""), $B88&gt;='Personnel Details'!$N$26), IF('Personnel Details'!$P$26="","", 'Personnel Details'!$P$26), IF(AND(NOT('Personnel Details'!$I$26=""), $B88&gt;='Personnel Details'!$I$26), IF('Personnel Details'!$K$26="", "", 'Personnel Details'!$K$26), IF('Personnel Details'!$F$26="", "", 'Personnel Details'!$F$26))))</f>
        <v/>
      </c>
      <c r="KH88" s="79" t="str">
        <f>IF(KF$9="", "", IF(AND(NOT('Personnel Details'!$N$26=""), $B88&gt;='Personnel Details'!$N$26), 'Personnel Details'!$Q$26, IF(AND(NOT('Personnel Details'!$I$26=""), $B88&gt;='Personnel Details'!$I$26), 'Personnel Details'!$L$26, 'Personnel Details'!$G$26)))</f>
        <v/>
      </c>
      <c r="KI88" s="59">
        <f t="shared" si="266"/>
        <v>0</v>
      </c>
      <c r="KJ88" s="53"/>
      <c r="KL88" s="78" t="str">
        <f>IF(KL$9="", "", IF(AND(NOT('Personnel Details'!$N$27=""), $B88&gt;='Personnel Details'!$N$27), 'Personnel Details'!$O$27, IF(AND(NOT('Personnel Details'!$I$27=""), $B88&gt;='Personnel Details'!$I$27), 'Personnel Details'!$J$27, 'Personnel Details'!$E$27)))</f>
        <v/>
      </c>
      <c r="KM88" s="59" t="str">
        <f>IF(KL$9="", "", IF(AND(NOT('Personnel Details'!$N$27=""), $B88&gt;='Personnel Details'!$N$27), IF('Personnel Details'!$P$27="","", 'Personnel Details'!$P$27), IF(AND(NOT('Personnel Details'!$I$27=""), $B88&gt;='Personnel Details'!$I$27), IF('Personnel Details'!$K$27="", "", 'Personnel Details'!$K$27), IF('Personnel Details'!$F$27="", "", 'Personnel Details'!$F$27))))</f>
        <v/>
      </c>
      <c r="KN88" s="79" t="str">
        <f>IF(KL$9="", "", IF(AND(NOT('Personnel Details'!$N$27=""), $B88&gt;='Personnel Details'!$N$27), 'Personnel Details'!$Q$27, IF(AND(NOT('Personnel Details'!$I$27=""), $B88&gt;='Personnel Details'!$I$27), 'Personnel Details'!$L$27, 'Personnel Details'!$G$27)))</f>
        <v/>
      </c>
      <c r="KO88" s="59">
        <f t="shared" si="267"/>
        <v>0</v>
      </c>
      <c r="KP88" s="53"/>
      <c r="KR88" s="78" t="str">
        <f>IF(KR$9="", "", IF(AND(NOT('Personnel Details'!$N$28=""), $B88&gt;='Personnel Details'!$N$28), 'Personnel Details'!$O$28, IF(AND(NOT('Personnel Details'!$I$28=""), $B88&gt;='Personnel Details'!$I$28), 'Personnel Details'!$J$28, 'Personnel Details'!$E$28)))</f>
        <v/>
      </c>
      <c r="KS88" s="59" t="str">
        <f>IF(KR$9="", "", IF(AND(NOT('Personnel Details'!$N$28=""), $B88&gt;='Personnel Details'!$N$28), IF('Personnel Details'!$P$28="","", 'Personnel Details'!$P$28), IF(AND(NOT('Personnel Details'!$I$28=""), $B88&gt;='Personnel Details'!$I$28), IF('Personnel Details'!$K$28="", "", 'Personnel Details'!$K$28), IF('Personnel Details'!$F$28="", "", 'Personnel Details'!$F$28))))</f>
        <v/>
      </c>
      <c r="KT88" s="79" t="str">
        <f>IF(KR$9="", "", IF(AND(NOT('Personnel Details'!$N$28=""), $B88&gt;='Personnel Details'!$N$28), 'Personnel Details'!$Q$28, IF(AND(NOT('Personnel Details'!$I$28=""), $B88&gt;='Personnel Details'!$I$28), 'Personnel Details'!$L$28, 'Personnel Details'!$G$28)))</f>
        <v/>
      </c>
      <c r="KU88" s="59">
        <f t="shared" si="268"/>
        <v>0</v>
      </c>
      <c r="KV88" s="53"/>
      <c r="KX88" s="78" t="str">
        <f>IF(KX$9="", "", IF(AND(NOT('Personnel Details'!$N$29=""), $B88&gt;='Personnel Details'!$N$29), 'Personnel Details'!$O$29, IF(AND(NOT('Personnel Details'!$I$29=""), $B88&gt;='Personnel Details'!$I$29), 'Personnel Details'!$J$29, 'Personnel Details'!$E$29)))</f>
        <v/>
      </c>
      <c r="KY88" s="59" t="str">
        <f>IF(KX$9="", "", IF(AND(NOT('Personnel Details'!$N$29=""), $B88&gt;='Personnel Details'!$N$29), IF('Personnel Details'!$P$29="","", 'Personnel Details'!$P$29), IF(AND(NOT('Personnel Details'!$I$29=""), $B88&gt;='Personnel Details'!$I$29), IF('Personnel Details'!$K$29="", "", 'Personnel Details'!$K$29), IF('Personnel Details'!$F$29="", "", 'Personnel Details'!$F$29))))</f>
        <v/>
      </c>
      <c r="KZ88" s="79" t="str">
        <f>IF(KX$9="", "", IF(AND(NOT('Personnel Details'!$N$29=""), $B88&gt;='Personnel Details'!$N$29), 'Personnel Details'!$Q$29, IF(AND(NOT('Personnel Details'!$I$29=""), $B88&gt;='Personnel Details'!$I$29), 'Personnel Details'!$L$29, 'Personnel Details'!$G$29)))</f>
        <v/>
      </c>
      <c r="LA88" s="59">
        <f t="shared" si="269"/>
        <v>0</v>
      </c>
      <c r="LB88" s="53"/>
      <c r="LD88" s="78" t="str">
        <f>IF(LD$9="", "", IF(AND(NOT('Personnel Details'!$N$30=""), $B88&gt;='Personnel Details'!$N$30), 'Personnel Details'!$O$30, IF(AND(NOT('Personnel Details'!$I$30=""), $B88&gt;='Personnel Details'!$I$30), 'Personnel Details'!$J$30, 'Personnel Details'!$E$30)))</f>
        <v/>
      </c>
      <c r="LE88" s="59" t="str">
        <f>IF(LD$9="", "", IF(AND(NOT('Personnel Details'!$N$30=""), $B88&gt;='Personnel Details'!$N$30), IF('Personnel Details'!$P$30="","", 'Personnel Details'!$P$30), IF(AND(NOT('Personnel Details'!$I$30=""), $B88&gt;='Personnel Details'!$I$30), IF('Personnel Details'!$K$30="", "", 'Personnel Details'!$K$30), IF('Personnel Details'!$F$30="", "", 'Personnel Details'!$F$30))))</f>
        <v/>
      </c>
      <c r="LF88" s="79" t="str">
        <f>IF(LD$9="", "", IF(AND(NOT('Personnel Details'!$N$30=""), $B88&gt;='Personnel Details'!$N$30), 'Personnel Details'!$Q$30, IF(AND(NOT('Personnel Details'!$I$30=""), $B88&gt;='Personnel Details'!$I$30), 'Personnel Details'!$L$30, 'Personnel Details'!$G$30)))</f>
        <v/>
      </c>
      <c r="LG88" s="59">
        <f t="shared" si="270"/>
        <v>0</v>
      </c>
      <c r="LH88" s="53"/>
      <c r="LJ88" s="78" t="str">
        <f>IF(LJ$9="", "", IF(AND(NOT('Personnel Details'!$N$31=""), $B88&gt;='Personnel Details'!$N$31), 'Personnel Details'!$O$31, IF(AND(NOT('Personnel Details'!$I$31=""), $B88&gt;='Personnel Details'!$I$31), 'Personnel Details'!$J$31, 'Personnel Details'!$E$31)))</f>
        <v/>
      </c>
      <c r="LK88" s="59" t="str">
        <f>IF(LJ$9="", "", IF(AND(NOT('Personnel Details'!$N$31=""), $B88&gt;='Personnel Details'!$N$31), IF('Personnel Details'!$P$31="","", 'Personnel Details'!$P$31), IF(AND(NOT('Personnel Details'!$I$31=""), $B88&gt;='Personnel Details'!$I$31), IF('Personnel Details'!$K$31="", "", 'Personnel Details'!$K$31), IF('Personnel Details'!$F$31="", "", 'Personnel Details'!$F$31))))</f>
        <v/>
      </c>
      <c r="LL88" s="79" t="str">
        <f>IF(LJ$9="", "", IF(AND(NOT('Personnel Details'!$N$31=""), $B88&gt;='Personnel Details'!$N$31), 'Personnel Details'!$Q$31, IF(AND(NOT('Personnel Details'!$I$31=""), $B88&gt;='Personnel Details'!$I$31), 'Personnel Details'!$L$31, 'Personnel Details'!$G$31)))</f>
        <v/>
      </c>
      <c r="LM88" s="59">
        <f t="shared" si="271"/>
        <v>0</v>
      </c>
      <c r="LN88" s="53"/>
      <c r="LP88" s="78" t="str">
        <f>IF(LP$9="", "", IF(AND(NOT('Personnel Details'!$N$32=""), $B88&gt;='Personnel Details'!$N$32), 'Personnel Details'!$O$32, IF(AND(NOT('Personnel Details'!$I$32=""), $B88&gt;='Personnel Details'!$I$32), 'Personnel Details'!$J$32, 'Personnel Details'!$E$32)))</f>
        <v/>
      </c>
      <c r="LQ88" s="59" t="str">
        <f>IF(LP$9="", "", IF(AND(NOT('Personnel Details'!$N$32=""), $B88&gt;='Personnel Details'!$N$32), IF('Personnel Details'!$P$32="","", 'Personnel Details'!$P$32), IF(AND(NOT('Personnel Details'!$I$32=""), $B88&gt;='Personnel Details'!$I$32), IF('Personnel Details'!$K$32="", "", 'Personnel Details'!$K$32), IF('Personnel Details'!$F$32="", "", 'Personnel Details'!$F$32))))</f>
        <v/>
      </c>
      <c r="LR88" s="79" t="str">
        <f>IF(LP$9="", "", IF(AND(NOT('Personnel Details'!$N$32=""), $B88&gt;='Personnel Details'!$N$32), 'Personnel Details'!$Q$32, IF(AND(NOT('Personnel Details'!$I$32=""), $B88&gt;='Personnel Details'!$I$32), 'Personnel Details'!$L$32, 'Personnel Details'!$G$32)))</f>
        <v/>
      </c>
      <c r="LS88" s="59">
        <f t="shared" si="272"/>
        <v>0</v>
      </c>
      <c r="LT88" s="53"/>
      <c r="LV88" s="78" t="str">
        <f>IF(LV$9="", "", IF(AND(NOT('Personnel Details'!$N$33=""), $B88&gt;='Personnel Details'!$N$33), 'Personnel Details'!$O$33, IF(AND(NOT('Personnel Details'!$I$33=""), $B88&gt;='Personnel Details'!$I$33), 'Personnel Details'!$J$33, 'Personnel Details'!$E$33)))</f>
        <v/>
      </c>
      <c r="LW88" s="59" t="str">
        <f>IF(LV$9="", "", IF(AND(NOT('Personnel Details'!$N$33=""), $B88&gt;='Personnel Details'!$N$33), IF('Personnel Details'!$P$33="","", 'Personnel Details'!$P$33), IF(AND(NOT('Personnel Details'!$I$33=""), $B88&gt;='Personnel Details'!$I$33), IF('Personnel Details'!$K$33="", "", 'Personnel Details'!$K$33), IF('Personnel Details'!$F$33="", "", 'Personnel Details'!$F$33))))</f>
        <v/>
      </c>
      <c r="LX88" s="79" t="str">
        <f>IF(LV$9="", "", IF(AND(NOT('Personnel Details'!$N$33=""), $B88&gt;='Personnel Details'!$N$33), 'Personnel Details'!$Q$33, IF(AND(NOT('Personnel Details'!$I$33=""), $B88&gt;='Personnel Details'!$I$33), 'Personnel Details'!$L$33, 'Personnel Details'!$G$33)))</f>
        <v/>
      </c>
      <c r="LY88" s="59">
        <f t="shared" si="273"/>
        <v>0</v>
      </c>
      <c r="LZ88" s="53"/>
      <c r="MB88" s="78" t="str">
        <f>IF(MB$9="", "", IF(AND(NOT('Personnel Details'!$N$34=""), $B88&gt;='Personnel Details'!$N$34), 'Personnel Details'!$O$34, IF(AND(NOT('Personnel Details'!$I$34=""), $B88&gt;='Personnel Details'!$I$34), 'Personnel Details'!$J$34, 'Personnel Details'!$E$34)))</f>
        <v/>
      </c>
      <c r="MC88" s="59" t="str">
        <f>IF(MB$9="", "", IF(AND(NOT('Personnel Details'!$N$34=""), $B88&gt;='Personnel Details'!$N$34), IF('Personnel Details'!$P$34="","", 'Personnel Details'!$P$34), IF(AND(NOT('Personnel Details'!$I$34=""), $B88&gt;='Personnel Details'!$I$34), IF('Personnel Details'!$K$34="", "", 'Personnel Details'!$K$34), IF('Personnel Details'!$F$34="", "", 'Personnel Details'!$F$34))))</f>
        <v/>
      </c>
      <c r="MD88" s="79" t="str">
        <f>IF(MB$9="", "", IF(AND(NOT('Personnel Details'!$N$34=""), $B88&gt;='Personnel Details'!$N$34), 'Personnel Details'!$Q$34, IF(AND(NOT('Personnel Details'!$I$34=""), $B88&gt;='Personnel Details'!$I$34), 'Personnel Details'!$L$34, 'Personnel Details'!$G$34)))</f>
        <v/>
      </c>
      <c r="ME88" s="59">
        <f t="shared" si="274"/>
        <v>0</v>
      </c>
      <c r="MF88" s="53"/>
      <c r="MH88" s="78" t="str">
        <f>IF(MH$9="", "", IF(AND(NOT('Personnel Details'!$N$35=""), $B88&gt;='Personnel Details'!$N$35), 'Personnel Details'!$O$35, IF(AND(NOT('Personnel Details'!$I$35=""), $B88&gt;='Personnel Details'!$I$35), 'Personnel Details'!$J$35, 'Personnel Details'!$E$35)))</f>
        <v/>
      </c>
      <c r="MI88" s="59" t="str">
        <f>IF(MH$9="", "", IF(AND(NOT('Personnel Details'!$N$35=""), $B88&gt;='Personnel Details'!$N$35), IF('Personnel Details'!$P$35="","", 'Personnel Details'!$P$35), IF(AND(NOT('Personnel Details'!$I$35=""), $B88&gt;='Personnel Details'!$I$35), IF('Personnel Details'!$K$35="", "", 'Personnel Details'!$K$35), IF('Personnel Details'!$F$35="", "", 'Personnel Details'!$F$35))))</f>
        <v/>
      </c>
      <c r="MJ88" s="79" t="str">
        <f>IF(MH$9="", "", IF(AND(NOT('Personnel Details'!$N$35=""), $B88&gt;='Personnel Details'!$N$35), 'Personnel Details'!$Q$35, IF(AND(NOT('Personnel Details'!$I$35=""), $B88&gt;='Personnel Details'!$I$35), 'Personnel Details'!$L$35, 'Personnel Details'!$G$35)))</f>
        <v/>
      </c>
      <c r="MK88" s="59">
        <f t="shared" si="275"/>
        <v>0</v>
      </c>
      <c r="ML88" s="53"/>
      <c r="MN88" s="78" t="str">
        <f>IF(MN$9="", "", IF(AND(NOT('Personnel Details'!$N$36=""), $B88&gt;='Personnel Details'!$N$36), 'Personnel Details'!$O$36, IF(AND(NOT('Personnel Details'!$I$36=""), $B88&gt;='Personnel Details'!$I$36), 'Personnel Details'!$J$36, 'Personnel Details'!$E$36)))</f>
        <v/>
      </c>
      <c r="MO88" s="59" t="str">
        <f>IF(MN$9="", "", IF(AND(NOT('Personnel Details'!$N$36=""), $B88&gt;='Personnel Details'!$N$36), IF('Personnel Details'!$P$36="","", 'Personnel Details'!$P$36), IF(AND(NOT('Personnel Details'!$I$36=""), $B88&gt;='Personnel Details'!$I$36), IF('Personnel Details'!$K$36="", "", 'Personnel Details'!$K$36), IF('Personnel Details'!$F$36="", "", 'Personnel Details'!$F$36))))</f>
        <v/>
      </c>
      <c r="MP88" s="79" t="str">
        <f>IF(MN$9="", "", IF(AND(NOT('Personnel Details'!$N$36=""), $B88&gt;='Personnel Details'!$N$36), 'Personnel Details'!$Q$36, IF(AND(NOT('Personnel Details'!$I$36=""), $B88&gt;='Personnel Details'!$I$36), 'Personnel Details'!$L$36, 'Personnel Details'!$G$36)))</f>
        <v/>
      </c>
      <c r="MQ88" s="59">
        <f t="shared" si="276"/>
        <v>0</v>
      </c>
      <c r="MR88" s="53"/>
      <c r="MT88" s="78" t="str">
        <f>IF(MT$9="", "", IF(AND(NOT('Personnel Details'!$N$37=""), $B88&gt;='Personnel Details'!$N$37), 'Personnel Details'!$O$37, IF(AND(NOT('Personnel Details'!$I$37=""), $B88&gt;='Personnel Details'!$I$37), 'Personnel Details'!$J$37, 'Personnel Details'!$E$37)))</f>
        <v/>
      </c>
      <c r="MU88" s="59" t="str">
        <f>IF(MT$9="", "", IF(AND(NOT('Personnel Details'!$N$37=""), $B88&gt;='Personnel Details'!$N$37), IF('Personnel Details'!$P$37="","", 'Personnel Details'!$P$37), IF(AND(NOT('Personnel Details'!$I$37=""), $B88&gt;='Personnel Details'!$I$37), IF('Personnel Details'!$K$37="", "", 'Personnel Details'!$K$37), IF('Personnel Details'!$F$37="", "", 'Personnel Details'!$F$37))))</f>
        <v/>
      </c>
      <c r="MV88" s="79" t="str">
        <f>IF(MT$9="", "", IF(AND(NOT('Personnel Details'!$N$37=""), $B88&gt;='Personnel Details'!$N$37), 'Personnel Details'!$Q$37, IF(AND(NOT('Personnel Details'!$I$37=""), $B88&gt;='Personnel Details'!$I$37), 'Personnel Details'!$L$37, 'Personnel Details'!$G$37)))</f>
        <v/>
      </c>
      <c r="MW88" s="59">
        <f t="shared" si="277"/>
        <v>0</v>
      </c>
      <c r="MX88" s="53"/>
      <c r="MZ88" s="78" t="str">
        <f>IF(MZ$9="", "", IF(AND(NOT('Personnel Details'!$N$38=""), $B88&gt;='Personnel Details'!$N$38), 'Personnel Details'!$O$38, IF(AND(NOT('Personnel Details'!$I$38=""), $B88&gt;='Personnel Details'!$I$38), 'Personnel Details'!$J$38, 'Personnel Details'!$E$38)))</f>
        <v/>
      </c>
      <c r="NA88" s="59" t="str">
        <f>IF(MZ$9="", "", IF(AND(NOT('Personnel Details'!$N$38=""), $B88&gt;='Personnel Details'!$N$38), IF('Personnel Details'!$P$38="","", 'Personnel Details'!$P$38), IF(AND(NOT('Personnel Details'!$I$38=""), $B88&gt;='Personnel Details'!$I$38), IF('Personnel Details'!$K$38="", "", 'Personnel Details'!$K$38), IF('Personnel Details'!$F$38="", "", 'Personnel Details'!$F$38))))</f>
        <v/>
      </c>
      <c r="NB88" s="79" t="str">
        <f>IF(MZ$9="", "", IF(AND(NOT('Personnel Details'!$N$38=""), $B88&gt;='Personnel Details'!$N$38), 'Personnel Details'!$Q$38, IF(AND(NOT('Personnel Details'!$I$38=""), $B88&gt;='Personnel Details'!$I$38), 'Personnel Details'!$L$38, 'Personnel Details'!$G$38)))</f>
        <v/>
      </c>
      <c r="NC88" s="59">
        <f t="shared" si="278"/>
        <v>0</v>
      </c>
      <c r="ND88" s="53"/>
      <c r="NF88" s="78" t="str">
        <f>IF(NF$9="", "", IF(AND(NOT('Personnel Details'!$N$39=""), $B88&gt;='Personnel Details'!$N$39), 'Personnel Details'!$O$39, IF(AND(NOT('Personnel Details'!$I$39=""), $B88&gt;='Personnel Details'!$I$39), 'Personnel Details'!$J$39, 'Personnel Details'!$E$39)))</f>
        <v/>
      </c>
      <c r="NG88" s="59" t="str">
        <f>IF(NF$9="", "", IF(AND(NOT('Personnel Details'!$N$39=""), $B88&gt;='Personnel Details'!$N$39), IF('Personnel Details'!$P$39="","", 'Personnel Details'!$P$39), IF(AND(NOT('Personnel Details'!$I$39=""), $B88&gt;='Personnel Details'!$I$39), IF('Personnel Details'!$K$39="", "", 'Personnel Details'!$K$39), IF('Personnel Details'!$F$39="", "", 'Personnel Details'!$F$39))))</f>
        <v/>
      </c>
      <c r="NH88" s="79" t="str">
        <f>IF(NF$9="", "", IF(AND(NOT('Personnel Details'!$N$39=""), $B88&gt;='Personnel Details'!$N$39), 'Personnel Details'!$Q$39, IF(AND(NOT('Personnel Details'!$I$39=""), $B88&gt;='Personnel Details'!$I$39), 'Personnel Details'!$L$39, 'Personnel Details'!$G$39)))</f>
        <v/>
      </c>
      <c r="NI88" s="59">
        <f t="shared" si="279"/>
        <v>0</v>
      </c>
      <c r="NJ88" s="53"/>
      <c r="NL88" s="78" t="str">
        <f>IF(NL$9="", "", IF(AND(NOT('Personnel Details'!$N$40=""), $B88&gt;='Personnel Details'!$N$40), 'Personnel Details'!$O$40, IF(AND(NOT('Personnel Details'!$I$40=""), $B88&gt;='Personnel Details'!$I$40), 'Personnel Details'!$J$40, 'Personnel Details'!$E$40)))</f>
        <v/>
      </c>
      <c r="NM88" s="59" t="str">
        <f>IF(NL$9="", "", IF(AND(NOT('Personnel Details'!$N$40=""), $B88&gt;='Personnel Details'!$N$40), IF('Personnel Details'!$P$40="","", 'Personnel Details'!$P$40), IF(AND(NOT('Personnel Details'!$I$40=""), $B88&gt;='Personnel Details'!$I$40), IF('Personnel Details'!$K$40="", "", 'Personnel Details'!$K$40), IF('Personnel Details'!$F$40="", "", 'Personnel Details'!$F$40))))</f>
        <v/>
      </c>
      <c r="NN88" s="79" t="str">
        <f>IF(NL$9="", "", IF(AND(NOT('Personnel Details'!$N$40=""), $B88&gt;='Personnel Details'!$N$40), 'Personnel Details'!$Q$40, IF(AND(NOT('Personnel Details'!$I$40=""), $B88&gt;='Personnel Details'!$I$40), 'Personnel Details'!$L$40, 'Personnel Details'!$G$40)))</f>
        <v/>
      </c>
      <c r="NO88" s="59">
        <f t="shared" si="280"/>
        <v>0</v>
      </c>
      <c r="NP88" s="53"/>
    </row>
    <row r="89" spans="1:380" x14ac:dyDescent="0.25">
      <c r="A89" s="32"/>
      <c r="B89" s="113">
        <f>IFERROR(IF(B88+1&gt;'Personnel Details'!$U$5, "", B88+1), "")</f>
        <v>43909</v>
      </c>
      <c r="C89" s="32"/>
      <c r="D89" s="120"/>
      <c r="E89" s="13" t="str">
        <f t="shared" si="159"/>
        <v/>
      </c>
      <c r="F89" s="13" t="str">
        <f t="shared" si="190"/>
        <v/>
      </c>
      <c r="G89" s="56" t="str">
        <f t="shared" si="281"/>
        <v/>
      </c>
      <c r="H89" s="16" t="str">
        <f t="shared" si="191"/>
        <v/>
      </c>
      <c r="I89" s="32"/>
      <c r="J89" s="120"/>
      <c r="K89" s="62" t="str">
        <f t="shared" si="160"/>
        <v/>
      </c>
      <c r="L89" s="62" t="str">
        <f t="shared" si="192"/>
        <v/>
      </c>
      <c r="M89" s="65" t="str">
        <f t="shared" si="282"/>
        <v/>
      </c>
      <c r="N89" s="68" t="str">
        <f t="shared" si="193"/>
        <v/>
      </c>
      <c r="O89" s="32"/>
      <c r="P89" s="120"/>
      <c r="Q89" s="62" t="str">
        <f t="shared" si="161"/>
        <v/>
      </c>
      <c r="R89" s="62" t="str">
        <f t="shared" si="194"/>
        <v/>
      </c>
      <c r="S89" s="65" t="str">
        <f t="shared" si="283"/>
        <v/>
      </c>
      <c r="T89" s="68" t="str">
        <f t="shared" si="195"/>
        <v/>
      </c>
      <c r="U89" s="32"/>
      <c r="V89" s="120"/>
      <c r="W89" s="62" t="str">
        <f t="shared" si="162"/>
        <v/>
      </c>
      <c r="X89" s="62" t="str">
        <f t="shared" si="196"/>
        <v/>
      </c>
      <c r="Y89" s="65" t="str">
        <f t="shared" si="284"/>
        <v/>
      </c>
      <c r="Z89" s="68" t="str">
        <f t="shared" si="197"/>
        <v/>
      </c>
      <c r="AA89" s="32"/>
      <c r="AB89" s="120"/>
      <c r="AC89" s="62" t="str">
        <f t="shared" si="163"/>
        <v/>
      </c>
      <c r="AD89" s="62" t="str">
        <f t="shared" si="198"/>
        <v/>
      </c>
      <c r="AE89" s="65" t="str">
        <f t="shared" si="285"/>
        <v/>
      </c>
      <c r="AF89" s="68" t="str">
        <f t="shared" si="199"/>
        <v/>
      </c>
      <c r="AG89" s="32"/>
      <c r="AH89" s="120"/>
      <c r="AI89" s="62" t="str">
        <f t="shared" si="164"/>
        <v/>
      </c>
      <c r="AJ89" s="62" t="str">
        <f t="shared" si="200"/>
        <v/>
      </c>
      <c r="AK89" s="65" t="str">
        <f t="shared" si="286"/>
        <v/>
      </c>
      <c r="AL89" s="68" t="str">
        <f t="shared" si="201"/>
        <v/>
      </c>
      <c r="AM89" s="32"/>
      <c r="AN89" s="120"/>
      <c r="AO89" s="62" t="str">
        <f t="shared" si="165"/>
        <v/>
      </c>
      <c r="AP89" s="62" t="str">
        <f t="shared" si="202"/>
        <v/>
      </c>
      <c r="AQ89" s="65" t="str">
        <f t="shared" si="287"/>
        <v/>
      </c>
      <c r="AR89" s="68" t="str">
        <f t="shared" si="203"/>
        <v/>
      </c>
      <c r="AS89" s="32"/>
      <c r="AT89" s="120"/>
      <c r="AU89" s="62" t="str">
        <f t="shared" si="166"/>
        <v/>
      </c>
      <c r="AV89" s="62" t="str">
        <f t="shared" si="204"/>
        <v/>
      </c>
      <c r="AW89" s="65" t="str">
        <f t="shared" si="288"/>
        <v/>
      </c>
      <c r="AX89" s="68" t="str">
        <f t="shared" si="205"/>
        <v/>
      </c>
      <c r="AY89" s="32"/>
      <c r="AZ89" s="120"/>
      <c r="BA89" s="62" t="str">
        <f t="shared" si="167"/>
        <v/>
      </c>
      <c r="BB89" s="62" t="str">
        <f t="shared" si="206"/>
        <v/>
      </c>
      <c r="BC89" s="65" t="str">
        <f t="shared" si="289"/>
        <v/>
      </c>
      <c r="BD89" s="68" t="str">
        <f t="shared" si="207"/>
        <v/>
      </c>
      <c r="BE89" s="32"/>
      <c r="BF89" s="120"/>
      <c r="BG89" s="62" t="str">
        <f t="shared" si="168"/>
        <v/>
      </c>
      <c r="BH89" s="62" t="str">
        <f t="shared" si="208"/>
        <v/>
      </c>
      <c r="BI89" s="65" t="str">
        <f t="shared" si="290"/>
        <v/>
      </c>
      <c r="BJ89" s="68" t="str">
        <f t="shared" si="209"/>
        <v/>
      </c>
      <c r="BK89" s="32"/>
      <c r="BL89" s="120"/>
      <c r="BM89" s="62" t="str">
        <f t="shared" si="169"/>
        <v/>
      </c>
      <c r="BN89" s="62" t="str">
        <f t="shared" si="210"/>
        <v/>
      </c>
      <c r="BO89" s="65" t="str">
        <f t="shared" si="291"/>
        <v/>
      </c>
      <c r="BP89" s="68" t="str">
        <f t="shared" si="211"/>
        <v/>
      </c>
      <c r="BQ89" s="32"/>
      <c r="BR89" s="120"/>
      <c r="BS89" s="62" t="str">
        <f t="shared" si="170"/>
        <v/>
      </c>
      <c r="BT89" s="62" t="str">
        <f t="shared" si="212"/>
        <v/>
      </c>
      <c r="BU89" s="65" t="str">
        <f t="shared" si="292"/>
        <v/>
      </c>
      <c r="BV89" s="68" t="str">
        <f t="shared" si="213"/>
        <v/>
      </c>
      <c r="BW89" s="32"/>
      <c r="BX89" s="120"/>
      <c r="BY89" s="62" t="str">
        <f t="shared" si="171"/>
        <v/>
      </c>
      <c r="BZ89" s="62" t="str">
        <f t="shared" si="214"/>
        <v/>
      </c>
      <c r="CA89" s="65" t="str">
        <f t="shared" si="293"/>
        <v/>
      </c>
      <c r="CB89" s="68" t="str">
        <f t="shared" si="215"/>
        <v/>
      </c>
      <c r="CC89" s="32"/>
      <c r="CD89" s="120"/>
      <c r="CE89" s="62" t="str">
        <f t="shared" si="172"/>
        <v/>
      </c>
      <c r="CF89" s="62" t="str">
        <f t="shared" si="216"/>
        <v/>
      </c>
      <c r="CG89" s="65" t="str">
        <f t="shared" si="294"/>
        <v/>
      </c>
      <c r="CH89" s="68" t="str">
        <f t="shared" si="217"/>
        <v/>
      </c>
      <c r="CI89" s="32"/>
      <c r="CJ89" s="120"/>
      <c r="CK89" s="62" t="str">
        <f t="shared" si="173"/>
        <v/>
      </c>
      <c r="CL89" s="62" t="str">
        <f t="shared" si="218"/>
        <v/>
      </c>
      <c r="CM89" s="65" t="str">
        <f t="shared" si="295"/>
        <v/>
      </c>
      <c r="CN89" s="68" t="str">
        <f t="shared" si="219"/>
        <v/>
      </c>
      <c r="CO89" s="32"/>
      <c r="CP89" s="120"/>
      <c r="CQ89" s="62" t="str">
        <f t="shared" si="174"/>
        <v/>
      </c>
      <c r="CR89" s="62" t="str">
        <f t="shared" si="220"/>
        <v/>
      </c>
      <c r="CS89" s="65" t="str">
        <f t="shared" si="296"/>
        <v/>
      </c>
      <c r="CT89" s="68" t="str">
        <f t="shared" si="221"/>
        <v/>
      </c>
      <c r="CU89" s="32"/>
      <c r="CV89" s="120"/>
      <c r="CW89" s="62" t="str">
        <f t="shared" si="175"/>
        <v/>
      </c>
      <c r="CX89" s="62" t="str">
        <f t="shared" si="222"/>
        <v/>
      </c>
      <c r="CY89" s="65" t="str">
        <f t="shared" si="297"/>
        <v/>
      </c>
      <c r="CZ89" s="68" t="str">
        <f t="shared" si="223"/>
        <v/>
      </c>
      <c r="DA89" s="32"/>
      <c r="DB89" s="120"/>
      <c r="DC89" s="62" t="str">
        <f t="shared" si="176"/>
        <v/>
      </c>
      <c r="DD89" s="62" t="str">
        <f t="shared" si="224"/>
        <v/>
      </c>
      <c r="DE89" s="65" t="str">
        <f t="shared" si="298"/>
        <v/>
      </c>
      <c r="DF89" s="68" t="str">
        <f t="shared" si="225"/>
        <v/>
      </c>
      <c r="DG89" s="32"/>
      <c r="DH89" s="120"/>
      <c r="DI89" s="62" t="str">
        <f t="shared" si="177"/>
        <v/>
      </c>
      <c r="DJ89" s="62" t="str">
        <f t="shared" si="226"/>
        <v/>
      </c>
      <c r="DK89" s="65" t="str">
        <f t="shared" si="299"/>
        <v/>
      </c>
      <c r="DL89" s="68" t="str">
        <f t="shared" si="227"/>
        <v/>
      </c>
      <c r="DM89" s="32"/>
      <c r="DN89" s="120"/>
      <c r="DO89" s="62" t="str">
        <f t="shared" si="178"/>
        <v/>
      </c>
      <c r="DP89" s="62" t="str">
        <f t="shared" si="228"/>
        <v/>
      </c>
      <c r="DQ89" s="65" t="str">
        <f t="shared" si="300"/>
        <v/>
      </c>
      <c r="DR89" s="68" t="str">
        <f t="shared" si="229"/>
        <v/>
      </c>
      <c r="DS89" s="32"/>
      <c r="DT89" s="120"/>
      <c r="DU89" s="62" t="str">
        <f t="shared" si="179"/>
        <v/>
      </c>
      <c r="DV89" s="62" t="str">
        <f t="shared" si="230"/>
        <v/>
      </c>
      <c r="DW89" s="65" t="str">
        <f t="shared" si="301"/>
        <v/>
      </c>
      <c r="DX89" s="68" t="str">
        <f t="shared" si="231"/>
        <v/>
      </c>
      <c r="DY89" s="32"/>
      <c r="DZ89" s="120"/>
      <c r="EA89" s="62" t="str">
        <f t="shared" si="180"/>
        <v/>
      </c>
      <c r="EB89" s="62" t="str">
        <f t="shared" si="232"/>
        <v/>
      </c>
      <c r="EC89" s="65" t="str">
        <f t="shared" si="302"/>
        <v/>
      </c>
      <c r="ED89" s="68" t="str">
        <f t="shared" si="233"/>
        <v/>
      </c>
      <c r="EE89" s="32"/>
      <c r="EF89" s="120"/>
      <c r="EG89" s="62" t="str">
        <f t="shared" si="181"/>
        <v/>
      </c>
      <c r="EH89" s="62" t="str">
        <f t="shared" si="234"/>
        <v/>
      </c>
      <c r="EI89" s="65" t="str">
        <f t="shared" si="303"/>
        <v/>
      </c>
      <c r="EJ89" s="68" t="str">
        <f t="shared" si="235"/>
        <v/>
      </c>
      <c r="EK89" s="32"/>
      <c r="EL89" s="120"/>
      <c r="EM89" s="62" t="str">
        <f t="shared" si="182"/>
        <v/>
      </c>
      <c r="EN89" s="62" t="str">
        <f t="shared" si="236"/>
        <v/>
      </c>
      <c r="EO89" s="65" t="str">
        <f t="shared" si="304"/>
        <v/>
      </c>
      <c r="EP89" s="68" t="str">
        <f t="shared" si="237"/>
        <v/>
      </c>
      <c r="EQ89" s="32"/>
      <c r="ER89" s="120"/>
      <c r="ES89" s="62" t="str">
        <f t="shared" si="183"/>
        <v/>
      </c>
      <c r="ET89" s="62" t="str">
        <f t="shared" si="238"/>
        <v/>
      </c>
      <c r="EU89" s="65" t="str">
        <f t="shared" si="305"/>
        <v/>
      </c>
      <c r="EV89" s="68" t="str">
        <f t="shared" si="239"/>
        <v/>
      </c>
      <c r="EW89" s="32"/>
      <c r="EX89" s="120"/>
      <c r="EY89" s="62" t="str">
        <f t="shared" si="184"/>
        <v/>
      </c>
      <c r="EZ89" s="62" t="str">
        <f t="shared" si="240"/>
        <v/>
      </c>
      <c r="FA89" s="65" t="str">
        <f t="shared" si="306"/>
        <v/>
      </c>
      <c r="FB89" s="68" t="str">
        <f t="shared" si="241"/>
        <v/>
      </c>
      <c r="FC89" s="32"/>
      <c r="FD89" s="120"/>
      <c r="FE89" s="62" t="str">
        <f t="shared" si="185"/>
        <v/>
      </c>
      <c r="FF89" s="62" t="str">
        <f t="shared" si="242"/>
        <v/>
      </c>
      <c r="FG89" s="65" t="str">
        <f t="shared" si="307"/>
        <v/>
      </c>
      <c r="FH89" s="68" t="str">
        <f t="shared" si="243"/>
        <v/>
      </c>
      <c r="FI89" s="32"/>
      <c r="FJ89" s="120"/>
      <c r="FK89" s="62" t="str">
        <f t="shared" si="186"/>
        <v/>
      </c>
      <c r="FL89" s="62" t="str">
        <f t="shared" si="244"/>
        <v/>
      </c>
      <c r="FM89" s="65" t="str">
        <f t="shared" si="308"/>
        <v/>
      </c>
      <c r="FN89" s="68" t="str">
        <f t="shared" si="245"/>
        <v/>
      </c>
      <c r="FO89" s="32"/>
      <c r="FP89" s="120"/>
      <c r="FQ89" s="62" t="str">
        <f t="shared" si="187"/>
        <v/>
      </c>
      <c r="FR89" s="62" t="str">
        <f t="shared" si="246"/>
        <v/>
      </c>
      <c r="FS89" s="65" t="str">
        <f t="shared" si="309"/>
        <v/>
      </c>
      <c r="FT89" s="68" t="str">
        <f t="shared" si="247"/>
        <v/>
      </c>
      <c r="FU89" s="32"/>
      <c r="FV89" s="120"/>
      <c r="FW89" s="62" t="str">
        <f t="shared" si="188"/>
        <v/>
      </c>
      <c r="FX89" s="62" t="str">
        <f t="shared" si="248"/>
        <v/>
      </c>
      <c r="FY89" s="65" t="str">
        <f t="shared" si="310"/>
        <v/>
      </c>
      <c r="FZ89" s="68" t="str">
        <f t="shared" si="249"/>
        <v/>
      </c>
      <c r="GA89" s="32"/>
      <c r="GC89" s="7" t="str">
        <f t="shared" si="250"/>
        <v>Mar 2020</v>
      </c>
      <c r="GD89" s="7" t="str">
        <f t="shared" ca="1" si="189"/>
        <v/>
      </c>
      <c r="GT89" s="71">
        <f>IF(GT$9="", "", IF(AND(NOT('Personnel Details'!$N$11=""), $B89&gt;='Personnel Details'!$N$11), 'Personnel Details'!$O$11, IF(AND(NOT('Personnel Details'!$I$11=""), $B89&gt;='Personnel Details'!$I$11), 'Personnel Details'!$J$11, 'Personnel Details'!$E$11)))</f>
        <v>0.8</v>
      </c>
      <c r="GU89" s="59" t="str">
        <f>IF(GT$9="", "", IF(AND(NOT('Personnel Details'!$N$11=""), $B89&gt;='Personnel Details'!$N$11), IF('Personnel Details'!$P$11="","", 'Personnel Details'!$P$11), IF(AND(NOT('Personnel Details'!$I$11=""), $B89&gt;='Personnel Details'!$I$11), IF('Personnel Details'!$K$11="", "", 'Personnel Details'!$K$11), IF('Personnel Details'!$F$11="", "", 'Personnel Details'!$F$11))))</f>
        <v/>
      </c>
      <c r="GV89" s="74">
        <f>IF(GT$9="", "", IF(AND(NOT('Personnel Details'!$N$11=""), $B89&gt;='Personnel Details'!$N$11), 'Personnel Details'!$Q$11, IF(AND(NOT('Personnel Details'!$I$11=""), $B89&gt;='Personnel Details'!$I$11), 'Personnel Details'!$L$11, 'Personnel Details'!$G$11)))</f>
        <v>0</v>
      </c>
      <c r="GW89" s="59">
        <f t="shared" si="251"/>
        <v>0</v>
      </c>
      <c r="GX89" s="53"/>
      <c r="GZ89" s="78">
        <f>IF(GZ$9="", "", IF(AND(NOT('Personnel Details'!$N$12=""), $B89&gt;='Personnel Details'!$N$12), 'Personnel Details'!$O$12, IF(AND(NOT('Personnel Details'!$I$12=""), $B89&gt;='Personnel Details'!$I$12), 'Personnel Details'!$J$12, 'Personnel Details'!$E$12)))</f>
        <v>0.8</v>
      </c>
      <c r="HA89" s="59" t="str">
        <f>IF(GZ$9="", "", IF(AND(NOT('Personnel Details'!$N$12=""), $B89&gt;='Personnel Details'!$N$12), IF('Personnel Details'!$P$12="","", 'Personnel Details'!$P$12), IF(AND(NOT('Personnel Details'!$I$12=""), $B89&gt;='Personnel Details'!$I$12), IF('Personnel Details'!$K$12="", "", 'Personnel Details'!$K$12), IF('Personnel Details'!$F$12="", "", 'Personnel Details'!$F$12))))</f>
        <v/>
      </c>
      <c r="HB89" s="79">
        <f>IF(GZ$9="", "", IF(AND(NOT('Personnel Details'!$N$12=""), $B89&gt;='Personnel Details'!$N$12), 'Personnel Details'!$Q$12, IF(AND(NOT('Personnel Details'!$I$12=""), $B89&gt;='Personnel Details'!$I$12), 'Personnel Details'!$L$12, 'Personnel Details'!$G$12)))</f>
        <v>0</v>
      </c>
      <c r="HC89" s="59">
        <f t="shared" si="252"/>
        <v>0</v>
      </c>
      <c r="HD89" s="53"/>
      <c r="HF89" s="78">
        <f>IF(HF$9="", "", IF(AND(NOT('Personnel Details'!$N$13=""), $B89&gt;='Personnel Details'!$N$13), 'Personnel Details'!$O$13, IF(AND(NOT('Personnel Details'!$I$13=""), $B89&gt;='Personnel Details'!$I$13), 'Personnel Details'!$J$13, 'Personnel Details'!$E$13)))</f>
        <v>0.8</v>
      </c>
      <c r="HG89" s="59" t="str">
        <f>IF(HF$9="", "", IF(AND(NOT('Personnel Details'!$N$13=""), $B89&gt;='Personnel Details'!$N$13), IF('Personnel Details'!$P$13="","", 'Personnel Details'!$P$13), IF(AND(NOT('Personnel Details'!$I$13=""), $B89&gt;='Personnel Details'!$I$13), IF('Personnel Details'!$K$13="", "", 'Personnel Details'!$K$13), IF('Personnel Details'!$F$13="", "", 'Personnel Details'!$F$13))))</f>
        <v/>
      </c>
      <c r="HH89" s="79">
        <f>IF(HF$9="", "", IF(AND(NOT('Personnel Details'!$N$13=""), $B89&gt;='Personnel Details'!$N$13), 'Personnel Details'!$Q$13, IF(AND(NOT('Personnel Details'!$I$13=""), $B89&gt;='Personnel Details'!$I$13), 'Personnel Details'!$L$13, 'Personnel Details'!$G$13)))</f>
        <v>0</v>
      </c>
      <c r="HI89" s="59">
        <f t="shared" si="253"/>
        <v>0</v>
      </c>
      <c r="HJ89" s="53"/>
      <c r="HL89" s="78">
        <f>IF(HL$9="", "", IF(AND(NOT('Personnel Details'!$N$14=""), $B89&gt;='Personnel Details'!$N$14), 'Personnel Details'!$O$14, IF(AND(NOT('Personnel Details'!$I$14=""), $B89&gt;='Personnel Details'!$I$14), 'Personnel Details'!$J$14, 'Personnel Details'!$E$14)))</f>
        <v>0.8</v>
      </c>
      <c r="HM89" s="59">
        <f>IF(HL$9="", "", IF(AND(NOT('Personnel Details'!$N$14=""), $B89&gt;='Personnel Details'!$N$14), IF('Personnel Details'!$P$14="","", 'Personnel Details'!$P$14), IF(AND(NOT('Personnel Details'!$I$14=""), $B89&gt;='Personnel Details'!$I$14), IF('Personnel Details'!$K$14="", "", 'Personnel Details'!$K$14), IF('Personnel Details'!$F$14="", "", 'Personnel Details'!$F$14))))</f>
        <v>2000</v>
      </c>
      <c r="HN89" s="79">
        <f>IF(HL$9="", "", IF(AND(NOT('Personnel Details'!$N$14=""), $B89&gt;='Personnel Details'!$N$14), 'Personnel Details'!$Q$14, IF(AND(NOT('Personnel Details'!$I$14=""), $B89&gt;='Personnel Details'!$I$14), 'Personnel Details'!$L$14, 'Personnel Details'!$G$14)))</f>
        <v>0.85</v>
      </c>
      <c r="HO89" s="59">
        <f t="shared" si="254"/>
        <v>0</v>
      </c>
      <c r="HP89" s="53"/>
      <c r="HR89" s="78" t="str">
        <f>IF(HR$9="", "", IF(AND(NOT('Personnel Details'!$N$15=""), $B89&gt;='Personnel Details'!$N$15), 'Personnel Details'!$O$15, IF(AND(NOT('Personnel Details'!$I$15=""), $B89&gt;='Personnel Details'!$I$15), 'Personnel Details'!$J$15, 'Personnel Details'!$E$15)))</f>
        <v/>
      </c>
      <c r="HS89" s="59" t="str">
        <f>IF(HR$9="", "", IF(AND(NOT('Personnel Details'!$N$15=""), $B89&gt;='Personnel Details'!$N$15), IF('Personnel Details'!$P$15="","", 'Personnel Details'!$P$15), IF(AND(NOT('Personnel Details'!$I$15=""), $B89&gt;='Personnel Details'!$I$15), IF('Personnel Details'!$K$15="", "", 'Personnel Details'!$K$15), IF('Personnel Details'!$F$15="", "", 'Personnel Details'!$F$15))))</f>
        <v/>
      </c>
      <c r="HT89" s="79" t="str">
        <f>IF(HR$9="", "", IF(AND(NOT('Personnel Details'!$N$15=""), $B89&gt;='Personnel Details'!$N$15), 'Personnel Details'!$Q$15, IF(AND(NOT('Personnel Details'!$I$15=""), $B89&gt;='Personnel Details'!$I$15), 'Personnel Details'!$L$15, 'Personnel Details'!$G$15)))</f>
        <v/>
      </c>
      <c r="HU89" s="59">
        <f t="shared" si="255"/>
        <v>0</v>
      </c>
      <c r="HV89" s="53"/>
      <c r="HX89" s="78" t="str">
        <f>IF(HX$9="", "", IF(AND(NOT('Personnel Details'!$N$16=""), $B89&gt;='Personnel Details'!$N$16), 'Personnel Details'!$O$16, IF(AND(NOT('Personnel Details'!$I$16=""), $B89&gt;='Personnel Details'!$I$16), 'Personnel Details'!$J$16, 'Personnel Details'!$E$16)))</f>
        <v/>
      </c>
      <c r="HY89" s="59" t="str">
        <f>IF(HX$9="", "", IF(AND(NOT('Personnel Details'!$N$16=""), $B89&gt;='Personnel Details'!$N$16), IF('Personnel Details'!$P$16="","", 'Personnel Details'!$P$16), IF(AND(NOT('Personnel Details'!$I$16=""), $B89&gt;='Personnel Details'!$I$16), IF('Personnel Details'!$K$16="", "", 'Personnel Details'!$K$16), IF('Personnel Details'!$F$16="", "", 'Personnel Details'!$F$16))))</f>
        <v/>
      </c>
      <c r="HZ89" s="79" t="str">
        <f>IF(HX$9="", "", IF(AND(NOT('Personnel Details'!$N$16=""), $B89&gt;='Personnel Details'!$N$16), 'Personnel Details'!$Q$16, IF(AND(NOT('Personnel Details'!$I$16=""), $B89&gt;='Personnel Details'!$I$16), 'Personnel Details'!$L$16, 'Personnel Details'!$G$16)))</f>
        <v/>
      </c>
      <c r="IA89" s="59">
        <f t="shared" si="256"/>
        <v>0</v>
      </c>
      <c r="IB89" s="53"/>
      <c r="ID89" s="78" t="str">
        <f>IF(ID$9="", "", IF(AND(NOT('Personnel Details'!$N$17=""), $B89&gt;='Personnel Details'!$N$17), 'Personnel Details'!$O$17, IF(AND(NOT('Personnel Details'!$I$17=""), $B89&gt;='Personnel Details'!$I$17), 'Personnel Details'!$J$17, 'Personnel Details'!$E$17)))</f>
        <v/>
      </c>
      <c r="IE89" s="59" t="str">
        <f>IF(ID$9="", "", IF(AND(NOT('Personnel Details'!$N$17=""), $B89&gt;='Personnel Details'!$N$17), IF('Personnel Details'!$P$17="","", 'Personnel Details'!$P$17), IF(AND(NOT('Personnel Details'!$I$17=""), $B89&gt;='Personnel Details'!$I$17), IF('Personnel Details'!$K$17="", "", 'Personnel Details'!$K$17), IF('Personnel Details'!$F$17="", "", 'Personnel Details'!$F$17))))</f>
        <v/>
      </c>
      <c r="IF89" s="79" t="str">
        <f>IF(ID$9="", "", IF(AND(NOT('Personnel Details'!$N$17=""), $B89&gt;='Personnel Details'!$N$17), 'Personnel Details'!$Q$17, IF(AND(NOT('Personnel Details'!$I$17=""), $B89&gt;='Personnel Details'!$I$17), 'Personnel Details'!$L$17, 'Personnel Details'!$G$17)))</f>
        <v/>
      </c>
      <c r="IG89" s="59">
        <f t="shared" si="257"/>
        <v>0</v>
      </c>
      <c r="IH89" s="53"/>
      <c r="IJ89" s="78" t="str">
        <f>IF(IJ$9="", "", IF(AND(NOT('Personnel Details'!$N$18=""), $B89&gt;='Personnel Details'!$N$18), 'Personnel Details'!$O$18, IF(AND(NOT('Personnel Details'!$I$18=""), $B89&gt;='Personnel Details'!$I$18), 'Personnel Details'!$J$18, 'Personnel Details'!$E$18)))</f>
        <v/>
      </c>
      <c r="IK89" s="59" t="str">
        <f>IF(IJ$9="", "", IF(AND(NOT('Personnel Details'!$N$18=""), $B89&gt;='Personnel Details'!$N$18), IF('Personnel Details'!$P$18="","", 'Personnel Details'!$P$18), IF(AND(NOT('Personnel Details'!$I$18=""), $B89&gt;='Personnel Details'!$I$18), IF('Personnel Details'!$K$18="", "", 'Personnel Details'!$K$18), IF('Personnel Details'!$F$18="", "", 'Personnel Details'!$F$18))))</f>
        <v/>
      </c>
      <c r="IL89" s="79" t="str">
        <f>IF(IJ$9="", "", IF(AND(NOT('Personnel Details'!$N$18=""), $B89&gt;='Personnel Details'!$N$18), 'Personnel Details'!$Q$18, IF(AND(NOT('Personnel Details'!$I$18=""), $B89&gt;='Personnel Details'!$I$18), 'Personnel Details'!$L$18, 'Personnel Details'!$G$18)))</f>
        <v/>
      </c>
      <c r="IM89" s="59">
        <f t="shared" si="258"/>
        <v>0</v>
      </c>
      <c r="IN89" s="53"/>
      <c r="IP89" s="78" t="str">
        <f>IF(IP$9="", "", IF(AND(NOT('Personnel Details'!$N$19=""), $B89&gt;='Personnel Details'!$N$19), 'Personnel Details'!$O$19, IF(AND(NOT('Personnel Details'!$I$19=""), $B89&gt;='Personnel Details'!$I$19), 'Personnel Details'!$J$19, 'Personnel Details'!$E$19)))</f>
        <v/>
      </c>
      <c r="IQ89" s="59" t="str">
        <f>IF(IP$9="", "", IF(AND(NOT('Personnel Details'!$N$19=""), $B89&gt;='Personnel Details'!$N$19), IF('Personnel Details'!$P$19="","", 'Personnel Details'!$P$19), IF(AND(NOT('Personnel Details'!$I$19=""), $B89&gt;='Personnel Details'!$I$19), IF('Personnel Details'!$K$19="", "", 'Personnel Details'!$K$19), IF('Personnel Details'!$F$19="", "", 'Personnel Details'!$F$19))))</f>
        <v/>
      </c>
      <c r="IR89" s="79" t="str">
        <f>IF(IP$9="", "", IF(AND(NOT('Personnel Details'!$N$19=""), $B89&gt;='Personnel Details'!$N$19), 'Personnel Details'!$Q$19, IF(AND(NOT('Personnel Details'!$I$19=""), $B89&gt;='Personnel Details'!$I$19), 'Personnel Details'!$L$19, 'Personnel Details'!$G$19)))</f>
        <v/>
      </c>
      <c r="IS89" s="59">
        <f t="shared" si="259"/>
        <v>0</v>
      </c>
      <c r="IT89" s="53"/>
      <c r="IV89" s="78" t="str">
        <f>IF(IV$9="", "", IF(AND(NOT('Personnel Details'!$N$20=""), $B89&gt;='Personnel Details'!$N$20), 'Personnel Details'!$O$20, IF(AND(NOT('Personnel Details'!$I$20=""), $B89&gt;='Personnel Details'!$I$20), 'Personnel Details'!$J$20, 'Personnel Details'!$E$20)))</f>
        <v/>
      </c>
      <c r="IW89" s="59" t="str">
        <f>IF(IV$9="", "", IF(AND(NOT('Personnel Details'!$N$20=""), $B89&gt;='Personnel Details'!$N$20), IF('Personnel Details'!$P$20="","", 'Personnel Details'!$P$20), IF(AND(NOT('Personnel Details'!$I$20=""), $B89&gt;='Personnel Details'!$I$20), IF('Personnel Details'!$K$20="", "", 'Personnel Details'!$K$20), IF('Personnel Details'!$F$20="", "", 'Personnel Details'!$F$20))))</f>
        <v/>
      </c>
      <c r="IX89" s="79" t="str">
        <f>IF(IV$9="", "", IF(AND(NOT('Personnel Details'!$N$20=""), $B89&gt;='Personnel Details'!$N$20), 'Personnel Details'!$Q$20, IF(AND(NOT('Personnel Details'!$I$20=""), $B89&gt;='Personnel Details'!$I$20), 'Personnel Details'!$L$20, 'Personnel Details'!$G$20)))</f>
        <v/>
      </c>
      <c r="IY89" s="59">
        <f t="shared" si="260"/>
        <v>0</v>
      </c>
      <c r="IZ89" s="53"/>
      <c r="JB89" s="78" t="str">
        <f>IF(JB$9="", "", IF(AND(NOT('Personnel Details'!$N$21=""), $B89&gt;='Personnel Details'!$N$21), 'Personnel Details'!$O$21, IF(AND(NOT('Personnel Details'!$I$21=""), $B89&gt;='Personnel Details'!$I$21), 'Personnel Details'!$J$21, 'Personnel Details'!$E$21)))</f>
        <v/>
      </c>
      <c r="JC89" s="59" t="str">
        <f>IF(JB$9="", "", IF(AND(NOT('Personnel Details'!$N$21=""), $B89&gt;='Personnel Details'!$N$21), IF('Personnel Details'!$P$21="","", 'Personnel Details'!$P$21), IF(AND(NOT('Personnel Details'!$I$21=""), $B89&gt;='Personnel Details'!$I$21), IF('Personnel Details'!$K$21="", "", 'Personnel Details'!$K$21), IF('Personnel Details'!$F$21="", "", 'Personnel Details'!$F$21))))</f>
        <v/>
      </c>
      <c r="JD89" s="79" t="str">
        <f>IF(JB$9="", "", IF(AND(NOT('Personnel Details'!$N$21=""), $B89&gt;='Personnel Details'!$N$21), 'Personnel Details'!$Q$21, IF(AND(NOT('Personnel Details'!$I$21=""), $B89&gt;='Personnel Details'!$I$21), 'Personnel Details'!$L$21, 'Personnel Details'!$G$21)))</f>
        <v/>
      </c>
      <c r="JE89" s="59">
        <f t="shared" si="261"/>
        <v>0</v>
      </c>
      <c r="JF89" s="53"/>
      <c r="JH89" s="78" t="str">
        <f>IF(JH$9="", "", IF(AND(NOT('Personnel Details'!$N$22=""), $B89&gt;='Personnel Details'!$N$22), 'Personnel Details'!$O$22, IF(AND(NOT('Personnel Details'!$I$22=""), $B89&gt;='Personnel Details'!$I$22), 'Personnel Details'!$J$22, 'Personnel Details'!$E$22)))</f>
        <v/>
      </c>
      <c r="JI89" s="59" t="str">
        <f>IF(JH$9="", "", IF(AND(NOT('Personnel Details'!$N$22=""), $B89&gt;='Personnel Details'!$N$22), IF('Personnel Details'!$P$22="","", 'Personnel Details'!$P$22), IF(AND(NOT('Personnel Details'!$I$22=""), $B89&gt;='Personnel Details'!$I$22), IF('Personnel Details'!$K$22="", "", 'Personnel Details'!$K$22), IF('Personnel Details'!$F$22="", "", 'Personnel Details'!$F$22))))</f>
        <v/>
      </c>
      <c r="JJ89" s="79" t="str">
        <f>IF(JH$9="", "", IF(AND(NOT('Personnel Details'!$N$22=""), $B89&gt;='Personnel Details'!$N$22), 'Personnel Details'!$Q$22, IF(AND(NOT('Personnel Details'!$I$22=""), $B89&gt;='Personnel Details'!$I$22), 'Personnel Details'!$L$22, 'Personnel Details'!$G$22)))</f>
        <v/>
      </c>
      <c r="JK89" s="59">
        <f t="shared" si="262"/>
        <v>0</v>
      </c>
      <c r="JL89" s="53"/>
      <c r="JN89" s="78" t="str">
        <f>IF(JN$9="", "", IF(AND(NOT('Personnel Details'!$N$23=""), $B89&gt;='Personnel Details'!$N$23), 'Personnel Details'!$O$23, IF(AND(NOT('Personnel Details'!$I$23=""), $B89&gt;='Personnel Details'!$I$23), 'Personnel Details'!$J$23, 'Personnel Details'!$E$23)))</f>
        <v/>
      </c>
      <c r="JO89" s="59" t="str">
        <f>IF(JN$9="", "", IF(AND(NOT('Personnel Details'!$N$23=""), $B89&gt;='Personnel Details'!$N$23), IF('Personnel Details'!$P$23="","", 'Personnel Details'!$P$23), IF(AND(NOT('Personnel Details'!$I$23=""), $B89&gt;='Personnel Details'!$I$23), IF('Personnel Details'!$K$23="", "", 'Personnel Details'!$K$23), IF('Personnel Details'!$F$23="", "", 'Personnel Details'!$F$23))))</f>
        <v/>
      </c>
      <c r="JP89" s="79" t="str">
        <f>IF(JN$9="", "", IF(AND(NOT('Personnel Details'!$N$23=""), $B89&gt;='Personnel Details'!$N$23), 'Personnel Details'!$Q$23, IF(AND(NOT('Personnel Details'!$I$23=""), $B89&gt;='Personnel Details'!$I$23), 'Personnel Details'!$L$23, 'Personnel Details'!$G$23)))</f>
        <v/>
      </c>
      <c r="JQ89" s="59">
        <f t="shared" si="263"/>
        <v>0</v>
      </c>
      <c r="JR89" s="53"/>
      <c r="JT89" s="78" t="str">
        <f>IF(JT$9="", "", IF(AND(NOT('Personnel Details'!$N$24=""), $B89&gt;='Personnel Details'!$N$24), 'Personnel Details'!$O$24, IF(AND(NOT('Personnel Details'!$I$24=""), $B89&gt;='Personnel Details'!$I$24), 'Personnel Details'!$J$24, 'Personnel Details'!$E$24)))</f>
        <v/>
      </c>
      <c r="JU89" s="59" t="str">
        <f>IF(JT$9="", "", IF(AND(NOT('Personnel Details'!$N$24=""), $B89&gt;='Personnel Details'!$N$24), IF('Personnel Details'!$P$24="","", 'Personnel Details'!$P$24), IF(AND(NOT('Personnel Details'!$I$24=""), $B89&gt;='Personnel Details'!$I$24), IF('Personnel Details'!$K$24="", "", 'Personnel Details'!$K$24), IF('Personnel Details'!$F$24="", "", 'Personnel Details'!$F$24))))</f>
        <v/>
      </c>
      <c r="JV89" s="79" t="str">
        <f>IF(JT$9="", "", IF(AND(NOT('Personnel Details'!$N$24=""), $B89&gt;='Personnel Details'!$N$24), 'Personnel Details'!$Q$24, IF(AND(NOT('Personnel Details'!$I$24=""), $B89&gt;='Personnel Details'!$I$24), 'Personnel Details'!$L$24, 'Personnel Details'!$G$24)))</f>
        <v/>
      </c>
      <c r="JW89" s="59">
        <f t="shared" si="264"/>
        <v>0</v>
      </c>
      <c r="JX89" s="53"/>
      <c r="JZ89" s="78" t="str">
        <f>IF(JZ$9="", "", IF(AND(NOT('Personnel Details'!$N$25=""), $B89&gt;='Personnel Details'!$N$25), 'Personnel Details'!$O$25, IF(AND(NOT('Personnel Details'!$I$25=""), $B89&gt;='Personnel Details'!$I$25), 'Personnel Details'!$J$25, 'Personnel Details'!$E$25)))</f>
        <v/>
      </c>
      <c r="KA89" s="59" t="str">
        <f>IF(JZ$9="", "", IF(AND(NOT('Personnel Details'!$N$25=""), $B89&gt;='Personnel Details'!$N$25), IF('Personnel Details'!$P$25="","", 'Personnel Details'!$P$25), IF(AND(NOT('Personnel Details'!$I$25=""), $B89&gt;='Personnel Details'!$I$25), IF('Personnel Details'!$K$25="", "", 'Personnel Details'!$K$25), IF('Personnel Details'!$F$25="", "", 'Personnel Details'!$F$25))))</f>
        <v/>
      </c>
      <c r="KB89" s="79" t="str">
        <f>IF(JZ$9="", "", IF(AND(NOT('Personnel Details'!$N$25=""), $B89&gt;='Personnel Details'!$N$25), 'Personnel Details'!$Q$25, IF(AND(NOT('Personnel Details'!$I$25=""), $B89&gt;='Personnel Details'!$I$25), 'Personnel Details'!$L$25, 'Personnel Details'!$G$25)))</f>
        <v/>
      </c>
      <c r="KC89" s="59">
        <f t="shared" si="265"/>
        <v>0</v>
      </c>
      <c r="KD89" s="53"/>
      <c r="KF89" s="78" t="str">
        <f>IF(KF$9="", "", IF(AND(NOT('Personnel Details'!$N$26=""), $B89&gt;='Personnel Details'!$N$26), 'Personnel Details'!$O$26, IF(AND(NOT('Personnel Details'!$I$26=""), $B89&gt;='Personnel Details'!$I$26), 'Personnel Details'!$J$26, 'Personnel Details'!$E$26)))</f>
        <v/>
      </c>
      <c r="KG89" s="59" t="str">
        <f>IF(KF$9="", "", IF(AND(NOT('Personnel Details'!$N$26=""), $B89&gt;='Personnel Details'!$N$26), IF('Personnel Details'!$P$26="","", 'Personnel Details'!$P$26), IF(AND(NOT('Personnel Details'!$I$26=""), $B89&gt;='Personnel Details'!$I$26), IF('Personnel Details'!$K$26="", "", 'Personnel Details'!$K$26), IF('Personnel Details'!$F$26="", "", 'Personnel Details'!$F$26))))</f>
        <v/>
      </c>
      <c r="KH89" s="79" t="str">
        <f>IF(KF$9="", "", IF(AND(NOT('Personnel Details'!$N$26=""), $B89&gt;='Personnel Details'!$N$26), 'Personnel Details'!$Q$26, IF(AND(NOT('Personnel Details'!$I$26=""), $B89&gt;='Personnel Details'!$I$26), 'Personnel Details'!$L$26, 'Personnel Details'!$G$26)))</f>
        <v/>
      </c>
      <c r="KI89" s="59">
        <f t="shared" si="266"/>
        <v>0</v>
      </c>
      <c r="KJ89" s="53"/>
      <c r="KL89" s="78" t="str">
        <f>IF(KL$9="", "", IF(AND(NOT('Personnel Details'!$N$27=""), $B89&gt;='Personnel Details'!$N$27), 'Personnel Details'!$O$27, IF(AND(NOT('Personnel Details'!$I$27=""), $B89&gt;='Personnel Details'!$I$27), 'Personnel Details'!$J$27, 'Personnel Details'!$E$27)))</f>
        <v/>
      </c>
      <c r="KM89" s="59" t="str">
        <f>IF(KL$9="", "", IF(AND(NOT('Personnel Details'!$N$27=""), $B89&gt;='Personnel Details'!$N$27), IF('Personnel Details'!$P$27="","", 'Personnel Details'!$P$27), IF(AND(NOT('Personnel Details'!$I$27=""), $B89&gt;='Personnel Details'!$I$27), IF('Personnel Details'!$K$27="", "", 'Personnel Details'!$K$27), IF('Personnel Details'!$F$27="", "", 'Personnel Details'!$F$27))))</f>
        <v/>
      </c>
      <c r="KN89" s="79" t="str">
        <f>IF(KL$9="", "", IF(AND(NOT('Personnel Details'!$N$27=""), $B89&gt;='Personnel Details'!$N$27), 'Personnel Details'!$Q$27, IF(AND(NOT('Personnel Details'!$I$27=""), $B89&gt;='Personnel Details'!$I$27), 'Personnel Details'!$L$27, 'Personnel Details'!$G$27)))</f>
        <v/>
      </c>
      <c r="KO89" s="59">
        <f t="shared" si="267"/>
        <v>0</v>
      </c>
      <c r="KP89" s="53"/>
      <c r="KR89" s="78" t="str">
        <f>IF(KR$9="", "", IF(AND(NOT('Personnel Details'!$N$28=""), $B89&gt;='Personnel Details'!$N$28), 'Personnel Details'!$O$28, IF(AND(NOT('Personnel Details'!$I$28=""), $B89&gt;='Personnel Details'!$I$28), 'Personnel Details'!$J$28, 'Personnel Details'!$E$28)))</f>
        <v/>
      </c>
      <c r="KS89" s="59" t="str">
        <f>IF(KR$9="", "", IF(AND(NOT('Personnel Details'!$N$28=""), $B89&gt;='Personnel Details'!$N$28), IF('Personnel Details'!$P$28="","", 'Personnel Details'!$P$28), IF(AND(NOT('Personnel Details'!$I$28=""), $B89&gt;='Personnel Details'!$I$28), IF('Personnel Details'!$K$28="", "", 'Personnel Details'!$K$28), IF('Personnel Details'!$F$28="", "", 'Personnel Details'!$F$28))))</f>
        <v/>
      </c>
      <c r="KT89" s="79" t="str">
        <f>IF(KR$9="", "", IF(AND(NOT('Personnel Details'!$N$28=""), $B89&gt;='Personnel Details'!$N$28), 'Personnel Details'!$Q$28, IF(AND(NOT('Personnel Details'!$I$28=""), $B89&gt;='Personnel Details'!$I$28), 'Personnel Details'!$L$28, 'Personnel Details'!$G$28)))</f>
        <v/>
      </c>
      <c r="KU89" s="59">
        <f t="shared" si="268"/>
        <v>0</v>
      </c>
      <c r="KV89" s="53"/>
      <c r="KX89" s="78" t="str">
        <f>IF(KX$9="", "", IF(AND(NOT('Personnel Details'!$N$29=""), $B89&gt;='Personnel Details'!$N$29), 'Personnel Details'!$O$29, IF(AND(NOT('Personnel Details'!$I$29=""), $B89&gt;='Personnel Details'!$I$29), 'Personnel Details'!$J$29, 'Personnel Details'!$E$29)))</f>
        <v/>
      </c>
      <c r="KY89" s="59" t="str">
        <f>IF(KX$9="", "", IF(AND(NOT('Personnel Details'!$N$29=""), $B89&gt;='Personnel Details'!$N$29), IF('Personnel Details'!$P$29="","", 'Personnel Details'!$P$29), IF(AND(NOT('Personnel Details'!$I$29=""), $B89&gt;='Personnel Details'!$I$29), IF('Personnel Details'!$K$29="", "", 'Personnel Details'!$K$29), IF('Personnel Details'!$F$29="", "", 'Personnel Details'!$F$29))))</f>
        <v/>
      </c>
      <c r="KZ89" s="79" t="str">
        <f>IF(KX$9="", "", IF(AND(NOT('Personnel Details'!$N$29=""), $B89&gt;='Personnel Details'!$N$29), 'Personnel Details'!$Q$29, IF(AND(NOT('Personnel Details'!$I$29=""), $B89&gt;='Personnel Details'!$I$29), 'Personnel Details'!$L$29, 'Personnel Details'!$G$29)))</f>
        <v/>
      </c>
      <c r="LA89" s="59">
        <f t="shared" si="269"/>
        <v>0</v>
      </c>
      <c r="LB89" s="53"/>
      <c r="LD89" s="78" t="str">
        <f>IF(LD$9="", "", IF(AND(NOT('Personnel Details'!$N$30=""), $B89&gt;='Personnel Details'!$N$30), 'Personnel Details'!$O$30, IF(AND(NOT('Personnel Details'!$I$30=""), $B89&gt;='Personnel Details'!$I$30), 'Personnel Details'!$J$30, 'Personnel Details'!$E$30)))</f>
        <v/>
      </c>
      <c r="LE89" s="59" t="str">
        <f>IF(LD$9="", "", IF(AND(NOT('Personnel Details'!$N$30=""), $B89&gt;='Personnel Details'!$N$30), IF('Personnel Details'!$P$30="","", 'Personnel Details'!$P$30), IF(AND(NOT('Personnel Details'!$I$30=""), $B89&gt;='Personnel Details'!$I$30), IF('Personnel Details'!$K$30="", "", 'Personnel Details'!$K$30), IF('Personnel Details'!$F$30="", "", 'Personnel Details'!$F$30))))</f>
        <v/>
      </c>
      <c r="LF89" s="79" t="str">
        <f>IF(LD$9="", "", IF(AND(NOT('Personnel Details'!$N$30=""), $B89&gt;='Personnel Details'!$N$30), 'Personnel Details'!$Q$30, IF(AND(NOT('Personnel Details'!$I$30=""), $B89&gt;='Personnel Details'!$I$30), 'Personnel Details'!$L$30, 'Personnel Details'!$G$30)))</f>
        <v/>
      </c>
      <c r="LG89" s="59">
        <f t="shared" si="270"/>
        <v>0</v>
      </c>
      <c r="LH89" s="53"/>
      <c r="LJ89" s="78" t="str">
        <f>IF(LJ$9="", "", IF(AND(NOT('Personnel Details'!$N$31=""), $B89&gt;='Personnel Details'!$N$31), 'Personnel Details'!$O$31, IF(AND(NOT('Personnel Details'!$I$31=""), $B89&gt;='Personnel Details'!$I$31), 'Personnel Details'!$J$31, 'Personnel Details'!$E$31)))</f>
        <v/>
      </c>
      <c r="LK89" s="59" t="str">
        <f>IF(LJ$9="", "", IF(AND(NOT('Personnel Details'!$N$31=""), $B89&gt;='Personnel Details'!$N$31), IF('Personnel Details'!$P$31="","", 'Personnel Details'!$P$31), IF(AND(NOT('Personnel Details'!$I$31=""), $B89&gt;='Personnel Details'!$I$31), IF('Personnel Details'!$K$31="", "", 'Personnel Details'!$K$31), IF('Personnel Details'!$F$31="", "", 'Personnel Details'!$F$31))))</f>
        <v/>
      </c>
      <c r="LL89" s="79" t="str">
        <f>IF(LJ$9="", "", IF(AND(NOT('Personnel Details'!$N$31=""), $B89&gt;='Personnel Details'!$N$31), 'Personnel Details'!$Q$31, IF(AND(NOT('Personnel Details'!$I$31=""), $B89&gt;='Personnel Details'!$I$31), 'Personnel Details'!$L$31, 'Personnel Details'!$G$31)))</f>
        <v/>
      </c>
      <c r="LM89" s="59">
        <f t="shared" si="271"/>
        <v>0</v>
      </c>
      <c r="LN89" s="53"/>
      <c r="LP89" s="78" t="str">
        <f>IF(LP$9="", "", IF(AND(NOT('Personnel Details'!$N$32=""), $B89&gt;='Personnel Details'!$N$32), 'Personnel Details'!$O$32, IF(AND(NOT('Personnel Details'!$I$32=""), $B89&gt;='Personnel Details'!$I$32), 'Personnel Details'!$J$32, 'Personnel Details'!$E$32)))</f>
        <v/>
      </c>
      <c r="LQ89" s="59" t="str">
        <f>IF(LP$9="", "", IF(AND(NOT('Personnel Details'!$N$32=""), $B89&gt;='Personnel Details'!$N$32), IF('Personnel Details'!$P$32="","", 'Personnel Details'!$P$32), IF(AND(NOT('Personnel Details'!$I$32=""), $B89&gt;='Personnel Details'!$I$32), IF('Personnel Details'!$K$32="", "", 'Personnel Details'!$K$32), IF('Personnel Details'!$F$32="", "", 'Personnel Details'!$F$32))))</f>
        <v/>
      </c>
      <c r="LR89" s="79" t="str">
        <f>IF(LP$9="", "", IF(AND(NOT('Personnel Details'!$N$32=""), $B89&gt;='Personnel Details'!$N$32), 'Personnel Details'!$Q$32, IF(AND(NOT('Personnel Details'!$I$32=""), $B89&gt;='Personnel Details'!$I$32), 'Personnel Details'!$L$32, 'Personnel Details'!$G$32)))</f>
        <v/>
      </c>
      <c r="LS89" s="59">
        <f t="shared" si="272"/>
        <v>0</v>
      </c>
      <c r="LT89" s="53"/>
      <c r="LV89" s="78" t="str">
        <f>IF(LV$9="", "", IF(AND(NOT('Personnel Details'!$N$33=""), $B89&gt;='Personnel Details'!$N$33), 'Personnel Details'!$O$33, IF(AND(NOT('Personnel Details'!$I$33=""), $B89&gt;='Personnel Details'!$I$33), 'Personnel Details'!$J$33, 'Personnel Details'!$E$33)))</f>
        <v/>
      </c>
      <c r="LW89" s="59" t="str">
        <f>IF(LV$9="", "", IF(AND(NOT('Personnel Details'!$N$33=""), $B89&gt;='Personnel Details'!$N$33), IF('Personnel Details'!$P$33="","", 'Personnel Details'!$P$33), IF(AND(NOT('Personnel Details'!$I$33=""), $B89&gt;='Personnel Details'!$I$33), IF('Personnel Details'!$K$33="", "", 'Personnel Details'!$K$33), IF('Personnel Details'!$F$33="", "", 'Personnel Details'!$F$33))))</f>
        <v/>
      </c>
      <c r="LX89" s="79" t="str">
        <f>IF(LV$9="", "", IF(AND(NOT('Personnel Details'!$N$33=""), $B89&gt;='Personnel Details'!$N$33), 'Personnel Details'!$Q$33, IF(AND(NOT('Personnel Details'!$I$33=""), $B89&gt;='Personnel Details'!$I$33), 'Personnel Details'!$L$33, 'Personnel Details'!$G$33)))</f>
        <v/>
      </c>
      <c r="LY89" s="59">
        <f t="shared" si="273"/>
        <v>0</v>
      </c>
      <c r="LZ89" s="53"/>
      <c r="MB89" s="78" t="str">
        <f>IF(MB$9="", "", IF(AND(NOT('Personnel Details'!$N$34=""), $B89&gt;='Personnel Details'!$N$34), 'Personnel Details'!$O$34, IF(AND(NOT('Personnel Details'!$I$34=""), $B89&gt;='Personnel Details'!$I$34), 'Personnel Details'!$J$34, 'Personnel Details'!$E$34)))</f>
        <v/>
      </c>
      <c r="MC89" s="59" t="str">
        <f>IF(MB$9="", "", IF(AND(NOT('Personnel Details'!$N$34=""), $B89&gt;='Personnel Details'!$N$34), IF('Personnel Details'!$P$34="","", 'Personnel Details'!$P$34), IF(AND(NOT('Personnel Details'!$I$34=""), $B89&gt;='Personnel Details'!$I$34), IF('Personnel Details'!$K$34="", "", 'Personnel Details'!$K$34), IF('Personnel Details'!$F$34="", "", 'Personnel Details'!$F$34))))</f>
        <v/>
      </c>
      <c r="MD89" s="79" t="str">
        <f>IF(MB$9="", "", IF(AND(NOT('Personnel Details'!$N$34=""), $B89&gt;='Personnel Details'!$N$34), 'Personnel Details'!$Q$34, IF(AND(NOT('Personnel Details'!$I$34=""), $B89&gt;='Personnel Details'!$I$34), 'Personnel Details'!$L$34, 'Personnel Details'!$G$34)))</f>
        <v/>
      </c>
      <c r="ME89" s="59">
        <f t="shared" si="274"/>
        <v>0</v>
      </c>
      <c r="MF89" s="53"/>
      <c r="MH89" s="78" t="str">
        <f>IF(MH$9="", "", IF(AND(NOT('Personnel Details'!$N$35=""), $B89&gt;='Personnel Details'!$N$35), 'Personnel Details'!$O$35, IF(AND(NOT('Personnel Details'!$I$35=""), $B89&gt;='Personnel Details'!$I$35), 'Personnel Details'!$J$35, 'Personnel Details'!$E$35)))</f>
        <v/>
      </c>
      <c r="MI89" s="59" t="str">
        <f>IF(MH$9="", "", IF(AND(NOT('Personnel Details'!$N$35=""), $B89&gt;='Personnel Details'!$N$35), IF('Personnel Details'!$P$35="","", 'Personnel Details'!$P$35), IF(AND(NOT('Personnel Details'!$I$35=""), $B89&gt;='Personnel Details'!$I$35), IF('Personnel Details'!$K$35="", "", 'Personnel Details'!$K$35), IF('Personnel Details'!$F$35="", "", 'Personnel Details'!$F$35))))</f>
        <v/>
      </c>
      <c r="MJ89" s="79" t="str">
        <f>IF(MH$9="", "", IF(AND(NOT('Personnel Details'!$N$35=""), $B89&gt;='Personnel Details'!$N$35), 'Personnel Details'!$Q$35, IF(AND(NOT('Personnel Details'!$I$35=""), $B89&gt;='Personnel Details'!$I$35), 'Personnel Details'!$L$35, 'Personnel Details'!$G$35)))</f>
        <v/>
      </c>
      <c r="MK89" s="59">
        <f t="shared" si="275"/>
        <v>0</v>
      </c>
      <c r="ML89" s="53"/>
      <c r="MN89" s="78" t="str">
        <f>IF(MN$9="", "", IF(AND(NOT('Personnel Details'!$N$36=""), $B89&gt;='Personnel Details'!$N$36), 'Personnel Details'!$O$36, IF(AND(NOT('Personnel Details'!$I$36=""), $B89&gt;='Personnel Details'!$I$36), 'Personnel Details'!$J$36, 'Personnel Details'!$E$36)))</f>
        <v/>
      </c>
      <c r="MO89" s="59" t="str">
        <f>IF(MN$9="", "", IF(AND(NOT('Personnel Details'!$N$36=""), $B89&gt;='Personnel Details'!$N$36), IF('Personnel Details'!$P$36="","", 'Personnel Details'!$P$36), IF(AND(NOT('Personnel Details'!$I$36=""), $B89&gt;='Personnel Details'!$I$36), IF('Personnel Details'!$K$36="", "", 'Personnel Details'!$K$36), IF('Personnel Details'!$F$36="", "", 'Personnel Details'!$F$36))))</f>
        <v/>
      </c>
      <c r="MP89" s="79" t="str">
        <f>IF(MN$9="", "", IF(AND(NOT('Personnel Details'!$N$36=""), $B89&gt;='Personnel Details'!$N$36), 'Personnel Details'!$Q$36, IF(AND(NOT('Personnel Details'!$I$36=""), $B89&gt;='Personnel Details'!$I$36), 'Personnel Details'!$L$36, 'Personnel Details'!$G$36)))</f>
        <v/>
      </c>
      <c r="MQ89" s="59">
        <f t="shared" si="276"/>
        <v>0</v>
      </c>
      <c r="MR89" s="53"/>
      <c r="MT89" s="78" t="str">
        <f>IF(MT$9="", "", IF(AND(NOT('Personnel Details'!$N$37=""), $B89&gt;='Personnel Details'!$N$37), 'Personnel Details'!$O$37, IF(AND(NOT('Personnel Details'!$I$37=""), $B89&gt;='Personnel Details'!$I$37), 'Personnel Details'!$J$37, 'Personnel Details'!$E$37)))</f>
        <v/>
      </c>
      <c r="MU89" s="59" t="str">
        <f>IF(MT$9="", "", IF(AND(NOT('Personnel Details'!$N$37=""), $B89&gt;='Personnel Details'!$N$37), IF('Personnel Details'!$P$37="","", 'Personnel Details'!$P$37), IF(AND(NOT('Personnel Details'!$I$37=""), $B89&gt;='Personnel Details'!$I$37), IF('Personnel Details'!$K$37="", "", 'Personnel Details'!$K$37), IF('Personnel Details'!$F$37="", "", 'Personnel Details'!$F$37))))</f>
        <v/>
      </c>
      <c r="MV89" s="79" t="str">
        <f>IF(MT$9="", "", IF(AND(NOT('Personnel Details'!$N$37=""), $B89&gt;='Personnel Details'!$N$37), 'Personnel Details'!$Q$37, IF(AND(NOT('Personnel Details'!$I$37=""), $B89&gt;='Personnel Details'!$I$37), 'Personnel Details'!$L$37, 'Personnel Details'!$G$37)))</f>
        <v/>
      </c>
      <c r="MW89" s="59">
        <f t="shared" si="277"/>
        <v>0</v>
      </c>
      <c r="MX89" s="53"/>
      <c r="MZ89" s="78" t="str">
        <f>IF(MZ$9="", "", IF(AND(NOT('Personnel Details'!$N$38=""), $B89&gt;='Personnel Details'!$N$38), 'Personnel Details'!$O$38, IF(AND(NOT('Personnel Details'!$I$38=""), $B89&gt;='Personnel Details'!$I$38), 'Personnel Details'!$J$38, 'Personnel Details'!$E$38)))</f>
        <v/>
      </c>
      <c r="NA89" s="59" t="str">
        <f>IF(MZ$9="", "", IF(AND(NOT('Personnel Details'!$N$38=""), $B89&gt;='Personnel Details'!$N$38), IF('Personnel Details'!$P$38="","", 'Personnel Details'!$P$38), IF(AND(NOT('Personnel Details'!$I$38=""), $B89&gt;='Personnel Details'!$I$38), IF('Personnel Details'!$K$38="", "", 'Personnel Details'!$K$38), IF('Personnel Details'!$F$38="", "", 'Personnel Details'!$F$38))))</f>
        <v/>
      </c>
      <c r="NB89" s="79" t="str">
        <f>IF(MZ$9="", "", IF(AND(NOT('Personnel Details'!$N$38=""), $B89&gt;='Personnel Details'!$N$38), 'Personnel Details'!$Q$38, IF(AND(NOT('Personnel Details'!$I$38=""), $B89&gt;='Personnel Details'!$I$38), 'Personnel Details'!$L$38, 'Personnel Details'!$G$38)))</f>
        <v/>
      </c>
      <c r="NC89" s="59">
        <f t="shared" si="278"/>
        <v>0</v>
      </c>
      <c r="ND89" s="53"/>
      <c r="NF89" s="78" t="str">
        <f>IF(NF$9="", "", IF(AND(NOT('Personnel Details'!$N$39=""), $B89&gt;='Personnel Details'!$N$39), 'Personnel Details'!$O$39, IF(AND(NOT('Personnel Details'!$I$39=""), $B89&gt;='Personnel Details'!$I$39), 'Personnel Details'!$J$39, 'Personnel Details'!$E$39)))</f>
        <v/>
      </c>
      <c r="NG89" s="59" t="str">
        <f>IF(NF$9="", "", IF(AND(NOT('Personnel Details'!$N$39=""), $B89&gt;='Personnel Details'!$N$39), IF('Personnel Details'!$P$39="","", 'Personnel Details'!$P$39), IF(AND(NOT('Personnel Details'!$I$39=""), $B89&gt;='Personnel Details'!$I$39), IF('Personnel Details'!$K$39="", "", 'Personnel Details'!$K$39), IF('Personnel Details'!$F$39="", "", 'Personnel Details'!$F$39))))</f>
        <v/>
      </c>
      <c r="NH89" s="79" t="str">
        <f>IF(NF$9="", "", IF(AND(NOT('Personnel Details'!$N$39=""), $B89&gt;='Personnel Details'!$N$39), 'Personnel Details'!$Q$39, IF(AND(NOT('Personnel Details'!$I$39=""), $B89&gt;='Personnel Details'!$I$39), 'Personnel Details'!$L$39, 'Personnel Details'!$G$39)))</f>
        <v/>
      </c>
      <c r="NI89" s="59">
        <f t="shared" si="279"/>
        <v>0</v>
      </c>
      <c r="NJ89" s="53"/>
      <c r="NL89" s="78" t="str">
        <f>IF(NL$9="", "", IF(AND(NOT('Personnel Details'!$N$40=""), $B89&gt;='Personnel Details'!$N$40), 'Personnel Details'!$O$40, IF(AND(NOT('Personnel Details'!$I$40=""), $B89&gt;='Personnel Details'!$I$40), 'Personnel Details'!$J$40, 'Personnel Details'!$E$40)))</f>
        <v/>
      </c>
      <c r="NM89" s="59" t="str">
        <f>IF(NL$9="", "", IF(AND(NOT('Personnel Details'!$N$40=""), $B89&gt;='Personnel Details'!$N$40), IF('Personnel Details'!$P$40="","", 'Personnel Details'!$P$40), IF(AND(NOT('Personnel Details'!$I$40=""), $B89&gt;='Personnel Details'!$I$40), IF('Personnel Details'!$K$40="", "", 'Personnel Details'!$K$40), IF('Personnel Details'!$F$40="", "", 'Personnel Details'!$F$40))))</f>
        <v/>
      </c>
      <c r="NN89" s="79" t="str">
        <f>IF(NL$9="", "", IF(AND(NOT('Personnel Details'!$N$40=""), $B89&gt;='Personnel Details'!$N$40), 'Personnel Details'!$Q$40, IF(AND(NOT('Personnel Details'!$I$40=""), $B89&gt;='Personnel Details'!$I$40), 'Personnel Details'!$L$40, 'Personnel Details'!$G$40)))</f>
        <v/>
      </c>
      <c r="NO89" s="59">
        <f t="shared" si="280"/>
        <v>0</v>
      </c>
      <c r="NP89" s="53"/>
    </row>
    <row r="90" spans="1:380" x14ac:dyDescent="0.25">
      <c r="A90" s="32"/>
      <c r="B90" s="113">
        <f>IFERROR(IF(B89+1&gt;'Personnel Details'!$U$5, "", B89+1), "")</f>
        <v>43910</v>
      </c>
      <c r="C90" s="32"/>
      <c r="D90" s="120"/>
      <c r="E90" s="13" t="str">
        <f t="shared" si="159"/>
        <v/>
      </c>
      <c r="F90" s="13" t="str">
        <f t="shared" si="190"/>
        <v/>
      </c>
      <c r="G90" s="56" t="str">
        <f t="shared" si="281"/>
        <v/>
      </c>
      <c r="H90" s="16" t="str">
        <f t="shared" si="191"/>
        <v/>
      </c>
      <c r="I90" s="32"/>
      <c r="J90" s="120"/>
      <c r="K90" s="62" t="str">
        <f t="shared" si="160"/>
        <v/>
      </c>
      <c r="L90" s="62" t="str">
        <f t="shared" si="192"/>
        <v/>
      </c>
      <c r="M90" s="65" t="str">
        <f t="shared" si="282"/>
        <v/>
      </c>
      <c r="N90" s="68" t="str">
        <f t="shared" si="193"/>
        <v/>
      </c>
      <c r="O90" s="32"/>
      <c r="P90" s="120"/>
      <c r="Q90" s="62" t="str">
        <f t="shared" si="161"/>
        <v/>
      </c>
      <c r="R90" s="62" t="str">
        <f t="shared" si="194"/>
        <v/>
      </c>
      <c r="S90" s="65" t="str">
        <f t="shared" si="283"/>
        <v/>
      </c>
      <c r="T90" s="68" t="str">
        <f t="shared" si="195"/>
        <v/>
      </c>
      <c r="U90" s="32"/>
      <c r="V90" s="120"/>
      <c r="W90" s="62" t="str">
        <f t="shared" si="162"/>
        <v/>
      </c>
      <c r="X90" s="62" t="str">
        <f t="shared" si="196"/>
        <v/>
      </c>
      <c r="Y90" s="65" t="str">
        <f t="shared" si="284"/>
        <v/>
      </c>
      <c r="Z90" s="68" t="str">
        <f t="shared" si="197"/>
        <v/>
      </c>
      <c r="AA90" s="32"/>
      <c r="AB90" s="120"/>
      <c r="AC90" s="62" t="str">
        <f t="shared" si="163"/>
        <v/>
      </c>
      <c r="AD90" s="62" t="str">
        <f t="shared" si="198"/>
        <v/>
      </c>
      <c r="AE90" s="65" t="str">
        <f t="shared" si="285"/>
        <v/>
      </c>
      <c r="AF90" s="68" t="str">
        <f t="shared" si="199"/>
        <v/>
      </c>
      <c r="AG90" s="32"/>
      <c r="AH90" s="120"/>
      <c r="AI90" s="62" t="str">
        <f t="shared" si="164"/>
        <v/>
      </c>
      <c r="AJ90" s="62" t="str">
        <f t="shared" si="200"/>
        <v/>
      </c>
      <c r="AK90" s="65" t="str">
        <f t="shared" si="286"/>
        <v/>
      </c>
      <c r="AL90" s="68" t="str">
        <f t="shared" si="201"/>
        <v/>
      </c>
      <c r="AM90" s="32"/>
      <c r="AN90" s="120"/>
      <c r="AO90" s="62" t="str">
        <f t="shared" si="165"/>
        <v/>
      </c>
      <c r="AP90" s="62" t="str">
        <f t="shared" si="202"/>
        <v/>
      </c>
      <c r="AQ90" s="65" t="str">
        <f t="shared" si="287"/>
        <v/>
      </c>
      <c r="AR90" s="68" t="str">
        <f t="shared" si="203"/>
        <v/>
      </c>
      <c r="AS90" s="32"/>
      <c r="AT90" s="120"/>
      <c r="AU90" s="62" t="str">
        <f t="shared" si="166"/>
        <v/>
      </c>
      <c r="AV90" s="62" t="str">
        <f t="shared" si="204"/>
        <v/>
      </c>
      <c r="AW90" s="65" t="str">
        <f t="shared" si="288"/>
        <v/>
      </c>
      <c r="AX90" s="68" t="str">
        <f t="shared" si="205"/>
        <v/>
      </c>
      <c r="AY90" s="32"/>
      <c r="AZ90" s="120"/>
      <c r="BA90" s="62" t="str">
        <f t="shared" si="167"/>
        <v/>
      </c>
      <c r="BB90" s="62" t="str">
        <f t="shared" si="206"/>
        <v/>
      </c>
      <c r="BC90" s="65" t="str">
        <f t="shared" si="289"/>
        <v/>
      </c>
      <c r="BD90" s="68" t="str">
        <f t="shared" si="207"/>
        <v/>
      </c>
      <c r="BE90" s="32"/>
      <c r="BF90" s="120"/>
      <c r="BG90" s="62" t="str">
        <f t="shared" si="168"/>
        <v/>
      </c>
      <c r="BH90" s="62" t="str">
        <f t="shared" si="208"/>
        <v/>
      </c>
      <c r="BI90" s="65" t="str">
        <f t="shared" si="290"/>
        <v/>
      </c>
      <c r="BJ90" s="68" t="str">
        <f t="shared" si="209"/>
        <v/>
      </c>
      <c r="BK90" s="32"/>
      <c r="BL90" s="120"/>
      <c r="BM90" s="62" t="str">
        <f t="shared" si="169"/>
        <v/>
      </c>
      <c r="BN90" s="62" t="str">
        <f t="shared" si="210"/>
        <v/>
      </c>
      <c r="BO90" s="65" t="str">
        <f t="shared" si="291"/>
        <v/>
      </c>
      <c r="BP90" s="68" t="str">
        <f t="shared" si="211"/>
        <v/>
      </c>
      <c r="BQ90" s="32"/>
      <c r="BR90" s="120"/>
      <c r="BS90" s="62" t="str">
        <f t="shared" si="170"/>
        <v/>
      </c>
      <c r="BT90" s="62" t="str">
        <f t="shared" si="212"/>
        <v/>
      </c>
      <c r="BU90" s="65" t="str">
        <f t="shared" si="292"/>
        <v/>
      </c>
      <c r="BV90" s="68" t="str">
        <f t="shared" si="213"/>
        <v/>
      </c>
      <c r="BW90" s="32"/>
      <c r="BX90" s="120"/>
      <c r="BY90" s="62" t="str">
        <f t="shared" si="171"/>
        <v/>
      </c>
      <c r="BZ90" s="62" t="str">
        <f t="shared" si="214"/>
        <v/>
      </c>
      <c r="CA90" s="65" t="str">
        <f t="shared" si="293"/>
        <v/>
      </c>
      <c r="CB90" s="68" t="str">
        <f t="shared" si="215"/>
        <v/>
      </c>
      <c r="CC90" s="32"/>
      <c r="CD90" s="120"/>
      <c r="CE90" s="62" t="str">
        <f t="shared" si="172"/>
        <v/>
      </c>
      <c r="CF90" s="62" t="str">
        <f t="shared" si="216"/>
        <v/>
      </c>
      <c r="CG90" s="65" t="str">
        <f t="shared" si="294"/>
        <v/>
      </c>
      <c r="CH90" s="68" t="str">
        <f t="shared" si="217"/>
        <v/>
      </c>
      <c r="CI90" s="32"/>
      <c r="CJ90" s="120"/>
      <c r="CK90" s="62" t="str">
        <f t="shared" si="173"/>
        <v/>
      </c>
      <c r="CL90" s="62" t="str">
        <f t="shared" si="218"/>
        <v/>
      </c>
      <c r="CM90" s="65" t="str">
        <f t="shared" si="295"/>
        <v/>
      </c>
      <c r="CN90" s="68" t="str">
        <f t="shared" si="219"/>
        <v/>
      </c>
      <c r="CO90" s="32"/>
      <c r="CP90" s="120"/>
      <c r="CQ90" s="62" t="str">
        <f t="shared" si="174"/>
        <v/>
      </c>
      <c r="CR90" s="62" t="str">
        <f t="shared" si="220"/>
        <v/>
      </c>
      <c r="CS90" s="65" t="str">
        <f t="shared" si="296"/>
        <v/>
      </c>
      <c r="CT90" s="68" t="str">
        <f t="shared" si="221"/>
        <v/>
      </c>
      <c r="CU90" s="32"/>
      <c r="CV90" s="120"/>
      <c r="CW90" s="62" t="str">
        <f t="shared" si="175"/>
        <v/>
      </c>
      <c r="CX90" s="62" t="str">
        <f t="shared" si="222"/>
        <v/>
      </c>
      <c r="CY90" s="65" t="str">
        <f t="shared" si="297"/>
        <v/>
      </c>
      <c r="CZ90" s="68" t="str">
        <f t="shared" si="223"/>
        <v/>
      </c>
      <c r="DA90" s="32"/>
      <c r="DB90" s="120"/>
      <c r="DC90" s="62" t="str">
        <f t="shared" si="176"/>
        <v/>
      </c>
      <c r="DD90" s="62" t="str">
        <f t="shared" si="224"/>
        <v/>
      </c>
      <c r="DE90" s="65" t="str">
        <f t="shared" si="298"/>
        <v/>
      </c>
      <c r="DF90" s="68" t="str">
        <f t="shared" si="225"/>
        <v/>
      </c>
      <c r="DG90" s="32"/>
      <c r="DH90" s="120"/>
      <c r="DI90" s="62" t="str">
        <f t="shared" si="177"/>
        <v/>
      </c>
      <c r="DJ90" s="62" t="str">
        <f t="shared" si="226"/>
        <v/>
      </c>
      <c r="DK90" s="65" t="str">
        <f t="shared" si="299"/>
        <v/>
      </c>
      <c r="DL90" s="68" t="str">
        <f t="shared" si="227"/>
        <v/>
      </c>
      <c r="DM90" s="32"/>
      <c r="DN90" s="120"/>
      <c r="DO90" s="62" t="str">
        <f t="shared" si="178"/>
        <v/>
      </c>
      <c r="DP90" s="62" t="str">
        <f t="shared" si="228"/>
        <v/>
      </c>
      <c r="DQ90" s="65" t="str">
        <f t="shared" si="300"/>
        <v/>
      </c>
      <c r="DR90" s="68" t="str">
        <f t="shared" si="229"/>
        <v/>
      </c>
      <c r="DS90" s="32"/>
      <c r="DT90" s="120"/>
      <c r="DU90" s="62" t="str">
        <f t="shared" si="179"/>
        <v/>
      </c>
      <c r="DV90" s="62" t="str">
        <f t="shared" si="230"/>
        <v/>
      </c>
      <c r="DW90" s="65" t="str">
        <f t="shared" si="301"/>
        <v/>
      </c>
      <c r="DX90" s="68" t="str">
        <f t="shared" si="231"/>
        <v/>
      </c>
      <c r="DY90" s="32"/>
      <c r="DZ90" s="120"/>
      <c r="EA90" s="62" t="str">
        <f t="shared" si="180"/>
        <v/>
      </c>
      <c r="EB90" s="62" t="str">
        <f t="shared" si="232"/>
        <v/>
      </c>
      <c r="EC90" s="65" t="str">
        <f t="shared" si="302"/>
        <v/>
      </c>
      <c r="ED90" s="68" t="str">
        <f t="shared" si="233"/>
        <v/>
      </c>
      <c r="EE90" s="32"/>
      <c r="EF90" s="120"/>
      <c r="EG90" s="62" t="str">
        <f t="shared" si="181"/>
        <v/>
      </c>
      <c r="EH90" s="62" t="str">
        <f t="shared" si="234"/>
        <v/>
      </c>
      <c r="EI90" s="65" t="str">
        <f t="shared" si="303"/>
        <v/>
      </c>
      <c r="EJ90" s="68" t="str">
        <f t="shared" si="235"/>
        <v/>
      </c>
      <c r="EK90" s="32"/>
      <c r="EL90" s="120"/>
      <c r="EM90" s="62" t="str">
        <f t="shared" si="182"/>
        <v/>
      </c>
      <c r="EN90" s="62" t="str">
        <f t="shared" si="236"/>
        <v/>
      </c>
      <c r="EO90" s="65" t="str">
        <f t="shared" si="304"/>
        <v/>
      </c>
      <c r="EP90" s="68" t="str">
        <f t="shared" si="237"/>
        <v/>
      </c>
      <c r="EQ90" s="32"/>
      <c r="ER90" s="120"/>
      <c r="ES90" s="62" t="str">
        <f t="shared" si="183"/>
        <v/>
      </c>
      <c r="ET90" s="62" t="str">
        <f t="shared" si="238"/>
        <v/>
      </c>
      <c r="EU90" s="65" t="str">
        <f t="shared" si="305"/>
        <v/>
      </c>
      <c r="EV90" s="68" t="str">
        <f t="shared" si="239"/>
        <v/>
      </c>
      <c r="EW90" s="32"/>
      <c r="EX90" s="120"/>
      <c r="EY90" s="62" t="str">
        <f t="shared" si="184"/>
        <v/>
      </c>
      <c r="EZ90" s="62" t="str">
        <f t="shared" si="240"/>
        <v/>
      </c>
      <c r="FA90" s="65" t="str">
        <f t="shared" si="306"/>
        <v/>
      </c>
      <c r="FB90" s="68" t="str">
        <f t="shared" si="241"/>
        <v/>
      </c>
      <c r="FC90" s="32"/>
      <c r="FD90" s="120"/>
      <c r="FE90" s="62" t="str">
        <f t="shared" si="185"/>
        <v/>
      </c>
      <c r="FF90" s="62" t="str">
        <f t="shared" si="242"/>
        <v/>
      </c>
      <c r="FG90" s="65" t="str">
        <f t="shared" si="307"/>
        <v/>
      </c>
      <c r="FH90" s="68" t="str">
        <f t="shared" si="243"/>
        <v/>
      </c>
      <c r="FI90" s="32"/>
      <c r="FJ90" s="120"/>
      <c r="FK90" s="62" t="str">
        <f t="shared" si="186"/>
        <v/>
      </c>
      <c r="FL90" s="62" t="str">
        <f t="shared" si="244"/>
        <v/>
      </c>
      <c r="FM90" s="65" t="str">
        <f t="shared" si="308"/>
        <v/>
      </c>
      <c r="FN90" s="68" t="str">
        <f t="shared" si="245"/>
        <v/>
      </c>
      <c r="FO90" s="32"/>
      <c r="FP90" s="120"/>
      <c r="FQ90" s="62" t="str">
        <f t="shared" si="187"/>
        <v/>
      </c>
      <c r="FR90" s="62" t="str">
        <f t="shared" si="246"/>
        <v/>
      </c>
      <c r="FS90" s="65" t="str">
        <f t="shared" si="309"/>
        <v/>
      </c>
      <c r="FT90" s="68" t="str">
        <f t="shared" si="247"/>
        <v/>
      </c>
      <c r="FU90" s="32"/>
      <c r="FV90" s="120"/>
      <c r="FW90" s="62" t="str">
        <f t="shared" si="188"/>
        <v/>
      </c>
      <c r="FX90" s="62" t="str">
        <f t="shared" si="248"/>
        <v/>
      </c>
      <c r="FY90" s="65" t="str">
        <f t="shared" si="310"/>
        <v/>
      </c>
      <c r="FZ90" s="68" t="str">
        <f t="shared" si="249"/>
        <v/>
      </c>
      <c r="GA90" s="32"/>
      <c r="GC90" s="7" t="str">
        <f t="shared" si="250"/>
        <v>Mar 2020</v>
      </c>
      <c r="GD90" s="7" t="str">
        <f t="shared" ca="1" si="189"/>
        <v/>
      </c>
      <c r="GT90" s="71">
        <f>IF(GT$9="", "", IF(AND(NOT('Personnel Details'!$N$11=""), $B90&gt;='Personnel Details'!$N$11), 'Personnel Details'!$O$11, IF(AND(NOT('Personnel Details'!$I$11=""), $B90&gt;='Personnel Details'!$I$11), 'Personnel Details'!$J$11, 'Personnel Details'!$E$11)))</f>
        <v>0.8</v>
      </c>
      <c r="GU90" s="59" t="str">
        <f>IF(GT$9="", "", IF(AND(NOT('Personnel Details'!$N$11=""), $B90&gt;='Personnel Details'!$N$11), IF('Personnel Details'!$P$11="","", 'Personnel Details'!$P$11), IF(AND(NOT('Personnel Details'!$I$11=""), $B90&gt;='Personnel Details'!$I$11), IF('Personnel Details'!$K$11="", "", 'Personnel Details'!$K$11), IF('Personnel Details'!$F$11="", "", 'Personnel Details'!$F$11))))</f>
        <v/>
      </c>
      <c r="GV90" s="74">
        <f>IF(GT$9="", "", IF(AND(NOT('Personnel Details'!$N$11=""), $B90&gt;='Personnel Details'!$N$11), 'Personnel Details'!$Q$11, IF(AND(NOT('Personnel Details'!$I$11=""), $B90&gt;='Personnel Details'!$I$11), 'Personnel Details'!$L$11, 'Personnel Details'!$G$11)))</f>
        <v>0</v>
      </c>
      <c r="GW90" s="59">
        <f t="shared" si="251"/>
        <v>0</v>
      </c>
      <c r="GX90" s="53"/>
      <c r="GZ90" s="78">
        <f>IF(GZ$9="", "", IF(AND(NOT('Personnel Details'!$N$12=""), $B90&gt;='Personnel Details'!$N$12), 'Personnel Details'!$O$12, IF(AND(NOT('Personnel Details'!$I$12=""), $B90&gt;='Personnel Details'!$I$12), 'Personnel Details'!$J$12, 'Personnel Details'!$E$12)))</f>
        <v>0.8</v>
      </c>
      <c r="HA90" s="59" t="str">
        <f>IF(GZ$9="", "", IF(AND(NOT('Personnel Details'!$N$12=""), $B90&gt;='Personnel Details'!$N$12), IF('Personnel Details'!$P$12="","", 'Personnel Details'!$P$12), IF(AND(NOT('Personnel Details'!$I$12=""), $B90&gt;='Personnel Details'!$I$12), IF('Personnel Details'!$K$12="", "", 'Personnel Details'!$K$12), IF('Personnel Details'!$F$12="", "", 'Personnel Details'!$F$12))))</f>
        <v/>
      </c>
      <c r="HB90" s="79">
        <f>IF(GZ$9="", "", IF(AND(NOT('Personnel Details'!$N$12=""), $B90&gt;='Personnel Details'!$N$12), 'Personnel Details'!$Q$12, IF(AND(NOT('Personnel Details'!$I$12=""), $B90&gt;='Personnel Details'!$I$12), 'Personnel Details'!$L$12, 'Personnel Details'!$G$12)))</f>
        <v>0</v>
      </c>
      <c r="HC90" s="59">
        <f t="shared" si="252"/>
        <v>0</v>
      </c>
      <c r="HD90" s="53"/>
      <c r="HF90" s="78">
        <f>IF(HF$9="", "", IF(AND(NOT('Personnel Details'!$N$13=""), $B90&gt;='Personnel Details'!$N$13), 'Personnel Details'!$O$13, IF(AND(NOT('Personnel Details'!$I$13=""), $B90&gt;='Personnel Details'!$I$13), 'Personnel Details'!$J$13, 'Personnel Details'!$E$13)))</f>
        <v>0.8</v>
      </c>
      <c r="HG90" s="59" t="str">
        <f>IF(HF$9="", "", IF(AND(NOT('Personnel Details'!$N$13=""), $B90&gt;='Personnel Details'!$N$13), IF('Personnel Details'!$P$13="","", 'Personnel Details'!$P$13), IF(AND(NOT('Personnel Details'!$I$13=""), $B90&gt;='Personnel Details'!$I$13), IF('Personnel Details'!$K$13="", "", 'Personnel Details'!$K$13), IF('Personnel Details'!$F$13="", "", 'Personnel Details'!$F$13))))</f>
        <v/>
      </c>
      <c r="HH90" s="79">
        <f>IF(HF$9="", "", IF(AND(NOT('Personnel Details'!$N$13=""), $B90&gt;='Personnel Details'!$N$13), 'Personnel Details'!$Q$13, IF(AND(NOT('Personnel Details'!$I$13=""), $B90&gt;='Personnel Details'!$I$13), 'Personnel Details'!$L$13, 'Personnel Details'!$G$13)))</f>
        <v>0</v>
      </c>
      <c r="HI90" s="59">
        <f t="shared" si="253"/>
        <v>0</v>
      </c>
      <c r="HJ90" s="53"/>
      <c r="HL90" s="78">
        <f>IF(HL$9="", "", IF(AND(NOT('Personnel Details'!$N$14=""), $B90&gt;='Personnel Details'!$N$14), 'Personnel Details'!$O$14, IF(AND(NOT('Personnel Details'!$I$14=""), $B90&gt;='Personnel Details'!$I$14), 'Personnel Details'!$J$14, 'Personnel Details'!$E$14)))</f>
        <v>0.8</v>
      </c>
      <c r="HM90" s="59">
        <f>IF(HL$9="", "", IF(AND(NOT('Personnel Details'!$N$14=""), $B90&gt;='Personnel Details'!$N$14), IF('Personnel Details'!$P$14="","", 'Personnel Details'!$P$14), IF(AND(NOT('Personnel Details'!$I$14=""), $B90&gt;='Personnel Details'!$I$14), IF('Personnel Details'!$K$14="", "", 'Personnel Details'!$K$14), IF('Personnel Details'!$F$14="", "", 'Personnel Details'!$F$14))))</f>
        <v>2000</v>
      </c>
      <c r="HN90" s="79">
        <f>IF(HL$9="", "", IF(AND(NOT('Personnel Details'!$N$14=""), $B90&gt;='Personnel Details'!$N$14), 'Personnel Details'!$Q$14, IF(AND(NOT('Personnel Details'!$I$14=""), $B90&gt;='Personnel Details'!$I$14), 'Personnel Details'!$L$14, 'Personnel Details'!$G$14)))</f>
        <v>0.85</v>
      </c>
      <c r="HO90" s="59">
        <f t="shared" si="254"/>
        <v>0</v>
      </c>
      <c r="HP90" s="53"/>
      <c r="HR90" s="78" t="str">
        <f>IF(HR$9="", "", IF(AND(NOT('Personnel Details'!$N$15=""), $B90&gt;='Personnel Details'!$N$15), 'Personnel Details'!$O$15, IF(AND(NOT('Personnel Details'!$I$15=""), $B90&gt;='Personnel Details'!$I$15), 'Personnel Details'!$J$15, 'Personnel Details'!$E$15)))</f>
        <v/>
      </c>
      <c r="HS90" s="59" t="str">
        <f>IF(HR$9="", "", IF(AND(NOT('Personnel Details'!$N$15=""), $B90&gt;='Personnel Details'!$N$15), IF('Personnel Details'!$P$15="","", 'Personnel Details'!$P$15), IF(AND(NOT('Personnel Details'!$I$15=""), $B90&gt;='Personnel Details'!$I$15), IF('Personnel Details'!$K$15="", "", 'Personnel Details'!$K$15), IF('Personnel Details'!$F$15="", "", 'Personnel Details'!$F$15))))</f>
        <v/>
      </c>
      <c r="HT90" s="79" t="str">
        <f>IF(HR$9="", "", IF(AND(NOT('Personnel Details'!$N$15=""), $B90&gt;='Personnel Details'!$N$15), 'Personnel Details'!$Q$15, IF(AND(NOT('Personnel Details'!$I$15=""), $B90&gt;='Personnel Details'!$I$15), 'Personnel Details'!$L$15, 'Personnel Details'!$G$15)))</f>
        <v/>
      </c>
      <c r="HU90" s="59">
        <f t="shared" si="255"/>
        <v>0</v>
      </c>
      <c r="HV90" s="53"/>
      <c r="HX90" s="78" t="str">
        <f>IF(HX$9="", "", IF(AND(NOT('Personnel Details'!$N$16=""), $B90&gt;='Personnel Details'!$N$16), 'Personnel Details'!$O$16, IF(AND(NOT('Personnel Details'!$I$16=""), $B90&gt;='Personnel Details'!$I$16), 'Personnel Details'!$J$16, 'Personnel Details'!$E$16)))</f>
        <v/>
      </c>
      <c r="HY90" s="59" t="str">
        <f>IF(HX$9="", "", IF(AND(NOT('Personnel Details'!$N$16=""), $B90&gt;='Personnel Details'!$N$16), IF('Personnel Details'!$P$16="","", 'Personnel Details'!$P$16), IF(AND(NOT('Personnel Details'!$I$16=""), $B90&gt;='Personnel Details'!$I$16), IF('Personnel Details'!$K$16="", "", 'Personnel Details'!$K$16), IF('Personnel Details'!$F$16="", "", 'Personnel Details'!$F$16))))</f>
        <v/>
      </c>
      <c r="HZ90" s="79" t="str">
        <f>IF(HX$9="", "", IF(AND(NOT('Personnel Details'!$N$16=""), $B90&gt;='Personnel Details'!$N$16), 'Personnel Details'!$Q$16, IF(AND(NOT('Personnel Details'!$I$16=""), $B90&gt;='Personnel Details'!$I$16), 'Personnel Details'!$L$16, 'Personnel Details'!$G$16)))</f>
        <v/>
      </c>
      <c r="IA90" s="59">
        <f t="shared" si="256"/>
        <v>0</v>
      </c>
      <c r="IB90" s="53"/>
      <c r="ID90" s="78" t="str">
        <f>IF(ID$9="", "", IF(AND(NOT('Personnel Details'!$N$17=""), $B90&gt;='Personnel Details'!$N$17), 'Personnel Details'!$O$17, IF(AND(NOT('Personnel Details'!$I$17=""), $B90&gt;='Personnel Details'!$I$17), 'Personnel Details'!$J$17, 'Personnel Details'!$E$17)))</f>
        <v/>
      </c>
      <c r="IE90" s="59" t="str">
        <f>IF(ID$9="", "", IF(AND(NOT('Personnel Details'!$N$17=""), $B90&gt;='Personnel Details'!$N$17), IF('Personnel Details'!$P$17="","", 'Personnel Details'!$P$17), IF(AND(NOT('Personnel Details'!$I$17=""), $B90&gt;='Personnel Details'!$I$17), IF('Personnel Details'!$K$17="", "", 'Personnel Details'!$K$17), IF('Personnel Details'!$F$17="", "", 'Personnel Details'!$F$17))))</f>
        <v/>
      </c>
      <c r="IF90" s="79" t="str">
        <f>IF(ID$9="", "", IF(AND(NOT('Personnel Details'!$N$17=""), $B90&gt;='Personnel Details'!$N$17), 'Personnel Details'!$Q$17, IF(AND(NOT('Personnel Details'!$I$17=""), $B90&gt;='Personnel Details'!$I$17), 'Personnel Details'!$L$17, 'Personnel Details'!$G$17)))</f>
        <v/>
      </c>
      <c r="IG90" s="59">
        <f t="shared" si="257"/>
        <v>0</v>
      </c>
      <c r="IH90" s="53"/>
      <c r="IJ90" s="78" t="str">
        <f>IF(IJ$9="", "", IF(AND(NOT('Personnel Details'!$N$18=""), $B90&gt;='Personnel Details'!$N$18), 'Personnel Details'!$O$18, IF(AND(NOT('Personnel Details'!$I$18=""), $B90&gt;='Personnel Details'!$I$18), 'Personnel Details'!$J$18, 'Personnel Details'!$E$18)))</f>
        <v/>
      </c>
      <c r="IK90" s="59" t="str">
        <f>IF(IJ$9="", "", IF(AND(NOT('Personnel Details'!$N$18=""), $B90&gt;='Personnel Details'!$N$18), IF('Personnel Details'!$P$18="","", 'Personnel Details'!$P$18), IF(AND(NOT('Personnel Details'!$I$18=""), $B90&gt;='Personnel Details'!$I$18), IF('Personnel Details'!$K$18="", "", 'Personnel Details'!$K$18), IF('Personnel Details'!$F$18="", "", 'Personnel Details'!$F$18))))</f>
        <v/>
      </c>
      <c r="IL90" s="79" t="str">
        <f>IF(IJ$9="", "", IF(AND(NOT('Personnel Details'!$N$18=""), $B90&gt;='Personnel Details'!$N$18), 'Personnel Details'!$Q$18, IF(AND(NOT('Personnel Details'!$I$18=""), $B90&gt;='Personnel Details'!$I$18), 'Personnel Details'!$L$18, 'Personnel Details'!$G$18)))</f>
        <v/>
      </c>
      <c r="IM90" s="59">
        <f t="shared" si="258"/>
        <v>0</v>
      </c>
      <c r="IN90" s="53"/>
      <c r="IP90" s="78" t="str">
        <f>IF(IP$9="", "", IF(AND(NOT('Personnel Details'!$N$19=""), $B90&gt;='Personnel Details'!$N$19), 'Personnel Details'!$O$19, IF(AND(NOT('Personnel Details'!$I$19=""), $B90&gt;='Personnel Details'!$I$19), 'Personnel Details'!$J$19, 'Personnel Details'!$E$19)))</f>
        <v/>
      </c>
      <c r="IQ90" s="59" t="str">
        <f>IF(IP$9="", "", IF(AND(NOT('Personnel Details'!$N$19=""), $B90&gt;='Personnel Details'!$N$19), IF('Personnel Details'!$P$19="","", 'Personnel Details'!$P$19), IF(AND(NOT('Personnel Details'!$I$19=""), $B90&gt;='Personnel Details'!$I$19), IF('Personnel Details'!$K$19="", "", 'Personnel Details'!$K$19), IF('Personnel Details'!$F$19="", "", 'Personnel Details'!$F$19))))</f>
        <v/>
      </c>
      <c r="IR90" s="79" t="str">
        <f>IF(IP$9="", "", IF(AND(NOT('Personnel Details'!$N$19=""), $B90&gt;='Personnel Details'!$N$19), 'Personnel Details'!$Q$19, IF(AND(NOT('Personnel Details'!$I$19=""), $B90&gt;='Personnel Details'!$I$19), 'Personnel Details'!$L$19, 'Personnel Details'!$G$19)))</f>
        <v/>
      </c>
      <c r="IS90" s="59">
        <f t="shared" si="259"/>
        <v>0</v>
      </c>
      <c r="IT90" s="53"/>
      <c r="IV90" s="78" t="str">
        <f>IF(IV$9="", "", IF(AND(NOT('Personnel Details'!$N$20=""), $B90&gt;='Personnel Details'!$N$20), 'Personnel Details'!$O$20, IF(AND(NOT('Personnel Details'!$I$20=""), $B90&gt;='Personnel Details'!$I$20), 'Personnel Details'!$J$20, 'Personnel Details'!$E$20)))</f>
        <v/>
      </c>
      <c r="IW90" s="59" t="str">
        <f>IF(IV$9="", "", IF(AND(NOT('Personnel Details'!$N$20=""), $B90&gt;='Personnel Details'!$N$20), IF('Personnel Details'!$P$20="","", 'Personnel Details'!$P$20), IF(AND(NOT('Personnel Details'!$I$20=""), $B90&gt;='Personnel Details'!$I$20), IF('Personnel Details'!$K$20="", "", 'Personnel Details'!$K$20), IF('Personnel Details'!$F$20="", "", 'Personnel Details'!$F$20))))</f>
        <v/>
      </c>
      <c r="IX90" s="79" t="str">
        <f>IF(IV$9="", "", IF(AND(NOT('Personnel Details'!$N$20=""), $B90&gt;='Personnel Details'!$N$20), 'Personnel Details'!$Q$20, IF(AND(NOT('Personnel Details'!$I$20=""), $B90&gt;='Personnel Details'!$I$20), 'Personnel Details'!$L$20, 'Personnel Details'!$G$20)))</f>
        <v/>
      </c>
      <c r="IY90" s="59">
        <f t="shared" si="260"/>
        <v>0</v>
      </c>
      <c r="IZ90" s="53"/>
      <c r="JB90" s="78" t="str">
        <f>IF(JB$9="", "", IF(AND(NOT('Personnel Details'!$N$21=""), $B90&gt;='Personnel Details'!$N$21), 'Personnel Details'!$O$21, IF(AND(NOT('Personnel Details'!$I$21=""), $B90&gt;='Personnel Details'!$I$21), 'Personnel Details'!$J$21, 'Personnel Details'!$E$21)))</f>
        <v/>
      </c>
      <c r="JC90" s="59" t="str">
        <f>IF(JB$9="", "", IF(AND(NOT('Personnel Details'!$N$21=""), $B90&gt;='Personnel Details'!$N$21), IF('Personnel Details'!$P$21="","", 'Personnel Details'!$P$21), IF(AND(NOT('Personnel Details'!$I$21=""), $B90&gt;='Personnel Details'!$I$21), IF('Personnel Details'!$K$21="", "", 'Personnel Details'!$K$21), IF('Personnel Details'!$F$21="", "", 'Personnel Details'!$F$21))))</f>
        <v/>
      </c>
      <c r="JD90" s="79" t="str">
        <f>IF(JB$9="", "", IF(AND(NOT('Personnel Details'!$N$21=""), $B90&gt;='Personnel Details'!$N$21), 'Personnel Details'!$Q$21, IF(AND(NOT('Personnel Details'!$I$21=""), $B90&gt;='Personnel Details'!$I$21), 'Personnel Details'!$L$21, 'Personnel Details'!$G$21)))</f>
        <v/>
      </c>
      <c r="JE90" s="59">
        <f t="shared" si="261"/>
        <v>0</v>
      </c>
      <c r="JF90" s="53"/>
      <c r="JH90" s="78" t="str">
        <f>IF(JH$9="", "", IF(AND(NOT('Personnel Details'!$N$22=""), $B90&gt;='Personnel Details'!$N$22), 'Personnel Details'!$O$22, IF(AND(NOT('Personnel Details'!$I$22=""), $B90&gt;='Personnel Details'!$I$22), 'Personnel Details'!$J$22, 'Personnel Details'!$E$22)))</f>
        <v/>
      </c>
      <c r="JI90" s="59" t="str">
        <f>IF(JH$9="", "", IF(AND(NOT('Personnel Details'!$N$22=""), $B90&gt;='Personnel Details'!$N$22), IF('Personnel Details'!$P$22="","", 'Personnel Details'!$P$22), IF(AND(NOT('Personnel Details'!$I$22=""), $B90&gt;='Personnel Details'!$I$22), IF('Personnel Details'!$K$22="", "", 'Personnel Details'!$K$22), IF('Personnel Details'!$F$22="", "", 'Personnel Details'!$F$22))))</f>
        <v/>
      </c>
      <c r="JJ90" s="79" t="str">
        <f>IF(JH$9="", "", IF(AND(NOT('Personnel Details'!$N$22=""), $B90&gt;='Personnel Details'!$N$22), 'Personnel Details'!$Q$22, IF(AND(NOT('Personnel Details'!$I$22=""), $B90&gt;='Personnel Details'!$I$22), 'Personnel Details'!$L$22, 'Personnel Details'!$G$22)))</f>
        <v/>
      </c>
      <c r="JK90" s="59">
        <f t="shared" si="262"/>
        <v>0</v>
      </c>
      <c r="JL90" s="53"/>
      <c r="JN90" s="78" t="str">
        <f>IF(JN$9="", "", IF(AND(NOT('Personnel Details'!$N$23=""), $B90&gt;='Personnel Details'!$N$23), 'Personnel Details'!$O$23, IF(AND(NOT('Personnel Details'!$I$23=""), $B90&gt;='Personnel Details'!$I$23), 'Personnel Details'!$J$23, 'Personnel Details'!$E$23)))</f>
        <v/>
      </c>
      <c r="JO90" s="59" t="str">
        <f>IF(JN$9="", "", IF(AND(NOT('Personnel Details'!$N$23=""), $B90&gt;='Personnel Details'!$N$23), IF('Personnel Details'!$P$23="","", 'Personnel Details'!$P$23), IF(AND(NOT('Personnel Details'!$I$23=""), $B90&gt;='Personnel Details'!$I$23), IF('Personnel Details'!$K$23="", "", 'Personnel Details'!$K$23), IF('Personnel Details'!$F$23="", "", 'Personnel Details'!$F$23))))</f>
        <v/>
      </c>
      <c r="JP90" s="79" t="str">
        <f>IF(JN$9="", "", IF(AND(NOT('Personnel Details'!$N$23=""), $B90&gt;='Personnel Details'!$N$23), 'Personnel Details'!$Q$23, IF(AND(NOT('Personnel Details'!$I$23=""), $B90&gt;='Personnel Details'!$I$23), 'Personnel Details'!$L$23, 'Personnel Details'!$G$23)))</f>
        <v/>
      </c>
      <c r="JQ90" s="59">
        <f t="shared" si="263"/>
        <v>0</v>
      </c>
      <c r="JR90" s="53"/>
      <c r="JT90" s="78" t="str">
        <f>IF(JT$9="", "", IF(AND(NOT('Personnel Details'!$N$24=""), $B90&gt;='Personnel Details'!$N$24), 'Personnel Details'!$O$24, IF(AND(NOT('Personnel Details'!$I$24=""), $B90&gt;='Personnel Details'!$I$24), 'Personnel Details'!$J$24, 'Personnel Details'!$E$24)))</f>
        <v/>
      </c>
      <c r="JU90" s="59" t="str">
        <f>IF(JT$9="", "", IF(AND(NOT('Personnel Details'!$N$24=""), $B90&gt;='Personnel Details'!$N$24), IF('Personnel Details'!$P$24="","", 'Personnel Details'!$P$24), IF(AND(NOT('Personnel Details'!$I$24=""), $B90&gt;='Personnel Details'!$I$24), IF('Personnel Details'!$K$24="", "", 'Personnel Details'!$K$24), IF('Personnel Details'!$F$24="", "", 'Personnel Details'!$F$24))))</f>
        <v/>
      </c>
      <c r="JV90" s="79" t="str">
        <f>IF(JT$9="", "", IF(AND(NOT('Personnel Details'!$N$24=""), $B90&gt;='Personnel Details'!$N$24), 'Personnel Details'!$Q$24, IF(AND(NOT('Personnel Details'!$I$24=""), $B90&gt;='Personnel Details'!$I$24), 'Personnel Details'!$L$24, 'Personnel Details'!$G$24)))</f>
        <v/>
      </c>
      <c r="JW90" s="59">
        <f t="shared" si="264"/>
        <v>0</v>
      </c>
      <c r="JX90" s="53"/>
      <c r="JZ90" s="78" t="str">
        <f>IF(JZ$9="", "", IF(AND(NOT('Personnel Details'!$N$25=""), $B90&gt;='Personnel Details'!$N$25), 'Personnel Details'!$O$25, IF(AND(NOT('Personnel Details'!$I$25=""), $B90&gt;='Personnel Details'!$I$25), 'Personnel Details'!$J$25, 'Personnel Details'!$E$25)))</f>
        <v/>
      </c>
      <c r="KA90" s="59" t="str">
        <f>IF(JZ$9="", "", IF(AND(NOT('Personnel Details'!$N$25=""), $B90&gt;='Personnel Details'!$N$25), IF('Personnel Details'!$P$25="","", 'Personnel Details'!$P$25), IF(AND(NOT('Personnel Details'!$I$25=""), $B90&gt;='Personnel Details'!$I$25), IF('Personnel Details'!$K$25="", "", 'Personnel Details'!$K$25), IF('Personnel Details'!$F$25="", "", 'Personnel Details'!$F$25))))</f>
        <v/>
      </c>
      <c r="KB90" s="79" t="str">
        <f>IF(JZ$9="", "", IF(AND(NOT('Personnel Details'!$N$25=""), $B90&gt;='Personnel Details'!$N$25), 'Personnel Details'!$Q$25, IF(AND(NOT('Personnel Details'!$I$25=""), $B90&gt;='Personnel Details'!$I$25), 'Personnel Details'!$L$25, 'Personnel Details'!$G$25)))</f>
        <v/>
      </c>
      <c r="KC90" s="59">
        <f t="shared" si="265"/>
        <v>0</v>
      </c>
      <c r="KD90" s="53"/>
      <c r="KF90" s="78" t="str">
        <f>IF(KF$9="", "", IF(AND(NOT('Personnel Details'!$N$26=""), $B90&gt;='Personnel Details'!$N$26), 'Personnel Details'!$O$26, IF(AND(NOT('Personnel Details'!$I$26=""), $B90&gt;='Personnel Details'!$I$26), 'Personnel Details'!$J$26, 'Personnel Details'!$E$26)))</f>
        <v/>
      </c>
      <c r="KG90" s="59" t="str">
        <f>IF(KF$9="", "", IF(AND(NOT('Personnel Details'!$N$26=""), $B90&gt;='Personnel Details'!$N$26), IF('Personnel Details'!$P$26="","", 'Personnel Details'!$P$26), IF(AND(NOT('Personnel Details'!$I$26=""), $B90&gt;='Personnel Details'!$I$26), IF('Personnel Details'!$K$26="", "", 'Personnel Details'!$K$26), IF('Personnel Details'!$F$26="", "", 'Personnel Details'!$F$26))))</f>
        <v/>
      </c>
      <c r="KH90" s="79" t="str">
        <f>IF(KF$9="", "", IF(AND(NOT('Personnel Details'!$N$26=""), $B90&gt;='Personnel Details'!$N$26), 'Personnel Details'!$Q$26, IF(AND(NOT('Personnel Details'!$I$26=""), $B90&gt;='Personnel Details'!$I$26), 'Personnel Details'!$L$26, 'Personnel Details'!$G$26)))</f>
        <v/>
      </c>
      <c r="KI90" s="59">
        <f t="shared" si="266"/>
        <v>0</v>
      </c>
      <c r="KJ90" s="53"/>
      <c r="KL90" s="78" t="str">
        <f>IF(KL$9="", "", IF(AND(NOT('Personnel Details'!$N$27=""), $B90&gt;='Personnel Details'!$N$27), 'Personnel Details'!$O$27, IF(AND(NOT('Personnel Details'!$I$27=""), $B90&gt;='Personnel Details'!$I$27), 'Personnel Details'!$J$27, 'Personnel Details'!$E$27)))</f>
        <v/>
      </c>
      <c r="KM90" s="59" t="str">
        <f>IF(KL$9="", "", IF(AND(NOT('Personnel Details'!$N$27=""), $B90&gt;='Personnel Details'!$N$27), IF('Personnel Details'!$P$27="","", 'Personnel Details'!$P$27), IF(AND(NOT('Personnel Details'!$I$27=""), $B90&gt;='Personnel Details'!$I$27), IF('Personnel Details'!$K$27="", "", 'Personnel Details'!$K$27), IF('Personnel Details'!$F$27="", "", 'Personnel Details'!$F$27))))</f>
        <v/>
      </c>
      <c r="KN90" s="79" t="str">
        <f>IF(KL$9="", "", IF(AND(NOT('Personnel Details'!$N$27=""), $B90&gt;='Personnel Details'!$N$27), 'Personnel Details'!$Q$27, IF(AND(NOT('Personnel Details'!$I$27=""), $B90&gt;='Personnel Details'!$I$27), 'Personnel Details'!$L$27, 'Personnel Details'!$G$27)))</f>
        <v/>
      </c>
      <c r="KO90" s="59">
        <f t="shared" si="267"/>
        <v>0</v>
      </c>
      <c r="KP90" s="53"/>
      <c r="KR90" s="78" t="str">
        <f>IF(KR$9="", "", IF(AND(NOT('Personnel Details'!$N$28=""), $B90&gt;='Personnel Details'!$N$28), 'Personnel Details'!$O$28, IF(AND(NOT('Personnel Details'!$I$28=""), $B90&gt;='Personnel Details'!$I$28), 'Personnel Details'!$J$28, 'Personnel Details'!$E$28)))</f>
        <v/>
      </c>
      <c r="KS90" s="59" t="str">
        <f>IF(KR$9="", "", IF(AND(NOT('Personnel Details'!$N$28=""), $B90&gt;='Personnel Details'!$N$28), IF('Personnel Details'!$P$28="","", 'Personnel Details'!$P$28), IF(AND(NOT('Personnel Details'!$I$28=""), $B90&gt;='Personnel Details'!$I$28), IF('Personnel Details'!$K$28="", "", 'Personnel Details'!$K$28), IF('Personnel Details'!$F$28="", "", 'Personnel Details'!$F$28))))</f>
        <v/>
      </c>
      <c r="KT90" s="79" t="str">
        <f>IF(KR$9="", "", IF(AND(NOT('Personnel Details'!$N$28=""), $B90&gt;='Personnel Details'!$N$28), 'Personnel Details'!$Q$28, IF(AND(NOT('Personnel Details'!$I$28=""), $B90&gt;='Personnel Details'!$I$28), 'Personnel Details'!$L$28, 'Personnel Details'!$G$28)))</f>
        <v/>
      </c>
      <c r="KU90" s="59">
        <f t="shared" si="268"/>
        <v>0</v>
      </c>
      <c r="KV90" s="53"/>
      <c r="KX90" s="78" t="str">
        <f>IF(KX$9="", "", IF(AND(NOT('Personnel Details'!$N$29=""), $B90&gt;='Personnel Details'!$N$29), 'Personnel Details'!$O$29, IF(AND(NOT('Personnel Details'!$I$29=""), $B90&gt;='Personnel Details'!$I$29), 'Personnel Details'!$J$29, 'Personnel Details'!$E$29)))</f>
        <v/>
      </c>
      <c r="KY90" s="59" t="str">
        <f>IF(KX$9="", "", IF(AND(NOT('Personnel Details'!$N$29=""), $B90&gt;='Personnel Details'!$N$29), IF('Personnel Details'!$P$29="","", 'Personnel Details'!$P$29), IF(AND(NOT('Personnel Details'!$I$29=""), $B90&gt;='Personnel Details'!$I$29), IF('Personnel Details'!$K$29="", "", 'Personnel Details'!$K$29), IF('Personnel Details'!$F$29="", "", 'Personnel Details'!$F$29))))</f>
        <v/>
      </c>
      <c r="KZ90" s="79" t="str">
        <f>IF(KX$9="", "", IF(AND(NOT('Personnel Details'!$N$29=""), $B90&gt;='Personnel Details'!$N$29), 'Personnel Details'!$Q$29, IF(AND(NOT('Personnel Details'!$I$29=""), $B90&gt;='Personnel Details'!$I$29), 'Personnel Details'!$L$29, 'Personnel Details'!$G$29)))</f>
        <v/>
      </c>
      <c r="LA90" s="59">
        <f t="shared" si="269"/>
        <v>0</v>
      </c>
      <c r="LB90" s="53"/>
      <c r="LD90" s="78" t="str">
        <f>IF(LD$9="", "", IF(AND(NOT('Personnel Details'!$N$30=""), $B90&gt;='Personnel Details'!$N$30), 'Personnel Details'!$O$30, IF(AND(NOT('Personnel Details'!$I$30=""), $B90&gt;='Personnel Details'!$I$30), 'Personnel Details'!$J$30, 'Personnel Details'!$E$30)))</f>
        <v/>
      </c>
      <c r="LE90" s="59" t="str">
        <f>IF(LD$9="", "", IF(AND(NOT('Personnel Details'!$N$30=""), $B90&gt;='Personnel Details'!$N$30), IF('Personnel Details'!$P$30="","", 'Personnel Details'!$P$30), IF(AND(NOT('Personnel Details'!$I$30=""), $B90&gt;='Personnel Details'!$I$30), IF('Personnel Details'!$K$30="", "", 'Personnel Details'!$K$30), IF('Personnel Details'!$F$30="", "", 'Personnel Details'!$F$30))))</f>
        <v/>
      </c>
      <c r="LF90" s="79" t="str">
        <f>IF(LD$9="", "", IF(AND(NOT('Personnel Details'!$N$30=""), $B90&gt;='Personnel Details'!$N$30), 'Personnel Details'!$Q$30, IF(AND(NOT('Personnel Details'!$I$30=""), $B90&gt;='Personnel Details'!$I$30), 'Personnel Details'!$L$30, 'Personnel Details'!$G$30)))</f>
        <v/>
      </c>
      <c r="LG90" s="59">
        <f t="shared" si="270"/>
        <v>0</v>
      </c>
      <c r="LH90" s="53"/>
      <c r="LJ90" s="78" t="str">
        <f>IF(LJ$9="", "", IF(AND(NOT('Personnel Details'!$N$31=""), $B90&gt;='Personnel Details'!$N$31), 'Personnel Details'!$O$31, IF(AND(NOT('Personnel Details'!$I$31=""), $B90&gt;='Personnel Details'!$I$31), 'Personnel Details'!$J$31, 'Personnel Details'!$E$31)))</f>
        <v/>
      </c>
      <c r="LK90" s="59" t="str">
        <f>IF(LJ$9="", "", IF(AND(NOT('Personnel Details'!$N$31=""), $B90&gt;='Personnel Details'!$N$31), IF('Personnel Details'!$P$31="","", 'Personnel Details'!$P$31), IF(AND(NOT('Personnel Details'!$I$31=""), $B90&gt;='Personnel Details'!$I$31), IF('Personnel Details'!$K$31="", "", 'Personnel Details'!$K$31), IF('Personnel Details'!$F$31="", "", 'Personnel Details'!$F$31))))</f>
        <v/>
      </c>
      <c r="LL90" s="79" t="str">
        <f>IF(LJ$9="", "", IF(AND(NOT('Personnel Details'!$N$31=""), $B90&gt;='Personnel Details'!$N$31), 'Personnel Details'!$Q$31, IF(AND(NOT('Personnel Details'!$I$31=""), $B90&gt;='Personnel Details'!$I$31), 'Personnel Details'!$L$31, 'Personnel Details'!$G$31)))</f>
        <v/>
      </c>
      <c r="LM90" s="59">
        <f t="shared" si="271"/>
        <v>0</v>
      </c>
      <c r="LN90" s="53"/>
      <c r="LP90" s="78" t="str">
        <f>IF(LP$9="", "", IF(AND(NOT('Personnel Details'!$N$32=""), $B90&gt;='Personnel Details'!$N$32), 'Personnel Details'!$O$32, IF(AND(NOT('Personnel Details'!$I$32=""), $B90&gt;='Personnel Details'!$I$32), 'Personnel Details'!$J$32, 'Personnel Details'!$E$32)))</f>
        <v/>
      </c>
      <c r="LQ90" s="59" t="str">
        <f>IF(LP$9="", "", IF(AND(NOT('Personnel Details'!$N$32=""), $B90&gt;='Personnel Details'!$N$32), IF('Personnel Details'!$P$32="","", 'Personnel Details'!$P$32), IF(AND(NOT('Personnel Details'!$I$32=""), $B90&gt;='Personnel Details'!$I$32), IF('Personnel Details'!$K$32="", "", 'Personnel Details'!$K$32), IF('Personnel Details'!$F$32="", "", 'Personnel Details'!$F$32))))</f>
        <v/>
      </c>
      <c r="LR90" s="79" t="str">
        <f>IF(LP$9="", "", IF(AND(NOT('Personnel Details'!$N$32=""), $B90&gt;='Personnel Details'!$N$32), 'Personnel Details'!$Q$32, IF(AND(NOT('Personnel Details'!$I$32=""), $B90&gt;='Personnel Details'!$I$32), 'Personnel Details'!$L$32, 'Personnel Details'!$G$32)))</f>
        <v/>
      </c>
      <c r="LS90" s="59">
        <f t="shared" si="272"/>
        <v>0</v>
      </c>
      <c r="LT90" s="53"/>
      <c r="LV90" s="78" t="str">
        <f>IF(LV$9="", "", IF(AND(NOT('Personnel Details'!$N$33=""), $B90&gt;='Personnel Details'!$N$33), 'Personnel Details'!$O$33, IF(AND(NOT('Personnel Details'!$I$33=""), $B90&gt;='Personnel Details'!$I$33), 'Personnel Details'!$J$33, 'Personnel Details'!$E$33)))</f>
        <v/>
      </c>
      <c r="LW90" s="59" t="str">
        <f>IF(LV$9="", "", IF(AND(NOT('Personnel Details'!$N$33=""), $B90&gt;='Personnel Details'!$N$33), IF('Personnel Details'!$P$33="","", 'Personnel Details'!$P$33), IF(AND(NOT('Personnel Details'!$I$33=""), $B90&gt;='Personnel Details'!$I$33), IF('Personnel Details'!$K$33="", "", 'Personnel Details'!$K$33), IF('Personnel Details'!$F$33="", "", 'Personnel Details'!$F$33))))</f>
        <v/>
      </c>
      <c r="LX90" s="79" t="str">
        <f>IF(LV$9="", "", IF(AND(NOT('Personnel Details'!$N$33=""), $B90&gt;='Personnel Details'!$N$33), 'Personnel Details'!$Q$33, IF(AND(NOT('Personnel Details'!$I$33=""), $B90&gt;='Personnel Details'!$I$33), 'Personnel Details'!$L$33, 'Personnel Details'!$G$33)))</f>
        <v/>
      </c>
      <c r="LY90" s="59">
        <f t="shared" si="273"/>
        <v>0</v>
      </c>
      <c r="LZ90" s="53"/>
      <c r="MB90" s="78" t="str">
        <f>IF(MB$9="", "", IF(AND(NOT('Personnel Details'!$N$34=""), $B90&gt;='Personnel Details'!$N$34), 'Personnel Details'!$O$34, IF(AND(NOT('Personnel Details'!$I$34=""), $B90&gt;='Personnel Details'!$I$34), 'Personnel Details'!$J$34, 'Personnel Details'!$E$34)))</f>
        <v/>
      </c>
      <c r="MC90" s="59" t="str">
        <f>IF(MB$9="", "", IF(AND(NOT('Personnel Details'!$N$34=""), $B90&gt;='Personnel Details'!$N$34), IF('Personnel Details'!$P$34="","", 'Personnel Details'!$P$34), IF(AND(NOT('Personnel Details'!$I$34=""), $B90&gt;='Personnel Details'!$I$34), IF('Personnel Details'!$K$34="", "", 'Personnel Details'!$K$34), IF('Personnel Details'!$F$34="", "", 'Personnel Details'!$F$34))))</f>
        <v/>
      </c>
      <c r="MD90" s="79" t="str">
        <f>IF(MB$9="", "", IF(AND(NOT('Personnel Details'!$N$34=""), $B90&gt;='Personnel Details'!$N$34), 'Personnel Details'!$Q$34, IF(AND(NOT('Personnel Details'!$I$34=""), $B90&gt;='Personnel Details'!$I$34), 'Personnel Details'!$L$34, 'Personnel Details'!$G$34)))</f>
        <v/>
      </c>
      <c r="ME90" s="59">
        <f t="shared" si="274"/>
        <v>0</v>
      </c>
      <c r="MF90" s="53"/>
      <c r="MH90" s="78" t="str">
        <f>IF(MH$9="", "", IF(AND(NOT('Personnel Details'!$N$35=""), $B90&gt;='Personnel Details'!$N$35), 'Personnel Details'!$O$35, IF(AND(NOT('Personnel Details'!$I$35=""), $B90&gt;='Personnel Details'!$I$35), 'Personnel Details'!$J$35, 'Personnel Details'!$E$35)))</f>
        <v/>
      </c>
      <c r="MI90" s="59" t="str">
        <f>IF(MH$9="", "", IF(AND(NOT('Personnel Details'!$N$35=""), $B90&gt;='Personnel Details'!$N$35), IF('Personnel Details'!$P$35="","", 'Personnel Details'!$P$35), IF(AND(NOT('Personnel Details'!$I$35=""), $B90&gt;='Personnel Details'!$I$35), IF('Personnel Details'!$K$35="", "", 'Personnel Details'!$K$35), IF('Personnel Details'!$F$35="", "", 'Personnel Details'!$F$35))))</f>
        <v/>
      </c>
      <c r="MJ90" s="79" t="str">
        <f>IF(MH$9="", "", IF(AND(NOT('Personnel Details'!$N$35=""), $B90&gt;='Personnel Details'!$N$35), 'Personnel Details'!$Q$35, IF(AND(NOT('Personnel Details'!$I$35=""), $B90&gt;='Personnel Details'!$I$35), 'Personnel Details'!$L$35, 'Personnel Details'!$G$35)))</f>
        <v/>
      </c>
      <c r="MK90" s="59">
        <f t="shared" si="275"/>
        <v>0</v>
      </c>
      <c r="ML90" s="53"/>
      <c r="MN90" s="78" t="str">
        <f>IF(MN$9="", "", IF(AND(NOT('Personnel Details'!$N$36=""), $B90&gt;='Personnel Details'!$N$36), 'Personnel Details'!$O$36, IF(AND(NOT('Personnel Details'!$I$36=""), $B90&gt;='Personnel Details'!$I$36), 'Personnel Details'!$J$36, 'Personnel Details'!$E$36)))</f>
        <v/>
      </c>
      <c r="MO90" s="59" t="str">
        <f>IF(MN$9="", "", IF(AND(NOT('Personnel Details'!$N$36=""), $B90&gt;='Personnel Details'!$N$36), IF('Personnel Details'!$P$36="","", 'Personnel Details'!$P$36), IF(AND(NOT('Personnel Details'!$I$36=""), $B90&gt;='Personnel Details'!$I$36), IF('Personnel Details'!$K$36="", "", 'Personnel Details'!$K$36), IF('Personnel Details'!$F$36="", "", 'Personnel Details'!$F$36))))</f>
        <v/>
      </c>
      <c r="MP90" s="79" t="str">
        <f>IF(MN$9="", "", IF(AND(NOT('Personnel Details'!$N$36=""), $B90&gt;='Personnel Details'!$N$36), 'Personnel Details'!$Q$36, IF(AND(NOT('Personnel Details'!$I$36=""), $B90&gt;='Personnel Details'!$I$36), 'Personnel Details'!$L$36, 'Personnel Details'!$G$36)))</f>
        <v/>
      </c>
      <c r="MQ90" s="59">
        <f t="shared" si="276"/>
        <v>0</v>
      </c>
      <c r="MR90" s="53"/>
      <c r="MT90" s="78" t="str">
        <f>IF(MT$9="", "", IF(AND(NOT('Personnel Details'!$N$37=""), $B90&gt;='Personnel Details'!$N$37), 'Personnel Details'!$O$37, IF(AND(NOT('Personnel Details'!$I$37=""), $B90&gt;='Personnel Details'!$I$37), 'Personnel Details'!$J$37, 'Personnel Details'!$E$37)))</f>
        <v/>
      </c>
      <c r="MU90" s="59" t="str">
        <f>IF(MT$9="", "", IF(AND(NOT('Personnel Details'!$N$37=""), $B90&gt;='Personnel Details'!$N$37), IF('Personnel Details'!$P$37="","", 'Personnel Details'!$P$37), IF(AND(NOT('Personnel Details'!$I$37=""), $B90&gt;='Personnel Details'!$I$37), IF('Personnel Details'!$K$37="", "", 'Personnel Details'!$K$37), IF('Personnel Details'!$F$37="", "", 'Personnel Details'!$F$37))))</f>
        <v/>
      </c>
      <c r="MV90" s="79" t="str">
        <f>IF(MT$9="", "", IF(AND(NOT('Personnel Details'!$N$37=""), $B90&gt;='Personnel Details'!$N$37), 'Personnel Details'!$Q$37, IF(AND(NOT('Personnel Details'!$I$37=""), $B90&gt;='Personnel Details'!$I$37), 'Personnel Details'!$L$37, 'Personnel Details'!$G$37)))</f>
        <v/>
      </c>
      <c r="MW90" s="59">
        <f t="shared" si="277"/>
        <v>0</v>
      </c>
      <c r="MX90" s="53"/>
      <c r="MZ90" s="78" t="str">
        <f>IF(MZ$9="", "", IF(AND(NOT('Personnel Details'!$N$38=""), $B90&gt;='Personnel Details'!$N$38), 'Personnel Details'!$O$38, IF(AND(NOT('Personnel Details'!$I$38=""), $B90&gt;='Personnel Details'!$I$38), 'Personnel Details'!$J$38, 'Personnel Details'!$E$38)))</f>
        <v/>
      </c>
      <c r="NA90" s="59" t="str">
        <f>IF(MZ$9="", "", IF(AND(NOT('Personnel Details'!$N$38=""), $B90&gt;='Personnel Details'!$N$38), IF('Personnel Details'!$P$38="","", 'Personnel Details'!$P$38), IF(AND(NOT('Personnel Details'!$I$38=""), $B90&gt;='Personnel Details'!$I$38), IF('Personnel Details'!$K$38="", "", 'Personnel Details'!$K$38), IF('Personnel Details'!$F$38="", "", 'Personnel Details'!$F$38))))</f>
        <v/>
      </c>
      <c r="NB90" s="79" t="str">
        <f>IF(MZ$9="", "", IF(AND(NOT('Personnel Details'!$N$38=""), $B90&gt;='Personnel Details'!$N$38), 'Personnel Details'!$Q$38, IF(AND(NOT('Personnel Details'!$I$38=""), $B90&gt;='Personnel Details'!$I$38), 'Personnel Details'!$L$38, 'Personnel Details'!$G$38)))</f>
        <v/>
      </c>
      <c r="NC90" s="59">
        <f t="shared" si="278"/>
        <v>0</v>
      </c>
      <c r="ND90" s="53"/>
      <c r="NF90" s="78" t="str">
        <f>IF(NF$9="", "", IF(AND(NOT('Personnel Details'!$N$39=""), $B90&gt;='Personnel Details'!$N$39), 'Personnel Details'!$O$39, IF(AND(NOT('Personnel Details'!$I$39=""), $B90&gt;='Personnel Details'!$I$39), 'Personnel Details'!$J$39, 'Personnel Details'!$E$39)))</f>
        <v/>
      </c>
      <c r="NG90" s="59" t="str">
        <f>IF(NF$9="", "", IF(AND(NOT('Personnel Details'!$N$39=""), $B90&gt;='Personnel Details'!$N$39), IF('Personnel Details'!$P$39="","", 'Personnel Details'!$P$39), IF(AND(NOT('Personnel Details'!$I$39=""), $B90&gt;='Personnel Details'!$I$39), IF('Personnel Details'!$K$39="", "", 'Personnel Details'!$K$39), IF('Personnel Details'!$F$39="", "", 'Personnel Details'!$F$39))))</f>
        <v/>
      </c>
      <c r="NH90" s="79" t="str">
        <f>IF(NF$9="", "", IF(AND(NOT('Personnel Details'!$N$39=""), $B90&gt;='Personnel Details'!$N$39), 'Personnel Details'!$Q$39, IF(AND(NOT('Personnel Details'!$I$39=""), $B90&gt;='Personnel Details'!$I$39), 'Personnel Details'!$L$39, 'Personnel Details'!$G$39)))</f>
        <v/>
      </c>
      <c r="NI90" s="59">
        <f t="shared" si="279"/>
        <v>0</v>
      </c>
      <c r="NJ90" s="53"/>
      <c r="NL90" s="78" t="str">
        <f>IF(NL$9="", "", IF(AND(NOT('Personnel Details'!$N$40=""), $B90&gt;='Personnel Details'!$N$40), 'Personnel Details'!$O$40, IF(AND(NOT('Personnel Details'!$I$40=""), $B90&gt;='Personnel Details'!$I$40), 'Personnel Details'!$J$40, 'Personnel Details'!$E$40)))</f>
        <v/>
      </c>
      <c r="NM90" s="59" t="str">
        <f>IF(NL$9="", "", IF(AND(NOT('Personnel Details'!$N$40=""), $B90&gt;='Personnel Details'!$N$40), IF('Personnel Details'!$P$40="","", 'Personnel Details'!$P$40), IF(AND(NOT('Personnel Details'!$I$40=""), $B90&gt;='Personnel Details'!$I$40), IF('Personnel Details'!$K$40="", "", 'Personnel Details'!$K$40), IF('Personnel Details'!$F$40="", "", 'Personnel Details'!$F$40))))</f>
        <v/>
      </c>
      <c r="NN90" s="79" t="str">
        <f>IF(NL$9="", "", IF(AND(NOT('Personnel Details'!$N$40=""), $B90&gt;='Personnel Details'!$N$40), 'Personnel Details'!$Q$40, IF(AND(NOT('Personnel Details'!$I$40=""), $B90&gt;='Personnel Details'!$I$40), 'Personnel Details'!$L$40, 'Personnel Details'!$G$40)))</f>
        <v/>
      </c>
      <c r="NO90" s="59">
        <f t="shared" si="280"/>
        <v>0</v>
      </c>
      <c r="NP90" s="53"/>
    </row>
    <row r="91" spans="1:380" x14ac:dyDescent="0.25">
      <c r="A91" s="32"/>
      <c r="B91" s="113">
        <f>IFERROR(IF(B90+1&gt;'Personnel Details'!$U$5, "", B90+1), "")</f>
        <v>43911</v>
      </c>
      <c r="C91" s="32"/>
      <c r="D91" s="120"/>
      <c r="E91" s="13" t="str">
        <f t="shared" si="159"/>
        <v/>
      </c>
      <c r="F91" s="13" t="str">
        <f t="shared" si="190"/>
        <v/>
      </c>
      <c r="G91" s="56" t="str">
        <f t="shared" si="281"/>
        <v/>
      </c>
      <c r="H91" s="16" t="str">
        <f t="shared" si="191"/>
        <v/>
      </c>
      <c r="I91" s="32"/>
      <c r="J91" s="120"/>
      <c r="K91" s="62" t="str">
        <f t="shared" si="160"/>
        <v/>
      </c>
      <c r="L91" s="62" t="str">
        <f t="shared" si="192"/>
        <v/>
      </c>
      <c r="M91" s="65" t="str">
        <f t="shared" si="282"/>
        <v/>
      </c>
      <c r="N91" s="68" t="str">
        <f t="shared" si="193"/>
        <v/>
      </c>
      <c r="O91" s="32"/>
      <c r="P91" s="120"/>
      <c r="Q91" s="62" t="str">
        <f t="shared" si="161"/>
        <v/>
      </c>
      <c r="R91" s="62" t="str">
        <f t="shared" si="194"/>
        <v/>
      </c>
      <c r="S91" s="65" t="str">
        <f t="shared" si="283"/>
        <v/>
      </c>
      <c r="T91" s="68" t="str">
        <f t="shared" si="195"/>
        <v/>
      </c>
      <c r="U91" s="32"/>
      <c r="V91" s="120"/>
      <c r="W91" s="62" t="str">
        <f t="shared" si="162"/>
        <v/>
      </c>
      <c r="X91" s="62" t="str">
        <f t="shared" si="196"/>
        <v/>
      </c>
      <c r="Y91" s="65" t="str">
        <f t="shared" si="284"/>
        <v/>
      </c>
      <c r="Z91" s="68" t="str">
        <f t="shared" si="197"/>
        <v/>
      </c>
      <c r="AA91" s="32"/>
      <c r="AB91" s="120"/>
      <c r="AC91" s="62" t="str">
        <f t="shared" si="163"/>
        <v/>
      </c>
      <c r="AD91" s="62" t="str">
        <f t="shared" si="198"/>
        <v/>
      </c>
      <c r="AE91" s="65" t="str">
        <f t="shared" si="285"/>
        <v/>
      </c>
      <c r="AF91" s="68" t="str">
        <f t="shared" si="199"/>
        <v/>
      </c>
      <c r="AG91" s="32"/>
      <c r="AH91" s="120"/>
      <c r="AI91" s="62" t="str">
        <f t="shared" si="164"/>
        <v/>
      </c>
      <c r="AJ91" s="62" t="str">
        <f t="shared" si="200"/>
        <v/>
      </c>
      <c r="AK91" s="65" t="str">
        <f t="shared" si="286"/>
        <v/>
      </c>
      <c r="AL91" s="68" t="str">
        <f t="shared" si="201"/>
        <v/>
      </c>
      <c r="AM91" s="32"/>
      <c r="AN91" s="120"/>
      <c r="AO91" s="62" t="str">
        <f t="shared" si="165"/>
        <v/>
      </c>
      <c r="AP91" s="62" t="str">
        <f t="shared" si="202"/>
        <v/>
      </c>
      <c r="AQ91" s="65" t="str">
        <f t="shared" si="287"/>
        <v/>
      </c>
      <c r="AR91" s="68" t="str">
        <f t="shared" si="203"/>
        <v/>
      </c>
      <c r="AS91" s="32"/>
      <c r="AT91" s="120"/>
      <c r="AU91" s="62" t="str">
        <f t="shared" si="166"/>
        <v/>
      </c>
      <c r="AV91" s="62" t="str">
        <f t="shared" si="204"/>
        <v/>
      </c>
      <c r="AW91" s="65" t="str">
        <f t="shared" si="288"/>
        <v/>
      </c>
      <c r="AX91" s="68" t="str">
        <f t="shared" si="205"/>
        <v/>
      </c>
      <c r="AY91" s="32"/>
      <c r="AZ91" s="120"/>
      <c r="BA91" s="62" t="str">
        <f t="shared" si="167"/>
        <v/>
      </c>
      <c r="BB91" s="62" t="str">
        <f t="shared" si="206"/>
        <v/>
      </c>
      <c r="BC91" s="65" t="str">
        <f t="shared" si="289"/>
        <v/>
      </c>
      <c r="BD91" s="68" t="str">
        <f t="shared" si="207"/>
        <v/>
      </c>
      <c r="BE91" s="32"/>
      <c r="BF91" s="120"/>
      <c r="BG91" s="62" t="str">
        <f t="shared" si="168"/>
        <v/>
      </c>
      <c r="BH91" s="62" t="str">
        <f t="shared" si="208"/>
        <v/>
      </c>
      <c r="BI91" s="65" t="str">
        <f t="shared" si="290"/>
        <v/>
      </c>
      <c r="BJ91" s="68" t="str">
        <f t="shared" si="209"/>
        <v/>
      </c>
      <c r="BK91" s="32"/>
      <c r="BL91" s="120"/>
      <c r="BM91" s="62" t="str">
        <f t="shared" si="169"/>
        <v/>
      </c>
      <c r="BN91" s="62" t="str">
        <f t="shared" si="210"/>
        <v/>
      </c>
      <c r="BO91" s="65" t="str">
        <f t="shared" si="291"/>
        <v/>
      </c>
      <c r="BP91" s="68" t="str">
        <f t="shared" si="211"/>
        <v/>
      </c>
      <c r="BQ91" s="32"/>
      <c r="BR91" s="120"/>
      <c r="BS91" s="62" t="str">
        <f t="shared" si="170"/>
        <v/>
      </c>
      <c r="BT91" s="62" t="str">
        <f t="shared" si="212"/>
        <v/>
      </c>
      <c r="BU91" s="65" t="str">
        <f t="shared" si="292"/>
        <v/>
      </c>
      <c r="BV91" s="68" t="str">
        <f t="shared" si="213"/>
        <v/>
      </c>
      <c r="BW91" s="32"/>
      <c r="BX91" s="120"/>
      <c r="BY91" s="62" t="str">
        <f t="shared" si="171"/>
        <v/>
      </c>
      <c r="BZ91" s="62" t="str">
        <f t="shared" si="214"/>
        <v/>
      </c>
      <c r="CA91" s="65" t="str">
        <f t="shared" si="293"/>
        <v/>
      </c>
      <c r="CB91" s="68" t="str">
        <f t="shared" si="215"/>
        <v/>
      </c>
      <c r="CC91" s="32"/>
      <c r="CD91" s="120"/>
      <c r="CE91" s="62" t="str">
        <f t="shared" si="172"/>
        <v/>
      </c>
      <c r="CF91" s="62" t="str">
        <f t="shared" si="216"/>
        <v/>
      </c>
      <c r="CG91" s="65" t="str">
        <f t="shared" si="294"/>
        <v/>
      </c>
      <c r="CH91" s="68" t="str">
        <f t="shared" si="217"/>
        <v/>
      </c>
      <c r="CI91" s="32"/>
      <c r="CJ91" s="120"/>
      <c r="CK91" s="62" t="str">
        <f t="shared" si="173"/>
        <v/>
      </c>
      <c r="CL91" s="62" t="str">
        <f t="shared" si="218"/>
        <v/>
      </c>
      <c r="CM91" s="65" t="str">
        <f t="shared" si="295"/>
        <v/>
      </c>
      <c r="CN91" s="68" t="str">
        <f t="shared" si="219"/>
        <v/>
      </c>
      <c r="CO91" s="32"/>
      <c r="CP91" s="120"/>
      <c r="CQ91" s="62" t="str">
        <f t="shared" si="174"/>
        <v/>
      </c>
      <c r="CR91" s="62" t="str">
        <f t="shared" si="220"/>
        <v/>
      </c>
      <c r="CS91" s="65" t="str">
        <f t="shared" si="296"/>
        <v/>
      </c>
      <c r="CT91" s="68" t="str">
        <f t="shared" si="221"/>
        <v/>
      </c>
      <c r="CU91" s="32"/>
      <c r="CV91" s="120"/>
      <c r="CW91" s="62" t="str">
        <f t="shared" si="175"/>
        <v/>
      </c>
      <c r="CX91" s="62" t="str">
        <f t="shared" si="222"/>
        <v/>
      </c>
      <c r="CY91" s="65" t="str">
        <f t="shared" si="297"/>
        <v/>
      </c>
      <c r="CZ91" s="68" t="str">
        <f t="shared" si="223"/>
        <v/>
      </c>
      <c r="DA91" s="32"/>
      <c r="DB91" s="120"/>
      <c r="DC91" s="62" t="str">
        <f t="shared" si="176"/>
        <v/>
      </c>
      <c r="DD91" s="62" t="str">
        <f t="shared" si="224"/>
        <v/>
      </c>
      <c r="DE91" s="65" t="str">
        <f t="shared" si="298"/>
        <v/>
      </c>
      <c r="DF91" s="68" t="str">
        <f t="shared" si="225"/>
        <v/>
      </c>
      <c r="DG91" s="32"/>
      <c r="DH91" s="120"/>
      <c r="DI91" s="62" t="str">
        <f t="shared" si="177"/>
        <v/>
      </c>
      <c r="DJ91" s="62" t="str">
        <f t="shared" si="226"/>
        <v/>
      </c>
      <c r="DK91" s="65" t="str">
        <f t="shared" si="299"/>
        <v/>
      </c>
      <c r="DL91" s="68" t="str">
        <f t="shared" si="227"/>
        <v/>
      </c>
      <c r="DM91" s="32"/>
      <c r="DN91" s="120"/>
      <c r="DO91" s="62" t="str">
        <f t="shared" si="178"/>
        <v/>
      </c>
      <c r="DP91" s="62" t="str">
        <f t="shared" si="228"/>
        <v/>
      </c>
      <c r="DQ91" s="65" t="str">
        <f t="shared" si="300"/>
        <v/>
      </c>
      <c r="DR91" s="68" t="str">
        <f t="shared" si="229"/>
        <v/>
      </c>
      <c r="DS91" s="32"/>
      <c r="DT91" s="120"/>
      <c r="DU91" s="62" t="str">
        <f t="shared" si="179"/>
        <v/>
      </c>
      <c r="DV91" s="62" t="str">
        <f t="shared" si="230"/>
        <v/>
      </c>
      <c r="DW91" s="65" t="str">
        <f t="shared" si="301"/>
        <v/>
      </c>
      <c r="DX91" s="68" t="str">
        <f t="shared" si="231"/>
        <v/>
      </c>
      <c r="DY91" s="32"/>
      <c r="DZ91" s="120"/>
      <c r="EA91" s="62" t="str">
        <f t="shared" si="180"/>
        <v/>
      </c>
      <c r="EB91" s="62" t="str">
        <f t="shared" si="232"/>
        <v/>
      </c>
      <c r="EC91" s="65" t="str">
        <f t="shared" si="302"/>
        <v/>
      </c>
      <c r="ED91" s="68" t="str">
        <f t="shared" si="233"/>
        <v/>
      </c>
      <c r="EE91" s="32"/>
      <c r="EF91" s="120"/>
      <c r="EG91" s="62" t="str">
        <f t="shared" si="181"/>
        <v/>
      </c>
      <c r="EH91" s="62" t="str">
        <f t="shared" si="234"/>
        <v/>
      </c>
      <c r="EI91" s="65" t="str">
        <f t="shared" si="303"/>
        <v/>
      </c>
      <c r="EJ91" s="68" t="str">
        <f t="shared" si="235"/>
        <v/>
      </c>
      <c r="EK91" s="32"/>
      <c r="EL91" s="120"/>
      <c r="EM91" s="62" t="str">
        <f t="shared" si="182"/>
        <v/>
      </c>
      <c r="EN91" s="62" t="str">
        <f t="shared" si="236"/>
        <v/>
      </c>
      <c r="EO91" s="65" t="str">
        <f t="shared" si="304"/>
        <v/>
      </c>
      <c r="EP91" s="68" t="str">
        <f t="shared" si="237"/>
        <v/>
      </c>
      <c r="EQ91" s="32"/>
      <c r="ER91" s="120"/>
      <c r="ES91" s="62" t="str">
        <f t="shared" si="183"/>
        <v/>
      </c>
      <c r="ET91" s="62" t="str">
        <f t="shared" si="238"/>
        <v/>
      </c>
      <c r="EU91" s="65" t="str">
        <f t="shared" si="305"/>
        <v/>
      </c>
      <c r="EV91" s="68" t="str">
        <f t="shared" si="239"/>
        <v/>
      </c>
      <c r="EW91" s="32"/>
      <c r="EX91" s="120"/>
      <c r="EY91" s="62" t="str">
        <f t="shared" si="184"/>
        <v/>
      </c>
      <c r="EZ91" s="62" t="str">
        <f t="shared" si="240"/>
        <v/>
      </c>
      <c r="FA91" s="65" t="str">
        <f t="shared" si="306"/>
        <v/>
      </c>
      <c r="FB91" s="68" t="str">
        <f t="shared" si="241"/>
        <v/>
      </c>
      <c r="FC91" s="32"/>
      <c r="FD91" s="120"/>
      <c r="FE91" s="62" t="str">
        <f t="shared" si="185"/>
        <v/>
      </c>
      <c r="FF91" s="62" t="str">
        <f t="shared" si="242"/>
        <v/>
      </c>
      <c r="FG91" s="65" t="str">
        <f t="shared" si="307"/>
        <v/>
      </c>
      <c r="FH91" s="68" t="str">
        <f t="shared" si="243"/>
        <v/>
      </c>
      <c r="FI91" s="32"/>
      <c r="FJ91" s="120"/>
      <c r="FK91" s="62" t="str">
        <f t="shared" si="186"/>
        <v/>
      </c>
      <c r="FL91" s="62" t="str">
        <f t="shared" si="244"/>
        <v/>
      </c>
      <c r="FM91" s="65" t="str">
        <f t="shared" si="308"/>
        <v/>
      </c>
      <c r="FN91" s="68" t="str">
        <f t="shared" si="245"/>
        <v/>
      </c>
      <c r="FO91" s="32"/>
      <c r="FP91" s="120"/>
      <c r="FQ91" s="62" t="str">
        <f t="shared" si="187"/>
        <v/>
      </c>
      <c r="FR91" s="62" t="str">
        <f t="shared" si="246"/>
        <v/>
      </c>
      <c r="FS91" s="65" t="str">
        <f t="shared" si="309"/>
        <v/>
      </c>
      <c r="FT91" s="68" t="str">
        <f t="shared" si="247"/>
        <v/>
      </c>
      <c r="FU91" s="32"/>
      <c r="FV91" s="120"/>
      <c r="FW91" s="62" t="str">
        <f t="shared" si="188"/>
        <v/>
      </c>
      <c r="FX91" s="62" t="str">
        <f t="shared" si="248"/>
        <v/>
      </c>
      <c r="FY91" s="65" t="str">
        <f t="shared" si="310"/>
        <v/>
      </c>
      <c r="FZ91" s="68" t="str">
        <f t="shared" si="249"/>
        <v/>
      </c>
      <c r="GA91" s="32"/>
      <c r="GC91" s="7" t="str">
        <f t="shared" si="250"/>
        <v>Mar 2020</v>
      </c>
      <c r="GD91" s="7" t="str">
        <f t="shared" ca="1" si="189"/>
        <v>Weekend</v>
      </c>
      <c r="GT91" s="71">
        <f>IF(GT$9="", "", IF(AND(NOT('Personnel Details'!$N$11=""), $B91&gt;='Personnel Details'!$N$11), 'Personnel Details'!$O$11, IF(AND(NOT('Personnel Details'!$I$11=""), $B91&gt;='Personnel Details'!$I$11), 'Personnel Details'!$J$11, 'Personnel Details'!$E$11)))</f>
        <v>0.8</v>
      </c>
      <c r="GU91" s="59" t="str">
        <f>IF(GT$9="", "", IF(AND(NOT('Personnel Details'!$N$11=""), $B91&gt;='Personnel Details'!$N$11), IF('Personnel Details'!$P$11="","", 'Personnel Details'!$P$11), IF(AND(NOT('Personnel Details'!$I$11=""), $B91&gt;='Personnel Details'!$I$11), IF('Personnel Details'!$K$11="", "", 'Personnel Details'!$K$11), IF('Personnel Details'!$F$11="", "", 'Personnel Details'!$F$11))))</f>
        <v/>
      </c>
      <c r="GV91" s="74">
        <f>IF(GT$9="", "", IF(AND(NOT('Personnel Details'!$N$11=""), $B91&gt;='Personnel Details'!$N$11), 'Personnel Details'!$Q$11, IF(AND(NOT('Personnel Details'!$I$11=""), $B91&gt;='Personnel Details'!$I$11), 'Personnel Details'!$L$11, 'Personnel Details'!$G$11)))</f>
        <v>0</v>
      </c>
      <c r="GW91" s="59">
        <f t="shared" si="251"/>
        <v>0</v>
      </c>
      <c r="GX91" s="53"/>
      <c r="GZ91" s="78">
        <f>IF(GZ$9="", "", IF(AND(NOT('Personnel Details'!$N$12=""), $B91&gt;='Personnel Details'!$N$12), 'Personnel Details'!$O$12, IF(AND(NOT('Personnel Details'!$I$12=""), $B91&gt;='Personnel Details'!$I$12), 'Personnel Details'!$J$12, 'Personnel Details'!$E$12)))</f>
        <v>0.8</v>
      </c>
      <c r="HA91" s="59" t="str">
        <f>IF(GZ$9="", "", IF(AND(NOT('Personnel Details'!$N$12=""), $B91&gt;='Personnel Details'!$N$12), IF('Personnel Details'!$P$12="","", 'Personnel Details'!$P$12), IF(AND(NOT('Personnel Details'!$I$12=""), $B91&gt;='Personnel Details'!$I$12), IF('Personnel Details'!$K$12="", "", 'Personnel Details'!$K$12), IF('Personnel Details'!$F$12="", "", 'Personnel Details'!$F$12))))</f>
        <v/>
      </c>
      <c r="HB91" s="79">
        <f>IF(GZ$9="", "", IF(AND(NOT('Personnel Details'!$N$12=""), $B91&gt;='Personnel Details'!$N$12), 'Personnel Details'!$Q$12, IF(AND(NOT('Personnel Details'!$I$12=""), $B91&gt;='Personnel Details'!$I$12), 'Personnel Details'!$L$12, 'Personnel Details'!$G$12)))</f>
        <v>0</v>
      </c>
      <c r="HC91" s="59">
        <f t="shared" si="252"/>
        <v>0</v>
      </c>
      <c r="HD91" s="53"/>
      <c r="HF91" s="78">
        <f>IF(HF$9="", "", IF(AND(NOT('Personnel Details'!$N$13=""), $B91&gt;='Personnel Details'!$N$13), 'Personnel Details'!$O$13, IF(AND(NOT('Personnel Details'!$I$13=""), $B91&gt;='Personnel Details'!$I$13), 'Personnel Details'!$J$13, 'Personnel Details'!$E$13)))</f>
        <v>0.8</v>
      </c>
      <c r="HG91" s="59" t="str">
        <f>IF(HF$9="", "", IF(AND(NOT('Personnel Details'!$N$13=""), $B91&gt;='Personnel Details'!$N$13), IF('Personnel Details'!$P$13="","", 'Personnel Details'!$P$13), IF(AND(NOT('Personnel Details'!$I$13=""), $B91&gt;='Personnel Details'!$I$13), IF('Personnel Details'!$K$13="", "", 'Personnel Details'!$K$13), IF('Personnel Details'!$F$13="", "", 'Personnel Details'!$F$13))))</f>
        <v/>
      </c>
      <c r="HH91" s="79">
        <f>IF(HF$9="", "", IF(AND(NOT('Personnel Details'!$N$13=""), $B91&gt;='Personnel Details'!$N$13), 'Personnel Details'!$Q$13, IF(AND(NOT('Personnel Details'!$I$13=""), $B91&gt;='Personnel Details'!$I$13), 'Personnel Details'!$L$13, 'Personnel Details'!$G$13)))</f>
        <v>0</v>
      </c>
      <c r="HI91" s="59">
        <f t="shared" si="253"/>
        <v>0</v>
      </c>
      <c r="HJ91" s="53"/>
      <c r="HL91" s="78">
        <f>IF(HL$9="", "", IF(AND(NOT('Personnel Details'!$N$14=""), $B91&gt;='Personnel Details'!$N$14), 'Personnel Details'!$O$14, IF(AND(NOT('Personnel Details'!$I$14=""), $B91&gt;='Personnel Details'!$I$14), 'Personnel Details'!$J$14, 'Personnel Details'!$E$14)))</f>
        <v>0.8</v>
      </c>
      <c r="HM91" s="59">
        <f>IF(HL$9="", "", IF(AND(NOT('Personnel Details'!$N$14=""), $B91&gt;='Personnel Details'!$N$14), IF('Personnel Details'!$P$14="","", 'Personnel Details'!$P$14), IF(AND(NOT('Personnel Details'!$I$14=""), $B91&gt;='Personnel Details'!$I$14), IF('Personnel Details'!$K$14="", "", 'Personnel Details'!$K$14), IF('Personnel Details'!$F$14="", "", 'Personnel Details'!$F$14))))</f>
        <v>2000</v>
      </c>
      <c r="HN91" s="79">
        <f>IF(HL$9="", "", IF(AND(NOT('Personnel Details'!$N$14=""), $B91&gt;='Personnel Details'!$N$14), 'Personnel Details'!$Q$14, IF(AND(NOT('Personnel Details'!$I$14=""), $B91&gt;='Personnel Details'!$I$14), 'Personnel Details'!$L$14, 'Personnel Details'!$G$14)))</f>
        <v>0.85</v>
      </c>
      <c r="HO91" s="59">
        <f t="shared" si="254"/>
        <v>0</v>
      </c>
      <c r="HP91" s="53"/>
      <c r="HR91" s="78" t="str">
        <f>IF(HR$9="", "", IF(AND(NOT('Personnel Details'!$N$15=""), $B91&gt;='Personnel Details'!$N$15), 'Personnel Details'!$O$15, IF(AND(NOT('Personnel Details'!$I$15=""), $B91&gt;='Personnel Details'!$I$15), 'Personnel Details'!$J$15, 'Personnel Details'!$E$15)))</f>
        <v/>
      </c>
      <c r="HS91" s="59" t="str">
        <f>IF(HR$9="", "", IF(AND(NOT('Personnel Details'!$N$15=""), $B91&gt;='Personnel Details'!$N$15), IF('Personnel Details'!$P$15="","", 'Personnel Details'!$P$15), IF(AND(NOT('Personnel Details'!$I$15=""), $B91&gt;='Personnel Details'!$I$15), IF('Personnel Details'!$K$15="", "", 'Personnel Details'!$K$15), IF('Personnel Details'!$F$15="", "", 'Personnel Details'!$F$15))))</f>
        <v/>
      </c>
      <c r="HT91" s="79" t="str">
        <f>IF(HR$9="", "", IF(AND(NOT('Personnel Details'!$N$15=""), $B91&gt;='Personnel Details'!$N$15), 'Personnel Details'!$Q$15, IF(AND(NOT('Personnel Details'!$I$15=""), $B91&gt;='Personnel Details'!$I$15), 'Personnel Details'!$L$15, 'Personnel Details'!$G$15)))</f>
        <v/>
      </c>
      <c r="HU91" s="59">
        <f t="shared" si="255"/>
        <v>0</v>
      </c>
      <c r="HV91" s="53"/>
      <c r="HX91" s="78" t="str">
        <f>IF(HX$9="", "", IF(AND(NOT('Personnel Details'!$N$16=""), $B91&gt;='Personnel Details'!$N$16), 'Personnel Details'!$O$16, IF(AND(NOT('Personnel Details'!$I$16=""), $B91&gt;='Personnel Details'!$I$16), 'Personnel Details'!$J$16, 'Personnel Details'!$E$16)))</f>
        <v/>
      </c>
      <c r="HY91" s="59" t="str">
        <f>IF(HX$9="", "", IF(AND(NOT('Personnel Details'!$N$16=""), $B91&gt;='Personnel Details'!$N$16), IF('Personnel Details'!$P$16="","", 'Personnel Details'!$P$16), IF(AND(NOT('Personnel Details'!$I$16=""), $B91&gt;='Personnel Details'!$I$16), IF('Personnel Details'!$K$16="", "", 'Personnel Details'!$K$16), IF('Personnel Details'!$F$16="", "", 'Personnel Details'!$F$16))))</f>
        <v/>
      </c>
      <c r="HZ91" s="79" t="str">
        <f>IF(HX$9="", "", IF(AND(NOT('Personnel Details'!$N$16=""), $B91&gt;='Personnel Details'!$N$16), 'Personnel Details'!$Q$16, IF(AND(NOT('Personnel Details'!$I$16=""), $B91&gt;='Personnel Details'!$I$16), 'Personnel Details'!$L$16, 'Personnel Details'!$G$16)))</f>
        <v/>
      </c>
      <c r="IA91" s="59">
        <f t="shared" si="256"/>
        <v>0</v>
      </c>
      <c r="IB91" s="53"/>
      <c r="ID91" s="78" t="str">
        <f>IF(ID$9="", "", IF(AND(NOT('Personnel Details'!$N$17=""), $B91&gt;='Personnel Details'!$N$17), 'Personnel Details'!$O$17, IF(AND(NOT('Personnel Details'!$I$17=""), $B91&gt;='Personnel Details'!$I$17), 'Personnel Details'!$J$17, 'Personnel Details'!$E$17)))</f>
        <v/>
      </c>
      <c r="IE91" s="59" t="str">
        <f>IF(ID$9="", "", IF(AND(NOT('Personnel Details'!$N$17=""), $B91&gt;='Personnel Details'!$N$17), IF('Personnel Details'!$P$17="","", 'Personnel Details'!$P$17), IF(AND(NOT('Personnel Details'!$I$17=""), $B91&gt;='Personnel Details'!$I$17), IF('Personnel Details'!$K$17="", "", 'Personnel Details'!$K$17), IF('Personnel Details'!$F$17="", "", 'Personnel Details'!$F$17))))</f>
        <v/>
      </c>
      <c r="IF91" s="79" t="str">
        <f>IF(ID$9="", "", IF(AND(NOT('Personnel Details'!$N$17=""), $B91&gt;='Personnel Details'!$N$17), 'Personnel Details'!$Q$17, IF(AND(NOT('Personnel Details'!$I$17=""), $B91&gt;='Personnel Details'!$I$17), 'Personnel Details'!$L$17, 'Personnel Details'!$G$17)))</f>
        <v/>
      </c>
      <c r="IG91" s="59">
        <f t="shared" si="257"/>
        <v>0</v>
      </c>
      <c r="IH91" s="53"/>
      <c r="IJ91" s="78" t="str">
        <f>IF(IJ$9="", "", IF(AND(NOT('Personnel Details'!$N$18=""), $B91&gt;='Personnel Details'!$N$18), 'Personnel Details'!$O$18, IF(AND(NOT('Personnel Details'!$I$18=""), $B91&gt;='Personnel Details'!$I$18), 'Personnel Details'!$J$18, 'Personnel Details'!$E$18)))</f>
        <v/>
      </c>
      <c r="IK91" s="59" t="str">
        <f>IF(IJ$9="", "", IF(AND(NOT('Personnel Details'!$N$18=""), $B91&gt;='Personnel Details'!$N$18), IF('Personnel Details'!$P$18="","", 'Personnel Details'!$P$18), IF(AND(NOT('Personnel Details'!$I$18=""), $B91&gt;='Personnel Details'!$I$18), IF('Personnel Details'!$K$18="", "", 'Personnel Details'!$K$18), IF('Personnel Details'!$F$18="", "", 'Personnel Details'!$F$18))))</f>
        <v/>
      </c>
      <c r="IL91" s="79" t="str">
        <f>IF(IJ$9="", "", IF(AND(NOT('Personnel Details'!$N$18=""), $B91&gt;='Personnel Details'!$N$18), 'Personnel Details'!$Q$18, IF(AND(NOT('Personnel Details'!$I$18=""), $B91&gt;='Personnel Details'!$I$18), 'Personnel Details'!$L$18, 'Personnel Details'!$G$18)))</f>
        <v/>
      </c>
      <c r="IM91" s="59">
        <f t="shared" si="258"/>
        <v>0</v>
      </c>
      <c r="IN91" s="53"/>
      <c r="IP91" s="78" t="str">
        <f>IF(IP$9="", "", IF(AND(NOT('Personnel Details'!$N$19=""), $B91&gt;='Personnel Details'!$N$19), 'Personnel Details'!$O$19, IF(AND(NOT('Personnel Details'!$I$19=""), $B91&gt;='Personnel Details'!$I$19), 'Personnel Details'!$J$19, 'Personnel Details'!$E$19)))</f>
        <v/>
      </c>
      <c r="IQ91" s="59" t="str">
        <f>IF(IP$9="", "", IF(AND(NOT('Personnel Details'!$N$19=""), $B91&gt;='Personnel Details'!$N$19), IF('Personnel Details'!$P$19="","", 'Personnel Details'!$P$19), IF(AND(NOT('Personnel Details'!$I$19=""), $B91&gt;='Personnel Details'!$I$19), IF('Personnel Details'!$K$19="", "", 'Personnel Details'!$K$19), IF('Personnel Details'!$F$19="", "", 'Personnel Details'!$F$19))))</f>
        <v/>
      </c>
      <c r="IR91" s="79" t="str">
        <f>IF(IP$9="", "", IF(AND(NOT('Personnel Details'!$N$19=""), $B91&gt;='Personnel Details'!$N$19), 'Personnel Details'!$Q$19, IF(AND(NOT('Personnel Details'!$I$19=""), $B91&gt;='Personnel Details'!$I$19), 'Personnel Details'!$L$19, 'Personnel Details'!$G$19)))</f>
        <v/>
      </c>
      <c r="IS91" s="59">
        <f t="shared" si="259"/>
        <v>0</v>
      </c>
      <c r="IT91" s="53"/>
      <c r="IV91" s="78" t="str">
        <f>IF(IV$9="", "", IF(AND(NOT('Personnel Details'!$N$20=""), $B91&gt;='Personnel Details'!$N$20), 'Personnel Details'!$O$20, IF(AND(NOT('Personnel Details'!$I$20=""), $B91&gt;='Personnel Details'!$I$20), 'Personnel Details'!$J$20, 'Personnel Details'!$E$20)))</f>
        <v/>
      </c>
      <c r="IW91" s="59" t="str">
        <f>IF(IV$9="", "", IF(AND(NOT('Personnel Details'!$N$20=""), $B91&gt;='Personnel Details'!$N$20), IF('Personnel Details'!$P$20="","", 'Personnel Details'!$P$20), IF(AND(NOT('Personnel Details'!$I$20=""), $B91&gt;='Personnel Details'!$I$20), IF('Personnel Details'!$K$20="", "", 'Personnel Details'!$K$20), IF('Personnel Details'!$F$20="", "", 'Personnel Details'!$F$20))))</f>
        <v/>
      </c>
      <c r="IX91" s="79" t="str">
        <f>IF(IV$9="", "", IF(AND(NOT('Personnel Details'!$N$20=""), $B91&gt;='Personnel Details'!$N$20), 'Personnel Details'!$Q$20, IF(AND(NOT('Personnel Details'!$I$20=""), $B91&gt;='Personnel Details'!$I$20), 'Personnel Details'!$L$20, 'Personnel Details'!$G$20)))</f>
        <v/>
      </c>
      <c r="IY91" s="59">
        <f t="shared" si="260"/>
        <v>0</v>
      </c>
      <c r="IZ91" s="53"/>
      <c r="JB91" s="78" t="str">
        <f>IF(JB$9="", "", IF(AND(NOT('Personnel Details'!$N$21=""), $B91&gt;='Personnel Details'!$N$21), 'Personnel Details'!$O$21, IF(AND(NOT('Personnel Details'!$I$21=""), $B91&gt;='Personnel Details'!$I$21), 'Personnel Details'!$J$21, 'Personnel Details'!$E$21)))</f>
        <v/>
      </c>
      <c r="JC91" s="59" t="str">
        <f>IF(JB$9="", "", IF(AND(NOT('Personnel Details'!$N$21=""), $B91&gt;='Personnel Details'!$N$21), IF('Personnel Details'!$P$21="","", 'Personnel Details'!$P$21), IF(AND(NOT('Personnel Details'!$I$21=""), $B91&gt;='Personnel Details'!$I$21), IF('Personnel Details'!$K$21="", "", 'Personnel Details'!$K$21), IF('Personnel Details'!$F$21="", "", 'Personnel Details'!$F$21))))</f>
        <v/>
      </c>
      <c r="JD91" s="79" t="str">
        <f>IF(JB$9="", "", IF(AND(NOT('Personnel Details'!$N$21=""), $B91&gt;='Personnel Details'!$N$21), 'Personnel Details'!$Q$21, IF(AND(NOT('Personnel Details'!$I$21=""), $B91&gt;='Personnel Details'!$I$21), 'Personnel Details'!$L$21, 'Personnel Details'!$G$21)))</f>
        <v/>
      </c>
      <c r="JE91" s="59">
        <f t="shared" si="261"/>
        <v>0</v>
      </c>
      <c r="JF91" s="53"/>
      <c r="JH91" s="78" t="str">
        <f>IF(JH$9="", "", IF(AND(NOT('Personnel Details'!$N$22=""), $B91&gt;='Personnel Details'!$N$22), 'Personnel Details'!$O$22, IF(AND(NOT('Personnel Details'!$I$22=""), $B91&gt;='Personnel Details'!$I$22), 'Personnel Details'!$J$22, 'Personnel Details'!$E$22)))</f>
        <v/>
      </c>
      <c r="JI91" s="59" t="str">
        <f>IF(JH$9="", "", IF(AND(NOT('Personnel Details'!$N$22=""), $B91&gt;='Personnel Details'!$N$22), IF('Personnel Details'!$P$22="","", 'Personnel Details'!$P$22), IF(AND(NOT('Personnel Details'!$I$22=""), $B91&gt;='Personnel Details'!$I$22), IF('Personnel Details'!$K$22="", "", 'Personnel Details'!$K$22), IF('Personnel Details'!$F$22="", "", 'Personnel Details'!$F$22))))</f>
        <v/>
      </c>
      <c r="JJ91" s="79" t="str">
        <f>IF(JH$9="", "", IF(AND(NOT('Personnel Details'!$N$22=""), $B91&gt;='Personnel Details'!$N$22), 'Personnel Details'!$Q$22, IF(AND(NOT('Personnel Details'!$I$22=""), $B91&gt;='Personnel Details'!$I$22), 'Personnel Details'!$L$22, 'Personnel Details'!$G$22)))</f>
        <v/>
      </c>
      <c r="JK91" s="59">
        <f t="shared" si="262"/>
        <v>0</v>
      </c>
      <c r="JL91" s="53"/>
      <c r="JN91" s="78" t="str">
        <f>IF(JN$9="", "", IF(AND(NOT('Personnel Details'!$N$23=""), $B91&gt;='Personnel Details'!$N$23), 'Personnel Details'!$O$23, IF(AND(NOT('Personnel Details'!$I$23=""), $B91&gt;='Personnel Details'!$I$23), 'Personnel Details'!$J$23, 'Personnel Details'!$E$23)))</f>
        <v/>
      </c>
      <c r="JO91" s="59" t="str">
        <f>IF(JN$9="", "", IF(AND(NOT('Personnel Details'!$N$23=""), $B91&gt;='Personnel Details'!$N$23), IF('Personnel Details'!$P$23="","", 'Personnel Details'!$P$23), IF(AND(NOT('Personnel Details'!$I$23=""), $B91&gt;='Personnel Details'!$I$23), IF('Personnel Details'!$K$23="", "", 'Personnel Details'!$K$23), IF('Personnel Details'!$F$23="", "", 'Personnel Details'!$F$23))))</f>
        <v/>
      </c>
      <c r="JP91" s="79" t="str">
        <f>IF(JN$9="", "", IF(AND(NOT('Personnel Details'!$N$23=""), $B91&gt;='Personnel Details'!$N$23), 'Personnel Details'!$Q$23, IF(AND(NOT('Personnel Details'!$I$23=""), $B91&gt;='Personnel Details'!$I$23), 'Personnel Details'!$L$23, 'Personnel Details'!$G$23)))</f>
        <v/>
      </c>
      <c r="JQ91" s="59">
        <f t="shared" si="263"/>
        <v>0</v>
      </c>
      <c r="JR91" s="53"/>
      <c r="JT91" s="78" t="str">
        <f>IF(JT$9="", "", IF(AND(NOT('Personnel Details'!$N$24=""), $B91&gt;='Personnel Details'!$N$24), 'Personnel Details'!$O$24, IF(AND(NOT('Personnel Details'!$I$24=""), $B91&gt;='Personnel Details'!$I$24), 'Personnel Details'!$J$24, 'Personnel Details'!$E$24)))</f>
        <v/>
      </c>
      <c r="JU91" s="59" t="str">
        <f>IF(JT$9="", "", IF(AND(NOT('Personnel Details'!$N$24=""), $B91&gt;='Personnel Details'!$N$24), IF('Personnel Details'!$P$24="","", 'Personnel Details'!$P$24), IF(AND(NOT('Personnel Details'!$I$24=""), $B91&gt;='Personnel Details'!$I$24), IF('Personnel Details'!$K$24="", "", 'Personnel Details'!$K$24), IF('Personnel Details'!$F$24="", "", 'Personnel Details'!$F$24))))</f>
        <v/>
      </c>
      <c r="JV91" s="79" t="str">
        <f>IF(JT$9="", "", IF(AND(NOT('Personnel Details'!$N$24=""), $B91&gt;='Personnel Details'!$N$24), 'Personnel Details'!$Q$24, IF(AND(NOT('Personnel Details'!$I$24=""), $B91&gt;='Personnel Details'!$I$24), 'Personnel Details'!$L$24, 'Personnel Details'!$G$24)))</f>
        <v/>
      </c>
      <c r="JW91" s="59">
        <f t="shared" si="264"/>
        <v>0</v>
      </c>
      <c r="JX91" s="53"/>
      <c r="JZ91" s="78" t="str">
        <f>IF(JZ$9="", "", IF(AND(NOT('Personnel Details'!$N$25=""), $B91&gt;='Personnel Details'!$N$25), 'Personnel Details'!$O$25, IF(AND(NOT('Personnel Details'!$I$25=""), $B91&gt;='Personnel Details'!$I$25), 'Personnel Details'!$J$25, 'Personnel Details'!$E$25)))</f>
        <v/>
      </c>
      <c r="KA91" s="59" t="str">
        <f>IF(JZ$9="", "", IF(AND(NOT('Personnel Details'!$N$25=""), $B91&gt;='Personnel Details'!$N$25), IF('Personnel Details'!$P$25="","", 'Personnel Details'!$P$25), IF(AND(NOT('Personnel Details'!$I$25=""), $B91&gt;='Personnel Details'!$I$25), IF('Personnel Details'!$K$25="", "", 'Personnel Details'!$K$25), IF('Personnel Details'!$F$25="", "", 'Personnel Details'!$F$25))))</f>
        <v/>
      </c>
      <c r="KB91" s="79" t="str">
        <f>IF(JZ$9="", "", IF(AND(NOT('Personnel Details'!$N$25=""), $B91&gt;='Personnel Details'!$N$25), 'Personnel Details'!$Q$25, IF(AND(NOT('Personnel Details'!$I$25=""), $B91&gt;='Personnel Details'!$I$25), 'Personnel Details'!$L$25, 'Personnel Details'!$G$25)))</f>
        <v/>
      </c>
      <c r="KC91" s="59">
        <f t="shared" si="265"/>
        <v>0</v>
      </c>
      <c r="KD91" s="53"/>
      <c r="KF91" s="78" t="str">
        <f>IF(KF$9="", "", IF(AND(NOT('Personnel Details'!$N$26=""), $B91&gt;='Personnel Details'!$N$26), 'Personnel Details'!$O$26, IF(AND(NOT('Personnel Details'!$I$26=""), $B91&gt;='Personnel Details'!$I$26), 'Personnel Details'!$J$26, 'Personnel Details'!$E$26)))</f>
        <v/>
      </c>
      <c r="KG91" s="59" t="str">
        <f>IF(KF$9="", "", IF(AND(NOT('Personnel Details'!$N$26=""), $B91&gt;='Personnel Details'!$N$26), IF('Personnel Details'!$P$26="","", 'Personnel Details'!$P$26), IF(AND(NOT('Personnel Details'!$I$26=""), $B91&gt;='Personnel Details'!$I$26), IF('Personnel Details'!$K$26="", "", 'Personnel Details'!$K$26), IF('Personnel Details'!$F$26="", "", 'Personnel Details'!$F$26))))</f>
        <v/>
      </c>
      <c r="KH91" s="79" t="str">
        <f>IF(KF$9="", "", IF(AND(NOT('Personnel Details'!$N$26=""), $B91&gt;='Personnel Details'!$N$26), 'Personnel Details'!$Q$26, IF(AND(NOT('Personnel Details'!$I$26=""), $B91&gt;='Personnel Details'!$I$26), 'Personnel Details'!$L$26, 'Personnel Details'!$G$26)))</f>
        <v/>
      </c>
      <c r="KI91" s="59">
        <f t="shared" si="266"/>
        <v>0</v>
      </c>
      <c r="KJ91" s="53"/>
      <c r="KL91" s="78" t="str">
        <f>IF(KL$9="", "", IF(AND(NOT('Personnel Details'!$N$27=""), $B91&gt;='Personnel Details'!$N$27), 'Personnel Details'!$O$27, IF(AND(NOT('Personnel Details'!$I$27=""), $B91&gt;='Personnel Details'!$I$27), 'Personnel Details'!$J$27, 'Personnel Details'!$E$27)))</f>
        <v/>
      </c>
      <c r="KM91" s="59" t="str">
        <f>IF(KL$9="", "", IF(AND(NOT('Personnel Details'!$N$27=""), $B91&gt;='Personnel Details'!$N$27), IF('Personnel Details'!$P$27="","", 'Personnel Details'!$P$27), IF(AND(NOT('Personnel Details'!$I$27=""), $B91&gt;='Personnel Details'!$I$27), IF('Personnel Details'!$K$27="", "", 'Personnel Details'!$K$27), IF('Personnel Details'!$F$27="", "", 'Personnel Details'!$F$27))))</f>
        <v/>
      </c>
      <c r="KN91" s="79" t="str">
        <f>IF(KL$9="", "", IF(AND(NOT('Personnel Details'!$N$27=""), $B91&gt;='Personnel Details'!$N$27), 'Personnel Details'!$Q$27, IF(AND(NOT('Personnel Details'!$I$27=""), $B91&gt;='Personnel Details'!$I$27), 'Personnel Details'!$L$27, 'Personnel Details'!$G$27)))</f>
        <v/>
      </c>
      <c r="KO91" s="59">
        <f t="shared" si="267"/>
        <v>0</v>
      </c>
      <c r="KP91" s="53"/>
      <c r="KR91" s="78" t="str">
        <f>IF(KR$9="", "", IF(AND(NOT('Personnel Details'!$N$28=""), $B91&gt;='Personnel Details'!$N$28), 'Personnel Details'!$O$28, IF(AND(NOT('Personnel Details'!$I$28=""), $B91&gt;='Personnel Details'!$I$28), 'Personnel Details'!$J$28, 'Personnel Details'!$E$28)))</f>
        <v/>
      </c>
      <c r="KS91" s="59" t="str">
        <f>IF(KR$9="", "", IF(AND(NOT('Personnel Details'!$N$28=""), $B91&gt;='Personnel Details'!$N$28), IF('Personnel Details'!$P$28="","", 'Personnel Details'!$P$28), IF(AND(NOT('Personnel Details'!$I$28=""), $B91&gt;='Personnel Details'!$I$28), IF('Personnel Details'!$K$28="", "", 'Personnel Details'!$K$28), IF('Personnel Details'!$F$28="", "", 'Personnel Details'!$F$28))))</f>
        <v/>
      </c>
      <c r="KT91" s="79" t="str">
        <f>IF(KR$9="", "", IF(AND(NOT('Personnel Details'!$N$28=""), $B91&gt;='Personnel Details'!$N$28), 'Personnel Details'!$Q$28, IF(AND(NOT('Personnel Details'!$I$28=""), $B91&gt;='Personnel Details'!$I$28), 'Personnel Details'!$L$28, 'Personnel Details'!$G$28)))</f>
        <v/>
      </c>
      <c r="KU91" s="59">
        <f t="shared" si="268"/>
        <v>0</v>
      </c>
      <c r="KV91" s="53"/>
      <c r="KX91" s="78" t="str">
        <f>IF(KX$9="", "", IF(AND(NOT('Personnel Details'!$N$29=""), $B91&gt;='Personnel Details'!$N$29), 'Personnel Details'!$O$29, IF(AND(NOT('Personnel Details'!$I$29=""), $B91&gt;='Personnel Details'!$I$29), 'Personnel Details'!$J$29, 'Personnel Details'!$E$29)))</f>
        <v/>
      </c>
      <c r="KY91" s="59" t="str">
        <f>IF(KX$9="", "", IF(AND(NOT('Personnel Details'!$N$29=""), $B91&gt;='Personnel Details'!$N$29), IF('Personnel Details'!$P$29="","", 'Personnel Details'!$P$29), IF(AND(NOT('Personnel Details'!$I$29=""), $B91&gt;='Personnel Details'!$I$29), IF('Personnel Details'!$K$29="", "", 'Personnel Details'!$K$29), IF('Personnel Details'!$F$29="", "", 'Personnel Details'!$F$29))))</f>
        <v/>
      </c>
      <c r="KZ91" s="79" t="str">
        <f>IF(KX$9="", "", IF(AND(NOT('Personnel Details'!$N$29=""), $B91&gt;='Personnel Details'!$N$29), 'Personnel Details'!$Q$29, IF(AND(NOT('Personnel Details'!$I$29=""), $B91&gt;='Personnel Details'!$I$29), 'Personnel Details'!$L$29, 'Personnel Details'!$G$29)))</f>
        <v/>
      </c>
      <c r="LA91" s="59">
        <f t="shared" si="269"/>
        <v>0</v>
      </c>
      <c r="LB91" s="53"/>
      <c r="LD91" s="78" t="str">
        <f>IF(LD$9="", "", IF(AND(NOT('Personnel Details'!$N$30=""), $B91&gt;='Personnel Details'!$N$30), 'Personnel Details'!$O$30, IF(AND(NOT('Personnel Details'!$I$30=""), $B91&gt;='Personnel Details'!$I$30), 'Personnel Details'!$J$30, 'Personnel Details'!$E$30)))</f>
        <v/>
      </c>
      <c r="LE91" s="59" t="str">
        <f>IF(LD$9="", "", IF(AND(NOT('Personnel Details'!$N$30=""), $B91&gt;='Personnel Details'!$N$30), IF('Personnel Details'!$P$30="","", 'Personnel Details'!$P$30), IF(AND(NOT('Personnel Details'!$I$30=""), $B91&gt;='Personnel Details'!$I$30), IF('Personnel Details'!$K$30="", "", 'Personnel Details'!$K$30), IF('Personnel Details'!$F$30="", "", 'Personnel Details'!$F$30))))</f>
        <v/>
      </c>
      <c r="LF91" s="79" t="str">
        <f>IF(LD$9="", "", IF(AND(NOT('Personnel Details'!$N$30=""), $B91&gt;='Personnel Details'!$N$30), 'Personnel Details'!$Q$30, IF(AND(NOT('Personnel Details'!$I$30=""), $B91&gt;='Personnel Details'!$I$30), 'Personnel Details'!$L$30, 'Personnel Details'!$G$30)))</f>
        <v/>
      </c>
      <c r="LG91" s="59">
        <f t="shared" si="270"/>
        <v>0</v>
      </c>
      <c r="LH91" s="53"/>
      <c r="LJ91" s="78" t="str">
        <f>IF(LJ$9="", "", IF(AND(NOT('Personnel Details'!$N$31=""), $B91&gt;='Personnel Details'!$N$31), 'Personnel Details'!$O$31, IF(AND(NOT('Personnel Details'!$I$31=""), $B91&gt;='Personnel Details'!$I$31), 'Personnel Details'!$J$31, 'Personnel Details'!$E$31)))</f>
        <v/>
      </c>
      <c r="LK91" s="59" t="str">
        <f>IF(LJ$9="", "", IF(AND(NOT('Personnel Details'!$N$31=""), $B91&gt;='Personnel Details'!$N$31), IF('Personnel Details'!$P$31="","", 'Personnel Details'!$P$31), IF(AND(NOT('Personnel Details'!$I$31=""), $B91&gt;='Personnel Details'!$I$31), IF('Personnel Details'!$K$31="", "", 'Personnel Details'!$K$31), IF('Personnel Details'!$F$31="", "", 'Personnel Details'!$F$31))))</f>
        <v/>
      </c>
      <c r="LL91" s="79" t="str">
        <f>IF(LJ$9="", "", IF(AND(NOT('Personnel Details'!$N$31=""), $B91&gt;='Personnel Details'!$N$31), 'Personnel Details'!$Q$31, IF(AND(NOT('Personnel Details'!$I$31=""), $B91&gt;='Personnel Details'!$I$31), 'Personnel Details'!$L$31, 'Personnel Details'!$G$31)))</f>
        <v/>
      </c>
      <c r="LM91" s="59">
        <f t="shared" si="271"/>
        <v>0</v>
      </c>
      <c r="LN91" s="53"/>
      <c r="LP91" s="78" t="str">
        <f>IF(LP$9="", "", IF(AND(NOT('Personnel Details'!$N$32=""), $B91&gt;='Personnel Details'!$N$32), 'Personnel Details'!$O$32, IF(AND(NOT('Personnel Details'!$I$32=""), $B91&gt;='Personnel Details'!$I$32), 'Personnel Details'!$J$32, 'Personnel Details'!$E$32)))</f>
        <v/>
      </c>
      <c r="LQ91" s="59" t="str">
        <f>IF(LP$9="", "", IF(AND(NOT('Personnel Details'!$N$32=""), $B91&gt;='Personnel Details'!$N$32), IF('Personnel Details'!$P$32="","", 'Personnel Details'!$P$32), IF(AND(NOT('Personnel Details'!$I$32=""), $B91&gt;='Personnel Details'!$I$32), IF('Personnel Details'!$K$32="", "", 'Personnel Details'!$K$32), IF('Personnel Details'!$F$32="", "", 'Personnel Details'!$F$32))))</f>
        <v/>
      </c>
      <c r="LR91" s="79" t="str">
        <f>IF(LP$9="", "", IF(AND(NOT('Personnel Details'!$N$32=""), $B91&gt;='Personnel Details'!$N$32), 'Personnel Details'!$Q$32, IF(AND(NOT('Personnel Details'!$I$32=""), $B91&gt;='Personnel Details'!$I$32), 'Personnel Details'!$L$32, 'Personnel Details'!$G$32)))</f>
        <v/>
      </c>
      <c r="LS91" s="59">
        <f t="shared" si="272"/>
        <v>0</v>
      </c>
      <c r="LT91" s="53"/>
      <c r="LV91" s="78" t="str">
        <f>IF(LV$9="", "", IF(AND(NOT('Personnel Details'!$N$33=""), $B91&gt;='Personnel Details'!$N$33), 'Personnel Details'!$O$33, IF(AND(NOT('Personnel Details'!$I$33=""), $B91&gt;='Personnel Details'!$I$33), 'Personnel Details'!$J$33, 'Personnel Details'!$E$33)))</f>
        <v/>
      </c>
      <c r="LW91" s="59" t="str">
        <f>IF(LV$9="", "", IF(AND(NOT('Personnel Details'!$N$33=""), $B91&gt;='Personnel Details'!$N$33), IF('Personnel Details'!$P$33="","", 'Personnel Details'!$P$33), IF(AND(NOT('Personnel Details'!$I$33=""), $B91&gt;='Personnel Details'!$I$33), IF('Personnel Details'!$K$33="", "", 'Personnel Details'!$K$33), IF('Personnel Details'!$F$33="", "", 'Personnel Details'!$F$33))))</f>
        <v/>
      </c>
      <c r="LX91" s="79" t="str">
        <f>IF(LV$9="", "", IF(AND(NOT('Personnel Details'!$N$33=""), $B91&gt;='Personnel Details'!$N$33), 'Personnel Details'!$Q$33, IF(AND(NOT('Personnel Details'!$I$33=""), $B91&gt;='Personnel Details'!$I$33), 'Personnel Details'!$L$33, 'Personnel Details'!$G$33)))</f>
        <v/>
      </c>
      <c r="LY91" s="59">
        <f t="shared" si="273"/>
        <v>0</v>
      </c>
      <c r="LZ91" s="53"/>
      <c r="MB91" s="78" t="str">
        <f>IF(MB$9="", "", IF(AND(NOT('Personnel Details'!$N$34=""), $B91&gt;='Personnel Details'!$N$34), 'Personnel Details'!$O$34, IF(AND(NOT('Personnel Details'!$I$34=""), $B91&gt;='Personnel Details'!$I$34), 'Personnel Details'!$J$34, 'Personnel Details'!$E$34)))</f>
        <v/>
      </c>
      <c r="MC91" s="59" t="str">
        <f>IF(MB$9="", "", IF(AND(NOT('Personnel Details'!$N$34=""), $B91&gt;='Personnel Details'!$N$34), IF('Personnel Details'!$P$34="","", 'Personnel Details'!$P$34), IF(AND(NOT('Personnel Details'!$I$34=""), $B91&gt;='Personnel Details'!$I$34), IF('Personnel Details'!$K$34="", "", 'Personnel Details'!$K$34), IF('Personnel Details'!$F$34="", "", 'Personnel Details'!$F$34))))</f>
        <v/>
      </c>
      <c r="MD91" s="79" t="str">
        <f>IF(MB$9="", "", IF(AND(NOT('Personnel Details'!$N$34=""), $B91&gt;='Personnel Details'!$N$34), 'Personnel Details'!$Q$34, IF(AND(NOT('Personnel Details'!$I$34=""), $B91&gt;='Personnel Details'!$I$34), 'Personnel Details'!$L$34, 'Personnel Details'!$G$34)))</f>
        <v/>
      </c>
      <c r="ME91" s="59">
        <f t="shared" si="274"/>
        <v>0</v>
      </c>
      <c r="MF91" s="53"/>
      <c r="MH91" s="78" t="str">
        <f>IF(MH$9="", "", IF(AND(NOT('Personnel Details'!$N$35=""), $B91&gt;='Personnel Details'!$N$35), 'Personnel Details'!$O$35, IF(AND(NOT('Personnel Details'!$I$35=""), $B91&gt;='Personnel Details'!$I$35), 'Personnel Details'!$J$35, 'Personnel Details'!$E$35)))</f>
        <v/>
      </c>
      <c r="MI91" s="59" t="str">
        <f>IF(MH$9="", "", IF(AND(NOT('Personnel Details'!$N$35=""), $B91&gt;='Personnel Details'!$N$35), IF('Personnel Details'!$P$35="","", 'Personnel Details'!$P$35), IF(AND(NOT('Personnel Details'!$I$35=""), $B91&gt;='Personnel Details'!$I$35), IF('Personnel Details'!$K$35="", "", 'Personnel Details'!$K$35), IF('Personnel Details'!$F$35="", "", 'Personnel Details'!$F$35))))</f>
        <v/>
      </c>
      <c r="MJ91" s="79" t="str">
        <f>IF(MH$9="", "", IF(AND(NOT('Personnel Details'!$N$35=""), $B91&gt;='Personnel Details'!$N$35), 'Personnel Details'!$Q$35, IF(AND(NOT('Personnel Details'!$I$35=""), $B91&gt;='Personnel Details'!$I$35), 'Personnel Details'!$L$35, 'Personnel Details'!$G$35)))</f>
        <v/>
      </c>
      <c r="MK91" s="59">
        <f t="shared" si="275"/>
        <v>0</v>
      </c>
      <c r="ML91" s="53"/>
      <c r="MN91" s="78" t="str">
        <f>IF(MN$9="", "", IF(AND(NOT('Personnel Details'!$N$36=""), $B91&gt;='Personnel Details'!$N$36), 'Personnel Details'!$O$36, IF(AND(NOT('Personnel Details'!$I$36=""), $B91&gt;='Personnel Details'!$I$36), 'Personnel Details'!$J$36, 'Personnel Details'!$E$36)))</f>
        <v/>
      </c>
      <c r="MO91" s="59" t="str">
        <f>IF(MN$9="", "", IF(AND(NOT('Personnel Details'!$N$36=""), $B91&gt;='Personnel Details'!$N$36), IF('Personnel Details'!$P$36="","", 'Personnel Details'!$P$36), IF(AND(NOT('Personnel Details'!$I$36=""), $B91&gt;='Personnel Details'!$I$36), IF('Personnel Details'!$K$36="", "", 'Personnel Details'!$K$36), IF('Personnel Details'!$F$36="", "", 'Personnel Details'!$F$36))))</f>
        <v/>
      </c>
      <c r="MP91" s="79" t="str">
        <f>IF(MN$9="", "", IF(AND(NOT('Personnel Details'!$N$36=""), $B91&gt;='Personnel Details'!$N$36), 'Personnel Details'!$Q$36, IF(AND(NOT('Personnel Details'!$I$36=""), $B91&gt;='Personnel Details'!$I$36), 'Personnel Details'!$L$36, 'Personnel Details'!$G$36)))</f>
        <v/>
      </c>
      <c r="MQ91" s="59">
        <f t="shared" si="276"/>
        <v>0</v>
      </c>
      <c r="MR91" s="53"/>
      <c r="MT91" s="78" t="str">
        <f>IF(MT$9="", "", IF(AND(NOT('Personnel Details'!$N$37=""), $B91&gt;='Personnel Details'!$N$37), 'Personnel Details'!$O$37, IF(AND(NOT('Personnel Details'!$I$37=""), $B91&gt;='Personnel Details'!$I$37), 'Personnel Details'!$J$37, 'Personnel Details'!$E$37)))</f>
        <v/>
      </c>
      <c r="MU91" s="59" t="str">
        <f>IF(MT$9="", "", IF(AND(NOT('Personnel Details'!$N$37=""), $B91&gt;='Personnel Details'!$N$37), IF('Personnel Details'!$P$37="","", 'Personnel Details'!$P$37), IF(AND(NOT('Personnel Details'!$I$37=""), $B91&gt;='Personnel Details'!$I$37), IF('Personnel Details'!$K$37="", "", 'Personnel Details'!$K$37), IF('Personnel Details'!$F$37="", "", 'Personnel Details'!$F$37))))</f>
        <v/>
      </c>
      <c r="MV91" s="79" t="str">
        <f>IF(MT$9="", "", IF(AND(NOT('Personnel Details'!$N$37=""), $B91&gt;='Personnel Details'!$N$37), 'Personnel Details'!$Q$37, IF(AND(NOT('Personnel Details'!$I$37=""), $B91&gt;='Personnel Details'!$I$37), 'Personnel Details'!$L$37, 'Personnel Details'!$G$37)))</f>
        <v/>
      </c>
      <c r="MW91" s="59">
        <f t="shared" si="277"/>
        <v>0</v>
      </c>
      <c r="MX91" s="53"/>
      <c r="MZ91" s="78" t="str">
        <f>IF(MZ$9="", "", IF(AND(NOT('Personnel Details'!$N$38=""), $B91&gt;='Personnel Details'!$N$38), 'Personnel Details'!$O$38, IF(AND(NOT('Personnel Details'!$I$38=""), $B91&gt;='Personnel Details'!$I$38), 'Personnel Details'!$J$38, 'Personnel Details'!$E$38)))</f>
        <v/>
      </c>
      <c r="NA91" s="59" t="str">
        <f>IF(MZ$9="", "", IF(AND(NOT('Personnel Details'!$N$38=""), $B91&gt;='Personnel Details'!$N$38), IF('Personnel Details'!$P$38="","", 'Personnel Details'!$P$38), IF(AND(NOT('Personnel Details'!$I$38=""), $B91&gt;='Personnel Details'!$I$38), IF('Personnel Details'!$K$38="", "", 'Personnel Details'!$K$38), IF('Personnel Details'!$F$38="", "", 'Personnel Details'!$F$38))))</f>
        <v/>
      </c>
      <c r="NB91" s="79" t="str">
        <f>IF(MZ$9="", "", IF(AND(NOT('Personnel Details'!$N$38=""), $B91&gt;='Personnel Details'!$N$38), 'Personnel Details'!$Q$38, IF(AND(NOT('Personnel Details'!$I$38=""), $B91&gt;='Personnel Details'!$I$38), 'Personnel Details'!$L$38, 'Personnel Details'!$G$38)))</f>
        <v/>
      </c>
      <c r="NC91" s="59">
        <f t="shared" si="278"/>
        <v>0</v>
      </c>
      <c r="ND91" s="53"/>
      <c r="NF91" s="78" t="str">
        <f>IF(NF$9="", "", IF(AND(NOT('Personnel Details'!$N$39=""), $B91&gt;='Personnel Details'!$N$39), 'Personnel Details'!$O$39, IF(AND(NOT('Personnel Details'!$I$39=""), $B91&gt;='Personnel Details'!$I$39), 'Personnel Details'!$J$39, 'Personnel Details'!$E$39)))</f>
        <v/>
      </c>
      <c r="NG91" s="59" t="str">
        <f>IF(NF$9="", "", IF(AND(NOT('Personnel Details'!$N$39=""), $B91&gt;='Personnel Details'!$N$39), IF('Personnel Details'!$P$39="","", 'Personnel Details'!$P$39), IF(AND(NOT('Personnel Details'!$I$39=""), $B91&gt;='Personnel Details'!$I$39), IF('Personnel Details'!$K$39="", "", 'Personnel Details'!$K$39), IF('Personnel Details'!$F$39="", "", 'Personnel Details'!$F$39))))</f>
        <v/>
      </c>
      <c r="NH91" s="79" t="str">
        <f>IF(NF$9="", "", IF(AND(NOT('Personnel Details'!$N$39=""), $B91&gt;='Personnel Details'!$N$39), 'Personnel Details'!$Q$39, IF(AND(NOT('Personnel Details'!$I$39=""), $B91&gt;='Personnel Details'!$I$39), 'Personnel Details'!$L$39, 'Personnel Details'!$G$39)))</f>
        <v/>
      </c>
      <c r="NI91" s="59">
        <f t="shared" si="279"/>
        <v>0</v>
      </c>
      <c r="NJ91" s="53"/>
      <c r="NL91" s="78" t="str">
        <f>IF(NL$9="", "", IF(AND(NOT('Personnel Details'!$N$40=""), $B91&gt;='Personnel Details'!$N$40), 'Personnel Details'!$O$40, IF(AND(NOT('Personnel Details'!$I$40=""), $B91&gt;='Personnel Details'!$I$40), 'Personnel Details'!$J$40, 'Personnel Details'!$E$40)))</f>
        <v/>
      </c>
      <c r="NM91" s="59" t="str">
        <f>IF(NL$9="", "", IF(AND(NOT('Personnel Details'!$N$40=""), $B91&gt;='Personnel Details'!$N$40), IF('Personnel Details'!$P$40="","", 'Personnel Details'!$P$40), IF(AND(NOT('Personnel Details'!$I$40=""), $B91&gt;='Personnel Details'!$I$40), IF('Personnel Details'!$K$40="", "", 'Personnel Details'!$K$40), IF('Personnel Details'!$F$40="", "", 'Personnel Details'!$F$40))))</f>
        <v/>
      </c>
      <c r="NN91" s="79" t="str">
        <f>IF(NL$9="", "", IF(AND(NOT('Personnel Details'!$N$40=""), $B91&gt;='Personnel Details'!$N$40), 'Personnel Details'!$Q$40, IF(AND(NOT('Personnel Details'!$I$40=""), $B91&gt;='Personnel Details'!$I$40), 'Personnel Details'!$L$40, 'Personnel Details'!$G$40)))</f>
        <v/>
      </c>
      <c r="NO91" s="59">
        <f t="shared" si="280"/>
        <v>0</v>
      </c>
      <c r="NP91" s="53"/>
    </row>
    <row r="92" spans="1:380" x14ac:dyDescent="0.25">
      <c r="A92" s="32"/>
      <c r="B92" s="113">
        <f>IFERROR(IF(B91+1&gt;'Personnel Details'!$U$5, "", B91+1), "")</f>
        <v>43912</v>
      </c>
      <c r="C92" s="32"/>
      <c r="D92" s="120"/>
      <c r="E92" s="13" t="str">
        <f t="shared" si="159"/>
        <v/>
      </c>
      <c r="F92" s="13" t="str">
        <f t="shared" si="190"/>
        <v/>
      </c>
      <c r="G92" s="56" t="str">
        <f t="shared" si="281"/>
        <v/>
      </c>
      <c r="H92" s="16" t="str">
        <f t="shared" si="191"/>
        <v/>
      </c>
      <c r="I92" s="32"/>
      <c r="J92" s="120"/>
      <c r="K92" s="62" t="str">
        <f t="shared" si="160"/>
        <v/>
      </c>
      <c r="L92" s="62" t="str">
        <f t="shared" si="192"/>
        <v/>
      </c>
      <c r="M92" s="65" t="str">
        <f t="shared" si="282"/>
        <v/>
      </c>
      <c r="N92" s="68" t="str">
        <f t="shared" si="193"/>
        <v/>
      </c>
      <c r="O92" s="32"/>
      <c r="P92" s="120"/>
      <c r="Q92" s="62" t="str">
        <f t="shared" si="161"/>
        <v/>
      </c>
      <c r="R92" s="62" t="str">
        <f t="shared" si="194"/>
        <v/>
      </c>
      <c r="S92" s="65" t="str">
        <f t="shared" si="283"/>
        <v/>
      </c>
      <c r="T92" s="68" t="str">
        <f t="shared" si="195"/>
        <v/>
      </c>
      <c r="U92" s="32"/>
      <c r="V92" s="120"/>
      <c r="W92" s="62" t="str">
        <f t="shared" si="162"/>
        <v/>
      </c>
      <c r="X92" s="62" t="str">
        <f t="shared" si="196"/>
        <v/>
      </c>
      <c r="Y92" s="65" t="str">
        <f t="shared" si="284"/>
        <v/>
      </c>
      <c r="Z92" s="68" t="str">
        <f t="shared" si="197"/>
        <v/>
      </c>
      <c r="AA92" s="32"/>
      <c r="AB92" s="120"/>
      <c r="AC92" s="62" t="str">
        <f t="shared" si="163"/>
        <v/>
      </c>
      <c r="AD92" s="62" t="str">
        <f t="shared" si="198"/>
        <v/>
      </c>
      <c r="AE92" s="65" t="str">
        <f t="shared" si="285"/>
        <v/>
      </c>
      <c r="AF92" s="68" t="str">
        <f t="shared" si="199"/>
        <v/>
      </c>
      <c r="AG92" s="32"/>
      <c r="AH92" s="120"/>
      <c r="AI92" s="62" t="str">
        <f t="shared" si="164"/>
        <v/>
      </c>
      <c r="AJ92" s="62" t="str">
        <f t="shared" si="200"/>
        <v/>
      </c>
      <c r="AK92" s="65" t="str">
        <f t="shared" si="286"/>
        <v/>
      </c>
      <c r="AL92" s="68" t="str">
        <f t="shared" si="201"/>
        <v/>
      </c>
      <c r="AM92" s="32"/>
      <c r="AN92" s="120"/>
      <c r="AO92" s="62" t="str">
        <f t="shared" si="165"/>
        <v/>
      </c>
      <c r="AP92" s="62" t="str">
        <f t="shared" si="202"/>
        <v/>
      </c>
      <c r="AQ92" s="65" t="str">
        <f t="shared" si="287"/>
        <v/>
      </c>
      <c r="AR92" s="68" t="str">
        <f t="shared" si="203"/>
        <v/>
      </c>
      <c r="AS92" s="32"/>
      <c r="AT92" s="120"/>
      <c r="AU92" s="62" t="str">
        <f t="shared" si="166"/>
        <v/>
      </c>
      <c r="AV92" s="62" t="str">
        <f t="shared" si="204"/>
        <v/>
      </c>
      <c r="AW92" s="65" t="str">
        <f t="shared" si="288"/>
        <v/>
      </c>
      <c r="AX92" s="68" t="str">
        <f t="shared" si="205"/>
        <v/>
      </c>
      <c r="AY92" s="32"/>
      <c r="AZ92" s="120"/>
      <c r="BA92" s="62" t="str">
        <f t="shared" si="167"/>
        <v/>
      </c>
      <c r="BB92" s="62" t="str">
        <f t="shared" si="206"/>
        <v/>
      </c>
      <c r="BC92" s="65" t="str">
        <f t="shared" si="289"/>
        <v/>
      </c>
      <c r="BD92" s="68" t="str">
        <f t="shared" si="207"/>
        <v/>
      </c>
      <c r="BE92" s="32"/>
      <c r="BF92" s="120"/>
      <c r="BG92" s="62" t="str">
        <f t="shared" si="168"/>
        <v/>
      </c>
      <c r="BH92" s="62" t="str">
        <f t="shared" si="208"/>
        <v/>
      </c>
      <c r="BI92" s="65" t="str">
        <f t="shared" si="290"/>
        <v/>
      </c>
      <c r="BJ92" s="68" t="str">
        <f t="shared" si="209"/>
        <v/>
      </c>
      <c r="BK92" s="32"/>
      <c r="BL92" s="120"/>
      <c r="BM92" s="62" t="str">
        <f t="shared" si="169"/>
        <v/>
      </c>
      <c r="BN92" s="62" t="str">
        <f t="shared" si="210"/>
        <v/>
      </c>
      <c r="BO92" s="65" t="str">
        <f t="shared" si="291"/>
        <v/>
      </c>
      <c r="BP92" s="68" t="str">
        <f t="shared" si="211"/>
        <v/>
      </c>
      <c r="BQ92" s="32"/>
      <c r="BR92" s="120"/>
      <c r="BS92" s="62" t="str">
        <f t="shared" si="170"/>
        <v/>
      </c>
      <c r="BT92" s="62" t="str">
        <f t="shared" si="212"/>
        <v/>
      </c>
      <c r="BU92" s="65" t="str">
        <f t="shared" si="292"/>
        <v/>
      </c>
      <c r="BV92" s="68" t="str">
        <f t="shared" si="213"/>
        <v/>
      </c>
      <c r="BW92" s="32"/>
      <c r="BX92" s="120"/>
      <c r="BY92" s="62" t="str">
        <f t="shared" si="171"/>
        <v/>
      </c>
      <c r="BZ92" s="62" t="str">
        <f t="shared" si="214"/>
        <v/>
      </c>
      <c r="CA92" s="65" t="str">
        <f t="shared" si="293"/>
        <v/>
      </c>
      <c r="CB92" s="68" t="str">
        <f t="shared" si="215"/>
        <v/>
      </c>
      <c r="CC92" s="32"/>
      <c r="CD92" s="120"/>
      <c r="CE92" s="62" t="str">
        <f t="shared" si="172"/>
        <v/>
      </c>
      <c r="CF92" s="62" t="str">
        <f t="shared" si="216"/>
        <v/>
      </c>
      <c r="CG92" s="65" t="str">
        <f t="shared" si="294"/>
        <v/>
      </c>
      <c r="CH92" s="68" t="str">
        <f t="shared" si="217"/>
        <v/>
      </c>
      <c r="CI92" s="32"/>
      <c r="CJ92" s="120"/>
      <c r="CK92" s="62" t="str">
        <f t="shared" si="173"/>
        <v/>
      </c>
      <c r="CL92" s="62" t="str">
        <f t="shared" si="218"/>
        <v/>
      </c>
      <c r="CM92" s="65" t="str">
        <f t="shared" si="295"/>
        <v/>
      </c>
      <c r="CN92" s="68" t="str">
        <f t="shared" si="219"/>
        <v/>
      </c>
      <c r="CO92" s="32"/>
      <c r="CP92" s="120"/>
      <c r="CQ92" s="62" t="str">
        <f t="shared" si="174"/>
        <v/>
      </c>
      <c r="CR92" s="62" t="str">
        <f t="shared" si="220"/>
        <v/>
      </c>
      <c r="CS92" s="65" t="str">
        <f t="shared" si="296"/>
        <v/>
      </c>
      <c r="CT92" s="68" t="str">
        <f t="shared" si="221"/>
        <v/>
      </c>
      <c r="CU92" s="32"/>
      <c r="CV92" s="120"/>
      <c r="CW92" s="62" t="str">
        <f t="shared" si="175"/>
        <v/>
      </c>
      <c r="CX92" s="62" t="str">
        <f t="shared" si="222"/>
        <v/>
      </c>
      <c r="CY92" s="65" t="str">
        <f t="shared" si="297"/>
        <v/>
      </c>
      <c r="CZ92" s="68" t="str">
        <f t="shared" si="223"/>
        <v/>
      </c>
      <c r="DA92" s="32"/>
      <c r="DB92" s="120"/>
      <c r="DC92" s="62" t="str">
        <f t="shared" si="176"/>
        <v/>
      </c>
      <c r="DD92" s="62" t="str">
        <f t="shared" si="224"/>
        <v/>
      </c>
      <c r="DE92" s="65" t="str">
        <f t="shared" si="298"/>
        <v/>
      </c>
      <c r="DF92" s="68" t="str">
        <f t="shared" si="225"/>
        <v/>
      </c>
      <c r="DG92" s="32"/>
      <c r="DH92" s="120"/>
      <c r="DI92" s="62" t="str">
        <f t="shared" si="177"/>
        <v/>
      </c>
      <c r="DJ92" s="62" t="str">
        <f t="shared" si="226"/>
        <v/>
      </c>
      <c r="DK92" s="65" t="str">
        <f t="shared" si="299"/>
        <v/>
      </c>
      <c r="DL92" s="68" t="str">
        <f t="shared" si="227"/>
        <v/>
      </c>
      <c r="DM92" s="32"/>
      <c r="DN92" s="120"/>
      <c r="DO92" s="62" t="str">
        <f t="shared" si="178"/>
        <v/>
      </c>
      <c r="DP92" s="62" t="str">
        <f t="shared" si="228"/>
        <v/>
      </c>
      <c r="DQ92" s="65" t="str">
        <f t="shared" si="300"/>
        <v/>
      </c>
      <c r="DR92" s="68" t="str">
        <f t="shared" si="229"/>
        <v/>
      </c>
      <c r="DS92" s="32"/>
      <c r="DT92" s="120"/>
      <c r="DU92" s="62" t="str">
        <f t="shared" si="179"/>
        <v/>
      </c>
      <c r="DV92" s="62" t="str">
        <f t="shared" si="230"/>
        <v/>
      </c>
      <c r="DW92" s="65" t="str">
        <f t="shared" si="301"/>
        <v/>
      </c>
      <c r="DX92" s="68" t="str">
        <f t="shared" si="231"/>
        <v/>
      </c>
      <c r="DY92" s="32"/>
      <c r="DZ92" s="120"/>
      <c r="EA92" s="62" t="str">
        <f t="shared" si="180"/>
        <v/>
      </c>
      <c r="EB92" s="62" t="str">
        <f t="shared" si="232"/>
        <v/>
      </c>
      <c r="EC92" s="65" t="str">
        <f t="shared" si="302"/>
        <v/>
      </c>
      <c r="ED92" s="68" t="str">
        <f t="shared" si="233"/>
        <v/>
      </c>
      <c r="EE92" s="32"/>
      <c r="EF92" s="120"/>
      <c r="EG92" s="62" t="str">
        <f t="shared" si="181"/>
        <v/>
      </c>
      <c r="EH92" s="62" t="str">
        <f t="shared" si="234"/>
        <v/>
      </c>
      <c r="EI92" s="65" t="str">
        <f t="shared" si="303"/>
        <v/>
      </c>
      <c r="EJ92" s="68" t="str">
        <f t="shared" si="235"/>
        <v/>
      </c>
      <c r="EK92" s="32"/>
      <c r="EL92" s="120"/>
      <c r="EM92" s="62" t="str">
        <f t="shared" si="182"/>
        <v/>
      </c>
      <c r="EN92" s="62" t="str">
        <f t="shared" si="236"/>
        <v/>
      </c>
      <c r="EO92" s="65" t="str">
        <f t="shared" si="304"/>
        <v/>
      </c>
      <c r="EP92" s="68" t="str">
        <f t="shared" si="237"/>
        <v/>
      </c>
      <c r="EQ92" s="32"/>
      <c r="ER92" s="120"/>
      <c r="ES92" s="62" t="str">
        <f t="shared" si="183"/>
        <v/>
      </c>
      <c r="ET92" s="62" t="str">
        <f t="shared" si="238"/>
        <v/>
      </c>
      <c r="EU92" s="65" t="str">
        <f t="shared" si="305"/>
        <v/>
      </c>
      <c r="EV92" s="68" t="str">
        <f t="shared" si="239"/>
        <v/>
      </c>
      <c r="EW92" s="32"/>
      <c r="EX92" s="120"/>
      <c r="EY92" s="62" t="str">
        <f t="shared" si="184"/>
        <v/>
      </c>
      <c r="EZ92" s="62" t="str">
        <f t="shared" si="240"/>
        <v/>
      </c>
      <c r="FA92" s="65" t="str">
        <f t="shared" si="306"/>
        <v/>
      </c>
      <c r="FB92" s="68" t="str">
        <f t="shared" si="241"/>
        <v/>
      </c>
      <c r="FC92" s="32"/>
      <c r="FD92" s="120"/>
      <c r="FE92" s="62" t="str">
        <f t="shared" si="185"/>
        <v/>
      </c>
      <c r="FF92" s="62" t="str">
        <f t="shared" si="242"/>
        <v/>
      </c>
      <c r="FG92" s="65" t="str">
        <f t="shared" si="307"/>
        <v/>
      </c>
      <c r="FH92" s="68" t="str">
        <f t="shared" si="243"/>
        <v/>
      </c>
      <c r="FI92" s="32"/>
      <c r="FJ92" s="120"/>
      <c r="FK92" s="62" t="str">
        <f t="shared" si="186"/>
        <v/>
      </c>
      <c r="FL92" s="62" t="str">
        <f t="shared" si="244"/>
        <v/>
      </c>
      <c r="FM92" s="65" t="str">
        <f t="shared" si="308"/>
        <v/>
      </c>
      <c r="FN92" s="68" t="str">
        <f t="shared" si="245"/>
        <v/>
      </c>
      <c r="FO92" s="32"/>
      <c r="FP92" s="120"/>
      <c r="FQ92" s="62" t="str">
        <f t="shared" si="187"/>
        <v/>
      </c>
      <c r="FR92" s="62" t="str">
        <f t="shared" si="246"/>
        <v/>
      </c>
      <c r="FS92" s="65" t="str">
        <f t="shared" si="309"/>
        <v/>
      </c>
      <c r="FT92" s="68" t="str">
        <f t="shared" si="247"/>
        <v/>
      </c>
      <c r="FU92" s="32"/>
      <c r="FV92" s="120"/>
      <c r="FW92" s="62" t="str">
        <f t="shared" si="188"/>
        <v/>
      </c>
      <c r="FX92" s="62" t="str">
        <f t="shared" si="248"/>
        <v/>
      </c>
      <c r="FY92" s="65" t="str">
        <f t="shared" si="310"/>
        <v/>
      </c>
      <c r="FZ92" s="68" t="str">
        <f t="shared" si="249"/>
        <v/>
      </c>
      <c r="GA92" s="32"/>
      <c r="GC92" s="7" t="str">
        <f t="shared" si="250"/>
        <v>Mar 2020</v>
      </c>
      <c r="GD92" s="7" t="str">
        <f t="shared" ca="1" si="189"/>
        <v>Weekend</v>
      </c>
      <c r="GT92" s="71">
        <f>IF(GT$9="", "", IF(AND(NOT('Personnel Details'!$N$11=""), $B92&gt;='Personnel Details'!$N$11), 'Personnel Details'!$O$11, IF(AND(NOT('Personnel Details'!$I$11=""), $B92&gt;='Personnel Details'!$I$11), 'Personnel Details'!$J$11, 'Personnel Details'!$E$11)))</f>
        <v>0.8</v>
      </c>
      <c r="GU92" s="59" t="str">
        <f>IF(GT$9="", "", IF(AND(NOT('Personnel Details'!$N$11=""), $B92&gt;='Personnel Details'!$N$11), IF('Personnel Details'!$P$11="","", 'Personnel Details'!$P$11), IF(AND(NOT('Personnel Details'!$I$11=""), $B92&gt;='Personnel Details'!$I$11), IF('Personnel Details'!$K$11="", "", 'Personnel Details'!$K$11), IF('Personnel Details'!$F$11="", "", 'Personnel Details'!$F$11))))</f>
        <v/>
      </c>
      <c r="GV92" s="74">
        <f>IF(GT$9="", "", IF(AND(NOT('Personnel Details'!$N$11=""), $B92&gt;='Personnel Details'!$N$11), 'Personnel Details'!$Q$11, IF(AND(NOT('Personnel Details'!$I$11=""), $B92&gt;='Personnel Details'!$I$11), 'Personnel Details'!$L$11, 'Personnel Details'!$G$11)))</f>
        <v>0</v>
      </c>
      <c r="GW92" s="59">
        <f t="shared" si="251"/>
        <v>0</v>
      </c>
      <c r="GX92" s="53"/>
      <c r="GZ92" s="78">
        <f>IF(GZ$9="", "", IF(AND(NOT('Personnel Details'!$N$12=""), $B92&gt;='Personnel Details'!$N$12), 'Personnel Details'!$O$12, IF(AND(NOT('Personnel Details'!$I$12=""), $B92&gt;='Personnel Details'!$I$12), 'Personnel Details'!$J$12, 'Personnel Details'!$E$12)))</f>
        <v>0.8</v>
      </c>
      <c r="HA92" s="59" t="str">
        <f>IF(GZ$9="", "", IF(AND(NOT('Personnel Details'!$N$12=""), $B92&gt;='Personnel Details'!$N$12), IF('Personnel Details'!$P$12="","", 'Personnel Details'!$P$12), IF(AND(NOT('Personnel Details'!$I$12=""), $B92&gt;='Personnel Details'!$I$12), IF('Personnel Details'!$K$12="", "", 'Personnel Details'!$K$12), IF('Personnel Details'!$F$12="", "", 'Personnel Details'!$F$12))))</f>
        <v/>
      </c>
      <c r="HB92" s="79">
        <f>IF(GZ$9="", "", IF(AND(NOT('Personnel Details'!$N$12=""), $B92&gt;='Personnel Details'!$N$12), 'Personnel Details'!$Q$12, IF(AND(NOT('Personnel Details'!$I$12=""), $B92&gt;='Personnel Details'!$I$12), 'Personnel Details'!$L$12, 'Personnel Details'!$G$12)))</f>
        <v>0</v>
      </c>
      <c r="HC92" s="59">
        <f t="shared" si="252"/>
        <v>0</v>
      </c>
      <c r="HD92" s="53"/>
      <c r="HF92" s="78">
        <f>IF(HF$9="", "", IF(AND(NOT('Personnel Details'!$N$13=""), $B92&gt;='Personnel Details'!$N$13), 'Personnel Details'!$O$13, IF(AND(NOT('Personnel Details'!$I$13=""), $B92&gt;='Personnel Details'!$I$13), 'Personnel Details'!$J$13, 'Personnel Details'!$E$13)))</f>
        <v>0.8</v>
      </c>
      <c r="HG92" s="59" t="str">
        <f>IF(HF$9="", "", IF(AND(NOT('Personnel Details'!$N$13=""), $B92&gt;='Personnel Details'!$N$13), IF('Personnel Details'!$P$13="","", 'Personnel Details'!$P$13), IF(AND(NOT('Personnel Details'!$I$13=""), $B92&gt;='Personnel Details'!$I$13), IF('Personnel Details'!$K$13="", "", 'Personnel Details'!$K$13), IF('Personnel Details'!$F$13="", "", 'Personnel Details'!$F$13))))</f>
        <v/>
      </c>
      <c r="HH92" s="79">
        <f>IF(HF$9="", "", IF(AND(NOT('Personnel Details'!$N$13=""), $B92&gt;='Personnel Details'!$N$13), 'Personnel Details'!$Q$13, IF(AND(NOT('Personnel Details'!$I$13=""), $B92&gt;='Personnel Details'!$I$13), 'Personnel Details'!$L$13, 'Personnel Details'!$G$13)))</f>
        <v>0</v>
      </c>
      <c r="HI92" s="59">
        <f t="shared" si="253"/>
        <v>0</v>
      </c>
      <c r="HJ92" s="53"/>
      <c r="HL92" s="78">
        <f>IF(HL$9="", "", IF(AND(NOT('Personnel Details'!$N$14=""), $B92&gt;='Personnel Details'!$N$14), 'Personnel Details'!$O$14, IF(AND(NOT('Personnel Details'!$I$14=""), $B92&gt;='Personnel Details'!$I$14), 'Personnel Details'!$J$14, 'Personnel Details'!$E$14)))</f>
        <v>0.8</v>
      </c>
      <c r="HM92" s="59">
        <f>IF(HL$9="", "", IF(AND(NOT('Personnel Details'!$N$14=""), $B92&gt;='Personnel Details'!$N$14), IF('Personnel Details'!$P$14="","", 'Personnel Details'!$P$14), IF(AND(NOT('Personnel Details'!$I$14=""), $B92&gt;='Personnel Details'!$I$14), IF('Personnel Details'!$K$14="", "", 'Personnel Details'!$K$14), IF('Personnel Details'!$F$14="", "", 'Personnel Details'!$F$14))))</f>
        <v>2000</v>
      </c>
      <c r="HN92" s="79">
        <f>IF(HL$9="", "", IF(AND(NOT('Personnel Details'!$N$14=""), $B92&gt;='Personnel Details'!$N$14), 'Personnel Details'!$Q$14, IF(AND(NOT('Personnel Details'!$I$14=""), $B92&gt;='Personnel Details'!$I$14), 'Personnel Details'!$L$14, 'Personnel Details'!$G$14)))</f>
        <v>0.85</v>
      </c>
      <c r="HO92" s="59">
        <f t="shared" si="254"/>
        <v>0</v>
      </c>
      <c r="HP92" s="53"/>
      <c r="HR92" s="78" t="str">
        <f>IF(HR$9="", "", IF(AND(NOT('Personnel Details'!$N$15=""), $B92&gt;='Personnel Details'!$N$15), 'Personnel Details'!$O$15, IF(AND(NOT('Personnel Details'!$I$15=""), $B92&gt;='Personnel Details'!$I$15), 'Personnel Details'!$J$15, 'Personnel Details'!$E$15)))</f>
        <v/>
      </c>
      <c r="HS92" s="59" t="str">
        <f>IF(HR$9="", "", IF(AND(NOT('Personnel Details'!$N$15=""), $B92&gt;='Personnel Details'!$N$15), IF('Personnel Details'!$P$15="","", 'Personnel Details'!$P$15), IF(AND(NOT('Personnel Details'!$I$15=""), $B92&gt;='Personnel Details'!$I$15), IF('Personnel Details'!$K$15="", "", 'Personnel Details'!$K$15), IF('Personnel Details'!$F$15="", "", 'Personnel Details'!$F$15))))</f>
        <v/>
      </c>
      <c r="HT92" s="79" t="str">
        <f>IF(HR$9="", "", IF(AND(NOT('Personnel Details'!$N$15=""), $B92&gt;='Personnel Details'!$N$15), 'Personnel Details'!$Q$15, IF(AND(NOT('Personnel Details'!$I$15=""), $B92&gt;='Personnel Details'!$I$15), 'Personnel Details'!$L$15, 'Personnel Details'!$G$15)))</f>
        <v/>
      </c>
      <c r="HU92" s="59">
        <f t="shared" si="255"/>
        <v>0</v>
      </c>
      <c r="HV92" s="53"/>
      <c r="HX92" s="78" t="str">
        <f>IF(HX$9="", "", IF(AND(NOT('Personnel Details'!$N$16=""), $B92&gt;='Personnel Details'!$N$16), 'Personnel Details'!$O$16, IF(AND(NOT('Personnel Details'!$I$16=""), $B92&gt;='Personnel Details'!$I$16), 'Personnel Details'!$J$16, 'Personnel Details'!$E$16)))</f>
        <v/>
      </c>
      <c r="HY92" s="59" t="str">
        <f>IF(HX$9="", "", IF(AND(NOT('Personnel Details'!$N$16=""), $B92&gt;='Personnel Details'!$N$16), IF('Personnel Details'!$P$16="","", 'Personnel Details'!$P$16), IF(AND(NOT('Personnel Details'!$I$16=""), $B92&gt;='Personnel Details'!$I$16), IF('Personnel Details'!$K$16="", "", 'Personnel Details'!$K$16), IF('Personnel Details'!$F$16="", "", 'Personnel Details'!$F$16))))</f>
        <v/>
      </c>
      <c r="HZ92" s="79" t="str">
        <f>IF(HX$9="", "", IF(AND(NOT('Personnel Details'!$N$16=""), $B92&gt;='Personnel Details'!$N$16), 'Personnel Details'!$Q$16, IF(AND(NOT('Personnel Details'!$I$16=""), $B92&gt;='Personnel Details'!$I$16), 'Personnel Details'!$L$16, 'Personnel Details'!$G$16)))</f>
        <v/>
      </c>
      <c r="IA92" s="59">
        <f t="shared" si="256"/>
        <v>0</v>
      </c>
      <c r="IB92" s="53"/>
      <c r="ID92" s="78" t="str">
        <f>IF(ID$9="", "", IF(AND(NOT('Personnel Details'!$N$17=""), $B92&gt;='Personnel Details'!$N$17), 'Personnel Details'!$O$17, IF(AND(NOT('Personnel Details'!$I$17=""), $B92&gt;='Personnel Details'!$I$17), 'Personnel Details'!$J$17, 'Personnel Details'!$E$17)))</f>
        <v/>
      </c>
      <c r="IE92" s="59" t="str">
        <f>IF(ID$9="", "", IF(AND(NOT('Personnel Details'!$N$17=""), $B92&gt;='Personnel Details'!$N$17), IF('Personnel Details'!$P$17="","", 'Personnel Details'!$P$17), IF(AND(NOT('Personnel Details'!$I$17=""), $B92&gt;='Personnel Details'!$I$17), IF('Personnel Details'!$K$17="", "", 'Personnel Details'!$K$17), IF('Personnel Details'!$F$17="", "", 'Personnel Details'!$F$17))))</f>
        <v/>
      </c>
      <c r="IF92" s="79" t="str">
        <f>IF(ID$9="", "", IF(AND(NOT('Personnel Details'!$N$17=""), $B92&gt;='Personnel Details'!$N$17), 'Personnel Details'!$Q$17, IF(AND(NOT('Personnel Details'!$I$17=""), $B92&gt;='Personnel Details'!$I$17), 'Personnel Details'!$L$17, 'Personnel Details'!$G$17)))</f>
        <v/>
      </c>
      <c r="IG92" s="59">
        <f t="shared" si="257"/>
        <v>0</v>
      </c>
      <c r="IH92" s="53"/>
      <c r="IJ92" s="78" t="str">
        <f>IF(IJ$9="", "", IF(AND(NOT('Personnel Details'!$N$18=""), $B92&gt;='Personnel Details'!$N$18), 'Personnel Details'!$O$18, IF(AND(NOT('Personnel Details'!$I$18=""), $B92&gt;='Personnel Details'!$I$18), 'Personnel Details'!$J$18, 'Personnel Details'!$E$18)))</f>
        <v/>
      </c>
      <c r="IK92" s="59" t="str">
        <f>IF(IJ$9="", "", IF(AND(NOT('Personnel Details'!$N$18=""), $B92&gt;='Personnel Details'!$N$18), IF('Personnel Details'!$P$18="","", 'Personnel Details'!$P$18), IF(AND(NOT('Personnel Details'!$I$18=""), $B92&gt;='Personnel Details'!$I$18), IF('Personnel Details'!$K$18="", "", 'Personnel Details'!$K$18), IF('Personnel Details'!$F$18="", "", 'Personnel Details'!$F$18))))</f>
        <v/>
      </c>
      <c r="IL92" s="79" t="str">
        <f>IF(IJ$9="", "", IF(AND(NOT('Personnel Details'!$N$18=""), $B92&gt;='Personnel Details'!$N$18), 'Personnel Details'!$Q$18, IF(AND(NOT('Personnel Details'!$I$18=""), $B92&gt;='Personnel Details'!$I$18), 'Personnel Details'!$L$18, 'Personnel Details'!$G$18)))</f>
        <v/>
      </c>
      <c r="IM92" s="59">
        <f t="shared" si="258"/>
        <v>0</v>
      </c>
      <c r="IN92" s="53"/>
      <c r="IP92" s="78" t="str">
        <f>IF(IP$9="", "", IF(AND(NOT('Personnel Details'!$N$19=""), $B92&gt;='Personnel Details'!$N$19), 'Personnel Details'!$O$19, IF(AND(NOT('Personnel Details'!$I$19=""), $B92&gt;='Personnel Details'!$I$19), 'Personnel Details'!$J$19, 'Personnel Details'!$E$19)))</f>
        <v/>
      </c>
      <c r="IQ92" s="59" t="str">
        <f>IF(IP$9="", "", IF(AND(NOT('Personnel Details'!$N$19=""), $B92&gt;='Personnel Details'!$N$19), IF('Personnel Details'!$P$19="","", 'Personnel Details'!$P$19), IF(AND(NOT('Personnel Details'!$I$19=""), $B92&gt;='Personnel Details'!$I$19), IF('Personnel Details'!$K$19="", "", 'Personnel Details'!$K$19), IF('Personnel Details'!$F$19="", "", 'Personnel Details'!$F$19))))</f>
        <v/>
      </c>
      <c r="IR92" s="79" t="str">
        <f>IF(IP$9="", "", IF(AND(NOT('Personnel Details'!$N$19=""), $B92&gt;='Personnel Details'!$N$19), 'Personnel Details'!$Q$19, IF(AND(NOT('Personnel Details'!$I$19=""), $B92&gt;='Personnel Details'!$I$19), 'Personnel Details'!$L$19, 'Personnel Details'!$G$19)))</f>
        <v/>
      </c>
      <c r="IS92" s="59">
        <f t="shared" si="259"/>
        <v>0</v>
      </c>
      <c r="IT92" s="53"/>
      <c r="IV92" s="78" t="str">
        <f>IF(IV$9="", "", IF(AND(NOT('Personnel Details'!$N$20=""), $B92&gt;='Personnel Details'!$N$20), 'Personnel Details'!$O$20, IF(AND(NOT('Personnel Details'!$I$20=""), $B92&gt;='Personnel Details'!$I$20), 'Personnel Details'!$J$20, 'Personnel Details'!$E$20)))</f>
        <v/>
      </c>
      <c r="IW92" s="59" t="str">
        <f>IF(IV$9="", "", IF(AND(NOT('Personnel Details'!$N$20=""), $B92&gt;='Personnel Details'!$N$20), IF('Personnel Details'!$P$20="","", 'Personnel Details'!$P$20), IF(AND(NOT('Personnel Details'!$I$20=""), $B92&gt;='Personnel Details'!$I$20), IF('Personnel Details'!$K$20="", "", 'Personnel Details'!$K$20), IF('Personnel Details'!$F$20="", "", 'Personnel Details'!$F$20))))</f>
        <v/>
      </c>
      <c r="IX92" s="79" t="str">
        <f>IF(IV$9="", "", IF(AND(NOT('Personnel Details'!$N$20=""), $B92&gt;='Personnel Details'!$N$20), 'Personnel Details'!$Q$20, IF(AND(NOT('Personnel Details'!$I$20=""), $B92&gt;='Personnel Details'!$I$20), 'Personnel Details'!$L$20, 'Personnel Details'!$G$20)))</f>
        <v/>
      </c>
      <c r="IY92" s="59">
        <f t="shared" si="260"/>
        <v>0</v>
      </c>
      <c r="IZ92" s="53"/>
      <c r="JB92" s="78" t="str">
        <f>IF(JB$9="", "", IF(AND(NOT('Personnel Details'!$N$21=""), $B92&gt;='Personnel Details'!$N$21), 'Personnel Details'!$O$21, IF(AND(NOT('Personnel Details'!$I$21=""), $B92&gt;='Personnel Details'!$I$21), 'Personnel Details'!$J$21, 'Personnel Details'!$E$21)))</f>
        <v/>
      </c>
      <c r="JC92" s="59" t="str">
        <f>IF(JB$9="", "", IF(AND(NOT('Personnel Details'!$N$21=""), $B92&gt;='Personnel Details'!$N$21), IF('Personnel Details'!$P$21="","", 'Personnel Details'!$P$21), IF(AND(NOT('Personnel Details'!$I$21=""), $B92&gt;='Personnel Details'!$I$21), IF('Personnel Details'!$K$21="", "", 'Personnel Details'!$K$21), IF('Personnel Details'!$F$21="", "", 'Personnel Details'!$F$21))))</f>
        <v/>
      </c>
      <c r="JD92" s="79" t="str">
        <f>IF(JB$9="", "", IF(AND(NOT('Personnel Details'!$N$21=""), $B92&gt;='Personnel Details'!$N$21), 'Personnel Details'!$Q$21, IF(AND(NOT('Personnel Details'!$I$21=""), $B92&gt;='Personnel Details'!$I$21), 'Personnel Details'!$L$21, 'Personnel Details'!$G$21)))</f>
        <v/>
      </c>
      <c r="JE92" s="59">
        <f t="shared" si="261"/>
        <v>0</v>
      </c>
      <c r="JF92" s="53"/>
      <c r="JH92" s="78" t="str">
        <f>IF(JH$9="", "", IF(AND(NOT('Personnel Details'!$N$22=""), $B92&gt;='Personnel Details'!$N$22), 'Personnel Details'!$O$22, IF(AND(NOT('Personnel Details'!$I$22=""), $B92&gt;='Personnel Details'!$I$22), 'Personnel Details'!$J$22, 'Personnel Details'!$E$22)))</f>
        <v/>
      </c>
      <c r="JI92" s="59" t="str">
        <f>IF(JH$9="", "", IF(AND(NOT('Personnel Details'!$N$22=""), $B92&gt;='Personnel Details'!$N$22), IF('Personnel Details'!$P$22="","", 'Personnel Details'!$P$22), IF(AND(NOT('Personnel Details'!$I$22=""), $B92&gt;='Personnel Details'!$I$22), IF('Personnel Details'!$K$22="", "", 'Personnel Details'!$K$22), IF('Personnel Details'!$F$22="", "", 'Personnel Details'!$F$22))))</f>
        <v/>
      </c>
      <c r="JJ92" s="79" t="str">
        <f>IF(JH$9="", "", IF(AND(NOT('Personnel Details'!$N$22=""), $B92&gt;='Personnel Details'!$N$22), 'Personnel Details'!$Q$22, IF(AND(NOT('Personnel Details'!$I$22=""), $B92&gt;='Personnel Details'!$I$22), 'Personnel Details'!$L$22, 'Personnel Details'!$G$22)))</f>
        <v/>
      </c>
      <c r="JK92" s="59">
        <f t="shared" si="262"/>
        <v>0</v>
      </c>
      <c r="JL92" s="53"/>
      <c r="JN92" s="78" t="str">
        <f>IF(JN$9="", "", IF(AND(NOT('Personnel Details'!$N$23=""), $B92&gt;='Personnel Details'!$N$23), 'Personnel Details'!$O$23, IF(AND(NOT('Personnel Details'!$I$23=""), $B92&gt;='Personnel Details'!$I$23), 'Personnel Details'!$J$23, 'Personnel Details'!$E$23)))</f>
        <v/>
      </c>
      <c r="JO92" s="59" t="str">
        <f>IF(JN$9="", "", IF(AND(NOT('Personnel Details'!$N$23=""), $B92&gt;='Personnel Details'!$N$23), IF('Personnel Details'!$P$23="","", 'Personnel Details'!$P$23), IF(AND(NOT('Personnel Details'!$I$23=""), $B92&gt;='Personnel Details'!$I$23), IF('Personnel Details'!$K$23="", "", 'Personnel Details'!$K$23), IF('Personnel Details'!$F$23="", "", 'Personnel Details'!$F$23))))</f>
        <v/>
      </c>
      <c r="JP92" s="79" t="str">
        <f>IF(JN$9="", "", IF(AND(NOT('Personnel Details'!$N$23=""), $B92&gt;='Personnel Details'!$N$23), 'Personnel Details'!$Q$23, IF(AND(NOT('Personnel Details'!$I$23=""), $B92&gt;='Personnel Details'!$I$23), 'Personnel Details'!$L$23, 'Personnel Details'!$G$23)))</f>
        <v/>
      </c>
      <c r="JQ92" s="59">
        <f t="shared" si="263"/>
        <v>0</v>
      </c>
      <c r="JR92" s="53"/>
      <c r="JT92" s="78" t="str">
        <f>IF(JT$9="", "", IF(AND(NOT('Personnel Details'!$N$24=""), $B92&gt;='Personnel Details'!$N$24), 'Personnel Details'!$O$24, IF(AND(NOT('Personnel Details'!$I$24=""), $B92&gt;='Personnel Details'!$I$24), 'Personnel Details'!$J$24, 'Personnel Details'!$E$24)))</f>
        <v/>
      </c>
      <c r="JU92" s="59" t="str">
        <f>IF(JT$9="", "", IF(AND(NOT('Personnel Details'!$N$24=""), $B92&gt;='Personnel Details'!$N$24), IF('Personnel Details'!$P$24="","", 'Personnel Details'!$P$24), IF(AND(NOT('Personnel Details'!$I$24=""), $B92&gt;='Personnel Details'!$I$24), IF('Personnel Details'!$K$24="", "", 'Personnel Details'!$K$24), IF('Personnel Details'!$F$24="", "", 'Personnel Details'!$F$24))))</f>
        <v/>
      </c>
      <c r="JV92" s="79" t="str">
        <f>IF(JT$9="", "", IF(AND(NOT('Personnel Details'!$N$24=""), $B92&gt;='Personnel Details'!$N$24), 'Personnel Details'!$Q$24, IF(AND(NOT('Personnel Details'!$I$24=""), $B92&gt;='Personnel Details'!$I$24), 'Personnel Details'!$L$24, 'Personnel Details'!$G$24)))</f>
        <v/>
      </c>
      <c r="JW92" s="59">
        <f t="shared" si="264"/>
        <v>0</v>
      </c>
      <c r="JX92" s="53"/>
      <c r="JZ92" s="78" t="str">
        <f>IF(JZ$9="", "", IF(AND(NOT('Personnel Details'!$N$25=""), $B92&gt;='Personnel Details'!$N$25), 'Personnel Details'!$O$25, IF(AND(NOT('Personnel Details'!$I$25=""), $B92&gt;='Personnel Details'!$I$25), 'Personnel Details'!$J$25, 'Personnel Details'!$E$25)))</f>
        <v/>
      </c>
      <c r="KA92" s="59" t="str">
        <f>IF(JZ$9="", "", IF(AND(NOT('Personnel Details'!$N$25=""), $B92&gt;='Personnel Details'!$N$25), IF('Personnel Details'!$P$25="","", 'Personnel Details'!$P$25), IF(AND(NOT('Personnel Details'!$I$25=""), $B92&gt;='Personnel Details'!$I$25), IF('Personnel Details'!$K$25="", "", 'Personnel Details'!$K$25), IF('Personnel Details'!$F$25="", "", 'Personnel Details'!$F$25))))</f>
        <v/>
      </c>
      <c r="KB92" s="79" t="str">
        <f>IF(JZ$9="", "", IF(AND(NOT('Personnel Details'!$N$25=""), $B92&gt;='Personnel Details'!$N$25), 'Personnel Details'!$Q$25, IF(AND(NOT('Personnel Details'!$I$25=""), $B92&gt;='Personnel Details'!$I$25), 'Personnel Details'!$L$25, 'Personnel Details'!$G$25)))</f>
        <v/>
      </c>
      <c r="KC92" s="59">
        <f t="shared" si="265"/>
        <v>0</v>
      </c>
      <c r="KD92" s="53"/>
      <c r="KF92" s="78" t="str">
        <f>IF(KF$9="", "", IF(AND(NOT('Personnel Details'!$N$26=""), $B92&gt;='Personnel Details'!$N$26), 'Personnel Details'!$O$26, IF(AND(NOT('Personnel Details'!$I$26=""), $B92&gt;='Personnel Details'!$I$26), 'Personnel Details'!$J$26, 'Personnel Details'!$E$26)))</f>
        <v/>
      </c>
      <c r="KG92" s="59" t="str">
        <f>IF(KF$9="", "", IF(AND(NOT('Personnel Details'!$N$26=""), $B92&gt;='Personnel Details'!$N$26), IF('Personnel Details'!$P$26="","", 'Personnel Details'!$P$26), IF(AND(NOT('Personnel Details'!$I$26=""), $B92&gt;='Personnel Details'!$I$26), IF('Personnel Details'!$K$26="", "", 'Personnel Details'!$K$26), IF('Personnel Details'!$F$26="", "", 'Personnel Details'!$F$26))))</f>
        <v/>
      </c>
      <c r="KH92" s="79" t="str">
        <f>IF(KF$9="", "", IF(AND(NOT('Personnel Details'!$N$26=""), $B92&gt;='Personnel Details'!$N$26), 'Personnel Details'!$Q$26, IF(AND(NOT('Personnel Details'!$I$26=""), $B92&gt;='Personnel Details'!$I$26), 'Personnel Details'!$L$26, 'Personnel Details'!$G$26)))</f>
        <v/>
      </c>
      <c r="KI92" s="59">
        <f t="shared" si="266"/>
        <v>0</v>
      </c>
      <c r="KJ92" s="53"/>
      <c r="KL92" s="78" t="str">
        <f>IF(KL$9="", "", IF(AND(NOT('Personnel Details'!$N$27=""), $B92&gt;='Personnel Details'!$N$27), 'Personnel Details'!$O$27, IF(AND(NOT('Personnel Details'!$I$27=""), $B92&gt;='Personnel Details'!$I$27), 'Personnel Details'!$J$27, 'Personnel Details'!$E$27)))</f>
        <v/>
      </c>
      <c r="KM92" s="59" t="str">
        <f>IF(KL$9="", "", IF(AND(NOT('Personnel Details'!$N$27=""), $B92&gt;='Personnel Details'!$N$27), IF('Personnel Details'!$P$27="","", 'Personnel Details'!$P$27), IF(AND(NOT('Personnel Details'!$I$27=""), $B92&gt;='Personnel Details'!$I$27), IF('Personnel Details'!$K$27="", "", 'Personnel Details'!$K$27), IF('Personnel Details'!$F$27="", "", 'Personnel Details'!$F$27))))</f>
        <v/>
      </c>
      <c r="KN92" s="79" t="str">
        <f>IF(KL$9="", "", IF(AND(NOT('Personnel Details'!$N$27=""), $B92&gt;='Personnel Details'!$N$27), 'Personnel Details'!$Q$27, IF(AND(NOT('Personnel Details'!$I$27=""), $B92&gt;='Personnel Details'!$I$27), 'Personnel Details'!$L$27, 'Personnel Details'!$G$27)))</f>
        <v/>
      </c>
      <c r="KO92" s="59">
        <f t="shared" si="267"/>
        <v>0</v>
      </c>
      <c r="KP92" s="53"/>
      <c r="KR92" s="78" t="str">
        <f>IF(KR$9="", "", IF(AND(NOT('Personnel Details'!$N$28=""), $B92&gt;='Personnel Details'!$N$28), 'Personnel Details'!$O$28, IF(AND(NOT('Personnel Details'!$I$28=""), $B92&gt;='Personnel Details'!$I$28), 'Personnel Details'!$J$28, 'Personnel Details'!$E$28)))</f>
        <v/>
      </c>
      <c r="KS92" s="59" t="str">
        <f>IF(KR$9="", "", IF(AND(NOT('Personnel Details'!$N$28=""), $B92&gt;='Personnel Details'!$N$28), IF('Personnel Details'!$P$28="","", 'Personnel Details'!$P$28), IF(AND(NOT('Personnel Details'!$I$28=""), $B92&gt;='Personnel Details'!$I$28), IF('Personnel Details'!$K$28="", "", 'Personnel Details'!$K$28), IF('Personnel Details'!$F$28="", "", 'Personnel Details'!$F$28))))</f>
        <v/>
      </c>
      <c r="KT92" s="79" t="str">
        <f>IF(KR$9="", "", IF(AND(NOT('Personnel Details'!$N$28=""), $B92&gt;='Personnel Details'!$N$28), 'Personnel Details'!$Q$28, IF(AND(NOT('Personnel Details'!$I$28=""), $B92&gt;='Personnel Details'!$I$28), 'Personnel Details'!$L$28, 'Personnel Details'!$G$28)))</f>
        <v/>
      </c>
      <c r="KU92" s="59">
        <f t="shared" si="268"/>
        <v>0</v>
      </c>
      <c r="KV92" s="53"/>
      <c r="KX92" s="78" t="str">
        <f>IF(KX$9="", "", IF(AND(NOT('Personnel Details'!$N$29=""), $B92&gt;='Personnel Details'!$N$29), 'Personnel Details'!$O$29, IF(AND(NOT('Personnel Details'!$I$29=""), $B92&gt;='Personnel Details'!$I$29), 'Personnel Details'!$J$29, 'Personnel Details'!$E$29)))</f>
        <v/>
      </c>
      <c r="KY92" s="59" t="str">
        <f>IF(KX$9="", "", IF(AND(NOT('Personnel Details'!$N$29=""), $B92&gt;='Personnel Details'!$N$29), IF('Personnel Details'!$P$29="","", 'Personnel Details'!$P$29), IF(AND(NOT('Personnel Details'!$I$29=""), $B92&gt;='Personnel Details'!$I$29), IF('Personnel Details'!$K$29="", "", 'Personnel Details'!$K$29), IF('Personnel Details'!$F$29="", "", 'Personnel Details'!$F$29))))</f>
        <v/>
      </c>
      <c r="KZ92" s="79" t="str">
        <f>IF(KX$9="", "", IF(AND(NOT('Personnel Details'!$N$29=""), $B92&gt;='Personnel Details'!$N$29), 'Personnel Details'!$Q$29, IF(AND(NOT('Personnel Details'!$I$29=""), $B92&gt;='Personnel Details'!$I$29), 'Personnel Details'!$L$29, 'Personnel Details'!$G$29)))</f>
        <v/>
      </c>
      <c r="LA92" s="59">
        <f t="shared" si="269"/>
        <v>0</v>
      </c>
      <c r="LB92" s="53"/>
      <c r="LD92" s="78" t="str">
        <f>IF(LD$9="", "", IF(AND(NOT('Personnel Details'!$N$30=""), $B92&gt;='Personnel Details'!$N$30), 'Personnel Details'!$O$30, IF(AND(NOT('Personnel Details'!$I$30=""), $B92&gt;='Personnel Details'!$I$30), 'Personnel Details'!$J$30, 'Personnel Details'!$E$30)))</f>
        <v/>
      </c>
      <c r="LE92" s="59" t="str">
        <f>IF(LD$9="", "", IF(AND(NOT('Personnel Details'!$N$30=""), $B92&gt;='Personnel Details'!$N$30), IF('Personnel Details'!$P$30="","", 'Personnel Details'!$P$30), IF(AND(NOT('Personnel Details'!$I$30=""), $B92&gt;='Personnel Details'!$I$30), IF('Personnel Details'!$K$30="", "", 'Personnel Details'!$K$30), IF('Personnel Details'!$F$30="", "", 'Personnel Details'!$F$30))))</f>
        <v/>
      </c>
      <c r="LF92" s="79" t="str">
        <f>IF(LD$9="", "", IF(AND(NOT('Personnel Details'!$N$30=""), $B92&gt;='Personnel Details'!$N$30), 'Personnel Details'!$Q$30, IF(AND(NOT('Personnel Details'!$I$30=""), $B92&gt;='Personnel Details'!$I$30), 'Personnel Details'!$L$30, 'Personnel Details'!$G$30)))</f>
        <v/>
      </c>
      <c r="LG92" s="59">
        <f t="shared" si="270"/>
        <v>0</v>
      </c>
      <c r="LH92" s="53"/>
      <c r="LJ92" s="78" t="str">
        <f>IF(LJ$9="", "", IF(AND(NOT('Personnel Details'!$N$31=""), $B92&gt;='Personnel Details'!$N$31), 'Personnel Details'!$O$31, IF(AND(NOT('Personnel Details'!$I$31=""), $B92&gt;='Personnel Details'!$I$31), 'Personnel Details'!$J$31, 'Personnel Details'!$E$31)))</f>
        <v/>
      </c>
      <c r="LK92" s="59" t="str">
        <f>IF(LJ$9="", "", IF(AND(NOT('Personnel Details'!$N$31=""), $B92&gt;='Personnel Details'!$N$31), IF('Personnel Details'!$P$31="","", 'Personnel Details'!$P$31), IF(AND(NOT('Personnel Details'!$I$31=""), $B92&gt;='Personnel Details'!$I$31), IF('Personnel Details'!$K$31="", "", 'Personnel Details'!$K$31), IF('Personnel Details'!$F$31="", "", 'Personnel Details'!$F$31))))</f>
        <v/>
      </c>
      <c r="LL92" s="79" t="str">
        <f>IF(LJ$9="", "", IF(AND(NOT('Personnel Details'!$N$31=""), $B92&gt;='Personnel Details'!$N$31), 'Personnel Details'!$Q$31, IF(AND(NOT('Personnel Details'!$I$31=""), $B92&gt;='Personnel Details'!$I$31), 'Personnel Details'!$L$31, 'Personnel Details'!$G$31)))</f>
        <v/>
      </c>
      <c r="LM92" s="59">
        <f t="shared" si="271"/>
        <v>0</v>
      </c>
      <c r="LN92" s="53"/>
      <c r="LP92" s="78" t="str">
        <f>IF(LP$9="", "", IF(AND(NOT('Personnel Details'!$N$32=""), $B92&gt;='Personnel Details'!$N$32), 'Personnel Details'!$O$32, IF(AND(NOT('Personnel Details'!$I$32=""), $B92&gt;='Personnel Details'!$I$32), 'Personnel Details'!$J$32, 'Personnel Details'!$E$32)))</f>
        <v/>
      </c>
      <c r="LQ92" s="59" t="str">
        <f>IF(LP$9="", "", IF(AND(NOT('Personnel Details'!$N$32=""), $B92&gt;='Personnel Details'!$N$32), IF('Personnel Details'!$P$32="","", 'Personnel Details'!$P$32), IF(AND(NOT('Personnel Details'!$I$32=""), $B92&gt;='Personnel Details'!$I$32), IF('Personnel Details'!$K$32="", "", 'Personnel Details'!$K$32), IF('Personnel Details'!$F$32="", "", 'Personnel Details'!$F$32))))</f>
        <v/>
      </c>
      <c r="LR92" s="79" t="str">
        <f>IF(LP$9="", "", IF(AND(NOT('Personnel Details'!$N$32=""), $B92&gt;='Personnel Details'!$N$32), 'Personnel Details'!$Q$32, IF(AND(NOT('Personnel Details'!$I$32=""), $B92&gt;='Personnel Details'!$I$32), 'Personnel Details'!$L$32, 'Personnel Details'!$G$32)))</f>
        <v/>
      </c>
      <c r="LS92" s="59">
        <f t="shared" si="272"/>
        <v>0</v>
      </c>
      <c r="LT92" s="53"/>
      <c r="LV92" s="78" t="str">
        <f>IF(LV$9="", "", IF(AND(NOT('Personnel Details'!$N$33=""), $B92&gt;='Personnel Details'!$N$33), 'Personnel Details'!$O$33, IF(AND(NOT('Personnel Details'!$I$33=""), $B92&gt;='Personnel Details'!$I$33), 'Personnel Details'!$J$33, 'Personnel Details'!$E$33)))</f>
        <v/>
      </c>
      <c r="LW92" s="59" t="str">
        <f>IF(LV$9="", "", IF(AND(NOT('Personnel Details'!$N$33=""), $B92&gt;='Personnel Details'!$N$33), IF('Personnel Details'!$P$33="","", 'Personnel Details'!$P$33), IF(AND(NOT('Personnel Details'!$I$33=""), $B92&gt;='Personnel Details'!$I$33), IF('Personnel Details'!$K$33="", "", 'Personnel Details'!$K$33), IF('Personnel Details'!$F$33="", "", 'Personnel Details'!$F$33))))</f>
        <v/>
      </c>
      <c r="LX92" s="79" t="str">
        <f>IF(LV$9="", "", IF(AND(NOT('Personnel Details'!$N$33=""), $B92&gt;='Personnel Details'!$N$33), 'Personnel Details'!$Q$33, IF(AND(NOT('Personnel Details'!$I$33=""), $B92&gt;='Personnel Details'!$I$33), 'Personnel Details'!$L$33, 'Personnel Details'!$G$33)))</f>
        <v/>
      </c>
      <c r="LY92" s="59">
        <f t="shared" si="273"/>
        <v>0</v>
      </c>
      <c r="LZ92" s="53"/>
      <c r="MB92" s="78" t="str">
        <f>IF(MB$9="", "", IF(AND(NOT('Personnel Details'!$N$34=""), $B92&gt;='Personnel Details'!$N$34), 'Personnel Details'!$O$34, IF(AND(NOT('Personnel Details'!$I$34=""), $B92&gt;='Personnel Details'!$I$34), 'Personnel Details'!$J$34, 'Personnel Details'!$E$34)))</f>
        <v/>
      </c>
      <c r="MC92" s="59" t="str">
        <f>IF(MB$9="", "", IF(AND(NOT('Personnel Details'!$N$34=""), $B92&gt;='Personnel Details'!$N$34), IF('Personnel Details'!$P$34="","", 'Personnel Details'!$P$34), IF(AND(NOT('Personnel Details'!$I$34=""), $B92&gt;='Personnel Details'!$I$34), IF('Personnel Details'!$K$34="", "", 'Personnel Details'!$K$34), IF('Personnel Details'!$F$34="", "", 'Personnel Details'!$F$34))))</f>
        <v/>
      </c>
      <c r="MD92" s="79" t="str">
        <f>IF(MB$9="", "", IF(AND(NOT('Personnel Details'!$N$34=""), $B92&gt;='Personnel Details'!$N$34), 'Personnel Details'!$Q$34, IF(AND(NOT('Personnel Details'!$I$34=""), $B92&gt;='Personnel Details'!$I$34), 'Personnel Details'!$L$34, 'Personnel Details'!$G$34)))</f>
        <v/>
      </c>
      <c r="ME92" s="59">
        <f t="shared" si="274"/>
        <v>0</v>
      </c>
      <c r="MF92" s="53"/>
      <c r="MH92" s="78" t="str">
        <f>IF(MH$9="", "", IF(AND(NOT('Personnel Details'!$N$35=""), $B92&gt;='Personnel Details'!$N$35), 'Personnel Details'!$O$35, IF(AND(NOT('Personnel Details'!$I$35=""), $B92&gt;='Personnel Details'!$I$35), 'Personnel Details'!$J$35, 'Personnel Details'!$E$35)))</f>
        <v/>
      </c>
      <c r="MI92" s="59" t="str">
        <f>IF(MH$9="", "", IF(AND(NOT('Personnel Details'!$N$35=""), $B92&gt;='Personnel Details'!$N$35), IF('Personnel Details'!$P$35="","", 'Personnel Details'!$P$35), IF(AND(NOT('Personnel Details'!$I$35=""), $B92&gt;='Personnel Details'!$I$35), IF('Personnel Details'!$K$35="", "", 'Personnel Details'!$K$35), IF('Personnel Details'!$F$35="", "", 'Personnel Details'!$F$35))))</f>
        <v/>
      </c>
      <c r="MJ92" s="79" t="str">
        <f>IF(MH$9="", "", IF(AND(NOT('Personnel Details'!$N$35=""), $B92&gt;='Personnel Details'!$N$35), 'Personnel Details'!$Q$35, IF(AND(NOT('Personnel Details'!$I$35=""), $B92&gt;='Personnel Details'!$I$35), 'Personnel Details'!$L$35, 'Personnel Details'!$G$35)))</f>
        <v/>
      </c>
      <c r="MK92" s="59">
        <f t="shared" si="275"/>
        <v>0</v>
      </c>
      <c r="ML92" s="53"/>
      <c r="MN92" s="78" t="str">
        <f>IF(MN$9="", "", IF(AND(NOT('Personnel Details'!$N$36=""), $B92&gt;='Personnel Details'!$N$36), 'Personnel Details'!$O$36, IF(AND(NOT('Personnel Details'!$I$36=""), $B92&gt;='Personnel Details'!$I$36), 'Personnel Details'!$J$36, 'Personnel Details'!$E$36)))</f>
        <v/>
      </c>
      <c r="MO92" s="59" t="str">
        <f>IF(MN$9="", "", IF(AND(NOT('Personnel Details'!$N$36=""), $B92&gt;='Personnel Details'!$N$36), IF('Personnel Details'!$P$36="","", 'Personnel Details'!$P$36), IF(AND(NOT('Personnel Details'!$I$36=""), $B92&gt;='Personnel Details'!$I$36), IF('Personnel Details'!$K$36="", "", 'Personnel Details'!$K$36), IF('Personnel Details'!$F$36="", "", 'Personnel Details'!$F$36))))</f>
        <v/>
      </c>
      <c r="MP92" s="79" t="str">
        <f>IF(MN$9="", "", IF(AND(NOT('Personnel Details'!$N$36=""), $B92&gt;='Personnel Details'!$N$36), 'Personnel Details'!$Q$36, IF(AND(NOT('Personnel Details'!$I$36=""), $B92&gt;='Personnel Details'!$I$36), 'Personnel Details'!$L$36, 'Personnel Details'!$G$36)))</f>
        <v/>
      </c>
      <c r="MQ92" s="59">
        <f t="shared" si="276"/>
        <v>0</v>
      </c>
      <c r="MR92" s="53"/>
      <c r="MT92" s="78" t="str">
        <f>IF(MT$9="", "", IF(AND(NOT('Personnel Details'!$N$37=""), $B92&gt;='Personnel Details'!$N$37), 'Personnel Details'!$O$37, IF(AND(NOT('Personnel Details'!$I$37=""), $B92&gt;='Personnel Details'!$I$37), 'Personnel Details'!$J$37, 'Personnel Details'!$E$37)))</f>
        <v/>
      </c>
      <c r="MU92" s="59" t="str">
        <f>IF(MT$9="", "", IF(AND(NOT('Personnel Details'!$N$37=""), $B92&gt;='Personnel Details'!$N$37), IF('Personnel Details'!$P$37="","", 'Personnel Details'!$P$37), IF(AND(NOT('Personnel Details'!$I$37=""), $B92&gt;='Personnel Details'!$I$37), IF('Personnel Details'!$K$37="", "", 'Personnel Details'!$K$37), IF('Personnel Details'!$F$37="", "", 'Personnel Details'!$F$37))))</f>
        <v/>
      </c>
      <c r="MV92" s="79" t="str">
        <f>IF(MT$9="", "", IF(AND(NOT('Personnel Details'!$N$37=""), $B92&gt;='Personnel Details'!$N$37), 'Personnel Details'!$Q$37, IF(AND(NOT('Personnel Details'!$I$37=""), $B92&gt;='Personnel Details'!$I$37), 'Personnel Details'!$L$37, 'Personnel Details'!$G$37)))</f>
        <v/>
      </c>
      <c r="MW92" s="59">
        <f t="shared" si="277"/>
        <v>0</v>
      </c>
      <c r="MX92" s="53"/>
      <c r="MZ92" s="78" t="str">
        <f>IF(MZ$9="", "", IF(AND(NOT('Personnel Details'!$N$38=""), $B92&gt;='Personnel Details'!$N$38), 'Personnel Details'!$O$38, IF(AND(NOT('Personnel Details'!$I$38=""), $B92&gt;='Personnel Details'!$I$38), 'Personnel Details'!$J$38, 'Personnel Details'!$E$38)))</f>
        <v/>
      </c>
      <c r="NA92" s="59" t="str">
        <f>IF(MZ$9="", "", IF(AND(NOT('Personnel Details'!$N$38=""), $B92&gt;='Personnel Details'!$N$38), IF('Personnel Details'!$P$38="","", 'Personnel Details'!$P$38), IF(AND(NOT('Personnel Details'!$I$38=""), $B92&gt;='Personnel Details'!$I$38), IF('Personnel Details'!$K$38="", "", 'Personnel Details'!$K$38), IF('Personnel Details'!$F$38="", "", 'Personnel Details'!$F$38))))</f>
        <v/>
      </c>
      <c r="NB92" s="79" t="str">
        <f>IF(MZ$9="", "", IF(AND(NOT('Personnel Details'!$N$38=""), $B92&gt;='Personnel Details'!$N$38), 'Personnel Details'!$Q$38, IF(AND(NOT('Personnel Details'!$I$38=""), $B92&gt;='Personnel Details'!$I$38), 'Personnel Details'!$L$38, 'Personnel Details'!$G$38)))</f>
        <v/>
      </c>
      <c r="NC92" s="59">
        <f t="shared" si="278"/>
        <v>0</v>
      </c>
      <c r="ND92" s="53"/>
      <c r="NF92" s="78" t="str">
        <f>IF(NF$9="", "", IF(AND(NOT('Personnel Details'!$N$39=""), $B92&gt;='Personnel Details'!$N$39), 'Personnel Details'!$O$39, IF(AND(NOT('Personnel Details'!$I$39=""), $B92&gt;='Personnel Details'!$I$39), 'Personnel Details'!$J$39, 'Personnel Details'!$E$39)))</f>
        <v/>
      </c>
      <c r="NG92" s="59" t="str">
        <f>IF(NF$9="", "", IF(AND(NOT('Personnel Details'!$N$39=""), $B92&gt;='Personnel Details'!$N$39), IF('Personnel Details'!$P$39="","", 'Personnel Details'!$P$39), IF(AND(NOT('Personnel Details'!$I$39=""), $B92&gt;='Personnel Details'!$I$39), IF('Personnel Details'!$K$39="", "", 'Personnel Details'!$K$39), IF('Personnel Details'!$F$39="", "", 'Personnel Details'!$F$39))))</f>
        <v/>
      </c>
      <c r="NH92" s="79" t="str">
        <f>IF(NF$9="", "", IF(AND(NOT('Personnel Details'!$N$39=""), $B92&gt;='Personnel Details'!$N$39), 'Personnel Details'!$Q$39, IF(AND(NOT('Personnel Details'!$I$39=""), $B92&gt;='Personnel Details'!$I$39), 'Personnel Details'!$L$39, 'Personnel Details'!$G$39)))</f>
        <v/>
      </c>
      <c r="NI92" s="59">
        <f t="shared" si="279"/>
        <v>0</v>
      </c>
      <c r="NJ92" s="53"/>
      <c r="NL92" s="78" t="str">
        <f>IF(NL$9="", "", IF(AND(NOT('Personnel Details'!$N$40=""), $B92&gt;='Personnel Details'!$N$40), 'Personnel Details'!$O$40, IF(AND(NOT('Personnel Details'!$I$40=""), $B92&gt;='Personnel Details'!$I$40), 'Personnel Details'!$J$40, 'Personnel Details'!$E$40)))</f>
        <v/>
      </c>
      <c r="NM92" s="59" t="str">
        <f>IF(NL$9="", "", IF(AND(NOT('Personnel Details'!$N$40=""), $B92&gt;='Personnel Details'!$N$40), IF('Personnel Details'!$P$40="","", 'Personnel Details'!$P$40), IF(AND(NOT('Personnel Details'!$I$40=""), $B92&gt;='Personnel Details'!$I$40), IF('Personnel Details'!$K$40="", "", 'Personnel Details'!$K$40), IF('Personnel Details'!$F$40="", "", 'Personnel Details'!$F$40))))</f>
        <v/>
      </c>
      <c r="NN92" s="79" t="str">
        <f>IF(NL$9="", "", IF(AND(NOT('Personnel Details'!$N$40=""), $B92&gt;='Personnel Details'!$N$40), 'Personnel Details'!$Q$40, IF(AND(NOT('Personnel Details'!$I$40=""), $B92&gt;='Personnel Details'!$I$40), 'Personnel Details'!$L$40, 'Personnel Details'!$G$40)))</f>
        <v/>
      </c>
      <c r="NO92" s="59">
        <f t="shared" si="280"/>
        <v>0</v>
      </c>
      <c r="NP92" s="53"/>
    </row>
    <row r="93" spans="1:380" x14ac:dyDescent="0.25">
      <c r="A93" s="32"/>
      <c r="B93" s="113">
        <f>IFERROR(IF(B92+1&gt;'Personnel Details'!$U$5, "", B92+1), "")</f>
        <v>43913</v>
      </c>
      <c r="C93" s="32"/>
      <c r="D93" s="120"/>
      <c r="E93" s="13" t="str">
        <f t="shared" si="159"/>
        <v/>
      </c>
      <c r="F93" s="13" t="str">
        <f t="shared" si="190"/>
        <v/>
      </c>
      <c r="G93" s="56" t="str">
        <f t="shared" si="281"/>
        <v/>
      </c>
      <c r="H93" s="16" t="str">
        <f t="shared" si="191"/>
        <v/>
      </c>
      <c r="I93" s="32"/>
      <c r="J93" s="120"/>
      <c r="K93" s="62" t="str">
        <f t="shared" si="160"/>
        <v/>
      </c>
      <c r="L93" s="62" t="str">
        <f t="shared" si="192"/>
        <v/>
      </c>
      <c r="M93" s="65" t="str">
        <f t="shared" si="282"/>
        <v/>
      </c>
      <c r="N93" s="68" t="str">
        <f t="shared" si="193"/>
        <v/>
      </c>
      <c r="O93" s="32"/>
      <c r="P93" s="120"/>
      <c r="Q93" s="62" t="str">
        <f t="shared" si="161"/>
        <v/>
      </c>
      <c r="R93" s="62" t="str">
        <f t="shared" si="194"/>
        <v/>
      </c>
      <c r="S93" s="65" t="str">
        <f t="shared" si="283"/>
        <v/>
      </c>
      <c r="T93" s="68" t="str">
        <f t="shared" si="195"/>
        <v/>
      </c>
      <c r="U93" s="32"/>
      <c r="V93" s="120"/>
      <c r="W93" s="62" t="str">
        <f t="shared" si="162"/>
        <v/>
      </c>
      <c r="X93" s="62" t="str">
        <f t="shared" si="196"/>
        <v/>
      </c>
      <c r="Y93" s="65" t="str">
        <f t="shared" si="284"/>
        <v/>
      </c>
      <c r="Z93" s="68" t="str">
        <f t="shared" si="197"/>
        <v/>
      </c>
      <c r="AA93" s="32"/>
      <c r="AB93" s="120"/>
      <c r="AC93" s="62" t="str">
        <f t="shared" si="163"/>
        <v/>
      </c>
      <c r="AD93" s="62" t="str">
        <f t="shared" si="198"/>
        <v/>
      </c>
      <c r="AE93" s="65" t="str">
        <f t="shared" si="285"/>
        <v/>
      </c>
      <c r="AF93" s="68" t="str">
        <f t="shared" si="199"/>
        <v/>
      </c>
      <c r="AG93" s="32"/>
      <c r="AH93" s="120"/>
      <c r="AI93" s="62" t="str">
        <f t="shared" si="164"/>
        <v/>
      </c>
      <c r="AJ93" s="62" t="str">
        <f t="shared" si="200"/>
        <v/>
      </c>
      <c r="AK93" s="65" t="str">
        <f t="shared" si="286"/>
        <v/>
      </c>
      <c r="AL93" s="68" t="str">
        <f t="shared" si="201"/>
        <v/>
      </c>
      <c r="AM93" s="32"/>
      <c r="AN93" s="120"/>
      <c r="AO93" s="62" t="str">
        <f t="shared" si="165"/>
        <v/>
      </c>
      <c r="AP93" s="62" t="str">
        <f t="shared" si="202"/>
        <v/>
      </c>
      <c r="AQ93" s="65" t="str">
        <f t="shared" si="287"/>
        <v/>
      </c>
      <c r="AR93" s="68" t="str">
        <f t="shared" si="203"/>
        <v/>
      </c>
      <c r="AS93" s="32"/>
      <c r="AT93" s="120"/>
      <c r="AU93" s="62" t="str">
        <f t="shared" si="166"/>
        <v/>
      </c>
      <c r="AV93" s="62" t="str">
        <f t="shared" si="204"/>
        <v/>
      </c>
      <c r="AW93" s="65" t="str">
        <f t="shared" si="288"/>
        <v/>
      </c>
      <c r="AX93" s="68" t="str">
        <f t="shared" si="205"/>
        <v/>
      </c>
      <c r="AY93" s="32"/>
      <c r="AZ93" s="120"/>
      <c r="BA93" s="62" t="str">
        <f t="shared" si="167"/>
        <v/>
      </c>
      <c r="BB93" s="62" t="str">
        <f t="shared" si="206"/>
        <v/>
      </c>
      <c r="BC93" s="65" t="str">
        <f t="shared" si="289"/>
        <v/>
      </c>
      <c r="BD93" s="68" t="str">
        <f t="shared" si="207"/>
        <v/>
      </c>
      <c r="BE93" s="32"/>
      <c r="BF93" s="120"/>
      <c r="BG93" s="62" t="str">
        <f t="shared" si="168"/>
        <v/>
      </c>
      <c r="BH93" s="62" t="str">
        <f t="shared" si="208"/>
        <v/>
      </c>
      <c r="BI93" s="65" t="str">
        <f t="shared" si="290"/>
        <v/>
      </c>
      <c r="BJ93" s="68" t="str">
        <f t="shared" si="209"/>
        <v/>
      </c>
      <c r="BK93" s="32"/>
      <c r="BL93" s="120"/>
      <c r="BM93" s="62" t="str">
        <f t="shared" si="169"/>
        <v/>
      </c>
      <c r="BN93" s="62" t="str">
        <f t="shared" si="210"/>
        <v/>
      </c>
      <c r="BO93" s="65" t="str">
        <f t="shared" si="291"/>
        <v/>
      </c>
      <c r="BP93" s="68" t="str">
        <f t="shared" si="211"/>
        <v/>
      </c>
      <c r="BQ93" s="32"/>
      <c r="BR93" s="120"/>
      <c r="BS93" s="62" t="str">
        <f t="shared" si="170"/>
        <v/>
      </c>
      <c r="BT93" s="62" t="str">
        <f t="shared" si="212"/>
        <v/>
      </c>
      <c r="BU93" s="65" t="str">
        <f t="shared" si="292"/>
        <v/>
      </c>
      <c r="BV93" s="68" t="str">
        <f t="shared" si="213"/>
        <v/>
      </c>
      <c r="BW93" s="32"/>
      <c r="BX93" s="120"/>
      <c r="BY93" s="62" t="str">
        <f t="shared" si="171"/>
        <v/>
      </c>
      <c r="BZ93" s="62" t="str">
        <f t="shared" si="214"/>
        <v/>
      </c>
      <c r="CA93" s="65" t="str">
        <f t="shared" si="293"/>
        <v/>
      </c>
      <c r="CB93" s="68" t="str">
        <f t="shared" si="215"/>
        <v/>
      </c>
      <c r="CC93" s="32"/>
      <c r="CD93" s="120"/>
      <c r="CE93" s="62" t="str">
        <f t="shared" si="172"/>
        <v/>
      </c>
      <c r="CF93" s="62" t="str">
        <f t="shared" si="216"/>
        <v/>
      </c>
      <c r="CG93" s="65" t="str">
        <f t="shared" si="294"/>
        <v/>
      </c>
      <c r="CH93" s="68" t="str">
        <f t="shared" si="217"/>
        <v/>
      </c>
      <c r="CI93" s="32"/>
      <c r="CJ93" s="120"/>
      <c r="CK93" s="62" t="str">
        <f t="shared" si="173"/>
        <v/>
      </c>
      <c r="CL93" s="62" t="str">
        <f t="shared" si="218"/>
        <v/>
      </c>
      <c r="CM93" s="65" t="str">
        <f t="shared" si="295"/>
        <v/>
      </c>
      <c r="CN93" s="68" t="str">
        <f t="shared" si="219"/>
        <v/>
      </c>
      <c r="CO93" s="32"/>
      <c r="CP93" s="120"/>
      <c r="CQ93" s="62" t="str">
        <f t="shared" si="174"/>
        <v/>
      </c>
      <c r="CR93" s="62" t="str">
        <f t="shared" si="220"/>
        <v/>
      </c>
      <c r="CS93" s="65" t="str">
        <f t="shared" si="296"/>
        <v/>
      </c>
      <c r="CT93" s="68" t="str">
        <f t="shared" si="221"/>
        <v/>
      </c>
      <c r="CU93" s="32"/>
      <c r="CV93" s="120"/>
      <c r="CW93" s="62" t="str">
        <f t="shared" si="175"/>
        <v/>
      </c>
      <c r="CX93" s="62" t="str">
        <f t="shared" si="222"/>
        <v/>
      </c>
      <c r="CY93" s="65" t="str">
        <f t="shared" si="297"/>
        <v/>
      </c>
      <c r="CZ93" s="68" t="str">
        <f t="shared" si="223"/>
        <v/>
      </c>
      <c r="DA93" s="32"/>
      <c r="DB93" s="120"/>
      <c r="DC93" s="62" t="str">
        <f t="shared" si="176"/>
        <v/>
      </c>
      <c r="DD93" s="62" t="str">
        <f t="shared" si="224"/>
        <v/>
      </c>
      <c r="DE93" s="65" t="str">
        <f t="shared" si="298"/>
        <v/>
      </c>
      <c r="DF93" s="68" t="str">
        <f t="shared" si="225"/>
        <v/>
      </c>
      <c r="DG93" s="32"/>
      <c r="DH93" s="120"/>
      <c r="DI93" s="62" t="str">
        <f t="shared" si="177"/>
        <v/>
      </c>
      <c r="DJ93" s="62" t="str">
        <f t="shared" si="226"/>
        <v/>
      </c>
      <c r="DK93" s="65" t="str">
        <f t="shared" si="299"/>
        <v/>
      </c>
      <c r="DL93" s="68" t="str">
        <f t="shared" si="227"/>
        <v/>
      </c>
      <c r="DM93" s="32"/>
      <c r="DN93" s="120"/>
      <c r="DO93" s="62" t="str">
        <f t="shared" si="178"/>
        <v/>
      </c>
      <c r="DP93" s="62" t="str">
        <f t="shared" si="228"/>
        <v/>
      </c>
      <c r="DQ93" s="65" t="str">
        <f t="shared" si="300"/>
        <v/>
      </c>
      <c r="DR93" s="68" t="str">
        <f t="shared" si="229"/>
        <v/>
      </c>
      <c r="DS93" s="32"/>
      <c r="DT93" s="120"/>
      <c r="DU93" s="62" t="str">
        <f t="shared" si="179"/>
        <v/>
      </c>
      <c r="DV93" s="62" t="str">
        <f t="shared" si="230"/>
        <v/>
      </c>
      <c r="DW93" s="65" t="str">
        <f t="shared" si="301"/>
        <v/>
      </c>
      <c r="DX93" s="68" t="str">
        <f t="shared" si="231"/>
        <v/>
      </c>
      <c r="DY93" s="32"/>
      <c r="DZ93" s="120"/>
      <c r="EA93" s="62" t="str">
        <f t="shared" si="180"/>
        <v/>
      </c>
      <c r="EB93" s="62" t="str">
        <f t="shared" si="232"/>
        <v/>
      </c>
      <c r="EC93" s="65" t="str">
        <f t="shared" si="302"/>
        <v/>
      </c>
      <c r="ED93" s="68" t="str">
        <f t="shared" si="233"/>
        <v/>
      </c>
      <c r="EE93" s="32"/>
      <c r="EF93" s="120"/>
      <c r="EG93" s="62" t="str">
        <f t="shared" si="181"/>
        <v/>
      </c>
      <c r="EH93" s="62" t="str">
        <f t="shared" si="234"/>
        <v/>
      </c>
      <c r="EI93" s="65" t="str">
        <f t="shared" si="303"/>
        <v/>
      </c>
      <c r="EJ93" s="68" t="str">
        <f t="shared" si="235"/>
        <v/>
      </c>
      <c r="EK93" s="32"/>
      <c r="EL93" s="120"/>
      <c r="EM93" s="62" t="str">
        <f t="shared" si="182"/>
        <v/>
      </c>
      <c r="EN93" s="62" t="str">
        <f t="shared" si="236"/>
        <v/>
      </c>
      <c r="EO93" s="65" t="str">
        <f t="shared" si="304"/>
        <v/>
      </c>
      <c r="EP93" s="68" t="str">
        <f t="shared" si="237"/>
        <v/>
      </c>
      <c r="EQ93" s="32"/>
      <c r="ER93" s="120"/>
      <c r="ES93" s="62" t="str">
        <f t="shared" si="183"/>
        <v/>
      </c>
      <c r="ET93" s="62" t="str">
        <f t="shared" si="238"/>
        <v/>
      </c>
      <c r="EU93" s="65" t="str">
        <f t="shared" si="305"/>
        <v/>
      </c>
      <c r="EV93" s="68" t="str">
        <f t="shared" si="239"/>
        <v/>
      </c>
      <c r="EW93" s="32"/>
      <c r="EX93" s="120"/>
      <c r="EY93" s="62" t="str">
        <f t="shared" si="184"/>
        <v/>
      </c>
      <c r="EZ93" s="62" t="str">
        <f t="shared" si="240"/>
        <v/>
      </c>
      <c r="FA93" s="65" t="str">
        <f t="shared" si="306"/>
        <v/>
      </c>
      <c r="FB93" s="68" t="str">
        <f t="shared" si="241"/>
        <v/>
      </c>
      <c r="FC93" s="32"/>
      <c r="FD93" s="120"/>
      <c r="FE93" s="62" t="str">
        <f t="shared" si="185"/>
        <v/>
      </c>
      <c r="FF93" s="62" t="str">
        <f t="shared" si="242"/>
        <v/>
      </c>
      <c r="FG93" s="65" t="str">
        <f t="shared" si="307"/>
        <v/>
      </c>
      <c r="FH93" s="68" t="str">
        <f t="shared" si="243"/>
        <v/>
      </c>
      <c r="FI93" s="32"/>
      <c r="FJ93" s="120"/>
      <c r="FK93" s="62" t="str">
        <f t="shared" si="186"/>
        <v/>
      </c>
      <c r="FL93" s="62" t="str">
        <f t="shared" si="244"/>
        <v/>
      </c>
      <c r="FM93" s="65" t="str">
        <f t="shared" si="308"/>
        <v/>
      </c>
      <c r="FN93" s="68" t="str">
        <f t="shared" si="245"/>
        <v/>
      </c>
      <c r="FO93" s="32"/>
      <c r="FP93" s="120"/>
      <c r="FQ93" s="62" t="str">
        <f t="shared" si="187"/>
        <v/>
      </c>
      <c r="FR93" s="62" t="str">
        <f t="shared" si="246"/>
        <v/>
      </c>
      <c r="FS93" s="65" t="str">
        <f t="shared" si="309"/>
        <v/>
      </c>
      <c r="FT93" s="68" t="str">
        <f t="shared" si="247"/>
        <v/>
      </c>
      <c r="FU93" s="32"/>
      <c r="FV93" s="120"/>
      <c r="FW93" s="62" t="str">
        <f t="shared" si="188"/>
        <v/>
      </c>
      <c r="FX93" s="62" t="str">
        <f t="shared" si="248"/>
        <v/>
      </c>
      <c r="FY93" s="65" t="str">
        <f t="shared" si="310"/>
        <v/>
      </c>
      <c r="FZ93" s="68" t="str">
        <f t="shared" si="249"/>
        <v/>
      </c>
      <c r="GA93" s="32"/>
      <c r="GC93" s="7" t="str">
        <f t="shared" si="250"/>
        <v>Mar 2020</v>
      </c>
      <c r="GD93" s="7" t="str">
        <f t="shared" ca="1" si="189"/>
        <v/>
      </c>
      <c r="GT93" s="71">
        <f>IF(GT$9="", "", IF(AND(NOT('Personnel Details'!$N$11=""), $B93&gt;='Personnel Details'!$N$11), 'Personnel Details'!$O$11, IF(AND(NOT('Personnel Details'!$I$11=""), $B93&gt;='Personnel Details'!$I$11), 'Personnel Details'!$J$11, 'Personnel Details'!$E$11)))</f>
        <v>0.8</v>
      </c>
      <c r="GU93" s="59" t="str">
        <f>IF(GT$9="", "", IF(AND(NOT('Personnel Details'!$N$11=""), $B93&gt;='Personnel Details'!$N$11), IF('Personnel Details'!$P$11="","", 'Personnel Details'!$P$11), IF(AND(NOT('Personnel Details'!$I$11=""), $B93&gt;='Personnel Details'!$I$11), IF('Personnel Details'!$K$11="", "", 'Personnel Details'!$K$11), IF('Personnel Details'!$F$11="", "", 'Personnel Details'!$F$11))))</f>
        <v/>
      </c>
      <c r="GV93" s="74">
        <f>IF(GT$9="", "", IF(AND(NOT('Personnel Details'!$N$11=""), $B93&gt;='Personnel Details'!$N$11), 'Personnel Details'!$Q$11, IF(AND(NOT('Personnel Details'!$I$11=""), $B93&gt;='Personnel Details'!$I$11), 'Personnel Details'!$L$11, 'Personnel Details'!$G$11)))</f>
        <v>0</v>
      </c>
      <c r="GW93" s="59">
        <f t="shared" si="251"/>
        <v>0</v>
      </c>
      <c r="GX93" s="53"/>
      <c r="GZ93" s="78">
        <f>IF(GZ$9="", "", IF(AND(NOT('Personnel Details'!$N$12=""), $B93&gt;='Personnel Details'!$N$12), 'Personnel Details'!$O$12, IF(AND(NOT('Personnel Details'!$I$12=""), $B93&gt;='Personnel Details'!$I$12), 'Personnel Details'!$J$12, 'Personnel Details'!$E$12)))</f>
        <v>0.8</v>
      </c>
      <c r="HA93" s="59" t="str">
        <f>IF(GZ$9="", "", IF(AND(NOT('Personnel Details'!$N$12=""), $B93&gt;='Personnel Details'!$N$12), IF('Personnel Details'!$P$12="","", 'Personnel Details'!$P$12), IF(AND(NOT('Personnel Details'!$I$12=""), $B93&gt;='Personnel Details'!$I$12), IF('Personnel Details'!$K$12="", "", 'Personnel Details'!$K$12), IF('Personnel Details'!$F$12="", "", 'Personnel Details'!$F$12))))</f>
        <v/>
      </c>
      <c r="HB93" s="79">
        <f>IF(GZ$9="", "", IF(AND(NOT('Personnel Details'!$N$12=""), $B93&gt;='Personnel Details'!$N$12), 'Personnel Details'!$Q$12, IF(AND(NOT('Personnel Details'!$I$12=""), $B93&gt;='Personnel Details'!$I$12), 'Personnel Details'!$L$12, 'Personnel Details'!$G$12)))</f>
        <v>0</v>
      </c>
      <c r="HC93" s="59">
        <f t="shared" si="252"/>
        <v>0</v>
      </c>
      <c r="HD93" s="53"/>
      <c r="HF93" s="78">
        <f>IF(HF$9="", "", IF(AND(NOT('Personnel Details'!$N$13=""), $B93&gt;='Personnel Details'!$N$13), 'Personnel Details'!$O$13, IF(AND(NOT('Personnel Details'!$I$13=""), $B93&gt;='Personnel Details'!$I$13), 'Personnel Details'!$J$13, 'Personnel Details'!$E$13)))</f>
        <v>0.8</v>
      </c>
      <c r="HG93" s="59" t="str">
        <f>IF(HF$9="", "", IF(AND(NOT('Personnel Details'!$N$13=""), $B93&gt;='Personnel Details'!$N$13), IF('Personnel Details'!$P$13="","", 'Personnel Details'!$P$13), IF(AND(NOT('Personnel Details'!$I$13=""), $B93&gt;='Personnel Details'!$I$13), IF('Personnel Details'!$K$13="", "", 'Personnel Details'!$K$13), IF('Personnel Details'!$F$13="", "", 'Personnel Details'!$F$13))))</f>
        <v/>
      </c>
      <c r="HH93" s="79">
        <f>IF(HF$9="", "", IF(AND(NOT('Personnel Details'!$N$13=""), $B93&gt;='Personnel Details'!$N$13), 'Personnel Details'!$Q$13, IF(AND(NOT('Personnel Details'!$I$13=""), $B93&gt;='Personnel Details'!$I$13), 'Personnel Details'!$L$13, 'Personnel Details'!$G$13)))</f>
        <v>0</v>
      </c>
      <c r="HI93" s="59">
        <f t="shared" si="253"/>
        <v>0</v>
      </c>
      <c r="HJ93" s="53"/>
      <c r="HL93" s="78">
        <f>IF(HL$9="", "", IF(AND(NOT('Personnel Details'!$N$14=""), $B93&gt;='Personnel Details'!$N$14), 'Personnel Details'!$O$14, IF(AND(NOT('Personnel Details'!$I$14=""), $B93&gt;='Personnel Details'!$I$14), 'Personnel Details'!$J$14, 'Personnel Details'!$E$14)))</f>
        <v>0.8</v>
      </c>
      <c r="HM93" s="59">
        <f>IF(HL$9="", "", IF(AND(NOT('Personnel Details'!$N$14=""), $B93&gt;='Personnel Details'!$N$14), IF('Personnel Details'!$P$14="","", 'Personnel Details'!$P$14), IF(AND(NOT('Personnel Details'!$I$14=""), $B93&gt;='Personnel Details'!$I$14), IF('Personnel Details'!$K$14="", "", 'Personnel Details'!$K$14), IF('Personnel Details'!$F$14="", "", 'Personnel Details'!$F$14))))</f>
        <v>2000</v>
      </c>
      <c r="HN93" s="79">
        <f>IF(HL$9="", "", IF(AND(NOT('Personnel Details'!$N$14=""), $B93&gt;='Personnel Details'!$N$14), 'Personnel Details'!$Q$14, IF(AND(NOT('Personnel Details'!$I$14=""), $B93&gt;='Personnel Details'!$I$14), 'Personnel Details'!$L$14, 'Personnel Details'!$G$14)))</f>
        <v>0.85</v>
      </c>
      <c r="HO93" s="59">
        <f t="shared" si="254"/>
        <v>0</v>
      </c>
      <c r="HP93" s="53"/>
      <c r="HR93" s="78" t="str">
        <f>IF(HR$9="", "", IF(AND(NOT('Personnel Details'!$N$15=""), $B93&gt;='Personnel Details'!$N$15), 'Personnel Details'!$O$15, IF(AND(NOT('Personnel Details'!$I$15=""), $B93&gt;='Personnel Details'!$I$15), 'Personnel Details'!$J$15, 'Personnel Details'!$E$15)))</f>
        <v/>
      </c>
      <c r="HS93" s="59" t="str">
        <f>IF(HR$9="", "", IF(AND(NOT('Personnel Details'!$N$15=""), $B93&gt;='Personnel Details'!$N$15), IF('Personnel Details'!$P$15="","", 'Personnel Details'!$P$15), IF(AND(NOT('Personnel Details'!$I$15=""), $B93&gt;='Personnel Details'!$I$15), IF('Personnel Details'!$K$15="", "", 'Personnel Details'!$K$15), IF('Personnel Details'!$F$15="", "", 'Personnel Details'!$F$15))))</f>
        <v/>
      </c>
      <c r="HT93" s="79" t="str">
        <f>IF(HR$9="", "", IF(AND(NOT('Personnel Details'!$N$15=""), $B93&gt;='Personnel Details'!$N$15), 'Personnel Details'!$Q$15, IF(AND(NOT('Personnel Details'!$I$15=""), $B93&gt;='Personnel Details'!$I$15), 'Personnel Details'!$L$15, 'Personnel Details'!$G$15)))</f>
        <v/>
      </c>
      <c r="HU93" s="59">
        <f t="shared" si="255"/>
        <v>0</v>
      </c>
      <c r="HV93" s="53"/>
      <c r="HX93" s="78" t="str">
        <f>IF(HX$9="", "", IF(AND(NOT('Personnel Details'!$N$16=""), $B93&gt;='Personnel Details'!$N$16), 'Personnel Details'!$O$16, IF(AND(NOT('Personnel Details'!$I$16=""), $B93&gt;='Personnel Details'!$I$16), 'Personnel Details'!$J$16, 'Personnel Details'!$E$16)))</f>
        <v/>
      </c>
      <c r="HY93" s="59" t="str">
        <f>IF(HX$9="", "", IF(AND(NOT('Personnel Details'!$N$16=""), $B93&gt;='Personnel Details'!$N$16), IF('Personnel Details'!$P$16="","", 'Personnel Details'!$P$16), IF(AND(NOT('Personnel Details'!$I$16=""), $B93&gt;='Personnel Details'!$I$16), IF('Personnel Details'!$K$16="", "", 'Personnel Details'!$K$16), IF('Personnel Details'!$F$16="", "", 'Personnel Details'!$F$16))))</f>
        <v/>
      </c>
      <c r="HZ93" s="79" t="str">
        <f>IF(HX$9="", "", IF(AND(NOT('Personnel Details'!$N$16=""), $B93&gt;='Personnel Details'!$N$16), 'Personnel Details'!$Q$16, IF(AND(NOT('Personnel Details'!$I$16=""), $B93&gt;='Personnel Details'!$I$16), 'Personnel Details'!$L$16, 'Personnel Details'!$G$16)))</f>
        <v/>
      </c>
      <c r="IA93" s="59">
        <f t="shared" si="256"/>
        <v>0</v>
      </c>
      <c r="IB93" s="53"/>
      <c r="ID93" s="78" t="str">
        <f>IF(ID$9="", "", IF(AND(NOT('Personnel Details'!$N$17=""), $B93&gt;='Personnel Details'!$N$17), 'Personnel Details'!$O$17, IF(AND(NOT('Personnel Details'!$I$17=""), $B93&gt;='Personnel Details'!$I$17), 'Personnel Details'!$J$17, 'Personnel Details'!$E$17)))</f>
        <v/>
      </c>
      <c r="IE93" s="59" t="str">
        <f>IF(ID$9="", "", IF(AND(NOT('Personnel Details'!$N$17=""), $B93&gt;='Personnel Details'!$N$17), IF('Personnel Details'!$P$17="","", 'Personnel Details'!$P$17), IF(AND(NOT('Personnel Details'!$I$17=""), $B93&gt;='Personnel Details'!$I$17), IF('Personnel Details'!$K$17="", "", 'Personnel Details'!$K$17), IF('Personnel Details'!$F$17="", "", 'Personnel Details'!$F$17))))</f>
        <v/>
      </c>
      <c r="IF93" s="79" t="str">
        <f>IF(ID$9="", "", IF(AND(NOT('Personnel Details'!$N$17=""), $B93&gt;='Personnel Details'!$N$17), 'Personnel Details'!$Q$17, IF(AND(NOT('Personnel Details'!$I$17=""), $B93&gt;='Personnel Details'!$I$17), 'Personnel Details'!$L$17, 'Personnel Details'!$G$17)))</f>
        <v/>
      </c>
      <c r="IG93" s="59">
        <f t="shared" si="257"/>
        <v>0</v>
      </c>
      <c r="IH93" s="53"/>
      <c r="IJ93" s="78" t="str">
        <f>IF(IJ$9="", "", IF(AND(NOT('Personnel Details'!$N$18=""), $B93&gt;='Personnel Details'!$N$18), 'Personnel Details'!$O$18, IF(AND(NOT('Personnel Details'!$I$18=""), $B93&gt;='Personnel Details'!$I$18), 'Personnel Details'!$J$18, 'Personnel Details'!$E$18)))</f>
        <v/>
      </c>
      <c r="IK93" s="59" t="str">
        <f>IF(IJ$9="", "", IF(AND(NOT('Personnel Details'!$N$18=""), $B93&gt;='Personnel Details'!$N$18), IF('Personnel Details'!$P$18="","", 'Personnel Details'!$P$18), IF(AND(NOT('Personnel Details'!$I$18=""), $B93&gt;='Personnel Details'!$I$18), IF('Personnel Details'!$K$18="", "", 'Personnel Details'!$K$18), IF('Personnel Details'!$F$18="", "", 'Personnel Details'!$F$18))))</f>
        <v/>
      </c>
      <c r="IL93" s="79" t="str">
        <f>IF(IJ$9="", "", IF(AND(NOT('Personnel Details'!$N$18=""), $B93&gt;='Personnel Details'!$N$18), 'Personnel Details'!$Q$18, IF(AND(NOT('Personnel Details'!$I$18=""), $B93&gt;='Personnel Details'!$I$18), 'Personnel Details'!$L$18, 'Personnel Details'!$G$18)))</f>
        <v/>
      </c>
      <c r="IM93" s="59">
        <f t="shared" si="258"/>
        <v>0</v>
      </c>
      <c r="IN93" s="53"/>
      <c r="IP93" s="78" t="str">
        <f>IF(IP$9="", "", IF(AND(NOT('Personnel Details'!$N$19=""), $B93&gt;='Personnel Details'!$N$19), 'Personnel Details'!$O$19, IF(AND(NOT('Personnel Details'!$I$19=""), $B93&gt;='Personnel Details'!$I$19), 'Personnel Details'!$J$19, 'Personnel Details'!$E$19)))</f>
        <v/>
      </c>
      <c r="IQ93" s="59" t="str">
        <f>IF(IP$9="", "", IF(AND(NOT('Personnel Details'!$N$19=""), $B93&gt;='Personnel Details'!$N$19), IF('Personnel Details'!$P$19="","", 'Personnel Details'!$P$19), IF(AND(NOT('Personnel Details'!$I$19=""), $B93&gt;='Personnel Details'!$I$19), IF('Personnel Details'!$K$19="", "", 'Personnel Details'!$K$19), IF('Personnel Details'!$F$19="", "", 'Personnel Details'!$F$19))))</f>
        <v/>
      </c>
      <c r="IR93" s="79" t="str">
        <f>IF(IP$9="", "", IF(AND(NOT('Personnel Details'!$N$19=""), $B93&gt;='Personnel Details'!$N$19), 'Personnel Details'!$Q$19, IF(AND(NOT('Personnel Details'!$I$19=""), $B93&gt;='Personnel Details'!$I$19), 'Personnel Details'!$L$19, 'Personnel Details'!$G$19)))</f>
        <v/>
      </c>
      <c r="IS93" s="59">
        <f t="shared" si="259"/>
        <v>0</v>
      </c>
      <c r="IT93" s="53"/>
      <c r="IV93" s="78" t="str">
        <f>IF(IV$9="", "", IF(AND(NOT('Personnel Details'!$N$20=""), $B93&gt;='Personnel Details'!$N$20), 'Personnel Details'!$O$20, IF(AND(NOT('Personnel Details'!$I$20=""), $B93&gt;='Personnel Details'!$I$20), 'Personnel Details'!$J$20, 'Personnel Details'!$E$20)))</f>
        <v/>
      </c>
      <c r="IW93" s="59" t="str">
        <f>IF(IV$9="", "", IF(AND(NOT('Personnel Details'!$N$20=""), $B93&gt;='Personnel Details'!$N$20), IF('Personnel Details'!$P$20="","", 'Personnel Details'!$P$20), IF(AND(NOT('Personnel Details'!$I$20=""), $B93&gt;='Personnel Details'!$I$20), IF('Personnel Details'!$K$20="", "", 'Personnel Details'!$K$20), IF('Personnel Details'!$F$20="", "", 'Personnel Details'!$F$20))))</f>
        <v/>
      </c>
      <c r="IX93" s="79" t="str">
        <f>IF(IV$9="", "", IF(AND(NOT('Personnel Details'!$N$20=""), $B93&gt;='Personnel Details'!$N$20), 'Personnel Details'!$Q$20, IF(AND(NOT('Personnel Details'!$I$20=""), $B93&gt;='Personnel Details'!$I$20), 'Personnel Details'!$L$20, 'Personnel Details'!$G$20)))</f>
        <v/>
      </c>
      <c r="IY93" s="59">
        <f t="shared" si="260"/>
        <v>0</v>
      </c>
      <c r="IZ93" s="53"/>
      <c r="JB93" s="78" t="str">
        <f>IF(JB$9="", "", IF(AND(NOT('Personnel Details'!$N$21=""), $B93&gt;='Personnel Details'!$N$21), 'Personnel Details'!$O$21, IF(AND(NOT('Personnel Details'!$I$21=""), $B93&gt;='Personnel Details'!$I$21), 'Personnel Details'!$J$21, 'Personnel Details'!$E$21)))</f>
        <v/>
      </c>
      <c r="JC93" s="59" t="str">
        <f>IF(JB$9="", "", IF(AND(NOT('Personnel Details'!$N$21=""), $B93&gt;='Personnel Details'!$N$21), IF('Personnel Details'!$P$21="","", 'Personnel Details'!$P$21), IF(AND(NOT('Personnel Details'!$I$21=""), $B93&gt;='Personnel Details'!$I$21), IF('Personnel Details'!$K$21="", "", 'Personnel Details'!$K$21), IF('Personnel Details'!$F$21="", "", 'Personnel Details'!$F$21))))</f>
        <v/>
      </c>
      <c r="JD93" s="79" t="str">
        <f>IF(JB$9="", "", IF(AND(NOT('Personnel Details'!$N$21=""), $B93&gt;='Personnel Details'!$N$21), 'Personnel Details'!$Q$21, IF(AND(NOT('Personnel Details'!$I$21=""), $B93&gt;='Personnel Details'!$I$21), 'Personnel Details'!$L$21, 'Personnel Details'!$G$21)))</f>
        <v/>
      </c>
      <c r="JE93" s="59">
        <f t="shared" si="261"/>
        <v>0</v>
      </c>
      <c r="JF93" s="53"/>
      <c r="JH93" s="78" t="str">
        <f>IF(JH$9="", "", IF(AND(NOT('Personnel Details'!$N$22=""), $B93&gt;='Personnel Details'!$N$22), 'Personnel Details'!$O$22, IF(AND(NOT('Personnel Details'!$I$22=""), $B93&gt;='Personnel Details'!$I$22), 'Personnel Details'!$J$22, 'Personnel Details'!$E$22)))</f>
        <v/>
      </c>
      <c r="JI93" s="59" t="str">
        <f>IF(JH$9="", "", IF(AND(NOT('Personnel Details'!$N$22=""), $B93&gt;='Personnel Details'!$N$22), IF('Personnel Details'!$P$22="","", 'Personnel Details'!$P$22), IF(AND(NOT('Personnel Details'!$I$22=""), $B93&gt;='Personnel Details'!$I$22), IF('Personnel Details'!$K$22="", "", 'Personnel Details'!$K$22), IF('Personnel Details'!$F$22="", "", 'Personnel Details'!$F$22))))</f>
        <v/>
      </c>
      <c r="JJ93" s="79" t="str">
        <f>IF(JH$9="", "", IF(AND(NOT('Personnel Details'!$N$22=""), $B93&gt;='Personnel Details'!$N$22), 'Personnel Details'!$Q$22, IF(AND(NOT('Personnel Details'!$I$22=""), $B93&gt;='Personnel Details'!$I$22), 'Personnel Details'!$L$22, 'Personnel Details'!$G$22)))</f>
        <v/>
      </c>
      <c r="JK93" s="59">
        <f t="shared" si="262"/>
        <v>0</v>
      </c>
      <c r="JL93" s="53"/>
      <c r="JN93" s="78" t="str">
        <f>IF(JN$9="", "", IF(AND(NOT('Personnel Details'!$N$23=""), $B93&gt;='Personnel Details'!$N$23), 'Personnel Details'!$O$23, IF(AND(NOT('Personnel Details'!$I$23=""), $B93&gt;='Personnel Details'!$I$23), 'Personnel Details'!$J$23, 'Personnel Details'!$E$23)))</f>
        <v/>
      </c>
      <c r="JO93" s="59" t="str">
        <f>IF(JN$9="", "", IF(AND(NOT('Personnel Details'!$N$23=""), $B93&gt;='Personnel Details'!$N$23), IF('Personnel Details'!$P$23="","", 'Personnel Details'!$P$23), IF(AND(NOT('Personnel Details'!$I$23=""), $B93&gt;='Personnel Details'!$I$23), IF('Personnel Details'!$K$23="", "", 'Personnel Details'!$K$23), IF('Personnel Details'!$F$23="", "", 'Personnel Details'!$F$23))))</f>
        <v/>
      </c>
      <c r="JP93" s="79" t="str">
        <f>IF(JN$9="", "", IF(AND(NOT('Personnel Details'!$N$23=""), $B93&gt;='Personnel Details'!$N$23), 'Personnel Details'!$Q$23, IF(AND(NOT('Personnel Details'!$I$23=""), $B93&gt;='Personnel Details'!$I$23), 'Personnel Details'!$L$23, 'Personnel Details'!$G$23)))</f>
        <v/>
      </c>
      <c r="JQ93" s="59">
        <f t="shared" si="263"/>
        <v>0</v>
      </c>
      <c r="JR93" s="53"/>
      <c r="JT93" s="78" t="str">
        <f>IF(JT$9="", "", IF(AND(NOT('Personnel Details'!$N$24=""), $B93&gt;='Personnel Details'!$N$24), 'Personnel Details'!$O$24, IF(AND(NOT('Personnel Details'!$I$24=""), $B93&gt;='Personnel Details'!$I$24), 'Personnel Details'!$J$24, 'Personnel Details'!$E$24)))</f>
        <v/>
      </c>
      <c r="JU93" s="59" t="str">
        <f>IF(JT$9="", "", IF(AND(NOT('Personnel Details'!$N$24=""), $B93&gt;='Personnel Details'!$N$24), IF('Personnel Details'!$P$24="","", 'Personnel Details'!$P$24), IF(AND(NOT('Personnel Details'!$I$24=""), $B93&gt;='Personnel Details'!$I$24), IF('Personnel Details'!$K$24="", "", 'Personnel Details'!$K$24), IF('Personnel Details'!$F$24="", "", 'Personnel Details'!$F$24))))</f>
        <v/>
      </c>
      <c r="JV93" s="79" t="str">
        <f>IF(JT$9="", "", IF(AND(NOT('Personnel Details'!$N$24=""), $B93&gt;='Personnel Details'!$N$24), 'Personnel Details'!$Q$24, IF(AND(NOT('Personnel Details'!$I$24=""), $B93&gt;='Personnel Details'!$I$24), 'Personnel Details'!$L$24, 'Personnel Details'!$G$24)))</f>
        <v/>
      </c>
      <c r="JW93" s="59">
        <f t="shared" si="264"/>
        <v>0</v>
      </c>
      <c r="JX93" s="53"/>
      <c r="JZ93" s="78" t="str">
        <f>IF(JZ$9="", "", IF(AND(NOT('Personnel Details'!$N$25=""), $B93&gt;='Personnel Details'!$N$25), 'Personnel Details'!$O$25, IF(AND(NOT('Personnel Details'!$I$25=""), $B93&gt;='Personnel Details'!$I$25), 'Personnel Details'!$J$25, 'Personnel Details'!$E$25)))</f>
        <v/>
      </c>
      <c r="KA93" s="59" t="str">
        <f>IF(JZ$9="", "", IF(AND(NOT('Personnel Details'!$N$25=""), $B93&gt;='Personnel Details'!$N$25), IF('Personnel Details'!$P$25="","", 'Personnel Details'!$P$25), IF(AND(NOT('Personnel Details'!$I$25=""), $B93&gt;='Personnel Details'!$I$25), IF('Personnel Details'!$K$25="", "", 'Personnel Details'!$K$25), IF('Personnel Details'!$F$25="", "", 'Personnel Details'!$F$25))))</f>
        <v/>
      </c>
      <c r="KB93" s="79" t="str">
        <f>IF(JZ$9="", "", IF(AND(NOT('Personnel Details'!$N$25=""), $B93&gt;='Personnel Details'!$N$25), 'Personnel Details'!$Q$25, IF(AND(NOT('Personnel Details'!$I$25=""), $B93&gt;='Personnel Details'!$I$25), 'Personnel Details'!$L$25, 'Personnel Details'!$G$25)))</f>
        <v/>
      </c>
      <c r="KC93" s="59">
        <f t="shared" si="265"/>
        <v>0</v>
      </c>
      <c r="KD93" s="53"/>
      <c r="KF93" s="78" t="str">
        <f>IF(KF$9="", "", IF(AND(NOT('Personnel Details'!$N$26=""), $B93&gt;='Personnel Details'!$N$26), 'Personnel Details'!$O$26, IF(AND(NOT('Personnel Details'!$I$26=""), $B93&gt;='Personnel Details'!$I$26), 'Personnel Details'!$J$26, 'Personnel Details'!$E$26)))</f>
        <v/>
      </c>
      <c r="KG93" s="59" t="str">
        <f>IF(KF$9="", "", IF(AND(NOT('Personnel Details'!$N$26=""), $B93&gt;='Personnel Details'!$N$26), IF('Personnel Details'!$P$26="","", 'Personnel Details'!$P$26), IF(AND(NOT('Personnel Details'!$I$26=""), $B93&gt;='Personnel Details'!$I$26), IF('Personnel Details'!$K$26="", "", 'Personnel Details'!$K$26), IF('Personnel Details'!$F$26="", "", 'Personnel Details'!$F$26))))</f>
        <v/>
      </c>
      <c r="KH93" s="79" t="str">
        <f>IF(KF$9="", "", IF(AND(NOT('Personnel Details'!$N$26=""), $B93&gt;='Personnel Details'!$N$26), 'Personnel Details'!$Q$26, IF(AND(NOT('Personnel Details'!$I$26=""), $B93&gt;='Personnel Details'!$I$26), 'Personnel Details'!$L$26, 'Personnel Details'!$G$26)))</f>
        <v/>
      </c>
      <c r="KI93" s="59">
        <f t="shared" si="266"/>
        <v>0</v>
      </c>
      <c r="KJ93" s="53"/>
      <c r="KL93" s="78" t="str">
        <f>IF(KL$9="", "", IF(AND(NOT('Personnel Details'!$N$27=""), $B93&gt;='Personnel Details'!$N$27), 'Personnel Details'!$O$27, IF(AND(NOT('Personnel Details'!$I$27=""), $B93&gt;='Personnel Details'!$I$27), 'Personnel Details'!$J$27, 'Personnel Details'!$E$27)))</f>
        <v/>
      </c>
      <c r="KM93" s="59" t="str">
        <f>IF(KL$9="", "", IF(AND(NOT('Personnel Details'!$N$27=""), $B93&gt;='Personnel Details'!$N$27), IF('Personnel Details'!$P$27="","", 'Personnel Details'!$P$27), IF(AND(NOT('Personnel Details'!$I$27=""), $B93&gt;='Personnel Details'!$I$27), IF('Personnel Details'!$K$27="", "", 'Personnel Details'!$K$27), IF('Personnel Details'!$F$27="", "", 'Personnel Details'!$F$27))))</f>
        <v/>
      </c>
      <c r="KN93" s="79" t="str">
        <f>IF(KL$9="", "", IF(AND(NOT('Personnel Details'!$N$27=""), $B93&gt;='Personnel Details'!$N$27), 'Personnel Details'!$Q$27, IF(AND(NOT('Personnel Details'!$I$27=""), $B93&gt;='Personnel Details'!$I$27), 'Personnel Details'!$L$27, 'Personnel Details'!$G$27)))</f>
        <v/>
      </c>
      <c r="KO93" s="59">
        <f t="shared" si="267"/>
        <v>0</v>
      </c>
      <c r="KP93" s="53"/>
      <c r="KR93" s="78" t="str">
        <f>IF(KR$9="", "", IF(AND(NOT('Personnel Details'!$N$28=""), $B93&gt;='Personnel Details'!$N$28), 'Personnel Details'!$O$28, IF(AND(NOT('Personnel Details'!$I$28=""), $B93&gt;='Personnel Details'!$I$28), 'Personnel Details'!$J$28, 'Personnel Details'!$E$28)))</f>
        <v/>
      </c>
      <c r="KS93" s="59" t="str">
        <f>IF(KR$9="", "", IF(AND(NOT('Personnel Details'!$N$28=""), $B93&gt;='Personnel Details'!$N$28), IF('Personnel Details'!$P$28="","", 'Personnel Details'!$P$28), IF(AND(NOT('Personnel Details'!$I$28=""), $B93&gt;='Personnel Details'!$I$28), IF('Personnel Details'!$K$28="", "", 'Personnel Details'!$K$28), IF('Personnel Details'!$F$28="", "", 'Personnel Details'!$F$28))))</f>
        <v/>
      </c>
      <c r="KT93" s="79" t="str">
        <f>IF(KR$9="", "", IF(AND(NOT('Personnel Details'!$N$28=""), $B93&gt;='Personnel Details'!$N$28), 'Personnel Details'!$Q$28, IF(AND(NOT('Personnel Details'!$I$28=""), $B93&gt;='Personnel Details'!$I$28), 'Personnel Details'!$L$28, 'Personnel Details'!$G$28)))</f>
        <v/>
      </c>
      <c r="KU93" s="59">
        <f t="shared" si="268"/>
        <v>0</v>
      </c>
      <c r="KV93" s="53"/>
      <c r="KX93" s="78" t="str">
        <f>IF(KX$9="", "", IF(AND(NOT('Personnel Details'!$N$29=""), $B93&gt;='Personnel Details'!$N$29), 'Personnel Details'!$O$29, IF(AND(NOT('Personnel Details'!$I$29=""), $B93&gt;='Personnel Details'!$I$29), 'Personnel Details'!$J$29, 'Personnel Details'!$E$29)))</f>
        <v/>
      </c>
      <c r="KY93" s="59" t="str">
        <f>IF(KX$9="", "", IF(AND(NOT('Personnel Details'!$N$29=""), $B93&gt;='Personnel Details'!$N$29), IF('Personnel Details'!$P$29="","", 'Personnel Details'!$P$29), IF(AND(NOT('Personnel Details'!$I$29=""), $B93&gt;='Personnel Details'!$I$29), IF('Personnel Details'!$K$29="", "", 'Personnel Details'!$K$29), IF('Personnel Details'!$F$29="", "", 'Personnel Details'!$F$29))))</f>
        <v/>
      </c>
      <c r="KZ93" s="79" t="str">
        <f>IF(KX$9="", "", IF(AND(NOT('Personnel Details'!$N$29=""), $B93&gt;='Personnel Details'!$N$29), 'Personnel Details'!$Q$29, IF(AND(NOT('Personnel Details'!$I$29=""), $B93&gt;='Personnel Details'!$I$29), 'Personnel Details'!$L$29, 'Personnel Details'!$G$29)))</f>
        <v/>
      </c>
      <c r="LA93" s="59">
        <f t="shared" si="269"/>
        <v>0</v>
      </c>
      <c r="LB93" s="53"/>
      <c r="LD93" s="78" t="str">
        <f>IF(LD$9="", "", IF(AND(NOT('Personnel Details'!$N$30=""), $B93&gt;='Personnel Details'!$N$30), 'Personnel Details'!$O$30, IF(AND(NOT('Personnel Details'!$I$30=""), $B93&gt;='Personnel Details'!$I$30), 'Personnel Details'!$J$30, 'Personnel Details'!$E$30)))</f>
        <v/>
      </c>
      <c r="LE93" s="59" t="str">
        <f>IF(LD$9="", "", IF(AND(NOT('Personnel Details'!$N$30=""), $B93&gt;='Personnel Details'!$N$30), IF('Personnel Details'!$P$30="","", 'Personnel Details'!$P$30), IF(AND(NOT('Personnel Details'!$I$30=""), $B93&gt;='Personnel Details'!$I$30), IF('Personnel Details'!$K$30="", "", 'Personnel Details'!$K$30), IF('Personnel Details'!$F$30="", "", 'Personnel Details'!$F$30))))</f>
        <v/>
      </c>
      <c r="LF93" s="79" t="str">
        <f>IF(LD$9="", "", IF(AND(NOT('Personnel Details'!$N$30=""), $B93&gt;='Personnel Details'!$N$30), 'Personnel Details'!$Q$30, IF(AND(NOT('Personnel Details'!$I$30=""), $B93&gt;='Personnel Details'!$I$30), 'Personnel Details'!$L$30, 'Personnel Details'!$G$30)))</f>
        <v/>
      </c>
      <c r="LG93" s="59">
        <f t="shared" si="270"/>
        <v>0</v>
      </c>
      <c r="LH93" s="53"/>
      <c r="LJ93" s="78" t="str">
        <f>IF(LJ$9="", "", IF(AND(NOT('Personnel Details'!$N$31=""), $B93&gt;='Personnel Details'!$N$31), 'Personnel Details'!$O$31, IF(AND(NOT('Personnel Details'!$I$31=""), $B93&gt;='Personnel Details'!$I$31), 'Personnel Details'!$J$31, 'Personnel Details'!$E$31)))</f>
        <v/>
      </c>
      <c r="LK93" s="59" t="str">
        <f>IF(LJ$9="", "", IF(AND(NOT('Personnel Details'!$N$31=""), $B93&gt;='Personnel Details'!$N$31), IF('Personnel Details'!$P$31="","", 'Personnel Details'!$P$31), IF(AND(NOT('Personnel Details'!$I$31=""), $B93&gt;='Personnel Details'!$I$31), IF('Personnel Details'!$K$31="", "", 'Personnel Details'!$K$31), IF('Personnel Details'!$F$31="", "", 'Personnel Details'!$F$31))))</f>
        <v/>
      </c>
      <c r="LL93" s="79" t="str">
        <f>IF(LJ$9="", "", IF(AND(NOT('Personnel Details'!$N$31=""), $B93&gt;='Personnel Details'!$N$31), 'Personnel Details'!$Q$31, IF(AND(NOT('Personnel Details'!$I$31=""), $B93&gt;='Personnel Details'!$I$31), 'Personnel Details'!$L$31, 'Personnel Details'!$G$31)))</f>
        <v/>
      </c>
      <c r="LM93" s="59">
        <f t="shared" si="271"/>
        <v>0</v>
      </c>
      <c r="LN93" s="53"/>
      <c r="LP93" s="78" t="str">
        <f>IF(LP$9="", "", IF(AND(NOT('Personnel Details'!$N$32=""), $B93&gt;='Personnel Details'!$N$32), 'Personnel Details'!$O$32, IF(AND(NOT('Personnel Details'!$I$32=""), $B93&gt;='Personnel Details'!$I$32), 'Personnel Details'!$J$32, 'Personnel Details'!$E$32)))</f>
        <v/>
      </c>
      <c r="LQ93" s="59" t="str">
        <f>IF(LP$9="", "", IF(AND(NOT('Personnel Details'!$N$32=""), $B93&gt;='Personnel Details'!$N$32), IF('Personnel Details'!$P$32="","", 'Personnel Details'!$P$32), IF(AND(NOT('Personnel Details'!$I$32=""), $B93&gt;='Personnel Details'!$I$32), IF('Personnel Details'!$K$32="", "", 'Personnel Details'!$K$32), IF('Personnel Details'!$F$32="", "", 'Personnel Details'!$F$32))))</f>
        <v/>
      </c>
      <c r="LR93" s="79" t="str">
        <f>IF(LP$9="", "", IF(AND(NOT('Personnel Details'!$N$32=""), $B93&gt;='Personnel Details'!$N$32), 'Personnel Details'!$Q$32, IF(AND(NOT('Personnel Details'!$I$32=""), $B93&gt;='Personnel Details'!$I$32), 'Personnel Details'!$L$32, 'Personnel Details'!$G$32)))</f>
        <v/>
      </c>
      <c r="LS93" s="59">
        <f t="shared" si="272"/>
        <v>0</v>
      </c>
      <c r="LT93" s="53"/>
      <c r="LV93" s="78" t="str">
        <f>IF(LV$9="", "", IF(AND(NOT('Personnel Details'!$N$33=""), $B93&gt;='Personnel Details'!$N$33), 'Personnel Details'!$O$33, IF(AND(NOT('Personnel Details'!$I$33=""), $B93&gt;='Personnel Details'!$I$33), 'Personnel Details'!$J$33, 'Personnel Details'!$E$33)))</f>
        <v/>
      </c>
      <c r="LW93" s="59" t="str">
        <f>IF(LV$9="", "", IF(AND(NOT('Personnel Details'!$N$33=""), $B93&gt;='Personnel Details'!$N$33), IF('Personnel Details'!$P$33="","", 'Personnel Details'!$P$33), IF(AND(NOT('Personnel Details'!$I$33=""), $B93&gt;='Personnel Details'!$I$33), IF('Personnel Details'!$K$33="", "", 'Personnel Details'!$K$33), IF('Personnel Details'!$F$33="", "", 'Personnel Details'!$F$33))))</f>
        <v/>
      </c>
      <c r="LX93" s="79" t="str">
        <f>IF(LV$9="", "", IF(AND(NOT('Personnel Details'!$N$33=""), $B93&gt;='Personnel Details'!$N$33), 'Personnel Details'!$Q$33, IF(AND(NOT('Personnel Details'!$I$33=""), $B93&gt;='Personnel Details'!$I$33), 'Personnel Details'!$L$33, 'Personnel Details'!$G$33)))</f>
        <v/>
      </c>
      <c r="LY93" s="59">
        <f t="shared" si="273"/>
        <v>0</v>
      </c>
      <c r="LZ93" s="53"/>
      <c r="MB93" s="78" t="str">
        <f>IF(MB$9="", "", IF(AND(NOT('Personnel Details'!$N$34=""), $B93&gt;='Personnel Details'!$N$34), 'Personnel Details'!$O$34, IF(AND(NOT('Personnel Details'!$I$34=""), $B93&gt;='Personnel Details'!$I$34), 'Personnel Details'!$J$34, 'Personnel Details'!$E$34)))</f>
        <v/>
      </c>
      <c r="MC93" s="59" t="str">
        <f>IF(MB$9="", "", IF(AND(NOT('Personnel Details'!$N$34=""), $B93&gt;='Personnel Details'!$N$34), IF('Personnel Details'!$P$34="","", 'Personnel Details'!$P$34), IF(AND(NOT('Personnel Details'!$I$34=""), $B93&gt;='Personnel Details'!$I$34), IF('Personnel Details'!$K$34="", "", 'Personnel Details'!$K$34), IF('Personnel Details'!$F$34="", "", 'Personnel Details'!$F$34))))</f>
        <v/>
      </c>
      <c r="MD93" s="79" t="str">
        <f>IF(MB$9="", "", IF(AND(NOT('Personnel Details'!$N$34=""), $B93&gt;='Personnel Details'!$N$34), 'Personnel Details'!$Q$34, IF(AND(NOT('Personnel Details'!$I$34=""), $B93&gt;='Personnel Details'!$I$34), 'Personnel Details'!$L$34, 'Personnel Details'!$G$34)))</f>
        <v/>
      </c>
      <c r="ME93" s="59">
        <f t="shared" si="274"/>
        <v>0</v>
      </c>
      <c r="MF93" s="53"/>
      <c r="MH93" s="78" t="str">
        <f>IF(MH$9="", "", IF(AND(NOT('Personnel Details'!$N$35=""), $B93&gt;='Personnel Details'!$N$35), 'Personnel Details'!$O$35, IF(AND(NOT('Personnel Details'!$I$35=""), $B93&gt;='Personnel Details'!$I$35), 'Personnel Details'!$J$35, 'Personnel Details'!$E$35)))</f>
        <v/>
      </c>
      <c r="MI93" s="59" t="str">
        <f>IF(MH$9="", "", IF(AND(NOT('Personnel Details'!$N$35=""), $B93&gt;='Personnel Details'!$N$35), IF('Personnel Details'!$P$35="","", 'Personnel Details'!$P$35), IF(AND(NOT('Personnel Details'!$I$35=""), $B93&gt;='Personnel Details'!$I$35), IF('Personnel Details'!$K$35="", "", 'Personnel Details'!$K$35), IF('Personnel Details'!$F$35="", "", 'Personnel Details'!$F$35))))</f>
        <v/>
      </c>
      <c r="MJ93" s="79" t="str">
        <f>IF(MH$9="", "", IF(AND(NOT('Personnel Details'!$N$35=""), $B93&gt;='Personnel Details'!$N$35), 'Personnel Details'!$Q$35, IF(AND(NOT('Personnel Details'!$I$35=""), $B93&gt;='Personnel Details'!$I$35), 'Personnel Details'!$L$35, 'Personnel Details'!$G$35)))</f>
        <v/>
      </c>
      <c r="MK93" s="59">
        <f t="shared" si="275"/>
        <v>0</v>
      </c>
      <c r="ML93" s="53"/>
      <c r="MN93" s="78" t="str">
        <f>IF(MN$9="", "", IF(AND(NOT('Personnel Details'!$N$36=""), $B93&gt;='Personnel Details'!$N$36), 'Personnel Details'!$O$36, IF(AND(NOT('Personnel Details'!$I$36=""), $B93&gt;='Personnel Details'!$I$36), 'Personnel Details'!$J$36, 'Personnel Details'!$E$36)))</f>
        <v/>
      </c>
      <c r="MO93" s="59" t="str">
        <f>IF(MN$9="", "", IF(AND(NOT('Personnel Details'!$N$36=""), $B93&gt;='Personnel Details'!$N$36), IF('Personnel Details'!$P$36="","", 'Personnel Details'!$P$36), IF(AND(NOT('Personnel Details'!$I$36=""), $B93&gt;='Personnel Details'!$I$36), IF('Personnel Details'!$K$36="", "", 'Personnel Details'!$K$36), IF('Personnel Details'!$F$36="", "", 'Personnel Details'!$F$36))))</f>
        <v/>
      </c>
      <c r="MP93" s="79" t="str">
        <f>IF(MN$9="", "", IF(AND(NOT('Personnel Details'!$N$36=""), $B93&gt;='Personnel Details'!$N$36), 'Personnel Details'!$Q$36, IF(AND(NOT('Personnel Details'!$I$36=""), $B93&gt;='Personnel Details'!$I$36), 'Personnel Details'!$L$36, 'Personnel Details'!$G$36)))</f>
        <v/>
      </c>
      <c r="MQ93" s="59">
        <f t="shared" si="276"/>
        <v>0</v>
      </c>
      <c r="MR93" s="53"/>
      <c r="MT93" s="78" t="str">
        <f>IF(MT$9="", "", IF(AND(NOT('Personnel Details'!$N$37=""), $B93&gt;='Personnel Details'!$N$37), 'Personnel Details'!$O$37, IF(AND(NOT('Personnel Details'!$I$37=""), $B93&gt;='Personnel Details'!$I$37), 'Personnel Details'!$J$37, 'Personnel Details'!$E$37)))</f>
        <v/>
      </c>
      <c r="MU93" s="59" t="str">
        <f>IF(MT$9="", "", IF(AND(NOT('Personnel Details'!$N$37=""), $B93&gt;='Personnel Details'!$N$37), IF('Personnel Details'!$P$37="","", 'Personnel Details'!$P$37), IF(AND(NOT('Personnel Details'!$I$37=""), $B93&gt;='Personnel Details'!$I$37), IF('Personnel Details'!$K$37="", "", 'Personnel Details'!$K$37), IF('Personnel Details'!$F$37="", "", 'Personnel Details'!$F$37))))</f>
        <v/>
      </c>
      <c r="MV93" s="79" t="str">
        <f>IF(MT$9="", "", IF(AND(NOT('Personnel Details'!$N$37=""), $B93&gt;='Personnel Details'!$N$37), 'Personnel Details'!$Q$37, IF(AND(NOT('Personnel Details'!$I$37=""), $B93&gt;='Personnel Details'!$I$37), 'Personnel Details'!$L$37, 'Personnel Details'!$G$37)))</f>
        <v/>
      </c>
      <c r="MW93" s="59">
        <f t="shared" si="277"/>
        <v>0</v>
      </c>
      <c r="MX93" s="53"/>
      <c r="MZ93" s="78" t="str">
        <f>IF(MZ$9="", "", IF(AND(NOT('Personnel Details'!$N$38=""), $B93&gt;='Personnel Details'!$N$38), 'Personnel Details'!$O$38, IF(AND(NOT('Personnel Details'!$I$38=""), $B93&gt;='Personnel Details'!$I$38), 'Personnel Details'!$J$38, 'Personnel Details'!$E$38)))</f>
        <v/>
      </c>
      <c r="NA93" s="59" t="str">
        <f>IF(MZ$9="", "", IF(AND(NOT('Personnel Details'!$N$38=""), $B93&gt;='Personnel Details'!$N$38), IF('Personnel Details'!$P$38="","", 'Personnel Details'!$P$38), IF(AND(NOT('Personnel Details'!$I$38=""), $B93&gt;='Personnel Details'!$I$38), IF('Personnel Details'!$K$38="", "", 'Personnel Details'!$K$38), IF('Personnel Details'!$F$38="", "", 'Personnel Details'!$F$38))))</f>
        <v/>
      </c>
      <c r="NB93" s="79" t="str">
        <f>IF(MZ$9="", "", IF(AND(NOT('Personnel Details'!$N$38=""), $B93&gt;='Personnel Details'!$N$38), 'Personnel Details'!$Q$38, IF(AND(NOT('Personnel Details'!$I$38=""), $B93&gt;='Personnel Details'!$I$38), 'Personnel Details'!$L$38, 'Personnel Details'!$G$38)))</f>
        <v/>
      </c>
      <c r="NC93" s="59">
        <f t="shared" si="278"/>
        <v>0</v>
      </c>
      <c r="ND93" s="53"/>
      <c r="NF93" s="78" t="str">
        <f>IF(NF$9="", "", IF(AND(NOT('Personnel Details'!$N$39=""), $B93&gt;='Personnel Details'!$N$39), 'Personnel Details'!$O$39, IF(AND(NOT('Personnel Details'!$I$39=""), $B93&gt;='Personnel Details'!$I$39), 'Personnel Details'!$J$39, 'Personnel Details'!$E$39)))</f>
        <v/>
      </c>
      <c r="NG93" s="59" t="str">
        <f>IF(NF$9="", "", IF(AND(NOT('Personnel Details'!$N$39=""), $B93&gt;='Personnel Details'!$N$39), IF('Personnel Details'!$P$39="","", 'Personnel Details'!$P$39), IF(AND(NOT('Personnel Details'!$I$39=""), $B93&gt;='Personnel Details'!$I$39), IF('Personnel Details'!$K$39="", "", 'Personnel Details'!$K$39), IF('Personnel Details'!$F$39="", "", 'Personnel Details'!$F$39))))</f>
        <v/>
      </c>
      <c r="NH93" s="79" t="str">
        <f>IF(NF$9="", "", IF(AND(NOT('Personnel Details'!$N$39=""), $B93&gt;='Personnel Details'!$N$39), 'Personnel Details'!$Q$39, IF(AND(NOT('Personnel Details'!$I$39=""), $B93&gt;='Personnel Details'!$I$39), 'Personnel Details'!$L$39, 'Personnel Details'!$G$39)))</f>
        <v/>
      </c>
      <c r="NI93" s="59">
        <f t="shared" si="279"/>
        <v>0</v>
      </c>
      <c r="NJ93" s="53"/>
      <c r="NL93" s="78" t="str">
        <f>IF(NL$9="", "", IF(AND(NOT('Personnel Details'!$N$40=""), $B93&gt;='Personnel Details'!$N$40), 'Personnel Details'!$O$40, IF(AND(NOT('Personnel Details'!$I$40=""), $B93&gt;='Personnel Details'!$I$40), 'Personnel Details'!$J$40, 'Personnel Details'!$E$40)))</f>
        <v/>
      </c>
      <c r="NM93" s="59" t="str">
        <f>IF(NL$9="", "", IF(AND(NOT('Personnel Details'!$N$40=""), $B93&gt;='Personnel Details'!$N$40), IF('Personnel Details'!$P$40="","", 'Personnel Details'!$P$40), IF(AND(NOT('Personnel Details'!$I$40=""), $B93&gt;='Personnel Details'!$I$40), IF('Personnel Details'!$K$40="", "", 'Personnel Details'!$K$40), IF('Personnel Details'!$F$40="", "", 'Personnel Details'!$F$40))))</f>
        <v/>
      </c>
      <c r="NN93" s="79" t="str">
        <f>IF(NL$9="", "", IF(AND(NOT('Personnel Details'!$N$40=""), $B93&gt;='Personnel Details'!$N$40), 'Personnel Details'!$Q$40, IF(AND(NOT('Personnel Details'!$I$40=""), $B93&gt;='Personnel Details'!$I$40), 'Personnel Details'!$L$40, 'Personnel Details'!$G$40)))</f>
        <v/>
      </c>
      <c r="NO93" s="59">
        <f t="shared" si="280"/>
        <v>0</v>
      </c>
      <c r="NP93" s="53"/>
    </row>
    <row r="94" spans="1:380" x14ac:dyDescent="0.25">
      <c r="A94" s="32"/>
      <c r="B94" s="113">
        <f>IFERROR(IF(B93+1&gt;'Personnel Details'!$U$5, "", B93+1), "")</f>
        <v>43914</v>
      </c>
      <c r="C94" s="32"/>
      <c r="D94" s="120"/>
      <c r="E94" s="13" t="str">
        <f t="shared" si="159"/>
        <v/>
      </c>
      <c r="F94" s="13" t="str">
        <f t="shared" si="190"/>
        <v/>
      </c>
      <c r="G94" s="56" t="str">
        <f t="shared" si="281"/>
        <v/>
      </c>
      <c r="H94" s="16" t="str">
        <f t="shared" si="191"/>
        <v/>
      </c>
      <c r="I94" s="32"/>
      <c r="J94" s="120"/>
      <c r="K94" s="62" t="str">
        <f t="shared" si="160"/>
        <v/>
      </c>
      <c r="L94" s="62" t="str">
        <f t="shared" si="192"/>
        <v/>
      </c>
      <c r="M94" s="65" t="str">
        <f t="shared" si="282"/>
        <v/>
      </c>
      <c r="N94" s="68" t="str">
        <f t="shared" si="193"/>
        <v/>
      </c>
      <c r="O94" s="32"/>
      <c r="P94" s="120"/>
      <c r="Q94" s="62" t="str">
        <f t="shared" si="161"/>
        <v/>
      </c>
      <c r="R94" s="62" t="str">
        <f t="shared" si="194"/>
        <v/>
      </c>
      <c r="S94" s="65" t="str">
        <f t="shared" si="283"/>
        <v/>
      </c>
      <c r="T94" s="68" t="str">
        <f t="shared" si="195"/>
        <v/>
      </c>
      <c r="U94" s="32"/>
      <c r="V94" s="120"/>
      <c r="W94" s="62" t="str">
        <f t="shared" si="162"/>
        <v/>
      </c>
      <c r="X94" s="62" t="str">
        <f t="shared" si="196"/>
        <v/>
      </c>
      <c r="Y94" s="65" t="str">
        <f t="shared" si="284"/>
        <v/>
      </c>
      <c r="Z94" s="68" t="str">
        <f t="shared" si="197"/>
        <v/>
      </c>
      <c r="AA94" s="32"/>
      <c r="AB94" s="120"/>
      <c r="AC94" s="62" t="str">
        <f t="shared" si="163"/>
        <v/>
      </c>
      <c r="AD94" s="62" t="str">
        <f t="shared" si="198"/>
        <v/>
      </c>
      <c r="AE94" s="65" t="str">
        <f t="shared" si="285"/>
        <v/>
      </c>
      <c r="AF94" s="68" t="str">
        <f t="shared" si="199"/>
        <v/>
      </c>
      <c r="AG94" s="32"/>
      <c r="AH94" s="120"/>
      <c r="AI94" s="62" t="str">
        <f t="shared" si="164"/>
        <v/>
      </c>
      <c r="AJ94" s="62" t="str">
        <f t="shared" si="200"/>
        <v/>
      </c>
      <c r="AK94" s="65" t="str">
        <f t="shared" si="286"/>
        <v/>
      </c>
      <c r="AL94" s="68" t="str">
        <f t="shared" si="201"/>
        <v/>
      </c>
      <c r="AM94" s="32"/>
      <c r="AN94" s="120"/>
      <c r="AO94" s="62" t="str">
        <f t="shared" si="165"/>
        <v/>
      </c>
      <c r="AP94" s="62" t="str">
        <f t="shared" si="202"/>
        <v/>
      </c>
      <c r="AQ94" s="65" t="str">
        <f t="shared" si="287"/>
        <v/>
      </c>
      <c r="AR94" s="68" t="str">
        <f t="shared" si="203"/>
        <v/>
      </c>
      <c r="AS94" s="32"/>
      <c r="AT94" s="120"/>
      <c r="AU94" s="62" t="str">
        <f t="shared" si="166"/>
        <v/>
      </c>
      <c r="AV94" s="62" t="str">
        <f t="shared" si="204"/>
        <v/>
      </c>
      <c r="AW94" s="65" t="str">
        <f t="shared" si="288"/>
        <v/>
      </c>
      <c r="AX94" s="68" t="str">
        <f t="shared" si="205"/>
        <v/>
      </c>
      <c r="AY94" s="32"/>
      <c r="AZ94" s="120"/>
      <c r="BA94" s="62" t="str">
        <f t="shared" si="167"/>
        <v/>
      </c>
      <c r="BB94" s="62" t="str">
        <f t="shared" si="206"/>
        <v/>
      </c>
      <c r="BC94" s="65" t="str">
        <f t="shared" si="289"/>
        <v/>
      </c>
      <c r="BD94" s="68" t="str">
        <f t="shared" si="207"/>
        <v/>
      </c>
      <c r="BE94" s="32"/>
      <c r="BF94" s="120"/>
      <c r="BG94" s="62" t="str">
        <f t="shared" si="168"/>
        <v/>
      </c>
      <c r="BH94" s="62" t="str">
        <f t="shared" si="208"/>
        <v/>
      </c>
      <c r="BI94" s="65" t="str">
        <f t="shared" si="290"/>
        <v/>
      </c>
      <c r="BJ94" s="68" t="str">
        <f t="shared" si="209"/>
        <v/>
      </c>
      <c r="BK94" s="32"/>
      <c r="BL94" s="120"/>
      <c r="BM94" s="62" t="str">
        <f t="shared" si="169"/>
        <v/>
      </c>
      <c r="BN94" s="62" t="str">
        <f t="shared" si="210"/>
        <v/>
      </c>
      <c r="BO94" s="65" t="str">
        <f t="shared" si="291"/>
        <v/>
      </c>
      <c r="BP94" s="68" t="str">
        <f t="shared" si="211"/>
        <v/>
      </c>
      <c r="BQ94" s="32"/>
      <c r="BR94" s="120"/>
      <c r="BS94" s="62" t="str">
        <f t="shared" si="170"/>
        <v/>
      </c>
      <c r="BT94" s="62" t="str">
        <f t="shared" si="212"/>
        <v/>
      </c>
      <c r="BU94" s="65" t="str">
        <f t="shared" si="292"/>
        <v/>
      </c>
      <c r="BV94" s="68" t="str">
        <f t="shared" si="213"/>
        <v/>
      </c>
      <c r="BW94" s="32"/>
      <c r="BX94" s="120"/>
      <c r="BY94" s="62" t="str">
        <f t="shared" si="171"/>
        <v/>
      </c>
      <c r="BZ94" s="62" t="str">
        <f t="shared" si="214"/>
        <v/>
      </c>
      <c r="CA94" s="65" t="str">
        <f t="shared" si="293"/>
        <v/>
      </c>
      <c r="CB94" s="68" t="str">
        <f t="shared" si="215"/>
        <v/>
      </c>
      <c r="CC94" s="32"/>
      <c r="CD94" s="120"/>
      <c r="CE94" s="62" t="str">
        <f t="shared" si="172"/>
        <v/>
      </c>
      <c r="CF94" s="62" t="str">
        <f t="shared" si="216"/>
        <v/>
      </c>
      <c r="CG94" s="65" t="str">
        <f t="shared" si="294"/>
        <v/>
      </c>
      <c r="CH94" s="68" t="str">
        <f t="shared" si="217"/>
        <v/>
      </c>
      <c r="CI94" s="32"/>
      <c r="CJ94" s="120"/>
      <c r="CK94" s="62" t="str">
        <f t="shared" si="173"/>
        <v/>
      </c>
      <c r="CL94" s="62" t="str">
        <f t="shared" si="218"/>
        <v/>
      </c>
      <c r="CM94" s="65" t="str">
        <f t="shared" si="295"/>
        <v/>
      </c>
      <c r="CN94" s="68" t="str">
        <f t="shared" si="219"/>
        <v/>
      </c>
      <c r="CO94" s="32"/>
      <c r="CP94" s="120"/>
      <c r="CQ94" s="62" t="str">
        <f t="shared" si="174"/>
        <v/>
      </c>
      <c r="CR94" s="62" t="str">
        <f t="shared" si="220"/>
        <v/>
      </c>
      <c r="CS94" s="65" t="str">
        <f t="shared" si="296"/>
        <v/>
      </c>
      <c r="CT94" s="68" t="str">
        <f t="shared" si="221"/>
        <v/>
      </c>
      <c r="CU94" s="32"/>
      <c r="CV94" s="120"/>
      <c r="CW94" s="62" t="str">
        <f t="shared" si="175"/>
        <v/>
      </c>
      <c r="CX94" s="62" t="str">
        <f t="shared" si="222"/>
        <v/>
      </c>
      <c r="CY94" s="65" t="str">
        <f t="shared" si="297"/>
        <v/>
      </c>
      <c r="CZ94" s="68" t="str">
        <f t="shared" si="223"/>
        <v/>
      </c>
      <c r="DA94" s="32"/>
      <c r="DB94" s="120"/>
      <c r="DC94" s="62" t="str">
        <f t="shared" si="176"/>
        <v/>
      </c>
      <c r="DD94" s="62" t="str">
        <f t="shared" si="224"/>
        <v/>
      </c>
      <c r="DE94" s="65" t="str">
        <f t="shared" si="298"/>
        <v/>
      </c>
      <c r="DF94" s="68" t="str">
        <f t="shared" si="225"/>
        <v/>
      </c>
      <c r="DG94" s="32"/>
      <c r="DH94" s="120"/>
      <c r="DI94" s="62" t="str">
        <f t="shared" si="177"/>
        <v/>
      </c>
      <c r="DJ94" s="62" t="str">
        <f t="shared" si="226"/>
        <v/>
      </c>
      <c r="DK94" s="65" t="str">
        <f t="shared" si="299"/>
        <v/>
      </c>
      <c r="DL94" s="68" t="str">
        <f t="shared" si="227"/>
        <v/>
      </c>
      <c r="DM94" s="32"/>
      <c r="DN94" s="120"/>
      <c r="DO94" s="62" t="str">
        <f t="shared" si="178"/>
        <v/>
      </c>
      <c r="DP94" s="62" t="str">
        <f t="shared" si="228"/>
        <v/>
      </c>
      <c r="DQ94" s="65" t="str">
        <f t="shared" si="300"/>
        <v/>
      </c>
      <c r="DR94" s="68" t="str">
        <f t="shared" si="229"/>
        <v/>
      </c>
      <c r="DS94" s="32"/>
      <c r="DT94" s="120"/>
      <c r="DU94" s="62" t="str">
        <f t="shared" si="179"/>
        <v/>
      </c>
      <c r="DV94" s="62" t="str">
        <f t="shared" si="230"/>
        <v/>
      </c>
      <c r="DW94" s="65" t="str">
        <f t="shared" si="301"/>
        <v/>
      </c>
      <c r="DX94" s="68" t="str">
        <f t="shared" si="231"/>
        <v/>
      </c>
      <c r="DY94" s="32"/>
      <c r="DZ94" s="120"/>
      <c r="EA94" s="62" t="str">
        <f t="shared" si="180"/>
        <v/>
      </c>
      <c r="EB94" s="62" t="str">
        <f t="shared" si="232"/>
        <v/>
      </c>
      <c r="EC94" s="65" t="str">
        <f t="shared" si="302"/>
        <v/>
      </c>
      <c r="ED94" s="68" t="str">
        <f t="shared" si="233"/>
        <v/>
      </c>
      <c r="EE94" s="32"/>
      <c r="EF94" s="120"/>
      <c r="EG94" s="62" t="str">
        <f t="shared" si="181"/>
        <v/>
      </c>
      <c r="EH94" s="62" t="str">
        <f t="shared" si="234"/>
        <v/>
      </c>
      <c r="EI94" s="65" t="str">
        <f t="shared" si="303"/>
        <v/>
      </c>
      <c r="EJ94" s="68" t="str">
        <f t="shared" si="235"/>
        <v/>
      </c>
      <c r="EK94" s="32"/>
      <c r="EL94" s="120"/>
      <c r="EM94" s="62" t="str">
        <f t="shared" si="182"/>
        <v/>
      </c>
      <c r="EN94" s="62" t="str">
        <f t="shared" si="236"/>
        <v/>
      </c>
      <c r="EO94" s="65" t="str">
        <f t="shared" si="304"/>
        <v/>
      </c>
      <c r="EP94" s="68" t="str">
        <f t="shared" si="237"/>
        <v/>
      </c>
      <c r="EQ94" s="32"/>
      <c r="ER94" s="120"/>
      <c r="ES94" s="62" t="str">
        <f t="shared" si="183"/>
        <v/>
      </c>
      <c r="ET94" s="62" t="str">
        <f t="shared" si="238"/>
        <v/>
      </c>
      <c r="EU94" s="65" t="str">
        <f t="shared" si="305"/>
        <v/>
      </c>
      <c r="EV94" s="68" t="str">
        <f t="shared" si="239"/>
        <v/>
      </c>
      <c r="EW94" s="32"/>
      <c r="EX94" s="120"/>
      <c r="EY94" s="62" t="str">
        <f t="shared" si="184"/>
        <v/>
      </c>
      <c r="EZ94" s="62" t="str">
        <f t="shared" si="240"/>
        <v/>
      </c>
      <c r="FA94" s="65" t="str">
        <f t="shared" si="306"/>
        <v/>
      </c>
      <c r="FB94" s="68" t="str">
        <f t="shared" si="241"/>
        <v/>
      </c>
      <c r="FC94" s="32"/>
      <c r="FD94" s="120"/>
      <c r="FE94" s="62" t="str">
        <f t="shared" si="185"/>
        <v/>
      </c>
      <c r="FF94" s="62" t="str">
        <f t="shared" si="242"/>
        <v/>
      </c>
      <c r="FG94" s="65" t="str">
        <f t="shared" si="307"/>
        <v/>
      </c>
      <c r="FH94" s="68" t="str">
        <f t="shared" si="243"/>
        <v/>
      </c>
      <c r="FI94" s="32"/>
      <c r="FJ94" s="120"/>
      <c r="FK94" s="62" t="str">
        <f t="shared" si="186"/>
        <v/>
      </c>
      <c r="FL94" s="62" t="str">
        <f t="shared" si="244"/>
        <v/>
      </c>
      <c r="FM94" s="65" t="str">
        <f t="shared" si="308"/>
        <v/>
      </c>
      <c r="FN94" s="68" t="str">
        <f t="shared" si="245"/>
        <v/>
      </c>
      <c r="FO94" s="32"/>
      <c r="FP94" s="120"/>
      <c r="FQ94" s="62" t="str">
        <f t="shared" si="187"/>
        <v/>
      </c>
      <c r="FR94" s="62" t="str">
        <f t="shared" si="246"/>
        <v/>
      </c>
      <c r="FS94" s="65" t="str">
        <f t="shared" si="309"/>
        <v/>
      </c>
      <c r="FT94" s="68" t="str">
        <f t="shared" si="247"/>
        <v/>
      </c>
      <c r="FU94" s="32"/>
      <c r="FV94" s="120"/>
      <c r="FW94" s="62" t="str">
        <f t="shared" si="188"/>
        <v/>
      </c>
      <c r="FX94" s="62" t="str">
        <f t="shared" si="248"/>
        <v/>
      </c>
      <c r="FY94" s="65" t="str">
        <f t="shared" si="310"/>
        <v/>
      </c>
      <c r="FZ94" s="68" t="str">
        <f t="shared" si="249"/>
        <v/>
      </c>
      <c r="GA94" s="32"/>
      <c r="GC94" s="7" t="str">
        <f t="shared" si="250"/>
        <v>Mar 2020</v>
      </c>
      <c r="GD94" s="7" t="str">
        <f t="shared" ca="1" si="189"/>
        <v/>
      </c>
      <c r="GT94" s="71">
        <f>IF(GT$9="", "", IF(AND(NOT('Personnel Details'!$N$11=""), $B94&gt;='Personnel Details'!$N$11), 'Personnel Details'!$O$11, IF(AND(NOT('Personnel Details'!$I$11=""), $B94&gt;='Personnel Details'!$I$11), 'Personnel Details'!$J$11, 'Personnel Details'!$E$11)))</f>
        <v>0.8</v>
      </c>
      <c r="GU94" s="59" t="str">
        <f>IF(GT$9="", "", IF(AND(NOT('Personnel Details'!$N$11=""), $B94&gt;='Personnel Details'!$N$11), IF('Personnel Details'!$P$11="","", 'Personnel Details'!$P$11), IF(AND(NOT('Personnel Details'!$I$11=""), $B94&gt;='Personnel Details'!$I$11), IF('Personnel Details'!$K$11="", "", 'Personnel Details'!$K$11), IF('Personnel Details'!$F$11="", "", 'Personnel Details'!$F$11))))</f>
        <v/>
      </c>
      <c r="GV94" s="74">
        <f>IF(GT$9="", "", IF(AND(NOT('Personnel Details'!$N$11=""), $B94&gt;='Personnel Details'!$N$11), 'Personnel Details'!$Q$11, IF(AND(NOT('Personnel Details'!$I$11=""), $B94&gt;='Personnel Details'!$I$11), 'Personnel Details'!$L$11, 'Personnel Details'!$G$11)))</f>
        <v>0</v>
      </c>
      <c r="GW94" s="59">
        <f t="shared" si="251"/>
        <v>0</v>
      </c>
      <c r="GX94" s="53"/>
      <c r="GZ94" s="78">
        <f>IF(GZ$9="", "", IF(AND(NOT('Personnel Details'!$N$12=""), $B94&gt;='Personnel Details'!$N$12), 'Personnel Details'!$O$12, IF(AND(NOT('Personnel Details'!$I$12=""), $B94&gt;='Personnel Details'!$I$12), 'Personnel Details'!$J$12, 'Personnel Details'!$E$12)))</f>
        <v>0.8</v>
      </c>
      <c r="HA94" s="59" t="str">
        <f>IF(GZ$9="", "", IF(AND(NOT('Personnel Details'!$N$12=""), $B94&gt;='Personnel Details'!$N$12), IF('Personnel Details'!$P$12="","", 'Personnel Details'!$P$12), IF(AND(NOT('Personnel Details'!$I$12=""), $B94&gt;='Personnel Details'!$I$12), IF('Personnel Details'!$K$12="", "", 'Personnel Details'!$K$12), IF('Personnel Details'!$F$12="", "", 'Personnel Details'!$F$12))))</f>
        <v/>
      </c>
      <c r="HB94" s="79">
        <f>IF(GZ$9="", "", IF(AND(NOT('Personnel Details'!$N$12=""), $B94&gt;='Personnel Details'!$N$12), 'Personnel Details'!$Q$12, IF(AND(NOT('Personnel Details'!$I$12=""), $B94&gt;='Personnel Details'!$I$12), 'Personnel Details'!$L$12, 'Personnel Details'!$G$12)))</f>
        <v>0</v>
      </c>
      <c r="HC94" s="59">
        <f t="shared" si="252"/>
        <v>0</v>
      </c>
      <c r="HD94" s="53"/>
      <c r="HF94" s="78">
        <f>IF(HF$9="", "", IF(AND(NOT('Personnel Details'!$N$13=""), $B94&gt;='Personnel Details'!$N$13), 'Personnel Details'!$O$13, IF(AND(NOT('Personnel Details'!$I$13=""), $B94&gt;='Personnel Details'!$I$13), 'Personnel Details'!$J$13, 'Personnel Details'!$E$13)))</f>
        <v>0.8</v>
      </c>
      <c r="HG94" s="59" t="str">
        <f>IF(HF$9="", "", IF(AND(NOT('Personnel Details'!$N$13=""), $B94&gt;='Personnel Details'!$N$13), IF('Personnel Details'!$P$13="","", 'Personnel Details'!$P$13), IF(AND(NOT('Personnel Details'!$I$13=""), $B94&gt;='Personnel Details'!$I$13), IF('Personnel Details'!$K$13="", "", 'Personnel Details'!$K$13), IF('Personnel Details'!$F$13="", "", 'Personnel Details'!$F$13))))</f>
        <v/>
      </c>
      <c r="HH94" s="79">
        <f>IF(HF$9="", "", IF(AND(NOT('Personnel Details'!$N$13=""), $B94&gt;='Personnel Details'!$N$13), 'Personnel Details'!$Q$13, IF(AND(NOT('Personnel Details'!$I$13=""), $B94&gt;='Personnel Details'!$I$13), 'Personnel Details'!$L$13, 'Personnel Details'!$G$13)))</f>
        <v>0</v>
      </c>
      <c r="HI94" s="59">
        <f t="shared" si="253"/>
        <v>0</v>
      </c>
      <c r="HJ94" s="53"/>
      <c r="HL94" s="78">
        <f>IF(HL$9="", "", IF(AND(NOT('Personnel Details'!$N$14=""), $B94&gt;='Personnel Details'!$N$14), 'Personnel Details'!$O$14, IF(AND(NOT('Personnel Details'!$I$14=""), $B94&gt;='Personnel Details'!$I$14), 'Personnel Details'!$J$14, 'Personnel Details'!$E$14)))</f>
        <v>0.8</v>
      </c>
      <c r="HM94" s="59">
        <f>IF(HL$9="", "", IF(AND(NOT('Personnel Details'!$N$14=""), $B94&gt;='Personnel Details'!$N$14), IF('Personnel Details'!$P$14="","", 'Personnel Details'!$P$14), IF(AND(NOT('Personnel Details'!$I$14=""), $B94&gt;='Personnel Details'!$I$14), IF('Personnel Details'!$K$14="", "", 'Personnel Details'!$K$14), IF('Personnel Details'!$F$14="", "", 'Personnel Details'!$F$14))))</f>
        <v>2000</v>
      </c>
      <c r="HN94" s="79">
        <f>IF(HL$9="", "", IF(AND(NOT('Personnel Details'!$N$14=""), $B94&gt;='Personnel Details'!$N$14), 'Personnel Details'!$Q$14, IF(AND(NOT('Personnel Details'!$I$14=""), $B94&gt;='Personnel Details'!$I$14), 'Personnel Details'!$L$14, 'Personnel Details'!$G$14)))</f>
        <v>0.85</v>
      </c>
      <c r="HO94" s="59">
        <f t="shared" si="254"/>
        <v>0</v>
      </c>
      <c r="HP94" s="53"/>
      <c r="HR94" s="78" t="str">
        <f>IF(HR$9="", "", IF(AND(NOT('Personnel Details'!$N$15=""), $B94&gt;='Personnel Details'!$N$15), 'Personnel Details'!$O$15, IF(AND(NOT('Personnel Details'!$I$15=""), $B94&gt;='Personnel Details'!$I$15), 'Personnel Details'!$J$15, 'Personnel Details'!$E$15)))</f>
        <v/>
      </c>
      <c r="HS94" s="59" t="str">
        <f>IF(HR$9="", "", IF(AND(NOT('Personnel Details'!$N$15=""), $B94&gt;='Personnel Details'!$N$15), IF('Personnel Details'!$P$15="","", 'Personnel Details'!$P$15), IF(AND(NOT('Personnel Details'!$I$15=""), $B94&gt;='Personnel Details'!$I$15), IF('Personnel Details'!$K$15="", "", 'Personnel Details'!$K$15), IF('Personnel Details'!$F$15="", "", 'Personnel Details'!$F$15))))</f>
        <v/>
      </c>
      <c r="HT94" s="79" t="str">
        <f>IF(HR$9="", "", IF(AND(NOT('Personnel Details'!$N$15=""), $B94&gt;='Personnel Details'!$N$15), 'Personnel Details'!$Q$15, IF(AND(NOT('Personnel Details'!$I$15=""), $B94&gt;='Personnel Details'!$I$15), 'Personnel Details'!$L$15, 'Personnel Details'!$G$15)))</f>
        <v/>
      </c>
      <c r="HU94" s="59">
        <f t="shared" si="255"/>
        <v>0</v>
      </c>
      <c r="HV94" s="53"/>
      <c r="HX94" s="78" t="str">
        <f>IF(HX$9="", "", IF(AND(NOT('Personnel Details'!$N$16=""), $B94&gt;='Personnel Details'!$N$16), 'Personnel Details'!$O$16, IF(AND(NOT('Personnel Details'!$I$16=""), $B94&gt;='Personnel Details'!$I$16), 'Personnel Details'!$J$16, 'Personnel Details'!$E$16)))</f>
        <v/>
      </c>
      <c r="HY94" s="59" t="str">
        <f>IF(HX$9="", "", IF(AND(NOT('Personnel Details'!$N$16=""), $B94&gt;='Personnel Details'!$N$16), IF('Personnel Details'!$P$16="","", 'Personnel Details'!$P$16), IF(AND(NOT('Personnel Details'!$I$16=""), $B94&gt;='Personnel Details'!$I$16), IF('Personnel Details'!$K$16="", "", 'Personnel Details'!$K$16), IF('Personnel Details'!$F$16="", "", 'Personnel Details'!$F$16))))</f>
        <v/>
      </c>
      <c r="HZ94" s="79" t="str">
        <f>IF(HX$9="", "", IF(AND(NOT('Personnel Details'!$N$16=""), $B94&gt;='Personnel Details'!$N$16), 'Personnel Details'!$Q$16, IF(AND(NOT('Personnel Details'!$I$16=""), $B94&gt;='Personnel Details'!$I$16), 'Personnel Details'!$L$16, 'Personnel Details'!$G$16)))</f>
        <v/>
      </c>
      <c r="IA94" s="59">
        <f t="shared" si="256"/>
        <v>0</v>
      </c>
      <c r="IB94" s="53"/>
      <c r="ID94" s="78" t="str">
        <f>IF(ID$9="", "", IF(AND(NOT('Personnel Details'!$N$17=""), $B94&gt;='Personnel Details'!$N$17), 'Personnel Details'!$O$17, IF(AND(NOT('Personnel Details'!$I$17=""), $B94&gt;='Personnel Details'!$I$17), 'Personnel Details'!$J$17, 'Personnel Details'!$E$17)))</f>
        <v/>
      </c>
      <c r="IE94" s="59" t="str">
        <f>IF(ID$9="", "", IF(AND(NOT('Personnel Details'!$N$17=""), $B94&gt;='Personnel Details'!$N$17), IF('Personnel Details'!$P$17="","", 'Personnel Details'!$P$17), IF(AND(NOT('Personnel Details'!$I$17=""), $B94&gt;='Personnel Details'!$I$17), IF('Personnel Details'!$K$17="", "", 'Personnel Details'!$K$17), IF('Personnel Details'!$F$17="", "", 'Personnel Details'!$F$17))))</f>
        <v/>
      </c>
      <c r="IF94" s="79" t="str">
        <f>IF(ID$9="", "", IF(AND(NOT('Personnel Details'!$N$17=""), $B94&gt;='Personnel Details'!$N$17), 'Personnel Details'!$Q$17, IF(AND(NOT('Personnel Details'!$I$17=""), $B94&gt;='Personnel Details'!$I$17), 'Personnel Details'!$L$17, 'Personnel Details'!$G$17)))</f>
        <v/>
      </c>
      <c r="IG94" s="59">
        <f t="shared" si="257"/>
        <v>0</v>
      </c>
      <c r="IH94" s="53"/>
      <c r="IJ94" s="78" t="str">
        <f>IF(IJ$9="", "", IF(AND(NOT('Personnel Details'!$N$18=""), $B94&gt;='Personnel Details'!$N$18), 'Personnel Details'!$O$18, IF(AND(NOT('Personnel Details'!$I$18=""), $B94&gt;='Personnel Details'!$I$18), 'Personnel Details'!$J$18, 'Personnel Details'!$E$18)))</f>
        <v/>
      </c>
      <c r="IK94" s="59" t="str">
        <f>IF(IJ$9="", "", IF(AND(NOT('Personnel Details'!$N$18=""), $B94&gt;='Personnel Details'!$N$18), IF('Personnel Details'!$P$18="","", 'Personnel Details'!$P$18), IF(AND(NOT('Personnel Details'!$I$18=""), $B94&gt;='Personnel Details'!$I$18), IF('Personnel Details'!$K$18="", "", 'Personnel Details'!$K$18), IF('Personnel Details'!$F$18="", "", 'Personnel Details'!$F$18))))</f>
        <v/>
      </c>
      <c r="IL94" s="79" t="str">
        <f>IF(IJ$9="", "", IF(AND(NOT('Personnel Details'!$N$18=""), $B94&gt;='Personnel Details'!$N$18), 'Personnel Details'!$Q$18, IF(AND(NOT('Personnel Details'!$I$18=""), $B94&gt;='Personnel Details'!$I$18), 'Personnel Details'!$L$18, 'Personnel Details'!$G$18)))</f>
        <v/>
      </c>
      <c r="IM94" s="59">
        <f t="shared" si="258"/>
        <v>0</v>
      </c>
      <c r="IN94" s="53"/>
      <c r="IP94" s="78" t="str">
        <f>IF(IP$9="", "", IF(AND(NOT('Personnel Details'!$N$19=""), $B94&gt;='Personnel Details'!$N$19), 'Personnel Details'!$O$19, IF(AND(NOT('Personnel Details'!$I$19=""), $B94&gt;='Personnel Details'!$I$19), 'Personnel Details'!$J$19, 'Personnel Details'!$E$19)))</f>
        <v/>
      </c>
      <c r="IQ94" s="59" t="str">
        <f>IF(IP$9="", "", IF(AND(NOT('Personnel Details'!$N$19=""), $B94&gt;='Personnel Details'!$N$19), IF('Personnel Details'!$P$19="","", 'Personnel Details'!$P$19), IF(AND(NOT('Personnel Details'!$I$19=""), $B94&gt;='Personnel Details'!$I$19), IF('Personnel Details'!$K$19="", "", 'Personnel Details'!$K$19), IF('Personnel Details'!$F$19="", "", 'Personnel Details'!$F$19))))</f>
        <v/>
      </c>
      <c r="IR94" s="79" t="str">
        <f>IF(IP$9="", "", IF(AND(NOT('Personnel Details'!$N$19=""), $B94&gt;='Personnel Details'!$N$19), 'Personnel Details'!$Q$19, IF(AND(NOT('Personnel Details'!$I$19=""), $B94&gt;='Personnel Details'!$I$19), 'Personnel Details'!$L$19, 'Personnel Details'!$G$19)))</f>
        <v/>
      </c>
      <c r="IS94" s="59">
        <f t="shared" si="259"/>
        <v>0</v>
      </c>
      <c r="IT94" s="53"/>
      <c r="IV94" s="78" t="str">
        <f>IF(IV$9="", "", IF(AND(NOT('Personnel Details'!$N$20=""), $B94&gt;='Personnel Details'!$N$20), 'Personnel Details'!$O$20, IF(AND(NOT('Personnel Details'!$I$20=""), $B94&gt;='Personnel Details'!$I$20), 'Personnel Details'!$J$20, 'Personnel Details'!$E$20)))</f>
        <v/>
      </c>
      <c r="IW94" s="59" t="str">
        <f>IF(IV$9="", "", IF(AND(NOT('Personnel Details'!$N$20=""), $B94&gt;='Personnel Details'!$N$20), IF('Personnel Details'!$P$20="","", 'Personnel Details'!$P$20), IF(AND(NOT('Personnel Details'!$I$20=""), $B94&gt;='Personnel Details'!$I$20), IF('Personnel Details'!$K$20="", "", 'Personnel Details'!$K$20), IF('Personnel Details'!$F$20="", "", 'Personnel Details'!$F$20))))</f>
        <v/>
      </c>
      <c r="IX94" s="79" t="str">
        <f>IF(IV$9="", "", IF(AND(NOT('Personnel Details'!$N$20=""), $B94&gt;='Personnel Details'!$N$20), 'Personnel Details'!$Q$20, IF(AND(NOT('Personnel Details'!$I$20=""), $B94&gt;='Personnel Details'!$I$20), 'Personnel Details'!$L$20, 'Personnel Details'!$G$20)))</f>
        <v/>
      </c>
      <c r="IY94" s="59">
        <f t="shared" si="260"/>
        <v>0</v>
      </c>
      <c r="IZ94" s="53"/>
      <c r="JB94" s="78" t="str">
        <f>IF(JB$9="", "", IF(AND(NOT('Personnel Details'!$N$21=""), $B94&gt;='Personnel Details'!$N$21), 'Personnel Details'!$O$21, IF(AND(NOT('Personnel Details'!$I$21=""), $B94&gt;='Personnel Details'!$I$21), 'Personnel Details'!$J$21, 'Personnel Details'!$E$21)))</f>
        <v/>
      </c>
      <c r="JC94" s="59" t="str">
        <f>IF(JB$9="", "", IF(AND(NOT('Personnel Details'!$N$21=""), $B94&gt;='Personnel Details'!$N$21), IF('Personnel Details'!$P$21="","", 'Personnel Details'!$P$21), IF(AND(NOT('Personnel Details'!$I$21=""), $B94&gt;='Personnel Details'!$I$21), IF('Personnel Details'!$K$21="", "", 'Personnel Details'!$K$21), IF('Personnel Details'!$F$21="", "", 'Personnel Details'!$F$21))))</f>
        <v/>
      </c>
      <c r="JD94" s="79" t="str">
        <f>IF(JB$9="", "", IF(AND(NOT('Personnel Details'!$N$21=""), $B94&gt;='Personnel Details'!$N$21), 'Personnel Details'!$Q$21, IF(AND(NOT('Personnel Details'!$I$21=""), $B94&gt;='Personnel Details'!$I$21), 'Personnel Details'!$L$21, 'Personnel Details'!$G$21)))</f>
        <v/>
      </c>
      <c r="JE94" s="59">
        <f t="shared" si="261"/>
        <v>0</v>
      </c>
      <c r="JF94" s="53"/>
      <c r="JH94" s="78" t="str">
        <f>IF(JH$9="", "", IF(AND(NOT('Personnel Details'!$N$22=""), $B94&gt;='Personnel Details'!$N$22), 'Personnel Details'!$O$22, IF(AND(NOT('Personnel Details'!$I$22=""), $B94&gt;='Personnel Details'!$I$22), 'Personnel Details'!$J$22, 'Personnel Details'!$E$22)))</f>
        <v/>
      </c>
      <c r="JI94" s="59" t="str">
        <f>IF(JH$9="", "", IF(AND(NOT('Personnel Details'!$N$22=""), $B94&gt;='Personnel Details'!$N$22), IF('Personnel Details'!$P$22="","", 'Personnel Details'!$P$22), IF(AND(NOT('Personnel Details'!$I$22=""), $B94&gt;='Personnel Details'!$I$22), IF('Personnel Details'!$K$22="", "", 'Personnel Details'!$K$22), IF('Personnel Details'!$F$22="", "", 'Personnel Details'!$F$22))))</f>
        <v/>
      </c>
      <c r="JJ94" s="79" t="str">
        <f>IF(JH$9="", "", IF(AND(NOT('Personnel Details'!$N$22=""), $B94&gt;='Personnel Details'!$N$22), 'Personnel Details'!$Q$22, IF(AND(NOT('Personnel Details'!$I$22=""), $B94&gt;='Personnel Details'!$I$22), 'Personnel Details'!$L$22, 'Personnel Details'!$G$22)))</f>
        <v/>
      </c>
      <c r="JK94" s="59">
        <f t="shared" si="262"/>
        <v>0</v>
      </c>
      <c r="JL94" s="53"/>
      <c r="JN94" s="78" t="str">
        <f>IF(JN$9="", "", IF(AND(NOT('Personnel Details'!$N$23=""), $B94&gt;='Personnel Details'!$N$23), 'Personnel Details'!$O$23, IF(AND(NOT('Personnel Details'!$I$23=""), $B94&gt;='Personnel Details'!$I$23), 'Personnel Details'!$J$23, 'Personnel Details'!$E$23)))</f>
        <v/>
      </c>
      <c r="JO94" s="59" t="str">
        <f>IF(JN$9="", "", IF(AND(NOT('Personnel Details'!$N$23=""), $B94&gt;='Personnel Details'!$N$23), IF('Personnel Details'!$P$23="","", 'Personnel Details'!$P$23), IF(AND(NOT('Personnel Details'!$I$23=""), $B94&gt;='Personnel Details'!$I$23), IF('Personnel Details'!$K$23="", "", 'Personnel Details'!$K$23), IF('Personnel Details'!$F$23="", "", 'Personnel Details'!$F$23))))</f>
        <v/>
      </c>
      <c r="JP94" s="79" t="str">
        <f>IF(JN$9="", "", IF(AND(NOT('Personnel Details'!$N$23=""), $B94&gt;='Personnel Details'!$N$23), 'Personnel Details'!$Q$23, IF(AND(NOT('Personnel Details'!$I$23=""), $B94&gt;='Personnel Details'!$I$23), 'Personnel Details'!$L$23, 'Personnel Details'!$G$23)))</f>
        <v/>
      </c>
      <c r="JQ94" s="59">
        <f t="shared" si="263"/>
        <v>0</v>
      </c>
      <c r="JR94" s="53"/>
      <c r="JT94" s="78" t="str">
        <f>IF(JT$9="", "", IF(AND(NOT('Personnel Details'!$N$24=""), $B94&gt;='Personnel Details'!$N$24), 'Personnel Details'!$O$24, IF(AND(NOT('Personnel Details'!$I$24=""), $B94&gt;='Personnel Details'!$I$24), 'Personnel Details'!$J$24, 'Personnel Details'!$E$24)))</f>
        <v/>
      </c>
      <c r="JU94" s="59" t="str">
        <f>IF(JT$9="", "", IF(AND(NOT('Personnel Details'!$N$24=""), $B94&gt;='Personnel Details'!$N$24), IF('Personnel Details'!$P$24="","", 'Personnel Details'!$P$24), IF(AND(NOT('Personnel Details'!$I$24=""), $B94&gt;='Personnel Details'!$I$24), IF('Personnel Details'!$K$24="", "", 'Personnel Details'!$K$24), IF('Personnel Details'!$F$24="", "", 'Personnel Details'!$F$24))))</f>
        <v/>
      </c>
      <c r="JV94" s="79" t="str">
        <f>IF(JT$9="", "", IF(AND(NOT('Personnel Details'!$N$24=""), $B94&gt;='Personnel Details'!$N$24), 'Personnel Details'!$Q$24, IF(AND(NOT('Personnel Details'!$I$24=""), $B94&gt;='Personnel Details'!$I$24), 'Personnel Details'!$L$24, 'Personnel Details'!$G$24)))</f>
        <v/>
      </c>
      <c r="JW94" s="59">
        <f t="shared" si="264"/>
        <v>0</v>
      </c>
      <c r="JX94" s="53"/>
      <c r="JZ94" s="78" t="str">
        <f>IF(JZ$9="", "", IF(AND(NOT('Personnel Details'!$N$25=""), $B94&gt;='Personnel Details'!$N$25), 'Personnel Details'!$O$25, IF(AND(NOT('Personnel Details'!$I$25=""), $B94&gt;='Personnel Details'!$I$25), 'Personnel Details'!$J$25, 'Personnel Details'!$E$25)))</f>
        <v/>
      </c>
      <c r="KA94" s="59" t="str">
        <f>IF(JZ$9="", "", IF(AND(NOT('Personnel Details'!$N$25=""), $B94&gt;='Personnel Details'!$N$25), IF('Personnel Details'!$P$25="","", 'Personnel Details'!$P$25), IF(AND(NOT('Personnel Details'!$I$25=""), $B94&gt;='Personnel Details'!$I$25), IF('Personnel Details'!$K$25="", "", 'Personnel Details'!$K$25), IF('Personnel Details'!$F$25="", "", 'Personnel Details'!$F$25))))</f>
        <v/>
      </c>
      <c r="KB94" s="79" t="str">
        <f>IF(JZ$9="", "", IF(AND(NOT('Personnel Details'!$N$25=""), $B94&gt;='Personnel Details'!$N$25), 'Personnel Details'!$Q$25, IF(AND(NOT('Personnel Details'!$I$25=""), $B94&gt;='Personnel Details'!$I$25), 'Personnel Details'!$L$25, 'Personnel Details'!$G$25)))</f>
        <v/>
      </c>
      <c r="KC94" s="59">
        <f t="shared" si="265"/>
        <v>0</v>
      </c>
      <c r="KD94" s="53"/>
      <c r="KF94" s="78" t="str">
        <f>IF(KF$9="", "", IF(AND(NOT('Personnel Details'!$N$26=""), $B94&gt;='Personnel Details'!$N$26), 'Personnel Details'!$O$26, IF(AND(NOT('Personnel Details'!$I$26=""), $B94&gt;='Personnel Details'!$I$26), 'Personnel Details'!$J$26, 'Personnel Details'!$E$26)))</f>
        <v/>
      </c>
      <c r="KG94" s="59" t="str">
        <f>IF(KF$9="", "", IF(AND(NOT('Personnel Details'!$N$26=""), $B94&gt;='Personnel Details'!$N$26), IF('Personnel Details'!$P$26="","", 'Personnel Details'!$P$26), IF(AND(NOT('Personnel Details'!$I$26=""), $B94&gt;='Personnel Details'!$I$26), IF('Personnel Details'!$K$26="", "", 'Personnel Details'!$K$26), IF('Personnel Details'!$F$26="", "", 'Personnel Details'!$F$26))))</f>
        <v/>
      </c>
      <c r="KH94" s="79" t="str">
        <f>IF(KF$9="", "", IF(AND(NOT('Personnel Details'!$N$26=""), $B94&gt;='Personnel Details'!$N$26), 'Personnel Details'!$Q$26, IF(AND(NOT('Personnel Details'!$I$26=""), $B94&gt;='Personnel Details'!$I$26), 'Personnel Details'!$L$26, 'Personnel Details'!$G$26)))</f>
        <v/>
      </c>
      <c r="KI94" s="59">
        <f t="shared" si="266"/>
        <v>0</v>
      </c>
      <c r="KJ94" s="53"/>
      <c r="KL94" s="78" t="str">
        <f>IF(KL$9="", "", IF(AND(NOT('Personnel Details'!$N$27=""), $B94&gt;='Personnel Details'!$N$27), 'Personnel Details'!$O$27, IF(AND(NOT('Personnel Details'!$I$27=""), $B94&gt;='Personnel Details'!$I$27), 'Personnel Details'!$J$27, 'Personnel Details'!$E$27)))</f>
        <v/>
      </c>
      <c r="KM94" s="59" t="str">
        <f>IF(KL$9="", "", IF(AND(NOT('Personnel Details'!$N$27=""), $B94&gt;='Personnel Details'!$N$27), IF('Personnel Details'!$P$27="","", 'Personnel Details'!$P$27), IF(AND(NOT('Personnel Details'!$I$27=""), $B94&gt;='Personnel Details'!$I$27), IF('Personnel Details'!$K$27="", "", 'Personnel Details'!$K$27), IF('Personnel Details'!$F$27="", "", 'Personnel Details'!$F$27))))</f>
        <v/>
      </c>
      <c r="KN94" s="79" t="str">
        <f>IF(KL$9="", "", IF(AND(NOT('Personnel Details'!$N$27=""), $B94&gt;='Personnel Details'!$N$27), 'Personnel Details'!$Q$27, IF(AND(NOT('Personnel Details'!$I$27=""), $B94&gt;='Personnel Details'!$I$27), 'Personnel Details'!$L$27, 'Personnel Details'!$G$27)))</f>
        <v/>
      </c>
      <c r="KO94" s="59">
        <f t="shared" si="267"/>
        <v>0</v>
      </c>
      <c r="KP94" s="53"/>
      <c r="KR94" s="78" t="str">
        <f>IF(KR$9="", "", IF(AND(NOT('Personnel Details'!$N$28=""), $B94&gt;='Personnel Details'!$N$28), 'Personnel Details'!$O$28, IF(AND(NOT('Personnel Details'!$I$28=""), $B94&gt;='Personnel Details'!$I$28), 'Personnel Details'!$J$28, 'Personnel Details'!$E$28)))</f>
        <v/>
      </c>
      <c r="KS94" s="59" t="str">
        <f>IF(KR$9="", "", IF(AND(NOT('Personnel Details'!$N$28=""), $B94&gt;='Personnel Details'!$N$28), IF('Personnel Details'!$P$28="","", 'Personnel Details'!$P$28), IF(AND(NOT('Personnel Details'!$I$28=""), $B94&gt;='Personnel Details'!$I$28), IF('Personnel Details'!$K$28="", "", 'Personnel Details'!$K$28), IF('Personnel Details'!$F$28="", "", 'Personnel Details'!$F$28))))</f>
        <v/>
      </c>
      <c r="KT94" s="79" t="str">
        <f>IF(KR$9="", "", IF(AND(NOT('Personnel Details'!$N$28=""), $B94&gt;='Personnel Details'!$N$28), 'Personnel Details'!$Q$28, IF(AND(NOT('Personnel Details'!$I$28=""), $B94&gt;='Personnel Details'!$I$28), 'Personnel Details'!$L$28, 'Personnel Details'!$G$28)))</f>
        <v/>
      </c>
      <c r="KU94" s="59">
        <f t="shared" si="268"/>
        <v>0</v>
      </c>
      <c r="KV94" s="53"/>
      <c r="KX94" s="78" t="str">
        <f>IF(KX$9="", "", IF(AND(NOT('Personnel Details'!$N$29=""), $B94&gt;='Personnel Details'!$N$29), 'Personnel Details'!$O$29, IF(AND(NOT('Personnel Details'!$I$29=""), $B94&gt;='Personnel Details'!$I$29), 'Personnel Details'!$J$29, 'Personnel Details'!$E$29)))</f>
        <v/>
      </c>
      <c r="KY94" s="59" t="str">
        <f>IF(KX$9="", "", IF(AND(NOT('Personnel Details'!$N$29=""), $B94&gt;='Personnel Details'!$N$29), IF('Personnel Details'!$P$29="","", 'Personnel Details'!$P$29), IF(AND(NOT('Personnel Details'!$I$29=""), $B94&gt;='Personnel Details'!$I$29), IF('Personnel Details'!$K$29="", "", 'Personnel Details'!$K$29), IF('Personnel Details'!$F$29="", "", 'Personnel Details'!$F$29))))</f>
        <v/>
      </c>
      <c r="KZ94" s="79" t="str">
        <f>IF(KX$9="", "", IF(AND(NOT('Personnel Details'!$N$29=""), $B94&gt;='Personnel Details'!$N$29), 'Personnel Details'!$Q$29, IF(AND(NOT('Personnel Details'!$I$29=""), $B94&gt;='Personnel Details'!$I$29), 'Personnel Details'!$L$29, 'Personnel Details'!$G$29)))</f>
        <v/>
      </c>
      <c r="LA94" s="59">
        <f t="shared" si="269"/>
        <v>0</v>
      </c>
      <c r="LB94" s="53"/>
      <c r="LD94" s="78" t="str">
        <f>IF(LD$9="", "", IF(AND(NOT('Personnel Details'!$N$30=""), $B94&gt;='Personnel Details'!$N$30), 'Personnel Details'!$O$30, IF(AND(NOT('Personnel Details'!$I$30=""), $B94&gt;='Personnel Details'!$I$30), 'Personnel Details'!$J$30, 'Personnel Details'!$E$30)))</f>
        <v/>
      </c>
      <c r="LE94" s="59" t="str">
        <f>IF(LD$9="", "", IF(AND(NOT('Personnel Details'!$N$30=""), $B94&gt;='Personnel Details'!$N$30), IF('Personnel Details'!$P$30="","", 'Personnel Details'!$P$30), IF(AND(NOT('Personnel Details'!$I$30=""), $B94&gt;='Personnel Details'!$I$30), IF('Personnel Details'!$K$30="", "", 'Personnel Details'!$K$30), IF('Personnel Details'!$F$30="", "", 'Personnel Details'!$F$30))))</f>
        <v/>
      </c>
      <c r="LF94" s="79" t="str">
        <f>IF(LD$9="", "", IF(AND(NOT('Personnel Details'!$N$30=""), $B94&gt;='Personnel Details'!$N$30), 'Personnel Details'!$Q$30, IF(AND(NOT('Personnel Details'!$I$30=""), $B94&gt;='Personnel Details'!$I$30), 'Personnel Details'!$L$30, 'Personnel Details'!$G$30)))</f>
        <v/>
      </c>
      <c r="LG94" s="59">
        <f t="shared" si="270"/>
        <v>0</v>
      </c>
      <c r="LH94" s="53"/>
      <c r="LJ94" s="78" t="str">
        <f>IF(LJ$9="", "", IF(AND(NOT('Personnel Details'!$N$31=""), $B94&gt;='Personnel Details'!$N$31), 'Personnel Details'!$O$31, IF(AND(NOT('Personnel Details'!$I$31=""), $B94&gt;='Personnel Details'!$I$31), 'Personnel Details'!$J$31, 'Personnel Details'!$E$31)))</f>
        <v/>
      </c>
      <c r="LK94" s="59" t="str">
        <f>IF(LJ$9="", "", IF(AND(NOT('Personnel Details'!$N$31=""), $B94&gt;='Personnel Details'!$N$31), IF('Personnel Details'!$P$31="","", 'Personnel Details'!$P$31), IF(AND(NOT('Personnel Details'!$I$31=""), $B94&gt;='Personnel Details'!$I$31), IF('Personnel Details'!$K$31="", "", 'Personnel Details'!$K$31), IF('Personnel Details'!$F$31="", "", 'Personnel Details'!$F$31))))</f>
        <v/>
      </c>
      <c r="LL94" s="79" t="str">
        <f>IF(LJ$9="", "", IF(AND(NOT('Personnel Details'!$N$31=""), $B94&gt;='Personnel Details'!$N$31), 'Personnel Details'!$Q$31, IF(AND(NOT('Personnel Details'!$I$31=""), $B94&gt;='Personnel Details'!$I$31), 'Personnel Details'!$L$31, 'Personnel Details'!$G$31)))</f>
        <v/>
      </c>
      <c r="LM94" s="59">
        <f t="shared" si="271"/>
        <v>0</v>
      </c>
      <c r="LN94" s="53"/>
      <c r="LP94" s="78" t="str">
        <f>IF(LP$9="", "", IF(AND(NOT('Personnel Details'!$N$32=""), $B94&gt;='Personnel Details'!$N$32), 'Personnel Details'!$O$32, IF(AND(NOT('Personnel Details'!$I$32=""), $B94&gt;='Personnel Details'!$I$32), 'Personnel Details'!$J$32, 'Personnel Details'!$E$32)))</f>
        <v/>
      </c>
      <c r="LQ94" s="59" t="str">
        <f>IF(LP$9="", "", IF(AND(NOT('Personnel Details'!$N$32=""), $B94&gt;='Personnel Details'!$N$32), IF('Personnel Details'!$P$32="","", 'Personnel Details'!$P$32), IF(AND(NOT('Personnel Details'!$I$32=""), $B94&gt;='Personnel Details'!$I$32), IF('Personnel Details'!$K$32="", "", 'Personnel Details'!$K$32), IF('Personnel Details'!$F$32="", "", 'Personnel Details'!$F$32))))</f>
        <v/>
      </c>
      <c r="LR94" s="79" t="str">
        <f>IF(LP$9="", "", IF(AND(NOT('Personnel Details'!$N$32=""), $B94&gt;='Personnel Details'!$N$32), 'Personnel Details'!$Q$32, IF(AND(NOT('Personnel Details'!$I$32=""), $B94&gt;='Personnel Details'!$I$32), 'Personnel Details'!$L$32, 'Personnel Details'!$G$32)))</f>
        <v/>
      </c>
      <c r="LS94" s="59">
        <f t="shared" si="272"/>
        <v>0</v>
      </c>
      <c r="LT94" s="53"/>
      <c r="LV94" s="78" t="str">
        <f>IF(LV$9="", "", IF(AND(NOT('Personnel Details'!$N$33=""), $B94&gt;='Personnel Details'!$N$33), 'Personnel Details'!$O$33, IF(AND(NOT('Personnel Details'!$I$33=""), $B94&gt;='Personnel Details'!$I$33), 'Personnel Details'!$J$33, 'Personnel Details'!$E$33)))</f>
        <v/>
      </c>
      <c r="LW94" s="59" t="str">
        <f>IF(LV$9="", "", IF(AND(NOT('Personnel Details'!$N$33=""), $B94&gt;='Personnel Details'!$N$33), IF('Personnel Details'!$P$33="","", 'Personnel Details'!$P$33), IF(AND(NOT('Personnel Details'!$I$33=""), $B94&gt;='Personnel Details'!$I$33), IF('Personnel Details'!$K$33="", "", 'Personnel Details'!$K$33), IF('Personnel Details'!$F$33="", "", 'Personnel Details'!$F$33))))</f>
        <v/>
      </c>
      <c r="LX94" s="79" t="str">
        <f>IF(LV$9="", "", IF(AND(NOT('Personnel Details'!$N$33=""), $B94&gt;='Personnel Details'!$N$33), 'Personnel Details'!$Q$33, IF(AND(NOT('Personnel Details'!$I$33=""), $B94&gt;='Personnel Details'!$I$33), 'Personnel Details'!$L$33, 'Personnel Details'!$G$33)))</f>
        <v/>
      </c>
      <c r="LY94" s="59">
        <f t="shared" si="273"/>
        <v>0</v>
      </c>
      <c r="LZ94" s="53"/>
      <c r="MB94" s="78" t="str">
        <f>IF(MB$9="", "", IF(AND(NOT('Personnel Details'!$N$34=""), $B94&gt;='Personnel Details'!$N$34), 'Personnel Details'!$O$34, IF(AND(NOT('Personnel Details'!$I$34=""), $B94&gt;='Personnel Details'!$I$34), 'Personnel Details'!$J$34, 'Personnel Details'!$E$34)))</f>
        <v/>
      </c>
      <c r="MC94" s="59" t="str">
        <f>IF(MB$9="", "", IF(AND(NOT('Personnel Details'!$N$34=""), $B94&gt;='Personnel Details'!$N$34), IF('Personnel Details'!$P$34="","", 'Personnel Details'!$P$34), IF(AND(NOT('Personnel Details'!$I$34=""), $B94&gt;='Personnel Details'!$I$34), IF('Personnel Details'!$K$34="", "", 'Personnel Details'!$K$34), IF('Personnel Details'!$F$34="", "", 'Personnel Details'!$F$34))))</f>
        <v/>
      </c>
      <c r="MD94" s="79" t="str">
        <f>IF(MB$9="", "", IF(AND(NOT('Personnel Details'!$N$34=""), $B94&gt;='Personnel Details'!$N$34), 'Personnel Details'!$Q$34, IF(AND(NOT('Personnel Details'!$I$34=""), $B94&gt;='Personnel Details'!$I$34), 'Personnel Details'!$L$34, 'Personnel Details'!$G$34)))</f>
        <v/>
      </c>
      <c r="ME94" s="59">
        <f t="shared" si="274"/>
        <v>0</v>
      </c>
      <c r="MF94" s="53"/>
      <c r="MH94" s="78" t="str">
        <f>IF(MH$9="", "", IF(AND(NOT('Personnel Details'!$N$35=""), $B94&gt;='Personnel Details'!$N$35), 'Personnel Details'!$O$35, IF(AND(NOT('Personnel Details'!$I$35=""), $B94&gt;='Personnel Details'!$I$35), 'Personnel Details'!$J$35, 'Personnel Details'!$E$35)))</f>
        <v/>
      </c>
      <c r="MI94" s="59" t="str">
        <f>IF(MH$9="", "", IF(AND(NOT('Personnel Details'!$N$35=""), $B94&gt;='Personnel Details'!$N$35), IF('Personnel Details'!$P$35="","", 'Personnel Details'!$P$35), IF(AND(NOT('Personnel Details'!$I$35=""), $B94&gt;='Personnel Details'!$I$35), IF('Personnel Details'!$K$35="", "", 'Personnel Details'!$K$35), IF('Personnel Details'!$F$35="", "", 'Personnel Details'!$F$35))))</f>
        <v/>
      </c>
      <c r="MJ94" s="79" t="str">
        <f>IF(MH$9="", "", IF(AND(NOT('Personnel Details'!$N$35=""), $B94&gt;='Personnel Details'!$N$35), 'Personnel Details'!$Q$35, IF(AND(NOT('Personnel Details'!$I$35=""), $B94&gt;='Personnel Details'!$I$35), 'Personnel Details'!$L$35, 'Personnel Details'!$G$35)))</f>
        <v/>
      </c>
      <c r="MK94" s="59">
        <f t="shared" si="275"/>
        <v>0</v>
      </c>
      <c r="ML94" s="53"/>
      <c r="MN94" s="78" t="str">
        <f>IF(MN$9="", "", IF(AND(NOT('Personnel Details'!$N$36=""), $B94&gt;='Personnel Details'!$N$36), 'Personnel Details'!$O$36, IF(AND(NOT('Personnel Details'!$I$36=""), $B94&gt;='Personnel Details'!$I$36), 'Personnel Details'!$J$36, 'Personnel Details'!$E$36)))</f>
        <v/>
      </c>
      <c r="MO94" s="59" t="str">
        <f>IF(MN$9="", "", IF(AND(NOT('Personnel Details'!$N$36=""), $B94&gt;='Personnel Details'!$N$36), IF('Personnel Details'!$P$36="","", 'Personnel Details'!$P$36), IF(AND(NOT('Personnel Details'!$I$36=""), $B94&gt;='Personnel Details'!$I$36), IF('Personnel Details'!$K$36="", "", 'Personnel Details'!$K$36), IF('Personnel Details'!$F$36="", "", 'Personnel Details'!$F$36))))</f>
        <v/>
      </c>
      <c r="MP94" s="79" t="str">
        <f>IF(MN$9="", "", IF(AND(NOT('Personnel Details'!$N$36=""), $B94&gt;='Personnel Details'!$N$36), 'Personnel Details'!$Q$36, IF(AND(NOT('Personnel Details'!$I$36=""), $B94&gt;='Personnel Details'!$I$36), 'Personnel Details'!$L$36, 'Personnel Details'!$G$36)))</f>
        <v/>
      </c>
      <c r="MQ94" s="59">
        <f t="shared" si="276"/>
        <v>0</v>
      </c>
      <c r="MR94" s="53"/>
      <c r="MT94" s="78" t="str">
        <f>IF(MT$9="", "", IF(AND(NOT('Personnel Details'!$N$37=""), $B94&gt;='Personnel Details'!$N$37), 'Personnel Details'!$O$37, IF(AND(NOT('Personnel Details'!$I$37=""), $B94&gt;='Personnel Details'!$I$37), 'Personnel Details'!$J$37, 'Personnel Details'!$E$37)))</f>
        <v/>
      </c>
      <c r="MU94" s="59" t="str">
        <f>IF(MT$9="", "", IF(AND(NOT('Personnel Details'!$N$37=""), $B94&gt;='Personnel Details'!$N$37), IF('Personnel Details'!$P$37="","", 'Personnel Details'!$P$37), IF(AND(NOT('Personnel Details'!$I$37=""), $B94&gt;='Personnel Details'!$I$37), IF('Personnel Details'!$K$37="", "", 'Personnel Details'!$K$37), IF('Personnel Details'!$F$37="", "", 'Personnel Details'!$F$37))))</f>
        <v/>
      </c>
      <c r="MV94" s="79" t="str">
        <f>IF(MT$9="", "", IF(AND(NOT('Personnel Details'!$N$37=""), $B94&gt;='Personnel Details'!$N$37), 'Personnel Details'!$Q$37, IF(AND(NOT('Personnel Details'!$I$37=""), $B94&gt;='Personnel Details'!$I$37), 'Personnel Details'!$L$37, 'Personnel Details'!$G$37)))</f>
        <v/>
      </c>
      <c r="MW94" s="59">
        <f t="shared" si="277"/>
        <v>0</v>
      </c>
      <c r="MX94" s="53"/>
      <c r="MZ94" s="78" t="str">
        <f>IF(MZ$9="", "", IF(AND(NOT('Personnel Details'!$N$38=""), $B94&gt;='Personnel Details'!$N$38), 'Personnel Details'!$O$38, IF(AND(NOT('Personnel Details'!$I$38=""), $B94&gt;='Personnel Details'!$I$38), 'Personnel Details'!$J$38, 'Personnel Details'!$E$38)))</f>
        <v/>
      </c>
      <c r="NA94" s="59" t="str">
        <f>IF(MZ$9="", "", IF(AND(NOT('Personnel Details'!$N$38=""), $B94&gt;='Personnel Details'!$N$38), IF('Personnel Details'!$P$38="","", 'Personnel Details'!$P$38), IF(AND(NOT('Personnel Details'!$I$38=""), $B94&gt;='Personnel Details'!$I$38), IF('Personnel Details'!$K$38="", "", 'Personnel Details'!$K$38), IF('Personnel Details'!$F$38="", "", 'Personnel Details'!$F$38))))</f>
        <v/>
      </c>
      <c r="NB94" s="79" t="str">
        <f>IF(MZ$9="", "", IF(AND(NOT('Personnel Details'!$N$38=""), $B94&gt;='Personnel Details'!$N$38), 'Personnel Details'!$Q$38, IF(AND(NOT('Personnel Details'!$I$38=""), $B94&gt;='Personnel Details'!$I$38), 'Personnel Details'!$L$38, 'Personnel Details'!$G$38)))</f>
        <v/>
      </c>
      <c r="NC94" s="59">
        <f t="shared" si="278"/>
        <v>0</v>
      </c>
      <c r="ND94" s="53"/>
      <c r="NF94" s="78" t="str">
        <f>IF(NF$9="", "", IF(AND(NOT('Personnel Details'!$N$39=""), $B94&gt;='Personnel Details'!$N$39), 'Personnel Details'!$O$39, IF(AND(NOT('Personnel Details'!$I$39=""), $B94&gt;='Personnel Details'!$I$39), 'Personnel Details'!$J$39, 'Personnel Details'!$E$39)))</f>
        <v/>
      </c>
      <c r="NG94" s="59" t="str">
        <f>IF(NF$9="", "", IF(AND(NOT('Personnel Details'!$N$39=""), $B94&gt;='Personnel Details'!$N$39), IF('Personnel Details'!$P$39="","", 'Personnel Details'!$P$39), IF(AND(NOT('Personnel Details'!$I$39=""), $B94&gt;='Personnel Details'!$I$39), IF('Personnel Details'!$K$39="", "", 'Personnel Details'!$K$39), IF('Personnel Details'!$F$39="", "", 'Personnel Details'!$F$39))))</f>
        <v/>
      </c>
      <c r="NH94" s="79" t="str">
        <f>IF(NF$9="", "", IF(AND(NOT('Personnel Details'!$N$39=""), $B94&gt;='Personnel Details'!$N$39), 'Personnel Details'!$Q$39, IF(AND(NOT('Personnel Details'!$I$39=""), $B94&gt;='Personnel Details'!$I$39), 'Personnel Details'!$L$39, 'Personnel Details'!$G$39)))</f>
        <v/>
      </c>
      <c r="NI94" s="59">
        <f t="shared" si="279"/>
        <v>0</v>
      </c>
      <c r="NJ94" s="53"/>
      <c r="NL94" s="78" t="str">
        <f>IF(NL$9="", "", IF(AND(NOT('Personnel Details'!$N$40=""), $B94&gt;='Personnel Details'!$N$40), 'Personnel Details'!$O$40, IF(AND(NOT('Personnel Details'!$I$40=""), $B94&gt;='Personnel Details'!$I$40), 'Personnel Details'!$J$40, 'Personnel Details'!$E$40)))</f>
        <v/>
      </c>
      <c r="NM94" s="59" t="str">
        <f>IF(NL$9="", "", IF(AND(NOT('Personnel Details'!$N$40=""), $B94&gt;='Personnel Details'!$N$40), IF('Personnel Details'!$P$40="","", 'Personnel Details'!$P$40), IF(AND(NOT('Personnel Details'!$I$40=""), $B94&gt;='Personnel Details'!$I$40), IF('Personnel Details'!$K$40="", "", 'Personnel Details'!$K$40), IF('Personnel Details'!$F$40="", "", 'Personnel Details'!$F$40))))</f>
        <v/>
      </c>
      <c r="NN94" s="79" t="str">
        <f>IF(NL$9="", "", IF(AND(NOT('Personnel Details'!$N$40=""), $B94&gt;='Personnel Details'!$N$40), 'Personnel Details'!$Q$40, IF(AND(NOT('Personnel Details'!$I$40=""), $B94&gt;='Personnel Details'!$I$40), 'Personnel Details'!$L$40, 'Personnel Details'!$G$40)))</f>
        <v/>
      </c>
      <c r="NO94" s="59">
        <f t="shared" si="280"/>
        <v>0</v>
      </c>
      <c r="NP94" s="53"/>
    </row>
    <row r="95" spans="1:380" x14ac:dyDescent="0.25">
      <c r="A95" s="32"/>
      <c r="B95" s="113">
        <f>IFERROR(IF(B94+1&gt;'Personnel Details'!$U$5, "", B94+1), "")</f>
        <v>43915</v>
      </c>
      <c r="C95" s="32"/>
      <c r="D95" s="120"/>
      <c r="E95" s="13" t="str">
        <f t="shared" si="159"/>
        <v/>
      </c>
      <c r="F95" s="13" t="str">
        <f t="shared" si="190"/>
        <v/>
      </c>
      <c r="G95" s="56" t="str">
        <f t="shared" si="281"/>
        <v/>
      </c>
      <c r="H95" s="16" t="str">
        <f t="shared" si="191"/>
        <v/>
      </c>
      <c r="I95" s="32"/>
      <c r="J95" s="120"/>
      <c r="K95" s="62" t="str">
        <f t="shared" si="160"/>
        <v/>
      </c>
      <c r="L95" s="62" t="str">
        <f t="shared" si="192"/>
        <v/>
      </c>
      <c r="M95" s="65" t="str">
        <f t="shared" si="282"/>
        <v/>
      </c>
      <c r="N95" s="68" t="str">
        <f t="shared" si="193"/>
        <v/>
      </c>
      <c r="O95" s="32"/>
      <c r="P95" s="120"/>
      <c r="Q95" s="62" t="str">
        <f t="shared" si="161"/>
        <v/>
      </c>
      <c r="R95" s="62" t="str">
        <f t="shared" si="194"/>
        <v/>
      </c>
      <c r="S95" s="65" t="str">
        <f t="shared" si="283"/>
        <v/>
      </c>
      <c r="T95" s="68" t="str">
        <f t="shared" si="195"/>
        <v/>
      </c>
      <c r="U95" s="32"/>
      <c r="V95" s="120"/>
      <c r="W95" s="62" t="str">
        <f t="shared" si="162"/>
        <v/>
      </c>
      <c r="X95" s="62" t="str">
        <f t="shared" si="196"/>
        <v/>
      </c>
      <c r="Y95" s="65" t="str">
        <f t="shared" si="284"/>
        <v/>
      </c>
      <c r="Z95" s="68" t="str">
        <f t="shared" si="197"/>
        <v/>
      </c>
      <c r="AA95" s="32"/>
      <c r="AB95" s="120"/>
      <c r="AC95" s="62" t="str">
        <f t="shared" si="163"/>
        <v/>
      </c>
      <c r="AD95" s="62" t="str">
        <f t="shared" si="198"/>
        <v/>
      </c>
      <c r="AE95" s="65" t="str">
        <f t="shared" si="285"/>
        <v/>
      </c>
      <c r="AF95" s="68" t="str">
        <f t="shared" si="199"/>
        <v/>
      </c>
      <c r="AG95" s="32"/>
      <c r="AH95" s="120"/>
      <c r="AI95" s="62" t="str">
        <f t="shared" si="164"/>
        <v/>
      </c>
      <c r="AJ95" s="62" t="str">
        <f t="shared" si="200"/>
        <v/>
      </c>
      <c r="AK95" s="65" t="str">
        <f t="shared" si="286"/>
        <v/>
      </c>
      <c r="AL95" s="68" t="str">
        <f t="shared" si="201"/>
        <v/>
      </c>
      <c r="AM95" s="32"/>
      <c r="AN95" s="120"/>
      <c r="AO95" s="62" t="str">
        <f t="shared" si="165"/>
        <v/>
      </c>
      <c r="AP95" s="62" t="str">
        <f t="shared" si="202"/>
        <v/>
      </c>
      <c r="AQ95" s="65" t="str">
        <f t="shared" si="287"/>
        <v/>
      </c>
      <c r="AR95" s="68" t="str">
        <f t="shared" si="203"/>
        <v/>
      </c>
      <c r="AS95" s="32"/>
      <c r="AT95" s="120"/>
      <c r="AU95" s="62" t="str">
        <f t="shared" si="166"/>
        <v/>
      </c>
      <c r="AV95" s="62" t="str">
        <f t="shared" si="204"/>
        <v/>
      </c>
      <c r="AW95" s="65" t="str">
        <f t="shared" si="288"/>
        <v/>
      </c>
      <c r="AX95" s="68" t="str">
        <f t="shared" si="205"/>
        <v/>
      </c>
      <c r="AY95" s="32"/>
      <c r="AZ95" s="120"/>
      <c r="BA95" s="62" t="str">
        <f t="shared" si="167"/>
        <v/>
      </c>
      <c r="BB95" s="62" t="str">
        <f t="shared" si="206"/>
        <v/>
      </c>
      <c r="BC95" s="65" t="str">
        <f t="shared" si="289"/>
        <v/>
      </c>
      <c r="BD95" s="68" t="str">
        <f t="shared" si="207"/>
        <v/>
      </c>
      <c r="BE95" s="32"/>
      <c r="BF95" s="120"/>
      <c r="BG95" s="62" t="str">
        <f t="shared" si="168"/>
        <v/>
      </c>
      <c r="BH95" s="62" t="str">
        <f t="shared" si="208"/>
        <v/>
      </c>
      <c r="BI95" s="65" t="str">
        <f t="shared" si="290"/>
        <v/>
      </c>
      <c r="BJ95" s="68" t="str">
        <f t="shared" si="209"/>
        <v/>
      </c>
      <c r="BK95" s="32"/>
      <c r="BL95" s="120"/>
      <c r="BM95" s="62" t="str">
        <f t="shared" si="169"/>
        <v/>
      </c>
      <c r="BN95" s="62" t="str">
        <f t="shared" si="210"/>
        <v/>
      </c>
      <c r="BO95" s="65" t="str">
        <f t="shared" si="291"/>
        <v/>
      </c>
      <c r="BP95" s="68" t="str">
        <f t="shared" si="211"/>
        <v/>
      </c>
      <c r="BQ95" s="32"/>
      <c r="BR95" s="120"/>
      <c r="BS95" s="62" t="str">
        <f t="shared" si="170"/>
        <v/>
      </c>
      <c r="BT95" s="62" t="str">
        <f t="shared" si="212"/>
        <v/>
      </c>
      <c r="BU95" s="65" t="str">
        <f t="shared" si="292"/>
        <v/>
      </c>
      <c r="BV95" s="68" t="str">
        <f t="shared" si="213"/>
        <v/>
      </c>
      <c r="BW95" s="32"/>
      <c r="BX95" s="120"/>
      <c r="BY95" s="62" t="str">
        <f t="shared" si="171"/>
        <v/>
      </c>
      <c r="BZ95" s="62" t="str">
        <f t="shared" si="214"/>
        <v/>
      </c>
      <c r="CA95" s="65" t="str">
        <f t="shared" si="293"/>
        <v/>
      </c>
      <c r="CB95" s="68" t="str">
        <f t="shared" si="215"/>
        <v/>
      </c>
      <c r="CC95" s="32"/>
      <c r="CD95" s="120"/>
      <c r="CE95" s="62" t="str">
        <f t="shared" si="172"/>
        <v/>
      </c>
      <c r="CF95" s="62" t="str">
        <f t="shared" si="216"/>
        <v/>
      </c>
      <c r="CG95" s="65" t="str">
        <f t="shared" si="294"/>
        <v/>
      </c>
      <c r="CH95" s="68" t="str">
        <f t="shared" si="217"/>
        <v/>
      </c>
      <c r="CI95" s="32"/>
      <c r="CJ95" s="120"/>
      <c r="CK95" s="62" t="str">
        <f t="shared" si="173"/>
        <v/>
      </c>
      <c r="CL95" s="62" t="str">
        <f t="shared" si="218"/>
        <v/>
      </c>
      <c r="CM95" s="65" t="str">
        <f t="shared" si="295"/>
        <v/>
      </c>
      <c r="CN95" s="68" t="str">
        <f t="shared" si="219"/>
        <v/>
      </c>
      <c r="CO95" s="32"/>
      <c r="CP95" s="120"/>
      <c r="CQ95" s="62" t="str">
        <f t="shared" si="174"/>
        <v/>
      </c>
      <c r="CR95" s="62" t="str">
        <f t="shared" si="220"/>
        <v/>
      </c>
      <c r="CS95" s="65" t="str">
        <f t="shared" si="296"/>
        <v/>
      </c>
      <c r="CT95" s="68" t="str">
        <f t="shared" si="221"/>
        <v/>
      </c>
      <c r="CU95" s="32"/>
      <c r="CV95" s="120"/>
      <c r="CW95" s="62" t="str">
        <f t="shared" si="175"/>
        <v/>
      </c>
      <c r="CX95" s="62" t="str">
        <f t="shared" si="222"/>
        <v/>
      </c>
      <c r="CY95" s="65" t="str">
        <f t="shared" si="297"/>
        <v/>
      </c>
      <c r="CZ95" s="68" t="str">
        <f t="shared" si="223"/>
        <v/>
      </c>
      <c r="DA95" s="32"/>
      <c r="DB95" s="120"/>
      <c r="DC95" s="62" t="str">
        <f t="shared" si="176"/>
        <v/>
      </c>
      <c r="DD95" s="62" t="str">
        <f t="shared" si="224"/>
        <v/>
      </c>
      <c r="DE95" s="65" t="str">
        <f t="shared" si="298"/>
        <v/>
      </c>
      <c r="DF95" s="68" t="str">
        <f t="shared" si="225"/>
        <v/>
      </c>
      <c r="DG95" s="32"/>
      <c r="DH95" s="120"/>
      <c r="DI95" s="62" t="str">
        <f t="shared" si="177"/>
        <v/>
      </c>
      <c r="DJ95" s="62" t="str">
        <f t="shared" si="226"/>
        <v/>
      </c>
      <c r="DK95" s="65" t="str">
        <f t="shared" si="299"/>
        <v/>
      </c>
      <c r="DL95" s="68" t="str">
        <f t="shared" si="227"/>
        <v/>
      </c>
      <c r="DM95" s="32"/>
      <c r="DN95" s="120"/>
      <c r="DO95" s="62" t="str">
        <f t="shared" si="178"/>
        <v/>
      </c>
      <c r="DP95" s="62" t="str">
        <f t="shared" si="228"/>
        <v/>
      </c>
      <c r="DQ95" s="65" t="str">
        <f t="shared" si="300"/>
        <v/>
      </c>
      <c r="DR95" s="68" t="str">
        <f t="shared" si="229"/>
        <v/>
      </c>
      <c r="DS95" s="32"/>
      <c r="DT95" s="120"/>
      <c r="DU95" s="62" t="str">
        <f t="shared" si="179"/>
        <v/>
      </c>
      <c r="DV95" s="62" t="str">
        <f t="shared" si="230"/>
        <v/>
      </c>
      <c r="DW95" s="65" t="str">
        <f t="shared" si="301"/>
        <v/>
      </c>
      <c r="DX95" s="68" t="str">
        <f t="shared" si="231"/>
        <v/>
      </c>
      <c r="DY95" s="32"/>
      <c r="DZ95" s="120"/>
      <c r="EA95" s="62" t="str">
        <f t="shared" si="180"/>
        <v/>
      </c>
      <c r="EB95" s="62" t="str">
        <f t="shared" si="232"/>
        <v/>
      </c>
      <c r="EC95" s="65" t="str">
        <f t="shared" si="302"/>
        <v/>
      </c>
      <c r="ED95" s="68" t="str">
        <f t="shared" si="233"/>
        <v/>
      </c>
      <c r="EE95" s="32"/>
      <c r="EF95" s="120"/>
      <c r="EG95" s="62" t="str">
        <f t="shared" si="181"/>
        <v/>
      </c>
      <c r="EH95" s="62" t="str">
        <f t="shared" si="234"/>
        <v/>
      </c>
      <c r="EI95" s="65" t="str">
        <f t="shared" si="303"/>
        <v/>
      </c>
      <c r="EJ95" s="68" t="str">
        <f t="shared" si="235"/>
        <v/>
      </c>
      <c r="EK95" s="32"/>
      <c r="EL95" s="120"/>
      <c r="EM95" s="62" t="str">
        <f t="shared" si="182"/>
        <v/>
      </c>
      <c r="EN95" s="62" t="str">
        <f t="shared" si="236"/>
        <v/>
      </c>
      <c r="EO95" s="65" t="str">
        <f t="shared" si="304"/>
        <v/>
      </c>
      <c r="EP95" s="68" t="str">
        <f t="shared" si="237"/>
        <v/>
      </c>
      <c r="EQ95" s="32"/>
      <c r="ER95" s="120"/>
      <c r="ES95" s="62" t="str">
        <f t="shared" si="183"/>
        <v/>
      </c>
      <c r="ET95" s="62" t="str">
        <f t="shared" si="238"/>
        <v/>
      </c>
      <c r="EU95" s="65" t="str">
        <f t="shared" si="305"/>
        <v/>
      </c>
      <c r="EV95" s="68" t="str">
        <f t="shared" si="239"/>
        <v/>
      </c>
      <c r="EW95" s="32"/>
      <c r="EX95" s="120"/>
      <c r="EY95" s="62" t="str">
        <f t="shared" si="184"/>
        <v/>
      </c>
      <c r="EZ95" s="62" t="str">
        <f t="shared" si="240"/>
        <v/>
      </c>
      <c r="FA95" s="65" t="str">
        <f t="shared" si="306"/>
        <v/>
      </c>
      <c r="FB95" s="68" t="str">
        <f t="shared" si="241"/>
        <v/>
      </c>
      <c r="FC95" s="32"/>
      <c r="FD95" s="120"/>
      <c r="FE95" s="62" t="str">
        <f t="shared" si="185"/>
        <v/>
      </c>
      <c r="FF95" s="62" t="str">
        <f t="shared" si="242"/>
        <v/>
      </c>
      <c r="FG95" s="65" t="str">
        <f t="shared" si="307"/>
        <v/>
      </c>
      <c r="FH95" s="68" t="str">
        <f t="shared" si="243"/>
        <v/>
      </c>
      <c r="FI95" s="32"/>
      <c r="FJ95" s="120"/>
      <c r="FK95" s="62" t="str">
        <f t="shared" si="186"/>
        <v/>
      </c>
      <c r="FL95" s="62" t="str">
        <f t="shared" si="244"/>
        <v/>
      </c>
      <c r="FM95" s="65" t="str">
        <f t="shared" si="308"/>
        <v/>
      </c>
      <c r="FN95" s="68" t="str">
        <f t="shared" si="245"/>
        <v/>
      </c>
      <c r="FO95" s="32"/>
      <c r="FP95" s="120"/>
      <c r="FQ95" s="62" t="str">
        <f t="shared" si="187"/>
        <v/>
      </c>
      <c r="FR95" s="62" t="str">
        <f t="shared" si="246"/>
        <v/>
      </c>
      <c r="FS95" s="65" t="str">
        <f t="shared" si="309"/>
        <v/>
      </c>
      <c r="FT95" s="68" t="str">
        <f t="shared" si="247"/>
        <v/>
      </c>
      <c r="FU95" s="32"/>
      <c r="FV95" s="120"/>
      <c r="FW95" s="62" t="str">
        <f t="shared" si="188"/>
        <v/>
      </c>
      <c r="FX95" s="62" t="str">
        <f t="shared" si="248"/>
        <v/>
      </c>
      <c r="FY95" s="65" t="str">
        <f t="shared" si="310"/>
        <v/>
      </c>
      <c r="FZ95" s="68" t="str">
        <f t="shared" si="249"/>
        <v/>
      </c>
      <c r="GA95" s="32"/>
      <c r="GC95" s="7" t="str">
        <f t="shared" si="250"/>
        <v>Mar 2020</v>
      </c>
      <c r="GD95" s="7" t="str">
        <f t="shared" ca="1" si="189"/>
        <v/>
      </c>
      <c r="GT95" s="71">
        <f>IF(GT$9="", "", IF(AND(NOT('Personnel Details'!$N$11=""), $B95&gt;='Personnel Details'!$N$11), 'Personnel Details'!$O$11, IF(AND(NOT('Personnel Details'!$I$11=""), $B95&gt;='Personnel Details'!$I$11), 'Personnel Details'!$J$11, 'Personnel Details'!$E$11)))</f>
        <v>0.8</v>
      </c>
      <c r="GU95" s="59" t="str">
        <f>IF(GT$9="", "", IF(AND(NOT('Personnel Details'!$N$11=""), $B95&gt;='Personnel Details'!$N$11), IF('Personnel Details'!$P$11="","", 'Personnel Details'!$P$11), IF(AND(NOT('Personnel Details'!$I$11=""), $B95&gt;='Personnel Details'!$I$11), IF('Personnel Details'!$K$11="", "", 'Personnel Details'!$K$11), IF('Personnel Details'!$F$11="", "", 'Personnel Details'!$F$11))))</f>
        <v/>
      </c>
      <c r="GV95" s="74">
        <f>IF(GT$9="", "", IF(AND(NOT('Personnel Details'!$N$11=""), $B95&gt;='Personnel Details'!$N$11), 'Personnel Details'!$Q$11, IF(AND(NOT('Personnel Details'!$I$11=""), $B95&gt;='Personnel Details'!$I$11), 'Personnel Details'!$L$11, 'Personnel Details'!$G$11)))</f>
        <v>0</v>
      </c>
      <c r="GW95" s="59">
        <f t="shared" si="251"/>
        <v>0</v>
      </c>
      <c r="GX95" s="53"/>
      <c r="GZ95" s="78">
        <f>IF(GZ$9="", "", IF(AND(NOT('Personnel Details'!$N$12=""), $B95&gt;='Personnel Details'!$N$12), 'Personnel Details'!$O$12, IF(AND(NOT('Personnel Details'!$I$12=""), $B95&gt;='Personnel Details'!$I$12), 'Personnel Details'!$J$12, 'Personnel Details'!$E$12)))</f>
        <v>0.8</v>
      </c>
      <c r="HA95" s="59" t="str">
        <f>IF(GZ$9="", "", IF(AND(NOT('Personnel Details'!$N$12=""), $B95&gt;='Personnel Details'!$N$12), IF('Personnel Details'!$P$12="","", 'Personnel Details'!$P$12), IF(AND(NOT('Personnel Details'!$I$12=""), $B95&gt;='Personnel Details'!$I$12), IF('Personnel Details'!$K$12="", "", 'Personnel Details'!$K$12), IF('Personnel Details'!$F$12="", "", 'Personnel Details'!$F$12))))</f>
        <v/>
      </c>
      <c r="HB95" s="79">
        <f>IF(GZ$9="", "", IF(AND(NOT('Personnel Details'!$N$12=""), $B95&gt;='Personnel Details'!$N$12), 'Personnel Details'!$Q$12, IF(AND(NOT('Personnel Details'!$I$12=""), $B95&gt;='Personnel Details'!$I$12), 'Personnel Details'!$L$12, 'Personnel Details'!$G$12)))</f>
        <v>0</v>
      </c>
      <c r="HC95" s="59">
        <f t="shared" si="252"/>
        <v>0</v>
      </c>
      <c r="HD95" s="53"/>
      <c r="HF95" s="78">
        <f>IF(HF$9="", "", IF(AND(NOT('Personnel Details'!$N$13=""), $B95&gt;='Personnel Details'!$N$13), 'Personnel Details'!$O$13, IF(AND(NOT('Personnel Details'!$I$13=""), $B95&gt;='Personnel Details'!$I$13), 'Personnel Details'!$J$13, 'Personnel Details'!$E$13)))</f>
        <v>0.8</v>
      </c>
      <c r="HG95" s="59" t="str">
        <f>IF(HF$9="", "", IF(AND(NOT('Personnel Details'!$N$13=""), $B95&gt;='Personnel Details'!$N$13), IF('Personnel Details'!$P$13="","", 'Personnel Details'!$P$13), IF(AND(NOT('Personnel Details'!$I$13=""), $B95&gt;='Personnel Details'!$I$13), IF('Personnel Details'!$K$13="", "", 'Personnel Details'!$K$13), IF('Personnel Details'!$F$13="", "", 'Personnel Details'!$F$13))))</f>
        <v/>
      </c>
      <c r="HH95" s="79">
        <f>IF(HF$9="", "", IF(AND(NOT('Personnel Details'!$N$13=""), $B95&gt;='Personnel Details'!$N$13), 'Personnel Details'!$Q$13, IF(AND(NOT('Personnel Details'!$I$13=""), $B95&gt;='Personnel Details'!$I$13), 'Personnel Details'!$L$13, 'Personnel Details'!$G$13)))</f>
        <v>0</v>
      </c>
      <c r="HI95" s="59">
        <f t="shared" si="253"/>
        <v>0</v>
      </c>
      <c r="HJ95" s="53"/>
      <c r="HL95" s="78">
        <f>IF(HL$9="", "", IF(AND(NOT('Personnel Details'!$N$14=""), $B95&gt;='Personnel Details'!$N$14), 'Personnel Details'!$O$14, IF(AND(NOT('Personnel Details'!$I$14=""), $B95&gt;='Personnel Details'!$I$14), 'Personnel Details'!$J$14, 'Personnel Details'!$E$14)))</f>
        <v>0.8</v>
      </c>
      <c r="HM95" s="59">
        <f>IF(HL$9="", "", IF(AND(NOT('Personnel Details'!$N$14=""), $B95&gt;='Personnel Details'!$N$14), IF('Personnel Details'!$P$14="","", 'Personnel Details'!$P$14), IF(AND(NOT('Personnel Details'!$I$14=""), $B95&gt;='Personnel Details'!$I$14), IF('Personnel Details'!$K$14="", "", 'Personnel Details'!$K$14), IF('Personnel Details'!$F$14="", "", 'Personnel Details'!$F$14))))</f>
        <v>2000</v>
      </c>
      <c r="HN95" s="79">
        <f>IF(HL$9="", "", IF(AND(NOT('Personnel Details'!$N$14=""), $B95&gt;='Personnel Details'!$N$14), 'Personnel Details'!$Q$14, IF(AND(NOT('Personnel Details'!$I$14=""), $B95&gt;='Personnel Details'!$I$14), 'Personnel Details'!$L$14, 'Personnel Details'!$G$14)))</f>
        <v>0.85</v>
      </c>
      <c r="HO95" s="59">
        <f t="shared" si="254"/>
        <v>0</v>
      </c>
      <c r="HP95" s="53"/>
      <c r="HR95" s="78" t="str">
        <f>IF(HR$9="", "", IF(AND(NOT('Personnel Details'!$N$15=""), $B95&gt;='Personnel Details'!$N$15), 'Personnel Details'!$O$15, IF(AND(NOT('Personnel Details'!$I$15=""), $B95&gt;='Personnel Details'!$I$15), 'Personnel Details'!$J$15, 'Personnel Details'!$E$15)))</f>
        <v/>
      </c>
      <c r="HS95" s="59" t="str">
        <f>IF(HR$9="", "", IF(AND(NOT('Personnel Details'!$N$15=""), $B95&gt;='Personnel Details'!$N$15), IF('Personnel Details'!$P$15="","", 'Personnel Details'!$P$15), IF(AND(NOT('Personnel Details'!$I$15=""), $B95&gt;='Personnel Details'!$I$15), IF('Personnel Details'!$K$15="", "", 'Personnel Details'!$K$15), IF('Personnel Details'!$F$15="", "", 'Personnel Details'!$F$15))))</f>
        <v/>
      </c>
      <c r="HT95" s="79" t="str">
        <f>IF(HR$9="", "", IF(AND(NOT('Personnel Details'!$N$15=""), $B95&gt;='Personnel Details'!$N$15), 'Personnel Details'!$Q$15, IF(AND(NOT('Personnel Details'!$I$15=""), $B95&gt;='Personnel Details'!$I$15), 'Personnel Details'!$L$15, 'Personnel Details'!$G$15)))</f>
        <v/>
      </c>
      <c r="HU95" s="59">
        <f t="shared" si="255"/>
        <v>0</v>
      </c>
      <c r="HV95" s="53"/>
      <c r="HX95" s="78" t="str">
        <f>IF(HX$9="", "", IF(AND(NOT('Personnel Details'!$N$16=""), $B95&gt;='Personnel Details'!$N$16), 'Personnel Details'!$O$16, IF(AND(NOT('Personnel Details'!$I$16=""), $B95&gt;='Personnel Details'!$I$16), 'Personnel Details'!$J$16, 'Personnel Details'!$E$16)))</f>
        <v/>
      </c>
      <c r="HY95" s="59" t="str">
        <f>IF(HX$9="", "", IF(AND(NOT('Personnel Details'!$N$16=""), $B95&gt;='Personnel Details'!$N$16), IF('Personnel Details'!$P$16="","", 'Personnel Details'!$P$16), IF(AND(NOT('Personnel Details'!$I$16=""), $B95&gt;='Personnel Details'!$I$16), IF('Personnel Details'!$K$16="", "", 'Personnel Details'!$K$16), IF('Personnel Details'!$F$16="", "", 'Personnel Details'!$F$16))))</f>
        <v/>
      </c>
      <c r="HZ95" s="79" t="str">
        <f>IF(HX$9="", "", IF(AND(NOT('Personnel Details'!$N$16=""), $B95&gt;='Personnel Details'!$N$16), 'Personnel Details'!$Q$16, IF(AND(NOT('Personnel Details'!$I$16=""), $B95&gt;='Personnel Details'!$I$16), 'Personnel Details'!$L$16, 'Personnel Details'!$G$16)))</f>
        <v/>
      </c>
      <c r="IA95" s="59">
        <f t="shared" si="256"/>
        <v>0</v>
      </c>
      <c r="IB95" s="53"/>
      <c r="ID95" s="78" t="str">
        <f>IF(ID$9="", "", IF(AND(NOT('Personnel Details'!$N$17=""), $B95&gt;='Personnel Details'!$N$17), 'Personnel Details'!$O$17, IF(AND(NOT('Personnel Details'!$I$17=""), $B95&gt;='Personnel Details'!$I$17), 'Personnel Details'!$J$17, 'Personnel Details'!$E$17)))</f>
        <v/>
      </c>
      <c r="IE95" s="59" t="str">
        <f>IF(ID$9="", "", IF(AND(NOT('Personnel Details'!$N$17=""), $B95&gt;='Personnel Details'!$N$17), IF('Personnel Details'!$P$17="","", 'Personnel Details'!$P$17), IF(AND(NOT('Personnel Details'!$I$17=""), $B95&gt;='Personnel Details'!$I$17), IF('Personnel Details'!$K$17="", "", 'Personnel Details'!$K$17), IF('Personnel Details'!$F$17="", "", 'Personnel Details'!$F$17))))</f>
        <v/>
      </c>
      <c r="IF95" s="79" t="str">
        <f>IF(ID$9="", "", IF(AND(NOT('Personnel Details'!$N$17=""), $B95&gt;='Personnel Details'!$N$17), 'Personnel Details'!$Q$17, IF(AND(NOT('Personnel Details'!$I$17=""), $B95&gt;='Personnel Details'!$I$17), 'Personnel Details'!$L$17, 'Personnel Details'!$G$17)))</f>
        <v/>
      </c>
      <c r="IG95" s="59">
        <f t="shared" si="257"/>
        <v>0</v>
      </c>
      <c r="IH95" s="53"/>
      <c r="IJ95" s="78" t="str">
        <f>IF(IJ$9="", "", IF(AND(NOT('Personnel Details'!$N$18=""), $B95&gt;='Personnel Details'!$N$18), 'Personnel Details'!$O$18, IF(AND(NOT('Personnel Details'!$I$18=""), $B95&gt;='Personnel Details'!$I$18), 'Personnel Details'!$J$18, 'Personnel Details'!$E$18)))</f>
        <v/>
      </c>
      <c r="IK95" s="59" t="str">
        <f>IF(IJ$9="", "", IF(AND(NOT('Personnel Details'!$N$18=""), $B95&gt;='Personnel Details'!$N$18), IF('Personnel Details'!$P$18="","", 'Personnel Details'!$P$18), IF(AND(NOT('Personnel Details'!$I$18=""), $B95&gt;='Personnel Details'!$I$18), IF('Personnel Details'!$K$18="", "", 'Personnel Details'!$K$18), IF('Personnel Details'!$F$18="", "", 'Personnel Details'!$F$18))))</f>
        <v/>
      </c>
      <c r="IL95" s="79" t="str">
        <f>IF(IJ$9="", "", IF(AND(NOT('Personnel Details'!$N$18=""), $B95&gt;='Personnel Details'!$N$18), 'Personnel Details'!$Q$18, IF(AND(NOT('Personnel Details'!$I$18=""), $B95&gt;='Personnel Details'!$I$18), 'Personnel Details'!$L$18, 'Personnel Details'!$G$18)))</f>
        <v/>
      </c>
      <c r="IM95" s="59">
        <f t="shared" si="258"/>
        <v>0</v>
      </c>
      <c r="IN95" s="53"/>
      <c r="IP95" s="78" t="str">
        <f>IF(IP$9="", "", IF(AND(NOT('Personnel Details'!$N$19=""), $B95&gt;='Personnel Details'!$N$19), 'Personnel Details'!$O$19, IF(AND(NOT('Personnel Details'!$I$19=""), $B95&gt;='Personnel Details'!$I$19), 'Personnel Details'!$J$19, 'Personnel Details'!$E$19)))</f>
        <v/>
      </c>
      <c r="IQ95" s="59" t="str">
        <f>IF(IP$9="", "", IF(AND(NOT('Personnel Details'!$N$19=""), $B95&gt;='Personnel Details'!$N$19), IF('Personnel Details'!$P$19="","", 'Personnel Details'!$P$19), IF(AND(NOT('Personnel Details'!$I$19=""), $B95&gt;='Personnel Details'!$I$19), IF('Personnel Details'!$K$19="", "", 'Personnel Details'!$K$19), IF('Personnel Details'!$F$19="", "", 'Personnel Details'!$F$19))))</f>
        <v/>
      </c>
      <c r="IR95" s="79" t="str">
        <f>IF(IP$9="", "", IF(AND(NOT('Personnel Details'!$N$19=""), $B95&gt;='Personnel Details'!$N$19), 'Personnel Details'!$Q$19, IF(AND(NOT('Personnel Details'!$I$19=""), $B95&gt;='Personnel Details'!$I$19), 'Personnel Details'!$L$19, 'Personnel Details'!$G$19)))</f>
        <v/>
      </c>
      <c r="IS95" s="59">
        <f t="shared" si="259"/>
        <v>0</v>
      </c>
      <c r="IT95" s="53"/>
      <c r="IV95" s="78" t="str">
        <f>IF(IV$9="", "", IF(AND(NOT('Personnel Details'!$N$20=""), $B95&gt;='Personnel Details'!$N$20), 'Personnel Details'!$O$20, IF(AND(NOT('Personnel Details'!$I$20=""), $B95&gt;='Personnel Details'!$I$20), 'Personnel Details'!$J$20, 'Personnel Details'!$E$20)))</f>
        <v/>
      </c>
      <c r="IW95" s="59" t="str">
        <f>IF(IV$9="", "", IF(AND(NOT('Personnel Details'!$N$20=""), $B95&gt;='Personnel Details'!$N$20), IF('Personnel Details'!$P$20="","", 'Personnel Details'!$P$20), IF(AND(NOT('Personnel Details'!$I$20=""), $B95&gt;='Personnel Details'!$I$20), IF('Personnel Details'!$K$20="", "", 'Personnel Details'!$K$20), IF('Personnel Details'!$F$20="", "", 'Personnel Details'!$F$20))))</f>
        <v/>
      </c>
      <c r="IX95" s="79" t="str">
        <f>IF(IV$9="", "", IF(AND(NOT('Personnel Details'!$N$20=""), $B95&gt;='Personnel Details'!$N$20), 'Personnel Details'!$Q$20, IF(AND(NOT('Personnel Details'!$I$20=""), $B95&gt;='Personnel Details'!$I$20), 'Personnel Details'!$L$20, 'Personnel Details'!$G$20)))</f>
        <v/>
      </c>
      <c r="IY95" s="59">
        <f t="shared" si="260"/>
        <v>0</v>
      </c>
      <c r="IZ95" s="53"/>
      <c r="JB95" s="78" t="str">
        <f>IF(JB$9="", "", IF(AND(NOT('Personnel Details'!$N$21=""), $B95&gt;='Personnel Details'!$N$21), 'Personnel Details'!$O$21, IF(AND(NOT('Personnel Details'!$I$21=""), $B95&gt;='Personnel Details'!$I$21), 'Personnel Details'!$J$21, 'Personnel Details'!$E$21)))</f>
        <v/>
      </c>
      <c r="JC95" s="59" t="str">
        <f>IF(JB$9="", "", IF(AND(NOT('Personnel Details'!$N$21=""), $B95&gt;='Personnel Details'!$N$21), IF('Personnel Details'!$P$21="","", 'Personnel Details'!$P$21), IF(AND(NOT('Personnel Details'!$I$21=""), $B95&gt;='Personnel Details'!$I$21), IF('Personnel Details'!$K$21="", "", 'Personnel Details'!$K$21), IF('Personnel Details'!$F$21="", "", 'Personnel Details'!$F$21))))</f>
        <v/>
      </c>
      <c r="JD95" s="79" t="str">
        <f>IF(JB$9="", "", IF(AND(NOT('Personnel Details'!$N$21=""), $B95&gt;='Personnel Details'!$N$21), 'Personnel Details'!$Q$21, IF(AND(NOT('Personnel Details'!$I$21=""), $B95&gt;='Personnel Details'!$I$21), 'Personnel Details'!$L$21, 'Personnel Details'!$G$21)))</f>
        <v/>
      </c>
      <c r="JE95" s="59">
        <f t="shared" si="261"/>
        <v>0</v>
      </c>
      <c r="JF95" s="53"/>
      <c r="JH95" s="78" t="str">
        <f>IF(JH$9="", "", IF(AND(NOT('Personnel Details'!$N$22=""), $B95&gt;='Personnel Details'!$N$22), 'Personnel Details'!$O$22, IF(AND(NOT('Personnel Details'!$I$22=""), $B95&gt;='Personnel Details'!$I$22), 'Personnel Details'!$J$22, 'Personnel Details'!$E$22)))</f>
        <v/>
      </c>
      <c r="JI95" s="59" t="str">
        <f>IF(JH$9="", "", IF(AND(NOT('Personnel Details'!$N$22=""), $B95&gt;='Personnel Details'!$N$22), IF('Personnel Details'!$P$22="","", 'Personnel Details'!$P$22), IF(AND(NOT('Personnel Details'!$I$22=""), $B95&gt;='Personnel Details'!$I$22), IF('Personnel Details'!$K$22="", "", 'Personnel Details'!$K$22), IF('Personnel Details'!$F$22="", "", 'Personnel Details'!$F$22))))</f>
        <v/>
      </c>
      <c r="JJ95" s="79" t="str">
        <f>IF(JH$9="", "", IF(AND(NOT('Personnel Details'!$N$22=""), $B95&gt;='Personnel Details'!$N$22), 'Personnel Details'!$Q$22, IF(AND(NOT('Personnel Details'!$I$22=""), $B95&gt;='Personnel Details'!$I$22), 'Personnel Details'!$L$22, 'Personnel Details'!$G$22)))</f>
        <v/>
      </c>
      <c r="JK95" s="59">
        <f t="shared" si="262"/>
        <v>0</v>
      </c>
      <c r="JL95" s="53"/>
      <c r="JN95" s="78" t="str">
        <f>IF(JN$9="", "", IF(AND(NOT('Personnel Details'!$N$23=""), $B95&gt;='Personnel Details'!$N$23), 'Personnel Details'!$O$23, IF(AND(NOT('Personnel Details'!$I$23=""), $B95&gt;='Personnel Details'!$I$23), 'Personnel Details'!$J$23, 'Personnel Details'!$E$23)))</f>
        <v/>
      </c>
      <c r="JO95" s="59" t="str">
        <f>IF(JN$9="", "", IF(AND(NOT('Personnel Details'!$N$23=""), $B95&gt;='Personnel Details'!$N$23), IF('Personnel Details'!$P$23="","", 'Personnel Details'!$P$23), IF(AND(NOT('Personnel Details'!$I$23=""), $B95&gt;='Personnel Details'!$I$23), IF('Personnel Details'!$K$23="", "", 'Personnel Details'!$K$23), IF('Personnel Details'!$F$23="", "", 'Personnel Details'!$F$23))))</f>
        <v/>
      </c>
      <c r="JP95" s="79" t="str">
        <f>IF(JN$9="", "", IF(AND(NOT('Personnel Details'!$N$23=""), $B95&gt;='Personnel Details'!$N$23), 'Personnel Details'!$Q$23, IF(AND(NOT('Personnel Details'!$I$23=""), $B95&gt;='Personnel Details'!$I$23), 'Personnel Details'!$L$23, 'Personnel Details'!$G$23)))</f>
        <v/>
      </c>
      <c r="JQ95" s="59">
        <f t="shared" si="263"/>
        <v>0</v>
      </c>
      <c r="JR95" s="53"/>
      <c r="JT95" s="78" t="str">
        <f>IF(JT$9="", "", IF(AND(NOT('Personnel Details'!$N$24=""), $B95&gt;='Personnel Details'!$N$24), 'Personnel Details'!$O$24, IF(AND(NOT('Personnel Details'!$I$24=""), $B95&gt;='Personnel Details'!$I$24), 'Personnel Details'!$J$24, 'Personnel Details'!$E$24)))</f>
        <v/>
      </c>
      <c r="JU95" s="59" t="str">
        <f>IF(JT$9="", "", IF(AND(NOT('Personnel Details'!$N$24=""), $B95&gt;='Personnel Details'!$N$24), IF('Personnel Details'!$P$24="","", 'Personnel Details'!$P$24), IF(AND(NOT('Personnel Details'!$I$24=""), $B95&gt;='Personnel Details'!$I$24), IF('Personnel Details'!$K$24="", "", 'Personnel Details'!$K$24), IF('Personnel Details'!$F$24="", "", 'Personnel Details'!$F$24))))</f>
        <v/>
      </c>
      <c r="JV95" s="79" t="str">
        <f>IF(JT$9="", "", IF(AND(NOT('Personnel Details'!$N$24=""), $B95&gt;='Personnel Details'!$N$24), 'Personnel Details'!$Q$24, IF(AND(NOT('Personnel Details'!$I$24=""), $B95&gt;='Personnel Details'!$I$24), 'Personnel Details'!$L$24, 'Personnel Details'!$G$24)))</f>
        <v/>
      </c>
      <c r="JW95" s="59">
        <f t="shared" si="264"/>
        <v>0</v>
      </c>
      <c r="JX95" s="53"/>
      <c r="JZ95" s="78" t="str">
        <f>IF(JZ$9="", "", IF(AND(NOT('Personnel Details'!$N$25=""), $B95&gt;='Personnel Details'!$N$25), 'Personnel Details'!$O$25, IF(AND(NOT('Personnel Details'!$I$25=""), $B95&gt;='Personnel Details'!$I$25), 'Personnel Details'!$J$25, 'Personnel Details'!$E$25)))</f>
        <v/>
      </c>
      <c r="KA95" s="59" t="str">
        <f>IF(JZ$9="", "", IF(AND(NOT('Personnel Details'!$N$25=""), $B95&gt;='Personnel Details'!$N$25), IF('Personnel Details'!$P$25="","", 'Personnel Details'!$P$25), IF(AND(NOT('Personnel Details'!$I$25=""), $B95&gt;='Personnel Details'!$I$25), IF('Personnel Details'!$K$25="", "", 'Personnel Details'!$K$25), IF('Personnel Details'!$F$25="", "", 'Personnel Details'!$F$25))))</f>
        <v/>
      </c>
      <c r="KB95" s="79" t="str">
        <f>IF(JZ$9="", "", IF(AND(NOT('Personnel Details'!$N$25=""), $B95&gt;='Personnel Details'!$N$25), 'Personnel Details'!$Q$25, IF(AND(NOT('Personnel Details'!$I$25=""), $B95&gt;='Personnel Details'!$I$25), 'Personnel Details'!$L$25, 'Personnel Details'!$G$25)))</f>
        <v/>
      </c>
      <c r="KC95" s="59">
        <f t="shared" si="265"/>
        <v>0</v>
      </c>
      <c r="KD95" s="53"/>
      <c r="KF95" s="78" t="str">
        <f>IF(KF$9="", "", IF(AND(NOT('Personnel Details'!$N$26=""), $B95&gt;='Personnel Details'!$N$26), 'Personnel Details'!$O$26, IF(AND(NOT('Personnel Details'!$I$26=""), $B95&gt;='Personnel Details'!$I$26), 'Personnel Details'!$J$26, 'Personnel Details'!$E$26)))</f>
        <v/>
      </c>
      <c r="KG95" s="59" t="str">
        <f>IF(KF$9="", "", IF(AND(NOT('Personnel Details'!$N$26=""), $B95&gt;='Personnel Details'!$N$26), IF('Personnel Details'!$P$26="","", 'Personnel Details'!$P$26), IF(AND(NOT('Personnel Details'!$I$26=""), $B95&gt;='Personnel Details'!$I$26), IF('Personnel Details'!$K$26="", "", 'Personnel Details'!$K$26), IF('Personnel Details'!$F$26="", "", 'Personnel Details'!$F$26))))</f>
        <v/>
      </c>
      <c r="KH95" s="79" t="str">
        <f>IF(KF$9="", "", IF(AND(NOT('Personnel Details'!$N$26=""), $B95&gt;='Personnel Details'!$N$26), 'Personnel Details'!$Q$26, IF(AND(NOT('Personnel Details'!$I$26=""), $B95&gt;='Personnel Details'!$I$26), 'Personnel Details'!$L$26, 'Personnel Details'!$G$26)))</f>
        <v/>
      </c>
      <c r="KI95" s="59">
        <f t="shared" si="266"/>
        <v>0</v>
      </c>
      <c r="KJ95" s="53"/>
      <c r="KL95" s="78" t="str">
        <f>IF(KL$9="", "", IF(AND(NOT('Personnel Details'!$N$27=""), $B95&gt;='Personnel Details'!$N$27), 'Personnel Details'!$O$27, IF(AND(NOT('Personnel Details'!$I$27=""), $B95&gt;='Personnel Details'!$I$27), 'Personnel Details'!$J$27, 'Personnel Details'!$E$27)))</f>
        <v/>
      </c>
      <c r="KM95" s="59" t="str">
        <f>IF(KL$9="", "", IF(AND(NOT('Personnel Details'!$N$27=""), $B95&gt;='Personnel Details'!$N$27), IF('Personnel Details'!$P$27="","", 'Personnel Details'!$P$27), IF(AND(NOT('Personnel Details'!$I$27=""), $B95&gt;='Personnel Details'!$I$27), IF('Personnel Details'!$K$27="", "", 'Personnel Details'!$K$27), IF('Personnel Details'!$F$27="", "", 'Personnel Details'!$F$27))))</f>
        <v/>
      </c>
      <c r="KN95" s="79" t="str">
        <f>IF(KL$9="", "", IF(AND(NOT('Personnel Details'!$N$27=""), $B95&gt;='Personnel Details'!$N$27), 'Personnel Details'!$Q$27, IF(AND(NOT('Personnel Details'!$I$27=""), $B95&gt;='Personnel Details'!$I$27), 'Personnel Details'!$L$27, 'Personnel Details'!$G$27)))</f>
        <v/>
      </c>
      <c r="KO95" s="59">
        <f t="shared" si="267"/>
        <v>0</v>
      </c>
      <c r="KP95" s="53"/>
      <c r="KR95" s="78" t="str">
        <f>IF(KR$9="", "", IF(AND(NOT('Personnel Details'!$N$28=""), $B95&gt;='Personnel Details'!$N$28), 'Personnel Details'!$O$28, IF(AND(NOT('Personnel Details'!$I$28=""), $B95&gt;='Personnel Details'!$I$28), 'Personnel Details'!$J$28, 'Personnel Details'!$E$28)))</f>
        <v/>
      </c>
      <c r="KS95" s="59" t="str">
        <f>IF(KR$9="", "", IF(AND(NOT('Personnel Details'!$N$28=""), $B95&gt;='Personnel Details'!$N$28), IF('Personnel Details'!$P$28="","", 'Personnel Details'!$P$28), IF(AND(NOT('Personnel Details'!$I$28=""), $B95&gt;='Personnel Details'!$I$28), IF('Personnel Details'!$K$28="", "", 'Personnel Details'!$K$28), IF('Personnel Details'!$F$28="", "", 'Personnel Details'!$F$28))))</f>
        <v/>
      </c>
      <c r="KT95" s="79" t="str">
        <f>IF(KR$9="", "", IF(AND(NOT('Personnel Details'!$N$28=""), $B95&gt;='Personnel Details'!$N$28), 'Personnel Details'!$Q$28, IF(AND(NOT('Personnel Details'!$I$28=""), $B95&gt;='Personnel Details'!$I$28), 'Personnel Details'!$L$28, 'Personnel Details'!$G$28)))</f>
        <v/>
      </c>
      <c r="KU95" s="59">
        <f t="shared" si="268"/>
        <v>0</v>
      </c>
      <c r="KV95" s="53"/>
      <c r="KX95" s="78" t="str">
        <f>IF(KX$9="", "", IF(AND(NOT('Personnel Details'!$N$29=""), $B95&gt;='Personnel Details'!$N$29), 'Personnel Details'!$O$29, IF(AND(NOT('Personnel Details'!$I$29=""), $B95&gt;='Personnel Details'!$I$29), 'Personnel Details'!$J$29, 'Personnel Details'!$E$29)))</f>
        <v/>
      </c>
      <c r="KY95" s="59" t="str">
        <f>IF(KX$9="", "", IF(AND(NOT('Personnel Details'!$N$29=""), $B95&gt;='Personnel Details'!$N$29), IF('Personnel Details'!$P$29="","", 'Personnel Details'!$P$29), IF(AND(NOT('Personnel Details'!$I$29=""), $B95&gt;='Personnel Details'!$I$29), IF('Personnel Details'!$K$29="", "", 'Personnel Details'!$K$29), IF('Personnel Details'!$F$29="", "", 'Personnel Details'!$F$29))))</f>
        <v/>
      </c>
      <c r="KZ95" s="79" t="str">
        <f>IF(KX$9="", "", IF(AND(NOT('Personnel Details'!$N$29=""), $B95&gt;='Personnel Details'!$N$29), 'Personnel Details'!$Q$29, IF(AND(NOT('Personnel Details'!$I$29=""), $B95&gt;='Personnel Details'!$I$29), 'Personnel Details'!$L$29, 'Personnel Details'!$G$29)))</f>
        <v/>
      </c>
      <c r="LA95" s="59">
        <f t="shared" si="269"/>
        <v>0</v>
      </c>
      <c r="LB95" s="53"/>
      <c r="LD95" s="78" t="str">
        <f>IF(LD$9="", "", IF(AND(NOT('Personnel Details'!$N$30=""), $B95&gt;='Personnel Details'!$N$30), 'Personnel Details'!$O$30, IF(AND(NOT('Personnel Details'!$I$30=""), $B95&gt;='Personnel Details'!$I$30), 'Personnel Details'!$J$30, 'Personnel Details'!$E$30)))</f>
        <v/>
      </c>
      <c r="LE95" s="59" t="str">
        <f>IF(LD$9="", "", IF(AND(NOT('Personnel Details'!$N$30=""), $B95&gt;='Personnel Details'!$N$30), IF('Personnel Details'!$P$30="","", 'Personnel Details'!$P$30), IF(AND(NOT('Personnel Details'!$I$30=""), $B95&gt;='Personnel Details'!$I$30), IF('Personnel Details'!$K$30="", "", 'Personnel Details'!$K$30), IF('Personnel Details'!$F$30="", "", 'Personnel Details'!$F$30))))</f>
        <v/>
      </c>
      <c r="LF95" s="79" t="str">
        <f>IF(LD$9="", "", IF(AND(NOT('Personnel Details'!$N$30=""), $B95&gt;='Personnel Details'!$N$30), 'Personnel Details'!$Q$30, IF(AND(NOT('Personnel Details'!$I$30=""), $B95&gt;='Personnel Details'!$I$30), 'Personnel Details'!$L$30, 'Personnel Details'!$G$30)))</f>
        <v/>
      </c>
      <c r="LG95" s="59">
        <f t="shared" si="270"/>
        <v>0</v>
      </c>
      <c r="LH95" s="53"/>
      <c r="LJ95" s="78" t="str">
        <f>IF(LJ$9="", "", IF(AND(NOT('Personnel Details'!$N$31=""), $B95&gt;='Personnel Details'!$N$31), 'Personnel Details'!$O$31, IF(AND(NOT('Personnel Details'!$I$31=""), $B95&gt;='Personnel Details'!$I$31), 'Personnel Details'!$J$31, 'Personnel Details'!$E$31)))</f>
        <v/>
      </c>
      <c r="LK95" s="59" t="str">
        <f>IF(LJ$9="", "", IF(AND(NOT('Personnel Details'!$N$31=""), $B95&gt;='Personnel Details'!$N$31), IF('Personnel Details'!$P$31="","", 'Personnel Details'!$P$31), IF(AND(NOT('Personnel Details'!$I$31=""), $B95&gt;='Personnel Details'!$I$31), IF('Personnel Details'!$K$31="", "", 'Personnel Details'!$K$31), IF('Personnel Details'!$F$31="", "", 'Personnel Details'!$F$31))))</f>
        <v/>
      </c>
      <c r="LL95" s="79" t="str">
        <f>IF(LJ$9="", "", IF(AND(NOT('Personnel Details'!$N$31=""), $B95&gt;='Personnel Details'!$N$31), 'Personnel Details'!$Q$31, IF(AND(NOT('Personnel Details'!$I$31=""), $B95&gt;='Personnel Details'!$I$31), 'Personnel Details'!$L$31, 'Personnel Details'!$G$31)))</f>
        <v/>
      </c>
      <c r="LM95" s="59">
        <f t="shared" si="271"/>
        <v>0</v>
      </c>
      <c r="LN95" s="53"/>
      <c r="LP95" s="78" t="str">
        <f>IF(LP$9="", "", IF(AND(NOT('Personnel Details'!$N$32=""), $B95&gt;='Personnel Details'!$N$32), 'Personnel Details'!$O$32, IF(AND(NOT('Personnel Details'!$I$32=""), $B95&gt;='Personnel Details'!$I$32), 'Personnel Details'!$J$32, 'Personnel Details'!$E$32)))</f>
        <v/>
      </c>
      <c r="LQ95" s="59" t="str">
        <f>IF(LP$9="", "", IF(AND(NOT('Personnel Details'!$N$32=""), $B95&gt;='Personnel Details'!$N$32), IF('Personnel Details'!$P$32="","", 'Personnel Details'!$P$32), IF(AND(NOT('Personnel Details'!$I$32=""), $B95&gt;='Personnel Details'!$I$32), IF('Personnel Details'!$K$32="", "", 'Personnel Details'!$K$32), IF('Personnel Details'!$F$32="", "", 'Personnel Details'!$F$32))))</f>
        <v/>
      </c>
      <c r="LR95" s="79" t="str">
        <f>IF(LP$9="", "", IF(AND(NOT('Personnel Details'!$N$32=""), $B95&gt;='Personnel Details'!$N$32), 'Personnel Details'!$Q$32, IF(AND(NOT('Personnel Details'!$I$32=""), $B95&gt;='Personnel Details'!$I$32), 'Personnel Details'!$L$32, 'Personnel Details'!$G$32)))</f>
        <v/>
      </c>
      <c r="LS95" s="59">
        <f t="shared" si="272"/>
        <v>0</v>
      </c>
      <c r="LT95" s="53"/>
      <c r="LV95" s="78" t="str">
        <f>IF(LV$9="", "", IF(AND(NOT('Personnel Details'!$N$33=""), $B95&gt;='Personnel Details'!$N$33), 'Personnel Details'!$O$33, IF(AND(NOT('Personnel Details'!$I$33=""), $B95&gt;='Personnel Details'!$I$33), 'Personnel Details'!$J$33, 'Personnel Details'!$E$33)))</f>
        <v/>
      </c>
      <c r="LW95" s="59" t="str">
        <f>IF(LV$9="", "", IF(AND(NOT('Personnel Details'!$N$33=""), $B95&gt;='Personnel Details'!$N$33), IF('Personnel Details'!$P$33="","", 'Personnel Details'!$P$33), IF(AND(NOT('Personnel Details'!$I$33=""), $B95&gt;='Personnel Details'!$I$33), IF('Personnel Details'!$K$33="", "", 'Personnel Details'!$K$33), IF('Personnel Details'!$F$33="", "", 'Personnel Details'!$F$33))))</f>
        <v/>
      </c>
      <c r="LX95" s="79" t="str">
        <f>IF(LV$9="", "", IF(AND(NOT('Personnel Details'!$N$33=""), $B95&gt;='Personnel Details'!$N$33), 'Personnel Details'!$Q$33, IF(AND(NOT('Personnel Details'!$I$33=""), $B95&gt;='Personnel Details'!$I$33), 'Personnel Details'!$L$33, 'Personnel Details'!$G$33)))</f>
        <v/>
      </c>
      <c r="LY95" s="59">
        <f t="shared" si="273"/>
        <v>0</v>
      </c>
      <c r="LZ95" s="53"/>
      <c r="MB95" s="78" t="str">
        <f>IF(MB$9="", "", IF(AND(NOT('Personnel Details'!$N$34=""), $B95&gt;='Personnel Details'!$N$34), 'Personnel Details'!$O$34, IF(AND(NOT('Personnel Details'!$I$34=""), $B95&gt;='Personnel Details'!$I$34), 'Personnel Details'!$J$34, 'Personnel Details'!$E$34)))</f>
        <v/>
      </c>
      <c r="MC95" s="59" t="str">
        <f>IF(MB$9="", "", IF(AND(NOT('Personnel Details'!$N$34=""), $B95&gt;='Personnel Details'!$N$34), IF('Personnel Details'!$P$34="","", 'Personnel Details'!$P$34), IF(AND(NOT('Personnel Details'!$I$34=""), $B95&gt;='Personnel Details'!$I$34), IF('Personnel Details'!$K$34="", "", 'Personnel Details'!$K$34), IF('Personnel Details'!$F$34="", "", 'Personnel Details'!$F$34))))</f>
        <v/>
      </c>
      <c r="MD95" s="79" t="str">
        <f>IF(MB$9="", "", IF(AND(NOT('Personnel Details'!$N$34=""), $B95&gt;='Personnel Details'!$N$34), 'Personnel Details'!$Q$34, IF(AND(NOT('Personnel Details'!$I$34=""), $B95&gt;='Personnel Details'!$I$34), 'Personnel Details'!$L$34, 'Personnel Details'!$G$34)))</f>
        <v/>
      </c>
      <c r="ME95" s="59">
        <f t="shared" si="274"/>
        <v>0</v>
      </c>
      <c r="MF95" s="53"/>
      <c r="MH95" s="78" t="str">
        <f>IF(MH$9="", "", IF(AND(NOT('Personnel Details'!$N$35=""), $B95&gt;='Personnel Details'!$N$35), 'Personnel Details'!$O$35, IF(AND(NOT('Personnel Details'!$I$35=""), $B95&gt;='Personnel Details'!$I$35), 'Personnel Details'!$J$35, 'Personnel Details'!$E$35)))</f>
        <v/>
      </c>
      <c r="MI95" s="59" t="str">
        <f>IF(MH$9="", "", IF(AND(NOT('Personnel Details'!$N$35=""), $B95&gt;='Personnel Details'!$N$35), IF('Personnel Details'!$P$35="","", 'Personnel Details'!$P$35), IF(AND(NOT('Personnel Details'!$I$35=""), $B95&gt;='Personnel Details'!$I$35), IF('Personnel Details'!$K$35="", "", 'Personnel Details'!$K$35), IF('Personnel Details'!$F$35="", "", 'Personnel Details'!$F$35))))</f>
        <v/>
      </c>
      <c r="MJ95" s="79" t="str">
        <f>IF(MH$9="", "", IF(AND(NOT('Personnel Details'!$N$35=""), $B95&gt;='Personnel Details'!$N$35), 'Personnel Details'!$Q$35, IF(AND(NOT('Personnel Details'!$I$35=""), $B95&gt;='Personnel Details'!$I$35), 'Personnel Details'!$L$35, 'Personnel Details'!$G$35)))</f>
        <v/>
      </c>
      <c r="MK95" s="59">
        <f t="shared" si="275"/>
        <v>0</v>
      </c>
      <c r="ML95" s="53"/>
      <c r="MN95" s="78" t="str">
        <f>IF(MN$9="", "", IF(AND(NOT('Personnel Details'!$N$36=""), $B95&gt;='Personnel Details'!$N$36), 'Personnel Details'!$O$36, IF(AND(NOT('Personnel Details'!$I$36=""), $B95&gt;='Personnel Details'!$I$36), 'Personnel Details'!$J$36, 'Personnel Details'!$E$36)))</f>
        <v/>
      </c>
      <c r="MO95" s="59" t="str">
        <f>IF(MN$9="", "", IF(AND(NOT('Personnel Details'!$N$36=""), $B95&gt;='Personnel Details'!$N$36), IF('Personnel Details'!$P$36="","", 'Personnel Details'!$P$36), IF(AND(NOT('Personnel Details'!$I$36=""), $B95&gt;='Personnel Details'!$I$36), IF('Personnel Details'!$K$36="", "", 'Personnel Details'!$K$36), IF('Personnel Details'!$F$36="", "", 'Personnel Details'!$F$36))))</f>
        <v/>
      </c>
      <c r="MP95" s="79" t="str">
        <f>IF(MN$9="", "", IF(AND(NOT('Personnel Details'!$N$36=""), $B95&gt;='Personnel Details'!$N$36), 'Personnel Details'!$Q$36, IF(AND(NOT('Personnel Details'!$I$36=""), $B95&gt;='Personnel Details'!$I$36), 'Personnel Details'!$L$36, 'Personnel Details'!$G$36)))</f>
        <v/>
      </c>
      <c r="MQ95" s="59">
        <f t="shared" si="276"/>
        <v>0</v>
      </c>
      <c r="MR95" s="53"/>
      <c r="MT95" s="78" t="str">
        <f>IF(MT$9="", "", IF(AND(NOT('Personnel Details'!$N$37=""), $B95&gt;='Personnel Details'!$N$37), 'Personnel Details'!$O$37, IF(AND(NOT('Personnel Details'!$I$37=""), $B95&gt;='Personnel Details'!$I$37), 'Personnel Details'!$J$37, 'Personnel Details'!$E$37)))</f>
        <v/>
      </c>
      <c r="MU95" s="59" t="str">
        <f>IF(MT$9="", "", IF(AND(NOT('Personnel Details'!$N$37=""), $B95&gt;='Personnel Details'!$N$37), IF('Personnel Details'!$P$37="","", 'Personnel Details'!$P$37), IF(AND(NOT('Personnel Details'!$I$37=""), $B95&gt;='Personnel Details'!$I$37), IF('Personnel Details'!$K$37="", "", 'Personnel Details'!$K$37), IF('Personnel Details'!$F$37="", "", 'Personnel Details'!$F$37))))</f>
        <v/>
      </c>
      <c r="MV95" s="79" t="str">
        <f>IF(MT$9="", "", IF(AND(NOT('Personnel Details'!$N$37=""), $B95&gt;='Personnel Details'!$N$37), 'Personnel Details'!$Q$37, IF(AND(NOT('Personnel Details'!$I$37=""), $B95&gt;='Personnel Details'!$I$37), 'Personnel Details'!$L$37, 'Personnel Details'!$G$37)))</f>
        <v/>
      </c>
      <c r="MW95" s="59">
        <f t="shared" si="277"/>
        <v>0</v>
      </c>
      <c r="MX95" s="53"/>
      <c r="MZ95" s="78" t="str">
        <f>IF(MZ$9="", "", IF(AND(NOT('Personnel Details'!$N$38=""), $B95&gt;='Personnel Details'!$N$38), 'Personnel Details'!$O$38, IF(AND(NOT('Personnel Details'!$I$38=""), $B95&gt;='Personnel Details'!$I$38), 'Personnel Details'!$J$38, 'Personnel Details'!$E$38)))</f>
        <v/>
      </c>
      <c r="NA95" s="59" t="str">
        <f>IF(MZ$9="", "", IF(AND(NOT('Personnel Details'!$N$38=""), $B95&gt;='Personnel Details'!$N$38), IF('Personnel Details'!$P$38="","", 'Personnel Details'!$P$38), IF(AND(NOT('Personnel Details'!$I$38=""), $B95&gt;='Personnel Details'!$I$38), IF('Personnel Details'!$K$38="", "", 'Personnel Details'!$K$38), IF('Personnel Details'!$F$38="", "", 'Personnel Details'!$F$38))))</f>
        <v/>
      </c>
      <c r="NB95" s="79" t="str">
        <f>IF(MZ$9="", "", IF(AND(NOT('Personnel Details'!$N$38=""), $B95&gt;='Personnel Details'!$N$38), 'Personnel Details'!$Q$38, IF(AND(NOT('Personnel Details'!$I$38=""), $B95&gt;='Personnel Details'!$I$38), 'Personnel Details'!$L$38, 'Personnel Details'!$G$38)))</f>
        <v/>
      </c>
      <c r="NC95" s="59">
        <f t="shared" si="278"/>
        <v>0</v>
      </c>
      <c r="ND95" s="53"/>
      <c r="NF95" s="78" t="str">
        <f>IF(NF$9="", "", IF(AND(NOT('Personnel Details'!$N$39=""), $B95&gt;='Personnel Details'!$N$39), 'Personnel Details'!$O$39, IF(AND(NOT('Personnel Details'!$I$39=""), $B95&gt;='Personnel Details'!$I$39), 'Personnel Details'!$J$39, 'Personnel Details'!$E$39)))</f>
        <v/>
      </c>
      <c r="NG95" s="59" t="str">
        <f>IF(NF$9="", "", IF(AND(NOT('Personnel Details'!$N$39=""), $B95&gt;='Personnel Details'!$N$39), IF('Personnel Details'!$P$39="","", 'Personnel Details'!$P$39), IF(AND(NOT('Personnel Details'!$I$39=""), $B95&gt;='Personnel Details'!$I$39), IF('Personnel Details'!$K$39="", "", 'Personnel Details'!$K$39), IF('Personnel Details'!$F$39="", "", 'Personnel Details'!$F$39))))</f>
        <v/>
      </c>
      <c r="NH95" s="79" t="str">
        <f>IF(NF$9="", "", IF(AND(NOT('Personnel Details'!$N$39=""), $B95&gt;='Personnel Details'!$N$39), 'Personnel Details'!$Q$39, IF(AND(NOT('Personnel Details'!$I$39=""), $B95&gt;='Personnel Details'!$I$39), 'Personnel Details'!$L$39, 'Personnel Details'!$G$39)))</f>
        <v/>
      </c>
      <c r="NI95" s="59">
        <f t="shared" si="279"/>
        <v>0</v>
      </c>
      <c r="NJ95" s="53"/>
      <c r="NL95" s="78" t="str">
        <f>IF(NL$9="", "", IF(AND(NOT('Personnel Details'!$N$40=""), $B95&gt;='Personnel Details'!$N$40), 'Personnel Details'!$O$40, IF(AND(NOT('Personnel Details'!$I$40=""), $B95&gt;='Personnel Details'!$I$40), 'Personnel Details'!$J$40, 'Personnel Details'!$E$40)))</f>
        <v/>
      </c>
      <c r="NM95" s="59" t="str">
        <f>IF(NL$9="", "", IF(AND(NOT('Personnel Details'!$N$40=""), $B95&gt;='Personnel Details'!$N$40), IF('Personnel Details'!$P$40="","", 'Personnel Details'!$P$40), IF(AND(NOT('Personnel Details'!$I$40=""), $B95&gt;='Personnel Details'!$I$40), IF('Personnel Details'!$K$40="", "", 'Personnel Details'!$K$40), IF('Personnel Details'!$F$40="", "", 'Personnel Details'!$F$40))))</f>
        <v/>
      </c>
      <c r="NN95" s="79" t="str">
        <f>IF(NL$9="", "", IF(AND(NOT('Personnel Details'!$N$40=""), $B95&gt;='Personnel Details'!$N$40), 'Personnel Details'!$Q$40, IF(AND(NOT('Personnel Details'!$I$40=""), $B95&gt;='Personnel Details'!$I$40), 'Personnel Details'!$L$40, 'Personnel Details'!$G$40)))</f>
        <v/>
      </c>
      <c r="NO95" s="59">
        <f t="shared" si="280"/>
        <v>0</v>
      </c>
      <c r="NP95" s="53"/>
    </row>
    <row r="96" spans="1:380" x14ac:dyDescent="0.25">
      <c r="A96" s="32"/>
      <c r="B96" s="113">
        <f>IFERROR(IF(B95+1&gt;'Personnel Details'!$U$5, "", B95+1), "")</f>
        <v>43916</v>
      </c>
      <c r="C96" s="32"/>
      <c r="D96" s="120"/>
      <c r="E96" s="13" t="str">
        <f t="shared" si="159"/>
        <v/>
      </c>
      <c r="F96" s="13" t="str">
        <f t="shared" si="190"/>
        <v/>
      </c>
      <c r="G96" s="56" t="str">
        <f t="shared" si="281"/>
        <v/>
      </c>
      <c r="H96" s="16" t="str">
        <f t="shared" si="191"/>
        <v/>
      </c>
      <c r="I96" s="32"/>
      <c r="J96" s="120"/>
      <c r="K96" s="62" t="str">
        <f t="shared" si="160"/>
        <v/>
      </c>
      <c r="L96" s="62" t="str">
        <f t="shared" si="192"/>
        <v/>
      </c>
      <c r="M96" s="65" t="str">
        <f t="shared" si="282"/>
        <v/>
      </c>
      <c r="N96" s="68" t="str">
        <f t="shared" si="193"/>
        <v/>
      </c>
      <c r="O96" s="32"/>
      <c r="P96" s="120"/>
      <c r="Q96" s="62" t="str">
        <f t="shared" si="161"/>
        <v/>
      </c>
      <c r="R96" s="62" t="str">
        <f t="shared" si="194"/>
        <v/>
      </c>
      <c r="S96" s="65" t="str">
        <f t="shared" si="283"/>
        <v/>
      </c>
      <c r="T96" s="68" t="str">
        <f t="shared" si="195"/>
        <v/>
      </c>
      <c r="U96" s="32"/>
      <c r="V96" s="120"/>
      <c r="W96" s="62" t="str">
        <f t="shared" si="162"/>
        <v/>
      </c>
      <c r="X96" s="62" t="str">
        <f t="shared" si="196"/>
        <v/>
      </c>
      <c r="Y96" s="65" t="str">
        <f t="shared" si="284"/>
        <v/>
      </c>
      <c r="Z96" s="68" t="str">
        <f t="shared" si="197"/>
        <v/>
      </c>
      <c r="AA96" s="32"/>
      <c r="AB96" s="120"/>
      <c r="AC96" s="62" t="str">
        <f t="shared" si="163"/>
        <v/>
      </c>
      <c r="AD96" s="62" t="str">
        <f t="shared" si="198"/>
        <v/>
      </c>
      <c r="AE96" s="65" t="str">
        <f t="shared" si="285"/>
        <v/>
      </c>
      <c r="AF96" s="68" t="str">
        <f t="shared" si="199"/>
        <v/>
      </c>
      <c r="AG96" s="32"/>
      <c r="AH96" s="120"/>
      <c r="AI96" s="62" t="str">
        <f t="shared" si="164"/>
        <v/>
      </c>
      <c r="AJ96" s="62" t="str">
        <f t="shared" si="200"/>
        <v/>
      </c>
      <c r="AK96" s="65" t="str">
        <f t="shared" si="286"/>
        <v/>
      </c>
      <c r="AL96" s="68" t="str">
        <f t="shared" si="201"/>
        <v/>
      </c>
      <c r="AM96" s="32"/>
      <c r="AN96" s="120"/>
      <c r="AO96" s="62" t="str">
        <f t="shared" si="165"/>
        <v/>
      </c>
      <c r="AP96" s="62" t="str">
        <f t="shared" si="202"/>
        <v/>
      </c>
      <c r="AQ96" s="65" t="str">
        <f t="shared" si="287"/>
        <v/>
      </c>
      <c r="AR96" s="68" t="str">
        <f t="shared" si="203"/>
        <v/>
      </c>
      <c r="AS96" s="32"/>
      <c r="AT96" s="120"/>
      <c r="AU96" s="62" t="str">
        <f t="shared" si="166"/>
        <v/>
      </c>
      <c r="AV96" s="62" t="str">
        <f t="shared" si="204"/>
        <v/>
      </c>
      <c r="AW96" s="65" t="str">
        <f t="shared" si="288"/>
        <v/>
      </c>
      <c r="AX96" s="68" t="str">
        <f t="shared" si="205"/>
        <v/>
      </c>
      <c r="AY96" s="32"/>
      <c r="AZ96" s="120"/>
      <c r="BA96" s="62" t="str">
        <f t="shared" si="167"/>
        <v/>
      </c>
      <c r="BB96" s="62" t="str">
        <f t="shared" si="206"/>
        <v/>
      </c>
      <c r="BC96" s="65" t="str">
        <f t="shared" si="289"/>
        <v/>
      </c>
      <c r="BD96" s="68" t="str">
        <f t="shared" si="207"/>
        <v/>
      </c>
      <c r="BE96" s="32"/>
      <c r="BF96" s="120"/>
      <c r="BG96" s="62" t="str">
        <f t="shared" si="168"/>
        <v/>
      </c>
      <c r="BH96" s="62" t="str">
        <f t="shared" si="208"/>
        <v/>
      </c>
      <c r="BI96" s="65" t="str">
        <f t="shared" si="290"/>
        <v/>
      </c>
      <c r="BJ96" s="68" t="str">
        <f t="shared" si="209"/>
        <v/>
      </c>
      <c r="BK96" s="32"/>
      <c r="BL96" s="120"/>
      <c r="BM96" s="62" t="str">
        <f t="shared" si="169"/>
        <v/>
      </c>
      <c r="BN96" s="62" t="str">
        <f t="shared" si="210"/>
        <v/>
      </c>
      <c r="BO96" s="65" t="str">
        <f t="shared" si="291"/>
        <v/>
      </c>
      <c r="BP96" s="68" t="str">
        <f t="shared" si="211"/>
        <v/>
      </c>
      <c r="BQ96" s="32"/>
      <c r="BR96" s="120"/>
      <c r="BS96" s="62" t="str">
        <f t="shared" si="170"/>
        <v/>
      </c>
      <c r="BT96" s="62" t="str">
        <f t="shared" si="212"/>
        <v/>
      </c>
      <c r="BU96" s="65" t="str">
        <f t="shared" si="292"/>
        <v/>
      </c>
      <c r="BV96" s="68" t="str">
        <f t="shared" si="213"/>
        <v/>
      </c>
      <c r="BW96" s="32"/>
      <c r="BX96" s="120"/>
      <c r="BY96" s="62" t="str">
        <f t="shared" si="171"/>
        <v/>
      </c>
      <c r="BZ96" s="62" t="str">
        <f t="shared" si="214"/>
        <v/>
      </c>
      <c r="CA96" s="65" t="str">
        <f t="shared" si="293"/>
        <v/>
      </c>
      <c r="CB96" s="68" t="str">
        <f t="shared" si="215"/>
        <v/>
      </c>
      <c r="CC96" s="32"/>
      <c r="CD96" s="120"/>
      <c r="CE96" s="62" t="str">
        <f t="shared" si="172"/>
        <v/>
      </c>
      <c r="CF96" s="62" t="str">
        <f t="shared" si="216"/>
        <v/>
      </c>
      <c r="CG96" s="65" t="str">
        <f t="shared" si="294"/>
        <v/>
      </c>
      <c r="CH96" s="68" t="str">
        <f t="shared" si="217"/>
        <v/>
      </c>
      <c r="CI96" s="32"/>
      <c r="CJ96" s="120"/>
      <c r="CK96" s="62" t="str">
        <f t="shared" si="173"/>
        <v/>
      </c>
      <c r="CL96" s="62" t="str">
        <f t="shared" si="218"/>
        <v/>
      </c>
      <c r="CM96" s="65" t="str">
        <f t="shared" si="295"/>
        <v/>
      </c>
      <c r="CN96" s="68" t="str">
        <f t="shared" si="219"/>
        <v/>
      </c>
      <c r="CO96" s="32"/>
      <c r="CP96" s="120"/>
      <c r="CQ96" s="62" t="str">
        <f t="shared" si="174"/>
        <v/>
      </c>
      <c r="CR96" s="62" t="str">
        <f t="shared" si="220"/>
        <v/>
      </c>
      <c r="CS96" s="65" t="str">
        <f t="shared" si="296"/>
        <v/>
      </c>
      <c r="CT96" s="68" t="str">
        <f t="shared" si="221"/>
        <v/>
      </c>
      <c r="CU96" s="32"/>
      <c r="CV96" s="120"/>
      <c r="CW96" s="62" t="str">
        <f t="shared" si="175"/>
        <v/>
      </c>
      <c r="CX96" s="62" t="str">
        <f t="shared" si="222"/>
        <v/>
      </c>
      <c r="CY96" s="65" t="str">
        <f t="shared" si="297"/>
        <v/>
      </c>
      <c r="CZ96" s="68" t="str">
        <f t="shared" si="223"/>
        <v/>
      </c>
      <c r="DA96" s="32"/>
      <c r="DB96" s="120"/>
      <c r="DC96" s="62" t="str">
        <f t="shared" si="176"/>
        <v/>
      </c>
      <c r="DD96" s="62" t="str">
        <f t="shared" si="224"/>
        <v/>
      </c>
      <c r="DE96" s="65" t="str">
        <f t="shared" si="298"/>
        <v/>
      </c>
      <c r="DF96" s="68" t="str">
        <f t="shared" si="225"/>
        <v/>
      </c>
      <c r="DG96" s="32"/>
      <c r="DH96" s="120"/>
      <c r="DI96" s="62" t="str">
        <f t="shared" si="177"/>
        <v/>
      </c>
      <c r="DJ96" s="62" t="str">
        <f t="shared" si="226"/>
        <v/>
      </c>
      <c r="DK96" s="65" t="str">
        <f t="shared" si="299"/>
        <v/>
      </c>
      <c r="DL96" s="68" t="str">
        <f t="shared" si="227"/>
        <v/>
      </c>
      <c r="DM96" s="32"/>
      <c r="DN96" s="120"/>
      <c r="DO96" s="62" t="str">
        <f t="shared" si="178"/>
        <v/>
      </c>
      <c r="DP96" s="62" t="str">
        <f t="shared" si="228"/>
        <v/>
      </c>
      <c r="DQ96" s="65" t="str">
        <f t="shared" si="300"/>
        <v/>
      </c>
      <c r="DR96" s="68" t="str">
        <f t="shared" si="229"/>
        <v/>
      </c>
      <c r="DS96" s="32"/>
      <c r="DT96" s="120"/>
      <c r="DU96" s="62" t="str">
        <f t="shared" si="179"/>
        <v/>
      </c>
      <c r="DV96" s="62" t="str">
        <f t="shared" si="230"/>
        <v/>
      </c>
      <c r="DW96" s="65" t="str">
        <f t="shared" si="301"/>
        <v/>
      </c>
      <c r="DX96" s="68" t="str">
        <f t="shared" si="231"/>
        <v/>
      </c>
      <c r="DY96" s="32"/>
      <c r="DZ96" s="120"/>
      <c r="EA96" s="62" t="str">
        <f t="shared" si="180"/>
        <v/>
      </c>
      <c r="EB96" s="62" t="str">
        <f t="shared" si="232"/>
        <v/>
      </c>
      <c r="EC96" s="65" t="str">
        <f t="shared" si="302"/>
        <v/>
      </c>
      <c r="ED96" s="68" t="str">
        <f t="shared" si="233"/>
        <v/>
      </c>
      <c r="EE96" s="32"/>
      <c r="EF96" s="120"/>
      <c r="EG96" s="62" t="str">
        <f t="shared" si="181"/>
        <v/>
      </c>
      <c r="EH96" s="62" t="str">
        <f t="shared" si="234"/>
        <v/>
      </c>
      <c r="EI96" s="65" t="str">
        <f t="shared" si="303"/>
        <v/>
      </c>
      <c r="EJ96" s="68" t="str">
        <f t="shared" si="235"/>
        <v/>
      </c>
      <c r="EK96" s="32"/>
      <c r="EL96" s="120"/>
      <c r="EM96" s="62" t="str">
        <f t="shared" si="182"/>
        <v/>
      </c>
      <c r="EN96" s="62" t="str">
        <f t="shared" si="236"/>
        <v/>
      </c>
      <c r="EO96" s="65" t="str">
        <f t="shared" si="304"/>
        <v/>
      </c>
      <c r="EP96" s="68" t="str">
        <f t="shared" si="237"/>
        <v/>
      </c>
      <c r="EQ96" s="32"/>
      <c r="ER96" s="120"/>
      <c r="ES96" s="62" t="str">
        <f t="shared" si="183"/>
        <v/>
      </c>
      <c r="ET96" s="62" t="str">
        <f t="shared" si="238"/>
        <v/>
      </c>
      <c r="EU96" s="65" t="str">
        <f t="shared" si="305"/>
        <v/>
      </c>
      <c r="EV96" s="68" t="str">
        <f t="shared" si="239"/>
        <v/>
      </c>
      <c r="EW96" s="32"/>
      <c r="EX96" s="120"/>
      <c r="EY96" s="62" t="str">
        <f t="shared" si="184"/>
        <v/>
      </c>
      <c r="EZ96" s="62" t="str">
        <f t="shared" si="240"/>
        <v/>
      </c>
      <c r="FA96" s="65" t="str">
        <f t="shared" si="306"/>
        <v/>
      </c>
      <c r="FB96" s="68" t="str">
        <f t="shared" si="241"/>
        <v/>
      </c>
      <c r="FC96" s="32"/>
      <c r="FD96" s="120"/>
      <c r="FE96" s="62" t="str">
        <f t="shared" si="185"/>
        <v/>
      </c>
      <c r="FF96" s="62" t="str">
        <f t="shared" si="242"/>
        <v/>
      </c>
      <c r="FG96" s="65" t="str">
        <f t="shared" si="307"/>
        <v/>
      </c>
      <c r="FH96" s="68" t="str">
        <f t="shared" si="243"/>
        <v/>
      </c>
      <c r="FI96" s="32"/>
      <c r="FJ96" s="120"/>
      <c r="FK96" s="62" t="str">
        <f t="shared" si="186"/>
        <v/>
      </c>
      <c r="FL96" s="62" t="str">
        <f t="shared" si="244"/>
        <v/>
      </c>
      <c r="FM96" s="65" t="str">
        <f t="shared" si="308"/>
        <v/>
      </c>
      <c r="FN96" s="68" t="str">
        <f t="shared" si="245"/>
        <v/>
      </c>
      <c r="FO96" s="32"/>
      <c r="FP96" s="120"/>
      <c r="FQ96" s="62" t="str">
        <f t="shared" si="187"/>
        <v/>
      </c>
      <c r="FR96" s="62" t="str">
        <f t="shared" si="246"/>
        <v/>
      </c>
      <c r="FS96" s="65" t="str">
        <f t="shared" si="309"/>
        <v/>
      </c>
      <c r="FT96" s="68" t="str">
        <f t="shared" si="247"/>
        <v/>
      </c>
      <c r="FU96" s="32"/>
      <c r="FV96" s="120"/>
      <c r="FW96" s="62" t="str">
        <f t="shared" si="188"/>
        <v/>
      </c>
      <c r="FX96" s="62" t="str">
        <f t="shared" si="248"/>
        <v/>
      </c>
      <c r="FY96" s="65" t="str">
        <f t="shared" si="310"/>
        <v/>
      </c>
      <c r="FZ96" s="68" t="str">
        <f t="shared" si="249"/>
        <v/>
      </c>
      <c r="GA96" s="32"/>
      <c r="GC96" s="7" t="str">
        <f t="shared" si="250"/>
        <v>Mar 2020</v>
      </c>
      <c r="GD96" s="7" t="str">
        <f t="shared" ca="1" si="189"/>
        <v/>
      </c>
      <c r="GT96" s="71">
        <f>IF(GT$9="", "", IF(AND(NOT('Personnel Details'!$N$11=""), $B96&gt;='Personnel Details'!$N$11), 'Personnel Details'!$O$11, IF(AND(NOT('Personnel Details'!$I$11=""), $B96&gt;='Personnel Details'!$I$11), 'Personnel Details'!$J$11, 'Personnel Details'!$E$11)))</f>
        <v>0.8</v>
      </c>
      <c r="GU96" s="59" t="str">
        <f>IF(GT$9="", "", IF(AND(NOT('Personnel Details'!$N$11=""), $B96&gt;='Personnel Details'!$N$11), IF('Personnel Details'!$P$11="","", 'Personnel Details'!$P$11), IF(AND(NOT('Personnel Details'!$I$11=""), $B96&gt;='Personnel Details'!$I$11), IF('Personnel Details'!$K$11="", "", 'Personnel Details'!$K$11), IF('Personnel Details'!$F$11="", "", 'Personnel Details'!$F$11))))</f>
        <v/>
      </c>
      <c r="GV96" s="74">
        <f>IF(GT$9="", "", IF(AND(NOT('Personnel Details'!$N$11=""), $B96&gt;='Personnel Details'!$N$11), 'Personnel Details'!$Q$11, IF(AND(NOT('Personnel Details'!$I$11=""), $B96&gt;='Personnel Details'!$I$11), 'Personnel Details'!$L$11, 'Personnel Details'!$G$11)))</f>
        <v>0</v>
      </c>
      <c r="GW96" s="59">
        <f t="shared" si="251"/>
        <v>0</v>
      </c>
      <c r="GX96" s="53"/>
      <c r="GZ96" s="78">
        <f>IF(GZ$9="", "", IF(AND(NOT('Personnel Details'!$N$12=""), $B96&gt;='Personnel Details'!$N$12), 'Personnel Details'!$O$12, IF(AND(NOT('Personnel Details'!$I$12=""), $B96&gt;='Personnel Details'!$I$12), 'Personnel Details'!$J$12, 'Personnel Details'!$E$12)))</f>
        <v>0.8</v>
      </c>
      <c r="HA96" s="59" t="str">
        <f>IF(GZ$9="", "", IF(AND(NOT('Personnel Details'!$N$12=""), $B96&gt;='Personnel Details'!$N$12), IF('Personnel Details'!$P$12="","", 'Personnel Details'!$P$12), IF(AND(NOT('Personnel Details'!$I$12=""), $B96&gt;='Personnel Details'!$I$12), IF('Personnel Details'!$K$12="", "", 'Personnel Details'!$K$12), IF('Personnel Details'!$F$12="", "", 'Personnel Details'!$F$12))))</f>
        <v/>
      </c>
      <c r="HB96" s="79">
        <f>IF(GZ$9="", "", IF(AND(NOT('Personnel Details'!$N$12=""), $B96&gt;='Personnel Details'!$N$12), 'Personnel Details'!$Q$12, IF(AND(NOT('Personnel Details'!$I$12=""), $B96&gt;='Personnel Details'!$I$12), 'Personnel Details'!$L$12, 'Personnel Details'!$G$12)))</f>
        <v>0</v>
      </c>
      <c r="HC96" s="59">
        <f t="shared" si="252"/>
        <v>0</v>
      </c>
      <c r="HD96" s="53"/>
      <c r="HF96" s="78">
        <f>IF(HF$9="", "", IF(AND(NOT('Personnel Details'!$N$13=""), $B96&gt;='Personnel Details'!$N$13), 'Personnel Details'!$O$13, IF(AND(NOT('Personnel Details'!$I$13=""), $B96&gt;='Personnel Details'!$I$13), 'Personnel Details'!$J$13, 'Personnel Details'!$E$13)))</f>
        <v>0.8</v>
      </c>
      <c r="HG96" s="59" t="str">
        <f>IF(HF$9="", "", IF(AND(NOT('Personnel Details'!$N$13=""), $B96&gt;='Personnel Details'!$N$13), IF('Personnel Details'!$P$13="","", 'Personnel Details'!$P$13), IF(AND(NOT('Personnel Details'!$I$13=""), $B96&gt;='Personnel Details'!$I$13), IF('Personnel Details'!$K$13="", "", 'Personnel Details'!$K$13), IF('Personnel Details'!$F$13="", "", 'Personnel Details'!$F$13))))</f>
        <v/>
      </c>
      <c r="HH96" s="79">
        <f>IF(HF$9="", "", IF(AND(NOT('Personnel Details'!$N$13=""), $B96&gt;='Personnel Details'!$N$13), 'Personnel Details'!$Q$13, IF(AND(NOT('Personnel Details'!$I$13=""), $B96&gt;='Personnel Details'!$I$13), 'Personnel Details'!$L$13, 'Personnel Details'!$G$13)))</f>
        <v>0</v>
      </c>
      <c r="HI96" s="59">
        <f t="shared" si="253"/>
        <v>0</v>
      </c>
      <c r="HJ96" s="53"/>
      <c r="HL96" s="78">
        <f>IF(HL$9="", "", IF(AND(NOT('Personnel Details'!$N$14=""), $B96&gt;='Personnel Details'!$N$14), 'Personnel Details'!$O$14, IF(AND(NOT('Personnel Details'!$I$14=""), $B96&gt;='Personnel Details'!$I$14), 'Personnel Details'!$J$14, 'Personnel Details'!$E$14)))</f>
        <v>0.8</v>
      </c>
      <c r="HM96" s="59">
        <f>IF(HL$9="", "", IF(AND(NOT('Personnel Details'!$N$14=""), $B96&gt;='Personnel Details'!$N$14), IF('Personnel Details'!$P$14="","", 'Personnel Details'!$P$14), IF(AND(NOT('Personnel Details'!$I$14=""), $B96&gt;='Personnel Details'!$I$14), IF('Personnel Details'!$K$14="", "", 'Personnel Details'!$K$14), IF('Personnel Details'!$F$14="", "", 'Personnel Details'!$F$14))))</f>
        <v>2000</v>
      </c>
      <c r="HN96" s="79">
        <f>IF(HL$9="", "", IF(AND(NOT('Personnel Details'!$N$14=""), $B96&gt;='Personnel Details'!$N$14), 'Personnel Details'!$Q$14, IF(AND(NOT('Personnel Details'!$I$14=""), $B96&gt;='Personnel Details'!$I$14), 'Personnel Details'!$L$14, 'Personnel Details'!$G$14)))</f>
        <v>0.85</v>
      </c>
      <c r="HO96" s="59">
        <f t="shared" si="254"/>
        <v>0</v>
      </c>
      <c r="HP96" s="53"/>
      <c r="HR96" s="78" t="str">
        <f>IF(HR$9="", "", IF(AND(NOT('Personnel Details'!$N$15=""), $B96&gt;='Personnel Details'!$N$15), 'Personnel Details'!$O$15, IF(AND(NOT('Personnel Details'!$I$15=""), $B96&gt;='Personnel Details'!$I$15), 'Personnel Details'!$J$15, 'Personnel Details'!$E$15)))</f>
        <v/>
      </c>
      <c r="HS96" s="59" t="str">
        <f>IF(HR$9="", "", IF(AND(NOT('Personnel Details'!$N$15=""), $B96&gt;='Personnel Details'!$N$15), IF('Personnel Details'!$P$15="","", 'Personnel Details'!$P$15), IF(AND(NOT('Personnel Details'!$I$15=""), $B96&gt;='Personnel Details'!$I$15), IF('Personnel Details'!$K$15="", "", 'Personnel Details'!$K$15), IF('Personnel Details'!$F$15="", "", 'Personnel Details'!$F$15))))</f>
        <v/>
      </c>
      <c r="HT96" s="79" t="str">
        <f>IF(HR$9="", "", IF(AND(NOT('Personnel Details'!$N$15=""), $B96&gt;='Personnel Details'!$N$15), 'Personnel Details'!$Q$15, IF(AND(NOT('Personnel Details'!$I$15=""), $B96&gt;='Personnel Details'!$I$15), 'Personnel Details'!$L$15, 'Personnel Details'!$G$15)))</f>
        <v/>
      </c>
      <c r="HU96" s="59">
        <f t="shared" si="255"/>
        <v>0</v>
      </c>
      <c r="HV96" s="53"/>
      <c r="HX96" s="78" t="str">
        <f>IF(HX$9="", "", IF(AND(NOT('Personnel Details'!$N$16=""), $B96&gt;='Personnel Details'!$N$16), 'Personnel Details'!$O$16, IF(AND(NOT('Personnel Details'!$I$16=""), $B96&gt;='Personnel Details'!$I$16), 'Personnel Details'!$J$16, 'Personnel Details'!$E$16)))</f>
        <v/>
      </c>
      <c r="HY96" s="59" t="str">
        <f>IF(HX$9="", "", IF(AND(NOT('Personnel Details'!$N$16=""), $B96&gt;='Personnel Details'!$N$16), IF('Personnel Details'!$P$16="","", 'Personnel Details'!$P$16), IF(AND(NOT('Personnel Details'!$I$16=""), $B96&gt;='Personnel Details'!$I$16), IF('Personnel Details'!$K$16="", "", 'Personnel Details'!$K$16), IF('Personnel Details'!$F$16="", "", 'Personnel Details'!$F$16))))</f>
        <v/>
      </c>
      <c r="HZ96" s="79" t="str">
        <f>IF(HX$9="", "", IF(AND(NOT('Personnel Details'!$N$16=""), $B96&gt;='Personnel Details'!$N$16), 'Personnel Details'!$Q$16, IF(AND(NOT('Personnel Details'!$I$16=""), $B96&gt;='Personnel Details'!$I$16), 'Personnel Details'!$L$16, 'Personnel Details'!$G$16)))</f>
        <v/>
      </c>
      <c r="IA96" s="59">
        <f t="shared" si="256"/>
        <v>0</v>
      </c>
      <c r="IB96" s="53"/>
      <c r="ID96" s="78" t="str">
        <f>IF(ID$9="", "", IF(AND(NOT('Personnel Details'!$N$17=""), $B96&gt;='Personnel Details'!$N$17), 'Personnel Details'!$O$17, IF(AND(NOT('Personnel Details'!$I$17=""), $B96&gt;='Personnel Details'!$I$17), 'Personnel Details'!$J$17, 'Personnel Details'!$E$17)))</f>
        <v/>
      </c>
      <c r="IE96" s="59" t="str">
        <f>IF(ID$9="", "", IF(AND(NOT('Personnel Details'!$N$17=""), $B96&gt;='Personnel Details'!$N$17), IF('Personnel Details'!$P$17="","", 'Personnel Details'!$P$17), IF(AND(NOT('Personnel Details'!$I$17=""), $B96&gt;='Personnel Details'!$I$17), IF('Personnel Details'!$K$17="", "", 'Personnel Details'!$K$17), IF('Personnel Details'!$F$17="", "", 'Personnel Details'!$F$17))))</f>
        <v/>
      </c>
      <c r="IF96" s="79" t="str">
        <f>IF(ID$9="", "", IF(AND(NOT('Personnel Details'!$N$17=""), $B96&gt;='Personnel Details'!$N$17), 'Personnel Details'!$Q$17, IF(AND(NOT('Personnel Details'!$I$17=""), $B96&gt;='Personnel Details'!$I$17), 'Personnel Details'!$L$17, 'Personnel Details'!$G$17)))</f>
        <v/>
      </c>
      <c r="IG96" s="59">
        <f t="shared" si="257"/>
        <v>0</v>
      </c>
      <c r="IH96" s="53"/>
      <c r="IJ96" s="78" t="str">
        <f>IF(IJ$9="", "", IF(AND(NOT('Personnel Details'!$N$18=""), $B96&gt;='Personnel Details'!$N$18), 'Personnel Details'!$O$18, IF(AND(NOT('Personnel Details'!$I$18=""), $B96&gt;='Personnel Details'!$I$18), 'Personnel Details'!$J$18, 'Personnel Details'!$E$18)))</f>
        <v/>
      </c>
      <c r="IK96" s="59" t="str">
        <f>IF(IJ$9="", "", IF(AND(NOT('Personnel Details'!$N$18=""), $B96&gt;='Personnel Details'!$N$18), IF('Personnel Details'!$P$18="","", 'Personnel Details'!$P$18), IF(AND(NOT('Personnel Details'!$I$18=""), $B96&gt;='Personnel Details'!$I$18), IF('Personnel Details'!$K$18="", "", 'Personnel Details'!$K$18), IF('Personnel Details'!$F$18="", "", 'Personnel Details'!$F$18))))</f>
        <v/>
      </c>
      <c r="IL96" s="79" t="str">
        <f>IF(IJ$9="", "", IF(AND(NOT('Personnel Details'!$N$18=""), $B96&gt;='Personnel Details'!$N$18), 'Personnel Details'!$Q$18, IF(AND(NOT('Personnel Details'!$I$18=""), $B96&gt;='Personnel Details'!$I$18), 'Personnel Details'!$L$18, 'Personnel Details'!$G$18)))</f>
        <v/>
      </c>
      <c r="IM96" s="59">
        <f t="shared" si="258"/>
        <v>0</v>
      </c>
      <c r="IN96" s="53"/>
      <c r="IP96" s="78" t="str">
        <f>IF(IP$9="", "", IF(AND(NOT('Personnel Details'!$N$19=""), $B96&gt;='Personnel Details'!$N$19), 'Personnel Details'!$O$19, IF(AND(NOT('Personnel Details'!$I$19=""), $B96&gt;='Personnel Details'!$I$19), 'Personnel Details'!$J$19, 'Personnel Details'!$E$19)))</f>
        <v/>
      </c>
      <c r="IQ96" s="59" t="str">
        <f>IF(IP$9="", "", IF(AND(NOT('Personnel Details'!$N$19=""), $B96&gt;='Personnel Details'!$N$19), IF('Personnel Details'!$P$19="","", 'Personnel Details'!$P$19), IF(AND(NOT('Personnel Details'!$I$19=""), $B96&gt;='Personnel Details'!$I$19), IF('Personnel Details'!$K$19="", "", 'Personnel Details'!$K$19), IF('Personnel Details'!$F$19="", "", 'Personnel Details'!$F$19))))</f>
        <v/>
      </c>
      <c r="IR96" s="79" t="str">
        <f>IF(IP$9="", "", IF(AND(NOT('Personnel Details'!$N$19=""), $B96&gt;='Personnel Details'!$N$19), 'Personnel Details'!$Q$19, IF(AND(NOT('Personnel Details'!$I$19=""), $B96&gt;='Personnel Details'!$I$19), 'Personnel Details'!$L$19, 'Personnel Details'!$G$19)))</f>
        <v/>
      </c>
      <c r="IS96" s="59">
        <f t="shared" si="259"/>
        <v>0</v>
      </c>
      <c r="IT96" s="53"/>
      <c r="IV96" s="78" t="str">
        <f>IF(IV$9="", "", IF(AND(NOT('Personnel Details'!$N$20=""), $B96&gt;='Personnel Details'!$N$20), 'Personnel Details'!$O$20, IF(AND(NOT('Personnel Details'!$I$20=""), $B96&gt;='Personnel Details'!$I$20), 'Personnel Details'!$J$20, 'Personnel Details'!$E$20)))</f>
        <v/>
      </c>
      <c r="IW96" s="59" t="str">
        <f>IF(IV$9="", "", IF(AND(NOT('Personnel Details'!$N$20=""), $B96&gt;='Personnel Details'!$N$20), IF('Personnel Details'!$P$20="","", 'Personnel Details'!$P$20), IF(AND(NOT('Personnel Details'!$I$20=""), $B96&gt;='Personnel Details'!$I$20), IF('Personnel Details'!$K$20="", "", 'Personnel Details'!$K$20), IF('Personnel Details'!$F$20="", "", 'Personnel Details'!$F$20))))</f>
        <v/>
      </c>
      <c r="IX96" s="79" t="str">
        <f>IF(IV$9="", "", IF(AND(NOT('Personnel Details'!$N$20=""), $B96&gt;='Personnel Details'!$N$20), 'Personnel Details'!$Q$20, IF(AND(NOT('Personnel Details'!$I$20=""), $B96&gt;='Personnel Details'!$I$20), 'Personnel Details'!$L$20, 'Personnel Details'!$G$20)))</f>
        <v/>
      </c>
      <c r="IY96" s="59">
        <f t="shared" si="260"/>
        <v>0</v>
      </c>
      <c r="IZ96" s="53"/>
      <c r="JB96" s="78" t="str">
        <f>IF(JB$9="", "", IF(AND(NOT('Personnel Details'!$N$21=""), $B96&gt;='Personnel Details'!$N$21), 'Personnel Details'!$O$21, IF(AND(NOT('Personnel Details'!$I$21=""), $B96&gt;='Personnel Details'!$I$21), 'Personnel Details'!$J$21, 'Personnel Details'!$E$21)))</f>
        <v/>
      </c>
      <c r="JC96" s="59" t="str">
        <f>IF(JB$9="", "", IF(AND(NOT('Personnel Details'!$N$21=""), $B96&gt;='Personnel Details'!$N$21), IF('Personnel Details'!$P$21="","", 'Personnel Details'!$P$21), IF(AND(NOT('Personnel Details'!$I$21=""), $B96&gt;='Personnel Details'!$I$21), IF('Personnel Details'!$K$21="", "", 'Personnel Details'!$K$21), IF('Personnel Details'!$F$21="", "", 'Personnel Details'!$F$21))))</f>
        <v/>
      </c>
      <c r="JD96" s="79" t="str">
        <f>IF(JB$9="", "", IF(AND(NOT('Personnel Details'!$N$21=""), $B96&gt;='Personnel Details'!$N$21), 'Personnel Details'!$Q$21, IF(AND(NOT('Personnel Details'!$I$21=""), $B96&gt;='Personnel Details'!$I$21), 'Personnel Details'!$L$21, 'Personnel Details'!$G$21)))</f>
        <v/>
      </c>
      <c r="JE96" s="59">
        <f t="shared" si="261"/>
        <v>0</v>
      </c>
      <c r="JF96" s="53"/>
      <c r="JH96" s="78" t="str">
        <f>IF(JH$9="", "", IF(AND(NOT('Personnel Details'!$N$22=""), $B96&gt;='Personnel Details'!$N$22), 'Personnel Details'!$O$22, IF(AND(NOT('Personnel Details'!$I$22=""), $B96&gt;='Personnel Details'!$I$22), 'Personnel Details'!$J$22, 'Personnel Details'!$E$22)))</f>
        <v/>
      </c>
      <c r="JI96" s="59" t="str">
        <f>IF(JH$9="", "", IF(AND(NOT('Personnel Details'!$N$22=""), $B96&gt;='Personnel Details'!$N$22), IF('Personnel Details'!$P$22="","", 'Personnel Details'!$P$22), IF(AND(NOT('Personnel Details'!$I$22=""), $B96&gt;='Personnel Details'!$I$22), IF('Personnel Details'!$K$22="", "", 'Personnel Details'!$K$22), IF('Personnel Details'!$F$22="", "", 'Personnel Details'!$F$22))))</f>
        <v/>
      </c>
      <c r="JJ96" s="79" t="str">
        <f>IF(JH$9="", "", IF(AND(NOT('Personnel Details'!$N$22=""), $B96&gt;='Personnel Details'!$N$22), 'Personnel Details'!$Q$22, IF(AND(NOT('Personnel Details'!$I$22=""), $B96&gt;='Personnel Details'!$I$22), 'Personnel Details'!$L$22, 'Personnel Details'!$G$22)))</f>
        <v/>
      </c>
      <c r="JK96" s="59">
        <f t="shared" si="262"/>
        <v>0</v>
      </c>
      <c r="JL96" s="53"/>
      <c r="JN96" s="78" t="str">
        <f>IF(JN$9="", "", IF(AND(NOT('Personnel Details'!$N$23=""), $B96&gt;='Personnel Details'!$N$23), 'Personnel Details'!$O$23, IF(AND(NOT('Personnel Details'!$I$23=""), $B96&gt;='Personnel Details'!$I$23), 'Personnel Details'!$J$23, 'Personnel Details'!$E$23)))</f>
        <v/>
      </c>
      <c r="JO96" s="59" t="str">
        <f>IF(JN$9="", "", IF(AND(NOT('Personnel Details'!$N$23=""), $B96&gt;='Personnel Details'!$N$23), IF('Personnel Details'!$P$23="","", 'Personnel Details'!$P$23), IF(AND(NOT('Personnel Details'!$I$23=""), $B96&gt;='Personnel Details'!$I$23), IF('Personnel Details'!$K$23="", "", 'Personnel Details'!$K$23), IF('Personnel Details'!$F$23="", "", 'Personnel Details'!$F$23))))</f>
        <v/>
      </c>
      <c r="JP96" s="79" t="str">
        <f>IF(JN$9="", "", IF(AND(NOT('Personnel Details'!$N$23=""), $B96&gt;='Personnel Details'!$N$23), 'Personnel Details'!$Q$23, IF(AND(NOT('Personnel Details'!$I$23=""), $B96&gt;='Personnel Details'!$I$23), 'Personnel Details'!$L$23, 'Personnel Details'!$G$23)))</f>
        <v/>
      </c>
      <c r="JQ96" s="59">
        <f t="shared" si="263"/>
        <v>0</v>
      </c>
      <c r="JR96" s="53"/>
      <c r="JT96" s="78" t="str">
        <f>IF(JT$9="", "", IF(AND(NOT('Personnel Details'!$N$24=""), $B96&gt;='Personnel Details'!$N$24), 'Personnel Details'!$O$24, IF(AND(NOT('Personnel Details'!$I$24=""), $B96&gt;='Personnel Details'!$I$24), 'Personnel Details'!$J$24, 'Personnel Details'!$E$24)))</f>
        <v/>
      </c>
      <c r="JU96" s="59" t="str">
        <f>IF(JT$9="", "", IF(AND(NOT('Personnel Details'!$N$24=""), $B96&gt;='Personnel Details'!$N$24), IF('Personnel Details'!$P$24="","", 'Personnel Details'!$P$24), IF(AND(NOT('Personnel Details'!$I$24=""), $B96&gt;='Personnel Details'!$I$24), IF('Personnel Details'!$K$24="", "", 'Personnel Details'!$K$24), IF('Personnel Details'!$F$24="", "", 'Personnel Details'!$F$24))))</f>
        <v/>
      </c>
      <c r="JV96" s="79" t="str">
        <f>IF(JT$9="", "", IF(AND(NOT('Personnel Details'!$N$24=""), $B96&gt;='Personnel Details'!$N$24), 'Personnel Details'!$Q$24, IF(AND(NOT('Personnel Details'!$I$24=""), $B96&gt;='Personnel Details'!$I$24), 'Personnel Details'!$L$24, 'Personnel Details'!$G$24)))</f>
        <v/>
      </c>
      <c r="JW96" s="59">
        <f t="shared" si="264"/>
        <v>0</v>
      </c>
      <c r="JX96" s="53"/>
      <c r="JZ96" s="78" t="str">
        <f>IF(JZ$9="", "", IF(AND(NOT('Personnel Details'!$N$25=""), $B96&gt;='Personnel Details'!$N$25), 'Personnel Details'!$O$25, IF(AND(NOT('Personnel Details'!$I$25=""), $B96&gt;='Personnel Details'!$I$25), 'Personnel Details'!$J$25, 'Personnel Details'!$E$25)))</f>
        <v/>
      </c>
      <c r="KA96" s="59" t="str">
        <f>IF(JZ$9="", "", IF(AND(NOT('Personnel Details'!$N$25=""), $B96&gt;='Personnel Details'!$N$25), IF('Personnel Details'!$P$25="","", 'Personnel Details'!$P$25), IF(AND(NOT('Personnel Details'!$I$25=""), $B96&gt;='Personnel Details'!$I$25), IF('Personnel Details'!$K$25="", "", 'Personnel Details'!$K$25), IF('Personnel Details'!$F$25="", "", 'Personnel Details'!$F$25))))</f>
        <v/>
      </c>
      <c r="KB96" s="79" t="str">
        <f>IF(JZ$9="", "", IF(AND(NOT('Personnel Details'!$N$25=""), $B96&gt;='Personnel Details'!$N$25), 'Personnel Details'!$Q$25, IF(AND(NOT('Personnel Details'!$I$25=""), $B96&gt;='Personnel Details'!$I$25), 'Personnel Details'!$L$25, 'Personnel Details'!$G$25)))</f>
        <v/>
      </c>
      <c r="KC96" s="59">
        <f t="shared" si="265"/>
        <v>0</v>
      </c>
      <c r="KD96" s="53"/>
      <c r="KF96" s="78" t="str">
        <f>IF(KF$9="", "", IF(AND(NOT('Personnel Details'!$N$26=""), $B96&gt;='Personnel Details'!$N$26), 'Personnel Details'!$O$26, IF(AND(NOT('Personnel Details'!$I$26=""), $B96&gt;='Personnel Details'!$I$26), 'Personnel Details'!$J$26, 'Personnel Details'!$E$26)))</f>
        <v/>
      </c>
      <c r="KG96" s="59" t="str">
        <f>IF(KF$9="", "", IF(AND(NOT('Personnel Details'!$N$26=""), $B96&gt;='Personnel Details'!$N$26), IF('Personnel Details'!$P$26="","", 'Personnel Details'!$P$26), IF(AND(NOT('Personnel Details'!$I$26=""), $B96&gt;='Personnel Details'!$I$26), IF('Personnel Details'!$K$26="", "", 'Personnel Details'!$K$26), IF('Personnel Details'!$F$26="", "", 'Personnel Details'!$F$26))))</f>
        <v/>
      </c>
      <c r="KH96" s="79" t="str">
        <f>IF(KF$9="", "", IF(AND(NOT('Personnel Details'!$N$26=""), $B96&gt;='Personnel Details'!$N$26), 'Personnel Details'!$Q$26, IF(AND(NOT('Personnel Details'!$I$26=""), $B96&gt;='Personnel Details'!$I$26), 'Personnel Details'!$L$26, 'Personnel Details'!$G$26)))</f>
        <v/>
      </c>
      <c r="KI96" s="59">
        <f t="shared" si="266"/>
        <v>0</v>
      </c>
      <c r="KJ96" s="53"/>
      <c r="KL96" s="78" t="str">
        <f>IF(KL$9="", "", IF(AND(NOT('Personnel Details'!$N$27=""), $B96&gt;='Personnel Details'!$N$27), 'Personnel Details'!$O$27, IF(AND(NOT('Personnel Details'!$I$27=""), $B96&gt;='Personnel Details'!$I$27), 'Personnel Details'!$J$27, 'Personnel Details'!$E$27)))</f>
        <v/>
      </c>
      <c r="KM96" s="59" t="str">
        <f>IF(KL$9="", "", IF(AND(NOT('Personnel Details'!$N$27=""), $B96&gt;='Personnel Details'!$N$27), IF('Personnel Details'!$P$27="","", 'Personnel Details'!$P$27), IF(AND(NOT('Personnel Details'!$I$27=""), $B96&gt;='Personnel Details'!$I$27), IF('Personnel Details'!$K$27="", "", 'Personnel Details'!$K$27), IF('Personnel Details'!$F$27="", "", 'Personnel Details'!$F$27))))</f>
        <v/>
      </c>
      <c r="KN96" s="79" t="str">
        <f>IF(KL$9="", "", IF(AND(NOT('Personnel Details'!$N$27=""), $B96&gt;='Personnel Details'!$N$27), 'Personnel Details'!$Q$27, IF(AND(NOT('Personnel Details'!$I$27=""), $B96&gt;='Personnel Details'!$I$27), 'Personnel Details'!$L$27, 'Personnel Details'!$G$27)))</f>
        <v/>
      </c>
      <c r="KO96" s="59">
        <f t="shared" si="267"/>
        <v>0</v>
      </c>
      <c r="KP96" s="53"/>
      <c r="KR96" s="78" t="str">
        <f>IF(KR$9="", "", IF(AND(NOT('Personnel Details'!$N$28=""), $B96&gt;='Personnel Details'!$N$28), 'Personnel Details'!$O$28, IF(AND(NOT('Personnel Details'!$I$28=""), $B96&gt;='Personnel Details'!$I$28), 'Personnel Details'!$J$28, 'Personnel Details'!$E$28)))</f>
        <v/>
      </c>
      <c r="KS96" s="59" t="str">
        <f>IF(KR$9="", "", IF(AND(NOT('Personnel Details'!$N$28=""), $B96&gt;='Personnel Details'!$N$28), IF('Personnel Details'!$P$28="","", 'Personnel Details'!$P$28), IF(AND(NOT('Personnel Details'!$I$28=""), $B96&gt;='Personnel Details'!$I$28), IF('Personnel Details'!$K$28="", "", 'Personnel Details'!$K$28), IF('Personnel Details'!$F$28="", "", 'Personnel Details'!$F$28))))</f>
        <v/>
      </c>
      <c r="KT96" s="79" t="str">
        <f>IF(KR$9="", "", IF(AND(NOT('Personnel Details'!$N$28=""), $B96&gt;='Personnel Details'!$N$28), 'Personnel Details'!$Q$28, IF(AND(NOT('Personnel Details'!$I$28=""), $B96&gt;='Personnel Details'!$I$28), 'Personnel Details'!$L$28, 'Personnel Details'!$G$28)))</f>
        <v/>
      </c>
      <c r="KU96" s="59">
        <f t="shared" si="268"/>
        <v>0</v>
      </c>
      <c r="KV96" s="53"/>
      <c r="KX96" s="78" t="str">
        <f>IF(KX$9="", "", IF(AND(NOT('Personnel Details'!$N$29=""), $B96&gt;='Personnel Details'!$N$29), 'Personnel Details'!$O$29, IF(AND(NOT('Personnel Details'!$I$29=""), $B96&gt;='Personnel Details'!$I$29), 'Personnel Details'!$J$29, 'Personnel Details'!$E$29)))</f>
        <v/>
      </c>
      <c r="KY96" s="59" t="str">
        <f>IF(KX$9="", "", IF(AND(NOT('Personnel Details'!$N$29=""), $B96&gt;='Personnel Details'!$N$29), IF('Personnel Details'!$P$29="","", 'Personnel Details'!$P$29), IF(AND(NOT('Personnel Details'!$I$29=""), $B96&gt;='Personnel Details'!$I$29), IF('Personnel Details'!$K$29="", "", 'Personnel Details'!$K$29), IF('Personnel Details'!$F$29="", "", 'Personnel Details'!$F$29))))</f>
        <v/>
      </c>
      <c r="KZ96" s="79" t="str">
        <f>IF(KX$9="", "", IF(AND(NOT('Personnel Details'!$N$29=""), $B96&gt;='Personnel Details'!$N$29), 'Personnel Details'!$Q$29, IF(AND(NOT('Personnel Details'!$I$29=""), $B96&gt;='Personnel Details'!$I$29), 'Personnel Details'!$L$29, 'Personnel Details'!$G$29)))</f>
        <v/>
      </c>
      <c r="LA96" s="59">
        <f t="shared" si="269"/>
        <v>0</v>
      </c>
      <c r="LB96" s="53"/>
      <c r="LD96" s="78" t="str">
        <f>IF(LD$9="", "", IF(AND(NOT('Personnel Details'!$N$30=""), $B96&gt;='Personnel Details'!$N$30), 'Personnel Details'!$O$30, IF(AND(NOT('Personnel Details'!$I$30=""), $B96&gt;='Personnel Details'!$I$30), 'Personnel Details'!$J$30, 'Personnel Details'!$E$30)))</f>
        <v/>
      </c>
      <c r="LE96" s="59" t="str">
        <f>IF(LD$9="", "", IF(AND(NOT('Personnel Details'!$N$30=""), $B96&gt;='Personnel Details'!$N$30), IF('Personnel Details'!$P$30="","", 'Personnel Details'!$P$30), IF(AND(NOT('Personnel Details'!$I$30=""), $B96&gt;='Personnel Details'!$I$30), IF('Personnel Details'!$K$30="", "", 'Personnel Details'!$K$30), IF('Personnel Details'!$F$30="", "", 'Personnel Details'!$F$30))))</f>
        <v/>
      </c>
      <c r="LF96" s="79" t="str">
        <f>IF(LD$9="", "", IF(AND(NOT('Personnel Details'!$N$30=""), $B96&gt;='Personnel Details'!$N$30), 'Personnel Details'!$Q$30, IF(AND(NOT('Personnel Details'!$I$30=""), $B96&gt;='Personnel Details'!$I$30), 'Personnel Details'!$L$30, 'Personnel Details'!$G$30)))</f>
        <v/>
      </c>
      <c r="LG96" s="59">
        <f t="shared" si="270"/>
        <v>0</v>
      </c>
      <c r="LH96" s="53"/>
      <c r="LJ96" s="78" t="str">
        <f>IF(LJ$9="", "", IF(AND(NOT('Personnel Details'!$N$31=""), $B96&gt;='Personnel Details'!$N$31), 'Personnel Details'!$O$31, IF(AND(NOT('Personnel Details'!$I$31=""), $B96&gt;='Personnel Details'!$I$31), 'Personnel Details'!$J$31, 'Personnel Details'!$E$31)))</f>
        <v/>
      </c>
      <c r="LK96" s="59" t="str">
        <f>IF(LJ$9="", "", IF(AND(NOT('Personnel Details'!$N$31=""), $B96&gt;='Personnel Details'!$N$31), IF('Personnel Details'!$P$31="","", 'Personnel Details'!$P$31), IF(AND(NOT('Personnel Details'!$I$31=""), $B96&gt;='Personnel Details'!$I$31), IF('Personnel Details'!$K$31="", "", 'Personnel Details'!$K$31), IF('Personnel Details'!$F$31="", "", 'Personnel Details'!$F$31))))</f>
        <v/>
      </c>
      <c r="LL96" s="79" t="str">
        <f>IF(LJ$9="", "", IF(AND(NOT('Personnel Details'!$N$31=""), $B96&gt;='Personnel Details'!$N$31), 'Personnel Details'!$Q$31, IF(AND(NOT('Personnel Details'!$I$31=""), $B96&gt;='Personnel Details'!$I$31), 'Personnel Details'!$L$31, 'Personnel Details'!$G$31)))</f>
        <v/>
      </c>
      <c r="LM96" s="59">
        <f t="shared" si="271"/>
        <v>0</v>
      </c>
      <c r="LN96" s="53"/>
      <c r="LP96" s="78" t="str">
        <f>IF(LP$9="", "", IF(AND(NOT('Personnel Details'!$N$32=""), $B96&gt;='Personnel Details'!$N$32), 'Personnel Details'!$O$32, IF(AND(NOT('Personnel Details'!$I$32=""), $B96&gt;='Personnel Details'!$I$32), 'Personnel Details'!$J$32, 'Personnel Details'!$E$32)))</f>
        <v/>
      </c>
      <c r="LQ96" s="59" t="str">
        <f>IF(LP$9="", "", IF(AND(NOT('Personnel Details'!$N$32=""), $B96&gt;='Personnel Details'!$N$32), IF('Personnel Details'!$P$32="","", 'Personnel Details'!$P$32), IF(AND(NOT('Personnel Details'!$I$32=""), $B96&gt;='Personnel Details'!$I$32), IF('Personnel Details'!$K$32="", "", 'Personnel Details'!$K$32), IF('Personnel Details'!$F$32="", "", 'Personnel Details'!$F$32))))</f>
        <v/>
      </c>
      <c r="LR96" s="79" t="str">
        <f>IF(LP$9="", "", IF(AND(NOT('Personnel Details'!$N$32=""), $B96&gt;='Personnel Details'!$N$32), 'Personnel Details'!$Q$32, IF(AND(NOT('Personnel Details'!$I$32=""), $B96&gt;='Personnel Details'!$I$32), 'Personnel Details'!$L$32, 'Personnel Details'!$G$32)))</f>
        <v/>
      </c>
      <c r="LS96" s="59">
        <f t="shared" si="272"/>
        <v>0</v>
      </c>
      <c r="LT96" s="53"/>
      <c r="LV96" s="78" t="str">
        <f>IF(LV$9="", "", IF(AND(NOT('Personnel Details'!$N$33=""), $B96&gt;='Personnel Details'!$N$33), 'Personnel Details'!$O$33, IF(AND(NOT('Personnel Details'!$I$33=""), $B96&gt;='Personnel Details'!$I$33), 'Personnel Details'!$J$33, 'Personnel Details'!$E$33)))</f>
        <v/>
      </c>
      <c r="LW96" s="59" t="str">
        <f>IF(LV$9="", "", IF(AND(NOT('Personnel Details'!$N$33=""), $B96&gt;='Personnel Details'!$N$33), IF('Personnel Details'!$P$33="","", 'Personnel Details'!$P$33), IF(AND(NOT('Personnel Details'!$I$33=""), $B96&gt;='Personnel Details'!$I$33), IF('Personnel Details'!$K$33="", "", 'Personnel Details'!$K$33), IF('Personnel Details'!$F$33="", "", 'Personnel Details'!$F$33))))</f>
        <v/>
      </c>
      <c r="LX96" s="79" t="str">
        <f>IF(LV$9="", "", IF(AND(NOT('Personnel Details'!$N$33=""), $B96&gt;='Personnel Details'!$N$33), 'Personnel Details'!$Q$33, IF(AND(NOT('Personnel Details'!$I$33=""), $B96&gt;='Personnel Details'!$I$33), 'Personnel Details'!$L$33, 'Personnel Details'!$G$33)))</f>
        <v/>
      </c>
      <c r="LY96" s="59">
        <f t="shared" si="273"/>
        <v>0</v>
      </c>
      <c r="LZ96" s="53"/>
      <c r="MB96" s="78" t="str">
        <f>IF(MB$9="", "", IF(AND(NOT('Personnel Details'!$N$34=""), $B96&gt;='Personnel Details'!$N$34), 'Personnel Details'!$O$34, IF(AND(NOT('Personnel Details'!$I$34=""), $B96&gt;='Personnel Details'!$I$34), 'Personnel Details'!$J$34, 'Personnel Details'!$E$34)))</f>
        <v/>
      </c>
      <c r="MC96" s="59" t="str">
        <f>IF(MB$9="", "", IF(AND(NOT('Personnel Details'!$N$34=""), $B96&gt;='Personnel Details'!$N$34), IF('Personnel Details'!$P$34="","", 'Personnel Details'!$P$34), IF(AND(NOT('Personnel Details'!$I$34=""), $B96&gt;='Personnel Details'!$I$34), IF('Personnel Details'!$K$34="", "", 'Personnel Details'!$K$34), IF('Personnel Details'!$F$34="", "", 'Personnel Details'!$F$34))))</f>
        <v/>
      </c>
      <c r="MD96" s="79" t="str">
        <f>IF(MB$9="", "", IF(AND(NOT('Personnel Details'!$N$34=""), $B96&gt;='Personnel Details'!$N$34), 'Personnel Details'!$Q$34, IF(AND(NOT('Personnel Details'!$I$34=""), $B96&gt;='Personnel Details'!$I$34), 'Personnel Details'!$L$34, 'Personnel Details'!$G$34)))</f>
        <v/>
      </c>
      <c r="ME96" s="59">
        <f t="shared" si="274"/>
        <v>0</v>
      </c>
      <c r="MF96" s="53"/>
      <c r="MH96" s="78" t="str">
        <f>IF(MH$9="", "", IF(AND(NOT('Personnel Details'!$N$35=""), $B96&gt;='Personnel Details'!$N$35), 'Personnel Details'!$O$35, IF(AND(NOT('Personnel Details'!$I$35=""), $B96&gt;='Personnel Details'!$I$35), 'Personnel Details'!$J$35, 'Personnel Details'!$E$35)))</f>
        <v/>
      </c>
      <c r="MI96" s="59" t="str">
        <f>IF(MH$9="", "", IF(AND(NOT('Personnel Details'!$N$35=""), $B96&gt;='Personnel Details'!$N$35), IF('Personnel Details'!$P$35="","", 'Personnel Details'!$P$35), IF(AND(NOT('Personnel Details'!$I$35=""), $B96&gt;='Personnel Details'!$I$35), IF('Personnel Details'!$K$35="", "", 'Personnel Details'!$K$35), IF('Personnel Details'!$F$35="", "", 'Personnel Details'!$F$35))))</f>
        <v/>
      </c>
      <c r="MJ96" s="79" t="str">
        <f>IF(MH$9="", "", IF(AND(NOT('Personnel Details'!$N$35=""), $B96&gt;='Personnel Details'!$N$35), 'Personnel Details'!$Q$35, IF(AND(NOT('Personnel Details'!$I$35=""), $B96&gt;='Personnel Details'!$I$35), 'Personnel Details'!$L$35, 'Personnel Details'!$G$35)))</f>
        <v/>
      </c>
      <c r="MK96" s="59">
        <f t="shared" si="275"/>
        <v>0</v>
      </c>
      <c r="ML96" s="53"/>
      <c r="MN96" s="78" t="str">
        <f>IF(MN$9="", "", IF(AND(NOT('Personnel Details'!$N$36=""), $B96&gt;='Personnel Details'!$N$36), 'Personnel Details'!$O$36, IF(AND(NOT('Personnel Details'!$I$36=""), $B96&gt;='Personnel Details'!$I$36), 'Personnel Details'!$J$36, 'Personnel Details'!$E$36)))</f>
        <v/>
      </c>
      <c r="MO96" s="59" t="str">
        <f>IF(MN$9="", "", IF(AND(NOT('Personnel Details'!$N$36=""), $B96&gt;='Personnel Details'!$N$36), IF('Personnel Details'!$P$36="","", 'Personnel Details'!$P$36), IF(AND(NOT('Personnel Details'!$I$36=""), $B96&gt;='Personnel Details'!$I$36), IF('Personnel Details'!$K$36="", "", 'Personnel Details'!$K$36), IF('Personnel Details'!$F$36="", "", 'Personnel Details'!$F$36))))</f>
        <v/>
      </c>
      <c r="MP96" s="79" t="str">
        <f>IF(MN$9="", "", IF(AND(NOT('Personnel Details'!$N$36=""), $B96&gt;='Personnel Details'!$N$36), 'Personnel Details'!$Q$36, IF(AND(NOT('Personnel Details'!$I$36=""), $B96&gt;='Personnel Details'!$I$36), 'Personnel Details'!$L$36, 'Personnel Details'!$G$36)))</f>
        <v/>
      </c>
      <c r="MQ96" s="59">
        <f t="shared" si="276"/>
        <v>0</v>
      </c>
      <c r="MR96" s="53"/>
      <c r="MT96" s="78" t="str">
        <f>IF(MT$9="", "", IF(AND(NOT('Personnel Details'!$N$37=""), $B96&gt;='Personnel Details'!$N$37), 'Personnel Details'!$O$37, IF(AND(NOT('Personnel Details'!$I$37=""), $B96&gt;='Personnel Details'!$I$37), 'Personnel Details'!$J$37, 'Personnel Details'!$E$37)))</f>
        <v/>
      </c>
      <c r="MU96" s="59" t="str">
        <f>IF(MT$9="", "", IF(AND(NOT('Personnel Details'!$N$37=""), $B96&gt;='Personnel Details'!$N$37), IF('Personnel Details'!$P$37="","", 'Personnel Details'!$P$37), IF(AND(NOT('Personnel Details'!$I$37=""), $B96&gt;='Personnel Details'!$I$37), IF('Personnel Details'!$K$37="", "", 'Personnel Details'!$K$37), IF('Personnel Details'!$F$37="", "", 'Personnel Details'!$F$37))))</f>
        <v/>
      </c>
      <c r="MV96" s="79" t="str">
        <f>IF(MT$9="", "", IF(AND(NOT('Personnel Details'!$N$37=""), $B96&gt;='Personnel Details'!$N$37), 'Personnel Details'!$Q$37, IF(AND(NOT('Personnel Details'!$I$37=""), $B96&gt;='Personnel Details'!$I$37), 'Personnel Details'!$L$37, 'Personnel Details'!$G$37)))</f>
        <v/>
      </c>
      <c r="MW96" s="59">
        <f t="shared" si="277"/>
        <v>0</v>
      </c>
      <c r="MX96" s="53"/>
      <c r="MZ96" s="78" t="str">
        <f>IF(MZ$9="", "", IF(AND(NOT('Personnel Details'!$N$38=""), $B96&gt;='Personnel Details'!$N$38), 'Personnel Details'!$O$38, IF(AND(NOT('Personnel Details'!$I$38=""), $B96&gt;='Personnel Details'!$I$38), 'Personnel Details'!$J$38, 'Personnel Details'!$E$38)))</f>
        <v/>
      </c>
      <c r="NA96" s="59" t="str">
        <f>IF(MZ$9="", "", IF(AND(NOT('Personnel Details'!$N$38=""), $B96&gt;='Personnel Details'!$N$38), IF('Personnel Details'!$P$38="","", 'Personnel Details'!$P$38), IF(AND(NOT('Personnel Details'!$I$38=""), $B96&gt;='Personnel Details'!$I$38), IF('Personnel Details'!$K$38="", "", 'Personnel Details'!$K$38), IF('Personnel Details'!$F$38="", "", 'Personnel Details'!$F$38))))</f>
        <v/>
      </c>
      <c r="NB96" s="79" t="str">
        <f>IF(MZ$9="", "", IF(AND(NOT('Personnel Details'!$N$38=""), $B96&gt;='Personnel Details'!$N$38), 'Personnel Details'!$Q$38, IF(AND(NOT('Personnel Details'!$I$38=""), $B96&gt;='Personnel Details'!$I$38), 'Personnel Details'!$L$38, 'Personnel Details'!$G$38)))</f>
        <v/>
      </c>
      <c r="NC96" s="59">
        <f t="shared" si="278"/>
        <v>0</v>
      </c>
      <c r="ND96" s="53"/>
      <c r="NF96" s="78" t="str">
        <f>IF(NF$9="", "", IF(AND(NOT('Personnel Details'!$N$39=""), $B96&gt;='Personnel Details'!$N$39), 'Personnel Details'!$O$39, IF(AND(NOT('Personnel Details'!$I$39=""), $B96&gt;='Personnel Details'!$I$39), 'Personnel Details'!$J$39, 'Personnel Details'!$E$39)))</f>
        <v/>
      </c>
      <c r="NG96" s="59" t="str">
        <f>IF(NF$9="", "", IF(AND(NOT('Personnel Details'!$N$39=""), $B96&gt;='Personnel Details'!$N$39), IF('Personnel Details'!$P$39="","", 'Personnel Details'!$P$39), IF(AND(NOT('Personnel Details'!$I$39=""), $B96&gt;='Personnel Details'!$I$39), IF('Personnel Details'!$K$39="", "", 'Personnel Details'!$K$39), IF('Personnel Details'!$F$39="", "", 'Personnel Details'!$F$39))))</f>
        <v/>
      </c>
      <c r="NH96" s="79" t="str">
        <f>IF(NF$9="", "", IF(AND(NOT('Personnel Details'!$N$39=""), $B96&gt;='Personnel Details'!$N$39), 'Personnel Details'!$Q$39, IF(AND(NOT('Personnel Details'!$I$39=""), $B96&gt;='Personnel Details'!$I$39), 'Personnel Details'!$L$39, 'Personnel Details'!$G$39)))</f>
        <v/>
      </c>
      <c r="NI96" s="59">
        <f t="shared" si="279"/>
        <v>0</v>
      </c>
      <c r="NJ96" s="53"/>
      <c r="NL96" s="78" t="str">
        <f>IF(NL$9="", "", IF(AND(NOT('Personnel Details'!$N$40=""), $B96&gt;='Personnel Details'!$N$40), 'Personnel Details'!$O$40, IF(AND(NOT('Personnel Details'!$I$40=""), $B96&gt;='Personnel Details'!$I$40), 'Personnel Details'!$J$40, 'Personnel Details'!$E$40)))</f>
        <v/>
      </c>
      <c r="NM96" s="59" t="str">
        <f>IF(NL$9="", "", IF(AND(NOT('Personnel Details'!$N$40=""), $B96&gt;='Personnel Details'!$N$40), IF('Personnel Details'!$P$40="","", 'Personnel Details'!$P$40), IF(AND(NOT('Personnel Details'!$I$40=""), $B96&gt;='Personnel Details'!$I$40), IF('Personnel Details'!$K$40="", "", 'Personnel Details'!$K$40), IF('Personnel Details'!$F$40="", "", 'Personnel Details'!$F$40))))</f>
        <v/>
      </c>
      <c r="NN96" s="79" t="str">
        <f>IF(NL$9="", "", IF(AND(NOT('Personnel Details'!$N$40=""), $B96&gt;='Personnel Details'!$N$40), 'Personnel Details'!$Q$40, IF(AND(NOT('Personnel Details'!$I$40=""), $B96&gt;='Personnel Details'!$I$40), 'Personnel Details'!$L$40, 'Personnel Details'!$G$40)))</f>
        <v/>
      </c>
      <c r="NO96" s="59">
        <f t="shared" si="280"/>
        <v>0</v>
      </c>
      <c r="NP96" s="53"/>
    </row>
    <row r="97" spans="1:380" x14ac:dyDescent="0.25">
      <c r="A97" s="32"/>
      <c r="B97" s="113">
        <f>IFERROR(IF(B96+1&gt;'Personnel Details'!$U$5, "", B96+1), "")</f>
        <v>43917</v>
      </c>
      <c r="C97" s="32"/>
      <c r="D97" s="120"/>
      <c r="E97" s="13" t="str">
        <f t="shared" si="159"/>
        <v/>
      </c>
      <c r="F97" s="13" t="str">
        <f t="shared" si="190"/>
        <v/>
      </c>
      <c r="G97" s="56" t="str">
        <f t="shared" si="281"/>
        <v/>
      </c>
      <c r="H97" s="16" t="str">
        <f t="shared" si="191"/>
        <v/>
      </c>
      <c r="I97" s="32"/>
      <c r="J97" s="120"/>
      <c r="K97" s="62" t="str">
        <f t="shared" si="160"/>
        <v/>
      </c>
      <c r="L97" s="62" t="str">
        <f t="shared" si="192"/>
        <v/>
      </c>
      <c r="M97" s="65" t="str">
        <f t="shared" si="282"/>
        <v/>
      </c>
      <c r="N97" s="68" t="str">
        <f t="shared" si="193"/>
        <v/>
      </c>
      <c r="O97" s="32"/>
      <c r="P97" s="120"/>
      <c r="Q97" s="62" t="str">
        <f t="shared" si="161"/>
        <v/>
      </c>
      <c r="R97" s="62" t="str">
        <f t="shared" si="194"/>
        <v/>
      </c>
      <c r="S97" s="65" t="str">
        <f t="shared" si="283"/>
        <v/>
      </c>
      <c r="T97" s="68" t="str">
        <f t="shared" si="195"/>
        <v/>
      </c>
      <c r="U97" s="32"/>
      <c r="V97" s="120"/>
      <c r="W97" s="62" t="str">
        <f t="shared" si="162"/>
        <v/>
      </c>
      <c r="X97" s="62" t="str">
        <f t="shared" si="196"/>
        <v/>
      </c>
      <c r="Y97" s="65" t="str">
        <f t="shared" si="284"/>
        <v/>
      </c>
      <c r="Z97" s="68" t="str">
        <f t="shared" si="197"/>
        <v/>
      </c>
      <c r="AA97" s="32"/>
      <c r="AB97" s="120"/>
      <c r="AC97" s="62" t="str">
        <f t="shared" si="163"/>
        <v/>
      </c>
      <c r="AD97" s="62" t="str">
        <f t="shared" si="198"/>
        <v/>
      </c>
      <c r="AE97" s="65" t="str">
        <f t="shared" si="285"/>
        <v/>
      </c>
      <c r="AF97" s="68" t="str">
        <f t="shared" si="199"/>
        <v/>
      </c>
      <c r="AG97" s="32"/>
      <c r="AH97" s="120"/>
      <c r="AI97" s="62" t="str">
        <f t="shared" si="164"/>
        <v/>
      </c>
      <c r="AJ97" s="62" t="str">
        <f t="shared" si="200"/>
        <v/>
      </c>
      <c r="AK97" s="65" t="str">
        <f t="shared" si="286"/>
        <v/>
      </c>
      <c r="AL97" s="68" t="str">
        <f t="shared" si="201"/>
        <v/>
      </c>
      <c r="AM97" s="32"/>
      <c r="AN97" s="120"/>
      <c r="AO97" s="62" t="str">
        <f t="shared" si="165"/>
        <v/>
      </c>
      <c r="AP97" s="62" t="str">
        <f t="shared" si="202"/>
        <v/>
      </c>
      <c r="AQ97" s="65" t="str">
        <f t="shared" si="287"/>
        <v/>
      </c>
      <c r="AR97" s="68" t="str">
        <f t="shared" si="203"/>
        <v/>
      </c>
      <c r="AS97" s="32"/>
      <c r="AT97" s="120"/>
      <c r="AU97" s="62" t="str">
        <f t="shared" si="166"/>
        <v/>
      </c>
      <c r="AV97" s="62" t="str">
        <f t="shared" si="204"/>
        <v/>
      </c>
      <c r="AW97" s="65" t="str">
        <f t="shared" si="288"/>
        <v/>
      </c>
      <c r="AX97" s="68" t="str">
        <f t="shared" si="205"/>
        <v/>
      </c>
      <c r="AY97" s="32"/>
      <c r="AZ97" s="120"/>
      <c r="BA97" s="62" t="str">
        <f t="shared" si="167"/>
        <v/>
      </c>
      <c r="BB97" s="62" t="str">
        <f t="shared" si="206"/>
        <v/>
      </c>
      <c r="BC97" s="65" t="str">
        <f t="shared" si="289"/>
        <v/>
      </c>
      <c r="BD97" s="68" t="str">
        <f t="shared" si="207"/>
        <v/>
      </c>
      <c r="BE97" s="32"/>
      <c r="BF97" s="120"/>
      <c r="BG97" s="62" t="str">
        <f t="shared" si="168"/>
        <v/>
      </c>
      <c r="BH97" s="62" t="str">
        <f t="shared" si="208"/>
        <v/>
      </c>
      <c r="BI97" s="65" t="str">
        <f t="shared" si="290"/>
        <v/>
      </c>
      <c r="BJ97" s="68" t="str">
        <f t="shared" si="209"/>
        <v/>
      </c>
      <c r="BK97" s="32"/>
      <c r="BL97" s="120"/>
      <c r="BM97" s="62" t="str">
        <f t="shared" si="169"/>
        <v/>
      </c>
      <c r="BN97" s="62" t="str">
        <f t="shared" si="210"/>
        <v/>
      </c>
      <c r="BO97" s="65" t="str">
        <f t="shared" si="291"/>
        <v/>
      </c>
      <c r="BP97" s="68" t="str">
        <f t="shared" si="211"/>
        <v/>
      </c>
      <c r="BQ97" s="32"/>
      <c r="BR97" s="120"/>
      <c r="BS97" s="62" t="str">
        <f t="shared" si="170"/>
        <v/>
      </c>
      <c r="BT97" s="62" t="str">
        <f t="shared" si="212"/>
        <v/>
      </c>
      <c r="BU97" s="65" t="str">
        <f t="shared" si="292"/>
        <v/>
      </c>
      <c r="BV97" s="68" t="str">
        <f t="shared" si="213"/>
        <v/>
      </c>
      <c r="BW97" s="32"/>
      <c r="BX97" s="120"/>
      <c r="BY97" s="62" t="str">
        <f t="shared" si="171"/>
        <v/>
      </c>
      <c r="BZ97" s="62" t="str">
        <f t="shared" si="214"/>
        <v/>
      </c>
      <c r="CA97" s="65" t="str">
        <f t="shared" si="293"/>
        <v/>
      </c>
      <c r="CB97" s="68" t="str">
        <f t="shared" si="215"/>
        <v/>
      </c>
      <c r="CC97" s="32"/>
      <c r="CD97" s="120"/>
      <c r="CE97" s="62" t="str">
        <f t="shared" si="172"/>
        <v/>
      </c>
      <c r="CF97" s="62" t="str">
        <f t="shared" si="216"/>
        <v/>
      </c>
      <c r="CG97" s="65" t="str">
        <f t="shared" si="294"/>
        <v/>
      </c>
      <c r="CH97" s="68" t="str">
        <f t="shared" si="217"/>
        <v/>
      </c>
      <c r="CI97" s="32"/>
      <c r="CJ97" s="120"/>
      <c r="CK97" s="62" t="str">
        <f t="shared" si="173"/>
        <v/>
      </c>
      <c r="CL97" s="62" t="str">
        <f t="shared" si="218"/>
        <v/>
      </c>
      <c r="CM97" s="65" t="str">
        <f t="shared" si="295"/>
        <v/>
      </c>
      <c r="CN97" s="68" t="str">
        <f t="shared" si="219"/>
        <v/>
      </c>
      <c r="CO97" s="32"/>
      <c r="CP97" s="120"/>
      <c r="CQ97" s="62" t="str">
        <f t="shared" si="174"/>
        <v/>
      </c>
      <c r="CR97" s="62" t="str">
        <f t="shared" si="220"/>
        <v/>
      </c>
      <c r="CS97" s="65" t="str">
        <f t="shared" si="296"/>
        <v/>
      </c>
      <c r="CT97" s="68" t="str">
        <f t="shared" si="221"/>
        <v/>
      </c>
      <c r="CU97" s="32"/>
      <c r="CV97" s="120"/>
      <c r="CW97" s="62" t="str">
        <f t="shared" si="175"/>
        <v/>
      </c>
      <c r="CX97" s="62" t="str">
        <f t="shared" si="222"/>
        <v/>
      </c>
      <c r="CY97" s="65" t="str">
        <f t="shared" si="297"/>
        <v/>
      </c>
      <c r="CZ97" s="68" t="str">
        <f t="shared" si="223"/>
        <v/>
      </c>
      <c r="DA97" s="32"/>
      <c r="DB97" s="120"/>
      <c r="DC97" s="62" t="str">
        <f t="shared" si="176"/>
        <v/>
      </c>
      <c r="DD97" s="62" t="str">
        <f t="shared" si="224"/>
        <v/>
      </c>
      <c r="DE97" s="65" t="str">
        <f t="shared" si="298"/>
        <v/>
      </c>
      <c r="DF97" s="68" t="str">
        <f t="shared" si="225"/>
        <v/>
      </c>
      <c r="DG97" s="32"/>
      <c r="DH97" s="120"/>
      <c r="DI97" s="62" t="str">
        <f t="shared" si="177"/>
        <v/>
      </c>
      <c r="DJ97" s="62" t="str">
        <f t="shared" si="226"/>
        <v/>
      </c>
      <c r="DK97" s="65" t="str">
        <f t="shared" si="299"/>
        <v/>
      </c>
      <c r="DL97" s="68" t="str">
        <f t="shared" si="227"/>
        <v/>
      </c>
      <c r="DM97" s="32"/>
      <c r="DN97" s="120"/>
      <c r="DO97" s="62" t="str">
        <f t="shared" si="178"/>
        <v/>
      </c>
      <c r="DP97" s="62" t="str">
        <f t="shared" si="228"/>
        <v/>
      </c>
      <c r="DQ97" s="65" t="str">
        <f t="shared" si="300"/>
        <v/>
      </c>
      <c r="DR97" s="68" t="str">
        <f t="shared" si="229"/>
        <v/>
      </c>
      <c r="DS97" s="32"/>
      <c r="DT97" s="120"/>
      <c r="DU97" s="62" t="str">
        <f t="shared" si="179"/>
        <v/>
      </c>
      <c r="DV97" s="62" t="str">
        <f t="shared" si="230"/>
        <v/>
      </c>
      <c r="DW97" s="65" t="str">
        <f t="shared" si="301"/>
        <v/>
      </c>
      <c r="DX97" s="68" t="str">
        <f t="shared" si="231"/>
        <v/>
      </c>
      <c r="DY97" s="32"/>
      <c r="DZ97" s="120"/>
      <c r="EA97" s="62" t="str">
        <f t="shared" si="180"/>
        <v/>
      </c>
      <c r="EB97" s="62" t="str">
        <f t="shared" si="232"/>
        <v/>
      </c>
      <c r="EC97" s="65" t="str">
        <f t="shared" si="302"/>
        <v/>
      </c>
      <c r="ED97" s="68" t="str">
        <f t="shared" si="233"/>
        <v/>
      </c>
      <c r="EE97" s="32"/>
      <c r="EF97" s="120"/>
      <c r="EG97" s="62" t="str">
        <f t="shared" si="181"/>
        <v/>
      </c>
      <c r="EH97" s="62" t="str">
        <f t="shared" si="234"/>
        <v/>
      </c>
      <c r="EI97" s="65" t="str">
        <f t="shared" si="303"/>
        <v/>
      </c>
      <c r="EJ97" s="68" t="str">
        <f t="shared" si="235"/>
        <v/>
      </c>
      <c r="EK97" s="32"/>
      <c r="EL97" s="120"/>
      <c r="EM97" s="62" t="str">
        <f t="shared" si="182"/>
        <v/>
      </c>
      <c r="EN97" s="62" t="str">
        <f t="shared" si="236"/>
        <v/>
      </c>
      <c r="EO97" s="65" t="str">
        <f t="shared" si="304"/>
        <v/>
      </c>
      <c r="EP97" s="68" t="str">
        <f t="shared" si="237"/>
        <v/>
      </c>
      <c r="EQ97" s="32"/>
      <c r="ER97" s="120"/>
      <c r="ES97" s="62" t="str">
        <f t="shared" si="183"/>
        <v/>
      </c>
      <c r="ET97" s="62" t="str">
        <f t="shared" si="238"/>
        <v/>
      </c>
      <c r="EU97" s="65" t="str">
        <f t="shared" si="305"/>
        <v/>
      </c>
      <c r="EV97" s="68" t="str">
        <f t="shared" si="239"/>
        <v/>
      </c>
      <c r="EW97" s="32"/>
      <c r="EX97" s="120"/>
      <c r="EY97" s="62" t="str">
        <f t="shared" si="184"/>
        <v/>
      </c>
      <c r="EZ97" s="62" t="str">
        <f t="shared" si="240"/>
        <v/>
      </c>
      <c r="FA97" s="65" t="str">
        <f t="shared" si="306"/>
        <v/>
      </c>
      <c r="FB97" s="68" t="str">
        <f t="shared" si="241"/>
        <v/>
      </c>
      <c r="FC97" s="32"/>
      <c r="FD97" s="120"/>
      <c r="FE97" s="62" t="str">
        <f t="shared" si="185"/>
        <v/>
      </c>
      <c r="FF97" s="62" t="str">
        <f t="shared" si="242"/>
        <v/>
      </c>
      <c r="FG97" s="65" t="str">
        <f t="shared" si="307"/>
        <v/>
      </c>
      <c r="FH97" s="68" t="str">
        <f t="shared" si="243"/>
        <v/>
      </c>
      <c r="FI97" s="32"/>
      <c r="FJ97" s="120"/>
      <c r="FK97" s="62" t="str">
        <f t="shared" si="186"/>
        <v/>
      </c>
      <c r="FL97" s="62" t="str">
        <f t="shared" si="244"/>
        <v/>
      </c>
      <c r="FM97" s="65" t="str">
        <f t="shared" si="308"/>
        <v/>
      </c>
      <c r="FN97" s="68" t="str">
        <f t="shared" si="245"/>
        <v/>
      </c>
      <c r="FO97" s="32"/>
      <c r="FP97" s="120"/>
      <c r="FQ97" s="62" t="str">
        <f t="shared" si="187"/>
        <v/>
      </c>
      <c r="FR97" s="62" t="str">
        <f t="shared" si="246"/>
        <v/>
      </c>
      <c r="FS97" s="65" t="str">
        <f t="shared" si="309"/>
        <v/>
      </c>
      <c r="FT97" s="68" t="str">
        <f t="shared" si="247"/>
        <v/>
      </c>
      <c r="FU97" s="32"/>
      <c r="FV97" s="120"/>
      <c r="FW97" s="62" t="str">
        <f t="shared" si="188"/>
        <v/>
      </c>
      <c r="FX97" s="62" t="str">
        <f t="shared" si="248"/>
        <v/>
      </c>
      <c r="FY97" s="65" t="str">
        <f t="shared" si="310"/>
        <v/>
      </c>
      <c r="FZ97" s="68" t="str">
        <f t="shared" si="249"/>
        <v/>
      </c>
      <c r="GA97" s="32"/>
      <c r="GC97" s="7" t="str">
        <f t="shared" si="250"/>
        <v>Mar 2020</v>
      </c>
      <c r="GD97" s="7" t="str">
        <f t="shared" ca="1" si="189"/>
        <v/>
      </c>
      <c r="GT97" s="71">
        <f>IF(GT$9="", "", IF(AND(NOT('Personnel Details'!$N$11=""), $B97&gt;='Personnel Details'!$N$11), 'Personnel Details'!$O$11, IF(AND(NOT('Personnel Details'!$I$11=""), $B97&gt;='Personnel Details'!$I$11), 'Personnel Details'!$J$11, 'Personnel Details'!$E$11)))</f>
        <v>0.8</v>
      </c>
      <c r="GU97" s="59" t="str">
        <f>IF(GT$9="", "", IF(AND(NOT('Personnel Details'!$N$11=""), $B97&gt;='Personnel Details'!$N$11), IF('Personnel Details'!$P$11="","", 'Personnel Details'!$P$11), IF(AND(NOT('Personnel Details'!$I$11=""), $B97&gt;='Personnel Details'!$I$11), IF('Personnel Details'!$K$11="", "", 'Personnel Details'!$K$11), IF('Personnel Details'!$F$11="", "", 'Personnel Details'!$F$11))))</f>
        <v/>
      </c>
      <c r="GV97" s="74">
        <f>IF(GT$9="", "", IF(AND(NOT('Personnel Details'!$N$11=""), $B97&gt;='Personnel Details'!$N$11), 'Personnel Details'!$Q$11, IF(AND(NOT('Personnel Details'!$I$11=""), $B97&gt;='Personnel Details'!$I$11), 'Personnel Details'!$L$11, 'Personnel Details'!$G$11)))</f>
        <v>0</v>
      </c>
      <c r="GW97" s="59">
        <f t="shared" si="251"/>
        <v>0</v>
      </c>
      <c r="GX97" s="53"/>
      <c r="GZ97" s="78">
        <f>IF(GZ$9="", "", IF(AND(NOT('Personnel Details'!$N$12=""), $B97&gt;='Personnel Details'!$N$12), 'Personnel Details'!$O$12, IF(AND(NOT('Personnel Details'!$I$12=""), $B97&gt;='Personnel Details'!$I$12), 'Personnel Details'!$J$12, 'Personnel Details'!$E$12)))</f>
        <v>0.8</v>
      </c>
      <c r="HA97" s="59" t="str">
        <f>IF(GZ$9="", "", IF(AND(NOT('Personnel Details'!$N$12=""), $B97&gt;='Personnel Details'!$N$12), IF('Personnel Details'!$P$12="","", 'Personnel Details'!$P$12), IF(AND(NOT('Personnel Details'!$I$12=""), $B97&gt;='Personnel Details'!$I$12), IF('Personnel Details'!$K$12="", "", 'Personnel Details'!$K$12), IF('Personnel Details'!$F$12="", "", 'Personnel Details'!$F$12))))</f>
        <v/>
      </c>
      <c r="HB97" s="79">
        <f>IF(GZ$9="", "", IF(AND(NOT('Personnel Details'!$N$12=""), $B97&gt;='Personnel Details'!$N$12), 'Personnel Details'!$Q$12, IF(AND(NOT('Personnel Details'!$I$12=""), $B97&gt;='Personnel Details'!$I$12), 'Personnel Details'!$L$12, 'Personnel Details'!$G$12)))</f>
        <v>0</v>
      </c>
      <c r="HC97" s="59">
        <f t="shared" si="252"/>
        <v>0</v>
      </c>
      <c r="HD97" s="53"/>
      <c r="HF97" s="78">
        <f>IF(HF$9="", "", IF(AND(NOT('Personnel Details'!$N$13=""), $B97&gt;='Personnel Details'!$N$13), 'Personnel Details'!$O$13, IF(AND(NOT('Personnel Details'!$I$13=""), $B97&gt;='Personnel Details'!$I$13), 'Personnel Details'!$J$13, 'Personnel Details'!$E$13)))</f>
        <v>0.8</v>
      </c>
      <c r="HG97" s="59" t="str">
        <f>IF(HF$9="", "", IF(AND(NOT('Personnel Details'!$N$13=""), $B97&gt;='Personnel Details'!$N$13), IF('Personnel Details'!$P$13="","", 'Personnel Details'!$P$13), IF(AND(NOT('Personnel Details'!$I$13=""), $B97&gt;='Personnel Details'!$I$13), IF('Personnel Details'!$K$13="", "", 'Personnel Details'!$K$13), IF('Personnel Details'!$F$13="", "", 'Personnel Details'!$F$13))))</f>
        <v/>
      </c>
      <c r="HH97" s="79">
        <f>IF(HF$9="", "", IF(AND(NOT('Personnel Details'!$N$13=""), $B97&gt;='Personnel Details'!$N$13), 'Personnel Details'!$Q$13, IF(AND(NOT('Personnel Details'!$I$13=""), $B97&gt;='Personnel Details'!$I$13), 'Personnel Details'!$L$13, 'Personnel Details'!$G$13)))</f>
        <v>0</v>
      </c>
      <c r="HI97" s="59">
        <f t="shared" si="253"/>
        <v>0</v>
      </c>
      <c r="HJ97" s="53"/>
      <c r="HL97" s="78">
        <f>IF(HL$9="", "", IF(AND(NOT('Personnel Details'!$N$14=""), $B97&gt;='Personnel Details'!$N$14), 'Personnel Details'!$O$14, IF(AND(NOT('Personnel Details'!$I$14=""), $B97&gt;='Personnel Details'!$I$14), 'Personnel Details'!$J$14, 'Personnel Details'!$E$14)))</f>
        <v>0.8</v>
      </c>
      <c r="HM97" s="59">
        <f>IF(HL$9="", "", IF(AND(NOT('Personnel Details'!$N$14=""), $B97&gt;='Personnel Details'!$N$14), IF('Personnel Details'!$P$14="","", 'Personnel Details'!$P$14), IF(AND(NOT('Personnel Details'!$I$14=""), $B97&gt;='Personnel Details'!$I$14), IF('Personnel Details'!$K$14="", "", 'Personnel Details'!$K$14), IF('Personnel Details'!$F$14="", "", 'Personnel Details'!$F$14))))</f>
        <v>2000</v>
      </c>
      <c r="HN97" s="79">
        <f>IF(HL$9="", "", IF(AND(NOT('Personnel Details'!$N$14=""), $B97&gt;='Personnel Details'!$N$14), 'Personnel Details'!$Q$14, IF(AND(NOT('Personnel Details'!$I$14=""), $B97&gt;='Personnel Details'!$I$14), 'Personnel Details'!$L$14, 'Personnel Details'!$G$14)))</f>
        <v>0.85</v>
      </c>
      <c r="HO97" s="59">
        <f t="shared" si="254"/>
        <v>0</v>
      </c>
      <c r="HP97" s="53"/>
      <c r="HR97" s="78" t="str">
        <f>IF(HR$9="", "", IF(AND(NOT('Personnel Details'!$N$15=""), $B97&gt;='Personnel Details'!$N$15), 'Personnel Details'!$O$15, IF(AND(NOT('Personnel Details'!$I$15=""), $B97&gt;='Personnel Details'!$I$15), 'Personnel Details'!$J$15, 'Personnel Details'!$E$15)))</f>
        <v/>
      </c>
      <c r="HS97" s="59" t="str">
        <f>IF(HR$9="", "", IF(AND(NOT('Personnel Details'!$N$15=""), $B97&gt;='Personnel Details'!$N$15), IF('Personnel Details'!$P$15="","", 'Personnel Details'!$P$15), IF(AND(NOT('Personnel Details'!$I$15=""), $B97&gt;='Personnel Details'!$I$15), IF('Personnel Details'!$K$15="", "", 'Personnel Details'!$K$15), IF('Personnel Details'!$F$15="", "", 'Personnel Details'!$F$15))))</f>
        <v/>
      </c>
      <c r="HT97" s="79" t="str">
        <f>IF(HR$9="", "", IF(AND(NOT('Personnel Details'!$N$15=""), $B97&gt;='Personnel Details'!$N$15), 'Personnel Details'!$Q$15, IF(AND(NOT('Personnel Details'!$I$15=""), $B97&gt;='Personnel Details'!$I$15), 'Personnel Details'!$L$15, 'Personnel Details'!$G$15)))</f>
        <v/>
      </c>
      <c r="HU97" s="59">
        <f t="shared" si="255"/>
        <v>0</v>
      </c>
      <c r="HV97" s="53"/>
      <c r="HX97" s="78" t="str">
        <f>IF(HX$9="", "", IF(AND(NOT('Personnel Details'!$N$16=""), $B97&gt;='Personnel Details'!$N$16), 'Personnel Details'!$O$16, IF(AND(NOT('Personnel Details'!$I$16=""), $B97&gt;='Personnel Details'!$I$16), 'Personnel Details'!$J$16, 'Personnel Details'!$E$16)))</f>
        <v/>
      </c>
      <c r="HY97" s="59" t="str">
        <f>IF(HX$9="", "", IF(AND(NOT('Personnel Details'!$N$16=""), $B97&gt;='Personnel Details'!$N$16), IF('Personnel Details'!$P$16="","", 'Personnel Details'!$P$16), IF(AND(NOT('Personnel Details'!$I$16=""), $B97&gt;='Personnel Details'!$I$16), IF('Personnel Details'!$K$16="", "", 'Personnel Details'!$K$16), IF('Personnel Details'!$F$16="", "", 'Personnel Details'!$F$16))))</f>
        <v/>
      </c>
      <c r="HZ97" s="79" t="str">
        <f>IF(HX$9="", "", IF(AND(NOT('Personnel Details'!$N$16=""), $B97&gt;='Personnel Details'!$N$16), 'Personnel Details'!$Q$16, IF(AND(NOT('Personnel Details'!$I$16=""), $B97&gt;='Personnel Details'!$I$16), 'Personnel Details'!$L$16, 'Personnel Details'!$G$16)))</f>
        <v/>
      </c>
      <c r="IA97" s="59">
        <f t="shared" si="256"/>
        <v>0</v>
      </c>
      <c r="IB97" s="53"/>
      <c r="ID97" s="78" t="str">
        <f>IF(ID$9="", "", IF(AND(NOT('Personnel Details'!$N$17=""), $B97&gt;='Personnel Details'!$N$17), 'Personnel Details'!$O$17, IF(AND(NOT('Personnel Details'!$I$17=""), $B97&gt;='Personnel Details'!$I$17), 'Personnel Details'!$J$17, 'Personnel Details'!$E$17)))</f>
        <v/>
      </c>
      <c r="IE97" s="59" t="str">
        <f>IF(ID$9="", "", IF(AND(NOT('Personnel Details'!$N$17=""), $B97&gt;='Personnel Details'!$N$17), IF('Personnel Details'!$P$17="","", 'Personnel Details'!$P$17), IF(AND(NOT('Personnel Details'!$I$17=""), $B97&gt;='Personnel Details'!$I$17), IF('Personnel Details'!$K$17="", "", 'Personnel Details'!$K$17), IF('Personnel Details'!$F$17="", "", 'Personnel Details'!$F$17))))</f>
        <v/>
      </c>
      <c r="IF97" s="79" t="str">
        <f>IF(ID$9="", "", IF(AND(NOT('Personnel Details'!$N$17=""), $B97&gt;='Personnel Details'!$N$17), 'Personnel Details'!$Q$17, IF(AND(NOT('Personnel Details'!$I$17=""), $B97&gt;='Personnel Details'!$I$17), 'Personnel Details'!$L$17, 'Personnel Details'!$G$17)))</f>
        <v/>
      </c>
      <c r="IG97" s="59">
        <f t="shared" si="257"/>
        <v>0</v>
      </c>
      <c r="IH97" s="53"/>
      <c r="IJ97" s="78" t="str">
        <f>IF(IJ$9="", "", IF(AND(NOT('Personnel Details'!$N$18=""), $B97&gt;='Personnel Details'!$N$18), 'Personnel Details'!$O$18, IF(AND(NOT('Personnel Details'!$I$18=""), $B97&gt;='Personnel Details'!$I$18), 'Personnel Details'!$J$18, 'Personnel Details'!$E$18)))</f>
        <v/>
      </c>
      <c r="IK97" s="59" t="str">
        <f>IF(IJ$9="", "", IF(AND(NOT('Personnel Details'!$N$18=""), $B97&gt;='Personnel Details'!$N$18), IF('Personnel Details'!$P$18="","", 'Personnel Details'!$P$18), IF(AND(NOT('Personnel Details'!$I$18=""), $B97&gt;='Personnel Details'!$I$18), IF('Personnel Details'!$K$18="", "", 'Personnel Details'!$K$18), IF('Personnel Details'!$F$18="", "", 'Personnel Details'!$F$18))))</f>
        <v/>
      </c>
      <c r="IL97" s="79" t="str">
        <f>IF(IJ$9="", "", IF(AND(NOT('Personnel Details'!$N$18=""), $B97&gt;='Personnel Details'!$N$18), 'Personnel Details'!$Q$18, IF(AND(NOT('Personnel Details'!$I$18=""), $B97&gt;='Personnel Details'!$I$18), 'Personnel Details'!$L$18, 'Personnel Details'!$G$18)))</f>
        <v/>
      </c>
      <c r="IM97" s="59">
        <f t="shared" si="258"/>
        <v>0</v>
      </c>
      <c r="IN97" s="53"/>
      <c r="IP97" s="78" t="str">
        <f>IF(IP$9="", "", IF(AND(NOT('Personnel Details'!$N$19=""), $B97&gt;='Personnel Details'!$N$19), 'Personnel Details'!$O$19, IF(AND(NOT('Personnel Details'!$I$19=""), $B97&gt;='Personnel Details'!$I$19), 'Personnel Details'!$J$19, 'Personnel Details'!$E$19)))</f>
        <v/>
      </c>
      <c r="IQ97" s="59" t="str">
        <f>IF(IP$9="", "", IF(AND(NOT('Personnel Details'!$N$19=""), $B97&gt;='Personnel Details'!$N$19), IF('Personnel Details'!$P$19="","", 'Personnel Details'!$P$19), IF(AND(NOT('Personnel Details'!$I$19=""), $B97&gt;='Personnel Details'!$I$19), IF('Personnel Details'!$K$19="", "", 'Personnel Details'!$K$19), IF('Personnel Details'!$F$19="", "", 'Personnel Details'!$F$19))))</f>
        <v/>
      </c>
      <c r="IR97" s="79" t="str">
        <f>IF(IP$9="", "", IF(AND(NOT('Personnel Details'!$N$19=""), $B97&gt;='Personnel Details'!$N$19), 'Personnel Details'!$Q$19, IF(AND(NOT('Personnel Details'!$I$19=""), $B97&gt;='Personnel Details'!$I$19), 'Personnel Details'!$L$19, 'Personnel Details'!$G$19)))</f>
        <v/>
      </c>
      <c r="IS97" s="59">
        <f t="shared" si="259"/>
        <v>0</v>
      </c>
      <c r="IT97" s="53"/>
      <c r="IV97" s="78" t="str">
        <f>IF(IV$9="", "", IF(AND(NOT('Personnel Details'!$N$20=""), $B97&gt;='Personnel Details'!$N$20), 'Personnel Details'!$O$20, IF(AND(NOT('Personnel Details'!$I$20=""), $B97&gt;='Personnel Details'!$I$20), 'Personnel Details'!$J$20, 'Personnel Details'!$E$20)))</f>
        <v/>
      </c>
      <c r="IW97" s="59" t="str">
        <f>IF(IV$9="", "", IF(AND(NOT('Personnel Details'!$N$20=""), $B97&gt;='Personnel Details'!$N$20), IF('Personnel Details'!$P$20="","", 'Personnel Details'!$P$20), IF(AND(NOT('Personnel Details'!$I$20=""), $B97&gt;='Personnel Details'!$I$20), IF('Personnel Details'!$K$20="", "", 'Personnel Details'!$K$20), IF('Personnel Details'!$F$20="", "", 'Personnel Details'!$F$20))))</f>
        <v/>
      </c>
      <c r="IX97" s="79" t="str">
        <f>IF(IV$9="", "", IF(AND(NOT('Personnel Details'!$N$20=""), $B97&gt;='Personnel Details'!$N$20), 'Personnel Details'!$Q$20, IF(AND(NOT('Personnel Details'!$I$20=""), $B97&gt;='Personnel Details'!$I$20), 'Personnel Details'!$L$20, 'Personnel Details'!$G$20)))</f>
        <v/>
      </c>
      <c r="IY97" s="59">
        <f t="shared" si="260"/>
        <v>0</v>
      </c>
      <c r="IZ97" s="53"/>
      <c r="JB97" s="78" t="str">
        <f>IF(JB$9="", "", IF(AND(NOT('Personnel Details'!$N$21=""), $B97&gt;='Personnel Details'!$N$21), 'Personnel Details'!$O$21, IF(AND(NOT('Personnel Details'!$I$21=""), $B97&gt;='Personnel Details'!$I$21), 'Personnel Details'!$J$21, 'Personnel Details'!$E$21)))</f>
        <v/>
      </c>
      <c r="JC97" s="59" t="str">
        <f>IF(JB$9="", "", IF(AND(NOT('Personnel Details'!$N$21=""), $B97&gt;='Personnel Details'!$N$21), IF('Personnel Details'!$P$21="","", 'Personnel Details'!$P$21), IF(AND(NOT('Personnel Details'!$I$21=""), $B97&gt;='Personnel Details'!$I$21), IF('Personnel Details'!$K$21="", "", 'Personnel Details'!$K$21), IF('Personnel Details'!$F$21="", "", 'Personnel Details'!$F$21))))</f>
        <v/>
      </c>
      <c r="JD97" s="79" t="str">
        <f>IF(JB$9="", "", IF(AND(NOT('Personnel Details'!$N$21=""), $B97&gt;='Personnel Details'!$N$21), 'Personnel Details'!$Q$21, IF(AND(NOT('Personnel Details'!$I$21=""), $B97&gt;='Personnel Details'!$I$21), 'Personnel Details'!$L$21, 'Personnel Details'!$G$21)))</f>
        <v/>
      </c>
      <c r="JE97" s="59">
        <f t="shared" si="261"/>
        <v>0</v>
      </c>
      <c r="JF97" s="53"/>
      <c r="JH97" s="78" t="str">
        <f>IF(JH$9="", "", IF(AND(NOT('Personnel Details'!$N$22=""), $B97&gt;='Personnel Details'!$N$22), 'Personnel Details'!$O$22, IF(AND(NOT('Personnel Details'!$I$22=""), $B97&gt;='Personnel Details'!$I$22), 'Personnel Details'!$J$22, 'Personnel Details'!$E$22)))</f>
        <v/>
      </c>
      <c r="JI97" s="59" t="str">
        <f>IF(JH$9="", "", IF(AND(NOT('Personnel Details'!$N$22=""), $B97&gt;='Personnel Details'!$N$22), IF('Personnel Details'!$P$22="","", 'Personnel Details'!$P$22), IF(AND(NOT('Personnel Details'!$I$22=""), $B97&gt;='Personnel Details'!$I$22), IF('Personnel Details'!$K$22="", "", 'Personnel Details'!$K$22), IF('Personnel Details'!$F$22="", "", 'Personnel Details'!$F$22))))</f>
        <v/>
      </c>
      <c r="JJ97" s="79" t="str">
        <f>IF(JH$9="", "", IF(AND(NOT('Personnel Details'!$N$22=""), $B97&gt;='Personnel Details'!$N$22), 'Personnel Details'!$Q$22, IF(AND(NOT('Personnel Details'!$I$22=""), $B97&gt;='Personnel Details'!$I$22), 'Personnel Details'!$L$22, 'Personnel Details'!$G$22)))</f>
        <v/>
      </c>
      <c r="JK97" s="59">
        <f t="shared" si="262"/>
        <v>0</v>
      </c>
      <c r="JL97" s="53"/>
      <c r="JN97" s="78" t="str">
        <f>IF(JN$9="", "", IF(AND(NOT('Personnel Details'!$N$23=""), $B97&gt;='Personnel Details'!$N$23), 'Personnel Details'!$O$23, IF(AND(NOT('Personnel Details'!$I$23=""), $B97&gt;='Personnel Details'!$I$23), 'Personnel Details'!$J$23, 'Personnel Details'!$E$23)))</f>
        <v/>
      </c>
      <c r="JO97" s="59" t="str">
        <f>IF(JN$9="", "", IF(AND(NOT('Personnel Details'!$N$23=""), $B97&gt;='Personnel Details'!$N$23), IF('Personnel Details'!$P$23="","", 'Personnel Details'!$P$23), IF(AND(NOT('Personnel Details'!$I$23=""), $B97&gt;='Personnel Details'!$I$23), IF('Personnel Details'!$K$23="", "", 'Personnel Details'!$K$23), IF('Personnel Details'!$F$23="", "", 'Personnel Details'!$F$23))))</f>
        <v/>
      </c>
      <c r="JP97" s="79" t="str">
        <f>IF(JN$9="", "", IF(AND(NOT('Personnel Details'!$N$23=""), $B97&gt;='Personnel Details'!$N$23), 'Personnel Details'!$Q$23, IF(AND(NOT('Personnel Details'!$I$23=""), $B97&gt;='Personnel Details'!$I$23), 'Personnel Details'!$L$23, 'Personnel Details'!$G$23)))</f>
        <v/>
      </c>
      <c r="JQ97" s="59">
        <f t="shared" si="263"/>
        <v>0</v>
      </c>
      <c r="JR97" s="53"/>
      <c r="JT97" s="78" t="str">
        <f>IF(JT$9="", "", IF(AND(NOT('Personnel Details'!$N$24=""), $B97&gt;='Personnel Details'!$N$24), 'Personnel Details'!$O$24, IF(AND(NOT('Personnel Details'!$I$24=""), $B97&gt;='Personnel Details'!$I$24), 'Personnel Details'!$J$24, 'Personnel Details'!$E$24)))</f>
        <v/>
      </c>
      <c r="JU97" s="59" t="str">
        <f>IF(JT$9="", "", IF(AND(NOT('Personnel Details'!$N$24=""), $B97&gt;='Personnel Details'!$N$24), IF('Personnel Details'!$P$24="","", 'Personnel Details'!$P$24), IF(AND(NOT('Personnel Details'!$I$24=""), $B97&gt;='Personnel Details'!$I$24), IF('Personnel Details'!$K$24="", "", 'Personnel Details'!$K$24), IF('Personnel Details'!$F$24="", "", 'Personnel Details'!$F$24))))</f>
        <v/>
      </c>
      <c r="JV97" s="79" t="str">
        <f>IF(JT$9="", "", IF(AND(NOT('Personnel Details'!$N$24=""), $B97&gt;='Personnel Details'!$N$24), 'Personnel Details'!$Q$24, IF(AND(NOT('Personnel Details'!$I$24=""), $B97&gt;='Personnel Details'!$I$24), 'Personnel Details'!$L$24, 'Personnel Details'!$G$24)))</f>
        <v/>
      </c>
      <c r="JW97" s="59">
        <f t="shared" si="264"/>
        <v>0</v>
      </c>
      <c r="JX97" s="53"/>
      <c r="JZ97" s="78" t="str">
        <f>IF(JZ$9="", "", IF(AND(NOT('Personnel Details'!$N$25=""), $B97&gt;='Personnel Details'!$N$25), 'Personnel Details'!$O$25, IF(AND(NOT('Personnel Details'!$I$25=""), $B97&gt;='Personnel Details'!$I$25), 'Personnel Details'!$J$25, 'Personnel Details'!$E$25)))</f>
        <v/>
      </c>
      <c r="KA97" s="59" t="str">
        <f>IF(JZ$9="", "", IF(AND(NOT('Personnel Details'!$N$25=""), $B97&gt;='Personnel Details'!$N$25), IF('Personnel Details'!$P$25="","", 'Personnel Details'!$P$25), IF(AND(NOT('Personnel Details'!$I$25=""), $B97&gt;='Personnel Details'!$I$25), IF('Personnel Details'!$K$25="", "", 'Personnel Details'!$K$25), IF('Personnel Details'!$F$25="", "", 'Personnel Details'!$F$25))))</f>
        <v/>
      </c>
      <c r="KB97" s="79" t="str">
        <f>IF(JZ$9="", "", IF(AND(NOT('Personnel Details'!$N$25=""), $B97&gt;='Personnel Details'!$N$25), 'Personnel Details'!$Q$25, IF(AND(NOT('Personnel Details'!$I$25=""), $B97&gt;='Personnel Details'!$I$25), 'Personnel Details'!$L$25, 'Personnel Details'!$G$25)))</f>
        <v/>
      </c>
      <c r="KC97" s="59">
        <f t="shared" si="265"/>
        <v>0</v>
      </c>
      <c r="KD97" s="53"/>
      <c r="KF97" s="78" t="str">
        <f>IF(KF$9="", "", IF(AND(NOT('Personnel Details'!$N$26=""), $B97&gt;='Personnel Details'!$N$26), 'Personnel Details'!$O$26, IF(AND(NOT('Personnel Details'!$I$26=""), $B97&gt;='Personnel Details'!$I$26), 'Personnel Details'!$J$26, 'Personnel Details'!$E$26)))</f>
        <v/>
      </c>
      <c r="KG97" s="59" t="str">
        <f>IF(KF$9="", "", IF(AND(NOT('Personnel Details'!$N$26=""), $B97&gt;='Personnel Details'!$N$26), IF('Personnel Details'!$P$26="","", 'Personnel Details'!$P$26), IF(AND(NOT('Personnel Details'!$I$26=""), $B97&gt;='Personnel Details'!$I$26), IF('Personnel Details'!$K$26="", "", 'Personnel Details'!$K$26), IF('Personnel Details'!$F$26="", "", 'Personnel Details'!$F$26))))</f>
        <v/>
      </c>
      <c r="KH97" s="79" t="str">
        <f>IF(KF$9="", "", IF(AND(NOT('Personnel Details'!$N$26=""), $B97&gt;='Personnel Details'!$N$26), 'Personnel Details'!$Q$26, IF(AND(NOT('Personnel Details'!$I$26=""), $B97&gt;='Personnel Details'!$I$26), 'Personnel Details'!$L$26, 'Personnel Details'!$G$26)))</f>
        <v/>
      </c>
      <c r="KI97" s="59">
        <f t="shared" si="266"/>
        <v>0</v>
      </c>
      <c r="KJ97" s="53"/>
      <c r="KL97" s="78" t="str">
        <f>IF(KL$9="", "", IF(AND(NOT('Personnel Details'!$N$27=""), $B97&gt;='Personnel Details'!$N$27), 'Personnel Details'!$O$27, IF(AND(NOT('Personnel Details'!$I$27=""), $B97&gt;='Personnel Details'!$I$27), 'Personnel Details'!$J$27, 'Personnel Details'!$E$27)))</f>
        <v/>
      </c>
      <c r="KM97" s="59" t="str">
        <f>IF(KL$9="", "", IF(AND(NOT('Personnel Details'!$N$27=""), $B97&gt;='Personnel Details'!$N$27), IF('Personnel Details'!$P$27="","", 'Personnel Details'!$P$27), IF(AND(NOT('Personnel Details'!$I$27=""), $B97&gt;='Personnel Details'!$I$27), IF('Personnel Details'!$K$27="", "", 'Personnel Details'!$K$27), IF('Personnel Details'!$F$27="", "", 'Personnel Details'!$F$27))))</f>
        <v/>
      </c>
      <c r="KN97" s="79" t="str">
        <f>IF(KL$9="", "", IF(AND(NOT('Personnel Details'!$N$27=""), $B97&gt;='Personnel Details'!$N$27), 'Personnel Details'!$Q$27, IF(AND(NOT('Personnel Details'!$I$27=""), $B97&gt;='Personnel Details'!$I$27), 'Personnel Details'!$L$27, 'Personnel Details'!$G$27)))</f>
        <v/>
      </c>
      <c r="KO97" s="59">
        <f t="shared" si="267"/>
        <v>0</v>
      </c>
      <c r="KP97" s="53"/>
      <c r="KR97" s="78" t="str">
        <f>IF(KR$9="", "", IF(AND(NOT('Personnel Details'!$N$28=""), $B97&gt;='Personnel Details'!$N$28), 'Personnel Details'!$O$28, IF(AND(NOT('Personnel Details'!$I$28=""), $B97&gt;='Personnel Details'!$I$28), 'Personnel Details'!$J$28, 'Personnel Details'!$E$28)))</f>
        <v/>
      </c>
      <c r="KS97" s="59" t="str">
        <f>IF(KR$9="", "", IF(AND(NOT('Personnel Details'!$N$28=""), $B97&gt;='Personnel Details'!$N$28), IF('Personnel Details'!$P$28="","", 'Personnel Details'!$P$28), IF(AND(NOT('Personnel Details'!$I$28=""), $B97&gt;='Personnel Details'!$I$28), IF('Personnel Details'!$K$28="", "", 'Personnel Details'!$K$28), IF('Personnel Details'!$F$28="", "", 'Personnel Details'!$F$28))))</f>
        <v/>
      </c>
      <c r="KT97" s="79" t="str">
        <f>IF(KR$9="", "", IF(AND(NOT('Personnel Details'!$N$28=""), $B97&gt;='Personnel Details'!$N$28), 'Personnel Details'!$Q$28, IF(AND(NOT('Personnel Details'!$I$28=""), $B97&gt;='Personnel Details'!$I$28), 'Personnel Details'!$L$28, 'Personnel Details'!$G$28)))</f>
        <v/>
      </c>
      <c r="KU97" s="59">
        <f t="shared" si="268"/>
        <v>0</v>
      </c>
      <c r="KV97" s="53"/>
      <c r="KX97" s="78" t="str">
        <f>IF(KX$9="", "", IF(AND(NOT('Personnel Details'!$N$29=""), $B97&gt;='Personnel Details'!$N$29), 'Personnel Details'!$O$29, IF(AND(NOT('Personnel Details'!$I$29=""), $B97&gt;='Personnel Details'!$I$29), 'Personnel Details'!$J$29, 'Personnel Details'!$E$29)))</f>
        <v/>
      </c>
      <c r="KY97" s="59" t="str">
        <f>IF(KX$9="", "", IF(AND(NOT('Personnel Details'!$N$29=""), $B97&gt;='Personnel Details'!$N$29), IF('Personnel Details'!$P$29="","", 'Personnel Details'!$P$29), IF(AND(NOT('Personnel Details'!$I$29=""), $B97&gt;='Personnel Details'!$I$29), IF('Personnel Details'!$K$29="", "", 'Personnel Details'!$K$29), IF('Personnel Details'!$F$29="", "", 'Personnel Details'!$F$29))))</f>
        <v/>
      </c>
      <c r="KZ97" s="79" t="str">
        <f>IF(KX$9="", "", IF(AND(NOT('Personnel Details'!$N$29=""), $B97&gt;='Personnel Details'!$N$29), 'Personnel Details'!$Q$29, IF(AND(NOT('Personnel Details'!$I$29=""), $B97&gt;='Personnel Details'!$I$29), 'Personnel Details'!$L$29, 'Personnel Details'!$G$29)))</f>
        <v/>
      </c>
      <c r="LA97" s="59">
        <f t="shared" si="269"/>
        <v>0</v>
      </c>
      <c r="LB97" s="53"/>
      <c r="LD97" s="78" t="str">
        <f>IF(LD$9="", "", IF(AND(NOT('Personnel Details'!$N$30=""), $B97&gt;='Personnel Details'!$N$30), 'Personnel Details'!$O$30, IF(AND(NOT('Personnel Details'!$I$30=""), $B97&gt;='Personnel Details'!$I$30), 'Personnel Details'!$J$30, 'Personnel Details'!$E$30)))</f>
        <v/>
      </c>
      <c r="LE97" s="59" t="str">
        <f>IF(LD$9="", "", IF(AND(NOT('Personnel Details'!$N$30=""), $B97&gt;='Personnel Details'!$N$30), IF('Personnel Details'!$P$30="","", 'Personnel Details'!$P$30), IF(AND(NOT('Personnel Details'!$I$30=""), $B97&gt;='Personnel Details'!$I$30), IF('Personnel Details'!$K$30="", "", 'Personnel Details'!$K$30), IF('Personnel Details'!$F$30="", "", 'Personnel Details'!$F$30))))</f>
        <v/>
      </c>
      <c r="LF97" s="79" t="str">
        <f>IF(LD$9="", "", IF(AND(NOT('Personnel Details'!$N$30=""), $B97&gt;='Personnel Details'!$N$30), 'Personnel Details'!$Q$30, IF(AND(NOT('Personnel Details'!$I$30=""), $B97&gt;='Personnel Details'!$I$30), 'Personnel Details'!$L$30, 'Personnel Details'!$G$30)))</f>
        <v/>
      </c>
      <c r="LG97" s="59">
        <f t="shared" si="270"/>
        <v>0</v>
      </c>
      <c r="LH97" s="53"/>
      <c r="LJ97" s="78" t="str">
        <f>IF(LJ$9="", "", IF(AND(NOT('Personnel Details'!$N$31=""), $B97&gt;='Personnel Details'!$N$31), 'Personnel Details'!$O$31, IF(AND(NOT('Personnel Details'!$I$31=""), $B97&gt;='Personnel Details'!$I$31), 'Personnel Details'!$J$31, 'Personnel Details'!$E$31)))</f>
        <v/>
      </c>
      <c r="LK97" s="59" t="str">
        <f>IF(LJ$9="", "", IF(AND(NOT('Personnel Details'!$N$31=""), $B97&gt;='Personnel Details'!$N$31), IF('Personnel Details'!$P$31="","", 'Personnel Details'!$P$31), IF(AND(NOT('Personnel Details'!$I$31=""), $B97&gt;='Personnel Details'!$I$31), IF('Personnel Details'!$K$31="", "", 'Personnel Details'!$K$31), IF('Personnel Details'!$F$31="", "", 'Personnel Details'!$F$31))))</f>
        <v/>
      </c>
      <c r="LL97" s="79" t="str">
        <f>IF(LJ$9="", "", IF(AND(NOT('Personnel Details'!$N$31=""), $B97&gt;='Personnel Details'!$N$31), 'Personnel Details'!$Q$31, IF(AND(NOT('Personnel Details'!$I$31=""), $B97&gt;='Personnel Details'!$I$31), 'Personnel Details'!$L$31, 'Personnel Details'!$G$31)))</f>
        <v/>
      </c>
      <c r="LM97" s="59">
        <f t="shared" si="271"/>
        <v>0</v>
      </c>
      <c r="LN97" s="53"/>
      <c r="LP97" s="78" t="str">
        <f>IF(LP$9="", "", IF(AND(NOT('Personnel Details'!$N$32=""), $B97&gt;='Personnel Details'!$N$32), 'Personnel Details'!$O$32, IF(AND(NOT('Personnel Details'!$I$32=""), $B97&gt;='Personnel Details'!$I$32), 'Personnel Details'!$J$32, 'Personnel Details'!$E$32)))</f>
        <v/>
      </c>
      <c r="LQ97" s="59" t="str">
        <f>IF(LP$9="", "", IF(AND(NOT('Personnel Details'!$N$32=""), $B97&gt;='Personnel Details'!$N$32), IF('Personnel Details'!$P$32="","", 'Personnel Details'!$P$32), IF(AND(NOT('Personnel Details'!$I$32=""), $B97&gt;='Personnel Details'!$I$32), IF('Personnel Details'!$K$32="", "", 'Personnel Details'!$K$32), IF('Personnel Details'!$F$32="", "", 'Personnel Details'!$F$32))))</f>
        <v/>
      </c>
      <c r="LR97" s="79" t="str">
        <f>IF(LP$9="", "", IF(AND(NOT('Personnel Details'!$N$32=""), $B97&gt;='Personnel Details'!$N$32), 'Personnel Details'!$Q$32, IF(AND(NOT('Personnel Details'!$I$32=""), $B97&gt;='Personnel Details'!$I$32), 'Personnel Details'!$L$32, 'Personnel Details'!$G$32)))</f>
        <v/>
      </c>
      <c r="LS97" s="59">
        <f t="shared" si="272"/>
        <v>0</v>
      </c>
      <c r="LT97" s="53"/>
      <c r="LV97" s="78" t="str">
        <f>IF(LV$9="", "", IF(AND(NOT('Personnel Details'!$N$33=""), $B97&gt;='Personnel Details'!$N$33), 'Personnel Details'!$O$33, IF(AND(NOT('Personnel Details'!$I$33=""), $B97&gt;='Personnel Details'!$I$33), 'Personnel Details'!$J$33, 'Personnel Details'!$E$33)))</f>
        <v/>
      </c>
      <c r="LW97" s="59" t="str">
        <f>IF(LV$9="", "", IF(AND(NOT('Personnel Details'!$N$33=""), $B97&gt;='Personnel Details'!$N$33), IF('Personnel Details'!$P$33="","", 'Personnel Details'!$P$33), IF(AND(NOT('Personnel Details'!$I$33=""), $B97&gt;='Personnel Details'!$I$33), IF('Personnel Details'!$K$33="", "", 'Personnel Details'!$K$33), IF('Personnel Details'!$F$33="", "", 'Personnel Details'!$F$33))))</f>
        <v/>
      </c>
      <c r="LX97" s="79" t="str">
        <f>IF(LV$9="", "", IF(AND(NOT('Personnel Details'!$N$33=""), $B97&gt;='Personnel Details'!$N$33), 'Personnel Details'!$Q$33, IF(AND(NOT('Personnel Details'!$I$33=""), $B97&gt;='Personnel Details'!$I$33), 'Personnel Details'!$L$33, 'Personnel Details'!$G$33)))</f>
        <v/>
      </c>
      <c r="LY97" s="59">
        <f t="shared" si="273"/>
        <v>0</v>
      </c>
      <c r="LZ97" s="53"/>
      <c r="MB97" s="78" t="str">
        <f>IF(MB$9="", "", IF(AND(NOT('Personnel Details'!$N$34=""), $B97&gt;='Personnel Details'!$N$34), 'Personnel Details'!$O$34, IF(AND(NOT('Personnel Details'!$I$34=""), $B97&gt;='Personnel Details'!$I$34), 'Personnel Details'!$J$34, 'Personnel Details'!$E$34)))</f>
        <v/>
      </c>
      <c r="MC97" s="59" t="str">
        <f>IF(MB$9="", "", IF(AND(NOT('Personnel Details'!$N$34=""), $B97&gt;='Personnel Details'!$N$34), IF('Personnel Details'!$P$34="","", 'Personnel Details'!$P$34), IF(AND(NOT('Personnel Details'!$I$34=""), $B97&gt;='Personnel Details'!$I$34), IF('Personnel Details'!$K$34="", "", 'Personnel Details'!$K$34), IF('Personnel Details'!$F$34="", "", 'Personnel Details'!$F$34))))</f>
        <v/>
      </c>
      <c r="MD97" s="79" t="str">
        <f>IF(MB$9="", "", IF(AND(NOT('Personnel Details'!$N$34=""), $B97&gt;='Personnel Details'!$N$34), 'Personnel Details'!$Q$34, IF(AND(NOT('Personnel Details'!$I$34=""), $B97&gt;='Personnel Details'!$I$34), 'Personnel Details'!$L$34, 'Personnel Details'!$G$34)))</f>
        <v/>
      </c>
      <c r="ME97" s="59">
        <f t="shared" si="274"/>
        <v>0</v>
      </c>
      <c r="MF97" s="53"/>
      <c r="MH97" s="78" t="str">
        <f>IF(MH$9="", "", IF(AND(NOT('Personnel Details'!$N$35=""), $B97&gt;='Personnel Details'!$N$35), 'Personnel Details'!$O$35, IF(AND(NOT('Personnel Details'!$I$35=""), $B97&gt;='Personnel Details'!$I$35), 'Personnel Details'!$J$35, 'Personnel Details'!$E$35)))</f>
        <v/>
      </c>
      <c r="MI97" s="59" t="str">
        <f>IF(MH$9="", "", IF(AND(NOT('Personnel Details'!$N$35=""), $B97&gt;='Personnel Details'!$N$35), IF('Personnel Details'!$P$35="","", 'Personnel Details'!$P$35), IF(AND(NOT('Personnel Details'!$I$35=""), $B97&gt;='Personnel Details'!$I$35), IF('Personnel Details'!$K$35="", "", 'Personnel Details'!$K$35), IF('Personnel Details'!$F$35="", "", 'Personnel Details'!$F$35))))</f>
        <v/>
      </c>
      <c r="MJ97" s="79" t="str">
        <f>IF(MH$9="", "", IF(AND(NOT('Personnel Details'!$N$35=""), $B97&gt;='Personnel Details'!$N$35), 'Personnel Details'!$Q$35, IF(AND(NOT('Personnel Details'!$I$35=""), $B97&gt;='Personnel Details'!$I$35), 'Personnel Details'!$L$35, 'Personnel Details'!$G$35)))</f>
        <v/>
      </c>
      <c r="MK97" s="59">
        <f t="shared" si="275"/>
        <v>0</v>
      </c>
      <c r="ML97" s="53"/>
      <c r="MN97" s="78" t="str">
        <f>IF(MN$9="", "", IF(AND(NOT('Personnel Details'!$N$36=""), $B97&gt;='Personnel Details'!$N$36), 'Personnel Details'!$O$36, IF(AND(NOT('Personnel Details'!$I$36=""), $B97&gt;='Personnel Details'!$I$36), 'Personnel Details'!$J$36, 'Personnel Details'!$E$36)))</f>
        <v/>
      </c>
      <c r="MO97" s="59" t="str">
        <f>IF(MN$9="", "", IF(AND(NOT('Personnel Details'!$N$36=""), $B97&gt;='Personnel Details'!$N$36), IF('Personnel Details'!$P$36="","", 'Personnel Details'!$P$36), IF(AND(NOT('Personnel Details'!$I$36=""), $B97&gt;='Personnel Details'!$I$36), IF('Personnel Details'!$K$36="", "", 'Personnel Details'!$K$36), IF('Personnel Details'!$F$36="", "", 'Personnel Details'!$F$36))))</f>
        <v/>
      </c>
      <c r="MP97" s="79" t="str">
        <f>IF(MN$9="", "", IF(AND(NOT('Personnel Details'!$N$36=""), $B97&gt;='Personnel Details'!$N$36), 'Personnel Details'!$Q$36, IF(AND(NOT('Personnel Details'!$I$36=""), $B97&gt;='Personnel Details'!$I$36), 'Personnel Details'!$L$36, 'Personnel Details'!$G$36)))</f>
        <v/>
      </c>
      <c r="MQ97" s="59">
        <f t="shared" si="276"/>
        <v>0</v>
      </c>
      <c r="MR97" s="53"/>
      <c r="MT97" s="78" t="str">
        <f>IF(MT$9="", "", IF(AND(NOT('Personnel Details'!$N$37=""), $B97&gt;='Personnel Details'!$N$37), 'Personnel Details'!$O$37, IF(AND(NOT('Personnel Details'!$I$37=""), $B97&gt;='Personnel Details'!$I$37), 'Personnel Details'!$J$37, 'Personnel Details'!$E$37)))</f>
        <v/>
      </c>
      <c r="MU97" s="59" t="str">
        <f>IF(MT$9="", "", IF(AND(NOT('Personnel Details'!$N$37=""), $B97&gt;='Personnel Details'!$N$37), IF('Personnel Details'!$P$37="","", 'Personnel Details'!$P$37), IF(AND(NOT('Personnel Details'!$I$37=""), $B97&gt;='Personnel Details'!$I$37), IF('Personnel Details'!$K$37="", "", 'Personnel Details'!$K$37), IF('Personnel Details'!$F$37="", "", 'Personnel Details'!$F$37))))</f>
        <v/>
      </c>
      <c r="MV97" s="79" t="str">
        <f>IF(MT$9="", "", IF(AND(NOT('Personnel Details'!$N$37=""), $B97&gt;='Personnel Details'!$N$37), 'Personnel Details'!$Q$37, IF(AND(NOT('Personnel Details'!$I$37=""), $B97&gt;='Personnel Details'!$I$37), 'Personnel Details'!$L$37, 'Personnel Details'!$G$37)))</f>
        <v/>
      </c>
      <c r="MW97" s="59">
        <f t="shared" si="277"/>
        <v>0</v>
      </c>
      <c r="MX97" s="53"/>
      <c r="MZ97" s="78" t="str">
        <f>IF(MZ$9="", "", IF(AND(NOT('Personnel Details'!$N$38=""), $B97&gt;='Personnel Details'!$N$38), 'Personnel Details'!$O$38, IF(AND(NOT('Personnel Details'!$I$38=""), $B97&gt;='Personnel Details'!$I$38), 'Personnel Details'!$J$38, 'Personnel Details'!$E$38)))</f>
        <v/>
      </c>
      <c r="NA97" s="59" t="str">
        <f>IF(MZ$9="", "", IF(AND(NOT('Personnel Details'!$N$38=""), $B97&gt;='Personnel Details'!$N$38), IF('Personnel Details'!$P$38="","", 'Personnel Details'!$P$38), IF(AND(NOT('Personnel Details'!$I$38=""), $B97&gt;='Personnel Details'!$I$38), IF('Personnel Details'!$K$38="", "", 'Personnel Details'!$K$38), IF('Personnel Details'!$F$38="", "", 'Personnel Details'!$F$38))))</f>
        <v/>
      </c>
      <c r="NB97" s="79" t="str">
        <f>IF(MZ$9="", "", IF(AND(NOT('Personnel Details'!$N$38=""), $B97&gt;='Personnel Details'!$N$38), 'Personnel Details'!$Q$38, IF(AND(NOT('Personnel Details'!$I$38=""), $B97&gt;='Personnel Details'!$I$38), 'Personnel Details'!$L$38, 'Personnel Details'!$G$38)))</f>
        <v/>
      </c>
      <c r="NC97" s="59">
        <f t="shared" si="278"/>
        <v>0</v>
      </c>
      <c r="ND97" s="53"/>
      <c r="NF97" s="78" t="str">
        <f>IF(NF$9="", "", IF(AND(NOT('Personnel Details'!$N$39=""), $B97&gt;='Personnel Details'!$N$39), 'Personnel Details'!$O$39, IF(AND(NOT('Personnel Details'!$I$39=""), $B97&gt;='Personnel Details'!$I$39), 'Personnel Details'!$J$39, 'Personnel Details'!$E$39)))</f>
        <v/>
      </c>
      <c r="NG97" s="59" t="str">
        <f>IF(NF$9="", "", IF(AND(NOT('Personnel Details'!$N$39=""), $B97&gt;='Personnel Details'!$N$39), IF('Personnel Details'!$P$39="","", 'Personnel Details'!$P$39), IF(AND(NOT('Personnel Details'!$I$39=""), $B97&gt;='Personnel Details'!$I$39), IF('Personnel Details'!$K$39="", "", 'Personnel Details'!$K$39), IF('Personnel Details'!$F$39="", "", 'Personnel Details'!$F$39))))</f>
        <v/>
      </c>
      <c r="NH97" s="79" t="str">
        <f>IF(NF$9="", "", IF(AND(NOT('Personnel Details'!$N$39=""), $B97&gt;='Personnel Details'!$N$39), 'Personnel Details'!$Q$39, IF(AND(NOT('Personnel Details'!$I$39=""), $B97&gt;='Personnel Details'!$I$39), 'Personnel Details'!$L$39, 'Personnel Details'!$G$39)))</f>
        <v/>
      </c>
      <c r="NI97" s="59">
        <f t="shared" si="279"/>
        <v>0</v>
      </c>
      <c r="NJ97" s="53"/>
      <c r="NL97" s="78" t="str">
        <f>IF(NL$9="", "", IF(AND(NOT('Personnel Details'!$N$40=""), $B97&gt;='Personnel Details'!$N$40), 'Personnel Details'!$O$40, IF(AND(NOT('Personnel Details'!$I$40=""), $B97&gt;='Personnel Details'!$I$40), 'Personnel Details'!$J$40, 'Personnel Details'!$E$40)))</f>
        <v/>
      </c>
      <c r="NM97" s="59" t="str">
        <f>IF(NL$9="", "", IF(AND(NOT('Personnel Details'!$N$40=""), $B97&gt;='Personnel Details'!$N$40), IF('Personnel Details'!$P$40="","", 'Personnel Details'!$P$40), IF(AND(NOT('Personnel Details'!$I$40=""), $B97&gt;='Personnel Details'!$I$40), IF('Personnel Details'!$K$40="", "", 'Personnel Details'!$K$40), IF('Personnel Details'!$F$40="", "", 'Personnel Details'!$F$40))))</f>
        <v/>
      </c>
      <c r="NN97" s="79" t="str">
        <f>IF(NL$9="", "", IF(AND(NOT('Personnel Details'!$N$40=""), $B97&gt;='Personnel Details'!$N$40), 'Personnel Details'!$Q$40, IF(AND(NOT('Personnel Details'!$I$40=""), $B97&gt;='Personnel Details'!$I$40), 'Personnel Details'!$L$40, 'Personnel Details'!$G$40)))</f>
        <v/>
      </c>
      <c r="NO97" s="59">
        <f t="shared" si="280"/>
        <v>0</v>
      </c>
      <c r="NP97" s="53"/>
    </row>
    <row r="98" spans="1:380" x14ac:dyDescent="0.25">
      <c r="A98" s="32"/>
      <c r="B98" s="113">
        <f>IFERROR(IF(B97+1&gt;'Personnel Details'!$U$5, "", B97+1), "")</f>
        <v>43918</v>
      </c>
      <c r="C98" s="32"/>
      <c r="D98" s="120"/>
      <c r="E98" s="13" t="str">
        <f t="shared" si="159"/>
        <v/>
      </c>
      <c r="F98" s="13" t="str">
        <f t="shared" si="190"/>
        <v/>
      </c>
      <c r="G98" s="56" t="str">
        <f t="shared" si="281"/>
        <v/>
      </c>
      <c r="H98" s="16" t="str">
        <f t="shared" si="191"/>
        <v/>
      </c>
      <c r="I98" s="32"/>
      <c r="J98" s="120"/>
      <c r="K98" s="62" t="str">
        <f t="shared" si="160"/>
        <v/>
      </c>
      <c r="L98" s="62" t="str">
        <f t="shared" si="192"/>
        <v/>
      </c>
      <c r="M98" s="65" t="str">
        <f t="shared" si="282"/>
        <v/>
      </c>
      <c r="N98" s="68" t="str">
        <f t="shared" si="193"/>
        <v/>
      </c>
      <c r="O98" s="32"/>
      <c r="P98" s="120"/>
      <c r="Q98" s="62" t="str">
        <f t="shared" si="161"/>
        <v/>
      </c>
      <c r="R98" s="62" t="str">
        <f t="shared" si="194"/>
        <v/>
      </c>
      <c r="S98" s="65" t="str">
        <f t="shared" si="283"/>
        <v/>
      </c>
      <c r="T98" s="68" t="str">
        <f t="shared" si="195"/>
        <v/>
      </c>
      <c r="U98" s="32"/>
      <c r="V98" s="120"/>
      <c r="W98" s="62" t="str">
        <f t="shared" si="162"/>
        <v/>
      </c>
      <c r="X98" s="62" t="str">
        <f t="shared" si="196"/>
        <v/>
      </c>
      <c r="Y98" s="65" t="str">
        <f t="shared" si="284"/>
        <v/>
      </c>
      <c r="Z98" s="68" t="str">
        <f t="shared" si="197"/>
        <v/>
      </c>
      <c r="AA98" s="32"/>
      <c r="AB98" s="120"/>
      <c r="AC98" s="62" t="str">
        <f t="shared" si="163"/>
        <v/>
      </c>
      <c r="AD98" s="62" t="str">
        <f t="shared" si="198"/>
        <v/>
      </c>
      <c r="AE98" s="65" t="str">
        <f t="shared" si="285"/>
        <v/>
      </c>
      <c r="AF98" s="68" t="str">
        <f t="shared" si="199"/>
        <v/>
      </c>
      <c r="AG98" s="32"/>
      <c r="AH98" s="120"/>
      <c r="AI98" s="62" t="str">
        <f t="shared" si="164"/>
        <v/>
      </c>
      <c r="AJ98" s="62" t="str">
        <f t="shared" si="200"/>
        <v/>
      </c>
      <c r="AK98" s="65" t="str">
        <f t="shared" si="286"/>
        <v/>
      </c>
      <c r="AL98" s="68" t="str">
        <f t="shared" si="201"/>
        <v/>
      </c>
      <c r="AM98" s="32"/>
      <c r="AN98" s="120"/>
      <c r="AO98" s="62" t="str">
        <f t="shared" si="165"/>
        <v/>
      </c>
      <c r="AP98" s="62" t="str">
        <f t="shared" si="202"/>
        <v/>
      </c>
      <c r="AQ98" s="65" t="str">
        <f t="shared" si="287"/>
        <v/>
      </c>
      <c r="AR98" s="68" t="str">
        <f t="shared" si="203"/>
        <v/>
      </c>
      <c r="AS98" s="32"/>
      <c r="AT98" s="120"/>
      <c r="AU98" s="62" t="str">
        <f t="shared" si="166"/>
        <v/>
      </c>
      <c r="AV98" s="62" t="str">
        <f t="shared" si="204"/>
        <v/>
      </c>
      <c r="AW98" s="65" t="str">
        <f t="shared" si="288"/>
        <v/>
      </c>
      <c r="AX98" s="68" t="str">
        <f t="shared" si="205"/>
        <v/>
      </c>
      <c r="AY98" s="32"/>
      <c r="AZ98" s="120"/>
      <c r="BA98" s="62" t="str">
        <f t="shared" si="167"/>
        <v/>
      </c>
      <c r="BB98" s="62" t="str">
        <f t="shared" si="206"/>
        <v/>
      </c>
      <c r="BC98" s="65" t="str">
        <f t="shared" si="289"/>
        <v/>
      </c>
      <c r="BD98" s="68" t="str">
        <f t="shared" si="207"/>
        <v/>
      </c>
      <c r="BE98" s="32"/>
      <c r="BF98" s="120"/>
      <c r="BG98" s="62" t="str">
        <f t="shared" si="168"/>
        <v/>
      </c>
      <c r="BH98" s="62" t="str">
        <f t="shared" si="208"/>
        <v/>
      </c>
      <c r="BI98" s="65" t="str">
        <f t="shared" si="290"/>
        <v/>
      </c>
      <c r="BJ98" s="68" t="str">
        <f t="shared" si="209"/>
        <v/>
      </c>
      <c r="BK98" s="32"/>
      <c r="BL98" s="120"/>
      <c r="BM98" s="62" t="str">
        <f t="shared" si="169"/>
        <v/>
      </c>
      <c r="BN98" s="62" t="str">
        <f t="shared" si="210"/>
        <v/>
      </c>
      <c r="BO98" s="65" t="str">
        <f t="shared" si="291"/>
        <v/>
      </c>
      <c r="BP98" s="68" t="str">
        <f t="shared" si="211"/>
        <v/>
      </c>
      <c r="BQ98" s="32"/>
      <c r="BR98" s="120"/>
      <c r="BS98" s="62" t="str">
        <f t="shared" si="170"/>
        <v/>
      </c>
      <c r="BT98" s="62" t="str">
        <f t="shared" si="212"/>
        <v/>
      </c>
      <c r="BU98" s="65" t="str">
        <f t="shared" si="292"/>
        <v/>
      </c>
      <c r="BV98" s="68" t="str">
        <f t="shared" si="213"/>
        <v/>
      </c>
      <c r="BW98" s="32"/>
      <c r="BX98" s="120"/>
      <c r="BY98" s="62" t="str">
        <f t="shared" si="171"/>
        <v/>
      </c>
      <c r="BZ98" s="62" t="str">
        <f t="shared" si="214"/>
        <v/>
      </c>
      <c r="CA98" s="65" t="str">
        <f t="shared" si="293"/>
        <v/>
      </c>
      <c r="CB98" s="68" t="str">
        <f t="shared" si="215"/>
        <v/>
      </c>
      <c r="CC98" s="32"/>
      <c r="CD98" s="120"/>
      <c r="CE98" s="62" t="str">
        <f t="shared" si="172"/>
        <v/>
      </c>
      <c r="CF98" s="62" t="str">
        <f t="shared" si="216"/>
        <v/>
      </c>
      <c r="CG98" s="65" t="str">
        <f t="shared" si="294"/>
        <v/>
      </c>
      <c r="CH98" s="68" t="str">
        <f t="shared" si="217"/>
        <v/>
      </c>
      <c r="CI98" s="32"/>
      <c r="CJ98" s="120"/>
      <c r="CK98" s="62" t="str">
        <f t="shared" si="173"/>
        <v/>
      </c>
      <c r="CL98" s="62" t="str">
        <f t="shared" si="218"/>
        <v/>
      </c>
      <c r="CM98" s="65" t="str">
        <f t="shared" si="295"/>
        <v/>
      </c>
      <c r="CN98" s="68" t="str">
        <f t="shared" si="219"/>
        <v/>
      </c>
      <c r="CO98" s="32"/>
      <c r="CP98" s="120"/>
      <c r="CQ98" s="62" t="str">
        <f t="shared" si="174"/>
        <v/>
      </c>
      <c r="CR98" s="62" t="str">
        <f t="shared" si="220"/>
        <v/>
      </c>
      <c r="CS98" s="65" t="str">
        <f t="shared" si="296"/>
        <v/>
      </c>
      <c r="CT98" s="68" t="str">
        <f t="shared" si="221"/>
        <v/>
      </c>
      <c r="CU98" s="32"/>
      <c r="CV98" s="120"/>
      <c r="CW98" s="62" t="str">
        <f t="shared" si="175"/>
        <v/>
      </c>
      <c r="CX98" s="62" t="str">
        <f t="shared" si="222"/>
        <v/>
      </c>
      <c r="CY98" s="65" t="str">
        <f t="shared" si="297"/>
        <v/>
      </c>
      <c r="CZ98" s="68" t="str">
        <f t="shared" si="223"/>
        <v/>
      </c>
      <c r="DA98" s="32"/>
      <c r="DB98" s="120"/>
      <c r="DC98" s="62" t="str">
        <f t="shared" si="176"/>
        <v/>
      </c>
      <c r="DD98" s="62" t="str">
        <f t="shared" si="224"/>
        <v/>
      </c>
      <c r="DE98" s="65" t="str">
        <f t="shared" si="298"/>
        <v/>
      </c>
      <c r="DF98" s="68" t="str">
        <f t="shared" si="225"/>
        <v/>
      </c>
      <c r="DG98" s="32"/>
      <c r="DH98" s="120"/>
      <c r="DI98" s="62" t="str">
        <f t="shared" si="177"/>
        <v/>
      </c>
      <c r="DJ98" s="62" t="str">
        <f t="shared" si="226"/>
        <v/>
      </c>
      <c r="DK98" s="65" t="str">
        <f t="shared" si="299"/>
        <v/>
      </c>
      <c r="DL98" s="68" t="str">
        <f t="shared" si="227"/>
        <v/>
      </c>
      <c r="DM98" s="32"/>
      <c r="DN98" s="120"/>
      <c r="DO98" s="62" t="str">
        <f t="shared" si="178"/>
        <v/>
      </c>
      <c r="DP98" s="62" t="str">
        <f t="shared" si="228"/>
        <v/>
      </c>
      <c r="DQ98" s="65" t="str">
        <f t="shared" si="300"/>
        <v/>
      </c>
      <c r="DR98" s="68" t="str">
        <f t="shared" si="229"/>
        <v/>
      </c>
      <c r="DS98" s="32"/>
      <c r="DT98" s="120"/>
      <c r="DU98" s="62" t="str">
        <f t="shared" si="179"/>
        <v/>
      </c>
      <c r="DV98" s="62" t="str">
        <f t="shared" si="230"/>
        <v/>
      </c>
      <c r="DW98" s="65" t="str">
        <f t="shared" si="301"/>
        <v/>
      </c>
      <c r="DX98" s="68" t="str">
        <f t="shared" si="231"/>
        <v/>
      </c>
      <c r="DY98" s="32"/>
      <c r="DZ98" s="120"/>
      <c r="EA98" s="62" t="str">
        <f t="shared" si="180"/>
        <v/>
      </c>
      <c r="EB98" s="62" t="str">
        <f t="shared" si="232"/>
        <v/>
      </c>
      <c r="EC98" s="65" t="str">
        <f t="shared" si="302"/>
        <v/>
      </c>
      <c r="ED98" s="68" t="str">
        <f t="shared" si="233"/>
        <v/>
      </c>
      <c r="EE98" s="32"/>
      <c r="EF98" s="120"/>
      <c r="EG98" s="62" t="str">
        <f t="shared" si="181"/>
        <v/>
      </c>
      <c r="EH98" s="62" t="str">
        <f t="shared" si="234"/>
        <v/>
      </c>
      <c r="EI98" s="65" t="str">
        <f t="shared" si="303"/>
        <v/>
      </c>
      <c r="EJ98" s="68" t="str">
        <f t="shared" si="235"/>
        <v/>
      </c>
      <c r="EK98" s="32"/>
      <c r="EL98" s="120"/>
      <c r="EM98" s="62" t="str">
        <f t="shared" si="182"/>
        <v/>
      </c>
      <c r="EN98" s="62" t="str">
        <f t="shared" si="236"/>
        <v/>
      </c>
      <c r="EO98" s="65" t="str">
        <f t="shared" si="304"/>
        <v/>
      </c>
      <c r="EP98" s="68" t="str">
        <f t="shared" si="237"/>
        <v/>
      </c>
      <c r="EQ98" s="32"/>
      <c r="ER98" s="120"/>
      <c r="ES98" s="62" t="str">
        <f t="shared" si="183"/>
        <v/>
      </c>
      <c r="ET98" s="62" t="str">
        <f t="shared" si="238"/>
        <v/>
      </c>
      <c r="EU98" s="65" t="str">
        <f t="shared" si="305"/>
        <v/>
      </c>
      <c r="EV98" s="68" t="str">
        <f t="shared" si="239"/>
        <v/>
      </c>
      <c r="EW98" s="32"/>
      <c r="EX98" s="120"/>
      <c r="EY98" s="62" t="str">
        <f t="shared" si="184"/>
        <v/>
      </c>
      <c r="EZ98" s="62" t="str">
        <f t="shared" si="240"/>
        <v/>
      </c>
      <c r="FA98" s="65" t="str">
        <f t="shared" si="306"/>
        <v/>
      </c>
      <c r="FB98" s="68" t="str">
        <f t="shared" si="241"/>
        <v/>
      </c>
      <c r="FC98" s="32"/>
      <c r="FD98" s="120"/>
      <c r="FE98" s="62" t="str">
        <f t="shared" si="185"/>
        <v/>
      </c>
      <c r="FF98" s="62" t="str">
        <f t="shared" si="242"/>
        <v/>
      </c>
      <c r="FG98" s="65" t="str">
        <f t="shared" si="307"/>
        <v/>
      </c>
      <c r="FH98" s="68" t="str">
        <f t="shared" si="243"/>
        <v/>
      </c>
      <c r="FI98" s="32"/>
      <c r="FJ98" s="120"/>
      <c r="FK98" s="62" t="str">
        <f t="shared" si="186"/>
        <v/>
      </c>
      <c r="FL98" s="62" t="str">
        <f t="shared" si="244"/>
        <v/>
      </c>
      <c r="FM98" s="65" t="str">
        <f t="shared" si="308"/>
        <v/>
      </c>
      <c r="FN98" s="68" t="str">
        <f t="shared" si="245"/>
        <v/>
      </c>
      <c r="FO98" s="32"/>
      <c r="FP98" s="120"/>
      <c r="FQ98" s="62" t="str">
        <f t="shared" si="187"/>
        <v/>
      </c>
      <c r="FR98" s="62" t="str">
        <f t="shared" si="246"/>
        <v/>
      </c>
      <c r="FS98" s="65" t="str">
        <f t="shared" si="309"/>
        <v/>
      </c>
      <c r="FT98" s="68" t="str">
        <f t="shared" si="247"/>
        <v/>
      </c>
      <c r="FU98" s="32"/>
      <c r="FV98" s="120"/>
      <c r="FW98" s="62" t="str">
        <f t="shared" si="188"/>
        <v/>
      </c>
      <c r="FX98" s="62" t="str">
        <f t="shared" si="248"/>
        <v/>
      </c>
      <c r="FY98" s="65" t="str">
        <f t="shared" si="310"/>
        <v/>
      </c>
      <c r="FZ98" s="68" t="str">
        <f t="shared" si="249"/>
        <v/>
      </c>
      <c r="GA98" s="32"/>
      <c r="GC98" s="7" t="str">
        <f t="shared" si="250"/>
        <v>Mar 2020</v>
      </c>
      <c r="GD98" s="7" t="str">
        <f t="shared" ca="1" si="189"/>
        <v>Weekend</v>
      </c>
      <c r="GT98" s="71">
        <f>IF(GT$9="", "", IF(AND(NOT('Personnel Details'!$N$11=""), $B98&gt;='Personnel Details'!$N$11), 'Personnel Details'!$O$11, IF(AND(NOT('Personnel Details'!$I$11=""), $B98&gt;='Personnel Details'!$I$11), 'Personnel Details'!$J$11, 'Personnel Details'!$E$11)))</f>
        <v>0.8</v>
      </c>
      <c r="GU98" s="59" t="str">
        <f>IF(GT$9="", "", IF(AND(NOT('Personnel Details'!$N$11=""), $B98&gt;='Personnel Details'!$N$11), IF('Personnel Details'!$P$11="","", 'Personnel Details'!$P$11), IF(AND(NOT('Personnel Details'!$I$11=""), $B98&gt;='Personnel Details'!$I$11), IF('Personnel Details'!$K$11="", "", 'Personnel Details'!$K$11), IF('Personnel Details'!$F$11="", "", 'Personnel Details'!$F$11))))</f>
        <v/>
      </c>
      <c r="GV98" s="74">
        <f>IF(GT$9="", "", IF(AND(NOT('Personnel Details'!$N$11=""), $B98&gt;='Personnel Details'!$N$11), 'Personnel Details'!$Q$11, IF(AND(NOT('Personnel Details'!$I$11=""), $B98&gt;='Personnel Details'!$I$11), 'Personnel Details'!$L$11, 'Personnel Details'!$G$11)))</f>
        <v>0</v>
      </c>
      <c r="GW98" s="59">
        <f t="shared" si="251"/>
        <v>0</v>
      </c>
      <c r="GX98" s="53"/>
      <c r="GZ98" s="78">
        <f>IF(GZ$9="", "", IF(AND(NOT('Personnel Details'!$N$12=""), $B98&gt;='Personnel Details'!$N$12), 'Personnel Details'!$O$12, IF(AND(NOT('Personnel Details'!$I$12=""), $B98&gt;='Personnel Details'!$I$12), 'Personnel Details'!$J$12, 'Personnel Details'!$E$12)))</f>
        <v>0.8</v>
      </c>
      <c r="HA98" s="59" t="str">
        <f>IF(GZ$9="", "", IF(AND(NOT('Personnel Details'!$N$12=""), $B98&gt;='Personnel Details'!$N$12), IF('Personnel Details'!$P$12="","", 'Personnel Details'!$P$12), IF(AND(NOT('Personnel Details'!$I$12=""), $B98&gt;='Personnel Details'!$I$12), IF('Personnel Details'!$K$12="", "", 'Personnel Details'!$K$12), IF('Personnel Details'!$F$12="", "", 'Personnel Details'!$F$12))))</f>
        <v/>
      </c>
      <c r="HB98" s="79">
        <f>IF(GZ$9="", "", IF(AND(NOT('Personnel Details'!$N$12=""), $B98&gt;='Personnel Details'!$N$12), 'Personnel Details'!$Q$12, IF(AND(NOT('Personnel Details'!$I$12=""), $B98&gt;='Personnel Details'!$I$12), 'Personnel Details'!$L$12, 'Personnel Details'!$G$12)))</f>
        <v>0</v>
      </c>
      <c r="HC98" s="59">
        <f t="shared" si="252"/>
        <v>0</v>
      </c>
      <c r="HD98" s="53"/>
      <c r="HF98" s="78">
        <f>IF(HF$9="", "", IF(AND(NOT('Personnel Details'!$N$13=""), $B98&gt;='Personnel Details'!$N$13), 'Personnel Details'!$O$13, IF(AND(NOT('Personnel Details'!$I$13=""), $B98&gt;='Personnel Details'!$I$13), 'Personnel Details'!$J$13, 'Personnel Details'!$E$13)))</f>
        <v>0.8</v>
      </c>
      <c r="HG98" s="59" t="str">
        <f>IF(HF$9="", "", IF(AND(NOT('Personnel Details'!$N$13=""), $B98&gt;='Personnel Details'!$N$13), IF('Personnel Details'!$P$13="","", 'Personnel Details'!$P$13), IF(AND(NOT('Personnel Details'!$I$13=""), $B98&gt;='Personnel Details'!$I$13), IF('Personnel Details'!$K$13="", "", 'Personnel Details'!$K$13), IF('Personnel Details'!$F$13="", "", 'Personnel Details'!$F$13))))</f>
        <v/>
      </c>
      <c r="HH98" s="79">
        <f>IF(HF$9="", "", IF(AND(NOT('Personnel Details'!$N$13=""), $B98&gt;='Personnel Details'!$N$13), 'Personnel Details'!$Q$13, IF(AND(NOT('Personnel Details'!$I$13=""), $B98&gt;='Personnel Details'!$I$13), 'Personnel Details'!$L$13, 'Personnel Details'!$G$13)))</f>
        <v>0</v>
      </c>
      <c r="HI98" s="59">
        <f t="shared" si="253"/>
        <v>0</v>
      </c>
      <c r="HJ98" s="53"/>
      <c r="HL98" s="78">
        <f>IF(HL$9="", "", IF(AND(NOT('Personnel Details'!$N$14=""), $B98&gt;='Personnel Details'!$N$14), 'Personnel Details'!$O$14, IF(AND(NOT('Personnel Details'!$I$14=""), $B98&gt;='Personnel Details'!$I$14), 'Personnel Details'!$J$14, 'Personnel Details'!$E$14)))</f>
        <v>0.8</v>
      </c>
      <c r="HM98" s="59">
        <f>IF(HL$9="", "", IF(AND(NOT('Personnel Details'!$N$14=""), $B98&gt;='Personnel Details'!$N$14), IF('Personnel Details'!$P$14="","", 'Personnel Details'!$P$14), IF(AND(NOT('Personnel Details'!$I$14=""), $B98&gt;='Personnel Details'!$I$14), IF('Personnel Details'!$K$14="", "", 'Personnel Details'!$K$14), IF('Personnel Details'!$F$14="", "", 'Personnel Details'!$F$14))))</f>
        <v>2000</v>
      </c>
      <c r="HN98" s="79">
        <f>IF(HL$9="", "", IF(AND(NOT('Personnel Details'!$N$14=""), $B98&gt;='Personnel Details'!$N$14), 'Personnel Details'!$Q$14, IF(AND(NOT('Personnel Details'!$I$14=""), $B98&gt;='Personnel Details'!$I$14), 'Personnel Details'!$L$14, 'Personnel Details'!$G$14)))</f>
        <v>0.85</v>
      </c>
      <c r="HO98" s="59">
        <f t="shared" si="254"/>
        <v>0</v>
      </c>
      <c r="HP98" s="53"/>
      <c r="HR98" s="78" t="str">
        <f>IF(HR$9="", "", IF(AND(NOT('Personnel Details'!$N$15=""), $B98&gt;='Personnel Details'!$N$15), 'Personnel Details'!$O$15, IF(AND(NOT('Personnel Details'!$I$15=""), $B98&gt;='Personnel Details'!$I$15), 'Personnel Details'!$J$15, 'Personnel Details'!$E$15)))</f>
        <v/>
      </c>
      <c r="HS98" s="59" t="str">
        <f>IF(HR$9="", "", IF(AND(NOT('Personnel Details'!$N$15=""), $B98&gt;='Personnel Details'!$N$15), IF('Personnel Details'!$P$15="","", 'Personnel Details'!$P$15), IF(AND(NOT('Personnel Details'!$I$15=""), $B98&gt;='Personnel Details'!$I$15), IF('Personnel Details'!$K$15="", "", 'Personnel Details'!$K$15), IF('Personnel Details'!$F$15="", "", 'Personnel Details'!$F$15))))</f>
        <v/>
      </c>
      <c r="HT98" s="79" t="str">
        <f>IF(HR$9="", "", IF(AND(NOT('Personnel Details'!$N$15=""), $B98&gt;='Personnel Details'!$N$15), 'Personnel Details'!$Q$15, IF(AND(NOT('Personnel Details'!$I$15=""), $B98&gt;='Personnel Details'!$I$15), 'Personnel Details'!$L$15, 'Personnel Details'!$G$15)))</f>
        <v/>
      </c>
      <c r="HU98" s="59">
        <f t="shared" si="255"/>
        <v>0</v>
      </c>
      <c r="HV98" s="53"/>
      <c r="HX98" s="78" t="str">
        <f>IF(HX$9="", "", IF(AND(NOT('Personnel Details'!$N$16=""), $B98&gt;='Personnel Details'!$N$16), 'Personnel Details'!$O$16, IF(AND(NOT('Personnel Details'!$I$16=""), $B98&gt;='Personnel Details'!$I$16), 'Personnel Details'!$J$16, 'Personnel Details'!$E$16)))</f>
        <v/>
      </c>
      <c r="HY98" s="59" t="str">
        <f>IF(HX$9="", "", IF(AND(NOT('Personnel Details'!$N$16=""), $B98&gt;='Personnel Details'!$N$16), IF('Personnel Details'!$P$16="","", 'Personnel Details'!$P$16), IF(AND(NOT('Personnel Details'!$I$16=""), $B98&gt;='Personnel Details'!$I$16), IF('Personnel Details'!$K$16="", "", 'Personnel Details'!$K$16), IF('Personnel Details'!$F$16="", "", 'Personnel Details'!$F$16))))</f>
        <v/>
      </c>
      <c r="HZ98" s="79" t="str">
        <f>IF(HX$9="", "", IF(AND(NOT('Personnel Details'!$N$16=""), $B98&gt;='Personnel Details'!$N$16), 'Personnel Details'!$Q$16, IF(AND(NOT('Personnel Details'!$I$16=""), $B98&gt;='Personnel Details'!$I$16), 'Personnel Details'!$L$16, 'Personnel Details'!$G$16)))</f>
        <v/>
      </c>
      <c r="IA98" s="59">
        <f t="shared" si="256"/>
        <v>0</v>
      </c>
      <c r="IB98" s="53"/>
      <c r="ID98" s="78" t="str">
        <f>IF(ID$9="", "", IF(AND(NOT('Personnel Details'!$N$17=""), $B98&gt;='Personnel Details'!$N$17), 'Personnel Details'!$O$17, IF(AND(NOT('Personnel Details'!$I$17=""), $B98&gt;='Personnel Details'!$I$17), 'Personnel Details'!$J$17, 'Personnel Details'!$E$17)))</f>
        <v/>
      </c>
      <c r="IE98" s="59" t="str">
        <f>IF(ID$9="", "", IF(AND(NOT('Personnel Details'!$N$17=""), $B98&gt;='Personnel Details'!$N$17), IF('Personnel Details'!$P$17="","", 'Personnel Details'!$P$17), IF(AND(NOT('Personnel Details'!$I$17=""), $B98&gt;='Personnel Details'!$I$17), IF('Personnel Details'!$K$17="", "", 'Personnel Details'!$K$17), IF('Personnel Details'!$F$17="", "", 'Personnel Details'!$F$17))))</f>
        <v/>
      </c>
      <c r="IF98" s="79" t="str">
        <f>IF(ID$9="", "", IF(AND(NOT('Personnel Details'!$N$17=""), $B98&gt;='Personnel Details'!$N$17), 'Personnel Details'!$Q$17, IF(AND(NOT('Personnel Details'!$I$17=""), $B98&gt;='Personnel Details'!$I$17), 'Personnel Details'!$L$17, 'Personnel Details'!$G$17)))</f>
        <v/>
      </c>
      <c r="IG98" s="59">
        <f t="shared" si="257"/>
        <v>0</v>
      </c>
      <c r="IH98" s="53"/>
      <c r="IJ98" s="78" t="str">
        <f>IF(IJ$9="", "", IF(AND(NOT('Personnel Details'!$N$18=""), $B98&gt;='Personnel Details'!$N$18), 'Personnel Details'!$O$18, IF(AND(NOT('Personnel Details'!$I$18=""), $B98&gt;='Personnel Details'!$I$18), 'Personnel Details'!$J$18, 'Personnel Details'!$E$18)))</f>
        <v/>
      </c>
      <c r="IK98" s="59" t="str">
        <f>IF(IJ$9="", "", IF(AND(NOT('Personnel Details'!$N$18=""), $B98&gt;='Personnel Details'!$N$18), IF('Personnel Details'!$P$18="","", 'Personnel Details'!$P$18), IF(AND(NOT('Personnel Details'!$I$18=""), $B98&gt;='Personnel Details'!$I$18), IF('Personnel Details'!$K$18="", "", 'Personnel Details'!$K$18), IF('Personnel Details'!$F$18="", "", 'Personnel Details'!$F$18))))</f>
        <v/>
      </c>
      <c r="IL98" s="79" t="str">
        <f>IF(IJ$9="", "", IF(AND(NOT('Personnel Details'!$N$18=""), $B98&gt;='Personnel Details'!$N$18), 'Personnel Details'!$Q$18, IF(AND(NOT('Personnel Details'!$I$18=""), $B98&gt;='Personnel Details'!$I$18), 'Personnel Details'!$L$18, 'Personnel Details'!$G$18)))</f>
        <v/>
      </c>
      <c r="IM98" s="59">
        <f t="shared" si="258"/>
        <v>0</v>
      </c>
      <c r="IN98" s="53"/>
      <c r="IP98" s="78" t="str">
        <f>IF(IP$9="", "", IF(AND(NOT('Personnel Details'!$N$19=""), $B98&gt;='Personnel Details'!$N$19), 'Personnel Details'!$O$19, IF(AND(NOT('Personnel Details'!$I$19=""), $B98&gt;='Personnel Details'!$I$19), 'Personnel Details'!$J$19, 'Personnel Details'!$E$19)))</f>
        <v/>
      </c>
      <c r="IQ98" s="59" t="str">
        <f>IF(IP$9="", "", IF(AND(NOT('Personnel Details'!$N$19=""), $B98&gt;='Personnel Details'!$N$19), IF('Personnel Details'!$P$19="","", 'Personnel Details'!$P$19), IF(AND(NOT('Personnel Details'!$I$19=""), $B98&gt;='Personnel Details'!$I$19), IF('Personnel Details'!$K$19="", "", 'Personnel Details'!$K$19), IF('Personnel Details'!$F$19="", "", 'Personnel Details'!$F$19))))</f>
        <v/>
      </c>
      <c r="IR98" s="79" t="str">
        <f>IF(IP$9="", "", IF(AND(NOT('Personnel Details'!$N$19=""), $B98&gt;='Personnel Details'!$N$19), 'Personnel Details'!$Q$19, IF(AND(NOT('Personnel Details'!$I$19=""), $B98&gt;='Personnel Details'!$I$19), 'Personnel Details'!$L$19, 'Personnel Details'!$G$19)))</f>
        <v/>
      </c>
      <c r="IS98" s="59">
        <f t="shared" si="259"/>
        <v>0</v>
      </c>
      <c r="IT98" s="53"/>
      <c r="IV98" s="78" t="str">
        <f>IF(IV$9="", "", IF(AND(NOT('Personnel Details'!$N$20=""), $B98&gt;='Personnel Details'!$N$20), 'Personnel Details'!$O$20, IF(AND(NOT('Personnel Details'!$I$20=""), $B98&gt;='Personnel Details'!$I$20), 'Personnel Details'!$J$20, 'Personnel Details'!$E$20)))</f>
        <v/>
      </c>
      <c r="IW98" s="59" t="str">
        <f>IF(IV$9="", "", IF(AND(NOT('Personnel Details'!$N$20=""), $B98&gt;='Personnel Details'!$N$20), IF('Personnel Details'!$P$20="","", 'Personnel Details'!$P$20), IF(AND(NOT('Personnel Details'!$I$20=""), $B98&gt;='Personnel Details'!$I$20), IF('Personnel Details'!$K$20="", "", 'Personnel Details'!$K$20), IF('Personnel Details'!$F$20="", "", 'Personnel Details'!$F$20))))</f>
        <v/>
      </c>
      <c r="IX98" s="79" t="str">
        <f>IF(IV$9="", "", IF(AND(NOT('Personnel Details'!$N$20=""), $B98&gt;='Personnel Details'!$N$20), 'Personnel Details'!$Q$20, IF(AND(NOT('Personnel Details'!$I$20=""), $B98&gt;='Personnel Details'!$I$20), 'Personnel Details'!$L$20, 'Personnel Details'!$G$20)))</f>
        <v/>
      </c>
      <c r="IY98" s="59">
        <f t="shared" si="260"/>
        <v>0</v>
      </c>
      <c r="IZ98" s="53"/>
      <c r="JB98" s="78" t="str">
        <f>IF(JB$9="", "", IF(AND(NOT('Personnel Details'!$N$21=""), $B98&gt;='Personnel Details'!$N$21), 'Personnel Details'!$O$21, IF(AND(NOT('Personnel Details'!$I$21=""), $B98&gt;='Personnel Details'!$I$21), 'Personnel Details'!$J$21, 'Personnel Details'!$E$21)))</f>
        <v/>
      </c>
      <c r="JC98" s="59" t="str">
        <f>IF(JB$9="", "", IF(AND(NOT('Personnel Details'!$N$21=""), $B98&gt;='Personnel Details'!$N$21), IF('Personnel Details'!$P$21="","", 'Personnel Details'!$P$21), IF(AND(NOT('Personnel Details'!$I$21=""), $B98&gt;='Personnel Details'!$I$21), IF('Personnel Details'!$K$21="", "", 'Personnel Details'!$K$21), IF('Personnel Details'!$F$21="", "", 'Personnel Details'!$F$21))))</f>
        <v/>
      </c>
      <c r="JD98" s="79" t="str">
        <f>IF(JB$9="", "", IF(AND(NOT('Personnel Details'!$N$21=""), $B98&gt;='Personnel Details'!$N$21), 'Personnel Details'!$Q$21, IF(AND(NOT('Personnel Details'!$I$21=""), $B98&gt;='Personnel Details'!$I$21), 'Personnel Details'!$L$21, 'Personnel Details'!$G$21)))</f>
        <v/>
      </c>
      <c r="JE98" s="59">
        <f t="shared" si="261"/>
        <v>0</v>
      </c>
      <c r="JF98" s="53"/>
      <c r="JH98" s="78" t="str">
        <f>IF(JH$9="", "", IF(AND(NOT('Personnel Details'!$N$22=""), $B98&gt;='Personnel Details'!$N$22), 'Personnel Details'!$O$22, IF(AND(NOT('Personnel Details'!$I$22=""), $B98&gt;='Personnel Details'!$I$22), 'Personnel Details'!$J$22, 'Personnel Details'!$E$22)))</f>
        <v/>
      </c>
      <c r="JI98" s="59" t="str">
        <f>IF(JH$9="", "", IF(AND(NOT('Personnel Details'!$N$22=""), $B98&gt;='Personnel Details'!$N$22), IF('Personnel Details'!$P$22="","", 'Personnel Details'!$P$22), IF(AND(NOT('Personnel Details'!$I$22=""), $B98&gt;='Personnel Details'!$I$22), IF('Personnel Details'!$K$22="", "", 'Personnel Details'!$K$22), IF('Personnel Details'!$F$22="", "", 'Personnel Details'!$F$22))))</f>
        <v/>
      </c>
      <c r="JJ98" s="79" t="str">
        <f>IF(JH$9="", "", IF(AND(NOT('Personnel Details'!$N$22=""), $B98&gt;='Personnel Details'!$N$22), 'Personnel Details'!$Q$22, IF(AND(NOT('Personnel Details'!$I$22=""), $B98&gt;='Personnel Details'!$I$22), 'Personnel Details'!$L$22, 'Personnel Details'!$G$22)))</f>
        <v/>
      </c>
      <c r="JK98" s="59">
        <f t="shared" si="262"/>
        <v>0</v>
      </c>
      <c r="JL98" s="53"/>
      <c r="JN98" s="78" t="str">
        <f>IF(JN$9="", "", IF(AND(NOT('Personnel Details'!$N$23=""), $B98&gt;='Personnel Details'!$N$23), 'Personnel Details'!$O$23, IF(AND(NOT('Personnel Details'!$I$23=""), $B98&gt;='Personnel Details'!$I$23), 'Personnel Details'!$J$23, 'Personnel Details'!$E$23)))</f>
        <v/>
      </c>
      <c r="JO98" s="59" t="str">
        <f>IF(JN$9="", "", IF(AND(NOT('Personnel Details'!$N$23=""), $B98&gt;='Personnel Details'!$N$23), IF('Personnel Details'!$P$23="","", 'Personnel Details'!$P$23), IF(AND(NOT('Personnel Details'!$I$23=""), $B98&gt;='Personnel Details'!$I$23), IF('Personnel Details'!$K$23="", "", 'Personnel Details'!$K$23), IF('Personnel Details'!$F$23="", "", 'Personnel Details'!$F$23))))</f>
        <v/>
      </c>
      <c r="JP98" s="79" t="str">
        <f>IF(JN$9="", "", IF(AND(NOT('Personnel Details'!$N$23=""), $B98&gt;='Personnel Details'!$N$23), 'Personnel Details'!$Q$23, IF(AND(NOT('Personnel Details'!$I$23=""), $B98&gt;='Personnel Details'!$I$23), 'Personnel Details'!$L$23, 'Personnel Details'!$G$23)))</f>
        <v/>
      </c>
      <c r="JQ98" s="59">
        <f t="shared" si="263"/>
        <v>0</v>
      </c>
      <c r="JR98" s="53"/>
      <c r="JT98" s="78" t="str">
        <f>IF(JT$9="", "", IF(AND(NOT('Personnel Details'!$N$24=""), $B98&gt;='Personnel Details'!$N$24), 'Personnel Details'!$O$24, IF(AND(NOT('Personnel Details'!$I$24=""), $B98&gt;='Personnel Details'!$I$24), 'Personnel Details'!$J$24, 'Personnel Details'!$E$24)))</f>
        <v/>
      </c>
      <c r="JU98" s="59" t="str">
        <f>IF(JT$9="", "", IF(AND(NOT('Personnel Details'!$N$24=""), $B98&gt;='Personnel Details'!$N$24), IF('Personnel Details'!$P$24="","", 'Personnel Details'!$P$24), IF(AND(NOT('Personnel Details'!$I$24=""), $B98&gt;='Personnel Details'!$I$24), IF('Personnel Details'!$K$24="", "", 'Personnel Details'!$K$24), IF('Personnel Details'!$F$24="", "", 'Personnel Details'!$F$24))))</f>
        <v/>
      </c>
      <c r="JV98" s="79" t="str">
        <f>IF(JT$9="", "", IF(AND(NOT('Personnel Details'!$N$24=""), $B98&gt;='Personnel Details'!$N$24), 'Personnel Details'!$Q$24, IF(AND(NOT('Personnel Details'!$I$24=""), $B98&gt;='Personnel Details'!$I$24), 'Personnel Details'!$L$24, 'Personnel Details'!$G$24)))</f>
        <v/>
      </c>
      <c r="JW98" s="59">
        <f t="shared" si="264"/>
        <v>0</v>
      </c>
      <c r="JX98" s="53"/>
      <c r="JZ98" s="78" t="str">
        <f>IF(JZ$9="", "", IF(AND(NOT('Personnel Details'!$N$25=""), $B98&gt;='Personnel Details'!$N$25), 'Personnel Details'!$O$25, IF(AND(NOT('Personnel Details'!$I$25=""), $B98&gt;='Personnel Details'!$I$25), 'Personnel Details'!$J$25, 'Personnel Details'!$E$25)))</f>
        <v/>
      </c>
      <c r="KA98" s="59" t="str">
        <f>IF(JZ$9="", "", IF(AND(NOT('Personnel Details'!$N$25=""), $B98&gt;='Personnel Details'!$N$25), IF('Personnel Details'!$P$25="","", 'Personnel Details'!$P$25), IF(AND(NOT('Personnel Details'!$I$25=""), $B98&gt;='Personnel Details'!$I$25), IF('Personnel Details'!$K$25="", "", 'Personnel Details'!$K$25), IF('Personnel Details'!$F$25="", "", 'Personnel Details'!$F$25))))</f>
        <v/>
      </c>
      <c r="KB98" s="79" t="str">
        <f>IF(JZ$9="", "", IF(AND(NOT('Personnel Details'!$N$25=""), $B98&gt;='Personnel Details'!$N$25), 'Personnel Details'!$Q$25, IF(AND(NOT('Personnel Details'!$I$25=""), $B98&gt;='Personnel Details'!$I$25), 'Personnel Details'!$L$25, 'Personnel Details'!$G$25)))</f>
        <v/>
      </c>
      <c r="KC98" s="59">
        <f t="shared" si="265"/>
        <v>0</v>
      </c>
      <c r="KD98" s="53"/>
      <c r="KF98" s="78" t="str">
        <f>IF(KF$9="", "", IF(AND(NOT('Personnel Details'!$N$26=""), $B98&gt;='Personnel Details'!$N$26), 'Personnel Details'!$O$26, IF(AND(NOT('Personnel Details'!$I$26=""), $B98&gt;='Personnel Details'!$I$26), 'Personnel Details'!$J$26, 'Personnel Details'!$E$26)))</f>
        <v/>
      </c>
      <c r="KG98" s="59" t="str">
        <f>IF(KF$9="", "", IF(AND(NOT('Personnel Details'!$N$26=""), $B98&gt;='Personnel Details'!$N$26), IF('Personnel Details'!$P$26="","", 'Personnel Details'!$P$26), IF(AND(NOT('Personnel Details'!$I$26=""), $B98&gt;='Personnel Details'!$I$26), IF('Personnel Details'!$K$26="", "", 'Personnel Details'!$K$26), IF('Personnel Details'!$F$26="", "", 'Personnel Details'!$F$26))))</f>
        <v/>
      </c>
      <c r="KH98" s="79" t="str">
        <f>IF(KF$9="", "", IF(AND(NOT('Personnel Details'!$N$26=""), $B98&gt;='Personnel Details'!$N$26), 'Personnel Details'!$Q$26, IF(AND(NOT('Personnel Details'!$I$26=""), $B98&gt;='Personnel Details'!$I$26), 'Personnel Details'!$L$26, 'Personnel Details'!$G$26)))</f>
        <v/>
      </c>
      <c r="KI98" s="59">
        <f t="shared" si="266"/>
        <v>0</v>
      </c>
      <c r="KJ98" s="53"/>
      <c r="KL98" s="78" t="str">
        <f>IF(KL$9="", "", IF(AND(NOT('Personnel Details'!$N$27=""), $B98&gt;='Personnel Details'!$N$27), 'Personnel Details'!$O$27, IF(AND(NOT('Personnel Details'!$I$27=""), $B98&gt;='Personnel Details'!$I$27), 'Personnel Details'!$J$27, 'Personnel Details'!$E$27)))</f>
        <v/>
      </c>
      <c r="KM98" s="59" t="str">
        <f>IF(KL$9="", "", IF(AND(NOT('Personnel Details'!$N$27=""), $B98&gt;='Personnel Details'!$N$27), IF('Personnel Details'!$P$27="","", 'Personnel Details'!$P$27), IF(AND(NOT('Personnel Details'!$I$27=""), $B98&gt;='Personnel Details'!$I$27), IF('Personnel Details'!$K$27="", "", 'Personnel Details'!$K$27), IF('Personnel Details'!$F$27="", "", 'Personnel Details'!$F$27))))</f>
        <v/>
      </c>
      <c r="KN98" s="79" t="str">
        <f>IF(KL$9="", "", IF(AND(NOT('Personnel Details'!$N$27=""), $B98&gt;='Personnel Details'!$N$27), 'Personnel Details'!$Q$27, IF(AND(NOT('Personnel Details'!$I$27=""), $B98&gt;='Personnel Details'!$I$27), 'Personnel Details'!$L$27, 'Personnel Details'!$G$27)))</f>
        <v/>
      </c>
      <c r="KO98" s="59">
        <f t="shared" si="267"/>
        <v>0</v>
      </c>
      <c r="KP98" s="53"/>
      <c r="KR98" s="78" t="str">
        <f>IF(KR$9="", "", IF(AND(NOT('Personnel Details'!$N$28=""), $B98&gt;='Personnel Details'!$N$28), 'Personnel Details'!$O$28, IF(AND(NOT('Personnel Details'!$I$28=""), $B98&gt;='Personnel Details'!$I$28), 'Personnel Details'!$J$28, 'Personnel Details'!$E$28)))</f>
        <v/>
      </c>
      <c r="KS98" s="59" t="str">
        <f>IF(KR$9="", "", IF(AND(NOT('Personnel Details'!$N$28=""), $B98&gt;='Personnel Details'!$N$28), IF('Personnel Details'!$P$28="","", 'Personnel Details'!$P$28), IF(AND(NOT('Personnel Details'!$I$28=""), $B98&gt;='Personnel Details'!$I$28), IF('Personnel Details'!$K$28="", "", 'Personnel Details'!$K$28), IF('Personnel Details'!$F$28="", "", 'Personnel Details'!$F$28))))</f>
        <v/>
      </c>
      <c r="KT98" s="79" t="str">
        <f>IF(KR$9="", "", IF(AND(NOT('Personnel Details'!$N$28=""), $B98&gt;='Personnel Details'!$N$28), 'Personnel Details'!$Q$28, IF(AND(NOT('Personnel Details'!$I$28=""), $B98&gt;='Personnel Details'!$I$28), 'Personnel Details'!$L$28, 'Personnel Details'!$G$28)))</f>
        <v/>
      </c>
      <c r="KU98" s="59">
        <f t="shared" si="268"/>
        <v>0</v>
      </c>
      <c r="KV98" s="53"/>
      <c r="KX98" s="78" t="str">
        <f>IF(KX$9="", "", IF(AND(NOT('Personnel Details'!$N$29=""), $B98&gt;='Personnel Details'!$N$29), 'Personnel Details'!$O$29, IF(AND(NOT('Personnel Details'!$I$29=""), $B98&gt;='Personnel Details'!$I$29), 'Personnel Details'!$J$29, 'Personnel Details'!$E$29)))</f>
        <v/>
      </c>
      <c r="KY98" s="59" t="str">
        <f>IF(KX$9="", "", IF(AND(NOT('Personnel Details'!$N$29=""), $B98&gt;='Personnel Details'!$N$29), IF('Personnel Details'!$P$29="","", 'Personnel Details'!$P$29), IF(AND(NOT('Personnel Details'!$I$29=""), $B98&gt;='Personnel Details'!$I$29), IF('Personnel Details'!$K$29="", "", 'Personnel Details'!$K$29), IF('Personnel Details'!$F$29="", "", 'Personnel Details'!$F$29))))</f>
        <v/>
      </c>
      <c r="KZ98" s="79" t="str">
        <f>IF(KX$9="", "", IF(AND(NOT('Personnel Details'!$N$29=""), $B98&gt;='Personnel Details'!$N$29), 'Personnel Details'!$Q$29, IF(AND(NOT('Personnel Details'!$I$29=""), $B98&gt;='Personnel Details'!$I$29), 'Personnel Details'!$L$29, 'Personnel Details'!$G$29)))</f>
        <v/>
      </c>
      <c r="LA98" s="59">
        <f t="shared" si="269"/>
        <v>0</v>
      </c>
      <c r="LB98" s="53"/>
      <c r="LD98" s="78" t="str">
        <f>IF(LD$9="", "", IF(AND(NOT('Personnel Details'!$N$30=""), $B98&gt;='Personnel Details'!$N$30), 'Personnel Details'!$O$30, IF(AND(NOT('Personnel Details'!$I$30=""), $B98&gt;='Personnel Details'!$I$30), 'Personnel Details'!$J$30, 'Personnel Details'!$E$30)))</f>
        <v/>
      </c>
      <c r="LE98" s="59" t="str">
        <f>IF(LD$9="", "", IF(AND(NOT('Personnel Details'!$N$30=""), $B98&gt;='Personnel Details'!$N$30), IF('Personnel Details'!$P$30="","", 'Personnel Details'!$P$30), IF(AND(NOT('Personnel Details'!$I$30=""), $B98&gt;='Personnel Details'!$I$30), IF('Personnel Details'!$K$30="", "", 'Personnel Details'!$K$30), IF('Personnel Details'!$F$30="", "", 'Personnel Details'!$F$30))))</f>
        <v/>
      </c>
      <c r="LF98" s="79" t="str">
        <f>IF(LD$9="", "", IF(AND(NOT('Personnel Details'!$N$30=""), $B98&gt;='Personnel Details'!$N$30), 'Personnel Details'!$Q$30, IF(AND(NOT('Personnel Details'!$I$30=""), $B98&gt;='Personnel Details'!$I$30), 'Personnel Details'!$L$30, 'Personnel Details'!$G$30)))</f>
        <v/>
      </c>
      <c r="LG98" s="59">
        <f t="shared" si="270"/>
        <v>0</v>
      </c>
      <c r="LH98" s="53"/>
      <c r="LJ98" s="78" t="str">
        <f>IF(LJ$9="", "", IF(AND(NOT('Personnel Details'!$N$31=""), $B98&gt;='Personnel Details'!$N$31), 'Personnel Details'!$O$31, IF(AND(NOT('Personnel Details'!$I$31=""), $B98&gt;='Personnel Details'!$I$31), 'Personnel Details'!$J$31, 'Personnel Details'!$E$31)))</f>
        <v/>
      </c>
      <c r="LK98" s="59" t="str">
        <f>IF(LJ$9="", "", IF(AND(NOT('Personnel Details'!$N$31=""), $B98&gt;='Personnel Details'!$N$31), IF('Personnel Details'!$P$31="","", 'Personnel Details'!$P$31), IF(AND(NOT('Personnel Details'!$I$31=""), $B98&gt;='Personnel Details'!$I$31), IF('Personnel Details'!$K$31="", "", 'Personnel Details'!$K$31), IF('Personnel Details'!$F$31="", "", 'Personnel Details'!$F$31))))</f>
        <v/>
      </c>
      <c r="LL98" s="79" t="str">
        <f>IF(LJ$9="", "", IF(AND(NOT('Personnel Details'!$N$31=""), $B98&gt;='Personnel Details'!$N$31), 'Personnel Details'!$Q$31, IF(AND(NOT('Personnel Details'!$I$31=""), $B98&gt;='Personnel Details'!$I$31), 'Personnel Details'!$L$31, 'Personnel Details'!$G$31)))</f>
        <v/>
      </c>
      <c r="LM98" s="59">
        <f t="shared" si="271"/>
        <v>0</v>
      </c>
      <c r="LN98" s="53"/>
      <c r="LP98" s="78" t="str">
        <f>IF(LP$9="", "", IF(AND(NOT('Personnel Details'!$N$32=""), $B98&gt;='Personnel Details'!$N$32), 'Personnel Details'!$O$32, IF(AND(NOT('Personnel Details'!$I$32=""), $B98&gt;='Personnel Details'!$I$32), 'Personnel Details'!$J$32, 'Personnel Details'!$E$32)))</f>
        <v/>
      </c>
      <c r="LQ98" s="59" t="str">
        <f>IF(LP$9="", "", IF(AND(NOT('Personnel Details'!$N$32=""), $B98&gt;='Personnel Details'!$N$32), IF('Personnel Details'!$P$32="","", 'Personnel Details'!$P$32), IF(AND(NOT('Personnel Details'!$I$32=""), $B98&gt;='Personnel Details'!$I$32), IF('Personnel Details'!$K$32="", "", 'Personnel Details'!$K$32), IF('Personnel Details'!$F$32="", "", 'Personnel Details'!$F$32))))</f>
        <v/>
      </c>
      <c r="LR98" s="79" t="str">
        <f>IF(LP$9="", "", IF(AND(NOT('Personnel Details'!$N$32=""), $B98&gt;='Personnel Details'!$N$32), 'Personnel Details'!$Q$32, IF(AND(NOT('Personnel Details'!$I$32=""), $B98&gt;='Personnel Details'!$I$32), 'Personnel Details'!$L$32, 'Personnel Details'!$G$32)))</f>
        <v/>
      </c>
      <c r="LS98" s="59">
        <f t="shared" si="272"/>
        <v>0</v>
      </c>
      <c r="LT98" s="53"/>
      <c r="LV98" s="78" t="str">
        <f>IF(LV$9="", "", IF(AND(NOT('Personnel Details'!$N$33=""), $B98&gt;='Personnel Details'!$N$33), 'Personnel Details'!$O$33, IF(AND(NOT('Personnel Details'!$I$33=""), $B98&gt;='Personnel Details'!$I$33), 'Personnel Details'!$J$33, 'Personnel Details'!$E$33)))</f>
        <v/>
      </c>
      <c r="LW98" s="59" t="str">
        <f>IF(LV$9="", "", IF(AND(NOT('Personnel Details'!$N$33=""), $B98&gt;='Personnel Details'!$N$33), IF('Personnel Details'!$P$33="","", 'Personnel Details'!$P$33), IF(AND(NOT('Personnel Details'!$I$33=""), $B98&gt;='Personnel Details'!$I$33), IF('Personnel Details'!$K$33="", "", 'Personnel Details'!$K$33), IF('Personnel Details'!$F$33="", "", 'Personnel Details'!$F$33))))</f>
        <v/>
      </c>
      <c r="LX98" s="79" t="str">
        <f>IF(LV$9="", "", IF(AND(NOT('Personnel Details'!$N$33=""), $B98&gt;='Personnel Details'!$N$33), 'Personnel Details'!$Q$33, IF(AND(NOT('Personnel Details'!$I$33=""), $B98&gt;='Personnel Details'!$I$33), 'Personnel Details'!$L$33, 'Personnel Details'!$G$33)))</f>
        <v/>
      </c>
      <c r="LY98" s="59">
        <f t="shared" si="273"/>
        <v>0</v>
      </c>
      <c r="LZ98" s="53"/>
      <c r="MB98" s="78" t="str">
        <f>IF(MB$9="", "", IF(AND(NOT('Personnel Details'!$N$34=""), $B98&gt;='Personnel Details'!$N$34), 'Personnel Details'!$O$34, IF(AND(NOT('Personnel Details'!$I$34=""), $B98&gt;='Personnel Details'!$I$34), 'Personnel Details'!$J$34, 'Personnel Details'!$E$34)))</f>
        <v/>
      </c>
      <c r="MC98" s="59" t="str">
        <f>IF(MB$9="", "", IF(AND(NOT('Personnel Details'!$N$34=""), $B98&gt;='Personnel Details'!$N$34), IF('Personnel Details'!$P$34="","", 'Personnel Details'!$P$34), IF(AND(NOT('Personnel Details'!$I$34=""), $B98&gt;='Personnel Details'!$I$34), IF('Personnel Details'!$K$34="", "", 'Personnel Details'!$K$34), IF('Personnel Details'!$F$34="", "", 'Personnel Details'!$F$34))))</f>
        <v/>
      </c>
      <c r="MD98" s="79" t="str">
        <f>IF(MB$9="", "", IF(AND(NOT('Personnel Details'!$N$34=""), $B98&gt;='Personnel Details'!$N$34), 'Personnel Details'!$Q$34, IF(AND(NOT('Personnel Details'!$I$34=""), $B98&gt;='Personnel Details'!$I$34), 'Personnel Details'!$L$34, 'Personnel Details'!$G$34)))</f>
        <v/>
      </c>
      <c r="ME98" s="59">
        <f t="shared" si="274"/>
        <v>0</v>
      </c>
      <c r="MF98" s="53"/>
      <c r="MH98" s="78" t="str">
        <f>IF(MH$9="", "", IF(AND(NOT('Personnel Details'!$N$35=""), $B98&gt;='Personnel Details'!$N$35), 'Personnel Details'!$O$35, IF(AND(NOT('Personnel Details'!$I$35=""), $B98&gt;='Personnel Details'!$I$35), 'Personnel Details'!$J$35, 'Personnel Details'!$E$35)))</f>
        <v/>
      </c>
      <c r="MI98" s="59" t="str">
        <f>IF(MH$9="", "", IF(AND(NOT('Personnel Details'!$N$35=""), $B98&gt;='Personnel Details'!$N$35), IF('Personnel Details'!$P$35="","", 'Personnel Details'!$P$35), IF(AND(NOT('Personnel Details'!$I$35=""), $B98&gt;='Personnel Details'!$I$35), IF('Personnel Details'!$K$35="", "", 'Personnel Details'!$K$35), IF('Personnel Details'!$F$35="", "", 'Personnel Details'!$F$35))))</f>
        <v/>
      </c>
      <c r="MJ98" s="79" t="str">
        <f>IF(MH$9="", "", IF(AND(NOT('Personnel Details'!$N$35=""), $B98&gt;='Personnel Details'!$N$35), 'Personnel Details'!$Q$35, IF(AND(NOT('Personnel Details'!$I$35=""), $B98&gt;='Personnel Details'!$I$35), 'Personnel Details'!$L$35, 'Personnel Details'!$G$35)))</f>
        <v/>
      </c>
      <c r="MK98" s="59">
        <f t="shared" si="275"/>
        <v>0</v>
      </c>
      <c r="ML98" s="53"/>
      <c r="MN98" s="78" t="str">
        <f>IF(MN$9="", "", IF(AND(NOT('Personnel Details'!$N$36=""), $B98&gt;='Personnel Details'!$N$36), 'Personnel Details'!$O$36, IF(AND(NOT('Personnel Details'!$I$36=""), $B98&gt;='Personnel Details'!$I$36), 'Personnel Details'!$J$36, 'Personnel Details'!$E$36)))</f>
        <v/>
      </c>
      <c r="MO98" s="59" t="str">
        <f>IF(MN$9="", "", IF(AND(NOT('Personnel Details'!$N$36=""), $B98&gt;='Personnel Details'!$N$36), IF('Personnel Details'!$P$36="","", 'Personnel Details'!$P$36), IF(AND(NOT('Personnel Details'!$I$36=""), $B98&gt;='Personnel Details'!$I$36), IF('Personnel Details'!$K$36="", "", 'Personnel Details'!$K$36), IF('Personnel Details'!$F$36="", "", 'Personnel Details'!$F$36))))</f>
        <v/>
      </c>
      <c r="MP98" s="79" t="str">
        <f>IF(MN$9="", "", IF(AND(NOT('Personnel Details'!$N$36=""), $B98&gt;='Personnel Details'!$N$36), 'Personnel Details'!$Q$36, IF(AND(NOT('Personnel Details'!$I$36=""), $B98&gt;='Personnel Details'!$I$36), 'Personnel Details'!$L$36, 'Personnel Details'!$G$36)))</f>
        <v/>
      </c>
      <c r="MQ98" s="59">
        <f t="shared" si="276"/>
        <v>0</v>
      </c>
      <c r="MR98" s="53"/>
      <c r="MT98" s="78" t="str">
        <f>IF(MT$9="", "", IF(AND(NOT('Personnel Details'!$N$37=""), $B98&gt;='Personnel Details'!$N$37), 'Personnel Details'!$O$37, IF(AND(NOT('Personnel Details'!$I$37=""), $B98&gt;='Personnel Details'!$I$37), 'Personnel Details'!$J$37, 'Personnel Details'!$E$37)))</f>
        <v/>
      </c>
      <c r="MU98" s="59" t="str">
        <f>IF(MT$9="", "", IF(AND(NOT('Personnel Details'!$N$37=""), $B98&gt;='Personnel Details'!$N$37), IF('Personnel Details'!$P$37="","", 'Personnel Details'!$P$37), IF(AND(NOT('Personnel Details'!$I$37=""), $B98&gt;='Personnel Details'!$I$37), IF('Personnel Details'!$K$37="", "", 'Personnel Details'!$K$37), IF('Personnel Details'!$F$37="", "", 'Personnel Details'!$F$37))))</f>
        <v/>
      </c>
      <c r="MV98" s="79" t="str">
        <f>IF(MT$9="", "", IF(AND(NOT('Personnel Details'!$N$37=""), $B98&gt;='Personnel Details'!$N$37), 'Personnel Details'!$Q$37, IF(AND(NOT('Personnel Details'!$I$37=""), $B98&gt;='Personnel Details'!$I$37), 'Personnel Details'!$L$37, 'Personnel Details'!$G$37)))</f>
        <v/>
      </c>
      <c r="MW98" s="59">
        <f t="shared" si="277"/>
        <v>0</v>
      </c>
      <c r="MX98" s="53"/>
      <c r="MZ98" s="78" t="str">
        <f>IF(MZ$9="", "", IF(AND(NOT('Personnel Details'!$N$38=""), $B98&gt;='Personnel Details'!$N$38), 'Personnel Details'!$O$38, IF(AND(NOT('Personnel Details'!$I$38=""), $B98&gt;='Personnel Details'!$I$38), 'Personnel Details'!$J$38, 'Personnel Details'!$E$38)))</f>
        <v/>
      </c>
      <c r="NA98" s="59" t="str">
        <f>IF(MZ$9="", "", IF(AND(NOT('Personnel Details'!$N$38=""), $B98&gt;='Personnel Details'!$N$38), IF('Personnel Details'!$P$38="","", 'Personnel Details'!$P$38), IF(AND(NOT('Personnel Details'!$I$38=""), $B98&gt;='Personnel Details'!$I$38), IF('Personnel Details'!$K$38="", "", 'Personnel Details'!$K$38), IF('Personnel Details'!$F$38="", "", 'Personnel Details'!$F$38))))</f>
        <v/>
      </c>
      <c r="NB98" s="79" t="str">
        <f>IF(MZ$9="", "", IF(AND(NOT('Personnel Details'!$N$38=""), $B98&gt;='Personnel Details'!$N$38), 'Personnel Details'!$Q$38, IF(AND(NOT('Personnel Details'!$I$38=""), $B98&gt;='Personnel Details'!$I$38), 'Personnel Details'!$L$38, 'Personnel Details'!$G$38)))</f>
        <v/>
      </c>
      <c r="NC98" s="59">
        <f t="shared" si="278"/>
        <v>0</v>
      </c>
      <c r="ND98" s="53"/>
      <c r="NF98" s="78" t="str">
        <f>IF(NF$9="", "", IF(AND(NOT('Personnel Details'!$N$39=""), $B98&gt;='Personnel Details'!$N$39), 'Personnel Details'!$O$39, IF(AND(NOT('Personnel Details'!$I$39=""), $B98&gt;='Personnel Details'!$I$39), 'Personnel Details'!$J$39, 'Personnel Details'!$E$39)))</f>
        <v/>
      </c>
      <c r="NG98" s="59" t="str">
        <f>IF(NF$9="", "", IF(AND(NOT('Personnel Details'!$N$39=""), $B98&gt;='Personnel Details'!$N$39), IF('Personnel Details'!$P$39="","", 'Personnel Details'!$P$39), IF(AND(NOT('Personnel Details'!$I$39=""), $B98&gt;='Personnel Details'!$I$39), IF('Personnel Details'!$K$39="", "", 'Personnel Details'!$K$39), IF('Personnel Details'!$F$39="", "", 'Personnel Details'!$F$39))))</f>
        <v/>
      </c>
      <c r="NH98" s="79" t="str">
        <f>IF(NF$9="", "", IF(AND(NOT('Personnel Details'!$N$39=""), $B98&gt;='Personnel Details'!$N$39), 'Personnel Details'!$Q$39, IF(AND(NOT('Personnel Details'!$I$39=""), $B98&gt;='Personnel Details'!$I$39), 'Personnel Details'!$L$39, 'Personnel Details'!$G$39)))</f>
        <v/>
      </c>
      <c r="NI98" s="59">
        <f t="shared" si="279"/>
        <v>0</v>
      </c>
      <c r="NJ98" s="53"/>
      <c r="NL98" s="78" t="str">
        <f>IF(NL$9="", "", IF(AND(NOT('Personnel Details'!$N$40=""), $B98&gt;='Personnel Details'!$N$40), 'Personnel Details'!$O$40, IF(AND(NOT('Personnel Details'!$I$40=""), $B98&gt;='Personnel Details'!$I$40), 'Personnel Details'!$J$40, 'Personnel Details'!$E$40)))</f>
        <v/>
      </c>
      <c r="NM98" s="59" t="str">
        <f>IF(NL$9="", "", IF(AND(NOT('Personnel Details'!$N$40=""), $B98&gt;='Personnel Details'!$N$40), IF('Personnel Details'!$P$40="","", 'Personnel Details'!$P$40), IF(AND(NOT('Personnel Details'!$I$40=""), $B98&gt;='Personnel Details'!$I$40), IF('Personnel Details'!$K$40="", "", 'Personnel Details'!$K$40), IF('Personnel Details'!$F$40="", "", 'Personnel Details'!$F$40))))</f>
        <v/>
      </c>
      <c r="NN98" s="79" t="str">
        <f>IF(NL$9="", "", IF(AND(NOT('Personnel Details'!$N$40=""), $B98&gt;='Personnel Details'!$N$40), 'Personnel Details'!$Q$40, IF(AND(NOT('Personnel Details'!$I$40=""), $B98&gt;='Personnel Details'!$I$40), 'Personnel Details'!$L$40, 'Personnel Details'!$G$40)))</f>
        <v/>
      </c>
      <c r="NO98" s="59">
        <f t="shared" si="280"/>
        <v>0</v>
      </c>
      <c r="NP98" s="53"/>
    </row>
    <row r="99" spans="1:380" x14ac:dyDescent="0.25">
      <c r="A99" s="32"/>
      <c r="B99" s="113">
        <f>IFERROR(IF(B98+1&gt;'Personnel Details'!$U$5, "", B98+1), "")</f>
        <v>43919</v>
      </c>
      <c r="C99" s="32"/>
      <c r="D99" s="120"/>
      <c r="E99" s="13" t="str">
        <f t="shared" si="159"/>
        <v/>
      </c>
      <c r="F99" s="13" t="str">
        <f t="shared" si="190"/>
        <v/>
      </c>
      <c r="G99" s="56" t="str">
        <f t="shared" si="281"/>
        <v/>
      </c>
      <c r="H99" s="16" t="str">
        <f t="shared" si="191"/>
        <v/>
      </c>
      <c r="I99" s="32"/>
      <c r="J99" s="120"/>
      <c r="K99" s="62" t="str">
        <f t="shared" si="160"/>
        <v/>
      </c>
      <c r="L99" s="62" t="str">
        <f t="shared" si="192"/>
        <v/>
      </c>
      <c r="M99" s="65" t="str">
        <f t="shared" si="282"/>
        <v/>
      </c>
      <c r="N99" s="68" t="str">
        <f t="shared" si="193"/>
        <v/>
      </c>
      <c r="O99" s="32"/>
      <c r="P99" s="120"/>
      <c r="Q99" s="62" t="str">
        <f t="shared" si="161"/>
        <v/>
      </c>
      <c r="R99" s="62" t="str">
        <f t="shared" si="194"/>
        <v/>
      </c>
      <c r="S99" s="65" t="str">
        <f t="shared" si="283"/>
        <v/>
      </c>
      <c r="T99" s="68" t="str">
        <f t="shared" si="195"/>
        <v/>
      </c>
      <c r="U99" s="32"/>
      <c r="V99" s="120"/>
      <c r="W99" s="62" t="str">
        <f t="shared" si="162"/>
        <v/>
      </c>
      <c r="X99" s="62" t="str">
        <f t="shared" si="196"/>
        <v/>
      </c>
      <c r="Y99" s="65" t="str">
        <f t="shared" si="284"/>
        <v/>
      </c>
      <c r="Z99" s="68" t="str">
        <f t="shared" si="197"/>
        <v/>
      </c>
      <c r="AA99" s="32"/>
      <c r="AB99" s="120"/>
      <c r="AC99" s="62" t="str">
        <f t="shared" si="163"/>
        <v/>
      </c>
      <c r="AD99" s="62" t="str">
        <f t="shared" si="198"/>
        <v/>
      </c>
      <c r="AE99" s="65" t="str">
        <f t="shared" si="285"/>
        <v/>
      </c>
      <c r="AF99" s="68" t="str">
        <f t="shared" si="199"/>
        <v/>
      </c>
      <c r="AG99" s="32"/>
      <c r="AH99" s="120"/>
      <c r="AI99" s="62" t="str">
        <f t="shared" si="164"/>
        <v/>
      </c>
      <c r="AJ99" s="62" t="str">
        <f t="shared" si="200"/>
        <v/>
      </c>
      <c r="AK99" s="65" t="str">
        <f t="shared" si="286"/>
        <v/>
      </c>
      <c r="AL99" s="68" t="str">
        <f t="shared" si="201"/>
        <v/>
      </c>
      <c r="AM99" s="32"/>
      <c r="AN99" s="120"/>
      <c r="AO99" s="62" t="str">
        <f t="shared" si="165"/>
        <v/>
      </c>
      <c r="AP99" s="62" t="str">
        <f t="shared" si="202"/>
        <v/>
      </c>
      <c r="AQ99" s="65" t="str">
        <f t="shared" si="287"/>
        <v/>
      </c>
      <c r="AR99" s="68" t="str">
        <f t="shared" si="203"/>
        <v/>
      </c>
      <c r="AS99" s="32"/>
      <c r="AT99" s="120"/>
      <c r="AU99" s="62" t="str">
        <f t="shared" si="166"/>
        <v/>
      </c>
      <c r="AV99" s="62" t="str">
        <f t="shared" si="204"/>
        <v/>
      </c>
      <c r="AW99" s="65" t="str">
        <f t="shared" si="288"/>
        <v/>
      </c>
      <c r="AX99" s="68" t="str">
        <f t="shared" si="205"/>
        <v/>
      </c>
      <c r="AY99" s="32"/>
      <c r="AZ99" s="120"/>
      <c r="BA99" s="62" t="str">
        <f t="shared" si="167"/>
        <v/>
      </c>
      <c r="BB99" s="62" t="str">
        <f t="shared" si="206"/>
        <v/>
      </c>
      <c r="BC99" s="65" t="str">
        <f t="shared" si="289"/>
        <v/>
      </c>
      <c r="BD99" s="68" t="str">
        <f t="shared" si="207"/>
        <v/>
      </c>
      <c r="BE99" s="32"/>
      <c r="BF99" s="120"/>
      <c r="BG99" s="62" t="str">
        <f t="shared" si="168"/>
        <v/>
      </c>
      <c r="BH99" s="62" t="str">
        <f t="shared" si="208"/>
        <v/>
      </c>
      <c r="BI99" s="65" t="str">
        <f t="shared" si="290"/>
        <v/>
      </c>
      <c r="BJ99" s="68" t="str">
        <f t="shared" si="209"/>
        <v/>
      </c>
      <c r="BK99" s="32"/>
      <c r="BL99" s="120"/>
      <c r="BM99" s="62" t="str">
        <f t="shared" si="169"/>
        <v/>
      </c>
      <c r="BN99" s="62" t="str">
        <f t="shared" si="210"/>
        <v/>
      </c>
      <c r="BO99" s="65" t="str">
        <f t="shared" si="291"/>
        <v/>
      </c>
      <c r="BP99" s="68" t="str">
        <f t="shared" si="211"/>
        <v/>
      </c>
      <c r="BQ99" s="32"/>
      <c r="BR99" s="120"/>
      <c r="BS99" s="62" t="str">
        <f t="shared" si="170"/>
        <v/>
      </c>
      <c r="BT99" s="62" t="str">
        <f t="shared" si="212"/>
        <v/>
      </c>
      <c r="BU99" s="65" t="str">
        <f t="shared" si="292"/>
        <v/>
      </c>
      <c r="BV99" s="68" t="str">
        <f t="shared" si="213"/>
        <v/>
      </c>
      <c r="BW99" s="32"/>
      <c r="BX99" s="120"/>
      <c r="BY99" s="62" t="str">
        <f t="shared" si="171"/>
        <v/>
      </c>
      <c r="BZ99" s="62" t="str">
        <f t="shared" si="214"/>
        <v/>
      </c>
      <c r="CA99" s="65" t="str">
        <f t="shared" si="293"/>
        <v/>
      </c>
      <c r="CB99" s="68" t="str">
        <f t="shared" si="215"/>
        <v/>
      </c>
      <c r="CC99" s="32"/>
      <c r="CD99" s="120"/>
      <c r="CE99" s="62" t="str">
        <f t="shared" si="172"/>
        <v/>
      </c>
      <c r="CF99" s="62" t="str">
        <f t="shared" si="216"/>
        <v/>
      </c>
      <c r="CG99" s="65" t="str">
        <f t="shared" si="294"/>
        <v/>
      </c>
      <c r="CH99" s="68" t="str">
        <f t="shared" si="217"/>
        <v/>
      </c>
      <c r="CI99" s="32"/>
      <c r="CJ99" s="120"/>
      <c r="CK99" s="62" t="str">
        <f t="shared" si="173"/>
        <v/>
      </c>
      <c r="CL99" s="62" t="str">
        <f t="shared" si="218"/>
        <v/>
      </c>
      <c r="CM99" s="65" t="str">
        <f t="shared" si="295"/>
        <v/>
      </c>
      <c r="CN99" s="68" t="str">
        <f t="shared" si="219"/>
        <v/>
      </c>
      <c r="CO99" s="32"/>
      <c r="CP99" s="120"/>
      <c r="CQ99" s="62" t="str">
        <f t="shared" si="174"/>
        <v/>
      </c>
      <c r="CR99" s="62" t="str">
        <f t="shared" si="220"/>
        <v/>
      </c>
      <c r="CS99" s="65" t="str">
        <f t="shared" si="296"/>
        <v/>
      </c>
      <c r="CT99" s="68" t="str">
        <f t="shared" si="221"/>
        <v/>
      </c>
      <c r="CU99" s="32"/>
      <c r="CV99" s="120"/>
      <c r="CW99" s="62" t="str">
        <f t="shared" si="175"/>
        <v/>
      </c>
      <c r="CX99" s="62" t="str">
        <f t="shared" si="222"/>
        <v/>
      </c>
      <c r="CY99" s="65" t="str">
        <f t="shared" si="297"/>
        <v/>
      </c>
      <c r="CZ99" s="68" t="str">
        <f t="shared" si="223"/>
        <v/>
      </c>
      <c r="DA99" s="32"/>
      <c r="DB99" s="120"/>
      <c r="DC99" s="62" t="str">
        <f t="shared" si="176"/>
        <v/>
      </c>
      <c r="DD99" s="62" t="str">
        <f t="shared" si="224"/>
        <v/>
      </c>
      <c r="DE99" s="65" t="str">
        <f t="shared" si="298"/>
        <v/>
      </c>
      <c r="DF99" s="68" t="str">
        <f t="shared" si="225"/>
        <v/>
      </c>
      <c r="DG99" s="32"/>
      <c r="DH99" s="120"/>
      <c r="DI99" s="62" t="str">
        <f t="shared" si="177"/>
        <v/>
      </c>
      <c r="DJ99" s="62" t="str">
        <f t="shared" si="226"/>
        <v/>
      </c>
      <c r="DK99" s="65" t="str">
        <f t="shared" si="299"/>
        <v/>
      </c>
      <c r="DL99" s="68" t="str">
        <f t="shared" si="227"/>
        <v/>
      </c>
      <c r="DM99" s="32"/>
      <c r="DN99" s="120"/>
      <c r="DO99" s="62" t="str">
        <f t="shared" si="178"/>
        <v/>
      </c>
      <c r="DP99" s="62" t="str">
        <f t="shared" si="228"/>
        <v/>
      </c>
      <c r="DQ99" s="65" t="str">
        <f t="shared" si="300"/>
        <v/>
      </c>
      <c r="DR99" s="68" t="str">
        <f t="shared" si="229"/>
        <v/>
      </c>
      <c r="DS99" s="32"/>
      <c r="DT99" s="120"/>
      <c r="DU99" s="62" t="str">
        <f t="shared" si="179"/>
        <v/>
      </c>
      <c r="DV99" s="62" t="str">
        <f t="shared" si="230"/>
        <v/>
      </c>
      <c r="DW99" s="65" t="str">
        <f t="shared" si="301"/>
        <v/>
      </c>
      <c r="DX99" s="68" t="str">
        <f t="shared" si="231"/>
        <v/>
      </c>
      <c r="DY99" s="32"/>
      <c r="DZ99" s="120"/>
      <c r="EA99" s="62" t="str">
        <f t="shared" si="180"/>
        <v/>
      </c>
      <c r="EB99" s="62" t="str">
        <f t="shared" si="232"/>
        <v/>
      </c>
      <c r="EC99" s="65" t="str">
        <f t="shared" si="302"/>
        <v/>
      </c>
      <c r="ED99" s="68" t="str">
        <f t="shared" si="233"/>
        <v/>
      </c>
      <c r="EE99" s="32"/>
      <c r="EF99" s="120"/>
      <c r="EG99" s="62" t="str">
        <f t="shared" si="181"/>
        <v/>
      </c>
      <c r="EH99" s="62" t="str">
        <f t="shared" si="234"/>
        <v/>
      </c>
      <c r="EI99" s="65" t="str">
        <f t="shared" si="303"/>
        <v/>
      </c>
      <c r="EJ99" s="68" t="str">
        <f t="shared" si="235"/>
        <v/>
      </c>
      <c r="EK99" s="32"/>
      <c r="EL99" s="120"/>
      <c r="EM99" s="62" t="str">
        <f t="shared" si="182"/>
        <v/>
      </c>
      <c r="EN99" s="62" t="str">
        <f t="shared" si="236"/>
        <v/>
      </c>
      <c r="EO99" s="65" t="str">
        <f t="shared" si="304"/>
        <v/>
      </c>
      <c r="EP99" s="68" t="str">
        <f t="shared" si="237"/>
        <v/>
      </c>
      <c r="EQ99" s="32"/>
      <c r="ER99" s="120"/>
      <c r="ES99" s="62" t="str">
        <f t="shared" si="183"/>
        <v/>
      </c>
      <c r="ET99" s="62" t="str">
        <f t="shared" si="238"/>
        <v/>
      </c>
      <c r="EU99" s="65" t="str">
        <f t="shared" si="305"/>
        <v/>
      </c>
      <c r="EV99" s="68" t="str">
        <f t="shared" si="239"/>
        <v/>
      </c>
      <c r="EW99" s="32"/>
      <c r="EX99" s="120"/>
      <c r="EY99" s="62" t="str">
        <f t="shared" si="184"/>
        <v/>
      </c>
      <c r="EZ99" s="62" t="str">
        <f t="shared" si="240"/>
        <v/>
      </c>
      <c r="FA99" s="65" t="str">
        <f t="shared" si="306"/>
        <v/>
      </c>
      <c r="FB99" s="68" t="str">
        <f t="shared" si="241"/>
        <v/>
      </c>
      <c r="FC99" s="32"/>
      <c r="FD99" s="120"/>
      <c r="FE99" s="62" t="str">
        <f t="shared" si="185"/>
        <v/>
      </c>
      <c r="FF99" s="62" t="str">
        <f t="shared" si="242"/>
        <v/>
      </c>
      <c r="FG99" s="65" t="str">
        <f t="shared" si="307"/>
        <v/>
      </c>
      <c r="FH99" s="68" t="str">
        <f t="shared" si="243"/>
        <v/>
      </c>
      <c r="FI99" s="32"/>
      <c r="FJ99" s="120"/>
      <c r="FK99" s="62" t="str">
        <f t="shared" si="186"/>
        <v/>
      </c>
      <c r="FL99" s="62" t="str">
        <f t="shared" si="244"/>
        <v/>
      </c>
      <c r="FM99" s="65" t="str">
        <f t="shared" si="308"/>
        <v/>
      </c>
      <c r="FN99" s="68" t="str">
        <f t="shared" si="245"/>
        <v/>
      </c>
      <c r="FO99" s="32"/>
      <c r="FP99" s="120"/>
      <c r="FQ99" s="62" t="str">
        <f t="shared" si="187"/>
        <v/>
      </c>
      <c r="FR99" s="62" t="str">
        <f t="shared" si="246"/>
        <v/>
      </c>
      <c r="FS99" s="65" t="str">
        <f t="shared" si="309"/>
        <v/>
      </c>
      <c r="FT99" s="68" t="str">
        <f t="shared" si="247"/>
        <v/>
      </c>
      <c r="FU99" s="32"/>
      <c r="FV99" s="120"/>
      <c r="FW99" s="62" t="str">
        <f t="shared" si="188"/>
        <v/>
      </c>
      <c r="FX99" s="62" t="str">
        <f t="shared" si="248"/>
        <v/>
      </c>
      <c r="FY99" s="65" t="str">
        <f t="shared" si="310"/>
        <v/>
      </c>
      <c r="FZ99" s="68" t="str">
        <f t="shared" si="249"/>
        <v/>
      </c>
      <c r="GA99" s="32"/>
      <c r="GC99" s="7" t="str">
        <f t="shared" si="250"/>
        <v>Mar 2020</v>
      </c>
      <c r="GD99" s="7" t="str">
        <f t="shared" ca="1" si="189"/>
        <v>Weekend</v>
      </c>
      <c r="GT99" s="71">
        <f>IF(GT$9="", "", IF(AND(NOT('Personnel Details'!$N$11=""), $B99&gt;='Personnel Details'!$N$11), 'Personnel Details'!$O$11, IF(AND(NOT('Personnel Details'!$I$11=""), $B99&gt;='Personnel Details'!$I$11), 'Personnel Details'!$J$11, 'Personnel Details'!$E$11)))</f>
        <v>0.8</v>
      </c>
      <c r="GU99" s="59" t="str">
        <f>IF(GT$9="", "", IF(AND(NOT('Personnel Details'!$N$11=""), $B99&gt;='Personnel Details'!$N$11), IF('Personnel Details'!$P$11="","", 'Personnel Details'!$P$11), IF(AND(NOT('Personnel Details'!$I$11=""), $B99&gt;='Personnel Details'!$I$11), IF('Personnel Details'!$K$11="", "", 'Personnel Details'!$K$11), IF('Personnel Details'!$F$11="", "", 'Personnel Details'!$F$11))))</f>
        <v/>
      </c>
      <c r="GV99" s="74">
        <f>IF(GT$9="", "", IF(AND(NOT('Personnel Details'!$N$11=""), $B99&gt;='Personnel Details'!$N$11), 'Personnel Details'!$Q$11, IF(AND(NOT('Personnel Details'!$I$11=""), $B99&gt;='Personnel Details'!$I$11), 'Personnel Details'!$L$11, 'Personnel Details'!$G$11)))</f>
        <v>0</v>
      </c>
      <c r="GW99" s="59">
        <f t="shared" si="251"/>
        <v>0</v>
      </c>
      <c r="GX99" s="53"/>
      <c r="GZ99" s="78">
        <f>IF(GZ$9="", "", IF(AND(NOT('Personnel Details'!$N$12=""), $B99&gt;='Personnel Details'!$N$12), 'Personnel Details'!$O$12, IF(AND(NOT('Personnel Details'!$I$12=""), $B99&gt;='Personnel Details'!$I$12), 'Personnel Details'!$J$12, 'Personnel Details'!$E$12)))</f>
        <v>0.8</v>
      </c>
      <c r="HA99" s="59" t="str">
        <f>IF(GZ$9="", "", IF(AND(NOT('Personnel Details'!$N$12=""), $B99&gt;='Personnel Details'!$N$12), IF('Personnel Details'!$P$12="","", 'Personnel Details'!$P$12), IF(AND(NOT('Personnel Details'!$I$12=""), $B99&gt;='Personnel Details'!$I$12), IF('Personnel Details'!$K$12="", "", 'Personnel Details'!$K$12), IF('Personnel Details'!$F$12="", "", 'Personnel Details'!$F$12))))</f>
        <v/>
      </c>
      <c r="HB99" s="79">
        <f>IF(GZ$9="", "", IF(AND(NOT('Personnel Details'!$N$12=""), $B99&gt;='Personnel Details'!$N$12), 'Personnel Details'!$Q$12, IF(AND(NOT('Personnel Details'!$I$12=""), $B99&gt;='Personnel Details'!$I$12), 'Personnel Details'!$L$12, 'Personnel Details'!$G$12)))</f>
        <v>0</v>
      </c>
      <c r="HC99" s="59">
        <f t="shared" si="252"/>
        <v>0</v>
      </c>
      <c r="HD99" s="53"/>
      <c r="HF99" s="78">
        <f>IF(HF$9="", "", IF(AND(NOT('Personnel Details'!$N$13=""), $B99&gt;='Personnel Details'!$N$13), 'Personnel Details'!$O$13, IF(AND(NOT('Personnel Details'!$I$13=""), $B99&gt;='Personnel Details'!$I$13), 'Personnel Details'!$J$13, 'Personnel Details'!$E$13)))</f>
        <v>0.8</v>
      </c>
      <c r="HG99" s="59" t="str">
        <f>IF(HF$9="", "", IF(AND(NOT('Personnel Details'!$N$13=""), $B99&gt;='Personnel Details'!$N$13), IF('Personnel Details'!$P$13="","", 'Personnel Details'!$P$13), IF(AND(NOT('Personnel Details'!$I$13=""), $B99&gt;='Personnel Details'!$I$13), IF('Personnel Details'!$K$13="", "", 'Personnel Details'!$K$13), IF('Personnel Details'!$F$13="", "", 'Personnel Details'!$F$13))))</f>
        <v/>
      </c>
      <c r="HH99" s="79">
        <f>IF(HF$9="", "", IF(AND(NOT('Personnel Details'!$N$13=""), $B99&gt;='Personnel Details'!$N$13), 'Personnel Details'!$Q$13, IF(AND(NOT('Personnel Details'!$I$13=""), $B99&gt;='Personnel Details'!$I$13), 'Personnel Details'!$L$13, 'Personnel Details'!$G$13)))</f>
        <v>0</v>
      </c>
      <c r="HI99" s="59">
        <f t="shared" si="253"/>
        <v>0</v>
      </c>
      <c r="HJ99" s="53"/>
      <c r="HL99" s="78">
        <f>IF(HL$9="", "", IF(AND(NOT('Personnel Details'!$N$14=""), $B99&gt;='Personnel Details'!$N$14), 'Personnel Details'!$O$14, IF(AND(NOT('Personnel Details'!$I$14=""), $B99&gt;='Personnel Details'!$I$14), 'Personnel Details'!$J$14, 'Personnel Details'!$E$14)))</f>
        <v>0.8</v>
      </c>
      <c r="HM99" s="59">
        <f>IF(HL$9="", "", IF(AND(NOT('Personnel Details'!$N$14=""), $B99&gt;='Personnel Details'!$N$14), IF('Personnel Details'!$P$14="","", 'Personnel Details'!$P$14), IF(AND(NOT('Personnel Details'!$I$14=""), $B99&gt;='Personnel Details'!$I$14), IF('Personnel Details'!$K$14="", "", 'Personnel Details'!$K$14), IF('Personnel Details'!$F$14="", "", 'Personnel Details'!$F$14))))</f>
        <v>2000</v>
      </c>
      <c r="HN99" s="79">
        <f>IF(HL$9="", "", IF(AND(NOT('Personnel Details'!$N$14=""), $B99&gt;='Personnel Details'!$N$14), 'Personnel Details'!$Q$14, IF(AND(NOT('Personnel Details'!$I$14=""), $B99&gt;='Personnel Details'!$I$14), 'Personnel Details'!$L$14, 'Personnel Details'!$G$14)))</f>
        <v>0.85</v>
      </c>
      <c r="HO99" s="59">
        <f t="shared" si="254"/>
        <v>0</v>
      </c>
      <c r="HP99" s="53"/>
      <c r="HR99" s="78" t="str">
        <f>IF(HR$9="", "", IF(AND(NOT('Personnel Details'!$N$15=""), $B99&gt;='Personnel Details'!$N$15), 'Personnel Details'!$O$15, IF(AND(NOT('Personnel Details'!$I$15=""), $B99&gt;='Personnel Details'!$I$15), 'Personnel Details'!$J$15, 'Personnel Details'!$E$15)))</f>
        <v/>
      </c>
      <c r="HS99" s="59" t="str">
        <f>IF(HR$9="", "", IF(AND(NOT('Personnel Details'!$N$15=""), $B99&gt;='Personnel Details'!$N$15), IF('Personnel Details'!$P$15="","", 'Personnel Details'!$P$15), IF(AND(NOT('Personnel Details'!$I$15=""), $B99&gt;='Personnel Details'!$I$15), IF('Personnel Details'!$K$15="", "", 'Personnel Details'!$K$15), IF('Personnel Details'!$F$15="", "", 'Personnel Details'!$F$15))))</f>
        <v/>
      </c>
      <c r="HT99" s="79" t="str">
        <f>IF(HR$9="", "", IF(AND(NOT('Personnel Details'!$N$15=""), $B99&gt;='Personnel Details'!$N$15), 'Personnel Details'!$Q$15, IF(AND(NOT('Personnel Details'!$I$15=""), $B99&gt;='Personnel Details'!$I$15), 'Personnel Details'!$L$15, 'Personnel Details'!$G$15)))</f>
        <v/>
      </c>
      <c r="HU99" s="59">
        <f t="shared" si="255"/>
        <v>0</v>
      </c>
      <c r="HV99" s="53"/>
      <c r="HX99" s="78" t="str">
        <f>IF(HX$9="", "", IF(AND(NOT('Personnel Details'!$N$16=""), $B99&gt;='Personnel Details'!$N$16), 'Personnel Details'!$O$16, IF(AND(NOT('Personnel Details'!$I$16=""), $B99&gt;='Personnel Details'!$I$16), 'Personnel Details'!$J$16, 'Personnel Details'!$E$16)))</f>
        <v/>
      </c>
      <c r="HY99" s="59" t="str">
        <f>IF(HX$9="", "", IF(AND(NOT('Personnel Details'!$N$16=""), $B99&gt;='Personnel Details'!$N$16), IF('Personnel Details'!$P$16="","", 'Personnel Details'!$P$16), IF(AND(NOT('Personnel Details'!$I$16=""), $B99&gt;='Personnel Details'!$I$16), IF('Personnel Details'!$K$16="", "", 'Personnel Details'!$K$16), IF('Personnel Details'!$F$16="", "", 'Personnel Details'!$F$16))))</f>
        <v/>
      </c>
      <c r="HZ99" s="79" t="str">
        <f>IF(HX$9="", "", IF(AND(NOT('Personnel Details'!$N$16=""), $B99&gt;='Personnel Details'!$N$16), 'Personnel Details'!$Q$16, IF(AND(NOT('Personnel Details'!$I$16=""), $B99&gt;='Personnel Details'!$I$16), 'Personnel Details'!$L$16, 'Personnel Details'!$G$16)))</f>
        <v/>
      </c>
      <c r="IA99" s="59">
        <f t="shared" si="256"/>
        <v>0</v>
      </c>
      <c r="IB99" s="53"/>
      <c r="ID99" s="78" t="str">
        <f>IF(ID$9="", "", IF(AND(NOT('Personnel Details'!$N$17=""), $B99&gt;='Personnel Details'!$N$17), 'Personnel Details'!$O$17, IF(AND(NOT('Personnel Details'!$I$17=""), $B99&gt;='Personnel Details'!$I$17), 'Personnel Details'!$J$17, 'Personnel Details'!$E$17)))</f>
        <v/>
      </c>
      <c r="IE99" s="59" t="str">
        <f>IF(ID$9="", "", IF(AND(NOT('Personnel Details'!$N$17=""), $B99&gt;='Personnel Details'!$N$17), IF('Personnel Details'!$P$17="","", 'Personnel Details'!$P$17), IF(AND(NOT('Personnel Details'!$I$17=""), $B99&gt;='Personnel Details'!$I$17), IF('Personnel Details'!$K$17="", "", 'Personnel Details'!$K$17), IF('Personnel Details'!$F$17="", "", 'Personnel Details'!$F$17))))</f>
        <v/>
      </c>
      <c r="IF99" s="79" t="str">
        <f>IF(ID$9="", "", IF(AND(NOT('Personnel Details'!$N$17=""), $B99&gt;='Personnel Details'!$N$17), 'Personnel Details'!$Q$17, IF(AND(NOT('Personnel Details'!$I$17=""), $B99&gt;='Personnel Details'!$I$17), 'Personnel Details'!$L$17, 'Personnel Details'!$G$17)))</f>
        <v/>
      </c>
      <c r="IG99" s="59">
        <f t="shared" si="257"/>
        <v>0</v>
      </c>
      <c r="IH99" s="53"/>
      <c r="IJ99" s="78" t="str">
        <f>IF(IJ$9="", "", IF(AND(NOT('Personnel Details'!$N$18=""), $B99&gt;='Personnel Details'!$N$18), 'Personnel Details'!$O$18, IF(AND(NOT('Personnel Details'!$I$18=""), $B99&gt;='Personnel Details'!$I$18), 'Personnel Details'!$J$18, 'Personnel Details'!$E$18)))</f>
        <v/>
      </c>
      <c r="IK99" s="59" t="str">
        <f>IF(IJ$9="", "", IF(AND(NOT('Personnel Details'!$N$18=""), $B99&gt;='Personnel Details'!$N$18), IF('Personnel Details'!$P$18="","", 'Personnel Details'!$P$18), IF(AND(NOT('Personnel Details'!$I$18=""), $B99&gt;='Personnel Details'!$I$18), IF('Personnel Details'!$K$18="", "", 'Personnel Details'!$K$18), IF('Personnel Details'!$F$18="", "", 'Personnel Details'!$F$18))))</f>
        <v/>
      </c>
      <c r="IL99" s="79" t="str">
        <f>IF(IJ$9="", "", IF(AND(NOT('Personnel Details'!$N$18=""), $B99&gt;='Personnel Details'!$N$18), 'Personnel Details'!$Q$18, IF(AND(NOT('Personnel Details'!$I$18=""), $B99&gt;='Personnel Details'!$I$18), 'Personnel Details'!$L$18, 'Personnel Details'!$G$18)))</f>
        <v/>
      </c>
      <c r="IM99" s="59">
        <f t="shared" si="258"/>
        <v>0</v>
      </c>
      <c r="IN99" s="53"/>
      <c r="IP99" s="78" t="str">
        <f>IF(IP$9="", "", IF(AND(NOT('Personnel Details'!$N$19=""), $B99&gt;='Personnel Details'!$N$19), 'Personnel Details'!$O$19, IF(AND(NOT('Personnel Details'!$I$19=""), $B99&gt;='Personnel Details'!$I$19), 'Personnel Details'!$J$19, 'Personnel Details'!$E$19)))</f>
        <v/>
      </c>
      <c r="IQ99" s="59" t="str">
        <f>IF(IP$9="", "", IF(AND(NOT('Personnel Details'!$N$19=""), $B99&gt;='Personnel Details'!$N$19), IF('Personnel Details'!$P$19="","", 'Personnel Details'!$P$19), IF(AND(NOT('Personnel Details'!$I$19=""), $B99&gt;='Personnel Details'!$I$19), IF('Personnel Details'!$K$19="", "", 'Personnel Details'!$K$19), IF('Personnel Details'!$F$19="", "", 'Personnel Details'!$F$19))))</f>
        <v/>
      </c>
      <c r="IR99" s="79" t="str">
        <f>IF(IP$9="", "", IF(AND(NOT('Personnel Details'!$N$19=""), $B99&gt;='Personnel Details'!$N$19), 'Personnel Details'!$Q$19, IF(AND(NOT('Personnel Details'!$I$19=""), $B99&gt;='Personnel Details'!$I$19), 'Personnel Details'!$L$19, 'Personnel Details'!$G$19)))</f>
        <v/>
      </c>
      <c r="IS99" s="59">
        <f t="shared" si="259"/>
        <v>0</v>
      </c>
      <c r="IT99" s="53"/>
      <c r="IV99" s="78" t="str">
        <f>IF(IV$9="", "", IF(AND(NOT('Personnel Details'!$N$20=""), $B99&gt;='Personnel Details'!$N$20), 'Personnel Details'!$O$20, IF(AND(NOT('Personnel Details'!$I$20=""), $B99&gt;='Personnel Details'!$I$20), 'Personnel Details'!$J$20, 'Personnel Details'!$E$20)))</f>
        <v/>
      </c>
      <c r="IW99" s="59" t="str">
        <f>IF(IV$9="", "", IF(AND(NOT('Personnel Details'!$N$20=""), $B99&gt;='Personnel Details'!$N$20), IF('Personnel Details'!$P$20="","", 'Personnel Details'!$P$20), IF(AND(NOT('Personnel Details'!$I$20=""), $B99&gt;='Personnel Details'!$I$20), IF('Personnel Details'!$K$20="", "", 'Personnel Details'!$K$20), IF('Personnel Details'!$F$20="", "", 'Personnel Details'!$F$20))))</f>
        <v/>
      </c>
      <c r="IX99" s="79" t="str">
        <f>IF(IV$9="", "", IF(AND(NOT('Personnel Details'!$N$20=""), $B99&gt;='Personnel Details'!$N$20), 'Personnel Details'!$Q$20, IF(AND(NOT('Personnel Details'!$I$20=""), $B99&gt;='Personnel Details'!$I$20), 'Personnel Details'!$L$20, 'Personnel Details'!$G$20)))</f>
        <v/>
      </c>
      <c r="IY99" s="59">
        <f t="shared" si="260"/>
        <v>0</v>
      </c>
      <c r="IZ99" s="53"/>
      <c r="JB99" s="78" t="str">
        <f>IF(JB$9="", "", IF(AND(NOT('Personnel Details'!$N$21=""), $B99&gt;='Personnel Details'!$N$21), 'Personnel Details'!$O$21, IF(AND(NOT('Personnel Details'!$I$21=""), $B99&gt;='Personnel Details'!$I$21), 'Personnel Details'!$J$21, 'Personnel Details'!$E$21)))</f>
        <v/>
      </c>
      <c r="JC99" s="59" t="str">
        <f>IF(JB$9="", "", IF(AND(NOT('Personnel Details'!$N$21=""), $B99&gt;='Personnel Details'!$N$21), IF('Personnel Details'!$P$21="","", 'Personnel Details'!$P$21), IF(AND(NOT('Personnel Details'!$I$21=""), $B99&gt;='Personnel Details'!$I$21), IF('Personnel Details'!$K$21="", "", 'Personnel Details'!$K$21), IF('Personnel Details'!$F$21="", "", 'Personnel Details'!$F$21))))</f>
        <v/>
      </c>
      <c r="JD99" s="79" t="str">
        <f>IF(JB$9="", "", IF(AND(NOT('Personnel Details'!$N$21=""), $B99&gt;='Personnel Details'!$N$21), 'Personnel Details'!$Q$21, IF(AND(NOT('Personnel Details'!$I$21=""), $B99&gt;='Personnel Details'!$I$21), 'Personnel Details'!$L$21, 'Personnel Details'!$G$21)))</f>
        <v/>
      </c>
      <c r="JE99" s="59">
        <f t="shared" si="261"/>
        <v>0</v>
      </c>
      <c r="JF99" s="53"/>
      <c r="JH99" s="78" t="str">
        <f>IF(JH$9="", "", IF(AND(NOT('Personnel Details'!$N$22=""), $B99&gt;='Personnel Details'!$N$22), 'Personnel Details'!$O$22, IF(AND(NOT('Personnel Details'!$I$22=""), $B99&gt;='Personnel Details'!$I$22), 'Personnel Details'!$J$22, 'Personnel Details'!$E$22)))</f>
        <v/>
      </c>
      <c r="JI99" s="59" t="str">
        <f>IF(JH$9="", "", IF(AND(NOT('Personnel Details'!$N$22=""), $B99&gt;='Personnel Details'!$N$22), IF('Personnel Details'!$P$22="","", 'Personnel Details'!$P$22), IF(AND(NOT('Personnel Details'!$I$22=""), $B99&gt;='Personnel Details'!$I$22), IF('Personnel Details'!$K$22="", "", 'Personnel Details'!$K$22), IF('Personnel Details'!$F$22="", "", 'Personnel Details'!$F$22))))</f>
        <v/>
      </c>
      <c r="JJ99" s="79" t="str">
        <f>IF(JH$9="", "", IF(AND(NOT('Personnel Details'!$N$22=""), $B99&gt;='Personnel Details'!$N$22), 'Personnel Details'!$Q$22, IF(AND(NOT('Personnel Details'!$I$22=""), $B99&gt;='Personnel Details'!$I$22), 'Personnel Details'!$L$22, 'Personnel Details'!$G$22)))</f>
        <v/>
      </c>
      <c r="JK99" s="59">
        <f t="shared" si="262"/>
        <v>0</v>
      </c>
      <c r="JL99" s="53"/>
      <c r="JN99" s="78" t="str">
        <f>IF(JN$9="", "", IF(AND(NOT('Personnel Details'!$N$23=""), $B99&gt;='Personnel Details'!$N$23), 'Personnel Details'!$O$23, IF(AND(NOT('Personnel Details'!$I$23=""), $B99&gt;='Personnel Details'!$I$23), 'Personnel Details'!$J$23, 'Personnel Details'!$E$23)))</f>
        <v/>
      </c>
      <c r="JO99" s="59" t="str">
        <f>IF(JN$9="", "", IF(AND(NOT('Personnel Details'!$N$23=""), $B99&gt;='Personnel Details'!$N$23), IF('Personnel Details'!$P$23="","", 'Personnel Details'!$P$23), IF(AND(NOT('Personnel Details'!$I$23=""), $B99&gt;='Personnel Details'!$I$23), IF('Personnel Details'!$K$23="", "", 'Personnel Details'!$K$23), IF('Personnel Details'!$F$23="", "", 'Personnel Details'!$F$23))))</f>
        <v/>
      </c>
      <c r="JP99" s="79" t="str">
        <f>IF(JN$9="", "", IF(AND(NOT('Personnel Details'!$N$23=""), $B99&gt;='Personnel Details'!$N$23), 'Personnel Details'!$Q$23, IF(AND(NOT('Personnel Details'!$I$23=""), $B99&gt;='Personnel Details'!$I$23), 'Personnel Details'!$L$23, 'Personnel Details'!$G$23)))</f>
        <v/>
      </c>
      <c r="JQ99" s="59">
        <f t="shared" si="263"/>
        <v>0</v>
      </c>
      <c r="JR99" s="53"/>
      <c r="JT99" s="78" t="str">
        <f>IF(JT$9="", "", IF(AND(NOT('Personnel Details'!$N$24=""), $B99&gt;='Personnel Details'!$N$24), 'Personnel Details'!$O$24, IF(AND(NOT('Personnel Details'!$I$24=""), $B99&gt;='Personnel Details'!$I$24), 'Personnel Details'!$J$24, 'Personnel Details'!$E$24)))</f>
        <v/>
      </c>
      <c r="JU99" s="59" t="str">
        <f>IF(JT$9="", "", IF(AND(NOT('Personnel Details'!$N$24=""), $B99&gt;='Personnel Details'!$N$24), IF('Personnel Details'!$P$24="","", 'Personnel Details'!$P$24), IF(AND(NOT('Personnel Details'!$I$24=""), $B99&gt;='Personnel Details'!$I$24), IF('Personnel Details'!$K$24="", "", 'Personnel Details'!$K$24), IF('Personnel Details'!$F$24="", "", 'Personnel Details'!$F$24))))</f>
        <v/>
      </c>
      <c r="JV99" s="79" t="str">
        <f>IF(JT$9="", "", IF(AND(NOT('Personnel Details'!$N$24=""), $B99&gt;='Personnel Details'!$N$24), 'Personnel Details'!$Q$24, IF(AND(NOT('Personnel Details'!$I$24=""), $B99&gt;='Personnel Details'!$I$24), 'Personnel Details'!$L$24, 'Personnel Details'!$G$24)))</f>
        <v/>
      </c>
      <c r="JW99" s="59">
        <f t="shared" si="264"/>
        <v>0</v>
      </c>
      <c r="JX99" s="53"/>
      <c r="JZ99" s="78" t="str">
        <f>IF(JZ$9="", "", IF(AND(NOT('Personnel Details'!$N$25=""), $B99&gt;='Personnel Details'!$N$25), 'Personnel Details'!$O$25, IF(AND(NOT('Personnel Details'!$I$25=""), $B99&gt;='Personnel Details'!$I$25), 'Personnel Details'!$J$25, 'Personnel Details'!$E$25)))</f>
        <v/>
      </c>
      <c r="KA99" s="59" t="str">
        <f>IF(JZ$9="", "", IF(AND(NOT('Personnel Details'!$N$25=""), $B99&gt;='Personnel Details'!$N$25), IF('Personnel Details'!$P$25="","", 'Personnel Details'!$P$25), IF(AND(NOT('Personnel Details'!$I$25=""), $B99&gt;='Personnel Details'!$I$25), IF('Personnel Details'!$K$25="", "", 'Personnel Details'!$K$25), IF('Personnel Details'!$F$25="", "", 'Personnel Details'!$F$25))))</f>
        <v/>
      </c>
      <c r="KB99" s="79" t="str">
        <f>IF(JZ$9="", "", IF(AND(NOT('Personnel Details'!$N$25=""), $B99&gt;='Personnel Details'!$N$25), 'Personnel Details'!$Q$25, IF(AND(NOT('Personnel Details'!$I$25=""), $B99&gt;='Personnel Details'!$I$25), 'Personnel Details'!$L$25, 'Personnel Details'!$G$25)))</f>
        <v/>
      </c>
      <c r="KC99" s="59">
        <f t="shared" si="265"/>
        <v>0</v>
      </c>
      <c r="KD99" s="53"/>
      <c r="KF99" s="78" t="str">
        <f>IF(KF$9="", "", IF(AND(NOT('Personnel Details'!$N$26=""), $B99&gt;='Personnel Details'!$N$26), 'Personnel Details'!$O$26, IF(AND(NOT('Personnel Details'!$I$26=""), $B99&gt;='Personnel Details'!$I$26), 'Personnel Details'!$J$26, 'Personnel Details'!$E$26)))</f>
        <v/>
      </c>
      <c r="KG99" s="59" t="str">
        <f>IF(KF$9="", "", IF(AND(NOT('Personnel Details'!$N$26=""), $B99&gt;='Personnel Details'!$N$26), IF('Personnel Details'!$P$26="","", 'Personnel Details'!$P$26), IF(AND(NOT('Personnel Details'!$I$26=""), $B99&gt;='Personnel Details'!$I$26), IF('Personnel Details'!$K$26="", "", 'Personnel Details'!$K$26), IF('Personnel Details'!$F$26="", "", 'Personnel Details'!$F$26))))</f>
        <v/>
      </c>
      <c r="KH99" s="79" t="str">
        <f>IF(KF$9="", "", IF(AND(NOT('Personnel Details'!$N$26=""), $B99&gt;='Personnel Details'!$N$26), 'Personnel Details'!$Q$26, IF(AND(NOT('Personnel Details'!$I$26=""), $B99&gt;='Personnel Details'!$I$26), 'Personnel Details'!$L$26, 'Personnel Details'!$G$26)))</f>
        <v/>
      </c>
      <c r="KI99" s="59">
        <f t="shared" si="266"/>
        <v>0</v>
      </c>
      <c r="KJ99" s="53"/>
      <c r="KL99" s="78" t="str">
        <f>IF(KL$9="", "", IF(AND(NOT('Personnel Details'!$N$27=""), $B99&gt;='Personnel Details'!$N$27), 'Personnel Details'!$O$27, IF(AND(NOT('Personnel Details'!$I$27=""), $B99&gt;='Personnel Details'!$I$27), 'Personnel Details'!$J$27, 'Personnel Details'!$E$27)))</f>
        <v/>
      </c>
      <c r="KM99" s="59" t="str">
        <f>IF(KL$9="", "", IF(AND(NOT('Personnel Details'!$N$27=""), $B99&gt;='Personnel Details'!$N$27), IF('Personnel Details'!$P$27="","", 'Personnel Details'!$P$27), IF(AND(NOT('Personnel Details'!$I$27=""), $B99&gt;='Personnel Details'!$I$27), IF('Personnel Details'!$K$27="", "", 'Personnel Details'!$K$27), IF('Personnel Details'!$F$27="", "", 'Personnel Details'!$F$27))))</f>
        <v/>
      </c>
      <c r="KN99" s="79" t="str">
        <f>IF(KL$9="", "", IF(AND(NOT('Personnel Details'!$N$27=""), $B99&gt;='Personnel Details'!$N$27), 'Personnel Details'!$Q$27, IF(AND(NOT('Personnel Details'!$I$27=""), $B99&gt;='Personnel Details'!$I$27), 'Personnel Details'!$L$27, 'Personnel Details'!$G$27)))</f>
        <v/>
      </c>
      <c r="KO99" s="59">
        <f t="shared" si="267"/>
        <v>0</v>
      </c>
      <c r="KP99" s="53"/>
      <c r="KR99" s="78" t="str">
        <f>IF(KR$9="", "", IF(AND(NOT('Personnel Details'!$N$28=""), $B99&gt;='Personnel Details'!$N$28), 'Personnel Details'!$O$28, IF(AND(NOT('Personnel Details'!$I$28=""), $B99&gt;='Personnel Details'!$I$28), 'Personnel Details'!$J$28, 'Personnel Details'!$E$28)))</f>
        <v/>
      </c>
      <c r="KS99" s="59" t="str">
        <f>IF(KR$9="", "", IF(AND(NOT('Personnel Details'!$N$28=""), $B99&gt;='Personnel Details'!$N$28), IF('Personnel Details'!$P$28="","", 'Personnel Details'!$P$28), IF(AND(NOT('Personnel Details'!$I$28=""), $B99&gt;='Personnel Details'!$I$28), IF('Personnel Details'!$K$28="", "", 'Personnel Details'!$K$28), IF('Personnel Details'!$F$28="", "", 'Personnel Details'!$F$28))))</f>
        <v/>
      </c>
      <c r="KT99" s="79" t="str">
        <f>IF(KR$9="", "", IF(AND(NOT('Personnel Details'!$N$28=""), $B99&gt;='Personnel Details'!$N$28), 'Personnel Details'!$Q$28, IF(AND(NOT('Personnel Details'!$I$28=""), $B99&gt;='Personnel Details'!$I$28), 'Personnel Details'!$L$28, 'Personnel Details'!$G$28)))</f>
        <v/>
      </c>
      <c r="KU99" s="59">
        <f t="shared" si="268"/>
        <v>0</v>
      </c>
      <c r="KV99" s="53"/>
      <c r="KX99" s="78" t="str">
        <f>IF(KX$9="", "", IF(AND(NOT('Personnel Details'!$N$29=""), $B99&gt;='Personnel Details'!$N$29), 'Personnel Details'!$O$29, IF(AND(NOT('Personnel Details'!$I$29=""), $B99&gt;='Personnel Details'!$I$29), 'Personnel Details'!$J$29, 'Personnel Details'!$E$29)))</f>
        <v/>
      </c>
      <c r="KY99" s="59" t="str">
        <f>IF(KX$9="", "", IF(AND(NOT('Personnel Details'!$N$29=""), $B99&gt;='Personnel Details'!$N$29), IF('Personnel Details'!$P$29="","", 'Personnel Details'!$P$29), IF(AND(NOT('Personnel Details'!$I$29=""), $B99&gt;='Personnel Details'!$I$29), IF('Personnel Details'!$K$29="", "", 'Personnel Details'!$K$29), IF('Personnel Details'!$F$29="", "", 'Personnel Details'!$F$29))))</f>
        <v/>
      </c>
      <c r="KZ99" s="79" t="str">
        <f>IF(KX$9="", "", IF(AND(NOT('Personnel Details'!$N$29=""), $B99&gt;='Personnel Details'!$N$29), 'Personnel Details'!$Q$29, IF(AND(NOT('Personnel Details'!$I$29=""), $B99&gt;='Personnel Details'!$I$29), 'Personnel Details'!$L$29, 'Personnel Details'!$G$29)))</f>
        <v/>
      </c>
      <c r="LA99" s="59">
        <f t="shared" si="269"/>
        <v>0</v>
      </c>
      <c r="LB99" s="53"/>
      <c r="LD99" s="78" t="str">
        <f>IF(LD$9="", "", IF(AND(NOT('Personnel Details'!$N$30=""), $B99&gt;='Personnel Details'!$N$30), 'Personnel Details'!$O$30, IF(AND(NOT('Personnel Details'!$I$30=""), $B99&gt;='Personnel Details'!$I$30), 'Personnel Details'!$J$30, 'Personnel Details'!$E$30)))</f>
        <v/>
      </c>
      <c r="LE99" s="59" t="str">
        <f>IF(LD$9="", "", IF(AND(NOT('Personnel Details'!$N$30=""), $B99&gt;='Personnel Details'!$N$30), IF('Personnel Details'!$P$30="","", 'Personnel Details'!$P$30), IF(AND(NOT('Personnel Details'!$I$30=""), $B99&gt;='Personnel Details'!$I$30), IF('Personnel Details'!$K$30="", "", 'Personnel Details'!$K$30), IF('Personnel Details'!$F$30="", "", 'Personnel Details'!$F$30))))</f>
        <v/>
      </c>
      <c r="LF99" s="79" t="str">
        <f>IF(LD$9="", "", IF(AND(NOT('Personnel Details'!$N$30=""), $B99&gt;='Personnel Details'!$N$30), 'Personnel Details'!$Q$30, IF(AND(NOT('Personnel Details'!$I$30=""), $B99&gt;='Personnel Details'!$I$30), 'Personnel Details'!$L$30, 'Personnel Details'!$G$30)))</f>
        <v/>
      </c>
      <c r="LG99" s="59">
        <f t="shared" si="270"/>
        <v>0</v>
      </c>
      <c r="LH99" s="53"/>
      <c r="LJ99" s="78" t="str">
        <f>IF(LJ$9="", "", IF(AND(NOT('Personnel Details'!$N$31=""), $B99&gt;='Personnel Details'!$N$31), 'Personnel Details'!$O$31, IF(AND(NOT('Personnel Details'!$I$31=""), $B99&gt;='Personnel Details'!$I$31), 'Personnel Details'!$J$31, 'Personnel Details'!$E$31)))</f>
        <v/>
      </c>
      <c r="LK99" s="59" t="str">
        <f>IF(LJ$9="", "", IF(AND(NOT('Personnel Details'!$N$31=""), $B99&gt;='Personnel Details'!$N$31), IF('Personnel Details'!$P$31="","", 'Personnel Details'!$P$31), IF(AND(NOT('Personnel Details'!$I$31=""), $B99&gt;='Personnel Details'!$I$31), IF('Personnel Details'!$K$31="", "", 'Personnel Details'!$K$31), IF('Personnel Details'!$F$31="", "", 'Personnel Details'!$F$31))))</f>
        <v/>
      </c>
      <c r="LL99" s="79" t="str">
        <f>IF(LJ$9="", "", IF(AND(NOT('Personnel Details'!$N$31=""), $B99&gt;='Personnel Details'!$N$31), 'Personnel Details'!$Q$31, IF(AND(NOT('Personnel Details'!$I$31=""), $B99&gt;='Personnel Details'!$I$31), 'Personnel Details'!$L$31, 'Personnel Details'!$G$31)))</f>
        <v/>
      </c>
      <c r="LM99" s="59">
        <f t="shared" si="271"/>
        <v>0</v>
      </c>
      <c r="LN99" s="53"/>
      <c r="LP99" s="78" t="str">
        <f>IF(LP$9="", "", IF(AND(NOT('Personnel Details'!$N$32=""), $B99&gt;='Personnel Details'!$N$32), 'Personnel Details'!$O$32, IF(AND(NOT('Personnel Details'!$I$32=""), $B99&gt;='Personnel Details'!$I$32), 'Personnel Details'!$J$32, 'Personnel Details'!$E$32)))</f>
        <v/>
      </c>
      <c r="LQ99" s="59" t="str">
        <f>IF(LP$9="", "", IF(AND(NOT('Personnel Details'!$N$32=""), $B99&gt;='Personnel Details'!$N$32), IF('Personnel Details'!$P$32="","", 'Personnel Details'!$P$32), IF(AND(NOT('Personnel Details'!$I$32=""), $B99&gt;='Personnel Details'!$I$32), IF('Personnel Details'!$K$32="", "", 'Personnel Details'!$K$32), IF('Personnel Details'!$F$32="", "", 'Personnel Details'!$F$32))))</f>
        <v/>
      </c>
      <c r="LR99" s="79" t="str">
        <f>IF(LP$9="", "", IF(AND(NOT('Personnel Details'!$N$32=""), $B99&gt;='Personnel Details'!$N$32), 'Personnel Details'!$Q$32, IF(AND(NOT('Personnel Details'!$I$32=""), $B99&gt;='Personnel Details'!$I$32), 'Personnel Details'!$L$32, 'Personnel Details'!$G$32)))</f>
        <v/>
      </c>
      <c r="LS99" s="59">
        <f t="shared" si="272"/>
        <v>0</v>
      </c>
      <c r="LT99" s="53"/>
      <c r="LV99" s="78" t="str">
        <f>IF(LV$9="", "", IF(AND(NOT('Personnel Details'!$N$33=""), $B99&gt;='Personnel Details'!$N$33), 'Personnel Details'!$O$33, IF(AND(NOT('Personnel Details'!$I$33=""), $B99&gt;='Personnel Details'!$I$33), 'Personnel Details'!$J$33, 'Personnel Details'!$E$33)))</f>
        <v/>
      </c>
      <c r="LW99" s="59" t="str">
        <f>IF(LV$9="", "", IF(AND(NOT('Personnel Details'!$N$33=""), $B99&gt;='Personnel Details'!$N$33), IF('Personnel Details'!$P$33="","", 'Personnel Details'!$P$33), IF(AND(NOT('Personnel Details'!$I$33=""), $B99&gt;='Personnel Details'!$I$33), IF('Personnel Details'!$K$33="", "", 'Personnel Details'!$K$33), IF('Personnel Details'!$F$33="", "", 'Personnel Details'!$F$33))))</f>
        <v/>
      </c>
      <c r="LX99" s="79" t="str">
        <f>IF(LV$9="", "", IF(AND(NOT('Personnel Details'!$N$33=""), $B99&gt;='Personnel Details'!$N$33), 'Personnel Details'!$Q$33, IF(AND(NOT('Personnel Details'!$I$33=""), $B99&gt;='Personnel Details'!$I$33), 'Personnel Details'!$L$33, 'Personnel Details'!$G$33)))</f>
        <v/>
      </c>
      <c r="LY99" s="59">
        <f t="shared" si="273"/>
        <v>0</v>
      </c>
      <c r="LZ99" s="53"/>
      <c r="MB99" s="78" t="str">
        <f>IF(MB$9="", "", IF(AND(NOT('Personnel Details'!$N$34=""), $B99&gt;='Personnel Details'!$N$34), 'Personnel Details'!$O$34, IF(AND(NOT('Personnel Details'!$I$34=""), $B99&gt;='Personnel Details'!$I$34), 'Personnel Details'!$J$34, 'Personnel Details'!$E$34)))</f>
        <v/>
      </c>
      <c r="MC99" s="59" t="str">
        <f>IF(MB$9="", "", IF(AND(NOT('Personnel Details'!$N$34=""), $B99&gt;='Personnel Details'!$N$34), IF('Personnel Details'!$P$34="","", 'Personnel Details'!$P$34), IF(AND(NOT('Personnel Details'!$I$34=""), $B99&gt;='Personnel Details'!$I$34), IF('Personnel Details'!$K$34="", "", 'Personnel Details'!$K$34), IF('Personnel Details'!$F$34="", "", 'Personnel Details'!$F$34))))</f>
        <v/>
      </c>
      <c r="MD99" s="79" t="str">
        <f>IF(MB$9="", "", IF(AND(NOT('Personnel Details'!$N$34=""), $B99&gt;='Personnel Details'!$N$34), 'Personnel Details'!$Q$34, IF(AND(NOT('Personnel Details'!$I$34=""), $B99&gt;='Personnel Details'!$I$34), 'Personnel Details'!$L$34, 'Personnel Details'!$G$34)))</f>
        <v/>
      </c>
      <c r="ME99" s="59">
        <f t="shared" si="274"/>
        <v>0</v>
      </c>
      <c r="MF99" s="53"/>
      <c r="MH99" s="78" t="str">
        <f>IF(MH$9="", "", IF(AND(NOT('Personnel Details'!$N$35=""), $B99&gt;='Personnel Details'!$N$35), 'Personnel Details'!$O$35, IF(AND(NOT('Personnel Details'!$I$35=""), $B99&gt;='Personnel Details'!$I$35), 'Personnel Details'!$J$35, 'Personnel Details'!$E$35)))</f>
        <v/>
      </c>
      <c r="MI99" s="59" t="str">
        <f>IF(MH$9="", "", IF(AND(NOT('Personnel Details'!$N$35=""), $B99&gt;='Personnel Details'!$N$35), IF('Personnel Details'!$P$35="","", 'Personnel Details'!$P$35), IF(AND(NOT('Personnel Details'!$I$35=""), $B99&gt;='Personnel Details'!$I$35), IF('Personnel Details'!$K$35="", "", 'Personnel Details'!$K$35), IF('Personnel Details'!$F$35="", "", 'Personnel Details'!$F$35))))</f>
        <v/>
      </c>
      <c r="MJ99" s="79" t="str">
        <f>IF(MH$9="", "", IF(AND(NOT('Personnel Details'!$N$35=""), $B99&gt;='Personnel Details'!$N$35), 'Personnel Details'!$Q$35, IF(AND(NOT('Personnel Details'!$I$35=""), $B99&gt;='Personnel Details'!$I$35), 'Personnel Details'!$L$35, 'Personnel Details'!$G$35)))</f>
        <v/>
      </c>
      <c r="MK99" s="59">
        <f t="shared" si="275"/>
        <v>0</v>
      </c>
      <c r="ML99" s="53"/>
      <c r="MN99" s="78" t="str">
        <f>IF(MN$9="", "", IF(AND(NOT('Personnel Details'!$N$36=""), $B99&gt;='Personnel Details'!$N$36), 'Personnel Details'!$O$36, IF(AND(NOT('Personnel Details'!$I$36=""), $B99&gt;='Personnel Details'!$I$36), 'Personnel Details'!$J$36, 'Personnel Details'!$E$36)))</f>
        <v/>
      </c>
      <c r="MO99" s="59" t="str">
        <f>IF(MN$9="", "", IF(AND(NOT('Personnel Details'!$N$36=""), $B99&gt;='Personnel Details'!$N$36), IF('Personnel Details'!$P$36="","", 'Personnel Details'!$P$36), IF(AND(NOT('Personnel Details'!$I$36=""), $B99&gt;='Personnel Details'!$I$36), IF('Personnel Details'!$K$36="", "", 'Personnel Details'!$K$36), IF('Personnel Details'!$F$36="", "", 'Personnel Details'!$F$36))))</f>
        <v/>
      </c>
      <c r="MP99" s="79" t="str">
        <f>IF(MN$9="", "", IF(AND(NOT('Personnel Details'!$N$36=""), $B99&gt;='Personnel Details'!$N$36), 'Personnel Details'!$Q$36, IF(AND(NOT('Personnel Details'!$I$36=""), $B99&gt;='Personnel Details'!$I$36), 'Personnel Details'!$L$36, 'Personnel Details'!$G$36)))</f>
        <v/>
      </c>
      <c r="MQ99" s="59">
        <f t="shared" si="276"/>
        <v>0</v>
      </c>
      <c r="MR99" s="53"/>
      <c r="MT99" s="78" t="str">
        <f>IF(MT$9="", "", IF(AND(NOT('Personnel Details'!$N$37=""), $B99&gt;='Personnel Details'!$N$37), 'Personnel Details'!$O$37, IF(AND(NOT('Personnel Details'!$I$37=""), $B99&gt;='Personnel Details'!$I$37), 'Personnel Details'!$J$37, 'Personnel Details'!$E$37)))</f>
        <v/>
      </c>
      <c r="MU99" s="59" t="str">
        <f>IF(MT$9="", "", IF(AND(NOT('Personnel Details'!$N$37=""), $B99&gt;='Personnel Details'!$N$37), IF('Personnel Details'!$P$37="","", 'Personnel Details'!$P$37), IF(AND(NOT('Personnel Details'!$I$37=""), $B99&gt;='Personnel Details'!$I$37), IF('Personnel Details'!$K$37="", "", 'Personnel Details'!$K$37), IF('Personnel Details'!$F$37="", "", 'Personnel Details'!$F$37))))</f>
        <v/>
      </c>
      <c r="MV99" s="79" t="str">
        <f>IF(MT$9="", "", IF(AND(NOT('Personnel Details'!$N$37=""), $B99&gt;='Personnel Details'!$N$37), 'Personnel Details'!$Q$37, IF(AND(NOT('Personnel Details'!$I$37=""), $B99&gt;='Personnel Details'!$I$37), 'Personnel Details'!$L$37, 'Personnel Details'!$G$37)))</f>
        <v/>
      </c>
      <c r="MW99" s="59">
        <f t="shared" si="277"/>
        <v>0</v>
      </c>
      <c r="MX99" s="53"/>
      <c r="MZ99" s="78" t="str">
        <f>IF(MZ$9="", "", IF(AND(NOT('Personnel Details'!$N$38=""), $B99&gt;='Personnel Details'!$N$38), 'Personnel Details'!$O$38, IF(AND(NOT('Personnel Details'!$I$38=""), $B99&gt;='Personnel Details'!$I$38), 'Personnel Details'!$J$38, 'Personnel Details'!$E$38)))</f>
        <v/>
      </c>
      <c r="NA99" s="59" t="str">
        <f>IF(MZ$9="", "", IF(AND(NOT('Personnel Details'!$N$38=""), $B99&gt;='Personnel Details'!$N$38), IF('Personnel Details'!$P$38="","", 'Personnel Details'!$P$38), IF(AND(NOT('Personnel Details'!$I$38=""), $B99&gt;='Personnel Details'!$I$38), IF('Personnel Details'!$K$38="", "", 'Personnel Details'!$K$38), IF('Personnel Details'!$F$38="", "", 'Personnel Details'!$F$38))))</f>
        <v/>
      </c>
      <c r="NB99" s="79" t="str">
        <f>IF(MZ$9="", "", IF(AND(NOT('Personnel Details'!$N$38=""), $B99&gt;='Personnel Details'!$N$38), 'Personnel Details'!$Q$38, IF(AND(NOT('Personnel Details'!$I$38=""), $B99&gt;='Personnel Details'!$I$38), 'Personnel Details'!$L$38, 'Personnel Details'!$G$38)))</f>
        <v/>
      </c>
      <c r="NC99" s="59">
        <f t="shared" si="278"/>
        <v>0</v>
      </c>
      <c r="ND99" s="53"/>
      <c r="NF99" s="78" t="str">
        <f>IF(NF$9="", "", IF(AND(NOT('Personnel Details'!$N$39=""), $B99&gt;='Personnel Details'!$N$39), 'Personnel Details'!$O$39, IF(AND(NOT('Personnel Details'!$I$39=""), $B99&gt;='Personnel Details'!$I$39), 'Personnel Details'!$J$39, 'Personnel Details'!$E$39)))</f>
        <v/>
      </c>
      <c r="NG99" s="59" t="str">
        <f>IF(NF$9="", "", IF(AND(NOT('Personnel Details'!$N$39=""), $B99&gt;='Personnel Details'!$N$39), IF('Personnel Details'!$P$39="","", 'Personnel Details'!$P$39), IF(AND(NOT('Personnel Details'!$I$39=""), $B99&gt;='Personnel Details'!$I$39), IF('Personnel Details'!$K$39="", "", 'Personnel Details'!$K$39), IF('Personnel Details'!$F$39="", "", 'Personnel Details'!$F$39))))</f>
        <v/>
      </c>
      <c r="NH99" s="79" t="str">
        <f>IF(NF$9="", "", IF(AND(NOT('Personnel Details'!$N$39=""), $B99&gt;='Personnel Details'!$N$39), 'Personnel Details'!$Q$39, IF(AND(NOT('Personnel Details'!$I$39=""), $B99&gt;='Personnel Details'!$I$39), 'Personnel Details'!$L$39, 'Personnel Details'!$G$39)))</f>
        <v/>
      </c>
      <c r="NI99" s="59">
        <f t="shared" si="279"/>
        <v>0</v>
      </c>
      <c r="NJ99" s="53"/>
      <c r="NL99" s="78" t="str">
        <f>IF(NL$9="", "", IF(AND(NOT('Personnel Details'!$N$40=""), $B99&gt;='Personnel Details'!$N$40), 'Personnel Details'!$O$40, IF(AND(NOT('Personnel Details'!$I$40=""), $B99&gt;='Personnel Details'!$I$40), 'Personnel Details'!$J$40, 'Personnel Details'!$E$40)))</f>
        <v/>
      </c>
      <c r="NM99" s="59" t="str">
        <f>IF(NL$9="", "", IF(AND(NOT('Personnel Details'!$N$40=""), $B99&gt;='Personnel Details'!$N$40), IF('Personnel Details'!$P$40="","", 'Personnel Details'!$P$40), IF(AND(NOT('Personnel Details'!$I$40=""), $B99&gt;='Personnel Details'!$I$40), IF('Personnel Details'!$K$40="", "", 'Personnel Details'!$K$40), IF('Personnel Details'!$F$40="", "", 'Personnel Details'!$F$40))))</f>
        <v/>
      </c>
      <c r="NN99" s="79" t="str">
        <f>IF(NL$9="", "", IF(AND(NOT('Personnel Details'!$N$40=""), $B99&gt;='Personnel Details'!$N$40), 'Personnel Details'!$Q$40, IF(AND(NOT('Personnel Details'!$I$40=""), $B99&gt;='Personnel Details'!$I$40), 'Personnel Details'!$L$40, 'Personnel Details'!$G$40)))</f>
        <v/>
      </c>
      <c r="NO99" s="59">
        <f t="shared" si="280"/>
        <v>0</v>
      </c>
      <c r="NP99" s="53"/>
    </row>
    <row r="100" spans="1:380" x14ac:dyDescent="0.25">
      <c r="A100" s="32"/>
      <c r="B100" s="113">
        <f>IFERROR(IF(B99+1&gt;'Personnel Details'!$U$5, "", B99+1), "")</f>
        <v>43920</v>
      </c>
      <c r="C100" s="32"/>
      <c r="D100" s="120"/>
      <c r="E100" s="13" t="str">
        <f t="shared" si="159"/>
        <v/>
      </c>
      <c r="F100" s="13" t="str">
        <f t="shared" si="190"/>
        <v/>
      </c>
      <c r="G100" s="56" t="str">
        <f t="shared" si="281"/>
        <v/>
      </c>
      <c r="H100" s="16" t="str">
        <f t="shared" si="191"/>
        <v/>
      </c>
      <c r="I100" s="32"/>
      <c r="J100" s="120"/>
      <c r="K100" s="62" t="str">
        <f t="shared" si="160"/>
        <v/>
      </c>
      <c r="L100" s="62" t="str">
        <f t="shared" si="192"/>
        <v/>
      </c>
      <c r="M100" s="65" t="str">
        <f t="shared" si="282"/>
        <v/>
      </c>
      <c r="N100" s="68" t="str">
        <f t="shared" si="193"/>
        <v/>
      </c>
      <c r="O100" s="32"/>
      <c r="P100" s="120"/>
      <c r="Q100" s="62" t="str">
        <f t="shared" si="161"/>
        <v/>
      </c>
      <c r="R100" s="62" t="str">
        <f t="shared" si="194"/>
        <v/>
      </c>
      <c r="S100" s="65" t="str">
        <f t="shared" si="283"/>
        <v/>
      </c>
      <c r="T100" s="68" t="str">
        <f t="shared" si="195"/>
        <v/>
      </c>
      <c r="U100" s="32"/>
      <c r="V100" s="120"/>
      <c r="W100" s="62" t="str">
        <f t="shared" si="162"/>
        <v/>
      </c>
      <c r="X100" s="62" t="str">
        <f t="shared" si="196"/>
        <v/>
      </c>
      <c r="Y100" s="65" t="str">
        <f t="shared" si="284"/>
        <v/>
      </c>
      <c r="Z100" s="68" t="str">
        <f t="shared" si="197"/>
        <v/>
      </c>
      <c r="AA100" s="32"/>
      <c r="AB100" s="120"/>
      <c r="AC100" s="62" t="str">
        <f t="shared" si="163"/>
        <v/>
      </c>
      <c r="AD100" s="62" t="str">
        <f t="shared" si="198"/>
        <v/>
      </c>
      <c r="AE100" s="65" t="str">
        <f t="shared" si="285"/>
        <v/>
      </c>
      <c r="AF100" s="68" t="str">
        <f t="shared" si="199"/>
        <v/>
      </c>
      <c r="AG100" s="32"/>
      <c r="AH100" s="120"/>
      <c r="AI100" s="62" t="str">
        <f t="shared" si="164"/>
        <v/>
      </c>
      <c r="AJ100" s="62" t="str">
        <f t="shared" si="200"/>
        <v/>
      </c>
      <c r="AK100" s="65" t="str">
        <f t="shared" si="286"/>
        <v/>
      </c>
      <c r="AL100" s="68" t="str">
        <f t="shared" si="201"/>
        <v/>
      </c>
      <c r="AM100" s="32"/>
      <c r="AN100" s="120"/>
      <c r="AO100" s="62" t="str">
        <f t="shared" si="165"/>
        <v/>
      </c>
      <c r="AP100" s="62" t="str">
        <f t="shared" si="202"/>
        <v/>
      </c>
      <c r="AQ100" s="65" t="str">
        <f t="shared" si="287"/>
        <v/>
      </c>
      <c r="AR100" s="68" t="str">
        <f t="shared" si="203"/>
        <v/>
      </c>
      <c r="AS100" s="32"/>
      <c r="AT100" s="120"/>
      <c r="AU100" s="62" t="str">
        <f t="shared" si="166"/>
        <v/>
      </c>
      <c r="AV100" s="62" t="str">
        <f t="shared" si="204"/>
        <v/>
      </c>
      <c r="AW100" s="65" t="str">
        <f t="shared" si="288"/>
        <v/>
      </c>
      <c r="AX100" s="68" t="str">
        <f t="shared" si="205"/>
        <v/>
      </c>
      <c r="AY100" s="32"/>
      <c r="AZ100" s="120"/>
      <c r="BA100" s="62" t="str">
        <f t="shared" si="167"/>
        <v/>
      </c>
      <c r="BB100" s="62" t="str">
        <f t="shared" si="206"/>
        <v/>
      </c>
      <c r="BC100" s="65" t="str">
        <f t="shared" si="289"/>
        <v/>
      </c>
      <c r="BD100" s="68" t="str">
        <f t="shared" si="207"/>
        <v/>
      </c>
      <c r="BE100" s="32"/>
      <c r="BF100" s="120"/>
      <c r="BG100" s="62" t="str">
        <f t="shared" si="168"/>
        <v/>
      </c>
      <c r="BH100" s="62" t="str">
        <f t="shared" si="208"/>
        <v/>
      </c>
      <c r="BI100" s="65" t="str">
        <f t="shared" si="290"/>
        <v/>
      </c>
      <c r="BJ100" s="68" t="str">
        <f t="shared" si="209"/>
        <v/>
      </c>
      <c r="BK100" s="32"/>
      <c r="BL100" s="120"/>
      <c r="BM100" s="62" t="str">
        <f t="shared" si="169"/>
        <v/>
      </c>
      <c r="BN100" s="62" t="str">
        <f t="shared" si="210"/>
        <v/>
      </c>
      <c r="BO100" s="65" t="str">
        <f t="shared" si="291"/>
        <v/>
      </c>
      <c r="BP100" s="68" t="str">
        <f t="shared" si="211"/>
        <v/>
      </c>
      <c r="BQ100" s="32"/>
      <c r="BR100" s="120"/>
      <c r="BS100" s="62" t="str">
        <f t="shared" si="170"/>
        <v/>
      </c>
      <c r="BT100" s="62" t="str">
        <f t="shared" si="212"/>
        <v/>
      </c>
      <c r="BU100" s="65" t="str">
        <f t="shared" si="292"/>
        <v/>
      </c>
      <c r="BV100" s="68" t="str">
        <f t="shared" si="213"/>
        <v/>
      </c>
      <c r="BW100" s="32"/>
      <c r="BX100" s="120"/>
      <c r="BY100" s="62" t="str">
        <f t="shared" si="171"/>
        <v/>
      </c>
      <c r="BZ100" s="62" t="str">
        <f t="shared" si="214"/>
        <v/>
      </c>
      <c r="CA100" s="65" t="str">
        <f t="shared" si="293"/>
        <v/>
      </c>
      <c r="CB100" s="68" t="str">
        <f t="shared" si="215"/>
        <v/>
      </c>
      <c r="CC100" s="32"/>
      <c r="CD100" s="120"/>
      <c r="CE100" s="62" t="str">
        <f t="shared" si="172"/>
        <v/>
      </c>
      <c r="CF100" s="62" t="str">
        <f t="shared" si="216"/>
        <v/>
      </c>
      <c r="CG100" s="65" t="str">
        <f t="shared" si="294"/>
        <v/>
      </c>
      <c r="CH100" s="68" t="str">
        <f t="shared" si="217"/>
        <v/>
      </c>
      <c r="CI100" s="32"/>
      <c r="CJ100" s="120"/>
      <c r="CK100" s="62" t="str">
        <f t="shared" si="173"/>
        <v/>
      </c>
      <c r="CL100" s="62" t="str">
        <f t="shared" si="218"/>
        <v/>
      </c>
      <c r="CM100" s="65" t="str">
        <f t="shared" si="295"/>
        <v/>
      </c>
      <c r="CN100" s="68" t="str">
        <f t="shared" si="219"/>
        <v/>
      </c>
      <c r="CO100" s="32"/>
      <c r="CP100" s="120"/>
      <c r="CQ100" s="62" t="str">
        <f t="shared" si="174"/>
        <v/>
      </c>
      <c r="CR100" s="62" t="str">
        <f t="shared" si="220"/>
        <v/>
      </c>
      <c r="CS100" s="65" t="str">
        <f t="shared" si="296"/>
        <v/>
      </c>
      <c r="CT100" s="68" t="str">
        <f t="shared" si="221"/>
        <v/>
      </c>
      <c r="CU100" s="32"/>
      <c r="CV100" s="120"/>
      <c r="CW100" s="62" t="str">
        <f t="shared" si="175"/>
        <v/>
      </c>
      <c r="CX100" s="62" t="str">
        <f t="shared" si="222"/>
        <v/>
      </c>
      <c r="CY100" s="65" t="str">
        <f t="shared" si="297"/>
        <v/>
      </c>
      <c r="CZ100" s="68" t="str">
        <f t="shared" si="223"/>
        <v/>
      </c>
      <c r="DA100" s="32"/>
      <c r="DB100" s="120"/>
      <c r="DC100" s="62" t="str">
        <f t="shared" si="176"/>
        <v/>
      </c>
      <c r="DD100" s="62" t="str">
        <f t="shared" si="224"/>
        <v/>
      </c>
      <c r="DE100" s="65" t="str">
        <f t="shared" si="298"/>
        <v/>
      </c>
      <c r="DF100" s="68" t="str">
        <f t="shared" si="225"/>
        <v/>
      </c>
      <c r="DG100" s="32"/>
      <c r="DH100" s="120"/>
      <c r="DI100" s="62" t="str">
        <f t="shared" si="177"/>
        <v/>
      </c>
      <c r="DJ100" s="62" t="str">
        <f t="shared" si="226"/>
        <v/>
      </c>
      <c r="DK100" s="65" t="str">
        <f t="shared" si="299"/>
        <v/>
      </c>
      <c r="DL100" s="68" t="str">
        <f t="shared" si="227"/>
        <v/>
      </c>
      <c r="DM100" s="32"/>
      <c r="DN100" s="120"/>
      <c r="DO100" s="62" t="str">
        <f t="shared" si="178"/>
        <v/>
      </c>
      <c r="DP100" s="62" t="str">
        <f t="shared" si="228"/>
        <v/>
      </c>
      <c r="DQ100" s="65" t="str">
        <f t="shared" si="300"/>
        <v/>
      </c>
      <c r="DR100" s="68" t="str">
        <f t="shared" si="229"/>
        <v/>
      </c>
      <c r="DS100" s="32"/>
      <c r="DT100" s="120"/>
      <c r="DU100" s="62" t="str">
        <f t="shared" si="179"/>
        <v/>
      </c>
      <c r="DV100" s="62" t="str">
        <f t="shared" si="230"/>
        <v/>
      </c>
      <c r="DW100" s="65" t="str">
        <f t="shared" si="301"/>
        <v/>
      </c>
      <c r="DX100" s="68" t="str">
        <f t="shared" si="231"/>
        <v/>
      </c>
      <c r="DY100" s="32"/>
      <c r="DZ100" s="120"/>
      <c r="EA100" s="62" t="str">
        <f t="shared" si="180"/>
        <v/>
      </c>
      <c r="EB100" s="62" t="str">
        <f t="shared" si="232"/>
        <v/>
      </c>
      <c r="EC100" s="65" t="str">
        <f t="shared" si="302"/>
        <v/>
      </c>
      <c r="ED100" s="68" t="str">
        <f t="shared" si="233"/>
        <v/>
      </c>
      <c r="EE100" s="32"/>
      <c r="EF100" s="120"/>
      <c r="EG100" s="62" t="str">
        <f t="shared" si="181"/>
        <v/>
      </c>
      <c r="EH100" s="62" t="str">
        <f t="shared" si="234"/>
        <v/>
      </c>
      <c r="EI100" s="65" t="str">
        <f t="shared" si="303"/>
        <v/>
      </c>
      <c r="EJ100" s="68" t="str">
        <f t="shared" si="235"/>
        <v/>
      </c>
      <c r="EK100" s="32"/>
      <c r="EL100" s="120"/>
      <c r="EM100" s="62" t="str">
        <f t="shared" si="182"/>
        <v/>
      </c>
      <c r="EN100" s="62" t="str">
        <f t="shared" si="236"/>
        <v/>
      </c>
      <c r="EO100" s="65" t="str">
        <f t="shared" si="304"/>
        <v/>
      </c>
      <c r="EP100" s="68" t="str">
        <f t="shared" si="237"/>
        <v/>
      </c>
      <c r="EQ100" s="32"/>
      <c r="ER100" s="120"/>
      <c r="ES100" s="62" t="str">
        <f t="shared" si="183"/>
        <v/>
      </c>
      <c r="ET100" s="62" t="str">
        <f t="shared" si="238"/>
        <v/>
      </c>
      <c r="EU100" s="65" t="str">
        <f t="shared" si="305"/>
        <v/>
      </c>
      <c r="EV100" s="68" t="str">
        <f t="shared" si="239"/>
        <v/>
      </c>
      <c r="EW100" s="32"/>
      <c r="EX100" s="120"/>
      <c r="EY100" s="62" t="str">
        <f t="shared" si="184"/>
        <v/>
      </c>
      <c r="EZ100" s="62" t="str">
        <f t="shared" si="240"/>
        <v/>
      </c>
      <c r="FA100" s="65" t="str">
        <f t="shared" si="306"/>
        <v/>
      </c>
      <c r="FB100" s="68" t="str">
        <f t="shared" si="241"/>
        <v/>
      </c>
      <c r="FC100" s="32"/>
      <c r="FD100" s="120"/>
      <c r="FE100" s="62" t="str">
        <f t="shared" si="185"/>
        <v/>
      </c>
      <c r="FF100" s="62" t="str">
        <f t="shared" si="242"/>
        <v/>
      </c>
      <c r="FG100" s="65" t="str">
        <f t="shared" si="307"/>
        <v/>
      </c>
      <c r="FH100" s="68" t="str">
        <f t="shared" si="243"/>
        <v/>
      </c>
      <c r="FI100" s="32"/>
      <c r="FJ100" s="120"/>
      <c r="FK100" s="62" t="str">
        <f t="shared" si="186"/>
        <v/>
      </c>
      <c r="FL100" s="62" t="str">
        <f t="shared" si="244"/>
        <v/>
      </c>
      <c r="FM100" s="65" t="str">
        <f t="shared" si="308"/>
        <v/>
      </c>
      <c r="FN100" s="68" t="str">
        <f t="shared" si="245"/>
        <v/>
      </c>
      <c r="FO100" s="32"/>
      <c r="FP100" s="120"/>
      <c r="FQ100" s="62" t="str">
        <f t="shared" si="187"/>
        <v/>
      </c>
      <c r="FR100" s="62" t="str">
        <f t="shared" si="246"/>
        <v/>
      </c>
      <c r="FS100" s="65" t="str">
        <f t="shared" si="309"/>
        <v/>
      </c>
      <c r="FT100" s="68" t="str">
        <f t="shared" si="247"/>
        <v/>
      </c>
      <c r="FU100" s="32"/>
      <c r="FV100" s="120"/>
      <c r="FW100" s="62" t="str">
        <f t="shared" si="188"/>
        <v/>
      </c>
      <c r="FX100" s="62" t="str">
        <f t="shared" si="248"/>
        <v/>
      </c>
      <c r="FY100" s="65" t="str">
        <f t="shared" si="310"/>
        <v/>
      </c>
      <c r="FZ100" s="68" t="str">
        <f t="shared" si="249"/>
        <v/>
      </c>
      <c r="GA100" s="32"/>
      <c r="GC100" s="7" t="str">
        <f t="shared" si="250"/>
        <v>Mar 2020</v>
      </c>
      <c r="GD100" s="7" t="str">
        <f t="shared" ca="1" si="189"/>
        <v/>
      </c>
      <c r="GT100" s="71">
        <f>IF(GT$9="", "", IF(AND(NOT('Personnel Details'!$N$11=""), $B100&gt;='Personnel Details'!$N$11), 'Personnel Details'!$O$11, IF(AND(NOT('Personnel Details'!$I$11=""), $B100&gt;='Personnel Details'!$I$11), 'Personnel Details'!$J$11, 'Personnel Details'!$E$11)))</f>
        <v>0.8</v>
      </c>
      <c r="GU100" s="59" t="str">
        <f>IF(GT$9="", "", IF(AND(NOT('Personnel Details'!$N$11=""), $B100&gt;='Personnel Details'!$N$11), IF('Personnel Details'!$P$11="","", 'Personnel Details'!$P$11), IF(AND(NOT('Personnel Details'!$I$11=""), $B100&gt;='Personnel Details'!$I$11), IF('Personnel Details'!$K$11="", "", 'Personnel Details'!$K$11), IF('Personnel Details'!$F$11="", "", 'Personnel Details'!$F$11))))</f>
        <v/>
      </c>
      <c r="GV100" s="74">
        <f>IF(GT$9="", "", IF(AND(NOT('Personnel Details'!$N$11=""), $B100&gt;='Personnel Details'!$N$11), 'Personnel Details'!$Q$11, IF(AND(NOT('Personnel Details'!$I$11=""), $B100&gt;='Personnel Details'!$I$11), 'Personnel Details'!$L$11, 'Personnel Details'!$G$11)))</f>
        <v>0</v>
      </c>
      <c r="GW100" s="59">
        <f t="shared" si="251"/>
        <v>0</v>
      </c>
      <c r="GX100" s="53"/>
      <c r="GZ100" s="78">
        <f>IF(GZ$9="", "", IF(AND(NOT('Personnel Details'!$N$12=""), $B100&gt;='Personnel Details'!$N$12), 'Personnel Details'!$O$12, IF(AND(NOT('Personnel Details'!$I$12=""), $B100&gt;='Personnel Details'!$I$12), 'Personnel Details'!$J$12, 'Personnel Details'!$E$12)))</f>
        <v>0.8</v>
      </c>
      <c r="HA100" s="59" t="str">
        <f>IF(GZ$9="", "", IF(AND(NOT('Personnel Details'!$N$12=""), $B100&gt;='Personnel Details'!$N$12), IF('Personnel Details'!$P$12="","", 'Personnel Details'!$P$12), IF(AND(NOT('Personnel Details'!$I$12=""), $B100&gt;='Personnel Details'!$I$12), IF('Personnel Details'!$K$12="", "", 'Personnel Details'!$K$12), IF('Personnel Details'!$F$12="", "", 'Personnel Details'!$F$12))))</f>
        <v/>
      </c>
      <c r="HB100" s="79">
        <f>IF(GZ$9="", "", IF(AND(NOT('Personnel Details'!$N$12=""), $B100&gt;='Personnel Details'!$N$12), 'Personnel Details'!$Q$12, IF(AND(NOT('Personnel Details'!$I$12=""), $B100&gt;='Personnel Details'!$I$12), 'Personnel Details'!$L$12, 'Personnel Details'!$G$12)))</f>
        <v>0</v>
      </c>
      <c r="HC100" s="59">
        <f t="shared" si="252"/>
        <v>0</v>
      </c>
      <c r="HD100" s="53"/>
      <c r="HF100" s="78">
        <f>IF(HF$9="", "", IF(AND(NOT('Personnel Details'!$N$13=""), $B100&gt;='Personnel Details'!$N$13), 'Personnel Details'!$O$13, IF(AND(NOT('Personnel Details'!$I$13=""), $B100&gt;='Personnel Details'!$I$13), 'Personnel Details'!$J$13, 'Personnel Details'!$E$13)))</f>
        <v>0.8</v>
      </c>
      <c r="HG100" s="59" t="str">
        <f>IF(HF$9="", "", IF(AND(NOT('Personnel Details'!$N$13=""), $B100&gt;='Personnel Details'!$N$13), IF('Personnel Details'!$P$13="","", 'Personnel Details'!$P$13), IF(AND(NOT('Personnel Details'!$I$13=""), $B100&gt;='Personnel Details'!$I$13), IF('Personnel Details'!$K$13="", "", 'Personnel Details'!$K$13), IF('Personnel Details'!$F$13="", "", 'Personnel Details'!$F$13))))</f>
        <v/>
      </c>
      <c r="HH100" s="79">
        <f>IF(HF$9="", "", IF(AND(NOT('Personnel Details'!$N$13=""), $B100&gt;='Personnel Details'!$N$13), 'Personnel Details'!$Q$13, IF(AND(NOT('Personnel Details'!$I$13=""), $B100&gt;='Personnel Details'!$I$13), 'Personnel Details'!$L$13, 'Personnel Details'!$G$13)))</f>
        <v>0</v>
      </c>
      <c r="HI100" s="59">
        <f t="shared" si="253"/>
        <v>0</v>
      </c>
      <c r="HJ100" s="53"/>
      <c r="HL100" s="78">
        <f>IF(HL$9="", "", IF(AND(NOT('Personnel Details'!$N$14=""), $B100&gt;='Personnel Details'!$N$14), 'Personnel Details'!$O$14, IF(AND(NOT('Personnel Details'!$I$14=""), $B100&gt;='Personnel Details'!$I$14), 'Personnel Details'!$J$14, 'Personnel Details'!$E$14)))</f>
        <v>0.8</v>
      </c>
      <c r="HM100" s="59">
        <f>IF(HL$9="", "", IF(AND(NOT('Personnel Details'!$N$14=""), $B100&gt;='Personnel Details'!$N$14), IF('Personnel Details'!$P$14="","", 'Personnel Details'!$P$14), IF(AND(NOT('Personnel Details'!$I$14=""), $B100&gt;='Personnel Details'!$I$14), IF('Personnel Details'!$K$14="", "", 'Personnel Details'!$K$14), IF('Personnel Details'!$F$14="", "", 'Personnel Details'!$F$14))))</f>
        <v>2000</v>
      </c>
      <c r="HN100" s="79">
        <f>IF(HL$9="", "", IF(AND(NOT('Personnel Details'!$N$14=""), $B100&gt;='Personnel Details'!$N$14), 'Personnel Details'!$Q$14, IF(AND(NOT('Personnel Details'!$I$14=""), $B100&gt;='Personnel Details'!$I$14), 'Personnel Details'!$L$14, 'Personnel Details'!$G$14)))</f>
        <v>0.85</v>
      </c>
      <c r="HO100" s="59">
        <f t="shared" si="254"/>
        <v>0</v>
      </c>
      <c r="HP100" s="53"/>
      <c r="HR100" s="78" t="str">
        <f>IF(HR$9="", "", IF(AND(NOT('Personnel Details'!$N$15=""), $B100&gt;='Personnel Details'!$N$15), 'Personnel Details'!$O$15, IF(AND(NOT('Personnel Details'!$I$15=""), $B100&gt;='Personnel Details'!$I$15), 'Personnel Details'!$J$15, 'Personnel Details'!$E$15)))</f>
        <v/>
      </c>
      <c r="HS100" s="59" t="str">
        <f>IF(HR$9="", "", IF(AND(NOT('Personnel Details'!$N$15=""), $B100&gt;='Personnel Details'!$N$15), IF('Personnel Details'!$P$15="","", 'Personnel Details'!$P$15), IF(AND(NOT('Personnel Details'!$I$15=""), $B100&gt;='Personnel Details'!$I$15), IF('Personnel Details'!$K$15="", "", 'Personnel Details'!$K$15), IF('Personnel Details'!$F$15="", "", 'Personnel Details'!$F$15))))</f>
        <v/>
      </c>
      <c r="HT100" s="79" t="str">
        <f>IF(HR$9="", "", IF(AND(NOT('Personnel Details'!$N$15=""), $B100&gt;='Personnel Details'!$N$15), 'Personnel Details'!$Q$15, IF(AND(NOT('Personnel Details'!$I$15=""), $B100&gt;='Personnel Details'!$I$15), 'Personnel Details'!$L$15, 'Personnel Details'!$G$15)))</f>
        <v/>
      </c>
      <c r="HU100" s="59">
        <f t="shared" si="255"/>
        <v>0</v>
      </c>
      <c r="HV100" s="53"/>
      <c r="HX100" s="78" t="str">
        <f>IF(HX$9="", "", IF(AND(NOT('Personnel Details'!$N$16=""), $B100&gt;='Personnel Details'!$N$16), 'Personnel Details'!$O$16, IF(AND(NOT('Personnel Details'!$I$16=""), $B100&gt;='Personnel Details'!$I$16), 'Personnel Details'!$J$16, 'Personnel Details'!$E$16)))</f>
        <v/>
      </c>
      <c r="HY100" s="59" t="str">
        <f>IF(HX$9="", "", IF(AND(NOT('Personnel Details'!$N$16=""), $B100&gt;='Personnel Details'!$N$16), IF('Personnel Details'!$P$16="","", 'Personnel Details'!$P$16), IF(AND(NOT('Personnel Details'!$I$16=""), $B100&gt;='Personnel Details'!$I$16), IF('Personnel Details'!$K$16="", "", 'Personnel Details'!$K$16), IF('Personnel Details'!$F$16="", "", 'Personnel Details'!$F$16))))</f>
        <v/>
      </c>
      <c r="HZ100" s="79" t="str">
        <f>IF(HX$9="", "", IF(AND(NOT('Personnel Details'!$N$16=""), $B100&gt;='Personnel Details'!$N$16), 'Personnel Details'!$Q$16, IF(AND(NOT('Personnel Details'!$I$16=""), $B100&gt;='Personnel Details'!$I$16), 'Personnel Details'!$L$16, 'Personnel Details'!$G$16)))</f>
        <v/>
      </c>
      <c r="IA100" s="59">
        <f t="shared" si="256"/>
        <v>0</v>
      </c>
      <c r="IB100" s="53"/>
      <c r="ID100" s="78" t="str">
        <f>IF(ID$9="", "", IF(AND(NOT('Personnel Details'!$N$17=""), $B100&gt;='Personnel Details'!$N$17), 'Personnel Details'!$O$17, IF(AND(NOT('Personnel Details'!$I$17=""), $B100&gt;='Personnel Details'!$I$17), 'Personnel Details'!$J$17, 'Personnel Details'!$E$17)))</f>
        <v/>
      </c>
      <c r="IE100" s="59" t="str">
        <f>IF(ID$9="", "", IF(AND(NOT('Personnel Details'!$N$17=""), $B100&gt;='Personnel Details'!$N$17), IF('Personnel Details'!$P$17="","", 'Personnel Details'!$P$17), IF(AND(NOT('Personnel Details'!$I$17=""), $B100&gt;='Personnel Details'!$I$17), IF('Personnel Details'!$K$17="", "", 'Personnel Details'!$K$17), IF('Personnel Details'!$F$17="", "", 'Personnel Details'!$F$17))))</f>
        <v/>
      </c>
      <c r="IF100" s="79" t="str">
        <f>IF(ID$9="", "", IF(AND(NOT('Personnel Details'!$N$17=""), $B100&gt;='Personnel Details'!$N$17), 'Personnel Details'!$Q$17, IF(AND(NOT('Personnel Details'!$I$17=""), $B100&gt;='Personnel Details'!$I$17), 'Personnel Details'!$L$17, 'Personnel Details'!$G$17)))</f>
        <v/>
      </c>
      <c r="IG100" s="59">
        <f t="shared" si="257"/>
        <v>0</v>
      </c>
      <c r="IH100" s="53"/>
      <c r="IJ100" s="78" t="str">
        <f>IF(IJ$9="", "", IF(AND(NOT('Personnel Details'!$N$18=""), $B100&gt;='Personnel Details'!$N$18), 'Personnel Details'!$O$18, IF(AND(NOT('Personnel Details'!$I$18=""), $B100&gt;='Personnel Details'!$I$18), 'Personnel Details'!$J$18, 'Personnel Details'!$E$18)))</f>
        <v/>
      </c>
      <c r="IK100" s="59" t="str">
        <f>IF(IJ$9="", "", IF(AND(NOT('Personnel Details'!$N$18=""), $B100&gt;='Personnel Details'!$N$18), IF('Personnel Details'!$P$18="","", 'Personnel Details'!$P$18), IF(AND(NOT('Personnel Details'!$I$18=""), $B100&gt;='Personnel Details'!$I$18), IF('Personnel Details'!$K$18="", "", 'Personnel Details'!$K$18), IF('Personnel Details'!$F$18="", "", 'Personnel Details'!$F$18))))</f>
        <v/>
      </c>
      <c r="IL100" s="79" t="str">
        <f>IF(IJ$9="", "", IF(AND(NOT('Personnel Details'!$N$18=""), $B100&gt;='Personnel Details'!$N$18), 'Personnel Details'!$Q$18, IF(AND(NOT('Personnel Details'!$I$18=""), $B100&gt;='Personnel Details'!$I$18), 'Personnel Details'!$L$18, 'Personnel Details'!$G$18)))</f>
        <v/>
      </c>
      <c r="IM100" s="59">
        <f t="shared" si="258"/>
        <v>0</v>
      </c>
      <c r="IN100" s="53"/>
      <c r="IP100" s="78" t="str">
        <f>IF(IP$9="", "", IF(AND(NOT('Personnel Details'!$N$19=""), $B100&gt;='Personnel Details'!$N$19), 'Personnel Details'!$O$19, IF(AND(NOT('Personnel Details'!$I$19=""), $B100&gt;='Personnel Details'!$I$19), 'Personnel Details'!$J$19, 'Personnel Details'!$E$19)))</f>
        <v/>
      </c>
      <c r="IQ100" s="59" t="str">
        <f>IF(IP$9="", "", IF(AND(NOT('Personnel Details'!$N$19=""), $B100&gt;='Personnel Details'!$N$19), IF('Personnel Details'!$P$19="","", 'Personnel Details'!$P$19), IF(AND(NOT('Personnel Details'!$I$19=""), $B100&gt;='Personnel Details'!$I$19), IF('Personnel Details'!$K$19="", "", 'Personnel Details'!$K$19), IF('Personnel Details'!$F$19="", "", 'Personnel Details'!$F$19))))</f>
        <v/>
      </c>
      <c r="IR100" s="79" t="str">
        <f>IF(IP$9="", "", IF(AND(NOT('Personnel Details'!$N$19=""), $B100&gt;='Personnel Details'!$N$19), 'Personnel Details'!$Q$19, IF(AND(NOT('Personnel Details'!$I$19=""), $B100&gt;='Personnel Details'!$I$19), 'Personnel Details'!$L$19, 'Personnel Details'!$G$19)))</f>
        <v/>
      </c>
      <c r="IS100" s="59">
        <f t="shared" si="259"/>
        <v>0</v>
      </c>
      <c r="IT100" s="53"/>
      <c r="IV100" s="78" t="str">
        <f>IF(IV$9="", "", IF(AND(NOT('Personnel Details'!$N$20=""), $B100&gt;='Personnel Details'!$N$20), 'Personnel Details'!$O$20, IF(AND(NOT('Personnel Details'!$I$20=""), $B100&gt;='Personnel Details'!$I$20), 'Personnel Details'!$J$20, 'Personnel Details'!$E$20)))</f>
        <v/>
      </c>
      <c r="IW100" s="59" t="str">
        <f>IF(IV$9="", "", IF(AND(NOT('Personnel Details'!$N$20=""), $B100&gt;='Personnel Details'!$N$20), IF('Personnel Details'!$P$20="","", 'Personnel Details'!$P$20), IF(AND(NOT('Personnel Details'!$I$20=""), $B100&gt;='Personnel Details'!$I$20), IF('Personnel Details'!$K$20="", "", 'Personnel Details'!$K$20), IF('Personnel Details'!$F$20="", "", 'Personnel Details'!$F$20))))</f>
        <v/>
      </c>
      <c r="IX100" s="79" t="str">
        <f>IF(IV$9="", "", IF(AND(NOT('Personnel Details'!$N$20=""), $B100&gt;='Personnel Details'!$N$20), 'Personnel Details'!$Q$20, IF(AND(NOT('Personnel Details'!$I$20=""), $B100&gt;='Personnel Details'!$I$20), 'Personnel Details'!$L$20, 'Personnel Details'!$G$20)))</f>
        <v/>
      </c>
      <c r="IY100" s="59">
        <f t="shared" si="260"/>
        <v>0</v>
      </c>
      <c r="IZ100" s="53"/>
      <c r="JB100" s="78" t="str">
        <f>IF(JB$9="", "", IF(AND(NOT('Personnel Details'!$N$21=""), $B100&gt;='Personnel Details'!$N$21), 'Personnel Details'!$O$21, IF(AND(NOT('Personnel Details'!$I$21=""), $B100&gt;='Personnel Details'!$I$21), 'Personnel Details'!$J$21, 'Personnel Details'!$E$21)))</f>
        <v/>
      </c>
      <c r="JC100" s="59" t="str">
        <f>IF(JB$9="", "", IF(AND(NOT('Personnel Details'!$N$21=""), $B100&gt;='Personnel Details'!$N$21), IF('Personnel Details'!$P$21="","", 'Personnel Details'!$P$21), IF(AND(NOT('Personnel Details'!$I$21=""), $B100&gt;='Personnel Details'!$I$21), IF('Personnel Details'!$K$21="", "", 'Personnel Details'!$K$21), IF('Personnel Details'!$F$21="", "", 'Personnel Details'!$F$21))))</f>
        <v/>
      </c>
      <c r="JD100" s="79" t="str">
        <f>IF(JB$9="", "", IF(AND(NOT('Personnel Details'!$N$21=""), $B100&gt;='Personnel Details'!$N$21), 'Personnel Details'!$Q$21, IF(AND(NOT('Personnel Details'!$I$21=""), $B100&gt;='Personnel Details'!$I$21), 'Personnel Details'!$L$21, 'Personnel Details'!$G$21)))</f>
        <v/>
      </c>
      <c r="JE100" s="59">
        <f t="shared" si="261"/>
        <v>0</v>
      </c>
      <c r="JF100" s="53"/>
      <c r="JH100" s="78" t="str">
        <f>IF(JH$9="", "", IF(AND(NOT('Personnel Details'!$N$22=""), $B100&gt;='Personnel Details'!$N$22), 'Personnel Details'!$O$22, IF(AND(NOT('Personnel Details'!$I$22=""), $B100&gt;='Personnel Details'!$I$22), 'Personnel Details'!$J$22, 'Personnel Details'!$E$22)))</f>
        <v/>
      </c>
      <c r="JI100" s="59" t="str">
        <f>IF(JH$9="", "", IF(AND(NOT('Personnel Details'!$N$22=""), $B100&gt;='Personnel Details'!$N$22), IF('Personnel Details'!$P$22="","", 'Personnel Details'!$P$22), IF(AND(NOT('Personnel Details'!$I$22=""), $B100&gt;='Personnel Details'!$I$22), IF('Personnel Details'!$K$22="", "", 'Personnel Details'!$K$22), IF('Personnel Details'!$F$22="", "", 'Personnel Details'!$F$22))))</f>
        <v/>
      </c>
      <c r="JJ100" s="79" t="str">
        <f>IF(JH$9="", "", IF(AND(NOT('Personnel Details'!$N$22=""), $B100&gt;='Personnel Details'!$N$22), 'Personnel Details'!$Q$22, IF(AND(NOT('Personnel Details'!$I$22=""), $B100&gt;='Personnel Details'!$I$22), 'Personnel Details'!$L$22, 'Personnel Details'!$G$22)))</f>
        <v/>
      </c>
      <c r="JK100" s="59">
        <f t="shared" si="262"/>
        <v>0</v>
      </c>
      <c r="JL100" s="53"/>
      <c r="JN100" s="78" t="str">
        <f>IF(JN$9="", "", IF(AND(NOT('Personnel Details'!$N$23=""), $B100&gt;='Personnel Details'!$N$23), 'Personnel Details'!$O$23, IF(AND(NOT('Personnel Details'!$I$23=""), $B100&gt;='Personnel Details'!$I$23), 'Personnel Details'!$J$23, 'Personnel Details'!$E$23)))</f>
        <v/>
      </c>
      <c r="JO100" s="59" t="str">
        <f>IF(JN$9="", "", IF(AND(NOT('Personnel Details'!$N$23=""), $B100&gt;='Personnel Details'!$N$23), IF('Personnel Details'!$P$23="","", 'Personnel Details'!$P$23), IF(AND(NOT('Personnel Details'!$I$23=""), $B100&gt;='Personnel Details'!$I$23), IF('Personnel Details'!$K$23="", "", 'Personnel Details'!$K$23), IF('Personnel Details'!$F$23="", "", 'Personnel Details'!$F$23))))</f>
        <v/>
      </c>
      <c r="JP100" s="79" t="str">
        <f>IF(JN$9="", "", IF(AND(NOT('Personnel Details'!$N$23=""), $B100&gt;='Personnel Details'!$N$23), 'Personnel Details'!$Q$23, IF(AND(NOT('Personnel Details'!$I$23=""), $B100&gt;='Personnel Details'!$I$23), 'Personnel Details'!$L$23, 'Personnel Details'!$G$23)))</f>
        <v/>
      </c>
      <c r="JQ100" s="59">
        <f t="shared" si="263"/>
        <v>0</v>
      </c>
      <c r="JR100" s="53"/>
      <c r="JT100" s="78" t="str">
        <f>IF(JT$9="", "", IF(AND(NOT('Personnel Details'!$N$24=""), $B100&gt;='Personnel Details'!$N$24), 'Personnel Details'!$O$24, IF(AND(NOT('Personnel Details'!$I$24=""), $B100&gt;='Personnel Details'!$I$24), 'Personnel Details'!$J$24, 'Personnel Details'!$E$24)))</f>
        <v/>
      </c>
      <c r="JU100" s="59" t="str">
        <f>IF(JT$9="", "", IF(AND(NOT('Personnel Details'!$N$24=""), $B100&gt;='Personnel Details'!$N$24), IF('Personnel Details'!$P$24="","", 'Personnel Details'!$P$24), IF(AND(NOT('Personnel Details'!$I$24=""), $B100&gt;='Personnel Details'!$I$24), IF('Personnel Details'!$K$24="", "", 'Personnel Details'!$K$24), IF('Personnel Details'!$F$24="", "", 'Personnel Details'!$F$24))))</f>
        <v/>
      </c>
      <c r="JV100" s="79" t="str">
        <f>IF(JT$9="", "", IF(AND(NOT('Personnel Details'!$N$24=""), $B100&gt;='Personnel Details'!$N$24), 'Personnel Details'!$Q$24, IF(AND(NOT('Personnel Details'!$I$24=""), $B100&gt;='Personnel Details'!$I$24), 'Personnel Details'!$L$24, 'Personnel Details'!$G$24)))</f>
        <v/>
      </c>
      <c r="JW100" s="59">
        <f t="shared" si="264"/>
        <v>0</v>
      </c>
      <c r="JX100" s="53"/>
      <c r="JZ100" s="78" t="str">
        <f>IF(JZ$9="", "", IF(AND(NOT('Personnel Details'!$N$25=""), $B100&gt;='Personnel Details'!$N$25), 'Personnel Details'!$O$25, IF(AND(NOT('Personnel Details'!$I$25=""), $B100&gt;='Personnel Details'!$I$25), 'Personnel Details'!$J$25, 'Personnel Details'!$E$25)))</f>
        <v/>
      </c>
      <c r="KA100" s="59" t="str">
        <f>IF(JZ$9="", "", IF(AND(NOT('Personnel Details'!$N$25=""), $B100&gt;='Personnel Details'!$N$25), IF('Personnel Details'!$P$25="","", 'Personnel Details'!$P$25), IF(AND(NOT('Personnel Details'!$I$25=""), $B100&gt;='Personnel Details'!$I$25), IF('Personnel Details'!$K$25="", "", 'Personnel Details'!$K$25), IF('Personnel Details'!$F$25="", "", 'Personnel Details'!$F$25))))</f>
        <v/>
      </c>
      <c r="KB100" s="79" t="str">
        <f>IF(JZ$9="", "", IF(AND(NOT('Personnel Details'!$N$25=""), $B100&gt;='Personnel Details'!$N$25), 'Personnel Details'!$Q$25, IF(AND(NOT('Personnel Details'!$I$25=""), $B100&gt;='Personnel Details'!$I$25), 'Personnel Details'!$L$25, 'Personnel Details'!$G$25)))</f>
        <v/>
      </c>
      <c r="KC100" s="59">
        <f t="shared" si="265"/>
        <v>0</v>
      </c>
      <c r="KD100" s="53"/>
      <c r="KF100" s="78" t="str">
        <f>IF(KF$9="", "", IF(AND(NOT('Personnel Details'!$N$26=""), $B100&gt;='Personnel Details'!$N$26), 'Personnel Details'!$O$26, IF(AND(NOT('Personnel Details'!$I$26=""), $B100&gt;='Personnel Details'!$I$26), 'Personnel Details'!$J$26, 'Personnel Details'!$E$26)))</f>
        <v/>
      </c>
      <c r="KG100" s="59" t="str">
        <f>IF(KF$9="", "", IF(AND(NOT('Personnel Details'!$N$26=""), $B100&gt;='Personnel Details'!$N$26), IF('Personnel Details'!$P$26="","", 'Personnel Details'!$P$26), IF(AND(NOT('Personnel Details'!$I$26=""), $B100&gt;='Personnel Details'!$I$26), IF('Personnel Details'!$K$26="", "", 'Personnel Details'!$K$26), IF('Personnel Details'!$F$26="", "", 'Personnel Details'!$F$26))))</f>
        <v/>
      </c>
      <c r="KH100" s="79" t="str">
        <f>IF(KF$9="", "", IF(AND(NOT('Personnel Details'!$N$26=""), $B100&gt;='Personnel Details'!$N$26), 'Personnel Details'!$Q$26, IF(AND(NOT('Personnel Details'!$I$26=""), $B100&gt;='Personnel Details'!$I$26), 'Personnel Details'!$L$26, 'Personnel Details'!$G$26)))</f>
        <v/>
      </c>
      <c r="KI100" s="59">
        <f t="shared" si="266"/>
        <v>0</v>
      </c>
      <c r="KJ100" s="53"/>
      <c r="KL100" s="78" t="str">
        <f>IF(KL$9="", "", IF(AND(NOT('Personnel Details'!$N$27=""), $B100&gt;='Personnel Details'!$N$27), 'Personnel Details'!$O$27, IF(AND(NOT('Personnel Details'!$I$27=""), $B100&gt;='Personnel Details'!$I$27), 'Personnel Details'!$J$27, 'Personnel Details'!$E$27)))</f>
        <v/>
      </c>
      <c r="KM100" s="59" t="str">
        <f>IF(KL$9="", "", IF(AND(NOT('Personnel Details'!$N$27=""), $B100&gt;='Personnel Details'!$N$27), IF('Personnel Details'!$P$27="","", 'Personnel Details'!$P$27), IF(AND(NOT('Personnel Details'!$I$27=""), $B100&gt;='Personnel Details'!$I$27), IF('Personnel Details'!$K$27="", "", 'Personnel Details'!$K$27), IF('Personnel Details'!$F$27="", "", 'Personnel Details'!$F$27))))</f>
        <v/>
      </c>
      <c r="KN100" s="79" t="str">
        <f>IF(KL$9="", "", IF(AND(NOT('Personnel Details'!$N$27=""), $B100&gt;='Personnel Details'!$N$27), 'Personnel Details'!$Q$27, IF(AND(NOT('Personnel Details'!$I$27=""), $B100&gt;='Personnel Details'!$I$27), 'Personnel Details'!$L$27, 'Personnel Details'!$G$27)))</f>
        <v/>
      </c>
      <c r="KO100" s="59">
        <f t="shared" si="267"/>
        <v>0</v>
      </c>
      <c r="KP100" s="53"/>
      <c r="KR100" s="78" t="str">
        <f>IF(KR$9="", "", IF(AND(NOT('Personnel Details'!$N$28=""), $B100&gt;='Personnel Details'!$N$28), 'Personnel Details'!$O$28, IF(AND(NOT('Personnel Details'!$I$28=""), $B100&gt;='Personnel Details'!$I$28), 'Personnel Details'!$J$28, 'Personnel Details'!$E$28)))</f>
        <v/>
      </c>
      <c r="KS100" s="59" t="str">
        <f>IF(KR$9="", "", IF(AND(NOT('Personnel Details'!$N$28=""), $B100&gt;='Personnel Details'!$N$28), IF('Personnel Details'!$P$28="","", 'Personnel Details'!$P$28), IF(AND(NOT('Personnel Details'!$I$28=""), $B100&gt;='Personnel Details'!$I$28), IF('Personnel Details'!$K$28="", "", 'Personnel Details'!$K$28), IF('Personnel Details'!$F$28="", "", 'Personnel Details'!$F$28))))</f>
        <v/>
      </c>
      <c r="KT100" s="79" t="str">
        <f>IF(KR$9="", "", IF(AND(NOT('Personnel Details'!$N$28=""), $B100&gt;='Personnel Details'!$N$28), 'Personnel Details'!$Q$28, IF(AND(NOT('Personnel Details'!$I$28=""), $B100&gt;='Personnel Details'!$I$28), 'Personnel Details'!$L$28, 'Personnel Details'!$G$28)))</f>
        <v/>
      </c>
      <c r="KU100" s="59">
        <f t="shared" si="268"/>
        <v>0</v>
      </c>
      <c r="KV100" s="53"/>
      <c r="KX100" s="78" t="str">
        <f>IF(KX$9="", "", IF(AND(NOT('Personnel Details'!$N$29=""), $B100&gt;='Personnel Details'!$N$29), 'Personnel Details'!$O$29, IF(AND(NOT('Personnel Details'!$I$29=""), $B100&gt;='Personnel Details'!$I$29), 'Personnel Details'!$J$29, 'Personnel Details'!$E$29)))</f>
        <v/>
      </c>
      <c r="KY100" s="59" t="str">
        <f>IF(KX$9="", "", IF(AND(NOT('Personnel Details'!$N$29=""), $B100&gt;='Personnel Details'!$N$29), IF('Personnel Details'!$P$29="","", 'Personnel Details'!$P$29), IF(AND(NOT('Personnel Details'!$I$29=""), $B100&gt;='Personnel Details'!$I$29), IF('Personnel Details'!$K$29="", "", 'Personnel Details'!$K$29), IF('Personnel Details'!$F$29="", "", 'Personnel Details'!$F$29))))</f>
        <v/>
      </c>
      <c r="KZ100" s="79" t="str">
        <f>IF(KX$9="", "", IF(AND(NOT('Personnel Details'!$N$29=""), $B100&gt;='Personnel Details'!$N$29), 'Personnel Details'!$Q$29, IF(AND(NOT('Personnel Details'!$I$29=""), $B100&gt;='Personnel Details'!$I$29), 'Personnel Details'!$L$29, 'Personnel Details'!$G$29)))</f>
        <v/>
      </c>
      <c r="LA100" s="59">
        <f t="shared" si="269"/>
        <v>0</v>
      </c>
      <c r="LB100" s="53"/>
      <c r="LD100" s="78" t="str">
        <f>IF(LD$9="", "", IF(AND(NOT('Personnel Details'!$N$30=""), $B100&gt;='Personnel Details'!$N$30), 'Personnel Details'!$O$30, IF(AND(NOT('Personnel Details'!$I$30=""), $B100&gt;='Personnel Details'!$I$30), 'Personnel Details'!$J$30, 'Personnel Details'!$E$30)))</f>
        <v/>
      </c>
      <c r="LE100" s="59" t="str">
        <f>IF(LD$9="", "", IF(AND(NOT('Personnel Details'!$N$30=""), $B100&gt;='Personnel Details'!$N$30), IF('Personnel Details'!$P$30="","", 'Personnel Details'!$P$30), IF(AND(NOT('Personnel Details'!$I$30=""), $B100&gt;='Personnel Details'!$I$30), IF('Personnel Details'!$K$30="", "", 'Personnel Details'!$K$30), IF('Personnel Details'!$F$30="", "", 'Personnel Details'!$F$30))))</f>
        <v/>
      </c>
      <c r="LF100" s="79" t="str">
        <f>IF(LD$9="", "", IF(AND(NOT('Personnel Details'!$N$30=""), $B100&gt;='Personnel Details'!$N$30), 'Personnel Details'!$Q$30, IF(AND(NOT('Personnel Details'!$I$30=""), $B100&gt;='Personnel Details'!$I$30), 'Personnel Details'!$L$30, 'Personnel Details'!$G$30)))</f>
        <v/>
      </c>
      <c r="LG100" s="59">
        <f t="shared" si="270"/>
        <v>0</v>
      </c>
      <c r="LH100" s="53"/>
      <c r="LJ100" s="78" t="str">
        <f>IF(LJ$9="", "", IF(AND(NOT('Personnel Details'!$N$31=""), $B100&gt;='Personnel Details'!$N$31), 'Personnel Details'!$O$31, IF(AND(NOT('Personnel Details'!$I$31=""), $B100&gt;='Personnel Details'!$I$31), 'Personnel Details'!$J$31, 'Personnel Details'!$E$31)))</f>
        <v/>
      </c>
      <c r="LK100" s="59" t="str">
        <f>IF(LJ$9="", "", IF(AND(NOT('Personnel Details'!$N$31=""), $B100&gt;='Personnel Details'!$N$31), IF('Personnel Details'!$P$31="","", 'Personnel Details'!$P$31), IF(AND(NOT('Personnel Details'!$I$31=""), $B100&gt;='Personnel Details'!$I$31), IF('Personnel Details'!$K$31="", "", 'Personnel Details'!$K$31), IF('Personnel Details'!$F$31="", "", 'Personnel Details'!$F$31))))</f>
        <v/>
      </c>
      <c r="LL100" s="79" t="str">
        <f>IF(LJ$9="", "", IF(AND(NOT('Personnel Details'!$N$31=""), $B100&gt;='Personnel Details'!$N$31), 'Personnel Details'!$Q$31, IF(AND(NOT('Personnel Details'!$I$31=""), $B100&gt;='Personnel Details'!$I$31), 'Personnel Details'!$L$31, 'Personnel Details'!$G$31)))</f>
        <v/>
      </c>
      <c r="LM100" s="59">
        <f t="shared" si="271"/>
        <v>0</v>
      </c>
      <c r="LN100" s="53"/>
      <c r="LP100" s="78" t="str">
        <f>IF(LP$9="", "", IF(AND(NOT('Personnel Details'!$N$32=""), $B100&gt;='Personnel Details'!$N$32), 'Personnel Details'!$O$32, IF(AND(NOT('Personnel Details'!$I$32=""), $B100&gt;='Personnel Details'!$I$32), 'Personnel Details'!$J$32, 'Personnel Details'!$E$32)))</f>
        <v/>
      </c>
      <c r="LQ100" s="59" t="str">
        <f>IF(LP$9="", "", IF(AND(NOT('Personnel Details'!$N$32=""), $B100&gt;='Personnel Details'!$N$32), IF('Personnel Details'!$P$32="","", 'Personnel Details'!$P$32), IF(AND(NOT('Personnel Details'!$I$32=""), $B100&gt;='Personnel Details'!$I$32), IF('Personnel Details'!$K$32="", "", 'Personnel Details'!$K$32), IF('Personnel Details'!$F$32="", "", 'Personnel Details'!$F$32))))</f>
        <v/>
      </c>
      <c r="LR100" s="79" t="str">
        <f>IF(LP$9="", "", IF(AND(NOT('Personnel Details'!$N$32=""), $B100&gt;='Personnel Details'!$N$32), 'Personnel Details'!$Q$32, IF(AND(NOT('Personnel Details'!$I$32=""), $B100&gt;='Personnel Details'!$I$32), 'Personnel Details'!$L$32, 'Personnel Details'!$G$32)))</f>
        <v/>
      </c>
      <c r="LS100" s="59">
        <f t="shared" si="272"/>
        <v>0</v>
      </c>
      <c r="LT100" s="53"/>
      <c r="LV100" s="78" t="str">
        <f>IF(LV$9="", "", IF(AND(NOT('Personnel Details'!$N$33=""), $B100&gt;='Personnel Details'!$N$33), 'Personnel Details'!$O$33, IF(AND(NOT('Personnel Details'!$I$33=""), $B100&gt;='Personnel Details'!$I$33), 'Personnel Details'!$J$33, 'Personnel Details'!$E$33)))</f>
        <v/>
      </c>
      <c r="LW100" s="59" t="str">
        <f>IF(LV$9="", "", IF(AND(NOT('Personnel Details'!$N$33=""), $B100&gt;='Personnel Details'!$N$33), IF('Personnel Details'!$P$33="","", 'Personnel Details'!$P$33), IF(AND(NOT('Personnel Details'!$I$33=""), $B100&gt;='Personnel Details'!$I$33), IF('Personnel Details'!$K$33="", "", 'Personnel Details'!$K$33), IF('Personnel Details'!$F$33="", "", 'Personnel Details'!$F$33))))</f>
        <v/>
      </c>
      <c r="LX100" s="79" t="str">
        <f>IF(LV$9="", "", IF(AND(NOT('Personnel Details'!$N$33=""), $B100&gt;='Personnel Details'!$N$33), 'Personnel Details'!$Q$33, IF(AND(NOT('Personnel Details'!$I$33=""), $B100&gt;='Personnel Details'!$I$33), 'Personnel Details'!$L$33, 'Personnel Details'!$G$33)))</f>
        <v/>
      </c>
      <c r="LY100" s="59">
        <f t="shared" si="273"/>
        <v>0</v>
      </c>
      <c r="LZ100" s="53"/>
      <c r="MB100" s="78" t="str">
        <f>IF(MB$9="", "", IF(AND(NOT('Personnel Details'!$N$34=""), $B100&gt;='Personnel Details'!$N$34), 'Personnel Details'!$O$34, IF(AND(NOT('Personnel Details'!$I$34=""), $B100&gt;='Personnel Details'!$I$34), 'Personnel Details'!$J$34, 'Personnel Details'!$E$34)))</f>
        <v/>
      </c>
      <c r="MC100" s="59" t="str">
        <f>IF(MB$9="", "", IF(AND(NOT('Personnel Details'!$N$34=""), $B100&gt;='Personnel Details'!$N$34), IF('Personnel Details'!$P$34="","", 'Personnel Details'!$P$34), IF(AND(NOT('Personnel Details'!$I$34=""), $B100&gt;='Personnel Details'!$I$34), IF('Personnel Details'!$K$34="", "", 'Personnel Details'!$K$34), IF('Personnel Details'!$F$34="", "", 'Personnel Details'!$F$34))))</f>
        <v/>
      </c>
      <c r="MD100" s="79" t="str">
        <f>IF(MB$9="", "", IF(AND(NOT('Personnel Details'!$N$34=""), $B100&gt;='Personnel Details'!$N$34), 'Personnel Details'!$Q$34, IF(AND(NOT('Personnel Details'!$I$34=""), $B100&gt;='Personnel Details'!$I$34), 'Personnel Details'!$L$34, 'Personnel Details'!$G$34)))</f>
        <v/>
      </c>
      <c r="ME100" s="59">
        <f t="shared" si="274"/>
        <v>0</v>
      </c>
      <c r="MF100" s="53"/>
      <c r="MH100" s="78" t="str">
        <f>IF(MH$9="", "", IF(AND(NOT('Personnel Details'!$N$35=""), $B100&gt;='Personnel Details'!$N$35), 'Personnel Details'!$O$35, IF(AND(NOT('Personnel Details'!$I$35=""), $B100&gt;='Personnel Details'!$I$35), 'Personnel Details'!$J$35, 'Personnel Details'!$E$35)))</f>
        <v/>
      </c>
      <c r="MI100" s="59" t="str">
        <f>IF(MH$9="", "", IF(AND(NOT('Personnel Details'!$N$35=""), $B100&gt;='Personnel Details'!$N$35), IF('Personnel Details'!$P$35="","", 'Personnel Details'!$P$35), IF(AND(NOT('Personnel Details'!$I$35=""), $B100&gt;='Personnel Details'!$I$35), IF('Personnel Details'!$K$35="", "", 'Personnel Details'!$K$35), IF('Personnel Details'!$F$35="", "", 'Personnel Details'!$F$35))))</f>
        <v/>
      </c>
      <c r="MJ100" s="79" t="str">
        <f>IF(MH$9="", "", IF(AND(NOT('Personnel Details'!$N$35=""), $B100&gt;='Personnel Details'!$N$35), 'Personnel Details'!$Q$35, IF(AND(NOT('Personnel Details'!$I$35=""), $B100&gt;='Personnel Details'!$I$35), 'Personnel Details'!$L$35, 'Personnel Details'!$G$35)))</f>
        <v/>
      </c>
      <c r="MK100" s="59">
        <f t="shared" si="275"/>
        <v>0</v>
      </c>
      <c r="ML100" s="53"/>
      <c r="MN100" s="78" t="str">
        <f>IF(MN$9="", "", IF(AND(NOT('Personnel Details'!$N$36=""), $B100&gt;='Personnel Details'!$N$36), 'Personnel Details'!$O$36, IF(AND(NOT('Personnel Details'!$I$36=""), $B100&gt;='Personnel Details'!$I$36), 'Personnel Details'!$J$36, 'Personnel Details'!$E$36)))</f>
        <v/>
      </c>
      <c r="MO100" s="59" t="str">
        <f>IF(MN$9="", "", IF(AND(NOT('Personnel Details'!$N$36=""), $B100&gt;='Personnel Details'!$N$36), IF('Personnel Details'!$P$36="","", 'Personnel Details'!$P$36), IF(AND(NOT('Personnel Details'!$I$36=""), $B100&gt;='Personnel Details'!$I$36), IF('Personnel Details'!$K$36="", "", 'Personnel Details'!$K$36), IF('Personnel Details'!$F$36="", "", 'Personnel Details'!$F$36))))</f>
        <v/>
      </c>
      <c r="MP100" s="79" t="str">
        <f>IF(MN$9="", "", IF(AND(NOT('Personnel Details'!$N$36=""), $B100&gt;='Personnel Details'!$N$36), 'Personnel Details'!$Q$36, IF(AND(NOT('Personnel Details'!$I$36=""), $B100&gt;='Personnel Details'!$I$36), 'Personnel Details'!$L$36, 'Personnel Details'!$G$36)))</f>
        <v/>
      </c>
      <c r="MQ100" s="59">
        <f t="shared" si="276"/>
        <v>0</v>
      </c>
      <c r="MR100" s="53"/>
      <c r="MT100" s="78" t="str">
        <f>IF(MT$9="", "", IF(AND(NOT('Personnel Details'!$N$37=""), $B100&gt;='Personnel Details'!$N$37), 'Personnel Details'!$O$37, IF(AND(NOT('Personnel Details'!$I$37=""), $B100&gt;='Personnel Details'!$I$37), 'Personnel Details'!$J$37, 'Personnel Details'!$E$37)))</f>
        <v/>
      </c>
      <c r="MU100" s="59" t="str">
        <f>IF(MT$9="", "", IF(AND(NOT('Personnel Details'!$N$37=""), $B100&gt;='Personnel Details'!$N$37), IF('Personnel Details'!$P$37="","", 'Personnel Details'!$P$37), IF(AND(NOT('Personnel Details'!$I$37=""), $B100&gt;='Personnel Details'!$I$37), IF('Personnel Details'!$K$37="", "", 'Personnel Details'!$K$37), IF('Personnel Details'!$F$37="", "", 'Personnel Details'!$F$37))))</f>
        <v/>
      </c>
      <c r="MV100" s="79" t="str">
        <f>IF(MT$9="", "", IF(AND(NOT('Personnel Details'!$N$37=""), $B100&gt;='Personnel Details'!$N$37), 'Personnel Details'!$Q$37, IF(AND(NOT('Personnel Details'!$I$37=""), $B100&gt;='Personnel Details'!$I$37), 'Personnel Details'!$L$37, 'Personnel Details'!$G$37)))</f>
        <v/>
      </c>
      <c r="MW100" s="59">
        <f t="shared" si="277"/>
        <v>0</v>
      </c>
      <c r="MX100" s="53"/>
      <c r="MZ100" s="78" t="str">
        <f>IF(MZ$9="", "", IF(AND(NOT('Personnel Details'!$N$38=""), $B100&gt;='Personnel Details'!$N$38), 'Personnel Details'!$O$38, IF(AND(NOT('Personnel Details'!$I$38=""), $B100&gt;='Personnel Details'!$I$38), 'Personnel Details'!$J$38, 'Personnel Details'!$E$38)))</f>
        <v/>
      </c>
      <c r="NA100" s="59" t="str">
        <f>IF(MZ$9="", "", IF(AND(NOT('Personnel Details'!$N$38=""), $B100&gt;='Personnel Details'!$N$38), IF('Personnel Details'!$P$38="","", 'Personnel Details'!$P$38), IF(AND(NOT('Personnel Details'!$I$38=""), $B100&gt;='Personnel Details'!$I$38), IF('Personnel Details'!$K$38="", "", 'Personnel Details'!$K$38), IF('Personnel Details'!$F$38="", "", 'Personnel Details'!$F$38))))</f>
        <v/>
      </c>
      <c r="NB100" s="79" t="str">
        <f>IF(MZ$9="", "", IF(AND(NOT('Personnel Details'!$N$38=""), $B100&gt;='Personnel Details'!$N$38), 'Personnel Details'!$Q$38, IF(AND(NOT('Personnel Details'!$I$38=""), $B100&gt;='Personnel Details'!$I$38), 'Personnel Details'!$L$38, 'Personnel Details'!$G$38)))</f>
        <v/>
      </c>
      <c r="NC100" s="59">
        <f t="shared" si="278"/>
        <v>0</v>
      </c>
      <c r="ND100" s="53"/>
      <c r="NF100" s="78" t="str">
        <f>IF(NF$9="", "", IF(AND(NOT('Personnel Details'!$N$39=""), $B100&gt;='Personnel Details'!$N$39), 'Personnel Details'!$O$39, IF(AND(NOT('Personnel Details'!$I$39=""), $B100&gt;='Personnel Details'!$I$39), 'Personnel Details'!$J$39, 'Personnel Details'!$E$39)))</f>
        <v/>
      </c>
      <c r="NG100" s="59" t="str">
        <f>IF(NF$9="", "", IF(AND(NOT('Personnel Details'!$N$39=""), $B100&gt;='Personnel Details'!$N$39), IF('Personnel Details'!$P$39="","", 'Personnel Details'!$P$39), IF(AND(NOT('Personnel Details'!$I$39=""), $B100&gt;='Personnel Details'!$I$39), IF('Personnel Details'!$K$39="", "", 'Personnel Details'!$K$39), IF('Personnel Details'!$F$39="", "", 'Personnel Details'!$F$39))))</f>
        <v/>
      </c>
      <c r="NH100" s="79" t="str">
        <f>IF(NF$9="", "", IF(AND(NOT('Personnel Details'!$N$39=""), $B100&gt;='Personnel Details'!$N$39), 'Personnel Details'!$Q$39, IF(AND(NOT('Personnel Details'!$I$39=""), $B100&gt;='Personnel Details'!$I$39), 'Personnel Details'!$L$39, 'Personnel Details'!$G$39)))</f>
        <v/>
      </c>
      <c r="NI100" s="59">
        <f t="shared" si="279"/>
        <v>0</v>
      </c>
      <c r="NJ100" s="53"/>
      <c r="NL100" s="78" t="str">
        <f>IF(NL$9="", "", IF(AND(NOT('Personnel Details'!$N$40=""), $B100&gt;='Personnel Details'!$N$40), 'Personnel Details'!$O$40, IF(AND(NOT('Personnel Details'!$I$40=""), $B100&gt;='Personnel Details'!$I$40), 'Personnel Details'!$J$40, 'Personnel Details'!$E$40)))</f>
        <v/>
      </c>
      <c r="NM100" s="59" t="str">
        <f>IF(NL$9="", "", IF(AND(NOT('Personnel Details'!$N$40=""), $B100&gt;='Personnel Details'!$N$40), IF('Personnel Details'!$P$40="","", 'Personnel Details'!$P$40), IF(AND(NOT('Personnel Details'!$I$40=""), $B100&gt;='Personnel Details'!$I$40), IF('Personnel Details'!$K$40="", "", 'Personnel Details'!$K$40), IF('Personnel Details'!$F$40="", "", 'Personnel Details'!$F$40))))</f>
        <v/>
      </c>
      <c r="NN100" s="79" t="str">
        <f>IF(NL$9="", "", IF(AND(NOT('Personnel Details'!$N$40=""), $B100&gt;='Personnel Details'!$N$40), 'Personnel Details'!$Q$40, IF(AND(NOT('Personnel Details'!$I$40=""), $B100&gt;='Personnel Details'!$I$40), 'Personnel Details'!$L$40, 'Personnel Details'!$G$40)))</f>
        <v/>
      </c>
      <c r="NO100" s="59">
        <f t="shared" si="280"/>
        <v>0</v>
      </c>
      <c r="NP100" s="53"/>
    </row>
    <row r="101" spans="1:380" x14ac:dyDescent="0.25">
      <c r="A101" s="32"/>
      <c r="B101" s="113">
        <f>IFERROR(IF(B100+1&gt;'Personnel Details'!$U$5, "", B100+1), "")</f>
        <v>43921</v>
      </c>
      <c r="C101" s="32"/>
      <c r="D101" s="120"/>
      <c r="E101" s="13" t="str">
        <f t="shared" si="159"/>
        <v/>
      </c>
      <c r="F101" s="13" t="str">
        <f t="shared" si="190"/>
        <v/>
      </c>
      <c r="G101" s="56" t="str">
        <f t="shared" si="281"/>
        <v/>
      </c>
      <c r="H101" s="16" t="str">
        <f t="shared" si="191"/>
        <v/>
      </c>
      <c r="I101" s="32"/>
      <c r="J101" s="120"/>
      <c r="K101" s="62" t="str">
        <f t="shared" si="160"/>
        <v/>
      </c>
      <c r="L101" s="62" t="str">
        <f t="shared" si="192"/>
        <v/>
      </c>
      <c r="M101" s="65" t="str">
        <f t="shared" si="282"/>
        <v/>
      </c>
      <c r="N101" s="68" t="str">
        <f t="shared" si="193"/>
        <v/>
      </c>
      <c r="O101" s="32"/>
      <c r="P101" s="120"/>
      <c r="Q101" s="62" t="str">
        <f t="shared" si="161"/>
        <v/>
      </c>
      <c r="R101" s="62" t="str">
        <f t="shared" si="194"/>
        <v/>
      </c>
      <c r="S101" s="65" t="str">
        <f t="shared" si="283"/>
        <v/>
      </c>
      <c r="T101" s="68" t="str">
        <f t="shared" si="195"/>
        <v/>
      </c>
      <c r="U101" s="32"/>
      <c r="V101" s="120"/>
      <c r="W101" s="62" t="str">
        <f t="shared" si="162"/>
        <v/>
      </c>
      <c r="X101" s="62" t="str">
        <f t="shared" si="196"/>
        <v/>
      </c>
      <c r="Y101" s="65" t="str">
        <f t="shared" si="284"/>
        <v/>
      </c>
      <c r="Z101" s="68" t="str">
        <f t="shared" si="197"/>
        <v/>
      </c>
      <c r="AA101" s="32"/>
      <c r="AB101" s="120"/>
      <c r="AC101" s="62" t="str">
        <f t="shared" si="163"/>
        <v/>
      </c>
      <c r="AD101" s="62" t="str">
        <f t="shared" si="198"/>
        <v/>
      </c>
      <c r="AE101" s="65" t="str">
        <f t="shared" si="285"/>
        <v/>
      </c>
      <c r="AF101" s="68" t="str">
        <f t="shared" si="199"/>
        <v/>
      </c>
      <c r="AG101" s="32"/>
      <c r="AH101" s="120"/>
      <c r="AI101" s="62" t="str">
        <f t="shared" si="164"/>
        <v/>
      </c>
      <c r="AJ101" s="62" t="str">
        <f t="shared" si="200"/>
        <v/>
      </c>
      <c r="AK101" s="65" t="str">
        <f t="shared" si="286"/>
        <v/>
      </c>
      <c r="AL101" s="68" t="str">
        <f t="shared" si="201"/>
        <v/>
      </c>
      <c r="AM101" s="32"/>
      <c r="AN101" s="120"/>
      <c r="AO101" s="62" t="str">
        <f t="shared" si="165"/>
        <v/>
      </c>
      <c r="AP101" s="62" t="str">
        <f t="shared" si="202"/>
        <v/>
      </c>
      <c r="AQ101" s="65" t="str">
        <f t="shared" si="287"/>
        <v/>
      </c>
      <c r="AR101" s="68" t="str">
        <f t="shared" si="203"/>
        <v/>
      </c>
      <c r="AS101" s="32"/>
      <c r="AT101" s="120"/>
      <c r="AU101" s="62" t="str">
        <f t="shared" si="166"/>
        <v/>
      </c>
      <c r="AV101" s="62" t="str">
        <f t="shared" si="204"/>
        <v/>
      </c>
      <c r="AW101" s="65" t="str">
        <f t="shared" si="288"/>
        <v/>
      </c>
      <c r="AX101" s="68" t="str">
        <f t="shared" si="205"/>
        <v/>
      </c>
      <c r="AY101" s="32"/>
      <c r="AZ101" s="120"/>
      <c r="BA101" s="62" t="str">
        <f t="shared" si="167"/>
        <v/>
      </c>
      <c r="BB101" s="62" t="str">
        <f t="shared" si="206"/>
        <v/>
      </c>
      <c r="BC101" s="65" t="str">
        <f t="shared" si="289"/>
        <v/>
      </c>
      <c r="BD101" s="68" t="str">
        <f t="shared" si="207"/>
        <v/>
      </c>
      <c r="BE101" s="32"/>
      <c r="BF101" s="120"/>
      <c r="BG101" s="62" t="str">
        <f t="shared" si="168"/>
        <v/>
      </c>
      <c r="BH101" s="62" t="str">
        <f t="shared" si="208"/>
        <v/>
      </c>
      <c r="BI101" s="65" t="str">
        <f t="shared" si="290"/>
        <v/>
      </c>
      <c r="BJ101" s="68" t="str">
        <f t="shared" si="209"/>
        <v/>
      </c>
      <c r="BK101" s="32"/>
      <c r="BL101" s="120"/>
      <c r="BM101" s="62" t="str">
        <f t="shared" si="169"/>
        <v/>
      </c>
      <c r="BN101" s="62" t="str">
        <f t="shared" si="210"/>
        <v/>
      </c>
      <c r="BO101" s="65" t="str">
        <f t="shared" si="291"/>
        <v/>
      </c>
      <c r="BP101" s="68" t="str">
        <f t="shared" si="211"/>
        <v/>
      </c>
      <c r="BQ101" s="32"/>
      <c r="BR101" s="120"/>
      <c r="BS101" s="62" t="str">
        <f t="shared" si="170"/>
        <v/>
      </c>
      <c r="BT101" s="62" t="str">
        <f t="shared" si="212"/>
        <v/>
      </c>
      <c r="BU101" s="65" t="str">
        <f t="shared" si="292"/>
        <v/>
      </c>
      <c r="BV101" s="68" t="str">
        <f t="shared" si="213"/>
        <v/>
      </c>
      <c r="BW101" s="32"/>
      <c r="BX101" s="120"/>
      <c r="BY101" s="62" t="str">
        <f t="shared" si="171"/>
        <v/>
      </c>
      <c r="BZ101" s="62" t="str">
        <f t="shared" si="214"/>
        <v/>
      </c>
      <c r="CA101" s="65" t="str">
        <f t="shared" si="293"/>
        <v/>
      </c>
      <c r="CB101" s="68" t="str">
        <f t="shared" si="215"/>
        <v/>
      </c>
      <c r="CC101" s="32"/>
      <c r="CD101" s="120"/>
      <c r="CE101" s="62" t="str">
        <f t="shared" si="172"/>
        <v/>
      </c>
      <c r="CF101" s="62" t="str">
        <f t="shared" si="216"/>
        <v/>
      </c>
      <c r="CG101" s="65" t="str">
        <f t="shared" si="294"/>
        <v/>
      </c>
      <c r="CH101" s="68" t="str">
        <f t="shared" si="217"/>
        <v/>
      </c>
      <c r="CI101" s="32"/>
      <c r="CJ101" s="120"/>
      <c r="CK101" s="62" t="str">
        <f t="shared" si="173"/>
        <v/>
      </c>
      <c r="CL101" s="62" t="str">
        <f t="shared" si="218"/>
        <v/>
      </c>
      <c r="CM101" s="65" t="str">
        <f t="shared" si="295"/>
        <v/>
      </c>
      <c r="CN101" s="68" t="str">
        <f t="shared" si="219"/>
        <v/>
      </c>
      <c r="CO101" s="32"/>
      <c r="CP101" s="120"/>
      <c r="CQ101" s="62" t="str">
        <f t="shared" si="174"/>
        <v/>
      </c>
      <c r="CR101" s="62" t="str">
        <f t="shared" si="220"/>
        <v/>
      </c>
      <c r="CS101" s="65" t="str">
        <f t="shared" si="296"/>
        <v/>
      </c>
      <c r="CT101" s="68" t="str">
        <f t="shared" si="221"/>
        <v/>
      </c>
      <c r="CU101" s="32"/>
      <c r="CV101" s="120"/>
      <c r="CW101" s="62" t="str">
        <f t="shared" si="175"/>
        <v/>
      </c>
      <c r="CX101" s="62" t="str">
        <f t="shared" si="222"/>
        <v/>
      </c>
      <c r="CY101" s="65" t="str">
        <f t="shared" si="297"/>
        <v/>
      </c>
      <c r="CZ101" s="68" t="str">
        <f t="shared" si="223"/>
        <v/>
      </c>
      <c r="DA101" s="32"/>
      <c r="DB101" s="120"/>
      <c r="DC101" s="62" t="str">
        <f t="shared" si="176"/>
        <v/>
      </c>
      <c r="DD101" s="62" t="str">
        <f t="shared" si="224"/>
        <v/>
      </c>
      <c r="DE101" s="65" t="str">
        <f t="shared" si="298"/>
        <v/>
      </c>
      <c r="DF101" s="68" t="str">
        <f t="shared" si="225"/>
        <v/>
      </c>
      <c r="DG101" s="32"/>
      <c r="DH101" s="120"/>
      <c r="DI101" s="62" t="str">
        <f t="shared" si="177"/>
        <v/>
      </c>
      <c r="DJ101" s="62" t="str">
        <f t="shared" si="226"/>
        <v/>
      </c>
      <c r="DK101" s="65" t="str">
        <f t="shared" si="299"/>
        <v/>
      </c>
      <c r="DL101" s="68" t="str">
        <f t="shared" si="227"/>
        <v/>
      </c>
      <c r="DM101" s="32"/>
      <c r="DN101" s="120"/>
      <c r="DO101" s="62" t="str">
        <f t="shared" si="178"/>
        <v/>
      </c>
      <c r="DP101" s="62" t="str">
        <f t="shared" si="228"/>
        <v/>
      </c>
      <c r="DQ101" s="65" t="str">
        <f t="shared" si="300"/>
        <v/>
      </c>
      <c r="DR101" s="68" t="str">
        <f t="shared" si="229"/>
        <v/>
      </c>
      <c r="DS101" s="32"/>
      <c r="DT101" s="120"/>
      <c r="DU101" s="62" t="str">
        <f t="shared" si="179"/>
        <v/>
      </c>
      <c r="DV101" s="62" t="str">
        <f t="shared" si="230"/>
        <v/>
      </c>
      <c r="DW101" s="65" t="str">
        <f t="shared" si="301"/>
        <v/>
      </c>
      <c r="DX101" s="68" t="str">
        <f t="shared" si="231"/>
        <v/>
      </c>
      <c r="DY101" s="32"/>
      <c r="DZ101" s="120"/>
      <c r="EA101" s="62" t="str">
        <f t="shared" si="180"/>
        <v/>
      </c>
      <c r="EB101" s="62" t="str">
        <f t="shared" si="232"/>
        <v/>
      </c>
      <c r="EC101" s="65" t="str">
        <f t="shared" si="302"/>
        <v/>
      </c>
      <c r="ED101" s="68" t="str">
        <f t="shared" si="233"/>
        <v/>
      </c>
      <c r="EE101" s="32"/>
      <c r="EF101" s="120"/>
      <c r="EG101" s="62" t="str">
        <f t="shared" si="181"/>
        <v/>
      </c>
      <c r="EH101" s="62" t="str">
        <f t="shared" si="234"/>
        <v/>
      </c>
      <c r="EI101" s="65" t="str">
        <f t="shared" si="303"/>
        <v/>
      </c>
      <c r="EJ101" s="68" t="str">
        <f t="shared" si="235"/>
        <v/>
      </c>
      <c r="EK101" s="32"/>
      <c r="EL101" s="120"/>
      <c r="EM101" s="62" t="str">
        <f t="shared" si="182"/>
        <v/>
      </c>
      <c r="EN101" s="62" t="str">
        <f t="shared" si="236"/>
        <v/>
      </c>
      <c r="EO101" s="65" t="str">
        <f t="shared" si="304"/>
        <v/>
      </c>
      <c r="EP101" s="68" t="str">
        <f t="shared" si="237"/>
        <v/>
      </c>
      <c r="EQ101" s="32"/>
      <c r="ER101" s="120"/>
      <c r="ES101" s="62" t="str">
        <f t="shared" si="183"/>
        <v/>
      </c>
      <c r="ET101" s="62" t="str">
        <f t="shared" si="238"/>
        <v/>
      </c>
      <c r="EU101" s="65" t="str">
        <f t="shared" si="305"/>
        <v/>
      </c>
      <c r="EV101" s="68" t="str">
        <f t="shared" si="239"/>
        <v/>
      </c>
      <c r="EW101" s="32"/>
      <c r="EX101" s="120"/>
      <c r="EY101" s="62" t="str">
        <f t="shared" si="184"/>
        <v/>
      </c>
      <c r="EZ101" s="62" t="str">
        <f t="shared" si="240"/>
        <v/>
      </c>
      <c r="FA101" s="65" t="str">
        <f t="shared" si="306"/>
        <v/>
      </c>
      <c r="FB101" s="68" t="str">
        <f t="shared" si="241"/>
        <v/>
      </c>
      <c r="FC101" s="32"/>
      <c r="FD101" s="120"/>
      <c r="FE101" s="62" t="str">
        <f t="shared" si="185"/>
        <v/>
      </c>
      <c r="FF101" s="62" t="str">
        <f t="shared" si="242"/>
        <v/>
      </c>
      <c r="FG101" s="65" t="str">
        <f t="shared" si="307"/>
        <v/>
      </c>
      <c r="FH101" s="68" t="str">
        <f t="shared" si="243"/>
        <v/>
      </c>
      <c r="FI101" s="32"/>
      <c r="FJ101" s="120"/>
      <c r="FK101" s="62" t="str">
        <f t="shared" si="186"/>
        <v/>
      </c>
      <c r="FL101" s="62" t="str">
        <f t="shared" si="244"/>
        <v/>
      </c>
      <c r="FM101" s="65" t="str">
        <f t="shared" si="308"/>
        <v/>
      </c>
      <c r="FN101" s="68" t="str">
        <f t="shared" si="245"/>
        <v/>
      </c>
      <c r="FO101" s="32"/>
      <c r="FP101" s="120"/>
      <c r="FQ101" s="62" t="str">
        <f t="shared" si="187"/>
        <v/>
      </c>
      <c r="FR101" s="62" t="str">
        <f t="shared" si="246"/>
        <v/>
      </c>
      <c r="FS101" s="65" t="str">
        <f t="shared" si="309"/>
        <v/>
      </c>
      <c r="FT101" s="68" t="str">
        <f t="shared" si="247"/>
        <v/>
      </c>
      <c r="FU101" s="32"/>
      <c r="FV101" s="120"/>
      <c r="FW101" s="62" t="str">
        <f t="shared" si="188"/>
        <v/>
      </c>
      <c r="FX101" s="62" t="str">
        <f t="shared" si="248"/>
        <v/>
      </c>
      <c r="FY101" s="65" t="str">
        <f t="shared" si="310"/>
        <v/>
      </c>
      <c r="FZ101" s="68" t="str">
        <f t="shared" si="249"/>
        <v/>
      </c>
      <c r="GA101" s="32"/>
      <c r="GC101" s="7" t="str">
        <f t="shared" si="250"/>
        <v>Mar 2020</v>
      </c>
      <c r="GD101" s="7" t="str">
        <f t="shared" ca="1" si="189"/>
        <v/>
      </c>
      <c r="GT101" s="71">
        <f>IF(GT$9="", "", IF(AND(NOT('Personnel Details'!$N$11=""), $B101&gt;='Personnel Details'!$N$11), 'Personnel Details'!$O$11, IF(AND(NOT('Personnel Details'!$I$11=""), $B101&gt;='Personnel Details'!$I$11), 'Personnel Details'!$J$11, 'Personnel Details'!$E$11)))</f>
        <v>0.8</v>
      </c>
      <c r="GU101" s="59" t="str">
        <f>IF(GT$9="", "", IF(AND(NOT('Personnel Details'!$N$11=""), $B101&gt;='Personnel Details'!$N$11), IF('Personnel Details'!$P$11="","", 'Personnel Details'!$P$11), IF(AND(NOT('Personnel Details'!$I$11=""), $B101&gt;='Personnel Details'!$I$11), IF('Personnel Details'!$K$11="", "", 'Personnel Details'!$K$11), IF('Personnel Details'!$F$11="", "", 'Personnel Details'!$F$11))))</f>
        <v/>
      </c>
      <c r="GV101" s="74">
        <f>IF(GT$9="", "", IF(AND(NOT('Personnel Details'!$N$11=""), $B101&gt;='Personnel Details'!$N$11), 'Personnel Details'!$Q$11, IF(AND(NOT('Personnel Details'!$I$11=""), $B101&gt;='Personnel Details'!$I$11), 'Personnel Details'!$L$11, 'Personnel Details'!$G$11)))</f>
        <v>0</v>
      </c>
      <c r="GW101" s="59">
        <f t="shared" si="251"/>
        <v>0</v>
      </c>
      <c r="GX101" s="53"/>
      <c r="GZ101" s="78">
        <f>IF(GZ$9="", "", IF(AND(NOT('Personnel Details'!$N$12=""), $B101&gt;='Personnel Details'!$N$12), 'Personnel Details'!$O$12, IF(AND(NOT('Personnel Details'!$I$12=""), $B101&gt;='Personnel Details'!$I$12), 'Personnel Details'!$J$12, 'Personnel Details'!$E$12)))</f>
        <v>0.8</v>
      </c>
      <c r="HA101" s="59" t="str">
        <f>IF(GZ$9="", "", IF(AND(NOT('Personnel Details'!$N$12=""), $B101&gt;='Personnel Details'!$N$12), IF('Personnel Details'!$P$12="","", 'Personnel Details'!$P$12), IF(AND(NOT('Personnel Details'!$I$12=""), $B101&gt;='Personnel Details'!$I$12), IF('Personnel Details'!$K$12="", "", 'Personnel Details'!$K$12), IF('Personnel Details'!$F$12="", "", 'Personnel Details'!$F$12))))</f>
        <v/>
      </c>
      <c r="HB101" s="79">
        <f>IF(GZ$9="", "", IF(AND(NOT('Personnel Details'!$N$12=""), $B101&gt;='Personnel Details'!$N$12), 'Personnel Details'!$Q$12, IF(AND(NOT('Personnel Details'!$I$12=""), $B101&gt;='Personnel Details'!$I$12), 'Personnel Details'!$L$12, 'Personnel Details'!$G$12)))</f>
        <v>0</v>
      </c>
      <c r="HC101" s="59">
        <f t="shared" si="252"/>
        <v>0</v>
      </c>
      <c r="HD101" s="53"/>
      <c r="HF101" s="78">
        <f>IF(HF$9="", "", IF(AND(NOT('Personnel Details'!$N$13=""), $B101&gt;='Personnel Details'!$N$13), 'Personnel Details'!$O$13, IF(AND(NOT('Personnel Details'!$I$13=""), $B101&gt;='Personnel Details'!$I$13), 'Personnel Details'!$J$13, 'Personnel Details'!$E$13)))</f>
        <v>0.8</v>
      </c>
      <c r="HG101" s="59" t="str">
        <f>IF(HF$9="", "", IF(AND(NOT('Personnel Details'!$N$13=""), $B101&gt;='Personnel Details'!$N$13), IF('Personnel Details'!$P$13="","", 'Personnel Details'!$P$13), IF(AND(NOT('Personnel Details'!$I$13=""), $B101&gt;='Personnel Details'!$I$13), IF('Personnel Details'!$K$13="", "", 'Personnel Details'!$K$13), IF('Personnel Details'!$F$13="", "", 'Personnel Details'!$F$13))))</f>
        <v/>
      </c>
      <c r="HH101" s="79">
        <f>IF(HF$9="", "", IF(AND(NOT('Personnel Details'!$N$13=""), $B101&gt;='Personnel Details'!$N$13), 'Personnel Details'!$Q$13, IF(AND(NOT('Personnel Details'!$I$13=""), $B101&gt;='Personnel Details'!$I$13), 'Personnel Details'!$L$13, 'Personnel Details'!$G$13)))</f>
        <v>0</v>
      </c>
      <c r="HI101" s="59">
        <f t="shared" si="253"/>
        <v>0</v>
      </c>
      <c r="HJ101" s="53"/>
      <c r="HL101" s="78">
        <f>IF(HL$9="", "", IF(AND(NOT('Personnel Details'!$N$14=""), $B101&gt;='Personnel Details'!$N$14), 'Personnel Details'!$O$14, IF(AND(NOT('Personnel Details'!$I$14=""), $B101&gt;='Personnel Details'!$I$14), 'Personnel Details'!$J$14, 'Personnel Details'!$E$14)))</f>
        <v>0.8</v>
      </c>
      <c r="HM101" s="59">
        <f>IF(HL$9="", "", IF(AND(NOT('Personnel Details'!$N$14=""), $B101&gt;='Personnel Details'!$N$14), IF('Personnel Details'!$P$14="","", 'Personnel Details'!$P$14), IF(AND(NOT('Personnel Details'!$I$14=""), $B101&gt;='Personnel Details'!$I$14), IF('Personnel Details'!$K$14="", "", 'Personnel Details'!$K$14), IF('Personnel Details'!$F$14="", "", 'Personnel Details'!$F$14))))</f>
        <v>2000</v>
      </c>
      <c r="HN101" s="79">
        <f>IF(HL$9="", "", IF(AND(NOT('Personnel Details'!$N$14=""), $B101&gt;='Personnel Details'!$N$14), 'Personnel Details'!$Q$14, IF(AND(NOT('Personnel Details'!$I$14=""), $B101&gt;='Personnel Details'!$I$14), 'Personnel Details'!$L$14, 'Personnel Details'!$G$14)))</f>
        <v>0.85</v>
      </c>
      <c r="HO101" s="59">
        <f t="shared" si="254"/>
        <v>0</v>
      </c>
      <c r="HP101" s="53"/>
      <c r="HR101" s="78" t="str">
        <f>IF(HR$9="", "", IF(AND(NOT('Personnel Details'!$N$15=""), $B101&gt;='Personnel Details'!$N$15), 'Personnel Details'!$O$15, IF(AND(NOT('Personnel Details'!$I$15=""), $B101&gt;='Personnel Details'!$I$15), 'Personnel Details'!$J$15, 'Personnel Details'!$E$15)))</f>
        <v/>
      </c>
      <c r="HS101" s="59" t="str">
        <f>IF(HR$9="", "", IF(AND(NOT('Personnel Details'!$N$15=""), $B101&gt;='Personnel Details'!$N$15), IF('Personnel Details'!$P$15="","", 'Personnel Details'!$P$15), IF(AND(NOT('Personnel Details'!$I$15=""), $B101&gt;='Personnel Details'!$I$15), IF('Personnel Details'!$K$15="", "", 'Personnel Details'!$K$15), IF('Personnel Details'!$F$15="", "", 'Personnel Details'!$F$15))))</f>
        <v/>
      </c>
      <c r="HT101" s="79" t="str">
        <f>IF(HR$9="", "", IF(AND(NOT('Personnel Details'!$N$15=""), $B101&gt;='Personnel Details'!$N$15), 'Personnel Details'!$Q$15, IF(AND(NOT('Personnel Details'!$I$15=""), $B101&gt;='Personnel Details'!$I$15), 'Personnel Details'!$L$15, 'Personnel Details'!$G$15)))</f>
        <v/>
      </c>
      <c r="HU101" s="59">
        <f t="shared" si="255"/>
        <v>0</v>
      </c>
      <c r="HV101" s="53"/>
      <c r="HX101" s="78" t="str">
        <f>IF(HX$9="", "", IF(AND(NOT('Personnel Details'!$N$16=""), $B101&gt;='Personnel Details'!$N$16), 'Personnel Details'!$O$16, IF(AND(NOT('Personnel Details'!$I$16=""), $B101&gt;='Personnel Details'!$I$16), 'Personnel Details'!$J$16, 'Personnel Details'!$E$16)))</f>
        <v/>
      </c>
      <c r="HY101" s="59" t="str">
        <f>IF(HX$9="", "", IF(AND(NOT('Personnel Details'!$N$16=""), $B101&gt;='Personnel Details'!$N$16), IF('Personnel Details'!$P$16="","", 'Personnel Details'!$P$16), IF(AND(NOT('Personnel Details'!$I$16=""), $B101&gt;='Personnel Details'!$I$16), IF('Personnel Details'!$K$16="", "", 'Personnel Details'!$K$16), IF('Personnel Details'!$F$16="", "", 'Personnel Details'!$F$16))))</f>
        <v/>
      </c>
      <c r="HZ101" s="79" t="str">
        <f>IF(HX$9="", "", IF(AND(NOT('Personnel Details'!$N$16=""), $B101&gt;='Personnel Details'!$N$16), 'Personnel Details'!$Q$16, IF(AND(NOT('Personnel Details'!$I$16=""), $B101&gt;='Personnel Details'!$I$16), 'Personnel Details'!$L$16, 'Personnel Details'!$G$16)))</f>
        <v/>
      </c>
      <c r="IA101" s="59">
        <f t="shared" si="256"/>
        <v>0</v>
      </c>
      <c r="IB101" s="53"/>
      <c r="ID101" s="78" t="str">
        <f>IF(ID$9="", "", IF(AND(NOT('Personnel Details'!$N$17=""), $B101&gt;='Personnel Details'!$N$17), 'Personnel Details'!$O$17, IF(AND(NOT('Personnel Details'!$I$17=""), $B101&gt;='Personnel Details'!$I$17), 'Personnel Details'!$J$17, 'Personnel Details'!$E$17)))</f>
        <v/>
      </c>
      <c r="IE101" s="59" t="str">
        <f>IF(ID$9="", "", IF(AND(NOT('Personnel Details'!$N$17=""), $B101&gt;='Personnel Details'!$N$17), IF('Personnel Details'!$P$17="","", 'Personnel Details'!$P$17), IF(AND(NOT('Personnel Details'!$I$17=""), $B101&gt;='Personnel Details'!$I$17), IF('Personnel Details'!$K$17="", "", 'Personnel Details'!$K$17), IF('Personnel Details'!$F$17="", "", 'Personnel Details'!$F$17))))</f>
        <v/>
      </c>
      <c r="IF101" s="79" t="str">
        <f>IF(ID$9="", "", IF(AND(NOT('Personnel Details'!$N$17=""), $B101&gt;='Personnel Details'!$N$17), 'Personnel Details'!$Q$17, IF(AND(NOT('Personnel Details'!$I$17=""), $B101&gt;='Personnel Details'!$I$17), 'Personnel Details'!$L$17, 'Personnel Details'!$G$17)))</f>
        <v/>
      </c>
      <c r="IG101" s="59">
        <f t="shared" si="257"/>
        <v>0</v>
      </c>
      <c r="IH101" s="53"/>
      <c r="IJ101" s="78" t="str">
        <f>IF(IJ$9="", "", IF(AND(NOT('Personnel Details'!$N$18=""), $B101&gt;='Personnel Details'!$N$18), 'Personnel Details'!$O$18, IF(AND(NOT('Personnel Details'!$I$18=""), $B101&gt;='Personnel Details'!$I$18), 'Personnel Details'!$J$18, 'Personnel Details'!$E$18)))</f>
        <v/>
      </c>
      <c r="IK101" s="59" t="str">
        <f>IF(IJ$9="", "", IF(AND(NOT('Personnel Details'!$N$18=""), $B101&gt;='Personnel Details'!$N$18), IF('Personnel Details'!$P$18="","", 'Personnel Details'!$P$18), IF(AND(NOT('Personnel Details'!$I$18=""), $B101&gt;='Personnel Details'!$I$18), IF('Personnel Details'!$K$18="", "", 'Personnel Details'!$K$18), IF('Personnel Details'!$F$18="", "", 'Personnel Details'!$F$18))))</f>
        <v/>
      </c>
      <c r="IL101" s="79" t="str">
        <f>IF(IJ$9="", "", IF(AND(NOT('Personnel Details'!$N$18=""), $B101&gt;='Personnel Details'!$N$18), 'Personnel Details'!$Q$18, IF(AND(NOT('Personnel Details'!$I$18=""), $B101&gt;='Personnel Details'!$I$18), 'Personnel Details'!$L$18, 'Personnel Details'!$G$18)))</f>
        <v/>
      </c>
      <c r="IM101" s="59">
        <f t="shared" si="258"/>
        <v>0</v>
      </c>
      <c r="IN101" s="53"/>
      <c r="IP101" s="78" t="str">
        <f>IF(IP$9="", "", IF(AND(NOT('Personnel Details'!$N$19=""), $B101&gt;='Personnel Details'!$N$19), 'Personnel Details'!$O$19, IF(AND(NOT('Personnel Details'!$I$19=""), $B101&gt;='Personnel Details'!$I$19), 'Personnel Details'!$J$19, 'Personnel Details'!$E$19)))</f>
        <v/>
      </c>
      <c r="IQ101" s="59" t="str">
        <f>IF(IP$9="", "", IF(AND(NOT('Personnel Details'!$N$19=""), $B101&gt;='Personnel Details'!$N$19), IF('Personnel Details'!$P$19="","", 'Personnel Details'!$P$19), IF(AND(NOT('Personnel Details'!$I$19=""), $B101&gt;='Personnel Details'!$I$19), IF('Personnel Details'!$K$19="", "", 'Personnel Details'!$K$19), IF('Personnel Details'!$F$19="", "", 'Personnel Details'!$F$19))))</f>
        <v/>
      </c>
      <c r="IR101" s="79" t="str">
        <f>IF(IP$9="", "", IF(AND(NOT('Personnel Details'!$N$19=""), $B101&gt;='Personnel Details'!$N$19), 'Personnel Details'!$Q$19, IF(AND(NOT('Personnel Details'!$I$19=""), $B101&gt;='Personnel Details'!$I$19), 'Personnel Details'!$L$19, 'Personnel Details'!$G$19)))</f>
        <v/>
      </c>
      <c r="IS101" s="59">
        <f t="shared" si="259"/>
        <v>0</v>
      </c>
      <c r="IT101" s="53"/>
      <c r="IV101" s="78" t="str">
        <f>IF(IV$9="", "", IF(AND(NOT('Personnel Details'!$N$20=""), $B101&gt;='Personnel Details'!$N$20), 'Personnel Details'!$O$20, IF(AND(NOT('Personnel Details'!$I$20=""), $B101&gt;='Personnel Details'!$I$20), 'Personnel Details'!$J$20, 'Personnel Details'!$E$20)))</f>
        <v/>
      </c>
      <c r="IW101" s="59" t="str">
        <f>IF(IV$9="", "", IF(AND(NOT('Personnel Details'!$N$20=""), $B101&gt;='Personnel Details'!$N$20), IF('Personnel Details'!$P$20="","", 'Personnel Details'!$P$20), IF(AND(NOT('Personnel Details'!$I$20=""), $B101&gt;='Personnel Details'!$I$20), IF('Personnel Details'!$K$20="", "", 'Personnel Details'!$K$20), IF('Personnel Details'!$F$20="", "", 'Personnel Details'!$F$20))))</f>
        <v/>
      </c>
      <c r="IX101" s="79" t="str">
        <f>IF(IV$9="", "", IF(AND(NOT('Personnel Details'!$N$20=""), $B101&gt;='Personnel Details'!$N$20), 'Personnel Details'!$Q$20, IF(AND(NOT('Personnel Details'!$I$20=""), $B101&gt;='Personnel Details'!$I$20), 'Personnel Details'!$L$20, 'Personnel Details'!$G$20)))</f>
        <v/>
      </c>
      <c r="IY101" s="59">
        <f t="shared" si="260"/>
        <v>0</v>
      </c>
      <c r="IZ101" s="53"/>
      <c r="JB101" s="78" t="str">
        <f>IF(JB$9="", "", IF(AND(NOT('Personnel Details'!$N$21=""), $B101&gt;='Personnel Details'!$N$21), 'Personnel Details'!$O$21, IF(AND(NOT('Personnel Details'!$I$21=""), $B101&gt;='Personnel Details'!$I$21), 'Personnel Details'!$J$21, 'Personnel Details'!$E$21)))</f>
        <v/>
      </c>
      <c r="JC101" s="59" t="str">
        <f>IF(JB$9="", "", IF(AND(NOT('Personnel Details'!$N$21=""), $B101&gt;='Personnel Details'!$N$21), IF('Personnel Details'!$P$21="","", 'Personnel Details'!$P$21), IF(AND(NOT('Personnel Details'!$I$21=""), $B101&gt;='Personnel Details'!$I$21), IF('Personnel Details'!$K$21="", "", 'Personnel Details'!$K$21), IF('Personnel Details'!$F$21="", "", 'Personnel Details'!$F$21))))</f>
        <v/>
      </c>
      <c r="JD101" s="79" t="str">
        <f>IF(JB$9="", "", IF(AND(NOT('Personnel Details'!$N$21=""), $B101&gt;='Personnel Details'!$N$21), 'Personnel Details'!$Q$21, IF(AND(NOT('Personnel Details'!$I$21=""), $B101&gt;='Personnel Details'!$I$21), 'Personnel Details'!$L$21, 'Personnel Details'!$G$21)))</f>
        <v/>
      </c>
      <c r="JE101" s="59">
        <f t="shared" si="261"/>
        <v>0</v>
      </c>
      <c r="JF101" s="53"/>
      <c r="JH101" s="78" t="str">
        <f>IF(JH$9="", "", IF(AND(NOT('Personnel Details'!$N$22=""), $B101&gt;='Personnel Details'!$N$22), 'Personnel Details'!$O$22, IF(AND(NOT('Personnel Details'!$I$22=""), $B101&gt;='Personnel Details'!$I$22), 'Personnel Details'!$J$22, 'Personnel Details'!$E$22)))</f>
        <v/>
      </c>
      <c r="JI101" s="59" t="str">
        <f>IF(JH$9="", "", IF(AND(NOT('Personnel Details'!$N$22=""), $B101&gt;='Personnel Details'!$N$22), IF('Personnel Details'!$P$22="","", 'Personnel Details'!$P$22), IF(AND(NOT('Personnel Details'!$I$22=""), $B101&gt;='Personnel Details'!$I$22), IF('Personnel Details'!$K$22="", "", 'Personnel Details'!$K$22), IF('Personnel Details'!$F$22="", "", 'Personnel Details'!$F$22))))</f>
        <v/>
      </c>
      <c r="JJ101" s="79" t="str">
        <f>IF(JH$9="", "", IF(AND(NOT('Personnel Details'!$N$22=""), $B101&gt;='Personnel Details'!$N$22), 'Personnel Details'!$Q$22, IF(AND(NOT('Personnel Details'!$I$22=""), $B101&gt;='Personnel Details'!$I$22), 'Personnel Details'!$L$22, 'Personnel Details'!$G$22)))</f>
        <v/>
      </c>
      <c r="JK101" s="59">
        <f t="shared" si="262"/>
        <v>0</v>
      </c>
      <c r="JL101" s="53"/>
      <c r="JN101" s="78" t="str">
        <f>IF(JN$9="", "", IF(AND(NOT('Personnel Details'!$N$23=""), $B101&gt;='Personnel Details'!$N$23), 'Personnel Details'!$O$23, IF(AND(NOT('Personnel Details'!$I$23=""), $B101&gt;='Personnel Details'!$I$23), 'Personnel Details'!$J$23, 'Personnel Details'!$E$23)))</f>
        <v/>
      </c>
      <c r="JO101" s="59" t="str">
        <f>IF(JN$9="", "", IF(AND(NOT('Personnel Details'!$N$23=""), $B101&gt;='Personnel Details'!$N$23), IF('Personnel Details'!$P$23="","", 'Personnel Details'!$P$23), IF(AND(NOT('Personnel Details'!$I$23=""), $B101&gt;='Personnel Details'!$I$23), IF('Personnel Details'!$K$23="", "", 'Personnel Details'!$K$23), IF('Personnel Details'!$F$23="", "", 'Personnel Details'!$F$23))))</f>
        <v/>
      </c>
      <c r="JP101" s="79" t="str">
        <f>IF(JN$9="", "", IF(AND(NOT('Personnel Details'!$N$23=""), $B101&gt;='Personnel Details'!$N$23), 'Personnel Details'!$Q$23, IF(AND(NOT('Personnel Details'!$I$23=""), $B101&gt;='Personnel Details'!$I$23), 'Personnel Details'!$L$23, 'Personnel Details'!$G$23)))</f>
        <v/>
      </c>
      <c r="JQ101" s="59">
        <f t="shared" si="263"/>
        <v>0</v>
      </c>
      <c r="JR101" s="53"/>
      <c r="JT101" s="78" t="str">
        <f>IF(JT$9="", "", IF(AND(NOT('Personnel Details'!$N$24=""), $B101&gt;='Personnel Details'!$N$24), 'Personnel Details'!$O$24, IF(AND(NOT('Personnel Details'!$I$24=""), $B101&gt;='Personnel Details'!$I$24), 'Personnel Details'!$J$24, 'Personnel Details'!$E$24)))</f>
        <v/>
      </c>
      <c r="JU101" s="59" t="str">
        <f>IF(JT$9="", "", IF(AND(NOT('Personnel Details'!$N$24=""), $B101&gt;='Personnel Details'!$N$24), IF('Personnel Details'!$P$24="","", 'Personnel Details'!$P$24), IF(AND(NOT('Personnel Details'!$I$24=""), $B101&gt;='Personnel Details'!$I$24), IF('Personnel Details'!$K$24="", "", 'Personnel Details'!$K$24), IF('Personnel Details'!$F$24="", "", 'Personnel Details'!$F$24))))</f>
        <v/>
      </c>
      <c r="JV101" s="79" t="str">
        <f>IF(JT$9="", "", IF(AND(NOT('Personnel Details'!$N$24=""), $B101&gt;='Personnel Details'!$N$24), 'Personnel Details'!$Q$24, IF(AND(NOT('Personnel Details'!$I$24=""), $B101&gt;='Personnel Details'!$I$24), 'Personnel Details'!$L$24, 'Personnel Details'!$G$24)))</f>
        <v/>
      </c>
      <c r="JW101" s="59">
        <f t="shared" si="264"/>
        <v>0</v>
      </c>
      <c r="JX101" s="53"/>
      <c r="JZ101" s="78" t="str">
        <f>IF(JZ$9="", "", IF(AND(NOT('Personnel Details'!$N$25=""), $B101&gt;='Personnel Details'!$N$25), 'Personnel Details'!$O$25, IF(AND(NOT('Personnel Details'!$I$25=""), $B101&gt;='Personnel Details'!$I$25), 'Personnel Details'!$J$25, 'Personnel Details'!$E$25)))</f>
        <v/>
      </c>
      <c r="KA101" s="59" t="str">
        <f>IF(JZ$9="", "", IF(AND(NOT('Personnel Details'!$N$25=""), $B101&gt;='Personnel Details'!$N$25), IF('Personnel Details'!$P$25="","", 'Personnel Details'!$P$25), IF(AND(NOT('Personnel Details'!$I$25=""), $B101&gt;='Personnel Details'!$I$25), IF('Personnel Details'!$K$25="", "", 'Personnel Details'!$K$25), IF('Personnel Details'!$F$25="", "", 'Personnel Details'!$F$25))))</f>
        <v/>
      </c>
      <c r="KB101" s="79" t="str">
        <f>IF(JZ$9="", "", IF(AND(NOT('Personnel Details'!$N$25=""), $B101&gt;='Personnel Details'!$N$25), 'Personnel Details'!$Q$25, IF(AND(NOT('Personnel Details'!$I$25=""), $B101&gt;='Personnel Details'!$I$25), 'Personnel Details'!$L$25, 'Personnel Details'!$G$25)))</f>
        <v/>
      </c>
      <c r="KC101" s="59">
        <f t="shared" si="265"/>
        <v>0</v>
      </c>
      <c r="KD101" s="53"/>
      <c r="KF101" s="78" t="str">
        <f>IF(KF$9="", "", IF(AND(NOT('Personnel Details'!$N$26=""), $B101&gt;='Personnel Details'!$N$26), 'Personnel Details'!$O$26, IF(AND(NOT('Personnel Details'!$I$26=""), $B101&gt;='Personnel Details'!$I$26), 'Personnel Details'!$J$26, 'Personnel Details'!$E$26)))</f>
        <v/>
      </c>
      <c r="KG101" s="59" t="str">
        <f>IF(KF$9="", "", IF(AND(NOT('Personnel Details'!$N$26=""), $B101&gt;='Personnel Details'!$N$26), IF('Personnel Details'!$P$26="","", 'Personnel Details'!$P$26), IF(AND(NOT('Personnel Details'!$I$26=""), $B101&gt;='Personnel Details'!$I$26), IF('Personnel Details'!$K$26="", "", 'Personnel Details'!$K$26), IF('Personnel Details'!$F$26="", "", 'Personnel Details'!$F$26))))</f>
        <v/>
      </c>
      <c r="KH101" s="79" t="str">
        <f>IF(KF$9="", "", IF(AND(NOT('Personnel Details'!$N$26=""), $B101&gt;='Personnel Details'!$N$26), 'Personnel Details'!$Q$26, IF(AND(NOT('Personnel Details'!$I$26=""), $B101&gt;='Personnel Details'!$I$26), 'Personnel Details'!$L$26, 'Personnel Details'!$G$26)))</f>
        <v/>
      </c>
      <c r="KI101" s="59">
        <f t="shared" si="266"/>
        <v>0</v>
      </c>
      <c r="KJ101" s="53"/>
      <c r="KL101" s="78" t="str">
        <f>IF(KL$9="", "", IF(AND(NOT('Personnel Details'!$N$27=""), $B101&gt;='Personnel Details'!$N$27), 'Personnel Details'!$O$27, IF(AND(NOT('Personnel Details'!$I$27=""), $B101&gt;='Personnel Details'!$I$27), 'Personnel Details'!$J$27, 'Personnel Details'!$E$27)))</f>
        <v/>
      </c>
      <c r="KM101" s="59" t="str">
        <f>IF(KL$9="", "", IF(AND(NOT('Personnel Details'!$N$27=""), $B101&gt;='Personnel Details'!$N$27), IF('Personnel Details'!$P$27="","", 'Personnel Details'!$P$27), IF(AND(NOT('Personnel Details'!$I$27=""), $B101&gt;='Personnel Details'!$I$27), IF('Personnel Details'!$K$27="", "", 'Personnel Details'!$K$27), IF('Personnel Details'!$F$27="", "", 'Personnel Details'!$F$27))))</f>
        <v/>
      </c>
      <c r="KN101" s="79" t="str">
        <f>IF(KL$9="", "", IF(AND(NOT('Personnel Details'!$N$27=""), $B101&gt;='Personnel Details'!$N$27), 'Personnel Details'!$Q$27, IF(AND(NOT('Personnel Details'!$I$27=""), $B101&gt;='Personnel Details'!$I$27), 'Personnel Details'!$L$27, 'Personnel Details'!$G$27)))</f>
        <v/>
      </c>
      <c r="KO101" s="59">
        <f t="shared" si="267"/>
        <v>0</v>
      </c>
      <c r="KP101" s="53"/>
      <c r="KR101" s="78" t="str">
        <f>IF(KR$9="", "", IF(AND(NOT('Personnel Details'!$N$28=""), $B101&gt;='Personnel Details'!$N$28), 'Personnel Details'!$O$28, IF(AND(NOT('Personnel Details'!$I$28=""), $B101&gt;='Personnel Details'!$I$28), 'Personnel Details'!$J$28, 'Personnel Details'!$E$28)))</f>
        <v/>
      </c>
      <c r="KS101" s="59" t="str">
        <f>IF(KR$9="", "", IF(AND(NOT('Personnel Details'!$N$28=""), $B101&gt;='Personnel Details'!$N$28), IF('Personnel Details'!$P$28="","", 'Personnel Details'!$P$28), IF(AND(NOT('Personnel Details'!$I$28=""), $B101&gt;='Personnel Details'!$I$28), IF('Personnel Details'!$K$28="", "", 'Personnel Details'!$K$28), IF('Personnel Details'!$F$28="", "", 'Personnel Details'!$F$28))))</f>
        <v/>
      </c>
      <c r="KT101" s="79" t="str">
        <f>IF(KR$9="", "", IF(AND(NOT('Personnel Details'!$N$28=""), $B101&gt;='Personnel Details'!$N$28), 'Personnel Details'!$Q$28, IF(AND(NOT('Personnel Details'!$I$28=""), $B101&gt;='Personnel Details'!$I$28), 'Personnel Details'!$L$28, 'Personnel Details'!$G$28)))</f>
        <v/>
      </c>
      <c r="KU101" s="59">
        <f t="shared" si="268"/>
        <v>0</v>
      </c>
      <c r="KV101" s="53"/>
      <c r="KX101" s="78" t="str">
        <f>IF(KX$9="", "", IF(AND(NOT('Personnel Details'!$N$29=""), $B101&gt;='Personnel Details'!$N$29), 'Personnel Details'!$O$29, IF(AND(NOT('Personnel Details'!$I$29=""), $B101&gt;='Personnel Details'!$I$29), 'Personnel Details'!$J$29, 'Personnel Details'!$E$29)))</f>
        <v/>
      </c>
      <c r="KY101" s="59" t="str">
        <f>IF(KX$9="", "", IF(AND(NOT('Personnel Details'!$N$29=""), $B101&gt;='Personnel Details'!$N$29), IF('Personnel Details'!$P$29="","", 'Personnel Details'!$P$29), IF(AND(NOT('Personnel Details'!$I$29=""), $B101&gt;='Personnel Details'!$I$29), IF('Personnel Details'!$K$29="", "", 'Personnel Details'!$K$29), IF('Personnel Details'!$F$29="", "", 'Personnel Details'!$F$29))))</f>
        <v/>
      </c>
      <c r="KZ101" s="79" t="str">
        <f>IF(KX$9="", "", IF(AND(NOT('Personnel Details'!$N$29=""), $B101&gt;='Personnel Details'!$N$29), 'Personnel Details'!$Q$29, IF(AND(NOT('Personnel Details'!$I$29=""), $B101&gt;='Personnel Details'!$I$29), 'Personnel Details'!$L$29, 'Personnel Details'!$G$29)))</f>
        <v/>
      </c>
      <c r="LA101" s="59">
        <f t="shared" si="269"/>
        <v>0</v>
      </c>
      <c r="LB101" s="53"/>
      <c r="LD101" s="78" t="str">
        <f>IF(LD$9="", "", IF(AND(NOT('Personnel Details'!$N$30=""), $B101&gt;='Personnel Details'!$N$30), 'Personnel Details'!$O$30, IF(AND(NOT('Personnel Details'!$I$30=""), $B101&gt;='Personnel Details'!$I$30), 'Personnel Details'!$J$30, 'Personnel Details'!$E$30)))</f>
        <v/>
      </c>
      <c r="LE101" s="59" t="str">
        <f>IF(LD$9="", "", IF(AND(NOT('Personnel Details'!$N$30=""), $B101&gt;='Personnel Details'!$N$30), IF('Personnel Details'!$P$30="","", 'Personnel Details'!$P$30), IF(AND(NOT('Personnel Details'!$I$30=""), $B101&gt;='Personnel Details'!$I$30), IF('Personnel Details'!$K$30="", "", 'Personnel Details'!$K$30), IF('Personnel Details'!$F$30="", "", 'Personnel Details'!$F$30))))</f>
        <v/>
      </c>
      <c r="LF101" s="79" t="str">
        <f>IF(LD$9="", "", IF(AND(NOT('Personnel Details'!$N$30=""), $B101&gt;='Personnel Details'!$N$30), 'Personnel Details'!$Q$30, IF(AND(NOT('Personnel Details'!$I$30=""), $B101&gt;='Personnel Details'!$I$30), 'Personnel Details'!$L$30, 'Personnel Details'!$G$30)))</f>
        <v/>
      </c>
      <c r="LG101" s="59">
        <f t="shared" si="270"/>
        <v>0</v>
      </c>
      <c r="LH101" s="53"/>
      <c r="LJ101" s="78" t="str">
        <f>IF(LJ$9="", "", IF(AND(NOT('Personnel Details'!$N$31=""), $B101&gt;='Personnel Details'!$N$31), 'Personnel Details'!$O$31, IF(AND(NOT('Personnel Details'!$I$31=""), $B101&gt;='Personnel Details'!$I$31), 'Personnel Details'!$J$31, 'Personnel Details'!$E$31)))</f>
        <v/>
      </c>
      <c r="LK101" s="59" t="str">
        <f>IF(LJ$9="", "", IF(AND(NOT('Personnel Details'!$N$31=""), $B101&gt;='Personnel Details'!$N$31), IF('Personnel Details'!$P$31="","", 'Personnel Details'!$P$31), IF(AND(NOT('Personnel Details'!$I$31=""), $B101&gt;='Personnel Details'!$I$31), IF('Personnel Details'!$K$31="", "", 'Personnel Details'!$K$31), IF('Personnel Details'!$F$31="", "", 'Personnel Details'!$F$31))))</f>
        <v/>
      </c>
      <c r="LL101" s="79" t="str">
        <f>IF(LJ$9="", "", IF(AND(NOT('Personnel Details'!$N$31=""), $B101&gt;='Personnel Details'!$N$31), 'Personnel Details'!$Q$31, IF(AND(NOT('Personnel Details'!$I$31=""), $B101&gt;='Personnel Details'!$I$31), 'Personnel Details'!$L$31, 'Personnel Details'!$G$31)))</f>
        <v/>
      </c>
      <c r="LM101" s="59">
        <f t="shared" si="271"/>
        <v>0</v>
      </c>
      <c r="LN101" s="53"/>
      <c r="LP101" s="78" t="str">
        <f>IF(LP$9="", "", IF(AND(NOT('Personnel Details'!$N$32=""), $B101&gt;='Personnel Details'!$N$32), 'Personnel Details'!$O$32, IF(AND(NOT('Personnel Details'!$I$32=""), $B101&gt;='Personnel Details'!$I$32), 'Personnel Details'!$J$32, 'Personnel Details'!$E$32)))</f>
        <v/>
      </c>
      <c r="LQ101" s="59" t="str">
        <f>IF(LP$9="", "", IF(AND(NOT('Personnel Details'!$N$32=""), $B101&gt;='Personnel Details'!$N$32), IF('Personnel Details'!$P$32="","", 'Personnel Details'!$P$32), IF(AND(NOT('Personnel Details'!$I$32=""), $B101&gt;='Personnel Details'!$I$32), IF('Personnel Details'!$K$32="", "", 'Personnel Details'!$K$32), IF('Personnel Details'!$F$32="", "", 'Personnel Details'!$F$32))))</f>
        <v/>
      </c>
      <c r="LR101" s="79" t="str">
        <f>IF(LP$9="", "", IF(AND(NOT('Personnel Details'!$N$32=""), $B101&gt;='Personnel Details'!$N$32), 'Personnel Details'!$Q$32, IF(AND(NOT('Personnel Details'!$I$32=""), $B101&gt;='Personnel Details'!$I$32), 'Personnel Details'!$L$32, 'Personnel Details'!$G$32)))</f>
        <v/>
      </c>
      <c r="LS101" s="59">
        <f t="shared" si="272"/>
        <v>0</v>
      </c>
      <c r="LT101" s="53"/>
      <c r="LV101" s="78" t="str">
        <f>IF(LV$9="", "", IF(AND(NOT('Personnel Details'!$N$33=""), $B101&gt;='Personnel Details'!$N$33), 'Personnel Details'!$O$33, IF(AND(NOT('Personnel Details'!$I$33=""), $B101&gt;='Personnel Details'!$I$33), 'Personnel Details'!$J$33, 'Personnel Details'!$E$33)))</f>
        <v/>
      </c>
      <c r="LW101" s="59" t="str">
        <f>IF(LV$9="", "", IF(AND(NOT('Personnel Details'!$N$33=""), $B101&gt;='Personnel Details'!$N$33), IF('Personnel Details'!$P$33="","", 'Personnel Details'!$P$33), IF(AND(NOT('Personnel Details'!$I$33=""), $B101&gt;='Personnel Details'!$I$33), IF('Personnel Details'!$K$33="", "", 'Personnel Details'!$K$33), IF('Personnel Details'!$F$33="", "", 'Personnel Details'!$F$33))))</f>
        <v/>
      </c>
      <c r="LX101" s="79" t="str">
        <f>IF(LV$9="", "", IF(AND(NOT('Personnel Details'!$N$33=""), $B101&gt;='Personnel Details'!$N$33), 'Personnel Details'!$Q$33, IF(AND(NOT('Personnel Details'!$I$33=""), $B101&gt;='Personnel Details'!$I$33), 'Personnel Details'!$L$33, 'Personnel Details'!$G$33)))</f>
        <v/>
      </c>
      <c r="LY101" s="59">
        <f t="shared" si="273"/>
        <v>0</v>
      </c>
      <c r="LZ101" s="53"/>
      <c r="MB101" s="78" t="str">
        <f>IF(MB$9="", "", IF(AND(NOT('Personnel Details'!$N$34=""), $B101&gt;='Personnel Details'!$N$34), 'Personnel Details'!$O$34, IF(AND(NOT('Personnel Details'!$I$34=""), $B101&gt;='Personnel Details'!$I$34), 'Personnel Details'!$J$34, 'Personnel Details'!$E$34)))</f>
        <v/>
      </c>
      <c r="MC101" s="59" t="str">
        <f>IF(MB$9="", "", IF(AND(NOT('Personnel Details'!$N$34=""), $B101&gt;='Personnel Details'!$N$34), IF('Personnel Details'!$P$34="","", 'Personnel Details'!$P$34), IF(AND(NOT('Personnel Details'!$I$34=""), $B101&gt;='Personnel Details'!$I$34), IF('Personnel Details'!$K$34="", "", 'Personnel Details'!$K$34), IF('Personnel Details'!$F$34="", "", 'Personnel Details'!$F$34))))</f>
        <v/>
      </c>
      <c r="MD101" s="79" t="str">
        <f>IF(MB$9="", "", IF(AND(NOT('Personnel Details'!$N$34=""), $B101&gt;='Personnel Details'!$N$34), 'Personnel Details'!$Q$34, IF(AND(NOT('Personnel Details'!$I$34=""), $B101&gt;='Personnel Details'!$I$34), 'Personnel Details'!$L$34, 'Personnel Details'!$G$34)))</f>
        <v/>
      </c>
      <c r="ME101" s="59">
        <f t="shared" si="274"/>
        <v>0</v>
      </c>
      <c r="MF101" s="53"/>
      <c r="MH101" s="78" t="str">
        <f>IF(MH$9="", "", IF(AND(NOT('Personnel Details'!$N$35=""), $B101&gt;='Personnel Details'!$N$35), 'Personnel Details'!$O$35, IF(AND(NOT('Personnel Details'!$I$35=""), $B101&gt;='Personnel Details'!$I$35), 'Personnel Details'!$J$35, 'Personnel Details'!$E$35)))</f>
        <v/>
      </c>
      <c r="MI101" s="59" t="str">
        <f>IF(MH$9="", "", IF(AND(NOT('Personnel Details'!$N$35=""), $B101&gt;='Personnel Details'!$N$35), IF('Personnel Details'!$P$35="","", 'Personnel Details'!$P$35), IF(AND(NOT('Personnel Details'!$I$35=""), $B101&gt;='Personnel Details'!$I$35), IF('Personnel Details'!$K$35="", "", 'Personnel Details'!$K$35), IF('Personnel Details'!$F$35="", "", 'Personnel Details'!$F$35))))</f>
        <v/>
      </c>
      <c r="MJ101" s="79" t="str">
        <f>IF(MH$9="", "", IF(AND(NOT('Personnel Details'!$N$35=""), $B101&gt;='Personnel Details'!$N$35), 'Personnel Details'!$Q$35, IF(AND(NOT('Personnel Details'!$I$35=""), $B101&gt;='Personnel Details'!$I$35), 'Personnel Details'!$L$35, 'Personnel Details'!$G$35)))</f>
        <v/>
      </c>
      <c r="MK101" s="59">
        <f t="shared" si="275"/>
        <v>0</v>
      </c>
      <c r="ML101" s="53"/>
      <c r="MN101" s="78" t="str">
        <f>IF(MN$9="", "", IF(AND(NOT('Personnel Details'!$N$36=""), $B101&gt;='Personnel Details'!$N$36), 'Personnel Details'!$O$36, IF(AND(NOT('Personnel Details'!$I$36=""), $B101&gt;='Personnel Details'!$I$36), 'Personnel Details'!$J$36, 'Personnel Details'!$E$36)))</f>
        <v/>
      </c>
      <c r="MO101" s="59" t="str">
        <f>IF(MN$9="", "", IF(AND(NOT('Personnel Details'!$N$36=""), $B101&gt;='Personnel Details'!$N$36), IF('Personnel Details'!$P$36="","", 'Personnel Details'!$P$36), IF(AND(NOT('Personnel Details'!$I$36=""), $B101&gt;='Personnel Details'!$I$36), IF('Personnel Details'!$K$36="", "", 'Personnel Details'!$K$36), IF('Personnel Details'!$F$36="", "", 'Personnel Details'!$F$36))))</f>
        <v/>
      </c>
      <c r="MP101" s="79" t="str">
        <f>IF(MN$9="", "", IF(AND(NOT('Personnel Details'!$N$36=""), $B101&gt;='Personnel Details'!$N$36), 'Personnel Details'!$Q$36, IF(AND(NOT('Personnel Details'!$I$36=""), $B101&gt;='Personnel Details'!$I$36), 'Personnel Details'!$L$36, 'Personnel Details'!$G$36)))</f>
        <v/>
      </c>
      <c r="MQ101" s="59">
        <f t="shared" si="276"/>
        <v>0</v>
      </c>
      <c r="MR101" s="53"/>
      <c r="MT101" s="78" t="str">
        <f>IF(MT$9="", "", IF(AND(NOT('Personnel Details'!$N$37=""), $B101&gt;='Personnel Details'!$N$37), 'Personnel Details'!$O$37, IF(AND(NOT('Personnel Details'!$I$37=""), $B101&gt;='Personnel Details'!$I$37), 'Personnel Details'!$J$37, 'Personnel Details'!$E$37)))</f>
        <v/>
      </c>
      <c r="MU101" s="59" t="str">
        <f>IF(MT$9="", "", IF(AND(NOT('Personnel Details'!$N$37=""), $B101&gt;='Personnel Details'!$N$37), IF('Personnel Details'!$P$37="","", 'Personnel Details'!$P$37), IF(AND(NOT('Personnel Details'!$I$37=""), $B101&gt;='Personnel Details'!$I$37), IF('Personnel Details'!$K$37="", "", 'Personnel Details'!$K$37), IF('Personnel Details'!$F$37="", "", 'Personnel Details'!$F$37))))</f>
        <v/>
      </c>
      <c r="MV101" s="79" t="str">
        <f>IF(MT$9="", "", IF(AND(NOT('Personnel Details'!$N$37=""), $B101&gt;='Personnel Details'!$N$37), 'Personnel Details'!$Q$37, IF(AND(NOT('Personnel Details'!$I$37=""), $B101&gt;='Personnel Details'!$I$37), 'Personnel Details'!$L$37, 'Personnel Details'!$G$37)))</f>
        <v/>
      </c>
      <c r="MW101" s="59">
        <f t="shared" si="277"/>
        <v>0</v>
      </c>
      <c r="MX101" s="53"/>
      <c r="MZ101" s="78" t="str">
        <f>IF(MZ$9="", "", IF(AND(NOT('Personnel Details'!$N$38=""), $B101&gt;='Personnel Details'!$N$38), 'Personnel Details'!$O$38, IF(AND(NOT('Personnel Details'!$I$38=""), $B101&gt;='Personnel Details'!$I$38), 'Personnel Details'!$J$38, 'Personnel Details'!$E$38)))</f>
        <v/>
      </c>
      <c r="NA101" s="59" t="str">
        <f>IF(MZ$9="", "", IF(AND(NOT('Personnel Details'!$N$38=""), $B101&gt;='Personnel Details'!$N$38), IF('Personnel Details'!$P$38="","", 'Personnel Details'!$P$38), IF(AND(NOT('Personnel Details'!$I$38=""), $B101&gt;='Personnel Details'!$I$38), IF('Personnel Details'!$K$38="", "", 'Personnel Details'!$K$38), IF('Personnel Details'!$F$38="", "", 'Personnel Details'!$F$38))))</f>
        <v/>
      </c>
      <c r="NB101" s="79" t="str">
        <f>IF(MZ$9="", "", IF(AND(NOT('Personnel Details'!$N$38=""), $B101&gt;='Personnel Details'!$N$38), 'Personnel Details'!$Q$38, IF(AND(NOT('Personnel Details'!$I$38=""), $B101&gt;='Personnel Details'!$I$38), 'Personnel Details'!$L$38, 'Personnel Details'!$G$38)))</f>
        <v/>
      </c>
      <c r="NC101" s="59">
        <f t="shared" si="278"/>
        <v>0</v>
      </c>
      <c r="ND101" s="53"/>
      <c r="NF101" s="78" t="str">
        <f>IF(NF$9="", "", IF(AND(NOT('Personnel Details'!$N$39=""), $B101&gt;='Personnel Details'!$N$39), 'Personnel Details'!$O$39, IF(AND(NOT('Personnel Details'!$I$39=""), $B101&gt;='Personnel Details'!$I$39), 'Personnel Details'!$J$39, 'Personnel Details'!$E$39)))</f>
        <v/>
      </c>
      <c r="NG101" s="59" t="str">
        <f>IF(NF$9="", "", IF(AND(NOT('Personnel Details'!$N$39=""), $B101&gt;='Personnel Details'!$N$39), IF('Personnel Details'!$P$39="","", 'Personnel Details'!$P$39), IF(AND(NOT('Personnel Details'!$I$39=""), $B101&gt;='Personnel Details'!$I$39), IF('Personnel Details'!$K$39="", "", 'Personnel Details'!$K$39), IF('Personnel Details'!$F$39="", "", 'Personnel Details'!$F$39))))</f>
        <v/>
      </c>
      <c r="NH101" s="79" t="str">
        <f>IF(NF$9="", "", IF(AND(NOT('Personnel Details'!$N$39=""), $B101&gt;='Personnel Details'!$N$39), 'Personnel Details'!$Q$39, IF(AND(NOT('Personnel Details'!$I$39=""), $B101&gt;='Personnel Details'!$I$39), 'Personnel Details'!$L$39, 'Personnel Details'!$G$39)))</f>
        <v/>
      </c>
      <c r="NI101" s="59">
        <f t="shared" si="279"/>
        <v>0</v>
      </c>
      <c r="NJ101" s="53"/>
      <c r="NL101" s="78" t="str">
        <f>IF(NL$9="", "", IF(AND(NOT('Personnel Details'!$N$40=""), $B101&gt;='Personnel Details'!$N$40), 'Personnel Details'!$O$40, IF(AND(NOT('Personnel Details'!$I$40=""), $B101&gt;='Personnel Details'!$I$40), 'Personnel Details'!$J$40, 'Personnel Details'!$E$40)))</f>
        <v/>
      </c>
      <c r="NM101" s="59" t="str">
        <f>IF(NL$9="", "", IF(AND(NOT('Personnel Details'!$N$40=""), $B101&gt;='Personnel Details'!$N$40), IF('Personnel Details'!$P$40="","", 'Personnel Details'!$P$40), IF(AND(NOT('Personnel Details'!$I$40=""), $B101&gt;='Personnel Details'!$I$40), IF('Personnel Details'!$K$40="", "", 'Personnel Details'!$K$40), IF('Personnel Details'!$F$40="", "", 'Personnel Details'!$F$40))))</f>
        <v/>
      </c>
      <c r="NN101" s="79" t="str">
        <f>IF(NL$9="", "", IF(AND(NOT('Personnel Details'!$N$40=""), $B101&gt;='Personnel Details'!$N$40), 'Personnel Details'!$Q$40, IF(AND(NOT('Personnel Details'!$I$40=""), $B101&gt;='Personnel Details'!$I$40), 'Personnel Details'!$L$40, 'Personnel Details'!$G$40)))</f>
        <v/>
      </c>
      <c r="NO101" s="59">
        <f t="shared" si="280"/>
        <v>0</v>
      </c>
      <c r="NP101" s="53"/>
    </row>
    <row r="102" spans="1:380" x14ac:dyDescent="0.25">
      <c r="A102" s="32"/>
      <c r="B102" s="113">
        <f>IFERROR(IF(B101+1&gt;'Personnel Details'!$U$5, "", B101+1), "")</f>
        <v>43922</v>
      </c>
      <c r="C102" s="32"/>
      <c r="D102" s="120"/>
      <c r="E102" s="13" t="str">
        <f t="shared" si="159"/>
        <v/>
      </c>
      <c r="F102" s="13" t="str">
        <f t="shared" si="190"/>
        <v/>
      </c>
      <c r="G102" s="56" t="str">
        <f t="shared" si="281"/>
        <v/>
      </c>
      <c r="H102" s="16" t="str">
        <f t="shared" si="191"/>
        <v/>
      </c>
      <c r="I102" s="32"/>
      <c r="J102" s="120"/>
      <c r="K102" s="62" t="str">
        <f t="shared" si="160"/>
        <v/>
      </c>
      <c r="L102" s="62" t="str">
        <f t="shared" si="192"/>
        <v/>
      </c>
      <c r="M102" s="65" t="str">
        <f t="shared" si="282"/>
        <v/>
      </c>
      <c r="N102" s="68" t="str">
        <f t="shared" si="193"/>
        <v/>
      </c>
      <c r="O102" s="32"/>
      <c r="P102" s="120"/>
      <c r="Q102" s="62" t="str">
        <f t="shared" si="161"/>
        <v/>
      </c>
      <c r="R102" s="62" t="str">
        <f t="shared" si="194"/>
        <v/>
      </c>
      <c r="S102" s="65" t="str">
        <f t="shared" si="283"/>
        <v/>
      </c>
      <c r="T102" s="68" t="str">
        <f t="shared" si="195"/>
        <v/>
      </c>
      <c r="U102" s="32"/>
      <c r="V102" s="120"/>
      <c r="W102" s="62" t="str">
        <f t="shared" si="162"/>
        <v/>
      </c>
      <c r="X102" s="62" t="str">
        <f t="shared" si="196"/>
        <v/>
      </c>
      <c r="Y102" s="65" t="str">
        <f t="shared" si="284"/>
        <v/>
      </c>
      <c r="Z102" s="68" t="str">
        <f t="shared" si="197"/>
        <v/>
      </c>
      <c r="AA102" s="32"/>
      <c r="AB102" s="120"/>
      <c r="AC102" s="62" t="str">
        <f t="shared" si="163"/>
        <v/>
      </c>
      <c r="AD102" s="62" t="str">
        <f t="shared" si="198"/>
        <v/>
      </c>
      <c r="AE102" s="65" t="str">
        <f t="shared" si="285"/>
        <v/>
      </c>
      <c r="AF102" s="68" t="str">
        <f t="shared" si="199"/>
        <v/>
      </c>
      <c r="AG102" s="32"/>
      <c r="AH102" s="120"/>
      <c r="AI102" s="62" t="str">
        <f t="shared" si="164"/>
        <v/>
      </c>
      <c r="AJ102" s="62" t="str">
        <f t="shared" si="200"/>
        <v/>
      </c>
      <c r="AK102" s="65" t="str">
        <f t="shared" si="286"/>
        <v/>
      </c>
      <c r="AL102" s="68" t="str">
        <f t="shared" si="201"/>
        <v/>
      </c>
      <c r="AM102" s="32"/>
      <c r="AN102" s="120"/>
      <c r="AO102" s="62" t="str">
        <f t="shared" si="165"/>
        <v/>
      </c>
      <c r="AP102" s="62" t="str">
        <f t="shared" si="202"/>
        <v/>
      </c>
      <c r="AQ102" s="65" t="str">
        <f t="shared" si="287"/>
        <v/>
      </c>
      <c r="AR102" s="68" t="str">
        <f t="shared" si="203"/>
        <v/>
      </c>
      <c r="AS102" s="32"/>
      <c r="AT102" s="120"/>
      <c r="AU102" s="62" t="str">
        <f t="shared" si="166"/>
        <v/>
      </c>
      <c r="AV102" s="62" t="str">
        <f t="shared" si="204"/>
        <v/>
      </c>
      <c r="AW102" s="65" t="str">
        <f t="shared" si="288"/>
        <v/>
      </c>
      <c r="AX102" s="68" t="str">
        <f t="shared" si="205"/>
        <v/>
      </c>
      <c r="AY102" s="32"/>
      <c r="AZ102" s="120"/>
      <c r="BA102" s="62" t="str">
        <f t="shared" si="167"/>
        <v/>
      </c>
      <c r="BB102" s="62" t="str">
        <f t="shared" si="206"/>
        <v/>
      </c>
      <c r="BC102" s="65" t="str">
        <f t="shared" si="289"/>
        <v/>
      </c>
      <c r="BD102" s="68" t="str">
        <f t="shared" si="207"/>
        <v/>
      </c>
      <c r="BE102" s="32"/>
      <c r="BF102" s="120"/>
      <c r="BG102" s="62" t="str">
        <f t="shared" si="168"/>
        <v/>
      </c>
      <c r="BH102" s="62" t="str">
        <f t="shared" si="208"/>
        <v/>
      </c>
      <c r="BI102" s="65" t="str">
        <f t="shared" si="290"/>
        <v/>
      </c>
      <c r="BJ102" s="68" t="str">
        <f t="shared" si="209"/>
        <v/>
      </c>
      <c r="BK102" s="32"/>
      <c r="BL102" s="120"/>
      <c r="BM102" s="62" t="str">
        <f t="shared" si="169"/>
        <v/>
      </c>
      <c r="BN102" s="62" t="str">
        <f t="shared" si="210"/>
        <v/>
      </c>
      <c r="BO102" s="65" t="str">
        <f t="shared" si="291"/>
        <v/>
      </c>
      <c r="BP102" s="68" t="str">
        <f t="shared" si="211"/>
        <v/>
      </c>
      <c r="BQ102" s="32"/>
      <c r="BR102" s="120"/>
      <c r="BS102" s="62" t="str">
        <f t="shared" si="170"/>
        <v/>
      </c>
      <c r="BT102" s="62" t="str">
        <f t="shared" si="212"/>
        <v/>
      </c>
      <c r="BU102" s="65" t="str">
        <f t="shared" si="292"/>
        <v/>
      </c>
      <c r="BV102" s="68" t="str">
        <f t="shared" si="213"/>
        <v/>
      </c>
      <c r="BW102" s="32"/>
      <c r="BX102" s="120"/>
      <c r="BY102" s="62" t="str">
        <f t="shared" si="171"/>
        <v/>
      </c>
      <c r="BZ102" s="62" t="str">
        <f t="shared" si="214"/>
        <v/>
      </c>
      <c r="CA102" s="65" t="str">
        <f t="shared" si="293"/>
        <v/>
      </c>
      <c r="CB102" s="68" t="str">
        <f t="shared" si="215"/>
        <v/>
      </c>
      <c r="CC102" s="32"/>
      <c r="CD102" s="120"/>
      <c r="CE102" s="62" t="str">
        <f t="shared" si="172"/>
        <v/>
      </c>
      <c r="CF102" s="62" t="str">
        <f t="shared" si="216"/>
        <v/>
      </c>
      <c r="CG102" s="65" t="str">
        <f t="shared" si="294"/>
        <v/>
      </c>
      <c r="CH102" s="68" t="str">
        <f t="shared" si="217"/>
        <v/>
      </c>
      <c r="CI102" s="32"/>
      <c r="CJ102" s="120"/>
      <c r="CK102" s="62" t="str">
        <f t="shared" si="173"/>
        <v/>
      </c>
      <c r="CL102" s="62" t="str">
        <f t="shared" si="218"/>
        <v/>
      </c>
      <c r="CM102" s="65" t="str">
        <f t="shared" si="295"/>
        <v/>
      </c>
      <c r="CN102" s="68" t="str">
        <f t="shared" si="219"/>
        <v/>
      </c>
      <c r="CO102" s="32"/>
      <c r="CP102" s="120"/>
      <c r="CQ102" s="62" t="str">
        <f t="shared" si="174"/>
        <v/>
      </c>
      <c r="CR102" s="62" t="str">
        <f t="shared" si="220"/>
        <v/>
      </c>
      <c r="CS102" s="65" t="str">
        <f t="shared" si="296"/>
        <v/>
      </c>
      <c r="CT102" s="68" t="str">
        <f t="shared" si="221"/>
        <v/>
      </c>
      <c r="CU102" s="32"/>
      <c r="CV102" s="120"/>
      <c r="CW102" s="62" t="str">
        <f t="shared" si="175"/>
        <v/>
      </c>
      <c r="CX102" s="62" t="str">
        <f t="shared" si="222"/>
        <v/>
      </c>
      <c r="CY102" s="65" t="str">
        <f t="shared" si="297"/>
        <v/>
      </c>
      <c r="CZ102" s="68" t="str">
        <f t="shared" si="223"/>
        <v/>
      </c>
      <c r="DA102" s="32"/>
      <c r="DB102" s="120"/>
      <c r="DC102" s="62" t="str">
        <f t="shared" si="176"/>
        <v/>
      </c>
      <c r="DD102" s="62" t="str">
        <f t="shared" si="224"/>
        <v/>
      </c>
      <c r="DE102" s="65" t="str">
        <f t="shared" si="298"/>
        <v/>
      </c>
      <c r="DF102" s="68" t="str">
        <f t="shared" si="225"/>
        <v/>
      </c>
      <c r="DG102" s="32"/>
      <c r="DH102" s="120"/>
      <c r="DI102" s="62" t="str">
        <f t="shared" si="177"/>
        <v/>
      </c>
      <c r="DJ102" s="62" t="str">
        <f t="shared" si="226"/>
        <v/>
      </c>
      <c r="DK102" s="65" t="str">
        <f t="shared" si="299"/>
        <v/>
      </c>
      <c r="DL102" s="68" t="str">
        <f t="shared" si="227"/>
        <v/>
      </c>
      <c r="DM102" s="32"/>
      <c r="DN102" s="120"/>
      <c r="DO102" s="62" t="str">
        <f t="shared" si="178"/>
        <v/>
      </c>
      <c r="DP102" s="62" t="str">
        <f t="shared" si="228"/>
        <v/>
      </c>
      <c r="DQ102" s="65" t="str">
        <f t="shared" si="300"/>
        <v/>
      </c>
      <c r="DR102" s="68" t="str">
        <f t="shared" si="229"/>
        <v/>
      </c>
      <c r="DS102" s="32"/>
      <c r="DT102" s="120"/>
      <c r="DU102" s="62" t="str">
        <f t="shared" si="179"/>
        <v/>
      </c>
      <c r="DV102" s="62" t="str">
        <f t="shared" si="230"/>
        <v/>
      </c>
      <c r="DW102" s="65" t="str">
        <f t="shared" si="301"/>
        <v/>
      </c>
      <c r="DX102" s="68" t="str">
        <f t="shared" si="231"/>
        <v/>
      </c>
      <c r="DY102" s="32"/>
      <c r="DZ102" s="120"/>
      <c r="EA102" s="62" t="str">
        <f t="shared" si="180"/>
        <v/>
      </c>
      <c r="EB102" s="62" t="str">
        <f t="shared" si="232"/>
        <v/>
      </c>
      <c r="EC102" s="65" t="str">
        <f t="shared" si="302"/>
        <v/>
      </c>
      <c r="ED102" s="68" t="str">
        <f t="shared" si="233"/>
        <v/>
      </c>
      <c r="EE102" s="32"/>
      <c r="EF102" s="120"/>
      <c r="EG102" s="62" t="str">
        <f t="shared" si="181"/>
        <v/>
      </c>
      <c r="EH102" s="62" t="str">
        <f t="shared" si="234"/>
        <v/>
      </c>
      <c r="EI102" s="65" t="str">
        <f t="shared" si="303"/>
        <v/>
      </c>
      <c r="EJ102" s="68" t="str">
        <f t="shared" si="235"/>
        <v/>
      </c>
      <c r="EK102" s="32"/>
      <c r="EL102" s="120"/>
      <c r="EM102" s="62" t="str">
        <f t="shared" si="182"/>
        <v/>
      </c>
      <c r="EN102" s="62" t="str">
        <f t="shared" si="236"/>
        <v/>
      </c>
      <c r="EO102" s="65" t="str">
        <f t="shared" si="304"/>
        <v/>
      </c>
      <c r="EP102" s="68" t="str">
        <f t="shared" si="237"/>
        <v/>
      </c>
      <c r="EQ102" s="32"/>
      <c r="ER102" s="120"/>
      <c r="ES102" s="62" t="str">
        <f t="shared" si="183"/>
        <v/>
      </c>
      <c r="ET102" s="62" t="str">
        <f t="shared" si="238"/>
        <v/>
      </c>
      <c r="EU102" s="65" t="str">
        <f t="shared" si="305"/>
        <v/>
      </c>
      <c r="EV102" s="68" t="str">
        <f t="shared" si="239"/>
        <v/>
      </c>
      <c r="EW102" s="32"/>
      <c r="EX102" s="120"/>
      <c r="EY102" s="62" t="str">
        <f t="shared" si="184"/>
        <v/>
      </c>
      <c r="EZ102" s="62" t="str">
        <f t="shared" si="240"/>
        <v/>
      </c>
      <c r="FA102" s="65" t="str">
        <f t="shared" si="306"/>
        <v/>
      </c>
      <c r="FB102" s="68" t="str">
        <f t="shared" si="241"/>
        <v/>
      </c>
      <c r="FC102" s="32"/>
      <c r="FD102" s="120"/>
      <c r="FE102" s="62" t="str">
        <f t="shared" si="185"/>
        <v/>
      </c>
      <c r="FF102" s="62" t="str">
        <f t="shared" si="242"/>
        <v/>
      </c>
      <c r="FG102" s="65" t="str">
        <f t="shared" si="307"/>
        <v/>
      </c>
      <c r="FH102" s="68" t="str">
        <f t="shared" si="243"/>
        <v/>
      </c>
      <c r="FI102" s="32"/>
      <c r="FJ102" s="120"/>
      <c r="FK102" s="62" t="str">
        <f t="shared" si="186"/>
        <v/>
      </c>
      <c r="FL102" s="62" t="str">
        <f t="shared" si="244"/>
        <v/>
      </c>
      <c r="FM102" s="65" t="str">
        <f t="shared" si="308"/>
        <v/>
      </c>
      <c r="FN102" s="68" t="str">
        <f t="shared" si="245"/>
        <v/>
      </c>
      <c r="FO102" s="32"/>
      <c r="FP102" s="120"/>
      <c r="FQ102" s="62" t="str">
        <f t="shared" si="187"/>
        <v/>
      </c>
      <c r="FR102" s="62" t="str">
        <f t="shared" si="246"/>
        <v/>
      </c>
      <c r="FS102" s="65" t="str">
        <f t="shared" si="309"/>
        <v/>
      </c>
      <c r="FT102" s="68" t="str">
        <f t="shared" si="247"/>
        <v/>
      </c>
      <c r="FU102" s="32"/>
      <c r="FV102" s="120"/>
      <c r="FW102" s="62" t="str">
        <f t="shared" si="188"/>
        <v/>
      </c>
      <c r="FX102" s="62" t="str">
        <f t="shared" si="248"/>
        <v/>
      </c>
      <c r="FY102" s="65" t="str">
        <f t="shared" si="310"/>
        <v/>
      </c>
      <c r="FZ102" s="68" t="str">
        <f t="shared" si="249"/>
        <v/>
      </c>
      <c r="GA102" s="32"/>
      <c r="GC102" s="7" t="str">
        <f t="shared" si="250"/>
        <v>Apr 2020</v>
      </c>
      <c r="GD102" s="7" t="str">
        <f t="shared" ca="1" si="189"/>
        <v/>
      </c>
      <c r="GT102" s="71">
        <f>IF(GT$9="", "", IF(AND(NOT('Personnel Details'!$N$11=""), $B102&gt;='Personnel Details'!$N$11), 'Personnel Details'!$O$11, IF(AND(NOT('Personnel Details'!$I$11=""), $B102&gt;='Personnel Details'!$I$11), 'Personnel Details'!$J$11, 'Personnel Details'!$E$11)))</f>
        <v>0.8</v>
      </c>
      <c r="GU102" s="59" t="str">
        <f>IF(GT$9="", "", IF(AND(NOT('Personnel Details'!$N$11=""), $B102&gt;='Personnel Details'!$N$11), IF('Personnel Details'!$P$11="","", 'Personnel Details'!$P$11), IF(AND(NOT('Personnel Details'!$I$11=""), $B102&gt;='Personnel Details'!$I$11), IF('Personnel Details'!$K$11="", "", 'Personnel Details'!$K$11), IF('Personnel Details'!$F$11="", "", 'Personnel Details'!$F$11))))</f>
        <v/>
      </c>
      <c r="GV102" s="74">
        <f>IF(GT$9="", "", IF(AND(NOT('Personnel Details'!$N$11=""), $B102&gt;='Personnel Details'!$N$11), 'Personnel Details'!$Q$11, IF(AND(NOT('Personnel Details'!$I$11=""), $B102&gt;='Personnel Details'!$I$11), 'Personnel Details'!$L$11, 'Personnel Details'!$G$11)))</f>
        <v>0</v>
      </c>
      <c r="GW102" s="59">
        <f t="shared" si="251"/>
        <v>0</v>
      </c>
      <c r="GX102" s="53"/>
      <c r="GZ102" s="78">
        <f>IF(GZ$9="", "", IF(AND(NOT('Personnel Details'!$N$12=""), $B102&gt;='Personnel Details'!$N$12), 'Personnel Details'!$O$12, IF(AND(NOT('Personnel Details'!$I$12=""), $B102&gt;='Personnel Details'!$I$12), 'Personnel Details'!$J$12, 'Personnel Details'!$E$12)))</f>
        <v>0.8</v>
      </c>
      <c r="HA102" s="59" t="str">
        <f>IF(GZ$9="", "", IF(AND(NOT('Personnel Details'!$N$12=""), $B102&gt;='Personnel Details'!$N$12), IF('Personnel Details'!$P$12="","", 'Personnel Details'!$P$12), IF(AND(NOT('Personnel Details'!$I$12=""), $B102&gt;='Personnel Details'!$I$12), IF('Personnel Details'!$K$12="", "", 'Personnel Details'!$K$12), IF('Personnel Details'!$F$12="", "", 'Personnel Details'!$F$12))))</f>
        <v/>
      </c>
      <c r="HB102" s="79">
        <f>IF(GZ$9="", "", IF(AND(NOT('Personnel Details'!$N$12=""), $B102&gt;='Personnel Details'!$N$12), 'Personnel Details'!$Q$12, IF(AND(NOT('Personnel Details'!$I$12=""), $B102&gt;='Personnel Details'!$I$12), 'Personnel Details'!$L$12, 'Personnel Details'!$G$12)))</f>
        <v>0</v>
      </c>
      <c r="HC102" s="59">
        <f t="shared" si="252"/>
        <v>0</v>
      </c>
      <c r="HD102" s="53"/>
      <c r="HF102" s="78">
        <f>IF(HF$9="", "", IF(AND(NOT('Personnel Details'!$N$13=""), $B102&gt;='Personnel Details'!$N$13), 'Personnel Details'!$O$13, IF(AND(NOT('Personnel Details'!$I$13=""), $B102&gt;='Personnel Details'!$I$13), 'Personnel Details'!$J$13, 'Personnel Details'!$E$13)))</f>
        <v>0.8</v>
      </c>
      <c r="HG102" s="59" t="str">
        <f>IF(HF$9="", "", IF(AND(NOT('Personnel Details'!$N$13=""), $B102&gt;='Personnel Details'!$N$13), IF('Personnel Details'!$P$13="","", 'Personnel Details'!$P$13), IF(AND(NOT('Personnel Details'!$I$13=""), $B102&gt;='Personnel Details'!$I$13), IF('Personnel Details'!$K$13="", "", 'Personnel Details'!$K$13), IF('Personnel Details'!$F$13="", "", 'Personnel Details'!$F$13))))</f>
        <v/>
      </c>
      <c r="HH102" s="79">
        <f>IF(HF$9="", "", IF(AND(NOT('Personnel Details'!$N$13=""), $B102&gt;='Personnel Details'!$N$13), 'Personnel Details'!$Q$13, IF(AND(NOT('Personnel Details'!$I$13=""), $B102&gt;='Personnel Details'!$I$13), 'Personnel Details'!$L$13, 'Personnel Details'!$G$13)))</f>
        <v>0</v>
      </c>
      <c r="HI102" s="59">
        <f t="shared" si="253"/>
        <v>0</v>
      </c>
      <c r="HJ102" s="53"/>
      <c r="HL102" s="78">
        <f>IF(HL$9="", "", IF(AND(NOT('Personnel Details'!$N$14=""), $B102&gt;='Personnel Details'!$N$14), 'Personnel Details'!$O$14, IF(AND(NOT('Personnel Details'!$I$14=""), $B102&gt;='Personnel Details'!$I$14), 'Personnel Details'!$J$14, 'Personnel Details'!$E$14)))</f>
        <v>0.8</v>
      </c>
      <c r="HM102" s="59">
        <f>IF(HL$9="", "", IF(AND(NOT('Personnel Details'!$N$14=""), $B102&gt;='Personnel Details'!$N$14), IF('Personnel Details'!$P$14="","", 'Personnel Details'!$P$14), IF(AND(NOT('Personnel Details'!$I$14=""), $B102&gt;='Personnel Details'!$I$14), IF('Personnel Details'!$K$14="", "", 'Personnel Details'!$K$14), IF('Personnel Details'!$F$14="", "", 'Personnel Details'!$F$14))))</f>
        <v>2000</v>
      </c>
      <c r="HN102" s="79">
        <f>IF(HL$9="", "", IF(AND(NOT('Personnel Details'!$N$14=""), $B102&gt;='Personnel Details'!$N$14), 'Personnel Details'!$Q$14, IF(AND(NOT('Personnel Details'!$I$14=""), $B102&gt;='Personnel Details'!$I$14), 'Personnel Details'!$L$14, 'Personnel Details'!$G$14)))</f>
        <v>0.85</v>
      </c>
      <c r="HO102" s="59">
        <f t="shared" si="254"/>
        <v>0</v>
      </c>
      <c r="HP102" s="53"/>
      <c r="HR102" s="78" t="str">
        <f>IF(HR$9="", "", IF(AND(NOT('Personnel Details'!$N$15=""), $B102&gt;='Personnel Details'!$N$15), 'Personnel Details'!$O$15, IF(AND(NOT('Personnel Details'!$I$15=""), $B102&gt;='Personnel Details'!$I$15), 'Personnel Details'!$J$15, 'Personnel Details'!$E$15)))</f>
        <v/>
      </c>
      <c r="HS102" s="59" t="str">
        <f>IF(HR$9="", "", IF(AND(NOT('Personnel Details'!$N$15=""), $B102&gt;='Personnel Details'!$N$15), IF('Personnel Details'!$P$15="","", 'Personnel Details'!$P$15), IF(AND(NOT('Personnel Details'!$I$15=""), $B102&gt;='Personnel Details'!$I$15), IF('Personnel Details'!$K$15="", "", 'Personnel Details'!$K$15), IF('Personnel Details'!$F$15="", "", 'Personnel Details'!$F$15))))</f>
        <v/>
      </c>
      <c r="HT102" s="79" t="str">
        <f>IF(HR$9="", "", IF(AND(NOT('Personnel Details'!$N$15=""), $B102&gt;='Personnel Details'!$N$15), 'Personnel Details'!$Q$15, IF(AND(NOT('Personnel Details'!$I$15=""), $B102&gt;='Personnel Details'!$I$15), 'Personnel Details'!$L$15, 'Personnel Details'!$G$15)))</f>
        <v/>
      </c>
      <c r="HU102" s="59">
        <f t="shared" si="255"/>
        <v>0</v>
      </c>
      <c r="HV102" s="53"/>
      <c r="HX102" s="78" t="str">
        <f>IF(HX$9="", "", IF(AND(NOT('Personnel Details'!$N$16=""), $B102&gt;='Personnel Details'!$N$16), 'Personnel Details'!$O$16, IF(AND(NOT('Personnel Details'!$I$16=""), $B102&gt;='Personnel Details'!$I$16), 'Personnel Details'!$J$16, 'Personnel Details'!$E$16)))</f>
        <v/>
      </c>
      <c r="HY102" s="59" t="str">
        <f>IF(HX$9="", "", IF(AND(NOT('Personnel Details'!$N$16=""), $B102&gt;='Personnel Details'!$N$16), IF('Personnel Details'!$P$16="","", 'Personnel Details'!$P$16), IF(AND(NOT('Personnel Details'!$I$16=""), $B102&gt;='Personnel Details'!$I$16), IF('Personnel Details'!$K$16="", "", 'Personnel Details'!$K$16), IF('Personnel Details'!$F$16="", "", 'Personnel Details'!$F$16))))</f>
        <v/>
      </c>
      <c r="HZ102" s="79" t="str">
        <f>IF(HX$9="", "", IF(AND(NOT('Personnel Details'!$N$16=""), $B102&gt;='Personnel Details'!$N$16), 'Personnel Details'!$Q$16, IF(AND(NOT('Personnel Details'!$I$16=""), $B102&gt;='Personnel Details'!$I$16), 'Personnel Details'!$L$16, 'Personnel Details'!$G$16)))</f>
        <v/>
      </c>
      <c r="IA102" s="59">
        <f t="shared" si="256"/>
        <v>0</v>
      </c>
      <c r="IB102" s="53"/>
      <c r="ID102" s="78" t="str">
        <f>IF(ID$9="", "", IF(AND(NOT('Personnel Details'!$N$17=""), $B102&gt;='Personnel Details'!$N$17), 'Personnel Details'!$O$17, IF(AND(NOT('Personnel Details'!$I$17=""), $B102&gt;='Personnel Details'!$I$17), 'Personnel Details'!$J$17, 'Personnel Details'!$E$17)))</f>
        <v/>
      </c>
      <c r="IE102" s="59" t="str">
        <f>IF(ID$9="", "", IF(AND(NOT('Personnel Details'!$N$17=""), $B102&gt;='Personnel Details'!$N$17), IF('Personnel Details'!$P$17="","", 'Personnel Details'!$P$17), IF(AND(NOT('Personnel Details'!$I$17=""), $B102&gt;='Personnel Details'!$I$17), IF('Personnel Details'!$K$17="", "", 'Personnel Details'!$K$17), IF('Personnel Details'!$F$17="", "", 'Personnel Details'!$F$17))))</f>
        <v/>
      </c>
      <c r="IF102" s="79" t="str">
        <f>IF(ID$9="", "", IF(AND(NOT('Personnel Details'!$N$17=""), $B102&gt;='Personnel Details'!$N$17), 'Personnel Details'!$Q$17, IF(AND(NOT('Personnel Details'!$I$17=""), $B102&gt;='Personnel Details'!$I$17), 'Personnel Details'!$L$17, 'Personnel Details'!$G$17)))</f>
        <v/>
      </c>
      <c r="IG102" s="59">
        <f t="shared" si="257"/>
        <v>0</v>
      </c>
      <c r="IH102" s="53"/>
      <c r="IJ102" s="78" t="str">
        <f>IF(IJ$9="", "", IF(AND(NOT('Personnel Details'!$N$18=""), $B102&gt;='Personnel Details'!$N$18), 'Personnel Details'!$O$18, IF(AND(NOT('Personnel Details'!$I$18=""), $B102&gt;='Personnel Details'!$I$18), 'Personnel Details'!$J$18, 'Personnel Details'!$E$18)))</f>
        <v/>
      </c>
      <c r="IK102" s="59" t="str">
        <f>IF(IJ$9="", "", IF(AND(NOT('Personnel Details'!$N$18=""), $B102&gt;='Personnel Details'!$N$18), IF('Personnel Details'!$P$18="","", 'Personnel Details'!$P$18), IF(AND(NOT('Personnel Details'!$I$18=""), $B102&gt;='Personnel Details'!$I$18), IF('Personnel Details'!$K$18="", "", 'Personnel Details'!$K$18), IF('Personnel Details'!$F$18="", "", 'Personnel Details'!$F$18))))</f>
        <v/>
      </c>
      <c r="IL102" s="79" t="str">
        <f>IF(IJ$9="", "", IF(AND(NOT('Personnel Details'!$N$18=""), $B102&gt;='Personnel Details'!$N$18), 'Personnel Details'!$Q$18, IF(AND(NOT('Personnel Details'!$I$18=""), $B102&gt;='Personnel Details'!$I$18), 'Personnel Details'!$L$18, 'Personnel Details'!$G$18)))</f>
        <v/>
      </c>
      <c r="IM102" s="59">
        <f t="shared" si="258"/>
        <v>0</v>
      </c>
      <c r="IN102" s="53"/>
      <c r="IP102" s="78" t="str">
        <f>IF(IP$9="", "", IF(AND(NOT('Personnel Details'!$N$19=""), $B102&gt;='Personnel Details'!$N$19), 'Personnel Details'!$O$19, IF(AND(NOT('Personnel Details'!$I$19=""), $B102&gt;='Personnel Details'!$I$19), 'Personnel Details'!$J$19, 'Personnel Details'!$E$19)))</f>
        <v/>
      </c>
      <c r="IQ102" s="59" t="str">
        <f>IF(IP$9="", "", IF(AND(NOT('Personnel Details'!$N$19=""), $B102&gt;='Personnel Details'!$N$19), IF('Personnel Details'!$P$19="","", 'Personnel Details'!$P$19), IF(AND(NOT('Personnel Details'!$I$19=""), $B102&gt;='Personnel Details'!$I$19), IF('Personnel Details'!$K$19="", "", 'Personnel Details'!$K$19), IF('Personnel Details'!$F$19="", "", 'Personnel Details'!$F$19))))</f>
        <v/>
      </c>
      <c r="IR102" s="79" t="str">
        <f>IF(IP$9="", "", IF(AND(NOT('Personnel Details'!$N$19=""), $B102&gt;='Personnel Details'!$N$19), 'Personnel Details'!$Q$19, IF(AND(NOT('Personnel Details'!$I$19=""), $B102&gt;='Personnel Details'!$I$19), 'Personnel Details'!$L$19, 'Personnel Details'!$G$19)))</f>
        <v/>
      </c>
      <c r="IS102" s="59">
        <f t="shared" si="259"/>
        <v>0</v>
      </c>
      <c r="IT102" s="53"/>
      <c r="IV102" s="78" t="str">
        <f>IF(IV$9="", "", IF(AND(NOT('Personnel Details'!$N$20=""), $B102&gt;='Personnel Details'!$N$20), 'Personnel Details'!$O$20, IF(AND(NOT('Personnel Details'!$I$20=""), $B102&gt;='Personnel Details'!$I$20), 'Personnel Details'!$J$20, 'Personnel Details'!$E$20)))</f>
        <v/>
      </c>
      <c r="IW102" s="59" t="str">
        <f>IF(IV$9="", "", IF(AND(NOT('Personnel Details'!$N$20=""), $B102&gt;='Personnel Details'!$N$20), IF('Personnel Details'!$P$20="","", 'Personnel Details'!$P$20), IF(AND(NOT('Personnel Details'!$I$20=""), $B102&gt;='Personnel Details'!$I$20), IF('Personnel Details'!$K$20="", "", 'Personnel Details'!$K$20), IF('Personnel Details'!$F$20="", "", 'Personnel Details'!$F$20))))</f>
        <v/>
      </c>
      <c r="IX102" s="79" t="str">
        <f>IF(IV$9="", "", IF(AND(NOT('Personnel Details'!$N$20=""), $B102&gt;='Personnel Details'!$N$20), 'Personnel Details'!$Q$20, IF(AND(NOT('Personnel Details'!$I$20=""), $B102&gt;='Personnel Details'!$I$20), 'Personnel Details'!$L$20, 'Personnel Details'!$G$20)))</f>
        <v/>
      </c>
      <c r="IY102" s="59">
        <f t="shared" si="260"/>
        <v>0</v>
      </c>
      <c r="IZ102" s="53"/>
      <c r="JB102" s="78" t="str">
        <f>IF(JB$9="", "", IF(AND(NOT('Personnel Details'!$N$21=""), $B102&gt;='Personnel Details'!$N$21), 'Personnel Details'!$O$21, IF(AND(NOT('Personnel Details'!$I$21=""), $B102&gt;='Personnel Details'!$I$21), 'Personnel Details'!$J$21, 'Personnel Details'!$E$21)))</f>
        <v/>
      </c>
      <c r="JC102" s="59" t="str">
        <f>IF(JB$9="", "", IF(AND(NOT('Personnel Details'!$N$21=""), $B102&gt;='Personnel Details'!$N$21), IF('Personnel Details'!$P$21="","", 'Personnel Details'!$P$21), IF(AND(NOT('Personnel Details'!$I$21=""), $B102&gt;='Personnel Details'!$I$21), IF('Personnel Details'!$K$21="", "", 'Personnel Details'!$K$21), IF('Personnel Details'!$F$21="", "", 'Personnel Details'!$F$21))))</f>
        <v/>
      </c>
      <c r="JD102" s="79" t="str">
        <f>IF(JB$9="", "", IF(AND(NOT('Personnel Details'!$N$21=""), $B102&gt;='Personnel Details'!$N$21), 'Personnel Details'!$Q$21, IF(AND(NOT('Personnel Details'!$I$21=""), $B102&gt;='Personnel Details'!$I$21), 'Personnel Details'!$L$21, 'Personnel Details'!$G$21)))</f>
        <v/>
      </c>
      <c r="JE102" s="59">
        <f t="shared" si="261"/>
        <v>0</v>
      </c>
      <c r="JF102" s="53"/>
      <c r="JH102" s="78" t="str">
        <f>IF(JH$9="", "", IF(AND(NOT('Personnel Details'!$N$22=""), $B102&gt;='Personnel Details'!$N$22), 'Personnel Details'!$O$22, IF(AND(NOT('Personnel Details'!$I$22=""), $B102&gt;='Personnel Details'!$I$22), 'Personnel Details'!$J$22, 'Personnel Details'!$E$22)))</f>
        <v/>
      </c>
      <c r="JI102" s="59" t="str">
        <f>IF(JH$9="", "", IF(AND(NOT('Personnel Details'!$N$22=""), $B102&gt;='Personnel Details'!$N$22), IF('Personnel Details'!$P$22="","", 'Personnel Details'!$P$22), IF(AND(NOT('Personnel Details'!$I$22=""), $B102&gt;='Personnel Details'!$I$22), IF('Personnel Details'!$K$22="", "", 'Personnel Details'!$K$22), IF('Personnel Details'!$F$22="", "", 'Personnel Details'!$F$22))))</f>
        <v/>
      </c>
      <c r="JJ102" s="79" t="str">
        <f>IF(JH$9="", "", IF(AND(NOT('Personnel Details'!$N$22=""), $B102&gt;='Personnel Details'!$N$22), 'Personnel Details'!$Q$22, IF(AND(NOT('Personnel Details'!$I$22=""), $B102&gt;='Personnel Details'!$I$22), 'Personnel Details'!$L$22, 'Personnel Details'!$G$22)))</f>
        <v/>
      </c>
      <c r="JK102" s="59">
        <f t="shared" si="262"/>
        <v>0</v>
      </c>
      <c r="JL102" s="53"/>
      <c r="JN102" s="78" t="str">
        <f>IF(JN$9="", "", IF(AND(NOT('Personnel Details'!$N$23=""), $B102&gt;='Personnel Details'!$N$23), 'Personnel Details'!$O$23, IF(AND(NOT('Personnel Details'!$I$23=""), $B102&gt;='Personnel Details'!$I$23), 'Personnel Details'!$J$23, 'Personnel Details'!$E$23)))</f>
        <v/>
      </c>
      <c r="JO102" s="59" t="str">
        <f>IF(JN$9="", "", IF(AND(NOT('Personnel Details'!$N$23=""), $B102&gt;='Personnel Details'!$N$23), IF('Personnel Details'!$P$23="","", 'Personnel Details'!$P$23), IF(AND(NOT('Personnel Details'!$I$23=""), $B102&gt;='Personnel Details'!$I$23), IF('Personnel Details'!$K$23="", "", 'Personnel Details'!$K$23), IF('Personnel Details'!$F$23="", "", 'Personnel Details'!$F$23))))</f>
        <v/>
      </c>
      <c r="JP102" s="79" t="str">
        <f>IF(JN$9="", "", IF(AND(NOT('Personnel Details'!$N$23=""), $B102&gt;='Personnel Details'!$N$23), 'Personnel Details'!$Q$23, IF(AND(NOT('Personnel Details'!$I$23=""), $B102&gt;='Personnel Details'!$I$23), 'Personnel Details'!$L$23, 'Personnel Details'!$G$23)))</f>
        <v/>
      </c>
      <c r="JQ102" s="59">
        <f t="shared" si="263"/>
        <v>0</v>
      </c>
      <c r="JR102" s="53"/>
      <c r="JT102" s="78" t="str">
        <f>IF(JT$9="", "", IF(AND(NOT('Personnel Details'!$N$24=""), $B102&gt;='Personnel Details'!$N$24), 'Personnel Details'!$O$24, IF(AND(NOT('Personnel Details'!$I$24=""), $B102&gt;='Personnel Details'!$I$24), 'Personnel Details'!$J$24, 'Personnel Details'!$E$24)))</f>
        <v/>
      </c>
      <c r="JU102" s="59" t="str">
        <f>IF(JT$9="", "", IF(AND(NOT('Personnel Details'!$N$24=""), $B102&gt;='Personnel Details'!$N$24), IF('Personnel Details'!$P$24="","", 'Personnel Details'!$P$24), IF(AND(NOT('Personnel Details'!$I$24=""), $B102&gt;='Personnel Details'!$I$24), IF('Personnel Details'!$K$24="", "", 'Personnel Details'!$K$24), IF('Personnel Details'!$F$24="", "", 'Personnel Details'!$F$24))))</f>
        <v/>
      </c>
      <c r="JV102" s="79" t="str">
        <f>IF(JT$9="", "", IF(AND(NOT('Personnel Details'!$N$24=""), $B102&gt;='Personnel Details'!$N$24), 'Personnel Details'!$Q$24, IF(AND(NOT('Personnel Details'!$I$24=""), $B102&gt;='Personnel Details'!$I$24), 'Personnel Details'!$L$24, 'Personnel Details'!$G$24)))</f>
        <v/>
      </c>
      <c r="JW102" s="59">
        <f t="shared" si="264"/>
        <v>0</v>
      </c>
      <c r="JX102" s="53"/>
      <c r="JZ102" s="78" t="str">
        <f>IF(JZ$9="", "", IF(AND(NOT('Personnel Details'!$N$25=""), $B102&gt;='Personnel Details'!$N$25), 'Personnel Details'!$O$25, IF(AND(NOT('Personnel Details'!$I$25=""), $B102&gt;='Personnel Details'!$I$25), 'Personnel Details'!$J$25, 'Personnel Details'!$E$25)))</f>
        <v/>
      </c>
      <c r="KA102" s="59" t="str">
        <f>IF(JZ$9="", "", IF(AND(NOT('Personnel Details'!$N$25=""), $B102&gt;='Personnel Details'!$N$25), IF('Personnel Details'!$P$25="","", 'Personnel Details'!$P$25), IF(AND(NOT('Personnel Details'!$I$25=""), $B102&gt;='Personnel Details'!$I$25), IF('Personnel Details'!$K$25="", "", 'Personnel Details'!$K$25), IF('Personnel Details'!$F$25="", "", 'Personnel Details'!$F$25))))</f>
        <v/>
      </c>
      <c r="KB102" s="79" t="str">
        <f>IF(JZ$9="", "", IF(AND(NOT('Personnel Details'!$N$25=""), $B102&gt;='Personnel Details'!$N$25), 'Personnel Details'!$Q$25, IF(AND(NOT('Personnel Details'!$I$25=""), $B102&gt;='Personnel Details'!$I$25), 'Personnel Details'!$L$25, 'Personnel Details'!$G$25)))</f>
        <v/>
      </c>
      <c r="KC102" s="59">
        <f t="shared" si="265"/>
        <v>0</v>
      </c>
      <c r="KD102" s="53"/>
      <c r="KF102" s="78" t="str">
        <f>IF(KF$9="", "", IF(AND(NOT('Personnel Details'!$N$26=""), $B102&gt;='Personnel Details'!$N$26), 'Personnel Details'!$O$26, IF(AND(NOT('Personnel Details'!$I$26=""), $B102&gt;='Personnel Details'!$I$26), 'Personnel Details'!$J$26, 'Personnel Details'!$E$26)))</f>
        <v/>
      </c>
      <c r="KG102" s="59" t="str">
        <f>IF(KF$9="", "", IF(AND(NOT('Personnel Details'!$N$26=""), $B102&gt;='Personnel Details'!$N$26), IF('Personnel Details'!$P$26="","", 'Personnel Details'!$P$26), IF(AND(NOT('Personnel Details'!$I$26=""), $B102&gt;='Personnel Details'!$I$26), IF('Personnel Details'!$K$26="", "", 'Personnel Details'!$K$26), IF('Personnel Details'!$F$26="", "", 'Personnel Details'!$F$26))))</f>
        <v/>
      </c>
      <c r="KH102" s="79" t="str">
        <f>IF(KF$9="", "", IF(AND(NOT('Personnel Details'!$N$26=""), $B102&gt;='Personnel Details'!$N$26), 'Personnel Details'!$Q$26, IF(AND(NOT('Personnel Details'!$I$26=""), $B102&gt;='Personnel Details'!$I$26), 'Personnel Details'!$L$26, 'Personnel Details'!$G$26)))</f>
        <v/>
      </c>
      <c r="KI102" s="59">
        <f t="shared" si="266"/>
        <v>0</v>
      </c>
      <c r="KJ102" s="53"/>
      <c r="KL102" s="78" t="str">
        <f>IF(KL$9="", "", IF(AND(NOT('Personnel Details'!$N$27=""), $B102&gt;='Personnel Details'!$N$27), 'Personnel Details'!$O$27, IF(AND(NOT('Personnel Details'!$I$27=""), $B102&gt;='Personnel Details'!$I$27), 'Personnel Details'!$J$27, 'Personnel Details'!$E$27)))</f>
        <v/>
      </c>
      <c r="KM102" s="59" t="str">
        <f>IF(KL$9="", "", IF(AND(NOT('Personnel Details'!$N$27=""), $B102&gt;='Personnel Details'!$N$27), IF('Personnel Details'!$P$27="","", 'Personnel Details'!$P$27), IF(AND(NOT('Personnel Details'!$I$27=""), $B102&gt;='Personnel Details'!$I$27), IF('Personnel Details'!$K$27="", "", 'Personnel Details'!$K$27), IF('Personnel Details'!$F$27="", "", 'Personnel Details'!$F$27))))</f>
        <v/>
      </c>
      <c r="KN102" s="79" t="str">
        <f>IF(KL$9="", "", IF(AND(NOT('Personnel Details'!$N$27=""), $B102&gt;='Personnel Details'!$N$27), 'Personnel Details'!$Q$27, IF(AND(NOT('Personnel Details'!$I$27=""), $B102&gt;='Personnel Details'!$I$27), 'Personnel Details'!$L$27, 'Personnel Details'!$G$27)))</f>
        <v/>
      </c>
      <c r="KO102" s="59">
        <f t="shared" si="267"/>
        <v>0</v>
      </c>
      <c r="KP102" s="53"/>
      <c r="KR102" s="78" t="str">
        <f>IF(KR$9="", "", IF(AND(NOT('Personnel Details'!$N$28=""), $B102&gt;='Personnel Details'!$N$28), 'Personnel Details'!$O$28, IF(AND(NOT('Personnel Details'!$I$28=""), $B102&gt;='Personnel Details'!$I$28), 'Personnel Details'!$J$28, 'Personnel Details'!$E$28)))</f>
        <v/>
      </c>
      <c r="KS102" s="59" t="str">
        <f>IF(KR$9="", "", IF(AND(NOT('Personnel Details'!$N$28=""), $B102&gt;='Personnel Details'!$N$28), IF('Personnel Details'!$P$28="","", 'Personnel Details'!$P$28), IF(AND(NOT('Personnel Details'!$I$28=""), $B102&gt;='Personnel Details'!$I$28), IF('Personnel Details'!$K$28="", "", 'Personnel Details'!$K$28), IF('Personnel Details'!$F$28="", "", 'Personnel Details'!$F$28))))</f>
        <v/>
      </c>
      <c r="KT102" s="79" t="str">
        <f>IF(KR$9="", "", IF(AND(NOT('Personnel Details'!$N$28=""), $B102&gt;='Personnel Details'!$N$28), 'Personnel Details'!$Q$28, IF(AND(NOT('Personnel Details'!$I$28=""), $B102&gt;='Personnel Details'!$I$28), 'Personnel Details'!$L$28, 'Personnel Details'!$G$28)))</f>
        <v/>
      </c>
      <c r="KU102" s="59">
        <f t="shared" si="268"/>
        <v>0</v>
      </c>
      <c r="KV102" s="53"/>
      <c r="KX102" s="78" t="str">
        <f>IF(KX$9="", "", IF(AND(NOT('Personnel Details'!$N$29=""), $B102&gt;='Personnel Details'!$N$29), 'Personnel Details'!$O$29, IF(AND(NOT('Personnel Details'!$I$29=""), $B102&gt;='Personnel Details'!$I$29), 'Personnel Details'!$J$29, 'Personnel Details'!$E$29)))</f>
        <v/>
      </c>
      <c r="KY102" s="59" t="str">
        <f>IF(KX$9="", "", IF(AND(NOT('Personnel Details'!$N$29=""), $B102&gt;='Personnel Details'!$N$29), IF('Personnel Details'!$P$29="","", 'Personnel Details'!$P$29), IF(AND(NOT('Personnel Details'!$I$29=""), $B102&gt;='Personnel Details'!$I$29), IF('Personnel Details'!$K$29="", "", 'Personnel Details'!$K$29), IF('Personnel Details'!$F$29="", "", 'Personnel Details'!$F$29))))</f>
        <v/>
      </c>
      <c r="KZ102" s="79" t="str">
        <f>IF(KX$9="", "", IF(AND(NOT('Personnel Details'!$N$29=""), $B102&gt;='Personnel Details'!$N$29), 'Personnel Details'!$Q$29, IF(AND(NOT('Personnel Details'!$I$29=""), $B102&gt;='Personnel Details'!$I$29), 'Personnel Details'!$L$29, 'Personnel Details'!$G$29)))</f>
        <v/>
      </c>
      <c r="LA102" s="59">
        <f t="shared" si="269"/>
        <v>0</v>
      </c>
      <c r="LB102" s="53"/>
      <c r="LD102" s="78" t="str">
        <f>IF(LD$9="", "", IF(AND(NOT('Personnel Details'!$N$30=""), $B102&gt;='Personnel Details'!$N$30), 'Personnel Details'!$O$30, IF(AND(NOT('Personnel Details'!$I$30=""), $B102&gt;='Personnel Details'!$I$30), 'Personnel Details'!$J$30, 'Personnel Details'!$E$30)))</f>
        <v/>
      </c>
      <c r="LE102" s="59" t="str">
        <f>IF(LD$9="", "", IF(AND(NOT('Personnel Details'!$N$30=""), $B102&gt;='Personnel Details'!$N$30), IF('Personnel Details'!$P$30="","", 'Personnel Details'!$P$30), IF(AND(NOT('Personnel Details'!$I$30=""), $B102&gt;='Personnel Details'!$I$30), IF('Personnel Details'!$K$30="", "", 'Personnel Details'!$K$30), IF('Personnel Details'!$F$30="", "", 'Personnel Details'!$F$30))))</f>
        <v/>
      </c>
      <c r="LF102" s="79" t="str">
        <f>IF(LD$9="", "", IF(AND(NOT('Personnel Details'!$N$30=""), $B102&gt;='Personnel Details'!$N$30), 'Personnel Details'!$Q$30, IF(AND(NOT('Personnel Details'!$I$30=""), $B102&gt;='Personnel Details'!$I$30), 'Personnel Details'!$L$30, 'Personnel Details'!$G$30)))</f>
        <v/>
      </c>
      <c r="LG102" s="59">
        <f t="shared" si="270"/>
        <v>0</v>
      </c>
      <c r="LH102" s="53"/>
      <c r="LJ102" s="78" t="str">
        <f>IF(LJ$9="", "", IF(AND(NOT('Personnel Details'!$N$31=""), $B102&gt;='Personnel Details'!$N$31), 'Personnel Details'!$O$31, IF(AND(NOT('Personnel Details'!$I$31=""), $B102&gt;='Personnel Details'!$I$31), 'Personnel Details'!$J$31, 'Personnel Details'!$E$31)))</f>
        <v/>
      </c>
      <c r="LK102" s="59" t="str">
        <f>IF(LJ$9="", "", IF(AND(NOT('Personnel Details'!$N$31=""), $B102&gt;='Personnel Details'!$N$31), IF('Personnel Details'!$P$31="","", 'Personnel Details'!$P$31), IF(AND(NOT('Personnel Details'!$I$31=""), $B102&gt;='Personnel Details'!$I$31), IF('Personnel Details'!$K$31="", "", 'Personnel Details'!$K$31), IF('Personnel Details'!$F$31="", "", 'Personnel Details'!$F$31))))</f>
        <v/>
      </c>
      <c r="LL102" s="79" t="str">
        <f>IF(LJ$9="", "", IF(AND(NOT('Personnel Details'!$N$31=""), $B102&gt;='Personnel Details'!$N$31), 'Personnel Details'!$Q$31, IF(AND(NOT('Personnel Details'!$I$31=""), $B102&gt;='Personnel Details'!$I$31), 'Personnel Details'!$L$31, 'Personnel Details'!$G$31)))</f>
        <v/>
      </c>
      <c r="LM102" s="59">
        <f t="shared" si="271"/>
        <v>0</v>
      </c>
      <c r="LN102" s="53"/>
      <c r="LP102" s="78" t="str">
        <f>IF(LP$9="", "", IF(AND(NOT('Personnel Details'!$N$32=""), $B102&gt;='Personnel Details'!$N$32), 'Personnel Details'!$O$32, IF(AND(NOT('Personnel Details'!$I$32=""), $B102&gt;='Personnel Details'!$I$32), 'Personnel Details'!$J$32, 'Personnel Details'!$E$32)))</f>
        <v/>
      </c>
      <c r="LQ102" s="59" t="str">
        <f>IF(LP$9="", "", IF(AND(NOT('Personnel Details'!$N$32=""), $B102&gt;='Personnel Details'!$N$32), IF('Personnel Details'!$P$32="","", 'Personnel Details'!$P$32), IF(AND(NOT('Personnel Details'!$I$32=""), $B102&gt;='Personnel Details'!$I$32), IF('Personnel Details'!$K$32="", "", 'Personnel Details'!$K$32), IF('Personnel Details'!$F$32="", "", 'Personnel Details'!$F$32))))</f>
        <v/>
      </c>
      <c r="LR102" s="79" t="str">
        <f>IF(LP$9="", "", IF(AND(NOT('Personnel Details'!$N$32=""), $B102&gt;='Personnel Details'!$N$32), 'Personnel Details'!$Q$32, IF(AND(NOT('Personnel Details'!$I$32=""), $B102&gt;='Personnel Details'!$I$32), 'Personnel Details'!$L$32, 'Personnel Details'!$G$32)))</f>
        <v/>
      </c>
      <c r="LS102" s="59">
        <f t="shared" si="272"/>
        <v>0</v>
      </c>
      <c r="LT102" s="53"/>
      <c r="LV102" s="78" t="str">
        <f>IF(LV$9="", "", IF(AND(NOT('Personnel Details'!$N$33=""), $B102&gt;='Personnel Details'!$N$33), 'Personnel Details'!$O$33, IF(AND(NOT('Personnel Details'!$I$33=""), $B102&gt;='Personnel Details'!$I$33), 'Personnel Details'!$J$33, 'Personnel Details'!$E$33)))</f>
        <v/>
      </c>
      <c r="LW102" s="59" t="str">
        <f>IF(LV$9="", "", IF(AND(NOT('Personnel Details'!$N$33=""), $B102&gt;='Personnel Details'!$N$33), IF('Personnel Details'!$P$33="","", 'Personnel Details'!$P$33), IF(AND(NOT('Personnel Details'!$I$33=""), $B102&gt;='Personnel Details'!$I$33), IF('Personnel Details'!$K$33="", "", 'Personnel Details'!$K$33), IF('Personnel Details'!$F$33="", "", 'Personnel Details'!$F$33))))</f>
        <v/>
      </c>
      <c r="LX102" s="79" t="str">
        <f>IF(LV$9="", "", IF(AND(NOT('Personnel Details'!$N$33=""), $B102&gt;='Personnel Details'!$N$33), 'Personnel Details'!$Q$33, IF(AND(NOT('Personnel Details'!$I$33=""), $B102&gt;='Personnel Details'!$I$33), 'Personnel Details'!$L$33, 'Personnel Details'!$G$33)))</f>
        <v/>
      </c>
      <c r="LY102" s="59">
        <f t="shared" si="273"/>
        <v>0</v>
      </c>
      <c r="LZ102" s="53"/>
      <c r="MB102" s="78" t="str">
        <f>IF(MB$9="", "", IF(AND(NOT('Personnel Details'!$N$34=""), $B102&gt;='Personnel Details'!$N$34), 'Personnel Details'!$O$34, IF(AND(NOT('Personnel Details'!$I$34=""), $B102&gt;='Personnel Details'!$I$34), 'Personnel Details'!$J$34, 'Personnel Details'!$E$34)))</f>
        <v/>
      </c>
      <c r="MC102" s="59" t="str">
        <f>IF(MB$9="", "", IF(AND(NOT('Personnel Details'!$N$34=""), $B102&gt;='Personnel Details'!$N$34), IF('Personnel Details'!$P$34="","", 'Personnel Details'!$P$34), IF(AND(NOT('Personnel Details'!$I$34=""), $B102&gt;='Personnel Details'!$I$34), IF('Personnel Details'!$K$34="", "", 'Personnel Details'!$K$34), IF('Personnel Details'!$F$34="", "", 'Personnel Details'!$F$34))))</f>
        <v/>
      </c>
      <c r="MD102" s="79" t="str">
        <f>IF(MB$9="", "", IF(AND(NOT('Personnel Details'!$N$34=""), $B102&gt;='Personnel Details'!$N$34), 'Personnel Details'!$Q$34, IF(AND(NOT('Personnel Details'!$I$34=""), $B102&gt;='Personnel Details'!$I$34), 'Personnel Details'!$L$34, 'Personnel Details'!$G$34)))</f>
        <v/>
      </c>
      <c r="ME102" s="59">
        <f t="shared" si="274"/>
        <v>0</v>
      </c>
      <c r="MF102" s="53"/>
      <c r="MH102" s="78" t="str">
        <f>IF(MH$9="", "", IF(AND(NOT('Personnel Details'!$N$35=""), $B102&gt;='Personnel Details'!$N$35), 'Personnel Details'!$O$35, IF(AND(NOT('Personnel Details'!$I$35=""), $B102&gt;='Personnel Details'!$I$35), 'Personnel Details'!$J$35, 'Personnel Details'!$E$35)))</f>
        <v/>
      </c>
      <c r="MI102" s="59" t="str">
        <f>IF(MH$9="", "", IF(AND(NOT('Personnel Details'!$N$35=""), $B102&gt;='Personnel Details'!$N$35), IF('Personnel Details'!$P$35="","", 'Personnel Details'!$P$35), IF(AND(NOT('Personnel Details'!$I$35=""), $B102&gt;='Personnel Details'!$I$35), IF('Personnel Details'!$K$35="", "", 'Personnel Details'!$K$35), IF('Personnel Details'!$F$35="", "", 'Personnel Details'!$F$35))))</f>
        <v/>
      </c>
      <c r="MJ102" s="79" t="str">
        <f>IF(MH$9="", "", IF(AND(NOT('Personnel Details'!$N$35=""), $B102&gt;='Personnel Details'!$N$35), 'Personnel Details'!$Q$35, IF(AND(NOT('Personnel Details'!$I$35=""), $B102&gt;='Personnel Details'!$I$35), 'Personnel Details'!$L$35, 'Personnel Details'!$G$35)))</f>
        <v/>
      </c>
      <c r="MK102" s="59">
        <f t="shared" si="275"/>
        <v>0</v>
      </c>
      <c r="ML102" s="53"/>
      <c r="MN102" s="78" t="str">
        <f>IF(MN$9="", "", IF(AND(NOT('Personnel Details'!$N$36=""), $B102&gt;='Personnel Details'!$N$36), 'Personnel Details'!$O$36, IF(AND(NOT('Personnel Details'!$I$36=""), $B102&gt;='Personnel Details'!$I$36), 'Personnel Details'!$J$36, 'Personnel Details'!$E$36)))</f>
        <v/>
      </c>
      <c r="MO102" s="59" t="str">
        <f>IF(MN$9="", "", IF(AND(NOT('Personnel Details'!$N$36=""), $B102&gt;='Personnel Details'!$N$36), IF('Personnel Details'!$P$36="","", 'Personnel Details'!$P$36), IF(AND(NOT('Personnel Details'!$I$36=""), $B102&gt;='Personnel Details'!$I$36), IF('Personnel Details'!$K$36="", "", 'Personnel Details'!$K$36), IF('Personnel Details'!$F$36="", "", 'Personnel Details'!$F$36))))</f>
        <v/>
      </c>
      <c r="MP102" s="79" t="str">
        <f>IF(MN$9="", "", IF(AND(NOT('Personnel Details'!$N$36=""), $B102&gt;='Personnel Details'!$N$36), 'Personnel Details'!$Q$36, IF(AND(NOT('Personnel Details'!$I$36=""), $B102&gt;='Personnel Details'!$I$36), 'Personnel Details'!$L$36, 'Personnel Details'!$G$36)))</f>
        <v/>
      </c>
      <c r="MQ102" s="59">
        <f t="shared" si="276"/>
        <v>0</v>
      </c>
      <c r="MR102" s="53"/>
      <c r="MT102" s="78" t="str">
        <f>IF(MT$9="", "", IF(AND(NOT('Personnel Details'!$N$37=""), $B102&gt;='Personnel Details'!$N$37), 'Personnel Details'!$O$37, IF(AND(NOT('Personnel Details'!$I$37=""), $B102&gt;='Personnel Details'!$I$37), 'Personnel Details'!$J$37, 'Personnel Details'!$E$37)))</f>
        <v/>
      </c>
      <c r="MU102" s="59" t="str">
        <f>IF(MT$9="", "", IF(AND(NOT('Personnel Details'!$N$37=""), $B102&gt;='Personnel Details'!$N$37), IF('Personnel Details'!$P$37="","", 'Personnel Details'!$P$37), IF(AND(NOT('Personnel Details'!$I$37=""), $B102&gt;='Personnel Details'!$I$37), IF('Personnel Details'!$K$37="", "", 'Personnel Details'!$K$37), IF('Personnel Details'!$F$37="", "", 'Personnel Details'!$F$37))))</f>
        <v/>
      </c>
      <c r="MV102" s="79" t="str">
        <f>IF(MT$9="", "", IF(AND(NOT('Personnel Details'!$N$37=""), $B102&gt;='Personnel Details'!$N$37), 'Personnel Details'!$Q$37, IF(AND(NOT('Personnel Details'!$I$37=""), $B102&gt;='Personnel Details'!$I$37), 'Personnel Details'!$L$37, 'Personnel Details'!$G$37)))</f>
        <v/>
      </c>
      <c r="MW102" s="59">
        <f t="shared" si="277"/>
        <v>0</v>
      </c>
      <c r="MX102" s="53"/>
      <c r="MZ102" s="78" t="str">
        <f>IF(MZ$9="", "", IF(AND(NOT('Personnel Details'!$N$38=""), $B102&gt;='Personnel Details'!$N$38), 'Personnel Details'!$O$38, IF(AND(NOT('Personnel Details'!$I$38=""), $B102&gt;='Personnel Details'!$I$38), 'Personnel Details'!$J$38, 'Personnel Details'!$E$38)))</f>
        <v/>
      </c>
      <c r="NA102" s="59" t="str">
        <f>IF(MZ$9="", "", IF(AND(NOT('Personnel Details'!$N$38=""), $B102&gt;='Personnel Details'!$N$38), IF('Personnel Details'!$P$38="","", 'Personnel Details'!$P$38), IF(AND(NOT('Personnel Details'!$I$38=""), $B102&gt;='Personnel Details'!$I$38), IF('Personnel Details'!$K$38="", "", 'Personnel Details'!$K$38), IF('Personnel Details'!$F$38="", "", 'Personnel Details'!$F$38))))</f>
        <v/>
      </c>
      <c r="NB102" s="79" t="str">
        <f>IF(MZ$9="", "", IF(AND(NOT('Personnel Details'!$N$38=""), $B102&gt;='Personnel Details'!$N$38), 'Personnel Details'!$Q$38, IF(AND(NOT('Personnel Details'!$I$38=""), $B102&gt;='Personnel Details'!$I$38), 'Personnel Details'!$L$38, 'Personnel Details'!$G$38)))</f>
        <v/>
      </c>
      <c r="NC102" s="59">
        <f t="shared" si="278"/>
        <v>0</v>
      </c>
      <c r="ND102" s="53"/>
      <c r="NF102" s="78" t="str">
        <f>IF(NF$9="", "", IF(AND(NOT('Personnel Details'!$N$39=""), $B102&gt;='Personnel Details'!$N$39), 'Personnel Details'!$O$39, IF(AND(NOT('Personnel Details'!$I$39=""), $B102&gt;='Personnel Details'!$I$39), 'Personnel Details'!$J$39, 'Personnel Details'!$E$39)))</f>
        <v/>
      </c>
      <c r="NG102" s="59" t="str">
        <f>IF(NF$9="", "", IF(AND(NOT('Personnel Details'!$N$39=""), $B102&gt;='Personnel Details'!$N$39), IF('Personnel Details'!$P$39="","", 'Personnel Details'!$P$39), IF(AND(NOT('Personnel Details'!$I$39=""), $B102&gt;='Personnel Details'!$I$39), IF('Personnel Details'!$K$39="", "", 'Personnel Details'!$K$39), IF('Personnel Details'!$F$39="", "", 'Personnel Details'!$F$39))))</f>
        <v/>
      </c>
      <c r="NH102" s="79" t="str">
        <f>IF(NF$9="", "", IF(AND(NOT('Personnel Details'!$N$39=""), $B102&gt;='Personnel Details'!$N$39), 'Personnel Details'!$Q$39, IF(AND(NOT('Personnel Details'!$I$39=""), $B102&gt;='Personnel Details'!$I$39), 'Personnel Details'!$L$39, 'Personnel Details'!$G$39)))</f>
        <v/>
      </c>
      <c r="NI102" s="59">
        <f t="shared" si="279"/>
        <v>0</v>
      </c>
      <c r="NJ102" s="53"/>
      <c r="NL102" s="78" t="str">
        <f>IF(NL$9="", "", IF(AND(NOT('Personnel Details'!$N$40=""), $B102&gt;='Personnel Details'!$N$40), 'Personnel Details'!$O$40, IF(AND(NOT('Personnel Details'!$I$40=""), $B102&gt;='Personnel Details'!$I$40), 'Personnel Details'!$J$40, 'Personnel Details'!$E$40)))</f>
        <v/>
      </c>
      <c r="NM102" s="59" t="str">
        <f>IF(NL$9="", "", IF(AND(NOT('Personnel Details'!$N$40=""), $B102&gt;='Personnel Details'!$N$40), IF('Personnel Details'!$P$40="","", 'Personnel Details'!$P$40), IF(AND(NOT('Personnel Details'!$I$40=""), $B102&gt;='Personnel Details'!$I$40), IF('Personnel Details'!$K$40="", "", 'Personnel Details'!$K$40), IF('Personnel Details'!$F$40="", "", 'Personnel Details'!$F$40))))</f>
        <v/>
      </c>
      <c r="NN102" s="79" t="str">
        <f>IF(NL$9="", "", IF(AND(NOT('Personnel Details'!$N$40=""), $B102&gt;='Personnel Details'!$N$40), 'Personnel Details'!$Q$40, IF(AND(NOT('Personnel Details'!$I$40=""), $B102&gt;='Personnel Details'!$I$40), 'Personnel Details'!$L$40, 'Personnel Details'!$G$40)))</f>
        <v/>
      </c>
      <c r="NO102" s="59">
        <f t="shared" si="280"/>
        <v>0</v>
      </c>
      <c r="NP102" s="53"/>
    </row>
    <row r="103" spans="1:380" x14ac:dyDescent="0.25">
      <c r="A103" s="32"/>
      <c r="B103" s="113">
        <f>IFERROR(IF(B102+1&gt;'Personnel Details'!$U$5, "", B102+1), "")</f>
        <v>43923</v>
      </c>
      <c r="C103" s="32"/>
      <c r="D103" s="120"/>
      <c r="E103" s="13" t="str">
        <f t="shared" si="159"/>
        <v/>
      </c>
      <c r="F103" s="13" t="str">
        <f t="shared" si="190"/>
        <v/>
      </c>
      <c r="G103" s="56" t="str">
        <f t="shared" si="281"/>
        <v/>
      </c>
      <c r="H103" s="16" t="str">
        <f t="shared" si="191"/>
        <v/>
      </c>
      <c r="I103" s="32"/>
      <c r="J103" s="120"/>
      <c r="K103" s="62" t="str">
        <f t="shared" si="160"/>
        <v/>
      </c>
      <c r="L103" s="62" t="str">
        <f t="shared" si="192"/>
        <v/>
      </c>
      <c r="M103" s="65" t="str">
        <f t="shared" si="282"/>
        <v/>
      </c>
      <c r="N103" s="68" t="str">
        <f t="shared" si="193"/>
        <v/>
      </c>
      <c r="O103" s="32"/>
      <c r="P103" s="120"/>
      <c r="Q103" s="62" t="str">
        <f t="shared" si="161"/>
        <v/>
      </c>
      <c r="R103" s="62" t="str">
        <f t="shared" si="194"/>
        <v/>
      </c>
      <c r="S103" s="65" t="str">
        <f t="shared" si="283"/>
        <v/>
      </c>
      <c r="T103" s="68" t="str">
        <f t="shared" si="195"/>
        <v/>
      </c>
      <c r="U103" s="32"/>
      <c r="V103" s="120"/>
      <c r="W103" s="62" t="str">
        <f t="shared" si="162"/>
        <v/>
      </c>
      <c r="X103" s="62" t="str">
        <f t="shared" si="196"/>
        <v/>
      </c>
      <c r="Y103" s="65" t="str">
        <f t="shared" si="284"/>
        <v/>
      </c>
      <c r="Z103" s="68" t="str">
        <f t="shared" si="197"/>
        <v/>
      </c>
      <c r="AA103" s="32"/>
      <c r="AB103" s="120"/>
      <c r="AC103" s="62" t="str">
        <f t="shared" si="163"/>
        <v/>
      </c>
      <c r="AD103" s="62" t="str">
        <f t="shared" si="198"/>
        <v/>
      </c>
      <c r="AE103" s="65" t="str">
        <f t="shared" si="285"/>
        <v/>
      </c>
      <c r="AF103" s="68" t="str">
        <f t="shared" si="199"/>
        <v/>
      </c>
      <c r="AG103" s="32"/>
      <c r="AH103" s="120"/>
      <c r="AI103" s="62" t="str">
        <f t="shared" si="164"/>
        <v/>
      </c>
      <c r="AJ103" s="62" t="str">
        <f t="shared" si="200"/>
        <v/>
      </c>
      <c r="AK103" s="65" t="str">
        <f t="shared" si="286"/>
        <v/>
      </c>
      <c r="AL103" s="68" t="str">
        <f t="shared" si="201"/>
        <v/>
      </c>
      <c r="AM103" s="32"/>
      <c r="AN103" s="120"/>
      <c r="AO103" s="62" t="str">
        <f t="shared" si="165"/>
        <v/>
      </c>
      <c r="AP103" s="62" t="str">
        <f t="shared" si="202"/>
        <v/>
      </c>
      <c r="AQ103" s="65" t="str">
        <f t="shared" si="287"/>
        <v/>
      </c>
      <c r="AR103" s="68" t="str">
        <f t="shared" si="203"/>
        <v/>
      </c>
      <c r="AS103" s="32"/>
      <c r="AT103" s="120"/>
      <c r="AU103" s="62" t="str">
        <f t="shared" si="166"/>
        <v/>
      </c>
      <c r="AV103" s="62" t="str">
        <f t="shared" si="204"/>
        <v/>
      </c>
      <c r="AW103" s="65" t="str">
        <f t="shared" si="288"/>
        <v/>
      </c>
      <c r="AX103" s="68" t="str">
        <f t="shared" si="205"/>
        <v/>
      </c>
      <c r="AY103" s="32"/>
      <c r="AZ103" s="120"/>
      <c r="BA103" s="62" t="str">
        <f t="shared" si="167"/>
        <v/>
      </c>
      <c r="BB103" s="62" t="str">
        <f t="shared" si="206"/>
        <v/>
      </c>
      <c r="BC103" s="65" t="str">
        <f t="shared" si="289"/>
        <v/>
      </c>
      <c r="BD103" s="68" t="str">
        <f t="shared" si="207"/>
        <v/>
      </c>
      <c r="BE103" s="32"/>
      <c r="BF103" s="120"/>
      <c r="BG103" s="62" t="str">
        <f t="shared" si="168"/>
        <v/>
      </c>
      <c r="BH103" s="62" t="str">
        <f t="shared" si="208"/>
        <v/>
      </c>
      <c r="BI103" s="65" t="str">
        <f t="shared" si="290"/>
        <v/>
      </c>
      <c r="BJ103" s="68" t="str">
        <f t="shared" si="209"/>
        <v/>
      </c>
      <c r="BK103" s="32"/>
      <c r="BL103" s="120"/>
      <c r="BM103" s="62" t="str">
        <f t="shared" si="169"/>
        <v/>
      </c>
      <c r="BN103" s="62" t="str">
        <f t="shared" si="210"/>
        <v/>
      </c>
      <c r="BO103" s="65" t="str">
        <f t="shared" si="291"/>
        <v/>
      </c>
      <c r="BP103" s="68" t="str">
        <f t="shared" si="211"/>
        <v/>
      </c>
      <c r="BQ103" s="32"/>
      <c r="BR103" s="120"/>
      <c r="BS103" s="62" t="str">
        <f t="shared" si="170"/>
        <v/>
      </c>
      <c r="BT103" s="62" t="str">
        <f t="shared" si="212"/>
        <v/>
      </c>
      <c r="BU103" s="65" t="str">
        <f t="shared" si="292"/>
        <v/>
      </c>
      <c r="BV103" s="68" t="str">
        <f t="shared" si="213"/>
        <v/>
      </c>
      <c r="BW103" s="32"/>
      <c r="BX103" s="120"/>
      <c r="BY103" s="62" t="str">
        <f t="shared" si="171"/>
        <v/>
      </c>
      <c r="BZ103" s="62" t="str">
        <f t="shared" si="214"/>
        <v/>
      </c>
      <c r="CA103" s="65" t="str">
        <f t="shared" si="293"/>
        <v/>
      </c>
      <c r="CB103" s="68" t="str">
        <f t="shared" si="215"/>
        <v/>
      </c>
      <c r="CC103" s="32"/>
      <c r="CD103" s="120"/>
      <c r="CE103" s="62" t="str">
        <f t="shared" si="172"/>
        <v/>
      </c>
      <c r="CF103" s="62" t="str">
        <f t="shared" si="216"/>
        <v/>
      </c>
      <c r="CG103" s="65" t="str">
        <f t="shared" si="294"/>
        <v/>
      </c>
      <c r="CH103" s="68" t="str">
        <f t="shared" si="217"/>
        <v/>
      </c>
      <c r="CI103" s="32"/>
      <c r="CJ103" s="120"/>
      <c r="CK103" s="62" t="str">
        <f t="shared" si="173"/>
        <v/>
      </c>
      <c r="CL103" s="62" t="str">
        <f t="shared" si="218"/>
        <v/>
      </c>
      <c r="CM103" s="65" t="str">
        <f t="shared" si="295"/>
        <v/>
      </c>
      <c r="CN103" s="68" t="str">
        <f t="shared" si="219"/>
        <v/>
      </c>
      <c r="CO103" s="32"/>
      <c r="CP103" s="120"/>
      <c r="CQ103" s="62" t="str">
        <f t="shared" si="174"/>
        <v/>
      </c>
      <c r="CR103" s="62" t="str">
        <f t="shared" si="220"/>
        <v/>
      </c>
      <c r="CS103" s="65" t="str">
        <f t="shared" si="296"/>
        <v/>
      </c>
      <c r="CT103" s="68" t="str">
        <f t="shared" si="221"/>
        <v/>
      </c>
      <c r="CU103" s="32"/>
      <c r="CV103" s="120"/>
      <c r="CW103" s="62" t="str">
        <f t="shared" si="175"/>
        <v/>
      </c>
      <c r="CX103" s="62" t="str">
        <f t="shared" si="222"/>
        <v/>
      </c>
      <c r="CY103" s="65" t="str">
        <f t="shared" si="297"/>
        <v/>
      </c>
      <c r="CZ103" s="68" t="str">
        <f t="shared" si="223"/>
        <v/>
      </c>
      <c r="DA103" s="32"/>
      <c r="DB103" s="120"/>
      <c r="DC103" s="62" t="str">
        <f t="shared" si="176"/>
        <v/>
      </c>
      <c r="DD103" s="62" t="str">
        <f t="shared" si="224"/>
        <v/>
      </c>
      <c r="DE103" s="65" t="str">
        <f t="shared" si="298"/>
        <v/>
      </c>
      <c r="DF103" s="68" t="str">
        <f t="shared" si="225"/>
        <v/>
      </c>
      <c r="DG103" s="32"/>
      <c r="DH103" s="120"/>
      <c r="DI103" s="62" t="str">
        <f t="shared" si="177"/>
        <v/>
      </c>
      <c r="DJ103" s="62" t="str">
        <f t="shared" si="226"/>
        <v/>
      </c>
      <c r="DK103" s="65" t="str">
        <f t="shared" si="299"/>
        <v/>
      </c>
      <c r="DL103" s="68" t="str">
        <f t="shared" si="227"/>
        <v/>
      </c>
      <c r="DM103" s="32"/>
      <c r="DN103" s="120"/>
      <c r="DO103" s="62" t="str">
        <f t="shared" si="178"/>
        <v/>
      </c>
      <c r="DP103" s="62" t="str">
        <f t="shared" si="228"/>
        <v/>
      </c>
      <c r="DQ103" s="65" t="str">
        <f t="shared" si="300"/>
        <v/>
      </c>
      <c r="DR103" s="68" t="str">
        <f t="shared" si="229"/>
        <v/>
      </c>
      <c r="DS103" s="32"/>
      <c r="DT103" s="120"/>
      <c r="DU103" s="62" t="str">
        <f t="shared" si="179"/>
        <v/>
      </c>
      <c r="DV103" s="62" t="str">
        <f t="shared" si="230"/>
        <v/>
      </c>
      <c r="DW103" s="65" t="str">
        <f t="shared" si="301"/>
        <v/>
      </c>
      <c r="DX103" s="68" t="str">
        <f t="shared" si="231"/>
        <v/>
      </c>
      <c r="DY103" s="32"/>
      <c r="DZ103" s="120"/>
      <c r="EA103" s="62" t="str">
        <f t="shared" si="180"/>
        <v/>
      </c>
      <c r="EB103" s="62" t="str">
        <f t="shared" si="232"/>
        <v/>
      </c>
      <c r="EC103" s="65" t="str">
        <f t="shared" si="302"/>
        <v/>
      </c>
      <c r="ED103" s="68" t="str">
        <f t="shared" si="233"/>
        <v/>
      </c>
      <c r="EE103" s="32"/>
      <c r="EF103" s="120"/>
      <c r="EG103" s="62" t="str">
        <f t="shared" si="181"/>
        <v/>
      </c>
      <c r="EH103" s="62" t="str">
        <f t="shared" si="234"/>
        <v/>
      </c>
      <c r="EI103" s="65" t="str">
        <f t="shared" si="303"/>
        <v/>
      </c>
      <c r="EJ103" s="68" t="str">
        <f t="shared" si="235"/>
        <v/>
      </c>
      <c r="EK103" s="32"/>
      <c r="EL103" s="120"/>
      <c r="EM103" s="62" t="str">
        <f t="shared" si="182"/>
        <v/>
      </c>
      <c r="EN103" s="62" t="str">
        <f t="shared" si="236"/>
        <v/>
      </c>
      <c r="EO103" s="65" t="str">
        <f t="shared" si="304"/>
        <v/>
      </c>
      <c r="EP103" s="68" t="str">
        <f t="shared" si="237"/>
        <v/>
      </c>
      <c r="EQ103" s="32"/>
      <c r="ER103" s="120"/>
      <c r="ES103" s="62" t="str">
        <f t="shared" si="183"/>
        <v/>
      </c>
      <c r="ET103" s="62" t="str">
        <f t="shared" si="238"/>
        <v/>
      </c>
      <c r="EU103" s="65" t="str">
        <f t="shared" si="305"/>
        <v/>
      </c>
      <c r="EV103" s="68" t="str">
        <f t="shared" si="239"/>
        <v/>
      </c>
      <c r="EW103" s="32"/>
      <c r="EX103" s="120"/>
      <c r="EY103" s="62" t="str">
        <f t="shared" si="184"/>
        <v/>
      </c>
      <c r="EZ103" s="62" t="str">
        <f t="shared" si="240"/>
        <v/>
      </c>
      <c r="FA103" s="65" t="str">
        <f t="shared" si="306"/>
        <v/>
      </c>
      <c r="FB103" s="68" t="str">
        <f t="shared" si="241"/>
        <v/>
      </c>
      <c r="FC103" s="32"/>
      <c r="FD103" s="120"/>
      <c r="FE103" s="62" t="str">
        <f t="shared" si="185"/>
        <v/>
      </c>
      <c r="FF103" s="62" t="str">
        <f t="shared" si="242"/>
        <v/>
      </c>
      <c r="FG103" s="65" t="str">
        <f t="shared" si="307"/>
        <v/>
      </c>
      <c r="FH103" s="68" t="str">
        <f t="shared" si="243"/>
        <v/>
      </c>
      <c r="FI103" s="32"/>
      <c r="FJ103" s="120"/>
      <c r="FK103" s="62" t="str">
        <f t="shared" si="186"/>
        <v/>
      </c>
      <c r="FL103" s="62" t="str">
        <f t="shared" si="244"/>
        <v/>
      </c>
      <c r="FM103" s="65" t="str">
        <f t="shared" si="308"/>
        <v/>
      </c>
      <c r="FN103" s="68" t="str">
        <f t="shared" si="245"/>
        <v/>
      </c>
      <c r="FO103" s="32"/>
      <c r="FP103" s="120"/>
      <c r="FQ103" s="62" t="str">
        <f t="shared" si="187"/>
        <v/>
      </c>
      <c r="FR103" s="62" t="str">
        <f t="shared" si="246"/>
        <v/>
      </c>
      <c r="FS103" s="65" t="str">
        <f t="shared" si="309"/>
        <v/>
      </c>
      <c r="FT103" s="68" t="str">
        <f t="shared" si="247"/>
        <v/>
      </c>
      <c r="FU103" s="32"/>
      <c r="FV103" s="120"/>
      <c r="FW103" s="62" t="str">
        <f t="shared" si="188"/>
        <v/>
      </c>
      <c r="FX103" s="62" t="str">
        <f t="shared" si="248"/>
        <v/>
      </c>
      <c r="FY103" s="65" t="str">
        <f t="shared" si="310"/>
        <v/>
      </c>
      <c r="FZ103" s="68" t="str">
        <f t="shared" si="249"/>
        <v/>
      </c>
      <c r="GA103" s="32"/>
      <c r="GC103" s="7" t="str">
        <f t="shared" si="250"/>
        <v>Apr 2020</v>
      </c>
      <c r="GD103" s="7" t="str">
        <f t="shared" ca="1" si="189"/>
        <v/>
      </c>
      <c r="GT103" s="71">
        <f>IF(GT$9="", "", IF(AND(NOT('Personnel Details'!$N$11=""), $B103&gt;='Personnel Details'!$N$11), 'Personnel Details'!$O$11, IF(AND(NOT('Personnel Details'!$I$11=""), $B103&gt;='Personnel Details'!$I$11), 'Personnel Details'!$J$11, 'Personnel Details'!$E$11)))</f>
        <v>0.8</v>
      </c>
      <c r="GU103" s="59" t="str">
        <f>IF(GT$9="", "", IF(AND(NOT('Personnel Details'!$N$11=""), $B103&gt;='Personnel Details'!$N$11), IF('Personnel Details'!$P$11="","", 'Personnel Details'!$P$11), IF(AND(NOT('Personnel Details'!$I$11=""), $B103&gt;='Personnel Details'!$I$11), IF('Personnel Details'!$K$11="", "", 'Personnel Details'!$K$11), IF('Personnel Details'!$F$11="", "", 'Personnel Details'!$F$11))))</f>
        <v/>
      </c>
      <c r="GV103" s="74">
        <f>IF(GT$9="", "", IF(AND(NOT('Personnel Details'!$N$11=""), $B103&gt;='Personnel Details'!$N$11), 'Personnel Details'!$Q$11, IF(AND(NOT('Personnel Details'!$I$11=""), $B103&gt;='Personnel Details'!$I$11), 'Personnel Details'!$L$11, 'Personnel Details'!$G$11)))</f>
        <v>0</v>
      </c>
      <c r="GW103" s="59">
        <f t="shared" si="251"/>
        <v>0</v>
      </c>
      <c r="GX103" s="53"/>
      <c r="GZ103" s="78">
        <f>IF(GZ$9="", "", IF(AND(NOT('Personnel Details'!$N$12=""), $B103&gt;='Personnel Details'!$N$12), 'Personnel Details'!$O$12, IF(AND(NOT('Personnel Details'!$I$12=""), $B103&gt;='Personnel Details'!$I$12), 'Personnel Details'!$J$12, 'Personnel Details'!$E$12)))</f>
        <v>0.8</v>
      </c>
      <c r="HA103" s="59" t="str">
        <f>IF(GZ$9="", "", IF(AND(NOT('Personnel Details'!$N$12=""), $B103&gt;='Personnel Details'!$N$12), IF('Personnel Details'!$P$12="","", 'Personnel Details'!$P$12), IF(AND(NOT('Personnel Details'!$I$12=""), $B103&gt;='Personnel Details'!$I$12), IF('Personnel Details'!$K$12="", "", 'Personnel Details'!$K$12), IF('Personnel Details'!$F$12="", "", 'Personnel Details'!$F$12))))</f>
        <v/>
      </c>
      <c r="HB103" s="79">
        <f>IF(GZ$9="", "", IF(AND(NOT('Personnel Details'!$N$12=""), $B103&gt;='Personnel Details'!$N$12), 'Personnel Details'!$Q$12, IF(AND(NOT('Personnel Details'!$I$12=""), $B103&gt;='Personnel Details'!$I$12), 'Personnel Details'!$L$12, 'Personnel Details'!$G$12)))</f>
        <v>0</v>
      </c>
      <c r="HC103" s="59">
        <f t="shared" si="252"/>
        <v>0</v>
      </c>
      <c r="HD103" s="53"/>
      <c r="HF103" s="78">
        <f>IF(HF$9="", "", IF(AND(NOT('Personnel Details'!$N$13=""), $B103&gt;='Personnel Details'!$N$13), 'Personnel Details'!$O$13, IF(AND(NOT('Personnel Details'!$I$13=""), $B103&gt;='Personnel Details'!$I$13), 'Personnel Details'!$J$13, 'Personnel Details'!$E$13)))</f>
        <v>0.8</v>
      </c>
      <c r="HG103" s="59" t="str">
        <f>IF(HF$9="", "", IF(AND(NOT('Personnel Details'!$N$13=""), $B103&gt;='Personnel Details'!$N$13), IF('Personnel Details'!$P$13="","", 'Personnel Details'!$P$13), IF(AND(NOT('Personnel Details'!$I$13=""), $B103&gt;='Personnel Details'!$I$13), IF('Personnel Details'!$K$13="", "", 'Personnel Details'!$K$13), IF('Personnel Details'!$F$13="", "", 'Personnel Details'!$F$13))))</f>
        <v/>
      </c>
      <c r="HH103" s="79">
        <f>IF(HF$9="", "", IF(AND(NOT('Personnel Details'!$N$13=""), $B103&gt;='Personnel Details'!$N$13), 'Personnel Details'!$Q$13, IF(AND(NOT('Personnel Details'!$I$13=""), $B103&gt;='Personnel Details'!$I$13), 'Personnel Details'!$L$13, 'Personnel Details'!$G$13)))</f>
        <v>0</v>
      </c>
      <c r="HI103" s="59">
        <f t="shared" si="253"/>
        <v>0</v>
      </c>
      <c r="HJ103" s="53"/>
      <c r="HL103" s="78">
        <f>IF(HL$9="", "", IF(AND(NOT('Personnel Details'!$N$14=""), $B103&gt;='Personnel Details'!$N$14), 'Personnel Details'!$O$14, IF(AND(NOT('Personnel Details'!$I$14=""), $B103&gt;='Personnel Details'!$I$14), 'Personnel Details'!$J$14, 'Personnel Details'!$E$14)))</f>
        <v>0.8</v>
      </c>
      <c r="HM103" s="59">
        <f>IF(HL$9="", "", IF(AND(NOT('Personnel Details'!$N$14=""), $B103&gt;='Personnel Details'!$N$14), IF('Personnel Details'!$P$14="","", 'Personnel Details'!$P$14), IF(AND(NOT('Personnel Details'!$I$14=""), $B103&gt;='Personnel Details'!$I$14), IF('Personnel Details'!$K$14="", "", 'Personnel Details'!$K$14), IF('Personnel Details'!$F$14="", "", 'Personnel Details'!$F$14))))</f>
        <v>2000</v>
      </c>
      <c r="HN103" s="79">
        <f>IF(HL$9="", "", IF(AND(NOT('Personnel Details'!$N$14=""), $B103&gt;='Personnel Details'!$N$14), 'Personnel Details'!$Q$14, IF(AND(NOT('Personnel Details'!$I$14=""), $B103&gt;='Personnel Details'!$I$14), 'Personnel Details'!$L$14, 'Personnel Details'!$G$14)))</f>
        <v>0.85</v>
      </c>
      <c r="HO103" s="59">
        <f t="shared" si="254"/>
        <v>0</v>
      </c>
      <c r="HP103" s="53"/>
      <c r="HR103" s="78" t="str">
        <f>IF(HR$9="", "", IF(AND(NOT('Personnel Details'!$N$15=""), $B103&gt;='Personnel Details'!$N$15), 'Personnel Details'!$O$15, IF(AND(NOT('Personnel Details'!$I$15=""), $B103&gt;='Personnel Details'!$I$15), 'Personnel Details'!$J$15, 'Personnel Details'!$E$15)))</f>
        <v/>
      </c>
      <c r="HS103" s="59" t="str">
        <f>IF(HR$9="", "", IF(AND(NOT('Personnel Details'!$N$15=""), $B103&gt;='Personnel Details'!$N$15), IF('Personnel Details'!$P$15="","", 'Personnel Details'!$P$15), IF(AND(NOT('Personnel Details'!$I$15=""), $B103&gt;='Personnel Details'!$I$15), IF('Personnel Details'!$K$15="", "", 'Personnel Details'!$K$15), IF('Personnel Details'!$F$15="", "", 'Personnel Details'!$F$15))))</f>
        <v/>
      </c>
      <c r="HT103" s="79" t="str">
        <f>IF(HR$9="", "", IF(AND(NOT('Personnel Details'!$N$15=""), $B103&gt;='Personnel Details'!$N$15), 'Personnel Details'!$Q$15, IF(AND(NOT('Personnel Details'!$I$15=""), $B103&gt;='Personnel Details'!$I$15), 'Personnel Details'!$L$15, 'Personnel Details'!$G$15)))</f>
        <v/>
      </c>
      <c r="HU103" s="59">
        <f t="shared" si="255"/>
        <v>0</v>
      </c>
      <c r="HV103" s="53"/>
      <c r="HX103" s="78" t="str">
        <f>IF(HX$9="", "", IF(AND(NOT('Personnel Details'!$N$16=""), $B103&gt;='Personnel Details'!$N$16), 'Personnel Details'!$O$16, IF(AND(NOT('Personnel Details'!$I$16=""), $B103&gt;='Personnel Details'!$I$16), 'Personnel Details'!$J$16, 'Personnel Details'!$E$16)))</f>
        <v/>
      </c>
      <c r="HY103" s="59" t="str">
        <f>IF(HX$9="", "", IF(AND(NOT('Personnel Details'!$N$16=""), $B103&gt;='Personnel Details'!$N$16), IF('Personnel Details'!$P$16="","", 'Personnel Details'!$P$16), IF(AND(NOT('Personnel Details'!$I$16=""), $B103&gt;='Personnel Details'!$I$16), IF('Personnel Details'!$K$16="", "", 'Personnel Details'!$K$16), IF('Personnel Details'!$F$16="", "", 'Personnel Details'!$F$16))))</f>
        <v/>
      </c>
      <c r="HZ103" s="79" t="str">
        <f>IF(HX$9="", "", IF(AND(NOT('Personnel Details'!$N$16=""), $B103&gt;='Personnel Details'!$N$16), 'Personnel Details'!$Q$16, IF(AND(NOT('Personnel Details'!$I$16=""), $B103&gt;='Personnel Details'!$I$16), 'Personnel Details'!$L$16, 'Personnel Details'!$G$16)))</f>
        <v/>
      </c>
      <c r="IA103" s="59">
        <f t="shared" si="256"/>
        <v>0</v>
      </c>
      <c r="IB103" s="53"/>
      <c r="ID103" s="78" t="str">
        <f>IF(ID$9="", "", IF(AND(NOT('Personnel Details'!$N$17=""), $B103&gt;='Personnel Details'!$N$17), 'Personnel Details'!$O$17, IF(AND(NOT('Personnel Details'!$I$17=""), $B103&gt;='Personnel Details'!$I$17), 'Personnel Details'!$J$17, 'Personnel Details'!$E$17)))</f>
        <v/>
      </c>
      <c r="IE103" s="59" t="str">
        <f>IF(ID$9="", "", IF(AND(NOT('Personnel Details'!$N$17=""), $B103&gt;='Personnel Details'!$N$17), IF('Personnel Details'!$P$17="","", 'Personnel Details'!$P$17), IF(AND(NOT('Personnel Details'!$I$17=""), $B103&gt;='Personnel Details'!$I$17), IF('Personnel Details'!$K$17="", "", 'Personnel Details'!$K$17), IF('Personnel Details'!$F$17="", "", 'Personnel Details'!$F$17))))</f>
        <v/>
      </c>
      <c r="IF103" s="79" t="str">
        <f>IF(ID$9="", "", IF(AND(NOT('Personnel Details'!$N$17=""), $B103&gt;='Personnel Details'!$N$17), 'Personnel Details'!$Q$17, IF(AND(NOT('Personnel Details'!$I$17=""), $B103&gt;='Personnel Details'!$I$17), 'Personnel Details'!$L$17, 'Personnel Details'!$G$17)))</f>
        <v/>
      </c>
      <c r="IG103" s="59">
        <f t="shared" si="257"/>
        <v>0</v>
      </c>
      <c r="IH103" s="53"/>
      <c r="IJ103" s="78" t="str">
        <f>IF(IJ$9="", "", IF(AND(NOT('Personnel Details'!$N$18=""), $B103&gt;='Personnel Details'!$N$18), 'Personnel Details'!$O$18, IF(AND(NOT('Personnel Details'!$I$18=""), $B103&gt;='Personnel Details'!$I$18), 'Personnel Details'!$J$18, 'Personnel Details'!$E$18)))</f>
        <v/>
      </c>
      <c r="IK103" s="59" t="str">
        <f>IF(IJ$9="", "", IF(AND(NOT('Personnel Details'!$N$18=""), $B103&gt;='Personnel Details'!$N$18), IF('Personnel Details'!$P$18="","", 'Personnel Details'!$P$18), IF(AND(NOT('Personnel Details'!$I$18=""), $B103&gt;='Personnel Details'!$I$18), IF('Personnel Details'!$K$18="", "", 'Personnel Details'!$K$18), IF('Personnel Details'!$F$18="", "", 'Personnel Details'!$F$18))))</f>
        <v/>
      </c>
      <c r="IL103" s="79" t="str">
        <f>IF(IJ$9="", "", IF(AND(NOT('Personnel Details'!$N$18=""), $B103&gt;='Personnel Details'!$N$18), 'Personnel Details'!$Q$18, IF(AND(NOT('Personnel Details'!$I$18=""), $B103&gt;='Personnel Details'!$I$18), 'Personnel Details'!$L$18, 'Personnel Details'!$G$18)))</f>
        <v/>
      </c>
      <c r="IM103" s="59">
        <f t="shared" si="258"/>
        <v>0</v>
      </c>
      <c r="IN103" s="53"/>
      <c r="IP103" s="78" t="str">
        <f>IF(IP$9="", "", IF(AND(NOT('Personnel Details'!$N$19=""), $B103&gt;='Personnel Details'!$N$19), 'Personnel Details'!$O$19, IF(AND(NOT('Personnel Details'!$I$19=""), $B103&gt;='Personnel Details'!$I$19), 'Personnel Details'!$J$19, 'Personnel Details'!$E$19)))</f>
        <v/>
      </c>
      <c r="IQ103" s="59" t="str">
        <f>IF(IP$9="", "", IF(AND(NOT('Personnel Details'!$N$19=""), $B103&gt;='Personnel Details'!$N$19), IF('Personnel Details'!$P$19="","", 'Personnel Details'!$P$19), IF(AND(NOT('Personnel Details'!$I$19=""), $B103&gt;='Personnel Details'!$I$19), IF('Personnel Details'!$K$19="", "", 'Personnel Details'!$K$19), IF('Personnel Details'!$F$19="", "", 'Personnel Details'!$F$19))))</f>
        <v/>
      </c>
      <c r="IR103" s="79" t="str">
        <f>IF(IP$9="", "", IF(AND(NOT('Personnel Details'!$N$19=""), $B103&gt;='Personnel Details'!$N$19), 'Personnel Details'!$Q$19, IF(AND(NOT('Personnel Details'!$I$19=""), $B103&gt;='Personnel Details'!$I$19), 'Personnel Details'!$L$19, 'Personnel Details'!$G$19)))</f>
        <v/>
      </c>
      <c r="IS103" s="59">
        <f t="shared" si="259"/>
        <v>0</v>
      </c>
      <c r="IT103" s="53"/>
      <c r="IV103" s="78" t="str">
        <f>IF(IV$9="", "", IF(AND(NOT('Personnel Details'!$N$20=""), $B103&gt;='Personnel Details'!$N$20), 'Personnel Details'!$O$20, IF(AND(NOT('Personnel Details'!$I$20=""), $B103&gt;='Personnel Details'!$I$20), 'Personnel Details'!$J$20, 'Personnel Details'!$E$20)))</f>
        <v/>
      </c>
      <c r="IW103" s="59" t="str">
        <f>IF(IV$9="", "", IF(AND(NOT('Personnel Details'!$N$20=""), $B103&gt;='Personnel Details'!$N$20), IF('Personnel Details'!$P$20="","", 'Personnel Details'!$P$20), IF(AND(NOT('Personnel Details'!$I$20=""), $B103&gt;='Personnel Details'!$I$20), IF('Personnel Details'!$K$20="", "", 'Personnel Details'!$K$20), IF('Personnel Details'!$F$20="", "", 'Personnel Details'!$F$20))))</f>
        <v/>
      </c>
      <c r="IX103" s="79" t="str">
        <f>IF(IV$9="", "", IF(AND(NOT('Personnel Details'!$N$20=""), $B103&gt;='Personnel Details'!$N$20), 'Personnel Details'!$Q$20, IF(AND(NOT('Personnel Details'!$I$20=""), $B103&gt;='Personnel Details'!$I$20), 'Personnel Details'!$L$20, 'Personnel Details'!$G$20)))</f>
        <v/>
      </c>
      <c r="IY103" s="59">
        <f t="shared" si="260"/>
        <v>0</v>
      </c>
      <c r="IZ103" s="53"/>
      <c r="JB103" s="78" t="str">
        <f>IF(JB$9="", "", IF(AND(NOT('Personnel Details'!$N$21=""), $B103&gt;='Personnel Details'!$N$21), 'Personnel Details'!$O$21, IF(AND(NOT('Personnel Details'!$I$21=""), $B103&gt;='Personnel Details'!$I$21), 'Personnel Details'!$J$21, 'Personnel Details'!$E$21)))</f>
        <v/>
      </c>
      <c r="JC103" s="59" t="str">
        <f>IF(JB$9="", "", IF(AND(NOT('Personnel Details'!$N$21=""), $B103&gt;='Personnel Details'!$N$21), IF('Personnel Details'!$P$21="","", 'Personnel Details'!$P$21), IF(AND(NOT('Personnel Details'!$I$21=""), $B103&gt;='Personnel Details'!$I$21), IF('Personnel Details'!$K$21="", "", 'Personnel Details'!$K$21), IF('Personnel Details'!$F$21="", "", 'Personnel Details'!$F$21))))</f>
        <v/>
      </c>
      <c r="JD103" s="79" t="str">
        <f>IF(JB$9="", "", IF(AND(NOT('Personnel Details'!$N$21=""), $B103&gt;='Personnel Details'!$N$21), 'Personnel Details'!$Q$21, IF(AND(NOT('Personnel Details'!$I$21=""), $B103&gt;='Personnel Details'!$I$21), 'Personnel Details'!$L$21, 'Personnel Details'!$G$21)))</f>
        <v/>
      </c>
      <c r="JE103" s="59">
        <f t="shared" si="261"/>
        <v>0</v>
      </c>
      <c r="JF103" s="53"/>
      <c r="JH103" s="78" t="str">
        <f>IF(JH$9="", "", IF(AND(NOT('Personnel Details'!$N$22=""), $B103&gt;='Personnel Details'!$N$22), 'Personnel Details'!$O$22, IF(AND(NOT('Personnel Details'!$I$22=""), $B103&gt;='Personnel Details'!$I$22), 'Personnel Details'!$J$22, 'Personnel Details'!$E$22)))</f>
        <v/>
      </c>
      <c r="JI103" s="59" t="str">
        <f>IF(JH$9="", "", IF(AND(NOT('Personnel Details'!$N$22=""), $B103&gt;='Personnel Details'!$N$22), IF('Personnel Details'!$P$22="","", 'Personnel Details'!$P$22), IF(AND(NOT('Personnel Details'!$I$22=""), $B103&gt;='Personnel Details'!$I$22), IF('Personnel Details'!$K$22="", "", 'Personnel Details'!$K$22), IF('Personnel Details'!$F$22="", "", 'Personnel Details'!$F$22))))</f>
        <v/>
      </c>
      <c r="JJ103" s="79" t="str">
        <f>IF(JH$9="", "", IF(AND(NOT('Personnel Details'!$N$22=""), $B103&gt;='Personnel Details'!$N$22), 'Personnel Details'!$Q$22, IF(AND(NOT('Personnel Details'!$I$22=""), $B103&gt;='Personnel Details'!$I$22), 'Personnel Details'!$L$22, 'Personnel Details'!$G$22)))</f>
        <v/>
      </c>
      <c r="JK103" s="59">
        <f t="shared" si="262"/>
        <v>0</v>
      </c>
      <c r="JL103" s="53"/>
      <c r="JN103" s="78" t="str">
        <f>IF(JN$9="", "", IF(AND(NOT('Personnel Details'!$N$23=""), $B103&gt;='Personnel Details'!$N$23), 'Personnel Details'!$O$23, IF(AND(NOT('Personnel Details'!$I$23=""), $B103&gt;='Personnel Details'!$I$23), 'Personnel Details'!$J$23, 'Personnel Details'!$E$23)))</f>
        <v/>
      </c>
      <c r="JO103" s="59" t="str">
        <f>IF(JN$9="", "", IF(AND(NOT('Personnel Details'!$N$23=""), $B103&gt;='Personnel Details'!$N$23), IF('Personnel Details'!$P$23="","", 'Personnel Details'!$P$23), IF(AND(NOT('Personnel Details'!$I$23=""), $B103&gt;='Personnel Details'!$I$23), IF('Personnel Details'!$K$23="", "", 'Personnel Details'!$K$23), IF('Personnel Details'!$F$23="", "", 'Personnel Details'!$F$23))))</f>
        <v/>
      </c>
      <c r="JP103" s="79" t="str">
        <f>IF(JN$9="", "", IF(AND(NOT('Personnel Details'!$N$23=""), $B103&gt;='Personnel Details'!$N$23), 'Personnel Details'!$Q$23, IF(AND(NOT('Personnel Details'!$I$23=""), $B103&gt;='Personnel Details'!$I$23), 'Personnel Details'!$L$23, 'Personnel Details'!$G$23)))</f>
        <v/>
      </c>
      <c r="JQ103" s="59">
        <f t="shared" si="263"/>
        <v>0</v>
      </c>
      <c r="JR103" s="53"/>
      <c r="JT103" s="78" t="str">
        <f>IF(JT$9="", "", IF(AND(NOT('Personnel Details'!$N$24=""), $B103&gt;='Personnel Details'!$N$24), 'Personnel Details'!$O$24, IF(AND(NOT('Personnel Details'!$I$24=""), $B103&gt;='Personnel Details'!$I$24), 'Personnel Details'!$J$24, 'Personnel Details'!$E$24)))</f>
        <v/>
      </c>
      <c r="JU103" s="59" t="str">
        <f>IF(JT$9="", "", IF(AND(NOT('Personnel Details'!$N$24=""), $B103&gt;='Personnel Details'!$N$24), IF('Personnel Details'!$P$24="","", 'Personnel Details'!$P$24), IF(AND(NOT('Personnel Details'!$I$24=""), $B103&gt;='Personnel Details'!$I$24), IF('Personnel Details'!$K$24="", "", 'Personnel Details'!$K$24), IF('Personnel Details'!$F$24="", "", 'Personnel Details'!$F$24))))</f>
        <v/>
      </c>
      <c r="JV103" s="79" t="str">
        <f>IF(JT$9="", "", IF(AND(NOT('Personnel Details'!$N$24=""), $B103&gt;='Personnel Details'!$N$24), 'Personnel Details'!$Q$24, IF(AND(NOT('Personnel Details'!$I$24=""), $B103&gt;='Personnel Details'!$I$24), 'Personnel Details'!$L$24, 'Personnel Details'!$G$24)))</f>
        <v/>
      </c>
      <c r="JW103" s="59">
        <f t="shared" si="264"/>
        <v>0</v>
      </c>
      <c r="JX103" s="53"/>
      <c r="JZ103" s="78" t="str">
        <f>IF(JZ$9="", "", IF(AND(NOT('Personnel Details'!$N$25=""), $B103&gt;='Personnel Details'!$N$25), 'Personnel Details'!$O$25, IF(AND(NOT('Personnel Details'!$I$25=""), $B103&gt;='Personnel Details'!$I$25), 'Personnel Details'!$J$25, 'Personnel Details'!$E$25)))</f>
        <v/>
      </c>
      <c r="KA103" s="59" t="str">
        <f>IF(JZ$9="", "", IF(AND(NOT('Personnel Details'!$N$25=""), $B103&gt;='Personnel Details'!$N$25), IF('Personnel Details'!$P$25="","", 'Personnel Details'!$P$25), IF(AND(NOT('Personnel Details'!$I$25=""), $B103&gt;='Personnel Details'!$I$25), IF('Personnel Details'!$K$25="", "", 'Personnel Details'!$K$25), IF('Personnel Details'!$F$25="", "", 'Personnel Details'!$F$25))))</f>
        <v/>
      </c>
      <c r="KB103" s="79" t="str">
        <f>IF(JZ$9="", "", IF(AND(NOT('Personnel Details'!$N$25=""), $B103&gt;='Personnel Details'!$N$25), 'Personnel Details'!$Q$25, IF(AND(NOT('Personnel Details'!$I$25=""), $B103&gt;='Personnel Details'!$I$25), 'Personnel Details'!$L$25, 'Personnel Details'!$G$25)))</f>
        <v/>
      </c>
      <c r="KC103" s="59">
        <f t="shared" si="265"/>
        <v>0</v>
      </c>
      <c r="KD103" s="53"/>
      <c r="KF103" s="78" t="str">
        <f>IF(KF$9="", "", IF(AND(NOT('Personnel Details'!$N$26=""), $B103&gt;='Personnel Details'!$N$26), 'Personnel Details'!$O$26, IF(AND(NOT('Personnel Details'!$I$26=""), $B103&gt;='Personnel Details'!$I$26), 'Personnel Details'!$J$26, 'Personnel Details'!$E$26)))</f>
        <v/>
      </c>
      <c r="KG103" s="59" t="str">
        <f>IF(KF$9="", "", IF(AND(NOT('Personnel Details'!$N$26=""), $B103&gt;='Personnel Details'!$N$26), IF('Personnel Details'!$P$26="","", 'Personnel Details'!$P$26), IF(AND(NOT('Personnel Details'!$I$26=""), $B103&gt;='Personnel Details'!$I$26), IF('Personnel Details'!$K$26="", "", 'Personnel Details'!$K$26), IF('Personnel Details'!$F$26="", "", 'Personnel Details'!$F$26))))</f>
        <v/>
      </c>
      <c r="KH103" s="79" t="str">
        <f>IF(KF$9="", "", IF(AND(NOT('Personnel Details'!$N$26=""), $B103&gt;='Personnel Details'!$N$26), 'Personnel Details'!$Q$26, IF(AND(NOT('Personnel Details'!$I$26=""), $B103&gt;='Personnel Details'!$I$26), 'Personnel Details'!$L$26, 'Personnel Details'!$G$26)))</f>
        <v/>
      </c>
      <c r="KI103" s="59">
        <f t="shared" si="266"/>
        <v>0</v>
      </c>
      <c r="KJ103" s="53"/>
      <c r="KL103" s="78" t="str">
        <f>IF(KL$9="", "", IF(AND(NOT('Personnel Details'!$N$27=""), $B103&gt;='Personnel Details'!$N$27), 'Personnel Details'!$O$27, IF(AND(NOT('Personnel Details'!$I$27=""), $B103&gt;='Personnel Details'!$I$27), 'Personnel Details'!$J$27, 'Personnel Details'!$E$27)))</f>
        <v/>
      </c>
      <c r="KM103" s="59" t="str">
        <f>IF(KL$9="", "", IF(AND(NOT('Personnel Details'!$N$27=""), $B103&gt;='Personnel Details'!$N$27), IF('Personnel Details'!$P$27="","", 'Personnel Details'!$P$27), IF(AND(NOT('Personnel Details'!$I$27=""), $B103&gt;='Personnel Details'!$I$27), IF('Personnel Details'!$K$27="", "", 'Personnel Details'!$K$27), IF('Personnel Details'!$F$27="", "", 'Personnel Details'!$F$27))))</f>
        <v/>
      </c>
      <c r="KN103" s="79" t="str">
        <f>IF(KL$9="", "", IF(AND(NOT('Personnel Details'!$N$27=""), $B103&gt;='Personnel Details'!$N$27), 'Personnel Details'!$Q$27, IF(AND(NOT('Personnel Details'!$I$27=""), $B103&gt;='Personnel Details'!$I$27), 'Personnel Details'!$L$27, 'Personnel Details'!$G$27)))</f>
        <v/>
      </c>
      <c r="KO103" s="59">
        <f t="shared" si="267"/>
        <v>0</v>
      </c>
      <c r="KP103" s="53"/>
      <c r="KR103" s="78" t="str">
        <f>IF(KR$9="", "", IF(AND(NOT('Personnel Details'!$N$28=""), $B103&gt;='Personnel Details'!$N$28), 'Personnel Details'!$O$28, IF(AND(NOT('Personnel Details'!$I$28=""), $B103&gt;='Personnel Details'!$I$28), 'Personnel Details'!$J$28, 'Personnel Details'!$E$28)))</f>
        <v/>
      </c>
      <c r="KS103" s="59" t="str">
        <f>IF(KR$9="", "", IF(AND(NOT('Personnel Details'!$N$28=""), $B103&gt;='Personnel Details'!$N$28), IF('Personnel Details'!$P$28="","", 'Personnel Details'!$P$28), IF(AND(NOT('Personnel Details'!$I$28=""), $B103&gt;='Personnel Details'!$I$28), IF('Personnel Details'!$K$28="", "", 'Personnel Details'!$K$28), IF('Personnel Details'!$F$28="", "", 'Personnel Details'!$F$28))))</f>
        <v/>
      </c>
      <c r="KT103" s="79" t="str">
        <f>IF(KR$9="", "", IF(AND(NOT('Personnel Details'!$N$28=""), $B103&gt;='Personnel Details'!$N$28), 'Personnel Details'!$Q$28, IF(AND(NOT('Personnel Details'!$I$28=""), $B103&gt;='Personnel Details'!$I$28), 'Personnel Details'!$L$28, 'Personnel Details'!$G$28)))</f>
        <v/>
      </c>
      <c r="KU103" s="59">
        <f t="shared" si="268"/>
        <v>0</v>
      </c>
      <c r="KV103" s="53"/>
      <c r="KX103" s="78" t="str">
        <f>IF(KX$9="", "", IF(AND(NOT('Personnel Details'!$N$29=""), $B103&gt;='Personnel Details'!$N$29), 'Personnel Details'!$O$29, IF(AND(NOT('Personnel Details'!$I$29=""), $B103&gt;='Personnel Details'!$I$29), 'Personnel Details'!$J$29, 'Personnel Details'!$E$29)))</f>
        <v/>
      </c>
      <c r="KY103" s="59" t="str">
        <f>IF(KX$9="", "", IF(AND(NOT('Personnel Details'!$N$29=""), $B103&gt;='Personnel Details'!$N$29), IF('Personnel Details'!$P$29="","", 'Personnel Details'!$P$29), IF(AND(NOT('Personnel Details'!$I$29=""), $B103&gt;='Personnel Details'!$I$29), IF('Personnel Details'!$K$29="", "", 'Personnel Details'!$K$29), IF('Personnel Details'!$F$29="", "", 'Personnel Details'!$F$29))))</f>
        <v/>
      </c>
      <c r="KZ103" s="79" t="str">
        <f>IF(KX$9="", "", IF(AND(NOT('Personnel Details'!$N$29=""), $B103&gt;='Personnel Details'!$N$29), 'Personnel Details'!$Q$29, IF(AND(NOT('Personnel Details'!$I$29=""), $B103&gt;='Personnel Details'!$I$29), 'Personnel Details'!$L$29, 'Personnel Details'!$G$29)))</f>
        <v/>
      </c>
      <c r="LA103" s="59">
        <f t="shared" si="269"/>
        <v>0</v>
      </c>
      <c r="LB103" s="53"/>
      <c r="LD103" s="78" t="str">
        <f>IF(LD$9="", "", IF(AND(NOT('Personnel Details'!$N$30=""), $B103&gt;='Personnel Details'!$N$30), 'Personnel Details'!$O$30, IF(AND(NOT('Personnel Details'!$I$30=""), $B103&gt;='Personnel Details'!$I$30), 'Personnel Details'!$J$30, 'Personnel Details'!$E$30)))</f>
        <v/>
      </c>
      <c r="LE103" s="59" t="str">
        <f>IF(LD$9="", "", IF(AND(NOT('Personnel Details'!$N$30=""), $B103&gt;='Personnel Details'!$N$30), IF('Personnel Details'!$P$30="","", 'Personnel Details'!$P$30), IF(AND(NOT('Personnel Details'!$I$30=""), $B103&gt;='Personnel Details'!$I$30), IF('Personnel Details'!$K$30="", "", 'Personnel Details'!$K$30), IF('Personnel Details'!$F$30="", "", 'Personnel Details'!$F$30))))</f>
        <v/>
      </c>
      <c r="LF103" s="79" t="str">
        <f>IF(LD$9="", "", IF(AND(NOT('Personnel Details'!$N$30=""), $B103&gt;='Personnel Details'!$N$30), 'Personnel Details'!$Q$30, IF(AND(NOT('Personnel Details'!$I$30=""), $B103&gt;='Personnel Details'!$I$30), 'Personnel Details'!$L$30, 'Personnel Details'!$G$30)))</f>
        <v/>
      </c>
      <c r="LG103" s="59">
        <f t="shared" si="270"/>
        <v>0</v>
      </c>
      <c r="LH103" s="53"/>
      <c r="LJ103" s="78" t="str">
        <f>IF(LJ$9="", "", IF(AND(NOT('Personnel Details'!$N$31=""), $B103&gt;='Personnel Details'!$N$31), 'Personnel Details'!$O$31, IF(AND(NOT('Personnel Details'!$I$31=""), $B103&gt;='Personnel Details'!$I$31), 'Personnel Details'!$J$31, 'Personnel Details'!$E$31)))</f>
        <v/>
      </c>
      <c r="LK103" s="59" t="str">
        <f>IF(LJ$9="", "", IF(AND(NOT('Personnel Details'!$N$31=""), $B103&gt;='Personnel Details'!$N$31), IF('Personnel Details'!$P$31="","", 'Personnel Details'!$P$31), IF(AND(NOT('Personnel Details'!$I$31=""), $B103&gt;='Personnel Details'!$I$31), IF('Personnel Details'!$K$31="", "", 'Personnel Details'!$K$31), IF('Personnel Details'!$F$31="", "", 'Personnel Details'!$F$31))))</f>
        <v/>
      </c>
      <c r="LL103" s="79" t="str">
        <f>IF(LJ$9="", "", IF(AND(NOT('Personnel Details'!$N$31=""), $B103&gt;='Personnel Details'!$N$31), 'Personnel Details'!$Q$31, IF(AND(NOT('Personnel Details'!$I$31=""), $B103&gt;='Personnel Details'!$I$31), 'Personnel Details'!$L$31, 'Personnel Details'!$G$31)))</f>
        <v/>
      </c>
      <c r="LM103" s="59">
        <f t="shared" si="271"/>
        <v>0</v>
      </c>
      <c r="LN103" s="53"/>
      <c r="LP103" s="78" t="str">
        <f>IF(LP$9="", "", IF(AND(NOT('Personnel Details'!$N$32=""), $B103&gt;='Personnel Details'!$N$32), 'Personnel Details'!$O$32, IF(AND(NOT('Personnel Details'!$I$32=""), $B103&gt;='Personnel Details'!$I$32), 'Personnel Details'!$J$32, 'Personnel Details'!$E$32)))</f>
        <v/>
      </c>
      <c r="LQ103" s="59" t="str">
        <f>IF(LP$9="", "", IF(AND(NOT('Personnel Details'!$N$32=""), $B103&gt;='Personnel Details'!$N$32), IF('Personnel Details'!$P$32="","", 'Personnel Details'!$P$32), IF(AND(NOT('Personnel Details'!$I$32=""), $B103&gt;='Personnel Details'!$I$32), IF('Personnel Details'!$K$32="", "", 'Personnel Details'!$K$32), IF('Personnel Details'!$F$32="", "", 'Personnel Details'!$F$32))))</f>
        <v/>
      </c>
      <c r="LR103" s="79" t="str">
        <f>IF(LP$9="", "", IF(AND(NOT('Personnel Details'!$N$32=""), $B103&gt;='Personnel Details'!$N$32), 'Personnel Details'!$Q$32, IF(AND(NOT('Personnel Details'!$I$32=""), $B103&gt;='Personnel Details'!$I$32), 'Personnel Details'!$L$32, 'Personnel Details'!$G$32)))</f>
        <v/>
      </c>
      <c r="LS103" s="59">
        <f t="shared" si="272"/>
        <v>0</v>
      </c>
      <c r="LT103" s="53"/>
      <c r="LV103" s="78" t="str">
        <f>IF(LV$9="", "", IF(AND(NOT('Personnel Details'!$N$33=""), $B103&gt;='Personnel Details'!$N$33), 'Personnel Details'!$O$33, IF(AND(NOT('Personnel Details'!$I$33=""), $B103&gt;='Personnel Details'!$I$33), 'Personnel Details'!$J$33, 'Personnel Details'!$E$33)))</f>
        <v/>
      </c>
      <c r="LW103" s="59" t="str">
        <f>IF(LV$9="", "", IF(AND(NOT('Personnel Details'!$N$33=""), $B103&gt;='Personnel Details'!$N$33), IF('Personnel Details'!$P$33="","", 'Personnel Details'!$P$33), IF(AND(NOT('Personnel Details'!$I$33=""), $B103&gt;='Personnel Details'!$I$33), IF('Personnel Details'!$K$33="", "", 'Personnel Details'!$K$33), IF('Personnel Details'!$F$33="", "", 'Personnel Details'!$F$33))))</f>
        <v/>
      </c>
      <c r="LX103" s="79" t="str">
        <f>IF(LV$9="", "", IF(AND(NOT('Personnel Details'!$N$33=""), $B103&gt;='Personnel Details'!$N$33), 'Personnel Details'!$Q$33, IF(AND(NOT('Personnel Details'!$I$33=""), $B103&gt;='Personnel Details'!$I$33), 'Personnel Details'!$L$33, 'Personnel Details'!$G$33)))</f>
        <v/>
      </c>
      <c r="LY103" s="59">
        <f t="shared" si="273"/>
        <v>0</v>
      </c>
      <c r="LZ103" s="53"/>
      <c r="MB103" s="78" t="str">
        <f>IF(MB$9="", "", IF(AND(NOT('Personnel Details'!$N$34=""), $B103&gt;='Personnel Details'!$N$34), 'Personnel Details'!$O$34, IF(AND(NOT('Personnel Details'!$I$34=""), $B103&gt;='Personnel Details'!$I$34), 'Personnel Details'!$J$34, 'Personnel Details'!$E$34)))</f>
        <v/>
      </c>
      <c r="MC103" s="59" t="str">
        <f>IF(MB$9="", "", IF(AND(NOT('Personnel Details'!$N$34=""), $B103&gt;='Personnel Details'!$N$34), IF('Personnel Details'!$P$34="","", 'Personnel Details'!$P$34), IF(AND(NOT('Personnel Details'!$I$34=""), $B103&gt;='Personnel Details'!$I$34), IF('Personnel Details'!$K$34="", "", 'Personnel Details'!$K$34), IF('Personnel Details'!$F$34="", "", 'Personnel Details'!$F$34))))</f>
        <v/>
      </c>
      <c r="MD103" s="79" t="str">
        <f>IF(MB$9="", "", IF(AND(NOT('Personnel Details'!$N$34=""), $B103&gt;='Personnel Details'!$N$34), 'Personnel Details'!$Q$34, IF(AND(NOT('Personnel Details'!$I$34=""), $B103&gt;='Personnel Details'!$I$34), 'Personnel Details'!$L$34, 'Personnel Details'!$G$34)))</f>
        <v/>
      </c>
      <c r="ME103" s="59">
        <f t="shared" si="274"/>
        <v>0</v>
      </c>
      <c r="MF103" s="53"/>
      <c r="MH103" s="78" t="str">
        <f>IF(MH$9="", "", IF(AND(NOT('Personnel Details'!$N$35=""), $B103&gt;='Personnel Details'!$N$35), 'Personnel Details'!$O$35, IF(AND(NOT('Personnel Details'!$I$35=""), $B103&gt;='Personnel Details'!$I$35), 'Personnel Details'!$J$35, 'Personnel Details'!$E$35)))</f>
        <v/>
      </c>
      <c r="MI103" s="59" t="str">
        <f>IF(MH$9="", "", IF(AND(NOT('Personnel Details'!$N$35=""), $B103&gt;='Personnel Details'!$N$35), IF('Personnel Details'!$P$35="","", 'Personnel Details'!$P$35), IF(AND(NOT('Personnel Details'!$I$35=""), $B103&gt;='Personnel Details'!$I$35), IF('Personnel Details'!$K$35="", "", 'Personnel Details'!$K$35), IF('Personnel Details'!$F$35="", "", 'Personnel Details'!$F$35))))</f>
        <v/>
      </c>
      <c r="MJ103" s="79" t="str">
        <f>IF(MH$9="", "", IF(AND(NOT('Personnel Details'!$N$35=""), $B103&gt;='Personnel Details'!$N$35), 'Personnel Details'!$Q$35, IF(AND(NOT('Personnel Details'!$I$35=""), $B103&gt;='Personnel Details'!$I$35), 'Personnel Details'!$L$35, 'Personnel Details'!$G$35)))</f>
        <v/>
      </c>
      <c r="MK103" s="59">
        <f t="shared" si="275"/>
        <v>0</v>
      </c>
      <c r="ML103" s="53"/>
      <c r="MN103" s="78" t="str">
        <f>IF(MN$9="", "", IF(AND(NOT('Personnel Details'!$N$36=""), $B103&gt;='Personnel Details'!$N$36), 'Personnel Details'!$O$36, IF(AND(NOT('Personnel Details'!$I$36=""), $B103&gt;='Personnel Details'!$I$36), 'Personnel Details'!$J$36, 'Personnel Details'!$E$36)))</f>
        <v/>
      </c>
      <c r="MO103" s="59" t="str">
        <f>IF(MN$9="", "", IF(AND(NOT('Personnel Details'!$N$36=""), $B103&gt;='Personnel Details'!$N$36), IF('Personnel Details'!$P$36="","", 'Personnel Details'!$P$36), IF(AND(NOT('Personnel Details'!$I$36=""), $B103&gt;='Personnel Details'!$I$36), IF('Personnel Details'!$K$36="", "", 'Personnel Details'!$K$36), IF('Personnel Details'!$F$36="", "", 'Personnel Details'!$F$36))))</f>
        <v/>
      </c>
      <c r="MP103" s="79" t="str">
        <f>IF(MN$9="", "", IF(AND(NOT('Personnel Details'!$N$36=""), $B103&gt;='Personnel Details'!$N$36), 'Personnel Details'!$Q$36, IF(AND(NOT('Personnel Details'!$I$36=""), $B103&gt;='Personnel Details'!$I$36), 'Personnel Details'!$L$36, 'Personnel Details'!$G$36)))</f>
        <v/>
      </c>
      <c r="MQ103" s="59">
        <f t="shared" si="276"/>
        <v>0</v>
      </c>
      <c r="MR103" s="53"/>
      <c r="MT103" s="78" t="str">
        <f>IF(MT$9="", "", IF(AND(NOT('Personnel Details'!$N$37=""), $B103&gt;='Personnel Details'!$N$37), 'Personnel Details'!$O$37, IF(AND(NOT('Personnel Details'!$I$37=""), $B103&gt;='Personnel Details'!$I$37), 'Personnel Details'!$J$37, 'Personnel Details'!$E$37)))</f>
        <v/>
      </c>
      <c r="MU103" s="59" t="str">
        <f>IF(MT$9="", "", IF(AND(NOT('Personnel Details'!$N$37=""), $B103&gt;='Personnel Details'!$N$37), IF('Personnel Details'!$P$37="","", 'Personnel Details'!$P$37), IF(AND(NOT('Personnel Details'!$I$37=""), $B103&gt;='Personnel Details'!$I$37), IF('Personnel Details'!$K$37="", "", 'Personnel Details'!$K$37), IF('Personnel Details'!$F$37="", "", 'Personnel Details'!$F$37))))</f>
        <v/>
      </c>
      <c r="MV103" s="79" t="str">
        <f>IF(MT$9="", "", IF(AND(NOT('Personnel Details'!$N$37=""), $B103&gt;='Personnel Details'!$N$37), 'Personnel Details'!$Q$37, IF(AND(NOT('Personnel Details'!$I$37=""), $B103&gt;='Personnel Details'!$I$37), 'Personnel Details'!$L$37, 'Personnel Details'!$G$37)))</f>
        <v/>
      </c>
      <c r="MW103" s="59">
        <f t="shared" si="277"/>
        <v>0</v>
      </c>
      <c r="MX103" s="53"/>
      <c r="MZ103" s="78" t="str">
        <f>IF(MZ$9="", "", IF(AND(NOT('Personnel Details'!$N$38=""), $B103&gt;='Personnel Details'!$N$38), 'Personnel Details'!$O$38, IF(AND(NOT('Personnel Details'!$I$38=""), $B103&gt;='Personnel Details'!$I$38), 'Personnel Details'!$J$38, 'Personnel Details'!$E$38)))</f>
        <v/>
      </c>
      <c r="NA103" s="59" t="str">
        <f>IF(MZ$9="", "", IF(AND(NOT('Personnel Details'!$N$38=""), $B103&gt;='Personnel Details'!$N$38), IF('Personnel Details'!$P$38="","", 'Personnel Details'!$P$38), IF(AND(NOT('Personnel Details'!$I$38=""), $B103&gt;='Personnel Details'!$I$38), IF('Personnel Details'!$K$38="", "", 'Personnel Details'!$K$38), IF('Personnel Details'!$F$38="", "", 'Personnel Details'!$F$38))))</f>
        <v/>
      </c>
      <c r="NB103" s="79" t="str">
        <f>IF(MZ$9="", "", IF(AND(NOT('Personnel Details'!$N$38=""), $B103&gt;='Personnel Details'!$N$38), 'Personnel Details'!$Q$38, IF(AND(NOT('Personnel Details'!$I$38=""), $B103&gt;='Personnel Details'!$I$38), 'Personnel Details'!$L$38, 'Personnel Details'!$G$38)))</f>
        <v/>
      </c>
      <c r="NC103" s="59">
        <f t="shared" si="278"/>
        <v>0</v>
      </c>
      <c r="ND103" s="53"/>
      <c r="NF103" s="78" t="str">
        <f>IF(NF$9="", "", IF(AND(NOT('Personnel Details'!$N$39=""), $B103&gt;='Personnel Details'!$N$39), 'Personnel Details'!$O$39, IF(AND(NOT('Personnel Details'!$I$39=""), $B103&gt;='Personnel Details'!$I$39), 'Personnel Details'!$J$39, 'Personnel Details'!$E$39)))</f>
        <v/>
      </c>
      <c r="NG103" s="59" t="str">
        <f>IF(NF$9="", "", IF(AND(NOT('Personnel Details'!$N$39=""), $B103&gt;='Personnel Details'!$N$39), IF('Personnel Details'!$P$39="","", 'Personnel Details'!$P$39), IF(AND(NOT('Personnel Details'!$I$39=""), $B103&gt;='Personnel Details'!$I$39), IF('Personnel Details'!$K$39="", "", 'Personnel Details'!$K$39), IF('Personnel Details'!$F$39="", "", 'Personnel Details'!$F$39))))</f>
        <v/>
      </c>
      <c r="NH103" s="79" t="str">
        <f>IF(NF$9="", "", IF(AND(NOT('Personnel Details'!$N$39=""), $B103&gt;='Personnel Details'!$N$39), 'Personnel Details'!$Q$39, IF(AND(NOT('Personnel Details'!$I$39=""), $B103&gt;='Personnel Details'!$I$39), 'Personnel Details'!$L$39, 'Personnel Details'!$G$39)))</f>
        <v/>
      </c>
      <c r="NI103" s="59">
        <f t="shared" si="279"/>
        <v>0</v>
      </c>
      <c r="NJ103" s="53"/>
      <c r="NL103" s="78" t="str">
        <f>IF(NL$9="", "", IF(AND(NOT('Personnel Details'!$N$40=""), $B103&gt;='Personnel Details'!$N$40), 'Personnel Details'!$O$40, IF(AND(NOT('Personnel Details'!$I$40=""), $B103&gt;='Personnel Details'!$I$40), 'Personnel Details'!$J$40, 'Personnel Details'!$E$40)))</f>
        <v/>
      </c>
      <c r="NM103" s="59" t="str">
        <f>IF(NL$9="", "", IF(AND(NOT('Personnel Details'!$N$40=""), $B103&gt;='Personnel Details'!$N$40), IF('Personnel Details'!$P$40="","", 'Personnel Details'!$P$40), IF(AND(NOT('Personnel Details'!$I$40=""), $B103&gt;='Personnel Details'!$I$40), IF('Personnel Details'!$K$40="", "", 'Personnel Details'!$K$40), IF('Personnel Details'!$F$40="", "", 'Personnel Details'!$F$40))))</f>
        <v/>
      </c>
      <c r="NN103" s="79" t="str">
        <f>IF(NL$9="", "", IF(AND(NOT('Personnel Details'!$N$40=""), $B103&gt;='Personnel Details'!$N$40), 'Personnel Details'!$Q$40, IF(AND(NOT('Personnel Details'!$I$40=""), $B103&gt;='Personnel Details'!$I$40), 'Personnel Details'!$L$40, 'Personnel Details'!$G$40)))</f>
        <v/>
      </c>
      <c r="NO103" s="59">
        <f t="shared" si="280"/>
        <v>0</v>
      </c>
      <c r="NP103" s="53"/>
    </row>
    <row r="104" spans="1:380" x14ac:dyDescent="0.25">
      <c r="A104" s="32"/>
      <c r="B104" s="113">
        <f>IFERROR(IF(B103+1&gt;'Personnel Details'!$U$5, "", B103+1), "")</f>
        <v>43924</v>
      </c>
      <c r="C104" s="32"/>
      <c r="D104" s="120"/>
      <c r="E104" s="13" t="str">
        <f t="shared" si="159"/>
        <v/>
      </c>
      <c r="F104" s="13" t="str">
        <f t="shared" si="190"/>
        <v/>
      </c>
      <c r="G104" s="56" t="str">
        <f t="shared" si="281"/>
        <v/>
      </c>
      <c r="H104" s="16" t="str">
        <f t="shared" si="191"/>
        <v/>
      </c>
      <c r="I104" s="32"/>
      <c r="J104" s="120"/>
      <c r="K104" s="62" t="str">
        <f t="shared" si="160"/>
        <v/>
      </c>
      <c r="L104" s="62" t="str">
        <f t="shared" si="192"/>
        <v/>
      </c>
      <c r="M104" s="65" t="str">
        <f t="shared" si="282"/>
        <v/>
      </c>
      <c r="N104" s="68" t="str">
        <f t="shared" si="193"/>
        <v/>
      </c>
      <c r="O104" s="32"/>
      <c r="P104" s="120"/>
      <c r="Q104" s="62" t="str">
        <f t="shared" si="161"/>
        <v/>
      </c>
      <c r="R104" s="62" t="str">
        <f t="shared" si="194"/>
        <v/>
      </c>
      <c r="S104" s="65" t="str">
        <f t="shared" si="283"/>
        <v/>
      </c>
      <c r="T104" s="68" t="str">
        <f t="shared" si="195"/>
        <v/>
      </c>
      <c r="U104" s="32"/>
      <c r="V104" s="120"/>
      <c r="W104" s="62" t="str">
        <f t="shared" si="162"/>
        <v/>
      </c>
      <c r="X104" s="62" t="str">
        <f t="shared" si="196"/>
        <v/>
      </c>
      <c r="Y104" s="65" t="str">
        <f t="shared" si="284"/>
        <v/>
      </c>
      <c r="Z104" s="68" t="str">
        <f t="shared" si="197"/>
        <v/>
      </c>
      <c r="AA104" s="32"/>
      <c r="AB104" s="120"/>
      <c r="AC104" s="62" t="str">
        <f t="shared" si="163"/>
        <v/>
      </c>
      <c r="AD104" s="62" t="str">
        <f t="shared" si="198"/>
        <v/>
      </c>
      <c r="AE104" s="65" t="str">
        <f t="shared" si="285"/>
        <v/>
      </c>
      <c r="AF104" s="68" t="str">
        <f t="shared" si="199"/>
        <v/>
      </c>
      <c r="AG104" s="32"/>
      <c r="AH104" s="120"/>
      <c r="AI104" s="62" t="str">
        <f t="shared" si="164"/>
        <v/>
      </c>
      <c r="AJ104" s="62" t="str">
        <f t="shared" si="200"/>
        <v/>
      </c>
      <c r="AK104" s="65" t="str">
        <f t="shared" si="286"/>
        <v/>
      </c>
      <c r="AL104" s="68" t="str">
        <f t="shared" si="201"/>
        <v/>
      </c>
      <c r="AM104" s="32"/>
      <c r="AN104" s="120"/>
      <c r="AO104" s="62" t="str">
        <f t="shared" si="165"/>
        <v/>
      </c>
      <c r="AP104" s="62" t="str">
        <f t="shared" si="202"/>
        <v/>
      </c>
      <c r="AQ104" s="65" t="str">
        <f t="shared" si="287"/>
        <v/>
      </c>
      <c r="AR104" s="68" t="str">
        <f t="shared" si="203"/>
        <v/>
      </c>
      <c r="AS104" s="32"/>
      <c r="AT104" s="120"/>
      <c r="AU104" s="62" t="str">
        <f t="shared" si="166"/>
        <v/>
      </c>
      <c r="AV104" s="62" t="str">
        <f t="shared" si="204"/>
        <v/>
      </c>
      <c r="AW104" s="65" t="str">
        <f t="shared" si="288"/>
        <v/>
      </c>
      <c r="AX104" s="68" t="str">
        <f t="shared" si="205"/>
        <v/>
      </c>
      <c r="AY104" s="32"/>
      <c r="AZ104" s="120"/>
      <c r="BA104" s="62" t="str">
        <f t="shared" si="167"/>
        <v/>
      </c>
      <c r="BB104" s="62" t="str">
        <f t="shared" si="206"/>
        <v/>
      </c>
      <c r="BC104" s="65" t="str">
        <f t="shared" si="289"/>
        <v/>
      </c>
      <c r="BD104" s="68" t="str">
        <f t="shared" si="207"/>
        <v/>
      </c>
      <c r="BE104" s="32"/>
      <c r="BF104" s="120"/>
      <c r="BG104" s="62" t="str">
        <f t="shared" si="168"/>
        <v/>
      </c>
      <c r="BH104" s="62" t="str">
        <f t="shared" si="208"/>
        <v/>
      </c>
      <c r="BI104" s="65" t="str">
        <f t="shared" si="290"/>
        <v/>
      </c>
      <c r="BJ104" s="68" t="str">
        <f t="shared" si="209"/>
        <v/>
      </c>
      <c r="BK104" s="32"/>
      <c r="BL104" s="120"/>
      <c r="BM104" s="62" t="str">
        <f t="shared" si="169"/>
        <v/>
      </c>
      <c r="BN104" s="62" t="str">
        <f t="shared" si="210"/>
        <v/>
      </c>
      <c r="BO104" s="65" t="str">
        <f t="shared" si="291"/>
        <v/>
      </c>
      <c r="BP104" s="68" t="str">
        <f t="shared" si="211"/>
        <v/>
      </c>
      <c r="BQ104" s="32"/>
      <c r="BR104" s="120"/>
      <c r="BS104" s="62" t="str">
        <f t="shared" si="170"/>
        <v/>
      </c>
      <c r="BT104" s="62" t="str">
        <f t="shared" si="212"/>
        <v/>
      </c>
      <c r="BU104" s="65" t="str">
        <f t="shared" si="292"/>
        <v/>
      </c>
      <c r="BV104" s="68" t="str">
        <f t="shared" si="213"/>
        <v/>
      </c>
      <c r="BW104" s="32"/>
      <c r="BX104" s="120"/>
      <c r="BY104" s="62" t="str">
        <f t="shared" si="171"/>
        <v/>
      </c>
      <c r="BZ104" s="62" t="str">
        <f t="shared" si="214"/>
        <v/>
      </c>
      <c r="CA104" s="65" t="str">
        <f t="shared" si="293"/>
        <v/>
      </c>
      <c r="CB104" s="68" t="str">
        <f t="shared" si="215"/>
        <v/>
      </c>
      <c r="CC104" s="32"/>
      <c r="CD104" s="120"/>
      <c r="CE104" s="62" t="str">
        <f t="shared" si="172"/>
        <v/>
      </c>
      <c r="CF104" s="62" t="str">
        <f t="shared" si="216"/>
        <v/>
      </c>
      <c r="CG104" s="65" t="str">
        <f t="shared" si="294"/>
        <v/>
      </c>
      <c r="CH104" s="68" t="str">
        <f t="shared" si="217"/>
        <v/>
      </c>
      <c r="CI104" s="32"/>
      <c r="CJ104" s="120"/>
      <c r="CK104" s="62" t="str">
        <f t="shared" si="173"/>
        <v/>
      </c>
      <c r="CL104" s="62" t="str">
        <f t="shared" si="218"/>
        <v/>
      </c>
      <c r="CM104" s="65" t="str">
        <f t="shared" si="295"/>
        <v/>
      </c>
      <c r="CN104" s="68" t="str">
        <f t="shared" si="219"/>
        <v/>
      </c>
      <c r="CO104" s="32"/>
      <c r="CP104" s="120"/>
      <c r="CQ104" s="62" t="str">
        <f t="shared" si="174"/>
        <v/>
      </c>
      <c r="CR104" s="62" t="str">
        <f t="shared" si="220"/>
        <v/>
      </c>
      <c r="CS104" s="65" t="str">
        <f t="shared" si="296"/>
        <v/>
      </c>
      <c r="CT104" s="68" t="str">
        <f t="shared" si="221"/>
        <v/>
      </c>
      <c r="CU104" s="32"/>
      <c r="CV104" s="120"/>
      <c r="CW104" s="62" t="str">
        <f t="shared" si="175"/>
        <v/>
      </c>
      <c r="CX104" s="62" t="str">
        <f t="shared" si="222"/>
        <v/>
      </c>
      <c r="CY104" s="65" t="str">
        <f t="shared" si="297"/>
        <v/>
      </c>
      <c r="CZ104" s="68" t="str">
        <f t="shared" si="223"/>
        <v/>
      </c>
      <c r="DA104" s="32"/>
      <c r="DB104" s="120"/>
      <c r="DC104" s="62" t="str">
        <f t="shared" si="176"/>
        <v/>
      </c>
      <c r="DD104" s="62" t="str">
        <f t="shared" si="224"/>
        <v/>
      </c>
      <c r="DE104" s="65" t="str">
        <f t="shared" si="298"/>
        <v/>
      </c>
      <c r="DF104" s="68" t="str">
        <f t="shared" si="225"/>
        <v/>
      </c>
      <c r="DG104" s="32"/>
      <c r="DH104" s="120"/>
      <c r="DI104" s="62" t="str">
        <f t="shared" si="177"/>
        <v/>
      </c>
      <c r="DJ104" s="62" t="str">
        <f t="shared" si="226"/>
        <v/>
      </c>
      <c r="DK104" s="65" t="str">
        <f t="shared" si="299"/>
        <v/>
      </c>
      <c r="DL104" s="68" t="str">
        <f t="shared" si="227"/>
        <v/>
      </c>
      <c r="DM104" s="32"/>
      <c r="DN104" s="120"/>
      <c r="DO104" s="62" t="str">
        <f t="shared" si="178"/>
        <v/>
      </c>
      <c r="DP104" s="62" t="str">
        <f t="shared" si="228"/>
        <v/>
      </c>
      <c r="DQ104" s="65" t="str">
        <f t="shared" si="300"/>
        <v/>
      </c>
      <c r="DR104" s="68" t="str">
        <f t="shared" si="229"/>
        <v/>
      </c>
      <c r="DS104" s="32"/>
      <c r="DT104" s="120"/>
      <c r="DU104" s="62" t="str">
        <f t="shared" si="179"/>
        <v/>
      </c>
      <c r="DV104" s="62" t="str">
        <f t="shared" si="230"/>
        <v/>
      </c>
      <c r="DW104" s="65" t="str">
        <f t="shared" si="301"/>
        <v/>
      </c>
      <c r="DX104" s="68" t="str">
        <f t="shared" si="231"/>
        <v/>
      </c>
      <c r="DY104" s="32"/>
      <c r="DZ104" s="120"/>
      <c r="EA104" s="62" t="str">
        <f t="shared" si="180"/>
        <v/>
      </c>
      <c r="EB104" s="62" t="str">
        <f t="shared" si="232"/>
        <v/>
      </c>
      <c r="EC104" s="65" t="str">
        <f t="shared" si="302"/>
        <v/>
      </c>
      <c r="ED104" s="68" t="str">
        <f t="shared" si="233"/>
        <v/>
      </c>
      <c r="EE104" s="32"/>
      <c r="EF104" s="120"/>
      <c r="EG104" s="62" t="str">
        <f t="shared" si="181"/>
        <v/>
      </c>
      <c r="EH104" s="62" t="str">
        <f t="shared" si="234"/>
        <v/>
      </c>
      <c r="EI104" s="65" t="str">
        <f t="shared" si="303"/>
        <v/>
      </c>
      <c r="EJ104" s="68" t="str">
        <f t="shared" si="235"/>
        <v/>
      </c>
      <c r="EK104" s="32"/>
      <c r="EL104" s="120"/>
      <c r="EM104" s="62" t="str">
        <f t="shared" si="182"/>
        <v/>
      </c>
      <c r="EN104" s="62" t="str">
        <f t="shared" si="236"/>
        <v/>
      </c>
      <c r="EO104" s="65" t="str">
        <f t="shared" si="304"/>
        <v/>
      </c>
      <c r="EP104" s="68" t="str">
        <f t="shared" si="237"/>
        <v/>
      </c>
      <c r="EQ104" s="32"/>
      <c r="ER104" s="120"/>
      <c r="ES104" s="62" t="str">
        <f t="shared" si="183"/>
        <v/>
      </c>
      <c r="ET104" s="62" t="str">
        <f t="shared" si="238"/>
        <v/>
      </c>
      <c r="EU104" s="65" t="str">
        <f t="shared" si="305"/>
        <v/>
      </c>
      <c r="EV104" s="68" t="str">
        <f t="shared" si="239"/>
        <v/>
      </c>
      <c r="EW104" s="32"/>
      <c r="EX104" s="120"/>
      <c r="EY104" s="62" t="str">
        <f t="shared" si="184"/>
        <v/>
      </c>
      <c r="EZ104" s="62" t="str">
        <f t="shared" si="240"/>
        <v/>
      </c>
      <c r="FA104" s="65" t="str">
        <f t="shared" si="306"/>
        <v/>
      </c>
      <c r="FB104" s="68" t="str">
        <f t="shared" si="241"/>
        <v/>
      </c>
      <c r="FC104" s="32"/>
      <c r="FD104" s="120"/>
      <c r="FE104" s="62" t="str">
        <f t="shared" si="185"/>
        <v/>
      </c>
      <c r="FF104" s="62" t="str">
        <f t="shared" si="242"/>
        <v/>
      </c>
      <c r="FG104" s="65" t="str">
        <f t="shared" si="307"/>
        <v/>
      </c>
      <c r="FH104" s="68" t="str">
        <f t="shared" si="243"/>
        <v/>
      </c>
      <c r="FI104" s="32"/>
      <c r="FJ104" s="120"/>
      <c r="FK104" s="62" t="str">
        <f t="shared" si="186"/>
        <v/>
      </c>
      <c r="FL104" s="62" t="str">
        <f t="shared" si="244"/>
        <v/>
      </c>
      <c r="FM104" s="65" t="str">
        <f t="shared" si="308"/>
        <v/>
      </c>
      <c r="FN104" s="68" t="str">
        <f t="shared" si="245"/>
        <v/>
      </c>
      <c r="FO104" s="32"/>
      <c r="FP104" s="120"/>
      <c r="FQ104" s="62" t="str">
        <f t="shared" si="187"/>
        <v/>
      </c>
      <c r="FR104" s="62" t="str">
        <f t="shared" si="246"/>
        <v/>
      </c>
      <c r="FS104" s="65" t="str">
        <f t="shared" si="309"/>
        <v/>
      </c>
      <c r="FT104" s="68" t="str">
        <f t="shared" si="247"/>
        <v/>
      </c>
      <c r="FU104" s="32"/>
      <c r="FV104" s="120"/>
      <c r="FW104" s="62" t="str">
        <f t="shared" si="188"/>
        <v/>
      </c>
      <c r="FX104" s="62" t="str">
        <f t="shared" si="248"/>
        <v/>
      </c>
      <c r="FY104" s="65" t="str">
        <f t="shared" si="310"/>
        <v/>
      </c>
      <c r="FZ104" s="68" t="str">
        <f t="shared" si="249"/>
        <v/>
      </c>
      <c r="GA104" s="32"/>
      <c r="GC104" s="7" t="str">
        <f t="shared" si="250"/>
        <v>Apr 2020</v>
      </c>
      <c r="GD104" s="7" t="str">
        <f t="shared" ca="1" si="189"/>
        <v/>
      </c>
      <c r="GT104" s="71">
        <f>IF(GT$9="", "", IF(AND(NOT('Personnel Details'!$N$11=""), $B104&gt;='Personnel Details'!$N$11), 'Personnel Details'!$O$11, IF(AND(NOT('Personnel Details'!$I$11=""), $B104&gt;='Personnel Details'!$I$11), 'Personnel Details'!$J$11, 'Personnel Details'!$E$11)))</f>
        <v>0.8</v>
      </c>
      <c r="GU104" s="59" t="str">
        <f>IF(GT$9="", "", IF(AND(NOT('Personnel Details'!$N$11=""), $B104&gt;='Personnel Details'!$N$11), IF('Personnel Details'!$P$11="","", 'Personnel Details'!$P$11), IF(AND(NOT('Personnel Details'!$I$11=""), $B104&gt;='Personnel Details'!$I$11), IF('Personnel Details'!$K$11="", "", 'Personnel Details'!$K$11), IF('Personnel Details'!$F$11="", "", 'Personnel Details'!$F$11))))</f>
        <v/>
      </c>
      <c r="GV104" s="74">
        <f>IF(GT$9="", "", IF(AND(NOT('Personnel Details'!$N$11=""), $B104&gt;='Personnel Details'!$N$11), 'Personnel Details'!$Q$11, IF(AND(NOT('Personnel Details'!$I$11=""), $B104&gt;='Personnel Details'!$I$11), 'Personnel Details'!$L$11, 'Personnel Details'!$G$11)))</f>
        <v>0</v>
      </c>
      <c r="GW104" s="59">
        <f t="shared" si="251"/>
        <v>0</v>
      </c>
      <c r="GX104" s="53"/>
      <c r="GZ104" s="78">
        <f>IF(GZ$9="", "", IF(AND(NOT('Personnel Details'!$N$12=""), $B104&gt;='Personnel Details'!$N$12), 'Personnel Details'!$O$12, IF(AND(NOT('Personnel Details'!$I$12=""), $B104&gt;='Personnel Details'!$I$12), 'Personnel Details'!$J$12, 'Personnel Details'!$E$12)))</f>
        <v>0.8</v>
      </c>
      <c r="HA104" s="59" t="str">
        <f>IF(GZ$9="", "", IF(AND(NOT('Personnel Details'!$N$12=""), $B104&gt;='Personnel Details'!$N$12), IF('Personnel Details'!$P$12="","", 'Personnel Details'!$P$12), IF(AND(NOT('Personnel Details'!$I$12=""), $B104&gt;='Personnel Details'!$I$12), IF('Personnel Details'!$K$12="", "", 'Personnel Details'!$K$12), IF('Personnel Details'!$F$12="", "", 'Personnel Details'!$F$12))))</f>
        <v/>
      </c>
      <c r="HB104" s="79">
        <f>IF(GZ$9="", "", IF(AND(NOT('Personnel Details'!$N$12=""), $B104&gt;='Personnel Details'!$N$12), 'Personnel Details'!$Q$12, IF(AND(NOT('Personnel Details'!$I$12=""), $B104&gt;='Personnel Details'!$I$12), 'Personnel Details'!$L$12, 'Personnel Details'!$G$12)))</f>
        <v>0</v>
      </c>
      <c r="HC104" s="59">
        <f t="shared" si="252"/>
        <v>0</v>
      </c>
      <c r="HD104" s="53"/>
      <c r="HF104" s="78">
        <f>IF(HF$9="", "", IF(AND(NOT('Personnel Details'!$N$13=""), $B104&gt;='Personnel Details'!$N$13), 'Personnel Details'!$O$13, IF(AND(NOT('Personnel Details'!$I$13=""), $B104&gt;='Personnel Details'!$I$13), 'Personnel Details'!$J$13, 'Personnel Details'!$E$13)))</f>
        <v>0.8</v>
      </c>
      <c r="HG104" s="59" t="str">
        <f>IF(HF$9="", "", IF(AND(NOT('Personnel Details'!$N$13=""), $B104&gt;='Personnel Details'!$N$13), IF('Personnel Details'!$P$13="","", 'Personnel Details'!$P$13), IF(AND(NOT('Personnel Details'!$I$13=""), $B104&gt;='Personnel Details'!$I$13), IF('Personnel Details'!$K$13="", "", 'Personnel Details'!$K$13), IF('Personnel Details'!$F$13="", "", 'Personnel Details'!$F$13))))</f>
        <v/>
      </c>
      <c r="HH104" s="79">
        <f>IF(HF$9="", "", IF(AND(NOT('Personnel Details'!$N$13=""), $B104&gt;='Personnel Details'!$N$13), 'Personnel Details'!$Q$13, IF(AND(NOT('Personnel Details'!$I$13=""), $B104&gt;='Personnel Details'!$I$13), 'Personnel Details'!$L$13, 'Personnel Details'!$G$13)))</f>
        <v>0</v>
      </c>
      <c r="HI104" s="59">
        <f t="shared" si="253"/>
        <v>0</v>
      </c>
      <c r="HJ104" s="53"/>
      <c r="HL104" s="78">
        <f>IF(HL$9="", "", IF(AND(NOT('Personnel Details'!$N$14=""), $B104&gt;='Personnel Details'!$N$14), 'Personnel Details'!$O$14, IF(AND(NOT('Personnel Details'!$I$14=""), $B104&gt;='Personnel Details'!$I$14), 'Personnel Details'!$J$14, 'Personnel Details'!$E$14)))</f>
        <v>0.8</v>
      </c>
      <c r="HM104" s="59">
        <f>IF(HL$9="", "", IF(AND(NOT('Personnel Details'!$N$14=""), $B104&gt;='Personnel Details'!$N$14), IF('Personnel Details'!$P$14="","", 'Personnel Details'!$P$14), IF(AND(NOT('Personnel Details'!$I$14=""), $B104&gt;='Personnel Details'!$I$14), IF('Personnel Details'!$K$14="", "", 'Personnel Details'!$K$14), IF('Personnel Details'!$F$14="", "", 'Personnel Details'!$F$14))))</f>
        <v>2000</v>
      </c>
      <c r="HN104" s="79">
        <f>IF(HL$9="", "", IF(AND(NOT('Personnel Details'!$N$14=""), $B104&gt;='Personnel Details'!$N$14), 'Personnel Details'!$Q$14, IF(AND(NOT('Personnel Details'!$I$14=""), $B104&gt;='Personnel Details'!$I$14), 'Personnel Details'!$L$14, 'Personnel Details'!$G$14)))</f>
        <v>0.85</v>
      </c>
      <c r="HO104" s="59">
        <f t="shared" si="254"/>
        <v>0</v>
      </c>
      <c r="HP104" s="53"/>
      <c r="HR104" s="78" t="str">
        <f>IF(HR$9="", "", IF(AND(NOT('Personnel Details'!$N$15=""), $B104&gt;='Personnel Details'!$N$15), 'Personnel Details'!$O$15, IF(AND(NOT('Personnel Details'!$I$15=""), $B104&gt;='Personnel Details'!$I$15), 'Personnel Details'!$J$15, 'Personnel Details'!$E$15)))</f>
        <v/>
      </c>
      <c r="HS104" s="59" t="str">
        <f>IF(HR$9="", "", IF(AND(NOT('Personnel Details'!$N$15=""), $B104&gt;='Personnel Details'!$N$15), IF('Personnel Details'!$P$15="","", 'Personnel Details'!$P$15), IF(AND(NOT('Personnel Details'!$I$15=""), $B104&gt;='Personnel Details'!$I$15), IF('Personnel Details'!$K$15="", "", 'Personnel Details'!$K$15), IF('Personnel Details'!$F$15="", "", 'Personnel Details'!$F$15))))</f>
        <v/>
      </c>
      <c r="HT104" s="79" t="str">
        <f>IF(HR$9="", "", IF(AND(NOT('Personnel Details'!$N$15=""), $B104&gt;='Personnel Details'!$N$15), 'Personnel Details'!$Q$15, IF(AND(NOT('Personnel Details'!$I$15=""), $B104&gt;='Personnel Details'!$I$15), 'Personnel Details'!$L$15, 'Personnel Details'!$G$15)))</f>
        <v/>
      </c>
      <c r="HU104" s="59">
        <f t="shared" si="255"/>
        <v>0</v>
      </c>
      <c r="HV104" s="53"/>
      <c r="HX104" s="78" t="str">
        <f>IF(HX$9="", "", IF(AND(NOT('Personnel Details'!$N$16=""), $B104&gt;='Personnel Details'!$N$16), 'Personnel Details'!$O$16, IF(AND(NOT('Personnel Details'!$I$16=""), $B104&gt;='Personnel Details'!$I$16), 'Personnel Details'!$J$16, 'Personnel Details'!$E$16)))</f>
        <v/>
      </c>
      <c r="HY104" s="59" t="str">
        <f>IF(HX$9="", "", IF(AND(NOT('Personnel Details'!$N$16=""), $B104&gt;='Personnel Details'!$N$16), IF('Personnel Details'!$P$16="","", 'Personnel Details'!$P$16), IF(AND(NOT('Personnel Details'!$I$16=""), $B104&gt;='Personnel Details'!$I$16), IF('Personnel Details'!$K$16="", "", 'Personnel Details'!$K$16), IF('Personnel Details'!$F$16="", "", 'Personnel Details'!$F$16))))</f>
        <v/>
      </c>
      <c r="HZ104" s="79" t="str">
        <f>IF(HX$9="", "", IF(AND(NOT('Personnel Details'!$N$16=""), $B104&gt;='Personnel Details'!$N$16), 'Personnel Details'!$Q$16, IF(AND(NOT('Personnel Details'!$I$16=""), $B104&gt;='Personnel Details'!$I$16), 'Personnel Details'!$L$16, 'Personnel Details'!$G$16)))</f>
        <v/>
      </c>
      <c r="IA104" s="59">
        <f t="shared" si="256"/>
        <v>0</v>
      </c>
      <c r="IB104" s="53"/>
      <c r="ID104" s="78" t="str">
        <f>IF(ID$9="", "", IF(AND(NOT('Personnel Details'!$N$17=""), $B104&gt;='Personnel Details'!$N$17), 'Personnel Details'!$O$17, IF(AND(NOT('Personnel Details'!$I$17=""), $B104&gt;='Personnel Details'!$I$17), 'Personnel Details'!$J$17, 'Personnel Details'!$E$17)))</f>
        <v/>
      </c>
      <c r="IE104" s="59" t="str">
        <f>IF(ID$9="", "", IF(AND(NOT('Personnel Details'!$N$17=""), $B104&gt;='Personnel Details'!$N$17), IF('Personnel Details'!$P$17="","", 'Personnel Details'!$P$17), IF(AND(NOT('Personnel Details'!$I$17=""), $B104&gt;='Personnel Details'!$I$17), IF('Personnel Details'!$K$17="", "", 'Personnel Details'!$K$17), IF('Personnel Details'!$F$17="", "", 'Personnel Details'!$F$17))))</f>
        <v/>
      </c>
      <c r="IF104" s="79" t="str">
        <f>IF(ID$9="", "", IF(AND(NOT('Personnel Details'!$N$17=""), $B104&gt;='Personnel Details'!$N$17), 'Personnel Details'!$Q$17, IF(AND(NOT('Personnel Details'!$I$17=""), $B104&gt;='Personnel Details'!$I$17), 'Personnel Details'!$L$17, 'Personnel Details'!$G$17)))</f>
        <v/>
      </c>
      <c r="IG104" s="59">
        <f t="shared" si="257"/>
        <v>0</v>
      </c>
      <c r="IH104" s="53"/>
      <c r="IJ104" s="78" t="str">
        <f>IF(IJ$9="", "", IF(AND(NOT('Personnel Details'!$N$18=""), $B104&gt;='Personnel Details'!$N$18), 'Personnel Details'!$O$18, IF(AND(NOT('Personnel Details'!$I$18=""), $B104&gt;='Personnel Details'!$I$18), 'Personnel Details'!$J$18, 'Personnel Details'!$E$18)))</f>
        <v/>
      </c>
      <c r="IK104" s="59" t="str">
        <f>IF(IJ$9="", "", IF(AND(NOT('Personnel Details'!$N$18=""), $B104&gt;='Personnel Details'!$N$18), IF('Personnel Details'!$P$18="","", 'Personnel Details'!$P$18), IF(AND(NOT('Personnel Details'!$I$18=""), $B104&gt;='Personnel Details'!$I$18), IF('Personnel Details'!$K$18="", "", 'Personnel Details'!$K$18), IF('Personnel Details'!$F$18="", "", 'Personnel Details'!$F$18))))</f>
        <v/>
      </c>
      <c r="IL104" s="79" t="str">
        <f>IF(IJ$9="", "", IF(AND(NOT('Personnel Details'!$N$18=""), $B104&gt;='Personnel Details'!$N$18), 'Personnel Details'!$Q$18, IF(AND(NOT('Personnel Details'!$I$18=""), $B104&gt;='Personnel Details'!$I$18), 'Personnel Details'!$L$18, 'Personnel Details'!$G$18)))</f>
        <v/>
      </c>
      <c r="IM104" s="59">
        <f t="shared" si="258"/>
        <v>0</v>
      </c>
      <c r="IN104" s="53"/>
      <c r="IP104" s="78" t="str">
        <f>IF(IP$9="", "", IF(AND(NOT('Personnel Details'!$N$19=""), $B104&gt;='Personnel Details'!$N$19), 'Personnel Details'!$O$19, IF(AND(NOT('Personnel Details'!$I$19=""), $B104&gt;='Personnel Details'!$I$19), 'Personnel Details'!$J$19, 'Personnel Details'!$E$19)))</f>
        <v/>
      </c>
      <c r="IQ104" s="59" t="str">
        <f>IF(IP$9="", "", IF(AND(NOT('Personnel Details'!$N$19=""), $B104&gt;='Personnel Details'!$N$19), IF('Personnel Details'!$P$19="","", 'Personnel Details'!$P$19), IF(AND(NOT('Personnel Details'!$I$19=""), $B104&gt;='Personnel Details'!$I$19), IF('Personnel Details'!$K$19="", "", 'Personnel Details'!$K$19), IF('Personnel Details'!$F$19="", "", 'Personnel Details'!$F$19))))</f>
        <v/>
      </c>
      <c r="IR104" s="79" t="str">
        <f>IF(IP$9="", "", IF(AND(NOT('Personnel Details'!$N$19=""), $B104&gt;='Personnel Details'!$N$19), 'Personnel Details'!$Q$19, IF(AND(NOT('Personnel Details'!$I$19=""), $B104&gt;='Personnel Details'!$I$19), 'Personnel Details'!$L$19, 'Personnel Details'!$G$19)))</f>
        <v/>
      </c>
      <c r="IS104" s="59">
        <f t="shared" si="259"/>
        <v>0</v>
      </c>
      <c r="IT104" s="53"/>
      <c r="IV104" s="78" t="str">
        <f>IF(IV$9="", "", IF(AND(NOT('Personnel Details'!$N$20=""), $B104&gt;='Personnel Details'!$N$20), 'Personnel Details'!$O$20, IF(AND(NOT('Personnel Details'!$I$20=""), $B104&gt;='Personnel Details'!$I$20), 'Personnel Details'!$J$20, 'Personnel Details'!$E$20)))</f>
        <v/>
      </c>
      <c r="IW104" s="59" t="str">
        <f>IF(IV$9="", "", IF(AND(NOT('Personnel Details'!$N$20=""), $B104&gt;='Personnel Details'!$N$20), IF('Personnel Details'!$P$20="","", 'Personnel Details'!$P$20), IF(AND(NOT('Personnel Details'!$I$20=""), $B104&gt;='Personnel Details'!$I$20), IF('Personnel Details'!$K$20="", "", 'Personnel Details'!$K$20), IF('Personnel Details'!$F$20="", "", 'Personnel Details'!$F$20))))</f>
        <v/>
      </c>
      <c r="IX104" s="79" t="str">
        <f>IF(IV$9="", "", IF(AND(NOT('Personnel Details'!$N$20=""), $B104&gt;='Personnel Details'!$N$20), 'Personnel Details'!$Q$20, IF(AND(NOT('Personnel Details'!$I$20=""), $B104&gt;='Personnel Details'!$I$20), 'Personnel Details'!$L$20, 'Personnel Details'!$G$20)))</f>
        <v/>
      </c>
      <c r="IY104" s="59">
        <f t="shared" si="260"/>
        <v>0</v>
      </c>
      <c r="IZ104" s="53"/>
      <c r="JB104" s="78" t="str">
        <f>IF(JB$9="", "", IF(AND(NOT('Personnel Details'!$N$21=""), $B104&gt;='Personnel Details'!$N$21), 'Personnel Details'!$O$21, IF(AND(NOT('Personnel Details'!$I$21=""), $B104&gt;='Personnel Details'!$I$21), 'Personnel Details'!$J$21, 'Personnel Details'!$E$21)))</f>
        <v/>
      </c>
      <c r="JC104" s="59" t="str">
        <f>IF(JB$9="", "", IF(AND(NOT('Personnel Details'!$N$21=""), $B104&gt;='Personnel Details'!$N$21), IF('Personnel Details'!$P$21="","", 'Personnel Details'!$P$21), IF(AND(NOT('Personnel Details'!$I$21=""), $B104&gt;='Personnel Details'!$I$21), IF('Personnel Details'!$K$21="", "", 'Personnel Details'!$K$21), IF('Personnel Details'!$F$21="", "", 'Personnel Details'!$F$21))))</f>
        <v/>
      </c>
      <c r="JD104" s="79" t="str">
        <f>IF(JB$9="", "", IF(AND(NOT('Personnel Details'!$N$21=""), $B104&gt;='Personnel Details'!$N$21), 'Personnel Details'!$Q$21, IF(AND(NOT('Personnel Details'!$I$21=""), $B104&gt;='Personnel Details'!$I$21), 'Personnel Details'!$L$21, 'Personnel Details'!$G$21)))</f>
        <v/>
      </c>
      <c r="JE104" s="59">
        <f t="shared" si="261"/>
        <v>0</v>
      </c>
      <c r="JF104" s="53"/>
      <c r="JH104" s="78" t="str">
        <f>IF(JH$9="", "", IF(AND(NOT('Personnel Details'!$N$22=""), $B104&gt;='Personnel Details'!$N$22), 'Personnel Details'!$O$22, IF(AND(NOT('Personnel Details'!$I$22=""), $B104&gt;='Personnel Details'!$I$22), 'Personnel Details'!$J$22, 'Personnel Details'!$E$22)))</f>
        <v/>
      </c>
      <c r="JI104" s="59" t="str">
        <f>IF(JH$9="", "", IF(AND(NOT('Personnel Details'!$N$22=""), $B104&gt;='Personnel Details'!$N$22), IF('Personnel Details'!$P$22="","", 'Personnel Details'!$P$22), IF(AND(NOT('Personnel Details'!$I$22=""), $B104&gt;='Personnel Details'!$I$22), IF('Personnel Details'!$K$22="", "", 'Personnel Details'!$K$22), IF('Personnel Details'!$F$22="", "", 'Personnel Details'!$F$22))))</f>
        <v/>
      </c>
      <c r="JJ104" s="79" t="str">
        <f>IF(JH$9="", "", IF(AND(NOT('Personnel Details'!$N$22=""), $B104&gt;='Personnel Details'!$N$22), 'Personnel Details'!$Q$22, IF(AND(NOT('Personnel Details'!$I$22=""), $B104&gt;='Personnel Details'!$I$22), 'Personnel Details'!$L$22, 'Personnel Details'!$G$22)))</f>
        <v/>
      </c>
      <c r="JK104" s="59">
        <f t="shared" si="262"/>
        <v>0</v>
      </c>
      <c r="JL104" s="53"/>
      <c r="JN104" s="78" t="str">
        <f>IF(JN$9="", "", IF(AND(NOT('Personnel Details'!$N$23=""), $B104&gt;='Personnel Details'!$N$23), 'Personnel Details'!$O$23, IF(AND(NOT('Personnel Details'!$I$23=""), $B104&gt;='Personnel Details'!$I$23), 'Personnel Details'!$J$23, 'Personnel Details'!$E$23)))</f>
        <v/>
      </c>
      <c r="JO104" s="59" t="str">
        <f>IF(JN$9="", "", IF(AND(NOT('Personnel Details'!$N$23=""), $B104&gt;='Personnel Details'!$N$23), IF('Personnel Details'!$P$23="","", 'Personnel Details'!$P$23), IF(AND(NOT('Personnel Details'!$I$23=""), $B104&gt;='Personnel Details'!$I$23), IF('Personnel Details'!$K$23="", "", 'Personnel Details'!$K$23), IF('Personnel Details'!$F$23="", "", 'Personnel Details'!$F$23))))</f>
        <v/>
      </c>
      <c r="JP104" s="79" t="str">
        <f>IF(JN$9="", "", IF(AND(NOT('Personnel Details'!$N$23=""), $B104&gt;='Personnel Details'!$N$23), 'Personnel Details'!$Q$23, IF(AND(NOT('Personnel Details'!$I$23=""), $B104&gt;='Personnel Details'!$I$23), 'Personnel Details'!$L$23, 'Personnel Details'!$G$23)))</f>
        <v/>
      </c>
      <c r="JQ104" s="59">
        <f t="shared" si="263"/>
        <v>0</v>
      </c>
      <c r="JR104" s="53"/>
      <c r="JT104" s="78" t="str">
        <f>IF(JT$9="", "", IF(AND(NOT('Personnel Details'!$N$24=""), $B104&gt;='Personnel Details'!$N$24), 'Personnel Details'!$O$24, IF(AND(NOT('Personnel Details'!$I$24=""), $B104&gt;='Personnel Details'!$I$24), 'Personnel Details'!$J$24, 'Personnel Details'!$E$24)))</f>
        <v/>
      </c>
      <c r="JU104" s="59" t="str">
        <f>IF(JT$9="", "", IF(AND(NOT('Personnel Details'!$N$24=""), $B104&gt;='Personnel Details'!$N$24), IF('Personnel Details'!$P$24="","", 'Personnel Details'!$P$24), IF(AND(NOT('Personnel Details'!$I$24=""), $B104&gt;='Personnel Details'!$I$24), IF('Personnel Details'!$K$24="", "", 'Personnel Details'!$K$24), IF('Personnel Details'!$F$24="", "", 'Personnel Details'!$F$24))))</f>
        <v/>
      </c>
      <c r="JV104" s="79" t="str">
        <f>IF(JT$9="", "", IF(AND(NOT('Personnel Details'!$N$24=""), $B104&gt;='Personnel Details'!$N$24), 'Personnel Details'!$Q$24, IF(AND(NOT('Personnel Details'!$I$24=""), $B104&gt;='Personnel Details'!$I$24), 'Personnel Details'!$L$24, 'Personnel Details'!$G$24)))</f>
        <v/>
      </c>
      <c r="JW104" s="59">
        <f t="shared" si="264"/>
        <v>0</v>
      </c>
      <c r="JX104" s="53"/>
      <c r="JZ104" s="78" t="str">
        <f>IF(JZ$9="", "", IF(AND(NOT('Personnel Details'!$N$25=""), $B104&gt;='Personnel Details'!$N$25), 'Personnel Details'!$O$25, IF(AND(NOT('Personnel Details'!$I$25=""), $B104&gt;='Personnel Details'!$I$25), 'Personnel Details'!$J$25, 'Personnel Details'!$E$25)))</f>
        <v/>
      </c>
      <c r="KA104" s="59" t="str">
        <f>IF(JZ$9="", "", IF(AND(NOT('Personnel Details'!$N$25=""), $B104&gt;='Personnel Details'!$N$25), IF('Personnel Details'!$P$25="","", 'Personnel Details'!$P$25), IF(AND(NOT('Personnel Details'!$I$25=""), $B104&gt;='Personnel Details'!$I$25), IF('Personnel Details'!$K$25="", "", 'Personnel Details'!$K$25), IF('Personnel Details'!$F$25="", "", 'Personnel Details'!$F$25))))</f>
        <v/>
      </c>
      <c r="KB104" s="79" t="str">
        <f>IF(JZ$9="", "", IF(AND(NOT('Personnel Details'!$N$25=""), $B104&gt;='Personnel Details'!$N$25), 'Personnel Details'!$Q$25, IF(AND(NOT('Personnel Details'!$I$25=""), $B104&gt;='Personnel Details'!$I$25), 'Personnel Details'!$L$25, 'Personnel Details'!$G$25)))</f>
        <v/>
      </c>
      <c r="KC104" s="59">
        <f t="shared" si="265"/>
        <v>0</v>
      </c>
      <c r="KD104" s="53"/>
      <c r="KF104" s="78" t="str">
        <f>IF(KF$9="", "", IF(AND(NOT('Personnel Details'!$N$26=""), $B104&gt;='Personnel Details'!$N$26), 'Personnel Details'!$O$26, IF(AND(NOT('Personnel Details'!$I$26=""), $B104&gt;='Personnel Details'!$I$26), 'Personnel Details'!$J$26, 'Personnel Details'!$E$26)))</f>
        <v/>
      </c>
      <c r="KG104" s="59" t="str">
        <f>IF(KF$9="", "", IF(AND(NOT('Personnel Details'!$N$26=""), $B104&gt;='Personnel Details'!$N$26), IF('Personnel Details'!$P$26="","", 'Personnel Details'!$P$26), IF(AND(NOT('Personnel Details'!$I$26=""), $B104&gt;='Personnel Details'!$I$26), IF('Personnel Details'!$K$26="", "", 'Personnel Details'!$K$26), IF('Personnel Details'!$F$26="", "", 'Personnel Details'!$F$26))))</f>
        <v/>
      </c>
      <c r="KH104" s="79" t="str">
        <f>IF(KF$9="", "", IF(AND(NOT('Personnel Details'!$N$26=""), $B104&gt;='Personnel Details'!$N$26), 'Personnel Details'!$Q$26, IF(AND(NOT('Personnel Details'!$I$26=""), $B104&gt;='Personnel Details'!$I$26), 'Personnel Details'!$L$26, 'Personnel Details'!$G$26)))</f>
        <v/>
      </c>
      <c r="KI104" s="59">
        <f t="shared" si="266"/>
        <v>0</v>
      </c>
      <c r="KJ104" s="53"/>
      <c r="KL104" s="78" t="str">
        <f>IF(KL$9="", "", IF(AND(NOT('Personnel Details'!$N$27=""), $B104&gt;='Personnel Details'!$N$27), 'Personnel Details'!$O$27, IF(AND(NOT('Personnel Details'!$I$27=""), $B104&gt;='Personnel Details'!$I$27), 'Personnel Details'!$J$27, 'Personnel Details'!$E$27)))</f>
        <v/>
      </c>
      <c r="KM104" s="59" t="str">
        <f>IF(KL$9="", "", IF(AND(NOT('Personnel Details'!$N$27=""), $B104&gt;='Personnel Details'!$N$27), IF('Personnel Details'!$P$27="","", 'Personnel Details'!$P$27), IF(AND(NOT('Personnel Details'!$I$27=""), $B104&gt;='Personnel Details'!$I$27), IF('Personnel Details'!$K$27="", "", 'Personnel Details'!$K$27), IF('Personnel Details'!$F$27="", "", 'Personnel Details'!$F$27))))</f>
        <v/>
      </c>
      <c r="KN104" s="79" t="str">
        <f>IF(KL$9="", "", IF(AND(NOT('Personnel Details'!$N$27=""), $B104&gt;='Personnel Details'!$N$27), 'Personnel Details'!$Q$27, IF(AND(NOT('Personnel Details'!$I$27=""), $B104&gt;='Personnel Details'!$I$27), 'Personnel Details'!$L$27, 'Personnel Details'!$G$27)))</f>
        <v/>
      </c>
      <c r="KO104" s="59">
        <f t="shared" si="267"/>
        <v>0</v>
      </c>
      <c r="KP104" s="53"/>
      <c r="KR104" s="78" t="str">
        <f>IF(KR$9="", "", IF(AND(NOT('Personnel Details'!$N$28=""), $B104&gt;='Personnel Details'!$N$28), 'Personnel Details'!$O$28, IF(AND(NOT('Personnel Details'!$I$28=""), $B104&gt;='Personnel Details'!$I$28), 'Personnel Details'!$J$28, 'Personnel Details'!$E$28)))</f>
        <v/>
      </c>
      <c r="KS104" s="59" t="str">
        <f>IF(KR$9="", "", IF(AND(NOT('Personnel Details'!$N$28=""), $B104&gt;='Personnel Details'!$N$28), IF('Personnel Details'!$P$28="","", 'Personnel Details'!$P$28), IF(AND(NOT('Personnel Details'!$I$28=""), $B104&gt;='Personnel Details'!$I$28), IF('Personnel Details'!$K$28="", "", 'Personnel Details'!$K$28), IF('Personnel Details'!$F$28="", "", 'Personnel Details'!$F$28))))</f>
        <v/>
      </c>
      <c r="KT104" s="79" t="str">
        <f>IF(KR$9="", "", IF(AND(NOT('Personnel Details'!$N$28=""), $B104&gt;='Personnel Details'!$N$28), 'Personnel Details'!$Q$28, IF(AND(NOT('Personnel Details'!$I$28=""), $B104&gt;='Personnel Details'!$I$28), 'Personnel Details'!$L$28, 'Personnel Details'!$G$28)))</f>
        <v/>
      </c>
      <c r="KU104" s="59">
        <f t="shared" si="268"/>
        <v>0</v>
      </c>
      <c r="KV104" s="53"/>
      <c r="KX104" s="78" t="str">
        <f>IF(KX$9="", "", IF(AND(NOT('Personnel Details'!$N$29=""), $B104&gt;='Personnel Details'!$N$29), 'Personnel Details'!$O$29, IF(AND(NOT('Personnel Details'!$I$29=""), $B104&gt;='Personnel Details'!$I$29), 'Personnel Details'!$J$29, 'Personnel Details'!$E$29)))</f>
        <v/>
      </c>
      <c r="KY104" s="59" t="str">
        <f>IF(KX$9="", "", IF(AND(NOT('Personnel Details'!$N$29=""), $B104&gt;='Personnel Details'!$N$29), IF('Personnel Details'!$P$29="","", 'Personnel Details'!$P$29), IF(AND(NOT('Personnel Details'!$I$29=""), $B104&gt;='Personnel Details'!$I$29), IF('Personnel Details'!$K$29="", "", 'Personnel Details'!$K$29), IF('Personnel Details'!$F$29="", "", 'Personnel Details'!$F$29))))</f>
        <v/>
      </c>
      <c r="KZ104" s="79" t="str">
        <f>IF(KX$9="", "", IF(AND(NOT('Personnel Details'!$N$29=""), $B104&gt;='Personnel Details'!$N$29), 'Personnel Details'!$Q$29, IF(AND(NOT('Personnel Details'!$I$29=""), $B104&gt;='Personnel Details'!$I$29), 'Personnel Details'!$L$29, 'Personnel Details'!$G$29)))</f>
        <v/>
      </c>
      <c r="LA104" s="59">
        <f t="shared" si="269"/>
        <v>0</v>
      </c>
      <c r="LB104" s="53"/>
      <c r="LD104" s="78" t="str">
        <f>IF(LD$9="", "", IF(AND(NOT('Personnel Details'!$N$30=""), $B104&gt;='Personnel Details'!$N$30), 'Personnel Details'!$O$30, IF(AND(NOT('Personnel Details'!$I$30=""), $B104&gt;='Personnel Details'!$I$30), 'Personnel Details'!$J$30, 'Personnel Details'!$E$30)))</f>
        <v/>
      </c>
      <c r="LE104" s="59" t="str">
        <f>IF(LD$9="", "", IF(AND(NOT('Personnel Details'!$N$30=""), $B104&gt;='Personnel Details'!$N$30), IF('Personnel Details'!$P$30="","", 'Personnel Details'!$P$30), IF(AND(NOT('Personnel Details'!$I$30=""), $B104&gt;='Personnel Details'!$I$30), IF('Personnel Details'!$K$30="", "", 'Personnel Details'!$K$30), IF('Personnel Details'!$F$30="", "", 'Personnel Details'!$F$30))))</f>
        <v/>
      </c>
      <c r="LF104" s="79" t="str">
        <f>IF(LD$9="", "", IF(AND(NOT('Personnel Details'!$N$30=""), $B104&gt;='Personnel Details'!$N$30), 'Personnel Details'!$Q$30, IF(AND(NOT('Personnel Details'!$I$30=""), $B104&gt;='Personnel Details'!$I$30), 'Personnel Details'!$L$30, 'Personnel Details'!$G$30)))</f>
        <v/>
      </c>
      <c r="LG104" s="59">
        <f t="shared" si="270"/>
        <v>0</v>
      </c>
      <c r="LH104" s="53"/>
      <c r="LJ104" s="78" t="str">
        <f>IF(LJ$9="", "", IF(AND(NOT('Personnel Details'!$N$31=""), $B104&gt;='Personnel Details'!$N$31), 'Personnel Details'!$O$31, IF(AND(NOT('Personnel Details'!$I$31=""), $B104&gt;='Personnel Details'!$I$31), 'Personnel Details'!$J$31, 'Personnel Details'!$E$31)))</f>
        <v/>
      </c>
      <c r="LK104" s="59" t="str">
        <f>IF(LJ$9="", "", IF(AND(NOT('Personnel Details'!$N$31=""), $B104&gt;='Personnel Details'!$N$31), IF('Personnel Details'!$P$31="","", 'Personnel Details'!$P$31), IF(AND(NOT('Personnel Details'!$I$31=""), $B104&gt;='Personnel Details'!$I$31), IF('Personnel Details'!$K$31="", "", 'Personnel Details'!$K$31), IF('Personnel Details'!$F$31="", "", 'Personnel Details'!$F$31))))</f>
        <v/>
      </c>
      <c r="LL104" s="79" t="str">
        <f>IF(LJ$9="", "", IF(AND(NOT('Personnel Details'!$N$31=""), $B104&gt;='Personnel Details'!$N$31), 'Personnel Details'!$Q$31, IF(AND(NOT('Personnel Details'!$I$31=""), $B104&gt;='Personnel Details'!$I$31), 'Personnel Details'!$L$31, 'Personnel Details'!$G$31)))</f>
        <v/>
      </c>
      <c r="LM104" s="59">
        <f t="shared" si="271"/>
        <v>0</v>
      </c>
      <c r="LN104" s="53"/>
      <c r="LP104" s="78" t="str">
        <f>IF(LP$9="", "", IF(AND(NOT('Personnel Details'!$N$32=""), $B104&gt;='Personnel Details'!$N$32), 'Personnel Details'!$O$32, IF(AND(NOT('Personnel Details'!$I$32=""), $B104&gt;='Personnel Details'!$I$32), 'Personnel Details'!$J$32, 'Personnel Details'!$E$32)))</f>
        <v/>
      </c>
      <c r="LQ104" s="59" t="str">
        <f>IF(LP$9="", "", IF(AND(NOT('Personnel Details'!$N$32=""), $B104&gt;='Personnel Details'!$N$32), IF('Personnel Details'!$P$32="","", 'Personnel Details'!$P$32), IF(AND(NOT('Personnel Details'!$I$32=""), $B104&gt;='Personnel Details'!$I$32), IF('Personnel Details'!$K$32="", "", 'Personnel Details'!$K$32), IF('Personnel Details'!$F$32="", "", 'Personnel Details'!$F$32))))</f>
        <v/>
      </c>
      <c r="LR104" s="79" t="str">
        <f>IF(LP$9="", "", IF(AND(NOT('Personnel Details'!$N$32=""), $B104&gt;='Personnel Details'!$N$32), 'Personnel Details'!$Q$32, IF(AND(NOT('Personnel Details'!$I$32=""), $B104&gt;='Personnel Details'!$I$32), 'Personnel Details'!$L$32, 'Personnel Details'!$G$32)))</f>
        <v/>
      </c>
      <c r="LS104" s="59">
        <f t="shared" si="272"/>
        <v>0</v>
      </c>
      <c r="LT104" s="53"/>
      <c r="LV104" s="78" t="str">
        <f>IF(LV$9="", "", IF(AND(NOT('Personnel Details'!$N$33=""), $B104&gt;='Personnel Details'!$N$33), 'Personnel Details'!$O$33, IF(AND(NOT('Personnel Details'!$I$33=""), $B104&gt;='Personnel Details'!$I$33), 'Personnel Details'!$J$33, 'Personnel Details'!$E$33)))</f>
        <v/>
      </c>
      <c r="LW104" s="59" t="str">
        <f>IF(LV$9="", "", IF(AND(NOT('Personnel Details'!$N$33=""), $B104&gt;='Personnel Details'!$N$33), IF('Personnel Details'!$P$33="","", 'Personnel Details'!$P$33), IF(AND(NOT('Personnel Details'!$I$33=""), $B104&gt;='Personnel Details'!$I$33), IF('Personnel Details'!$K$33="", "", 'Personnel Details'!$K$33), IF('Personnel Details'!$F$33="", "", 'Personnel Details'!$F$33))))</f>
        <v/>
      </c>
      <c r="LX104" s="79" t="str">
        <f>IF(LV$9="", "", IF(AND(NOT('Personnel Details'!$N$33=""), $B104&gt;='Personnel Details'!$N$33), 'Personnel Details'!$Q$33, IF(AND(NOT('Personnel Details'!$I$33=""), $B104&gt;='Personnel Details'!$I$33), 'Personnel Details'!$L$33, 'Personnel Details'!$G$33)))</f>
        <v/>
      </c>
      <c r="LY104" s="59">
        <f t="shared" si="273"/>
        <v>0</v>
      </c>
      <c r="LZ104" s="53"/>
      <c r="MB104" s="78" t="str">
        <f>IF(MB$9="", "", IF(AND(NOT('Personnel Details'!$N$34=""), $B104&gt;='Personnel Details'!$N$34), 'Personnel Details'!$O$34, IF(AND(NOT('Personnel Details'!$I$34=""), $B104&gt;='Personnel Details'!$I$34), 'Personnel Details'!$J$34, 'Personnel Details'!$E$34)))</f>
        <v/>
      </c>
      <c r="MC104" s="59" t="str">
        <f>IF(MB$9="", "", IF(AND(NOT('Personnel Details'!$N$34=""), $B104&gt;='Personnel Details'!$N$34), IF('Personnel Details'!$P$34="","", 'Personnel Details'!$P$34), IF(AND(NOT('Personnel Details'!$I$34=""), $B104&gt;='Personnel Details'!$I$34), IF('Personnel Details'!$K$34="", "", 'Personnel Details'!$K$34), IF('Personnel Details'!$F$34="", "", 'Personnel Details'!$F$34))))</f>
        <v/>
      </c>
      <c r="MD104" s="79" t="str">
        <f>IF(MB$9="", "", IF(AND(NOT('Personnel Details'!$N$34=""), $B104&gt;='Personnel Details'!$N$34), 'Personnel Details'!$Q$34, IF(AND(NOT('Personnel Details'!$I$34=""), $B104&gt;='Personnel Details'!$I$34), 'Personnel Details'!$L$34, 'Personnel Details'!$G$34)))</f>
        <v/>
      </c>
      <c r="ME104" s="59">
        <f t="shared" si="274"/>
        <v>0</v>
      </c>
      <c r="MF104" s="53"/>
      <c r="MH104" s="78" t="str">
        <f>IF(MH$9="", "", IF(AND(NOT('Personnel Details'!$N$35=""), $B104&gt;='Personnel Details'!$N$35), 'Personnel Details'!$O$35, IF(AND(NOT('Personnel Details'!$I$35=""), $B104&gt;='Personnel Details'!$I$35), 'Personnel Details'!$J$35, 'Personnel Details'!$E$35)))</f>
        <v/>
      </c>
      <c r="MI104" s="59" t="str">
        <f>IF(MH$9="", "", IF(AND(NOT('Personnel Details'!$N$35=""), $B104&gt;='Personnel Details'!$N$35), IF('Personnel Details'!$P$35="","", 'Personnel Details'!$P$35), IF(AND(NOT('Personnel Details'!$I$35=""), $B104&gt;='Personnel Details'!$I$35), IF('Personnel Details'!$K$35="", "", 'Personnel Details'!$K$35), IF('Personnel Details'!$F$35="", "", 'Personnel Details'!$F$35))))</f>
        <v/>
      </c>
      <c r="MJ104" s="79" t="str">
        <f>IF(MH$9="", "", IF(AND(NOT('Personnel Details'!$N$35=""), $B104&gt;='Personnel Details'!$N$35), 'Personnel Details'!$Q$35, IF(AND(NOT('Personnel Details'!$I$35=""), $B104&gt;='Personnel Details'!$I$35), 'Personnel Details'!$L$35, 'Personnel Details'!$G$35)))</f>
        <v/>
      </c>
      <c r="MK104" s="59">
        <f t="shared" si="275"/>
        <v>0</v>
      </c>
      <c r="ML104" s="53"/>
      <c r="MN104" s="78" t="str">
        <f>IF(MN$9="", "", IF(AND(NOT('Personnel Details'!$N$36=""), $B104&gt;='Personnel Details'!$N$36), 'Personnel Details'!$O$36, IF(AND(NOT('Personnel Details'!$I$36=""), $B104&gt;='Personnel Details'!$I$36), 'Personnel Details'!$J$36, 'Personnel Details'!$E$36)))</f>
        <v/>
      </c>
      <c r="MO104" s="59" t="str">
        <f>IF(MN$9="", "", IF(AND(NOT('Personnel Details'!$N$36=""), $B104&gt;='Personnel Details'!$N$36), IF('Personnel Details'!$P$36="","", 'Personnel Details'!$P$36), IF(AND(NOT('Personnel Details'!$I$36=""), $B104&gt;='Personnel Details'!$I$36), IF('Personnel Details'!$K$36="", "", 'Personnel Details'!$K$36), IF('Personnel Details'!$F$36="", "", 'Personnel Details'!$F$36))))</f>
        <v/>
      </c>
      <c r="MP104" s="79" t="str">
        <f>IF(MN$9="", "", IF(AND(NOT('Personnel Details'!$N$36=""), $B104&gt;='Personnel Details'!$N$36), 'Personnel Details'!$Q$36, IF(AND(NOT('Personnel Details'!$I$36=""), $B104&gt;='Personnel Details'!$I$36), 'Personnel Details'!$L$36, 'Personnel Details'!$G$36)))</f>
        <v/>
      </c>
      <c r="MQ104" s="59">
        <f t="shared" si="276"/>
        <v>0</v>
      </c>
      <c r="MR104" s="53"/>
      <c r="MT104" s="78" t="str">
        <f>IF(MT$9="", "", IF(AND(NOT('Personnel Details'!$N$37=""), $B104&gt;='Personnel Details'!$N$37), 'Personnel Details'!$O$37, IF(AND(NOT('Personnel Details'!$I$37=""), $B104&gt;='Personnel Details'!$I$37), 'Personnel Details'!$J$37, 'Personnel Details'!$E$37)))</f>
        <v/>
      </c>
      <c r="MU104" s="59" t="str">
        <f>IF(MT$9="", "", IF(AND(NOT('Personnel Details'!$N$37=""), $B104&gt;='Personnel Details'!$N$37), IF('Personnel Details'!$P$37="","", 'Personnel Details'!$P$37), IF(AND(NOT('Personnel Details'!$I$37=""), $B104&gt;='Personnel Details'!$I$37), IF('Personnel Details'!$K$37="", "", 'Personnel Details'!$K$37), IF('Personnel Details'!$F$37="", "", 'Personnel Details'!$F$37))))</f>
        <v/>
      </c>
      <c r="MV104" s="79" t="str">
        <f>IF(MT$9="", "", IF(AND(NOT('Personnel Details'!$N$37=""), $B104&gt;='Personnel Details'!$N$37), 'Personnel Details'!$Q$37, IF(AND(NOT('Personnel Details'!$I$37=""), $B104&gt;='Personnel Details'!$I$37), 'Personnel Details'!$L$37, 'Personnel Details'!$G$37)))</f>
        <v/>
      </c>
      <c r="MW104" s="59">
        <f t="shared" si="277"/>
        <v>0</v>
      </c>
      <c r="MX104" s="53"/>
      <c r="MZ104" s="78" t="str">
        <f>IF(MZ$9="", "", IF(AND(NOT('Personnel Details'!$N$38=""), $B104&gt;='Personnel Details'!$N$38), 'Personnel Details'!$O$38, IF(AND(NOT('Personnel Details'!$I$38=""), $B104&gt;='Personnel Details'!$I$38), 'Personnel Details'!$J$38, 'Personnel Details'!$E$38)))</f>
        <v/>
      </c>
      <c r="NA104" s="59" t="str">
        <f>IF(MZ$9="", "", IF(AND(NOT('Personnel Details'!$N$38=""), $B104&gt;='Personnel Details'!$N$38), IF('Personnel Details'!$P$38="","", 'Personnel Details'!$P$38), IF(AND(NOT('Personnel Details'!$I$38=""), $B104&gt;='Personnel Details'!$I$38), IF('Personnel Details'!$K$38="", "", 'Personnel Details'!$K$38), IF('Personnel Details'!$F$38="", "", 'Personnel Details'!$F$38))))</f>
        <v/>
      </c>
      <c r="NB104" s="79" t="str">
        <f>IF(MZ$9="", "", IF(AND(NOT('Personnel Details'!$N$38=""), $B104&gt;='Personnel Details'!$N$38), 'Personnel Details'!$Q$38, IF(AND(NOT('Personnel Details'!$I$38=""), $B104&gt;='Personnel Details'!$I$38), 'Personnel Details'!$L$38, 'Personnel Details'!$G$38)))</f>
        <v/>
      </c>
      <c r="NC104" s="59">
        <f t="shared" si="278"/>
        <v>0</v>
      </c>
      <c r="ND104" s="53"/>
      <c r="NF104" s="78" t="str">
        <f>IF(NF$9="", "", IF(AND(NOT('Personnel Details'!$N$39=""), $B104&gt;='Personnel Details'!$N$39), 'Personnel Details'!$O$39, IF(AND(NOT('Personnel Details'!$I$39=""), $B104&gt;='Personnel Details'!$I$39), 'Personnel Details'!$J$39, 'Personnel Details'!$E$39)))</f>
        <v/>
      </c>
      <c r="NG104" s="59" t="str">
        <f>IF(NF$9="", "", IF(AND(NOT('Personnel Details'!$N$39=""), $B104&gt;='Personnel Details'!$N$39), IF('Personnel Details'!$P$39="","", 'Personnel Details'!$P$39), IF(AND(NOT('Personnel Details'!$I$39=""), $B104&gt;='Personnel Details'!$I$39), IF('Personnel Details'!$K$39="", "", 'Personnel Details'!$K$39), IF('Personnel Details'!$F$39="", "", 'Personnel Details'!$F$39))))</f>
        <v/>
      </c>
      <c r="NH104" s="79" t="str">
        <f>IF(NF$9="", "", IF(AND(NOT('Personnel Details'!$N$39=""), $B104&gt;='Personnel Details'!$N$39), 'Personnel Details'!$Q$39, IF(AND(NOT('Personnel Details'!$I$39=""), $B104&gt;='Personnel Details'!$I$39), 'Personnel Details'!$L$39, 'Personnel Details'!$G$39)))</f>
        <v/>
      </c>
      <c r="NI104" s="59">
        <f t="shared" si="279"/>
        <v>0</v>
      </c>
      <c r="NJ104" s="53"/>
      <c r="NL104" s="78" t="str">
        <f>IF(NL$9="", "", IF(AND(NOT('Personnel Details'!$N$40=""), $B104&gt;='Personnel Details'!$N$40), 'Personnel Details'!$O$40, IF(AND(NOT('Personnel Details'!$I$40=""), $B104&gt;='Personnel Details'!$I$40), 'Personnel Details'!$J$40, 'Personnel Details'!$E$40)))</f>
        <v/>
      </c>
      <c r="NM104" s="59" t="str">
        <f>IF(NL$9="", "", IF(AND(NOT('Personnel Details'!$N$40=""), $B104&gt;='Personnel Details'!$N$40), IF('Personnel Details'!$P$40="","", 'Personnel Details'!$P$40), IF(AND(NOT('Personnel Details'!$I$40=""), $B104&gt;='Personnel Details'!$I$40), IF('Personnel Details'!$K$40="", "", 'Personnel Details'!$K$40), IF('Personnel Details'!$F$40="", "", 'Personnel Details'!$F$40))))</f>
        <v/>
      </c>
      <c r="NN104" s="79" t="str">
        <f>IF(NL$9="", "", IF(AND(NOT('Personnel Details'!$N$40=""), $B104&gt;='Personnel Details'!$N$40), 'Personnel Details'!$Q$40, IF(AND(NOT('Personnel Details'!$I$40=""), $B104&gt;='Personnel Details'!$I$40), 'Personnel Details'!$L$40, 'Personnel Details'!$G$40)))</f>
        <v/>
      </c>
      <c r="NO104" s="59">
        <f t="shared" si="280"/>
        <v>0</v>
      </c>
      <c r="NP104" s="53"/>
    </row>
    <row r="105" spans="1:380" x14ac:dyDescent="0.25">
      <c r="A105" s="32"/>
      <c r="B105" s="113">
        <f>IFERROR(IF(B104+1&gt;'Personnel Details'!$U$5, "", B104+1), "")</f>
        <v>43925</v>
      </c>
      <c r="C105" s="32"/>
      <c r="D105" s="120"/>
      <c r="E105" s="13" t="str">
        <f t="shared" si="159"/>
        <v/>
      </c>
      <c r="F105" s="13" t="str">
        <f t="shared" si="190"/>
        <v/>
      </c>
      <c r="G105" s="56" t="str">
        <f t="shared" si="281"/>
        <v/>
      </c>
      <c r="H105" s="16" t="str">
        <f t="shared" si="191"/>
        <v/>
      </c>
      <c r="I105" s="32"/>
      <c r="J105" s="120"/>
      <c r="K105" s="62" t="str">
        <f t="shared" si="160"/>
        <v/>
      </c>
      <c r="L105" s="62" t="str">
        <f t="shared" si="192"/>
        <v/>
      </c>
      <c r="M105" s="65" t="str">
        <f t="shared" si="282"/>
        <v/>
      </c>
      <c r="N105" s="68" t="str">
        <f t="shared" si="193"/>
        <v/>
      </c>
      <c r="O105" s="32"/>
      <c r="P105" s="120"/>
      <c r="Q105" s="62" t="str">
        <f t="shared" si="161"/>
        <v/>
      </c>
      <c r="R105" s="62" t="str">
        <f t="shared" si="194"/>
        <v/>
      </c>
      <c r="S105" s="65" t="str">
        <f t="shared" si="283"/>
        <v/>
      </c>
      <c r="T105" s="68" t="str">
        <f t="shared" si="195"/>
        <v/>
      </c>
      <c r="U105" s="32"/>
      <c r="V105" s="120"/>
      <c r="W105" s="62" t="str">
        <f t="shared" si="162"/>
        <v/>
      </c>
      <c r="X105" s="62" t="str">
        <f t="shared" si="196"/>
        <v/>
      </c>
      <c r="Y105" s="65" t="str">
        <f t="shared" si="284"/>
        <v/>
      </c>
      <c r="Z105" s="68" t="str">
        <f t="shared" si="197"/>
        <v/>
      </c>
      <c r="AA105" s="32"/>
      <c r="AB105" s="120"/>
      <c r="AC105" s="62" t="str">
        <f t="shared" si="163"/>
        <v/>
      </c>
      <c r="AD105" s="62" t="str">
        <f t="shared" si="198"/>
        <v/>
      </c>
      <c r="AE105" s="65" t="str">
        <f t="shared" si="285"/>
        <v/>
      </c>
      <c r="AF105" s="68" t="str">
        <f t="shared" si="199"/>
        <v/>
      </c>
      <c r="AG105" s="32"/>
      <c r="AH105" s="120"/>
      <c r="AI105" s="62" t="str">
        <f t="shared" si="164"/>
        <v/>
      </c>
      <c r="AJ105" s="62" t="str">
        <f t="shared" si="200"/>
        <v/>
      </c>
      <c r="AK105" s="65" t="str">
        <f t="shared" si="286"/>
        <v/>
      </c>
      <c r="AL105" s="68" t="str">
        <f t="shared" si="201"/>
        <v/>
      </c>
      <c r="AM105" s="32"/>
      <c r="AN105" s="120"/>
      <c r="AO105" s="62" t="str">
        <f t="shared" si="165"/>
        <v/>
      </c>
      <c r="AP105" s="62" t="str">
        <f t="shared" si="202"/>
        <v/>
      </c>
      <c r="AQ105" s="65" t="str">
        <f t="shared" si="287"/>
        <v/>
      </c>
      <c r="AR105" s="68" t="str">
        <f t="shared" si="203"/>
        <v/>
      </c>
      <c r="AS105" s="32"/>
      <c r="AT105" s="120"/>
      <c r="AU105" s="62" t="str">
        <f t="shared" si="166"/>
        <v/>
      </c>
      <c r="AV105" s="62" t="str">
        <f t="shared" si="204"/>
        <v/>
      </c>
      <c r="AW105" s="65" t="str">
        <f t="shared" si="288"/>
        <v/>
      </c>
      <c r="AX105" s="68" t="str">
        <f t="shared" si="205"/>
        <v/>
      </c>
      <c r="AY105" s="32"/>
      <c r="AZ105" s="120"/>
      <c r="BA105" s="62" t="str">
        <f t="shared" si="167"/>
        <v/>
      </c>
      <c r="BB105" s="62" t="str">
        <f t="shared" si="206"/>
        <v/>
      </c>
      <c r="BC105" s="65" t="str">
        <f t="shared" si="289"/>
        <v/>
      </c>
      <c r="BD105" s="68" t="str">
        <f t="shared" si="207"/>
        <v/>
      </c>
      <c r="BE105" s="32"/>
      <c r="BF105" s="120"/>
      <c r="BG105" s="62" t="str">
        <f t="shared" si="168"/>
        <v/>
      </c>
      <c r="BH105" s="62" t="str">
        <f t="shared" si="208"/>
        <v/>
      </c>
      <c r="BI105" s="65" t="str">
        <f t="shared" si="290"/>
        <v/>
      </c>
      <c r="BJ105" s="68" t="str">
        <f t="shared" si="209"/>
        <v/>
      </c>
      <c r="BK105" s="32"/>
      <c r="BL105" s="120"/>
      <c r="BM105" s="62" t="str">
        <f t="shared" si="169"/>
        <v/>
      </c>
      <c r="BN105" s="62" t="str">
        <f t="shared" si="210"/>
        <v/>
      </c>
      <c r="BO105" s="65" t="str">
        <f t="shared" si="291"/>
        <v/>
      </c>
      <c r="BP105" s="68" t="str">
        <f t="shared" si="211"/>
        <v/>
      </c>
      <c r="BQ105" s="32"/>
      <c r="BR105" s="120"/>
      <c r="BS105" s="62" t="str">
        <f t="shared" si="170"/>
        <v/>
      </c>
      <c r="BT105" s="62" t="str">
        <f t="shared" si="212"/>
        <v/>
      </c>
      <c r="BU105" s="65" t="str">
        <f t="shared" si="292"/>
        <v/>
      </c>
      <c r="BV105" s="68" t="str">
        <f t="shared" si="213"/>
        <v/>
      </c>
      <c r="BW105" s="32"/>
      <c r="BX105" s="120"/>
      <c r="BY105" s="62" t="str">
        <f t="shared" si="171"/>
        <v/>
      </c>
      <c r="BZ105" s="62" t="str">
        <f t="shared" si="214"/>
        <v/>
      </c>
      <c r="CA105" s="65" t="str">
        <f t="shared" si="293"/>
        <v/>
      </c>
      <c r="CB105" s="68" t="str">
        <f t="shared" si="215"/>
        <v/>
      </c>
      <c r="CC105" s="32"/>
      <c r="CD105" s="120"/>
      <c r="CE105" s="62" t="str">
        <f t="shared" si="172"/>
        <v/>
      </c>
      <c r="CF105" s="62" t="str">
        <f t="shared" si="216"/>
        <v/>
      </c>
      <c r="CG105" s="65" t="str">
        <f t="shared" si="294"/>
        <v/>
      </c>
      <c r="CH105" s="68" t="str">
        <f t="shared" si="217"/>
        <v/>
      </c>
      <c r="CI105" s="32"/>
      <c r="CJ105" s="120"/>
      <c r="CK105" s="62" t="str">
        <f t="shared" si="173"/>
        <v/>
      </c>
      <c r="CL105" s="62" t="str">
        <f t="shared" si="218"/>
        <v/>
      </c>
      <c r="CM105" s="65" t="str">
        <f t="shared" si="295"/>
        <v/>
      </c>
      <c r="CN105" s="68" t="str">
        <f t="shared" si="219"/>
        <v/>
      </c>
      <c r="CO105" s="32"/>
      <c r="CP105" s="120"/>
      <c r="CQ105" s="62" t="str">
        <f t="shared" si="174"/>
        <v/>
      </c>
      <c r="CR105" s="62" t="str">
        <f t="shared" si="220"/>
        <v/>
      </c>
      <c r="CS105" s="65" t="str">
        <f t="shared" si="296"/>
        <v/>
      </c>
      <c r="CT105" s="68" t="str">
        <f t="shared" si="221"/>
        <v/>
      </c>
      <c r="CU105" s="32"/>
      <c r="CV105" s="120"/>
      <c r="CW105" s="62" t="str">
        <f t="shared" si="175"/>
        <v/>
      </c>
      <c r="CX105" s="62" t="str">
        <f t="shared" si="222"/>
        <v/>
      </c>
      <c r="CY105" s="65" t="str">
        <f t="shared" si="297"/>
        <v/>
      </c>
      <c r="CZ105" s="68" t="str">
        <f t="shared" si="223"/>
        <v/>
      </c>
      <c r="DA105" s="32"/>
      <c r="DB105" s="120"/>
      <c r="DC105" s="62" t="str">
        <f t="shared" si="176"/>
        <v/>
      </c>
      <c r="DD105" s="62" t="str">
        <f t="shared" si="224"/>
        <v/>
      </c>
      <c r="DE105" s="65" t="str">
        <f t="shared" si="298"/>
        <v/>
      </c>
      <c r="DF105" s="68" t="str">
        <f t="shared" si="225"/>
        <v/>
      </c>
      <c r="DG105" s="32"/>
      <c r="DH105" s="120"/>
      <c r="DI105" s="62" t="str">
        <f t="shared" si="177"/>
        <v/>
      </c>
      <c r="DJ105" s="62" t="str">
        <f t="shared" si="226"/>
        <v/>
      </c>
      <c r="DK105" s="65" t="str">
        <f t="shared" si="299"/>
        <v/>
      </c>
      <c r="DL105" s="68" t="str">
        <f t="shared" si="227"/>
        <v/>
      </c>
      <c r="DM105" s="32"/>
      <c r="DN105" s="120"/>
      <c r="DO105" s="62" t="str">
        <f t="shared" si="178"/>
        <v/>
      </c>
      <c r="DP105" s="62" t="str">
        <f t="shared" si="228"/>
        <v/>
      </c>
      <c r="DQ105" s="65" t="str">
        <f t="shared" si="300"/>
        <v/>
      </c>
      <c r="DR105" s="68" t="str">
        <f t="shared" si="229"/>
        <v/>
      </c>
      <c r="DS105" s="32"/>
      <c r="DT105" s="120"/>
      <c r="DU105" s="62" t="str">
        <f t="shared" si="179"/>
        <v/>
      </c>
      <c r="DV105" s="62" t="str">
        <f t="shared" si="230"/>
        <v/>
      </c>
      <c r="DW105" s="65" t="str">
        <f t="shared" si="301"/>
        <v/>
      </c>
      <c r="DX105" s="68" t="str">
        <f t="shared" si="231"/>
        <v/>
      </c>
      <c r="DY105" s="32"/>
      <c r="DZ105" s="120"/>
      <c r="EA105" s="62" t="str">
        <f t="shared" si="180"/>
        <v/>
      </c>
      <c r="EB105" s="62" t="str">
        <f t="shared" si="232"/>
        <v/>
      </c>
      <c r="EC105" s="65" t="str">
        <f t="shared" si="302"/>
        <v/>
      </c>
      <c r="ED105" s="68" t="str">
        <f t="shared" si="233"/>
        <v/>
      </c>
      <c r="EE105" s="32"/>
      <c r="EF105" s="120"/>
      <c r="EG105" s="62" t="str">
        <f t="shared" si="181"/>
        <v/>
      </c>
      <c r="EH105" s="62" t="str">
        <f t="shared" si="234"/>
        <v/>
      </c>
      <c r="EI105" s="65" t="str">
        <f t="shared" si="303"/>
        <v/>
      </c>
      <c r="EJ105" s="68" t="str">
        <f t="shared" si="235"/>
        <v/>
      </c>
      <c r="EK105" s="32"/>
      <c r="EL105" s="120"/>
      <c r="EM105" s="62" t="str">
        <f t="shared" si="182"/>
        <v/>
      </c>
      <c r="EN105" s="62" t="str">
        <f t="shared" si="236"/>
        <v/>
      </c>
      <c r="EO105" s="65" t="str">
        <f t="shared" si="304"/>
        <v/>
      </c>
      <c r="EP105" s="68" t="str">
        <f t="shared" si="237"/>
        <v/>
      </c>
      <c r="EQ105" s="32"/>
      <c r="ER105" s="120"/>
      <c r="ES105" s="62" t="str">
        <f t="shared" si="183"/>
        <v/>
      </c>
      <c r="ET105" s="62" t="str">
        <f t="shared" si="238"/>
        <v/>
      </c>
      <c r="EU105" s="65" t="str">
        <f t="shared" si="305"/>
        <v/>
      </c>
      <c r="EV105" s="68" t="str">
        <f t="shared" si="239"/>
        <v/>
      </c>
      <c r="EW105" s="32"/>
      <c r="EX105" s="120"/>
      <c r="EY105" s="62" t="str">
        <f t="shared" si="184"/>
        <v/>
      </c>
      <c r="EZ105" s="62" t="str">
        <f t="shared" si="240"/>
        <v/>
      </c>
      <c r="FA105" s="65" t="str">
        <f t="shared" si="306"/>
        <v/>
      </c>
      <c r="FB105" s="68" t="str">
        <f t="shared" si="241"/>
        <v/>
      </c>
      <c r="FC105" s="32"/>
      <c r="FD105" s="120"/>
      <c r="FE105" s="62" t="str">
        <f t="shared" si="185"/>
        <v/>
      </c>
      <c r="FF105" s="62" t="str">
        <f t="shared" si="242"/>
        <v/>
      </c>
      <c r="FG105" s="65" t="str">
        <f t="shared" si="307"/>
        <v/>
      </c>
      <c r="FH105" s="68" t="str">
        <f t="shared" si="243"/>
        <v/>
      </c>
      <c r="FI105" s="32"/>
      <c r="FJ105" s="120"/>
      <c r="FK105" s="62" t="str">
        <f t="shared" si="186"/>
        <v/>
      </c>
      <c r="FL105" s="62" t="str">
        <f t="shared" si="244"/>
        <v/>
      </c>
      <c r="FM105" s="65" t="str">
        <f t="shared" si="308"/>
        <v/>
      </c>
      <c r="FN105" s="68" t="str">
        <f t="shared" si="245"/>
        <v/>
      </c>
      <c r="FO105" s="32"/>
      <c r="FP105" s="120"/>
      <c r="FQ105" s="62" t="str">
        <f t="shared" si="187"/>
        <v/>
      </c>
      <c r="FR105" s="62" t="str">
        <f t="shared" si="246"/>
        <v/>
      </c>
      <c r="FS105" s="65" t="str">
        <f t="shared" si="309"/>
        <v/>
      </c>
      <c r="FT105" s="68" t="str">
        <f t="shared" si="247"/>
        <v/>
      </c>
      <c r="FU105" s="32"/>
      <c r="FV105" s="120"/>
      <c r="FW105" s="62" t="str">
        <f t="shared" si="188"/>
        <v/>
      </c>
      <c r="FX105" s="62" t="str">
        <f t="shared" si="248"/>
        <v/>
      </c>
      <c r="FY105" s="65" t="str">
        <f t="shared" si="310"/>
        <v/>
      </c>
      <c r="FZ105" s="68" t="str">
        <f t="shared" si="249"/>
        <v/>
      </c>
      <c r="GA105" s="32"/>
      <c r="GC105" s="7" t="str">
        <f t="shared" si="250"/>
        <v>Apr 2020</v>
      </c>
      <c r="GD105" s="7" t="str">
        <f t="shared" ca="1" si="189"/>
        <v>Weekend</v>
      </c>
      <c r="GT105" s="71">
        <f>IF(GT$9="", "", IF(AND(NOT('Personnel Details'!$N$11=""), $B105&gt;='Personnel Details'!$N$11), 'Personnel Details'!$O$11, IF(AND(NOT('Personnel Details'!$I$11=""), $B105&gt;='Personnel Details'!$I$11), 'Personnel Details'!$J$11, 'Personnel Details'!$E$11)))</f>
        <v>0.8</v>
      </c>
      <c r="GU105" s="59" t="str">
        <f>IF(GT$9="", "", IF(AND(NOT('Personnel Details'!$N$11=""), $B105&gt;='Personnel Details'!$N$11), IF('Personnel Details'!$P$11="","", 'Personnel Details'!$P$11), IF(AND(NOT('Personnel Details'!$I$11=""), $B105&gt;='Personnel Details'!$I$11), IF('Personnel Details'!$K$11="", "", 'Personnel Details'!$K$11), IF('Personnel Details'!$F$11="", "", 'Personnel Details'!$F$11))))</f>
        <v/>
      </c>
      <c r="GV105" s="74">
        <f>IF(GT$9="", "", IF(AND(NOT('Personnel Details'!$N$11=""), $B105&gt;='Personnel Details'!$N$11), 'Personnel Details'!$Q$11, IF(AND(NOT('Personnel Details'!$I$11=""), $B105&gt;='Personnel Details'!$I$11), 'Personnel Details'!$L$11, 'Personnel Details'!$G$11)))</f>
        <v>0</v>
      </c>
      <c r="GW105" s="59">
        <f t="shared" si="251"/>
        <v>0</v>
      </c>
      <c r="GX105" s="53"/>
      <c r="GZ105" s="78">
        <f>IF(GZ$9="", "", IF(AND(NOT('Personnel Details'!$N$12=""), $B105&gt;='Personnel Details'!$N$12), 'Personnel Details'!$O$12, IF(AND(NOT('Personnel Details'!$I$12=""), $B105&gt;='Personnel Details'!$I$12), 'Personnel Details'!$J$12, 'Personnel Details'!$E$12)))</f>
        <v>0.8</v>
      </c>
      <c r="HA105" s="59" t="str">
        <f>IF(GZ$9="", "", IF(AND(NOT('Personnel Details'!$N$12=""), $B105&gt;='Personnel Details'!$N$12), IF('Personnel Details'!$P$12="","", 'Personnel Details'!$P$12), IF(AND(NOT('Personnel Details'!$I$12=""), $B105&gt;='Personnel Details'!$I$12), IF('Personnel Details'!$K$12="", "", 'Personnel Details'!$K$12), IF('Personnel Details'!$F$12="", "", 'Personnel Details'!$F$12))))</f>
        <v/>
      </c>
      <c r="HB105" s="79">
        <f>IF(GZ$9="", "", IF(AND(NOT('Personnel Details'!$N$12=""), $B105&gt;='Personnel Details'!$N$12), 'Personnel Details'!$Q$12, IF(AND(NOT('Personnel Details'!$I$12=""), $B105&gt;='Personnel Details'!$I$12), 'Personnel Details'!$L$12, 'Personnel Details'!$G$12)))</f>
        <v>0</v>
      </c>
      <c r="HC105" s="59">
        <f t="shared" si="252"/>
        <v>0</v>
      </c>
      <c r="HD105" s="53"/>
      <c r="HF105" s="78">
        <f>IF(HF$9="", "", IF(AND(NOT('Personnel Details'!$N$13=""), $B105&gt;='Personnel Details'!$N$13), 'Personnel Details'!$O$13, IF(AND(NOT('Personnel Details'!$I$13=""), $B105&gt;='Personnel Details'!$I$13), 'Personnel Details'!$J$13, 'Personnel Details'!$E$13)))</f>
        <v>0.8</v>
      </c>
      <c r="HG105" s="59" t="str">
        <f>IF(HF$9="", "", IF(AND(NOT('Personnel Details'!$N$13=""), $B105&gt;='Personnel Details'!$N$13), IF('Personnel Details'!$P$13="","", 'Personnel Details'!$P$13), IF(AND(NOT('Personnel Details'!$I$13=""), $B105&gt;='Personnel Details'!$I$13), IF('Personnel Details'!$K$13="", "", 'Personnel Details'!$K$13), IF('Personnel Details'!$F$13="", "", 'Personnel Details'!$F$13))))</f>
        <v/>
      </c>
      <c r="HH105" s="79">
        <f>IF(HF$9="", "", IF(AND(NOT('Personnel Details'!$N$13=""), $B105&gt;='Personnel Details'!$N$13), 'Personnel Details'!$Q$13, IF(AND(NOT('Personnel Details'!$I$13=""), $B105&gt;='Personnel Details'!$I$13), 'Personnel Details'!$L$13, 'Personnel Details'!$G$13)))</f>
        <v>0</v>
      </c>
      <c r="HI105" s="59">
        <f t="shared" si="253"/>
        <v>0</v>
      </c>
      <c r="HJ105" s="53"/>
      <c r="HL105" s="78">
        <f>IF(HL$9="", "", IF(AND(NOT('Personnel Details'!$N$14=""), $B105&gt;='Personnel Details'!$N$14), 'Personnel Details'!$O$14, IF(AND(NOT('Personnel Details'!$I$14=""), $B105&gt;='Personnel Details'!$I$14), 'Personnel Details'!$J$14, 'Personnel Details'!$E$14)))</f>
        <v>0.8</v>
      </c>
      <c r="HM105" s="59">
        <f>IF(HL$9="", "", IF(AND(NOT('Personnel Details'!$N$14=""), $B105&gt;='Personnel Details'!$N$14), IF('Personnel Details'!$P$14="","", 'Personnel Details'!$P$14), IF(AND(NOT('Personnel Details'!$I$14=""), $B105&gt;='Personnel Details'!$I$14), IF('Personnel Details'!$K$14="", "", 'Personnel Details'!$K$14), IF('Personnel Details'!$F$14="", "", 'Personnel Details'!$F$14))))</f>
        <v>2000</v>
      </c>
      <c r="HN105" s="79">
        <f>IF(HL$9="", "", IF(AND(NOT('Personnel Details'!$N$14=""), $B105&gt;='Personnel Details'!$N$14), 'Personnel Details'!$Q$14, IF(AND(NOT('Personnel Details'!$I$14=""), $B105&gt;='Personnel Details'!$I$14), 'Personnel Details'!$L$14, 'Personnel Details'!$G$14)))</f>
        <v>0.85</v>
      </c>
      <c r="HO105" s="59">
        <f t="shared" si="254"/>
        <v>0</v>
      </c>
      <c r="HP105" s="53"/>
      <c r="HR105" s="78" t="str">
        <f>IF(HR$9="", "", IF(AND(NOT('Personnel Details'!$N$15=""), $B105&gt;='Personnel Details'!$N$15), 'Personnel Details'!$O$15, IF(AND(NOT('Personnel Details'!$I$15=""), $B105&gt;='Personnel Details'!$I$15), 'Personnel Details'!$J$15, 'Personnel Details'!$E$15)))</f>
        <v/>
      </c>
      <c r="HS105" s="59" t="str">
        <f>IF(HR$9="", "", IF(AND(NOT('Personnel Details'!$N$15=""), $B105&gt;='Personnel Details'!$N$15), IF('Personnel Details'!$P$15="","", 'Personnel Details'!$P$15), IF(AND(NOT('Personnel Details'!$I$15=""), $B105&gt;='Personnel Details'!$I$15), IF('Personnel Details'!$K$15="", "", 'Personnel Details'!$K$15), IF('Personnel Details'!$F$15="", "", 'Personnel Details'!$F$15))))</f>
        <v/>
      </c>
      <c r="HT105" s="79" t="str">
        <f>IF(HR$9="", "", IF(AND(NOT('Personnel Details'!$N$15=""), $B105&gt;='Personnel Details'!$N$15), 'Personnel Details'!$Q$15, IF(AND(NOT('Personnel Details'!$I$15=""), $B105&gt;='Personnel Details'!$I$15), 'Personnel Details'!$L$15, 'Personnel Details'!$G$15)))</f>
        <v/>
      </c>
      <c r="HU105" s="59">
        <f t="shared" si="255"/>
        <v>0</v>
      </c>
      <c r="HV105" s="53"/>
      <c r="HX105" s="78" t="str">
        <f>IF(HX$9="", "", IF(AND(NOT('Personnel Details'!$N$16=""), $B105&gt;='Personnel Details'!$N$16), 'Personnel Details'!$O$16, IF(AND(NOT('Personnel Details'!$I$16=""), $B105&gt;='Personnel Details'!$I$16), 'Personnel Details'!$J$16, 'Personnel Details'!$E$16)))</f>
        <v/>
      </c>
      <c r="HY105" s="59" t="str">
        <f>IF(HX$9="", "", IF(AND(NOT('Personnel Details'!$N$16=""), $B105&gt;='Personnel Details'!$N$16), IF('Personnel Details'!$P$16="","", 'Personnel Details'!$P$16), IF(AND(NOT('Personnel Details'!$I$16=""), $B105&gt;='Personnel Details'!$I$16), IF('Personnel Details'!$K$16="", "", 'Personnel Details'!$K$16), IF('Personnel Details'!$F$16="", "", 'Personnel Details'!$F$16))))</f>
        <v/>
      </c>
      <c r="HZ105" s="79" t="str">
        <f>IF(HX$9="", "", IF(AND(NOT('Personnel Details'!$N$16=""), $B105&gt;='Personnel Details'!$N$16), 'Personnel Details'!$Q$16, IF(AND(NOT('Personnel Details'!$I$16=""), $B105&gt;='Personnel Details'!$I$16), 'Personnel Details'!$L$16, 'Personnel Details'!$G$16)))</f>
        <v/>
      </c>
      <c r="IA105" s="59">
        <f t="shared" si="256"/>
        <v>0</v>
      </c>
      <c r="IB105" s="53"/>
      <c r="ID105" s="78" t="str">
        <f>IF(ID$9="", "", IF(AND(NOT('Personnel Details'!$N$17=""), $B105&gt;='Personnel Details'!$N$17), 'Personnel Details'!$O$17, IF(AND(NOT('Personnel Details'!$I$17=""), $B105&gt;='Personnel Details'!$I$17), 'Personnel Details'!$J$17, 'Personnel Details'!$E$17)))</f>
        <v/>
      </c>
      <c r="IE105" s="59" t="str">
        <f>IF(ID$9="", "", IF(AND(NOT('Personnel Details'!$N$17=""), $B105&gt;='Personnel Details'!$N$17), IF('Personnel Details'!$P$17="","", 'Personnel Details'!$P$17), IF(AND(NOT('Personnel Details'!$I$17=""), $B105&gt;='Personnel Details'!$I$17), IF('Personnel Details'!$K$17="", "", 'Personnel Details'!$K$17), IF('Personnel Details'!$F$17="", "", 'Personnel Details'!$F$17))))</f>
        <v/>
      </c>
      <c r="IF105" s="79" t="str">
        <f>IF(ID$9="", "", IF(AND(NOT('Personnel Details'!$N$17=""), $B105&gt;='Personnel Details'!$N$17), 'Personnel Details'!$Q$17, IF(AND(NOT('Personnel Details'!$I$17=""), $B105&gt;='Personnel Details'!$I$17), 'Personnel Details'!$L$17, 'Personnel Details'!$G$17)))</f>
        <v/>
      </c>
      <c r="IG105" s="59">
        <f t="shared" si="257"/>
        <v>0</v>
      </c>
      <c r="IH105" s="53"/>
      <c r="IJ105" s="78" t="str">
        <f>IF(IJ$9="", "", IF(AND(NOT('Personnel Details'!$N$18=""), $B105&gt;='Personnel Details'!$N$18), 'Personnel Details'!$O$18, IF(AND(NOT('Personnel Details'!$I$18=""), $B105&gt;='Personnel Details'!$I$18), 'Personnel Details'!$J$18, 'Personnel Details'!$E$18)))</f>
        <v/>
      </c>
      <c r="IK105" s="59" t="str">
        <f>IF(IJ$9="", "", IF(AND(NOT('Personnel Details'!$N$18=""), $B105&gt;='Personnel Details'!$N$18), IF('Personnel Details'!$P$18="","", 'Personnel Details'!$P$18), IF(AND(NOT('Personnel Details'!$I$18=""), $B105&gt;='Personnel Details'!$I$18), IF('Personnel Details'!$K$18="", "", 'Personnel Details'!$K$18), IF('Personnel Details'!$F$18="", "", 'Personnel Details'!$F$18))))</f>
        <v/>
      </c>
      <c r="IL105" s="79" t="str">
        <f>IF(IJ$9="", "", IF(AND(NOT('Personnel Details'!$N$18=""), $B105&gt;='Personnel Details'!$N$18), 'Personnel Details'!$Q$18, IF(AND(NOT('Personnel Details'!$I$18=""), $B105&gt;='Personnel Details'!$I$18), 'Personnel Details'!$L$18, 'Personnel Details'!$G$18)))</f>
        <v/>
      </c>
      <c r="IM105" s="59">
        <f t="shared" si="258"/>
        <v>0</v>
      </c>
      <c r="IN105" s="53"/>
      <c r="IP105" s="78" t="str">
        <f>IF(IP$9="", "", IF(AND(NOT('Personnel Details'!$N$19=""), $B105&gt;='Personnel Details'!$N$19), 'Personnel Details'!$O$19, IF(AND(NOT('Personnel Details'!$I$19=""), $B105&gt;='Personnel Details'!$I$19), 'Personnel Details'!$J$19, 'Personnel Details'!$E$19)))</f>
        <v/>
      </c>
      <c r="IQ105" s="59" t="str">
        <f>IF(IP$9="", "", IF(AND(NOT('Personnel Details'!$N$19=""), $B105&gt;='Personnel Details'!$N$19), IF('Personnel Details'!$P$19="","", 'Personnel Details'!$P$19), IF(AND(NOT('Personnel Details'!$I$19=""), $B105&gt;='Personnel Details'!$I$19), IF('Personnel Details'!$K$19="", "", 'Personnel Details'!$K$19), IF('Personnel Details'!$F$19="", "", 'Personnel Details'!$F$19))))</f>
        <v/>
      </c>
      <c r="IR105" s="79" t="str">
        <f>IF(IP$9="", "", IF(AND(NOT('Personnel Details'!$N$19=""), $B105&gt;='Personnel Details'!$N$19), 'Personnel Details'!$Q$19, IF(AND(NOT('Personnel Details'!$I$19=""), $B105&gt;='Personnel Details'!$I$19), 'Personnel Details'!$L$19, 'Personnel Details'!$G$19)))</f>
        <v/>
      </c>
      <c r="IS105" s="59">
        <f t="shared" si="259"/>
        <v>0</v>
      </c>
      <c r="IT105" s="53"/>
      <c r="IV105" s="78" t="str">
        <f>IF(IV$9="", "", IF(AND(NOT('Personnel Details'!$N$20=""), $B105&gt;='Personnel Details'!$N$20), 'Personnel Details'!$O$20, IF(AND(NOT('Personnel Details'!$I$20=""), $B105&gt;='Personnel Details'!$I$20), 'Personnel Details'!$J$20, 'Personnel Details'!$E$20)))</f>
        <v/>
      </c>
      <c r="IW105" s="59" t="str">
        <f>IF(IV$9="", "", IF(AND(NOT('Personnel Details'!$N$20=""), $B105&gt;='Personnel Details'!$N$20), IF('Personnel Details'!$P$20="","", 'Personnel Details'!$P$20), IF(AND(NOT('Personnel Details'!$I$20=""), $B105&gt;='Personnel Details'!$I$20), IF('Personnel Details'!$K$20="", "", 'Personnel Details'!$K$20), IF('Personnel Details'!$F$20="", "", 'Personnel Details'!$F$20))))</f>
        <v/>
      </c>
      <c r="IX105" s="79" t="str">
        <f>IF(IV$9="", "", IF(AND(NOT('Personnel Details'!$N$20=""), $B105&gt;='Personnel Details'!$N$20), 'Personnel Details'!$Q$20, IF(AND(NOT('Personnel Details'!$I$20=""), $B105&gt;='Personnel Details'!$I$20), 'Personnel Details'!$L$20, 'Personnel Details'!$G$20)))</f>
        <v/>
      </c>
      <c r="IY105" s="59">
        <f t="shared" si="260"/>
        <v>0</v>
      </c>
      <c r="IZ105" s="53"/>
      <c r="JB105" s="78" t="str">
        <f>IF(JB$9="", "", IF(AND(NOT('Personnel Details'!$N$21=""), $B105&gt;='Personnel Details'!$N$21), 'Personnel Details'!$O$21, IF(AND(NOT('Personnel Details'!$I$21=""), $B105&gt;='Personnel Details'!$I$21), 'Personnel Details'!$J$21, 'Personnel Details'!$E$21)))</f>
        <v/>
      </c>
      <c r="JC105" s="59" t="str">
        <f>IF(JB$9="", "", IF(AND(NOT('Personnel Details'!$N$21=""), $B105&gt;='Personnel Details'!$N$21), IF('Personnel Details'!$P$21="","", 'Personnel Details'!$P$21), IF(AND(NOT('Personnel Details'!$I$21=""), $B105&gt;='Personnel Details'!$I$21), IF('Personnel Details'!$K$21="", "", 'Personnel Details'!$K$21), IF('Personnel Details'!$F$21="", "", 'Personnel Details'!$F$21))))</f>
        <v/>
      </c>
      <c r="JD105" s="79" t="str">
        <f>IF(JB$9="", "", IF(AND(NOT('Personnel Details'!$N$21=""), $B105&gt;='Personnel Details'!$N$21), 'Personnel Details'!$Q$21, IF(AND(NOT('Personnel Details'!$I$21=""), $B105&gt;='Personnel Details'!$I$21), 'Personnel Details'!$L$21, 'Personnel Details'!$G$21)))</f>
        <v/>
      </c>
      <c r="JE105" s="59">
        <f t="shared" si="261"/>
        <v>0</v>
      </c>
      <c r="JF105" s="53"/>
      <c r="JH105" s="78" t="str">
        <f>IF(JH$9="", "", IF(AND(NOT('Personnel Details'!$N$22=""), $B105&gt;='Personnel Details'!$N$22), 'Personnel Details'!$O$22, IF(AND(NOT('Personnel Details'!$I$22=""), $B105&gt;='Personnel Details'!$I$22), 'Personnel Details'!$J$22, 'Personnel Details'!$E$22)))</f>
        <v/>
      </c>
      <c r="JI105" s="59" t="str">
        <f>IF(JH$9="", "", IF(AND(NOT('Personnel Details'!$N$22=""), $B105&gt;='Personnel Details'!$N$22), IF('Personnel Details'!$P$22="","", 'Personnel Details'!$P$22), IF(AND(NOT('Personnel Details'!$I$22=""), $B105&gt;='Personnel Details'!$I$22), IF('Personnel Details'!$K$22="", "", 'Personnel Details'!$K$22), IF('Personnel Details'!$F$22="", "", 'Personnel Details'!$F$22))))</f>
        <v/>
      </c>
      <c r="JJ105" s="79" t="str">
        <f>IF(JH$9="", "", IF(AND(NOT('Personnel Details'!$N$22=""), $B105&gt;='Personnel Details'!$N$22), 'Personnel Details'!$Q$22, IF(AND(NOT('Personnel Details'!$I$22=""), $B105&gt;='Personnel Details'!$I$22), 'Personnel Details'!$L$22, 'Personnel Details'!$G$22)))</f>
        <v/>
      </c>
      <c r="JK105" s="59">
        <f t="shared" si="262"/>
        <v>0</v>
      </c>
      <c r="JL105" s="53"/>
      <c r="JN105" s="78" t="str">
        <f>IF(JN$9="", "", IF(AND(NOT('Personnel Details'!$N$23=""), $B105&gt;='Personnel Details'!$N$23), 'Personnel Details'!$O$23, IF(AND(NOT('Personnel Details'!$I$23=""), $B105&gt;='Personnel Details'!$I$23), 'Personnel Details'!$J$23, 'Personnel Details'!$E$23)))</f>
        <v/>
      </c>
      <c r="JO105" s="59" t="str">
        <f>IF(JN$9="", "", IF(AND(NOT('Personnel Details'!$N$23=""), $B105&gt;='Personnel Details'!$N$23), IF('Personnel Details'!$P$23="","", 'Personnel Details'!$P$23), IF(AND(NOT('Personnel Details'!$I$23=""), $B105&gt;='Personnel Details'!$I$23), IF('Personnel Details'!$K$23="", "", 'Personnel Details'!$K$23), IF('Personnel Details'!$F$23="", "", 'Personnel Details'!$F$23))))</f>
        <v/>
      </c>
      <c r="JP105" s="79" t="str">
        <f>IF(JN$9="", "", IF(AND(NOT('Personnel Details'!$N$23=""), $B105&gt;='Personnel Details'!$N$23), 'Personnel Details'!$Q$23, IF(AND(NOT('Personnel Details'!$I$23=""), $B105&gt;='Personnel Details'!$I$23), 'Personnel Details'!$L$23, 'Personnel Details'!$G$23)))</f>
        <v/>
      </c>
      <c r="JQ105" s="59">
        <f t="shared" si="263"/>
        <v>0</v>
      </c>
      <c r="JR105" s="53"/>
      <c r="JT105" s="78" t="str">
        <f>IF(JT$9="", "", IF(AND(NOT('Personnel Details'!$N$24=""), $B105&gt;='Personnel Details'!$N$24), 'Personnel Details'!$O$24, IF(AND(NOT('Personnel Details'!$I$24=""), $B105&gt;='Personnel Details'!$I$24), 'Personnel Details'!$J$24, 'Personnel Details'!$E$24)))</f>
        <v/>
      </c>
      <c r="JU105" s="59" t="str">
        <f>IF(JT$9="", "", IF(AND(NOT('Personnel Details'!$N$24=""), $B105&gt;='Personnel Details'!$N$24), IF('Personnel Details'!$P$24="","", 'Personnel Details'!$P$24), IF(AND(NOT('Personnel Details'!$I$24=""), $B105&gt;='Personnel Details'!$I$24), IF('Personnel Details'!$K$24="", "", 'Personnel Details'!$K$24), IF('Personnel Details'!$F$24="", "", 'Personnel Details'!$F$24))))</f>
        <v/>
      </c>
      <c r="JV105" s="79" t="str">
        <f>IF(JT$9="", "", IF(AND(NOT('Personnel Details'!$N$24=""), $B105&gt;='Personnel Details'!$N$24), 'Personnel Details'!$Q$24, IF(AND(NOT('Personnel Details'!$I$24=""), $B105&gt;='Personnel Details'!$I$24), 'Personnel Details'!$L$24, 'Personnel Details'!$G$24)))</f>
        <v/>
      </c>
      <c r="JW105" s="59">
        <f t="shared" si="264"/>
        <v>0</v>
      </c>
      <c r="JX105" s="53"/>
      <c r="JZ105" s="78" t="str">
        <f>IF(JZ$9="", "", IF(AND(NOT('Personnel Details'!$N$25=""), $B105&gt;='Personnel Details'!$N$25), 'Personnel Details'!$O$25, IF(AND(NOT('Personnel Details'!$I$25=""), $B105&gt;='Personnel Details'!$I$25), 'Personnel Details'!$J$25, 'Personnel Details'!$E$25)))</f>
        <v/>
      </c>
      <c r="KA105" s="59" t="str">
        <f>IF(JZ$9="", "", IF(AND(NOT('Personnel Details'!$N$25=""), $B105&gt;='Personnel Details'!$N$25), IF('Personnel Details'!$P$25="","", 'Personnel Details'!$P$25), IF(AND(NOT('Personnel Details'!$I$25=""), $B105&gt;='Personnel Details'!$I$25), IF('Personnel Details'!$K$25="", "", 'Personnel Details'!$K$25), IF('Personnel Details'!$F$25="", "", 'Personnel Details'!$F$25))))</f>
        <v/>
      </c>
      <c r="KB105" s="79" t="str">
        <f>IF(JZ$9="", "", IF(AND(NOT('Personnel Details'!$N$25=""), $B105&gt;='Personnel Details'!$N$25), 'Personnel Details'!$Q$25, IF(AND(NOT('Personnel Details'!$I$25=""), $B105&gt;='Personnel Details'!$I$25), 'Personnel Details'!$L$25, 'Personnel Details'!$G$25)))</f>
        <v/>
      </c>
      <c r="KC105" s="59">
        <f t="shared" si="265"/>
        <v>0</v>
      </c>
      <c r="KD105" s="53"/>
      <c r="KF105" s="78" t="str">
        <f>IF(KF$9="", "", IF(AND(NOT('Personnel Details'!$N$26=""), $B105&gt;='Personnel Details'!$N$26), 'Personnel Details'!$O$26, IF(AND(NOT('Personnel Details'!$I$26=""), $B105&gt;='Personnel Details'!$I$26), 'Personnel Details'!$J$26, 'Personnel Details'!$E$26)))</f>
        <v/>
      </c>
      <c r="KG105" s="59" t="str">
        <f>IF(KF$9="", "", IF(AND(NOT('Personnel Details'!$N$26=""), $B105&gt;='Personnel Details'!$N$26), IF('Personnel Details'!$P$26="","", 'Personnel Details'!$P$26), IF(AND(NOT('Personnel Details'!$I$26=""), $B105&gt;='Personnel Details'!$I$26), IF('Personnel Details'!$K$26="", "", 'Personnel Details'!$K$26), IF('Personnel Details'!$F$26="", "", 'Personnel Details'!$F$26))))</f>
        <v/>
      </c>
      <c r="KH105" s="79" t="str">
        <f>IF(KF$9="", "", IF(AND(NOT('Personnel Details'!$N$26=""), $B105&gt;='Personnel Details'!$N$26), 'Personnel Details'!$Q$26, IF(AND(NOT('Personnel Details'!$I$26=""), $B105&gt;='Personnel Details'!$I$26), 'Personnel Details'!$L$26, 'Personnel Details'!$G$26)))</f>
        <v/>
      </c>
      <c r="KI105" s="59">
        <f t="shared" si="266"/>
        <v>0</v>
      </c>
      <c r="KJ105" s="53"/>
      <c r="KL105" s="78" t="str">
        <f>IF(KL$9="", "", IF(AND(NOT('Personnel Details'!$N$27=""), $B105&gt;='Personnel Details'!$N$27), 'Personnel Details'!$O$27, IF(AND(NOT('Personnel Details'!$I$27=""), $B105&gt;='Personnel Details'!$I$27), 'Personnel Details'!$J$27, 'Personnel Details'!$E$27)))</f>
        <v/>
      </c>
      <c r="KM105" s="59" t="str">
        <f>IF(KL$9="", "", IF(AND(NOT('Personnel Details'!$N$27=""), $B105&gt;='Personnel Details'!$N$27), IF('Personnel Details'!$P$27="","", 'Personnel Details'!$P$27), IF(AND(NOT('Personnel Details'!$I$27=""), $B105&gt;='Personnel Details'!$I$27), IF('Personnel Details'!$K$27="", "", 'Personnel Details'!$K$27), IF('Personnel Details'!$F$27="", "", 'Personnel Details'!$F$27))))</f>
        <v/>
      </c>
      <c r="KN105" s="79" t="str">
        <f>IF(KL$9="", "", IF(AND(NOT('Personnel Details'!$N$27=""), $B105&gt;='Personnel Details'!$N$27), 'Personnel Details'!$Q$27, IF(AND(NOT('Personnel Details'!$I$27=""), $B105&gt;='Personnel Details'!$I$27), 'Personnel Details'!$L$27, 'Personnel Details'!$G$27)))</f>
        <v/>
      </c>
      <c r="KO105" s="59">
        <f t="shared" si="267"/>
        <v>0</v>
      </c>
      <c r="KP105" s="53"/>
      <c r="KR105" s="78" t="str">
        <f>IF(KR$9="", "", IF(AND(NOT('Personnel Details'!$N$28=""), $B105&gt;='Personnel Details'!$N$28), 'Personnel Details'!$O$28, IF(AND(NOT('Personnel Details'!$I$28=""), $B105&gt;='Personnel Details'!$I$28), 'Personnel Details'!$J$28, 'Personnel Details'!$E$28)))</f>
        <v/>
      </c>
      <c r="KS105" s="59" t="str">
        <f>IF(KR$9="", "", IF(AND(NOT('Personnel Details'!$N$28=""), $B105&gt;='Personnel Details'!$N$28), IF('Personnel Details'!$P$28="","", 'Personnel Details'!$P$28), IF(AND(NOT('Personnel Details'!$I$28=""), $B105&gt;='Personnel Details'!$I$28), IF('Personnel Details'!$K$28="", "", 'Personnel Details'!$K$28), IF('Personnel Details'!$F$28="", "", 'Personnel Details'!$F$28))))</f>
        <v/>
      </c>
      <c r="KT105" s="79" t="str">
        <f>IF(KR$9="", "", IF(AND(NOT('Personnel Details'!$N$28=""), $B105&gt;='Personnel Details'!$N$28), 'Personnel Details'!$Q$28, IF(AND(NOT('Personnel Details'!$I$28=""), $B105&gt;='Personnel Details'!$I$28), 'Personnel Details'!$L$28, 'Personnel Details'!$G$28)))</f>
        <v/>
      </c>
      <c r="KU105" s="59">
        <f t="shared" si="268"/>
        <v>0</v>
      </c>
      <c r="KV105" s="53"/>
      <c r="KX105" s="78" t="str">
        <f>IF(KX$9="", "", IF(AND(NOT('Personnel Details'!$N$29=""), $B105&gt;='Personnel Details'!$N$29), 'Personnel Details'!$O$29, IF(AND(NOT('Personnel Details'!$I$29=""), $B105&gt;='Personnel Details'!$I$29), 'Personnel Details'!$J$29, 'Personnel Details'!$E$29)))</f>
        <v/>
      </c>
      <c r="KY105" s="59" t="str">
        <f>IF(KX$9="", "", IF(AND(NOT('Personnel Details'!$N$29=""), $B105&gt;='Personnel Details'!$N$29), IF('Personnel Details'!$P$29="","", 'Personnel Details'!$P$29), IF(AND(NOT('Personnel Details'!$I$29=""), $B105&gt;='Personnel Details'!$I$29), IF('Personnel Details'!$K$29="", "", 'Personnel Details'!$K$29), IF('Personnel Details'!$F$29="", "", 'Personnel Details'!$F$29))))</f>
        <v/>
      </c>
      <c r="KZ105" s="79" t="str">
        <f>IF(KX$9="", "", IF(AND(NOT('Personnel Details'!$N$29=""), $B105&gt;='Personnel Details'!$N$29), 'Personnel Details'!$Q$29, IF(AND(NOT('Personnel Details'!$I$29=""), $B105&gt;='Personnel Details'!$I$29), 'Personnel Details'!$L$29, 'Personnel Details'!$G$29)))</f>
        <v/>
      </c>
      <c r="LA105" s="59">
        <f t="shared" si="269"/>
        <v>0</v>
      </c>
      <c r="LB105" s="53"/>
      <c r="LD105" s="78" t="str">
        <f>IF(LD$9="", "", IF(AND(NOT('Personnel Details'!$N$30=""), $B105&gt;='Personnel Details'!$N$30), 'Personnel Details'!$O$30, IF(AND(NOT('Personnel Details'!$I$30=""), $B105&gt;='Personnel Details'!$I$30), 'Personnel Details'!$J$30, 'Personnel Details'!$E$30)))</f>
        <v/>
      </c>
      <c r="LE105" s="59" t="str">
        <f>IF(LD$9="", "", IF(AND(NOT('Personnel Details'!$N$30=""), $B105&gt;='Personnel Details'!$N$30), IF('Personnel Details'!$P$30="","", 'Personnel Details'!$P$30), IF(AND(NOT('Personnel Details'!$I$30=""), $B105&gt;='Personnel Details'!$I$30), IF('Personnel Details'!$K$30="", "", 'Personnel Details'!$K$30), IF('Personnel Details'!$F$30="", "", 'Personnel Details'!$F$30))))</f>
        <v/>
      </c>
      <c r="LF105" s="79" t="str">
        <f>IF(LD$9="", "", IF(AND(NOT('Personnel Details'!$N$30=""), $B105&gt;='Personnel Details'!$N$30), 'Personnel Details'!$Q$30, IF(AND(NOT('Personnel Details'!$I$30=""), $B105&gt;='Personnel Details'!$I$30), 'Personnel Details'!$L$30, 'Personnel Details'!$G$30)))</f>
        <v/>
      </c>
      <c r="LG105" s="59">
        <f t="shared" si="270"/>
        <v>0</v>
      </c>
      <c r="LH105" s="53"/>
      <c r="LJ105" s="78" t="str">
        <f>IF(LJ$9="", "", IF(AND(NOT('Personnel Details'!$N$31=""), $B105&gt;='Personnel Details'!$N$31), 'Personnel Details'!$O$31, IF(AND(NOT('Personnel Details'!$I$31=""), $B105&gt;='Personnel Details'!$I$31), 'Personnel Details'!$J$31, 'Personnel Details'!$E$31)))</f>
        <v/>
      </c>
      <c r="LK105" s="59" t="str">
        <f>IF(LJ$9="", "", IF(AND(NOT('Personnel Details'!$N$31=""), $B105&gt;='Personnel Details'!$N$31), IF('Personnel Details'!$P$31="","", 'Personnel Details'!$P$31), IF(AND(NOT('Personnel Details'!$I$31=""), $B105&gt;='Personnel Details'!$I$31), IF('Personnel Details'!$K$31="", "", 'Personnel Details'!$K$31), IF('Personnel Details'!$F$31="", "", 'Personnel Details'!$F$31))))</f>
        <v/>
      </c>
      <c r="LL105" s="79" t="str">
        <f>IF(LJ$9="", "", IF(AND(NOT('Personnel Details'!$N$31=""), $B105&gt;='Personnel Details'!$N$31), 'Personnel Details'!$Q$31, IF(AND(NOT('Personnel Details'!$I$31=""), $B105&gt;='Personnel Details'!$I$31), 'Personnel Details'!$L$31, 'Personnel Details'!$G$31)))</f>
        <v/>
      </c>
      <c r="LM105" s="59">
        <f t="shared" si="271"/>
        <v>0</v>
      </c>
      <c r="LN105" s="53"/>
      <c r="LP105" s="78" t="str">
        <f>IF(LP$9="", "", IF(AND(NOT('Personnel Details'!$N$32=""), $B105&gt;='Personnel Details'!$N$32), 'Personnel Details'!$O$32, IF(AND(NOT('Personnel Details'!$I$32=""), $B105&gt;='Personnel Details'!$I$32), 'Personnel Details'!$J$32, 'Personnel Details'!$E$32)))</f>
        <v/>
      </c>
      <c r="LQ105" s="59" t="str">
        <f>IF(LP$9="", "", IF(AND(NOT('Personnel Details'!$N$32=""), $B105&gt;='Personnel Details'!$N$32), IF('Personnel Details'!$P$32="","", 'Personnel Details'!$P$32), IF(AND(NOT('Personnel Details'!$I$32=""), $B105&gt;='Personnel Details'!$I$32), IF('Personnel Details'!$K$32="", "", 'Personnel Details'!$K$32), IF('Personnel Details'!$F$32="", "", 'Personnel Details'!$F$32))))</f>
        <v/>
      </c>
      <c r="LR105" s="79" t="str">
        <f>IF(LP$9="", "", IF(AND(NOT('Personnel Details'!$N$32=""), $B105&gt;='Personnel Details'!$N$32), 'Personnel Details'!$Q$32, IF(AND(NOT('Personnel Details'!$I$32=""), $B105&gt;='Personnel Details'!$I$32), 'Personnel Details'!$L$32, 'Personnel Details'!$G$32)))</f>
        <v/>
      </c>
      <c r="LS105" s="59">
        <f t="shared" si="272"/>
        <v>0</v>
      </c>
      <c r="LT105" s="53"/>
      <c r="LV105" s="78" t="str">
        <f>IF(LV$9="", "", IF(AND(NOT('Personnel Details'!$N$33=""), $B105&gt;='Personnel Details'!$N$33), 'Personnel Details'!$O$33, IF(AND(NOT('Personnel Details'!$I$33=""), $B105&gt;='Personnel Details'!$I$33), 'Personnel Details'!$J$33, 'Personnel Details'!$E$33)))</f>
        <v/>
      </c>
      <c r="LW105" s="59" t="str">
        <f>IF(LV$9="", "", IF(AND(NOT('Personnel Details'!$N$33=""), $B105&gt;='Personnel Details'!$N$33), IF('Personnel Details'!$P$33="","", 'Personnel Details'!$P$33), IF(AND(NOT('Personnel Details'!$I$33=""), $B105&gt;='Personnel Details'!$I$33), IF('Personnel Details'!$K$33="", "", 'Personnel Details'!$K$33), IF('Personnel Details'!$F$33="", "", 'Personnel Details'!$F$33))))</f>
        <v/>
      </c>
      <c r="LX105" s="79" t="str">
        <f>IF(LV$9="", "", IF(AND(NOT('Personnel Details'!$N$33=""), $B105&gt;='Personnel Details'!$N$33), 'Personnel Details'!$Q$33, IF(AND(NOT('Personnel Details'!$I$33=""), $B105&gt;='Personnel Details'!$I$33), 'Personnel Details'!$L$33, 'Personnel Details'!$G$33)))</f>
        <v/>
      </c>
      <c r="LY105" s="59">
        <f t="shared" si="273"/>
        <v>0</v>
      </c>
      <c r="LZ105" s="53"/>
      <c r="MB105" s="78" t="str">
        <f>IF(MB$9="", "", IF(AND(NOT('Personnel Details'!$N$34=""), $B105&gt;='Personnel Details'!$N$34), 'Personnel Details'!$O$34, IF(AND(NOT('Personnel Details'!$I$34=""), $B105&gt;='Personnel Details'!$I$34), 'Personnel Details'!$J$34, 'Personnel Details'!$E$34)))</f>
        <v/>
      </c>
      <c r="MC105" s="59" t="str">
        <f>IF(MB$9="", "", IF(AND(NOT('Personnel Details'!$N$34=""), $B105&gt;='Personnel Details'!$N$34), IF('Personnel Details'!$P$34="","", 'Personnel Details'!$P$34), IF(AND(NOT('Personnel Details'!$I$34=""), $B105&gt;='Personnel Details'!$I$34), IF('Personnel Details'!$K$34="", "", 'Personnel Details'!$K$34), IF('Personnel Details'!$F$34="", "", 'Personnel Details'!$F$34))))</f>
        <v/>
      </c>
      <c r="MD105" s="79" t="str">
        <f>IF(MB$9="", "", IF(AND(NOT('Personnel Details'!$N$34=""), $B105&gt;='Personnel Details'!$N$34), 'Personnel Details'!$Q$34, IF(AND(NOT('Personnel Details'!$I$34=""), $B105&gt;='Personnel Details'!$I$34), 'Personnel Details'!$L$34, 'Personnel Details'!$G$34)))</f>
        <v/>
      </c>
      <c r="ME105" s="59">
        <f t="shared" si="274"/>
        <v>0</v>
      </c>
      <c r="MF105" s="53"/>
      <c r="MH105" s="78" t="str">
        <f>IF(MH$9="", "", IF(AND(NOT('Personnel Details'!$N$35=""), $B105&gt;='Personnel Details'!$N$35), 'Personnel Details'!$O$35, IF(AND(NOT('Personnel Details'!$I$35=""), $B105&gt;='Personnel Details'!$I$35), 'Personnel Details'!$J$35, 'Personnel Details'!$E$35)))</f>
        <v/>
      </c>
      <c r="MI105" s="59" t="str">
        <f>IF(MH$9="", "", IF(AND(NOT('Personnel Details'!$N$35=""), $B105&gt;='Personnel Details'!$N$35), IF('Personnel Details'!$P$35="","", 'Personnel Details'!$P$35), IF(AND(NOT('Personnel Details'!$I$35=""), $B105&gt;='Personnel Details'!$I$35), IF('Personnel Details'!$K$35="", "", 'Personnel Details'!$K$35), IF('Personnel Details'!$F$35="", "", 'Personnel Details'!$F$35))))</f>
        <v/>
      </c>
      <c r="MJ105" s="79" t="str">
        <f>IF(MH$9="", "", IF(AND(NOT('Personnel Details'!$N$35=""), $B105&gt;='Personnel Details'!$N$35), 'Personnel Details'!$Q$35, IF(AND(NOT('Personnel Details'!$I$35=""), $B105&gt;='Personnel Details'!$I$35), 'Personnel Details'!$L$35, 'Personnel Details'!$G$35)))</f>
        <v/>
      </c>
      <c r="MK105" s="59">
        <f t="shared" si="275"/>
        <v>0</v>
      </c>
      <c r="ML105" s="53"/>
      <c r="MN105" s="78" t="str">
        <f>IF(MN$9="", "", IF(AND(NOT('Personnel Details'!$N$36=""), $B105&gt;='Personnel Details'!$N$36), 'Personnel Details'!$O$36, IF(AND(NOT('Personnel Details'!$I$36=""), $B105&gt;='Personnel Details'!$I$36), 'Personnel Details'!$J$36, 'Personnel Details'!$E$36)))</f>
        <v/>
      </c>
      <c r="MO105" s="59" t="str">
        <f>IF(MN$9="", "", IF(AND(NOT('Personnel Details'!$N$36=""), $B105&gt;='Personnel Details'!$N$36), IF('Personnel Details'!$P$36="","", 'Personnel Details'!$P$36), IF(AND(NOT('Personnel Details'!$I$36=""), $B105&gt;='Personnel Details'!$I$36), IF('Personnel Details'!$K$36="", "", 'Personnel Details'!$K$36), IF('Personnel Details'!$F$36="", "", 'Personnel Details'!$F$36))))</f>
        <v/>
      </c>
      <c r="MP105" s="79" t="str">
        <f>IF(MN$9="", "", IF(AND(NOT('Personnel Details'!$N$36=""), $B105&gt;='Personnel Details'!$N$36), 'Personnel Details'!$Q$36, IF(AND(NOT('Personnel Details'!$I$36=""), $B105&gt;='Personnel Details'!$I$36), 'Personnel Details'!$L$36, 'Personnel Details'!$G$36)))</f>
        <v/>
      </c>
      <c r="MQ105" s="59">
        <f t="shared" si="276"/>
        <v>0</v>
      </c>
      <c r="MR105" s="53"/>
      <c r="MT105" s="78" t="str">
        <f>IF(MT$9="", "", IF(AND(NOT('Personnel Details'!$N$37=""), $B105&gt;='Personnel Details'!$N$37), 'Personnel Details'!$O$37, IF(AND(NOT('Personnel Details'!$I$37=""), $B105&gt;='Personnel Details'!$I$37), 'Personnel Details'!$J$37, 'Personnel Details'!$E$37)))</f>
        <v/>
      </c>
      <c r="MU105" s="59" t="str">
        <f>IF(MT$9="", "", IF(AND(NOT('Personnel Details'!$N$37=""), $B105&gt;='Personnel Details'!$N$37), IF('Personnel Details'!$P$37="","", 'Personnel Details'!$P$37), IF(AND(NOT('Personnel Details'!$I$37=""), $B105&gt;='Personnel Details'!$I$37), IF('Personnel Details'!$K$37="", "", 'Personnel Details'!$K$37), IF('Personnel Details'!$F$37="", "", 'Personnel Details'!$F$37))))</f>
        <v/>
      </c>
      <c r="MV105" s="79" t="str">
        <f>IF(MT$9="", "", IF(AND(NOT('Personnel Details'!$N$37=""), $B105&gt;='Personnel Details'!$N$37), 'Personnel Details'!$Q$37, IF(AND(NOT('Personnel Details'!$I$37=""), $B105&gt;='Personnel Details'!$I$37), 'Personnel Details'!$L$37, 'Personnel Details'!$G$37)))</f>
        <v/>
      </c>
      <c r="MW105" s="59">
        <f t="shared" si="277"/>
        <v>0</v>
      </c>
      <c r="MX105" s="53"/>
      <c r="MZ105" s="78" t="str">
        <f>IF(MZ$9="", "", IF(AND(NOT('Personnel Details'!$N$38=""), $B105&gt;='Personnel Details'!$N$38), 'Personnel Details'!$O$38, IF(AND(NOT('Personnel Details'!$I$38=""), $B105&gt;='Personnel Details'!$I$38), 'Personnel Details'!$J$38, 'Personnel Details'!$E$38)))</f>
        <v/>
      </c>
      <c r="NA105" s="59" t="str">
        <f>IF(MZ$9="", "", IF(AND(NOT('Personnel Details'!$N$38=""), $B105&gt;='Personnel Details'!$N$38), IF('Personnel Details'!$P$38="","", 'Personnel Details'!$P$38), IF(AND(NOT('Personnel Details'!$I$38=""), $B105&gt;='Personnel Details'!$I$38), IF('Personnel Details'!$K$38="", "", 'Personnel Details'!$K$38), IF('Personnel Details'!$F$38="", "", 'Personnel Details'!$F$38))))</f>
        <v/>
      </c>
      <c r="NB105" s="79" t="str">
        <f>IF(MZ$9="", "", IF(AND(NOT('Personnel Details'!$N$38=""), $B105&gt;='Personnel Details'!$N$38), 'Personnel Details'!$Q$38, IF(AND(NOT('Personnel Details'!$I$38=""), $B105&gt;='Personnel Details'!$I$38), 'Personnel Details'!$L$38, 'Personnel Details'!$G$38)))</f>
        <v/>
      </c>
      <c r="NC105" s="59">
        <f t="shared" si="278"/>
        <v>0</v>
      </c>
      <c r="ND105" s="53"/>
      <c r="NF105" s="78" t="str">
        <f>IF(NF$9="", "", IF(AND(NOT('Personnel Details'!$N$39=""), $B105&gt;='Personnel Details'!$N$39), 'Personnel Details'!$O$39, IF(AND(NOT('Personnel Details'!$I$39=""), $B105&gt;='Personnel Details'!$I$39), 'Personnel Details'!$J$39, 'Personnel Details'!$E$39)))</f>
        <v/>
      </c>
      <c r="NG105" s="59" t="str">
        <f>IF(NF$9="", "", IF(AND(NOT('Personnel Details'!$N$39=""), $B105&gt;='Personnel Details'!$N$39), IF('Personnel Details'!$P$39="","", 'Personnel Details'!$P$39), IF(AND(NOT('Personnel Details'!$I$39=""), $B105&gt;='Personnel Details'!$I$39), IF('Personnel Details'!$K$39="", "", 'Personnel Details'!$K$39), IF('Personnel Details'!$F$39="", "", 'Personnel Details'!$F$39))))</f>
        <v/>
      </c>
      <c r="NH105" s="79" t="str">
        <f>IF(NF$9="", "", IF(AND(NOT('Personnel Details'!$N$39=""), $B105&gt;='Personnel Details'!$N$39), 'Personnel Details'!$Q$39, IF(AND(NOT('Personnel Details'!$I$39=""), $B105&gt;='Personnel Details'!$I$39), 'Personnel Details'!$L$39, 'Personnel Details'!$G$39)))</f>
        <v/>
      </c>
      <c r="NI105" s="59">
        <f t="shared" si="279"/>
        <v>0</v>
      </c>
      <c r="NJ105" s="53"/>
      <c r="NL105" s="78" t="str">
        <f>IF(NL$9="", "", IF(AND(NOT('Personnel Details'!$N$40=""), $B105&gt;='Personnel Details'!$N$40), 'Personnel Details'!$O$40, IF(AND(NOT('Personnel Details'!$I$40=""), $B105&gt;='Personnel Details'!$I$40), 'Personnel Details'!$J$40, 'Personnel Details'!$E$40)))</f>
        <v/>
      </c>
      <c r="NM105" s="59" t="str">
        <f>IF(NL$9="", "", IF(AND(NOT('Personnel Details'!$N$40=""), $B105&gt;='Personnel Details'!$N$40), IF('Personnel Details'!$P$40="","", 'Personnel Details'!$P$40), IF(AND(NOT('Personnel Details'!$I$40=""), $B105&gt;='Personnel Details'!$I$40), IF('Personnel Details'!$K$40="", "", 'Personnel Details'!$K$40), IF('Personnel Details'!$F$40="", "", 'Personnel Details'!$F$40))))</f>
        <v/>
      </c>
      <c r="NN105" s="79" t="str">
        <f>IF(NL$9="", "", IF(AND(NOT('Personnel Details'!$N$40=""), $B105&gt;='Personnel Details'!$N$40), 'Personnel Details'!$Q$40, IF(AND(NOT('Personnel Details'!$I$40=""), $B105&gt;='Personnel Details'!$I$40), 'Personnel Details'!$L$40, 'Personnel Details'!$G$40)))</f>
        <v/>
      </c>
      <c r="NO105" s="59">
        <f t="shared" si="280"/>
        <v>0</v>
      </c>
      <c r="NP105" s="53"/>
    </row>
    <row r="106" spans="1:380" x14ac:dyDescent="0.25">
      <c r="A106" s="32"/>
      <c r="B106" s="113">
        <f>IFERROR(IF(B105+1&gt;'Personnel Details'!$U$5, "", B105+1), "")</f>
        <v>43926</v>
      </c>
      <c r="C106" s="32"/>
      <c r="D106" s="120"/>
      <c r="E106" s="13" t="str">
        <f t="shared" si="159"/>
        <v/>
      </c>
      <c r="F106" s="13" t="str">
        <f t="shared" si="190"/>
        <v/>
      </c>
      <c r="G106" s="56" t="str">
        <f t="shared" si="281"/>
        <v/>
      </c>
      <c r="H106" s="16" t="str">
        <f t="shared" si="191"/>
        <v/>
      </c>
      <c r="I106" s="32"/>
      <c r="J106" s="120"/>
      <c r="K106" s="62" t="str">
        <f t="shared" si="160"/>
        <v/>
      </c>
      <c r="L106" s="62" t="str">
        <f t="shared" si="192"/>
        <v/>
      </c>
      <c r="M106" s="65" t="str">
        <f t="shared" si="282"/>
        <v/>
      </c>
      <c r="N106" s="68" t="str">
        <f t="shared" si="193"/>
        <v/>
      </c>
      <c r="O106" s="32"/>
      <c r="P106" s="120"/>
      <c r="Q106" s="62" t="str">
        <f t="shared" si="161"/>
        <v/>
      </c>
      <c r="R106" s="62" t="str">
        <f t="shared" si="194"/>
        <v/>
      </c>
      <c r="S106" s="65" t="str">
        <f t="shared" si="283"/>
        <v/>
      </c>
      <c r="T106" s="68" t="str">
        <f t="shared" si="195"/>
        <v/>
      </c>
      <c r="U106" s="32"/>
      <c r="V106" s="120"/>
      <c r="W106" s="62" t="str">
        <f t="shared" si="162"/>
        <v/>
      </c>
      <c r="X106" s="62" t="str">
        <f t="shared" si="196"/>
        <v/>
      </c>
      <c r="Y106" s="65" t="str">
        <f t="shared" si="284"/>
        <v/>
      </c>
      <c r="Z106" s="68" t="str">
        <f t="shared" si="197"/>
        <v/>
      </c>
      <c r="AA106" s="32"/>
      <c r="AB106" s="120"/>
      <c r="AC106" s="62" t="str">
        <f t="shared" si="163"/>
        <v/>
      </c>
      <c r="AD106" s="62" t="str">
        <f t="shared" si="198"/>
        <v/>
      </c>
      <c r="AE106" s="65" t="str">
        <f t="shared" si="285"/>
        <v/>
      </c>
      <c r="AF106" s="68" t="str">
        <f t="shared" si="199"/>
        <v/>
      </c>
      <c r="AG106" s="32"/>
      <c r="AH106" s="120"/>
      <c r="AI106" s="62" t="str">
        <f t="shared" si="164"/>
        <v/>
      </c>
      <c r="AJ106" s="62" t="str">
        <f t="shared" si="200"/>
        <v/>
      </c>
      <c r="AK106" s="65" t="str">
        <f t="shared" si="286"/>
        <v/>
      </c>
      <c r="AL106" s="68" t="str">
        <f t="shared" si="201"/>
        <v/>
      </c>
      <c r="AM106" s="32"/>
      <c r="AN106" s="120"/>
      <c r="AO106" s="62" t="str">
        <f t="shared" si="165"/>
        <v/>
      </c>
      <c r="AP106" s="62" t="str">
        <f t="shared" si="202"/>
        <v/>
      </c>
      <c r="AQ106" s="65" t="str">
        <f t="shared" si="287"/>
        <v/>
      </c>
      <c r="AR106" s="68" t="str">
        <f t="shared" si="203"/>
        <v/>
      </c>
      <c r="AS106" s="32"/>
      <c r="AT106" s="120"/>
      <c r="AU106" s="62" t="str">
        <f t="shared" si="166"/>
        <v/>
      </c>
      <c r="AV106" s="62" t="str">
        <f t="shared" si="204"/>
        <v/>
      </c>
      <c r="AW106" s="65" t="str">
        <f t="shared" si="288"/>
        <v/>
      </c>
      <c r="AX106" s="68" t="str">
        <f t="shared" si="205"/>
        <v/>
      </c>
      <c r="AY106" s="32"/>
      <c r="AZ106" s="120"/>
      <c r="BA106" s="62" t="str">
        <f t="shared" si="167"/>
        <v/>
      </c>
      <c r="BB106" s="62" t="str">
        <f t="shared" si="206"/>
        <v/>
      </c>
      <c r="BC106" s="65" t="str">
        <f t="shared" si="289"/>
        <v/>
      </c>
      <c r="BD106" s="68" t="str">
        <f t="shared" si="207"/>
        <v/>
      </c>
      <c r="BE106" s="32"/>
      <c r="BF106" s="120"/>
      <c r="BG106" s="62" t="str">
        <f t="shared" si="168"/>
        <v/>
      </c>
      <c r="BH106" s="62" t="str">
        <f t="shared" si="208"/>
        <v/>
      </c>
      <c r="BI106" s="65" t="str">
        <f t="shared" si="290"/>
        <v/>
      </c>
      <c r="BJ106" s="68" t="str">
        <f t="shared" si="209"/>
        <v/>
      </c>
      <c r="BK106" s="32"/>
      <c r="BL106" s="120"/>
      <c r="BM106" s="62" t="str">
        <f t="shared" si="169"/>
        <v/>
      </c>
      <c r="BN106" s="62" t="str">
        <f t="shared" si="210"/>
        <v/>
      </c>
      <c r="BO106" s="65" t="str">
        <f t="shared" si="291"/>
        <v/>
      </c>
      <c r="BP106" s="68" t="str">
        <f t="shared" si="211"/>
        <v/>
      </c>
      <c r="BQ106" s="32"/>
      <c r="BR106" s="120"/>
      <c r="BS106" s="62" t="str">
        <f t="shared" si="170"/>
        <v/>
      </c>
      <c r="BT106" s="62" t="str">
        <f t="shared" si="212"/>
        <v/>
      </c>
      <c r="BU106" s="65" t="str">
        <f t="shared" si="292"/>
        <v/>
      </c>
      <c r="BV106" s="68" t="str">
        <f t="shared" si="213"/>
        <v/>
      </c>
      <c r="BW106" s="32"/>
      <c r="BX106" s="120"/>
      <c r="BY106" s="62" t="str">
        <f t="shared" si="171"/>
        <v/>
      </c>
      <c r="BZ106" s="62" t="str">
        <f t="shared" si="214"/>
        <v/>
      </c>
      <c r="CA106" s="65" t="str">
        <f t="shared" si="293"/>
        <v/>
      </c>
      <c r="CB106" s="68" t="str">
        <f t="shared" si="215"/>
        <v/>
      </c>
      <c r="CC106" s="32"/>
      <c r="CD106" s="120"/>
      <c r="CE106" s="62" t="str">
        <f t="shared" si="172"/>
        <v/>
      </c>
      <c r="CF106" s="62" t="str">
        <f t="shared" si="216"/>
        <v/>
      </c>
      <c r="CG106" s="65" t="str">
        <f t="shared" si="294"/>
        <v/>
      </c>
      <c r="CH106" s="68" t="str">
        <f t="shared" si="217"/>
        <v/>
      </c>
      <c r="CI106" s="32"/>
      <c r="CJ106" s="120"/>
      <c r="CK106" s="62" t="str">
        <f t="shared" si="173"/>
        <v/>
      </c>
      <c r="CL106" s="62" t="str">
        <f t="shared" si="218"/>
        <v/>
      </c>
      <c r="CM106" s="65" t="str">
        <f t="shared" si="295"/>
        <v/>
      </c>
      <c r="CN106" s="68" t="str">
        <f t="shared" si="219"/>
        <v/>
      </c>
      <c r="CO106" s="32"/>
      <c r="CP106" s="120"/>
      <c r="CQ106" s="62" t="str">
        <f t="shared" si="174"/>
        <v/>
      </c>
      <c r="CR106" s="62" t="str">
        <f t="shared" si="220"/>
        <v/>
      </c>
      <c r="CS106" s="65" t="str">
        <f t="shared" si="296"/>
        <v/>
      </c>
      <c r="CT106" s="68" t="str">
        <f t="shared" si="221"/>
        <v/>
      </c>
      <c r="CU106" s="32"/>
      <c r="CV106" s="120"/>
      <c r="CW106" s="62" t="str">
        <f t="shared" si="175"/>
        <v/>
      </c>
      <c r="CX106" s="62" t="str">
        <f t="shared" si="222"/>
        <v/>
      </c>
      <c r="CY106" s="65" t="str">
        <f t="shared" si="297"/>
        <v/>
      </c>
      <c r="CZ106" s="68" t="str">
        <f t="shared" si="223"/>
        <v/>
      </c>
      <c r="DA106" s="32"/>
      <c r="DB106" s="120"/>
      <c r="DC106" s="62" t="str">
        <f t="shared" si="176"/>
        <v/>
      </c>
      <c r="DD106" s="62" t="str">
        <f t="shared" si="224"/>
        <v/>
      </c>
      <c r="DE106" s="65" t="str">
        <f t="shared" si="298"/>
        <v/>
      </c>
      <c r="DF106" s="68" t="str">
        <f t="shared" si="225"/>
        <v/>
      </c>
      <c r="DG106" s="32"/>
      <c r="DH106" s="120"/>
      <c r="DI106" s="62" t="str">
        <f t="shared" si="177"/>
        <v/>
      </c>
      <c r="DJ106" s="62" t="str">
        <f t="shared" si="226"/>
        <v/>
      </c>
      <c r="DK106" s="65" t="str">
        <f t="shared" si="299"/>
        <v/>
      </c>
      <c r="DL106" s="68" t="str">
        <f t="shared" si="227"/>
        <v/>
      </c>
      <c r="DM106" s="32"/>
      <c r="DN106" s="120"/>
      <c r="DO106" s="62" t="str">
        <f t="shared" si="178"/>
        <v/>
      </c>
      <c r="DP106" s="62" t="str">
        <f t="shared" si="228"/>
        <v/>
      </c>
      <c r="DQ106" s="65" t="str">
        <f t="shared" si="300"/>
        <v/>
      </c>
      <c r="DR106" s="68" t="str">
        <f t="shared" si="229"/>
        <v/>
      </c>
      <c r="DS106" s="32"/>
      <c r="DT106" s="120"/>
      <c r="DU106" s="62" t="str">
        <f t="shared" si="179"/>
        <v/>
      </c>
      <c r="DV106" s="62" t="str">
        <f t="shared" si="230"/>
        <v/>
      </c>
      <c r="DW106" s="65" t="str">
        <f t="shared" si="301"/>
        <v/>
      </c>
      <c r="DX106" s="68" t="str">
        <f t="shared" si="231"/>
        <v/>
      </c>
      <c r="DY106" s="32"/>
      <c r="DZ106" s="120"/>
      <c r="EA106" s="62" t="str">
        <f t="shared" si="180"/>
        <v/>
      </c>
      <c r="EB106" s="62" t="str">
        <f t="shared" si="232"/>
        <v/>
      </c>
      <c r="EC106" s="65" t="str">
        <f t="shared" si="302"/>
        <v/>
      </c>
      <c r="ED106" s="68" t="str">
        <f t="shared" si="233"/>
        <v/>
      </c>
      <c r="EE106" s="32"/>
      <c r="EF106" s="120"/>
      <c r="EG106" s="62" t="str">
        <f t="shared" si="181"/>
        <v/>
      </c>
      <c r="EH106" s="62" t="str">
        <f t="shared" si="234"/>
        <v/>
      </c>
      <c r="EI106" s="65" t="str">
        <f t="shared" si="303"/>
        <v/>
      </c>
      <c r="EJ106" s="68" t="str">
        <f t="shared" si="235"/>
        <v/>
      </c>
      <c r="EK106" s="32"/>
      <c r="EL106" s="120"/>
      <c r="EM106" s="62" t="str">
        <f t="shared" si="182"/>
        <v/>
      </c>
      <c r="EN106" s="62" t="str">
        <f t="shared" si="236"/>
        <v/>
      </c>
      <c r="EO106" s="65" t="str">
        <f t="shared" si="304"/>
        <v/>
      </c>
      <c r="EP106" s="68" t="str">
        <f t="shared" si="237"/>
        <v/>
      </c>
      <c r="EQ106" s="32"/>
      <c r="ER106" s="120"/>
      <c r="ES106" s="62" t="str">
        <f t="shared" si="183"/>
        <v/>
      </c>
      <c r="ET106" s="62" t="str">
        <f t="shared" si="238"/>
        <v/>
      </c>
      <c r="EU106" s="65" t="str">
        <f t="shared" si="305"/>
        <v/>
      </c>
      <c r="EV106" s="68" t="str">
        <f t="shared" si="239"/>
        <v/>
      </c>
      <c r="EW106" s="32"/>
      <c r="EX106" s="120"/>
      <c r="EY106" s="62" t="str">
        <f t="shared" si="184"/>
        <v/>
      </c>
      <c r="EZ106" s="62" t="str">
        <f t="shared" si="240"/>
        <v/>
      </c>
      <c r="FA106" s="65" t="str">
        <f t="shared" si="306"/>
        <v/>
      </c>
      <c r="FB106" s="68" t="str">
        <f t="shared" si="241"/>
        <v/>
      </c>
      <c r="FC106" s="32"/>
      <c r="FD106" s="120"/>
      <c r="FE106" s="62" t="str">
        <f t="shared" si="185"/>
        <v/>
      </c>
      <c r="FF106" s="62" t="str">
        <f t="shared" si="242"/>
        <v/>
      </c>
      <c r="FG106" s="65" t="str">
        <f t="shared" si="307"/>
        <v/>
      </c>
      <c r="FH106" s="68" t="str">
        <f t="shared" si="243"/>
        <v/>
      </c>
      <c r="FI106" s="32"/>
      <c r="FJ106" s="120"/>
      <c r="FK106" s="62" t="str">
        <f t="shared" si="186"/>
        <v/>
      </c>
      <c r="FL106" s="62" t="str">
        <f t="shared" si="244"/>
        <v/>
      </c>
      <c r="FM106" s="65" t="str">
        <f t="shared" si="308"/>
        <v/>
      </c>
      <c r="FN106" s="68" t="str">
        <f t="shared" si="245"/>
        <v/>
      </c>
      <c r="FO106" s="32"/>
      <c r="FP106" s="120"/>
      <c r="FQ106" s="62" t="str">
        <f t="shared" si="187"/>
        <v/>
      </c>
      <c r="FR106" s="62" t="str">
        <f t="shared" si="246"/>
        <v/>
      </c>
      <c r="FS106" s="65" t="str">
        <f t="shared" si="309"/>
        <v/>
      </c>
      <c r="FT106" s="68" t="str">
        <f t="shared" si="247"/>
        <v/>
      </c>
      <c r="FU106" s="32"/>
      <c r="FV106" s="120"/>
      <c r="FW106" s="62" t="str">
        <f t="shared" si="188"/>
        <v/>
      </c>
      <c r="FX106" s="62" t="str">
        <f t="shared" si="248"/>
        <v/>
      </c>
      <c r="FY106" s="65" t="str">
        <f t="shared" si="310"/>
        <v/>
      </c>
      <c r="FZ106" s="68" t="str">
        <f t="shared" si="249"/>
        <v/>
      </c>
      <c r="GA106" s="32"/>
      <c r="GC106" s="7" t="str">
        <f t="shared" si="250"/>
        <v>Apr 2020</v>
      </c>
      <c r="GD106" s="7" t="str">
        <f t="shared" ca="1" si="189"/>
        <v>Weekend</v>
      </c>
      <c r="GT106" s="71">
        <f>IF(GT$9="", "", IF(AND(NOT('Personnel Details'!$N$11=""), $B106&gt;='Personnel Details'!$N$11), 'Personnel Details'!$O$11, IF(AND(NOT('Personnel Details'!$I$11=""), $B106&gt;='Personnel Details'!$I$11), 'Personnel Details'!$J$11, 'Personnel Details'!$E$11)))</f>
        <v>0.8</v>
      </c>
      <c r="GU106" s="59" t="str">
        <f>IF(GT$9="", "", IF(AND(NOT('Personnel Details'!$N$11=""), $B106&gt;='Personnel Details'!$N$11), IF('Personnel Details'!$P$11="","", 'Personnel Details'!$P$11), IF(AND(NOT('Personnel Details'!$I$11=""), $B106&gt;='Personnel Details'!$I$11), IF('Personnel Details'!$K$11="", "", 'Personnel Details'!$K$11), IF('Personnel Details'!$F$11="", "", 'Personnel Details'!$F$11))))</f>
        <v/>
      </c>
      <c r="GV106" s="74">
        <f>IF(GT$9="", "", IF(AND(NOT('Personnel Details'!$N$11=""), $B106&gt;='Personnel Details'!$N$11), 'Personnel Details'!$Q$11, IF(AND(NOT('Personnel Details'!$I$11=""), $B106&gt;='Personnel Details'!$I$11), 'Personnel Details'!$L$11, 'Personnel Details'!$G$11)))</f>
        <v>0</v>
      </c>
      <c r="GW106" s="59">
        <f t="shared" si="251"/>
        <v>0</v>
      </c>
      <c r="GX106" s="53"/>
      <c r="GZ106" s="78">
        <f>IF(GZ$9="", "", IF(AND(NOT('Personnel Details'!$N$12=""), $B106&gt;='Personnel Details'!$N$12), 'Personnel Details'!$O$12, IF(AND(NOT('Personnel Details'!$I$12=""), $B106&gt;='Personnel Details'!$I$12), 'Personnel Details'!$J$12, 'Personnel Details'!$E$12)))</f>
        <v>0.8</v>
      </c>
      <c r="HA106" s="59" t="str">
        <f>IF(GZ$9="", "", IF(AND(NOT('Personnel Details'!$N$12=""), $B106&gt;='Personnel Details'!$N$12), IF('Personnel Details'!$P$12="","", 'Personnel Details'!$P$12), IF(AND(NOT('Personnel Details'!$I$12=""), $B106&gt;='Personnel Details'!$I$12), IF('Personnel Details'!$K$12="", "", 'Personnel Details'!$K$12), IF('Personnel Details'!$F$12="", "", 'Personnel Details'!$F$12))))</f>
        <v/>
      </c>
      <c r="HB106" s="79">
        <f>IF(GZ$9="", "", IF(AND(NOT('Personnel Details'!$N$12=""), $B106&gt;='Personnel Details'!$N$12), 'Personnel Details'!$Q$12, IF(AND(NOT('Personnel Details'!$I$12=""), $B106&gt;='Personnel Details'!$I$12), 'Personnel Details'!$L$12, 'Personnel Details'!$G$12)))</f>
        <v>0</v>
      </c>
      <c r="HC106" s="59">
        <f t="shared" si="252"/>
        <v>0</v>
      </c>
      <c r="HD106" s="53"/>
      <c r="HF106" s="78">
        <f>IF(HF$9="", "", IF(AND(NOT('Personnel Details'!$N$13=""), $B106&gt;='Personnel Details'!$N$13), 'Personnel Details'!$O$13, IF(AND(NOT('Personnel Details'!$I$13=""), $B106&gt;='Personnel Details'!$I$13), 'Personnel Details'!$J$13, 'Personnel Details'!$E$13)))</f>
        <v>0.8</v>
      </c>
      <c r="HG106" s="59" t="str">
        <f>IF(HF$9="", "", IF(AND(NOT('Personnel Details'!$N$13=""), $B106&gt;='Personnel Details'!$N$13), IF('Personnel Details'!$P$13="","", 'Personnel Details'!$P$13), IF(AND(NOT('Personnel Details'!$I$13=""), $B106&gt;='Personnel Details'!$I$13), IF('Personnel Details'!$K$13="", "", 'Personnel Details'!$K$13), IF('Personnel Details'!$F$13="", "", 'Personnel Details'!$F$13))))</f>
        <v/>
      </c>
      <c r="HH106" s="79">
        <f>IF(HF$9="", "", IF(AND(NOT('Personnel Details'!$N$13=""), $B106&gt;='Personnel Details'!$N$13), 'Personnel Details'!$Q$13, IF(AND(NOT('Personnel Details'!$I$13=""), $B106&gt;='Personnel Details'!$I$13), 'Personnel Details'!$L$13, 'Personnel Details'!$G$13)))</f>
        <v>0</v>
      </c>
      <c r="HI106" s="59">
        <f t="shared" si="253"/>
        <v>0</v>
      </c>
      <c r="HJ106" s="53"/>
      <c r="HL106" s="78">
        <f>IF(HL$9="", "", IF(AND(NOT('Personnel Details'!$N$14=""), $B106&gt;='Personnel Details'!$N$14), 'Personnel Details'!$O$14, IF(AND(NOT('Personnel Details'!$I$14=""), $B106&gt;='Personnel Details'!$I$14), 'Personnel Details'!$J$14, 'Personnel Details'!$E$14)))</f>
        <v>0.8</v>
      </c>
      <c r="HM106" s="59">
        <f>IF(HL$9="", "", IF(AND(NOT('Personnel Details'!$N$14=""), $B106&gt;='Personnel Details'!$N$14), IF('Personnel Details'!$P$14="","", 'Personnel Details'!$P$14), IF(AND(NOT('Personnel Details'!$I$14=""), $B106&gt;='Personnel Details'!$I$14), IF('Personnel Details'!$K$14="", "", 'Personnel Details'!$K$14), IF('Personnel Details'!$F$14="", "", 'Personnel Details'!$F$14))))</f>
        <v>2000</v>
      </c>
      <c r="HN106" s="79">
        <f>IF(HL$9="", "", IF(AND(NOT('Personnel Details'!$N$14=""), $B106&gt;='Personnel Details'!$N$14), 'Personnel Details'!$Q$14, IF(AND(NOT('Personnel Details'!$I$14=""), $B106&gt;='Personnel Details'!$I$14), 'Personnel Details'!$L$14, 'Personnel Details'!$G$14)))</f>
        <v>0.85</v>
      </c>
      <c r="HO106" s="59">
        <f t="shared" si="254"/>
        <v>0</v>
      </c>
      <c r="HP106" s="53"/>
      <c r="HR106" s="78" t="str">
        <f>IF(HR$9="", "", IF(AND(NOT('Personnel Details'!$N$15=""), $B106&gt;='Personnel Details'!$N$15), 'Personnel Details'!$O$15, IF(AND(NOT('Personnel Details'!$I$15=""), $B106&gt;='Personnel Details'!$I$15), 'Personnel Details'!$J$15, 'Personnel Details'!$E$15)))</f>
        <v/>
      </c>
      <c r="HS106" s="59" t="str">
        <f>IF(HR$9="", "", IF(AND(NOT('Personnel Details'!$N$15=""), $B106&gt;='Personnel Details'!$N$15), IF('Personnel Details'!$P$15="","", 'Personnel Details'!$P$15), IF(AND(NOT('Personnel Details'!$I$15=""), $B106&gt;='Personnel Details'!$I$15), IF('Personnel Details'!$K$15="", "", 'Personnel Details'!$K$15), IF('Personnel Details'!$F$15="", "", 'Personnel Details'!$F$15))))</f>
        <v/>
      </c>
      <c r="HT106" s="79" t="str">
        <f>IF(HR$9="", "", IF(AND(NOT('Personnel Details'!$N$15=""), $B106&gt;='Personnel Details'!$N$15), 'Personnel Details'!$Q$15, IF(AND(NOT('Personnel Details'!$I$15=""), $B106&gt;='Personnel Details'!$I$15), 'Personnel Details'!$L$15, 'Personnel Details'!$G$15)))</f>
        <v/>
      </c>
      <c r="HU106" s="59">
        <f t="shared" si="255"/>
        <v>0</v>
      </c>
      <c r="HV106" s="53"/>
      <c r="HX106" s="78" t="str">
        <f>IF(HX$9="", "", IF(AND(NOT('Personnel Details'!$N$16=""), $B106&gt;='Personnel Details'!$N$16), 'Personnel Details'!$O$16, IF(AND(NOT('Personnel Details'!$I$16=""), $B106&gt;='Personnel Details'!$I$16), 'Personnel Details'!$J$16, 'Personnel Details'!$E$16)))</f>
        <v/>
      </c>
      <c r="HY106" s="59" t="str">
        <f>IF(HX$9="", "", IF(AND(NOT('Personnel Details'!$N$16=""), $B106&gt;='Personnel Details'!$N$16), IF('Personnel Details'!$P$16="","", 'Personnel Details'!$P$16), IF(AND(NOT('Personnel Details'!$I$16=""), $B106&gt;='Personnel Details'!$I$16), IF('Personnel Details'!$K$16="", "", 'Personnel Details'!$K$16), IF('Personnel Details'!$F$16="", "", 'Personnel Details'!$F$16))))</f>
        <v/>
      </c>
      <c r="HZ106" s="79" t="str">
        <f>IF(HX$9="", "", IF(AND(NOT('Personnel Details'!$N$16=""), $B106&gt;='Personnel Details'!$N$16), 'Personnel Details'!$Q$16, IF(AND(NOT('Personnel Details'!$I$16=""), $B106&gt;='Personnel Details'!$I$16), 'Personnel Details'!$L$16, 'Personnel Details'!$G$16)))</f>
        <v/>
      </c>
      <c r="IA106" s="59">
        <f t="shared" si="256"/>
        <v>0</v>
      </c>
      <c r="IB106" s="53"/>
      <c r="ID106" s="78" t="str">
        <f>IF(ID$9="", "", IF(AND(NOT('Personnel Details'!$N$17=""), $B106&gt;='Personnel Details'!$N$17), 'Personnel Details'!$O$17, IF(AND(NOT('Personnel Details'!$I$17=""), $B106&gt;='Personnel Details'!$I$17), 'Personnel Details'!$J$17, 'Personnel Details'!$E$17)))</f>
        <v/>
      </c>
      <c r="IE106" s="59" t="str">
        <f>IF(ID$9="", "", IF(AND(NOT('Personnel Details'!$N$17=""), $B106&gt;='Personnel Details'!$N$17), IF('Personnel Details'!$P$17="","", 'Personnel Details'!$P$17), IF(AND(NOT('Personnel Details'!$I$17=""), $B106&gt;='Personnel Details'!$I$17), IF('Personnel Details'!$K$17="", "", 'Personnel Details'!$K$17), IF('Personnel Details'!$F$17="", "", 'Personnel Details'!$F$17))))</f>
        <v/>
      </c>
      <c r="IF106" s="79" t="str">
        <f>IF(ID$9="", "", IF(AND(NOT('Personnel Details'!$N$17=""), $B106&gt;='Personnel Details'!$N$17), 'Personnel Details'!$Q$17, IF(AND(NOT('Personnel Details'!$I$17=""), $B106&gt;='Personnel Details'!$I$17), 'Personnel Details'!$L$17, 'Personnel Details'!$G$17)))</f>
        <v/>
      </c>
      <c r="IG106" s="59">
        <f t="shared" si="257"/>
        <v>0</v>
      </c>
      <c r="IH106" s="53"/>
      <c r="IJ106" s="78" t="str">
        <f>IF(IJ$9="", "", IF(AND(NOT('Personnel Details'!$N$18=""), $B106&gt;='Personnel Details'!$N$18), 'Personnel Details'!$O$18, IF(AND(NOT('Personnel Details'!$I$18=""), $B106&gt;='Personnel Details'!$I$18), 'Personnel Details'!$J$18, 'Personnel Details'!$E$18)))</f>
        <v/>
      </c>
      <c r="IK106" s="59" t="str">
        <f>IF(IJ$9="", "", IF(AND(NOT('Personnel Details'!$N$18=""), $B106&gt;='Personnel Details'!$N$18), IF('Personnel Details'!$P$18="","", 'Personnel Details'!$P$18), IF(AND(NOT('Personnel Details'!$I$18=""), $B106&gt;='Personnel Details'!$I$18), IF('Personnel Details'!$K$18="", "", 'Personnel Details'!$K$18), IF('Personnel Details'!$F$18="", "", 'Personnel Details'!$F$18))))</f>
        <v/>
      </c>
      <c r="IL106" s="79" t="str">
        <f>IF(IJ$9="", "", IF(AND(NOT('Personnel Details'!$N$18=""), $B106&gt;='Personnel Details'!$N$18), 'Personnel Details'!$Q$18, IF(AND(NOT('Personnel Details'!$I$18=""), $B106&gt;='Personnel Details'!$I$18), 'Personnel Details'!$L$18, 'Personnel Details'!$G$18)))</f>
        <v/>
      </c>
      <c r="IM106" s="59">
        <f t="shared" si="258"/>
        <v>0</v>
      </c>
      <c r="IN106" s="53"/>
      <c r="IP106" s="78" t="str">
        <f>IF(IP$9="", "", IF(AND(NOT('Personnel Details'!$N$19=""), $B106&gt;='Personnel Details'!$N$19), 'Personnel Details'!$O$19, IF(AND(NOT('Personnel Details'!$I$19=""), $B106&gt;='Personnel Details'!$I$19), 'Personnel Details'!$J$19, 'Personnel Details'!$E$19)))</f>
        <v/>
      </c>
      <c r="IQ106" s="59" t="str">
        <f>IF(IP$9="", "", IF(AND(NOT('Personnel Details'!$N$19=""), $B106&gt;='Personnel Details'!$N$19), IF('Personnel Details'!$P$19="","", 'Personnel Details'!$P$19), IF(AND(NOT('Personnel Details'!$I$19=""), $B106&gt;='Personnel Details'!$I$19), IF('Personnel Details'!$K$19="", "", 'Personnel Details'!$K$19), IF('Personnel Details'!$F$19="", "", 'Personnel Details'!$F$19))))</f>
        <v/>
      </c>
      <c r="IR106" s="79" t="str">
        <f>IF(IP$9="", "", IF(AND(NOT('Personnel Details'!$N$19=""), $B106&gt;='Personnel Details'!$N$19), 'Personnel Details'!$Q$19, IF(AND(NOT('Personnel Details'!$I$19=""), $B106&gt;='Personnel Details'!$I$19), 'Personnel Details'!$L$19, 'Personnel Details'!$G$19)))</f>
        <v/>
      </c>
      <c r="IS106" s="59">
        <f t="shared" si="259"/>
        <v>0</v>
      </c>
      <c r="IT106" s="53"/>
      <c r="IV106" s="78" t="str">
        <f>IF(IV$9="", "", IF(AND(NOT('Personnel Details'!$N$20=""), $B106&gt;='Personnel Details'!$N$20), 'Personnel Details'!$O$20, IF(AND(NOT('Personnel Details'!$I$20=""), $B106&gt;='Personnel Details'!$I$20), 'Personnel Details'!$J$20, 'Personnel Details'!$E$20)))</f>
        <v/>
      </c>
      <c r="IW106" s="59" t="str">
        <f>IF(IV$9="", "", IF(AND(NOT('Personnel Details'!$N$20=""), $B106&gt;='Personnel Details'!$N$20), IF('Personnel Details'!$P$20="","", 'Personnel Details'!$P$20), IF(AND(NOT('Personnel Details'!$I$20=""), $B106&gt;='Personnel Details'!$I$20), IF('Personnel Details'!$K$20="", "", 'Personnel Details'!$K$20), IF('Personnel Details'!$F$20="", "", 'Personnel Details'!$F$20))))</f>
        <v/>
      </c>
      <c r="IX106" s="79" t="str">
        <f>IF(IV$9="", "", IF(AND(NOT('Personnel Details'!$N$20=""), $B106&gt;='Personnel Details'!$N$20), 'Personnel Details'!$Q$20, IF(AND(NOT('Personnel Details'!$I$20=""), $B106&gt;='Personnel Details'!$I$20), 'Personnel Details'!$L$20, 'Personnel Details'!$G$20)))</f>
        <v/>
      </c>
      <c r="IY106" s="59">
        <f t="shared" si="260"/>
        <v>0</v>
      </c>
      <c r="IZ106" s="53"/>
      <c r="JB106" s="78" t="str">
        <f>IF(JB$9="", "", IF(AND(NOT('Personnel Details'!$N$21=""), $B106&gt;='Personnel Details'!$N$21), 'Personnel Details'!$O$21, IF(AND(NOT('Personnel Details'!$I$21=""), $B106&gt;='Personnel Details'!$I$21), 'Personnel Details'!$J$21, 'Personnel Details'!$E$21)))</f>
        <v/>
      </c>
      <c r="JC106" s="59" t="str">
        <f>IF(JB$9="", "", IF(AND(NOT('Personnel Details'!$N$21=""), $B106&gt;='Personnel Details'!$N$21), IF('Personnel Details'!$P$21="","", 'Personnel Details'!$P$21), IF(AND(NOT('Personnel Details'!$I$21=""), $B106&gt;='Personnel Details'!$I$21), IF('Personnel Details'!$K$21="", "", 'Personnel Details'!$K$21), IF('Personnel Details'!$F$21="", "", 'Personnel Details'!$F$21))))</f>
        <v/>
      </c>
      <c r="JD106" s="79" t="str">
        <f>IF(JB$9="", "", IF(AND(NOT('Personnel Details'!$N$21=""), $B106&gt;='Personnel Details'!$N$21), 'Personnel Details'!$Q$21, IF(AND(NOT('Personnel Details'!$I$21=""), $B106&gt;='Personnel Details'!$I$21), 'Personnel Details'!$L$21, 'Personnel Details'!$G$21)))</f>
        <v/>
      </c>
      <c r="JE106" s="59">
        <f t="shared" si="261"/>
        <v>0</v>
      </c>
      <c r="JF106" s="53"/>
      <c r="JH106" s="78" t="str">
        <f>IF(JH$9="", "", IF(AND(NOT('Personnel Details'!$N$22=""), $B106&gt;='Personnel Details'!$N$22), 'Personnel Details'!$O$22, IF(AND(NOT('Personnel Details'!$I$22=""), $B106&gt;='Personnel Details'!$I$22), 'Personnel Details'!$J$22, 'Personnel Details'!$E$22)))</f>
        <v/>
      </c>
      <c r="JI106" s="59" t="str">
        <f>IF(JH$9="", "", IF(AND(NOT('Personnel Details'!$N$22=""), $B106&gt;='Personnel Details'!$N$22), IF('Personnel Details'!$P$22="","", 'Personnel Details'!$P$22), IF(AND(NOT('Personnel Details'!$I$22=""), $B106&gt;='Personnel Details'!$I$22), IF('Personnel Details'!$K$22="", "", 'Personnel Details'!$K$22), IF('Personnel Details'!$F$22="", "", 'Personnel Details'!$F$22))))</f>
        <v/>
      </c>
      <c r="JJ106" s="79" t="str">
        <f>IF(JH$9="", "", IF(AND(NOT('Personnel Details'!$N$22=""), $B106&gt;='Personnel Details'!$N$22), 'Personnel Details'!$Q$22, IF(AND(NOT('Personnel Details'!$I$22=""), $B106&gt;='Personnel Details'!$I$22), 'Personnel Details'!$L$22, 'Personnel Details'!$G$22)))</f>
        <v/>
      </c>
      <c r="JK106" s="59">
        <f t="shared" si="262"/>
        <v>0</v>
      </c>
      <c r="JL106" s="53"/>
      <c r="JN106" s="78" t="str">
        <f>IF(JN$9="", "", IF(AND(NOT('Personnel Details'!$N$23=""), $B106&gt;='Personnel Details'!$N$23), 'Personnel Details'!$O$23, IF(AND(NOT('Personnel Details'!$I$23=""), $B106&gt;='Personnel Details'!$I$23), 'Personnel Details'!$J$23, 'Personnel Details'!$E$23)))</f>
        <v/>
      </c>
      <c r="JO106" s="59" t="str">
        <f>IF(JN$9="", "", IF(AND(NOT('Personnel Details'!$N$23=""), $B106&gt;='Personnel Details'!$N$23), IF('Personnel Details'!$P$23="","", 'Personnel Details'!$P$23), IF(AND(NOT('Personnel Details'!$I$23=""), $B106&gt;='Personnel Details'!$I$23), IF('Personnel Details'!$K$23="", "", 'Personnel Details'!$K$23), IF('Personnel Details'!$F$23="", "", 'Personnel Details'!$F$23))))</f>
        <v/>
      </c>
      <c r="JP106" s="79" t="str">
        <f>IF(JN$9="", "", IF(AND(NOT('Personnel Details'!$N$23=""), $B106&gt;='Personnel Details'!$N$23), 'Personnel Details'!$Q$23, IF(AND(NOT('Personnel Details'!$I$23=""), $B106&gt;='Personnel Details'!$I$23), 'Personnel Details'!$L$23, 'Personnel Details'!$G$23)))</f>
        <v/>
      </c>
      <c r="JQ106" s="59">
        <f t="shared" si="263"/>
        <v>0</v>
      </c>
      <c r="JR106" s="53"/>
      <c r="JT106" s="78" t="str">
        <f>IF(JT$9="", "", IF(AND(NOT('Personnel Details'!$N$24=""), $B106&gt;='Personnel Details'!$N$24), 'Personnel Details'!$O$24, IF(AND(NOT('Personnel Details'!$I$24=""), $B106&gt;='Personnel Details'!$I$24), 'Personnel Details'!$J$24, 'Personnel Details'!$E$24)))</f>
        <v/>
      </c>
      <c r="JU106" s="59" t="str">
        <f>IF(JT$9="", "", IF(AND(NOT('Personnel Details'!$N$24=""), $B106&gt;='Personnel Details'!$N$24), IF('Personnel Details'!$P$24="","", 'Personnel Details'!$P$24), IF(AND(NOT('Personnel Details'!$I$24=""), $B106&gt;='Personnel Details'!$I$24), IF('Personnel Details'!$K$24="", "", 'Personnel Details'!$K$24), IF('Personnel Details'!$F$24="", "", 'Personnel Details'!$F$24))))</f>
        <v/>
      </c>
      <c r="JV106" s="79" t="str">
        <f>IF(JT$9="", "", IF(AND(NOT('Personnel Details'!$N$24=""), $B106&gt;='Personnel Details'!$N$24), 'Personnel Details'!$Q$24, IF(AND(NOT('Personnel Details'!$I$24=""), $B106&gt;='Personnel Details'!$I$24), 'Personnel Details'!$L$24, 'Personnel Details'!$G$24)))</f>
        <v/>
      </c>
      <c r="JW106" s="59">
        <f t="shared" si="264"/>
        <v>0</v>
      </c>
      <c r="JX106" s="53"/>
      <c r="JZ106" s="78" t="str">
        <f>IF(JZ$9="", "", IF(AND(NOT('Personnel Details'!$N$25=""), $B106&gt;='Personnel Details'!$N$25), 'Personnel Details'!$O$25, IF(AND(NOT('Personnel Details'!$I$25=""), $B106&gt;='Personnel Details'!$I$25), 'Personnel Details'!$J$25, 'Personnel Details'!$E$25)))</f>
        <v/>
      </c>
      <c r="KA106" s="59" t="str">
        <f>IF(JZ$9="", "", IF(AND(NOT('Personnel Details'!$N$25=""), $B106&gt;='Personnel Details'!$N$25), IF('Personnel Details'!$P$25="","", 'Personnel Details'!$P$25), IF(AND(NOT('Personnel Details'!$I$25=""), $B106&gt;='Personnel Details'!$I$25), IF('Personnel Details'!$K$25="", "", 'Personnel Details'!$K$25), IF('Personnel Details'!$F$25="", "", 'Personnel Details'!$F$25))))</f>
        <v/>
      </c>
      <c r="KB106" s="79" t="str">
        <f>IF(JZ$9="", "", IF(AND(NOT('Personnel Details'!$N$25=""), $B106&gt;='Personnel Details'!$N$25), 'Personnel Details'!$Q$25, IF(AND(NOT('Personnel Details'!$I$25=""), $B106&gt;='Personnel Details'!$I$25), 'Personnel Details'!$L$25, 'Personnel Details'!$G$25)))</f>
        <v/>
      </c>
      <c r="KC106" s="59">
        <f t="shared" si="265"/>
        <v>0</v>
      </c>
      <c r="KD106" s="53"/>
      <c r="KF106" s="78" t="str">
        <f>IF(KF$9="", "", IF(AND(NOT('Personnel Details'!$N$26=""), $B106&gt;='Personnel Details'!$N$26), 'Personnel Details'!$O$26, IF(AND(NOT('Personnel Details'!$I$26=""), $B106&gt;='Personnel Details'!$I$26), 'Personnel Details'!$J$26, 'Personnel Details'!$E$26)))</f>
        <v/>
      </c>
      <c r="KG106" s="59" t="str">
        <f>IF(KF$9="", "", IF(AND(NOT('Personnel Details'!$N$26=""), $B106&gt;='Personnel Details'!$N$26), IF('Personnel Details'!$P$26="","", 'Personnel Details'!$P$26), IF(AND(NOT('Personnel Details'!$I$26=""), $B106&gt;='Personnel Details'!$I$26), IF('Personnel Details'!$K$26="", "", 'Personnel Details'!$K$26), IF('Personnel Details'!$F$26="", "", 'Personnel Details'!$F$26))))</f>
        <v/>
      </c>
      <c r="KH106" s="79" t="str">
        <f>IF(KF$9="", "", IF(AND(NOT('Personnel Details'!$N$26=""), $B106&gt;='Personnel Details'!$N$26), 'Personnel Details'!$Q$26, IF(AND(NOT('Personnel Details'!$I$26=""), $B106&gt;='Personnel Details'!$I$26), 'Personnel Details'!$L$26, 'Personnel Details'!$G$26)))</f>
        <v/>
      </c>
      <c r="KI106" s="59">
        <f t="shared" si="266"/>
        <v>0</v>
      </c>
      <c r="KJ106" s="53"/>
      <c r="KL106" s="78" t="str">
        <f>IF(KL$9="", "", IF(AND(NOT('Personnel Details'!$N$27=""), $B106&gt;='Personnel Details'!$N$27), 'Personnel Details'!$O$27, IF(AND(NOT('Personnel Details'!$I$27=""), $B106&gt;='Personnel Details'!$I$27), 'Personnel Details'!$J$27, 'Personnel Details'!$E$27)))</f>
        <v/>
      </c>
      <c r="KM106" s="59" t="str">
        <f>IF(KL$9="", "", IF(AND(NOT('Personnel Details'!$N$27=""), $B106&gt;='Personnel Details'!$N$27), IF('Personnel Details'!$P$27="","", 'Personnel Details'!$P$27), IF(AND(NOT('Personnel Details'!$I$27=""), $B106&gt;='Personnel Details'!$I$27), IF('Personnel Details'!$K$27="", "", 'Personnel Details'!$K$27), IF('Personnel Details'!$F$27="", "", 'Personnel Details'!$F$27))))</f>
        <v/>
      </c>
      <c r="KN106" s="79" t="str">
        <f>IF(KL$9="", "", IF(AND(NOT('Personnel Details'!$N$27=""), $B106&gt;='Personnel Details'!$N$27), 'Personnel Details'!$Q$27, IF(AND(NOT('Personnel Details'!$I$27=""), $B106&gt;='Personnel Details'!$I$27), 'Personnel Details'!$L$27, 'Personnel Details'!$G$27)))</f>
        <v/>
      </c>
      <c r="KO106" s="59">
        <f t="shared" si="267"/>
        <v>0</v>
      </c>
      <c r="KP106" s="53"/>
      <c r="KR106" s="78" t="str">
        <f>IF(KR$9="", "", IF(AND(NOT('Personnel Details'!$N$28=""), $B106&gt;='Personnel Details'!$N$28), 'Personnel Details'!$O$28, IF(AND(NOT('Personnel Details'!$I$28=""), $B106&gt;='Personnel Details'!$I$28), 'Personnel Details'!$J$28, 'Personnel Details'!$E$28)))</f>
        <v/>
      </c>
      <c r="KS106" s="59" t="str">
        <f>IF(KR$9="", "", IF(AND(NOT('Personnel Details'!$N$28=""), $B106&gt;='Personnel Details'!$N$28), IF('Personnel Details'!$P$28="","", 'Personnel Details'!$P$28), IF(AND(NOT('Personnel Details'!$I$28=""), $B106&gt;='Personnel Details'!$I$28), IF('Personnel Details'!$K$28="", "", 'Personnel Details'!$K$28), IF('Personnel Details'!$F$28="", "", 'Personnel Details'!$F$28))))</f>
        <v/>
      </c>
      <c r="KT106" s="79" t="str">
        <f>IF(KR$9="", "", IF(AND(NOT('Personnel Details'!$N$28=""), $B106&gt;='Personnel Details'!$N$28), 'Personnel Details'!$Q$28, IF(AND(NOT('Personnel Details'!$I$28=""), $B106&gt;='Personnel Details'!$I$28), 'Personnel Details'!$L$28, 'Personnel Details'!$G$28)))</f>
        <v/>
      </c>
      <c r="KU106" s="59">
        <f t="shared" si="268"/>
        <v>0</v>
      </c>
      <c r="KV106" s="53"/>
      <c r="KX106" s="78" t="str">
        <f>IF(KX$9="", "", IF(AND(NOT('Personnel Details'!$N$29=""), $B106&gt;='Personnel Details'!$N$29), 'Personnel Details'!$O$29, IF(AND(NOT('Personnel Details'!$I$29=""), $B106&gt;='Personnel Details'!$I$29), 'Personnel Details'!$J$29, 'Personnel Details'!$E$29)))</f>
        <v/>
      </c>
      <c r="KY106" s="59" t="str">
        <f>IF(KX$9="", "", IF(AND(NOT('Personnel Details'!$N$29=""), $B106&gt;='Personnel Details'!$N$29), IF('Personnel Details'!$P$29="","", 'Personnel Details'!$P$29), IF(AND(NOT('Personnel Details'!$I$29=""), $B106&gt;='Personnel Details'!$I$29), IF('Personnel Details'!$K$29="", "", 'Personnel Details'!$K$29), IF('Personnel Details'!$F$29="", "", 'Personnel Details'!$F$29))))</f>
        <v/>
      </c>
      <c r="KZ106" s="79" t="str">
        <f>IF(KX$9="", "", IF(AND(NOT('Personnel Details'!$N$29=""), $B106&gt;='Personnel Details'!$N$29), 'Personnel Details'!$Q$29, IF(AND(NOT('Personnel Details'!$I$29=""), $B106&gt;='Personnel Details'!$I$29), 'Personnel Details'!$L$29, 'Personnel Details'!$G$29)))</f>
        <v/>
      </c>
      <c r="LA106" s="59">
        <f t="shared" si="269"/>
        <v>0</v>
      </c>
      <c r="LB106" s="53"/>
      <c r="LD106" s="78" t="str">
        <f>IF(LD$9="", "", IF(AND(NOT('Personnel Details'!$N$30=""), $B106&gt;='Personnel Details'!$N$30), 'Personnel Details'!$O$30, IF(AND(NOT('Personnel Details'!$I$30=""), $B106&gt;='Personnel Details'!$I$30), 'Personnel Details'!$J$30, 'Personnel Details'!$E$30)))</f>
        <v/>
      </c>
      <c r="LE106" s="59" t="str">
        <f>IF(LD$9="", "", IF(AND(NOT('Personnel Details'!$N$30=""), $B106&gt;='Personnel Details'!$N$30), IF('Personnel Details'!$P$30="","", 'Personnel Details'!$P$30), IF(AND(NOT('Personnel Details'!$I$30=""), $B106&gt;='Personnel Details'!$I$30), IF('Personnel Details'!$K$30="", "", 'Personnel Details'!$K$30), IF('Personnel Details'!$F$30="", "", 'Personnel Details'!$F$30))))</f>
        <v/>
      </c>
      <c r="LF106" s="79" t="str">
        <f>IF(LD$9="", "", IF(AND(NOT('Personnel Details'!$N$30=""), $B106&gt;='Personnel Details'!$N$30), 'Personnel Details'!$Q$30, IF(AND(NOT('Personnel Details'!$I$30=""), $B106&gt;='Personnel Details'!$I$30), 'Personnel Details'!$L$30, 'Personnel Details'!$G$30)))</f>
        <v/>
      </c>
      <c r="LG106" s="59">
        <f t="shared" si="270"/>
        <v>0</v>
      </c>
      <c r="LH106" s="53"/>
      <c r="LJ106" s="78" t="str">
        <f>IF(LJ$9="", "", IF(AND(NOT('Personnel Details'!$N$31=""), $B106&gt;='Personnel Details'!$N$31), 'Personnel Details'!$O$31, IF(AND(NOT('Personnel Details'!$I$31=""), $B106&gt;='Personnel Details'!$I$31), 'Personnel Details'!$J$31, 'Personnel Details'!$E$31)))</f>
        <v/>
      </c>
      <c r="LK106" s="59" t="str">
        <f>IF(LJ$9="", "", IF(AND(NOT('Personnel Details'!$N$31=""), $B106&gt;='Personnel Details'!$N$31), IF('Personnel Details'!$P$31="","", 'Personnel Details'!$P$31), IF(AND(NOT('Personnel Details'!$I$31=""), $B106&gt;='Personnel Details'!$I$31), IF('Personnel Details'!$K$31="", "", 'Personnel Details'!$K$31), IF('Personnel Details'!$F$31="", "", 'Personnel Details'!$F$31))))</f>
        <v/>
      </c>
      <c r="LL106" s="79" t="str">
        <f>IF(LJ$9="", "", IF(AND(NOT('Personnel Details'!$N$31=""), $B106&gt;='Personnel Details'!$N$31), 'Personnel Details'!$Q$31, IF(AND(NOT('Personnel Details'!$I$31=""), $B106&gt;='Personnel Details'!$I$31), 'Personnel Details'!$L$31, 'Personnel Details'!$G$31)))</f>
        <v/>
      </c>
      <c r="LM106" s="59">
        <f t="shared" si="271"/>
        <v>0</v>
      </c>
      <c r="LN106" s="53"/>
      <c r="LP106" s="78" t="str">
        <f>IF(LP$9="", "", IF(AND(NOT('Personnel Details'!$N$32=""), $B106&gt;='Personnel Details'!$N$32), 'Personnel Details'!$O$32, IF(AND(NOT('Personnel Details'!$I$32=""), $B106&gt;='Personnel Details'!$I$32), 'Personnel Details'!$J$32, 'Personnel Details'!$E$32)))</f>
        <v/>
      </c>
      <c r="LQ106" s="59" t="str">
        <f>IF(LP$9="", "", IF(AND(NOT('Personnel Details'!$N$32=""), $B106&gt;='Personnel Details'!$N$32), IF('Personnel Details'!$P$32="","", 'Personnel Details'!$P$32), IF(AND(NOT('Personnel Details'!$I$32=""), $B106&gt;='Personnel Details'!$I$32), IF('Personnel Details'!$K$32="", "", 'Personnel Details'!$K$32), IF('Personnel Details'!$F$32="", "", 'Personnel Details'!$F$32))))</f>
        <v/>
      </c>
      <c r="LR106" s="79" t="str">
        <f>IF(LP$9="", "", IF(AND(NOT('Personnel Details'!$N$32=""), $B106&gt;='Personnel Details'!$N$32), 'Personnel Details'!$Q$32, IF(AND(NOT('Personnel Details'!$I$32=""), $B106&gt;='Personnel Details'!$I$32), 'Personnel Details'!$L$32, 'Personnel Details'!$G$32)))</f>
        <v/>
      </c>
      <c r="LS106" s="59">
        <f t="shared" si="272"/>
        <v>0</v>
      </c>
      <c r="LT106" s="53"/>
      <c r="LV106" s="78" t="str">
        <f>IF(LV$9="", "", IF(AND(NOT('Personnel Details'!$N$33=""), $B106&gt;='Personnel Details'!$N$33), 'Personnel Details'!$O$33, IF(AND(NOT('Personnel Details'!$I$33=""), $B106&gt;='Personnel Details'!$I$33), 'Personnel Details'!$J$33, 'Personnel Details'!$E$33)))</f>
        <v/>
      </c>
      <c r="LW106" s="59" t="str">
        <f>IF(LV$9="", "", IF(AND(NOT('Personnel Details'!$N$33=""), $B106&gt;='Personnel Details'!$N$33), IF('Personnel Details'!$P$33="","", 'Personnel Details'!$P$33), IF(AND(NOT('Personnel Details'!$I$33=""), $B106&gt;='Personnel Details'!$I$33), IF('Personnel Details'!$K$33="", "", 'Personnel Details'!$K$33), IF('Personnel Details'!$F$33="", "", 'Personnel Details'!$F$33))))</f>
        <v/>
      </c>
      <c r="LX106" s="79" t="str">
        <f>IF(LV$9="", "", IF(AND(NOT('Personnel Details'!$N$33=""), $B106&gt;='Personnel Details'!$N$33), 'Personnel Details'!$Q$33, IF(AND(NOT('Personnel Details'!$I$33=""), $B106&gt;='Personnel Details'!$I$33), 'Personnel Details'!$L$33, 'Personnel Details'!$G$33)))</f>
        <v/>
      </c>
      <c r="LY106" s="59">
        <f t="shared" si="273"/>
        <v>0</v>
      </c>
      <c r="LZ106" s="53"/>
      <c r="MB106" s="78" t="str">
        <f>IF(MB$9="", "", IF(AND(NOT('Personnel Details'!$N$34=""), $B106&gt;='Personnel Details'!$N$34), 'Personnel Details'!$O$34, IF(AND(NOT('Personnel Details'!$I$34=""), $B106&gt;='Personnel Details'!$I$34), 'Personnel Details'!$J$34, 'Personnel Details'!$E$34)))</f>
        <v/>
      </c>
      <c r="MC106" s="59" t="str">
        <f>IF(MB$9="", "", IF(AND(NOT('Personnel Details'!$N$34=""), $B106&gt;='Personnel Details'!$N$34), IF('Personnel Details'!$P$34="","", 'Personnel Details'!$P$34), IF(AND(NOT('Personnel Details'!$I$34=""), $B106&gt;='Personnel Details'!$I$34), IF('Personnel Details'!$K$34="", "", 'Personnel Details'!$K$34), IF('Personnel Details'!$F$34="", "", 'Personnel Details'!$F$34))))</f>
        <v/>
      </c>
      <c r="MD106" s="79" t="str">
        <f>IF(MB$9="", "", IF(AND(NOT('Personnel Details'!$N$34=""), $B106&gt;='Personnel Details'!$N$34), 'Personnel Details'!$Q$34, IF(AND(NOT('Personnel Details'!$I$34=""), $B106&gt;='Personnel Details'!$I$34), 'Personnel Details'!$L$34, 'Personnel Details'!$G$34)))</f>
        <v/>
      </c>
      <c r="ME106" s="59">
        <f t="shared" si="274"/>
        <v>0</v>
      </c>
      <c r="MF106" s="53"/>
      <c r="MH106" s="78" t="str">
        <f>IF(MH$9="", "", IF(AND(NOT('Personnel Details'!$N$35=""), $B106&gt;='Personnel Details'!$N$35), 'Personnel Details'!$O$35, IF(AND(NOT('Personnel Details'!$I$35=""), $B106&gt;='Personnel Details'!$I$35), 'Personnel Details'!$J$35, 'Personnel Details'!$E$35)))</f>
        <v/>
      </c>
      <c r="MI106" s="59" t="str">
        <f>IF(MH$9="", "", IF(AND(NOT('Personnel Details'!$N$35=""), $B106&gt;='Personnel Details'!$N$35), IF('Personnel Details'!$P$35="","", 'Personnel Details'!$P$35), IF(AND(NOT('Personnel Details'!$I$35=""), $B106&gt;='Personnel Details'!$I$35), IF('Personnel Details'!$K$35="", "", 'Personnel Details'!$K$35), IF('Personnel Details'!$F$35="", "", 'Personnel Details'!$F$35))))</f>
        <v/>
      </c>
      <c r="MJ106" s="79" t="str">
        <f>IF(MH$9="", "", IF(AND(NOT('Personnel Details'!$N$35=""), $B106&gt;='Personnel Details'!$N$35), 'Personnel Details'!$Q$35, IF(AND(NOT('Personnel Details'!$I$35=""), $B106&gt;='Personnel Details'!$I$35), 'Personnel Details'!$L$35, 'Personnel Details'!$G$35)))</f>
        <v/>
      </c>
      <c r="MK106" s="59">
        <f t="shared" si="275"/>
        <v>0</v>
      </c>
      <c r="ML106" s="53"/>
      <c r="MN106" s="78" t="str">
        <f>IF(MN$9="", "", IF(AND(NOT('Personnel Details'!$N$36=""), $B106&gt;='Personnel Details'!$N$36), 'Personnel Details'!$O$36, IF(AND(NOT('Personnel Details'!$I$36=""), $B106&gt;='Personnel Details'!$I$36), 'Personnel Details'!$J$36, 'Personnel Details'!$E$36)))</f>
        <v/>
      </c>
      <c r="MO106" s="59" t="str">
        <f>IF(MN$9="", "", IF(AND(NOT('Personnel Details'!$N$36=""), $B106&gt;='Personnel Details'!$N$36), IF('Personnel Details'!$P$36="","", 'Personnel Details'!$P$36), IF(AND(NOT('Personnel Details'!$I$36=""), $B106&gt;='Personnel Details'!$I$36), IF('Personnel Details'!$K$36="", "", 'Personnel Details'!$K$36), IF('Personnel Details'!$F$36="", "", 'Personnel Details'!$F$36))))</f>
        <v/>
      </c>
      <c r="MP106" s="79" t="str">
        <f>IF(MN$9="", "", IF(AND(NOT('Personnel Details'!$N$36=""), $B106&gt;='Personnel Details'!$N$36), 'Personnel Details'!$Q$36, IF(AND(NOT('Personnel Details'!$I$36=""), $B106&gt;='Personnel Details'!$I$36), 'Personnel Details'!$L$36, 'Personnel Details'!$G$36)))</f>
        <v/>
      </c>
      <c r="MQ106" s="59">
        <f t="shared" si="276"/>
        <v>0</v>
      </c>
      <c r="MR106" s="53"/>
      <c r="MT106" s="78" t="str">
        <f>IF(MT$9="", "", IF(AND(NOT('Personnel Details'!$N$37=""), $B106&gt;='Personnel Details'!$N$37), 'Personnel Details'!$O$37, IF(AND(NOT('Personnel Details'!$I$37=""), $B106&gt;='Personnel Details'!$I$37), 'Personnel Details'!$J$37, 'Personnel Details'!$E$37)))</f>
        <v/>
      </c>
      <c r="MU106" s="59" t="str">
        <f>IF(MT$9="", "", IF(AND(NOT('Personnel Details'!$N$37=""), $B106&gt;='Personnel Details'!$N$37), IF('Personnel Details'!$P$37="","", 'Personnel Details'!$P$37), IF(AND(NOT('Personnel Details'!$I$37=""), $B106&gt;='Personnel Details'!$I$37), IF('Personnel Details'!$K$37="", "", 'Personnel Details'!$K$37), IF('Personnel Details'!$F$37="", "", 'Personnel Details'!$F$37))))</f>
        <v/>
      </c>
      <c r="MV106" s="79" t="str">
        <f>IF(MT$9="", "", IF(AND(NOT('Personnel Details'!$N$37=""), $B106&gt;='Personnel Details'!$N$37), 'Personnel Details'!$Q$37, IF(AND(NOT('Personnel Details'!$I$37=""), $B106&gt;='Personnel Details'!$I$37), 'Personnel Details'!$L$37, 'Personnel Details'!$G$37)))</f>
        <v/>
      </c>
      <c r="MW106" s="59">
        <f t="shared" si="277"/>
        <v>0</v>
      </c>
      <c r="MX106" s="53"/>
      <c r="MZ106" s="78" t="str">
        <f>IF(MZ$9="", "", IF(AND(NOT('Personnel Details'!$N$38=""), $B106&gt;='Personnel Details'!$N$38), 'Personnel Details'!$O$38, IF(AND(NOT('Personnel Details'!$I$38=""), $B106&gt;='Personnel Details'!$I$38), 'Personnel Details'!$J$38, 'Personnel Details'!$E$38)))</f>
        <v/>
      </c>
      <c r="NA106" s="59" t="str">
        <f>IF(MZ$9="", "", IF(AND(NOT('Personnel Details'!$N$38=""), $B106&gt;='Personnel Details'!$N$38), IF('Personnel Details'!$P$38="","", 'Personnel Details'!$P$38), IF(AND(NOT('Personnel Details'!$I$38=""), $B106&gt;='Personnel Details'!$I$38), IF('Personnel Details'!$K$38="", "", 'Personnel Details'!$K$38), IF('Personnel Details'!$F$38="", "", 'Personnel Details'!$F$38))))</f>
        <v/>
      </c>
      <c r="NB106" s="79" t="str">
        <f>IF(MZ$9="", "", IF(AND(NOT('Personnel Details'!$N$38=""), $B106&gt;='Personnel Details'!$N$38), 'Personnel Details'!$Q$38, IF(AND(NOT('Personnel Details'!$I$38=""), $B106&gt;='Personnel Details'!$I$38), 'Personnel Details'!$L$38, 'Personnel Details'!$G$38)))</f>
        <v/>
      </c>
      <c r="NC106" s="59">
        <f t="shared" si="278"/>
        <v>0</v>
      </c>
      <c r="ND106" s="53"/>
      <c r="NF106" s="78" t="str">
        <f>IF(NF$9="", "", IF(AND(NOT('Personnel Details'!$N$39=""), $B106&gt;='Personnel Details'!$N$39), 'Personnel Details'!$O$39, IF(AND(NOT('Personnel Details'!$I$39=""), $B106&gt;='Personnel Details'!$I$39), 'Personnel Details'!$J$39, 'Personnel Details'!$E$39)))</f>
        <v/>
      </c>
      <c r="NG106" s="59" t="str">
        <f>IF(NF$9="", "", IF(AND(NOT('Personnel Details'!$N$39=""), $B106&gt;='Personnel Details'!$N$39), IF('Personnel Details'!$P$39="","", 'Personnel Details'!$P$39), IF(AND(NOT('Personnel Details'!$I$39=""), $B106&gt;='Personnel Details'!$I$39), IF('Personnel Details'!$K$39="", "", 'Personnel Details'!$K$39), IF('Personnel Details'!$F$39="", "", 'Personnel Details'!$F$39))))</f>
        <v/>
      </c>
      <c r="NH106" s="79" t="str">
        <f>IF(NF$9="", "", IF(AND(NOT('Personnel Details'!$N$39=""), $B106&gt;='Personnel Details'!$N$39), 'Personnel Details'!$Q$39, IF(AND(NOT('Personnel Details'!$I$39=""), $B106&gt;='Personnel Details'!$I$39), 'Personnel Details'!$L$39, 'Personnel Details'!$G$39)))</f>
        <v/>
      </c>
      <c r="NI106" s="59">
        <f t="shared" si="279"/>
        <v>0</v>
      </c>
      <c r="NJ106" s="53"/>
      <c r="NL106" s="78" t="str">
        <f>IF(NL$9="", "", IF(AND(NOT('Personnel Details'!$N$40=""), $B106&gt;='Personnel Details'!$N$40), 'Personnel Details'!$O$40, IF(AND(NOT('Personnel Details'!$I$40=""), $B106&gt;='Personnel Details'!$I$40), 'Personnel Details'!$J$40, 'Personnel Details'!$E$40)))</f>
        <v/>
      </c>
      <c r="NM106" s="59" t="str">
        <f>IF(NL$9="", "", IF(AND(NOT('Personnel Details'!$N$40=""), $B106&gt;='Personnel Details'!$N$40), IF('Personnel Details'!$P$40="","", 'Personnel Details'!$P$40), IF(AND(NOT('Personnel Details'!$I$40=""), $B106&gt;='Personnel Details'!$I$40), IF('Personnel Details'!$K$40="", "", 'Personnel Details'!$K$40), IF('Personnel Details'!$F$40="", "", 'Personnel Details'!$F$40))))</f>
        <v/>
      </c>
      <c r="NN106" s="79" t="str">
        <f>IF(NL$9="", "", IF(AND(NOT('Personnel Details'!$N$40=""), $B106&gt;='Personnel Details'!$N$40), 'Personnel Details'!$Q$40, IF(AND(NOT('Personnel Details'!$I$40=""), $B106&gt;='Personnel Details'!$I$40), 'Personnel Details'!$L$40, 'Personnel Details'!$G$40)))</f>
        <v/>
      </c>
      <c r="NO106" s="59">
        <f t="shared" si="280"/>
        <v>0</v>
      </c>
      <c r="NP106" s="53"/>
    </row>
    <row r="107" spans="1:380" x14ac:dyDescent="0.25">
      <c r="A107" s="32"/>
      <c r="B107" s="113">
        <f>IFERROR(IF(B106+1&gt;'Personnel Details'!$U$5, "", B106+1), "")</f>
        <v>43927</v>
      </c>
      <c r="C107" s="32"/>
      <c r="D107" s="120"/>
      <c r="E107" s="13" t="str">
        <f t="shared" si="159"/>
        <v/>
      </c>
      <c r="F107" s="13" t="str">
        <f t="shared" si="190"/>
        <v/>
      </c>
      <c r="G107" s="56" t="str">
        <f t="shared" si="281"/>
        <v/>
      </c>
      <c r="H107" s="16" t="str">
        <f t="shared" si="191"/>
        <v/>
      </c>
      <c r="I107" s="32"/>
      <c r="J107" s="120"/>
      <c r="K107" s="62" t="str">
        <f t="shared" si="160"/>
        <v/>
      </c>
      <c r="L107" s="62" t="str">
        <f t="shared" si="192"/>
        <v/>
      </c>
      <c r="M107" s="65" t="str">
        <f t="shared" si="282"/>
        <v/>
      </c>
      <c r="N107" s="68" t="str">
        <f t="shared" si="193"/>
        <v/>
      </c>
      <c r="O107" s="32"/>
      <c r="P107" s="120"/>
      <c r="Q107" s="62" t="str">
        <f t="shared" si="161"/>
        <v/>
      </c>
      <c r="R107" s="62" t="str">
        <f t="shared" si="194"/>
        <v/>
      </c>
      <c r="S107" s="65" t="str">
        <f t="shared" si="283"/>
        <v/>
      </c>
      <c r="T107" s="68" t="str">
        <f t="shared" si="195"/>
        <v/>
      </c>
      <c r="U107" s="32"/>
      <c r="V107" s="120"/>
      <c r="W107" s="62" t="str">
        <f t="shared" si="162"/>
        <v/>
      </c>
      <c r="X107" s="62" t="str">
        <f t="shared" si="196"/>
        <v/>
      </c>
      <c r="Y107" s="65" t="str">
        <f t="shared" si="284"/>
        <v/>
      </c>
      <c r="Z107" s="68" t="str">
        <f t="shared" si="197"/>
        <v/>
      </c>
      <c r="AA107" s="32"/>
      <c r="AB107" s="120"/>
      <c r="AC107" s="62" t="str">
        <f t="shared" si="163"/>
        <v/>
      </c>
      <c r="AD107" s="62" t="str">
        <f t="shared" si="198"/>
        <v/>
      </c>
      <c r="AE107" s="65" t="str">
        <f t="shared" si="285"/>
        <v/>
      </c>
      <c r="AF107" s="68" t="str">
        <f t="shared" si="199"/>
        <v/>
      </c>
      <c r="AG107" s="32"/>
      <c r="AH107" s="120"/>
      <c r="AI107" s="62" t="str">
        <f t="shared" si="164"/>
        <v/>
      </c>
      <c r="AJ107" s="62" t="str">
        <f t="shared" si="200"/>
        <v/>
      </c>
      <c r="AK107" s="65" t="str">
        <f t="shared" si="286"/>
        <v/>
      </c>
      <c r="AL107" s="68" t="str">
        <f t="shared" si="201"/>
        <v/>
      </c>
      <c r="AM107" s="32"/>
      <c r="AN107" s="120"/>
      <c r="AO107" s="62" t="str">
        <f t="shared" si="165"/>
        <v/>
      </c>
      <c r="AP107" s="62" t="str">
        <f t="shared" si="202"/>
        <v/>
      </c>
      <c r="AQ107" s="65" t="str">
        <f t="shared" si="287"/>
        <v/>
      </c>
      <c r="AR107" s="68" t="str">
        <f t="shared" si="203"/>
        <v/>
      </c>
      <c r="AS107" s="32"/>
      <c r="AT107" s="120"/>
      <c r="AU107" s="62" t="str">
        <f t="shared" si="166"/>
        <v/>
      </c>
      <c r="AV107" s="62" t="str">
        <f t="shared" si="204"/>
        <v/>
      </c>
      <c r="AW107" s="65" t="str">
        <f t="shared" si="288"/>
        <v/>
      </c>
      <c r="AX107" s="68" t="str">
        <f t="shared" si="205"/>
        <v/>
      </c>
      <c r="AY107" s="32"/>
      <c r="AZ107" s="120"/>
      <c r="BA107" s="62" t="str">
        <f t="shared" si="167"/>
        <v/>
      </c>
      <c r="BB107" s="62" t="str">
        <f t="shared" si="206"/>
        <v/>
      </c>
      <c r="BC107" s="65" t="str">
        <f t="shared" si="289"/>
        <v/>
      </c>
      <c r="BD107" s="68" t="str">
        <f t="shared" si="207"/>
        <v/>
      </c>
      <c r="BE107" s="32"/>
      <c r="BF107" s="120"/>
      <c r="BG107" s="62" t="str">
        <f t="shared" si="168"/>
        <v/>
      </c>
      <c r="BH107" s="62" t="str">
        <f t="shared" si="208"/>
        <v/>
      </c>
      <c r="BI107" s="65" t="str">
        <f t="shared" si="290"/>
        <v/>
      </c>
      <c r="BJ107" s="68" t="str">
        <f t="shared" si="209"/>
        <v/>
      </c>
      <c r="BK107" s="32"/>
      <c r="BL107" s="120"/>
      <c r="BM107" s="62" t="str">
        <f t="shared" si="169"/>
        <v/>
      </c>
      <c r="BN107" s="62" t="str">
        <f t="shared" si="210"/>
        <v/>
      </c>
      <c r="BO107" s="65" t="str">
        <f t="shared" si="291"/>
        <v/>
      </c>
      <c r="BP107" s="68" t="str">
        <f t="shared" si="211"/>
        <v/>
      </c>
      <c r="BQ107" s="32"/>
      <c r="BR107" s="120"/>
      <c r="BS107" s="62" t="str">
        <f t="shared" si="170"/>
        <v/>
      </c>
      <c r="BT107" s="62" t="str">
        <f t="shared" si="212"/>
        <v/>
      </c>
      <c r="BU107" s="65" t="str">
        <f t="shared" si="292"/>
        <v/>
      </c>
      <c r="BV107" s="68" t="str">
        <f t="shared" si="213"/>
        <v/>
      </c>
      <c r="BW107" s="32"/>
      <c r="BX107" s="120"/>
      <c r="BY107" s="62" t="str">
        <f t="shared" si="171"/>
        <v/>
      </c>
      <c r="BZ107" s="62" t="str">
        <f t="shared" si="214"/>
        <v/>
      </c>
      <c r="CA107" s="65" t="str">
        <f t="shared" si="293"/>
        <v/>
      </c>
      <c r="CB107" s="68" t="str">
        <f t="shared" si="215"/>
        <v/>
      </c>
      <c r="CC107" s="32"/>
      <c r="CD107" s="120"/>
      <c r="CE107" s="62" t="str">
        <f t="shared" si="172"/>
        <v/>
      </c>
      <c r="CF107" s="62" t="str">
        <f t="shared" si="216"/>
        <v/>
      </c>
      <c r="CG107" s="65" t="str">
        <f t="shared" si="294"/>
        <v/>
      </c>
      <c r="CH107" s="68" t="str">
        <f t="shared" si="217"/>
        <v/>
      </c>
      <c r="CI107" s="32"/>
      <c r="CJ107" s="120"/>
      <c r="CK107" s="62" t="str">
        <f t="shared" si="173"/>
        <v/>
      </c>
      <c r="CL107" s="62" t="str">
        <f t="shared" si="218"/>
        <v/>
      </c>
      <c r="CM107" s="65" t="str">
        <f t="shared" si="295"/>
        <v/>
      </c>
      <c r="CN107" s="68" t="str">
        <f t="shared" si="219"/>
        <v/>
      </c>
      <c r="CO107" s="32"/>
      <c r="CP107" s="120"/>
      <c r="CQ107" s="62" t="str">
        <f t="shared" si="174"/>
        <v/>
      </c>
      <c r="CR107" s="62" t="str">
        <f t="shared" si="220"/>
        <v/>
      </c>
      <c r="CS107" s="65" t="str">
        <f t="shared" si="296"/>
        <v/>
      </c>
      <c r="CT107" s="68" t="str">
        <f t="shared" si="221"/>
        <v/>
      </c>
      <c r="CU107" s="32"/>
      <c r="CV107" s="120"/>
      <c r="CW107" s="62" t="str">
        <f t="shared" si="175"/>
        <v/>
      </c>
      <c r="CX107" s="62" t="str">
        <f t="shared" si="222"/>
        <v/>
      </c>
      <c r="CY107" s="65" t="str">
        <f t="shared" si="297"/>
        <v/>
      </c>
      <c r="CZ107" s="68" t="str">
        <f t="shared" si="223"/>
        <v/>
      </c>
      <c r="DA107" s="32"/>
      <c r="DB107" s="120"/>
      <c r="DC107" s="62" t="str">
        <f t="shared" si="176"/>
        <v/>
      </c>
      <c r="DD107" s="62" t="str">
        <f t="shared" si="224"/>
        <v/>
      </c>
      <c r="DE107" s="65" t="str">
        <f t="shared" si="298"/>
        <v/>
      </c>
      <c r="DF107" s="68" t="str">
        <f t="shared" si="225"/>
        <v/>
      </c>
      <c r="DG107" s="32"/>
      <c r="DH107" s="120"/>
      <c r="DI107" s="62" t="str">
        <f t="shared" si="177"/>
        <v/>
      </c>
      <c r="DJ107" s="62" t="str">
        <f t="shared" si="226"/>
        <v/>
      </c>
      <c r="DK107" s="65" t="str">
        <f t="shared" si="299"/>
        <v/>
      </c>
      <c r="DL107" s="68" t="str">
        <f t="shared" si="227"/>
        <v/>
      </c>
      <c r="DM107" s="32"/>
      <c r="DN107" s="120"/>
      <c r="DO107" s="62" t="str">
        <f t="shared" si="178"/>
        <v/>
      </c>
      <c r="DP107" s="62" t="str">
        <f t="shared" si="228"/>
        <v/>
      </c>
      <c r="DQ107" s="65" t="str">
        <f t="shared" si="300"/>
        <v/>
      </c>
      <c r="DR107" s="68" t="str">
        <f t="shared" si="229"/>
        <v/>
      </c>
      <c r="DS107" s="32"/>
      <c r="DT107" s="120"/>
      <c r="DU107" s="62" t="str">
        <f t="shared" si="179"/>
        <v/>
      </c>
      <c r="DV107" s="62" t="str">
        <f t="shared" si="230"/>
        <v/>
      </c>
      <c r="DW107" s="65" t="str">
        <f t="shared" si="301"/>
        <v/>
      </c>
      <c r="DX107" s="68" t="str">
        <f t="shared" si="231"/>
        <v/>
      </c>
      <c r="DY107" s="32"/>
      <c r="DZ107" s="120"/>
      <c r="EA107" s="62" t="str">
        <f t="shared" si="180"/>
        <v/>
      </c>
      <c r="EB107" s="62" t="str">
        <f t="shared" si="232"/>
        <v/>
      </c>
      <c r="EC107" s="65" t="str">
        <f t="shared" si="302"/>
        <v/>
      </c>
      <c r="ED107" s="68" t="str">
        <f t="shared" si="233"/>
        <v/>
      </c>
      <c r="EE107" s="32"/>
      <c r="EF107" s="120"/>
      <c r="EG107" s="62" t="str">
        <f t="shared" si="181"/>
        <v/>
      </c>
      <c r="EH107" s="62" t="str">
        <f t="shared" si="234"/>
        <v/>
      </c>
      <c r="EI107" s="65" t="str">
        <f t="shared" si="303"/>
        <v/>
      </c>
      <c r="EJ107" s="68" t="str">
        <f t="shared" si="235"/>
        <v/>
      </c>
      <c r="EK107" s="32"/>
      <c r="EL107" s="120"/>
      <c r="EM107" s="62" t="str">
        <f t="shared" si="182"/>
        <v/>
      </c>
      <c r="EN107" s="62" t="str">
        <f t="shared" si="236"/>
        <v/>
      </c>
      <c r="EO107" s="65" t="str">
        <f t="shared" si="304"/>
        <v/>
      </c>
      <c r="EP107" s="68" t="str">
        <f t="shared" si="237"/>
        <v/>
      </c>
      <c r="EQ107" s="32"/>
      <c r="ER107" s="120"/>
      <c r="ES107" s="62" t="str">
        <f t="shared" si="183"/>
        <v/>
      </c>
      <c r="ET107" s="62" t="str">
        <f t="shared" si="238"/>
        <v/>
      </c>
      <c r="EU107" s="65" t="str">
        <f t="shared" si="305"/>
        <v/>
      </c>
      <c r="EV107" s="68" t="str">
        <f t="shared" si="239"/>
        <v/>
      </c>
      <c r="EW107" s="32"/>
      <c r="EX107" s="120"/>
      <c r="EY107" s="62" t="str">
        <f t="shared" si="184"/>
        <v/>
      </c>
      <c r="EZ107" s="62" t="str">
        <f t="shared" si="240"/>
        <v/>
      </c>
      <c r="FA107" s="65" t="str">
        <f t="shared" si="306"/>
        <v/>
      </c>
      <c r="FB107" s="68" t="str">
        <f t="shared" si="241"/>
        <v/>
      </c>
      <c r="FC107" s="32"/>
      <c r="FD107" s="120"/>
      <c r="FE107" s="62" t="str">
        <f t="shared" si="185"/>
        <v/>
      </c>
      <c r="FF107" s="62" t="str">
        <f t="shared" si="242"/>
        <v/>
      </c>
      <c r="FG107" s="65" t="str">
        <f t="shared" si="307"/>
        <v/>
      </c>
      <c r="FH107" s="68" t="str">
        <f t="shared" si="243"/>
        <v/>
      </c>
      <c r="FI107" s="32"/>
      <c r="FJ107" s="120"/>
      <c r="FK107" s="62" t="str">
        <f t="shared" si="186"/>
        <v/>
      </c>
      <c r="FL107" s="62" t="str">
        <f t="shared" si="244"/>
        <v/>
      </c>
      <c r="FM107" s="65" t="str">
        <f t="shared" si="308"/>
        <v/>
      </c>
      <c r="FN107" s="68" t="str">
        <f t="shared" si="245"/>
        <v/>
      </c>
      <c r="FO107" s="32"/>
      <c r="FP107" s="120"/>
      <c r="FQ107" s="62" t="str">
        <f t="shared" si="187"/>
        <v/>
      </c>
      <c r="FR107" s="62" t="str">
        <f t="shared" si="246"/>
        <v/>
      </c>
      <c r="FS107" s="65" t="str">
        <f t="shared" si="309"/>
        <v/>
      </c>
      <c r="FT107" s="68" t="str">
        <f t="shared" si="247"/>
        <v/>
      </c>
      <c r="FU107" s="32"/>
      <c r="FV107" s="120"/>
      <c r="FW107" s="62" t="str">
        <f t="shared" si="188"/>
        <v/>
      </c>
      <c r="FX107" s="62" t="str">
        <f t="shared" si="248"/>
        <v/>
      </c>
      <c r="FY107" s="65" t="str">
        <f t="shared" si="310"/>
        <v/>
      </c>
      <c r="FZ107" s="68" t="str">
        <f t="shared" si="249"/>
        <v/>
      </c>
      <c r="GA107" s="32"/>
      <c r="GC107" s="7" t="str">
        <f t="shared" si="250"/>
        <v>Apr 2020</v>
      </c>
      <c r="GD107" s="7" t="str">
        <f t="shared" ca="1" si="189"/>
        <v/>
      </c>
      <c r="GT107" s="71">
        <f>IF(GT$9="", "", IF(AND(NOT('Personnel Details'!$N$11=""), $B107&gt;='Personnel Details'!$N$11), 'Personnel Details'!$O$11, IF(AND(NOT('Personnel Details'!$I$11=""), $B107&gt;='Personnel Details'!$I$11), 'Personnel Details'!$J$11, 'Personnel Details'!$E$11)))</f>
        <v>0.8</v>
      </c>
      <c r="GU107" s="59" t="str">
        <f>IF(GT$9="", "", IF(AND(NOT('Personnel Details'!$N$11=""), $B107&gt;='Personnel Details'!$N$11), IF('Personnel Details'!$P$11="","", 'Personnel Details'!$P$11), IF(AND(NOT('Personnel Details'!$I$11=""), $B107&gt;='Personnel Details'!$I$11), IF('Personnel Details'!$K$11="", "", 'Personnel Details'!$K$11), IF('Personnel Details'!$F$11="", "", 'Personnel Details'!$F$11))))</f>
        <v/>
      </c>
      <c r="GV107" s="74">
        <f>IF(GT$9="", "", IF(AND(NOT('Personnel Details'!$N$11=""), $B107&gt;='Personnel Details'!$N$11), 'Personnel Details'!$Q$11, IF(AND(NOT('Personnel Details'!$I$11=""), $B107&gt;='Personnel Details'!$I$11), 'Personnel Details'!$L$11, 'Personnel Details'!$G$11)))</f>
        <v>0</v>
      </c>
      <c r="GW107" s="59">
        <f t="shared" si="251"/>
        <v>0</v>
      </c>
      <c r="GX107" s="53"/>
      <c r="GZ107" s="78">
        <f>IF(GZ$9="", "", IF(AND(NOT('Personnel Details'!$N$12=""), $B107&gt;='Personnel Details'!$N$12), 'Personnel Details'!$O$12, IF(AND(NOT('Personnel Details'!$I$12=""), $B107&gt;='Personnel Details'!$I$12), 'Personnel Details'!$J$12, 'Personnel Details'!$E$12)))</f>
        <v>0.8</v>
      </c>
      <c r="HA107" s="59" t="str">
        <f>IF(GZ$9="", "", IF(AND(NOT('Personnel Details'!$N$12=""), $B107&gt;='Personnel Details'!$N$12), IF('Personnel Details'!$P$12="","", 'Personnel Details'!$P$12), IF(AND(NOT('Personnel Details'!$I$12=""), $B107&gt;='Personnel Details'!$I$12), IF('Personnel Details'!$K$12="", "", 'Personnel Details'!$K$12), IF('Personnel Details'!$F$12="", "", 'Personnel Details'!$F$12))))</f>
        <v/>
      </c>
      <c r="HB107" s="79">
        <f>IF(GZ$9="", "", IF(AND(NOT('Personnel Details'!$N$12=""), $B107&gt;='Personnel Details'!$N$12), 'Personnel Details'!$Q$12, IF(AND(NOT('Personnel Details'!$I$12=""), $B107&gt;='Personnel Details'!$I$12), 'Personnel Details'!$L$12, 'Personnel Details'!$G$12)))</f>
        <v>0</v>
      </c>
      <c r="HC107" s="59">
        <f t="shared" si="252"/>
        <v>0</v>
      </c>
      <c r="HD107" s="53"/>
      <c r="HF107" s="78">
        <f>IF(HF$9="", "", IF(AND(NOT('Personnel Details'!$N$13=""), $B107&gt;='Personnel Details'!$N$13), 'Personnel Details'!$O$13, IF(AND(NOT('Personnel Details'!$I$13=""), $B107&gt;='Personnel Details'!$I$13), 'Personnel Details'!$J$13, 'Personnel Details'!$E$13)))</f>
        <v>0.8</v>
      </c>
      <c r="HG107" s="59" t="str">
        <f>IF(HF$9="", "", IF(AND(NOT('Personnel Details'!$N$13=""), $B107&gt;='Personnel Details'!$N$13), IF('Personnel Details'!$P$13="","", 'Personnel Details'!$P$13), IF(AND(NOT('Personnel Details'!$I$13=""), $B107&gt;='Personnel Details'!$I$13), IF('Personnel Details'!$K$13="", "", 'Personnel Details'!$K$13), IF('Personnel Details'!$F$13="", "", 'Personnel Details'!$F$13))))</f>
        <v/>
      </c>
      <c r="HH107" s="79">
        <f>IF(HF$9="", "", IF(AND(NOT('Personnel Details'!$N$13=""), $B107&gt;='Personnel Details'!$N$13), 'Personnel Details'!$Q$13, IF(AND(NOT('Personnel Details'!$I$13=""), $B107&gt;='Personnel Details'!$I$13), 'Personnel Details'!$L$13, 'Personnel Details'!$G$13)))</f>
        <v>0</v>
      </c>
      <c r="HI107" s="59">
        <f t="shared" si="253"/>
        <v>0</v>
      </c>
      <c r="HJ107" s="53"/>
      <c r="HL107" s="78">
        <f>IF(HL$9="", "", IF(AND(NOT('Personnel Details'!$N$14=""), $B107&gt;='Personnel Details'!$N$14), 'Personnel Details'!$O$14, IF(AND(NOT('Personnel Details'!$I$14=""), $B107&gt;='Personnel Details'!$I$14), 'Personnel Details'!$J$14, 'Personnel Details'!$E$14)))</f>
        <v>0.8</v>
      </c>
      <c r="HM107" s="59">
        <f>IF(HL$9="", "", IF(AND(NOT('Personnel Details'!$N$14=""), $B107&gt;='Personnel Details'!$N$14), IF('Personnel Details'!$P$14="","", 'Personnel Details'!$P$14), IF(AND(NOT('Personnel Details'!$I$14=""), $B107&gt;='Personnel Details'!$I$14), IF('Personnel Details'!$K$14="", "", 'Personnel Details'!$K$14), IF('Personnel Details'!$F$14="", "", 'Personnel Details'!$F$14))))</f>
        <v>2000</v>
      </c>
      <c r="HN107" s="79">
        <f>IF(HL$9="", "", IF(AND(NOT('Personnel Details'!$N$14=""), $B107&gt;='Personnel Details'!$N$14), 'Personnel Details'!$Q$14, IF(AND(NOT('Personnel Details'!$I$14=""), $B107&gt;='Personnel Details'!$I$14), 'Personnel Details'!$L$14, 'Personnel Details'!$G$14)))</f>
        <v>0.85</v>
      </c>
      <c r="HO107" s="59">
        <f t="shared" si="254"/>
        <v>0</v>
      </c>
      <c r="HP107" s="53"/>
      <c r="HR107" s="78" t="str">
        <f>IF(HR$9="", "", IF(AND(NOT('Personnel Details'!$N$15=""), $B107&gt;='Personnel Details'!$N$15), 'Personnel Details'!$O$15, IF(AND(NOT('Personnel Details'!$I$15=""), $B107&gt;='Personnel Details'!$I$15), 'Personnel Details'!$J$15, 'Personnel Details'!$E$15)))</f>
        <v/>
      </c>
      <c r="HS107" s="59" t="str">
        <f>IF(HR$9="", "", IF(AND(NOT('Personnel Details'!$N$15=""), $B107&gt;='Personnel Details'!$N$15), IF('Personnel Details'!$P$15="","", 'Personnel Details'!$P$15), IF(AND(NOT('Personnel Details'!$I$15=""), $B107&gt;='Personnel Details'!$I$15), IF('Personnel Details'!$K$15="", "", 'Personnel Details'!$K$15), IF('Personnel Details'!$F$15="", "", 'Personnel Details'!$F$15))))</f>
        <v/>
      </c>
      <c r="HT107" s="79" t="str">
        <f>IF(HR$9="", "", IF(AND(NOT('Personnel Details'!$N$15=""), $B107&gt;='Personnel Details'!$N$15), 'Personnel Details'!$Q$15, IF(AND(NOT('Personnel Details'!$I$15=""), $B107&gt;='Personnel Details'!$I$15), 'Personnel Details'!$L$15, 'Personnel Details'!$G$15)))</f>
        <v/>
      </c>
      <c r="HU107" s="59">
        <f t="shared" si="255"/>
        <v>0</v>
      </c>
      <c r="HV107" s="53"/>
      <c r="HX107" s="78" t="str">
        <f>IF(HX$9="", "", IF(AND(NOT('Personnel Details'!$N$16=""), $B107&gt;='Personnel Details'!$N$16), 'Personnel Details'!$O$16, IF(AND(NOT('Personnel Details'!$I$16=""), $B107&gt;='Personnel Details'!$I$16), 'Personnel Details'!$J$16, 'Personnel Details'!$E$16)))</f>
        <v/>
      </c>
      <c r="HY107" s="59" t="str">
        <f>IF(HX$9="", "", IF(AND(NOT('Personnel Details'!$N$16=""), $B107&gt;='Personnel Details'!$N$16), IF('Personnel Details'!$P$16="","", 'Personnel Details'!$P$16), IF(AND(NOT('Personnel Details'!$I$16=""), $B107&gt;='Personnel Details'!$I$16), IF('Personnel Details'!$K$16="", "", 'Personnel Details'!$K$16), IF('Personnel Details'!$F$16="", "", 'Personnel Details'!$F$16))))</f>
        <v/>
      </c>
      <c r="HZ107" s="79" t="str">
        <f>IF(HX$9="", "", IF(AND(NOT('Personnel Details'!$N$16=""), $B107&gt;='Personnel Details'!$N$16), 'Personnel Details'!$Q$16, IF(AND(NOT('Personnel Details'!$I$16=""), $B107&gt;='Personnel Details'!$I$16), 'Personnel Details'!$L$16, 'Personnel Details'!$G$16)))</f>
        <v/>
      </c>
      <c r="IA107" s="59">
        <f t="shared" si="256"/>
        <v>0</v>
      </c>
      <c r="IB107" s="53"/>
      <c r="ID107" s="78" t="str">
        <f>IF(ID$9="", "", IF(AND(NOT('Personnel Details'!$N$17=""), $B107&gt;='Personnel Details'!$N$17), 'Personnel Details'!$O$17, IF(AND(NOT('Personnel Details'!$I$17=""), $B107&gt;='Personnel Details'!$I$17), 'Personnel Details'!$J$17, 'Personnel Details'!$E$17)))</f>
        <v/>
      </c>
      <c r="IE107" s="59" t="str">
        <f>IF(ID$9="", "", IF(AND(NOT('Personnel Details'!$N$17=""), $B107&gt;='Personnel Details'!$N$17), IF('Personnel Details'!$P$17="","", 'Personnel Details'!$P$17), IF(AND(NOT('Personnel Details'!$I$17=""), $B107&gt;='Personnel Details'!$I$17), IF('Personnel Details'!$K$17="", "", 'Personnel Details'!$K$17), IF('Personnel Details'!$F$17="", "", 'Personnel Details'!$F$17))))</f>
        <v/>
      </c>
      <c r="IF107" s="79" t="str">
        <f>IF(ID$9="", "", IF(AND(NOT('Personnel Details'!$N$17=""), $B107&gt;='Personnel Details'!$N$17), 'Personnel Details'!$Q$17, IF(AND(NOT('Personnel Details'!$I$17=""), $B107&gt;='Personnel Details'!$I$17), 'Personnel Details'!$L$17, 'Personnel Details'!$G$17)))</f>
        <v/>
      </c>
      <c r="IG107" s="59">
        <f t="shared" si="257"/>
        <v>0</v>
      </c>
      <c r="IH107" s="53"/>
      <c r="IJ107" s="78" t="str">
        <f>IF(IJ$9="", "", IF(AND(NOT('Personnel Details'!$N$18=""), $B107&gt;='Personnel Details'!$N$18), 'Personnel Details'!$O$18, IF(AND(NOT('Personnel Details'!$I$18=""), $B107&gt;='Personnel Details'!$I$18), 'Personnel Details'!$J$18, 'Personnel Details'!$E$18)))</f>
        <v/>
      </c>
      <c r="IK107" s="59" t="str">
        <f>IF(IJ$9="", "", IF(AND(NOT('Personnel Details'!$N$18=""), $B107&gt;='Personnel Details'!$N$18), IF('Personnel Details'!$P$18="","", 'Personnel Details'!$P$18), IF(AND(NOT('Personnel Details'!$I$18=""), $B107&gt;='Personnel Details'!$I$18), IF('Personnel Details'!$K$18="", "", 'Personnel Details'!$K$18), IF('Personnel Details'!$F$18="", "", 'Personnel Details'!$F$18))))</f>
        <v/>
      </c>
      <c r="IL107" s="79" t="str">
        <f>IF(IJ$9="", "", IF(AND(NOT('Personnel Details'!$N$18=""), $B107&gt;='Personnel Details'!$N$18), 'Personnel Details'!$Q$18, IF(AND(NOT('Personnel Details'!$I$18=""), $B107&gt;='Personnel Details'!$I$18), 'Personnel Details'!$L$18, 'Personnel Details'!$G$18)))</f>
        <v/>
      </c>
      <c r="IM107" s="59">
        <f t="shared" si="258"/>
        <v>0</v>
      </c>
      <c r="IN107" s="53"/>
      <c r="IP107" s="78" t="str">
        <f>IF(IP$9="", "", IF(AND(NOT('Personnel Details'!$N$19=""), $B107&gt;='Personnel Details'!$N$19), 'Personnel Details'!$O$19, IF(AND(NOT('Personnel Details'!$I$19=""), $B107&gt;='Personnel Details'!$I$19), 'Personnel Details'!$J$19, 'Personnel Details'!$E$19)))</f>
        <v/>
      </c>
      <c r="IQ107" s="59" t="str">
        <f>IF(IP$9="", "", IF(AND(NOT('Personnel Details'!$N$19=""), $B107&gt;='Personnel Details'!$N$19), IF('Personnel Details'!$P$19="","", 'Personnel Details'!$P$19), IF(AND(NOT('Personnel Details'!$I$19=""), $B107&gt;='Personnel Details'!$I$19), IF('Personnel Details'!$K$19="", "", 'Personnel Details'!$K$19), IF('Personnel Details'!$F$19="", "", 'Personnel Details'!$F$19))))</f>
        <v/>
      </c>
      <c r="IR107" s="79" t="str">
        <f>IF(IP$9="", "", IF(AND(NOT('Personnel Details'!$N$19=""), $B107&gt;='Personnel Details'!$N$19), 'Personnel Details'!$Q$19, IF(AND(NOT('Personnel Details'!$I$19=""), $B107&gt;='Personnel Details'!$I$19), 'Personnel Details'!$L$19, 'Personnel Details'!$G$19)))</f>
        <v/>
      </c>
      <c r="IS107" s="59">
        <f t="shared" si="259"/>
        <v>0</v>
      </c>
      <c r="IT107" s="53"/>
      <c r="IV107" s="78" t="str">
        <f>IF(IV$9="", "", IF(AND(NOT('Personnel Details'!$N$20=""), $B107&gt;='Personnel Details'!$N$20), 'Personnel Details'!$O$20, IF(AND(NOT('Personnel Details'!$I$20=""), $B107&gt;='Personnel Details'!$I$20), 'Personnel Details'!$J$20, 'Personnel Details'!$E$20)))</f>
        <v/>
      </c>
      <c r="IW107" s="59" t="str">
        <f>IF(IV$9="", "", IF(AND(NOT('Personnel Details'!$N$20=""), $B107&gt;='Personnel Details'!$N$20), IF('Personnel Details'!$P$20="","", 'Personnel Details'!$P$20), IF(AND(NOT('Personnel Details'!$I$20=""), $B107&gt;='Personnel Details'!$I$20), IF('Personnel Details'!$K$20="", "", 'Personnel Details'!$K$20), IF('Personnel Details'!$F$20="", "", 'Personnel Details'!$F$20))))</f>
        <v/>
      </c>
      <c r="IX107" s="79" t="str">
        <f>IF(IV$9="", "", IF(AND(NOT('Personnel Details'!$N$20=""), $B107&gt;='Personnel Details'!$N$20), 'Personnel Details'!$Q$20, IF(AND(NOT('Personnel Details'!$I$20=""), $B107&gt;='Personnel Details'!$I$20), 'Personnel Details'!$L$20, 'Personnel Details'!$G$20)))</f>
        <v/>
      </c>
      <c r="IY107" s="59">
        <f t="shared" si="260"/>
        <v>0</v>
      </c>
      <c r="IZ107" s="53"/>
      <c r="JB107" s="78" t="str">
        <f>IF(JB$9="", "", IF(AND(NOT('Personnel Details'!$N$21=""), $B107&gt;='Personnel Details'!$N$21), 'Personnel Details'!$O$21, IF(AND(NOT('Personnel Details'!$I$21=""), $B107&gt;='Personnel Details'!$I$21), 'Personnel Details'!$J$21, 'Personnel Details'!$E$21)))</f>
        <v/>
      </c>
      <c r="JC107" s="59" t="str">
        <f>IF(JB$9="", "", IF(AND(NOT('Personnel Details'!$N$21=""), $B107&gt;='Personnel Details'!$N$21), IF('Personnel Details'!$P$21="","", 'Personnel Details'!$P$21), IF(AND(NOT('Personnel Details'!$I$21=""), $B107&gt;='Personnel Details'!$I$21), IF('Personnel Details'!$K$21="", "", 'Personnel Details'!$K$21), IF('Personnel Details'!$F$21="", "", 'Personnel Details'!$F$21))))</f>
        <v/>
      </c>
      <c r="JD107" s="79" t="str">
        <f>IF(JB$9="", "", IF(AND(NOT('Personnel Details'!$N$21=""), $B107&gt;='Personnel Details'!$N$21), 'Personnel Details'!$Q$21, IF(AND(NOT('Personnel Details'!$I$21=""), $B107&gt;='Personnel Details'!$I$21), 'Personnel Details'!$L$21, 'Personnel Details'!$G$21)))</f>
        <v/>
      </c>
      <c r="JE107" s="59">
        <f t="shared" si="261"/>
        <v>0</v>
      </c>
      <c r="JF107" s="53"/>
      <c r="JH107" s="78" t="str">
        <f>IF(JH$9="", "", IF(AND(NOT('Personnel Details'!$N$22=""), $B107&gt;='Personnel Details'!$N$22), 'Personnel Details'!$O$22, IF(AND(NOT('Personnel Details'!$I$22=""), $B107&gt;='Personnel Details'!$I$22), 'Personnel Details'!$J$22, 'Personnel Details'!$E$22)))</f>
        <v/>
      </c>
      <c r="JI107" s="59" t="str">
        <f>IF(JH$9="", "", IF(AND(NOT('Personnel Details'!$N$22=""), $B107&gt;='Personnel Details'!$N$22), IF('Personnel Details'!$P$22="","", 'Personnel Details'!$P$22), IF(AND(NOT('Personnel Details'!$I$22=""), $B107&gt;='Personnel Details'!$I$22), IF('Personnel Details'!$K$22="", "", 'Personnel Details'!$K$22), IF('Personnel Details'!$F$22="", "", 'Personnel Details'!$F$22))))</f>
        <v/>
      </c>
      <c r="JJ107" s="79" t="str">
        <f>IF(JH$9="", "", IF(AND(NOT('Personnel Details'!$N$22=""), $B107&gt;='Personnel Details'!$N$22), 'Personnel Details'!$Q$22, IF(AND(NOT('Personnel Details'!$I$22=""), $B107&gt;='Personnel Details'!$I$22), 'Personnel Details'!$L$22, 'Personnel Details'!$G$22)))</f>
        <v/>
      </c>
      <c r="JK107" s="59">
        <f t="shared" si="262"/>
        <v>0</v>
      </c>
      <c r="JL107" s="53"/>
      <c r="JN107" s="78" t="str">
        <f>IF(JN$9="", "", IF(AND(NOT('Personnel Details'!$N$23=""), $B107&gt;='Personnel Details'!$N$23), 'Personnel Details'!$O$23, IF(AND(NOT('Personnel Details'!$I$23=""), $B107&gt;='Personnel Details'!$I$23), 'Personnel Details'!$J$23, 'Personnel Details'!$E$23)))</f>
        <v/>
      </c>
      <c r="JO107" s="59" t="str">
        <f>IF(JN$9="", "", IF(AND(NOT('Personnel Details'!$N$23=""), $B107&gt;='Personnel Details'!$N$23), IF('Personnel Details'!$P$23="","", 'Personnel Details'!$P$23), IF(AND(NOT('Personnel Details'!$I$23=""), $B107&gt;='Personnel Details'!$I$23), IF('Personnel Details'!$K$23="", "", 'Personnel Details'!$K$23), IF('Personnel Details'!$F$23="", "", 'Personnel Details'!$F$23))))</f>
        <v/>
      </c>
      <c r="JP107" s="79" t="str">
        <f>IF(JN$9="", "", IF(AND(NOT('Personnel Details'!$N$23=""), $B107&gt;='Personnel Details'!$N$23), 'Personnel Details'!$Q$23, IF(AND(NOT('Personnel Details'!$I$23=""), $B107&gt;='Personnel Details'!$I$23), 'Personnel Details'!$L$23, 'Personnel Details'!$G$23)))</f>
        <v/>
      </c>
      <c r="JQ107" s="59">
        <f t="shared" si="263"/>
        <v>0</v>
      </c>
      <c r="JR107" s="53"/>
      <c r="JT107" s="78" t="str">
        <f>IF(JT$9="", "", IF(AND(NOT('Personnel Details'!$N$24=""), $B107&gt;='Personnel Details'!$N$24), 'Personnel Details'!$O$24, IF(AND(NOT('Personnel Details'!$I$24=""), $B107&gt;='Personnel Details'!$I$24), 'Personnel Details'!$J$24, 'Personnel Details'!$E$24)))</f>
        <v/>
      </c>
      <c r="JU107" s="59" t="str">
        <f>IF(JT$9="", "", IF(AND(NOT('Personnel Details'!$N$24=""), $B107&gt;='Personnel Details'!$N$24), IF('Personnel Details'!$P$24="","", 'Personnel Details'!$P$24), IF(AND(NOT('Personnel Details'!$I$24=""), $B107&gt;='Personnel Details'!$I$24), IF('Personnel Details'!$K$24="", "", 'Personnel Details'!$K$24), IF('Personnel Details'!$F$24="", "", 'Personnel Details'!$F$24))))</f>
        <v/>
      </c>
      <c r="JV107" s="79" t="str">
        <f>IF(JT$9="", "", IF(AND(NOT('Personnel Details'!$N$24=""), $B107&gt;='Personnel Details'!$N$24), 'Personnel Details'!$Q$24, IF(AND(NOT('Personnel Details'!$I$24=""), $B107&gt;='Personnel Details'!$I$24), 'Personnel Details'!$L$24, 'Personnel Details'!$G$24)))</f>
        <v/>
      </c>
      <c r="JW107" s="59">
        <f t="shared" si="264"/>
        <v>0</v>
      </c>
      <c r="JX107" s="53"/>
      <c r="JZ107" s="78" t="str">
        <f>IF(JZ$9="", "", IF(AND(NOT('Personnel Details'!$N$25=""), $B107&gt;='Personnel Details'!$N$25), 'Personnel Details'!$O$25, IF(AND(NOT('Personnel Details'!$I$25=""), $B107&gt;='Personnel Details'!$I$25), 'Personnel Details'!$J$25, 'Personnel Details'!$E$25)))</f>
        <v/>
      </c>
      <c r="KA107" s="59" t="str">
        <f>IF(JZ$9="", "", IF(AND(NOT('Personnel Details'!$N$25=""), $B107&gt;='Personnel Details'!$N$25), IF('Personnel Details'!$P$25="","", 'Personnel Details'!$P$25), IF(AND(NOT('Personnel Details'!$I$25=""), $B107&gt;='Personnel Details'!$I$25), IF('Personnel Details'!$K$25="", "", 'Personnel Details'!$K$25), IF('Personnel Details'!$F$25="", "", 'Personnel Details'!$F$25))))</f>
        <v/>
      </c>
      <c r="KB107" s="79" t="str">
        <f>IF(JZ$9="", "", IF(AND(NOT('Personnel Details'!$N$25=""), $B107&gt;='Personnel Details'!$N$25), 'Personnel Details'!$Q$25, IF(AND(NOT('Personnel Details'!$I$25=""), $B107&gt;='Personnel Details'!$I$25), 'Personnel Details'!$L$25, 'Personnel Details'!$G$25)))</f>
        <v/>
      </c>
      <c r="KC107" s="59">
        <f t="shared" si="265"/>
        <v>0</v>
      </c>
      <c r="KD107" s="53"/>
      <c r="KF107" s="78" t="str">
        <f>IF(KF$9="", "", IF(AND(NOT('Personnel Details'!$N$26=""), $B107&gt;='Personnel Details'!$N$26), 'Personnel Details'!$O$26, IF(AND(NOT('Personnel Details'!$I$26=""), $B107&gt;='Personnel Details'!$I$26), 'Personnel Details'!$J$26, 'Personnel Details'!$E$26)))</f>
        <v/>
      </c>
      <c r="KG107" s="59" t="str">
        <f>IF(KF$9="", "", IF(AND(NOT('Personnel Details'!$N$26=""), $B107&gt;='Personnel Details'!$N$26), IF('Personnel Details'!$P$26="","", 'Personnel Details'!$P$26), IF(AND(NOT('Personnel Details'!$I$26=""), $B107&gt;='Personnel Details'!$I$26), IF('Personnel Details'!$K$26="", "", 'Personnel Details'!$K$26), IF('Personnel Details'!$F$26="", "", 'Personnel Details'!$F$26))))</f>
        <v/>
      </c>
      <c r="KH107" s="79" t="str">
        <f>IF(KF$9="", "", IF(AND(NOT('Personnel Details'!$N$26=""), $B107&gt;='Personnel Details'!$N$26), 'Personnel Details'!$Q$26, IF(AND(NOT('Personnel Details'!$I$26=""), $B107&gt;='Personnel Details'!$I$26), 'Personnel Details'!$L$26, 'Personnel Details'!$G$26)))</f>
        <v/>
      </c>
      <c r="KI107" s="59">
        <f t="shared" si="266"/>
        <v>0</v>
      </c>
      <c r="KJ107" s="53"/>
      <c r="KL107" s="78" t="str">
        <f>IF(KL$9="", "", IF(AND(NOT('Personnel Details'!$N$27=""), $B107&gt;='Personnel Details'!$N$27), 'Personnel Details'!$O$27, IF(AND(NOT('Personnel Details'!$I$27=""), $B107&gt;='Personnel Details'!$I$27), 'Personnel Details'!$J$27, 'Personnel Details'!$E$27)))</f>
        <v/>
      </c>
      <c r="KM107" s="59" t="str">
        <f>IF(KL$9="", "", IF(AND(NOT('Personnel Details'!$N$27=""), $B107&gt;='Personnel Details'!$N$27), IF('Personnel Details'!$P$27="","", 'Personnel Details'!$P$27), IF(AND(NOT('Personnel Details'!$I$27=""), $B107&gt;='Personnel Details'!$I$27), IF('Personnel Details'!$K$27="", "", 'Personnel Details'!$K$27), IF('Personnel Details'!$F$27="", "", 'Personnel Details'!$F$27))))</f>
        <v/>
      </c>
      <c r="KN107" s="79" t="str">
        <f>IF(KL$9="", "", IF(AND(NOT('Personnel Details'!$N$27=""), $B107&gt;='Personnel Details'!$N$27), 'Personnel Details'!$Q$27, IF(AND(NOT('Personnel Details'!$I$27=""), $B107&gt;='Personnel Details'!$I$27), 'Personnel Details'!$L$27, 'Personnel Details'!$G$27)))</f>
        <v/>
      </c>
      <c r="KO107" s="59">
        <f t="shared" si="267"/>
        <v>0</v>
      </c>
      <c r="KP107" s="53"/>
      <c r="KR107" s="78" t="str">
        <f>IF(KR$9="", "", IF(AND(NOT('Personnel Details'!$N$28=""), $B107&gt;='Personnel Details'!$N$28), 'Personnel Details'!$O$28, IF(AND(NOT('Personnel Details'!$I$28=""), $B107&gt;='Personnel Details'!$I$28), 'Personnel Details'!$J$28, 'Personnel Details'!$E$28)))</f>
        <v/>
      </c>
      <c r="KS107" s="59" t="str">
        <f>IF(KR$9="", "", IF(AND(NOT('Personnel Details'!$N$28=""), $B107&gt;='Personnel Details'!$N$28), IF('Personnel Details'!$P$28="","", 'Personnel Details'!$P$28), IF(AND(NOT('Personnel Details'!$I$28=""), $B107&gt;='Personnel Details'!$I$28), IF('Personnel Details'!$K$28="", "", 'Personnel Details'!$K$28), IF('Personnel Details'!$F$28="", "", 'Personnel Details'!$F$28))))</f>
        <v/>
      </c>
      <c r="KT107" s="79" t="str">
        <f>IF(KR$9="", "", IF(AND(NOT('Personnel Details'!$N$28=""), $B107&gt;='Personnel Details'!$N$28), 'Personnel Details'!$Q$28, IF(AND(NOT('Personnel Details'!$I$28=""), $B107&gt;='Personnel Details'!$I$28), 'Personnel Details'!$L$28, 'Personnel Details'!$G$28)))</f>
        <v/>
      </c>
      <c r="KU107" s="59">
        <f t="shared" si="268"/>
        <v>0</v>
      </c>
      <c r="KV107" s="53"/>
      <c r="KX107" s="78" t="str">
        <f>IF(KX$9="", "", IF(AND(NOT('Personnel Details'!$N$29=""), $B107&gt;='Personnel Details'!$N$29), 'Personnel Details'!$O$29, IF(AND(NOT('Personnel Details'!$I$29=""), $B107&gt;='Personnel Details'!$I$29), 'Personnel Details'!$J$29, 'Personnel Details'!$E$29)))</f>
        <v/>
      </c>
      <c r="KY107" s="59" t="str">
        <f>IF(KX$9="", "", IF(AND(NOT('Personnel Details'!$N$29=""), $B107&gt;='Personnel Details'!$N$29), IF('Personnel Details'!$P$29="","", 'Personnel Details'!$P$29), IF(AND(NOT('Personnel Details'!$I$29=""), $B107&gt;='Personnel Details'!$I$29), IF('Personnel Details'!$K$29="", "", 'Personnel Details'!$K$29), IF('Personnel Details'!$F$29="", "", 'Personnel Details'!$F$29))))</f>
        <v/>
      </c>
      <c r="KZ107" s="79" t="str">
        <f>IF(KX$9="", "", IF(AND(NOT('Personnel Details'!$N$29=""), $B107&gt;='Personnel Details'!$N$29), 'Personnel Details'!$Q$29, IF(AND(NOT('Personnel Details'!$I$29=""), $B107&gt;='Personnel Details'!$I$29), 'Personnel Details'!$L$29, 'Personnel Details'!$G$29)))</f>
        <v/>
      </c>
      <c r="LA107" s="59">
        <f t="shared" si="269"/>
        <v>0</v>
      </c>
      <c r="LB107" s="53"/>
      <c r="LD107" s="78" t="str">
        <f>IF(LD$9="", "", IF(AND(NOT('Personnel Details'!$N$30=""), $B107&gt;='Personnel Details'!$N$30), 'Personnel Details'!$O$30, IF(AND(NOT('Personnel Details'!$I$30=""), $B107&gt;='Personnel Details'!$I$30), 'Personnel Details'!$J$30, 'Personnel Details'!$E$30)))</f>
        <v/>
      </c>
      <c r="LE107" s="59" t="str">
        <f>IF(LD$9="", "", IF(AND(NOT('Personnel Details'!$N$30=""), $B107&gt;='Personnel Details'!$N$30), IF('Personnel Details'!$P$30="","", 'Personnel Details'!$P$30), IF(AND(NOT('Personnel Details'!$I$30=""), $B107&gt;='Personnel Details'!$I$30), IF('Personnel Details'!$K$30="", "", 'Personnel Details'!$K$30), IF('Personnel Details'!$F$30="", "", 'Personnel Details'!$F$30))))</f>
        <v/>
      </c>
      <c r="LF107" s="79" t="str">
        <f>IF(LD$9="", "", IF(AND(NOT('Personnel Details'!$N$30=""), $B107&gt;='Personnel Details'!$N$30), 'Personnel Details'!$Q$30, IF(AND(NOT('Personnel Details'!$I$30=""), $B107&gt;='Personnel Details'!$I$30), 'Personnel Details'!$L$30, 'Personnel Details'!$G$30)))</f>
        <v/>
      </c>
      <c r="LG107" s="59">
        <f t="shared" si="270"/>
        <v>0</v>
      </c>
      <c r="LH107" s="53"/>
      <c r="LJ107" s="78" t="str">
        <f>IF(LJ$9="", "", IF(AND(NOT('Personnel Details'!$N$31=""), $B107&gt;='Personnel Details'!$N$31), 'Personnel Details'!$O$31, IF(AND(NOT('Personnel Details'!$I$31=""), $B107&gt;='Personnel Details'!$I$31), 'Personnel Details'!$J$31, 'Personnel Details'!$E$31)))</f>
        <v/>
      </c>
      <c r="LK107" s="59" t="str">
        <f>IF(LJ$9="", "", IF(AND(NOT('Personnel Details'!$N$31=""), $B107&gt;='Personnel Details'!$N$31), IF('Personnel Details'!$P$31="","", 'Personnel Details'!$P$31), IF(AND(NOT('Personnel Details'!$I$31=""), $B107&gt;='Personnel Details'!$I$31), IF('Personnel Details'!$K$31="", "", 'Personnel Details'!$K$31), IF('Personnel Details'!$F$31="", "", 'Personnel Details'!$F$31))))</f>
        <v/>
      </c>
      <c r="LL107" s="79" t="str">
        <f>IF(LJ$9="", "", IF(AND(NOT('Personnel Details'!$N$31=""), $B107&gt;='Personnel Details'!$N$31), 'Personnel Details'!$Q$31, IF(AND(NOT('Personnel Details'!$I$31=""), $B107&gt;='Personnel Details'!$I$31), 'Personnel Details'!$L$31, 'Personnel Details'!$G$31)))</f>
        <v/>
      </c>
      <c r="LM107" s="59">
        <f t="shared" si="271"/>
        <v>0</v>
      </c>
      <c r="LN107" s="53"/>
      <c r="LP107" s="78" t="str">
        <f>IF(LP$9="", "", IF(AND(NOT('Personnel Details'!$N$32=""), $B107&gt;='Personnel Details'!$N$32), 'Personnel Details'!$O$32, IF(AND(NOT('Personnel Details'!$I$32=""), $B107&gt;='Personnel Details'!$I$32), 'Personnel Details'!$J$32, 'Personnel Details'!$E$32)))</f>
        <v/>
      </c>
      <c r="LQ107" s="59" t="str">
        <f>IF(LP$9="", "", IF(AND(NOT('Personnel Details'!$N$32=""), $B107&gt;='Personnel Details'!$N$32), IF('Personnel Details'!$P$32="","", 'Personnel Details'!$P$32), IF(AND(NOT('Personnel Details'!$I$32=""), $B107&gt;='Personnel Details'!$I$32), IF('Personnel Details'!$K$32="", "", 'Personnel Details'!$K$32), IF('Personnel Details'!$F$32="", "", 'Personnel Details'!$F$32))))</f>
        <v/>
      </c>
      <c r="LR107" s="79" t="str">
        <f>IF(LP$9="", "", IF(AND(NOT('Personnel Details'!$N$32=""), $B107&gt;='Personnel Details'!$N$32), 'Personnel Details'!$Q$32, IF(AND(NOT('Personnel Details'!$I$32=""), $B107&gt;='Personnel Details'!$I$32), 'Personnel Details'!$L$32, 'Personnel Details'!$G$32)))</f>
        <v/>
      </c>
      <c r="LS107" s="59">
        <f t="shared" si="272"/>
        <v>0</v>
      </c>
      <c r="LT107" s="53"/>
      <c r="LV107" s="78" t="str">
        <f>IF(LV$9="", "", IF(AND(NOT('Personnel Details'!$N$33=""), $B107&gt;='Personnel Details'!$N$33), 'Personnel Details'!$O$33, IF(AND(NOT('Personnel Details'!$I$33=""), $B107&gt;='Personnel Details'!$I$33), 'Personnel Details'!$J$33, 'Personnel Details'!$E$33)))</f>
        <v/>
      </c>
      <c r="LW107" s="59" t="str">
        <f>IF(LV$9="", "", IF(AND(NOT('Personnel Details'!$N$33=""), $B107&gt;='Personnel Details'!$N$33), IF('Personnel Details'!$P$33="","", 'Personnel Details'!$P$33), IF(AND(NOT('Personnel Details'!$I$33=""), $B107&gt;='Personnel Details'!$I$33), IF('Personnel Details'!$K$33="", "", 'Personnel Details'!$K$33), IF('Personnel Details'!$F$33="", "", 'Personnel Details'!$F$33))))</f>
        <v/>
      </c>
      <c r="LX107" s="79" t="str">
        <f>IF(LV$9="", "", IF(AND(NOT('Personnel Details'!$N$33=""), $B107&gt;='Personnel Details'!$N$33), 'Personnel Details'!$Q$33, IF(AND(NOT('Personnel Details'!$I$33=""), $B107&gt;='Personnel Details'!$I$33), 'Personnel Details'!$L$33, 'Personnel Details'!$G$33)))</f>
        <v/>
      </c>
      <c r="LY107" s="59">
        <f t="shared" si="273"/>
        <v>0</v>
      </c>
      <c r="LZ107" s="53"/>
      <c r="MB107" s="78" t="str">
        <f>IF(MB$9="", "", IF(AND(NOT('Personnel Details'!$N$34=""), $B107&gt;='Personnel Details'!$N$34), 'Personnel Details'!$O$34, IF(AND(NOT('Personnel Details'!$I$34=""), $B107&gt;='Personnel Details'!$I$34), 'Personnel Details'!$J$34, 'Personnel Details'!$E$34)))</f>
        <v/>
      </c>
      <c r="MC107" s="59" t="str">
        <f>IF(MB$9="", "", IF(AND(NOT('Personnel Details'!$N$34=""), $B107&gt;='Personnel Details'!$N$34), IF('Personnel Details'!$P$34="","", 'Personnel Details'!$P$34), IF(AND(NOT('Personnel Details'!$I$34=""), $B107&gt;='Personnel Details'!$I$34), IF('Personnel Details'!$K$34="", "", 'Personnel Details'!$K$34), IF('Personnel Details'!$F$34="", "", 'Personnel Details'!$F$34))))</f>
        <v/>
      </c>
      <c r="MD107" s="79" t="str">
        <f>IF(MB$9="", "", IF(AND(NOT('Personnel Details'!$N$34=""), $B107&gt;='Personnel Details'!$N$34), 'Personnel Details'!$Q$34, IF(AND(NOT('Personnel Details'!$I$34=""), $B107&gt;='Personnel Details'!$I$34), 'Personnel Details'!$L$34, 'Personnel Details'!$G$34)))</f>
        <v/>
      </c>
      <c r="ME107" s="59">
        <f t="shared" si="274"/>
        <v>0</v>
      </c>
      <c r="MF107" s="53"/>
      <c r="MH107" s="78" t="str">
        <f>IF(MH$9="", "", IF(AND(NOT('Personnel Details'!$N$35=""), $B107&gt;='Personnel Details'!$N$35), 'Personnel Details'!$O$35, IF(AND(NOT('Personnel Details'!$I$35=""), $B107&gt;='Personnel Details'!$I$35), 'Personnel Details'!$J$35, 'Personnel Details'!$E$35)))</f>
        <v/>
      </c>
      <c r="MI107" s="59" t="str">
        <f>IF(MH$9="", "", IF(AND(NOT('Personnel Details'!$N$35=""), $B107&gt;='Personnel Details'!$N$35), IF('Personnel Details'!$P$35="","", 'Personnel Details'!$P$35), IF(AND(NOT('Personnel Details'!$I$35=""), $B107&gt;='Personnel Details'!$I$35), IF('Personnel Details'!$K$35="", "", 'Personnel Details'!$K$35), IF('Personnel Details'!$F$35="", "", 'Personnel Details'!$F$35))))</f>
        <v/>
      </c>
      <c r="MJ107" s="79" t="str">
        <f>IF(MH$9="", "", IF(AND(NOT('Personnel Details'!$N$35=""), $B107&gt;='Personnel Details'!$N$35), 'Personnel Details'!$Q$35, IF(AND(NOT('Personnel Details'!$I$35=""), $B107&gt;='Personnel Details'!$I$35), 'Personnel Details'!$L$35, 'Personnel Details'!$G$35)))</f>
        <v/>
      </c>
      <c r="MK107" s="59">
        <f t="shared" si="275"/>
        <v>0</v>
      </c>
      <c r="ML107" s="53"/>
      <c r="MN107" s="78" t="str">
        <f>IF(MN$9="", "", IF(AND(NOT('Personnel Details'!$N$36=""), $B107&gt;='Personnel Details'!$N$36), 'Personnel Details'!$O$36, IF(AND(NOT('Personnel Details'!$I$36=""), $B107&gt;='Personnel Details'!$I$36), 'Personnel Details'!$J$36, 'Personnel Details'!$E$36)))</f>
        <v/>
      </c>
      <c r="MO107" s="59" t="str">
        <f>IF(MN$9="", "", IF(AND(NOT('Personnel Details'!$N$36=""), $B107&gt;='Personnel Details'!$N$36), IF('Personnel Details'!$P$36="","", 'Personnel Details'!$P$36), IF(AND(NOT('Personnel Details'!$I$36=""), $B107&gt;='Personnel Details'!$I$36), IF('Personnel Details'!$K$36="", "", 'Personnel Details'!$K$36), IF('Personnel Details'!$F$36="", "", 'Personnel Details'!$F$36))))</f>
        <v/>
      </c>
      <c r="MP107" s="79" t="str">
        <f>IF(MN$9="", "", IF(AND(NOT('Personnel Details'!$N$36=""), $B107&gt;='Personnel Details'!$N$36), 'Personnel Details'!$Q$36, IF(AND(NOT('Personnel Details'!$I$36=""), $B107&gt;='Personnel Details'!$I$36), 'Personnel Details'!$L$36, 'Personnel Details'!$G$36)))</f>
        <v/>
      </c>
      <c r="MQ107" s="59">
        <f t="shared" si="276"/>
        <v>0</v>
      </c>
      <c r="MR107" s="53"/>
      <c r="MT107" s="78" t="str">
        <f>IF(MT$9="", "", IF(AND(NOT('Personnel Details'!$N$37=""), $B107&gt;='Personnel Details'!$N$37), 'Personnel Details'!$O$37, IF(AND(NOT('Personnel Details'!$I$37=""), $B107&gt;='Personnel Details'!$I$37), 'Personnel Details'!$J$37, 'Personnel Details'!$E$37)))</f>
        <v/>
      </c>
      <c r="MU107" s="59" t="str">
        <f>IF(MT$9="", "", IF(AND(NOT('Personnel Details'!$N$37=""), $B107&gt;='Personnel Details'!$N$37), IF('Personnel Details'!$P$37="","", 'Personnel Details'!$P$37), IF(AND(NOT('Personnel Details'!$I$37=""), $B107&gt;='Personnel Details'!$I$37), IF('Personnel Details'!$K$37="", "", 'Personnel Details'!$K$37), IF('Personnel Details'!$F$37="", "", 'Personnel Details'!$F$37))))</f>
        <v/>
      </c>
      <c r="MV107" s="79" t="str">
        <f>IF(MT$9="", "", IF(AND(NOT('Personnel Details'!$N$37=""), $B107&gt;='Personnel Details'!$N$37), 'Personnel Details'!$Q$37, IF(AND(NOT('Personnel Details'!$I$37=""), $B107&gt;='Personnel Details'!$I$37), 'Personnel Details'!$L$37, 'Personnel Details'!$G$37)))</f>
        <v/>
      </c>
      <c r="MW107" s="59">
        <f t="shared" si="277"/>
        <v>0</v>
      </c>
      <c r="MX107" s="53"/>
      <c r="MZ107" s="78" t="str">
        <f>IF(MZ$9="", "", IF(AND(NOT('Personnel Details'!$N$38=""), $B107&gt;='Personnel Details'!$N$38), 'Personnel Details'!$O$38, IF(AND(NOT('Personnel Details'!$I$38=""), $B107&gt;='Personnel Details'!$I$38), 'Personnel Details'!$J$38, 'Personnel Details'!$E$38)))</f>
        <v/>
      </c>
      <c r="NA107" s="59" t="str">
        <f>IF(MZ$9="", "", IF(AND(NOT('Personnel Details'!$N$38=""), $B107&gt;='Personnel Details'!$N$38), IF('Personnel Details'!$P$38="","", 'Personnel Details'!$P$38), IF(AND(NOT('Personnel Details'!$I$38=""), $B107&gt;='Personnel Details'!$I$38), IF('Personnel Details'!$K$38="", "", 'Personnel Details'!$K$38), IF('Personnel Details'!$F$38="", "", 'Personnel Details'!$F$38))))</f>
        <v/>
      </c>
      <c r="NB107" s="79" t="str">
        <f>IF(MZ$9="", "", IF(AND(NOT('Personnel Details'!$N$38=""), $B107&gt;='Personnel Details'!$N$38), 'Personnel Details'!$Q$38, IF(AND(NOT('Personnel Details'!$I$38=""), $B107&gt;='Personnel Details'!$I$38), 'Personnel Details'!$L$38, 'Personnel Details'!$G$38)))</f>
        <v/>
      </c>
      <c r="NC107" s="59">
        <f t="shared" si="278"/>
        <v>0</v>
      </c>
      <c r="ND107" s="53"/>
      <c r="NF107" s="78" t="str">
        <f>IF(NF$9="", "", IF(AND(NOT('Personnel Details'!$N$39=""), $B107&gt;='Personnel Details'!$N$39), 'Personnel Details'!$O$39, IF(AND(NOT('Personnel Details'!$I$39=""), $B107&gt;='Personnel Details'!$I$39), 'Personnel Details'!$J$39, 'Personnel Details'!$E$39)))</f>
        <v/>
      </c>
      <c r="NG107" s="59" t="str">
        <f>IF(NF$9="", "", IF(AND(NOT('Personnel Details'!$N$39=""), $B107&gt;='Personnel Details'!$N$39), IF('Personnel Details'!$P$39="","", 'Personnel Details'!$P$39), IF(AND(NOT('Personnel Details'!$I$39=""), $B107&gt;='Personnel Details'!$I$39), IF('Personnel Details'!$K$39="", "", 'Personnel Details'!$K$39), IF('Personnel Details'!$F$39="", "", 'Personnel Details'!$F$39))))</f>
        <v/>
      </c>
      <c r="NH107" s="79" t="str">
        <f>IF(NF$9="", "", IF(AND(NOT('Personnel Details'!$N$39=""), $B107&gt;='Personnel Details'!$N$39), 'Personnel Details'!$Q$39, IF(AND(NOT('Personnel Details'!$I$39=""), $B107&gt;='Personnel Details'!$I$39), 'Personnel Details'!$L$39, 'Personnel Details'!$G$39)))</f>
        <v/>
      </c>
      <c r="NI107" s="59">
        <f t="shared" si="279"/>
        <v>0</v>
      </c>
      <c r="NJ107" s="53"/>
      <c r="NL107" s="78" t="str">
        <f>IF(NL$9="", "", IF(AND(NOT('Personnel Details'!$N$40=""), $B107&gt;='Personnel Details'!$N$40), 'Personnel Details'!$O$40, IF(AND(NOT('Personnel Details'!$I$40=""), $B107&gt;='Personnel Details'!$I$40), 'Personnel Details'!$J$40, 'Personnel Details'!$E$40)))</f>
        <v/>
      </c>
      <c r="NM107" s="59" t="str">
        <f>IF(NL$9="", "", IF(AND(NOT('Personnel Details'!$N$40=""), $B107&gt;='Personnel Details'!$N$40), IF('Personnel Details'!$P$40="","", 'Personnel Details'!$P$40), IF(AND(NOT('Personnel Details'!$I$40=""), $B107&gt;='Personnel Details'!$I$40), IF('Personnel Details'!$K$40="", "", 'Personnel Details'!$K$40), IF('Personnel Details'!$F$40="", "", 'Personnel Details'!$F$40))))</f>
        <v/>
      </c>
      <c r="NN107" s="79" t="str">
        <f>IF(NL$9="", "", IF(AND(NOT('Personnel Details'!$N$40=""), $B107&gt;='Personnel Details'!$N$40), 'Personnel Details'!$Q$40, IF(AND(NOT('Personnel Details'!$I$40=""), $B107&gt;='Personnel Details'!$I$40), 'Personnel Details'!$L$40, 'Personnel Details'!$G$40)))</f>
        <v/>
      </c>
      <c r="NO107" s="59">
        <f t="shared" si="280"/>
        <v>0</v>
      </c>
      <c r="NP107" s="53"/>
    </row>
    <row r="108" spans="1:380" x14ac:dyDescent="0.25">
      <c r="A108" s="32"/>
      <c r="B108" s="113">
        <f>IFERROR(IF(B107+1&gt;'Personnel Details'!$U$5, "", B107+1), "")</f>
        <v>43928</v>
      </c>
      <c r="C108" s="32"/>
      <c r="D108" s="120"/>
      <c r="E108" s="13" t="str">
        <f t="shared" si="159"/>
        <v/>
      </c>
      <c r="F108" s="13" t="str">
        <f t="shared" si="190"/>
        <v/>
      </c>
      <c r="G108" s="56" t="str">
        <f t="shared" si="281"/>
        <v/>
      </c>
      <c r="H108" s="16" t="str">
        <f t="shared" si="191"/>
        <v/>
      </c>
      <c r="I108" s="32"/>
      <c r="J108" s="120"/>
      <c r="K108" s="62" t="str">
        <f t="shared" si="160"/>
        <v/>
      </c>
      <c r="L108" s="62" t="str">
        <f t="shared" si="192"/>
        <v/>
      </c>
      <c r="M108" s="65" t="str">
        <f t="shared" si="282"/>
        <v/>
      </c>
      <c r="N108" s="68" t="str">
        <f t="shared" si="193"/>
        <v/>
      </c>
      <c r="O108" s="32"/>
      <c r="P108" s="120"/>
      <c r="Q108" s="62" t="str">
        <f t="shared" si="161"/>
        <v/>
      </c>
      <c r="R108" s="62" t="str">
        <f t="shared" si="194"/>
        <v/>
      </c>
      <c r="S108" s="65" t="str">
        <f t="shared" si="283"/>
        <v/>
      </c>
      <c r="T108" s="68" t="str">
        <f t="shared" si="195"/>
        <v/>
      </c>
      <c r="U108" s="32"/>
      <c r="V108" s="120"/>
      <c r="W108" s="62" t="str">
        <f t="shared" si="162"/>
        <v/>
      </c>
      <c r="X108" s="62" t="str">
        <f t="shared" si="196"/>
        <v/>
      </c>
      <c r="Y108" s="65" t="str">
        <f t="shared" si="284"/>
        <v/>
      </c>
      <c r="Z108" s="68" t="str">
        <f t="shared" si="197"/>
        <v/>
      </c>
      <c r="AA108" s="32"/>
      <c r="AB108" s="120"/>
      <c r="AC108" s="62" t="str">
        <f t="shared" si="163"/>
        <v/>
      </c>
      <c r="AD108" s="62" t="str">
        <f t="shared" si="198"/>
        <v/>
      </c>
      <c r="AE108" s="65" t="str">
        <f t="shared" si="285"/>
        <v/>
      </c>
      <c r="AF108" s="68" t="str">
        <f t="shared" si="199"/>
        <v/>
      </c>
      <c r="AG108" s="32"/>
      <c r="AH108" s="120"/>
      <c r="AI108" s="62" t="str">
        <f t="shared" si="164"/>
        <v/>
      </c>
      <c r="AJ108" s="62" t="str">
        <f t="shared" si="200"/>
        <v/>
      </c>
      <c r="AK108" s="65" t="str">
        <f t="shared" si="286"/>
        <v/>
      </c>
      <c r="AL108" s="68" t="str">
        <f t="shared" si="201"/>
        <v/>
      </c>
      <c r="AM108" s="32"/>
      <c r="AN108" s="120"/>
      <c r="AO108" s="62" t="str">
        <f t="shared" si="165"/>
        <v/>
      </c>
      <c r="AP108" s="62" t="str">
        <f t="shared" si="202"/>
        <v/>
      </c>
      <c r="AQ108" s="65" t="str">
        <f t="shared" si="287"/>
        <v/>
      </c>
      <c r="AR108" s="68" t="str">
        <f t="shared" si="203"/>
        <v/>
      </c>
      <c r="AS108" s="32"/>
      <c r="AT108" s="120"/>
      <c r="AU108" s="62" t="str">
        <f t="shared" si="166"/>
        <v/>
      </c>
      <c r="AV108" s="62" t="str">
        <f t="shared" si="204"/>
        <v/>
      </c>
      <c r="AW108" s="65" t="str">
        <f t="shared" si="288"/>
        <v/>
      </c>
      <c r="AX108" s="68" t="str">
        <f t="shared" si="205"/>
        <v/>
      </c>
      <c r="AY108" s="32"/>
      <c r="AZ108" s="120"/>
      <c r="BA108" s="62" t="str">
        <f t="shared" si="167"/>
        <v/>
      </c>
      <c r="BB108" s="62" t="str">
        <f t="shared" si="206"/>
        <v/>
      </c>
      <c r="BC108" s="65" t="str">
        <f t="shared" si="289"/>
        <v/>
      </c>
      <c r="BD108" s="68" t="str">
        <f t="shared" si="207"/>
        <v/>
      </c>
      <c r="BE108" s="32"/>
      <c r="BF108" s="120"/>
      <c r="BG108" s="62" t="str">
        <f t="shared" si="168"/>
        <v/>
      </c>
      <c r="BH108" s="62" t="str">
        <f t="shared" si="208"/>
        <v/>
      </c>
      <c r="BI108" s="65" t="str">
        <f t="shared" si="290"/>
        <v/>
      </c>
      <c r="BJ108" s="68" t="str">
        <f t="shared" si="209"/>
        <v/>
      </c>
      <c r="BK108" s="32"/>
      <c r="BL108" s="120"/>
      <c r="BM108" s="62" t="str">
        <f t="shared" si="169"/>
        <v/>
      </c>
      <c r="BN108" s="62" t="str">
        <f t="shared" si="210"/>
        <v/>
      </c>
      <c r="BO108" s="65" t="str">
        <f t="shared" si="291"/>
        <v/>
      </c>
      <c r="BP108" s="68" t="str">
        <f t="shared" si="211"/>
        <v/>
      </c>
      <c r="BQ108" s="32"/>
      <c r="BR108" s="120"/>
      <c r="BS108" s="62" t="str">
        <f t="shared" si="170"/>
        <v/>
      </c>
      <c r="BT108" s="62" t="str">
        <f t="shared" si="212"/>
        <v/>
      </c>
      <c r="BU108" s="65" t="str">
        <f t="shared" si="292"/>
        <v/>
      </c>
      <c r="BV108" s="68" t="str">
        <f t="shared" si="213"/>
        <v/>
      </c>
      <c r="BW108" s="32"/>
      <c r="BX108" s="120"/>
      <c r="BY108" s="62" t="str">
        <f t="shared" si="171"/>
        <v/>
      </c>
      <c r="BZ108" s="62" t="str">
        <f t="shared" si="214"/>
        <v/>
      </c>
      <c r="CA108" s="65" t="str">
        <f t="shared" si="293"/>
        <v/>
      </c>
      <c r="CB108" s="68" t="str">
        <f t="shared" si="215"/>
        <v/>
      </c>
      <c r="CC108" s="32"/>
      <c r="CD108" s="120"/>
      <c r="CE108" s="62" t="str">
        <f t="shared" si="172"/>
        <v/>
      </c>
      <c r="CF108" s="62" t="str">
        <f t="shared" si="216"/>
        <v/>
      </c>
      <c r="CG108" s="65" t="str">
        <f t="shared" si="294"/>
        <v/>
      </c>
      <c r="CH108" s="68" t="str">
        <f t="shared" si="217"/>
        <v/>
      </c>
      <c r="CI108" s="32"/>
      <c r="CJ108" s="120"/>
      <c r="CK108" s="62" t="str">
        <f t="shared" si="173"/>
        <v/>
      </c>
      <c r="CL108" s="62" t="str">
        <f t="shared" si="218"/>
        <v/>
      </c>
      <c r="CM108" s="65" t="str">
        <f t="shared" si="295"/>
        <v/>
      </c>
      <c r="CN108" s="68" t="str">
        <f t="shared" si="219"/>
        <v/>
      </c>
      <c r="CO108" s="32"/>
      <c r="CP108" s="120"/>
      <c r="CQ108" s="62" t="str">
        <f t="shared" si="174"/>
        <v/>
      </c>
      <c r="CR108" s="62" t="str">
        <f t="shared" si="220"/>
        <v/>
      </c>
      <c r="CS108" s="65" t="str">
        <f t="shared" si="296"/>
        <v/>
      </c>
      <c r="CT108" s="68" t="str">
        <f t="shared" si="221"/>
        <v/>
      </c>
      <c r="CU108" s="32"/>
      <c r="CV108" s="120"/>
      <c r="CW108" s="62" t="str">
        <f t="shared" si="175"/>
        <v/>
      </c>
      <c r="CX108" s="62" t="str">
        <f t="shared" si="222"/>
        <v/>
      </c>
      <c r="CY108" s="65" t="str">
        <f t="shared" si="297"/>
        <v/>
      </c>
      <c r="CZ108" s="68" t="str">
        <f t="shared" si="223"/>
        <v/>
      </c>
      <c r="DA108" s="32"/>
      <c r="DB108" s="120"/>
      <c r="DC108" s="62" t="str">
        <f t="shared" si="176"/>
        <v/>
      </c>
      <c r="DD108" s="62" t="str">
        <f t="shared" si="224"/>
        <v/>
      </c>
      <c r="DE108" s="65" t="str">
        <f t="shared" si="298"/>
        <v/>
      </c>
      <c r="DF108" s="68" t="str">
        <f t="shared" si="225"/>
        <v/>
      </c>
      <c r="DG108" s="32"/>
      <c r="DH108" s="120"/>
      <c r="DI108" s="62" t="str">
        <f t="shared" si="177"/>
        <v/>
      </c>
      <c r="DJ108" s="62" t="str">
        <f t="shared" si="226"/>
        <v/>
      </c>
      <c r="DK108" s="65" t="str">
        <f t="shared" si="299"/>
        <v/>
      </c>
      <c r="DL108" s="68" t="str">
        <f t="shared" si="227"/>
        <v/>
      </c>
      <c r="DM108" s="32"/>
      <c r="DN108" s="120"/>
      <c r="DO108" s="62" t="str">
        <f t="shared" si="178"/>
        <v/>
      </c>
      <c r="DP108" s="62" t="str">
        <f t="shared" si="228"/>
        <v/>
      </c>
      <c r="DQ108" s="65" t="str">
        <f t="shared" si="300"/>
        <v/>
      </c>
      <c r="DR108" s="68" t="str">
        <f t="shared" si="229"/>
        <v/>
      </c>
      <c r="DS108" s="32"/>
      <c r="DT108" s="120"/>
      <c r="DU108" s="62" t="str">
        <f t="shared" si="179"/>
        <v/>
      </c>
      <c r="DV108" s="62" t="str">
        <f t="shared" si="230"/>
        <v/>
      </c>
      <c r="DW108" s="65" t="str">
        <f t="shared" si="301"/>
        <v/>
      </c>
      <c r="DX108" s="68" t="str">
        <f t="shared" si="231"/>
        <v/>
      </c>
      <c r="DY108" s="32"/>
      <c r="DZ108" s="120"/>
      <c r="EA108" s="62" t="str">
        <f t="shared" si="180"/>
        <v/>
      </c>
      <c r="EB108" s="62" t="str">
        <f t="shared" si="232"/>
        <v/>
      </c>
      <c r="EC108" s="65" t="str">
        <f t="shared" si="302"/>
        <v/>
      </c>
      <c r="ED108" s="68" t="str">
        <f t="shared" si="233"/>
        <v/>
      </c>
      <c r="EE108" s="32"/>
      <c r="EF108" s="120"/>
      <c r="EG108" s="62" t="str">
        <f t="shared" si="181"/>
        <v/>
      </c>
      <c r="EH108" s="62" t="str">
        <f t="shared" si="234"/>
        <v/>
      </c>
      <c r="EI108" s="65" t="str">
        <f t="shared" si="303"/>
        <v/>
      </c>
      <c r="EJ108" s="68" t="str">
        <f t="shared" si="235"/>
        <v/>
      </c>
      <c r="EK108" s="32"/>
      <c r="EL108" s="120"/>
      <c r="EM108" s="62" t="str">
        <f t="shared" si="182"/>
        <v/>
      </c>
      <c r="EN108" s="62" t="str">
        <f t="shared" si="236"/>
        <v/>
      </c>
      <c r="EO108" s="65" t="str">
        <f t="shared" si="304"/>
        <v/>
      </c>
      <c r="EP108" s="68" t="str">
        <f t="shared" si="237"/>
        <v/>
      </c>
      <c r="EQ108" s="32"/>
      <c r="ER108" s="120"/>
      <c r="ES108" s="62" t="str">
        <f t="shared" si="183"/>
        <v/>
      </c>
      <c r="ET108" s="62" t="str">
        <f t="shared" si="238"/>
        <v/>
      </c>
      <c r="EU108" s="65" t="str">
        <f t="shared" si="305"/>
        <v/>
      </c>
      <c r="EV108" s="68" t="str">
        <f t="shared" si="239"/>
        <v/>
      </c>
      <c r="EW108" s="32"/>
      <c r="EX108" s="120"/>
      <c r="EY108" s="62" t="str">
        <f t="shared" si="184"/>
        <v/>
      </c>
      <c r="EZ108" s="62" t="str">
        <f t="shared" si="240"/>
        <v/>
      </c>
      <c r="FA108" s="65" t="str">
        <f t="shared" si="306"/>
        <v/>
      </c>
      <c r="FB108" s="68" t="str">
        <f t="shared" si="241"/>
        <v/>
      </c>
      <c r="FC108" s="32"/>
      <c r="FD108" s="120"/>
      <c r="FE108" s="62" t="str">
        <f t="shared" si="185"/>
        <v/>
      </c>
      <c r="FF108" s="62" t="str">
        <f t="shared" si="242"/>
        <v/>
      </c>
      <c r="FG108" s="65" t="str">
        <f t="shared" si="307"/>
        <v/>
      </c>
      <c r="FH108" s="68" t="str">
        <f t="shared" si="243"/>
        <v/>
      </c>
      <c r="FI108" s="32"/>
      <c r="FJ108" s="120"/>
      <c r="FK108" s="62" t="str">
        <f t="shared" si="186"/>
        <v/>
      </c>
      <c r="FL108" s="62" t="str">
        <f t="shared" si="244"/>
        <v/>
      </c>
      <c r="FM108" s="65" t="str">
        <f t="shared" si="308"/>
        <v/>
      </c>
      <c r="FN108" s="68" t="str">
        <f t="shared" si="245"/>
        <v/>
      </c>
      <c r="FO108" s="32"/>
      <c r="FP108" s="120"/>
      <c r="FQ108" s="62" t="str">
        <f t="shared" si="187"/>
        <v/>
      </c>
      <c r="FR108" s="62" t="str">
        <f t="shared" si="246"/>
        <v/>
      </c>
      <c r="FS108" s="65" t="str">
        <f t="shared" si="309"/>
        <v/>
      </c>
      <c r="FT108" s="68" t="str">
        <f t="shared" si="247"/>
        <v/>
      </c>
      <c r="FU108" s="32"/>
      <c r="FV108" s="120"/>
      <c r="FW108" s="62" t="str">
        <f t="shared" si="188"/>
        <v/>
      </c>
      <c r="FX108" s="62" t="str">
        <f t="shared" si="248"/>
        <v/>
      </c>
      <c r="FY108" s="65" t="str">
        <f t="shared" si="310"/>
        <v/>
      </c>
      <c r="FZ108" s="68" t="str">
        <f t="shared" si="249"/>
        <v/>
      </c>
      <c r="GA108" s="32"/>
      <c r="GC108" s="7" t="str">
        <f t="shared" si="250"/>
        <v>Apr 2020</v>
      </c>
      <c r="GD108" s="7" t="str">
        <f t="shared" ca="1" si="189"/>
        <v/>
      </c>
      <c r="GT108" s="71">
        <f>IF(GT$9="", "", IF(AND(NOT('Personnel Details'!$N$11=""), $B108&gt;='Personnel Details'!$N$11), 'Personnel Details'!$O$11, IF(AND(NOT('Personnel Details'!$I$11=""), $B108&gt;='Personnel Details'!$I$11), 'Personnel Details'!$J$11, 'Personnel Details'!$E$11)))</f>
        <v>0.8</v>
      </c>
      <c r="GU108" s="59" t="str">
        <f>IF(GT$9="", "", IF(AND(NOT('Personnel Details'!$N$11=""), $B108&gt;='Personnel Details'!$N$11), IF('Personnel Details'!$P$11="","", 'Personnel Details'!$P$11), IF(AND(NOT('Personnel Details'!$I$11=""), $B108&gt;='Personnel Details'!$I$11), IF('Personnel Details'!$K$11="", "", 'Personnel Details'!$K$11), IF('Personnel Details'!$F$11="", "", 'Personnel Details'!$F$11))))</f>
        <v/>
      </c>
      <c r="GV108" s="74">
        <f>IF(GT$9="", "", IF(AND(NOT('Personnel Details'!$N$11=""), $B108&gt;='Personnel Details'!$N$11), 'Personnel Details'!$Q$11, IF(AND(NOT('Personnel Details'!$I$11=""), $B108&gt;='Personnel Details'!$I$11), 'Personnel Details'!$L$11, 'Personnel Details'!$G$11)))</f>
        <v>0</v>
      </c>
      <c r="GW108" s="59">
        <f t="shared" si="251"/>
        <v>0</v>
      </c>
      <c r="GX108" s="53"/>
      <c r="GZ108" s="78">
        <f>IF(GZ$9="", "", IF(AND(NOT('Personnel Details'!$N$12=""), $B108&gt;='Personnel Details'!$N$12), 'Personnel Details'!$O$12, IF(AND(NOT('Personnel Details'!$I$12=""), $B108&gt;='Personnel Details'!$I$12), 'Personnel Details'!$J$12, 'Personnel Details'!$E$12)))</f>
        <v>0.8</v>
      </c>
      <c r="HA108" s="59" t="str">
        <f>IF(GZ$9="", "", IF(AND(NOT('Personnel Details'!$N$12=""), $B108&gt;='Personnel Details'!$N$12), IF('Personnel Details'!$P$12="","", 'Personnel Details'!$P$12), IF(AND(NOT('Personnel Details'!$I$12=""), $B108&gt;='Personnel Details'!$I$12), IF('Personnel Details'!$K$12="", "", 'Personnel Details'!$K$12), IF('Personnel Details'!$F$12="", "", 'Personnel Details'!$F$12))))</f>
        <v/>
      </c>
      <c r="HB108" s="79">
        <f>IF(GZ$9="", "", IF(AND(NOT('Personnel Details'!$N$12=""), $B108&gt;='Personnel Details'!$N$12), 'Personnel Details'!$Q$12, IF(AND(NOT('Personnel Details'!$I$12=""), $B108&gt;='Personnel Details'!$I$12), 'Personnel Details'!$L$12, 'Personnel Details'!$G$12)))</f>
        <v>0</v>
      </c>
      <c r="HC108" s="59">
        <f t="shared" si="252"/>
        <v>0</v>
      </c>
      <c r="HD108" s="53"/>
      <c r="HF108" s="78">
        <f>IF(HF$9="", "", IF(AND(NOT('Personnel Details'!$N$13=""), $B108&gt;='Personnel Details'!$N$13), 'Personnel Details'!$O$13, IF(AND(NOT('Personnel Details'!$I$13=""), $B108&gt;='Personnel Details'!$I$13), 'Personnel Details'!$J$13, 'Personnel Details'!$E$13)))</f>
        <v>0.8</v>
      </c>
      <c r="HG108" s="59" t="str">
        <f>IF(HF$9="", "", IF(AND(NOT('Personnel Details'!$N$13=""), $B108&gt;='Personnel Details'!$N$13), IF('Personnel Details'!$P$13="","", 'Personnel Details'!$P$13), IF(AND(NOT('Personnel Details'!$I$13=""), $B108&gt;='Personnel Details'!$I$13), IF('Personnel Details'!$K$13="", "", 'Personnel Details'!$K$13), IF('Personnel Details'!$F$13="", "", 'Personnel Details'!$F$13))))</f>
        <v/>
      </c>
      <c r="HH108" s="79">
        <f>IF(HF$9="", "", IF(AND(NOT('Personnel Details'!$N$13=""), $B108&gt;='Personnel Details'!$N$13), 'Personnel Details'!$Q$13, IF(AND(NOT('Personnel Details'!$I$13=""), $B108&gt;='Personnel Details'!$I$13), 'Personnel Details'!$L$13, 'Personnel Details'!$G$13)))</f>
        <v>0</v>
      </c>
      <c r="HI108" s="59">
        <f t="shared" si="253"/>
        <v>0</v>
      </c>
      <c r="HJ108" s="53"/>
      <c r="HL108" s="78">
        <f>IF(HL$9="", "", IF(AND(NOT('Personnel Details'!$N$14=""), $B108&gt;='Personnel Details'!$N$14), 'Personnel Details'!$O$14, IF(AND(NOT('Personnel Details'!$I$14=""), $B108&gt;='Personnel Details'!$I$14), 'Personnel Details'!$J$14, 'Personnel Details'!$E$14)))</f>
        <v>0.8</v>
      </c>
      <c r="HM108" s="59">
        <f>IF(HL$9="", "", IF(AND(NOT('Personnel Details'!$N$14=""), $B108&gt;='Personnel Details'!$N$14), IF('Personnel Details'!$P$14="","", 'Personnel Details'!$P$14), IF(AND(NOT('Personnel Details'!$I$14=""), $B108&gt;='Personnel Details'!$I$14), IF('Personnel Details'!$K$14="", "", 'Personnel Details'!$K$14), IF('Personnel Details'!$F$14="", "", 'Personnel Details'!$F$14))))</f>
        <v>2000</v>
      </c>
      <c r="HN108" s="79">
        <f>IF(HL$9="", "", IF(AND(NOT('Personnel Details'!$N$14=""), $B108&gt;='Personnel Details'!$N$14), 'Personnel Details'!$Q$14, IF(AND(NOT('Personnel Details'!$I$14=""), $B108&gt;='Personnel Details'!$I$14), 'Personnel Details'!$L$14, 'Personnel Details'!$G$14)))</f>
        <v>0.85</v>
      </c>
      <c r="HO108" s="59">
        <f t="shared" si="254"/>
        <v>0</v>
      </c>
      <c r="HP108" s="53"/>
      <c r="HR108" s="78" t="str">
        <f>IF(HR$9="", "", IF(AND(NOT('Personnel Details'!$N$15=""), $B108&gt;='Personnel Details'!$N$15), 'Personnel Details'!$O$15, IF(AND(NOT('Personnel Details'!$I$15=""), $B108&gt;='Personnel Details'!$I$15), 'Personnel Details'!$J$15, 'Personnel Details'!$E$15)))</f>
        <v/>
      </c>
      <c r="HS108" s="59" t="str">
        <f>IF(HR$9="", "", IF(AND(NOT('Personnel Details'!$N$15=""), $B108&gt;='Personnel Details'!$N$15), IF('Personnel Details'!$P$15="","", 'Personnel Details'!$P$15), IF(AND(NOT('Personnel Details'!$I$15=""), $B108&gt;='Personnel Details'!$I$15), IF('Personnel Details'!$K$15="", "", 'Personnel Details'!$K$15), IF('Personnel Details'!$F$15="", "", 'Personnel Details'!$F$15))))</f>
        <v/>
      </c>
      <c r="HT108" s="79" t="str">
        <f>IF(HR$9="", "", IF(AND(NOT('Personnel Details'!$N$15=""), $B108&gt;='Personnel Details'!$N$15), 'Personnel Details'!$Q$15, IF(AND(NOT('Personnel Details'!$I$15=""), $B108&gt;='Personnel Details'!$I$15), 'Personnel Details'!$L$15, 'Personnel Details'!$G$15)))</f>
        <v/>
      </c>
      <c r="HU108" s="59">
        <f t="shared" si="255"/>
        <v>0</v>
      </c>
      <c r="HV108" s="53"/>
      <c r="HX108" s="78" t="str">
        <f>IF(HX$9="", "", IF(AND(NOT('Personnel Details'!$N$16=""), $B108&gt;='Personnel Details'!$N$16), 'Personnel Details'!$O$16, IF(AND(NOT('Personnel Details'!$I$16=""), $B108&gt;='Personnel Details'!$I$16), 'Personnel Details'!$J$16, 'Personnel Details'!$E$16)))</f>
        <v/>
      </c>
      <c r="HY108" s="59" t="str">
        <f>IF(HX$9="", "", IF(AND(NOT('Personnel Details'!$N$16=""), $B108&gt;='Personnel Details'!$N$16), IF('Personnel Details'!$P$16="","", 'Personnel Details'!$P$16), IF(AND(NOT('Personnel Details'!$I$16=""), $B108&gt;='Personnel Details'!$I$16), IF('Personnel Details'!$K$16="", "", 'Personnel Details'!$K$16), IF('Personnel Details'!$F$16="", "", 'Personnel Details'!$F$16))))</f>
        <v/>
      </c>
      <c r="HZ108" s="79" t="str">
        <f>IF(HX$9="", "", IF(AND(NOT('Personnel Details'!$N$16=""), $B108&gt;='Personnel Details'!$N$16), 'Personnel Details'!$Q$16, IF(AND(NOT('Personnel Details'!$I$16=""), $B108&gt;='Personnel Details'!$I$16), 'Personnel Details'!$L$16, 'Personnel Details'!$G$16)))</f>
        <v/>
      </c>
      <c r="IA108" s="59">
        <f t="shared" si="256"/>
        <v>0</v>
      </c>
      <c r="IB108" s="53"/>
      <c r="ID108" s="78" t="str">
        <f>IF(ID$9="", "", IF(AND(NOT('Personnel Details'!$N$17=""), $B108&gt;='Personnel Details'!$N$17), 'Personnel Details'!$O$17, IF(AND(NOT('Personnel Details'!$I$17=""), $B108&gt;='Personnel Details'!$I$17), 'Personnel Details'!$J$17, 'Personnel Details'!$E$17)))</f>
        <v/>
      </c>
      <c r="IE108" s="59" t="str">
        <f>IF(ID$9="", "", IF(AND(NOT('Personnel Details'!$N$17=""), $B108&gt;='Personnel Details'!$N$17), IF('Personnel Details'!$P$17="","", 'Personnel Details'!$P$17), IF(AND(NOT('Personnel Details'!$I$17=""), $B108&gt;='Personnel Details'!$I$17), IF('Personnel Details'!$K$17="", "", 'Personnel Details'!$K$17), IF('Personnel Details'!$F$17="", "", 'Personnel Details'!$F$17))))</f>
        <v/>
      </c>
      <c r="IF108" s="79" t="str">
        <f>IF(ID$9="", "", IF(AND(NOT('Personnel Details'!$N$17=""), $B108&gt;='Personnel Details'!$N$17), 'Personnel Details'!$Q$17, IF(AND(NOT('Personnel Details'!$I$17=""), $B108&gt;='Personnel Details'!$I$17), 'Personnel Details'!$L$17, 'Personnel Details'!$G$17)))</f>
        <v/>
      </c>
      <c r="IG108" s="59">
        <f t="shared" si="257"/>
        <v>0</v>
      </c>
      <c r="IH108" s="53"/>
      <c r="IJ108" s="78" t="str">
        <f>IF(IJ$9="", "", IF(AND(NOT('Personnel Details'!$N$18=""), $B108&gt;='Personnel Details'!$N$18), 'Personnel Details'!$O$18, IF(AND(NOT('Personnel Details'!$I$18=""), $B108&gt;='Personnel Details'!$I$18), 'Personnel Details'!$J$18, 'Personnel Details'!$E$18)))</f>
        <v/>
      </c>
      <c r="IK108" s="59" t="str">
        <f>IF(IJ$9="", "", IF(AND(NOT('Personnel Details'!$N$18=""), $B108&gt;='Personnel Details'!$N$18), IF('Personnel Details'!$P$18="","", 'Personnel Details'!$P$18), IF(AND(NOT('Personnel Details'!$I$18=""), $B108&gt;='Personnel Details'!$I$18), IF('Personnel Details'!$K$18="", "", 'Personnel Details'!$K$18), IF('Personnel Details'!$F$18="", "", 'Personnel Details'!$F$18))))</f>
        <v/>
      </c>
      <c r="IL108" s="79" t="str">
        <f>IF(IJ$9="", "", IF(AND(NOT('Personnel Details'!$N$18=""), $B108&gt;='Personnel Details'!$N$18), 'Personnel Details'!$Q$18, IF(AND(NOT('Personnel Details'!$I$18=""), $B108&gt;='Personnel Details'!$I$18), 'Personnel Details'!$L$18, 'Personnel Details'!$G$18)))</f>
        <v/>
      </c>
      <c r="IM108" s="59">
        <f t="shared" si="258"/>
        <v>0</v>
      </c>
      <c r="IN108" s="53"/>
      <c r="IP108" s="78" t="str">
        <f>IF(IP$9="", "", IF(AND(NOT('Personnel Details'!$N$19=""), $B108&gt;='Personnel Details'!$N$19), 'Personnel Details'!$O$19, IF(AND(NOT('Personnel Details'!$I$19=""), $B108&gt;='Personnel Details'!$I$19), 'Personnel Details'!$J$19, 'Personnel Details'!$E$19)))</f>
        <v/>
      </c>
      <c r="IQ108" s="59" t="str">
        <f>IF(IP$9="", "", IF(AND(NOT('Personnel Details'!$N$19=""), $B108&gt;='Personnel Details'!$N$19), IF('Personnel Details'!$P$19="","", 'Personnel Details'!$P$19), IF(AND(NOT('Personnel Details'!$I$19=""), $B108&gt;='Personnel Details'!$I$19), IF('Personnel Details'!$K$19="", "", 'Personnel Details'!$K$19), IF('Personnel Details'!$F$19="", "", 'Personnel Details'!$F$19))))</f>
        <v/>
      </c>
      <c r="IR108" s="79" t="str">
        <f>IF(IP$9="", "", IF(AND(NOT('Personnel Details'!$N$19=""), $B108&gt;='Personnel Details'!$N$19), 'Personnel Details'!$Q$19, IF(AND(NOT('Personnel Details'!$I$19=""), $B108&gt;='Personnel Details'!$I$19), 'Personnel Details'!$L$19, 'Personnel Details'!$G$19)))</f>
        <v/>
      </c>
      <c r="IS108" s="59">
        <f t="shared" si="259"/>
        <v>0</v>
      </c>
      <c r="IT108" s="53"/>
      <c r="IV108" s="78" t="str">
        <f>IF(IV$9="", "", IF(AND(NOT('Personnel Details'!$N$20=""), $B108&gt;='Personnel Details'!$N$20), 'Personnel Details'!$O$20, IF(AND(NOT('Personnel Details'!$I$20=""), $B108&gt;='Personnel Details'!$I$20), 'Personnel Details'!$J$20, 'Personnel Details'!$E$20)))</f>
        <v/>
      </c>
      <c r="IW108" s="59" t="str">
        <f>IF(IV$9="", "", IF(AND(NOT('Personnel Details'!$N$20=""), $B108&gt;='Personnel Details'!$N$20), IF('Personnel Details'!$P$20="","", 'Personnel Details'!$P$20), IF(AND(NOT('Personnel Details'!$I$20=""), $B108&gt;='Personnel Details'!$I$20), IF('Personnel Details'!$K$20="", "", 'Personnel Details'!$K$20), IF('Personnel Details'!$F$20="", "", 'Personnel Details'!$F$20))))</f>
        <v/>
      </c>
      <c r="IX108" s="79" t="str">
        <f>IF(IV$9="", "", IF(AND(NOT('Personnel Details'!$N$20=""), $B108&gt;='Personnel Details'!$N$20), 'Personnel Details'!$Q$20, IF(AND(NOT('Personnel Details'!$I$20=""), $B108&gt;='Personnel Details'!$I$20), 'Personnel Details'!$L$20, 'Personnel Details'!$G$20)))</f>
        <v/>
      </c>
      <c r="IY108" s="59">
        <f t="shared" si="260"/>
        <v>0</v>
      </c>
      <c r="IZ108" s="53"/>
      <c r="JB108" s="78" t="str">
        <f>IF(JB$9="", "", IF(AND(NOT('Personnel Details'!$N$21=""), $B108&gt;='Personnel Details'!$N$21), 'Personnel Details'!$O$21, IF(AND(NOT('Personnel Details'!$I$21=""), $B108&gt;='Personnel Details'!$I$21), 'Personnel Details'!$J$21, 'Personnel Details'!$E$21)))</f>
        <v/>
      </c>
      <c r="JC108" s="59" t="str">
        <f>IF(JB$9="", "", IF(AND(NOT('Personnel Details'!$N$21=""), $B108&gt;='Personnel Details'!$N$21), IF('Personnel Details'!$P$21="","", 'Personnel Details'!$P$21), IF(AND(NOT('Personnel Details'!$I$21=""), $B108&gt;='Personnel Details'!$I$21), IF('Personnel Details'!$K$21="", "", 'Personnel Details'!$K$21), IF('Personnel Details'!$F$21="", "", 'Personnel Details'!$F$21))))</f>
        <v/>
      </c>
      <c r="JD108" s="79" t="str">
        <f>IF(JB$9="", "", IF(AND(NOT('Personnel Details'!$N$21=""), $B108&gt;='Personnel Details'!$N$21), 'Personnel Details'!$Q$21, IF(AND(NOT('Personnel Details'!$I$21=""), $B108&gt;='Personnel Details'!$I$21), 'Personnel Details'!$L$21, 'Personnel Details'!$G$21)))</f>
        <v/>
      </c>
      <c r="JE108" s="59">
        <f t="shared" si="261"/>
        <v>0</v>
      </c>
      <c r="JF108" s="53"/>
      <c r="JH108" s="78" t="str">
        <f>IF(JH$9="", "", IF(AND(NOT('Personnel Details'!$N$22=""), $B108&gt;='Personnel Details'!$N$22), 'Personnel Details'!$O$22, IF(AND(NOT('Personnel Details'!$I$22=""), $B108&gt;='Personnel Details'!$I$22), 'Personnel Details'!$J$22, 'Personnel Details'!$E$22)))</f>
        <v/>
      </c>
      <c r="JI108" s="59" t="str">
        <f>IF(JH$9="", "", IF(AND(NOT('Personnel Details'!$N$22=""), $B108&gt;='Personnel Details'!$N$22), IF('Personnel Details'!$P$22="","", 'Personnel Details'!$P$22), IF(AND(NOT('Personnel Details'!$I$22=""), $B108&gt;='Personnel Details'!$I$22), IF('Personnel Details'!$K$22="", "", 'Personnel Details'!$K$22), IF('Personnel Details'!$F$22="", "", 'Personnel Details'!$F$22))))</f>
        <v/>
      </c>
      <c r="JJ108" s="79" t="str">
        <f>IF(JH$9="", "", IF(AND(NOT('Personnel Details'!$N$22=""), $B108&gt;='Personnel Details'!$N$22), 'Personnel Details'!$Q$22, IF(AND(NOT('Personnel Details'!$I$22=""), $B108&gt;='Personnel Details'!$I$22), 'Personnel Details'!$L$22, 'Personnel Details'!$G$22)))</f>
        <v/>
      </c>
      <c r="JK108" s="59">
        <f t="shared" si="262"/>
        <v>0</v>
      </c>
      <c r="JL108" s="53"/>
      <c r="JN108" s="78" t="str">
        <f>IF(JN$9="", "", IF(AND(NOT('Personnel Details'!$N$23=""), $B108&gt;='Personnel Details'!$N$23), 'Personnel Details'!$O$23, IF(AND(NOT('Personnel Details'!$I$23=""), $B108&gt;='Personnel Details'!$I$23), 'Personnel Details'!$J$23, 'Personnel Details'!$E$23)))</f>
        <v/>
      </c>
      <c r="JO108" s="59" t="str">
        <f>IF(JN$9="", "", IF(AND(NOT('Personnel Details'!$N$23=""), $B108&gt;='Personnel Details'!$N$23), IF('Personnel Details'!$P$23="","", 'Personnel Details'!$P$23), IF(AND(NOT('Personnel Details'!$I$23=""), $B108&gt;='Personnel Details'!$I$23), IF('Personnel Details'!$K$23="", "", 'Personnel Details'!$K$23), IF('Personnel Details'!$F$23="", "", 'Personnel Details'!$F$23))))</f>
        <v/>
      </c>
      <c r="JP108" s="79" t="str">
        <f>IF(JN$9="", "", IF(AND(NOT('Personnel Details'!$N$23=""), $B108&gt;='Personnel Details'!$N$23), 'Personnel Details'!$Q$23, IF(AND(NOT('Personnel Details'!$I$23=""), $B108&gt;='Personnel Details'!$I$23), 'Personnel Details'!$L$23, 'Personnel Details'!$G$23)))</f>
        <v/>
      </c>
      <c r="JQ108" s="59">
        <f t="shared" si="263"/>
        <v>0</v>
      </c>
      <c r="JR108" s="53"/>
      <c r="JT108" s="78" t="str">
        <f>IF(JT$9="", "", IF(AND(NOT('Personnel Details'!$N$24=""), $B108&gt;='Personnel Details'!$N$24), 'Personnel Details'!$O$24, IF(AND(NOT('Personnel Details'!$I$24=""), $B108&gt;='Personnel Details'!$I$24), 'Personnel Details'!$J$24, 'Personnel Details'!$E$24)))</f>
        <v/>
      </c>
      <c r="JU108" s="59" t="str">
        <f>IF(JT$9="", "", IF(AND(NOT('Personnel Details'!$N$24=""), $B108&gt;='Personnel Details'!$N$24), IF('Personnel Details'!$P$24="","", 'Personnel Details'!$P$24), IF(AND(NOT('Personnel Details'!$I$24=""), $B108&gt;='Personnel Details'!$I$24), IF('Personnel Details'!$K$24="", "", 'Personnel Details'!$K$24), IF('Personnel Details'!$F$24="", "", 'Personnel Details'!$F$24))))</f>
        <v/>
      </c>
      <c r="JV108" s="79" t="str">
        <f>IF(JT$9="", "", IF(AND(NOT('Personnel Details'!$N$24=""), $B108&gt;='Personnel Details'!$N$24), 'Personnel Details'!$Q$24, IF(AND(NOT('Personnel Details'!$I$24=""), $B108&gt;='Personnel Details'!$I$24), 'Personnel Details'!$L$24, 'Personnel Details'!$G$24)))</f>
        <v/>
      </c>
      <c r="JW108" s="59">
        <f t="shared" si="264"/>
        <v>0</v>
      </c>
      <c r="JX108" s="53"/>
      <c r="JZ108" s="78" t="str">
        <f>IF(JZ$9="", "", IF(AND(NOT('Personnel Details'!$N$25=""), $B108&gt;='Personnel Details'!$N$25), 'Personnel Details'!$O$25, IF(AND(NOT('Personnel Details'!$I$25=""), $B108&gt;='Personnel Details'!$I$25), 'Personnel Details'!$J$25, 'Personnel Details'!$E$25)))</f>
        <v/>
      </c>
      <c r="KA108" s="59" t="str">
        <f>IF(JZ$9="", "", IF(AND(NOT('Personnel Details'!$N$25=""), $B108&gt;='Personnel Details'!$N$25), IF('Personnel Details'!$P$25="","", 'Personnel Details'!$P$25), IF(AND(NOT('Personnel Details'!$I$25=""), $B108&gt;='Personnel Details'!$I$25), IF('Personnel Details'!$K$25="", "", 'Personnel Details'!$K$25), IF('Personnel Details'!$F$25="", "", 'Personnel Details'!$F$25))))</f>
        <v/>
      </c>
      <c r="KB108" s="79" t="str">
        <f>IF(JZ$9="", "", IF(AND(NOT('Personnel Details'!$N$25=""), $B108&gt;='Personnel Details'!$N$25), 'Personnel Details'!$Q$25, IF(AND(NOT('Personnel Details'!$I$25=""), $B108&gt;='Personnel Details'!$I$25), 'Personnel Details'!$L$25, 'Personnel Details'!$G$25)))</f>
        <v/>
      </c>
      <c r="KC108" s="59">
        <f t="shared" si="265"/>
        <v>0</v>
      </c>
      <c r="KD108" s="53"/>
      <c r="KF108" s="78" t="str">
        <f>IF(KF$9="", "", IF(AND(NOT('Personnel Details'!$N$26=""), $B108&gt;='Personnel Details'!$N$26), 'Personnel Details'!$O$26, IF(AND(NOT('Personnel Details'!$I$26=""), $B108&gt;='Personnel Details'!$I$26), 'Personnel Details'!$J$26, 'Personnel Details'!$E$26)))</f>
        <v/>
      </c>
      <c r="KG108" s="59" t="str">
        <f>IF(KF$9="", "", IF(AND(NOT('Personnel Details'!$N$26=""), $B108&gt;='Personnel Details'!$N$26), IF('Personnel Details'!$P$26="","", 'Personnel Details'!$P$26), IF(AND(NOT('Personnel Details'!$I$26=""), $B108&gt;='Personnel Details'!$I$26), IF('Personnel Details'!$K$26="", "", 'Personnel Details'!$K$26), IF('Personnel Details'!$F$26="", "", 'Personnel Details'!$F$26))))</f>
        <v/>
      </c>
      <c r="KH108" s="79" t="str">
        <f>IF(KF$9="", "", IF(AND(NOT('Personnel Details'!$N$26=""), $B108&gt;='Personnel Details'!$N$26), 'Personnel Details'!$Q$26, IF(AND(NOT('Personnel Details'!$I$26=""), $B108&gt;='Personnel Details'!$I$26), 'Personnel Details'!$L$26, 'Personnel Details'!$G$26)))</f>
        <v/>
      </c>
      <c r="KI108" s="59">
        <f t="shared" si="266"/>
        <v>0</v>
      </c>
      <c r="KJ108" s="53"/>
      <c r="KL108" s="78" t="str">
        <f>IF(KL$9="", "", IF(AND(NOT('Personnel Details'!$N$27=""), $B108&gt;='Personnel Details'!$N$27), 'Personnel Details'!$O$27, IF(AND(NOT('Personnel Details'!$I$27=""), $B108&gt;='Personnel Details'!$I$27), 'Personnel Details'!$J$27, 'Personnel Details'!$E$27)))</f>
        <v/>
      </c>
      <c r="KM108" s="59" t="str">
        <f>IF(KL$9="", "", IF(AND(NOT('Personnel Details'!$N$27=""), $B108&gt;='Personnel Details'!$N$27), IF('Personnel Details'!$P$27="","", 'Personnel Details'!$P$27), IF(AND(NOT('Personnel Details'!$I$27=""), $B108&gt;='Personnel Details'!$I$27), IF('Personnel Details'!$K$27="", "", 'Personnel Details'!$K$27), IF('Personnel Details'!$F$27="", "", 'Personnel Details'!$F$27))))</f>
        <v/>
      </c>
      <c r="KN108" s="79" t="str">
        <f>IF(KL$9="", "", IF(AND(NOT('Personnel Details'!$N$27=""), $B108&gt;='Personnel Details'!$N$27), 'Personnel Details'!$Q$27, IF(AND(NOT('Personnel Details'!$I$27=""), $B108&gt;='Personnel Details'!$I$27), 'Personnel Details'!$L$27, 'Personnel Details'!$G$27)))</f>
        <v/>
      </c>
      <c r="KO108" s="59">
        <f t="shared" si="267"/>
        <v>0</v>
      </c>
      <c r="KP108" s="53"/>
      <c r="KR108" s="78" t="str">
        <f>IF(KR$9="", "", IF(AND(NOT('Personnel Details'!$N$28=""), $B108&gt;='Personnel Details'!$N$28), 'Personnel Details'!$O$28, IF(AND(NOT('Personnel Details'!$I$28=""), $B108&gt;='Personnel Details'!$I$28), 'Personnel Details'!$J$28, 'Personnel Details'!$E$28)))</f>
        <v/>
      </c>
      <c r="KS108" s="59" t="str">
        <f>IF(KR$9="", "", IF(AND(NOT('Personnel Details'!$N$28=""), $B108&gt;='Personnel Details'!$N$28), IF('Personnel Details'!$P$28="","", 'Personnel Details'!$P$28), IF(AND(NOT('Personnel Details'!$I$28=""), $B108&gt;='Personnel Details'!$I$28), IF('Personnel Details'!$K$28="", "", 'Personnel Details'!$K$28), IF('Personnel Details'!$F$28="", "", 'Personnel Details'!$F$28))))</f>
        <v/>
      </c>
      <c r="KT108" s="79" t="str">
        <f>IF(KR$9="", "", IF(AND(NOT('Personnel Details'!$N$28=""), $B108&gt;='Personnel Details'!$N$28), 'Personnel Details'!$Q$28, IF(AND(NOT('Personnel Details'!$I$28=""), $B108&gt;='Personnel Details'!$I$28), 'Personnel Details'!$L$28, 'Personnel Details'!$G$28)))</f>
        <v/>
      </c>
      <c r="KU108" s="59">
        <f t="shared" si="268"/>
        <v>0</v>
      </c>
      <c r="KV108" s="53"/>
      <c r="KX108" s="78" t="str">
        <f>IF(KX$9="", "", IF(AND(NOT('Personnel Details'!$N$29=""), $B108&gt;='Personnel Details'!$N$29), 'Personnel Details'!$O$29, IF(AND(NOT('Personnel Details'!$I$29=""), $B108&gt;='Personnel Details'!$I$29), 'Personnel Details'!$J$29, 'Personnel Details'!$E$29)))</f>
        <v/>
      </c>
      <c r="KY108" s="59" t="str">
        <f>IF(KX$9="", "", IF(AND(NOT('Personnel Details'!$N$29=""), $B108&gt;='Personnel Details'!$N$29), IF('Personnel Details'!$P$29="","", 'Personnel Details'!$P$29), IF(AND(NOT('Personnel Details'!$I$29=""), $B108&gt;='Personnel Details'!$I$29), IF('Personnel Details'!$K$29="", "", 'Personnel Details'!$K$29), IF('Personnel Details'!$F$29="", "", 'Personnel Details'!$F$29))))</f>
        <v/>
      </c>
      <c r="KZ108" s="79" t="str">
        <f>IF(KX$9="", "", IF(AND(NOT('Personnel Details'!$N$29=""), $B108&gt;='Personnel Details'!$N$29), 'Personnel Details'!$Q$29, IF(AND(NOT('Personnel Details'!$I$29=""), $B108&gt;='Personnel Details'!$I$29), 'Personnel Details'!$L$29, 'Personnel Details'!$G$29)))</f>
        <v/>
      </c>
      <c r="LA108" s="59">
        <f t="shared" si="269"/>
        <v>0</v>
      </c>
      <c r="LB108" s="53"/>
      <c r="LD108" s="78" t="str">
        <f>IF(LD$9="", "", IF(AND(NOT('Personnel Details'!$N$30=""), $B108&gt;='Personnel Details'!$N$30), 'Personnel Details'!$O$30, IF(AND(NOT('Personnel Details'!$I$30=""), $B108&gt;='Personnel Details'!$I$30), 'Personnel Details'!$J$30, 'Personnel Details'!$E$30)))</f>
        <v/>
      </c>
      <c r="LE108" s="59" t="str">
        <f>IF(LD$9="", "", IF(AND(NOT('Personnel Details'!$N$30=""), $B108&gt;='Personnel Details'!$N$30), IF('Personnel Details'!$P$30="","", 'Personnel Details'!$P$30), IF(AND(NOT('Personnel Details'!$I$30=""), $B108&gt;='Personnel Details'!$I$30), IF('Personnel Details'!$K$30="", "", 'Personnel Details'!$K$30), IF('Personnel Details'!$F$30="", "", 'Personnel Details'!$F$30))))</f>
        <v/>
      </c>
      <c r="LF108" s="79" t="str">
        <f>IF(LD$9="", "", IF(AND(NOT('Personnel Details'!$N$30=""), $B108&gt;='Personnel Details'!$N$30), 'Personnel Details'!$Q$30, IF(AND(NOT('Personnel Details'!$I$30=""), $B108&gt;='Personnel Details'!$I$30), 'Personnel Details'!$L$30, 'Personnel Details'!$G$30)))</f>
        <v/>
      </c>
      <c r="LG108" s="59">
        <f t="shared" si="270"/>
        <v>0</v>
      </c>
      <c r="LH108" s="53"/>
      <c r="LJ108" s="78" t="str">
        <f>IF(LJ$9="", "", IF(AND(NOT('Personnel Details'!$N$31=""), $B108&gt;='Personnel Details'!$N$31), 'Personnel Details'!$O$31, IF(AND(NOT('Personnel Details'!$I$31=""), $B108&gt;='Personnel Details'!$I$31), 'Personnel Details'!$J$31, 'Personnel Details'!$E$31)))</f>
        <v/>
      </c>
      <c r="LK108" s="59" t="str">
        <f>IF(LJ$9="", "", IF(AND(NOT('Personnel Details'!$N$31=""), $B108&gt;='Personnel Details'!$N$31), IF('Personnel Details'!$P$31="","", 'Personnel Details'!$P$31), IF(AND(NOT('Personnel Details'!$I$31=""), $B108&gt;='Personnel Details'!$I$31), IF('Personnel Details'!$K$31="", "", 'Personnel Details'!$K$31), IF('Personnel Details'!$F$31="", "", 'Personnel Details'!$F$31))))</f>
        <v/>
      </c>
      <c r="LL108" s="79" t="str">
        <f>IF(LJ$9="", "", IF(AND(NOT('Personnel Details'!$N$31=""), $B108&gt;='Personnel Details'!$N$31), 'Personnel Details'!$Q$31, IF(AND(NOT('Personnel Details'!$I$31=""), $B108&gt;='Personnel Details'!$I$31), 'Personnel Details'!$L$31, 'Personnel Details'!$G$31)))</f>
        <v/>
      </c>
      <c r="LM108" s="59">
        <f t="shared" si="271"/>
        <v>0</v>
      </c>
      <c r="LN108" s="53"/>
      <c r="LP108" s="78" t="str">
        <f>IF(LP$9="", "", IF(AND(NOT('Personnel Details'!$N$32=""), $B108&gt;='Personnel Details'!$N$32), 'Personnel Details'!$O$32, IF(AND(NOT('Personnel Details'!$I$32=""), $B108&gt;='Personnel Details'!$I$32), 'Personnel Details'!$J$32, 'Personnel Details'!$E$32)))</f>
        <v/>
      </c>
      <c r="LQ108" s="59" t="str">
        <f>IF(LP$9="", "", IF(AND(NOT('Personnel Details'!$N$32=""), $B108&gt;='Personnel Details'!$N$32), IF('Personnel Details'!$P$32="","", 'Personnel Details'!$P$32), IF(AND(NOT('Personnel Details'!$I$32=""), $B108&gt;='Personnel Details'!$I$32), IF('Personnel Details'!$K$32="", "", 'Personnel Details'!$K$32), IF('Personnel Details'!$F$32="", "", 'Personnel Details'!$F$32))))</f>
        <v/>
      </c>
      <c r="LR108" s="79" t="str">
        <f>IF(LP$9="", "", IF(AND(NOT('Personnel Details'!$N$32=""), $B108&gt;='Personnel Details'!$N$32), 'Personnel Details'!$Q$32, IF(AND(NOT('Personnel Details'!$I$32=""), $B108&gt;='Personnel Details'!$I$32), 'Personnel Details'!$L$32, 'Personnel Details'!$G$32)))</f>
        <v/>
      </c>
      <c r="LS108" s="59">
        <f t="shared" si="272"/>
        <v>0</v>
      </c>
      <c r="LT108" s="53"/>
      <c r="LV108" s="78" t="str">
        <f>IF(LV$9="", "", IF(AND(NOT('Personnel Details'!$N$33=""), $B108&gt;='Personnel Details'!$N$33), 'Personnel Details'!$O$33, IF(AND(NOT('Personnel Details'!$I$33=""), $B108&gt;='Personnel Details'!$I$33), 'Personnel Details'!$J$33, 'Personnel Details'!$E$33)))</f>
        <v/>
      </c>
      <c r="LW108" s="59" t="str">
        <f>IF(LV$9="", "", IF(AND(NOT('Personnel Details'!$N$33=""), $B108&gt;='Personnel Details'!$N$33), IF('Personnel Details'!$P$33="","", 'Personnel Details'!$P$33), IF(AND(NOT('Personnel Details'!$I$33=""), $B108&gt;='Personnel Details'!$I$33), IF('Personnel Details'!$K$33="", "", 'Personnel Details'!$K$33), IF('Personnel Details'!$F$33="", "", 'Personnel Details'!$F$33))))</f>
        <v/>
      </c>
      <c r="LX108" s="79" t="str">
        <f>IF(LV$9="", "", IF(AND(NOT('Personnel Details'!$N$33=""), $B108&gt;='Personnel Details'!$N$33), 'Personnel Details'!$Q$33, IF(AND(NOT('Personnel Details'!$I$33=""), $B108&gt;='Personnel Details'!$I$33), 'Personnel Details'!$L$33, 'Personnel Details'!$G$33)))</f>
        <v/>
      </c>
      <c r="LY108" s="59">
        <f t="shared" si="273"/>
        <v>0</v>
      </c>
      <c r="LZ108" s="53"/>
      <c r="MB108" s="78" t="str">
        <f>IF(MB$9="", "", IF(AND(NOT('Personnel Details'!$N$34=""), $B108&gt;='Personnel Details'!$N$34), 'Personnel Details'!$O$34, IF(AND(NOT('Personnel Details'!$I$34=""), $B108&gt;='Personnel Details'!$I$34), 'Personnel Details'!$J$34, 'Personnel Details'!$E$34)))</f>
        <v/>
      </c>
      <c r="MC108" s="59" t="str">
        <f>IF(MB$9="", "", IF(AND(NOT('Personnel Details'!$N$34=""), $B108&gt;='Personnel Details'!$N$34), IF('Personnel Details'!$P$34="","", 'Personnel Details'!$P$34), IF(AND(NOT('Personnel Details'!$I$34=""), $B108&gt;='Personnel Details'!$I$34), IF('Personnel Details'!$K$34="", "", 'Personnel Details'!$K$34), IF('Personnel Details'!$F$34="", "", 'Personnel Details'!$F$34))))</f>
        <v/>
      </c>
      <c r="MD108" s="79" t="str">
        <f>IF(MB$9="", "", IF(AND(NOT('Personnel Details'!$N$34=""), $B108&gt;='Personnel Details'!$N$34), 'Personnel Details'!$Q$34, IF(AND(NOT('Personnel Details'!$I$34=""), $B108&gt;='Personnel Details'!$I$34), 'Personnel Details'!$L$34, 'Personnel Details'!$G$34)))</f>
        <v/>
      </c>
      <c r="ME108" s="59">
        <f t="shared" si="274"/>
        <v>0</v>
      </c>
      <c r="MF108" s="53"/>
      <c r="MH108" s="78" t="str">
        <f>IF(MH$9="", "", IF(AND(NOT('Personnel Details'!$N$35=""), $B108&gt;='Personnel Details'!$N$35), 'Personnel Details'!$O$35, IF(AND(NOT('Personnel Details'!$I$35=""), $B108&gt;='Personnel Details'!$I$35), 'Personnel Details'!$J$35, 'Personnel Details'!$E$35)))</f>
        <v/>
      </c>
      <c r="MI108" s="59" t="str">
        <f>IF(MH$9="", "", IF(AND(NOT('Personnel Details'!$N$35=""), $B108&gt;='Personnel Details'!$N$35), IF('Personnel Details'!$P$35="","", 'Personnel Details'!$P$35), IF(AND(NOT('Personnel Details'!$I$35=""), $B108&gt;='Personnel Details'!$I$35), IF('Personnel Details'!$K$35="", "", 'Personnel Details'!$K$35), IF('Personnel Details'!$F$35="", "", 'Personnel Details'!$F$35))))</f>
        <v/>
      </c>
      <c r="MJ108" s="79" t="str">
        <f>IF(MH$9="", "", IF(AND(NOT('Personnel Details'!$N$35=""), $B108&gt;='Personnel Details'!$N$35), 'Personnel Details'!$Q$35, IF(AND(NOT('Personnel Details'!$I$35=""), $B108&gt;='Personnel Details'!$I$35), 'Personnel Details'!$L$35, 'Personnel Details'!$G$35)))</f>
        <v/>
      </c>
      <c r="MK108" s="59">
        <f t="shared" si="275"/>
        <v>0</v>
      </c>
      <c r="ML108" s="53"/>
      <c r="MN108" s="78" t="str">
        <f>IF(MN$9="", "", IF(AND(NOT('Personnel Details'!$N$36=""), $B108&gt;='Personnel Details'!$N$36), 'Personnel Details'!$O$36, IF(AND(NOT('Personnel Details'!$I$36=""), $B108&gt;='Personnel Details'!$I$36), 'Personnel Details'!$J$36, 'Personnel Details'!$E$36)))</f>
        <v/>
      </c>
      <c r="MO108" s="59" t="str">
        <f>IF(MN$9="", "", IF(AND(NOT('Personnel Details'!$N$36=""), $B108&gt;='Personnel Details'!$N$36), IF('Personnel Details'!$P$36="","", 'Personnel Details'!$P$36), IF(AND(NOT('Personnel Details'!$I$36=""), $B108&gt;='Personnel Details'!$I$36), IF('Personnel Details'!$K$36="", "", 'Personnel Details'!$K$36), IF('Personnel Details'!$F$36="", "", 'Personnel Details'!$F$36))))</f>
        <v/>
      </c>
      <c r="MP108" s="79" t="str">
        <f>IF(MN$9="", "", IF(AND(NOT('Personnel Details'!$N$36=""), $B108&gt;='Personnel Details'!$N$36), 'Personnel Details'!$Q$36, IF(AND(NOT('Personnel Details'!$I$36=""), $B108&gt;='Personnel Details'!$I$36), 'Personnel Details'!$L$36, 'Personnel Details'!$G$36)))</f>
        <v/>
      </c>
      <c r="MQ108" s="59">
        <f t="shared" si="276"/>
        <v>0</v>
      </c>
      <c r="MR108" s="53"/>
      <c r="MT108" s="78" t="str">
        <f>IF(MT$9="", "", IF(AND(NOT('Personnel Details'!$N$37=""), $B108&gt;='Personnel Details'!$N$37), 'Personnel Details'!$O$37, IF(AND(NOT('Personnel Details'!$I$37=""), $B108&gt;='Personnel Details'!$I$37), 'Personnel Details'!$J$37, 'Personnel Details'!$E$37)))</f>
        <v/>
      </c>
      <c r="MU108" s="59" t="str">
        <f>IF(MT$9="", "", IF(AND(NOT('Personnel Details'!$N$37=""), $B108&gt;='Personnel Details'!$N$37), IF('Personnel Details'!$P$37="","", 'Personnel Details'!$P$37), IF(AND(NOT('Personnel Details'!$I$37=""), $B108&gt;='Personnel Details'!$I$37), IF('Personnel Details'!$K$37="", "", 'Personnel Details'!$K$37), IF('Personnel Details'!$F$37="", "", 'Personnel Details'!$F$37))))</f>
        <v/>
      </c>
      <c r="MV108" s="79" t="str">
        <f>IF(MT$9="", "", IF(AND(NOT('Personnel Details'!$N$37=""), $B108&gt;='Personnel Details'!$N$37), 'Personnel Details'!$Q$37, IF(AND(NOT('Personnel Details'!$I$37=""), $B108&gt;='Personnel Details'!$I$37), 'Personnel Details'!$L$37, 'Personnel Details'!$G$37)))</f>
        <v/>
      </c>
      <c r="MW108" s="59">
        <f t="shared" si="277"/>
        <v>0</v>
      </c>
      <c r="MX108" s="53"/>
      <c r="MZ108" s="78" t="str">
        <f>IF(MZ$9="", "", IF(AND(NOT('Personnel Details'!$N$38=""), $B108&gt;='Personnel Details'!$N$38), 'Personnel Details'!$O$38, IF(AND(NOT('Personnel Details'!$I$38=""), $B108&gt;='Personnel Details'!$I$38), 'Personnel Details'!$J$38, 'Personnel Details'!$E$38)))</f>
        <v/>
      </c>
      <c r="NA108" s="59" t="str">
        <f>IF(MZ$9="", "", IF(AND(NOT('Personnel Details'!$N$38=""), $B108&gt;='Personnel Details'!$N$38), IF('Personnel Details'!$P$38="","", 'Personnel Details'!$P$38), IF(AND(NOT('Personnel Details'!$I$38=""), $B108&gt;='Personnel Details'!$I$38), IF('Personnel Details'!$K$38="", "", 'Personnel Details'!$K$38), IF('Personnel Details'!$F$38="", "", 'Personnel Details'!$F$38))))</f>
        <v/>
      </c>
      <c r="NB108" s="79" t="str">
        <f>IF(MZ$9="", "", IF(AND(NOT('Personnel Details'!$N$38=""), $B108&gt;='Personnel Details'!$N$38), 'Personnel Details'!$Q$38, IF(AND(NOT('Personnel Details'!$I$38=""), $B108&gt;='Personnel Details'!$I$38), 'Personnel Details'!$L$38, 'Personnel Details'!$G$38)))</f>
        <v/>
      </c>
      <c r="NC108" s="59">
        <f t="shared" si="278"/>
        <v>0</v>
      </c>
      <c r="ND108" s="53"/>
      <c r="NF108" s="78" t="str">
        <f>IF(NF$9="", "", IF(AND(NOT('Personnel Details'!$N$39=""), $B108&gt;='Personnel Details'!$N$39), 'Personnel Details'!$O$39, IF(AND(NOT('Personnel Details'!$I$39=""), $B108&gt;='Personnel Details'!$I$39), 'Personnel Details'!$J$39, 'Personnel Details'!$E$39)))</f>
        <v/>
      </c>
      <c r="NG108" s="59" t="str">
        <f>IF(NF$9="", "", IF(AND(NOT('Personnel Details'!$N$39=""), $B108&gt;='Personnel Details'!$N$39), IF('Personnel Details'!$P$39="","", 'Personnel Details'!$P$39), IF(AND(NOT('Personnel Details'!$I$39=""), $B108&gt;='Personnel Details'!$I$39), IF('Personnel Details'!$K$39="", "", 'Personnel Details'!$K$39), IF('Personnel Details'!$F$39="", "", 'Personnel Details'!$F$39))))</f>
        <v/>
      </c>
      <c r="NH108" s="79" t="str">
        <f>IF(NF$9="", "", IF(AND(NOT('Personnel Details'!$N$39=""), $B108&gt;='Personnel Details'!$N$39), 'Personnel Details'!$Q$39, IF(AND(NOT('Personnel Details'!$I$39=""), $B108&gt;='Personnel Details'!$I$39), 'Personnel Details'!$L$39, 'Personnel Details'!$G$39)))</f>
        <v/>
      </c>
      <c r="NI108" s="59">
        <f t="shared" si="279"/>
        <v>0</v>
      </c>
      <c r="NJ108" s="53"/>
      <c r="NL108" s="78" t="str">
        <f>IF(NL$9="", "", IF(AND(NOT('Personnel Details'!$N$40=""), $B108&gt;='Personnel Details'!$N$40), 'Personnel Details'!$O$40, IF(AND(NOT('Personnel Details'!$I$40=""), $B108&gt;='Personnel Details'!$I$40), 'Personnel Details'!$J$40, 'Personnel Details'!$E$40)))</f>
        <v/>
      </c>
      <c r="NM108" s="59" t="str">
        <f>IF(NL$9="", "", IF(AND(NOT('Personnel Details'!$N$40=""), $B108&gt;='Personnel Details'!$N$40), IF('Personnel Details'!$P$40="","", 'Personnel Details'!$P$40), IF(AND(NOT('Personnel Details'!$I$40=""), $B108&gt;='Personnel Details'!$I$40), IF('Personnel Details'!$K$40="", "", 'Personnel Details'!$K$40), IF('Personnel Details'!$F$40="", "", 'Personnel Details'!$F$40))))</f>
        <v/>
      </c>
      <c r="NN108" s="79" t="str">
        <f>IF(NL$9="", "", IF(AND(NOT('Personnel Details'!$N$40=""), $B108&gt;='Personnel Details'!$N$40), 'Personnel Details'!$Q$40, IF(AND(NOT('Personnel Details'!$I$40=""), $B108&gt;='Personnel Details'!$I$40), 'Personnel Details'!$L$40, 'Personnel Details'!$G$40)))</f>
        <v/>
      </c>
      <c r="NO108" s="59">
        <f t="shared" si="280"/>
        <v>0</v>
      </c>
      <c r="NP108" s="53"/>
    </row>
    <row r="109" spans="1:380" x14ac:dyDescent="0.25">
      <c r="A109" s="32"/>
      <c r="B109" s="113">
        <f>IFERROR(IF(B108+1&gt;'Personnel Details'!$U$5, "", B108+1), "")</f>
        <v>43929</v>
      </c>
      <c r="C109" s="32"/>
      <c r="D109" s="120"/>
      <c r="E109" s="13" t="str">
        <f t="shared" si="159"/>
        <v/>
      </c>
      <c r="F109" s="13" t="str">
        <f t="shared" si="190"/>
        <v/>
      </c>
      <c r="G109" s="56" t="str">
        <f t="shared" si="281"/>
        <v/>
      </c>
      <c r="H109" s="16" t="str">
        <f t="shared" si="191"/>
        <v/>
      </c>
      <c r="I109" s="32"/>
      <c r="J109" s="120"/>
      <c r="K109" s="62" t="str">
        <f t="shared" si="160"/>
        <v/>
      </c>
      <c r="L109" s="62" t="str">
        <f t="shared" si="192"/>
        <v/>
      </c>
      <c r="M109" s="65" t="str">
        <f t="shared" si="282"/>
        <v/>
      </c>
      <c r="N109" s="68" t="str">
        <f t="shared" si="193"/>
        <v/>
      </c>
      <c r="O109" s="32"/>
      <c r="P109" s="120"/>
      <c r="Q109" s="62" t="str">
        <f t="shared" si="161"/>
        <v/>
      </c>
      <c r="R109" s="62" t="str">
        <f t="shared" si="194"/>
        <v/>
      </c>
      <c r="S109" s="65" t="str">
        <f t="shared" si="283"/>
        <v/>
      </c>
      <c r="T109" s="68" t="str">
        <f t="shared" si="195"/>
        <v/>
      </c>
      <c r="U109" s="32"/>
      <c r="V109" s="120"/>
      <c r="W109" s="62" t="str">
        <f t="shared" si="162"/>
        <v/>
      </c>
      <c r="X109" s="62" t="str">
        <f t="shared" si="196"/>
        <v/>
      </c>
      <c r="Y109" s="65" t="str">
        <f t="shared" si="284"/>
        <v/>
      </c>
      <c r="Z109" s="68" t="str">
        <f t="shared" si="197"/>
        <v/>
      </c>
      <c r="AA109" s="32"/>
      <c r="AB109" s="120"/>
      <c r="AC109" s="62" t="str">
        <f t="shared" si="163"/>
        <v/>
      </c>
      <c r="AD109" s="62" t="str">
        <f t="shared" si="198"/>
        <v/>
      </c>
      <c r="AE109" s="65" t="str">
        <f t="shared" si="285"/>
        <v/>
      </c>
      <c r="AF109" s="68" t="str">
        <f t="shared" si="199"/>
        <v/>
      </c>
      <c r="AG109" s="32"/>
      <c r="AH109" s="120"/>
      <c r="AI109" s="62" t="str">
        <f t="shared" si="164"/>
        <v/>
      </c>
      <c r="AJ109" s="62" t="str">
        <f t="shared" si="200"/>
        <v/>
      </c>
      <c r="AK109" s="65" t="str">
        <f t="shared" si="286"/>
        <v/>
      </c>
      <c r="AL109" s="68" t="str">
        <f t="shared" si="201"/>
        <v/>
      </c>
      <c r="AM109" s="32"/>
      <c r="AN109" s="120"/>
      <c r="AO109" s="62" t="str">
        <f t="shared" si="165"/>
        <v/>
      </c>
      <c r="AP109" s="62" t="str">
        <f t="shared" si="202"/>
        <v/>
      </c>
      <c r="AQ109" s="65" t="str">
        <f t="shared" si="287"/>
        <v/>
      </c>
      <c r="AR109" s="68" t="str">
        <f t="shared" si="203"/>
        <v/>
      </c>
      <c r="AS109" s="32"/>
      <c r="AT109" s="120"/>
      <c r="AU109" s="62" t="str">
        <f t="shared" si="166"/>
        <v/>
      </c>
      <c r="AV109" s="62" t="str">
        <f t="shared" si="204"/>
        <v/>
      </c>
      <c r="AW109" s="65" t="str">
        <f t="shared" si="288"/>
        <v/>
      </c>
      <c r="AX109" s="68" t="str">
        <f t="shared" si="205"/>
        <v/>
      </c>
      <c r="AY109" s="32"/>
      <c r="AZ109" s="120"/>
      <c r="BA109" s="62" t="str">
        <f t="shared" si="167"/>
        <v/>
      </c>
      <c r="BB109" s="62" t="str">
        <f t="shared" si="206"/>
        <v/>
      </c>
      <c r="BC109" s="65" t="str">
        <f t="shared" si="289"/>
        <v/>
      </c>
      <c r="BD109" s="68" t="str">
        <f t="shared" si="207"/>
        <v/>
      </c>
      <c r="BE109" s="32"/>
      <c r="BF109" s="120"/>
      <c r="BG109" s="62" t="str">
        <f t="shared" si="168"/>
        <v/>
      </c>
      <c r="BH109" s="62" t="str">
        <f t="shared" si="208"/>
        <v/>
      </c>
      <c r="BI109" s="65" t="str">
        <f t="shared" si="290"/>
        <v/>
      </c>
      <c r="BJ109" s="68" t="str">
        <f t="shared" si="209"/>
        <v/>
      </c>
      <c r="BK109" s="32"/>
      <c r="BL109" s="120"/>
      <c r="BM109" s="62" t="str">
        <f t="shared" si="169"/>
        <v/>
      </c>
      <c r="BN109" s="62" t="str">
        <f t="shared" si="210"/>
        <v/>
      </c>
      <c r="BO109" s="65" t="str">
        <f t="shared" si="291"/>
        <v/>
      </c>
      <c r="BP109" s="68" t="str">
        <f t="shared" si="211"/>
        <v/>
      </c>
      <c r="BQ109" s="32"/>
      <c r="BR109" s="120"/>
      <c r="BS109" s="62" t="str">
        <f t="shared" si="170"/>
        <v/>
      </c>
      <c r="BT109" s="62" t="str">
        <f t="shared" si="212"/>
        <v/>
      </c>
      <c r="BU109" s="65" t="str">
        <f t="shared" si="292"/>
        <v/>
      </c>
      <c r="BV109" s="68" t="str">
        <f t="shared" si="213"/>
        <v/>
      </c>
      <c r="BW109" s="32"/>
      <c r="BX109" s="120"/>
      <c r="BY109" s="62" t="str">
        <f t="shared" si="171"/>
        <v/>
      </c>
      <c r="BZ109" s="62" t="str">
        <f t="shared" si="214"/>
        <v/>
      </c>
      <c r="CA109" s="65" t="str">
        <f t="shared" si="293"/>
        <v/>
      </c>
      <c r="CB109" s="68" t="str">
        <f t="shared" si="215"/>
        <v/>
      </c>
      <c r="CC109" s="32"/>
      <c r="CD109" s="120"/>
      <c r="CE109" s="62" t="str">
        <f t="shared" si="172"/>
        <v/>
      </c>
      <c r="CF109" s="62" t="str">
        <f t="shared" si="216"/>
        <v/>
      </c>
      <c r="CG109" s="65" t="str">
        <f t="shared" si="294"/>
        <v/>
      </c>
      <c r="CH109" s="68" t="str">
        <f t="shared" si="217"/>
        <v/>
      </c>
      <c r="CI109" s="32"/>
      <c r="CJ109" s="120"/>
      <c r="CK109" s="62" t="str">
        <f t="shared" si="173"/>
        <v/>
      </c>
      <c r="CL109" s="62" t="str">
        <f t="shared" si="218"/>
        <v/>
      </c>
      <c r="CM109" s="65" t="str">
        <f t="shared" si="295"/>
        <v/>
      </c>
      <c r="CN109" s="68" t="str">
        <f t="shared" si="219"/>
        <v/>
      </c>
      <c r="CO109" s="32"/>
      <c r="CP109" s="120"/>
      <c r="CQ109" s="62" t="str">
        <f t="shared" si="174"/>
        <v/>
      </c>
      <c r="CR109" s="62" t="str">
        <f t="shared" si="220"/>
        <v/>
      </c>
      <c r="CS109" s="65" t="str">
        <f t="shared" si="296"/>
        <v/>
      </c>
      <c r="CT109" s="68" t="str">
        <f t="shared" si="221"/>
        <v/>
      </c>
      <c r="CU109" s="32"/>
      <c r="CV109" s="120"/>
      <c r="CW109" s="62" t="str">
        <f t="shared" si="175"/>
        <v/>
      </c>
      <c r="CX109" s="62" t="str">
        <f t="shared" si="222"/>
        <v/>
      </c>
      <c r="CY109" s="65" t="str">
        <f t="shared" si="297"/>
        <v/>
      </c>
      <c r="CZ109" s="68" t="str">
        <f t="shared" si="223"/>
        <v/>
      </c>
      <c r="DA109" s="32"/>
      <c r="DB109" s="120"/>
      <c r="DC109" s="62" t="str">
        <f t="shared" si="176"/>
        <v/>
      </c>
      <c r="DD109" s="62" t="str">
        <f t="shared" si="224"/>
        <v/>
      </c>
      <c r="DE109" s="65" t="str">
        <f t="shared" si="298"/>
        <v/>
      </c>
      <c r="DF109" s="68" t="str">
        <f t="shared" si="225"/>
        <v/>
      </c>
      <c r="DG109" s="32"/>
      <c r="DH109" s="120"/>
      <c r="DI109" s="62" t="str">
        <f t="shared" si="177"/>
        <v/>
      </c>
      <c r="DJ109" s="62" t="str">
        <f t="shared" si="226"/>
        <v/>
      </c>
      <c r="DK109" s="65" t="str">
        <f t="shared" si="299"/>
        <v/>
      </c>
      <c r="DL109" s="68" t="str">
        <f t="shared" si="227"/>
        <v/>
      </c>
      <c r="DM109" s="32"/>
      <c r="DN109" s="120"/>
      <c r="DO109" s="62" t="str">
        <f t="shared" si="178"/>
        <v/>
      </c>
      <c r="DP109" s="62" t="str">
        <f t="shared" si="228"/>
        <v/>
      </c>
      <c r="DQ109" s="65" t="str">
        <f t="shared" si="300"/>
        <v/>
      </c>
      <c r="DR109" s="68" t="str">
        <f t="shared" si="229"/>
        <v/>
      </c>
      <c r="DS109" s="32"/>
      <c r="DT109" s="120"/>
      <c r="DU109" s="62" t="str">
        <f t="shared" si="179"/>
        <v/>
      </c>
      <c r="DV109" s="62" t="str">
        <f t="shared" si="230"/>
        <v/>
      </c>
      <c r="DW109" s="65" t="str">
        <f t="shared" si="301"/>
        <v/>
      </c>
      <c r="DX109" s="68" t="str">
        <f t="shared" si="231"/>
        <v/>
      </c>
      <c r="DY109" s="32"/>
      <c r="DZ109" s="120"/>
      <c r="EA109" s="62" t="str">
        <f t="shared" si="180"/>
        <v/>
      </c>
      <c r="EB109" s="62" t="str">
        <f t="shared" si="232"/>
        <v/>
      </c>
      <c r="EC109" s="65" t="str">
        <f t="shared" si="302"/>
        <v/>
      </c>
      <c r="ED109" s="68" t="str">
        <f t="shared" si="233"/>
        <v/>
      </c>
      <c r="EE109" s="32"/>
      <c r="EF109" s="120"/>
      <c r="EG109" s="62" t="str">
        <f t="shared" si="181"/>
        <v/>
      </c>
      <c r="EH109" s="62" t="str">
        <f t="shared" si="234"/>
        <v/>
      </c>
      <c r="EI109" s="65" t="str">
        <f t="shared" si="303"/>
        <v/>
      </c>
      <c r="EJ109" s="68" t="str">
        <f t="shared" si="235"/>
        <v/>
      </c>
      <c r="EK109" s="32"/>
      <c r="EL109" s="120"/>
      <c r="EM109" s="62" t="str">
        <f t="shared" si="182"/>
        <v/>
      </c>
      <c r="EN109" s="62" t="str">
        <f t="shared" si="236"/>
        <v/>
      </c>
      <c r="EO109" s="65" t="str">
        <f t="shared" si="304"/>
        <v/>
      </c>
      <c r="EP109" s="68" t="str">
        <f t="shared" si="237"/>
        <v/>
      </c>
      <c r="EQ109" s="32"/>
      <c r="ER109" s="120"/>
      <c r="ES109" s="62" t="str">
        <f t="shared" si="183"/>
        <v/>
      </c>
      <c r="ET109" s="62" t="str">
        <f t="shared" si="238"/>
        <v/>
      </c>
      <c r="EU109" s="65" t="str">
        <f t="shared" si="305"/>
        <v/>
      </c>
      <c r="EV109" s="68" t="str">
        <f t="shared" si="239"/>
        <v/>
      </c>
      <c r="EW109" s="32"/>
      <c r="EX109" s="120"/>
      <c r="EY109" s="62" t="str">
        <f t="shared" si="184"/>
        <v/>
      </c>
      <c r="EZ109" s="62" t="str">
        <f t="shared" si="240"/>
        <v/>
      </c>
      <c r="FA109" s="65" t="str">
        <f t="shared" si="306"/>
        <v/>
      </c>
      <c r="FB109" s="68" t="str">
        <f t="shared" si="241"/>
        <v/>
      </c>
      <c r="FC109" s="32"/>
      <c r="FD109" s="120"/>
      <c r="FE109" s="62" t="str">
        <f t="shared" si="185"/>
        <v/>
      </c>
      <c r="FF109" s="62" t="str">
        <f t="shared" si="242"/>
        <v/>
      </c>
      <c r="FG109" s="65" t="str">
        <f t="shared" si="307"/>
        <v/>
      </c>
      <c r="FH109" s="68" t="str">
        <f t="shared" si="243"/>
        <v/>
      </c>
      <c r="FI109" s="32"/>
      <c r="FJ109" s="120"/>
      <c r="FK109" s="62" t="str">
        <f t="shared" si="186"/>
        <v/>
      </c>
      <c r="FL109" s="62" t="str">
        <f t="shared" si="244"/>
        <v/>
      </c>
      <c r="FM109" s="65" t="str">
        <f t="shared" si="308"/>
        <v/>
      </c>
      <c r="FN109" s="68" t="str">
        <f t="shared" si="245"/>
        <v/>
      </c>
      <c r="FO109" s="32"/>
      <c r="FP109" s="120"/>
      <c r="FQ109" s="62" t="str">
        <f t="shared" si="187"/>
        <v/>
      </c>
      <c r="FR109" s="62" t="str">
        <f t="shared" si="246"/>
        <v/>
      </c>
      <c r="FS109" s="65" t="str">
        <f t="shared" si="309"/>
        <v/>
      </c>
      <c r="FT109" s="68" t="str">
        <f t="shared" si="247"/>
        <v/>
      </c>
      <c r="FU109" s="32"/>
      <c r="FV109" s="120"/>
      <c r="FW109" s="62" t="str">
        <f t="shared" si="188"/>
        <v/>
      </c>
      <c r="FX109" s="62" t="str">
        <f t="shared" si="248"/>
        <v/>
      </c>
      <c r="FY109" s="65" t="str">
        <f t="shared" si="310"/>
        <v/>
      </c>
      <c r="FZ109" s="68" t="str">
        <f t="shared" si="249"/>
        <v/>
      </c>
      <c r="GA109" s="32"/>
      <c r="GC109" s="7" t="str">
        <f t="shared" si="250"/>
        <v>Apr 2020</v>
      </c>
      <c r="GD109" s="7" t="str">
        <f t="shared" ca="1" si="189"/>
        <v/>
      </c>
      <c r="GT109" s="71">
        <f>IF(GT$9="", "", IF(AND(NOT('Personnel Details'!$N$11=""), $B109&gt;='Personnel Details'!$N$11), 'Personnel Details'!$O$11, IF(AND(NOT('Personnel Details'!$I$11=""), $B109&gt;='Personnel Details'!$I$11), 'Personnel Details'!$J$11, 'Personnel Details'!$E$11)))</f>
        <v>0.8</v>
      </c>
      <c r="GU109" s="59" t="str">
        <f>IF(GT$9="", "", IF(AND(NOT('Personnel Details'!$N$11=""), $B109&gt;='Personnel Details'!$N$11), IF('Personnel Details'!$P$11="","", 'Personnel Details'!$P$11), IF(AND(NOT('Personnel Details'!$I$11=""), $B109&gt;='Personnel Details'!$I$11), IF('Personnel Details'!$K$11="", "", 'Personnel Details'!$K$11), IF('Personnel Details'!$F$11="", "", 'Personnel Details'!$F$11))))</f>
        <v/>
      </c>
      <c r="GV109" s="74">
        <f>IF(GT$9="", "", IF(AND(NOT('Personnel Details'!$N$11=""), $B109&gt;='Personnel Details'!$N$11), 'Personnel Details'!$Q$11, IF(AND(NOT('Personnel Details'!$I$11=""), $B109&gt;='Personnel Details'!$I$11), 'Personnel Details'!$L$11, 'Personnel Details'!$G$11)))</f>
        <v>0</v>
      </c>
      <c r="GW109" s="59">
        <f t="shared" si="251"/>
        <v>0</v>
      </c>
      <c r="GX109" s="53"/>
      <c r="GZ109" s="78">
        <f>IF(GZ$9="", "", IF(AND(NOT('Personnel Details'!$N$12=""), $B109&gt;='Personnel Details'!$N$12), 'Personnel Details'!$O$12, IF(AND(NOT('Personnel Details'!$I$12=""), $B109&gt;='Personnel Details'!$I$12), 'Personnel Details'!$J$12, 'Personnel Details'!$E$12)))</f>
        <v>0.8</v>
      </c>
      <c r="HA109" s="59" t="str">
        <f>IF(GZ$9="", "", IF(AND(NOT('Personnel Details'!$N$12=""), $B109&gt;='Personnel Details'!$N$12), IF('Personnel Details'!$P$12="","", 'Personnel Details'!$P$12), IF(AND(NOT('Personnel Details'!$I$12=""), $B109&gt;='Personnel Details'!$I$12), IF('Personnel Details'!$K$12="", "", 'Personnel Details'!$K$12), IF('Personnel Details'!$F$12="", "", 'Personnel Details'!$F$12))))</f>
        <v/>
      </c>
      <c r="HB109" s="79">
        <f>IF(GZ$9="", "", IF(AND(NOT('Personnel Details'!$N$12=""), $B109&gt;='Personnel Details'!$N$12), 'Personnel Details'!$Q$12, IF(AND(NOT('Personnel Details'!$I$12=""), $B109&gt;='Personnel Details'!$I$12), 'Personnel Details'!$L$12, 'Personnel Details'!$G$12)))</f>
        <v>0</v>
      </c>
      <c r="HC109" s="59">
        <f t="shared" si="252"/>
        <v>0</v>
      </c>
      <c r="HD109" s="53"/>
      <c r="HF109" s="78">
        <f>IF(HF$9="", "", IF(AND(NOT('Personnel Details'!$N$13=""), $B109&gt;='Personnel Details'!$N$13), 'Personnel Details'!$O$13, IF(AND(NOT('Personnel Details'!$I$13=""), $B109&gt;='Personnel Details'!$I$13), 'Personnel Details'!$J$13, 'Personnel Details'!$E$13)))</f>
        <v>0.8</v>
      </c>
      <c r="HG109" s="59" t="str">
        <f>IF(HF$9="", "", IF(AND(NOT('Personnel Details'!$N$13=""), $B109&gt;='Personnel Details'!$N$13), IF('Personnel Details'!$P$13="","", 'Personnel Details'!$P$13), IF(AND(NOT('Personnel Details'!$I$13=""), $B109&gt;='Personnel Details'!$I$13), IF('Personnel Details'!$K$13="", "", 'Personnel Details'!$K$13), IF('Personnel Details'!$F$13="", "", 'Personnel Details'!$F$13))))</f>
        <v/>
      </c>
      <c r="HH109" s="79">
        <f>IF(HF$9="", "", IF(AND(NOT('Personnel Details'!$N$13=""), $B109&gt;='Personnel Details'!$N$13), 'Personnel Details'!$Q$13, IF(AND(NOT('Personnel Details'!$I$13=""), $B109&gt;='Personnel Details'!$I$13), 'Personnel Details'!$L$13, 'Personnel Details'!$G$13)))</f>
        <v>0</v>
      </c>
      <c r="HI109" s="59">
        <f t="shared" si="253"/>
        <v>0</v>
      </c>
      <c r="HJ109" s="53"/>
      <c r="HL109" s="78">
        <f>IF(HL$9="", "", IF(AND(NOT('Personnel Details'!$N$14=""), $B109&gt;='Personnel Details'!$N$14), 'Personnel Details'!$O$14, IF(AND(NOT('Personnel Details'!$I$14=""), $B109&gt;='Personnel Details'!$I$14), 'Personnel Details'!$J$14, 'Personnel Details'!$E$14)))</f>
        <v>0.8</v>
      </c>
      <c r="HM109" s="59">
        <f>IF(HL$9="", "", IF(AND(NOT('Personnel Details'!$N$14=""), $B109&gt;='Personnel Details'!$N$14), IF('Personnel Details'!$P$14="","", 'Personnel Details'!$P$14), IF(AND(NOT('Personnel Details'!$I$14=""), $B109&gt;='Personnel Details'!$I$14), IF('Personnel Details'!$K$14="", "", 'Personnel Details'!$K$14), IF('Personnel Details'!$F$14="", "", 'Personnel Details'!$F$14))))</f>
        <v>2000</v>
      </c>
      <c r="HN109" s="79">
        <f>IF(HL$9="", "", IF(AND(NOT('Personnel Details'!$N$14=""), $B109&gt;='Personnel Details'!$N$14), 'Personnel Details'!$Q$14, IF(AND(NOT('Personnel Details'!$I$14=""), $B109&gt;='Personnel Details'!$I$14), 'Personnel Details'!$L$14, 'Personnel Details'!$G$14)))</f>
        <v>0.85</v>
      </c>
      <c r="HO109" s="59">
        <f t="shared" si="254"/>
        <v>0</v>
      </c>
      <c r="HP109" s="53"/>
      <c r="HR109" s="78" t="str">
        <f>IF(HR$9="", "", IF(AND(NOT('Personnel Details'!$N$15=""), $B109&gt;='Personnel Details'!$N$15), 'Personnel Details'!$O$15, IF(AND(NOT('Personnel Details'!$I$15=""), $B109&gt;='Personnel Details'!$I$15), 'Personnel Details'!$J$15, 'Personnel Details'!$E$15)))</f>
        <v/>
      </c>
      <c r="HS109" s="59" t="str">
        <f>IF(HR$9="", "", IF(AND(NOT('Personnel Details'!$N$15=""), $B109&gt;='Personnel Details'!$N$15), IF('Personnel Details'!$P$15="","", 'Personnel Details'!$P$15), IF(AND(NOT('Personnel Details'!$I$15=""), $B109&gt;='Personnel Details'!$I$15), IF('Personnel Details'!$K$15="", "", 'Personnel Details'!$K$15), IF('Personnel Details'!$F$15="", "", 'Personnel Details'!$F$15))))</f>
        <v/>
      </c>
      <c r="HT109" s="79" t="str">
        <f>IF(HR$9="", "", IF(AND(NOT('Personnel Details'!$N$15=""), $B109&gt;='Personnel Details'!$N$15), 'Personnel Details'!$Q$15, IF(AND(NOT('Personnel Details'!$I$15=""), $B109&gt;='Personnel Details'!$I$15), 'Personnel Details'!$L$15, 'Personnel Details'!$G$15)))</f>
        <v/>
      </c>
      <c r="HU109" s="59">
        <f t="shared" si="255"/>
        <v>0</v>
      </c>
      <c r="HV109" s="53"/>
      <c r="HX109" s="78" t="str">
        <f>IF(HX$9="", "", IF(AND(NOT('Personnel Details'!$N$16=""), $B109&gt;='Personnel Details'!$N$16), 'Personnel Details'!$O$16, IF(AND(NOT('Personnel Details'!$I$16=""), $B109&gt;='Personnel Details'!$I$16), 'Personnel Details'!$J$16, 'Personnel Details'!$E$16)))</f>
        <v/>
      </c>
      <c r="HY109" s="59" t="str">
        <f>IF(HX$9="", "", IF(AND(NOT('Personnel Details'!$N$16=""), $B109&gt;='Personnel Details'!$N$16), IF('Personnel Details'!$P$16="","", 'Personnel Details'!$P$16), IF(AND(NOT('Personnel Details'!$I$16=""), $B109&gt;='Personnel Details'!$I$16), IF('Personnel Details'!$K$16="", "", 'Personnel Details'!$K$16), IF('Personnel Details'!$F$16="", "", 'Personnel Details'!$F$16))))</f>
        <v/>
      </c>
      <c r="HZ109" s="79" t="str">
        <f>IF(HX$9="", "", IF(AND(NOT('Personnel Details'!$N$16=""), $B109&gt;='Personnel Details'!$N$16), 'Personnel Details'!$Q$16, IF(AND(NOT('Personnel Details'!$I$16=""), $B109&gt;='Personnel Details'!$I$16), 'Personnel Details'!$L$16, 'Personnel Details'!$G$16)))</f>
        <v/>
      </c>
      <c r="IA109" s="59">
        <f t="shared" si="256"/>
        <v>0</v>
      </c>
      <c r="IB109" s="53"/>
      <c r="ID109" s="78" t="str">
        <f>IF(ID$9="", "", IF(AND(NOT('Personnel Details'!$N$17=""), $B109&gt;='Personnel Details'!$N$17), 'Personnel Details'!$O$17, IF(AND(NOT('Personnel Details'!$I$17=""), $B109&gt;='Personnel Details'!$I$17), 'Personnel Details'!$J$17, 'Personnel Details'!$E$17)))</f>
        <v/>
      </c>
      <c r="IE109" s="59" t="str">
        <f>IF(ID$9="", "", IF(AND(NOT('Personnel Details'!$N$17=""), $B109&gt;='Personnel Details'!$N$17), IF('Personnel Details'!$P$17="","", 'Personnel Details'!$P$17), IF(AND(NOT('Personnel Details'!$I$17=""), $B109&gt;='Personnel Details'!$I$17), IF('Personnel Details'!$K$17="", "", 'Personnel Details'!$K$17), IF('Personnel Details'!$F$17="", "", 'Personnel Details'!$F$17))))</f>
        <v/>
      </c>
      <c r="IF109" s="79" t="str">
        <f>IF(ID$9="", "", IF(AND(NOT('Personnel Details'!$N$17=""), $B109&gt;='Personnel Details'!$N$17), 'Personnel Details'!$Q$17, IF(AND(NOT('Personnel Details'!$I$17=""), $B109&gt;='Personnel Details'!$I$17), 'Personnel Details'!$L$17, 'Personnel Details'!$G$17)))</f>
        <v/>
      </c>
      <c r="IG109" s="59">
        <f t="shared" si="257"/>
        <v>0</v>
      </c>
      <c r="IH109" s="53"/>
      <c r="IJ109" s="78" t="str">
        <f>IF(IJ$9="", "", IF(AND(NOT('Personnel Details'!$N$18=""), $B109&gt;='Personnel Details'!$N$18), 'Personnel Details'!$O$18, IF(AND(NOT('Personnel Details'!$I$18=""), $B109&gt;='Personnel Details'!$I$18), 'Personnel Details'!$J$18, 'Personnel Details'!$E$18)))</f>
        <v/>
      </c>
      <c r="IK109" s="59" t="str">
        <f>IF(IJ$9="", "", IF(AND(NOT('Personnel Details'!$N$18=""), $B109&gt;='Personnel Details'!$N$18), IF('Personnel Details'!$P$18="","", 'Personnel Details'!$P$18), IF(AND(NOT('Personnel Details'!$I$18=""), $B109&gt;='Personnel Details'!$I$18), IF('Personnel Details'!$K$18="", "", 'Personnel Details'!$K$18), IF('Personnel Details'!$F$18="", "", 'Personnel Details'!$F$18))))</f>
        <v/>
      </c>
      <c r="IL109" s="79" t="str">
        <f>IF(IJ$9="", "", IF(AND(NOT('Personnel Details'!$N$18=""), $B109&gt;='Personnel Details'!$N$18), 'Personnel Details'!$Q$18, IF(AND(NOT('Personnel Details'!$I$18=""), $B109&gt;='Personnel Details'!$I$18), 'Personnel Details'!$L$18, 'Personnel Details'!$G$18)))</f>
        <v/>
      </c>
      <c r="IM109" s="59">
        <f t="shared" si="258"/>
        <v>0</v>
      </c>
      <c r="IN109" s="53"/>
      <c r="IP109" s="78" t="str">
        <f>IF(IP$9="", "", IF(AND(NOT('Personnel Details'!$N$19=""), $B109&gt;='Personnel Details'!$N$19), 'Personnel Details'!$O$19, IF(AND(NOT('Personnel Details'!$I$19=""), $B109&gt;='Personnel Details'!$I$19), 'Personnel Details'!$J$19, 'Personnel Details'!$E$19)))</f>
        <v/>
      </c>
      <c r="IQ109" s="59" t="str">
        <f>IF(IP$9="", "", IF(AND(NOT('Personnel Details'!$N$19=""), $B109&gt;='Personnel Details'!$N$19), IF('Personnel Details'!$P$19="","", 'Personnel Details'!$P$19), IF(AND(NOT('Personnel Details'!$I$19=""), $B109&gt;='Personnel Details'!$I$19), IF('Personnel Details'!$K$19="", "", 'Personnel Details'!$K$19), IF('Personnel Details'!$F$19="", "", 'Personnel Details'!$F$19))))</f>
        <v/>
      </c>
      <c r="IR109" s="79" t="str">
        <f>IF(IP$9="", "", IF(AND(NOT('Personnel Details'!$N$19=""), $B109&gt;='Personnel Details'!$N$19), 'Personnel Details'!$Q$19, IF(AND(NOT('Personnel Details'!$I$19=""), $B109&gt;='Personnel Details'!$I$19), 'Personnel Details'!$L$19, 'Personnel Details'!$G$19)))</f>
        <v/>
      </c>
      <c r="IS109" s="59">
        <f t="shared" si="259"/>
        <v>0</v>
      </c>
      <c r="IT109" s="53"/>
      <c r="IV109" s="78" t="str">
        <f>IF(IV$9="", "", IF(AND(NOT('Personnel Details'!$N$20=""), $B109&gt;='Personnel Details'!$N$20), 'Personnel Details'!$O$20, IF(AND(NOT('Personnel Details'!$I$20=""), $B109&gt;='Personnel Details'!$I$20), 'Personnel Details'!$J$20, 'Personnel Details'!$E$20)))</f>
        <v/>
      </c>
      <c r="IW109" s="59" t="str">
        <f>IF(IV$9="", "", IF(AND(NOT('Personnel Details'!$N$20=""), $B109&gt;='Personnel Details'!$N$20), IF('Personnel Details'!$P$20="","", 'Personnel Details'!$P$20), IF(AND(NOT('Personnel Details'!$I$20=""), $B109&gt;='Personnel Details'!$I$20), IF('Personnel Details'!$K$20="", "", 'Personnel Details'!$K$20), IF('Personnel Details'!$F$20="", "", 'Personnel Details'!$F$20))))</f>
        <v/>
      </c>
      <c r="IX109" s="79" t="str">
        <f>IF(IV$9="", "", IF(AND(NOT('Personnel Details'!$N$20=""), $B109&gt;='Personnel Details'!$N$20), 'Personnel Details'!$Q$20, IF(AND(NOT('Personnel Details'!$I$20=""), $B109&gt;='Personnel Details'!$I$20), 'Personnel Details'!$L$20, 'Personnel Details'!$G$20)))</f>
        <v/>
      </c>
      <c r="IY109" s="59">
        <f t="shared" si="260"/>
        <v>0</v>
      </c>
      <c r="IZ109" s="53"/>
      <c r="JB109" s="78" t="str">
        <f>IF(JB$9="", "", IF(AND(NOT('Personnel Details'!$N$21=""), $B109&gt;='Personnel Details'!$N$21), 'Personnel Details'!$O$21, IF(AND(NOT('Personnel Details'!$I$21=""), $B109&gt;='Personnel Details'!$I$21), 'Personnel Details'!$J$21, 'Personnel Details'!$E$21)))</f>
        <v/>
      </c>
      <c r="JC109" s="59" t="str">
        <f>IF(JB$9="", "", IF(AND(NOT('Personnel Details'!$N$21=""), $B109&gt;='Personnel Details'!$N$21), IF('Personnel Details'!$P$21="","", 'Personnel Details'!$P$21), IF(AND(NOT('Personnel Details'!$I$21=""), $B109&gt;='Personnel Details'!$I$21), IF('Personnel Details'!$K$21="", "", 'Personnel Details'!$K$21), IF('Personnel Details'!$F$21="", "", 'Personnel Details'!$F$21))))</f>
        <v/>
      </c>
      <c r="JD109" s="79" t="str">
        <f>IF(JB$9="", "", IF(AND(NOT('Personnel Details'!$N$21=""), $B109&gt;='Personnel Details'!$N$21), 'Personnel Details'!$Q$21, IF(AND(NOT('Personnel Details'!$I$21=""), $B109&gt;='Personnel Details'!$I$21), 'Personnel Details'!$L$21, 'Personnel Details'!$G$21)))</f>
        <v/>
      </c>
      <c r="JE109" s="59">
        <f t="shared" si="261"/>
        <v>0</v>
      </c>
      <c r="JF109" s="53"/>
      <c r="JH109" s="78" t="str">
        <f>IF(JH$9="", "", IF(AND(NOT('Personnel Details'!$N$22=""), $B109&gt;='Personnel Details'!$N$22), 'Personnel Details'!$O$22, IF(AND(NOT('Personnel Details'!$I$22=""), $B109&gt;='Personnel Details'!$I$22), 'Personnel Details'!$J$22, 'Personnel Details'!$E$22)))</f>
        <v/>
      </c>
      <c r="JI109" s="59" t="str">
        <f>IF(JH$9="", "", IF(AND(NOT('Personnel Details'!$N$22=""), $B109&gt;='Personnel Details'!$N$22), IF('Personnel Details'!$P$22="","", 'Personnel Details'!$P$22), IF(AND(NOT('Personnel Details'!$I$22=""), $B109&gt;='Personnel Details'!$I$22), IF('Personnel Details'!$K$22="", "", 'Personnel Details'!$K$22), IF('Personnel Details'!$F$22="", "", 'Personnel Details'!$F$22))))</f>
        <v/>
      </c>
      <c r="JJ109" s="79" t="str">
        <f>IF(JH$9="", "", IF(AND(NOT('Personnel Details'!$N$22=""), $B109&gt;='Personnel Details'!$N$22), 'Personnel Details'!$Q$22, IF(AND(NOT('Personnel Details'!$I$22=""), $B109&gt;='Personnel Details'!$I$22), 'Personnel Details'!$L$22, 'Personnel Details'!$G$22)))</f>
        <v/>
      </c>
      <c r="JK109" s="59">
        <f t="shared" si="262"/>
        <v>0</v>
      </c>
      <c r="JL109" s="53"/>
      <c r="JN109" s="78" t="str">
        <f>IF(JN$9="", "", IF(AND(NOT('Personnel Details'!$N$23=""), $B109&gt;='Personnel Details'!$N$23), 'Personnel Details'!$O$23, IF(AND(NOT('Personnel Details'!$I$23=""), $B109&gt;='Personnel Details'!$I$23), 'Personnel Details'!$J$23, 'Personnel Details'!$E$23)))</f>
        <v/>
      </c>
      <c r="JO109" s="59" t="str">
        <f>IF(JN$9="", "", IF(AND(NOT('Personnel Details'!$N$23=""), $B109&gt;='Personnel Details'!$N$23), IF('Personnel Details'!$P$23="","", 'Personnel Details'!$P$23), IF(AND(NOT('Personnel Details'!$I$23=""), $B109&gt;='Personnel Details'!$I$23), IF('Personnel Details'!$K$23="", "", 'Personnel Details'!$K$23), IF('Personnel Details'!$F$23="", "", 'Personnel Details'!$F$23))))</f>
        <v/>
      </c>
      <c r="JP109" s="79" t="str">
        <f>IF(JN$9="", "", IF(AND(NOT('Personnel Details'!$N$23=""), $B109&gt;='Personnel Details'!$N$23), 'Personnel Details'!$Q$23, IF(AND(NOT('Personnel Details'!$I$23=""), $B109&gt;='Personnel Details'!$I$23), 'Personnel Details'!$L$23, 'Personnel Details'!$G$23)))</f>
        <v/>
      </c>
      <c r="JQ109" s="59">
        <f t="shared" si="263"/>
        <v>0</v>
      </c>
      <c r="JR109" s="53"/>
      <c r="JT109" s="78" t="str">
        <f>IF(JT$9="", "", IF(AND(NOT('Personnel Details'!$N$24=""), $B109&gt;='Personnel Details'!$N$24), 'Personnel Details'!$O$24, IF(AND(NOT('Personnel Details'!$I$24=""), $B109&gt;='Personnel Details'!$I$24), 'Personnel Details'!$J$24, 'Personnel Details'!$E$24)))</f>
        <v/>
      </c>
      <c r="JU109" s="59" t="str">
        <f>IF(JT$9="", "", IF(AND(NOT('Personnel Details'!$N$24=""), $B109&gt;='Personnel Details'!$N$24), IF('Personnel Details'!$P$24="","", 'Personnel Details'!$P$24), IF(AND(NOT('Personnel Details'!$I$24=""), $B109&gt;='Personnel Details'!$I$24), IF('Personnel Details'!$K$24="", "", 'Personnel Details'!$K$24), IF('Personnel Details'!$F$24="", "", 'Personnel Details'!$F$24))))</f>
        <v/>
      </c>
      <c r="JV109" s="79" t="str">
        <f>IF(JT$9="", "", IF(AND(NOT('Personnel Details'!$N$24=""), $B109&gt;='Personnel Details'!$N$24), 'Personnel Details'!$Q$24, IF(AND(NOT('Personnel Details'!$I$24=""), $B109&gt;='Personnel Details'!$I$24), 'Personnel Details'!$L$24, 'Personnel Details'!$G$24)))</f>
        <v/>
      </c>
      <c r="JW109" s="59">
        <f t="shared" si="264"/>
        <v>0</v>
      </c>
      <c r="JX109" s="53"/>
      <c r="JZ109" s="78" t="str">
        <f>IF(JZ$9="", "", IF(AND(NOT('Personnel Details'!$N$25=""), $B109&gt;='Personnel Details'!$N$25), 'Personnel Details'!$O$25, IF(AND(NOT('Personnel Details'!$I$25=""), $B109&gt;='Personnel Details'!$I$25), 'Personnel Details'!$J$25, 'Personnel Details'!$E$25)))</f>
        <v/>
      </c>
      <c r="KA109" s="59" t="str">
        <f>IF(JZ$9="", "", IF(AND(NOT('Personnel Details'!$N$25=""), $B109&gt;='Personnel Details'!$N$25), IF('Personnel Details'!$P$25="","", 'Personnel Details'!$P$25), IF(AND(NOT('Personnel Details'!$I$25=""), $B109&gt;='Personnel Details'!$I$25), IF('Personnel Details'!$K$25="", "", 'Personnel Details'!$K$25), IF('Personnel Details'!$F$25="", "", 'Personnel Details'!$F$25))))</f>
        <v/>
      </c>
      <c r="KB109" s="79" t="str">
        <f>IF(JZ$9="", "", IF(AND(NOT('Personnel Details'!$N$25=""), $B109&gt;='Personnel Details'!$N$25), 'Personnel Details'!$Q$25, IF(AND(NOT('Personnel Details'!$I$25=""), $B109&gt;='Personnel Details'!$I$25), 'Personnel Details'!$L$25, 'Personnel Details'!$G$25)))</f>
        <v/>
      </c>
      <c r="KC109" s="59">
        <f t="shared" si="265"/>
        <v>0</v>
      </c>
      <c r="KD109" s="53"/>
      <c r="KF109" s="78" t="str">
        <f>IF(KF$9="", "", IF(AND(NOT('Personnel Details'!$N$26=""), $B109&gt;='Personnel Details'!$N$26), 'Personnel Details'!$O$26, IF(AND(NOT('Personnel Details'!$I$26=""), $B109&gt;='Personnel Details'!$I$26), 'Personnel Details'!$J$26, 'Personnel Details'!$E$26)))</f>
        <v/>
      </c>
      <c r="KG109" s="59" t="str">
        <f>IF(KF$9="", "", IF(AND(NOT('Personnel Details'!$N$26=""), $B109&gt;='Personnel Details'!$N$26), IF('Personnel Details'!$P$26="","", 'Personnel Details'!$P$26), IF(AND(NOT('Personnel Details'!$I$26=""), $B109&gt;='Personnel Details'!$I$26), IF('Personnel Details'!$K$26="", "", 'Personnel Details'!$K$26), IF('Personnel Details'!$F$26="", "", 'Personnel Details'!$F$26))))</f>
        <v/>
      </c>
      <c r="KH109" s="79" t="str">
        <f>IF(KF$9="", "", IF(AND(NOT('Personnel Details'!$N$26=""), $B109&gt;='Personnel Details'!$N$26), 'Personnel Details'!$Q$26, IF(AND(NOT('Personnel Details'!$I$26=""), $B109&gt;='Personnel Details'!$I$26), 'Personnel Details'!$L$26, 'Personnel Details'!$G$26)))</f>
        <v/>
      </c>
      <c r="KI109" s="59">
        <f t="shared" si="266"/>
        <v>0</v>
      </c>
      <c r="KJ109" s="53"/>
      <c r="KL109" s="78" t="str">
        <f>IF(KL$9="", "", IF(AND(NOT('Personnel Details'!$N$27=""), $B109&gt;='Personnel Details'!$N$27), 'Personnel Details'!$O$27, IF(AND(NOT('Personnel Details'!$I$27=""), $B109&gt;='Personnel Details'!$I$27), 'Personnel Details'!$J$27, 'Personnel Details'!$E$27)))</f>
        <v/>
      </c>
      <c r="KM109" s="59" t="str">
        <f>IF(KL$9="", "", IF(AND(NOT('Personnel Details'!$N$27=""), $B109&gt;='Personnel Details'!$N$27), IF('Personnel Details'!$P$27="","", 'Personnel Details'!$P$27), IF(AND(NOT('Personnel Details'!$I$27=""), $B109&gt;='Personnel Details'!$I$27), IF('Personnel Details'!$K$27="", "", 'Personnel Details'!$K$27), IF('Personnel Details'!$F$27="", "", 'Personnel Details'!$F$27))))</f>
        <v/>
      </c>
      <c r="KN109" s="79" t="str">
        <f>IF(KL$9="", "", IF(AND(NOT('Personnel Details'!$N$27=""), $B109&gt;='Personnel Details'!$N$27), 'Personnel Details'!$Q$27, IF(AND(NOT('Personnel Details'!$I$27=""), $B109&gt;='Personnel Details'!$I$27), 'Personnel Details'!$L$27, 'Personnel Details'!$G$27)))</f>
        <v/>
      </c>
      <c r="KO109" s="59">
        <f t="shared" si="267"/>
        <v>0</v>
      </c>
      <c r="KP109" s="53"/>
      <c r="KR109" s="78" t="str">
        <f>IF(KR$9="", "", IF(AND(NOT('Personnel Details'!$N$28=""), $B109&gt;='Personnel Details'!$N$28), 'Personnel Details'!$O$28, IF(AND(NOT('Personnel Details'!$I$28=""), $B109&gt;='Personnel Details'!$I$28), 'Personnel Details'!$J$28, 'Personnel Details'!$E$28)))</f>
        <v/>
      </c>
      <c r="KS109" s="59" t="str">
        <f>IF(KR$9="", "", IF(AND(NOT('Personnel Details'!$N$28=""), $B109&gt;='Personnel Details'!$N$28), IF('Personnel Details'!$P$28="","", 'Personnel Details'!$P$28), IF(AND(NOT('Personnel Details'!$I$28=""), $B109&gt;='Personnel Details'!$I$28), IF('Personnel Details'!$K$28="", "", 'Personnel Details'!$K$28), IF('Personnel Details'!$F$28="", "", 'Personnel Details'!$F$28))))</f>
        <v/>
      </c>
      <c r="KT109" s="79" t="str">
        <f>IF(KR$9="", "", IF(AND(NOT('Personnel Details'!$N$28=""), $B109&gt;='Personnel Details'!$N$28), 'Personnel Details'!$Q$28, IF(AND(NOT('Personnel Details'!$I$28=""), $B109&gt;='Personnel Details'!$I$28), 'Personnel Details'!$L$28, 'Personnel Details'!$G$28)))</f>
        <v/>
      </c>
      <c r="KU109" s="59">
        <f t="shared" si="268"/>
        <v>0</v>
      </c>
      <c r="KV109" s="53"/>
      <c r="KX109" s="78" t="str">
        <f>IF(KX$9="", "", IF(AND(NOT('Personnel Details'!$N$29=""), $B109&gt;='Personnel Details'!$N$29), 'Personnel Details'!$O$29, IF(AND(NOT('Personnel Details'!$I$29=""), $B109&gt;='Personnel Details'!$I$29), 'Personnel Details'!$J$29, 'Personnel Details'!$E$29)))</f>
        <v/>
      </c>
      <c r="KY109" s="59" t="str">
        <f>IF(KX$9="", "", IF(AND(NOT('Personnel Details'!$N$29=""), $B109&gt;='Personnel Details'!$N$29), IF('Personnel Details'!$P$29="","", 'Personnel Details'!$P$29), IF(AND(NOT('Personnel Details'!$I$29=""), $B109&gt;='Personnel Details'!$I$29), IF('Personnel Details'!$K$29="", "", 'Personnel Details'!$K$29), IF('Personnel Details'!$F$29="", "", 'Personnel Details'!$F$29))))</f>
        <v/>
      </c>
      <c r="KZ109" s="79" t="str">
        <f>IF(KX$9="", "", IF(AND(NOT('Personnel Details'!$N$29=""), $B109&gt;='Personnel Details'!$N$29), 'Personnel Details'!$Q$29, IF(AND(NOT('Personnel Details'!$I$29=""), $B109&gt;='Personnel Details'!$I$29), 'Personnel Details'!$L$29, 'Personnel Details'!$G$29)))</f>
        <v/>
      </c>
      <c r="LA109" s="59">
        <f t="shared" si="269"/>
        <v>0</v>
      </c>
      <c r="LB109" s="53"/>
      <c r="LD109" s="78" t="str">
        <f>IF(LD$9="", "", IF(AND(NOT('Personnel Details'!$N$30=""), $B109&gt;='Personnel Details'!$N$30), 'Personnel Details'!$O$30, IF(AND(NOT('Personnel Details'!$I$30=""), $B109&gt;='Personnel Details'!$I$30), 'Personnel Details'!$J$30, 'Personnel Details'!$E$30)))</f>
        <v/>
      </c>
      <c r="LE109" s="59" t="str">
        <f>IF(LD$9="", "", IF(AND(NOT('Personnel Details'!$N$30=""), $B109&gt;='Personnel Details'!$N$30), IF('Personnel Details'!$P$30="","", 'Personnel Details'!$P$30), IF(AND(NOT('Personnel Details'!$I$30=""), $B109&gt;='Personnel Details'!$I$30), IF('Personnel Details'!$K$30="", "", 'Personnel Details'!$K$30), IF('Personnel Details'!$F$30="", "", 'Personnel Details'!$F$30))))</f>
        <v/>
      </c>
      <c r="LF109" s="79" t="str">
        <f>IF(LD$9="", "", IF(AND(NOT('Personnel Details'!$N$30=""), $B109&gt;='Personnel Details'!$N$30), 'Personnel Details'!$Q$30, IF(AND(NOT('Personnel Details'!$I$30=""), $B109&gt;='Personnel Details'!$I$30), 'Personnel Details'!$L$30, 'Personnel Details'!$G$30)))</f>
        <v/>
      </c>
      <c r="LG109" s="59">
        <f t="shared" si="270"/>
        <v>0</v>
      </c>
      <c r="LH109" s="53"/>
      <c r="LJ109" s="78" t="str">
        <f>IF(LJ$9="", "", IF(AND(NOT('Personnel Details'!$N$31=""), $B109&gt;='Personnel Details'!$N$31), 'Personnel Details'!$O$31, IF(AND(NOT('Personnel Details'!$I$31=""), $B109&gt;='Personnel Details'!$I$31), 'Personnel Details'!$J$31, 'Personnel Details'!$E$31)))</f>
        <v/>
      </c>
      <c r="LK109" s="59" t="str">
        <f>IF(LJ$9="", "", IF(AND(NOT('Personnel Details'!$N$31=""), $B109&gt;='Personnel Details'!$N$31), IF('Personnel Details'!$P$31="","", 'Personnel Details'!$P$31), IF(AND(NOT('Personnel Details'!$I$31=""), $B109&gt;='Personnel Details'!$I$31), IF('Personnel Details'!$K$31="", "", 'Personnel Details'!$K$31), IF('Personnel Details'!$F$31="", "", 'Personnel Details'!$F$31))))</f>
        <v/>
      </c>
      <c r="LL109" s="79" t="str">
        <f>IF(LJ$9="", "", IF(AND(NOT('Personnel Details'!$N$31=""), $B109&gt;='Personnel Details'!$N$31), 'Personnel Details'!$Q$31, IF(AND(NOT('Personnel Details'!$I$31=""), $B109&gt;='Personnel Details'!$I$31), 'Personnel Details'!$L$31, 'Personnel Details'!$G$31)))</f>
        <v/>
      </c>
      <c r="LM109" s="59">
        <f t="shared" si="271"/>
        <v>0</v>
      </c>
      <c r="LN109" s="53"/>
      <c r="LP109" s="78" t="str">
        <f>IF(LP$9="", "", IF(AND(NOT('Personnel Details'!$N$32=""), $B109&gt;='Personnel Details'!$N$32), 'Personnel Details'!$O$32, IF(AND(NOT('Personnel Details'!$I$32=""), $B109&gt;='Personnel Details'!$I$32), 'Personnel Details'!$J$32, 'Personnel Details'!$E$32)))</f>
        <v/>
      </c>
      <c r="LQ109" s="59" t="str">
        <f>IF(LP$9="", "", IF(AND(NOT('Personnel Details'!$N$32=""), $B109&gt;='Personnel Details'!$N$32), IF('Personnel Details'!$P$32="","", 'Personnel Details'!$P$32), IF(AND(NOT('Personnel Details'!$I$32=""), $B109&gt;='Personnel Details'!$I$32), IF('Personnel Details'!$K$32="", "", 'Personnel Details'!$K$32), IF('Personnel Details'!$F$32="", "", 'Personnel Details'!$F$32))))</f>
        <v/>
      </c>
      <c r="LR109" s="79" t="str">
        <f>IF(LP$9="", "", IF(AND(NOT('Personnel Details'!$N$32=""), $B109&gt;='Personnel Details'!$N$32), 'Personnel Details'!$Q$32, IF(AND(NOT('Personnel Details'!$I$32=""), $B109&gt;='Personnel Details'!$I$32), 'Personnel Details'!$L$32, 'Personnel Details'!$G$32)))</f>
        <v/>
      </c>
      <c r="LS109" s="59">
        <f t="shared" si="272"/>
        <v>0</v>
      </c>
      <c r="LT109" s="53"/>
      <c r="LV109" s="78" t="str">
        <f>IF(LV$9="", "", IF(AND(NOT('Personnel Details'!$N$33=""), $B109&gt;='Personnel Details'!$N$33), 'Personnel Details'!$O$33, IF(AND(NOT('Personnel Details'!$I$33=""), $B109&gt;='Personnel Details'!$I$33), 'Personnel Details'!$J$33, 'Personnel Details'!$E$33)))</f>
        <v/>
      </c>
      <c r="LW109" s="59" t="str">
        <f>IF(LV$9="", "", IF(AND(NOT('Personnel Details'!$N$33=""), $B109&gt;='Personnel Details'!$N$33), IF('Personnel Details'!$P$33="","", 'Personnel Details'!$P$33), IF(AND(NOT('Personnel Details'!$I$33=""), $B109&gt;='Personnel Details'!$I$33), IF('Personnel Details'!$K$33="", "", 'Personnel Details'!$K$33), IF('Personnel Details'!$F$33="", "", 'Personnel Details'!$F$33))))</f>
        <v/>
      </c>
      <c r="LX109" s="79" t="str">
        <f>IF(LV$9="", "", IF(AND(NOT('Personnel Details'!$N$33=""), $B109&gt;='Personnel Details'!$N$33), 'Personnel Details'!$Q$33, IF(AND(NOT('Personnel Details'!$I$33=""), $B109&gt;='Personnel Details'!$I$33), 'Personnel Details'!$L$33, 'Personnel Details'!$G$33)))</f>
        <v/>
      </c>
      <c r="LY109" s="59">
        <f t="shared" si="273"/>
        <v>0</v>
      </c>
      <c r="LZ109" s="53"/>
      <c r="MB109" s="78" t="str">
        <f>IF(MB$9="", "", IF(AND(NOT('Personnel Details'!$N$34=""), $B109&gt;='Personnel Details'!$N$34), 'Personnel Details'!$O$34, IF(AND(NOT('Personnel Details'!$I$34=""), $B109&gt;='Personnel Details'!$I$34), 'Personnel Details'!$J$34, 'Personnel Details'!$E$34)))</f>
        <v/>
      </c>
      <c r="MC109" s="59" t="str">
        <f>IF(MB$9="", "", IF(AND(NOT('Personnel Details'!$N$34=""), $B109&gt;='Personnel Details'!$N$34), IF('Personnel Details'!$P$34="","", 'Personnel Details'!$P$34), IF(AND(NOT('Personnel Details'!$I$34=""), $B109&gt;='Personnel Details'!$I$34), IF('Personnel Details'!$K$34="", "", 'Personnel Details'!$K$34), IF('Personnel Details'!$F$34="", "", 'Personnel Details'!$F$34))))</f>
        <v/>
      </c>
      <c r="MD109" s="79" t="str">
        <f>IF(MB$9="", "", IF(AND(NOT('Personnel Details'!$N$34=""), $B109&gt;='Personnel Details'!$N$34), 'Personnel Details'!$Q$34, IF(AND(NOT('Personnel Details'!$I$34=""), $B109&gt;='Personnel Details'!$I$34), 'Personnel Details'!$L$34, 'Personnel Details'!$G$34)))</f>
        <v/>
      </c>
      <c r="ME109" s="59">
        <f t="shared" si="274"/>
        <v>0</v>
      </c>
      <c r="MF109" s="53"/>
      <c r="MH109" s="78" t="str">
        <f>IF(MH$9="", "", IF(AND(NOT('Personnel Details'!$N$35=""), $B109&gt;='Personnel Details'!$N$35), 'Personnel Details'!$O$35, IF(AND(NOT('Personnel Details'!$I$35=""), $B109&gt;='Personnel Details'!$I$35), 'Personnel Details'!$J$35, 'Personnel Details'!$E$35)))</f>
        <v/>
      </c>
      <c r="MI109" s="59" t="str">
        <f>IF(MH$9="", "", IF(AND(NOT('Personnel Details'!$N$35=""), $B109&gt;='Personnel Details'!$N$35), IF('Personnel Details'!$P$35="","", 'Personnel Details'!$P$35), IF(AND(NOT('Personnel Details'!$I$35=""), $B109&gt;='Personnel Details'!$I$35), IF('Personnel Details'!$K$35="", "", 'Personnel Details'!$K$35), IF('Personnel Details'!$F$35="", "", 'Personnel Details'!$F$35))))</f>
        <v/>
      </c>
      <c r="MJ109" s="79" t="str">
        <f>IF(MH$9="", "", IF(AND(NOT('Personnel Details'!$N$35=""), $B109&gt;='Personnel Details'!$N$35), 'Personnel Details'!$Q$35, IF(AND(NOT('Personnel Details'!$I$35=""), $B109&gt;='Personnel Details'!$I$35), 'Personnel Details'!$L$35, 'Personnel Details'!$G$35)))</f>
        <v/>
      </c>
      <c r="MK109" s="59">
        <f t="shared" si="275"/>
        <v>0</v>
      </c>
      <c r="ML109" s="53"/>
      <c r="MN109" s="78" t="str">
        <f>IF(MN$9="", "", IF(AND(NOT('Personnel Details'!$N$36=""), $B109&gt;='Personnel Details'!$N$36), 'Personnel Details'!$O$36, IF(AND(NOT('Personnel Details'!$I$36=""), $B109&gt;='Personnel Details'!$I$36), 'Personnel Details'!$J$36, 'Personnel Details'!$E$36)))</f>
        <v/>
      </c>
      <c r="MO109" s="59" t="str">
        <f>IF(MN$9="", "", IF(AND(NOT('Personnel Details'!$N$36=""), $B109&gt;='Personnel Details'!$N$36), IF('Personnel Details'!$P$36="","", 'Personnel Details'!$P$36), IF(AND(NOT('Personnel Details'!$I$36=""), $B109&gt;='Personnel Details'!$I$36), IF('Personnel Details'!$K$36="", "", 'Personnel Details'!$K$36), IF('Personnel Details'!$F$36="", "", 'Personnel Details'!$F$36))))</f>
        <v/>
      </c>
      <c r="MP109" s="79" t="str">
        <f>IF(MN$9="", "", IF(AND(NOT('Personnel Details'!$N$36=""), $B109&gt;='Personnel Details'!$N$36), 'Personnel Details'!$Q$36, IF(AND(NOT('Personnel Details'!$I$36=""), $B109&gt;='Personnel Details'!$I$36), 'Personnel Details'!$L$36, 'Personnel Details'!$G$36)))</f>
        <v/>
      </c>
      <c r="MQ109" s="59">
        <f t="shared" si="276"/>
        <v>0</v>
      </c>
      <c r="MR109" s="53"/>
      <c r="MT109" s="78" t="str">
        <f>IF(MT$9="", "", IF(AND(NOT('Personnel Details'!$N$37=""), $B109&gt;='Personnel Details'!$N$37), 'Personnel Details'!$O$37, IF(AND(NOT('Personnel Details'!$I$37=""), $B109&gt;='Personnel Details'!$I$37), 'Personnel Details'!$J$37, 'Personnel Details'!$E$37)))</f>
        <v/>
      </c>
      <c r="MU109" s="59" t="str">
        <f>IF(MT$9="", "", IF(AND(NOT('Personnel Details'!$N$37=""), $B109&gt;='Personnel Details'!$N$37), IF('Personnel Details'!$P$37="","", 'Personnel Details'!$P$37), IF(AND(NOT('Personnel Details'!$I$37=""), $B109&gt;='Personnel Details'!$I$37), IF('Personnel Details'!$K$37="", "", 'Personnel Details'!$K$37), IF('Personnel Details'!$F$37="", "", 'Personnel Details'!$F$37))))</f>
        <v/>
      </c>
      <c r="MV109" s="79" t="str">
        <f>IF(MT$9="", "", IF(AND(NOT('Personnel Details'!$N$37=""), $B109&gt;='Personnel Details'!$N$37), 'Personnel Details'!$Q$37, IF(AND(NOT('Personnel Details'!$I$37=""), $B109&gt;='Personnel Details'!$I$37), 'Personnel Details'!$L$37, 'Personnel Details'!$G$37)))</f>
        <v/>
      </c>
      <c r="MW109" s="59">
        <f t="shared" si="277"/>
        <v>0</v>
      </c>
      <c r="MX109" s="53"/>
      <c r="MZ109" s="78" t="str">
        <f>IF(MZ$9="", "", IF(AND(NOT('Personnel Details'!$N$38=""), $B109&gt;='Personnel Details'!$N$38), 'Personnel Details'!$O$38, IF(AND(NOT('Personnel Details'!$I$38=""), $B109&gt;='Personnel Details'!$I$38), 'Personnel Details'!$J$38, 'Personnel Details'!$E$38)))</f>
        <v/>
      </c>
      <c r="NA109" s="59" t="str">
        <f>IF(MZ$9="", "", IF(AND(NOT('Personnel Details'!$N$38=""), $B109&gt;='Personnel Details'!$N$38), IF('Personnel Details'!$P$38="","", 'Personnel Details'!$P$38), IF(AND(NOT('Personnel Details'!$I$38=""), $B109&gt;='Personnel Details'!$I$38), IF('Personnel Details'!$K$38="", "", 'Personnel Details'!$K$38), IF('Personnel Details'!$F$38="", "", 'Personnel Details'!$F$38))))</f>
        <v/>
      </c>
      <c r="NB109" s="79" t="str">
        <f>IF(MZ$9="", "", IF(AND(NOT('Personnel Details'!$N$38=""), $B109&gt;='Personnel Details'!$N$38), 'Personnel Details'!$Q$38, IF(AND(NOT('Personnel Details'!$I$38=""), $B109&gt;='Personnel Details'!$I$38), 'Personnel Details'!$L$38, 'Personnel Details'!$G$38)))</f>
        <v/>
      </c>
      <c r="NC109" s="59">
        <f t="shared" si="278"/>
        <v>0</v>
      </c>
      <c r="ND109" s="53"/>
      <c r="NF109" s="78" t="str">
        <f>IF(NF$9="", "", IF(AND(NOT('Personnel Details'!$N$39=""), $B109&gt;='Personnel Details'!$N$39), 'Personnel Details'!$O$39, IF(AND(NOT('Personnel Details'!$I$39=""), $B109&gt;='Personnel Details'!$I$39), 'Personnel Details'!$J$39, 'Personnel Details'!$E$39)))</f>
        <v/>
      </c>
      <c r="NG109" s="59" t="str">
        <f>IF(NF$9="", "", IF(AND(NOT('Personnel Details'!$N$39=""), $B109&gt;='Personnel Details'!$N$39), IF('Personnel Details'!$P$39="","", 'Personnel Details'!$P$39), IF(AND(NOT('Personnel Details'!$I$39=""), $B109&gt;='Personnel Details'!$I$39), IF('Personnel Details'!$K$39="", "", 'Personnel Details'!$K$39), IF('Personnel Details'!$F$39="", "", 'Personnel Details'!$F$39))))</f>
        <v/>
      </c>
      <c r="NH109" s="79" t="str">
        <f>IF(NF$9="", "", IF(AND(NOT('Personnel Details'!$N$39=""), $B109&gt;='Personnel Details'!$N$39), 'Personnel Details'!$Q$39, IF(AND(NOT('Personnel Details'!$I$39=""), $B109&gt;='Personnel Details'!$I$39), 'Personnel Details'!$L$39, 'Personnel Details'!$G$39)))</f>
        <v/>
      </c>
      <c r="NI109" s="59">
        <f t="shared" si="279"/>
        <v>0</v>
      </c>
      <c r="NJ109" s="53"/>
      <c r="NL109" s="78" t="str">
        <f>IF(NL$9="", "", IF(AND(NOT('Personnel Details'!$N$40=""), $B109&gt;='Personnel Details'!$N$40), 'Personnel Details'!$O$40, IF(AND(NOT('Personnel Details'!$I$40=""), $B109&gt;='Personnel Details'!$I$40), 'Personnel Details'!$J$40, 'Personnel Details'!$E$40)))</f>
        <v/>
      </c>
      <c r="NM109" s="59" t="str">
        <f>IF(NL$9="", "", IF(AND(NOT('Personnel Details'!$N$40=""), $B109&gt;='Personnel Details'!$N$40), IF('Personnel Details'!$P$40="","", 'Personnel Details'!$P$40), IF(AND(NOT('Personnel Details'!$I$40=""), $B109&gt;='Personnel Details'!$I$40), IF('Personnel Details'!$K$40="", "", 'Personnel Details'!$K$40), IF('Personnel Details'!$F$40="", "", 'Personnel Details'!$F$40))))</f>
        <v/>
      </c>
      <c r="NN109" s="79" t="str">
        <f>IF(NL$9="", "", IF(AND(NOT('Personnel Details'!$N$40=""), $B109&gt;='Personnel Details'!$N$40), 'Personnel Details'!$Q$40, IF(AND(NOT('Personnel Details'!$I$40=""), $B109&gt;='Personnel Details'!$I$40), 'Personnel Details'!$L$40, 'Personnel Details'!$G$40)))</f>
        <v/>
      </c>
      <c r="NO109" s="59">
        <f t="shared" si="280"/>
        <v>0</v>
      </c>
      <c r="NP109" s="53"/>
    </row>
    <row r="110" spans="1:380" x14ac:dyDescent="0.25">
      <c r="A110" s="32"/>
      <c r="B110" s="113">
        <f>IFERROR(IF(B109+1&gt;'Personnel Details'!$U$5, "", B109+1), "")</f>
        <v>43930</v>
      </c>
      <c r="C110" s="32"/>
      <c r="D110" s="120"/>
      <c r="E110" s="13" t="str">
        <f t="shared" si="159"/>
        <v/>
      </c>
      <c r="F110" s="13" t="str">
        <f t="shared" si="190"/>
        <v/>
      </c>
      <c r="G110" s="56" t="str">
        <f t="shared" si="281"/>
        <v/>
      </c>
      <c r="H110" s="16" t="str">
        <f t="shared" si="191"/>
        <v/>
      </c>
      <c r="I110" s="32"/>
      <c r="J110" s="120"/>
      <c r="K110" s="62" t="str">
        <f t="shared" si="160"/>
        <v/>
      </c>
      <c r="L110" s="62" t="str">
        <f t="shared" si="192"/>
        <v/>
      </c>
      <c r="M110" s="65" t="str">
        <f t="shared" si="282"/>
        <v/>
      </c>
      <c r="N110" s="68" t="str">
        <f t="shared" si="193"/>
        <v/>
      </c>
      <c r="O110" s="32"/>
      <c r="P110" s="120"/>
      <c r="Q110" s="62" t="str">
        <f t="shared" si="161"/>
        <v/>
      </c>
      <c r="R110" s="62" t="str">
        <f t="shared" si="194"/>
        <v/>
      </c>
      <c r="S110" s="65" t="str">
        <f t="shared" si="283"/>
        <v/>
      </c>
      <c r="T110" s="68" t="str">
        <f t="shared" si="195"/>
        <v/>
      </c>
      <c r="U110" s="32"/>
      <c r="V110" s="120"/>
      <c r="W110" s="62" t="str">
        <f t="shared" si="162"/>
        <v/>
      </c>
      <c r="X110" s="62" t="str">
        <f t="shared" si="196"/>
        <v/>
      </c>
      <c r="Y110" s="65" t="str">
        <f t="shared" si="284"/>
        <v/>
      </c>
      <c r="Z110" s="68" t="str">
        <f t="shared" si="197"/>
        <v/>
      </c>
      <c r="AA110" s="32"/>
      <c r="AB110" s="120"/>
      <c r="AC110" s="62" t="str">
        <f t="shared" si="163"/>
        <v/>
      </c>
      <c r="AD110" s="62" t="str">
        <f t="shared" si="198"/>
        <v/>
      </c>
      <c r="AE110" s="65" t="str">
        <f t="shared" si="285"/>
        <v/>
      </c>
      <c r="AF110" s="68" t="str">
        <f t="shared" si="199"/>
        <v/>
      </c>
      <c r="AG110" s="32"/>
      <c r="AH110" s="120"/>
      <c r="AI110" s="62" t="str">
        <f t="shared" si="164"/>
        <v/>
      </c>
      <c r="AJ110" s="62" t="str">
        <f t="shared" si="200"/>
        <v/>
      </c>
      <c r="AK110" s="65" t="str">
        <f t="shared" si="286"/>
        <v/>
      </c>
      <c r="AL110" s="68" t="str">
        <f t="shared" si="201"/>
        <v/>
      </c>
      <c r="AM110" s="32"/>
      <c r="AN110" s="120"/>
      <c r="AO110" s="62" t="str">
        <f t="shared" si="165"/>
        <v/>
      </c>
      <c r="AP110" s="62" t="str">
        <f t="shared" si="202"/>
        <v/>
      </c>
      <c r="AQ110" s="65" t="str">
        <f t="shared" si="287"/>
        <v/>
      </c>
      <c r="AR110" s="68" t="str">
        <f t="shared" si="203"/>
        <v/>
      </c>
      <c r="AS110" s="32"/>
      <c r="AT110" s="120"/>
      <c r="AU110" s="62" t="str">
        <f t="shared" si="166"/>
        <v/>
      </c>
      <c r="AV110" s="62" t="str">
        <f t="shared" si="204"/>
        <v/>
      </c>
      <c r="AW110" s="65" t="str">
        <f t="shared" si="288"/>
        <v/>
      </c>
      <c r="AX110" s="68" t="str">
        <f t="shared" si="205"/>
        <v/>
      </c>
      <c r="AY110" s="32"/>
      <c r="AZ110" s="120"/>
      <c r="BA110" s="62" t="str">
        <f t="shared" si="167"/>
        <v/>
      </c>
      <c r="BB110" s="62" t="str">
        <f t="shared" si="206"/>
        <v/>
      </c>
      <c r="BC110" s="65" t="str">
        <f t="shared" si="289"/>
        <v/>
      </c>
      <c r="BD110" s="68" t="str">
        <f t="shared" si="207"/>
        <v/>
      </c>
      <c r="BE110" s="32"/>
      <c r="BF110" s="120"/>
      <c r="BG110" s="62" t="str">
        <f t="shared" si="168"/>
        <v/>
      </c>
      <c r="BH110" s="62" t="str">
        <f t="shared" si="208"/>
        <v/>
      </c>
      <c r="BI110" s="65" t="str">
        <f t="shared" si="290"/>
        <v/>
      </c>
      <c r="BJ110" s="68" t="str">
        <f t="shared" si="209"/>
        <v/>
      </c>
      <c r="BK110" s="32"/>
      <c r="BL110" s="120"/>
      <c r="BM110" s="62" t="str">
        <f t="shared" si="169"/>
        <v/>
      </c>
      <c r="BN110" s="62" t="str">
        <f t="shared" si="210"/>
        <v/>
      </c>
      <c r="BO110" s="65" t="str">
        <f t="shared" si="291"/>
        <v/>
      </c>
      <c r="BP110" s="68" t="str">
        <f t="shared" si="211"/>
        <v/>
      </c>
      <c r="BQ110" s="32"/>
      <c r="BR110" s="120"/>
      <c r="BS110" s="62" t="str">
        <f t="shared" si="170"/>
        <v/>
      </c>
      <c r="BT110" s="62" t="str">
        <f t="shared" si="212"/>
        <v/>
      </c>
      <c r="BU110" s="65" t="str">
        <f t="shared" si="292"/>
        <v/>
      </c>
      <c r="BV110" s="68" t="str">
        <f t="shared" si="213"/>
        <v/>
      </c>
      <c r="BW110" s="32"/>
      <c r="BX110" s="120"/>
      <c r="BY110" s="62" t="str">
        <f t="shared" si="171"/>
        <v/>
      </c>
      <c r="BZ110" s="62" t="str">
        <f t="shared" si="214"/>
        <v/>
      </c>
      <c r="CA110" s="65" t="str">
        <f t="shared" si="293"/>
        <v/>
      </c>
      <c r="CB110" s="68" t="str">
        <f t="shared" si="215"/>
        <v/>
      </c>
      <c r="CC110" s="32"/>
      <c r="CD110" s="120"/>
      <c r="CE110" s="62" t="str">
        <f t="shared" si="172"/>
        <v/>
      </c>
      <c r="CF110" s="62" t="str">
        <f t="shared" si="216"/>
        <v/>
      </c>
      <c r="CG110" s="65" t="str">
        <f t="shared" si="294"/>
        <v/>
      </c>
      <c r="CH110" s="68" t="str">
        <f t="shared" si="217"/>
        <v/>
      </c>
      <c r="CI110" s="32"/>
      <c r="CJ110" s="120"/>
      <c r="CK110" s="62" t="str">
        <f t="shared" si="173"/>
        <v/>
      </c>
      <c r="CL110" s="62" t="str">
        <f t="shared" si="218"/>
        <v/>
      </c>
      <c r="CM110" s="65" t="str">
        <f t="shared" si="295"/>
        <v/>
      </c>
      <c r="CN110" s="68" t="str">
        <f t="shared" si="219"/>
        <v/>
      </c>
      <c r="CO110" s="32"/>
      <c r="CP110" s="120"/>
      <c r="CQ110" s="62" t="str">
        <f t="shared" si="174"/>
        <v/>
      </c>
      <c r="CR110" s="62" t="str">
        <f t="shared" si="220"/>
        <v/>
      </c>
      <c r="CS110" s="65" t="str">
        <f t="shared" si="296"/>
        <v/>
      </c>
      <c r="CT110" s="68" t="str">
        <f t="shared" si="221"/>
        <v/>
      </c>
      <c r="CU110" s="32"/>
      <c r="CV110" s="120"/>
      <c r="CW110" s="62" t="str">
        <f t="shared" si="175"/>
        <v/>
      </c>
      <c r="CX110" s="62" t="str">
        <f t="shared" si="222"/>
        <v/>
      </c>
      <c r="CY110" s="65" t="str">
        <f t="shared" si="297"/>
        <v/>
      </c>
      <c r="CZ110" s="68" t="str">
        <f t="shared" si="223"/>
        <v/>
      </c>
      <c r="DA110" s="32"/>
      <c r="DB110" s="120"/>
      <c r="DC110" s="62" t="str">
        <f t="shared" si="176"/>
        <v/>
      </c>
      <c r="DD110" s="62" t="str">
        <f t="shared" si="224"/>
        <v/>
      </c>
      <c r="DE110" s="65" t="str">
        <f t="shared" si="298"/>
        <v/>
      </c>
      <c r="DF110" s="68" t="str">
        <f t="shared" si="225"/>
        <v/>
      </c>
      <c r="DG110" s="32"/>
      <c r="DH110" s="120"/>
      <c r="DI110" s="62" t="str">
        <f t="shared" si="177"/>
        <v/>
      </c>
      <c r="DJ110" s="62" t="str">
        <f t="shared" si="226"/>
        <v/>
      </c>
      <c r="DK110" s="65" t="str">
        <f t="shared" si="299"/>
        <v/>
      </c>
      <c r="DL110" s="68" t="str">
        <f t="shared" si="227"/>
        <v/>
      </c>
      <c r="DM110" s="32"/>
      <c r="DN110" s="120"/>
      <c r="DO110" s="62" t="str">
        <f t="shared" si="178"/>
        <v/>
      </c>
      <c r="DP110" s="62" t="str">
        <f t="shared" si="228"/>
        <v/>
      </c>
      <c r="DQ110" s="65" t="str">
        <f t="shared" si="300"/>
        <v/>
      </c>
      <c r="DR110" s="68" t="str">
        <f t="shared" si="229"/>
        <v/>
      </c>
      <c r="DS110" s="32"/>
      <c r="DT110" s="120"/>
      <c r="DU110" s="62" t="str">
        <f t="shared" si="179"/>
        <v/>
      </c>
      <c r="DV110" s="62" t="str">
        <f t="shared" si="230"/>
        <v/>
      </c>
      <c r="DW110" s="65" t="str">
        <f t="shared" si="301"/>
        <v/>
      </c>
      <c r="DX110" s="68" t="str">
        <f t="shared" si="231"/>
        <v/>
      </c>
      <c r="DY110" s="32"/>
      <c r="DZ110" s="120"/>
      <c r="EA110" s="62" t="str">
        <f t="shared" si="180"/>
        <v/>
      </c>
      <c r="EB110" s="62" t="str">
        <f t="shared" si="232"/>
        <v/>
      </c>
      <c r="EC110" s="65" t="str">
        <f t="shared" si="302"/>
        <v/>
      </c>
      <c r="ED110" s="68" t="str">
        <f t="shared" si="233"/>
        <v/>
      </c>
      <c r="EE110" s="32"/>
      <c r="EF110" s="120"/>
      <c r="EG110" s="62" t="str">
        <f t="shared" si="181"/>
        <v/>
      </c>
      <c r="EH110" s="62" t="str">
        <f t="shared" si="234"/>
        <v/>
      </c>
      <c r="EI110" s="65" t="str">
        <f t="shared" si="303"/>
        <v/>
      </c>
      <c r="EJ110" s="68" t="str">
        <f t="shared" si="235"/>
        <v/>
      </c>
      <c r="EK110" s="32"/>
      <c r="EL110" s="120"/>
      <c r="EM110" s="62" t="str">
        <f t="shared" si="182"/>
        <v/>
      </c>
      <c r="EN110" s="62" t="str">
        <f t="shared" si="236"/>
        <v/>
      </c>
      <c r="EO110" s="65" t="str">
        <f t="shared" si="304"/>
        <v/>
      </c>
      <c r="EP110" s="68" t="str">
        <f t="shared" si="237"/>
        <v/>
      </c>
      <c r="EQ110" s="32"/>
      <c r="ER110" s="120"/>
      <c r="ES110" s="62" t="str">
        <f t="shared" si="183"/>
        <v/>
      </c>
      <c r="ET110" s="62" t="str">
        <f t="shared" si="238"/>
        <v/>
      </c>
      <c r="EU110" s="65" t="str">
        <f t="shared" si="305"/>
        <v/>
      </c>
      <c r="EV110" s="68" t="str">
        <f t="shared" si="239"/>
        <v/>
      </c>
      <c r="EW110" s="32"/>
      <c r="EX110" s="120"/>
      <c r="EY110" s="62" t="str">
        <f t="shared" si="184"/>
        <v/>
      </c>
      <c r="EZ110" s="62" t="str">
        <f t="shared" si="240"/>
        <v/>
      </c>
      <c r="FA110" s="65" t="str">
        <f t="shared" si="306"/>
        <v/>
      </c>
      <c r="FB110" s="68" t="str">
        <f t="shared" si="241"/>
        <v/>
      </c>
      <c r="FC110" s="32"/>
      <c r="FD110" s="120"/>
      <c r="FE110" s="62" t="str">
        <f t="shared" si="185"/>
        <v/>
      </c>
      <c r="FF110" s="62" t="str">
        <f t="shared" si="242"/>
        <v/>
      </c>
      <c r="FG110" s="65" t="str">
        <f t="shared" si="307"/>
        <v/>
      </c>
      <c r="FH110" s="68" t="str">
        <f t="shared" si="243"/>
        <v/>
      </c>
      <c r="FI110" s="32"/>
      <c r="FJ110" s="120"/>
      <c r="FK110" s="62" t="str">
        <f t="shared" si="186"/>
        <v/>
      </c>
      <c r="FL110" s="62" t="str">
        <f t="shared" si="244"/>
        <v/>
      </c>
      <c r="FM110" s="65" t="str">
        <f t="shared" si="308"/>
        <v/>
      </c>
      <c r="FN110" s="68" t="str">
        <f t="shared" si="245"/>
        <v/>
      </c>
      <c r="FO110" s="32"/>
      <c r="FP110" s="120"/>
      <c r="FQ110" s="62" t="str">
        <f t="shared" si="187"/>
        <v/>
      </c>
      <c r="FR110" s="62" t="str">
        <f t="shared" si="246"/>
        <v/>
      </c>
      <c r="FS110" s="65" t="str">
        <f t="shared" si="309"/>
        <v/>
      </c>
      <c r="FT110" s="68" t="str">
        <f t="shared" si="247"/>
        <v/>
      </c>
      <c r="FU110" s="32"/>
      <c r="FV110" s="120"/>
      <c r="FW110" s="62" t="str">
        <f t="shared" si="188"/>
        <v/>
      </c>
      <c r="FX110" s="62" t="str">
        <f t="shared" si="248"/>
        <v/>
      </c>
      <c r="FY110" s="65" t="str">
        <f t="shared" si="310"/>
        <v/>
      </c>
      <c r="FZ110" s="68" t="str">
        <f t="shared" si="249"/>
        <v/>
      </c>
      <c r="GA110" s="32"/>
      <c r="GC110" s="7" t="str">
        <f t="shared" si="250"/>
        <v>Apr 2020</v>
      </c>
      <c r="GD110" s="7" t="str">
        <f t="shared" ca="1" si="189"/>
        <v/>
      </c>
      <c r="GT110" s="71">
        <f>IF(GT$9="", "", IF(AND(NOT('Personnel Details'!$N$11=""), $B110&gt;='Personnel Details'!$N$11), 'Personnel Details'!$O$11, IF(AND(NOT('Personnel Details'!$I$11=""), $B110&gt;='Personnel Details'!$I$11), 'Personnel Details'!$J$11, 'Personnel Details'!$E$11)))</f>
        <v>0.8</v>
      </c>
      <c r="GU110" s="59" t="str">
        <f>IF(GT$9="", "", IF(AND(NOT('Personnel Details'!$N$11=""), $B110&gt;='Personnel Details'!$N$11), IF('Personnel Details'!$P$11="","", 'Personnel Details'!$P$11), IF(AND(NOT('Personnel Details'!$I$11=""), $B110&gt;='Personnel Details'!$I$11), IF('Personnel Details'!$K$11="", "", 'Personnel Details'!$K$11), IF('Personnel Details'!$F$11="", "", 'Personnel Details'!$F$11))))</f>
        <v/>
      </c>
      <c r="GV110" s="74">
        <f>IF(GT$9="", "", IF(AND(NOT('Personnel Details'!$N$11=""), $B110&gt;='Personnel Details'!$N$11), 'Personnel Details'!$Q$11, IF(AND(NOT('Personnel Details'!$I$11=""), $B110&gt;='Personnel Details'!$I$11), 'Personnel Details'!$L$11, 'Personnel Details'!$G$11)))</f>
        <v>0</v>
      </c>
      <c r="GW110" s="59">
        <f t="shared" si="251"/>
        <v>0</v>
      </c>
      <c r="GX110" s="53"/>
      <c r="GZ110" s="78">
        <f>IF(GZ$9="", "", IF(AND(NOT('Personnel Details'!$N$12=""), $B110&gt;='Personnel Details'!$N$12), 'Personnel Details'!$O$12, IF(AND(NOT('Personnel Details'!$I$12=""), $B110&gt;='Personnel Details'!$I$12), 'Personnel Details'!$J$12, 'Personnel Details'!$E$12)))</f>
        <v>0.8</v>
      </c>
      <c r="HA110" s="59" t="str">
        <f>IF(GZ$9="", "", IF(AND(NOT('Personnel Details'!$N$12=""), $B110&gt;='Personnel Details'!$N$12), IF('Personnel Details'!$P$12="","", 'Personnel Details'!$P$12), IF(AND(NOT('Personnel Details'!$I$12=""), $B110&gt;='Personnel Details'!$I$12), IF('Personnel Details'!$K$12="", "", 'Personnel Details'!$K$12), IF('Personnel Details'!$F$12="", "", 'Personnel Details'!$F$12))))</f>
        <v/>
      </c>
      <c r="HB110" s="79">
        <f>IF(GZ$9="", "", IF(AND(NOT('Personnel Details'!$N$12=""), $B110&gt;='Personnel Details'!$N$12), 'Personnel Details'!$Q$12, IF(AND(NOT('Personnel Details'!$I$12=""), $B110&gt;='Personnel Details'!$I$12), 'Personnel Details'!$L$12, 'Personnel Details'!$G$12)))</f>
        <v>0</v>
      </c>
      <c r="HC110" s="59">
        <f t="shared" si="252"/>
        <v>0</v>
      </c>
      <c r="HD110" s="53"/>
      <c r="HF110" s="78">
        <f>IF(HF$9="", "", IF(AND(NOT('Personnel Details'!$N$13=""), $B110&gt;='Personnel Details'!$N$13), 'Personnel Details'!$O$13, IF(AND(NOT('Personnel Details'!$I$13=""), $B110&gt;='Personnel Details'!$I$13), 'Personnel Details'!$J$13, 'Personnel Details'!$E$13)))</f>
        <v>0.8</v>
      </c>
      <c r="HG110" s="59" t="str">
        <f>IF(HF$9="", "", IF(AND(NOT('Personnel Details'!$N$13=""), $B110&gt;='Personnel Details'!$N$13), IF('Personnel Details'!$P$13="","", 'Personnel Details'!$P$13), IF(AND(NOT('Personnel Details'!$I$13=""), $B110&gt;='Personnel Details'!$I$13), IF('Personnel Details'!$K$13="", "", 'Personnel Details'!$K$13), IF('Personnel Details'!$F$13="", "", 'Personnel Details'!$F$13))))</f>
        <v/>
      </c>
      <c r="HH110" s="79">
        <f>IF(HF$9="", "", IF(AND(NOT('Personnel Details'!$N$13=""), $B110&gt;='Personnel Details'!$N$13), 'Personnel Details'!$Q$13, IF(AND(NOT('Personnel Details'!$I$13=""), $B110&gt;='Personnel Details'!$I$13), 'Personnel Details'!$L$13, 'Personnel Details'!$G$13)))</f>
        <v>0</v>
      </c>
      <c r="HI110" s="59">
        <f t="shared" si="253"/>
        <v>0</v>
      </c>
      <c r="HJ110" s="53"/>
      <c r="HL110" s="78">
        <f>IF(HL$9="", "", IF(AND(NOT('Personnel Details'!$N$14=""), $B110&gt;='Personnel Details'!$N$14), 'Personnel Details'!$O$14, IF(AND(NOT('Personnel Details'!$I$14=""), $B110&gt;='Personnel Details'!$I$14), 'Personnel Details'!$J$14, 'Personnel Details'!$E$14)))</f>
        <v>0.8</v>
      </c>
      <c r="HM110" s="59">
        <f>IF(HL$9="", "", IF(AND(NOT('Personnel Details'!$N$14=""), $B110&gt;='Personnel Details'!$N$14), IF('Personnel Details'!$P$14="","", 'Personnel Details'!$P$14), IF(AND(NOT('Personnel Details'!$I$14=""), $B110&gt;='Personnel Details'!$I$14), IF('Personnel Details'!$K$14="", "", 'Personnel Details'!$K$14), IF('Personnel Details'!$F$14="", "", 'Personnel Details'!$F$14))))</f>
        <v>2000</v>
      </c>
      <c r="HN110" s="79">
        <f>IF(HL$9="", "", IF(AND(NOT('Personnel Details'!$N$14=""), $B110&gt;='Personnel Details'!$N$14), 'Personnel Details'!$Q$14, IF(AND(NOT('Personnel Details'!$I$14=""), $B110&gt;='Personnel Details'!$I$14), 'Personnel Details'!$L$14, 'Personnel Details'!$G$14)))</f>
        <v>0.85</v>
      </c>
      <c r="HO110" s="59">
        <f t="shared" si="254"/>
        <v>0</v>
      </c>
      <c r="HP110" s="53"/>
      <c r="HR110" s="78" t="str">
        <f>IF(HR$9="", "", IF(AND(NOT('Personnel Details'!$N$15=""), $B110&gt;='Personnel Details'!$N$15), 'Personnel Details'!$O$15, IF(AND(NOT('Personnel Details'!$I$15=""), $B110&gt;='Personnel Details'!$I$15), 'Personnel Details'!$J$15, 'Personnel Details'!$E$15)))</f>
        <v/>
      </c>
      <c r="HS110" s="59" t="str">
        <f>IF(HR$9="", "", IF(AND(NOT('Personnel Details'!$N$15=""), $B110&gt;='Personnel Details'!$N$15), IF('Personnel Details'!$P$15="","", 'Personnel Details'!$P$15), IF(AND(NOT('Personnel Details'!$I$15=""), $B110&gt;='Personnel Details'!$I$15), IF('Personnel Details'!$K$15="", "", 'Personnel Details'!$K$15), IF('Personnel Details'!$F$15="", "", 'Personnel Details'!$F$15))))</f>
        <v/>
      </c>
      <c r="HT110" s="79" t="str">
        <f>IF(HR$9="", "", IF(AND(NOT('Personnel Details'!$N$15=""), $B110&gt;='Personnel Details'!$N$15), 'Personnel Details'!$Q$15, IF(AND(NOT('Personnel Details'!$I$15=""), $B110&gt;='Personnel Details'!$I$15), 'Personnel Details'!$L$15, 'Personnel Details'!$G$15)))</f>
        <v/>
      </c>
      <c r="HU110" s="59">
        <f t="shared" si="255"/>
        <v>0</v>
      </c>
      <c r="HV110" s="53"/>
      <c r="HX110" s="78" t="str">
        <f>IF(HX$9="", "", IF(AND(NOT('Personnel Details'!$N$16=""), $B110&gt;='Personnel Details'!$N$16), 'Personnel Details'!$O$16, IF(AND(NOT('Personnel Details'!$I$16=""), $B110&gt;='Personnel Details'!$I$16), 'Personnel Details'!$J$16, 'Personnel Details'!$E$16)))</f>
        <v/>
      </c>
      <c r="HY110" s="59" t="str">
        <f>IF(HX$9="", "", IF(AND(NOT('Personnel Details'!$N$16=""), $B110&gt;='Personnel Details'!$N$16), IF('Personnel Details'!$P$16="","", 'Personnel Details'!$P$16), IF(AND(NOT('Personnel Details'!$I$16=""), $B110&gt;='Personnel Details'!$I$16), IF('Personnel Details'!$K$16="", "", 'Personnel Details'!$K$16), IF('Personnel Details'!$F$16="", "", 'Personnel Details'!$F$16))))</f>
        <v/>
      </c>
      <c r="HZ110" s="79" t="str">
        <f>IF(HX$9="", "", IF(AND(NOT('Personnel Details'!$N$16=""), $B110&gt;='Personnel Details'!$N$16), 'Personnel Details'!$Q$16, IF(AND(NOT('Personnel Details'!$I$16=""), $B110&gt;='Personnel Details'!$I$16), 'Personnel Details'!$L$16, 'Personnel Details'!$G$16)))</f>
        <v/>
      </c>
      <c r="IA110" s="59">
        <f t="shared" si="256"/>
        <v>0</v>
      </c>
      <c r="IB110" s="53"/>
      <c r="ID110" s="78" t="str">
        <f>IF(ID$9="", "", IF(AND(NOT('Personnel Details'!$N$17=""), $B110&gt;='Personnel Details'!$N$17), 'Personnel Details'!$O$17, IF(AND(NOT('Personnel Details'!$I$17=""), $B110&gt;='Personnel Details'!$I$17), 'Personnel Details'!$J$17, 'Personnel Details'!$E$17)))</f>
        <v/>
      </c>
      <c r="IE110" s="59" t="str">
        <f>IF(ID$9="", "", IF(AND(NOT('Personnel Details'!$N$17=""), $B110&gt;='Personnel Details'!$N$17), IF('Personnel Details'!$P$17="","", 'Personnel Details'!$P$17), IF(AND(NOT('Personnel Details'!$I$17=""), $B110&gt;='Personnel Details'!$I$17), IF('Personnel Details'!$K$17="", "", 'Personnel Details'!$K$17), IF('Personnel Details'!$F$17="", "", 'Personnel Details'!$F$17))))</f>
        <v/>
      </c>
      <c r="IF110" s="79" t="str">
        <f>IF(ID$9="", "", IF(AND(NOT('Personnel Details'!$N$17=""), $B110&gt;='Personnel Details'!$N$17), 'Personnel Details'!$Q$17, IF(AND(NOT('Personnel Details'!$I$17=""), $B110&gt;='Personnel Details'!$I$17), 'Personnel Details'!$L$17, 'Personnel Details'!$G$17)))</f>
        <v/>
      </c>
      <c r="IG110" s="59">
        <f t="shared" si="257"/>
        <v>0</v>
      </c>
      <c r="IH110" s="53"/>
      <c r="IJ110" s="78" t="str">
        <f>IF(IJ$9="", "", IF(AND(NOT('Personnel Details'!$N$18=""), $B110&gt;='Personnel Details'!$N$18), 'Personnel Details'!$O$18, IF(AND(NOT('Personnel Details'!$I$18=""), $B110&gt;='Personnel Details'!$I$18), 'Personnel Details'!$J$18, 'Personnel Details'!$E$18)))</f>
        <v/>
      </c>
      <c r="IK110" s="59" t="str">
        <f>IF(IJ$9="", "", IF(AND(NOT('Personnel Details'!$N$18=""), $B110&gt;='Personnel Details'!$N$18), IF('Personnel Details'!$P$18="","", 'Personnel Details'!$P$18), IF(AND(NOT('Personnel Details'!$I$18=""), $B110&gt;='Personnel Details'!$I$18), IF('Personnel Details'!$K$18="", "", 'Personnel Details'!$K$18), IF('Personnel Details'!$F$18="", "", 'Personnel Details'!$F$18))))</f>
        <v/>
      </c>
      <c r="IL110" s="79" t="str">
        <f>IF(IJ$9="", "", IF(AND(NOT('Personnel Details'!$N$18=""), $B110&gt;='Personnel Details'!$N$18), 'Personnel Details'!$Q$18, IF(AND(NOT('Personnel Details'!$I$18=""), $B110&gt;='Personnel Details'!$I$18), 'Personnel Details'!$L$18, 'Personnel Details'!$G$18)))</f>
        <v/>
      </c>
      <c r="IM110" s="59">
        <f t="shared" si="258"/>
        <v>0</v>
      </c>
      <c r="IN110" s="53"/>
      <c r="IP110" s="78" t="str">
        <f>IF(IP$9="", "", IF(AND(NOT('Personnel Details'!$N$19=""), $B110&gt;='Personnel Details'!$N$19), 'Personnel Details'!$O$19, IF(AND(NOT('Personnel Details'!$I$19=""), $B110&gt;='Personnel Details'!$I$19), 'Personnel Details'!$J$19, 'Personnel Details'!$E$19)))</f>
        <v/>
      </c>
      <c r="IQ110" s="59" t="str">
        <f>IF(IP$9="", "", IF(AND(NOT('Personnel Details'!$N$19=""), $B110&gt;='Personnel Details'!$N$19), IF('Personnel Details'!$P$19="","", 'Personnel Details'!$P$19), IF(AND(NOT('Personnel Details'!$I$19=""), $B110&gt;='Personnel Details'!$I$19), IF('Personnel Details'!$K$19="", "", 'Personnel Details'!$K$19), IF('Personnel Details'!$F$19="", "", 'Personnel Details'!$F$19))))</f>
        <v/>
      </c>
      <c r="IR110" s="79" t="str">
        <f>IF(IP$9="", "", IF(AND(NOT('Personnel Details'!$N$19=""), $B110&gt;='Personnel Details'!$N$19), 'Personnel Details'!$Q$19, IF(AND(NOT('Personnel Details'!$I$19=""), $B110&gt;='Personnel Details'!$I$19), 'Personnel Details'!$L$19, 'Personnel Details'!$G$19)))</f>
        <v/>
      </c>
      <c r="IS110" s="59">
        <f t="shared" si="259"/>
        <v>0</v>
      </c>
      <c r="IT110" s="53"/>
      <c r="IV110" s="78" t="str">
        <f>IF(IV$9="", "", IF(AND(NOT('Personnel Details'!$N$20=""), $B110&gt;='Personnel Details'!$N$20), 'Personnel Details'!$O$20, IF(AND(NOT('Personnel Details'!$I$20=""), $B110&gt;='Personnel Details'!$I$20), 'Personnel Details'!$J$20, 'Personnel Details'!$E$20)))</f>
        <v/>
      </c>
      <c r="IW110" s="59" t="str">
        <f>IF(IV$9="", "", IF(AND(NOT('Personnel Details'!$N$20=""), $B110&gt;='Personnel Details'!$N$20), IF('Personnel Details'!$P$20="","", 'Personnel Details'!$P$20), IF(AND(NOT('Personnel Details'!$I$20=""), $B110&gt;='Personnel Details'!$I$20), IF('Personnel Details'!$K$20="", "", 'Personnel Details'!$K$20), IF('Personnel Details'!$F$20="", "", 'Personnel Details'!$F$20))))</f>
        <v/>
      </c>
      <c r="IX110" s="79" t="str">
        <f>IF(IV$9="", "", IF(AND(NOT('Personnel Details'!$N$20=""), $B110&gt;='Personnel Details'!$N$20), 'Personnel Details'!$Q$20, IF(AND(NOT('Personnel Details'!$I$20=""), $B110&gt;='Personnel Details'!$I$20), 'Personnel Details'!$L$20, 'Personnel Details'!$G$20)))</f>
        <v/>
      </c>
      <c r="IY110" s="59">
        <f t="shared" si="260"/>
        <v>0</v>
      </c>
      <c r="IZ110" s="53"/>
      <c r="JB110" s="78" t="str">
        <f>IF(JB$9="", "", IF(AND(NOT('Personnel Details'!$N$21=""), $B110&gt;='Personnel Details'!$N$21), 'Personnel Details'!$O$21, IF(AND(NOT('Personnel Details'!$I$21=""), $B110&gt;='Personnel Details'!$I$21), 'Personnel Details'!$J$21, 'Personnel Details'!$E$21)))</f>
        <v/>
      </c>
      <c r="JC110" s="59" t="str">
        <f>IF(JB$9="", "", IF(AND(NOT('Personnel Details'!$N$21=""), $B110&gt;='Personnel Details'!$N$21), IF('Personnel Details'!$P$21="","", 'Personnel Details'!$P$21), IF(AND(NOT('Personnel Details'!$I$21=""), $B110&gt;='Personnel Details'!$I$21), IF('Personnel Details'!$K$21="", "", 'Personnel Details'!$K$21), IF('Personnel Details'!$F$21="", "", 'Personnel Details'!$F$21))))</f>
        <v/>
      </c>
      <c r="JD110" s="79" t="str">
        <f>IF(JB$9="", "", IF(AND(NOT('Personnel Details'!$N$21=""), $B110&gt;='Personnel Details'!$N$21), 'Personnel Details'!$Q$21, IF(AND(NOT('Personnel Details'!$I$21=""), $B110&gt;='Personnel Details'!$I$21), 'Personnel Details'!$L$21, 'Personnel Details'!$G$21)))</f>
        <v/>
      </c>
      <c r="JE110" s="59">
        <f t="shared" si="261"/>
        <v>0</v>
      </c>
      <c r="JF110" s="53"/>
      <c r="JH110" s="78" t="str">
        <f>IF(JH$9="", "", IF(AND(NOT('Personnel Details'!$N$22=""), $B110&gt;='Personnel Details'!$N$22), 'Personnel Details'!$O$22, IF(AND(NOT('Personnel Details'!$I$22=""), $B110&gt;='Personnel Details'!$I$22), 'Personnel Details'!$J$22, 'Personnel Details'!$E$22)))</f>
        <v/>
      </c>
      <c r="JI110" s="59" t="str">
        <f>IF(JH$9="", "", IF(AND(NOT('Personnel Details'!$N$22=""), $B110&gt;='Personnel Details'!$N$22), IF('Personnel Details'!$P$22="","", 'Personnel Details'!$P$22), IF(AND(NOT('Personnel Details'!$I$22=""), $B110&gt;='Personnel Details'!$I$22), IF('Personnel Details'!$K$22="", "", 'Personnel Details'!$K$22), IF('Personnel Details'!$F$22="", "", 'Personnel Details'!$F$22))))</f>
        <v/>
      </c>
      <c r="JJ110" s="79" t="str">
        <f>IF(JH$9="", "", IF(AND(NOT('Personnel Details'!$N$22=""), $B110&gt;='Personnel Details'!$N$22), 'Personnel Details'!$Q$22, IF(AND(NOT('Personnel Details'!$I$22=""), $B110&gt;='Personnel Details'!$I$22), 'Personnel Details'!$L$22, 'Personnel Details'!$G$22)))</f>
        <v/>
      </c>
      <c r="JK110" s="59">
        <f t="shared" si="262"/>
        <v>0</v>
      </c>
      <c r="JL110" s="53"/>
      <c r="JN110" s="78" t="str">
        <f>IF(JN$9="", "", IF(AND(NOT('Personnel Details'!$N$23=""), $B110&gt;='Personnel Details'!$N$23), 'Personnel Details'!$O$23, IF(AND(NOT('Personnel Details'!$I$23=""), $B110&gt;='Personnel Details'!$I$23), 'Personnel Details'!$J$23, 'Personnel Details'!$E$23)))</f>
        <v/>
      </c>
      <c r="JO110" s="59" t="str">
        <f>IF(JN$9="", "", IF(AND(NOT('Personnel Details'!$N$23=""), $B110&gt;='Personnel Details'!$N$23), IF('Personnel Details'!$P$23="","", 'Personnel Details'!$P$23), IF(AND(NOT('Personnel Details'!$I$23=""), $B110&gt;='Personnel Details'!$I$23), IF('Personnel Details'!$K$23="", "", 'Personnel Details'!$K$23), IF('Personnel Details'!$F$23="", "", 'Personnel Details'!$F$23))))</f>
        <v/>
      </c>
      <c r="JP110" s="79" t="str">
        <f>IF(JN$9="", "", IF(AND(NOT('Personnel Details'!$N$23=""), $B110&gt;='Personnel Details'!$N$23), 'Personnel Details'!$Q$23, IF(AND(NOT('Personnel Details'!$I$23=""), $B110&gt;='Personnel Details'!$I$23), 'Personnel Details'!$L$23, 'Personnel Details'!$G$23)))</f>
        <v/>
      </c>
      <c r="JQ110" s="59">
        <f t="shared" si="263"/>
        <v>0</v>
      </c>
      <c r="JR110" s="53"/>
      <c r="JT110" s="78" t="str">
        <f>IF(JT$9="", "", IF(AND(NOT('Personnel Details'!$N$24=""), $B110&gt;='Personnel Details'!$N$24), 'Personnel Details'!$O$24, IF(AND(NOT('Personnel Details'!$I$24=""), $B110&gt;='Personnel Details'!$I$24), 'Personnel Details'!$J$24, 'Personnel Details'!$E$24)))</f>
        <v/>
      </c>
      <c r="JU110" s="59" t="str">
        <f>IF(JT$9="", "", IF(AND(NOT('Personnel Details'!$N$24=""), $B110&gt;='Personnel Details'!$N$24), IF('Personnel Details'!$P$24="","", 'Personnel Details'!$P$24), IF(AND(NOT('Personnel Details'!$I$24=""), $B110&gt;='Personnel Details'!$I$24), IF('Personnel Details'!$K$24="", "", 'Personnel Details'!$K$24), IF('Personnel Details'!$F$24="", "", 'Personnel Details'!$F$24))))</f>
        <v/>
      </c>
      <c r="JV110" s="79" t="str">
        <f>IF(JT$9="", "", IF(AND(NOT('Personnel Details'!$N$24=""), $B110&gt;='Personnel Details'!$N$24), 'Personnel Details'!$Q$24, IF(AND(NOT('Personnel Details'!$I$24=""), $B110&gt;='Personnel Details'!$I$24), 'Personnel Details'!$L$24, 'Personnel Details'!$G$24)))</f>
        <v/>
      </c>
      <c r="JW110" s="59">
        <f t="shared" si="264"/>
        <v>0</v>
      </c>
      <c r="JX110" s="53"/>
      <c r="JZ110" s="78" t="str">
        <f>IF(JZ$9="", "", IF(AND(NOT('Personnel Details'!$N$25=""), $B110&gt;='Personnel Details'!$N$25), 'Personnel Details'!$O$25, IF(AND(NOT('Personnel Details'!$I$25=""), $B110&gt;='Personnel Details'!$I$25), 'Personnel Details'!$J$25, 'Personnel Details'!$E$25)))</f>
        <v/>
      </c>
      <c r="KA110" s="59" t="str">
        <f>IF(JZ$9="", "", IF(AND(NOT('Personnel Details'!$N$25=""), $B110&gt;='Personnel Details'!$N$25), IF('Personnel Details'!$P$25="","", 'Personnel Details'!$P$25), IF(AND(NOT('Personnel Details'!$I$25=""), $B110&gt;='Personnel Details'!$I$25), IF('Personnel Details'!$K$25="", "", 'Personnel Details'!$K$25), IF('Personnel Details'!$F$25="", "", 'Personnel Details'!$F$25))))</f>
        <v/>
      </c>
      <c r="KB110" s="79" t="str">
        <f>IF(JZ$9="", "", IF(AND(NOT('Personnel Details'!$N$25=""), $B110&gt;='Personnel Details'!$N$25), 'Personnel Details'!$Q$25, IF(AND(NOT('Personnel Details'!$I$25=""), $B110&gt;='Personnel Details'!$I$25), 'Personnel Details'!$L$25, 'Personnel Details'!$G$25)))</f>
        <v/>
      </c>
      <c r="KC110" s="59">
        <f t="shared" si="265"/>
        <v>0</v>
      </c>
      <c r="KD110" s="53"/>
      <c r="KF110" s="78" t="str">
        <f>IF(KF$9="", "", IF(AND(NOT('Personnel Details'!$N$26=""), $B110&gt;='Personnel Details'!$N$26), 'Personnel Details'!$O$26, IF(AND(NOT('Personnel Details'!$I$26=""), $B110&gt;='Personnel Details'!$I$26), 'Personnel Details'!$J$26, 'Personnel Details'!$E$26)))</f>
        <v/>
      </c>
      <c r="KG110" s="59" t="str">
        <f>IF(KF$9="", "", IF(AND(NOT('Personnel Details'!$N$26=""), $B110&gt;='Personnel Details'!$N$26), IF('Personnel Details'!$P$26="","", 'Personnel Details'!$P$26), IF(AND(NOT('Personnel Details'!$I$26=""), $B110&gt;='Personnel Details'!$I$26), IF('Personnel Details'!$K$26="", "", 'Personnel Details'!$K$26), IF('Personnel Details'!$F$26="", "", 'Personnel Details'!$F$26))))</f>
        <v/>
      </c>
      <c r="KH110" s="79" t="str">
        <f>IF(KF$9="", "", IF(AND(NOT('Personnel Details'!$N$26=""), $B110&gt;='Personnel Details'!$N$26), 'Personnel Details'!$Q$26, IF(AND(NOT('Personnel Details'!$I$26=""), $B110&gt;='Personnel Details'!$I$26), 'Personnel Details'!$L$26, 'Personnel Details'!$G$26)))</f>
        <v/>
      </c>
      <c r="KI110" s="59">
        <f t="shared" si="266"/>
        <v>0</v>
      </c>
      <c r="KJ110" s="53"/>
      <c r="KL110" s="78" t="str">
        <f>IF(KL$9="", "", IF(AND(NOT('Personnel Details'!$N$27=""), $B110&gt;='Personnel Details'!$N$27), 'Personnel Details'!$O$27, IF(AND(NOT('Personnel Details'!$I$27=""), $B110&gt;='Personnel Details'!$I$27), 'Personnel Details'!$J$27, 'Personnel Details'!$E$27)))</f>
        <v/>
      </c>
      <c r="KM110" s="59" t="str">
        <f>IF(KL$9="", "", IF(AND(NOT('Personnel Details'!$N$27=""), $B110&gt;='Personnel Details'!$N$27), IF('Personnel Details'!$P$27="","", 'Personnel Details'!$P$27), IF(AND(NOT('Personnel Details'!$I$27=""), $B110&gt;='Personnel Details'!$I$27), IF('Personnel Details'!$K$27="", "", 'Personnel Details'!$K$27), IF('Personnel Details'!$F$27="", "", 'Personnel Details'!$F$27))))</f>
        <v/>
      </c>
      <c r="KN110" s="79" t="str">
        <f>IF(KL$9="", "", IF(AND(NOT('Personnel Details'!$N$27=""), $B110&gt;='Personnel Details'!$N$27), 'Personnel Details'!$Q$27, IF(AND(NOT('Personnel Details'!$I$27=""), $B110&gt;='Personnel Details'!$I$27), 'Personnel Details'!$L$27, 'Personnel Details'!$G$27)))</f>
        <v/>
      </c>
      <c r="KO110" s="59">
        <f t="shared" si="267"/>
        <v>0</v>
      </c>
      <c r="KP110" s="53"/>
      <c r="KR110" s="78" t="str">
        <f>IF(KR$9="", "", IF(AND(NOT('Personnel Details'!$N$28=""), $B110&gt;='Personnel Details'!$N$28), 'Personnel Details'!$O$28, IF(AND(NOT('Personnel Details'!$I$28=""), $B110&gt;='Personnel Details'!$I$28), 'Personnel Details'!$J$28, 'Personnel Details'!$E$28)))</f>
        <v/>
      </c>
      <c r="KS110" s="59" t="str">
        <f>IF(KR$9="", "", IF(AND(NOT('Personnel Details'!$N$28=""), $B110&gt;='Personnel Details'!$N$28), IF('Personnel Details'!$P$28="","", 'Personnel Details'!$P$28), IF(AND(NOT('Personnel Details'!$I$28=""), $B110&gt;='Personnel Details'!$I$28), IF('Personnel Details'!$K$28="", "", 'Personnel Details'!$K$28), IF('Personnel Details'!$F$28="", "", 'Personnel Details'!$F$28))))</f>
        <v/>
      </c>
      <c r="KT110" s="79" t="str">
        <f>IF(KR$9="", "", IF(AND(NOT('Personnel Details'!$N$28=""), $B110&gt;='Personnel Details'!$N$28), 'Personnel Details'!$Q$28, IF(AND(NOT('Personnel Details'!$I$28=""), $B110&gt;='Personnel Details'!$I$28), 'Personnel Details'!$L$28, 'Personnel Details'!$G$28)))</f>
        <v/>
      </c>
      <c r="KU110" s="59">
        <f t="shared" si="268"/>
        <v>0</v>
      </c>
      <c r="KV110" s="53"/>
      <c r="KX110" s="78" t="str">
        <f>IF(KX$9="", "", IF(AND(NOT('Personnel Details'!$N$29=""), $B110&gt;='Personnel Details'!$N$29), 'Personnel Details'!$O$29, IF(AND(NOT('Personnel Details'!$I$29=""), $B110&gt;='Personnel Details'!$I$29), 'Personnel Details'!$J$29, 'Personnel Details'!$E$29)))</f>
        <v/>
      </c>
      <c r="KY110" s="59" t="str">
        <f>IF(KX$9="", "", IF(AND(NOT('Personnel Details'!$N$29=""), $B110&gt;='Personnel Details'!$N$29), IF('Personnel Details'!$P$29="","", 'Personnel Details'!$P$29), IF(AND(NOT('Personnel Details'!$I$29=""), $B110&gt;='Personnel Details'!$I$29), IF('Personnel Details'!$K$29="", "", 'Personnel Details'!$K$29), IF('Personnel Details'!$F$29="", "", 'Personnel Details'!$F$29))))</f>
        <v/>
      </c>
      <c r="KZ110" s="79" t="str">
        <f>IF(KX$9="", "", IF(AND(NOT('Personnel Details'!$N$29=""), $B110&gt;='Personnel Details'!$N$29), 'Personnel Details'!$Q$29, IF(AND(NOT('Personnel Details'!$I$29=""), $B110&gt;='Personnel Details'!$I$29), 'Personnel Details'!$L$29, 'Personnel Details'!$G$29)))</f>
        <v/>
      </c>
      <c r="LA110" s="59">
        <f t="shared" si="269"/>
        <v>0</v>
      </c>
      <c r="LB110" s="53"/>
      <c r="LD110" s="78" t="str">
        <f>IF(LD$9="", "", IF(AND(NOT('Personnel Details'!$N$30=""), $B110&gt;='Personnel Details'!$N$30), 'Personnel Details'!$O$30, IF(AND(NOT('Personnel Details'!$I$30=""), $B110&gt;='Personnel Details'!$I$30), 'Personnel Details'!$J$30, 'Personnel Details'!$E$30)))</f>
        <v/>
      </c>
      <c r="LE110" s="59" t="str">
        <f>IF(LD$9="", "", IF(AND(NOT('Personnel Details'!$N$30=""), $B110&gt;='Personnel Details'!$N$30), IF('Personnel Details'!$P$30="","", 'Personnel Details'!$P$30), IF(AND(NOT('Personnel Details'!$I$30=""), $B110&gt;='Personnel Details'!$I$30), IF('Personnel Details'!$K$30="", "", 'Personnel Details'!$K$30), IF('Personnel Details'!$F$30="", "", 'Personnel Details'!$F$30))))</f>
        <v/>
      </c>
      <c r="LF110" s="79" t="str">
        <f>IF(LD$9="", "", IF(AND(NOT('Personnel Details'!$N$30=""), $B110&gt;='Personnel Details'!$N$30), 'Personnel Details'!$Q$30, IF(AND(NOT('Personnel Details'!$I$30=""), $B110&gt;='Personnel Details'!$I$30), 'Personnel Details'!$L$30, 'Personnel Details'!$G$30)))</f>
        <v/>
      </c>
      <c r="LG110" s="59">
        <f t="shared" si="270"/>
        <v>0</v>
      </c>
      <c r="LH110" s="53"/>
      <c r="LJ110" s="78" t="str">
        <f>IF(LJ$9="", "", IF(AND(NOT('Personnel Details'!$N$31=""), $B110&gt;='Personnel Details'!$N$31), 'Personnel Details'!$O$31, IF(AND(NOT('Personnel Details'!$I$31=""), $B110&gt;='Personnel Details'!$I$31), 'Personnel Details'!$J$31, 'Personnel Details'!$E$31)))</f>
        <v/>
      </c>
      <c r="LK110" s="59" t="str">
        <f>IF(LJ$9="", "", IF(AND(NOT('Personnel Details'!$N$31=""), $B110&gt;='Personnel Details'!$N$31), IF('Personnel Details'!$P$31="","", 'Personnel Details'!$P$31), IF(AND(NOT('Personnel Details'!$I$31=""), $B110&gt;='Personnel Details'!$I$31), IF('Personnel Details'!$K$31="", "", 'Personnel Details'!$K$31), IF('Personnel Details'!$F$31="", "", 'Personnel Details'!$F$31))))</f>
        <v/>
      </c>
      <c r="LL110" s="79" t="str">
        <f>IF(LJ$9="", "", IF(AND(NOT('Personnel Details'!$N$31=""), $B110&gt;='Personnel Details'!$N$31), 'Personnel Details'!$Q$31, IF(AND(NOT('Personnel Details'!$I$31=""), $B110&gt;='Personnel Details'!$I$31), 'Personnel Details'!$L$31, 'Personnel Details'!$G$31)))</f>
        <v/>
      </c>
      <c r="LM110" s="59">
        <f t="shared" si="271"/>
        <v>0</v>
      </c>
      <c r="LN110" s="53"/>
      <c r="LP110" s="78" t="str">
        <f>IF(LP$9="", "", IF(AND(NOT('Personnel Details'!$N$32=""), $B110&gt;='Personnel Details'!$N$32), 'Personnel Details'!$O$32, IF(AND(NOT('Personnel Details'!$I$32=""), $B110&gt;='Personnel Details'!$I$32), 'Personnel Details'!$J$32, 'Personnel Details'!$E$32)))</f>
        <v/>
      </c>
      <c r="LQ110" s="59" t="str">
        <f>IF(LP$9="", "", IF(AND(NOT('Personnel Details'!$N$32=""), $B110&gt;='Personnel Details'!$N$32), IF('Personnel Details'!$P$32="","", 'Personnel Details'!$P$32), IF(AND(NOT('Personnel Details'!$I$32=""), $B110&gt;='Personnel Details'!$I$32), IF('Personnel Details'!$K$32="", "", 'Personnel Details'!$K$32), IF('Personnel Details'!$F$32="", "", 'Personnel Details'!$F$32))))</f>
        <v/>
      </c>
      <c r="LR110" s="79" t="str">
        <f>IF(LP$9="", "", IF(AND(NOT('Personnel Details'!$N$32=""), $B110&gt;='Personnel Details'!$N$32), 'Personnel Details'!$Q$32, IF(AND(NOT('Personnel Details'!$I$32=""), $B110&gt;='Personnel Details'!$I$32), 'Personnel Details'!$L$32, 'Personnel Details'!$G$32)))</f>
        <v/>
      </c>
      <c r="LS110" s="59">
        <f t="shared" si="272"/>
        <v>0</v>
      </c>
      <c r="LT110" s="53"/>
      <c r="LV110" s="78" t="str">
        <f>IF(LV$9="", "", IF(AND(NOT('Personnel Details'!$N$33=""), $B110&gt;='Personnel Details'!$N$33), 'Personnel Details'!$O$33, IF(AND(NOT('Personnel Details'!$I$33=""), $B110&gt;='Personnel Details'!$I$33), 'Personnel Details'!$J$33, 'Personnel Details'!$E$33)))</f>
        <v/>
      </c>
      <c r="LW110" s="59" t="str">
        <f>IF(LV$9="", "", IF(AND(NOT('Personnel Details'!$N$33=""), $B110&gt;='Personnel Details'!$N$33), IF('Personnel Details'!$P$33="","", 'Personnel Details'!$P$33), IF(AND(NOT('Personnel Details'!$I$33=""), $B110&gt;='Personnel Details'!$I$33), IF('Personnel Details'!$K$33="", "", 'Personnel Details'!$K$33), IF('Personnel Details'!$F$33="", "", 'Personnel Details'!$F$33))))</f>
        <v/>
      </c>
      <c r="LX110" s="79" t="str">
        <f>IF(LV$9="", "", IF(AND(NOT('Personnel Details'!$N$33=""), $B110&gt;='Personnel Details'!$N$33), 'Personnel Details'!$Q$33, IF(AND(NOT('Personnel Details'!$I$33=""), $B110&gt;='Personnel Details'!$I$33), 'Personnel Details'!$L$33, 'Personnel Details'!$G$33)))</f>
        <v/>
      </c>
      <c r="LY110" s="59">
        <f t="shared" si="273"/>
        <v>0</v>
      </c>
      <c r="LZ110" s="53"/>
      <c r="MB110" s="78" t="str">
        <f>IF(MB$9="", "", IF(AND(NOT('Personnel Details'!$N$34=""), $B110&gt;='Personnel Details'!$N$34), 'Personnel Details'!$O$34, IF(AND(NOT('Personnel Details'!$I$34=""), $B110&gt;='Personnel Details'!$I$34), 'Personnel Details'!$J$34, 'Personnel Details'!$E$34)))</f>
        <v/>
      </c>
      <c r="MC110" s="59" t="str">
        <f>IF(MB$9="", "", IF(AND(NOT('Personnel Details'!$N$34=""), $B110&gt;='Personnel Details'!$N$34), IF('Personnel Details'!$P$34="","", 'Personnel Details'!$P$34), IF(AND(NOT('Personnel Details'!$I$34=""), $B110&gt;='Personnel Details'!$I$34), IF('Personnel Details'!$K$34="", "", 'Personnel Details'!$K$34), IF('Personnel Details'!$F$34="", "", 'Personnel Details'!$F$34))))</f>
        <v/>
      </c>
      <c r="MD110" s="79" t="str">
        <f>IF(MB$9="", "", IF(AND(NOT('Personnel Details'!$N$34=""), $B110&gt;='Personnel Details'!$N$34), 'Personnel Details'!$Q$34, IF(AND(NOT('Personnel Details'!$I$34=""), $B110&gt;='Personnel Details'!$I$34), 'Personnel Details'!$L$34, 'Personnel Details'!$G$34)))</f>
        <v/>
      </c>
      <c r="ME110" s="59">
        <f t="shared" si="274"/>
        <v>0</v>
      </c>
      <c r="MF110" s="53"/>
      <c r="MH110" s="78" t="str">
        <f>IF(MH$9="", "", IF(AND(NOT('Personnel Details'!$N$35=""), $B110&gt;='Personnel Details'!$N$35), 'Personnel Details'!$O$35, IF(AND(NOT('Personnel Details'!$I$35=""), $B110&gt;='Personnel Details'!$I$35), 'Personnel Details'!$J$35, 'Personnel Details'!$E$35)))</f>
        <v/>
      </c>
      <c r="MI110" s="59" t="str">
        <f>IF(MH$9="", "", IF(AND(NOT('Personnel Details'!$N$35=""), $B110&gt;='Personnel Details'!$N$35), IF('Personnel Details'!$P$35="","", 'Personnel Details'!$P$35), IF(AND(NOT('Personnel Details'!$I$35=""), $B110&gt;='Personnel Details'!$I$35), IF('Personnel Details'!$K$35="", "", 'Personnel Details'!$K$35), IF('Personnel Details'!$F$35="", "", 'Personnel Details'!$F$35))))</f>
        <v/>
      </c>
      <c r="MJ110" s="79" t="str">
        <f>IF(MH$9="", "", IF(AND(NOT('Personnel Details'!$N$35=""), $B110&gt;='Personnel Details'!$N$35), 'Personnel Details'!$Q$35, IF(AND(NOT('Personnel Details'!$I$35=""), $B110&gt;='Personnel Details'!$I$35), 'Personnel Details'!$L$35, 'Personnel Details'!$G$35)))</f>
        <v/>
      </c>
      <c r="MK110" s="59">
        <f t="shared" si="275"/>
        <v>0</v>
      </c>
      <c r="ML110" s="53"/>
      <c r="MN110" s="78" t="str">
        <f>IF(MN$9="", "", IF(AND(NOT('Personnel Details'!$N$36=""), $B110&gt;='Personnel Details'!$N$36), 'Personnel Details'!$O$36, IF(AND(NOT('Personnel Details'!$I$36=""), $B110&gt;='Personnel Details'!$I$36), 'Personnel Details'!$J$36, 'Personnel Details'!$E$36)))</f>
        <v/>
      </c>
      <c r="MO110" s="59" t="str">
        <f>IF(MN$9="", "", IF(AND(NOT('Personnel Details'!$N$36=""), $B110&gt;='Personnel Details'!$N$36), IF('Personnel Details'!$P$36="","", 'Personnel Details'!$P$36), IF(AND(NOT('Personnel Details'!$I$36=""), $B110&gt;='Personnel Details'!$I$36), IF('Personnel Details'!$K$36="", "", 'Personnel Details'!$K$36), IF('Personnel Details'!$F$36="", "", 'Personnel Details'!$F$36))))</f>
        <v/>
      </c>
      <c r="MP110" s="79" t="str">
        <f>IF(MN$9="", "", IF(AND(NOT('Personnel Details'!$N$36=""), $B110&gt;='Personnel Details'!$N$36), 'Personnel Details'!$Q$36, IF(AND(NOT('Personnel Details'!$I$36=""), $B110&gt;='Personnel Details'!$I$36), 'Personnel Details'!$L$36, 'Personnel Details'!$G$36)))</f>
        <v/>
      </c>
      <c r="MQ110" s="59">
        <f t="shared" si="276"/>
        <v>0</v>
      </c>
      <c r="MR110" s="53"/>
      <c r="MT110" s="78" t="str">
        <f>IF(MT$9="", "", IF(AND(NOT('Personnel Details'!$N$37=""), $B110&gt;='Personnel Details'!$N$37), 'Personnel Details'!$O$37, IF(AND(NOT('Personnel Details'!$I$37=""), $B110&gt;='Personnel Details'!$I$37), 'Personnel Details'!$J$37, 'Personnel Details'!$E$37)))</f>
        <v/>
      </c>
      <c r="MU110" s="59" t="str">
        <f>IF(MT$9="", "", IF(AND(NOT('Personnel Details'!$N$37=""), $B110&gt;='Personnel Details'!$N$37), IF('Personnel Details'!$P$37="","", 'Personnel Details'!$P$37), IF(AND(NOT('Personnel Details'!$I$37=""), $B110&gt;='Personnel Details'!$I$37), IF('Personnel Details'!$K$37="", "", 'Personnel Details'!$K$37), IF('Personnel Details'!$F$37="", "", 'Personnel Details'!$F$37))))</f>
        <v/>
      </c>
      <c r="MV110" s="79" t="str">
        <f>IF(MT$9="", "", IF(AND(NOT('Personnel Details'!$N$37=""), $B110&gt;='Personnel Details'!$N$37), 'Personnel Details'!$Q$37, IF(AND(NOT('Personnel Details'!$I$37=""), $B110&gt;='Personnel Details'!$I$37), 'Personnel Details'!$L$37, 'Personnel Details'!$G$37)))</f>
        <v/>
      </c>
      <c r="MW110" s="59">
        <f t="shared" si="277"/>
        <v>0</v>
      </c>
      <c r="MX110" s="53"/>
      <c r="MZ110" s="78" t="str">
        <f>IF(MZ$9="", "", IF(AND(NOT('Personnel Details'!$N$38=""), $B110&gt;='Personnel Details'!$N$38), 'Personnel Details'!$O$38, IF(AND(NOT('Personnel Details'!$I$38=""), $B110&gt;='Personnel Details'!$I$38), 'Personnel Details'!$J$38, 'Personnel Details'!$E$38)))</f>
        <v/>
      </c>
      <c r="NA110" s="59" t="str">
        <f>IF(MZ$9="", "", IF(AND(NOT('Personnel Details'!$N$38=""), $B110&gt;='Personnel Details'!$N$38), IF('Personnel Details'!$P$38="","", 'Personnel Details'!$P$38), IF(AND(NOT('Personnel Details'!$I$38=""), $B110&gt;='Personnel Details'!$I$38), IF('Personnel Details'!$K$38="", "", 'Personnel Details'!$K$38), IF('Personnel Details'!$F$38="", "", 'Personnel Details'!$F$38))))</f>
        <v/>
      </c>
      <c r="NB110" s="79" t="str">
        <f>IF(MZ$9="", "", IF(AND(NOT('Personnel Details'!$N$38=""), $B110&gt;='Personnel Details'!$N$38), 'Personnel Details'!$Q$38, IF(AND(NOT('Personnel Details'!$I$38=""), $B110&gt;='Personnel Details'!$I$38), 'Personnel Details'!$L$38, 'Personnel Details'!$G$38)))</f>
        <v/>
      </c>
      <c r="NC110" s="59">
        <f t="shared" si="278"/>
        <v>0</v>
      </c>
      <c r="ND110" s="53"/>
      <c r="NF110" s="78" t="str">
        <f>IF(NF$9="", "", IF(AND(NOT('Personnel Details'!$N$39=""), $B110&gt;='Personnel Details'!$N$39), 'Personnel Details'!$O$39, IF(AND(NOT('Personnel Details'!$I$39=""), $B110&gt;='Personnel Details'!$I$39), 'Personnel Details'!$J$39, 'Personnel Details'!$E$39)))</f>
        <v/>
      </c>
      <c r="NG110" s="59" t="str">
        <f>IF(NF$9="", "", IF(AND(NOT('Personnel Details'!$N$39=""), $B110&gt;='Personnel Details'!$N$39), IF('Personnel Details'!$P$39="","", 'Personnel Details'!$P$39), IF(AND(NOT('Personnel Details'!$I$39=""), $B110&gt;='Personnel Details'!$I$39), IF('Personnel Details'!$K$39="", "", 'Personnel Details'!$K$39), IF('Personnel Details'!$F$39="", "", 'Personnel Details'!$F$39))))</f>
        <v/>
      </c>
      <c r="NH110" s="79" t="str">
        <f>IF(NF$9="", "", IF(AND(NOT('Personnel Details'!$N$39=""), $B110&gt;='Personnel Details'!$N$39), 'Personnel Details'!$Q$39, IF(AND(NOT('Personnel Details'!$I$39=""), $B110&gt;='Personnel Details'!$I$39), 'Personnel Details'!$L$39, 'Personnel Details'!$G$39)))</f>
        <v/>
      </c>
      <c r="NI110" s="59">
        <f t="shared" si="279"/>
        <v>0</v>
      </c>
      <c r="NJ110" s="53"/>
      <c r="NL110" s="78" t="str">
        <f>IF(NL$9="", "", IF(AND(NOT('Personnel Details'!$N$40=""), $B110&gt;='Personnel Details'!$N$40), 'Personnel Details'!$O$40, IF(AND(NOT('Personnel Details'!$I$40=""), $B110&gt;='Personnel Details'!$I$40), 'Personnel Details'!$J$40, 'Personnel Details'!$E$40)))</f>
        <v/>
      </c>
      <c r="NM110" s="59" t="str">
        <f>IF(NL$9="", "", IF(AND(NOT('Personnel Details'!$N$40=""), $B110&gt;='Personnel Details'!$N$40), IF('Personnel Details'!$P$40="","", 'Personnel Details'!$P$40), IF(AND(NOT('Personnel Details'!$I$40=""), $B110&gt;='Personnel Details'!$I$40), IF('Personnel Details'!$K$40="", "", 'Personnel Details'!$K$40), IF('Personnel Details'!$F$40="", "", 'Personnel Details'!$F$40))))</f>
        <v/>
      </c>
      <c r="NN110" s="79" t="str">
        <f>IF(NL$9="", "", IF(AND(NOT('Personnel Details'!$N$40=""), $B110&gt;='Personnel Details'!$N$40), 'Personnel Details'!$Q$40, IF(AND(NOT('Personnel Details'!$I$40=""), $B110&gt;='Personnel Details'!$I$40), 'Personnel Details'!$L$40, 'Personnel Details'!$G$40)))</f>
        <v/>
      </c>
      <c r="NO110" s="59">
        <f t="shared" si="280"/>
        <v>0</v>
      </c>
      <c r="NP110" s="53"/>
    </row>
    <row r="111" spans="1:380" x14ac:dyDescent="0.25">
      <c r="A111" s="32"/>
      <c r="B111" s="113">
        <f>IFERROR(IF(B110+1&gt;'Personnel Details'!$U$5, "", B110+1), "")</f>
        <v>43931</v>
      </c>
      <c r="C111" s="32"/>
      <c r="D111" s="120"/>
      <c r="E111" s="13" t="str">
        <f t="shared" si="159"/>
        <v/>
      </c>
      <c r="F111" s="13" t="str">
        <f t="shared" si="190"/>
        <v/>
      </c>
      <c r="G111" s="56" t="str">
        <f t="shared" si="281"/>
        <v/>
      </c>
      <c r="H111" s="16" t="str">
        <f t="shared" si="191"/>
        <v/>
      </c>
      <c r="I111" s="32"/>
      <c r="J111" s="120"/>
      <c r="K111" s="62" t="str">
        <f t="shared" si="160"/>
        <v/>
      </c>
      <c r="L111" s="62" t="str">
        <f t="shared" si="192"/>
        <v/>
      </c>
      <c r="M111" s="65" t="str">
        <f t="shared" si="282"/>
        <v/>
      </c>
      <c r="N111" s="68" t="str">
        <f t="shared" si="193"/>
        <v/>
      </c>
      <c r="O111" s="32"/>
      <c r="P111" s="120"/>
      <c r="Q111" s="62" t="str">
        <f t="shared" si="161"/>
        <v/>
      </c>
      <c r="R111" s="62" t="str">
        <f t="shared" si="194"/>
        <v/>
      </c>
      <c r="S111" s="65" t="str">
        <f t="shared" si="283"/>
        <v/>
      </c>
      <c r="T111" s="68" t="str">
        <f t="shared" si="195"/>
        <v/>
      </c>
      <c r="U111" s="32"/>
      <c r="V111" s="120"/>
      <c r="W111" s="62" t="str">
        <f t="shared" si="162"/>
        <v/>
      </c>
      <c r="X111" s="62" t="str">
        <f t="shared" si="196"/>
        <v/>
      </c>
      <c r="Y111" s="65" t="str">
        <f t="shared" si="284"/>
        <v/>
      </c>
      <c r="Z111" s="68" t="str">
        <f t="shared" si="197"/>
        <v/>
      </c>
      <c r="AA111" s="32"/>
      <c r="AB111" s="120"/>
      <c r="AC111" s="62" t="str">
        <f t="shared" si="163"/>
        <v/>
      </c>
      <c r="AD111" s="62" t="str">
        <f t="shared" si="198"/>
        <v/>
      </c>
      <c r="AE111" s="65" t="str">
        <f t="shared" si="285"/>
        <v/>
      </c>
      <c r="AF111" s="68" t="str">
        <f t="shared" si="199"/>
        <v/>
      </c>
      <c r="AG111" s="32"/>
      <c r="AH111" s="120"/>
      <c r="AI111" s="62" t="str">
        <f t="shared" si="164"/>
        <v/>
      </c>
      <c r="AJ111" s="62" t="str">
        <f t="shared" si="200"/>
        <v/>
      </c>
      <c r="AK111" s="65" t="str">
        <f t="shared" si="286"/>
        <v/>
      </c>
      <c r="AL111" s="68" t="str">
        <f t="shared" si="201"/>
        <v/>
      </c>
      <c r="AM111" s="32"/>
      <c r="AN111" s="120"/>
      <c r="AO111" s="62" t="str">
        <f t="shared" si="165"/>
        <v/>
      </c>
      <c r="AP111" s="62" t="str">
        <f t="shared" si="202"/>
        <v/>
      </c>
      <c r="AQ111" s="65" t="str">
        <f t="shared" si="287"/>
        <v/>
      </c>
      <c r="AR111" s="68" t="str">
        <f t="shared" si="203"/>
        <v/>
      </c>
      <c r="AS111" s="32"/>
      <c r="AT111" s="120"/>
      <c r="AU111" s="62" t="str">
        <f t="shared" si="166"/>
        <v/>
      </c>
      <c r="AV111" s="62" t="str">
        <f t="shared" si="204"/>
        <v/>
      </c>
      <c r="AW111" s="65" t="str">
        <f t="shared" si="288"/>
        <v/>
      </c>
      <c r="AX111" s="68" t="str">
        <f t="shared" si="205"/>
        <v/>
      </c>
      <c r="AY111" s="32"/>
      <c r="AZ111" s="120"/>
      <c r="BA111" s="62" t="str">
        <f t="shared" si="167"/>
        <v/>
      </c>
      <c r="BB111" s="62" t="str">
        <f t="shared" si="206"/>
        <v/>
      </c>
      <c r="BC111" s="65" t="str">
        <f t="shared" si="289"/>
        <v/>
      </c>
      <c r="BD111" s="68" t="str">
        <f t="shared" si="207"/>
        <v/>
      </c>
      <c r="BE111" s="32"/>
      <c r="BF111" s="120"/>
      <c r="BG111" s="62" t="str">
        <f t="shared" si="168"/>
        <v/>
      </c>
      <c r="BH111" s="62" t="str">
        <f t="shared" si="208"/>
        <v/>
      </c>
      <c r="BI111" s="65" t="str">
        <f t="shared" si="290"/>
        <v/>
      </c>
      <c r="BJ111" s="68" t="str">
        <f t="shared" si="209"/>
        <v/>
      </c>
      <c r="BK111" s="32"/>
      <c r="BL111" s="120"/>
      <c r="BM111" s="62" t="str">
        <f t="shared" si="169"/>
        <v/>
      </c>
      <c r="BN111" s="62" t="str">
        <f t="shared" si="210"/>
        <v/>
      </c>
      <c r="BO111" s="65" t="str">
        <f t="shared" si="291"/>
        <v/>
      </c>
      <c r="BP111" s="68" t="str">
        <f t="shared" si="211"/>
        <v/>
      </c>
      <c r="BQ111" s="32"/>
      <c r="BR111" s="120"/>
      <c r="BS111" s="62" t="str">
        <f t="shared" si="170"/>
        <v/>
      </c>
      <c r="BT111" s="62" t="str">
        <f t="shared" si="212"/>
        <v/>
      </c>
      <c r="BU111" s="65" t="str">
        <f t="shared" si="292"/>
        <v/>
      </c>
      <c r="BV111" s="68" t="str">
        <f t="shared" si="213"/>
        <v/>
      </c>
      <c r="BW111" s="32"/>
      <c r="BX111" s="120"/>
      <c r="BY111" s="62" t="str">
        <f t="shared" si="171"/>
        <v/>
      </c>
      <c r="BZ111" s="62" t="str">
        <f t="shared" si="214"/>
        <v/>
      </c>
      <c r="CA111" s="65" t="str">
        <f t="shared" si="293"/>
        <v/>
      </c>
      <c r="CB111" s="68" t="str">
        <f t="shared" si="215"/>
        <v/>
      </c>
      <c r="CC111" s="32"/>
      <c r="CD111" s="120"/>
      <c r="CE111" s="62" t="str">
        <f t="shared" si="172"/>
        <v/>
      </c>
      <c r="CF111" s="62" t="str">
        <f t="shared" si="216"/>
        <v/>
      </c>
      <c r="CG111" s="65" t="str">
        <f t="shared" si="294"/>
        <v/>
      </c>
      <c r="CH111" s="68" t="str">
        <f t="shared" si="217"/>
        <v/>
      </c>
      <c r="CI111" s="32"/>
      <c r="CJ111" s="120"/>
      <c r="CK111" s="62" t="str">
        <f t="shared" si="173"/>
        <v/>
      </c>
      <c r="CL111" s="62" t="str">
        <f t="shared" si="218"/>
        <v/>
      </c>
      <c r="CM111" s="65" t="str">
        <f t="shared" si="295"/>
        <v/>
      </c>
      <c r="CN111" s="68" t="str">
        <f t="shared" si="219"/>
        <v/>
      </c>
      <c r="CO111" s="32"/>
      <c r="CP111" s="120"/>
      <c r="CQ111" s="62" t="str">
        <f t="shared" si="174"/>
        <v/>
      </c>
      <c r="CR111" s="62" t="str">
        <f t="shared" si="220"/>
        <v/>
      </c>
      <c r="CS111" s="65" t="str">
        <f t="shared" si="296"/>
        <v/>
      </c>
      <c r="CT111" s="68" t="str">
        <f t="shared" si="221"/>
        <v/>
      </c>
      <c r="CU111" s="32"/>
      <c r="CV111" s="120"/>
      <c r="CW111" s="62" t="str">
        <f t="shared" si="175"/>
        <v/>
      </c>
      <c r="CX111" s="62" t="str">
        <f t="shared" si="222"/>
        <v/>
      </c>
      <c r="CY111" s="65" t="str">
        <f t="shared" si="297"/>
        <v/>
      </c>
      <c r="CZ111" s="68" t="str">
        <f t="shared" si="223"/>
        <v/>
      </c>
      <c r="DA111" s="32"/>
      <c r="DB111" s="120"/>
      <c r="DC111" s="62" t="str">
        <f t="shared" si="176"/>
        <v/>
      </c>
      <c r="DD111" s="62" t="str">
        <f t="shared" si="224"/>
        <v/>
      </c>
      <c r="DE111" s="65" t="str">
        <f t="shared" si="298"/>
        <v/>
      </c>
      <c r="DF111" s="68" t="str">
        <f t="shared" si="225"/>
        <v/>
      </c>
      <c r="DG111" s="32"/>
      <c r="DH111" s="120"/>
      <c r="DI111" s="62" t="str">
        <f t="shared" si="177"/>
        <v/>
      </c>
      <c r="DJ111" s="62" t="str">
        <f t="shared" si="226"/>
        <v/>
      </c>
      <c r="DK111" s="65" t="str">
        <f t="shared" si="299"/>
        <v/>
      </c>
      <c r="DL111" s="68" t="str">
        <f t="shared" si="227"/>
        <v/>
      </c>
      <c r="DM111" s="32"/>
      <c r="DN111" s="120"/>
      <c r="DO111" s="62" t="str">
        <f t="shared" si="178"/>
        <v/>
      </c>
      <c r="DP111" s="62" t="str">
        <f t="shared" si="228"/>
        <v/>
      </c>
      <c r="DQ111" s="65" t="str">
        <f t="shared" si="300"/>
        <v/>
      </c>
      <c r="DR111" s="68" t="str">
        <f t="shared" si="229"/>
        <v/>
      </c>
      <c r="DS111" s="32"/>
      <c r="DT111" s="120"/>
      <c r="DU111" s="62" t="str">
        <f t="shared" si="179"/>
        <v/>
      </c>
      <c r="DV111" s="62" t="str">
        <f t="shared" si="230"/>
        <v/>
      </c>
      <c r="DW111" s="65" t="str">
        <f t="shared" si="301"/>
        <v/>
      </c>
      <c r="DX111" s="68" t="str">
        <f t="shared" si="231"/>
        <v/>
      </c>
      <c r="DY111" s="32"/>
      <c r="DZ111" s="120"/>
      <c r="EA111" s="62" t="str">
        <f t="shared" si="180"/>
        <v/>
      </c>
      <c r="EB111" s="62" t="str">
        <f t="shared" si="232"/>
        <v/>
      </c>
      <c r="EC111" s="65" t="str">
        <f t="shared" si="302"/>
        <v/>
      </c>
      <c r="ED111" s="68" t="str">
        <f t="shared" si="233"/>
        <v/>
      </c>
      <c r="EE111" s="32"/>
      <c r="EF111" s="120"/>
      <c r="EG111" s="62" t="str">
        <f t="shared" si="181"/>
        <v/>
      </c>
      <c r="EH111" s="62" t="str">
        <f t="shared" si="234"/>
        <v/>
      </c>
      <c r="EI111" s="65" t="str">
        <f t="shared" si="303"/>
        <v/>
      </c>
      <c r="EJ111" s="68" t="str">
        <f t="shared" si="235"/>
        <v/>
      </c>
      <c r="EK111" s="32"/>
      <c r="EL111" s="120"/>
      <c r="EM111" s="62" t="str">
        <f t="shared" si="182"/>
        <v/>
      </c>
      <c r="EN111" s="62" t="str">
        <f t="shared" si="236"/>
        <v/>
      </c>
      <c r="EO111" s="65" t="str">
        <f t="shared" si="304"/>
        <v/>
      </c>
      <c r="EP111" s="68" t="str">
        <f t="shared" si="237"/>
        <v/>
      </c>
      <c r="EQ111" s="32"/>
      <c r="ER111" s="120"/>
      <c r="ES111" s="62" t="str">
        <f t="shared" si="183"/>
        <v/>
      </c>
      <c r="ET111" s="62" t="str">
        <f t="shared" si="238"/>
        <v/>
      </c>
      <c r="EU111" s="65" t="str">
        <f t="shared" si="305"/>
        <v/>
      </c>
      <c r="EV111" s="68" t="str">
        <f t="shared" si="239"/>
        <v/>
      </c>
      <c r="EW111" s="32"/>
      <c r="EX111" s="120"/>
      <c r="EY111" s="62" t="str">
        <f t="shared" si="184"/>
        <v/>
      </c>
      <c r="EZ111" s="62" t="str">
        <f t="shared" si="240"/>
        <v/>
      </c>
      <c r="FA111" s="65" t="str">
        <f t="shared" si="306"/>
        <v/>
      </c>
      <c r="FB111" s="68" t="str">
        <f t="shared" si="241"/>
        <v/>
      </c>
      <c r="FC111" s="32"/>
      <c r="FD111" s="120"/>
      <c r="FE111" s="62" t="str">
        <f t="shared" si="185"/>
        <v/>
      </c>
      <c r="FF111" s="62" t="str">
        <f t="shared" si="242"/>
        <v/>
      </c>
      <c r="FG111" s="65" t="str">
        <f t="shared" si="307"/>
        <v/>
      </c>
      <c r="FH111" s="68" t="str">
        <f t="shared" si="243"/>
        <v/>
      </c>
      <c r="FI111" s="32"/>
      <c r="FJ111" s="120"/>
      <c r="FK111" s="62" t="str">
        <f t="shared" si="186"/>
        <v/>
      </c>
      <c r="FL111" s="62" t="str">
        <f t="shared" si="244"/>
        <v/>
      </c>
      <c r="FM111" s="65" t="str">
        <f t="shared" si="308"/>
        <v/>
      </c>
      <c r="FN111" s="68" t="str">
        <f t="shared" si="245"/>
        <v/>
      </c>
      <c r="FO111" s="32"/>
      <c r="FP111" s="120"/>
      <c r="FQ111" s="62" t="str">
        <f t="shared" si="187"/>
        <v/>
      </c>
      <c r="FR111" s="62" t="str">
        <f t="shared" si="246"/>
        <v/>
      </c>
      <c r="FS111" s="65" t="str">
        <f t="shared" si="309"/>
        <v/>
      </c>
      <c r="FT111" s="68" t="str">
        <f t="shared" si="247"/>
        <v/>
      </c>
      <c r="FU111" s="32"/>
      <c r="FV111" s="120"/>
      <c r="FW111" s="62" t="str">
        <f t="shared" si="188"/>
        <v/>
      </c>
      <c r="FX111" s="62" t="str">
        <f t="shared" si="248"/>
        <v/>
      </c>
      <c r="FY111" s="65" t="str">
        <f t="shared" si="310"/>
        <v/>
      </c>
      <c r="FZ111" s="68" t="str">
        <f t="shared" si="249"/>
        <v/>
      </c>
      <c r="GA111" s="32"/>
      <c r="GC111" s="7" t="str">
        <f t="shared" si="250"/>
        <v>Apr 2020</v>
      </c>
      <c r="GD111" s="7" t="str">
        <f t="shared" ca="1" si="189"/>
        <v>Bank</v>
      </c>
      <c r="GT111" s="71">
        <f>IF(GT$9="", "", IF(AND(NOT('Personnel Details'!$N$11=""), $B111&gt;='Personnel Details'!$N$11), 'Personnel Details'!$O$11, IF(AND(NOT('Personnel Details'!$I$11=""), $B111&gt;='Personnel Details'!$I$11), 'Personnel Details'!$J$11, 'Personnel Details'!$E$11)))</f>
        <v>0.8</v>
      </c>
      <c r="GU111" s="59" t="str">
        <f>IF(GT$9="", "", IF(AND(NOT('Personnel Details'!$N$11=""), $B111&gt;='Personnel Details'!$N$11), IF('Personnel Details'!$P$11="","", 'Personnel Details'!$P$11), IF(AND(NOT('Personnel Details'!$I$11=""), $B111&gt;='Personnel Details'!$I$11), IF('Personnel Details'!$K$11="", "", 'Personnel Details'!$K$11), IF('Personnel Details'!$F$11="", "", 'Personnel Details'!$F$11))))</f>
        <v/>
      </c>
      <c r="GV111" s="74">
        <f>IF(GT$9="", "", IF(AND(NOT('Personnel Details'!$N$11=""), $B111&gt;='Personnel Details'!$N$11), 'Personnel Details'!$Q$11, IF(AND(NOT('Personnel Details'!$I$11=""), $B111&gt;='Personnel Details'!$I$11), 'Personnel Details'!$L$11, 'Personnel Details'!$G$11)))</f>
        <v>0</v>
      </c>
      <c r="GW111" s="59">
        <f t="shared" si="251"/>
        <v>0</v>
      </c>
      <c r="GX111" s="53"/>
      <c r="GZ111" s="78">
        <f>IF(GZ$9="", "", IF(AND(NOT('Personnel Details'!$N$12=""), $B111&gt;='Personnel Details'!$N$12), 'Personnel Details'!$O$12, IF(AND(NOT('Personnel Details'!$I$12=""), $B111&gt;='Personnel Details'!$I$12), 'Personnel Details'!$J$12, 'Personnel Details'!$E$12)))</f>
        <v>0.8</v>
      </c>
      <c r="HA111" s="59" t="str">
        <f>IF(GZ$9="", "", IF(AND(NOT('Personnel Details'!$N$12=""), $B111&gt;='Personnel Details'!$N$12), IF('Personnel Details'!$P$12="","", 'Personnel Details'!$P$12), IF(AND(NOT('Personnel Details'!$I$12=""), $B111&gt;='Personnel Details'!$I$12), IF('Personnel Details'!$K$12="", "", 'Personnel Details'!$K$12), IF('Personnel Details'!$F$12="", "", 'Personnel Details'!$F$12))))</f>
        <v/>
      </c>
      <c r="HB111" s="79">
        <f>IF(GZ$9="", "", IF(AND(NOT('Personnel Details'!$N$12=""), $B111&gt;='Personnel Details'!$N$12), 'Personnel Details'!$Q$12, IF(AND(NOT('Personnel Details'!$I$12=""), $B111&gt;='Personnel Details'!$I$12), 'Personnel Details'!$L$12, 'Personnel Details'!$G$12)))</f>
        <v>0</v>
      </c>
      <c r="HC111" s="59">
        <f t="shared" si="252"/>
        <v>0</v>
      </c>
      <c r="HD111" s="53"/>
      <c r="HF111" s="78">
        <f>IF(HF$9="", "", IF(AND(NOT('Personnel Details'!$N$13=""), $B111&gt;='Personnel Details'!$N$13), 'Personnel Details'!$O$13, IF(AND(NOT('Personnel Details'!$I$13=""), $B111&gt;='Personnel Details'!$I$13), 'Personnel Details'!$J$13, 'Personnel Details'!$E$13)))</f>
        <v>0.8</v>
      </c>
      <c r="HG111" s="59" t="str">
        <f>IF(HF$9="", "", IF(AND(NOT('Personnel Details'!$N$13=""), $B111&gt;='Personnel Details'!$N$13), IF('Personnel Details'!$P$13="","", 'Personnel Details'!$P$13), IF(AND(NOT('Personnel Details'!$I$13=""), $B111&gt;='Personnel Details'!$I$13), IF('Personnel Details'!$K$13="", "", 'Personnel Details'!$K$13), IF('Personnel Details'!$F$13="", "", 'Personnel Details'!$F$13))))</f>
        <v/>
      </c>
      <c r="HH111" s="79">
        <f>IF(HF$9="", "", IF(AND(NOT('Personnel Details'!$N$13=""), $B111&gt;='Personnel Details'!$N$13), 'Personnel Details'!$Q$13, IF(AND(NOT('Personnel Details'!$I$13=""), $B111&gt;='Personnel Details'!$I$13), 'Personnel Details'!$L$13, 'Personnel Details'!$G$13)))</f>
        <v>0</v>
      </c>
      <c r="HI111" s="59">
        <f t="shared" si="253"/>
        <v>0</v>
      </c>
      <c r="HJ111" s="53"/>
      <c r="HL111" s="78">
        <f>IF(HL$9="", "", IF(AND(NOT('Personnel Details'!$N$14=""), $B111&gt;='Personnel Details'!$N$14), 'Personnel Details'!$O$14, IF(AND(NOT('Personnel Details'!$I$14=""), $B111&gt;='Personnel Details'!$I$14), 'Personnel Details'!$J$14, 'Personnel Details'!$E$14)))</f>
        <v>0.8</v>
      </c>
      <c r="HM111" s="59">
        <f>IF(HL$9="", "", IF(AND(NOT('Personnel Details'!$N$14=""), $B111&gt;='Personnel Details'!$N$14), IF('Personnel Details'!$P$14="","", 'Personnel Details'!$P$14), IF(AND(NOT('Personnel Details'!$I$14=""), $B111&gt;='Personnel Details'!$I$14), IF('Personnel Details'!$K$14="", "", 'Personnel Details'!$K$14), IF('Personnel Details'!$F$14="", "", 'Personnel Details'!$F$14))))</f>
        <v>2000</v>
      </c>
      <c r="HN111" s="79">
        <f>IF(HL$9="", "", IF(AND(NOT('Personnel Details'!$N$14=""), $B111&gt;='Personnel Details'!$N$14), 'Personnel Details'!$Q$14, IF(AND(NOT('Personnel Details'!$I$14=""), $B111&gt;='Personnel Details'!$I$14), 'Personnel Details'!$L$14, 'Personnel Details'!$G$14)))</f>
        <v>0.85</v>
      </c>
      <c r="HO111" s="59">
        <f t="shared" si="254"/>
        <v>0</v>
      </c>
      <c r="HP111" s="53"/>
      <c r="HR111" s="78" t="str">
        <f>IF(HR$9="", "", IF(AND(NOT('Personnel Details'!$N$15=""), $B111&gt;='Personnel Details'!$N$15), 'Personnel Details'!$O$15, IF(AND(NOT('Personnel Details'!$I$15=""), $B111&gt;='Personnel Details'!$I$15), 'Personnel Details'!$J$15, 'Personnel Details'!$E$15)))</f>
        <v/>
      </c>
      <c r="HS111" s="59" t="str">
        <f>IF(HR$9="", "", IF(AND(NOT('Personnel Details'!$N$15=""), $B111&gt;='Personnel Details'!$N$15), IF('Personnel Details'!$P$15="","", 'Personnel Details'!$P$15), IF(AND(NOT('Personnel Details'!$I$15=""), $B111&gt;='Personnel Details'!$I$15), IF('Personnel Details'!$K$15="", "", 'Personnel Details'!$K$15), IF('Personnel Details'!$F$15="", "", 'Personnel Details'!$F$15))))</f>
        <v/>
      </c>
      <c r="HT111" s="79" t="str">
        <f>IF(HR$9="", "", IF(AND(NOT('Personnel Details'!$N$15=""), $B111&gt;='Personnel Details'!$N$15), 'Personnel Details'!$Q$15, IF(AND(NOT('Personnel Details'!$I$15=""), $B111&gt;='Personnel Details'!$I$15), 'Personnel Details'!$L$15, 'Personnel Details'!$G$15)))</f>
        <v/>
      </c>
      <c r="HU111" s="59">
        <f t="shared" si="255"/>
        <v>0</v>
      </c>
      <c r="HV111" s="53"/>
      <c r="HX111" s="78" t="str">
        <f>IF(HX$9="", "", IF(AND(NOT('Personnel Details'!$N$16=""), $B111&gt;='Personnel Details'!$N$16), 'Personnel Details'!$O$16, IF(AND(NOT('Personnel Details'!$I$16=""), $B111&gt;='Personnel Details'!$I$16), 'Personnel Details'!$J$16, 'Personnel Details'!$E$16)))</f>
        <v/>
      </c>
      <c r="HY111" s="59" t="str">
        <f>IF(HX$9="", "", IF(AND(NOT('Personnel Details'!$N$16=""), $B111&gt;='Personnel Details'!$N$16), IF('Personnel Details'!$P$16="","", 'Personnel Details'!$P$16), IF(AND(NOT('Personnel Details'!$I$16=""), $B111&gt;='Personnel Details'!$I$16), IF('Personnel Details'!$K$16="", "", 'Personnel Details'!$K$16), IF('Personnel Details'!$F$16="", "", 'Personnel Details'!$F$16))))</f>
        <v/>
      </c>
      <c r="HZ111" s="79" t="str">
        <f>IF(HX$9="", "", IF(AND(NOT('Personnel Details'!$N$16=""), $B111&gt;='Personnel Details'!$N$16), 'Personnel Details'!$Q$16, IF(AND(NOT('Personnel Details'!$I$16=""), $B111&gt;='Personnel Details'!$I$16), 'Personnel Details'!$L$16, 'Personnel Details'!$G$16)))</f>
        <v/>
      </c>
      <c r="IA111" s="59">
        <f t="shared" si="256"/>
        <v>0</v>
      </c>
      <c r="IB111" s="53"/>
      <c r="ID111" s="78" t="str">
        <f>IF(ID$9="", "", IF(AND(NOT('Personnel Details'!$N$17=""), $B111&gt;='Personnel Details'!$N$17), 'Personnel Details'!$O$17, IF(AND(NOT('Personnel Details'!$I$17=""), $B111&gt;='Personnel Details'!$I$17), 'Personnel Details'!$J$17, 'Personnel Details'!$E$17)))</f>
        <v/>
      </c>
      <c r="IE111" s="59" t="str">
        <f>IF(ID$9="", "", IF(AND(NOT('Personnel Details'!$N$17=""), $B111&gt;='Personnel Details'!$N$17), IF('Personnel Details'!$P$17="","", 'Personnel Details'!$P$17), IF(AND(NOT('Personnel Details'!$I$17=""), $B111&gt;='Personnel Details'!$I$17), IF('Personnel Details'!$K$17="", "", 'Personnel Details'!$K$17), IF('Personnel Details'!$F$17="", "", 'Personnel Details'!$F$17))))</f>
        <v/>
      </c>
      <c r="IF111" s="79" t="str">
        <f>IF(ID$9="", "", IF(AND(NOT('Personnel Details'!$N$17=""), $B111&gt;='Personnel Details'!$N$17), 'Personnel Details'!$Q$17, IF(AND(NOT('Personnel Details'!$I$17=""), $B111&gt;='Personnel Details'!$I$17), 'Personnel Details'!$L$17, 'Personnel Details'!$G$17)))</f>
        <v/>
      </c>
      <c r="IG111" s="59">
        <f t="shared" si="257"/>
        <v>0</v>
      </c>
      <c r="IH111" s="53"/>
      <c r="IJ111" s="78" t="str">
        <f>IF(IJ$9="", "", IF(AND(NOT('Personnel Details'!$N$18=""), $B111&gt;='Personnel Details'!$N$18), 'Personnel Details'!$O$18, IF(AND(NOT('Personnel Details'!$I$18=""), $B111&gt;='Personnel Details'!$I$18), 'Personnel Details'!$J$18, 'Personnel Details'!$E$18)))</f>
        <v/>
      </c>
      <c r="IK111" s="59" t="str">
        <f>IF(IJ$9="", "", IF(AND(NOT('Personnel Details'!$N$18=""), $B111&gt;='Personnel Details'!$N$18), IF('Personnel Details'!$P$18="","", 'Personnel Details'!$P$18), IF(AND(NOT('Personnel Details'!$I$18=""), $B111&gt;='Personnel Details'!$I$18), IF('Personnel Details'!$K$18="", "", 'Personnel Details'!$K$18), IF('Personnel Details'!$F$18="", "", 'Personnel Details'!$F$18))))</f>
        <v/>
      </c>
      <c r="IL111" s="79" t="str">
        <f>IF(IJ$9="", "", IF(AND(NOT('Personnel Details'!$N$18=""), $B111&gt;='Personnel Details'!$N$18), 'Personnel Details'!$Q$18, IF(AND(NOT('Personnel Details'!$I$18=""), $B111&gt;='Personnel Details'!$I$18), 'Personnel Details'!$L$18, 'Personnel Details'!$G$18)))</f>
        <v/>
      </c>
      <c r="IM111" s="59">
        <f t="shared" si="258"/>
        <v>0</v>
      </c>
      <c r="IN111" s="53"/>
      <c r="IP111" s="78" t="str">
        <f>IF(IP$9="", "", IF(AND(NOT('Personnel Details'!$N$19=""), $B111&gt;='Personnel Details'!$N$19), 'Personnel Details'!$O$19, IF(AND(NOT('Personnel Details'!$I$19=""), $B111&gt;='Personnel Details'!$I$19), 'Personnel Details'!$J$19, 'Personnel Details'!$E$19)))</f>
        <v/>
      </c>
      <c r="IQ111" s="59" t="str">
        <f>IF(IP$9="", "", IF(AND(NOT('Personnel Details'!$N$19=""), $B111&gt;='Personnel Details'!$N$19), IF('Personnel Details'!$P$19="","", 'Personnel Details'!$P$19), IF(AND(NOT('Personnel Details'!$I$19=""), $B111&gt;='Personnel Details'!$I$19), IF('Personnel Details'!$K$19="", "", 'Personnel Details'!$K$19), IF('Personnel Details'!$F$19="", "", 'Personnel Details'!$F$19))))</f>
        <v/>
      </c>
      <c r="IR111" s="79" t="str">
        <f>IF(IP$9="", "", IF(AND(NOT('Personnel Details'!$N$19=""), $B111&gt;='Personnel Details'!$N$19), 'Personnel Details'!$Q$19, IF(AND(NOT('Personnel Details'!$I$19=""), $B111&gt;='Personnel Details'!$I$19), 'Personnel Details'!$L$19, 'Personnel Details'!$G$19)))</f>
        <v/>
      </c>
      <c r="IS111" s="59">
        <f t="shared" si="259"/>
        <v>0</v>
      </c>
      <c r="IT111" s="53"/>
      <c r="IV111" s="78" t="str">
        <f>IF(IV$9="", "", IF(AND(NOT('Personnel Details'!$N$20=""), $B111&gt;='Personnel Details'!$N$20), 'Personnel Details'!$O$20, IF(AND(NOT('Personnel Details'!$I$20=""), $B111&gt;='Personnel Details'!$I$20), 'Personnel Details'!$J$20, 'Personnel Details'!$E$20)))</f>
        <v/>
      </c>
      <c r="IW111" s="59" t="str">
        <f>IF(IV$9="", "", IF(AND(NOT('Personnel Details'!$N$20=""), $B111&gt;='Personnel Details'!$N$20), IF('Personnel Details'!$P$20="","", 'Personnel Details'!$P$20), IF(AND(NOT('Personnel Details'!$I$20=""), $B111&gt;='Personnel Details'!$I$20), IF('Personnel Details'!$K$20="", "", 'Personnel Details'!$K$20), IF('Personnel Details'!$F$20="", "", 'Personnel Details'!$F$20))))</f>
        <v/>
      </c>
      <c r="IX111" s="79" t="str">
        <f>IF(IV$9="", "", IF(AND(NOT('Personnel Details'!$N$20=""), $B111&gt;='Personnel Details'!$N$20), 'Personnel Details'!$Q$20, IF(AND(NOT('Personnel Details'!$I$20=""), $B111&gt;='Personnel Details'!$I$20), 'Personnel Details'!$L$20, 'Personnel Details'!$G$20)))</f>
        <v/>
      </c>
      <c r="IY111" s="59">
        <f t="shared" si="260"/>
        <v>0</v>
      </c>
      <c r="IZ111" s="53"/>
      <c r="JB111" s="78" t="str">
        <f>IF(JB$9="", "", IF(AND(NOT('Personnel Details'!$N$21=""), $B111&gt;='Personnel Details'!$N$21), 'Personnel Details'!$O$21, IF(AND(NOT('Personnel Details'!$I$21=""), $B111&gt;='Personnel Details'!$I$21), 'Personnel Details'!$J$21, 'Personnel Details'!$E$21)))</f>
        <v/>
      </c>
      <c r="JC111" s="59" t="str">
        <f>IF(JB$9="", "", IF(AND(NOT('Personnel Details'!$N$21=""), $B111&gt;='Personnel Details'!$N$21), IF('Personnel Details'!$P$21="","", 'Personnel Details'!$P$21), IF(AND(NOT('Personnel Details'!$I$21=""), $B111&gt;='Personnel Details'!$I$21), IF('Personnel Details'!$K$21="", "", 'Personnel Details'!$K$21), IF('Personnel Details'!$F$21="", "", 'Personnel Details'!$F$21))))</f>
        <v/>
      </c>
      <c r="JD111" s="79" t="str">
        <f>IF(JB$9="", "", IF(AND(NOT('Personnel Details'!$N$21=""), $B111&gt;='Personnel Details'!$N$21), 'Personnel Details'!$Q$21, IF(AND(NOT('Personnel Details'!$I$21=""), $B111&gt;='Personnel Details'!$I$21), 'Personnel Details'!$L$21, 'Personnel Details'!$G$21)))</f>
        <v/>
      </c>
      <c r="JE111" s="59">
        <f t="shared" si="261"/>
        <v>0</v>
      </c>
      <c r="JF111" s="53"/>
      <c r="JH111" s="78" t="str">
        <f>IF(JH$9="", "", IF(AND(NOT('Personnel Details'!$N$22=""), $B111&gt;='Personnel Details'!$N$22), 'Personnel Details'!$O$22, IF(AND(NOT('Personnel Details'!$I$22=""), $B111&gt;='Personnel Details'!$I$22), 'Personnel Details'!$J$22, 'Personnel Details'!$E$22)))</f>
        <v/>
      </c>
      <c r="JI111" s="59" t="str">
        <f>IF(JH$9="", "", IF(AND(NOT('Personnel Details'!$N$22=""), $B111&gt;='Personnel Details'!$N$22), IF('Personnel Details'!$P$22="","", 'Personnel Details'!$P$22), IF(AND(NOT('Personnel Details'!$I$22=""), $B111&gt;='Personnel Details'!$I$22), IF('Personnel Details'!$K$22="", "", 'Personnel Details'!$K$22), IF('Personnel Details'!$F$22="", "", 'Personnel Details'!$F$22))))</f>
        <v/>
      </c>
      <c r="JJ111" s="79" t="str">
        <f>IF(JH$9="", "", IF(AND(NOT('Personnel Details'!$N$22=""), $B111&gt;='Personnel Details'!$N$22), 'Personnel Details'!$Q$22, IF(AND(NOT('Personnel Details'!$I$22=""), $B111&gt;='Personnel Details'!$I$22), 'Personnel Details'!$L$22, 'Personnel Details'!$G$22)))</f>
        <v/>
      </c>
      <c r="JK111" s="59">
        <f t="shared" si="262"/>
        <v>0</v>
      </c>
      <c r="JL111" s="53"/>
      <c r="JN111" s="78" t="str">
        <f>IF(JN$9="", "", IF(AND(NOT('Personnel Details'!$N$23=""), $B111&gt;='Personnel Details'!$N$23), 'Personnel Details'!$O$23, IF(AND(NOT('Personnel Details'!$I$23=""), $B111&gt;='Personnel Details'!$I$23), 'Personnel Details'!$J$23, 'Personnel Details'!$E$23)))</f>
        <v/>
      </c>
      <c r="JO111" s="59" t="str">
        <f>IF(JN$9="", "", IF(AND(NOT('Personnel Details'!$N$23=""), $B111&gt;='Personnel Details'!$N$23), IF('Personnel Details'!$P$23="","", 'Personnel Details'!$P$23), IF(AND(NOT('Personnel Details'!$I$23=""), $B111&gt;='Personnel Details'!$I$23), IF('Personnel Details'!$K$23="", "", 'Personnel Details'!$K$23), IF('Personnel Details'!$F$23="", "", 'Personnel Details'!$F$23))))</f>
        <v/>
      </c>
      <c r="JP111" s="79" t="str">
        <f>IF(JN$9="", "", IF(AND(NOT('Personnel Details'!$N$23=""), $B111&gt;='Personnel Details'!$N$23), 'Personnel Details'!$Q$23, IF(AND(NOT('Personnel Details'!$I$23=""), $B111&gt;='Personnel Details'!$I$23), 'Personnel Details'!$L$23, 'Personnel Details'!$G$23)))</f>
        <v/>
      </c>
      <c r="JQ111" s="59">
        <f t="shared" si="263"/>
        <v>0</v>
      </c>
      <c r="JR111" s="53"/>
      <c r="JT111" s="78" t="str">
        <f>IF(JT$9="", "", IF(AND(NOT('Personnel Details'!$N$24=""), $B111&gt;='Personnel Details'!$N$24), 'Personnel Details'!$O$24, IF(AND(NOT('Personnel Details'!$I$24=""), $B111&gt;='Personnel Details'!$I$24), 'Personnel Details'!$J$24, 'Personnel Details'!$E$24)))</f>
        <v/>
      </c>
      <c r="JU111" s="59" t="str">
        <f>IF(JT$9="", "", IF(AND(NOT('Personnel Details'!$N$24=""), $B111&gt;='Personnel Details'!$N$24), IF('Personnel Details'!$P$24="","", 'Personnel Details'!$P$24), IF(AND(NOT('Personnel Details'!$I$24=""), $B111&gt;='Personnel Details'!$I$24), IF('Personnel Details'!$K$24="", "", 'Personnel Details'!$K$24), IF('Personnel Details'!$F$24="", "", 'Personnel Details'!$F$24))))</f>
        <v/>
      </c>
      <c r="JV111" s="79" t="str">
        <f>IF(JT$9="", "", IF(AND(NOT('Personnel Details'!$N$24=""), $B111&gt;='Personnel Details'!$N$24), 'Personnel Details'!$Q$24, IF(AND(NOT('Personnel Details'!$I$24=""), $B111&gt;='Personnel Details'!$I$24), 'Personnel Details'!$L$24, 'Personnel Details'!$G$24)))</f>
        <v/>
      </c>
      <c r="JW111" s="59">
        <f t="shared" si="264"/>
        <v>0</v>
      </c>
      <c r="JX111" s="53"/>
      <c r="JZ111" s="78" t="str">
        <f>IF(JZ$9="", "", IF(AND(NOT('Personnel Details'!$N$25=""), $B111&gt;='Personnel Details'!$N$25), 'Personnel Details'!$O$25, IF(AND(NOT('Personnel Details'!$I$25=""), $B111&gt;='Personnel Details'!$I$25), 'Personnel Details'!$J$25, 'Personnel Details'!$E$25)))</f>
        <v/>
      </c>
      <c r="KA111" s="59" t="str">
        <f>IF(JZ$9="", "", IF(AND(NOT('Personnel Details'!$N$25=""), $B111&gt;='Personnel Details'!$N$25), IF('Personnel Details'!$P$25="","", 'Personnel Details'!$P$25), IF(AND(NOT('Personnel Details'!$I$25=""), $B111&gt;='Personnel Details'!$I$25), IF('Personnel Details'!$K$25="", "", 'Personnel Details'!$K$25), IF('Personnel Details'!$F$25="", "", 'Personnel Details'!$F$25))))</f>
        <v/>
      </c>
      <c r="KB111" s="79" t="str">
        <f>IF(JZ$9="", "", IF(AND(NOT('Personnel Details'!$N$25=""), $B111&gt;='Personnel Details'!$N$25), 'Personnel Details'!$Q$25, IF(AND(NOT('Personnel Details'!$I$25=""), $B111&gt;='Personnel Details'!$I$25), 'Personnel Details'!$L$25, 'Personnel Details'!$G$25)))</f>
        <v/>
      </c>
      <c r="KC111" s="59">
        <f t="shared" si="265"/>
        <v>0</v>
      </c>
      <c r="KD111" s="53"/>
      <c r="KF111" s="78" t="str">
        <f>IF(KF$9="", "", IF(AND(NOT('Personnel Details'!$N$26=""), $B111&gt;='Personnel Details'!$N$26), 'Personnel Details'!$O$26, IF(AND(NOT('Personnel Details'!$I$26=""), $B111&gt;='Personnel Details'!$I$26), 'Personnel Details'!$J$26, 'Personnel Details'!$E$26)))</f>
        <v/>
      </c>
      <c r="KG111" s="59" t="str">
        <f>IF(KF$9="", "", IF(AND(NOT('Personnel Details'!$N$26=""), $B111&gt;='Personnel Details'!$N$26), IF('Personnel Details'!$P$26="","", 'Personnel Details'!$P$26), IF(AND(NOT('Personnel Details'!$I$26=""), $B111&gt;='Personnel Details'!$I$26), IF('Personnel Details'!$K$26="", "", 'Personnel Details'!$K$26), IF('Personnel Details'!$F$26="", "", 'Personnel Details'!$F$26))))</f>
        <v/>
      </c>
      <c r="KH111" s="79" t="str">
        <f>IF(KF$9="", "", IF(AND(NOT('Personnel Details'!$N$26=""), $B111&gt;='Personnel Details'!$N$26), 'Personnel Details'!$Q$26, IF(AND(NOT('Personnel Details'!$I$26=""), $B111&gt;='Personnel Details'!$I$26), 'Personnel Details'!$L$26, 'Personnel Details'!$G$26)))</f>
        <v/>
      </c>
      <c r="KI111" s="59">
        <f t="shared" si="266"/>
        <v>0</v>
      </c>
      <c r="KJ111" s="53"/>
      <c r="KL111" s="78" t="str">
        <f>IF(KL$9="", "", IF(AND(NOT('Personnel Details'!$N$27=""), $B111&gt;='Personnel Details'!$N$27), 'Personnel Details'!$O$27, IF(AND(NOT('Personnel Details'!$I$27=""), $B111&gt;='Personnel Details'!$I$27), 'Personnel Details'!$J$27, 'Personnel Details'!$E$27)))</f>
        <v/>
      </c>
      <c r="KM111" s="59" t="str">
        <f>IF(KL$9="", "", IF(AND(NOT('Personnel Details'!$N$27=""), $B111&gt;='Personnel Details'!$N$27), IF('Personnel Details'!$P$27="","", 'Personnel Details'!$P$27), IF(AND(NOT('Personnel Details'!$I$27=""), $B111&gt;='Personnel Details'!$I$27), IF('Personnel Details'!$K$27="", "", 'Personnel Details'!$K$27), IF('Personnel Details'!$F$27="", "", 'Personnel Details'!$F$27))))</f>
        <v/>
      </c>
      <c r="KN111" s="79" t="str">
        <f>IF(KL$9="", "", IF(AND(NOT('Personnel Details'!$N$27=""), $B111&gt;='Personnel Details'!$N$27), 'Personnel Details'!$Q$27, IF(AND(NOT('Personnel Details'!$I$27=""), $B111&gt;='Personnel Details'!$I$27), 'Personnel Details'!$L$27, 'Personnel Details'!$G$27)))</f>
        <v/>
      </c>
      <c r="KO111" s="59">
        <f t="shared" si="267"/>
        <v>0</v>
      </c>
      <c r="KP111" s="53"/>
      <c r="KR111" s="78" t="str">
        <f>IF(KR$9="", "", IF(AND(NOT('Personnel Details'!$N$28=""), $B111&gt;='Personnel Details'!$N$28), 'Personnel Details'!$O$28, IF(AND(NOT('Personnel Details'!$I$28=""), $B111&gt;='Personnel Details'!$I$28), 'Personnel Details'!$J$28, 'Personnel Details'!$E$28)))</f>
        <v/>
      </c>
      <c r="KS111" s="59" t="str">
        <f>IF(KR$9="", "", IF(AND(NOT('Personnel Details'!$N$28=""), $B111&gt;='Personnel Details'!$N$28), IF('Personnel Details'!$P$28="","", 'Personnel Details'!$P$28), IF(AND(NOT('Personnel Details'!$I$28=""), $B111&gt;='Personnel Details'!$I$28), IF('Personnel Details'!$K$28="", "", 'Personnel Details'!$K$28), IF('Personnel Details'!$F$28="", "", 'Personnel Details'!$F$28))))</f>
        <v/>
      </c>
      <c r="KT111" s="79" t="str">
        <f>IF(KR$9="", "", IF(AND(NOT('Personnel Details'!$N$28=""), $B111&gt;='Personnel Details'!$N$28), 'Personnel Details'!$Q$28, IF(AND(NOT('Personnel Details'!$I$28=""), $B111&gt;='Personnel Details'!$I$28), 'Personnel Details'!$L$28, 'Personnel Details'!$G$28)))</f>
        <v/>
      </c>
      <c r="KU111" s="59">
        <f t="shared" si="268"/>
        <v>0</v>
      </c>
      <c r="KV111" s="53"/>
      <c r="KX111" s="78" t="str">
        <f>IF(KX$9="", "", IF(AND(NOT('Personnel Details'!$N$29=""), $B111&gt;='Personnel Details'!$N$29), 'Personnel Details'!$O$29, IF(AND(NOT('Personnel Details'!$I$29=""), $B111&gt;='Personnel Details'!$I$29), 'Personnel Details'!$J$29, 'Personnel Details'!$E$29)))</f>
        <v/>
      </c>
      <c r="KY111" s="59" t="str">
        <f>IF(KX$9="", "", IF(AND(NOT('Personnel Details'!$N$29=""), $B111&gt;='Personnel Details'!$N$29), IF('Personnel Details'!$P$29="","", 'Personnel Details'!$P$29), IF(AND(NOT('Personnel Details'!$I$29=""), $B111&gt;='Personnel Details'!$I$29), IF('Personnel Details'!$K$29="", "", 'Personnel Details'!$K$29), IF('Personnel Details'!$F$29="", "", 'Personnel Details'!$F$29))))</f>
        <v/>
      </c>
      <c r="KZ111" s="79" t="str">
        <f>IF(KX$9="", "", IF(AND(NOT('Personnel Details'!$N$29=""), $B111&gt;='Personnel Details'!$N$29), 'Personnel Details'!$Q$29, IF(AND(NOT('Personnel Details'!$I$29=""), $B111&gt;='Personnel Details'!$I$29), 'Personnel Details'!$L$29, 'Personnel Details'!$G$29)))</f>
        <v/>
      </c>
      <c r="LA111" s="59">
        <f t="shared" si="269"/>
        <v>0</v>
      </c>
      <c r="LB111" s="53"/>
      <c r="LD111" s="78" t="str">
        <f>IF(LD$9="", "", IF(AND(NOT('Personnel Details'!$N$30=""), $B111&gt;='Personnel Details'!$N$30), 'Personnel Details'!$O$30, IF(AND(NOT('Personnel Details'!$I$30=""), $B111&gt;='Personnel Details'!$I$30), 'Personnel Details'!$J$30, 'Personnel Details'!$E$30)))</f>
        <v/>
      </c>
      <c r="LE111" s="59" t="str">
        <f>IF(LD$9="", "", IF(AND(NOT('Personnel Details'!$N$30=""), $B111&gt;='Personnel Details'!$N$30), IF('Personnel Details'!$P$30="","", 'Personnel Details'!$P$30), IF(AND(NOT('Personnel Details'!$I$30=""), $B111&gt;='Personnel Details'!$I$30), IF('Personnel Details'!$K$30="", "", 'Personnel Details'!$K$30), IF('Personnel Details'!$F$30="", "", 'Personnel Details'!$F$30))))</f>
        <v/>
      </c>
      <c r="LF111" s="79" t="str">
        <f>IF(LD$9="", "", IF(AND(NOT('Personnel Details'!$N$30=""), $B111&gt;='Personnel Details'!$N$30), 'Personnel Details'!$Q$30, IF(AND(NOT('Personnel Details'!$I$30=""), $B111&gt;='Personnel Details'!$I$30), 'Personnel Details'!$L$30, 'Personnel Details'!$G$30)))</f>
        <v/>
      </c>
      <c r="LG111" s="59">
        <f t="shared" si="270"/>
        <v>0</v>
      </c>
      <c r="LH111" s="53"/>
      <c r="LJ111" s="78" t="str">
        <f>IF(LJ$9="", "", IF(AND(NOT('Personnel Details'!$N$31=""), $B111&gt;='Personnel Details'!$N$31), 'Personnel Details'!$O$31, IF(AND(NOT('Personnel Details'!$I$31=""), $B111&gt;='Personnel Details'!$I$31), 'Personnel Details'!$J$31, 'Personnel Details'!$E$31)))</f>
        <v/>
      </c>
      <c r="LK111" s="59" t="str">
        <f>IF(LJ$9="", "", IF(AND(NOT('Personnel Details'!$N$31=""), $B111&gt;='Personnel Details'!$N$31), IF('Personnel Details'!$P$31="","", 'Personnel Details'!$P$31), IF(AND(NOT('Personnel Details'!$I$31=""), $B111&gt;='Personnel Details'!$I$31), IF('Personnel Details'!$K$31="", "", 'Personnel Details'!$K$31), IF('Personnel Details'!$F$31="", "", 'Personnel Details'!$F$31))))</f>
        <v/>
      </c>
      <c r="LL111" s="79" t="str">
        <f>IF(LJ$9="", "", IF(AND(NOT('Personnel Details'!$N$31=""), $B111&gt;='Personnel Details'!$N$31), 'Personnel Details'!$Q$31, IF(AND(NOT('Personnel Details'!$I$31=""), $B111&gt;='Personnel Details'!$I$31), 'Personnel Details'!$L$31, 'Personnel Details'!$G$31)))</f>
        <v/>
      </c>
      <c r="LM111" s="59">
        <f t="shared" si="271"/>
        <v>0</v>
      </c>
      <c r="LN111" s="53"/>
      <c r="LP111" s="78" t="str">
        <f>IF(LP$9="", "", IF(AND(NOT('Personnel Details'!$N$32=""), $B111&gt;='Personnel Details'!$N$32), 'Personnel Details'!$O$32, IF(AND(NOT('Personnel Details'!$I$32=""), $B111&gt;='Personnel Details'!$I$32), 'Personnel Details'!$J$32, 'Personnel Details'!$E$32)))</f>
        <v/>
      </c>
      <c r="LQ111" s="59" t="str">
        <f>IF(LP$9="", "", IF(AND(NOT('Personnel Details'!$N$32=""), $B111&gt;='Personnel Details'!$N$32), IF('Personnel Details'!$P$32="","", 'Personnel Details'!$P$32), IF(AND(NOT('Personnel Details'!$I$32=""), $B111&gt;='Personnel Details'!$I$32), IF('Personnel Details'!$K$32="", "", 'Personnel Details'!$K$32), IF('Personnel Details'!$F$32="", "", 'Personnel Details'!$F$32))))</f>
        <v/>
      </c>
      <c r="LR111" s="79" t="str">
        <f>IF(LP$9="", "", IF(AND(NOT('Personnel Details'!$N$32=""), $B111&gt;='Personnel Details'!$N$32), 'Personnel Details'!$Q$32, IF(AND(NOT('Personnel Details'!$I$32=""), $B111&gt;='Personnel Details'!$I$32), 'Personnel Details'!$L$32, 'Personnel Details'!$G$32)))</f>
        <v/>
      </c>
      <c r="LS111" s="59">
        <f t="shared" si="272"/>
        <v>0</v>
      </c>
      <c r="LT111" s="53"/>
      <c r="LV111" s="78" t="str">
        <f>IF(LV$9="", "", IF(AND(NOT('Personnel Details'!$N$33=""), $B111&gt;='Personnel Details'!$N$33), 'Personnel Details'!$O$33, IF(AND(NOT('Personnel Details'!$I$33=""), $B111&gt;='Personnel Details'!$I$33), 'Personnel Details'!$J$33, 'Personnel Details'!$E$33)))</f>
        <v/>
      </c>
      <c r="LW111" s="59" t="str">
        <f>IF(LV$9="", "", IF(AND(NOT('Personnel Details'!$N$33=""), $B111&gt;='Personnel Details'!$N$33), IF('Personnel Details'!$P$33="","", 'Personnel Details'!$P$33), IF(AND(NOT('Personnel Details'!$I$33=""), $B111&gt;='Personnel Details'!$I$33), IF('Personnel Details'!$K$33="", "", 'Personnel Details'!$K$33), IF('Personnel Details'!$F$33="", "", 'Personnel Details'!$F$33))))</f>
        <v/>
      </c>
      <c r="LX111" s="79" t="str">
        <f>IF(LV$9="", "", IF(AND(NOT('Personnel Details'!$N$33=""), $B111&gt;='Personnel Details'!$N$33), 'Personnel Details'!$Q$33, IF(AND(NOT('Personnel Details'!$I$33=""), $B111&gt;='Personnel Details'!$I$33), 'Personnel Details'!$L$33, 'Personnel Details'!$G$33)))</f>
        <v/>
      </c>
      <c r="LY111" s="59">
        <f t="shared" si="273"/>
        <v>0</v>
      </c>
      <c r="LZ111" s="53"/>
      <c r="MB111" s="78" t="str">
        <f>IF(MB$9="", "", IF(AND(NOT('Personnel Details'!$N$34=""), $B111&gt;='Personnel Details'!$N$34), 'Personnel Details'!$O$34, IF(AND(NOT('Personnel Details'!$I$34=""), $B111&gt;='Personnel Details'!$I$34), 'Personnel Details'!$J$34, 'Personnel Details'!$E$34)))</f>
        <v/>
      </c>
      <c r="MC111" s="59" t="str">
        <f>IF(MB$9="", "", IF(AND(NOT('Personnel Details'!$N$34=""), $B111&gt;='Personnel Details'!$N$34), IF('Personnel Details'!$P$34="","", 'Personnel Details'!$P$34), IF(AND(NOT('Personnel Details'!$I$34=""), $B111&gt;='Personnel Details'!$I$34), IF('Personnel Details'!$K$34="", "", 'Personnel Details'!$K$34), IF('Personnel Details'!$F$34="", "", 'Personnel Details'!$F$34))))</f>
        <v/>
      </c>
      <c r="MD111" s="79" t="str">
        <f>IF(MB$9="", "", IF(AND(NOT('Personnel Details'!$N$34=""), $B111&gt;='Personnel Details'!$N$34), 'Personnel Details'!$Q$34, IF(AND(NOT('Personnel Details'!$I$34=""), $B111&gt;='Personnel Details'!$I$34), 'Personnel Details'!$L$34, 'Personnel Details'!$G$34)))</f>
        <v/>
      </c>
      <c r="ME111" s="59">
        <f t="shared" si="274"/>
        <v>0</v>
      </c>
      <c r="MF111" s="53"/>
      <c r="MH111" s="78" t="str">
        <f>IF(MH$9="", "", IF(AND(NOT('Personnel Details'!$N$35=""), $B111&gt;='Personnel Details'!$N$35), 'Personnel Details'!$O$35, IF(AND(NOT('Personnel Details'!$I$35=""), $B111&gt;='Personnel Details'!$I$35), 'Personnel Details'!$J$35, 'Personnel Details'!$E$35)))</f>
        <v/>
      </c>
      <c r="MI111" s="59" t="str">
        <f>IF(MH$9="", "", IF(AND(NOT('Personnel Details'!$N$35=""), $B111&gt;='Personnel Details'!$N$35), IF('Personnel Details'!$P$35="","", 'Personnel Details'!$P$35), IF(AND(NOT('Personnel Details'!$I$35=""), $B111&gt;='Personnel Details'!$I$35), IF('Personnel Details'!$K$35="", "", 'Personnel Details'!$K$35), IF('Personnel Details'!$F$35="", "", 'Personnel Details'!$F$35))))</f>
        <v/>
      </c>
      <c r="MJ111" s="79" t="str">
        <f>IF(MH$9="", "", IF(AND(NOT('Personnel Details'!$N$35=""), $B111&gt;='Personnel Details'!$N$35), 'Personnel Details'!$Q$35, IF(AND(NOT('Personnel Details'!$I$35=""), $B111&gt;='Personnel Details'!$I$35), 'Personnel Details'!$L$35, 'Personnel Details'!$G$35)))</f>
        <v/>
      </c>
      <c r="MK111" s="59">
        <f t="shared" si="275"/>
        <v>0</v>
      </c>
      <c r="ML111" s="53"/>
      <c r="MN111" s="78" t="str">
        <f>IF(MN$9="", "", IF(AND(NOT('Personnel Details'!$N$36=""), $B111&gt;='Personnel Details'!$N$36), 'Personnel Details'!$O$36, IF(AND(NOT('Personnel Details'!$I$36=""), $B111&gt;='Personnel Details'!$I$36), 'Personnel Details'!$J$36, 'Personnel Details'!$E$36)))</f>
        <v/>
      </c>
      <c r="MO111" s="59" t="str">
        <f>IF(MN$9="", "", IF(AND(NOT('Personnel Details'!$N$36=""), $B111&gt;='Personnel Details'!$N$36), IF('Personnel Details'!$P$36="","", 'Personnel Details'!$P$36), IF(AND(NOT('Personnel Details'!$I$36=""), $B111&gt;='Personnel Details'!$I$36), IF('Personnel Details'!$K$36="", "", 'Personnel Details'!$K$36), IF('Personnel Details'!$F$36="", "", 'Personnel Details'!$F$36))))</f>
        <v/>
      </c>
      <c r="MP111" s="79" t="str">
        <f>IF(MN$9="", "", IF(AND(NOT('Personnel Details'!$N$36=""), $B111&gt;='Personnel Details'!$N$36), 'Personnel Details'!$Q$36, IF(AND(NOT('Personnel Details'!$I$36=""), $B111&gt;='Personnel Details'!$I$36), 'Personnel Details'!$L$36, 'Personnel Details'!$G$36)))</f>
        <v/>
      </c>
      <c r="MQ111" s="59">
        <f t="shared" si="276"/>
        <v>0</v>
      </c>
      <c r="MR111" s="53"/>
      <c r="MT111" s="78" t="str">
        <f>IF(MT$9="", "", IF(AND(NOT('Personnel Details'!$N$37=""), $B111&gt;='Personnel Details'!$N$37), 'Personnel Details'!$O$37, IF(AND(NOT('Personnel Details'!$I$37=""), $B111&gt;='Personnel Details'!$I$37), 'Personnel Details'!$J$37, 'Personnel Details'!$E$37)))</f>
        <v/>
      </c>
      <c r="MU111" s="59" t="str">
        <f>IF(MT$9="", "", IF(AND(NOT('Personnel Details'!$N$37=""), $B111&gt;='Personnel Details'!$N$37), IF('Personnel Details'!$P$37="","", 'Personnel Details'!$P$37), IF(AND(NOT('Personnel Details'!$I$37=""), $B111&gt;='Personnel Details'!$I$37), IF('Personnel Details'!$K$37="", "", 'Personnel Details'!$K$37), IF('Personnel Details'!$F$37="", "", 'Personnel Details'!$F$37))))</f>
        <v/>
      </c>
      <c r="MV111" s="79" t="str">
        <f>IF(MT$9="", "", IF(AND(NOT('Personnel Details'!$N$37=""), $B111&gt;='Personnel Details'!$N$37), 'Personnel Details'!$Q$37, IF(AND(NOT('Personnel Details'!$I$37=""), $B111&gt;='Personnel Details'!$I$37), 'Personnel Details'!$L$37, 'Personnel Details'!$G$37)))</f>
        <v/>
      </c>
      <c r="MW111" s="59">
        <f t="shared" si="277"/>
        <v>0</v>
      </c>
      <c r="MX111" s="53"/>
      <c r="MZ111" s="78" t="str">
        <f>IF(MZ$9="", "", IF(AND(NOT('Personnel Details'!$N$38=""), $B111&gt;='Personnel Details'!$N$38), 'Personnel Details'!$O$38, IF(AND(NOT('Personnel Details'!$I$38=""), $B111&gt;='Personnel Details'!$I$38), 'Personnel Details'!$J$38, 'Personnel Details'!$E$38)))</f>
        <v/>
      </c>
      <c r="NA111" s="59" t="str">
        <f>IF(MZ$9="", "", IF(AND(NOT('Personnel Details'!$N$38=""), $B111&gt;='Personnel Details'!$N$38), IF('Personnel Details'!$P$38="","", 'Personnel Details'!$P$38), IF(AND(NOT('Personnel Details'!$I$38=""), $B111&gt;='Personnel Details'!$I$38), IF('Personnel Details'!$K$38="", "", 'Personnel Details'!$K$38), IF('Personnel Details'!$F$38="", "", 'Personnel Details'!$F$38))))</f>
        <v/>
      </c>
      <c r="NB111" s="79" t="str">
        <f>IF(MZ$9="", "", IF(AND(NOT('Personnel Details'!$N$38=""), $B111&gt;='Personnel Details'!$N$38), 'Personnel Details'!$Q$38, IF(AND(NOT('Personnel Details'!$I$38=""), $B111&gt;='Personnel Details'!$I$38), 'Personnel Details'!$L$38, 'Personnel Details'!$G$38)))</f>
        <v/>
      </c>
      <c r="NC111" s="59">
        <f t="shared" si="278"/>
        <v>0</v>
      </c>
      <c r="ND111" s="53"/>
      <c r="NF111" s="78" t="str">
        <f>IF(NF$9="", "", IF(AND(NOT('Personnel Details'!$N$39=""), $B111&gt;='Personnel Details'!$N$39), 'Personnel Details'!$O$39, IF(AND(NOT('Personnel Details'!$I$39=""), $B111&gt;='Personnel Details'!$I$39), 'Personnel Details'!$J$39, 'Personnel Details'!$E$39)))</f>
        <v/>
      </c>
      <c r="NG111" s="59" t="str">
        <f>IF(NF$9="", "", IF(AND(NOT('Personnel Details'!$N$39=""), $B111&gt;='Personnel Details'!$N$39), IF('Personnel Details'!$P$39="","", 'Personnel Details'!$P$39), IF(AND(NOT('Personnel Details'!$I$39=""), $B111&gt;='Personnel Details'!$I$39), IF('Personnel Details'!$K$39="", "", 'Personnel Details'!$K$39), IF('Personnel Details'!$F$39="", "", 'Personnel Details'!$F$39))))</f>
        <v/>
      </c>
      <c r="NH111" s="79" t="str">
        <f>IF(NF$9="", "", IF(AND(NOT('Personnel Details'!$N$39=""), $B111&gt;='Personnel Details'!$N$39), 'Personnel Details'!$Q$39, IF(AND(NOT('Personnel Details'!$I$39=""), $B111&gt;='Personnel Details'!$I$39), 'Personnel Details'!$L$39, 'Personnel Details'!$G$39)))</f>
        <v/>
      </c>
      <c r="NI111" s="59">
        <f t="shared" si="279"/>
        <v>0</v>
      </c>
      <c r="NJ111" s="53"/>
      <c r="NL111" s="78" t="str">
        <f>IF(NL$9="", "", IF(AND(NOT('Personnel Details'!$N$40=""), $B111&gt;='Personnel Details'!$N$40), 'Personnel Details'!$O$40, IF(AND(NOT('Personnel Details'!$I$40=""), $B111&gt;='Personnel Details'!$I$40), 'Personnel Details'!$J$40, 'Personnel Details'!$E$40)))</f>
        <v/>
      </c>
      <c r="NM111" s="59" t="str">
        <f>IF(NL$9="", "", IF(AND(NOT('Personnel Details'!$N$40=""), $B111&gt;='Personnel Details'!$N$40), IF('Personnel Details'!$P$40="","", 'Personnel Details'!$P$40), IF(AND(NOT('Personnel Details'!$I$40=""), $B111&gt;='Personnel Details'!$I$40), IF('Personnel Details'!$K$40="", "", 'Personnel Details'!$K$40), IF('Personnel Details'!$F$40="", "", 'Personnel Details'!$F$40))))</f>
        <v/>
      </c>
      <c r="NN111" s="79" t="str">
        <f>IF(NL$9="", "", IF(AND(NOT('Personnel Details'!$N$40=""), $B111&gt;='Personnel Details'!$N$40), 'Personnel Details'!$Q$40, IF(AND(NOT('Personnel Details'!$I$40=""), $B111&gt;='Personnel Details'!$I$40), 'Personnel Details'!$L$40, 'Personnel Details'!$G$40)))</f>
        <v/>
      </c>
      <c r="NO111" s="59">
        <f t="shared" si="280"/>
        <v>0</v>
      </c>
      <c r="NP111" s="53"/>
    </row>
    <row r="112" spans="1:380" x14ac:dyDescent="0.25">
      <c r="A112" s="32"/>
      <c r="B112" s="113">
        <f>IFERROR(IF(B111+1&gt;'Personnel Details'!$U$5, "", B111+1), "")</f>
        <v>43932</v>
      </c>
      <c r="C112" s="32"/>
      <c r="D112" s="120"/>
      <c r="E112" s="13" t="str">
        <f t="shared" si="159"/>
        <v/>
      </c>
      <c r="F112" s="13" t="str">
        <f t="shared" si="190"/>
        <v/>
      </c>
      <c r="G112" s="56" t="str">
        <f t="shared" si="281"/>
        <v/>
      </c>
      <c r="H112" s="16" t="str">
        <f t="shared" si="191"/>
        <v/>
      </c>
      <c r="I112" s="32"/>
      <c r="J112" s="120"/>
      <c r="K112" s="62" t="str">
        <f t="shared" si="160"/>
        <v/>
      </c>
      <c r="L112" s="62" t="str">
        <f t="shared" si="192"/>
        <v/>
      </c>
      <c r="M112" s="65" t="str">
        <f t="shared" si="282"/>
        <v/>
      </c>
      <c r="N112" s="68" t="str">
        <f t="shared" si="193"/>
        <v/>
      </c>
      <c r="O112" s="32"/>
      <c r="P112" s="120"/>
      <c r="Q112" s="62" t="str">
        <f t="shared" si="161"/>
        <v/>
      </c>
      <c r="R112" s="62" t="str">
        <f t="shared" si="194"/>
        <v/>
      </c>
      <c r="S112" s="65" t="str">
        <f t="shared" si="283"/>
        <v/>
      </c>
      <c r="T112" s="68" t="str">
        <f t="shared" si="195"/>
        <v/>
      </c>
      <c r="U112" s="32"/>
      <c r="V112" s="120"/>
      <c r="W112" s="62" t="str">
        <f t="shared" si="162"/>
        <v/>
      </c>
      <c r="X112" s="62" t="str">
        <f t="shared" si="196"/>
        <v/>
      </c>
      <c r="Y112" s="65" t="str">
        <f t="shared" si="284"/>
        <v/>
      </c>
      <c r="Z112" s="68" t="str">
        <f t="shared" si="197"/>
        <v/>
      </c>
      <c r="AA112" s="32"/>
      <c r="AB112" s="120"/>
      <c r="AC112" s="62" t="str">
        <f t="shared" si="163"/>
        <v/>
      </c>
      <c r="AD112" s="62" t="str">
        <f t="shared" si="198"/>
        <v/>
      </c>
      <c r="AE112" s="65" t="str">
        <f t="shared" si="285"/>
        <v/>
      </c>
      <c r="AF112" s="68" t="str">
        <f t="shared" si="199"/>
        <v/>
      </c>
      <c r="AG112" s="32"/>
      <c r="AH112" s="120"/>
      <c r="AI112" s="62" t="str">
        <f t="shared" si="164"/>
        <v/>
      </c>
      <c r="AJ112" s="62" t="str">
        <f t="shared" si="200"/>
        <v/>
      </c>
      <c r="AK112" s="65" t="str">
        <f t="shared" si="286"/>
        <v/>
      </c>
      <c r="AL112" s="68" t="str">
        <f t="shared" si="201"/>
        <v/>
      </c>
      <c r="AM112" s="32"/>
      <c r="AN112" s="120"/>
      <c r="AO112" s="62" t="str">
        <f t="shared" si="165"/>
        <v/>
      </c>
      <c r="AP112" s="62" t="str">
        <f t="shared" si="202"/>
        <v/>
      </c>
      <c r="AQ112" s="65" t="str">
        <f t="shared" si="287"/>
        <v/>
      </c>
      <c r="AR112" s="68" t="str">
        <f t="shared" si="203"/>
        <v/>
      </c>
      <c r="AS112" s="32"/>
      <c r="AT112" s="120"/>
      <c r="AU112" s="62" t="str">
        <f t="shared" si="166"/>
        <v/>
      </c>
      <c r="AV112" s="62" t="str">
        <f t="shared" si="204"/>
        <v/>
      </c>
      <c r="AW112" s="65" t="str">
        <f t="shared" si="288"/>
        <v/>
      </c>
      <c r="AX112" s="68" t="str">
        <f t="shared" si="205"/>
        <v/>
      </c>
      <c r="AY112" s="32"/>
      <c r="AZ112" s="120"/>
      <c r="BA112" s="62" t="str">
        <f t="shared" si="167"/>
        <v/>
      </c>
      <c r="BB112" s="62" t="str">
        <f t="shared" si="206"/>
        <v/>
      </c>
      <c r="BC112" s="65" t="str">
        <f t="shared" si="289"/>
        <v/>
      </c>
      <c r="BD112" s="68" t="str">
        <f t="shared" si="207"/>
        <v/>
      </c>
      <c r="BE112" s="32"/>
      <c r="BF112" s="120"/>
      <c r="BG112" s="62" t="str">
        <f t="shared" si="168"/>
        <v/>
      </c>
      <c r="BH112" s="62" t="str">
        <f t="shared" si="208"/>
        <v/>
      </c>
      <c r="BI112" s="65" t="str">
        <f t="shared" si="290"/>
        <v/>
      </c>
      <c r="BJ112" s="68" t="str">
        <f t="shared" si="209"/>
        <v/>
      </c>
      <c r="BK112" s="32"/>
      <c r="BL112" s="120"/>
      <c r="BM112" s="62" t="str">
        <f t="shared" si="169"/>
        <v/>
      </c>
      <c r="BN112" s="62" t="str">
        <f t="shared" si="210"/>
        <v/>
      </c>
      <c r="BO112" s="65" t="str">
        <f t="shared" si="291"/>
        <v/>
      </c>
      <c r="BP112" s="68" t="str">
        <f t="shared" si="211"/>
        <v/>
      </c>
      <c r="BQ112" s="32"/>
      <c r="BR112" s="120"/>
      <c r="BS112" s="62" t="str">
        <f t="shared" si="170"/>
        <v/>
      </c>
      <c r="BT112" s="62" t="str">
        <f t="shared" si="212"/>
        <v/>
      </c>
      <c r="BU112" s="65" t="str">
        <f t="shared" si="292"/>
        <v/>
      </c>
      <c r="BV112" s="68" t="str">
        <f t="shared" si="213"/>
        <v/>
      </c>
      <c r="BW112" s="32"/>
      <c r="BX112" s="120"/>
      <c r="BY112" s="62" t="str">
        <f t="shared" si="171"/>
        <v/>
      </c>
      <c r="BZ112" s="62" t="str">
        <f t="shared" si="214"/>
        <v/>
      </c>
      <c r="CA112" s="65" t="str">
        <f t="shared" si="293"/>
        <v/>
      </c>
      <c r="CB112" s="68" t="str">
        <f t="shared" si="215"/>
        <v/>
      </c>
      <c r="CC112" s="32"/>
      <c r="CD112" s="120"/>
      <c r="CE112" s="62" t="str">
        <f t="shared" si="172"/>
        <v/>
      </c>
      <c r="CF112" s="62" t="str">
        <f t="shared" si="216"/>
        <v/>
      </c>
      <c r="CG112" s="65" t="str">
        <f t="shared" si="294"/>
        <v/>
      </c>
      <c r="CH112" s="68" t="str">
        <f t="shared" si="217"/>
        <v/>
      </c>
      <c r="CI112" s="32"/>
      <c r="CJ112" s="120"/>
      <c r="CK112" s="62" t="str">
        <f t="shared" si="173"/>
        <v/>
      </c>
      <c r="CL112" s="62" t="str">
        <f t="shared" si="218"/>
        <v/>
      </c>
      <c r="CM112" s="65" t="str">
        <f t="shared" si="295"/>
        <v/>
      </c>
      <c r="CN112" s="68" t="str">
        <f t="shared" si="219"/>
        <v/>
      </c>
      <c r="CO112" s="32"/>
      <c r="CP112" s="120"/>
      <c r="CQ112" s="62" t="str">
        <f t="shared" si="174"/>
        <v/>
      </c>
      <c r="CR112" s="62" t="str">
        <f t="shared" si="220"/>
        <v/>
      </c>
      <c r="CS112" s="65" t="str">
        <f t="shared" si="296"/>
        <v/>
      </c>
      <c r="CT112" s="68" t="str">
        <f t="shared" si="221"/>
        <v/>
      </c>
      <c r="CU112" s="32"/>
      <c r="CV112" s="120"/>
      <c r="CW112" s="62" t="str">
        <f t="shared" si="175"/>
        <v/>
      </c>
      <c r="CX112" s="62" t="str">
        <f t="shared" si="222"/>
        <v/>
      </c>
      <c r="CY112" s="65" t="str">
        <f t="shared" si="297"/>
        <v/>
      </c>
      <c r="CZ112" s="68" t="str">
        <f t="shared" si="223"/>
        <v/>
      </c>
      <c r="DA112" s="32"/>
      <c r="DB112" s="120"/>
      <c r="DC112" s="62" t="str">
        <f t="shared" si="176"/>
        <v/>
      </c>
      <c r="DD112" s="62" t="str">
        <f t="shared" si="224"/>
        <v/>
      </c>
      <c r="DE112" s="65" t="str">
        <f t="shared" si="298"/>
        <v/>
      </c>
      <c r="DF112" s="68" t="str">
        <f t="shared" si="225"/>
        <v/>
      </c>
      <c r="DG112" s="32"/>
      <c r="DH112" s="120"/>
      <c r="DI112" s="62" t="str">
        <f t="shared" si="177"/>
        <v/>
      </c>
      <c r="DJ112" s="62" t="str">
        <f t="shared" si="226"/>
        <v/>
      </c>
      <c r="DK112" s="65" t="str">
        <f t="shared" si="299"/>
        <v/>
      </c>
      <c r="DL112" s="68" t="str">
        <f t="shared" si="227"/>
        <v/>
      </c>
      <c r="DM112" s="32"/>
      <c r="DN112" s="120"/>
      <c r="DO112" s="62" t="str">
        <f t="shared" si="178"/>
        <v/>
      </c>
      <c r="DP112" s="62" t="str">
        <f t="shared" si="228"/>
        <v/>
      </c>
      <c r="DQ112" s="65" t="str">
        <f t="shared" si="300"/>
        <v/>
      </c>
      <c r="DR112" s="68" t="str">
        <f t="shared" si="229"/>
        <v/>
      </c>
      <c r="DS112" s="32"/>
      <c r="DT112" s="120"/>
      <c r="DU112" s="62" t="str">
        <f t="shared" si="179"/>
        <v/>
      </c>
      <c r="DV112" s="62" t="str">
        <f t="shared" si="230"/>
        <v/>
      </c>
      <c r="DW112" s="65" t="str">
        <f t="shared" si="301"/>
        <v/>
      </c>
      <c r="DX112" s="68" t="str">
        <f t="shared" si="231"/>
        <v/>
      </c>
      <c r="DY112" s="32"/>
      <c r="DZ112" s="120"/>
      <c r="EA112" s="62" t="str">
        <f t="shared" si="180"/>
        <v/>
      </c>
      <c r="EB112" s="62" t="str">
        <f t="shared" si="232"/>
        <v/>
      </c>
      <c r="EC112" s="65" t="str">
        <f t="shared" si="302"/>
        <v/>
      </c>
      <c r="ED112" s="68" t="str">
        <f t="shared" si="233"/>
        <v/>
      </c>
      <c r="EE112" s="32"/>
      <c r="EF112" s="120"/>
      <c r="EG112" s="62" t="str">
        <f t="shared" si="181"/>
        <v/>
      </c>
      <c r="EH112" s="62" t="str">
        <f t="shared" si="234"/>
        <v/>
      </c>
      <c r="EI112" s="65" t="str">
        <f t="shared" si="303"/>
        <v/>
      </c>
      <c r="EJ112" s="68" t="str">
        <f t="shared" si="235"/>
        <v/>
      </c>
      <c r="EK112" s="32"/>
      <c r="EL112" s="120"/>
      <c r="EM112" s="62" t="str">
        <f t="shared" si="182"/>
        <v/>
      </c>
      <c r="EN112" s="62" t="str">
        <f t="shared" si="236"/>
        <v/>
      </c>
      <c r="EO112" s="65" t="str">
        <f t="shared" si="304"/>
        <v/>
      </c>
      <c r="EP112" s="68" t="str">
        <f t="shared" si="237"/>
        <v/>
      </c>
      <c r="EQ112" s="32"/>
      <c r="ER112" s="120"/>
      <c r="ES112" s="62" t="str">
        <f t="shared" si="183"/>
        <v/>
      </c>
      <c r="ET112" s="62" t="str">
        <f t="shared" si="238"/>
        <v/>
      </c>
      <c r="EU112" s="65" t="str">
        <f t="shared" si="305"/>
        <v/>
      </c>
      <c r="EV112" s="68" t="str">
        <f t="shared" si="239"/>
        <v/>
      </c>
      <c r="EW112" s="32"/>
      <c r="EX112" s="120"/>
      <c r="EY112" s="62" t="str">
        <f t="shared" si="184"/>
        <v/>
      </c>
      <c r="EZ112" s="62" t="str">
        <f t="shared" si="240"/>
        <v/>
      </c>
      <c r="FA112" s="65" t="str">
        <f t="shared" si="306"/>
        <v/>
      </c>
      <c r="FB112" s="68" t="str">
        <f t="shared" si="241"/>
        <v/>
      </c>
      <c r="FC112" s="32"/>
      <c r="FD112" s="120"/>
      <c r="FE112" s="62" t="str">
        <f t="shared" si="185"/>
        <v/>
      </c>
      <c r="FF112" s="62" t="str">
        <f t="shared" si="242"/>
        <v/>
      </c>
      <c r="FG112" s="65" t="str">
        <f t="shared" si="307"/>
        <v/>
      </c>
      <c r="FH112" s="68" t="str">
        <f t="shared" si="243"/>
        <v/>
      </c>
      <c r="FI112" s="32"/>
      <c r="FJ112" s="120"/>
      <c r="FK112" s="62" t="str">
        <f t="shared" si="186"/>
        <v/>
      </c>
      <c r="FL112" s="62" t="str">
        <f t="shared" si="244"/>
        <v/>
      </c>
      <c r="FM112" s="65" t="str">
        <f t="shared" si="308"/>
        <v/>
      </c>
      <c r="FN112" s="68" t="str">
        <f t="shared" si="245"/>
        <v/>
      </c>
      <c r="FO112" s="32"/>
      <c r="FP112" s="120"/>
      <c r="FQ112" s="62" t="str">
        <f t="shared" si="187"/>
        <v/>
      </c>
      <c r="FR112" s="62" t="str">
        <f t="shared" si="246"/>
        <v/>
      </c>
      <c r="FS112" s="65" t="str">
        <f t="shared" si="309"/>
        <v/>
      </c>
      <c r="FT112" s="68" t="str">
        <f t="shared" si="247"/>
        <v/>
      </c>
      <c r="FU112" s="32"/>
      <c r="FV112" s="120"/>
      <c r="FW112" s="62" t="str">
        <f t="shared" si="188"/>
        <v/>
      </c>
      <c r="FX112" s="62" t="str">
        <f t="shared" si="248"/>
        <v/>
      </c>
      <c r="FY112" s="65" t="str">
        <f t="shared" si="310"/>
        <v/>
      </c>
      <c r="FZ112" s="68" t="str">
        <f t="shared" si="249"/>
        <v/>
      </c>
      <c r="GA112" s="32"/>
      <c r="GC112" s="7" t="str">
        <f t="shared" si="250"/>
        <v>Apr 2020</v>
      </c>
      <c r="GD112" s="7" t="str">
        <f t="shared" ca="1" si="189"/>
        <v>Weekend</v>
      </c>
      <c r="GT112" s="71">
        <f>IF(GT$9="", "", IF(AND(NOT('Personnel Details'!$N$11=""), $B112&gt;='Personnel Details'!$N$11), 'Personnel Details'!$O$11, IF(AND(NOT('Personnel Details'!$I$11=""), $B112&gt;='Personnel Details'!$I$11), 'Personnel Details'!$J$11, 'Personnel Details'!$E$11)))</f>
        <v>0.8</v>
      </c>
      <c r="GU112" s="59" t="str">
        <f>IF(GT$9="", "", IF(AND(NOT('Personnel Details'!$N$11=""), $B112&gt;='Personnel Details'!$N$11), IF('Personnel Details'!$P$11="","", 'Personnel Details'!$P$11), IF(AND(NOT('Personnel Details'!$I$11=""), $B112&gt;='Personnel Details'!$I$11), IF('Personnel Details'!$K$11="", "", 'Personnel Details'!$K$11), IF('Personnel Details'!$F$11="", "", 'Personnel Details'!$F$11))))</f>
        <v/>
      </c>
      <c r="GV112" s="74">
        <f>IF(GT$9="", "", IF(AND(NOT('Personnel Details'!$N$11=""), $B112&gt;='Personnel Details'!$N$11), 'Personnel Details'!$Q$11, IF(AND(NOT('Personnel Details'!$I$11=""), $B112&gt;='Personnel Details'!$I$11), 'Personnel Details'!$L$11, 'Personnel Details'!$G$11)))</f>
        <v>0</v>
      </c>
      <c r="GW112" s="59">
        <f t="shared" si="251"/>
        <v>0</v>
      </c>
      <c r="GX112" s="53"/>
      <c r="GZ112" s="78">
        <f>IF(GZ$9="", "", IF(AND(NOT('Personnel Details'!$N$12=""), $B112&gt;='Personnel Details'!$N$12), 'Personnel Details'!$O$12, IF(AND(NOT('Personnel Details'!$I$12=""), $B112&gt;='Personnel Details'!$I$12), 'Personnel Details'!$J$12, 'Personnel Details'!$E$12)))</f>
        <v>0.8</v>
      </c>
      <c r="HA112" s="59" t="str">
        <f>IF(GZ$9="", "", IF(AND(NOT('Personnel Details'!$N$12=""), $B112&gt;='Personnel Details'!$N$12), IF('Personnel Details'!$P$12="","", 'Personnel Details'!$P$12), IF(AND(NOT('Personnel Details'!$I$12=""), $B112&gt;='Personnel Details'!$I$12), IF('Personnel Details'!$K$12="", "", 'Personnel Details'!$K$12), IF('Personnel Details'!$F$12="", "", 'Personnel Details'!$F$12))))</f>
        <v/>
      </c>
      <c r="HB112" s="79">
        <f>IF(GZ$9="", "", IF(AND(NOT('Personnel Details'!$N$12=""), $B112&gt;='Personnel Details'!$N$12), 'Personnel Details'!$Q$12, IF(AND(NOT('Personnel Details'!$I$12=""), $B112&gt;='Personnel Details'!$I$12), 'Personnel Details'!$L$12, 'Personnel Details'!$G$12)))</f>
        <v>0</v>
      </c>
      <c r="HC112" s="59">
        <f t="shared" si="252"/>
        <v>0</v>
      </c>
      <c r="HD112" s="53"/>
      <c r="HF112" s="78">
        <f>IF(HF$9="", "", IF(AND(NOT('Personnel Details'!$N$13=""), $B112&gt;='Personnel Details'!$N$13), 'Personnel Details'!$O$13, IF(AND(NOT('Personnel Details'!$I$13=""), $B112&gt;='Personnel Details'!$I$13), 'Personnel Details'!$J$13, 'Personnel Details'!$E$13)))</f>
        <v>0.8</v>
      </c>
      <c r="HG112" s="59" t="str">
        <f>IF(HF$9="", "", IF(AND(NOT('Personnel Details'!$N$13=""), $B112&gt;='Personnel Details'!$N$13), IF('Personnel Details'!$P$13="","", 'Personnel Details'!$P$13), IF(AND(NOT('Personnel Details'!$I$13=""), $B112&gt;='Personnel Details'!$I$13), IF('Personnel Details'!$K$13="", "", 'Personnel Details'!$K$13), IF('Personnel Details'!$F$13="", "", 'Personnel Details'!$F$13))))</f>
        <v/>
      </c>
      <c r="HH112" s="79">
        <f>IF(HF$9="", "", IF(AND(NOT('Personnel Details'!$N$13=""), $B112&gt;='Personnel Details'!$N$13), 'Personnel Details'!$Q$13, IF(AND(NOT('Personnel Details'!$I$13=""), $B112&gt;='Personnel Details'!$I$13), 'Personnel Details'!$L$13, 'Personnel Details'!$G$13)))</f>
        <v>0</v>
      </c>
      <c r="HI112" s="59">
        <f t="shared" si="253"/>
        <v>0</v>
      </c>
      <c r="HJ112" s="53"/>
      <c r="HL112" s="78">
        <f>IF(HL$9="", "", IF(AND(NOT('Personnel Details'!$N$14=""), $B112&gt;='Personnel Details'!$N$14), 'Personnel Details'!$O$14, IF(AND(NOT('Personnel Details'!$I$14=""), $B112&gt;='Personnel Details'!$I$14), 'Personnel Details'!$J$14, 'Personnel Details'!$E$14)))</f>
        <v>0.8</v>
      </c>
      <c r="HM112" s="59">
        <f>IF(HL$9="", "", IF(AND(NOT('Personnel Details'!$N$14=""), $B112&gt;='Personnel Details'!$N$14), IF('Personnel Details'!$P$14="","", 'Personnel Details'!$P$14), IF(AND(NOT('Personnel Details'!$I$14=""), $B112&gt;='Personnel Details'!$I$14), IF('Personnel Details'!$K$14="", "", 'Personnel Details'!$K$14), IF('Personnel Details'!$F$14="", "", 'Personnel Details'!$F$14))))</f>
        <v>2000</v>
      </c>
      <c r="HN112" s="79">
        <f>IF(HL$9="", "", IF(AND(NOT('Personnel Details'!$N$14=""), $B112&gt;='Personnel Details'!$N$14), 'Personnel Details'!$Q$14, IF(AND(NOT('Personnel Details'!$I$14=""), $B112&gt;='Personnel Details'!$I$14), 'Personnel Details'!$L$14, 'Personnel Details'!$G$14)))</f>
        <v>0.85</v>
      </c>
      <c r="HO112" s="59">
        <f t="shared" si="254"/>
        <v>0</v>
      </c>
      <c r="HP112" s="53"/>
      <c r="HR112" s="78" t="str">
        <f>IF(HR$9="", "", IF(AND(NOT('Personnel Details'!$N$15=""), $B112&gt;='Personnel Details'!$N$15), 'Personnel Details'!$O$15, IF(AND(NOT('Personnel Details'!$I$15=""), $B112&gt;='Personnel Details'!$I$15), 'Personnel Details'!$J$15, 'Personnel Details'!$E$15)))</f>
        <v/>
      </c>
      <c r="HS112" s="59" t="str">
        <f>IF(HR$9="", "", IF(AND(NOT('Personnel Details'!$N$15=""), $B112&gt;='Personnel Details'!$N$15), IF('Personnel Details'!$P$15="","", 'Personnel Details'!$P$15), IF(AND(NOT('Personnel Details'!$I$15=""), $B112&gt;='Personnel Details'!$I$15), IF('Personnel Details'!$K$15="", "", 'Personnel Details'!$K$15), IF('Personnel Details'!$F$15="", "", 'Personnel Details'!$F$15))))</f>
        <v/>
      </c>
      <c r="HT112" s="79" t="str">
        <f>IF(HR$9="", "", IF(AND(NOT('Personnel Details'!$N$15=""), $B112&gt;='Personnel Details'!$N$15), 'Personnel Details'!$Q$15, IF(AND(NOT('Personnel Details'!$I$15=""), $B112&gt;='Personnel Details'!$I$15), 'Personnel Details'!$L$15, 'Personnel Details'!$G$15)))</f>
        <v/>
      </c>
      <c r="HU112" s="59">
        <f t="shared" si="255"/>
        <v>0</v>
      </c>
      <c r="HV112" s="53"/>
      <c r="HX112" s="78" t="str">
        <f>IF(HX$9="", "", IF(AND(NOT('Personnel Details'!$N$16=""), $B112&gt;='Personnel Details'!$N$16), 'Personnel Details'!$O$16, IF(AND(NOT('Personnel Details'!$I$16=""), $B112&gt;='Personnel Details'!$I$16), 'Personnel Details'!$J$16, 'Personnel Details'!$E$16)))</f>
        <v/>
      </c>
      <c r="HY112" s="59" t="str">
        <f>IF(HX$9="", "", IF(AND(NOT('Personnel Details'!$N$16=""), $B112&gt;='Personnel Details'!$N$16), IF('Personnel Details'!$P$16="","", 'Personnel Details'!$P$16), IF(AND(NOT('Personnel Details'!$I$16=""), $B112&gt;='Personnel Details'!$I$16), IF('Personnel Details'!$K$16="", "", 'Personnel Details'!$K$16), IF('Personnel Details'!$F$16="", "", 'Personnel Details'!$F$16))))</f>
        <v/>
      </c>
      <c r="HZ112" s="79" t="str">
        <f>IF(HX$9="", "", IF(AND(NOT('Personnel Details'!$N$16=""), $B112&gt;='Personnel Details'!$N$16), 'Personnel Details'!$Q$16, IF(AND(NOT('Personnel Details'!$I$16=""), $B112&gt;='Personnel Details'!$I$16), 'Personnel Details'!$L$16, 'Personnel Details'!$G$16)))</f>
        <v/>
      </c>
      <c r="IA112" s="59">
        <f t="shared" si="256"/>
        <v>0</v>
      </c>
      <c r="IB112" s="53"/>
      <c r="ID112" s="78" t="str">
        <f>IF(ID$9="", "", IF(AND(NOT('Personnel Details'!$N$17=""), $B112&gt;='Personnel Details'!$N$17), 'Personnel Details'!$O$17, IF(AND(NOT('Personnel Details'!$I$17=""), $B112&gt;='Personnel Details'!$I$17), 'Personnel Details'!$J$17, 'Personnel Details'!$E$17)))</f>
        <v/>
      </c>
      <c r="IE112" s="59" t="str">
        <f>IF(ID$9="", "", IF(AND(NOT('Personnel Details'!$N$17=""), $B112&gt;='Personnel Details'!$N$17), IF('Personnel Details'!$P$17="","", 'Personnel Details'!$P$17), IF(AND(NOT('Personnel Details'!$I$17=""), $B112&gt;='Personnel Details'!$I$17), IF('Personnel Details'!$K$17="", "", 'Personnel Details'!$K$17), IF('Personnel Details'!$F$17="", "", 'Personnel Details'!$F$17))))</f>
        <v/>
      </c>
      <c r="IF112" s="79" t="str">
        <f>IF(ID$9="", "", IF(AND(NOT('Personnel Details'!$N$17=""), $B112&gt;='Personnel Details'!$N$17), 'Personnel Details'!$Q$17, IF(AND(NOT('Personnel Details'!$I$17=""), $B112&gt;='Personnel Details'!$I$17), 'Personnel Details'!$L$17, 'Personnel Details'!$G$17)))</f>
        <v/>
      </c>
      <c r="IG112" s="59">
        <f t="shared" si="257"/>
        <v>0</v>
      </c>
      <c r="IH112" s="53"/>
      <c r="IJ112" s="78" t="str">
        <f>IF(IJ$9="", "", IF(AND(NOT('Personnel Details'!$N$18=""), $B112&gt;='Personnel Details'!$N$18), 'Personnel Details'!$O$18, IF(AND(NOT('Personnel Details'!$I$18=""), $B112&gt;='Personnel Details'!$I$18), 'Personnel Details'!$J$18, 'Personnel Details'!$E$18)))</f>
        <v/>
      </c>
      <c r="IK112" s="59" t="str">
        <f>IF(IJ$9="", "", IF(AND(NOT('Personnel Details'!$N$18=""), $B112&gt;='Personnel Details'!$N$18), IF('Personnel Details'!$P$18="","", 'Personnel Details'!$P$18), IF(AND(NOT('Personnel Details'!$I$18=""), $B112&gt;='Personnel Details'!$I$18), IF('Personnel Details'!$K$18="", "", 'Personnel Details'!$K$18), IF('Personnel Details'!$F$18="", "", 'Personnel Details'!$F$18))))</f>
        <v/>
      </c>
      <c r="IL112" s="79" t="str">
        <f>IF(IJ$9="", "", IF(AND(NOT('Personnel Details'!$N$18=""), $B112&gt;='Personnel Details'!$N$18), 'Personnel Details'!$Q$18, IF(AND(NOT('Personnel Details'!$I$18=""), $B112&gt;='Personnel Details'!$I$18), 'Personnel Details'!$L$18, 'Personnel Details'!$G$18)))</f>
        <v/>
      </c>
      <c r="IM112" s="59">
        <f t="shared" si="258"/>
        <v>0</v>
      </c>
      <c r="IN112" s="53"/>
      <c r="IP112" s="78" t="str">
        <f>IF(IP$9="", "", IF(AND(NOT('Personnel Details'!$N$19=""), $B112&gt;='Personnel Details'!$N$19), 'Personnel Details'!$O$19, IF(AND(NOT('Personnel Details'!$I$19=""), $B112&gt;='Personnel Details'!$I$19), 'Personnel Details'!$J$19, 'Personnel Details'!$E$19)))</f>
        <v/>
      </c>
      <c r="IQ112" s="59" t="str">
        <f>IF(IP$9="", "", IF(AND(NOT('Personnel Details'!$N$19=""), $B112&gt;='Personnel Details'!$N$19), IF('Personnel Details'!$P$19="","", 'Personnel Details'!$P$19), IF(AND(NOT('Personnel Details'!$I$19=""), $B112&gt;='Personnel Details'!$I$19), IF('Personnel Details'!$K$19="", "", 'Personnel Details'!$K$19), IF('Personnel Details'!$F$19="", "", 'Personnel Details'!$F$19))))</f>
        <v/>
      </c>
      <c r="IR112" s="79" t="str">
        <f>IF(IP$9="", "", IF(AND(NOT('Personnel Details'!$N$19=""), $B112&gt;='Personnel Details'!$N$19), 'Personnel Details'!$Q$19, IF(AND(NOT('Personnel Details'!$I$19=""), $B112&gt;='Personnel Details'!$I$19), 'Personnel Details'!$L$19, 'Personnel Details'!$G$19)))</f>
        <v/>
      </c>
      <c r="IS112" s="59">
        <f t="shared" si="259"/>
        <v>0</v>
      </c>
      <c r="IT112" s="53"/>
      <c r="IV112" s="78" t="str">
        <f>IF(IV$9="", "", IF(AND(NOT('Personnel Details'!$N$20=""), $B112&gt;='Personnel Details'!$N$20), 'Personnel Details'!$O$20, IF(AND(NOT('Personnel Details'!$I$20=""), $B112&gt;='Personnel Details'!$I$20), 'Personnel Details'!$J$20, 'Personnel Details'!$E$20)))</f>
        <v/>
      </c>
      <c r="IW112" s="59" t="str">
        <f>IF(IV$9="", "", IF(AND(NOT('Personnel Details'!$N$20=""), $B112&gt;='Personnel Details'!$N$20), IF('Personnel Details'!$P$20="","", 'Personnel Details'!$P$20), IF(AND(NOT('Personnel Details'!$I$20=""), $B112&gt;='Personnel Details'!$I$20), IF('Personnel Details'!$K$20="", "", 'Personnel Details'!$K$20), IF('Personnel Details'!$F$20="", "", 'Personnel Details'!$F$20))))</f>
        <v/>
      </c>
      <c r="IX112" s="79" t="str">
        <f>IF(IV$9="", "", IF(AND(NOT('Personnel Details'!$N$20=""), $B112&gt;='Personnel Details'!$N$20), 'Personnel Details'!$Q$20, IF(AND(NOT('Personnel Details'!$I$20=""), $B112&gt;='Personnel Details'!$I$20), 'Personnel Details'!$L$20, 'Personnel Details'!$G$20)))</f>
        <v/>
      </c>
      <c r="IY112" s="59">
        <f t="shared" si="260"/>
        <v>0</v>
      </c>
      <c r="IZ112" s="53"/>
      <c r="JB112" s="78" t="str">
        <f>IF(JB$9="", "", IF(AND(NOT('Personnel Details'!$N$21=""), $B112&gt;='Personnel Details'!$N$21), 'Personnel Details'!$O$21, IF(AND(NOT('Personnel Details'!$I$21=""), $B112&gt;='Personnel Details'!$I$21), 'Personnel Details'!$J$21, 'Personnel Details'!$E$21)))</f>
        <v/>
      </c>
      <c r="JC112" s="59" t="str">
        <f>IF(JB$9="", "", IF(AND(NOT('Personnel Details'!$N$21=""), $B112&gt;='Personnel Details'!$N$21), IF('Personnel Details'!$P$21="","", 'Personnel Details'!$P$21), IF(AND(NOT('Personnel Details'!$I$21=""), $B112&gt;='Personnel Details'!$I$21), IF('Personnel Details'!$K$21="", "", 'Personnel Details'!$K$21), IF('Personnel Details'!$F$21="", "", 'Personnel Details'!$F$21))))</f>
        <v/>
      </c>
      <c r="JD112" s="79" t="str">
        <f>IF(JB$9="", "", IF(AND(NOT('Personnel Details'!$N$21=""), $B112&gt;='Personnel Details'!$N$21), 'Personnel Details'!$Q$21, IF(AND(NOT('Personnel Details'!$I$21=""), $B112&gt;='Personnel Details'!$I$21), 'Personnel Details'!$L$21, 'Personnel Details'!$G$21)))</f>
        <v/>
      </c>
      <c r="JE112" s="59">
        <f t="shared" si="261"/>
        <v>0</v>
      </c>
      <c r="JF112" s="53"/>
      <c r="JH112" s="78" t="str">
        <f>IF(JH$9="", "", IF(AND(NOT('Personnel Details'!$N$22=""), $B112&gt;='Personnel Details'!$N$22), 'Personnel Details'!$O$22, IF(AND(NOT('Personnel Details'!$I$22=""), $B112&gt;='Personnel Details'!$I$22), 'Personnel Details'!$J$22, 'Personnel Details'!$E$22)))</f>
        <v/>
      </c>
      <c r="JI112" s="59" t="str">
        <f>IF(JH$9="", "", IF(AND(NOT('Personnel Details'!$N$22=""), $B112&gt;='Personnel Details'!$N$22), IF('Personnel Details'!$P$22="","", 'Personnel Details'!$P$22), IF(AND(NOT('Personnel Details'!$I$22=""), $B112&gt;='Personnel Details'!$I$22), IF('Personnel Details'!$K$22="", "", 'Personnel Details'!$K$22), IF('Personnel Details'!$F$22="", "", 'Personnel Details'!$F$22))))</f>
        <v/>
      </c>
      <c r="JJ112" s="79" t="str">
        <f>IF(JH$9="", "", IF(AND(NOT('Personnel Details'!$N$22=""), $B112&gt;='Personnel Details'!$N$22), 'Personnel Details'!$Q$22, IF(AND(NOT('Personnel Details'!$I$22=""), $B112&gt;='Personnel Details'!$I$22), 'Personnel Details'!$L$22, 'Personnel Details'!$G$22)))</f>
        <v/>
      </c>
      <c r="JK112" s="59">
        <f t="shared" si="262"/>
        <v>0</v>
      </c>
      <c r="JL112" s="53"/>
      <c r="JN112" s="78" t="str">
        <f>IF(JN$9="", "", IF(AND(NOT('Personnel Details'!$N$23=""), $B112&gt;='Personnel Details'!$N$23), 'Personnel Details'!$O$23, IF(AND(NOT('Personnel Details'!$I$23=""), $B112&gt;='Personnel Details'!$I$23), 'Personnel Details'!$J$23, 'Personnel Details'!$E$23)))</f>
        <v/>
      </c>
      <c r="JO112" s="59" t="str">
        <f>IF(JN$9="", "", IF(AND(NOT('Personnel Details'!$N$23=""), $B112&gt;='Personnel Details'!$N$23), IF('Personnel Details'!$P$23="","", 'Personnel Details'!$P$23), IF(AND(NOT('Personnel Details'!$I$23=""), $B112&gt;='Personnel Details'!$I$23), IF('Personnel Details'!$K$23="", "", 'Personnel Details'!$K$23), IF('Personnel Details'!$F$23="", "", 'Personnel Details'!$F$23))))</f>
        <v/>
      </c>
      <c r="JP112" s="79" t="str">
        <f>IF(JN$9="", "", IF(AND(NOT('Personnel Details'!$N$23=""), $B112&gt;='Personnel Details'!$N$23), 'Personnel Details'!$Q$23, IF(AND(NOT('Personnel Details'!$I$23=""), $B112&gt;='Personnel Details'!$I$23), 'Personnel Details'!$L$23, 'Personnel Details'!$G$23)))</f>
        <v/>
      </c>
      <c r="JQ112" s="59">
        <f t="shared" si="263"/>
        <v>0</v>
      </c>
      <c r="JR112" s="53"/>
      <c r="JT112" s="78" t="str">
        <f>IF(JT$9="", "", IF(AND(NOT('Personnel Details'!$N$24=""), $B112&gt;='Personnel Details'!$N$24), 'Personnel Details'!$O$24, IF(AND(NOT('Personnel Details'!$I$24=""), $B112&gt;='Personnel Details'!$I$24), 'Personnel Details'!$J$24, 'Personnel Details'!$E$24)))</f>
        <v/>
      </c>
      <c r="JU112" s="59" t="str">
        <f>IF(JT$9="", "", IF(AND(NOT('Personnel Details'!$N$24=""), $B112&gt;='Personnel Details'!$N$24), IF('Personnel Details'!$P$24="","", 'Personnel Details'!$P$24), IF(AND(NOT('Personnel Details'!$I$24=""), $B112&gt;='Personnel Details'!$I$24), IF('Personnel Details'!$K$24="", "", 'Personnel Details'!$K$24), IF('Personnel Details'!$F$24="", "", 'Personnel Details'!$F$24))))</f>
        <v/>
      </c>
      <c r="JV112" s="79" t="str">
        <f>IF(JT$9="", "", IF(AND(NOT('Personnel Details'!$N$24=""), $B112&gt;='Personnel Details'!$N$24), 'Personnel Details'!$Q$24, IF(AND(NOT('Personnel Details'!$I$24=""), $B112&gt;='Personnel Details'!$I$24), 'Personnel Details'!$L$24, 'Personnel Details'!$G$24)))</f>
        <v/>
      </c>
      <c r="JW112" s="59">
        <f t="shared" si="264"/>
        <v>0</v>
      </c>
      <c r="JX112" s="53"/>
      <c r="JZ112" s="78" t="str">
        <f>IF(JZ$9="", "", IF(AND(NOT('Personnel Details'!$N$25=""), $B112&gt;='Personnel Details'!$N$25), 'Personnel Details'!$O$25, IF(AND(NOT('Personnel Details'!$I$25=""), $B112&gt;='Personnel Details'!$I$25), 'Personnel Details'!$J$25, 'Personnel Details'!$E$25)))</f>
        <v/>
      </c>
      <c r="KA112" s="59" t="str">
        <f>IF(JZ$9="", "", IF(AND(NOT('Personnel Details'!$N$25=""), $B112&gt;='Personnel Details'!$N$25), IF('Personnel Details'!$P$25="","", 'Personnel Details'!$P$25), IF(AND(NOT('Personnel Details'!$I$25=""), $B112&gt;='Personnel Details'!$I$25), IF('Personnel Details'!$K$25="", "", 'Personnel Details'!$K$25), IF('Personnel Details'!$F$25="", "", 'Personnel Details'!$F$25))))</f>
        <v/>
      </c>
      <c r="KB112" s="79" t="str">
        <f>IF(JZ$9="", "", IF(AND(NOT('Personnel Details'!$N$25=""), $B112&gt;='Personnel Details'!$N$25), 'Personnel Details'!$Q$25, IF(AND(NOT('Personnel Details'!$I$25=""), $B112&gt;='Personnel Details'!$I$25), 'Personnel Details'!$L$25, 'Personnel Details'!$G$25)))</f>
        <v/>
      </c>
      <c r="KC112" s="59">
        <f t="shared" si="265"/>
        <v>0</v>
      </c>
      <c r="KD112" s="53"/>
      <c r="KF112" s="78" t="str">
        <f>IF(KF$9="", "", IF(AND(NOT('Personnel Details'!$N$26=""), $B112&gt;='Personnel Details'!$N$26), 'Personnel Details'!$O$26, IF(AND(NOT('Personnel Details'!$I$26=""), $B112&gt;='Personnel Details'!$I$26), 'Personnel Details'!$J$26, 'Personnel Details'!$E$26)))</f>
        <v/>
      </c>
      <c r="KG112" s="59" t="str">
        <f>IF(KF$9="", "", IF(AND(NOT('Personnel Details'!$N$26=""), $B112&gt;='Personnel Details'!$N$26), IF('Personnel Details'!$P$26="","", 'Personnel Details'!$P$26), IF(AND(NOT('Personnel Details'!$I$26=""), $B112&gt;='Personnel Details'!$I$26), IF('Personnel Details'!$K$26="", "", 'Personnel Details'!$K$26), IF('Personnel Details'!$F$26="", "", 'Personnel Details'!$F$26))))</f>
        <v/>
      </c>
      <c r="KH112" s="79" t="str">
        <f>IF(KF$9="", "", IF(AND(NOT('Personnel Details'!$N$26=""), $B112&gt;='Personnel Details'!$N$26), 'Personnel Details'!$Q$26, IF(AND(NOT('Personnel Details'!$I$26=""), $B112&gt;='Personnel Details'!$I$26), 'Personnel Details'!$L$26, 'Personnel Details'!$G$26)))</f>
        <v/>
      </c>
      <c r="KI112" s="59">
        <f t="shared" si="266"/>
        <v>0</v>
      </c>
      <c r="KJ112" s="53"/>
      <c r="KL112" s="78" t="str">
        <f>IF(KL$9="", "", IF(AND(NOT('Personnel Details'!$N$27=""), $B112&gt;='Personnel Details'!$N$27), 'Personnel Details'!$O$27, IF(AND(NOT('Personnel Details'!$I$27=""), $B112&gt;='Personnel Details'!$I$27), 'Personnel Details'!$J$27, 'Personnel Details'!$E$27)))</f>
        <v/>
      </c>
      <c r="KM112" s="59" t="str">
        <f>IF(KL$9="", "", IF(AND(NOT('Personnel Details'!$N$27=""), $B112&gt;='Personnel Details'!$N$27), IF('Personnel Details'!$P$27="","", 'Personnel Details'!$P$27), IF(AND(NOT('Personnel Details'!$I$27=""), $B112&gt;='Personnel Details'!$I$27), IF('Personnel Details'!$K$27="", "", 'Personnel Details'!$K$27), IF('Personnel Details'!$F$27="", "", 'Personnel Details'!$F$27))))</f>
        <v/>
      </c>
      <c r="KN112" s="79" t="str">
        <f>IF(KL$9="", "", IF(AND(NOT('Personnel Details'!$N$27=""), $B112&gt;='Personnel Details'!$N$27), 'Personnel Details'!$Q$27, IF(AND(NOT('Personnel Details'!$I$27=""), $B112&gt;='Personnel Details'!$I$27), 'Personnel Details'!$L$27, 'Personnel Details'!$G$27)))</f>
        <v/>
      </c>
      <c r="KO112" s="59">
        <f t="shared" si="267"/>
        <v>0</v>
      </c>
      <c r="KP112" s="53"/>
      <c r="KR112" s="78" t="str">
        <f>IF(KR$9="", "", IF(AND(NOT('Personnel Details'!$N$28=""), $B112&gt;='Personnel Details'!$N$28), 'Personnel Details'!$O$28, IF(AND(NOT('Personnel Details'!$I$28=""), $B112&gt;='Personnel Details'!$I$28), 'Personnel Details'!$J$28, 'Personnel Details'!$E$28)))</f>
        <v/>
      </c>
      <c r="KS112" s="59" t="str">
        <f>IF(KR$9="", "", IF(AND(NOT('Personnel Details'!$N$28=""), $B112&gt;='Personnel Details'!$N$28), IF('Personnel Details'!$P$28="","", 'Personnel Details'!$P$28), IF(AND(NOT('Personnel Details'!$I$28=""), $B112&gt;='Personnel Details'!$I$28), IF('Personnel Details'!$K$28="", "", 'Personnel Details'!$K$28), IF('Personnel Details'!$F$28="", "", 'Personnel Details'!$F$28))))</f>
        <v/>
      </c>
      <c r="KT112" s="79" t="str">
        <f>IF(KR$9="", "", IF(AND(NOT('Personnel Details'!$N$28=""), $B112&gt;='Personnel Details'!$N$28), 'Personnel Details'!$Q$28, IF(AND(NOT('Personnel Details'!$I$28=""), $B112&gt;='Personnel Details'!$I$28), 'Personnel Details'!$L$28, 'Personnel Details'!$G$28)))</f>
        <v/>
      </c>
      <c r="KU112" s="59">
        <f t="shared" si="268"/>
        <v>0</v>
      </c>
      <c r="KV112" s="53"/>
      <c r="KX112" s="78" t="str">
        <f>IF(KX$9="", "", IF(AND(NOT('Personnel Details'!$N$29=""), $B112&gt;='Personnel Details'!$N$29), 'Personnel Details'!$O$29, IF(AND(NOT('Personnel Details'!$I$29=""), $B112&gt;='Personnel Details'!$I$29), 'Personnel Details'!$J$29, 'Personnel Details'!$E$29)))</f>
        <v/>
      </c>
      <c r="KY112" s="59" t="str">
        <f>IF(KX$9="", "", IF(AND(NOT('Personnel Details'!$N$29=""), $B112&gt;='Personnel Details'!$N$29), IF('Personnel Details'!$P$29="","", 'Personnel Details'!$P$29), IF(AND(NOT('Personnel Details'!$I$29=""), $B112&gt;='Personnel Details'!$I$29), IF('Personnel Details'!$K$29="", "", 'Personnel Details'!$K$29), IF('Personnel Details'!$F$29="", "", 'Personnel Details'!$F$29))))</f>
        <v/>
      </c>
      <c r="KZ112" s="79" t="str">
        <f>IF(KX$9="", "", IF(AND(NOT('Personnel Details'!$N$29=""), $B112&gt;='Personnel Details'!$N$29), 'Personnel Details'!$Q$29, IF(AND(NOT('Personnel Details'!$I$29=""), $B112&gt;='Personnel Details'!$I$29), 'Personnel Details'!$L$29, 'Personnel Details'!$G$29)))</f>
        <v/>
      </c>
      <c r="LA112" s="59">
        <f t="shared" si="269"/>
        <v>0</v>
      </c>
      <c r="LB112" s="53"/>
      <c r="LD112" s="78" t="str">
        <f>IF(LD$9="", "", IF(AND(NOT('Personnel Details'!$N$30=""), $B112&gt;='Personnel Details'!$N$30), 'Personnel Details'!$O$30, IF(AND(NOT('Personnel Details'!$I$30=""), $B112&gt;='Personnel Details'!$I$30), 'Personnel Details'!$J$30, 'Personnel Details'!$E$30)))</f>
        <v/>
      </c>
      <c r="LE112" s="59" t="str">
        <f>IF(LD$9="", "", IF(AND(NOT('Personnel Details'!$N$30=""), $B112&gt;='Personnel Details'!$N$30), IF('Personnel Details'!$P$30="","", 'Personnel Details'!$P$30), IF(AND(NOT('Personnel Details'!$I$30=""), $B112&gt;='Personnel Details'!$I$30), IF('Personnel Details'!$K$30="", "", 'Personnel Details'!$K$30), IF('Personnel Details'!$F$30="", "", 'Personnel Details'!$F$30))))</f>
        <v/>
      </c>
      <c r="LF112" s="79" t="str">
        <f>IF(LD$9="", "", IF(AND(NOT('Personnel Details'!$N$30=""), $B112&gt;='Personnel Details'!$N$30), 'Personnel Details'!$Q$30, IF(AND(NOT('Personnel Details'!$I$30=""), $B112&gt;='Personnel Details'!$I$30), 'Personnel Details'!$L$30, 'Personnel Details'!$G$30)))</f>
        <v/>
      </c>
      <c r="LG112" s="59">
        <f t="shared" si="270"/>
        <v>0</v>
      </c>
      <c r="LH112" s="53"/>
      <c r="LJ112" s="78" t="str">
        <f>IF(LJ$9="", "", IF(AND(NOT('Personnel Details'!$N$31=""), $B112&gt;='Personnel Details'!$N$31), 'Personnel Details'!$O$31, IF(AND(NOT('Personnel Details'!$I$31=""), $B112&gt;='Personnel Details'!$I$31), 'Personnel Details'!$J$31, 'Personnel Details'!$E$31)))</f>
        <v/>
      </c>
      <c r="LK112" s="59" t="str">
        <f>IF(LJ$9="", "", IF(AND(NOT('Personnel Details'!$N$31=""), $B112&gt;='Personnel Details'!$N$31), IF('Personnel Details'!$P$31="","", 'Personnel Details'!$P$31), IF(AND(NOT('Personnel Details'!$I$31=""), $B112&gt;='Personnel Details'!$I$31), IF('Personnel Details'!$K$31="", "", 'Personnel Details'!$K$31), IF('Personnel Details'!$F$31="", "", 'Personnel Details'!$F$31))))</f>
        <v/>
      </c>
      <c r="LL112" s="79" t="str">
        <f>IF(LJ$9="", "", IF(AND(NOT('Personnel Details'!$N$31=""), $B112&gt;='Personnel Details'!$N$31), 'Personnel Details'!$Q$31, IF(AND(NOT('Personnel Details'!$I$31=""), $B112&gt;='Personnel Details'!$I$31), 'Personnel Details'!$L$31, 'Personnel Details'!$G$31)))</f>
        <v/>
      </c>
      <c r="LM112" s="59">
        <f t="shared" si="271"/>
        <v>0</v>
      </c>
      <c r="LN112" s="53"/>
      <c r="LP112" s="78" t="str">
        <f>IF(LP$9="", "", IF(AND(NOT('Personnel Details'!$N$32=""), $B112&gt;='Personnel Details'!$N$32), 'Personnel Details'!$O$32, IF(AND(NOT('Personnel Details'!$I$32=""), $B112&gt;='Personnel Details'!$I$32), 'Personnel Details'!$J$32, 'Personnel Details'!$E$32)))</f>
        <v/>
      </c>
      <c r="LQ112" s="59" t="str">
        <f>IF(LP$9="", "", IF(AND(NOT('Personnel Details'!$N$32=""), $B112&gt;='Personnel Details'!$N$32), IF('Personnel Details'!$P$32="","", 'Personnel Details'!$P$32), IF(AND(NOT('Personnel Details'!$I$32=""), $B112&gt;='Personnel Details'!$I$32), IF('Personnel Details'!$K$32="", "", 'Personnel Details'!$K$32), IF('Personnel Details'!$F$32="", "", 'Personnel Details'!$F$32))))</f>
        <v/>
      </c>
      <c r="LR112" s="79" t="str">
        <f>IF(LP$9="", "", IF(AND(NOT('Personnel Details'!$N$32=""), $B112&gt;='Personnel Details'!$N$32), 'Personnel Details'!$Q$32, IF(AND(NOT('Personnel Details'!$I$32=""), $B112&gt;='Personnel Details'!$I$32), 'Personnel Details'!$L$32, 'Personnel Details'!$G$32)))</f>
        <v/>
      </c>
      <c r="LS112" s="59">
        <f t="shared" si="272"/>
        <v>0</v>
      </c>
      <c r="LT112" s="53"/>
      <c r="LV112" s="78" t="str">
        <f>IF(LV$9="", "", IF(AND(NOT('Personnel Details'!$N$33=""), $B112&gt;='Personnel Details'!$N$33), 'Personnel Details'!$O$33, IF(AND(NOT('Personnel Details'!$I$33=""), $B112&gt;='Personnel Details'!$I$33), 'Personnel Details'!$J$33, 'Personnel Details'!$E$33)))</f>
        <v/>
      </c>
      <c r="LW112" s="59" t="str">
        <f>IF(LV$9="", "", IF(AND(NOT('Personnel Details'!$N$33=""), $B112&gt;='Personnel Details'!$N$33), IF('Personnel Details'!$P$33="","", 'Personnel Details'!$P$33), IF(AND(NOT('Personnel Details'!$I$33=""), $B112&gt;='Personnel Details'!$I$33), IF('Personnel Details'!$K$33="", "", 'Personnel Details'!$K$33), IF('Personnel Details'!$F$33="", "", 'Personnel Details'!$F$33))))</f>
        <v/>
      </c>
      <c r="LX112" s="79" t="str">
        <f>IF(LV$9="", "", IF(AND(NOT('Personnel Details'!$N$33=""), $B112&gt;='Personnel Details'!$N$33), 'Personnel Details'!$Q$33, IF(AND(NOT('Personnel Details'!$I$33=""), $B112&gt;='Personnel Details'!$I$33), 'Personnel Details'!$L$33, 'Personnel Details'!$G$33)))</f>
        <v/>
      </c>
      <c r="LY112" s="59">
        <f t="shared" si="273"/>
        <v>0</v>
      </c>
      <c r="LZ112" s="53"/>
      <c r="MB112" s="78" t="str">
        <f>IF(MB$9="", "", IF(AND(NOT('Personnel Details'!$N$34=""), $B112&gt;='Personnel Details'!$N$34), 'Personnel Details'!$O$34, IF(AND(NOT('Personnel Details'!$I$34=""), $B112&gt;='Personnel Details'!$I$34), 'Personnel Details'!$J$34, 'Personnel Details'!$E$34)))</f>
        <v/>
      </c>
      <c r="MC112" s="59" t="str">
        <f>IF(MB$9="", "", IF(AND(NOT('Personnel Details'!$N$34=""), $B112&gt;='Personnel Details'!$N$34), IF('Personnel Details'!$P$34="","", 'Personnel Details'!$P$34), IF(AND(NOT('Personnel Details'!$I$34=""), $B112&gt;='Personnel Details'!$I$34), IF('Personnel Details'!$K$34="", "", 'Personnel Details'!$K$34), IF('Personnel Details'!$F$34="", "", 'Personnel Details'!$F$34))))</f>
        <v/>
      </c>
      <c r="MD112" s="79" t="str">
        <f>IF(MB$9="", "", IF(AND(NOT('Personnel Details'!$N$34=""), $B112&gt;='Personnel Details'!$N$34), 'Personnel Details'!$Q$34, IF(AND(NOT('Personnel Details'!$I$34=""), $B112&gt;='Personnel Details'!$I$34), 'Personnel Details'!$L$34, 'Personnel Details'!$G$34)))</f>
        <v/>
      </c>
      <c r="ME112" s="59">
        <f t="shared" si="274"/>
        <v>0</v>
      </c>
      <c r="MF112" s="53"/>
      <c r="MH112" s="78" t="str">
        <f>IF(MH$9="", "", IF(AND(NOT('Personnel Details'!$N$35=""), $B112&gt;='Personnel Details'!$N$35), 'Personnel Details'!$O$35, IF(AND(NOT('Personnel Details'!$I$35=""), $B112&gt;='Personnel Details'!$I$35), 'Personnel Details'!$J$35, 'Personnel Details'!$E$35)))</f>
        <v/>
      </c>
      <c r="MI112" s="59" t="str">
        <f>IF(MH$9="", "", IF(AND(NOT('Personnel Details'!$N$35=""), $B112&gt;='Personnel Details'!$N$35), IF('Personnel Details'!$P$35="","", 'Personnel Details'!$P$35), IF(AND(NOT('Personnel Details'!$I$35=""), $B112&gt;='Personnel Details'!$I$35), IF('Personnel Details'!$K$35="", "", 'Personnel Details'!$K$35), IF('Personnel Details'!$F$35="", "", 'Personnel Details'!$F$35))))</f>
        <v/>
      </c>
      <c r="MJ112" s="79" t="str">
        <f>IF(MH$9="", "", IF(AND(NOT('Personnel Details'!$N$35=""), $B112&gt;='Personnel Details'!$N$35), 'Personnel Details'!$Q$35, IF(AND(NOT('Personnel Details'!$I$35=""), $B112&gt;='Personnel Details'!$I$35), 'Personnel Details'!$L$35, 'Personnel Details'!$G$35)))</f>
        <v/>
      </c>
      <c r="MK112" s="59">
        <f t="shared" si="275"/>
        <v>0</v>
      </c>
      <c r="ML112" s="53"/>
      <c r="MN112" s="78" t="str">
        <f>IF(MN$9="", "", IF(AND(NOT('Personnel Details'!$N$36=""), $B112&gt;='Personnel Details'!$N$36), 'Personnel Details'!$O$36, IF(AND(NOT('Personnel Details'!$I$36=""), $B112&gt;='Personnel Details'!$I$36), 'Personnel Details'!$J$36, 'Personnel Details'!$E$36)))</f>
        <v/>
      </c>
      <c r="MO112" s="59" t="str">
        <f>IF(MN$9="", "", IF(AND(NOT('Personnel Details'!$N$36=""), $B112&gt;='Personnel Details'!$N$36), IF('Personnel Details'!$P$36="","", 'Personnel Details'!$P$36), IF(AND(NOT('Personnel Details'!$I$36=""), $B112&gt;='Personnel Details'!$I$36), IF('Personnel Details'!$K$36="", "", 'Personnel Details'!$K$36), IF('Personnel Details'!$F$36="", "", 'Personnel Details'!$F$36))))</f>
        <v/>
      </c>
      <c r="MP112" s="79" t="str">
        <f>IF(MN$9="", "", IF(AND(NOT('Personnel Details'!$N$36=""), $B112&gt;='Personnel Details'!$N$36), 'Personnel Details'!$Q$36, IF(AND(NOT('Personnel Details'!$I$36=""), $B112&gt;='Personnel Details'!$I$36), 'Personnel Details'!$L$36, 'Personnel Details'!$G$36)))</f>
        <v/>
      </c>
      <c r="MQ112" s="59">
        <f t="shared" si="276"/>
        <v>0</v>
      </c>
      <c r="MR112" s="53"/>
      <c r="MT112" s="78" t="str">
        <f>IF(MT$9="", "", IF(AND(NOT('Personnel Details'!$N$37=""), $B112&gt;='Personnel Details'!$N$37), 'Personnel Details'!$O$37, IF(AND(NOT('Personnel Details'!$I$37=""), $B112&gt;='Personnel Details'!$I$37), 'Personnel Details'!$J$37, 'Personnel Details'!$E$37)))</f>
        <v/>
      </c>
      <c r="MU112" s="59" t="str">
        <f>IF(MT$9="", "", IF(AND(NOT('Personnel Details'!$N$37=""), $B112&gt;='Personnel Details'!$N$37), IF('Personnel Details'!$P$37="","", 'Personnel Details'!$P$37), IF(AND(NOT('Personnel Details'!$I$37=""), $B112&gt;='Personnel Details'!$I$37), IF('Personnel Details'!$K$37="", "", 'Personnel Details'!$K$37), IF('Personnel Details'!$F$37="", "", 'Personnel Details'!$F$37))))</f>
        <v/>
      </c>
      <c r="MV112" s="79" t="str">
        <f>IF(MT$9="", "", IF(AND(NOT('Personnel Details'!$N$37=""), $B112&gt;='Personnel Details'!$N$37), 'Personnel Details'!$Q$37, IF(AND(NOT('Personnel Details'!$I$37=""), $B112&gt;='Personnel Details'!$I$37), 'Personnel Details'!$L$37, 'Personnel Details'!$G$37)))</f>
        <v/>
      </c>
      <c r="MW112" s="59">
        <f t="shared" si="277"/>
        <v>0</v>
      </c>
      <c r="MX112" s="53"/>
      <c r="MZ112" s="78" t="str">
        <f>IF(MZ$9="", "", IF(AND(NOT('Personnel Details'!$N$38=""), $B112&gt;='Personnel Details'!$N$38), 'Personnel Details'!$O$38, IF(AND(NOT('Personnel Details'!$I$38=""), $B112&gt;='Personnel Details'!$I$38), 'Personnel Details'!$J$38, 'Personnel Details'!$E$38)))</f>
        <v/>
      </c>
      <c r="NA112" s="59" t="str">
        <f>IF(MZ$9="", "", IF(AND(NOT('Personnel Details'!$N$38=""), $B112&gt;='Personnel Details'!$N$38), IF('Personnel Details'!$P$38="","", 'Personnel Details'!$P$38), IF(AND(NOT('Personnel Details'!$I$38=""), $B112&gt;='Personnel Details'!$I$38), IF('Personnel Details'!$K$38="", "", 'Personnel Details'!$K$38), IF('Personnel Details'!$F$38="", "", 'Personnel Details'!$F$38))))</f>
        <v/>
      </c>
      <c r="NB112" s="79" t="str">
        <f>IF(MZ$9="", "", IF(AND(NOT('Personnel Details'!$N$38=""), $B112&gt;='Personnel Details'!$N$38), 'Personnel Details'!$Q$38, IF(AND(NOT('Personnel Details'!$I$38=""), $B112&gt;='Personnel Details'!$I$38), 'Personnel Details'!$L$38, 'Personnel Details'!$G$38)))</f>
        <v/>
      </c>
      <c r="NC112" s="59">
        <f t="shared" si="278"/>
        <v>0</v>
      </c>
      <c r="ND112" s="53"/>
      <c r="NF112" s="78" t="str">
        <f>IF(NF$9="", "", IF(AND(NOT('Personnel Details'!$N$39=""), $B112&gt;='Personnel Details'!$N$39), 'Personnel Details'!$O$39, IF(AND(NOT('Personnel Details'!$I$39=""), $B112&gt;='Personnel Details'!$I$39), 'Personnel Details'!$J$39, 'Personnel Details'!$E$39)))</f>
        <v/>
      </c>
      <c r="NG112" s="59" t="str">
        <f>IF(NF$9="", "", IF(AND(NOT('Personnel Details'!$N$39=""), $B112&gt;='Personnel Details'!$N$39), IF('Personnel Details'!$P$39="","", 'Personnel Details'!$P$39), IF(AND(NOT('Personnel Details'!$I$39=""), $B112&gt;='Personnel Details'!$I$39), IF('Personnel Details'!$K$39="", "", 'Personnel Details'!$K$39), IF('Personnel Details'!$F$39="", "", 'Personnel Details'!$F$39))))</f>
        <v/>
      </c>
      <c r="NH112" s="79" t="str">
        <f>IF(NF$9="", "", IF(AND(NOT('Personnel Details'!$N$39=""), $B112&gt;='Personnel Details'!$N$39), 'Personnel Details'!$Q$39, IF(AND(NOT('Personnel Details'!$I$39=""), $B112&gt;='Personnel Details'!$I$39), 'Personnel Details'!$L$39, 'Personnel Details'!$G$39)))</f>
        <v/>
      </c>
      <c r="NI112" s="59">
        <f t="shared" si="279"/>
        <v>0</v>
      </c>
      <c r="NJ112" s="53"/>
      <c r="NL112" s="78" t="str">
        <f>IF(NL$9="", "", IF(AND(NOT('Personnel Details'!$N$40=""), $B112&gt;='Personnel Details'!$N$40), 'Personnel Details'!$O$40, IF(AND(NOT('Personnel Details'!$I$40=""), $B112&gt;='Personnel Details'!$I$40), 'Personnel Details'!$J$40, 'Personnel Details'!$E$40)))</f>
        <v/>
      </c>
      <c r="NM112" s="59" t="str">
        <f>IF(NL$9="", "", IF(AND(NOT('Personnel Details'!$N$40=""), $B112&gt;='Personnel Details'!$N$40), IF('Personnel Details'!$P$40="","", 'Personnel Details'!$P$40), IF(AND(NOT('Personnel Details'!$I$40=""), $B112&gt;='Personnel Details'!$I$40), IF('Personnel Details'!$K$40="", "", 'Personnel Details'!$K$40), IF('Personnel Details'!$F$40="", "", 'Personnel Details'!$F$40))))</f>
        <v/>
      </c>
      <c r="NN112" s="79" t="str">
        <f>IF(NL$9="", "", IF(AND(NOT('Personnel Details'!$N$40=""), $B112&gt;='Personnel Details'!$N$40), 'Personnel Details'!$Q$40, IF(AND(NOT('Personnel Details'!$I$40=""), $B112&gt;='Personnel Details'!$I$40), 'Personnel Details'!$L$40, 'Personnel Details'!$G$40)))</f>
        <v/>
      </c>
      <c r="NO112" s="59">
        <f t="shared" si="280"/>
        <v>0</v>
      </c>
      <c r="NP112" s="53"/>
    </row>
    <row r="113" spans="1:380" x14ac:dyDescent="0.25">
      <c r="A113" s="32"/>
      <c r="B113" s="113">
        <f>IFERROR(IF(B112+1&gt;'Personnel Details'!$U$5, "", B112+1), "")</f>
        <v>43933</v>
      </c>
      <c r="C113" s="32"/>
      <c r="D113" s="120"/>
      <c r="E113" s="13" t="str">
        <f t="shared" si="159"/>
        <v/>
      </c>
      <c r="F113" s="13" t="str">
        <f t="shared" si="190"/>
        <v/>
      </c>
      <c r="G113" s="56" t="str">
        <f t="shared" si="281"/>
        <v/>
      </c>
      <c r="H113" s="16" t="str">
        <f t="shared" si="191"/>
        <v/>
      </c>
      <c r="I113" s="32"/>
      <c r="J113" s="120"/>
      <c r="K113" s="62" t="str">
        <f t="shared" si="160"/>
        <v/>
      </c>
      <c r="L113" s="62" t="str">
        <f t="shared" si="192"/>
        <v/>
      </c>
      <c r="M113" s="65" t="str">
        <f t="shared" si="282"/>
        <v/>
      </c>
      <c r="N113" s="68" t="str">
        <f t="shared" si="193"/>
        <v/>
      </c>
      <c r="O113" s="32"/>
      <c r="P113" s="120"/>
      <c r="Q113" s="62" t="str">
        <f t="shared" si="161"/>
        <v/>
      </c>
      <c r="R113" s="62" t="str">
        <f t="shared" si="194"/>
        <v/>
      </c>
      <c r="S113" s="65" t="str">
        <f t="shared" si="283"/>
        <v/>
      </c>
      <c r="T113" s="68" t="str">
        <f t="shared" si="195"/>
        <v/>
      </c>
      <c r="U113" s="32"/>
      <c r="V113" s="120"/>
      <c r="W113" s="62" t="str">
        <f t="shared" si="162"/>
        <v/>
      </c>
      <c r="X113" s="62" t="str">
        <f t="shared" si="196"/>
        <v/>
      </c>
      <c r="Y113" s="65" t="str">
        <f t="shared" si="284"/>
        <v/>
      </c>
      <c r="Z113" s="68" t="str">
        <f t="shared" si="197"/>
        <v/>
      </c>
      <c r="AA113" s="32"/>
      <c r="AB113" s="120"/>
      <c r="AC113" s="62" t="str">
        <f t="shared" si="163"/>
        <v/>
      </c>
      <c r="AD113" s="62" t="str">
        <f t="shared" si="198"/>
        <v/>
      </c>
      <c r="AE113" s="65" t="str">
        <f t="shared" si="285"/>
        <v/>
      </c>
      <c r="AF113" s="68" t="str">
        <f t="shared" si="199"/>
        <v/>
      </c>
      <c r="AG113" s="32"/>
      <c r="AH113" s="120"/>
      <c r="AI113" s="62" t="str">
        <f t="shared" si="164"/>
        <v/>
      </c>
      <c r="AJ113" s="62" t="str">
        <f t="shared" si="200"/>
        <v/>
      </c>
      <c r="AK113" s="65" t="str">
        <f t="shared" si="286"/>
        <v/>
      </c>
      <c r="AL113" s="68" t="str">
        <f t="shared" si="201"/>
        <v/>
      </c>
      <c r="AM113" s="32"/>
      <c r="AN113" s="120"/>
      <c r="AO113" s="62" t="str">
        <f t="shared" si="165"/>
        <v/>
      </c>
      <c r="AP113" s="62" t="str">
        <f t="shared" si="202"/>
        <v/>
      </c>
      <c r="AQ113" s="65" t="str">
        <f t="shared" si="287"/>
        <v/>
      </c>
      <c r="AR113" s="68" t="str">
        <f t="shared" si="203"/>
        <v/>
      </c>
      <c r="AS113" s="32"/>
      <c r="AT113" s="120"/>
      <c r="AU113" s="62" t="str">
        <f t="shared" si="166"/>
        <v/>
      </c>
      <c r="AV113" s="62" t="str">
        <f t="shared" si="204"/>
        <v/>
      </c>
      <c r="AW113" s="65" t="str">
        <f t="shared" si="288"/>
        <v/>
      </c>
      <c r="AX113" s="68" t="str">
        <f t="shared" si="205"/>
        <v/>
      </c>
      <c r="AY113" s="32"/>
      <c r="AZ113" s="120"/>
      <c r="BA113" s="62" t="str">
        <f t="shared" si="167"/>
        <v/>
      </c>
      <c r="BB113" s="62" t="str">
        <f t="shared" si="206"/>
        <v/>
      </c>
      <c r="BC113" s="65" t="str">
        <f t="shared" si="289"/>
        <v/>
      </c>
      <c r="BD113" s="68" t="str">
        <f t="shared" si="207"/>
        <v/>
      </c>
      <c r="BE113" s="32"/>
      <c r="BF113" s="120"/>
      <c r="BG113" s="62" t="str">
        <f t="shared" si="168"/>
        <v/>
      </c>
      <c r="BH113" s="62" t="str">
        <f t="shared" si="208"/>
        <v/>
      </c>
      <c r="BI113" s="65" t="str">
        <f t="shared" si="290"/>
        <v/>
      </c>
      <c r="BJ113" s="68" t="str">
        <f t="shared" si="209"/>
        <v/>
      </c>
      <c r="BK113" s="32"/>
      <c r="BL113" s="120"/>
      <c r="BM113" s="62" t="str">
        <f t="shared" si="169"/>
        <v/>
      </c>
      <c r="BN113" s="62" t="str">
        <f t="shared" si="210"/>
        <v/>
      </c>
      <c r="BO113" s="65" t="str">
        <f t="shared" si="291"/>
        <v/>
      </c>
      <c r="BP113" s="68" t="str">
        <f t="shared" si="211"/>
        <v/>
      </c>
      <c r="BQ113" s="32"/>
      <c r="BR113" s="120"/>
      <c r="BS113" s="62" t="str">
        <f t="shared" si="170"/>
        <v/>
      </c>
      <c r="BT113" s="62" t="str">
        <f t="shared" si="212"/>
        <v/>
      </c>
      <c r="BU113" s="65" t="str">
        <f t="shared" si="292"/>
        <v/>
      </c>
      <c r="BV113" s="68" t="str">
        <f t="shared" si="213"/>
        <v/>
      </c>
      <c r="BW113" s="32"/>
      <c r="BX113" s="120"/>
      <c r="BY113" s="62" t="str">
        <f t="shared" si="171"/>
        <v/>
      </c>
      <c r="BZ113" s="62" t="str">
        <f t="shared" si="214"/>
        <v/>
      </c>
      <c r="CA113" s="65" t="str">
        <f t="shared" si="293"/>
        <v/>
      </c>
      <c r="CB113" s="68" t="str">
        <f t="shared" si="215"/>
        <v/>
      </c>
      <c r="CC113" s="32"/>
      <c r="CD113" s="120"/>
      <c r="CE113" s="62" t="str">
        <f t="shared" si="172"/>
        <v/>
      </c>
      <c r="CF113" s="62" t="str">
        <f t="shared" si="216"/>
        <v/>
      </c>
      <c r="CG113" s="65" t="str">
        <f t="shared" si="294"/>
        <v/>
      </c>
      <c r="CH113" s="68" t="str">
        <f t="shared" si="217"/>
        <v/>
      </c>
      <c r="CI113" s="32"/>
      <c r="CJ113" s="120"/>
      <c r="CK113" s="62" t="str">
        <f t="shared" si="173"/>
        <v/>
      </c>
      <c r="CL113" s="62" t="str">
        <f t="shared" si="218"/>
        <v/>
      </c>
      <c r="CM113" s="65" t="str">
        <f t="shared" si="295"/>
        <v/>
      </c>
      <c r="CN113" s="68" t="str">
        <f t="shared" si="219"/>
        <v/>
      </c>
      <c r="CO113" s="32"/>
      <c r="CP113" s="120"/>
      <c r="CQ113" s="62" t="str">
        <f t="shared" si="174"/>
        <v/>
      </c>
      <c r="CR113" s="62" t="str">
        <f t="shared" si="220"/>
        <v/>
      </c>
      <c r="CS113" s="65" t="str">
        <f t="shared" si="296"/>
        <v/>
      </c>
      <c r="CT113" s="68" t="str">
        <f t="shared" si="221"/>
        <v/>
      </c>
      <c r="CU113" s="32"/>
      <c r="CV113" s="120"/>
      <c r="CW113" s="62" t="str">
        <f t="shared" si="175"/>
        <v/>
      </c>
      <c r="CX113" s="62" t="str">
        <f t="shared" si="222"/>
        <v/>
      </c>
      <c r="CY113" s="65" t="str">
        <f t="shared" si="297"/>
        <v/>
      </c>
      <c r="CZ113" s="68" t="str">
        <f t="shared" si="223"/>
        <v/>
      </c>
      <c r="DA113" s="32"/>
      <c r="DB113" s="120"/>
      <c r="DC113" s="62" t="str">
        <f t="shared" si="176"/>
        <v/>
      </c>
      <c r="DD113" s="62" t="str">
        <f t="shared" si="224"/>
        <v/>
      </c>
      <c r="DE113" s="65" t="str">
        <f t="shared" si="298"/>
        <v/>
      </c>
      <c r="DF113" s="68" t="str">
        <f t="shared" si="225"/>
        <v/>
      </c>
      <c r="DG113" s="32"/>
      <c r="DH113" s="120"/>
      <c r="DI113" s="62" t="str">
        <f t="shared" si="177"/>
        <v/>
      </c>
      <c r="DJ113" s="62" t="str">
        <f t="shared" si="226"/>
        <v/>
      </c>
      <c r="DK113" s="65" t="str">
        <f t="shared" si="299"/>
        <v/>
      </c>
      <c r="DL113" s="68" t="str">
        <f t="shared" si="227"/>
        <v/>
      </c>
      <c r="DM113" s="32"/>
      <c r="DN113" s="120"/>
      <c r="DO113" s="62" t="str">
        <f t="shared" si="178"/>
        <v/>
      </c>
      <c r="DP113" s="62" t="str">
        <f t="shared" si="228"/>
        <v/>
      </c>
      <c r="DQ113" s="65" t="str">
        <f t="shared" si="300"/>
        <v/>
      </c>
      <c r="DR113" s="68" t="str">
        <f t="shared" si="229"/>
        <v/>
      </c>
      <c r="DS113" s="32"/>
      <c r="DT113" s="120"/>
      <c r="DU113" s="62" t="str">
        <f t="shared" si="179"/>
        <v/>
      </c>
      <c r="DV113" s="62" t="str">
        <f t="shared" si="230"/>
        <v/>
      </c>
      <c r="DW113" s="65" t="str">
        <f t="shared" si="301"/>
        <v/>
      </c>
      <c r="DX113" s="68" t="str">
        <f t="shared" si="231"/>
        <v/>
      </c>
      <c r="DY113" s="32"/>
      <c r="DZ113" s="120"/>
      <c r="EA113" s="62" t="str">
        <f t="shared" si="180"/>
        <v/>
      </c>
      <c r="EB113" s="62" t="str">
        <f t="shared" si="232"/>
        <v/>
      </c>
      <c r="EC113" s="65" t="str">
        <f t="shared" si="302"/>
        <v/>
      </c>
      <c r="ED113" s="68" t="str">
        <f t="shared" si="233"/>
        <v/>
      </c>
      <c r="EE113" s="32"/>
      <c r="EF113" s="120"/>
      <c r="EG113" s="62" t="str">
        <f t="shared" si="181"/>
        <v/>
      </c>
      <c r="EH113" s="62" t="str">
        <f t="shared" si="234"/>
        <v/>
      </c>
      <c r="EI113" s="65" t="str">
        <f t="shared" si="303"/>
        <v/>
      </c>
      <c r="EJ113" s="68" t="str">
        <f t="shared" si="235"/>
        <v/>
      </c>
      <c r="EK113" s="32"/>
      <c r="EL113" s="120"/>
      <c r="EM113" s="62" t="str">
        <f t="shared" si="182"/>
        <v/>
      </c>
      <c r="EN113" s="62" t="str">
        <f t="shared" si="236"/>
        <v/>
      </c>
      <c r="EO113" s="65" t="str">
        <f t="shared" si="304"/>
        <v/>
      </c>
      <c r="EP113" s="68" t="str">
        <f t="shared" si="237"/>
        <v/>
      </c>
      <c r="EQ113" s="32"/>
      <c r="ER113" s="120"/>
      <c r="ES113" s="62" t="str">
        <f t="shared" si="183"/>
        <v/>
      </c>
      <c r="ET113" s="62" t="str">
        <f t="shared" si="238"/>
        <v/>
      </c>
      <c r="EU113" s="65" t="str">
        <f t="shared" si="305"/>
        <v/>
      </c>
      <c r="EV113" s="68" t="str">
        <f t="shared" si="239"/>
        <v/>
      </c>
      <c r="EW113" s="32"/>
      <c r="EX113" s="120"/>
      <c r="EY113" s="62" t="str">
        <f t="shared" si="184"/>
        <v/>
      </c>
      <c r="EZ113" s="62" t="str">
        <f t="shared" si="240"/>
        <v/>
      </c>
      <c r="FA113" s="65" t="str">
        <f t="shared" si="306"/>
        <v/>
      </c>
      <c r="FB113" s="68" t="str">
        <f t="shared" si="241"/>
        <v/>
      </c>
      <c r="FC113" s="32"/>
      <c r="FD113" s="120"/>
      <c r="FE113" s="62" t="str">
        <f t="shared" si="185"/>
        <v/>
      </c>
      <c r="FF113" s="62" t="str">
        <f t="shared" si="242"/>
        <v/>
      </c>
      <c r="FG113" s="65" t="str">
        <f t="shared" si="307"/>
        <v/>
      </c>
      <c r="FH113" s="68" t="str">
        <f t="shared" si="243"/>
        <v/>
      </c>
      <c r="FI113" s="32"/>
      <c r="FJ113" s="120"/>
      <c r="FK113" s="62" t="str">
        <f t="shared" si="186"/>
        <v/>
      </c>
      <c r="FL113" s="62" t="str">
        <f t="shared" si="244"/>
        <v/>
      </c>
      <c r="FM113" s="65" t="str">
        <f t="shared" si="308"/>
        <v/>
      </c>
      <c r="FN113" s="68" t="str">
        <f t="shared" si="245"/>
        <v/>
      </c>
      <c r="FO113" s="32"/>
      <c r="FP113" s="120"/>
      <c r="FQ113" s="62" t="str">
        <f t="shared" si="187"/>
        <v/>
      </c>
      <c r="FR113" s="62" t="str">
        <f t="shared" si="246"/>
        <v/>
      </c>
      <c r="FS113" s="65" t="str">
        <f t="shared" si="309"/>
        <v/>
      </c>
      <c r="FT113" s="68" t="str">
        <f t="shared" si="247"/>
        <v/>
      </c>
      <c r="FU113" s="32"/>
      <c r="FV113" s="120"/>
      <c r="FW113" s="62" t="str">
        <f t="shared" si="188"/>
        <v/>
      </c>
      <c r="FX113" s="62" t="str">
        <f t="shared" si="248"/>
        <v/>
      </c>
      <c r="FY113" s="65" t="str">
        <f t="shared" si="310"/>
        <v/>
      </c>
      <c r="FZ113" s="68" t="str">
        <f t="shared" si="249"/>
        <v/>
      </c>
      <c r="GA113" s="32"/>
      <c r="GC113" s="7" t="str">
        <f t="shared" si="250"/>
        <v>Apr 2020</v>
      </c>
      <c r="GD113" s="7" t="str">
        <f t="shared" ca="1" si="189"/>
        <v>Weekend</v>
      </c>
      <c r="GT113" s="71">
        <f>IF(GT$9="", "", IF(AND(NOT('Personnel Details'!$N$11=""), $B113&gt;='Personnel Details'!$N$11), 'Personnel Details'!$O$11, IF(AND(NOT('Personnel Details'!$I$11=""), $B113&gt;='Personnel Details'!$I$11), 'Personnel Details'!$J$11, 'Personnel Details'!$E$11)))</f>
        <v>0.8</v>
      </c>
      <c r="GU113" s="59" t="str">
        <f>IF(GT$9="", "", IF(AND(NOT('Personnel Details'!$N$11=""), $B113&gt;='Personnel Details'!$N$11), IF('Personnel Details'!$P$11="","", 'Personnel Details'!$P$11), IF(AND(NOT('Personnel Details'!$I$11=""), $B113&gt;='Personnel Details'!$I$11), IF('Personnel Details'!$K$11="", "", 'Personnel Details'!$K$11), IF('Personnel Details'!$F$11="", "", 'Personnel Details'!$F$11))))</f>
        <v/>
      </c>
      <c r="GV113" s="74">
        <f>IF(GT$9="", "", IF(AND(NOT('Personnel Details'!$N$11=""), $B113&gt;='Personnel Details'!$N$11), 'Personnel Details'!$Q$11, IF(AND(NOT('Personnel Details'!$I$11=""), $B113&gt;='Personnel Details'!$I$11), 'Personnel Details'!$L$11, 'Personnel Details'!$G$11)))</f>
        <v>0</v>
      </c>
      <c r="GW113" s="59">
        <f t="shared" si="251"/>
        <v>0</v>
      </c>
      <c r="GX113" s="53"/>
      <c r="GZ113" s="78">
        <f>IF(GZ$9="", "", IF(AND(NOT('Personnel Details'!$N$12=""), $B113&gt;='Personnel Details'!$N$12), 'Personnel Details'!$O$12, IF(AND(NOT('Personnel Details'!$I$12=""), $B113&gt;='Personnel Details'!$I$12), 'Personnel Details'!$J$12, 'Personnel Details'!$E$12)))</f>
        <v>0.8</v>
      </c>
      <c r="HA113" s="59" t="str">
        <f>IF(GZ$9="", "", IF(AND(NOT('Personnel Details'!$N$12=""), $B113&gt;='Personnel Details'!$N$12), IF('Personnel Details'!$P$12="","", 'Personnel Details'!$P$12), IF(AND(NOT('Personnel Details'!$I$12=""), $B113&gt;='Personnel Details'!$I$12), IF('Personnel Details'!$K$12="", "", 'Personnel Details'!$K$12), IF('Personnel Details'!$F$12="", "", 'Personnel Details'!$F$12))))</f>
        <v/>
      </c>
      <c r="HB113" s="79">
        <f>IF(GZ$9="", "", IF(AND(NOT('Personnel Details'!$N$12=""), $B113&gt;='Personnel Details'!$N$12), 'Personnel Details'!$Q$12, IF(AND(NOT('Personnel Details'!$I$12=""), $B113&gt;='Personnel Details'!$I$12), 'Personnel Details'!$L$12, 'Personnel Details'!$G$12)))</f>
        <v>0</v>
      </c>
      <c r="HC113" s="59">
        <f t="shared" si="252"/>
        <v>0</v>
      </c>
      <c r="HD113" s="53"/>
      <c r="HF113" s="78">
        <f>IF(HF$9="", "", IF(AND(NOT('Personnel Details'!$N$13=""), $B113&gt;='Personnel Details'!$N$13), 'Personnel Details'!$O$13, IF(AND(NOT('Personnel Details'!$I$13=""), $B113&gt;='Personnel Details'!$I$13), 'Personnel Details'!$J$13, 'Personnel Details'!$E$13)))</f>
        <v>0.8</v>
      </c>
      <c r="HG113" s="59" t="str">
        <f>IF(HF$9="", "", IF(AND(NOT('Personnel Details'!$N$13=""), $B113&gt;='Personnel Details'!$N$13), IF('Personnel Details'!$P$13="","", 'Personnel Details'!$P$13), IF(AND(NOT('Personnel Details'!$I$13=""), $B113&gt;='Personnel Details'!$I$13), IF('Personnel Details'!$K$13="", "", 'Personnel Details'!$K$13), IF('Personnel Details'!$F$13="", "", 'Personnel Details'!$F$13))))</f>
        <v/>
      </c>
      <c r="HH113" s="79">
        <f>IF(HF$9="", "", IF(AND(NOT('Personnel Details'!$N$13=""), $B113&gt;='Personnel Details'!$N$13), 'Personnel Details'!$Q$13, IF(AND(NOT('Personnel Details'!$I$13=""), $B113&gt;='Personnel Details'!$I$13), 'Personnel Details'!$L$13, 'Personnel Details'!$G$13)))</f>
        <v>0</v>
      </c>
      <c r="HI113" s="59">
        <f t="shared" si="253"/>
        <v>0</v>
      </c>
      <c r="HJ113" s="53"/>
      <c r="HL113" s="78">
        <f>IF(HL$9="", "", IF(AND(NOT('Personnel Details'!$N$14=""), $B113&gt;='Personnel Details'!$N$14), 'Personnel Details'!$O$14, IF(AND(NOT('Personnel Details'!$I$14=""), $B113&gt;='Personnel Details'!$I$14), 'Personnel Details'!$J$14, 'Personnel Details'!$E$14)))</f>
        <v>0.8</v>
      </c>
      <c r="HM113" s="59">
        <f>IF(HL$9="", "", IF(AND(NOT('Personnel Details'!$N$14=""), $B113&gt;='Personnel Details'!$N$14), IF('Personnel Details'!$P$14="","", 'Personnel Details'!$P$14), IF(AND(NOT('Personnel Details'!$I$14=""), $B113&gt;='Personnel Details'!$I$14), IF('Personnel Details'!$K$14="", "", 'Personnel Details'!$K$14), IF('Personnel Details'!$F$14="", "", 'Personnel Details'!$F$14))))</f>
        <v>2000</v>
      </c>
      <c r="HN113" s="79">
        <f>IF(HL$9="", "", IF(AND(NOT('Personnel Details'!$N$14=""), $B113&gt;='Personnel Details'!$N$14), 'Personnel Details'!$Q$14, IF(AND(NOT('Personnel Details'!$I$14=""), $B113&gt;='Personnel Details'!$I$14), 'Personnel Details'!$L$14, 'Personnel Details'!$G$14)))</f>
        <v>0.85</v>
      </c>
      <c r="HO113" s="59">
        <f t="shared" si="254"/>
        <v>0</v>
      </c>
      <c r="HP113" s="53"/>
      <c r="HR113" s="78" t="str">
        <f>IF(HR$9="", "", IF(AND(NOT('Personnel Details'!$N$15=""), $B113&gt;='Personnel Details'!$N$15), 'Personnel Details'!$O$15, IF(AND(NOT('Personnel Details'!$I$15=""), $B113&gt;='Personnel Details'!$I$15), 'Personnel Details'!$J$15, 'Personnel Details'!$E$15)))</f>
        <v/>
      </c>
      <c r="HS113" s="59" t="str">
        <f>IF(HR$9="", "", IF(AND(NOT('Personnel Details'!$N$15=""), $B113&gt;='Personnel Details'!$N$15), IF('Personnel Details'!$P$15="","", 'Personnel Details'!$P$15), IF(AND(NOT('Personnel Details'!$I$15=""), $B113&gt;='Personnel Details'!$I$15), IF('Personnel Details'!$K$15="", "", 'Personnel Details'!$K$15), IF('Personnel Details'!$F$15="", "", 'Personnel Details'!$F$15))))</f>
        <v/>
      </c>
      <c r="HT113" s="79" t="str">
        <f>IF(HR$9="", "", IF(AND(NOT('Personnel Details'!$N$15=""), $B113&gt;='Personnel Details'!$N$15), 'Personnel Details'!$Q$15, IF(AND(NOT('Personnel Details'!$I$15=""), $B113&gt;='Personnel Details'!$I$15), 'Personnel Details'!$L$15, 'Personnel Details'!$G$15)))</f>
        <v/>
      </c>
      <c r="HU113" s="59">
        <f t="shared" si="255"/>
        <v>0</v>
      </c>
      <c r="HV113" s="53"/>
      <c r="HX113" s="78" t="str">
        <f>IF(HX$9="", "", IF(AND(NOT('Personnel Details'!$N$16=""), $B113&gt;='Personnel Details'!$N$16), 'Personnel Details'!$O$16, IF(AND(NOT('Personnel Details'!$I$16=""), $B113&gt;='Personnel Details'!$I$16), 'Personnel Details'!$J$16, 'Personnel Details'!$E$16)))</f>
        <v/>
      </c>
      <c r="HY113" s="59" t="str">
        <f>IF(HX$9="", "", IF(AND(NOT('Personnel Details'!$N$16=""), $B113&gt;='Personnel Details'!$N$16), IF('Personnel Details'!$P$16="","", 'Personnel Details'!$P$16), IF(AND(NOT('Personnel Details'!$I$16=""), $B113&gt;='Personnel Details'!$I$16), IF('Personnel Details'!$K$16="", "", 'Personnel Details'!$K$16), IF('Personnel Details'!$F$16="", "", 'Personnel Details'!$F$16))))</f>
        <v/>
      </c>
      <c r="HZ113" s="79" t="str">
        <f>IF(HX$9="", "", IF(AND(NOT('Personnel Details'!$N$16=""), $B113&gt;='Personnel Details'!$N$16), 'Personnel Details'!$Q$16, IF(AND(NOT('Personnel Details'!$I$16=""), $B113&gt;='Personnel Details'!$I$16), 'Personnel Details'!$L$16, 'Personnel Details'!$G$16)))</f>
        <v/>
      </c>
      <c r="IA113" s="59">
        <f t="shared" si="256"/>
        <v>0</v>
      </c>
      <c r="IB113" s="53"/>
      <c r="ID113" s="78" t="str">
        <f>IF(ID$9="", "", IF(AND(NOT('Personnel Details'!$N$17=""), $B113&gt;='Personnel Details'!$N$17), 'Personnel Details'!$O$17, IF(AND(NOT('Personnel Details'!$I$17=""), $B113&gt;='Personnel Details'!$I$17), 'Personnel Details'!$J$17, 'Personnel Details'!$E$17)))</f>
        <v/>
      </c>
      <c r="IE113" s="59" t="str">
        <f>IF(ID$9="", "", IF(AND(NOT('Personnel Details'!$N$17=""), $B113&gt;='Personnel Details'!$N$17), IF('Personnel Details'!$P$17="","", 'Personnel Details'!$P$17), IF(AND(NOT('Personnel Details'!$I$17=""), $B113&gt;='Personnel Details'!$I$17), IF('Personnel Details'!$K$17="", "", 'Personnel Details'!$K$17), IF('Personnel Details'!$F$17="", "", 'Personnel Details'!$F$17))))</f>
        <v/>
      </c>
      <c r="IF113" s="79" t="str">
        <f>IF(ID$9="", "", IF(AND(NOT('Personnel Details'!$N$17=""), $B113&gt;='Personnel Details'!$N$17), 'Personnel Details'!$Q$17, IF(AND(NOT('Personnel Details'!$I$17=""), $B113&gt;='Personnel Details'!$I$17), 'Personnel Details'!$L$17, 'Personnel Details'!$G$17)))</f>
        <v/>
      </c>
      <c r="IG113" s="59">
        <f t="shared" si="257"/>
        <v>0</v>
      </c>
      <c r="IH113" s="53"/>
      <c r="IJ113" s="78" t="str">
        <f>IF(IJ$9="", "", IF(AND(NOT('Personnel Details'!$N$18=""), $B113&gt;='Personnel Details'!$N$18), 'Personnel Details'!$O$18, IF(AND(NOT('Personnel Details'!$I$18=""), $B113&gt;='Personnel Details'!$I$18), 'Personnel Details'!$J$18, 'Personnel Details'!$E$18)))</f>
        <v/>
      </c>
      <c r="IK113" s="59" t="str">
        <f>IF(IJ$9="", "", IF(AND(NOT('Personnel Details'!$N$18=""), $B113&gt;='Personnel Details'!$N$18), IF('Personnel Details'!$P$18="","", 'Personnel Details'!$P$18), IF(AND(NOT('Personnel Details'!$I$18=""), $B113&gt;='Personnel Details'!$I$18), IF('Personnel Details'!$K$18="", "", 'Personnel Details'!$K$18), IF('Personnel Details'!$F$18="", "", 'Personnel Details'!$F$18))))</f>
        <v/>
      </c>
      <c r="IL113" s="79" t="str">
        <f>IF(IJ$9="", "", IF(AND(NOT('Personnel Details'!$N$18=""), $B113&gt;='Personnel Details'!$N$18), 'Personnel Details'!$Q$18, IF(AND(NOT('Personnel Details'!$I$18=""), $B113&gt;='Personnel Details'!$I$18), 'Personnel Details'!$L$18, 'Personnel Details'!$G$18)))</f>
        <v/>
      </c>
      <c r="IM113" s="59">
        <f t="shared" si="258"/>
        <v>0</v>
      </c>
      <c r="IN113" s="53"/>
      <c r="IP113" s="78" t="str">
        <f>IF(IP$9="", "", IF(AND(NOT('Personnel Details'!$N$19=""), $B113&gt;='Personnel Details'!$N$19), 'Personnel Details'!$O$19, IF(AND(NOT('Personnel Details'!$I$19=""), $B113&gt;='Personnel Details'!$I$19), 'Personnel Details'!$J$19, 'Personnel Details'!$E$19)))</f>
        <v/>
      </c>
      <c r="IQ113" s="59" t="str">
        <f>IF(IP$9="", "", IF(AND(NOT('Personnel Details'!$N$19=""), $B113&gt;='Personnel Details'!$N$19), IF('Personnel Details'!$P$19="","", 'Personnel Details'!$P$19), IF(AND(NOT('Personnel Details'!$I$19=""), $B113&gt;='Personnel Details'!$I$19), IF('Personnel Details'!$K$19="", "", 'Personnel Details'!$K$19), IF('Personnel Details'!$F$19="", "", 'Personnel Details'!$F$19))))</f>
        <v/>
      </c>
      <c r="IR113" s="79" t="str">
        <f>IF(IP$9="", "", IF(AND(NOT('Personnel Details'!$N$19=""), $B113&gt;='Personnel Details'!$N$19), 'Personnel Details'!$Q$19, IF(AND(NOT('Personnel Details'!$I$19=""), $B113&gt;='Personnel Details'!$I$19), 'Personnel Details'!$L$19, 'Personnel Details'!$G$19)))</f>
        <v/>
      </c>
      <c r="IS113" s="59">
        <f t="shared" si="259"/>
        <v>0</v>
      </c>
      <c r="IT113" s="53"/>
      <c r="IV113" s="78" t="str">
        <f>IF(IV$9="", "", IF(AND(NOT('Personnel Details'!$N$20=""), $B113&gt;='Personnel Details'!$N$20), 'Personnel Details'!$O$20, IF(AND(NOT('Personnel Details'!$I$20=""), $B113&gt;='Personnel Details'!$I$20), 'Personnel Details'!$J$20, 'Personnel Details'!$E$20)))</f>
        <v/>
      </c>
      <c r="IW113" s="59" t="str">
        <f>IF(IV$9="", "", IF(AND(NOT('Personnel Details'!$N$20=""), $B113&gt;='Personnel Details'!$N$20), IF('Personnel Details'!$P$20="","", 'Personnel Details'!$P$20), IF(AND(NOT('Personnel Details'!$I$20=""), $B113&gt;='Personnel Details'!$I$20), IF('Personnel Details'!$K$20="", "", 'Personnel Details'!$K$20), IF('Personnel Details'!$F$20="", "", 'Personnel Details'!$F$20))))</f>
        <v/>
      </c>
      <c r="IX113" s="79" t="str">
        <f>IF(IV$9="", "", IF(AND(NOT('Personnel Details'!$N$20=""), $B113&gt;='Personnel Details'!$N$20), 'Personnel Details'!$Q$20, IF(AND(NOT('Personnel Details'!$I$20=""), $B113&gt;='Personnel Details'!$I$20), 'Personnel Details'!$L$20, 'Personnel Details'!$G$20)))</f>
        <v/>
      </c>
      <c r="IY113" s="59">
        <f t="shared" si="260"/>
        <v>0</v>
      </c>
      <c r="IZ113" s="53"/>
      <c r="JB113" s="78" t="str">
        <f>IF(JB$9="", "", IF(AND(NOT('Personnel Details'!$N$21=""), $B113&gt;='Personnel Details'!$N$21), 'Personnel Details'!$O$21, IF(AND(NOT('Personnel Details'!$I$21=""), $B113&gt;='Personnel Details'!$I$21), 'Personnel Details'!$J$21, 'Personnel Details'!$E$21)))</f>
        <v/>
      </c>
      <c r="JC113" s="59" t="str">
        <f>IF(JB$9="", "", IF(AND(NOT('Personnel Details'!$N$21=""), $B113&gt;='Personnel Details'!$N$21), IF('Personnel Details'!$P$21="","", 'Personnel Details'!$P$21), IF(AND(NOT('Personnel Details'!$I$21=""), $B113&gt;='Personnel Details'!$I$21), IF('Personnel Details'!$K$21="", "", 'Personnel Details'!$K$21), IF('Personnel Details'!$F$21="", "", 'Personnel Details'!$F$21))))</f>
        <v/>
      </c>
      <c r="JD113" s="79" t="str">
        <f>IF(JB$9="", "", IF(AND(NOT('Personnel Details'!$N$21=""), $B113&gt;='Personnel Details'!$N$21), 'Personnel Details'!$Q$21, IF(AND(NOT('Personnel Details'!$I$21=""), $B113&gt;='Personnel Details'!$I$21), 'Personnel Details'!$L$21, 'Personnel Details'!$G$21)))</f>
        <v/>
      </c>
      <c r="JE113" s="59">
        <f t="shared" si="261"/>
        <v>0</v>
      </c>
      <c r="JF113" s="53"/>
      <c r="JH113" s="78" t="str">
        <f>IF(JH$9="", "", IF(AND(NOT('Personnel Details'!$N$22=""), $B113&gt;='Personnel Details'!$N$22), 'Personnel Details'!$O$22, IF(AND(NOT('Personnel Details'!$I$22=""), $B113&gt;='Personnel Details'!$I$22), 'Personnel Details'!$J$22, 'Personnel Details'!$E$22)))</f>
        <v/>
      </c>
      <c r="JI113" s="59" t="str">
        <f>IF(JH$9="", "", IF(AND(NOT('Personnel Details'!$N$22=""), $B113&gt;='Personnel Details'!$N$22), IF('Personnel Details'!$P$22="","", 'Personnel Details'!$P$22), IF(AND(NOT('Personnel Details'!$I$22=""), $B113&gt;='Personnel Details'!$I$22), IF('Personnel Details'!$K$22="", "", 'Personnel Details'!$K$22), IF('Personnel Details'!$F$22="", "", 'Personnel Details'!$F$22))))</f>
        <v/>
      </c>
      <c r="JJ113" s="79" t="str">
        <f>IF(JH$9="", "", IF(AND(NOT('Personnel Details'!$N$22=""), $B113&gt;='Personnel Details'!$N$22), 'Personnel Details'!$Q$22, IF(AND(NOT('Personnel Details'!$I$22=""), $B113&gt;='Personnel Details'!$I$22), 'Personnel Details'!$L$22, 'Personnel Details'!$G$22)))</f>
        <v/>
      </c>
      <c r="JK113" s="59">
        <f t="shared" si="262"/>
        <v>0</v>
      </c>
      <c r="JL113" s="53"/>
      <c r="JN113" s="78" t="str">
        <f>IF(JN$9="", "", IF(AND(NOT('Personnel Details'!$N$23=""), $B113&gt;='Personnel Details'!$N$23), 'Personnel Details'!$O$23, IF(AND(NOT('Personnel Details'!$I$23=""), $B113&gt;='Personnel Details'!$I$23), 'Personnel Details'!$J$23, 'Personnel Details'!$E$23)))</f>
        <v/>
      </c>
      <c r="JO113" s="59" t="str">
        <f>IF(JN$9="", "", IF(AND(NOT('Personnel Details'!$N$23=""), $B113&gt;='Personnel Details'!$N$23), IF('Personnel Details'!$P$23="","", 'Personnel Details'!$P$23), IF(AND(NOT('Personnel Details'!$I$23=""), $B113&gt;='Personnel Details'!$I$23), IF('Personnel Details'!$K$23="", "", 'Personnel Details'!$K$23), IF('Personnel Details'!$F$23="", "", 'Personnel Details'!$F$23))))</f>
        <v/>
      </c>
      <c r="JP113" s="79" t="str">
        <f>IF(JN$9="", "", IF(AND(NOT('Personnel Details'!$N$23=""), $B113&gt;='Personnel Details'!$N$23), 'Personnel Details'!$Q$23, IF(AND(NOT('Personnel Details'!$I$23=""), $B113&gt;='Personnel Details'!$I$23), 'Personnel Details'!$L$23, 'Personnel Details'!$G$23)))</f>
        <v/>
      </c>
      <c r="JQ113" s="59">
        <f t="shared" si="263"/>
        <v>0</v>
      </c>
      <c r="JR113" s="53"/>
      <c r="JT113" s="78" t="str">
        <f>IF(JT$9="", "", IF(AND(NOT('Personnel Details'!$N$24=""), $B113&gt;='Personnel Details'!$N$24), 'Personnel Details'!$O$24, IF(AND(NOT('Personnel Details'!$I$24=""), $B113&gt;='Personnel Details'!$I$24), 'Personnel Details'!$J$24, 'Personnel Details'!$E$24)))</f>
        <v/>
      </c>
      <c r="JU113" s="59" t="str">
        <f>IF(JT$9="", "", IF(AND(NOT('Personnel Details'!$N$24=""), $B113&gt;='Personnel Details'!$N$24), IF('Personnel Details'!$P$24="","", 'Personnel Details'!$P$24), IF(AND(NOT('Personnel Details'!$I$24=""), $B113&gt;='Personnel Details'!$I$24), IF('Personnel Details'!$K$24="", "", 'Personnel Details'!$K$24), IF('Personnel Details'!$F$24="", "", 'Personnel Details'!$F$24))))</f>
        <v/>
      </c>
      <c r="JV113" s="79" t="str">
        <f>IF(JT$9="", "", IF(AND(NOT('Personnel Details'!$N$24=""), $B113&gt;='Personnel Details'!$N$24), 'Personnel Details'!$Q$24, IF(AND(NOT('Personnel Details'!$I$24=""), $B113&gt;='Personnel Details'!$I$24), 'Personnel Details'!$L$24, 'Personnel Details'!$G$24)))</f>
        <v/>
      </c>
      <c r="JW113" s="59">
        <f t="shared" si="264"/>
        <v>0</v>
      </c>
      <c r="JX113" s="53"/>
      <c r="JZ113" s="78" t="str">
        <f>IF(JZ$9="", "", IF(AND(NOT('Personnel Details'!$N$25=""), $B113&gt;='Personnel Details'!$N$25), 'Personnel Details'!$O$25, IF(AND(NOT('Personnel Details'!$I$25=""), $B113&gt;='Personnel Details'!$I$25), 'Personnel Details'!$J$25, 'Personnel Details'!$E$25)))</f>
        <v/>
      </c>
      <c r="KA113" s="59" t="str">
        <f>IF(JZ$9="", "", IF(AND(NOT('Personnel Details'!$N$25=""), $B113&gt;='Personnel Details'!$N$25), IF('Personnel Details'!$P$25="","", 'Personnel Details'!$P$25), IF(AND(NOT('Personnel Details'!$I$25=""), $B113&gt;='Personnel Details'!$I$25), IF('Personnel Details'!$K$25="", "", 'Personnel Details'!$K$25), IF('Personnel Details'!$F$25="", "", 'Personnel Details'!$F$25))))</f>
        <v/>
      </c>
      <c r="KB113" s="79" t="str">
        <f>IF(JZ$9="", "", IF(AND(NOT('Personnel Details'!$N$25=""), $B113&gt;='Personnel Details'!$N$25), 'Personnel Details'!$Q$25, IF(AND(NOT('Personnel Details'!$I$25=""), $B113&gt;='Personnel Details'!$I$25), 'Personnel Details'!$L$25, 'Personnel Details'!$G$25)))</f>
        <v/>
      </c>
      <c r="KC113" s="59">
        <f t="shared" si="265"/>
        <v>0</v>
      </c>
      <c r="KD113" s="53"/>
      <c r="KF113" s="78" t="str">
        <f>IF(KF$9="", "", IF(AND(NOT('Personnel Details'!$N$26=""), $B113&gt;='Personnel Details'!$N$26), 'Personnel Details'!$O$26, IF(AND(NOT('Personnel Details'!$I$26=""), $B113&gt;='Personnel Details'!$I$26), 'Personnel Details'!$J$26, 'Personnel Details'!$E$26)))</f>
        <v/>
      </c>
      <c r="KG113" s="59" t="str">
        <f>IF(KF$9="", "", IF(AND(NOT('Personnel Details'!$N$26=""), $B113&gt;='Personnel Details'!$N$26), IF('Personnel Details'!$P$26="","", 'Personnel Details'!$P$26), IF(AND(NOT('Personnel Details'!$I$26=""), $B113&gt;='Personnel Details'!$I$26), IF('Personnel Details'!$K$26="", "", 'Personnel Details'!$K$26), IF('Personnel Details'!$F$26="", "", 'Personnel Details'!$F$26))))</f>
        <v/>
      </c>
      <c r="KH113" s="79" t="str">
        <f>IF(KF$9="", "", IF(AND(NOT('Personnel Details'!$N$26=""), $B113&gt;='Personnel Details'!$N$26), 'Personnel Details'!$Q$26, IF(AND(NOT('Personnel Details'!$I$26=""), $B113&gt;='Personnel Details'!$I$26), 'Personnel Details'!$L$26, 'Personnel Details'!$G$26)))</f>
        <v/>
      </c>
      <c r="KI113" s="59">
        <f t="shared" si="266"/>
        <v>0</v>
      </c>
      <c r="KJ113" s="53"/>
      <c r="KL113" s="78" t="str">
        <f>IF(KL$9="", "", IF(AND(NOT('Personnel Details'!$N$27=""), $B113&gt;='Personnel Details'!$N$27), 'Personnel Details'!$O$27, IF(AND(NOT('Personnel Details'!$I$27=""), $B113&gt;='Personnel Details'!$I$27), 'Personnel Details'!$J$27, 'Personnel Details'!$E$27)))</f>
        <v/>
      </c>
      <c r="KM113" s="59" t="str">
        <f>IF(KL$9="", "", IF(AND(NOT('Personnel Details'!$N$27=""), $B113&gt;='Personnel Details'!$N$27), IF('Personnel Details'!$P$27="","", 'Personnel Details'!$P$27), IF(AND(NOT('Personnel Details'!$I$27=""), $B113&gt;='Personnel Details'!$I$27), IF('Personnel Details'!$K$27="", "", 'Personnel Details'!$K$27), IF('Personnel Details'!$F$27="", "", 'Personnel Details'!$F$27))))</f>
        <v/>
      </c>
      <c r="KN113" s="79" t="str">
        <f>IF(KL$9="", "", IF(AND(NOT('Personnel Details'!$N$27=""), $B113&gt;='Personnel Details'!$N$27), 'Personnel Details'!$Q$27, IF(AND(NOT('Personnel Details'!$I$27=""), $B113&gt;='Personnel Details'!$I$27), 'Personnel Details'!$L$27, 'Personnel Details'!$G$27)))</f>
        <v/>
      </c>
      <c r="KO113" s="59">
        <f t="shared" si="267"/>
        <v>0</v>
      </c>
      <c r="KP113" s="53"/>
      <c r="KR113" s="78" t="str">
        <f>IF(KR$9="", "", IF(AND(NOT('Personnel Details'!$N$28=""), $B113&gt;='Personnel Details'!$N$28), 'Personnel Details'!$O$28, IF(AND(NOT('Personnel Details'!$I$28=""), $B113&gt;='Personnel Details'!$I$28), 'Personnel Details'!$J$28, 'Personnel Details'!$E$28)))</f>
        <v/>
      </c>
      <c r="KS113" s="59" t="str">
        <f>IF(KR$9="", "", IF(AND(NOT('Personnel Details'!$N$28=""), $B113&gt;='Personnel Details'!$N$28), IF('Personnel Details'!$P$28="","", 'Personnel Details'!$P$28), IF(AND(NOT('Personnel Details'!$I$28=""), $B113&gt;='Personnel Details'!$I$28), IF('Personnel Details'!$K$28="", "", 'Personnel Details'!$K$28), IF('Personnel Details'!$F$28="", "", 'Personnel Details'!$F$28))))</f>
        <v/>
      </c>
      <c r="KT113" s="79" t="str">
        <f>IF(KR$9="", "", IF(AND(NOT('Personnel Details'!$N$28=""), $B113&gt;='Personnel Details'!$N$28), 'Personnel Details'!$Q$28, IF(AND(NOT('Personnel Details'!$I$28=""), $B113&gt;='Personnel Details'!$I$28), 'Personnel Details'!$L$28, 'Personnel Details'!$G$28)))</f>
        <v/>
      </c>
      <c r="KU113" s="59">
        <f t="shared" si="268"/>
        <v>0</v>
      </c>
      <c r="KV113" s="53"/>
      <c r="KX113" s="78" t="str">
        <f>IF(KX$9="", "", IF(AND(NOT('Personnel Details'!$N$29=""), $B113&gt;='Personnel Details'!$N$29), 'Personnel Details'!$O$29, IF(AND(NOT('Personnel Details'!$I$29=""), $B113&gt;='Personnel Details'!$I$29), 'Personnel Details'!$J$29, 'Personnel Details'!$E$29)))</f>
        <v/>
      </c>
      <c r="KY113" s="59" t="str">
        <f>IF(KX$9="", "", IF(AND(NOT('Personnel Details'!$N$29=""), $B113&gt;='Personnel Details'!$N$29), IF('Personnel Details'!$P$29="","", 'Personnel Details'!$P$29), IF(AND(NOT('Personnel Details'!$I$29=""), $B113&gt;='Personnel Details'!$I$29), IF('Personnel Details'!$K$29="", "", 'Personnel Details'!$K$29), IF('Personnel Details'!$F$29="", "", 'Personnel Details'!$F$29))))</f>
        <v/>
      </c>
      <c r="KZ113" s="79" t="str">
        <f>IF(KX$9="", "", IF(AND(NOT('Personnel Details'!$N$29=""), $B113&gt;='Personnel Details'!$N$29), 'Personnel Details'!$Q$29, IF(AND(NOT('Personnel Details'!$I$29=""), $B113&gt;='Personnel Details'!$I$29), 'Personnel Details'!$L$29, 'Personnel Details'!$G$29)))</f>
        <v/>
      </c>
      <c r="LA113" s="59">
        <f t="shared" si="269"/>
        <v>0</v>
      </c>
      <c r="LB113" s="53"/>
      <c r="LD113" s="78" t="str">
        <f>IF(LD$9="", "", IF(AND(NOT('Personnel Details'!$N$30=""), $B113&gt;='Personnel Details'!$N$30), 'Personnel Details'!$O$30, IF(AND(NOT('Personnel Details'!$I$30=""), $B113&gt;='Personnel Details'!$I$30), 'Personnel Details'!$J$30, 'Personnel Details'!$E$30)))</f>
        <v/>
      </c>
      <c r="LE113" s="59" t="str">
        <f>IF(LD$9="", "", IF(AND(NOT('Personnel Details'!$N$30=""), $B113&gt;='Personnel Details'!$N$30), IF('Personnel Details'!$P$30="","", 'Personnel Details'!$P$30), IF(AND(NOT('Personnel Details'!$I$30=""), $B113&gt;='Personnel Details'!$I$30), IF('Personnel Details'!$K$30="", "", 'Personnel Details'!$K$30), IF('Personnel Details'!$F$30="", "", 'Personnel Details'!$F$30))))</f>
        <v/>
      </c>
      <c r="LF113" s="79" t="str">
        <f>IF(LD$9="", "", IF(AND(NOT('Personnel Details'!$N$30=""), $B113&gt;='Personnel Details'!$N$30), 'Personnel Details'!$Q$30, IF(AND(NOT('Personnel Details'!$I$30=""), $B113&gt;='Personnel Details'!$I$30), 'Personnel Details'!$L$30, 'Personnel Details'!$G$30)))</f>
        <v/>
      </c>
      <c r="LG113" s="59">
        <f t="shared" si="270"/>
        <v>0</v>
      </c>
      <c r="LH113" s="53"/>
      <c r="LJ113" s="78" t="str">
        <f>IF(LJ$9="", "", IF(AND(NOT('Personnel Details'!$N$31=""), $B113&gt;='Personnel Details'!$N$31), 'Personnel Details'!$O$31, IF(AND(NOT('Personnel Details'!$I$31=""), $B113&gt;='Personnel Details'!$I$31), 'Personnel Details'!$J$31, 'Personnel Details'!$E$31)))</f>
        <v/>
      </c>
      <c r="LK113" s="59" t="str">
        <f>IF(LJ$9="", "", IF(AND(NOT('Personnel Details'!$N$31=""), $B113&gt;='Personnel Details'!$N$31), IF('Personnel Details'!$P$31="","", 'Personnel Details'!$P$31), IF(AND(NOT('Personnel Details'!$I$31=""), $B113&gt;='Personnel Details'!$I$31), IF('Personnel Details'!$K$31="", "", 'Personnel Details'!$K$31), IF('Personnel Details'!$F$31="", "", 'Personnel Details'!$F$31))))</f>
        <v/>
      </c>
      <c r="LL113" s="79" t="str">
        <f>IF(LJ$9="", "", IF(AND(NOT('Personnel Details'!$N$31=""), $B113&gt;='Personnel Details'!$N$31), 'Personnel Details'!$Q$31, IF(AND(NOT('Personnel Details'!$I$31=""), $B113&gt;='Personnel Details'!$I$31), 'Personnel Details'!$L$31, 'Personnel Details'!$G$31)))</f>
        <v/>
      </c>
      <c r="LM113" s="59">
        <f t="shared" si="271"/>
        <v>0</v>
      </c>
      <c r="LN113" s="53"/>
      <c r="LP113" s="78" t="str">
        <f>IF(LP$9="", "", IF(AND(NOT('Personnel Details'!$N$32=""), $B113&gt;='Personnel Details'!$N$32), 'Personnel Details'!$O$32, IF(AND(NOT('Personnel Details'!$I$32=""), $B113&gt;='Personnel Details'!$I$32), 'Personnel Details'!$J$32, 'Personnel Details'!$E$32)))</f>
        <v/>
      </c>
      <c r="LQ113" s="59" t="str">
        <f>IF(LP$9="", "", IF(AND(NOT('Personnel Details'!$N$32=""), $B113&gt;='Personnel Details'!$N$32), IF('Personnel Details'!$P$32="","", 'Personnel Details'!$P$32), IF(AND(NOT('Personnel Details'!$I$32=""), $B113&gt;='Personnel Details'!$I$32), IF('Personnel Details'!$K$32="", "", 'Personnel Details'!$K$32), IF('Personnel Details'!$F$32="", "", 'Personnel Details'!$F$32))))</f>
        <v/>
      </c>
      <c r="LR113" s="79" t="str">
        <f>IF(LP$9="", "", IF(AND(NOT('Personnel Details'!$N$32=""), $B113&gt;='Personnel Details'!$N$32), 'Personnel Details'!$Q$32, IF(AND(NOT('Personnel Details'!$I$32=""), $B113&gt;='Personnel Details'!$I$32), 'Personnel Details'!$L$32, 'Personnel Details'!$G$32)))</f>
        <v/>
      </c>
      <c r="LS113" s="59">
        <f t="shared" si="272"/>
        <v>0</v>
      </c>
      <c r="LT113" s="53"/>
      <c r="LV113" s="78" t="str">
        <f>IF(LV$9="", "", IF(AND(NOT('Personnel Details'!$N$33=""), $B113&gt;='Personnel Details'!$N$33), 'Personnel Details'!$O$33, IF(AND(NOT('Personnel Details'!$I$33=""), $B113&gt;='Personnel Details'!$I$33), 'Personnel Details'!$J$33, 'Personnel Details'!$E$33)))</f>
        <v/>
      </c>
      <c r="LW113" s="59" t="str">
        <f>IF(LV$9="", "", IF(AND(NOT('Personnel Details'!$N$33=""), $B113&gt;='Personnel Details'!$N$33), IF('Personnel Details'!$P$33="","", 'Personnel Details'!$P$33), IF(AND(NOT('Personnel Details'!$I$33=""), $B113&gt;='Personnel Details'!$I$33), IF('Personnel Details'!$K$33="", "", 'Personnel Details'!$K$33), IF('Personnel Details'!$F$33="", "", 'Personnel Details'!$F$33))))</f>
        <v/>
      </c>
      <c r="LX113" s="79" t="str">
        <f>IF(LV$9="", "", IF(AND(NOT('Personnel Details'!$N$33=""), $B113&gt;='Personnel Details'!$N$33), 'Personnel Details'!$Q$33, IF(AND(NOT('Personnel Details'!$I$33=""), $B113&gt;='Personnel Details'!$I$33), 'Personnel Details'!$L$33, 'Personnel Details'!$G$33)))</f>
        <v/>
      </c>
      <c r="LY113" s="59">
        <f t="shared" si="273"/>
        <v>0</v>
      </c>
      <c r="LZ113" s="53"/>
      <c r="MB113" s="78" t="str">
        <f>IF(MB$9="", "", IF(AND(NOT('Personnel Details'!$N$34=""), $B113&gt;='Personnel Details'!$N$34), 'Personnel Details'!$O$34, IF(AND(NOT('Personnel Details'!$I$34=""), $B113&gt;='Personnel Details'!$I$34), 'Personnel Details'!$J$34, 'Personnel Details'!$E$34)))</f>
        <v/>
      </c>
      <c r="MC113" s="59" t="str">
        <f>IF(MB$9="", "", IF(AND(NOT('Personnel Details'!$N$34=""), $B113&gt;='Personnel Details'!$N$34), IF('Personnel Details'!$P$34="","", 'Personnel Details'!$P$34), IF(AND(NOT('Personnel Details'!$I$34=""), $B113&gt;='Personnel Details'!$I$34), IF('Personnel Details'!$K$34="", "", 'Personnel Details'!$K$34), IF('Personnel Details'!$F$34="", "", 'Personnel Details'!$F$34))))</f>
        <v/>
      </c>
      <c r="MD113" s="79" t="str">
        <f>IF(MB$9="", "", IF(AND(NOT('Personnel Details'!$N$34=""), $B113&gt;='Personnel Details'!$N$34), 'Personnel Details'!$Q$34, IF(AND(NOT('Personnel Details'!$I$34=""), $B113&gt;='Personnel Details'!$I$34), 'Personnel Details'!$L$34, 'Personnel Details'!$G$34)))</f>
        <v/>
      </c>
      <c r="ME113" s="59">
        <f t="shared" si="274"/>
        <v>0</v>
      </c>
      <c r="MF113" s="53"/>
      <c r="MH113" s="78" t="str">
        <f>IF(MH$9="", "", IF(AND(NOT('Personnel Details'!$N$35=""), $B113&gt;='Personnel Details'!$N$35), 'Personnel Details'!$O$35, IF(AND(NOT('Personnel Details'!$I$35=""), $B113&gt;='Personnel Details'!$I$35), 'Personnel Details'!$J$35, 'Personnel Details'!$E$35)))</f>
        <v/>
      </c>
      <c r="MI113" s="59" t="str">
        <f>IF(MH$9="", "", IF(AND(NOT('Personnel Details'!$N$35=""), $B113&gt;='Personnel Details'!$N$35), IF('Personnel Details'!$P$35="","", 'Personnel Details'!$P$35), IF(AND(NOT('Personnel Details'!$I$35=""), $B113&gt;='Personnel Details'!$I$35), IF('Personnel Details'!$K$35="", "", 'Personnel Details'!$K$35), IF('Personnel Details'!$F$35="", "", 'Personnel Details'!$F$35))))</f>
        <v/>
      </c>
      <c r="MJ113" s="79" t="str">
        <f>IF(MH$9="", "", IF(AND(NOT('Personnel Details'!$N$35=""), $B113&gt;='Personnel Details'!$N$35), 'Personnel Details'!$Q$35, IF(AND(NOT('Personnel Details'!$I$35=""), $B113&gt;='Personnel Details'!$I$35), 'Personnel Details'!$L$35, 'Personnel Details'!$G$35)))</f>
        <v/>
      </c>
      <c r="MK113" s="59">
        <f t="shared" si="275"/>
        <v>0</v>
      </c>
      <c r="ML113" s="53"/>
      <c r="MN113" s="78" t="str">
        <f>IF(MN$9="", "", IF(AND(NOT('Personnel Details'!$N$36=""), $B113&gt;='Personnel Details'!$N$36), 'Personnel Details'!$O$36, IF(AND(NOT('Personnel Details'!$I$36=""), $B113&gt;='Personnel Details'!$I$36), 'Personnel Details'!$J$36, 'Personnel Details'!$E$36)))</f>
        <v/>
      </c>
      <c r="MO113" s="59" t="str">
        <f>IF(MN$9="", "", IF(AND(NOT('Personnel Details'!$N$36=""), $B113&gt;='Personnel Details'!$N$36), IF('Personnel Details'!$P$36="","", 'Personnel Details'!$P$36), IF(AND(NOT('Personnel Details'!$I$36=""), $B113&gt;='Personnel Details'!$I$36), IF('Personnel Details'!$K$36="", "", 'Personnel Details'!$K$36), IF('Personnel Details'!$F$36="", "", 'Personnel Details'!$F$36))))</f>
        <v/>
      </c>
      <c r="MP113" s="79" t="str">
        <f>IF(MN$9="", "", IF(AND(NOT('Personnel Details'!$N$36=""), $B113&gt;='Personnel Details'!$N$36), 'Personnel Details'!$Q$36, IF(AND(NOT('Personnel Details'!$I$36=""), $B113&gt;='Personnel Details'!$I$36), 'Personnel Details'!$L$36, 'Personnel Details'!$G$36)))</f>
        <v/>
      </c>
      <c r="MQ113" s="59">
        <f t="shared" si="276"/>
        <v>0</v>
      </c>
      <c r="MR113" s="53"/>
      <c r="MT113" s="78" t="str">
        <f>IF(MT$9="", "", IF(AND(NOT('Personnel Details'!$N$37=""), $B113&gt;='Personnel Details'!$N$37), 'Personnel Details'!$O$37, IF(AND(NOT('Personnel Details'!$I$37=""), $B113&gt;='Personnel Details'!$I$37), 'Personnel Details'!$J$37, 'Personnel Details'!$E$37)))</f>
        <v/>
      </c>
      <c r="MU113" s="59" t="str">
        <f>IF(MT$9="", "", IF(AND(NOT('Personnel Details'!$N$37=""), $B113&gt;='Personnel Details'!$N$37), IF('Personnel Details'!$P$37="","", 'Personnel Details'!$P$37), IF(AND(NOT('Personnel Details'!$I$37=""), $B113&gt;='Personnel Details'!$I$37), IF('Personnel Details'!$K$37="", "", 'Personnel Details'!$K$37), IF('Personnel Details'!$F$37="", "", 'Personnel Details'!$F$37))))</f>
        <v/>
      </c>
      <c r="MV113" s="79" t="str">
        <f>IF(MT$9="", "", IF(AND(NOT('Personnel Details'!$N$37=""), $B113&gt;='Personnel Details'!$N$37), 'Personnel Details'!$Q$37, IF(AND(NOT('Personnel Details'!$I$37=""), $B113&gt;='Personnel Details'!$I$37), 'Personnel Details'!$L$37, 'Personnel Details'!$G$37)))</f>
        <v/>
      </c>
      <c r="MW113" s="59">
        <f t="shared" si="277"/>
        <v>0</v>
      </c>
      <c r="MX113" s="53"/>
      <c r="MZ113" s="78" t="str">
        <f>IF(MZ$9="", "", IF(AND(NOT('Personnel Details'!$N$38=""), $B113&gt;='Personnel Details'!$N$38), 'Personnel Details'!$O$38, IF(AND(NOT('Personnel Details'!$I$38=""), $B113&gt;='Personnel Details'!$I$38), 'Personnel Details'!$J$38, 'Personnel Details'!$E$38)))</f>
        <v/>
      </c>
      <c r="NA113" s="59" t="str">
        <f>IF(MZ$9="", "", IF(AND(NOT('Personnel Details'!$N$38=""), $B113&gt;='Personnel Details'!$N$38), IF('Personnel Details'!$P$38="","", 'Personnel Details'!$P$38), IF(AND(NOT('Personnel Details'!$I$38=""), $B113&gt;='Personnel Details'!$I$38), IF('Personnel Details'!$K$38="", "", 'Personnel Details'!$K$38), IF('Personnel Details'!$F$38="", "", 'Personnel Details'!$F$38))))</f>
        <v/>
      </c>
      <c r="NB113" s="79" t="str">
        <f>IF(MZ$9="", "", IF(AND(NOT('Personnel Details'!$N$38=""), $B113&gt;='Personnel Details'!$N$38), 'Personnel Details'!$Q$38, IF(AND(NOT('Personnel Details'!$I$38=""), $B113&gt;='Personnel Details'!$I$38), 'Personnel Details'!$L$38, 'Personnel Details'!$G$38)))</f>
        <v/>
      </c>
      <c r="NC113" s="59">
        <f t="shared" si="278"/>
        <v>0</v>
      </c>
      <c r="ND113" s="53"/>
      <c r="NF113" s="78" t="str">
        <f>IF(NF$9="", "", IF(AND(NOT('Personnel Details'!$N$39=""), $B113&gt;='Personnel Details'!$N$39), 'Personnel Details'!$O$39, IF(AND(NOT('Personnel Details'!$I$39=""), $B113&gt;='Personnel Details'!$I$39), 'Personnel Details'!$J$39, 'Personnel Details'!$E$39)))</f>
        <v/>
      </c>
      <c r="NG113" s="59" t="str">
        <f>IF(NF$9="", "", IF(AND(NOT('Personnel Details'!$N$39=""), $B113&gt;='Personnel Details'!$N$39), IF('Personnel Details'!$P$39="","", 'Personnel Details'!$P$39), IF(AND(NOT('Personnel Details'!$I$39=""), $B113&gt;='Personnel Details'!$I$39), IF('Personnel Details'!$K$39="", "", 'Personnel Details'!$K$39), IF('Personnel Details'!$F$39="", "", 'Personnel Details'!$F$39))))</f>
        <v/>
      </c>
      <c r="NH113" s="79" t="str">
        <f>IF(NF$9="", "", IF(AND(NOT('Personnel Details'!$N$39=""), $B113&gt;='Personnel Details'!$N$39), 'Personnel Details'!$Q$39, IF(AND(NOT('Personnel Details'!$I$39=""), $B113&gt;='Personnel Details'!$I$39), 'Personnel Details'!$L$39, 'Personnel Details'!$G$39)))</f>
        <v/>
      </c>
      <c r="NI113" s="59">
        <f t="shared" si="279"/>
        <v>0</v>
      </c>
      <c r="NJ113" s="53"/>
      <c r="NL113" s="78" t="str">
        <f>IF(NL$9="", "", IF(AND(NOT('Personnel Details'!$N$40=""), $B113&gt;='Personnel Details'!$N$40), 'Personnel Details'!$O$40, IF(AND(NOT('Personnel Details'!$I$40=""), $B113&gt;='Personnel Details'!$I$40), 'Personnel Details'!$J$40, 'Personnel Details'!$E$40)))</f>
        <v/>
      </c>
      <c r="NM113" s="59" t="str">
        <f>IF(NL$9="", "", IF(AND(NOT('Personnel Details'!$N$40=""), $B113&gt;='Personnel Details'!$N$40), IF('Personnel Details'!$P$40="","", 'Personnel Details'!$P$40), IF(AND(NOT('Personnel Details'!$I$40=""), $B113&gt;='Personnel Details'!$I$40), IF('Personnel Details'!$K$40="", "", 'Personnel Details'!$K$40), IF('Personnel Details'!$F$40="", "", 'Personnel Details'!$F$40))))</f>
        <v/>
      </c>
      <c r="NN113" s="79" t="str">
        <f>IF(NL$9="", "", IF(AND(NOT('Personnel Details'!$N$40=""), $B113&gt;='Personnel Details'!$N$40), 'Personnel Details'!$Q$40, IF(AND(NOT('Personnel Details'!$I$40=""), $B113&gt;='Personnel Details'!$I$40), 'Personnel Details'!$L$40, 'Personnel Details'!$G$40)))</f>
        <v/>
      </c>
      <c r="NO113" s="59">
        <f t="shared" si="280"/>
        <v>0</v>
      </c>
      <c r="NP113" s="53"/>
    </row>
    <row r="114" spans="1:380" x14ac:dyDescent="0.25">
      <c r="A114" s="32"/>
      <c r="B114" s="113">
        <f>IFERROR(IF(B113+1&gt;'Personnel Details'!$U$5, "", B113+1), "")</f>
        <v>43934</v>
      </c>
      <c r="C114" s="32"/>
      <c r="D114" s="120"/>
      <c r="E114" s="13" t="str">
        <f t="shared" si="159"/>
        <v/>
      </c>
      <c r="F114" s="13" t="str">
        <f t="shared" si="190"/>
        <v/>
      </c>
      <c r="G114" s="56" t="str">
        <f t="shared" si="281"/>
        <v/>
      </c>
      <c r="H114" s="16" t="str">
        <f t="shared" si="191"/>
        <v/>
      </c>
      <c r="I114" s="32"/>
      <c r="J114" s="120"/>
      <c r="K114" s="62" t="str">
        <f t="shared" si="160"/>
        <v/>
      </c>
      <c r="L114" s="62" t="str">
        <f t="shared" si="192"/>
        <v/>
      </c>
      <c r="M114" s="65" t="str">
        <f t="shared" si="282"/>
        <v/>
      </c>
      <c r="N114" s="68" t="str">
        <f t="shared" si="193"/>
        <v/>
      </c>
      <c r="O114" s="32"/>
      <c r="P114" s="120"/>
      <c r="Q114" s="62" t="str">
        <f t="shared" si="161"/>
        <v/>
      </c>
      <c r="R114" s="62" t="str">
        <f t="shared" si="194"/>
        <v/>
      </c>
      <c r="S114" s="65" t="str">
        <f t="shared" si="283"/>
        <v/>
      </c>
      <c r="T114" s="68" t="str">
        <f t="shared" si="195"/>
        <v/>
      </c>
      <c r="U114" s="32"/>
      <c r="V114" s="120"/>
      <c r="W114" s="62" t="str">
        <f t="shared" si="162"/>
        <v/>
      </c>
      <c r="X114" s="62" t="str">
        <f t="shared" si="196"/>
        <v/>
      </c>
      <c r="Y114" s="65" t="str">
        <f t="shared" si="284"/>
        <v/>
      </c>
      <c r="Z114" s="68" t="str">
        <f t="shared" si="197"/>
        <v/>
      </c>
      <c r="AA114" s="32"/>
      <c r="AB114" s="120"/>
      <c r="AC114" s="62" t="str">
        <f t="shared" si="163"/>
        <v/>
      </c>
      <c r="AD114" s="62" t="str">
        <f t="shared" si="198"/>
        <v/>
      </c>
      <c r="AE114" s="65" t="str">
        <f t="shared" si="285"/>
        <v/>
      </c>
      <c r="AF114" s="68" t="str">
        <f t="shared" si="199"/>
        <v/>
      </c>
      <c r="AG114" s="32"/>
      <c r="AH114" s="120"/>
      <c r="AI114" s="62" t="str">
        <f t="shared" si="164"/>
        <v/>
      </c>
      <c r="AJ114" s="62" t="str">
        <f t="shared" si="200"/>
        <v/>
      </c>
      <c r="AK114" s="65" t="str">
        <f t="shared" si="286"/>
        <v/>
      </c>
      <c r="AL114" s="68" t="str">
        <f t="shared" si="201"/>
        <v/>
      </c>
      <c r="AM114" s="32"/>
      <c r="AN114" s="120"/>
      <c r="AO114" s="62" t="str">
        <f t="shared" si="165"/>
        <v/>
      </c>
      <c r="AP114" s="62" t="str">
        <f t="shared" si="202"/>
        <v/>
      </c>
      <c r="AQ114" s="65" t="str">
        <f t="shared" si="287"/>
        <v/>
      </c>
      <c r="AR114" s="68" t="str">
        <f t="shared" si="203"/>
        <v/>
      </c>
      <c r="AS114" s="32"/>
      <c r="AT114" s="120"/>
      <c r="AU114" s="62" t="str">
        <f t="shared" si="166"/>
        <v/>
      </c>
      <c r="AV114" s="62" t="str">
        <f t="shared" si="204"/>
        <v/>
      </c>
      <c r="AW114" s="65" t="str">
        <f t="shared" si="288"/>
        <v/>
      </c>
      <c r="AX114" s="68" t="str">
        <f t="shared" si="205"/>
        <v/>
      </c>
      <c r="AY114" s="32"/>
      <c r="AZ114" s="120"/>
      <c r="BA114" s="62" t="str">
        <f t="shared" si="167"/>
        <v/>
      </c>
      <c r="BB114" s="62" t="str">
        <f t="shared" si="206"/>
        <v/>
      </c>
      <c r="BC114" s="65" t="str">
        <f t="shared" si="289"/>
        <v/>
      </c>
      <c r="BD114" s="68" t="str">
        <f t="shared" si="207"/>
        <v/>
      </c>
      <c r="BE114" s="32"/>
      <c r="BF114" s="120"/>
      <c r="BG114" s="62" t="str">
        <f t="shared" si="168"/>
        <v/>
      </c>
      <c r="BH114" s="62" t="str">
        <f t="shared" si="208"/>
        <v/>
      </c>
      <c r="BI114" s="65" t="str">
        <f t="shared" si="290"/>
        <v/>
      </c>
      <c r="BJ114" s="68" t="str">
        <f t="shared" si="209"/>
        <v/>
      </c>
      <c r="BK114" s="32"/>
      <c r="BL114" s="120"/>
      <c r="BM114" s="62" t="str">
        <f t="shared" si="169"/>
        <v/>
      </c>
      <c r="BN114" s="62" t="str">
        <f t="shared" si="210"/>
        <v/>
      </c>
      <c r="BO114" s="65" t="str">
        <f t="shared" si="291"/>
        <v/>
      </c>
      <c r="BP114" s="68" t="str">
        <f t="shared" si="211"/>
        <v/>
      </c>
      <c r="BQ114" s="32"/>
      <c r="BR114" s="120"/>
      <c r="BS114" s="62" t="str">
        <f t="shared" si="170"/>
        <v/>
      </c>
      <c r="BT114" s="62" t="str">
        <f t="shared" si="212"/>
        <v/>
      </c>
      <c r="BU114" s="65" t="str">
        <f t="shared" si="292"/>
        <v/>
      </c>
      <c r="BV114" s="68" t="str">
        <f t="shared" si="213"/>
        <v/>
      </c>
      <c r="BW114" s="32"/>
      <c r="BX114" s="120"/>
      <c r="BY114" s="62" t="str">
        <f t="shared" si="171"/>
        <v/>
      </c>
      <c r="BZ114" s="62" t="str">
        <f t="shared" si="214"/>
        <v/>
      </c>
      <c r="CA114" s="65" t="str">
        <f t="shared" si="293"/>
        <v/>
      </c>
      <c r="CB114" s="68" t="str">
        <f t="shared" si="215"/>
        <v/>
      </c>
      <c r="CC114" s="32"/>
      <c r="CD114" s="120"/>
      <c r="CE114" s="62" t="str">
        <f t="shared" si="172"/>
        <v/>
      </c>
      <c r="CF114" s="62" t="str">
        <f t="shared" si="216"/>
        <v/>
      </c>
      <c r="CG114" s="65" t="str">
        <f t="shared" si="294"/>
        <v/>
      </c>
      <c r="CH114" s="68" t="str">
        <f t="shared" si="217"/>
        <v/>
      </c>
      <c r="CI114" s="32"/>
      <c r="CJ114" s="120"/>
      <c r="CK114" s="62" t="str">
        <f t="shared" si="173"/>
        <v/>
      </c>
      <c r="CL114" s="62" t="str">
        <f t="shared" si="218"/>
        <v/>
      </c>
      <c r="CM114" s="65" t="str">
        <f t="shared" si="295"/>
        <v/>
      </c>
      <c r="CN114" s="68" t="str">
        <f t="shared" si="219"/>
        <v/>
      </c>
      <c r="CO114" s="32"/>
      <c r="CP114" s="120"/>
      <c r="CQ114" s="62" t="str">
        <f t="shared" si="174"/>
        <v/>
      </c>
      <c r="CR114" s="62" t="str">
        <f t="shared" si="220"/>
        <v/>
      </c>
      <c r="CS114" s="65" t="str">
        <f t="shared" si="296"/>
        <v/>
      </c>
      <c r="CT114" s="68" t="str">
        <f t="shared" si="221"/>
        <v/>
      </c>
      <c r="CU114" s="32"/>
      <c r="CV114" s="120"/>
      <c r="CW114" s="62" t="str">
        <f t="shared" si="175"/>
        <v/>
      </c>
      <c r="CX114" s="62" t="str">
        <f t="shared" si="222"/>
        <v/>
      </c>
      <c r="CY114" s="65" t="str">
        <f t="shared" si="297"/>
        <v/>
      </c>
      <c r="CZ114" s="68" t="str">
        <f t="shared" si="223"/>
        <v/>
      </c>
      <c r="DA114" s="32"/>
      <c r="DB114" s="120"/>
      <c r="DC114" s="62" t="str">
        <f t="shared" si="176"/>
        <v/>
      </c>
      <c r="DD114" s="62" t="str">
        <f t="shared" si="224"/>
        <v/>
      </c>
      <c r="DE114" s="65" t="str">
        <f t="shared" si="298"/>
        <v/>
      </c>
      <c r="DF114" s="68" t="str">
        <f t="shared" si="225"/>
        <v/>
      </c>
      <c r="DG114" s="32"/>
      <c r="DH114" s="120"/>
      <c r="DI114" s="62" t="str">
        <f t="shared" si="177"/>
        <v/>
      </c>
      <c r="DJ114" s="62" t="str">
        <f t="shared" si="226"/>
        <v/>
      </c>
      <c r="DK114" s="65" t="str">
        <f t="shared" si="299"/>
        <v/>
      </c>
      <c r="DL114" s="68" t="str">
        <f t="shared" si="227"/>
        <v/>
      </c>
      <c r="DM114" s="32"/>
      <c r="DN114" s="120"/>
      <c r="DO114" s="62" t="str">
        <f t="shared" si="178"/>
        <v/>
      </c>
      <c r="DP114" s="62" t="str">
        <f t="shared" si="228"/>
        <v/>
      </c>
      <c r="DQ114" s="65" t="str">
        <f t="shared" si="300"/>
        <v/>
      </c>
      <c r="DR114" s="68" t="str">
        <f t="shared" si="229"/>
        <v/>
      </c>
      <c r="DS114" s="32"/>
      <c r="DT114" s="120"/>
      <c r="DU114" s="62" t="str">
        <f t="shared" si="179"/>
        <v/>
      </c>
      <c r="DV114" s="62" t="str">
        <f t="shared" si="230"/>
        <v/>
      </c>
      <c r="DW114" s="65" t="str">
        <f t="shared" si="301"/>
        <v/>
      </c>
      <c r="DX114" s="68" t="str">
        <f t="shared" si="231"/>
        <v/>
      </c>
      <c r="DY114" s="32"/>
      <c r="DZ114" s="120"/>
      <c r="EA114" s="62" t="str">
        <f t="shared" si="180"/>
        <v/>
      </c>
      <c r="EB114" s="62" t="str">
        <f t="shared" si="232"/>
        <v/>
      </c>
      <c r="EC114" s="65" t="str">
        <f t="shared" si="302"/>
        <v/>
      </c>
      <c r="ED114" s="68" t="str">
        <f t="shared" si="233"/>
        <v/>
      </c>
      <c r="EE114" s="32"/>
      <c r="EF114" s="120"/>
      <c r="EG114" s="62" t="str">
        <f t="shared" si="181"/>
        <v/>
      </c>
      <c r="EH114" s="62" t="str">
        <f t="shared" si="234"/>
        <v/>
      </c>
      <c r="EI114" s="65" t="str">
        <f t="shared" si="303"/>
        <v/>
      </c>
      <c r="EJ114" s="68" t="str">
        <f t="shared" si="235"/>
        <v/>
      </c>
      <c r="EK114" s="32"/>
      <c r="EL114" s="120"/>
      <c r="EM114" s="62" t="str">
        <f t="shared" si="182"/>
        <v/>
      </c>
      <c r="EN114" s="62" t="str">
        <f t="shared" si="236"/>
        <v/>
      </c>
      <c r="EO114" s="65" t="str">
        <f t="shared" si="304"/>
        <v/>
      </c>
      <c r="EP114" s="68" t="str">
        <f t="shared" si="237"/>
        <v/>
      </c>
      <c r="EQ114" s="32"/>
      <c r="ER114" s="120"/>
      <c r="ES114" s="62" t="str">
        <f t="shared" si="183"/>
        <v/>
      </c>
      <c r="ET114" s="62" t="str">
        <f t="shared" si="238"/>
        <v/>
      </c>
      <c r="EU114" s="65" t="str">
        <f t="shared" si="305"/>
        <v/>
      </c>
      <c r="EV114" s="68" t="str">
        <f t="shared" si="239"/>
        <v/>
      </c>
      <c r="EW114" s="32"/>
      <c r="EX114" s="120"/>
      <c r="EY114" s="62" t="str">
        <f t="shared" si="184"/>
        <v/>
      </c>
      <c r="EZ114" s="62" t="str">
        <f t="shared" si="240"/>
        <v/>
      </c>
      <c r="FA114" s="65" t="str">
        <f t="shared" si="306"/>
        <v/>
      </c>
      <c r="FB114" s="68" t="str">
        <f t="shared" si="241"/>
        <v/>
      </c>
      <c r="FC114" s="32"/>
      <c r="FD114" s="120"/>
      <c r="FE114" s="62" t="str">
        <f t="shared" si="185"/>
        <v/>
      </c>
      <c r="FF114" s="62" t="str">
        <f t="shared" si="242"/>
        <v/>
      </c>
      <c r="FG114" s="65" t="str">
        <f t="shared" si="307"/>
        <v/>
      </c>
      <c r="FH114" s="68" t="str">
        <f t="shared" si="243"/>
        <v/>
      </c>
      <c r="FI114" s="32"/>
      <c r="FJ114" s="120"/>
      <c r="FK114" s="62" t="str">
        <f t="shared" si="186"/>
        <v/>
      </c>
      <c r="FL114" s="62" t="str">
        <f t="shared" si="244"/>
        <v/>
      </c>
      <c r="FM114" s="65" t="str">
        <f t="shared" si="308"/>
        <v/>
      </c>
      <c r="FN114" s="68" t="str">
        <f t="shared" si="245"/>
        <v/>
      </c>
      <c r="FO114" s="32"/>
      <c r="FP114" s="120"/>
      <c r="FQ114" s="62" t="str">
        <f t="shared" si="187"/>
        <v/>
      </c>
      <c r="FR114" s="62" t="str">
        <f t="shared" si="246"/>
        <v/>
      </c>
      <c r="FS114" s="65" t="str">
        <f t="shared" si="309"/>
        <v/>
      </c>
      <c r="FT114" s="68" t="str">
        <f t="shared" si="247"/>
        <v/>
      </c>
      <c r="FU114" s="32"/>
      <c r="FV114" s="120"/>
      <c r="FW114" s="62" t="str">
        <f t="shared" si="188"/>
        <v/>
      </c>
      <c r="FX114" s="62" t="str">
        <f t="shared" si="248"/>
        <v/>
      </c>
      <c r="FY114" s="65" t="str">
        <f t="shared" si="310"/>
        <v/>
      </c>
      <c r="FZ114" s="68" t="str">
        <f t="shared" si="249"/>
        <v/>
      </c>
      <c r="GA114" s="32"/>
      <c r="GC114" s="7" t="str">
        <f t="shared" si="250"/>
        <v>Apr 2020</v>
      </c>
      <c r="GD114" s="7" t="str">
        <f t="shared" ca="1" si="189"/>
        <v>Bank</v>
      </c>
      <c r="GT114" s="71">
        <f>IF(GT$9="", "", IF(AND(NOT('Personnel Details'!$N$11=""), $B114&gt;='Personnel Details'!$N$11), 'Personnel Details'!$O$11, IF(AND(NOT('Personnel Details'!$I$11=""), $B114&gt;='Personnel Details'!$I$11), 'Personnel Details'!$J$11, 'Personnel Details'!$E$11)))</f>
        <v>0.8</v>
      </c>
      <c r="GU114" s="59" t="str">
        <f>IF(GT$9="", "", IF(AND(NOT('Personnel Details'!$N$11=""), $B114&gt;='Personnel Details'!$N$11), IF('Personnel Details'!$P$11="","", 'Personnel Details'!$P$11), IF(AND(NOT('Personnel Details'!$I$11=""), $B114&gt;='Personnel Details'!$I$11), IF('Personnel Details'!$K$11="", "", 'Personnel Details'!$K$11), IF('Personnel Details'!$F$11="", "", 'Personnel Details'!$F$11))))</f>
        <v/>
      </c>
      <c r="GV114" s="74">
        <f>IF(GT$9="", "", IF(AND(NOT('Personnel Details'!$N$11=""), $B114&gt;='Personnel Details'!$N$11), 'Personnel Details'!$Q$11, IF(AND(NOT('Personnel Details'!$I$11=""), $B114&gt;='Personnel Details'!$I$11), 'Personnel Details'!$L$11, 'Personnel Details'!$G$11)))</f>
        <v>0</v>
      </c>
      <c r="GW114" s="59">
        <f t="shared" si="251"/>
        <v>0</v>
      </c>
      <c r="GX114" s="53"/>
      <c r="GZ114" s="78">
        <f>IF(GZ$9="", "", IF(AND(NOT('Personnel Details'!$N$12=""), $B114&gt;='Personnel Details'!$N$12), 'Personnel Details'!$O$12, IF(AND(NOT('Personnel Details'!$I$12=""), $B114&gt;='Personnel Details'!$I$12), 'Personnel Details'!$J$12, 'Personnel Details'!$E$12)))</f>
        <v>0.8</v>
      </c>
      <c r="HA114" s="59" t="str">
        <f>IF(GZ$9="", "", IF(AND(NOT('Personnel Details'!$N$12=""), $B114&gt;='Personnel Details'!$N$12), IF('Personnel Details'!$P$12="","", 'Personnel Details'!$P$12), IF(AND(NOT('Personnel Details'!$I$12=""), $B114&gt;='Personnel Details'!$I$12), IF('Personnel Details'!$K$12="", "", 'Personnel Details'!$K$12), IF('Personnel Details'!$F$12="", "", 'Personnel Details'!$F$12))))</f>
        <v/>
      </c>
      <c r="HB114" s="79">
        <f>IF(GZ$9="", "", IF(AND(NOT('Personnel Details'!$N$12=""), $B114&gt;='Personnel Details'!$N$12), 'Personnel Details'!$Q$12, IF(AND(NOT('Personnel Details'!$I$12=""), $B114&gt;='Personnel Details'!$I$12), 'Personnel Details'!$L$12, 'Personnel Details'!$G$12)))</f>
        <v>0</v>
      </c>
      <c r="HC114" s="59">
        <f t="shared" si="252"/>
        <v>0</v>
      </c>
      <c r="HD114" s="53"/>
      <c r="HF114" s="78">
        <f>IF(HF$9="", "", IF(AND(NOT('Personnel Details'!$N$13=""), $B114&gt;='Personnel Details'!$N$13), 'Personnel Details'!$O$13, IF(AND(NOT('Personnel Details'!$I$13=""), $B114&gt;='Personnel Details'!$I$13), 'Personnel Details'!$J$13, 'Personnel Details'!$E$13)))</f>
        <v>0.8</v>
      </c>
      <c r="HG114" s="59" t="str">
        <f>IF(HF$9="", "", IF(AND(NOT('Personnel Details'!$N$13=""), $B114&gt;='Personnel Details'!$N$13), IF('Personnel Details'!$P$13="","", 'Personnel Details'!$P$13), IF(AND(NOT('Personnel Details'!$I$13=""), $B114&gt;='Personnel Details'!$I$13), IF('Personnel Details'!$K$13="", "", 'Personnel Details'!$K$13), IF('Personnel Details'!$F$13="", "", 'Personnel Details'!$F$13))))</f>
        <v/>
      </c>
      <c r="HH114" s="79">
        <f>IF(HF$9="", "", IF(AND(NOT('Personnel Details'!$N$13=""), $B114&gt;='Personnel Details'!$N$13), 'Personnel Details'!$Q$13, IF(AND(NOT('Personnel Details'!$I$13=""), $B114&gt;='Personnel Details'!$I$13), 'Personnel Details'!$L$13, 'Personnel Details'!$G$13)))</f>
        <v>0</v>
      </c>
      <c r="HI114" s="59">
        <f t="shared" si="253"/>
        <v>0</v>
      </c>
      <c r="HJ114" s="53"/>
      <c r="HL114" s="78">
        <f>IF(HL$9="", "", IF(AND(NOT('Personnel Details'!$N$14=""), $B114&gt;='Personnel Details'!$N$14), 'Personnel Details'!$O$14, IF(AND(NOT('Personnel Details'!$I$14=""), $B114&gt;='Personnel Details'!$I$14), 'Personnel Details'!$J$14, 'Personnel Details'!$E$14)))</f>
        <v>0.8</v>
      </c>
      <c r="HM114" s="59">
        <f>IF(HL$9="", "", IF(AND(NOT('Personnel Details'!$N$14=""), $B114&gt;='Personnel Details'!$N$14), IF('Personnel Details'!$P$14="","", 'Personnel Details'!$P$14), IF(AND(NOT('Personnel Details'!$I$14=""), $B114&gt;='Personnel Details'!$I$14), IF('Personnel Details'!$K$14="", "", 'Personnel Details'!$K$14), IF('Personnel Details'!$F$14="", "", 'Personnel Details'!$F$14))))</f>
        <v>2000</v>
      </c>
      <c r="HN114" s="79">
        <f>IF(HL$9="", "", IF(AND(NOT('Personnel Details'!$N$14=""), $B114&gt;='Personnel Details'!$N$14), 'Personnel Details'!$Q$14, IF(AND(NOT('Personnel Details'!$I$14=""), $B114&gt;='Personnel Details'!$I$14), 'Personnel Details'!$L$14, 'Personnel Details'!$G$14)))</f>
        <v>0.85</v>
      </c>
      <c r="HO114" s="59">
        <f t="shared" si="254"/>
        <v>0</v>
      </c>
      <c r="HP114" s="53"/>
      <c r="HR114" s="78" t="str">
        <f>IF(HR$9="", "", IF(AND(NOT('Personnel Details'!$N$15=""), $B114&gt;='Personnel Details'!$N$15), 'Personnel Details'!$O$15, IF(AND(NOT('Personnel Details'!$I$15=""), $B114&gt;='Personnel Details'!$I$15), 'Personnel Details'!$J$15, 'Personnel Details'!$E$15)))</f>
        <v/>
      </c>
      <c r="HS114" s="59" t="str">
        <f>IF(HR$9="", "", IF(AND(NOT('Personnel Details'!$N$15=""), $B114&gt;='Personnel Details'!$N$15), IF('Personnel Details'!$P$15="","", 'Personnel Details'!$P$15), IF(AND(NOT('Personnel Details'!$I$15=""), $B114&gt;='Personnel Details'!$I$15), IF('Personnel Details'!$K$15="", "", 'Personnel Details'!$K$15), IF('Personnel Details'!$F$15="", "", 'Personnel Details'!$F$15))))</f>
        <v/>
      </c>
      <c r="HT114" s="79" t="str">
        <f>IF(HR$9="", "", IF(AND(NOT('Personnel Details'!$N$15=""), $B114&gt;='Personnel Details'!$N$15), 'Personnel Details'!$Q$15, IF(AND(NOT('Personnel Details'!$I$15=""), $B114&gt;='Personnel Details'!$I$15), 'Personnel Details'!$L$15, 'Personnel Details'!$G$15)))</f>
        <v/>
      </c>
      <c r="HU114" s="59">
        <f t="shared" si="255"/>
        <v>0</v>
      </c>
      <c r="HV114" s="53"/>
      <c r="HX114" s="78" t="str">
        <f>IF(HX$9="", "", IF(AND(NOT('Personnel Details'!$N$16=""), $B114&gt;='Personnel Details'!$N$16), 'Personnel Details'!$O$16, IF(AND(NOT('Personnel Details'!$I$16=""), $B114&gt;='Personnel Details'!$I$16), 'Personnel Details'!$J$16, 'Personnel Details'!$E$16)))</f>
        <v/>
      </c>
      <c r="HY114" s="59" t="str">
        <f>IF(HX$9="", "", IF(AND(NOT('Personnel Details'!$N$16=""), $B114&gt;='Personnel Details'!$N$16), IF('Personnel Details'!$P$16="","", 'Personnel Details'!$P$16), IF(AND(NOT('Personnel Details'!$I$16=""), $B114&gt;='Personnel Details'!$I$16), IF('Personnel Details'!$K$16="", "", 'Personnel Details'!$K$16), IF('Personnel Details'!$F$16="", "", 'Personnel Details'!$F$16))))</f>
        <v/>
      </c>
      <c r="HZ114" s="79" t="str">
        <f>IF(HX$9="", "", IF(AND(NOT('Personnel Details'!$N$16=""), $B114&gt;='Personnel Details'!$N$16), 'Personnel Details'!$Q$16, IF(AND(NOT('Personnel Details'!$I$16=""), $B114&gt;='Personnel Details'!$I$16), 'Personnel Details'!$L$16, 'Personnel Details'!$G$16)))</f>
        <v/>
      </c>
      <c r="IA114" s="59">
        <f t="shared" si="256"/>
        <v>0</v>
      </c>
      <c r="IB114" s="53"/>
      <c r="ID114" s="78" t="str">
        <f>IF(ID$9="", "", IF(AND(NOT('Personnel Details'!$N$17=""), $B114&gt;='Personnel Details'!$N$17), 'Personnel Details'!$O$17, IF(AND(NOT('Personnel Details'!$I$17=""), $B114&gt;='Personnel Details'!$I$17), 'Personnel Details'!$J$17, 'Personnel Details'!$E$17)))</f>
        <v/>
      </c>
      <c r="IE114" s="59" t="str">
        <f>IF(ID$9="", "", IF(AND(NOT('Personnel Details'!$N$17=""), $B114&gt;='Personnel Details'!$N$17), IF('Personnel Details'!$P$17="","", 'Personnel Details'!$P$17), IF(AND(NOT('Personnel Details'!$I$17=""), $B114&gt;='Personnel Details'!$I$17), IF('Personnel Details'!$K$17="", "", 'Personnel Details'!$K$17), IF('Personnel Details'!$F$17="", "", 'Personnel Details'!$F$17))))</f>
        <v/>
      </c>
      <c r="IF114" s="79" t="str">
        <f>IF(ID$9="", "", IF(AND(NOT('Personnel Details'!$N$17=""), $B114&gt;='Personnel Details'!$N$17), 'Personnel Details'!$Q$17, IF(AND(NOT('Personnel Details'!$I$17=""), $B114&gt;='Personnel Details'!$I$17), 'Personnel Details'!$L$17, 'Personnel Details'!$G$17)))</f>
        <v/>
      </c>
      <c r="IG114" s="59">
        <f t="shared" si="257"/>
        <v>0</v>
      </c>
      <c r="IH114" s="53"/>
      <c r="IJ114" s="78" t="str">
        <f>IF(IJ$9="", "", IF(AND(NOT('Personnel Details'!$N$18=""), $B114&gt;='Personnel Details'!$N$18), 'Personnel Details'!$O$18, IF(AND(NOT('Personnel Details'!$I$18=""), $B114&gt;='Personnel Details'!$I$18), 'Personnel Details'!$J$18, 'Personnel Details'!$E$18)))</f>
        <v/>
      </c>
      <c r="IK114" s="59" t="str">
        <f>IF(IJ$9="", "", IF(AND(NOT('Personnel Details'!$N$18=""), $B114&gt;='Personnel Details'!$N$18), IF('Personnel Details'!$P$18="","", 'Personnel Details'!$P$18), IF(AND(NOT('Personnel Details'!$I$18=""), $B114&gt;='Personnel Details'!$I$18), IF('Personnel Details'!$K$18="", "", 'Personnel Details'!$K$18), IF('Personnel Details'!$F$18="", "", 'Personnel Details'!$F$18))))</f>
        <v/>
      </c>
      <c r="IL114" s="79" t="str">
        <f>IF(IJ$9="", "", IF(AND(NOT('Personnel Details'!$N$18=""), $B114&gt;='Personnel Details'!$N$18), 'Personnel Details'!$Q$18, IF(AND(NOT('Personnel Details'!$I$18=""), $B114&gt;='Personnel Details'!$I$18), 'Personnel Details'!$L$18, 'Personnel Details'!$G$18)))</f>
        <v/>
      </c>
      <c r="IM114" s="59">
        <f t="shared" si="258"/>
        <v>0</v>
      </c>
      <c r="IN114" s="53"/>
      <c r="IP114" s="78" t="str">
        <f>IF(IP$9="", "", IF(AND(NOT('Personnel Details'!$N$19=""), $B114&gt;='Personnel Details'!$N$19), 'Personnel Details'!$O$19, IF(AND(NOT('Personnel Details'!$I$19=""), $B114&gt;='Personnel Details'!$I$19), 'Personnel Details'!$J$19, 'Personnel Details'!$E$19)))</f>
        <v/>
      </c>
      <c r="IQ114" s="59" t="str">
        <f>IF(IP$9="", "", IF(AND(NOT('Personnel Details'!$N$19=""), $B114&gt;='Personnel Details'!$N$19), IF('Personnel Details'!$P$19="","", 'Personnel Details'!$P$19), IF(AND(NOT('Personnel Details'!$I$19=""), $B114&gt;='Personnel Details'!$I$19), IF('Personnel Details'!$K$19="", "", 'Personnel Details'!$K$19), IF('Personnel Details'!$F$19="", "", 'Personnel Details'!$F$19))))</f>
        <v/>
      </c>
      <c r="IR114" s="79" t="str">
        <f>IF(IP$9="", "", IF(AND(NOT('Personnel Details'!$N$19=""), $B114&gt;='Personnel Details'!$N$19), 'Personnel Details'!$Q$19, IF(AND(NOT('Personnel Details'!$I$19=""), $B114&gt;='Personnel Details'!$I$19), 'Personnel Details'!$L$19, 'Personnel Details'!$G$19)))</f>
        <v/>
      </c>
      <c r="IS114" s="59">
        <f t="shared" si="259"/>
        <v>0</v>
      </c>
      <c r="IT114" s="53"/>
      <c r="IV114" s="78" t="str">
        <f>IF(IV$9="", "", IF(AND(NOT('Personnel Details'!$N$20=""), $B114&gt;='Personnel Details'!$N$20), 'Personnel Details'!$O$20, IF(AND(NOT('Personnel Details'!$I$20=""), $B114&gt;='Personnel Details'!$I$20), 'Personnel Details'!$J$20, 'Personnel Details'!$E$20)))</f>
        <v/>
      </c>
      <c r="IW114" s="59" t="str">
        <f>IF(IV$9="", "", IF(AND(NOT('Personnel Details'!$N$20=""), $B114&gt;='Personnel Details'!$N$20), IF('Personnel Details'!$P$20="","", 'Personnel Details'!$P$20), IF(AND(NOT('Personnel Details'!$I$20=""), $B114&gt;='Personnel Details'!$I$20), IF('Personnel Details'!$K$20="", "", 'Personnel Details'!$K$20), IF('Personnel Details'!$F$20="", "", 'Personnel Details'!$F$20))))</f>
        <v/>
      </c>
      <c r="IX114" s="79" t="str">
        <f>IF(IV$9="", "", IF(AND(NOT('Personnel Details'!$N$20=""), $B114&gt;='Personnel Details'!$N$20), 'Personnel Details'!$Q$20, IF(AND(NOT('Personnel Details'!$I$20=""), $B114&gt;='Personnel Details'!$I$20), 'Personnel Details'!$L$20, 'Personnel Details'!$G$20)))</f>
        <v/>
      </c>
      <c r="IY114" s="59">
        <f t="shared" si="260"/>
        <v>0</v>
      </c>
      <c r="IZ114" s="53"/>
      <c r="JB114" s="78" t="str">
        <f>IF(JB$9="", "", IF(AND(NOT('Personnel Details'!$N$21=""), $B114&gt;='Personnel Details'!$N$21), 'Personnel Details'!$O$21, IF(AND(NOT('Personnel Details'!$I$21=""), $B114&gt;='Personnel Details'!$I$21), 'Personnel Details'!$J$21, 'Personnel Details'!$E$21)))</f>
        <v/>
      </c>
      <c r="JC114" s="59" t="str">
        <f>IF(JB$9="", "", IF(AND(NOT('Personnel Details'!$N$21=""), $B114&gt;='Personnel Details'!$N$21), IF('Personnel Details'!$P$21="","", 'Personnel Details'!$P$21), IF(AND(NOT('Personnel Details'!$I$21=""), $B114&gt;='Personnel Details'!$I$21), IF('Personnel Details'!$K$21="", "", 'Personnel Details'!$K$21), IF('Personnel Details'!$F$21="", "", 'Personnel Details'!$F$21))))</f>
        <v/>
      </c>
      <c r="JD114" s="79" t="str">
        <f>IF(JB$9="", "", IF(AND(NOT('Personnel Details'!$N$21=""), $B114&gt;='Personnel Details'!$N$21), 'Personnel Details'!$Q$21, IF(AND(NOT('Personnel Details'!$I$21=""), $B114&gt;='Personnel Details'!$I$21), 'Personnel Details'!$L$21, 'Personnel Details'!$G$21)))</f>
        <v/>
      </c>
      <c r="JE114" s="59">
        <f t="shared" si="261"/>
        <v>0</v>
      </c>
      <c r="JF114" s="53"/>
      <c r="JH114" s="78" t="str">
        <f>IF(JH$9="", "", IF(AND(NOT('Personnel Details'!$N$22=""), $B114&gt;='Personnel Details'!$N$22), 'Personnel Details'!$O$22, IF(AND(NOT('Personnel Details'!$I$22=""), $B114&gt;='Personnel Details'!$I$22), 'Personnel Details'!$J$22, 'Personnel Details'!$E$22)))</f>
        <v/>
      </c>
      <c r="JI114" s="59" t="str">
        <f>IF(JH$9="", "", IF(AND(NOT('Personnel Details'!$N$22=""), $B114&gt;='Personnel Details'!$N$22), IF('Personnel Details'!$P$22="","", 'Personnel Details'!$P$22), IF(AND(NOT('Personnel Details'!$I$22=""), $B114&gt;='Personnel Details'!$I$22), IF('Personnel Details'!$K$22="", "", 'Personnel Details'!$K$22), IF('Personnel Details'!$F$22="", "", 'Personnel Details'!$F$22))))</f>
        <v/>
      </c>
      <c r="JJ114" s="79" t="str">
        <f>IF(JH$9="", "", IF(AND(NOT('Personnel Details'!$N$22=""), $B114&gt;='Personnel Details'!$N$22), 'Personnel Details'!$Q$22, IF(AND(NOT('Personnel Details'!$I$22=""), $B114&gt;='Personnel Details'!$I$22), 'Personnel Details'!$L$22, 'Personnel Details'!$G$22)))</f>
        <v/>
      </c>
      <c r="JK114" s="59">
        <f t="shared" si="262"/>
        <v>0</v>
      </c>
      <c r="JL114" s="53"/>
      <c r="JN114" s="78" t="str">
        <f>IF(JN$9="", "", IF(AND(NOT('Personnel Details'!$N$23=""), $B114&gt;='Personnel Details'!$N$23), 'Personnel Details'!$O$23, IF(AND(NOT('Personnel Details'!$I$23=""), $B114&gt;='Personnel Details'!$I$23), 'Personnel Details'!$J$23, 'Personnel Details'!$E$23)))</f>
        <v/>
      </c>
      <c r="JO114" s="59" t="str">
        <f>IF(JN$9="", "", IF(AND(NOT('Personnel Details'!$N$23=""), $B114&gt;='Personnel Details'!$N$23), IF('Personnel Details'!$P$23="","", 'Personnel Details'!$P$23), IF(AND(NOT('Personnel Details'!$I$23=""), $B114&gt;='Personnel Details'!$I$23), IF('Personnel Details'!$K$23="", "", 'Personnel Details'!$K$23), IF('Personnel Details'!$F$23="", "", 'Personnel Details'!$F$23))))</f>
        <v/>
      </c>
      <c r="JP114" s="79" t="str">
        <f>IF(JN$9="", "", IF(AND(NOT('Personnel Details'!$N$23=""), $B114&gt;='Personnel Details'!$N$23), 'Personnel Details'!$Q$23, IF(AND(NOT('Personnel Details'!$I$23=""), $B114&gt;='Personnel Details'!$I$23), 'Personnel Details'!$L$23, 'Personnel Details'!$G$23)))</f>
        <v/>
      </c>
      <c r="JQ114" s="59">
        <f t="shared" si="263"/>
        <v>0</v>
      </c>
      <c r="JR114" s="53"/>
      <c r="JT114" s="78" t="str">
        <f>IF(JT$9="", "", IF(AND(NOT('Personnel Details'!$N$24=""), $B114&gt;='Personnel Details'!$N$24), 'Personnel Details'!$O$24, IF(AND(NOT('Personnel Details'!$I$24=""), $B114&gt;='Personnel Details'!$I$24), 'Personnel Details'!$J$24, 'Personnel Details'!$E$24)))</f>
        <v/>
      </c>
      <c r="JU114" s="59" t="str">
        <f>IF(JT$9="", "", IF(AND(NOT('Personnel Details'!$N$24=""), $B114&gt;='Personnel Details'!$N$24), IF('Personnel Details'!$P$24="","", 'Personnel Details'!$P$24), IF(AND(NOT('Personnel Details'!$I$24=""), $B114&gt;='Personnel Details'!$I$24), IF('Personnel Details'!$K$24="", "", 'Personnel Details'!$K$24), IF('Personnel Details'!$F$24="", "", 'Personnel Details'!$F$24))))</f>
        <v/>
      </c>
      <c r="JV114" s="79" t="str">
        <f>IF(JT$9="", "", IF(AND(NOT('Personnel Details'!$N$24=""), $B114&gt;='Personnel Details'!$N$24), 'Personnel Details'!$Q$24, IF(AND(NOT('Personnel Details'!$I$24=""), $B114&gt;='Personnel Details'!$I$24), 'Personnel Details'!$L$24, 'Personnel Details'!$G$24)))</f>
        <v/>
      </c>
      <c r="JW114" s="59">
        <f t="shared" si="264"/>
        <v>0</v>
      </c>
      <c r="JX114" s="53"/>
      <c r="JZ114" s="78" t="str">
        <f>IF(JZ$9="", "", IF(AND(NOT('Personnel Details'!$N$25=""), $B114&gt;='Personnel Details'!$N$25), 'Personnel Details'!$O$25, IF(AND(NOT('Personnel Details'!$I$25=""), $B114&gt;='Personnel Details'!$I$25), 'Personnel Details'!$J$25, 'Personnel Details'!$E$25)))</f>
        <v/>
      </c>
      <c r="KA114" s="59" t="str">
        <f>IF(JZ$9="", "", IF(AND(NOT('Personnel Details'!$N$25=""), $B114&gt;='Personnel Details'!$N$25), IF('Personnel Details'!$P$25="","", 'Personnel Details'!$P$25), IF(AND(NOT('Personnel Details'!$I$25=""), $B114&gt;='Personnel Details'!$I$25), IF('Personnel Details'!$K$25="", "", 'Personnel Details'!$K$25), IF('Personnel Details'!$F$25="", "", 'Personnel Details'!$F$25))))</f>
        <v/>
      </c>
      <c r="KB114" s="79" t="str">
        <f>IF(JZ$9="", "", IF(AND(NOT('Personnel Details'!$N$25=""), $B114&gt;='Personnel Details'!$N$25), 'Personnel Details'!$Q$25, IF(AND(NOT('Personnel Details'!$I$25=""), $B114&gt;='Personnel Details'!$I$25), 'Personnel Details'!$L$25, 'Personnel Details'!$G$25)))</f>
        <v/>
      </c>
      <c r="KC114" s="59">
        <f t="shared" si="265"/>
        <v>0</v>
      </c>
      <c r="KD114" s="53"/>
      <c r="KF114" s="78" t="str">
        <f>IF(KF$9="", "", IF(AND(NOT('Personnel Details'!$N$26=""), $B114&gt;='Personnel Details'!$N$26), 'Personnel Details'!$O$26, IF(AND(NOT('Personnel Details'!$I$26=""), $B114&gt;='Personnel Details'!$I$26), 'Personnel Details'!$J$26, 'Personnel Details'!$E$26)))</f>
        <v/>
      </c>
      <c r="KG114" s="59" t="str">
        <f>IF(KF$9="", "", IF(AND(NOT('Personnel Details'!$N$26=""), $B114&gt;='Personnel Details'!$N$26), IF('Personnel Details'!$P$26="","", 'Personnel Details'!$P$26), IF(AND(NOT('Personnel Details'!$I$26=""), $B114&gt;='Personnel Details'!$I$26), IF('Personnel Details'!$K$26="", "", 'Personnel Details'!$K$26), IF('Personnel Details'!$F$26="", "", 'Personnel Details'!$F$26))))</f>
        <v/>
      </c>
      <c r="KH114" s="79" t="str">
        <f>IF(KF$9="", "", IF(AND(NOT('Personnel Details'!$N$26=""), $B114&gt;='Personnel Details'!$N$26), 'Personnel Details'!$Q$26, IF(AND(NOT('Personnel Details'!$I$26=""), $B114&gt;='Personnel Details'!$I$26), 'Personnel Details'!$L$26, 'Personnel Details'!$G$26)))</f>
        <v/>
      </c>
      <c r="KI114" s="59">
        <f t="shared" si="266"/>
        <v>0</v>
      </c>
      <c r="KJ114" s="53"/>
      <c r="KL114" s="78" t="str">
        <f>IF(KL$9="", "", IF(AND(NOT('Personnel Details'!$N$27=""), $B114&gt;='Personnel Details'!$N$27), 'Personnel Details'!$O$27, IF(AND(NOT('Personnel Details'!$I$27=""), $B114&gt;='Personnel Details'!$I$27), 'Personnel Details'!$J$27, 'Personnel Details'!$E$27)))</f>
        <v/>
      </c>
      <c r="KM114" s="59" t="str">
        <f>IF(KL$9="", "", IF(AND(NOT('Personnel Details'!$N$27=""), $B114&gt;='Personnel Details'!$N$27), IF('Personnel Details'!$P$27="","", 'Personnel Details'!$P$27), IF(AND(NOT('Personnel Details'!$I$27=""), $B114&gt;='Personnel Details'!$I$27), IF('Personnel Details'!$K$27="", "", 'Personnel Details'!$K$27), IF('Personnel Details'!$F$27="", "", 'Personnel Details'!$F$27))))</f>
        <v/>
      </c>
      <c r="KN114" s="79" t="str">
        <f>IF(KL$9="", "", IF(AND(NOT('Personnel Details'!$N$27=""), $B114&gt;='Personnel Details'!$N$27), 'Personnel Details'!$Q$27, IF(AND(NOT('Personnel Details'!$I$27=""), $B114&gt;='Personnel Details'!$I$27), 'Personnel Details'!$L$27, 'Personnel Details'!$G$27)))</f>
        <v/>
      </c>
      <c r="KO114" s="59">
        <f t="shared" si="267"/>
        <v>0</v>
      </c>
      <c r="KP114" s="53"/>
      <c r="KR114" s="78" t="str">
        <f>IF(KR$9="", "", IF(AND(NOT('Personnel Details'!$N$28=""), $B114&gt;='Personnel Details'!$N$28), 'Personnel Details'!$O$28, IF(AND(NOT('Personnel Details'!$I$28=""), $B114&gt;='Personnel Details'!$I$28), 'Personnel Details'!$J$28, 'Personnel Details'!$E$28)))</f>
        <v/>
      </c>
      <c r="KS114" s="59" t="str">
        <f>IF(KR$9="", "", IF(AND(NOT('Personnel Details'!$N$28=""), $B114&gt;='Personnel Details'!$N$28), IF('Personnel Details'!$P$28="","", 'Personnel Details'!$P$28), IF(AND(NOT('Personnel Details'!$I$28=""), $B114&gt;='Personnel Details'!$I$28), IF('Personnel Details'!$K$28="", "", 'Personnel Details'!$K$28), IF('Personnel Details'!$F$28="", "", 'Personnel Details'!$F$28))))</f>
        <v/>
      </c>
      <c r="KT114" s="79" t="str">
        <f>IF(KR$9="", "", IF(AND(NOT('Personnel Details'!$N$28=""), $B114&gt;='Personnel Details'!$N$28), 'Personnel Details'!$Q$28, IF(AND(NOT('Personnel Details'!$I$28=""), $B114&gt;='Personnel Details'!$I$28), 'Personnel Details'!$L$28, 'Personnel Details'!$G$28)))</f>
        <v/>
      </c>
      <c r="KU114" s="59">
        <f t="shared" si="268"/>
        <v>0</v>
      </c>
      <c r="KV114" s="53"/>
      <c r="KX114" s="78" t="str">
        <f>IF(KX$9="", "", IF(AND(NOT('Personnel Details'!$N$29=""), $B114&gt;='Personnel Details'!$N$29), 'Personnel Details'!$O$29, IF(AND(NOT('Personnel Details'!$I$29=""), $B114&gt;='Personnel Details'!$I$29), 'Personnel Details'!$J$29, 'Personnel Details'!$E$29)))</f>
        <v/>
      </c>
      <c r="KY114" s="59" t="str">
        <f>IF(KX$9="", "", IF(AND(NOT('Personnel Details'!$N$29=""), $B114&gt;='Personnel Details'!$N$29), IF('Personnel Details'!$P$29="","", 'Personnel Details'!$P$29), IF(AND(NOT('Personnel Details'!$I$29=""), $B114&gt;='Personnel Details'!$I$29), IF('Personnel Details'!$K$29="", "", 'Personnel Details'!$K$29), IF('Personnel Details'!$F$29="", "", 'Personnel Details'!$F$29))))</f>
        <v/>
      </c>
      <c r="KZ114" s="79" t="str">
        <f>IF(KX$9="", "", IF(AND(NOT('Personnel Details'!$N$29=""), $B114&gt;='Personnel Details'!$N$29), 'Personnel Details'!$Q$29, IF(AND(NOT('Personnel Details'!$I$29=""), $B114&gt;='Personnel Details'!$I$29), 'Personnel Details'!$L$29, 'Personnel Details'!$G$29)))</f>
        <v/>
      </c>
      <c r="LA114" s="59">
        <f t="shared" si="269"/>
        <v>0</v>
      </c>
      <c r="LB114" s="53"/>
      <c r="LD114" s="78" t="str">
        <f>IF(LD$9="", "", IF(AND(NOT('Personnel Details'!$N$30=""), $B114&gt;='Personnel Details'!$N$30), 'Personnel Details'!$O$30, IF(AND(NOT('Personnel Details'!$I$30=""), $B114&gt;='Personnel Details'!$I$30), 'Personnel Details'!$J$30, 'Personnel Details'!$E$30)))</f>
        <v/>
      </c>
      <c r="LE114" s="59" t="str">
        <f>IF(LD$9="", "", IF(AND(NOT('Personnel Details'!$N$30=""), $B114&gt;='Personnel Details'!$N$30), IF('Personnel Details'!$P$30="","", 'Personnel Details'!$P$30), IF(AND(NOT('Personnel Details'!$I$30=""), $B114&gt;='Personnel Details'!$I$30), IF('Personnel Details'!$K$30="", "", 'Personnel Details'!$K$30), IF('Personnel Details'!$F$30="", "", 'Personnel Details'!$F$30))))</f>
        <v/>
      </c>
      <c r="LF114" s="79" t="str">
        <f>IF(LD$9="", "", IF(AND(NOT('Personnel Details'!$N$30=""), $B114&gt;='Personnel Details'!$N$30), 'Personnel Details'!$Q$30, IF(AND(NOT('Personnel Details'!$I$30=""), $B114&gt;='Personnel Details'!$I$30), 'Personnel Details'!$L$30, 'Personnel Details'!$G$30)))</f>
        <v/>
      </c>
      <c r="LG114" s="59">
        <f t="shared" si="270"/>
        <v>0</v>
      </c>
      <c r="LH114" s="53"/>
      <c r="LJ114" s="78" t="str">
        <f>IF(LJ$9="", "", IF(AND(NOT('Personnel Details'!$N$31=""), $B114&gt;='Personnel Details'!$N$31), 'Personnel Details'!$O$31, IF(AND(NOT('Personnel Details'!$I$31=""), $B114&gt;='Personnel Details'!$I$31), 'Personnel Details'!$J$31, 'Personnel Details'!$E$31)))</f>
        <v/>
      </c>
      <c r="LK114" s="59" t="str">
        <f>IF(LJ$9="", "", IF(AND(NOT('Personnel Details'!$N$31=""), $B114&gt;='Personnel Details'!$N$31), IF('Personnel Details'!$P$31="","", 'Personnel Details'!$P$31), IF(AND(NOT('Personnel Details'!$I$31=""), $B114&gt;='Personnel Details'!$I$31), IF('Personnel Details'!$K$31="", "", 'Personnel Details'!$K$31), IF('Personnel Details'!$F$31="", "", 'Personnel Details'!$F$31))))</f>
        <v/>
      </c>
      <c r="LL114" s="79" t="str">
        <f>IF(LJ$9="", "", IF(AND(NOT('Personnel Details'!$N$31=""), $B114&gt;='Personnel Details'!$N$31), 'Personnel Details'!$Q$31, IF(AND(NOT('Personnel Details'!$I$31=""), $B114&gt;='Personnel Details'!$I$31), 'Personnel Details'!$L$31, 'Personnel Details'!$G$31)))</f>
        <v/>
      </c>
      <c r="LM114" s="59">
        <f t="shared" si="271"/>
        <v>0</v>
      </c>
      <c r="LN114" s="53"/>
      <c r="LP114" s="78" t="str">
        <f>IF(LP$9="", "", IF(AND(NOT('Personnel Details'!$N$32=""), $B114&gt;='Personnel Details'!$N$32), 'Personnel Details'!$O$32, IF(AND(NOT('Personnel Details'!$I$32=""), $B114&gt;='Personnel Details'!$I$32), 'Personnel Details'!$J$32, 'Personnel Details'!$E$32)))</f>
        <v/>
      </c>
      <c r="LQ114" s="59" t="str">
        <f>IF(LP$9="", "", IF(AND(NOT('Personnel Details'!$N$32=""), $B114&gt;='Personnel Details'!$N$32), IF('Personnel Details'!$P$32="","", 'Personnel Details'!$P$32), IF(AND(NOT('Personnel Details'!$I$32=""), $B114&gt;='Personnel Details'!$I$32), IF('Personnel Details'!$K$32="", "", 'Personnel Details'!$K$32), IF('Personnel Details'!$F$32="", "", 'Personnel Details'!$F$32))))</f>
        <v/>
      </c>
      <c r="LR114" s="79" t="str">
        <f>IF(LP$9="", "", IF(AND(NOT('Personnel Details'!$N$32=""), $B114&gt;='Personnel Details'!$N$32), 'Personnel Details'!$Q$32, IF(AND(NOT('Personnel Details'!$I$32=""), $B114&gt;='Personnel Details'!$I$32), 'Personnel Details'!$L$32, 'Personnel Details'!$G$32)))</f>
        <v/>
      </c>
      <c r="LS114" s="59">
        <f t="shared" si="272"/>
        <v>0</v>
      </c>
      <c r="LT114" s="53"/>
      <c r="LV114" s="78" t="str">
        <f>IF(LV$9="", "", IF(AND(NOT('Personnel Details'!$N$33=""), $B114&gt;='Personnel Details'!$N$33), 'Personnel Details'!$O$33, IF(AND(NOT('Personnel Details'!$I$33=""), $B114&gt;='Personnel Details'!$I$33), 'Personnel Details'!$J$33, 'Personnel Details'!$E$33)))</f>
        <v/>
      </c>
      <c r="LW114" s="59" t="str">
        <f>IF(LV$9="", "", IF(AND(NOT('Personnel Details'!$N$33=""), $B114&gt;='Personnel Details'!$N$33), IF('Personnel Details'!$P$33="","", 'Personnel Details'!$P$33), IF(AND(NOT('Personnel Details'!$I$33=""), $B114&gt;='Personnel Details'!$I$33), IF('Personnel Details'!$K$33="", "", 'Personnel Details'!$K$33), IF('Personnel Details'!$F$33="", "", 'Personnel Details'!$F$33))))</f>
        <v/>
      </c>
      <c r="LX114" s="79" t="str">
        <f>IF(LV$9="", "", IF(AND(NOT('Personnel Details'!$N$33=""), $B114&gt;='Personnel Details'!$N$33), 'Personnel Details'!$Q$33, IF(AND(NOT('Personnel Details'!$I$33=""), $B114&gt;='Personnel Details'!$I$33), 'Personnel Details'!$L$33, 'Personnel Details'!$G$33)))</f>
        <v/>
      </c>
      <c r="LY114" s="59">
        <f t="shared" si="273"/>
        <v>0</v>
      </c>
      <c r="LZ114" s="53"/>
      <c r="MB114" s="78" t="str">
        <f>IF(MB$9="", "", IF(AND(NOT('Personnel Details'!$N$34=""), $B114&gt;='Personnel Details'!$N$34), 'Personnel Details'!$O$34, IF(AND(NOT('Personnel Details'!$I$34=""), $B114&gt;='Personnel Details'!$I$34), 'Personnel Details'!$J$34, 'Personnel Details'!$E$34)))</f>
        <v/>
      </c>
      <c r="MC114" s="59" t="str">
        <f>IF(MB$9="", "", IF(AND(NOT('Personnel Details'!$N$34=""), $B114&gt;='Personnel Details'!$N$34), IF('Personnel Details'!$P$34="","", 'Personnel Details'!$P$34), IF(AND(NOT('Personnel Details'!$I$34=""), $B114&gt;='Personnel Details'!$I$34), IF('Personnel Details'!$K$34="", "", 'Personnel Details'!$K$34), IF('Personnel Details'!$F$34="", "", 'Personnel Details'!$F$34))))</f>
        <v/>
      </c>
      <c r="MD114" s="79" t="str">
        <f>IF(MB$9="", "", IF(AND(NOT('Personnel Details'!$N$34=""), $B114&gt;='Personnel Details'!$N$34), 'Personnel Details'!$Q$34, IF(AND(NOT('Personnel Details'!$I$34=""), $B114&gt;='Personnel Details'!$I$34), 'Personnel Details'!$L$34, 'Personnel Details'!$G$34)))</f>
        <v/>
      </c>
      <c r="ME114" s="59">
        <f t="shared" si="274"/>
        <v>0</v>
      </c>
      <c r="MF114" s="53"/>
      <c r="MH114" s="78" t="str">
        <f>IF(MH$9="", "", IF(AND(NOT('Personnel Details'!$N$35=""), $B114&gt;='Personnel Details'!$N$35), 'Personnel Details'!$O$35, IF(AND(NOT('Personnel Details'!$I$35=""), $B114&gt;='Personnel Details'!$I$35), 'Personnel Details'!$J$35, 'Personnel Details'!$E$35)))</f>
        <v/>
      </c>
      <c r="MI114" s="59" t="str">
        <f>IF(MH$9="", "", IF(AND(NOT('Personnel Details'!$N$35=""), $B114&gt;='Personnel Details'!$N$35), IF('Personnel Details'!$P$35="","", 'Personnel Details'!$P$35), IF(AND(NOT('Personnel Details'!$I$35=""), $B114&gt;='Personnel Details'!$I$35), IF('Personnel Details'!$K$35="", "", 'Personnel Details'!$K$35), IF('Personnel Details'!$F$35="", "", 'Personnel Details'!$F$35))))</f>
        <v/>
      </c>
      <c r="MJ114" s="79" t="str">
        <f>IF(MH$9="", "", IF(AND(NOT('Personnel Details'!$N$35=""), $B114&gt;='Personnel Details'!$N$35), 'Personnel Details'!$Q$35, IF(AND(NOT('Personnel Details'!$I$35=""), $B114&gt;='Personnel Details'!$I$35), 'Personnel Details'!$L$35, 'Personnel Details'!$G$35)))</f>
        <v/>
      </c>
      <c r="MK114" s="59">
        <f t="shared" si="275"/>
        <v>0</v>
      </c>
      <c r="ML114" s="53"/>
      <c r="MN114" s="78" t="str">
        <f>IF(MN$9="", "", IF(AND(NOT('Personnel Details'!$N$36=""), $B114&gt;='Personnel Details'!$N$36), 'Personnel Details'!$O$36, IF(AND(NOT('Personnel Details'!$I$36=""), $B114&gt;='Personnel Details'!$I$36), 'Personnel Details'!$J$36, 'Personnel Details'!$E$36)))</f>
        <v/>
      </c>
      <c r="MO114" s="59" t="str">
        <f>IF(MN$9="", "", IF(AND(NOT('Personnel Details'!$N$36=""), $B114&gt;='Personnel Details'!$N$36), IF('Personnel Details'!$P$36="","", 'Personnel Details'!$P$36), IF(AND(NOT('Personnel Details'!$I$36=""), $B114&gt;='Personnel Details'!$I$36), IF('Personnel Details'!$K$36="", "", 'Personnel Details'!$K$36), IF('Personnel Details'!$F$36="", "", 'Personnel Details'!$F$36))))</f>
        <v/>
      </c>
      <c r="MP114" s="79" t="str">
        <f>IF(MN$9="", "", IF(AND(NOT('Personnel Details'!$N$36=""), $B114&gt;='Personnel Details'!$N$36), 'Personnel Details'!$Q$36, IF(AND(NOT('Personnel Details'!$I$36=""), $B114&gt;='Personnel Details'!$I$36), 'Personnel Details'!$L$36, 'Personnel Details'!$G$36)))</f>
        <v/>
      </c>
      <c r="MQ114" s="59">
        <f t="shared" si="276"/>
        <v>0</v>
      </c>
      <c r="MR114" s="53"/>
      <c r="MT114" s="78" t="str">
        <f>IF(MT$9="", "", IF(AND(NOT('Personnel Details'!$N$37=""), $B114&gt;='Personnel Details'!$N$37), 'Personnel Details'!$O$37, IF(AND(NOT('Personnel Details'!$I$37=""), $B114&gt;='Personnel Details'!$I$37), 'Personnel Details'!$J$37, 'Personnel Details'!$E$37)))</f>
        <v/>
      </c>
      <c r="MU114" s="59" t="str">
        <f>IF(MT$9="", "", IF(AND(NOT('Personnel Details'!$N$37=""), $B114&gt;='Personnel Details'!$N$37), IF('Personnel Details'!$P$37="","", 'Personnel Details'!$P$37), IF(AND(NOT('Personnel Details'!$I$37=""), $B114&gt;='Personnel Details'!$I$37), IF('Personnel Details'!$K$37="", "", 'Personnel Details'!$K$37), IF('Personnel Details'!$F$37="", "", 'Personnel Details'!$F$37))))</f>
        <v/>
      </c>
      <c r="MV114" s="79" t="str">
        <f>IF(MT$9="", "", IF(AND(NOT('Personnel Details'!$N$37=""), $B114&gt;='Personnel Details'!$N$37), 'Personnel Details'!$Q$37, IF(AND(NOT('Personnel Details'!$I$37=""), $B114&gt;='Personnel Details'!$I$37), 'Personnel Details'!$L$37, 'Personnel Details'!$G$37)))</f>
        <v/>
      </c>
      <c r="MW114" s="59">
        <f t="shared" si="277"/>
        <v>0</v>
      </c>
      <c r="MX114" s="53"/>
      <c r="MZ114" s="78" t="str">
        <f>IF(MZ$9="", "", IF(AND(NOT('Personnel Details'!$N$38=""), $B114&gt;='Personnel Details'!$N$38), 'Personnel Details'!$O$38, IF(AND(NOT('Personnel Details'!$I$38=""), $B114&gt;='Personnel Details'!$I$38), 'Personnel Details'!$J$38, 'Personnel Details'!$E$38)))</f>
        <v/>
      </c>
      <c r="NA114" s="59" t="str">
        <f>IF(MZ$9="", "", IF(AND(NOT('Personnel Details'!$N$38=""), $B114&gt;='Personnel Details'!$N$38), IF('Personnel Details'!$P$38="","", 'Personnel Details'!$P$38), IF(AND(NOT('Personnel Details'!$I$38=""), $B114&gt;='Personnel Details'!$I$38), IF('Personnel Details'!$K$38="", "", 'Personnel Details'!$K$38), IF('Personnel Details'!$F$38="", "", 'Personnel Details'!$F$38))))</f>
        <v/>
      </c>
      <c r="NB114" s="79" t="str">
        <f>IF(MZ$9="", "", IF(AND(NOT('Personnel Details'!$N$38=""), $B114&gt;='Personnel Details'!$N$38), 'Personnel Details'!$Q$38, IF(AND(NOT('Personnel Details'!$I$38=""), $B114&gt;='Personnel Details'!$I$38), 'Personnel Details'!$L$38, 'Personnel Details'!$G$38)))</f>
        <v/>
      </c>
      <c r="NC114" s="59">
        <f t="shared" si="278"/>
        <v>0</v>
      </c>
      <c r="ND114" s="53"/>
      <c r="NF114" s="78" t="str">
        <f>IF(NF$9="", "", IF(AND(NOT('Personnel Details'!$N$39=""), $B114&gt;='Personnel Details'!$N$39), 'Personnel Details'!$O$39, IF(AND(NOT('Personnel Details'!$I$39=""), $B114&gt;='Personnel Details'!$I$39), 'Personnel Details'!$J$39, 'Personnel Details'!$E$39)))</f>
        <v/>
      </c>
      <c r="NG114" s="59" t="str">
        <f>IF(NF$9="", "", IF(AND(NOT('Personnel Details'!$N$39=""), $B114&gt;='Personnel Details'!$N$39), IF('Personnel Details'!$P$39="","", 'Personnel Details'!$P$39), IF(AND(NOT('Personnel Details'!$I$39=""), $B114&gt;='Personnel Details'!$I$39), IF('Personnel Details'!$K$39="", "", 'Personnel Details'!$K$39), IF('Personnel Details'!$F$39="", "", 'Personnel Details'!$F$39))))</f>
        <v/>
      </c>
      <c r="NH114" s="79" t="str">
        <f>IF(NF$9="", "", IF(AND(NOT('Personnel Details'!$N$39=""), $B114&gt;='Personnel Details'!$N$39), 'Personnel Details'!$Q$39, IF(AND(NOT('Personnel Details'!$I$39=""), $B114&gt;='Personnel Details'!$I$39), 'Personnel Details'!$L$39, 'Personnel Details'!$G$39)))</f>
        <v/>
      </c>
      <c r="NI114" s="59">
        <f t="shared" si="279"/>
        <v>0</v>
      </c>
      <c r="NJ114" s="53"/>
      <c r="NL114" s="78" t="str">
        <f>IF(NL$9="", "", IF(AND(NOT('Personnel Details'!$N$40=""), $B114&gt;='Personnel Details'!$N$40), 'Personnel Details'!$O$40, IF(AND(NOT('Personnel Details'!$I$40=""), $B114&gt;='Personnel Details'!$I$40), 'Personnel Details'!$J$40, 'Personnel Details'!$E$40)))</f>
        <v/>
      </c>
      <c r="NM114" s="59" t="str">
        <f>IF(NL$9="", "", IF(AND(NOT('Personnel Details'!$N$40=""), $B114&gt;='Personnel Details'!$N$40), IF('Personnel Details'!$P$40="","", 'Personnel Details'!$P$40), IF(AND(NOT('Personnel Details'!$I$40=""), $B114&gt;='Personnel Details'!$I$40), IF('Personnel Details'!$K$40="", "", 'Personnel Details'!$K$40), IF('Personnel Details'!$F$40="", "", 'Personnel Details'!$F$40))))</f>
        <v/>
      </c>
      <c r="NN114" s="79" t="str">
        <f>IF(NL$9="", "", IF(AND(NOT('Personnel Details'!$N$40=""), $B114&gt;='Personnel Details'!$N$40), 'Personnel Details'!$Q$40, IF(AND(NOT('Personnel Details'!$I$40=""), $B114&gt;='Personnel Details'!$I$40), 'Personnel Details'!$L$40, 'Personnel Details'!$G$40)))</f>
        <v/>
      </c>
      <c r="NO114" s="59">
        <f t="shared" si="280"/>
        <v>0</v>
      </c>
      <c r="NP114" s="53"/>
    </row>
    <row r="115" spans="1:380" x14ac:dyDescent="0.25">
      <c r="A115" s="32"/>
      <c r="B115" s="113">
        <f>IFERROR(IF(B114+1&gt;'Personnel Details'!$U$5, "", B114+1), "")</f>
        <v>43935</v>
      </c>
      <c r="C115" s="32"/>
      <c r="D115" s="120"/>
      <c r="E115" s="13" t="str">
        <f t="shared" si="159"/>
        <v/>
      </c>
      <c r="F115" s="13" t="str">
        <f t="shared" si="190"/>
        <v/>
      </c>
      <c r="G115" s="56" t="str">
        <f t="shared" si="281"/>
        <v/>
      </c>
      <c r="H115" s="16" t="str">
        <f t="shared" si="191"/>
        <v/>
      </c>
      <c r="I115" s="32"/>
      <c r="J115" s="120"/>
      <c r="K115" s="62" t="str">
        <f t="shared" si="160"/>
        <v/>
      </c>
      <c r="L115" s="62" t="str">
        <f t="shared" si="192"/>
        <v/>
      </c>
      <c r="M115" s="65" t="str">
        <f t="shared" si="282"/>
        <v/>
      </c>
      <c r="N115" s="68" t="str">
        <f t="shared" si="193"/>
        <v/>
      </c>
      <c r="O115" s="32"/>
      <c r="P115" s="120"/>
      <c r="Q115" s="62" t="str">
        <f t="shared" si="161"/>
        <v/>
      </c>
      <c r="R115" s="62" t="str">
        <f t="shared" si="194"/>
        <v/>
      </c>
      <c r="S115" s="65" t="str">
        <f t="shared" si="283"/>
        <v/>
      </c>
      <c r="T115" s="68" t="str">
        <f t="shared" si="195"/>
        <v/>
      </c>
      <c r="U115" s="32"/>
      <c r="V115" s="120"/>
      <c r="W115" s="62" t="str">
        <f t="shared" si="162"/>
        <v/>
      </c>
      <c r="X115" s="62" t="str">
        <f t="shared" si="196"/>
        <v/>
      </c>
      <c r="Y115" s="65" t="str">
        <f t="shared" si="284"/>
        <v/>
      </c>
      <c r="Z115" s="68" t="str">
        <f t="shared" si="197"/>
        <v/>
      </c>
      <c r="AA115" s="32"/>
      <c r="AB115" s="120"/>
      <c r="AC115" s="62" t="str">
        <f t="shared" si="163"/>
        <v/>
      </c>
      <c r="AD115" s="62" t="str">
        <f t="shared" si="198"/>
        <v/>
      </c>
      <c r="AE115" s="65" t="str">
        <f t="shared" si="285"/>
        <v/>
      </c>
      <c r="AF115" s="68" t="str">
        <f t="shared" si="199"/>
        <v/>
      </c>
      <c r="AG115" s="32"/>
      <c r="AH115" s="120"/>
      <c r="AI115" s="62" t="str">
        <f t="shared" si="164"/>
        <v/>
      </c>
      <c r="AJ115" s="62" t="str">
        <f t="shared" si="200"/>
        <v/>
      </c>
      <c r="AK115" s="65" t="str">
        <f t="shared" si="286"/>
        <v/>
      </c>
      <c r="AL115" s="68" t="str">
        <f t="shared" si="201"/>
        <v/>
      </c>
      <c r="AM115" s="32"/>
      <c r="AN115" s="120"/>
      <c r="AO115" s="62" t="str">
        <f t="shared" si="165"/>
        <v/>
      </c>
      <c r="AP115" s="62" t="str">
        <f t="shared" si="202"/>
        <v/>
      </c>
      <c r="AQ115" s="65" t="str">
        <f t="shared" si="287"/>
        <v/>
      </c>
      <c r="AR115" s="68" t="str">
        <f t="shared" si="203"/>
        <v/>
      </c>
      <c r="AS115" s="32"/>
      <c r="AT115" s="120"/>
      <c r="AU115" s="62" t="str">
        <f t="shared" si="166"/>
        <v/>
      </c>
      <c r="AV115" s="62" t="str">
        <f t="shared" si="204"/>
        <v/>
      </c>
      <c r="AW115" s="65" t="str">
        <f t="shared" si="288"/>
        <v/>
      </c>
      <c r="AX115" s="68" t="str">
        <f t="shared" si="205"/>
        <v/>
      </c>
      <c r="AY115" s="32"/>
      <c r="AZ115" s="120"/>
      <c r="BA115" s="62" t="str">
        <f t="shared" si="167"/>
        <v/>
      </c>
      <c r="BB115" s="62" t="str">
        <f t="shared" si="206"/>
        <v/>
      </c>
      <c r="BC115" s="65" t="str">
        <f t="shared" si="289"/>
        <v/>
      </c>
      <c r="BD115" s="68" t="str">
        <f t="shared" si="207"/>
        <v/>
      </c>
      <c r="BE115" s="32"/>
      <c r="BF115" s="120"/>
      <c r="BG115" s="62" t="str">
        <f t="shared" si="168"/>
        <v/>
      </c>
      <c r="BH115" s="62" t="str">
        <f t="shared" si="208"/>
        <v/>
      </c>
      <c r="BI115" s="65" t="str">
        <f t="shared" si="290"/>
        <v/>
      </c>
      <c r="BJ115" s="68" t="str">
        <f t="shared" si="209"/>
        <v/>
      </c>
      <c r="BK115" s="32"/>
      <c r="BL115" s="120"/>
      <c r="BM115" s="62" t="str">
        <f t="shared" si="169"/>
        <v/>
      </c>
      <c r="BN115" s="62" t="str">
        <f t="shared" si="210"/>
        <v/>
      </c>
      <c r="BO115" s="65" t="str">
        <f t="shared" si="291"/>
        <v/>
      </c>
      <c r="BP115" s="68" t="str">
        <f t="shared" si="211"/>
        <v/>
      </c>
      <c r="BQ115" s="32"/>
      <c r="BR115" s="120"/>
      <c r="BS115" s="62" t="str">
        <f t="shared" si="170"/>
        <v/>
      </c>
      <c r="BT115" s="62" t="str">
        <f t="shared" si="212"/>
        <v/>
      </c>
      <c r="BU115" s="65" t="str">
        <f t="shared" si="292"/>
        <v/>
      </c>
      <c r="BV115" s="68" t="str">
        <f t="shared" si="213"/>
        <v/>
      </c>
      <c r="BW115" s="32"/>
      <c r="BX115" s="120"/>
      <c r="BY115" s="62" t="str">
        <f t="shared" si="171"/>
        <v/>
      </c>
      <c r="BZ115" s="62" t="str">
        <f t="shared" si="214"/>
        <v/>
      </c>
      <c r="CA115" s="65" t="str">
        <f t="shared" si="293"/>
        <v/>
      </c>
      <c r="CB115" s="68" t="str">
        <f t="shared" si="215"/>
        <v/>
      </c>
      <c r="CC115" s="32"/>
      <c r="CD115" s="120"/>
      <c r="CE115" s="62" t="str">
        <f t="shared" si="172"/>
        <v/>
      </c>
      <c r="CF115" s="62" t="str">
        <f t="shared" si="216"/>
        <v/>
      </c>
      <c r="CG115" s="65" t="str">
        <f t="shared" si="294"/>
        <v/>
      </c>
      <c r="CH115" s="68" t="str">
        <f t="shared" si="217"/>
        <v/>
      </c>
      <c r="CI115" s="32"/>
      <c r="CJ115" s="120"/>
      <c r="CK115" s="62" t="str">
        <f t="shared" si="173"/>
        <v/>
      </c>
      <c r="CL115" s="62" t="str">
        <f t="shared" si="218"/>
        <v/>
      </c>
      <c r="CM115" s="65" t="str">
        <f t="shared" si="295"/>
        <v/>
      </c>
      <c r="CN115" s="68" t="str">
        <f t="shared" si="219"/>
        <v/>
      </c>
      <c r="CO115" s="32"/>
      <c r="CP115" s="120"/>
      <c r="CQ115" s="62" t="str">
        <f t="shared" si="174"/>
        <v/>
      </c>
      <c r="CR115" s="62" t="str">
        <f t="shared" si="220"/>
        <v/>
      </c>
      <c r="CS115" s="65" t="str">
        <f t="shared" si="296"/>
        <v/>
      </c>
      <c r="CT115" s="68" t="str">
        <f t="shared" si="221"/>
        <v/>
      </c>
      <c r="CU115" s="32"/>
      <c r="CV115" s="120"/>
      <c r="CW115" s="62" t="str">
        <f t="shared" si="175"/>
        <v/>
      </c>
      <c r="CX115" s="62" t="str">
        <f t="shared" si="222"/>
        <v/>
      </c>
      <c r="CY115" s="65" t="str">
        <f t="shared" si="297"/>
        <v/>
      </c>
      <c r="CZ115" s="68" t="str">
        <f t="shared" si="223"/>
        <v/>
      </c>
      <c r="DA115" s="32"/>
      <c r="DB115" s="120"/>
      <c r="DC115" s="62" t="str">
        <f t="shared" si="176"/>
        <v/>
      </c>
      <c r="DD115" s="62" t="str">
        <f t="shared" si="224"/>
        <v/>
      </c>
      <c r="DE115" s="65" t="str">
        <f t="shared" si="298"/>
        <v/>
      </c>
      <c r="DF115" s="68" t="str">
        <f t="shared" si="225"/>
        <v/>
      </c>
      <c r="DG115" s="32"/>
      <c r="DH115" s="120"/>
      <c r="DI115" s="62" t="str">
        <f t="shared" si="177"/>
        <v/>
      </c>
      <c r="DJ115" s="62" t="str">
        <f t="shared" si="226"/>
        <v/>
      </c>
      <c r="DK115" s="65" t="str">
        <f t="shared" si="299"/>
        <v/>
      </c>
      <c r="DL115" s="68" t="str">
        <f t="shared" si="227"/>
        <v/>
      </c>
      <c r="DM115" s="32"/>
      <c r="DN115" s="120"/>
      <c r="DO115" s="62" t="str">
        <f t="shared" si="178"/>
        <v/>
      </c>
      <c r="DP115" s="62" t="str">
        <f t="shared" si="228"/>
        <v/>
      </c>
      <c r="DQ115" s="65" t="str">
        <f t="shared" si="300"/>
        <v/>
      </c>
      <c r="DR115" s="68" t="str">
        <f t="shared" si="229"/>
        <v/>
      </c>
      <c r="DS115" s="32"/>
      <c r="DT115" s="120"/>
      <c r="DU115" s="62" t="str">
        <f t="shared" si="179"/>
        <v/>
      </c>
      <c r="DV115" s="62" t="str">
        <f t="shared" si="230"/>
        <v/>
      </c>
      <c r="DW115" s="65" t="str">
        <f t="shared" si="301"/>
        <v/>
      </c>
      <c r="DX115" s="68" t="str">
        <f t="shared" si="231"/>
        <v/>
      </c>
      <c r="DY115" s="32"/>
      <c r="DZ115" s="120"/>
      <c r="EA115" s="62" t="str">
        <f t="shared" si="180"/>
        <v/>
      </c>
      <c r="EB115" s="62" t="str">
        <f t="shared" si="232"/>
        <v/>
      </c>
      <c r="EC115" s="65" t="str">
        <f t="shared" si="302"/>
        <v/>
      </c>
      <c r="ED115" s="68" t="str">
        <f t="shared" si="233"/>
        <v/>
      </c>
      <c r="EE115" s="32"/>
      <c r="EF115" s="120"/>
      <c r="EG115" s="62" t="str">
        <f t="shared" si="181"/>
        <v/>
      </c>
      <c r="EH115" s="62" t="str">
        <f t="shared" si="234"/>
        <v/>
      </c>
      <c r="EI115" s="65" t="str">
        <f t="shared" si="303"/>
        <v/>
      </c>
      <c r="EJ115" s="68" t="str">
        <f t="shared" si="235"/>
        <v/>
      </c>
      <c r="EK115" s="32"/>
      <c r="EL115" s="120"/>
      <c r="EM115" s="62" t="str">
        <f t="shared" si="182"/>
        <v/>
      </c>
      <c r="EN115" s="62" t="str">
        <f t="shared" si="236"/>
        <v/>
      </c>
      <c r="EO115" s="65" t="str">
        <f t="shared" si="304"/>
        <v/>
      </c>
      <c r="EP115" s="68" t="str">
        <f t="shared" si="237"/>
        <v/>
      </c>
      <c r="EQ115" s="32"/>
      <c r="ER115" s="120"/>
      <c r="ES115" s="62" t="str">
        <f t="shared" si="183"/>
        <v/>
      </c>
      <c r="ET115" s="62" t="str">
        <f t="shared" si="238"/>
        <v/>
      </c>
      <c r="EU115" s="65" t="str">
        <f t="shared" si="305"/>
        <v/>
      </c>
      <c r="EV115" s="68" t="str">
        <f t="shared" si="239"/>
        <v/>
      </c>
      <c r="EW115" s="32"/>
      <c r="EX115" s="120"/>
      <c r="EY115" s="62" t="str">
        <f t="shared" si="184"/>
        <v/>
      </c>
      <c r="EZ115" s="62" t="str">
        <f t="shared" si="240"/>
        <v/>
      </c>
      <c r="FA115" s="65" t="str">
        <f t="shared" si="306"/>
        <v/>
      </c>
      <c r="FB115" s="68" t="str">
        <f t="shared" si="241"/>
        <v/>
      </c>
      <c r="FC115" s="32"/>
      <c r="FD115" s="120"/>
      <c r="FE115" s="62" t="str">
        <f t="shared" si="185"/>
        <v/>
      </c>
      <c r="FF115" s="62" t="str">
        <f t="shared" si="242"/>
        <v/>
      </c>
      <c r="FG115" s="65" t="str">
        <f t="shared" si="307"/>
        <v/>
      </c>
      <c r="FH115" s="68" t="str">
        <f t="shared" si="243"/>
        <v/>
      </c>
      <c r="FI115" s="32"/>
      <c r="FJ115" s="120"/>
      <c r="FK115" s="62" t="str">
        <f t="shared" si="186"/>
        <v/>
      </c>
      <c r="FL115" s="62" t="str">
        <f t="shared" si="244"/>
        <v/>
      </c>
      <c r="FM115" s="65" t="str">
        <f t="shared" si="308"/>
        <v/>
      </c>
      <c r="FN115" s="68" t="str">
        <f t="shared" si="245"/>
        <v/>
      </c>
      <c r="FO115" s="32"/>
      <c r="FP115" s="120"/>
      <c r="FQ115" s="62" t="str">
        <f t="shared" si="187"/>
        <v/>
      </c>
      <c r="FR115" s="62" t="str">
        <f t="shared" si="246"/>
        <v/>
      </c>
      <c r="FS115" s="65" t="str">
        <f t="shared" si="309"/>
        <v/>
      </c>
      <c r="FT115" s="68" t="str">
        <f t="shared" si="247"/>
        <v/>
      </c>
      <c r="FU115" s="32"/>
      <c r="FV115" s="120"/>
      <c r="FW115" s="62" t="str">
        <f t="shared" si="188"/>
        <v/>
      </c>
      <c r="FX115" s="62" t="str">
        <f t="shared" si="248"/>
        <v/>
      </c>
      <c r="FY115" s="65" t="str">
        <f t="shared" si="310"/>
        <v/>
      </c>
      <c r="FZ115" s="68" t="str">
        <f t="shared" si="249"/>
        <v/>
      </c>
      <c r="GA115" s="32"/>
      <c r="GC115" s="7" t="str">
        <f t="shared" si="250"/>
        <v>Apr 2020</v>
      </c>
      <c r="GD115" s="7" t="str">
        <f t="shared" ca="1" si="189"/>
        <v/>
      </c>
      <c r="GT115" s="71">
        <f>IF(GT$9="", "", IF(AND(NOT('Personnel Details'!$N$11=""), $B115&gt;='Personnel Details'!$N$11), 'Personnel Details'!$O$11, IF(AND(NOT('Personnel Details'!$I$11=""), $B115&gt;='Personnel Details'!$I$11), 'Personnel Details'!$J$11, 'Personnel Details'!$E$11)))</f>
        <v>0.8</v>
      </c>
      <c r="GU115" s="59" t="str">
        <f>IF(GT$9="", "", IF(AND(NOT('Personnel Details'!$N$11=""), $B115&gt;='Personnel Details'!$N$11), IF('Personnel Details'!$P$11="","", 'Personnel Details'!$P$11), IF(AND(NOT('Personnel Details'!$I$11=""), $B115&gt;='Personnel Details'!$I$11), IF('Personnel Details'!$K$11="", "", 'Personnel Details'!$K$11), IF('Personnel Details'!$F$11="", "", 'Personnel Details'!$F$11))))</f>
        <v/>
      </c>
      <c r="GV115" s="74">
        <f>IF(GT$9="", "", IF(AND(NOT('Personnel Details'!$N$11=""), $B115&gt;='Personnel Details'!$N$11), 'Personnel Details'!$Q$11, IF(AND(NOT('Personnel Details'!$I$11=""), $B115&gt;='Personnel Details'!$I$11), 'Personnel Details'!$L$11, 'Personnel Details'!$G$11)))</f>
        <v>0</v>
      </c>
      <c r="GW115" s="59">
        <f t="shared" si="251"/>
        <v>0</v>
      </c>
      <c r="GX115" s="53"/>
      <c r="GZ115" s="78">
        <f>IF(GZ$9="", "", IF(AND(NOT('Personnel Details'!$N$12=""), $B115&gt;='Personnel Details'!$N$12), 'Personnel Details'!$O$12, IF(AND(NOT('Personnel Details'!$I$12=""), $B115&gt;='Personnel Details'!$I$12), 'Personnel Details'!$J$12, 'Personnel Details'!$E$12)))</f>
        <v>0.8</v>
      </c>
      <c r="HA115" s="59" t="str">
        <f>IF(GZ$9="", "", IF(AND(NOT('Personnel Details'!$N$12=""), $B115&gt;='Personnel Details'!$N$12), IF('Personnel Details'!$P$12="","", 'Personnel Details'!$P$12), IF(AND(NOT('Personnel Details'!$I$12=""), $B115&gt;='Personnel Details'!$I$12), IF('Personnel Details'!$K$12="", "", 'Personnel Details'!$K$12), IF('Personnel Details'!$F$12="", "", 'Personnel Details'!$F$12))))</f>
        <v/>
      </c>
      <c r="HB115" s="79">
        <f>IF(GZ$9="", "", IF(AND(NOT('Personnel Details'!$N$12=""), $B115&gt;='Personnel Details'!$N$12), 'Personnel Details'!$Q$12, IF(AND(NOT('Personnel Details'!$I$12=""), $B115&gt;='Personnel Details'!$I$12), 'Personnel Details'!$L$12, 'Personnel Details'!$G$12)))</f>
        <v>0</v>
      </c>
      <c r="HC115" s="59">
        <f t="shared" si="252"/>
        <v>0</v>
      </c>
      <c r="HD115" s="53"/>
      <c r="HF115" s="78">
        <f>IF(HF$9="", "", IF(AND(NOT('Personnel Details'!$N$13=""), $B115&gt;='Personnel Details'!$N$13), 'Personnel Details'!$O$13, IF(AND(NOT('Personnel Details'!$I$13=""), $B115&gt;='Personnel Details'!$I$13), 'Personnel Details'!$J$13, 'Personnel Details'!$E$13)))</f>
        <v>0.8</v>
      </c>
      <c r="HG115" s="59" t="str">
        <f>IF(HF$9="", "", IF(AND(NOT('Personnel Details'!$N$13=""), $B115&gt;='Personnel Details'!$N$13), IF('Personnel Details'!$P$13="","", 'Personnel Details'!$P$13), IF(AND(NOT('Personnel Details'!$I$13=""), $B115&gt;='Personnel Details'!$I$13), IF('Personnel Details'!$K$13="", "", 'Personnel Details'!$K$13), IF('Personnel Details'!$F$13="", "", 'Personnel Details'!$F$13))))</f>
        <v/>
      </c>
      <c r="HH115" s="79">
        <f>IF(HF$9="", "", IF(AND(NOT('Personnel Details'!$N$13=""), $B115&gt;='Personnel Details'!$N$13), 'Personnel Details'!$Q$13, IF(AND(NOT('Personnel Details'!$I$13=""), $B115&gt;='Personnel Details'!$I$13), 'Personnel Details'!$L$13, 'Personnel Details'!$G$13)))</f>
        <v>0</v>
      </c>
      <c r="HI115" s="59">
        <f t="shared" si="253"/>
        <v>0</v>
      </c>
      <c r="HJ115" s="53"/>
      <c r="HL115" s="78">
        <f>IF(HL$9="", "", IF(AND(NOT('Personnel Details'!$N$14=""), $B115&gt;='Personnel Details'!$N$14), 'Personnel Details'!$O$14, IF(AND(NOT('Personnel Details'!$I$14=""), $B115&gt;='Personnel Details'!$I$14), 'Personnel Details'!$J$14, 'Personnel Details'!$E$14)))</f>
        <v>0.8</v>
      </c>
      <c r="HM115" s="59">
        <f>IF(HL$9="", "", IF(AND(NOT('Personnel Details'!$N$14=""), $B115&gt;='Personnel Details'!$N$14), IF('Personnel Details'!$P$14="","", 'Personnel Details'!$P$14), IF(AND(NOT('Personnel Details'!$I$14=""), $B115&gt;='Personnel Details'!$I$14), IF('Personnel Details'!$K$14="", "", 'Personnel Details'!$K$14), IF('Personnel Details'!$F$14="", "", 'Personnel Details'!$F$14))))</f>
        <v>2000</v>
      </c>
      <c r="HN115" s="79">
        <f>IF(HL$9="", "", IF(AND(NOT('Personnel Details'!$N$14=""), $B115&gt;='Personnel Details'!$N$14), 'Personnel Details'!$Q$14, IF(AND(NOT('Personnel Details'!$I$14=""), $B115&gt;='Personnel Details'!$I$14), 'Personnel Details'!$L$14, 'Personnel Details'!$G$14)))</f>
        <v>0.85</v>
      </c>
      <c r="HO115" s="59">
        <f t="shared" si="254"/>
        <v>0</v>
      </c>
      <c r="HP115" s="53"/>
      <c r="HR115" s="78" t="str">
        <f>IF(HR$9="", "", IF(AND(NOT('Personnel Details'!$N$15=""), $B115&gt;='Personnel Details'!$N$15), 'Personnel Details'!$O$15, IF(AND(NOT('Personnel Details'!$I$15=""), $B115&gt;='Personnel Details'!$I$15), 'Personnel Details'!$J$15, 'Personnel Details'!$E$15)))</f>
        <v/>
      </c>
      <c r="HS115" s="59" t="str">
        <f>IF(HR$9="", "", IF(AND(NOT('Personnel Details'!$N$15=""), $B115&gt;='Personnel Details'!$N$15), IF('Personnel Details'!$P$15="","", 'Personnel Details'!$P$15), IF(AND(NOT('Personnel Details'!$I$15=""), $B115&gt;='Personnel Details'!$I$15), IF('Personnel Details'!$K$15="", "", 'Personnel Details'!$K$15), IF('Personnel Details'!$F$15="", "", 'Personnel Details'!$F$15))))</f>
        <v/>
      </c>
      <c r="HT115" s="79" t="str">
        <f>IF(HR$9="", "", IF(AND(NOT('Personnel Details'!$N$15=""), $B115&gt;='Personnel Details'!$N$15), 'Personnel Details'!$Q$15, IF(AND(NOT('Personnel Details'!$I$15=""), $B115&gt;='Personnel Details'!$I$15), 'Personnel Details'!$L$15, 'Personnel Details'!$G$15)))</f>
        <v/>
      </c>
      <c r="HU115" s="59">
        <f t="shared" si="255"/>
        <v>0</v>
      </c>
      <c r="HV115" s="53"/>
      <c r="HX115" s="78" t="str">
        <f>IF(HX$9="", "", IF(AND(NOT('Personnel Details'!$N$16=""), $B115&gt;='Personnel Details'!$N$16), 'Personnel Details'!$O$16, IF(AND(NOT('Personnel Details'!$I$16=""), $B115&gt;='Personnel Details'!$I$16), 'Personnel Details'!$J$16, 'Personnel Details'!$E$16)))</f>
        <v/>
      </c>
      <c r="HY115" s="59" t="str">
        <f>IF(HX$9="", "", IF(AND(NOT('Personnel Details'!$N$16=""), $B115&gt;='Personnel Details'!$N$16), IF('Personnel Details'!$P$16="","", 'Personnel Details'!$P$16), IF(AND(NOT('Personnel Details'!$I$16=""), $B115&gt;='Personnel Details'!$I$16), IF('Personnel Details'!$K$16="", "", 'Personnel Details'!$K$16), IF('Personnel Details'!$F$16="", "", 'Personnel Details'!$F$16))))</f>
        <v/>
      </c>
      <c r="HZ115" s="79" t="str">
        <f>IF(HX$9="", "", IF(AND(NOT('Personnel Details'!$N$16=""), $B115&gt;='Personnel Details'!$N$16), 'Personnel Details'!$Q$16, IF(AND(NOT('Personnel Details'!$I$16=""), $B115&gt;='Personnel Details'!$I$16), 'Personnel Details'!$L$16, 'Personnel Details'!$G$16)))</f>
        <v/>
      </c>
      <c r="IA115" s="59">
        <f t="shared" si="256"/>
        <v>0</v>
      </c>
      <c r="IB115" s="53"/>
      <c r="ID115" s="78" t="str">
        <f>IF(ID$9="", "", IF(AND(NOT('Personnel Details'!$N$17=""), $B115&gt;='Personnel Details'!$N$17), 'Personnel Details'!$O$17, IF(AND(NOT('Personnel Details'!$I$17=""), $B115&gt;='Personnel Details'!$I$17), 'Personnel Details'!$J$17, 'Personnel Details'!$E$17)))</f>
        <v/>
      </c>
      <c r="IE115" s="59" t="str">
        <f>IF(ID$9="", "", IF(AND(NOT('Personnel Details'!$N$17=""), $B115&gt;='Personnel Details'!$N$17), IF('Personnel Details'!$P$17="","", 'Personnel Details'!$P$17), IF(AND(NOT('Personnel Details'!$I$17=""), $B115&gt;='Personnel Details'!$I$17), IF('Personnel Details'!$K$17="", "", 'Personnel Details'!$K$17), IF('Personnel Details'!$F$17="", "", 'Personnel Details'!$F$17))))</f>
        <v/>
      </c>
      <c r="IF115" s="79" t="str">
        <f>IF(ID$9="", "", IF(AND(NOT('Personnel Details'!$N$17=""), $B115&gt;='Personnel Details'!$N$17), 'Personnel Details'!$Q$17, IF(AND(NOT('Personnel Details'!$I$17=""), $B115&gt;='Personnel Details'!$I$17), 'Personnel Details'!$L$17, 'Personnel Details'!$G$17)))</f>
        <v/>
      </c>
      <c r="IG115" s="59">
        <f t="shared" si="257"/>
        <v>0</v>
      </c>
      <c r="IH115" s="53"/>
      <c r="IJ115" s="78" t="str">
        <f>IF(IJ$9="", "", IF(AND(NOT('Personnel Details'!$N$18=""), $B115&gt;='Personnel Details'!$N$18), 'Personnel Details'!$O$18, IF(AND(NOT('Personnel Details'!$I$18=""), $B115&gt;='Personnel Details'!$I$18), 'Personnel Details'!$J$18, 'Personnel Details'!$E$18)))</f>
        <v/>
      </c>
      <c r="IK115" s="59" t="str">
        <f>IF(IJ$9="", "", IF(AND(NOT('Personnel Details'!$N$18=""), $B115&gt;='Personnel Details'!$N$18), IF('Personnel Details'!$P$18="","", 'Personnel Details'!$P$18), IF(AND(NOT('Personnel Details'!$I$18=""), $B115&gt;='Personnel Details'!$I$18), IF('Personnel Details'!$K$18="", "", 'Personnel Details'!$K$18), IF('Personnel Details'!$F$18="", "", 'Personnel Details'!$F$18))))</f>
        <v/>
      </c>
      <c r="IL115" s="79" t="str">
        <f>IF(IJ$9="", "", IF(AND(NOT('Personnel Details'!$N$18=""), $B115&gt;='Personnel Details'!$N$18), 'Personnel Details'!$Q$18, IF(AND(NOT('Personnel Details'!$I$18=""), $B115&gt;='Personnel Details'!$I$18), 'Personnel Details'!$L$18, 'Personnel Details'!$G$18)))</f>
        <v/>
      </c>
      <c r="IM115" s="59">
        <f t="shared" si="258"/>
        <v>0</v>
      </c>
      <c r="IN115" s="53"/>
      <c r="IP115" s="78" t="str">
        <f>IF(IP$9="", "", IF(AND(NOT('Personnel Details'!$N$19=""), $B115&gt;='Personnel Details'!$N$19), 'Personnel Details'!$O$19, IF(AND(NOT('Personnel Details'!$I$19=""), $B115&gt;='Personnel Details'!$I$19), 'Personnel Details'!$J$19, 'Personnel Details'!$E$19)))</f>
        <v/>
      </c>
      <c r="IQ115" s="59" t="str">
        <f>IF(IP$9="", "", IF(AND(NOT('Personnel Details'!$N$19=""), $B115&gt;='Personnel Details'!$N$19), IF('Personnel Details'!$P$19="","", 'Personnel Details'!$P$19), IF(AND(NOT('Personnel Details'!$I$19=""), $B115&gt;='Personnel Details'!$I$19), IF('Personnel Details'!$K$19="", "", 'Personnel Details'!$K$19), IF('Personnel Details'!$F$19="", "", 'Personnel Details'!$F$19))))</f>
        <v/>
      </c>
      <c r="IR115" s="79" t="str">
        <f>IF(IP$9="", "", IF(AND(NOT('Personnel Details'!$N$19=""), $B115&gt;='Personnel Details'!$N$19), 'Personnel Details'!$Q$19, IF(AND(NOT('Personnel Details'!$I$19=""), $B115&gt;='Personnel Details'!$I$19), 'Personnel Details'!$L$19, 'Personnel Details'!$G$19)))</f>
        <v/>
      </c>
      <c r="IS115" s="59">
        <f t="shared" si="259"/>
        <v>0</v>
      </c>
      <c r="IT115" s="53"/>
      <c r="IV115" s="78" t="str">
        <f>IF(IV$9="", "", IF(AND(NOT('Personnel Details'!$N$20=""), $B115&gt;='Personnel Details'!$N$20), 'Personnel Details'!$O$20, IF(AND(NOT('Personnel Details'!$I$20=""), $B115&gt;='Personnel Details'!$I$20), 'Personnel Details'!$J$20, 'Personnel Details'!$E$20)))</f>
        <v/>
      </c>
      <c r="IW115" s="59" t="str">
        <f>IF(IV$9="", "", IF(AND(NOT('Personnel Details'!$N$20=""), $B115&gt;='Personnel Details'!$N$20), IF('Personnel Details'!$P$20="","", 'Personnel Details'!$P$20), IF(AND(NOT('Personnel Details'!$I$20=""), $B115&gt;='Personnel Details'!$I$20), IF('Personnel Details'!$K$20="", "", 'Personnel Details'!$K$20), IF('Personnel Details'!$F$20="", "", 'Personnel Details'!$F$20))))</f>
        <v/>
      </c>
      <c r="IX115" s="79" t="str">
        <f>IF(IV$9="", "", IF(AND(NOT('Personnel Details'!$N$20=""), $B115&gt;='Personnel Details'!$N$20), 'Personnel Details'!$Q$20, IF(AND(NOT('Personnel Details'!$I$20=""), $B115&gt;='Personnel Details'!$I$20), 'Personnel Details'!$L$20, 'Personnel Details'!$G$20)))</f>
        <v/>
      </c>
      <c r="IY115" s="59">
        <f t="shared" si="260"/>
        <v>0</v>
      </c>
      <c r="IZ115" s="53"/>
      <c r="JB115" s="78" t="str">
        <f>IF(JB$9="", "", IF(AND(NOT('Personnel Details'!$N$21=""), $B115&gt;='Personnel Details'!$N$21), 'Personnel Details'!$O$21, IF(AND(NOT('Personnel Details'!$I$21=""), $B115&gt;='Personnel Details'!$I$21), 'Personnel Details'!$J$21, 'Personnel Details'!$E$21)))</f>
        <v/>
      </c>
      <c r="JC115" s="59" t="str">
        <f>IF(JB$9="", "", IF(AND(NOT('Personnel Details'!$N$21=""), $B115&gt;='Personnel Details'!$N$21), IF('Personnel Details'!$P$21="","", 'Personnel Details'!$P$21), IF(AND(NOT('Personnel Details'!$I$21=""), $B115&gt;='Personnel Details'!$I$21), IF('Personnel Details'!$K$21="", "", 'Personnel Details'!$K$21), IF('Personnel Details'!$F$21="", "", 'Personnel Details'!$F$21))))</f>
        <v/>
      </c>
      <c r="JD115" s="79" t="str">
        <f>IF(JB$9="", "", IF(AND(NOT('Personnel Details'!$N$21=""), $B115&gt;='Personnel Details'!$N$21), 'Personnel Details'!$Q$21, IF(AND(NOT('Personnel Details'!$I$21=""), $B115&gt;='Personnel Details'!$I$21), 'Personnel Details'!$L$21, 'Personnel Details'!$G$21)))</f>
        <v/>
      </c>
      <c r="JE115" s="59">
        <f t="shared" si="261"/>
        <v>0</v>
      </c>
      <c r="JF115" s="53"/>
      <c r="JH115" s="78" t="str">
        <f>IF(JH$9="", "", IF(AND(NOT('Personnel Details'!$N$22=""), $B115&gt;='Personnel Details'!$N$22), 'Personnel Details'!$O$22, IF(AND(NOT('Personnel Details'!$I$22=""), $B115&gt;='Personnel Details'!$I$22), 'Personnel Details'!$J$22, 'Personnel Details'!$E$22)))</f>
        <v/>
      </c>
      <c r="JI115" s="59" t="str">
        <f>IF(JH$9="", "", IF(AND(NOT('Personnel Details'!$N$22=""), $B115&gt;='Personnel Details'!$N$22), IF('Personnel Details'!$P$22="","", 'Personnel Details'!$P$22), IF(AND(NOT('Personnel Details'!$I$22=""), $B115&gt;='Personnel Details'!$I$22), IF('Personnel Details'!$K$22="", "", 'Personnel Details'!$K$22), IF('Personnel Details'!$F$22="", "", 'Personnel Details'!$F$22))))</f>
        <v/>
      </c>
      <c r="JJ115" s="79" t="str">
        <f>IF(JH$9="", "", IF(AND(NOT('Personnel Details'!$N$22=""), $B115&gt;='Personnel Details'!$N$22), 'Personnel Details'!$Q$22, IF(AND(NOT('Personnel Details'!$I$22=""), $B115&gt;='Personnel Details'!$I$22), 'Personnel Details'!$L$22, 'Personnel Details'!$G$22)))</f>
        <v/>
      </c>
      <c r="JK115" s="59">
        <f t="shared" si="262"/>
        <v>0</v>
      </c>
      <c r="JL115" s="53"/>
      <c r="JN115" s="78" t="str">
        <f>IF(JN$9="", "", IF(AND(NOT('Personnel Details'!$N$23=""), $B115&gt;='Personnel Details'!$N$23), 'Personnel Details'!$O$23, IF(AND(NOT('Personnel Details'!$I$23=""), $B115&gt;='Personnel Details'!$I$23), 'Personnel Details'!$J$23, 'Personnel Details'!$E$23)))</f>
        <v/>
      </c>
      <c r="JO115" s="59" t="str">
        <f>IF(JN$9="", "", IF(AND(NOT('Personnel Details'!$N$23=""), $B115&gt;='Personnel Details'!$N$23), IF('Personnel Details'!$P$23="","", 'Personnel Details'!$P$23), IF(AND(NOT('Personnel Details'!$I$23=""), $B115&gt;='Personnel Details'!$I$23), IF('Personnel Details'!$K$23="", "", 'Personnel Details'!$K$23), IF('Personnel Details'!$F$23="", "", 'Personnel Details'!$F$23))))</f>
        <v/>
      </c>
      <c r="JP115" s="79" t="str">
        <f>IF(JN$9="", "", IF(AND(NOT('Personnel Details'!$N$23=""), $B115&gt;='Personnel Details'!$N$23), 'Personnel Details'!$Q$23, IF(AND(NOT('Personnel Details'!$I$23=""), $B115&gt;='Personnel Details'!$I$23), 'Personnel Details'!$L$23, 'Personnel Details'!$G$23)))</f>
        <v/>
      </c>
      <c r="JQ115" s="59">
        <f t="shared" si="263"/>
        <v>0</v>
      </c>
      <c r="JR115" s="53"/>
      <c r="JT115" s="78" t="str">
        <f>IF(JT$9="", "", IF(AND(NOT('Personnel Details'!$N$24=""), $B115&gt;='Personnel Details'!$N$24), 'Personnel Details'!$O$24, IF(AND(NOT('Personnel Details'!$I$24=""), $B115&gt;='Personnel Details'!$I$24), 'Personnel Details'!$J$24, 'Personnel Details'!$E$24)))</f>
        <v/>
      </c>
      <c r="JU115" s="59" t="str">
        <f>IF(JT$9="", "", IF(AND(NOT('Personnel Details'!$N$24=""), $B115&gt;='Personnel Details'!$N$24), IF('Personnel Details'!$P$24="","", 'Personnel Details'!$P$24), IF(AND(NOT('Personnel Details'!$I$24=""), $B115&gt;='Personnel Details'!$I$24), IF('Personnel Details'!$K$24="", "", 'Personnel Details'!$K$24), IF('Personnel Details'!$F$24="", "", 'Personnel Details'!$F$24))))</f>
        <v/>
      </c>
      <c r="JV115" s="79" t="str">
        <f>IF(JT$9="", "", IF(AND(NOT('Personnel Details'!$N$24=""), $B115&gt;='Personnel Details'!$N$24), 'Personnel Details'!$Q$24, IF(AND(NOT('Personnel Details'!$I$24=""), $B115&gt;='Personnel Details'!$I$24), 'Personnel Details'!$L$24, 'Personnel Details'!$G$24)))</f>
        <v/>
      </c>
      <c r="JW115" s="59">
        <f t="shared" si="264"/>
        <v>0</v>
      </c>
      <c r="JX115" s="53"/>
      <c r="JZ115" s="78" t="str">
        <f>IF(JZ$9="", "", IF(AND(NOT('Personnel Details'!$N$25=""), $B115&gt;='Personnel Details'!$N$25), 'Personnel Details'!$O$25, IF(AND(NOT('Personnel Details'!$I$25=""), $B115&gt;='Personnel Details'!$I$25), 'Personnel Details'!$J$25, 'Personnel Details'!$E$25)))</f>
        <v/>
      </c>
      <c r="KA115" s="59" t="str">
        <f>IF(JZ$9="", "", IF(AND(NOT('Personnel Details'!$N$25=""), $B115&gt;='Personnel Details'!$N$25), IF('Personnel Details'!$P$25="","", 'Personnel Details'!$P$25), IF(AND(NOT('Personnel Details'!$I$25=""), $B115&gt;='Personnel Details'!$I$25), IF('Personnel Details'!$K$25="", "", 'Personnel Details'!$K$25), IF('Personnel Details'!$F$25="", "", 'Personnel Details'!$F$25))))</f>
        <v/>
      </c>
      <c r="KB115" s="79" t="str">
        <f>IF(JZ$9="", "", IF(AND(NOT('Personnel Details'!$N$25=""), $B115&gt;='Personnel Details'!$N$25), 'Personnel Details'!$Q$25, IF(AND(NOT('Personnel Details'!$I$25=""), $B115&gt;='Personnel Details'!$I$25), 'Personnel Details'!$L$25, 'Personnel Details'!$G$25)))</f>
        <v/>
      </c>
      <c r="KC115" s="59">
        <f t="shared" si="265"/>
        <v>0</v>
      </c>
      <c r="KD115" s="53"/>
      <c r="KF115" s="78" t="str">
        <f>IF(KF$9="", "", IF(AND(NOT('Personnel Details'!$N$26=""), $B115&gt;='Personnel Details'!$N$26), 'Personnel Details'!$O$26, IF(AND(NOT('Personnel Details'!$I$26=""), $B115&gt;='Personnel Details'!$I$26), 'Personnel Details'!$J$26, 'Personnel Details'!$E$26)))</f>
        <v/>
      </c>
      <c r="KG115" s="59" t="str">
        <f>IF(KF$9="", "", IF(AND(NOT('Personnel Details'!$N$26=""), $B115&gt;='Personnel Details'!$N$26), IF('Personnel Details'!$P$26="","", 'Personnel Details'!$P$26), IF(AND(NOT('Personnel Details'!$I$26=""), $B115&gt;='Personnel Details'!$I$26), IF('Personnel Details'!$K$26="", "", 'Personnel Details'!$K$26), IF('Personnel Details'!$F$26="", "", 'Personnel Details'!$F$26))))</f>
        <v/>
      </c>
      <c r="KH115" s="79" t="str">
        <f>IF(KF$9="", "", IF(AND(NOT('Personnel Details'!$N$26=""), $B115&gt;='Personnel Details'!$N$26), 'Personnel Details'!$Q$26, IF(AND(NOT('Personnel Details'!$I$26=""), $B115&gt;='Personnel Details'!$I$26), 'Personnel Details'!$L$26, 'Personnel Details'!$G$26)))</f>
        <v/>
      </c>
      <c r="KI115" s="59">
        <f t="shared" si="266"/>
        <v>0</v>
      </c>
      <c r="KJ115" s="53"/>
      <c r="KL115" s="78" t="str">
        <f>IF(KL$9="", "", IF(AND(NOT('Personnel Details'!$N$27=""), $B115&gt;='Personnel Details'!$N$27), 'Personnel Details'!$O$27, IF(AND(NOT('Personnel Details'!$I$27=""), $B115&gt;='Personnel Details'!$I$27), 'Personnel Details'!$J$27, 'Personnel Details'!$E$27)))</f>
        <v/>
      </c>
      <c r="KM115" s="59" t="str">
        <f>IF(KL$9="", "", IF(AND(NOT('Personnel Details'!$N$27=""), $B115&gt;='Personnel Details'!$N$27), IF('Personnel Details'!$P$27="","", 'Personnel Details'!$P$27), IF(AND(NOT('Personnel Details'!$I$27=""), $B115&gt;='Personnel Details'!$I$27), IF('Personnel Details'!$K$27="", "", 'Personnel Details'!$K$27), IF('Personnel Details'!$F$27="", "", 'Personnel Details'!$F$27))))</f>
        <v/>
      </c>
      <c r="KN115" s="79" t="str">
        <f>IF(KL$9="", "", IF(AND(NOT('Personnel Details'!$N$27=""), $B115&gt;='Personnel Details'!$N$27), 'Personnel Details'!$Q$27, IF(AND(NOT('Personnel Details'!$I$27=""), $B115&gt;='Personnel Details'!$I$27), 'Personnel Details'!$L$27, 'Personnel Details'!$G$27)))</f>
        <v/>
      </c>
      <c r="KO115" s="59">
        <f t="shared" si="267"/>
        <v>0</v>
      </c>
      <c r="KP115" s="53"/>
      <c r="KR115" s="78" t="str">
        <f>IF(KR$9="", "", IF(AND(NOT('Personnel Details'!$N$28=""), $B115&gt;='Personnel Details'!$N$28), 'Personnel Details'!$O$28, IF(AND(NOT('Personnel Details'!$I$28=""), $B115&gt;='Personnel Details'!$I$28), 'Personnel Details'!$J$28, 'Personnel Details'!$E$28)))</f>
        <v/>
      </c>
      <c r="KS115" s="59" t="str">
        <f>IF(KR$9="", "", IF(AND(NOT('Personnel Details'!$N$28=""), $B115&gt;='Personnel Details'!$N$28), IF('Personnel Details'!$P$28="","", 'Personnel Details'!$P$28), IF(AND(NOT('Personnel Details'!$I$28=""), $B115&gt;='Personnel Details'!$I$28), IF('Personnel Details'!$K$28="", "", 'Personnel Details'!$K$28), IF('Personnel Details'!$F$28="", "", 'Personnel Details'!$F$28))))</f>
        <v/>
      </c>
      <c r="KT115" s="79" t="str">
        <f>IF(KR$9="", "", IF(AND(NOT('Personnel Details'!$N$28=""), $B115&gt;='Personnel Details'!$N$28), 'Personnel Details'!$Q$28, IF(AND(NOT('Personnel Details'!$I$28=""), $B115&gt;='Personnel Details'!$I$28), 'Personnel Details'!$L$28, 'Personnel Details'!$G$28)))</f>
        <v/>
      </c>
      <c r="KU115" s="59">
        <f t="shared" si="268"/>
        <v>0</v>
      </c>
      <c r="KV115" s="53"/>
      <c r="KX115" s="78" t="str">
        <f>IF(KX$9="", "", IF(AND(NOT('Personnel Details'!$N$29=""), $B115&gt;='Personnel Details'!$N$29), 'Personnel Details'!$O$29, IF(AND(NOT('Personnel Details'!$I$29=""), $B115&gt;='Personnel Details'!$I$29), 'Personnel Details'!$J$29, 'Personnel Details'!$E$29)))</f>
        <v/>
      </c>
      <c r="KY115" s="59" t="str">
        <f>IF(KX$9="", "", IF(AND(NOT('Personnel Details'!$N$29=""), $B115&gt;='Personnel Details'!$N$29), IF('Personnel Details'!$P$29="","", 'Personnel Details'!$P$29), IF(AND(NOT('Personnel Details'!$I$29=""), $B115&gt;='Personnel Details'!$I$29), IF('Personnel Details'!$K$29="", "", 'Personnel Details'!$K$29), IF('Personnel Details'!$F$29="", "", 'Personnel Details'!$F$29))))</f>
        <v/>
      </c>
      <c r="KZ115" s="79" t="str">
        <f>IF(KX$9="", "", IF(AND(NOT('Personnel Details'!$N$29=""), $B115&gt;='Personnel Details'!$N$29), 'Personnel Details'!$Q$29, IF(AND(NOT('Personnel Details'!$I$29=""), $B115&gt;='Personnel Details'!$I$29), 'Personnel Details'!$L$29, 'Personnel Details'!$G$29)))</f>
        <v/>
      </c>
      <c r="LA115" s="59">
        <f t="shared" si="269"/>
        <v>0</v>
      </c>
      <c r="LB115" s="53"/>
      <c r="LD115" s="78" t="str">
        <f>IF(LD$9="", "", IF(AND(NOT('Personnel Details'!$N$30=""), $B115&gt;='Personnel Details'!$N$30), 'Personnel Details'!$O$30, IF(AND(NOT('Personnel Details'!$I$30=""), $B115&gt;='Personnel Details'!$I$30), 'Personnel Details'!$J$30, 'Personnel Details'!$E$30)))</f>
        <v/>
      </c>
      <c r="LE115" s="59" t="str">
        <f>IF(LD$9="", "", IF(AND(NOT('Personnel Details'!$N$30=""), $B115&gt;='Personnel Details'!$N$30), IF('Personnel Details'!$P$30="","", 'Personnel Details'!$P$30), IF(AND(NOT('Personnel Details'!$I$30=""), $B115&gt;='Personnel Details'!$I$30), IF('Personnel Details'!$K$30="", "", 'Personnel Details'!$K$30), IF('Personnel Details'!$F$30="", "", 'Personnel Details'!$F$30))))</f>
        <v/>
      </c>
      <c r="LF115" s="79" t="str">
        <f>IF(LD$9="", "", IF(AND(NOT('Personnel Details'!$N$30=""), $B115&gt;='Personnel Details'!$N$30), 'Personnel Details'!$Q$30, IF(AND(NOT('Personnel Details'!$I$30=""), $B115&gt;='Personnel Details'!$I$30), 'Personnel Details'!$L$30, 'Personnel Details'!$G$30)))</f>
        <v/>
      </c>
      <c r="LG115" s="59">
        <f t="shared" si="270"/>
        <v>0</v>
      </c>
      <c r="LH115" s="53"/>
      <c r="LJ115" s="78" t="str">
        <f>IF(LJ$9="", "", IF(AND(NOT('Personnel Details'!$N$31=""), $B115&gt;='Personnel Details'!$N$31), 'Personnel Details'!$O$31, IF(AND(NOT('Personnel Details'!$I$31=""), $B115&gt;='Personnel Details'!$I$31), 'Personnel Details'!$J$31, 'Personnel Details'!$E$31)))</f>
        <v/>
      </c>
      <c r="LK115" s="59" t="str">
        <f>IF(LJ$9="", "", IF(AND(NOT('Personnel Details'!$N$31=""), $B115&gt;='Personnel Details'!$N$31), IF('Personnel Details'!$P$31="","", 'Personnel Details'!$P$31), IF(AND(NOT('Personnel Details'!$I$31=""), $B115&gt;='Personnel Details'!$I$31), IF('Personnel Details'!$K$31="", "", 'Personnel Details'!$K$31), IF('Personnel Details'!$F$31="", "", 'Personnel Details'!$F$31))))</f>
        <v/>
      </c>
      <c r="LL115" s="79" t="str">
        <f>IF(LJ$9="", "", IF(AND(NOT('Personnel Details'!$N$31=""), $B115&gt;='Personnel Details'!$N$31), 'Personnel Details'!$Q$31, IF(AND(NOT('Personnel Details'!$I$31=""), $B115&gt;='Personnel Details'!$I$31), 'Personnel Details'!$L$31, 'Personnel Details'!$G$31)))</f>
        <v/>
      </c>
      <c r="LM115" s="59">
        <f t="shared" si="271"/>
        <v>0</v>
      </c>
      <c r="LN115" s="53"/>
      <c r="LP115" s="78" t="str">
        <f>IF(LP$9="", "", IF(AND(NOT('Personnel Details'!$N$32=""), $B115&gt;='Personnel Details'!$N$32), 'Personnel Details'!$O$32, IF(AND(NOT('Personnel Details'!$I$32=""), $B115&gt;='Personnel Details'!$I$32), 'Personnel Details'!$J$32, 'Personnel Details'!$E$32)))</f>
        <v/>
      </c>
      <c r="LQ115" s="59" t="str">
        <f>IF(LP$9="", "", IF(AND(NOT('Personnel Details'!$N$32=""), $B115&gt;='Personnel Details'!$N$32), IF('Personnel Details'!$P$32="","", 'Personnel Details'!$P$32), IF(AND(NOT('Personnel Details'!$I$32=""), $B115&gt;='Personnel Details'!$I$32), IF('Personnel Details'!$K$32="", "", 'Personnel Details'!$K$32), IF('Personnel Details'!$F$32="", "", 'Personnel Details'!$F$32))))</f>
        <v/>
      </c>
      <c r="LR115" s="79" t="str">
        <f>IF(LP$9="", "", IF(AND(NOT('Personnel Details'!$N$32=""), $B115&gt;='Personnel Details'!$N$32), 'Personnel Details'!$Q$32, IF(AND(NOT('Personnel Details'!$I$32=""), $B115&gt;='Personnel Details'!$I$32), 'Personnel Details'!$L$32, 'Personnel Details'!$G$32)))</f>
        <v/>
      </c>
      <c r="LS115" s="59">
        <f t="shared" si="272"/>
        <v>0</v>
      </c>
      <c r="LT115" s="53"/>
      <c r="LV115" s="78" t="str">
        <f>IF(LV$9="", "", IF(AND(NOT('Personnel Details'!$N$33=""), $B115&gt;='Personnel Details'!$N$33), 'Personnel Details'!$O$33, IF(AND(NOT('Personnel Details'!$I$33=""), $B115&gt;='Personnel Details'!$I$33), 'Personnel Details'!$J$33, 'Personnel Details'!$E$33)))</f>
        <v/>
      </c>
      <c r="LW115" s="59" t="str">
        <f>IF(LV$9="", "", IF(AND(NOT('Personnel Details'!$N$33=""), $B115&gt;='Personnel Details'!$N$33), IF('Personnel Details'!$P$33="","", 'Personnel Details'!$P$33), IF(AND(NOT('Personnel Details'!$I$33=""), $B115&gt;='Personnel Details'!$I$33), IF('Personnel Details'!$K$33="", "", 'Personnel Details'!$K$33), IF('Personnel Details'!$F$33="", "", 'Personnel Details'!$F$33))))</f>
        <v/>
      </c>
      <c r="LX115" s="79" t="str">
        <f>IF(LV$9="", "", IF(AND(NOT('Personnel Details'!$N$33=""), $B115&gt;='Personnel Details'!$N$33), 'Personnel Details'!$Q$33, IF(AND(NOT('Personnel Details'!$I$33=""), $B115&gt;='Personnel Details'!$I$33), 'Personnel Details'!$L$33, 'Personnel Details'!$G$33)))</f>
        <v/>
      </c>
      <c r="LY115" s="59">
        <f t="shared" si="273"/>
        <v>0</v>
      </c>
      <c r="LZ115" s="53"/>
      <c r="MB115" s="78" t="str">
        <f>IF(MB$9="", "", IF(AND(NOT('Personnel Details'!$N$34=""), $B115&gt;='Personnel Details'!$N$34), 'Personnel Details'!$O$34, IF(AND(NOT('Personnel Details'!$I$34=""), $B115&gt;='Personnel Details'!$I$34), 'Personnel Details'!$J$34, 'Personnel Details'!$E$34)))</f>
        <v/>
      </c>
      <c r="MC115" s="59" t="str">
        <f>IF(MB$9="", "", IF(AND(NOT('Personnel Details'!$N$34=""), $B115&gt;='Personnel Details'!$N$34), IF('Personnel Details'!$P$34="","", 'Personnel Details'!$P$34), IF(AND(NOT('Personnel Details'!$I$34=""), $B115&gt;='Personnel Details'!$I$34), IF('Personnel Details'!$K$34="", "", 'Personnel Details'!$K$34), IF('Personnel Details'!$F$34="", "", 'Personnel Details'!$F$34))))</f>
        <v/>
      </c>
      <c r="MD115" s="79" t="str">
        <f>IF(MB$9="", "", IF(AND(NOT('Personnel Details'!$N$34=""), $B115&gt;='Personnel Details'!$N$34), 'Personnel Details'!$Q$34, IF(AND(NOT('Personnel Details'!$I$34=""), $B115&gt;='Personnel Details'!$I$34), 'Personnel Details'!$L$34, 'Personnel Details'!$G$34)))</f>
        <v/>
      </c>
      <c r="ME115" s="59">
        <f t="shared" si="274"/>
        <v>0</v>
      </c>
      <c r="MF115" s="53"/>
      <c r="MH115" s="78" t="str">
        <f>IF(MH$9="", "", IF(AND(NOT('Personnel Details'!$N$35=""), $B115&gt;='Personnel Details'!$N$35), 'Personnel Details'!$O$35, IF(AND(NOT('Personnel Details'!$I$35=""), $B115&gt;='Personnel Details'!$I$35), 'Personnel Details'!$J$35, 'Personnel Details'!$E$35)))</f>
        <v/>
      </c>
      <c r="MI115" s="59" t="str">
        <f>IF(MH$9="", "", IF(AND(NOT('Personnel Details'!$N$35=""), $B115&gt;='Personnel Details'!$N$35), IF('Personnel Details'!$P$35="","", 'Personnel Details'!$P$35), IF(AND(NOT('Personnel Details'!$I$35=""), $B115&gt;='Personnel Details'!$I$35), IF('Personnel Details'!$K$35="", "", 'Personnel Details'!$K$35), IF('Personnel Details'!$F$35="", "", 'Personnel Details'!$F$35))))</f>
        <v/>
      </c>
      <c r="MJ115" s="79" t="str">
        <f>IF(MH$9="", "", IF(AND(NOT('Personnel Details'!$N$35=""), $B115&gt;='Personnel Details'!$N$35), 'Personnel Details'!$Q$35, IF(AND(NOT('Personnel Details'!$I$35=""), $B115&gt;='Personnel Details'!$I$35), 'Personnel Details'!$L$35, 'Personnel Details'!$G$35)))</f>
        <v/>
      </c>
      <c r="MK115" s="59">
        <f t="shared" si="275"/>
        <v>0</v>
      </c>
      <c r="ML115" s="53"/>
      <c r="MN115" s="78" t="str">
        <f>IF(MN$9="", "", IF(AND(NOT('Personnel Details'!$N$36=""), $B115&gt;='Personnel Details'!$N$36), 'Personnel Details'!$O$36, IF(AND(NOT('Personnel Details'!$I$36=""), $B115&gt;='Personnel Details'!$I$36), 'Personnel Details'!$J$36, 'Personnel Details'!$E$36)))</f>
        <v/>
      </c>
      <c r="MO115" s="59" t="str">
        <f>IF(MN$9="", "", IF(AND(NOT('Personnel Details'!$N$36=""), $B115&gt;='Personnel Details'!$N$36), IF('Personnel Details'!$P$36="","", 'Personnel Details'!$P$36), IF(AND(NOT('Personnel Details'!$I$36=""), $B115&gt;='Personnel Details'!$I$36), IF('Personnel Details'!$K$36="", "", 'Personnel Details'!$K$36), IF('Personnel Details'!$F$36="", "", 'Personnel Details'!$F$36))))</f>
        <v/>
      </c>
      <c r="MP115" s="79" t="str">
        <f>IF(MN$9="", "", IF(AND(NOT('Personnel Details'!$N$36=""), $B115&gt;='Personnel Details'!$N$36), 'Personnel Details'!$Q$36, IF(AND(NOT('Personnel Details'!$I$36=""), $B115&gt;='Personnel Details'!$I$36), 'Personnel Details'!$L$36, 'Personnel Details'!$G$36)))</f>
        <v/>
      </c>
      <c r="MQ115" s="59">
        <f t="shared" si="276"/>
        <v>0</v>
      </c>
      <c r="MR115" s="53"/>
      <c r="MT115" s="78" t="str">
        <f>IF(MT$9="", "", IF(AND(NOT('Personnel Details'!$N$37=""), $B115&gt;='Personnel Details'!$N$37), 'Personnel Details'!$O$37, IF(AND(NOT('Personnel Details'!$I$37=""), $B115&gt;='Personnel Details'!$I$37), 'Personnel Details'!$J$37, 'Personnel Details'!$E$37)))</f>
        <v/>
      </c>
      <c r="MU115" s="59" t="str">
        <f>IF(MT$9="", "", IF(AND(NOT('Personnel Details'!$N$37=""), $B115&gt;='Personnel Details'!$N$37), IF('Personnel Details'!$P$37="","", 'Personnel Details'!$P$37), IF(AND(NOT('Personnel Details'!$I$37=""), $B115&gt;='Personnel Details'!$I$37), IF('Personnel Details'!$K$37="", "", 'Personnel Details'!$K$37), IF('Personnel Details'!$F$37="", "", 'Personnel Details'!$F$37))))</f>
        <v/>
      </c>
      <c r="MV115" s="79" t="str">
        <f>IF(MT$9="", "", IF(AND(NOT('Personnel Details'!$N$37=""), $B115&gt;='Personnel Details'!$N$37), 'Personnel Details'!$Q$37, IF(AND(NOT('Personnel Details'!$I$37=""), $B115&gt;='Personnel Details'!$I$37), 'Personnel Details'!$L$37, 'Personnel Details'!$G$37)))</f>
        <v/>
      </c>
      <c r="MW115" s="59">
        <f t="shared" si="277"/>
        <v>0</v>
      </c>
      <c r="MX115" s="53"/>
      <c r="MZ115" s="78" t="str">
        <f>IF(MZ$9="", "", IF(AND(NOT('Personnel Details'!$N$38=""), $B115&gt;='Personnel Details'!$N$38), 'Personnel Details'!$O$38, IF(AND(NOT('Personnel Details'!$I$38=""), $B115&gt;='Personnel Details'!$I$38), 'Personnel Details'!$J$38, 'Personnel Details'!$E$38)))</f>
        <v/>
      </c>
      <c r="NA115" s="59" t="str">
        <f>IF(MZ$9="", "", IF(AND(NOT('Personnel Details'!$N$38=""), $B115&gt;='Personnel Details'!$N$38), IF('Personnel Details'!$P$38="","", 'Personnel Details'!$P$38), IF(AND(NOT('Personnel Details'!$I$38=""), $B115&gt;='Personnel Details'!$I$38), IF('Personnel Details'!$K$38="", "", 'Personnel Details'!$K$38), IF('Personnel Details'!$F$38="", "", 'Personnel Details'!$F$38))))</f>
        <v/>
      </c>
      <c r="NB115" s="79" t="str">
        <f>IF(MZ$9="", "", IF(AND(NOT('Personnel Details'!$N$38=""), $B115&gt;='Personnel Details'!$N$38), 'Personnel Details'!$Q$38, IF(AND(NOT('Personnel Details'!$I$38=""), $B115&gt;='Personnel Details'!$I$38), 'Personnel Details'!$L$38, 'Personnel Details'!$G$38)))</f>
        <v/>
      </c>
      <c r="NC115" s="59">
        <f t="shared" si="278"/>
        <v>0</v>
      </c>
      <c r="ND115" s="53"/>
      <c r="NF115" s="78" t="str">
        <f>IF(NF$9="", "", IF(AND(NOT('Personnel Details'!$N$39=""), $B115&gt;='Personnel Details'!$N$39), 'Personnel Details'!$O$39, IF(AND(NOT('Personnel Details'!$I$39=""), $B115&gt;='Personnel Details'!$I$39), 'Personnel Details'!$J$39, 'Personnel Details'!$E$39)))</f>
        <v/>
      </c>
      <c r="NG115" s="59" t="str">
        <f>IF(NF$9="", "", IF(AND(NOT('Personnel Details'!$N$39=""), $B115&gt;='Personnel Details'!$N$39), IF('Personnel Details'!$P$39="","", 'Personnel Details'!$P$39), IF(AND(NOT('Personnel Details'!$I$39=""), $B115&gt;='Personnel Details'!$I$39), IF('Personnel Details'!$K$39="", "", 'Personnel Details'!$K$39), IF('Personnel Details'!$F$39="", "", 'Personnel Details'!$F$39))))</f>
        <v/>
      </c>
      <c r="NH115" s="79" t="str">
        <f>IF(NF$9="", "", IF(AND(NOT('Personnel Details'!$N$39=""), $B115&gt;='Personnel Details'!$N$39), 'Personnel Details'!$Q$39, IF(AND(NOT('Personnel Details'!$I$39=""), $B115&gt;='Personnel Details'!$I$39), 'Personnel Details'!$L$39, 'Personnel Details'!$G$39)))</f>
        <v/>
      </c>
      <c r="NI115" s="59">
        <f t="shared" si="279"/>
        <v>0</v>
      </c>
      <c r="NJ115" s="53"/>
      <c r="NL115" s="78" t="str">
        <f>IF(NL$9="", "", IF(AND(NOT('Personnel Details'!$N$40=""), $B115&gt;='Personnel Details'!$N$40), 'Personnel Details'!$O$40, IF(AND(NOT('Personnel Details'!$I$40=""), $B115&gt;='Personnel Details'!$I$40), 'Personnel Details'!$J$40, 'Personnel Details'!$E$40)))</f>
        <v/>
      </c>
      <c r="NM115" s="59" t="str">
        <f>IF(NL$9="", "", IF(AND(NOT('Personnel Details'!$N$40=""), $B115&gt;='Personnel Details'!$N$40), IF('Personnel Details'!$P$40="","", 'Personnel Details'!$P$40), IF(AND(NOT('Personnel Details'!$I$40=""), $B115&gt;='Personnel Details'!$I$40), IF('Personnel Details'!$K$40="", "", 'Personnel Details'!$K$40), IF('Personnel Details'!$F$40="", "", 'Personnel Details'!$F$40))))</f>
        <v/>
      </c>
      <c r="NN115" s="79" t="str">
        <f>IF(NL$9="", "", IF(AND(NOT('Personnel Details'!$N$40=""), $B115&gt;='Personnel Details'!$N$40), 'Personnel Details'!$Q$40, IF(AND(NOT('Personnel Details'!$I$40=""), $B115&gt;='Personnel Details'!$I$40), 'Personnel Details'!$L$40, 'Personnel Details'!$G$40)))</f>
        <v/>
      </c>
      <c r="NO115" s="59">
        <f t="shared" si="280"/>
        <v>0</v>
      </c>
      <c r="NP115" s="53"/>
    </row>
    <row r="116" spans="1:380" x14ac:dyDescent="0.25">
      <c r="A116" s="32"/>
      <c r="B116" s="113">
        <f>IFERROR(IF(B115+1&gt;'Personnel Details'!$U$5, "", B115+1), "")</f>
        <v>43936</v>
      </c>
      <c r="C116" s="32"/>
      <c r="D116" s="120"/>
      <c r="E116" s="13" t="str">
        <f t="shared" si="159"/>
        <v/>
      </c>
      <c r="F116" s="13" t="str">
        <f t="shared" si="190"/>
        <v/>
      </c>
      <c r="G116" s="56" t="str">
        <f t="shared" si="281"/>
        <v/>
      </c>
      <c r="H116" s="16" t="str">
        <f t="shared" si="191"/>
        <v/>
      </c>
      <c r="I116" s="32"/>
      <c r="J116" s="120"/>
      <c r="K116" s="62" t="str">
        <f t="shared" si="160"/>
        <v/>
      </c>
      <c r="L116" s="62" t="str">
        <f t="shared" si="192"/>
        <v/>
      </c>
      <c r="M116" s="65" t="str">
        <f t="shared" si="282"/>
        <v/>
      </c>
      <c r="N116" s="68" t="str">
        <f t="shared" si="193"/>
        <v/>
      </c>
      <c r="O116" s="32"/>
      <c r="P116" s="120"/>
      <c r="Q116" s="62" t="str">
        <f t="shared" si="161"/>
        <v/>
      </c>
      <c r="R116" s="62" t="str">
        <f t="shared" si="194"/>
        <v/>
      </c>
      <c r="S116" s="65" t="str">
        <f t="shared" si="283"/>
        <v/>
      </c>
      <c r="T116" s="68" t="str">
        <f t="shared" si="195"/>
        <v/>
      </c>
      <c r="U116" s="32"/>
      <c r="V116" s="120"/>
      <c r="W116" s="62" t="str">
        <f t="shared" si="162"/>
        <v/>
      </c>
      <c r="X116" s="62" t="str">
        <f t="shared" si="196"/>
        <v/>
      </c>
      <c r="Y116" s="65" t="str">
        <f t="shared" si="284"/>
        <v/>
      </c>
      <c r="Z116" s="68" t="str">
        <f t="shared" si="197"/>
        <v/>
      </c>
      <c r="AA116" s="32"/>
      <c r="AB116" s="120"/>
      <c r="AC116" s="62" t="str">
        <f t="shared" si="163"/>
        <v/>
      </c>
      <c r="AD116" s="62" t="str">
        <f t="shared" si="198"/>
        <v/>
      </c>
      <c r="AE116" s="65" t="str">
        <f t="shared" si="285"/>
        <v/>
      </c>
      <c r="AF116" s="68" t="str">
        <f t="shared" si="199"/>
        <v/>
      </c>
      <c r="AG116" s="32"/>
      <c r="AH116" s="120"/>
      <c r="AI116" s="62" t="str">
        <f t="shared" si="164"/>
        <v/>
      </c>
      <c r="AJ116" s="62" t="str">
        <f t="shared" si="200"/>
        <v/>
      </c>
      <c r="AK116" s="65" t="str">
        <f t="shared" si="286"/>
        <v/>
      </c>
      <c r="AL116" s="68" t="str">
        <f t="shared" si="201"/>
        <v/>
      </c>
      <c r="AM116" s="32"/>
      <c r="AN116" s="120"/>
      <c r="AO116" s="62" t="str">
        <f t="shared" si="165"/>
        <v/>
      </c>
      <c r="AP116" s="62" t="str">
        <f t="shared" si="202"/>
        <v/>
      </c>
      <c r="AQ116" s="65" t="str">
        <f t="shared" si="287"/>
        <v/>
      </c>
      <c r="AR116" s="68" t="str">
        <f t="shared" si="203"/>
        <v/>
      </c>
      <c r="AS116" s="32"/>
      <c r="AT116" s="120"/>
      <c r="AU116" s="62" t="str">
        <f t="shared" si="166"/>
        <v/>
      </c>
      <c r="AV116" s="62" t="str">
        <f t="shared" si="204"/>
        <v/>
      </c>
      <c r="AW116" s="65" t="str">
        <f t="shared" si="288"/>
        <v/>
      </c>
      <c r="AX116" s="68" t="str">
        <f t="shared" si="205"/>
        <v/>
      </c>
      <c r="AY116" s="32"/>
      <c r="AZ116" s="120"/>
      <c r="BA116" s="62" t="str">
        <f t="shared" si="167"/>
        <v/>
      </c>
      <c r="BB116" s="62" t="str">
        <f t="shared" si="206"/>
        <v/>
      </c>
      <c r="BC116" s="65" t="str">
        <f t="shared" si="289"/>
        <v/>
      </c>
      <c r="BD116" s="68" t="str">
        <f t="shared" si="207"/>
        <v/>
      </c>
      <c r="BE116" s="32"/>
      <c r="BF116" s="120"/>
      <c r="BG116" s="62" t="str">
        <f t="shared" si="168"/>
        <v/>
      </c>
      <c r="BH116" s="62" t="str">
        <f t="shared" si="208"/>
        <v/>
      </c>
      <c r="BI116" s="65" t="str">
        <f t="shared" si="290"/>
        <v/>
      </c>
      <c r="BJ116" s="68" t="str">
        <f t="shared" si="209"/>
        <v/>
      </c>
      <c r="BK116" s="32"/>
      <c r="BL116" s="120"/>
      <c r="BM116" s="62" t="str">
        <f t="shared" si="169"/>
        <v/>
      </c>
      <c r="BN116" s="62" t="str">
        <f t="shared" si="210"/>
        <v/>
      </c>
      <c r="BO116" s="65" t="str">
        <f t="shared" si="291"/>
        <v/>
      </c>
      <c r="BP116" s="68" t="str">
        <f t="shared" si="211"/>
        <v/>
      </c>
      <c r="BQ116" s="32"/>
      <c r="BR116" s="120"/>
      <c r="BS116" s="62" t="str">
        <f t="shared" si="170"/>
        <v/>
      </c>
      <c r="BT116" s="62" t="str">
        <f t="shared" si="212"/>
        <v/>
      </c>
      <c r="BU116" s="65" t="str">
        <f t="shared" si="292"/>
        <v/>
      </c>
      <c r="BV116" s="68" t="str">
        <f t="shared" si="213"/>
        <v/>
      </c>
      <c r="BW116" s="32"/>
      <c r="BX116" s="120"/>
      <c r="BY116" s="62" t="str">
        <f t="shared" si="171"/>
        <v/>
      </c>
      <c r="BZ116" s="62" t="str">
        <f t="shared" si="214"/>
        <v/>
      </c>
      <c r="CA116" s="65" t="str">
        <f t="shared" si="293"/>
        <v/>
      </c>
      <c r="CB116" s="68" t="str">
        <f t="shared" si="215"/>
        <v/>
      </c>
      <c r="CC116" s="32"/>
      <c r="CD116" s="120"/>
      <c r="CE116" s="62" t="str">
        <f t="shared" si="172"/>
        <v/>
      </c>
      <c r="CF116" s="62" t="str">
        <f t="shared" si="216"/>
        <v/>
      </c>
      <c r="CG116" s="65" t="str">
        <f t="shared" si="294"/>
        <v/>
      </c>
      <c r="CH116" s="68" t="str">
        <f t="shared" si="217"/>
        <v/>
      </c>
      <c r="CI116" s="32"/>
      <c r="CJ116" s="120"/>
      <c r="CK116" s="62" t="str">
        <f t="shared" si="173"/>
        <v/>
      </c>
      <c r="CL116" s="62" t="str">
        <f t="shared" si="218"/>
        <v/>
      </c>
      <c r="CM116" s="65" t="str">
        <f t="shared" si="295"/>
        <v/>
      </c>
      <c r="CN116" s="68" t="str">
        <f t="shared" si="219"/>
        <v/>
      </c>
      <c r="CO116" s="32"/>
      <c r="CP116" s="120"/>
      <c r="CQ116" s="62" t="str">
        <f t="shared" si="174"/>
        <v/>
      </c>
      <c r="CR116" s="62" t="str">
        <f t="shared" si="220"/>
        <v/>
      </c>
      <c r="CS116" s="65" t="str">
        <f t="shared" si="296"/>
        <v/>
      </c>
      <c r="CT116" s="68" t="str">
        <f t="shared" si="221"/>
        <v/>
      </c>
      <c r="CU116" s="32"/>
      <c r="CV116" s="120"/>
      <c r="CW116" s="62" t="str">
        <f t="shared" si="175"/>
        <v/>
      </c>
      <c r="CX116" s="62" t="str">
        <f t="shared" si="222"/>
        <v/>
      </c>
      <c r="CY116" s="65" t="str">
        <f t="shared" si="297"/>
        <v/>
      </c>
      <c r="CZ116" s="68" t="str">
        <f t="shared" si="223"/>
        <v/>
      </c>
      <c r="DA116" s="32"/>
      <c r="DB116" s="120"/>
      <c r="DC116" s="62" t="str">
        <f t="shared" si="176"/>
        <v/>
      </c>
      <c r="DD116" s="62" t="str">
        <f t="shared" si="224"/>
        <v/>
      </c>
      <c r="DE116" s="65" t="str">
        <f t="shared" si="298"/>
        <v/>
      </c>
      <c r="DF116" s="68" t="str">
        <f t="shared" si="225"/>
        <v/>
      </c>
      <c r="DG116" s="32"/>
      <c r="DH116" s="120"/>
      <c r="DI116" s="62" t="str">
        <f t="shared" si="177"/>
        <v/>
      </c>
      <c r="DJ116" s="62" t="str">
        <f t="shared" si="226"/>
        <v/>
      </c>
      <c r="DK116" s="65" t="str">
        <f t="shared" si="299"/>
        <v/>
      </c>
      <c r="DL116" s="68" t="str">
        <f t="shared" si="227"/>
        <v/>
      </c>
      <c r="DM116" s="32"/>
      <c r="DN116" s="120"/>
      <c r="DO116" s="62" t="str">
        <f t="shared" si="178"/>
        <v/>
      </c>
      <c r="DP116" s="62" t="str">
        <f t="shared" si="228"/>
        <v/>
      </c>
      <c r="DQ116" s="65" t="str">
        <f t="shared" si="300"/>
        <v/>
      </c>
      <c r="DR116" s="68" t="str">
        <f t="shared" si="229"/>
        <v/>
      </c>
      <c r="DS116" s="32"/>
      <c r="DT116" s="120"/>
      <c r="DU116" s="62" t="str">
        <f t="shared" si="179"/>
        <v/>
      </c>
      <c r="DV116" s="62" t="str">
        <f t="shared" si="230"/>
        <v/>
      </c>
      <c r="DW116" s="65" t="str">
        <f t="shared" si="301"/>
        <v/>
      </c>
      <c r="DX116" s="68" t="str">
        <f t="shared" si="231"/>
        <v/>
      </c>
      <c r="DY116" s="32"/>
      <c r="DZ116" s="120"/>
      <c r="EA116" s="62" t="str">
        <f t="shared" si="180"/>
        <v/>
      </c>
      <c r="EB116" s="62" t="str">
        <f t="shared" si="232"/>
        <v/>
      </c>
      <c r="EC116" s="65" t="str">
        <f t="shared" si="302"/>
        <v/>
      </c>
      <c r="ED116" s="68" t="str">
        <f t="shared" si="233"/>
        <v/>
      </c>
      <c r="EE116" s="32"/>
      <c r="EF116" s="120"/>
      <c r="EG116" s="62" t="str">
        <f t="shared" si="181"/>
        <v/>
      </c>
      <c r="EH116" s="62" t="str">
        <f t="shared" si="234"/>
        <v/>
      </c>
      <c r="EI116" s="65" t="str">
        <f t="shared" si="303"/>
        <v/>
      </c>
      <c r="EJ116" s="68" t="str">
        <f t="shared" si="235"/>
        <v/>
      </c>
      <c r="EK116" s="32"/>
      <c r="EL116" s="120"/>
      <c r="EM116" s="62" t="str">
        <f t="shared" si="182"/>
        <v/>
      </c>
      <c r="EN116" s="62" t="str">
        <f t="shared" si="236"/>
        <v/>
      </c>
      <c r="EO116" s="65" t="str">
        <f t="shared" si="304"/>
        <v/>
      </c>
      <c r="EP116" s="68" t="str">
        <f t="shared" si="237"/>
        <v/>
      </c>
      <c r="EQ116" s="32"/>
      <c r="ER116" s="120"/>
      <c r="ES116" s="62" t="str">
        <f t="shared" si="183"/>
        <v/>
      </c>
      <c r="ET116" s="62" t="str">
        <f t="shared" si="238"/>
        <v/>
      </c>
      <c r="EU116" s="65" t="str">
        <f t="shared" si="305"/>
        <v/>
      </c>
      <c r="EV116" s="68" t="str">
        <f t="shared" si="239"/>
        <v/>
      </c>
      <c r="EW116" s="32"/>
      <c r="EX116" s="120"/>
      <c r="EY116" s="62" t="str">
        <f t="shared" si="184"/>
        <v/>
      </c>
      <c r="EZ116" s="62" t="str">
        <f t="shared" si="240"/>
        <v/>
      </c>
      <c r="FA116" s="65" t="str">
        <f t="shared" si="306"/>
        <v/>
      </c>
      <c r="FB116" s="68" t="str">
        <f t="shared" si="241"/>
        <v/>
      </c>
      <c r="FC116" s="32"/>
      <c r="FD116" s="120"/>
      <c r="FE116" s="62" t="str">
        <f t="shared" si="185"/>
        <v/>
      </c>
      <c r="FF116" s="62" t="str">
        <f t="shared" si="242"/>
        <v/>
      </c>
      <c r="FG116" s="65" t="str">
        <f t="shared" si="307"/>
        <v/>
      </c>
      <c r="FH116" s="68" t="str">
        <f t="shared" si="243"/>
        <v/>
      </c>
      <c r="FI116" s="32"/>
      <c r="FJ116" s="120"/>
      <c r="FK116" s="62" t="str">
        <f t="shared" si="186"/>
        <v/>
      </c>
      <c r="FL116" s="62" t="str">
        <f t="shared" si="244"/>
        <v/>
      </c>
      <c r="FM116" s="65" t="str">
        <f t="shared" si="308"/>
        <v/>
      </c>
      <c r="FN116" s="68" t="str">
        <f t="shared" si="245"/>
        <v/>
      </c>
      <c r="FO116" s="32"/>
      <c r="FP116" s="120"/>
      <c r="FQ116" s="62" t="str">
        <f t="shared" si="187"/>
        <v/>
      </c>
      <c r="FR116" s="62" t="str">
        <f t="shared" si="246"/>
        <v/>
      </c>
      <c r="FS116" s="65" t="str">
        <f t="shared" si="309"/>
        <v/>
      </c>
      <c r="FT116" s="68" t="str">
        <f t="shared" si="247"/>
        <v/>
      </c>
      <c r="FU116" s="32"/>
      <c r="FV116" s="120"/>
      <c r="FW116" s="62" t="str">
        <f t="shared" si="188"/>
        <v/>
      </c>
      <c r="FX116" s="62" t="str">
        <f t="shared" si="248"/>
        <v/>
      </c>
      <c r="FY116" s="65" t="str">
        <f t="shared" si="310"/>
        <v/>
      </c>
      <c r="FZ116" s="68" t="str">
        <f t="shared" si="249"/>
        <v/>
      </c>
      <c r="GA116" s="32"/>
      <c r="GC116" s="7" t="str">
        <f t="shared" si="250"/>
        <v>Apr 2020</v>
      </c>
      <c r="GD116" s="7" t="str">
        <f t="shared" ca="1" si="189"/>
        <v/>
      </c>
      <c r="GT116" s="71">
        <f>IF(GT$9="", "", IF(AND(NOT('Personnel Details'!$N$11=""), $B116&gt;='Personnel Details'!$N$11), 'Personnel Details'!$O$11, IF(AND(NOT('Personnel Details'!$I$11=""), $B116&gt;='Personnel Details'!$I$11), 'Personnel Details'!$J$11, 'Personnel Details'!$E$11)))</f>
        <v>0.8</v>
      </c>
      <c r="GU116" s="59" t="str">
        <f>IF(GT$9="", "", IF(AND(NOT('Personnel Details'!$N$11=""), $B116&gt;='Personnel Details'!$N$11), IF('Personnel Details'!$P$11="","", 'Personnel Details'!$P$11), IF(AND(NOT('Personnel Details'!$I$11=""), $B116&gt;='Personnel Details'!$I$11), IF('Personnel Details'!$K$11="", "", 'Personnel Details'!$K$11), IF('Personnel Details'!$F$11="", "", 'Personnel Details'!$F$11))))</f>
        <v/>
      </c>
      <c r="GV116" s="74">
        <f>IF(GT$9="", "", IF(AND(NOT('Personnel Details'!$N$11=""), $B116&gt;='Personnel Details'!$N$11), 'Personnel Details'!$Q$11, IF(AND(NOT('Personnel Details'!$I$11=""), $B116&gt;='Personnel Details'!$I$11), 'Personnel Details'!$L$11, 'Personnel Details'!$G$11)))</f>
        <v>0</v>
      </c>
      <c r="GW116" s="59">
        <f t="shared" si="251"/>
        <v>0</v>
      </c>
      <c r="GX116" s="53"/>
      <c r="GZ116" s="78">
        <f>IF(GZ$9="", "", IF(AND(NOT('Personnel Details'!$N$12=""), $B116&gt;='Personnel Details'!$N$12), 'Personnel Details'!$O$12, IF(AND(NOT('Personnel Details'!$I$12=""), $B116&gt;='Personnel Details'!$I$12), 'Personnel Details'!$J$12, 'Personnel Details'!$E$12)))</f>
        <v>0.8</v>
      </c>
      <c r="HA116" s="59" t="str">
        <f>IF(GZ$9="", "", IF(AND(NOT('Personnel Details'!$N$12=""), $B116&gt;='Personnel Details'!$N$12), IF('Personnel Details'!$P$12="","", 'Personnel Details'!$P$12), IF(AND(NOT('Personnel Details'!$I$12=""), $B116&gt;='Personnel Details'!$I$12), IF('Personnel Details'!$K$12="", "", 'Personnel Details'!$K$12), IF('Personnel Details'!$F$12="", "", 'Personnel Details'!$F$12))))</f>
        <v/>
      </c>
      <c r="HB116" s="79">
        <f>IF(GZ$9="", "", IF(AND(NOT('Personnel Details'!$N$12=""), $B116&gt;='Personnel Details'!$N$12), 'Personnel Details'!$Q$12, IF(AND(NOT('Personnel Details'!$I$12=""), $B116&gt;='Personnel Details'!$I$12), 'Personnel Details'!$L$12, 'Personnel Details'!$G$12)))</f>
        <v>0</v>
      </c>
      <c r="HC116" s="59">
        <f t="shared" si="252"/>
        <v>0</v>
      </c>
      <c r="HD116" s="53"/>
      <c r="HF116" s="78">
        <f>IF(HF$9="", "", IF(AND(NOT('Personnel Details'!$N$13=""), $B116&gt;='Personnel Details'!$N$13), 'Personnel Details'!$O$13, IF(AND(NOT('Personnel Details'!$I$13=""), $B116&gt;='Personnel Details'!$I$13), 'Personnel Details'!$J$13, 'Personnel Details'!$E$13)))</f>
        <v>0.8</v>
      </c>
      <c r="HG116" s="59" t="str">
        <f>IF(HF$9="", "", IF(AND(NOT('Personnel Details'!$N$13=""), $B116&gt;='Personnel Details'!$N$13), IF('Personnel Details'!$P$13="","", 'Personnel Details'!$P$13), IF(AND(NOT('Personnel Details'!$I$13=""), $B116&gt;='Personnel Details'!$I$13), IF('Personnel Details'!$K$13="", "", 'Personnel Details'!$K$13), IF('Personnel Details'!$F$13="", "", 'Personnel Details'!$F$13))))</f>
        <v/>
      </c>
      <c r="HH116" s="79">
        <f>IF(HF$9="", "", IF(AND(NOT('Personnel Details'!$N$13=""), $B116&gt;='Personnel Details'!$N$13), 'Personnel Details'!$Q$13, IF(AND(NOT('Personnel Details'!$I$13=""), $B116&gt;='Personnel Details'!$I$13), 'Personnel Details'!$L$13, 'Personnel Details'!$G$13)))</f>
        <v>0</v>
      </c>
      <c r="HI116" s="59">
        <f t="shared" si="253"/>
        <v>0</v>
      </c>
      <c r="HJ116" s="53"/>
      <c r="HL116" s="78">
        <f>IF(HL$9="", "", IF(AND(NOT('Personnel Details'!$N$14=""), $B116&gt;='Personnel Details'!$N$14), 'Personnel Details'!$O$14, IF(AND(NOT('Personnel Details'!$I$14=""), $B116&gt;='Personnel Details'!$I$14), 'Personnel Details'!$J$14, 'Personnel Details'!$E$14)))</f>
        <v>0.8</v>
      </c>
      <c r="HM116" s="59">
        <f>IF(HL$9="", "", IF(AND(NOT('Personnel Details'!$N$14=""), $B116&gt;='Personnel Details'!$N$14), IF('Personnel Details'!$P$14="","", 'Personnel Details'!$P$14), IF(AND(NOT('Personnel Details'!$I$14=""), $B116&gt;='Personnel Details'!$I$14), IF('Personnel Details'!$K$14="", "", 'Personnel Details'!$K$14), IF('Personnel Details'!$F$14="", "", 'Personnel Details'!$F$14))))</f>
        <v>2000</v>
      </c>
      <c r="HN116" s="79">
        <f>IF(HL$9="", "", IF(AND(NOT('Personnel Details'!$N$14=""), $B116&gt;='Personnel Details'!$N$14), 'Personnel Details'!$Q$14, IF(AND(NOT('Personnel Details'!$I$14=""), $B116&gt;='Personnel Details'!$I$14), 'Personnel Details'!$L$14, 'Personnel Details'!$G$14)))</f>
        <v>0.85</v>
      </c>
      <c r="HO116" s="59">
        <f t="shared" si="254"/>
        <v>0</v>
      </c>
      <c r="HP116" s="53"/>
      <c r="HR116" s="78" t="str">
        <f>IF(HR$9="", "", IF(AND(NOT('Personnel Details'!$N$15=""), $B116&gt;='Personnel Details'!$N$15), 'Personnel Details'!$O$15, IF(AND(NOT('Personnel Details'!$I$15=""), $B116&gt;='Personnel Details'!$I$15), 'Personnel Details'!$J$15, 'Personnel Details'!$E$15)))</f>
        <v/>
      </c>
      <c r="HS116" s="59" t="str">
        <f>IF(HR$9="", "", IF(AND(NOT('Personnel Details'!$N$15=""), $B116&gt;='Personnel Details'!$N$15), IF('Personnel Details'!$P$15="","", 'Personnel Details'!$P$15), IF(AND(NOT('Personnel Details'!$I$15=""), $B116&gt;='Personnel Details'!$I$15), IF('Personnel Details'!$K$15="", "", 'Personnel Details'!$K$15), IF('Personnel Details'!$F$15="", "", 'Personnel Details'!$F$15))))</f>
        <v/>
      </c>
      <c r="HT116" s="79" t="str">
        <f>IF(HR$9="", "", IF(AND(NOT('Personnel Details'!$N$15=""), $B116&gt;='Personnel Details'!$N$15), 'Personnel Details'!$Q$15, IF(AND(NOT('Personnel Details'!$I$15=""), $B116&gt;='Personnel Details'!$I$15), 'Personnel Details'!$L$15, 'Personnel Details'!$G$15)))</f>
        <v/>
      </c>
      <c r="HU116" s="59">
        <f t="shared" si="255"/>
        <v>0</v>
      </c>
      <c r="HV116" s="53"/>
      <c r="HX116" s="78" t="str">
        <f>IF(HX$9="", "", IF(AND(NOT('Personnel Details'!$N$16=""), $B116&gt;='Personnel Details'!$N$16), 'Personnel Details'!$O$16, IF(AND(NOT('Personnel Details'!$I$16=""), $B116&gt;='Personnel Details'!$I$16), 'Personnel Details'!$J$16, 'Personnel Details'!$E$16)))</f>
        <v/>
      </c>
      <c r="HY116" s="59" t="str">
        <f>IF(HX$9="", "", IF(AND(NOT('Personnel Details'!$N$16=""), $B116&gt;='Personnel Details'!$N$16), IF('Personnel Details'!$P$16="","", 'Personnel Details'!$P$16), IF(AND(NOT('Personnel Details'!$I$16=""), $B116&gt;='Personnel Details'!$I$16), IF('Personnel Details'!$K$16="", "", 'Personnel Details'!$K$16), IF('Personnel Details'!$F$16="", "", 'Personnel Details'!$F$16))))</f>
        <v/>
      </c>
      <c r="HZ116" s="79" t="str">
        <f>IF(HX$9="", "", IF(AND(NOT('Personnel Details'!$N$16=""), $B116&gt;='Personnel Details'!$N$16), 'Personnel Details'!$Q$16, IF(AND(NOT('Personnel Details'!$I$16=""), $B116&gt;='Personnel Details'!$I$16), 'Personnel Details'!$L$16, 'Personnel Details'!$G$16)))</f>
        <v/>
      </c>
      <c r="IA116" s="59">
        <f t="shared" si="256"/>
        <v>0</v>
      </c>
      <c r="IB116" s="53"/>
      <c r="ID116" s="78" t="str">
        <f>IF(ID$9="", "", IF(AND(NOT('Personnel Details'!$N$17=""), $B116&gt;='Personnel Details'!$N$17), 'Personnel Details'!$O$17, IF(AND(NOT('Personnel Details'!$I$17=""), $B116&gt;='Personnel Details'!$I$17), 'Personnel Details'!$J$17, 'Personnel Details'!$E$17)))</f>
        <v/>
      </c>
      <c r="IE116" s="59" t="str">
        <f>IF(ID$9="", "", IF(AND(NOT('Personnel Details'!$N$17=""), $B116&gt;='Personnel Details'!$N$17), IF('Personnel Details'!$P$17="","", 'Personnel Details'!$P$17), IF(AND(NOT('Personnel Details'!$I$17=""), $B116&gt;='Personnel Details'!$I$17), IF('Personnel Details'!$K$17="", "", 'Personnel Details'!$K$17), IF('Personnel Details'!$F$17="", "", 'Personnel Details'!$F$17))))</f>
        <v/>
      </c>
      <c r="IF116" s="79" t="str">
        <f>IF(ID$9="", "", IF(AND(NOT('Personnel Details'!$N$17=""), $B116&gt;='Personnel Details'!$N$17), 'Personnel Details'!$Q$17, IF(AND(NOT('Personnel Details'!$I$17=""), $B116&gt;='Personnel Details'!$I$17), 'Personnel Details'!$L$17, 'Personnel Details'!$G$17)))</f>
        <v/>
      </c>
      <c r="IG116" s="59">
        <f t="shared" si="257"/>
        <v>0</v>
      </c>
      <c r="IH116" s="53"/>
      <c r="IJ116" s="78" t="str">
        <f>IF(IJ$9="", "", IF(AND(NOT('Personnel Details'!$N$18=""), $B116&gt;='Personnel Details'!$N$18), 'Personnel Details'!$O$18, IF(AND(NOT('Personnel Details'!$I$18=""), $B116&gt;='Personnel Details'!$I$18), 'Personnel Details'!$J$18, 'Personnel Details'!$E$18)))</f>
        <v/>
      </c>
      <c r="IK116" s="59" t="str">
        <f>IF(IJ$9="", "", IF(AND(NOT('Personnel Details'!$N$18=""), $B116&gt;='Personnel Details'!$N$18), IF('Personnel Details'!$P$18="","", 'Personnel Details'!$P$18), IF(AND(NOT('Personnel Details'!$I$18=""), $B116&gt;='Personnel Details'!$I$18), IF('Personnel Details'!$K$18="", "", 'Personnel Details'!$K$18), IF('Personnel Details'!$F$18="", "", 'Personnel Details'!$F$18))))</f>
        <v/>
      </c>
      <c r="IL116" s="79" t="str">
        <f>IF(IJ$9="", "", IF(AND(NOT('Personnel Details'!$N$18=""), $B116&gt;='Personnel Details'!$N$18), 'Personnel Details'!$Q$18, IF(AND(NOT('Personnel Details'!$I$18=""), $B116&gt;='Personnel Details'!$I$18), 'Personnel Details'!$L$18, 'Personnel Details'!$G$18)))</f>
        <v/>
      </c>
      <c r="IM116" s="59">
        <f t="shared" si="258"/>
        <v>0</v>
      </c>
      <c r="IN116" s="53"/>
      <c r="IP116" s="78" t="str">
        <f>IF(IP$9="", "", IF(AND(NOT('Personnel Details'!$N$19=""), $B116&gt;='Personnel Details'!$N$19), 'Personnel Details'!$O$19, IF(AND(NOT('Personnel Details'!$I$19=""), $B116&gt;='Personnel Details'!$I$19), 'Personnel Details'!$J$19, 'Personnel Details'!$E$19)))</f>
        <v/>
      </c>
      <c r="IQ116" s="59" t="str">
        <f>IF(IP$9="", "", IF(AND(NOT('Personnel Details'!$N$19=""), $B116&gt;='Personnel Details'!$N$19), IF('Personnel Details'!$P$19="","", 'Personnel Details'!$P$19), IF(AND(NOT('Personnel Details'!$I$19=""), $B116&gt;='Personnel Details'!$I$19), IF('Personnel Details'!$K$19="", "", 'Personnel Details'!$K$19), IF('Personnel Details'!$F$19="", "", 'Personnel Details'!$F$19))))</f>
        <v/>
      </c>
      <c r="IR116" s="79" t="str">
        <f>IF(IP$9="", "", IF(AND(NOT('Personnel Details'!$N$19=""), $B116&gt;='Personnel Details'!$N$19), 'Personnel Details'!$Q$19, IF(AND(NOT('Personnel Details'!$I$19=""), $B116&gt;='Personnel Details'!$I$19), 'Personnel Details'!$L$19, 'Personnel Details'!$G$19)))</f>
        <v/>
      </c>
      <c r="IS116" s="59">
        <f t="shared" si="259"/>
        <v>0</v>
      </c>
      <c r="IT116" s="53"/>
      <c r="IV116" s="78" t="str">
        <f>IF(IV$9="", "", IF(AND(NOT('Personnel Details'!$N$20=""), $B116&gt;='Personnel Details'!$N$20), 'Personnel Details'!$O$20, IF(AND(NOT('Personnel Details'!$I$20=""), $B116&gt;='Personnel Details'!$I$20), 'Personnel Details'!$J$20, 'Personnel Details'!$E$20)))</f>
        <v/>
      </c>
      <c r="IW116" s="59" t="str">
        <f>IF(IV$9="", "", IF(AND(NOT('Personnel Details'!$N$20=""), $B116&gt;='Personnel Details'!$N$20), IF('Personnel Details'!$P$20="","", 'Personnel Details'!$P$20), IF(AND(NOT('Personnel Details'!$I$20=""), $B116&gt;='Personnel Details'!$I$20), IF('Personnel Details'!$K$20="", "", 'Personnel Details'!$K$20), IF('Personnel Details'!$F$20="", "", 'Personnel Details'!$F$20))))</f>
        <v/>
      </c>
      <c r="IX116" s="79" t="str">
        <f>IF(IV$9="", "", IF(AND(NOT('Personnel Details'!$N$20=""), $B116&gt;='Personnel Details'!$N$20), 'Personnel Details'!$Q$20, IF(AND(NOT('Personnel Details'!$I$20=""), $B116&gt;='Personnel Details'!$I$20), 'Personnel Details'!$L$20, 'Personnel Details'!$G$20)))</f>
        <v/>
      </c>
      <c r="IY116" s="59">
        <f t="shared" si="260"/>
        <v>0</v>
      </c>
      <c r="IZ116" s="53"/>
      <c r="JB116" s="78" t="str">
        <f>IF(JB$9="", "", IF(AND(NOT('Personnel Details'!$N$21=""), $B116&gt;='Personnel Details'!$N$21), 'Personnel Details'!$O$21, IF(AND(NOT('Personnel Details'!$I$21=""), $B116&gt;='Personnel Details'!$I$21), 'Personnel Details'!$J$21, 'Personnel Details'!$E$21)))</f>
        <v/>
      </c>
      <c r="JC116" s="59" t="str">
        <f>IF(JB$9="", "", IF(AND(NOT('Personnel Details'!$N$21=""), $B116&gt;='Personnel Details'!$N$21), IF('Personnel Details'!$P$21="","", 'Personnel Details'!$P$21), IF(AND(NOT('Personnel Details'!$I$21=""), $B116&gt;='Personnel Details'!$I$21), IF('Personnel Details'!$K$21="", "", 'Personnel Details'!$K$21), IF('Personnel Details'!$F$21="", "", 'Personnel Details'!$F$21))))</f>
        <v/>
      </c>
      <c r="JD116" s="79" t="str">
        <f>IF(JB$9="", "", IF(AND(NOT('Personnel Details'!$N$21=""), $B116&gt;='Personnel Details'!$N$21), 'Personnel Details'!$Q$21, IF(AND(NOT('Personnel Details'!$I$21=""), $B116&gt;='Personnel Details'!$I$21), 'Personnel Details'!$L$21, 'Personnel Details'!$G$21)))</f>
        <v/>
      </c>
      <c r="JE116" s="59">
        <f t="shared" si="261"/>
        <v>0</v>
      </c>
      <c r="JF116" s="53"/>
      <c r="JH116" s="78" t="str">
        <f>IF(JH$9="", "", IF(AND(NOT('Personnel Details'!$N$22=""), $B116&gt;='Personnel Details'!$N$22), 'Personnel Details'!$O$22, IF(AND(NOT('Personnel Details'!$I$22=""), $B116&gt;='Personnel Details'!$I$22), 'Personnel Details'!$J$22, 'Personnel Details'!$E$22)))</f>
        <v/>
      </c>
      <c r="JI116" s="59" t="str">
        <f>IF(JH$9="", "", IF(AND(NOT('Personnel Details'!$N$22=""), $B116&gt;='Personnel Details'!$N$22), IF('Personnel Details'!$P$22="","", 'Personnel Details'!$P$22), IF(AND(NOT('Personnel Details'!$I$22=""), $B116&gt;='Personnel Details'!$I$22), IF('Personnel Details'!$K$22="", "", 'Personnel Details'!$K$22), IF('Personnel Details'!$F$22="", "", 'Personnel Details'!$F$22))))</f>
        <v/>
      </c>
      <c r="JJ116" s="79" t="str">
        <f>IF(JH$9="", "", IF(AND(NOT('Personnel Details'!$N$22=""), $B116&gt;='Personnel Details'!$N$22), 'Personnel Details'!$Q$22, IF(AND(NOT('Personnel Details'!$I$22=""), $B116&gt;='Personnel Details'!$I$22), 'Personnel Details'!$L$22, 'Personnel Details'!$G$22)))</f>
        <v/>
      </c>
      <c r="JK116" s="59">
        <f t="shared" si="262"/>
        <v>0</v>
      </c>
      <c r="JL116" s="53"/>
      <c r="JN116" s="78" t="str">
        <f>IF(JN$9="", "", IF(AND(NOT('Personnel Details'!$N$23=""), $B116&gt;='Personnel Details'!$N$23), 'Personnel Details'!$O$23, IF(AND(NOT('Personnel Details'!$I$23=""), $B116&gt;='Personnel Details'!$I$23), 'Personnel Details'!$J$23, 'Personnel Details'!$E$23)))</f>
        <v/>
      </c>
      <c r="JO116" s="59" t="str">
        <f>IF(JN$9="", "", IF(AND(NOT('Personnel Details'!$N$23=""), $B116&gt;='Personnel Details'!$N$23), IF('Personnel Details'!$P$23="","", 'Personnel Details'!$P$23), IF(AND(NOT('Personnel Details'!$I$23=""), $B116&gt;='Personnel Details'!$I$23), IF('Personnel Details'!$K$23="", "", 'Personnel Details'!$K$23), IF('Personnel Details'!$F$23="", "", 'Personnel Details'!$F$23))))</f>
        <v/>
      </c>
      <c r="JP116" s="79" t="str">
        <f>IF(JN$9="", "", IF(AND(NOT('Personnel Details'!$N$23=""), $B116&gt;='Personnel Details'!$N$23), 'Personnel Details'!$Q$23, IF(AND(NOT('Personnel Details'!$I$23=""), $B116&gt;='Personnel Details'!$I$23), 'Personnel Details'!$L$23, 'Personnel Details'!$G$23)))</f>
        <v/>
      </c>
      <c r="JQ116" s="59">
        <f t="shared" si="263"/>
        <v>0</v>
      </c>
      <c r="JR116" s="53"/>
      <c r="JT116" s="78" t="str">
        <f>IF(JT$9="", "", IF(AND(NOT('Personnel Details'!$N$24=""), $B116&gt;='Personnel Details'!$N$24), 'Personnel Details'!$O$24, IF(AND(NOT('Personnel Details'!$I$24=""), $B116&gt;='Personnel Details'!$I$24), 'Personnel Details'!$J$24, 'Personnel Details'!$E$24)))</f>
        <v/>
      </c>
      <c r="JU116" s="59" t="str">
        <f>IF(JT$9="", "", IF(AND(NOT('Personnel Details'!$N$24=""), $B116&gt;='Personnel Details'!$N$24), IF('Personnel Details'!$P$24="","", 'Personnel Details'!$P$24), IF(AND(NOT('Personnel Details'!$I$24=""), $B116&gt;='Personnel Details'!$I$24), IF('Personnel Details'!$K$24="", "", 'Personnel Details'!$K$24), IF('Personnel Details'!$F$24="", "", 'Personnel Details'!$F$24))))</f>
        <v/>
      </c>
      <c r="JV116" s="79" t="str">
        <f>IF(JT$9="", "", IF(AND(NOT('Personnel Details'!$N$24=""), $B116&gt;='Personnel Details'!$N$24), 'Personnel Details'!$Q$24, IF(AND(NOT('Personnel Details'!$I$24=""), $B116&gt;='Personnel Details'!$I$24), 'Personnel Details'!$L$24, 'Personnel Details'!$G$24)))</f>
        <v/>
      </c>
      <c r="JW116" s="59">
        <f t="shared" si="264"/>
        <v>0</v>
      </c>
      <c r="JX116" s="53"/>
      <c r="JZ116" s="78" t="str">
        <f>IF(JZ$9="", "", IF(AND(NOT('Personnel Details'!$N$25=""), $B116&gt;='Personnel Details'!$N$25), 'Personnel Details'!$O$25, IF(AND(NOT('Personnel Details'!$I$25=""), $B116&gt;='Personnel Details'!$I$25), 'Personnel Details'!$J$25, 'Personnel Details'!$E$25)))</f>
        <v/>
      </c>
      <c r="KA116" s="59" t="str">
        <f>IF(JZ$9="", "", IF(AND(NOT('Personnel Details'!$N$25=""), $B116&gt;='Personnel Details'!$N$25), IF('Personnel Details'!$P$25="","", 'Personnel Details'!$P$25), IF(AND(NOT('Personnel Details'!$I$25=""), $B116&gt;='Personnel Details'!$I$25), IF('Personnel Details'!$K$25="", "", 'Personnel Details'!$K$25), IF('Personnel Details'!$F$25="", "", 'Personnel Details'!$F$25))))</f>
        <v/>
      </c>
      <c r="KB116" s="79" t="str">
        <f>IF(JZ$9="", "", IF(AND(NOT('Personnel Details'!$N$25=""), $B116&gt;='Personnel Details'!$N$25), 'Personnel Details'!$Q$25, IF(AND(NOT('Personnel Details'!$I$25=""), $B116&gt;='Personnel Details'!$I$25), 'Personnel Details'!$L$25, 'Personnel Details'!$G$25)))</f>
        <v/>
      </c>
      <c r="KC116" s="59">
        <f t="shared" si="265"/>
        <v>0</v>
      </c>
      <c r="KD116" s="53"/>
      <c r="KF116" s="78" t="str">
        <f>IF(KF$9="", "", IF(AND(NOT('Personnel Details'!$N$26=""), $B116&gt;='Personnel Details'!$N$26), 'Personnel Details'!$O$26, IF(AND(NOT('Personnel Details'!$I$26=""), $B116&gt;='Personnel Details'!$I$26), 'Personnel Details'!$J$26, 'Personnel Details'!$E$26)))</f>
        <v/>
      </c>
      <c r="KG116" s="59" t="str">
        <f>IF(KF$9="", "", IF(AND(NOT('Personnel Details'!$N$26=""), $B116&gt;='Personnel Details'!$N$26), IF('Personnel Details'!$P$26="","", 'Personnel Details'!$P$26), IF(AND(NOT('Personnel Details'!$I$26=""), $B116&gt;='Personnel Details'!$I$26), IF('Personnel Details'!$K$26="", "", 'Personnel Details'!$K$26), IF('Personnel Details'!$F$26="", "", 'Personnel Details'!$F$26))))</f>
        <v/>
      </c>
      <c r="KH116" s="79" t="str">
        <f>IF(KF$9="", "", IF(AND(NOT('Personnel Details'!$N$26=""), $B116&gt;='Personnel Details'!$N$26), 'Personnel Details'!$Q$26, IF(AND(NOT('Personnel Details'!$I$26=""), $B116&gt;='Personnel Details'!$I$26), 'Personnel Details'!$L$26, 'Personnel Details'!$G$26)))</f>
        <v/>
      </c>
      <c r="KI116" s="59">
        <f t="shared" si="266"/>
        <v>0</v>
      </c>
      <c r="KJ116" s="53"/>
      <c r="KL116" s="78" t="str">
        <f>IF(KL$9="", "", IF(AND(NOT('Personnel Details'!$N$27=""), $B116&gt;='Personnel Details'!$N$27), 'Personnel Details'!$O$27, IF(AND(NOT('Personnel Details'!$I$27=""), $B116&gt;='Personnel Details'!$I$27), 'Personnel Details'!$J$27, 'Personnel Details'!$E$27)))</f>
        <v/>
      </c>
      <c r="KM116" s="59" t="str">
        <f>IF(KL$9="", "", IF(AND(NOT('Personnel Details'!$N$27=""), $B116&gt;='Personnel Details'!$N$27), IF('Personnel Details'!$P$27="","", 'Personnel Details'!$P$27), IF(AND(NOT('Personnel Details'!$I$27=""), $B116&gt;='Personnel Details'!$I$27), IF('Personnel Details'!$K$27="", "", 'Personnel Details'!$K$27), IF('Personnel Details'!$F$27="", "", 'Personnel Details'!$F$27))))</f>
        <v/>
      </c>
      <c r="KN116" s="79" t="str">
        <f>IF(KL$9="", "", IF(AND(NOT('Personnel Details'!$N$27=""), $B116&gt;='Personnel Details'!$N$27), 'Personnel Details'!$Q$27, IF(AND(NOT('Personnel Details'!$I$27=""), $B116&gt;='Personnel Details'!$I$27), 'Personnel Details'!$L$27, 'Personnel Details'!$G$27)))</f>
        <v/>
      </c>
      <c r="KO116" s="59">
        <f t="shared" si="267"/>
        <v>0</v>
      </c>
      <c r="KP116" s="53"/>
      <c r="KR116" s="78" t="str">
        <f>IF(KR$9="", "", IF(AND(NOT('Personnel Details'!$N$28=""), $B116&gt;='Personnel Details'!$N$28), 'Personnel Details'!$O$28, IF(AND(NOT('Personnel Details'!$I$28=""), $B116&gt;='Personnel Details'!$I$28), 'Personnel Details'!$J$28, 'Personnel Details'!$E$28)))</f>
        <v/>
      </c>
      <c r="KS116" s="59" t="str">
        <f>IF(KR$9="", "", IF(AND(NOT('Personnel Details'!$N$28=""), $B116&gt;='Personnel Details'!$N$28), IF('Personnel Details'!$P$28="","", 'Personnel Details'!$P$28), IF(AND(NOT('Personnel Details'!$I$28=""), $B116&gt;='Personnel Details'!$I$28), IF('Personnel Details'!$K$28="", "", 'Personnel Details'!$K$28), IF('Personnel Details'!$F$28="", "", 'Personnel Details'!$F$28))))</f>
        <v/>
      </c>
      <c r="KT116" s="79" t="str">
        <f>IF(KR$9="", "", IF(AND(NOT('Personnel Details'!$N$28=""), $B116&gt;='Personnel Details'!$N$28), 'Personnel Details'!$Q$28, IF(AND(NOT('Personnel Details'!$I$28=""), $B116&gt;='Personnel Details'!$I$28), 'Personnel Details'!$L$28, 'Personnel Details'!$G$28)))</f>
        <v/>
      </c>
      <c r="KU116" s="59">
        <f t="shared" si="268"/>
        <v>0</v>
      </c>
      <c r="KV116" s="53"/>
      <c r="KX116" s="78" t="str">
        <f>IF(KX$9="", "", IF(AND(NOT('Personnel Details'!$N$29=""), $B116&gt;='Personnel Details'!$N$29), 'Personnel Details'!$O$29, IF(AND(NOT('Personnel Details'!$I$29=""), $B116&gt;='Personnel Details'!$I$29), 'Personnel Details'!$J$29, 'Personnel Details'!$E$29)))</f>
        <v/>
      </c>
      <c r="KY116" s="59" t="str">
        <f>IF(KX$9="", "", IF(AND(NOT('Personnel Details'!$N$29=""), $B116&gt;='Personnel Details'!$N$29), IF('Personnel Details'!$P$29="","", 'Personnel Details'!$P$29), IF(AND(NOT('Personnel Details'!$I$29=""), $B116&gt;='Personnel Details'!$I$29), IF('Personnel Details'!$K$29="", "", 'Personnel Details'!$K$29), IF('Personnel Details'!$F$29="", "", 'Personnel Details'!$F$29))))</f>
        <v/>
      </c>
      <c r="KZ116" s="79" t="str">
        <f>IF(KX$9="", "", IF(AND(NOT('Personnel Details'!$N$29=""), $B116&gt;='Personnel Details'!$N$29), 'Personnel Details'!$Q$29, IF(AND(NOT('Personnel Details'!$I$29=""), $B116&gt;='Personnel Details'!$I$29), 'Personnel Details'!$L$29, 'Personnel Details'!$G$29)))</f>
        <v/>
      </c>
      <c r="LA116" s="59">
        <f t="shared" si="269"/>
        <v>0</v>
      </c>
      <c r="LB116" s="53"/>
      <c r="LD116" s="78" t="str">
        <f>IF(LD$9="", "", IF(AND(NOT('Personnel Details'!$N$30=""), $B116&gt;='Personnel Details'!$N$30), 'Personnel Details'!$O$30, IF(AND(NOT('Personnel Details'!$I$30=""), $B116&gt;='Personnel Details'!$I$30), 'Personnel Details'!$J$30, 'Personnel Details'!$E$30)))</f>
        <v/>
      </c>
      <c r="LE116" s="59" t="str">
        <f>IF(LD$9="", "", IF(AND(NOT('Personnel Details'!$N$30=""), $B116&gt;='Personnel Details'!$N$30), IF('Personnel Details'!$P$30="","", 'Personnel Details'!$P$30), IF(AND(NOT('Personnel Details'!$I$30=""), $B116&gt;='Personnel Details'!$I$30), IF('Personnel Details'!$K$30="", "", 'Personnel Details'!$K$30), IF('Personnel Details'!$F$30="", "", 'Personnel Details'!$F$30))))</f>
        <v/>
      </c>
      <c r="LF116" s="79" t="str">
        <f>IF(LD$9="", "", IF(AND(NOT('Personnel Details'!$N$30=""), $B116&gt;='Personnel Details'!$N$30), 'Personnel Details'!$Q$30, IF(AND(NOT('Personnel Details'!$I$30=""), $B116&gt;='Personnel Details'!$I$30), 'Personnel Details'!$L$30, 'Personnel Details'!$G$30)))</f>
        <v/>
      </c>
      <c r="LG116" s="59">
        <f t="shared" si="270"/>
        <v>0</v>
      </c>
      <c r="LH116" s="53"/>
      <c r="LJ116" s="78" t="str">
        <f>IF(LJ$9="", "", IF(AND(NOT('Personnel Details'!$N$31=""), $B116&gt;='Personnel Details'!$N$31), 'Personnel Details'!$O$31, IF(AND(NOT('Personnel Details'!$I$31=""), $B116&gt;='Personnel Details'!$I$31), 'Personnel Details'!$J$31, 'Personnel Details'!$E$31)))</f>
        <v/>
      </c>
      <c r="LK116" s="59" t="str">
        <f>IF(LJ$9="", "", IF(AND(NOT('Personnel Details'!$N$31=""), $B116&gt;='Personnel Details'!$N$31), IF('Personnel Details'!$P$31="","", 'Personnel Details'!$P$31), IF(AND(NOT('Personnel Details'!$I$31=""), $B116&gt;='Personnel Details'!$I$31), IF('Personnel Details'!$K$31="", "", 'Personnel Details'!$K$31), IF('Personnel Details'!$F$31="", "", 'Personnel Details'!$F$31))))</f>
        <v/>
      </c>
      <c r="LL116" s="79" t="str">
        <f>IF(LJ$9="", "", IF(AND(NOT('Personnel Details'!$N$31=""), $B116&gt;='Personnel Details'!$N$31), 'Personnel Details'!$Q$31, IF(AND(NOT('Personnel Details'!$I$31=""), $B116&gt;='Personnel Details'!$I$31), 'Personnel Details'!$L$31, 'Personnel Details'!$G$31)))</f>
        <v/>
      </c>
      <c r="LM116" s="59">
        <f t="shared" si="271"/>
        <v>0</v>
      </c>
      <c r="LN116" s="53"/>
      <c r="LP116" s="78" t="str">
        <f>IF(LP$9="", "", IF(AND(NOT('Personnel Details'!$N$32=""), $B116&gt;='Personnel Details'!$N$32), 'Personnel Details'!$O$32, IF(AND(NOT('Personnel Details'!$I$32=""), $B116&gt;='Personnel Details'!$I$32), 'Personnel Details'!$J$32, 'Personnel Details'!$E$32)))</f>
        <v/>
      </c>
      <c r="LQ116" s="59" t="str">
        <f>IF(LP$9="", "", IF(AND(NOT('Personnel Details'!$N$32=""), $B116&gt;='Personnel Details'!$N$32), IF('Personnel Details'!$P$32="","", 'Personnel Details'!$P$32), IF(AND(NOT('Personnel Details'!$I$32=""), $B116&gt;='Personnel Details'!$I$32), IF('Personnel Details'!$K$32="", "", 'Personnel Details'!$K$32), IF('Personnel Details'!$F$32="", "", 'Personnel Details'!$F$32))))</f>
        <v/>
      </c>
      <c r="LR116" s="79" t="str">
        <f>IF(LP$9="", "", IF(AND(NOT('Personnel Details'!$N$32=""), $B116&gt;='Personnel Details'!$N$32), 'Personnel Details'!$Q$32, IF(AND(NOT('Personnel Details'!$I$32=""), $B116&gt;='Personnel Details'!$I$32), 'Personnel Details'!$L$32, 'Personnel Details'!$G$32)))</f>
        <v/>
      </c>
      <c r="LS116" s="59">
        <f t="shared" si="272"/>
        <v>0</v>
      </c>
      <c r="LT116" s="53"/>
      <c r="LV116" s="78" t="str">
        <f>IF(LV$9="", "", IF(AND(NOT('Personnel Details'!$N$33=""), $B116&gt;='Personnel Details'!$N$33), 'Personnel Details'!$O$33, IF(AND(NOT('Personnel Details'!$I$33=""), $B116&gt;='Personnel Details'!$I$33), 'Personnel Details'!$J$33, 'Personnel Details'!$E$33)))</f>
        <v/>
      </c>
      <c r="LW116" s="59" t="str">
        <f>IF(LV$9="", "", IF(AND(NOT('Personnel Details'!$N$33=""), $B116&gt;='Personnel Details'!$N$33), IF('Personnel Details'!$P$33="","", 'Personnel Details'!$P$33), IF(AND(NOT('Personnel Details'!$I$33=""), $B116&gt;='Personnel Details'!$I$33), IF('Personnel Details'!$K$33="", "", 'Personnel Details'!$K$33), IF('Personnel Details'!$F$33="", "", 'Personnel Details'!$F$33))))</f>
        <v/>
      </c>
      <c r="LX116" s="79" t="str">
        <f>IF(LV$9="", "", IF(AND(NOT('Personnel Details'!$N$33=""), $B116&gt;='Personnel Details'!$N$33), 'Personnel Details'!$Q$33, IF(AND(NOT('Personnel Details'!$I$33=""), $B116&gt;='Personnel Details'!$I$33), 'Personnel Details'!$L$33, 'Personnel Details'!$G$33)))</f>
        <v/>
      </c>
      <c r="LY116" s="59">
        <f t="shared" si="273"/>
        <v>0</v>
      </c>
      <c r="LZ116" s="53"/>
      <c r="MB116" s="78" t="str">
        <f>IF(MB$9="", "", IF(AND(NOT('Personnel Details'!$N$34=""), $B116&gt;='Personnel Details'!$N$34), 'Personnel Details'!$O$34, IF(AND(NOT('Personnel Details'!$I$34=""), $B116&gt;='Personnel Details'!$I$34), 'Personnel Details'!$J$34, 'Personnel Details'!$E$34)))</f>
        <v/>
      </c>
      <c r="MC116" s="59" t="str">
        <f>IF(MB$9="", "", IF(AND(NOT('Personnel Details'!$N$34=""), $B116&gt;='Personnel Details'!$N$34), IF('Personnel Details'!$P$34="","", 'Personnel Details'!$P$34), IF(AND(NOT('Personnel Details'!$I$34=""), $B116&gt;='Personnel Details'!$I$34), IF('Personnel Details'!$K$34="", "", 'Personnel Details'!$K$34), IF('Personnel Details'!$F$34="", "", 'Personnel Details'!$F$34))))</f>
        <v/>
      </c>
      <c r="MD116" s="79" t="str">
        <f>IF(MB$9="", "", IF(AND(NOT('Personnel Details'!$N$34=""), $B116&gt;='Personnel Details'!$N$34), 'Personnel Details'!$Q$34, IF(AND(NOT('Personnel Details'!$I$34=""), $B116&gt;='Personnel Details'!$I$34), 'Personnel Details'!$L$34, 'Personnel Details'!$G$34)))</f>
        <v/>
      </c>
      <c r="ME116" s="59">
        <f t="shared" si="274"/>
        <v>0</v>
      </c>
      <c r="MF116" s="53"/>
      <c r="MH116" s="78" t="str">
        <f>IF(MH$9="", "", IF(AND(NOT('Personnel Details'!$N$35=""), $B116&gt;='Personnel Details'!$N$35), 'Personnel Details'!$O$35, IF(AND(NOT('Personnel Details'!$I$35=""), $B116&gt;='Personnel Details'!$I$35), 'Personnel Details'!$J$35, 'Personnel Details'!$E$35)))</f>
        <v/>
      </c>
      <c r="MI116" s="59" t="str">
        <f>IF(MH$9="", "", IF(AND(NOT('Personnel Details'!$N$35=""), $B116&gt;='Personnel Details'!$N$35), IF('Personnel Details'!$P$35="","", 'Personnel Details'!$P$35), IF(AND(NOT('Personnel Details'!$I$35=""), $B116&gt;='Personnel Details'!$I$35), IF('Personnel Details'!$K$35="", "", 'Personnel Details'!$K$35), IF('Personnel Details'!$F$35="", "", 'Personnel Details'!$F$35))))</f>
        <v/>
      </c>
      <c r="MJ116" s="79" t="str">
        <f>IF(MH$9="", "", IF(AND(NOT('Personnel Details'!$N$35=""), $B116&gt;='Personnel Details'!$N$35), 'Personnel Details'!$Q$35, IF(AND(NOT('Personnel Details'!$I$35=""), $B116&gt;='Personnel Details'!$I$35), 'Personnel Details'!$L$35, 'Personnel Details'!$G$35)))</f>
        <v/>
      </c>
      <c r="MK116" s="59">
        <f t="shared" si="275"/>
        <v>0</v>
      </c>
      <c r="ML116" s="53"/>
      <c r="MN116" s="78" t="str">
        <f>IF(MN$9="", "", IF(AND(NOT('Personnel Details'!$N$36=""), $B116&gt;='Personnel Details'!$N$36), 'Personnel Details'!$O$36, IF(AND(NOT('Personnel Details'!$I$36=""), $B116&gt;='Personnel Details'!$I$36), 'Personnel Details'!$J$36, 'Personnel Details'!$E$36)))</f>
        <v/>
      </c>
      <c r="MO116" s="59" t="str">
        <f>IF(MN$9="", "", IF(AND(NOT('Personnel Details'!$N$36=""), $B116&gt;='Personnel Details'!$N$36), IF('Personnel Details'!$P$36="","", 'Personnel Details'!$P$36), IF(AND(NOT('Personnel Details'!$I$36=""), $B116&gt;='Personnel Details'!$I$36), IF('Personnel Details'!$K$36="", "", 'Personnel Details'!$K$36), IF('Personnel Details'!$F$36="", "", 'Personnel Details'!$F$36))))</f>
        <v/>
      </c>
      <c r="MP116" s="79" t="str">
        <f>IF(MN$9="", "", IF(AND(NOT('Personnel Details'!$N$36=""), $B116&gt;='Personnel Details'!$N$36), 'Personnel Details'!$Q$36, IF(AND(NOT('Personnel Details'!$I$36=""), $B116&gt;='Personnel Details'!$I$36), 'Personnel Details'!$L$36, 'Personnel Details'!$G$36)))</f>
        <v/>
      </c>
      <c r="MQ116" s="59">
        <f t="shared" si="276"/>
        <v>0</v>
      </c>
      <c r="MR116" s="53"/>
      <c r="MT116" s="78" t="str">
        <f>IF(MT$9="", "", IF(AND(NOT('Personnel Details'!$N$37=""), $B116&gt;='Personnel Details'!$N$37), 'Personnel Details'!$O$37, IF(AND(NOT('Personnel Details'!$I$37=""), $B116&gt;='Personnel Details'!$I$37), 'Personnel Details'!$J$37, 'Personnel Details'!$E$37)))</f>
        <v/>
      </c>
      <c r="MU116" s="59" t="str">
        <f>IF(MT$9="", "", IF(AND(NOT('Personnel Details'!$N$37=""), $B116&gt;='Personnel Details'!$N$37), IF('Personnel Details'!$P$37="","", 'Personnel Details'!$P$37), IF(AND(NOT('Personnel Details'!$I$37=""), $B116&gt;='Personnel Details'!$I$37), IF('Personnel Details'!$K$37="", "", 'Personnel Details'!$K$37), IF('Personnel Details'!$F$37="", "", 'Personnel Details'!$F$37))))</f>
        <v/>
      </c>
      <c r="MV116" s="79" t="str">
        <f>IF(MT$9="", "", IF(AND(NOT('Personnel Details'!$N$37=""), $B116&gt;='Personnel Details'!$N$37), 'Personnel Details'!$Q$37, IF(AND(NOT('Personnel Details'!$I$37=""), $B116&gt;='Personnel Details'!$I$37), 'Personnel Details'!$L$37, 'Personnel Details'!$G$37)))</f>
        <v/>
      </c>
      <c r="MW116" s="59">
        <f t="shared" si="277"/>
        <v>0</v>
      </c>
      <c r="MX116" s="53"/>
      <c r="MZ116" s="78" t="str">
        <f>IF(MZ$9="", "", IF(AND(NOT('Personnel Details'!$N$38=""), $B116&gt;='Personnel Details'!$N$38), 'Personnel Details'!$O$38, IF(AND(NOT('Personnel Details'!$I$38=""), $B116&gt;='Personnel Details'!$I$38), 'Personnel Details'!$J$38, 'Personnel Details'!$E$38)))</f>
        <v/>
      </c>
      <c r="NA116" s="59" t="str">
        <f>IF(MZ$9="", "", IF(AND(NOT('Personnel Details'!$N$38=""), $B116&gt;='Personnel Details'!$N$38), IF('Personnel Details'!$P$38="","", 'Personnel Details'!$P$38), IF(AND(NOT('Personnel Details'!$I$38=""), $B116&gt;='Personnel Details'!$I$38), IF('Personnel Details'!$K$38="", "", 'Personnel Details'!$K$38), IF('Personnel Details'!$F$38="", "", 'Personnel Details'!$F$38))))</f>
        <v/>
      </c>
      <c r="NB116" s="79" t="str">
        <f>IF(MZ$9="", "", IF(AND(NOT('Personnel Details'!$N$38=""), $B116&gt;='Personnel Details'!$N$38), 'Personnel Details'!$Q$38, IF(AND(NOT('Personnel Details'!$I$38=""), $B116&gt;='Personnel Details'!$I$38), 'Personnel Details'!$L$38, 'Personnel Details'!$G$38)))</f>
        <v/>
      </c>
      <c r="NC116" s="59">
        <f t="shared" si="278"/>
        <v>0</v>
      </c>
      <c r="ND116" s="53"/>
      <c r="NF116" s="78" t="str">
        <f>IF(NF$9="", "", IF(AND(NOT('Personnel Details'!$N$39=""), $B116&gt;='Personnel Details'!$N$39), 'Personnel Details'!$O$39, IF(AND(NOT('Personnel Details'!$I$39=""), $B116&gt;='Personnel Details'!$I$39), 'Personnel Details'!$J$39, 'Personnel Details'!$E$39)))</f>
        <v/>
      </c>
      <c r="NG116" s="59" t="str">
        <f>IF(NF$9="", "", IF(AND(NOT('Personnel Details'!$N$39=""), $B116&gt;='Personnel Details'!$N$39), IF('Personnel Details'!$P$39="","", 'Personnel Details'!$P$39), IF(AND(NOT('Personnel Details'!$I$39=""), $B116&gt;='Personnel Details'!$I$39), IF('Personnel Details'!$K$39="", "", 'Personnel Details'!$K$39), IF('Personnel Details'!$F$39="", "", 'Personnel Details'!$F$39))))</f>
        <v/>
      </c>
      <c r="NH116" s="79" t="str">
        <f>IF(NF$9="", "", IF(AND(NOT('Personnel Details'!$N$39=""), $B116&gt;='Personnel Details'!$N$39), 'Personnel Details'!$Q$39, IF(AND(NOT('Personnel Details'!$I$39=""), $B116&gt;='Personnel Details'!$I$39), 'Personnel Details'!$L$39, 'Personnel Details'!$G$39)))</f>
        <v/>
      </c>
      <c r="NI116" s="59">
        <f t="shared" si="279"/>
        <v>0</v>
      </c>
      <c r="NJ116" s="53"/>
      <c r="NL116" s="78" t="str">
        <f>IF(NL$9="", "", IF(AND(NOT('Personnel Details'!$N$40=""), $B116&gt;='Personnel Details'!$N$40), 'Personnel Details'!$O$40, IF(AND(NOT('Personnel Details'!$I$40=""), $B116&gt;='Personnel Details'!$I$40), 'Personnel Details'!$J$40, 'Personnel Details'!$E$40)))</f>
        <v/>
      </c>
      <c r="NM116" s="59" t="str">
        <f>IF(NL$9="", "", IF(AND(NOT('Personnel Details'!$N$40=""), $B116&gt;='Personnel Details'!$N$40), IF('Personnel Details'!$P$40="","", 'Personnel Details'!$P$40), IF(AND(NOT('Personnel Details'!$I$40=""), $B116&gt;='Personnel Details'!$I$40), IF('Personnel Details'!$K$40="", "", 'Personnel Details'!$K$40), IF('Personnel Details'!$F$40="", "", 'Personnel Details'!$F$40))))</f>
        <v/>
      </c>
      <c r="NN116" s="79" t="str">
        <f>IF(NL$9="", "", IF(AND(NOT('Personnel Details'!$N$40=""), $B116&gt;='Personnel Details'!$N$40), 'Personnel Details'!$Q$40, IF(AND(NOT('Personnel Details'!$I$40=""), $B116&gt;='Personnel Details'!$I$40), 'Personnel Details'!$L$40, 'Personnel Details'!$G$40)))</f>
        <v/>
      </c>
      <c r="NO116" s="59">
        <f t="shared" si="280"/>
        <v>0</v>
      </c>
      <c r="NP116" s="53"/>
    </row>
    <row r="117" spans="1:380" x14ac:dyDescent="0.25">
      <c r="A117" s="32"/>
      <c r="B117" s="113">
        <f>IFERROR(IF(B116+1&gt;'Personnel Details'!$U$5, "", B116+1), "")</f>
        <v>43937</v>
      </c>
      <c r="C117" s="32"/>
      <c r="D117" s="120"/>
      <c r="E117" s="13" t="str">
        <f t="shared" si="159"/>
        <v/>
      </c>
      <c r="F117" s="13" t="str">
        <f t="shared" si="190"/>
        <v/>
      </c>
      <c r="G117" s="56" t="str">
        <f t="shared" si="281"/>
        <v/>
      </c>
      <c r="H117" s="16" t="str">
        <f t="shared" si="191"/>
        <v/>
      </c>
      <c r="I117" s="32"/>
      <c r="J117" s="120"/>
      <c r="K117" s="62" t="str">
        <f t="shared" si="160"/>
        <v/>
      </c>
      <c r="L117" s="62" t="str">
        <f t="shared" si="192"/>
        <v/>
      </c>
      <c r="M117" s="65" t="str">
        <f t="shared" si="282"/>
        <v/>
      </c>
      <c r="N117" s="68" t="str">
        <f t="shared" si="193"/>
        <v/>
      </c>
      <c r="O117" s="32"/>
      <c r="P117" s="120"/>
      <c r="Q117" s="62" t="str">
        <f t="shared" si="161"/>
        <v/>
      </c>
      <c r="R117" s="62" t="str">
        <f t="shared" si="194"/>
        <v/>
      </c>
      <c r="S117" s="65" t="str">
        <f t="shared" si="283"/>
        <v/>
      </c>
      <c r="T117" s="68" t="str">
        <f t="shared" si="195"/>
        <v/>
      </c>
      <c r="U117" s="32"/>
      <c r="V117" s="120"/>
      <c r="W117" s="62" t="str">
        <f t="shared" si="162"/>
        <v/>
      </c>
      <c r="X117" s="62" t="str">
        <f t="shared" si="196"/>
        <v/>
      </c>
      <c r="Y117" s="65" t="str">
        <f t="shared" si="284"/>
        <v/>
      </c>
      <c r="Z117" s="68" t="str">
        <f t="shared" si="197"/>
        <v/>
      </c>
      <c r="AA117" s="32"/>
      <c r="AB117" s="120"/>
      <c r="AC117" s="62" t="str">
        <f t="shared" si="163"/>
        <v/>
      </c>
      <c r="AD117" s="62" t="str">
        <f t="shared" si="198"/>
        <v/>
      </c>
      <c r="AE117" s="65" t="str">
        <f t="shared" si="285"/>
        <v/>
      </c>
      <c r="AF117" s="68" t="str">
        <f t="shared" si="199"/>
        <v/>
      </c>
      <c r="AG117" s="32"/>
      <c r="AH117" s="120"/>
      <c r="AI117" s="62" t="str">
        <f t="shared" si="164"/>
        <v/>
      </c>
      <c r="AJ117" s="62" t="str">
        <f t="shared" si="200"/>
        <v/>
      </c>
      <c r="AK117" s="65" t="str">
        <f t="shared" si="286"/>
        <v/>
      </c>
      <c r="AL117" s="68" t="str">
        <f t="shared" si="201"/>
        <v/>
      </c>
      <c r="AM117" s="32"/>
      <c r="AN117" s="120"/>
      <c r="AO117" s="62" t="str">
        <f t="shared" si="165"/>
        <v/>
      </c>
      <c r="AP117" s="62" t="str">
        <f t="shared" si="202"/>
        <v/>
      </c>
      <c r="AQ117" s="65" t="str">
        <f t="shared" si="287"/>
        <v/>
      </c>
      <c r="AR117" s="68" t="str">
        <f t="shared" si="203"/>
        <v/>
      </c>
      <c r="AS117" s="32"/>
      <c r="AT117" s="120"/>
      <c r="AU117" s="62" t="str">
        <f t="shared" si="166"/>
        <v/>
      </c>
      <c r="AV117" s="62" t="str">
        <f t="shared" si="204"/>
        <v/>
      </c>
      <c r="AW117" s="65" t="str">
        <f t="shared" si="288"/>
        <v/>
      </c>
      <c r="AX117" s="68" t="str">
        <f t="shared" si="205"/>
        <v/>
      </c>
      <c r="AY117" s="32"/>
      <c r="AZ117" s="120"/>
      <c r="BA117" s="62" t="str">
        <f t="shared" si="167"/>
        <v/>
      </c>
      <c r="BB117" s="62" t="str">
        <f t="shared" si="206"/>
        <v/>
      </c>
      <c r="BC117" s="65" t="str">
        <f t="shared" si="289"/>
        <v/>
      </c>
      <c r="BD117" s="68" t="str">
        <f t="shared" si="207"/>
        <v/>
      </c>
      <c r="BE117" s="32"/>
      <c r="BF117" s="120"/>
      <c r="BG117" s="62" t="str">
        <f t="shared" si="168"/>
        <v/>
      </c>
      <c r="BH117" s="62" t="str">
        <f t="shared" si="208"/>
        <v/>
      </c>
      <c r="BI117" s="65" t="str">
        <f t="shared" si="290"/>
        <v/>
      </c>
      <c r="BJ117" s="68" t="str">
        <f t="shared" si="209"/>
        <v/>
      </c>
      <c r="BK117" s="32"/>
      <c r="BL117" s="120"/>
      <c r="BM117" s="62" t="str">
        <f t="shared" si="169"/>
        <v/>
      </c>
      <c r="BN117" s="62" t="str">
        <f t="shared" si="210"/>
        <v/>
      </c>
      <c r="BO117" s="65" t="str">
        <f t="shared" si="291"/>
        <v/>
      </c>
      <c r="BP117" s="68" t="str">
        <f t="shared" si="211"/>
        <v/>
      </c>
      <c r="BQ117" s="32"/>
      <c r="BR117" s="120"/>
      <c r="BS117" s="62" t="str">
        <f t="shared" si="170"/>
        <v/>
      </c>
      <c r="BT117" s="62" t="str">
        <f t="shared" si="212"/>
        <v/>
      </c>
      <c r="BU117" s="65" t="str">
        <f t="shared" si="292"/>
        <v/>
      </c>
      <c r="BV117" s="68" t="str">
        <f t="shared" si="213"/>
        <v/>
      </c>
      <c r="BW117" s="32"/>
      <c r="BX117" s="120"/>
      <c r="BY117" s="62" t="str">
        <f t="shared" si="171"/>
        <v/>
      </c>
      <c r="BZ117" s="62" t="str">
        <f t="shared" si="214"/>
        <v/>
      </c>
      <c r="CA117" s="65" t="str">
        <f t="shared" si="293"/>
        <v/>
      </c>
      <c r="CB117" s="68" t="str">
        <f t="shared" si="215"/>
        <v/>
      </c>
      <c r="CC117" s="32"/>
      <c r="CD117" s="120"/>
      <c r="CE117" s="62" t="str">
        <f t="shared" si="172"/>
        <v/>
      </c>
      <c r="CF117" s="62" t="str">
        <f t="shared" si="216"/>
        <v/>
      </c>
      <c r="CG117" s="65" t="str">
        <f t="shared" si="294"/>
        <v/>
      </c>
      <c r="CH117" s="68" t="str">
        <f t="shared" si="217"/>
        <v/>
      </c>
      <c r="CI117" s="32"/>
      <c r="CJ117" s="120"/>
      <c r="CK117" s="62" t="str">
        <f t="shared" si="173"/>
        <v/>
      </c>
      <c r="CL117" s="62" t="str">
        <f t="shared" si="218"/>
        <v/>
      </c>
      <c r="CM117" s="65" t="str">
        <f t="shared" si="295"/>
        <v/>
      </c>
      <c r="CN117" s="68" t="str">
        <f t="shared" si="219"/>
        <v/>
      </c>
      <c r="CO117" s="32"/>
      <c r="CP117" s="120"/>
      <c r="CQ117" s="62" t="str">
        <f t="shared" si="174"/>
        <v/>
      </c>
      <c r="CR117" s="62" t="str">
        <f t="shared" si="220"/>
        <v/>
      </c>
      <c r="CS117" s="65" t="str">
        <f t="shared" si="296"/>
        <v/>
      </c>
      <c r="CT117" s="68" t="str">
        <f t="shared" si="221"/>
        <v/>
      </c>
      <c r="CU117" s="32"/>
      <c r="CV117" s="120"/>
      <c r="CW117" s="62" t="str">
        <f t="shared" si="175"/>
        <v/>
      </c>
      <c r="CX117" s="62" t="str">
        <f t="shared" si="222"/>
        <v/>
      </c>
      <c r="CY117" s="65" t="str">
        <f t="shared" si="297"/>
        <v/>
      </c>
      <c r="CZ117" s="68" t="str">
        <f t="shared" si="223"/>
        <v/>
      </c>
      <c r="DA117" s="32"/>
      <c r="DB117" s="120"/>
      <c r="DC117" s="62" t="str">
        <f t="shared" si="176"/>
        <v/>
      </c>
      <c r="DD117" s="62" t="str">
        <f t="shared" si="224"/>
        <v/>
      </c>
      <c r="DE117" s="65" t="str">
        <f t="shared" si="298"/>
        <v/>
      </c>
      <c r="DF117" s="68" t="str">
        <f t="shared" si="225"/>
        <v/>
      </c>
      <c r="DG117" s="32"/>
      <c r="DH117" s="120"/>
      <c r="DI117" s="62" t="str">
        <f t="shared" si="177"/>
        <v/>
      </c>
      <c r="DJ117" s="62" t="str">
        <f t="shared" si="226"/>
        <v/>
      </c>
      <c r="DK117" s="65" t="str">
        <f t="shared" si="299"/>
        <v/>
      </c>
      <c r="DL117" s="68" t="str">
        <f t="shared" si="227"/>
        <v/>
      </c>
      <c r="DM117" s="32"/>
      <c r="DN117" s="120"/>
      <c r="DO117" s="62" t="str">
        <f t="shared" si="178"/>
        <v/>
      </c>
      <c r="DP117" s="62" t="str">
        <f t="shared" si="228"/>
        <v/>
      </c>
      <c r="DQ117" s="65" t="str">
        <f t="shared" si="300"/>
        <v/>
      </c>
      <c r="DR117" s="68" t="str">
        <f t="shared" si="229"/>
        <v/>
      </c>
      <c r="DS117" s="32"/>
      <c r="DT117" s="120"/>
      <c r="DU117" s="62" t="str">
        <f t="shared" si="179"/>
        <v/>
      </c>
      <c r="DV117" s="62" t="str">
        <f t="shared" si="230"/>
        <v/>
      </c>
      <c r="DW117" s="65" t="str">
        <f t="shared" si="301"/>
        <v/>
      </c>
      <c r="DX117" s="68" t="str">
        <f t="shared" si="231"/>
        <v/>
      </c>
      <c r="DY117" s="32"/>
      <c r="DZ117" s="120"/>
      <c r="EA117" s="62" t="str">
        <f t="shared" si="180"/>
        <v/>
      </c>
      <c r="EB117" s="62" t="str">
        <f t="shared" si="232"/>
        <v/>
      </c>
      <c r="EC117" s="65" t="str">
        <f t="shared" si="302"/>
        <v/>
      </c>
      <c r="ED117" s="68" t="str">
        <f t="shared" si="233"/>
        <v/>
      </c>
      <c r="EE117" s="32"/>
      <c r="EF117" s="120"/>
      <c r="EG117" s="62" t="str">
        <f t="shared" si="181"/>
        <v/>
      </c>
      <c r="EH117" s="62" t="str">
        <f t="shared" si="234"/>
        <v/>
      </c>
      <c r="EI117" s="65" t="str">
        <f t="shared" si="303"/>
        <v/>
      </c>
      <c r="EJ117" s="68" t="str">
        <f t="shared" si="235"/>
        <v/>
      </c>
      <c r="EK117" s="32"/>
      <c r="EL117" s="120"/>
      <c r="EM117" s="62" t="str">
        <f t="shared" si="182"/>
        <v/>
      </c>
      <c r="EN117" s="62" t="str">
        <f t="shared" si="236"/>
        <v/>
      </c>
      <c r="EO117" s="65" t="str">
        <f t="shared" si="304"/>
        <v/>
      </c>
      <c r="EP117" s="68" t="str">
        <f t="shared" si="237"/>
        <v/>
      </c>
      <c r="EQ117" s="32"/>
      <c r="ER117" s="120"/>
      <c r="ES117" s="62" t="str">
        <f t="shared" si="183"/>
        <v/>
      </c>
      <c r="ET117" s="62" t="str">
        <f t="shared" si="238"/>
        <v/>
      </c>
      <c r="EU117" s="65" t="str">
        <f t="shared" si="305"/>
        <v/>
      </c>
      <c r="EV117" s="68" t="str">
        <f t="shared" si="239"/>
        <v/>
      </c>
      <c r="EW117" s="32"/>
      <c r="EX117" s="120"/>
      <c r="EY117" s="62" t="str">
        <f t="shared" si="184"/>
        <v/>
      </c>
      <c r="EZ117" s="62" t="str">
        <f t="shared" si="240"/>
        <v/>
      </c>
      <c r="FA117" s="65" t="str">
        <f t="shared" si="306"/>
        <v/>
      </c>
      <c r="FB117" s="68" t="str">
        <f t="shared" si="241"/>
        <v/>
      </c>
      <c r="FC117" s="32"/>
      <c r="FD117" s="120"/>
      <c r="FE117" s="62" t="str">
        <f t="shared" si="185"/>
        <v/>
      </c>
      <c r="FF117" s="62" t="str">
        <f t="shared" si="242"/>
        <v/>
      </c>
      <c r="FG117" s="65" t="str">
        <f t="shared" si="307"/>
        <v/>
      </c>
      <c r="FH117" s="68" t="str">
        <f t="shared" si="243"/>
        <v/>
      </c>
      <c r="FI117" s="32"/>
      <c r="FJ117" s="120"/>
      <c r="FK117" s="62" t="str">
        <f t="shared" si="186"/>
        <v/>
      </c>
      <c r="FL117" s="62" t="str">
        <f t="shared" si="244"/>
        <v/>
      </c>
      <c r="FM117" s="65" t="str">
        <f t="shared" si="308"/>
        <v/>
      </c>
      <c r="FN117" s="68" t="str">
        <f t="shared" si="245"/>
        <v/>
      </c>
      <c r="FO117" s="32"/>
      <c r="FP117" s="120"/>
      <c r="FQ117" s="62" t="str">
        <f t="shared" si="187"/>
        <v/>
      </c>
      <c r="FR117" s="62" t="str">
        <f t="shared" si="246"/>
        <v/>
      </c>
      <c r="FS117" s="65" t="str">
        <f t="shared" si="309"/>
        <v/>
      </c>
      <c r="FT117" s="68" t="str">
        <f t="shared" si="247"/>
        <v/>
      </c>
      <c r="FU117" s="32"/>
      <c r="FV117" s="120"/>
      <c r="FW117" s="62" t="str">
        <f t="shared" si="188"/>
        <v/>
      </c>
      <c r="FX117" s="62" t="str">
        <f t="shared" si="248"/>
        <v/>
      </c>
      <c r="FY117" s="65" t="str">
        <f t="shared" si="310"/>
        <v/>
      </c>
      <c r="FZ117" s="68" t="str">
        <f t="shared" si="249"/>
        <v/>
      </c>
      <c r="GA117" s="32"/>
      <c r="GC117" s="7" t="str">
        <f t="shared" si="250"/>
        <v>Apr 2020</v>
      </c>
      <c r="GD117" s="7" t="str">
        <f t="shared" ca="1" si="189"/>
        <v/>
      </c>
      <c r="GT117" s="71">
        <f>IF(GT$9="", "", IF(AND(NOT('Personnel Details'!$N$11=""), $B117&gt;='Personnel Details'!$N$11), 'Personnel Details'!$O$11, IF(AND(NOT('Personnel Details'!$I$11=""), $B117&gt;='Personnel Details'!$I$11), 'Personnel Details'!$J$11, 'Personnel Details'!$E$11)))</f>
        <v>0.8</v>
      </c>
      <c r="GU117" s="59" t="str">
        <f>IF(GT$9="", "", IF(AND(NOT('Personnel Details'!$N$11=""), $B117&gt;='Personnel Details'!$N$11), IF('Personnel Details'!$P$11="","", 'Personnel Details'!$P$11), IF(AND(NOT('Personnel Details'!$I$11=""), $B117&gt;='Personnel Details'!$I$11), IF('Personnel Details'!$K$11="", "", 'Personnel Details'!$K$11), IF('Personnel Details'!$F$11="", "", 'Personnel Details'!$F$11))))</f>
        <v/>
      </c>
      <c r="GV117" s="74">
        <f>IF(GT$9="", "", IF(AND(NOT('Personnel Details'!$N$11=""), $B117&gt;='Personnel Details'!$N$11), 'Personnel Details'!$Q$11, IF(AND(NOT('Personnel Details'!$I$11=""), $B117&gt;='Personnel Details'!$I$11), 'Personnel Details'!$L$11, 'Personnel Details'!$G$11)))</f>
        <v>0</v>
      </c>
      <c r="GW117" s="59">
        <f t="shared" si="251"/>
        <v>0</v>
      </c>
      <c r="GX117" s="53"/>
      <c r="GZ117" s="78">
        <f>IF(GZ$9="", "", IF(AND(NOT('Personnel Details'!$N$12=""), $B117&gt;='Personnel Details'!$N$12), 'Personnel Details'!$O$12, IF(AND(NOT('Personnel Details'!$I$12=""), $B117&gt;='Personnel Details'!$I$12), 'Personnel Details'!$J$12, 'Personnel Details'!$E$12)))</f>
        <v>0.8</v>
      </c>
      <c r="HA117" s="59" t="str">
        <f>IF(GZ$9="", "", IF(AND(NOT('Personnel Details'!$N$12=""), $B117&gt;='Personnel Details'!$N$12), IF('Personnel Details'!$P$12="","", 'Personnel Details'!$P$12), IF(AND(NOT('Personnel Details'!$I$12=""), $B117&gt;='Personnel Details'!$I$12), IF('Personnel Details'!$K$12="", "", 'Personnel Details'!$K$12), IF('Personnel Details'!$F$12="", "", 'Personnel Details'!$F$12))))</f>
        <v/>
      </c>
      <c r="HB117" s="79">
        <f>IF(GZ$9="", "", IF(AND(NOT('Personnel Details'!$N$12=""), $B117&gt;='Personnel Details'!$N$12), 'Personnel Details'!$Q$12, IF(AND(NOT('Personnel Details'!$I$12=""), $B117&gt;='Personnel Details'!$I$12), 'Personnel Details'!$L$12, 'Personnel Details'!$G$12)))</f>
        <v>0</v>
      </c>
      <c r="HC117" s="59">
        <f t="shared" si="252"/>
        <v>0</v>
      </c>
      <c r="HD117" s="53"/>
      <c r="HF117" s="78">
        <f>IF(HF$9="", "", IF(AND(NOT('Personnel Details'!$N$13=""), $B117&gt;='Personnel Details'!$N$13), 'Personnel Details'!$O$13, IF(AND(NOT('Personnel Details'!$I$13=""), $B117&gt;='Personnel Details'!$I$13), 'Personnel Details'!$J$13, 'Personnel Details'!$E$13)))</f>
        <v>0.8</v>
      </c>
      <c r="HG117" s="59" t="str">
        <f>IF(HF$9="", "", IF(AND(NOT('Personnel Details'!$N$13=""), $B117&gt;='Personnel Details'!$N$13), IF('Personnel Details'!$P$13="","", 'Personnel Details'!$P$13), IF(AND(NOT('Personnel Details'!$I$13=""), $B117&gt;='Personnel Details'!$I$13), IF('Personnel Details'!$K$13="", "", 'Personnel Details'!$K$13), IF('Personnel Details'!$F$13="", "", 'Personnel Details'!$F$13))))</f>
        <v/>
      </c>
      <c r="HH117" s="79">
        <f>IF(HF$9="", "", IF(AND(NOT('Personnel Details'!$N$13=""), $B117&gt;='Personnel Details'!$N$13), 'Personnel Details'!$Q$13, IF(AND(NOT('Personnel Details'!$I$13=""), $B117&gt;='Personnel Details'!$I$13), 'Personnel Details'!$L$13, 'Personnel Details'!$G$13)))</f>
        <v>0</v>
      </c>
      <c r="HI117" s="59">
        <f t="shared" si="253"/>
        <v>0</v>
      </c>
      <c r="HJ117" s="53"/>
      <c r="HL117" s="78">
        <f>IF(HL$9="", "", IF(AND(NOT('Personnel Details'!$N$14=""), $B117&gt;='Personnel Details'!$N$14), 'Personnel Details'!$O$14, IF(AND(NOT('Personnel Details'!$I$14=""), $B117&gt;='Personnel Details'!$I$14), 'Personnel Details'!$J$14, 'Personnel Details'!$E$14)))</f>
        <v>0.8</v>
      </c>
      <c r="HM117" s="59">
        <f>IF(HL$9="", "", IF(AND(NOT('Personnel Details'!$N$14=""), $B117&gt;='Personnel Details'!$N$14), IF('Personnel Details'!$P$14="","", 'Personnel Details'!$P$14), IF(AND(NOT('Personnel Details'!$I$14=""), $B117&gt;='Personnel Details'!$I$14), IF('Personnel Details'!$K$14="", "", 'Personnel Details'!$K$14), IF('Personnel Details'!$F$14="", "", 'Personnel Details'!$F$14))))</f>
        <v>2000</v>
      </c>
      <c r="HN117" s="79">
        <f>IF(HL$9="", "", IF(AND(NOT('Personnel Details'!$N$14=""), $B117&gt;='Personnel Details'!$N$14), 'Personnel Details'!$Q$14, IF(AND(NOT('Personnel Details'!$I$14=""), $B117&gt;='Personnel Details'!$I$14), 'Personnel Details'!$L$14, 'Personnel Details'!$G$14)))</f>
        <v>0.85</v>
      </c>
      <c r="HO117" s="59">
        <f t="shared" si="254"/>
        <v>0</v>
      </c>
      <c r="HP117" s="53"/>
      <c r="HR117" s="78" t="str">
        <f>IF(HR$9="", "", IF(AND(NOT('Personnel Details'!$N$15=""), $B117&gt;='Personnel Details'!$N$15), 'Personnel Details'!$O$15, IF(AND(NOT('Personnel Details'!$I$15=""), $B117&gt;='Personnel Details'!$I$15), 'Personnel Details'!$J$15, 'Personnel Details'!$E$15)))</f>
        <v/>
      </c>
      <c r="HS117" s="59" t="str">
        <f>IF(HR$9="", "", IF(AND(NOT('Personnel Details'!$N$15=""), $B117&gt;='Personnel Details'!$N$15), IF('Personnel Details'!$P$15="","", 'Personnel Details'!$P$15), IF(AND(NOT('Personnel Details'!$I$15=""), $B117&gt;='Personnel Details'!$I$15), IF('Personnel Details'!$K$15="", "", 'Personnel Details'!$K$15), IF('Personnel Details'!$F$15="", "", 'Personnel Details'!$F$15))))</f>
        <v/>
      </c>
      <c r="HT117" s="79" t="str">
        <f>IF(HR$9="", "", IF(AND(NOT('Personnel Details'!$N$15=""), $B117&gt;='Personnel Details'!$N$15), 'Personnel Details'!$Q$15, IF(AND(NOT('Personnel Details'!$I$15=""), $B117&gt;='Personnel Details'!$I$15), 'Personnel Details'!$L$15, 'Personnel Details'!$G$15)))</f>
        <v/>
      </c>
      <c r="HU117" s="59">
        <f t="shared" si="255"/>
        <v>0</v>
      </c>
      <c r="HV117" s="53"/>
      <c r="HX117" s="78" t="str">
        <f>IF(HX$9="", "", IF(AND(NOT('Personnel Details'!$N$16=""), $B117&gt;='Personnel Details'!$N$16), 'Personnel Details'!$O$16, IF(AND(NOT('Personnel Details'!$I$16=""), $B117&gt;='Personnel Details'!$I$16), 'Personnel Details'!$J$16, 'Personnel Details'!$E$16)))</f>
        <v/>
      </c>
      <c r="HY117" s="59" t="str">
        <f>IF(HX$9="", "", IF(AND(NOT('Personnel Details'!$N$16=""), $B117&gt;='Personnel Details'!$N$16), IF('Personnel Details'!$P$16="","", 'Personnel Details'!$P$16), IF(AND(NOT('Personnel Details'!$I$16=""), $B117&gt;='Personnel Details'!$I$16), IF('Personnel Details'!$K$16="", "", 'Personnel Details'!$K$16), IF('Personnel Details'!$F$16="", "", 'Personnel Details'!$F$16))))</f>
        <v/>
      </c>
      <c r="HZ117" s="79" t="str">
        <f>IF(HX$9="", "", IF(AND(NOT('Personnel Details'!$N$16=""), $B117&gt;='Personnel Details'!$N$16), 'Personnel Details'!$Q$16, IF(AND(NOT('Personnel Details'!$I$16=""), $B117&gt;='Personnel Details'!$I$16), 'Personnel Details'!$L$16, 'Personnel Details'!$G$16)))</f>
        <v/>
      </c>
      <c r="IA117" s="59">
        <f t="shared" si="256"/>
        <v>0</v>
      </c>
      <c r="IB117" s="53"/>
      <c r="ID117" s="78" t="str">
        <f>IF(ID$9="", "", IF(AND(NOT('Personnel Details'!$N$17=""), $B117&gt;='Personnel Details'!$N$17), 'Personnel Details'!$O$17, IF(AND(NOT('Personnel Details'!$I$17=""), $B117&gt;='Personnel Details'!$I$17), 'Personnel Details'!$J$17, 'Personnel Details'!$E$17)))</f>
        <v/>
      </c>
      <c r="IE117" s="59" t="str">
        <f>IF(ID$9="", "", IF(AND(NOT('Personnel Details'!$N$17=""), $B117&gt;='Personnel Details'!$N$17), IF('Personnel Details'!$P$17="","", 'Personnel Details'!$P$17), IF(AND(NOT('Personnel Details'!$I$17=""), $B117&gt;='Personnel Details'!$I$17), IF('Personnel Details'!$K$17="", "", 'Personnel Details'!$K$17), IF('Personnel Details'!$F$17="", "", 'Personnel Details'!$F$17))))</f>
        <v/>
      </c>
      <c r="IF117" s="79" t="str">
        <f>IF(ID$9="", "", IF(AND(NOT('Personnel Details'!$N$17=""), $B117&gt;='Personnel Details'!$N$17), 'Personnel Details'!$Q$17, IF(AND(NOT('Personnel Details'!$I$17=""), $B117&gt;='Personnel Details'!$I$17), 'Personnel Details'!$L$17, 'Personnel Details'!$G$17)))</f>
        <v/>
      </c>
      <c r="IG117" s="59">
        <f t="shared" si="257"/>
        <v>0</v>
      </c>
      <c r="IH117" s="53"/>
      <c r="IJ117" s="78" t="str">
        <f>IF(IJ$9="", "", IF(AND(NOT('Personnel Details'!$N$18=""), $B117&gt;='Personnel Details'!$N$18), 'Personnel Details'!$O$18, IF(AND(NOT('Personnel Details'!$I$18=""), $B117&gt;='Personnel Details'!$I$18), 'Personnel Details'!$J$18, 'Personnel Details'!$E$18)))</f>
        <v/>
      </c>
      <c r="IK117" s="59" t="str">
        <f>IF(IJ$9="", "", IF(AND(NOT('Personnel Details'!$N$18=""), $B117&gt;='Personnel Details'!$N$18), IF('Personnel Details'!$P$18="","", 'Personnel Details'!$P$18), IF(AND(NOT('Personnel Details'!$I$18=""), $B117&gt;='Personnel Details'!$I$18), IF('Personnel Details'!$K$18="", "", 'Personnel Details'!$K$18), IF('Personnel Details'!$F$18="", "", 'Personnel Details'!$F$18))))</f>
        <v/>
      </c>
      <c r="IL117" s="79" t="str">
        <f>IF(IJ$9="", "", IF(AND(NOT('Personnel Details'!$N$18=""), $B117&gt;='Personnel Details'!$N$18), 'Personnel Details'!$Q$18, IF(AND(NOT('Personnel Details'!$I$18=""), $B117&gt;='Personnel Details'!$I$18), 'Personnel Details'!$L$18, 'Personnel Details'!$G$18)))</f>
        <v/>
      </c>
      <c r="IM117" s="59">
        <f t="shared" si="258"/>
        <v>0</v>
      </c>
      <c r="IN117" s="53"/>
      <c r="IP117" s="78" t="str">
        <f>IF(IP$9="", "", IF(AND(NOT('Personnel Details'!$N$19=""), $B117&gt;='Personnel Details'!$N$19), 'Personnel Details'!$O$19, IF(AND(NOT('Personnel Details'!$I$19=""), $B117&gt;='Personnel Details'!$I$19), 'Personnel Details'!$J$19, 'Personnel Details'!$E$19)))</f>
        <v/>
      </c>
      <c r="IQ117" s="59" t="str">
        <f>IF(IP$9="", "", IF(AND(NOT('Personnel Details'!$N$19=""), $B117&gt;='Personnel Details'!$N$19), IF('Personnel Details'!$P$19="","", 'Personnel Details'!$P$19), IF(AND(NOT('Personnel Details'!$I$19=""), $B117&gt;='Personnel Details'!$I$19), IF('Personnel Details'!$K$19="", "", 'Personnel Details'!$K$19), IF('Personnel Details'!$F$19="", "", 'Personnel Details'!$F$19))))</f>
        <v/>
      </c>
      <c r="IR117" s="79" t="str">
        <f>IF(IP$9="", "", IF(AND(NOT('Personnel Details'!$N$19=""), $B117&gt;='Personnel Details'!$N$19), 'Personnel Details'!$Q$19, IF(AND(NOT('Personnel Details'!$I$19=""), $B117&gt;='Personnel Details'!$I$19), 'Personnel Details'!$L$19, 'Personnel Details'!$G$19)))</f>
        <v/>
      </c>
      <c r="IS117" s="59">
        <f t="shared" si="259"/>
        <v>0</v>
      </c>
      <c r="IT117" s="53"/>
      <c r="IV117" s="78" t="str">
        <f>IF(IV$9="", "", IF(AND(NOT('Personnel Details'!$N$20=""), $B117&gt;='Personnel Details'!$N$20), 'Personnel Details'!$O$20, IF(AND(NOT('Personnel Details'!$I$20=""), $B117&gt;='Personnel Details'!$I$20), 'Personnel Details'!$J$20, 'Personnel Details'!$E$20)))</f>
        <v/>
      </c>
      <c r="IW117" s="59" t="str">
        <f>IF(IV$9="", "", IF(AND(NOT('Personnel Details'!$N$20=""), $B117&gt;='Personnel Details'!$N$20), IF('Personnel Details'!$P$20="","", 'Personnel Details'!$P$20), IF(AND(NOT('Personnel Details'!$I$20=""), $B117&gt;='Personnel Details'!$I$20), IF('Personnel Details'!$K$20="", "", 'Personnel Details'!$K$20), IF('Personnel Details'!$F$20="", "", 'Personnel Details'!$F$20))))</f>
        <v/>
      </c>
      <c r="IX117" s="79" t="str">
        <f>IF(IV$9="", "", IF(AND(NOT('Personnel Details'!$N$20=""), $B117&gt;='Personnel Details'!$N$20), 'Personnel Details'!$Q$20, IF(AND(NOT('Personnel Details'!$I$20=""), $B117&gt;='Personnel Details'!$I$20), 'Personnel Details'!$L$20, 'Personnel Details'!$G$20)))</f>
        <v/>
      </c>
      <c r="IY117" s="59">
        <f t="shared" si="260"/>
        <v>0</v>
      </c>
      <c r="IZ117" s="53"/>
      <c r="JB117" s="78" t="str">
        <f>IF(JB$9="", "", IF(AND(NOT('Personnel Details'!$N$21=""), $B117&gt;='Personnel Details'!$N$21), 'Personnel Details'!$O$21, IF(AND(NOT('Personnel Details'!$I$21=""), $B117&gt;='Personnel Details'!$I$21), 'Personnel Details'!$J$21, 'Personnel Details'!$E$21)))</f>
        <v/>
      </c>
      <c r="JC117" s="59" t="str">
        <f>IF(JB$9="", "", IF(AND(NOT('Personnel Details'!$N$21=""), $B117&gt;='Personnel Details'!$N$21), IF('Personnel Details'!$P$21="","", 'Personnel Details'!$P$21), IF(AND(NOT('Personnel Details'!$I$21=""), $B117&gt;='Personnel Details'!$I$21), IF('Personnel Details'!$K$21="", "", 'Personnel Details'!$K$21), IF('Personnel Details'!$F$21="", "", 'Personnel Details'!$F$21))))</f>
        <v/>
      </c>
      <c r="JD117" s="79" t="str">
        <f>IF(JB$9="", "", IF(AND(NOT('Personnel Details'!$N$21=""), $B117&gt;='Personnel Details'!$N$21), 'Personnel Details'!$Q$21, IF(AND(NOT('Personnel Details'!$I$21=""), $B117&gt;='Personnel Details'!$I$21), 'Personnel Details'!$L$21, 'Personnel Details'!$G$21)))</f>
        <v/>
      </c>
      <c r="JE117" s="59">
        <f t="shared" si="261"/>
        <v>0</v>
      </c>
      <c r="JF117" s="53"/>
      <c r="JH117" s="78" t="str">
        <f>IF(JH$9="", "", IF(AND(NOT('Personnel Details'!$N$22=""), $B117&gt;='Personnel Details'!$N$22), 'Personnel Details'!$O$22, IF(AND(NOT('Personnel Details'!$I$22=""), $B117&gt;='Personnel Details'!$I$22), 'Personnel Details'!$J$22, 'Personnel Details'!$E$22)))</f>
        <v/>
      </c>
      <c r="JI117" s="59" t="str">
        <f>IF(JH$9="", "", IF(AND(NOT('Personnel Details'!$N$22=""), $B117&gt;='Personnel Details'!$N$22), IF('Personnel Details'!$P$22="","", 'Personnel Details'!$P$22), IF(AND(NOT('Personnel Details'!$I$22=""), $B117&gt;='Personnel Details'!$I$22), IF('Personnel Details'!$K$22="", "", 'Personnel Details'!$K$22), IF('Personnel Details'!$F$22="", "", 'Personnel Details'!$F$22))))</f>
        <v/>
      </c>
      <c r="JJ117" s="79" t="str">
        <f>IF(JH$9="", "", IF(AND(NOT('Personnel Details'!$N$22=""), $B117&gt;='Personnel Details'!$N$22), 'Personnel Details'!$Q$22, IF(AND(NOT('Personnel Details'!$I$22=""), $B117&gt;='Personnel Details'!$I$22), 'Personnel Details'!$L$22, 'Personnel Details'!$G$22)))</f>
        <v/>
      </c>
      <c r="JK117" s="59">
        <f t="shared" si="262"/>
        <v>0</v>
      </c>
      <c r="JL117" s="53"/>
      <c r="JN117" s="78" t="str">
        <f>IF(JN$9="", "", IF(AND(NOT('Personnel Details'!$N$23=""), $B117&gt;='Personnel Details'!$N$23), 'Personnel Details'!$O$23, IF(AND(NOT('Personnel Details'!$I$23=""), $B117&gt;='Personnel Details'!$I$23), 'Personnel Details'!$J$23, 'Personnel Details'!$E$23)))</f>
        <v/>
      </c>
      <c r="JO117" s="59" t="str">
        <f>IF(JN$9="", "", IF(AND(NOT('Personnel Details'!$N$23=""), $B117&gt;='Personnel Details'!$N$23), IF('Personnel Details'!$P$23="","", 'Personnel Details'!$P$23), IF(AND(NOT('Personnel Details'!$I$23=""), $B117&gt;='Personnel Details'!$I$23), IF('Personnel Details'!$K$23="", "", 'Personnel Details'!$K$23), IF('Personnel Details'!$F$23="", "", 'Personnel Details'!$F$23))))</f>
        <v/>
      </c>
      <c r="JP117" s="79" t="str">
        <f>IF(JN$9="", "", IF(AND(NOT('Personnel Details'!$N$23=""), $B117&gt;='Personnel Details'!$N$23), 'Personnel Details'!$Q$23, IF(AND(NOT('Personnel Details'!$I$23=""), $B117&gt;='Personnel Details'!$I$23), 'Personnel Details'!$L$23, 'Personnel Details'!$G$23)))</f>
        <v/>
      </c>
      <c r="JQ117" s="59">
        <f t="shared" si="263"/>
        <v>0</v>
      </c>
      <c r="JR117" s="53"/>
      <c r="JT117" s="78" t="str">
        <f>IF(JT$9="", "", IF(AND(NOT('Personnel Details'!$N$24=""), $B117&gt;='Personnel Details'!$N$24), 'Personnel Details'!$O$24, IF(AND(NOT('Personnel Details'!$I$24=""), $B117&gt;='Personnel Details'!$I$24), 'Personnel Details'!$J$24, 'Personnel Details'!$E$24)))</f>
        <v/>
      </c>
      <c r="JU117" s="59" t="str">
        <f>IF(JT$9="", "", IF(AND(NOT('Personnel Details'!$N$24=""), $B117&gt;='Personnel Details'!$N$24), IF('Personnel Details'!$P$24="","", 'Personnel Details'!$P$24), IF(AND(NOT('Personnel Details'!$I$24=""), $B117&gt;='Personnel Details'!$I$24), IF('Personnel Details'!$K$24="", "", 'Personnel Details'!$K$24), IF('Personnel Details'!$F$24="", "", 'Personnel Details'!$F$24))))</f>
        <v/>
      </c>
      <c r="JV117" s="79" t="str">
        <f>IF(JT$9="", "", IF(AND(NOT('Personnel Details'!$N$24=""), $B117&gt;='Personnel Details'!$N$24), 'Personnel Details'!$Q$24, IF(AND(NOT('Personnel Details'!$I$24=""), $B117&gt;='Personnel Details'!$I$24), 'Personnel Details'!$L$24, 'Personnel Details'!$G$24)))</f>
        <v/>
      </c>
      <c r="JW117" s="59">
        <f t="shared" si="264"/>
        <v>0</v>
      </c>
      <c r="JX117" s="53"/>
      <c r="JZ117" s="78" t="str">
        <f>IF(JZ$9="", "", IF(AND(NOT('Personnel Details'!$N$25=""), $B117&gt;='Personnel Details'!$N$25), 'Personnel Details'!$O$25, IF(AND(NOT('Personnel Details'!$I$25=""), $B117&gt;='Personnel Details'!$I$25), 'Personnel Details'!$J$25, 'Personnel Details'!$E$25)))</f>
        <v/>
      </c>
      <c r="KA117" s="59" t="str">
        <f>IF(JZ$9="", "", IF(AND(NOT('Personnel Details'!$N$25=""), $B117&gt;='Personnel Details'!$N$25), IF('Personnel Details'!$P$25="","", 'Personnel Details'!$P$25), IF(AND(NOT('Personnel Details'!$I$25=""), $B117&gt;='Personnel Details'!$I$25), IF('Personnel Details'!$K$25="", "", 'Personnel Details'!$K$25), IF('Personnel Details'!$F$25="", "", 'Personnel Details'!$F$25))))</f>
        <v/>
      </c>
      <c r="KB117" s="79" t="str">
        <f>IF(JZ$9="", "", IF(AND(NOT('Personnel Details'!$N$25=""), $B117&gt;='Personnel Details'!$N$25), 'Personnel Details'!$Q$25, IF(AND(NOT('Personnel Details'!$I$25=""), $B117&gt;='Personnel Details'!$I$25), 'Personnel Details'!$L$25, 'Personnel Details'!$G$25)))</f>
        <v/>
      </c>
      <c r="KC117" s="59">
        <f t="shared" si="265"/>
        <v>0</v>
      </c>
      <c r="KD117" s="53"/>
      <c r="KF117" s="78" t="str">
        <f>IF(KF$9="", "", IF(AND(NOT('Personnel Details'!$N$26=""), $B117&gt;='Personnel Details'!$N$26), 'Personnel Details'!$O$26, IF(AND(NOT('Personnel Details'!$I$26=""), $B117&gt;='Personnel Details'!$I$26), 'Personnel Details'!$J$26, 'Personnel Details'!$E$26)))</f>
        <v/>
      </c>
      <c r="KG117" s="59" t="str">
        <f>IF(KF$9="", "", IF(AND(NOT('Personnel Details'!$N$26=""), $B117&gt;='Personnel Details'!$N$26), IF('Personnel Details'!$P$26="","", 'Personnel Details'!$P$26), IF(AND(NOT('Personnel Details'!$I$26=""), $B117&gt;='Personnel Details'!$I$26), IF('Personnel Details'!$K$26="", "", 'Personnel Details'!$K$26), IF('Personnel Details'!$F$26="", "", 'Personnel Details'!$F$26))))</f>
        <v/>
      </c>
      <c r="KH117" s="79" t="str">
        <f>IF(KF$9="", "", IF(AND(NOT('Personnel Details'!$N$26=""), $B117&gt;='Personnel Details'!$N$26), 'Personnel Details'!$Q$26, IF(AND(NOT('Personnel Details'!$I$26=""), $B117&gt;='Personnel Details'!$I$26), 'Personnel Details'!$L$26, 'Personnel Details'!$G$26)))</f>
        <v/>
      </c>
      <c r="KI117" s="59">
        <f t="shared" si="266"/>
        <v>0</v>
      </c>
      <c r="KJ117" s="53"/>
      <c r="KL117" s="78" t="str">
        <f>IF(KL$9="", "", IF(AND(NOT('Personnel Details'!$N$27=""), $B117&gt;='Personnel Details'!$N$27), 'Personnel Details'!$O$27, IF(AND(NOT('Personnel Details'!$I$27=""), $B117&gt;='Personnel Details'!$I$27), 'Personnel Details'!$J$27, 'Personnel Details'!$E$27)))</f>
        <v/>
      </c>
      <c r="KM117" s="59" t="str">
        <f>IF(KL$9="", "", IF(AND(NOT('Personnel Details'!$N$27=""), $B117&gt;='Personnel Details'!$N$27), IF('Personnel Details'!$P$27="","", 'Personnel Details'!$P$27), IF(AND(NOT('Personnel Details'!$I$27=""), $B117&gt;='Personnel Details'!$I$27), IF('Personnel Details'!$K$27="", "", 'Personnel Details'!$K$27), IF('Personnel Details'!$F$27="", "", 'Personnel Details'!$F$27))))</f>
        <v/>
      </c>
      <c r="KN117" s="79" t="str">
        <f>IF(KL$9="", "", IF(AND(NOT('Personnel Details'!$N$27=""), $B117&gt;='Personnel Details'!$N$27), 'Personnel Details'!$Q$27, IF(AND(NOT('Personnel Details'!$I$27=""), $B117&gt;='Personnel Details'!$I$27), 'Personnel Details'!$L$27, 'Personnel Details'!$G$27)))</f>
        <v/>
      </c>
      <c r="KO117" s="59">
        <f t="shared" si="267"/>
        <v>0</v>
      </c>
      <c r="KP117" s="53"/>
      <c r="KR117" s="78" t="str">
        <f>IF(KR$9="", "", IF(AND(NOT('Personnel Details'!$N$28=""), $B117&gt;='Personnel Details'!$N$28), 'Personnel Details'!$O$28, IF(AND(NOT('Personnel Details'!$I$28=""), $B117&gt;='Personnel Details'!$I$28), 'Personnel Details'!$J$28, 'Personnel Details'!$E$28)))</f>
        <v/>
      </c>
      <c r="KS117" s="59" t="str">
        <f>IF(KR$9="", "", IF(AND(NOT('Personnel Details'!$N$28=""), $B117&gt;='Personnel Details'!$N$28), IF('Personnel Details'!$P$28="","", 'Personnel Details'!$P$28), IF(AND(NOT('Personnel Details'!$I$28=""), $B117&gt;='Personnel Details'!$I$28), IF('Personnel Details'!$K$28="", "", 'Personnel Details'!$K$28), IF('Personnel Details'!$F$28="", "", 'Personnel Details'!$F$28))))</f>
        <v/>
      </c>
      <c r="KT117" s="79" t="str">
        <f>IF(KR$9="", "", IF(AND(NOT('Personnel Details'!$N$28=""), $B117&gt;='Personnel Details'!$N$28), 'Personnel Details'!$Q$28, IF(AND(NOT('Personnel Details'!$I$28=""), $B117&gt;='Personnel Details'!$I$28), 'Personnel Details'!$L$28, 'Personnel Details'!$G$28)))</f>
        <v/>
      </c>
      <c r="KU117" s="59">
        <f t="shared" si="268"/>
        <v>0</v>
      </c>
      <c r="KV117" s="53"/>
      <c r="KX117" s="78" t="str">
        <f>IF(KX$9="", "", IF(AND(NOT('Personnel Details'!$N$29=""), $B117&gt;='Personnel Details'!$N$29), 'Personnel Details'!$O$29, IF(AND(NOT('Personnel Details'!$I$29=""), $B117&gt;='Personnel Details'!$I$29), 'Personnel Details'!$J$29, 'Personnel Details'!$E$29)))</f>
        <v/>
      </c>
      <c r="KY117" s="59" t="str">
        <f>IF(KX$9="", "", IF(AND(NOT('Personnel Details'!$N$29=""), $B117&gt;='Personnel Details'!$N$29), IF('Personnel Details'!$P$29="","", 'Personnel Details'!$P$29), IF(AND(NOT('Personnel Details'!$I$29=""), $B117&gt;='Personnel Details'!$I$29), IF('Personnel Details'!$K$29="", "", 'Personnel Details'!$K$29), IF('Personnel Details'!$F$29="", "", 'Personnel Details'!$F$29))))</f>
        <v/>
      </c>
      <c r="KZ117" s="79" t="str">
        <f>IF(KX$9="", "", IF(AND(NOT('Personnel Details'!$N$29=""), $B117&gt;='Personnel Details'!$N$29), 'Personnel Details'!$Q$29, IF(AND(NOT('Personnel Details'!$I$29=""), $B117&gt;='Personnel Details'!$I$29), 'Personnel Details'!$L$29, 'Personnel Details'!$G$29)))</f>
        <v/>
      </c>
      <c r="LA117" s="59">
        <f t="shared" si="269"/>
        <v>0</v>
      </c>
      <c r="LB117" s="53"/>
      <c r="LD117" s="78" t="str">
        <f>IF(LD$9="", "", IF(AND(NOT('Personnel Details'!$N$30=""), $B117&gt;='Personnel Details'!$N$30), 'Personnel Details'!$O$30, IF(AND(NOT('Personnel Details'!$I$30=""), $B117&gt;='Personnel Details'!$I$30), 'Personnel Details'!$J$30, 'Personnel Details'!$E$30)))</f>
        <v/>
      </c>
      <c r="LE117" s="59" t="str">
        <f>IF(LD$9="", "", IF(AND(NOT('Personnel Details'!$N$30=""), $B117&gt;='Personnel Details'!$N$30), IF('Personnel Details'!$P$30="","", 'Personnel Details'!$P$30), IF(AND(NOT('Personnel Details'!$I$30=""), $B117&gt;='Personnel Details'!$I$30), IF('Personnel Details'!$K$30="", "", 'Personnel Details'!$K$30), IF('Personnel Details'!$F$30="", "", 'Personnel Details'!$F$30))))</f>
        <v/>
      </c>
      <c r="LF117" s="79" t="str">
        <f>IF(LD$9="", "", IF(AND(NOT('Personnel Details'!$N$30=""), $B117&gt;='Personnel Details'!$N$30), 'Personnel Details'!$Q$30, IF(AND(NOT('Personnel Details'!$I$30=""), $B117&gt;='Personnel Details'!$I$30), 'Personnel Details'!$L$30, 'Personnel Details'!$G$30)))</f>
        <v/>
      </c>
      <c r="LG117" s="59">
        <f t="shared" si="270"/>
        <v>0</v>
      </c>
      <c r="LH117" s="53"/>
      <c r="LJ117" s="78" t="str">
        <f>IF(LJ$9="", "", IF(AND(NOT('Personnel Details'!$N$31=""), $B117&gt;='Personnel Details'!$N$31), 'Personnel Details'!$O$31, IF(AND(NOT('Personnel Details'!$I$31=""), $B117&gt;='Personnel Details'!$I$31), 'Personnel Details'!$J$31, 'Personnel Details'!$E$31)))</f>
        <v/>
      </c>
      <c r="LK117" s="59" t="str">
        <f>IF(LJ$9="", "", IF(AND(NOT('Personnel Details'!$N$31=""), $B117&gt;='Personnel Details'!$N$31), IF('Personnel Details'!$P$31="","", 'Personnel Details'!$P$31), IF(AND(NOT('Personnel Details'!$I$31=""), $B117&gt;='Personnel Details'!$I$31), IF('Personnel Details'!$K$31="", "", 'Personnel Details'!$K$31), IF('Personnel Details'!$F$31="", "", 'Personnel Details'!$F$31))))</f>
        <v/>
      </c>
      <c r="LL117" s="79" t="str">
        <f>IF(LJ$9="", "", IF(AND(NOT('Personnel Details'!$N$31=""), $B117&gt;='Personnel Details'!$N$31), 'Personnel Details'!$Q$31, IF(AND(NOT('Personnel Details'!$I$31=""), $B117&gt;='Personnel Details'!$I$31), 'Personnel Details'!$L$31, 'Personnel Details'!$G$31)))</f>
        <v/>
      </c>
      <c r="LM117" s="59">
        <f t="shared" si="271"/>
        <v>0</v>
      </c>
      <c r="LN117" s="53"/>
      <c r="LP117" s="78" t="str">
        <f>IF(LP$9="", "", IF(AND(NOT('Personnel Details'!$N$32=""), $B117&gt;='Personnel Details'!$N$32), 'Personnel Details'!$O$32, IF(AND(NOT('Personnel Details'!$I$32=""), $B117&gt;='Personnel Details'!$I$32), 'Personnel Details'!$J$32, 'Personnel Details'!$E$32)))</f>
        <v/>
      </c>
      <c r="LQ117" s="59" t="str">
        <f>IF(LP$9="", "", IF(AND(NOT('Personnel Details'!$N$32=""), $B117&gt;='Personnel Details'!$N$32), IF('Personnel Details'!$P$32="","", 'Personnel Details'!$P$32), IF(AND(NOT('Personnel Details'!$I$32=""), $B117&gt;='Personnel Details'!$I$32), IF('Personnel Details'!$K$32="", "", 'Personnel Details'!$K$32), IF('Personnel Details'!$F$32="", "", 'Personnel Details'!$F$32))))</f>
        <v/>
      </c>
      <c r="LR117" s="79" t="str">
        <f>IF(LP$9="", "", IF(AND(NOT('Personnel Details'!$N$32=""), $B117&gt;='Personnel Details'!$N$32), 'Personnel Details'!$Q$32, IF(AND(NOT('Personnel Details'!$I$32=""), $B117&gt;='Personnel Details'!$I$32), 'Personnel Details'!$L$32, 'Personnel Details'!$G$32)))</f>
        <v/>
      </c>
      <c r="LS117" s="59">
        <f t="shared" si="272"/>
        <v>0</v>
      </c>
      <c r="LT117" s="53"/>
      <c r="LV117" s="78" t="str">
        <f>IF(LV$9="", "", IF(AND(NOT('Personnel Details'!$N$33=""), $B117&gt;='Personnel Details'!$N$33), 'Personnel Details'!$O$33, IF(AND(NOT('Personnel Details'!$I$33=""), $B117&gt;='Personnel Details'!$I$33), 'Personnel Details'!$J$33, 'Personnel Details'!$E$33)))</f>
        <v/>
      </c>
      <c r="LW117" s="59" t="str">
        <f>IF(LV$9="", "", IF(AND(NOT('Personnel Details'!$N$33=""), $B117&gt;='Personnel Details'!$N$33), IF('Personnel Details'!$P$33="","", 'Personnel Details'!$P$33), IF(AND(NOT('Personnel Details'!$I$33=""), $B117&gt;='Personnel Details'!$I$33), IF('Personnel Details'!$K$33="", "", 'Personnel Details'!$K$33), IF('Personnel Details'!$F$33="", "", 'Personnel Details'!$F$33))))</f>
        <v/>
      </c>
      <c r="LX117" s="79" t="str">
        <f>IF(LV$9="", "", IF(AND(NOT('Personnel Details'!$N$33=""), $B117&gt;='Personnel Details'!$N$33), 'Personnel Details'!$Q$33, IF(AND(NOT('Personnel Details'!$I$33=""), $B117&gt;='Personnel Details'!$I$33), 'Personnel Details'!$L$33, 'Personnel Details'!$G$33)))</f>
        <v/>
      </c>
      <c r="LY117" s="59">
        <f t="shared" si="273"/>
        <v>0</v>
      </c>
      <c r="LZ117" s="53"/>
      <c r="MB117" s="78" t="str">
        <f>IF(MB$9="", "", IF(AND(NOT('Personnel Details'!$N$34=""), $B117&gt;='Personnel Details'!$N$34), 'Personnel Details'!$O$34, IF(AND(NOT('Personnel Details'!$I$34=""), $B117&gt;='Personnel Details'!$I$34), 'Personnel Details'!$J$34, 'Personnel Details'!$E$34)))</f>
        <v/>
      </c>
      <c r="MC117" s="59" t="str">
        <f>IF(MB$9="", "", IF(AND(NOT('Personnel Details'!$N$34=""), $B117&gt;='Personnel Details'!$N$34), IF('Personnel Details'!$P$34="","", 'Personnel Details'!$P$34), IF(AND(NOT('Personnel Details'!$I$34=""), $B117&gt;='Personnel Details'!$I$34), IF('Personnel Details'!$K$34="", "", 'Personnel Details'!$K$34), IF('Personnel Details'!$F$34="", "", 'Personnel Details'!$F$34))))</f>
        <v/>
      </c>
      <c r="MD117" s="79" t="str">
        <f>IF(MB$9="", "", IF(AND(NOT('Personnel Details'!$N$34=""), $B117&gt;='Personnel Details'!$N$34), 'Personnel Details'!$Q$34, IF(AND(NOT('Personnel Details'!$I$34=""), $B117&gt;='Personnel Details'!$I$34), 'Personnel Details'!$L$34, 'Personnel Details'!$G$34)))</f>
        <v/>
      </c>
      <c r="ME117" s="59">
        <f t="shared" si="274"/>
        <v>0</v>
      </c>
      <c r="MF117" s="53"/>
      <c r="MH117" s="78" t="str">
        <f>IF(MH$9="", "", IF(AND(NOT('Personnel Details'!$N$35=""), $B117&gt;='Personnel Details'!$N$35), 'Personnel Details'!$O$35, IF(AND(NOT('Personnel Details'!$I$35=""), $B117&gt;='Personnel Details'!$I$35), 'Personnel Details'!$J$35, 'Personnel Details'!$E$35)))</f>
        <v/>
      </c>
      <c r="MI117" s="59" t="str">
        <f>IF(MH$9="", "", IF(AND(NOT('Personnel Details'!$N$35=""), $B117&gt;='Personnel Details'!$N$35), IF('Personnel Details'!$P$35="","", 'Personnel Details'!$P$35), IF(AND(NOT('Personnel Details'!$I$35=""), $B117&gt;='Personnel Details'!$I$35), IF('Personnel Details'!$K$35="", "", 'Personnel Details'!$K$35), IF('Personnel Details'!$F$35="", "", 'Personnel Details'!$F$35))))</f>
        <v/>
      </c>
      <c r="MJ117" s="79" t="str">
        <f>IF(MH$9="", "", IF(AND(NOT('Personnel Details'!$N$35=""), $B117&gt;='Personnel Details'!$N$35), 'Personnel Details'!$Q$35, IF(AND(NOT('Personnel Details'!$I$35=""), $B117&gt;='Personnel Details'!$I$35), 'Personnel Details'!$L$35, 'Personnel Details'!$G$35)))</f>
        <v/>
      </c>
      <c r="MK117" s="59">
        <f t="shared" si="275"/>
        <v>0</v>
      </c>
      <c r="ML117" s="53"/>
      <c r="MN117" s="78" t="str">
        <f>IF(MN$9="", "", IF(AND(NOT('Personnel Details'!$N$36=""), $B117&gt;='Personnel Details'!$N$36), 'Personnel Details'!$O$36, IF(AND(NOT('Personnel Details'!$I$36=""), $B117&gt;='Personnel Details'!$I$36), 'Personnel Details'!$J$36, 'Personnel Details'!$E$36)))</f>
        <v/>
      </c>
      <c r="MO117" s="59" t="str">
        <f>IF(MN$9="", "", IF(AND(NOT('Personnel Details'!$N$36=""), $B117&gt;='Personnel Details'!$N$36), IF('Personnel Details'!$P$36="","", 'Personnel Details'!$P$36), IF(AND(NOT('Personnel Details'!$I$36=""), $B117&gt;='Personnel Details'!$I$36), IF('Personnel Details'!$K$36="", "", 'Personnel Details'!$K$36), IF('Personnel Details'!$F$36="", "", 'Personnel Details'!$F$36))))</f>
        <v/>
      </c>
      <c r="MP117" s="79" t="str">
        <f>IF(MN$9="", "", IF(AND(NOT('Personnel Details'!$N$36=""), $B117&gt;='Personnel Details'!$N$36), 'Personnel Details'!$Q$36, IF(AND(NOT('Personnel Details'!$I$36=""), $B117&gt;='Personnel Details'!$I$36), 'Personnel Details'!$L$36, 'Personnel Details'!$G$36)))</f>
        <v/>
      </c>
      <c r="MQ117" s="59">
        <f t="shared" si="276"/>
        <v>0</v>
      </c>
      <c r="MR117" s="53"/>
      <c r="MT117" s="78" t="str">
        <f>IF(MT$9="", "", IF(AND(NOT('Personnel Details'!$N$37=""), $B117&gt;='Personnel Details'!$N$37), 'Personnel Details'!$O$37, IF(AND(NOT('Personnel Details'!$I$37=""), $B117&gt;='Personnel Details'!$I$37), 'Personnel Details'!$J$37, 'Personnel Details'!$E$37)))</f>
        <v/>
      </c>
      <c r="MU117" s="59" t="str">
        <f>IF(MT$9="", "", IF(AND(NOT('Personnel Details'!$N$37=""), $B117&gt;='Personnel Details'!$N$37), IF('Personnel Details'!$P$37="","", 'Personnel Details'!$P$37), IF(AND(NOT('Personnel Details'!$I$37=""), $B117&gt;='Personnel Details'!$I$37), IF('Personnel Details'!$K$37="", "", 'Personnel Details'!$K$37), IF('Personnel Details'!$F$37="", "", 'Personnel Details'!$F$37))))</f>
        <v/>
      </c>
      <c r="MV117" s="79" t="str">
        <f>IF(MT$9="", "", IF(AND(NOT('Personnel Details'!$N$37=""), $B117&gt;='Personnel Details'!$N$37), 'Personnel Details'!$Q$37, IF(AND(NOT('Personnel Details'!$I$37=""), $B117&gt;='Personnel Details'!$I$37), 'Personnel Details'!$L$37, 'Personnel Details'!$G$37)))</f>
        <v/>
      </c>
      <c r="MW117" s="59">
        <f t="shared" si="277"/>
        <v>0</v>
      </c>
      <c r="MX117" s="53"/>
      <c r="MZ117" s="78" t="str">
        <f>IF(MZ$9="", "", IF(AND(NOT('Personnel Details'!$N$38=""), $B117&gt;='Personnel Details'!$N$38), 'Personnel Details'!$O$38, IF(AND(NOT('Personnel Details'!$I$38=""), $B117&gt;='Personnel Details'!$I$38), 'Personnel Details'!$J$38, 'Personnel Details'!$E$38)))</f>
        <v/>
      </c>
      <c r="NA117" s="59" t="str">
        <f>IF(MZ$9="", "", IF(AND(NOT('Personnel Details'!$N$38=""), $B117&gt;='Personnel Details'!$N$38), IF('Personnel Details'!$P$38="","", 'Personnel Details'!$P$38), IF(AND(NOT('Personnel Details'!$I$38=""), $B117&gt;='Personnel Details'!$I$38), IF('Personnel Details'!$K$38="", "", 'Personnel Details'!$K$38), IF('Personnel Details'!$F$38="", "", 'Personnel Details'!$F$38))))</f>
        <v/>
      </c>
      <c r="NB117" s="79" t="str">
        <f>IF(MZ$9="", "", IF(AND(NOT('Personnel Details'!$N$38=""), $B117&gt;='Personnel Details'!$N$38), 'Personnel Details'!$Q$38, IF(AND(NOT('Personnel Details'!$I$38=""), $B117&gt;='Personnel Details'!$I$38), 'Personnel Details'!$L$38, 'Personnel Details'!$G$38)))</f>
        <v/>
      </c>
      <c r="NC117" s="59">
        <f t="shared" si="278"/>
        <v>0</v>
      </c>
      <c r="ND117" s="53"/>
      <c r="NF117" s="78" t="str">
        <f>IF(NF$9="", "", IF(AND(NOT('Personnel Details'!$N$39=""), $B117&gt;='Personnel Details'!$N$39), 'Personnel Details'!$O$39, IF(AND(NOT('Personnel Details'!$I$39=""), $B117&gt;='Personnel Details'!$I$39), 'Personnel Details'!$J$39, 'Personnel Details'!$E$39)))</f>
        <v/>
      </c>
      <c r="NG117" s="59" t="str">
        <f>IF(NF$9="", "", IF(AND(NOT('Personnel Details'!$N$39=""), $B117&gt;='Personnel Details'!$N$39), IF('Personnel Details'!$P$39="","", 'Personnel Details'!$P$39), IF(AND(NOT('Personnel Details'!$I$39=""), $B117&gt;='Personnel Details'!$I$39), IF('Personnel Details'!$K$39="", "", 'Personnel Details'!$K$39), IF('Personnel Details'!$F$39="", "", 'Personnel Details'!$F$39))))</f>
        <v/>
      </c>
      <c r="NH117" s="79" t="str">
        <f>IF(NF$9="", "", IF(AND(NOT('Personnel Details'!$N$39=""), $B117&gt;='Personnel Details'!$N$39), 'Personnel Details'!$Q$39, IF(AND(NOT('Personnel Details'!$I$39=""), $B117&gt;='Personnel Details'!$I$39), 'Personnel Details'!$L$39, 'Personnel Details'!$G$39)))</f>
        <v/>
      </c>
      <c r="NI117" s="59">
        <f t="shared" si="279"/>
        <v>0</v>
      </c>
      <c r="NJ117" s="53"/>
      <c r="NL117" s="78" t="str">
        <f>IF(NL$9="", "", IF(AND(NOT('Personnel Details'!$N$40=""), $B117&gt;='Personnel Details'!$N$40), 'Personnel Details'!$O$40, IF(AND(NOT('Personnel Details'!$I$40=""), $B117&gt;='Personnel Details'!$I$40), 'Personnel Details'!$J$40, 'Personnel Details'!$E$40)))</f>
        <v/>
      </c>
      <c r="NM117" s="59" t="str">
        <f>IF(NL$9="", "", IF(AND(NOT('Personnel Details'!$N$40=""), $B117&gt;='Personnel Details'!$N$40), IF('Personnel Details'!$P$40="","", 'Personnel Details'!$P$40), IF(AND(NOT('Personnel Details'!$I$40=""), $B117&gt;='Personnel Details'!$I$40), IF('Personnel Details'!$K$40="", "", 'Personnel Details'!$K$40), IF('Personnel Details'!$F$40="", "", 'Personnel Details'!$F$40))))</f>
        <v/>
      </c>
      <c r="NN117" s="79" t="str">
        <f>IF(NL$9="", "", IF(AND(NOT('Personnel Details'!$N$40=""), $B117&gt;='Personnel Details'!$N$40), 'Personnel Details'!$Q$40, IF(AND(NOT('Personnel Details'!$I$40=""), $B117&gt;='Personnel Details'!$I$40), 'Personnel Details'!$L$40, 'Personnel Details'!$G$40)))</f>
        <v/>
      </c>
      <c r="NO117" s="59">
        <f t="shared" si="280"/>
        <v>0</v>
      </c>
      <c r="NP117" s="53"/>
    </row>
    <row r="118" spans="1:380" x14ac:dyDescent="0.25">
      <c r="A118" s="32"/>
      <c r="B118" s="113">
        <f>IFERROR(IF(B117+1&gt;'Personnel Details'!$U$5, "", B117+1), "")</f>
        <v>43938</v>
      </c>
      <c r="C118" s="32"/>
      <c r="D118" s="120"/>
      <c r="E118" s="13" t="str">
        <f t="shared" si="159"/>
        <v/>
      </c>
      <c r="F118" s="13" t="str">
        <f t="shared" si="190"/>
        <v/>
      </c>
      <c r="G118" s="56" t="str">
        <f t="shared" si="281"/>
        <v/>
      </c>
      <c r="H118" s="16" t="str">
        <f t="shared" si="191"/>
        <v/>
      </c>
      <c r="I118" s="32"/>
      <c r="J118" s="120"/>
      <c r="K118" s="62" t="str">
        <f t="shared" si="160"/>
        <v/>
      </c>
      <c r="L118" s="62" t="str">
        <f t="shared" si="192"/>
        <v/>
      </c>
      <c r="M118" s="65" t="str">
        <f t="shared" si="282"/>
        <v/>
      </c>
      <c r="N118" s="68" t="str">
        <f t="shared" si="193"/>
        <v/>
      </c>
      <c r="O118" s="32"/>
      <c r="P118" s="120"/>
      <c r="Q118" s="62" t="str">
        <f t="shared" si="161"/>
        <v/>
      </c>
      <c r="R118" s="62" t="str">
        <f t="shared" si="194"/>
        <v/>
      </c>
      <c r="S118" s="65" t="str">
        <f t="shared" si="283"/>
        <v/>
      </c>
      <c r="T118" s="68" t="str">
        <f t="shared" si="195"/>
        <v/>
      </c>
      <c r="U118" s="32"/>
      <c r="V118" s="120"/>
      <c r="W118" s="62" t="str">
        <f t="shared" si="162"/>
        <v/>
      </c>
      <c r="X118" s="62" t="str">
        <f t="shared" si="196"/>
        <v/>
      </c>
      <c r="Y118" s="65" t="str">
        <f t="shared" si="284"/>
        <v/>
      </c>
      <c r="Z118" s="68" t="str">
        <f t="shared" si="197"/>
        <v/>
      </c>
      <c r="AA118" s="32"/>
      <c r="AB118" s="120"/>
      <c r="AC118" s="62" t="str">
        <f t="shared" si="163"/>
        <v/>
      </c>
      <c r="AD118" s="62" t="str">
        <f t="shared" si="198"/>
        <v/>
      </c>
      <c r="AE118" s="65" t="str">
        <f t="shared" si="285"/>
        <v/>
      </c>
      <c r="AF118" s="68" t="str">
        <f t="shared" si="199"/>
        <v/>
      </c>
      <c r="AG118" s="32"/>
      <c r="AH118" s="120"/>
      <c r="AI118" s="62" t="str">
        <f t="shared" si="164"/>
        <v/>
      </c>
      <c r="AJ118" s="62" t="str">
        <f t="shared" si="200"/>
        <v/>
      </c>
      <c r="AK118" s="65" t="str">
        <f t="shared" si="286"/>
        <v/>
      </c>
      <c r="AL118" s="68" t="str">
        <f t="shared" si="201"/>
        <v/>
      </c>
      <c r="AM118" s="32"/>
      <c r="AN118" s="120"/>
      <c r="AO118" s="62" t="str">
        <f t="shared" si="165"/>
        <v/>
      </c>
      <c r="AP118" s="62" t="str">
        <f t="shared" si="202"/>
        <v/>
      </c>
      <c r="AQ118" s="65" t="str">
        <f t="shared" si="287"/>
        <v/>
      </c>
      <c r="AR118" s="68" t="str">
        <f t="shared" si="203"/>
        <v/>
      </c>
      <c r="AS118" s="32"/>
      <c r="AT118" s="120"/>
      <c r="AU118" s="62" t="str">
        <f t="shared" si="166"/>
        <v/>
      </c>
      <c r="AV118" s="62" t="str">
        <f t="shared" si="204"/>
        <v/>
      </c>
      <c r="AW118" s="65" t="str">
        <f t="shared" si="288"/>
        <v/>
      </c>
      <c r="AX118" s="68" t="str">
        <f t="shared" si="205"/>
        <v/>
      </c>
      <c r="AY118" s="32"/>
      <c r="AZ118" s="120"/>
      <c r="BA118" s="62" t="str">
        <f t="shared" si="167"/>
        <v/>
      </c>
      <c r="BB118" s="62" t="str">
        <f t="shared" si="206"/>
        <v/>
      </c>
      <c r="BC118" s="65" t="str">
        <f t="shared" si="289"/>
        <v/>
      </c>
      <c r="BD118" s="68" t="str">
        <f t="shared" si="207"/>
        <v/>
      </c>
      <c r="BE118" s="32"/>
      <c r="BF118" s="120"/>
      <c r="BG118" s="62" t="str">
        <f t="shared" si="168"/>
        <v/>
      </c>
      <c r="BH118" s="62" t="str">
        <f t="shared" si="208"/>
        <v/>
      </c>
      <c r="BI118" s="65" t="str">
        <f t="shared" si="290"/>
        <v/>
      </c>
      <c r="BJ118" s="68" t="str">
        <f t="shared" si="209"/>
        <v/>
      </c>
      <c r="BK118" s="32"/>
      <c r="BL118" s="120"/>
      <c r="BM118" s="62" t="str">
        <f t="shared" si="169"/>
        <v/>
      </c>
      <c r="BN118" s="62" t="str">
        <f t="shared" si="210"/>
        <v/>
      </c>
      <c r="BO118" s="65" t="str">
        <f t="shared" si="291"/>
        <v/>
      </c>
      <c r="BP118" s="68" t="str">
        <f t="shared" si="211"/>
        <v/>
      </c>
      <c r="BQ118" s="32"/>
      <c r="BR118" s="120"/>
      <c r="BS118" s="62" t="str">
        <f t="shared" si="170"/>
        <v/>
      </c>
      <c r="BT118" s="62" t="str">
        <f t="shared" si="212"/>
        <v/>
      </c>
      <c r="BU118" s="65" t="str">
        <f t="shared" si="292"/>
        <v/>
      </c>
      <c r="BV118" s="68" t="str">
        <f t="shared" si="213"/>
        <v/>
      </c>
      <c r="BW118" s="32"/>
      <c r="BX118" s="120"/>
      <c r="BY118" s="62" t="str">
        <f t="shared" si="171"/>
        <v/>
      </c>
      <c r="BZ118" s="62" t="str">
        <f t="shared" si="214"/>
        <v/>
      </c>
      <c r="CA118" s="65" t="str">
        <f t="shared" si="293"/>
        <v/>
      </c>
      <c r="CB118" s="68" t="str">
        <f t="shared" si="215"/>
        <v/>
      </c>
      <c r="CC118" s="32"/>
      <c r="CD118" s="120"/>
      <c r="CE118" s="62" t="str">
        <f t="shared" si="172"/>
        <v/>
      </c>
      <c r="CF118" s="62" t="str">
        <f t="shared" si="216"/>
        <v/>
      </c>
      <c r="CG118" s="65" t="str">
        <f t="shared" si="294"/>
        <v/>
      </c>
      <c r="CH118" s="68" t="str">
        <f t="shared" si="217"/>
        <v/>
      </c>
      <c r="CI118" s="32"/>
      <c r="CJ118" s="120"/>
      <c r="CK118" s="62" t="str">
        <f t="shared" si="173"/>
        <v/>
      </c>
      <c r="CL118" s="62" t="str">
        <f t="shared" si="218"/>
        <v/>
      </c>
      <c r="CM118" s="65" t="str">
        <f t="shared" si="295"/>
        <v/>
      </c>
      <c r="CN118" s="68" t="str">
        <f t="shared" si="219"/>
        <v/>
      </c>
      <c r="CO118" s="32"/>
      <c r="CP118" s="120"/>
      <c r="CQ118" s="62" t="str">
        <f t="shared" si="174"/>
        <v/>
      </c>
      <c r="CR118" s="62" t="str">
        <f t="shared" si="220"/>
        <v/>
      </c>
      <c r="CS118" s="65" t="str">
        <f t="shared" si="296"/>
        <v/>
      </c>
      <c r="CT118" s="68" t="str">
        <f t="shared" si="221"/>
        <v/>
      </c>
      <c r="CU118" s="32"/>
      <c r="CV118" s="120"/>
      <c r="CW118" s="62" t="str">
        <f t="shared" si="175"/>
        <v/>
      </c>
      <c r="CX118" s="62" t="str">
        <f t="shared" si="222"/>
        <v/>
      </c>
      <c r="CY118" s="65" t="str">
        <f t="shared" si="297"/>
        <v/>
      </c>
      <c r="CZ118" s="68" t="str">
        <f t="shared" si="223"/>
        <v/>
      </c>
      <c r="DA118" s="32"/>
      <c r="DB118" s="120"/>
      <c r="DC118" s="62" t="str">
        <f t="shared" si="176"/>
        <v/>
      </c>
      <c r="DD118" s="62" t="str">
        <f t="shared" si="224"/>
        <v/>
      </c>
      <c r="DE118" s="65" t="str">
        <f t="shared" si="298"/>
        <v/>
      </c>
      <c r="DF118" s="68" t="str">
        <f t="shared" si="225"/>
        <v/>
      </c>
      <c r="DG118" s="32"/>
      <c r="DH118" s="120"/>
      <c r="DI118" s="62" t="str">
        <f t="shared" si="177"/>
        <v/>
      </c>
      <c r="DJ118" s="62" t="str">
        <f t="shared" si="226"/>
        <v/>
      </c>
      <c r="DK118" s="65" t="str">
        <f t="shared" si="299"/>
        <v/>
      </c>
      <c r="DL118" s="68" t="str">
        <f t="shared" si="227"/>
        <v/>
      </c>
      <c r="DM118" s="32"/>
      <c r="DN118" s="120"/>
      <c r="DO118" s="62" t="str">
        <f t="shared" si="178"/>
        <v/>
      </c>
      <c r="DP118" s="62" t="str">
        <f t="shared" si="228"/>
        <v/>
      </c>
      <c r="DQ118" s="65" t="str">
        <f t="shared" si="300"/>
        <v/>
      </c>
      <c r="DR118" s="68" t="str">
        <f t="shared" si="229"/>
        <v/>
      </c>
      <c r="DS118" s="32"/>
      <c r="DT118" s="120"/>
      <c r="DU118" s="62" t="str">
        <f t="shared" si="179"/>
        <v/>
      </c>
      <c r="DV118" s="62" t="str">
        <f t="shared" si="230"/>
        <v/>
      </c>
      <c r="DW118" s="65" t="str">
        <f t="shared" si="301"/>
        <v/>
      </c>
      <c r="DX118" s="68" t="str">
        <f t="shared" si="231"/>
        <v/>
      </c>
      <c r="DY118" s="32"/>
      <c r="DZ118" s="120"/>
      <c r="EA118" s="62" t="str">
        <f t="shared" si="180"/>
        <v/>
      </c>
      <c r="EB118" s="62" t="str">
        <f t="shared" si="232"/>
        <v/>
      </c>
      <c r="EC118" s="65" t="str">
        <f t="shared" si="302"/>
        <v/>
      </c>
      <c r="ED118" s="68" t="str">
        <f t="shared" si="233"/>
        <v/>
      </c>
      <c r="EE118" s="32"/>
      <c r="EF118" s="120"/>
      <c r="EG118" s="62" t="str">
        <f t="shared" si="181"/>
        <v/>
      </c>
      <c r="EH118" s="62" t="str">
        <f t="shared" si="234"/>
        <v/>
      </c>
      <c r="EI118" s="65" t="str">
        <f t="shared" si="303"/>
        <v/>
      </c>
      <c r="EJ118" s="68" t="str">
        <f t="shared" si="235"/>
        <v/>
      </c>
      <c r="EK118" s="32"/>
      <c r="EL118" s="120"/>
      <c r="EM118" s="62" t="str">
        <f t="shared" si="182"/>
        <v/>
      </c>
      <c r="EN118" s="62" t="str">
        <f t="shared" si="236"/>
        <v/>
      </c>
      <c r="EO118" s="65" t="str">
        <f t="shared" si="304"/>
        <v/>
      </c>
      <c r="EP118" s="68" t="str">
        <f t="shared" si="237"/>
        <v/>
      </c>
      <c r="EQ118" s="32"/>
      <c r="ER118" s="120"/>
      <c r="ES118" s="62" t="str">
        <f t="shared" si="183"/>
        <v/>
      </c>
      <c r="ET118" s="62" t="str">
        <f t="shared" si="238"/>
        <v/>
      </c>
      <c r="EU118" s="65" t="str">
        <f t="shared" si="305"/>
        <v/>
      </c>
      <c r="EV118" s="68" t="str">
        <f t="shared" si="239"/>
        <v/>
      </c>
      <c r="EW118" s="32"/>
      <c r="EX118" s="120"/>
      <c r="EY118" s="62" t="str">
        <f t="shared" si="184"/>
        <v/>
      </c>
      <c r="EZ118" s="62" t="str">
        <f t="shared" si="240"/>
        <v/>
      </c>
      <c r="FA118" s="65" t="str">
        <f t="shared" si="306"/>
        <v/>
      </c>
      <c r="FB118" s="68" t="str">
        <f t="shared" si="241"/>
        <v/>
      </c>
      <c r="FC118" s="32"/>
      <c r="FD118" s="120"/>
      <c r="FE118" s="62" t="str">
        <f t="shared" si="185"/>
        <v/>
      </c>
      <c r="FF118" s="62" t="str">
        <f t="shared" si="242"/>
        <v/>
      </c>
      <c r="FG118" s="65" t="str">
        <f t="shared" si="307"/>
        <v/>
      </c>
      <c r="FH118" s="68" t="str">
        <f t="shared" si="243"/>
        <v/>
      </c>
      <c r="FI118" s="32"/>
      <c r="FJ118" s="120"/>
      <c r="FK118" s="62" t="str">
        <f t="shared" si="186"/>
        <v/>
      </c>
      <c r="FL118" s="62" t="str">
        <f t="shared" si="244"/>
        <v/>
      </c>
      <c r="FM118" s="65" t="str">
        <f t="shared" si="308"/>
        <v/>
      </c>
      <c r="FN118" s="68" t="str">
        <f t="shared" si="245"/>
        <v/>
      </c>
      <c r="FO118" s="32"/>
      <c r="FP118" s="120"/>
      <c r="FQ118" s="62" t="str">
        <f t="shared" si="187"/>
        <v/>
      </c>
      <c r="FR118" s="62" t="str">
        <f t="shared" si="246"/>
        <v/>
      </c>
      <c r="FS118" s="65" t="str">
        <f t="shared" si="309"/>
        <v/>
      </c>
      <c r="FT118" s="68" t="str">
        <f t="shared" si="247"/>
        <v/>
      </c>
      <c r="FU118" s="32"/>
      <c r="FV118" s="120"/>
      <c r="FW118" s="62" t="str">
        <f t="shared" si="188"/>
        <v/>
      </c>
      <c r="FX118" s="62" t="str">
        <f t="shared" si="248"/>
        <v/>
      </c>
      <c r="FY118" s="65" t="str">
        <f t="shared" si="310"/>
        <v/>
      </c>
      <c r="FZ118" s="68" t="str">
        <f t="shared" si="249"/>
        <v/>
      </c>
      <c r="GA118" s="32"/>
      <c r="GC118" s="7" t="str">
        <f t="shared" si="250"/>
        <v>Apr 2020</v>
      </c>
      <c r="GD118" s="7" t="str">
        <f t="shared" ca="1" si="189"/>
        <v/>
      </c>
      <c r="GT118" s="71">
        <f>IF(GT$9="", "", IF(AND(NOT('Personnel Details'!$N$11=""), $B118&gt;='Personnel Details'!$N$11), 'Personnel Details'!$O$11, IF(AND(NOT('Personnel Details'!$I$11=""), $B118&gt;='Personnel Details'!$I$11), 'Personnel Details'!$J$11, 'Personnel Details'!$E$11)))</f>
        <v>0.8</v>
      </c>
      <c r="GU118" s="59" t="str">
        <f>IF(GT$9="", "", IF(AND(NOT('Personnel Details'!$N$11=""), $B118&gt;='Personnel Details'!$N$11), IF('Personnel Details'!$P$11="","", 'Personnel Details'!$P$11), IF(AND(NOT('Personnel Details'!$I$11=""), $B118&gt;='Personnel Details'!$I$11), IF('Personnel Details'!$K$11="", "", 'Personnel Details'!$K$11), IF('Personnel Details'!$F$11="", "", 'Personnel Details'!$F$11))))</f>
        <v/>
      </c>
      <c r="GV118" s="74">
        <f>IF(GT$9="", "", IF(AND(NOT('Personnel Details'!$N$11=""), $B118&gt;='Personnel Details'!$N$11), 'Personnel Details'!$Q$11, IF(AND(NOT('Personnel Details'!$I$11=""), $B118&gt;='Personnel Details'!$I$11), 'Personnel Details'!$L$11, 'Personnel Details'!$G$11)))</f>
        <v>0</v>
      </c>
      <c r="GW118" s="59">
        <f t="shared" si="251"/>
        <v>0</v>
      </c>
      <c r="GX118" s="53"/>
      <c r="GZ118" s="78">
        <f>IF(GZ$9="", "", IF(AND(NOT('Personnel Details'!$N$12=""), $B118&gt;='Personnel Details'!$N$12), 'Personnel Details'!$O$12, IF(AND(NOT('Personnel Details'!$I$12=""), $B118&gt;='Personnel Details'!$I$12), 'Personnel Details'!$J$12, 'Personnel Details'!$E$12)))</f>
        <v>0.8</v>
      </c>
      <c r="HA118" s="59" t="str">
        <f>IF(GZ$9="", "", IF(AND(NOT('Personnel Details'!$N$12=""), $B118&gt;='Personnel Details'!$N$12), IF('Personnel Details'!$P$12="","", 'Personnel Details'!$P$12), IF(AND(NOT('Personnel Details'!$I$12=""), $B118&gt;='Personnel Details'!$I$12), IF('Personnel Details'!$K$12="", "", 'Personnel Details'!$K$12), IF('Personnel Details'!$F$12="", "", 'Personnel Details'!$F$12))))</f>
        <v/>
      </c>
      <c r="HB118" s="79">
        <f>IF(GZ$9="", "", IF(AND(NOT('Personnel Details'!$N$12=""), $B118&gt;='Personnel Details'!$N$12), 'Personnel Details'!$Q$12, IF(AND(NOT('Personnel Details'!$I$12=""), $B118&gt;='Personnel Details'!$I$12), 'Personnel Details'!$L$12, 'Personnel Details'!$G$12)))</f>
        <v>0</v>
      </c>
      <c r="HC118" s="59">
        <f t="shared" si="252"/>
        <v>0</v>
      </c>
      <c r="HD118" s="53"/>
      <c r="HF118" s="78">
        <f>IF(HF$9="", "", IF(AND(NOT('Personnel Details'!$N$13=""), $B118&gt;='Personnel Details'!$N$13), 'Personnel Details'!$O$13, IF(AND(NOT('Personnel Details'!$I$13=""), $B118&gt;='Personnel Details'!$I$13), 'Personnel Details'!$J$13, 'Personnel Details'!$E$13)))</f>
        <v>0.8</v>
      </c>
      <c r="HG118" s="59" t="str">
        <f>IF(HF$9="", "", IF(AND(NOT('Personnel Details'!$N$13=""), $B118&gt;='Personnel Details'!$N$13), IF('Personnel Details'!$P$13="","", 'Personnel Details'!$P$13), IF(AND(NOT('Personnel Details'!$I$13=""), $B118&gt;='Personnel Details'!$I$13), IF('Personnel Details'!$K$13="", "", 'Personnel Details'!$K$13), IF('Personnel Details'!$F$13="", "", 'Personnel Details'!$F$13))))</f>
        <v/>
      </c>
      <c r="HH118" s="79">
        <f>IF(HF$9="", "", IF(AND(NOT('Personnel Details'!$N$13=""), $B118&gt;='Personnel Details'!$N$13), 'Personnel Details'!$Q$13, IF(AND(NOT('Personnel Details'!$I$13=""), $B118&gt;='Personnel Details'!$I$13), 'Personnel Details'!$L$13, 'Personnel Details'!$G$13)))</f>
        <v>0</v>
      </c>
      <c r="HI118" s="59">
        <f t="shared" si="253"/>
        <v>0</v>
      </c>
      <c r="HJ118" s="53"/>
      <c r="HL118" s="78">
        <f>IF(HL$9="", "", IF(AND(NOT('Personnel Details'!$N$14=""), $B118&gt;='Personnel Details'!$N$14), 'Personnel Details'!$O$14, IF(AND(NOT('Personnel Details'!$I$14=""), $B118&gt;='Personnel Details'!$I$14), 'Personnel Details'!$J$14, 'Personnel Details'!$E$14)))</f>
        <v>0.8</v>
      </c>
      <c r="HM118" s="59">
        <f>IF(HL$9="", "", IF(AND(NOT('Personnel Details'!$N$14=""), $B118&gt;='Personnel Details'!$N$14), IF('Personnel Details'!$P$14="","", 'Personnel Details'!$P$14), IF(AND(NOT('Personnel Details'!$I$14=""), $B118&gt;='Personnel Details'!$I$14), IF('Personnel Details'!$K$14="", "", 'Personnel Details'!$K$14), IF('Personnel Details'!$F$14="", "", 'Personnel Details'!$F$14))))</f>
        <v>2000</v>
      </c>
      <c r="HN118" s="79">
        <f>IF(HL$9="", "", IF(AND(NOT('Personnel Details'!$N$14=""), $B118&gt;='Personnel Details'!$N$14), 'Personnel Details'!$Q$14, IF(AND(NOT('Personnel Details'!$I$14=""), $B118&gt;='Personnel Details'!$I$14), 'Personnel Details'!$L$14, 'Personnel Details'!$G$14)))</f>
        <v>0.85</v>
      </c>
      <c r="HO118" s="59">
        <f t="shared" si="254"/>
        <v>0</v>
      </c>
      <c r="HP118" s="53"/>
      <c r="HR118" s="78" t="str">
        <f>IF(HR$9="", "", IF(AND(NOT('Personnel Details'!$N$15=""), $B118&gt;='Personnel Details'!$N$15), 'Personnel Details'!$O$15, IF(AND(NOT('Personnel Details'!$I$15=""), $B118&gt;='Personnel Details'!$I$15), 'Personnel Details'!$J$15, 'Personnel Details'!$E$15)))</f>
        <v/>
      </c>
      <c r="HS118" s="59" t="str">
        <f>IF(HR$9="", "", IF(AND(NOT('Personnel Details'!$N$15=""), $B118&gt;='Personnel Details'!$N$15), IF('Personnel Details'!$P$15="","", 'Personnel Details'!$P$15), IF(AND(NOT('Personnel Details'!$I$15=""), $B118&gt;='Personnel Details'!$I$15), IF('Personnel Details'!$K$15="", "", 'Personnel Details'!$K$15), IF('Personnel Details'!$F$15="", "", 'Personnel Details'!$F$15))))</f>
        <v/>
      </c>
      <c r="HT118" s="79" t="str">
        <f>IF(HR$9="", "", IF(AND(NOT('Personnel Details'!$N$15=""), $B118&gt;='Personnel Details'!$N$15), 'Personnel Details'!$Q$15, IF(AND(NOT('Personnel Details'!$I$15=""), $B118&gt;='Personnel Details'!$I$15), 'Personnel Details'!$L$15, 'Personnel Details'!$G$15)))</f>
        <v/>
      </c>
      <c r="HU118" s="59">
        <f t="shared" si="255"/>
        <v>0</v>
      </c>
      <c r="HV118" s="53"/>
      <c r="HX118" s="78" t="str">
        <f>IF(HX$9="", "", IF(AND(NOT('Personnel Details'!$N$16=""), $B118&gt;='Personnel Details'!$N$16), 'Personnel Details'!$O$16, IF(AND(NOT('Personnel Details'!$I$16=""), $B118&gt;='Personnel Details'!$I$16), 'Personnel Details'!$J$16, 'Personnel Details'!$E$16)))</f>
        <v/>
      </c>
      <c r="HY118" s="59" t="str">
        <f>IF(HX$9="", "", IF(AND(NOT('Personnel Details'!$N$16=""), $B118&gt;='Personnel Details'!$N$16), IF('Personnel Details'!$P$16="","", 'Personnel Details'!$P$16), IF(AND(NOT('Personnel Details'!$I$16=""), $B118&gt;='Personnel Details'!$I$16), IF('Personnel Details'!$K$16="", "", 'Personnel Details'!$K$16), IF('Personnel Details'!$F$16="", "", 'Personnel Details'!$F$16))))</f>
        <v/>
      </c>
      <c r="HZ118" s="79" t="str">
        <f>IF(HX$9="", "", IF(AND(NOT('Personnel Details'!$N$16=""), $B118&gt;='Personnel Details'!$N$16), 'Personnel Details'!$Q$16, IF(AND(NOT('Personnel Details'!$I$16=""), $B118&gt;='Personnel Details'!$I$16), 'Personnel Details'!$L$16, 'Personnel Details'!$G$16)))</f>
        <v/>
      </c>
      <c r="IA118" s="59">
        <f t="shared" si="256"/>
        <v>0</v>
      </c>
      <c r="IB118" s="53"/>
      <c r="ID118" s="78" t="str">
        <f>IF(ID$9="", "", IF(AND(NOT('Personnel Details'!$N$17=""), $B118&gt;='Personnel Details'!$N$17), 'Personnel Details'!$O$17, IF(AND(NOT('Personnel Details'!$I$17=""), $B118&gt;='Personnel Details'!$I$17), 'Personnel Details'!$J$17, 'Personnel Details'!$E$17)))</f>
        <v/>
      </c>
      <c r="IE118" s="59" t="str">
        <f>IF(ID$9="", "", IF(AND(NOT('Personnel Details'!$N$17=""), $B118&gt;='Personnel Details'!$N$17), IF('Personnel Details'!$P$17="","", 'Personnel Details'!$P$17), IF(AND(NOT('Personnel Details'!$I$17=""), $B118&gt;='Personnel Details'!$I$17), IF('Personnel Details'!$K$17="", "", 'Personnel Details'!$K$17), IF('Personnel Details'!$F$17="", "", 'Personnel Details'!$F$17))))</f>
        <v/>
      </c>
      <c r="IF118" s="79" t="str">
        <f>IF(ID$9="", "", IF(AND(NOT('Personnel Details'!$N$17=""), $B118&gt;='Personnel Details'!$N$17), 'Personnel Details'!$Q$17, IF(AND(NOT('Personnel Details'!$I$17=""), $B118&gt;='Personnel Details'!$I$17), 'Personnel Details'!$L$17, 'Personnel Details'!$G$17)))</f>
        <v/>
      </c>
      <c r="IG118" s="59">
        <f t="shared" si="257"/>
        <v>0</v>
      </c>
      <c r="IH118" s="53"/>
      <c r="IJ118" s="78" t="str">
        <f>IF(IJ$9="", "", IF(AND(NOT('Personnel Details'!$N$18=""), $B118&gt;='Personnel Details'!$N$18), 'Personnel Details'!$O$18, IF(AND(NOT('Personnel Details'!$I$18=""), $B118&gt;='Personnel Details'!$I$18), 'Personnel Details'!$J$18, 'Personnel Details'!$E$18)))</f>
        <v/>
      </c>
      <c r="IK118" s="59" t="str">
        <f>IF(IJ$9="", "", IF(AND(NOT('Personnel Details'!$N$18=""), $B118&gt;='Personnel Details'!$N$18), IF('Personnel Details'!$P$18="","", 'Personnel Details'!$P$18), IF(AND(NOT('Personnel Details'!$I$18=""), $B118&gt;='Personnel Details'!$I$18), IF('Personnel Details'!$K$18="", "", 'Personnel Details'!$K$18), IF('Personnel Details'!$F$18="", "", 'Personnel Details'!$F$18))))</f>
        <v/>
      </c>
      <c r="IL118" s="79" t="str">
        <f>IF(IJ$9="", "", IF(AND(NOT('Personnel Details'!$N$18=""), $B118&gt;='Personnel Details'!$N$18), 'Personnel Details'!$Q$18, IF(AND(NOT('Personnel Details'!$I$18=""), $B118&gt;='Personnel Details'!$I$18), 'Personnel Details'!$L$18, 'Personnel Details'!$G$18)))</f>
        <v/>
      </c>
      <c r="IM118" s="59">
        <f t="shared" si="258"/>
        <v>0</v>
      </c>
      <c r="IN118" s="53"/>
      <c r="IP118" s="78" t="str">
        <f>IF(IP$9="", "", IF(AND(NOT('Personnel Details'!$N$19=""), $B118&gt;='Personnel Details'!$N$19), 'Personnel Details'!$O$19, IF(AND(NOT('Personnel Details'!$I$19=""), $B118&gt;='Personnel Details'!$I$19), 'Personnel Details'!$J$19, 'Personnel Details'!$E$19)))</f>
        <v/>
      </c>
      <c r="IQ118" s="59" t="str">
        <f>IF(IP$9="", "", IF(AND(NOT('Personnel Details'!$N$19=""), $B118&gt;='Personnel Details'!$N$19), IF('Personnel Details'!$P$19="","", 'Personnel Details'!$P$19), IF(AND(NOT('Personnel Details'!$I$19=""), $B118&gt;='Personnel Details'!$I$19), IF('Personnel Details'!$K$19="", "", 'Personnel Details'!$K$19), IF('Personnel Details'!$F$19="", "", 'Personnel Details'!$F$19))))</f>
        <v/>
      </c>
      <c r="IR118" s="79" t="str">
        <f>IF(IP$9="", "", IF(AND(NOT('Personnel Details'!$N$19=""), $B118&gt;='Personnel Details'!$N$19), 'Personnel Details'!$Q$19, IF(AND(NOT('Personnel Details'!$I$19=""), $B118&gt;='Personnel Details'!$I$19), 'Personnel Details'!$L$19, 'Personnel Details'!$G$19)))</f>
        <v/>
      </c>
      <c r="IS118" s="59">
        <f t="shared" si="259"/>
        <v>0</v>
      </c>
      <c r="IT118" s="53"/>
      <c r="IV118" s="78" t="str">
        <f>IF(IV$9="", "", IF(AND(NOT('Personnel Details'!$N$20=""), $B118&gt;='Personnel Details'!$N$20), 'Personnel Details'!$O$20, IF(AND(NOT('Personnel Details'!$I$20=""), $B118&gt;='Personnel Details'!$I$20), 'Personnel Details'!$J$20, 'Personnel Details'!$E$20)))</f>
        <v/>
      </c>
      <c r="IW118" s="59" t="str">
        <f>IF(IV$9="", "", IF(AND(NOT('Personnel Details'!$N$20=""), $B118&gt;='Personnel Details'!$N$20), IF('Personnel Details'!$P$20="","", 'Personnel Details'!$P$20), IF(AND(NOT('Personnel Details'!$I$20=""), $B118&gt;='Personnel Details'!$I$20), IF('Personnel Details'!$K$20="", "", 'Personnel Details'!$K$20), IF('Personnel Details'!$F$20="", "", 'Personnel Details'!$F$20))))</f>
        <v/>
      </c>
      <c r="IX118" s="79" t="str">
        <f>IF(IV$9="", "", IF(AND(NOT('Personnel Details'!$N$20=""), $B118&gt;='Personnel Details'!$N$20), 'Personnel Details'!$Q$20, IF(AND(NOT('Personnel Details'!$I$20=""), $B118&gt;='Personnel Details'!$I$20), 'Personnel Details'!$L$20, 'Personnel Details'!$G$20)))</f>
        <v/>
      </c>
      <c r="IY118" s="59">
        <f t="shared" si="260"/>
        <v>0</v>
      </c>
      <c r="IZ118" s="53"/>
      <c r="JB118" s="78" t="str">
        <f>IF(JB$9="", "", IF(AND(NOT('Personnel Details'!$N$21=""), $B118&gt;='Personnel Details'!$N$21), 'Personnel Details'!$O$21, IF(AND(NOT('Personnel Details'!$I$21=""), $B118&gt;='Personnel Details'!$I$21), 'Personnel Details'!$J$21, 'Personnel Details'!$E$21)))</f>
        <v/>
      </c>
      <c r="JC118" s="59" t="str">
        <f>IF(JB$9="", "", IF(AND(NOT('Personnel Details'!$N$21=""), $B118&gt;='Personnel Details'!$N$21), IF('Personnel Details'!$P$21="","", 'Personnel Details'!$P$21), IF(AND(NOT('Personnel Details'!$I$21=""), $B118&gt;='Personnel Details'!$I$21), IF('Personnel Details'!$K$21="", "", 'Personnel Details'!$K$21), IF('Personnel Details'!$F$21="", "", 'Personnel Details'!$F$21))))</f>
        <v/>
      </c>
      <c r="JD118" s="79" t="str">
        <f>IF(JB$9="", "", IF(AND(NOT('Personnel Details'!$N$21=""), $B118&gt;='Personnel Details'!$N$21), 'Personnel Details'!$Q$21, IF(AND(NOT('Personnel Details'!$I$21=""), $B118&gt;='Personnel Details'!$I$21), 'Personnel Details'!$L$21, 'Personnel Details'!$G$21)))</f>
        <v/>
      </c>
      <c r="JE118" s="59">
        <f t="shared" si="261"/>
        <v>0</v>
      </c>
      <c r="JF118" s="53"/>
      <c r="JH118" s="78" t="str">
        <f>IF(JH$9="", "", IF(AND(NOT('Personnel Details'!$N$22=""), $B118&gt;='Personnel Details'!$N$22), 'Personnel Details'!$O$22, IF(AND(NOT('Personnel Details'!$I$22=""), $B118&gt;='Personnel Details'!$I$22), 'Personnel Details'!$J$22, 'Personnel Details'!$E$22)))</f>
        <v/>
      </c>
      <c r="JI118" s="59" t="str">
        <f>IF(JH$9="", "", IF(AND(NOT('Personnel Details'!$N$22=""), $B118&gt;='Personnel Details'!$N$22), IF('Personnel Details'!$P$22="","", 'Personnel Details'!$P$22), IF(AND(NOT('Personnel Details'!$I$22=""), $B118&gt;='Personnel Details'!$I$22), IF('Personnel Details'!$K$22="", "", 'Personnel Details'!$K$22), IF('Personnel Details'!$F$22="", "", 'Personnel Details'!$F$22))))</f>
        <v/>
      </c>
      <c r="JJ118" s="79" t="str">
        <f>IF(JH$9="", "", IF(AND(NOT('Personnel Details'!$N$22=""), $B118&gt;='Personnel Details'!$N$22), 'Personnel Details'!$Q$22, IF(AND(NOT('Personnel Details'!$I$22=""), $B118&gt;='Personnel Details'!$I$22), 'Personnel Details'!$L$22, 'Personnel Details'!$G$22)))</f>
        <v/>
      </c>
      <c r="JK118" s="59">
        <f t="shared" si="262"/>
        <v>0</v>
      </c>
      <c r="JL118" s="53"/>
      <c r="JN118" s="78" t="str">
        <f>IF(JN$9="", "", IF(AND(NOT('Personnel Details'!$N$23=""), $B118&gt;='Personnel Details'!$N$23), 'Personnel Details'!$O$23, IF(AND(NOT('Personnel Details'!$I$23=""), $B118&gt;='Personnel Details'!$I$23), 'Personnel Details'!$J$23, 'Personnel Details'!$E$23)))</f>
        <v/>
      </c>
      <c r="JO118" s="59" t="str">
        <f>IF(JN$9="", "", IF(AND(NOT('Personnel Details'!$N$23=""), $B118&gt;='Personnel Details'!$N$23), IF('Personnel Details'!$P$23="","", 'Personnel Details'!$P$23), IF(AND(NOT('Personnel Details'!$I$23=""), $B118&gt;='Personnel Details'!$I$23), IF('Personnel Details'!$K$23="", "", 'Personnel Details'!$K$23), IF('Personnel Details'!$F$23="", "", 'Personnel Details'!$F$23))))</f>
        <v/>
      </c>
      <c r="JP118" s="79" t="str">
        <f>IF(JN$9="", "", IF(AND(NOT('Personnel Details'!$N$23=""), $B118&gt;='Personnel Details'!$N$23), 'Personnel Details'!$Q$23, IF(AND(NOT('Personnel Details'!$I$23=""), $B118&gt;='Personnel Details'!$I$23), 'Personnel Details'!$L$23, 'Personnel Details'!$G$23)))</f>
        <v/>
      </c>
      <c r="JQ118" s="59">
        <f t="shared" si="263"/>
        <v>0</v>
      </c>
      <c r="JR118" s="53"/>
      <c r="JT118" s="78" t="str">
        <f>IF(JT$9="", "", IF(AND(NOT('Personnel Details'!$N$24=""), $B118&gt;='Personnel Details'!$N$24), 'Personnel Details'!$O$24, IF(AND(NOT('Personnel Details'!$I$24=""), $B118&gt;='Personnel Details'!$I$24), 'Personnel Details'!$J$24, 'Personnel Details'!$E$24)))</f>
        <v/>
      </c>
      <c r="JU118" s="59" t="str">
        <f>IF(JT$9="", "", IF(AND(NOT('Personnel Details'!$N$24=""), $B118&gt;='Personnel Details'!$N$24), IF('Personnel Details'!$P$24="","", 'Personnel Details'!$P$24), IF(AND(NOT('Personnel Details'!$I$24=""), $B118&gt;='Personnel Details'!$I$24), IF('Personnel Details'!$K$24="", "", 'Personnel Details'!$K$24), IF('Personnel Details'!$F$24="", "", 'Personnel Details'!$F$24))))</f>
        <v/>
      </c>
      <c r="JV118" s="79" t="str">
        <f>IF(JT$9="", "", IF(AND(NOT('Personnel Details'!$N$24=""), $B118&gt;='Personnel Details'!$N$24), 'Personnel Details'!$Q$24, IF(AND(NOT('Personnel Details'!$I$24=""), $B118&gt;='Personnel Details'!$I$24), 'Personnel Details'!$L$24, 'Personnel Details'!$G$24)))</f>
        <v/>
      </c>
      <c r="JW118" s="59">
        <f t="shared" si="264"/>
        <v>0</v>
      </c>
      <c r="JX118" s="53"/>
      <c r="JZ118" s="78" t="str">
        <f>IF(JZ$9="", "", IF(AND(NOT('Personnel Details'!$N$25=""), $B118&gt;='Personnel Details'!$N$25), 'Personnel Details'!$O$25, IF(AND(NOT('Personnel Details'!$I$25=""), $B118&gt;='Personnel Details'!$I$25), 'Personnel Details'!$J$25, 'Personnel Details'!$E$25)))</f>
        <v/>
      </c>
      <c r="KA118" s="59" t="str">
        <f>IF(JZ$9="", "", IF(AND(NOT('Personnel Details'!$N$25=""), $B118&gt;='Personnel Details'!$N$25), IF('Personnel Details'!$P$25="","", 'Personnel Details'!$P$25), IF(AND(NOT('Personnel Details'!$I$25=""), $B118&gt;='Personnel Details'!$I$25), IF('Personnel Details'!$K$25="", "", 'Personnel Details'!$K$25), IF('Personnel Details'!$F$25="", "", 'Personnel Details'!$F$25))))</f>
        <v/>
      </c>
      <c r="KB118" s="79" t="str">
        <f>IF(JZ$9="", "", IF(AND(NOT('Personnel Details'!$N$25=""), $B118&gt;='Personnel Details'!$N$25), 'Personnel Details'!$Q$25, IF(AND(NOT('Personnel Details'!$I$25=""), $B118&gt;='Personnel Details'!$I$25), 'Personnel Details'!$L$25, 'Personnel Details'!$G$25)))</f>
        <v/>
      </c>
      <c r="KC118" s="59">
        <f t="shared" si="265"/>
        <v>0</v>
      </c>
      <c r="KD118" s="53"/>
      <c r="KF118" s="78" t="str">
        <f>IF(KF$9="", "", IF(AND(NOT('Personnel Details'!$N$26=""), $B118&gt;='Personnel Details'!$N$26), 'Personnel Details'!$O$26, IF(AND(NOT('Personnel Details'!$I$26=""), $B118&gt;='Personnel Details'!$I$26), 'Personnel Details'!$J$26, 'Personnel Details'!$E$26)))</f>
        <v/>
      </c>
      <c r="KG118" s="59" t="str">
        <f>IF(KF$9="", "", IF(AND(NOT('Personnel Details'!$N$26=""), $B118&gt;='Personnel Details'!$N$26), IF('Personnel Details'!$P$26="","", 'Personnel Details'!$P$26), IF(AND(NOT('Personnel Details'!$I$26=""), $B118&gt;='Personnel Details'!$I$26), IF('Personnel Details'!$K$26="", "", 'Personnel Details'!$K$26), IF('Personnel Details'!$F$26="", "", 'Personnel Details'!$F$26))))</f>
        <v/>
      </c>
      <c r="KH118" s="79" t="str">
        <f>IF(KF$9="", "", IF(AND(NOT('Personnel Details'!$N$26=""), $B118&gt;='Personnel Details'!$N$26), 'Personnel Details'!$Q$26, IF(AND(NOT('Personnel Details'!$I$26=""), $B118&gt;='Personnel Details'!$I$26), 'Personnel Details'!$L$26, 'Personnel Details'!$G$26)))</f>
        <v/>
      </c>
      <c r="KI118" s="59">
        <f t="shared" si="266"/>
        <v>0</v>
      </c>
      <c r="KJ118" s="53"/>
      <c r="KL118" s="78" t="str">
        <f>IF(KL$9="", "", IF(AND(NOT('Personnel Details'!$N$27=""), $B118&gt;='Personnel Details'!$N$27), 'Personnel Details'!$O$27, IF(AND(NOT('Personnel Details'!$I$27=""), $B118&gt;='Personnel Details'!$I$27), 'Personnel Details'!$J$27, 'Personnel Details'!$E$27)))</f>
        <v/>
      </c>
      <c r="KM118" s="59" t="str">
        <f>IF(KL$9="", "", IF(AND(NOT('Personnel Details'!$N$27=""), $B118&gt;='Personnel Details'!$N$27), IF('Personnel Details'!$P$27="","", 'Personnel Details'!$P$27), IF(AND(NOT('Personnel Details'!$I$27=""), $B118&gt;='Personnel Details'!$I$27), IF('Personnel Details'!$K$27="", "", 'Personnel Details'!$K$27), IF('Personnel Details'!$F$27="", "", 'Personnel Details'!$F$27))))</f>
        <v/>
      </c>
      <c r="KN118" s="79" t="str">
        <f>IF(KL$9="", "", IF(AND(NOT('Personnel Details'!$N$27=""), $B118&gt;='Personnel Details'!$N$27), 'Personnel Details'!$Q$27, IF(AND(NOT('Personnel Details'!$I$27=""), $B118&gt;='Personnel Details'!$I$27), 'Personnel Details'!$L$27, 'Personnel Details'!$G$27)))</f>
        <v/>
      </c>
      <c r="KO118" s="59">
        <f t="shared" si="267"/>
        <v>0</v>
      </c>
      <c r="KP118" s="53"/>
      <c r="KR118" s="78" t="str">
        <f>IF(KR$9="", "", IF(AND(NOT('Personnel Details'!$N$28=""), $B118&gt;='Personnel Details'!$N$28), 'Personnel Details'!$O$28, IF(AND(NOT('Personnel Details'!$I$28=""), $B118&gt;='Personnel Details'!$I$28), 'Personnel Details'!$J$28, 'Personnel Details'!$E$28)))</f>
        <v/>
      </c>
      <c r="KS118" s="59" t="str">
        <f>IF(KR$9="", "", IF(AND(NOT('Personnel Details'!$N$28=""), $B118&gt;='Personnel Details'!$N$28), IF('Personnel Details'!$P$28="","", 'Personnel Details'!$P$28), IF(AND(NOT('Personnel Details'!$I$28=""), $B118&gt;='Personnel Details'!$I$28), IF('Personnel Details'!$K$28="", "", 'Personnel Details'!$K$28), IF('Personnel Details'!$F$28="", "", 'Personnel Details'!$F$28))))</f>
        <v/>
      </c>
      <c r="KT118" s="79" t="str">
        <f>IF(KR$9="", "", IF(AND(NOT('Personnel Details'!$N$28=""), $B118&gt;='Personnel Details'!$N$28), 'Personnel Details'!$Q$28, IF(AND(NOT('Personnel Details'!$I$28=""), $B118&gt;='Personnel Details'!$I$28), 'Personnel Details'!$L$28, 'Personnel Details'!$G$28)))</f>
        <v/>
      </c>
      <c r="KU118" s="59">
        <f t="shared" si="268"/>
        <v>0</v>
      </c>
      <c r="KV118" s="53"/>
      <c r="KX118" s="78" t="str">
        <f>IF(KX$9="", "", IF(AND(NOT('Personnel Details'!$N$29=""), $B118&gt;='Personnel Details'!$N$29), 'Personnel Details'!$O$29, IF(AND(NOT('Personnel Details'!$I$29=""), $B118&gt;='Personnel Details'!$I$29), 'Personnel Details'!$J$29, 'Personnel Details'!$E$29)))</f>
        <v/>
      </c>
      <c r="KY118" s="59" t="str">
        <f>IF(KX$9="", "", IF(AND(NOT('Personnel Details'!$N$29=""), $B118&gt;='Personnel Details'!$N$29), IF('Personnel Details'!$P$29="","", 'Personnel Details'!$P$29), IF(AND(NOT('Personnel Details'!$I$29=""), $B118&gt;='Personnel Details'!$I$29), IF('Personnel Details'!$K$29="", "", 'Personnel Details'!$K$29), IF('Personnel Details'!$F$29="", "", 'Personnel Details'!$F$29))))</f>
        <v/>
      </c>
      <c r="KZ118" s="79" t="str">
        <f>IF(KX$9="", "", IF(AND(NOT('Personnel Details'!$N$29=""), $B118&gt;='Personnel Details'!$N$29), 'Personnel Details'!$Q$29, IF(AND(NOT('Personnel Details'!$I$29=""), $B118&gt;='Personnel Details'!$I$29), 'Personnel Details'!$L$29, 'Personnel Details'!$G$29)))</f>
        <v/>
      </c>
      <c r="LA118" s="59">
        <f t="shared" si="269"/>
        <v>0</v>
      </c>
      <c r="LB118" s="53"/>
      <c r="LD118" s="78" t="str">
        <f>IF(LD$9="", "", IF(AND(NOT('Personnel Details'!$N$30=""), $B118&gt;='Personnel Details'!$N$30), 'Personnel Details'!$O$30, IF(AND(NOT('Personnel Details'!$I$30=""), $B118&gt;='Personnel Details'!$I$30), 'Personnel Details'!$J$30, 'Personnel Details'!$E$30)))</f>
        <v/>
      </c>
      <c r="LE118" s="59" t="str">
        <f>IF(LD$9="", "", IF(AND(NOT('Personnel Details'!$N$30=""), $B118&gt;='Personnel Details'!$N$30), IF('Personnel Details'!$P$30="","", 'Personnel Details'!$P$30), IF(AND(NOT('Personnel Details'!$I$30=""), $B118&gt;='Personnel Details'!$I$30), IF('Personnel Details'!$K$30="", "", 'Personnel Details'!$K$30), IF('Personnel Details'!$F$30="", "", 'Personnel Details'!$F$30))))</f>
        <v/>
      </c>
      <c r="LF118" s="79" t="str">
        <f>IF(LD$9="", "", IF(AND(NOT('Personnel Details'!$N$30=""), $B118&gt;='Personnel Details'!$N$30), 'Personnel Details'!$Q$30, IF(AND(NOT('Personnel Details'!$I$30=""), $B118&gt;='Personnel Details'!$I$30), 'Personnel Details'!$L$30, 'Personnel Details'!$G$30)))</f>
        <v/>
      </c>
      <c r="LG118" s="59">
        <f t="shared" si="270"/>
        <v>0</v>
      </c>
      <c r="LH118" s="53"/>
      <c r="LJ118" s="78" t="str">
        <f>IF(LJ$9="", "", IF(AND(NOT('Personnel Details'!$N$31=""), $B118&gt;='Personnel Details'!$N$31), 'Personnel Details'!$O$31, IF(AND(NOT('Personnel Details'!$I$31=""), $B118&gt;='Personnel Details'!$I$31), 'Personnel Details'!$J$31, 'Personnel Details'!$E$31)))</f>
        <v/>
      </c>
      <c r="LK118" s="59" t="str">
        <f>IF(LJ$9="", "", IF(AND(NOT('Personnel Details'!$N$31=""), $B118&gt;='Personnel Details'!$N$31), IF('Personnel Details'!$P$31="","", 'Personnel Details'!$P$31), IF(AND(NOT('Personnel Details'!$I$31=""), $B118&gt;='Personnel Details'!$I$31), IF('Personnel Details'!$K$31="", "", 'Personnel Details'!$K$31), IF('Personnel Details'!$F$31="", "", 'Personnel Details'!$F$31))))</f>
        <v/>
      </c>
      <c r="LL118" s="79" t="str">
        <f>IF(LJ$9="", "", IF(AND(NOT('Personnel Details'!$N$31=""), $B118&gt;='Personnel Details'!$N$31), 'Personnel Details'!$Q$31, IF(AND(NOT('Personnel Details'!$I$31=""), $B118&gt;='Personnel Details'!$I$31), 'Personnel Details'!$L$31, 'Personnel Details'!$G$31)))</f>
        <v/>
      </c>
      <c r="LM118" s="59">
        <f t="shared" si="271"/>
        <v>0</v>
      </c>
      <c r="LN118" s="53"/>
      <c r="LP118" s="78" t="str">
        <f>IF(LP$9="", "", IF(AND(NOT('Personnel Details'!$N$32=""), $B118&gt;='Personnel Details'!$N$32), 'Personnel Details'!$O$32, IF(AND(NOT('Personnel Details'!$I$32=""), $B118&gt;='Personnel Details'!$I$32), 'Personnel Details'!$J$32, 'Personnel Details'!$E$32)))</f>
        <v/>
      </c>
      <c r="LQ118" s="59" t="str">
        <f>IF(LP$9="", "", IF(AND(NOT('Personnel Details'!$N$32=""), $B118&gt;='Personnel Details'!$N$32), IF('Personnel Details'!$P$32="","", 'Personnel Details'!$P$32), IF(AND(NOT('Personnel Details'!$I$32=""), $B118&gt;='Personnel Details'!$I$32), IF('Personnel Details'!$K$32="", "", 'Personnel Details'!$K$32), IF('Personnel Details'!$F$32="", "", 'Personnel Details'!$F$32))))</f>
        <v/>
      </c>
      <c r="LR118" s="79" t="str">
        <f>IF(LP$9="", "", IF(AND(NOT('Personnel Details'!$N$32=""), $B118&gt;='Personnel Details'!$N$32), 'Personnel Details'!$Q$32, IF(AND(NOT('Personnel Details'!$I$32=""), $B118&gt;='Personnel Details'!$I$32), 'Personnel Details'!$L$32, 'Personnel Details'!$G$32)))</f>
        <v/>
      </c>
      <c r="LS118" s="59">
        <f t="shared" si="272"/>
        <v>0</v>
      </c>
      <c r="LT118" s="53"/>
      <c r="LV118" s="78" t="str">
        <f>IF(LV$9="", "", IF(AND(NOT('Personnel Details'!$N$33=""), $B118&gt;='Personnel Details'!$N$33), 'Personnel Details'!$O$33, IF(AND(NOT('Personnel Details'!$I$33=""), $B118&gt;='Personnel Details'!$I$33), 'Personnel Details'!$J$33, 'Personnel Details'!$E$33)))</f>
        <v/>
      </c>
      <c r="LW118" s="59" t="str">
        <f>IF(LV$9="", "", IF(AND(NOT('Personnel Details'!$N$33=""), $B118&gt;='Personnel Details'!$N$33), IF('Personnel Details'!$P$33="","", 'Personnel Details'!$P$33), IF(AND(NOT('Personnel Details'!$I$33=""), $B118&gt;='Personnel Details'!$I$33), IF('Personnel Details'!$K$33="", "", 'Personnel Details'!$K$33), IF('Personnel Details'!$F$33="", "", 'Personnel Details'!$F$33))))</f>
        <v/>
      </c>
      <c r="LX118" s="79" t="str">
        <f>IF(LV$9="", "", IF(AND(NOT('Personnel Details'!$N$33=""), $B118&gt;='Personnel Details'!$N$33), 'Personnel Details'!$Q$33, IF(AND(NOT('Personnel Details'!$I$33=""), $B118&gt;='Personnel Details'!$I$33), 'Personnel Details'!$L$33, 'Personnel Details'!$G$33)))</f>
        <v/>
      </c>
      <c r="LY118" s="59">
        <f t="shared" si="273"/>
        <v>0</v>
      </c>
      <c r="LZ118" s="53"/>
      <c r="MB118" s="78" t="str">
        <f>IF(MB$9="", "", IF(AND(NOT('Personnel Details'!$N$34=""), $B118&gt;='Personnel Details'!$N$34), 'Personnel Details'!$O$34, IF(AND(NOT('Personnel Details'!$I$34=""), $B118&gt;='Personnel Details'!$I$34), 'Personnel Details'!$J$34, 'Personnel Details'!$E$34)))</f>
        <v/>
      </c>
      <c r="MC118" s="59" t="str">
        <f>IF(MB$9="", "", IF(AND(NOT('Personnel Details'!$N$34=""), $B118&gt;='Personnel Details'!$N$34), IF('Personnel Details'!$P$34="","", 'Personnel Details'!$P$34), IF(AND(NOT('Personnel Details'!$I$34=""), $B118&gt;='Personnel Details'!$I$34), IF('Personnel Details'!$K$34="", "", 'Personnel Details'!$K$34), IF('Personnel Details'!$F$34="", "", 'Personnel Details'!$F$34))))</f>
        <v/>
      </c>
      <c r="MD118" s="79" t="str">
        <f>IF(MB$9="", "", IF(AND(NOT('Personnel Details'!$N$34=""), $B118&gt;='Personnel Details'!$N$34), 'Personnel Details'!$Q$34, IF(AND(NOT('Personnel Details'!$I$34=""), $B118&gt;='Personnel Details'!$I$34), 'Personnel Details'!$L$34, 'Personnel Details'!$G$34)))</f>
        <v/>
      </c>
      <c r="ME118" s="59">
        <f t="shared" si="274"/>
        <v>0</v>
      </c>
      <c r="MF118" s="53"/>
      <c r="MH118" s="78" t="str">
        <f>IF(MH$9="", "", IF(AND(NOT('Personnel Details'!$N$35=""), $B118&gt;='Personnel Details'!$N$35), 'Personnel Details'!$O$35, IF(AND(NOT('Personnel Details'!$I$35=""), $B118&gt;='Personnel Details'!$I$35), 'Personnel Details'!$J$35, 'Personnel Details'!$E$35)))</f>
        <v/>
      </c>
      <c r="MI118" s="59" t="str">
        <f>IF(MH$9="", "", IF(AND(NOT('Personnel Details'!$N$35=""), $B118&gt;='Personnel Details'!$N$35), IF('Personnel Details'!$P$35="","", 'Personnel Details'!$P$35), IF(AND(NOT('Personnel Details'!$I$35=""), $B118&gt;='Personnel Details'!$I$35), IF('Personnel Details'!$K$35="", "", 'Personnel Details'!$K$35), IF('Personnel Details'!$F$35="", "", 'Personnel Details'!$F$35))))</f>
        <v/>
      </c>
      <c r="MJ118" s="79" t="str">
        <f>IF(MH$9="", "", IF(AND(NOT('Personnel Details'!$N$35=""), $B118&gt;='Personnel Details'!$N$35), 'Personnel Details'!$Q$35, IF(AND(NOT('Personnel Details'!$I$35=""), $B118&gt;='Personnel Details'!$I$35), 'Personnel Details'!$L$35, 'Personnel Details'!$G$35)))</f>
        <v/>
      </c>
      <c r="MK118" s="59">
        <f t="shared" si="275"/>
        <v>0</v>
      </c>
      <c r="ML118" s="53"/>
      <c r="MN118" s="78" t="str">
        <f>IF(MN$9="", "", IF(AND(NOT('Personnel Details'!$N$36=""), $B118&gt;='Personnel Details'!$N$36), 'Personnel Details'!$O$36, IF(AND(NOT('Personnel Details'!$I$36=""), $B118&gt;='Personnel Details'!$I$36), 'Personnel Details'!$J$36, 'Personnel Details'!$E$36)))</f>
        <v/>
      </c>
      <c r="MO118" s="59" t="str">
        <f>IF(MN$9="", "", IF(AND(NOT('Personnel Details'!$N$36=""), $B118&gt;='Personnel Details'!$N$36), IF('Personnel Details'!$P$36="","", 'Personnel Details'!$P$36), IF(AND(NOT('Personnel Details'!$I$36=""), $B118&gt;='Personnel Details'!$I$36), IF('Personnel Details'!$K$36="", "", 'Personnel Details'!$K$36), IF('Personnel Details'!$F$36="", "", 'Personnel Details'!$F$36))))</f>
        <v/>
      </c>
      <c r="MP118" s="79" t="str">
        <f>IF(MN$9="", "", IF(AND(NOT('Personnel Details'!$N$36=""), $B118&gt;='Personnel Details'!$N$36), 'Personnel Details'!$Q$36, IF(AND(NOT('Personnel Details'!$I$36=""), $B118&gt;='Personnel Details'!$I$36), 'Personnel Details'!$L$36, 'Personnel Details'!$G$36)))</f>
        <v/>
      </c>
      <c r="MQ118" s="59">
        <f t="shared" si="276"/>
        <v>0</v>
      </c>
      <c r="MR118" s="53"/>
      <c r="MT118" s="78" t="str">
        <f>IF(MT$9="", "", IF(AND(NOT('Personnel Details'!$N$37=""), $B118&gt;='Personnel Details'!$N$37), 'Personnel Details'!$O$37, IF(AND(NOT('Personnel Details'!$I$37=""), $B118&gt;='Personnel Details'!$I$37), 'Personnel Details'!$J$37, 'Personnel Details'!$E$37)))</f>
        <v/>
      </c>
      <c r="MU118" s="59" t="str">
        <f>IF(MT$9="", "", IF(AND(NOT('Personnel Details'!$N$37=""), $B118&gt;='Personnel Details'!$N$37), IF('Personnel Details'!$P$37="","", 'Personnel Details'!$P$37), IF(AND(NOT('Personnel Details'!$I$37=""), $B118&gt;='Personnel Details'!$I$37), IF('Personnel Details'!$K$37="", "", 'Personnel Details'!$K$37), IF('Personnel Details'!$F$37="", "", 'Personnel Details'!$F$37))))</f>
        <v/>
      </c>
      <c r="MV118" s="79" t="str">
        <f>IF(MT$9="", "", IF(AND(NOT('Personnel Details'!$N$37=""), $B118&gt;='Personnel Details'!$N$37), 'Personnel Details'!$Q$37, IF(AND(NOT('Personnel Details'!$I$37=""), $B118&gt;='Personnel Details'!$I$37), 'Personnel Details'!$L$37, 'Personnel Details'!$G$37)))</f>
        <v/>
      </c>
      <c r="MW118" s="59">
        <f t="shared" si="277"/>
        <v>0</v>
      </c>
      <c r="MX118" s="53"/>
      <c r="MZ118" s="78" t="str">
        <f>IF(MZ$9="", "", IF(AND(NOT('Personnel Details'!$N$38=""), $B118&gt;='Personnel Details'!$N$38), 'Personnel Details'!$O$38, IF(AND(NOT('Personnel Details'!$I$38=""), $B118&gt;='Personnel Details'!$I$38), 'Personnel Details'!$J$38, 'Personnel Details'!$E$38)))</f>
        <v/>
      </c>
      <c r="NA118" s="59" t="str">
        <f>IF(MZ$9="", "", IF(AND(NOT('Personnel Details'!$N$38=""), $B118&gt;='Personnel Details'!$N$38), IF('Personnel Details'!$P$38="","", 'Personnel Details'!$P$38), IF(AND(NOT('Personnel Details'!$I$38=""), $B118&gt;='Personnel Details'!$I$38), IF('Personnel Details'!$K$38="", "", 'Personnel Details'!$K$38), IF('Personnel Details'!$F$38="", "", 'Personnel Details'!$F$38))))</f>
        <v/>
      </c>
      <c r="NB118" s="79" t="str">
        <f>IF(MZ$9="", "", IF(AND(NOT('Personnel Details'!$N$38=""), $B118&gt;='Personnel Details'!$N$38), 'Personnel Details'!$Q$38, IF(AND(NOT('Personnel Details'!$I$38=""), $B118&gt;='Personnel Details'!$I$38), 'Personnel Details'!$L$38, 'Personnel Details'!$G$38)))</f>
        <v/>
      </c>
      <c r="NC118" s="59">
        <f t="shared" si="278"/>
        <v>0</v>
      </c>
      <c r="ND118" s="53"/>
      <c r="NF118" s="78" t="str">
        <f>IF(NF$9="", "", IF(AND(NOT('Personnel Details'!$N$39=""), $B118&gt;='Personnel Details'!$N$39), 'Personnel Details'!$O$39, IF(AND(NOT('Personnel Details'!$I$39=""), $B118&gt;='Personnel Details'!$I$39), 'Personnel Details'!$J$39, 'Personnel Details'!$E$39)))</f>
        <v/>
      </c>
      <c r="NG118" s="59" t="str">
        <f>IF(NF$9="", "", IF(AND(NOT('Personnel Details'!$N$39=""), $B118&gt;='Personnel Details'!$N$39), IF('Personnel Details'!$P$39="","", 'Personnel Details'!$P$39), IF(AND(NOT('Personnel Details'!$I$39=""), $B118&gt;='Personnel Details'!$I$39), IF('Personnel Details'!$K$39="", "", 'Personnel Details'!$K$39), IF('Personnel Details'!$F$39="", "", 'Personnel Details'!$F$39))))</f>
        <v/>
      </c>
      <c r="NH118" s="79" t="str">
        <f>IF(NF$9="", "", IF(AND(NOT('Personnel Details'!$N$39=""), $B118&gt;='Personnel Details'!$N$39), 'Personnel Details'!$Q$39, IF(AND(NOT('Personnel Details'!$I$39=""), $B118&gt;='Personnel Details'!$I$39), 'Personnel Details'!$L$39, 'Personnel Details'!$G$39)))</f>
        <v/>
      </c>
      <c r="NI118" s="59">
        <f t="shared" si="279"/>
        <v>0</v>
      </c>
      <c r="NJ118" s="53"/>
      <c r="NL118" s="78" t="str">
        <f>IF(NL$9="", "", IF(AND(NOT('Personnel Details'!$N$40=""), $B118&gt;='Personnel Details'!$N$40), 'Personnel Details'!$O$40, IF(AND(NOT('Personnel Details'!$I$40=""), $B118&gt;='Personnel Details'!$I$40), 'Personnel Details'!$J$40, 'Personnel Details'!$E$40)))</f>
        <v/>
      </c>
      <c r="NM118" s="59" t="str">
        <f>IF(NL$9="", "", IF(AND(NOT('Personnel Details'!$N$40=""), $B118&gt;='Personnel Details'!$N$40), IF('Personnel Details'!$P$40="","", 'Personnel Details'!$P$40), IF(AND(NOT('Personnel Details'!$I$40=""), $B118&gt;='Personnel Details'!$I$40), IF('Personnel Details'!$K$40="", "", 'Personnel Details'!$K$40), IF('Personnel Details'!$F$40="", "", 'Personnel Details'!$F$40))))</f>
        <v/>
      </c>
      <c r="NN118" s="79" t="str">
        <f>IF(NL$9="", "", IF(AND(NOT('Personnel Details'!$N$40=""), $B118&gt;='Personnel Details'!$N$40), 'Personnel Details'!$Q$40, IF(AND(NOT('Personnel Details'!$I$40=""), $B118&gt;='Personnel Details'!$I$40), 'Personnel Details'!$L$40, 'Personnel Details'!$G$40)))</f>
        <v/>
      </c>
      <c r="NO118" s="59">
        <f t="shared" si="280"/>
        <v>0</v>
      </c>
      <c r="NP118" s="53"/>
    </row>
    <row r="119" spans="1:380" x14ac:dyDescent="0.25">
      <c r="A119" s="32"/>
      <c r="B119" s="113">
        <f>IFERROR(IF(B118+1&gt;'Personnel Details'!$U$5, "", B118+1), "")</f>
        <v>43939</v>
      </c>
      <c r="C119" s="32"/>
      <c r="D119" s="120"/>
      <c r="E119" s="13" t="str">
        <f t="shared" si="159"/>
        <v/>
      </c>
      <c r="F119" s="13" t="str">
        <f t="shared" si="190"/>
        <v/>
      </c>
      <c r="G119" s="56" t="str">
        <f t="shared" si="281"/>
        <v/>
      </c>
      <c r="H119" s="16" t="str">
        <f t="shared" si="191"/>
        <v/>
      </c>
      <c r="I119" s="32"/>
      <c r="J119" s="120"/>
      <c r="K119" s="62" t="str">
        <f t="shared" si="160"/>
        <v/>
      </c>
      <c r="L119" s="62" t="str">
        <f t="shared" si="192"/>
        <v/>
      </c>
      <c r="M119" s="65" t="str">
        <f t="shared" si="282"/>
        <v/>
      </c>
      <c r="N119" s="68" t="str">
        <f t="shared" si="193"/>
        <v/>
      </c>
      <c r="O119" s="32"/>
      <c r="P119" s="120"/>
      <c r="Q119" s="62" t="str">
        <f t="shared" si="161"/>
        <v/>
      </c>
      <c r="R119" s="62" t="str">
        <f t="shared" si="194"/>
        <v/>
      </c>
      <c r="S119" s="65" t="str">
        <f t="shared" si="283"/>
        <v/>
      </c>
      <c r="T119" s="68" t="str">
        <f t="shared" si="195"/>
        <v/>
      </c>
      <c r="U119" s="32"/>
      <c r="V119" s="120"/>
      <c r="W119" s="62" t="str">
        <f t="shared" si="162"/>
        <v/>
      </c>
      <c r="X119" s="62" t="str">
        <f t="shared" si="196"/>
        <v/>
      </c>
      <c r="Y119" s="65" t="str">
        <f t="shared" si="284"/>
        <v/>
      </c>
      <c r="Z119" s="68" t="str">
        <f t="shared" si="197"/>
        <v/>
      </c>
      <c r="AA119" s="32"/>
      <c r="AB119" s="120"/>
      <c r="AC119" s="62" t="str">
        <f t="shared" si="163"/>
        <v/>
      </c>
      <c r="AD119" s="62" t="str">
        <f t="shared" si="198"/>
        <v/>
      </c>
      <c r="AE119" s="65" t="str">
        <f t="shared" si="285"/>
        <v/>
      </c>
      <c r="AF119" s="68" t="str">
        <f t="shared" si="199"/>
        <v/>
      </c>
      <c r="AG119" s="32"/>
      <c r="AH119" s="120"/>
      <c r="AI119" s="62" t="str">
        <f t="shared" si="164"/>
        <v/>
      </c>
      <c r="AJ119" s="62" t="str">
        <f t="shared" si="200"/>
        <v/>
      </c>
      <c r="AK119" s="65" t="str">
        <f t="shared" si="286"/>
        <v/>
      </c>
      <c r="AL119" s="68" t="str">
        <f t="shared" si="201"/>
        <v/>
      </c>
      <c r="AM119" s="32"/>
      <c r="AN119" s="120"/>
      <c r="AO119" s="62" t="str">
        <f t="shared" si="165"/>
        <v/>
      </c>
      <c r="AP119" s="62" t="str">
        <f t="shared" si="202"/>
        <v/>
      </c>
      <c r="AQ119" s="65" t="str">
        <f t="shared" si="287"/>
        <v/>
      </c>
      <c r="AR119" s="68" t="str">
        <f t="shared" si="203"/>
        <v/>
      </c>
      <c r="AS119" s="32"/>
      <c r="AT119" s="120"/>
      <c r="AU119" s="62" t="str">
        <f t="shared" si="166"/>
        <v/>
      </c>
      <c r="AV119" s="62" t="str">
        <f t="shared" si="204"/>
        <v/>
      </c>
      <c r="AW119" s="65" t="str">
        <f t="shared" si="288"/>
        <v/>
      </c>
      <c r="AX119" s="68" t="str">
        <f t="shared" si="205"/>
        <v/>
      </c>
      <c r="AY119" s="32"/>
      <c r="AZ119" s="120"/>
      <c r="BA119" s="62" t="str">
        <f t="shared" si="167"/>
        <v/>
      </c>
      <c r="BB119" s="62" t="str">
        <f t="shared" si="206"/>
        <v/>
      </c>
      <c r="BC119" s="65" t="str">
        <f t="shared" si="289"/>
        <v/>
      </c>
      <c r="BD119" s="68" t="str">
        <f t="shared" si="207"/>
        <v/>
      </c>
      <c r="BE119" s="32"/>
      <c r="BF119" s="120"/>
      <c r="BG119" s="62" t="str">
        <f t="shared" si="168"/>
        <v/>
      </c>
      <c r="BH119" s="62" t="str">
        <f t="shared" si="208"/>
        <v/>
      </c>
      <c r="BI119" s="65" t="str">
        <f t="shared" si="290"/>
        <v/>
      </c>
      <c r="BJ119" s="68" t="str">
        <f t="shared" si="209"/>
        <v/>
      </c>
      <c r="BK119" s="32"/>
      <c r="BL119" s="120"/>
      <c r="BM119" s="62" t="str">
        <f t="shared" si="169"/>
        <v/>
      </c>
      <c r="BN119" s="62" t="str">
        <f t="shared" si="210"/>
        <v/>
      </c>
      <c r="BO119" s="65" t="str">
        <f t="shared" si="291"/>
        <v/>
      </c>
      <c r="BP119" s="68" t="str">
        <f t="shared" si="211"/>
        <v/>
      </c>
      <c r="BQ119" s="32"/>
      <c r="BR119" s="120"/>
      <c r="BS119" s="62" t="str">
        <f t="shared" si="170"/>
        <v/>
      </c>
      <c r="BT119" s="62" t="str">
        <f t="shared" si="212"/>
        <v/>
      </c>
      <c r="BU119" s="65" t="str">
        <f t="shared" si="292"/>
        <v/>
      </c>
      <c r="BV119" s="68" t="str">
        <f t="shared" si="213"/>
        <v/>
      </c>
      <c r="BW119" s="32"/>
      <c r="BX119" s="120"/>
      <c r="BY119" s="62" t="str">
        <f t="shared" si="171"/>
        <v/>
      </c>
      <c r="BZ119" s="62" t="str">
        <f t="shared" si="214"/>
        <v/>
      </c>
      <c r="CA119" s="65" t="str">
        <f t="shared" si="293"/>
        <v/>
      </c>
      <c r="CB119" s="68" t="str">
        <f t="shared" si="215"/>
        <v/>
      </c>
      <c r="CC119" s="32"/>
      <c r="CD119" s="120"/>
      <c r="CE119" s="62" t="str">
        <f t="shared" si="172"/>
        <v/>
      </c>
      <c r="CF119" s="62" t="str">
        <f t="shared" si="216"/>
        <v/>
      </c>
      <c r="CG119" s="65" t="str">
        <f t="shared" si="294"/>
        <v/>
      </c>
      <c r="CH119" s="68" t="str">
        <f t="shared" si="217"/>
        <v/>
      </c>
      <c r="CI119" s="32"/>
      <c r="CJ119" s="120"/>
      <c r="CK119" s="62" t="str">
        <f t="shared" si="173"/>
        <v/>
      </c>
      <c r="CL119" s="62" t="str">
        <f t="shared" si="218"/>
        <v/>
      </c>
      <c r="CM119" s="65" t="str">
        <f t="shared" si="295"/>
        <v/>
      </c>
      <c r="CN119" s="68" t="str">
        <f t="shared" si="219"/>
        <v/>
      </c>
      <c r="CO119" s="32"/>
      <c r="CP119" s="120"/>
      <c r="CQ119" s="62" t="str">
        <f t="shared" si="174"/>
        <v/>
      </c>
      <c r="CR119" s="62" t="str">
        <f t="shared" si="220"/>
        <v/>
      </c>
      <c r="CS119" s="65" t="str">
        <f t="shared" si="296"/>
        <v/>
      </c>
      <c r="CT119" s="68" t="str">
        <f t="shared" si="221"/>
        <v/>
      </c>
      <c r="CU119" s="32"/>
      <c r="CV119" s="120"/>
      <c r="CW119" s="62" t="str">
        <f t="shared" si="175"/>
        <v/>
      </c>
      <c r="CX119" s="62" t="str">
        <f t="shared" si="222"/>
        <v/>
      </c>
      <c r="CY119" s="65" t="str">
        <f t="shared" si="297"/>
        <v/>
      </c>
      <c r="CZ119" s="68" t="str">
        <f t="shared" si="223"/>
        <v/>
      </c>
      <c r="DA119" s="32"/>
      <c r="DB119" s="120"/>
      <c r="DC119" s="62" t="str">
        <f t="shared" si="176"/>
        <v/>
      </c>
      <c r="DD119" s="62" t="str">
        <f t="shared" si="224"/>
        <v/>
      </c>
      <c r="DE119" s="65" t="str">
        <f t="shared" si="298"/>
        <v/>
      </c>
      <c r="DF119" s="68" t="str">
        <f t="shared" si="225"/>
        <v/>
      </c>
      <c r="DG119" s="32"/>
      <c r="DH119" s="120"/>
      <c r="DI119" s="62" t="str">
        <f t="shared" si="177"/>
        <v/>
      </c>
      <c r="DJ119" s="62" t="str">
        <f t="shared" si="226"/>
        <v/>
      </c>
      <c r="DK119" s="65" t="str">
        <f t="shared" si="299"/>
        <v/>
      </c>
      <c r="DL119" s="68" t="str">
        <f t="shared" si="227"/>
        <v/>
      </c>
      <c r="DM119" s="32"/>
      <c r="DN119" s="120"/>
      <c r="DO119" s="62" t="str">
        <f t="shared" si="178"/>
        <v/>
      </c>
      <c r="DP119" s="62" t="str">
        <f t="shared" si="228"/>
        <v/>
      </c>
      <c r="DQ119" s="65" t="str">
        <f t="shared" si="300"/>
        <v/>
      </c>
      <c r="DR119" s="68" t="str">
        <f t="shared" si="229"/>
        <v/>
      </c>
      <c r="DS119" s="32"/>
      <c r="DT119" s="120"/>
      <c r="DU119" s="62" t="str">
        <f t="shared" si="179"/>
        <v/>
      </c>
      <c r="DV119" s="62" t="str">
        <f t="shared" si="230"/>
        <v/>
      </c>
      <c r="DW119" s="65" t="str">
        <f t="shared" si="301"/>
        <v/>
      </c>
      <c r="DX119" s="68" t="str">
        <f t="shared" si="231"/>
        <v/>
      </c>
      <c r="DY119" s="32"/>
      <c r="DZ119" s="120"/>
      <c r="EA119" s="62" t="str">
        <f t="shared" si="180"/>
        <v/>
      </c>
      <c r="EB119" s="62" t="str">
        <f t="shared" si="232"/>
        <v/>
      </c>
      <c r="EC119" s="65" t="str">
        <f t="shared" si="302"/>
        <v/>
      </c>
      <c r="ED119" s="68" t="str">
        <f t="shared" si="233"/>
        <v/>
      </c>
      <c r="EE119" s="32"/>
      <c r="EF119" s="120"/>
      <c r="EG119" s="62" t="str">
        <f t="shared" si="181"/>
        <v/>
      </c>
      <c r="EH119" s="62" t="str">
        <f t="shared" si="234"/>
        <v/>
      </c>
      <c r="EI119" s="65" t="str">
        <f t="shared" si="303"/>
        <v/>
      </c>
      <c r="EJ119" s="68" t="str">
        <f t="shared" si="235"/>
        <v/>
      </c>
      <c r="EK119" s="32"/>
      <c r="EL119" s="120"/>
      <c r="EM119" s="62" t="str">
        <f t="shared" si="182"/>
        <v/>
      </c>
      <c r="EN119" s="62" t="str">
        <f t="shared" si="236"/>
        <v/>
      </c>
      <c r="EO119" s="65" t="str">
        <f t="shared" si="304"/>
        <v/>
      </c>
      <c r="EP119" s="68" t="str">
        <f t="shared" si="237"/>
        <v/>
      </c>
      <c r="EQ119" s="32"/>
      <c r="ER119" s="120"/>
      <c r="ES119" s="62" t="str">
        <f t="shared" si="183"/>
        <v/>
      </c>
      <c r="ET119" s="62" t="str">
        <f t="shared" si="238"/>
        <v/>
      </c>
      <c r="EU119" s="65" t="str">
        <f t="shared" si="305"/>
        <v/>
      </c>
      <c r="EV119" s="68" t="str">
        <f t="shared" si="239"/>
        <v/>
      </c>
      <c r="EW119" s="32"/>
      <c r="EX119" s="120"/>
      <c r="EY119" s="62" t="str">
        <f t="shared" si="184"/>
        <v/>
      </c>
      <c r="EZ119" s="62" t="str">
        <f t="shared" si="240"/>
        <v/>
      </c>
      <c r="FA119" s="65" t="str">
        <f t="shared" si="306"/>
        <v/>
      </c>
      <c r="FB119" s="68" t="str">
        <f t="shared" si="241"/>
        <v/>
      </c>
      <c r="FC119" s="32"/>
      <c r="FD119" s="120"/>
      <c r="FE119" s="62" t="str">
        <f t="shared" si="185"/>
        <v/>
      </c>
      <c r="FF119" s="62" t="str">
        <f t="shared" si="242"/>
        <v/>
      </c>
      <c r="FG119" s="65" t="str">
        <f t="shared" si="307"/>
        <v/>
      </c>
      <c r="FH119" s="68" t="str">
        <f t="shared" si="243"/>
        <v/>
      </c>
      <c r="FI119" s="32"/>
      <c r="FJ119" s="120"/>
      <c r="FK119" s="62" t="str">
        <f t="shared" si="186"/>
        <v/>
      </c>
      <c r="FL119" s="62" t="str">
        <f t="shared" si="244"/>
        <v/>
      </c>
      <c r="FM119" s="65" t="str">
        <f t="shared" si="308"/>
        <v/>
      </c>
      <c r="FN119" s="68" t="str">
        <f t="shared" si="245"/>
        <v/>
      </c>
      <c r="FO119" s="32"/>
      <c r="FP119" s="120"/>
      <c r="FQ119" s="62" t="str">
        <f t="shared" si="187"/>
        <v/>
      </c>
      <c r="FR119" s="62" t="str">
        <f t="shared" si="246"/>
        <v/>
      </c>
      <c r="FS119" s="65" t="str">
        <f t="shared" si="309"/>
        <v/>
      </c>
      <c r="FT119" s="68" t="str">
        <f t="shared" si="247"/>
        <v/>
      </c>
      <c r="FU119" s="32"/>
      <c r="FV119" s="120"/>
      <c r="FW119" s="62" t="str">
        <f t="shared" si="188"/>
        <v/>
      </c>
      <c r="FX119" s="62" t="str">
        <f t="shared" si="248"/>
        <v/>
      </c>
      <c r="FY119" s="65" t="str">
        <f t="shared" si="310"/>
        <v/>
      </c>
      <c r="FZ119" s="68" t="str">
        <f t="shared" si="249"/>
        <v/>
      </c>
      <c r="GA119" s="32"/>
      <c r="GC119" s="7" t="str">
        <f t="shared" si="250"/>
        <v>Apr 2020</v>
      </c>
      <c r="GD119" s="7" t="str">
        <f t="shared" ca="1" si="189"/>
        <v>Weekend</v>
      </c>
      <c r="GT119" s="71">
        <f>IF(GT$9="", "", IF(AND(NOT('Personnel Details'!$N$11=""), $B119&gt;='Personnel Details'!$N$11), 'Personnel Details'!$O$11, IF(AND(NOT('Personnel Details'!$I$11=""), $B119&gt;='Personnel Details'!$I$11), 'Personnel Details'!$J$11, 'Personnel Details'!$E$11)))</f>
        <v>0.8</v>
      </c>
      <c r="GU119" s="59" t="str">
        <f>IF(GT$9="", "", IF(AND(NOT('Personnel Details'!$N$11=""), $B119&gt;='Personnel Details'!$N$11), IF('Personnel Details'!$P$11="","", 'Personnel Details'!$P$11), IF(AND(NOT('Personnel Details'!$I$11=""), $B119&gt;='Personnel Details'!$I$11), IF('Personnel Details'!$K$11="", "", 'Personnel Details'!$K$11), IF('Personnel Details'!$F$11="", "", 'Personnel Details'!$F$11))))</f>
        <v/>
      </c>
      <c r="GV119" s="74">
        <f>IF(GT$9="", "", IF(AND(NOT('Personnel Details'!$N$11=""), $B119&gt;='Personnel Details'!$N$11), 'Personnel Details'!$Q$11, IF(AND(NOT('Personnel Details'!$I$11=""), $B119&gt;='Personnel Details'!$I$11), 'Personnel Details'!$L$11, 'Personnel Details'!$G$11)))</f>
        <v>0</v>
      </c>
      <c r="GW119" s="59">
        <f t="shared" si="251"/>
        <v>0</v>
      </c>
      <c r="GX119" s="53"/>
      <c r="GZ119" s="78">
        <f>IF(GZ$9="", "", IF(AND(NOT('Personnel Details'!$N$12=""), $B119&gt;='Personnel Details'!$N$12), 'Personnel Details'!$O$12, IF(AND(NOT('Personnel Details'!$I$12=""), $B119&gt;='Personnel Details'!$I$12), 'Personnel Details'!$J$12, 'Personnel Details'!$E$12)))</f>
        <v>0.8</v>
      </c>
      <c r="HA119" s="59" t="str">
        <f>IF(GZ$9="", "", IF(AND(NOT('Personnel Details'!$N$12=""), $B119&gt;='Personnel Details'!$N$12), IF('Personnel Details'!$P$12="","", 'Personnel Details'!$P$12), IF(AND(NOT('Personnel Details'!$I$12=""), $B119&gt;='Personnel Details'!$I$12), IF('Personnel Details'!$K$12="", "", 'Personnel Details'!$K$12), IF('Personnel Details'!$F$12="", "", 'Personnel Details'!$F$12))))</f>
        <v/>
      </c>
      <c r="HB119" s="79">
        <f>IF(GZ$9="", "", IF(AND(NOT('Personnel Details'!$N$12=""), $B119&gt;='Personnel Details'!$N$12), 'Personnel Details'!$Q$12, IF(AND(NOT('Personnel Details'!$I$12=""), $B119&gt;='Personnel Details'!$I$12), 'Personnel Details'!$L$12, 'Personnel Details'!$G$12)))</f>
        <v>0</v>
      </c>
      <c r="HC119" s="59">
        <f t="shared" si="252"/>
        <v>0</v>
      </c>
      <c r="HD119" s="53"/>
      <c r="HF119" s="78">
        <f>IF(HF$9="", "", IF(AND(NOT('Personnel Details'!$N$13=""), $B119&gt;='Personnel Details'!$N$13), 'Personnel Details'!$O$13, IF(AND(NOT('Personnel Details'!$I$13=""), $B119&gt;='Personnel Details'!$I$13), 'Personnel Details'!$J$13, 'Personnel Details'!$E$13)))</f>
        <v>0.8</v>
      </c>
      <c r="HG119" s="59" t="str">
        <f>IF(HF$9="", "", IF(AND(NOT('Personnel Details'!$N$13=""), $B119&gt;='Personnel Details'!$N$13), IF('Personnel Details'!$P$13="","", 'Personnel Details'!$P$13), IF(AND(NOT('Personnel Details'!$I$13=""), $B119&gt;='Personnel Details'!$I$13), IF('Personnel Details'!$K$13="", "", 'Personnel Details'!$K$13), IF('Personnel Details'!$F$13="", "", 'Personnel Details'!$F$13))))</f>
        <v/>
      </c>
      <c r="HH119" s="79">
        <f>IF(HF$9="", "", IF(AND(NOT('Personnel Details'!$N$13=""), $B119&gt;='Personnel Details'!$N$13), 'Personnel Details'!$Q$13, IF(AND(NOT('Personnel Details'!$I$13=""), $B119&gt;='Personnel Details'!$I$13), 'Personnel Details'!$L$13, 'Personnel Details'!$G$13)))</f>
        <v>0</v>
      </c>
      <c r="HI119" s="59">
        <f t="shared" si="253"/>
        <v>0</v>
      </c>
      <c r="HJ119" s="53"/>
      <c r="HL119" s="78">
        <f>IF(HL$9="", "", IF(AND(NOT('Personnel Details'!$N$14=""), $B119&gt;='Personnel Details'!$N$14), 'Personnel Details'!$O$14, IF(AND(NOT('Personnel Details'!$I$14=""), $B119&gt;='Personnel Details'!$I$14), 'Personnel Details'!$J$14, 'Personnel Details'!$E$14)))</f>
        <v>0.8</v>
      </c>
      <c r="HM119" s="59">
        <f>IF(HL$9="", "", IF(AND(NOT('Personnel Details'!$N$14=""), $B119&gt;='Personnel Details'!$N$14), IF('Personnel Details'!$P$14="","", 'Personnel Details'!$P$14), IF(AND(NOT('Personnel Details'!$I$14=""), $B119&gt;='Personnel Details'!$I$14), IF('Personnel Details'!$K$14="", "", 'Personnel Details'!$K$14), IF('Personnel Details'!$F$14="", "", 'Personnel Details'!$F$14))))</f>
        <v>2000</v>
      </c>
      <c r="HN119" s="79">
        <f>IF(HL$9="", "", IF(AND(NOT('Personnel Details'!$N$14=""), $B119&gt;='Personnel Details'!$N$14), 'Personnel Details'!$Q$14, IF(AND(NOT('Personnel Details'!$I$14=""), $B119&gt;='Personnel Details'!$I$14), 'Personnel Details'!$L$14, 'Personnel Details'!$G$14)))</f>
        <v>0.85</v>
      </c>
      <c r="HO119" s="59">
        <f t="shared" si="254"/>
        <v>0</v>
      </c>
      <c r="HP119" s="53"/>
      <c r="HR119" s="78" t="str">
        <f>IF(HR$9="", "", IF(AND(NOT('Personnel Details'!$N$15=""), $B119&gt;='Personnel Details'!$N$15), 'Personnel Details'!$O$15, IF(AND(NOT('Personnel Details'!$I$15=""), $B119&gt;='Personnel Details'!$I$15), 'Personnel Details'!$J$15, 'Personnel Details'!$E$15)))</f>
        <v/>
      </c>
      <c r="HS119" s="59" t="str">
        <f>IF(HR$9="", "", IF(AND(NOT('Personnel Details'!$N$15=""), $B119&gt;='Personnel Details'!$N$15), IF('Personnel Details'!$P$15="","", 'Personnel Details'!$P$15), IF(AND(NOT('Personnel Details'!$I$15=""), $B119&gt;='Personnel Details'!$I$15), IF('Personnel Details'!$K$15="", "", 'Personnel Details'!$K$15), IF('Personnel Details'!$F$15="", "", 'Personnel Details'!$F$15))))</f>
        <v/>
      </c>
      <c r="HT119" s="79" t="str">
        <f>IF(HR$9="", "", IF(AND(NOT('Personnel Details'!$N$15=""), $B119&gt;='Personnel Details'!$N$15), 'Personnel Details'!$Q$15, IF(AND(NOT('Personnel Details'!$I$15=""), $B119&gt;='Personnel Details'!$I$15), 'Personnel Details'!$L$15, 'Personnel Details'!$G$15)))</f>
        <v/>
      </c>
      <c r="HU119" s="59">
        <f t="shared" si="255"/>
        <v>0</v>
      </c>
      <c r="HV119" s="53"/>
      <c r="HX119" s="78" t="str">
        <f>IF(HX$9="", "", IF(AND(NOT('Personnel Details'!$N$16=""), $B119&gt;='Personnel Details'!$N$16), 'Personnel Details'!$O$16, IF(AND(NOT('Personnel Details'!$I$16=""), $B119&gt;='Personnel Details'!$I$16), 'Personnel Details'!$J$16, 'Personnel Details'!$E$16)))</f>
        <v/>
      </c>
      <c r="HY119" s="59" t="str">
        <f>IF(HX$9="", "", IF(AND(NOT('Personnel Details'!$N$16=""), $B119&gt;='Personnel Details'!$N$16), IF('Personnel Details'!$P$16="","", 'Personnel Details'!$P$16), IF(AND(NOT('Personnel Details'!$I$16=""), $B119&gt;='Personnel Details'!$I$16), IF('Personnel Details'!$K$16="", "", 'Personnel Details'!$K$16), IF('Personnel Details'!$F$16="", "", 'Personnel Details'!$F$16))))</f>
        <v/>
      </c>
      <c r="HZ119" s="79" t="str">
        <f>IF(HX$9="", "", IF(AND(NOT('Personnel Details'!$N$16=""), $B119&gt;='Personnel Details'!$N$16), 'Personnel Details'!$Q$16, IF(AND(NOT('Personnel Details'!$I$16=""), $B119&gt;='Personnel Details'!$I$16), 'Personnel Details'!$L$16, 'Personnel Details'!$G$16)))</f>
        <v/>
      </c>
      <c r="IA119" s="59">
        <f t="shared" si="256"/>
        <v>0</v>
      </c>
      <c r="IB119" s="53"/>
      <c r="ID119" s="78" t="str">
        <f>IF(ID$9="", "", IF(AND(NOT('Personnel Details'!$N$17=""), $B119&gt;='Personnel Details'!$N$17), 'Personnel Details'!$O$17, IF(AND(NOT('Personnel Details'!$I$17=""), $B119&gt;='Personnel Details'!$I$17), 'Personnel Details'!$J$17, 'Personnel Details'!$E$17)))</f>
        <v/>
      </c>
      <c r="IE119" s="59" t="str">
        <f>IF(ID$9="", "", IF(AND(NOT('Personnel Details'!$N$17=""), $B119&gt;='Personnel Details'!$N$17), IF('Personnel Details'!$P$17="","", 'Personnel Details'!$P$17), IF(AND(NOT('Personnel Details'!$I$17=""), $B119&gt;='Personnel Details'!$I$17), IF('Personnel Details'!$K$17="", "", 'Personnel Details'!$K$17), IF('Personnel Details'!$F$17="", "", 'Personnel Details'!$F$17))))</f>
        <v/>
      </c>
      <c r="IF119" s="79" t="str">
        <f>IF(ID$9="", "", IF(AND(NOT('Personnel Details'!$N$17=""), $B119&gt;='Personnel Details'!$N$17), 'Personnel Details'!$Q$17, IF(AND(NOT('Personnel Details'!$I$17=""), $B119&gt;='Personnel Details'!$I$17), 'Personnel Details'!$L$17, 'Personnel Details'!$G$17)))</f>
        <v/>
      </c>
      <c r="IG119" s="59">
        <f t="shared" si="257"/>
        <v>0</v>
      </c>
      <c r="IH119" s="53"/>
      <c r="IJ119" s="78" t="str">
        <f>IF(IJ$9="", "", IF(AND(NOT('Personnel Details'!$N$18=""), $B119&gt;='Personnel Details'!$N$18), 'Personnel Details'!$O$18, IF(AND(NOT('Personnel Details'!$I$18=""), $B119&gt;='Personnel Details'!$I$18), 'Personnel Details'!$J$18, 'Personnel Details'!$E$18)))</f>
        <v/>
      </c>
      <c r="IK119" s="59" t="str">
        <f>IF(IJ$9="", "", IF(AND(NOT('Personnel Details'!$N$18=""), $B119&gt;='Personnel Details'!$N$18), IF('Personnel Details'!$P$18="","", 'Personnel Details'!$P$18), IF(AND(NOT('Personnel Details'!$I$18=""), $B119&gt;='Personnel Details'!$I$18), IF('Personnel Details'!$K$18="", "", 'Personnel Details'!$K$18), IF('Personnel Details'!$F$18="", "", 'Personnel Details'!$F$18))))</f>
        <v/>
      </c>
      <c r="IL119" s="79" t="str">
        <f>IF(IJ$9="", "", IF(AND(NOT('Personnel Details'!$N$18=""), $B119&gt;='Personnel Details'!$N$18), 'Personnel Details'!$Q$18, IF(AND(NOT('Personnel Details'!$I$18=""), $B119&gt;='Personnel Details'!$I$18), 'Personnel Details'!$L$18, 'Personnel Details'!$G$18)))</f>
        <v/>
      </c>
      <c r="IM119" s="59">
        <f t="shared" si="258"/>
        <v>0</v>
      </c>
      <c r="IN119" s="53"/>
      <c r="IP119" s="78" t="str">
        <f>IF(IP$9="", "", IF(AND(NOT('Personnel Details'!$N$19=""), $B119&gt;='Personnel Details'!$N$19), 'Personnel Details'!$O$19, IF(AND(NOT('Personnel Details'!$I$19=""), $B119&gt;='Personnel Details'!$I$19), 'Personnel Details'!$J$19, 'Personnel Details'!$E$19)))</f>
        <v/>
      </c>
      <c r="IQ119" s="59" t="str">
        <f>IF(IP$9="", "", IF(AND(NOT('Personnel Details'!$N$19=""), $B119&gt;='Personnel Details'!$N$19), IF('Personnel Details'!$P$19="","", 'Personnel Details'!$P$19), IF(AND(NOT('Personnel Details'!$I$19=""), $B119&gt;='Personnel Details'!$I$19), IF('Personnel Details'!$K$19="", "", 'Personnel Details'!$K$19), IF('Personnel Details'!$F$19="", "", 'Personnel Details'!$F$19))))</f>
        <v/>
      </c>
      <c r="IR119" s="79" t="str">
        <f>IF(IP$9="", "", IF(AND(NOT('Personnel Details'!$N$19=""), $B119&gt;='Personnel Details'!$N$19), 'Personnel Details'!$Q$19, IF(AND(NOT('Personnel Details'!$I$19=""), $B119&gt;='Personnel Details'!$I$19), 'Personnel Details'!$L$19, 'Personnel Details'!$G$19)))</f>
        <v/>
      </c>
      <c r="IS119" s="59">
        <f t="shared" si="259"/>
        <v>0</v>
      </c>
      <c r="IT119" s="53"/>
      <c r="IV119" s="78" t="str">
        <f>IF(IV$9="", "", IF(AND(NOT('Personnel Details'!$N$20=""), $B119&gt;='Personnel Details'!$N$20), 'Personnel Details'!$O$20, IF(AND(NOT('Personnel Details'!$I$20=""), $B119&gt;='Personnel Details'!$I$20), 'Personnel Details'!$J$20, 'Personnel Details'!$E$20)))</f>
        <v/>
      </c>
      <c r="IW119" s="59" t="str">
        <f>IF(IV$9="", "", IF(AND(NOT('Personnel Details'!$N$20=""), $B119&gt;='Personnel Details'!$N$20), IF('Personnel Details'!$P$20="","", 'Personnel Details'!$P$20), IF(AND(NOT('Personnel Details'!$I$20=""), $B119&gt;='Personnel Details'!$I$20), IF('Personnel Details'!$K$20="", "", 'Personnel Details'!$K$20), IF('Personnel Details'!$F$20="", "", 'Personnel Details'!$F$20))))</f>
        <v/>
      </c>
      <c r="IX119" s="79" t="str">
        <f>IF(IV$9="", "", IF(AND(NOT('Personnel Details'!$N$20=""), $B119&gt;='Personnel Details'!$N$20), 'Personnel Details'!$Q$20, IF(AND(NOT('Personnel Details'!$I$20=""), $B119&gt;='Personnel Details'!$I$20), 'Personnel Details'!$L$20, 'Personnel Details'!$G$20)))</f>
        <v/>
      </c>
      <c r="IY119" s="59">
        <f t="shared" si="260"/>
        <v>0</v>
      </c>
      <c r="IZ119" s="53"/>
      <c r="JB119" s="78" t="str">
        <f>IF(JB$9="", "", IF(AND(NOT('Personnel Details'!$N$21=""), $B119&gt;='Personnel Details'!$N$21), 'Personnel Details'!$O$21, IF(AND(NOT('Personnel Details'!$I$21=""), $B119&gt;='Personnel Details'!$I$21), 'Personnel Details'!$J$21, 'Personnel Details'!$E$21)))</f>
        <v/>
      </c>
      <c r="JC119" s="59" t="str">
        <f>IF(JB$9="", "", IF(AND(NOT('Personnel Details'!$N$21=""), $B119&gt;='Personnel Details'!$N$21), IF('Personnel Details'!$P$21="","", 'Personnel Details'!$P$21), IF(AND(NOT('Personnel Details'!$I$21=""), $B119&gt;='Personnel Details'!$I$21), IF('Personnel Details'!$K$21="", "", 'Personnel Details'!$K$21), IF('Personnel Details'!$F$21="", "", 'Personnel Details'!$F$21))))</f>
        <v/>
      </c>
      <c r="JD119" s="79" t="str">
        <f>IF(JB$9="", "", IF(AND(NOT('Personnel Details'!$N$21=""), $B119&gt;='Personnel Details'!$N$21), 'Personnel Details'!$Q$21, IF(AND(NOT('Personnel Details'!$I$21=""), $B119&gt;='Personnel Details'!$I$21), 'Personnel Details'!$L$21, 'Personnel Details'!$G$21)))</f>
        <v/>
      </c>
      <c r="JE119" s="59">
        <f t="shared" si="261"/>
        <v>0</v>
      </c>
      <c r="JF119" s="53"/>
      <c r="JH119" s="78" t="str">
        <f>IF(JH$9="", "", IF(AND(NOT('Personnel Details'!$N$22=""), $B119&gt;='Personnel Details'!$N$22), 'Personnel Details'!$O$22, IF(AND(NOT('Personnel Details'!$I$22=""), $B119&gt;='Personnel Details'!$I$22), 'Personnel Details'!$J$22, 'Personnel Details'!$E$22)))</f>
        <v/>
      </c>
      <c r="JI119" s="59" t="str">
        <f>IF(JH$9="", "", IF(AND(NOT('Personnel Details'!$N$22=""), $B119&gt;='Personnel Details'!$N$22), IF('Personnel Details'!$P$22="","", 'Personnel Details'!$P$22), IF(AND(NOT('Personnel Details'!$I$22=""), $B119&gt;='Personnel Details'!$I$22), IF('Personnel Details'!$K$22="", "", 'Personnel Details'!$K$22), IF('Personnel Details'!$F$22="", "", 'Personnel Details'!$F$22))))</f>
        <v/>
      </c>
      <c r="JJ119" s="79" t="str">
        <f>IF(JH$9="", "", IF(AND(NOT('Personnel Details'!$N$22=""), $B119&gt;='Personnel Details'!$N$22), 'Personnel Details'!$Q$22, IF(AND(NOT('Personnel Details'!$I$22=""), $B119&gt;='Personnel Details'!$I$22), 'Personnel Details'!$L$22, 'Personnel Details'!$G$22)))</f>
        <v/>
      </c>
      <c r="JK119" s="59">
        <f t="shared" si="262"/>
        <v>0</v>
      </c>
      <c r="JL119" s="53"/>
      <c r="JN119" s="78" t="str">
        <f>IF(JN$9="", "", IF(AND(NOT('Personnel Details'!$N$23=""), $B119&gt;='Personnel Details'!$N$23), 'Personnel Details'!$O$23, IF(AND(NOT('Personnel Details'!$I$23=""), $B119&gt;='Personnel Details'!$I$23), 'Personnel Details'!$J$23, 'Personnel Details'!$E$23)))</f>
        <v/>
      </c>
      <c r="JO119" s="59" t="str">
        <f>IF(JN$9="", "", IF(AND(NOT('Personnel Details'!$N$23=""), $B119&gt;='Personnel Details'!$N$23), IF('Personnel Details'!$P$23="","", 'Personnel Details'!$P$23), IF(AND(NOT('Personnel Details'!$I$23=""), $B119&gt;='Personnel Details'!$I$23), IF('Personnel Details'!$K$23="", "", 'Personnel Details'!$K$23), IF('Personnel Details'!$F$23="", "", 'Personnel Details'!$F$23))))</f>
        <v/>
      </c>
      <c r="JP119" s="79" t="str">
        <f>IF(JN$9="", "", IF(AND(NOT('Personnel Details'!$N$23=""), $B119&gt;='Personnel Details'!$N$23), 'Personnel Details'!$Q$23, IF(AND(NOT('Personnel Details'!$I$23=""), $B119&gt;='Personnel Details'!$I$23), 'Personnel Details'!$L$23, 'Personnel Details'!$G$23)))</f>
        <v/>
      </c>
      <c r="JQ119" s="59">
        <f t="shared" si="263"/>
        <v>0</v>
      </c>
      <c r="JR119" s="53"/>
      <c r="JT119" s="78" t="str">
        <f>IF(JT$9="", "", IF(AND(NOT('Personnel Details'!$N$24=""), $B119&gt;='Personnel Details'!$N$24), 'Personnel Details'!$O$24, IF(AND(NOT('Personnel Details'!$I$24=""), $B119&gt;='Personnel Details'!$I$24), 'Personnel Details'!$J$24, 'Personnel Details'!$E$24)))</f>
        <v/>
      </c>
      <c r="JU119" s="59" t="str">
        <f>IF(JT$9="", "", IF(AND(NOT('Personnel Details'!$N$24=""), $B119&gt;='Personnel Details'!$N$24), IF('Personnel Details'!$P$24="","", 'Personnel Details'!$P$24), IF(AND(NOT('Personnel Details'!$I$24=""), $B119&gt;='Personnel Details'!$I$24), IF('Personnel Details'!$K$24="", "", 'Personnel Details'!$K$24), IF('Personnel Details'!$F$24="", "", 'Personnel Details'!$F$24))))</f>
        <v/>
      </c>
      <c r="JV119" s="79" t="str">
        <f>IF(JT$9="", "", IF(AND(NOT('Personnel Details'!$N$24=""), $B119&gt;='Personnel Details'!$N$24), 'Personnel Details'!$Q$24, IF(AND(NOT('Personnel Details'!$I$24=""), $B119&gt;='Personnel Details'!$I$24), 'Personnel Details'!$L$24, 'Personnel Details'!$G$24)))</f>
        <v/>
      </c>
      <c r="JW119" s="59">
        <f t="shared" si="264"/>
        <v>0</v>
      </c>
      <c r="JX119" s="53"/>
      <c r="JZ119" s="78" t="str">
        <f>IF(JZ$9="", "", IF(AND(NOT('Personnel Details'!$N$25=""), $B119&gt;='Personnel Details'!$N$25), 'Personnel Details'!$O$25, IF(AND(NOT('Personnel Details'!$I$25=""), $B119&gt;='Personnel Details'!$I$25), 'Personnel Details'!$J$25, 'Personnel Details'!$E$25)))</f>
        <v/>
      </c>
      <c r="KA119" s="59" t="str">
        <f>IF(JZ$9="", "", IF(AND(NOT('Personnel Details'!$N$25=""), $B119&gt;='Personnel Details'!$N$25), IF('Personnel Details'!$P$25="","", 'Personnel Details'!$P$25), IF(AND(NOT('Personnel Details'!$I$25=""), $B119&gt;='Personnel Details'!$I$25), IF('Personnel Details'!$K$25="", "", 'Personnel Details'!$K$25), IF('Personnel Details'!$F$25="", "", 'Personnel Details'!$F$25))))</f>
        <v/>
      </c>
      <c r="KB119" s="79" t="str">
        <f>IF(JZ$9="", "", IF(AND(NOT('Personnel Details'!$N$25=""), $B119&gt;='Personnel Details'!$N$25), 'Personnel Details'!$Q$25, IF(AND(NOT('Personnel Details'!$I$25=""), $B119&gt;='Personnel Details'!$I$25), 'Personnel Details'!$L$25, 'Personnel Details'!$G$25)))</f>
        <v/>
      </c>
      <c r="KC119" s="59">
        <f t="shared" si="265"/>
        <v>0</v>
      </c>
      <c r="KD119" s="53"/>
      <c r="KF119" s="78" t="str">
        <f>IF(KF$9="", "", IF(AND(NOT('Personnel Details'!$N$26=""), $B119&gt;='Personnel Details'!$N$26), 'Personnel Details'!$O$26, IF(AND(NOT('Personnel Details'!$I$26=""), $B119&gt;='Personnel Details'!$I$26), 'Personnel Details'!$J$26, 'Personnel Details'!$E$26)))</f>
        <v/>
      </c>
      <c r="KG119" s="59" t="str">
        <f>IF(KF$9="", "", IF(AND(NOT('Personnel Details'!$N$26=""), $B119&gt;='Personnel Details'!$N$26), IF('Personnel Details'!$P$26="","", 'Personnel Details'!$P$26), IF(AND(NOT('Personnel Details'!$I$26=""), $B119&gt;='Personnel Details'!$I$26), IF('Personnel Details'!$K$26="", "", 'Personnel Details'!$K$26), IF('Personnel Details'!$F$26="", "", 'Personnel Details'!$F$26))))</f>
        <v/>
      </c>
      <c r="KH119" s="79" t="str">
        <f>IF(KF$9="", "", IF(AND(NOT('Personnel Details'!$N$26=""), $B119&gt;='Personnel Details'!$N$26), 'Personnel Details'!$Q$26, IF(AND(NOT('Personnel Details'!$I$26=""), $B119&gt;='Personnel Details'!$I$26), 'Personnel Details'!$L$26, 'Personnel Details'!$G$26)))</f>
        <v/>
      </c>
      <c r="KI119" s="59">
        <f t="shared" si="266"/>
        <v>0</v>
      </c>
      <c r="KJ119" s="53"/>
      <c r="KL119" s="78" t="str">
        <f>IF(KL$9="", "", IF(AND(NOT('Personnel Details'!$N$27=""), $B119&gt;='Personnel Details'!$N$27), 'Personnel Details'!$O$27, IF(AND(NOT('Personnel Details'!$I$27=""), $B119&gt;='Personnel Details'!$I$27), 'Personnel Details'!$J$27, 'Personnel Details'!$E$27)))</f>
        <v/>
      </c>
      <c r="KM119" s="59" t="str">
        <f>IF(KL$9="", "", IF(AND(NOT('Personnel Details'!$N$27=""), $B119&gt;='Personnel Details'!$N$27), IF('Personnel Details'!$P$27="","", 'Personnel Details'!$P$27), IF(AND(NOT('Personnel Details'!$I$27=""), $B119&gt;='Personnel Details'!$I$27), IF('Personnel Details'!$K$27="", "", 'Personnel Details'!$K$27), IF('Personnel Details'!$F$27="", "", 'Personnel Details'!$F$27))))</f>
        <v/>
      </c>
      <c r="KN119" s="79" t="str">
        <f>IF(KL$9="", "", IF(AND(NOT('Personnel Details'!$N$27=""), $B119&gt;='Personnel Details'!$N$27), 'Personnel Details'!$Q$27, IF(AND(NOT('Personnel Details'!$I$27=""), $B119&gt;='Personnel Details'!$I$27), 'Personnel Details'!$L$27, 'Personnel Details'!$G$27)))</f>
        <v/>
      </c>
      <c r="KO119" s="59">
        <f t="shared" si="267"/>
        <v>0</v>
      </c>
      <c r="KP119" s="53"/>
      <c r="KR119" s="78" t="str">
        <f>IF(KR$9="", "", IF(AND(NOT('Personnel Details'!$N$28=""), $B119&gt;='Personnel Details'!$N$28), 'Personnel Details'!$O$28, IF(AND(NOT('Personnel Details'!$I$28=""), $B119&gt;='Personnel Details'!$I$28), 'Personnel Details'!$J$28, 'Personnel Details'!$E$28)))</f>
        <v/>
      </c>
      <c r="KS119" s="59" t="str">
        <f>IF(KR$9="", "", IF(AND(NOT('Personnel Details'!$N$28=""), $B119&gt;='Personnel Details'!$N$28), IF('Personnel Details'!$P$28="","", 'Personnel Details'!$P$28), IF(AND(NOT('Personnel Details'!$I$28=""), $B119&gt;='Personnel Details'!$I$28), IF('Personnel Details'!$K$28="", "", 'Personnel Details'!$K$28), IF('Personnel Details'!$F$28="", "", 'Personnel Details'!$F$28))))</f>
        <v/>
      </c>
      <c r="KT119" s="79" t="str">
        <f>IF(KR$9="", "", IF(AND(NOT('Personnel Details'!$N$28=""), $B119&gt;='Personnel Details'!$N$28), 'Personnel Details'!$Q$28, IF(AND(NOT('Personnel Details'!$I$28=""), $B119&gt;='Personnel Details'!$I$28), 'Personnel Details'!$L$28, 'Personnel Details'!$G$28)))</f>
        <v/>
      </c>
      <c r="KU119" s="59">
        <f t="shared" si="268"/>
        <v>0</v>
      </c>
      <c r="KV119" s="53"/>
      <c r="KX119" s="78" t="str">
        <f>IF(KX$9="", "", IF(AND(NOT('Personnel Details'!$N$29=""), $B119&gt;='Personnel Details'!$N$29), 'Personnel Details'!$O$29, IF(AND(NOT('Personnel Details'!$I$29=""), $B119&gt;='Personnel Details'!$I$29), 'Personnel Details'!$J$29, 'Personnel Details'!$E$29)))</f>
        <v/>
      </c>
      <c r="KY119" s="59" t="str">
        <f>IF(KX$9="", "", IF(AND(NOT('Personnel Details'!$N$29=""), $B119&gt;='Personnel Details'!$N$29), IF('Personnel Details'!$P$29="","", 'Personnel Details'!$P$29), IF(AND(NOT('Personnel Details'!$I$29=""), $B119&gt;='Personnel Details'!$I$29), IF('Personnel Details'!$K$29="", "", 'Personnel Details'!$K$29), IF('Personnel Details'!$F$29="", "", 'Personnel Details'!$F$29))))</f>
        <v/>
      </c>
      <c r="KZ119" s="79" t="str">
        <f>IF(KX$9="", "", IF(AND(NOT('Personnel Details'!$N$29=""), $B119&gt;='Personnel Details'!$N$29), 'Personnel Details'!$Q$29, IF(AND(NOT('Personnel Details'!$I$29=""), $B119&gt;='Personnel Details'!$I$29), 'Personnel Details'!$L$29, 'Personnel Details'!$G$29)))</f>
        <v/>
      </c>
      <c r="LA119" s="59">
        <f t="shared" si="269"/>
        <v>0</v>
      </c>
      <c r="LB119" s="53"/>
      <c r="LD119" s="78" t="str">
        <f>IF(LD$9="", "", IF(AND(NOT('Personnel Details'!$N$30=""), $B119&gt;='Personnel Details'!$N$30), 'Personnel Details'!$O$30, IF(AND(NOT('Personnel Details'!$I$30=""), $B119&gt;='Personnel Details'!$I$30), 'Personnel Details'!$J$30, 'Personnel Details'!$E$30)))</f>
        <v/>
      </c>
      <c r="LE119" s="59" t="str">
        <f>IF(LD$9="", "", IF(AND(NOT('Personnel Details'!$N$30=""), $B119&gt;='Personnel Details'!$N$30), IF('Personnel Details'!$P$30="","", 'Personnel Details'!$P$30), IF(AND(NOT('Personnel Details'!$I$30=""), $B119&gt;='Personnel Details'!$I$30), IF('Personnel Details'!$K$30="", "", 'Personnel Details'!$K$30), IF('Personnel Details'!$F$30="", "", 'Personnel Details'!$F$30))))</f>
        <v/>
      </c>
      <c r="LF119" s="79" t="str">
        <f>IF(LD$9="", "", IF(AND(NOT('Personnel Details'!$N$30=""), $B119&gt;='Personnel Details'!$N$30), 'Personnel Details'!$Q$30, IF(AND(NOT('Personnel Details'!$I$30=""), $B119&gt;='Personnel Details'!$I$30), 'Personnel Details'!$L$30, 'Personnel Details'!$G$30)))</f>
        <v/>
      </c>
      <c r="LG119" s="59">
        <f t="shared" si="270"/>
        <v>0</v>
      </c>
      <c r="LH119" s="53"/>
      <c r="LJ119" s="78" t="str">
        <f>IF(LJ$9="", "", IF(AND(NOT('Personnel Details'!$N$31=""), $B119&gt;='Personnel Details'!$N$31), 'Personnel Details'!$O$31, IF(AND(NOT('Personnel Details'!$I$31=""), $B119&gt;='Personnel Details'!$I$31), 'Personnel Details'!$J$31, 'Personnel Details'!$E$31)))</f>
        <v/>
      </c>
      <c r="LK119" s="59" t="str">
        <f>IF(LJ$9="", "", IF(AND(NOT('Personnel Details'!$N$31=""), $B119&gt;='Personnel Details'!$N$31), IF('Personnel Details'!$P$31="","", 'Personnel Details'!$P$31), IF(AND(NOT('Personnel Details'!$I$31=""), $B119&gt;='Personnel Details'!$I$31), IF('Personnel Details'!$K$31="", "", 'Personnel Details'!$K$31), IF('Personnel Details'!$F$31="", "", 'Personnel Details'!$F$31))))</f>
        <v/>
      </c>
      <c r="LL119" s="79" t="str">
        <f>IF(LJ$9="", "", IF(AND(NOT('Personnel Details'!$N$31=""), $B119&gt;='Personnel Details'!$N$31), 'Personnel Details'!$Q$31, IF(AND(NOT('Personnel Details'!$I$31=""), $B119&gt;='Personnel Details'!$I$31), 'Personnel Details'!$L$31, 'Personnel Details'!$G$31)))</f>
        <v/>
      </c>
      <c r="LM119" s="59">
        <f t="shared" si="271"/>
        <v>0</v>
      </c>
      <c r="LN119" s="53"/>
      <c r="LP119" s="78" t="str">
        <f>IF(LP$9="", "", IF(AND(NOT('Personnel Details'!$N$32=""), $B119&gt;='Personnel Details'!$N$32), 'Personnel Details'!$O$32, IF(AND(NOT('Personnel Details'!$I$32=""), $B119&gt;='Personnel Details'!$I$32), 'Personnel Details'!$J$32, 'Personnel Details'!$E$32)))</f>
        <v/>
      </c>
      <c r="LQ119" s="59" t="str">
        <f>IF(LP$9="", "", IF(AND(NOT('Personnel Details'!$N$32=""), $B119&gt;='Personnel Details'!$N$32), IF('Personnel Details'!$P$32="","", 'Personnel Details'!$P$32), IF(AND(NOT('Personnel Details'!$I$32=""), $B119&gt;='Personnel Details'!$I$32), IF('Personnel Details'!$K$32="", "", 'Personnel Details'!$K$32), IF('Personnel Details'!$F$32="", "", 'Personnel Details'!$F$32))))</f>
        <v/>
      </c>
      <c r="LR119" s="79" t="str">
        <f>IF(LP$9="", "", IF(AND(NOT('Personnel Details'!$N$32=""), $B119&gt;='Personnel Details'!$N$32), 'Personnel Details'!$Q$32, IF(AND(NOT('Personnel Details'!$I$32=""), $B119&gt;='Personnel Details'!$I$32), 'Personnel Details'!$L$32, 'Personnel Details'!$G$32)))</f>
        <v/>
      </c>
      <c r="LS119" s="59">
        <f t="shared" si="272"/>
        <v>0</v>
      </c>
      <c r="LT119" s="53"/>
      <c r="LV119" s="78" t="str">
        <f>IF(LV$9="", "", IF(AND(NOT('Personnel Details'!$N$33=""), $B119&gt;='Personnel Details'!$N$33), 'Personnel Details'!$O$33, IF(AND(NOT('Personnel Details'!$I$33=""), $B119&gt;='Personnel Details'!$I$33), 'Personnel Details'!$J$33, 'Personnel Details'!$E$33)))</f>
        <v/>
      </c>
      <c r="LW119" s="59" t="str">
        <f>IF(LV$9="", "", IF(AND(NOT('Personnel Details'!$N$33=""), $B119&gt;='Personnel Details'!$N$33), IF('Personnel Details'!$P$33="","", 'Personnel Details'!$P$33), IF(AND(NOT('Personnel Details'!$I$33=""), $B119&gt;='Personnel Details'!$I$33), IF('Personnel Details'!$K$33="", "", 'Personnel Details'!$K$33), IF('Personnel Details'!$F$33="", "", 'Personnel Details'!$F$33))))</f>
        <v/>
      </c>
      <c r="LX119" s="79" t="str">
        <f>IF(LV$9="", "", IF(AND(NOT('Personnel Details'!$N$33=""), $B119&gt;='Personnel Details'!$N$33), 'Personnel Details'!$Q$33, IF(AND(NOT('Personnel Details'!$I$33=""), $B119&gt;='Personnel Details'!$I$33), 'Personnel Details'!$L$33, 'Personnel Details'!$G$33)))</f>
        <v/>
      </c>
      <c r="LY119" s="59">
        <f t="shared" si="273"/>
        <v>0</v>
      </c>
      <c r="LZ119" s="53"/>
      <c r="MB119" s="78" t="str">
        <f>IF(MB$9="", "", IF(AND(NOT('Personnel Details'!$N$34=""), $B119&gt;='Personnel Details'!$N$34), 'Personnel Details'!$O$34, IF(AND(NOT('Personnel Details'!$I$34=""), $B119&gt;='Personnel Details'!$I$34), 'Personnel Details'!$J$34, 'Personnel Details'!$E$34)))</f>
        <v/>
      </c>
      <c r="MC119" s="59" t="str">
        <f>IF(MB$9="", "", IF(AND(NOT('Personnel Details'!$N$34=""), $B119&gt;='Personnel Details'!$N$34), IF('Personnel Details'!$P$34="","", 'Personnel Details'!$P$34), IF(AND(NOT('Personnel Details'!$I$34=""), $B119&gt;='Personnel Details'!$I$34), IF('Personnel Details'!$K$34="", "", 'Personnel Details'!$K$34), IF('Personnel Details'!$F$34="", "", 'Personnel Details'!$F$34))))</f>
        <v/>
      </c>
      <c r="MD119" s="79" t="str">
        <f>IF(MB$9="", "", IF(AND(NOT('Personnel Details'!$N$34=""), $B119&gt;='Personnel Details'!$N$34), 'Personnel Details'!$Q$34, IF(AND(NOT('Personnel Details'!$I$34=""), $B119&gt;='Personnel Details'!$I$34), 'Personnel Details'!$L$34, 'Personnel Details'!$G$34)))</f>
        <v/>
      </c>
      <c r="ME119" s="59">
        <f t="shared" si="274"/>
        <v>0</v>
      </c>
      <c r="MF119" s="53"/>
      <c r="MH119" s="78" t="str">
        <f>IF(MH$9="", "", IF(AND(NOT('Personnel Details'!$N$35=""), $B119&gt;='Personnel Details'!$N$35), 'Personnel Details'!$O$35, IF(AND(NOT('Personnel Details'!$I$35=""), $B119&gt;='Personnel Details'!$I$35), 'Personnel Details'!$J$35, 'Personnel Details'!$E$35)))</f>
        <v/>
      </c>
      <c r="MI119" s="59" t="str">
        <f>IF(MH$9="", "", IF(AND(NOT('Personnel Details'!$N$35=""), $B119&gt;='Personnel Details'!$N$35), IF('Personnel Details'!$P$35="","", 'Personnel Details'!$P$35), IF(AND(NOT('Personnel Details'!$I$35=""), $B119&gt;='Personnel Details'!$I$35), IF('Personnel Details'!$K$35="", "", 'Personnel Details'!$K$35), IF('Personnel Details'!$F$35="", "", 'Personnel Details'!$F$35))))</f>
        <v/>
      </c>
      <c r="MJ119" s="79" t="str">
        <f>IF(MH$9="", "", IF(AND(NOT('Personnel Details'!$N$35=""), $B119&gt;='Personnel Details'!$N$35), 'Personnel Details'!$Q$35, IF(AND(NOT('Personnel Details'!$I$35=""), $B119&gt;='Personnel Details'!$I$35), 'Personnel Details'!$L$35, 'Personnel Details'!$G$35)))</f>
        <v/>
      </c>
      <c r="MK119" s="59">
        <f t="shared" si="275"/>
        <v>0</v>
      </c>
      <c r="ML119" s="53"/>
      <c r="MN119" s="78" t="str">
        <f>IF(MN$9="", "", IF(AND(NOT('Personnel Details'!$N$36=""), $B119&gt;='Personnel Details'!$N$36), 'Personnel Details'!$O$36, IF(AND(NOT('Personnel Details'!$I$36=""), $B119&gt;='Personnel Details'!$I$36), 'Personnel Details'!$J$36, 'Personnel Details'!$E$36)))</f>
        <v/>
      </c>
      <c r="MO119" s="59" t="str">
        <f>IF(MN$9="", "", IF(AND(NOT('Personnel Details'!$N$36=""), $B119&gt;='Personnel Details'!$N$36), IF('Personnel Details'!$P$36="","", 'Personnel Details'!$P$36), IF(AND(NOT('Personnel Details'!$I$36=""), $B119&gt;='Personnel Details'!$I$36), IF('Personnel Details'!$K$36="", "", 'Personnel Details'!$K$36), IF('Personnel Details'!$F$36="", "", 'Personnel Details'!$F$36))))</f>
        <v/>
      </c>
      <c r="MP119" s="79" t="str">
        <f>IF(MN$9="", "", IF(AND(NOT('Personnel Details'!$N$36=""), $B119&gt;='Personnel Details'!$N$36), 'Personnel Details'!$Q$36, IF(AND(NOT('Personnel Details'!$I$36=""), $B119&gt;='Personnel Details'!$I$36), 'Personnel Details'!$L$36, 'Personnel Details'!$G$36)))</f>
        <v/>
      </c>
      <c r="MQ119" s="59">
        <f t="shared" si="276"/>
        <v>0</v>
      </c>
      <c r="MR119" s="53"/>
      <c r="MT119" s="78" t="str">
        <f>IF(MT$9="", "", IF(AND(NOT('Personnel Details'!$N$37=""), $B119&gt;='Personnel Details'!$N$37), 'Personnel Details'!$O$37, IF(AND(NOT('Personnel Details'!$I$37=""), $B119&gt;='Personnel Details'!$I$37), 'Personnel Details'!$J$37, 'Personnel Details'!$E$37)))</f>
        <v/>
      </c>
      <c r="MU119" s="59" t="str">
        <f>IF(MT$9="", "", IF(AND(NOT('Personnel Details'!$N$37=""), $B119&gt;='Personnel Details'!$N$37), IF('Personnel Details'!$P$37="","", 'Personnel Details'!$P$37), IF(AND(NOT('Personnel Details'!$I$37=""), $B119&gt;='Personnel Details'!$I$37), IF('Personnel Details'!$K$37="", "", 'Personnel Details'!$K$37), IF('Personnel Details'!$F$37="", "", 'Personnel Details'!$F$37))))</f>
        <v/>
      </c>
      <c r="MV119" s="79" t="str">
        <f>IF(MT$9="", "", IF(AND(NOT('Personnel Details'!$N$37=""), $B119&gt;='Personnel Details'!$N$37), 'Personnel Details'!$Q$37, IF(AND(NOT('Personnel Details'!$I$37=""), $B119&gt;='Personnel Details'!$I$37), 'Personnel Details'!$L$37, 'Personnel Details'!$G$37)))</f>
        <v/>
      </c>
      <c r="MW119" s="59">
        <f t="shared" si="277"/>
        <v>0</v>
      </c>
      <c r="MX119" s="53"/>
      <c r="MZ119" s="78" t="str">
        <f>IF(MZ$9="", "", IF(AND(NOT('Personnel Details'!$N$38=""), $B119&gt;='Personnel Details'!$N$38), 'Personnel Details'!$O$38, IF(AND(NOT('Personnel Details'!$I$38=""), $B119&gt;='Personnel Details'!$I$38), 'Personnel Details'!$J$38, 'Personnel Details'!$E$38)))</f>
        <v/>
      </c>
      <c r="NA119" s="59" t="str">
        <f>IF(MZ$9="", "", IF(AND(NOT('Personnel Details'!$N$38=""), $B119&gt;='Personnel Details'!$N$38), IF('Personnel Details'!$P$38="","", 'Personnel Details'!$P$38), IF(AND(NOT('Personnel Details'!$I$38=""), $B119&gt;='Personnel Details'!$I$38), IF('Personnel Details'!$K$38="", "", 'Personnel Details'!$K$38), IF('Personnel Details'!$F$38="", "", 'Personnel Details'!$F$38))))</f>
        <v/>
      </c>
      <c r="NB119" s="79" t="str">
        <f>IF(MZ$9="", "", IF(AND(NOT('Personnel Details'!$N$38=""), $B119&gt;='Personnel Details'!$N$38), 'Personnel Details'!$Q$38, IF(AND(NOT('Personnel Details'!$I$38=""), $B119&gt;='Personnel Details'!$I$38), 'Personnel Details'!$L$38, 'Personnel Details'!$G$38)))</f>
        <v/>
      </c>
      <c r="NC119" s="59">
        <f t="shared" si="278"/>
        <v>0</v>
      </c>
      <c r="ND119" s="53"/>
      <c r="NF119" s="78" t="str">
        <f>IF(NF$9="", "", IF(AND(NOT('Personnel Details'!$N$39=""), $B119&gt;='Personnel Details'!$N$39), 'Personnel Details'!$O$39, IF(AND(NOT('Personnel Details'!$I$39=""), $B119&gt;='Personnel Details'!$I$39), 'Personnel Details'!$J$39, 'Personnel Details'!$E$39)))</f>
        <v/>
      </c>
      <c r="NG119" s="59" t="str">
        <f>IF(NF$9="", "", IF(AND(NOT('Personnel Details'!$N$39=""), $B119&gt;='Personnel Details'!$N$39), IF('Personnel Details'!$P$39="","", 'Personnel Details'!$P$39), IF(AND(NOT('Personnel Details'!$I$39=""), $B119&gt;='Personnel Details'!$I$39), IF('Personnel Details'!$K$39="", "", 'Personnel Details'!$K$39), IF('Personnel Details'!$F$39="", "", 'Personnel Details'!$F$39))))</f>
        <v/>
      </c>
      <c r="NH119" s="79" t="str">
        <f>IF(NF$9="", "", IF(AND(NOT('Personnel Details'!$N$39=""), $B119&gt;='Personnel Details'!$N$39), 'Personnel Details'!$Q$39, IF(AND(NOT('Personnel Details'!$I$39=""), $B119&gt;='Personnel Details'!$I$39), 'Personnel Details'!$L$39, 'Personnel Details'!$G$39)))</f>
        <v/>
      </c>
      <c r="NI119" s="59">
        <f t="shared" si="279"/>
        <v>0</v>
      </c>
      <c r="NJ119" s="53"/>
      <c r="NL119" s="78" t="str">
        <f>IF(NL$9="", "", IF(AND(NOT('Personnel Details'!$N$40=""), $B119&gt;='Personnel Details'!$N$40), 'Personnel Details'!$O$40, IF(AND(NOT('Personnel Details'!$I$40=""), $B119&gt;='Personnel Details'!$I$40), 'Personnel Details'!$J$40, 'Personnel Details'!$E$40)))</f>
        <v/>
      </c>
      <c r="NM119" s="59" t="str">
        <f>IF(NL$9="", "", IF(AND(NOT('Personnel Details'!$N$40=""), $B119&gt;='Personnel Details'!$N$40), IF('Personnel Details'!$P$40="","", 'Personnel Details'!$P$40), IF(AND(NOT('Personnel Details'!$I$40=""), $B119&gt;='Personnel Details'!$I$40), IF('Personnel Details'!$K$40="", "", 'Personnel Details'!$K$40), IF('Personnel Details'!$F$40="", "", 'Personnel Details'!$F$40))))</f>
        <v/>
      </c>
      <c r="NN119" s="79" t="str">
        <f>IF(NL$9="", "", IF(AND(NOT('Personnel Details'!$N$40=""), $B119&gt;='Personnel Details'!$N$40), 'Personnel Details'!$Q$40, IF(AND(NOT('Personnel Details'!$I$40=""), $B119&gt;='Personnel Details'!$I$40), 'Personnel Details'!$L$40, 'Personnel Details'!$G$40)))</f>
        <v/>
      </c>
      <c r="NO119" s="59">
        <f t="shared" si="280"/>
        <v>0</v>
      </c>
      <c r="NP119" s="53"/>
    </row>
    <row r="120" spans="1:380" x14ac:dyDescent="0.25">
      <c r="A120" s="32"/>
      <c r="B120" s="113">
        <f>IFERROR(IF(B119+1&gt;'Personnel Details'!$U$5, "", B119+1), "")</f>
        <v>43940</v>
      </c>
      <c r="C120" s="32"/>
      <c r="D120" s="120"/>
      <c r="E120" s="13" t="str">
        <f t="shared" si="159"/>
        <v/>
      </c>
      <c r="F120" s="13" t="str">
        <f t="shared" si="190"/>
        <v/>
      </c>
      <c r="G120" s="56" t="str">
        <f t="shared" si="281"/>
        <v/>
      </c>
      <c r="H120" s="16" t="str">
        <f t="shared" si="191"/>
        <v/>
      </c>
      <c r="I120" s="32"/>
      <c r="J120" s="120"/>
      <c r="K120" s="62" t="str">
        <f t="shared" si="160"/>
        <v/>
      </c>
      <c r="L120" s="62" t="str">
        <f t="shared" si="192"/>
        <v/>
      </c>
      <c r="M120" s="65" t="str">
        <f t="shared" si="282"/>
        <v/>
      </c>
      <c r="N120" s="68" t="str">
        <f t="shared" si="193"/>
        <v/>
      </c>
      <c r="O120" s="32"/>
      <c r="P120" s="120"/>
      <c r="Q120" s="62" t="str">
        <f t="shared" si="161"/>
        <v/>
      </c>
      <c r="R120" s="62" t="str">
        <f t="shared" si="194"/>
        <v/>
      </c>
      <c r="S120" s="65" t="str">
        <f t="shared" si="283"/>
        <v/>
      </c>
      <c r="T120" s="68" t="str">
        <f t="shared" si="195"/>
        <v/>
      </c>
      <c r="U120" s="32"/>
      <c r="V120" s="120"/>
      <c r="W120" s="62" t="str">
        <f t="shared" si="162"/>
        <v/>
      </c>
      <c r="X120" s="62" t="str">
        <f t="shared" si="196"/>
        <v/>
      </c>
      <c r="Y120" s="65" t="str">
        <f t="shared" si="284"/>
        <v/>
      </c>
      <c r="Z120" s="68" t="str">
        <f t="shared" si="197"/>
        <v/>
      </c>
      <c r="AA120" s="32"/>
      <c r="AB120" s="120"/>
      <c r="AC120" s="62" t="str">
        <f t="shared" si="163"/>
        <v/>
      </c>
      <c r="AD120" s="62" t="str">
        <f t="shared" si="198"/>
        <v/>
      </c>
      <c r="AE120" s="65" t="str">
        <f t="shared" si="285"/>
        <v/>
      </c>
      <c r="AF120" s="68" t="str">
        <f t="shared" si="199"/>
        <v/>
      </c>
      <c r="AG120" s="32"/>
      <c r="AH120" s="120"/>
      <c r="AI120" s="62" t="str">
        <f t="shared" si="164"/>
        <v/>
      </c>
      <c r="AJ120" s="62" t="str">
        <f t="shared" si="200"/>
        <v/>
      </c>
      <c r="AK120" s="65" t="str">
        <f t="shared" si="286"/>
        <v/>
      </c>
      <c r="AL120" s="68" t="str">
        <f t="shared" si="201"/>
        <v/>
      </c>
      <c r="AM120" s="32"/>
      <c r="AN120" s="120"/>
      <c r="AO120" s="62" t="str">
        <f t="shared" si="165"/>
        <v/>
      </c>
      <c r="AP120" s="62" t="str">
        <f t="shared" si="202"/>
        <v/>
      </c>
      <c r="AQ120" s="65" t="str">
        <f t="shared" si="287"/>
        <v/>
      </c>
      <c r="AR120" s="68" t="str">
        <f t="shared" si="203"/>
        <v/>
      </c>
      <c r="AS120" s="32"/>
      <c r="AT120" s="120"/>
      <c r="AU120" s="62" t="str">
        <f t="shared" si="166"/>
        <v/>
      </c>
      <c r="AV120" s="62" t="str">
        <f t="shared" si="204"/>
        <v/>
      </c>
      <c r="AW120" s="65" t="str">
        <f t="shared" si="288"/>
        <v/>
      </c>
      <c r="AX120" s="68" t="str">
        <f t="shared" si="205"/>
        <v/>
      </c>
      <c r="AY120" s="32"/>
      <c r="AZ120" s="120"/>
      <c r="BA120" s="62" t="str">
        <f t="shared" si="167"/>
        <v/>
      </c>
      <c r="BB120" s="62" t="str">
        <f t="shared" si="206"/>
        <v/>
      </c>
      <c r="BC120" s="65" t="str">
        <f t="shared" si="289"/>
        <v/>
      </c>
      <c r="BD120" s="68" t="str">
        <f t="shared" si="207"/>
        <v/>
      </c>
      <c r="BE120" s="32"/>
      <c r="BF120" s="120"/>
      <c r="BG120" s="62" t="str">
        <f t="shared" si="168"/>
        <v/>
      </c>
      <c r="BH120" s="62" t="str">
        <f t="shared" si="208"/>
        <v/>
      </c>
      <c r="BI120" s="65" t="str">
        <f t="shared" si="290"/>
        <v/>
      </c>
      <c r="BJ120" s="68" t="str">
        <f t="shared" si="209"/>
        <v/>
      </c>
      <c r="BK120" s="32"/>
      <c r="BL120" s="120"/>
      <c r="BM120" s="62" t="str">
        <f t="shared" si="169"/>
        <v/>
      </c>
      <c r="BN120" s="62" t="str">
        <f t="shared" si="210"/>
        <v/>
      </c>
      <c r="BO120" s="65" t="str">
        <f t="shared" si="291"/>
        <v/>
      </c>
      <c r="BP120" s="68" t="str">
        <f t="shared" si="211"/>
        <v/>
      </c>
      <c r="BQ120" s="32"/>
      <c r="BR120" s="120"/>
      <c r="BS120" s="62" t="str">
        <f t="shared" si="170"/>
        <v/>
      </c>
      <c r="BT120" s="62" t="str">
        <f t="shared" si="212"/>
        <v/>
      </c>
      <c r="BU120" s="65" t="str">
        <f t="shared" si="292"/>
        <v/>
      </c>
      <c r="BV120" s="68" t="str">
        <f t="shared" si="213"/>
        <v/>
      </c>
      <c r="BW120" s="32"/>
      <c r="BX120" s="120"/>
      <c r="BY120" s="62" t="str">
        <f t="shared" si="171"/>
        <v/>
      </c>
      <c r="BZ120" s="62" t="str">
        <f t="shared" si="214"/>
        <v/>
      </c>
      <c r="CA120" s="65" t="str">
        <f t="shared" si="293"/>
        <v/>
      </c>
      <c r="CB120" s="68" t="str">
        <f t="shared" si="215"/>
        <v/>
      </c>
      <c r="CC120" s="32"/>
      <c r="CD120" s="120"/>
      <c r="CE120" s="62" t="str">
        <f t="shared" si="172"/>
        <v/>
      </c>
      <c r="CF120" s="62" t="str">
        <f t="shared" si="216"/>
        <v/>
      </c>
      <c r="CG120" s="65" t="str">
        <f t="shared" si="294"/>
        <v/>
      </c>
      <c r="CH120" s="68" t="str">
        <f t="shared" si="217"/>
        <v/>
      </c>
      <c r="CI120" s="32"/>
      <c r="CJ120" s="120"/>
      <c r="CK120" s="62" t="str">
        <f t="shared" si="173"/>
        <v/>
      </c>
      <c r="CL120" s="62" t="str">
        <f t="shared" si="218"/>
        <v/>
      </c>
      <c r="CM120" s="65" t="str">
        <f t="shared" si="295"/>
        <v/>
      </c>
      <c r="CN120" s="68" t="str">
        <f t="shared" si="219"/>
        <v/>
      </c>
      <c r="CO120" s="32"/>
      <c r="CP120" s="120"/>
      <c r="CQ120" s="62" t="str">
        <f t="shared" si="174"/>
        <v/>
      </c>
      <c r="CR120" s="62" t="str">
        <f t="shared" si="220"/>
        <v/>
      </c>
      <c r="CS120" s="65" t="str">
        <f t="shared" si="296"/>
        <v/>
      </c>
      <c r="CT120" s="68" t="str">
        <f t="shared" si="221"/>
        <v/>
      </c>
      <c r="CU120" s="32"/>
      <c r="CV120" s="120"/>
      <c r="CW120" s="62" t="str">
        <f t="shared" si="175"/>
        <v/>
      </c>
      <c r="CX120" s="62" t="str">
        <f t="shared" si="222"/>
        <v/>
      </c>
      <c r="CY120" s="65" t="str">
        <f t="shared" si="297"/>
        <v/>
      </c>
      <c r="CZ120" s="68" t="str">
        <f t="shared" si="223"/>
        <v/>
      </c>
      <c r="DA120" s="32"/>
      <c r="DB120" s="120"/>
      <c r="DC120" s="62" t="str">
        <f t="shared" si="176"/>
        <v/>
      </c>
      <c r="DD120" s="62" t="str">
        <f t="shared" si="224"/>
        <v/>
      </c>
      <c r="DE120" s="65" t="str">
        <f t="shared" si="298"/>
        <v/>
      </c>
      <c r="DF120" s="68" t="str">
        <f t="shared" si="225"/>
        <v/>
      </c>
      <c r="DG120" s="32"/>
      <c r="DH120" s="120"/>
      <c r="DI120" s="62" t="str">
        <f t="shared" si="177"/>
        <v/>
      </c>
      <c r="DJ120" s="62" t="str">
        <f t="shared" si="226"/>
        <v/>
      </c>
      <c r="DK120" s="65" t="str">
        <f t="shared" si="299"/>
        <v/>
      </c>
      <c r="DL120" s="68" t="str">
        <f t="shared" si="227"/>
        <v/>
      </c>
      <c r="DM120" s="32"/>
      <c r="DN120" s="120"/>
      <c r="DO120" s="62" t="str">
        <f t="shared" si="178"/>
        <v/>
      </c>
      <c r="DP120" s="62" t="str">
        <f t="shared" si="228"/>
        <v/>
      </c>
      <c r="DQ120" s="65" t="str">
        <f t="shared" si="300"/>
        <v/>
      </c>
      <c r="DR120" s="68" t="str">
        <f t="shared" si="229"/>
        <v/>
      </c>
      <c r="DS120" s="32"/>
      <c r="DT120" s="120"/>
      <c r="DU120" s="62" t="str">
        <f t="shared" si="179"/>
        <v/>
      </c>
      <c r="DV120" s="62" t="str">
        <f t="shared" si="230"/>
        <v/>
      </c>
      <c r="DW120" s="65" t="str">
        <f t="shared" si="301"/>
        <v/>
      </c>
      <c r="DX120" s="68" t="str">
        <f t="shared" si="231"/>
        <v/>
      </c>
      <c r="DY120" s="32"/>
      <c r="DZ120" s="120"/>
      <c r="EA120" s="62" t="str">
        <f t="shared" si="180"/>
        <v/>
      </c>
      <c r="EB120" s="62" t="str">
        <f t="shared" si="232"/>
        <v/>
      </c>
      <c r="EC120" s="65" t="str">
        <f t="shared" si="302"/>
        <v/>
      </c>
      <c r="ED120" s="68" t="str">
        <f t="shared" si="233"/>
        <v/>
      </c>
      <c r="EE120" s="32"/>
      <c r="EF120" s="120"/>
      <c r="EG120" s="62" t="str">
        <f t="shared" si="181"/>
        <v/>
      </c>
      <c r="EH120" s="62" t="str">
        <f t="shared" si="234"/>
        <v/>
      </c>
      <c r="EI120" s="65" t="str">
        <f t="shared" si="303"/>
        <v/>
      </c>
      <c r="EJ120" s="68" t="str">
        <f t="shared" si="235"/>
        <v/>
      </c>
      <c r="EK120" s="32"/>
      <c r="EL120" s="120"/>
      <c r="EM120" s="62" t="str">
        <f t="shared" si="182"/>
        <v/>
      </c>
      <c r="EN120" s="62" t="str">
        <f t="shared" si="236"/>
        <v/>
      </c>
      <c r="EO120" s="65" t="str">
        <f t="shared" si="304"/>
        <v/>
      </c>
      <c r="EP120" s="68" t="str">
        <f t="shared" si="237"/>
        <v/>
      </c>
      <c r="EQ120" s="32"/>
      <c r="ER120" s="120"/>
      <c r="ES120" s="62" t="str">
        <f t="shared" si="183"/>
        <v/>
      </c>
      <c r="ET120" s="62" t="str">
        <f t="shared" si="238"/>
        <v/>
      </c>
      <c r="EU120" s="65" t="str">
        <f t="shared" si="305"/>
        <v/>
      </c>
      <c r="EV120" s="68" t="str">
        <f t="shared" si="239"/>
        <v/>
      </c>
      <c r="EW120" s="32"/>
      <c r="EX120" s="120"/>
      <c r="EY120" s="62" t="str">
        <f t="shared" si="184"/>
        <v/>
      </c>
      <c r="EZ120" s="62" t="str">
        <f t="shared" si="240"/>
        <v/>
      </c>
      <c r="FA120" s="65" t="str">
        <f t="shared" si="306"/>
        <v/>
      </c>
      <c r="FB120" s="68" t="str">
        <f t="shared" si="241"/>
        <v/>
      </c>
      <c r="FC120" s="32"/>
      <c r="FD120" s="120"/>
      <c r="FE120" s="62" t="str">
        <f t="shared" si="185"/>
        <v/>
      </c>
      <c r="FF120" s="62" t="str">
        <f t="shared" si="242"/>
        <v/>
      </c>
      <c r="FG120" s="65" t="str">
        <f t="shared" si="307"/>
        <v/>
      </c>
      <c r="FH120" s="68" t="str">
        <f t="shared" si="243"/>
        <v/>
      </c>
      <c r="FI120" s="32"/>
      <c r="FJ120" s="120"/>
      <c r="FK120" s="62" t="str">
        <f t="shared" si="186"/>
        <v/>
      </c>
      <c r="FL120" s="62" t="str">
        <f t="shared" si="244"/>
        <v/>
      </c>
      <c r="FM120" s="65" t="str">
        <f t="shared" si="308"/>
        <v/>
      </c>
      <c r="FN120" s="68" t="str">
        <f t="shared" si="245"/>
        <v/>
      </c>
      <c r="FO120" s="32"/>
      <c r="FP120" s="120"/>
      <c r="FQ120" s="62" t="str">
        <f t="shared" si="187"/>
        <v/>
      </c>
      <c r="FR120" s="62" t="str">
        <f t="shared" si="246"/>
        <v/>
      </c>
      <c r="FS120" s="65" t="str">
        <f t="shared" si="309"/>
        <v/>
      </c>
      <c r="FT120" s="68" t="str">
        <f t="shared" si="247"/>
        <v/>
      </c>
      <c r="FU120" s="32"/>
      <c r="FV120" s="120"/>
      <c r="FW120" s="62" t="str">
        <f t="shared" si="188"/>
        <v/>
      </c>
      <c r="FX120" s="62" t="str">
        <f t="shared" si="248"/>
        <v/>
      </c>
      <c r="FY120" s="65" t="str">
        <f t="shared" si="310"/>
        <v/>
      </c>
      <c r="FZ120" s="68" t="str">
        <f t="shared" si="249"/>
        <v/>
      </c>
      <c r="GA120" s="32"/>
      <c r="GC120" s="7" t="str">
        <f t="shared" si="250"/>
        <v>Apr 2020</v>
      </c>
      <c r="GD120" s="7" t="str">
        <f t="shared" ca="1" si="189"/>
        <v>Weekend</v>
      </c>
      <c r="GT120" s="71">
        <f>IF(GT$9="", "", IF(AND(NOT('Personnel Details'!$N$11=""), $B120&gt;='Personnel Details'!$N$11), 'Personnel Details'!$O$11, IF(AND(NOT('Personnel Details'!$I$11=""), $B120&gt;='Personnel Details'!$I$11), 'Personnel Details'!$J$11, 'Personnel Details'!$E$11)))</f>
        <v>0.8</v>
      </c>
      <c r="GU120" s="59" t="str">
        <f>IF(GT$9="", "", IF(AND(NOT('Personnel Details'!$N$11=""), $B120&gt;='Personnel Details'!$N$11), IF('Personnel Details'!$P$11="","", 'Personnel Details'!$P$11), IF(AND(NOT('Personnel Details'!$I$11=""), $B120&gt;='Personnel Details'!$I$11), IF('Personnel Details'!$K$11="", "", 'Personnel Details'!$K$11), IF('Personnel Details'!$F$11="", "", 'Personnel Details'!$F$11))))</f>
        <v/>
      </c>
      <c r="GV120" s="74">
        <f>IF(GT$9="", "", IF(AND(NOT('Personnel Details'!$N$11=""), $B120&gt;='Personnel Details'!$N$11), 'Personnel Details'!$Q$11, IF(AND(NOT('Personnel Details'!$I$11=""), $B120&gt;='Personnel Details'!$I$11), 'Personnel Details'!$L$11, 'Personnel Details'!$G$11)))</f>
        <v>0</v>
      </c>
      <c r="GW120" s="59">
        <f t="shared" si="251"/>
        <v>0</v>
      </c>
      <c r="GX120" s="53"/>
      <c r="GZ120" s="78">
        <f>IF(GZ$9="", "", IF(AND(NOT('Personnel Details'!$N$12=""), $B120&gt;='Personnel Details'!$N$12), 'Personnel Details'!$O$12, IF(AND(NOT('Personnel Details'!$I$12=""), $B120&gt;='Personnel Details'!$I$12), 'Personnel Details'!$J$12, 'Personnel Details'!$E$12)))</f>
        <v>0.8</v>
      </c>
      <c r="HA120" s="59" t="str">
        <f>IF(GZ$9="", "", IF(AND(NOT('Personnel Details'!$N$12=""), $B120&gt;='Personnel Details'!$N$12), IF('Personnel Details'!$P$12="","", 'Personnel Details'!$P$12), IF(AND(NOT('Personnel Details'!$I$12=""), $B120&gt;='Personnel Details'!$I$12), IF('Personnel Details'!$K$12="", "", 'Personnel Details'!$K$12), IF('Personnel Details'!$F$12="", "", 'Personnel Details'!$F$12))))</f>
        <v/>
      </c>
      <c r="HB120" s="79">
        <f>IF(GZ$9="", "", IF(AND(NOT('Personnel Details'!$N$12=""), $B120&gt;='Personnel Details'!$N$12), 'Personnel Details'!$Q$12, IF(AND(NOT('Personnel Details'!$I$12=""), $B120&gt;='Personnel Details'!$I$12), 'Personnel Details'!$L$12, 'Personnel Details'!$G$12)))</f>
        <v>0</v>
      </c>
      <c r="HC120" s="59">
        <f t="shared" si="252"/>
        <v>0</v>
      </c>
      <c r="HD120" s="53"/>
      <c r="HF120" s="78">
        <f>IF(HF$9="", "", IF(AND(NOT('Personnel Details'!$N$13=""), $B120&gt;='Personnel Details'!$N$13), 'Personnel Details'!$O$13, IF(AND(NOT('Personnel Details'!$I$13=""), $B120&gt;='Personnel Details'!$I$13), 'Personnel Details'!$J$13, 'Personnel Details'!$E$13)))</f>
        <v>0.8</v>
      </c>
      <c r="HG120" s="59" t="str">
        <f>IF(HF$9="", "", IF(AND(NOT('Personnel Details'!$N$13=""), $B120&gt;='Personnel Details'!$N$13), IF('Personnel Details'!$P$13="","", 'Personnel Details'!$P$13), IF(AND(NOT('Personnel Details'!$I$13=""), $B120&gt;='Personnel Details'!$I$13), IF('Personnel Details'!$K$13="", "", 'Personnel Details'!$K$13), IF('Personnel Details'!$F$13="", "", 'Personnel Details'!$F$13))))</f>
        <v/>
      </c>
      <c r="HH120" s="79">
        <f>IF(HF$9="", "", IF(AND(NOT('Personnel Details'!$N$13=""), $B120&gt;='Personnel Details'!$N$13), 'Personnel Details'!$Q$13, IF(AND(NOT('Personnel Details'!$I$13=""), $B120&gt;='Personnel Details'!$I$13), 'Personnel Details'!$L$13, 'Personnel Details'!$G$13)))</f>
        <v>0</v>
      </c>
      <c r="HI120" s="59">
        <f t="shared" si="253"/>
        <v>0</v>
      </c>
      <c r="HJ120" s="53"/>
      <c r="HL120" s="78">
        <f>IF(HL$9="", "", IF(AND(NOT('Personnel Details'!$N$14=""), $B120&gt;='Personnel Details'!$N$14), 'Personnel Details'!$O$14, IF(AND(NOT('Personnel Details'!$I$14=""), $B120&gt;='Personnel Details'!$I$14), 'Personnel Details'!$J$14, 'Personnel Details'!$E$14)))</f>
        <v>0.8</v>
      </c>
      <c r="HM120" s="59">
        <f>IF(HL$9="", "", IF(AND(NOT('Personnel Details'!$N$14=""), $B120&gt;='Personnel Details'!$N$14), IF('Personnel Details'!$P$14="","", 'Personnel Details'!$P$14), IF(AND(NOT('Personnel Details'!$I$14=""), $B120&gt;='Personnel Details'!$I$14), IF('Personnel Details'!$K$14="", "", 'Personnel Details'!$K$14), IF('Personnel Details'!$F$14="", "", 'Personnel Details'!$F$14))))</f>
        <v>2000</v>
      </c>
      <c r="HN120" s="79">
        <f>IF(HL$9="", "", IF(AND(NOT('Personnel Details'!$N$14=""), $B120&gt;='Personnel Details'!$N$14), 'Personnel Details'!$Q$14, IF(AND(NOT('Personnel Details'!$I$14=""), $B120&gt;='Personnel Details'!$I$14), 'Personnel Details'!$L$14, 'Personnel Details'!$G$14)))</f>
        <v>0.85</v>
      </c>
      <c r="HO120" s="59">
        <f t="shared" si="254"/>
        <v>0</v>
      </c>
      <c r="HP120" s="53"/>
      <c r="HR120" s="78" t="str">
        <f>IF(HR$9="", "", IF(AND(NOT('Personnel Details'!$N$15=""), $B120&gt;='Personnel Details'!$N$15), 'Personnel Details'!$O$15, IF(AND(NOT('Personnel Details'!$I$15=""), $B120&gt;='Personnel Details'!$I$15), 'Personnel Details'!$J$15, 'Personnel Details'!$E$15)))</f>
        <v/>
      </c>
      <c r="HS120" s="59" t="str">
        <f>IF(HR$9="", "", IF(AND(NOT('Personnel Details'!$N$15=""), $B120&gt;='Personnel Details'!$N$15), IF('Personnel Details'!$P$15="","", 'Personnel Details'!$P$15), IF(AND(NOT('Personnel Details'!$I$15=""), $B120&gt;='Personnel Details'!$I$15), IF('Personnel Details'!$K$15="", "", 'Personnel Details'!$K$15), IF('Personnel Details'!$F$15="", "", 'Personnel Details'!$F$15))))</f>
        <v/>
      </c>
      <c r="HT120" s="79" t="str">
        <f>IF(HR$9="", "", IF(AND(NOT('Personnel Details'!$N$15=""), $B120&gt;='Personnel Details'!$N$15), 'Personnel Details'!$Q$15, IF(AND(NOT('Personnel Details'!$I$15=""), $B120&gt;='Personnel Details'!$I$15), 'Personnel Details'!$L$15, 'Personnel Details'!$G$15)))</f>
        <v/>
      </c>
      <c r="HU120" s="59">
        <f t="shared" si="255"/>
        <v>0</v>
      </c>
      <c r="HV120" s="53"/>
      <c r="HX120" s="78" t="str">
        <f>IF(HX$9="", "", IF(AND(NOT('Personnel Details'!$N$16=""), $B120&gt;='Personnel Details'!$N$16), 'Personnel Details'!$O$16, IF(AND(NOT('Personnel Details'!$I$16=""), $B120&gt;='Personnel Details'!$I$16), 'Personnel Details'!$J$16, 'Personnel Details'!$E$16)))</f>
        <v/>
      </c>
      <c r="HY120" s="59" t="str">
        <f>IF(HX$9="", "", IF(AND(NOT('Personnel Details'!$N$16=""), $B120&gt;='Personnel Details'!$N$16), IF('Personnel Details'!$P$16="","", 'Personnel Details'!$P$16), IF(AND(NOT('Personnel Details'!$I$16=""), $B120&gt;='Personnel Details'!$I$16), IF('Personnel Details'!$K$16="", "", 'Personnel Details'!$K$16), IF('Personnel Details'!$F$16="", "", 'Personnel Details'!$F$16))))</f>
        <v/>
      </c>
      <c r="HZ120" s="79" t="str">
        <f>IF(HX$9="", "", IF(AND(NOT('Personnel Details'!$N$16=""), $B120&gt;='Personnel Details'!$N$16), 'Personnel Details'!$Q$16, IF(AND(NOT('Personnel Details'!$I$16=""), $B120&gt;='Personnel Details'!$I$16), 'Personnel Details'!$L$16, 'Personnel Details'!$G$16)))</f>
        <v/>
      </c>
      <c r="IA120" s="59">
        <f t="shared" si="256"/>
        <v>0</v>
      </c>
      <c r="IB120" s="53"/>
      <c r="ID120" s="78" t="str">
        <f>IF(ID$9="", "", IF(AND(NOT('Personnel Details'!$N$17=""), $B120&gt;='Personnel Details'!$N$17), 'Personnel Details'!$O$17, IF(AND(NOT('Personnel Details'!$I$17=""), $B120&gt;='Personnel Details'!$I$17), 'Personnel Details'!$J$17, 'Personnel Details'!$E$17)))</f>
        <v/>
      </c>
      <c r="IE120" s="59" t="str">
        <f>IF(ID$9="", "", IF(AND(NOT('Personnel Details'!$N$17=""), $B120&gt;='Personnel Details'!$N$17), IF('Personnel Details'!$P$17="","", 'Personnel Details'!$P$17), IF(AND(NOT('Personnel Details'!$I$17=""), $B120&gt;='Personnel Details'!$I$17), IF('Personnel Details'!$K$17="", "", 'Personnel Details'!$K$17), IF('Personnel Details'!$F$17="", "", 'Personnel Details'!$F$17))))</f>
        <v/>
      </c>
      <c r="IF120" s="79" t="str">
        <f>IF(ID$9="", "", IF(AND(NOT('Personnel Details'!$N$17=""), $B120&gt;='Personnel Details'!$N$17), 'Personnel Details'!$Q$17, IF(AND(NOT('Personnel Details'!$I$17=""), $B120&gt;='Personnel Details'!$I$17), 'Personnel Details'!$L$17, 'Personnel Details'!$G$17)))</f>
        <v/>
      </c>
      <c r="IG120" s="59">
        <f t="shared" si="257"/>
        <v>0</v>
      </c>
      <c r="IH120" s="53"/>
      <c r="IJ120" s="78" t="str">
        <f>IF(IJ$9="", "", IF(AND(NOT('Personnel Details'!$N$18=""), $B120&gt;='Personnel Details'!$N$18), 'Personnel Details'!$O$18, IF(AND(NOT('Personnel Details'!$I$18=""), $B120&gt;='Personnel Details'!$I$18), 'Personnel Details'!$J$18, 'Personnel Details'!$E$18)))</f>
        <v/>
      </c>
      <c r="IK120" s="59" t="str">
        <f>IF(IJ$9="", "", IF(AND(NOT('Personnel Details'!$N$18=""), $B120&gt;='Personnel Details'!$N$18), IF('Personnel Details'!$P$18="","", 'Personnel Details'!$P$18), IF(AND(NOT('Personnel Details'!$I$18=""), $B120&gt;='Personnel Details'!$I$18), IF('Personnel Details'!$K$18="", "", 'Personnel Details'!$K$18), IF('Personnel Details'!$F$18="", "", 'Personnel Details'!$F$18))))</f>
        <v/>
      </c>
      <c r="IL120" s="79" t="str">
        <f>IF(IJ$9="", "", IF(AND(NOT('Personnel Details'!$N$18=""), $B120&gt;='Personnel Details'!$N$18), 'Personnel Details'!$Q$18, IF(AND(NOT('Personnel Details'!$I$18=""), $B120&gt;='Personnel Details'!$I$18), 'Personnel Details'!$L$18, 'Personnel Details'!$G$18)))</f>
        <v/>
      </c>
      <c r="IM120" s="59">
        <f t="shared" si="258"/>
        <v>0</v>
      </c>
      <c r="IN120" s="53"/>
      <c r="IP120" s="78" t="str">
        <f>IF(IP$9="", "", IF(AND(NOT('Personnel Details'!$N$19=""), $B120&gt;='Personnel Details'!$N$19), 'Personnel Details'!$O$19, IF(AND(NOT('Personnel Details'!$I$19=""), $B120&gt;='Personnel Details'!$I$19), 'Personnel Details'!$J$19, 'Personnel Details'!$E$19)))</f>
        <v/>
      </c>
      <c r="IQ120" s="59" t="str">
        <f>IF(IP$9="", "", IF(AND(NOT('Personnel Details'!$N$19=""), $B120&gt;='Personnel Details'!$N$19), IF('Personnel Details'!$P$19="","", 'Personnel Details'!$P$19), IF(AND(NOT('Personnel Details'!$I$19=""), $B120&gt;='Personnel Details'!$I$19), IF('Personnel Details'!$K$19="", "", 'Personnel Details'!$K$19), IF('Personnel Details'!$F$19="", "", 'Personnel Details'!$F$19))))</f>
        <v/>
      </c>
      <c r="IR120" s="79" t="str">
        <f>IF(IP$9="", "", IF(AND(NOT('Personnel Details'!$N$19=""), $B120&gt;='Personnel Details'!$N$19), 'Personnel Details'!$Q$19, IF(AND(NOT('Personnel Details'!$I$19=""), $B120&gt;='Personnel Details'!$I$19), 'Personnel Details'!$L$19, 'Personnel Details'!$G$19)))</f>
        <v/>
      </c>
      <c r="IS120" s="59">
        <f t="shared" si="259"/>
        <v>0</v>
      </c>
      <c r="IT120" s="53"/>
      <c r="IV120" s="78" t="str">
        <f>IF(IV$9="", "", IF(AND(NOT('Personnel Details'!$N$20=""), $B120&gt;='Personnel Details'!$N$20), 'Personnel Details'!$O$20, IF(AND(NOT('Personnel Details'!$I$20=""), $B120&gt;='Personnel Details'!$I$20), 'Personnel Details'!$J$20, 'Personnel Details'!$E$20)))</f>
        <v/>
      </c>
      <c r="IW120" s="59" t="str">
        <f>IF(IV$9="", "", IF(AND(NOT('Personnel Details'!$N$20=""), $B120&gt;='Personnel Details'!$N$20), IF('Personnel Details'!$P$20="","", 'Personnel Details'!$P$20), IF(AND(NOT('Personnel Details'!$I$20=""), $B120&gt;='Personnel Details'!$I$20), IF('Personnel Details'!$K$20="", "", 'Personnel Details'!$K$20), IF('Personnel Details'!$F$20="", "", 'Personnel Details'!$F$20))))</f>
        <v/>
      </c>
      <c r="IX120" s="79" t="str">
        <f>IF(IV$9="", "", IF(AND(NOT('Personnel Details'!$N$20=""), $B120&gt;='Personnel Details'!$N$20), 'Personnel Details'!$Q$20, IF(AND(NOT('Personnel Details'!$I$20=""), $B120&gt;='Personnel Details'!$I$20), 'Personnel Details'!$L$20, 'Personnel Details'!$G$20)))</f>
        <v/>
      </c>
      <c r="IY120" s="59">
        <f t="shared" si="260"/>
        <v>0</v>
      </c>
      <c r="IZ120" s="53"/>
      <c r="JB120" s="78" t="str">
        <f>IF(JB$9="", "", IF(AND(NOT('Personnel Details'!$N$21=""), $B120&gt;='Personnel Details'!$N$21), 'Personnel Details'!$O$21, IF(AND(NOT('Personnel Details'!$I$21=""), $B120&gt;='Personnel Details'!$I$21), 'Personnel Details'!$J$21, 'Personnel Details'!$E$21)))</f>
        <v/>
      </c>
      <c r="JC120" s="59" t="str">
        <f>IF(JB$9="", "", IF(AND(NOT('Personnel Details'!$N$21=""), $B120&gt;='Personnel Details'!$N$21), IF('Personnel Details'!$P$21="","", 'Personnel Details'!$P$21), IF(AND(NOT('Personnel Details'!$I$21=""), $B120&gt;='Personnel Details'!$I$21), IF('Personnel Details'!$K$21="", "", 'Personnel Details'!$K$21), IF('Personnel Details'!$F$21="", "", 'Personnel Details'!$F$21))))</f>
        <v/>
      </c>
      <c r="JD120" s="79" t="str">
        <f>IF(JB$9="", "", IF(AND(NOT('Personnel Details'!$N$21=""), $B120&gt;='Personnel Details'!$N$21), 'Personnel Details'!$Q$21, IF(AND(NOT('Personnel Details'!$I$21=""), $B120&gt;='Personnel Details'!$I$21), 'Personnel Details'!$L$21, 'Personnel Details'!$G$21)))</f>
        <v/>
      </c>
      <c r="JE120" s="59">
        <f t="shared" si="261"/>
        <v>0</v>
      </c>
      <c r="JF120" s="53"/>
      <c r="JH120" s="78" t="str">
        <f>IF(JH$9="", "", IF(AND(NOT('Personnel Details'!$N$22=""), $B120&gt;='Personnel Details'!$N$22), 'Personnel Details'!$O$22, IF(AND(NOT('Personnel Details'!$I$22=""), $B120&gt;='Personnel Details'!$I$22), 'Personnel Details'!$J$22, 'Personnel Details'!$E$22)))</f>
        <v/>
      </c>
      <c r="JI120" s="59" t="str">
        <f>IF(JH$9="", "", IF(AND(NOT('Personnel Details'!$N$22=""), $B120&gt;='Personnel Details'!$N$22), IF('Personnel Details'!$P$22="","", 'Personnel Details'!$P$22), IF(AND(NOT('Personnel Details'!$I$22=""), $B120&gt;='Personnel Details'!$I$22), IF('Personnel Details'!$K$22="", "", 'Personnel Details'!$K$22), IF('Personnel Details'!$F$22="", "", 'Personnel Details'!$F$22))))</f>
        <v/>
      </c>
      <c r="JJ120" s="79" t="str">
        <f>IF(JH$9="", "", IF(AND(NOT('Personnel Details'!$N$22=""), $B120&gt;='Personnel Details'!$N$22), 'Personnel Details'!$Q$22, IF(AND(NOT('Personnel Details'!$I$22=""), $B120&gt;='Personnel Details'!$I$22), 'Personnel Details'!$L$22, 'Personnel Details'!$G$22)))</f>
        <v/>
      </c>
      <c r="JK120" s="59">
        <f t="shared" si="262"/>
        <v>0</v>
      </c>
      <c r="JL120" s="53"/>
      <c r="JN120" s="78" t="str">
        <f>IF(JN$9="", "", IF(AND(NOT('Personnel Details'!$N$23=""), $B120&gt;='Personnel Details'!$N$23), 'Personnel Details'!$O$23, IF(AND(NOT('Personnel Details'!$I$23=""), $B120&gt;='Personnel Details'!$I$23), 'Personnel Details'!$J$23, 'Personnel Details'!$E$23)))</f>
        <v/>
      </c>
      <c r="JO120" s="59" t="str">
        <f>IF(JN$9="", "", IF(AND(NOT('Personnel Details'!$N$23=""), $B120&gt;='Personnel Details'!$N$23), IF('Personnel Details'!$P$23="","", 'Personnel Details'!$P$23), IF(AND(NOT('Personnel Details'!$I$23=""), $B120&gt;='Personnel Details'!$I$23), IF('Personnel Details'!$K$23="", "", 'Personnel Details'!$K$23), IF('Personnel Details'!$F$23="", "", 'Personnel Details'!$F$23))))</f>
        <v/>
      </c>
      <c r="JP120" s="79" t="str">
        <f>IF(JN$9="", "", IF(AND(NOT('Personnel Details'!$N$23=""), $B120&gt;='Personnel Details'!$N$23), 'Personnel Details'!$Q$23, IF(AND(NOT('Personnel Details'!$I$23=""), $B120&gt;='Personnel Details'!$I$23), 'Personnel Details'!$L$23, 'Personnel Details'!$G$23)))</f>
        <v/>
      </c>
      <c r="JQ120" s="59">
        <f t="shared" si="263"/>
        <v>0</v>
      </c>
      <c r="JR120" s="53"/>
      <c r="JT120" s="78" t="str">
        <f>IF(JT$9="", "", IF(AND(NOT('Personnel Details'!$N$24=""), $B120&gt;='Personnel Details'!$N$24), 'Personnel Details'!$O$24, IF(AND(NOT('Personnel Details'!$I$24=""), $B120&gt;='Personnel Details'!$I$24), 'Personnel Details'!$J$24, 'Personnel Details'!$E$24)))</f>
        <v/>
      </c>
      <c r="JU120" s="59" t="str">
        <f>IF(JT$9="", "", IF(AND(NOT('Personnel Details'!$N$24=""), $B120&gt;='Personnel Details'!$N$24), IF('Personnel Details'!$P$24="","", 'Personnel Details'!$P$24), IF(AND(NOT('Personnel Details'!$I$24=""), $B120&gt;='Personnel Details'!$I$24), IF('Personnel Details'!$K$24="", "", 'Personnel Details'!$K$24), IF('Personnel Details'!$F$24="", "", 'Personnel Details'!$F$24))))</f>
        <v/>
      </c>
      <c r="JV120" s="79" t="str">
        <f>IF(JT$9="", "", IF(AND(NOT('Personnel Details'!$N$24=""), $B120&gt;='Personnel Details'!$N$24), 'Personnel Details'!$Q$24, IF(AND(NOT('Personnel Details'!$I$24=""), $B120&gt;='Personnel Details'!$I$24), 'Personnel Details'!$L$24, 'Personnel Details'!$G$24)))</f>
        <v/>
      </c>
      <c r="JW120" s="59">
        <f t="shared" si="264"/>
        <v>0</v>
      </c>
      <c r="JX120" s="53"/>
      <c r="JZ120" s="78" t="str">
        <f>IF(JZ$9="", "", IF(AND(NOT('Personnel Details'!$N$25=""), $B120&gt;='Personnel Details'!$N$25), 'Personnel Details'!$O$25, IF(AND(NOT('Personnel Details'!$I$25=""), $B120&gt;='Personnel Details'!$I$25), 'Personnel Details'!$J$25, 'Personnel Details'!$E$25)))</f>
        <v/>
      </c>
      <c r="KA120" s="59" t="str">
        <f>IF(JZ$9="", "", IF(AND(NOT('Personnel Details'!$N$25=""), $B120&gt;='Personnel Details'!$N$25), IF('Personnel Details'!$P$25="","", 'Personnel Details'!$P$25), IF(AND(NOT('Personnel Details'!$I$25=""), $B120&gt;='Personnel Details'!$I$25), IF('Personnel Details'!$K$25="", "", 'Personnel Details'!$K$25), IF('Personnel Details'!$F$25="", "", 'Personnel Details'!$F$25))))</f>
        <v/>
      </c>
      <c r="KB120" s="79" t="str">
        <f>IF(JZ$9="", "", IF(AND(NOT('Personnel Details'!$N$25=""), $B120&gt;='Personnel Details'!$N$25), 'Personnel Details'!$Q$25, IF(AND(NOT('Personnel Details'!$I$25=""), $B120&gt;='Personnel Details'!$I$25), 'Personnel Details'!$L$25, 'Personnel Details'!$G$25)))</f>
        <v/>
      </c>
      <c r="KC120" s="59">
        <f t="shared" si="265"/>
        <v>0</v>
      </c>
      <c r="KD120" s="53"/>
      <c r="KF120" s="78" t="str">
        <f>IF(KF$9="", "", IF(AND(NOT('Personnel Details'!$N$26=""), $B120&gt;='Personnel Details'!$N$26), 'Personnel Details'!$O$26, IF(AND(NOT('Personnel Details'!$I$26=""), $B120&gt;='Personnel Details'!$I$26), 'Personnel Details'!$J$26, 'Personnel Details'!$E$26)))</f>
        <v/>
      </c>
      <c r="KG120" s="59" t="str">
        <f>IF(KF$9="", "", IF(AND(NOT('Personnel Details'!$N$26=""), $B120&gt;='Personnel Details'!$N$26), IF('Personnel Details'!$P$26="","", 'Personnel Details'!$P$26), IF(AND(NOT('Personnel Details'!$I$26=""), $B120&gt;='Personnel Details'!$I$26), IF('Personnel Details'!$K$26="", "", 'Personnel Details'!$K$26), IF('Personnel Details'!$F$26="", "", 'Personnel Details'!$F$26))))</f>
        <v/>
      </c>
      <c r="KH120" s="79" t="str">
        <f>IF(KF$9="", "", IF(AND(NOT('Personnel Details'!$N$26=""), $B120&gt;='Personnel Details'!$N$26), 'Personnel Details'!$Q$26, IF(AND(NOT('Personnel Details'!$I$26=""), $B120&gt;='Personnel Details'!$I$26), 'Personnel Details'!$L$26, 'Personnel Details'!$G$26)))</f>
        <v/>
      </c>
      <c r="KI120" s="59">
        <f t="shared" si="266"/>
        <v>0</v>
      </c>
      <c r="KJ120" s="53"/>
      <c r="KL120" s="78" t="str">
        <f>IF(KL$9="", "", IF(AND(NOT('Personnel Details'!$N$27=""), $B120&gt;='Personnel Details'!$N$27), 'Personnel Details'!$O$27, IF(AND(NOT('Personnel Details'!$I$27=""), $B120&gt;='Personnel Details'!$I$27), 'Personnel Details'!$J$27, 'Personnel Details'!$E$27)))</f>
        <v/>
      </c>
      <c r="KM120" s="59" t="str">
        <f>IF(KL$9="", "", IF(AND(NOT('Personnel Details'!$N$27=""), $B120&gt;='Personnel Details'!$N$27), IF('Personnel Details'!$P$27="","", 'Personnel Details'!$P$27), IF(AND(NOT('Personnel Details'!$I$27=""), $B120&gt;='Personnel Details'!$I$27), IF('Personnel Details'!$K$27="", "", 'Personnel Details'!$K$27), IF('Personnel Details'!$F$27="", "", 'Personnel Details'!$F$27))))</f>
        <v/>
      </c>
      <c r="KN120" s="79" t="str">
        <f>IF(KL$9="", "", IF(AND(NOT('Personnel Details'!$N$27=""), $B120&gt;='Personnel Details'!$N$27), 'Personnel Details'!$Q$27, IF(AND(NOT('Personnel Details'!$I$27=""), $B120&gt;='Personnel Details'!$I$27), 'Personnel Details'!$L$27, 'Personnel Details'!$G$27)))</f>
        <v/>
      </c>
      <c r="KO120" s="59">
        <f t="shared" si="267"/>
        <v>0</v>
      </c>
      <c r="KP120" s="53"/>
      <c r="KR120" s="78" t="str">
        <f>IF(KR$9="", "", IF(AND(NOT('Personnel Details'!$N$28=""), $B120&gt;='Personnel Details'!$N$28), 'Personnel Details'!$O$28, IF(AND(NOT('Personnel Details'!$I$28=""), $B120&gt;='Personnel Details'!$I$28), 'Personnel Details'!$J$28, 'Personnel Details'!$E$28)))</f>
        <v/>
      </c>
      <c r="KS120" s="59" t="str">
        <f>IF(KR$9="", "", IF(AND(NOT('Personnel Details'!$N$28=""), $B120&gt;='Personnel Details'!$N$28), IF('Personnel Details'!$P$28="","", 'Personnel Details'!$P$28), IF(AND(NOT('Personnel Details'!$I$28=""), $B120&gt;='Personnel Details'!$I$28), IF('Personnel Details'!$K$28="", "", 'Personnel Details'!$K$28), IF('Personnel Details'!$F$28="", "", 'Personnel Details'!$F$28))))</f>
        <v/>
      </c>
      <c r="KT120" s="79" t="str">
        <f>IF(KR$9="", "", IF(AND(NOT('Personnel Details'!$N$28=""), $B120&gt;='Personnel Details'!$N$28), 'Personnel Details'!$Q$28, IF(AND(NOT('Personnel Details'!$I$28=""), $B120&gt;='Personnel Details'!$I$28), 'Personnel Details'!$L$28, 'Personnel Details'!$G$28)))</f>
        <v/>
      </c>
      <c r="KU120" s="59">
        <f t="shared" si="268"/>
        <v>0</v>
      </c>
      <c r="KV120" s="53"/>
      <c r="KX120" s="78" t="str">
        <f>IF(KX$9="", "", IF(AND(NOT('Personnel Details'!$N$29=""), $B120&gt;='Personnel Details'!$N$29), 'Personnel Details'!$O$29, IF(AND(NOT('Personnel Details'!$I$29=""), $B120&gt;='Personnel Details'!$I$29), 'Personnel Details'!$J$29, 'Personnel Details'!$E$29)))</f>
        <v/>
      </c>
      <c r="KY120" s="59" t="str">
        <f>IF(KX$9="", "", IF(AND(NOT('Personnel Details'!$N$29=""), $B120&gt;='Personnel Details'!$N$29), IF('Personnel Details'!$P$29="","", 'Personnel Details'!$P$29), IF(AND(NOT('Personnel Details'!$I$29=""), $B120&gt;='Personnel Details'!$I$29), IF('Personnel Details'!$K$29="", "", 'Personnel Details'!$K$29), IF('Personnel Details'!$F$29="", "", 'Personnel Details'!$F$29))))</f>
        <v/>
      </c>
      <c r="KZ120" s="79" t="str">
        <f>IF(KX$9="", "", IF(AND(NOT('Personnel Details'!$N$29=""), $B120&gt;='Personnel Details'!$N$29), 'Personnel Details'!$Q$29, IF(AND(NOT('Personnel Details'!$I$29=""), $B120&gt;='Personnel Details'!$I$29), 'Personnel Details'!$L$29, 'Personnel Details'!$G$29)))</f>
        <v/>
      </c>
      <c r="LA120" s="59">
        <f t="shared" si="269"/>
        <v>0</v>
      </c>
      <c r="LB120" s="53"/>
      <c r="LD120" s="78" t="str">
        <f>IF(LD$9="", "", IF(AND(NOT('Personnel Details'!$N$30=""), $B120&gt;='Personnel Details'!$N$30), 'Personnel Details'!$O$30, IF(AND(NOT('Personnel Details'!$I$30=""), $B120&gt;='Personnel Details'!$I$30), 'Personnel Details'!$J$30, 'Personnel Details'!$E$30)))</f>
        <v/>
      </c>
      <c r="LE120" s="59" t="str">
        <f>IF(LD$9="", "", IF(AND(NOT('Personnel Details'!$N$30=""), $B120&gt;='Personnel Details'!$N$30), IF('Personnel Details'!$P$30="","", 'Personnel Details'!$P$30), IF(AND(NOT('Personnel Details'!$I$30=""), $B120&gt;='Personnel Details'!$I$30), IF('Personnel Details'!$K$30="", "", 'Personnel Details'!$K$30), IF('Personnel Details'!$F$30="", "", 'Personnel Details'!$F$30))))</f>
        <v/>
      </c>
      <c r="LF120" s="79" t="str">
        <f>IF(LD$9="", "", IF(AND(NOT('Personnel Details'!$N$30=""), $B120&gt;='Personnel Details'!$N$30), 'Personnel Details'!$Q$30, IF(AND(NOT('Personnel Details'!$I$30=""), $B120&gt;='Personnel Details'!$I$30), 'Personnel Details'!$L$30, 'Personnel Details'!$G$30)))</f>
        <v/>
      </c>
      <c r="LG120" s="59">
        <f t="shared" si="270"/>
        <v>0</v>
      </c>
      <c r="LH120" s="53"/>
      <c r="LJ120" s="78" t="str">
        <f>IF(LJ$9="", "", IF(AND(NOT('Personnel Details'!$N$31=""), $B120&gt;='Personnel Details'!$N$31), 'Personnel Details'!$O$31, IF(AND(NOT('Personnel Details'!$I$31=""), $B120&gt;='Personnel Details'!$I$31), 'Personnel Details'!$J$31, 'Personnel Details'!$E$31)))</f>
        <v/>
      </c>
      <c r="LK120" s="59" t="str">
        <f>IF(LJ$9="", "", IF(AND(NOT('Personnel Details'!$N$31=""), $B120&gt;='Personnel Details'!$N$31), IF('Personnel Details'!$P$31="","", 'Personnel Details'!$P$31), IF(AND(NOT('Personnel Details'!$I$31=""), $B120&gt;='Personnel Details'!$I$31), IF('Personnel Details'!$K$31="", "", 'Personnel Details'!$K$31), IF('Personnel Details'!$F$31="", "", 'Personnel Details'!$F$31))))</f>
        <v/>
      </c>
      <c r="LL120" s="79" t="str">
        <f>IF(LJ$9="", "", IF(AND(NOT('Personnel Details'!$N$31=""), $B120&gt;='Personnel Details'!$N$31), 'Personnel Details'!$Q$31, IF(AND(NOT('Personnel Details'!$I$31=""), $B120&gt;='Personnel Details'!$I$31), 'Personnel Details'!$L$31, 'Personnel Details'!$G$31)))</f>
        <v/>
      </c>
      <c r="LM120" s="59">
        <f t="shared" si="271"/>
        <v>0</v>
      </c>
      <c r="LN120" s="53"/>
      <c r="LP120" s="78" t="str">
        <f>IF(LP$9="", "", IF(AND(NOT('Personnel Details'!$N$32=""), $B120&gt;='Personnel Details'!$N$32), 'Personnel Details'!$O$32, IF(AND(NOT('Personnel Details'!$I$32=""), $B120&gt;='Personnel Details'!$I$32), 'Personnel Details'!$J$32, 'Personnel Details'!$E$32)))</f>
        <v/>
      </c>
      <c r="LQ120" s="59" t="str">
        <f>IF(LP$9="", "", IF(AND(NOT('Personnel Details'!$N$32=""), $B120&gt;='Personnel Details'!$N$32), IF('Personnel Details'!$P$32="","", 'Personnel Details'!$P$32), IF(AND(NOT('Personnel Details'!$I$32=""), $B120&gt;='Personnel Details'!$I$32), IF('Personnel Details'!$K$32="", "", 'Personnel Details'!$K$32), IF('Personnel Details'!$F$32="", "", 'Personnel Details'!$F$32))))</f>
        <v/>
      </c>
      <c r="LR120" s="79" t="str">
        <f>IF(LP$9="", "", IF(AND(NOT('Personnel Details'!$N$32=""), $B120&gt;='Personnel Details'!$N$32), 'Personnel Details'!$Q$32, IF(AND(NOT('Personnel Details'!$I$32=""), $B120&gt;='Personnel Details'!$I$32), 'Personnel Details'!$L$32, 'Personnel Details'!$G$32)))</f>
        <v/>
      </c>
      <c r="LS120" s="59">
        <f t="shared" si="272"/>
        <v>0</v>
      </c>
      <c r="LT120" s="53"/>
      <c r="LV120" s="78" t="str">
        <f>IF(LV$9="", "", IF(AND(NOT('Personnel Details'!$N$33=""), $B120&gt;='Personnel Details'!$N$33), 'Personnel Details'!$O$33, IF(AND(NOT('Personnel Details'!$I$33=""), $B120&gt;='Personnel Details'!$I$33), 'Personnel Details'!$J$33, 'Personnel Details'!$E$33)))</f>
        <v/>
      </c>
      <c r="LW120" s="59" t="str">
        <f>IF(LV$9="", "", IF(AND(NOT('Personnel Details'!$N$33=""), $B120&gt;='Personnel Details'!$N$33), IF('Personnel Details'!$P$33="","", 'Personnel Details'!$P$33), IF(AND(NOT('Personnel Details'!$I$33=""), $B120&gt;='Personnel Details'!$I$33), IF('Personnel Details'!$K$33="", "", 'Personnel Details'!$K$33), IF('Personnel Details'!$F$33="", "", 'Personnel Details'!$F$33))))</f>
        <v/>
      </c>
      <c r="LX120" s="79" t="str">
        <f>IF(LV$9="", "", IF(AND(NOT('Personnel Details'!$N$33=""), $B120&gt;='Personnel Details'!$N$33), 'Personnel Details'!$Q$33, IF(AND(NOT('Personnel Details'!$I$33=""), $B120&gt;='Personnel Details'!$I$33), 'Personnel Details'!$L$33, 'Personnel Details'!$G$33)))</f>
        <v/>
      </c>
      <c r="LY120" s="59">
        <f t="shared" si="273"/>
        <v>0</v>
      </c>
      <c r="LZ120" s="53"/>
      <c r="MB120" s="78" t="str">
        <f>IF(MB$9="", "", IF(AND(NOT('Personnel Details'!$N$34=""), $B120&gt;='Personnel Details'!$N$34), 'Personnel Details'!$O$34, IF(AND(NOT('Personnel Details'!$I$34=""), $B120&gt;='Personnel Details'!$I$34), 'Personnel Details'!$J$34, 'Personnel Details'!$E$34)))</f>
        <v/>
      </c>
      <c r="MC120" s="59" t="str">
        <f>IF(MB$9="", "", IF(AND(NOT('Personnel Details'!$N$34=""), $B120&gt;='Personnel Details'!$N$34), IF('Personnel Details'!$P$34="","", 'Personnel Details'!$P$34), IF(AND(NOT('Personnel Details'!$I$34=""), $B120&gt;='Personnel Details'!$I$34), IF('Personnel Details'!$K$34="", "", 'Personnel Details'!$K$34), IF('Personnel Details'!$F$34="", "", 'Personnel Details'!$F$34))))</f>
        <v/>
      </c>
      <c r="MD120" s="79" t="str">
        <f>IF(MB$9="", "", IF(AND(NOT('Personnel Details'!$N$34=""), $B120&gt;='Personnel Details'!$N$34), 'Personnel Details'!$Q$34, IF(AND(NOT('Personnel Details'!$I$34=""), $B120&gt;='Personnel Details'!$I$34), 'Personnel Details'!$L$34, 'Personnel Details'!$G$34)))</f>
        <v/>
      </c>
      <c r="ME120" s="59">
        <f t="shared" si="274"/>
        <v>0</v>
      </c>
      <c r="MF120" s="53"/>
      <c r="MH120" s="78" t="str">
        <f>IF(MH$9="", "", IF(AND(NOT('Personnel Details'!$N$35=""), $B120&gt;='Personnel Details'!$N$35), 'Personnel Details'!$O$35, IF(AND(NOT('Personnel Details'!$I$35=""), $B120&gt;='Personnel Details'!$I$35), 'Personnel Details'!$J$35, 'Personnel Details'!$E$35)))</f>
        <v/>
      </c>
      <c r="MI120" s="59" t="str">
        <f>IF(MH$9="", "", IF(AND(NOT('Personnel Details'!$N$35=""), $B120&gt;='Personnel Details'!$N$35), IF('Personnel Details'!$P$35="","", 'Personnel Details'!$P$35), IF(AND(NOT('Personnel Details'!$I$35=""), $B120&gt;='Personnel Details'!$I$35), IF('Personnel Details'!$K$35="", "", 'Personnel Details'!$K$35), IF('Personnel Details'!$F$35="", "", 'Personnel Details'!$F$35))))</f>
        <v/>
      </c>
      <c r="MJ120" s="79" t="str">
        <f>IF(MH$9="", "", IF(AND(NOT('Personnel Details'!$N$35=""), $B120&gt;='Personnel Details'!$N$35), 'Personnel Details'!$Q$35, IF(AND(NOT('Personnel Details'!$I$35=""), $B120&gt;='Personnel Details'!$I$35), 'Personnel Details'!$L$35, 'Personnel Details'!$G$35)))</f>
        <v/>
      </c>
      <c r="MK120" s="59">
        <f t="shared" si="275"/>
        <v>0</v>
      </c>
      <c r="ML120" s="53"/>
      <c r="MN120" s="78" t="str">
        <f>IF(MN$9="", "", IF(AND(NOT('Personnel Details'!$N$36=""), $B120&gt;='Personnel Details'!$N$36), 'Personnel Details'!$O$36, IF(AND(NOT('Personnel Details'!$I$36=""), $B120&gt;='Personnel Details'!$I$36), 'Personnel Details'!$J$36, 'Personnel Details'!$E$36)))</f>
        <v/>
      </c>
      <c r="MO120" s="59" t="str">
        <f>IF(MN$9="", "", IF(AND(NOT('Personnel Details'!$N$36=""), $B120&gt;='Personnel Details'!$N$36), IF('Personnel Details'!$P$36="","", 'Personnel Details'!$P$36), IF(AND(NOT('Personnel Details'!$I$36=""), $B120&gt;='Personnel Details'!$I$36), IF('Personnel Details'!$K$36="", "", 'Personnel Details'!$K$36), IF('Personnel Details'!$F$36="", "", 'Personnel Details'!$F$36))))</f>
        <v/>
      </c>
      <c r="MP120" s="79" t="str">
        <f>IF(MN$9="", "", IF(AND(NOT('Personnel Details'!$N$36=""), $B120&gt;='Personnel Details'!$N$36), 'Personnel Details'!$Q$36, IF(AND(NOT('Personnel Details'!$I$36=""), $B120&gt;='Personnel Details'!$I$36), 'Personnel Details'!$L$36, 'Personnel Details'!$G$36)))</f>
        <v/>
      </c>
      <c r="MQ120" s="59">
        <f t="shared" si="276"/>
        <v>0</v>
      </c>
      <c r="MR120" s="53"/>
      <c r="MT120" s="78" t="str">
        <f>IF(MT$9="", "", IF(AND(NOT('Personnel Details'!$N$37=""), $B120&gt;='Personnel Details'!$N$37), 'Personnel Details'!$O$37, IF(AND(NOT('Personnel Details'!$I$37=""), $B120&gt;='Personnel Details'!$I$37), 'Personnel Details'!$J$37, 'Personnel Details'!$E$37)))</f>
        <v/>
      </c>
      <c r="MU120" s="59" t="str">
        <f>IF(MT$9="", "", IF(AND(NOT('Personnel Details'!$N$37=""), $B120&gt;='Personnel Details'!$N$37), IF('Personnel Details'!$P$37="","", 'Personnel Details'!$P$37), IF(AND(NOT('Personnel Details'!$I$37=""), $B120&gt;='Personnel Details'!$I$37), IF('Personnel Details'!$K$37="", "", 'Personnel Details'!$K$37), IF('Personnel Details'!$F$37="", "", 'Personnel Details'!$F$37))))</f>
        <v/>
      </c>
      <c r="MV120" s="79" t="str">
        <f>IF(MT$9="", "", IF(AND(NOT('Personnel Details'!$N$37=""), $B120&gt;='Personnel Details'!$N$37), 'Personnel Details'!$Q$37, IF(AND(NOT('Personnel Details'!$I$37=""), $B120&gt;='Personnel Details'!$I$37), 'Personnel Details'!$L$37, 'Personnel Details'!$G$37)))</f>
        <v/>
      </c>
      <c r="MW120" s="59">
        <f t="shared" si="277"/>
        <v>0</v>
      </c>
      <c r="MX120" s="53"/>
      <c r="MZ120" s="78" t="str">
        <f>IF(MZ$9="", "", IF(AND(NOT('Personnel Details'!$N$38=""), $B120&gt;='Personnel Details'!$N$38), 'Personnel Details'!$O$38, IF(AND(NOT('Personnel Details'!$I$38=""), $B120&gt;='Personnel Details'!$I$38), 'Personnel Details'!$J$38, 'Personnel Details'!$E$38)))</f>
        <v/>
      </c>
      <c r="NA120" s="59" t="str">
        <f>IF(MZ$9="", "", IF(AND(NOT('Personnel Details'!$N$38=""), $B120&gt;='Personnel Details'!$N$38), IF('Personnel Details'!$P$38="","", 'Personnel Details'!$P$38), IF(AND(NOT('Personnel Details'!$I$38=""), $B120&gt;='Personnel Details'!$I$38), IF('Personnel Details'!$K$38="", "", 'Personnel Details'!$K$38), IF('Personnel Details'!$F$38="", "", 'Personnel Details'!$F$38))))</f>
        <v/>
      </c>
      <c r="NB120" s="79" t="str">
        <f>IF(MZ$9="", "", IF(AND(NOT('Personnel Details'!$N$38=""), $B120&gt;='Personnel Details'!$N$38), 'Personnel Details'!$Q$38, IF(AND(NOT('Personnel Details'!$I$38=""), $B120&gt;='Personnel Details'!$I$38), 'Personnel Details'!$L$38, 'Personnel Details'!$G$38)))</f>
        <v/>
      </c>
      <c r="NC120" s="59">
        <f t="shared" si="278"/>
        <v>0</v>
      </c>
      <c r="ND120" s="53"/>
      <c r="NF120" s="78" t="str">
        <f>IF(NF$9="", "", IF(AND(NOT('Personnel Details'!$N$39=""), $B120&gt;='Personnel Details'!$N$39), 'Personnel Details'!$O$39, IF(AND(NOT('Personnel Details'!$I$39=""), $B120&gt;='Personnel Details'!$I$39), 'Personnel Details'!$J$39, 'Personnel Details'!$E$39)))</f>
        <v/>
      </c>
      <c r="NG120" s="59" t="str">
        <f>IF(NF$9="", "", IF(AND(NOT('Personnel Details'!$N$39=""), $B120&gt;='Personnel Details'!$N$39), IF('Personnel Details'!$P$39="","", 'Personnel Details'!$P$39), IF(AND(NOT('Personnel Details'!$I$39=""), $B120&gt;='Personnel Details'!$I$39), IF('Personnel Details'!$K$39="", "", 'Personnel Details'!$K$39), IF('Personnel Details'!$F$39="", "", 'Personnel Details'!$F$39))))</f>
        <v/>
      </c>
      <c r="NH120" s="79" t="str">
        <f>IF(NF$9="", "", IF(AND(NOT('Personnel Details'!$N$39=""), $B120&gt;='Personnel Details'!$N$39), 'Personnel Details'!$Q$39, IF(AND(NOT('Personnel Details'!$I$39=""), $B120&gt;='Personnel Details'!$I$39), 'Personnel Details'!$L$39, 'Personnel Details'!$G$39)))</f>
        <v/>
      </c>
      <c r="NI120" s="59">
        <f t="shared" si="279"/>
        <v>0</v>
      </c>
      <c r="NJ120" s="53"/>
      <c r="NL120" s="78" t="str">
        <f>IF(NL$9="", "", IF(AND(NOT('Personnel Details'!$N$40=""), $B120&gt;='Personnel Details'!$N$40), 'Personnel Details'!$O$40, IF(AND(NOT('Personnel Details'!$I$40=""), $B120&gt;='Personnel Details'!$I$40), 'Personnel Details'!$J$40, 'Personnel Details'!$E$40)))</f>
        <v/>
      </c>
      <c r="NM120" s="59" t="str">
        <f>IF(NL$9="", "", IF(AND(NOT('Personnel Details'!$N$40=""), $B120&gt;='Personnel Details'!$N$40), IF('Personnel Details'!$P$40="","", 'Personnel Details'!$P$40), IF(AND(NOT('Personnel Details'!$I$40=""), $B120&gt;='Personnel Details'!$I$40), IF('Personnel Details'!$K$40="", "", 'Personnel Details'!$K$40), IF('Personnel Details'!$F$40="", "", 'Personnel Details'!$F$40))))</f>
        <v/>
      </c>
      <c r="NN120" s="79" t="str">
        <f>IF(NL$9="", "", IF(AND(NOT('Personnel Details'!$N$40=""), $B120&gt;='Personnel Details'!$N$40), 'Personnel Details'!$Q$40, IF(AND(NOT('Personnel Details'!$I$40=""), $B120&gt;='Personnel Details'!$I$40), 'Personnel Details'!$L$40, 'Personnel Details'!$G$40)))</f>
        <v/>
      </c>
      <c r="NO120" s="59">
        <f t="shared" si="280"/>
        <v>0</v>
      </c>
      <c r="NP120" s="53"/>
    </row>
    <row r="121" spans="1:380" x14ac:dyDescent="0.25">
      <c r="A121" s="32"/>
      <c r="B121" s="113">
        <f>IFERROR(IF(B120+1&gt;'Personnel Details'!$U$5, "", B120+1), "")</f>
        <v>43941</v>
      </c>
      <c r="C121" s="32"/>
      <c r="D121" s="120"/>
      <c r="E121" s="13" t="str">
        <f t="shared" si="159"/>
        <v/>
      </c>
      <c r="F121" s="13" t="str">
        <f t="shared" si="190"/>
        <v/>
      </c>
      <c r="G121" s="56" t="str">
        <f t="shared" si="281"/>
        <v/>
      </c>
      <c r="H121" s="16" t="str">
        <f t="shared" si="191"/>
        <v/>
      </c>
      <c r="I121" s="32"/>
      <c r="J121" s="120"/>
      <c r="K121" s="62" t="str">
        <f t="shared" si="160"/>
        <v/>
      </c>
      <c r="L121" s="62" t="str">
        <f t="shared" si="192"/>
        <v/>
      </c>
      <c r="M121" s="65" t="str">
        <f t="shared" si="282"/>
        <v/>
      </c>
      <c r="N121" s="68" t="str">
        <f t="shared" si="193"/>
        <v/>
      </c>
      <c r="O121" s="32"/>
      <c r="P121" s="120"/>
      <c r="Q121" s="62" t="str">
        <f t="shared" si="161"/>
        <v/>
      </c>
      <c r="R121" s="62" t="str">
        <f t="shared" si="194"/>
        <v/>
      </c>
      <c r="S121" s="65" t="str">
        <f t="shared" si="283"/>
        <v/>
      </c>
      <c r="T121" s="68" t="str">
        <f t="shared" si="195"/>
        <v/>
      </c>
      <c r="U121" s="32"/>
      <c r="V121" s="120"/>
      <c r="W121" s="62" t="str">
        <f t="shared" si="162"/>
        <v/>
      </c>
      <c r="X121" s="62" t="str">
        <f t="shared" si="196"/>
        <v/>
      </c>
      <c r="Y121" s="65" t="str">
        <f t="shared" si="284"/>
        <v/>
      </c>
      <c r="Z121" s="68" t="str">
        <f t="shared" si="197"/>
        <v/>
      </c>
      <c r="AA121" s="32"/>
      <c r="AB121" s="120"/>
      <c r="AC121" s="62" t="str">
        <f t="shared" si="163"/>
        <v/>
      </c>
      <c r="AD121" s="62" t="str">
        <f t="shared" si="198"/>
        <v/>
      </c>
      <c r="AE121" s="65" t="str">
        <f t="shared" si="285"/>
        <v/>
      </c>
      <c r="AF121" s="68" t="str">
        <f t="shared" si="199"/>
        <v/>
      </c>
      <c r="AG121" s="32"/>
      <c r="AH121" s="120"/>
      <c r="AI121" s="62" t="str">
        <f t="shared" si="164"/>
        <v/>
      </c>
      <c r="AJ121" s="62" t="str">
        <f t="shared" si="200"/>
        <v/>
      </c>
      <c r="AK121" s="65" t="str">
        <f t="shared" si="286"/>
        <v/>
      </c>
      <c r="AL121" s="68" t="str">
        <f t="shared" si="201"/>
        <v/>
      </c>
      <c r="AM121" s="32"/>
      <c r="AN121" s="120"/>
      <c r="AO121" s="62" t="str">
        <f t="shared" si="165"/>
        <v/>
      </c>
      <c r="AP121" s="62" t="str">
        <f t="shared" si="202"/>
        <v/>
      </c>
      <c r="AQ121" s="65" t="str">
        <f t="shared" si="287"/>
        <v/>
      </c>
      <c r="AR121" s="68" t="str">
        <f t="shared" si="203"/>
        <v/>
      </c>
      <c r="AS121" s="32"/>
      <c r="AT121" s="120"/>
      <c r="AU121" s="62" t="str">
        <f t="shared" si="166"/>
        <v/>
      </c>
      <c r="AV121" s="62" t="str">
        <f t="shared" si="204"/>
        <v/>
      </c>
      <c r="AW121" s="65" t="str">
        <f t="shared" si="288"/>
        <v/>
      </c>
      <c r="AX121" s="68" t="str">
        <f t="shared" si="205"/>
        <v/>
      </c>
      <c r="AY121" s="32"/>
      <c r="AZ121" s="120"/>
      <c r="BA121" s="62" t="str">
        <f t="shared" si="167"/>
        <v/>
      </c>
      <c r="BB121" s="62" t="str">
        <f t="shared" si="206"/>
        <v/>
      </c>
      <c r="BC121" s="65" t="str">
        <f t="shared" si="289"/>
        <v/>
      </c>
      <c r="BD121" s="68" t="str">
        <f t="shared" si="207"/>
        <v/>
      </c>
      <c r="BE121" s="32"/>
      <c r="BF121" s="120"/>
      <c r="BG121" s="62" t="str">
        <f t="shared" si="168"/>
        <v/>
      </c>
      <c r="BH121" s="62" t="str">
        <f t="shared" si="208"/>
        <v/>
      </c>
      <c r="BI121" s="65" t="str">
        <f t="shared" si="290"/>
        <v/>
      </c>
      <c r="BJ121" s="68" t="str">
        <f t="shared" si="209"/>
        <v/>
      </c>
      <c r="BK121" s="32"/>
      <c r="BL121" s="120"/>
      <c r="BM121" s="62" t="str">
        <f t="shared" si="169"/>
        <v/>
      </c>
      <c r="BN121" s="62" t="str">
        <f t="shared" si="210"/>
        <v/>
      </c>
      <c r="BO121" s="65" t="str">
        <f t="shared" si="291"/>
        <v/>
      </c>
      <c r="BP121" s="68" t="str">
        <f t="shared" si="211"/>
        <v/>
      </c>
      <c r="BQ121" s="32"/>
      <c r="BR121" s="120"/>
      <c r="BS121" s="62" t="str">
        <f t="shared" si="170"/>
        <v/>
      </c>
      <c r="BT121" s="62" t="str">
        <f t="shared" si="212"/>
        <v/>
      </c>
      <c r="BU121" s="65" t="str">
        <f t="shared" si="292"/>
        <v/>
      </c>
      <c r="BV121" s="68" t="str">
        <f t="shared" si="213"/>
        <v/>
      </c>
      <c r="BW121" s="32"/>
      <c r="BX121" s="120"/>
      <c r="BY121" s="62" t="str">
        <f t="shared" si="171"/>
        <v/>
      </c>
      <c r="BZ121" s="62" t="str">
        <f t="shared" si="214"/>
        <v/>
      </c>
      <c r="CA121" s="65" t="str">
        <f t="shared" si="293"/>
        <v/>
      </c>
      <c r="CB121" s="68" t="str">
        <f t="shared" si="215"/>
        <v/>
      </c>
      <c r="CC121" s="32"/>
      <c r="CD121" s="120"/>
      <c r="CE121" s="62" t="str">
        <f t="shared" si="172"/>
        <v/>
      </c>
      <c r="CF121" s="62" t="str">
        <f t="shared" si="216"/>
        <v/>
      </c>
      <c r="CG121" s="65" t="str">
        <f t="shared" si="294"/>
        <v/>
      </c>
      <c r="CH121" s="68" t="str">
        <f t="shared" si="217"/>
        <v/>
      </c>
      <c r="CI121" s="32"/>
      <c r="CJ121" s="120"/>
      <c r="CK121" s="62" t="str">
        <f t="shared" si="173"/>
        <v/>
      </c>
      <c r="CL121" s="62" t="str">
        <f t="shared" si="218"/>
        <v/>
      </c>
      <c r="CM121" s="65" t="str">
        <f t="shared" si="295"/>
        <v/>
      </c>
      <c r="CN121" s="68" t="str">
        <f t="shared" si="219"/>
        <v/>
      </c>
      <c r="CO121" s="32"/>
      <c r="CP121" s="120"/>
      <c r="CQ121" s="62" t="str">
        <f t="shared" si="174"/>
        <v/>
      </c>
      <c r="CR121" s="62" t="str">
        <f t="shared" si="220"/>
        <v/>
      </c>
      <c r="CS121" s="65" t="str">
        <f t="shared" si="296"/>
        <v/>
      </c>
      <c r="CT121" s="68" t="str">
        <f t="shared" si="221"/>
        <v/>
      </c>
      <c r="CU121" s="32"/>
      <c r="CV121" s="120"/>
      <c r="CW121" s="62" t="str">
        <f t="shared" si="175"/>
        <v/>
      </c>
      <c r="CX121" s="62" t="str">
        <f t="shared" si="222"/>
        <v/>
      </c>
      <c r="CY121" s="65" t="str">
        <f t="shared" si="297"/>
        <v/>
      </c>
      <c r="CZ121" s="68" t="str">
        <f t="shared" si="223"/>
        <v/>
      </c>
      <c r="DA121" s="32"/>
      <c r="DB121" s="120"/>
      <c r="DC121" s="62" t="str">
        <f t="shared" si="176"/>
        <v/>
      </c>
      <c r="DD121" s="62" t="str">
        <f t="shared" si="224"/>
        <v/>
      </c>
      <c r="DE121" s="65" t="str">
        <f t="shared" si="298"/>
        <v/>
      </c>
      <c r="DF121" s="68" t="str">
        <f t="shared" si="225"/>
        <v/>
      </c>
      <c r="DG121" s="32"/>
      <c r="DH121" s="120"/>
      <c r="DI121" s="62" t="str">
        <f t="shared" si="177"/>
        <v/>
      </c>
      <c r="DJ121" s="62" t="str">
        <f t="shared" si="226"/>
        <v/>
      </c>
      <c r="DK121" s="65" t="str">
        <f t="shared" si="299"/>
        <v/>
      </c>
      <c r="DL121" s="68" t="str">
        <f t="shared" si="227"/>
        <v/>
      </c>
      <c r="DM121" s="32"/>
      <c r="DN121" s="120"/>
      <c r="DO121" s="62" t="str">
        <f t="shared" si="178"/>
        <v/>
      </c>
      <c r="DP121" s="62" t="str">
        <f t="shared" si="228"/>
        <v/>
      </c>
      <c r="DQ121" s="65" t="str">
        <f t="shared" si="300"/>
        <v/>
      </c>
      <c r="DR121" s="68" t="str">
        <f t="shared" si="229"/>
        <v/>
      </c>
      <c r="DS121" s="32"/>
      <c r="DT121" s="120"/>
      <c r="DU121" s="62" t="str">
        <f t="shared" si="179"/>
        <v/>
      </c>
      <c r="DV121" s="62" t="str">
        <f t="shared" si="230"/>
        <v/>
      </c>
      <c r="DW121" s="65" t="str">
        <f t="shared" si="301"/>
        <v/>
      </c>
      <c r="DX121" s="68" t="str">
        <f t="shared" si="231"/>
        <v/>
      </c>
      <c r="DY121" s="32"/>
      <c r="DZ121" s="120"/>
      <c r="EA121" s="62" t="str">
        <f t="shared" si="180"/>
        <v/>
      </c>
      <c r="EB121" s="62" t="str">
        <f t="shared" si="232"/>
        <v/>
      </c>
      <c r="EC121" s="65" t="str">
        <f t="shared" si="302"/>
        <v/>
      </c>
      <c r="ED121" s="68" t="str">
        <f t="shared" si="233"/>
        <v/>
      </c>
      <c r="EE121" s="32"/>
      <c r="EF121" s="120"/>
      <c r="EG121" s="62" t="str">
        <f t="shared" si="181"/>
        <v/>
      </c>
      <c r="EH121" s="62" t="str">
        <f t="shared" si="234"/>
        <v/>
      </c>
      <c r="EI121" s="65" t="str">
        <f t="shared" si="303"/>
        <v/>
      </c>
      <c r="EJ121" s="68" t="str">
        <f t="shared" si="235"/>
        <v/>
      </c>
      <c r="EK121" s="32"/>
      <c r="EL121" s="120"/>
      <c r="EM121" s="62" t="str">
        <f t="shared" si="182"/>
        <v/>
      </c>
      <c r="EN121" s="62" t="str">
        <f t="shared" si="236"/>
        <v/>
      </c>
      <c r="EO121" s="65" t="str">
        <f t="shared" si="304"/>
        <v/>
      </c>
      <c r="EP121" s="68" t="str">
        <f t="shared" si="237"/>
        <v/>
      </c>
      <c r="EQ121" s="32"/>
      <c r="ER121" s="120"/>
      <c r="ES121" s="62" t="str">
        <f t="shared" si="183"/>
        <v/>
      </c>
      <c r="ET121" s="62" t="str">
        <f t="shared" si="238"/>
        <v/>
      </c>
      <c r="EU121" s="65" t="str">
        <f t="shared" si="305"/>
        <v/>
      </c>
      <c r="EV121" s="68" t="str">
        <f t="shared" si="239"/>
        <v/>
      </c>
      <c r="EW121" s="32"/>
      <c r="EX121" s="120"/>
      <c r="EY121" s="62" t="str">
        <f t="shared" si="184"/>
        <v/>
      </c>
      <c r="EZ121" s="62" t="str">
        <f t="shared" si="240"/>
        <v/>
      </c>
      <c r="FA121" s="65" t="str">
        <f t="shared" si="306"/>
        <v/>
      </c>
      <c r="FB121" s="68" t="str">
        <f t="shared" si="241"/>
        <v/>
      </c>
      <c r="FC121" s="32"/>
      <c r="FD121" s="120"/>
      <c r="FE121" s="62" t="str">
        <f t="shared" si="185"/>
        <v/>
      </c>
      <c r="FF121" s="62" t="str">
        <f t="shared" si="242"/>
        <v/>
      </c>
      <c r="FG121" s="65" t="str">
        <f t="shared" si="307"/>
        <v/>
      </c>
      <c r="FH121" s="68" t="str">
        <f t="shared" si="243"/>
        <v/>
      </c>
      <c r="FI121" s="32"/>
      <c r="FJ121" s="120"/>
      <c r="FK121" s="62" t="str">
        <f t="shared" si="186"/>
        <v/>
      </c>
      <c r="FL121" s="62" t="str">
        <f t="shared" si="244"/>
        <v/>
      </c>
      <c r="FM121" s="65" t="str">
        <f t="shared" si="308"/>
        <v/>
      </c>
      <c r="FN121" s="68" t="str">
        <f t="shared" si="245"/>
        <v/>
      </c>
      <c r="FO121" s="32"/>
      <c r="FP121" s="120"/>
      <c r="FQ121" s="62" t="str">
        <f t="shared" si="187"/>
        <v/>
      </c>
      <c r="FR121" s="62" t="str">
        <f t="shared" si="246"/>
        <v/>
      </c>
      <c r="FS121" s="65" t="str">
        <f t="shared" si="309"/>
        <v/>
      </c>
      <c r="FT121" s="68" t="str">
        <f t="shared" si="247"/>
        <v/>
      </c>
      <c r="FU121" s="32"/>
      <c r="FV121" s="120"/>
      <c r="FW121" s="62" t="str">
        <f t="shared" si="188"/>
        <v/>
      </c>
      <c r="FX121" s="62" t="str">
        <f t="shared" si="248"/>
        <v/>
      </c>
      <c r="FY121" s="65" t="str">
        <f t="shared" si="310"/>
        <v/>
      </c>
      <c r="FZ121" s="68" t="str">
        <f t="shared" si="249"/>
        <v/>
      </c>
      <c r="GA121" s="32"/>
      <c r="GC121" s="7" t="str">
        <f t="shared" si="250"/>
        <v>Apr 2020</v>
      </c>
      <c r="GD121" s="7" t="str">
        <f t="shared" ca="1" si="189"/>
        <v/>
      </c>
      <c r="GT121" s="71">
        <f>IF(GT$9="", "", IF(AND(NOT('Personnel Details'!$N$11=""), $B121&gt;='Personnel Details'!$N$11), 'Personnel Details'!$O$11, IF(AND(NOT('Personnel Details'!$I$11=""), $B121&gt;='Personnel Details'!$I$11), 'Personnel Details'!$J$11, 'Personnel Details'!$E$11)))</f>
        <v>0.8</v>
      </c>
      <c r="GU121" s="59" t="str">
        <f>IF(GT$9="", "", IF(AND(NOT('Personnel Details'!$N$11=""), $B121&gt;='Personnel Details'!$N$11), IF('Personnel Details'!$P$11="","", 'Personnel Details'!$P$11), IF(AND(NOT('Personnel Details'!$I$11=""), $B121&gt;='Personnel Details'!$I$11), IF('Personnel Details'!$K$11="", "", 'Personnel Details'!$K$11), IF('Personnel Details'!$F$11="", "", 'Personnel Details'!$F$11))))</f>
        <v/>
      </c>
      <c r="GV121" s="74">
        <f>IF(GT$9="", "", IF(AND(NOT('Personnel Details'!$N$11=""), $B121&gt;='Personnel Details'!$N$11), 'Personnel Details'!$Q$11, IF(AND(NOT('Personnel Details'!$I$11=""), $B121&gt;='Personnel Details'!$I$11), 'Personnel Details'!$L$11, 'Personnel Details'!$G$11)))</f>
        <v>0</v>
      </c>
      <c r="GW121" s="59">
        <f t="shared" si="251"/>
        <v>0</v>
      </c>
      <c r="GX121" s="53"/>
      <c r="GZ121" s="78">
        <f>IF(GZ$9="", "", IF(AND(NOT('Personnel Details'!$N$12=""), $B121&gt;='Personnel Details'!$N$12), 'Personnel Details'!$O$12, IF(AND(NOT('Personnel Details'!$I$12=""), $B121&gt;='Personnel Details'!$I$12), 'Personnel Details'!$J$12, 'Personnel Details'!$E$12)))</f>
        <v>0.8</v>
      </c>
      <c r="HA121" s="59" t="str">
        <f>IF(GZ$9="", "", IF(AND(NOT('Personnel Details'!$N$12=""), $B121&gt;='Personnel Details'!$N$12), IF('Personnel Details'!$P$12="","", 'Personnel Details'!$P$12), IF(AND(NOT('Personnel Details'!$I$12=""), $B121&gt;='Personnel Details'!$I$12), IF('Personnel Details'!$K$12="", "", 'Personnel Details'!$K$12), IF('Personnel Details'!$F$12="", "", 'Personnel Details'!$F$12))))</f>
        <v/>
      </c>
      <c r="HB121" s="79">
        <f>IF(GZ$9="", "", IF(AND(NOT('Personnel Details'!$N$12=""), $B121&gt;='Personnel Details'!$N$12), 'Personnel Details'!$Q$12, IF(AND(NOT('Personnel Details'!$I$12=""), $B121&gt;='Personnel Details'!$I$12), 'Personnel Details'!$L$12, 'Personnel Details'!$G$12)))</f>
        <v>0</v>
      </c>
      <c r="HC121" s="59">
        <f t="shared" si="252"/>
        <v>0</v>
      </c>
      <c r="HD121" s="53"/>
      <c r="HF121" s="78">
        <f>IF(HF$9="", "", IF(AND(NOT('Personnel Details'!$N$13=""), $B121&gt;='Personnel Details'!$N$13), 'Personnel Details'!$O$13, IF(AND(NOT('Personnel Details'!$I$13=""), $B121&gt;='Personnel Details'!$I$13), 'Personnel Details'!$J$13, 'Personnel Details'!$E$13)))</f>
        <v>0.8</v>
      </c>
      <c r="HG121" s="59" t="str">
        <f>IF(HF$9="", "", IF(AND(NOT('Personnel Details'!$N$13=""), $B121&gt;='Personnel Details'!$N$13), IF('Personnel Details'!$P$13="","", 'Personnel Details'!$P$13), IF(AND(NOT('Personnel Details'!$I$13=""), $B121&gt;='Personnel Details'!$I$13), IF('Personnel Details'!$K$13="", "", 'Personnel Details'!$K$13), IF('Personnel Details'!$F$13="", "", 'Personnel Details'!$F$13))))</f>
        <v/>
      </c>
      <c r="HH121" s="79">
        <f>IF(HF$9="", "", IF(AND(NOT('Personnel Details'!$N$13=""), $B121&gt;='Personnel Details'!$N$13), 'Personnel Details'!$Q$13, IF(AND(NOT('Personnel Details'!$I$13=""), $B121&gt;='Personnel Details'!$I$13), 'Personnel Details'!$L$13, 'Personnel Details'!$G$13)))</f>
        <v>0</v>
      </c>
      <c r="HI121" s="59">
        <f t="shared" si="253"/>
        <v>0</v>
      </c>
      <c r="HJ121" s="53"/>
      <c r="HL121" s="78">
        <f>IF(HL$9="", "", IF(AND(NOT('Personnel Details'!$N$14=""), $B121&gt;='Personnel Details'!$N$14), 'Personnel Details'!$O$14, IF(AND(NOT('Personnel Details'!$I$14=""), $B121&gt;='Personnel Details'!$I$14), 'Personnel Details'!$J$14, 'Personnel Details'!$E$14)))</f>
        <v>0.8</v>
      </c>
      <c r="HM121" s="59">
        <f>IF(HL$9="", "", IF(AND(NOT('Personnel Details'!$N$14=""), $B121&gt;='Personnel Details'!$N$14), IF('Personnel Details'!$P$14="","", 'Personnel Details'!$P$14), IF(AND(NOT('Personnel Details'!$I$14=""), $B121&gt;='Personnel Details'!$I$14), IF('Personnel Details'!$K$14="", "", 'Personnel Details'!$K$14), IF('Personnel Details'!$F$14="", "", 'Personnel Details'!$F$14))))</f>
        <v>2000</v>
      </c>
      <c r="HN121" s="79">
        <f>IF(HL$9="", "", IF(AND(NOT('Personnel Details'!$N$14=""), $B121&gt;='Personnel Details'!$N$14), 'Personnel Details'!$Q$14, IF(AND(NOT('Personnel Details'!$I$14=""), $B121&gt;='Personnel Details'!$I$14), 'Personnel Details'!$L$14, 'Personnel Details'!$G$14)))</f>
        <v>0.85</v>
      </c>
      <c r="HO121" s="59">
        <f t="shared" si="254"/>
        <v>0</v>
      </c>
      <c r="HP121" s="53"/>
      <c r="HR121" s="78" t="str">
        <f>IF(HR$9="", "", IF(AND(NOT('Personnel Details'!$N$15=""), $B121&gt;='Personnel Details'!$N$15), 'Personnel Details'!$O$15, IF(AND(NOT('Personnel Details'!$I$15=""), $B121&gt;='Personnel Details'!$I$15), 'Personnel Details'!$J$15, 'Personnel Details'!$E$15)))</f>
        <v/>
      </c>
      <c r="HS121" s="59" t="str">
        <f>IF(HR$9="", "", IF(AND(NOT('Personnel Details'!$N$15=""), $B121&gt;='Personnel Details'!$N$15), IF('Personnel Details'!$P$15="","", 'Personnel Details'!$P$15), IF(AND(NOT('Personnel Details'!$I$15=""), $B121&gt;='Personnel Details'!$I$15), IF('Personnel Details'!$K$15="", "", 'Personnel Details'!$K$15), IF('Personnel Details'!$F$15="", "", 'Personnel Details'!$F$15))))</f>
        <v/>
      </c>
      <c r="HT121" s="79" t="str">
        <f>IF(HR$9="", "", IF(AND(NOT('Personnel Details'!$N$15=""), $B121&gt;='Personnel Details'!$N$15), 'Personnel Details'!$Q$15, IF(AND(NOT('Personnel Details'!$I$15=""), $B121&gt;='Personnel Details'!$I$15), 'Personnel Details'!$L$15, 'Personnel Details'!$G$15)))</f>
        <v/>
      </c>
      <c r="HU121" s="59">
        <f t="shared" si="255"/>
        <v>0</v>
      </c>
      <c r="HV121" s="53"/>
      <c r="HX121" s="78" t="str">
        <f>IF(HX$9="", "", IF(AND(NOT('Personnel Details'!$N$16=""), $B121&gt;='Personnel Details'!$N$16), 'Personnel Details'!$O$16, IF(AND(NOT('Personnel Details'!$I$16=""), $B121&gt;='Personnel Details'!$I$16), 'Personnel Details'!$J$16, 'Personnel Details'!$E$16)))</f>
        <v/>
      </c>
      <c r="HY121" s="59" t="str">
        <f>IF(HX$9="", "", IF(AND(NOT('Personnel Details'!$N$16=""), $B121&gt;='Personnel Details'!$N$16), IF('Personnel Details'!$P$16="","", 'Personnel Details'!$P$16), IF(AND(NOT('Personnel Details'!$I$16=""), $B121&gt;='Personnel Details'!$I$16), IF('Personnel Details'!$K$16="", "", 'Personnel Details'!$K$16), IF('Personnel Details'!$F$16="", "", 'Personnel Details'!$F$16))))</f>
        <v/>
      </c>
      <c r="HZ121" s="79" t="str">
        <f>IF(HX$9="", "", IF(AND(NOT('Personnel Details'!$N$16=""), $B121&gt;='Personnel Details'!$N$16), 'Personnel Details'!$Q$16, IF(AND(NOT('Personnel Details'!$I$16=""), $B121&gt;='Personnel Details'!$I$16), 'Personnel Details'!$L$16, 'Personnel Details'!$G$16)))</f>
        <v/>
      </c>
      <c r="IA121" s="59">
        <f t="shared" si="256"/>
        <v>0</v>
      </c>
      <c r="IB121" s="53"/>
      <c r="ID121" s="78" t="str">
        <f>IF(ID$9="", "", IF(AND(NOT('Personnel Details'!$N$17=""), $B121&gt;='Personnel Details'!$N$17), 'Personnel Details'!$O$17, IF(AND(NOT('Personnel Details'!$I$17=""), $B121&gt;='Personnel Details'!$I$17), 'Personnel Details'!$J$17, 'Personnel Details'!$E$17)))</f>
        <v/>
      </c>
      <c r="IE121" s="59" t="str">
        <f>IF(ID$9="", "", IF(AND(NOT('Personnel Details'!$N$17=""), $B121&gt;='Personnel Details'!$N$17), IF('Personnel Details'!$P$17="","", 'Personnel Details'!$P$17), IF(AND(NOT('Personnel Details'!$I$17=""), $B121&gt;='Personnel Details'!$I$17), IF('Personnel Details'!$K$17="", "", 'Personnel Details'!$K$17), IF('Personnel Details'!$F$17="", "", 'Personnel Details'!$F$17))))</f>
        <v/>
      </c>
      <c r="IF121" s="79" t="str">
        <f>IF(ID$9="", "", IF(AND(NOT('Personnel Details'!$N$17=""), $B121&gt;='Personnel Details'!$N$17), 'Personnel Details'!$Q$17, IF(AND(NOT('Personnel Details'!$I$17=""), $B121&gt;='Personnel Details'!$I$17), 'Personnel Details'!$L$17, 'Personnel Details'!$G$17)))</f>
        <v/>
      </c>
      <c r="IG121" s="59">
        <f t="shared" si="257"/>
        <v>0</v>
      </c>
      <c r="IH121" s="53"/>
      <c r="IJ121" s="78" t="str">
        <f>IF(IJ$9="", "", IF(AND(NOT('Personnel Details'!$N$18=""), $B121&gt;='Personnel Details'!$N$18), 'Personnel Details'!$O$18, IF(AND(NOT('Personnel Details'!$I$18=""), $B121&gt;='Personnel Details'!$I$18), 'Personnel Details'!$J$18, 'Personnel Details'!$E$18)))</f>
        <v/>
      </c>
      <c r="IK121" s="59" t="str">
        <f>IF(IJ$9="", "", IF(AND(NOT('Personnel Details'!$N$18=""), $B121&gt;='Personnel Details'!$N$18), IF('Personnel Details'!$P$18="","", 'Personnel Details'!$P$18), IF(AND(NOT('Personnel Details'!$I$18=""), $B121&gt;='Personnel Details'!$I$18), IF('Personnel Details'!$K$18="", "", 'Personnel Details'!$K$18), IF('Personnel Details'!$F$18="", "", 'Personnel Details'!$F$18))))</f>
        <v/>
      </c>
      <c r="IL121" s="79" t="str">
        <f>IF(IJ$9="", "", IF(AND(NOT('Personnel Details'!$N$18=""), $B121&gt;='Personnel Details'!$N$18), 'Personnel Details'!$Q$18, IF(AND(NOT('Personnel Details'!$I$18=""), $B121&gt;='Personnel Details'!$I$18), 'Personnel Details'!$L$18, 'Personnel Details'!$G$18)))</f>
        <v/>
      </c>
      <c r="IM121" s="59">
        <f t="shared" si="258"/>
        <v>0</v>
      </c>
      <c r="IN121" s="53"/>
      <c r="IP121" s="78" t="str">
        <f>IF(IP$9="", "", IF(AND(NOT('Personnel Details'!$N$19=""), $B121&gt;='Personnel Details'!$N$19), 'Personnel Details'!$O$19, IF(AND(NOT('Personnel Details'!$I$19=""), $B121&gt;='Personnel Details'!$I$19), 'Personnel Details'!$J$19, 'Personnel Details'!$E$19)))</f>
        <v/>
      </c>
      <c r="IQ121" s="59" t="str">
        <f>IF(IP$9="", "", IF(AND(NOT('Personnel Details'!$N$19=""), $B121&gt;='Personnel Details'!$N$19), IF('Personnel Details'!$P$19="","", 'Personnel Details'!$P$19), IF(AND(NOT('Personnel Details'!$I$19=""), $B121&gt;='Personnel Details'!$I$19), IF('Personnel Details'!$K$19="", "", 'Personnel Details'!$K$19), IF('Personnel Details'!$F$19="", "", 'Personnel Details'!$F$19))))</f>
        <v/>
      </c>
      <c r="IR121" s="79" t="str">
        <f>IF(IP$9="", "", IF(AND(NOT('Personnel Details'!$N$19=""), $B121&gt;='Personnel Details'!$N$19), 'Personnel Details'!$Q$19, IF(AND(NOT('Personnel Details'!$I$19=""), $B121&gt;='Personnel Details'!$I$19), 'Personnel Details'!$L$19, 'Personnel Details'!$G$19)))</f>
        <v/>
      </c>
      <c r="IS121" s="59">
        <f t="shared" si="259"/>
        <v>0</v>
      </c>
      <c r="IT121" s="53"/>
      <c r="IV121" s="78" t="str">
        <f>IF(IV$9="", "", IF(AND(NOT('Personnel Details'!$N$20=""), $B121&gt;='Personnel Details'!$N$20), 'Personnel Details'!$O$20, IF(AND(NOT('Personnel Details'!$I$20=""), $B121&gt;='Personnel Details'!$I$20), 'Personnel Details'!$J$20, 'Personnel Details'!$E$20)))</f>
        <v/>
      </c>
      <c r="IW121" s="59" t="str">
        <f>IF(IV$9="", "", IF(AND(NOT('Personnel Details'!$N$20=""), $B121&gt;='Personnel Details'!$N$20), IF('Personnel Details'!$P$20="","", 'Personnel Details'!$P$20), IF(AND(NOT('Personnel Details'!$I$20=""), $B121&gt;='Personnel Details'!$I$20), IF('Personnel Details'!$K$20="", "", 'Personnel Details'!$K$20), IF('Personnel Details'!$F$20="", "", 'Personnel Details'!$F$20))))</f>
        <v/>
      </c>
      <c r="IX121" s="79" t="str">
        <f>IF(IV$9="", "", IF(AND(NOT('Personnel Details'!$N$20=""), $B121&gt;='Personnel Details'!$N$20), 'Personnel Details'!$Q$20, IF(AND(NOT('Personnel Details'!$I$20=""), $B121&gt;='Personnel Details'!$I$20), 'Personnel Details'!$L$20, 'Personnel Details'!$G$20)))</f>
        <v/>
      </c>
      <c r="IY121" s="59">
        <f t="shared" si="260"/>
        <v>0</v>
      </c>
      <c r="IZ121" s="53"/>
      <c r="JB121" s="78" t="str">
        <f>IF(JB$9="", "", IF(AND(NOT('Personnel Details'!$N$21=""), $B121&gt;='Personnel Details'!$N$21), 'Personnel Details'!$O$21, IF(AND(NOT('Personnel Details'!$I$21=""), $B121&gt;='Personnel Details'!$I$21), 'Personnel Details'!$J$21, 'Personnel Details'!$E$21)))</f>
        <v/>
      </c>
      <c r="JC121" s="59" t="str">
        <f>IF(JB$9="", "", IF(AND(NOT('Personnel Details'!$N$21=""), $B121&gt;='Personnel Details'!$N$21), IF('Personnel Details'!$P$21="","", 'Personnel Details'!$P$21), IF(AND(NOT('Personnel Details'!$I$21=""), $B121&gt;='Personnel Details'!$I$21), IF('Personnel Details'!$K$21="", "", 'Personnel Details'!$K$21), IF('Personnel Details'!$F$21="", "", 'Personnel Details'!$F$21))))</f>
        <v/>
      </c>
      <c r="JD121" s="79" t="str">
        <f>IF(JB$9="", "", IF(AND(NOT('Personnel Details'!$N$21=""), $B121&gt;='Personnel Details'!$N$21), 'Personnel Details'!$Q$21, IF(AND(NOT('Personnel Details'!$I$21=""), $B121&gt;='Personnel Details'!$I$21), 'Personnel Details'!$L$21, 'Personnel Details'!$G$21)))</f>
        <v/>
      </c>
      <c r="JE121" s="59">
        <f t="shared" si="261"/>
        <v>0</v>
      </c>
      <c r="JF121" s="53"/>
      <c r="JH121" s="78" t="str">
        <f>IF(JH$9="", "", IF(AND(NOT('Personnel Details'!$N$22=""), $B121&gt;='Personnel Details'!$N$22), 'Personnel Details'!$O$22, IF(AND(NOT('Personnel Details'!$I$22=""), $B121&gt;='Personnel Details'!$I$22), 'Personnel Details'!$J$22, 'Personnel Details'!$E$22)))</f>
        <v/>
      </c>
      <c r="JI121" s="59" t="str">
        <f>IF(JH$9="", "", IF(AND(NOT('Personnel Details'!$N$22=""), $B121&gt;='Personnel Details'!$N$22), IF('Personnel Details'!$P$22="","", 'Personnel Details'!$P$22), IF(AND(NOT('Personnel Details'!$I$22=""), $B121&gt;='Personnel Details'!$I$22), IF('Personnel Details'!$K$22="", "", 'Personnel Details'!$K$22), IF('Personnel Details'!$F$22="", "", 'Personnel Details'!$F$22))))</f>
        <v/>
      </c>
      <c r="JJ121" s="79" t="str">
        <f>IF(JH$9="", "", IF(AND(NOT('Personnel Details'!$N$22=""), $B121&gt;='Personnel Details'!$N$22), 'Personnel Details'!$Q$22, IF(AND(NOT('Personnel Details'!$I$22=""), $B121&gt;='Personnel Details'!$I$22), 'Personnel Details'!$L$22, 'Personnel Details'!$G$22)))</f>
        <v/>
      </c>
      <c r="JK121" s="59">
        <f t="shared" si="262"/>
        <v>0</v>
      </c>
      <c r="JL121" s="53"/>
      <c r="JN121" s="78" t="str">
        <f>IF(JN$9="", "", IF(AND(NOT('Personnel Details'!$N$23=""), $B121&gt;='Personnel Details'!$N$23), 'Personnel Details'!$O$23, IF(AND(NOT('Personnel Details'!$I$23=""), $B121&gt;='Personnel Details'!$I$23), 'Personnel Details'!$J$23, 'Personnel Details'!$E$23)))</f>
        <v/>
      </c>
      <c r="JO121" s="59" t="str">
        <f>IF(JN$9="", "", IF(AND(NOT('Personnel Details'!$N$23=""), $B121&gt;='Personnel Details'!$N$23), IF('Personnel Details'!$P$23="","", 'Personnel Details'!$P$23), IF(AND(NOT('Personnel Details'!$I$23=""), $B121&gt;='Personnel Details'!$I$23), IF('Personnel Details'!$K$23="", "", 'Personnel Details'!$K$23), IF('Personnel Details'!$F$23="", "", 'Personnel Details'!$F$23))))</f>
        <v/>
      </c>
      <c r="JP121" s="79" t="str">
        <f>IF(JN$9="", "", IF(AND(NOT('Personnel Details'!$N$23=""), $B121&gt;='Personnel Details'!$N$23), 'Personnel Details'!$Q$23, IF(AND(NOT('Personnel Details'!$I$23=""), $B121&gt;='Personnel Details'!$I$23), 'Personnel Details'!$L$23, 'Personnel Details'!$G$23)))</f>
        <v/>
      </c>
      <c r="JQ121" s="59">
        <f t="shared" si="263"/>
        <v>0</v>
      </c>
      <c r="JR121" s="53"/>
      <c r="JT121" s="78" t="str">
        <f>IF(JT$9="", "", IF(AND(NOT('Personnel Details'!$N$24=""), $B121&gt;='Personnel Details'!$N$24), 'Personnel Details'!$O$24, IF(AND(NOT('Personnel Details'!$I$24=""), $B121&gt;='Personnel Details'!$I$24), 'Personnel Details'!$J$24, 'Personnel Details'!$E$24)))</f>
        <v/>
      </c>
      <c r="JU121" s="59" t="str">
        <f>IF(JT$9="", "", IF(AND(NOT('Personnel Details'!$N$24=""), $B121&gt;='Personnel Details'!$N$24), IF('Personnel Details'!$P$24="","", 'Personnel Details'!$P$24), IF(AND(NOT('Personnel Details'!$I$24=""), $B121&gt;='Personnel Details'!$I$24), IF('Personnel Details'!$K$24="", "", 'Personnel Details'!$K$24), IF('Personnel Details'!$F$24="", "", 'Personnel Details'!$F$24))))</f>
        <v/>
      </c>
      <c r="JV121" s="79" t="str">
        <f>IF(JT$9="", "", IF(AND(NOT('Personnel Details'!$N$24=""), $B121&gt;='Personnel Details'!$N$24), 'Personnel Details'!$Q$24, IF(AND(NOT('Personnel Details'!$I$24=""), $B121&gt;='Personnel Details'!$I$24), 'Personnel Details'!$L$24, 'Personnel Details'!$G$24)))</f>
        <v/>
      </c>
      <c r="JW121" s="59">
        <f t="shared" si="264"/>
        <v>0</v>
      </c>
      <c r="JX121" s="53"/>
      <c r="JZ121" s="78" t="str">
        <f>IF(JZ$9="", "", IF(AND(NOT('Personnel Details'!$N$25=""), $B121&gt;='Personnel Details'!$N$25), 'Personnel Details'!$O$25, IF(AND(NOT('Personnel Details'!$I$25=""), $B121&gt;='Personnel Details'!$I$25), 'Personnel Details'!$J$25, 'Personnel Details'!$E$25)))</f>
        <v/>
      </c>
      <c r="KA121" s="59" t="str">
        <f>IF(JZ$9="", "", IF(AND(NOT('Personnel Details'!$N$25=""), $B121&gt;='Personnel Details'!$N$25), IF('Personnel Details'!$P$25="","", 'Personnel Details'!$P$25), IF(AND(NOT('Personnel Details'!$I$25=""), $B121&gt;='Personnel Details'!$I$25), IF('Personnel Details'!$K$25="", "", 'Personnel Details'!$K$25), IF('Personnel Details'!$F$25="", "", 'Personnel Details'!$F$25))))</f>
        <v/>
      </c>
      <c r="KB121" s="79" t="str">
        <f>IF(JZ$9="", "", IF(AND(NOT('Personnel Details'!$N$25=""), $B121&gt;='Personnel Details'!$N$25), 'Personnel Details'!$Q$25, IF(AND(NOT('Personnel Details'!$I$25=""), $B121&gt;='Personnel Details'!$I$25), 'Personnel Details'!$L$25, 'Personnel Details'!$G$25)))</f>
        <v/>
      </c>
      <c r="KC121" s="59">
        <f t="shared" si="265"/>
        <v>0</v>
      </c>
      <c r="KD121" s="53"/>
      <c r="KF121" s="78" t="str">
        <f>IF(KF$9="", "", IF(AND(NOT('Personnel Details'!$N$26=""), $B121&gt;='Personnel Details'!$N$26), 'Personnel Details'!$O$26, IF(AND(NOT('Personnel Details'!$I$26=""), $B121&gt;='Personnel Details'!$I$26), 'Personnel Details'!$J$26, 'Personnel Details'!$E$26)))</f>
        <v/>
      </c>
      <c r="KG121" s="59" t="str">
        <f>IF(KF$9="", "", IF(AND(NOT('Personnel Details'!$N$26=""), $B121&gt;='Personnel Details'!$N$26), IF('Personnel Details'!$P$26="","", 'Personnel Details'!$P$26), IF(AND(NOT('Personnel Details'!$I$26=""), $B121&gt;='Personnel Details'!$I$26), IF('Personnel Details'!$K$26="", "", 'Personnel Details'!$K$26), IF('Personnel Details'!$F$26="", "", 'Personnel Details'!$F$26))))</f>
        <v/>
      </c>
      <c r="KH121" s="79" t="str">
        <f>IF(KF$9="", "", IF(AND(NOT('Personnel Details'!$N$26=""), $B121&gt;='Personnel Details'!$N$26), 'Personnel Details'!$Q$26, IF(AND(NOT('Personnel Details'!$I$26=""), $B121&gt;='Personnel Details'!$I$26), 'Personnel Details'!$L$26, 'Personnel Details'!$G$26)))</f>
        <v/>
      </c>
      <c r="KI121" s="59">
        <f t="shared" si="266"/>
        <v>0</v>
      </c>
      <c r="KJ121" s="53"/>
      <c r="KL121" s="78" t="str">
        <f>IF(KL$9="", "", IF(AND(NOT('Personnel Details'!$N$27=""), $B121&gt;='Personnel Details'!$N$27), 'Personnel Details'!$O$27, IF(AND(NOT('Personnel Details'!$I$27=""), $B121&gt;='Personnel Details'!$I$27), 'Personnel Details'!$J$27, 'Personnel Details'!$E$27)))</f>
        <v/>
      </c>
      <c r="KM121" s="59" t="str">
        <f>IF(KL$9="", "", IF(AND(NOT('Personnel Details'!$N$27=""), $B121&gt;='Personnel Details'!$N$27), IF('Personnel Details'!$P$27="","", 'Personnel Details'!$P$27), IF(AND(NOT('Personnel Details'!$I$27=""), $B121&gt;='Personnel Details'!$I$27), IF('Personnel Details'!$K$27="", "", 'Personnel Details'!$K$27), IF('Personnel Details'!$F$27="", "", 'Personnel Details'!$F$27))))</f>
        <v/>
      </c>
      <c r="KN121" s="79" t="str">
        <f>IF(KL$9="", "", IF(AND(NOT('Personnel Details'!$N$27=""), $B121&gt;='Personnel Details'!$N$27), 'Personnel Details'!$Q$27, IF(AND(NOT('Personnel Details'!$I$27=""), $B121&gt;='Personnel Details'!$I$27), 'Personnel Details'!$L$27, 'Personnel Details'!$G$27)))</f>
        <v/>
      </c>
      <c r="KO121" s="59">
        <f t="shared" si="267"/>
        <v>0</v>
      </c>
      <c r="KP121" s="53"/>
      <c r="KR121" s="78" t="str">
        <f>IF(KR$9="", "", IF(AND(NOT('Personnel Details'!$N$28=""), $B121&gt;='Personnel Details'!$N$28), 'Personnel Details'!$O$28, IF(AND(NOT('Personnel Details'!$I$28=""), $B121&gt;='Personnel Details'!$I$28), 'Personnel Details'!$J$28, 'Personnel Details'!$E$28)))</f>
        <v/>
      </c>
      <c r="KS121" s="59" t="str">
        <f>IF(KR$9="", "", IF(AND(NOT('Personnel Details'!$N$28=""), $B121&gt;='Personnel Details'!$N$28), IF('Personnel Details'!$P$28="","", 'Personnel Details'!$P$28), IF(AND(NOT('Personnel Details'!$I$28=""), $B121&gt;='Personnel Details'!$I$28), IF('Personnel Details'!$K$28="", "", 'Personnel Details'!$K$28), IF('Personnel Details'!$F$28="", "", 'Personnel Details'!$F$28))))</f>
        <v/>
      </c>
      <c r="KT121" s="79" t="str">
        <f>IF(KR$9="", "", IF(AND(NOT('Personnel Details'!$N$28=""), $B121&gt;='Personnel Details'!$N$28), 'Personnel Details'!$Q$28, IF(AND(NOT('Personnel Details'!$I$28=""), $B121&gt;='Personnel Details'!$I$28), 'Personnel Details'!$L$28, 'Personnel Details'!$G$28)))</f>
        <v/>
      </c>
      <c r="KU121" s="59">
        <f t="shared" si="268"/>
        <v>0</v>
      </c>
      <c r="KV121" s="53"/>
      <c r="KX121" s="78" t="str">
        <f>IF(KX$9="", "", IF(AND(NOT('Personnel Details'!$N$29=""), $B121&gt;='Personnel Details'!$N$29), 'Personnel Details'!$O$29, IF(AND(NOT('Personnel Details'!$I$29=""), $B121&gt;='Personnel Details'!$I$29), 'Personnel Details'!$J$29, 'Personnel Details'!$E$29)))</f>
        <v/>
      </c>
      <c r="KY121" s="59" t="str">
        <f>IF(KX$9="", "", IF(AND(NOT('Personnel Details'!$N$29=""), $B121&gt;='Personnel Details'!$N$29), IF('Personnel Details'!$P$29="","", 'Personnel Details'!$P$29), IF(AND(NOT('Personnel Details'!$I$29=""), $B121&gt;='Personnel Details'!$I$29), IF('Personnel Details'!$K$29="", "", 'Personnel Details'!$K$29), IF('Personnel Details'!$F$29="", "", 'Personnel Details'!$F$29))))</f>
        <v/>
      </c>
      <c r="KZ121" s="79" t="str">
        <f>IF(KX$9="", "", IF(AND(NOT('Personnel Details'!$N$29=""), $B121&gt;='Personnel Details'!$N$29), 'Personnel Details'!$Q$29, IF(AND(NOT('Personnel Details'!$I$29=""), $B121&gt;='Personnel Details'!$I$29), 'Personnel Details'!$L$29, 'Personnel Details'!$G$29)))</f>
        <v/>
      </c>
      <c r="LA121" s="59">
        <f t="shared" si="269"/>
        <v>0</v>
      </c>
      <c r="LB121" s="53"/>
      <c r="LD121" s="78" t="str">
        <f>IF(LD$9="", "", IF(AND(NOT('Personnel Details'!$N$30=""), $B121&gt;='Personnel Details'!$N$30), 'Personnel Details'!$O$30, IF(AND(NOT('Personnel Details'!$I$30=""), $B121&gt;='Personnel Details'!$I$30), 'Personnel Details'!$J$30, 'Personnel Details'!$E$30)))</f>
        <v/>
      </c>
      <c r="LE121" s="59" t="str">
        <f>IF(LD$9="", "", IF(AND(NOT('Personnel Details'!$N$30=""), $B121&gt;='Personnel Details'!$N$30), IF('Personnel Details'!$P$30="","", 'Personnel Details'!$P$30), IF(AND(NOT('Personnel Details'!$I$30=""), $B121&gt;='Personnel Details'!$I$30), IF('Personnel Details'!$K$30="", "", 'Personnel Details'!$K$30), IF('Personnel Details'!$F$30="", "", 'Personnel Details'!$F$30))))</f>
        <v/>
      </c>
      <c r="LF121" s="79" t="str">
        <f>IF(LD$9="", "", IF(AND(NOT('Personnel Details'!$N$30=""), $B121&gt;='Personnel Details'!$N$30), 'Personnel Details'!$Q$30, IF(AND(NOT('Personnel Details'!$I$30=""), $B121&gt;='Personnel Details'!$I$30), 'Personnel Details'!$L$30, 'Personnel Details'!$G$30)))</f>
        <v/>
      </c>
      <c r="LG121" s="59">
        <f t="shared" si="270"/>
        <v>0</v>
      </c>
      <c r="LH121" s="53"/>
      <c r="LJ121" s="78" t="str">
        <f>IF(LJ$9="", "", IF(AND(NOT('Personnel Details'!$N$31=""), $B121&gt;='Personnel Details'!$N$31), 'Personnel Details'!$O$31, IF(AND(NOT('Personnel Details'!$I$31=""), $B121&gt;='Personnel Details'!$I$31), 'Personnel Details'!$J$31, 'Personnel Details'!$E$31)))</f>
        <v/>
      </c>
      <c r="LK121" s="59" t="str">
        <f>IF(LJ$9="", "", IF(AND(NOT('Personnel Details'!$N$31=""), $B121&gt;='Personnel Details'!$N$31), IF('Personnel Details'!$P$31="","", 'Personnel Details'!$P$31), IF(AND(NOT('Personnel Details'!$I$31=""), $B121&gt;='Personnel Details'!$I$31), IF('Personnel Details'!$K$31="", "", 'Personnel Details'!$K$31), IF('Personnel Details'!$F$31="", "", 'Personnel Details'!$F$31))))</f>
        <v/>
      </c>
      <c r="LL121" s="79" t="str">
        <f>IF(LJ$9="", "", IF(AND(NOT('Personnel Details'!$N$31=""), $B121&gt;='Personnel Details'!$N$31), 'Personnel Details'!$Q$31, IF(AND(NOT('Personnel Details'!$I$31=""), $B121&gt;='Personnel Details'!$I$31), 'Personnel Details'!$L$31, 'Personnel Details'!$G$31)))</f>
        <v/>
      </c>
      <c r="LM121" s="59">
        <f t="shared" si="271"/>
        <v>0</v>
      </c>
      <c r="LN121" s="53"/>
      <c r="LP121" s="78" t="str">
        <f>IF(LP$9="", "", IF(AND(NOT('Personnel Details'!$N$32=""), $B121&gt;='Personnel Details'!$N$32), 'Personnel Details'!$O$32, IF(AND(NOT('Personnel Details'!$I$32=""), $B121&gt;='Personnel Details'!$I$32), 'Personnel Details'!$J$32, 'Personnel Details'!$E$32)))</f>
        <v/>
      </c>
      <c r="LQ121" s="59" t="str">
        <f>IF(LP$9="", "", IF(AND(NOT('Personnel Details'!$N$32=""), $B121&gt;='Personnel Details'!$N$32), IF('Personnel Details'!$P$32="","", 'Personnel Details'!$P$32), IF(AND(NOT('Personnel Details'!$I$32=""), $B121&gt;='Personnel Details'!$I$32), IF('Personnel Details'!$K$32="", "", 'Personnel Details'!$K$32), IF('Personnel Details'!$F$32="", "", 'Personnel Details'!$F$32))))</f>
        <v/>
      </c>
      <c r="LR121" s="79" t="str">
        <f>IF(LP$9="", "", IF(AND(NOT('Personnel Details'!$N$32=""), $B121&gt;='Personnel Details'!$N$32), 'Personnel Details'!$Q$32, IF(AND(NOT('Personnel Details'!$I$32=""), $B121&gt;='Personnel Details'!$I$32), 'Personnel Details'!$L$32, 'Personnel Details'!$G$32)))</f>
        <v/>
      </c>
      <c r="LS121" s="59">
        <f t="shared" si="272"/>
        <v>0</v>
      </c>
      <c r="LT121" s="53"/>
      <c r="LV121" s="78" t="str">
        <f>IF(LV$9="", "", IF(AND(NOT('Personnel Details'!$N$33=""), $B121&gt;='Personnel Details'!$N$33), 'Personnel Details'!$O$33, IF(AND(NOT('Personnel Details'!$I$33=""), $B121&gt;='Personnel Details'!$I$33), 'Personnel Details'!$J$33, 'Personnel Details'!$E$33)))</f>
        <v/>
      </c>
      <c r="LW121" s="59" t="str">
        <f>IF(LV$9="", "", IF(AND(NOT('Personnel Details'!$N$33=""), $B121&gt;='Personnel Details'!$N$33), IF('Personnel Details'!$P$33="","", 'Personnel Details'!$P$33), IF(AND(NOT('Personnel Details'!$I$33=""), $B121&gt;='Personnel Details'!$I$33), IF('Personnel Details'!$K$33="", "", 'Personnel Details'!$K$33), IF('Personnel Details'!$F$33="", "", 'Personnel Details'!$F$33))))</f>
        <v/>
      </c>
      <c r="LX121" s="79" t="str">
        <f>IF(LV$9="", "", IF(AND(NOT('Personnel Details'!$N$33=""), $B121&gt;='Personnel Details'!$N$33), 'Personnel Details'!$Q$33, IF(AND(NOT('Personnel Details'!$I$33=""), $B121&gt;='Personnel Details'!$I$33), 'Personnel Details'!$L$33, 'Personnel Details'!$G$33)))</f>
        <v/>
      </c>
      <c r="LY121" s="59">
        <f t="shared" si="273"/>
        <v>0</v>
      </c>
      <c r="LZ121" s="53"/>
      <c r="MB121" s="78" t="str">
        <f>IF(MB$9="", "", IF(AND(NOT('Personnel Details'!$N$34=""), $B121&gt;='Personnel Details'!$N$34), 'Personnel Details'!$O$34, IF(AND(NOT('Personnel Details'!$I$34=""), $B121&gt;='Personnel Details'!$I$34), 'Personnel Details'!$J$34, 'Personnel Details'!$E$34)))</f>
        <v/>
      </c>
      <c r="MC121" s="59" t="str">
        <f>IF(MB$9="", "", IF(AND(NOT('Personnel Details'!$N$34=""), $B121&gt;='Personnel Details'!$N$34), IF('Personnel Details'!$P$34="","", 'Personnel Details'!$P$34), IF(AND(NOT('Personnel Details'!$I$34=""), $B121&gt;='Personnel Details'!$I$34), IF('Personnel Details'!$K$34="", "", 'Personnel Details'!$K$34), IF('Personnel Details'!$F$34="", "", 'Personnel Details'!$F$34))))</f>
        <v/>
      </c>
      <c r="MD121" s="79" t="str">
        <f>IF(MB$9="", "", IF(AND(NOT('Personnel Details'!$N$34=""), $B121&gt;='Personnel Details'!$N$34), 'Personnel Details'!$Q$34, IF(AND(NOT('Personnel Details'!$I$34=""), $B121&gt;='Personnel Details'!$I$34), 'Personnel Details'!$L$34, 'Personnel Details'!$G$34)))</f>
        <v/>
      </c>
      <c r="ME121" s="59">
        <f t="shared" si="274"/>
        <v>0</v>
      </c>
      <c r="MF121" s="53"/>
      <c r="MH121" s="78" t="str">
        <f>IF(MH$9="", "", IF(AND(NOT('Personnel Details'!$N$35=""), $B121&gt;='Personnel Details'!$N$35), 'Personnel Details'!$O$35, IF(AND(NOT('Personnel Details'!$I$35=""), $B121&gt;='Personnel Details'!$I$35), 'Personnel Details'!$J$35, 'Personnel Details'!$E$35)))</f>
        <v/>
      </c>
      <c r="MI121" s="59" t="str">
        <f>IF(MH$9="", "", IF(AND(NOT('Personnel Details'!$N$35=""), $B121&gt;='Personnel Details'!$N$35), IF('Personnel Details'!$P$35="","", 'Personnel Details'!$P$35), IF(AND(NOT('Personnel Details'!$I$35=""), $B121&gt;='Personnel Details'!$I$35), IF('Personnel Details'!$K$35="", "", 'Personnel Details'!$K$35), IF('Personnel Details'!$F$35="", "", 'Personnel Details'!$F$35))))</f>
        <v/>
      </c>
      <c r="MJ121" s="79" t="str">
        <f>IF(MH$9="", "", IF(AND(NOT('Personnel Details'!$N$35=""), $B121&gt;='Personnel Details'!$N$35), 'Personnel Details'!$Q$35, IF(AND(NOT('Personnel Details'!$I$35=""), $B121&gt;='Personnel Details'!$I$35), 'Personnel Details'!$L$35, 'Personnel Details'!$G$35)))</f>
        <v/>
      </c>
      <c r="MK121" s="59">
        <f t="shared" si="275"/>
        <v>0</v>
      </c>
      <c r="ML121" s="53"/>
      <c r="MN121" s="78" t="str">
        <f>IF(MN$9="", "", IF(AND(NOT('Personnel Details'!$N$36=""), $B121&gt;='Personnel Details'!$N$36), 'Personnel Details'!$O$36, IF(AND(NOT('Personnel Details'!$I$36=""), $B121&gt;='Personnel Details'!$I$36), 'Personnel Details'!$J$36, 'Personnel Details'!$E$36)))</f>
        <v/>
      </c>
      <c r="MO121" s="59" t="str">
        <f>IF(MN$9="", "", IF(AND(NOT('Personnel Details'!$N$36=""), $B121&gt;='Personnel Details'!$N$36), IF('Personnel Details'!$P$36="","", 'Personnel Details'!$P$36), IF(AND(NOT('Personnel Details'!$I$36=""), $B121&gt;='Personnel Details'!$I$36), IF('Personnel Details'!$K$36="", "", 'Personnel Details'!$K$36), IF('Personnel Details'!$F$36="", "", 'Personnel Details'!$F$36))))</f>
        <v/>
      </c>
      <c r="MP121" s="79" t="str">
        <f>IF(MN$9="", "", IF(AND(NOT('Personnel Details'!$N$36=""), $B121&gt;='Personnel Details'!$N$36), 'Personnel Details'!$Q$36, IF(AND(NOT('Personnel Details'!$I$36=""), $B121&gt;='Personnel Details'!$I$36), 'Personnel Details'!$L$36, 'Personnel Details'!$G$36)))</f>
        <v/>
      </c>
      <c r="MQ121" s="59">
        <f t="shared" si="276"/>
        <v>0</v>
      </c>
      <c r="MR121" s="53"/>
      <c r="MT121" s="78" t="str">
        <f>IF(MT$9="", "", IF(AND(NOT('Personnel Details'!$N$37=""), $B121&gt;='Personnel Details'!$N$37), 'Personnel Details'!$O$37, IF(AND(NOT('Personnel Details'!$I$37=""), $B121&gt;='Personnel Details'!$I$37), 'Personnel Details'!$J$37, 'Personnel Details'!$E$37)))</f>
        <v/>
      </c>
      <c r="MU121" s="59" t="str">
        <f>IF(MT$9="", "", IF(AND(NOT('Personnel Details'!$N$37=""), $B121&gt;='Personnel Details'!$N$37), IF('Personnel Details'!$P$37="","", 'Personnel Details'!$P$37), IF(AND(NOT('Personnel Details'!$I$37=""), $B121&gt;='Personnel Details'!$I$37), IF('Personnel Details'!$K$37="", "", 'Personnel Details'!$K$37), IF('Personnel Details'!$F$37="", "", 'Personnel Details'!$F$37))))</f>
        <v/>
      </c>
      <c r="MV121" s="79" t="str">
        <f>IF(MT$9="", "", IF(AND(NOT('Personnel Details'!$N$37=""), $B121&gt;='Personnel Details'!$N$37), 'Personnel Details'!$Q$37, IF(AND(NOT('Personnel Details'!$I$37=""), $B121&gt;='Personnel Details'!$I$37), 'Personnel Details'!$L$37, 'Personnel Details'!$G$37)))</f>
        <v/>
      </c>
      <c r="MW121" s="59">
        <f t="shared" si="277"/>
        <v>0</v>
      </c>
      <c r="MX121" s="53"/>
      <c r="MZ121" s="78" t="str">
        <f>IF(MZ$9="", "", IF(AND(NOT('Personnel Details'!$N$38=""), $B121&gt;='Personnel Details'!$N$38), 'Personnel Details'!$O$38, IF(AND(NOT('Personnel Details'!$I$38=""), $B121&gt;='Personnel Details'!$I$38), 'Personnel Details'!$J$38, 'Personnel Details'!$E$38)))</f>
        <v/>
      </c>
      <c r="NA121" s="59" t="str">
        <f>IF(MZ$9="", "", IF(AND(NOT('Personnel Details'!$N$38=""), $B121&gt;='Personnel Details'!$N$38), IF('Personnel Details'!$P$38="","", 'Personnel Details'!$P$38), IF(AND(NOT('Personnel Details'!$I$38=""), $B121&gt;='Personnel Details'!$I$38), IF('Personnel Details'!$K$38="", "", 'Personnel Details'!$K$38), IF('Personnel Details'!$F$38="", "", 'Personnel Details'!$F$38))))</f>
        <v/>
      </c>
      <c r="NB121" s="79" t="str">
        <f>IF(MZ$9="", "", IF(AND(NOT('Personnel Details'!$N$38=""), $B121&gt;='Personnel Details'!$N$38), 'Personnel Details'!$Q$38, IF(AND(NOT('Personnel Details'!$I$38=""), $B121&gt;='Personnel Details'!$I$38), 'Personnel Details'!$L$38, 'Personnel Details'!$G$38)))</f>
        <v/>
      </c>
      <c r="NC121" s="59">
        <f t="shared" si="278"/>
        <v>0</v>
      </c>
      <c r="ND121" s="53"/>
      <c r="NF121" s="78" t="str">
        <f>IF(NF$9="", "", IF(AND(NOT('Personnel Details'!$N$39=""), $B121&gt;='Personnel Details'!$N$39), 'Personnel Details'!$O$39, IF(AND(NOT('Personnel Details'!$I$39=""), $B121&gt;='Personnel Details'!$I$39), 'Personnel Details'!$J$39, 'Personnel Details'!$E$39)))</f>
        <v/>
      </c>
      <c r="NG121" s="59" t="str">
        <f>IF(NF$9="", "", IF(AND(NOT('Personnel Details'!$N$39=""), $B121&gt;='Personnel Details'!$N$39), IF('Personnel Details'!$P$39="","", 'Personnel Details'!$P$39), IF(AND(NOT('Personnel Details'!$I$39=""), $B121&gt;='Personnel Details'!$I$39), IF('Personnel Details'!$K$39="", "", 'Personnel Details'!$K$39), IF('Personnel Details'!$F$39="", "", 'Personnel Details'!$F$39))))</f>
        <v/>
      </c>
      <c r="NH121" s="79" t="str">
        <f>IF(NF$9="", "", IF(AND(NOT('Personnel Details'!$N$39=""), $B121&gt;='Personnel Details'!$N$39), 'Personnel Details'!$Q$39, IF(AND(NOT('Personnel Details'!$I$39=""), $B121&gt;='Personnel Details'!$I$39), 'Personnel Details'!$L$39, 'Personnel Details'!$G$39)))</f>
        <v/>
      </c>
      <c r="NI121" s="59">
        <f t="shared" si="279"/>
        <v>0</v>
      </c>
      <c r="NJ121" s="53"/>
      <c r="NL121" s="78" t="str">
        <f>IF(NL$9="", "", IF(AND(NOT('Personnel Details'!$N$40=""), $B121&gt;='Personnel Details'!$N$40), 'Personnel Details'!$O$40, IF(AND(NOT('Personnel Details'!$I$40=""), $B121&gt;='Personnel Details'!$I$40), 'Personnel Details'!$J$40, 'Personnel Details'!$E$40)))</f>
        <v/>
      </c>
      <c r="NM121" s="59" t="str">
        <f>IF(NL$9="", "", IF(AND(NOT('Personnel Details'!$N$40=""), $B121&gt;='Personnel Details'!$N$40), IF('Personnel Details'!$P$40="","", 'Personnel Details'!$P$40), IF(AND(NOT('Personnel Details'!$I$40=""), $B121&gt;='Personnel Details'!$I$40), IF('Personnel Details'!$K$40="", "", 'Personnel Details'!$K$40), IF('Personnel Details'!$F$40="", "", 'Personnel Details'!$F$40))))</f>
        <v/>
      </c>
      <c r="NN121" s="79" t="str">
        <f>IF(NL$9="", "", IF(AND(NOT('Personnel Details'!$N$40=""), $B121&gt;='Personnel Details'!$N$40), 'Personnel Details'!$Q$40, IF(AND(NOT('Personnel Details'!$I$40=""), $B121&gt;='Personnel Details'!$I$40), 'Personnel Details'!$L$40, 'Personnel Details'!$G$40)))</f>
        <v/>
      </c>
      <c r="NO121" s="59">
        <f t="shared" si="280"/>
        <v>0</v>
      </c>
      <c r="NP121" s="53"/>
    </row>
    <row r="122" spans="1:380" x14ac:dyDescent="0.25">
      <c r="A122" s="32"/>
      <c r="B122" s="113">
        <f>IFERROR(IF(B121+1&gt;'Personnel Details'!$U$5, "", B121+1), "")</f>
        <v>43942</v>
      </c>
      <c r="C122" s="32"/>
      <c r="D122" s="120"/>
      <c r="E122" s="13" t="str">
        <f t="shared" si="159"/>
        <v/>
      </c>
      <c r="F122" s="13" t="str">
        <f t="shared" si="190"/>
        <v/>
      </c>
      <c r="G122" s="56" t="str">
        <f t="shared" si="281"/>
        <v/>
      </c>
      <c r="H122" s="16" t="str">
        <f t="shared" si="191"/>
        <v/>
      </c>
      <c r="I122" s="32"/>
      <c r="J122" s="120"/>
      <c r="K122" s="62" t="str">
        <f t="shared" si="160"/>
        <v/>
      </c>
      <c r="L122" s="62" t="str">
        <f t="shared" si="192"/>
        <v/>
      </c>
      <c r="M122" s="65" t="str">
        <f t="shared" si="282"/>
        <v/>
      </c>
      <c r="N122" s="68" t="str">
        <f t="shared" si="193"/>
        <v/>
      </c>
      <c r="O122" s="32"/>
      <c r="P122" s="120"/>
      <c r="Q122" s="62" t="str">
        <f t="shared" si="161"/>
        <v/>
      </c>
      <c r="R122" s="62" t="str">
        <f t="shared" si="194"/>
        <v/>
      </c>
      <c r="S122" s="65" t="str">
        <f t="shared" si="283"/>
        <v/>
      </c>
      <c r="T122" s="68" t="str">
        <f t="shared" si="195"/>
        <v/>
      </c>
      <c r="U122" s="32"/>
      <c r="V122" s="120"/>
      <c r="W122" s="62" t="str">
        <f t="shared" si="162"/>
        <v/>
      </c>
      <c r="X122" s="62" t="str">
        <f t="shared" si="196"/>
        <v/>
      </c>
      <c r="Y122" s="65" t="str">
        <f t="shared" si="284"/>
        <v/>
      </c>
      <c r="Z122" s="68" t="str">
        <f t="shared" si="197"/>
        <v/>
      </c>
      <c r="AA122" s="32"/>
      <c r="AB122" s="120"/>
      <c r="AC122" s="62" t="str">
        <f t="shared" si="163"/>
        <v/>
      </c>
      <c r="AD122" s="62" t="str">
        <f t="shared" si="198"/>
        <v/>
      </c>
      <c r="AE122" s="65" t="str">
        <f t="shared" si="285"/>
        <v/>
      </c>
      <c r="AF122" s="68" t="str">
        <f t="shared" si="199"/>
        <v/>
      </c>
      <c r="AG122" s="32"/>
      <c r="AH122" s="120"/>
      <c r="AI122" s="62" t="str">
        <f t="shared" si="164"/>
        <v/>
      </c>
      <c r="AJ122" s="62" t="str">
        <f t="shared" si="200"/>
        <v/>
      </c>
      <c r="AK122" s="65" t="str">
        <f t="shared" si="286"/>
        <v/>
      </c>
      <c r="AL122" s="68" t="str">
        <f t="shared" si="201"/>
        <v/>
      </c>
      <c r="AM122" s="32"/>
      <c r="AN122" s="120"/>
      <c r="AO122" s="62" t="str">
        <f t="shared" si="165"/>
        <v/>
      </c>
      <c r="AP122" s="62" t="str">
        <f t="shared" si="202"/>
        <v/>
      </c>
      <c r="AQ122" s="65" t="str">
        <f t="shared" si="287"/>
        <v/>
      </c>
      <c r="AR122" s="68" t="str">
        <f t="shared" si="203"/>
        <v/>
      </c>
      <c r="AS122" s="32"/>
      <c r="AT122" s="120"/>
      <c r="AU122" s="62" t="str">
        <f t="shared" si="166"/>
        <v/>
      </c>
      <c r="AV122" s="62" t="str">
        <f t="shared" si="204"/>
        <v/>
      </c>
      <c r="AW122" s="65" t="str">
        <f t="shared" si="288"/>
        <v/>
      </c>
      <c r="AX122" s="68" t="str">
        <f t="shared" si="205"/>
        <v/>
      </c>
      <c r="AY122" s="32"/>
      <c r="AZ122" s="120"/>
      <c r="BA122" s="62" t="str">
        <f t="shared" si="167"/>
        <v/>
      </c>
      <c r="BB122" s="62" t="str">
        <f t="shared" si="206"/>
        <v/>
      </c>
      <c r="BC122" s="65" t="str">
        <f t="shared" si="289"/>
        <v/>
      </c>
      <c r="BD122" s="68" t="str">
        <f t="shared" si="207"/>
        <v/>
      </c>
      <c r="BE122" s="32"/>
      <c r="BF122" s="120"/>
      <c r="BG122" s="62" t="str">
        <f t="shared" si="168"/>
        <v/>
      </c>
      <c r="BH122" s="62" t="str">
        <f t="shared" si="208"/>
        <v/>
      </c>
      <c r="BI122" s="65" t="str">
        <f t="shared" si="290"/>
        <v/>
      </c>
      <c r="BJ122" s="68" t="str">
        <f t="shared" si="209"/>
        <v/>
      </c>
      <c r="BK122" s="32"/>
      <c r="BL122" s="120"/>
      <c r="BM122" s="62" t="str">
        <f t="shared" si="169"/>
        <v/>
      </c>
      <c r="BN122" s="62" t="str">
        <f t="shared" si="210"/>
        <v/>
      </c>
      <c r="BO122" s="65" t="str">
        <f t="shared" si="291"/>
        <v/>
      </c>
      <c r="BP122" s="68" t="str">
        <f t="shared" si="211"/>
        <v/>
      </c>
      <c r="BQ122" s="32"/>
      <c r="BR122" s="120"/>
      <c r="BS122" s="62" t="str">
        <f t="shared" si="170"/>
        <v/>
      </c>
      <c r="BT122" s="62" t="str">
        <f t="shared" si="212"/>
        <v/>
      </c>
      <c r="BU122" s="65" t="str">
        <f t="shared" si="292"/>
        <v/>
      </c>
      <c r="BV122" s="68" t="str">
        <f t="shared" si="213"/>
        <v/>
      </c>
      <c r="BW122" s="32"/>
      <c r="BX122" s="120"/>
      <c r="BY122" s="62" t="str">
        <f t="shared" si="171"/>
        <v/>
      </c>
      <c r="BZ122" s="62" t="str">
        <f t="shared" si="214"/>
        <v/>
      </c>
      <c r="CA122" s="65" t="str">
        <f t="shared" si="293"/>
        <v/>
      </c>
      <c r="CB122" s="68" t="str">
        <f t="shared" si="215"/>
        <v/>
      </c>
      <c r="CC122" s="32"/>
      <c r="CD122" s="120"/>
      <c r="CE122" s="62" t="str">
        <f t="shared" si="172"/>
        <v/>
      </c>
      <c r="CF122" s="62" t="str">
        <f t="shared" si="216"/>
        <v/>
      </c>
      <c r="CG122" s="65" t="str">
        <f t="shared" si="294"/>
        <v/>
      </c>
      <c r="CH122" s="68" t="str">
        <f t="shared" si="217"/>
        <v/>
      </c>
      <c r="CI122" s="32"/>
      <c r="CJ122" s="120"/>
      <c r="CK122" s="62" t="str">
        <f t="shared" si="173"/>
        <v/>
      </c>
      <c r="CL122" s="62" t="str">
        <f t="shared" si="218"/>
        <v/>
      </c>
      <c r="CM122" s="65" t="str">
        <f t="shared" si="295"/>
        <v/>
      </c>
      <c r="CN122" s="68" t="str">
        <f t="shared" si="219"/>
        <v/>
      </c>
      <c r="CO122" s="32"/>
      <c r="CP122" s="120"/>
      <c r="CQ122" s="62" t="str">
        <f t="shared" si="174"/>
        <v/>
      </c>
      <c r="CR122" s="62" t="str">
        <f t="shared" si="220"/>
        <v/>
      </c>
      <c r="CS122" s="65" t="str">
        <f t="shared" si="296"/>
        <v/>
      </c>
      <c r="CT122" s="68" t="str">
        <f t="shared" si="221"/>
        <v/>
      </c>
      <c r="CU122" s="32"/>
      <c r="CV122" s="120"/>
      <c r="CW122" s="62" t="str">
        <f t="shared" si="175"/>
        <v/>
      </c>
      <c r="CX122" s="62" t="str">
        <f t="shared" si="222"/>
        <v/>
      </c>
      <c r="CY122" s="65" t="str">
        <f t="shared" si="297"/>
        <v/>
      </c>
      <c r="CZ122" s="68" t="str">
        <f t="shared" si="223"/>
        <v/>
      </c>
      <c r="DA122" s="32"/>
      <c r="DB122" s="120"/>
      <c r="DC122" s="62" t="str">
        <f t="shared" si="176"/>
        <v/>
      </c>
      <c r="DD122" s="62" t="str">
        <f t="shared" si="224"/>
        <v/>
      </c>
      <c r="DE122" s="65" t="str">
        <f t="shared" si="298"/>
        <v/>
      </c>
      <c r="DF122" s="68" t="str">
        <f t="shared" si="225"/>
        <v/>
      </c>
      <c r="DG122" s="32"/>
      <c r="DH122" s="120"/>
      <c r="DI122" s="62" t="str">
        <f t="shared" si="177"/>
        <v/>
      </c>
      <c r="DJ122" s="62" t="str">
        <f t="shared" si="226"/>
        <v/>
      </c>
      <c r="DK122" s="65" t="str">
        <f t="shared" si="299"/>
        <v/>
      </c>
      <c r="DL122" s="68" t="str">
        <f t="shared" si="227"/>
        <v/>
      </c>
      <c r="DM122" s="32"/>
      <c r="DN122" s="120"/>
      <c r="DO122" s="62" t="str">
        <f t="shared" si="178"/>
        <v/>
      </c>
      <c r="DP122" s="62" t="str">
        <f t="shared" si="228"/>
        <v/>
      </c>
      <c r="DQ122" s="65" t="str">
        <f t="shared" si="300"/>
        <v/>
      </c>
      <c r="DR122" s="68" t="str">
        <f t="shared" si="229"/>
        <v/>
      </c>
      <c r="DS122" s="32"/>
      <c r="DT122" s="120"/>
      <c r="DU122" s="62" t="str">
        <f t="shared" si="179"/>
        <v/>
      </c>
      <c r="DV122" s="62" t="str">
        <f t="shared" si="230"/>
        <v/>
      </c>
      <c r="DW122" s="65" t="str">
        <f t="shared" si="301"/>
        <v/>
      </c>
      <c r="DX122" s="68" t="str">
        <f t="shared" si="231"/>
        <v/>
      </c>
      <c r="DY122" s="32"/>
      <c r="DZ122" s="120"/>
      <c r="EA122" s="62" t="str">
        <f t="shared" si="180"/>
        <v/>
      </c>
      <c r="EB122" s="62" t="str">
        <f t="shared" si="232"/>
        <v/>
      </c>
      <c r="EC122" s="65" t="str">
        <f t="shared" si="302"/>
        <v/>
      </c>
      <c r="ED122" s="68" t="str">
        <f t="shared" si="233"/>
        <v/>
      </c>
      <c r="EE122" s="32"/>
      <c r="EF122" s="120"/>
      <c r="EG122" s="62" t="str">
        <f t="shared" si="181"/>
        <v/>
      </c>
      <c r="EH122" s="62" t="str">
        <f t="shared" si="234"/>
        <v/>
      </c>
      <c r="EI122" s="65" t="str">
        <f t="shared" si="303"/>
        <v/>
      </c>
      <c r="EJ122" s="68" t="str">
        <f t="shared" si="235"/>
        <v/>
      </c>
      <c r="EK122" s="32"/>
      <c r="EL122" s="120"/>
      <c r="EM122" s="62" t="str">
        <f t="shared" si="182"/>
        <v/>
      </c>
      <c r="EN122" s="62" t="str">
        <f t="shared" si="236"/>
        <v/>
      </c>
      <c r="EO122" s="65" t="str">
        <f t="shared" si="304"/>
        <v/>
      </c>
      <c r="EP122" s="68" t="str">
        <f t="shared" si="237"/>
        <v/>
      </c>
      <c r="EQ122" s="32"/>
      <c r="ER122" s="120"/>
      <c r="ES122" s="62" t="str">
        <f t="shared" si="183"/>
        <v/>
      </c>
      <c r="ET122" s="62" t="str">
        <f t="shared" si="238"/>
        <v/>
      </c>
      <c r="EU122" s="65" t="str">
        <f t="shared" si="305"/>
        <v/>
      </c>
      <c r="EV122" s="68" t="str">
        <f t="shared" si="239"/>
        <v/>
      </c>
      <c r="EW122" s="32"/>
      <c r="EX122" s="120"/>
      <c r="EY122" s="62" t="str">
        <f t="shared" si="184"/>
        <v/>
      </c>
      <c r="EZ122" s="62" t="str">
        <f t="shared" si="240"/>
        <v/>
      </c>
      <c r="FA122" s="65" t="str">
        <f t="shared" si="306"/>
        <v/>
      </c>
      <c r="FB122" s="68" t="str">
        <f t="shared" si="241"/>
        <v/>
      </c>
      <c r="FC122" s="32"/>
      <c r="FD122" s="120"/>
      <c r="FE122" s="62" t="str">
        <f t="shared" si="185"/>
        <v/>
      </c>
      <c r="FF122" s="62" t="str">
        <f t="shared" si="242"/>
        <v/>
      </c>
      <c r="FG122" s="65" t="str">
        <f t="shared" si="307"/>
        <v/>
      </c>
      <c r="FH122" s="68" t="str">
        <f t="shared" si="243"/>
        <v/>
      </c>
      <c r="FI122" s="32"/>
      <c r="FJ122" s="120"/>
      <c r="FK122" s="62" t="str">
        <f t="shared" si="186"/>
        <v/>
      </c>
      <c r="FL122" s="62" t="str">
        <f t="shared" si="244"/>
        <v/>
      </c>
      <c r="FM122" s="65" t="str">
        <f t="shared" si="308"/>
        <v/>
      </c>
      <c r="FN122" s="68" t="str">
        <f t="shared" si="245"/>
        <v/>
      </c>
      <c r="FO122" s="32"/>
      <c r="FP122" s="120"/>
      <c r="FQ122" s="62" t="str">
        <f t="shared" si="187"/>
        <v/>
      </c>
      <c r="FR122" s="62" t="str">
        <f t="shared" si="246"/>
        <v/>
      </c>
      <c r="FS122" s="65" t="str">
        <f t="shared" si="309"/>
        <v/>
      </c>
      <c r="FT122" s="68" t="str">
        <f t="shared" si="247"/>
        <v/>
      </c>
      <c r="FU122" s="32"/>
      <c r="FV122" s="120"/>
      <c r="FW122" s="62" t="str">
        <f t="shared" si="188"/>
        <v/>
      </c>
      <c r="FX122" s="62" t="str">
        <f t="shared" si="248"/>
        <v/>
      </c>
      <c r="FY122" s="65" t="str">
        <f t="shared" si="310"/>
        <v/>
      </c>
      <c r="FZ122" s="68" t="str">
        <f t="shared" si="249"/>
        <v/>
      </c>
      <c r="GA122" s="32"/>
      <c r="GC122" s="7" t="str">
        <f t="shared" si="250"/>
        <v>Apr 2020</v>
      </c>
      <c r="GD122" s="7" t="str">
        <f t="shared" ca="1" si="189"/>
        <v/>
      </c>
      <c r="GT122" s="71">
        <f>IF(GT$9="", "", IF(AND(NOT('Personnel Details'!$N$11=""), $B122&gt;='Personnel Details'!$N$11), 'Personnel Details'!$O$11, IF(AND(NOT('Personnel Details'!$I$11=""), $B122&gt;='Personnel Details'!$I$11), 'Personnel Details'!$J$11, 'Personnel Details'!$E$11)))</f>
        <v>0.8</v>
      </c>
      <c r="GU122" s="59" t="str">
        <f>IF(GT$9="", "", IF(AND(NOT('Personnel Details'!$N$11=""), $B122&gt;='Personnel Details'!$N$11), IF('Personnel Details'!$P$11="","", 'Personnel Details'!$P$11), IF(AND(NOT('Personnel Details'!$I$11=""), $B122&gt;='Personnel Details'!$I$11), IF('Personnel Details'!$K$11="", "", 'Personnel Details'!$K$11), IF('Personnel Details'!$F$11="", "", 'Personnel Details'!$F$11))))</f>
        <v/>
      </c>
      <c r="GV122" s="74">
        <f>IF(GT$9="", "", IF(AND(NOT('Personnel Details'!$N$11=""), $B122&gt;='Personnel Details'!$N$11), 'Personnel Details'!$Q$11, IF(AND(NOT('Personnel Details'!$I$11=""), $B122&gt;='Personnel Details'!$I$11), 'Personnel Details'!$L$11, 'Personnel Details'!$G$11)))</f>
        <v>0</v>
      </c>
      <c r="GW122" s="59">
        <f t="shared" si="251"/>
        <v>0</v>
      </c>
      <c r="GX122" s="53"/>
      <c r="GZ122" s="78">
        <f>IF(GZ$9="", "", IF(AND(NOT('Personnel Details'!$N$12=""), $B122&gt;='Personnel Details'!$N$12), 'Personnel Details'!$O$12, IF(AND(NOT('Personnel Details'!$I$12=""), $B122&gt;='Personnel Details'!$I$12), 'Personnel Details'!$J$12, 'Personnel Details'!$E$12)))</f>
        <v>0.8</v>
      </c>
      <c r="HA122" s="59" t="str">
        <f>IF(GZ$9="", "", IF(AND(NOT('Personnel Details'!$N$12=""), $B122&gt;='Personnel Details'!$N$12), IF('Personnel Details'!$P$12="","", 'Personnel Details'!$P$12), IF(AND(NOT('Personnel Details'!$I$12=""), $B122&gt;='Personnel Details'!$I$12), IF('Personnel Details'!$K$12="", "", 'Personnel Details'!$K$12), IF('Personnel Details'!$F$12="", "", 'Personnel Details'!$F$12))))</f>
        <v/>
      </c>
      <c r="HB122" s="79">
        <f>IF(GZ$9="", "", IF(AND(NOT('Personnel Details'!$N$12=""), $B122&gt;='Personnel Details'!$N$12), 'Personnel Details'!$Q$12, IF(AND(NOT('Personnel Details'!$I$12=""), $B122&gt;='Personnel Details'!$I$12), 'Personnel Details'!$L$12, 'Personnel Details'!$G$12)))</f>
        <v>0</v>
      </c>
      <c r="HC122" s="59">
        <f t="shared" si="252"/>
        <v>0</v>
      </c>
      <c r="HD122" s="53"/>
      <c r="HF122" s="78">
        <f>IF(HF$9="", "", IF(AND(NOT('Personnel Details'!$N$13=""), $B122&gt;='Personnel Details'!$N$13), 'Personnel Details'!$O$13, IF(AND(NOT('Personnel Details'!$I$13=""), $B122&gt;='Personnel Details'!$I$13), 'Personnel Details'!$J$13, 'Personnel Details'!$E$13)))</f>
        <v>0.8</v>
      </c>
      <c r="HG122" s="59" t="str">
        <f>IF(HF$9="", "", IF(AND(NOT('Personnel Details'!$N$13=""), $B122&gt;='Personnel Details'!$N$13), IF('Personnel Details'!$P$13="","", 'Personnel Details'!$P$13), IF(AND(NOT('Personnel Details'!$I$13=""), $B122&gt;='Personnel Details'!$I$13), IF('Personnel Details'!$K$13="", "", 'Personnel Details'!$K$13), IF('Personnel Details'!$F$13="", "", 'Personnel Details'!$F$13))))</f>
        <v/>
      </c>
      <c r="HH122" s="79">
        <f>IF(HF$9="", "", IF(AND(NOT('Personnel Details'!$N$13=""), $B122&gt;='Personnel Details'!$N$13), 'Personnel Details'!$Q$13, IF(AND(NOT('Personnel Details'!$I$13=""), $B122&gt;='Personnel Details'!$I$13), 'Personnel Details'!$L$13, 'Personnel Details'!$G$13)))</f>
        <v>0</v>
      </c>
      <c r="HI122" s="59">
        <f t="shared" si="253"/>
        <v>0</v>
      </c>
      <c r="HJ122" s="53"/>
      <c r="HL122" s="78">
        <f>IF(HL$9="", "", IF(AND(NOT('Personnel Details'!$N$14=""), $B122&gt;='Personnel Details'!$N$14), 'Personnel Details'!$O$14, IF(AND(NOT('Personnel Details'!$I$14=""), $B122&gt;='Personnel Details'!$I$14), 'Personnel Details'!$J$14, 'Personnel Details'!$E$14)))</f>
        <v>0.8</v>
      </c>
      <c r="HM122" s="59">
        <f>IF(HL$9="", "", IF(AND(NOT('Personnel Details'!$N$14=""), $B122&gt;='Personnel Details'!$N$14), IF('Personnel Details'!$P$14="","", 'Personnel Details'!$P$14), IF(AND(NOT('Personnel Details'!$I$14=""), $B122&gt;='Personnel Details'!$I$14), IF('Personnel Details'!$K$14="", "", 'Personnel Details'!$K$14), IF('Personnel Details'!$F$14="", "", 'Personnel Details'!$F$14))))</f>
        <v>2000</v>
      </c>
      <c r="HN122" s="79">
        <f>IF(HL$9="", "", IF(AND(NOT('Personnel Details'!$N$14=""), $B122&gt;='Personnel Details'!$N$14), 'Personnel Details'!$Q$14, IF(AND(NOT('Personnel Details'!$I$14=""), $B122&gt;='Personnel Details'!$I$14), 'Personnel Details'!$L$14, 'Personnel Details'!$G$14)))</f>
        <v>0.85</v>
      </c>
      <c r="HO122" s="59">
        <f t="shared" si="254"/>
        <v>0</v>
      </c>
      <c r="HP122" s="53"/>
      <c r="HR122" s="78" t="str">
        <f>IF(HR$9="", "", IF(AND(NOT('Personnel Details'!$N$15=""), $B122&gt;='Personnel Details'!$N$15), 'Personnel Details'!$O$15, IF(AND(NOT('Personnel Details'!$I$15=""), $B122&gt;='Personnel Details'!$I$15), 'Personnel Details'!$J$15, 'Personnel Details'!$E$15)))</f>
        <v/>
      </c>
      <c r="HS122" s="59" t="str">
        <f>IF(HR$9="", "", IF(AND(NOT('Personnel Details'!$N$15=""), $B122&gt;='Personnel Details'!$N$15), IF('Personnel Details'!$P$15="","", 'Personnel Details'!$P$15), IF(AND(NOT('Personnel Details'!$I$15=""), $B122&gt;='Personnel Details'!$I$15), IF('Personnel Details'!$K$15="", "", 'Personnel Details'!$K$15), IF('Personnel Details'!$F$15="", "", 'Personnel Details'!$F$15))))</f>
        <v/>
      </c>
      <c r="HT122" s="79" t="str">
        <f>IF(HR$9="", "", IF(AND(NOT('Personnel Details'!$N$15=""), $B122&gt;='Personnel Details'!$N$15), 'Personnel Details'!$Q$15, IF(AND(NOT('Personnel Details'!$I$15=""), $B122&gt;='Personnel Details'!$I$15), 'Personnel Details'!$L$15, 'Personnel Details'!$G$15)))</f>
        <v/>
      </c>
      <c r="HU122" s="59">
        <f t="shared" si="255"/>
        <v>0</v>
      </c>
      <c r="HV122" s="53"/>
      <c r="HX122" s="78" t="str">
        <f>IF(HX$9="", "", IF(AND(NOT('Personnel Details'!$N$16=""), $B122&gt;='Personnel Details'!$N$16), 'Personnel Details'!$O$16, IF(AND(NOT('Personnel Details'!$I$16=""), $B122&gt;='Personnel Details'!$I$16), 'Personnel Details'!$J$16, 'Personnel Details'!$E$16)))</f>
        <v/>
      </c>
      <c r="HY122" s="59" t="str">
        <f>IF(HX$9="", "", IF(AND(NOT('Personnel Details'!$N$16=""), $B122&gt;='Personnel Details'!$N$16), IF('Personnel Details'!$P$16="","", 'Personnel Details'!$P$16), IF(AND(NOT('Personnel Details'!$I$16=""), $B122&gt;='Personnel Details'!$I$16), IF('Personnel Details'!$K$16="", "", 'Personnel Details'!$K$16), IF('Personnel Details'!$F$16="", "", 'Personnel Details'!$F$16))))</f>
        <v/>
      </c>
      <c r="HZ122" s="79" t="str">
        <f>IF(HX$9="", "", IF(AND(NOT('Personnel Details'!$N$16=""), $B122&gt;='Personnel Details'!$N$16), 'Personnel Details'!$Q$16, IF(AND(NOT('Personnel Details'!$I$16=""), $B122&gt;='Personnel Details'!$I$16), 'Personnel Details'!$L$16, 'Personnel Details'!$G$16)))</f>
        <v/>
      </c>
      <c r="IA122" s="59">
        <f t="shared" si="256"/>
        <v>0</v>
      </c>
      <c r="IB122" s="53"/>
      <c r="ID122" s="78" t="str">
        <f>IF(ID$9="", "", IF(AND(NOT('Personnel Details'!$N$17=""), $B122&gt;='Personnel Details'!$N$17), 'Personnel Details'!$O$17, IF(AND(NOT('Personnel Details'!$I$17=""), $B122&gt;='Personnel Details'!$I$17), 'Personnel Details'!$J$17, 'Personnel Details'!$E$17)))</f>
        <v/>
      </c>
      <c r="IE122" s="59" t="str">
        <f>IF(ID$9="", "", IF(AND(NOT('Personnel Details'!$N$17=""), $B122&gt;='Personnel Details'!$N$17), IF('Personnel Details'!$P$17="","", 'Personnel Details'!$P$17), IF(AND(NOT('Personnel Details'!$I$17=""), $B122&gt;='Personnel Details'!$I$17), IF('Personnel Details'!$K$17="", "", 'Personnel Details'!$K$17), IF('Personnel Details'!$F$17="", "", 'Personnel Details'!$F$17))))</f>
        <v/>
      </c>
      <c r="IF122" s="79" t="str">
        <f>IF(ID$9="", "", IF(AND(NOT('Personnel Details'!$N$17=""), $B122&gt;='Personnel Details'!$N$17), 'Personnel Details'!$Q$17, IF(AND(NOT('Personnel Details'!$I$17=""), $B122&gt;='Personnel Details'!$I$17), 'Personnel Details'!$L$17, 'Personnel Details'!$G$17)))</f>
        <v/>
      </c>
      <c r="IG122" s="59">
        <f t="shared" si="257"/>
        <v>0</v>
      </c>
      <c r="IH122" s="53"/>
      <c r="IJ122" s="78" t="str">
        <f>IF(IJ$9="", "", IF(AND(NOT('Personnel Details'!$N$18=""), $B122&gt;='Personnel Details'!$N$18), 'Personnel Details'!$O$18, IF(AND(NOT('Personnel Details'!$I$18=""), $B122&gt;='Personnel Details'!$I$18), 'Personnel Details'!$J$18, 'Personnel Details'!$E$18)))</f>
        <v/>
      </c>
      <c r="IK122" s="59" t="str">
        <f>IF(IJ$9="", "", IF(AND(NOT('Personnel Details'!$N$18=""), $B122&gt;='Personnel Details'!$N$18), IF('Personnel Details'!$P$18="","", 'Personnel Details'!$P$18), IF(AND(NOT('Personnel Details'!$I$18=""), $B122&gt;='Personnel Details'!$I$18), IF('Personnel Details'!$K$18="", "", 'Personnel Details'!$K$18), IF('Personnel Details'!$F$18="", "", 'Personnel Details'!$F$18))))</f>
        <v/>
      </c>
      <c r="IL122" s="79" t="str">
        <f>IF(IJ$9="", "", IF(AND(NOT('Personnel Details'!$N$18=""), $B122&gt;='Personnel Details'!$N$18), 'Personnel Details'!$Q$18, IF(AND(NOT('Personnel Details'!$I$18=""), $B122&gt;='Personnel Details'!$I$18), 'Personnel Details'!$L$18, 'Personnel Details'!$G$18)))</f>
        <v/>
      </c>
      <c r="IM122" s="59">
        <f t="shared" si="258"/>
        <v>0</v>
      </c>
      <c r="IN122" s="53"/>
      <c r="IP122" s="78" t="str">
        <f>IF(IP$9="", "", IF(AND(NOT('Personnel Details'!$N$19=""), $B122&gt;='Personnel Details'!$N$19), 'Personnel Details'!$O$19, IF(AND(NOT('Personnel Details'!$I$19=""), $B122&gt;='Personnel Details'!$I$19), 'Personnel Details'!$J$19, 'Personnel Details'!$E$19)))</f>
        <v/>
      </c>
      <c r="IQ122" s="59" t="str">
        <f>IF(IP$9="", "", IF(AND(NOT('Personnel Details'!$N$19=""), $B122&gt;='Personnel Details'!$N$19), IF('Personnel Details'!$P$19="","", 'Personnel Details'!$P$19), IF(AND(NOT('Personnel Details'!$I$19=""), $B122&gt;='Personnel Details'!$I$19), IF('Personnel Details'!$K$19="", "", 'Personnel Details'!$K$19), IF('Personnel Details'!$F$19="", "", 'Personnel Details'!$F$19))))</f>
        <v/>
      </c>
      <c r="IR122" s="79" t="str">
        <f>IF(IP$9="", "", IF(AND(NOT('Personnel Details'!$N$19=""), $B122&gt;='Personnel Details'!$N$19), 'Personnel Details'!$Q$19, IF(AND(NOT('Personnel Details'!$I$19=""), $B122&gt;='Personnel Details'!$I$19), 'Personnel Details'!$L$19, 'Personnel Details'!$G$19)))</f>
        <v/>
      </c>
      <c r="IS122" s="59">
        <f t="shared" si="259"/>
        <v>0</v>
      </c>
      <c r="IT122" s="53"/>
      <c r="IV122" s="78" t="str">
        <f>IF(IV$9="", "", IF(AND(NOT('Personnel Details'!$N$20=""), $B122&gt;='Personnel Details'!$N$20), 'Personnel Details'!$O$20, IF(AND(NOT('Personnel Details'!$I$20=""), $B122&gt;='Personnel Details'!$I$20), 'Personnel Details'!$J$20, 'Personnel Details'!$E$20)))</f>
        <v/>
      </c>
      <c r="IW122" s="59" t="str">
        <f>IF(IV$9="", "", IF(AND(NOT('Personnel Details'!$N$20=""), $B122&gt;='Personnel Details'!$N$20), IF('Personnel Details'!$P$20="","", 'Personnel Details'!$P$20), IF(AND(NOT('Personnel Details'!$I$20=""), $B122&gt;='Personnel Details'!$I$20), IF('Personnel Details'!$K$20="", "", 'Personnel Details'!$K$20), IF('Personnel Details'!$F$20="", "", 'Personnel Details'!$F$20))))</f>
        <v/>
      </c>
      <c r="IX122" s="79" t="str">
        <f>IF(IV$9="", "", IF(AND(NOT('Personnel Details'!$N$20=""), $B122&gt;='Personnel Details'!$N$20), 'Personnel Details'!$Q$20, IF(AND(NOT('Personnel Details'!$I$20=""), $B122&gt;='Personnel Details'!$I$20), 'Personnel Details'!$L$20, 'Personnel Details'!$G$20)))</f>
        <v/>
      </c>
      <c r="IY122" s="59">
        <f t="shared" si="260"/>
        <v>0</v>
      </c>
      <c r="IZ122" s="53"/>
      <c r="JB122" s="78" t="str">
        <f>IF(JB$9="", "", IF(AND(NOT('Personnel Details'!$N$21=""), $B122&gt;='Personnel Details'!$N$21), 'Personnel Details'!$O$21, IF(AND(NOT('Personnel Details'!$I$21=""), $B122&gt;='Personnel Details'!$I$21), 'Personnel Details'!$J$21, 'Personnel Details'!$E$21)))</f>
        <v/>
      </c>
      <c r="JC122" s="59" t="str">
        <f>IF(JB$9="", "", IF(AND(NOT('Personnel Details'!$N$21=""), $B122&gt;='Personnel Details'!$N$21), IF('Personnel Details'!$P$21="","", 'Personnel Details'!$P$21), IF(AND(NOT('Personnel Details'!$I$21=""), $B122&gt;='Personnel Details'!$I$21), IF('Personnel Details'!$K$21="", "", 'Personnel Details'!$K$21), IF('Personnel Details'!$F$21="", "", 'Personnel Details'!$F$21))))</f>
        <v/>
      </c>
      <c r="JD122" s="79" t="str">
        <f>IF(JB$9="", "", IF(AND(NOT('Personnel Details'!$N$21=""), $B122&gt;='Personnel Details'!$N$21), 'Personnel Details'!$Q$21, IF(AND(NOT('Personnel Details'!$I$21=""), $B122&gt;='Personnel Details'!$I$21), 'Personnel Details'!$L$21, 'Personnel Details'!$G$21)))</f>
        <v/>
      </c>
      <c r="JE122" s="59">
        <f t="shared" si="261"/>
        <v>0</v>
      </c>
      <c r="JF122" s="53"/>
      <c r="JH122" s="78" t="str">
        <f>IF(JH$9="", "", IF(AND(NOT('Personnel Details'!$N$22=""), $B122&gt;='Personnel Details'!$N$22), 'Personnel Details'!$O$22, IF(AND(NOT('Personnel Details'!$I$22=""), $B122&gt;='Personnel Details'!$I$22), 'Personnel Details'!$J$22, 'Personnel Details'!$E$22)))</f>
        <v/>
      </c>
      <c r="JI122" s="59" t="str">
        <f>IF(JH$9="", "", IF(AND(NOT('Personnel Details'!$N$22=""), $B122&gt;='Personnel Details'!$N$22), IF('Personnel Details'!$P$22="","", 'Personnel Details'!$P$22), IF(AND(NOT('Personnel Details'!$I$22=""), $B122&gt;='Personnel Details'!$I$22), IF('Personnel Details'!$K$22="", "", 'Personnel Details'!$K$22), IF('Personnel Details'!$F$22="", "", 'Personnel Details'!$F$22))))</f>
        <v/>
      </c>
      <c r="JJ122" s="79" t="str">
        <f>IF(JH$9="", "", IF(AND(NOT('Personnel Details'!$N$22=""), $B122&gt;='Personnel Details'!$N$22), 'Personnel Details'!$Q$22, IF(AND(NOT('Personnel Details'!$I$22=""), $B122&gt;='Personnel Details'!$I$22), 'Personnel Details'!$L$22, 'Personnel Details'!$G$22)))</f>
        <v/>
      </c>
      <c r="JK122" s="59">
        <f t="shared" si="262"/>
        <v>0</v>
      </c>
      <c r="JL122" s="53"/>
      <c r="JN122" s="78" t="str">
        <f>IF(JN$9="", "", IF(AND(NOT('Personnel Details'!$N$23=""), $B122&gt;='Personnel Details'!$N$23), 'Personnel Details'!$O$23, IF(AND(NOT('Personnel Details'!$I$23=""), $B122&gt;='Personnel Details'!$I$23), 'Personnel Details'!$J$23, 'Personnel Details'!$E$23)))</f>
        <v/>
      </c>
      <c r="JO122" s="59" t="str">
        <f>IF(JN$9="", "", IF(AND(NOT('Personnel Details'!$N$23=""), $B122&gt;='Personnel Details'!$N$23), IF('Personnel Details'!$P$23="","", 'Personnel Details'!$P$23), IF(AND(NOT('Personnel Details'!$I$23=""), $B122&gt;='Personnel Details'!$I$23), IF('Personnel Details'!$K$23="", "", 'Personnel Details'!$K$23), IF('Personnel Details'!$F$23="", "", 'Personnel Details'!$F$23))))</f>
        <v/>
      </c>
      <c r="JP122" s="79" t="str">
        <f>IF(JN$9="", "", IF(AND(NOT('Personnel Details'!$N$23=""), $B122&gt;='Personnel Details'!$N$23), 'Personnel Details'!$Q$23, IF(AND(NOT('Personnel Details'!$I$23=""), $B122&gt;='Personnel Details'!$I$23), 'Personnel Details'!$L$23, 'Personnel Details'!$G$23)))</f>
        <v/>
      </c>
      <c r="JQ122" s="59">
        <f t="shared" si="263"/>
        <v>0</v>
      </c>
      <c r="JR122" s="53"/>
      <c r="JT122" s="78" t="str">
        <f>IF(JT$9="", "", IF(AND(NOT('Personnel Details'!$N$24=""), $B122&gt;='Personnel Details'!$N$24), 'Personnel Details'!$O$24, IF(AND(NOT('Personnel Details'!$I$24=""), $B122&gt;='Personnel Details'!$I$24), 'Personnel Details'!$J$24, 'Personnel Details'!$E$24)))</f>
        <v/>
      </c>
      <c r="JU122" s="59" t="str">
        <f>IF(JT$9="", "", IF(AND(NOT('Personnel Details'!$N$24=""), $B122&gt;='Personnel Details'!$N$24), IF('Personnel Details'!$P$24="","", 'Personnel Details'!$P$24), IF(AND(NOT('Personnel Details'!$I$24=""), $B122&gt;='Personnel Details'!$I$24), IF('Personnel Details'!$K$24="", "", 'Personnel Details'!$K$24), IF('Personnel Details'!$F$24="", "", 'Personnel Details'!$F$24))))</f>
        <v/>
      </c>
      <c r="JV122" s="79" t="str">
        <f>IF(JT$9="", "", IF(AND(NOT('Personnel Details'!$N$24=""), $B122&gt;='Personnel Details'!$N$24), 'Personnel Details'!$Q$24, IF(AND(NOT('Personnel Details'!$I$24=""), $B122&gt;='Personnel Details'!$I$24), 'Personnel Details'!$L$24, 'Personnel Details'!$G$24)))</f>
        <v/>
      </c>
      <c r="JW122" s="59">
        <f t="shared" si="264"/>
        <v>0</v>
      </c>
      <c r="JX122" s="53"/>
      <c r="JZ122" s="78" t="str">
        <f>IF(JZ$9="", "", IF(AND(NOT('Personnel Details'!$N$25=""), $B122&gt;='Personnel Details'!$N$25), 'Personnel Details'!$O$25, IF(AND(NOT('Personnel Details'!$I$25=""), $B122&gt;='Personnel Details'!$I$25), 'Personnel Details'!$J$25, 'Personnel Details'!$E$25)))</f>
        <v/>
      </c>
      <c r="KA122" s="59" t="str">
        <f>IF(JZ$9="", "", IF(AND(NOT('Personnel Details'!$N$25=""), $B122&gt;='Personnel Details'!$N$25), IF('Personnel Details'!$P$25="","", 'Personnel Details'!$P$25), IF(AND(NOT('Personnel Details'!$I$25=""), $B122&gt;='Personnel Details'!$I$25), IF('Personnel Details'!$K$25="", "", 'Personnel Details'!$K$25), IF('Personnel Details'!$F$25="", "", 'Personnel Details'!$F$25))))</f>
        <v/>
      </c>
      <c r="KB122" s="79" t="str">
        <f>IF(JZ$9="", "", IF(AND(NOT('Personnel Details'!$N$25=""), $B122&gt;='Personnel Details'!$N$25), 'Personnel Details'!$Q$25, IF(AND(NOT('Personnel Details'!$I$25=""), $B122&gt;='Personnel Details'!$I$25), 'Personnel Details'!$L$25, 'Personnel Details'!$G$25)))</f>
        <v/>
      </c>
      <c r="KC122" s="59">
        <f t="shared" si="265"/>
        <v>0</v>
      </c>
      <c r="KD122" s="53"/>
      <c r="KF122" s="78" t="str">
        <f>IF(KF$9="", "", IF(AND(NOT('Personnel Details'!$N$26=""), $B122&gt;='Personnel Details'!$N$26), 'Personnel Details'!$O$26, IF(AND(NOT('Personnel Details'!$I$26=""), $B122&gt;='Personnel Details'!$I$26), 'Personnel Details'!$J$26, 'Personnel Details'!$E$26)))</f>
        <v/>
      </c>
      <c r="KG122" s="59" t="str">
        <f>IF(KF$9="", "", IF(AND(NOT('Personnel Details'!$N$26=""), $B122&gt;='Personnel Details'!$N$26), IF('Personnel Details'!$P$26="","", 'Personnel Details'!$P$26), IF(AND(NOT('Personnel Details'!$I$26=""), $B122&gt;='Personnel Details'!$I$26), IF('Personnel Details'!$K$26="", "", 'Personnel Details'!$K$26), IF('Personnel Details'!$F$26="", "", 'Personnel Details'!$F$26))))</f>
        <v/>
      </c>
      <c r="KH122" s="79" t="str">
        <f>IF(KF$9="", "", IF(AND(NOT('Personnel Details'!$N$26=""), $B122&gt;='Personnel Details'!$N$26), 'Personnel Details'!$Q$26, IF(AND(NOT('Personnel Details'!$I$26=""), $B122&gt;='Personnel Details'!$I$26), 'Personnel Details'!$L$26, 'Personnel Details'!$G$26)))</f>
        <v/>
      </c>
      <c r="KI122" s="59">
        <f t="shared" si="266"/>
        <v>0</v>
      </c>
      <c r="KJ122" s="53"/>
      <c r="KL122" s="78" t="str">
        <f>IF(KL$9="", "", IF(AND(NOT('Personnel Details'!$N$27=""), $B122&gt;='Personnel Details'!$N$27), 'Personnel Details'!$O$27, IF(AND(NOT('Personnel Details'!$I$27=""), $B122&gt;='Personnel Details'!$I$27), 'Personnel Details'!$J$27, 'Personnel Details'!$E$27)))</f>
        <v/>
      </c>
      <c r="KM122" s="59" t="str">
        <f>IF(KL$9="", "", IF(AND(NOT('Personnel Details'!$N$27=""), $B122&gt;='Personnel Details'!$N$27), IF('Personnel Details'!$P$27="","", 'Personnel Details'!$P$27), IF(AND(NOT('Personnel Details'!$I$27=""), $B122&gt;='Personnel Details'!$I$27), IF('Personnel Details'!$K$27="", "", 'Personnel Details'!$K$27), IF('Personnel Details'!$F$27="", "", 'Personnel Details'!$F$27))))</f>
        <v/>
      </c>
      <c r="KN122" s="79" t="str">
        <f>IF(KL$9="", "", IF(AND(NOT('Personnel Details'!$N$27=""), $B122&gt;='Personnel Details'!$N$27), 'Personnel Details'!$Q$27, IF(AND(NOT('Personnel Details'!$I$27=""), $B122&gt;='Personnel Details'!$I$27), 'Personnel Details'!$L$27, 'Personnel Details'!$G$27)))</f>
        <v/>
      </c>
      <c r="KO122" s="59">
        <f t="shared" si="267"/>
        <v>0</v>
      </c>
      <c r="KP122" s="53"/>
      <c r="KR122" s="78" t="str">
        <f>IF(KR$9="", "", IF(AND(NOT('Personnel Details'!$N$28=""), $B122&gt;='Personnel Details'!$N$28), 'Personnel Details'!$O$28, IF(AND(NOT('Personnel Details'!$I$28=""), $B122&gt;='Personnel Details'!$I$28), 'Personnel Details'!$J$28, 'Personnel Details'!$E$28)))</f>
        <v/>
      </c>
      <c r="KS122" s="59" t="str">
        <f>IF(KR$9="", "", IF(AND(NOT('Personnel Details'!$N$28=""), $B122&gt;='Personnel Details'!$N$28), IF('Personnel Details'!$P$28="","", 'Personnel Details'!$P$28), IF(AND(NOT('Personnel Details'!$I$28=""), $B122&gt;='Personnel Details'!$I$28), IF('Personnel Details'!$K$28="", "", 'Personnel Details'!$K$28), IF('Personnel Details'!$F$28="", "", 'Personnel Details'!$F$28))))</f>
        <v/>
      </c>
      <c r="KT122" s="79" t="str">
        <f>IF(KR$9="", "", IF(AND(NOT('Personnel Details'!$N$28=""), $B122&gt;='Personnel Details'!$N$28), 'Personnel Details'!$Q$28, IF(AND(NOT('Personnel Details'!$I$28=""), $B122&gt;='Personnel Details'!$I$28), 'Personnel Details'!$L$28, 'Personnel Details'!$G$28)))</f>
        <v/>
      </c>
      <c r="KU122" s="59">
        <f t="shared" si="268"/>
        <v>0</v>
      </c>
      <c r="KV122" s="53"/>
      <c r="KX122" s="78" t="str">
        <f>IF(KX$9="", "", IF(AND(NOT('Personnel Details'!$N$29=""), $B122&gt;='Personnel Details'!$N$29), 'Personnel Details'!$O$29, IF(AND(NOT('Personnel Details'!$I$29=""), $B122&gt;='Personnel Details'!$I$29), 'Personnel Details'!$J$29, 'Personnel Details'!$E$29)))</f>
        <v/>
      </c>
      <c r="KY122" s="59" t="str">
        <f>IF(KX$9="", "", IF(AND(NOT('Personnel Details'!$N$29=""), $B122&gt;='Personnel Details'!$N$29), IF('Personnel Details'!$P$29="","", 'Personnel Details'!$P$29), IF(AND(NOT('Personnel Details'!$I$29=""), $B122&gt;='Personnel Details'!$I$29), IF('Personnel Details'!$K$29="", "", 'Personnel Details'!$K$29), IF('Personnel Details'!$F$29="", "", 'Personnel Details'!$F$29))))</f>
        <v/>
      </c>
      <c r="KZ122" s="79" t="str">
        <f>IF(KX$9="", "", IF(AND(NOT('Personnel Details'!$N$29=""), $B122&gt;='Personnel Details'!$N$29), 'Personnel Details'!$Q$29, IF(AND(NOT('Personnel Details'!$I$29=""), $B122&gt;='Personnel Details'!$I$29), 'Personnel Details'!$L$29, 'Personnel Details'!$G$29)))</f>
        <v/>
      </c>
      <c r="LA122" s="59">
        <f t="shared" si="269"/>
        <v>0</v>
      </c>
      <c r="LB122" s="53"/>
      <c r="LD122" s="78" t="str">
        <f>IF(LD$9="", "", IF(AND(NOT('Personnel Details'!$N$30=""), $B122&gt;='Personnel Details'!$N$30), 'Personnel Details'!$O$30, IF(AND(NOT('Personnel Details'!$I$30=""), $B122&gt;='Personnel Details'!$I$30), 'Personnel Details'!$J$30, 'Personnel Details'!$E$30)))</f>
        <v/>
      </c>
      <c r="LE122" s="59" t="str">
        <f>IF(LD$9="", "", IF(AND(NOT('Personnel Details'!$N$30=""), $B122&gt;='Personnel Details'!$N$30), IF('Personnel Details'!$P$30="","", 'Personnel Details'!$P$30), IF(AND(NOT('Personnel Details'!$I$30=""), $B122&gt;='Personnel Details'!$I$30), IF('Personnel Details'!$K$30="", "", 'Personnel Details'!$K$30), IF('Personnel Details'!$F$30="", "", 'Personnel Details'!$F$30))))</f>
        <v/>
      </c>
      <c r="LF122" s="79" t="str">
        <f>IF(LD$9="", "", IF(AND(NOT('Personnel Details'!$N$30=""), $B122&gt;='Personnel Details'!$N$30), 'Personnel Details'!$Q$30, IF(AND(NOT('Personnel Details'!$I$30=""), $B122&gt;='Personnel Details'!$I$30), 'Personnel Details'!$L$30, 'Personnel Details'!$G$30)))</f>
        <v/>
      </c>
      <c r="LG122" s="59">
        <f t="shared" si="270"/>
        <v>0</v>
      </c>
      <c r="LH122" s="53"/>
      <c r="LJ122" s="78" t="str">
        <f>IF(LJ$9="", "", IF(AND(NOT('Personnel Details'!$N$31=""), $B122&gt;='Personnel Details'!$N$31), 'Personnel Details'!$O$31, IF(AND(NOT('Personnel Details'!$I$31=""), $B122&gt;='Personnel Details'!$I$31), 'Personnel Details'!$J$31, 'Personnel Details'!$E$31)))</f>
        <v/>
      </c>
      <c r="LK122" s="59" t="str">
        <f>IF(LJ$9="", "", IF(AND(NOT('Personnel Details'!$N$31=""), $B122&gt;='Personnel Details'!$N$31), IF('Personnel Details'!$P$31="","", 'Personnel Details'!$P$31), IF(AND(NOT('Personnel Details'!$I$31=""), $B122&gt;='Personnel Details'!$I$31), IF('Personnel Details'!$K$31="", "", 'Personnel Details'!$K$31), IF('Personnel Details'!$F$31="", "", 'Personnel Details'!$F$31))))</f>
        <v/>
      </c>
      <c r="LL122" s="79" t="str">
        <f>IF(LJ$9="", "", IF(AND(NOT('Personnel Details'!$N$31=""), $B122&gt;='Personnel Details'!$N$31), 'Personnel Details'!$Q$31, IF(AND(NOT('Personnel Details'!$I$31=""), $B122&gt;='Personnel Details'!$I$31), 'Personnel Details'!$L$31, 'Personnel Details'!$G$31)))</f>
        <v/>
      </c>
      <c r="LM122" s="59">
        <f t="shared" si="271"/>
        <v>0</v>
      </c>
      <c r="LN122" s="53"/>
      <c r="LP122" s="78" t="str">
        <f>IF(LP$9="", "", IF(AND(NOT('Personnel Details'!$N$32=""), $B122&gt;='Personnel Details'!$N$32), 'Personnel Details'!$O$32, IF(AND(NOT('Personnel Details'!$I$32=""), $B122&gt;='Personnel Details'!$I$32), 'Personnel Details'!$J$32, 'Personnel Details'!$E$32)))</f>
        <v/>
      </c>
      <c r="LQ122" s="59" t="str">
        <f>IF(LP$9="", "", IF(AND(NOT('Personnel Details'!$N$32=""), $B122&gt;='Personnel Details'!$N$32), IF('Personnel Details'!$P$32="","", 'Personnel Details'!$P$32), IF(AND(NOT('Personnel Details'!$I$32=""), $B122&gt;='Personnel Details'!$I$32), IF('Personnel Details'!$K$32="", "", 'Personnel Details'!$K$32), IF('Personnel Details'!$F$32="", "", 'Personnel Details'!$F$32))))</f>
        <v/>
      </c>
      <c r="LR122" s="79" t="str">
        <f>IF(LP$9="", "", IF(AND(NOT('Personnel Details'!$N$32=""), $B122&gt;='Personnel Details'!$N$32), 'Personnel Details'!$Q$32, IF(AND(NOT('Personnel Details'!$I$32=""), $B122&gt;='Personnel Details'!$I$32), 'Personnel Details'!$L$32, 'Personnel Details'!$G$32)))</f>
        <v/>
      </c>
      <c r="LS122" s="59">
        <f t="shared" si="272"/>
        <v>0</v>
      </c>
      <c r="LT122" s="53"/>
      <c r="LV122" s="78" t="str">
        <f>IF(LV$9="", "", IF(AND(NOT('Personnel Details'!$N$33=""), $B122&gt;='Personnel Details'!$N$33), 'Personnel Details'!$O$33, IF(AND(NOT('Personnel Details'!$I$33=""), $B122&gt;='Personnel Details'!$I$33), 'Personnel Details'!$J$33, 'Personnel Details'!$E$33)))</f>
        <v/>
      </c>
      <c r="LW122" s="59" t="str">
        <f>IF(LV$9="", "", IF(AND(NOT('Personnel Details'!$N$33=""), $B122&gt;='Personnel Details'!$N$33), IF('Personnel Details'!$P$33="","", 'Personnel Details'!$P$33), IF(AND(NOT('Personnel Details'!$I$33=""), $B122&gt;='Personnel Details'!$I$33), IF('Personnel Details'!$K$33="", "", 'Personnel Details'!$K$33), IF('Personnel Details'!$F$33="", "", 'Personnel Details'!$F$33))))</f>
        <v/>
      </c>
      <c r="LX122" s="79" t="str">
        <f>IF(LV$9="", "", IF(AND(NOT('Personnel Details'!$N$33=""), $B122&gt;='Personnel Details'!$N$33), 'Personnel Details'!$Q$33, IF(AND(NOT('Personnel Details'!$I$33=""), $B122&gt;='Personnel Details'!$I$33), 'Personnel Details'!$L$33, 'Personnel Details'!$G$33)))</f>
        <v/>
      </c>
      <c r="LY122" s="59">
        <f t="shared" si="273"/>
        <v>0</v>
      </c>
      <c r="LZ122" s="53"/>
      <c r="MB122" s="78" t="str">
        <f>IF(MB$9="", "", IF(AND(NOT('Personnel Details'!$N$34=""), $B122&gt;='Personnel Details'!$N$34), 'Personnel Details'!$O$34, IF(AND(NOT('Personnel Details'!$I$34=""), $B122&gt;='Personnel Details'!$I$34), 'Personnel Details'!$J$34, 'Personnel Details'!$E$34)))</f>
        <v/>
      </c>
      <c r="MC122" s="59" t="str">
        <f>IF(MB$9="", "", IF(AND(NOT('Personnel Details'!$N$34=""), $B122&gt;='Personnel Details'!$N$34), IF('Personnel Details'!$P$34="","", 'Personnel Details'!$P$34), IF(AND(NOT('Personnel Details'!$I$34=""), $B122&gt;='Personnel Details'!$I$34), IF('Personnel Details'!$K$34="", "", 'Personnel Details'!$K$34), IF('Personnel Details'!$F$34="", "", 'Personnel Details'!$F$34))))</f>
        <v/>
      </c>
      <c r="MD122" s="79" t="str">
        <f>IF(MB$9="", "", IF(AND(NOT('Personnel Details'!$N$34=""), $B122&gt;='Personnel Details'!$N$34), 'Personnel Details'!$Q$34, IF(AND(NOT('Personnel Details'!$I$34=""), $B122&gt;='Personnel Details'!$I$34), 'Personnel Details'!$L$34, 'Personnel Details'!$G$34)))</f>
        <v/>
      </c>
      <c r="ME122" s="59">
        <f t="shared" si="274"/>
        <v>0</v>
      </c>
      <c r="MF122" s="53"/>
      <c r="MH122" s="78" t="str">
        <f>IF(MH$9="", "", IF(AND(NOT('Personnel Details'!$N$35=""), $B122&gt;='Personnel Details'!$N$35), 'Personnel Details'!$O$35, IF(AND(NOT('Personnel Details'!$I$35=""), $B122&gt;='Personnel Details'!$I$35), 'Personnel Details'!$J$35, 'Personnel Details'!$E$35)))</f>
        <v/>
      </c>
      <c r="MI122" s="59" t="str">
        <f>IF(MH$9="", "", IF(AND(NOT('Personnel Details'!$N$35=""), $B122&gt;='Personnel Details'!$N$35), IF('Personnel Details'!$P$35="","", 'Personnel Details'!$P$35), IF(AND(NOT('Personnel Details'!$I$35=""), $B122&gt;='Personnel Details'!$I$35), IF('Personnel Details'!$K$35="", "", 'Personnel Details'!$K$35), IF('Personnel Details'!$F$35="", "", 'Personnel Details'!$F$35))))</f>
        <v/>
      </c>
      <c r="MJ122" s="79" t="str">
        <f>IF(MH$9="", "", IF(AND(NOT('Personnel Details'!$N$35=""), $B122&gt;='Personnel Details'!$N$35), 'Personnel Details'!$Q$35, IF(AND(NOT('Personnel Details'!$I$35=""), $B122&gt;='Personnel Details'!$I$35), 'Personnel Details'!$L$35, 'Personnel Details'!$G$35)))</f>
        <v/>
      </c>
      <c r="MK122" s="59">
        <f t="shared" si="275"/>
        <v>0</v>
      </c>
      <c r="ML122" s="53"/>
      <c r="MN122" s="78" t="str">
        <f>IF(MN$9="", "", IF(AND(NOT('Personnel Details'!$N$36=""), $B122&gt;='Personnel Details'!$N$36), 'Personnel Details'!$O$36, IF(AND(NOT('Personnel Details'!$I$36=""), $B122&gt;='Personnel Details'!$I$36), 'Personnel Details'!$J$36, 'Personnel Details'!$E$36)))</f>
        <v/>
      </c>
      <c r="MO122" s="59" t="str">
        <f>IF(MN$9="", "", IF(AND(NOT('Personnel Details'!$N$36=""), $B122&gt;='Personnel Details'!$N$36), IF('Personnel Details'!$P$36="","", 'Personnel Details'!$P$36), IF(AND(NOT('Personnel Details'!$I$36=""), $B122&gt;='Personnel Details'!$I$36), IF('Personnel Details'!$K$36="", "", 'Personnel Details'!$K$36), IF('Personnel Details'!$F$36="", "", 'Personnel Details'!$F$36))))</f>
        <v/>
      </c>
      <c r="MP122" s="79" t="str">
        <f>IF(MN$9="", "", IF(AND(NOT('Personnel Details'!$N$36=""), $B122&gt;='Personnel Details'!$N$36), 'Personnel Details'!$Q$36, IF(AND(NOT('Personnel Details'!$I$36=""), $B122&gt;='Personnel Details'!$I$36), 'Personnel Details'!$L$36, 'Personnel Details'!$G$36)))</f>
        <v/>
      </c>
      <c r="MQ122" s="59">
        <f t="shared" si="276"/>
        <v>0</v>
      </c>
      <c r="MR122" s="53"/>
      <c r="MT122" s="78" t="str">
        <f>IF(MT$9="", "", IF(AND(NOT('Personnel Details'!$N$37=""), $B122&gt;='Personnel Details'!$N$37), 'Personnel Details'!$O$37, IF(AND(NOT('Personnel Details'!$I$37=""), $B122&gt;='Personnel Details'!$I$37), 'Personnel Details'!$J$37, 'Personnel Details'!$E$37)))</f>
        <v/>
      </c>
      <c r="MU122" s="59" t="str">
        <f>IF(MT$9="", "", IF(AND(NOT('Personnel Details'!$N$37=""), $B122&gt;='Personnel Details'!$N$37), IF('Personnel Details'!$P$37="","", 'Personnel Details'!$P$37), IF(AND(NOT('Personnel Details'!$I$37=""), $B122&gt;='Personnel Details'!$I$37), IF('Personnel Details'!$K$37="", "", 'Personnel Details'!$K$37), IF('Personnel Details'!$F$37="", "", 'Personnel Details'!$F$37))))</f>
        <v/>
      </c>
      <c r="MV122" s="79" t="str">
        <f>IF(MT$9="", "", IF(AND(NOT('Personnel Details'!$N$37=""), $B122&gt;='Personnel Details'!$N$37), 'Personnel Details'!$Q$37, IF(AND(NOT('Personnel Details'!$I$37=""), $B122&gt;='Personnel Details'!$I$37), 'Personnel Details'!$L$37, 'Personnel Details'!$G$37)))</f>
        <v/>
      </c>
      <c r="MW122" s="59">
        <f t="shared" si="277"/>
        <v>0</v>
      </c>
      <c r="MX122" s="53"/>
      <c r="MZ122" s="78" t="str">
        <f>IF(MZ$9="", "", IF(AND(NOT('Personnel Details'!$N$38=""), $B122&gt;='Personnel Details'!$N$38), 'Personnel Details'!$O$38, IF(AND(NOT('Personnel Details'!$I$38=""), $B122&gt;='Personnel Details'!$I$38), 'Personnel Details'!$J$38, 'Personnel Details'!$E$38)))</f>
        <v/>
      </c>
      <c r="NA122" s="59" t="str">
        <f>IF(MZ$9="", "", IF(AND(NOT('Personnel Details'!$N$38=""), $B122&gt;='Personnel Details'!$N$38), IF('Personnel Details'!$P$38="","", 'Personnel Details'!$P$38), IF(AND(NOT('Personnel Details'!$I$38=""), $B122&gt;='Personnel Details'!$I$38), IF('Personnel Details'!$K$38="", "", 'Personnel Details'!$K$38), IF('Personnel Details'!$F$38="", "", 'Personnel Details'!$F$38))))</f>
        <v/>
      </c>
      <c r="NB122" s="79" t="str">
        <f>IF(MZ$9="", "", IF(AND(NOT('Personnel Details'!$N$38=""), $B122&gt;='Personnel Details'!$N$38), 'Personnel Details'!$Q$38, IF(AND(NOT('Personnel Details'!$I$38=""), $B122&gt;='Personnel Details'!$I$38), 'Personnel Details'!$L$38, 'Personnel Details'!$G$38)))</f>
        <v/>
      </c>
      <c r="NC122" s="59">
        <f t="shared" si="278"/>
        <v>0</v>
      </c>
      <c r="ND122" s="53"/>
      <c r="NF122" s="78" t="str">
        <f>IF(NF$9="", "", IF(AND(NOT('Personnel Details'!$N$39=""), $B122&gt;='Personnel Details'!$N$39), 'Personnel Details'!$O$39, IF(AND(NOT('Personnel Details'!$I$39=""), $B122&gt;='Personnel Details'!$I$39), 'Personnel Details'!$J$39, 'Personnel Details'!$E$39)))</f>
        <v/>
      </c>
      <c r="NG122" s="59" t="str">
        <f>IF(NF$9="", "", IF(AND(NOT('Personnel Details'!$N$39=""), $B122&gt;='Personnel Details'!$N$39), IF('Personnel Details'!$P$39="","", 'Personnel Details'!$P$39), IF(AND(NOT('Personnel Details'!$I$39=""), $B122&gt;='Personnel Details'!$I$39), IF('Personnel Details'!$K$39="", "", 'Personnel Details'!$K$39), IF('Personnel Details'!$F$39="", "", 'Personnel Details'!$F$39))))</f>
        <v/>
      </c>
      <c r="NH122" s="79" t="str">
        <f>IF(NF$9="", "", IF(AND(NOT('Personnel Details'!$N$39=""), $B122&gt;='Personnel Details'!$N$39), 'Personnel Details'!$Q$39, IF(AND(NOT('Personnel Details'!$I$39=""), $B122&gt;='Personnel Details'!$I$39), 'Personnel Details'!$L$39, 'Personnel Details'!$G$39)))</f>
        <v/>
      </c>
      <c r="NI122" s="59">
        <f t="shared" si="279"/>
        <v>0</v>
      </c>
      <c r="NJ122" s="53"/>
      <c r="NL122" s="78" t="str">
        <f>IF(NL$9="", "", IF(AND(NOT('Personnel Details'!$N$40=""), $B122&gt;='Personnel Details'!$N$40), 'Personnel Details'!$O$40, IF(AND(NOT('Personnel Details'!$I$40=""), $B122&gt;='Personnel Details'!$I$40), 'Personnel Details'!$J$40, 'Personnel Details'!$E$40)))</f>
        <v/>
      </c>
      <c r="NM122" s="59" t="str">
        <f>IF(NL$9="", "", IF(AND(NOT('Personnel Details'!$N$40=""), $B122&gt;='Personnel Details'!$N$40), IF('Personnel Details'!$P$40="","", 'Personnel Details'!$P$40), IF(AND(NOT('Personnel Details'!$I$40=""), $B122&gt;='Personnel Details'!$I$40), IF('Personnel Details'!$K$40="", "", 'Personnel Details'!$K$40), IF('Personnel Details'!$F$40="", "", 'Personnel Details'!$F$40))))</f>
        <v/>
      </c>
      <c r="NN122" s="79" t="str">
        <f>IF(NL$9="", "", IF(AND(NOT('Personnel Details'!$N$40=""), $B122&gt;='Personnel Details'!$N$40), 'Personnel Details'!$Q$40, IF(AND(NOT('Personnel Details'!$I$40=""), $B122&gt;='Personnel Details'!$I$40), 'Personnel Details'!$L$40, 'Personnel Details'!$G$40)))</f>
        <v/>
      </c>
      <c r="NO122" s="59">
        <f t="shared" si="280"/>
        <v>0</v>
      </c>
      <c r="NP122" s="53"/>
    </row>
    <row r="123" spans="1:380" x14ac:dyDescent="0.25">
      <c r="A123" s="32"/>
      <c r="B123" s="113">
        <f>IFERROR(IF(B122+1&gt;'Personnel Details'!$U$5, "", B122+1), "")</f>
        <v>43943</v>
      </c>
      <c r="C123" s="32"/>
      <c r="D123" s="120"/>
      <c r="E123" s="13" t="str">
        <f t="shared" si="159"/>
        <v/>
      </c>
      <c r="F123" s="13" t="str">
        <f t="shared" si="190"/>
        <v/>
      </c>
      <c r="G123" s="56" t="str">
        <f t="shared" si="281"/>
        <v/>
      </c>
      <c r="H123" s="16" t="str">
        <f t="shared" si="191"/>
        <v/>
      </c>
      <c r="I123" s="32"/>
      <c r="J123" s="120"/>
      <c r="K123" s="62" t="str">
        <f t="shared" si="160"/>
        <v/>
      </c>
      <c r="L123" s="62" t="str">
        <f t="shared" si="192"/>
        <v/>
      </c>
      <c r="M123" s="65" t="str">
        <f t="shared" si="282"/>
        <v/>
      </c>
      <c r="N123" s="68" t="str">
        <f t="shared" si="193"/>
        <v/>
      </c>
      <c r="O123" s="32"/>
      <c r="P123" s="120"/>
      <c r="Q123" s="62" t="str">
        <f t="shared" si="161"/>
        <v/>
      </c>
      <c r="R123" s="62" t="str">
        <f t="shared" si="194"/>
        <v/>
      </c>
      <c r="S123" s="65" t="str">
        <f t="shared" si="283"/>
        <v/>
      </c>
      <c r="T123" s="68" t="str">
        <f t="shared" si="195"/>
        <v/>
      </c>
      <c r="U123" s="32"/>
      <c r="V123" s="120"/>
      <c r="W123" s="62" t="str">
        <f t="shared" si="162"/>
        <v/>
      </c>
      <c r="X123" s="62" t="str">
        <f t="shared" si="196"/>
        <v/>
      </c>
      <c r="Y123" s="65" t="str">
        <f t="shared" si="284"/>
        <v/>
      </c>
      <c r="Z123" s="68" t="str">
        <f t="shared" si="197"/>
        <v/>
      </c>
      <c r="AA123" s="32"/>
      <c r="AB123" s="120"/>
      <c r="AC123" s="62" t="str">
        <f t="shared" si="163"/>
        <v/>
      </c>
      <c r="AD123" s="62" t="str">
        <f t="shared" si="198"/>
        <v/>
      </c>
      <c r="AE123" s="65" t="str">
        <f t="shared" si="285"/>
        <v/>
      </c>
      <c r="AF123" s="68" t="str">
        <f t="shared" si="199"/>
        <v/>
      </c>
      <c r="AG123" s="32"/>
      <c r="AH123" s="120"/>
      <c r="AI123" s="62" t="str">
        <f t="shared" si="164"/>
        <v/>
      </c>
      <c r="AJ123" s="62" t="str">
        <f t="shared" si="200"/>
        <v/>
      </c>
      <c r="AK123" s="65" t="str">
        <f t="shared" si="286"/>
        <v/>
      </c>
      <c r="AL123" s="68" t="str">
        <f t="shared" si="201"/>
        <v/>
      </c>
      <c r="AM123" s="32"/>
      <c r="AN123" s="120"/>
      <c r="AO123" s="62" t="str">
        <f t="shared" si="165"/>
        <v/>
      </c>
      <c r="AP123" s="62" t="str">
        <f t="shared" si="202"/>
        <v/>
      </c>
      <c r="AQ123" s="65" t="str">
        <f t="shared" si="287"/>
        <v/>
      </c>
      <c r="AR123" s="68" t="str">
        <f t="shared" si="203"/>
        <v/>
      </c>
      <c r="AS123" s="32"/>
      <c r="AT123" s="120"/>
      <c r="AU123" s="62" t="str">
        <f t="shared" si="166"/>
        <v/>
      </c>
      <c r="AV123" s="62" t="str">
        <f t="shared" si="204"/>
        <v/>
      </c>
      <c r="AW123" s="65" t="str">
        <f t="shared" si="288"/>
        <v/>
      </c>
      <c r="AX123" s="68" t="str">
        <f t="shared" si="205"/>
        <v/>
      </c>
      <c r="AY123" s="32"/>
      <c r="AZ123" s="120"/>
      <c r="BA123" s="62" t="str">
        <f t="shared" si="167"/>
        <v/>
      </c>
      <c r="BB123" s="62" t="str">
        <f t="shared" si="206"/>
        <v/>
      </c>
      <c r="BC123" s="65" t="str">
        <f t="shared" si="289"/>
        <v/>
      </c>
      <c r="BD123" s="68" t="str">
        <f t="shared" si="207"/>
        <v/>
      </c>
      <c r="BE123" s="32"/>
      <c r="BF123" s="120"/>
      <c r="BG123" s="62" t="str">
        <f t="shared" si="168"/>
        <v/>
      </c>
      <c r="BH123" s="62" t="str">
        <f t="shared" si="208"/>
        <v/>
      </c>
      <c r="BI123" s="65" t="str">
        <f t="shared" si="290"/>
        <v/>
      </c>
      <c r="BJ123" s="68" t="str">
        <f t="shared" si="209"/>
        <v/>
      </c>
      <c r="BK123" s="32"/>
      <c r="BL123" s="120"/>
      <c r="BM123" s="62" t="str">
        <f t="shared" si="169"/>
        <v/>
      </c>
      <c r="BN123" s="62" t="str">
        <f t="shared" si="210"/>
        <v/>
      </c>
      <c r="BO123" s="65" t="str">
        <f t="shared" si="291"/>
        <v/>
      </c>
      <c r="BP123" s="68" t="str">
        <f t="shared" si="211"/>
        <v/>
      </c>
      <c r="BQ123" s="32"/>
      <c r="BR123" s="120"/>
      <c r="BS123" s="62" t="str">
        <f t="shared" si="170"/>
        <v/>
      </c>
      <c r="BT123" s="62" t="str">
        <f t="shared" si="212"/>
        <v/>
      </c>
      <c r="BU123" s="65" t="str">
        <f t="shared" si="292"/>
        <v/>
      </c>
      <c r="BV123" s="68" t="str">
        <f t="shared" si="213"/>
        <v/>
      </c>
      <c r="BW123" s="32"/>
      <c r="BX123" s="120"/>
      <c r="BY123" s="62" t="str">
        <f t="shared" si="171"/>
        <v/>
      </c>
      <c r="BZ123" s="62" t="str">
        <f t="shared" si="214"/>
        <v/>
      </c>
      <c r="CA123" s="65" t="str">
        <f t="shared" si="293"/>
        <v/>
      </c>
      <c r="CB123" s="68" t="str">
        <f t="shared" si="215"/>
        <v/>
      </c>
      <c r="CC123" s="32"/>
      <c r="CD123" s="120"/>
      <c r="CE123" s="62" t="str">
        <f t="shared" si="172"/>
        <v/>
      </c>
      <c r="CF123" s="62" t="str">
        <f t="shared" si="216"/>
        <v/>
      </c>
      <c r="CG123" s="65" t="str">
        <f t="shared" si="294"/>
        <v/>
      </c>
      <c r="CH123" s="68" t="str">
        <f t="shared" si="217"/>
        <v/>
      </c>
      <c r="CI123" s="32"/>
      <c r="CJ123" s="120"/>
      <c r="CK123" s="62" t="str">
        <f t="shared" si="173"/>
        <v/>
      </c>
      <c r="CL123" s="62" t="str">
        <f t="shared" si="218"/>
        <v/>
      </c>
      <c r="CM123" s="65" t="str">
        <f t="shared" si="295"/>
        <v/>
      </c>
      <c r="CN123" s="68" t="str">
        <f t="shared" si="219"/>
        <v/>
      </c>
      <c r="CO123" s="32"/>
      <c r="CP123" s="120"/>
      <c r="CQ123" s="62" t="str">
        <f t="shared" si="174"/>
        <v/>
      </c>
      <c r="CR123" s="62" t="str">
        <f t="shared" si="220"/>
        <v/>
      </c>
      <c r="CS123" s="65" t="str">
        <f t="shared" si="296"/>
        <v/>
      </c>
      <c r="CT123" s="68" t="str">
        <f t="shared" si="221"/>
        <v/>
      </c>
      <c r="CU123" s="32"/>
      <c r="CV123" s="120"/>
      <c r="CW123" s="62" t="str">
        <f t="shared" si="175"/>
        <v/>
      </c>
      <c r="CX123" s="62" t="str">
        <f t="shared" si="222"/>
        <v/>
      </c>
      <c r="CY123" s="65" t="str">
        <f t="shared" si="297"/>
        <v/>
      </c>
      <c r="CZ123" s="68" t="str">
        <f t="shared" si="223"/>
        <v/>
      </c>
      <c r="DA123" s="32"/>
      <c r="DB123" s="120"/>
      <c r="DC123" s="62" t="str">
        <f t="shared" si="176"/>
        <v/>
      </c>
      <c r="DD123" s="62" t="str">
        <f t="shared" si="224"/>
        <v/>
      </c>
      <c r="DE123" s="65" t="str">
        <f t="shared" si="298"/>
        <v/>
      </c>
      <c r="DF123" s="68" t="str">
        <f t="shared" si="225"/>
        <v/>
      </c>
      <c r="DG123" s="32"/>
      <c r="DH123" s="120"/>
      <c r="DI123" s="62" t="str">
        <f t="shared" si="177"/>
        <v/>
      </c>
      <c r="DJ123" s="62" t="str">
        <f t="shared" si="226"/>
        <v/>
      </c>
      <c r="DK123" s="65" t="str">
        <f t="shared" si="299"/>
        <v/>
      </c>
      <c r="DL123" s="68" t="str">
        <f t="shared" si="227"/>
        <v/>
      </c>
      <c r="DM123" s="32"/>
      <c r="DN123" s="120"/>
      <c r="DO123" s="62" t="str">
        <f t="shared" si="178"/>
        <v/>
      </c>
      <c r="DP123" s="62" t="str">
        <f t="shared" si="228"/>
        <v/>
      </c>
      <c r="DQ123" s="65" t="str">
        <f t="shared" si="300"/>
        <v/>
      </c>
      <c r="DR123" s="68" t="str">
        <f t="shared" si="229"/>
        <v/>
      </c>
      <c r="DS123" s="32"/>
      <c r="DT123" s="120"/>
      <c r="DU123" s="62" t="str">
        <f t="shared" si="179"/>
        <v/>
      </c>
      <c r="DV123" s="62" t="str">
        <f t="shared" si="230"/>
        <v/>
      </c>
      <c r="DW123" s="65" t="str">
        <f t="shared" si="301"/>
        <v/>
      </c>
      <c r="DX123" s="68" t="str">
        <f t="shared" si="231"/>
        <v/>
      </c>
      <c r="DY123" s="32"/>
      <c r="DZ123" s="120"/>
      <c r="EA123" s="62" t="str">
        <f t="shared" si="180"/>
        <v/>
      </c>
      <c r="EB123" s="62" t="str">
        <f t="shared" si="232"/>
        <v/>
      </c>
      <c r="EC123" s="65" t="str">
        <f t="shared" si="302"/>
        <v/>
      </c>
      <c r="ED123" s="68" t="str">
        <f t="shared" si="233"/>
        <v/>
      </c>
      <c r="EE123" s="32"/>
      <c r="EF123" s="120"/>
      <c r="EG123" s="62" t="str">
        <f t="shared" si="181"/>
        <v/>
      </c>
      <c r="EH123" s="62" t="str">
        <f t="shared" si="234"/>
        <v/>
      </c>
      <c r="EI123" s="65" t="str">
        <f t="shared" si="303"/>
        <v/>
      </c>
      <c r="EJ123" s="68" t="str">
        <f t="shared" si="235"/>
        <v/>
      </c>
      <c r="EK123" s="32"/>
      <c r="EL123" s="120"/>
      <c r="EM123" s="62" t="str">
        <f t="shared" si="182"/>
        <v/>
      </c>
      <c r="EN123" s="62" t="str">
        <f t="shared" si="236"/>
        <v/>
      </c>
      <c r="EO123" s="65" t="str">
        <f t="shared" si="304"/>
        <v/>
      </c>
      <c r="EP123" s="68" t="str">
        <f t="shared" si="237"/>
        <v/>
      </c>
      <c r="EQ123" s="32"/>
      <c r="ER123" s="120"/>
      <c r="ES123" s="62" t="str">
        <f t="shared" si="183"/>
        <v/>
      </c>
      <c r="ET123" s="62" t="str">
        <f t="shared" si="238"/>
        <v/>
      </c>
      <c r="EU123" s="65" t="str">
        <f t="shared" si="305"/>
        <v/>
      </c>
      <c r="EV123" s="68" t="str">
        <f t="shared" si="239"/>
        <v/>
      </c>
      <c r="EW123" s="32"/>
      <c r="EX123" s="120"/>
      <c r="EY123" s="62" t="str">
        <f t="shared" si="184"/>
        <v/>
      </c>
      <c r="EZ123" s="62" t="str">
        <f t="shared" si="240"/>
        <v/>
      </c>
      <c r="FA123" s="65" t="str">
        <f t="shared" si="306"/>
        <v/>
      </c>
      <c r="FB123" s="68" t="str">
        <f t="shared" si="241"/>
        <v/>
      </c>
      <c r="FC123" s="32"/>
      <c r="FD123" s="120"/>
      <c r="FE123" s="62" t="str">
        <f t="shared" si="185"/>
        <v/>
      </c>
      <c r="FF123" s="62" t="str">
        <f t="shared" si="242"/>
        <v/>
      </c>
      <c r="FG123" s="65" t="str">
        <f t="shared" si="307"/>
        <v/>
      </c>
      <c r="FH123" s="68" t="str">
        <f t="shared" si="243"/>
        <v/>
      </c>
      <c r="FI123" s="32"/>
      <c r="FJ123" s="120"/>
      <c r="FK123" s="62" t="str">
        <f t="shared" si="186"/>
        <v/>
      </c>
      <c r="FL123" s="62" t="str">
        <f t="shared" si="244"/>
        <v/>
      </c>
      <c r="FM123" s="65" t="str">
        <f t="shared" si="308"/>
        <v/>
      </c>
      <c r="FN123" s="68" t="str">
        <f t="shared" si="245"/>
        <v/>
      </c>
      <c r="FO123" s="32"/>
      <c r="FP123" s="120"/>
      <c r="FQ123" s="62" t="str">
        <f t="shared" si="187"/>
        <v/>
      </c>
      <c r="FR123" s="62" t="str">
        <f t="shared" si="246"/>
        <v/>
      </c>
      <c r="FS123" s="65" t="str">
        <f t="shared" si="309"/>
        <v/>
      </c>
      <c r="FT123" s="68" t="str">
        <f t="shared" si="247"/>
        <v/>
      </c>
      <c r="FU123" s="32"/>
      <c r="FV123" s="120"/>
      <c r="FW123" s="62" t="str">
        <f t="shared" si="188"/>
        <v/>
      </c>
      <c r="FX123" s="62" t="str">
        <f t="shared" si="248"/>
        <v/>
      </c>
      <c r="FY123" s="65" t="str">
        <f t="shared" si="310"/>
        <v/>
      </c>
      <c r="FZ123" s="68" t="str">
        <f t="shared" si="249"/>
        <v/>
      </c>
      <c r="GA123" s="32"/>
      <c r="GC123" s="7" t="str">
        <f t="shared" si="250"/>
        <v>Apr 2020</v>
      </c>
      <c r="GD123" s="7" t="str">
        <f t="shared" ca="1" si="189"/>
        <v/>
      </c>
      <c r="GT123" s="71">
        <f>IF(GT$9="", "", IF(AND(NOT('Personnel Details'!$N$11=""), $B123&gt;='Personnel Details'!$N$11), 'Personnel Details'!$O$11, IF(AND(NOT('Personnel Details'!$I$11=""), $B123&gt;='Personnel Details'!$I$11), 'Personnel Details'!$J$11, 'Personnel Details'!$E$11)))</f>
        <v>0.8</v>
      </c>
      <c r="GU123" s="59" t="str">
        <f>IF(GT$9="", "", IF(AND(NOT('Personnel Details'!$N$11=""), $B123&gt;='Personnel Details'!$N$11), IF('Personnel Details'!$P$11="","", 'Personnel Details'!$P$11), IF(AND(NOT('Personnel Details'!$I$11=""), $B123&gt;='Personnel Details'!$I$11), IF('Personnel Details'!$K$11="", "", 'Personnel Details'!$K$11), IF('Personnel Details'!$F$11="", "", 'Personnel Details'!$F$11))))</f>
        <v/>
      </c>
      <c r="GV123" s="74">
        <f>IF(GT$9="", "", IF(AND(NOT('Personnel Details'!$N$11=""), $B123&gt;='Personnel Details'!$N$11), 'Personnel Details'!$Q$11, IF(AND(NOT('Personnel Details'!$I$11=""), $B123&gt;='Personnel Details'!$I$11), 'Personnel Details'!$L$11, 'Personnel Details'!$G$11)))</f>
        <v>0</v>
      </c>
      <c r="GW123" s="59">
        <f t="shared" si="251"/>
        <v>0</v>
      </c>
      <c r="GX123" s="53"/>
      <c r="GZ123" s="78">
        <f>IF(GZ$9="", "", IF(AND(NOT('Personnel Details'!$N$12=""), $B123&gt;='Personnel Details'!$N$12), 'Personnel Details'!$O$12, IF(AND(NOT('Personnel Details'!$I$12=""), $B123&gt;='Personnel Details'!$I$12), 'Personnel Details'!$J$12, 'Personnel Details'!$E$12)))</f>
        <v>0.8</v>
      </c>
      <c r="HA123" s="59" t="str">
        <f>IF(GZ$9="", "", IF(AND(NOT('Personnel Details'!$N$12=""), $B123&gt;='Personnel Details'!$N$12), IF('Personnel Details'!$P$12="","", 'Personnel Details'!$P$12), IF(AND(NOT('Personnel Details'!$I$12=""), $B123&gt;='Personnel Details'!$I$12), IF('Personnel Details'!$K$12="", "", 'Personnel Details'!$K$12), IF('Personnel Details'!$F$12="", "", 'Personnel Details'!$F$12))))</f>
        <v/>
      </c>
      <c r="HB123" s="79">
        <f>IF(GZ$9="", "", IF(AND(NOT('Personnel Details'!$N$12=""), $B123&gt;='Personnel Details'!$N$12), 'Personnel Details'!$Q$12, IF(AND(NOT('Personnel Details'!$I$12=""), $B123&gt;='Personnel Details'!$I$12), 'Personnel Details'!$L$12, 'Personnel Details'!$G$12)))</f>
        <v>0</v>
      </c>
      <c r="HC123" s="59">
        <f t="shared" si="252"/>
        <v>0</v>
      </c>
      <c r="HD123" s="53"/>
      <c r="HF123" s="78">
        <f>IF(HF$9="", "", IF(AND(NOT('Personnel Details'!$N$13=""), $B123&gt;='Personnel Details'!$N$13), 'Personnel Details'!$O$13, IF(AND(NOT('Personnel Details'!$I$13=""), $B123&gt;='Personnel Details'!$I$13), 'Personnel Details'!$J$13, 'Personnel Details'!$E$13)))</f>
        <v>0.8</v>
      </c>
      <c r="HG123" s="59" t="str">
        <f>IF(HF$9="", "", IF(AND(NOT('Personnel Details'!$N$13=""), $B123&gt;='Personnel Details'!$N$13), IF('Personnel Details'!$P$13="","", 'Personnel Details'!$P$13), IF(AND(NOT('Personnel Details'!$I$13=""), $B123&gt;='Personnel Details'!$I$13), IF('Personnel Details'!$K$13="", "", 'Personnel Details'!$K$13), IF('Personnel Details'!$F$13="", "", 'Personnel Details'!$F$13))))</f>
        <v/>
      </c>
      <c r="HH123" s="79">
        <f>IF(HF$9="", "", IF(AND(NOT('Personnel Details'!$N$13=""), $B123&gt;='Personnel Details'!$N$13), 'Personnel Details'!$Q$13, IF(AND(NOT('Personnel Details'!$I$13=""), $B123&gt;='Personnel Details'!$I$13), 'Personnel Details'!$L$13, 'Personnel Details'!$G$13)))</f>
        <v>0</v>
      </c>
      <c r="HI123" s="59">
        <f t="shared" si="253"/>
        <v>0</v>
      </c>
      <c r="HJ123" s="53"/>
      <c r="HL123" s="78">
        <f>IF(HL$9="", "", IF(AND(NOT('Personnel Details'!$N$14=""), $B123&gt;='Personnel Details'!$N$14), 'Personnel Details'!$O$14, IF(AND(NOT('Personnel Details'!$I$14=""), $B123&gt;='Personnel Details'!$I$14), 'Personnel Details'!$J$14, 'Personnel Details'!$E$14)))</f>
        <v>0.8</v>
      </c>
      <c r="HM123" s="59">
        <f>IF(HL$9="", "", IF(AND(NOT('Personnel Details'!$N$14=""), $B123&gt;='Personnel Details'!$N$14), IF('Personnel Details'!$P$14="","", 'Personnel Details'!$P$14), IF(AND(NOT('Personnel Details'!$I$14=""), $B123&gt;='Personnel Details'!$I$14), IF('Personnel Details'!$K$14="", "", 'Personnel Details'!$K$14), IF('Personnel Details'!$F$14="", "", 'Personnel Details'!$F$14))))</f>
        <v>2000</v>
      </c>
      <c r="HN123" s="79">
        <f>IF(HL$9="", "", IF(AND(NOT('Personnel Details'!$N$14=""), $B123&gt;='Personnel Details'!$N$14), 'Personnel Details'!$Q$14, IF(AND(NOT('Personnel Details'!$I$14=""), $B123&gt;='Personnel Details'!$I$14), 'Personnel Details'!$L$14, 'Personnel Details'!$G$14)))</f>
        <v>0.85</v>
      </c>
      <c r="HO123" s="59">
        <f t="shared" si="254"/>
        <v>0</v>
      </c>
      <c r="HP123" s="53"/>
      <c r="HR123" s="78" t="str">
        <f>IF(HR$9="", "", IF(AND(NOT('Personnel Details'!$N$15=""), $B123&gt;='Personnel Details'!$N$15), 'Personnel Details'!$O$15, IF(AND(NOT('Personnel Details'!$I$15=""), $B123&gt;='Personnel Details'!$I$15), 'Personnel Details'!$J$15, 'Personnel Details'!$E$15)))</f>
        <v/>
      </c>
      <c r="HS123" s="59" t="str">
        <f>IF(HR$9="", "", IF(AND(NOT('Personnel Details'!$N$15=""), $B123&gt;='Personnel Details'!$N$15), IF('Personnel Details'!$P$15="","", 'Personnel Details'!$P$15), IF(AND(NOT('Personnel Details'!$I$15=""), $B123&gt;='Personnel Details'!$I$15), IF('Personnel Details'!$K$15="", "", 'Personnel Details'!$K$15), IF('Personnel Details'!$F$15="", "", 'Personnel Details'!$F$15))))</f>
        <v/>
      </c>
      <c r="HT123" s="79" t="str">
        <f>IF(HR$9="", "", IF(AND(NOT('Personnel Details'!$N$15=""), $B123&gt;='Personnel Details'!$N$15), 'Personnel Details'!$Q$15, IF(AND(NOT('Personnel Details'!$I$15=""), $B123&gt;='Personnel Details'!$I$15), 'Personnel Details'!$L$15, 'Personnel Details'!$G$15)))</f>
        <v/>
      </c>
      <c r="HU123" s="59">
        <f t="shared" si="255"/>
        <v>0</v>
      </c>
      <c r="HV123" s="53"/>
      <c r="HX123" s="78" t="str">
        <f>IF(HX$9="", "", IF(AND(NOT('Personnel Details'!$N$16=""), $B123&gt;='Personnel Details'!$N$16), 'Personnel Details'!$O$16, IF(AND(NOT('Personnel Details'!$I$16=""), $B123&gt;='Personnel Details'!$I$16), 'Personnel Details'!$J$16, 'Personnel Details'!$E$16)))</f>
        <v/>
      </c>
      <c r="HY123" s="59" t="str">
        <f>IF(HX$9="", "", IF(AND(NOT('Personnel Details'!$N$16=""), $B123&gt;='Personnel Details'!$N$16), IF('Personnel Details'!$P$16="","", 'Personnel Details'!$P$16), IF(AND(NOT('Personnel Details'!$I$16=""), $B123&gt;='Personnel Details'!$I$16), IF('Personnel Details'!$K$16="", "", 'Personnel Details'!$K$16), IF('Personnel Details'!$F$16="", "", 'Personnel Details'!$F$16))))</f>
        <v/>
      </c>
      <c r="HZ123" s="79" t="str">
        <f>IF(HX$9="", "", IF(AND(NOT('Personnel Details'!$N$16=""), $B123&gt;='Personnel Details'!$N$16), 'Personnel Details'!$Q$16, IF(AND(NOT('Personnel Details'!$I$16=""), $B123&gt;='Personnel Details'!$I$16), 'Personnel Details'!$L$16, 'Personnel Details'!$G$16)))</f>
        <v/>
      </c>
      <c r="IA123" s="59">
        <f t="shared" si="256"/>
        <v>0</v>
      </c>
      <c r="IB123" s="53"/>
      <c r="ID123" s="78" t="str">
        <f>IF(ID$9="", "", IF(AND(NOT('Personnel Details'!$N$17=""), $B123&gt;='Personnel Details'!$N$17), 'Personnel Details'!$O$17, IF(AND(NOT('Personnel Details'!$I$17=""), $B123&gt;='Personnel Details'!$I$17), 'Personnel Details'!$J$17, 'Personnel Details'!$E$17)))</f>
        <v/>
      </c>
      <c r="IE123" s="59" t="str">
        <f>IF(ID$9="", "", IF(AND(NOT('Personnel Details'!$N$17=""), $B123&gt;='Personnel Details'!$N$17), IF('Personnel Details'!$P$17="","", 'Personnel Details'!$P$17), IF(AND(NOT('Personnel Details'!$I$17=""), $B123&gt;='Personnel Details'!$I$17), IF('Personnel Details'!$K$17="", "", 'Personnel Details'!$K$17), IF('Personnel Details'!$F$17="", "", 'Personnel Details'!$F$17))))</f>
        <v/>
      </c>
      <c r="IF123" s="79" t="str">
        <f>IF(ID$9="", "", IF(AND(NOT('Personnel Details'!$N$17=""), $B123&gt;='Personnel Details'!$N$17), 'Personnel Details'!$Q$17, IF(AND(NOT('Personnel Details'!$I$17=""), $B123&gt;='Personnel Details'!$I$17), 'Personnel Details'!$L$17, 'Personnel Details'!$G$17)))</f>
        <v/>
      </c>
      <c r="IG123" s="59">
        <f t="shared" si="257"/>
        <v>0</v>
      </c>
      <c r="IH123" s="53"/>
      <c r="IJ123" s="78" t="str">
        <f>IF(IJ$9="", "", IF(AND(NOT('Personnel Details'!$N$18=""), $B123&gt;='Personnel Details'!$N$18), 'Personnel Details'!$O$18, IF(AND(NOT('Personnel Details'!$I$18=""), $B123&gt;='Personnel Details'!$I$18), 'Personnel Details'!$J$18, 'Personnel Details'!$E$18)))</f>
        <v/>
      </c>
      <c r="IK123" s="59" t="str">
        <f>IF(IJ$9="", "", IF(AND(NOT('Personnel Details'!$N$18=""), $B123&gt;='Personnel Details'!$N$18), IF('Personnel Details'!$P$18="","", 'Personnel Details'!$P$18), IF(AND(NOT('Personnel Details'!$I$18=""), $B123&gt;='Personnel Details'!$I$18), IF('Personnel Details'!$K$18="", "", 'Personnel Details'!$K$18), IF('Personnel Details'!$F$18="", "", 'Personnel Details'!$F$18))))</f>
        <v/>
      </c>
      <c r="IL123" s="79" t="str">
        <f>IF(IJ$9="", "", IF(AND(NOT('Personnel Details'!$N$18=""), $B123&gt;='Personnel Details'!$N$18), 'Personnel Details'!$Q$18, IF(AND(NOT('Personnel Details'!$I$18=""), $B123&gt;='Personnel Details'!$I$18), 'Personnel Details'!$L$18, 'Personnel Details'!$G$18)))</f>
        <v/>
      </c>
      <c r="IM123" s="59">
        <f t="shared" si="258"/>
        <v>0</v>
      </c>
      <c r="IN123" s="53"/>
      <c r="IP123" s="78" t="str">
        <f>IF(IP$9="", "", IF(AND(NOT('Personnel Details'!$N$19=""), $B123&gt;='Personnel Details'!$N$19), 'Personnel Details'!$O$19, IF(AND(NOT('Personnel Details'!$I$19=""), $B123&gt;='Personnel Details'!$I$19), 'Personnel Details'!$J$19, 'Personnel Details'!$E$19)))</f>
        <v/>
      </c>
      <c r="IQ123" s="59" t="str">
        <f>IF(IP$9="", "", IF(AND(NOT('Personnel Details'!$N$19=""), $B123&gt;='Personnel Details'!$N$19), IF('Personnel Details'!$P$19="","", 'Personnel Details'!$P$19), IF(AND(NOT('Personnel Details'!$I$19=""), $B123&gt;='Personnel Details'!$I$19), IF('Personnel Details'!$K$19="", "", 'Personnel Details'!$K$19), IF('Personnel Details'!$F$19="", "", 'Personnel Details'!$F$19))))</f>
        <v/>
      </c>
      <c r="IR123" s="79" t="str">
        <f>IF(IP$9="", "", IF(AND(NOT('Personnel Details'!$N$19=""), $B123&gt;='Personnel Details'!$N$19), 'Personnel Details'!$Q$19, IF(AND(NOT('Personnel Details'!$I$19=""), $B123&gt;='Personnel Details'!$I$19), 'Personnel Details'!$L$19, 'Personnel Details'!$G$19)))</f>
        <v/>
      </c>
      <c r="IS123" s="59">
        <f t="shared" si="259"/>
        <v>0</v>
      </c>
      <c r="IT123" s="53"/>
      <c r="IV123" s="78" t="str">
        <f>IF(IV$9="", "", IF(AND(NOT('Personnel Details'!$N$20=""), $B123&gt;='Personnel Details'!$N$20), 'Personnel Details'!$O$20, IF(AND(NOT('Personnel Details'!$I$20=""), $B123&gt;='Personnel Details'!$I$20), 'Personnel Details'!$J$20, 'Personnel Details'!$E$20)))</f>
        <v/>
      </c>
      <c r="IW123" s="59" t="str">
        <f>IF(IV$9="", "", IF(AND(NOT('Personnel Details'!$N$20=""), $B123&gt;='Personnel Details'!$N$20), IF('Personnel Details'!$P$20="","", 'Personnel Details'!$P$20), IF(AND(NOT('Personnel Details'!$I$20=""), $B123&gt;='Personnel Details'!$I$20), IF('Personnel Details'!$K$20="", "", 'Personnel Details'!$K$20), IF('Personnel Details'!$F$20="", "", 'Personnel Details'!$F$20))))</f>
        <v/>
      </c>
      <c r="IX123" s="79" t="str">
        <f>IF(IV$9="", "", IF(AND(NOT('Personnel Details'!$N$20=""), $B123&gt;='Personnel Details'!$N$20), 'Personnel Details'!$Q$20, IF(AND(NOT('Personnel Details'!$I$20=""), $B123&gt;='Personnel Details'!$I$20), 'Personnel Details'!$L$20, 'Personnel Details'!$G$20)))</f>
        <v/>
      </c>
      <c r="IY123" s="59">
        <f t="shared" si="260"/>
        <v>0</v>
      </c>
      <c r="IZ123" s="53"/>
      <c r="JB123" s="78" t="str">
        <f>IF(JB$9="", "", IF(AND(NOT('Personnel Details'!$N$21=""), $B123&gt;='Personnel Details'!$N$21), 'Personnel Details'!$O$21, IF(AND(NOT('Personnel Details'!$I$21=""), $B123&gt;='Personnel Details'!$I$21), 'Personnel Details'!$J$21, 'Personnel Details'!$E$21)))</f>
        <v/>
      </c>
      <c r="JC123" s="59" t="str">
        <f>IF(JB$9="", "", IF(AND(NOT('Personnel Details'!$N$21=""), $B123&gt;='Personnel Details'!$N$21), IF('Personnel Details'!$P$21="","", 'Personnel Details'!$P$21), IF(AND(NOT('Personnel Details'!$I$21=""), $B123&gt;='Personnel Details'!$I$21), IF('Personnel Details'!$K$21="", "", 'Personnel Details'!$K$21), IF('Personnel Details'!$F$21="", "", 'Personnel Details'!$F$21))))</f>
        <v/>
      </c>
      <c r="JD123" s="79" t="str">
        <f>IF(JB$9="", "", IF(AND(NOT('Personnel Details'!$N$21=""), $B123&gt;='Personnel Details'!$N$21), 'Personnel Details'!$Q$21, IF(AND(NOT('Personnel Details'!$I$21=""), $B123&gt;='Personnel Details'!$I$21), 'Personnel Details'!$L$21, 'Personnel Details'!$G$21)))</f>
        <v/>
      </c>
      <c r="JE123" s="59">
        <f t="shared" si="261"/>
        <v>0</v>
      </c>
      <c r="JF123" s="53"/>
      <c r="JH123" s="78" t="str">
        <f>IF(JH$9="", "", IF(AND(NOT('Personnel Details'!$N$22=""), $B123&gt;='Personnel Details'!$N$22), 'Personnel Details'!$O$22, IF(AND(NOT('Personnel Details'!$I$22=""), $B123&gt;='Personnel Details'!$I$22), 'Personnel Details'!$J$22, 'Personnel Details'!$E$22)))</f>
        <v/>
      </c>
      <c r="JI123" s="59" t="str">
        <f>IF(JH$9="", "", IF(AND(NOT('Personnel Details'!$N$22=""), $B123&gt;='Personnel Details'!$N$22), IF('Personnel Details'!$P$22="","", 'Personnel Details'!$P$22), IF(AND(NOT('Personnel Details'!$I$22=""), $B123&gt;='Personnel Details'!$I$22), IF('Personnel Details'!$K$22="", "", 'Personnel Details'!$K$22), IF('Personnel Details'!$F$22="", "", 'Personnel Details'!$F$22))))</f>
        <v/>
      </c>
      <c r="JJ123" s="79" t="str">
        <f>IF(JH$9="", "", IF(AND(NOT('Personnel Details'!$N$22=""), $B123&gt;='Personnel Details'!$N$22), 'Personnel Details'!$Q$22, IF(AND(NOT('Personnel Details'!$I$22=""), $B123&gt;='Personnel Details'!$I$22), 'Personnel Details'!$L$22, 'Personnel Details'!$G$22)))</f>
        <v/>
      </c>
      <c r="JK123" s="59">
        <f t="shared" si="262"/>
        <v>0</v>
      </c>
      <c r="JL123" s="53"/>
      <c r="JN123" s="78" t="str">
        <f>IF(JN$9="", "", IF(AND(NOT('Personnel Details'!$N$23=""), $B123&gt;='Personnel Details'!$N$23), 'Personnel Details'!$O$23, IF(AND(NOT('Personnel Details'!$I$23=""), $B123&gt;='Personnel Details'!$I$23), 'Personnel Details'!$J$23, 'Personnel Details'!$E$23)))</f>
        <v/>
      </c>
      <c r="JO123" s="59" t="str">
        <f>IF(JN$9="", "", IF(AND(NOT('Personnel Details'!$N$23=""), $B123&gt;='Personnel Details'!$N$23), IF('Personnel Details'!$P$23="","", 'Personnel Details'!$P$23), IF(AND(NOT('Personnel Details'!$I$23=""), $B123&gt;='Personnel Details'!$I$23), IF('Personnel Details'!$K$23="", "", 'Personnel Details'!$K$23), IF('Personnel Details'!$F$23="", "", 'Personnel Details'!$F$23))))</f>
        <v/>
      </c>
      <c r="JP123" s="79" t="str">
        <f>IF(JN$9="", "", IF(AND(NOT('Personnel Details'!$N$23=""), $B123&gt;='Personnel Details'!$N$23), 'Personnel Details'!$Q$23, IF(AND(NOT('Personnel Details'!$I$23=""), $B123&gt;='Personnel Details'!$I$23), 'Personnel Details'!$L$23, 'Personnel Details'!$G$23)))</f>
        <v/>
      </c>
      <c r="JQ123" s="59">
        <f t="shared" si="263"/>
        <v>0</v>
      </c>
      <c r="JR123" s="53"/>
      <c r="JT123" s="78" t="str">
        <f>IF(JT$9="", "", IF(AND(NOT('Personnel Details'!$N$24=""), $B123&gt;='Personnel Details'!$N$24), 'Personnel Details'!$O$24, IF(AND(NOT('Personnel Details'!$I$24=""), $B123&gt;='Personnel Details'!$I$24), 'Personnel Details'!$J$24, 'Personnel Details'!$E$24)))</f>
        <v/>
      </c>
      <c r="JU123" s="59" t="str">
        <f>IF(JT$9="", "", IF(AND(NOT('Personnel Details'!$N$24=""), $B123&gt;='Personnel Details'!$N$24), IF('Personnel Details'!$P$24="","", 'Personnel Details'!$P$24), IF(AND(NOT('Personnel Details'!$I$24=""), $B123&gt;='Personnel Details'!$I$24), IF('Personnel Details'!$K$24="", "", 'Personnel Details'!$K$24), IF('Personnel Details'!$F$24="", "", 'Personnel Details'!$F$24))))</f>
        <v/>
      </c>
      <c r="JV123" s="79" t="str">
        <f>IF(JT$9="", "", IF(AND(NOT('Personnel Details'!$N$24=""), $B123&gt;='Personnel Details'!$N$24), 'Personnel Details'!$Q$24, IF(AND(NOT('Personnel Details'!$I$24=""), $B123&gt;='Personnel Details'!$I$24), 'Personnel Details'!$L$24, 'Personnel Details'!$G$24)))</f>
        <v/>
      </c>
      <c r="JW123" s="59">
        <f t="shared" si="264"/>
        <v>0</v>
      </c>
      <c r="JX123" s="53"/>
      <c r="JZ123" s="78" t="str">
        <f>IF(JZ$9="", "", IF(AND(NOT('Personnel Details'!$N$25=""), $B123&gt;='Personnel Details'!$N$25), 'Personnel Details'!$O$25, IF(AND(NOT('Personnel Details'!$I$25=""), $B123&gt;='Personnel Details'!$I$25), 'Personnel Details'!$J$25, 'Personnel Details'!$E$25)))</f>
        <v/>
      </c>
      <c r="KA123" s="59" t="str">
        <f>IF(JZ$9="", "", IF(AND(NOT('Personnel Details'!$N$25=""), $B123&gt;='Personnel Details'!$N$25), IF('Personnel Details'!$P$25="","", 'Personnel Details'!$P$25), IF(AND(NOT('Personnel Details'!$I$25=""), $B123&gt;='Personnel Details'!$I$25), IF('Personnel Details'!$K$25="", "", 'Personnel Details'!$K$25), IF('Personnel Details'!$F$25="", "", 'Personnel Details'!$F$25))))</f>
        <v/>
      </c>
      <c r="KB123" s="79" t="str">
        <f>IF(JZ$9="", "", IF(AND(NOT('Personnel Details'!$N$25=""), $B123&gt;='Personnel Details'!$N$25), 'Personnel Details'!$Q$25, IF(AND(NOT('Personnel Details'!$I$25=""), $B123&gt;='Personnel Details'!$I$25), 'Personnel Details'!$L$25, 'Personnel Details'!$G$25)))</f>
        <v/>
      </c>
      <c r="KC123" s="59">
        <f t="shared" si="265"/>
        <v>0</v>
      </c>
      <c r="KD123" s="53"/>
      <c r="KF123" s="78" t="str">
        <f>IF(KF$9="", "", IF(AND(NOT('Personnel Details'!$N$26=""), $B123&gt;='Personnel Details'!$N$26), 'Personnel Details'!$O$26, IF(AND(NOT('Personnel Details'!$I$26=""), $B123&gt;='Personnel Details'!$I$26), 'Personnel Details'!$J$26, 'Personnel Details'!$E$26)))</f>
        <v/>
      </c>
      <c r="KG123" s="59" t="str">
        <f>IF(KF$9="", "", IF(AND(NOT('Personnel Details'!$N$26=""), $B123&gt;='Personnel Details'!$N$26), IF('Personnel Details'!$P$26="","", 'Personnel Details'!$P$26), IF(AND(NOT('Personnel Details'!$I$26=""), $B123&gt;='Personnel Details'!$I$26), IF('Personnel Details'!$K$26="", "", 'Personnel Details'!$K$26), IF('Personnel Details'!$F$26="", "", 'Personnel Details'!$F$26))))</f>
        <v/>
      </c>
      <c r="KH123" s="79" t="str">
        <f>IF(KF$9="", "", IF(AND(NOT('Personnel Details'!$N$26=""), $B123&gt;='Personnel Details'!$N$26), 'Personnel Details'!$Q$26, IF(AND(NOT('Personnel Details'!$I$26=""), $B123&gt;='Personnel Details'!$I$26), 'Personnel Details'!$L$26, 'Personnel Details'!$G$26)))</f>
        <v/>
      </c>
      <c r="KI123" s="59">
        <f t="shared" si="266"/>
        <v>0</v>
      </c>
      <c r="KJ123" s="53"/>
      <c r="KL123" s="78" t="str">
        <f>IF(KL$9="", "", IF(AND(NOT('Personnel Details'!$N$27=""), $B123&gt;='Personnel Details'!$N$27), 'Personnel Details'!$O$27, IF(AND(NOT('Personnel Details'!$I$27=""), $B123&gt;='Personnel Details'!$I$27), 'Personnel Details'!$J$27, 'Personnel Details'!$E$27)))</f>
        <v/>
      </c>
      <c r="KM123" s="59" t="str">
        <f>IF(KL$9="", "", IF(AND(NOT('Personnel Details'!$N$27=""), $B123&gt;='Personnel Details'!$N$27), IF('Personnel Details'!$P$27="","", 'Personnel Details'!$P$27), IF(AND(NOT('Personnel Details'!$I$27=""), $B123&gt;='Personnel Details'!$I$27), IF('Personnel Details'!$K$27="", "", 'Personnel Details'!$K$27), IF('Personnel Details'!$F$27="", "", 'Personnel Details'!$F$27))))</f>
        <v/>
      </c>
      <c r="KN123" s="79" t="str">
        <f>IF(KL$9="", "", IF(AND(NOT('Personnel Details'!$N$27=""), $B123&gt;='Personnel Details'!$N$27), 'Personnel Details'!$Q$27, IF(AND(NOT('Personnel Details'!$I$27=""), $B123&gt;='Personnel Details'!$I$27), 'Personnel Details'!$L$27, 'Personnel Details'!$G$27)))</f>
        <v/>
      </c>
      <c r="KO123" s="59">
        <f t="shared" si="267"/>
        <v>0</v>
      </c>
      <c r="KP123" s="53"/>
      <c r="KR123" s="78" t="str">
        <f>IF(KR$9="", "", IF(AND(NOT('Personnel Details'!$N$28=""), $B123&gt;='Personnel Details'!$N$28), 'Personnel Details'!$O$28, IF(AND(NOT('Personnel Details'!$I$28=""), $B123&gt;='Personnel Details'!$I$28), 'Personnel Details'!$J$28, 'Personnel Details'!$E$28)))</f>
        <v/>
      </c>
      <c r="KS123" s="59" t="str">
        <f>IF(KR$9="", "", IF(AND(NOT('Personnel Details'!$N$28=""), $B123&gt;='Personnel Details'!$N$28), IF('Personnel Details'!$P$28="","", 'Personnel Details'!$P$28), IF(AND(NOT('Personnel Details'!$I$28=""), $B123&gt;='Personnel Details'!$I$28), IF('Personnel Details'!$K$28="", "", 'Personnel Details'!$K$28), IF('Personnel Details'!$F$28="", "", 'Personnel Details'!$F$28))))</f>
        <v/>
      </c>
      <c r="KT123" s="79" t="str">
        <f>IF(KR$9="", "", IF(AND(NOT('Personnel Details'!$N$28=""), $B123&gt;='Personnel Details'!$N$28), 'Personnel Details'!$Q$28, IF(AND(NOT('Personnel Details'!$I$28=""), $B123&gt;='Personnel Details'!$I$28), 'Personnel Details'!$L$28, 'Personnel Details'!$G$28)))</f>
        <v/>
      </c>
      <c r="KU123" s="59">
        <f t="shared" si="268"/>
        <v>0</v>
      </c>
      <c r="KV123" s="53"/>
      <c r="KX123" s="78" t="str">
        <f>IF(KX$9="", "", IF(AND(NOT('Personnel Details'!$N$29=""), $B123&gt;='Personnel Details'!$N$29), 'Personnel Details'!$O$29, IF(AND(NOT('Personnel Details'!$I$29=""), $B123&gt;='Personnel Details'!$I$29), 'Personnel Details'!$J$29, 'Personnel Details'!$E$29)))</f>
        <v/>
      </c>
      <c r="KY123" s="59" t="str">
        <f>IF(KX$9="", "", IF(AND(NOT('Personnel Details'!$N$29=""), $B123&gt;='Personnel Details'!$N$29), IF('Personnel Details'!$P$29="","", 'Personnel Details'!$P$29), IF(AND(NOT('Personnel Details'!$I$29=""), $B123&gt;='Personnel Details'!$I$29), IF('Personnel Details'!$K$29="", "", 'Personnel Details'!$K$29), IF('Personnel Details'!$F$29="", "", 'Personnel Details'!$F$29))))</f>
        <v/>
      </c>
      <c r="KZ123" s="79" t="str">
        <f>IF(KX$9="", "", IF(AND(NOT('Personnel Details'!$N$29=""), $B123&gt;='Personnel Details'!$N$29), 'Personnel Details'!$Q$29, IF(AND(NOT('Personnel Details'!$I$29=""), $B123&gt;='Personnel Details'!$I$29), 'Personnel Details'!$L$29, 'Personnel Details'!$G$29)))</f>
        <v/>
      </c>
      <c r="LA123" s="59">
        <f t="shared" si="269"/>
        <v>0</v>
      </c>
      <c r="LB123" s="53"/>
      <c r="LD123" s="78" t="str">
        <f>IF(LD$9="", "", IF(AND(NOT('Personnel Details'!$N$30=""), $B123&gt;='Personnel Details'!$N$30), 'Personnel Details'!$O$30, IF(AND(NOT('Personnel Details'!$I$30=""), $B123&gt;='Personnel Details'!$I$30), 'Personnel Details'!$J$30, 'Personnel Details'!$E$30)))</f>
        <v/>
      </c>
      <c r="LE123" s="59" t="str">
        <f>IF(LD$9="", "", IF(AND(NOT('Personnel Details'!$N$30=""), $B123&gt;='Personnel Details'!$N$30), IF('Personnel Details'!$P$30="","", 'Personnel Details'!$P$30), IF(AND(NOT('Personnel Details'!$I$30=""), $B123&gt;='Personnel Details'!$I$30), IF('Personnel Details'!$K$30="", "", 'Personnel Details'!$K$30), IF('Personnel Details'!$F$30="", "", 'Personnel Details'!$F$30))))</f>
        <v/>
      </c>
      <c r="LF123" s="79" t="str">
        <f>IF(LD$9="", "", IF(AND(NOT('Personnel Details'!$N$30=""), $B123&gt;='Personnel Details'!$N$30), 'Personnel Details'!$Q$30, IF(AND(NOT('Personnel Details'!$I$30=""), $B123&gt;='Personnel Details'!$I$30), 'Personnel Details'!$L$30, 'Personnel Details'!$G$30)))</f>
        <v/>
      </c>
      <c r="LG123" s="59">
        <f t="shared" si="270"/>
        <v>0</v>
      </c>
      <c r="LH123" s="53"/>
      <c r="LJ123" s="78" t="str">
        <f>IF(LJ$9="", "", IF(AND(NOT('Personnel Details'!$N$31=""), $B123&gt;='Personnel Details'!$N$31), 'Personnel Details'!$O$31, IF(AND(NOT('Personnel Details'!$I$31=""), $B123&gt;='Personnel Details'!$I$31), 'Personnel Details'!$J$31, 'Personnel Details'!$E$31)))</f>
        <v/>
      </c>
      <c r="LK123" s="59" t="str">
        <f>IF(LJ$9="", "", IF(AND(NOT('Personnel Details'!$N$31=""), $B123&gt;='Personnel Details'!$N$31), IF('Personnel Details'!$P$31="","", 'Personnel Details'!$P$31), IF(AND(NOT('Personnel Details'!$I$31=""), $B123&gt;='Personnel Details'!$I$31), IF('Personnel Details'!$K$31="", "", 'Personnel Details'!$K$31), IF('Personnel Details'!$F$31="", "", 'Personnel Details'!$F$31))))</f>
        <v/>
      </c>
      <c r="LL123" s="79" t="str">
        <f>IF(LJ$9="", "", IF(AND(NOT('Personnel Details'!$N$31=""), $B123&gt;='Personnel Details'!$N$31), 'Personnel Details'!$Q$31, IF(AND(NOT('Personnel Details'!$I$31=""), $B123&gt;='Personnel Details'!$I$31), 'Personnel Details'!$L$31, 'Personnel Details'!$G$31)))</f>
        <v/>
      </c>
      <c r="LM123" s="59">
        <f t="shared" si="271"/>
        <v>0</v>
      </c>
      <c r="LN123" s="53"/>
      <c r="LP123" s="78" t="str">
        <f>IF(LP$9="", "", IF(AND(NOT('Personnel Details'!$N$32=""), $B123&gt;='Personnel Details'!$N$32), 'Personnel Details'!$O$32, IF(AND(NOT('Personnel Details'!$I$32=""), $B123&gt;='Personnel Details'!$I$32), 'Personnel Details'!$J$32, 'Personnel Details'!$E$32)))</f>
        <v/>
      </c>
      <c r="LQ123" s="59" t="str">
        <f>IF(LP$9="", "", IF(AND(NOT('Personnel Details'!$N$32=""), $B123&gt;='Personnel Details'!$N$32), IF('Personnel Details'!$P$32="","", 'Personnel Details'!$P$32), IF(AND(NOT('Personnel Details'!$I$32=""), $B123&gt;='Personnel Details'!$I$32), IF('Personnel Details'!$K$32="", "", 'Personnel Details'!$K$32), IF('Personnel Details'!$F$32="", "", 'Personnel Details'!$F$32))))</f>
        <v/>
      </c>
      <c r="LR123" s="79" t="str">
        <f>IF(LP$9="", "", IF(AND(NOT('Personnel Details'!$N$32=""), $B123&gt;='Personnel Details'!$N$32), 'Personnel Details'!$Q$32, IF(AND(NOT('Personnel Details'!$I$32=""), $B123&gt;='Personnel Details'!$I$32), 'Personnel Details'!$L$32, 'Personnel Details'!$G$32)))</f>
        <v/>
      </c>
      <c r="LS123" s="59">
        <f t="shared" si="272"/>
        <v>0</v>
      </c>
      <c r="LT123" s="53"/>
      <c r="LV123" s="78" t="str">
        <f>IF(LV$9="", "", IF(AND(NOT('Personnel Details'!$N$33=""), $B123&gt;='Personnel Details'!$N$33), 'Personnel Details'!$O$33, IF(AND(NOT('Personnel Details'!$I$33=""), $B123&gt;='Personnel Details'!$I$33), 'Personnel Details'!$J$33, 'Personnel Details'!$E$33)))</f>
        <v/>
      </c>
      <c r="LW123" s="59" t="str">
        <f>IF(LV$9="", "", IF(AND(NOT('Personnel Details'!$N$33=""), $B123&gt;='Personnel Details'!$N$33), IF('Personnel Details'!$P$33="","", 'Personnel Details'!$P$33), IF(AND(NOT('Personnel Details'!$I$33=""), $B123&gt;='Personnel Details'!$I$33), IF('Personnel Details'!$K$33="", "", 'Personnel Details'!$K$33), IF('Personnel Details'!$F$33="", "", 'Personnel Details'!$F$33))))</f>
        <v/>
      </c>
      <c r="LX123" s="79" t="str">
        <f>IF(LV$9="", "", IF(AND(NOT('Personnel Details'!$N$33=""), $B123&gt;='Personnel Details'!$N$33), 'Personnel Details'!$Q$33, IF(AND(NOT('Personnel Details'!$I$33=""), $B123&gt;='Personnel Details'!$I$33), 'Personnel Details'!$L$33, 'Personnel Details'!$G$33)))</f>
        <v/>
      </c>
      <c r="LY123" s="59">
        <f t="shared" si="273"/>
        <v>0</v>
      </c>
      <c r="LZ123" s="53"/>
      <c r="MB123" s="78" t="str">
        <f>IF(MB$9="", "", IF(AND(NOT('Personnel Details'!$N$34=""), $B123&gt;='Personnel Details'!$N$34), 'Personnel Details'!$O$34, IF(AND(NOT('Personnel Details'!$I$34=""), $B123&gt;='Personnel Details'!$I$34), 'Personnel Details'!$J$34, 'Personnel Details'!$E$34)))</f>
        <v/>
      </c>
      <c r="MC123" s="59" t="str">
        <f>IF(MB$9="", "", IF(AND(NOT('Personnel Details'!$N$34=""), $B123&gt;='Personnel Details'!$N$34), IF('Personnel Details'!$P$34="","", 'Personnel Details'!$P$34), IF(AND(NOT('Personnel Details'!$I$34=""), $B123&gt;='Personnel Details'!$I$34), IF('Personnel Details'!$K$34="", "", 'Personnel Details'!$K$34), IF('Personnel Details'!$F$34="", "", 'Personnel Details'!$F$34))))</f>
        <v/>
      </c>
      <c r="MD123" s="79" t="str">
        <f>IF(MB$9="", "", IF(AND(NOT('Personnel Details'!$N$34=""), $B123&gt;='Personnel Details'!$N$34), 'Personnel Details'!$Q$34, IF(AND(NOT('Personnel Details'!$I$34=""), $B123&gt;='Personnel Details'!$I$34), 'Personnel Details'!$L$34, 'Personnel Details'!$G$34)))</f>
        <v/>
      </c>
      <c r="ME123" s="59">
        <f t="shared" si="274"/>
        <v>0</v>
      </c>
      <c r="MF123" s="53"/>
      <c r="MH123" s="78" t="str">
        <f>IF(MH$9="", "", IF(AND(NOT('Personnel Details'!$N$35=""), $B123&gt;='Personnel Details'!$N$35), 'Personnel Details'!$O$35, IF(AND(NOT('Personnel Details'!$I$35=""), $B123&gt;='Personnel Details'!$I$35), 'Personnel Details'!$J$35, 'Personnel Details'!$E$35)))</f>
        <v/>
      </c>
      <c r="MI123" s="59" t="str">
        <f>IF(MH$9="", "", IF(AND(NOT('Personnel Details'!$N$35=""), $B123&gt;='Personnel Details'!$N$35), IF('Personnel Details'!$P$35="","", 'Personnel Details'!$P$35), IF(AND(NOT('Personnel Details'!$I$35=""), $B123&gt;='Personnel Details'!$I$35), IF('Personnel Details'!$K$35="", "", 'Personnel Details'!$K$35), IF('Personnel Details'!$F$35="", "", 'Personnel Details'!$F$35))))</f>
        <v/>
      </c>
      <c r="MJ123" s="79" t="str">
        <f>IF(MH$9="", "", IF(AND(NOT('Personnel Details'!$N$35=""), $B123&gt;='Personnel Details'!$N$35), 'Personnel Details'!$Q$35, IF(AND(NOT('Personnel Details'!$I$35=""), $B123&gt;='Personnel Details'!$I$35), 'Personnel Details'!$L$35, 'Personnel Details'!$G$35)))</f>
        <v/>
      </c>
      <c r="MK123" s="59">
        <f t="shared" si="275"/>
        <v>0</v>
      </c>
      <c r="ML123" s="53"/>
      <c r="MN123" s="78" t="str">
        <f>IF(MN$9="", "", IF(AND(NOT('Personnel Details'!$N$36=""), $B123&gt;='Personnel Details'!$N$36), 'Personnel Details'!$O$36, IF(AND(NOT('Personnel Details'!$I$36=""), $B123&gt;='Personnel Details'!$I$36), 'Personnel Details'!$J$36, 'Personnel Details'!$E$36)))</f>
        <v/>
      </c>
      <c r="MO123" s="59" t="str">
        <f>IF(MN$9="", "", IF(AND(NOT('Personnel Details'!$N$36=""), $B123&gt;='Personnel Details'!$N$36), IF('Personnel Details'!$P$36="","", 'Personnel Details'!$P$36), IF(AND(NOT('Personnel Details'!$I$36=""), $B123&gt;='Personnel Details'!$I$36), IF('Personnel Details'!$K$36="", "", 'Personnel Details'!$K$36), IF('Personnel Details'!$F$36="", "", 'Personnel Details'!$F$36))))</f>
        <v/>
      </c>
      <c r="MP123" s="79" t="str">
        <f>IF(MN$9="", "", IF(AND(NOT('Personnel Details'!$N$36=""), $B123&gt;='Personnel Details'!$N$36), 'Personnel Details'!$Q$36, IF(AND(NOT('Personnel Details'!$I$36=""), $B123&gt;='Personnel Details'!$I$36), 'Personnel Details'!$L$36, 'Personnel Details'!$G$36)))</f>
        <v/>
      </c>
      <c r="MQ123" s="59">
        <f t="shared" si="276"/>
        <v>0</v>
      </c>
      <c r="MR123" s="53"/>
      <c r="MT123" s="78" t="str">
        <f>IF(MT$9="", "", IF(AND(NOT('Personnel Details'!$N$37=""), $B123&gt;='Personnel Details'!$N$37), 'Personnel Details'!$O$37, IF(AND(NOT('Personnel Details'!$I$37=""), $B123&gt;='Personnel Details'!$I$37), 'Personnel Details'!$J$37, 'Personnel Details'!$E$37)))</f>
        <v/>
      </c>
      <c r="MU123" s="59" t="str">
        <f>IF(MT$9="", "", IF(AND(NOT('Personnel Details'!$N$37=""), $B123&gt;='Personnel Details'!$N$37), IF('Personnel Details'!$P$37="","", 'Personnel Details'!$P$37), IF(AND(NOT('Personnel Details'!$I$37=""), $B123&gt;='Personnel Details'!$I$37), IF('Personnel Details'!$K$37="", "", 'Personnel Details'!$K$37), IF('Personnel Details'!$F$37="", "", 'Personnel Details'!$F$37))))</f>
        <v/>
      </c>
      <c r="MV123" s="79" t="str">
        <f>IF(MT$9="", "", IF(AND(NOT('Personnel Details'!$N$37=""), $B123&gt;='Personnel Details'!$N$37), 'Personnel Details'!$Q$37, IF(AND(NOT('Personnel Details'!$I$37=""), $B123&gt;='Personnel Details'!$I$37), 'Personnel Details'!$L$37, 'Personnel Details'!$G$37)))</f>
        <v/>
      </c>
      <c r="MW123" s="59">
        <f t="shared" si="277"/>
        <v>0</v>
      </c>
      <c r="MX123" s="53"/>
      <c r="MZ123" s="78" t="str">
        <f>IF(MZ$9="", "", IF(AND(NOT('Personnel Details'!$N$38=""), $B123&gt;='Personnel Details'!$N$38), 'Personnel Details'!$O$38, IF(AND(NOT('Personnel Details'!$I$38=""), $B123&gt;='Personnel Details'!$I$38), 'Personnel Details'!$J$38, 'Personnel Details'!$E$38)))</f>
        <v/>
      </c>
      <c r="NA123" s="59" t="str">
        <f>IF(MZ$9="", "", IF(AND(NOT('Personnel Details'!$N$38=""), $B123&gt;='Personnel Details'!$N$38), IF('Personnel Details'!$P$38="","", 'Personnel Details'!$P$38), IF(AND(NOT('Personnel Details'!$I$38=""), $B123&gt;='Personnel Details'!$I$38), IF('Personnel Details'!$K$38="", "", 'Personnel Details'!$K$38), IF('Personnel Details'!$F$38="", "", 'Personnel Details'!$F$38))))</f>
        <v/>
      </c>
      <c r="NB123" s="79" t="str">
        <f>IF(MZ$9="", "", IF(AND(NOT('Personnel Details'!$N$38=""), $B123&gt;='Personnel Details'!$N$38), 'Personnel Details'!$Q$38, IF(AND(NOT('Personnel Details'!$I$38=""), $B123&gt;='Personnel Details'!$I$38), 'Personnel Details'!$L$38, 'Personnel Details'!$G$38)))</f>
        <v/>
      </c>
      <c r="NC123" s="59">
        <f t="shared" si="278"/>
        <v>0</v>
      </c>
      <c r="ND123" s="53"/>
      <c r="NF123" s="78" t="str">
        <f>IF(NF$9="", "", IF(AND(NOT('Personnel Details'!$N$39=""), $B123&gt;='Personnel Details'!$N$39), 'Personnel Details'!$O$39, IF(AND(NOT('Personnel Details'!$I$39=""), $B123&gt;='Personnel Details'!$I$39), 'Personnel Details'!$J$39, 'Personnel Details'!$E$39)))</f>
        <v/>
      </c>
      <c r="NG123" s="59" t="str">
        <f>IF(NF$9="", "", IF(AND(NOT('Personnel Details'!$N$39=""), $B123&gt;='Personnel Details'!$N$39), IF('Personnel Details'!$P$39="","", 'Personnel Details'!$P$39), IF(AND(NOT('Personnel Details'!$I$39=""), $B123&gt;='Personnel Details'!$I$39), IF('Personnel Details'!$K$39="", "", 'Personnel Details'!$K$39), IF('Personnel Details'!$F$39="", "", 'Personnel Details'!$F$39))))</f>
        <v/>
      </c>
      <c r="NH123" s="79" t="str">
        <f>IF(NF$9="", "", IF(AND(NOT('Personnel Details'!$N$39=""), $B123&gt;='Personnel Details'!$N$39), 'Personnel Details'!$Q$39, IF(AND(NOT('Personnel Details'!$I$39=""), $B123&gt;='Personnel Details'!$I$39), 'Personnel Details'!$L$39, 'Personnel Details'!$G$39)))</f>
        <v/>
      </c>
      <c r="NI123" s="59">
        <f t="shared" si="279"/>
        <v>0</v>
      </c>
      <c r="NJ123" s="53"/>
      <c r="NL123" s="78" t="str">
        <f>IF(NL$9="", "", IF(AND(NOT('Personnel Details'!$N$40=""), $B123&gt;='Personnel Details'!$N$40), 'Personnel Details'!$O$40, IF(AND(NOT('Personnel Details'!$I$40=""), $B123&gt;='Personnel Details'!$I$40), 'Personnel Details'!$J$40, 'Personnel Details'!$E$40)))</f>
        <v/>
      </c>
      <c r="NM123" s="59" t="str">
        <f>IF(NL$9="", "", IF(AND(NOT('Personnel Details'!$N$40=""), $B123&gt;='Personnel Details'!$N$40), IF('Personnel Details'!$P$40="","", 'Personnel Details'!$P$40), IF(AND(NOT('Personnel Details'!$I$40=""), $B123&gt;='Personnel Details'!$I$40), IF('Personnel Details'!$K$40="", "", 'Personnel Details'!$K$40), IF('Personnel Details'!$F$40="", "", 'Personnel Details'!$F$40))))</f>
        <v/>
      </c>
      <c r="NN123" s="79" t="str">
        <f>IF(NL$9="", "", IF(AND(NOT('Personnel Details'!$N$40=""), $B123&gt;='Personnel Details'!$N$40), 'Personnel Details'!$Q$40, IF(AND(NOT('Personnel Details'!$I$40=""), $B123&gt;='Personnel Details'!$I$40), 'Personnel Details'!$L$40, 'Personnel Details'!$G$40)))</f>
        <v/>
      </c>
      <c r="NO123" s="59">
        <f t="shared" si="280"/>
        <v>0</v>
      </c>
      <c r="NP123" s="53"/>
    </row>
    <row r="124" spans="1:380" x14ac:dyDescent="0.25">
      <c r="A124" s="32"/>
      <c r="B124" s="113">
        <f>IFERROR(IF(B123+1&gt;'Personnel Details'!$U$5, "", B123+1), "")</f>
        <v>43944</v>
      </c>
      <c r="C124" s="32"/>
      <c r="D124" s="120"/>
      <c r="E124" s="13" t="str">
        <f t="shared" si="159"/>
        <v/>
      </c>
      <c r="F124" s="13" t="str">
        <f t="shared" si="190"/>
        <v/>
      </c>
      <c r="G124" s="56" t="str">
        <f t="shared" si="281"/>
        <v/>
      </c>
      <c r="H124" s="16" t="str">
        <f t="shared" si="191"/>
        <v/>
      </c>
      <c r="I124" s="32"/>
      <c r="J124" s="120"/>
      <c r="K124" s="62" t="str">
        <f t="shared" si="160"/>
        <v/>
      </c>
      <c r="L124" s="62" t="str">
        <f t="shared" si="192"/>
        <v/>
      </c>
      <c r="M124" s="65" t="str">
        <f t="shared" si="282"/>
        <v/>
      </c>
      <c r="N124" s="68" t="str">
        <f t="shared" si="193"/>
        <v/>
      </c>
      <c r="O124" s="32"/>
      <c r="P124" s="120"/>
      <c r="Q124" s="62" t="str">
        <f t="shared" si="161"/>
        <v/>
      </c>
      <c r="R124" s="62" t="str">
        <f t="shared" si="194"/>
        <v/>
      </c>
      <c r="S124" s="65" t="str">
        <f t="shared" si="283"/>
        <v/>
      </c>
      <c r="T124" s="68" t="str">
        <f t="shared" si="195"/>
        <v/>
      </c>
      <c r="U124" s="32"/>
      <c r="V124" s="120"/>
      <c r="W124" s="62" t="str">
        <f t="shared" si="162"/>
        <v/>
      </c>
      <c r="X124" s="62" t="str">
        <f t="shared" si="196"/>
        <v/>
      </c>
      <c r="Y124" s="65" t="str">
        <f t="shared" si="284"/>
        <v/>
      </c>
      <c r="Z124" s="68" t="str">
        <f t="shared" si="197"/>
        <v/>
      </c>
      <c r="AA124" s="32"/>
      <c r="AB124" s="120"/>
      <c r="AC124" s="62" t="str">
        <f t="shared" si="163"/>
        <v/>
      </c>
      <c r="AD124" s="62" t="str">
        <f t="shared" si="198"/>
        <v/>
      </c>
      <c r="AE124" s="65" t="str">
        <f t="shared" si="285"/>
        <v/>
      </c>
      <c r="AF124" s="68" t="str">
        <f t="shared" si="199"/>
        <v/>
      </c>
      <c r="AG124" s="32"/>
      <c r="AH124" s="120"/>
      <c r="AI124" s="62" t="str">
        <f t="shared" si="164"/>
        <v/>
      </c>
      <c r="AJ124" s="62" t="str">
        <f t="shared" si="200"/>
        <v/>
      </c>
      <c r="AK124" s="65" t="str">
        <f t="shared" si="286"/>
        <v/>
      </c>
      <c r="AL124" s="68" t="str">
        <f t="shared" si="201"/>
        <v/>
      </c>
      <c r="AM124" s="32"/>
      <c r="AN124" s="120"/>
      <c r="AO124" s="62" t="str">
        <f t="shared" si="165"/>
        <v/>
      </c>
      <c r="AP124" s="62" t="str">
        <f t="shared" si="202"/>
        <v/>
      </c>
      <c r="AQ124" s="65" t="str">
        <f t="shared" si="287"/>
        <v/>
      </c>
      <c r="AR124" s="68" t="str">
        <f t="shared" si="203"/>
        <v/>
      </c>
      <c r="AS124" s="32"/>
      <c r="AT124" s="120"/>
      <c r="AU124" s="62" t="str">
        <f t="shared" si="166"/>
        <v/>
      </c>
      <c r="AV124" s="62" t="str">
        <f t="shared" si="204"/>
        <v/>
      </c>
      <c r="AW124" s="65" t="str">
        <f t="shared" si="288"/>
        <v/>
      </c>
      <c r="AX124" s="68" t="str">
        <f t="shared" si="205"/>
        <v/>
      </c>
      <c r="AY124" s="32"/>
      <c r="AZ124" s="120"/>
      <c r="BA124" s="62" t="str">
        <f t="shared" si="167"/>
        <v/>
      </c>
      <c r="BB124" s="62" t="str">
        <f t="shared" si="206"/>
        <v/>
      </c>
      <c r="BC124" s="65" t="str">
        <f t="shared" si="289"/>
        <v/>
      </c>
      <c r="BD124" s="68" t="str">
        <f t="shared" si="207"/>
        <v/>
      </c>
      <c r="BE124" s="32"/>
      <c r="BF124" s="120"/>
      <c r="BG124" s="62" t="str">
        <f t="shared" si="168"/>
        <v/>
      </c>
      <c r="BH124" s="62" t="str">
        <f t="shared" si="208"/>
        <v/>
      </c>
      <c r="BI124" s="65" t="str">
        <f t="shared" si="290"/>
        <v/>
      </c>
      <c r="BJ124" s="68" t="str">
        <f t="shared" si="209"/>
        <v/>
      </c>
      <c r="BK124" s="32"/>
      <c r="BL124" s="120"/>
      <c r="BM124" s="62" t="str">
        <f t="shared" si="169"/>
        <v/>
      </c>
      <c r="BN124" s="62" t="str">
        <f t="shared" si="210"/>
        <v/>
      </c>
      <c r="BO124" s="65" t="str">
        <f t="shared" si="291"/>
        <v/>
      </c>
      <c r="BP124" s="68" t="str">
        <f t="shared" si="211"/>
        <v/>
      </c>
      <c r="BQ124" s="32"/>
      <c r="BR124" s="120"/>
      <c r="BS124" s="62" t="str">
        <f t="shared" si="170"/>
        <v/>
      </c>
      <c r="BT124" s="62" t="str">
        <f t="shared" si="212"/>
        <v/>
      </c>
      <c r="BU124" s="65" t="str">
        <f t="shared" si="292"/>
        <v/>
      </c>
      <c r="BV124" s="68" t="str">
        <f t="shared" si="213"/>
        <v/>
      </c>
      <c r="BW124" s="32"/>
      <c r="BX124" s="120"/>
      <c r="BY124" s="62" t="str">
        <f t="shared" si="171"/>
        <v/>
      </c>
      <c r="BZ124" s="62" t="str">
        <f t="shared" si="214"/>
        <v/>
      </c>
      <c r="CA124" s="65" t="str">
        <f t="shared" si="293"/>
        <v/>
      </c>
      <c r="CB124" s="68" t="str">
        <f t="shared" si="215"/>
        <v/>
      </c>
      <c r="CC124" s="32"/>
      <c r="CD124" s="120"/>
      <c r="CE124" s="62" t="str">
        <f t="shared" si="172"/>
        <v/>
      </c>
      <c r="CF124" s="62" t="str">
        <f t="shared" si="216"/>
        <v/>
      </c>
      <c r="CG124" s="65" t="str">
        <f t="shared" si="294"/>
        <v/>
      </c>
      <c r="CH124" s="68" t="str">
        <f t="shared" si="217"/>
        <v/>
      </c>
      <c r="CI124" s="32"/>
      <c r="CJ124" s="120"/>
      <c r="CK124" s="62" t="str">
        <f t="shared" si="173"/>
        <v/>
      </c>
      <c r="CL124" s="62" t="str">
        <f t="shared" si="218"/>
        <v/>
      </c>
      <c r="CM124" s="65" t="str">
        <f t="shared" si="295"/>
        <v/>
      </c>
      <c r="CN124" s="68" t="str">
        <f t="shared" si="219"/>
        <v/>
      </c>
      <c r="CO124" s="32"/>
      <c r="CP124" s="120"/>
      <c r="CQ124" s="62" t="str">
        <f t="shared" si="174"/>
        <v/>
      </c>
      <c r="CR124" s="62" t="str">
        <f t="shared" si="220"/>
        <v/>
      </c>
      <c r="CS124" s="65" t="str">
        <f t="shared" si="296"/>
        <v/>
      </c>
      <c r="CT124" s="68" t="str">
        <f t="shared" si="221"/>
        <v/>
      </c>
      <c r="CU124" s="32"/>
      <c r="CV124" s="120"/>
      <c r="CW124" s="62" t="str">
        <f t="shared" si="175"/>
        <v/>
      </c>
      <c r="CX124" s="62" t="str">
        <f t="shared" si="222"/>
        <v/>
      </c>
      <c r="CY124" s="65" t="str">
        <f t="shared" si="297"/>
        <v/>
      </c>
      <c r="CZ124" s="68" t="str">
        <f t="shared" si="223"/>
        <v/>
      </c>
      <c r="DA124" s="32"/>
      <c r="DB124" s="120"/>
      <c r="DC124" s="62" t="str">
        <f t="shared" si="176"/>
        <v/>
      </c>
      <c r="DD124" s="62" t="str">
        <f t="shared" si="224"/>
        <v/>
      </c>
      <c r="DE124" s="65" t="str">
        <f t="shared" si="298"/>
        <v/>
      </c>
      <c r="DF124" s="68" t="str">
        <f t="shared" si="225"/>
        <v/>
      </c>
      <c r="DG124" s="32"/>
      <c r="DH124" s="120"/>
      <c r="DI124" s="62" t="str">
        <f t="shared" si="177"/>
        <v/>
      </c>
      <c r="DJ124" s="62" t="str">
        <f t="shared" si="226"/>
        <v/>
      </c>
      <c r="DK124" s="65" t="str">
        <f t="shared" si="299"/>
        <v/>
      </c>
      <c r="DL124" s="68" t="str">
        <f t="shared" si="227"/>
        <v/>
      </c>
      <c r="DM124" s="32"/>
      <c r="DN124" s="120"/>
      <c r="DO124" s="62" t="str">
        <f t="shared" si="178"/>
        <v/>
      </c>
      <c r="DP124" s="62" t="str">
        <f t="shared" si="228"/>
        <v/>
      </c>
      <c r="DQ124" s="65" t="str">
        <f t="shared" si="300"/>
        <v/>
      </c>
      <c r="DR124" s="68" t="str">
        <f t="shared" si="229"/>
        <v/>
      </c>
      <c r="DS124" s="32"/>
      <c r="DT124" s="120"/>
      <c r="DU124" s="62" t="str">
        <f t="shared" si="179"/>
        <v/>
      </c>
      <c r="DV124" s="62" t="str">
        <f t="shared" si="230"/>
        <v/>
      </c>
      <c r="DW124" s="65" t="str">
        <f t="shared" si="301"/>
        <v/>
      </c>
      <c r="DX124" s="68" t="str">
        <f t="shared" si="231"/>
        <v/>
      </c>
      <c r="DY124" s="32"/>
      <c r="DZ124" s="120"/>
      <c r="EA124" s="62" t="str">
        <f t="shared" si="180"/>
        <v/>
      </c>
      <c r="EB124" s="62" t="str">
        <f t="shared" si="232"/>
        <v/>
      </c>
      <c r="EC124" s="65" t="str">
        <f t="shared" si="302"/>
        <v/>
      </c>
      <c r="ED124" s="68" t="str">
        <f t="shared" si="233"/>
        <v/>
      </c>
      <c r="EE124" s="32"/>
      <c r="EF124" s="120"/>
      <c r="EG124" s="62" t="str">
        <f t="shared" si="181"/>
        <v/>
      </c>
      <c r="EH124" s="62" t="str">
        <f t="shared" si="234"/>
        <v/>
      </c>
      <c r="EI124" s="65" t="str">
        <f t="shared" si="303"/>
        <v/>
      </c>
      <c r="EJ124" s="68" t="str">
        <f t="shared" si="235"/>
        <v/>
      </c>
      <c r="EK124" s="32"/>
      <c r="EL124" s="120"/>
      <c r="EM124" s="62" t="str">
        <f t="shared" si="182"/>
        <v/>
      </c>
      <c r="EN124" s="62" t="str">
        <f t="shared" si="236"/>
        <v/>
      </c>
      <c r="EO124" s="65" t="str">
        <f t="shared" si="304"/>
        <v/>
      </c>
      <c r="EP124" s="68" t="str">
        <f t="shared" si="237"/>
        <v/>
      </c>
      <c r="EQ124" s="32"/>
      <c r="ER124" s="120"/>
      <c r="ES124" s="62" t="str">
        <f t="shared" si="183"/>
        <v/>
      </c>
      <c r="ET124" s="62" t="str">
        <f t="shared" si="238"/>
        <v/>
      </c>
      <c r="EU124" s="65" t="str">
        <f t="shared" si="305"/>
        <v/>
      </c>
      <c r="EV124" s="68" t="str">
        <f t="shared" si="239"/>
        <v/>
      </c>
      <c r="EW124" s="32"/>
      <c r="EX124" s="120"/>
      <c r="EY124" s="62" t="str">
        <f t="shared" si="184"/>
        <v/>
      </c>
      <c r="EZ124" s="62" t="str">
        <f t="shared" si="240"/>
        <v/>
      </c>
      <c r="FA124" s="65" t="str">
        <f t="shared" si="306"/>
        <v/>
      </c>
      <c r="FB124" s="68" t="str">
        <f t="shared" si="241"/>
        <v/>
      </c>
      <c r="FC124" s="32"/>
      <c r="FD124" s="120"/>
      <c r="FE124" s="62" t="str">
        <f t="shared" si="185"/>
        <v/>
      </c>
      <c r="FF124" s="62" t="str">
        <f t="shared" si="242"/>
        <v/>
      </c>
      <c r="FG124" s="65" t="str">
        <f t="shared" si="307"/>
        <v/>
      </c>
      <c r="FH124" s="68" t="str">
        <f t="shared" si="243"/>
        <v/>
      </c>
      <c r="FI124" s="32"/>
      <c r="FJ124" s="120"/>
      <c r="FK124" s="62" t="str">
        <f t="shared" si="186"/>
        <v/>
      </c>
      <c r="FL124" s="62" t="str">
        <f t="shared" si="244"/>
        <v/>
      </c>
      <c r="FM124" s="65" t="str">
        <f t="shared" si="308"/>
        <v/>
      </c>
      <c r="FN124" s="68" t="str">
        <f t="shared" si="245"/>
        <v/>
      </c>
      <c r="FO124" s="32"/>
      <c r="FP124" s="120"/>
      <c r="FQ124" s="62" t="str">
        <f t="shared" si="187"/>
        <v/>
      </c>
      <c r="FR124" s="62" t="str">
        <f t="shared" si="246"/>
        <v/>
      </c>
      <c r="FS124" s="65" t="str">
        <f t="shared" si="309"/>
        <v/>
      </c>
      <c r="FT124" s="68" t="str">
        <f t="shared" si="247"/>
        <v/>
      </c>
      <c r="FU124" s="32"/>
      <c r="FV124" s="120"/>
      <c r="FW124" s="62" t="str">
        <f t="shared" si="188"/>
        <v/>
      </c>
      <c r="FX124" s="62" t="str">
        <f t="shared" si="248"/>
        <v/>
      </c>
      <c r="FY124" s="65" t="str">
        <f t="shared" si="310"/>
        <v/>
      </c>
      <c r="FZ124" s="68" t="str">
        <f t="shared" si="249"/>
        <v/>
      </c>
      <c r="GA124" s="32"/>
      <c r="GC124" s="7" t="str">
        <f t="shared" si="250"/>
        <v>Apr 2020</v>
      </c>
      <c r="GD124" s="7" t="str">
        <f t="shared" ca="1" si="189"/>
        <v/>
      </c>
      <c r="GT124" s="71">
        <f>IF(GT$9="", "", IF(AND(NOT('Personnel Details'!$N$11=""), $B124&gt;='Personnel Details'!$N$11), 'Personnel Details'!$O$11, IF(AND(NOT('Personnel Details'!$I$11=""), $B124&gt;='Personnel Details'!$I$11), 'Personnel Details'!$J$11, 'Personnel Details'!$E$11)))</f>
        <v>0.8</v>
      </c>
      <c r="GU124" s="59" t="str">
        <f>IF(GT$9="", "", IF(AND(NOT('Personnel Details'!$N$11=""), $B124&gt;='Personnel Details'!$N$11), IF('Personnel Details'!$P$11="","", 'Personnel Details'!$P$11), IF(AND(NOT('Personnel Details'!$I$11=""), $B124&gt;='Personnel Details'!$I$11), IF('Personnel Details'!$K$11="", "", 'Personnel Details'!$K$11), IF('Personnel Details'!$F$11="", "", 'Personnel Details'!$F$11))))</f>
        <v/>
      </c>
      <c r="GV124" s="74">
        <f>IF(GT$9="", "", IF(AND(NOT('Personnel Details'!$N$11=""), $B124&gt;='Personnel Details'!$N$11), 'Personnel Details'!$Q$11, IF(AND(NOT('Personnel Details'!$I$11=""), $B124&gt;='Personnel Details'!$I$11), 'Personnel Details'!$L$11, 'Personnel Details'!$G$11)))</f>
        <v>0</v>
      </c>
      <c r="GW124" s="59">
        <f t="shared" si="251"/>
        <v>0</v>
      </c>
      <c r="GX124" s="53"/>
      <c r="GZ124" s="78">
        <f>IF(GZ$9="", "", IF(AND(NOT('Personnel Details'!$N$12=""), $B124&gt;='Personnel Details'!$N$12), 'Personnel Details'!$O$12, IF(AND(NOT('Personnel Details'!$I$12=""), $B124&gt;='Personnel Details'!$I$12), 'Personnel Details'!$J$12, 'Personnel Details'!$E$12)))</f>
        <v>0.8</v>
      </c>
      <c r="HA124" s="59" t="str">
        <f>IF(GZ$9="", "", IF(AND(NOT('Personnel Details'!$N$12=""), $B124&gt;='Personnel Details'!$N$12), IF('Personnel Details'!$P$12="","", 'Personnel Details'!$P$12), IF(AND(NOT('Personnel Details'!$I$12=""), $B124&gt;='Personnel Details'!$I$12), IF('Personnel Details'!$K$12="", "", 'Personnel Details'!$K$12), IF('Personnel Details'!$F$12="", "", 'Personnel Details'!$F$12))))</f>
        <v/>
      </c>
      <c r="HB124" s="79">
        <f>IF(GZ$9="", "", IF(AND(NOT('Personnel Details'!$N$12=""), $B124&gt;='Personnel Details'!$N$12), 'Personnel Details'!$Q$12, IF(AND(NOT('Personnel Details'!$I$12=""), $B124&gt;='Personnel Details'!$I$12), 'Personnel Details'!$L$12, 'Personnel Details'!$G$12)))</f>
        <v>0</v>
      </c>
      <c r="HC124" s="59">
        <f t="shared" si="252"/>
        <v>0</v>
      </c>
      <c r="HD124" s="53"/>
      <c r="HF124" s="78">
        <f>IF(HF$9="", "", IF(AND(NOT('Personnel Details'!$N$13=""), $B124&gt;='Personnel Details'!$N$13), 'Personnel Details'!$O$13, IF(AND(NOT('Personnel Details'!$I$13=""), $B124&gt;='Personnel Details'!$I$13), 'Personnel Details'!$J$13, 'Personnel Details'!$E$13)))</f>
        <v>0.8</v>
      </c>
      <c r="HG124" s="59" t="str">
        <f>IF(HF$9="", "", IF(AND(NOT('Personnel Details'!$N$13=""), $B124&gt;='Personnel Details'!$N$13), IF('Personnel Details'!$P$13="","", 'Personnel Details'!$P$13), IF(AND(NOT('Personnel Details'!$I$13=""), $B124&gt;='Personnel Details'!$I$13), IF('Personnel Details'!$K$13="", "", 'Personnel Details'!$K$13), IF('Personnel Details'!$F$13="", "", 'Personnel Details'!$F$13))))</f>
        <v/>
      </c>
      <c r="HH124" s="79">
        <f>IF(HF$9="", "", IF(AND(NOT('Personnel Details'!$N$13=""), $B124&gt;='Personnel Details'!$N$13), 'Personnel Details'!$Q$13, IF(AND(NOT('Personnel Details'!$I$13=""), $B124&gt;='Personnel Details'!$I$13), 'Personnel Details'!$L$13, 'Personnel Details'!$G$13)))</f>
        <v>0</v>
      </c>
      <c r="HI124" s="59">
        <f t="shared" si="253"/>
        <v>0</v>
      </c>
      <c r="HJ124" s="53"/>
      <c r="HL124" s="78">
        <f>IF(HL$9="", "", IF(AND(NOT('Personnel Details'!$N$14=""), $B124&gt;='Personnel Details'!$N$14), 'Personnel Details'!$O$14, IF(AND(NOT('Personnel Details'!$I$14=""), $B124&gt;='Personnel Details'!$I$14), 'Personnel Details'!$J$14, 'Personnel Details'!$E$14)))</f>
        <v>0.8</v>
      </c>
      <c r="HM124" s="59">
        <f>IF(HL$9="", "", IF(AND(NOT('Personnel Details'!$N$14=""), $B124&gt;='Personnel Details'!$N$14), IF('Personnel Details'!$P$14="","", 'Personnel Details'!$P$14), IF(AND(NOT('Personnel Details'!$I$14=""), $B124&gt;='Personnel Details'!$I$14), IF('Personnel Details'!$K$14="", "", 'Personnel Details'!$K$14), IF('Personnel Details'!$F$14="", "", 'Personnel Details'!$F$14))))</f>
        <v>2000</v>
      </c>
      <c r="HN124" s="79">
        <f>IF(HL$9="", "", IF(AND(NOT('Personnel Details'!$N$14=""), $B124&gt;='Personnel Details'!$N$14), 'Personnel Details'!$Q$14, IF(AND(NOT('Personnel Details'!$I$14=""), $B124&gt;='Personnel Details'!$I$14), 'Personnel Details'!$L$14, 'Personnel Details'!$G$14)))</f>
        <v>0.85</v>
      </c>
      <c r="HO124" s="59">
        <f t="shared" si="254"/>
        <v>0</v>
      </c>
      <c r="HP124" s="53"/>
      <c r="HR124" s="78" t="str">
        <f>IF(HR$9="", "", IF(AND(NOT('Personnel Details'!$N$15=""), $B124&gt;='Personnel Details'!$N$15), 'Personnel Details'!$O$15, IF(AND(NOT('Personnel Details'!$I$15=""), $B124&gt;='Personnel Details'!$I$15), 'Personnel Details'!$J$15, 'Personnel Details'!$E$15)))</f>
        <v/>
      </c>
      <c r="HS124" s="59" t="str">
        <f>IF(HR$9="", "", IF(AND(NOT('Personnel Details'!$N$15=""), $B124&gt;='Personnel Details'!$N$15), IF('Personnel Details'!$P$15="","", 'Personnel Details'!$P$15), IF(AND(NOT('Personnel Details'!$I$15=""), $B124&gt;='Personnel Details'!$I$15), IF('Personnel Details'!$K$15="", "", 'Personnel Details'!$K$15), IF('Personnel Details'!$F$15="", "", 'Personnel Details'!$F$15))))</f>
        <v/>
      </c>
      <c r="HT124" s="79" t="str">
        <f>IF(HR$9="", "", IF(AND(NOT('Personnel Details'!$N$15=""), $B124&gt;='Personnel Details'!$N$15), 'Personnel Details'!$Q$15, IF(AND(NOT('Personnel Details'!$I$15=""), $B124&gt;='Personnel Details'!$I$15), 'Personnel Details'!$L$15, 'Personnel Details'!$G$15)))</f>
        <v/>
      </c>
      <c r="HU124" s="59">
        <f t="shared" si="255"/>
        <v>0</v>
      </c>
      <c r="HV124" s="53"/>
      <c r="HX124" s="78" t="str">
        <f>IF(HX$9="", "", IF(AND(NOT('Personnel Details'!$N$16=""), $B124&gt;='Personnel Details'!$N$16), 'Personnel Details'!$O$16, IF(AND(NOT('Personnel Details'!$I$16=""), $B124&gt;='Personnel Details'!$I$16), 'Personnel Details'!$J$16, 'Personnel Details'!$E$16)))</f>
        <v/>
      </c>
      <c r="HY124" s="59" t="str">
        <f>IF(HX$9="", "", IF(AND(NOT('Personnel Details'!$N$16=""), $B124&gt;='Personnel Details'!$N$16), IF('Personnel Details'!$P$16="","", 'Personnel Details'!$P$16), IF(AND(NOT('Personnel Details'!$I$16=""), $B124&gt;='Personnel Details'!$I$16), IF('Personnel Details'!$K$16="", "", 'Personnel Details'!$K$16), IF('Personnel Details'!$F$16="", "", 'Personnel Details'!$F$16))))</f>
        <v/>
      </c>
      <c r="HZ124" s="79" t="str">
        <f>IF(HX$9="", "", IF(AND(NOT('Personnel Details'!$N$16=""), $B124&gt;='Personnel Details'!$N$16), 'Personnel Details'!$Q$16, IF(AND(NOT('Personnel Details'!$I$16=""), $B124&gt;='Personnel Details'!$I$16), 'Personnel Details'!$L$16, 'Personnel Details'!$G$16)))</f>
        <v/>
      </c>
      <c r="IA124" s="59">
        <f t="shared" si="256"/>
        <v>0</v>
      </c>
      <c r="IB124" s="53"/>
      <c r="ID124" s="78" t="str">
        <f>IF(ID$9="", "", IF(AND(NOT('Personnel Details'!$N$17=""), $B124&gt;='Personnel Details'!$N$17), 'Personnel Details'!$O$17, IF(AND(NOT('Personnel Details'!$I$17=""), $B124&gt;='Personnel Details'!$I$17), 'Personnel Details'!$J$17, 'Personnel Details'!$E$17)))</f>
        <v/>
      </c>
      <c r="IE124" s="59" t="str">
        <f>IF(ID$9="", "", IF(AND(NOT('Personnel Details'!$N$17=""), $B124&gt;='Personnel Details'!$N$17), IF('Personnel Details'!$P$17="","", 'Personnel Details'!$P$17), IF(AND(NOT('Personnel Details'!$I$17=""), $B124&gt;='Personnel Details'!$I$17), IF('Personnel Details'!$K$17="", "", 'Personnel Details'!$K$17), IF('Personnel Details'!$F$17="", "", 'Personnel Details'!$F$17))))</f>
        <v/>
      </c>
      <c r="IF124" s="79" t="str">
        <f>IF(ID$9="", "", IF(AND(NOT('Personnel Details'!$N$17=""), $B124&gt;='Personnel Details'!$N$17), 'Personnel Details'!$Q$17, IF(AND(NOT('Personnel Details'!$I$17=""), $B124&gt;='Personnel Details'!$I$17), 'Personnel Details'!$L$17, 'Personnel Details'!$G$17)))</f>
        <v/>
      </c>
      <c r="IG124" s="59">
        <f t="shared" si="257"/>
        <v>0</v>
      </c>
      <c r="IH124" s="53"/>
      <c r="IJ124" s="78" t="str">
        <f>IF(IJ$9="", "", IF(AND(NOT('Personnel Details'!$N$18=""), $B124&gt;='Personnel Details'!$N$18), 'Personnel Details'!$O$18, IF(AND(NOT('Personnel Details'!$I$18=""), $B124&gt;='Personnel Details'!$I$18), 'Personnel Details'!$J$18, 'Personnel Details'!$E$18)))</f>
        <v/>
      </c>
      <c r="IK124" s="59" t="str">
        <f>IF(IJ$9="", "", IF(AND(NOT('Personnel Details'!$N$18=""), $B124&gt;='Personnel Details'!$N$18), IF('Personnel Details'!$P$18="","", 'Personnel Details'!$P$18), IF(AND(NOT('Personnel Details'!$I$18=""), $B124&gt;='Personnel Details'!$I$18), IF('Personnel Details'!$K$18="", "", 'Personnel Details'!$K$18), IF('Personnel Details'!$F$18="", "", 'Personnel Details'!$F$18))))</f>
        <v/>
      </c>
      <c r="IL124" s="79" t="str">
        <f>IF(IJ$9="", "", IF(AND(NOT('Personnel Details'!$N$18=""), $B124&gt;='Personnel Details'!$N$18), 'Personnel Details'!$Q$18, IF(AND(NOT('Personnel Details'!$I$18=""), $B124&gt;='Personnel Details'!$I$18), 'Personnel Details'!$L$18, 'Personnel Details'!$G$18)))</f>
        <v/>
      </c>
      <c r="IM124" s="59">
        <f t="shared" si="258"/>
        <v>0</v>
      </c>
      <c r="IN124" s="53"/>
      <c r="IP124" s="78" t="str">
        <f>IF(IP$9="", "", IF(AND(NOT('Personnel Details'!$N$19=""), $B124&gt;='Personnel Details'!$N$19), 'Personnel Details'!$O$19, IF(AND(NOT('Personnel Details'!$I$19=""), $B124&gt;='Personnel Details'!$I$19), 'Personnel Details'!$J$19, 'Personnel Details'!$E$19)))</f>
        <v/>
      </c>
      <c r="IQ124" s="59" t="str">
        <f>IF(IP$9="", "", IF(AND(NOT('Personnel Details'!$N$19=""), $B124&gt;='Personnel Details'!$N$19), IF('Personnel Details'!$P$19="","", 'Personnel Details'!$P$19), IF(AND(NOT('Personnel Details'!$I$19=""), $B124&gt;='Personnel Details'!$I$19), IF('Personnel Details'!$K$19="", "", 'Personnel Details'!$K$19), IF('Personnel Details'!$F$19="", "", 'Personnel Details'!$F$19))))</f>
        <v/>
      </c>
      <c r="IR124" s="79" t="str">
        <f>IF(IP$9="", "", IF(AND(NOT('Personnel Details'!$N$19=""), $B124&gt;='Personnel Details'!$N$19), 'Personnel Details'!$Q$19, IF(AND(NOT('Personnel Details'!$I$19=""), $B124&gt;='Personnel Details'!$I$19), 'Personnel Details'!$L$19, 'Personnel Details'!$G$19)))</f>
        <v/>
      </c>
      <c r="IS124" s="59">
        <f t="shared" si="259"/>
        <v>0</v>
      </c>
      <c r="IT124" s="53"/>
      <c r="IV124" s="78" t="str">
        <f>IF(IV$9="", "", IF(AND(NOT('Personnel Details'!$N$20=""), $B124&gt;='Personnel Details'!$N$20), 'Personnel Details'!$O$20, IF(AND(NOT('Personnel Details'!$I$20=""), $B124&gt;='Personnel Details'!$I$20), 'Personnel Details'!$J$20, 'Personnel Details'!$E$20)))</f>
        <v/>
      </c>
      <c r="IW124" s="59" t="str">
        <f>IF(IV$9="", "", IF(AND(NOT('Personnel Details'!$N$20=""), $B124&gt;='Personnel Details'!$N$20), IF('Personnel Details'!$P$20="","", 'Personnel Details'!$P$20), IF(AND(NOT('Personnel Details'!$I$20=""), $B124&gt;='Personnel Details'!$I$20), IF('Personnel Details'!$K$20="", "", 'Personnel Details'!$K$20), IF('Personnel Details'!$F$20="", "", 'Personnel Details'!$F$20))))</f>
        <v/>
      </c>
      <c r="IX124" s="79" t="str">
        <f>IF(IV$9="", "", IF(AND(NOT('Personnel Details'!$N$20=""), $B124&gt;='Personnel Details'!$N$20), 'Personnel Details'!$Q$20, IF(AND(NOT('Personnel Details'!$I$20=""), $B124&gt;='Personnel Details'!$I$20), 'Personnel Details'!$L$20, 'Personnel Details'!$G$20)))</f>
        <v/>
      </c>
      <c r="IY124" s="59">
        <f t="shared" si="260"/>
        <v>0</v>
      </c>
      <c r="IZ124" s="53"/>
      <c r="JB124" s="78" t="str">
        <f>IF(JB$9="", "", IF(AND(NOT('Personnel Details'!$N$21=""), $B124&gt;='Personnel Details'!$N$21), 'Personnel Details'!$O$21, IF(AND(NOT('Personnel Details'!$I$21=""), $B124&gt;='Personnel Details'!$I$21), 'Personnel Details'!$J$21, 'Personnel Details'!$E$21)))</f>
        <v/>
      </c>
      <c r="JC124" s="59" t="str">
        <f>IF(JB$9="", "", IF(AND(NOT('Personnel Details'!$N$21=""), $B124&gt;='Personnel Details'!$N$21), IF('Personnel Details'!$P$21="","", 'Personnel Details'!$P$21), IF(AND(NOT('Personnel Details'!$I$21=""), $B124&gt;='Personnel Details'!$I$21), IF('Personnel Details'!$K$21="", "", 'Personnel Details'!$K$21), IF('Personnel Details'!$F$21="", "", 'Personnel Details'!$F$21))))</f>
        <v/>
      </c>
      <c r="JD124" s="79" t="str">
        <f>IF(JB$9="", "", IF(AND(NOT('Personnel Details'!$N$21=""), $B124&gt;='Personnel Details'!$N$21), 'Personnel Details'!$Q$21, IF(AND(NOT('Personnel Details'!$I$21=""), $B124&gt;='Personnel Details'!$I$21), 'Personnel Details'!$L$21, 'Personnel Details'!$G$21)))</f>
        <v/>
      </c>
      <c r="JE124" s="59">
        <f t="shared" si="261"/>
        <v>0</v>
      </c>
      <c r="JF124" s="53"/>
      <c r="JH124" s="78" t="str">
        <f>IF(JH$9="", "", IF(AND(NOT('Personnel Details'!$N$22=""), $B124&gt;='Personnel Details'!$N$22), 'Personnel Details'!$O$22, IF(AND(NOT('Personnel Details'!$I$22=""), $B124&gt;='Personnel Details'!$I$22), 'Personnel Details'!$J$22, 'Personnel Details'!$E$22)))</f>
        <v/>
      </c>
      <c r="JI124" s="59" t="str">
        <f>IF(JH$9="", "", IF(AND(NOT('Personnel Details'!$N$22=""), $B124&gt;='Personnel Details'!$N$22), IF('Personnel Details'!$P$22="","", 'Personnel Details'!$P$22), IF(AND(NOT('Personnel Details'!$I$22=""), $B124&gt;='Personnel Details'!$I$22), IF('Personnel Details'!$K$22="", "", 'Personnel Details'!$K$22), IF('Personnel Details'!$F$22="", "", 'Personnel Details'!$F$22))))</f>
        <v/>
      </c>
      <c r="JJ124" s="79" t="str">
        <f>IF(JH$9="", "", IF(AND(NOT('Personnel Details'!$N$22=""), $B124&gt;='Personnel Details'!$N$22), 'Personnel Details'!$Q$22, IF(AND(NOT('Personnel Details'!$I$22=""), $B124&gt;='Personnel Details'!$I$22), 'Personnel Details'!$L$22, 'Personnel Details'!$G$22)))</f>
        <v/>
      </c>
      <c r="JK124" s="59">
        <f t="shared" si="262"/>
        <v>0</v>
      </c>
      <c r="JL124" s="53"/>
      <c r="JN124" s="78" t="str">
        <f>IF(JN$9="", "", IF(AND(NOT('Personnel Details'!$N$23=""), $B124&gt;='Personnel Details'!$N$23), 'Personnel Details'!$O$23, IF(AND(NOT('Personnel Details'!$I$23=""), $B124&gt;='Personnel Details'!$I$23), 'Personnel Details'!$J$23, 'Personnel Details'!$E$23)))</f>
        <v/>
      </c>
      <c r="JO124" s="59" t="str">
        <f>IF(JN$9="", "", IF(AND(NOT('Personnel Details'!$N$23=""), $B124&gt;='Personnel Details'!$N$23), IF('Personnel Details'!$P$23="","", 'Personnel Details'!$P$23), IF(AND(NOT('Personnel Details'!$I$23=""), $B124&gt;='Personnel Details'!$I$23), IF('Personnel Details'!$K$23="", "", 'Personnel Details'!$K$23), IF('Personnel Details'!$F$23="", "", 'Personnel Details'!$F$23))))</f>
        <v/>
      </c>
      <c r="JP124" s="79" t="str">
        <f>IF(JN$9="", "", IF(AND(NOT('Personnel Details'!$N$23=""), $B124&gt;='Personnel Details'!$N$23), 'Personnel Details'!$Q$23, IF(AND(NOT('Personnel Details'!$I$23=""), $B124&gt;='Personnel Details'!$I$23), 'Personnel Details'!$L$23, 'Personnel Details'!$G$23)))</f>
        <v/>
      </c>
      <c r="JQ124" s="59">
        <f t="shared" si="263"/>
        <v>0</v>
      </c>
      <c r="JR124" s="53"/>
      <c r="JT124" s="78" t="str">
        <f>IF(JT$9="", "", IF(AND(NOT('Personnel Details'!$N$24=""), $B124&gt;='Personnel Details'!$N$24), 'Personnel Details'!$O$24, IF(AND(NOT('Personnel Details'!$I$24=""), $B124&gt;='Personnel Details'!$I$24), 'Personnel Details'!$J$24, 'Personnel Details'!$E$24)))</f>
        <v/>
      </c>
      <c r="JU124" s="59" t="str">
        <f>IF(JT$9="", "", IF(AND(NOT('Personnel Details'!$N$24=""), $B124&gt;='Personnel Details'!$N$24), IF('Personnel Details'!$P$24="","", 'Personnel Details'!$P$24), IF(AND(NOT('Personnel Details'!$I$24=""), $B124&gt;='Personnel Details'!$I$24), IF('Personnel Details'!$K$24="", "", 'Personnel Details'!$K$24), IF('Personnel Details'!$F$24="", "", 'Personnel Details'!$F$24))))</f>
        <v/>
      </c>
      <c r="JV124" s="79" t="str">
        <f>IF(JT$9="", "", IF(AND(NOT('Personnel Details'!$N$24=""), $B124&gt;='Personnel Details'!$N$24), 'Personnel Details'!$Q$24, IF(AND(NOT('Personnel Details'!$I$24=""), $B124&gt;='Personnel Details'!$I$24), 'Personnel Details'!$L$24, 'Personnel Details'!$G$24)))</f>
        <v/>
      </c>
      <c r="JW124" s="59">
        <f t="shared" si="264"/>
        <v>0</v>
      </c>
      <c r="JX124" s="53"/>
      <c r="JZ124" s="78" t="str">
        <f>IF(JZ$9="", "", IF(AND(NOT('Personnel Details'!$N$25=""), $B124&gt;='Personnel Details'!$N$25), 'Personnel Details'!$O$25, IF(AND(NOT('Personnel Details'!$I$25=""), $B124&gt;='Personnel Details'!$I$25), 'Personnel Details'!$J$25, 'Personnel Details'!$E$25)))</f>
        <v/>
      </c>
      <c r="KA124" s="59" t="str">
        <f>IF(JZ$9="", "", IF(AND(NOT('Personnel Details'!$N$25=""), $B124&gt;='Personnel Details'!$N$25), IF('Personnel Details'!$P$25="","", 'Personnel Details'!$P$25), IF(AND(NOT('Personnel Details'!$I$25=""), $B124&gt;='Personnel Details'!$I$25), IF('Personnel Details'!$K$25="", "", 'Personnel Details'!$K$25), IF('Personnel Details'!$F$25="", "", 'Personnel Details'!$F$25))))</f>
        <v/>
      </c>
      <c r="KB124" s="79" t="str">
        <f>IF(JZ$9="", "", IF(AND(NOT('Personnel Details'!$N$25=""), $B124&gt;='Personnel Details'!$N$25), 'Personnel Details'!$Q$25, IF(AND(NOT('Personnel Details'!$I$25=""), $B124&gt;='Personnel Details'!$I$25), 'Personnel Details'!$L$25, 'Personnel Details'!$G$25)))</f>
        <v/>
      </c>
      <c r="KC124" s="59">
        <f t="shared" si="265"/>
        <v>0</v>
      </c>
      <c r="KD124" s="53"/>
      <c r="KF124" s="78" t="str">
        <f>IF(KF$9="", "", IF(AND(NOT('Personnel Details'!$N$26=""), $B124&gt;='Personnel Details'!$N$26), 'Personnel Details'!$O$26, IF(AND(NOT('Personnel Details'!$I$26=""), $B124&gt;='Personnel Details'!$I$26), 'Personnel Details'!$J$26, 'Personnel Details'!$E$26)))</f>
        <v/>
      </c>
      <c r="KG124" s="59" t="str">
        <f>IF(KF$9="", "", IF(AND(NOT('Personnel Details'!$N$26=""), $B124&gt;='Personnel Details'!$N$26), IF('Personnel Details'!$P$26="","", 'Personnel Details'!$P$26), IF(AND(NOT('Personnel Details'!$I$26=""), $B124&gt;='Personnel Details'!$I$26), IF('Personnel Details'!$K$26="", "", 'Personnel Details'!$K$26), IF('Personnel Details'!$F$26="", "", 'Personnel Details'!$F$26))))</f>
        <v/>
      </c>
      <c r="KH124" s="79" t="str">
        <f>IF(KF$9="", "", IF(AND(NOT('Personnel Details'!$N$26=""), $B124&gt;='Personnel Details'!$N$26), 'Personnel Details'!$Q$26, IF(AND(NOT('Personnel Details'!$I$26=""), $B124&gt;='Personnel Details'!$I$26), 'Personnel Details'!$L$26, 'Personnel Details'!$G$26)))</f>
        <v/>
      </c>
      <c r="KI124" s="59">
        <f t="shared" si="266"/>
        <v>0</v>
      </c>
      <c r="KJ124" s="53"/>
      <c r="KL124" s="78" t="str">
        <f>IF(KL$9="", "", IF(AND(NOT('Personnel Details'!$N$27=""), $B124&gt;='Personnel Details'!$N$27), 'Personnel Details'!$O$27, IF(AND(NOT('Personnel Details'!$I$27=""), $B124&gt;='Personnel Details'!$I$27), 'Personnel Details'!$J$27, 'Personnel Details'!$E$27)))</f>
        <v/>
      </c>
      <c r="KM124" s="59" t="str">
        <f>IF(KL$9="", "", IF(AND(NOT('Personnel Details'!$N$27=""), $B124&gt;='Personnel Details'!$N$27), IF('Personnel Details'!$P$27="","", 'Personnel Details'!$P$27), IF(AND(NOT('Personnel Details'!$I$27=""), $B124&gt;='Personnel Details'!$I$27), IF('Personnel Details'!$K$27="", "", 'Personnel Details'!$K$27), IF('Personnel Details'!$F$27="", "", 'Personnel Details'!$F$27))))</f>
        <v/>
      </c>
      <c r="KN124" s="79" t="str">
        <f>IF(KL$9="", "", IF(AND(NOT('Personnel Details'!$N$27=""), $B124&gt;='Personnel Details'!$N$27), 'Personnel Details'!$Q$27, IF(AND(NOT('Personnel Details'!$I$27=""), $B124&gt;='Personnel Details'!$I$27), 'Personnel Details'!$L$27, 'Personnel Details'!$G$27)))</f>
        <v/>
      </c>
      <c r="KO124" s="59">
        <f t="shared" si="267"/>
        <v>0</v>
      </c>
      <c r="KP124" s="53"/>
      <c r="KR124" s="78" t="str">
        <f>IF(KR$9="", "", IF(AND(NOT('Personnel Details'!$N$28=""), $B124&gt;='Personnel Details'!$N$28), 'Personnel Details'!$O$28, IF(AND(NOT('Personnel Details'!$I$28=""), $B124&gt;='Personnel Details'!$I$28), 'Personnel Details'!$J$28, 'Personnel Details'!$E$28)))</f>
        <v/>
      </c>
      <c r="KS124" s="59" t="str">
        <f>IF(KR$9="", "", IF(AND(NOT('Personnel Details'!$N$28=""), $B124&gt;='Personnel Details'!$N$28), IF('Personnel Details'!$P$28="","", 'Personnel Details'!$P$28), IF(AND(NOT('Personnel Details'!$I$28=""), $B124&gt;='Personnel Details'!$I$28), IF('Personnel Details'!$K$28="", "", 'Personnel Details'!$K$28), IF('Personnel Details'!$F$28="", "", 'Personnel Details'!$F$28))))</f>
        <v/>
      </c>
      <c r="KT124" s="79" t="str">
        <f>IF(KR$9="", "", IF(AND(NOT('Personnel Details'!$N$28=""), $B124&gt;='Personnel Details'!$N$28), 'Personnel Details'!$Q$28, IF(AND(NOT('Personnel Details'!$I$28=""), $B124&gt;='Personnel Details'!$I$28), 'Personnel Details'!$L$28, 'Personnel Details'!$G$28)))</f>
        <v/>
      </c>
      <c r="KU124" s="59">
        <f t="shared" si="268"/>
        <v>0</v>
      </c>
      <c r="KV124" s="53"/>
      <c r="KX124" s="78" t="str">
        <f>IF(KX$9="", "", IF(AND(NOT('Personnel Details'!$N$29=""), $B124&gt;='Personnel Details'!$N$29), 'Personnel Details'!$O$29, IF(AND(NOT('Personnel Details'!$I$29=""), $B124&gt;='Personnel Details'!$I$29), 'Personnel Details'!$J$29, 'Personnel Details'!$E$29)))</f>
        <v/>
      </c>
      <c r="KY124" s="59" t="str">
        <f>IF(KX$9="", "", IF(AND(NOT('Personnel Details'!$N$29=""), $B124&gt;='Personnel Details'!$N$29), IF('Personnel Details'!$P$29="","", 'Personnel Details'!$P$29), IF(AND(NOT('Personnel Details'!$I$29=""), $B124&gt;='Personnel Details'!$I$29), IF('Personnel Details'!$K$29="", "", 'Personnel Details'!$K$29), IF('Personnel Details'!$F$29="", "", 'Personnel Details'!$F$29))))</f>
        <v/>
      </c>
      <c r="KZ124" s="79" t="str">
        <f>IF(KX$9="", "", IF(AND(NOT('Personnel Details'!$N$29=""), $B124&gt;='Personnel Details'!$N$29), 'Personnel Details'!$Q$29, IF(AND(NOT('Personnel Details'!$I$29=""), $B124&gt;='Personnel Details'!$I$29), 'Personnel Details'!$L$29, 'Personnel Details'!$G$29)))</f>
        <v/>
      </c>
      <c r="LA124" s="59">
        <f t="shared" si="269"/>
        <v>0</v>
      </c>
      <c r="LB124" s="53"/>
      <c r="LD124" s="78" t="str">
        <f>IF(LD$9="", "", IF(AND(NOT('Personnel Details'!$N$30=""), $B124&gt;='Personnel Details'!$N$30), 'Personnel Details'!$O$30, IF(AND(NOT('Personnel Details'!$I$30=""), $B124&gt;='Personnel Details'!$I$30), 'Personnel Details'!$J$30, 'Personnel Details'!$E$30)))</f>
        <v/>
      </c>
      <c r="LE124" s="59" t="str">
        <f>IF(LD$9="", "", IF(AND(NOT('Personnel Details'!$N$30=""), $B124&gt;='Personnel Details'!$N$30), IF('Personnel Details'!$P$30="","", 'Personnel Details'!$P$30), IF(AND(NOT('Personnel Details'!$I$30=""), $B124&gt;='Personnel Details'!$I$30), IF('Personnel Details'!$K$30="", "", 'Personnel Details'!$K$30), IF('Personnel Details'!$F$30="", "", 'Personnel Details'!$F$30))))</f>
        <v/>
      </c>
      <c r="LF124" s="79" t="str">
        <f>IF(LD$9="", "", IF(AND(NOT('Personnel Details'!$N$30=""), $B124&gt;='Personnel Details'!$N$30), 'Personnel Details'!$Q$30, IF(AND(NOT('Personnel Details'!$I$30=""), $B124&gt;='Personnel Details'!$I$30), 'Personnel Details'!$L$30, 'Personnel Details'!$G$30)))</f>
        <v/>
      </c>
      <c r="LG124" s="59">
        <f t="shared" si="270"/>
        <v>0</v>
      </c>
      <c r="LH124" s="53"/>
      <c r="LJ124" s="78" t="str">
        <f>IF(LJ$9="", "", IF(AND(NOT('Personnel Details'!$N$31=""), $B124&gt;='Personnel Details'!$N$31), 'Personnel Details'!$O$31, IF(AND(NOT('Personnel Details'!$I$31=""), $B124&gt;='Personnel Details'!$I$31), 'Personnel Details'!$J$31, 'Personnel Details'!$E$31)))</f>
        <v/>
      </c>
      <c r="LK124" s="59" t="str">
        <f>IF(LJ$9="", "", IF(AND(NOT('Personnel Details'!$N$31=""), $B124&gt;='Personnel Details'!$N$31), IF('Personnel Details'!$P$31="","", 'Personnel Details'!$P$31), IF(AND(NOT('Personnel Details'!$I$31=""), $B124&gt;='Personnel Details'!$I$31), IF('Personnel Details'!$K$31="", "", 'Personnel Details'!$K$31), IF('Personnel Details'!$F$31="", "", 'Personnel Details'!$F$31))))</f>
        <v/>
      </c>
      <c r="LL124" s="79" t="str">
        <f>IF(LJ$9="", "", IF(AND(NOT('Personnel Details'!$N$31=""), $B124&gt;='Personnel Details'!$N$31), 'Personnel Details'!$Q$31, IF(AND(NOT('Personnel Details'!$I$31=""), $B124&gt;='Personnel Details'!$I$31), 'Personnel Details'!$L$31, 'Personnel Details'!$G$31)))</f>
        <v/>
      </c>
      <c r="LM124" s="59">
        <f t="shared" si="271"/>
        <v>0</v>
      </c>
      <c r="LN124" s="53"/>
      <c r="LP124" s="78" t="str">
        <f>IF(LP$9="", "", IF(AND(NOT('Personnel Details'!$N$32=""), $B124&gt;='Personnel Details'!$N$32), 'Personnel Details'!$O$32, IF(AND(NOT('Personnel Details'!$I$32=""), $B124&gt;='Personnel Details'!$I$32), 'Personnel Details'!$J$32, 'Personnel Details'!$E$32)))</f>
        <v/>
      </c>
      <c r="LQ124" s="59" t="str">
        <f>IF(LP$9="", "", IF(AND(NOT('Personnel Details'!$N$32=""), $B124&gt;='Personnel Details'!$N$32), IF('Personnel Details'!$P$32="","", 'Personnel Details'!$P$32), IF(AND(NOT('Personnel Details'!$I$32=""), $B124&gt;='Personnel Details'!$I$32), IF('Personnel Details'!$K$32="", "", 'Personnel Details'!$K$32), IF('Personnel Details'!$F$32="", "", 'Personnel Details'!$F$32))))</f>
        <v/>
      </c>
      <c r="LR124" s="79" t="str">
        <f>IF(LP$9="", "", IF(AND(NOT('Personnel Details'!$N$32=""), $B124&gt;='Personnel Details'!$N$32), 'Personnel Details'!$Q$32, IF(AND(NOT('Personnel Details'!$I$32=""), $B124&gt;='Personnel Details'!$I$32), 'Personnel Details'!$L$32, 'Personnel Details'!$G$32)))</f>
        <v/>
      </c>
      <c r="LS124" s="59">
        <f t="shared" si="272"/>
        <v>0</v>
      </c>
      <c r="LT124" s="53"/>
      <c r="LV124" s="78" t="str">
        <f>IF(LV$9="", "", IF(AND(NOT('Personnel Details'!$N$33=""), $B124&gt;='Personnel Details'!$N$33), 'Personnel Details'!$O$33, IF(AND(NOT('Personnel Details'!$I$33=""), $B124&gt;='Personnel Details'!$I$33), 'Personnel Details'!$J$33, 'Personnel Details'!$E$33)))</f>
        <v/>
      </c>
      <c r="LW124" s="59" t="str">
        <f>IF(LV$9="", "", IF(AND(NOT('Personnel Details'!$N$33=""), $B124&gt;='Personnel Details'!$N$33), IF('Personnel Details'!$P$33="","", 'Personnel Details'!$P$33), IF(AND(NOT('Personnel Details'!$I$33=""), $B124&gt;='Personnel Details'!$I$33), IF('Personnel Details'!$K$33="", "", 'Personnel Details'!$K$33), IF('Personnel Details'!$F$33="", "", 'Personnel Details'!$F$33))))</f>
        <v/>
      </c>
      <c r="LX124" s="79" t="str">
        <f>IF(LV$9="", "", IF(AND(NOT('Personnel Details'!$N$33=""), $B124&gt;='Personnel Details'!$N$33), 'Personnel Details'!$Q$33, IF(AND(NOT('Personnel Details'!$I$33=""), $B124&gt;='Personnel Details'!$I$33), 'Personnel Details'!$L$33, 'Personnel Details'!$G$33)))</f>
        <v/>
      </c>
      <c r="LY124" s="59">
        <f t="shared" si="273"/>
        <v>0</v>
      </c>
      <c r="LZ124" s="53"/>
      <c r="MB124" s="78" t="str">
        <f>IF(MB$9="", "", IF(AND(NOT('Personnel Details'!$N$34=""), $B124&gt;='Personnel Details'!$N$34), 'Personnel Details'!$O$34, IF(AND(NOT('Personnel Details'!$I$34=""), $B124&gt;='Personnel Details'!$I$34), 'Personnel Details'!$J$34, 'Personnel Details'!$E$34)))</f>
        <v/>
      </c>
      <c r="MC124" s="59" t="str">
        <f>IF(MB$9="", "", IF(AND(NOT('Personnel Details'!$N$34=""), $B124&gt;='Personnel Details'!$N$34), IF('Personnel Details'!$P$34="","", 'Personnel Details'!$P$34), IF(AND(NOT('Personnel Details'!$I$34=""), $B124&gt;='Personnel Details'!$I$34), IF('Personnel Details'!$K$34="", "", 'Personnel Details'!$K$34), IF('Personnel Details'!$F$34="", "", 'Personnel Details'!$F$34))))</f>
        <v/>
      </c>
      <c r="MD124" s="79" t="str">
        <f>IF(MB$9="", "", IF(AND(NOT('Personnel Details'!$N$34=""), $B124&gt;='Personnel Details'!$N$34), 'Personnel Details'!$Q$34, IF(AND(NOT('Personnel Details'!$I$34=""), $B124&gt;='Personnel Details'!$I$34), 'Personnel Details'!$L$34, 'Personnel Details'!$G$34)))</f>
        <v/>
      </c>
      <c r="ME124" s="59">
        <f t="shared" si="274"/>
        <v>0</v>
      </c>
      <c r="MF124" s="53"/>
      <c r="MH124" s="78" t="str">
        <f>IF(MH$9="", "", IF(AND(NOT('Personnel Details'!$N$35=""), $B124&gt;='Personnel Details'!$N$35), 'Personnel Details'!$O$35, IF(AND(NOT('Personnel Details'!$I$35=""), $B124&gt;='Personnel Details'!$I$35), 'Personnel Details'!$J$35, 'Personnel Details'!$E$35)))</f>
        <v/>
      </c>
      <c r="MI124" s="59" t="str">
        <f>IF(MH$9="", "", IF(AND(NOT('Personnel Details'!$N$35=""), $B124&gt;='Personnel Details'!$N$35), IF('Personnel Details'!$P$35="","", 'Personnel Details'!$P$35), IF(AND(NOT('Personnel Details'!$I$35=""), $B124&gt;='Personnel Details'!$I$35), IF('Personnel Details'!$K$35="", "", 'Personnel Details'!$K$35), IF('Personnel Details'!$F$35="", "", 'Personnel Details'!$F$35))))</f>
        <v/>
      </c>
      <c r="MJ124" s="79" t="str">
        <f>IF(MH$9="", "", IF(AND(NOT('Personnel Details'!$N$35=""), $B124&gt;='Personnel Details'!$N$35), 'Personnel Details'!$Q$35, IF(AND(NOT('Personnel Details'!$I$35=""), $B124&gt;='Personnel Details'!$I$35), 'Personnel Details'!$L$35, 'Personnel Details'!$G$35)))</f>
        <v/>
      </c>
      <c r="MK124" s="59">
        <f t="shared" si="275"/>
        <v>0</v>
      </c>
      <c r="ML124" s="53"/>
      <c r="MN124" s="78" t="str">
        <f>IF(MN$9="", "", IF(AND(NOT('Personnel Details'!$N$36=""), $B124&gt;='Personnel Details'!$N$36), 'Personnel Details'!$O$36, IF(AND(NOT('Personnel Details'!$I$36=""), $B124&gt;='Personnel Details'!$I$36), 'Personnel Details'!$J$36, 'Personnel Details'!$E$36)))</f>
        <v/>
      </c>
      <c r="MO124" s="59" t="str">
        <f>IF(MN$9="", "", IF(AND(NOT('Personnel Details'!$N$36=""), $B124&gt;='Personnel Details'!$N$36), IF('Personnel Details'!$P$36="","", 'Personnel Details'!$P$36), IF(AND(NOT('Personnel Details'!$I$36=""), $B124&gt;='Personnel Details'!$I$36), IF('Personnel Details'!$K$36="", "", 'Personnel Details'!$K$36), IF('Personnel Details'!$F$36="", "", 'Personnel Details'!$F$36))))</f>
        <v/>
      </c>
      <c r="MP124" s="79" t="str">
        <f>IF(MN$9="", "", IF(AND(NOT('Personnel Details'!$N$36=""), $B124&gt;='Personnel Details'!$N$36), 'Personnel Details'!$Q$36, IF(AND(NOT('Personnel Details'!$I$36=""), $B124&gt;='Personnel Details'!$I$36), 'Personnel Details'!$L$36, 'Personnel Details'!$G$36)))</f>
        <v/>
      </c>
      <c r="MQ124" s="59">
        <f t="shared" si="276"/>
        <v>0</v>
      </c>
      <c r="MR124" s="53"/>
      <c r="MT124" s="78" t="str">
        <f>IF(MT$9="", "", IF(AND(NOT('Personnel Details'!$N$37=""), $B124&gt;='Personnel Details'!$N$37), 'Personnel Details'!$O$37, IF(AND(NOT('Personnel Details'!$I$37=""), $B124&gt;='Personnel Details'!$I$37), 'Personnel Details'!$J$37, 'Personnel Details'!$E$37)))</f>
        <v/>
      </c>
      <c r="MU124" s="59" t="str">
        <f>IF(MT$9="", "", IF(AND(NOT('Personnel Details'!$N$37=""), $B124&gt;='Personnel Details'!$N$37), IF('Personnel Details'!$P$37="","", 'Personnel Details'!$P$37), IF(AND(NOT('Personnel Details'!$I$37=""), $B124&gt;='Personnel Details'!$I$37), IF('Personnel Details'!$K$37="", "", 'Personnel Details'!$K$37), IF('Personnel Details'!$F$37="", "", 'Personnel Details'!$F$37))))</f>
        <v/>
      </c>
      <c r="MV124" s="79" t="str">
        <f>IF(MT$9="", "", IF(AND(NOT('Personnel Details'!$N$37=""), $B124&gt;='Personnel Details'!$N$37), 'Personnel Details'!$Q$37, IF(AND(NOT('Personnel Details'!$I$37=""), $B124&gt;='Personnel Details'!$I$37), 'Personnel Details'!$L$37, 'Personnel Details'!$G$37)))</f>
        <v/>
      </c>
      <c r="MW124" s="59">
        <f t="shared" si="277"/>
        <v>0</v>
      </c>
      <c r="MX124" s="53"/>
      <c r="MZ124" s="78" t="str">
        <f>IF(MZ$9="", "", IF(AND(NOT('Personnel Details'!$N$38=""), $B124&gt;='Personnel Details'!$N$38), 'Personnel Details'!$O$38, IF(AND(NOT('Personnel Details'!$I$38=""), $B124&gt;='Personnel Details'!$I$38), 'Personnel Details'!$J$38, 'Personnel Details'!$E$38)))</f>
        <v/>
      </c>
      <c r="NA124" s="59" t="str">
        <f>IF(MZ$9="", "", IF(AND(NOT('Personnel Details'!$N$38=""), $B124&gt;='Personnel Details'!$N$38), IF('Personnel Details'!$P$38="","", 'Personnel Details'!$P$38), IF(AND(NOT('Personnel Details'!$I$38=""), $B124&gt;='Personnel Details'!$I$38), IF('Personnel Details'!$K$38="", "", 'Personnel Details'!$K$38), IF('Personnel Details'!$F$38="", "", 'Personnel Details'!$F$38))))</f>
        <v/>
      </c>
      <c r="NB124" s="79" t="str">
        <f>IF(MZ$9="", "", IF(AND(NOT('Personnel Details'!$N$38=""), $B124&gt;='Personnel Details'!$N$38), 'Personnel Details'!$Q$38, IF(AND(NOT('Personnel Details'!$I$38=""), $B124&gt;='Personnel Details'!$I$38), 'Personnel Details'!$L$38, 'Personnel Details'!$G$38)))</f>
        <v/>
      </c>
      <c r="NC124" s="59">
        <f t="shared" si="278"/>
        <v>0</v>
      </c>
      <c r="ND124" s="53"/>
      <c r="NF124" s="78" t="str">
        <f>IF(NF$9="", "", IF(AND(NOT('Personnel Details'!$N$39=""), $B124&gt;='Personnel Details'!$N$39), 'Personnel Details'!$O$39, IF(AND(NOT('Personnel Details'!$I$39=""), $B124&gt;='Personnel Details'!$I$39), 'Personnel Details'!$J$39, 'Personnel Details'!$E$39)))</f>
        <v/>
      </c>
      <c r="NG124" s="59" t="str">
        <f>IF(NF$9="", "", IF(AND(NOT('Personnel Details'!$N$39=""), $B124&gt;='Personnel Details'!$N$39), IF('Personnel Details'!$P$39="","", 'Personnel Details'!$P$39), IF(AND(NOT('Personnel Details'!$I$39=""), $B124&gt;='Personnel Details'!$I$39), IF('Personnel Details'!$K$39="", "", 'Personnel Details'!$K$39), IF('Personnel Details'!$F$39="", "", 'Personnel Details'!$F$39))))</f>
        <v/>
      </c>
      <c r="NH124" s="79" t="str">
        <f>IF(NF$9="", "", IF(AND(NOT('Personnel Details'!$N$39=""), $B124&gt;='Personnel Details'!$N$39), 'Personnel Details'!$Q$39, IF(AND(NOT('Personnel Details'!$I$39=""), $B124&gt;='Personnel Details'!$I$39), 'Personnel Details'!$L$39, 'Personnel Details'!$G$39)))</f>
        <v/>
      </c>
      <c r="NI124" s="59">
        <f t="shared" si="279"/>
        <v>0</v>
      </c>
      <c r="NJ124" s="53"/>
      <c r="NL124" s="78" t="str">
        <f>IF(NL$9="", "", IF(AND(NOT('Personnel Details'!$N$40=""), $B124&gt;='Personnel Details'!$N$40), 'Personnel Details'!$O$40, IF(AND(NOT('Personnel Details'!$I$40=""), $B124&gt;='Personnel Details'!$I$40), 'Personnel Details'!$J$40, 'Personnel Details'!$E$40)))</f>
        <v/>
      </c>
      <c r="NM124" s="59" t="str">
        <f>IF(NL$9="", "", IF(AND(NOT('Personnel Details'!$N$40=""), $B124&gt;='Personnel Details'!$N$40), IF('Personnel Details'!$P$40="","", 'Personnel Details'!$P$40), IF(AND(NOT('Personnel Details'!$I$40=""), $B124&gt;='Personnel Details'!$I$40), IF('Personnel Details'!$K$40="", "", 'Personnel Details'!$K$40), IF('Personnel Details'!$F$40="", "", 'Personnel Details'!$F$40))))</f>
        <v/>
      </c>
      <c r="NN124" s="79" t="str">
        <f>IF(NL$9="", "", IF(AND(NOT('Personnel Details'!$N$40=""), $B124&gt;='Personnel Details'!$N$40), 'Personnel Details'!$Q$40, IF(AND(NOT('Personnel Details'!$I$40=""), $B124&gt;='Personnel Details'!$I$40), 'Personnel Details'!$L$40, 'Personnel Details'!$G$40)))</f>
        <v/>
      </c>
      <c r="NO124" s="59">
        <f t="shared" si="280"/>
        <v>0</v>
      </c>
      <c r="NP124" s="53"/>
    </row>
    <row r="125" spans="1:380" x14ac:dyDescent="0.25">
      <c r="A125" s="32"/>
      <c r="B125" s="113">
        <f>IFERROR(IF(B124+1&gt;'Personnel Details'!$U$5, "", B124+1), "")</f>
        <v>43945</v>
      </c>
      <c r="C125" s="32"/>
      <c r="D125" s="120"/>
      <c r="E125" s="13" t="str">
        <f t="shared" si="159"/>
        <v/>
      </c>
      <c r="F125" s="13" t="str">
        <f t="shared" si="190"/>
        <v/>
      </c>
      <c r="G125" s="56" t="str">
        <f t="shared" si="281"/>
        <v/>
      </c>
      <c r="H125" s="16" t="str">
        <f t="shared" si="191"/>
        <v/>
      </c>
      <c r="I125" s="32"/>
      <c r="J125" s="120"/>
      <c r="K125" s="62" t="str">
        <f t="shared" si="160"/>
        <v/>
      </c>
      <c r="L125" s="62" t="str">
        <f t="shared" si="192"/>
        <v/>
      </c>
      <c r="M125" s="65" t="str">
        <f t="shared" si="282"/>
        <v/>
      </c>
      <c r="N125" s="68" t="str">
        <f t="shared" si="193"/>
        <v/>
      </c>
      <c r="O125" s="32"/>
      <c r="P125" s="120"/>
      <c r="Q125" s="62" t="str">
        <f t="shared" si="161"/>
        <v/>
      </c>
      <c r="R125" s="62" t="str">
        <f t="shared" si="194"/>
        <v/>
      </c>
      <c r="S125" s="65" t="str">
        <f t="shared" si="283"/>
        <v/>
      </c>
      <c r="T125" s="68" t="str">
        <f t="shared" si="195"/>
        <v/>
      </c>
      <c r="U125" s="32"/>
      <c r="V125" s="120"/>
      <c r="W125" s="62" t="str">
        <f t="shared" si="162"/>
        <v/>
      </c>
      <c r="X125" s="62" t="str">
        <f t="shared" si="196"/>
        <v/>
      </c>
      <c r="Y125" s="65" t="str">
        <f t="shared" si="284"/>
        <v/>
      </c>
      <c r="Z125" s="68" t="str">
        <f t="shared" si="197"/>
        <v/>
      </c>
      <c r="AA125" s="32"/>
      <c r="AB125" s="120"/>
      <c r="AC125" s="62" t="str">
        <f t="shared" si="163"/>
        <v/>
      </c>
      <c r="AD125" s="62" t="str">
        <f t="shared" si="198"/>
        <v/>
      </c>
      <c r="AE125" s="65" t="str">
        <f t="shared" si="285"/>
        <v/>
      </c>
      <c r="AF125" s="68" t="str">
        <f t="shared" si="199"/>
        <v/>
      </c>
      <c r="AG125" s="32"/>
      <c r="AH125" s="120"/>
      <c r="AI125" s="62" t="str">
        <f t="shared" si="164"/>
        <v/>
      </c>
      <c r="AJ125" s="62" t="str">
        <f t="shared" si="200"/>
        <v/>
      </c>
      <c r="AK125" s="65" t="str">
        <f t="shared" si="286"/>
        <v/>
      </c>
      <c r="AL125" s="68" t="str">
        <f t="shared" si="201"/>
        <v/>
      </c>
      <c r="AM125" s="32"/>
      <c r="AN125" s="120"/>
      <c r="AO125" s="62" t="str">
        <f t="shared" si="165"/>
        <v/>
      </c>
      <c r="AP125" s="62" t="str">
        <f t="shared" si="202"/>
        <v/>
      </c>
      <c r="AQ125" s="65" t="str">
        <f t="shared" si="287"/>
        <v/>
      </c>
      <c r="AR125" s="68" t="str">
        <f t="shared" si="203"/>
        <v/>
      </c>
      <c r="AS125" s="32"/>
      <c r="AT125" s="120"/>
      <c r="AU125" s="62" t="str">
        <f t="shared" si="166"/>
        <v/>
      </c>
      <c r="AV125" s="62" t="str">
        <f t="shared" si="204"/>
        <v/>
      </c>
      <c r="AW125" s="65" t="str">
        <f t="shared" si="288"/>
        <v/>
      </c>
      <c r="AX125" s="68" t="str">
        <f t="shared" si="205"/>
        <v/>
      </c>
      <c r="AY125" s="32"/>
      <c r="AZ125" s="120"/>
      <c r="BA125" s="62" t="str">
        <f t="shared" si="167"/>
        <v/>
      </c>
      <c r="BB125" s="62" t="str">
        <f t="shared" si="206"/>
        <v/>
      </c>
      <c r="BC125" s="65" t="str">
        <f t="shared" si="289"/>
        <v/>
      </c>
      <c r="BD125" s="68" t="str">
        <f t="shared" si="207"/>
        <v/>
      </c>
      <c r="BE125" s="32"/>
      <c r="BF125" s="120"/>
      <c r="BG125" s="62" t="str">
        <f t="shared" si="168"/>
        <v/>
      </c>
      <c r="BH125" s="62" t="str">
        <f t="shared" si="208"/>
        <v/>
      </c>
      <c r="BI125" s="65" t="str">
        <f t="shared" si="290"/>
        <v/>
      </c>
      <c r="BJ125" s="68" t="str">
        <f t="shared" si="209"/>
        <v/>
      </c>
      <c r="BK125" s="32"/>
      <c r="BL125" s="120"/>
      <c r="BM125" s="62" t="str">
        <f t="shared" si="169"/>
        <v/>
      </c>
      <c r="BN125" s="62" t="str">
        <f t="shared" si="210"/>
        <v/>
      </c>
      <c r="BO125" s="65" t="str">
        <f t="shared" si="291"/>
        <v/>
      </c>
      <c r="BP125" s="68" t="str">
        <f t="shared" si="211"/>
        <v/>
      </c>
      <c r="BQ125" s="32"/>
      <c r="BR125" s="120"/>
      <c r="BS125" s="62" t="str">
        <f t="shared" si="170"/>
        <v/>
      </c>
      <c r="BT125" s="62" t="str">
        <f t="shared" si="212"/>
        <v/>
      </c>
      <c r="BU125" s="65" t="str">
        <f t="shared" si="292"/>
        <v/>
      </c>
      <c r="BV125" s="68" t="str">
        <f t="shared" si="213"/>
        <v/>
      </c>
      <c r="BW125" s="32"/>
      <c r="BX125" s="120"/>
      <c r="BY125" s="62" t="str">
        <f t="shared" si="171"/>
        <v/>
      </c>
      <c r="BZ125" s="62" t="str">
        <f t="shared" si="214"/>
        <v/>
      </c>
      <c r="CA125" s="65" t="str">
        <f t="shared" si="293"/>
        <v/>
      </c>
      <c r="CB125" s="68" t="str">
        <f t="shared" si="215"/>
        <v/>
      </c>
      <c r="CC125" s="32"/>
      <c r="CD125" s="120"/>
      <c r="CE125" s="62" t="str">
        <f t="shared" si="172"/>
        <v/>
      </c>
      <c r="CF125" s="62" t="str">
        <f t="shared" si="216"/>
        <v/>
      </c>
      <c r="CG125" s="65" t="str">
        <f t="shared" si="294"/>
        <v/>
      </c>
      <c r="CH125" s="68" t="str">
        <f t="shared" si="217"/>
        <v/>
      </c>
      <c r="CI125" s="32"/>
      <c r="CJ125" s="120"/>
      <c r="CK125" s="62" t="str">
        <f t="shared" si="173"/>
        <v/>
      </c>
      <c r="CL125" s="62" t="str">
        <f t="shared" si="218"/>
        <v/>
      </c>
      <c r="CM125" s="65" t="str">
        <f t="shared" si="295"/>
        <v/>
      </c>
      <c r="CN125" s="68" t="str">
        <f t="shared" si="219"/>
        <v/>
      </c>
      <c r="CO125" s="32"/>
      <c r="CP125" s="120"/>
      <c r="CQ125" s="62" t="str">
        <f t="shared" si="174"/>
        <v/>
      </c>
      <c r="CR125" s="62" t="str">
        <f t="shared" si="220"/>
        <v/>
      </c>
      <c r="CS125" s="65" t="str">
        <f t="shared" si="296"/>
        <v/>
      </c>
      <c r="CT125" s="68" t="str">
        <f t="shared" si="221"/>
        <v/>
      </c>
      <c r="CU125" s="32"/>
      <c r="CV125" s="120"/>
      <c r="CW125" s="62" t="str">
        <f t="shared" si="175"/>
        <v/>
      </c>
      <c r="CX125" s="62" t="str">
        <f t="shared" si="222"/>
        <v/>
      </c>
      <c r="CY125" s="65" t="str">
        <f t="shared" si="297"/>
        <v/>
      </c>
      <c r="CZ125" s="68" t="str">
        <f t="shared" si="223"/>
        <v/>
      </c>
      <c r="DA125" s="32"/>
      <c r="DB125" s="120"/>
      <c r="DC125" s="62" t="str">
        <f t="shared" si="176"/>
        <v/>
      </c>
      <c r="DD125" s="62" t="str">
        <f t="shared" si="224"/>
        <v/>
      </c>
      <c r="DE125" s="65" t="str">
        <f t="shared" si="298"/>
        <v/>
      </c>
      <c r="DF125" s="68" t="str">
        <f t="shared" si="225"/>
        <v/>
      </c>
      <c r="DG125" s="32"/>
      <c r="DH125" s="120"/>
      <c r="DI125" s="62" t="str">
        <f t="shared" si="177"/>
        <v/>
      </c>
      <c r="DJ125" s="62" t="str">
        <f t="shared" si="226"/>
        <v/>
      </c>
      <c r="DK125" s="65" t="str">
        <f t="shared" si="299"/>
        <v/>
      </c>
      <c r="DL125" s="68" t="str">
        <f t="shared" si="227"/>
        <v/>
      </c>
      <c r="DM125" s="32"/>
      <c r="DN125" s="120"/>
      <c r="DO125" s="62" t="str">
        <f t="shared" si="178"/>
        <v/>
      </c>
      <c r="DP125" s="62" t="str">
        <f t="shared" si="228"/>
        <v/>
      </c>
      <c r="DQ125" s="65" t="str">
        <f t="shared" si="300"/>
        <v/>
      </c>
      <c r="DR125" s="68" t="str">
        <f t="shared" si="229"/>
        <v/>
      </c>
      <c r="DS125" s="32"/>
      <c r="DT125" s="120"/>
      <c r="DU125" s="62" t="str">
        <f t="shared" si="179"/>
        <v/>
      </c>
      <c r="DV125" s="62" t="str">
        <f t="shared" si="230"/>
        <v/>
      </c>
      <c r="DW125" s="65" t="str">
        <f t="shared" si="301"/>
        <v/>
      </c>
      <c r="DX125" s="68" t="str">
        <f t="shared" si="231"/>
        <v/>
      </c>
      <c r="DY125" s="32"/>
      <c r="DZ125" s="120"/>
      <c r="EA125" s="62" t="str">
        <f t="shared" si="180"/>
        <v/>
      </c>
      <c r="EB125" s="62" t="str">
        <f t="shared" si="232"/>
        <v/>
      </c>
      <c r="EC125" s="65" t="str">
        <f t="shared" si="302"/>
        <v/>
      </c>
      <c r="ED125" s="68" t="str">
        <f t="shared" si="233"/>
        <v/>
      </c>
      <c r="EE125" s="32"/>
      <c r="EF125" s="120"/>
      <c r="EG125" s="62" t="str">
        <f t="shared" si="181"/>
        <v/>
      </c>
      <c r="EH125" s="62" t="str">
        <f t="shared" si="234"/>
        <v/>
      </c>
      <c r="EI125" s="65" t="str">
        <f t="shared" si="303"/>
        <v/>
      </c>
      <c r="EJ125" s="68" t="str">
        <f t="shared" si="235"/>
        <v/>
      </c>
      <c r="EK125" s="32"/>
      <c r="EL125" s="120"/>
      <c r="EM125" s="62" t="str">
        <f t="shared" si="182"/>
        <v/>
      </c>
      <c r="EN125" s="62" t="str">
        <f t="shared" si="236"/>
        <v/>
      </c>
      <c r="EO125" s="65" t="str">
        <f t="shared" si="304"/>
        <v/>
      </c>
      <c r="EP125" s="68" t="str">
        <f t="shared" si="237"/>
        <v/>
      </c>
      <c r="EQ125" s="32"/>
      <c r="ER125" s="120"/>
      <c r="ES125" s="62" t="str">
        <f t="shared" si="183"/>
        <v/>
      </c>
      <c r="ET125" s="62" t="str">
        <f t="shared" si="238"/>
        <v/>
      </c>
      <c r="EU125" s="65" t="str">
        <f t="shared" si="305"/>
        <v/>
      </c>
      <c r="EV125" s="68" t="str">
        <f t="shared" si="239"/>
        <v/>
      </c>
      <c r="EW125" s="32"/>
      <c r="EX125" s="120"/>
      <c r="EY125" s="62" t="str">
        <f t="shared" si="184"/>
        <v/>
      </c>
      <c r="EZ125" s="62" t="str">
        <f t="shared" si="240"/>
        <v/>
      </c>
      <c r="FA125" s="65" t="str">
        <f t="shared" si="306"/>
        <v/>
      </c>
      <c r="FB125" s="68" t="str">
        <f t="shared" si="241"/>
        <v/>
      </c>
      <c r="FC125" s="32"/>
      <c r="FD125" s="120"/>
      <c r="FE125" s="62" t="str">
        <f t="shared" si="185"/>
        <v/>
      </c>
      <c r="FF125" s="62" t="str">
        <f t="shared" si="242"/>
        <v/>
      </c>
      <c r="FG125" s="65" t="str">
        <f t="shared" si="307"/>
        <v/>
      </c>
      <c r="FH125" s="68" t="str">
        <f t="shared" si="243"/>
        <v/>
      </c>
      <c r="FI125" s="32"/>
      <c r="FJ125" s="120"/>
      <c r="FK125" s="62" t="str">
        <f t="shared" si="186"/>
        <v/>
      </c>
      <c r="FL125" s="62" t="str">
        <f t="shared" si="244"/>
        <v/>
      </c>
      <c r="FM125" s="65" t="str">
        <f t="shared" si="308"/>
        <v/>
      </c>
      <c r="FN125" s="68" t="str">
        <f t="shared" si="245"/>
        <v/>
      </c>
      <c r="FO125" s="32"/>
      <c r="FP125" s="120"/>
      <c r="FQ125" s="62" t="str">
        <f t="shared" si="187"/>
        <v/>
      </c>
      <c r="FR125" s="62" t="str">
        <f t="shared" si="246"/>
        <v/>
      </c>
      <c r="FS125" s="65" t="str">
        <f t="shared" si="309"/>
        <v/>
      </c>
      <c r="FT125" s="68" t="str">
        <f t="shared" si="247"/>
        <v/>
      </c>
      <c r="FU125" s="32"/>
      <c r="FV125" s="120"/>
      <c r="FW125" s="62" t="str">
        <f t="shared" si="188"/>
        <v/>
      </c>
      <c r="FX125" s="62" t="str">
        <f t="shared" si="248"/>
        <v/>
      </c>
      <c r="FY125" s="65" t="str">
        <f t="shared" si="310"/>
        <v/>
      </c>
      <c r="FZ125" s="68" t="str">
        <f t="shared" si="249"/>
        <v/>
      </c>
      <c r="GA125" s="32"/>
      <c r="GC125" s="7" t="str">
        <f t="shared" si="250"/>
        <v>Apr 2020</v>
      </c>
      <c r="GD125" s="7" t="str">
        <f t="shared" ca="1" si="189"/>
        <v/>
      </c>
      <c r="GT125" s="71">
        <f>IF(GT$9="", "", IF(AND(NOT('Personnel Details'!$N$11=""), $B125&gt;='Personnel Details'!$N$11), 'Personnel Details'!$O$11, IF(AND(NOT('Personnel Details'!$I$11=""), $B125&gt;='Personnel Details'!$I$11), 'Personnel Details'!$J$11, 'Personnel Details'!$E$11)))</f>
        <v>0.8</v>
      </c>
      <c r="GU125" s="59" t="str">
        <f>IF(GT$9="", "", IF(AND(NOT('Personnel Details'!$N$11=""), $B125&gt;='Personnel Details'!$N$11), IF('Personnel Details'!$P$11="","", 'Personnel Details'!$P$11), IF(AND(NOT('Personnel Details'!$I$11=""), $B125&gt;='Personnel Details'!$I$11), IF('Personnel Details'!$K$11="", "", 'Personnel Details'!$K$11), IF('Personnel Details'!$F$11="", "", 'Personnel Details'!$F$11))))</f>
        <v/>
      </c>
      <c r="GV125" s="74">
        <f>IF(GT$9="", "", IF(AND(NOT('Personnel Details'!$N$11=""), $B125&gt;='Personnel Details'!$N$11), 'Personnel Details'!$Q$11, IF(AND(NOT('Personnel Details'!$I$11=""), $B125&gt;='Personnel Details'!$I$11), 'Personnel Details'!$L$11, 'Personnel Details'!$G$11)))</f>
        <v>0</v>
      </c>
      <c r="GW125" s="59">
        <f t="shared" si="251"/>
        <v>0</v>
      </c>
      <c r="GX125" s="53"/>
      <c r="GZ125" s="78">
        <f>IF(GZ$9="", "", IF(AND(NOT('Personnel Details'!$N$12=""), $B125&gt;='Personnel Details'!$N$12), 'Personnel Details'!$O$12, IF(AND(NOT('Personnel Details'!$I$12=""), $B125&gt;='Personnel Details'!$I$12), 'Personnel Details'!$J$12, 'Personnel Details'!$E$12)))</f>
        <v>0.8</v>
      </c>
      <c r="HA125" s="59" t="str">
        <f>IF(GZ$9="", "", IF(AND(NOT('Personnel Details'!$N$12=""), $B125&gt;='Personnel Details'!$N$12), IF('Personnel Details'!$P$12="","", 'Personnel Details'!$P$12), IF(AND(NOT('Personnel Details'!$I$12=""), $B125&gt;='Personnel Details'!$I$12), IF('Personnel Details'!$K$12="", "", 'Personnel Details'!$K$12), IF('Personnel Details'!$F$12="", "", 'Personnel Details'!$F$12))))</f>
        <v/>
      </c>
      <c r="HB125" s="79">
        <f>IF(GZ$9="", "", IF(AND(NOT('Personnel Details'!$N$12=""), $B125&gt;='Personnel Details'!$N$12), 'Personnel Details'!$Q$12, IF(AND(NOT('Personnel Details'!$I$12=""), $B125&gt;='Personnel Details'!$I$12), 'Personnel Details'!$L$12, 'Personnel Details'!$G$12)))</f>
        <v>0</v>
      </c>
      <c r="HC125" s="59">
        <f t="shared" si="252"/>
        <v>0</v>
      </c>
      <c r="HD125" s="53"/>
      <c r="HF125" s="78">
        <f>IF(HF$9="", "", IF(AND(NOT('Personnel Details'!$N$13=""), $B125&gt;='Personnel Details'!$N$13), 'Personnel Details'!$O$13, IF(AND(NOT('Personnel Details'!$I$13=""), $B125&gt;='Personnel Details'!$I$13), 'Personnel Details'!$J$13, 'Personnel Details'!$E$13)))</f>
        <v>0.8</v>
      </c>
      <c r="HG125" s="59" t="str">
        <f>IF(HF$9="", "", IF(AND(NOT('Personnel Details'!$N$13=""), $B125&gt;='Personnel Details'!$N$13), IF('Personnel Details'!$P$13="","", 'Personnel Details'!$P$13), IF(AND(NOT('Personnel Details'!$I$13=""), $B125&gt;='Personnel Details'!$I$13), IF('Personnel Details'!$K$13="", "", 'Personnel Details'!$K$13), IF('Personnel Details'!$F$13="", "", 'Personnel Details'!$F$13))))</f>
        <v/>
      </c>
      <c r="HH125" s="79">
        <f>IF(HF$9="", "", IF(AND(NOT('Personnel Details'!$N$13=""), $B125&gt;='Personnel Details'!$N$13), 'Personnel Details'!$Q$13, IF(AND(NOT('Personnel Details'!$I$13=""), $B125&gt;='Personnel Details'!$I$13), 'Personnel Details'!$L$13, 'Personnel Details'!$G$13)))</f>
        <v>0</v>
      </c>
      <c r="HI125" s="59">
        <f t="shared" si="253"/>
        <v>0</v>
      </c>
      <c r="HJ125" s="53"/>
      <c r="HL125" s="78">
        <f>IF(HL$9="", "", IF(AND(NOT('Personnel Details'!$N$14=""), $B125&gt;='Personnel Details'!$N$14), 'Personnel Details'!$O$14, IF(AND(NOT('Personnel Details'!$I$14=""), $B125&gt;='Personnel Details'!$I$14), 'Personnel Details'!$J$14, 'Personnel Details'!$E$14)))</f>
        <v>0.8</v>
      </c>
      <c r="HM125" s="59">
        <f>IF(HL$9="", "", IF(AND(NOT('Personnel Details'!$N$14=""), $B125&gt;='Personnel Details'!$N$14), IF('Personnel Details'!$P$14="","", 'Personnel Details'!$P$14), IF(AND(NOT('Personnel Details'!$I$14=""), $B125&gt;='Personnel Details'!$I$14), IF('Personnel Details'!$K$14="", "", 'Personnel Details'!$K$14), IF('Personnel Details'!$F$14="", "", 'Personnel Details'!$F$14))))</f>
        <v>2000</v>
      </c>
      <c r="HN125" s="79">
        <f>IF(HL$9="", "", IF(AND(NOT('Personnel Details'!$N$14=""), $B125&gt;='Personnel Details'!$N$14), 'Personnel Details'!$Q$14, IF(AND(NOT('Personnel Details'!$I$14=""), $B125&gt;='Personnel Details'!$I$14), 'Personnel Details'!$L$14, 'Personnel Details'!$G$14)))</f>
        <v>0.85</v>
      </c>
      <c r="HO125" s="59">
        <f t="shared" si="254"/>
        <v>0</v>
      </c>
      <c r="HP125" s="53"/>
      <c r="HR125" s="78" t="str">
        <f>IF(HR$9="", "", IF(AND(NOT('Personnel Details'!$N$15=""), $B125&gt;='Personnel Details'!$N$15), 'Personnel Details'!$O$15, IF(AND(NOT('Personnel Details'!$I$15=""), $B125&gt;='Personnel Details'!$I$15), 'Personnel Details'!$J$15, 'Personnel Details'!$E$15)))</f>
        <v/>
      </c>
      <c r="HS125" s="59" t="str">
        <f>IF(HR$9="", "", IF(AND(NOT('Personnel Details'!$N$15=""), $B125&gt;='Personnel Details'!$N$15), IF('Personnel Details'!$P$15="","", 'Personnel Details'!$P$15), IF(AND(NOT('Personnel Details'!$I$15=""), $B125&gt;='Personnel Details'!$I$15), IF('Personnel Details'!$K$15="", "", 'Personnel Details'!$K$15), IF('Personnel Details'!$F$15="", "", 'Personnel Details'!$F$15))))</f>
        <v/>
      </c>
      <c r="HT125" s="79" t="str">
        <f>IF(HR$9="", "", IF(AND(NOT('Personnel Details'!$N$15=""), $B125&gt;='Personnel Details'!$N$15), 'Personnel Details'!$Q$15, IF(AND(NOT('Personnel Details'!$I$15=""), $B125&gt;='Personnel Details'!$I$15), 'Personnel Details'!$L$15, 'Personnel Details'!$G$15)))</f>
        <v/>
      </c>
      <c r="HU125" s="59">
        <f t="shared" si="255"/>
        <v>0</v>
      </c>
      <c r="HV125" s="53"/>
      <c r="HX125" s="78" t="str">
        <f>IF(HX$9="", "", IF(AND(NOT('Personnel Details'!$N$16=""), $B125&gt;='Personnel Details'!$N$16), 'Personnel Details'!$O$16, IF(AND(NOT('Personnel Details'!$I$16=""), $B125&gt;='Personnel Details'!$I$16), 'Personnel Details'!$J$16, 'Personnel Details'!$E$16)))</f>
        <v/>
      </c>
      <c r="HY125" s="59" t="str">
        <f>IF(HX$9="", "", IF(AND(NOT('Personnel Details'!$N$16=""), $B125&gt;='Personnel Details'!$N$16), IF('Personnel Details'!$P$16="","", 'Personnel Details'!$P$16), IF(AND(NOT('Personnel Details'!$I$16=""), $B125&gt;='Personnel Details'!$I$16), IF('Personnel Details'!$K$16="", "", 'Personnel Details'!$K$16), IF('Personnel Details'!$F$16="", "", 'Personnel Details'!$F$16))))</f>
        <v/>
      </c>
      <c r="HZ125" s="79" t="str">
        <f>IF(HX$9="", "", IF(AND(NOT('Personnel Details'!$N$16=""), $B125&gt;='Personnel Details'!$N$16), 'Personnel Details'!$Q$16, IF(AND(NOT('Personnel Details'!$I$16=""), $B125&gt;='Personnel Details'!$I$16), 'Personnel Details'!$L$16, 'Personnel Details'!$G$16)))</f>
        <v/>
      </c>
      <c r="IA125" s="59">
        <f t="shared" si="256"/>
        <v>0</v>
      </c>
      <c r="IB125" s="53"/>
      <c r="ID125" s="78" t="str">
        <f>IF(ID$9="", "", IF(AND(NOT('Personnel Details'!$N$17=""), $B125&gt;='Personnel Details'!$N$17), 'Personnel Details'!$O$17, IF(AND(NOT('Personnel Details'!$I$17=""), $B125&gt;='Personnel Details'!$I$17), 'Personnel Details'!$J$17, 'Personnel Details'!$E$17)))</f>
        <v/>
      </c>
      <c r="IE125" s="59" t="str">
        <f>IF(ID$9="", "", IF(AND(NOT('Personnel Details'!$N$17=""), $B125&gt;='Personnel Details'!$N$17), IF('Personnel Details'!$P$17="","", 'Personnel Details'!$P$17), IF(AND(NOT('Personnel Details'!$I$17=""), $B125&gt;='Personnel Details'!$I$17), IF('Personnel Details'!$K$17="", "", 'Personnel Details'!$K$17), IF('Personnel Details'!$F$17="", "", 'Personnel Details'!$F$17))))</f>
        <v/>
      </c>
      <c r="IF125" s="79" t="str">
        <f>IF(ID$9="", "", IF(AND(NOT('Personnel Details'!$N$17=""), $B125&gt;='Personnel Details'!$N$17), 'Personnel Details'!$Q$17, IF(AND(NOT('Personnel Details'!$I$17=""), $B125&gt;='Personnel Details'!$I$17), 'Personnel Details'!$L$17, 'Personnel Details'!$G$17)))</f>
        <v/>
      </c>
      <c r="IG125" s="59">
        <f t="shared" si="257"/>
        <v>0</v>
      </c>
      <c r="IH125" s="53"/>
      <c r="IJ125" s="78" t="str">
        <f>IF(IJ$9="", "", IF(AND(NOT('Personnel Details'!$N$18=""), $B125&gt;='Personnel Details'!$N$18), 'Personnel Details'!$O$18, IF(AND(NOT('Personnel Details'!$I$18=""), $B125&gt;='Personnel Details'!$I$18), 'Personnel Details'!$J$18, 'Personnel Details'!$E$18)))</f>
        <v/>
      </c>
      <c r="IK125" s="59" t="str">
        <f>IF(IJ$9="", "", IF(AND(NOT('Personnel Details'!$N$18=""), $B125&gt;='Personnel Details'!$N$18), IF('Personnel Details'!$P$18="","", 'Personnel Details'!$P$18), IF(AND(NOT('Personnel Details'!$I$18=""), $B125&gt;='Personnel Details'!$I$18), IF('Personnel Details'!$K$18="", "", 'Personnel Details'!$K$18), IF('Personnel Details'!$F$18="", "", 'Personnel Details'!$F$18))))</f>
        <v/>
      </c>
      <c r="IL125" s="79" t="str">
        <f>IF(IJ$9="", "", IF(AND(NOT('Personnel Details'!$N$18=""), $B125&gt;='Personnel Details'!$N$18), 'Personnel Details'!$Q$18, IF(AND(NOT('Personnel Details'!$I$18=""), $B125&gt;='Personnel Details'!$I$18), 'Personnel Details'!$L$18, 'Personnel Details'!$G$18)))</f>
        <v/>
      </c>
      <c r="IM125" s="59">
        <f t="shared" si="258"/>
        <v>0</v>
      </c>
      <c r="IN125" s="53"/>
      <c r="IP125" s="78" t="str">
        <f>IF(IP$9="", "", IF(AND(NOT('Personnel Details'!$N$19=""), $B125&gt;='Personnel Details'!$N$19), 'Personnel Details'!$O$19, IF(AND(NOT('Personnel Details'!$I$19=""), $B125&gt;='Personnel Details'!$I$19), 'Personnel Details'!$J$19, 'Personnel Details'!$E$19)))</f>
        <v/>
      </c>
      <c r="IQ125" s="59" t="str">
        <f>IF(IP$9="", "", IF(AND(NOT('Personnel Details'!$N$19=""), $B125&gt;='Personnel Details'!$N$19), IF('Personnel Details'!$P$19="","", 'Personnel Details'!$P$19), IF(AND(NOT('Personnel Details'!$I$19=""), $B125&gt;='Personnel Details'!$I$19), IF('Personnel Details'!$K$19="", "", 'Personnel Details'!$K$19), IF('Personnel Details'!$F$19="", "", 'Personnel Details'!$F$19))))</f>
        <v/>
      </c>
      <c r="IR125" s="79" t="str">
        <f>IF(IP$9="", "", IF(AND(NOT('Personnel Details'!$N$19=""), $B125&gt;='Personnel Details'!$N$19), 'Personnel Details'!$Q$19, IF(AND(NOT('Personnel Details'!$I$19=""), $B125&gt;='Personnel Details'!$I$19), 'Personnel Details'!$L$19, 'Personnel Details'!$G$19)))</f>
        <v/>
      </c>
      <c r="IS125" s="59">
        <f t="shared" si="259"/>
        <v>0</v>
      </c>
      <c r="IT125" s="53"/>
      <c r="IV125" s="78" t="str">
        <f>IF(IV$9="", "", IF(AND(NOT('Personnel Details'!$N$20=""), $B125&gt;='Personnel Details'!$N$20), 'Personnel Details'!$O$20, IF(AND(NOT('Personnel Details'!$I$20=""), $B125&gt;='Personnel Details'!$I$20), 'Personnel Details'!$J$20, 'Personnel Details'!$E$20)))</f>
        <v/>
      </c>
      <c r="IW125" s="59" t="str">
        <f>IF(IV$9="", "", IF(AND(NOT('Personnel Details'!$N$20=""), $B125&gt;='Personnel Details'!$N$20), IF('Personnel Details'!$P$20="","", 'Personnel Details'!$P$20), IF(AND(NOT('Personnel Details'!$I$20=""), $B125&gt;='Personnel Details'!$I$20), IF('Personnel Details'!$K$20="", "", 'Personnel Details'!$K$20), IF('Personnel Details'!$F$20="", "", 'Personnel Details'!$F$20))))</f>
        <v/>
      </c>
      <c r="IX125" s="79" t="str">
        <f>IF(IV$9="", "", IF(AND(NOT('Personnel Details'!$N$20=""), $B125&gt;='Personnel Details'!$N$20), 'Personnel Details'!$Q$20, IF(AND(NOT('Personnel Details'!$I$20=""), $B125&gt;='Personnel Details'!$I$20), 'Personnel Details'!$L$20, 'Personnel Details'!$G$20)))</f>
        <v/>
      </c>
      <c r="IY125" s="59">
        <f t="shared" si="260"/>
        <v>0</v>
      </c>
      <c r="IZ125" s="53"/>
      <c r="JB125" s="78" t="str">
        <f>IF(JB$9="", "", IF(AND(NOT('Personnel Details'!$N$21=""), $B125&gt;='Personnel Details'!$N$21), 'Personnel Details'!$O$21, IF(AND(NOT('Personnel Details'!$I$21=""), $B125&gt;='Personnel Details'!$I$21), 'Personnel Details'!$J$21, 'Personnel Details'!$E$21)))</f>
        <v/>
      </c>
      <c r="JC125" s="59" t="str">
        <f>IF(JB$9="", "", IF(AND(NOT('Personnel Details'!$N$21=""), $B125&gt;='Personnel Details'!$N$21), IF('Personnel Details'!$P$21="","", 'Personnel Details'!$P$21), IF(AND(NOT('Personnel Details'!$I$21=""), $B125&gt;='Personnel Details'!$I$21), IF('Personnel Details'!$K$21="", "", 'Personnel Details'!$K$21), IF('Personnel Details'!$F$21="", "", 'Personnel Details'!$F$21))))</f>
        <v/>
      </c>
      <c r="JD125" s="79" t="str">
        <f>IF(JB$9="", "", IF(AND(NOT('Personnel Details'!$N$21=""), $B125&gt;='Personnel Details'!$N$21), 'Personnel Details'!$Q$21, IF(AND(NOT('Personnel Details'!$I$21=""), $B125&gt;='Personnel Details'!$I$21), 'Personnel Details'!$L$21, 'Personnel Details'!$G$21)))</f>
        <v/>
      </c>
      <c r="JE125" s="59">
        <f t="shared" si="261"/>
        <v>0</v>
      </c>
      <c r="JF125" s="53"/>
      <c r="JH125" s="78" t="str">
        <f>IF(JH$9="", "", IF(AND(NOT('Personnel Details'!$N$22=""), $B125&gt;='Personnel Details'!$N$22), 'Personnel Details'!$O$22, IF(AND(NOT('Personnel Details'!$I$22=""), $B125&gt;='Personnel Details'!$I$22), 'Personnel Details'!$J$22, 'Personnel Details'!$E$22)))</f>
        <v/>
      </c>
      <c r="JI125" s="59" t="str">
        <f>IF(JH$9="", "", IF(AND(NOT('Personnel Details'!$N$22=""), $B125&gt;='Personnel Details'!$N$22), IF('Personnel Details'!$P$22="","", 'Personnel Details'!$P$22), IF(AND(NOT('Personnel Details'!$I$22=""), $B125&gt;='Personnel Details'!$I$22), IF('Personnel Details'!$K$22="", "", 'Personnel Details'!$K$22), IF('Personnel Details'!$F$22="", "", 'Personnel Details'!$F$22))))</f>
        <v/>
      </c>
      <c r="JJ125" s="79" t="str">
        <f>IF(JH$9="", "", IF(AND(NOT('Personnel Details'!$N$22=""), $B125&gt;='Personnel Details'!$N$22), 'Personnel Details'!$Q$22, IF(AND(NOT('Personnel Details'!$I$22=""), $B125&gt;='Personnel Details'!$I$22), 'Personnel Details'!$L$22, 'Personnel Details'!$G$22)))</f>
        <v/>
      </c>
      <c r="JK125" s="59">
        <f t="shared" si="262"/>
        <v>0</v>
      </c>
      <c r="JL125" s="53"/>
      <c r="JN125" s="78" t="str">
        <f>IF(JN$9="", "", IF(AND(NOT('Personnel Details'!$N$23=""), $B125&gt;='Personnel Details'!$N$23), 'Personnel Details'!$O$23, IF(AND(NOT('Personnel Details'!$I$23=""), $B125&gt;='Personnel Details'!$I$23), 'Personnel Details'!$J$23, 'Personnel Details'!$E$23)))</f>
        <v/>
      </c>
      <c r="JO125" s="59" t="str">
        <f>IF(JN$9="", "", IF(AND(NOT('Personnel Details'!$N$23=""), $B125&gt;='Personnel Details'!$N$23), IF('Personnel Details'!$P$23="","", 'Personnel Details'!$P$23), IF(AND(NOT('Personnel Details'!$I$23=""), $B125&gt;='Personnel Details'!$I$23), IF('Personnel Details'!$K$23="", "", 'Personnel Details'!$K$23), IF('Personnel Details'!$F$23="", "", 'Personnel Details'!$F$23))))</f>
        <v/>
      </c>
      <c r="JP125" s="79" t="str">
        <f>IF(JN$9="", "", IF(AND(NOT('Personnel Details'!$N$23=""), $B125&gt;='Personnel Details'!$N$23), 'Personnel Details'!$Q$23, IF(AND(NOT('Personnel Details'!$I$23=""), $B125&gt;='Personnel Details'!$I$23), 'Personnel Details'!$L$23, 'Personnel Details'!$G$23)))</f>
        <v/>
      </c>
      <c r="JQ125" s="59">
        <f t="shared" si="263"/>
        <v>0</v>
      </c>
      <c r="JR125" s="53"/>
      <c r="JT125" s="78" t="str">
        <f>IF(JT$9="", "", IF(AND(NOT('Personnel Details'!$N$24=""), $B125&gt;='Personnel Details'!$N$24), 'Personnel Details'!$O$24, IF(AND(NOT('Personnel Details'!$I$24=""), $B125&gt;='Personnel Details'!$I$24), 'Personnel Details'!$J$24, 'Personnel Details'!$E$24)))</f>
        <v/>
      </c>
      <c r="JU125" s="59" t="str">
        <f>IF(JT$9="", "", IF(AND(NOT('Personnel Details'!$N$24=""), $B125&gt;='Personnel Details'!$N$24), IF('Personnel Details'!$P$24="","", 'Personnel Details'!$P$24), IF(AND(NOT('Personnel Details'!$I$24=""), $B125&gt;='Personnel Details'!$I$24), IF('Personnel Details'!$K$24="", "", 'Personnel Details'!$K$24), IF('Personnel Details'!$F$24="", "", 'Personnel Details'!$F$24))))</f>
        <v/>
      </c>
      <c r="JV125" s="79" t="str">
        <f>IF(JT$9="", "", IF(AND(NOT('Personnel Details'!$N$24=""), $B125&gt;='Personnel Details'!$N$24), 'Personnel Details'!$Q$24, IF(AND(NOT('Personnel Details'!$I$24=""), $B125&gt;='Personnel Details'!$I$24), 'Personnel Details'!$L$24, 'Personnel Details'!$G$24)))</f>
        <v/>
      </c>
      <c r="JW125" s="59">
        <f t="shared" si="264"/>
        <v>0</v>
      </c>
      <c r="JX125" s="53"/>
      <c r="JZ125" s="78" t="str">
        <f>IF(JZ$9="", "", IF(AND(NOT('Personnel Details'!$N$25=""), $B125&gt;='Personnel Details'!$N$25), 'Personnel Details'!$O$25, IF(AND(NOT('Personnel Details'!$I$25=""), $B125&gt;='Personnel Details'!$I$25), 'Personnel Details'!$J$25, 'Personnel Details'!$E$25)))</f>
        <v/>
      </c>
      <c r="KA125" s="59" t="str">
        <f>IF(JZ$9="", "", IF(AND(NOT('Personnel Details'!$N$25=""), $B125&gt;='Personnel Details'!$N$25), IF('Personnel Details'!$P$25="","", 'Personnel Details'!$P$25), IF(AND(NOT('Personnel Details'!$I$25=""), $B125&gt;='Personnel Details'!$I$25), IF('Personnel Details'!$K$25="", "", 'Personnel Details'!$K$25), IF('Personnel Details'!$F$25="", "", 'Personnel Details'!$F$25))))</f>
        <v/>
      </c>
      <c r="KB125" s="79" t="str">
        <f>IF(JZ$9="", "", IF(AND(NOT('Personnel Details'!$N$25=""), $B125&gt;='Personnel Details'!$N$25), 'Personnel Details'!$Q$25, IF(AND(NOT('Personnel Details'!$I$25=""), $B125&gt;='Personnel Details'!$I$25), 'Personnel Details'!$L$25, 'Personnel Details'!$G$25)))</f>
        <v/>
      </c>
      <c r="KC125" s="59">
        <f t="shared" si="265"/>
        <v>0</v>
      </c>
      <c r="KD125" s="53"/>
      <c r="KF125" s="78" t="str">
        <f>IF(KF$9="", "", IF(AND(NOT('Personnel Details'!$N$26=""), $B125&gt;='Personnel Details'!$N$26), 'Personnel Details'!$O$26, IF(AND(NOT('Personnel Details'!$I$26=""), $B125&gt;='Personnel Details'!$I$26), 'Personnel Details'!$J$26, 'Personnel Details'!$E$26)))</f>
        <v/>
      </c>
      <c r="KG125" s="59" t="str">
        <f>IF(KF$9="", "", IF(AND(NOT('Personnel Details'!$N$26=""), $B125&gt;='Personnel Details'!$N$26), IF('Personnel Details'!$P$26="","", 'Personnel Details'!$P$26), IF(AND(NOT('Personnel Details'!$I$26=""), $B125&gt;='Personnel Details'!$I$26), IF('Personnel Details'!$K$26="", "", 'Personnel Details'!$K$26), IF('Personnel Details'!$F$26="", "", 'Personnel Details'!$F$26))))</f>
        <v/>
      </c>
      <c r="KH125" s="79" t="str">
        <f>IF(KF$9="", "", IF(AND(NOT('Personnel Details'!$N$26=""), $B125&gt;='Personnel Details'!$N$26), 'Personnel Details'!$Q$26, IF(AND(NOT('Personnel Details'!$I$26=""), $B125&gt;='Personnel Details'!$I$26), 'Personnel Details'!$L$26, 'Personnel Details'!$G$26)))</f>
        <v/>
      </c>
      <c r="KI125" s="59">
        <f t="shared" si="266"/>
        <v>0</v>
      </c>
      <c r="KJ125" s="53"/>
      <c r="KL125" s="78" t="str">
        <f>IF(KL$9="", "", IF(AND(NOT('Personnel Details'!$N$27=""), $B125&gt;='Personnel Details'!$N$27), 'Personnel Details'!$O$27, IF(AND(NOT('Personnel Details'!$I$27=""), $B125&gt;='Personnel Details'!$I$27), 'Personnel Details'!$J$27, 'Personnel Details'!$E$27)))</f>
        <v/>
      </c>
      <c r="KM125" s="59" t="str">
        <f>IF(KL$9="", "", IF(AND(NOT('Personnel Details'!$N$27=""), $B125&gt;='Personnel Details'!$N$27), IF('Personnel Details'!$P$27="","", 'Personnel Details'!$P$27), IF(AND(NOT('Personnel Details'!$I$27=""), $B125&gt;='Personnel Details'!$I$27), IF('Personnel Details'!$K$27="", "", 'Personnel Details'!$K$27), IF('Personnel Details'!$F$27="", "", 'Personnel Details'!$F$27))))</f>
        <v/>
      </c>
      <c r="KN125" s="79" t="str">
        <f>IF(KL$9="", "", IF(AND(NOT('Personnel Details'!$N$27=""), $B125&gt;='Personnel Details'!$N$27), 'Personnel Details'!$Q$27, IF(AND(NOT('Personnel Details'!$I$27=""), $B125&gt;='Personnel Details'!$I$27), 'Personnel Details'!$L$27, 'Personnel Details'!$G$27)))</f>
        <v/>
      </c>
      <c r="KO125" s="59">
        <f t="shared" si="267"/>
        <v>0</v>
      </c>
      <c r="KP125" s="53"/>
      <c r="KR125" s="78" t="str">
        <f>IF(KR$9="", "", IF(AND(NOT('Personnel Details'!$N$28=""), $B125&gt;='Personnel Details'!$N$28), 'Personnel Details'!$O$28, IF(AND(NOT('Personnel Details'!$I$28=""), $B125&gt;='Personnel Details'!$I$28), 'Personnel Details'!$J$28, 'Personnel Details'!$E$28)))</f>
        <v/>
      </c>
      <c r="KS125" s="59" t="str">
        <f>IF(KR$9="", "", IF(AND(NOT('Personnel Details'!$N$28=""), $B125&gt;='Personnel Details'!$N$28), IF('Personnel Details'!$P$28="","", 'Personnel Details'!$P$28), IF(AND(NOT('Personnel Details'!$I$28=""), $B125&gt;='Personnel Details'!$I$28), IF('Personnel Details'!$K$28="", "", 'Personnel Details'!$K$28), IF('Personnel Details'!$F$28="", "", 'Personnel Details'!$F$28))))</f>
        <v/>
      </c>
      <c r="KT125" s="79" t="str">
        <f>IF(KR$9="", "", IF(AND(NOT('Personnel Details'!$N$28=""), $B125&gt;='Personnel Details'!$N$28), 'Personnel Details'!$Q$28, IF(AND(NOT('Personnel Details'!$I$28=""), $B125&gt;='Personnel Details'!$I$28), 'Personnel Details'!$L$28, 'Personnel Details'!$G$28)))</f>
        <v/>
      </c>
      <c r="KU125" s="59">
        <f t="shared" si="268"/>
        <v>0</v>
      </c>
      <c r="KV125" s="53"/>
      <c r="KX125" s="78" t="str">
        <f>IF(KX$9="", "", IF(AND(NOT('Personnel Details'!$N$29=""), $B125&gt;='Personnel Details'!$N$29), 'Personnel Details'!$O$29, IF(AND(NOT('Personnel Details'!$I$29=""), $B125&gt;='Personnel Details'!$I$29), 'Personnel Details'!$J$29, 'Personnel Details'!$E$29)))</f>
        <v/>
      </c>
      <c r="KY125" s="59" t="str">
        <f>IF(KX$9="", "", IF(AND(NOT('Personnel Details'!$N$29=""), $B125&gt;='Personnel Details'!$N$29), IF('Personnel Details'!$P$29="","", 'Personnel Details'!$P$29), IF(AND(NOT('Personnel Details'!$I$29=""), $B125&gt;='Personnel Details'!$I$29), IF('Personnel Details'!$K$29="", "", 'Personnel Details'!$K$29), IF('Personnel Details'!$F$29="", "", 'Personnel Details'!$F$29))))</f>
        <v/>
      </c>
      <c r="KZ125" s="79" t="str">
        <f>IF(KX$9="", "", IF(AND(NOT('Personnel Details'!$N$29=""), $B125&gt;='Personnel Details'!$N$29), 'Personnel Details'!$Q$29, IF(AND(NOT('Personnel Details'!$I$29=""), $B125&gt;='Personnel Details'!$I$29), 'Personnel Details'!$L$29, 'Personnel Details'!$G$29)))</f>
        <v/>
      </c>
      <c r="LA125" s="59">
        <f t="shared" si="269"/>
        <v>0</v>
      </c>
      <c r="LB125" s="53"/>
      <c r="LD125" s="78" t="str">
        <f>IF(LD$9="", "", IF(AND(NOT('Personnel Details'!$N$30=""), $B125&gt;='Personnel Details'!$N$30), 'Personnel Details'!$O$30, IF(AND(NOT('Personnel Details'!$I$30=""), $B125&gt;='Personnel Details'!$I$30), 'Personnel Details'!$J$30, 'Personnel Details'!$E$30)))</f>
        <v/>
      </c>
      <c r="LE125" s="59" t="str">
        <f>IF(LD$9="", "", IF(AND(NOT('Personnel Details'!$N$30=""), $B125&gt;='Personnel Details'!$N$30), IF('Personnel Details'!$P$30="","", 'Personnel Details'!$P$30), IF(AND(NOT('Personnel Details'!$I$30=""), $B125&gt;='Personnel Details'!$I$30), IF('Personnel Details'!$K$30="", "", 'Personnel Details'!$K$30), IF('Personnel Details'!$F$30="", "", 'Personnel Details'!$F$30))))</f>
        <v/>
      </c>
      <c r="LF125" s="79" t="str">
        <f>IF(LD$9="", "", IF(AND(NOT('Personnel Details'!$N$30=""), $B125&gt;='Personnel Details'!$N$30), 'Personnel Details'!$Q$30, IF(AND(NOT('Personnel Details'!$I$30=""), $B125&gt;='Personnel Details'!$I$30), 'Personnel Details'!$L$30, 'Personnel Details'!$G$30)))</f>
        <v/>
      </c>
      <c r="LG125" s="59">
        <f t="shared" si="270"/>
        <v>0</v>
      </c>
      <c r="LH125" s="53"/>
      <c r="LJ125" s="78" t="str">
        <f>IF(LJ$9="", "", IF(AND(NOT('Personnel Details'!$N$31=""), $B125&gt;='Personnel Details'!$N$31), 'Personnel Details'!$O$31, IF(AND(NOT('Personnel Details'!$I$31=""), $B125&gt;='Personnel Details'!$I$31), 'Personnel Details'!$J$31, 'Personnel Details'!$E$31)))</f>
        <v/>
      </c>
      <c r="LK125" s="59" t="str">
        <f>IF(LJ$9="", "", IF(AND(NOT('Personnel Details'!$N$31=""), $B125&gt;='Personnel Details'!$N$31), IF('Personnel Details'!$P$31="","", 'Personnel Details'!$P$31), IF(AND(NOT('Personnel Details'!$I$31=""), $B125&gt;='Personnel Details'!$I$31), IF('Personnel Details'!$K$31="", "", 'Personnel Details'!$K$31), IF('Personnel Details'!$F$31="", "", 'Personnel Details'!$F$31))))</f>
        <v/>
      </c>
      <c r="LL125" s="79" t="str">
        <f>IF(LJ$9="", "", IF(AND(NOT('Personnel Details'!$N$31=""), $B125&gt;='Personnel Details'!$N$31), 'Personnel Details'!$Q$31, IF(AND(NOT('Personnel Details'!$I$31=""), $B125&gt;='Personnel Details'!$I$31), 'Personnel Details'!$L$31, 'Personnel Details'!$G$31)))</f>
        <v/>
      </c>
      <c r="LM125" s="59">
        <f t="shared" si="271"/>
        <v>0</v>
      </c>
      <c r="LN125" s="53"/>
      <c r="LP125" s="78" t="str">
        <f>IF(LP$9="", "", IF(AND(NOT('Personnel Details'!$N$32=""), $B125&gt;='Personnel Details'!$N$32), 'Personnel Details'!$O$32, IF(AND(NOT('Personnel Details'!$I$32=""), $B125&gt;='Personnel Details'!$I$32), 'Personnel Details'!$J$32, 'Personnel Details'!$E$32)))</f>
        <v/>
      </c>
      <c r="LQ125" s="59" t="str">
        <f>IF(LP$9="", "", IF(AND(NOT('Personnel Details'!$N$32=""), $B125&gt;='Personnel Details'!$N$32), IF('Personnel Details'!$P$32="","", 'Personnel Details'!$P$32), IF(AND(NOT('Personnel Details'!$I$32=""), $B125&gt;='Personnel Details'!$I$32), IF('Personnel Details'!$K$32="", "", 'Personnel Details'!$K$32), IF('Personnel Details'!$F$32="", "", 'Personnel Details'!$F$32))))</f>
        <v/>
      </c>
      <c r="LR125" s="79" t="str">
        <f>IF(LP$9="", "", IF(AND(NOT('Personnel Details'!$N$32=""), $B125&gt;='Personnel Details'!$N$32), 'Personnel Details'!$Q$32, IF(AND(NOT('Personnel Details'!$I$32=""), $B125&gt;='Personnel Details'!$I$32), 'Personnel Details'!$L$32, 'Personnel Details'!$G$32)))</f>
        <v/>
      </c>
      <c r="LS125" s="59">
        <f t="shared" si="272"/>
        <v>0</v>
      </c>
      <c r="LT125" s="53"/>
      <c r="LV125" s="78" t="str">
        <f>IF(LV$9="", "", IF(AND(NOT('Personnel Details'!$N$33=""), $B125&gt;='Personnel Details'!$N$33), 'Personnel Details'!$O$33, IF(AND(NOT('Personnel Details'!$I$33=""), $B125&gt;='Personnel Details'!$I$33), 'Personnel Details'!$J$33, 'Personnel Details'!$E$33)))</f>
        <v/>
      </c>
      <c r="LW125" s="59" t="str">
        <f>IF(LV$9="", "", IF(AND(NOT('Personnel Details'!$N$33=""), $B125&gt;='Personnel Details'!$N$33), IF('Personnel Details'!$P$33="","", 'Personnel Details'!$P$33), IF(AND(NOT('Personnel Details'!$I$33=""), $B125&gt;='Personnel Details'!$I$33), IF('Personnel Details'!$K$33="", "", 'Personnel Details'!$K$33), IF('Personnel Details'!$F$33="", "", 'Personnel Details'!$F$33))))</f>
        <v/>
      </c>
      <c r="LX125" s="79" t="str">
        <f>IF(LV$9="", "", IF(AND(NOT('Personnel Details'!$N$33=""), $B125&gt;='Personnel Details'!$N$33), 'Personnel Details'!$Q$33, IF(AND(NOT('Personnel Details'!$I$33=""), $B125&gt;='Personnel Details'!$I$33), 'Personnel Details'!$L$33, 'Personnel Details'!$G$33)))</f>
        <v/>
      </c>
      <c r="LY125" s="59">
        <f t="shared" si="273"/>
        <v>0</v>
      </c>
      <c r="LZ125" s="53"/>
      <c r="MB125" s="78" t="str">
        <f>IF(MB$9="", "", IF(AND(NOT('Personnel Details'!$N$34=""), $B125&gt;='Personnel Details'!$N$34), 'Personnel Details'!$O$34, IF(AND(NOT('Personnel Details'!$I$34=""), $B125&gt;='Personnel Details'!$I$34), 'Personnel Details'!$J$34, 'Personnel Details'!$E$34)))</f>
        <v/>
      </c>
      <c r="MC125" s="59" t="str">
        <f>IF(MB$9="", "", IF(AND(NOT('Personnel Details'!$N$34=""), $B125&gt;='Personnel Details'!$N$34), IF('Personnel Details'!$P$34="","", 'Personnel Details'!$P$34), IF(AND(NOT('Personnel Details'!$I$34=""), $B125&gt;='Personnel Details'!$I$34), IF('Personnel Details'!$K$34="", "", 'Personnel Details'!$K$34), IF('Personnel Details'!$F$34="", "", 'Personnel Details'!$F$34))))</f>
        <v/>
      </c>
      <c r="MD125" s="79" t="str">
        <f>IF(MB$9="", "", IF(AND(NOT('Personnel Details'!$N$34=""), $B125&gt;='Personnel Details'!$N$34), 'Personnel Details'!$Q$34, IF(AND(NOT('Personnel Details'!$I$34=""), $B125&gt;='Personnel Details'!$I$34), 'Personnel Details'!$L$34, 'Personnel Details'!$G$34)))</f>
        <v/>
      </c>
      <c r="ME125" s="59">
        <f t="shared" si="274"/>
        <v>0</v>
      </c>
      <c r="MF125" s="53"/>
      <c r="MH125" s="78" t="str">
        <f>IF(MH$9="", "", IF(AND(NOT('Personnel Details'!$N$35=""), $B125&gt;='Personnel Details'!$N$35), 'Personnel Details'!$O$35, IF(AND(NOT('Personnel Details'!$I$35=""), $B125&gt;='Personnel Details'!$I$35), 'Personnel Details'!$J$35, 'Personnel Details'!$E$35)))</f>
        <v/>
      </c>
      <c r="MI125" s="59" t="str">
        <f>IF(MH$9="", "", IF(AND(NOT('Personnel Details'!$N$35=""), $B125&gt;='Personnel Details'!$N$35), IF('Personnel Details'!$P$35="","", 'Personnel Details'!$P$35), IF(AND(NOT('Personnel Details'!$I$35=""), $B125&gt;='Personnel Details'!$I$35), IF('Personnel Details'!$K$35="", "", 'Personnel Details'!$K$35), IF('Personnel Details'!$F$35="", "", 'Personnel Details'!$F$35))))</f>
        <v/>
      </c>
      <c r="MJ125" s="79" t="str">
        <f>IF(MH$9="", "", IF(AND(NOT('Personnel Details'!$N$35=""), $B125&gt;='Personnel Details'!$N$35), 'Personnel Details'!$Q$35, IF(AND(NOT('Personnel Details'!$I$35=""), $B125&gt;='Personnel Details'!$I$35), 'Personnel Details'!$L$35, 'Personnel Details'!$G$35)))</f>
        <v/>
      </c>
      <c r="MK125" s="59">
        <f t="shared" si="275"/>
        <v>0</v>
      </c>
      <c r="ML125" s="53"/>
      <c r="MN125" s="78" t="str">
        <f>IF(MN$9="", "", IF(AND(NOT('Personnel Details'!$N$36=""), $B125&gt;='Personnel Details'!$N$36), 'Personnel Details'!$O$36, IF(AND(NOT('Personnel Details'!$I$36=""), $B125&gt;='Personnel Details'!$I$36), 'Personnel Details'!$J$36, 'Personnel Details'!$E$36)))</f>
        <v/>
      </c>
      <c r="MO125" s="59" t="str">
        <f>IF(MN$9="", "", IF(AND(NOT('Personnel Details'!$N$36=""), $B125&gt;='Personnel Details'!$N$36), IF('Personnel Details'!$P$36="","", 'Personnel Details'!$P$36), IF(AND(NOT('Personnel Details'!$I$36=""), $B125&gt;='Personnel Details'!$I$36), IF('Personnel Details'!$K$36="", "", 'Personnel Details'!$K$36), IF('Personnel Details'!$F$36="", "", 'Personnel Details'!$F$36))))</f>
        <v/>
      </c>
      <c r="MP125" s="79" t="str">
        <f>IF(MN$9="", "", IF(AND(NOT('Personnel Details'!$N$36=""), $B125&gt;='Personnel Details'!$N$36), 'Personnel Details'!$Q$36, IF(AND(NOT('Personnel Details'!$I$36=""), $B125&gt;='Personnel Details'!$I$36), 'Personnel Details'!$L$36, 'Personnel Details'!$G$36)))</f>
        <v/>
      </c>
      <c r="MQ125" s="59">
        <f t="shared" si="276"/>
        <v>0</v>
      </c>
      <c r="MR125" s="53"/>
      <c r="MT125" s="78" t="str">
        <f>IF(MT$9="", "", IF(AND(NOT('Personnel Details'!$N$37=""), $B125&gt;='Personnel Details'!$N$37), 'Personnel Details'!$O$37, IF(AND(NOT('Personnel Details'!$I$37=""), $B125&gt;='Personnel Details'!$I$37), 'Personnel Details'!$J$37, 'Personnel Details'!$E$37)))</f>
        <v/>
      </c>
      <c r="MU125" s="59" t="str">
        <f>IF(MT$9="", "", IF(AND(NOT('Personnel Details'!$N$37=""), $B125&gt;='Personnel Details'!$N$37), IF('Personnel Details'!$P$37="","", 'Personnel Details'!$P$37), IF(AND(NOT('Personnel Details'!$I$37=""), $B125&gt;='Personnel Details'!$I$37), IF('Personnel Details'!$K$37="", "", 'Personnel Details'!$K$37), IF('Personnel Details'!$F$37="", "", 'Personnel Details'!$F$37))))</f>
        <v/>
      </c>
      <c r="MV125" s="79" t="str">
        <f>IF(MT$9="", "", IF(AND(NOT('Personnel Details'!$N$37=""), $B125&gt;='Personnel Details'!$N$37), 'Personnel Details'!$Q$37, IF(AND(NOT('Personnel Details'!$I$37=""), $B125&gt;='Personnel Details'!$I$37), 'Personnel Details'!$L$37, 'Personnel Details'!$G$37)))</f>
        <v/>
      </c>
      <c r="MW125" s="59">
        <f t="shared" si="277"/>
        <v>0</v>
      </c>
      <c r="MX125" s="53"/>
      <c r="MZ125" s="78" t="str">
        <f>IF(MZ$9="", "", IF(AND(NOT('Personnel Details'!$N$38=""), $B125&gt;='Personnel Details'!$N$38), 'Personnel Details'!$O$38, IF(AND(NOT('Personnel Details'!$I$38=""), $B125&gt;='Personnel Details'!$I$38), 'Personnel Details'!$J$38, 'Personnel Details'!$E$38)))</f>
        <v/>
      </c>
      <c r="NA125" s="59" t="str">
        <f>IF(MZ$9="", "", IF(AND(NOT('Personnel Details'!$N$38=""), $B125&gt;='Personnel Details'!$N$38), IF('Personnel Details'!$P$38="","", 'Personnel Details'!$P$38), IF(AND(NOT('Personnel Details'!$I$38=""), $B125&gt;='Personnel Details'!$I$38), IF('Personnel Details'!$K$38="", "", 'Personnel Details'!$K$38), IF('Personnel Details'!$F$38="", "", 'Personnel Details'!$F$38))))</f>
        <v/>
      </c>
      <c r="NB125" s="79" t="str">
        <f>IF(MZ$9="", "", IF(AND(NOT('Personnel Details'!$N$38=""), $B125&gt;='Personnel Details'!$N$38), 'Personnel Details'!$Q$38, IF(AND(NOT('Personnel Details'!$I$38=""), $B125&gt;='Personnel Details'!$I$38), 'Personnel Details'!$L$38, 'Personnel Details'!$G$38)))</f>
        <v/>
      </c>
      <c r="NC125" s="59">
        <f t="shared" si="278"/>
        <v>0</v>
      </c>
      <c r="ND125" s="53"/>
      <c r="NF125" s="78" t="str">
        <f>IF(NF$9="", "", IF(AND(NOT('Personnel Details'!$N$39=""), $B125&gt;='Personnel Details'!$N$39), 'Personnel Details'!$O$39, IF(AND(NOT('Personnel Details'!$I$39=""), $B125&gt;='Personnel Details'!$I$39), 'Personnel Details'!$J$39, 'Personnel Details'!$E$39)))</f>
        <v/>
      </c>
      <c r="NG125" s="59" t="str">
        <f>IF(NF$9="", "", IF(AND(NOT('Personnel Details'!$N$39=""), $B125&gt;='Personnel Details'!$N$39), IF('Personnel Details'!$P$39="","", 'Personnel Details'!$P$39), IF(AND(NOT('Personnel Details'!$I$39=""), $B125&gt;='Personnel Details'!$I$39), IF('Personnel Details'!$K$39="", "", 'Personnel Details'!$K$39), IF('Personnel Details'!$F$39="", "", 'Personnel Details'!$F$39))))</f>
        <v/>
      </c>
      <c r="NH125" s="79" t="str">
        <f>IF(NF$9="", "", IF(AND(NOT('Personnel Details'!$N$39=""), $B125&gt;='Personnel Details'!$N$39), 'Personnel Details'!$Q$39, IF(AND(NOT('Personnel Details'!$I$39=""), $B125&gt;='Personnel Details'!$I$39), 'Personnel Details'!$L$39, 'Personnel Details'!$G$39)))</f>
        <v/>
      </c>
      <c r="NI125" s="59">
        <f t="shared" si="279"/>
        <v>0</v>
      </c>
      <c r="NJ125" s="53"/>
      <c r="NL125" s="78" t="str">
        <f>IF(NL$9="", "", IF(AND(NOT('Personnel Details'!$N$40=""), $B125&gt;='Personnel Details'!$N$40), 'Personnel Details'!$O$40, IF(AND(NOT('Personnel Details'!$I$40=""), $B125&gt;='Personnel Details'!$I$40), 'Personnel Details'!$J$40, 'Personnel Details'!$E$40)))</f>
        <v/>
      </c>
      <c r="NM125" s="59" t="str">
        <f>IF(NL$9="", "", IF(AND(NOT('Personnel Details'!$N$40=""), $B125&gt;='Personnel Details'!$N$40), IF('Personnel Details'!$P$40="","", 'Personnel Details'!$P$40), IF(AND(NOT('Personnel Details'!$I$40=""), $B125&gt;='Personnel Details'!$I$40), IF('Personnel Details'!$K$40="", "", 'Personnel Details'!$K$40), IF('Personnel Details'!$F$40="", "", 'Personnel Details'!$F$40))))</f>
        <v/>
      </c>
      <c r="NN125" s="79" t="str">
        <f>IF(NL$9="", "", IF(AND(NOT('Personnel Details'!$N$40=""), $B125&gt;='Personnel Details'!$N$40), 'Personnel Details'!$Q$40, IF(AND(NOT('Personnel Details'!$I$40=""), $B125&gt;='Personnel Details'!$I$40), 'Personnel Details'!$L$40, 'Personnel Details'!$G$40)))</f>
        <v/>
      </c>
      <c r="NO125" s="59">
        <f t="shared" si="280"/>
        <v>0</v>
      </c>
      <c r="NP125" s="53"/>
    </row>
    <row r="126" spans="1:380" x14ac:dyDescent="0.25">
      <c r="A126" s="32"/>
      <c r="B126" s="113">
        <f>IFERROR(IF(B125+1&gt;'Personnel Details'!$U$5, "", B125+1), "")</f>
        <v>43946</v>
      </c>
      <c r="C126" s="32"/>
      <c r="D126" s="120"/>
      <c r="E126" s="13" t="str">
        <f t="shared" si="159"/>
        <v/>
      </c>
      <c r="F126" s="13" t="str">
        <f t="shared" si="190"/>
        <v/>
      </c>
      <c r="G126" s="56" t="str">
        <f t="shared" si="281"/>
        <v/>
      </c>
      <c r="H126" s="16" t="str">
        <f t="shared" si="191"/>
        <v/>
      </c>
      <c r="I126" s="32"/>
      <c r="J126" s="120"/>
      <c r="K126" s="62" t="str">
        <f t="shared" si="160"/>
        <v/>
      </c>
      <c r="L126" s="62" t="str">
        <f t="shared" si="192"/>
        <v/>
      </c>
      <c r="M126" s="65" t="str">
        <f t="shared" si="282"/>
        <v/>
      </c>
      <c r="N126" s="68" t="str">
        <f t="shared" si="193"/>
        <v/>
      </c>
      <c r="O126" s="32"/>
      <c r="P126" s="120"/>
      <c r="Q126" s="62" t="str">
        <f t="shared" si="161"/>
        <v/>
      </c>
      <c r="R126" s="62" t="str">
        <f t="shared" si="194"/>
        <v/>
      </c>
      <c r="S126" s="65" t="str">
        <f t="shared" si="283"/>
        <v/>
      </c>
      <c r="T126" s="68" t="str">
        <f t="shared" si="195"/>
        <v/>
      </c>
      <c r="U126" s="32"/>
      <c r="V126" s="120"/>
      <c r="W126" s="62" t="str">
        <f t="shared" si="162"/>
        <v/>
      </c>
      <c r="X126" s="62" t="str">
        <f t="shared" si="196"/>
        <v/>
      </c>
      <c r="Y126" s="65" t="str">
        <f t="shared" si="284"/>
        <v/>
      </c>
      <c r="Z126" s="68" t="str">
        <f t="shared" si="197"/>
        <v/>
      </c>
      <c r="AA126" s="32"/>
      <c r="AB126" s="120"/>
      <c r="AC126" s="62" t="str">
        <f t="shared" si="163"/>
        <v/>
      </c>
      <c r="AD126" s="62" t="str">
        <f t="shared" si="198"/>
        <v/>
      </c>
      <c r="AE126" s="65" t="str">
        <f t="shared" si="285"/>
        <v/>
      </c>
      <c r="AF126" s="68" t="str">
        <f t="shared" si="199"/>
        <v/>
      </c>
      <c r="AG126" s="32"/>
      <c r="AH126" s="120"/>
      <c r="AI126" s="62" t="str">
        <f t="shared" si="164"/>
        <v/>
      </c>
      <c r="AJ126" s="62" t="str">
        <f t="shared" si="200"/>
        <v/>
      </c>
      <c r="AK126" s="65" t="str">
        <f t="shared" si="286"/>
        <v/>
      </c>
      <c r="AL126" s="68" t="str">
        <f t="shared" si="201"/>
        <v/>
      </c>
      <c r="AM126" s="32"/>
      <c r="AN126" s="120"/>
      <c r="AO126" s="62" t="str">
        <f t="shared" si="165"/>
        <v/>
      </c>
      <c r="AP126" s="62" t="str">
        <f t="shared" si="202"/>
        <v/>
      </c>
      <c r="AQ126" s="65" t="str">
        <f t="shared" si="287"/>
        <v/>
      </c>
      <c r="AR126" s="68" t="str">
        <f t="shared" si="203"/>
        <v/>
      </c>
      <c r="AS126" s="32"/>
      <c r="AT126" s="120"/>
      <c r="AU126" s="62" t="str">
        <f t="shared" si="166"/>
        <v/>
      </c>
      <c r="AV126" s="62" t="str">
        <f t="shared" si="204"/>
        <v/>
      </c>
      <c r="AW126" s="65" t="str">
        <f t="shared" si="288"/>
        <v/>
      </c>
      <c r="AX126" s="68" t="str">
        <f t="shared" si="205"/>
        <v/>
      </c>
      <c r="AY126" s="32"/>
      <c r="AZ126" s="120"/>
      <c r="BA126" s="62" t="str">
        <f t="shared" si="167"/>
        <v/>
      </c>
      <c r="BB126" s="62" t="str">
        <f t="shared" si="206"/>
        <v/>
      </c>
      <c r="BC126" s="65" t="str">
        <f t="shared" si="289"/>
        <v/>
      </c>
      <c r="BD126" s="68" t="str">
        <f t="shared" si="207"/>
        <v/>
      </c>
      <c r="BE126" s="32"/>
      <c r="BF126" s="120"/>
      <c r="BG126" s="62" t="str">
        <f t="shared" si="168"/>
        <v/>
      </c>
      <c r="BH126" s="62" t="str">
        <f t="shared" si="208"/>
        <v/>
      </c>
      <c r="BI126" s="65" t="str">
        <f t="shared" si="290"/>
        <v/>
      </c>
      <c r="BJ126" s="68" t="str">
        <f t="shared" si="209"/>
        <v/>
      </c>
      <c r="BK126" s="32"/>
      <c r="BL126" s="120"/>
      <c r="BM126" s="62" t="str">
        <f t="shared" si="169"/>
        <v/>
      </c>
      <c r="BN126" s="62" t="str">
        <f t="shared" si="210"/>
        <v/>
      </c>
      <c r="BO126" s="65" t="str">
        <f t="shared" si="291"/>
        <v/>
      </c>
      <c r="BP126" s="68" t="str">
        <f t="shared" si="211"/>
        <v/>
      </c>
      <c r="BQ126" s="32"/>
      <c r="BR126" s="120"/>
      <c r="BS126" s="62" t="str">
        <f t="shared" si="170"/>
        <v/>
      </c>
      <c r="BT126" s="62" t="str">
        <f t="shared" si="212"/>
        <v/>
      </c>
      <c r="BU126" s="65" t="str">
        <f t="shared" si="292"/>
        <v/>
      </c>
      <c r="BV126" s="68" t="str">
        <f t="shared" si="213"/>
        <v/>
      </c>
      <c r="BW126" s="32"/>
      <c r="BX126" s="120"/>
      <c r="BY126" s="62" t="str">
        <f t="shared" si="171"/>
        <v/>
      </c>
      <c r="BZ126" s="62" t="str">
        <f t="shared" si="214"/>
        <v/>
      </c>
      <c r="CA126" s="65" t="str">
        <f t="shared" si="293"/>
        <v/>
      </c>
      <c r="CB126" s="68" t="str">
        <f t="shared" si="215"/>
        <v/>
      </c>
      <c r="CC126" s="32"/>
      <c r="CD126" s="120"/>
      <c r="CE126" s="62" t="str">
        <f t="shared" si="172"/>
        <v/>
      </c>
      <c r="CF126" s="62" t="str">
        <f t="shared" si="216"/>
        <v/>
      </c>
      <c r="CG126" s="65" t="str">
        <f t="shared" si="294"/>
        <v/>
      </c>
      <c r="CH126" s="68" t="str">
        <f t="shared" si="217"/>
        <v/>
      </c>
      <c r="CI126" s="32"/>
      <c r="CJ126" s="120"/>
      <c r="CK126" s="62" t="str">
        <f t="shared" si="173"/>
        <v/>
      </c>
      <c r="CL126" s="62" t="str">
        <f t="shared" si="218"/>
        <v/>
      </c>
      <c r="CM126" s="65" t="str">
        <f t="shared" si="295"/>
        <v/>
      </c>
      <c r="CN126" s="68" t="str">
        <f t="shared" si="219"/>
        <v/>
      </c>
      <c r="CO126" s="32"/>
      <c r="CP126" s="120"/>
      <c r="CQ126" s="62" t="str">
        <f t="shared" si="174"/>
        <v/>
      </c>
      <c r="CR126" s="62" t="str">
        <f t="shared" si="220"/>
        <v/>
      </c>
      <c r="CS126" s="65" t="str">
        <f t="shared" si="296"/>
        <v/>
      </c>
      <c r="CT126" s="68" t="str">
        <f t="shared" si="221"/>
        <v/>
      </c>
      <c r="CU126" s="32"/>
      <c r="CV126" s="120"/>
      <c r="CW126" s="62" t="str">
        <f t="shared" si="175"/>
        <v/>
      </c>
      <c r="CX126" s="62" t="str">
        <f t="shared" si="222"/>
        <v/>
      </c>
      <c r="CY126" s="65" t="str">
        <f t="shared" si="297"/>
        <v/>
      </c>
      <c r="CZ126" s="68" t="str">
        <f t="shared" si="223"/>
        <v/>
      </c>
      <c r="DA126" s="32"/>
      <c r="DB126" s="120"/>
      <c r="DC126" s="62" t="str">
        <f t="shared" si="176"/>
        <v/>
      </c>
      <c r="DD126" s="62" t="str">
        <f t="shared" si="224"/>
        <v/>
      </c>
      <c r="DE126" s="65" t="str">
        <f t="shared" si="298"/>
        <v/>
      </c>
      <c r="DF126" s="68" t="str">
        <f t="shared" si="225"/>
        <v/>
      </c>
      <c r="DG126" s="32"/>
      <c r="DH126" s="120"/>
      <c r="DI126" s="62" t="str">
        <f t="shared" si="177"/>
        <v/>
      </c>
      <c r="DJ126" s="62" t="str">
        <f t="shared" si="226"/>
        <v/>
      </c>
      <c r="DK126" s="65" t="str">
        <f t="shared" si="299"/>
        <v/>
      </c>
      <c r="DL126" s="68" t="str">
        <f t="shared" si="227"/>
        <v/>
      </c>
      <c r="DM126" s="32"/>
      <c r="DN126" s="120"/>
      <c r="DO126" s="62" t="str">
        <f t="shared" si="178"/>
        <v/>
      </c>
      <c r="DP126" s="62" t="str">
        <f t="shared" si="228"/>
        <v/>
      </c>
      <c r="DQ126" s="65" t="str">
        <f t="shared" si="300"/>
        <v/>
      </c>
      <c r="DR126" s="68" t="str">
        <f t="shared" si="229"/>
        <v/>
      </c>
      <c r="DS126" s="32"/>
      <c r="DT126" s="120"/>
      <c r="DU126" s="62" t="str">
        <f t="shared" si="179"/>
        <v/>
      </c>
      <c r="DV126" s="62" t="str">
        <f t="shared" si="230"/>
        <v/>
      </c>
      <c r="DW126" s="65" t="str">
        <f t="shared" si="301"/>
        <v/>
      </c>
      <c r="DX126" s="68" t="str">
        <f t="shared" si="231"/>
        <v/>
      </c>
      <c r="DY126" s="32"/>
      <c r="DZ126" s="120"/>
      <c r="EA126" s="62" t="str">
        <f t="shared" si="180"/>
        <v/>
      </c>
      <c r="EB126" s="62" t="str">
        <f t="shared" si="232"/>
        <v/>
      </c>
      <c r="EC126" s="65" t="str">
        <f t="shared" si="302"/>
        <v/>
      </c>
      <c r="ED126" s="68" t="str">
        <f t="shared" si="233"/>
        <v/>
      </c>
      <c r="EE126" s="32"/>
      <c r="EF126" s="120"/>
      <c r="EG126" s="62" t="str">
        <f t="shared" si="181"/>
        <v/>
      </c>
      <c r="EH126" s="62" t="str">
        <f t="shared" si="234"/>
        <v/>
      </c>
      <c r="EI126" s="65" t="str">
        <f t="shared" si="303"/>
        <v/>
      </c>
      <c r="EJ126" s="68" t="str">
        <f t="shared" si="235"/>
        <v/>
      </c>
      <c r="EK126" s="32"/>
      <c r="EL126" s="120"/>
      <c r="EM126" s="62" t="str">
        <f t="shared" si="182"/>
        <v/>
      </c>
      <c r="EN126" s="62" t="str">
        <f t="shared" si="236"/>
        <v/>
      </c>
      <c r="EO126" s="65" t="str">
        <f t="shared" si="304"/>
        <v/>
      </c>
      <c r="EP126" s="68" t="str">
        <f t="shared" si="237"/>
        <v/>
      </c>
      <c r="EQ126" s="32"/>
      <c r="ER126" s="120"/>
      <c r="ES126" s="62" t="str">
        <f t="shared" si="183"/>
        <v/>
      </c>
      <c r="ET126" s="62" t="str">
        <f t="shared" si="238"/>
        <v/>
      </c>
      <c r="EU126" s="65" t="str">
        <f t="shared" si="305"/>
        <v/>
      </c>
      <c r="EV126" s="68" t="str">
        <f t="shared" si="239"/>
        <v/>
      </c>
      <c r="EW126" s="32"/>
      <c r="EX126" s="120"/>
      <c r="EY126" s="62" t="str">
        <f t="shared" si="184"/>
        <v/>
      </c>
      <c r="EZ126" s="62" t="str">
        <f t="shared" si="240"/>
        <v/>
      </c>
      <c r="FA126" s="65" t="str">
        <f t="shared" si="306"/>
        <v/>
      </c>
      <c r="FB126" s="68" t="str">
        <f t="shared" si="241"/>
        <v/>
      </c>
      <c r="FC126" s="32"/>
      <c r="FD126" s="120"/>
      <c r="FE126" s="62" t="str">
        <f t="shared" si="185"/>
        <v/>
      </c>
      <c r="FF126" s="62" t="str">
        <f t="shared" si="242"/>
        <v/>
      </c>
      <c r="FG126" s="65" t="str">
        <f t="shared" si="307"/>
        <v/>
      </c>
      <c r="FH126" s="68" t="str">
        <f t="shared" si="243"/>
        <v/>
      </c>
      <c r="FI126" s="32"/>
      <c r="FJ126" s="120"/>
      <c r="FK126" s="62" t="str">
        <f t="shared" si="186"/>
        <v/>
      </c>
      <c r="FL126" s="62" t="str">
        <f t="shared" si="244"/>
        <v/>
      </c>
      <c r="FM126" s="65" t="str">
        <f t="shared" si="308"/>
        <v/>
      </c>
      <c r="FN126" s="68" t="str">
        <f t="shared" si="245"/>
        <v/>
      </c>
      <c r="FO126" s="32"/>
      <c r="FP126" s="120"/>
      <c r="FQ126" s="62" t="str">
        <f t="shared" si="187"/>
        <v/>
      </c>
      <c r="FR126" s="62" t="str">
        <f t="shared" si="246"/>
        <v/>
      </c>
      <c r="FS126" s="65" t="str">
        <f t="shared" si="309"/>
        <v/>
      </c>
      <c r="FT126" s="68" t="str">
        <f t="shared" si="247"/>
        <v/>
      </c>
      <c r="FU126" s="32"/>
      <c r="FV126" s="120"/>
      <c r="FW126" s="62" t="str">
        <f t="shared" si="188"/>
        <v/>
      </c>
      <c r="FX126" s="62" t="str">
        <f t="shared" si="248"/>
        <v/>
      </c>
      <c r="FY126" s="65" t="str">
        <f t="shared" si="310"/>
        <v/>
      </c>
      <c r="FZ126" s="68" t="str">
        <f t="shared" si="249"/>
        <v/>
      </c>
      <c r="GA126" s="32"/>
      <c r="GC126" s="7" t="str">
        <f t="shared" si="250"/>
        <v>Apr 2020</v>
      </c>
      <c r="GD126" s="7" t="str">
        <f t="shared" ca="1" si="189"/>
        <v>Weekend</v>
      </c>
      <c r="GT126" s="71">
        <f>IF(GT$9="", "", IF(AND(NOT('Personnel Details'!$N$11=""), $B126&gt;='Personnel Details'!$N$11), 'Personnel Details'!$O$11, IF(AND(NOT('Personnel Details'!$I$11=""), $B126&gt;='Personnel Details'!$I$11), 'Personnel Details'!$J$11, 'Personnel Details'!$E$11)))</f>
        <v>0.8</v>
      </c>
      <c r="GU126" s="59" t="str">
        <f>IF(GT$9="", "", IF(AND(NOT('Personnel Details'!$N$11=""), $B126&gt;='Personnel Details'!$N$11), IF('Personnel Details'!$P$11="","", 'Personnel Details'!$P$11), IF(AND(NOT('Personnel Details'!$I$11=""), $B126&gt;='Personnel Details'!$I$11), IF('Personnel Details'!$K$11="", "", 'Personnel Details'!$K$11), IF('Personnel Details'!$F$11="", "", 'Personnel Details'!$F$11))))</f>
        <v/>
      </c>
      <c r="GV126" s="74">
        <f>IF(GT$9="", "", IF(AND(NOT('Personnel Details'!$N$11=""), $B126&gt;='Personnel Details'!$N$11), 'Personnel Details'!$Q$11, IF(AND(NOT('Personnel Details'!$I$11=""), $B126&gt;='Personnel Details'!$I$11), 'Personnel Details'!$L$11, 'Personnel Details'!$G$11)))</f>
        <v>0</v>
      </c>
      <c r="GW126" s="59">
        <f t="shared" si="251"/>
        <v>0</v>
      </c>
      <c r="GX126" s="53"/>
      <c r="GZ126" s="78">
        <f>IF(GZ$9="", "", IF(AND(NOT('Personnel Details'!$N$12=""), $B126&gt;='Personnel Details'!$N$12), 'Personnel Details'!$O$12, IF(AND(NOT('Personnel Details'!$I$12=""), $B126&gt;='Personnel Details'!$I$12), 'Personnel Details'!$J$12, 'Personnel Details'!$E$12)))</f>
        <v>0.8</v>
      </c>
      <c r="HA126" s="59" t="str">
        <f>IF(GZ$9="", "", IF(AND(NOT('Personnel Details'!$N$12=""), $B126&gt;='Personnel Details'!$N$12), IF('Personnel Details'!$P$12="","", 'Personnel Details'!$P$12), IF(AND(NOT('Personnel Details'!$I$12=""), $B126&gt;='Personnel Details'!$I$12), IF('Personnel Details'!$K$12="", "", 'Personnel Details'!$K$12), IF('Personnel Details'!$F$12="", "", 'Personnel Details'!$F$12))))</f>
        <v/>
      </c>
      <c r="HB126" s="79">
        <f>IF(GZ$9="", "", IF(AND(NOT('Personnel Details'!$N$12=""), $B126&gt;='Personnel Details'!$N$12), 'Personnel Details'!$Q$12, IF(AND(NOT('Personnel Details'!$I$12=""), $B126&gt;='Personnel Details'!$I$12), 'Personnel Details'!$L$12, 'Personnel Details'!$G$12)))</f>
        <v>0</v>
      </c>
      <c r="HC126" s="59">
        <f t="shared" si="252"/>
        <v>0</v>
      </c>
      <c r="HD126" s="53"/>
      <c r="HF126" s="78">
        <f>IF(HF$9="", "", IF(AND(NOT('Personnel Details'!$N$13=""), $B126&gt;='Personnel Details'!$N$13), 'Personnel Details'!$O$13, IF(AND(NOT('Personnel Details'!$I$13=""), $B126&gt;='Personnel Details'!$I$13), 'Personnel Details'!$J$13, 'Personnel Details'!$E$13)))</f>
        <v>0.8</v>
      </c>
      <c r="HG126" s="59" t="str">
        <f>IF(HF$9="", "", IF(AND(NOT('Personnel Details'!$N$13=""), $B126&gt;='Personnel Details'!$N$13), IF('Personnel Details'!$P$13="","", 'Personnel Details'!$P$13), IF(AND(NOT('Personnel Details'!$I$13=""), $B126&gt;='Personnel Details'!$I$13), IF('Personnel Details'!$K$13="", "", 'Personnel Details'!$K$13), IF('Personnel Details'!$F$13="", "", 'Personnel Details'!$F$13))))</f>
        <v/>
      </c>
      <c r="HH126" s="79">
        <f>IF(HF$9="", "", IF(AND(NOT('Personnel Details'!$N$13=""), $B126&gt;='Personnel Details'!$N$13), 'Personnel Details'!$Q$13, IF(AND(NOT('Personnel Details'!$I$13=""), $B126&gt;='Personnel Details'!$I$13), 'Personnel Details'!$L$13, 'Personnel Details'!$G$13)))</f>
        <v>0</v>
      </c>
      <c r="HI126" s="59">
        <f t="shared" si="253"/>
        <v>0</v>
      </c>
      <c r="HJ126" s="53"/>
      <c r="HL126" s="78">
        <f>IF(HL$9="", "", IF(AND(NOT('Personnel Details'!$N$14=""), $B126&gt;='Personnel Details'!$N$14), 'Personnel Details'!$O$14, IF(AND(NOT('Personnel Details'!$I$14=""), $B126&gt;='Personnel Details'!$I$14), 'Personnel Details'!$J$14, 'Personnel Details'!$E$14)))</f>
        <v>0.8</v>
      </c>
      <c r="HM126" s="59">
        <f>IF(HL$9="", "", IF(AND(NOT('Personnel Details'!$N$14=""), $B126&gt;='Personnel Details'!$N$14), IF('Personnel Details'!$P$14="","", 'Personnel Details'!$P$14), IF(AND(NOT('Personnel Details'!$I$14=""), $B126&gt;='Personnel Details'!$I$14), IF('Personnel Details'!$K$14="", "", 'Personnel Details'!$K$14), IF('Personnel Details'!$F$14="", "", 'Personnel Details'!$F$14))))</f>
        <v>2000</v>
      </c>
      <c r="HN126" s="79">
        <f>IF(HL$9="", "", IF(AND(NOT('Personnel Details'!$N$14=""), $B126&gt;='Personnel Details'!$N$14), 'Personnel Details'!$Q$14, IF(AND(NOT('Personnel Details'!$I$14=""), $B126&gt;='Personnel Details'!$I$14), 'Personnel Details'!$L$14, 'Personnel Details'!$G$14)))</f>
        <v>0.85</v>
      </c>
      <c r="HO126" s="59">
        <f t="shared" si="254"/>
        <v>0</v>
      </c>
      <c r="HP126" s="53"/>
      <c r="HR126" s="78" t="str">
        <f>IF(HR$9="", "", IF(AND(NOT('Personnel Details'!$N$15=""), $B126&gt;='Personnel Details'!$N$15), 'Personnel Details'!$O$15, IF(AND(NOT('Personnel Details'!$I$15=""), $B126&gt;='Personnel Details'!$I$15), 'Personnel Details'!$J$15, 'Personnel Details'!$E$15)))</f>
        <v/>
      </c>
      <c r="HS126" s="59" t="str">
        <f>IF(HR$9="", "", IF(AND(NOT('Personnel Details'!$N$15=""), $B126&gt;='Personnel Details'!$N$15), IF('Personnel Details'!$P$15="","", 'Personnel Details'!$P$15), IF(AND(NOT('Personnel Details'!$I$15=""), $B126&gt;='Personnel Details'!$I$15), IF('Personnel Details'!$K$15="", "", 'Personnel Details'!$K$15), IF('Personnel Details'!$F$15="", "", 'Personnel Details'!$F$15))))</f>
        <v/>
      </c>
      <c r="HT126" s="79" t="str">
        <f>IF(HR$9="", "", IF(AND(NOT('Personnel Details'!$N$15=""), $B126&gt;='Personnel Details'!$N$15), 'Personnel Details'!$Q$15, IF(AND(NOT('Personnel Details'!$I$15=""), $B126&gt;='Personnel Details'!$I$15), 'Personnel Details'!$L$15, 'Personnel Details'!$G$15)))</f>
        <v/>
      </c>
      <c r="HU126" s="59">
        <f t="shared" si="255"/>
        <v>0</v>
      </c>
      <c r="HV126" s="53"/>
      <c r="HX126" s="78" t="str">
        <f>IF(HX$9="", "", IF(AND(NOT('Personnel Details'!$N$16=""), $B126&gt;='Personnel Details'!$N$16), 'Personnel Details'!$O$16, IF(AND(NOT('Personnel Details'!$I$16=""), $B126&gt;='Personnel Details'!$I$16), 'Personnel Details'!$J$16, 'Personnel Details'!$E$16)))</f>
        <v/>
      </c>
      <c r="HY126" s="59" t="str">
        <f>IF(HX$9="", "", IF(AND(NOT('Personnel Details'!$N$16=""), $B126&gt;='Personnel Details'!$N$16), IF('Personnel Details'!$P$16="","", 'Personnel Details'!$P$16), IF(AND(NOT('Personnel Details'!$I$16=""), $B126&gt;='Personnel Details'!$I$16), IF('Personnel Details'!$K$16="", "", 'Personnel Details'!$K$16), IF('Personnel Details'!$F$16="", "", 'Personnel Details'!$F$16))))</f>
        <v/>
      </c>
      <c r="HZ126" s="79" t="str">
        <f>IF(HX$9="", "", IF(AND(NOT('Personnel Details'!$N$16=""), $B126&gt;='Personnel Details'!$N$16), 'Personnel Details'!$Q$16, IF(AND(NOT('Personnel Details'!$I$16=""), $B126&gt;='Personnel Details'!$I$16), 'Personnel Details'!$L$16, 'Personnel Details'!$G$16)))</f>
        <v/>
      </c>
      <c r="IA126" s="59">
        <f t="shared" si="256"/>
        <v>0</v>
      </c>
      <c r="IB126" s="53"/>
      <c r="ID126" s="78" t="str">
        <f>IF(ID$9="", "", IF(AND(NOT('Personnel Details'!$N$17=""), $B126&gt;='Personnel Details'!$N$17), 'Personnel Details'!$O$17, IF(AND(NOT('Personnel Details'!$I$17=""), $B126&gt;='Personnel Details'!$I$17), 'Personnel Details'!$J$17, 'Personnel Details'!$E$17)))</f>
        <v/>
      </c>
      <c r="IE126" s="59" t="str">
        <f>IF(ID$9="", "", IF(AND(NOT('Personnel Details'!$N$17=""), $B126&gt;='Personnel Details'!$N$17), IF('Personnel Details'!$P$17="","", 'Personnel Details'!$P$17), IF(AND(NOT('Personnel Details'!$I$17=""), $B126&gt;='Personnel Details'!$I$17), IF('Personnel Details'!$K$17="", "", 'Personnel Details'!$K$17), IF('Personnel Details'!$F$17="", "", 'Personnel Details'!$F$17))))</f>
        <v/>
      </c>
      <c r="IF126" s="79" t="str">
        <f>IF(ID$9="", "", IF(AND(NOT('Personnel Details'!$N$17=""), $B126&gt;='Personnel Details'!$N$17), 'Personnel Details'!$Q$17, IF(AND(NOT('Personnel Details'!$I$17=""), $B126&gt;='Personnel Details'!$I$17), 'Personnel Details'!$L$17, 'Personnel Details'!$G$17)))</f>
        <v/>
      </c>
      <c r="IG126" s="59">
        <f t="shared" si="257"/>
        <v>0</v>
      </c>
      <c r="IH126" s="53"/>
      <c r="IJ126" s="78" t="str">
        <f>IF(IJ$9="", "", IF(AND(NOT('Personnel Details'!$N$18=""), $B126&gt;='Personnel Details'!$N$18), 'Personnel Details'!$O$18, IF(AND(NOT('Personnel Details'!$I$18=""), $B126&gt;='Personnel Details'!$I$18), 'Personnel Details'!$J$18, 'Personnel Details'!$E$18)))</f>
        <v/>
      </c>
      <c r="IK126" s="59" t="str">
        <f>IF(IJ$9="", "", IF(AND(NOT('Personnel Details'!$N$18=""), $B126&gt;='Personnel Details'!$N$18), IF('Personnel Details'!$P$18="","", 'Personnel Details'!$P$18), IF(AND(NOT('Personnel Details'!$I$18=""), $B126&gt;='Personnel Details'!$I$18), IF('Personnel Details'!$K$18="", "", 'Personnel Details'!$K$18), IF('Personnel Details'!$F$18="", "", 'Personnel Details'!$F$18))))</f>
        <v/>
      </c>
      <c r="IL126" s="79" t="str">
        <f>IF(IJ$9="", "", IF(AND(NOT('Personnel Details'!$N$18=""), $B126&gt;='Personnel Details'!$N$18), 'Personnel Details'!$Q$18, IF(AND(NOT('Personnel Details'!$I$18=""), $B126&gt;='Personnel Details'!$I$18), 'Personnel Details'!$L$18, 'Personnel Details'!$G$18)))</f>
        <v/>
      </c>
      <c r="IM126" s="59">
        <f t="shared" si="258"/>
        <v>0</v>
      </c>
      <c r="IN126" s="53"/>
      <c r="IP126" s="78" t="str">
        <f>IF(IP$9="", "", IF(AND(NOT('Personnel Details'!$N$19=""), $B126&gt;='Personnel Details'!$N$19), 'Personnel Details'!$O$19, IF(AND(NOT('Personnel Details'!$I$19=""), $B126&gt;='Personnel Details'!$I$19), 'Personnel Details'!$J$19, 'Personnel Details'!$E$19)))</f>
        <v/>
      </c>
      <c r="IQ126" s="59" t="str">
        <f>IF(IP$9="", "", IF(AND(NOT('Personnel Details'!$N$19=""), $B126&gt;='Personnel Details'!$N$19), IF('Personnel Details'!$P$19="","", 'Personnel Details'!$P$19), IF(AND(NOT('Personnel Details'!$I$19=""), $B126&gt;='Personnel Details'!$I$19), IF('Personnel Details'!$K$19="", "", 'Personnel Details'!$K$19), IF('Personnel Details'!$F$19="", "", 'Personnel Details'!$F$19))))</f>
        <v/>
      </c>
      <c r="IR126" s="79" t="str">
        <f>IF(IP$9="", "", IF(AND(NOT('Personnel Details'!$N$19=""), $B126&gt;='Personnel Details'!$N$19), 'Personnel Details'!$Q$19, IF(AND(NOT('Personnel Details'!$I$19=""), $B126&gt;='Personnel Details'!$I$19), 'Personnel Details'!$L$19, 'Personnel Details'!$G$19)))</f>
        <v/>
      </c>
      <c r="IS126" s="59">
        <f t="shared" si="259"/>
        <v>0</v>
      </c>
      <c r="IT126" s="53"/>
      <c r="IV126" s="78" t="str">
        <f>IF(IV$9="", "", IF(AND(NOT('Personnel Details'!$N$20=""), $B126&gt;='Personnel Details'!$N$20), 'Personnel Details'!$O$20, IF(AND(NOT('Personnel Details'!$I$20=""), $B126&gt;='Personnel Details'!$I$20), 'Personnel Details'!$J$20, 'Personnel Details'!$E$20)))</f>
        <v/>
      </c>
      <c r="IW126" s="59" t="str">
        <f>IF(IV$9="", "", IF(AND(NOT('Personnel Details'!$N$20=""), $B126&gt;='Personnel Details'!$N$20), IF('Personnel Details'!$P$20="","", 'Personnel Details'!$P$20), IF(AND(NOT('Personnel Details'!$I$20=""), $B126&gt;='Personnel Details'!$I$20), IF('Personnel Details'!$K$20="", "", 'Personnel Details'!$K$20), IF('Personnel Details'!$F$20="", "", 'Personnel Details'!$F$20))))</f>
        <v/>
      </c>
      <c r="IX126" s="79" t="str">
        <f>IF(IV$9="", "", IF(AND(NOT('Personnel Details'!$N$20=""), $B126&gt;='Personnel Details'!$N$20), 'Personnel Details'!$Q$20, IF(AND(NOT('Personnel Details'!$I$20=""), $B126&gt;='Personnel Details'!$I$20), 'Personnel Details'!$L$20, 'Personnel Details'!$G$20)))</f>
        <v/>
      </c>
      <c r="IY126" s="59">
        <f t="shared" si="260"/>
        <v>0</v>
      </c>
      <c r="IZ126" s="53"/>
      <c r="JB126" s="78" t="str">
        <f>IF(JB$9="", "", IF(AND(NOT('Personnel Details'!$N$21=""), $B126&gt;='Personnel Details'!$N$21), 'Personnel Details'!$O$21, IF(AND(NOT('Personnel Details'!$I$21=""), $B126&gt;='Personnel Details'!$I$21), 'Personnel Details'!$J$21, 'Personnel Details'!$E$21)))</f>
        <v/>
      </c>
      <c r="JC126" s="59" t="str">
        <f>IF(JB$9="", "", IF(AND(NOT('Personnel Details'!$N$21=""), $B126&gt;='Personnel Details'!$N$21), IF('Personnel Details'!$P$21="","", 'Personnel Details'!$P$21), IF(AND(NOT('Personnel Details'!$I$21=""), $B126&gt;='Personnel Details'!$I$21), IF('Personnel Details'!$K$21="", "", 'Personnel Details'!$K$21), IF('Personnel Details'!$F$21="", "", 'Personnel Details'!$F$21))))</f>
        <v/>
      </c>
      <c r="JD126" s="79" t="str">
        <f>IF(JB$9="", "", IF(AND(NOT('Personnel Details'!$N$21=""), $B126&gt;='Personnel Details'!$N$21), 'Personnel Details'!$Q$21, IF(AND(NOT('Personnel Details'!$I$21=""), $B126&gt;='Personnel Details'!$I$21), 'Personnel Details'!$L$21, 'Personnel Details'!$G$21)))</f>
        <v/>
      </c>
      <c r="JE126" s="59">
        <f t="shared" si="261"/>
        <v>0</v>
      </c>
      <c r="JF126" s="53"/>
      <c r="JH126" s="78" t="str">
        <f>IF(JH$9="", "", IF(AND(NOT('Personnel Details'!$N$22=""), $B126&gt;='Personnel Details'!$N$22), 'Personnel Details'!$O$22, IF(AND(NOT('Personnel Details'!$I$22=""), $B126&gt;='Personnel Details'!$I$22), 'Personnel Details'!$J$22, 'Personnel Details'!$E$22)))</f>
        <v/>
      </c>
      <c r="JI126" s="59" t="str">
        <f>IF(JH$9="", "", IF(AND(NOT('Personnel Details'!$N$22=""), $B126&gt;='Personnel Details'!$N$22), IF('Personnel Details'!$P$22="","", 'Personnel Details'!$P$22), IF(AND(NOT('Personnel Details'!$I$22=""), $B126&gt;='Personnel Details'!$I$22), IF('Personnel Details'!$K$22="", "", 'Personnel Details'!$K$22), IF('Personnel Details'!$F$22="", "", 'Personnel Details'!$F$22))))</f>
        <v/>
      </c>
      <c r="JJ126" s="79" t="str">
        <f>IF(JH$9="", "", IF(AND(NOT('Personnel Details'!$N$22=""), $B126&gt;='Personnel Details'!$N$22), 'Personnel Details'!$Q$22, IF(AND(NOT('Personnel Details'!$I$22=""), $B126&gt;='Personnel Details'!$I$22), 'Personnel Details'!$L$22, 'Personnel Details'!$G$22)))</f>
        <v/>
      </c>
      <c r="JK126" s="59">
        <f t="shared" si="262"/>
        <v>0</v>
      </c>
      <c r="JL126" s="53"/>
      <c r="JN126" s="78" t="str">
        <f>IF(JN$9="", "", IF(AND(NOT('Personnel Details'!$N$23=""), $B126&gt;='Personnel Details'!$N$23), 'Personnel Details'!$O$23, IF(AND(NOT('Personnel Details'!$I$23=""), $B126&gt;='Personnel Details'!$I$23), 'Personnel Details'!$J$23, 'Personnel Details'!$E$23)))</f>
        <v/>
      </c>
      <c r="JO126" s="59" t="str">
        <f>IF(JN$9="", "", IF(AND(NOT('Personnel Details'!$N$23=""), $B126&gt;='Personnel Details'!$N$23), IF('Personnel Details'!$P$23="","", 'Personnel Details'!$P$23), IF(AND(NOT('Personnel Details'!$I$23=""), $B126&gt;='Personnel Details'!$I$23), IF('Personnel Details'!$K$23="", "", 'Personnel Details'!$K$23), IF('Personnel Details'!$F$23="", "", 'Personnel Details'!$F$23))))</f>
        <v/>
      </c>
      <c r="JP126" s="79" t="str">
        <f>IF(JN$9="", "", IF(AND(NOT('Personnel Details'!$N$23=""), $B126&gt;='Personnel Details'!$N$23), 'Personnel Details'!$Q$23, IF(AND(NOT('Personnel Details'!$I$23=""), $B126&gt;='Personnel Details'!$I$23), 'Personnel Details'!$L$23, 'Personnel Details'!$G$23)))</f>
        <v/>
      </c>
      <c r="JQ126" s="59">
        <f t="shared" si="263"/>
        <v>0</v>
      </c>
      <c r="JR126" s="53"/>
      <c r="JT126" s="78" t="str">
        <f>IF(JT$9="", "", IF(AND(NOT('Personnel Details'!$N$24=""), $B126&gt;='Personnel Details'!$N$24), 'Personnel Details'!$O$24, IF(AND(NOT('Personnel Details'!$I$24=""), $B126&gt;='Personnel Details'!$I$24), 'Personnel Details'!$J$24, 'Personnel Details'!$E$24)))</f>
        <v/>
      </c>
      <c r="JU126" s="59" t="str">
        <f>IF(JT$9="", "", IF(AND(NOT('Personnel Details'!$N$24=""), $B126&gt;='Personnel Details'!$N$24), IF('Personnel Details'!$P$24="","", 'Personnel Details'!$P$24), IF(AND(NOT('Personnel Details'!$I$24=""), $B126&gt;='Personnel Details'!$I$24), IF('Personnel Details'!$K$24="", "", 'Personnel Details'!$K$24), IF('Personnel Details'!$F$24="", "", 'Personnel Details'!$F$24))))</f>
        <v/>
      </c>
      <c r="JV126" s="79" t="str">
        <f>IF(JT$9="", "", IF(AND(NOT('Personnel Details'!$N$24=""), $B126&gt;='Personnel Details'!$N$24), 'Personnel Details'!$Q$24, IF(AND(NOT('Personnel Details'!$I$24=""), $B126&gt;='Personnel Details'!$I$24), 'Personnel Details'!$L$24, 'Personnel Details'!$G$24)))</f>
        <v/>
      </c>
      <c r="JW126" s="59">
        <f t="shared" si="264"/>
        <v>0</v>
      </c>
      <c r="JX126" s="53"/>
      <c r="JZ126" s="78" t="str">
        <f>IF(JZ$9="", "", IF(AND(NOT('Personnel Details'!$N$25=""), $B126&gt;='Personnel Details'!$N$25), 'Personnel Details'!$O$25, IF(AND(NOT('Personnel Details'!$I$25=""), $B126&gt;='Personnel Details'!$I$25), 'Personnel Details'!$J$25, 'Personnel Details'!$E$25)))</f>
        <v/>
      </c>
      <c r="KA126" s="59" t="str">
        <f>IF(JZ$9="", "", IF(AND(NOT('Personnel Details'!$N$25=""), $B126&gt;='Personnel Details'!$N$25), IF('Personnel Details'!$P$25="","", 'Personnel Details'!$P$25), IF(AND(NOT('Personnel Details'!$I$25=""), $B126&gt;='Personnel Details'!$I$25), IF('Personnel Details'!$K$25="", "", 'Personnel Details'!$K$25), IF('Personnel Details'!$F$25="", "", 'Personnel Details'!$F$25))))</f>
        <v/>
      </c>
      <c r="KB126" s="79" t="str">
        <f>IF(JZ$9="", "", IF(AND(NOT('Personnel Details'!$N$25=""), $B126&gt;='Personnel Details'!$N$25), 'Personnel Details'!$Q$25, IF(AND(NOT('Personnel Details'!$I$25=""), $B126&gt;='Personnel Details'!$I$25), 'Personnel Details'!$L$25, 'Personnel Details'!$G$25)))</f>
        <v/>
      </c>
      <c r="KC126" s="59">
        <f t="shared" si="265"/>
        <v>0</v>
      </c>
      <c r="KD126" s="53"/>
      <c r="KF126" s="78" t="str">
        <f>IF(KF$9="", "", IF(AND(NOT('Personnel Details'!$N$26=""), $B126&gt;='Personnel Details'!$N$26), 'Personnel Details'!$O$26, IF(AND(NOT('Personnel Details'!$I$26=""), $B126&gt;='Personnel Details'!$I$26), 'Personnel Details'!$J$26, 'Personnel Details'!$E$26)))</f>
        <v/>
      </c>
      <c r="KG126" s="59" t="str">
        <f>IF(KF$9="", "", IF(AND(NOT('Personnel Details'!$N$26=""), $B126&gt;='Personnel Details'!$N$26), IF('Personnel Details'!$P$26="","", 'Personnel Details'!$P$26), IF(AND(NOT('Personnel Details'!$I$26=""), $B126&gt;='Personnel Details'!$I$26), IF('Personnel Details'!$K$26="", "", 'Personnel Details'!$K$26), IF('Personnel Details'!$F$26="", "", 'Personnel Details'!$F$26))))</f>
        <v/>
      </c>
      <c r="KH126" s="79" t="str">
        <f>IF(KF$9="", "", IF(AND(NOT('Personnel Details'!$N$26=""), $B126&gt;='Personnel Details'!$N$26), 'Personnel Details'!$Q$26, IF(AND(NOT('Personnel Details'!$I$26=""), $B126&gt;='Personnel Details'!$I$26), 'Personnel Details'!$L$26, 'Personnel Details'!$G$26)))</f>
        <v/>
      </c>
      <c r="KI126" s="59">
        <f t="shared" si="266"/>
        <v>0</v>
      </c>
      <c r="KJ126" s="53"/>
      <c r="KL126" s="78" t="str">
        <f>IF(KL$9="", "", IF(AND(NOT('Personnel Details'!$N$27=""), $B126&gt;='Personnel Details'!$N$27), 'Personnel Details'!$O$27, IF(AND(NOT('Personnel Details'!$I$27=""), $B126&gt;='Personnel Details'!$I$27), 'Personnel Details'!$J$27, 'Personnel Details'!$E$27)))</f>
        <v/>
      </c>
      <c r="KM126" s="59" t="str">
        <f>IF(KL$9="", "", IF(AND(NOT('Personnel Details'!$N$27=""), $B126&gt;='Personnel Details'!$N$27), IF('Personnel Details'!$P$27="","", 'Personnel Details'!$P$27), IF(AND(NOT('Personnel Details'!$I$27=""), $B126&gt;='Personnel Details'!$I$27), IF('Personnel Details'!$K$27="", "", 'Personnel Details'!$K$27), IF('Personnel Details'!$F$27="", "", 'Personnel Details'!$F$27))))</f>
        <v/>
      </c>
      <c r="KN126" s="79" t="str">
        <f>IF(KL$9="", "", IF(AND(NOT('Personnel Details'!$N$27=""), $B126&gt;='Personnel Details'!$N$27), 'Personnel Details'!$Q$27, IF(AND(NOT('Personnel Details'!$I$27=""), $B126&gt;='Personnel Details'!$I$27), 'Personnel Details'!$L$27, 'Personnel Details'!$G$27)))</f>
        <v/>
      </c>
      <c r="KO126" s="59">
        <f t="shared" si="267"/>
        <v>0</v>
      </c>
      <c r="KP126" s="53"/>
      <c r="KR126" s="78" t="str">
        <f>IF(KR$9="", "", IF(AND(NOT('Personnel Details'!$N$28=""), $B126&gt;='Personnel Details'!$N$28), 'Personnel Details'!$O$28, IF(AND(NOT('Personnel Details'!$I$28=""), $B126&gt;='Personnel Details'!$I$28), 'Personnel Details'!$J$28, 'Personnel Details'!$E$28)))</f>
        <v/>
      </c>
      <c r="KS126" s="59" t="str">
        <f>IF(KR$9="", "", IF(AND(NOT('Personnel Details'!$N$28=""), $B126&gt;='Personnel Details'!$N$28), IF('Personnel Details'!$P$28="","", 'Personnel Details'!$P$28), IF(AND(NOT('Personnel Details'!$I$28=""), $B126&gt;='Personnel Details'!$I$28), IF('Personnel Details'!$K$28="", "", 'Personnel Details'!$K$28), IF('Personnel Details'!$F$28="", "", 'Personnel Details'!$F$28))))</f>
        <v/>
      </c>
      <c r="KT126" s="79" t="str">
        <f>IF(KR$9="", "", IF(AND(NOT('Personnel Details'!$N$28=""), $B126&gt;='Personnel Details'!$N$28), 'Personnel Details'!$Q$28, IF(AND(NOT('Personnel Details'!$I$28=""), $B126&gt;='Personnel Details'!$I$28), 'Personnel Details'!$L$28, 'Personnel Details'!$G$28)))</f>
        <v/>
      </c>
      <c r="KU126" s="59">
        <f t="shared" si="268"/>
        <v>0</v>
      </c>
      <c r="KV126" s="53"/>
      <c r="KX126" s="78" t="str">
        <f>IF(KX$9="", "", IF(AND(NOT('Personnel Details'!$N$29=""), $B126&gt;='Personnel Details'!$N$29), 'Personnel Details'!$O$29, IF(AND(NOT('Personnel Details'!$I$29=""), $B126&gt;='Personnel Details'!$I$29), 'Personnel Details'!$J$29, 'Personnel Details'!$E$29)))</f>
        <v/>
      </c>
      <c r="KY126" s="59" t="str">
        <f>IF(KX$9="", "", IF(AND(NOT('Personnel Details'!$N$29=""), $B126&gt;='Personnel Details'!$N$29), IF('Personnel Details'!$P$29="","", 'Personnel Details'!$P$29), IF(AND(NOT('Personnel Details'!$I$29=""), $B126&gt;='Personnel Details'!$I$29), IF('Personnel Details'!$K$29="", "", 'Personnel Details'!$K$29), IF('Personnel Details'!$F$29="", "", 'Personnel Details'!$F$29))))</f>
        <v/>
      </c>
      <c r="KZ126" s="79" t="str">
        <f>IF(KX$9="", "", IF(AND(NOT('Personnel Details'!$N$29=""), $B126&gt;='Personnel Details'!$N$29), 'Personnel Details'!$Q$29, IF(AND(NOT('Personnel Details'!$I$29=""), $B126&gt;='Personnel Details'!$I$29), 'Personnel Details'!$L$29, 'Personnel Details'!$G$29)))</f>
        <v/>
      </c>
      <c r="LA126" s="59">
        <f t="shared" si="269"/>
        <v>0</v>
      </c>
      <c r="LB126" s="53"/>
      <c r="LD126" s="78" t="str">
        <f>IF(LD$9="", "", IF(AND(NOT('Personnel Details'!$N$30=""), $B126&gt;='Personnel Details'!$N$30), 'Personnel Details'!$O$30, IF(AND(NOT('Personnel Details'!$I$30=""), $B126&gt;='Personnel Details'!$I$30), 'Personnel Details'!$J$30, 'Personnel Details'!$E$30)))</f>
        <v/>
      </c>
      <c r="LE126" s="59" t="str">
        <f>IF(LD$9="", "", IF(AND(NOT('Personnel Details'!$N$30=""), $B126&gt;='Personnel Details'!$N$30), IF('Personnel Details'!$P$30="","", 'Personnel Details'!$P$30), IF(AND(NOT('Personnel Details'!$I$30=""), $B126&gt;='Personnel Details'!$I$30), IF('Personnel Details'!$K$30="", "", 'Personnel Details'!$K$30), IF('Personnel Details'!$F$30="", "", 'Personnel Details'!$F$30))))</f>
        <v/>
      </c>
      <c r="LF126" s="79" t="str">
        <f>IF(LD$9="", "", IF(AND(NOT('Personnel Details'!$N$30=""), $B126&gt;='Personnel Details'!$N$30), 'Personnel Details'!$Q$30, IF(AND(NOT('Personnel Details'!$I$30=""), $B126&gt;='Personnel Details'!$I$30), 'Personnel Details'!$L$30, 'Personnel Details'!$G$30)))</f>
        <v/>
      </c>
      <c r="LG126" s="59">
        <f t="shared" si="270"/>
        <v>0</v>
      </c>
      <c r="LH126" s="53"/>
      <c r="LJ126" s="78" t="str">
        <f>IF(LJ$9="", "", IF(AND(NOT('Personnel Details'!$N$31=""), $B126&gt;='Personnel Details'!$N$31), 'Personnel Details'!$O$31, IF(AND(NOT('Personnel Details'!$I$31=""), $B126&gt;='Personnel Details'!$I$31), 'Personnel Details'!$J$31, 'Personnel Details'!$E$31)))</f>
        <v/>
      </c>
      <c r="LK126" s="59" t="str">
        <f>IF(LJ$9="", "", IF(AND(NOT('Personnel Details'!$N$31=""), $B126&gt;='Personnel Details'!$N$31), IF('Personnel Details'!$P$31="","", 'Personnel Details'!$P$31), IF(AND(NOT('Personnel Details'!$I$31=""), $B126&gt;='Personnel Details'!$I$31), IF('Personnel Details'!$K$31="", "", 'Personnel Details'!$K$31), IF('Personnel Details'!$F$31="", "", 'Personnel Details'!$F$31))))</f>
        <v/>
      </c>
      <c r="LL126" s="79" t="str">
        <f>IF(LJ$9="", "", IF(AND(NOT('Personnel Details'!$N$31=""), $B126&gt;='Personnel Details'!$N$31), 'Personnel Details'!$Q$31, IF(AND(NOT('Personnel Details'!$I$31=""), $B126&gt;='Personnel Details'!$I$31), 'Personnel Details'!$L$31, 'Personnel Details'!$G$31)))</f>
        <v/>
      </c>
      <c r="LM126" s="59">
        <f t="shared" si="271"/>
        <v>0</v>
      </c>
      <c r="LN126" s="53"/>
      <c r="LP126" s="78" t="str">
        <f>IF(LP$9="", "", IF(AND(NOT('Personnel Details'!$N$32=""), $B126&gt;='Personnel Details'!$N$32), 'Personnel Details'!$O$32, IF(AND(NOT('Personnel Details'!$I$32=""), $B126&gt;='Personnel Details'!$I$32), 'Personnel Details'!$J$32, 'Personnel Details'!$E$32)))</f>
        <v/>
      </c>
      <c r="LQ126" s="59" t="str">
        <f>IF(LP$9="", "", IF(AND(NOT('Personnel Details'!$N$32=""), $B126&gt;='Personnel Details'!$N$32), IF('Personnel Details'!$P$32="","", 'Personnel Details'!$P$32), IF(AND(NOT('Personnel Details'!$I$32=""), $B126&gt;='Personnel Details'!$I$32), IF('Personnel Details'!$K$32="", "", 'Personnel Details'!$K$32), IF('Personnel Details'!$F$32="", "", 'Personnel Details'!$F$32))))</f>
        <v/>
      </c>
      <c r="LR126" s="79" t="str">
        <f>IF(LP$9="", "", IF(AND(NOT('Personnel Details'!$N$32=""), $B126&gt;='Personnel Details'!$N$32), 'Personnel Details'!$Q$32, IF(AND(NOT('Personnel Details'!$I$32=""), $B126&gt;='Personnel Details'!$I$32), 'Personnel Details'!$L$32, 'Personnel Details'!$G$32)))</f>
        <v/>
      </c>
      <c r="LS126" s="59">
        <f t="shared" si="272"/>
        <v>0</v>
      </c>
      <c r="LT126" s="53"/>
      <c r="LV126" s="78" t="str">
        <f>IF(LV$9="", "", IF(AND(NOT('Personnel Details'!$N$33=""), $B126&gt;='Personnel Details'!$N$33), 'Personnel Details'!$O$33, IF(AND(NOT('Personnel Details'!$I$33=""), $B126&gt;='Personnel Details'!$I$33), 'Personnel Details'!$J$33, 'Personnel Details'!$E$33)))</f>
        <v/>
      </c>
      <c r="LW126" s="59" t="str">
        <f>IF(LV$9="", "", IF(AND(NOT('Personnel Details'!$N$33=""), $B126&gt;='Personnel Details'!$N$33), IF('Personnel Details'!$P$33="","", 'Personnel Details'!$P$33), IF(AND(NOT('Personnel Details'!$I$33=""), $B126&gt;='Personnel Details'!$I$33), IF('Personnel Details'!$K$33="", "", 'Personnel Details'!$K$33), IF('Personnel Details'!$F$33="", "", 'Personnel Details'!$F$33))))</f>
        <v/>
      </c>
      <c r="LX126" s="79" t="str">
        <f>IF(LV$9="", "", IF(AND(NOT('Personnel Details'!$N$33=""), $B126&gt;='Personnel Details'!$N$33), 'Personnel Details'!$Q$33, IF(AND(NOT('Personnel Details'!$I$33=""), $B126&gt;='Personnel Details'!$I$33), 'Personnel Details'!$L$33, 'Personnel Details'!$G$33)))</f>
        <v/>
      </c>
      <c r="LY126" s="59">
        <f t="shared" si="273"/>
        <v>0</v>
      </c>
      <c r="LZ126" s="53"/>
      <c r="MB126" s="78" t="str">
        <f>IF(MB$9="", "", IF(AND(NOT('Personnel Details'!$N$34=""), $B126&gt;='Personnel Details'!$N$34), 'Personnel Details'!$O$34, IF(AND(NOT('Personnel Details'!$I$34=""), $B126&gt;='Personnel Details'!$I$34), 'Personnel Details'!$J$34, 'Personnel Details'!$E$34)))</f>
        <v/>
      </c>
      <c r="MC126" s="59" t="str">
        <f>IF(MB$9="", "", IF(AND(NOT('Personnel Details'!$N$34=""), $B126&gt;='Personnel Details'!$N$34), IF('Personnel Details'!$P$34="","", 'Personnel Details'!$P$34), IF(AND(NOT('Personnel Details'!$I$34=""), $B126&gt;='Personnel Details'!$I$34), IF('Personnel Details'!$K$34="", "", 'Personnel Details'!$K$34), IF('Personnel Details'!$F$34="", "", 'Personnel Details'!$F$34))))</f>
        <v/>
      </c>
      <c r="MD126" s="79" t="str">
        <f>IF(MB$9="", "", IF(AND(NOT('Personnel Details'!$N$34=""), $B126&gt;='Personnel Details'!$N$34), 'Personnel Details'!$Q$34, IF(AND(NOT('Personnel Details'!$I$34=""), $B126&gt;='Personnel Details'!$I$34), 'Personnel Details'!$L$34, 'Personnel Details'!$G$34)))</f>
        <v/>
      </c>
      <c r="ME126" s="59">
        <f t="shared" si="274"/>
        <v>0</v>
      </c>
      <c r="MF126" s="53"/>
      <c r="MH126" s="78" t="str">
        <f>IF(MH$9="", "", IF(AND(NOT('Personnel Details'!$N$35=""), $B126&gt;='Personnel Details'!$N$35), 'Personnel Details'!$O$35, IF(AND(NOT('Personnel Details'!$I$35=""), $B126&gt;='Personnel Details'!$I$35), 'Personnel Details'!$J$35, 'Personnel Details'!$E$35)))</f>
        <v/>
      </c>
      <c r="MI126" s="59" t="str">
        <f>IF(MH$9="", "", IF(AND(NOT('Personnel Details'!$N$35=""), $B126&gt;='Personnel Details'!$N$35), IF('Personnel Details'!$P$35="","", 'Personnel Details'!$P$35), IF(AND(NOT('Personnel Details'!$I$35=""), $B126&gt;='Personnel Details'!$I$35), IF('Personnel Details'!$K$35="", "", 'Personnel Details'!$K$35), IF('Personnel Details'!$F$35="", "", 'Personnel Details'!$F$35))))</f>
        <v/>
      </c>
      <c r="MJ126" s="79" t="str">
        <f>IF(MH$9="", "", IF(AND(NOT('Personnel Details'!$N$35=""), $B126&gt;='Personnel Details'!$N$35), 'Personnel Details'!$Q$35, IF(AND(NOT('Personnel Details'!$I$35=""), $B126&gt;='Personnel Details'!$I$35), 'Personnel Details'!$L$35, 'Personnel Details'!$G$35)))</f>
        <v/>
      </c>
      <c r="MK126" s="59">
        <f t="shared" si="275"/>
        <v>0</v>
      </c>
      <c r="ML126" s="53"/>
      <c r="MN126" s="78" t="str">
        <f>IF(MN$9="", "", IF(AND(NOT('Personnel Details'!$N$36=""), $B126&gt;='Personnel Details'!$N$36), 'Personnel Details'!$O$36, IF(AND(NOT('Personnel Details'!$I$36=""), $B126&gt;='Personnel Details'!$I$36), 'Personnel Details'!$J$36, 'Personnel Details'!$E$36)))</f>
        <v/>
      </c>
      <c r="MO126" s="59" t="str">
        <f>IF(MN$9="", "", IF(AND(NOT('Personnel Details'!$N$36=""), $B126&gt;='Personnel Details'!$N$36), IF('Personnel Details'!$P$36="","", 'Personnel Details'!$P$36), IF(AND(NOT('Personnel Details'!$I$36=""), $B126&gt;='Personnel Details'!$I$36), IF('Personnel Details'!$K$36="", "", 'Personnel Details'!$K$36), IF('Personnel Details'!$F$36="", "", 'Personnel Details'!$F$36))))</f>
        <v/>
      </c>
      <c r="MP126" s="79" t="str">
        <f>IF(MN$9="", "", IF(AND(NOT('Personnel Details'!$N$36=""), $B126&gt;='Personnel Details'!$N$36), 'Personnel Details'!$Q$36, IF(AND(NOT('Personnel Details'!$I$36=""), $B126&gt;='Personnel Details'!$I$36), 'Personnel Details'!$L$36, 'Personnel Details'!$G$36)))</f>
        <v/>
      </c>
      <c r="MQ126" s="59">
        <f t="shared" si="276"/>
        <v>0</v>
      </c>
      <c r="MR126" s="53"/>
      <c r="MT126" s="78" t="str">
        <f>IF(MT$9="", "", IF(AND(NOT('Personnel Details'!$N$37=""), $B126&gt;='Personnel Details'!$N$37), 'Personnel Details'!$O$37, IF(AND(NOT('Personnel Details'!$I$37=""), $B126&gt;='Personnel Details'!$I$37), 'Personnel Details'!$J$37, 'Personnel Details'!$E$37)))</f>
        <v/>
      </c>
      <c r="MU126" s="59" t="str">
        <f>IF(MT$9="", "", IF(AND(NOT('Personnel Details'!$N$37=""), $B126&gt;='Personnel Details'!$N$37), IF('Personnel Details'!$P$37="","", 'Personnel Details'!$P$37), IF(AND(NOT('Personnel Details'!$I$37=""), $B126&gt;='Personnel Details'!$I$37), IF('Personnel Details'!$K$37="", "", 'Personnel Details'!$K$37), IF('Personnel Details'!$F$37="", "", 'Personnel Details'!$F$37))))</f>
        <v/>
      </c>
      <c r="MV126" s="79" t="str">
        <f>IF(MT$9="", "", IF(AND(NOT('Personnel Details'!$N$37=""), $B126&gt;='Personnel Details'!$N$37), 'Personnel Details'!$Q$37, IF(AND(NOT('Personnel Details'!$I$37=""), $B126&gt;='Personnel Details'!$I$37), 'Personnel Details'!$L$37, 'Personnel Details'!$G$37)))</f>
        <v/>
      </c>
      <c r="MW126" s="59">
        <f t="shared" si="277"/>
        <v>0</v>
      </c>
      <c r="MX126" s="53"/>
      <c r="MZ126" s="78" t="str">
        <f>IF(MZ$9="", "", IF(AND(NOT('Personnel Details'!$N$38=""), $B126&gt;='Personnel Details'!$N$38), 'Personnel Details'!$O$38, IF(AND(NOT('Personnel Details'!$I$38=""), $B126&gt;='Personnel Details'!$I$38), 'Personnel Details'!$J$38, 'Personnel Details'!$E$38)))</f>
        <v/>
      </c>
      <c r="NA126" s="59" t="str">
        <f>IF(MZ$9="", "", IF(AND(NOT('Personnel Details'!$N$38=""), $B126&gt;='Personnel Details'!$N$38), IF('Personnel Details'!$P$38="","", 'Personnel Details'!$P$38), IF(AND(NOT('Personnel Details'!$I$38=""), $B126&gt;='Personnel Details'!$I$38), IF('Personnel Details'!$K$38="", "", 'Personnel Details'!$K$38), IF('Personnel Details'!$F$38="", "", 'Personnel Details'!$F$38))))</f>
        <v/>
      </c>
      <c r="NB126" s="79" t="str">
        <f>IF(MZ$9="", "", IF(AND(NOT('Personnel Details'!$N$38=""), $B126&gt;='Personnel Details'!$N$38), 'Personnel Details'!$Q$38, IF(AND(NOT('Personnel Details'!$I$38=""), $B126&gt;='Personnel Details'!$I$38), 'Personnel Details'!$L$38, 'Personnel Details'!$G$38)))</f>
        <v/>
      </c>
      <c r="NC126" s="59">
        <f t="shared" si="278"/>
        <v>0</v>
      </c>
      <c r="ND126" s="53"/>
      <c r="NF126" s="78" t="str">
        <f>IF(NF$9="", "", IF(AND(NOT('Personnel Details'!$N$39=""), $B126&gt;='Personnel Details'!$N$39), 'Personnel Details'!$O$39, IF(AND(NOT('Personnel Details'!$I$39=""), $B126&gt;='Personnel Details'!$I$39), 'Personnel Details'!$J$39, 'Personnel Details'!$E$39)))</f>
        <v/>
      </c>
      <c r="NG126" s="59" t="str">
        <f>IF(NF$9="", "", IF(AND(NOT('Personnel Details'!$N$39=""), $B126&gt;='Personnel Details'!$N$39), IF('Personnel Details'!$P$39="","", 'Personnel Details'!$P$39), IF(AND(NOT('Personnel Details'!$I$39=""), $B126&gt;='Personnel Details'!$I$39), IF('Personnel Details'!$K$39="", "", 'Personnel Details'!$K$39), IF('Personnel Details'!$F$39="", "", 'Personnel Details'!$F$39))))</f>
        <v/>
      </c>
      <c r="NH126" s="79" t="str">
        <f>IF(NF$9="", "", IF(AND(NOT('Personnel Details'!$N$39=""), $B126&gt;='Personnel Details'!$N$39), 'Personnel Details'!$Q$39, IF(AND(NOT('Personnel Details'!$I$39=""), $B126&gt;='Personnel Details'!$I$39), 'Personnel Details'!$L$39, 'Personnel Details'!$G$39)))</f>
        <v/>
      </c>
      <c r="NI126" s="59">
        <f t="shared" si="279"/>
        <v>0</v>
      </c>
      <c r="NJ126" s="53"/>
      <c r="NL126" s="78" t="str">
        <f>IF(NL$9="", "", IF(AND(NOT('Personnel Details'!$N$40=""), $B126&gt;='Personnel Details'!$N$40), 'Personnel Details'!$O$40, IF(AND(NOT('Personnel Details'!$I$40=""), $B126&gt;='Personnel Details'!$I$40), 'Personnel Details'!$J$40, 'Personnel Details'!$E$40)))</f>
        <v/>
      </c>
      <c r="NM126" s="59" t="str">
        <f>IF(NL$9="", "", IF(AND(NOT('Personnel Details'!$N$40=""), $B126&gt;='Personnel Details'!$N$40), IF('Personnel Details'!$P$40="","", 'Personnel Details'!$P$40), IF(AND(NOT('Personnel Details'!$I$40=""), $B126&gt;='Personnel Details'!$I$40), IF('Personnel Details'!$K$40="", "", 'Personnel Details'!$K$40), IF('Personnel Details'!$F$40="", "", 'Personnel Details'!$F$40))))</f>
        <v/>
      </c>
      <c r="NN126" s="79" t="str">
        <f>IF(NL$9="", "", IF(AND(NOT('Personnel Details'!$N$40=""), $B126&gt;='Personnel Details'!$N$40), 'Personnel Details'!$Q$40, IF(AND(NOT('Personnel Details'!$I$40=""), $B126&gt;='Personnel Details'!$I$40), 'Personnel Details'!$L$40, 'Personnel Details'!$G$40)))</f>
        <v/>
      </c>
      <c r="NO126" s="59">
        <f t="shared" si="280"/>
        <v>0</v>
      </c>
      <c r="NP126" s="53"/>
    </row>
    <row r="127" spans="1:380" x14ac:dyDescent="0.25">
      <c r="A127" s="32"/>
      <c r="B127" s="113">
        <f>IFERROR(IF(B126+1&gt;'Personnel Details'!$U$5, "", B126+1), "")</f>
        <v>43947</v>
      </c>
      <c r="C127" s="32"/>
      <c r="D127" s="120"/>
      <c r="E127" s="13" t="str">
        <f t="shared" si="159"/>
        <v/>
      </c>
      <c r="F127" s="13" t="str">
        <f t="shared" si="190"/>
        <v/>
      </c>
      <c r="G127" s="56" t="str">
        <f t="shared" si="281"/>
        <v/>
      </c>
      <c r="H127" s="16" t="str">
        <f t="shared" si="191"/>
        <v/>
      </c>
      <c r="I127" s="32"/>
      <c r="J127" s="120"/>
      <c r="K127" s="62" t="str">
        <f t="shared" si="160"/>
        <v/>
      </c>
      <c r="L127" s="62" t="str">
        <f t="shared" si="192"/>
        <v/>
      </c>
      <c r="M127" s="65" t="str">
        <f t="shared" si="282"/>
        <v/>
      </c>
      <c r="N127" s="68" t="str">
        <f t="shared" si="193"/>
        <v/>
      </c>
      <c r="O127" s="32"/>
      <c r="P127" s="120"/>
      <c r="Q127" s="62" t="str">
        <f t="shared" si="161"/>
        <v/>
      </c>
      <c r="R127" s="62" t="str">
        <f t="shared" si="194"/>
        <v/>
      </c>
      <c r="S127" s="65" t="str">
        <f t="shared" si="283"/>
        <v/>
      </c>
      <c r="T127" s="68" t="str">
        <f t="shared" si="195"/>
        <v/>
      </c>
      <c r="U127" s="32"/>
      <c r="V127" s="120"/>
      <c r="W127" s="62" t="str">
        <f t="shared" si="162"/>
        <v/>
      </c>
      <c r="X127" s="62" t="str">
        <f t="shared" si="196"/>
        <v/>
      </c>
      <c r="Y127" s="65" t="str">
        <f t="shared" si="284"/>
        <v/>
      </c>
      <c r="Z127" s="68" t="str">
        <f t="shared" si="197"/>
        <v/>
      </c>
      <c r="AA127" s="32"/>
      <c r="AB127" s="120"/>
      <c r="AC127" s="62" t="str">
        <f t="shared" si="163"/>
        <v/>
      </c>
      <c r="AD127" s="62" t="str">
        <f t="shared" si="198"/>
        <v/>
      </c>
      <c r="AE127" s="65" t="str">
        <f t="shared" si="285"/>
        <v/>
      </c>
      <c r="AF127" s="68" t="str">
        <f t="shared" si="199"/>
        <v/>
      </c>
      <c r="AG127" s="32"/>
      <c r="AH127" s="120"/>
      <c r="AI127" s="62" t="str">
        <f t="shared" si="164"/>
        <v/>
      </c>
      <c r="AJ127" s="62" t="str">
        <f t="shared" si="200"/>
        <v/>
      </c>
      <c r="AK127" s="65" t="str">
        <f t="shared" si="286"/>
        <v/>
      </c>
      <c r="AL127" s="68" t="str">
        <f t="shared" si="201"/>
        <v/>
      </c>
      <c r="AM127" s="32"/>
      <c r="AN127" s="120"/>
      <c r="AO127" s="62" t="str">
        <f t="shared" si="165"/>
        <v/>
      </c>
      <c r="AP127" s="62" t="str">
        <f t="shared" si="202"/>
        <v/>
      </c>
      <c r="AQ127" s="65" t="str">
        <f t="shared" si="287"/>
        <v/>
      </c>
      <c r="AR127" s="68" t="str">
        <f t="shared" si="203"/>
        <v/>
      </c>
      <c r="AS127" s="32"/>
      <c r="AT127" s="120"/>
      <c r="AU127" s="62" t="str">
        <f t="shared" si="166"/>
        <v/>
      </c>
      <c r="AV127" s="62" t="str">
        <f t="shared" si="204"/>
        <v/>
      </c>
      <c r="AW127" s="65" t="str">
        <f t="shared" si="288"/>
        <v/>
      </c>
      <c r="AX127" s="68" t="str">
        <f t="shared" si="205"/>
        <v/>
      </c>
      <c r="AY127" s="32"/>
      <c r="AZ127" s="120"/>
      <c r="BA127" s="62" t="str">
        <f t="shared" si="167"/>
        <v/>
      </c>
      <c r="BB127" s="62" t="str">
        <f t="shared" si="206"/>
        <v/>
      </c>
      <c r="BC127" s="65" t="str">
        <f t="shared" si="289"/>
        <v/>
      </c>
      <c r="BD127" s="68" t="str">
        <f t="shared" si="207"/>
        <v/>
      </c>
      <c r="BE127" s="32"/>
      <c r="BF127" s="120"/>
      <c r="BG127" s="62" t="str">
        <f t="shared" si="168"/>
        <v/>
      </c>
      <c r="BH127" s="62" t="str">
        <f t="shared" si="208"/>
        <v/>
      </c>
      <c r="BI127" s="65" t="str">
        <f t="shared" si="290"/>
        <v/>
      </c>
      <c r="BJ127" s="68" t="str">
        <f t="shared" si="209"/>
        <v/>
      </c>
      <c r="BK127" s="32"/>
      <c r="BL127" s="120"/>
      <c r="BM127" s="62" t="str">
        <f t="shared" si="169"/>
        <v/>
      </c>
      <c r="BN127" s="62" t="str">
        <f t="shared" si="210"/>
        <v/>
      </c>
      <c r="BO127" s="65" t="str">
        <f t="shared" si="291"/>
        <v/>
      </c>
      <c r="BP127" s="68" t="str">
        <f t="shared" si="211"/>
        <v/>
      </c>
      <c r="BQ127" s="32"/>
      <c r="BR127" s="120"/>
      <c r="BS127" s="62" t="str">
        <f t="shared" si="170"/>
        <v/>
      </c>
      <c r="BT127" s="62" t="str">
        <f t="shared" si="212"/>
        <v/>
      </c>
      <c r="BU127" s="65" t="str">
        <f t="shared" si="292"/>
        <v/>
      </c>
      <c r="BV127" s="68" t="str">
        <f t="shared" si="213"/>
        <v/>
      </c>
      <c r="BW127" s="32"/>
      <c r="BX127" s="120"/>
      <c r="BY127" s="62" t="str">
        <f t="shared" si="171"/>
        <v/>
      </c>
      <c r="BZ127" s="62" t="str">
        <f t="shared" si="214"/>
        <v/>
      </c>
      <c r="CA127" s="65" t="str">
        <f t="shared" si="293"/>
        <v/>
      </c>
      <c r="CB127" s="68" t="str">
        <f t="shared" si="215"/>
        <v/>
      </c>
      <c r="CC127" s="32"/>
      <c r="CD127" s="120"/>
      <c r="CE127" s="62" t="str">
        <f t="shared" si="172"/>
        <v/>
      </c>
      <c r="CF127" s="62" t="str">
        <f t="shared" si="216"/>
        <v/>
      </c>
      <c r="CG127" s="65" t="str">
        <f t="shared" si="294"/>
        <v/>
      </c>
      <c r="CH127" s="68" t="str">
        <f t="shared" si="217"/>
        <v/>
      </c>
      <c r="CI127" s="32"/>
      <c r="CJ127" s="120"/>
      <c r="CK127" s="62" t="str">
        <f t="shared" si="173"/>
        <v/>
      </c>
      <c r="CL127" s="62" t="str">
        <f t="shared" si="218"/>
        <v/>
      </c>
      <c r="CM127" s="65" t="str">
        <f t="shared" si="295"/>
        <v/>
      </c>
      <c r="CN127" s="68" t="str">
        <f t="shared" si="219"/>
        <v/>
      </c>
      <c r="CO127" s="32"/>
      <c r="CP127" s="120"/>
      <c r="CQ127" s="62" t="str">
        <f t="shared" si="174"/>
        <v/>
      </c>
      <c r="CR127" s="62" t="str">
        <f t="shared" si="220"/>
        <v/>
      </c>
      <c r="CS127" s="65" t="str">
        <f t="shared" si="296"/>
        <v/>
      </c>
      <c r="CT127" s="68" t="str">
        <f t="shared" si="221"/>
        <v/>
      </c>
      <c r="CU127" s="32"/>
      <c r="CV127" s="120"/>
      <c r="CW127" s="62" t="str">
        <f t="shared" si="175"/>
        <v/>
      </c>
      <c r="CX127" s="62" t="str">
        <f t="shared" si="222"/>
        <v/>
      </c>
      <c r="CY127" s="65" t="str">
        <f t="shared" si="297"/>
        <v/>
      </c>
      <c r="CZ127" s="68" t="str">
        <f t="shared" si="223"/>
        <v/>
      </c>
      <c r="DA127" s="32"/>
      <c r="DB127" s="120"/>
      <c r="DC127" s="62" t="str">
        <f t="shared" si="176"/>
        <v/>
      </c>
      <c r="DD127" s="62" t="str">
        <f t="shared" si="224"/>
        <v/>
      </c>
      <c r="DE127" s="65" t="str">
        <f t="shared" si="298"/>
        <v/>
      </c>
      <c r="DF127" s="68" t="str">
        <f t="shared" si="225"/>
        <v/>
      </c>
      <c r="DG127" s="32"/>
      <c r="DH127" s="120"/>
      <c r="DI127" s="62" t="str">
        <f t="shared" si="177"/>
        <v/>
      </c>
      <c r="DJ127" s="62" t="str">
        <f t="shared" si="226"/>
        <v/>
      </c>
      <c r="DK127" s="65" t="str">
        <f t="shared" si="299"/>
        <v/>
      </c>
      <c r="DL127" s="68" t="str">
        <f t="shared" si="227"/>
        <v/>
      </c>
      <c r="DM127" s="32"/>
      <c r="DN127" s="120"/>
      <c r="DO127" s="62" t="str">
        <f t="shared" si="178"/>
        <v/>
      </c>
      <c r="DP127" s="62" t="str">
        <f t="shared" si="228"/>
        <v/>
      </c>
      <c r="DQ127" s="65" t="str">
        <f t="shared" si="300"/>
        <v/>
      </c>
      <c r="DR127" s="68" t="str">
        <f t="shared" si="229"/>
        <v/>
      </c>
      <c r="DS127" s="32"/>
      <c r="DT127" s="120"/>
      <c r="DU127" s="62" t="str">
        <f t="shared" si="179"/>
        <v/>
      </c>
      <c r="DV127" s="62" t="str">
        <f t="shared" si="230"/>
        <v/>
      </c>
      <c r="DW127" s="65" t="str">
        <f t="shared" si="301"/>
        <v/>
      </c>
      <c r="DX127" s="68" t="str">
        <f t="shared" si="231"/>
        <v/>
      </c>
      <c r="DY127" s="32"/>
      <c r="DZ127" s="120"/>
      <c r="EA127" s="62" t="str">
        <f t="shared" si="180"/>
        <v/>
      </c>
      <c r="EB127" s="62" t="str">
        <f t="shared" si="232"/>
        <v/>
      </c>
      <c r="EC127" s="65" t="str">
        <f t="shared" si="302"/>
        <v/>
      </c>
      <c r="ED127" s="68" t="str">
        <f t="shared" si="233"/>
        <v/>
      </c>
      <c r="EE127" s="32"/>
      <c r="EF127" s="120"/>
      <c r="EG127" s="62" t="str">
        <f t="shared" si="181"/>
        <v/>
      </c>
      <c r="EH127" s="62" t="str">
        <f t="shared" si="234"/>
        <v/>
      </c>
      <c r="EI127" s="65" t="str">
        <f t="shared" si="303"/>
        <v/>
      </c>
      <c r="EJ127" s="68" t="str">
        <f t="shared" si="235"/>
        <v/>
      </c>
      <c r="EK127" s="32"/>
      <c r="EL127" s="120"/>
      <c r="EM127" s="62" t="str">
        <f t="shared" si="182"/>
        <v/>
      </c>
      <c r="EN127" s="62" t="str">
        <f t="shared" si="236"/>
        <v/>
      </c>
      <c r="EO127" s="65" t="str">
        <f t="shared" si="304"/>
        <v/>
      </c>
      <c r="EP127" s="68" t="str">
        <f t="shared" si="237"/>
        <v/>
      </c>
      <c r="EQ127" s="32"/>
      <c r="ER127" s="120"/>
      <c r="ES127" s="62" t="str">
        <f t="shared" si="183"/>
        <v/>
      </c>
      <c r="ET127" s="62" t="str">
        <f t="shared" si="238"/>
        <v/>
      </c>
      <c r="EU127" s="65" t="str">
        <f t="shared" si="305"/>
        <v/>
      </c>
      <c r="EV127" s="68" t="str">
        <f t="shared" si="239"/>
        <v/>
      </c>
      <c r="EW127" s="32"/>
      <c r="EX127" s="120"/>
      <c r="EY127" s="62" t="str">
        <f t="shared" si="184"/>
        <v/>
      </c>
      <c r="EZ127" s="62" t="str">
        <f t="shared" si="240"/>
        <v/>
      </c>
      <c r="FA127" s="65" t="str">
        <f t="shared" si="306"/>
        <v/>
      </c>
      <c r="FB127" s="68" t="str">
        <f t="shared" si="241"/>
        <v/>
      </c>
      <c r="FC127" s="32"/>
      <c r="FD127" s="120"/>
      <c r="FE127" s="62" t="str">
        <f t="shared" si="185"/>
        <v/>
      </c>
      <c r="FF127" s="62" t="str">
        <f t="shared" si="242"/>
        <v/>
      </c>
      <c r="FG127" s="65" t="str">
        <f t="shared" si="307"/>
        <v/>
      </c>
      <c r="FH127" s="68" t="str">
        <f t="shared" si="243"/>
        <v/>
      </c>
      <c r="FI127" s="32"/>
      <c r="FJ127" s="120"/>
      <c r="FK127" s="62" t="str">
        <f t="shared" si="186"/>
        <v/>
      </c>
      <c r="FL127" s="62" t="str">
        <f t="shared" si="244"/>
        <v/>
      </c>
      <c r="FM127" s="65" t="str">
        <f t="shared" si="308"/>
        <v/>
      </c>
      <c r="FN127" s="68" t="str">
        <f t="shared" si="245"/>
        <v/>
      </c>
      <c r="FO127" s="32"/>
      <c r="FP127" s="120"/>
      <c r="FQ127" s="62" t="str">
        <f t="shared" si="187"/>
        <v/>
      </c>
      <c r="FR127" s="62" t="str">
        <f t="shared" si="246"/>
        <v/>
      </c>
      <c r="FS127" s="65" t="str">
        <f t="shared" si="309"/>
        <v/>
      </c>
      <c r="FT127" s="68" t="str">
        <f t="shared" si="247"/>
        <v/>
      </c>
      <c r="FU127" s="32"/>
      <c r="FV127" s="120"/>
      <c r="FW127" s="62" t="str">
        <f t="shared" si="188"/>
        <v/>
      </c>
      <c r="FX127" s="62" t="str">
        <f t="shared" si="248"/>
        <v/>
      </c>
      <c r="FY127" s="65" t="str">
        <f t="shared" si="310"/>
        <v/>
      </c>
      <c r="FZ127" s="68" t="str">
        <f t="shared" si="249"/>
        <v/>
      </c>
      <c r="GA127" s="32"/>
      <c r="GC127" s="7" t="str">
        <f t="shared" si="250"/>
        <v>Apr 2020</v>
      </c>
      <c r="GD127" s="7" t="str">
        <f t="shared" ca="1" si="189"/>
        <v>Weekend</v>
      </c>
      <c r="GT127" s="71">
        <f>IF(GT$9="", "", IF(AND(NOT('Personnel Details'!$N$11=""), $B127&gt;='Personnel Details'!$N$11), 'Personnel Details'!$O$11, IF(AND(NOT('Personnel Details'!$I$11=""), $B127&gt;='Personnel Details'!$I$11), 'Personnel Details'!$J$11, 'Personnel Details'!$E$11)))</f>
        <v>0.8</v>
      </c>
      <c r="GU127" s="59" t="str">
        <f>IF(GT$9="", "", IF(AND(NOT('Personnel Details'!$N$11=""), $B127&gt;='Personnel Details'!$N$11), IF('Personnel Details'!$P$11="","", 'Personnel Details'!$P$11), IF(AND(NOT('Personnel Details'!$I$11=""), $B127&gt;='Personnel Details'!$I$11), IF('Personnel Details'!$K$11="", "", 'Personnel Details'!$K$11), IF('Personnel Details'!$F$11="", "", 'Personnel Details'!$F$11))))</f>
        <v/>
      </c>
      <c r="GV127" s="74">
        <f>IF(GT$9="", "", IF(AND(NOT('Personnel Details'!$N$11=""), $B127&gt;='Personnel Details'!$N$11), 'Personnel Details'!$Q$11, IF(AND(NOT('Personnel Details'!$I$11=""), $B127&gt;='Personnel Details'!$I$11), 'Personnel Details'!$L$11, 'Personnel Details'!$G$11)))</f>
        <v>0</v>
      </c>
      <c r="GW127" s="59">
        <f t="shared" si="251"/>
        <v>0</v>
      </c>
      <c r="GX127" s="53"/>
      <c r="GZ127" s="78">
        <f>IF(GZ$9="", "", IF(AND(NOT('Personnel Details'!$N$12=""), $B127&gt;='Personnel Details'!$N$12), 'Personnel Details'!$O$12, IF(AND(NOT('Personnel Details'!$I$12=""), $B127&gt;='Personnel Details'!$I$12), 'Personnel Details'!$J$12, 'Personnel Details'!$E$12)))</f>
        <v>0.8</v>
      </c>
      <c r="HA127" s="59" t="str">
        <f>IF(GZ$9="", "", IF(AND(NOT('Personnel Details'!$N$12=""), $B127&gt;='Personnel Details'!$N$12), IF('Personnel Details'!$P$12="","", 'Personnel Details'!$P$12), IF(AND(NOT('Personnel Details'!$I$12=""), $B127&gt;='Personnel Details'!$I$12), IF('Personnel Details'!$K$12="", "", 'Personnel Details'!$K$12), IF('Personnel Details'!$F$12="", "", 'Personnel Details'!$F$12))))</f>
        <v/>
      </c>
      <c r="HB127" s="79">
        <f>IF(GZ$9="", "", IF(AND(NOT('Personnel Details'!$N$12=""), $B127&gt;='Personnel Details'!$N$12), 'Personnel Details'!$Q$12, IF(AND(NOT('Personnel Details'!$I$12=""), $B127&gt;='Personnel Details'!$I$12), 'Personnel Details'!$L$12, 'Personnel Details'!$G$12)))</f>
        <v>0</v>
      </c>
      <c r="HC127" s="59">
        <f t="shared" si="252"/>
        <v>0</v>
      </c>
      <c r="HD127" s="53"/>
      <c r="HF127" s="78">
        <f>IF(HF$9="", "", IF(AND(NOT('Personnel Details'!$N$13=""), $B127&gt;='Personnel Details'!$N$13), 'Personnel Details'!$O$13, IF(AND(NOT('Personnel Details'!$I$13=""), $B127&gt;='Personnel Details'!$I$13), 'Personnel Details'!$J$13, 'Personnel Details'!$E$13)))</f>
        <v>0.8</v>
      </c>
      <c r="HG127" s="59" t="str">
        <f>IF(HF$9="", "", IF(AND(NOT('Personnel Details'!$N$13=""), $B127&gt;='Personnel Details'!$N$13), IF('Personnel Details'!$P$13="","", 'Personnel Details'!$P$13), IF(AND(NOT('Personnel Details'!$I$13=""), $B127&gt;='Personnel Details'!$I$13), IF('Personnel Details'!$K$13="", "", 'Personnel Details'!$K$13), IF('Personnel Details'!$F$13="", "", 'Personnel Details'!$F$13))))</f>
        <v/>
      </c>
      <c r="HH127" s="79">
        <f>IF(HF$9="", "", IF(AND(NOT('Personnel Details'!$N$13=""), $B127&gt;='Personnel Details'!$N$13), 'Personnel Details'!$Q$13, IF(AND(NOT('Personnel Details'!$I$13=""), $B127&gt;='Personnel Details'!$I$13), 'Personnel Details'!$L$13, 'Personnel Details'!$G$13)))</f>
        <v>0</v>
      </c>
      <c r="HI127" s="59">
        <f t="shared" si="253"/>
        <v>0</v>
      </c>
      <c r="HJ127" s="53"/>
      <c r="HL127" s="78">
        <f>IF(HL$9="", "", IF(AND(NOT('Personnel Details'!$N$14=""), $B127&gt;='Personnel Details'!$N$14), 'Personnel Details'!$O$14, IF(AND(NOT('Personnel Details'!$I$14=""), $B127&gt;='Personnel Details'!$I$14), 'Personnel Details'!$J$14, 'Personnel Details'!$E$14)))</f>
        <v>0.8</v>
      </c>
      <c r="HM127" s="59">
        <f>IF(HL$9="", "", IF(AND(NOT('Personnel Details'!$N$14=""), $B127&gt;='Personnel Details'!$N$14), IF('Personnel Details'!$P$14="","", 'Personnel Details'!$P$14), IF(AND(NOT('Personnel Details'!$I$14=""), $B127&gt;='Personnel Details'!$I$14), IF('Personnel Details'!$K$14="", "", 'Personnel Details'!$K$14), IF('Personnel Details'!$F$14="", "", 'Personnel Details'!$F$14))))</f>
        <v>2000</v>
      </c>
      <c r="HN127" s="79">
        <f>IF(HL$9="", "", IF(AND(NOT('Personnel Details'!$N$14=""), $B127&gt;='Personnel Details'!$N$14), 'Personnel Details'!$Q$14, IF(AND(NOT('Personnel Details'!$I$14=""), $B127&gt;='Personnel Details'!$I$14), 'Personnel Details'!$L$14, 'Personnel Details'!$G$14)))</f>
        <v>0.85</v>
      </c>
      <c r="HO127" s="59">
        <f t="shared" si="254"/>
        <v>0</v>
      </c>
      <c r="HP127" s="53"/>
      <c r="HR127" s="78" t="str">
        <f>IF(HR$9="", "", IF(AND(NOT('Personnel Details'!$N$15=""), $B127&gt;='Personnel Details'!$N$15), 'Personnel Details'!$O$15, IF(AND(NOT('Personnel Details'!$I$15=""), $B127&gt;='Personnel Details'!$I$15), 'Personnel Details'!$J$15, 'Personnel Details'!$E$15)))</f>
        <v/>
      </c>
      <c r="HS127" s="59" t="str">
        <f>IF(HR$9="", "", IF(AND(NOT('Personnel Details'!$N$15=""), $B127&gt;='Personnel Details'!$N$15), IF('Personnel Details'!$P$15="","", 'Personnel Details'!$P$15), IF(AND(NOT('Personnel Details'!$I$15=""), $B127&gt;='Personnel Details'!$I$15), IF('Personnel Details'!$K$15="", "", 'Personnel Details'!$K$15), IF('Personnel Details'!$F$15="", "", 'Personnel Details'!$F$15))))</f>
        <v/>
      </c>
      <c r="HT127" s="79" t="str">
        <f>IF(HR$9="", "", IF(AND(NOT('Personnel Details'!$N$15=""), $B127&gt;='Personnel Details'!$N$15), 'Personnel Details'!$Q$15, IF(AND(NOT('Personnel Details'!$I$15=""), $B127&gt;='Personnel Details'!$I$15), 'Personnel Details'!$L$15, 'Personnel Details'!$G$15)))</f>
        <v/>
      </c>
      <c r="HU127" s="59">
        <f t="shared" si="255"/>
        <v>0</v>
      </c>
      <c r="HV127" s="53"/>
      <c r="HX127" s="78" t="str">
        <f>IF(HX$9="", "", IF(AND(NOT('Personnel Details'!$N$16=""), $B127&gt;='Personnel Details'!$N$16), 'Personnel Details'!$O$16, IF(AND(NOT('Personnel Details'!$I$16=""), $B127&gt;='Personnel Details'!$I$16), 'Personnel Details'!$J$16, 'Personnel Details'!$E$16)))</f>
        <v/>
      </c>
      <c r="HY127" s="59" t="str">
        <f>IF(HX$9="", "", IF(AND(NOT('Personnel Details'!$N$16=""), $B127&gt;='Personnel Details'!$N$16), IF('Personnel Details'!$P$16="","", 'Personnel Details'!$P$16), IF(AND(NOT('Personnel Details'!$I$16=""), $B127&gt;='Personnel Details'!$I$16), IF('Personnel Details'!$K$16="", "", 'Personnel Details'!$K$16), IF('Personnel Details'!$F$16="", "", 'Personnel Details'!$F$16))))</f>
        <v/>
      </c>
      <c r="HZ127" s="79" t="str">
        <f>IF(HX$9="", "", IF(AND(NOT('Personnel Details'!$N$16=""), $B127&gt;='Personnel Details'!$N$16), 'Personnel Details'!$Q$16, IF(AND(NOT('Personnel Details'!$I$16=""), $B127&gt;='Personnel Details'!$I$16), 'Personnel Details'!$L$16, 'Personnel Details'!$G$16)))</f>
        <v/>
      </c>
      <c r="IA127" s="59">
        <f t="shared" si="256"/>
        <v>0</v>
      </c>
      <c r="IB127" s="53"/>
      <c r="ID127" s="78" t="str">
        <f>IF(ID$9="", "", IF(AND(NOT('Personnel Details'!$N$17=""), $B127&gt;='Personnel Details'!$N$17), 'Personnel Details'!$O$17, IF(AND(NOT('Personnel Details'!$I$17=""), $B127&gt;='Personnel Details'!$I$17), 'Personnel Details'!$J$17, 'Personnel Details'!$E$17)))</f>
        <v/>
      </c>
      <c r="IE127" s="59" t="str">
        <f>IF(ID$9="", "", IF(AND(NOT('Personnel Details'!$N$17=""), $B127&gt;='Personnel Details'!$N$17), IF('Personnel Details'!$P$17="","", 'Personnel Details'!$P$17), IF(AND(NOT('Personnel Details'!$I$17=""), $B127&gt;='Personnel Details'!$I$17), IF('Personnel Details'!$K$17="", "", 'Personnel Details'!$K$17), IF('Personnel Details'!$F$17="", "", 'Personnel Details'!$F$17))))</f>
        <v/>
      </c>
      <c r="IF127" s="79" t="str">
        <f>IF(ID$9="", "", IF(AND(NOT('Personnel Details'!$N$17=""), $B127&gt;='Personnel Details'!$N$17), 'Personnel Details'!$Q$17, IF(AND(NOT('Personnel Details'!$I$17=""), $B127&gt;='Personnel Details'!$I$17), 'Personnel Details'!$L$17, 'Personnel Details'!$G$17)))</f>
        <v/>
      </c>
      <c r="IG127" s="59">
        <f t="shared" si="257"/>
        <v>0</v>
      </c>
      <c r="IH127" s="53"/>
      <c r="IJ127" s="78" t="str">
        <f>IF(IJ$9="", "", IF(AND(NOT('Personnel Details'!$N$18=""), $B127&gt;='Personnel Details'!$N$18), 'Personnel Details'!$O$18, IF(AND(NOT('Personnel Details'!$I$18=""), $B127&gt;='Personnel Details'!$I$18), 'Personnel Details'!$J$18, 'Personnel Details'!$E$18)))</f>
        <v/>
      </c>
      <c r="IK127" s="59" t="str">
        <f>IF(IJ$9="", "", IF(AND(NOT('Personnel Details'!$N$18=""), $B127&gt;='Personnel Details'!$N$18), IF('Personnel Details'!$P$18="","", 'Personnel Details'!$P$18), IF(AND(NOT('Personnel Details'!$I$18=""), $B127&gt;='Personnel Details'!$I$18), IF('Personnel Details'!$K$18="", "", 'Personnel Details'!$K$18), IF('Personnel Details'!$F$18="", "", 'Personnel Details'!$F$18))))</f>
        <v/>
      </c>
      <c r="IL127" s="79" t="str">
        <f>IF(IJ$9="", "", IF(AND(NOT('Personnel Details'!$N$18=""), $B127&gt;='Personnel Details'!$N$18), 'Personnel Details'!$Q$18, IF(AND(NOT('Personnel Details'!$I$18=""), $B127&gt;='Personnel Details'!$I$18), 'Personnel Details'!$L$18, 'Personnel Details'!$G$18)))</f>
        <v/>
      </c>
      <c r="IM127" s="59">
        <f t="shared" si="258"/>
        <v>0</v>
      </c>
      <c r="IN127" s="53"/>
      <c r="IP127" s="78" t="str">
        <f>IF(IP$9="", "", IF(AND(NOT('Personnel Details'!$N$19=""), $B127&gt;='Personnel Details'!$N$19), 'Personnel Details'!$O$19, IF(AND(NOT('Personnel Details'!$I$19=""), $B127&gt;='Personnel Details'!$I$19), 'Personnel Details'!$J$19, 'Personnel Details'!$E$19)))</f>
        <v/>
      </c>
      <c r="IQ127" s="59" t="str">
        <f>IF(IP$9="", "", IF(AND(NOT('Personnel Details'!$N$19=""), $B127&gt;='Personnel Details'!$N$19), IF('Personnel Details'!$P$19="","", 'Personnel Details'!$P$19), IF(AND(NOT('Personnel Details'!$I$19=""), $B127&gt;='Personnel Details'!$I$19), IF('Personnel Details'!$K$19="", "", 'Personnel Details'!$K$19), IF('Personnel Details'!$F$19="", "", 'Personnel Details'!$F$19))))</f>
        <v/>
      </c>
      <c r="IR127" s="79" t="str">
        <f>IF(IP$9="", "", IF(AND(NOT('Personnel Details'!$N$19=""), $B127&gt;='Personnel Details'!$N$19), 'Personnel Details'!$Q$19, IF(AND(NOT('Personnel Details'!$I$19=""), $B127&gt;='Personnel Details'!$I$19), 'Personnel Details'!$L$19, 'Personnel Details'!$G$19)))</f>
        <v/>
      </c>
      <c r="IS127" s="59">
        <f t="shared" si="259"/>
        <v>0</v>
      </c>
      <c r="IT127" s="53"/>
      <c r="IV127" s="78" t="str">
        <f>IF(IV$9="", "", IF(AND(NOT('Personnel Details'!$N$20=""), $B127&gt;='Personnel Details'!$N$20), 'Personnel Details'!$O$20, IF(AND(NOT('Personnel Details'!$I$20=""), $B127&gt;='Personnel Details'!$I$20), 'Personnel Details'!$J$20, 'Personnel Details'!$E$20)))</f>
        <v/>
      </c>
      <c r="IW127" s="59" t="str">
        <f>IF(IV$9="", "", IF(AND(NOT('Personnel Details'!$N$20=""), $B127&gt;='Personnel Details'!$N$20), IF('Personnel Details'!$P$20="","", 'Personnel Details'!$P$20), IF(AND(NOT('Personnel Details'!$I$20=""), $B127&gt;='Personnel Details'!$I$20), IF('Personnel Details'!$K$20="", "", 'Personnel Details'!$K$20), IF('Personnel Details'!$F$20="", "", 'Personnel Details'!$F$20))))</f>
        <v/>
      </c>
      <c r="IX127" s="79" t="str">
        <f>IF(IV$9="", "", IF(AND(NOT('Personnel Details'!$N$20=""), $B127&gt;='Personnel Details'!$N$20), 'Personnel Details'!$Q$20, IF(AND(NOT('Personnel Details'!$I$20=""), $B127&gt;='Personnel Details'!$I$20), 'Personnel Details'!$L$20, 'Personnel Details'!$G$20)))</f>
        <v/>
      </c>
      <c r="IY127" s="59">
        <f t="shared" si="260"/>
        <v>0</v>
      </c>
      <c r="IZ127" s="53"/>
      <c r="JB127" s="78" t="str">
        <f>IF(JB$9="", "", IF(AND(NOT('Personnel Details'!$N$21=""), $B127&gt;='Personnel Details'!$N$21), 'Personnel Details'!$O$21, IF(AND(NOT('Personnel Details'!$I$21=""), $B127&gt;='Personnel Details'!$I$21), 'Personnel Details'!$J$21, 'Personnel Details'!$E$21)))</f>
        <v/>
      </c>
      <c r="JC127" s="59" t="str">
        <f>IF(JB$9="", "", IF(AND(NOT('Personnel Details'!$N$21=""), $B127&gt;='Personnel Details'!$N$21), IF('Personnel Details'!$P$21="","", 'Personnel Details'!$P$21), IF(AND(NOT('Personnel Details'!$I$21=""), $B127&gt;='Personnel Details'!$I$21), IF('Personnel Details'!$K$21="", "", 'Personnel Details'!$K$21), IF('Personnel Details'!$F$21="", "", 'Personnel Details'!$F$21))))</f>
        <v/>
      </c>
      <c r="JD127" s="79" t="str">
        <f>IF(JB$9="", "", IF(AND(NOT('Personnel Details'!$N$21=""), $B127&gt;='Personnel Details'!$N$21), 'Personnel Details'!$Q$21, IF(AND(NOT('Personnel Details'!$I$21=""), $B127&gt;='Personnel Details'!$I$21), 'Personnel Details'!$L$21, 'Personnel Details'!$G$21)))</f>
        <v/>
      </c>
      <c r="JE127" s="59">
        <f t="shared" si="261"/>
        <v>0</v>
      </c>
      <c r="JF127" s="53"/>
      <c r="JH127" s="78" t="str">
        <f>IF(JH$9="", "", IF(AND(NOT('Personnel Details'!$N$22=""), $B127&gt;='Personnel Details'!$N$22), 'Personnel Details'!$O$22, IF(AND(NOT('Personnel Details'!$I$22=""), $B127&gt;='Personnel Details'!$I$22), 'Personnel Details'!$J$22, 'Personnel Details'!$E$22)))</f>
        <v/>
      </c>
      <c r="JI127" s="59" t="str">
        <f>IF(JH$9="", "", IF(AND(NOT('Personnel Details'!$N$22=""), $B127&gt;='Personnel Details'!$N$22), IF('Personnel Details'!$P$22="","", 'Personnel Details'!$P$22), IF(AND(NOT('Personnel Details'!$I$22=""), $B127&gt;='Personnel Details'!$I$22), IF('Personnel Details'!$K$22="", "", 'Personnel Details'!$K$22), IF('Personnel Details'!$F$22="", "", 'Personnel Details'!$F$22))))</f>
        <v/>
      </c>
      <c r="JJ127" s="79" t="str">
        <f>IF(JH$9="", "", IF(AND(NOT('Personnel Details'!$N$22=""), $B127&gt;='Personnel Details'!$N$22), 'Personnel Details'!$Q$22, IF(AND(NOT('Personnel Details'!$I$22=""), $B127&gt;='Personnel Details'!$I$22), 'Personnel Details'!$L$22, 'Personnel Details'!$G$22)))</f>
        <v/>
      </c>
      <c r="JK127" s="59">
        <f t="shared" si="262"/>
        <v>0</v>
      </c>
      <c r="JL127" s="53"/>
      <c r="JN127" s="78" t="str">
        <f>IF(JN$9="", "", IF(AND(NOT('Personnel Details'!$N$23=""), $B127&gt;='Personnel Details'!$N$23), 'Personnel Details'!$O$23, IF(AND(NOT('Personnel Details'!$I$23=""), $B127&gt;='Personnel Details'!$I$23), 'Personnel Details'!$J$23, 'Personnel Details'!$E$23)))</f>
        <v/>
      </c>
      <c r="JO127" s="59" t="str">
        <f>IF(JN$9="", "", IF(AND(NOT('Personnel Details'!$N$23=""), $B127&gt;='Personnel Details'!$N$23), IF('Personnel Details'!$P$23="","", 'Personnel Details'!$P$23), IF(AND(NOT('Personnel Details'!$I$23=""), $B127&gt;='Personnel Details'!$I$23), IF('Personnel Details'!$K$23="", "", 'Personnel Details'!$K$23), IF('Personnel Details'!$F$23="", "", 'Personnel Details'!$F$23))))</f>
        <v/>
      </c>
      <c r="JP127" s="79" t="str">
        <f>IF(JN$9="", "", IF(AND(NOT('Personnel Details'!$N$23=""), $B127&gt;='Personnel Details'!$N$23), 'Personnel Details'!$Q$23, IF(AND(NOT('Personnel Details'!$I$23=""), $B127&gt;='Personnel Details'!$I$23), 'Personnel Details'!$L$23, 'Personnel Details'!$G$23)))</f>
        <v/>
      </c>
      <c r="JQ127" s="59">
        <f t="shared" si="263"/>
        <v>0</v>
      </c>
      <c r="JR127" s="53"/>
      <c r="JT127" s="78" t="str">
        <f>IF(JT$9="", "", IF(AND(NOT('Personnel Details'!$N$24=""), $B127&gt;='Personnel Details'!$N$24), 'Personnel Details'!$O$24, IF(AND(NOT('Personnel Details'!$I$24=""), $B127&gt;='Personnel Details'!$I$24), 'Personnel Details'!$J$24, 'Personnel Details'!$E$24)))</f>
        <v/>
      </c>
      <c r="JU127" s="59" t="str">
        <f>IF(JT$9="", "", IF(AND(NOT('Personnel Details'!$N$24=""), $B127&gt;='Personnel Details'!$N$24), IF('Personnel Details'!$P$24="","", 'Personnel Details'!$P$24), IF(AND(NOT('Personnel Details'!$I$24=""), $B127&gt;='Personnel Details'!$I$24), IF('Personnel Details'!$K$24="", "", 'Personnel Details'!$K$24), IF('Personnel Details'!$F$24="", "", 'Personnel Details'!$F$24))))</f>
        <v/>
      </c>
      <c r="JV127" s="79" t="str">
        <f>IF(JT$9="", "", IF(AND(NOT('Personnel Details'!$N$24=""), $B127&gt;='Personnel Details'!$N$24), 'Personnel Details'!$Q$24, IF(AND(NOT('Personnel Details'!$I$24=""), $B127&gt;='Personnel Details'!$I$24), 'Personnel Details'!$L$24, 'Personnel Details'!$G$24)))</f>
        <v/>
      </c>
      <c r="JW127" s="59">
        <f t="shared" si="264"/>
        <v>0</v>
      </c>
      <c r="JX127" s="53"/>
      <c r="JZ127" s="78" t="str">
        <f>IF(JZ$9="", "", IF(AND(NOT('Personnel Details'!$N$25=""), $B127&gt;='Personnel Details'!$N$25), 'Personnel Details'!$O$25, IF(AND(NOT('Personnel Details'!$I$25=""), $B127&gt;='Personnel Details'!$I$25), 'Personnel Details'!$J$25, 'Personnel Details'!$E$25)))</f>
        <v/>
      </c>
      <c r="KA127" s="59" t="str">
        <f>IF(JZ$9="", "", IF(AND(NOT('Personnel Details'!$N$25=""), $B127&gt;='Personnel Details'!$N$25), IF('Personnel Details'!$P$25="","", 'Personnel Details'!$P$25), IF(AND(NOT('Personnel Details'!$I$25=""), $B127&gt;='Personnel Details'!$I$25), IF('Personnel Details'!$K$25="", "", 'Personnel Details'!$K$25), IF('Personnel Details'!$F$25="", "", 'Personnel Details'!$F$25))))</f>
        <v/>
      </c>
      <c r="KB127" s="79" t="str">
        <f>IF(JZ$9="", "", IF(AND(NOT('Personnel Details'!$N$25=""), $B127&gt;='Personnel Details'!$N$25), 'Personnel Details'!$Q$25, IF(AND(NOT('Personnel Details'!$I$25=""), $B127&gt;='Personnel Details'!$I$25), 'Personnel Details'!$L$25, 'Personnel Details'!$G$25)))</f>
        <v/>
      </c>
      <c r="KC127" s="59">
        <f t="shared" si="265"/>
        <v>0</v>
      </c>
      <c r="KD127" s="53"/>
      <c r="KF127" s="78" t="str">
        <f>IF(KF$9="", "", IF(AND(NOT('Personnel Details'!$N$26=""), $B127&gt;='Personnel Details'!$N$26), 'Personnel Details'!$O$26, IF(AND(NOT('Personnel Details'!$I$26=""), $B127&gt;='Personnel Details'!$I$26), 'Personnel Details'!$J$26, 'Personnel Details'!$E$26)))</f>
        <v/>
      </c>
      <c r="KG127" s="59" t="str">
        <f>IF(KF$9="", "", IF(AND(NOT('Personnel Details'!$N$26=""), $B127&gt;='Personnel Details'!$N$26), IF('Personnel Details'!$P$26="","", 'Personnel Details'!$P$26), IF(AND(NOT('Personnel Details'!$I$26=""), $B127&gt;='Personnel Details'!$I$26), IF('Personnel Details'!$K$26="", "", 'Personnel Details'!$K$26), IF('Personnel Details'!$F$26="", "", 'Personnel Details'!$F$26))))</f>
        <v/>
      </c>
      <c r="KH127" s="79" t="str">
        <f>IF(KF$9="", "", IF(AND(NOT('Personnel Details'!$N$26=""), $B127&gt;='Personnel Details'!$N$26), 'Personnel Details'!$Q$26, IF(AND(NOT('Personnel Details'!$I$26=""), $B127&gt;='Personnel Details'!$I$26), 'Personnel Details'!$L$26, 'Personnel Details'!$G$26)))</f>
        <v/>
      </c>
      <c r="KI127" s="59">
        <f t="shared" si="266"/>
        <v>0</v>
      </c>
      <c r="KJ127" s="53"/>
      <c r="KL127" s="78" t="str">
        <f>IF(KL$9="", "", IF(AND(NOT('Personnel Details'!$N$27=""), $B127&gt;='Personnel Details'!$N$27), 'Personnel Details'!$O$27, IF(AND(NOT('Personnel Details'!$I$27=""), $B127&gt;='Personnel Details'!$I$27), 'Personnel Details'!$J$27, 'Personnel Details'!$E$27)))</f>
        <v/>
      </c>
      <c r="KM127" s="59" t="str">
        <f>IF(KL$9="", "", IF(AND(NOT('Personnel Details'!$N$27=""), $B127&gt;='Personnel Details'!$N$27), IF('Personnel Details'!$P$27="","", 'Personnel Details'!$P$27), IF(AND(NOT('Personnel Details'!$I$27=""), $B127&gt;='Personnel Details'!$I$27), IF('Personnel Details'!$K$27="", "", 'Personnel Details'!$K$27), IF('Personnel Details'!$F$27="", "", 'Personnel Details'!$F$27))))</f>
        <v/>
      </c>
      <c r="KN127" s="79" t="str">
        <f>IF(KL$9="", "", IF(AND(NOT('Personnel Details'!$N$27=""), $B127&gt;='Personnel Details'!$N$27), 'Personnel Details'!$Q$27, IF(AND(NOT('Personnel Details'!$I$27=""), $B127&gt;='Personnel Details'!$I$27), 'Personnel Details'!$L$27, 'Personnel Details'!$G$27)))</f>
        <v/>
      </c>
      <c r="KO127" s="59">
        <f t="shared" si="267"/>
        <v>0</v>
      </c>
      <c r="KP127" s="53"/>
      <c r="KR127" s="78" t="str">
        <f>IF(KR$9="", "", IF(AND(NOT('Personnel Details'!$N$28=""), $B127&gt;='Personnel Details'!$N$28), 'Personnel Details'!$O$28, IF(AND(NOT('Personnel Details'!$I$28=""), $B127&gt;='Personnel Details'!$I$28), 'Personnel Details'!$J$28, 'Personnel Details'!$E$28)))</f>
        <v/>
      </c>
      <c r="KS127" s="59" t="str">
        <f>IF(KR$9="", "", IF(AND(NOT('Personnel Details'!$N$28=""), $B127&gt;='Personnel Details'!$N$28), IF('Personnel Details'!$P$28="","", 'Personnel Details'!$P$28), IF(AND(NOT('Personnel Details'!$I$28=""), $B127&gt;='Personnel Details'!$I$28), IF('Personnel Details'!$K$28="", "", 'Personnel Details'!$K$28), IF('Personnel Details'!$F$28="", "", 'Personnel Details'!$F$28))))</f>
        <v/>
      </c>
      <c r="KT127" s="79" t="str">
        <f>IF(KR$9="", "", IF(AND(NOT('Personnel Details'!$N$28=""), $B127&gt;='Personnel Details'!$N$28), 'Personnel Details'!$Q$28, IF(AND(NOT('Personnel Details'!$I$28=""), $B127&gt;='Personnel Details'!$I$28), 'Personnel Details'!$L$28, 'Personnel Details'!$G$28)))</f>
        <v/>
      </c>
      <c r="KU127" s="59">
        <f t="shared" si="268"/>
        <v>0</v>
      </c>
      <c r="KV127" s="53"/>
      <c r="KX127" s="78" t="str">
        <f>IF(KX$9="", "", IF(AND(NOT('Personnel Details'!$N$29=""), $B127&gt;='Personnel Details'!$N$29), 'Personnel Details'!$O$29, IF(AND(NOT('Personnel Details'!$I$29=""), $B127&gt;='Personnel Details'!$I$29), 'Personnel Details'!$J$29, 'Personnel Details'!$E$29)))</f>
        <v/>
      </c>
      <c r="KY127" s="59" t="str">
        <f>IF(KX$9="", "", IF(AND(NOT('Personnel Details'!$N$29=""), $B127&gt;='Personnel Details'!$N$29), IF('Personnel Details'!$P$29="","", 'Personnel Details'!$P$29), IF(AND(NOT('Personnel Details'!$I$29=""), $B127&gt;='Personnel Details'!$I$29), IF('Personnel Details'!$K$29="", "", 'Personnel Details'!$K$29), IF('Personnel Details'!$F$29="", "", 'Personnel Details'!$F$29))))</f>
        <v/>
      </c>
      <c r="KZ127" s="79" t="str">
        <f>IF(KX$9="", "", IF(AND(NOT('Personnel Details'!$N$29=""), $B127&gt;='Personnel Details'!$N$29), 'Personnel Details'!$Q$29, IF(AND(NOT('Personnel Details'!$I$29=""), $B127&gt;='Personnel Details'!$I$29), 'Personnel Details'!$L$29, 'Personnel Details'!$G$29)))</f>
        <v/>
      </c>
      <c r="LA127" s="59">
        <f t="shared" si="269"/>
        <v>0</v>
      </c>
      <c r="LB127" s="53"/>
      <c r="LD127" s="78" t="str">
        <f>IF(LD$9="", "", IF(AND(NOT('Personnel Details'!$N$30=""), $B127&gt;='Personnel Details'!$N$30), 'Personnel Details'!$O$30, IF(AND(NOT('Personnel Details'!$I$30=""), $B127&gt;='Personnel Details'!$I$30), 'Personnel Details'!$J$30, 'Personnel Details'!$E$30)))</f>
        <v/>
      </c>
      <c r="LE127" s="59" t="str">
        <f>IF(LD$9="", "", IF(AND(NOT('Personnel Details'!$N$30=""), $B127&gt;='Personnel Details'!$N$30), IF('Personnel Details'!$P$30="","", 'Personnel Details'!$P$30), IF(AND(NOT('Personnel Details'!$I$30=""), $B127&gt;='Personnel Details'!$I$30), IF('Personnel Details'!$K$30="", "", 'Personnel Details'!$K$30), IF('Personnel Details'!$F$30="", "", 'Personnel Details'!$F$30))))</f>
        <v/>
      </c>
      <c r="LF127" s="79" t="str">
        <f>IF(LD$9="", "", IF(AND(NOT('Personnel Details'!$N$30=""), $B127&gt;='Personnel Details'!$N$30), 'Personnel Details'!$Q$30, IF(AND(NOT('Personnel Details'!$I$30=""), $B127&gt;='Personnel Details'!$I$30), 'Personnel Details'!$L$30, 'Personnel Details'!$G$30)))</f>
        <v/>
      </c>
      <c r="LG127" s="59">
        <f t="shared" si="270"/>
        <v>0</v>
      </c>
      <c r="LH127" s="53"/>
      <c r="LJ127" s="78" t="str">
        <f>IF(LJ$9="", "", IF(AND(NOT('Personnel Details'!$N$31=""), $B127&gt;='Personnel Details'!$N$31), 'Personnel Details'!$O$31, IF(AND(NOT('Personnel Details'!$I$31=""), $B127&gt;='Personnel Details'!$I$31), 'Personnel Details'!$J$31, 'Personnel Details'!$E$31)))</f>
        <v/>
      </c>
      <c r="LK127" s="59" t="str">
        <f>IF(LJ$9="", "", IF(AND(NOT('Personnel Details'!$N$31=""), $B127&gt;='Personnel Details'!$N$31), IF('Personnel Details'!$P$31="","", 'Personnel Details'!$P$31), IF(AND(NOT('Personnel Details'!$I$31=""), $B127&gt;='Personnel Details'!$I$31), IF('Personnel Details'!$K$31="", "", 'Personnel Details'!$K$31), IF('Personnel Details'!$F$31="", "", 'Personnel Details'!$F$31))))</f>
        <v/>
      </c>
      <c r="LL127" s="79" t="str">
        <f>IF(LJ$9="", "", IF(AND(NOT('Personnel Details'!$N$31=""), $B127&gt;='Personnel Details'!$N$31), 'Personnel Details'!$Q$31, IF(AND(NOT('Personnel Details'!$I$31=""), $B127&gt;='Personnel Details'!$I$31), 'Personnel Details'!$L$31, 'Personnel Details'!$G$31)))</f>
        <v/>
      </c>
      <c r="LM127" s="59">
        <f t="shared" si="271"/>
        <v>0</v>
      </c>
      <c r="LN127" s="53"/>
      <c r="LP127" s="78" t="str">
        <f>IF(LP$9="", "", IF(AND(NOT('Personnel Details'!$N$32=""), $B127&gt;='Personnel Details'!$N$32), 'Personnel Details'!$O$32, IF(AND(NOT('Personnel Details'!$I$32=""), $B127&gt;='Personnel Details'!$I$32), 'Personnel Details'!$J$32, 'Personnel Details'!$E$32)))</f>
        <v/>
      </c>
      <c r="LQ127" s="59" t="str">
        <f>IF(LP$9="", "", IF(AND(NOT('Personnel Details'!$N$32=""), $B127&gt;='Personnel Details'!$N$32), IF('Personnel Details'!$P$32="","", 'Personnel Details'!$P$32), IF(AND(NOT('Personnel Details'!$I$32=""), $B127&gt;='Personnel Details'!$I$32), IF('Personnel Details'!$K$32="", "", 'Personnel Details'!$K$32), IF('Personnel Details'!$F$32="", "", 'Personnel Details'!$F$32))))</f>
        <v/>
      </c>
      <c r="LR127" s="79" t="str">
        <f>IF(LP$9="", "", IF(AND(NOT('Personnel Details'!$N$32=""), $B127&gt;='Personnel Details'!$N$32), 'Personnel Details'!$Q$32, IF(AND(NOT('Personnel Details'!$I$32=""), $B127&gt;='Personnel Details'!$I$32), 'Personnel Details'!$L$32, 'Personnel Details'!$G$32)))</f>
        <v/>
      </c>
      <c r="LS127" s="59">
        <f t="shared" si="272"/>
        <v>0</v>
      </c>
      <c r="LT127" s="53"/>
      <c r="LV127" s="78" t="str">
        <f>IF(LV$9="", "", IF(AND(NOT('Personnel Details'!$N$33=""), $B127&gt;='Personnel Details'!$N$33), 'Personnel Details'!$O$33, IF(AND(NOT('Personnel Details'!$I$33=""), $B127&gt;='Personnel Details'!$I$33), 'Personnel Details'!$J$33, 'Personnel Details'!$E$33)))</f>
        <v/>
      </c>
      <c r="LW127" s="59" t="str">
        <f>IF(LV$9="", "", IF(AND(NOT('Personnel Details'!$N$33=""), $B127&gt;='Personnel Details'!$N$33), IF('Personnel Details'!$P$33="","", 'Personnel Details'!$P$33), IF(AND(NOT('Personnel Details'!$I$33=""), $B127&gt;='Personnel Details'!$I$33), IF('Personnel Details'!$K$33="", "", 'Personnel Details'!$K$33), IF('Personnel Details'!$F$33="", "", 'Personnel Details'!$F$33))))</f>
        <v/>
      </c>
      <c r="LX127" s="79" t="str">
        <f>IF(LV$9="", "", IF(AND(NOT('Personnel Details'!$N$33=""), $B127&gt;='Personnel Details'!$N$33), 'Personnel Details'!$Q$33, IF(AND(NOT('Personnel Details'!$I$33=""), $B127&gt;='Personnel Details'!$I$33), 'Personnel Details'!$L$33, 'Personnel Details'!$G$33)))</f>
        <v/>
      </c>
      <c r="LY127" s="59">
        <f t="shared" si="273"/>
        <v>0</v>
      </c>
      <c r="LZ127" s="53"/>
      <c r="MB127" s="78" t="str">
        <f>IF(MB$9="", "", IF(AND(NOT('Personnel Details'!$N$34=""), $B127&gt;='Personnel Details'!$N$34), 'Personnel Details'!$O$34, IF(AND(NOT('Personnel Details'!$I$34=""), $B127&gt;='Personnel Details'!$I$34), 'Personnel Details'!$J$34, 'Personnel Details'!$E$34)))</f>
        <v/>
      </c>
      <c r="MC127" s="59" t="str">
        <f>IF(MB$9="", "", IF(AND(NOT('Personnel Details'!$N$34=""), $B127&gt;='Personnel Details'!$N$34), IF('Personnel Details'!$P$34="","", 'Personnel Details'!$P$34), IF(AND(NOT('Personnel Details'!$I$34=""), $B127&gt;='Personnel Details'!$I$34), IF('Personnel Details'!$K$34="", "", 'Personnel Details'!$K$34), IF('Personnel Details'!$F$34="", "", 'Personnel Details'!$F$34))))</f>
        <v/>
      </c>
      <c r="MD127" s="79" t="str">
        <f>IF(MB$9="", "", IF(AND(NOT('Personnel Details'!$N$34=""), $B127&gt;='Personnel Details'!$N$34), 'Personnel Details'!$Q$34, IF(AND(NOT('Personnel Details'!$I$34=""), $B127&gt;='Personnel Details'!$I$34), 'Personnel Details'!$L$34, 'Personnel Details'!$G$34)))</f>
        <v/>
      </c>
      <c r="ME127" s="59">
        <f t="shared" si="274"/>
        <v>0</v>
      </c>
      <c r="MF127" s="53"/>
      <c r="MH127" s="78" t="str">
        <f>IF(MH$9="", "", IF(AND(NOT('Personnel Details'!$N$35=""), $B127&gt;='Personnel Details'!$N$35), 'Personnel Details'!$O$35, IF(AND(NOT('Personnel Details'!$I$35=""), $B127&gt;='Personnel Details'!$I$35), 'Personnel Details'!$J$35, 'Personnel Details'!$E$35)))</f>
        <v/>
      </c>
      <c r="MI127" s="59" t="str">
        <f>IF(MH$9="", "", IF(AND(NOT('Personnel Details'!$N$35=""), $B127&gt;='Personnel Details'!$N$35), IF('Personnel Details'!$P$35="","", 'Personnel Details'!$P$35), IF(AND(NOT('Personnel Details'!$I$35=""), $B127&gt;='Personnel Details'!$I$35), IF('Personnel Details'!$K$35="", "", 'Personnel Details'!$K$35), IF('Personnel Details'!$F$35="", "", 'Personnel Details'!$F$35))))</f>
        <v/>
      </c>
      <c r="MJ127" s="79" t="str">
        <f>IF(MH$9="", "", IF(AND(NOT('Personnel Details'!$N$35=""), $B127&gt;='Personnel Details'!$N$35), 'Personnel Details'!$Q$35, IF(AND(NOT('Personnel Details'!$I$35=""), $B127&gt;='Personnel Details'!$I$35), 'Personnel Details'!$L$35, 'Personnel Details'!$G$35)))</f>
        <v/>
      </c>
      <c r="MK127" s="59">
        <f t="shared" si="275"/>
        <v>0</v>
      </c>
      <c r="ML127" s="53"/>
      <c r="MN127" s="78" t="str">
        <f>IF(MN$9="", "", IF(AND(NOT('Personnel Details'!$N$36=""), $B127&gt;='Personnel Details'!$N$36), 'Personnel Details'!$O$36, IF(AND(NOT('Personnel Details'!$I$36=""), $B127&gt;='Personnel Details'!$I$36), 'Personnel Details'!$J$36, 'Personnel Details'!$E$36)))</f>
        <v/>
      </c>
      <c r="MO127" s="59" t="str">
        <f>IF(MN$9="", "", IF(AND(NOT('Personnel Details'!$N$36=""), $B127&gt;='Personnel Details'!$N$36), IF('Personnel Details'!$P$36="","", 'Personnel Details'!$P$36), IF(AND(NOT('Personnel Details'!$I$36=""), $B127&gt;='Personnel Details'!$I$36), IF('Personnel Details'!$K$36="", "", 'Personnel Details'!$K$36), IF('Personnel Details'!$F$36="", "", 'Personnel Details'!$F$36))))</f>
        <v/>
      </c>
      <c r="MP127" s="79" t="str">
        <f>IF(MN$9="", "", IF(AND(NOT('Personnel Details'!$N$36=""), $B127&gt;='Personnel Details'!$N$36), 'Personnel Details'!$Q$36, IF(AND(NOT('Personnel Details'!$I$36=""), $B127&gt;='Personnel Details'!$I$36), 'Personnel Details'!$L$36, 'Personnel Details'!$G$36)))</f>
        <v/>
      </c>
      <c r="MQ127" s="59">
        <f t="shared" si="276"/>
        <v>0</v>
      </c>
      <c r="MR127" s="53"/>
      <c r="MT127" s="78" t="str">
        <f>IF(MT$9="", "", IF(AND(NOT('Personnel Details'!$N$37=""), $B127&gt;='Personnel Details'!$N$37), 'Personnel Details'!$O$37, IF(AND(NOT('Personnel Details'!$I$37=""), $B127&gt;='Personnel Details'!$I$37), 'Personnel Details'!$J$37, 'Personnel Details'!$E$37)))</f>
        <v/>
      </c>
      <c r="MU127" s="59" t="str">
        <f>IF(MT$9="", "", IF(AND(NOT('Personnel Details'!$N$37=""), $B127&gt;='Personnel Details'!$N$37), IF('Personnel Details'!$P$37="","", 'Personnel Details'!$P$37), IF(AND(NOT('Personnel Details'!$I$37=""), $B127&gt;='Personnel Details'!$I$37), IF('Personnel Details'!$K$37="", "", 'Personnel Details'!$K$37), IF('Personnel Details'!$F$37="", "", 'Personnel Details'!$F$37))))</f>
        <v/>
      </c>
      <c r="MV127" s="79" t="str">
        <f>IF(MT$9="", "", IF(AND(NOT('Personnel Details'!$N$37=""), $B127&gt;='Personnel Details'!$N$37), 'Personnel Details'!$Q$37, IF(AND(NOT('Personnel Details'!$I$37=""), $B127&gt;='Personnel Details'!$I$37), 'Personnel Details'!$L$37, 'Personnel Details'!$G$37)))</f>
        <v/>
      </c>
      <c r="MW127" s="59">
        <f t="shared" si="277"/>
        <v>0</v>
      </c>
      <c r="MX127" s="53"/>
      <c r="MZ127" s="78" t="str">
        <f>IF(MZ$9="", "", IF(AND(NOT('Personnel Details'!$N$38=""), $B127&gt;='Personnel Details'!$N$38), 'Personnel Details'!$O$38, IF(AND(NOT('Personnel Details'!$I$38=""), $B127&gt;='Personnel Details'!$I$38), 'Personnel Details'!$J$38, 'Personnel Details'!$E$38)))</f>
        <v/>
      </c>
      <c r="NA127" s="59" t="str">
        <f>IF(MZ$9="", "", IF(AND(NOT('Personnel Details'!$N$38=""), $B127&gt;='Personnel Details'!$N$38), IF('Personnel Details'!$P$38="","", 'Personnel Details'!$P$38), IF(AND(NOT('Personnel Details'!$I$38=""), $B127&gt;='Personnel Details'!$I$38), IF('Personnel Details'!$K$38="", "", 'Personnel Details'!$K$38), IF('Personnel Details'!$F$38="", "", 'Personnel Details'!$F$38))))</f>
        <v/>
      </c>
      <c r="NB127" s="79" t="str">
        <f>IF(MZ$9="", "", IF(AND(NOT('Personnel Details'!$N$38=""), $B127&gt;='Personnel Details'!$N$38), 'Personnel Details'!$Q$38, IF(AND(NOT('Personnel Details'!$I$38=""), $B127&gt;='Personnel Details'!$I$38), 'Personnel Details'!$L$38, 'Personnel Details'!$G$38)))</f>
        <v/>
      </c>
      <c r="NC127" s="59">
        <f t="shared" si="278"/>
        <v>0</v>
      </c>
      <c r="ND127" s="53"/>
      <c r="NF127" s="78" t="str">
        <f>IF(NF$9="", "", IF(AND(NOT('Personnel Details'!$N$39=""), $B127&gt;='Personnel Details'!$N$39), 'Personnel Details'!$O$39, IF(AND(NOT('Personnel Details'!$I$39=""), $B127&gt;='Personnel Details'!$I$39), 'Personnel Details'!$J$39, 'Personnel Details'!$E$39)))</f>
        <v/>
      </c>
      <c r="NG127" s="59" t="str">
        <f>IF(NF$9="", "", IF(AND(NOT('Personnel Details'!$N$39=""), $B127&gt;='Personnel Details'!$N$39), IF('Personnel Details'!$P$39="","", 'Personnel Details'!$P$39), IF(AND(NOT('Personnel Details'!$I$39=""), $B127&gt;='Personnel Details'!$I$39), IF('Personnel Details'!$K$39="", "", 'Personnel Details'!$K$39), IF('Personnel Details'!$F$39="", "", 'Personnel Details'!$F$39))))</f>
        <v/>
      </c>
      <c r="NH127" s="79" t="str">
        <f>IF(NF$9="", "", IF(AND(NOT('Personnel Details'!$N$39=""), $B127&gt;='Personnel Details'!$N$39), 'Personnel Details'!$Q$39, IF(AND(NOT('Personnel Details'!$I$39=""), $B127&gt;='Personnel Details'!$I$39), 'Personnel Details'!$L$39, 'Personnel Details'!$G$39)))</f>
        <v/>
      </c>
      <c r="NI127" s="59">
        <f t="shared" si="279"/>
        <v>0</v>
      </c>
      <c r="NJ127" s="53"/>
      <c r="NL127" s="78" t="str">
        <f>IF(NL$9="", "", IF(AND(NOT('Personnel Details'!$N$40=""), $B127&gt;='Personnel Details'!$N$40), 'Personnel Details'!$O$40, IF(AND(NOT('Personnel Details'!$I$40=""), $B127&gt;='Personnel Details'!$I$40), 'Personnel Details'!$J$40, 'Personnel Details'!$E$40)))</f>
        <v/>
      </c>
      <c r="NM127" s="59" t="str">
        <f>IF(NL$9="", "", IF(AND(NOT('Personnel Details'!$N$40=""), $B127&gt;='Personnel Details'!$N$40), IF('Personnel Details'!$P$40="","", 'Personnel Details'!$P$40), IF(AND(NOT('Personnel Details'!$I$40=""), $B127&gt;='Personnel Details'!$I$40), IF('Personnel Details'!$K$40="", "", 'Personnel Details'!$K$40), IF('Personnel Details'!$F$40="", "", 'Personnel Details'!$F$40))))</f>
        <v/>
      </c>
      <c r="NN127" s="79" t="str">
        <f>IF(NL$9="", "", IF(AND(NOT('Personnel Details'!$N$40=""), $B127&gt;='Personnel Details'!$N$40), 'Personnel Details'!$Q$40, IF(AND(NOT('Personnel Details'!$I$40=""), $B127&gt;='Personnel Details'!$I$40), 'Personnel Details'!$L$40, 'Personnel Details'!$G$40)))</f>
        <v/>
      </c>
      <c r="NO127" s="59">
        <f t="shared" si="280"/>
        <v>0</v>
      </c>
      <c r="NP127" s="53"/>
    </row>
    <row r="128" spans="1:380" x14ac:dyDescent="0.25">
      <c r="A128" s="32"/>
      <c r="B128" s="113">
        <f>IFERROR(IF(B127+1&gt;'Personnel Details'!$U$5, "", B127+1), "")</f>
        <v>43948</v>
      </c>
      <c r="C128" s="32"/>
      <c r="D128" s="120"/>
      <c r="E128" s="13" t="str">
        <f t="shared" si="159"/>
        <v/>
      </c>
      <c r="F128" s="13" t="str">
        <f t="shared" si="190"/>
        <v/>
      </c>
      <c r="G128" s="56" t="str">
        <f t="shared" si="281"/>
        <v/>
      </c>
      <c r="H128" s="16" t="str">
        <f t="shared" si="191"/>
        <v/>
      </c>
      <c r="I128" s="32"/>
      <c r="J128" s="120"/>
      <c r="K128" s="62" t="str">
        <f t="shared" si="160"/>
        <v/>
      </c>
      <c r="L128" s="62" t="str">
        <f t="shared" si="192"/>
        <v/>
      </c>
      <c r="M128" s="65" t="str">
        <f t="shared" si="282"/>
        <v/>
      </c>
      <c r="N128" s="68" t="str">
        <f t="shared" si="193"/>
        <v/>
      </c>
      <c r="O128" s="32"/>
      <c r="P128" s="120"/>
      <c r="Q128" s="62" t="str">
        <f t="shared" si="161"/>
        <v/>
      </c>
      <c r="R128" s="62" t="str">
        <f t="shared" si="194"/>
        <v/>
      </c>
      <c r="S128" s="65" t="str">
        <f t="shared" si="283"/>
        <v/>
      </c>
      <c r="T128" s="68" t="str">
        <f t="shared" si="195"/>
        <v/>
      </c>
      <c r="U128" s="32"/>
      <c r="V128" s="120"/>
      <c r="W128" s="62" t="str">
        <f t="shared" si="162"/>
        <v/>
      </c>
      <c r="X128" s="62" t="str">
        <f t="shared" si="196"/>
        <v/>
      </c>
      <c r="Y128" s="65" t="str">
        <f t="shared" si="284"/>
        <v/>
      </c>
      <c r="Z128" s="68" t="str">
        <f t="shared" si="197"/>
        <v/>
      </c>
      <c r="AA128" s="32"/>
      <c r="AB128" s="120"/>
      <c r="AC128" s="62" t="str">
        <f t="shared" si="163"/>
        <v/>
      </c>
      <c r="AD128" s="62" t="str">
        <f t="shared" si="198"/>
        <v/>
      </c>
      <c r="AE128" s="65" t="str">
        <f t="shared" si="285"/>
        <v/>
      </c>
      <c r="AF128" s="68" t="str">
        <f t="shared" si="199"/>
        <v/>
      </c>
      <c r="AG128" s="32"/>
      <c r="AH128" s="120"/>
      <c r="AI128" s="62" t="str">
        <f t="shared" si="164"/>
        <v/>
      </c>
      <c r="AJ128" s="62" t="str">
        <f t="shared" si="200"/>
        <v/>
      </c>
      <c r="AK128" s="65" t="str">
        <f t="shared" si="286"/>
        <v/>
      </c>
      <c r="AL128" s="68" t="str">
        <f t="shared" si="201"/>
        <v/>
      </c>
      <c r="AM128" s="32"/>
      <c r="AN128" s="120"/>
      <c r="AO128" s="62" t="str">
        <f t="shared" si="165"/>
        <v/>
      </c>
      <c r="AP128" s="62" t="str">
        <f t="shared" si="202"/>
        <v/>
      </c>
      <c r="AQ128" s="65" t="str">
        <f t="shared" si="287"/>
        <v/>
      </c>
      <c r="AR128" s="68" t="str">
        <f t="shared" si="203"/>
        <v/>
      </c>
      <c r="AS128" s="32"/>
      <c r="AT128" s="120"/>
      <c r="AU128" s="62" t="str">
        <f t="shared" si="166"/>
        <v/>
      </c>
      <c r="AV128" s="62" t="str">
        <f t="shared" si="204"/>
        <v/>
      </c>
      <c r="AW128" s="65" t="str">
        <f t="shared" si="288"/>
        <v/>
      </c>
      <c r="AX128" s="68" t="str">
        <f t="shared" si="205"/>
        <v/>
      </c>
      <c r="AY128" s="32"/>
      <c r="AZ128" s="120"/>
      <c r="BA128" s="62" t="str">
        <f t="shared" si="167"/>
        <v/>
      </c>
      <c r="BB128" s="62" t="str">
        <f t="shared" si="206"/>
        <v/>
      </c>
      <c r="BC128" s="65" t="str">
        <f t="shared" si="289"/>
        <v/>
      </c>
      <c r="BD128" s="68" t="str">
        <f t="shared" si="207"/>
        <v/>
      </c>
      <c r="BE128" s="32"/>
      <c r="BF128" s="120"/>
      <c r="BG128" s="62" t="str">
        <f t="shared" si="168"/>
        <v/>
      </c>
      <c r="BH128" s="62" t="str">
        <f t="shared" si="208"/>
        <v/>
      </c>
      <c r="BI128" s="65" t="str">
        <f t="shared" si="290"/>
        <v/>
      </c>
      <c r="BJ128" s="68" t="str">
        <f t="shared" si="209"/>
        <v/>
      </c>
      <c r="BK128" s="32"/>
      <c r="BL128" s="120"/>
      <c r="BM128" s="62" t="str">
        <f t="shared" si="169"/>
        <v/>
      </c>
      <c r="BN128" s="62" t="str">
        <f t="shared" si="210"/>
        <v/>
      </c>
      <c r="BO128" s="65" t="str">
        <f t="shared" si="291"/>
        <v/>
      </c>
      <c r="BP128" s="68" t="str">
        <f t="shared" si="211"/>
        <v/>
      </c>
      <c r="BQ128" s="32"/>
      <c r="BR128" s="120"/>
      <c r="BS128" s="62" t="str">
        <f t="shared" si="170"/>
        <v/>
      </c>
      <c r="BT128" s="62" t="str">
        <f t="shared" si="212"/>
        <v/>
      </c>
      <c r="BU128" s="65" t="str">
        <f t="shared" si="292"/>
        <v/>
      </c>
      <c r="BV128" s="68" t="str">
        <f t="shared" si="213"/>
        <v/>
      </c>
      <c r="BW128" s="32"/>
      <c r="BX128" s="120"/>
      <c r="BY128" s="62" t="str">
        <f t="shared" si="171"/>
        <v/>
      </c>
      <c r="BZ128" s="62" t="str">
        <f t="shared" si="214"/>
        <v/>
      </c>
      <c r="CA128" s="65" t="str">
        <f t="shared" si="293"/>
        <v/>
      </c>
      <c r="CB128" s="68" t="str">
        <f t="shared" si="215"/>
        <v/>
      </c>
      <c r="CC128" s="32"/>
      <c r="CD128" s="120"/>
      <c r="CE128" s="62" t="str">
        <f t="shared" si="172"/>
        <v/>
      </c>
      <c r="CF128" s="62" t="str">
        <f t="shared" si="216"/>
        <v/>
      </c>
      <c r="CG128" s="65" t="str">
        <f t="shared" si="294"/>
        <v/>
      </c>
      <c r="CH128" s="68" t="str">
        <f t="shared" si="217"/>
        <v/>
      </c>
      <c r="CI128" s="32"/>
      <c r="CJ128" s="120"/>
      <c r="CK128" s="62" t="str">
        <f t="shared" si="173"/>
        <v/>
      </c>
      <c r="CL128" s="62" t="str">
        <f t="shared" si="218"/>
        <v/>
      </c>
      <c r="CM128" s="65" t="str">
        <f t="shared" si="295"/>
        <v/>
      </c>
      <c r="CN128" s="68" t="str">
        <f t="shared" si="219"/>
        <v/>
      </c>
      <c r="CO128" s="32"/>
      <c r="CP128" s="120"/>
      <c r="CQ128" s="62" t="str">
        <f t="shared" si="174"/>
        <v/>
      </c>
      <c r="CR128" s="62" t="str">
        <f t="shared" si="220"/>
        <v/>
      </c>
      <c r="CS128" s="65" t="str">
        <f t="shared" si="296"/>
        <v/>
      </c>
      <c r="CT128" s="68" t="str">
        <f t="shared" si="221"/>
        <v/>
      </c>
      <c r="CU128" s="32"/>
      <c r="CV128" s="120"/>
      <c r="CW128" s="62" t="str">
        <f t="shared" si="175"/>
        <v/>
      </c>
      <c r="CX128" s="62" t="str">
        <f t="shared" si="222"/>
        <v/>
      </c>
      <c r="CY128" s="65" t="str">
        <f t="shared" si="297"/>
        <v/>
      </c>
      <c r="CZ128" s="68" t="str">
        <f t="shared" si="223"/>
        <v/>
      </c>
      <c r="DA128" s="32"/>
      <c r="DB128" s="120"/>
      <c r="DC128" s="62" t="str">
        <f t="shared" si="176"/>
        <v/>
      </c>
      <c r="DD128" s="62" t="str">
        <f t="shared" si="224"/>
        <v/>
      </c>
      <c r="DE128" s="65" t="str">
        <f t="shared" si="298"/>
        <v/>
      </c>
      <c r="DF128" s="68" t="str">
        <f t="shared" si="225"/>
        <v/>
      </c>
      <c r="DG128" s="32"/>
      <c r="DH128" s="120"/>
      <c r="DI128" s="62" t="str">
        <f t="shared" si="177"/>
        <v/>
      </c>
      <c r="DJ128" s="62" t="str">
        <f t="shared" si="226"/>
        <v/>
      </c>
      <c r="DK128" s="65" t="str">
        <f t="shared" si="299"/>
        <v/>
      </c>
      <c r="DL128" s="68" t="str">
        <f t="shared" si="227"/>
        <v/>
      </c>
      <c r="DM128" s="32"/>
      <c r="DN128" s="120"/>
      <c r="DO128" s="62" t="str">
        <f t="shared" si="178"/>
        <v/>
      </c>
      <c r="DP128" s="62" t="str">
        <f t="shared" si="228"/>
        <v/>
      </c>
      <c r="DQ128" s="65" t="str">
        <f t="shared" si="300"/>
        <v/>
      </c>
      <c r="DR128" s="68" t="str">
        <f t="shared" si="229"/>
        <v/>
      </c>
      <c r="DS128" s="32"/>
      <c r="DT128" s="120"/>
      <c r="DU128" s="62" t="str">
        <f t="shared" si="179"/>
        <v/>
      </c>
      <c r="DV128" s="62" t="str">
        <f t="shared" si="230"/>
        <v/>
      </c>
      <c r="DW128" s="65" t="str">
        <f t="shared" si="301"/>
        <v/>
      </c>
      <c r="DX128" s="68" t="str">
        <f t="shared" si="231"/>
        <v/>
      </c>
      <c r="DY128" s="32"/>
      <c r="DZ128" s="120"/>
      <c r="EA128" s="62" t="str">
        <f t="shared" si="180"/>
        <v/>
      </c>
      <c r="EB128" s="62" t="str">
        <f t="shared" si="232"/>
        <v/>
      </c>
      <c r="EC128" s="65" t="str">
        <f t="shared" si="302"/>
        <v/>
      </c>
      <c r="ED128" s="68" t="str">
        <f t="shared" si="233"/>
        <v/>
      </c>
      <c r="EE128" s="32"/>
      <c r="EF128" s="120"/>
      <c r="EG128" s="62" t="str">
        <f t="shared" si="181"/>
        <v/>
      </c>
      <c r="EH128" s="62" t="str">
        <f t="shared" si="234"/>
        <v/>
      </c>
      <c r="EI128" s="65" t="str">
        <f t="shared" si="303"/>
        <v/>
      </c>
      <c r="EJ128" s="68" t="str">
        <f t="shared" si="235"/>
        <v/>
      </c>
      <c r="EK128" s="32"/>
      <c r="EL128" s="120"/>
      <c r="EM128" s="62" t="str">
        <f t="shared" si="182"/>
        <v/>
      </c>
      <c r="EN128" s="62" t="str">
        <f t="shared" si="236"/>
        <v/>
      </c>
      <c r="EO128" s="65" t="str">
        <f t="shared" si="304"/>
        <v/>
      </c>
      <c r="EP128" s="68" t="str">
        <f t="shared" si="237"/>
        <v/>
      </c>
      <c r="EQ128" s="32"/>
      <c r="ER128" s="120"/>
      <c r="ES128" s="62" t="str">
        <f t="shared" si="183"/>
        <v/>
      </c>
      <c r="ET128" s="62" t="str">
        <f t="shared" si="238"/>
        <v/>
      </c>
      <c r="EU128" s="65" t="str">
        <f t="shared" si="305"/>
        <v/>
      </c>
      <c r="EV128" s="68" t="str">
        <f t="shared" si="239"/>
        <v/>
      </c>
      <c r="EW128" s="32"/>
      <c r="EX128" s="120"/>
      <c r="EY128" s="62" t="str">
        <f t="shared" si="184"/>
        <v/>
      </c>
      <c r="EZ128" s="62" t="str">
        <f t="shared" si="240"/>
        <v/>
      </c>
      <c r="FA128" s="65" t="str">
        <f t="shared" si="306"/>
        <v/>
      </c>
      <c r="FB128" s="68" t="str">
        <f t="shared" si="241"/>
        <v/>
      </c>
      <c r="FC128" s="32"/>
      <c r="FD128" s="120"/>
      <c r="FE128" s="62" t="str">
        <f t="shared" si="185"/>
        <v/>
      </c>
      <c r="FF128" s="62" t="str">
        <f t="shared" si="242"/>
        <v/>
      </c>
      <c r="FG128" s="65" t="str">
        <f t="shared" si="307"/>
        <v/>
      </c>
      <c r="FH128" s="68" t="str">
        <f t="shared" si="243"/>
        <v/>
      </c>
      <c r="FI128" s="32"/>
      <c r="FJ128" s="120"/>
      <c r="FK128" s="62" t="str">
        <f t="shared" si="186"/>
        <v/>
      </c>
      <c r="FL128" s="62" t="str">
        <f t="shared" si="244"/>
        <v/>
      </c>
      <c r="FM128" s="65" t="str">
        <f t="shared" si="308"/>
        <v/>
      </c>
      <c r="FN128" s="68" t="str">
        <f t="shared" si="245"/>
        <v/>
      </c>
      <c r="FO128" s="32"/>
      <c r="FP128" s="120"/>
      <c r="FQ128" s="62" t="str">
        <f t="shared" si="187"/>
        <v/>
      </c>
      <c r="FR128" s="62" t="str">
        <f t="shared" si="246"/>
        <v/>
      </c>
      <c r="FS128" s="65" t="str">
        <f t="shared" si="309"/>
        <v/>
      </c>
      <c r="FT128" s="68" t="str">
        <f t="shared" si="247"/>
        <v/>
      </c>
      <c r="FU128" s="32"/>
      <c r="FV128" s="120"/>
      <c r="FW128" s="62" t="str">
        <f t="shared" si="188"/>
        <v/>
      </c>
      <c r="FX128" s="62" t="str">
        <f t="shared" si="248"/>
        <v/>
      </c>
      <c r="FY128" s="65" t="str">
        <f t="shared" si="310"/>
        <v/>
      </c>
      <c r="FZ128" s="68" t="str">
        <f t="shared" si="249"/>
        <v/>
      </c>
      <c r="GA128" s="32"/>
      <c r="GC128" s="7" t="str">
        <f t="shared" si="250"/>
        <v>Apr 2020</v>
      </c>
      <c r="GD128" s="7" t="str">
        <f t="shared" ca="1" si="189"/>
        <v/>
      </c>
      <c r="GT128" s="71">
        <f>IF(GT$9="", "", IF(AND(NOT('Personnel Details'!$N$11=""), $B128&gt;='Personnel Details'!$N$11), 'Personnel Details'!$O$11, IF(AND(NOT('Personnel Details'!$I$11=""), $B128&gt;='Personnel Details'!$I$11), 'Personnel Details'!$J$11, 'Personnel Details'!$E$11)))</f>
        <v>0.8</v>
      </c>
      <c r="GU128" s="59" t="str">
        <f>IF(GT$9="", "", IF(AND(NOT('Personnel Details'!$N$11=""), $B128&gt;='Personnel Details'!$N$11), IF('Personnel Details'!$P$11="","", 'Personnel Details'!$P$11), IF(AND(NOT('Personnel Details'!$I$11=""), $B128&gt;='Personnel Details'!$I$11), IF('Personnel Details'!$K$11="", "", 'Personnel Details'!$K$11), IF('Personnel Details'!$F$11="", "", 'Personnel Details'!$F$11))))</f>
        <v/>
      </c>
      <c r="GV128" s="74">
        <f>IF(GT$9="", "", IF(AND(NOT('Personnel Details'!$N$11=""), $B128&gt;='Personnel Details'!$N$11), 'Personnel Details'!$Q$11, IF(AND(NOT('Personnel Details'!$I$11=""), $B128&gt;='Personnel Details'!$I$11), 'Personnel Details'!$L$11, 'Personnel Details'!$G$11)))</f>
        <v>0</v>
      </c>
      <c r="GW128" s="59">
        <f t="shared" si="251"/>
        <v>0</v>
      </c>
      <c r="GX128" s="53"/>
      <c r="GZ128" s="78">
        <f>IF(GZ$9="", "", IF(AND(NOT('Personnel Details'!$N$12=""), $B128&gt;='Personnel Details'!$N$12), 'Personnel Details'!$O$12, IF(AND(NOT('Personnel Details'!$I$12=""), $B128&gt;='Personnel Details'!$I$12), 'Personnel Details'!$J$12, 'Personnel Details'!$E$12)))</f>
        <v>0.8</v>
      </c>
      <c r="HA128" s="59" t="str">
        <f>IF(GZ$9="", "", IF(AND(NOT('Personnel Details'!$N$12=""), $B128&gt;='Personnel Details'!$N$12), IF('Personnel Details'!$P$12="","", 'Personnel Details'!$P$12), IF(AND(NOT('Personnel Details'!$I$12=""), $B128&gt;='Personnel Details'!$I$12), IF('Personnel Details'!$K$12="", "", 'Personnel Details'!$K$12), IF('Personnel Details'!$F$12="", "", 'Personnel Details'!$F$12))))</f>
        <v/>
      </c>
      <c r="HB128" s="79">
        <f>IF(GZ$9="", "", IF(AND(NOT('Personnel Details'!$N$12=""), $B128&gt;='Personnel Details'!$N$12), 'Personnel Details'!$Q$12, IF(AND(NOT('Personnel Details'!$I$12=""), $B128&gt;='Personnel Details'!$I$12), 'Personnel Details'!$L$12, 'Personnel Details'!$G$12)))</f>
        <v>0</v>
      </c>
      <c r="HC128" s="59">
        <f t="shared" si="252"/>
        <v>0</v>
      </c>
      <c r="HD128" s="53"/>
      <c r="HF128" s="78">
        <f>IF(HF$9="", "", IF(AND(NOT('Personnel Details'!$N$13=""), $B128&gt;='Personnel Details'!$N$13), 'Personnel Details'!$O$13, IF(AND(NOT('Personnel Details'!$I$13=""), $B128&gt;='Personnel Details'!$I$13), 'Personnel Details'!$J$13, 'Personnel Details'!$E$13)))</f>
        <v>0.8</v>
      </c>
      <c r="HG128" s="59" t="str">
        <f>IF(HF$9="", "", IF(AND(NOT('Personnel Details'!$N$13=""), $B128&gt;='Personnel Details'!$N$13), IF('Personnel Details'!$P$13="","", 'Personnel Details'!$P$13), IF(AND(NOT('Personnel Details'!$I$13=""), $B128&gt;='Personnel Details'!$I$13), IF('Personnel Details'!$K$13="", "", 'Personnel Details'!$K$13), IF('Personnel Details'!$F$13="", "", 'Personnel Details'!$F$13))))</f>
        <v/>
      </c>
      <c r="HH128" s="79">
        <f>IF(HF$9="", "", IF(AND(NOT('Personnel Details'!$N$13=""), $B128&gt;='Personnel Details'!$N$13), 'Personnel Details'!$Q$13, IF(AND(NOT('Personnel Details'!$I$13=""), $B128&gt;='Personnel Details'!$I$13), 'Personnel Details'!$L$13, 'Personnel Details'!$G$13)))</f>
        <v>0</v>
      </c>
      <c r="HI128" s="59">
        <f t="shared" si="253"/>
        <v>0</v>
      </c>
      <c r="HJ128" s="53"/>
      <c r="HL128" s="78">
        <f>IF(HL$9="", "", IF(AND(NOT('Personnel Details'!$N$14=""), $B128&gt;='Personnel Details'!$N$14), 'Personnel Details'!$O$14, IF(AND(NOT('Personnel Details'!$I$14=""), $B128&gt;='Personnel Details'!$I$14), 'Personnel Details'!$J$14, 'Personnel Details'!$E$14)))</f>
        <v>0.8</v>
      </c>
      <c r="HM128" s="59">
        <f>IF(HL$9="", "", IF(AND(NOT('Personnel Details'!$N$14=""), $B128&gt;='Personnel Details'!$N$14), IF('Personnel Details'!$P$14="","", 'Personnel Details'!$P$14), IF(AND(NOT('Personnel Details'!$I$14=""), $B128&gt;='Personnel Details'!$I$14), IF('Personnel Details'!$K$14="", "", 'Personnel Details'!$K$14), IF('Personnel Details'!$F$14="", "", 'Personnel Details'!$F$14))))</f>
        <v>2000</v>
      </c>
      <c r="HN128" s="79">
        <f>IF(HL$9="", "", IF(AND(NOT('Personnel Details'!$N$14=""), $B128&gt;='Personnel Details'!$N$14), 'Personnel Details'!$Q$14, IF(AND(NOT('Personnel Details'!$I$14=""), $B128&gt;='Personnel Details'!$I$14), 'Personnel Details'!$L$14, 'Personnel Details'!$G$14)))</f>
        <v>0.85</v>
      </c>
      <c r="HO128" s="59">
        <f t="shared" si="254"/>
        <v>0</v>
      </c>
      <c r="HP128" s="53"/>
      <c r="HR128" s="78" t="str">
        <f>IF(HR$9="", "", IF(AND(NOT('Personnel Details'!$N$15=""), $B128&gt;='Personnel Details'!$N$15), 'Personnel Details'!$O$15, IF(AND(NOT('Personnel Details'!$I$15=""), $B128&gt;='Personnel Details'!$I$15), 'Personnel Details'!$J$15, 'Personnel Details'!$E$15)))</f>
        <v/>
      </c>
      <c r="HS128" s="59" t="str">
        <f>IF(HR$9="", "", IF(AND(NOT('Personnel Details'!$N$15=""), $B128&gt;='Personnel Details'!$N$15), IF('Personnel Details'!$P$15="","", 'Personnel Details'!$P$15), IF(AND(NOT('Personnel Details'!$I$15=""), $B128&gt;='Personnel Details'!$I$15), IF('Personnel Details'!$K$15="", "", 'Personnel Details'!$K$15), IF('Personnel Details'!$F$15="", "", 'Personnel Details'!$F$15))))</f>
        <v/>
      </c>
      <c r="HT128" s="79" t="str">
        <f>IF(HR$9="", "", IF(AND(NOT('Personnel Details'!$N$15=""), $B128&gt;='Personnel Details'!$N$15), 'Personnel Details'!$Q$15, IF(AND(NOT('Personnel Details'!$I$15=""), $B128&gt;='Personnel Details'!$I$15), 'Personnel Details'!$L$15, 'Personnel Details'!$G$15)))</f>
        <v/>
      </c>
      <c r="HU128" s="59">
        <f t="shared" si="255"/>
        <v>0</v>
      </c>
      <c r="HV128" s="53"/>
      <c r="HX128" s="78" t="str">
        <f>IF(HX$9="", "", IF(AND(NOT('Personnel Details'!$N$16=""), $B128&gt;='Personnel Details'!$N$16), 'Personnel Details'!$O$16, IF(AND(NOT('Personnel Details'!$I$16=""), $B128&gt;='Personnel Details'!$I$16), 'Personnel Details'!$J$16, 'Personnel Details'!$E$16)))</f>
        <v/>
      </c>
      <c r="HY128" s="59" t="str">
        <f>IF(HX$9="", "", IF(AND(NOT('Personnel Details'!$N$16=""), $B128&gt;='Personnel Details'!$N$16), IF('Personnel Details'!$P$16="","", 'Personnel Details'!$P$16), IF(AND(NOT('Personnel Details'!$I$16=""), $B128&gt;='Personnel Details'!$I$16), IF('Personnel Details'!$K$16="", "", 'Personnel Details'!$K$16), IF('Personnel Details'!$F$16="", "", 'Personnel Details'!$F$16))))</f>
        <v/>
      </c>
      <c r="HZ128" s="79" t="str">
        <f>IF(HX$9="", "", IF(AND(NOT('Personnel Details'!$N$16=""), $B128&gt;='Personnel Details'!$N$16), 'Personnel Details'!$Q$16, IF(AND(NOT('Personnel Details'!$I$16=""), $B128&gt;='Personnel Details'!$I$16), 'Personnel Details'!$L$16, 'Personnel Details'!$G$16)))</f>
        <v/>
      </c>
      <c r="IA128" s="59">
        <f t="shared" si="256"/>
        <v>0</v>
      </c>
      <c r="IB128" s="53"/>
      <c r="ID128" s="78" t="str">
        <f>IF(ID$9="", "", IF(AND(NOT('Personnel Details'!$N$17=""), $B128&gt;='Personnel Details'!$N$17), 'Personnel Details'!$O$17, IF(AND(NOT('Personnel Details'!$I$17=""), $B128&gt;='Personnel Details'!$I$17), 'Personnel Details'!$J$17, 'Personnel Details'!$E$17)))</f>
        <v/>
      </c>
      <c r="IE128" s="59" t="str">
        <f>IF(ID$9="", "", IF(AND(NOT('Personnel Details'!$N$17=""), $B128&gt;='Personnel Details'!$N$17), IF('Personnel Details'!$P$17="","", 'Personnel Details'!$P$17), IF(AND(NOT('Personnel Details'!$I$17=""), $B128&gt;='Personnel Details'!$I$17), IF('Personnel Details'!$K$17="", "", 'Personnel Details'!$K$17), IF('Personnel Details'!$F$17="", "", 'Personnel Details'!$F$17))))</f>
        <v/>
      </c>
      <c r="IF128" s="79" t="str">
        <f>IF(ID$9="", "", IF(AND(NOT('Personnel Details'!$N$17=""), $B128&gt;='Personnel Details'!$N$17), 'Personnel Details'!$Q$17, IF(AND(NOT('Personnel Details'!$I$17=""), $B128&gt;='Personnel Details'!$I$17), 'Personnel Details'!$L$17, 'Personnel Details'!$G$17)))</f>
        <v/>
      </c>
      <c r="IG128" s="59">
        <f t="shared" si="257"/>
        <v>0</v>
      </c>
      <c r="IH128" s="53"/>
      <c r="IJ128" s="78" t="str">
        <f>IF(IJ$9="", "", IF(AND(NOT('Personnel Details'!$N$18=""), $B128&gt;='Personnel Details'!$N$18), 'Personnel Details'!$O$18, IF(AND(NOT('Personnel Details'!$I$18=""), $B128&gt;='Personnel Details'!$I$18), 'Personnel Details'!$J$18, 'Personnel Details'!$E$18)))</f>
        <v/>
      </c>
      <c r="IK128" s="59" t="str">
        <f>IF(IJ$9="", "", IF(AND(NOT('Personnel Details'!$N$18=""), $B128&gt;='Personnel Details'!$N$18), IF('Personnel Details'!$P$18="","", 'Personnel Details'!$P$18), IF(AND(NOT('Personnel Details'!$I$18=""), $B128&gt;='Personnel Details'!$I$18), IF('Personnel Details'!$K$18="", "", 'Personnel Details'!$K$18), IF('Personnel Details'!$F$18="", "", 'Personnel Details'!$F$18))))</f>
        <v/>
      </c>
      <c r="IL128" s="79" t="str">
        <f>IF(IJ$9="", "", IF(AND(NOT('Personnel Details'!$N$18=""), $B128&gt;='Personnel Details'!$N$18), 'Personnel Details'!$Q$18, IF(AND(NOT('Personnel Details'!$I$18=""), $B128&gt;='Personnel Details'!$I$18), 'Personnel Details'!$L$18, 'Personnel Details'!$G$18)))</f>
        <v/>
      </c>
      <c r="IM128" s="59">
        <f t="shared" si="258"/>
        <v>0</v>
      </c>
      <c r="IN128" s="53"/>
      <c r="IP128" s="78" t="str">
        <f>IF(IP$9="", "", IF(AND(NOT('Personnel Details'!$N$19=""), $B128&gt;='Personnel Details'!$N$19), 'Personnel Details'!$O$19, IF(AND(NOT('Personnel Details'!$I$19=""), $B128&gt;='Personnel Details'!$I$19), 'Personnel Details'!$J$19, 'Personnel Details'!$E$19)))</f>
        <v/>
      </c>
      <c r="IQ128" s="59" t="str">
        <f>IF(IP$9="", "", IF(AND(NOT('Personnel Details'!$N$19=""), $B128&gt;='Personnel Details'!$N$19), IF('Personnel Details'!$P$19="","", 'Personnel Details'!$P$19), IF(AND(NOT('Personnel Details'!$I$19=""), $B128&gt;='Personnel Details'!$I$19), IF('Personnel Details'!$K$19="", "", 'Personnel Details'!$K$19), IF('Personnel Details'!$F$19="", "", 'Personnel Details'!$F$19))))</f>
        <v/>
      </c>
      <c r="IR128" s="79" t="str">
        <f>IF(IP$9="", "", IF(AND(NOT('Personnel Details'!$N$19=""), $B128&gt;='Personnel Details'!$N$19), 'Personnel Details'!$Q$19, IF(AND(NOT('Personnel Details'!$I$19=""), $B128&gt;='Personnel Details'!$I$19), 'Personnel Details'!$L$19, 'Personnel Details'!$G$19)))</f>
        <v/>
      </c>
      <c r="IS128" s="59">
        <f t="shared" si="259"/>
        <v>0</v>
      </c>
      <c r="IT128" s="53"/>
      <c r="IV128" s="78" t="str">
        <f>IF(IV$9="", "", IF(AND(NOT('Personnel Details'!$N$20=""), $B128&gt;='Personnel Details'!$N$20), 'Personnel Details'!$O$20, IF(AND(NOT('Personnel Details'!$I$20=""), $B128&gt;='Personnel Details'!$I$20), 'Personnel Details'!$J$20, 'Personnel Details'!$E$20)))</f>
        <v/>
      </c>
      <c r="IW128" s="59" t="str">
        <f>IF(IV$9="", "", IF(AND(NOT('Personnel Details'!$N$20=""), $B128&gt;='Personnel Details'!$N$20), IF('Personnel Details'!$P$20="","", 'Personnel Details'!$P$20), IF(AND(NOT('Personnel Details'!$I$20=""), $B128&gt;='Personnel Details'!$I$20), IF('Personnel Details'!$K$20="", "", 'Personnel Details'!$K$20), IF('Personnel Details'!$F$20="", "", 'Personnel Details'!$F$20))))</f>
        <v/>
      </c>
      <c r="IX128" s="79" t="str">
        <f>IF(IV$9="", "", IF(AND(NOT('Personnel Details'!$N$20=""), $B128&gt;='Personnel Details'!$N$20), 'Personnel Details'!$Q$20, IF(AND(NOT('Personnel Details'!$I$20=""), $B128&gt;='Personnel Details'!$I$20), 'Personnel Details'!$L$20, 'Personnel Details'!$G$20)))</f>
        <v/>
      </c>
      <c r="IY128" s="59">
        <f t="shared" si="260"/>
        <v>0</v>
      </c>
      <c r="IZ128" s="53"/>
      <c r="JB128" s="78" t="str">
        <f>IF(JB$9="", "", IF(AND(NOT('Personnel Details'!$N$21=""), $B128&gt;='Personnel Details'!$N$21), 'Personnel Details'!$O$21, IF(AND(NOT('Personnel Details'!$I$21=""), $B128&gt;='Personnel Details'!$I$21), 'Personnel Details'!$J$21, 'Personnel Details'!$E$21)))</f>
        <v/>
      </c>
      <c r="JC128" s="59" t="str">
        <f>IF(JB$9="", "", IF(AND(NOT('Personnel Details'!$N$21=""), $B128&gt;='Personnel Details'!$N$21), IF('Personnel Details'!$P$21="","", 'Personnel Details'!$P$21), IF(AND(NOT('Personnel Details'!$I$21=""), $B128&gt;='Personnel Details'!$I$21), IF('Personnel Details'!$K$21="", "", 'Personnel Details'!$K$21), IF('Personnel Details'!$F$21="", "", 'Personnel Details'!$F$21))))</f>
        <v/>
      </c>
      <c r="JD128" s="79" t="str">
        <f>IF(JB$9="", "", IF(AND(NOT('Personnel Details'!$N$21=""), $B128&gt;='Personnel Details'!$N$21), 'Personnel Details'!$Q$21, IF(AND(NOT('Personnel Details'!$I$21=""), $B128&gt;='Personnel Details'!$I$21), 'Personnel Details'!$L$21, 'Personnel Details'!$G$21)))</f>
        <v/>
      </c>
      <c r="JE128" s="59">
        <f t="shared" si="261"/>
        <v>0</v>
      </c>
      <c r="JF128" s="53"/>
      <c r="JH128" s="78" t="str">
        <f>IF(JH$9="", "", IF(AND(NOT('Personnel Details'!$N$22=""), $B128&gt;='Personnel Details'!$N$22), 'Personnel Details'!$O$22, IF(AND(NOT('Personnel Details'!$I$22=""), $B128&gt;='Personnel Details'!$I$22), 'Personnel Details'!$J$22, 'Personnel Details'!$E$22)))</f>
        <v/>
      </c>
      <c r="JI128" s="59" t="str">
        <f>IF(JH$9="", "", IF(AND(NOT('Personnel Details'!$N$22=""), $B128&gt;='Personnel Details'!$N$22), IF('Personnel Details'!$P$22="","", 'Personnel Details'!$P$22), IF(AND(NOT('Personnel Details'!$I$22=""), $B128&gt;='Personnel Details'!$I$22), IF('Personnel Details'!$K$22="", "", 'Personnel Details'!$K$22), IF('Personnel Details'!$F$22="", "", 'Personnel Details'!$F$22))))</f>
        <v/>
      </c>
      <c r="JJ128" s="79" t="str">
        <f>IF(JH$9="", "", IF(AND(NOT('Personnel Details'!$N$22=""), $B128&gt;='Personnel Details'!$N$22), 'Personnel Details'!$Q$22, IF(AND(NOT('Personnel Details'!$I$22=""), $B128&gt;='Personnel Details'!$I$22), 'Personnel Details'!$L$22, 'Personnel Details'!$G$22)))</f>
        <v/>
      </c>
      <c r="JK128" s="59">
        <f t="shared" si="262"/>
        <v>0</v>
      </c>
      <c r="JL128" s="53"/>
      <c r="JN128" s="78" t="str">
        <f>IF(JN$9="", "", IF(AND(NOT('Personnel Details'!$N$23=""), $B128&gt;='Personnel Details'!$N$23), 'Personnel Details'!$O$23, IF(AND(NOT('Personnel Details'!$I$23=""), $B128&gt;='Personnel Details'!$I$23), 'Personnel Details'!$J$23, 'Personnel Details'!$E$23)))</f>
        <v/>
      </c>
      <c r="JO128" s="59" t="str">
        <f>IF(JN$9="", "", IF(AND(NOT('Personnel Details'!$N$23=""), $B128&gt;='Personnel Details'!$N$23), IF('Personnel Details'!$P$23="","", 'Personnel Details'!$P$23), IF(AND(NOT('Personnel Details'!$I$23=""), $B128&gt;='Personnel Details'!$I$23), IF('Personnel Details'!$K$23="", "", 'Personnel Details'!$K$23), IF('Personnel Details'!$F$23="", "", 'Personnel Details'!$F$23))))</f>
        <v/>
      </c>
      <c r="JP128" s="79" t="str">
        <f>IF(JN$9="", "", IF(AND(NOT('Personnel Details'!$N$23=""), $B128&gt;='Personnel Details'!$N$23), 'Personnel Details'!$Q$23, IF(AND(NOT('Personnel Details'!$I$23=""), $B128&gt;='Personnel Details'!$I$23), 'Personnel Details'!$L$23, 'Personnel Details'!$G$23)))</f>
        <v/>
      </c>
      <c r="JQ128" s="59">
        <f t="shared" si="263"/>
        <v>0</v>
      </c>
      <c r="JR128" s="53"/>
      <c r="JT128" s="78" t="str">
        <f>IF(JT$9="", "", IF(AND(NOT('Personnel Details'!$N$24=""), $B128&gt;='Personnel Details'!$N$24), 'Personnel Details'!$O$24, IF(AND(NOT('Personnel Details'!$I$24=""), $B128&gt;='Personnel Details'!$I$24), 'Personnel Details'!$J$24, 'Personnel Details'!$E$24)))</f>
        <v/>
      </c>
      <c r="JU128" s="59" t="str">
        <f>IF(JT$9="", "", IF(AND(NOT('Personnel Details'!$N$24=""), $B128&gt;='Personnel Details'!$N$24), IF('Personnel Details'!$P$24="","", 'Personnel Details'!$P$24), IF(AND(NOT('Personnel Details'!$I$24=""), $B128&gt;='Personnel Details'!$I$24), IF('Personnel Details'!$K$24="", "", 'Personnel Details'!$K$24), IF('Personnel Details'!$F$24="", "", 'Personnel Details'!$F$24))))</f>
        <v/>
      </c>
      <c r="JV128" s="79" t="str">
        <f>IF(JT$9="", "", IF(AND(NOT('Personnel Details'!$N$24=""), $B128&gt;='Personnel Details'!$N$24), 'Personnel Details'!$Q$24, IF(AND(NOT('Personnel Details'!$I$24=""), $B128&gt;='Personnel Details'!$I$24), 'Personnel Details'!$L$24, 'Personnel Details'!$G$24)))</f>
        <v/>
      </c>
      <c r="JW128" s="59">
        <f t="shared" si="264"/>
        <v>0</v>
      </c>
      <c r="JX128" s="53"/>
      <c r="JZ128" s="78" t="str">
        <f>IF(JZ$9="", "", IF(AND(NOT('Personnel Details'!$N$25=""), $B128&gt;='Personnel Details'!$N$25), 'Personnel Details'!$O$25, IF(AND(NOT('Personnel Details'!$I$25=""), $B128&gt;='Personnel Details'!$I$25), 'Personnel Details'!$J$25, 'Personnel Details'!$E$25)))</f>
        <v/>
      </c>
      <c r="KA128" s="59" t="str">
        <f>IF(JZ$9="", "", IF(AND(NOT('Personnel Details'!$N$25=""), $B128&gt;='Personnel Details'!$N$25), IF('Personnel Details'!$P$25="","", 'Personnel Details'!$P$25), IF(AND(NOT('Personnel Details'!$I$25=""), $B128&gt;='Personnel Details'!$I$25), IF('Personnel Details'!$K$25="", "", 'Personnel Details'!$K$25), IF('Personnel Details'!$F$25="", "", 'Personnel Details'!$F$25))))</f>
        <v/>
      </c>
      <c r="KB128" s="79" t="str">
        <f>IF(JZ$9="", "", IF(AND(NOT('Personnel Details'!$N$25=""), $B128&gt;='Personnel Details'!$N$25), 'Personnel Details'!$Q$25, IF(AND(NOT('Personnel Details'!$I$25=""), $B128&gt;='Personnel Details'!$I$25), 'Personnel Details'!$L$25, 'Personnel Details'!$G$25)))</f>
        <v/>
      </c>
      <c r="KC128" s="59">
        <f t="shared" si="265"/>
        <v>0</v>
      </c>
      <c r="KD128" s="53"/>
      <c r="KF128" s="78" t="str">
        <f>IF(KF$9="", "", IF(AND(NOT('Personnel Details'!$N$26=""), $B128&gt;='Personnel Details'!$N$26), 'Personnel Details'!$O$26, IF(AND(NOT('Personnel Details'!$I$26=""), $B128&gt;='Personnel Details'!$I$26), 'Personnel Details'!$J$26, 'Personnel Details'!$E$26)))</f>
        <v/>
      </c>
      <c r="KG128" s="59" t="str">
        <f>IF(KF$9="", "", IF(AND(NOT('Personnel Details'!$N$26=""), $B128&gt;='Personnel Details'!$N$26), IF('Personnel Details'!$P$26="","", 'Personnel Details'!$P$26), IF(AND(NOT('Personnel Details'!$I$26=""), $B128&gt;='Personnel Details'!$I$26), IF('Personnel Details'!$K$26="", "", 'Personnel Details'!$K$26), IF('Personnel Details'!$F$26="", "", 'Personnel Details'!$F$26))))</f>
        <v/>
      </c>
      <c r="KH128" s="79" t="str">
        <f>IF(KF$9="", "", IF(AND(NOT('Personnel Details'!$N$26=""), $B128&gt;='Personnel Details'!$N$26), 'Personnel Details'!$Q$26, IF(AND(NOT('Personnel Details'!$I$26=""), $B128&gt;='Personnel Details'!$I$26), 'Personnel Details'!$L$26, 'Personnel Details'!$G$26)))</f>
        <v/>
      </c>
      <c r="KI128" s="59">
        <f t="shared" si="266"/>
        <v>0</v>
      </c>
      <c r="KJ128" s="53"/>
      <c r="KL128" s="78" t="str">
        <f>IF(KL$9="", "", IF(AND(NOT('Personnel Details'!$N$27=""), $B128&gt;='Personnel Details'!$N$27), 'Personnel Details'!$O$27, IF(AND(NOT('Personnel Details'!$I$27=""), $B128&gt;='Personnel Details'!$I$27), 'Personnel Details'!$J$27, 'Personnel Details'!$E$27)))</f>
        <v/>
      </c>
      <c r="KM128" s="59" t="str">
        <f>IF(KL$9="", "", IF(AND(NOT('Personnel Details'!$N$27=""), $B128&gt;='Personnel Details'!$N$27), IF('Personnel Details'!$P$27="","", 'Personnel Details'!$P$27), IF(AND(NOT('Personnel Details'!$I$27=""), $B128&gt;='Personnel Details'!$I$27), IF('Personnel Details'!$K$27="", "", 'Personnel Details'!$K$27), IF('Personnel Details'!$F$27="", "", 'Personnel Details'!$F$27))))</f>
        <v/>
      </c>
      <c r="KN128" s="79" t="str">
        <f>IF(KL$9="", "", IF(AND(NOT('Personnel Details'!$N$27=""), $B128&gt;='Personnel Details'!$N$27), 'Personnel Details'!$Q$27, IF(AND(NOT('Personnel Details'!$I$27=""), $B128&gt;='Personnel Details'!$I$27), 'Personnel Details'!$L$27, 'Personnel Details'!$G$27)))</f>
        <v/>
      </c>
      <c r="KO128" s="59">
        <f t="shared" si="267"/>
        <v>0</v>
      </c>
      <c r="KP128" s="53"/>
      <c r="KR128" s="78" t="str">
        <f>IF(KR$9="", "", IF(AND(NOT('Personnel Details'!$N$28=""), $B128&gt;='Personnel Details'!$N$28), 'Personnel Details'!$O$28, IF(AND(NOT('Personnel Details'!$I$28=""), $B128&gt;='Personnel Details'!$I$28), 'Personnel Details'!$J$28, 'Personnel Details'!$E$28)))</f>
        <v/>
      </c>
      <c r="KS128" s="59" t="str">
        <f>IF(KR$9="", "", IF(AND(NOT('Personnel Details'!$N$28=""), $B128&gt;='Personnel Details'!$N$28), IF('Personnel Details'!$P$28="","", 'Personnel Details'!$P$28), IF(AND(NOT('Personnel Details'!$I$28=""), $B128&gt;='Personnel Details'!$I$28), IF('Personnel Details'!$K$28="", "", 'Personnel Details'!$K$28), IF('Personnel Details'!$F$28="", "", 'Personnel Details'!$F$28))))</f>
        <v/>
      </c>
      <c r="KT128" s="79" t="str">
        <f>IF(KR$9="", "", IF(AND(NOT('Personnel Details'!$N$28=""), $B128&gt;='Personnel Details'!$N$28), 'Personnel Details'!$Q$28, IF(AND(NOT('Personnel Details'!$I$28=""), $B128&gt;='Personnel Details'!$I$28), 'Personnel Details'!$L$28, 'Personnel Details'!$G$28)))</f>
        <v/>
      </c>
      <c r="KU128" s="59">
        <f t="shared" si="268"/>
        <v>0</v>
      </c>
      <c r="KV128" s="53"/>
      <c r="KX128" s="78" t="str">
        <f>IF(KX$9="", "", IF(AND(NOT('Personnel Details'!$N$29=""), $B128&gt;='Personnel Details'!$N$29), 'Personnel Details'!$O$29, IF(AND(NOT('Personnel Details'!$I$29=""), $B128&gt;='Personnel Details'!$I$29), 'Personnel Details'!$J$29, 'Personnel Details'!$E$29)))</f>
        <v/>
      </c>
      <c r="KY128" s="59" t="str">
        <f>IF(KX$9="", "", IF(AND(NOT('Personnel Details'!$N$29=""), $B128&gt;='Personnel Details'!$N$29), IF('Personnel Details'!$P$29="","", 'Personnel Details'!$P$29), IF(AND(NOT('Personnel Details'!$I$29=""), $B128&gt;='Personnel Details'!$I$29), IF('Personnel Details'!$K$29="", "", 'Personnel Details'!$K$29), IF('Personnel Details'!$F$29="", "", 'Personnel Details'!$F$29))))</f>
        <v/>
      </c>
      <c r="KZ128" s="79" t="str">
        <f>IF(KX$9="", "", IF(AND(NOT('Personnel Details'!$N$29=""), $B128&gt;='Personnel Details'!$N$29), 'Personnel Details'!$Q$29, IF(AND(NOT('Personnel Details'!$I$29=""), $B128&gt;='Personnel Details'!$I$29), 'Personnel Details'!$L$29, 'Personnel Details'!$G$29)))</f>
        <v/>
      </c>
      <c r="LA128" s="59">
        <f t="shared" si="269"/>
        <v>0</v>
      </c>
      <c r="LB128" s="53"/>
      <c r="LD128" s="78" t="str">
        <f>IF(LD$9="", "", IF(AND(NOT('Personnel Details'!$N$30=""), $B128&gt;='Personnel Details'!$N$30), 'Personnel Details'!$O$30, IF(AND(NOT('Personnel Details'!$I$30=""), $B128&gt;='Personnel Details'!$I$30), 'Personnel Details'!$J$30, 'Personnel Details'!$E$30)))</f>
        <v/>
      </c>
      <c r="LE128" s="59" t="str">
        <f>IF(LD$9="", "", IF(AND(NOT('Personnel Details'!$N$30=""), $B128&gt;='Personnel Details'!$N$30), IF('Personnel Details'!$P$30="","", 'Personnel Details'!$P$30), IF(AND(NOT('Personnel Details'!$I$30=""), $B128&gt;='Personnel Details'!$I$30), IF('Personnel Details'!$K$30="", "", 'Personnel Details'!$K$30), IF('Personnel Details'!$F$30="", "", 'Personnel Details'!$F$30))))</f>
        <v/>
      </c>
      <c r="LF128" s="79" t="str">
        <f>IF(LD$9="", "", IF(AND(NOT('Personnel Details'!$N$30=""), $B128&gt;='Personnel Details'!$N$30), 'Personnel Details'!$Q$30, IF(AND(NOT('Personnel Details'!$I$30=""), $B128&gt;='Personnel Details'!$I$30), 'Personnel Details'!$L$30, 'Personnel Details'!$G$30)))</f>
        <v/>
      </c>
      <c r="LG128" s="59">
        <f t="shared" si="270"/>
        <v>0</v>
      </c>
      <c r="LH128" s="53"/>
      <c r="LJ128" s="78" t="str">
        <f>IF(LJ$9="", "", IF(AND(NOT('Personnel Details'!$N$31=""), $B128&gt;='Personnel Details'!$N$31), 'Personnel Details'!$O$31, IF(AND(NOT('Personnel Details'!$I$31=""), $B128&gt;='Personnel Details'!$I$31), 'Personnel Details'!$J$31, 'Personnel Details'!$E$31)))</f>
        <v/>
      </c>
      <c r="LK128" s="59" t="str">
        <f>IF(LJ$9="", "", IF(AND(NOT('Personnel Details'!$N$31=""), $B128&gt;='Personnel Details'!$N$31), IF('Personnel Details'!$P$31="","", 'Personnel Details'!$P$31), IF(AND(NOT('Personnel Details'!$I$31=""), $B128&gt;='Personnel Details'!$I$31), IF('Personnel Details'!$K$31="", "", 'Personnel Details'!$K$31), IF('Personnel Details'!$F$31="", "", 'Personnel Details'!$F$31))))</f>
        <v/>
      </c>
      <c r="LL128" s="79" t="str">
        <f>IF(LJ$9="", "", IF(AND(NOT('Personnel Details'!$N$31=""), $B128&gt;='Personnel Details'!$N$31), 'Personnel Details'!$Q$31, IF(AND(NOT('Personnel Details'!$I$31=""), $B128&gt;='Personnel Details'!$I$31), 'Personnel Details'!$L$31, 'Personnel Details'!$G$31)))</f>
        <v/>
      </c>
      <c r="LM128" s="59">
        <f t="shared" si="271"/>
        <v>0</v>
      </c>
      <c r="LN128" s="53"/>
      <c r="LP128" s="78" t="str">
        <f>IF(LP$9="", "", IF(AND(NOT('Personnel Details'!$N$32=""), $B128&gt;='Personnel Details'!$N$32), 'Personnel Details'!$O$32, IF(AND(NOT('Personnel Details'!$I$32=""), $B128&gt;='Personnel Details'!$I$32), 'Personnel Details'!$J$32, 'Personnel Details'!$E$32)))</f>
        <v/>
      </c>
      <c r="LQ128" s="59" t="str">
        <f>IF(LP$9="", "", IF(AND(NOT('Personnel Details'!$N$32=""), $B128&gt;='Personnel Details'!$N$32), IF('Personnel Details'!$P$32="","", 'Personnel Details'!$P$32), IF(AND(NOT('Personnel Details'!$I$32=""), $B128&gt;='Personnel Details'!$I$32), IF('Personnel Details'!$K$32="", "", 'Personnel Details'!$K$32), IF('Personnel Details'!$F$32="", "", 'Personnel Details'!$F$32))))</f>
        <v/>
      </c>
      <c r="LR128" s="79" t="str">
        <f>IF(LP$9="", "", IF(AND(NOT('Personnel Details'!$N$32=""), $B128&gt;='Personnel Details'!$N$32), 'Personnel Details'!$Q$32, IF(AND(NOT('Personnel Details'!$I$32=""), $B128&gt;='Personnel Details'!$I$32), 'Personnel Details'!$L$32, 'Personnel Details'!$G$32)))</f>
        <v/>
      </c>
      <c r="LS128" s="59">
        <f t="shared" si="272"/>
        <v>0</v>
      </c>
      <c r="LT128" s="53"/>
      <c r="LV128" s="78" t="str">
        <f>IF(LV$9="", "", IF(AND(NOT('Personnel Details'!$N$33=""), $B128&gt;='Personnel Details'!$N$33), 'Personnel Details'!$O$33, IF(AND(NOT('Personnel Details'!$I$33=""), $B128&gt;='Personnel Details'!$I$33), 'Personnel Details'!$J$33, 'Personnel Details'!$E$33)))</f>
        <v/>
      </c>
      <c r="LW128" s="59" t="str">
        <f>IF(LV$9="", "", IF(AND(NOT('Personnel Details'!$N$33=""), $B128&gt;='Personnel Details'!$N$33), IF('Personnel Details'!$P$33="","", 'Personnel Details'!$P$33), IF(AND(NOT('Personnel Details'!$I$33=""), $B128&gt;='Personnel Details'!$I$33), IF('Personnel Details'!$K$33="", "", 'Personnel Details'!$K$33), IF('Personnel Details'!$F$33="", "", 'Personnel Details'!$F$33))))</f>
        <v/>
      </c>
      <c r="LX128" s="79" t="str">
        <f>IF(LV$9="", "", IF(AND(NOT('Personnel Details'!$N$33=""), $B128&gt;='Personnel Details'!$N$33), 'Personnel Details'!$Q$33, IF(AND(NOT('Personnel Details'!$I$33=""), $B128&gt;='Personnel Details'!$I$33), 'Personnel Details'!$L$33, 'Personnel Details'!$G$33)))</f>
        <v/>
      </c>
      <c r="LY128" s="59">
        <f t="shared" si="273"/>
        <v>0</v>
      </c>
      <c r="LZ128" s="53"/>
      <c r="MB128" s="78" t="str">
        <f>IF(MB$9="", "", IF(AND(NOT('Personnel Details'!$N$34=""), $B128&gt;='Personnel Details'!$N$34), 'Personnel Details'!$O$34, IF(AND(NOT('Personnel Details'!$I$34=""), $B128&gt;='Personnel Details'!$I$34), 'Personnel Details'!$J$34, 'Personnel Details'!$E$34)))</f>
        <v/>
      </c>
      <c r="MC128" s="59" t="str">
        <f>IF(MB$9="", "", IF(AND(NOT('Personnel Details'!$N$34=""), $B128&gt;='Personnel Details'!$N$34), IF('Personnel Details'!$P$34="","", 'Personnel Details'!$P$34), IF(AND(NOT('Personnel Details'!$I$34=""), $B128&gt;='Personnel Details'!$I$34), IF('Personnel Details'!$K$34="", "", 'Personnel Details'!$K$34), IF('Personnel Details'!$F$34="", "", 'Personnel Details'!$F$34))))</f>
        <v/>
      </c>
      <c r="MD128" s="79" t="str">
        <f>IF(MB$9="", "", IF(AND(NOT('Personnel Details'!$N$34=""), $B128&gt;='Personnel Details'!$N$34), 'Personnel Details'!$Q$34, IF(AND(NOT('Personnel Details'!$I$34=""), $B128&gt;='Personnel Details'!$I$34), 'Personnel Details'!$L$34, 'Personnel Details'!$G$34)))</f>
        <v/>
      </c>
      <c r="ME128" s="59">
        <f t="shared" si="274"/>
        <v>0</v>
      </c>
      <c r="MF128" s="53"/>
      <c r="MH128" s="78" t="str">
        <f>IF(MH$9="", "", IF(AND(NOT('Personnel Details'!$N$35=""), $B128&gt;='Personnel Details'!$N$35), 'Personnel Details'!$O$35, IF(AND(NOT('Personnel Details'!$I$35=""), $B128&gt;='Personnel Details'!$I$35), 'Personnel Details'!$J$35, 'Personnel Details'!$E$35)))</f>
        <v/>
      </c>
      <c r="MI128" s="59" t="str">
        <f>IF(MH$9="", "", IF(AND(NOT('Personnel Details'!$N$35=""), $B128&gt;='Personnel Details'!$N$35), IF('Personnel Details'!$P$35="","", 'Personnel Details'!$P$35), IF(AND(NOT('Personnel Details'!$I$35=""), $B128&gt;='Personnel Details'!$I$35), IF('Personnel Details'!$K$35="", "", 'Personnel Details'!$K$35), IF('Personnel Details'!$F$35="", "", 'Personnel Details'!$F$35))))</f>
        <v/>
      </c>
      <c r="MJ128" s="79" t="str">
        <f>IF(MH$9="", "", IF(AND(NOT('Personnel Details'!$N$35=""), $B128&gt;='Personnel Details'!$N$35), 'Personnel Details'!$Q$35, IF(AND(NOT('Personnel Details'!$I$35=""), $B128&gt;='Personnel Details'!$I$35), 'Personnel Details'!$L$35, 'Personnel Details'!$G$35)))</f>
        <v/>
      </c>
      <c r="MK128" s="59">
        <f t="shared" si="275"/>
        <v>0</v>
      </c>
      <c r="ML128" s="53"/>
      <c r="MN128" s="78" t="str">
        <f>IF(MN$9="", "", IF(AND(NOT('Personnel Details'!$N$36=""), $B128&gt;='Personnel Details'!$N$36), 'Personnel Details'!$O$36, IF(AND(NOT('Personnel Details'!$I$36=""), $B128&gt;='Personnel Details'!$I$36), 'Personnel Details'!$J$36, 'Personnel Details'!$E$36)))</f>
        <v/>
      </c>
      <c r="MO128" s="59" t="str">
        <f>IF(MN$9="", "", IF(AND(NOT('Personnel Details'!$N$36=""), $B128&gt;='Personnel Details'!$N$36), IF('Personnel Details'!$P$36="","", 'Personnel Details'!$P$36), IF(AND(NOT('Personnel Details'!$I$36=""), $B128&gt;='Personnel Details'!$I$36), IF('Personnel Details'!$K$36="", "", 'Personnel Details'!$K$36), IF('Personnel Details'!$F$36="", "", 'Personnel Details'!$F$36))))</f>
        <v/>
      </c>
      <c r="MP128" s="79" t="str">
        <f>IF(MN$9="", "", IF(AND(NOT('Personnel Details'!$N$36=""), $B128&gt;='Personnel Details'!$N$36), 'Personnel Details'!$Q$36, IF(AND(NOT('Personnel Details'!$I$36=""), $B128&gt;='Personnel Details'!$I$36), 'Personnel Details'!$L$36, 'Personnel Details'!$G$36)))</f>
        <v/>
      </c>
      <c r="MQ128" s="59">
        <f t="shared" si="276"/>
        <v>0</v>
      </c>
      <c r="MR128" s="53"/>
      <c r="MT128" s="78" t="str">
        <f>IF(MT$9="", "", IF(AND(NOT('Personnel Details'!$N$37=""), $B128&gt;='Personnel Details'!$N$37), 'Personnel Details'!$O$37, IF(AND(NOT('Personnel Details'!$I$37=""), $B128&gt;='Personnel Details'!$I$37), 'Personnel Details'!$J$37, 'Personnel Details'!$E$37)))</f>
        <v/>
      </c>
      <c r="MU128" s="59" t="str">
        <f>IF(MT$9="", "", IF(AND(NOT('Personnel Details'!$N$37=""), $B128&gt;='Personnel Details'!$N$37), IF('Personnel Details'!$P$37="","", 'Personnel Details'!$P$37), IF(AND(NOT('Personnel Details'!$I$37=""), $B128&gt;='Personnel Details'!$I$37), IF('Personnel Details'!$K$37="", "", 'Personnel Details'!$K$37), IF('Personnel Details'!$F$37="", "", 'Personnel Details'!$F$37))))</f>
        <v/>
      </c>
      <c r="MV128" s="79" t="str">
        <f>IF(MT$9="", "", IF(AND(NOT('Personnel Details'!$N$37=""), $B128&gt;='Personnel Details'!$N$37), 'Personnel Details'!$Q$37, IF(AND(NOT('Personnel Details'!$I$37=""), $B128&gt;='Personnel Details'!$I$37), 'Personnel Details'!$L$37, 'Personnel Details'!$G$37)))</f>
        <v/>
      </c>
      <c r="MW128" s="59">
        <f t="shared" si="277"/>
        <v>0</v>
      </c>
      <c r="MX128" s="53"/>
      <c r="MZ128" s="78" t="str">
        <f>IF(MZ$9="", "", IF(AND(NOT('Personnel Details'!$N$38=""), $B128&gt;='Personnel Details'!$N$38), 'Personnel Details'!$O$38, IF(AND(NOT('Personnel Details'!$I$38=""), $B128&gt;='Personnel Details'!$I$38), 'Personnel Details'!$J$38, 'Personnel Details'!$E$38)))</f>
        <v/>
      </c>
      <c r="NA128" s="59" t="str">
        <f>IF(MZ$9="", "", IF(AND(NOT('Personnel Details'!$N$38=""), $B128&gt;='Personnel Details'!$N$38), IF('Personnel Details'!$P$38="","", 'Personnel Details'!$P$38), IF(AND(NOT('Personnel Details'!$I$38=""), $B128&gt;='Personnel Details'!$I$38), IF('Personnel Details'!$K$38="", "", 'Personnel Details'!$K$38), IF('Personnel Details'!$F$38="", "", 'Personnel Details'!$F$38))))</f>
        <v/>
      </c>
      <c r="NB128" s="79" t="str">
        <f>IF(MZ$9="", "", IF(AND(NOT('Personnel Details'!$N$38=""), $B128&gt;='Personnel Details'!$N$38), 'Personnel Details'!$Q$38, IF(AND(NOT('Personnel Details'!$I$38=""), $B128&gt;='Personnel Details'!$I$38), 'Personnel Details'!$L$38, 'Personnel Details'!$G$38)))</f>
        <v/>
      </c>
      <c r="NC128" s="59">
        <f t="shared" si="278"/>
        <v>0</v>
      </c>
      <c r="ND128" s="53"/>
      <c r="NF128" s="78" t="str">
        <f>IF(NF$9="", "", IF(AND(NOT('Personnel Details'!$N$39=""), $B128&gt;='Personnel Details'!$N$39), 'Personnel Details'!$O$39, IF(AND(NOT('Personnel Details'!$I$39=""), $B128&gt;='Personnel Details'!$I$39), 'Personnel Details'!$J$39, 'Personnel Details'!$E$39)))</f>
        <v/>
      </c>
      <c r="NG128" s="59" t="str">
        <f>IF(NF$9="", "", IF(AND(NOT('Personnel Details'!$N$39=""), $B128&gt;='Personnel Details'!$N$39), IF('Personnel Details'!$P$39="","", 'Personnel Details'!$P$39), IF(AND(NOT('Personnel Details'!$I$39=""), $B128&gt;='Personnel Details'!$I$39), IF('Personnel Details'!$K$39="", "", 'Personnel Details'!$K$39), IF('Personnel Details'!$F$39="", "", 'Personnel Details'!$F$39))))</f>
        <v/>
      </c>
      <c r="NH128" s="79" t="str">
        <f>IF(NF$9="", "", IF(AND(NOT('Personnel Details'!$N$39=""), $B128&gt;='Personnel Details'!$N$39), 'Personnel Details'!$Q$39, IF(AND(NOT('Personnel Details'!$I$39=""), $B128&gt;='Personnel Details'!$I$39), 'Personnel Details'!$L$39, 'Personnel Details'!$G$39)))</f>
        <v/>
      </c>
      <c r="NI128" s="59">
        <f t="shared" si="279"/>
        <v>0</v>
      </c>
      <c r="NJ128" s="53"/>
      <c r="NL128" s="78" t="str">
        <f>IF(NL$9="", "", IF(AND(NOT('Personnel Details'!$N$40=""), $B128&gt;='Personnel Details'!$N$40), 'Personnel Details'!$O$40, IF(AND(NOT('Personnel Details'!$I$40=""), $B128&gt;='Personnel Details'!$I$40), 'Personnel Details'!$J$40, 'Personnel Details'!$E$40)))</f>
        <v/>
      </c>
      <c r="NM128" s="59" t="str">
        <f>IF(NL$9="", "", IF(AND(NOT('Personnel Details'!$N$40=""), $B128&gt;='Personnel Details'!$N$40), IF('Personnel Details'!$P$40="","", 'Personnel Details'!$P$40), IF(AND(NOT('Personnel Details'!$I$40=""), $B128&gt;='Personnel Details'!$I$40), IF('Personnel Details'!$K$40="", "", 'Personnel Details'!$K$40), IF('Personnel Details'!$F$40="", "", 'Personnel Details'!$F$40))))</f>
        <v/>
      </c>
      <c r="NN128" s="79" t="str">
        <f>IF(NL$9="", "", IF(AND(NOT('Personnel Details'!$N$40=""), $B128&gt;='Personnel Details'!$N$40), 'Personnel Details'!$Q$40, IF(AND(NOT('Personnel Details'!$I$40=""), $B128&gt;='Personnel Details'!$I$40), 'Personnel Details'!$L$40, 'Personnel Details'!$G$40)))</f>
        <v/>
      </c>
      <c r="NO128" s="59">
        <f t="shared" si="280"/>
        <v>0</v>
      </c>
      <c r="NP128" s="53"/>
    </row>
    <row r="129" spans="1:380" x14ac:dyDescent="0.25">
      <c r="A129" s="32"/>
      <c r="B129" s="113">
        <f>IFERROR(IF(B128+1&gt;'Personnel Details'!$U$5, "", B128+1), "")</f>
        <v>43949</v>
      </c>
      <c r="C129" s="32"/>
      <c r="D129" s="120"/>
      <c r="E129" s="13" t="str">
        <f t="shared" si="159"/>
        <v/>
      </c>
      <c r="F129" s="13" t="str">
        <f t="shared" si="190"/>
        <v/>
      </c>
      <c r="G129" s="56" t="str">
        <f t="shared" si="281"/>
        <v/>
      </c>
      <c r="H129" s="16" t="str">
        <f t="shared" si="191"/>
        <v/>
      </c>
      <c r="I129" s="32"/>
      <c r="J129" s="120"/>
      <c r="K129" s="62" t="str">
        <f t="shared" si="160"/>
        <v/>
      </c>
      <c r="L129" s="62" t="str">
        <f t="shared" si="192"/>
        <v/>
      </c>
      <c r="M129" s="65" t="str">
        <f t="shared" si="282"/>
        <v/>
      </c>
      <c r="N129" s="68" t="str">
        <f t="shared" si="193"/>
        <v/>
      </c>
      <c r="O129" s="32"/>
      <c r="P129" s="120"/>
      <c r="Q129" s="62" t="str">
        <f t="shared" si="161"/>
        <v/>
      </c>
      <c r="R129" s="62" t="str">
        <f t="shared" si="194"/>
        <v/>
      </c>
      <c r="S129" s="65" t="str">
        <f t="shared" si="283"/>
        <v/>
      </c>
      <c r="T129" s="68" t="str">
        <f t="shared" si="195"/>
        <v/>
      </c>
      <c r="U129" s="32"/>
      <c r="V129" s="120"/>
      <c r="W129" s="62" t="str">
        <f t="shared" si="162"/>
        <v/>
      </c>
      <c r="X129" s="62" t="str">
        <f t="shared" si="196"/>
        <v/>
      </c>
      <c r="Y129" s="65" t="str">
        <f t="shared" si="284"/>
        <v/>
      </c>
      <c r="Z129" s="68" t="str">
        <f t="shared" si="197"/>
        <v/>
      </c>
      <c r="AA129" s="32"/>
      <c r="AB129" s="120"/>
      <c r="AC129" s="62" t="str">
        <f t="shared" si="163"/>
        <v/>
      </c>
      <c r="AD129" s="62" t="str">
        <f t="shared" si="198"/>
        <v/>
      </c>
      <c r="AE129" s="65" t="str">
        <f t="shared" si="285"/>
        <v/>
      </c>
      <c r="AF129" s="68" t="str">
        <f t="shared" si="199"/>
        <v/>
      </c>
      <c r="AG129" s="32"/>
      <c r="AH129" s="120"/>
      <c r="AI129" s="62" t="str">
        <f t="shared" si="164"/>
        <v/>
      </c>
      <c r="AJ129" s="62" t="str">
        <f t="shared" si="200"/>
        <v/>
      </c>
      <c r="AK129" s="65" t="str">
        <f t="shared" si="286"/>
        <v/>
      </c>
      <c r="AL129" s="68" t="str">
        <f t="shared" si="201"/>
        <v/>
      </c>
      <c r="AM129" s="32"/>
      <c r="AN129" s="120"/>
      <c r="AO129" s="62" t="str">
        <f t="shared" si="165"/>
        <v/>
      </c>
      <c r="AP129" s="62" t="str">
        <f t="shared" si="202"/>
        <v/>
      </c>
      <c r="AQ129" s="65" t="str">
        <f t="shared" si="287"/>
        <v/>
      </c>
      <c r="AR129" s="68" t="str">
        <f t="shared" si="203"/>
        <v/>
      </c>
      <c r="AS129" s="32"/>
      <c r="AT129" s="120"/>
      <c r="AU129" s="62" t="str">
        <f t="shared" si="166"/>
        <v/>
      </c>
      <c r="AV129" s="62" t="str">
        <f t="shared" si="204"/>
        <v/>
      </c>
      <c r="AW129" s="65" t="str">
        <f t="shared" si="288"/>
        <v/>
      </c>
      <c r="AX129" s="68" t="str">
        <f t="shared" si="205"/>
        <v/>
      </c>
      <c r="AY129" s="32"/>
      <c r="AZ129" s="120"/>
      <c r="BA129" s="62" t="str">
        <f t="shared" si="167"/>
        <v/>
      </c>
      <c r="BB129" s="62" t="str">
        <f t="shared" si="206"/>
        <v/>
      </c>
      <c r="BC129" s="65" t="str">
        <f t="shared" si="289"/>
        <v/>
      </c>
      <c r="BD129" s="68" t="str">
        <f t="shared" si="207"/>
        <v/>
      </c>
      <c r="BE129" s="32"/>
      <c r="BF129" s="120"/>
      <c r="BG129" s="62" t="str">
        <f t="shared" si="168"/>
        <v/>
      </c>
      <c r="BH129" s="62" t="str">
        <f t="shared" si="208"/>
        <v/>
      </c>
      <c r="BI129" s="65" t="str">
        <f t="shared" si="290"/>
        <v/>
      </c>
      <c r="BJ129" s="68" t="str">
        <f t="shared" si="209"/>
        <v/>
      </c>
      <c r="BK129" s="32"/>
      <c r="BL129" s="120"/>
      <c r="BM129" s="62" t="str">
        <f t="shared" si="169"/>
        <v/>
      </c>
      <c r="BN129" s="62" t="str">
        <f t="shared" si="210"/>
        <v/>
      </c>
      <c r="BO129" s="65" t="str">
        <f t="shared" si="291"/>
        <v/>
      </c>
      <c r="BP129" s="68" t="str">
        <f t="shared" si="211"/>
        <v/>
      </c>
      <c r="BQ129" s="32"/>
      <c r="BR129" s="120"/>
      <c r="BS129" s="62" t="str">
        <f t="shared" si="170"/>
        <v/>
      </c>
      <c r="BT129" s="62" t="str">
        <f t="shared" si="212"/>
        <v/>
      </c>
      <c r="BU129" s="65" t="str">
        <f t="shared" si="292"/>
        <v/>
      </c>
      <c r="BV129" s="68" t="str">
        <f t="shared" si="213"/>
        <v/>
      </c>
      <c r="BW129" s="32"/>
      <c r="BX129" s="120"/>
      <c r="BY129" s="62" t="str">
        <f t="shared" si="171"/>
        <v/>
      </c>
      <c r="BZ129" s="62" t="str">
        <f t="shared" si="214"/>
        <v/>
      </c>
      <c r="CA129" s="65" t="str">
        <f t="shared" si="293"/>
        <v/>
      </c>
      <c r="CB129" s="68" t="str">
        <f t="shared" si="215"/>
        <v/>
      </c>
      <c r="CC129" s="32"/>
      <c r="CD129" s="120"/>
      <c r="CE129" s="62" t="str">
        <f t="shared" si="172"/>
        <v/>
      </c>
      <c r="CF129" s="62" t="str">
        <f t="shared" si="216"/>
        <v/>
      </c>
      <c r="CG129" s="65" t="str">
        <f t="shared" si="294"/>
        <v/>
      </c>
      <c r="CH129" s="68" t="str">
        <f t="shared" si="217"/>
        <v/>
      </c>
      <c r="CI129" s="32"/>
      <c r="CJ129" s="120"/>
      <c r="CK129" s="62" t="str">
        <f t="shared" si="173"/>
        <v/>
      </c>
      <c r="CL129" s="62" t="str">
        <f t="shared" si="218"/>
        <v/>
      </c>
      <c r="CM129" s="65" t="str">
        <f t="shared" si="295"/>
        <v/>
      </c>
      <c r="CN129" s="68" t="str">
        <f t="shared" si="219"/>
        <v/>
      </c>
      <c r="CO129" s="32"/>
      <c r="CP129" s="120"/>
      <c r="CQ129" s="62" t="str">
        <f t="shared" si="174"/>
        <v/>
      </c>
      <c r="CR129" s="62" t="str">
        <f t="shared" si="220"/>
        <v/>
      </c>
      <c r="CS129" s="65" t="str">
        <f t="shared" si="296"/>
        <v/>
      </c>
      <c r="CT129" s="68" t="str">
        <f t="shared" si="221"/>
        <v/>
      </c>
      <c r="CU129" s="32"/>
      <c r="CV129" s="120"/>
      <c r="CW129" s="62" t="str">
        <f t="shared" si="175"/>
        <v/>
      </c>
      <c r="CX129" s="62" t="str">
        <f t="shared" si="222"/>
        <v/>
      </c>
      <c r="CY129" s="65" t="str">
        <f t="shared" si="297"/>
        <v/>
      </c>
      <c r="CZ129" s="68" t="str">
        <f t="shared" si="223"/>
        <v/>
      </c>
      <c r="DA129" s="32"/>
      <c r="DB129" s="120"/>
      <c r="DC129" s="62" t="str">
        <f t="shared" si="176"/>
        <v/>
      </c>
      <c r="DD129" s="62" t="str">
        <f t="shared" si="224"/>
        <v/>
      </c>
      <c r="DE129" s="65" t="str">
        <f t="shared" si="298"/>
        <v/>
      </c>
      <c r="DF129" s="68" t="str">
        <f t="shared" si="225"/>
        <v/>
      </c>
      <c r="DG129" s="32"/>
      <c r="DH129" s="120"/>
      <c r="DI129" s="62" t="str">
        <f t="shared" si="177"/>
        <v/>
      </c>
      <c r="DJ129" s="62" t="str">
        <f t="shared" si="226"/>
        <v/>
      </c>
      <c r="DK129" s="65" t="str">
        <f t="shared" si="299"/>
        <v/>
      </c>
      <c r="DL129" s="68" t="str">
        <f t="shared" si="227"/>
        <v/>
      </c>
      <c r="DM129" s="32"/>
      <c r="DN129" s="120"/>
      <c r="DO129" s="62" t="str">
        <f t="shared" si="178"/>
        <v/>
      </c>
      <c r="DP129" s="62" t="str">
        <f t="shared" si="228"/>
        <v/>
      </c>
      <c r="DQ129" s="65" t="str">
        <f t="shared" si="300"/>
        <v/>
      </c>
      <c r="DR129" s="68" t="str">
        <f t="shared" si="229"/>
        <v/>
      </c>
      <c r="DS129" s="32"/>
      <c r="DT129" s="120"/>
      <c r="DU129" s="62" t="str">
        <f t="shared" si="179"/>
        <v/>
      </c>
      <c r="DV129" s="62" t="str">
        <f t="shared" si="230"/>
        <v/>
      </c>
      <c r="DW129" s="65" t="str">
        <f t="shared" si="301"/>
        <v/>
      </c>
      <c r="DX129" s="68" t="str">
        <f t="shared" si="231"/>
        <v/>
      </c>
      <c r="DY129" s="32"/>
      <c r="DZ129" s="120"/>
      <c r="EA129" s="62" t="str">
        <f t="shared" si="180"/>
        <v/>
      </c>
      <c r="EB129" s="62" t="str">
        <f t="shared" si="232"/>
        <v/>
      </c>
      <c r="EC129" s="65" t="str">
        <f t="shared" si="302"/>
        <v/>
      </c>
      <c r="ED129" s="68" t="str">
        <f t="shared" si="233"/>
        <v/>
      </c>
      <c r="EE129" s="32"/>
      <c r="EF129" s="120"/>
      <c r="EG129" s="62" t="str">
        <f t="shared" si="181"/>
        <v/>
      </c>
      <c r="EH129" s="62" t="str">
        <f t="shared" si="234"/>
        <v/>
      </c>
      <c r="EI129" s="65" t="str">
        <f t="shared" si="303"/>
        <v/>
      </c>
      <c r="EJ129" s="68" t="str">
        <f t="shared" si="235"/>
        <v/>
      </c>
      <c r="EK129" s="32"/>
      <c r="EL129" s="120"/>
      <c r="EM129" s="62" t="str">
        <f t="shared" si="182"/>
        <v/>
      </c>
      <c r="EN129" s="62" t="str">
        <f t="shared" si="236"/>
        <v/>
      </c>
      <c r="EO129" s="65" t="str">
        <f t="shared" si="304"/>
        <v/>
      </c>
      <c r="EP129" s="68" t="str">
        <f t="shared" si="237"/>
        <v/>
      </c>
      <c r="EQ129" s="32"/>
      <c r="ER129" s="120"/>
      <c r="ES129" s="62" t="str">
        <f t="shared" si="183"/>
        <v/>
      </c>
      <c r="ET129" s="62" t="str">
        <f t="shared" si="238"/>
        <v/>
      </c>
      <c r="EU129" s="65" t="str">
        <f t="shared" si="305"/>
        <v/>
      </c>
      <c r="EV129" s="68" t="str">
        <f t="shared" si="239"/>
        <v/>
      </c>
      <c r="EW129" s="32"/>
      <c r="EX129" s="120"/>
      <c r="EY129" s="62" t="str">
        <f t="shared" si="184"/>
        <v/>
      </c>
      <c r="EZ129" s="62" t="str">
        <f t="shared" si="240"/>
        <v/>
      </c>
      <c r="FA129" s="65" t="str">
        <f t="shared" si="306"/>
        <v/>
      </c>
      <c r="FB129" s="68" t="str">
        <f t="shared" si="241"/>
        <v/>
      </c>
      <c r="FC129" s="32"/>
      <c r="FD129" s="120"/>
      <c r="FE129" s="62" t="str">
        <f t="shared" si="185"/>
        <v/>
      </c>
      <c r="FF129" s="62" t="str">
        <f t="shared" si="242"/>
        <v/>
      </c>
      <c r="FG129" s="65" t="str">
        <f t="shared" si="307"/>
        <v/>
      </c>
      <c r="FH129" s="68" t="str">
        <f t="shared" si="243"/>
        <v/>
      </c>
      <c r="FI129" s="32"/>
      <c r="FJ129" s="120"/>
      <c r="FK129" s="62" t="str">
        <f t="shared" si="186"/>
        <v/>
      </c>
      <c r="FL129" s="62" t="str">
        <f t="shared" si="244"/>
        <v/>
      </c>
      <c r="FM129" s="65" t="str">
        <f t="shared" si="308"/>
        <v/>
      </c>
      <c r="FN129" s="68" t="str">
        <f t="shared" si="245"/>
        <v/>
      </c>
      <c r="FO129" s="32"/>
      <c r="FP129" s="120"/>
      <c r="FQ129" s="62" t="str">
        <f t="shared" si="187"/>
        <v/>
      </c>
      <c r="FR129" s="62" t="str">
        <f t="shared" si="246"/>
        <v/>
      </c>
      <c r="FS129" s="65" t="str">
        <f t="shared" si="309"/>
        <v/>
      </c>
      <c r="FT129" s="68" t="str">
        <f t="shared" si="247"/>
        <v/>
      </c>
      <c r="FU129" s="32"/>
      <c r="FV129" s="120"/>
      <c r="FW129" s="62" t="str">
        <f t="shared" si="188"/>
        <v/>
      </c>
      <c r="FX129" s="62" t="str">
        <f t="shared" si="248"/>
        <v/>
      </c>
      <c r="FY129" s="65" t="str">
        <f t="shared" si="310"/>
        <v/>
      </c>
      <c r="FZ129" s="68" t="str">
        <f t="shared" si="249"/>
        <v/>
      </c>
      <c r="GA129" s="32"/>
      <c r="GC129" s="7" t="str">
        <f t="shared" si="250"/>
        <v>Apr 2020</v>
      </c>
      <c r="GD129" s="7" t="str">
        <f t="shared" ca="1" si="189"/>
        <v/>
      </c>
      <c r="GT129" s="71">
        <f>IF(GT$9="", "", IF(AND(NOT('Personnel Details'!$N$11=""), $B129&gt;='Personnel Details'!$N$11), 'Personnel Details'!$O$11, IF(AND(NOT('Personnel Details'!$I$11=""), $B129&gt;='Personnel Details'!$I$11), 'Personnel Details'!$J$11, 'Personnel Details'!$E$11)))</f>
        <v>0.8</v>
      </c>
      <c r="GU129" s="59" t="str">
        <f>IF(GT$9="", "", IF(AND(NOT('Personnel Details'!$N$11=""), $B129&gt;='Personnel Details'!$N$11), IF('Personnel Details'!$P$11="","", 'Personnel Details'!$P$11), IF(AND(NOT('Personnel Details'!$I$11=""), $B129&gt;='Personnel Details'!$I$11), IF('Personnel Details'!$K$11="", "", 'Personnel Details'!$K$11), IF('Personnel Details'!$F$11="", "", 'Personnel Details'!$F$11))))</f>
        <v/>
      </c>
      <c r="GV129" s="74">
        <f>IF(GT$9="", "", IF(AND(NOT('Personnel Details'!$N$11=""), $B129&gt;='Personnel Details'!$N$11), 'Personnel Details'!$Q$11, IF(AND(NOT('Personnel Details'!$I$11=""), $B129&gt;='Personnel Details'!$I$11), 'Personnel Details'!$L$11, 'Personnel Details'!$G$11)))</f>
        <v>0</v>
      </c>
      <c r="GW129" s="59">
        <f t="shared" si="251"/>
        <v>0</v>
      </c>
      <c r="GX129" s="53"/>
      <c r="GZ129" s="78">
        <f>IF(GZ$9="", "", IF(AND(NOT('Personnel Details'!$N$12=""), $B129&gt;='Personnel Details'!$N$12), 'Personnel Details'!$O$12, IF(AND(NOT('Personnel Details'!$I$12=""), $B129&gt;='Personnel Details'!$I$12), 'Personnel Details'!$J$12, 'Personnel Details'!$E$12)))</f>
        <v>0.8</v>
      </c>
      <c r="HA129" s="59" t="str">
        <f>IF(GZ$9="", "", IF(AND(NOT('Personnel Details'!$N$12=""), $B129&gt;='Personnel Details'!$N$12), IF('Personnel Details'!$P$12="","", 'Personnel Details'!$P$12), IF(AND(NOT('Personnel Details'!$I$12=""), $B129&gt;='Personnel Details'!$I$12), IF('Personnel Details'!$K$12="", "", 'Personnel Details'!$K$12), IF('Personnel Details'!$F$12="", "", 'Personnel Details'!$F$12))))</f>
        <v/>
      </c>
      <c r="HB129" s="79">
        <f>IF(GZ$9="", "", IF(AND(NOT('Personnel Details'!$N$12=""), $B129&gt;='Personnel Details'!$N$12), 'Personnel Details'!$Q$12, IF(AND(NOT('Personnel Details'!$I$12=""), $B129&gt;='Personnel Details'!$I$12), 'Personnel Details'!$L$12, 'Personnel Details'!$G$12)))</f>
        <v>0</v>
      </c>
      <c r="HC129" s="59">
        <f t="shared" si="252"/>
        <v>0</v>
      </c>
      <c r="HD129" s="53"/>
      <c r="HF129" s="78">
        <f>IF(HF$9="", "", IF(AND(NOT('Personnel Details'!$N$13=""), $B129&gt;='Personnel Details'!$N$13), 'Personnel Details'!$O$13, IF(AND(NOT('Personnel Details'!$I$13=""), $B129&gt;='Personnel Details'!$I$13), 'Personnel Details'!$J$13, 'Personnel Details'!$E$13)))</f>
        <v>0.8</v>
      </c>
      <c r="HG129" s="59" t="str">
        <f>IF(HF$9="", "", IF(AND(NOT('Personnel Details'!$N$13=""), $B129&gt;='Personnel Details'!$N$13), IF('Personnel Details'!$P$13="","", 'Personnel Details'!$P$13), IF(AND(NOT('Personnel Details'!$I$13=""), $B129&gt;='Personnel Details'!$I$13), IF('Personnel Details'!$K$13="", "", 'Personnel Details'!$K$13), IF('Personnel Details'!$F$13="", "", 'Personnel Details'!$F$13))))</f>
        <v/>
      </c>
      <c r="HH129" s="79">
        <f>IF(HF$9="", "", IF(AND(NOT('Personnel Details'!$N$13=""), $B129&gt;='Personnel Details'!$N$13), 'Personnel Details'!$Q$13, IF(AND(NOT('Personnel Details'!$I$13=""), $B129&gt;='Personnel Details'!$I$13), 'Personnel Details'!$L$13, 'Personnel Details'!$G$13)))</f>
        <v>0</v>
      </c>
      <c r="HI129" s="59">
        <f t="shared" si="253"/>
        <v>0</v>
      </c>
      <c r="HJ129" s="53"/>
      <c r="HL129" s="78">
        <f>IF(HL$9="", "", IF(AND(NOT('Personnel Details'!$N$14=""), $B129&gt;='Personnel Details'!$N$14), 'Personnel Details'!$O$14, IF(AND(NOT('Personnel Details'!$I$14=""), $B129&gt;='Personnel Details'!$I$14), 'Personnel Details'!$J$14, 'Personnel Details'!$E$14)))</f>
        <v>0.8</v>
      </c>
      <c r="HM129" s="59">
        <f>IF(HL$9="", "", IF(AND(NOT('Personnel Details'!$N$14=""), $B129&gt;='Personnel Details'!$N$14), IF('Personnel Details'!$P$14="","", 'Personnel Details'!$P$14), IF(AND(NOT('Personnel Details'!$I$14=""), $B129&gt;='Personnel Details'!$I$14), IF('Personnel Details'!$K$14="", "", 'Personnel Details'!$K$14), IF('Personnel Details'!$F$14="", "", 'Personnel Details'!$F$14))))</f>
        <v>2000</v>
      </c>
      <c r="HN129" s="79">
        <f>IF(HL$9="", "", IF(AND(NOT('Personnel Details'!$N$14=""), $B129&gt;='Personnel Details'!$N$14), 'Personnel Details'!$Q$14, IF(AND(NOT('Personnel Details'!$I$14=""), $B129&gt;='Personnel Details'!$I$14), 'Personnel Details'!$L$14, 'Personnel Details'!$G$14)))</f>
        <v>0.85</v>
      </c>
      <c r="HO129" s="59">
        <f t="shared" si="254"/>
        <v>0</v>
      </c>
      <c r="HP129" s="53"/>
      <c r="HR129" s="78" t="str">
        <f>IF(HR$9="", "", IF(AND(NOT('Personnel Details'!$N$15=""), $B129&gt;='Personnel Details'!$N$15), 'Personnel Details'!$O$15, IF(AND(NOT('Personnel Details'!$I$15=""), $B129&gt;='Personnel Details'!$I$15), 'Personnel Details'!$J$15, 'Personnel Details'!$E$15)))</f>
        <v/>
      </c>
      <c r="HS129" s="59" t="str">
        <f>IF(HR$9="", "", IF(AND(NOT('Personnel Details'!$N$15=""), $B129&gt;='Personnel Details'!$N$15), IF('Personnel Details'!$P$15="","", 'Personnel Details'!$P$15), IF(AND(NOT('Personnel Details'!$I$15=""), $B129&gt;='Personnel Details'!$I$15), IF('Personnel Details'!$K$15="", "", 'Personnel Details'!$K$15), IF('Personnel Details'!$F$15="", "", 'Personnel Details'!$F$15))))</f>
        <v/>
      </c>
      <c r="HT129" s="79" t="str">
        <f>IF(HR$9="", "", IF(AND(NOT('Personnel Details'!$N$15=""), $B129&gt;='Personnel Details'!$N$15), 'Personnel Details'!$Q$15, IF(AND(NOT('Personnel Details'!$I$15=""), $B129&gt;='Personnel Details'!$I$15), 'Personnel Details'!$L$15, 'Personnel Details'!$G$15)))</f>
        <v/>
      </c>
      <c r="HU129" s="59">
        <f t="shared" si="255"/>
        <v>0</v>
      </c>
      <c r="HV129" s="53"/>
      <c r="HX129" s="78" t="str">
        <f>IF(HX$9="", "", IF(AND(NOT('Personnel Details'!$N$16=""), $B129&gt;='Personnel Details'!$N$16), 'Personnel Details'!$O$16, IF(AND(NOT('Personnel Details'!$I$16=""), $B129&gt;='Personnel Details'!$I$16), 'Personnel Details'!$J$16, 'Personnel Details'!$E$16)))</f>
        <v/>
      </c>
      <c r="HY129" s="59" t="str">
        <f>IF(HX$9="", "", IF(AND(NOT('Personnel Details'!$N$16=""), $B129&gt;='Personnel Details'!$N$16), IF('Personnel Details'!$P$16="","", 'Personnel Details'!$P$16), IF(AND(NOT('Personnel Details'!$I$16=""), $B129&gt;='Personnel Details'!$I$16), IF('Personnel Details'!$K$16="", "", 'Personnel Details'!$K$16), IF('Personnel Details'!$F$16="", "", 'Personnel Details'!$F$16))))</f>
        <v/>
      </c>
      <c r="HZ129" s="79" t="str">
        <f>IF(HX$9="", "", IF(AND(NOT('Personnel Details'!$N$16=""), $B129&gt;='Personnel Details'!$N$16), 'Personnel Details'!$Q$16, IF(AND(NOT('Personnel Details'!$I$16=""), $B129&gt;='Personnel Details'!$I$16), 'Personnel Details'!$L$16, 'Personnel Details'!$G$16)))</f>
        <v/>
      </c>
      <c r="IA129" s="59">
        <f t="shared" si="256"/>
        <v>0</v>
      </c>
      <c r="IB129" s="53"/>
      <c r="ID129" s="78" t="str">
        <f>IF(ID$9="", "", IF(AND(NOT('Personnel Details'!$N$17=""), $B129&gt;='Personnel Details'!$N$17), 'Personnel Details'!$O$17, IF(AND(NOT('Personnel Details'!$I$17=""), $B129&gt;='Personnel Details'!$I$17), 'Personnel Details'!$J$17, 'Personnel Details'!$E$17)))</f>
        <v/>
      </c>
      <c r="IE129" s="59" t="str">
        <f>IF(ID$9="", "", IF(AND(NOT('Personnel Details'!$N$17=""), $B129&gt;='Personnel Details'!$N$17), IF('Personnel Details'!$P$17="","", 'Personnel Details'!$P$17), IF(AND(NOT('Personnel Details'!$I$17=""), $B129&gt;='Personnel Details'!$I$17), IF('Personnel Details'!$K$17="", "", 'Personnel Details'!$K$17), IF('Personnel Details'!$F$17="", "", 'Personnel Details'!$F$17))))</f>
        <v/>
      </c>
      <c r="IF129" s="79" t="str">
        <f>IF(ID$9="", "", IF(AND(NOT('Personnel Details'!$N$17=""), $B129&gt;='Personnel Details'!$N$17), 'Personnel Details'!$Q$17, IF(AND(NOT('Personnel Details'!$I$17=""), $B129&gt;='Personnel Details'!$I$17), 'Personnel Details'!$L$17, 'Personnel Details'!$G$17)))</f>
        <v/>
      </c>
      <c r="IG129" s="59">
        <f t="shared" si="257"/>
        <v>0</v>
      </c>
      <c r="IH129" s="53"/>
      <c r="IJ129" s="78" t="str">
        <f>IF(IJ$9="", "", IF(AND(NOT('Personnel Details'!$N$18=""), $B129&gt;='Personnel Details'!$N$18), 'Personnel Details'!$O$18, IF(AND(NOT('Personnel Details'!$I$18=""), $B129&gt;='Personnel Details'!$I$18), 'Personnel Details'!$J$18, 'Personnel Details'!$E$18)))</f>
        <v/>
      </c>
      <c r="IK129" s="59" t="str">
        <f>IF(IJ$9="", "", IF(AND(NOT('Personnel Details'!$N$18=""), $B129&gt;='Personnel Details'!$N$18), IF('Personnel Details'!$P$18="","", 'Personnel Details'!$P$18), IF(AND(NOT('Personnel Details'!$I$18=""), $B129&gt;='Personnel Details'!$I$18), IF('Personnel Details'!$K$18="", "", 'Personnel Details'!$K$18), IF('Personnel Details'!$F$18="", "", 'Personnel Details'!$F$18))))</f>
        <v/>
      </c>
      <c r="IL129" s="79" t="str">
        <f>IF(IJ$9="", "", IF(AND(NOT('Personnel Details'!$N$18=""), $B129&gt;='Personnel Details'!$N$18), 'Personnel Details'!$Q$18, IF(AND(NOT('Personnel Details'!$I$18=""), $B129&gt;='Personnel Details'!$I$18), 'Personnel Details'!$L$18, 'Personnel Details'!$G$18)))</f>
        <v/>
      </c>
      <c r="IM129" s="59">
        <f t="shared" si="258"/>
        <v>0</v>
      </c>
      <c r="IN129" s="53"/>
      <c r="IP129" s="78" t="str">
        <f>IF(IP$9="", "", IF(AND(NOT('Personnel Details'!$N$19=""), $B129&gt;='Personnel Details'!$N$19), 'Personnel Details'!$O$19, IF(AND(NOT('Personnel Details'!$I$19=""), $B129&gt;='Personnel Details'!$I$19), 'Personnel Details'!$J$19, 'Personnel Details'!$E$19)))</f>
        <v/>
      </c>
      <c r="IQ129" s="59" t="str">
        <f>IF(IP$9="", "", IF(AND(NOT('Personnel Details'!$N$19=""), $B129&gt;='Personnel Details'!$N$19), IF('Personnel Details'!$P$19="","", 'Personnel Details'!$P$19), IF(AND(NOT('Personnel Details'!$I$19=""), $B129&gt;='Personnel Details'!$I$19), IF('Personnel Details'!$K$19="", "", 'Personnel Details'!$K$19), IF('Personnel Details'!$F$19="", "", 'Personnel Details'!$F$19))))</f>
        <v/>
      </c>
      <c r="IR129" s="79" t="str">
        <f>IF(IP$9="", "", IF(AND(NOT('Personnel Details'!$N$19=""), $B129&gt;='Personnel Details'!$N$19), 'Personnel Details'!$Q$19, IF(AND(NOT('Personnel Details'!$I$19=""), $B129&gt;='Personnel Details'!$I$19), 'Personnel Details'!$L$19, 'Personnel Details'!$G$19)))</f>
        <v/>
      </c>
      <c r="IS129" s="59">
        <f t="shared" si="259"/>
        <v>0</v>
      </c>
      <c r="IT129" s="53"/>
      <c r="IV129" s="78" t="str">
        <f>IF(IV$9="", "", IF(AND(NOT('Personnel Details'!$N$20=""), $B129&gt;='Personnel Details'!$N$20), 'Personnel Details'!$O$20, IF(AND(NOT('Personnel Details'!$I$20=""), $B129&gt;='Personnel Details'!$I$20), 'Personnel Details'!$J$20, 'Personnel Details'!$E$20)))</f>
        <v/>
      </c>
      <c r="IW129" s="59" t="str">
        <f>IF(IV$9="", "", IF(AND(NOT('Personnel Details'!$N$20=""), $B129&gt;='Personnel Details'!$N$20), IF('Personnel Details'!$P$20="","", 'Personnel Details'!$P$20), IF(AND(NOT('Personnel Details'!$I$20=""), $B129&gt;='Personnel Details'!$I$20), IF('Personnel Details'!$K$20="", "", 'Personnel Details'!$K$20), IF('Personnel Details'!$F$20="", "", 'Personnel Details'!$F$20))))</f>
        <v/>
      </c>
      <c r="IX129" s="79" t="str">
        <f>IF(IV$9="", "", IF(AND(NOT('Personnel Details'!$N$20=""), $B129&gt;='Personnel Details'!$N$20), 'Personnel Details'!$Q$20, IF(AND(NOT('Personnel Details'!$I$20=""), $B129&gt;='Personnel Details'!$I$20), 'Personnel Details'!$L$20, 'Personnel Details'!$G$20)))</f>
        <v/>
      </c>
      <c r="IY129" s="59">
        <f t="shared" si="260"/>
        <v>0</v>
      </c>
      <c r="IZ129" s="53"/>
      <c r="JB129" s="78" t="str">
        <f>IF(JB$9="", "", IF(AND(NOT('Personnel Details'!$N$21=""), $B129&gt;='Personnel Details'!$N$21), 'Personnel Details'!$O$21, IF(AND(NOT('Personnel Details'!$I$21=""), $B129&gt;='Personnel Details'!$I$21), 'Personnel Details'!$J$21, 'Personnel Details'!$E$21)))</f>
        <v/>
      </c>
      <c r="JC129" s="59" t="str">
        <f>IF(JB$9="", "", IF(AND(NOT('Personnel Details'!$N$21=""), $B129&gt;='Personnel Details'!$N$21), IF('Personnel Details'!$P$21="","", 'Personnel Details'!$P$21), IF(AND(NOT('Personnel Details'!$I$21=""), $B129&gt;='Personnel Details'!$I$21), IF('Personnel Details'!$K$21="", "", 'Personnel Details'!$K$21), IF('Personnel Details'!$F$21="", "", 'Personnel Details'!$F$21))))</f>
        <v/>
      </c>
      <c r="JD129" s="79" t="str">
        <f>IF(JB$9="", "", IF(AND(NOT('Personnel Details'!$N$21=""), $B129&gt;='Personnel Details'!$N$21), 'Personnel Details'!$Q$21, IF(AND(NOT('Personnel Details'!$I$21=""), $B129&gt;='Personnel Details'!$I$21), 'Personnel Details'!$L$21, 'Personnel Details'!$G$21)))</f>
        <v/>
      </c>
      <c r="JE129" s="59">
        <f t="shared" si="261"/>
        <v>0</v>
      </c>
      <c r="JF129" s="53"/>
      <c r="JH129" s="78" t="str">
        <f>IF(JH$9="", "", IF(AND(NOT('Personnel Details'!$N$22=""), $B129&gt;='Personnel Details'!$N$22), 'Personnel Details'!$O$22, IF(AND(NOT('Personnel Details'!$I$22=""), $B129&gt;='Personnel Details'!$I$22), 'Personnel Details'!$J$22, 'Personnel Details'!$E$22)))</f>
        <v/>
      </c>
      <c r="JI129" s="59" t="str">
        <f>IF(JH$9="", "", IF(AND(NOT('Personnel Details'!$N$22=""), $B129&gt;='Personnel Details'!$N$22), IF('Personnel Details'!$P$22="","", 'Personnel Details'!$P$22), IF(AND(NOT('Personnel Details'!$I$22=""), $B129&gt;='Personnel Details'!$I$22), IF('Personnel Details'!$K$22="", "", 'Personnel Details'!$K$22), IF('Personnel Details'!$F$22="", "", 'Personnel Details'!$F$22))))</f>
        <v/>
      </c>
      <c r="JJ129" s="79" t="str">
        <f>IF(JH$9="", "", IF(AND(NOT('Personnel Details'!$N$22=""), $B129&gt;='Personnel Details'!$N$22), 'Personnel Details'!$Q$22, IF(AND(NOT('Personnel Details'!$I$22=""), $B129&gt;='Personnel Details'!$I$22), 'Personnel Details'!$L$22, 'Personnel Details'!$G$22)))</f>
        <v/>
      </c>
      <c r="JK129" s="59">
        <f t="shared" si="262"/>
        <v>0</v>
      </c>
      <c r="JL129" s="53"/>
      <c r="JN129" s="78" t="str">
        <f>IF(JN$9="", "", IF(AND(NOT('Personnel Details'!$N$23=""), $B129&gt;='Personnel Details'!$N$23), 'Personnel Details'!$O$23, IF(AND(NOT('Personnel Details'!$I$23=""), $B129&gt;='Personnel Details'!$I$23), 'Personnel Details'!$J$23, 'Personnel Details'!$E$23)))</f>
        <v/>
      </c>
      <c r="JO129" s="59" t="str">
        <f>IF(JN$9="", "", IF(AND(NOT('Personnel Details'!$N$23=""), $B129&gt;='Personnel Details'!$N$23), IF('Personnel Details'!$P$23="","", 'Personnel Details'!$P$23), IF(AND(NOT('Personnel Details'!$I$23=""), $B129&gt;='Personnel Details'!$I$23), IF('Personnel Details'!$K$23="", "", 'Personnel Details'!$K$23), IF('Personnel Details'!$F$23="", "", 'Personnel Details'!$F$23))))</f>
        <v/>
      </c>
      <c r="JP129" s="79" t="str">
        <f>IF(JN$9="", "", IF(AND(NOT('Personnel Details'!$N$23=""), $B129&gt;='Personnel Details'!$N$23), 'Personnel Details'!$Q$23, IF(AND(NOT('Personnel Details'!$I$23=""), $B129&gt;='Personnel Details'!$I$23), 'Personnel Details'!$L$23, 'Personnel Details'!$G$23)))</f>
        <v/>
      </c>
      <c r="JQ129" s="59">
        <f t="shared" si="263"/>
        <v>0</v>
      </c>
      <c r="JR129" s="53"/>
      <c r="JT129" s="78" t="str">
        <f>IF(JT$9="", "", IF(AND(NOT('Personnel Details'!$N$24=""), $B129&gt;='Personnel Details'!$N$24), 'Personnel Details'!$O$24, IF(AND(NOT('Personnel Details'!$I$24=""), $B129&gt;='Personnel Details'!$I$24), 'Personnel Details'!$J$24, 'Personnel Details'!$E$24)))</f>
        <v/>
      </c>
      <c r="JU129" s="59" t="str">
        <f>IF(JT$9="", "", IF(AND(NOT('Personnel Details'!$N$24=""), $B129&gt;='Personnel Details'!$N$24), IF('Personnel Details'!$P$24="","", 'Personnel Details'!$P$24), IF(AND(NOT('Personnel Details'!$I$24=""), $B129&gt;='Personnel Details'!$I$24), IF('Personnel Details'!$K$24="", "", 'Personnel Details'!$K$24), IF('Personnel Details'!$F$24="", "", 'Personnel Details'!$F$24))))</f>
        <v/>
      </c>
      <c r="JV129" s="79" t="str">
        <f>IF(JT$9="", "", IF(AND(NOT('Personnel Details'!$N$24=""), $B129&gt;='Personnel Details'!$N$24), 'Personnel Details'!$Q$24, IF(AND(NOT('Personnel Details'!$I$24=""), $B129&gt;='Personnel Details'!$I$24), 'Personnel Details'!$L$24, 'Personnel Details'!$G$24)))</f>
        <v/>
      </c>
      <c r="JW129" s="59">
        <f t="shared" si="264"/>
        <v>0</v>
      </c>
      <c r="JX129" s="53"/>
      <c r="JZ129" s="78" t="str">
        <f>IF(JZ$9="", "", IF(AND(NOT('Personnel Details'!$N$25=""), $B129&gt;='Personnel Details'!$N$25), 'Personnel Details'!$O$25, IF(AND(NOT('Personnel Details'!$I$25=""), $B129&gt;='Personnel Details'!$I$25), 'Personnel Details'!$J$25, 'Personnel Details'!$E$25)))</f>
        <v/>
      </c>
      <c r="KA129" s="59" t="str">
        <f>IF(JZ$9="", "", IF(AND(NOT('Personnel Details'!$N$25=""), $B129&gt;='Personnel Details'!$N$25), IF('Personnel Details'!$P$25="","", 'Personnel Details'!$P$25), IF(AND(NOT('Personnel Details'!$I$25=""), $B129&gt;='Personnel Details'!$I$25), IF('Personnel Details'!$K$25="", "", 'Personnel Details'!$K$25), IF('Personnel Details'!$F$25="", "", 'Personnel Details'!$F$25))))</f>
        <v/>
      </c>
      <c r="KB129" s="79" t="str">
        <f>IF(JZ$9="", "", IF(AND(NOT('Personnel Details'!$N$25=""), $B129&gt;='Personnel Details'!$N$25), 'Personnel Details'!$Q$25, IF(AND(NOT('Personnel Details'!$I$25=""), $B129&gt;='Personnel Details'!$I$25), 'Personnel Details'!$L$25, 'Personnel Details'!$G$25)))</f>
        <v/>
      </c>
      <c r="KC129" s="59">
        <f t="shared" si="265"/>
        <v>0</v>
      </c>
      <c r="KD129" s="53"/>
      <c r="KF129" s="78" t="str">
        <f>IF(KF$9="", "", IF(AND(NOT('Personnel Details'!$N$26=""), $B129&gt;='Personnel Details'!$N$26), 'Personnel Details'!$O$26, IF(AND(NOT('Personnel Details'!$I$26=""), $B129&gt;='Personnel Details'!$I$26), 'Personnel Details'!$J$26, 'Personnel Details'!$E$26)))</f>
        <v/>
      </c>
      <c r="KG129" s="59" t="str">
        <f>IF(KF$9="", "", IF(AND(NOT('Personnel Details'!$N$26=""), $B129&gt;='Personnel Details'!$N$26), IF('Personnel Details'!$P$26="","", 'Personnel Details'!$P$26), IF(AND(NOT('Personnel Details'!$I$26=""), $B129&gt;='Personnel Details'!$I$26), IF('Personnel Details'!$K$26="", "", 'Personnel Details'!$K$26), IF('Personnel Details'!$F$26="", "", 'Personnel Details'!$F$26))))</f>
        <v/>
      </c>
      <c r="KH129" s="79" t="str">
        <f>IF(KF$9="", "", IF(AND(NOT('Personnel Details'!$N$26=""), $B129&gt;='Personnel Details'!$N$26), 'Personnel Details'!$Q$26, IF(AND(NOT('Personnel Details'!$I$26=""), $B129&gt;='Personnel Details'!$I$26), 'Personnel Details'!$L$26, 'Personnel Details'!$G$26)))</f>
        <v/>
      </c>
      <c r="KI129" s="59">
        <f t="shared" si="266"/>
        <v>0</v>
      </c>
      <c r="KJ129" s="53"/>
      <c r="KL129" s="78" t="str">
        <f>IF(KL$9="", "", IF(AND(NOT('Personnel Details'!$N$27=""), $B129&gt;='Personnel Details'!$N$27), 'Personnel Details'!$O$27, IF(AND(NOT('Personnel Details'!$I$27=""), $B129&gt;='Personnel Details'!$I$27), 'Personnel Details'!$J$27, 'Personnel Details'!$E$27)))</f>
        <v/>
      </c>
      <c r="KM129" s="59" t="str">
        <f>IF(KL$9="", "", IF(AND(NOT('Personnel Details'!$N$27=""), $B129&gt;='Personnel Details'!$N$27), IF('Personnel Details'!$P$27="","", 'Personnel Details'!$P$27), IF(AND(NOT('Personnel Details'!$I$27=""), $B129&gt;='Personnel Details'!$I$27), IF('Personnel Details'!$K$27="", "", 'Personnel Details'!$K$27), IF('Personnel Details'!$F$27="", "", 'Personnel Details'!$F$27))))</f>
        <v/>
      </c>
      <c r="KN129" s="79" t="str">
        <f>IF(KL$9="", "", IF(AND(NOT('Personnel Details'!$N$27=""), $B129&gt;='Personnel Details'!$N$27), 'Personnel Details'!$Q$27, IF(AND(NOT('Personnel Details'!$I$27=""), $B129&gt;='Personnel Details'!$I$27), 'Personnel Details'!$L$27, 'Personnel Details'!$G$27)))</f>
        <v/>
      </c>
      <c r="KO129" s="59">
        <f t="shared" si="267"/>
        <v>0</v>
      </c>
      <c r="KP129" s="53"/>
      <c r="KR129" s="78" t="str">
        <f>IF(KR$9="", "", IF(AND(NOT('Personnel Details'!$N$28=""), $B129&gt;='Personnel Details'!$N$28), 'Personnel Details'!$O$28, IF(AND(NOT('Personnel Details'!$I$28=""), $B129&gt;='Personnel Details'!$I$28), 'Personnel Details'!$J$28, 'Personnel Details'!$E$28)))</f>
        <v/>
      </c>
      <c r="KS129" s="59" t="str">
        <f>IF(KR$9="", "", IF(AND(NOT('Personnel Details'!$N$28=""), $B129&gt;='Personnel Details'!$N$28), IF('Personnel Details'!$P$28="","", 'Personnel Details'!$P$28), IF(AND(NOT('Personnel Details'!$I$28=""), $B129&gt;='Personnel Details'!$I$28), IF('Personnel Details'!$K$28="", "", 'Personnel Details'!$K$28), IF('Personnel Details'!$F$28="", "", 'Personnel Details'!$F$28))))</f>
        <v/>
      </c>
      <c r="KT129" s="79" t="str">
        <f>IF(KR$9="", "", IF(AND(NOT('Personnel Details'!$N$28=""), $B129&gt;='Personnel Details'!$N$28), 'Personnel Details'!$Q$28, IF(AND(NOT('Personnel Details'!$I$28=""), $B129&gt;='Personnel Details'!$I$28), 'Personnel Details'!$L$28, 'Personnel Details'!$G$28)))</f>
        <v/>
      </c>
      <c r="KU129" s="59">
        <f t="shared" si="268"/>
        <v>0</v>
      </c>
      <c r="KV129" s="53"/>
      <c r="KX129" s="78" t="str">
        <f>IF(KX$9="", "", IF(AND(NOT('Personnel Details'!$N$29=""), $B129&gt;='Personnel Details'!$N$29), 'Personnel Details'!$O$29, IF(AND(NOT('Personnel Details'!$I$29=""), $B129&gt;='Personnel Details'!$I$29), 'Personnel Details'!$J$29, 'Personnel Details'!$E$29)))</f>
        <v/>
      </c>
      <c r="KY129" s="59" t="str">
        <f>IF(KX$9="", "", IF(AND(NOT('Personnel Details'!$N$29=""), $B129&gt;='Personnel Details'!$N$29), IF('Personnel Details'!$P$29="","", 'Personnel Details'!$P$29), IF(AND(NOT('Personnel Details'!$I$29=""), $B129&gt;='Personnel Details'!$I$29), IF('Personnel Details'!$K$29="", "", 'Personnel Details'!$K$29), IF('Personnel Details'!$F$29="", "", 'Personnel Details'!$F$29))))</f>
        <v/>
      </c>
      <c r="KZ129" s="79" t="str">
        <f>IF(KX$9="", "", IF(AND(NOT('Personnel Details'!$N$29=""), $B129&gt;='Personnel Details'!$N$29), 'Personnel Details'!$Q$29, IF(AND(NOT('Personnel Details'!$I$29=""), $B129&gt;='Personnel Details'!$I$29), 'Personnel Details'!$L$29, 'Personnel Details'!$G$29)))</f>
        <v/>
      </c>
      <c r="LA129" s="59">
        <f t="shared" si="269"/>
        <v>0</v>
      </c>
      <c r="LB129" s="53"/>
      <c r="LD129" s="78" t="str">
        <f>IF(LD$9="", "", IF(AND(NOT('Personnel Details'!$N$30=""), $B129&gt;='Personnel Details'!$N$30), 'Personnel Details'!$O$30, IF(AND(NOT('Personnel Details'!$I$30=""), $B129&gt;='Personnel Details'!$I$30), 'Personnel Details'!$J$30, 'Personnel Details'!$E$30)))</f>
        <v/>
      </c>
      <c r="LE129" s="59" t="str">
        <f>IF(LD$9="", "", IF(AND(NOT('Personnel Details'!$N$30=""), $B129&gt;='Personnel Details'!$N$30), IF('Personnel Details'!$P$30="","", 'Personnel Details'!$P$30), IF(AND(NOT('Personnel Details'!$I$30=""), $B129&gt;='Personnel Details'!$I$30), IF('Personnel Details'!$K$30="", "", 'Personnel Details'!$K$30), IF('Personnel Details'!$F$30="", "", 'Personnel Details'!$F$30))))</f>
        <v/>
      </c>
      <c r="LF129" s="79" t="str">
        <f>IF(LD$9="", "", IF(AND(NOT('Personnel Details'!$N$30=""), $B129&gt;='Personnel Details'!$N$30), 'Personnel Details'!$Q$30, IF(AND(NOT('Personnel Details'!$I$30=""), $B129&gt;='Personnel Details'!$I$30), 'Personnel Details'!$L$30, 'Personnel Details'!$G$30)))</f>
        <v/>
      </c>
      <c r="LG129" s="59">
        <f t="shared" si="270"/>
        <v>0</v>
      </c>
      <c r="LH129" s="53"/>
      <c r="LJ129" s="78" t="str">
        <f>IF(LJ$9="", "", IF(AND(NOT('Personnel Details'!$N$31=""), $B129&gt;='Personnel Details'!$N$31), 'Personnel Details'!$O$31, IF(AND(NOT('Personnel Details'!$I$31=""), $B129&gt;='Personnel Details'!$I$31), 'Personnel Details'!$J$31, 'Personnel Details'!$E$31)))</f>
        <v/>
      </c>
      <c r="LK129" s="59" t="str">
        <f>IF(LJ$9="", "", IF(AND(NOT('Personnel Details'!$N$31=""), $B129&gt;='Personnel Details'!$N$31), IF('Personnel Details'!$P$31="","", 'Personnel Details'!$P$31), IF(AND(NOT('Personnel Details'!$I$31=""), $B129&gt;='Personnel Details'!$I$31), IF('Personnel Details'!$K$31="", "", 'Personnel Details'!$K$31), IF('Personnel Details'!$F$31="", "", 'Personnel Details'!$F$31))))</f>
        <v/>
      </c>
      <c r="LL129" s="79" t="str">
        <f>IF(LJ$9="", "", IF(AND(NOT('Personnel Details'!$N$31=""), $B129&gt;='Personnel Details'!$N$31), 'Personnel Details'!$Q$31, IF(AND(NOT('Personnel Details'!$I$31=""), $B129&gt;='Personnel Details'!$I$31), 'Personnel Details'!$L$31, 'Personnel Details'!$G$31)))</f>
        <v/>
      </c>
      <c r="LM129" s="59">
        <f t="shared" si="271"/>
        <v>0</v>
      </c>
      <c r="LN129" s="53"/>
      <c r="LP129" s="78" t="str">
        <f>IF(LP$9="", "", IF(AND(NOT('Personnel Details'!$N$32=""), $B129&gt;='Personnel Details'!$N$32), 'Personnel Details'!$O$32, IF(AND(NOT('Personnel Details'!$I$32=""), $B129&gt;='Personnel Details'!$I$32), 'Personnel Details'!$J$32, 'Personnel Details'!$E$32)))</f>
        <v/>
      </c>
      <c r="LQ129" s="59" t="str">
        <f>IF(LP$9="", "", IF(AND(NOT('Personnel Details'!$N$32=""), $B129&gt;='Personnel Details'!$N$32), IF('Personnel Details'!$P$32="","", 'Personnel Details'!$P$32), IF(AND(NOT('Personnel Details'!$I$32=""), $B129&gt;='Personnel Details'!$I$32), IF('Personnel Details'!$K$32="", "", 'Personnel Details'!$K$32), IF('Personnel Details'!$F$32="", "", 'Personnel Details'!$F$32))))</f>
        <v/>
      </c>
      <c r="LR129" s="79" t="str">
        <f>IF(LP$9="", "", IF(AND(NOT('Personnel Details'!$N$32=""), $B129&gt;='Personnel Details'!$N$32), 'Personnel Details'!$Q$32, IF(AND(NOT('Personnel Details'!$I$32=""), $B129&gt;='Personnel Details'!$I$32), 'Personnel Details'!$L$32, 'Personnel Details'!$G$32)))</f>
        <v/>
      </c>
      <c r="LS129" s="59">
        <f t="shared" si="272"/>
        <v>0</v>
      </c>
      <c r="LT129" s="53"/>
      <c r="LV129" s="78" t="str">
        <f>IF(LV$9="", "", IF(AND(NOT('Personnel Details'!$N$33=""), $B129&gt;='Personnel Details'!$N$33), 'Personnel Details'!$O$33, IF(AND(NOT('Personnel Details'!$I$33=""), $B129&gt;='Personnel Details'!$I$33), 'Personnel Details'!$J$33, 'Personnel Details'!$E$33)))</f>
        <v/>
      </c>
      <c r="LW129" s="59" t="str">
        <f>IF(LV$9="", "", IF(AND(NOT('Personnel Details'!$N$33=""), $B129&gt;='Personnel Details'!$N$33), IF('Personnel Details'!$P$33="","", 'Personnel Details'!$P$33), IF(AND(NOT('Personnel Details'!$I$33=""), $B129&gt;='Personnel Details'!$I$33), IF('Personnel Details'!$K$33="", "", 'Personnel Details'!$K$33), IF('Personnel Details'!$F$33="", "", 'Personnel Details'!$F$33))))</f>
        <v/>
      </c>
      <c r="LX129" s="79" t="str">
        <f>IF(LV$9="", "", IF(AND(NOT('Personnel Details'!$N$33=""), $B129&gt;='Personnel Details'!$N$33), 'Personnel Details'!$Q$33, IF(AND(NOT('Personnel Details'!$I$33=""), $B129&gt;='Personnel Details'!$I$33), 'Personnel Details'!$L$33, 'Personnel Details'!$G$33)))</f>
        <v/>
      </c>
      <c r="LY129" s="59">
        <f t="shared" si="273"/>
        <v>0</v>
      </c>
      <c r="LZ129" s="53"/>
      <c r="MB129" s="78" t="str">
        <f>IF(MB$9="", "", IF(AND(NOT('Personnel Details'!$N$34=""), $B129&gt;='Personnel Details'!$N$34), 'Personnel Details'!$O$34, IF(AND(NOT('Personnel Details'!$I$34=""), $B129&gt;='Personnel Details'!$I$34), 'Personnel Details'!$J$34, 'Personnel Details'!$E$34)))</f>
        <v/>
      </c>
      <c r="MC129" s="59" t="str">
        <f>IF(MB$9="", "", IF(AND(NOT('Personnel Details'!$N$34=""), $B129&gt;='Personnel Details'!$N$34), IF('Personnel Details'!$P$34="","", 'Personnel Details'!$P$34), IF(AND(NOT('Personnel Details'!$I$34=""), $B129&gt;='Personnel Details'!$I$34), IF('Personnel Details'!$K$34="", "", 'Personnel Details'!$K$34), IF('Personnel Details'!$F$34="", "", 'Personnel Details'!$F$34))))</f>
        <v/>
      </c>
      <c r="MD129" s="79" t="str">
        <f>IF(MB$9="", "", IF(AND(NOT('Personnel Details'!$N$34=""), $B129&gt;='Personnel Details'!$N$34), 'Personnel Details'!$Q$34, IF(AND(NOT('Personnel Details'!$I$34=""), $B129&gt;='Personnel Details'!$I$34), 'Personnel Details'!$L$34, 'Personnel Details'!$G$34)))</f>
        <v/>
      </c>
      <c r="ME129" s="59">
        <f t="shared" si="274"/>
        <v>0</v>
      </c>
      <c r="MF129" s="53"/>
      <c r="MH129" s="78" t="str">
        <f>IF(MH$9="", "", IF(AND(NOT('Personnel Details'!$N$35=""), $B129&gt;='Personnel Details'!$N$35), 'Personnel Details'!$O$35, IF(AND(NOT('Personnel Details'!$I$35=""), $B129&gt;='Personnel Details'!$I$35), 'Personnel Details'!$J$35, 'Personnel Details'!$E$35)))</f>
        <v/>
      </c>
      <c r="MI129" s="59" t="str">
        <f>IF(MH$9="", "", IF(AND(NOT('Personnel Details'!$N$35=""), $B129&gt;='Personnel Details'!$N$35), IF('Personnel Details'!$P$35="","", 'Personnel Details'!$P$35), IF(AND(NOT('Personnel Details'!$I$35=""), $B129&gt;='Personnel Details'!$I$35), IF('Personnel Details'!$K$35="", "", 'Personnel Details'!$K$35), IF('Personnel Details'!$F$35="", "", 'Personnel Details'!$F$35))))</f>
        <v/>
      </c>
      <c r="MJ129" s="79" t="str">
        <f>IF(MH$9="", "", IF(AND(NOT('Personnel Details'!$N$35=""), $B129&gt;='Personnel Details'!$N$35), 'Personnel Details'!$Q$35, IF(AND(NOT('Personnel Details'!$I$35=""), $B129&gt;='Personnel Details'!$I$35), 'Personnel Details'!$L$35, 'Personnel Details'!$G$35)))</f>
        <v/>
      </c>
      <c r="MK129" s="59">
        <f t="shared" si="275"/>
        <v>0</v>
      </c>
      <c r="ML129" s="53"/>
      <c r="MN129" s="78" t="str">
        <f>IF(MN$9="", "", IF(AND(NOT('Personnel Details'!$N$36=""), $B129&gt;='Personnel Details'!$N$36), 'Personnel Details'!$O$36, IF(AND(NOT('Personnel Details'!$I$36=""), $B129&gt;='Personnel Details'!$I$36), 'Personnel Details'!$J$36, 'Personnel Details'!$E$36)))</f>
        <v/>
      </c>
      <c r="MO129" s="59" t="str">
        <f>IF(MN$9="", "", IF(AND(NOT('Personnel Details'!$N$36=""), $B129&gt;='Personnel Details'!$N$36), IF('Personnel Details'!$P$36="","", 'Personnel Details'!$P$36), IF(AND(NOT('Personnel Details'!$I$36=""), $B129&gt;='Personnel Details'!$I$36), IF('Personnel Details'!$K$36="", "", 'Personnel Details'!$K$36), IF('Personnel Details'!$F$36="", "", 'Personnel Details'!$F$36))))</f>
        <v/>
      </c>
      <c r="MP129" s="79" t="str">
        <f>IF(MN$9="", "", IF(AND(NOT('Personnel Details'!$N$36=""), $B129&gt;='Personnel Details'!$N$36), 'Personnel Details'!$Q$36, IF(AND(NOT('Personnel Details'!$I$36=""), $B129&gt;='Personnel Details'!$I$36), 'Personnel Details'!$L$36, 'Personnel Details'!$G$36)))</f>
        <v/>
      </c>
      <c r="MQ129" s="59">
        <f t="shared" si="276"/>
        <v>0</v>
      </c>
      <c r="MR129" s="53"/>
      <c r="MT129" s="78" t="str">
        <f>IF(MT$9="", "", IF(AND(NOT('Personnel Details'!$N$37=""), $B129&gt;='Personnel Details'!$N$37), 'Personnel Details'!$O$37, IF(AND(NOT('Personnel Details'!$I$37=""), $B129&gt;='Personnel Details'!$I$37), 'Personnel Details'!$J$37, 'Personnel Details'!$E$37)))</f>
        <v/>
      </c>
      <c r="MU129" s="59" t="str">
        <f>IF(MT$9="", "", IF(AND(NOT('Personnel Details'!$N$37=""), $B129&gt;='Personnel Details'!$N$37), IF('Personnel Details'!$P$37="","", 'Personnel Details'!$P$37), IF(AND(NOT('Personnel Details'!$I$37=""), $B129&gt;='Personnel Details'!$I$37), IF('Personnel Details'!$K$37="", "", 'Personnel Details'!$K$37), IF('Personnel Details'!$F$37="", "", 'Personnel Details'!$F$37))))</f>
        <v/>
      </c>
      <c r="MV129" s="79" t="str">
        <f>IF(MT$9="", "", IF(AND(NOT('Personnel Details'!$N$37=""), $B129&gt;='Personnel Details'!$N$37), 'Personnel Details'!$Q$37, IF(AND(NOT('Personnel Details'!$I$37=""), $B129&gt;='Personnel Details'!$I$37), 'Personnel Details'!$L$37, 'Personnel Details'!$G$37)))</f>
        <v/>
      </c>
      <c r="MW129" s="59">
        <f t="shared" si="277"/>
        <v>0</v>
      </c>
      <c r="MX129" s="53"/>
      <c r="MZ129" s="78" t="str">
        <f>IF(MZ$9="", "", IF(AND(NOT('Personnel Details'!$N$38=""), $B129&gt;='Personnel Details'!$N$38), 'Personnel Details'!$O$38, IF(AND(NOT('Personnel Details'!$I$38=""), $B129&gt;='Personnel Details'!$I$38), 'Personnel Details'!$J$38, 'Personnel Details'!$E$38)))</f>
        <v/>
      </c>
      <c r="NA129" s="59" t="str">
        <f>IF(MZ$9="", "", IF(AND(NOT('Personnel Details'!$N$38=""), $B129&gt;='Personnel Details'!$N$38), IF('Personnel Details'!$P$38="","", 'Personnel Details'!$P$38), IF(AND(NOT('Personnel Details'!$I$38=""), $B129&gt;='Personnel Details'!$I$38), IF('Personnel Details'!$K$38="", "", 'Personnel Details'!$K$38), IF('Personnel Details'!$F$38="", "", 'Personnel Details'!$F$38))))</f>
        <v/>
      </c>
      <c r="NB129" s="79" t="str">
        <f>IF(MZ$9="", "", IF(AND(NOT('Personnel Details'!$N$38=""), $B129&gt;='Personnel Details'!$N$38), 'Personnel Details'!$Q$38, IF(AND(NOT('Personnel Details'!$I$38=""), $B129&gt;='Personnel Details'!$I$38), 'Personnel Details'!$L$38, 'Personnel Details'!$G$38)))</f>
        <v/>
      </c>
      <c r="NC129" s="59">
        <f t="shared" si="278"/>
        <v>0</v>
      </c>
      <c r="ND129" s="53"/>
      <c r="NF129" s="78" t="str">
        <f>IF(NF$9="", "", IF(AND(NOT('Personnel Details'!$N$39=""), $B129&gt;='Personnel Details'!$N$39), 'Personnel Details'!$O$39, IF(AND(NOT('Personnel Details'!$I$39=""), $B129&gt;='Personnel Details'!$I$39), 'Personnel Details'!$J$39, 'Personnel Details'!$E$39)))</f>
        <v/>
      </c>
      <c r="NG129" s="59" t="str">
        <f>IF(NF$9="", "", IF(AND(NOT('Personnel Details'!$N$39=""), $B129&gt;='Personnel Details'!$N$39), IF('Personnel Details'!$P$39="","", 'Personnel Details'!$P$39), IF(AND(NOT('Personnel Details'!$I$39=""), $B129&gt;='Personnel Details'!$I$39), IF('Personnel Details'!$K$39="", "", 'Personnel Details'!$K$39), IF('Personnel Details'!$F$39="", "", 'Personnel Details'!$F$39))))</f>
        <v/>
      </c>
      <c r="NH129" s="79" t="str">
        <f>IF(NF$9="", "", IF(AND(NOT('Personnel Details'!$N$39=""), $B129&gt;='Personnel Details'!$N$39), 'Personnel Details'!$Q$39, IF(AND(NOT('Personnel Details'!$I$39=""), $B129&gt;='Personnel Details'!$I$39), 'Personnel Details'!$L$39, 'Personnel Details'!$G$39)))</f>
        <v/>
      </c>
      <c r="NI129" s="59">
        <f t="shared" si="279"/>
        <v>0</v>
      </c>
      <c r="NJ129" s="53"/>
      <c r="NL129" s="78" t="str">
        <f>IF(NL$9="", "", IF(AND(NOT('Personnel Details'!$N$40=""), $B129&gt;='Personnel Details'!$N$40), 'Personnel Details'!$O$40, IF(AND(NOT('Personnel Details'!$I$40=""), $B129&gt;='Personnel Details'!$I$40), 'Personnel Details'!$J$40, 'Personnel Details'!$E$40)))</f>
        <v/>
      </c>
      <c r="NM129" s="59" t="str">
        <f>IF(NL$9="", "", IF(AND(NOT('Personnel Details'!$N$40=""), $B129&gt;='Personnel Details'!$N$40), IF('Personnel Details'!$P$40="","", 'Personnel Details'!$P$40), IF(AND(NOT('Personnel Details'!$I$40=""), $B129&gt;='Personnel Details'!$I$40), IF('Personnel Details'!$K$40="", "", 'Personnel Details'!$K$40), IF('Personnel Details'!$F$40="", "", 'Personnel Details'!$F$40))))</f>
        <v/>
      </c>
      <c r="NN129" s="79" t="str">
        <f>IF(NL$9="", "", IF(AND(NOT('Personnel Details'!$N$40=""), $B129&gt;='Personnel Details'!$N$40), 'Personnel Details'!$Q$40, IF(AND(NOT('Personnel Details'!$I$40=""), $B129&gt;='Personnel Details'!$I$40), 'Personnel Details'!$L$40, 'Personnel Details'!$G$40)))</f>
        <v/>
      </c>
      <c r="NO129" s="59">
        <f t="shared" si="280"/>
        <v>0</v>
      </c>
      <c r="NP129" s="53"/>
    </row>
    <row r="130" spans="1:380" x14ac:dyDescent="0.25">
      <c r="A130" s="32"/>
      <c r="B130" s="113">
        <f>IFERROR(IF(B129+1&gt;'Personnel Details'!$U$5, "", B129+1), "")</f>
        <v>43950</v>
      </c>
      <c r="C130" s="32"/>
      <c r="D130" s="120"/>
      <c r="E130" s="13" t="str">
        <f t="shared" si="159"/>
        <v/>
      </c>
      <c r="F130" s="13" t="str">
        <f t="shared" si="190"/>
        <v/>
      </c>
      <c r="G130" s="56" t="str">
        <f t="shared" si="281"/>
        <v/>
      </c>
      <c r="H130" s="16" t="str">
        <f t="shared" si="191"/>
        <v/>
      </c>
      <c r="I130" s="32"/>
      <c r="J130" s="120"/>
      <c r="K130" s="62" t="str">
        <f t="shared" si="160"/>
        <v/>
      </c>
      <c r="L130" s="62" t="str">
        <f t="shared" si="192"/>
        <v/>
      </c>
      <c r="M130" s="65" t="str">
        <f t="shared" si="282"/>
        <v/>
      </c>
      <c r="N130" s="68" t="str">
        <f t="shared" si="193"/>
        <v/>
      </c>
      <c r="O130" s="32"/>
      <c r="P130" s="120"/>
      <c r="Q130" s="62" t="str">
        <f t="shared" si="161"/>
        <v/>
      </c>
      <c r="R130" s="62" t="str">
        <f t="shared" si="194"/>
        <v/>
      </c>
      <c r="S130" s="65" t="str">
        <f t="shared" si="283"/>
        <v/>
      </c>
      <c r="T130" s="68" t="str">
        <f t="shared" si="195"/>
        <v/>
      </c>
      <c r="U130" s="32"/>
      <c r="V130" s="120"/>
      <c r="W130" s="62" t="str">
        <f t="shared" si="162"/>
        <v/>
      </c>
      <c r="X130" s="62" t="str">
        <f t="shared" si="196"/>
        <v/>
      </c>
      <c r="Y130" s="65" t="str">
        <f t="shared" si="284"/>
        <v/>
      </c>
      <c r="Z130" s="68" t="str">
        <f t="shared" si="197"/>
        <v/>
      </c>
      <c r="AA130" s="32"/>
      <c r="AB130" s="120"/>
      <c r="AC130" s="62" t="str">
        <f t="shared" si="163"/>
        <v/>
      </c>
      <c r="AD130" s="62" t="str">
        <f t="shared" si="198"/>
        <v/>
      </c>
      <c r="AE130" s="65" t="str">
        <f t="shared" si="285"/>
        <v/>
      </c>
      <c r="AF130" s="68" t="str">
        <f t="shared" si="199"/>
        <v/>
      </c>
      <c r="AG130" s="32"/>
      <c r="AH130" s="120"/>
      <c r="AI130" s="62" t="str">
        <f t="shared" si="164"/>
        <v/>
      </c>
      <c r="AJ130" s="62" t="str">
        <f t="shared" si="200"/>
        <v/>
      </c>
      <c r="AK130" s="65" t="str">
        <f t="shared" si="286"/>
        <v/>
      </c>
      <c r="AL130" s="68" t="str">
        <f t="shared" si="201"/>
        <v/>
      </c>
      <c r="AM130" s="32"/>
      <c r="AN130" s="120"/>
      <c r="AO130" s="62" t="str">
        <f t="shared" si="165"/>
        <v/>
      </c>
      <c r="AP130" s="62" t="str">
        <f t="shared" si="202"/>
        <v/>
      </c>
      <c r="AQ130" s="65" t="str">
        <f t="shared" si="287"/>
        <v/>
      </c>
      <c r="AR130" s="68" t="str">
        <f t="shared" si="203"/>
        <v/>
      </c>
      <c r="AS130" s="32"/>
      <c r="AT130" s="120"/>
      <c r="AU130" s="62" t="str">
        <f t="shared" si="166"/>
        <v/>
      </c>
      <c r="AV130" s="62" t="str">
        <f t="shared" si="204"/>
        <v/>
      </c>
      <c r="AW130" s="65" t="str">
        <f t="shared" si="288"/>
        <v/>
      </c>
      <c r="AX130" s="68" t="str">
        <f t="shared" si="205"/>
        <v/>
      </c>
      <c r="AY130" s="32"/>
      <c r="AZ130" s="120"/>
      <c r="BA130" s="62" t="str">
        <f t="shared" si="167"/>
        <v/>
      </c>
      <c r="BB130" s="62" t="str">
        <f t="shared" si="206"/>
        <v/>
      </c>
      <c r="BC130" s="65" t="str">
        <f t="shared" si="289"/>
        <v/>
      </c>
      <c r="BD130" s="68" t="str">
        <f t="shared" si="207"/>
        <v/>
      </c>
      <c r="BE130" s="32"/>
      <c r="BF130" s="120"/>
      <c r="BG130" s="62" t="str">
        <f t="shared" si="168"/>
        <v/>
      </c>
      <c r="BH130" s="62" t="str">
        <f t="shared" si="208"/>
        <v/>
      </c>
      <c r="BI130" s="65" t="str">
        <f t="shared" si="290"/>
        <v/>
      </c>
      <c r="BJ130" s="68" t="str">
        <f t="shared" si="209"/>
        <v/>
      </c>
      <c r="BK130" s="32"/>
      <c r="BL130" s="120"/>
      <c r="BM130" s="62" t="str">
        <f t="shared" si="169"/>
        <v/>
      </c>
      <c r="BN130" s="62" t="str">
        <f t="shared" si="210"/>
        <v/>
      </c>
      <c r="BO130" s="65" t="str">
        <f t="shared" si="291"/>
        <v/>
      </c>
      <c r="BP130" s="68" t="str">
        <f t="shared" si="211"/>
        <v/>
      </c>
      <c r="BQ130" s="32"/>
      <c r="BR130" s="120"/>
      <c r="BS130" s="62" t="str">
        <f t="shared" si="170"/>
        <v/>
      </c>
      <c r="BT130" s="62" t="str">
        <f t="shared" si="212"/>
        <v/>
      </c>
      <c r="BU130" s="65" t="str">
        <f t="shared" si="292"/>
        <v/>
      </c>
      <c r="BV130" s="68" t="str">
        <f t="shared" si="213"/>
        <v/>
      </c>
      <c r="BW130" s="32"/>
      <c r="BX130" s="120"/>
      <c r="BY130" s="62" t="str">
        <f t="shared" si="171"/>
        <v/>
      </c>
      <c r="BZ130" s="62" t="str">
        <f t="shared" si="214"/>
        <v/>
      </c>
      <c r="CA130" s="65" t="str">
        <f t="shared" si="293"/>
        <v/>
      </c>
      <c r="CB130" s="68" t="str">
        <f t="shared" si="215"/>
        <v/>
      </c>
      <c r="CC130" s="32"/>
      <c r="CD130" s="120"/>
      <c r="CE130" s="62" t="str">
        <f t="shared" si="172"/>
        <v/>
      </c>
      <c r="CF130" s="62" t="str">
        <f t="shared" si="216"/>
        <v/>
      </c>
      <c r="CG130" s="65" t="str">
        <f t="shared" si="294"/>
        <v/>
      </c>
      <c r="CH130" s="68" t="str">
        <f t="shared" si="217"/>
        <v/>
      </c>
      <c r="CI130" s="32"/>
      <c r="CJ130" s="120"/>
      <c r="CK130" s="62" t="str">
        <f t="shared" si="173"/>
        <v/>
      </c>
      <c r="CL130" s="62" t="str">
        <f t="shared" si="218"/>
        <v/>
      </c>
      <c r="CM130" s="65" t="str">
        <f t="shared" si="295"/>
        <v/>
      </c>
      <c r="CN130" s="68" t="str">
        <f t="shared" si="219"/>
        <v/>
      </c>
      <c r="CO130" s="32"/>
      <c r="CP130" s="120"/>
      <c r="CQ130" s="62" t="str">
        <f t="shared" si="174"/>
        <v/>
      </c>
      <c r="CR130" s="62" t="str">
        <f t="shared" si="220"/>
        <v/>
      </c>
      <c r="CS130" s="65" t="str">
        <f t="shared" si="296"/>
        <v/>
      </c>
      <c r="CT130" s="68" t="str">
        <f t="shared" si="221"/>
        <v/>
      </c>
      <c r="CU130" s="32"/>
      <c r="CV130" s="120"/>
      <c r="CW130" s="62" t="str">
        <f t="shared" si="175"/>
        <v/>
      </c>
      <c r="CX130" s="62" t="str">
        <f t="shared" si="222"/>
        <v/>
      </c>
      <c r="CY130" s="65" t="str">
        <f t="shared" si="297"/>
        <v/>
      </c>
      <c r="CZ130" s="68" t="str">
        <f t="shared" si="223"/>
        <v/>
      </c>
      <c r="DA130" s="32"/>
      <c r="DB130" s="120"/>
      <c r="DC130" s="62" t="str">
        <f t="shared" si="176"/>
        <v/>
      </c>
      <c r="DD130" s="62" t="str">
        <f t="shared" si="224"/>
        <v/>
      </c>
      <c r="DE130" s="65" t="str">
        <f t="shared" si="298"/>
        <v/>
      </c>
      <c r="DF130" s="68" t="str">
        <f t="shared" si="225"/>
        <v/>
      </c>
      <c r="DG130" s="32"/>
      <c r="DH130" s="120"/>
      <c r="DI130" s="62" t="str">
        <f t="shared" si="177"/>
        <v/>
      </c>
      <c r="DJ130" s="62" t="str">
        <f t="shared" si="226"/>
        <v/>
      </c>
      <c r="DK130" s="65" t="str">
        <f t="shared" si="299"/>
        <v/>
      </c>
      <c r="DL130" s="68" t="str">
        <f t="shared" si="227"/>
        <v/>
      </c>
      <c r="DM130" s="32"/>
      <c r="DN130" s="120"/>
      <c r="DO130" s="62" t="str">
        <f t="shared" si="178"/>
        <v/>
      </c>
      <c r="DP130" s="62" t="str">
        <f t="shared" si="228"/>
        <v/>
      </c>
      <c r="DQ130" s="65" t="str">
        <f t="shared" si="300"/>
        <v/>
      </c>
      <c r="DR130" s="68" t="str">
        <f t="shared" si="229"/>
        <v/>
      </c>
      <c r="DS130" s="32"/>
      <c r="DT130" s="120"/>
      <c r="DU130" s="62" t="str">
        <f t="shared" si="179"/>
        <v/>
      </c>
      <c r="DV130" s="62" t="str">
        <f t="shared" si="230"/>
        <v/>
      </c>
      <c r="DW130" s="65" t="str">
        <f t="shared" si="301"/>
        <v/>
      </c>
      <c r="DX130" s="68" t="str">
        <f t="shared" si="231"/>
        <v/>
      </c>
      <c r="DY130" s="32"/>
      <c r="DZ130" s="120"/>
      <c r="EA130" s="62" t="str">
        <f t="shared" si="180"/>
        <v/>
      </c>
      <c r="EB130" s="62" t="str">
        <f t="shared" si="232"/>
        <v/>
      </c>
      <c r="EC130" s="65" t="str">
        <f t="shared" si="302"/>
        <v/>
      </c>
      <c r="ED130" s="68" t="str">
        <f t="shared" si="233"/>
        <v/>
      </c>
      <c r="EE130" s="32"/>
      <c r="EF130" s="120"/>
      <c r="EG130" s="62" t="str">
        <f t="shared" si="181"/>
        <v/>
      </c>
      <c r="EH130" s="62" t="str">
        <f t="shared" si="234"/>
        <v/>
      </c>
      <c r="EI130" s="65" t="str">
        <f t="shared" si="303"/>
        <v/>
      </c>
      <c r="EJ130" s="68" t="str">
        <f t="shared" si="235"/>
        <v/>
      </c>
      <c r="EK130" s="32"/>
      <c r="EL130" s="120"/>
      <c r="EM130" s="62" t="str">
        <f t="shared" si="182"/>
        <v/>
      </c>
      <c r="EN130" s="62" t="str">
        <f t="shared" si="236"/>
        <v/>
      </c>
      <c r="EO130" s="65" t="str">
        <f t="shared" si="304"/>
        <v/>
      </c>
      <c r="EP130" s="68" t="str">
        <f t="shared" si="237"/>
        <v/>
      </c>
      <c r="EQ130" s="32"/>
      <c r="ER130" s="120"/>
      <c r="ES130" s="62" t="str">
        <f t="shared" si="183"/>
        <v/>
      </c>
      <c r="ET130" s="62" t="str">
        <f t="shared" si="238"/>
        <v/>
      </c>
      <c r="EU130" s="65" t="str">
        <f t="shared" si="305"/>
        <v/>
      </c>
      <c r="EV130" s="68" t="str">
        <f t="shared" si="239"/>
        <v/>
      </c>
      <c r="EW130" s="32"/>
      <c r="EX130" s="120"/>
      <c r="EY130" s="62" t="str">
        <f t="shared" si="184"/>
        <v/>
      </c>
      <c r="EZ130" s="62" t="str">
        <f t="shared" si="240"/>
        <v/>
      </c>
      <c r="FA130" s="65" t="str">
        <f t="shared" si="306"/>
        <v/>
      </c>
      <c r="FB130" s="68" t="str">
        <f t="shared" si="241"/>
        <v/>
      </c>
      <c r="FC130" s="32"/>
      <c r="FD130" s="120"/>
      <c r="FE130" s="62" t="str">
        <f t="shared" si="185"/>
        <v/>
      </c>
      <c r="FF130" s="62" t="str">
        <f t="shared" si="242"/>
        <v/>
      </c>
      <c r="FG130" s="65" t="str">
        <f t="shared" si="307"/>
        <v/>
      </c>
      <c r="FH130" s="68" t="str">
        <f t="shared" si="243"/>
        <v/>
      </c>
      <c r="FI130" s="32"/>
      <c r="FJ130" s="120"/>
      <c r="FK130" s="62" t="str">
        <f t="shared" si="186"/>
        <v/>
      </c>
      <c r="FL130" s="62" t="str">
        <f t="shared" si="244"/>
        <v/>
      </c>
      <c r="FM130" s="65" t="str">
        <f t="shared" si="308"/>
        <v/>
      </c>
      <c r="FN130" s="68" t="str">
        <f t="shared" si="245"/>
        <v/>
      </c>
      <c r="FO130" s="32"/>
      <c r="FP130" s="120"/>
      <c r="FQ130" s="62" t="str">
        <f t="shared" si="187"/>
        <v/>
      </c>
      <c r="FR130" s="62" t="str">
        <f t="shared" si="246"/>
        <v/>
      </c>
      <c r="FS130" s="65" t="str">
        <f t="shared" si="309"/>
        <v/>
      </c>
      <c r="FT130" s="68" t="str">
        <f t="shared" si="247"/>
        <v/>
      </c>
      <c r="FU130" s="32"/>
      <c r="FV130" s="120"/>
      <c r="FW130" s="62" t="str">
        <f t="shared" si="188"/>
        <v/>
      </c>
      <c r="FX130" s="62" t="str">
        <f t="shared" si="248"/>
        <v/>
      </c>
      <c r="FY130" s="65" t="str">
        <f t="shared" si="310"/>
        <v/>
      </c>
      <c r="FZ130" s="68" t="str">
        <f t="shared" si="249"/>
        <v/>
      </c>
      <c r="GA130" s="32"/>
      <c r="GC130" s="7" t="str">
        <f t="shared" si="250"/>
        <v>Apr 2020</v>
      </c>
      <c r="GD130" s="7" t="str">
        <f t="shared" ca="1" si="189"/>
        <v/>
      </c>
      <c r="GT130" s="71">
        <f>IF(GT$9="", "", IF(AND(NOT('Personnel Details'!$N$11=""), $B130&gt;='Personnel Details'!$N$11), 'Personnel Details'!$O$11, IF(AND(NOT('Personnel Details'!$I$11=""), $B130&gt;='Personnel Details'!$I$11), 'Personnel Details'!$J$11, 'Personnel Details'!$E$11)))</f>
        <v>0.8</v>
      </c>
      <c r="GU130" s="59" t="str">
        <f>IF(GT$9="", "", IF(AND(NOT('Personnel Details'!$N$11=""), $B130&gt;='Personnel Details'!$N$11), IF('Personnel Details'!$P$11="","", 'Personnel Details'!$P$11), IF(AND(NOT('Personnel Details'!$I$11=""), $B130&gt;='Personnel Details'!$I$11), IF('Personnel Details'!$K$11="", "", 'Personnel Details'!$K$11), IF('Personnel Details'!$F$11="", "", 'Personnel Details'!$F$11))))</f>
        <v/>
      </c>
      <c r="GV130" s="74">
        <f>IF(GT$9="", "", IF(AND(NOT('Personnel Details'!$N$11=""), $B130&gt;='Personnel Details'!$N$11), 'Personnel Details'!$Q$11, IF(AND(NOT('Personnel Details'!$I$11=""), $B130&gt;='Personnel Details'!$I$11), 'Personnel Details'!$L$11, 'Personnel Details'!$G$11)))</f>
        <v>0</v>
      </c>
      <c r="GW130" s="59">
        <f t="shared" si="251"/>
        <v>0</v>
      </c>
      <c r="GX130" s="53"/>
      <c r="GZ130" s="78">
        <f>IF(GZ$9="", "", IF(AND(NOT('Personnel Details'!$N$12=""), $B130&gt;='Personnel Details'!$N$12), 'Personnel Details'!$O$12, IF(AND(NOT('Personnel Details'!$I$12=""), $B130&gt;='Personnel Details'!$I$12), 'Personnel Details'!$J$12, 'Personnel Details'!$E$12)))</f>
        <v>0.8</v>
      </c>
      <c r="HA130" s="59" t="str">
        <f>IF(GZ$9="", "", IF(AND(NOT('Personnel Details'!$N$12=""), $B130&gt;='Personnel Details'!$N$12), IF('Personnel Details'!$P$12="","", 'Personnel Details'!$P$12), IF(AND(NOT('Personnel Details'!$I$12=""), $B130&gt;='Personnel Details'!$I$12), IF('Personnel Details'!$K$12="", "", 'Personnel Details'!$K$12), IF('Personnel Details'!$F$12="", "", 'Personnel Details'!$F$12))))</f>
        <v/>
      </c>
      <c r="HB130" s="79">
        <f>IF(GZ$9="", "", IF(AND(NOT('Personnel Details'!$N$12=""), $B130&gt;='Personnel Details'!$N$12), 'Personnel Details'!$Q$12, IF(AND(NOT('Personnel Details'!$I$12=""), $B130&gt;='Personnel Details'!$I$12), 'Personnel Details'!$L$12, 'Personnel Details'!$G$12)))</f>
        <v>0</v>
      </c>
      <c r="HC130" s="59">
        <f t="shared" si="252"/>
        <v>0</v>
      </c>
      <c r="HD130" s="53"/>
      <c r="HF130" s="78">
        <f>IF(HF$9="", "", IF(AND(NOT('Personnel Details'!$N$13=""), $B130&gt;='Personnel Details'!$N$13), 'Personnel Details'!$O$13, IF(AND(NOT('Personnel Details'!$I$13=""), $B130&gt;='Personnel Details'!$I$13), 'Personnel Details'!$J$13, 'Personnel Details'!$E$13)))</f>
        <v>0.8</v>
      </c>
      <c r="HG130" s="59" t="str">
        <f>IF(HF$9="", "", IF(AND(NOT('Personnel Details'!$N$13=""), $B130&gt;='Personnel Details'!$N$13), IF('Personnel Details'!$P$13="","", 'Personnel Details'!$P$13), IF(AND(NOT('Personnel Details'!$I$13=""), $B130&gt;='Personnel Details'!$I$13), IF('Personnel Details'!$K$13="", "", 'Personnel Details'!$K$13), IF('Personnel Details'!$F$13="", "", 'Personnel Details'!$F$13))))</f>
        <v/>
      </c>
      <c r="HH130" s="79">
        <f>IF(HF$9="", "", IF(AND(NOT('Personnel Details'!$N$13=""), $B130&gt;='Personnel Details'!$N$13), 'Personnel Details'!$Q$13, IF(AND(NOT('Personnel Details'!$I$13=""), $B130&gt;='Personnel Details'!$I$13), 'Personnel Details'!$L$13, 'Personnel Details'!$G$13)))</f>
        <v>0</v>
      </c>
      <c r="HI130" s="59">
        <f t="shared" si="253"/>
        <v>0</v>
      </c>
      <c r="HJ130" s="53"/>
      <c r="HL130" s="78">
        <f>IF(HL$9="", "", IF(AND(NOT('Personnel Details'!$N$14=""), $B130&gt;='Personnel Details'!$N$14), 'Personnel Details'!$O$14, IF(AND(NOT('Personnel Details'!$I$14=""), $B130&gt;='Personnel Details'!$I$14), 'Personnel Details'!$J$14, 'Personnel Details'!$E$14)))</f>
        <v>0.8</v>
      </c>
      <c r="HM130" s="59">
        <f>IF(HL$9="", "", IF(AND(NOT('Personnel Details'!$N$14=""), $B130&gt;='Personnel Details'!$N$14), IF('Personnel Details'!$P$14="","", 'Personnel Details'!$P$14), IF(AND(NOT('Personnel Details'!$I$14=""), $B130&gt;='Personnel Details'!$I$14), IF('Personnel Details'!$K$14="", "", 'Personnel Details'!$K$14), IF('Personnel Details'!$F$14="", "", 'Personnel Details'!$F$14))))</f>
        <v>2000</v>
      </c>
      <c r="HN130" s="79">
        <f>IF(HL$9="", "", IF(AND(NOT('Personnel Details'!$N$14=""), $B130&gt;='Personnel Details'!$N$14), 'Personnel Details'!$Q$14, IF(AND(NOT('Personnel Details'!$I$14=""), $B130&gt;='Personnel Details'!$I$14), 'Personnel Details'!$L$14, 'Personnel Details'!$G$14)))</f>
        <v>0.85</v>
      </c>
      <c r="HO130" s="59">
        <f t="shared" si="254"/>
        <v>0</v>
      </c>
      <c r="HP130" s="53"/>
      <c r="HR130" s="78" t="str">
        <f>IF(HR$9="", "", IF(AND(NOT('Personnel Details'!$N$15=""), $B130&gt;='Personnel Details'!$N$15), 'Personnel Details'!$O$15, IF(AND(NOT('Personnel Details'!$I$15=""), $B130&gt;='Personnel Details'!$I$15), 'Personnel Details'!$J$15, 'Personnel Details'!$E$15)))</f>
        <v/>
      </c>
      <c r="HS130" s="59" t="str">
        <f>IF(HR$9="", "", IF(AND(NOT('Personnel Details'!$N$15=""), $B130&gt;='Personnel Details'!$N$15), IF('Personnel Details'!$P$15="","", 'Personnel Details'!$P$15), IF(AND(NOT('Personnel Details'!$I$15=""), $B130&gt;='Personnel Details'!$I$15), IF('Personnel Details'!$K$15="", "", 'Personnel Details'!$K$15), IF('Personnel Details'!$F$15="", "", 'Personnel Details'!$F$15))))</f>
        <v/>
      </c>
      <c r="HT130" s="79" t="str">
        <f>IF(HR$9="", "", IF(AND(NOT('Personnel Details'!$N$15=""), $B130&gt;='Personnel Details'!$N$15), 'Personnel Details'!$Q$15, IF(AND(NOT('Personnel Details'!$I$15=""), $B130&gt;='Personnel Details'!$I$15), 'Personnel Details'!$L$15, 'Personnel Details'!$G$15)))</f>
        <v/>
      </c>
      <c r="HU130" s="59">
        <f t="shared" si="255"/>
        <v>0</v>
      </c>
      <c r="HV130" s="53"/>
      <c r="HX130" s="78" t="str">
        <f>IF(HX$9="", "", IF(AND(NOT('Personnel Details'!$N$16=""), $B130&gt;='Personnel Details'!$N$16), 'Personnel Details'!$O$16, IF(AND(NOT('Personnel Details'!$I$16=""), $B130&gt;='Personnel Details'!$I$16), 'Personnel Details'!$J$16, 'Personnel Details'!$E$16)))</f>
        <v/>
      </c>
      <c r="HY130" s="59" t="str">
        <f>IF(HX$9="", "", IF(AND(NOT('Personnel Details'!$N$16=""), $B130&gt;='Personnel Details'!$N$16), IF('Personnel Details'!$P$16="","", 'Personnel Details'!$P$16), IF(AND(NOT('Personnel Details'!$I$16=""), $B130&gt;='Personnel Details'!$I$16), IF('Personnel Details'!$K$16="", "", 'Personnel Details'!$K$16), IF('Personnel Details'!$F$16="", "", 'Personnel Details'!$F$16))))</f>
        <v/>
      </c>
      <c r="HZ130" s="79" t="str">
        <f>IF(HX$9="", "", IF(AND(NOT('Personnel Details'!$N$16=""), $B130&gt;='Personnel Details'!$N$16), 'Personnel Details'!$Q$16, IF(AND(NOT('Personnel Details'!$I$16=""), $B130&gt;='Personnel Details'!$I$16), 'Personnel Details'!$L$16, 'Personnel Details'!$G$16)))</f>
        <v/>
      </c>
      <c r="IA130" s="59">
        <f t="shared" si="256"/>
        <v>0</v>
      </c>
      <c r="IB130" s="53"/>
      <c r="ID130" s="78" t="str">
        <f>IF(ID$9="", "", IF(AND(NOT('Personnel Details'!$N$17=""), $B130&gt;='Personnel Details'!$N$17), 'Personnel Details'!$O$17, IF(AND(NOT('Personnel Details'!$I$17=""), $B130&gt;='Personnel Details'!$I$17), 'Personnel Details'!$J$17, 'Personnel Details'!$E$17)))</f>
        <v/>
      </c>
      <c r="IE130" s="59" t="str">
        <f>IF(ID$9="", "", IF(AND(NOT('Personnel Details'!$N$17=""), $B130&gt;='Personnel Details'!$N$17), IF('Personnel Details'!$P$17="","", 'Personnel Details'!$P$17), IF(AND(NOT('Personnel Details'!$I$17=""), $B130&gt;='Personnel Details'!$I$17), IF('Personnel Details'!$K$17="", "", 'Personnel Details'!$K$17), IF('Personnel Details'!$F$17="", "", 'Personnel Details'!$F$17))))</f>
        <v/>
      </c>
      <c r="IF130" s="79" t="str">
        <f>IF(ID$9="", "", IF(AND(NOT('Personnel Details'!$N$17=""), $B130&gt;='Personnel Details'!$N$17), 'Personnel Details'!$Q$17, IF(AND(NOT('Personnel Details'!$I$17=""), $B130&gt;='Personnel Details'!$I$17), 'Personnel Details'!$L$17, 'Personnel Details'!$G$17)))</f>
        <v/>
      </c>
      <c r="IG130" s="59">
        <f t="shared" si="257"/>
        <v>0</v>
      </c>
      <c r="IH130" s="53"/>
      <c r="IJ130" s="78" t="str">
        <f>IF(IJ$9="", "", IF(AND(NOT('Personnel Details'!$N$18=""), $B130&gt;='Personnel Details'!$N$18), 'Personnel Details'!$O$18, IF(AND(NOT('Personnel Details'!$I$18=""), $B130&gt;='Personnel Details'!$I$18), 'Personnel Details'!$J$18, 'Personnel Details'!$E$18)))</f>
        <v/>
      </c>
      <c r="IK130" s="59" t="str">
        <f>IF(IJ$9="", "", IF(AND(NOT('Personnel Details'!$N$18=""), $B130&gt;='Personnel Details'!$N$18), IF('Personnel Details'!$P$18="","", 'Personnel Details'!$P$18), IF(AND(NOT('Personnel Details'!$I$18=""), $B130&gt;='Personnel Details'!$I$18), IF('Personnel Details'!$K$18="", "", 'Personnel Details'!$K$18), IF('Personnel Details'!$F$18="", "", 'Personnel Details'!$F$18))))</f>
        <v/>
      </c>
      <c r="IL130" s="79" t="str">
        <f>IF(IJ$9="", "", IF(AND(NOT('Personnel Details'!$N$18=""), $B130&gt;='Personnel Details'!$N$18), 'Personnel Details'!$Q$18, IF(AND(NOT('Personnel Details'!$I$18=""), $B130&gt;='Personnel Details'!$I$18), 'Personnel Details'!$L$18, 'Personnel Details'!$G$18)))</f>
        <v/>
      </c>
      <c r="IM130" s="59">
        <f t="shared" si="258"/>
        <v>0</v>
      </c>
      <c r="IN130" s="53"/>
      <c r="IP130" s="78" t="str">
        <f>IF(IP$9="", "", IF(AND(NOT('Personnel Details'!$N$19=""), $B130&gt;='Personnel Details'!$N$19), 'Personnel Details'!$O$19, IF(AND(NOT('Personnel Details'!$I$19=""), $B130&gt;='Personnel Details'!$I$19), 'Personnel Details'!$J$19, 'Personnel Details'!$E$19)))</f>
        <v/>
      </c>
      <c r="IQ130" s="59" t="str">
        <f>IF(IP$9="", "", IF(AND(NOT('Personnel Details'!$N$19=""), $B130&gt;='Personnel Details'!$N$19), IF('Personnel Details'!$P$19="","", 'Personnel Details'!$P$19), IF(AND(NOT('Personnel Details'!$I$19=""), $B130&gt;='Personnel Details'!$I$19), IF('Personnel Details'!$K$19="", "", 'Personnel Details'!$K$19), IF('Personnel Details'!$F$19="", "", 'Personnel Details'!$F$19))))</f>
        <v/>
      </c>
      <c r="IR130" s="79" t="str">
        <f>IF(IP$9="", "", IF(AND(NOT('Personnel Details'!$N$19=""), $B130&gt;='Personnel Details'!$N$19), 'Personnel Details'!$Q$19, IF(AND(NOT('Personnel Details'!$I$19=""), $B130&gt;='Personnel Details'!$I$19), 'Personnel Details'!$L$19, 'Personnel Details'!$G$19)))</f>
        <v/>
      </c>
      <c r="IS130" s="59">
        <f t="shared" si="259"/>
        <v>0</v>
      </c>
      <c r="IT130" s="53"/>
      <c r="IV130" s="78" t="str">
        <f>IF(IV$9="", "", IF(AND(NOT('Personnel Details'!$N$20=""), $B130&gt;='Personnel Details'!$N$20), 'Personnel Details'!$O$20, IF(AND(NOT('Personnel Details'!$I$20=""), $B130&gt;='Personnel Details'!$I$20), 'Personnel Details'!$J$20, 'Personnel Details'!$E$20)))</f>
        <v/>
      </c>
      <c r="IW130" s="59" t="str">
        <f>IF(IV$9="", "", IF(AND(NOT('Personnel Details'!$N$20=""), $B130&gt;='Personnel Details'!$N$20), IF('Personnel Details'!$P$20="","", 'Personnel Details'!$P$20), IF(AND(NOT('Personnel Details'!$I$20=""), $B130&gt;='Personnel Details'!$I$20), IF('Personnel Details'!$K$20="", "", 'Personnel Details'!$K$20), IF('Personnel Details'!$F$20="", "", 'Personnel Details'!$F$20))))</f>
        <v/>
      </c>
      <c r="IX130" s="79" t="str">
        <f>IF(IV$9="", "", IF(AND(NOT('Personnel Details'!$N$20=""), $B130&gt;='Personnel Details'!$N$20), 'Personnel Details'!$Q$20, IF(AND(NOT('Personnel Details'!$I$20=""), $B130&gt;='Personnel Details'!$I$20), 'Personnel Details'!$L$20, 'Personnel Details'!$G$20)))</f>
        <v/>
      </c>
      <c r="IY130" s="59">
        <f t="shared" si="260"/>
        <v>0</v>
      </c>
      <c r="IZ130" s="53"/>
      <c r="JB130" s="78" t="str">
        <f>IF(JB$9="", "", IF(AND(NOT('Personnel Details'!$N$21=""), $B130&gt;='Personnel Details'!$N$21), 'Personnel Details'!$O$21, IF(AND(NOT('Personnel Details'!$I$21=""), $B130&gt;='Personnel Details'!$I$21), 'Personnel Details'!$J$21, 'Personnel Details'!$E$21)))</f>
        <v/>
      </c>
      <c r="JC130" s="59" t="str">
        <f>IF(JB$9="", "", IF(AND(NOT('Personnel Details'!$N$21=""), $B130&gt;='Personnel Details'!$N$21), IF('Personnel Details'!$P$21="","", 'Personnel Details'!$P$21), IF(AND(NOT('Personnel Details'!$I$21=""), $B130&gt;='Personnel Details'!$I$21), IF('Personnel Details'!$K$21="", "", 'Personnel Details'!$K$21), IF('Personnel Details'!$F$21="", "", 'Personnel Details'!$F$21))))</f>
        <v/>
      </c>
      <c r="JD130" s="79" t="str">
        <f>IF(JB$9="", "", IF(AND(NOT('Personnel Details'!$N$21=""), $B130&gt;='Personnel Details'!$N$21), 'Personnel Details'!$Q$21, IF(AND(NOT('Personnel Details'!$I$21=""), $B130&gt;='Personnel Details'!$I$21), 'Personnel Details'!$L$21, 'Personnel Details'!$G$21)))</f>
        <v/>
      </c>
      <c r="JE130" s="59">
        <f t="shared" si="261"/>
        <v>0</v>
      </c>
      <c r="JF130" s="53"/>
      <c r="JH130" s="78" t="str">
        <f>IF(JH$9="", "", IF(AND(NOT('Personnel Details'!$N$22=""), $B130&gt;='Personnel Details'!$N$22), 'Personnel Details'!$O$22, IF(AND(NOT('Personnel Details'!$I$22=""), $B130&gt;='Personnel Details'!$I$22), 'Personnel Details'!$J$22, 'Personnel Details'!$E$22)))</f>
        <v/>
      </c>
      <c r="JI130" s="59" t="str">
        <f>IF(JH$9="", "", IF(AND(NOT('Personnel Details'!$N$22=""), $B130&gt;='Personnel Details'!$N$22), IF('Personnel Details'!$P$22="","", 'Personnel Details'!$P$22), IF(AND(NOT('Personnel Details'!$I$22=""), $B130&gt;='Personnel Details'!$I$22), IF('Personnel Details'!$K$22="", "", 'Personnel Details'!$K$22), IF('Personnel Details'!$F$22="", "", 'Personnel Details'!$F$22))))</f>
        <v/>
      </c>
      <c r="JJ130" s="79" t="str">
        <f>IF(JH$9="", "", IF(AND(NOT('Personnel Details'!$N$22=""), $B130&gt;='Personnel Details'!$N$22), 'Personnel Details'!$Q$22, IF(AND(NOT('Personnel Details'!$I$22=""), $B130&gt;='Personnel Details'!$I$22), 'Personnel Details'!$L$22, 'Personnel Details'!$G$22)))</f>
        <v/>
      </c>
      <c r="JK130" s="59">
        <f t="shared" si="262"/>
        <v>0</v>
      </c>
      <c r="JL130" s="53"/>
      <c r="JN130" s="78" t="str">
        <f>IF(JN$9="", "", IF(AND(NOT('Personnel Details'!$N$23=""), $B130&gt;='Personnel Details'!$N$23), 'Personnel Details'!$O$23, IF(AND(NOT('Personnel Details'!$I$23=""), $B130&gt;='Personnel Details'!$I$23), 'Personnel Details'!$J$23, 'Personnel Details'!$E$23)))</f>
        <v/>
      </c>
      <c r="JO130" s="59" t="str">
        <f>IF(JN$9="", "", IF(AND(NOT('Personnel Details'!$N$23=""), $B130&gt;='Personnel Details'!$N$23), IF('Personnel Details'!$P$23="","", 'Personnel Details'!$P$23), IF(AND(NOT('Personnel Details'!$I$23=""), $B130&gt;='Personnel Details'!$I$23), IF('Personnel Details'!$K$23="", "", 'Personnel Details'!$K$23), IF('Personnel Details'!$F$23="", "", 'Personnel Details'!$F$23))))</f>
        <v/>
      </c>
      <c r="JP130" s="79" t="str">
        <f>IF(JN$9="", "", IF(AND(NOT('Personnel Details'!$N$23=""), $B130&gt;='Personnel Details'!$N$23), 'Personnel Details'!$Q$23, IF(AND(NOT('Personnel Details'!$I$23=""), $B130&gt;='Personnel Details'!$I$23), 'Personnel Details'!$L$23, 'Personnel Details'!$G$23)))</f>
        <v/>
      </c>
      <c r="JQ130" s="59">
        <f t="shared" si="263"/>
        <v>0</v>
      </c>
      <c r="JR130" s="53"/>
      <c r="JT130" s="78" t="str">
        <f>IF(JT$9="", "", IF(AND(NOT('Personnel Details'!$N$24=""), $B130&gt;='Personnel Details'!$N$24), 'Personnel Details'!$O$24, IF(AND(NOT('Personnel Details'!$I$24=""), $B130&gt;='Personnel Details'!$I$24), 'Personnel Details'!$J$24, 'Personnel Details'!$E$24)))</f>
        <v/>
      </c>
      <c r="JU130" s="59" t="str">
        <f>IF(JT$9="", "", IF(AND(NOT('Personnel Details'!$N$24=""), $B130&gt;='Personnel Details'!$N$24), IF('Personnel Details'!$P$24="","", 'Personnel Details'!$P$24), IF(AND(NOT('Personnel Details'!$I$24=""), $B130&gt;='Personnel Details'!$I$24), IF('Personnel Details'!$K$24="", "", 'Personnel Details'!$K$24), IF('Personnel Details'!$F$24="", "", 'Personnel Details'!$F$24))))</f>
        <v/>
      </c>
      <c r="JV130" s="79" t="str">
        <f>IF(JT$9="", "", IF(AND(NOT('Personnel Details'!$N$24=""), $B130&gt;='Personnel Details'!$N$24), 'Personnel Details'!$Q$24, IF(AND(NOT('Personnel Details'!$I$24=""), $B130&gt;='Personnel Details'!$I$24), 'Personnel Details'!$L$24, 'Personnel Details'!$G$24)))</f>
        <v/>
      </c>
      <c r="JW130" s="59">
        <f t="shared" si="264"/>
        <v>0</v>
      </c>
      <c r="JX130" s="53"/>
      <c r="JZ130" s="78" t="str">
        <f>IF(JZ$9="", "", IF(AND(NOT('Personnel Details'!$N$25=""), $B130&gt;='Personnel Details'!$N$25), 'Personnel Details'!$O$25, IF(AND(NOT('Personnel Details'!$I$25=""), $B130&gt;='Personnel Details'!$I$25), 'Personnel Details'!$J$25, 'Personnel Details'!$E$25)))</f>
        <v/>
      </c>
      <c r="KA130" s="59" t="str">
        <f>IF(JZ$9="", "", IF(AND(NOT('Personnel Details'!$N$25=""), $B130&gt;='Personnel Details'!$N$25), IF('Personnel Details'!$P$25="","", 'Personnel Details'!$P$25), IF(AND(NOT('Personnel Details'!$I$25=""), $B130&gt;='Personnel Details'!$I$25), IF('Personnel Details'!$K$25="", "", 'Personnel Details'!$K$25), IF('Personnel Details'!$F$25="", "", 'Personnel Details'!$F$25))))</f>
        <v/>
      </c>
      <c r="KB130" s="79" t="str">
        <f>IF(JZ$9="", "", IF(AND(NOT('Personnel Details'!$N$25=""), $B130&gt;='Personnel Details'!$N$25), 'Personnel Details'!$Q$25, IF(AND(NOT('Personnel Details'!$I$25=""), $B130&gt;='Personnel Details'!$I$25), 'Personnel Details'!$L$25, 'Personnel Details'!$G$25)))</f>
        <v/>
      </c>
      <c r="KC130" s="59">
        <f t="shared" si="265"/>
        <v>0</v>
      </c>
      <c r="KD130" s="53"/>
      <c r="KF130" s="78" t="str">
        <f>IF(KF$9="", "", IF(AND(NOT('Personnel Details'!$N$26=""), $B130&gt;='Personnel Details'!$N$26), 'Personnel Details'!$O$26, IF(AND(NOT('Personnel Details'!$I$26=""), $B130&gt;='Personnel Details'!$I$26), 'Personnel Details'!$J$26, 'Personnel Details'!$E$26)))</f>
        <v/>
      </c>
      <c r="KG130" s="59" t="str">
        <f>IF(KF$9="", "", IF(AND(NOT('Personnel Details'!$N$26=""), $B130&gt;='Personnel Details'!$N$26), IF('Personnel Details'!$P$26="","", 'Personnel Details'!$P$26), IF(AND(NOT('Personnel Details'!$I$26=""), $B130&gt;='Personnel Details'!$I$26), IF('Personnel Details'!$K$26="", "", 'Personnel Details'!$K$26), IF('Personnel Details'!$F$26="", "", 'Personnel Details'!$F$26))))</f>
        <v/>
      </c>
      <c r="KH130" s="79" t="str">
        <f>IF(KF$9="", "", IF(AND(NOT('Personnel Details'!$N$26=""), $B130&gt;='Personnel Details'!$N$26), 'Personnel Details'!$Q$26, IF(AND(NOT('Personnel Details'!$I$26=""), $B130&gt;='Personnel Details'!$I$26), 'Personnel Details'!$L$26, 'Personnel Details'!$G$26)))</f>
        <v/>
      </c>
      <c r="KI130" s="59">
        <f t="shared" si="266"/>
        <v>0</v>
      </c>
      <c r="KJ130" s="53"/>
      <c r="KL130" s="78" t="str">
        <f>IF(KL$9="", "", IF(AND(NOT('Personnel Details'!$N$27=""), $B130&gt;='Personnel Details'!$N$27), 'Personnel Details'!$O$27, IF(AND(NOT('Personnel Details'!$I$27=""), $B130&gt;='Personnel Details'!$I$27), 'Personnel Details'!$J$27, 'Personnel Details'!$E$27)))</f>
        <v/>
      </c>
      <c r="KM130" s="59" t="str">
        <f>IF(KL$9="", "", IF(AND(NOT('Personnel Details'!$N$27=""), $B130&gt;='Personnel Details'!$N$27), IF('Personnel Details'!$P$27="","", 'Personnel Details'!$P$27), IF(AND(NOT('Personnel Details'!$I$27=""), $B130&gt;='Personnel Details'!$I$27), IF('Personnel Details'!$K$27="", "", 'Personnel Details'!$K$27), IF('Personnel Details'!$F$27="", "", 'Personnel Details'!$F$27))))</f>
        <v/>
      </c>
      <c r="KN130" s="79" t="str">
        <f>IF(KL$9="", "", IF(AND(NOT('Personnel Details'!$N$27=""), $B130&gt;='Personnel Details'!$N$27), 'Personnel Details'!$Q$27, IF(AND(NOT('Personnel Details'!$I$27=""), $B130&gt;='Personnel Details'!$I$27), 'Personnel Details'!$L$27, 'Personnel Details'!$G$27)))</f>
        <v/>
      </c>
      <c r="KO130" s="59">
        <f t="shared" si="267"/>
        <v>0</v>
      </c>
      <c r="KP130" s="53"/>
      <c r="KR130" s="78" t="str">
        <f>IF(KR$9="", "", IF(AND(NOT('Personnel Details'!$N$28=""), $B130&gt;='Personnel Details'!$N$28), 'Personnel Details'!$O$28, IF(AND(NOT('Personnel Details'!$I$28=""), $B130&gt;='Personnel Details'!$I$28), 'Personnel Details'!$J$28, 'Personnel Details'!$E$28)))</f>
        <v/>
      </c>
      <c r="KS130" s="59" t="str">
        <f>IF(KR$9="", "", IF(AND(NOT('Personnel Details'!$N$28=""), $B130&gt;='Personnel Details'!$N$28), IF('Personnel Details'!$P$28="","", 'Personnel Details'!$P$28), IF(AND(NOT('Personnel Details'!$I$28=""), $B130&gt;='Personnel Details'!$I$28), IF('Personnel Details'!$K$28="", "", 'Personnel Details'!$K$28), IF('Personnel Details'!$F$28="", "", 'Personnel Details'!$F$28))))</f>
        <v/>
      </c>
      <c r="KT130" s="79" t="str">
        <f>IF(KR$9="", "", IF(AND(NOT('Personnel Details'!$N$28=""), $B130&gt;='Personnel Details'!$N$28), 'Personnel Details'!$Q$28, IF(AND(NOT('Personnel Details'!$I$28=""), $B130&gt;='Personnel Details'!$I$28), 'Personnel Details'!$L$28, 'Personnel Details'!$G$28)))</f>
        <v/>
      </c>
      <c r="KU130" s="59">
        <f t="shared" si="268"/>
        <v>0</v>
      </c>
      <c r="KV130" s="53"/>
      <c r="KX130" s="78" t="str">
        <f>IF(KX$9="", "", IF(AND(NOT('Personnel Details'!$N$29=""), $B130&gt;='Personnel Details'!$N$29), 'Personnel Details'!$O$29, IF(AND(NOT('Personnel Details'!$I$29=""), $B130&gt;='Personnel Details'!$I$29), 'Personnel Details'!$J$29, 'Personnel Details'!$E$29)))</f>
        <v/>
      </c>
      <c r="KY130" s="59" t="str">
        <f>IF(KX$9="", "", IF(AND(NOT('Personnel Details'!$N$29=""), $B130&gt;='Personnel Details'!$N$29), IF('Personnel Details'!$P$29="","", 'Personnel Details'!$P$29), IF(AND(NOT('Personnel Details'!$I$29=""), $B130&gt;='Personnel Details'!$I$29), IF('Personnel Details'!$K$29="", "", 'Personnel Details'!$K$29), IF('Personnel Details'!$F$29="", "", 'Personnel Details'!$F$29))))</f>
        <v/>
      </c>
      <c r="KZ130" s="79" t="str">
        <f>IF(KX$9="", "", IF(AND(NOT('Personnel Details'!$N$29=""), $B130&gt;='Personnel Details'!$N$29), 'Personnel Details'!$Q$29, IF(AND(NOT('Personnel Details'!$I$29=""), $B130&gt;='Personnel Details'!$I$29), 'Personnel Details'!$L$29, 'Personnel Details'!$G$29)))</f>
        <v/>
      </c>
      <c r="LA130" s="59">
        <f t="shared" si="269"/>
        <v>0</v>
      </c>
      <c r="LB130" s="53"/>
      <c r="LD130" s="78" t="str">
        <f>IF(LD$9="", "", IF(AND(NOT('Personnel Details'!$N$30=""), $B130&gt;='Personnel Details'!$N$30), 'Personnel Details'!$O$30, IF(AND(NOT('Personnel Details'!$I$30=""), $B130&gt;='Personnel Details'!$I$30), 'Personnel Details'!$J$30, 'Personnel Details'!$E$30)))</f>
        <v/>
      </c>
      <c r="LE130" s="59" t="str">
        <f>IF(LD$9="", "", IF(AND(NOT('Personnel Details'!$N$30=""), $B130&gt;='Personnel Details'!$N$30), IF('Personnel Details'!$P$30="","", 'Personnel Details'!$P$30), IF(AND(NOT('Personnel Details'!$I$30=""), $B130&gt;='Personnel Details'!$I$30), IF('Personnel Details'!$K$30="", "", 'Personnel Details'!$K$30), IF('Personnel Details'!$F$30="", "", 'Personnel Details'!$F$30))))</f>
        <v/>
      </c>
      <c r="LF130" s="79" t="str">
        <f>IF(LD$9="", "", IF(AND(NOT('Personnel Details'!$N$30=""), $B130&gt;='Personnel Details'!$N$30), 'Personnel Details'!$Q$30, IF(AND(NOT('Personnel Details'!$I$30=""), $B130&gt;='Personnel Details'!$I$30), 'Personnel Details'!$L$30, 'Personnel Details'!$G$30)))</f>
        <v/>
      </c>
      <c r="LG130" s="59">
        <f t="shared" si="270"/>
        <v>0</v>
      </c>
      <c r="LH130" s="53"/>
      <c r="LJ130" s="78" t="str">
        <f>IF(LJ$9="", "", IF(AND(NOT('Personnel Details'!$N$31=""), $B130&gt;='Personnel Details'!$N$31), 'Personnel Details'!$O$31, IF(AND(NOT('Personnel Details'!$I$31=""), $B130&gt;='Personnel Details'!$I$31), 'Personnel Details'!$J$31, 'Personnel Details'!$E$31)))</f>
        <v/>
      </c>
      <c r="LK130" s="59" t="str">
        <f>IF(LJ$9="", "", IF(AND(NOT('Personnel Details'!$N$31=""), $B130&gt;='Personnel Details'!$N$31), IF('Personnel Details'!$P$31="","", 'Personnel Details'!$P$31), IF(AND(NOT('Personnel Details'!$I$31=""), $B130&gt;='Personnel Details'!$I$31), IF('Personnel Details'!$K$31="", "", 'Personnel Details'!$K$31), IF('Personnel Details'!$F$31="", "", 'Personnel Details'!$F$31))))</f>
        <v/>
      </c>
      <c r="LL130" s="79" t="str">
        <f>IF(LJ$9="", "", IF(AND(NOT('Personnel Details'!$N$31=""), $B130&gt;='Personnel Details'!$N$31), 'Personnel Details'!$Q$31, IF(AND(NOT('Personnel Details'!$I$31=""), $B130&gt;='Personnel Details'!$I$31), 'Personnel Details'!$L$31, 'Personnel Details'!$G$31)))</f>
        <v/>
      </c>
      <c r="LM130" s="59">
        <f t="shared" si="271"/>
        <v>0</v>
      </c>
      <c r="LN130" s="53"/>
      <c r="LP130" s="78" t="str">
        <f>IF(LP$9="", "", IF(AND(NOT('Personnel Details'!$N$32=""), $B130&gt;='Personnel Details'!$N$32), 'Personnel Details'!$O$32, IF(AND(NOT('Personnel Details'!$I$32=""), $B130&gt;='Personnel Details'!$I$32), 'Personnel Details'!$J$32, 'Personnel Details'!$E$32)))</f>
        <v/>
      </c>
      <c r="LQ130" s="59" t="str">
        <f>IF(LP$9="", "", IF(AND(NOT('Personnel Details'!$N$32=""), $B130&gt;='Personnel Details'!$N$32), IF('Personnel Details'!$P$32="","", 'Personnel Details'!$P$32), IF(AND(NOT('Personnel Details'!$I$32=""), $B130&gt;='Personnel Details'!$I$32), IF('Personnel Details'!$K$32="", "", 'Personnel Details'!$K$32), IF('Personnel Details'!$F$32="", "", 'Personnel Details'!$F$32))))</f>
        <v/>
      </c>
      <c r="LR130" s="79" t="str">
        <f>IF(LP$9="", "", IF(AND(NOT('Personnel Details'!$N$32=""), $B130&gt;='Personnel Details'!$N$32), 'Personnel Details'!$Q$32, IF(AND(NOT('Personnel Details'!$I$32=""), $B130&gt;='Personnel Details'!$I$32), 'Personnel Details'!$L$32, 'Personnel Details'!$G$32)))</f>
        <v/>
      </c>
      <c r="LS130" s="59">
        <f t="shared" si="272"/>
        <v>0</v>
      </c>
      <c r="LT130" s="53"/>
      <c r="LV130" s="78" t="str">
        <f>IF(LV$9="", "", IF(AND(NOT('Personnel Details'!$N$33=""), $B130&gt;='Personnel Details'!$N$33), 'Personnel Details'!$O$33, IF(AND(NOT('Personnel Details'!$I$33=""), $B130&gt;='Personnel Details'!$I$33), 'Personnel Details'!$J$33, 'Personnel Details'!$E$33)))</f>
        <v/>
      </c>
      <c r="LW130" s="59" t="str">
        <f>IF(LV$9="", "", IF(AND(NOT('Personnel Details'!$N$33=""), $B130&gt;='Personnel Details'!$N$33), IF('Personnel Details'!$P$33="","", 'Personnel Details'!$P$33), IF(AND(NOT('Personnel Details'!$I$33=""), $B130&gt;='Personnel Details'!$I$33), IF('Personnel Details'!$K$33="", "", 'Personnel Details'!$K$33), IF('Personnel Details'!$F$33="", "", 'Personnel Details'!$F$33))))</f>
        <v/>
      </c>
      <c r="LX130" s="79" t="str">
        <f>IF(LV$9="", "", IF(AND(NOT('Personnel Details'!$N$33=""), $B130&gt;='Personnel Details'!$N$33), 'Personnel Details'!$Q$33, IF(AND(NOT('Personnel Details'!$I$33=""), $B130&gt;='Personnel Details'!$I$33), 'Personnel Details'!$L$33, 'Personnel Details'!$G$33)))</f>
        <v/>
      </c>
      <c r="LY130" s="59">
        <f t="shared" si="273"/>
        <v>0</v>
      </c>
      <c r="LZ130" s="53"/>
      <c r="MB130" s="78" t="str">
        <f>IF(MB$9="", "", IF(AND(NOT('Personnel Details'!$N$34=""), $B130&gt;='Personnel Details'!$N$34), 'Personnel Details'!$O$34, IF(AND(NOT('Personnel Details'!$I$34=""), $B130&gt;='Personnel Details'!$I$34), 'Personnel Details'!$J$34, 'Personnel Details'!$E$34)))</f>
        <v/>
      </c>
      <c r="MC130" s="59" t="str">
        <f>IF(MB$9="", "", IF(AND(NOT('Personnel Details'!$N$34=""), $B130&gt;='Personnel Details'!$N$34), IF('Personnel Details'!$P$34="","", 'Personnel Details'!$P$34), IF(AND(NOT('Personnel Details'!$I$34=""), $B130&gt;='Personnel Details'!$I$34), IF('Personnel Details'!$K$34="", "", 'Personnel Details'!$K$34), IF('Personnel Details'!$F$34="", "", 'Personnel Details'!$F$34))))</f>
        <v/>
      </c>
      <c r="MD130" s="79" t="str">
        <f>IF(MB$9="", "", IF(AND(NOT('Personnel Details'!$N$34=""), $B130&gt;='Personnel Details'!$N$34), 'Personnel Details'!$Q$34, IF(AND(NOT('Personnel Details'!$I$34=""), $B130&gt;='Personnel Details'!$I$34), 'Personnel Details'!$L$34, 'Personnel Details'!$G$34)))</f>
        <v/>
      </c>
      <c r="ME130" s="59">
        <f t="shared" si="274"/>
        <v>0</v>
      </c>
      <c r="MF130" s="53"/>
      <c r="MH130" s="78" t="str">
        <f>IF(MH$9="", "", IF(AND(NOT('Personnel Details'!$N$35=""), $B130&gt;='Personnel Details'!$N$35), 'Personnel Details'!$O$35, IF(AND(NOT('Personnel Details'!$I$35=""), $B130&gt;='Personnel Details'!$I$35), 'Personnel Details'!$J$35, 'Personnel Details'!$E$35)))</f>
        <v/>
      </c>
      <c r="MI130" s="59" t="str">
        <f>IF(MH$9="", "", IF(AND(NOT('Personnel Details'!$N$35=""), $B130&gt;='Personnel Details'!$N$35), IF('Personnel Details'!$P$35="","", 'Personnel Details'!$P$35), IF(AND(NOT('Personnel Details'!$I$35=""), $B130&gt;='Personnel Details'!$I$35), IF('Personnel Details'!$K$35="", "", 'Personnel Details'!$K$35), IF('Personnel Details'!$F$35="", "", 'Personnel Details'!$F$35))))</f>
        <v/>
      </c>
      <c r="MJ130" s="79" t="str">
        <f>IF(MH$9="", "", IF(AND(NOT('Personnel Details'!$N$35=""), $B130&gt;='Personnel Details'!$N$35), 'Personnel Details'!$Q$35, IF(AND(NOT('Personnel Details'!$I$35=""), $B130&gt;='Personnel Details'!$I$35), 'Personnel Details'!$L$35, 'Personnel Details'!$G$35)))</f>
        <v/>
      </c>
      <c r="MK130" s="59">
        <f t="shared" si="275"/>
        <v>0</v>
      </c>
      <c r="ML130" s="53"/>
      <c r="MN130" s="78" t="str">
        <f>IF(MN$9="", "", IF(AND(NOT('Personnel Details'!$N$36=""), $B130&gt;='Personnel Details'!$N$36), 'Personnel Details'!$O$36, IF(AND(NOT('Personnel Details'!$I$36=""), $B130&gt;='Personnel Details'!$I$36), 'Personnel Details'!$J$36, 'Personnel Details'!$E$36)))</f>
        <v/>
      </c>
      <c r="MO130" s="59" t="str">
        <f>IF(MN$9="", "", IF(AND(NOT('Personnel Details'!$N$36=""), $B130&gt;='Personnel Details'!$N$36), IF('Personnel Details'!$P$36="","", 'Personnel Details'!$P$36), IF(AND(NOT('Personnel Details'!$I$36=""), $B130&gt;='Personnel Details'!$I$36), IF('Personnel Details'!$K$36="", "", 'Personnel Details'!$K$36), IF('Personnel Details'!$F$36="", "", 'Personnel Details'!$F$36))))</f>
        <v/>
      </c>
      <c r="MP130" s="79" t="str">
        <f>IF(MN$9="", "", IF(AND(NOT('Personnel Details'!$N$36=""), $B130&gt;='Personnel Details'!$N$36), 'Personnel Details'!$Q$36, IF(AND(NOT('Personnel Details'!$I$36=""), $B130&gt;='Personnel Details'!$I$36), 'Personnel Details'!$L$36, 'Personnel Details'!$G$36)))</f>
        <v/>
      </c>
      <c r="MQ130" s="59">
        <f t="shared" si="276"/>
        <v>0</v>
      </c>
      <c r="MR130" s="53"/>
      <c r="MT130" s="78" t="str">
        <f>IF(MT$9="", "", IF(AND(NOT('Personnel Details'!$N$37=""), $B130&gt;='Personnel Details'!$N$37), 'Personnel Details'!$O$37, IF(AND(NOT('Personnel Details'!$I$37=""), $B130&gt;='Personnel Details'!$I$37), 'Personnel Details'!$J$37, 'Personnel Details'!$E$37)))</f>
        <v/>
      </c>
      <c r="MU130" s="59" t="str">
        <f>IF(MT$9="", "", IF(AND(NOT('Personnel Details'!$N$37=""), $B130&gt;='Personnel Details'!$N$37), IF('Personnel Details'!$P$37="","", 'Personnel Details'!$P$37), IF(AND(NOT('Personnel Details'!$I$37=""), $B130&gt;='Personnel Details'!$I$37), IF('Personnel Details'!$K$37="", "", 'Personnel Details'!$K$37), IF('Personnel Details'!$F$37="", "", 'Personnel Details'!$F$37))))</f>
        <v/>
      </c>
      <c r="MV130" s="79" t="str">
        <f>IF(MT$9="", "", IF(AND(NOT('Personnel Details'!$N$37=""), $B130&gt;='Personnel Details'!$N$37), 'Personnel Details'!$Q$37, IF(AND(NOT('Personnel Details'!$I$37=""), $B130&gt;='Personnel Details'!$I$37), 'Personnel Details'!$L$37, 'Personnel Details'!$G$37)))</f>
        <v/>
      </c>
      <c r="MW130" s="59">
        <f t="shared" si="277"/>
        <v>0</v>
      </c>
      <c r="MX130" s="53"/>
      <c r="MZ130" s="78" t="str">
        <f>IF(MZ$9="", "", IF(AND(NOT('Personnel Details'!$N$38=""), $B130&gt;='Personnel Details'!$N$38), 'Personnel Details'!$O$38, IF(AND(NOT('Personnel Details'!$I$38=""), $B130&gt;='Personnel Details'!$I$38), 'Personnel Details'!$J$38, 'Personnel Details'!$E$38)))</f>
        <v/>
      </c>
      <c r="NA130" s="59" t="str">
        <f>IF(MZ$9="", "", IF(AND(NOT('Personnel Details'!$N$38=""), $B130&gt;='Personnel Details'!$N$38), IF('Personnel Details'!$P$38="","", 'Personnel Details'!$P$38), IF(AND(NOT('Personnel Details'!$I$38=""), $B130&gt;='Personnel Details'!$I$38), IF('Personnel Details'!$K$38="", "", 'Personnel Details'!$K$38), IF('Personnel Details'!$F$38="", "", 'Personnel Details'!$F$38))))</f>
        <v/>
      </c>
      <c r="NB130" s="79" t="str">
        <f>IF(MZ$9="", "", IF(AND(NOT('Personnel Details'!$N$38=""), $B130&gt;='Personnel Details'!$N$38), 'Personnel Details'!$Q$38, IF(AND(NOT('Personnel Details'!$I$38=""), $B130&gt;='Personnel Details'!$I$38), 'Personnel Details'!$L$38, 'Personnel Details'!$G$38)))</f>
        <v/>
      </c>
      <c r="NC130" s="59">
        <f t="shared" si="278"/>
        <v>0</v>
      </c>
      <c r="ND130" s="53"/>
      <c r="NF130" s="78" t="str">
        <f>IF(NF$9="", "", IF(AND(NOT('Personnel Details'!$N$39=""), $B130&gt;='Personnel Details'!$N$39), 'Personnel Details'!$O$39, IF(AND(NOT('Personnel Details'!$I$39=""), $B130&gt;='Personnel Details'!$I$39), 'Personnel Details'!$J$39, 'Personnel Details'!$E$39)))</f>
        <v/>
      </c>
      <c r="NG130" s="59" t="str">
        <f>IF(NF$9="", "", IF(AND(NOT('Personnel Details'!$N$39=""), $B130&gt;='Personnel Details'!$N$39), IF('Personnel Details'!$P$39="","", 'Personnel Details'!$P$39), IF(AND(NOT('Personnel Details'!$I$39=""), $B130&gt;='Personnel Details'!$I$39), IF('Personnel Details'!$K$39="", "", 'Personnel Details'!$K$39), IF('Personnel Details'!$F$39="", "", 'Personnel Details'!$F$39))))</f>
        <v/>
      </c>
      <c r="NH130" s="79" t="str">
        <f>IF(NF$9="", "", IF(AND(NOT('Personnel Details'!$N$39=""), $B130&gt;='Personnel Details'!$N$39), 'Personnel Details'!$Q$39, IF(AND(NOT('Personnel Details'!$I$39=""), $B130&gt;='Personnel Details'!$I$39), 'Personnel Details'!$L$39, 'Personnel Details'!$G$39)))</f>
        <v/>
      </c>
      <c r="NI130" s="59">
        <f t="shared" si="279"/>
        <v>0</v>
      </c>
      <c r="NJ130" s="53"/>
      <c r="NL130" s="78" t="str">
        <f>IF(NL$9="", "", IF(AND(NOT('Personnel Details'!$N$40=""), $B130&gt;='Personnel Details'!$N$40), 'Personnel Details'!$O$40, IF(AND(NOT('Personnel Details'!$I$40=""), $B130&gt;='Personnel Details'!$I$40), 'Personnel Details'!$J$40, 'Personnel Details'!$E$40)))</f>
        <v/>
      </c>
      <c r="NM130" s="59" t="str">
        <f>IF(NL$9="", "", IF(AND(NOT('Personnel Details'!$N$40=""), $B130&gt;='Personnel Details'!$N$40), IF('Personnel Details'!$P$40="","", 'Personnel Details'!$P$40), IF(AND(NOT('Personnel Details'!$I$40=""), $B130&gt;='Personnel Details'!$I$40), IF('Personnel Details'!$K$40="", "", 'Personnel Details'!$K$40), IF('Personnel Details'!$F$40="", "", 'Personnel Details'!$F$40))))</f>
        <v/>
      </c>
      <c r="NN130" s="79" t="str">
        <f>IF(NL$9="", "", IF(AND(NOT('Personnel Details'!$N$40=""), $B130&gt;='Personnel Details'!$N$40), 'Personnel Details'!$Q$40, IF(AND(NOT('Personnel Details'!$I$40=""), $B130&gt;='Personnel Details'!$I$40), 'Personnel Details'!$L$40, 'Personnel Details'!$G$40)))</f>
        <v/>
      </c>
      <c r="NO130" s="59">
        <f t="shared" si="280"/>
        <v>0</v>
      </c>
      <c r="NP130" s="53"/>
    </row>
    <row r="131" spans="1:380" x14ac:dyDescent="0.25">
      <c r="A131" s="32"/>
      <c r="B131" s="113">
        <f>IFERROR(IF(B130+1&gt;'Personnel Details'!$U$5, "", B130+1), "")</f>
        <v>43951</v>
      </c>
      <c r="C131" s="32"/>
      <c r="D131" s="120"/>
      <c r="E131" s="13" t="str">
        <f t="shared" si="159"/>
        <v/>
      </c>
      <c r="F131" s="13" t="str">
        <f t="shared" si="190"/>
        <v/>
      </c>
      <c r="G131" s="56" t="str">
        <f t="shared" si="281"/>
        <v/>
      </c>
      <c r="H131" s="16" t="str">
        <f t="shared" si="191"/>
        <v/>
      </c>
      <c r="I131" s="32"/>
      <c r="J131" s="120"/>
      <c r="K131" s="62" t="str">
        <f t="shared" si="160"/>
        <v/>
      </c>
      <c r="L131" s="62" t="str">
        <f t="shared" si="192"/>
        <v/>
      </c>
      <c r="M131" s="65" t="str">
        <f t="shared" si="282"/>
        <v/>
      </c>
      <c r="N131" s="68" t="str">
        <f t="shared" si="193"/>
        <v/>
      </c>
      <c r="O131" s="32"/>
      <c r="P131" s="120"/>
      <c r="Q131" s="62" t="str">
        <f t="shared" si="161"/>
        <v/>
      </c>
      <c r="R131" s="62" t="str">
        <f t="shared" si="194"/>
        <v/>
      </c>
      <c r="S131" s="65" t="str">
        <f t="shared" si="283"/>
        <v/>
      </c>
      <c r="T131" s="68" t="str">
        <f t="shared" si="195"/>
        <v/>
      </c>
      <c r="U131" s="32"/>
      <c r="V131" s="120"/>
      <c r="W131" s="62" t="str">
        <f t="shared" si="162"/>
        <v/>
      </c>
      <c r="X131" s="62" t="str">
        <f t="shared" si="196"/>
        <v/>
      </c>
      <c r="Y131" s="65" t="str">
        <f t="shared" si="284"/>
        <v/>
      </c>
      <c r="Z131" s="68" t="str">
        <f t="shared" si="197"/>
        <v/>
      </c>
      <c r="AA131" s="32"/>
      <c r="AB131" s="120"/>
      <c r="AC131" s="62" t="str">
        <f t="shared" si="163"/>
        <v/>
      </c>
      <c r="AD131" s="62" t="str">
        <f t="shared" si="198"/>
        <v/>
      </c>
      <c r="AE131" s="65" t="str">
        <f t="shared" si="285"/>
        <v/>
      </c>
      <c r="AF131" s="68" t="str">
        <f t="shared" si="199"/>
        <v/>
      </c>
      <c r="AG131" s="32"/>
      <c r="AH131" s="120"/>
      <c r="AI131" s="62" t="str">
        <f t="shared" si="164"/>
        <v/>
      </c>
      <c r="AJ131" s="62" t="str">
        <f t="shared" si="200"/>
        <v/>
      </c>
      <c r="AK131" s="65" t="str">
        <f t="shared" si="286"/>
        <v/>
      </c>
      <c r="AL131" s="68" t="str">
        <f t="shared" si="201"/>
        <v/>
      </c>
      <c r="AM131" s="32"/>
      <c r="AN131" s="120"/>
      <c r="AO131" s="62" t="str">
        <f t="shared" si="165"/>
        <v/>
      </c>
      <c r="AP131" s="62" t="str">
        <f t="shared" si="202"/>
        <v/>
      </c>
      <c r="AQ131" s="65" t="str">
        <f t="shared" si="287"/>
        <v/>
      </c>
      <c r="AR131" s="68" t="str">
        <f t="shared" si="203"/>
        <v/>
      </c>
      <c r="AS131" s="32"/>
      <c r="AT131" s="120"/>
      <c r="AU131" s="62" t="str">
        <f t="shared" si="166"/>
        <v/>
      </c>
      <c r="AV131" s="62" t="str">
        <f t="shared" si="204"/>
        <v/>
      </c>
      <c r="AW131" s="65" t="str">
        <f t="shared" si="288"/>
        <v/>
      </c>
      <c r="AX131" s="68" t="str">
        <f t="shared" si="205"/>
        <v/>
      </c>
      <c r="AY131" s="32"/>
      <c r="AZ131" s="120"/>
      <c r="BA131" s="62" t="str">
        <f t="shared" si="167"/>
        <v/>
      </c>
      <c r="BB131" s="62" t="str">
        <f t="shared" si="206"/>
        <v/>
      </c>
      <c r="BC131" s="65" t="str">
        <f t="shared" si="289"/>
        <v/>
      </c>
      <c r="BD131" s="68" t="str">
        <f t="shared" si="207"/>
        <v/>
      </c>
      <c r="BE131" s="32"/>
      <c r="BF131" s="120"/>
      <c r="BG131" s="62" t="str">
        <f t="shared" si="168"/>
        <v/>
      </c>
      <c r="BH131" s="62" t="str">
        <f t="shared" si="208"/>
        <v/>
      </c>
      <c r="BI131" s="65" t="str">
        <f t="shared" si="290"/>
        <v/>
      </c>
      <c r="BJ131" s="68" t="str">
        <f t="shared" si="209"/>
        <v/>
      </c>
      <c r="BK131" s="32"/>
      <c r="BL131" s="120"/>
      <c r="BM131" s="62" t="str">
        <f t="shared" si="169"/>
        <v/>
      </c>
      <c r="BN131" s="62" t="str">
        <f t="shared" si="210"/>
        <v/>
      </c>
      <c r="BO131" s="65" t="str">
        <f t="shared" si="291"/>
        <v/>
      </c>
      <c r="BP131" s="68" t="str">
        <f t="shared" si="211"/>
        <v/>
      </c>
      <c r="BQ131" s="32"/>
      <c r="BR131" s="120"/>
      <c r="BS131" s="62" t="str">
        <f t="shared" si="170"/>
        <v/>
      </c>
      <c r="BT131" s="62" t="str">
        <f t="shared" si="212"/>
        <v/>
      </c>
      <c r="BU131" s="65" t="str">
        <f t="shared" si="292"/>
        <v/>
      </c>
      <c r="BV131" s="68" t="str">
        <f t="shared" si="213"/>
        <v/>
      </c>
      <c r="BW131" s="32"/>
      <c r="BX131" s="120"/>
      <c r="BY131" s="62" t="str">
        <f t="shared" si="171"/>
        <v/>
      </c>
      <c r="BZ131" s="62" t="str">
        <f t="shared" si="214"/>
        <v/>
      </c>
      <c r="CA131" s="65" t="str">
        <f t="shared" si="293"/>
        <v/>
      </c>
      <c r="CB131" s="68" t="str">
        <f t="shared" si="215"/>
        <v/>
      </c>
      <c r="CC131" s="32"/>
      <c r="CD131" s="120"/>
      <c r="CE131" s="62" t="str">
        <f t="shared" si="172"/>
        <v/>
      </c>
      <c r="CF131" s="62" t="str">
        <f t="shared" si="216"/>
        <v/>
      </c>
      <c r="CG131" s="65" t="str">
        <f t="shared" si="294"/>
        <v/>
      </c>
      <c r="CH131" s="68" t="str">
        <f t="shared" si="217"/>
        <v/>
      </c>
      <c r="CI131" s="32"/>
      <c r="CJ131" s="120"/>
      <c r="CK131" s="62" t="str">
        <f t="shared" si="173"/>
        <v/>
      </c>
      <c r="CL131" s="62" t="str">
        <f t="shared" si="218"/>
        <v/>
      </c>
      <c r="CM131" s="65" t="str">
        <f t="shared" si="295"/>
        <v/>
      </c>
      <c r="CN131" s="68" t="str">
        <f t="shared" si="219"/>
        <v/>
      </c>
      <c r="CO131" s="32"/>
      <c r="CP131" s="120"/>
      <c r="CQ131" s="62" t="str">
        <f t="shared" si="174"/>
        <v/>
      </c>
      <c r="CR131" s="62" t="str">
        <f t="shared" si="220"/>
        <v/>
      </c>
      <c r="CS131" s="65" t="str">
        <f t="shared" si="296"/>
        <v/>
      </c>
      <c r="CT131" s="68" t="str">
        <f t="shared" si="221"/>
        <v/>
      </c>
      <c r="CU131" s="32"/>
      <c r="CV131" s="120"/>
      <c r="CW131" s="62" t="str">
        <f t="shared" si="175"/>
        <v/>
      </c>
      <c r="CX131" s="62" t="str">
        <f t="shared" si="222"/>
        <v/>
      </c>
      <c r="CY131" s="65" t="str">
        <f t="shared" si="297"/>
        <v/>
      </c>
      <c r="CZ131" s="68" t="str">
        <f t="shared" si="223"/>
        <v/>
      </c>
      <c r="DA131" s="32"/>
      <c r="DB131" s="120"/>
      <c r="DC131" s="62" t="str">
        <f t="shared" si="176"/>
        <v/>
      </c>
      <c r="DD131" s="62" t="str">
        <f t="shared" si="224"/>
        <v/>
      </c>
      <c r="DE131" s="65" t="str">
        <f t="shared" si="298"/>
        <v/>
      </c>
      <c r="DF131" s="68" t="str">
        <f t="shared" si="225"/>
        <v/>
      </c>
      <c r="DG131" s="32"/>
      <c r="DH131" s="120"/>
      <c r="DI131" s="62" t="str">
        <f t="shared" si="177"/>
        <v/>
      </c>
      <c r="DJ131" s="62" t="str">
        <f t="shared" si="226"/>
        <v/>
      </c>
      <c r="DK131" s="65" t="str">
        <f t="shared" si="299"/>
        <v/>
      </c>
      <c r="DL131" s="68" t="str">
        <f t="shared" si="227"/>
        <v/>
      </c>
      <c r="DM131" s="32"/>
      <c r="DN131" s="120"/>
      <c r="DO131" s="62" t="str">
        <f t="shared" si="178"/>
        <v/>
      </c>
      <c r="DP131" s="62" t="str">
        <f t="shared" si="228"/>
        <v/>
      </c>
      <c r="DQ131" s="65" t="str">
        <f t="shared" si="300"/>
        <v/>
      </c>
      <c r="DR131" s="68" t="str">
        <f t="shared" si="229"/>
        <v/>
      </c>
      <c r="DS131" s="32"/>
      <c r="DT131" s="120"/>
      <c r="DU131" s="62" t="str">
        <f t="shared" si="179"/>
        <v/>
      </c>
      <c r="DV131" s="62" t="str">
        <f t="shared" si="230"/>
        <v/>
      </c>
      <c r="DW131" s="65" t="str">
        <f t="shared" si="301"/>
        <v/>
      </c>
      <c r="DX131" s="68" t="str">
        <f t="shared" si="231"/>
        <v/>
      </c>
      <c r="DY131" s="32"/>
      <c r="DZ131" s="120"/>
      <c r="EA131" s="62" t="str">
        <f t="shared" si="180"/>
        <v/>
      </c>
      <c r="EB131" s="62" t="str">
        <f t="shared" si="232"/>
        <v/>
      </c>
      <c r="EC131" s="65" t="str">
        <f t="shared" si="302"/>
        <v/>
      </c>
      <c r="ED131" s="68" t="str">
        <f t="shared" si="233"/>
        <v/>
      </c>
      <c r="EE131" s="32"/>
      <c r="EF131" s="120"/>
      <c r="EG131" s="62" t="str">
        <f t="shared" si="181"/>
        <v/>
      </c>
      <c r="EH131" s="62" t="str">
        <f t="shared" si="234"/>
        <v/>
      </c>
      <c r="EI131" s="65" t="str">
        <f t="shared" si="303"/>
        <v/>
      </c>
      <c r="EJ131" s="68" t="str">
        <f t="shared" si="235"/>
        <v/>
      </c>
      <c r="EK131" s="32"/>
      <c r="EL131" s="120"/>
      <c r="EM131" s="62" t="str">
        <f t="shared" si="182"/>
        <v/>
      </c>
      <c r="EN131" s="62" t="str">
        <f t="shared" si="236"/>
        <v/>
      </c>
      <c r="EO131" s="65" t="str">
        <f t="shared" si="304"/>
        <v/>
      </c>
      <c r="EP131" s="68" t="str">
        <f t="shared" si="237"/>
        <v/>
      </c>
      <c r="EQ131" s="32"/>
      <c r="ER131" s="120"/>
      <c r="ES131" s="62" t="str">
        <f t="shared" si="183"/>
        <v/>
      </c>
      <c r="ET131" s="62" t="str">
        <f t="shared" si="238"/>
        <v/>
      </c>
      <c r="EU131" s="65" t="str">
        <f t="shared" si="305"/>
        <v/>
      </c>
      <c r="EV131" s="68" t="str">
        <f t="shared" si="239"/>
        <v/>
      </c>
      <c r="EW131" s="32"/>
      <c r="EX131" s="120"/>
      <c r="EY131" s="62" t="str">
        <f t="shared" si="184"/>
        <v/>
      </c>
      <c r="EZ131" s="62" t="str">
        <f t="shared" si="240"/>
        <v/>
      </c>
      <c r="FA131" s="65" t="str">
        <f t="shared" si="306"/>
        <v/>
      </c>
      <c r="FB131" s="68" t="str">
        <f t="shared" si="241"/>
        <v/>
      </c>
      <c r="FC131" s="32"/>
      <c r="FD131" s="120"/>
      <c r="FE131" s="62" t="str">
        <f t="shared" si="185"/>
        <v/>
      </c>
      <c r="FF131" s="62" t="str">
        <f t="shared" si="242"/>
        <v/>
      </c>
      <c r="FG131" s="65" t="str">
        <f t="shared" si="307"/>
        <v/>
      </c>
      <c r="FH131" s="68" t="str">
        <f t="shared" si="243"/>
        <v/>
      </c>
      <c r="FI131" s="32"/>
      <c r="FJ131" s="120"/>
      <c r="FK131" s="62" t="str">
        <f t="shared" si="186"/>
        <v/>
      </c>
      <c r="FL131" s="62" t="str">
        <f t="shared" si="244"/>
        <v/>
      </c>
      <c r="FM131" s="65" t="str">
        <f t="shared" si="308"/>
        <v/>
      </c>
      <c r="FN131" s="68" t="str">
        <f t="shared" si="245"/>
        <v/>
      </c>
      <c r="FO131" s="32"/>
      <c r="FP131" s="120"/>
      <c r="FQ131" s="62" t="str">
        <f t="shared" si="187"/>
        <v/>
      </c>
      <c r="FR131" s="62" t="str">
        <f t="shared" si="246"/>
        <v/>
      </c>
      <c r="FS131" s="65" t="str">
        <f t="shared" si="309"/>
        <v/>
      </c>
      <c r="FT131" s="68" t="str">
        <f t="shared" si="247"/>
        <v/>
      </c>
      <c r="FU131" s="32"/>
      <c r="FV131" s="120"/>
      <c r="FW131" s="62" t="str">
        <f t="shared" si="188"/>
        <v/>
      </c>
      <c r="FX131" s="62" t="str">
        <f t="shared" si="248"/>
        <v/>
      </c>
      <c r="FY131" s="65" t="str">
        <f t="shared" si="310"/>
        <v/>
      </c>
      <c r="FZ131" s="68" t="str">
        <f t="shared" si="249"/>
        <v/>
      </c>
      <c r="GA131" s="32"/>
      <c r="GC131" s="7" t="str">
        <f t="shared" si="250"/>
        <v>Apr 2020</v>
      </c>
      <c r="GD131" s="7" t="str">
        <f t="shared" ca="1" si="189"/>
        <v/>
      </c>
      <c r="GT131" s="71">
        <f>IF(GT$9="", "", IF(AND(NOT('Personnel Details'!$N$11=""), $B131&gt;='Personnel Details'!$N$11), 'Personnel Details'!$O$11, IF(AND(NOT('Personnel Details'!$I$11=""), $B131&gt;='Personnel Details'!$I$11), 'Personnel Details'!$J$11, 'Personnel Details'!$E$11)))</f>
        <v>0.8</v>
      </c>
      <c r="GU131" s="59" t="str">
        <f>IF(GT$9="", "", IF(AND(NOT('Personnel Details'!$N$11=""), $B131&gt;='Personnel Details'!$N$11), IF('Personnel Details'!$P$11="","", 'Personnel Details'!$P$11), IF(AND(NOT('Personnel Details'!$I$11=""), $B131&gt;='Personnel Details'!$I$11), IF('Personnel Details'!$K$11="", "", 'Personnel Details'!$K$11), IF('Personnel Details'!$F$11="", "", 'Personnel Details'!$F$11))))</f>
        <v/>
      </c>
      <c r="GV131" s="74">
        <f>IF(GT$9="", "", IF(AND(NOT('Personnel Details'!$N$11=""), $B131&gt;='Personnel Details'!$N$11), 'Personnel Details'!$Q$11, IF(AND(NOT('Personnel Details'!$I$11=""), $B131&gt;='Personnel Details'!$I$11), 'Personnel Details'!$L$11, 'Personnel Details'!$G$11)))</f>
        <v>0</v>
      </c>
      <c r="GW131" s="59">
        <f t="shared" si="251"/>
        <v>0</v>
      </c>
      <c r="GX131" s="53"/>
      <c r="GZ131" s="78">
        <f>IF(GZ$9="", "", IF(AND(NOT('Personnel Details'!$N$12=""), $B131&gt;='Personnel Details'!$N$12), 'Personnel Details'!$O$12, IF(AND(NOT('Personnel Details'!$I$12=""), $B131&gt;='Personnel Details'!$I$12), 'Personnel Details'!$J$12, 'Personnel Details'!$E$12)))</f>
        <v>0.8</v>
      </c>
      <c r="HA131" s="59" t="str">
        <f>IF(GZ$9="", "", IF(AND(NOT('Personnel Details'!$N$12=""), $B131&gt;='Personnel Details'!$N$12), IF('Personnel Details'!$P$12="","", 'Personnel Details'!$P$12), IF(AND(NOT('Personnel Details'!$I$12=""), $B131&gt;='Personnel Details'!$I$12), IF('Personnel Details'!$K$12="", "", 'Personnel Details'!$K$12), IF('Personnel Details'!$F$12="", "", 'Personnel Details'!$F$12))))</f>
        <v/>
      </c>
      <c r="HB131" s="79">
        <f>IF(GZ$9="", "", IF(AND(NOT('Personnel Details'!$N$12=""), $B131&gt;='Personnel Details'!$N$12), 'Personnel Details'!$Q$12, IF(AND(NOT('Personnel Details'!$I$12=""), $B131&gt;='Personnel Details'!$I$12), 'Personnel Details'!$L$12, 'Personnel Details'!$G$12)))</f>
        <v>0</v>
      </c>
      <c r="HC131" s="59">
        <f t="shared" si="252"/>
        <v>0</v>
      </c>
      <c r="HD131" s="53"/>
      <c r="HF131" s="78">
        <f>IF(HF$9="", "", IF(AND(NOT('Personnel Details'!$N$13=""), $B131&gt;='Personnel Details'!$N$13), 'Personnel Details'!$O$13, IF(AND(NOT('Personnel Details'!$I$13=""), $B131&gt;='Personnel Details'!$I$13), 'Personnel Details'!$J$13, 'Personnel Details'!$E$13)))</f>
        <v>0.8</v>
      </c>
      <c r="HG131" s="59" t="str">
        <f>IF(HF$9="", "", IF(AND(NOT('Personnel Details'!$N$13=""), $B131&gt;='Personnel Details'!$N$13), IF('Personnel Details'!$P$13="","", 'Personnel Details'!$P$13), IF(AND(NOT('Personnel Details'!$I$13=""), $B131&gt;='Personnel Details'!$I$13), IF('Personnel Details'!$K$13="", "", 'Personnel Details'!$K$13), IF('Personnel Details'!$F$13="", "", 'Personnel Details'!$F$13))))</f>
        <v/>
      </c>
      <c r="HH131" s="79">
        <f>IF(HF$9="", "", IF(AND(NOT('Personnel Details'!$N$13=""), $B131&gt;='Personnel Details'!$N$13), 'Personnel Details'!$Q$13, IF(AND(NOT('Personnel Details'!$I$13=""), $B131&gt;='Personnel Details'!$I$13), 'Personnel Details'!$L$13, 'Personnel Details'!$G$13)))</f>
        <v>0</v>
      </c>
      <c r="HI131" s="59">
        <f t="shared" si="253"/>
        <v>0</v>
      </c>
      <c r="HJ131" s="53"/>
      <c r="HL131" s="78">
        <f>IF(HL$9="", "", IF(AND(NOT('Personnel Details'!$N$14=""), $B131&gt;='Personnel Details'!$N$14), 'Personnel Details'!$O$14, IF(AND(NOT('Personnel Details'!$I$14=""), $B131&gt;='Personnel Details'!$I$14), 'Personnel Details'!$J$14, 'Personnel Details'!$E$14)))</f>
        <v>0.8</v>
      </c>
      <c r="HM131" s="59">
        <f>IF(HL$9="", "", IF(AND(NOT('Personnel Details'!$N$14=""), $B131&gt;='Personnel Details'!$N$14), IF('Personnel Details'!$P$14="","", 'Personnel Details'!$P$14), IF(AND(NOT('Personnel Details'!$I$14=""), $B131&gt;='Personnel Details'!$I$14), IF('Personnel Details'!$K$14="", "", 'Personnel Details'!$K$14), IF('Personnel Details'!$F$14="", "", 'Personnel Details'!$F$14))))</f>
        <v>2000</v>
      </c>
      <c r="HN131" s="79">
        <f>IF(HL$9="", "", IF(AND(NOT('Personnel Details'!$N$14=""), $B131&gt;='Personnel Details'!$N$14), 'Personnel Details'!$Q$14, IF(AND(NOT('Personnel Details'!$I$14=""), $B131&gt;='Personnel Details'!$I$14), 'Personnel Details'!$L$14, 'Personnel Details'!$G$14)))</f>
        <v>0.85</v>
      </c>
      <c r="HO131" s="59">
        <f t="shared" si="254"/>
        <v>0</v>
      </c>
      <c r="HP131" s="53"/>
      <c r="HR131" s="78" t="str">
        <f>IF(HR$9="", "", IF(AND(NOT('Personnel Details'!$N$15=""), $B131&gt;='Personnel Details'!$N$15), 'Personnel Details'!$O$15, IF(AND(NOT('Personnel Details'!$I$15=""), $B131&gt;='Personnel Details'!$I$15), 'Personnel Details'!$J$15, 'Personnel Details'!$E$15)))</f>
        <v/>
      </c>
      <c r="HS131" s="59" t="str">
        <f>IF(HR$9="", "", IF(AND(NOT('Personnel Details'!$N$15=""), $B131&gt;='Personnel Details'!$N$15), IF('Personnel Details'!$P$15="","", 'Personnel Details'!$P$15), IF(AND(NOT('Personnel Details'!$I$15=""), $B131&gt;='Personnel Details'!$I$15), IF('Personnel Details'!$K$15="", "", 'Personnel Details'!$K$15), IF('Personnel Details'!$F$15="", "", 'Personnel Details'!$F$15))))</f>
        <v/>
      </c>
      <c r="HT131" s="79" t="str">
        <f>IF(HR$9="", "", IF(AND(NOT('Personnel Details'!$N$15=""), $B131&gt;='Personnel Details'!$N$15), 'Personnel Details'!$Q$15, IF(AND(NOT('Personnel Details'!$I$15=""), $B131&gt;='Personnel Details'!$I$15), 'Personnel Details'!$L$15, 'Personnel Details'!$G$15)))</f>
        <v/>
      </c>
      <c r="HU131" s="59">
        <f t="shared" si="255"/>
        <v>0</v>
      </c>
      <c r="HV131" s="53"/>
      <c r="HX131" s="78" t="str">
        <f>IF(HX$9="", "", IF(AND(NOT('Personnel Details'!$N$16=""), $B131&gt;='Personnel Details'!$N$16), 'Personnel Details'!$O$16, IF(AND(NOT('Personnel Details'!$I$16=""), $B131&gt;='Personnel Details'!$I$16), 'Personnel Details'!$J$16, 'Personnel Details'!$E$16)))</f>
        <v/>
      </c>
      <c r="HY131" s="59" t="str">
        <f>IF(HX$9="", "", IF(AND(NOT('Personnel Details'!$N$16=""), $B131&gt;='Personnel Details'!$N$16), IF('Personnel Details'!$P$16="","", 'Personnel Details'!$P$16), IF(AND(NOT('Personnel Details'!$I$16=""), $B131&gt;='Personnel Details'!$I$16), IF('Personnel Details'!$K$16="", "", 'Personnel Details'!$K$16), IF('Personnel Details'!$F$16="", "", 'Personnel Details'!$F$16))))</f>
        <v/>
      </c>
      <c r="HZ131" s="79" t="str">
        <f>IF(HX$9="", "", IF(AND(NOT('Personnel Details'!$N$16=""), $B131&gt;='Personnel Details'!$N$16), 'Personnel Details'!$Q$16, IF(AND(NOT('Personnel Details'!$I$16=""), $B131&gt;='Personnel Details'!$I$16), 'Personnel Details'!$L$16, 'Personnel Details'!$G$16)))</f>
        <v/>
      </c>
      <c r="IA131" s="59">
        <f t="shared" si="256"/>
        <v>0</v>
      </c>
      <c r="IB131" s="53"/>
      <c r="ID131" s="78" t="str">
        <f>IF(ID$9="", "", IF(AND(NOT('Personnel Details'!$N$17=""), $B131&gt;='Personnel Details'!$N$17), 'Personnel Details'!$O$17, IF(AND(NOT('Personnel Details'!$I$17=""), $B131&gt;='Personnel Details'!$I$17), 'Personnel Details'!$J$17, 'Personnel Details'!$E$17)))</f>
        <v/>
      </c>
      <c r="IE131" s="59" t="str">
        <f>IF(ID$9="", "", IF(AND(NOT('Personnel Details'!$N$17=""), $B131&gt;='Personnel Details'!$N$17), IF('Personnel Details'!$P$17="","", 'Personnel Details'!$P$17), IF(AND(NOT('Personnel Details'!$I$17=""), $B131&gt;='Personnel Details'!$I$17), IF('Personnel Details'!$K$17="", "", 'Personnel Details'!$K$17), IF('Personnel Details'!$F$17="", "", 'Personnel Details'!$F$17))))</f>
        <v/>
      </c>
      <c r="IF131" s="79" t="str">
        <f>IF(ID$9="", "", IF(AND(NOT('Personnel Details'!$N$17=""), $B131&gt;='Personnel Details'!$N$17), 'Personnel Details'!$Q$17, IF(AND(NOT('Personnel Details'!$I$17=""), $B131&gt;='Personnel Details'!$I$17), 'Personnel Details'!$L$17, 'Personnel Details'!$G$17)))</f>
        <v/>
      </c>
      <c r="IG131" s="59">
        <f t="shared" si="257"/>
        <v>0</v>
      </c>
      <c r="IH131" s="53"/>
      <c r="IJ131" s="78" t="str">
        <f>IF(IJ$9="", "", IF(AND(NOT('Personnel Details'!$N$18=""), $B131&gt;='Personnel Details'!$N$18), 'Personnel Details'!$O$18, IF(AND(NOT('Personnel Details'!$I$18=""), $B131&gt;='Personnel Details'!$I$18), 'Personnel Details'!$J$18, 'Personnel Details'!$E$18)))</f>
        <v/>
      </c>
      <c r="IK131" s="59" t="str">
        <f>IF(IJ$9="", "", IF(AND(NOT('Personnel Details'!$N$18=""), $B131&gt;='Personnel Details'!$N$18), IF('Personnel Details'!$P$18="","", 'Personnel Details'!$P$18), IF(AND(NOT('Personnel Details'!$I$18=""), $B131&gt;='Personnel Details'!$I$18), IF('Personnel Details'!$K$18="", "", 'Personnel Details'!$K$18), IF('Personnel Details'!$F$18="", "", 'Personnel Details'!$F$18))))</f>
        <v/>
      </c>
      <c r="IL131" s="79" t="str">
        <f>IF(IJ$9="", "", IF(AND(NOT('Personnel Details'!$N$18=""), $B131&gt;='Personnel Details'!$N$18), 'Personnel Details'!$Q$18, IF(AND(NOT('Personnel Details'!$I$18=""), $B131&gt;='Personnel Details'!$I$18), 'Personnel Details'!$L$18, 'Personnel Details'!$G$18)))</f>
        <v/>
      </c>
      <c r="IM131" s="59">
        <f t="shared" si="258"/>
        <v>0</v>
      </c>
      <c r="IN131" s="53"/>
      <c r="IP131" s="78" t="str">
        <f>IF(IP$9="", "", IF(AND(NOT('Personnel Details'!$N$19=""), $B131&gt;='Personnel Details'!$N$19), 'Personnel Details'!$O$19, IF(AND(NOT('Personnel Details'!$I$19=""), $B131&gt;='Personnel Details'!$I$19), 'Personnel Details'!$J$19, 'Personnel Details'!$E$19)))</f>
        <v/>
      </c>
      <c r="IQ131" s="59" t="str">
        <f>IF(IP$9="", "", IF(AND(NOT('Personnel Details'!$N$19=""), $B131&gt;='Personnel Details'!$N$19), IF('Personnel Details'!$P$19="","", 'Personnel Details'!$P$19), IF(AND(NOT('Personnel Details'!$I$19=""), $B131&gt;='Personnel Details'!$I$19), IF('Personnel Details'!$K$19="", "", 'Personnel Details'!$K$19), IF('Personnel Details'!$F$19="", "", 'Personnel Details'!$F$19))))</f>
        <v/>
      </c>
      <c r="IR131" s="79" t="str">
        <f>IF(IP$9="", "", IF(AND(NOT('Personnel Details'!$N$19=""), $B131&gt;='Personnel Details'!$N$19), 'Personnel Details'!$Q$19, IF(AND(NOT('Personnel Details'!$I$19=""), $B131&gt;='Personnel Details'!$I$19), 'Personnel Details'!$L$19, 'Personnel Details'!$G$19)))</f>
        <v/>
      </c>
      <c r="IS131" s="59">
        <f t="shared" si="259"/>
        <v>0</v>
      </c>
      <c r="IT131" s="53"/>
      <c r="IV131" s="78" t="str">
        <f>IF(IV$9="", "", IF(AND(NOT('Personnel Details'!$N$20=""), $B131&gt;='Personnel Details'!$N$20), 'Personnel Details'!$O$20, IF(AND(NOT('Personnel Details'!$I$20=""), $B131&gt;='Personnel Details'!$I$20), 'Personnel Details'!$J$20, 'Personnel Details'!$E$20)))</f>
        <v/>
      </c>
      <c r="IW131" s="59" t="str">
        <f>IF(IV$9="", "", IF(AND(NOT('Personnel Details'!$N$20=""), $B131&gt;='Personnel Details'!$N$20), IF('Personnel Details'!$P$20="","", 'Personnel Details'!$P$20), IF(AND(NOT('Personnel Details'!$I$20=""), $B131&gt;='Personnel Details'!$I$20), IF('Personnel Details'!$K$20="", "", 'Personnel Details'!$K$20), IF('Personnel Details'!$F$20="", "", 'Personnel Details'!$F$20))))</f>
        <v/>
      </c>
      <c r="IX131" s="79" t="str">
        <f>IF(IV$9="", "", IF(AND(NOT('Personnel Details'!$N$20=""), $B131&gt;='Personnel Details'!$N$20), 'Personnel Details'!$Q$20, IF(AND(NOT('Personnel Details'!$I$20=""), $B131&gt;='Personnel Details'!$I$20), 'Personnel Details'!$L$20, 'Personnel Details'!$G$20)))</f>
        <v/>
      </c>
      <c r="IY131" s="59">
        <f t="shared" si="260"/>
        <v>0</v>
      </c>
      <c r="IZ131" s="53"/>
      <c r="JB131" s="78" t="str">
        <f>IF(JB$9="", "", IF(AND(NOT('Personnel Details'!$N$21=""), $B131&gt;='Personnel Details'!$N$21), 'Personnel Details'!$O$21, IF(AND(NOT('Personnel Details'!$I$21=""), $B131&gt;='Personnel Details'!$I$21), 'Personnel Details'!$J$21, 'Personnel Details'!$E$21)))</f>
        <v/>
      </c>
      <c r="JC131" s="59" t="str">
        <f>IF(JB$9="", "", IF(AND(NOT('Personnel Details'!$N$21=""), $B131&gt;='Personnel Details'!$N$21), IF('Personnel Details'!$P$21="","", 'Personnel Details'!$P$21), IF(AND(NOT('Personnel Details'!$I$21=""), $B131&gt;='Personnel Details'!$I$21), IF('Personnel Details'!$K$21="", "", 'Personnel Details'!$K$21), IF('Personnel Details'!$F$21="", "", 'Personnel Details'!$F$21))))</f>
        <v/>
      </c>
      <c r="JD131" s="79" t="str">
        <f>IF(JB$9="", "", IF(AND(NOT('Personnel Details'!$N$21=""), $B131&gt;='Personnel Details'!$N$21), 'Personnel Details'!$Q$21, IF(AND(NOT('Personnel Details'!$I$21=""), $B131&gt;='Personnel Details'!$I$21), 'Personnel Details'!$L$21, 'Personnel Details'!$G$21)))</f>
        <v/>
      </c>
      <c r="JE131" s="59">
        <f t="shared" si="261"/>
        <v>0</v>
      </c>
      <c r="JF131" s="53"/>
      <c r="JH131" s="78" t="str">
        <f>IF(JH$9="", "", IF(AND(NOT('Personnel Details'!$N$22=""), $B131&gt;='Personnel Details'!$N$22), 'Personnel Details'!$O$22, IF(AND(NOT('Personnel Details'!$I$22=""), $B131&gt;='Personnel Details'!$I$22), 'Personnel Details'!$J$22, 'Personnel Details'!$E$22)))</f>
        <v/>
      </c>
      <c r="JI131" s="59" t="str">
        <f>IF(JH$9="", "", IF(AND(NOT('Personnel Details'!$N$22=""), $B131&gt;='Personnel Details'!$N$22), IF('Personnel Details'!$P$22="","", 'Personnel Details'!$P$22), IF(AND(NOT('Personnel Details'!$I$22=""), $B131&gt;='Personnel Details'!$I$22), IF('Personnel Details'!$K$22="", "", 'Personnel Details'!$K$22), IF('Personnel Details'!$F$22="", "", 'Personnel Details'!$F$22))))</f>
        <v/>
      </c>
      <c r="JJ131" s="79" t="str">
        <f>IF(JH$9="", "", IF(AND(NOT('Personnel Details'!$N$22=""), $B131&gt;='Personnel Details'!$N$22), 'Personnel Details'!$Q$22, IF(AND(NOT('Personnel Details'!$I$22=""), $B131&gt;='Personnel Details'!$I$22), 'Personnel Details'!$L$22, 'Personnel Details'!$G$22)))</f>
        <v/>
      </c>
      <c r="JK131" s="59">
        <f t="shared" si="262"/>
        <v>0</v>
      </c>
      <c r="JL131" s="53"/>
      <c r="JN131" s="78" t="str">
        <f>IF(JN$9="", "", IF(AND(NOT('Personnel Details'!$N$23=""), $B131&gt;='Personnel Details'!$N$23), 'Personnel Details'!$O$23, IF(AND(NOT('Personnel Details'!$I$23=""), $B131&gt;='Personnel Details'!$I$23), 'Personnel Details'!$J$23, 'Personnel Details'!$E$23)))</f>
        <v/>
      </c>
      <c r="JO131" s="59" t="str">
        <f>IF(JN$9="", "", IF(AND(NOT('Personnel Details'!$N$23=""), $B131&gt;='Personnel Details'!$N$23), IF('Personnel Details'!$P$23="","", 'Personnel Details'!$P$23), IF(AND(NOT('Personnel Details'!$I$23=""), $B131&gt;='Personnel Details'!$I$23), IF('Personnel Details'!$K$23="", "", 'Personnel Details'!$K$23), IF('Personnel Details'!$F$23="", "", 'Personnel Details'!$F$23))))</f>
        <v/>
      </c>
      <c r="JP131" s="79" t="str">
        <f>IF(JN$9="", "", IF(AND(NOT('Personnel Details'!$N$23=""), $B131&gt;='Personnel Details'!$N$23), 'Personnel Details'!$Q$23, IF(AND(NOT('Personnel Details'!$I$23=""), $B131&gt;='Personnel Details'!$I$23), 'Personnel Details'!$L$23, 'Personnel Details'!$G$23)))</f>
        <v/>
      </c>
      <c r="JQ131" s="59">
        <f t="shared" si="263"/>
        <v>0</v>
      </c>
      <c r="JR131" s="53"/>
      <c r="JT131" s="78" t="str">
        <f>IF(JT$9="", "", IF(AND(NOT('Personnel Details'!$N$24=""), $B131&gt;='Personnel Details'!$N$24), 'Personnel Details'!$O$24, IF(AND(NOT('Personnel Details'!$I$24=""), $B131&gt;='Personnel Details'!$I$24), 'Personnel Details'!$J$24, 'Personnel Details'!$E$24)))</f>
        <v/>
      </c>
      <c r="JU131" s="59" t="str">
        <f>IF(JT$9="", "", IF(AND(NOT('Personnel Details'!$N$24=""), $B131&gt;='Personnel Details'!$N$24), IF('Personnel Details'!$P$24="","", 'Personnel Details'!$P$24), IF(AND(NOT('Personnel Details'!$I$24=""), $B131&gt;='Personnel Details'!$I$24), IF('Personnel Details'!$K$24="", "", 'Personnel Details'!$K$24), IF('Personnel Details'!$F$24="", "", 'Personnel Details'!$F$24))))</f>
        <v/>
      </c>
      <c r="JV131" s="79" t="str">
        <f>IF(JT$9="", "", IF(AND(NOT('Personnel Details'!$N$24=""), $B131&gt;='Personnel Details'!$N$24), 'Personnel Details'!$Q$24, IF(AND(NOT('Personnel Details'!$I$24=""), $B131&gt;='Personnel Details'!$I$24), 'Personnel Details'!$L$24, 'Personnel Details'!$G$24)))</f>
        <v/>
      </c>
      <c r="JW131" s="59">
        <f t="shared" si="264"/>
        <v>0</v>
      </c>
      <c r="JX131" s="53"/>
      <c r="JZ131" s="78" t="str">
        <f>IF(JZ$9="", "", IF(AND(NOT('Personnel Details'!$N$25=""), $B131&gt;='Personnel Details'!$N$25), 'Personnel Details'!$O$25, IF(AND(NOT('Personnel Details'!$I$25=""), $B131&gt;='Personnel Details'!$I$25), 'Personnel Details'!$J$25, 'Personnel Details'!$E$25)))</f>
        <v/>
      </c>
      <c r="KA131" s="59" t="str">
        <f>IF(JZ$9="", "", IF(AND(NOT('Personnel Details'!$N$25=""), $B131&gt;='Personnel Details'!$N$25), IF('Personnel Details'!$P$25="","", 'Personnel Details'!$P$25), IF(AND(NOT('Personnel Details'!$I$25=""), $B131&gt;='Personnel Details'!$I$25), IF('Personnel Details'!$K$25="", "", 'Personnel Details'!$K$25), IF('Personnel Details'!$F$25="", "", 'Personnel Details'!$F$25))))</f>
        <v/>
      </c>
      <c r="KB131" s="79" t="str">
        <f>IF(JZ$9="", "", IF(AND(NOT('Personnel Details'!$N$25=""), $B131&gt;='Personnel Details'!$N$25), 'Personnel Details'!$Q$25, IF(AND(NOT('Personnel Details'!$I$25=""), $B131&gt;='Personnel Details'!$I$25), 'Personnel Details'!$L$25, 'Personnel Details'!$G$25)))</f>
        <v/>
      </c>
      <c r="KC131" s="59">
        <f t="shared" si="265"/>
        <v>0</v>
      </c>
      <c r="KD131" s="53"/>
      <c r="KF131" s="78" t="str">
        <f>IF(KF$9="", "", IF(AND(NOT('Personnel Details'!$N$26=""), $B131&gt;='Personnel Details'!$N$26), 'Personnel Details'!$O$26, IF(AND(NOT('Personnel Details'!$I$26=""), $B131&gt;='Personnel Details'!$I$26), 'Personnel Details'!$J$26, 'Personnel Details'!$E$26)))</f>
        <v/>
      </c>
      <c r="KG131" s="59" t="str">
        <f>IF(KF$9="", "", IF(AND(NOT('Personnel Details'!$N$26=""), $B131&gt;='Personnel Details'!$N$26), IF('Personnel Details'!$P$26="","", 'Personnel Details'!$P$26), IF(AND(NOT('Personnel Details'!$I$26=""), $B131&gt;='Personnel Details'!$I$26), IF('Personnel Details'!$K$26="", "", 'Personnel Details'!$K$26), IF('Personnel Details'!$F$26="", "", 'Personnel Details'!$F$26))))</f>
        <v/>
      </c>
      <c r="KH131" s="79" t="str">
        <f>IF(KF$9="", "", IF(AND(NOT('Personnel Details'!$N$26=""), $B131&gt;='Personnel Details'!$N$26), 'Personnel Details'!$Q$26, IF(AND(NOT('Personnel Details'!$I$26=""), $B131&gt;='Personnel Details'!$I$26), 'Personnel Details'!$L$26, 'Personnel Details'!$G$26)))</f>
        <v/>
      </c>
      <c r="KI131" s="59">
        <f t="shared" si="266"/>
        <v>0</v>
      </c>
      <c r="KJ131" s="53"/>
      <c r="KL131" s="78" t="str">
        <f>IF(KL$9="", "", IF(AND(NOT('Personnel Details'!$N$27=""), $B131&gt;='Personnel Details'!$N$27), 'Personnel Details'!$O$27, IF(AND(NOT('Personnel Details'!$I$27=""), $B131&gt;='Personnel Details'!$I$27), 'Personnel Details'!$J$27, 'Personnel Details'!$E$27)))</f>
        <v/>
      </c>
      <c r="KM131" s="59" t="str">
        <f>IF(KL$9="", "", IF(AND(NOT('Personnel Details'!$N$27=""), $B131&gt;='Personnel Details'!$N$27), IF('Personnel Details'!$P$27="","", 'Personnel Details'!$P$27), IF(AND(NOT('Personnel Details'!$I$27=""), $B131&gt;='Personnel Details'!$I$27), IF('Personnel Details'!$K$27="", "", 'Personnel Details'!$K$27), IF('Personnel Details'!$F$27="", "", 'Personnel Details'!$F$27))))</f>
        <v/>
      </c>
      <c r="KN131" s="79" t="str">
        <f>IF(KL$9="", "", IF(AND(NOT('Personnel Details'!$N$27=""), $B131&gt;='Personnel Details'!$N$27), 'Personnel Details'!$Q$27, IF(AND(NOT('Personnel Details'!$I$27=""), $B131&gt;='Personnel Details'!$I$27), 'Personnel Details'!$L$27, 'Personnel Details'!$G$27)))</f>
        <v/>
      </c>
      <c r="KO131" s="59">
        <f t="shared" si="267"/>
        <v>0</v>
      </c>
      <c r="KP131" s="53"/>
      <c r="KR131" s="78" t="str">
        <f>IF(KR$9="", "", IF(AND(NOT('Personnel Details'!$N$28=""), $B131&gt;='Personnel Details'!$N$28), 'Personnel Details'!$O$28, IF(AND(NOT('Personnel Details'!$I$28=""), $B131&gt;='Personnel Details'!$I$28), 'Personnel Details'!$J$28, 'Personnel Details'!$E$28)))</f>
        <v/>
      </c>
      <c r="KS131" s="59" t="str">
        <f>IF(KR$9="", "", IF(AND(NOT('Personnel Details'!$N$28=""), $B131&gt;='Personnel Details'!$N$28), IF('Personnel Details'!$P$28="","", 'Personnel Details'!$P$28), IF(AND(NOT('Personnel Details'!$I$28=""), $B131&gt;='Personnel Details'!$I$28), IF('Personnel Details'!$K$28="", "", 'Personnel Details'!$K$28), IF('Personnel Details'!$F$28="", "", 'Personnel Details'!$F$28))))</f>
        <v/>
      </c>
      <c r="KT131" s="79" t="str">
        <f>IF(KR$9="", "", IF(AND(NOT('Personnel Details'!$N$28=""), $B131&gt;='Personnel Details'!$N$28), 'Personnel Details'!$Q$28, IF(AND(NOT('Personnel Details'!$I$28=""), $B131&gt;='Personnel Details'!$I$28), 'Personnel Details'!$L$28, 'Personnel Details'!$G$28)))</f>
        <v/>
      </c>
      <c r="KU131" s="59">
        <f t="shared" si="268"/>
        <v>0</v>
      </c>
      <c r="KV131" s="53"/>
      <c r="KX131" s="78" t="str">
        <f>IF(KX$9="", "", IF(AND(NOT('Personnel Details'!$N$29=""), $B131&gt;='Personnel Details'!$N$29), 'Personnel Details'!$O$29, IF(AND(NOT('Personnel Details'!$I$29=""), $B131&gt;='Personnel Details'!$I$29), 'Personnel Details'!$J$29, 'Personnel Details'!$E$29)))</f>
        <v/>
      </c>
      <c r="KY131" s="59" t="str">
        <f>IF(KX$9="", "", IF(AND(NOT('Personnel Details'!$N$29=""), $B131&gt;='Personnel Details'!$N$29), IF('Personnel Details'!$P$29="","", 'Personnel Details'!$P$29), IF(AND(NOT('Personnel Details'!$I$29=""), $B131&gt;='Personnel Details'!$I$29), IF('Personnel Details'!$K$29="", "", 'Personnel Details'!$K$29), IF('Personnel Details'!$F$29="", "", 'Personnel Details'!$F$29))))</f>
        <v/>
      </c>
      <c r="KZ131" s="79" t="str">
        <f>IF(KX$9="", "", IF(AND(NOT('Personnel Details'!$N$29=""), $B131&gt;='Personnel Details'!$N$29), 'Personnel Details'!$Q$29, IF(AND(NOT('Personnel Details'!$I$29=""), $B131&gt;='Personnel Details'!$I$29), 'Personnel Details'!$L$29, 'Personnel Details'!$G$29)))</f>
        <v/>
      </c>
      <c r="LA131" s="59">
        <f t="shared" si="269"/>
        <v>0</v>
      </c>
      <c r="LB131" s="53"/>
      <c r="LD131" s="78" t="str">
        <f>IF(LD$9="", "", IF(AND(NOT('Personnel Details'!$N$30=""), $B131&gt;='Personnel Details'!$N$30), 'Personnel Details'!$O$30, IF(AND(NOT('Personnel Details'!$I$30=""), $B131&gt;='Personnel Details'!$I$30), 'Personnel Details'!$J$30, 'Personnel Details'!$E$30)))</f>
        <v/>
      </c>
      <c r="LE131" s="59" t="str">
        <f>IF(LD$9="", "", IF(AND(NOT('Personnel Details'!$N$30=""), $B131&gt;='Personnel Details'!$N$30), IF('Personnel Details'!$P$30="","", 'Personnel Details'!$P$30), IF(AND(NOT('Personnel Details'!$I$30=""), $B131&gt;='Personnel Details'!$I$30), IF('Personnel Details'!$K$30="", "", 'Personnel Details'!$K$30), IF('Personnel Details'!$F$30="", "", 'Personnel Details'!$F$30))))</f>
        <v/>
      </c>
      <c r="LF131" s="79" t="str">
        <f>IF(LD$9="", "", IF(AND(NOT('Personnel Details'!$N$30=""), $B131&gt;='Personnel Details'!$N$30), 'Personnel Details'!$Q$30, IF(AND(NOT('Personnel Details'!$I$30=""), $B131&gt;='Personnel Details'!$I$30), 'Personnel Details'!$L$30, 'Personnel Details'!$G$30)))</f>
        <v/>
      </c>
      <c r="LG131" s="59">
        <f t="shared" si="270"/>
        <v>0</v>
      </c>
      <c r="LH131" s="53"/>
      <c r="LJ131" s="78" t="str">
        <f>IF(LJ$9="", "", IF(AND(NOT('Personnel Details'!$N$31=""), $B131&gt;='Personnel Details'!$N$31), 'Personnel Details'!$O$31, IF(AND(NOT('Personnel Details'!$I$31=""), $B131&gt;='Personnel Details'!$I$31), 'Personnel Details'!$J$31, 'Personnel Details'!$E$31)))</f>
        <v/>
      </c>
      <c r="LK131" s="59" t="str">
        <f>IF(LJ$9="", "", IF(AND(NOT('Personnel Details'!$N$31=""), $B131&gt;='Personnel Details'!$N$31), IF('Personnel Details'!$P$31="","", 'Personnel Details'!$P$31), IF(AND(NOT('Personnel Details'!$I$31=""), $B131&gt;='Personnel Details'!$I$31), IF('Personnel Details'!$K$31="", "", 'Personnel Details'!$K$31), IF('Personnel Details'!$F$31="", "", 'Personnel Details'!$F$31))))</f>
        <v/>
      </c>
      <c r="LL131" s="79" t="str">
        <f>IF(LJ$9="", "", IF(AND(NOT('Personnel Details'!$N$31=""), $B131&gt;='Personnel Details'!$N$31), 'Personnel Details'!$Q$31, IF(AND(NOT('Personnel Details'!$I$31=""), $B131&gt;='Personnel Details'!$I$31), 'Personnel Details'!$L$31, 'Personnel Details'!$G$31)))</f>
        <v/>
      </c>
      <c r="LM131" s="59">
        <f t="shared" si="271"/>
        <v>0</v>
      </c>
      <c r="LN131" s="53"/>
      <c r="LP131" s="78" t="str">
        <f>IF(LP$9="", "", IF(AND(NOT('Personnel Details'!$N$32=""), $B131&gt;='Personnel Details'!$N$32), 'Personnel Details'!$O$32, IF(AND(NOT('Personnel Details'!$I$32=""), $B131&gt;='Personnel Details'!$I$32), 'Personnel Details'!$J$32, 'Personnel Details'!$E$32)))</f>
        <v/>
      </c>
      <c r="LQ131" s="59" t="str">
        <f>IF(LP$9="", "", IF(AND(NOT('Personnel Details'!$N$32=""), $B131&gt;='Personnel Details'!$N$32), IF('Personnel Details'!$P$32="","", 'Personnel Details'!$P$32), IF(AND(NOT('Personnel Details'!$I$32=""), $B131&gt;='Personnel Details'!$I$32), IF('Personnel Details'!$K$32="", "", 'Personnel Details'!$K$32), IF('Personnel Details'!$F$32="", "", 'Personnel Details'!$F$32))))</f>
        <v/>
      </c>
      <c r="LR131" s="79" t="str">
        <f>IF(LP$9="", "", IF(AND(NOT('Personnel Details'!$N$32=""), $B131&gt;='Personnel Details'!$N$32), 'Personnel Details'!$Q$32, IF(AND(NOT('Personnel Details'!$I$32=""), $B131&gt;='Personnel Details'!$I$32), 'Personnel Details'!$L$32, 'Personnel Details'!$G$32)))</f>
        <v/>
      </c>
      <c r="LS131" s="59">
        <f t="shared" si="272"/>
        <v>0</v>
      </c>
      <c r="LT131" s="53"/>
      <c r="LV131" s="78" t="str">
        <f>IF(LV$9="", "", IF(AND(NOT('Personnel Details'!$N$33=""), $B131&gt;='Personnel Details'!$N$33), 'Personnel Details'!$O$33, IF(AND(NOT('Personnel Details'!$I$33=""), $B131&gt;='Personnel Details'!$I$33), 'Personnel Details'!$J$33, 'Personnel Details'!$E$33)))</f>
        <v/>
      </c>
      <c r="LW131" s="59" t="str">
        <f>IF(LV$9="", "", IF(AND(NOT('Personnel Details'!$N$33=""), $B131&gt;='Personnel Details'!$N$33), IF('Personnel Details'!$P$33="","", 'Personnel Details'!$P$33), IF(AND(NOT('Personnel Details'!$I$33=""), $B131&gt;='Personnel Details'!$I$33), IF('Personnel Details'!$K$33="", "", 'Personnel Details'!$K$33), IF('Personnel Details'!$F$33="", "", 'Personnel Details'!$F$33))))</f>
        <v/>
      </c>
      <c r="LX131" s="79" t="str">
        <f>IF(LV$9="", "", IF(AND(NOT('Personnel Details'!$N$33=""), $B131&gt;='Personnel Details'!$N$33), 'Personnel Details'!$Q$33, IF(AND(NOT('Personnel Details'!$I$33=""), $B131&gt;='Personnel Details'!$I$33), 'Personnel Details'!$L$33, 'Personnel Details'!$G$33)))</f>
        <v/>
      </c>
      <c r="LY131" s="59">
        <f t="shared" si="273"/>
        <v>0</v>
      </c>
      <c r="LZ131" s="53"/>
      <c r="MB131" s="78" t="str">
        <f>IF(MB$9="", "", IF(AND(NOT('Personnel Details'!$N$34=""), $B131&gt;='Personnel Details'!$N$34), 'Personnel Details'!$O$34, IF(AND(NOT('Personnel Details'!$I$34=""), $B131&gt;='Personnel Details'!$I$34), 'Personnel Details'!$J$34, 'Personnel Details'!$E$34)))</f>
        <v/>
      </c>
      <c r="MC131" s="59" t="str">
        <f>IF(MB$9="", "", IF(AND(NOT('Personnel Details'!$N$34=""), $B131&gt;='Personnel Details'!$N$34), IF('Personnel Details'!$P$34="","", 'Personnel Details'!$P$34), IF(AND(NOT('Personnel Details'!$I$34=""), $B131&gt;='Personnel Details'!$I$34), IF('Personnel Details'!$K$34="", "", 'Personnel Details'!$K$34), IF('Personnel Details'!$F$34="", "", 'Personnel Details'!$F$34))))</f>
        <v/>
      </c>
      <c r="MD131" s="79" t="str">
        <f>IF(MB$9="", "", IF(AND(NOT('Personnel Details'!$N$34=""), $B131&gt;='Personnel Details'!$N$34), 'Personnel Details'!$Q$34, IF(AND(NOT('Personnel Details'!$I$34=""), $B131&gt;='Personnel Details'!$I$34), 'Personnel Details'!$L$34, 'Personnel Details'!$G$34)))</f>
        <v/>
      </c>
      <c r="ME131" s="59">
        <f t="shared" si="274"/>
        <v>0</v>
      </c>
      <c r="MF131" s="53"/>
      <c r="MH131" s="78" t="str">
        <f>IF(MH$9="", "", IF(AND(NOT('Personnel Details'!$N$35=""), $B131&gt;='Personnel Details'!$N$35), 'Personnel Details'!$O$35, IF(AND(NOT('Personnel Details'!$I$35=""), $B131&gt;='Personnel Details'!$I$35), 'Personnel Details'!$J$35, 'Personnel Details'!$E$35)))</f>
        <v/>
      </c>
      <c r="MI131" s="59" t="str">
        <f>IF(MH$9="", "", IF(AND(NOT('Personnel Details'!$N$35=""), $B131&gt;='Personnel Details'!$N$35), IF('Personnel Details'!$P$35="","", 'Personnel Details'!$P$35), IF(AND(NOT('Personnel Details'!$I$35=""), $B131&gt;='Personnel Details'!$I$35), IF('Personnel Details'!$K$35="", "", 'Personnel Details'!$K$35), IF('Personnel Details'!$F$35="", "", 'Personnel Details'!$F$35))))</f>
        <v/>
      </c>
      <c r="MJ131" s="79" t="str">
        <f>IF(MH$9="", "", IF(AND(NOT('Personnel Details'!$N$35=""), $B131&gt;='Personnel Details'!$N$35), 'Personnel Details'!$Q$35, IF(AND(NOT('Personnel Details'!$I$35=""), $B131&gt;='Personnel Details'!$I$35), 'Personnel Details'!$L$35, 'Personnel Details'!$G$35)))</f>
        <v/>
      </c>
      <c r="MK131" s="59">
        <f t="shared" si="275"/>
        <v>0</v>
      </c>
      <c r="ML131" s="53"/>
      <c r="MN131" s="78" t="str">
        <f>IF(MN$9="", "", IF(AND(NOT('Personnel Details'!$N$36=""), $B131&gt;='Personnel Details'!$N$36), 'Personnel Details'!$O$36, IF(AND(NOT('Personnel Details'!$I$36=""), $B131&gt;='Personnel Details'!$I$36), 'Personnel Details'!$J$36, 'Personnel Details'!$E$36)))</f>
        <v/>
      </c>
      <c r="MO131" s="59" t="str">
        <f>IF(MN$9="", "", IF(AND(NOT('Personnel Details'!$N$36=""), $B131&gt;='Personnel Details'!$N$36), IF('Personnel Details'!$P$36="","", 'Personnel Details'!$P$36), IF(AND(NOT('Personnel Details'!$I$36=""), $B131&gt;='Personnel Details'!$I$36), IF('Personnel Details'!$K$36="", "", 'Personnel Details'!$K$36), IF('Personnel Details'!$F$36="", "", 'Personnel Details'!$F$36))))</f>
        <v/>
      </c>
      <c r="MP131" s="79" t="str">
        <f>IF(MN$9="", "", IF(AND(NOT('Personnel Details'!$N$36=""), $B131&gt;='Personnel Details'!$N$36), 'Personnel Details'!$Q$36, IF(AND(NOT('Personnel Details'!$I$36=""), $B131&gt;='Personnel Details'!$I$36), 'Personnel Details'!$L$36, 'Personnel Details'!$G$36)))</f>
        <v/>
      </c>
      <c r="MQ131" s="59">
        <f t="shared" si="276"/>
        <v>0</v>
      </c>
      <c r="MR131" s="53"/>
      <c r="MT131" s="78" t="str">
        <f>IF(MT$9="", "", IF(AND(NOT('Personnel Details'!$N$37=""), $B131&gt;='Personnel Details'!$N$37), 'Personnel Details'!$O$37, IF(AND(NOT('Personnel Details'!$I$37=""), $B131&gt;='Personnel Details'!$I$37), 'Personnel Details'!$J$37, 'Personnel Details'!$E$37)))</f>
        <v/>
      </c>
      <c r="MU131" s="59" t="str">
        <f>IF(MT$9="", "", IF(AND(NOT('Personnel Details'!$N$37=""), $B131&gt;='Personnel Details'!$N$37), IF('Personnel Details'!$P$37="","", 'Personnel Details'!$P$37), IF(AND(NOT('Personnel Details'!$I$37=""), $B131&gt;='Personnel Details'!$I$37), IF('Personnel Details'!$K$37="", "", 'Personnel Details'!$K$37), IF('Personnel Details'!$F$37="", "", 'Personnel Details'!$F$37))))</f>
        <v/>
      </c>
      <c r="MV131" s="79" t="str">
        <f>IF(MT$9="", "", IF(AND(NOT('Personnel Details'!$N$37=""), $B131&gt;='Personnel Details'!$N$37), 'Personnel Details'!$Q$37, IF(AND(NOT('Personnel Details'!$I$37=""), $B131&gt;='Personnel Details'!$I$37), 'Personnel Details'!$L$37, 'Personnel Details'!$G$37)))</f>
        <v/>
      </c>
      <c r="MW131" s="59">
        <f t="shared" si="277"/>
        <v>0</v>
      </c>
      <c r="MX131" s="53"/>
      <c r="MZ131" s="78" t="str">
        <f>IF(MZ$9="", "", IF(AND(NOT('Personnel Details'!$N$38=""), $B131&gt;='Personnel Details'!$N$38), 'Personnel Details'!$O$38, IF(AND(NOT('Personnel Details'!$I$38=""), $B131&gt;='Personnel Details'!$I$38), 'Personnel Details'!$J$38, 'Personnel Details'!$E$38)))</f>
        <v/>
      </c>
      <c r="NA131" s="59" t="str">
        <f>IF(MZ$9="", "", IF(AND(NOT('Personnel Details'!$N$38=""), $B131&gt;='Personnel Details'!$N$38), IF('Personnel Details'!$P$38="","", 'Personnel Details'!$P$38), IF(AND(NOT('Personnel Details'!$I$38=""), $B131&gt;='Personnel Details'!$I$38), IF('Personnel Details'!$K$38="", "", 'Personnel Details'!$K$38), IF('Personnel Details'!$F$38="", "", 'Personnel Details'!$F$38))))</f>
        <v/>
      </c>
      <c r="NB131" s="79" t="str">
        <f>IF(MZ$9="", "", IF(AND(NOT('Personnel Details'!$N$38=""), $B131&gt;='Personnel Details'!$N$38), 'Personnel Details'!$Q$38, IF(AND(NOT('Personnel Details'!$I$38=""), $B131&gt;='Personnel Details'!$I$38), 'Personnel Details'!$L$38, 'Personnel Details'!$G$38)))</f>
        <v/>
      </c>
      <c r="NC131" s="59">
        <f t="shared" si="278"/>
        <v>0</v>
      </c>
      <c r="ND131" s="53"/>
      <c r="NF131" s="78" t="str">
        <f>IF(NF$9="", "", IF(AND(NOT('Personnel Details'!$N$39=""), $B131&gt;='Personnel Details'!$N$39), 'Personnel Details'!$O$39, IF(AND(NOT('Personnel Details'!$I$39=""), $B131&gt;='Personnel Details'!$I$39), 'Personnel Details'!$J$39, 'Personnel Details'!$E$39)))</f>
        <v/>
      </c>
      <c r="NG131" s="59" t="str">
        <f>IF(NF$9="", "", IF(AND(NOT('Personnel Details'!$N$39=""), $B131&gt;='Personnel Details'!$N$39), IF('Personnel Details'!$P$39="","", 'Personnel Details'!$P$39), IF(AND(NOT('Personnel Details'!$I$39=""), $B131&gt;='Personnel Details'!$I$39), IF('Personnel Details'!$K$39="", "", 'Personnel Details'!$K$39), IF('Personnel Details'!$F$39="", "", 'Personnel Details'!$F$39))))</f>
        <v/>
      </c>
      <c r="NH131" s="79" t="str">
        <f>IF(NF$9="", "", IF(AND(NOT('Personnel Details'!$N$39=""), $B131&gt;='Personnel Details'!$N$39), 'Personnel Details'!$Q$39, IF(AND(NOT('Personnel Details'!$I$39=""), $B131&gt;='Personnel Details'!$I$39), 'Personnel Details'!$L$39, 'Personnel Details'!$G$39)))</f>
        <v/>
      </c>
      <c r="NI131" s="59">
        <f t="shared" si="279"/>
        <v>0</v>
      </c>
      <c r="NJ131" s="53"/>
      <c r="NL131" s="78" t="str">
        <f>IF(NL$9="", "", IF(AND(NOT('Personnel Details'!$N$40=""), $B131&gt;='Personnel Details'!$N$40), 'Personnel Details'!$O$40, IF(AND(NOT('Personnel Details'!$I$40=""), $B131&gt;='Personnel Details'!$I$40), 'Personnel Details'!$J$40, 'Personnel Details'!$E$40)))</f>
        <v/>
      </c>
      <c r="NM131" s="59" t="str">
        <f>IF(NL$9="", "", IF(AND(NOT('Personnel Details'!$N$40=""), $B131&gt;='Personnel Details'!$N$40), IF('Personnel Details'!$P$40="","", 'Personnel Details'!$P$40), IF(AND(NOT('Personnel Details'!$I$40=""), $B131&gt;='Personnel Details'!$I$40), IF('Personnel Details'!$K$40="", "", 'Personnel Details'!$K$40), IF('Personnel Details'!$F$40="", "", 'Personnel Details'!$F$40))))</f>
        <v/>
      </c>
      <c r="NN131" s="79" t="str">
        <f>IF(NL$9="", "", IF(AND(NOT('Personnel Details'!$N$40=""), $B131&gt;='Personnel Details'!$N$40), 'Personnel Details'!$Q$40, IF(AND(NOT('Personnel Details'!$I$40=""), $B131&gt;='Personnel Details'!$I$40), 'Personnel Details'!$L$40, 'Personnel Details'!$G$40)))</f>
        <v/>
      </c>
      <c r="NO131" s="59">
        <f t="shared" si="280"/>
        <v>0</v>
      </c>
      <c r="NP131" s="53"/>
    </row>
    <row r="132" spans="1:380" x14ac:dyDescent="0.25">
      <c r="A132" s="32"/>
      <c r="B132" s="113">
        <f>IFERROR(IF(B131+1&gt;'Personnel Details'!$U$5, "", B131+1), "")</f>
        <v>43952</v>
      </c>
      <c r="C132" s="32"/>
      <c r="D132" s="120"/>
      <c r="E132" s="13" t="str">
        <f t="shared" si="159"/>
        <v/>
      </c>
      <c r="F132" s="13" t="str">
        <f t="shared" si="190"/>
        <v/>
      </c>
      <c r="G132" s="56" t="str">
        <f t="shared" si="281"/>
        <v/>
      </c>
      <c r="H132" s="16" t="str">
        <f t="shared" si="191"/>
        <v/>
      </c>
      <c r="I132" s="32"/>
      <c r="J132" s="120"/>
      <c r="K132" s="62" t="str">
        <f t="shared" si="160"/>
        <v/>
      </c>
      <c r="L132" s="62" t="str">
        <f t="shared" si="192"/>
        <v/>
      </c>
      <c r="M132" s="65" t="str">
        <f t="shared" si="282"/>
        <v/>
      </c>
      <c r="N132" s="68" t="str">
        <f t="shared" si="193"/>
        <v/>
      </c>
      <c r="O132" s="32"/>
      <c r="P132" s="120"/>
      <c r="Q132" s="62" t="str">
        <f t="shared" si="161"/>
        <v/>
      </c>
      <c r="R132" s="62" t="str">
        <f t="shared" si="194"/>
        <v/>
      </c>
      <c r="S132" s="65" t="str">
        <f t="shared" si="283"/>
        <v/>
      </c>
      <c r="T132" s="68" t="str">
        <f t="shared" si="195"/>
        <v/>
      </c>
      <c r="U132" s="32"/>
      <c r="V132" s="120"/>
      <c r="W132" s="62" t="str">
        <f t="shared" si="162"/>
        <v/>
      </c>
      <c r="X132" s="62" t="str">
        <f t="shared" si="196"/>
        <v/>
      </c>
      <c r="Y132" s="65" t="str">
        <f t="shared" si="284"/>
        <v/>
      </c>
      <c r="Z132" s="68" t="str">
        <f t="shared" si="197"/>
        <v/>
      </c>
      <c r="AA132" s="32"/>
      <c r="AB132" s="120"/>
      <c r="AC132" s="62" t="str">
        <f t="shared" si="163"/>
        <v/>
      </c>
      <c r="AD132" s="62" t="str">
        <f t="shared" si="198"/>
        <v/>
      </c>
      <c r="AE132" s="65" t="str">
        <f t="shared" si="285"/>
        <v/>
      </c>
      <c r="AF132" s="68" t="str">
        <f t="shared" si="199"/>
        <v/>
      </c>
      <c r="AG132" s="32"/>
      <c r="AH132" s="120"/>
      <c r="AI132" s="62" t="str">
        <f t="shared" si="164"/>
        <v/>
      </c>
      <c r="AJ132" s="62" t="str">
        <f t="shared" si="200"/>
        <v/>
      </c>
      <c r="AK132" s="65" t="str">
        <f t="shared" si="286"/>
        <v/>
      </c>
      <c r="AL132" s="68" t="str">
        <f t="shared" si="201"/>
        <v/>
      </c>
      <c r="AM132" s="32"/>
      <c r="AN132" s="120"/>
      <c r="AO132" s="62" t="str">
        <f t="shared" si="165"/>
        <v/>
      </c>
      <c r="AP132" s="62" t="str">
        <f t="shared" si="202"/>
        <v/>
      </c>
      <c r="AQ132" s="65" t="str">
        <f t="shared" si="287"/>
        <v/>
      </c>
      <c r="AR132" s="68" t="str">
        <f t="shared" si="203"/>
        <v/>
      </c>
      <c r="AS132" s="32"/>
      <c r="AT132" s="120"/>
      <c r="AU132" s="62" t="str">
        <f t="shared" si="166"/>
        <v/>
      </c>
      <c r="AV132" s="62" t="str">
        <f t="shared" si="204"/>
        <v/>
      </c>
      <c r="AW132" s="65" t="str">
        <f t="shared" si="288"/>
        <v/>
      </c>
      <c r="AX132" s="68" t="str">
        <f t="shared" si="205"/>
        <v/>
      </c>
      <c r="AY132" s="32"/>
      <c r="AZ132" s="120"/>
      <c r="BA132" s="62" t="str">
        <f t="shared" si="167"/>
        <v/>
      </c>
      <c r="BB132" s="62" t="str">
        <f t="shared" si="206"/>
        <v/>
      </c>
      <c r="BC132" s="65" t="str">
        <f t="shared" si="289"/>
        <v/>
      </c>
      <c r="BD132" s="68" t="str">
        <f t="shared" si="207"/>
        <v/>
      </c>
      <c r="BE132" s="32"/>
      <c r="BF132" s="120"/>
      <c r="BG132" s="62" t="str">
        <f t="shared" si="168"/>
        <v/>
      </c>
      <c r="BH132" s="62" t="str">
        <f t="shared" si="208"/>
        <v/>
      </c>
      <c r="BI132" s="65" t="str">
        <f t="shared" si="290"/>
        <v/>
      </c>
      <c r="BJ132" s="68" t="str">
        <f t="shared" si="209"/>
        <v/>
      </c>
      <c r="BK132" s="32"/>
      <c r="BL132" s="120"/>
      <c r="BM132" s="62" t="str">
        <f t="shared" si="169"/>
        <v/>
      </c>
      <c r="BN132" s="62" t="str">
        <f t="shared" si="210"/>
        <v/>
      </c>
      <c r="BO132" s="65" t="str">
        <f t="shared" si="291"/>
        <v/>
      </c>
      <c r="BP132" s="68" t="str">
        <f t="shared" si="211"/>
        <v/>
      </c>
      <c r="BQ132" s="32"/>
      <c r="BR132" s="120"/>
      <c r="BS132" s="62" t="str">
        <f t="shared" si="170"/>
        <v/>
      </c>
      <c r="BT132" s="62" t="str">
        <f t="shared" si="212"/>
        <v/>
      </c>
      <c r="BU132" s="65" t="str">
        <f t="shared" si="292"/>
        <v/>
      </c>
      <c r="BV132" s="68" t="str">
        <f t="shared" si="213"/>
        <v/>
      </c>
      <c r="BW132" s="32"/>
      <c r="BX132" s="120"/>
      <c r="BY132" s="62" t="str">
        <f t="shared" si="171"/>
        <v/>
      </c>
      <c r="BZ132" s="62" t="str">
        <f t="shared" si="214"/>
        <v/>
      </c>
      <c r="CA132" s="65" t="str">
        <f t="shared" si="293"/>
        <v/>
      </c>
      <c r="CB132" s="68" t="str">
        <f t="shared" si="215"/>
        <v/>
      </c>
      <c r="CC132" s="32"/>
      <c r="CD132" s="120"/>
      <c r="CE132" s="62" t="str">
        <f t="shared" si="172"/>
        <v/>
      </c>
      <c r="CF132" s="62" t="str">
        <f t="shared" si="216"/>
        <v/>
      </c>
      <c r="CG132" s="65" t="str">
        <f t="shared" si="294"/>
        <v/>
      </c>
      <c r="CH132" s="68" t="str">
        <f t="shared" si="217"/>
        <v/>
      </c>
      <c r="CI132" s="32"/>
      <c r="CJ132" s="120"/>
      <c r="CK132" s="62" t="str">
        <f t="shared" si="173"/>
        <v/>
      </c>
      <c r="CL132" s="62" t="str">
        <f t="shared" si="218"/>
        <v/>
      </c>
      <c r="CM132" s="65" t="str">
        <f t="shared" si="295"/>
        <v/>
      </c>
      <c r="CN132" s="68" t="str">
        <f t="shared" si="219"/>
        <v/>
      </c>
      <c r="CO132" s="32"/>
      <c r="CP132" s="120"/>
      <c r="CQ132" s="62" t="str">
        <f t="shared" si="174"/>
        <v/>
      </c>
      <c r="CR132" s="62" t="str">
        <f t="shared" si="220"/>
        <v/>
      </c>
      <c r="CS132" s="65" t="str">
        <f t="shared" si="296"/>
        <v/>
      </c>
      <c r="CT132" s="68" t="str">
        <f t="shared" si="221"/>
        <v/>
      </c>
      <c r="CU132" s="32"/>
      <c r="CV132" s="120"/>
      <c r="CW132" s="62" t="str">
        <f t="shared" si="175"/>
        <v/>
      </c>
      <c r="CX132" s="62" t="str">
        <f t="shared" si="222"/>
        <v/>
      </c>
      <c r="CY132" s="65" t="str">
        <f t="shared" si="297"/>
        <v/>
      </c>
      <c r="CZ132" s="68" t="str">
        <f t="shared" si="223"/>
        <v/>
      </c>
      <c r="DA132" s="32"/>
      <c r="DB132" s="120"/>
      <c r="DC132" s="62" t="str">
        <f t="shared" si="176"/>
        <v/>
      </c>
      <c r="DD132" s="62" t="str">
        <f t="shared" si="224"/>
        <v/>
      </c>
      <c r="DE132" s="65" t="str">
        <f t="shared" si="298"/>
        <v/>
      </c>
      <c r="DF132" s="68" t="str">
        <f t="shared" si="225"/>
        <v/>
      </c>
      <c r="DG132" s="32"/>
      <c r="DH132" s="120"/>
      <c r="DI132" s="62" t="str">
        <f t="shared" si="177"/>
        <v/>
      </c>
      <c r="DJ132" s="62" t="str">
        <f t="shared" si="226"/>
        <v/>
      </c>
      <c r="DK132" s="65" t="str">
        <f t="shared" si="299"/>
        <v/>
      </c>
      <c r="DL132" s="68" t="str">
        <f t="shared" si="227"/>
        <v/>
      </c>
      <c r="DM132" s="32"/>
      <c r="DN132" s="120"/>
      <c r="DO132" s="62" t="str">
        <f t="shared" si="178"/>
        <v/>
      </c>
      <c r="DP132" s="62" t="str">
        <f t="shared" si="228"/>
        <v/>
      </c>
      <c r="DQ132" s="65" t="str">
        <f t="shared" si="300"/>
        <v/>
      </c>
      <c r="DR132" s="68" t="str">
        <f t="shared" si="229"/>
        <v/>
      </c>
      <c r="DS132" s="32"/>
      <c r="DT132" s="120"/>
      <c r="DU132" s="62" t="str">
        <f t="shared" si="179"/>
        <v/>
      </c>
      <c r="DV132" s="62" t="str">
        <f t="shared" si="230"/>
        <v/>
      </c>
      <c r="DW132" s="65" t="str">
        <f t="shared" si="301"/>
        <v/>
      </c>
      <c r="DX132" s="68" t="str">
        <f t="shared" si="231"/>
        <v/>
      </c>
      <c r="DY132" s="32"/>
      <c r="DZ132" s="120"/>
      <c r="EA132" s="62" t="str">
        <f t="shared" si="180"/>
        <v/>
      </c>
      <c r="EB132" s="62" t="str">
        <f t="shared" si="232"/>
        <v/>
      </c>
      <c r="EC132" s="65" t="str">
        <f t="shared" si="302"/>
        <v/>
      </c>
      <c r="ED132" s="68" t="str">
        <f t="shared" si="233"/>
        <v/>
      </c>
      <c r="EE132" s="32"/>
      <c r="EF132" s="120"/>
      <c r="EG132" s="62" t="str">
        <f t="shared" si="181"/>
        <v/>
      </c>
      <c r="EH132" s="62" t="str">
        <f t="shared" si="234"/>
        <v/>
      </c>
      <c r="EI132" s="65" t="str">
        <f t="shared" si="303"/>
        <v/>
      </c>
      <c r="EJ132" s="68" t="str">
        <f t="shared" si="235"/>
        <v/>
      </c>
      <c r="EK132" s="32"/>
      <c r="EL132" s="120"/>
      <c r="EM132" s="62" t="str">
        <f t="shared" si="182"/>
        <v/>
      </c>
      <c r="EN132" s="62" t="str">
        <f t="shared" si="236"/>
        <v/>
      </c>
      <c r="EO132" s="65" t="str">
        <f t="shared" si="304"/>
        <v/>
      </c>
      <c r="EP132" s="68" t="str">
        <f t="shared" si="237"/>
        <v/>
      </c>
      <c r="EQ132" s="32"/>
      <c r="ER132" s="120"/>
      <c r="ES132" s="62" t="str">
        <f t="shared" si="183"/>
        <v/>
      </c>
      <c r="ET132" s="62" t="str">
        <f t="shared" si="238"/>
        <v/>
      </c>
      <c r="EU132" s="65" t="str">
        <f t="shared" si="305"/>
        <v/>
      </c>
      <c r="EV132" s="68" t="str">
        <f t="shared" si="239"/>
        <v/>
      </c>
      <c r="EW132" s="32"/>
      <c r="EX132" s="120"/>
      <c r="EY132" s="62" t="str">
        <f t="shared" si="184"/>
        <v/>
      </c>
      <c r="EZ132" s="62" t="str">
        <f t="shared" si="240"/>
        <v/>
      </c>
      <c r="FA132" s="65" t="str">
        <f t="shared" si="306"/>
        <v/>
      </c>
      <c r="FB132" s="68" t="str">
        <f t="shared" si="241"/>
        <v/>
      </c>
      <c r="FC132" s="32"/>
      <c r="FD132" s="120"/>
      <c r="FE132" s="62" t="str">
        <f t="shared" si="185"/>
        <v/>
      </c>
      <c r="FF132" s="62" t="str">
        <f t="shared" si="242"/>
        <v/>
      </c>
      <c r="FG132" s="65" t="str">
        <f t="shared" si="307"/>
        <v/>
      </c>
      <c r="FH132" s="68" t="str">
        <f t="shared" si="243"/>
        <v/>
      </c>
      <c r="FI132" s="32"/>
      <c r="FJ132" s="120"/>
      <c r="FK132" s="62" t="str">
        <f t="shared" si="186"/>
        <v/>
      </c>
      <c r="FL132" s="62" t="str">
        <f t="shared" si="244"/>
        <v/>
      </c>
      <c r="FM132" s="65" t="str">
        <f t="shared" si="308"/>
        <v/>
      </c>
      <c r="FN132" s="68" t="str">
        <f t="shared" si="245"/>
        <v/>
      </c>
      <c r="FO132" s="32"/>
      <c r="FP132" s="120"/>
      <c r="FQ132" s="62" t="str">
        <f t="shared" si="187"/>
        <v/>
      </c>
      <c r="FR132" s="62" t="str">
        <f t="shared" si="246"/>
        <v/>
      </c>
      <c r="FS132" s="65" t="str">
        <f t="shared" si="309"/>
        <v/>
      </c>
      <c r="FT132" s="68" t="str">
        <f t="shared" si="247"/>
        <v/>
      </c>
      <c r="FU132" s="32"/>
      <c r="FV132" s="120"/>
      <c r="FW132" s="62" t="str">
        <f t="shared" si="188"/>
        <v/>
      </c>
      <c r="FX132" s="62" t="str">
        <f t="shared" si="248"/>
        <v/>
      </c>
      <c r="FY132" s="65" t="str">
        <f t="shared" si="310"/>
        <v/>
      </c>
      <c r="FZ132" s="68" t="str">
        <f t="shared" si="249"/>
        <v/>
      </c>
      <c r="GA132" s="32"/>
      <c r="GC132" s="7" t="str">
        <f t="shared" si="250"/>
        <v>May 2020</v>
      </c>
      <c r="GD132" s="7" t="str">
        <f t="shared" ca="1" si="189"/>
        <v/>
      </c>
      <c r="GT132" s="71">
        <f>IF(GT$9="", "", IF(AND(NOT('Personnel Details'!$N$11=""), $B132&gt;='Personnel Details'!$N$11), 'Personnel Details'!$O$11, IF(AND(NOT('Personnel Details'!$I$11=""), $B132&gt;='Personnel Details'!$I$11), 'Personnel Details'!$J$11, 'Personnel Details'!$E$11)))</f>
        <v>0.8</v>
      </c>
      <c r="GU132" s="59" t="str">
        <f>IF(GT$9="", "", IF(AND(NOT('Personnel Details'!$N$11=""), $B132&gt;='Personnel Details'!$N$11), IF('Personnel Details'!$P$11="","", 'Personnel Details'!$P$11), IF(AND(NOT('Personnel Details'!$I$11=""), $B132&gt;='Personnel Details'!$I$11), IF('Personnel Details'!$K$11="", "", 'Personnel Details'!$K$11), IF('Personnel Details'!$F$11="", "", 'Personnel Details'!$F$11))))</f>
        <v/>
      </c>
      <c r="GV132" s="74">
        <f>IF(GT$9="", "", IF(AND(NOT('Personnel Details'!$N$11=""), $B132&gt;='Personnel Details'!$N$11), 'Personnel Details'!$Q$11, IF(AND(NOT('Personnel Details'!$I$11=""), $B132&gt;='Personnel Details'!$I$11), 'Personnel Details'!$L$11, 'Personnel Details'!$G$11)))</f>
        <v>0</v>
      </c>
      <c r="GW132" s="59">
        <f t="shared" si="251"/>
        <v>0</v>
      </c>
      <c r="GX132" s="53"/>
      <c r="GZ132" s="78">
        <f>IF(GZ$9="", "", IF(AND(NOT('Personnel Details'!$N$12=""), $B132&gt;='Personnel Details'!$N$12), 'Personnel Details'!$O$12, IF(AND(NOT('Personnel Details'!$I$12=""), $B132&gt;='Personnel Details'!$I$12), 'Personnel Details'!$J$12, 'Personnel Details'!$E$12)))</f>
        <v>0.8</v>
      </c>
      <c r="HA132" s="59" t="str">
        <f>IF(GZ$9="", "", IF(AND(NOT('Personnel Details'!$N$12=""), $B132&gt;='Personnel Details'!$N$12), IF('Personnel Details'!$P$12="","", 'Personnel Details'!$P$12), IF(AND(NOT('Personnel Details'!$I$12=""), $B132&gt;='Personnel Details'!$I$12), IF('Personnel Details'!$K$12="", "", 'Personnel Details'!$K$12), IF('Personnel Details'!$F$12="", "", 'Personnel Details'!$F$12))))</f>
        <v/>
      </c>
      <c r="HB132" s="79">
        <f>IF(GZ$9="", "", IF(AND(NOT('Personnel Details'!$N$12=""), $B132&gt;='Personnel Details'!$N$12), 'Personnel Details'!$Q$12, IF(AND(NOT('Personnel Details'!$I$12=""), $B132&gt;='Personnel Details'!$I$12), 'Personnel Details'!$L$12, 'Personnel Details'!$G$12)))</f>
        <v>0</v>
      </c>
      <c r="HC132" s="59">
        <f t="shared" si="252"/>
        <v>0</v>
      </c>
      <c r="HD132" s="53"/>
      <c r="HF132" s="78">
        <f>IF(HF$9="", "", IF(AND(NOT('Personnel Details'!$N$13=""), $B132&gt;='Personnel Details'!$N$13), 'Personnel Details'!$O$13, IF(AND(NOT('Personnel Details'!$I$13=""), $B132&gt;='Personnel Details'!$I$13), 'Personnel Details'!$J$13, 'Personnel Details'!$E$13)))</f>
        <v>0.8</v>
      </c>
      <c r="HG132" s="59" t="str">
        <f>IF(HF$9="", "", IF(AND(NOT('Personnel Details'!$N$13=""), $B132&gt;='Personnel Details'!$N$13), IF('Personnel Details'!$P$13="","", 'Personnel Details'!$P$13), IF(AND(NOT('Personnel Details'!$I$13=""), $B132&gt;='Personnel Details'!$I$13), IF('Personnel Details'!$K$13="", "", 'Personnel Details'!$K$13), IF('Personnel Details'!$F$13="", "", 'Personnel Details'!$F$13))))</f>
        <v/>
      </c>
      <c r="HH132" s="79">
        <f>IF(HF$9="", "", IF(AND(NOT('Personnel Details'!$N$13=""), $B132&gt;='Personnel Details'!$N$13), 'Personnel Details'!$Q$13, IF(AND(NOT('Personnel Details'!$I$13=""), $B132&gt;='Personnel Details'!$I$13), 'Personnel Details'!$L$13, 'Personnel Details'!$G$13)))</f>
        <v>0</v>
      </c>
      <c r="HI132" s="59">
        <f t="shared" si="253"/>
        <v>0</v>
      </c>
      <c r="HJ132" s="53"/>
      <c r="HL132" s="78">
        <f>IF(HL$9="", "", IF(AND(NOT('Personnel Details'!$N$14=""), $B132&gt;='Personnel Details'!$N$14), 'Personnel Details'!$O$14, IF(AND(NOT('Personnel Details'!$I$14=""), $B132&gt;='Personnel Details'!$I$14), 'Personnel Details'!$J$14, 'Personnel Details'!$E$14)))</f>
        <v>0.8</v>
      </c>
      <c r="HM132" s="59">
        <f>IF(HL$9="", "", IF(AND(NOT('Personnel Details'!$N$14=""), $B132&gt;='Personnel Details'!$N$14), IF('Personnel Details'!$P$14="","", 'Personnel Details'!$P$14), IF(AND(NOT('Personnel Details'!$I$14=""), $B132&gt;='Personnel Details'!$I$14), IF('Personnel Details'!$K$14="", "", 'Personnel Details'!$K$14), IF('Personnel Details'!$F$14="", "", 'Personnel Details'!$F$14))))</f>
        <v>2000</v>
      </c>
      <c r="HN132" s="79">
        <f>IF(HL$9="", "", IF(AND(NOT('Personnel Details'!$N$14=""), $B132&gt;='Personnel Details'!$N$14), 'Personnel Details'!$Q$14, IF(AND(NOT('Personnel Details'!$I$14=""), $B132&gt;='Personnel Details'!$I$14), 'Personnel Details'!$L$14, 'Personnel Details'!$G$14)))</f>
        <v>0.85</v>
      </c>
      <c r="HO132" s="59">
        <f t="shared" si="254"/>
        <v>0</v>
      </c>
      <c r="HP132" s="53"/>
      <c r="HR132" s="78" t="str">
        <f>IF(HR$9="", "", IF(AND(NOT('Personnel Details'!$N$15=""), $B132&gt;='Personnel Details'!$N$15), 'Personnel Details'!$O$15, IF(AND(NOT('Personnel Details'!$I$15=""), $B132&gt;='Personnel Details'!$I$15), 'Personnel Details'!$J$15, 'Personnel Details'!$E$15)))</f>
        <v/>
      </c>
      <c r="HS132" s="59" t="str">
        <f>IF(HR$9="", "", IF(AND(NOT('Personnel Details'!$N$15=""), $B132&gt;='Personnel Details'!$N$15), IF('Personnel Details'!$P$15="","", 'Personnel Details'!$P$15), IF(AND(NOT('Personnel Details'!$I$15=""), $B132&gt;='Personnel Details'!$I$15), IF('Personnel Details'!$K$15="", "", 'Personnel Details'!$K$15), IF('Personnel Details'!$F$15="", "", 'Personnel Details'!$F$15))))</f>
        <v/>
      </c>
      <c r="HT132" s="79" t="str">
        <f>IF(HR$9="", "", IF(AND(NOT('Personnel Details'!$N$15=""), $B132&gt;='Personnel Details'!$N$15), 'Personnel Details'!$Q$15, IF(AND(NOT('Personnel Details'!$I$15=""), $B132&gt;='Personnel Details'!$I$15), 'Personnel Details'!$L$15, 'Personnel Details'!$G$15)))</f>
        <v/>
      </c>
      <c r="HU132" s="59">
        <f t="shared" si="255"/>
        <v>0</v>
      </c>
      <c r="HV132" s="53"/>
      <c r="HX132" s="78" t="str">
        <f>IF(HX$9="", "", IF(AND(NOT('Personnel Details'!$N$16=""), $B132&gt;='Personnel Details'!$N$16), 'Personnel Details'!$O$16, IF(AND(NOT('Personnel Details'!$I$16=""), $B132&gt;='Personnel Details'!$I$16), 'Personnel Details'!$J$16, 'Personnel Details'!$E$16)))</f>
        <v/>
      </c>
      <c r="HY132" s="59" t="str">
        <f>IF(HX$9="", "", IF(AND(NOT('Personnel Details'!$N$16=""), $B132&gt;='Personnel Details'!$N$16), IF('Personnel Details'!$P$16="","", 'Personnel Details'!$P$16), IF(AND(NOT('Personnel Details'!$I$16=""), $B132&gt;='Personnel Details'!$I$16), IF('Personnel Details'!$K$16="", "", 'Personnel Details'!$K$16), IF('Personnel Details'!$F$16="", "", 'Personnel Details'!$F$16))))</f>
        <v/>
      </c>
      <c r="HZ132" s="79" t="str">
        <f>IF(HX$9="", "", IF(AND(NOT('Personnel Details'!$N$16=""), $B132&gt;='Personnel Details'!$N$16), 'Personnel Details'!$Q$16, IF(AND(NOT('Personnel Details'!$I$16=""), $B132&gt;='Personnel Details'!$I$16), 'Personnel Details'!$L$16, 'Personnel Details'!$G$16)))</f>
        <v/>
      </c>
      <c r="IA132" s="59">
        <f t="shared" si="256"/>
        <v>0</v>
      </c>
      <c r="IB132" s="53"/>
      <c r="ID132" s="78" t="str">
        <f>IF(ID$9="", "", IF(AND(NOT('Personnel Details'!$N$17=""), $B132&gt;='Personnel Details'!$N$17), 'Personnel Details'!$O$17, IF(AND(NOT('Personnel Details'!$I$17=""), $B132&gt;='Personnel Details'!$I$17), 'Personnel Details'!$J$17, 'Personnel Details'!$E$17)))</f>
        <v/>
      </c>
      <c r="IE132" s="59" t="str">
        <f>IF(ID$9="", "", IF(AND(NOT('Personnel Details'!$N$17=""), $B132&gt;='Personnel Details'!$N$17), IF('Personnel Details'!$P$17="","", 'Personnel Details'!$P$17), IF(AND(NOT('Personnel Details'!$I$17=""), $B132&gt;='Personnel Details'!$I$17), IF('Personnel Details'!$K$17="", "", 'Personnel Details'!$K$17), IF('Personnel Details'!$F$17="", "", 'Personnel Details'!$F$17))))</f>
        <v/>
      </c>
      <c r="IF132" s="79" t="str">
        <f>IF(ID$9="", "", IF(AND(NOT('Personnel Details'!$N$17=""), $B132&gt;='Personnel Details'!$N$17), 'Personnel Details'!$Q$17, IF(AND(NOT('Personnel Details'!$I$17=""), $B132&gt;='Personnel Details'!$I$17), 'Personnel Details'!$L$17, 'Personnel Details'!$G$17)))</f>
        <v/>
      </c>
      <c r="IG132" s="59">
        <f t="shared" si="257"/>
        <v>0</v>
      </c>
      <c r="IH132" s="53"/>
      <c r="IJ132" s="78" t="str">
        <f>IF(IJ$9="", "", IF(AND(NOT('Personnel Details'!$N$18=""), $B132&gt;='Personnel Details'!$N$18), 'Personnel Details'!$O$18, IF(AND(NOT('Personnel Details'!$I$18=""), $B132&gt;='Personnel Details'!$I$18), 'Personnel Details'!$J$18, 'Personnel Details'!$E$18)))</f>
        <v/>
      </c>
      <c r="IK132" s="59" t="str">
        <f>IF(IJ$9="", "", IF(AND(NOT('Personnel Details'!$N$18=""), $B132&gt;='Personnel Details'!$N$18), IF('Personnel Details'!$P$18="","", 'Personnel Details'!$P$18), IF(AND(NOT('Personnel Details'!$I$18=""), $B132&gt;='Personnel Details'!$I$18), IF('Personnel Details'!$K$18="", "", 'Personnel Details'!$K$18), IF('Personnel Details'!$F$18="", "", 'Personnel Details'!$F$18))))</f>
        <v/>
      </c>
      <c r="IL132" s="79" t="str">
        <f>IF(IJ$9="", "", IF(AND(NOT('Personnel Details'!$N$18=""), $B132&gt;='Personnel Details'!$N$18), 'Personnel Details'!$Q$18, IF(AND(NOT('Personnel Details'!$I$18=""), $B132&gt;='Personnel Details'!$I$18), 'Personnel Details'!$L$18, 'Personnel Details'!$G$18)))</f>
        <v/>
      </c>
      <c r="IM132" s="59">
        <f t="shared" si="258"/>
        <v>0</v>
      </c>
      <c r="IN132" s="53"/>
      <c r="IP132" s="78" t="str">
        <f>IF(IP$9="", "", IF(AND(NOT('Personnel Details'!$N$19=""), $B132&gt;='Personnel Details'!$N$19), 'Personnel Details'!$O$19, IF(AND(NOT('Personnel Details'!$I$19=""), $B132&gt;='Personnel Details'!$I$19), 'Personnel Details'!$J$19, 'Personnel Details'!$E$19)))</f>
        <v/>
      </c>
      <c r="IQ132" s="59" t="str">
        <f>IF(IP$9="", "", IF(AND(NOT('Personnel Details'!$N$19=""), $B132&gt;='Personnel Details'!$N$19), IF('Personnel Details'!$P$19="","", 'Personnel Details'!$P$19), IF(AND(NOT('Personnel Details'!$I$19=""), $B132&gt;='Personnel Details'!$I$19), IF('Personnel Details'!$K$19="", "", 'Personnel Details'!$K$19), IF('Personnel Details'!$F$19="", "", 'Personnel Details'!$F$19))))</f>
        <v/>
      </c>
      <c r="IR132" s="79" t="str">
        <f>IF(IP$9="", "", IF(AND(NOT('Personnel Details'!$N$19=""), $B132&gt;='Personnel Details'!$N$19), 'Personnel Details'!$Q$19, IF(AND(NOT('Personnel Details'!$I$19=""), $B132&gt;='Personnel Details'!$I$19), 'Personnel Details'!$L$19, 'Personnel Details'!$G$19)))</f>
        <v/>
      </c>
      <c r="IS132" s="59">
        <f t="shared" si="259"/>
        <v>0</v>
      </c>
      <c r="IT132" s="53"/>
      <c r="IV132" s="78" t="str">
        <f>IF(IV$9="", "", IF(AND(NOT('Personnel Details'!$N$20=""), $B132&gt;='Personnel Details'!$N$20), 'Personnel Details'!$O$20, IF(AND(NOT('Personnel Details'!$I$20=""), $B132&gt;='Personnel Details'!$I$20), 'Personnel Details'!$J$20, 'Personnel Details'!$E$20)))</f>
        <v/>
      </c>
      <c r="IW132" s="59" t="str">
        <f>IF(IV$9="", "", IF(AND(NOT('Personnel Details'!$N$20=""), $B132&gt;='Personnel Details'!$N$20), IF('Personnel Details'!$P$20="","", 'Personnel Details'!$P$20), IF(AND(NOT('Personnel Details'!$I$20=""), $B132&gt;='Personnel Details'!$I$20), IF('Personnel Details'!$K$20="", "", 'Personnel Details'!$K$20), IF('Personnel Details'!$F$20="", "", 'Personnel Details'!$F$20))))</f>
        <v/>
      </c>
      <c r="IX132" s="79" t="str">
        <f>IF(IV$9="", "", IF(AND(NOT('Personnel Details'!$N$20=""), $B132&gt;='Personnel Details'!$N$20), 'Personnel Details'!$Q$20, IF(AND(NOT('Personnel Details'!$I$20=""), $B132&gt;='Personnel Details'!$I$20), 'Personnel Details'!$L$20, 'Personnel Details'!$G$20)))</f>
        <v/>
      </c>
      <c r="IY132" s="59">
        <f t="shared" si="260"/>
        <v>0</v>
      </c>
      <c r="IZ132" s="53"/>
      <c r="JB132" s="78" t="str">
        <f>IF(JB$9="", "", IF(AND(NOT('Personnel Details'!$N$21=""), $B132&gt;='Personnel Details'!$N$21), 'Personnel Details'!$O$21, IF(AND(NOT('Personnel Details'!$I$21=""), $B132&gt;='Personnel Details'!$I$21), 'Personnel Details'!$J$21, 'Personnel Details'!$E$21)))</f>
        <v/>
      </c>
      <c r="JC132" s="59" t="str">
        <f>IF(JB$9="", "", IF(AND(NOT('Personnel Details'!$N$21=""), $B132&gt;='Personnel Details'!$N$21), IF('Personnel Details'!$P$21="","", 'Personnel Details'!$P$21), IF(AND(NOT('Personnel Details'!$I$21=""), $B132&gt;='Personnel Details'!$I$21), IF('Personnel Details'!$K$21="", "", 'Personnel Details'!$K$21), IF('Personnel Details'!$F$21="", "", 'Personnel Details'!$F$21))))</f>
        <v/>
      </c>
      <c r="JD132" s="79" t="str">
        <f>IF(JB$9="", "", IF(AND(NOT('Personnel Details'!$N$21=""), $B132&gt;='Personnel Details'!$N$21), 'Personnel Details'!$Q$21, IF(AND(NOT('Personnel Details'!$I$21=""), $B132&gt;='Personnel Details'!$I$21), 'Personnel Details'!$L$21, 'Personnel Details'!$G$21)))</f>
        <v/>
      </c>
      <c r="JE132" s="59">
        <f t="shared" si="261"/>
        <v>0</v>
      </c>
      <c r="JF132" s="53"/>
      <c r="JH132" s="78" t="str">
        <f>IF(JH$9="", "", IF(AND(NOT('Personnel Details'!$N$22=""), $B132&gt;='Personnel Details'!$N$22), 'Personnel Details'!$O$22, IF(AND(NOT('Personnel Details'!$I$22=""), $B132&gt;='Personnel Details'!$I$22), 'Personnel Details'!$J$22, 'Personnel Details'!$E$22)))</f>
        <v/>
      </c>
      <c r="JI132" s="59" t="str">
        <f>IF(JH$9="", "", IF(AND(NOT('Personnel Details'!$N$22=""), $B132&gt;='Personnel Details'!$N$22), IF('Personnel Details'!$P$22="","", 'Personnel Details'!$P$22), IF(AND(NOT('Personnel Details'!$I$22=""), $B132&gt;='Personnel Details'!$I$22), IF('Personnel Details'!$K$22="", "", 'Personnel Details'!$K$22), IF('Personnel Details'!$F$22="", "", 'Personnel Details'!$F$22))))</f>
        <v/>
      </c>
      <c r="JJ132" s="79" t="str">
        <f>IF(JH$9="", "", IF(AND(NOT('Personnel Details'!$N$22=""), $B132&gt;='Personnel Details'!$N$22), 'Personnel Details'!$Q$22, IF(AND(NOT('Personnel Details'!$I$22=""), $B132&gt;='Personnel Details'!$I$22), 'Personnel Details'!$L$22, 'Personnel Details'!$G$22)))</f>
        <v/>
      </c>
      <c r="JK132" s="59">
        <f t="shared" si="262"/>
        <v>0</v>
      </c>
      <c r="JL132" s="53"/>
      <c r="JN132" s="78" t="str">
        <f>IF(JN$9="", "", IF(AND(NOT('Personnel Details'!$N$23=""), $B132&gt;='Personnel Details'!$N$23), 'Personnel Details'!$O$23, IF(AND(NOT('Personnel Details'!$I$23=""), $B132&gt;='Personnel Details'!$I$23), 'Personnel Details'!$J$23, 'Personnel Details'!$E$23)))</f>
        <v/>
      </c>
      <c r="JO132" s="59" t="str">
        <f>IF(JN$9="", "", IF(AND(NOT('Personnel Details'!$N$23=""), $B132&gt;='Personnel Details'!$N$23), IF('Personnel Details'!$P$23="","", 'Personnel Details'!$P$23), IF(AND(NOT('Personnel Details'!$I$23=""), $B132&gt;='Personnel Details'!$I$23), IF('Personnel Details'!$K$23="", "", 'Personnel Details'!$K$23), IF('Personnel Details'!$F$23="", "", 'Personnel Details'!$F$23))))</f>
        <v/>
      </c>
      <c r="JP132" s="79" t="str">
        <f>IF(JN$9="", "", IF(AND(NOT('Personnel Details'!$N$23=""), $B132&gt;='Personnel Details'!$N$23), 'Personnel Details'!$Q$23, IF(AND(NOT('Personnel Details'!$I$23=""), $B132&gt;='Personnel Details'!$I$23), 'Personnel Details'!$L$23, 'Personnel Details'!$G$23)))</f>
        <v/>
      </c>
      <c r="JQ132" s="59">
        <f t="shared" si="263"/>
        <v>0</v>
      </c>
      <c r="JR132" s="53"/>
      <c r="JT132" s="78" t="str">
        <f>IF(JT$9="", "", IF(AND(NOT('Personnel Details'!$N$24=""), $B132&gt;='Personnel Details'!$N$24), 'Personnel Details'!$O$24, IF(AND(NOT('Personnel Details'!$I$24=""), $B132&gt;='Personnel Details'!$I$24), 'Personnel Details'!$J$24, 'Personnel Details'!$E$24)))</f>
        <v/>
      </c>
      <c r="JU132" s="59" t="str">
        <f>IF(JT$9="", "", IF(AND(NOT('Personnel Details'!$N$24=""), $B132&gt;='Personnel Details'!$N$24), IF('Personnel Details'!$P$24="","", 'Personnel Details'!$P$24), IF(AND(NOT('Personnel Details'!$I$24=""), $B132&gt;='Personnel Details'!$I$24), IF('Personnel Details'!$K$24="", "", 'Personnel Details'!$K$24), IF('Personnel Details'!$F$24="", "", 'Personnel Details'!$F$24))))</f>
        <v/>
      </c>
      <c r="JV132" s="79" t="str">
        <f>IF(JT$9="", "", IF(AND(NOT('Personnel Details'!$N$24=""), $B132&gt;='Personnel Details'!$N$24), 'Personnel Details'!$Q$24, IF(AND(NOT('Personnel Details'!$I$24=""), $B132&gt;='Personnel Details'!$I$24), 'Personnel Details'!$L$24, 'Personnel Details'!$G$24)))</f>
        <v/>
      </c>
      <c r="JW132" s="59">
        <f t="shared" si="264"/>
        <v>0</v>
      </c>
      <c r="JX132" s="53"/>
      <c r="JZ132" s="78" t="str">
        <f>IF(JZ$9="", "", IF(AND(NOT('Personnel Details'!$N$25=""), $B132&gt;='Personnel Details'!$N$25), 'Personnel Details'!$O$25, IF(AND(NOT('Personnel Details'!$I$25=""), $B132&gt;='Personnel Details'!$I$25), 'Personnel Details'!$J$25, 'Personnel Details'!$E$25)))</f>
        <v/>
      </c>
      <c r="KA132" s="59" t="str">
        <f>IF(JZ$9="", "", IF(AND(NOT('Personnel Details'!$N$25=""), $B132&gt;='Personnel Details'!$N$25), IF('Personnel Details'!$P$25="","", 'Personnel Details'!$P$25), IF(AND(NOT('Personnel Details'!$I$25=""), $B132&gt;='Personnel Details'!$I$25), IF('Personnel Details'!$K$25="", "", 'Personnel Details'!$K$25), IF('Personnel Details'!$F$25="", "", 'Personnel Details'!$F$25))))</f>
        <v/>
      </c>
      <c r="KB132" s="79" t="str">
        <f>IF(JZ$9="", "", IF(AND(NOT('Personnel Details'!$N$25=""), $B132&gt;='Personnel Details'!$N$25), 'Personnel Details'!$Q$25, IF(AND(NOT('Personnel Details'!$I$25=""), $B132&gt;='Personnel Details'!$I$25), 'Personnel Details'!$L$25, 'Personnel Details'!$G$25)))</f>
        <v/>
      </c>
      <c r="KC132" s="59">
        <f t="shared" si="265"/>
        <v>0</v>
      </c>
      <c r="KD132" s="53"/>
      <c r="KF132" s="78" t="str">
        <f>IF(KF$9="", "", IF(AND(NOT('Personnel Details'!$N$26=""), $B132&gt;='Personnel Details'!$N$26), 'Personnel Details'!$O$26, IF(AND(NOT('Personnel Details'!$I$26=""), $B132&gt;='Personnel Details'!$I$26), 'Personnel Details'!$J$26, 'Personnel Details'!$E$26)))</f>
        <v/>
      </c>
      <c r="KG132" s="59" t="str">
        <f>IF(KF$9="", "", IF(AND(NOT('Personnel Details'!$N$26=""), $B132&gt;='Personnel Details'!$N$26), IF('Personnel Details'!$P$26="","", 'Personnel Details'!$P$26), IF(AND(NOT('Personnel Details'!$I$26=""), $B132&gt;='Personnel Details'!$I$26), IF('Personnel Details'!$K$26="", "", 'Personnel Details'!$K$26), IF('Personnel Details'!$F$26="", "", 'Personnel Details'!$F$26))))</f>
        <v/>
      </c>
      <c r="KH132" s="79" t="str">
        <f>IF(KF$9="", "", IF(AND(NOT('Personnel Details'!$N$26=""), $B132&gt;='Personnel Details'!$N$26), 'Personnel Details'!$Q$26, IF(AND(NOT('Personnel Details'!$I$26=""), $B132&gt;='Personnel Details'!$I$26), 'Personnel Details'!$L$26, 'Personnel Details'!$G$26)))</f>
        <v/>
      </c>
      <c r="KI132" s="59">
        <f t="shared" si="266"/>
        <v>0</v>
      </c>
      <c r="KJ132" s="53"/>
      <c r="KL132" s="78" t="str">
        <f>IF(KL$9="", "", IF(AND(NOT('Personnel Details'!$N$27=""), $B132&gt;='Personnel Details'!$N$27), 'Personnel Details'!$O$27, IF(AND(NOT('Personnel Details'!$I$27=""), $B132&gt;='Personnel Details'!$I$27), 'Personnel Details'!$J$27, 'Personnel Details'!$E$27)))</f>
        <v/>
      </c>
      <c r="KM132" s="59" t="str">
        <f>IF(KL$9="", "", IF(AND(NOT('Personnel Details'!$N$27=""), $B132&gt;='Personnel Details'!$N$27), IF('Personnel Details'!$P$27="","", 'Personnel Details'!$P$27), IF(AND(NOT('Personnel Details'!$I$27=""), $B132&gt;='Personnel Details'!$I$27), IF('Personnel Details'!$K$27="", "", 'Personnel Details'!$K$27), IF('Personnel Details'!$F$27="", "", 'Personnel Details'!$F$27))))</f>
        <v/>
      </c>
      <c r="KN132" s="79" t="str">
        <f>IF(KL$9="", "", IF(AND(NOT('Personnel Details'!$N$27=""), $B132&gt;='Personnel Details'!$N$27), 'Personnel Details'!$Q$27, IF(AND(NOT('Personnel Details'!$I$27=""), $B132&gt;='Personnel Details'!$I$27), 'Personnel Details'!$L$27, 'Personnel Details'!$G$27)))</f>
        <v/>
      </c>
      <c r="KO132" s="59">
        <f t="shared" si="267"/>
        <v>0</v>
      </c>
      <c r="KP132" s="53"/>
      <c r="KR132" s="78" t="str">
        <f>IF(KR$9="", "", IF(AND(NOT('Personnel Details'!$N$28=""), $B132&gt;='Personnel Details'!$N$28), 'Personnel Details'!$O$28, IF(AND(NOT('Personnel Details'!$I$28=""), $B132&gt;='Personnel Details'!$I$28), 'Personnel Details'!$J$28, 'Personnel Details'!$E$28)))</f>
        <v/>
      </c>
      <c r="KS132" s="59" t="str">
        <f>IF(KR$9="", "", IF(AND(NOT('Personnel Details'!$N$28=""), $B132&gt;='Personnel Details'!$N$28), IF('Personnel Details'!$P$28="","", 'Personnel Details'!$P$28), IF(AND(NOT('Personnel Details'!$I$28=""), $B132&gt;='Personnel Details'!$I$28), IF('Personnel Details'!$K$28="", "", 'Personnel Details'!$K$28), IF('Personnel Details'!$F$28="", "", 'Personnel Details'!$F$28))))</f>
        <v/>
      </c>
      <c r="KT132" s="79" t="str">
        <f>IF(KR$9="", "", IF(AND(NOT('Personnel Details'!$N$28=""), $B132&gt;='Personnel Details'!$N$28), 'Personnel Details'!$Q$28, IF(AND(NOT('Personnel Details'!$I$28=""), $B132&gt;='Personnel Details'!$I$28), 'Personnel Details'!$L$28, 'Personnel Details'!$G$28)))</f>
        <v/>
      </c>
      <c r="KU132" s="59">
        <f t="shared" si="268"/>
        <v>0</v>
      </c>
      <c r="KV132" s="53"/>
      <c r="KX132" s="78" t="str">
        <f>IF(KX$9="", "", IF(AND(NOT('Personnel Details'!$N$29=""), $B132&gt;='Personnel Details'!$N$29), 'Personnel Details'!$O$29, IF(AND(NOT('Personnel Details'!$I$29=""), $B132&gt;='Personnel Details'!$I$29), 'Personnel Details'!$J$29, 'Personnel Details'!$E$29)))</f>
        <v/>
      </c>
      <c r="KY132" s="59" t="str">
        <f>IF(KX$9="", "", IF(AND(NOT('Personnel Details'!$N$29=""), $B132&gt;='Personnel Details'!$N$29), IF('Personnel Details'!$P$29="","", 'Personnel Details'!$P$29), IF(AND(NOT('Personnel Details'!$I$29=""), $B132&gt;='Personnel Details'!$I$29), IF('Personnel Details'!$K$29="", "", 'Personnel Details'!$K$29), IF('Personnel Details'!$F$29="", "", 'Personnel Details'!$F$29))))</f>
        <v/>
      </c>
      <c r="KZ132" s="79" t="str">
        <f>IF(KX$9="", "", IF(AND(NOT('Personnel Details'!$N$29=""), $B132&gt;='Personnel Details'!$N$29), 'Personnel Details'!$Q$29, IF(AND(NOT('Personnel Details'!$I$29=""), $B132&gt;='Personnel Details'!$I$29), 'Personnel Details'!$L$29, 'Personnel Details'!$G$29)))</f>
        <v/>
      </c>
      <c r="LA132" s="59">
        <f t="shared" si="269"/>
        <v>0</v>
      </c>
      <c r="LB132" s="53"/>
      <c r="LD132" s="78" t="str">
        <f>IF(LD$9="", "", IF(AND(NOT('Personnel Details'!$N$30=""), $B132&gt;='Personnel Details'!$N$30), 'Personnel Details'!$O$30, IF(AND(NOT('Personnel Details'!$I$30=""), $B132&gt;='Personnel Details'!$I$30), 'Personnel Details'!$J$30, 'Personnel Details'!$E$30)))</f>
        <v/>
      </c>
      <c r="LE132" s="59" t="str">
        <f>IF(LD$9="", "", IF(AND(NOT('Personnel Details'!$N$30=""), $B132&gt;='Personnel Details'!$N$30), IF('Personnel Details'!$P$30="","", 'Personnel Details'!$P$30), IF(AND(NOT('Personnel Details'!$I$30=""), $B132&gt;='Personnel Details'!$I$30), IF('Personnel Details'!$K$30="", "", 'Personnel Details'!$K$30), IF('Personnel Details'!$F$30="", "", 'Personnel Details'!$F$30))))</f>
        <v/>
      </c>
      <c r="LF132" s="79" t="str">
        <f>IF(LD$9="", "", IF(AND(NOT('Personnel Details'!$N$30=""), $B132&gt;='Personnel Details'!$N$30), 'Personnel Details'!$Q$30, IF(AND(NOT('Personnel Details'!$I$30=""), $B132&gt;='Personnel Details'!$I$30), 'Personnel Details'!$L$30, 'Personnel Details'!$G$30)))</f>
        <v/>
      </c>
      <c r="LG132" s="59">
        <f t="shared" si="270"/>
        <v>0</v>
      </c>
      <c r="LH132" s="53"/>
      <c r="LJ132" s="78" t="str">
        <f>IF(LJ$9="", "", IF(AND(NOT('Personnel Details'!$N$31=""), $B132&gt;='Personnel Details'!$N$31), 'Personnel Details'!$O$31, IF(AND(NOT('Personnel Details'!$I$31=""), $B132&gt;='Personnel Details'!$I$31), 'Personnel Details'!$J$31, 'Personnel Details'!$E$31)))</f>
        <v/>
      </c>
      <c r="LK132" s="59" t="str">
        <f>IF(LJ$9="", "", IF(AND(NOT('Personnel Details'!$N$31=""), $B132&gt;='Personnel Details'!$N$31), IF('Personnel Details'!$P$31="","", 'Personnel Details'!$P$31), IF(AND(NOT('Personnel Details'!$I$31=""), $B132&gt;='Personnel Details'!$I$31), IF('Personnel Details'!$K$31="", "", 'Personnel Details'!$K$31), IF('Personnel Details'!$F$31="", "", 'Personnel Details'!$F$31))))</f>
        <v/>
      </c>
      <c r="LL132" s="79" t="str">
        <f>IF(LJ$9="", "", IF(AND(NOT('Personnel Details'!$N$31=""), $B132&gt;='Personnel Details'!$N$31), 'Personnel Details'!$Q$31, IF(AND(NOT('Personnel Details'!$I$31=""), $B132&gt;='Personnel Details'!$I$31), 'Personnel Details'!$L$31, 'Personnel Details'!$G$31)))</f>
        <v/>
      </c>
      <c r="LM132" s="59">
        <f t="shared" si="271"/>
        <v>0</v>
      </c>
      <c r="LN132" s="53"/>
      <c r="LP132" s="78" t="str">
        <f>IF(LP$9="", "", IF(AND(NOT('Personnel Details'!$N$32=""), $B132&gt;='Personnel Details'!$N$32), 'Personnel Details'!$O$32, IF(AND(NOT('Personnel Details'!$I$32=""), $B132&gt;='Personnel Details'!$I$32), 'Personnel Details'!$J$32, 'Personnel Details'!$E$32)))</f>
        <v/>
      </c>
      <c r="LQ132" s="59" t="str">
        <f>IF(LP$9="", "", IF(AND(NOT('Personnel Details'!$N$32=""), $B132&gt;='Personnel Details'!$N$32), IF('Personnel Details'!$P$32="","", 'Personnel Details'!$P$32), IF(AND(NOT('Personnel Details'!$I$32=""), $B132&gt;='Personnel Details'!$I$32), IF('Personnel Details'!$K$32="", "", 'Personnel Details'!$K$32), IF('Personnel Details'!$F$32="", "", 'Personnel Details'!$F$32))))</f>
        <v/>
      </c>
      <c r="LR132" s="79" t="str">
        <f>IF(LP$9="", "", IF(AND(NOT('Personnel Details'!$N$32=""), $B132&gt;='Personnel Details'!$N$32), 'Personnel Details'!$Q$32, IF(AND(NOT('Personnel Details'!$I$32=""), $B132&gt;='Personnel Details'!$I$32), 'Personnel Details'!$L$32, 'Personnel Details'!$G$32)))</f>
        <v/>
      </c>
      <c r="LS132" s="59">
        <f t="shared" si="272"/>
        <v>0</v>
      </c>
      <c r="LT132" s="53"/>
      <c r="LV132" s="78" t="str">
        <f>IF(LV$9="", "", IF(AND(NOT('Personnel Details'!$N$33=""), $B132&gt;='Personnel Details'!$N$33), 'Personnel Details'!$O$33, IF(AND(NOT('Personnel Details'!$I$33=""), $B132&gt;='Personnel Details'!$I$33), 'Personnel Details'!$J$33, 'Personnel Details'!$E$33)))</f>
        <v/>
      </c>
      <c r="LW132" s="59" t="str">
        <f>IF(LV$9="", "", IF(AND(NOT('Personnel Details'!$N$33=""), $B132&gt;='Personnel Details'!$N$33), IF('Personnel Details'!$P$33="","", 'Personnel Details'!$P$33), IF(AND(NOT('Personnel Details'!$I$33=""), $B132&gt;='Personnel Details'!$I$33), IF('Personnel Details'!$K$33="", "", 'Personnel Details'!$K$33), IF('Personnel Details'!$F$33="", "", 'Personnel Details'!$F$33))))</f>
        <v/>
      </c>
      <c r="LX132" s="79" t="str">
        <f>IF(LV$9="", "", IF(AND(NOT('Personnel Details'!$N$33=""), $B132&gt;='Personnel Details'!$N$33), 'Personnel Details'!$Q$33, IF(AND(NOT('Personnel Details'!$I$33=""), $B132&gt;='Personnel Details'!$I$33), 'Personnel Details'!$L$33, 'Personnel Details'!$G$33)))</f>
        <v/>
      </c>
      <c r="LY132" s="59">
        <f t="shared" si="273"/>
        <v>0</v>
      </c>
      <c r="LZ132" s="53"/>
      <c r="MB132" s="78" t="str">
        <f>IF(MB$9="", "", IF(AND(NOT('Personnel Details'!$N$34=""), $B132&gt;='Personnel Details'!$N$34), 'Personnel Details'!$O$34, IF(AND(NOT('Personnel Details'!$I$34=""), $B132&gt;='Personnel Details'!$I$34), 'Personnel Details'!$J$34, 'Personnel Details'!$E$34)))</f>
        <v/>
      </c>
      <c r="MC132" s="59" t="str">
        <f>IF(MB$9="", "", IF(AND(NOT('Personnel Details'!$N$34=""), $B132&gt;='Personnel Details'!$N$34), IF('Personnel Details'!$P$34="","", 'Personnel Details'!$P$34), IF(AND(NOT('Personnel Details'!$I$34=""), $B132&gt;='Personnel Details'!$I$34), IF('Personnel Details'!$K$34="", "", 'Personnel Details'!$K$34), IF('Personnel Details'!$F$34="", "", 'Personnel Details'!$F$34))))</f>
        <v/>
      </c>
      <c r="MD132" s="79" t="str">
        <f>IF(MB$9="", "", IF(AND(NOT('Personnel Details'!$N$34=""), $B132&gt;='Personnel Details'!$N$34), 'Personnel Details'!$Q$34, IF(AND(NOT('Personnel Details'!$I$34=""), $B132&gt;='Personnel Details'!$I$34), 'Personnel Details'!$L$34, 'Personnel Details'!$G$34)))</f>
        <v/>
      </c>
      <c r="ME132" s="59">
        <f t="shared" si="274"/>
        <v>0</v>
      </c>
      <c r="MF132" s="53"/>
      <c r="MH132" s="78" t="str">
        <f>IF(MH$9="", "", IF(AND(NOT('Personnel Details'!$N$35=""), $B132&gt;='Personnel Details'!$N$35), 'Personnel Details'!$O$35, IF(AND(NOT('Personnel Details'!$I$35=""), $B132&gt;='Personnel Details'!$I$35), 'Personnel Details'!$J$35, 'Personnel Details'!$E$35)))</f>
        <v/>
      </c>
      <c r="MI132" s="59" t="str">
        <f>IF(MH$9="", "", IF(AND(NOT('Personnel Details'!$N$35=""), $B132&gt;='Personnel Details'!$N$35), IF('Personnel Details'!$P$35="","", 'Personnel Details'!$P$35), IF(AND(NOT('Personnel Details'!$I$35=""), $B132&gt;='Personnel Details'!$I$35), IF('Personnel Details'!$K$35="", "", 'Personnel Details'!$K$35), IF('Personnel Details'!$F$35="", "", 'Personnel Details'!$F$35))))</f>
        <v/>
      </c>
      <c r="MJ132" s="79" t="str">
        <f>IF(MH$9="", "", IF(AND(NOT('Personnel Details'!$N$35=""), $B132&gt;='Personnel Details'!$N$35), 'Personnel Details'!$Q$35, IF(AND(NOT('Personnel Details'!$I$35=""), $B132&gt;='Personnel Details'!$I$35), 'Personnel Details'!$L$35, 'Personnel Details'!$G$35)))</f>
        <v/>
      </c>
      <c r="MK132" s="59">
        <f t="shared" si="275"/>
        <v>0</v>
      </c>
      <c r="ML132" s="53"/>
      <c r="MN132" s="78" t="str">
        <f>IF(MN$9="", "", IF(AND(NOT('Personnel Details'!$N$36=""), $B132&gt;='Personnel Details'!$N$36), 'Personnel Details'!$O$36, IF(AND(NOT('Personnel Details'!$I$36=""), $B132&gt;='Personnel Details'!$I$36), 'Personnel Details'!$J$36, 'Personnel Details'!$E$36)))</f>
        <v/>
      </c>
      <c r="MO132" s="59" t="str">
        <f>IF(MN$9="", "", IF(AND(NOT('Personnel Details'!$N$36=""), $B132&gt;='Personnel Details'!$N$36), IF('Personnel Details'!$P$36="","", 'Personnel Details'!$P$36), IF(AND(NOT('Personnel Details'!$I$36=""), $B132&gt;='Personnel Details'!$I$36), IF('Personnel Details'!$K$36="", "", 'Personnel Details'!$K$36), IF('Personnel Details'!$F$36="", "", 'Personnel Details'!$F$36))))</f>
        <v/>
      </c>
      <c r="MP132" s="79" t="str">
        <f>IF(MN$9="", "", IF(AND(NOT('Personnel Details'!$N$36=""), $B132&gt;='Personnel Details'!$N$36), 'Personnel Details'!$Q$36, IF(AND(NOT('Personnel Details'!$I$36=""), $B132&gt;='Personnel Details'!$I$36), 'Personnel Details'!$L$36, 'Personnel Details'!$G$36)))</f>
        <v/>
      </c>
      <c r="MQ132" s="59">
        <f t="shared" si="276"/>
        <v>0</v>
      </c>
      <c r="MR132" s="53"/>
      <c r="MT132" s="78" t="str">
        <f>IF(MT$9="", "", IF(AND(NOT('Personnel Details'!$N$37=""), $B132&gt;='Personnel Details'!$N$37), 'Personnel Details'!$O$37, IF(AND(NOT('Personnel Details'!$I$37=""), $B132&gt;='Personnel Details'!$I$37), 'Personnel Details'!$J$37, 'Personnel Details'!$E$37)))</f>
        <v/>
      </c>
      <c r="MU132" s="59" t="str">
        <f>IF(MT$9="", "", IF(AND(NOT('Personnel Details'!$N$37=""), $B132&gt;='Personnel Details'!$N$37), IF('Personnel Details'!$P$37="","", 'Personnel Details'!$P$37), IF(AND(NOT('Personnel Details'!$I$37=""), $B132&gt;='Personnel Details'!$I$37), IF('Personnel Details'!$K$37="", "", 'Personnel Details'!$K$37), IF('Personnel Details'!$F$37="", "", 'Personnel Details'!$F$37))))</f>
        <v/>
      </c>
      <c r="MV132" s="79" t="str">
        <f>IF(MT$9="", "", IF(AND(NOT('Personnel Details'!$N$37=""), $B132&gt;='Personnel Details'!$N$37), 'Personnel Details'!$Q$37, IF(AND(NOT('Personnel Details'!$I$37=""), $B132&gt;='Personnel Details'!$I$37), 'Personnel Details'!$L$37, 'Personnel Details'!$G$37)))</f>
        <v/>
      </c>
      <c r="MW132" s="59">
        <f t="shared" si="277"/>
        <v>0</v>
      </c>
      <c r="MX132" s="53"/>
      <c r="MZ132" s="78" t="str">
        <f>IF(MZ$9="", "", IF(AND(NOT('Personnel Details'!$N$38=""), $B132&gt;='Personnel Details'!$N$38), 'Personnel Details'!$O$38, IF(AND(NOT('Personnel Details'!$I$38=""), $B132&gt;='Personnel Details'!$I$38), 'Personnel Details'!$J$38, 'Personnel Details'!$E$38)))</f>
        <v/>
      </c>
      <c r="NA132" s="59" t="str">
        <f>IF(MZ$9="", "", IF(AND(NOT('Personnel Details'!$N$38=""), $B132&gt;='Personnel Details'!$N$38), IF('Personnel Details'!$P$38="","", 'Personnel Details'!$P$38), IF(AND(NOT('Personnel Details'!$I$38=""), $B132&gt;='Personnel Details'!$I$38), IF('Personnel Details'!$K$38="", "", 'Personnel Details'!$K$38), IF('Personnel Details'!$F$38="", "", 'Personnel Details'!$F$38))))</f>
        <v/>
      </c>
      <c r="NB132" s="79" t="str">
        <f>IF(MZ$9="", "", IF(AND(NOT('Personnel Details'!$N$38=""), $B132&gt;='Personnel Details'!$N$38), 'Personnel Details'!$Q$38, IF(AND(NOT('Personnel Details'!$I$38=""), $B132&gt;='Personnel Details'!$I$38), 'Personnel Details'!$L$38, 'Personnel Details'!$G$38)))</f>
        <v/>
      </c>
      <c r="NC132" s="59">
        <f t="shared" si="278"/>
        <v>0</v>
      </c>
      <c r="ND132" s="53"/>
      <c r="NF132" s="78" t="str">
        <f>IF(NF$9="", "", IF(AND(NOT('Personnel Details'!$N$39=""), $B132&gt;='Personnel Details'!$N$39), 'Personnel Details'!$O$39, IF(AND(NOT('Personnel Details'!$I$39=""), $B132&gt;='Personnel Details'!$I$39), 'Personnel Details'!$J$39, 'Personnel Details'!$E$39)))</f>
        <v/>
      </c>
      <c r="NG132" s="59" t="str">
        <f>IF(NF$9="", "", IF(AND(NOT('Personnel Details'!$N$39=""), $B132&gt;='Personnel Details'!$N$39), IF('Personnel Details'!$P$39="","", 'Personnel Details'!$P$39), IF(AND(NOT('Personnel Details'!$I$39=""), $B132&gt;='Personnel Details'!$I$39), IF('Personnel Details'!$K$39="", "", 'Personnel Details'!$K$39), IF('Personnel Details'!$F$39="", "", 'Personnel Details'!$F$39))))</f>
        <v/>
      </c>
      <c r="NH132" s="79" t="str">
        <f>IF(NF$9="", "", IF(AND(NOT('Personnel Details'!$N$39=""), $B132&gt;='Personnel Details'!$N$39), 'Personnel Details'!$Q$39, IF(AND(NOT('Personnel Details'!$I$39=""), $B132&gt;='Personnel Details'!$I$39), 'Personnel Details'!$L$39, 'Personnel Details'!$G$39)))</f>
        <v/>
      </c>
      <c r="NI132" s="59">
        <f t="shared" si="279"/>
        <v>0</v>
      </c>
      <c r="NJ132" s="53"/>
      <c r="NL132" s="78" t="str">
        <f>IF(NL$9="", "", IF(AND(NOT('Personnel Details'!$N$40=""), $B132&gt;='Personnel Details'!$N$40), 'Personnel Details'!$O$40, IF(AND(NOT('Personnel Details'!$I$40=""), $B132&gt;='Personnel Details'!$I$40), 'Personnel Details'!$J$40, 'Personnel Details'!$E$40)))</f>
        <v/>
      </c>
      <c r="NM132" s="59" t="str">
        <f>IF(NL$9="", "", IF(AND(NOT('Personnel Details'!$N$40=""), $B132&gt;='Personnel Details'!$N$40), IF('Personnel Details'!$P$40="","", 'Personnel Details'!$P$40), IF(AND(NOT('Personnel Details'!$I$40=""), $B132&gt;='Personnel Details'!$I$40), IF('Personnel Details'!$K$40="", "", 'Personnel Details'!$K$40), IF('Personnel Details'!$F$40="", "", 'Personnel Details'!$F$40))))</f>
        <v/>
      </c>
      <c r="NN132" s="79" t="str">
        <f>IF(NL$9="", "", IF(AND(NOT('Personnel Details'!$N$40=""), $B132&gt;='Personnel Details'!$N$40), 'Personnel Details'!$Q$40, IF(AND(NOT('Personnel Details'!$I$40=""), $B132&gt;='Personnel Details'!$I$40), 'Personnel Details'!$L$40, 'Personnel Details'!$G$40)))</f>
        <v/>
      </c>
      <c r="NO132" s="59">
        <f t="shared" si="280"/>
        <v>0</v>
      </c>
      <c r="NP132" s="53"/>
    </row>
    <row r="133" spans="1:380" x14ac:dyDescent="0.25">
      <c r="A133" s="32"/>
      <c r="B133" s="113">
        <f>IFERROR(IF(B132+1&gt;'Personnel Details'!$U$5, "", B132+1), "")</f>
        <v>43953</v>
      </c>
      <c r="C133" s="32"/>
      <c r="D133" s="120"/>
      <c r="E133" s="13" t="str">
        <f t="shared" si="159"/>
        <v/>
      </c>
      <c r="F133" s="13" t="str">
        <f t="shared" si="190"/>
        <v/>
      </c>
      <c r="G133" s="56" t="str">
        <f t="shared" si="281"/>
        <v/>
      </c>
      <c r="H133" s="16" t="str">
        <f t="shared" si="191"/>
        <v/>
      </c>
      <c r="I133" s="32"/>
      <c r="J133" s="120"/>
      <c r="K133" s="62" t="str">
        <f t="shared" si="160"/>
        <v/>
      </c>
      <c r="L133" s="62" t="str">
        <f t="shared" si="192"/>
        <v/>
      </c>
      <c r="M133" s="65" t="str">
        <f t="shared" si="282"/>
        <v/>
      </c>
      <c r="N133" s="68" t="str">
        <f t="shared" si="193"/>
        <v/>
      </c>
      <c r="O133" s="32"/>
      <c r="P133" s="120"/>
      <c r="Q133" s="62" t="str">
        <f t="shared" si="161"/>
        <v/>
      </c>
      <c r="R133" s="62" t="str">
        <f t="shared" si="194"/>
        <v/>
      </c>
      <c r="S133" s="65" t="str">
        <f t="shared" si="283"/>
        <v/>
      </c>
      <c r="T133" s="68" t="str">
        <f t="shared" si="195"/>
        <v/>
      </c>
      <c r="U133" s="32"/>
      <c r="V133" s="120"/>
      <c r="W133" s="62" t="str">
        <f t="shared" si="162"/>
        <v/>
      </c>
      <c r="X133" s="62" t="str">
        <f t="shared" si="196"/>
        <v/>
      </c>
      <c r="Y133" s="65" t="str">
        <f t="shared" si="284"/>
        <v/>
      </c>
      <c r="Z133" s="68" t="str">
        <f t="shared" si="197"/>
        <v/>
      </c>
      <c r="AA133" s="32"/>
      <c r="AB133" s="120"/>
      <c r="AC133" s="62" t="str">
        <f t="shared" si="163"/>
        <v/>
      </c>
      <c r="AD133" s="62" t="str">
        <f t="shared" si="198"/>
        <v/>
      </c>
      <c r="AE133" s="65" t="str">
        <f t="shared" si="285"/>
        <v/>
      </c>
      <c r="AF133" s="68" t="str">
        <f t="shared" si="199"/>
        <v/>
      </c>
      <c r="AG133" s="32"/>
      <c r="AH133" s="120"/>
      <c r="AI133" s="62" t="str">
        <f t="shared" si="164"/>
        <v/>
      </c>
      <c r="AJ133" s="62" t="str">
        <f t="shared" si="200"/>
        <v/>
      </c>
      <c r="AK133" s="65" t="str">
        <f t="shared" si="286"/>
        <v/>
      </c>
      <c r="AL133" s="68" t="str">
        <f t="shared" si="201"/>
        <v/>
      </c>
      <c r="AM133" s="32"/>
      <c r="AN133" s="120"/>
      <c r="AO133" s="62" t="str">
        <f t="shared" si="165"/>
        <v/>
      </c>
      <c r="AP133" s="62" t="str">
        <f t="shared" si="202"/>
        <v/>
      </c>
      <c r="AQ133" s="65" t="str">
        <f t="shared" si="287"/>
        <v/>
      </c>
      <c r="AR133" s="68" t="str">
        <f t="shared" si="203"/>
        <v/>
      </c>
      <c r="AS133" s="32"/>
      <c r="AT133" s="120"/>
      <c r="AU133" s="62" t="str">
        <f t="shared" si="166"/>
        <v/>
      </c>
      <c r="AV133" s="62" t="str">
        <f t="shared" si="204"/>
        <v/>
      </c>
      <c r="AW133" s="65" t="str">
        <f t="shared" si="288"/>
        <v/>
      </c>
      <c r="AX133" s="68" t="str">
        <f t="shared" si="205"/>
        <v/>
      </c>
      <c r="AY133" s="32"/>
      <c r="AZ133" s="120"/>
      <c r="BA133" s="62" t="str">
        <f t="shared" si="167"/>
        <v/>
      </c>
      <c r="BB133" s="62" t="str">
        <f t="shared" si="206"/>
        <v/>
      </c>
      <c r="BC133" s="65" t="str">
        <f t="shared" si="289"/>
        <v/>
      </c>
      <c r="BD133" s="68" t="str">
        <f t="shared" si="207"/>
        <v/>
      </c>
      <c r="BE133" s="32"/>
      <c r="BF133" s="120"/>
      <c r="BG133" s="62" t="str">
        <f t="shared" si="168"/>
        <v/>
      </c>
      <c r="BH133" s="62" t="str">
        <f t="shared" si="208"/>
        <v/>
      </c>
      <c r="BI133" s="65" t="str">
        <f t="shared" si="290"/>
        <v/>
      </c>
      <c r="BJ133" s="68" t="str">
        <f t="shared" si="209"/>
        <v/>
      </c>
      <c r="BK133" s="32"/>
      <c r="BL133" s="120"/>
      <c r="BM133" s="62" t="str">
        <f t="shared" si="169"/>
        <v/>
      </c>
      <c r="BN133" s="62" t="str">
        <f t="shared" si="210"/>
        <v/>
      </c>
      <c r="BO133" s="65" t="str">
        <f t="shared" si="291"/>
        <v/>
      </c>
      <c r="BP133" s="68" t="str">
        <f t="shared" si="211"/>
        <v/>
      </c>
      <c r="BQ133" s="32"/>
      <c r="BR133" s="120"/>
      <c r="BS133" s="62" t="str">
        <f t="shared" si="170"/>
        <v/>
      </c>
      <c r="BT133" s="62" t="str">
        <f t="shared" si="212"/>
        <v/>
      </c>
      <c r="BU133" s="65" t="str">
        <f t="shared" si="292"/>
        <v/>
      </c>
      <c r="BV133" s="68" t="str">
        <f t="shared" si="213"/>
        <v/>
      </c>
      <c r="BW133" s="32"/>
      <c r="BX133" s="120"/>
      <c r="BY133" s="62" t="str">
        <f t="shared" si="171"/>
        <v/>
      </c>
      <c r="BZ133" s="62" t="str">
        <f t="shared" si="214"/>
        <v/>
      </c>
      <c r="CA133" s="65" t="str">
        <f t="shared" si="293"/>
        <v/>
      </c>
      <c r="CB133" s="68" t="str">
        <f t="shared" si="215"/>
        <v/>
      </c>
      <c r="CC133" s="32"/>
      <c r="CD133" s="120"/>
      <c r="CE133" s="62" t="str">
        <f t="shared" si="172"/>
        <v/>
      </c>
      <c r="CF133" s="62" t="str">
        <f t="shared" si="216"/>
        <v/>
      </c>
      <c r="CG133" s="65" t="str">
        <f t="shared" si="294"/>
        <v/>
      </c>
      <c r="CH133" s="68" t="str">
        <f t="shared" si="217"/>
        <v/>
      </c>
      <c r="CI133" s="32"/>
      <c r="CJ133" s="120"/>
      <c r="CK133" s="62" t="str">
        <f t="shared" si="173"/>
        <v/>
      </c>
      <c r="CL133" s="62" t="str">
        <f t="shared" si="218"/>
        <v/>
      </c>
      <c r="CM133" s="65" t="str">
        <f t="shared" si="295"/>
        <v/>
      </c>
      <c r="CN133" s="68" t="str">
        <f t="shared" si="219"/>
        <v/>
      </c>
      <c r="CO133" s="32"/>
      <c r="CP133" s="120"/>
      <c r="CQ133" s="62" t="str">
        <f t="shared" si="174"/>
        <v/>
      </c>
      <c r="CR133" s="62" t="str">
        <f t="shared" si="220"/>
        <v/>
      </c>
      <c r="CS133" s="65" t="str">
        <f t="shared" si="296"/>
        <v/>
      </c>
      <c r="CT133" s="68" t="str">
        <f t="shared" si="221"/>
        <v/>
      </c>
      <c r="CU133" s="32"/>
      <c r="CV133" s="120"/>
      <c r="CW133" s="62" t="str">
        <f t="shared" si="175"/>
        <v/>
      </c>
      <c r="CX133" s="62" t="str">
        <f t="shared" si="222"/>
        <v/>
      </c>
      <c r="CY133" s="65" t="str">
        <f t="shared" si="297"/>
        <v/>
      </c>
      <c r="CZ133" s="68" t="str">
        <f t="shared" si="223"/>
        <v/>
      </c>
      <c r="DA133" s="32"/>
      <c r="DB133" s="120"/>
      <c r="DC133" s="62" t="str">
        <f t="shared" si="176"/>
        <v/>
      </c>
      <c r="DD133" s="62" t="str">
        <f t="shared" si="224"/>
        <v/>
      </c>
      <c r="DE133" s="65" t="str">
        <f t="shared" si="298"/>
        <v/>
      </c>
      <c r="DF133" s="68" t="str">
        <f t="shared" si="225"/>
        <v/>
      </c>
      <c r="DG133" s="32"/>
      <c r="DH133" s="120"/>
      <c r="DI133" s="62" t="str">
        <f t="shared" si="177"/>
        <v/>
      </c>
      <c r="DJ133" s="62" t="str">
        <f t="shared" si="226"/>
        <v/>
      </c>
      <c r="DK133" s="65" t="str">
        <f t="shared" si="299"/>
        <v/>
      </c>
      <c r="DL133" s="68" t="str">
        <f t="shared" si="227"/>
        <v/>
      </c>
      <c r="DM133" s="32"/>
      <c r="DN133" s="120"/>
      <c r="DO133" s="62" t="str">
        <f t="shared" si="178"/>
        <v/>
      </c>
      <c r="DP133" s="62" t="str">
        <f t="shared" si="228"/>
        <v/>
      </c>
      <c r="DQ133" s="65" t="str">
        <f t="shared" si="300"/>
        <v/>
      </c>
      <c r="DR133" s="68" t="str">
        <f t="shared" si="229"/>
        <v/>
      </c>
      <c r="DS133" s="32"/>
      <c r="DT133" s="120"/>
      <c r="DU133" s="62" t="str">
        <f t="shared" si="179"/>
        <v/>
      </c>
      <c r="DV133" s="62" t="str">
        <f t="shared" si="230"/>
        <v/>
      </c>
      <c r="DW133" s="65" t="str">
        <f t="shared" si="301"/>
        <v/>
      </c>
      <c r="DX133" s="68" t="str">
        <f t="shared" si="231"/>
        <v/>
      </c>
      <c r="DY133" s="32"/>
      <c r="DZ133" s="120"/>
      <c r="EA133" s="62" t="str">
        <f t="shared" si="180"/>
        <v/>
      </c>
      <c r="EB133" s="62" t="str">
        <f t="shared" si="232"/>
        <v/>
      </c>
      <c r="EC133" s="65" t="str">
        <f t="shared" si="302"/>
        <v/>
      </c>
      <c r="ED133" s="68" t="str">
        <f t="shared" si="233"/>
        <v/>
      </c>
      <c r="EE133" s="32"/>
      <c r="EF133" s="120"/>
      <c r="EG133" s="62" t="str">
        <f t="shared" si="181"/>
        <v/>
      </c>
      <c r="EH133" s="62" t="str">
        <f t="shared" si="234"/>
        <v/>
      </c>
      <c r="EI133" s="65" t="str">
        <f t="shared" si="303"/>
        <v/>
      </c>
      <c r="EJ133" s="68" t="str">
        <f t="shared" si="235"/>
        <v/>
      </c>
      <c r="EK133" s="32"/>
      <c r="EL133" s="120"/>
      <c r="EM133" s="62" t="str">
        <f t="shared" si="182"/>
        <v/>
      </c>
      <c r="EN133" s="62" t="str">
        <f t="shared" si="236"/>
        <v/>
      </c>
      <c r="EO133" s="65" t="str">
        <f t="shared" si="304"/>
        <v/>
      </c>
      <c r="EP133" s="68" t="str">
        <f t="shared" si="237"/>
        <v/>
      </c>
      <c r="EQ133" s="32"/>
      <c r="ER133" s="120"/>
      <c r="ES133" s="62" t="str">
        <f t="shared" si="183"/>
        <v/>
      </c>
      <c r="ET133" s="62" t="str">
        <f t="shared" si="238"/>
        <v/>
      </c>
      <c r="EU133" s="65" t="str">
        <f t="shared" si="305"/>
        <v/>
      </c>
      <c r="EV133" s="68" t="str">
        <f t="shared" si="239"/>
        <v/>
      </c>
      <c r="EW133" s="32"/>
      <c r="EX133" s="120"/>
      <c r="EY133" s="62" t="str">
        <f t="shared" si="184"/>
        <v/>
      </c>
      <c r="EZ133" s="62" t="str">
        <f t="shared" si="240"/>
        <v/>
      </c>
      <c r="FA133" s="65" t="str">
        <f t="shared" si="306"/>
        <v/>
      </c>
      <c r="FB133" s="68" t="str">
        <f t="shared" si="241"/>
        <v/>
      </c>
      <c r="FC133" s="32"/>
      <c r="FD133" s="120"/>
      <c r="FE133" s="62" t="str">
        <f t="shared" si="185"/>
        <v/>
      </c>
      <c r="FF133" s="62" t="str">
        <f t="shared" si="242"/>
        <v/>
      </c>
      <c r="FG133" s="65" t="str">
        <f t="shared" si="307"/>
        <v/>
      </c>
      <c r="FH133" s="68" t="str">
        <f t="shared" si="243"/>
        <v/>
      </c>
      <c r="FI133" s="32"/>
      <c r="FJ133" s="120"/>
      <c r="FK133" s="62" t="str">
        <f t="shared" si="186"/>
        <v/>
      </c>
      <c r="FL133" s="62" t="str">
        <f t="shared" si="244"/>
        <v/>
      </c>
      <c r="FM133" s="65" t="str">
        <f t="shared" si="308"/>
        <v/>
      </c>
      <c r="FN133" s="68" t="str">
        <f t="shared" si="245"/>
        <v/>
      </c>
      <c r="FO133" s="32"/>
      <c r="FP133" s="120"/>
      <c r="FQ133" s="62" t="str">
        <f t="shared" si="187"/>
        <v/>
      </c>
      <c r="FR133" s="62" t="str">
        <f t="shared" si="246"/>
        <v/>
      </c>
      <c r="FS133" s="65" t="str">
        <f t="shared" si="309"/>
        <v/>
      </c>
      <c r="FT133" s="68" t="str">
        <f t="shared" si="247"/>
        <v/>
      </c>
      <c r="FU133" s="32"/>
      <c r="FV133" s="120"/>
      <c r="FW133" s="62" t="str">
        <f t="shared" si="188"/>
        <v/>
      </c>
      <c r="FX133" s="62" t="str">
        <f t="shared" si="248"/>
        <v/>
      </c>
      <c r="FY133" s="65" t="str">
        <f t="shared" si="310"/>
        <v/>
      </c>
      <c r="FZ133" s="68" t="str">
        <f t="shared" si="249"/>
        <v/>
      </c>
      <c r="GA133" s="32"/>
      <c r="GC133" s="7" t="str">
        <f t="shared" si="250"/>
        <v>May 2020</v>
      </c>
      <c r="GD133" s="7" t="str">
        <f t="shared" ca="1" si="189"/>
        <v>Weekend</v>
      </c>
      <c r="GT133" s="71">
        <f>IF(GT$9="", "", IF(AND(NOT('Personnel Details'!$N$11=""), $B133&gt;='Personnel Details'!$N$11), 'Personnel Details'!$O$11, IF(AND(NOT('Personnel Details'!$I$11=""), $B133&gt;='Personnel Details'!$I$11), 'Personnel Details'!$J$11, 'Personnel Details'!$E$11)))</f>
        <v>0.8</v>
      </c>
      <c r="GU133" s="59" t="str">
        <f>IF(GT$9="", "", IF(AND(NOT('Personnel Details'!$N$11=""), $B133&gt;='Personnel Details'!$N$11), IF('Personnel Details'!$P$11="","", 'Personnel Details'!$P$11), IF(AND(NOT('Personnel Details'!$I$11=""), $B133&gt;='Personnel Details'!$I$11), IF('Personnel Details'!$K$11="", "", 'Personnel Details'!$K$11), IF('Personnel Details'!$F$11="", "", 'Personnel Details'!$F$11))))</f>
        <v/>
      </c>
      <c r="GV133" s="74">
        <f>IF(GT$9="", "", IF(AND(NOT('Personnel Details'!$N$11=""), $B133&gt;='Personnel Details'!$N$11), 'Personnel Details'!$Q$11, IF(AND(NOT('Personnel Details'!$I$11=""), $B133&gt;='Personnel Details'!$I$11), 'Personnel Details'!$L$11, 'Personnel Details'!$G$11)))</f>
        <v>0</v>
      </c>
      <c r="GW133" s="59">
        <f t="shared" si="251"/>
        <v>0</v>
      </c>
      <c r="GX133" s="53"/>
      <c r="GZ133" s="78">
        <f>IF(GZ$9="", "", IF(AND(NOT('Personnel Details'!$N$12=""), $B133&gt;='Personnel Details'!$N$12), 'Personnel Details'!$O$12, IF(AND(NOT('Personnel Details'!$I$12=""), $B133&gt;='Personnel Details'!$I$12), 'Personnel Details'!$J$12, 'Personnel Details'!$E$12)))</f>
        <v>0.8</v>
      </c>
      <c r="HA133" s="59" t="str">
        <f>IF(GZ$9="", "", IF(AND(NOT('Personnel Details'!$N$12=""), $B133&gt;='Personnel Details'!$N$12), IF('Personnel Details'!$P$12="","", 'Personnel Details'!$P$12), IF(AND(NOT('Personnel Details'!$I$12=""), $B133&gt;='Personnel Details'!$I$12), IF('Personnel Details'!$K$12="", "", 'Personnel Details'!$K$12), IF('Personnel Details'!$F$12="", "", 'Personnel Details'!$F$12))))</f>
        <v/>
      </c>
      <c r="HB133" s="79">
        <f>IF(GZ$9="", "", IF(AND(NOT('Personnel Details'!$N$12=""), $B133&gt;='Personnel Details'!$N$12), 'Personnel Details'!$Q$12, IF(AND(NOT('Personnel Details'!$I$12=""), $B133&gt;='Personnel Details'!$I$12), 'Personnel Details'!$L$12, 'Personnel Details'!$G$12)))</f>
        <v>0</v>
      </c>
      <c r="HC133" s="59">
        <f t="shared" si="252"/>
        <v>0</v>
      </c>
      <c r="HD133" s="53"/>
      <c r="HF133" s="78">
        <f>IF(HF$9="", "", IF(AND(NOT('Personnel Details'!$N$13=""), $B133&gt;='Personnel Details'!$N$13), 'Personnel Details'!$O$13, IF(AND(NOT('Personnel Details'!$I$13=""), $B133&gt;='Personnel Details'!$I$13), 'Personnel Details'!$J$13, 'Personnel Details'!$E$13)))</f>
        <v>0.8</v>
      </c>
      <c r="HG133" s="59" t="str">
        <f>IF(HF$9="", "", IF(AND(NOT('Personnel Details'!$N$13=""), $B133&gt;='Personnel Details'!$N$13), IF('Personnel Details'!$P$13="","", 'Personnel Details'!$P$13), IF(AND(NOT('Personnel Details'!$I$13=""), $B133&gt;='Personnel Details'!$I$13), IF('Personnel Details'!$K$13="", "", 'Personnel Details'!$K$13), IF('Personnel Details'!$F$13="", "", 'Personnel Details'!$F$13))))</f>
        <v/>
      </c>
      <c r="HH133" s="79">
        <f>IF(HF$9="", "", IF(AND(NOT('Personnel Details'!$N$13=""), $B133&gt;='Personnel Details'!$N$13), 'Personnel Details'!$Q$13, IF(AND(NOT('Personnel Details'!$I$13=""), $B133&gt;='Personnel Details'!$I$13), 'Personnel Details'!$L$13, 'Personnel Details'!$G$13)))</f>
        <v>0</v>
      </c>
      <c r="HI133" s="59">
        <f t="shared" si="253"/>
        <v>0</v>
      </c>
      <c r="HJ133" s="53"/>
      <c r="HL133" s="78">
        <f>IF(HL$9="", "", IF(AND(NOT('Personnel Details'!$N$14=""), $B133&gt;='Personnel Details'!$N$14), 'Personnel Details'!$O$14, IF(AND(NOT('Personnel Details'!$I$14=""), $B133&gt;='Personnel Details'!$I$14), 'Personnel Details'!$J$14, 'Personnel Details'!$E$14)))</f>
        <v>0.8</v>
      </c>
      <c r="HM133" s="59">
        <f>IF(HL$9="", "", IF(AND(NOT('Personnel Details'!$N$14=""), $B133&gt;='Personnel Details'!$N$14), IF('Personnel Details'!$P$14="","", 'Personnel Details'!$P$14), IF(AND(NOT('Personnel Details'!$I$14=""), $B133&gt;='Personnel Details'!$I$14), IF('Personnel Details'!$K$14="", "", 'Personnel Details'!$K$14), IF('Personnel Details'!$F$14="", "", 'Personnel Details'!$F$14))))</f>
        <v>2000</v>
      </c>
      <c r="HN133" s="79">
        <f>IF(HL$9="", "", IF(AND(NOT('Personnel Details'!$N$14=""), $B133&gt;='Personnel Details'!$N$14), 'Personnel Details'!$Q$14, IF(AND(NOT('Personnel Details'!$I$14=""), $B133&gt;='Personnel Details'!$I$14), 'Personnel Details'!$L$14, 'Personnel Details'!$G$14)))</f>
        <v>0.85</v>
      </c>
      <c r="HO133" s="59">
        <f t="shared" si="254"/>
        <v>0</v>
      </c>
      <c r="HP133" s="53"/>
      <c r="HR133" s="78" t="str">
        <f>IF(HR$9="", "", IF(AND(NOT('Personnel Details'!$N$15=""), $B133&gt;='Personnel Details'!$N$15), 'Personnel Details'!$O$15, IF(AND(NOT('Personnel Details'!$I$15=""), $B133&gt;='Personnel Details'!$I$15), 'Personnel Details'!$J$15, 'Personnel Details'!$E$15)))</f>
        <v/>
      </c>
      <c r="HS133" s="59" t="str">
        <f>IF(HR$9="", "", IF(AND(NOT('Personnel Details'!$N$15=""), $B133&gt;='Personnel Details'!$N$15), IF('Personnel Details'!$P$15="","", 'Personnel Details'!$P$15), IF(AND(NOT('Personnel Details'!$I$15=""), $B133&gt;='Personnel Details'!$I$15), IF('Personnel Details'!$K$15="", "", 'Personnel Details'!$K$15), IF('Personnel Details'!$F$15="", "", 'Personnel Details'!$F$15))))</f>
        <v/>
      </c>
      <c r="HT133" s="79" t="str">
        <f>IF(HR$9="", "", IF(AND(NOT('Personnel Details'!$N$15=""), $B133&gt;='Personnel Details'!$N$15), 'Personnel Details'!$Q$15, IF(AND(NOT('Personnel Details'!$I$15=""), $B133&gt;='Personnel Details'!$I$15), 'Personnel Details'!$L$15, 'Personnel Details'!$G$15)))</f>
        <v/>
      </c>
      <c r="HU133" s="59">
        <f t="shared" si="255"/>
        <v>0</v>
      </c>
      <c r="HV133" s="53"/>
      <c r="HX133" s="78" t="str">
        <f>IF(HX$9="", "", IF(AND(NOT('Personnel Details'!$N$16=""), $B133&gt;='Personnel Details'!$N$16), 'Personnel Details'!$O$16, IF(AND(NOT('Personnel Details'!$I$16=""), $B133&gt;='Personnel Details'!$I$16), 'Personnel Details'!$J$16, 'Personnel Details'!$E$16)))</f>
        <v/>
      </c>
      <c r="HY133" s="59" t="str">
        <f>IF(HX$9="", "", IF(AND(NOT('Personnel Details'!$N$16=""), $B133&gt;='Personnel Details'!$N$16), IF('Personnel Details'!$P$16="","", 'Personnel Details'!$P$16), IF(AND(NOT('Personnel Details'!$I$16=""), $B133&gt;='Personnel Details'!$I$16), IF('Personnel Details'!$K$16="", "", 'Personnel Details'!$K$16), IF('Personnel Details'!$F$16="", "", 'Personnel Details'!$F$16))))</f>
        <v/>
      </c>
      <c r="HZ133" s="79" t="str">
        <f>IF(HX$9="", "", IF(AND(NOT('Personnel Details'!$N$16=""), $B133&gt;='Personnel Details'!$N$16), 'Personnel Details'!$Q$16, IF(AND(NOT('Personnel Details'!$I$16=""), $B133&gt;='Personnel Details'!$I$16), 'Personnel Details'!$L$16, 'Personnel Details'!$G$16)))</f>
        <v/>
      </c>
      <c r="IA133" s="59">
        <f t="shared" si="256"/>
        <v>0</v>
      </c>
      <c r="IB133" s="53"/>
      <c r="ID133" s="78" t="str">
        <f>IF(ID$9="", "", IF(AND(NOT('Personnel Details'!$N$17=""), $B133&gt;='Personnel Details'!$N$17), 'Personnel Details'!$O$17, IF(AND(NOT('Personnel Details'!$I$17=""), $B133&gt;='Personnel Details'!$I$17), 'Personnel Details'!$J$17, 'Personnel Details'!$E$17)))</f>
        <v/>
      </c>
      <c r="IE133" s="59" t="str">
        <f>IF(ID$9="", "", IF(AND(NOT('Personnel Details'!$N$17=""), $B133&gt;='Personnel Details'!$N$17), IF('Personnel Details'!$P$17="","", 'Personnel Details'!$P$17), IF(AND(NOT('Personnel Details'!$I$17=""), $B133&gt;='Personnel Details'!$I$17), IF('Personnel Details'!$K$17="", "", 'Personnel Details'!$K$17), IF('Personnel Details'!$F$17="", "", 'Personnel Details'!$F$17))))</f>
        <v/>
      </c>
      <c r="IF133" s="79" t="str">
        <f>IF(ID$9="", "", IF(AND(NOT('Personnel Details'!$N$17=""), $B133&gt;='Personnel Details'!$N$17), 'Personnel Details'!$Q$17, IF(AND(NOT('Personnel Details'!$I$17=""), $B133&gt;='Personnel Details'!$I$17), 'Personnel Details'!$L$17, 'Personnel Details'!$G$17)))</f>
        <v/>
      </c>
      <c r="IG133" s="59">
        <f t="shared" si="257"/>
        <v>0</v>
      </c>
      <c r="IH133" s="53"/>
      <c r="IJ133" s="78" t="str">
        <f>IF(IJ$9="", "", IF(AND(NOT('Personnel Details'!$N$18=""), $B133&gt;='Personnel Details'!$N$18), 'Personnel Details'!$O$18, IF(AND(NOT('Personnel Details'!$I$18=""), $B133&gt;='Personnel Details'!$I$18), 'Personnel Details'!$J$18, 'Personnel Details'!$E$18)))</f>
        <v/>
      </c>
      <c r="IK133" s="59" t="str">
        <f>IF(IJ$9="", "", IF(AND(NOT('Personnel Details'!$N$18=""), $B133&gt;='Personnel Details'!$N$18), IF('Personnel Details'!$P$18="","", 'Personnel Details'!$P$18), IF(AND(NOT('Personnel Details'!$I$18=""), $B133&gt;='Personnel Details'!$I$18), IF('Personnel Details'!$K$18="", "", 'Personnel Details'!$K$18), IF('Personnel Details'!$F$18="", "", 'Personnel Details'!$F$18))))</f>
        <v/>
      </c>
      <c r="IL133" s="79" t="str">
        <f>IF(IJ$9="", "", IF(AND(NOT('Personnel Details'!$N$18=""), $B133&gt;='Personnel Details'!$N$18), 'Personnel Details'!$Q$18, IF(AND(NOT('Personnel Details'!$I$18=""), $B133&gt;='Personnel Details'!$I$18), 'Personnel Details'!$L$18, 'Personnel Details'!$G$18)))</f>
        <v/>
      </c>
      <c r="IM133" s="59">
        <f t="shared" si="258"/>
        <v>0</v>
      </c>
      <c r="IN133" s="53"/>
      <c r="IP133" s="78" t="str">
        <f>IF(IP$9="", "", IF(AND(NOT('Personnel Details'!$N$19=""), $B133&gt;='Personnel Details'!$N$19), 'Personnel Details'!$O$19, IF(AND(NOT('Personnel Details'!$I$19=""), $B133&gt;='Personnel Details'!$I$19), 'Personnel Details'!$J$19, 'Personnel Details'!$E$19)))</f>
        <v/>
      </c>
      <c r="IQ133" s="59" t="str">
        <f>IF(IP$9="", "", IF(AND(NOT('Personnel Details'!$N$19=""), $B133&gt;='Personnel Details'!$N$19), IF('Personnel Details'!$P$19="","", 'Personnel Details'!$P$19), IF(AND(NOT('Personnel Details'!$I$19=""), $B133&gt;='Personnel Details'!$I$19), IF('Personnel Details'!$K$19="", "", 'Personnel Details'!$K$19), IF('Personnel Details'!$F$19="", "", 'Personnel Details'!$F$19))))</f>
        <v/>
      </c>
      <c r="IR133" s="79" t="str">
        <f>IF(IP$9="", "", IF(AND(NOT('Personnel Details'!$N$19=""), $B133&gt;='Personnel Details'!$N$19), 'Personnel Details'!$Q$19, IF(AND(NOT('Personnel Details'!$I$19=""), $B133&gt;='Personnel Details'!$I$19), 'Personnel Details'!$L$19, 'Personnel Details'!$G$19)))</f>
        <v/>
      </c>
      <c r="IS133" s="59">
        <f t="shared" si="259"/>
        <v>0</v>
      </c>
      <c r="IT133" s="53"/>
      <c r="IV133" s="78" t="str">
        <f>IF(IV$9="", "", IF(AND(NOT('Personnel Details'!$N$20=""), $B133&gt;='Personnel Details'!$N$20), 'Personnel Details'!$O$20, IF(AND(NOT('Personnel Details'!$I$20=""), $B133&gt;='Personnel Details'!$I$20), 'Personnel Details'!$J$20, 'Personnel Details'!$E$20)))</f>
        <v/>
      </c>
      <c r="IW133" s="59" t="str">
        <f>IF(IV$9="", "", IF(AND(NOT('Personnel Details'!$N$20=""), $B133&gt;='Personnel Details'!$N$20), IF('Personnel Details'!$P$20="","", 'Personnel Details'!$P$20), IF(AND(NOT('Personnel Details'!$I$20=""), $B133&gt;='Personnel Details'!$I$20), IF('Personnel Details'!$K$20="", "", 'Personnel Details'!$K$20), IF('Personnel Details'!$F$20="", "", 'Personnel Details'!$F$20))))</f>
        <v/>
      </c>
      <c r="IX133" s="79" t="str">
        <f>IF(IV$9="", "", IF(AND(NOT('Personnel Details'!$N$20=""), $B133&gt;='Personnel Details'!$N$20), 'Personnel Details'!$Q$20, IF(AND(NOT('Personnel Details'!$I$20=""), $B133&gt;='Personnel Details'!$I$20), 'Personnel Details'!$L$20, 'Personnel Details'!$G$20)))</f>
        <v/>
      </c>
      <c r="IY133" s="59">
        <f t="shared" si="260"/>
        <v>0</v>
      </c>
      <c r="IZ133" s="53"/>
      <c r="JB133" s="78" t="str">
        <f>IF(JB$9="", "", IF(AND(NOT('Personnel Details'!$N$21=""), $B133&gt;='Personnel Details'!$N$21), 'Personnel Details'!$O$21, IF(AND(NOT('Personnel Details'!$I$21=""), $B133&gt;='Personnel Details'!$I$21), 'Personnel Details'!$J$21, 'Personnel Details'!$E$21)))</f>
        <v/>
      </c>
      <c r="JC133" s="59" t="str">
        <f>IF(JB$9="", "", IF(AND(NOT('Personnel Details'!$N$21=""), $B133&gt;='Personnel Details'!$N$21), IF('Personnel Details'!$P$21="","", 'Personnel Details'!$P$21), IF(AND(NOT('Personnel Details'!$I$21=""), $B133&gt;='Personnel Details'!$I$21), IF('Personnel Details'!$K$21="", "", 'Personnel Details'!$K$21), IF('Personnel Details'!$F$21="", "", 'Personnel Details'!$F$21))))</f>
        <v/>
      </c>
      <c r="JD133" s="79" t="str">
        <f>IF(JB$9="", "", IF(AND(NOT('Personnel Details'!$N$21=""), $B133&gt;='Personnel Details'!$N$21), 'Personnel Details'!$Q$21, IF(AND(NOT('Personnel Details'!$I$21=""), $B133&gt;='Personnel Details'!$I$21), 'Personnel Details'!$L$21, 'Personnel Details'!$G$21)))</f>
        <v/>
      </c>
      <c r="JE133" s="59">
        <f t="shared" si="261"/>
        <v>0</v>
      </c>
      <c r="JF133" s="53"/>
      <c r="JH133" s="78" t="str">
        <f>IF(JH$9="", "", IF(AND(NOT('Personnel Details'!$N$22=""), $B133&gt;='Personnel Details'!$N$22), 'Personnel Details'!$O$22, IF(AND(NOT('Personnel Details'!$I$22=""), $B133&gt;='Personnel Details'!$I$22), 'Personnel Details'!$J$22, 'Personnel Details'!$E$22)))</f>
        <v/>
      </c>
      <c r="JI133" s="59" t="str">
        <f>IF(JH$9="", "", IF(AND(NOT('Personnel Details'!$N$22=""), $B133&gt;='Personnel Details'!$N$22), IF('Personnel Details'!$P$22="","", 'Personnel Details'!$P$22), IF(AND(NOT('Personnel Details'!$I$22=""), $B133&gt;='Personnel Details'!$I$22), IF('Personnel Details'!$K$22="", "", 'Personnel Details'!$K$22), IF('Personnel Details'!$F$22="", "", 'Personnel Details'!$F$22))))</f>
        <v/>
      </c>
      <c r="JJ133" s="79" t="str">
        <f>IF(JH$9="", "", IF(AND(NOT('Personnel Details'!$N$22=""), $B133&gt;='Personnel Details'!$N$22), 'Personnel Details'!$Q$22, IF(AND(NOT('Personnel Details'!$I$22=""), $B133&gt;='Personnel Details'!$I$22), 'Personnel Details'!$L$22, 'Personnel Details'!$G$22)))</f>
        <v/>
      </c>
      <c r="JK133" s="59">
        <f t="shared" si="262"/>
        <v>0</v>
      </c>
      <c r="JL133" s="53"/>
      <c r="JN133" s="78" t="str">
        <f>IF(JN$9="", "", IF(AND(NOT('Personnel Details'!$N$23=""), $B133&gt;='Personnel Details'!$N$23), 'Personnel Details'!$O$23, IF(AND(NOT('Personnel Details'!$I$23=""), $B133&gt;='Personnel Details'!$I$23), 'Personnel Details'!$J$23, 'Personnel Details'!$E$23)))</f>
        <v/>
      </c>
      <c r="JO133" s="59" t="str">
        <f>IF(JN$9="", "", IF(AND(NOT('Personnel Details'!$N$23=""), $B133&gt;='Personnel Details'!$N$23), IF('Personnel Details'!$P$23="","", 'Personnel Details'!$P$23), IF(AND(NOT('Personnel Details'!$I$23=""), $B133&gt;='Personnel Details'!$I$23), IF('Personnel Details'!$K$23="", "", 'Personnel Details'!$K$23), IF('Personnel Details'!$F$23="", "", 'Personnel Details'!$F$23))))</f>
        <v/>
      </c>
      <c r="JP133" s="79" t="str">
        <f>IF(JN$9="", "", IF(AND(NOT('Personnel Details'!$N$23=""), $B133&gt;='Personnel Details'!$N$23), 'Personnel Details'!$Q$23, IF(AND(NOT('Personnel Details'!$I$23=""), $B133&gt;='Personnel Details'!$I$23), 'Personnel Details'!$L$23, 'Personnel Details'!$G$23)))</f>
        <v/>
      </c>
      <c r="JQ133" s="59">
        <f t="shared" si="263"/>
        <v>0</v>
      </c>
      <c r="JR133" s="53"/>
      <c r="JT133" s="78" t="str">
        <f>IF(JT$9="", "", IF(AND(NOT('Personnel Details'!$N$24=""), $B133&gt;='Personnel Details'!$N$24), 'Personnel Details'!$O$24, IF(AND(NOT('Personnel Details'!$I$24=""), $B133&gt;='Personnel Details'!$I$24), 'Personnel Details'!$J$24, 'Personnel Details'!$E$24)))</f>
        <v/>
      </c>
      <c r="JU133" s="59" t="str">
        <f>IF(JT$9="", "", IF(AND(NOT('Personnel Details'!$N$24=""), $B133&gt;='Personnel Details'!$N$24), IF('Personnel Details'!$P$24="","", 'Personnel Details'!$P$24), IF(AND(NOT('Personnel Details'!$I$24=""), $B133&gt;='Personnel Details'!$I$24), IF('Personnel Details'!$K$24="", "", 'Personnel Details'!$K$24), IF('Personnel Details'!$F$24="", "", 'Personnel Details'!$F$24))))</f>
        <v/>
      </c>
      <c r="JV133" s="79" t="str">
        <f>IF(JT$9="", "", IF(AND(NOT('Personnel Details'!$N$24=""), $B133&gt;='Personnel Details'!$N$24), 'Personnel Details'!$Q$24, IF(AND(NOT('Personnel Details'!$I$24=""), $B133&gt;='Personnel Details'!$I$24), 'Personnel Details'!$L$24, 'Personnel Details'!$G$24)))</f>
        <v/>
      </c>
      <c r="JW133" s="59">
        <f t="shared" si="264"/>
        <v>0</v>
      </c>
      <c r="JX133" s="53"/>
      <c r="JZ133" s="78" t="str">
        <f>IF(JZ$9="", "", IF(AND(NOT('Personnel Details'!$N$25=""), $B133&gt;='Personnel Details'!$N$25), 'Personnel Details'!$O$25, IF(AND(NOT('Personnel Details'!$I$25=""), $B133&gt;='Personnel Details'!$I$25), 'Personnel Details'!$J$25, 'Personnel Details'!$E$25)))</f>
        <v/>
      </c>
      <c r="KA133" s="59" t="str">
        <f>IF(JZ$9="", "", IF(AND(NOT('Personnel Details'!$N$25=""), $B133&gt;='Personnel Details'!$N$25), IF('Personnel Details'!$P$25="","", 'Personnel Details'!$P$25), IF(AND(NOT('Personnel Details'!$I$25=""), $B133&gt;='Personnel Details'!$I$25), IF('Personnel Details'!$K$25="", "", 'Personnel Details'!$K$25), IF('Personnel Details'!$F$25="", "", 'Personnel Details'!$F$25))))</f>
        <v/>
      </c>
      <c r="KB133" s="79" t="str">
        <f>IF(JZ$9="", "", IF(AND(NOT('Personnel Details'!$N$25=""), $B133&gt;='Personnel Details'!$N$25), 'Personnel Details'!$Q$25, IF(AND(NOT('Personnel Details'!$I$25=""), $B133&gt;='Personnel Details'!$I$25), 'Personnel Details'!$L$25, 'Personnel Details'!$G$25)))</f>
        <v/>
      </c>
      <c r="KC133" s="59">
        <f t="shared" si="265"/>
        <v>0</v>
      </c>
      <c r="KD133" s="53"/>
      <c r="KF133" s="78" t="str">
        <f>IF(KF$9="", "", IF(AND(NOT('Personnel Details'!$N$26=""), $B133&gt;='Personnel Details'!$N$26), 'Personnel Details'!$O$26, IF(AND(NOT('Personnel Details'!$I$26=""), $B133&gt;='Personnel Details'!$I$26), 'Personnel Details'!$J$26, 'Personnel Details'!$E$26)))</f>
        <v/>
      </c>
      <c r="KG133" s="59" t="str">
        <f>IF(KF$9="", "", IF(AND(NOT('Personnel Details'!$N$26=""), $B133&gt;='Personnel Details'!$N$26), IF('Personnel Details'!$P$26="","", 'Personnel Details'!$P$26), IF(AND(NOT('Personnel Details'!$I$26=""), $B133&gt;='Personnel Details'!$I$26), IF('Personnel Details'!$K$26="", "", 'Personnel Details'!$K$26), IF('Personnel Details'!$F$26="", "", 'Personnel Details'!$F$26))))</f>
        <v/>
      </c>
      <c r="KH133" s="79" t="str">
        <f>IF(KF$9="", "", IF(AND(NOT('Personnel Details'!$N$26=""), $B133&gt;='Personnel Details'!$N$26), 'Personnel Details'!$Q$26, IF(AND(NOT('Personnel Details'!$I$26=""), $B133&gt;='Personnel Details'!$I$26), 'Personnel Details'!$L$26, 'Personnel Details'!$G$26)))</f>
        <v/>
      </c>
      <c r="KI133" s="59">
        <f t="shared" si="266"/>
        <v>0</v>
      </c>
      <c r="KJ133" s="53"/>
      <c r="KL133" s="78" t="str">
        <f>IF(KL$9="", "", IF(AND(NOT('Personnel Details'!$N$27=""), $B133&gt;='Personnel Details'!$N$27), 'Personnel Details'!$O$27, IF(AND(NOT('Personnel Details'!$I$27=""), $B133&gt;='Personnel Details'!$I$27), 'Personnel Details'!$J$27, 'Personnel Details'!$E$27)))</f>
        <v/>
      </c>
      <c r="KM133" s="59" t="str">
        <f>IF(KL$9="", "", IF(AND(NOT('Personnel Details'!$N$27=""), $B133&gt;='Personnel Details'!$N$27), IF('Personnel Details'!$P$27="","", 'Personnel Details'!$P$27), IF(AND(NOT('Personnel Details'!$I$27=""), $B133&gt;='Personnel Details'!$I$27), IF('Personnel Details'!$K$27="", "", 'Personnel Details'!$K$27), IF('Personnel Details'!$F$27="", "", 'Personnel Details'!$F$27))))</f>
        <v/>
      </c>
      <c r="KN133" s="79" t="str">
        <f>IF(KL$9="", "", IF(AND(NOT('Personnel Details'!$N$27=""), $B133&gt;='Personnel Details'!$N$27), 'Personnel Details'!$Q$27, IF(AND(NOT('Personnel Details'!$I$27=""), $B133&gt;='Personnel Details'!$I$27), 'Personnel Details'!$L$27, 'Personnel Details'!$G$27)))</f>
        <v/>
      </c>
      <c r="KO133" s="59">
        <f t="shared" si="267"/>
        <v>0</v>
      </c>
      <c r="KP133" s="53"/>
      <c r="KR133" s="78" t="str">
        <f>IF(KR$9="", "", IF(AND(NOT('Personnel Details'!$N$28=""), $B133&gt;='Personnel Details'!$N$28), 'Personnel Details'!$O$28, IF(AND(NOT('Personnel Details'!$I$28=""), $B133&gt;='Personnel Details'!$I$28), 'Personnel Details'!$J$28, 'Personnel Details'!$E$28)))</f>
        <v/>
      </c>
      <c r="KS133" s="59" t="str">
        <f>IF(KR$9="", "", IF(AND(NOT('Personnel Details'!$N$28=""), $B133&gt;='Personnel Details'!$N$28), IF('Personnel Details'!$P$28="","", 'Personnel Details'!$P$28), IF(AND(NOT('Personnel Details'!$I$28=""), $B133&gt;='Personnel Details'!$I$28), IF('Personnel Details'!$K$28="", "", 'Personnel Details'!$K$28), IF('Personnel Details'!$F$28="", "", 'Personnel Details'!$F$28))))</f>
        <v/>
      </c>
      <c r="KT133" s="79" t="str">
        <f>IF(KR$9="", "", IF(AND(NOT('Personnel Details'!$N$28=""), $B133&gt;='Personnel Details'!$N$28), 'Personnel Details'!$Q$28, IF(AND(NOT('Personnel Details'!$I$28=""), $B133&gt;='Personnel Details'!$I$28), 'Personnel Details'!$L$28, 'Personnel Details'!$G$28)))</f>
        <v/>
      </c>
      <c r="KU133" s="59">
        <f t="shared" si="268"/>
        <v>0</v>
      </c>
      <c r="KV133" s="53"/>
      <c r="KX133" s="78" t="str">
        <f>IF(KX$9="", "", IF(AND(NOT('Personnel Details'!$N$29=""), $B133&gt;='Personnel Details'!$N$29), 'Personnel Details'!$O$29, IF(AND(NOT('Personnel Details'!$I$29=""), $B133&gt;='Personnel Details'!$I$29), 'Personnel Details'!$J$29, 'Personnel Details'!$E$29)))</f>
        <v/>
      </c>
      <c r="KY133" s="59" t="str">
        <f>IF(KX$9="", "", IF(AND(NOT('Personnel Details'!$N$29=""), $B133&gt;='Personnel Details'!$N$29), IF('Personnel Details'!$P$29="","", 'Personnel Details'!$P$29), IF(AND(NOT('Personnel Details'!$I$29=""), $B133&gt;='Personnel Details'!$I$29), IF('Personnel Details'!$K$29="", "", 'Personnel Details'!$K$29), IF('Personnel Details'!$F$29="", "", 'Personnel Details'!$F$29))))</f>
        <v/>
      </c>
      <c r="KZ133" s="79" t="str">
        <f>IF(KX$9="", "", IF(AND(NOT('Personnel Details'!$N$29=""), $B133&gt;='Personnel Details'!$N$29), 'Personnel Details'!$Q$29, IF(AND(NOT('Personnel Details'!$I$29=""), $B133&gt;='Personnel Details'!$I$29), 'Personnel Details'!$L$29, 'Personnel Details'!$G$29)))</f>
        <v/>
      </c>
      <c r="LA133" s="59">
        <f t="shared" si="269"/>
        <v>0</v>
      </c>
      <c r="LB133" s="53"/>
      <c r="LD133" s="78" t="str">
        <f>IF(LD$9="", "", IF(AND(NOT('Personnel Details'!$N$30=""), $B133&gt;='Personnel Details'!$N$30), 'Personnel Details'!$O$30, IF(AND(NOT('Personnel Details'!$I$30=""), $B133&gt;='Personnel Details'!$I$30), 'Personnel Details'!$J$30, 'Personnel Details'!$E$30)))</f>
        <v/>
      </c>
      <c r="LE133" s="59" t="str">
        <f>IF(LD$9="", "", IF(AND(NOT('Personnel Details'!$N$30=""), $B133&gt;='Personnel Details'!$N$30), IF('Personnel Details'!$P$30="","", 'Personnel Details'!$P$30), IF(AND(NOT('Personnel Details'!$I$30=""), $B133&gt;='Personnel Details'!$I$30), IF('Personnel Details'!$K$30="", "", 'Personnel Details'!$K$30), IF('Personnel Details'!$F$30="", "", 'Personnel Details'!$F$30))))</f>
        <v/>
      </c>
      <c r="LF133" s="79" t="str">
        <f>IF(LD$9="", "", IF(AND(NOT('Personnel Details'!$N$30=""), $B133&gt;='Personnel Details'!$N$30), 'Personnel Details'!$Q$30, IF(AND(NOT('Personnel Details'!$I$30=""), $B133&gt;='Personnel Details'!$I$30), 'Personnel Details'!$L$30, 'Personnel Details'!$G$30)))</f>
        <v/>
      </c>
      <c r="LG133" s="59">
        <f t="shared" si="270"/>
        <v>0</v>
      </c>
      <c r="LH133" s="53"/>
      <c r="LJ133" s="78" t="str">
        <f>IF(LJ$9="", "", IF(AND(NOT('Personnel Details'!$N$31=""), $B133&gt;='Personnel Details'!$N$31), 'Personnel Details'!$O$31, IF(AND(NOT('Personnel Details'!$I$31=""), $B133&gt;='Personnel Details'!$I$31), 'Personnel Details'!$J$31, 'Personnel Details'!$E$31)))</f>
        <v/>
      </c>
      <c r="LK133" s="59" t="str">
        <f>IF(LJ$9="", "", IF(AND(NOT('Personnel Details'!$N$31=""), $B133&gt;='Personnel Details'!$N$31), IF('Personnel Details'!$P$31="","", 'Personnel Details'!$P$31), IF(AND(NOT('Personnel Details'!$I$31=""), $B133&gt;='Personnel Details'!$I$31), IF('Personnel Details'!$K$31="", "", 'Personnel Details'!$K$31), IF('Personnel Details'!$F$31="", "", 'Personnel Details'!$F$31))))</f>
        <v/>
      </c>
      <c r="LL133" s="79" t="str">
        <f>IF(LJ$9="", "", IF(AND(NOT('Personnel Details'!$N$31=""), $B133&gt;='Personnel Details'!$N$31), 'Personnel Details'!$Q$31, IF(AND(NOT('Personnel Details'!$I$31=""), $B133&gt;='Personnel Details'!$I$31), 'Personnel Details'!$L$31, 'Personnel Details'!$G$31)))</f>
        <v/>
      </c>
      <c r="LM133" s="59">
        <f t="shared" si="271"/>
        <v>0</v>
      </c>
      <c r="LN133" s="53"/>
      <c r="LP133" s="78" t="str">
        <f>IF(LP$9="", "", IF(AND(NOT('Personnel Details'!$N$32=""), $B133&gt;='Personnel Details'!$N$32), 'Personnel Details'!$O$32, IF(AND(NOT('Personnel Details'!$I$32=""), $B133&gt;='Personnel Details'!$I$32), 'Personnel Details'!$J$32, 'Personnel Details'!$E$32)))</f>
        <v/>
      </c>
      <c r="LQ133" s="59" t="str">
        <f>IF(LP$9="", "", IF(AND(NOT('Personnel Details'!$N$32=""), $B133&gt;='Personnel Details'!$N$32), IF('Personnel Details'!$P$32="","", 'Personnel Details'!$P$32), IF(AND(NOT('Personnel Details'!$I$32=""), $B133&gt;='Personnel Details'!$I$32), IF('Personnel Details'!$K$32="", "", 'Personnel Details'!$K$32), IF('Personnel Details'!$F$32="", "", 'Personnel Details'!$F$32))))</f>
        <v/>
      </c>
      <c r="LR133" s="79" t="str">
        <f>IF(LP$9="", "", IF(AND(NOT('Personnel Details'!$N$32=""), $B133&gt;='Personnel Details'!$N$32), 'Personnel Details'!$Q$32, IF(AND(NOT('Personnel Details'!$I$32=""), $B133&gt;='Personnel Details'!$I$32), 'Personnel Details'!$L$32, 'Personnel Details'!$G$32)))</f>
        <v/>
      </c>
      <c r="LS133" s="59">
        <f t="shared" si="272"/>
        <v>0</v>
      </c>
      <c r="LT133" s="53"/>
      <c r="LV133" s="78" t="str">
        <f>IF(LV$9="", "", IF(AND(NOT('Personnel Details'!$N$33=""), $B133&gt;='Personnel Details'!$N$33), 'Personnel Details'!$O$33, IF(AND(NOT('Personnel Details'!$I$33=""), $B133&gt;='Personnel Details'!$I$33), 'Personnel Details'!$J$33, 'Personnel Details'!$E$33)))</f>
        <v/>
      </c>
      <c r="LW133" s="59" t="str">
        <f>IF(LV$9="", "", IF(AND(NOT('Personnel Details'!$N$33=""), $B133&gt;='Personnel Details'!$N$33), IF('Personnel Details'!$P$33="","", 'Personnel Details'!$P$33), IF(AND(NOT('Personnel Details'!$I$33=""), $B133&gt;='Personnel Details'!$I$33), IF('Personnel Details'!$K$33="", "", 'Personnel Details'!$K$33), IF('Personnel Details'!$F$33="", "", 'Personnel Details'!$F$33))))</f>
        <v/>
      </c>
      <c r="LX133" s="79" t="str">
        <f>IF(LV$9="", "", IF(AND(NOT('Personnel Details'!$N$33=""), $B133&gt;='Personnel Details'!$N$33), 'Personnel Details'!$Q$33, IF(AND(NOT('Personnel Details'!$I$33=""), $B133&gt;='Personnel Details'!$I$33), 'Personnel Details'!$L$33, 'Personnel Details'!$G$33)))</f>
        <v/>
      </c>
      <c r="LY133" s="59">
        <f t="shared" si="273"/>
        <v>0</v>
      </c>
      <c r="LZ133" s="53"/>
      <c r="MB133" s="78" t="str">
        <f>IF(MB$9="", "", IF(AND(NOT('Personnel Details'!$N$34=""), $B133&gt;='Personnel Details'!$N$34), 'Personnel Details'!$O$34, IF(AND(NOT('Personnel Details'!$I$34=""), $B133&gt;='Personnel Details'!$I$34), 'Personnel Details'!$J$34, 'Personnel Details'!$E$34)))</f>
        <v/>
      </c>
      <c r="MC133" s="59" t="str">
        <f>IF(MB$9="", "", IF(AND(NOT('Personnel Details'!$N$34=""), $B133&gt;='Personnel Details'!$N$34), IF('Personnel Details'!$P$34="","", 'Personnel Details'!$P$34), IF(AND(NOT('Personnel Details'!$I$34=""), $B133&gt;='Personnel Details'!$I$34), IF('Personnel Details'!$K$34="", "", 'Personnel Details'!$K$34), IF('Personnel Details'!$F$34="", "", 'Personnel Details'!$F$34))))</f>
        <v/>
      </c>
      <c r="MD133" s="79" t="str">
        <f>IF(MB$9="", "", IF(AND(NOT('Personnel Details'!$N$34=""), $B133&gt;='Personnel Details'!$N$34), 'Personnel Details'!$Q$34, IF(AND(NOT('Personnel Details'!$I$34=""), $B133&gt;='Personnel Details'!$I$34), 'Personnel Details'!$L$34, 'Personnel Details'!$G$34)))</f>
        <v/>
      </c>
      <c r="ME133" s="59">
        <f t="shared" si="274"/>
        <v>0</v>
      </c>
      <c r="MF133" s="53"/>
      <c r="MH133" s="78" t="str">
        <f>IF(MH$9="", "", IF(AND(NOT('Personnel Details'!$N$35=""), $B133&gt;='Personnel Details'!$N$35), 'Personnel Details'!$O$35, IF(AND(NOT('Personnel Details'!$I$35=""), $B133&gt;='Personnel Details'!$I$35), 'Personnel Details'!$J$35, 'Personnel Details'!$E$35)))</f>
        <v/>
      </c>
      <c r="MI133" s="59" t="str">
        <f>IF(MH$9="", "", IF(AND(NOT('Personnel Details'!$N$35=""), $B133&gt;='Personnel Details'!$N$35), IF('Personnel Details'!$P$35="","", 'Personnel Details'!$P$35), IF(AND(NOT('Personnel Details'!$I$35=""), $B133&gt;='Personnel Details'!$I$35), IF('Personnel Details'!$K$35="", "", 'Personnel Details'!$K$35), IF('Personnel Details'!$F$35="", "", 'Personnel Details'!$F$35))))</f>
        <v/>
      </c>
      <c r="MJ133" s="79" t="str">
        <f>IF(MH$9="", "", IF(AND(NOT('Personnel Details'!$N$35=""), $B133&gt;='Personnel Details'!$N$35), 'Personnel Details'!$Q$35, IF(AND(NOT('Personnel Details'!$I$35=""), $B133&gt;='Personnel Details'!$I$35), 'Personnel Details'!$L$35, 'Personnel Details'!$G$35)))</f>
        <v/>
      </c>
      <c r="MK133" s="59">
        <f t="shared" si="275"/>
        <v>0</v>
      </c>
      <c r="ML133" s="53"/>
      <c r="MN133" s="78" t="str">
        <f>IF(MN$9="", "", IF(AND(NOT('Personnel Details'!$N$36=""), $B133&gt;='Personnel Details'!$N$36), 'Personnel Details'!$O$36, IF(AND(NOT('Personnel Details'!$I$36=""), $B133&gt;='Personnel Details'!$I$36), 'Personnel Details'!$J$36, 'Personnel Details'!$E$36)))</f>
        <v/>
      </c>
      <c r="MO133" s="59" t="str">
        <f>IF(MN$9="", "", IF(AND(NOT('Personnel Details'!$N$36=""), $B133&gt;='Personnel Details'!$N$36), IF('Personnel Details'!$P$36="","", 'Personnel Details'!$P$36), IF(AND(NOT('Personnel Details'!$I$36=""), $B133&gt;='Personnel Details'!$I$36), IF('Personnel Details'!$K$36="", "", 'Personnel Details'!$K$36), IF('Personnel Details'!$F$36="", "", 'Personnel Details'!$F$36))))</f>
        <v/>
      </c>
      <c r="MP133" s="79" t="str">
        <f>IF(MN$9="", "", IF(AND(NOT('Personnel Details'!$N$36=""), $B133&gt;='Personnel Details'!$N$36), 'Personnel Details'!$Q$36, IF(AND(NOT('Personnel Details'!$I$36=""), $B133&gt;='Personnel Details'!$I$36), 'Personnel Details'!$L$36, 'Personnel Details'!$G$36)))</f>
        <v/>
      </c>
      <c r="MQ133" s="59">
        <f t="shared" si="276"/>
        <v>0</v>
      </c>
      <c r="MR133" s="53"/>
      <c r="MT133" s="78" t="str">
        <f>IF(MT$9="", "", IF(AND(NOT('Personnel Details'!$N$37=""), $B133&gt;='Personnel Details'!$N$37), 'Personnel Details'!$O$37, IF(AND(NOT('Personnel Details'!$I$37=""), $B133&gt;='Personnel Details'!$I$37), 'Personnel Details'!$J$37, 'Personnel Details'!$E$37)))</f>
        <v/>
      </c>
      <c r="MU133" s="59" t="str">
        <f>IF(MT$9="", "", IF(AND(NOT('Personnel Details'!$N$37=""), $B133&gt;='Personnel Details'!$N$37), IF('Personnel Details'!$P$37="","", 'Personnel Details'!$P$37), IF(AND(NOT('Personnel Details'!$I$37=""), $B133&gt;='Personnel Details'!$I$37), IF('Personnel Details'!$K$37="", "", 'Personnel Details'!$K$37), IF('Personnel Details'!$F$37="", "", 'Personnel Details'!$F$37))))</f>
        <v/>
      </c>
      <c r="MV133" s="79" t="str">
        <f>IF(MT$9="", "", IF(AND(NOT('Personnel Details'!$N$37=""), $B133&gt;='Personnel Details'!$N$37), 'Personnel Details'!$Q$37, IF(AND(NOT('Personnel Details'!$I$37=""), $B133&gt;='Personnel Details'!$I$37), 'Personnel Details'!$L$37, 'Personnel Details'!$G$37)))</f>
        <v/>
      </c>
      <c r="MW133" s="59">
        <f t="shared" si="277"/>
        <v>0</v>
      </c>
      <c r="MX133" s="53"/>
      <c r="MZ133" s="78" t="str">
        <f>IF(MZ$9="", "", IF(AND(NOT('Personnel Details'!$N$38=""), $B133&gt;='Personnel Details'!$N$38), 'Personnel Details'!$O$38, IF(AND(NOT('Personnel Details'!$I$38=""), $B133&gt;='Personnel Details'!$I$38), 'Personnel Details'!$J$38, 'Personnel Details'!$E$38)))</f>
        <v/>
      </c>
      <c r="NA133" s="59" t="str">
        <f>IF(MZ$9="", "", IF(AND(NOT('Personnel Details'!$N$38=""), $B133&gt;='Personnel Details'!$N$38), IF('Personnel Details'!$P$38="","", 'Personnel Details'!$P$38), IF(AND(NOT('Personnel Details'!$I$38=""), $B133&gt;='Personnel Details'!$I$38), IF('Personnel Details'!$K$38="", "", 'Personnel Details'!$K$38), IF('Personnel Details'!$F$38="", "", 'Personnel Details'!$F$38))))</f>
        <v/>
      </c>
      <c r="NB133" s="79" t="str">
        <f>IF(MZ$9="", "", IF(AND(NOT('Personnel Details'!$N$38=""), $B133&gt;='Personnel Details'!$N$38), 'Personnel Details'!$Q$38, IF(AND(NOT('Personnel Details'!$I$38=""), $B133&gt;='Personnel Details'!$I$38), 'Personnel Details'!$L$38, 'Personnel Details'!$G$38)))</f>
        <v/>
      </c>
      <c r="NC133" s="59">
        <f t="shared" si="278"/>
        <v>0</v>
      </c>
      <c r="ND133" s="53"/>
      <c r="NF133" s="78" t="str">
        <f>IF(NF$9="", "", IF(AND(NOT('Personnel Details'!$N$39=""), $B133&gt;='Personnel Details'!$N$39), 'Personnel Details'!$O$39, IF(AND(NOT('Personnel Details'!$I$39=""), $B133&gt;='Personnel Details'!$I$39), 'Personnel Details'!$J$39, 'Personnel Details'!$E$39)))</f>
        <v/>
      </c>
      <c r="NG133" s="59" t="str">
        <f>IF(NF$9="", "", IF(AND(NOT('Personnel Details'!$N$39=""), $B133&gt;='Personnel Details'!$N$39), IF('Personnel Details'!$P$39="","", 'Personnel Details'!$P$39), IF(AND(NOT('Personnel Details'!$I$39=""), $B133&gt;='Personnel Details'!$I$39), IF('Personnel Details'!$K$39="", "", 'Personnel Details'!$K$39), IF('Personnel Details'!$F$39="", "", 'Personnel Details'!$F$39))))</f>
        <v/>
      </c>
      <c r="NH133" s="79" t="str">
        <f>IF(NF$9="", "", IF(AND(NOT('Personnel Details'!$N$39=""), $B133&gt;='Personnel Details'!$N$39), 'Personnel Details'!$Q$39, IF(AND(NOT('Personnel Details'!$I$39=""), $B133&gt;='Personnel Details'!$I$39), 'Personnel Details'!$L$39, 'Personnel Details'!$G$39)))</f>
        <v/>
      </c>
      <c r="NI133" s="59">
        <f t="shared" si="279"/>
        <v>0</v>
      </c>
      <c r="NJ133" s="53"/>
      <c r="NL133" s="78" t="str">
        <f>IF(NL$9="", "", IF(AND(NOT('Personnel Details'!$N$40=""), $B133&gt;='Personnel Details'!$N$40), 'Personnel Details'!$O$40, IF(AND(NOT('Personnel Details'!$I$40=""), $B133&gt;='Personnel Details'!$I$40), 'Personnel Details'!$J$40, 'Personnel Details'!$E$40)))</f>
        <v/>
      </c>
      <c r="NM133" s="59" t="str">
        <f>IF(NL$9="", "", IF(AND(NOT('Personnel Details'!$N$40=""), $B133&gt;='Personnel Details'!$N$40), IF('Personnel Details'!$P$40="","", 'Personnel Details'!$P$40), IF(AND(NOT('Personnel Details'!$I$40=""), $B133&gt;='Personnel Details'!$I$40), IF('Personnel Details'!$K$40="", "", 'Personnel Details'!$K$40), IF('Personnel Details'!$F$40="", "", 'Personnel Details'!$F$40))))</f>
        <v/>
      </c>
      <c r="NN133" s="79" t="str">
        <f>IF(NL$9="", "", IF(AND(NOT('Personnel Details'!$N$40=""), $B133&gt;='Personnel Details'!$N$40), 'Personnel Details'!$Q$40, IF(AND(NOT('Personnel Details'!$I$40=""), $B133&gt;='Personnel Details'!$I$40), 'Personnel Details'!$L$40, 'Personnel Details'!$G$40)))</f>
        <v/>
      </c>
      <c r="NO133" s="59">
        <f t="shared" si="280"/>
        <v>0</v>
      </c>
      <c r="NP133" s="53"/>
    </row>
    <row r="134" spans="1:380" x14ac:dyDescent="0.25">
      <c r="A134" s="32"/>
      <c r="B134" s="113">
        <f>IFERROR(IF(B133+1&gt;'Personnel Details'!$U$5, "", B133+1), "")</f>
        <v>43954</v>
      </c>
      <c r="C134" s="32"/>
      <c r="D134" s="120"/>
      <c r="E134" s="13" t="str">
        <f t="shared" si="159"/>
        <v/>
      </c>
      <c r="F134" s="13" t="str">
        <f t="shared" si="190"/>
        <v/>
      </c>
      <c r="G134" s="56" t="str">
        <f t="shared" si="281"/>
        <v/>
      </c>
      <c r="H134" s="16" t="str">
        <f t="shared" si="191"/>
        <v/>
      </c>
      <c r="I134" s="32"/>
      <c r="J134" s="120"/>
      <c r="K134" s="62" t="str">
        <f t="shared" si="160"/>
        <v/>
      </c>
      <c r="L134" s="62" t="str">
        <f t="shared" si="192"/>
        <v/>
      </c>
      <c r="M134" s="65" t="str">
        <f t="shared" si="282"/>
        <v/>
      </c>
      <c r="N134" s="68" t="str">
        <f t="shared" si="193"/>
        <v/>
      </c>
      <c r="O134" s="32"/>
      <c r="P134" s="120"/>
      <c r="Q134" s="62" t="str">
        <f t="shared" si="161"/>
        <v/>
      </c>
      <c r="R134" s="62" t="str">
        <f t="shared" si="194"/>
        <v/>
      </c>
      <c r="S134" s="65" t="str">
        <f t="shared" si="283"/>
        <v/>
      </c>
      <c r="T134" s="68" t="str">
        <f t="shared" si="195"/>
        <v/>
      </c>
      <c r="U134" s="32"/>
      <c r="V134" s="120"/>
      <c r="W134" s="62" t="str">
        <f t="shared" si="162"/>
        <v/>
      </c>
      <c r="X134" s="62" t="str">
        <f t="shared" si="196"/>
        <v/>
      </c>
      <c r="Y134" s="65" t="str">
        <f t="shared" si="284"/>
        <v/>
      </c>
      <c r="Z134" s="68" t="str">
        <f t="shared" si="197"/>
        <v/>
      </c>
      <c r="AA134" s="32"/>
      <c r="AB134" s="120"/>
      <c r="AC134" s="62" t="str">
        <f t="shared" si="163"/>
        <v/>
      </c>
      <c r="AD134" s="62" t="str">
        <f t="shared" si="198"/>
        <v/>
      </c>
      <c r="AE134" s="65" t="str">
        <f t="shared" si="285"/>
        <v/>
      </c>
      <c r="AF134" s="68" t="str">
        <f t="shared" si="199"/>
        <v/>
      </c>
      <c r="AG134" s="32"/>
      <c r="AH134" s="120"/>
      <c r="AI134" s="62" t="str">
        <f t="shared" si="164"/>
        <v/>
      </c>
      <c r="AJ134" s="62" t="str">
        <f t="shared" si="200"/>
        <v/>
      </c>
      <c r="AK134" s="65" t="str">
        <f t="shared" si="286"/>
        <v/>
      </c>
      <c r="AL134" s="68" t="str">
        <f t="shared" si="201"/>
        <v/>
      </c>
      <c r="AM134" s="32"/>
      <c r="AN134" s="120"/>
      <c r="AO134" s="62" t="str">
        <f t="shared" si="165"/>
        <v/>
      </c>
      <c r="AP134" s="62" t="str">
        <f t="shared" si="202"/>
        <v/>
      </c>
      <c r="AQ134" s="65" t="str">
        <f t="shared" si="287"/>
        <v/>
      </c>
      <c r="AR134" s="68" t="str">
        <f t="shared" si="203"/>
        <v/>
      </c>
      <c r="AS134" s="32"/>
      <c r="AT134" s="120"/>
      <c r="AU134" s="62" t="str">
        <f t="shared" si="166"/>
        <v/>
      </c>
      <c r="AV134" s="62" t="str">
        <f t="shared" si="204"/>
        <v/>
      </c>
      <c r="AW134" s="65" t="str">
        <f t="shared" si="288"/>
        <v/>
      </c>
      <c r="AX134" s="68" t="str">
        <f t="shared" si="205"/>
        <v/>
      </c>
      <c r="AY134" s="32"/>
      <c r="AZ134" s="120"/>
      <c r="BA134" s="62" t="str">
        <f t="shared" si="167"/>
        <v/>
      </c>
      <c r="BB134" s="62" t="str">
        <f t="shared" si="206"/>
        <v/>
      </c>
      <c r="BC134" s="65" t="str">
        <f t="shared" si="289"/>
        <v/>
      </c>
      <c r="BD134" s="68" t="str">
        <f t="shared" si="207"/>
        <v/>
      </c>
      <c r="BE134" s="32"/>
      <c r="BF134" s="120"/>
      <c r="BG134" s="62" t="str">
        <f t="shared" si="168"/>
        <v/>
      </c>
      <c r="BH134" s="62" t="str">
        <f t="shared" si="208"/>
        <v/>
      </c>
      <c r="BI134" s="65" t="str">
        <f t="shared" si="290"/>
        <v/>
      </c>
      <c r="BJ134" s="68" t="str">
        <f t="shared" si="209"/>
        <v/>
      </c>
      <c r="BK134" s="32"/>
      <c r="BL134" s="120"/>
      <c r="BM134" s="62" t="str">
        <f t="shared" si="169"/>
        <v/>
      </c>
      <c r="BN134" s="62" t="str">
        <f t="shared" si="210"/>
        <v/>
      </c>
      <c r="BO134" s="65" t="str">
        <f t="shared" si="291"/>
        <v/>
      </c>
      <c r="BP134" s="68" t="str">
        <f t="shared" si="211"/>
        <v/>
      </c>
      <c r="BQ134" s="32"/>
      <c r="BR134" s="120"/>
      <c r="BS134" s="62" t="str">
        <f t="shared" si="170"/>
        <v/>
      </c>
      <c r="BT134" s="62" t="str">
        <f t="shared" si="212"/>
        <v/>
      </c>
      <c r="BU134" s="65" t="str">
        <f t="shared" si="292"/>
        <v/>
      </c>
      <c r="BV134" s="68" t="str">
        <f t="shared" si="213"/>
        <v/>
      </c>
      <c r="BW134" s="32"/>
      <c r="BX134" s="120"/>
      <c r="BY134" s="62" t="str">
        <f t="shared" si="171"/>
        <v/>
      </c>
      <c r="BZ134" s="62" t="str">
        <f t="shared" si="214"/>
        <v/>
      </c>
      <c r="CA134" s="65" t="str">
        <f t="shared" si="293"/>
        <v/>
      </c>
      <c r="CB134" s="68" t="str">
        <f t="shared" si="215"/>
        <v/>
      </c>
      <c r="CC134" s="32"/>
      <c r="CD134" s="120"/>
      <c r="CE134" s="62" t="str">
        <f t="shared" si="172"/>
        <v/>
      </c>
      <c r="CF134" s="62" t="str">
        <f t="shared" si="216"/>
        <v/>
      </c>
      <c r="CG134" s="65" t="str">
        <f t="shared" si="294"/>
        <v/>
      </c>
      <c r="CH134" s="68" t="str">
        <f t="shared" si="217"/>
        <v/>
      </c>
      <c r="CI134" s="32"/>
      <c r="CJ134" s="120"/>
      <c r="CK134" s="62" t="str">
        <f t="shared" si="173"/>
        <v/>
      </c>
      <c r="CL134" s="62" t="str">
        <f t="shared" si="218"/>
        <v/>
      </c>
      <c r="CM134" s="65" t="str">
        <f t="shared" si="295"/>
        <v/>
      </c>
      <c r="CN134" s="68" t="str">
        <f t="shared" si="219"/>
        <v/>
      </c>
      <c r="CO134" s="32"/>
      <c r="CP134" s="120"/>
      <c r="CQ134" s="62" t="str">
        <f t="shared" si="174"/>
        <v/>
      </c>
      <c r="CR134" s="62" t="str">
        <f t="shared" si="220"/>
        <v/>
      </c>
      <c r="CS134" s="65" t="str">
        <f t="shared" si="296"/>
        <v/>
      </c>
      <c r="CT134" s="68" t="str">
        <f t="shared" si="221"/>
        <v/>
      </c>
      <c r="CU134" s="32"/>
      <c r="CV134" s="120"/>
      <c r="CW134" s="62" t="str">
        <f t="shared" si="175"/>
        <v/>
      </c>
      <c r="CX134" s="62" t="str">
        <f t="shared" si="222"/>
        <v/>
      </c>
      <c r="CY134" s="65" t="str">
        <f t="shared" si="297"/>
        <v/>
      </c>
      <c r="CZ134" s="68" t="str">
        <f t="shared" si="223"/>
        <v/>
      </c>
      <c r="DA134" s="32"/>
      <c r="DB134" s="120"/>
      <c r="DC134" s="62" t="str">
        <f t="shared" si="176"/>
        <v/>
      </c>
      <c r="DD134" s="62" t="str">
        <f t="shared" si="224"/>
        <v/>
      </c>
      <c r="DE134" s="65" t="str">
        <f t="shared" si="298"/>
        <v/>
      </c>
      <c r="DF134" s="68" t="str">
        <f t="shared" si="225"/>
        <v/>
      </c>
      <c r="DG134" s="32"/>
      <c r="DH134" s="120"/>
      <c r="DI134" s="62" t="str">
        <f t="shared" si="177"/>
        <v/>
      </c>
      <c r="DJ134" s="62" t="str">
        <f t="shared" si="226"/>
        <v/>
      </c>
      <c r="DK134" s="65" t="str">
        <f t="shared" si="299"/>
        <v/>
      </c>
      <c r="DL134" s="68" t="str">
        <f t="shared" si="227"/>
        <v/>
      </c>
      <c r="DM134" s="32"/>
      <c r="DN134" s="120"/>
      <c r="DO134" s="62" t="str">
        <f t="shared" si="178"/>
        <v/>
      </c>
      <c r="DP134" s="62" t="str">
        <f t="shared" si="228"/>
        <v/>
      </c>
      <c r="DQ134" s="65" t="str">
        <f t="shared" si="300"/>
        <v/>
      </c>
      <c r="DR134" s="68" t="str">
        <f t="shared" si="229"/>
        <v/>
      </c>
      <c r="DS134" s="32"/>
      <c r="DT134" s="120"/>
      <c r="DU134" s="62" t="str">
        <f t="shared" si="179"/>
        <v/>
      </c>
      <c r="DV134" s="62" t="str">
        <f t="shared" si="230"/>
        <v/>
      </c>
      <c r="DW134" s="65" t="str">
        <f t="shared" si="301"/>
        <v/>
      </c>
      <c r="DX134" s="68" t="str">
        <f t="shared" si="231"/>
        <v/>
      </c>
      <c r="DY134" s="32"/>
      <c r="DZ134" s="120"/>
      <c r="EA134" s="62" t="str">
        <f t="shared" si="180"/>
        <v/>
      </c>
      <c r="EB134" s="62" t="str">
        <f t="shared" si="232"/>
        <v/>
      </c>
      <c r="EC134" s="65" t="str">
        <f t="shared" si="302"/>
        <v/>
      </c>
      <c r="ED134" s="68" t="str">
        <f t="shared" si="233"/>
        <v/>
      </c>
      <c r="EE134" s="32"/>
      <c r="EF134" s="120"/>
      <c r="EG134" s="62" t="str">
        <f t="shared" si="181"/>
        <v/>
      </c>
      <c r="EH134" s="62" t="str">
        <f t="shared" si="234"/>
        <v/>
      </c>
      <c r="EI134" s="65" t="str">
        <f t="shared" si="303"/>
        <v/>
      </c>
      <c r="EJ134" s="68" t="str">
        <f t="shared" si="235"/>
        <v/>
      </c>
      <c r="EK134" s="32"/>
      <c r="EL134" s="120"/>
      <c r="EM134" s="62" t="str">
        <f t="shared" si="182"/>
        <v/>
      </c>
      <c r="EN134" s="62" t="str">
        <f t="shared" si="236"/>
        <v/>
      </c>
      <c r="EO134" s="65" t="str">
        <f t="shared" si="304"/>
        <v/>
      </c>
      <c r="EP134" s="68" t="str">
        <f t="shared" si="237"/>
        <v/>
      </c>
      <c r="EQ134" s="32"/>
      <c r="ER134" s="120"/>
      <c r="ES134" s="62" t="str">
        <f t="shared" si="183"/>
        <v/>
      </c>
      <c r="ET134" s="62" t="str">
        <f t="shared" si="238"/>
        <v/>
      </c>
      <c r="EU134" s="65" t="str">
        <f t="shared" si="305"/>
        <v/>
      </c>
      <c r="EV134" s="68" t="str">
        <f t="shared" si="239"/>
        <v/>
      </c>
      <c r="EW134" s="32"/>
      <c r="EX134" s="120"/>
      <c r="EY134" s="62" t="str">
        <f t="shared" si="184"/>
        <v/>
      </c>
      <c r="EZ134" s="62" t="str">
        <f t="shared" si="240"/>
        <v/>
      </c>
      <c r="FA134" s="65" t="str">
        <f t="shared" si="306"/>
        <v/>
      </c>
      <c r="FB134" s="68" t="str">
        <f t="shared" si="241"/>
        <v/>
      </c>
      <c r="FC134" s="32"/>
      <c r="FD134" s="120"/>
      <c r="FE134" s="62" t="str">
        <f t="shared" si="185"/>
        <v/>
      </c>
      <c r="FF134" s="62" t="str">
        <f t="shared" si="242"/>
        <v/>
      </c>
      <c r="FG134" s="65" t="str">
        <f t="shared" si="307"/>
        <v/>
      </c>
      <c r="FH134" s="68" t="str">
        <f t="shared" si="243"/>
        <v/>
      </c>
      <c r="FI134" s="32"/>
      <c r="FJ134" s="120"/>
      <c r="FK134" s="62" t="str">
        <f t="shared" si="186"/>
        <v/>
      </c>
      <c r="FL134" s="62" t="str">
        <f t="shared" si="244"/>
        <v/>
      </c>
      <c r="FM134" s="65" t="str">
        <f t="shared" si="308"/>
        <v/>
      </c>
      <c r="FN134" s="68" t="str">
        <f t="shared" si="245"/>
        <v/>
      </c>
      <c r="FO134" s="32"/>
      <c r="FP134" s="120"/>
      <c r="FQ134" s="62" t="str">
        <f t="shared" si="187"/>
        <v/>
      </c>
      <c r="FR134" s="62" t="str">
        <f t="shared" si="246"/>
        <v/>
      </c>
      <c r="FS134" s="65" t="str">
        <f t="shared" si="309"/>
        <v/>
      </c>
      <c r="FT134" s="68" t="str">
        <f t="shared" si="247"/>
        <v/>
      </c>
      <c r="FU134" s="32"/>
      <c r="FV134" s="120"/>
      <c r="FW134" s="62" t="str">
        <f t="shared" si="188"/>
        <v/>
      </c>
      <c r="FX134" s="62" t="str">
        <f t="shared" si="248"/>
        <v/>
      </c>
      <c r="FY134" s="65" t="str">
        <f t="shared" si="310"/>
        <v/>
      </c>
      <c r="FZ134" s="68" t="str">
        <f t="shared" si="249"/>
        <v/>
      </c>
      <c r="GA134" s="32"/>
      <c r="GC134" s="7" t="str">
        <f t="shared" si="250"/>
        <v>May 2020</v>
      </c>
      <c r="GD134" s="7" t="str">
        <f t="shared" ca="1" si="189"/>
        <v>Weekend</v>
      </c>
      <c r="GT134" s="71">
        <f>IF(GT$9="", "", IF(AND(NOT('Personnel Details'!$N$11=""), $B134&gt;='Personnel Details'!$N$11), 'Personnel Details'!$O$11, IF(AND(NOT('Personnel Details'!$I$11=""), $B134&gt;='Personnel Details'!$I$11), 'Personnel Details'!$J$11, 'Personnel Details'!$E$11)))</f>
        <v>0.8</v>
      </c>
      <c r="GU134" s="59" t="str">
        <f>IF(GT$9="", "", IF(AND(NOT('Personnel Details'!$N$11=""), $B134&gt;='Personnel Details'!$N$11), IF('Personnel Details'!$P$11="","", 'Personnel Details'!$P$11), IF(AND(NOT('Personnel Details'!$I$11=""), $B134&gt;='Personnel Details'!$I$11), IF('Personnel Details'!$K$11="", "", 'Personnel Details'!$K$11), IF('Personnel Details'!$F$11="", "", 'Personnel Details'!$F$11))))</f>
        <v/>
      </c>
      <c r="GV134" s="74">
        <f>IF(GT$9="", "", IF(AND(NOT('Personnel Details'!$N$11=""), $B134&gt;='Personnel Details'!$N$11), 'Personnel Details'!$Q$11, IF(AND(NOT('Personnel Details'!$I$11=""), $B134&gt;='Personnel Details'!$I$11), 'Personnel Details'!$L$11, 'Personnel Details'!$G$11)))</f>
        <v>0</v>
      </c>
      <c r="GW134" s="59">
        <f t="shared" si="251"/>
        <v>0</v>
      </c>
      <c r="GX134" s="53"/>
      <c r="GZ134" s="78">
        <f>IF(GZ$9="", "", IF(AND(NOT('Personnel Details'!$N$12=""), $B134&gt;='Personnel Details'!$N$12), 'Personnel Details'!$O$12, IF(AND(NOT('Personnel Details'!$I$12=""), $B134&gt;='Personnel Details'!$I$12), 'Personnel Details'!$J$12, 'Personnel Details'!$E$12)))</f>
        <v>0.8</v>
      </c>
      <c r="HA134" s="59" t="str">
        <f>IF(GZ$9="", "", IF(AND(NOT('Personnel Details'!$N$12=""), $B134&gt;='Personnel Details'!$N$12), IF('Personnel Details'!$P$12="","", 'Personnel Details'!$P$12), IF(AND(NOT('Personnel Details'!$I$12=""), $B134&gt;='Personnel Details'!$I$12), IF('Personnel Details'!$K$12="", "", 'Personnel Details'!$K$12), IF('Personnel Details'!$F$12="", "", 'Personnel Details'!$F$12))))</f>
        <v/>
      </c>
      <c r="HB134" s="79">
        <f>IF(GZ$9="", "", IF(AND(NOT('Personnel Details'!$N$12=""), $B134&gt;='Personnel Details'!$N$12), 'Personnel Details'!$Q$12, IF(AND(NOT('Personnel Details'!$I$12=""), $B134&gt;='Personnel Details'!$I$12), 'Personnel Details'!$L$12, 'Personnel Details'!$G$12)))</f>
        <v>0</v>
      </c>
      <c r="HC134" s="59">
        <f t="shared" si="252"/>
        <v>0</v>
      </c>
      <c r="HD134" s="53"/>
      <c r="HF134" s="78">
        <f>IF(HF$9="", "", IF(AND(NOT('Personnel Details'!$N$13=""), $B134&gt;='Personnel Details'!$N$13), 'Personnel Details'!$O$13, IF(AND(NOT('Personnel Details'!$I$13=""), $B134&gt;='Personnel Details'!$I$13), 'Personnel Details'!$J$13, 'Personnel Details'!$E$13)))</f>
        <v>0.8</v>
      </c>
      <c r="HG134" s="59" t="str">
        <f>IF(HF$9="", "", IF(AND(NOT('Personnel Details'!$N$13=""), $B134&gt;='Personnel Details'!$N$13), IF('Personnel Details'!$P$13="","", 'Personnel Details'!$P$13), IF(AND(NOT('Personnel Details'!$I$13=""), $B134&gt;='Personnel Details'!$I$13), IF('Personnel Details'!$K$13="", "", 'Personnel Details'!$K$13), IF('Personnel Details'!$F$13="", "", 'Personnel Details'!$F$13))))</f>
        <v/>
      </c>
      <c r="HH134" s="79">
        <f>IF(HF$9="", "", IF(AND(NOT('Personnel Details'!$N$13=""), $B134&gt;='Personnel Details'!$N$13), 'Personnel Details'!$Q$13, IF(AND(NOT('Personnel Details'!$I$13=""), $B134&gt;='Personnel Details'!$I$13), 'Personnel Details'!$L$13, 'Personnel Details'!$G$13)))</f>
        <v>0</v>
      </c>
      <c r="HI134" s="59">
        <f t="shared" si="253"/>
        <v>0</v>
      </c>
      <c r="HJ134" s="53"/>
      <c r="HL134" s="78">
        <f>IF(HL$9="", "", IF(AND(NOT('Personnel Details'!$N$14=""), $B134&gt;='Personnel Details'!$N$14), 'Personnel Details'!$O$14, IF(AND(NOT('Personnel Details'!$I$14=""), $B134&gt;='Personnel Details'!$I$14), 'Personnel Details'!$J$14, 'Personnel Details'!$E$14)))</f>
        <v>0.8</v>
      </c>
      <c r="HM134" s="59">
        <f>IF(HL$9="", "", IF(AND(NOT('Personnel Details'!$N$14=""), $B134&gt;='Personnel Details'!$N$14), IF('Personnel Details'!$P$14="","", 'Personnel Details'!$P$14), IF(AND(NOT('Personnel Details'!$I$14=""), $B134&gt;='Personnel Details'!$I$14), IF('Personnel Details'!$K$14="", "", 'Personnel Details'!$K$14), IF('Personnel Details'!$F$14="", "", 'Personnel Details'!$F$14))))</f>
        <v>2000</v>
      </c>
      <c r="HN134" s="79">
        <f>IF(HL$9="", "", IF(AND(NOT('Personnel Details'!$N$14=""), $B134&gt;='Personnel Details'!$N$14), 'Personnel Details'!$Q$14, IF(AND(NOT('Personnel Details'!$I$14=""), $B134&gt;='Personnel Details'!$I$14), 'Personnel Details'!$L$14, 'Personnel Details'!$G$14)))</f>
        <v>0.85</v>
      </c>
      <c r="HO134" s="59">
        <f t="shared" si="254"/>
        <v>0</v>
      </c>
      <c r="HP134" s="53"/>
      <c r="HR134" s="78" t="str">
        <f>IF(HR$9="", "", IF(AND(NOT('Personnel Details'!$N$15=""), $B134&gt;='Personnel Details'!$N$15), 'Personnel Details'!$O$15, IF(AND(NOT('Personnel Details'!$I$15=""), $B134&gt;='Personnel Details'!$I$15), 'Personnel Details'!$J$15, 'Personnel Details'!$E$15)))</f>
        <v/>
      </c>
      <c r="HS134" s="59" t="str">
        <f>IF(HR$9="", "", IF(AND(NOT('Personnel Details'!$N$15=""), $B134&gt;='Personnel Details'!$N$15), IF('Personnel Details'!$P$15="","", 'Personnel Details'!$P$15), IF(AND(NOT('Personnel Details'!$I$15=""), $B134&gt;='Personnel Details'!$I$15), IF('Personnel Details'!$K$15="", "", 'Personnel Details'!$K$15), IF('Personnel Details'!$F$15="", "", 'Personnel Details'!$F$15))))</f>
        <v/>
      </c>
      <c r="HT134" s="79" t="str">
        <f>IF(HR$9="", "", IF(AND(NOT('Personnel Details'!$N$15=""), $B134&gt;='Personnel Details'!$N$15), 'Personnel Details'!$Q$15, IF(AND(NOT('Personnel Details'!$I$15=""), $B134&gt;='Personnel Details'!$I$15), 'Personnel Details'!$L$15, 'Personnel Details'!$G$15)))</f>
        <v/>
      </c>
      <c r="HU134" s="59">
        <f t="shared" si="255"/>
        <v>0</v>
      </c>
      <c r="HV134" s="53"/>
      <c r="HX134" s="78" t="str">
        <f>IF(HX$9="", "", IF(AND(NOT('Personnel Details'!$N$16=""), $B134&gt;='Personnel Details'!$N$16), 'Personnel Details'!$O$16, IF(AND(NOT('Personnel Details'!$I$16=""), $B134&gt;='Personnel Details'!$I$16), 'Personnel Details'!$J$16, 'Personnel Details'!$E$16)))</f>
        <v/>
      </c>
      <c r="HY134" s="59" t="str">
        <f>IF(HX$9="", "", IF(AND(NOT('Personnel Details'!$N$16=""), $B134&gt;='Personnel Details'!$N$16), IF('Personnel Details'!$P$16="","", 'Personnel Details'!$P$16), IF(AND(NOT('Personnel Details'!$I$16=""), $B134&gt;='Personnel Details'!$I$16), IF('Personnel Details'!$K$16="", "", 'Personnel Details'!$K$16), IF('Personnel Details'!$F$16="", "", 'Personnel Details'!$F$16))))</f>
        <v/>
      </c>
      <c r="HZ134" s="79" t="str">
        <f>IF(HX$9="", "", IF(AND(NOT('Personnel Details'!$N$16=""), $B134&gt;='Personnel Details'!$N$16), 'Personnel Details'!$Q$16, IF(AND(NOT('Personnel Details'!$I$16=""), $B134&gt;='Personnel Details'!$I$16), 'Personnel Details'!$L$16, 'Personnel Details'!$G$16)))</f>
        <v/>
      </c>
      <c r="IA134" s="59">
        <f t="shared" si="256"/>
        <v>0</v>
      </c>
      <c r="IB134" s="53"/>
      <c r="ID134" s="78" t="str">
        <f>IF(ID$9="", "", IF(AND(NOT('Personnel Details'!$N$17=""), $B134&gt;='Personnel Details'!$N$17), 'Personnel Details'!$O$17, IF(AND(NOT('Personnel Details'!$I$17=""), $B134&gt;='Personnel Details'!$I$17), 'Personnel Details'!$J$17, 'Personnel Details'!$E$17)))</f>
        <v/>
      </c>
      <c r="IE134" s="59" t="str">
        <f>IF(ID$9="", "", IF(AND(NOT('Personnel Details'!$N$17=""), $B134&gt;='Personnel Details'!$N$17), IF('Personnel Details'!$P$17="","", 'Personnel Details'!$P$17), IF(AND(NOT('Personnel Details'!$I$17=""), $B134&gt;='Personnel Details'!$I$17), IF('Personnel Details'!$K$17="", "", 'Personnel Details'!$K$17), IF('Personnel Details'!$F$17="", "", 'Personnel Details'!$F$17))))</f>
        <v/>
      </c>
      <c r="IF134" s="79" t="str">
        <f>IF(ID$9="", "", IF(AND(NOT('Personnel Details'!$N$17=""), $B134&gt;='Personnel Details'!$N$17), 'Personnel Details'!$Q$17, IF(AND(NOT('Personnel Details'!$I$17=""), $B134&gt;='Personnel Details'!$I$17), 'Personnel Details'!$L$17, 'Personnel Details'!$G$17)))</f>
        <v/>
      </c>
      <c r="IG134" s="59">
        <f t="shared" si="257"/>
        <v>0</v>
      </c>
      <c r="IH134" s="53"/>
      <c r="IJ134" s="78" t="str">
        <f>IF(IJ$9="", "", IF(AND(NOT('Personnel Details'!$N$18=""), $B134&gt;='Personnel Details'!$N$18), 'Personnel Details'!$O$18, IF(AND(NOT('Personnel Details'!$I$18=""), $B134&gt;='Personnel Details'!$I$18), 'Personnel Details'!$J$18, 'Personnel Details'!$E$18)))</f>
        <v/>
      </c>
      <c r="IK134" s="59" t="str">
        <f>IF(IJ$9="", "", IF(AND(NOT('Personnel Details'!$N$18=""), $B134&gt;='Personnel Details'!$N$18), IF('Personnel Details'!$P$18="","", 'Personnel Details'!$P$18), IF(AND(NOT('Personnel Details'!$I$18=""), $B134&gt;='Personnel Details'!$I$18), IF('Personnel Details'!$K$18="", "", 'Personnel Details'!$K$18), IF('Personnel Details'!$F$18="", "", 'Personnel Details'!$F$18))))</f>
        <v/>
      </c>
      <c r="IL134" s="79" t="str">
        <f>IF(IJ$9="", "", IF(AND(NOT('Personnel Details'!$N$18=""), $B134&gt;='Personnel Details'!$N$18), 'Personnel Details'!$Q$18, IF(AND(NOT('Personnel Details'!$I$18=""), $B134&gt;='Personnel Details'!$I$18), 'Personnel Details'!$L$18, 'Personnel Details'!$G$18)))</f>
        <v/>
      </c>
      <c r="IM134" s="59">
        <f t="shared" si="258"/>
        <v>0</v>
      </c>
      <c r="IN134" s="53"/>
      <c r="IP134" s="78" t="str">
        <f>IF(IP$9="", "", IF(AND(NOT('Personnel Details'!$N$19=""), $B134&gt;='Personnel Details'!$N$19), 'Personnel Details'!$O$19, IF(AND(NOT('Personnel Details'!$I$19=""), $B134&gt;='Personnel Details'!$I$19), 'Personnel Details'!$J$19, 'Personnel Details'!$E$19)))</f>
        <v/>
      </c>
      <c r="IQ134" s="59" t="str">
        <f>IF(IP$9="", "", IF(AND(NOT('Personnel Details'!$N$19=""), $B134&gt;='Personnel Details'!$N$19), IF('Personnel Details'!$P$19="","", 'Personnel Details'!$P$19), IF(AND(NOT('Personnel Details'!$I$19=""), $B134&gt;='Personnel Details'!$I$19), IF('Personnel Details'!$K$19="", "", 'Personnel Details'!$K$19), IF('Personnel Details'!$F$19="", "", 'Personnel Details'!$F$19))))</f>
        <v/>
      </c>
      <c r="IR134" s="79" t="str">
        <f>IF(IP$9="", "", IF(AND(NOT('Personnel Details'!$N$19=""), $B134&gt;='Personnel Details'!$N$19), 'Personnel Details'!$Q$19, IF(AND(NOT('Personnel Details'!$I$19=""), $B134&gt;='Personnel Details'!$I$19), 'Personnel Details'!$L$19, 'Personnel Details'!$G$19)))</f>
        <v/>
      </c>
      <c r="IS134" s="59">
        <f t="shared" si="259"/>
        <v>0</v>
      </c>
      <c r="IT134" s="53"/>
      <c r="IV134" s="78" t="str">
        <f>IF(IV$9="", "", IF(AND(NOT('Personnel Details'!$N$20=""), $B134&gt;='Personnel Details'!$N$20), 'Personnel Details'!$O$20, IF(AND(NOT('Personnel Details'!$I$20=""), $B134&gt;='Personnel Details'!$I$20), 'Personnel Details'!$J$20, 'Personnel Details'!$E$20)))</f>
        <v/>
      </c>
      <c r="IW134" s="59" t="str">
        <f>IF(IV$9="", "", IF(AND(NOT('Personnel Details'!$N$20=""), $B134&gt;='Personnel Details'!$N$20), IF('Personnel Details'!$P$20="","", 'Personnel Details'!$P$20), IF(AND(NOT('Personnel Details'!$I$20=""), $B134&gt;='Personnel Details'!$I$20), IF('Personnel Details'!$K$20="", "", 'Personnel Details'!$K$20), IF('Personnel Details'!$F$20="", "", 'Personnel Details'!$F$20))))</f>
        <v/>
      </c>
      <c r="IX134" s="79" t="str">
        <f>IF(IV$9="", "", IF(AND(NOT('Personnel Details'!$N$20=""), $B134&gt;='Personnel Details'!$N$20), 'Personnel Details'!$Q$20, IF(AND(NOT('Personnel Details'!$I$20=""), $B134&gt;='Personnel Details'!$I$20), 'Personnel Details'!$L$20, 'Personnel Details'!$G$20)))</f>
        <v/>
      </c>
      <c r="IY134" s="59">
        <f t="shared" si="260"/>
        <v>0</v>
      </c>
      <c r="IZ134" s="53"/>
      <c r="JB134" s="78" t="str">
        <f>IF(JB$9="", "", IF(AND(NOT('Personnel Details'!$N$21=""), $B134&gt;='Personnel Details'!$N$21), 'Personnel Details'!$O$21, IF(AND(NOT('Personnel Details'!$I$21=""), $B134&gt;='Personnel Details'!$I$21), 'Personnel Details'!$J$21, 'Personnel Details'!$E$21)))</f>
        <v/>
      </c>
      <c r="JC134" s="59" t="str">
        <f>IF(JB$9="", "", IF(AND(NOT('Personnel Details'!$N$21=""), $B134&gt;='Personnel Details'!$N$21), IF('Personnel Details'!$P$21="","", 'Personnel Details'!$P$21), IF(AND(NOT('Personnel Details'!$I$21=""), $B134&gt;='Personnel Details'!$I$21), IF('Personnel Details'!$K$21="", "", 'Personnel Details'!$K$21), IF('Personnel Details'!$F$21="", "", 'Personnel Details'!$F$21))))</f>
        <v/>
      </c>
      <c r="JD134" s="79" t="str">
        <f>IF(JB$9="", "", IF(AND(NOT('Personnel Details'!$N$21=""), $B134&gt;='Personnel Details'!$N$21), 'Personnel Details'!$Q$21, IF(AND(NOT('Personnel Details'!$I$21=""), $B134&gt;='Personnel Details'!$I$21), 'Personnel Details'!$L$21, 'Personnel Details'!$G$21)))</f>
        <v/>
      </c>
      <c r="JE134" s="59">
        <f t="shared" si="261"/>
        <v>0</v>
      </c>
      <c r="JF134" s="53"/>
      <c r="JH134" s="78" t="str">
        <f>IF(JH$9="", "", IF(AND(NOT('Personnel Details'!$N$22=""), $B134&gt;='Personnel Details'!$N$22), 'Personnel Details'!$O$22, IF(AND(NOT('Personnel Details'!$I$22=""), $B134&gt;='Personnel Details'!$I$22), 'Personnel Details'!$J$22, 'Personnel Details'!$E$22)))</f>
        <v/>
      </c>
      <c r="JI134" s="59" t="str">
        <f>IF(JH$9="", "", IF(AND(NOT('Personnel Details'!$N$22=""), $B134&gt;='Personnel Details'!$N$22), IF('Personnel Details'!$P$22="","", 'Personnel Details'!$P$22), IF(AND(NOT('Personnel Details'!$I$22=""), $B134&gt;='Personnel Details'!$I$22), IF('Personnel Details'!$K$22="", "", 'Personnel Details'!$K$22), IF('Personnel Details'!$F$22="", "", 'Personnel Details'!$F$22))))</f>
        <v/>
      </c>
      <c r="JJ134" s="79" t="str">
        <f>IF(JH$9="", "", IF(AND(NOT('Personnel Details'!$N$22=""), $B134&gt;='Personnel Details'!$N$22), 'Personnel Details'!$Q$22, IF(AND(NOT('Personnel Details'!$I$22=""), $B134&gt;='Personnel Details'!$I$22), 'Personnel Details'!$L$22, 'Personnel Details'!$G$22)))</f>
        <v/>
      </c>
      <c r="JK134" s="59">
        <f t="shared" si="262"/>
        <v>0</v>
      </c>
      <c r="JL134" s="53"/>
      <c r="JN134" s="78" t="str">
        <f>IF(JN$9="", "", IF(AND(NOT('Personnel Details'!$N$23=""), $B134&gt;='Personnel Details'!$N$23), 'Personnel Details'!$O$23, IF(AND(NOT('Personnel Details'!$I$23=""), $B134&gt;='Personnel Details'!$I$23), 'Personnel Details'!$J$23, 'Personnel Details'!$E$23)))</f>
        <v/>
      </c>
      <c r="JO134" s="59" t="str">
        <f>IF(JN$9="", "", IF(AND(NOT('Personnel Details'!$N$23=""), $B134&gt;='Personnel Details'!$N$23), IF('Personnel Details'!$P$23="","", 'Personnel Details'!$P$23), IF(AND(NOT('Personnel Details'!$I$23=""), $B134&gt;='Personnel Details'!$I$23), IF('Personnel Details'!$K$23="", "", 'Personnel Details'!$K$23), IF('Personnel Details'!$F$23="", "", 'Personnel Details'!$F$23))))</f>
        <v/>
      </c>
      <c r="JP134" s="79" t="str">
        <f>IF(JN$9="", "", IF(AND(NOT('Personnel Details'!$N$23=""), $B134&gt;='Personnel Details'!$N$23), 'Personnel Details'!$Q$23, IF(AND(NOT('Personnel Details'!$I$23=""), $B134&gt;='Personnel Details'!$I$23), 'Personnel Details'!$L$23, 'Personnel Details'!$G$23)))</f>
        <v/>
      </c>
      <c r="JQ134" s="59">
        <f t="shared" si="263"/>
        <v>0</v>
      </c>
      <c r="JR134" s="53"/>
      <c r="JT134" s="78" t="str">
        <f>IF(JT$9="", "", IF(AND(NOT('Personnel Details'!$N$24=""), $B134&gt;='Personnel Details'!$N$24), 'Personnel Details'!$O$24, IF(AND(NOT('Personnel Details'!$I$24=""), $B134&gt;='Personnel Details'!$I$24), 'Personnel Details'!$J$24, 'Personnel Details'!$E$24)))</f>
        <v/>
      </c>
      <c r="JU134" s="59" t="str">
        <f>IF(JT$9="", "", IF(AND(NOT('Personnel Details'!$N$24=""), $B134&gt;='Personnel Details'!$N$24), IF('Personnel Details'!$P$24="","", 'Personnel Details'!$P$24), IF(AND(NOT('Personnel Details'!$I$24=""), $B134&gt;='Personnel Details'!$I$24), IF('Personnel Details'!$K$24="", "", 'Personnel Details'!$K$24), IF('Personnel Details'!$F$24="", "", 'Personnel Details'!$F$24))))</f>
        <v/>
      </c>
      <c r="JV134" s="79" t="str">
        <f>IF(JT$9="", "", IF(AND(NOT('Personnel Details'!$N$24=""), $B134&gt;='Personnel Details'!$N$24), 'Personnel Details'!$Q$24, IF(AND(NOT('Personnel Details'!$I$24=""), $B134&gt;='Personnel Details'!$I$24), 'Personnel Details'!$L$24, 'Personnel Details'!$G$24)))</f>
        <v/>
      </c>
      <c r="JW134" s="59">
        <f t="shared" si="264"/>
        <v>0</v>
      </c>
      <c r="JX134" s="53"/>
      <c r="JZ134" s="78" t="str">
        <f>IF(JZ$9="", "", IF(AND(NOT('Personnel Details'!$N$25=""), $B134&gt;='Personnel Details'!$N$25), 'Personnel Details'!$O$25, IF(AND(NOT('Personnel Details'!$I$25=""), $B134&gt;='Personnel Details'!$I$25), 'Personnel Details'!$J$25, 'Personnel Details'!$E$25)))</f>
        <v/>
      </c>
      <c r="KA134" s="59" t="str">
        <f>IF(JZ$9="", "", IF(AND(NOT('Personnel Details'!$N$25=""), $B134&gt;='Personnel Details'!$N$25), IF('Personnel Details'!$P$25="","", 'Personnel Details'!$P$25), IF(AND(NOT('Personnel Details'!$I$25=""), $B134&gt;='Personnel Details'!$I$25), IF('Personnel Details'!$K$25="", "", 'Personnel Details'!$K$25), IF('Personnel Details'!$F$25="", "", 'Personnel Details'!$F$25))))</f>
        <v/>
      </c>
      <c r="KB134" s="79" t="str">
        <f>IF(JZ$9="", "", IF(AND(NOT('Personnel Details'!$N$25=""), $B134&gt;='Personnel Details'!$N$25), 'Personnel Details'!$Q$25, IF(AND(NOT('Personnel Details'!$I$25=""), $B134&gt;='Personnel Details'!$I$25), 'Personnel Details'!$L$25, 'Personnel Details'!$G$25)))</f>
        <v/>
      </c>
      <c r="KC134" s="59">
        <f t="shared" si="265"/>
        <v>0</v>
      </c>
      <c r="KD134" s="53"/>
      <c r="KF134" s="78" t="str">
        <f>IF(KF$9="", "", IF(AND(NOT('Personnel Details'!$N$26=""), $B134&gt;='Personnel Details'!$N$26), 'Personnel Details'!$O$26, IF(AND(NOT('Personnel Details'!$I$26=""), $B134&gt;='Personnel Details'!$I$26), 'Personnel Details'!$J$26, 'Personnel Details'!$E$26)))</f>
        <v/>
      </c>
      <c r="KG134" s="59" t="str">
        <f>IF(KF$9="", "", IF(AND(NOT('Personnel Details'!$N$26=""), $B134&gt;='Personnel Details'!$N$26), IF('Personnel Details'!$P$26="","", 'Personnel Details'!$P$26), IF(AND(NOT('Personnel Details'!$I$26=""), $B134&gt;='Personnel Details'!$I$26), IF('Personnel Details'!$K$26="", "", 'Personnel Details'!$K$26), IF('Personnel Details'!$F$26="", "", 'Personnel Details'!$F$26))))</f>
        <v/>
      </c>
      <c r="KH134" s="79" t="str">
        <f>IF(KF$9="", "", IF(AND(NOT('Personnel Details'!$N$26=""), $B134&gt;='Personnel Details'!$N$26), 'Personnel Details'!$Q$26, IF(AND(NOT('Personnel Details'!$I$26=""), $B134&gt;='Personnel Details'!$I$26), 'Personnel Details'!$L$26, 'Personnel Details'!$G$26)))</f>
        <v/>
      </c>
      <c r="KI134" s="59">
        <f t="shared" si="266"/>
        <v>0</v>
      </c>
      <c r="KJ134" s="53"/>
      <c r="KL134" s="78" t="str">
        <f>IF(KL$9="", "", IF(AND(NOT('Personnel Details'!$N$27=""), $B134&gt;='Personnel Details'!$N$27), 'Personnel Details'!$O$27, IF(AND(NOT('Personnel Details'!$I$27=""), $B134&gt;='Personnel Details'!$I$27), 'Personnel Details'!$J$27, 'Personnel Details'!$E$27)))</f>
        <v/>
      </c>
      <c r="KM134" s="59" t="str">
        <f>IF(KL$9="", "", IF(AND(NOT('Personnel Details'!$N$27=""), $B134&gt;='Personnel Details'!$N$27), IF('Personnel Details'!$P$27="","", 'Personnel Details'!$P$27), IF(AND(NOT('Personnel Details'!$I$27=""), $B134&gt;='Personnel Details'!$I$27), IF('Personnel Details'!$K$27="", "", 'Personnel Details'!$K$27), IF('Personnel Details'!$F$27="", "", 'Personnel Details'!$F$27))))</f>
        <v/>
      </c>
      <c r="KN134" s="79" t="str">
        <f>IF(KL$9="", "", IF(AND(NOT('Personnel Details'!$N$27=""), $B134&gt;='Personnel Details'!$N$27), 'Personnel Details'!$Q$27, IF(AND(NOT('Personnel Details'!$I$27=""), $B134&gt;='Personnel Details'!$I$27), 'Personnel Details'!$L$27, 'Personnel Details'!$G$27)))</f>
        <v/>
      </c>
      <c r="KO134" s="59">
        <f t="shared" si="267"/>
        <v>0</v>
      </c>
      <c r="KP134" s="53"/>
      <c r="KR134" s="78" t="str">
        <f>IF(KR$9="", "", IF(AND(NOT('Personnel Details'!$N$28=""), $B134&gt;='Personnel Details'!$N$28), 'Personnel Details'!$O$28, IF(AND(NOT('Personnel Details'!$I$28=""), $B134&gt;='Personnel Details'!$I$28), 'Personnel Details'!$J$28, 'Personnel Details'!$E$28)))</f>
        <v/>
      </c>
      <c r="KS134" s="59" t="str">
        <f>IF(KR$9="", "", IF(AND(NOT('Personnel Details'!$N$28=""), $B134&gt;='Personnel Details'!$N$28), IF('Personnel Details'!$P$28="","", 'Personnel Details'!$P$28), IF(AND(NOT('Personnel Details'!$I$28=""), $B134&gt;='Personnel Details'!$I$28), IF('Personnel Details'!$K$28="", "", 'Personnel Details'!$K$28), IF('Personnel Details'!$F$28="", "", 'Personnel Details'!$F$28))))</f>
        <v/>
      </c>
      <c r="KT134" s="79" t="str">
        <f>IF(KR$9="", "", IF(AND(NOT('Personnel Details'!$N$28=""), $B134&gt;='Personnel Details'!$N$28), 'Personnel Details'!$Q$28, IF(AND(NOT('Personnel Details'!$I$28=""), $B134&gt;='Personnel Details'!$I$28), 'Personnel Details'!$L$28, 'Personnel Details'!$G$28)))</f>
        <v/>
      </c>
      <c r="KU134" s="59">
        <f t="shared" si="268"/>
        <v>0</v>
      </c>
      <c r="KV134" s="53"/>
      <c r="KX134" s="78" t="str">
        <f>IF(KX$9="", "", IF(AND(NOT('Personnel Details'!$N$29=""), $B134&gt;='Personnel Details'!$N$29), 'Personnel Details'!$O$29, IF(AND(NOT('Personnel Details'!$I$29=""), $B134&gt;='Personnel Details'!$I$29), 'Personnel Details'!$J$29, 'Personnel Details'!$E$29)))</f>
        <v/>
      </c>
      <c r="KY134" s="59" t="str">
        <f>IF(KX$9="", "", IF(AND(NOT('Personnel Details'!$N$29=""), $B134&gt;='Personnel Details'!$N$29), IF('Personnel Details'!$P$29="","", 'Personnel Details'!$P$29), IF(AND(NOT('Personnel Details'!$I$29=""), $B134&gt;='Personnel Details'!$I$29), IF('Personnel Details'!$K$29="", "", 'Personnel Details'!$K$29), IF('Personnel Details'!$F$29="", "", 'Personnel Details'!$F$29))))</f>
        <v/>
      </c>
      <c r="KZ134" s="79" t="str">
        <f>IF(KX$9="", "", IF(AND(NOT('Personnel Details'!$N$29=""), $B134&gt;='Personnel Details'!$N$29), 'Personnel Details'!$Q$29, IF(AND(NOT('Personnel Details'!$I$29=""), $B134&gt;='Personnel Details'!$I$29), 'Personnel Details'!$L$29, 'Personnel Details'!$G$29)))</f>
        <v/>
      </c>
      <c r="LA134" s="59">
        <f t="shared" si="269"/>
        <v>0</v>
      </c>
      <c r="LB134" s="53"/>
      <c r="LD134" s="78" t="str">
        <f>IF(LD$9="", "", IF(AND(NOT('Personnel Details'!$N$30=""), $B134&gt;='Personnel Details'!$N$30), 'Personnel Details'!$O$30, IF(AND(NOT('Personnel Details'!$I$30=""), $B134&gt;='Personnel Details'!$I$30), 'Personnel Details'!$J$30, 'Personnel Details'!$E$30)))</f>
        <v/>
      </c>
      <c r="LE134" s="59" t="str">
        <f>IF(LD$9="", "", IF(AND(NOT('Personnel Details'!$N$30=""), $B134&gt;='Personnel Details'!$N$30), IF('Personnel Details'!$P$30="","", 'Personnel Details'!$P$30), IF(AND(NOT('Personnel Details'!$I$30=""), $B134&gt;='Personnel Details'!$I$30), IF('Personnel Details'!$K$30="", "", 'Personnel Details'!$K$30), IF('Personnel Details'!$F$30="", "", 'Personnel Details'!$F$30))))</f>
        <v/>
      </c>
      <c r="LF134" s="79" t="str">
        <f>IF(LD$9="", "", IF(AND(NOT('Personnel Details'!$N$30=""), $B134&gt;='Personnel Details'!$N$30), 'Personnel Details'!$Q$30, IF(AND(NOT('Personnel Details'!$I$30=""), $B134&gt;='Personnel Details'!$I$30), 'Personnel Details'!$L$30, 'Personnel Details'!$G$30)))</f>
        <v/>
      </c>
      <c r="LG134" s="59">
        <f t="shared" si="270"/>
        <v>0</v>
      </c>
      <c r="LH134" s="53"/>
      <c r="LJ134" s="78" t="str">
        <f>IF(LJ$9="", "", IF(AND(NOT('Personnel Details'!$N$31=""), $B134&gt;='Personnel Details'!$N$31), 'Personnel Details'!$O$31, IF(AND(NOT('Personnel Details'!$I$31=""), $B134&gt;='Personnel Details'!$I$31), 'Personnel Details'!$J$31, 'Personnel Details'!$E$31)))</f>
        <v/>
      </c>
      <c r="LK134" s="59" t="str">
        <f>IF(LJ$9="", "", IF(AND(NOT('Personnel Details'!$N$31=""), $B134&gt;='Personnel Details'!$N$31), IF('Personnel Details'!$P$31="","", 'Personnel Details'!$P$31), IF(AND(NOT('Personnel Details'!$I$31=""), $B134&gt;='Personnel Details'!$I$31), IF('Personnel Details'!$K$31="", "", 'Personnel Details'!$K$31), IF('Personnel Details'!$F$31="", "", 'Personnel Details'!$F$31))))</f>
        <v/>
      </c>
      <c r="LL134" s="79" t="str">
        <f>IF(LJ$9="", "", IF(AND(NOT('Personnel Details'!$N$31=""), $B134&gt;='Personnel Details'!$N$31), 'Personnel Details'!$Q$31, IF(AND(NOT('Personnel Details'!$I$31=""), $B134&gt;='Personnel Details'!$I$31), 'Personnel Details'!$L$31, 'Personnel Details'!$G$31)))</f>
        <v/>
      </c>
      <c r="LM134" s="59">
        <f t="shared" si="271"/>
        <v>0</v>
      </c>
      <c r="LN134" s="53"/>
      <c r="LP134" s="78" t="str">
        <f>IF(LP$9="", "", IF(AND(NOT('Personnel Details'!$N$32=""), $B134&gt;='Personnel Details'!$N$32), 'Personnel Details'!$O$32, IF(AND(NOT('Personnel Details'!$I$32=""), $B134&gt;='Personnel Details'!$I$32), 'Personnel Details'!$J$32, 'Personnel Details'!$E$32)))</f>
        <v/>
      </c>
      <c r="LQ134" s="59" t="str">
        <f>IF(LP$9="", "", IF(AND(NOT('Personnel Details'!$N$32=""), $B134&gt;='Personnel Details'!$N$32), IF('Personnel Details'!$P$32="","", 'Personnel Details'!$P$32), IF(AND(NOT('Personnel Details'!$I$32=""), $B134&gt;='Personnel Details'!$I$32), IF('Personnel Details'!$K$32="", "", 'Personnel Details'!$K$32), IF('Personnel Details'!$F$32="", "", 'Personnel Details'!$F$32))))</f>
        <v/>
      </c>
      <c r="LR134" s="79" t="str">
        <f>IF(LP$9="", "", IF(AND(NOT('Personnel Details'!$N$32=""), $B134&gt;='Personnel Details'!$N$32), 'Personnel Details'!$Q$32, IF(AND(NOT('Personnel Details'!$I$32=""), $B134&gt;='Personnel Details'!$I$32), 'Personnel Details'!$L$32, 'Personnel Details'!$G$32)))</f>
        <v/>
      </c>
      <c r="LS134" s="59">
        <f t="shared" si="272"/>
        <v>0</v>
      </c>
      <c r="LT134" s="53"/>
      <c r="LV134" s="78" t="str">
        <f>IF(LV$9="", "", IF(AND(NOT('Personnel Details'!$N$33=""), $B134&gt;='Personnel Details'!$N$33), 'Personnel Details'!$O$33, IF(AND(NOT('Personnel Details'!$I$33=""), $B134&gt;='Personnel Details'!$I$33), 'Personnel Details'!$J$33, 'Personnel Details'!$E$33)))</f>
        <v/>
      </c>
      <c r="LW134" s="59" t="str">
        <f>IF(LV$9="", "", IF(AND(NOT('Personnel Details'!$N$33=""), $B134&gt;='Personnel Details'!$N$33), IF('Personnel Details'!$P$33="","", 'Personnel Details'!$P$33), IF(AND(NOT('Personnel Details'!$I$33=""), $B134&gt;='Personnel Details'!$I$33), IF('Personnel Details'!$K$33="", "", 'Personnel Details'!$K$33), IF('Personnel Details'!$F$33="", "", 'Personnel Details'!$F$33))))</f>
        <v/>
      </c>
      <c r="LX134" s="79" t="str">
        <f>IF(LV$9="", "", IF(AND(NOT('Personnel Details'!$N$33=""), $B134&gt;='Personnel Details'!$N$33), 'Personnel Details'!$Q$33, IF(AND(NOT('Personnel Details'!$I$33=""), $B134&gt;='Personnel Details'!$I$33), 'Personnel Details'!$L$33, 'Personnel Details'!$G$33)))</f>
        <v/>
      </c>
      <c r="LY134" s="59">
        <f t="shared" si="273"/>
        <v>0</v>
      </c>
      <c r="LZ134" s="53"/>
      <c r="MB134" s="78" t="str">
        <f>IF(MB$9="", "", IF(AND(NOT('Personnel Details'!$N$34=""), $B134&gt;='Personnel Details'!$N$34), 'Personnel Details'!$O$34, IF(AND(NOT('Personnel Details'!$I$34=""), $B134&gt;='Personnel Details'!$I$34), 'Personnel Details'!$J$34, 'Personnel Details'!$E$34)))</f>
        <v/>
      </c>
      <c r="MC134" s="59" t="str">
        <f>IF(MB$9="", "", IF(AND(NOT('Personnel Details'!$N$34=""), $B134&gt;='Personnel Details'!$N$34), IF('Personnel Details'!$P$34="","", 'Personnel Details'!$P$34), IF(AND(NOT('Personnel Details'!$I$34=""), $B134&gt;='Personnel Details'!$I$34), IF('Personnel Details'!$K$34="", "", 'Personnel Details'!$K$34), IF('Personnel Details'!$F$34="", "", 'Personnel Details'!$F$34))))</f>
        <v/>
      </c>
      <c r="MD134" s="79" t="str">
        <f>IF(MB$9="", "", IF(AND(NOT('Personnel Details'!$N$34=""), $B134&gt;='Personnel Details'!$N$34), 'Personnel Details'!$Q$34, IF(AND(NOT('Personnel Details'!$I$34=""), $B134&gt;='Personnel Details'!$I$34), 'Personnel Details'!$L$34, 'Personnel Details'!$G$34)))</f>
        <v/>
      </c>
      <c r="ME134" s="59">
        <f t="shared" si="274"/>
        <v>0</v>
      </c>
      <c r="MF134" s="53"/>
      <c r="MH134" s="78" t="str">
        <f>IF(MH$9="", "", IF(AND(NOT('Personnel Details'!$N$35=""), $B134&gt;='Personnel Details'!$N$35), 'Personnel Details'!$O$35, IF(AND(NOT('Personnel Details'!$I$35=""), $B134&gt;='Personnel Details'!$I$35), 'Personnel Details'!$J$35, 'Personnel Details'!$E$35)))</f>
        <v/>
      </c>
      <c r="MI134" s="59" t="str">
        <f>IF(MH$9="", "", IF(AND(NOT('Personnel Details'!$N$35=""), $B134&gt;='Personnel Details'!$N$35), IF('Personnel Details'!$P$35="","", 'Personnel Details'!$P$35), IF(AND(NOT('Personnel Details'!$I$35=""), $B134&gt;='Personnel Details'!$I$35), IF('Personnel Details'!$K$35="", "", 'Personnel Details'!$K$35), IF('Personnel Details'!$F$35="", "", 'Personnel Details'!$F$35))))</f>
        <v/>
      </c>
      <c r="MJ134" s="79" t="str">
        <f>IF(MH$9="", "", IF(AND(NOT('Personnel Details'!$N$35=""), $B134&gt;='Personnel Details'!$N$35), 'Personnel Details'!$Q$35, IF(AND(NOT('Personnel Details'!$I$35=""), $B134&gt;='Personnel Details'!$I$35), 'Personnel Details'!$L$35, 'Personnel Details'!$G$35)))</f>
        <v/>
      </c>
      <c r="MK134" s="59">
        <f t="shared" si="275"/>
        <v>0</v>
      </c>
      <c r="ML134" s="53"/>
      <c r="MN134" s="78" t="str">
        <f>IF(MN$9="", "", IF(AND(NOT('Personnel Details'!$N$36=""), $B134&gt;='Personnel Details'!$N$36), 'Personnel Details'!$O$36, IF(AND(NOT('Personnel Details'!$I$36=""), $B134&gt;='Personnel Details'!$I$36), 'Personnel Details'!$J$36, 'Personnel Details'!$E$36)))</f>
        <v/>
      </c>
      <c r="MO134" s="59" t="str">
        <f>IF(MN$9="", "", IF(AND(NOT('Personnel Details'!$N$36=""), $B134&gt;='Personnel Details'!$N$36), IF('Personnel Details'!$P$36="","", 'Personnel Details'!$P$36), IF(AND(NOT('Personnel Details'!$I$36=""), $B134&gt;='Personnel Details'!$I$36), IF('Personnel Details'!$K$36="", "", 'Personnel Details'!$K$36), IF('Personnel Details'!$F$36="", "", 'Personnel Details'!$F$36))))</f>
        <v/>
      </c>
      <c r="MP134" s="79" t="str">
        <f>IF(MN$9="", "", IF(AND(NOT('Personnel Details'!$N$36=""), $B134&gt;='Personnel Details'!$N$36), 'Personnel Details'!$Q$36, IF(AND(NOT('Personnel Details'!$I$36=""), $B134&gt;='Personnel Details'!$I$36), 'Personnel Details'!$L$36, 'Personnel Details'!$G$36)))</f>
        <v/>
      </c>
      <c r="MQ134" s="59">
        <f t="shared" si="276"/>
        <v>0</v>
      </c>
      <c r="MR134" s="53"/>
      <c r="MT134" s="78" t="str">
        <f>IF(MT$9="", "", IF(AND(NOT('Personnel Details'!$N$37=""), $B134&gt;='Personnel Details'!$N$37), 'Personnel Details'!$O$37, IF(AND(NOT('Personnel Details'!$I$37=""), $B134&gt;='Personnel Details'!$I$37), 'Personnel Details'!$J$37, 'Personnel Details'!$E$37)))</f>
        <v/>
      </c>
      <c r="MU134" s="59" t="str">
        <f>IF(MT$9="", "", IF(AND(NOT('Personnel Details'!$N$37=""), $B134&gt;='Personnel Details'!$N$37), IF('Personnel Details'!$P$37="","", 'Personnel Details'!$P$37), IF(AND(NOT('Personnel Details'!$I$37=""), $B134&gt;='Personnel Details'!$I$37), IF('Personnel Details'!$K$37="", "", 'Personnel Details'!$K$37), IF('Personnel Details'!$F$37="", "", 'Personnel Details'!$F$37))))</f>
        <v/>
      </c>
      <c r="MV134" s="79" t="str">
        <f>IF(MT$9="", "", IF(AND(NOT('Personnel Details'!$N$37=""), $B134&gt;='Personnel Details'!$N$37), 'Personnel Details'!$Q$37, IF(AND(NOT('Personnel Details'!$I$37=""), $B134&gt;='Personnel Details'!$I$37), 'Personnel Details'!$L$37, 'Personnel Details'!$G$37)))</f>
        <v/>
      </c>
      <c r="MW134" s="59">
        <f t="shared" si="277"/>
        <v>0</v>
      </c>
      <c r="MX134" s="53"/>
      <c r="MZ134" s="78" t="str">
        <f>IF(MZ$9="", "", IF(AND(NOT('Personnel Details'!$N$38=""), $B134&gt;='Personnel Details'!$N$38), 'Personnel Details'!$O$38, IF(AND(NOT('Personnel Details'!$I$38=""), $B134&gt;='Personnel Details'!$I$38), 'Personnel Details'!$J$38, 'Personnel Details'!$E$38)))</f>
        <v/>
      </c>
      <c r="NA134" s="59" t="str">
        <f>IF(MZ$9="", "", IF(AND(NOT('Personnel Details'!$N$38=""), $B134&gt;='Personnel Details'!$N$38), IF('Personnel Details'!$P$38="","", 'Personnel Details'!$P$38), IF(AND(NOT('Personnel Details'!$I$38=""), $B134&gt;='Personnel Details'!$I$38), IF('Personnel Details'!$K$38="", "", 'Personnel Details'!$K$38), IF('Personnel Details'!$F$38="", "", 'Personnel Details'!$F$38))))</f>
        <v/>
      </c>
      <c r="NB134" s="79" t="str">
        <f>IF(MZ$9="", "", IF(AND(NOT('Personnel Details'!$N$38=""), $B134&gt;='Personnel Details'!$N$38), 'Personnel Details'!$Q$38, IF(AND(NOT('Personnel Details'!$I$38=""), $B134&gt;='Personnel Details'!$I$38), 'Personnel Details'!$L$38, 'Personnel Details'!$G$38)))</f>
        <v/>
      </c>
      <c r="NC134" s="59">
        <f t="shared" si="278"/>
        <v>0</v>
      </c>
      <c r="ND134" s="53"/>
      <c r="NF134" s="78" t="str">
        <f>IF(NF$9="", "", IF(AND(NOT('Personnel Details'!$N$39=""), $B134&gt;='Personnel Details'!$N$39), 'Personnel Details'!$O$39, IF(AND(NOT('Personnel Details'!$I$39=""), $B134&gt;='Personnel Details'!$I$39), 'Personnel Details'!$J$39, 'Personnel Details'!$E$39)))</f>
        <v/>
      </c>
      <c r="NG134" s="59" t="str">
        <f>IF(NF$9="", "", IF(AND(NOT('Personnel Details'!$N$39=""), $B134&gt;='Personnel Details'!$N$39), IF('Personnel Details'!$P$39="","", 'Personnel Details'!$P$39), IF(AND(NOT('Personnel Details'!$I$39=""), $B134&gt;='Personnel Details'!$I$39), IF('Personnel Details'!$K$39="", "", 'Personnel Details'!$K$39), IF('Personnel Details'!$F$39="", "", 'Personnel Details'!$F$39))))</f>
        <v/>
      </c>
      <c r="NH134" s="79" t="str">
        <f>IF(NF$9="", "", IF(AND(NOT('Personnel Details'!$N$39=""), $B134&gt;='Personnel Details'!$N$39), 'Personnel Details'!$Q$39, IF(AND(NOT('Personnel Details'!$I$39=""), $B134&gt;='Personnel Details'!$I$39), 'Personnel Details'!$L$39, 'Personnel Details'!$G$39)))</f>
        <v/>
      </c>
      <c r="NI134" s="59">
        <f t="shared" si="279"/>
        <v>0</v>
      </c>
      <c r="NJ134" s="53"/>
      <c r="NL134" s="78" t="str">
        <f>IF(NL$9="", "", IF(AND(NOT('Personnel Details'!$N$40=""), $B134&gt;='Personnel Details'!$N$40), 'Personnel Details'!$O$40, IF(AND(NOT('Personnel Details'!$I$40=""), $B134&gt;='Personnel Details'!$I$40), 'Personnel Details'!$J$40, 'Personnel Details'!$E$40)))</f>
        <v/>
      </c>
      <c r="NM134" s="59" t="str">
        <f>IF(NL$9="", "", IF(AND(NOT('Personnel Details'!$N$40=""), $B134&gt;='Personnel Details'!$N$40), IF('Personnel Details'!$P$40="","", 'Personnel Details'!$P$40), IF(AND(NOT('Personnel Details'!$I$40=""), $B134&gt;='Personnel Details'!$I$40), IF('Personnel Details'!$K$40="", "", 'Personnel Details'!$K$40), IF('Personnel Details'!$F$40="", "", 'Personnel Details'!$F$40))))</f>
        <v/>
      </c>
      <c r="NN134" s="79" t="str">
        <f>IF(NL$9="", "", IF(AND(NOT('Personnel Details'!$N$40=""), $B134&gt;='Personnel Details'!$N$40), 'Personnel Details'!$Q$40, IF(AND(NOT('Personnel Details'!$I$40=""), $B134&gt;='Personnel Details'!$I$40), 'Personnel Details'!$L$40, 'Personnel Details'!$G$40)))</f>
        <v/>
      </c>
      <c r="NO134" s="59">
        <f t="shared" si="280"/>
        <v>0</v>
      </c>
      <c r="NP134" s="53"/>
    </row>
    <row r="135" spans="1:380" x14ac:dyDescent="0.25">
      <c r="A135" s="32"/>
      <c r="B135" s="113">
        <f>IFERROR(IF(B134+1&gt;'Personnel Details'!$U$5, "", B134+1), "")</f>
        <v>43955</v>
      </c>
      <c r="C135" s="32"/>
      <c r="D135" s="120"/>
      <c r="E135" s="13" t="str">
        <f t="shared" si="159"/>
        <v/>
      </c>
      <c r="F135" s="13" t="str">
        <f t="shared" si="190"/>
        <v/>
      </c>
      <c r="G135" s="56" t="str">
        <f t="shared" si="281"/>
        <v/>
      </c>
      <c r="H135" s="16" t="str">
        <f t="shared" si="191"/>
        <v/>
      </c>
      <c r="I135" s="32"/>
      <c r="J135" s="120"/>
      <c r="K135" s="62" t="str">
        <f t="shared" si="160"/>
        <v/>
      </c>
      <c r="L135" s="62" t="str">
        <f t="shared" si="192"/>
        <v/>
      </c>
      <c r="M135" s="65" t="str">
        <f t="shared" si="282"/>
        <v/>
      </c>
      <c r="N135" s="68" t="str">
        <f t="shared" si="193"/>
        <v/>
      </c>
      <c r="O135" s="32"/>
      <c r="P135" s="120"/>
      <c r="Q135" s="62" t="str">
        <f t="shared" si="161"/>
        <v/>
      </c>
      <c r="R135" s="62" t="str">
        <f t="shared" si="194"/>
        <v/>
      </c>
      <c r="S135" s="65" t="str">
        <f t="shared" si="283"/>
        <v/>
      </c>
      <c r="T135" s="68" t="str">
        <f t="shared" si="195"/>
        <v/>
      </c>
      <c r="U135" s="32"/>
      <c r="V135" s="120"/>
      <c r="W135" s="62" t="str">
        <f t="shared" si="162"/>
        <v/>
      </c>
      <c r="X135" s="62" t="str">
        <f t="shared" si="196"/>
        <v/>
      </c>
      <c r="Y135" s="65" t="str">
        <f t="shared" si="284"/>
        <v/>
      </c>
      <c r="Z135" s="68" t="str">
        <f t="shared" si="197"/>
        <v/>
      </c>
      <c r="AA135" s="32"/>
      <c r="AB135" s="120"/>
      <c r="AC135" s="62" t="str">
        <f t="shared" si="163"/>
        <v/>
      </c>
      <c r="AD135" s="62" t="str">
        <f t="shared" si="198"/>
        <v/>
      </c>
      <c r="AE135" s="65" t="str">
        <f t="shared" si="285"/>
        <v/>
      </c>
      <c r="AF135" s="68" t="str">
        <f t="shared" si="199"/>
        <v/>
      </c>
      <c r="AG135" s="32"/>
      <c r="AH135" s="120"/>
      <c r="AI135" s="62" t="str">
        <f t="shared" si="164"/>
        <v/>
      </c>
      <c r="AJ135" s="62" t="str">
        <f t="shared" si="200"/>
        <v/>
      </c>
      <c r="AK135" s="65" t="str">
        <f t="shared" si="286"/>
        <v/>
      </c>
      <c r="AL135" s="68" t="str">
        <f t="shared" si="201"/>
        <v/>
      </c>
      <c r="AM135" s="32"/>
      <c r="AN135" s="120"/>
      <c r="AO135" s="62" t="str">
        <f t="shared" si="165"/>
        <v/>
      </c>
      <c r="AP135" s="62" t="str">
        <f t="shared" si="202"/>
        <v/>
      </c>
      <c r="AQ135" s="65" t="str">
        <f t="shared" si="287"/>
        <v/>
      </c>
      <c r="AR135" s="68" t="str">
        <f t="shared" si="203"/>
        <v/>
      </c>
      <c r="AS135" s="32"/>
      <c r="AT135" s="120"/>
      <c r="AU135" s="62" t="str">
        <f t="shared" si="166"/>
        <v/>
      </c>
      <c r="AV135" s="62" t="str">
        <f t="shared" si="204"/>
        <v/>
      </c>
      <c r="AW135" s="65" t="str">
        <f t="shared" si="288"/>
        <v/>
      </c>
      <c r="AX135" s="68" t="str">
        <f t="shared" si="205"/>
        <v/>
      </c>
      <c r="AY135" s="32"/>
      <c r="AZ135" s="120"/>
      <c r="BA135" s="62" t="str">
        <f t="shared" si="167"/>
        <v/>
      </c>
      <c r="BB135" s="62" t="str">
        <f t="shared" si="206"/>
        <v/>
      </c>
      <c r="BC135" s="65" t="str">
        <f t="shared" si="289"/>
        <v/>
      </c>
      <c r="BD135" s="68" t="str">
        <f t="shared" si="207"/>
        <v/>
      </c>
      <c r="BE135" s="32"/>
      <c r="BF135" s="120"/>
      <c r="BG135" s="62" t="str">
        <f t="shared" si="168"/>
        <v/>
      </c>
      <c r="BH135" s="62" t="str">
        <f t="shared" si="208"/>
        <v/>
      </c>
      <c r="BI135" s="65" t="str">
        <f t="shared" si="290"/>
        <v/>
      </c>
      <c r="BJ135" s="68" t="str">
        <f t="shared" si="209"/>
        <v/>
      </c>
      <c r="BK135" s="32"/>
      <c r="BL135" s="120"/>
      <c r="BM135" s="62" t="str">
        <f t="shared" si="169"/>
        <v/>
      </c>
      <c r="BN135" s="62" t="str">
        <f t="shared" si="210"/>
        <v/>
      </c>
      <c r="BO135" s="65" t="str">
        <f t="shared" si="291"/>
        <v/>
      </c>
      <c r="BP135" s="68" t="str">
        <f t="shared" si="211"/>
        <v/>
      </c>
      <c r="BQ135" s="32"/>
      <c r="BR135" s="120"/>
      <c r="BS135" s="62" t="str">
        <f t="shared" si="170"/>
        <v/>
      </c>
      <c r="BT135" s="62" t="str">
        <f t="shared" si="212"/>
        <v/>
      </c>
      <c r="BU135" s="65" t="str">
        <f t="shared" si="292"/>
        <v/>
      </c>
      <c r="BV135" s="68" t="str">
        <f t="shared" si="213"/>
        <v/>
      </c>
      <c r="BW135" s="32"/>
      <c r="BX135" s="120"/>
      <c r="BY135" s="62" t="str">
        <f t="shared" si="171"/>
        <v/>
      </c>
      <c r="BZ135" s="62" t="str">
        <f t="shared" si="214"/>
        <v/>
      </c>
      <c r="CA135" s="65" t="str">
        <f t="shared" si="293"/>
        <v/>
      </c>
      <c r="CB135" s="68" t="str">
        <f t="shared" si="215"/>
        <v/>
      </c>
      <c r="CC135" s="32"/>
      <c r="CD135" s="120"/>
      <c r="CE135" s="62" t="str">
        <f t="shared" si="172"/>
        <v/>
      </c>
      <c r="CF135" s="62" t="str">
        <f t="shared" si="216"/>
        <v/>
      </c>
      <c r="CG135" s="65" t="str">
        <f t="shared" si="294"/>
        <v/>
      </c>
      <c r="CH135" s="68" t="str">
        <f t="shared" si="217"/>
        <v/>
      </c>
      <c r="CI135" s="32"/>
      <c r="CJ135" s="120"/>
      <c r="CK135" s="62" t="str">
        <f t="shared" si="173"/>
        <v/>
      </c>
      <c r="CL135" s="62" t="str">
        <f t="shared" si="218"/>
        <v/>
      </c>
      <c r="CM135" s="65" t="str">
        <f t="shared" si="295"/>
        <v/>
      </c>
      <c r="CN135" s="68" t="str">
        <f t="shared" si="219"/>
        <v/>
      </c>
      <c r="CO135" s="32"/>
      <c r="CP135" s="120"/>
      <c r="CQ135" s="62" t="str">
        <f t="shared" si="174"/>
        <v/>
      </c>
      <c r="CR135" s="62" t="str">
        <f t="shared" si="220"/>
        <v/>
      </c>
      <c r="CS135" s="65" t="str">
        <f t="shared" si="296"/>
        <v/>
      </c>
      <c r="CT135" s="68" t="str">
        <f t="shared" si="221"/>
        <v/>
      </c>
      <c r="CU135" s="32"/>
      <c r="CV135" s="120"/>
      <c r="CW135" s="62" t="str">
        <f t="shared" si="175"/>
        <v/>
      </c>
      <c r="CX135" s="62" t="str">
        <f t="shared" si="222"/>
        <v/>
      </c>
      <c r="CY135" s="65" t="str">
        <f t="shared" si="297"/>
        <v/>
      </c>
      <c r="CZ135" s="68" t="str">
        <f t="shared" si="223"/>
        <v/>
      </c>
      <c r="DA135" s="32"/>
      <c r="DB135" s="120"/>
      <c r="DC135" s="62" t="str">
        <f t="shared" si="176"/>
        <v/>
      </c>
      <c r="DD135" s="62" t="str">
        <f t="shared" si="224"/>
        <v/>
      </c>
      <c r="DE135" s="65" t="str">
        <f t="shared" si="298"/>
        <v/>
      </c>
      <c r="DF135" s="68" t="str">
        <f t="shared" si="225"/>
        <v/>
      </c>
      <c r="DG135" s="32"/>
      <c r="DH135" s="120"/>
      <c r="DI135" s="62" t="str">
        <f t="shared" si="177"/>
        <v/>
      </c>
      <c r="DJ135" s="62" t="str">
        <f t="shared" si="226"/>
        <v/>
      </c>
      <c r="DK135" s="65" t="str">
        <f t="shared" si="299"/>
        <v/>
      </c>
      <c r="DL135" s="68" t="str">
        <f t="shared" si="227"/>
        <v/>
      </c>
      <c r="DM135" s="32"/>
      <c r="DN135" s="120"/>
      <c r="DO135" s="62" t="str">
        <f t="shared" si="178"/>
        <v/>
      </c>
      <c r="DP135" s="62" t="str">
        <f t="shared" si="228"/>
        <v/>
      </c>
      <c r="DQ135" s="65" t="str">
        <f t="shared" si="300"/>
        <v/>
      </c>
      <c r="DR135" s="68" t="str">
        <f t="shared" si="229"/>
        <v/>
      </c>
      <c r="DS135" s="32"/>
      <c r="DT135" s="120"/>
      <c r="DU135" s="62" t="str">
        <f t="shared" si="179"/>
        <v/>
      </c>
      <c r="DV135" s="62" t="str">
        <f t="shared" si="230"/>
        <v/>
      </c>
      <c r="DW135" s="65" t="str">
        <f t="shared" si="301"/>
        <v/>
      </c>
      <c r="DX135" s="68" t="str">
        <f t="shared" si="231"/>
        <v/>
      </c>
      <c r="DY135" s="32"/>
      <c r="DZ135" s="120"/>
      <c r="EA135" s="62" t="str">
        <f t="shared" si="180"/>
        <v/>
      </c>
      <c r="EB135" s="62" t="str">
        <f t="shared" si="232"/>
        <v/>
      </c>
      <c r="EC135" s="65" t="str">
        <f t="shared" si="302"/>
        <v/>
      </c>
      <c r="ED135" s="68" t="str">
        <f t="shared" si="233"/>
        <v/>
      </c>
      <c r="EE135" s="32"/>
      <c r="EF135" s="120"/>
      <c r="EG135" s="62" t="str">
        <f t="shared" si="181"/>
        <v/>
      </c>
      <c r="EH135" s="62" t="str">
        <f t="shared" si="234"/>
        <v/>
      </c>
      <c r="EI135" s="65" t="str">
        <f t="shared" si="303"/>
        <v/>
      </c>
      <c r="EJ135" s="68" t="str">
        <f t="shared" si="235"/>
        <v/>
      </c>
      <c r="EK135" s="32"/>
      <c r="EL135" s="120"/>
      <c r="EM135" s="62" t="str">
        <f t="shared" si="182"/>
        <v/>
      </c>
      <c r="EN135" s="62" t="str">
        <f t="shared" si="236"/>
        <v/>
      </c>
      <c r="EO135" s="65" t="str">
        <f t="shared" si="304"/>
        <v/>
      </c>
      <c r="EP135" s="68" t="str">
        <f t="shared" si="237"/>
        <v/>
      </c>
      <c r="EQ135" s="32"/>
      <c r="ER135" s="120"/>
      <c r="ES135" s="62" t="str">
        <f t="shared" si="183"/>
        <v/>
      </c>
      <c r="ET135" s="62" t="str">
        <f t="shared" si="238"/>
        <v/>
      </c>
      <c r="EU135" s="65" t="str">
        <f t="shared" si="305"/>
        <v/>
      </c>
      <c r="EV135" s="68" t="str">
        <f t="shared" si="239"/>
        <v/>
      </c>
      <c r="EW135" s="32"/>
      <c r="EX135" s="120"/>
      <c r="EY135" s="62" t="str">
        <f t="shared" si="184"/>
        <v/>
      </c>
      <c r="EZ135" s="62" t="str">
        <f t="shared" si="240"/>
        <v/>
      </c>
      <c r="FA135" s="65" t="str">
        <f t="shared" si="306"/>
        <v/>
      </c>
      <c r="FB135" s="68" t="str">
        <f t="shared" si="241"/>
        <v/>
      </c>
      <c r="FC135" s="32"/>
      <c r="FD135" s="120"/>
      <c r="FE135" s="62" t="str">
        <f t="shared" si="185"/>
        <v/>
      </c>
      <c r="FF135" s="62" t="str">
        <f t="shared" si="242"/>
        <v/>
      </c>
      <c r="FG135" s="65" t="str">
        <f t="shared" si="307"/>
        <v/>
      </c>
      <c r="FH135" s="68" t="str">
        <f t="shared" si="243"/>
        <v/>
      </c>
      <c r="FI135" s="32"/>
      <c r="FJ135" s="120"/>
      <c r="FK135" s="62" t="str">
        <f t="shared" si="186"/>
        <v/>
      </c>
      <c r="FL135" s="62" t="str">
        <f t="shared" si="244"/>
        <v/>
      </c>
      <c r="FM135" s="65" t="str">
        <f t="shared" si="308"/>
        <v/>
      </c>
      <c r="FN135" s="68" t="str">
        <f t="shared" si="245"/>
        <v/>
      </c>
      <c r="FO135" s="32"/>
      <c r="FP135" s="120"/>
      <c r="FQ135" s="62" t="str">
        <f t="shared" si="187"/>
        <v/>
      </c>
      <c r="FR135" s="62" t="str">
        <f t="shared" si="246"/>
        <v/>
      </c>
      <c r="FS135" s="65" t="str">
        <f t="shared" si="309"/>
        <v/>
      </c>
      <c r="FT135" s="68" t="str">
        <f t="shared" si="247"/>
        <v/>
      </c>
      <c r="FU135" s="32"/>
      <c r="FV135" s="120"/>
      <c r="FW135" s="62" t="str">
        <f t="shared" si="188"/>
        <v/>
      </c>
      <c r="FX135" s="62" t="str">
        <f t="shared" si="248"/>
        <v/>
      </c>
      <c r="FY135" s="65" t="str">
        <f t="shared" si="310"/>
        <v/>
      </c>
      <c r="FZ135" s="68" t="str">
        <f t="shared" si="249"/>
        <v/>
      </c>
      <c r="GA135" s="32"/>
      <c r="GC135" s="7" t="str">
        <f t="shared" si="250"/>
        <v>May 2020</v>
      </c>
      <c r="GD135" s="7" t="str">
        <f t="shared" ca="1" si="189"/>
        <v>Bank</v>
      </c>
      <c r="GT135" s="71">
        <f>IF(GT$9="", "", IF(AND(NOT('Personnel Details'!$N$11=""), $B135&gt;='Personnel Details'!$N$11), 'Personnel Details'!$O$11, IF(AND(NOT('Personnel Details'!$I$11=""), $B135&gt;='Personnel Details'!$I$11), 'Personnel Details'!$J$11, 'Personnel Details'!$E$11)))</f>
        <v>0.8</v>
      </c>
      <c r="GU135" s="59" t="str">
        <f>IF(GT$9="", "", IF(AND(NOT('Personnel Details'!$N$11=""), $B135&gt;='Personnel Details'!$N$11), IF('Personnel Details'!$P$11="","", 'Personnel Details'!$P$11), IF(AND(NOT('Personnel Details'!$I$11=""), $B135&gt;='Personnel Details'!$I$11), IF('Personnel Details'!$K$11="", "", 'Personnel Details'!$K$11), IF('Personnel Details'!$F$11="", "", 'Personnel Details'!$F$11))))</f>
        <v/>
      </c>
      <c r="GV135" s="74">
        <f>IF(GT$9="", "", IF(AND(NOT('Personnel Details'!$N$11=""), $B135&gt;='Personnel Details'!$N$11), 'Personnel Details'!$Q$11, IF(AND(NOT('Personnel Details'!$I$11=""), $B135&gt;='Personnel Details'!$I$11), 'Personnel Details'!$L$11, 'Personnel Details'!$G$11)))</f>
        <v>0</v>
      </c>
      <c r="GW135" s="59">
        <f t="shared" si="251"/>
        <v>0</v>
      </c>
      <c r="GX135" s="53"/>
      <c r="GZ135" s="78">
        <f>IF(GZ$9="", "", IF(AND(NOT('Personnel Details'!$N$12=""), $B135&gt;='Personnel Details'!$N$12), 'Personnel Details'!$O$12, IF(AND(NOT('Personnel Details'!$I$12=""), $B135&gt;='Personnel Details'!$I$12), 'Personnel Details'!$J$12, 'Personnel Details'!$E$12)))</f>
        <v>0.8</v>
      </c>
      <c r="HA135" s="59" t="str">
        <f>IF(GZ$9="", "", IF(AND(NOT('Personnel Details'!$N$12=""), $B135&gt;='Personnel Details'!$N$12), IF('Personnel Details'!$P$12="","", 'Personnel Details'!$P$12), IF(AND(NOT('Personnel Details'!$I$12=""), $B135&gt;='Personnel Details'!$I$12), IF('Personnel Details'!$K$12="", "", 'Personnel Details'!$K$12), IF('Personnel Details'!$F$12="", "", 'Personnel Details'!$F$12))))</f>
        <v/>
      </c>
      <c r="HB135" s="79">
        <f>IF(GZ$9="", "", IF(AND(NOT('Personnel Details'!$N$12=""), $B135&gt;='Personnel Details'!$N$12), 'Personnel Details'!$Q$12, IF(AND(NOT('Personnel Details'!$I$12=""), $B135&gt;='Personnel Details'!$I$12), 'Personnel Details'!$L$12, 'Personnel Details'!$G$12)))</f>
        <v>0</v>
      </c>
      <c r="HC135" s="59">
        <f t="shared" si="252"/>
        <v>0</v>
      </c>
      <c r="HD135" s="53"/>
      <c r="HF135" s="78">
        <f>IF(HF$9="", "", IF(AND(NOT('Personnel Details'!$N$13=""), $B135&gt;='Personnel Details'!$N$13), 'Personnel Details'!$O$13, IF(AND(NOT('Personnel Details'!$I$13=""), $B135&gt;='Personnel Details'!$I$13), 'Personnel Details'!$J$13, 'Personnel Details'!$E$13)))</f>
        <v>0.8</v>
      </c>
      <c r="HG135" s="59" t="str">
        <f>IF(HF$9="", "", IF(AND(NOT('Personnel Details'!$N$13=""), $B135&gt;='Personnel Details'!$N$13), IF('Personnel Details'!$P$13="","", 'Personnel Details'!$P$13), IF(AND(NOT('Personnel Details'!$I$13=""), $B135&gt;='Personnel Details'!$I$13), IF('Personnel Details'!$K$13="", "", 'Personnel Details'!$K$13), IF('Personnel Details'!$F$13="", "", 'Personnel Details'!$F$13))))</f>
        <v/>
      </c>
      <c r="HH135" s="79">
        <f>IF(HF$9="", "", IF(AND(NOT('Personnel Details'!$N$13=""), $B135&gt;='Personnel Details'!$N$13), 'Personnel Details'!$Q$13, IF(AND(NOT('Personnel Details'!$I$13=""), $B135&gt;='Personnel Details'!$I$13), 'Personnel Details'!$L$13, 'Personnel Details'!$G$13)))</f>
        <v>0</v>
      </c>
      <c r="HI135" s="59">
        <f t="shared" si="253"/>
        <v>0</v>
      </c>
      <c r="HJ135" s="53"/>
      <c r="HL135" s="78">
        <f>IF(HL$9="", "", IF(AND(NOT('Personnel Details'!$N$14=""), $B135&gt;='Personnel Details'!$N$14), 'Personnel Details'!$O$14, IF(AND(NOT('Personnel Details'!$I$14=""), $B135&gt;='Personnel Details'!$I$14), 'Personnel Details'!$J$14, 'Personnel Details'!$E$14)))</f>
        <v>0.8</v>
      </c>
      <c r="HM135" s="59">
        <f>IF(HL$9="", "", IF(AND(NOT('Personnel Details'!$N$14=""), $B135&gt;='Personnel Details'!$N$14), IF('Personnel Details'!$P$14="","", 'Personnel Details'!$P$14), IF(AND(NOT('Personnel Details'!$I$14=""), $B135&gt;='Personnel Details'!$I$14), IF('Personnel Details'!$K$14="", "", 'Personnel Details'!$K$14), IF('Personnel Details'!$F$14="", "", 'Personnel Details'!$F$14))))</f>
        <v>2000</v>
      </c>
      <c r="HN135" s="79">
        <f>IF(HL$9="", "", IF(AND(NOT('Personnel Details'!$N$14=""), $B135&gt;='Personnel Details'!$N$14), 'Personnel Details'!$Q$14, IF(AND(NOT('Personnel Details'!$I$14=""), $B135&gt;='Personnel Details'!$I$14), 'Personnel Details'!$L$14, 'Personnel Details'!$G$14)))</f>
        <v>0.85</v>
      </c>
      <c r="HO135" s="59">
        <f t="shared" si="254"/>
        <v>0</v>
      </c>
      <c r="HP135" s="53"/>
      <c r="HR135" s="78" t="str">
        <f>IF(HR$9="", "", IF(AND(NOT('Personnel Details'!$N$15=""), $B135&gt;='Personnel Details'!$N$15), 'Personnel Details'!$O$15, IF(AND(NOT('Personnel Details'!$I$15=""), $B135&gt;='Personnel Details'!$I$15), 'Personnel Details'!$J$15, 'Personnel Details'!$E$15)))</f>
        <v/>
      </c>
      <c r="HS135" s="59" t="str">
        <f>IF(HR$9="", "", IF(AND(NOT('Personnel Details'!$N$15=""), $B135&gt;='Personnel Details'!$N$15), IF('Personnel Details'!$P$15="","", 'Personnel Details'!$P$15), IF(AND(NOT('Personnel Details'!$I$15=""), $B135&gt;='Personnel Details'!$I$15), IF('Personnel Details'!$K$15="", "", 'Personnel Details'!$K$15), IF('Personnel Details'!$F$15="", "", 'Personnel Details'!$F$15))))</f>
        <v/>
      </c>
      <c r="HT135" s="79" t="str">
        <f>IF(HR$9="", "", IF(AND(NOT('Personnel Details'!$N$15=""), $B135&gt;='Personnel Details'!$N$15), 'Personnel Details'!$Q$15, IF(AND(NOT('Personnel Details'!$I$15=""), $B135&gt;='Personnel Details'!$I$15), 'Personnel Details'!$L$15, 'Personnel Details'!$G$15)))</f>
        <v/>
      </c>
      <c r="HU135" s="59">
        <f t="shared" si="255"/>
        <v>0</v>
      </c>
      <c r="HV135" s="53"/>
      <c r="HX135" s="78" t="str">
        <f>IF(HX$9="", "", IF(AND(NOT('Personnel Details'!$N$16=""), $B135&gt;='Personnel Details'!$N$16), 'Personnel Details'!$O$16, IF(AND(NOT('Personnel Details'!$I$16=""), $B135&gt;='Personnel Details'!$I$16), 'Personnel Details'!$J$16, 'Personnel Details'!$E$16)))</f>
        <v/>
      </c>
      <c r="HY135" s="59" t="str">
        <f>IF(HX$9="", "", IF(AND(NOT('Personnel Details'!$N$16=""), $B135&gt;='Personnel Details'!$N$16), IF('Personnel Details'!$P$16="","", 'Personnel Details'!$P$16), IF(AND(NOT('Personnel Details'!$I$16=""), $B135&gt;='Personnel Details'!$I$16), IF('Personnel Details'!$K$16="", "", 'Personnel Details'!$K$16), IF('Personnel Details'!$F$16="", "", 'Personnel Details'!$F$16))))</f>
        <v/>
      </c>
      <c r="HZ135" s="79" t="str">
        <f>IF(HX$9="", "", IF(AND(NOT('Personnel Details'!$N$16=""), $B135&gt;='Personnel Details'!$N$16), 'Personnel Details'!$Q$16, IF(AND(NOT('Personnel Details'!$I$16=""), $B135&gt;='Personnel Details'!$I$16), 'Personnel Details'!$L$16, 'Personnel Details'!$G$16)))</f>
        <v/>
      </c>
      <c r="IA135" s="59">
        <f t="shared" si="256"/>
        <v>0</v>
      </c>
      <c r="IB135" s="53"/>
      <c r="ID135" s="78" t="str">
        <f>IF(ID$9="", "", IF(AND(NOT('Personnel Details'!$N$17=""), $B135&gt;='Personnel Details'!$N$17), 'Personnel Details'!$O$17, IF(AND(NOT('Personnel Details'!$I$17=""), $B135&gt;='Personnel Details'!$I$17), 'Personnel Details'!$J$17, 'Personnel Details'!$E$17)))</f>
        <v/>
      </c>
      <c r="IE135" s="59" t="str">
        <f>IF(ID$9="", "", IF(AND(NOT('Personnel Details'!$N$17=""), $B135&gt;='Personnel Details'!$N$17), IF('Personnel Details'!$P$17="","", 'Personnel Details'!$P$17), IF(AND(NOT('Personnel Details'!$I$17=""), $B135&gt;='Personnel Details'!$I$17), IF('Personnel Details'!$K$17="", "", 'Personnel Details'!$K$17), IF('Personnel Details'!$F$17="", "", 'Personnel Details'!$F$17))))</f>
        <v/>
      </c>
      <c r="IF135" s="79" t="str">
        <f>IF(ID$9="", "", IF(AND(NOT('Personnel Details'!$N$17=""), $B135&gt;='Personnel Details'!$N$17), 'Personnel Details'!$Q$17, IF(AND(NOT('Personnel Details'!$I$17=""), $B135&gt;='Personnel Details'!$I$17), 'Personnel Details'!$L$17, 'Personnel Details'!$G$17)))</f>
        <v/>
      </c>
      <c r="IG135" s="59">
        <f t="shared" si="257"/>
        <v>0</v>
      </c>
      <c r="IH135" s="53"/>
      <c r="IJ135" s="78" t="str">
        <f>IF(IJ$9="", "", IF(AND(NOT('Personnel Details'!$N$18=""), $B135&gt;='Personnel Details'!$N$18), 'Personnel Details'!$O$18, IF(AND(NOT('Personnel Details'!$I$18=""), $B135&gt;='Personnel Details'!$I$18), 'Personnel Details'!$J$18, 'Personnel Details'!$E$18)))</f>
        <v/>
      </c>
      <c r="IK135" s="59" t="str">
        <f>IF(IJ$9="", "", IF(AND(NOT('Personnel Details'!$N$18=""), $B135&gt;='Personnel Details'!$N$18), IF('Personnel Details'!$P$18="","", 'Personnel Details'!$P$18), IF(AND(NOT('Personnel Details'!$I$18=""), $B135&gt;='Personnel Details'!$I$18), IF('Personnel Details'!$K$18="", "", 'Personnel Details'!$K$18), IF('Personnel Details'!$F$18="", "", 'Personnel Details'!$F$18))))</f>
        <v/>
      </c>
      <c r="IL135" s="79" t="str">
        <f>IF(IJ$9="", "", IF(AND(NOT('Personnel Details'!$N$18=""), $B135&gt;='Personnel Details'!$N$18), 'Personnel Details'!$Q$18, IF(AND(NOT('Personnel Details'!$I$18=""), $B135&gt;='Personnel Details'!$I$18), 'Personnel Details'!$L$18, 'Personnel Details'!$G$18)))</f>
        <v/>
      </c>
      <c r="IM135" s="59">
        <f t="shared" si="258"/>
        <v>0</v>
      </c>
      <c r="IN135" s="53"/>
      <c r="IP135" s="78" t="str">
        <f>IF(IP$9="", "", IF(AND(NOT('Personnel Details'!$N$19=""), $B135&gt;='Personnel Details'!$N$19), 'Personnel Details'!$O$19, IF(AND(NOT('Personnel Details'!$I$19=""), $B135&gt;='Personnel Details'!$I$19), 'Personnel Details'!$J$19, 'Personnel Details'!$E$19)))</f>
        <v/>
      </c>
      <c r="IQ135" s="59" t="str">
        <f>IF(IP$9="", "", IF(AND(NOT('Personnel Details'!$N$19=""), $B135&gt;='Personnel Details'!$N$19), IF('Personnel Details'!$P$19="","", 'Personnel Details'!$P$19), IF(AND(NOT('Personnel Details'!$I$19=""), $B135&gt;='Personnel Details'!$I$19), IF('Personnel Details'!$K$19="", "", 'Personnel Details'!$K$19), IF('Personnel Details'!$F$19="", "", 'Personnel Details'!$F$19))))</f>
        <v/>
      </c>
      <c r="IR135" s="79" t="str">
        <f>IF(IP$9="", "", IF(AND(NOT('Personnel Details'!$N$19=""), $B135&gt;='Personnel Details'!$N$19), 'Personnel Details'!$Q$19, IF(AND(NOT('Personnel Details'!$I$19=""), $B135&gt;='Personnel Details'!$I$19), 'Personnel Details'!$L$19, 'Personnel Details'!$G$19)))</f>
        <v/>
      </c>
      <c r="IS135" s="59">
        <f t="shared" si="259"/>
        <v>0</v>
      </c>
      <c r="IT135" s="53"/>
      <c r="IV135" s="78" t="str">
        <f>IF(IV$9="", "", IF(AND(NOT('Personnel Details'!$N$20=""), $B135&gt;='Personnel Details'!$N$20), 'Personnel Details'!$O$20, IF(AND(NOT('Personnel Details'!$I$20=""), $B135&gt;='Personnel Details'!$I$20), 'Personnel Details'!$J$20, 'Personnel Details'!$E$20)))</f>
        <v/>
      </c>
      <c r="IW135" s="59" t="str">
        <f>IF(IV$9="", "", IF(AND(NOT('Personnel Details'!$N$20=""), $B135&gt;='Personnel Details'!$N$20), IF('Personnel Details'!$P$20="","", 'Personnel Details'!$P$20), IF(AND(NOT('Personnel Details'!$I$20=""), $B135&gt;='Personnel Details'!$I$20), IF('Personnel Details'!$K$20="", "", 'Personnel Details'!$K$20), IF('Personnel Details'!$F$20="", "", 'Personnel Details'!$F$20))))</f>
        <v/>
      </c>
      <c r="IX135" s="79" t="str">
        <f>IF(IV$9="", "", IF(AND(NOT('Personnel Details'!$N$20=""), $B135&gt;='Personnel Details'!$N$20), 'Personnel Details'!$Q$20, IF(AND(NOT('Personnel Details'!$I$20=""), $B135&gt;='Personnel Details'!$I$20), 'Personnel Details'!$L$20, 'Personnel Details'!$G$20)))</f>
        <v/>
      </c>
      <c r="IY135" s="59">
        <f t="shared" si="260"/>
        <v>0</v>
      </c>
      <c r="IZ135" s="53"/>
      <c r="JB135" s="78" t="str">
        <f>IF(JB$9="", "", IF(AND(NOT('Personnel Details'!$N$21=""), $B135&gt;='Personnel Details'!$N$21), 'Personnel Details'!$O$21, IF(AND(NOT('Personnel Details'!$I$21=""), $B135&gt;='Personnel Details'!$I$21), 'Personnel Details'!$J$21, 'Personnel Details'!$E$21)))</f>
        <v/>
      </c>
      <c r="JC135" s="59" t="str">
        <f>IF(JB$9="", "", IF(AND(NOT('Personnel Details'!$N$21=""), $B135&gt;='Personnel Details'!$N$21), IF('Personnel Details'!$P$21="","", 'Personnel Details'!$P$21), IF(AND(NOT('Personnel Details'!$I$21=""), $B135&gt;='Personnel Details'!$I$21), IF('Personnel Details'!$K$21="", "", 'Personnel Details'!$K$21), IF('Personnel Details'!$F$21="", "", 'Personnel Details'!$F$21))))</f>
        <v/>
      </c>
      <c r="JD135" s="79" t="str">
        <f>IF(JB$9="", "", IF(AND(NOT('Personnel Details'!$N$21=""), $B135&gt;='Personnel Details'!$N$21), 'Personnel Details'!$Q$21, IF(AND(NOT('Personnel Details'!$I$21=""), $B135&gt;='Personnel Details'!$I$21), 'Personnel Details'!$L$21, 'Personnel Details'!$G$21)))</f>
        <v/>
      </c>
      <c r="JE135" s="59">
        <f t="shared" si="261"/>
        <v>0</v>
      </c>
      <c r="JF135" s="53"/>
      <c r="JH135" s="78" t="str">
        <f>IF(JH$9="", "", IF(AND(NOT('Personnel Details'!$N$22=""), $B135&gt;='Personnel Details'!$N$22), 'Personnel Details'!$O$22, IF(AND(NOT('Personnel Details'!$I$22=""), $B135&gt;='Personnel Details'!$I$22), 'Personnel Details'!$J$22, 'Personnel Details'!$E$22)))</f>
        <v/>
      </c>
      <c r="JI135" s="59" t="str">
        <f>IF(JH$9="", "", IF(AND(NOT('Personnel Details'!$N$22=""), $B135&gt;='Personnel Details'!$N$22), IF('Personnel Details'!$P$22="","", 'Personnel Details'!$P$22), IF(AND(NOT('Personnel Details'!$I$22=""), $B135&gt;='Personnel Details'!$I$22), IF('Personnel Details'!$K$22="", "", 'Personnel Details'!$K$22), IF('Personnel Details'!$F$22="", "", 'Personnel Details'!$F$22))))</f>
        <v/>
      </c>
      <c r="JJ135" s="79" t="str">
        <f>IF(JH$9="", "", IF(AND(NOT('Personnel Details'!$N$22=""), $B135&gt;='Personnel Details'!$N$22), 'Personnel Details'!$Q$22, IF(AND(NOT('Personnel Details'!$I$22=""), $B135&gt;='Personnel Details'!$I$22), 'Personnel Details'!$L$22, 'Personnel Details'!$G$22)))</f>
        <v/>
      </c>
      <c r="JK135" s="59">
        <f t="shared" si="262"/>
        <v>0</v>
      </c>
      <c r="JL135" s="53"/>
      <c r="JN135" s="78" t="str">
        <f>IF(JN$9="", "", IF(AND(NOT('Personnel Details'!$N$23=""), $B135&gt;='Personnel Details'!$N$23), 'Personnel Details'!$O$23, IF(AND(NOT('Personnel Details'!$I$23=""), $B135&gt;='Personnel Details'!$I$23), 'Personnel Details'!$J$23, 'Personnel Details'!$E$23)))</f>
        <v/>
      </c>
      <c r="JO135" s="59" t="str">
        <f>IF(JN$9="", "", IF(AND(NOT('Personnel Details'!$N$23=""), $B135&gt;='Personnel Details'!$N$23), IF('Personnel Details'!$P$23="","", 'Personnel Details'!$P$23), IF(AND(NOT('Personnel Details'!$I$23=""), $B135&gt;='Personnel Details'!$I$23), IF('Personnel Details'!$K$23="", "", 'Personnel Details'!$K$23), IF('Personnel Details'!$F$23="", "", 'Personnel Details'!$F$23))))</f>
        <v/>
      </c>
      <c r="JP135" s="79" t="str">
        <f>IF(JN$9="", "", IF(AND(NOT('Personnel Details'!$N$23=""), $B135&gt;='Personnel Details'!$N$23), 'Personnel Details'!$Q$23, IF(AND(NOT('Personnel Details'!$I$23=""), $B135&gt;='Personnel Details'!$I$23), 'Personnel Details'!$L$23, 'Personnel Details'!$G$23)))</f>
        <v/>
      </c>
      <c r="JQ135" s="59">
        <f t="shared" si="263"/>
        <v>0</v>
      </c>
      <c r="JR135" s="53"/>
      <c r="JT135" s="78" t="str">
        <f>IF(JT$9="", "", IF(AND(NOT('Personnel Details'!$N$24=""), $B135&gt;='Personnel Details'!$N$24), 'Personnel Details'!$O$24, IF(AND(NOT('Personnel Details'!$I$24=""), $B135&gt;='Personnel Details'!$I$24), 'Personnel Details'!$J$24, 'Personnel Details'!$E$24)))</f>
        <v/>
      </c>
      <c r="JU135" s="59" t="str">
        <f>IF(JT$9="", "", IF(AND(NOT('Personnel Details'!$N$24=""), $B135&gt;='Personnel Details'!$N$24), IF('Personnel Details'!$P$24="","", 'Personnel Details'!$P$24), IF(AND(NOT('Personnel Details'!$I$24=""), $B135&gt;='Personnel Details'!$I$24), IF('Personnel Details'!$K$24="", "", 'Personnel Details'!$K$24), IF('Personnel Details'!$F$24="", "", 'Personnel Details'!$F$24))))</f>
        <v/>
      </c>
      <c r="JV135" s="79" t="str">
        <f>IF(JT$9="", "", IF(AND(NOT('Personnel Details'!$N$24=""), $B135&gt;='Personnel Details'!$N$24), 'Personnel Details'!$Q$24, IF(AND(NOT('Personnel Details'!$I$24=""), $B135&gt;='Personnel Details'!$I$24), 'Personnel Details'!$L$24, 'Personnel Details'!$G$24)))</f>
        <v/>
      </c>
      <c r="JW135" s="59">
        <f t="shared" si="264"/>
        <v>0</v>
      </c>
      <c r="JX135" s="53"/>
      <c r="JZ135" s="78" t="str">
        <f>IF(JZ$9="", "", IF(AND(NOT('Personnel Details'!$N$25=""), $B135&gt;='Personnel Details'!$N$25), 'Personnel Details'!$O$25, IF(AND(NOT('Personnel Details'!$I$25=""), $B135&gt;='Personnel Details'!$I$25), 'Personnel Details'!$J$25, 'Personnel Details'!$E$25)))</f>
        <v/>
      </c>
      <c r="KA135" s="59" t="str">
        <f>IF(JZ$9="", "", IF(AND(NOT('Personnel Details'!$N$25=""), $B135&gt;='Personnel Details'!$N$25), IF('Personnel Details'!$P$25="","", 'Personnel Details'!$P$25), IF(AND(NOT('Personnel Details'!$I$25=""), $B135&gt;='Personnel Details'!$I$25), IF('Personnel Details'!$K$25="", "", 'Personnel Details'!$K$25), IF('Personnel Details'!$F$25="", "", 'Personnel Details'!$F$25))))</f>
        <v/>
      </c>
      <c r="KB135" s="79" t="str">
        <f>IF(JZ$9="", "", IF(AND(NOT('Personnel Details'!$N$25=""), $B135&gt;='Personnel Details'!$N$25), 'Personnel Details'!$Q$25, IF(AND(NOT('Personnel Details'!$I$25=""), $B135&gt;='Personnel Details'!$I$25), 'Personnel Details'!$L$25, 'Personnel Details'!$G$25)))</f>
        <v/>
      </c>
      <c r="KC135" s="59">
        <f t="shared" si="265"/>
        <v>0</v>
      </c>
      <c r="KD135" s="53"/>
      <c r="KF135" s="78" t="str">
        <f>IF(KF$9="", "", IF(AND(NOT('Personnel Details'!$N$26=""), $B135&gt;='Personnel Details'!$N$26), 'Personnel Details'!$O$26, IF(AND(NOT('Personnel Details'!$I$26=""), $B135&gt;='Personnel Details'!$I$26), 'Personnel Details'!$J$26, 'Personnel Details'!$E$26)))</f>
        <v/>
      </c>
      <c r="KG135" s="59" t="str">
        <f>IF(KF$9="", "", IF(AND(NOT('Personnel Details'!$N$26=""), $B135&gt;='Personnel Details'!$N$26), IF('Personnel Details'!$P$26="","", 'Personnel Details'!$P$26), IF(AND(NOT('Personnel Details'!$I$26=""), $B135&gt;='Personnel Details'!$I$26), IF('Personnel Details'!$K$26="", "", 'Personnel Details'!$K$26), IF('Personnel Details'!$F$26="", "", 'Personnel Details'!$F$26))))</f>
        <v/>
      </c>
      <c r="KH135" s="79" t="str">
        <f>IF(KF$9="", "", IF(AND(NOT('Personnel Details'!$N$26=""), $B135&gt;='Personnel Details'!$N$26), 'Personnel Details'!$Q$26, IF(AND(NOT('Personnel Details'!$I$26=""), $B135&gt;='Personnel Details'!$I$26), 'Personnel Details'!$L$26, 'Personnel Details'!$G$26)))</f>
        <v/>
      </c>
      <c r="KI135" s="59">
        <f t="shared" si="266"/>
        <v>0</v>
      </c>
      <c r="KJ135" s="53"/>
      <c r="KL135" s="78" t="str">
        <f>IF(KL$9="", "", IF(AND(NOT('Personnel Details'!$N$27=""), $B135&gt;='Personnel Details'!$N$27), 'Personnel Details'!$O$27, IF(AND(NOT('Personnel Details'!$I$27=""), $B135&gt;='Personnel Details'!$I$27), 'Personnel Details'!$J$27, 'Personnel Details'!$E$27)))</f>
        <v/>
      </c>
      <c r="KM135" s="59" t="str">
        <f>IF(KL$9="", "", IF(AND(NOT('Personnel Details'!$N$27=""), $B135&gt;='Personnel Details'!$N$27), IF('Personnel Details'!$P$27="","", 'Personnel Details'!$P$27), IF(AND(NOT('Personnel Details'!$I$27=""), $B135&gt;='Personnel Details'!$I$27), IF('Personnel Details'!$K$27="", "", 'Personnel Details'!$K$27), IF('Personnel Details'!$F$27="", "", 'Personnel Details'!$F$27))))</f>
        <v/>
      </c>
      <c r="KN135" s="79" t="str">
        <f>IF(KL$9="", "", IF(AND(NOT('Personnel Details'!$N$27=""), $B135&gt;='Personnel Details'!$N$27), 'Personnel Details'!$Q$27, IF(AND(NOT('Personnel Details'!$I$27=""), $B135&gt;='Personnel Details'!$I$27), 'Personnel Details'!$L$27, 'Personnel Details'!$G$27)))</f>
        <v/>
      </c>
      <c r="KO135" s="59">
        <f t="shared" si="267"/>
        <v>0</v>
      </c>
      <c r="KP135" s="53"/>
      <c r="KR135" s="78" t="str">
        <f>IF(KR$9="", "", IF(AND(NOT('Personnel Details'!$N$28=""), $B135&gt;='Personnel Details'!$N$28), 'Personnel Details'!$O$28, IF(AND(NOT('Personnel Details'!$I$28=""), $B135&gt;='Personnel Details'!$I$28), 'Personnel Details'!$J$28, 'Personnel Details'!$E$28)))</f>
        <v/>
      </c>
      <c r="KS135" s="59" t="str">
        <f>IF(KR$9="", "", IF(AND(NOT('Personnel Details'!$N$28=""), $B135&gt;='Personnel Details'!$N$28), IF('Personnel Details'!$P$28="","", 'Personnel Details'!$P$28), IF(AND(NOT('Personnel Details'!$I$28=""), $B135&gt;='Personnel Details'!$I$28), IF('Personnel Details'!$K$28="", "", 'Personnel Details'!$K$28), IF('Personnel Details'!$F$28="", "", 'Personnel Details'!$F$28))))</f>
        <v/>
      </c>
      <c r="KT135" s="79" t="str">
        <f>IF(KR$9="", "", IF(AND(NOT('Personnel Details'!$N$28=""), $B135&gt;='Personnel Details'!$N$28), 'Personnel Details'!$Q$28, IF(AND(NOT('Personnel Details'!$I$28=""), $B135&gt;='Personnel Details'!$I$28), 'Personnel Details'!$L$28, 'Personnel Details'!$G$28)))</f>
        <v/>
      </c>
      <c r="KU135" s="59">
        <f t="shared" si="268"/>
        <v>0</v>
      </c>
      <c r="KV135" s="53"/>
      <c r="KX135" s="78" t="str">
        <f>IF(KX$9="", "", IF(AND(NOT('Personnel Details'!$N$29=""), $B135&gt;='Personnel Details'!$N$29), 'Personnel Details'!$O$29, IF(AND(NOT('Personnel Details'!$I$29=""), $B135&gt;='Personnel Details'!$I$29), 'Personnel Details'!$J$29, 'Personnel Details'!$E$29)))</f>
        <v/>
      </c>
      <c r="KY135" s="59" t="str">
        <f>IF(KX$9="", "", IF(AND(NOT('Personnel Details'!$N$29=""), $B135&gt;='Personnel Details'!$N$29), IF('Personnel Details'!$P$29="","", 'Personnel Details'!$P$29), IF(AND(NOT('Personnel Details'!$I$29=""), $B135&gt;='Personnel Details'!$I$29), IF('Personnel Details'!$K$29="", "", 'Personnel Details'!$K$29), IF('Personnel Details'!$F$29="", "", 'Personnel Details'!$F$29))))</f>
        <v/>
      </c>
      <c r="KZ135" s="79" t="str">
        <f>IF(KX$9="", "", IF(AND(NOT('Personnel Details'!$N$29=""), $B135&gt;='Personnel Details'!$N$29), 'Personnel Details'!$Q$29, IF(AND(NOT('Personnel Details'!$I$29=""), $B135&gt;='Personnel Details'!$I$29), 'Personnel Details'!$L$29, 'Personnel Details'!$G$29)))</f>
        <v/>
      </c>
      <c r="LA135" s="59">
        <f t="shared" si="269"/>
        <v>0</v>
      </c>
      <c r="LB135" s="53"/>
      <c r="LD135" s="78" t="str">
        <f>IF(LD$9="", "", IF(AND(NOT('Personnel Details'!$N$30=""), $B135&gt;='Personnel Details'!$N$30), 'Personnel Details'!$O$30, IF(AND(NOT('Personnel Details'!$I$30=""), $B135&gt;='Personnel Details'!$I$30), 'Personnel Details'!$J$30, 'Personnel Details'!$E$30)))</f>
        <v/>
      </c>
      <c r="LE135" s="59" t="str">
        <f>IF(LD$9="", "", IF(AND(NOT('Personnel Details'!$N$30=""), $B135&gt;='Personnel Details'!$N$30), IF('Personnel Details'!$P$30="","", 'Personnel Details'!$P$30), IF(AND(NOT('Personnel Details'!$I$30=""), $B135&gt;='Personnel Details'!$I$30), IF('Personnel Details'!$K$30="", "", 'Personnel Details'!$K$30), IF('Personnel Details'!$F$30="", "", 'Personnel Details'!$F$30))))</f>
        <v/>
      </c>
      <c r="LF135" s="79" t="str">
        <f>IF(LD$9="", "", IF(AND(NOT('Personnel Details'!$N$30=""), $B135&gt;='Personnel Details'!$N$30), 'Personnel Details'!$Q$30, IF(AND(NOT('Personnel Details'!$I$30=""), $B135&gt;='Personnel Details'!$I$30), 'Personnel Details'!$L$30, 'Personnel Details'!$G$30)))</f>
        <v/>
      </c>
      <c r="LG135" s="59">
        <f t="shared" si="270"/>
        <v>0</v>
      </c>
      <c r="LH135" s="53"/>
      <c r="LJ135" s="78" t="str">
        <f>IF(LJ$9="", "", IF(AND(NOT('Personnel Details'!$N$31=""), $B135&gt;='Personnel Details'!$N$31), 'Personnel Details'!$O$31, IF(AND(NOT('Personnel Details'!$I$31=""), $B135&gt;='Personnel Details'!$I$31), 'Personnel Details'!$J$31, 'Personnel Details'!$E$31)))</f>
        <v/>
      </c>
      <c r="LK135" s="59" t="str">
        <f>IF(LJ$9="", "", IF(AND(NOT('Personnel Details'!$N$31=""), $B135&gt;='Personnel Details'!$N$31), IF('Personnel Details'!$P$31="","", 'Personnel Details'!$P$31), IF(AND(NOT('Personnel Details'!$I$31=""), $B135&gt;='Personnel Details'!$I$31), IF('Personnel Details'!$K$31="", "", 'Personnel Details'!$K$31), IF('Personnel Details'!$F$31="", "", 'Personnel Details'!$F$31))))</f>
        <v/>
      </c>
      <c r="LL135" s="79" t="str">
        <f>IF(LJ$9="", "", IF(AND(NOT('Personnel Details'!$N$31=""), $B135&gt;='Personnel Details'!$N$31), 'Personnel Details'!$Q$31, IF(AND(NOT('Personnel Details'!$I$31=""), $B135&gt;='Personnel Details'!$I$31), 'Personnel Details'!$L$31, 'Personnel Details'!$G$31)))</f>
        <v/>
      </c>
      <c r="LM135" s="59">
        <f t="shared" si="271"/>
        <v>0</v>
      </c>
      <c r="LN135" s="53"/>
      <c r="LP135" s="78" t="str">
        <f>IF(LP$9="", "", IF(AND(NOT('Personnel Details'!$N$32=""), $B135&gt;='Personnel Details'!$N$32), 'Personnel Details'!$O$32, IF(AND(NOT('Personnel Details'!$I$32=""), $B135&gt;='Personnel Details'!$I$32), 'Personnel Details'!$J$32, 'Personnel Details'!$E$32)))</f>
        <v/>
      </c>
      <c r="LQ135" s="59" t="str">
        <f>IF(LP$9="", "", IF(AND(NOT('Personnel Details'!$N$32=""), $B135&gt;='Personnel Details'!$N$32), IF('Personnel Details'!$P$32="","", 'Personnel Details'!$P$32), IF(AND(NOT('Personnel Details'!$I$32=""), $B135&gt;='Personnel Details'!$I$32), IF('Personnel Details'!$K$32="", "", 'Personnel Details'!$K$32), IF('Personnel Details'!$F$32="", "", 'Personnel Details'!$F$32))))</f>
        <v/>
      </c>
      <c r="LR135" s="79" t="str">
        <f>IF(LP$9="", "", IF(AND(NOT('Personnel Details'!$N$32=""), $B135&gt;='Personnel Details'!$N$32), 'Personnel Details'!$Q$32, IF(AND(NOT('Personnel Details'!$I$32=""), $B135&gt;='Personnel Details'!$I$32), 'Personnel Details'!$L$32, 'Personnel Details'!$G$32)))</f>
        <v/>
      </c>
      <c r="LS135" s="59">
        <f t="shared" si="272"/>
        <v>0</v>
      </c>
      <c r="LT135" s="53"/>
      <c r="LV135" s="78" t="str">
        <f>IF(LV$9="", "", IF(AND(NOT('Personnel Details'!$N$33=""), $B135&gt;='Personnel Details'!$N$33), 'Personnel Details'!$O$33, IF(AND(NOT('Personnel Details'!$I$33=""), $B135&gt;='Personnel Details'!$I$33), 'Personnel Details'!$J$33, 'Personnel Details'!$E$33)))</f>
        <v/>
      </c>
      <c r="LW135" s="59" t="str">
        <f>IF(LV$9="", "", IF(AND(NOT('Personnel Details'!$N$33=""), $B135&gt;='Personnel Details'!$N$33), IF('Personnel Details'!$P$33="","", 'Personnel Details'!$P$33), IF(AND(NOT('Personnel Details'!$I$33=""), $B135&gt;='Personnel Details'!$I$33), IF('Personnel Details'!$K$33="", "", 'Personnel Details'!$K$33), IF('Personnel Details'!$F$33="", "", 'Personnel Details'!$F$33))))</f>
        <v/>
      </c>
      <c r="LX135" s="79" t="str">
        <f>IF(LV$9="", "", IF(AND(NOT('Personnel Details'!$N$33=""), $B135&gt;='Personnel Details'!$N$33), 'Personnel Details'!$Q$33, IF(AND(NOT('Personnel Details'!$I$33=""), $B135&gt;='Personnel Details'!$I$33), 'Personnel Details'!$L$33, 'Personnel Details'!$G$33)))</f>
        <v/>
      </c>
      <c r="LY135" s="59">
        <f t="shared" si="273"/>
        <v>0</v>
      </c>
      <c r="LZ135" s="53"/>
      <c r="MB135" s="78" t="str">
        <f>IF(MB$9="", "", IF(AND(NOT('Personnel Details'!$N$34=""), $B135&gt;='Personnel Details'!$N$34), 'Personnel Details'!$O$34, IF(AND(NOT('Personnel Details'!$I$34=""), $B135&gt;='Personnel Details'!$I$34), 'Personnel Details'!$J$34, 'Personnel Details'!$E$34)))</f>
        <v/>
      </c>
      <c r="MC135" s="59" t="str">
        <f>IF(MB$9="", "", IF(AND(NOT('Personnel Details'!$N$34=""), $B135&gt;='Personnel Details'!$N$34), IF('Personnel Details'!$P$34="","", 'Personnel Details'!$P$34), IF(AND(NOT('Personnel Details'!$I$34=""), $B135&gt;='Personnel Details'!$I$34), IF('Personnel Details'!$K$34="", "", 'Personnel Details'!$K$34), IF('Personnel Details'!$F$34="", "", 'Personnel Details'!$F$34))))</f>
        <v/>
      </c>
      <c r="MD135" s="79" t="str">
        <f>IF(MB$9="", "", IF(AND(NOT('Personnel Details'!$N$34=""), $B135&gt;='Personnel Details'!$N$34), 'Personnel Details'!$Q$34, IF(AND(NOT('Personnel Details'!$I$34=""), $B135&gt;='Personnel Details'!$I$34), 'Personnel Details'!$L$34, 'Personnel Details'!$G$34)))</f>
        <v/>
      </c>
      <c r="ME135" s="59">
        <f t="shared" si="274"/>
        <v>0</v>
      </c>
      <c r="MF135" s="53"/>
      <c r="MH135" s="78" t="str">
        <f>IF(MH$9="", "", IF(AND(NOT('Personnel Details'!$N$35=""), $B135&gt;='Personnel Details'!$N$35), 'Personnel Details'!$O$35, IF(AND(NOT('Personnel Details'!$I$35=""), $B135&gt;='Personnel Details'!$I$35), 'Personnel Details'!$J$35, 'Personnel Details'!$E$35)))</f>
        <v/>
      </c>
      <c r="MI135" s="59" t="str">
        <f>IF(MH$9="", "", IF(AND(NOT('Personnel Details'!$N$35=""), $B135&gt;='Personnel Details'!$N$35), IF('Personnel Details'!$P$35="","", 'Personnel Details'!$P$35), IF(AND(NOT('Personnel Details'!$I$35=""), $B135&gt;='Personnel Details'!$I$35), IF('Personnel Details'!$K$35="", "", 'Personnel Details'!$K$35), IF('Personnel Details'!$F$35="", "", 'Personnel Details'!$F$35))))</f>
        <v/>
      </c>
      <c r="MJ135" s="79" t="str">
        <f>IF(MH$9="", "", IF(AND(NOT('Personnel Details'!$N$35=""), $B135&gt;='Personnel Details'!$N$35), 'Personnel Details'!$Q$35, IF(AND(NOT('Personnel Details'!$I$35=""), $B135&gt;='Personnel Details'!$I$35), 'Personnel Details'!$L$35, 'Personnel Details'!$G$35)))</f>
        <v/>
      </c>
      <c r="MK135" s="59">
        <f t="shared" si="275"/>
        <v>0</v>
      </c>
      <c r="ML135" s="53"/>
      <c r="MN135" s="78" t="str">
        <f>IF(MN$9="", "", IF(AND(NOT('Personnel Details'!$N$36=""), $B135&gt;='Personnel Details'!$N$36), 'Personnel Details'!$O$36, IF(AND(NOT('Personnel Details'!$I$36=""), $B135&gt;='Personnel Details'!$I$36), 'Personnel Details'!$J$36, 'Personnel Details'!$E$36)))</f>
        <v/>
      </c>
      <c r="MO135" s="59" t="str">
        <f>IF(MN$9="", "", IF(AND(NOT('Personnel Details'!$N$36=""), $B135&gt;='Personnel Details'!$N$36), IF('Personnel Details'!$P$36="","", 'Personnel Details'!$P$36), IF(AND(NOT('Personnel Details'!$I$36=""), $B135&gt;='Personnel Details'!$I$36), IF('Personnel Details'!$K$36="", "", 'Personnel Details'!$K$36), IF('Personnel Details'!$F$36="", "", 'Personnel Details'!$F$36))))</f>
        <v/>
      </c>
      <c r="MP135" s="79" t="str">
        <f>IF(MN$9="", "", IF(AND(NOT('Personnel Details'!$N$36=""), $B135&gt;='Personnel Details'!$N$36), 'Personnel Details'!$Q$36, IF(AND(NOT('Personnel Details'!$I$36=""), $B135&gt;='Personnel Details'!$I$36), 'Personnel Details'!$L$36, 'Personnel Details'!$G$36)))</f>
        <v/>
      </c>
      <c r="MQ135" s="59">
        <f t="shared" si="276"/>
        <v>0</v>
      </c>
      <c r="MR135" s="53"/>
      <c r="MT135" s="78" t="str">
        <f>IF(MT$9="", "", IF(AND(NOT('Personnel Details'!$N$37=""), $B135&gt;='Personnel Details'!$N$37), 'Personnel Details'!$O$37, IF(AND(NOT('Personnel Details'!$I$37=""), $B135&gt;='Personnel Details'!$I$37), 'Personnel Details'!$J$37, 'Personnel Details'!$E$37)))</f>
        <v/>
      </c>
      <c r="MU135" s="59" t="str">
        <f>IF(MT$9="", "", IF(AND(NOT('Personnel Details'!$N$37=""), $B135&gt;='Personnel Details'!$N$37), IF('Personnel Details'!$P$37="","", 'Personnel Details'!$P$37), IF(AND(NOT('Personnel Details'!$I$37=""), $B135&gt;='Personnel Details'!$I$37), IF('Personnel Details'!$K$37="", "", 'Personnel Details'!$K$37), IF('Personnel Details'!$F$37="", "", 'Personnel Details'!$F$37))))</f>
        <v/>
      </c>
      <c r="MV135" s="79" t="str">
        <f>IF(MT$9="", "", IF(AND(NOT('Personnel Details'!$N$37=""), $B135&gt;='Personnel Details'!$N$37), 'Personnel Details'!$Q$37, IF(AND(NOT('Personnel Details'!$I$37=""), $B135&gt;='Personnel Details'!$I$37), 'Personnel Details'!$L$37, 'Personnel Details'!$G$37)))</f>
        <v/>
      </c>
      <c r="MW135" s="59">
        <f t="shared" si="277"/>
        <v>0</v>
      </c>
      <c r="MX135" s="53"/>
      <c r="MZ135" s="78" t="str">
        <f>IF(MZ$9="", "", IF(AND(NOT('Personnel Details'!$N$38=""), $B135&gt;='Personnel Details'!$N$38), 'Personnel Details'!$O$38, IF(AND(NOT('Personnel Details'!$I$38=""), $B135&gt;='Personnel Details'!$I$38), 'Personnel Details'!$J$38, 'Personnel Details'!$E$38)))</f>
        <v/>
      </c>
      <c r="NA135" s="59" t="str">
        <f>IF(MZ$9="", "", IF(AND(NOT('Personnel Details'!$N$38=""), $B135&gt;='Personnel Details'!$N$38), IF('Personnel Details'!$P$38="","", 'Personnel Details'!$P$38), IF(AND(NOT('Personnel Details'!$I$38=""), $B135&gt;='Personnel Details'!$I$38), IF('Personnel Details'!$K$38="", "", 'Personnel Details'!$K$38), IF('Personnel Details'!$F$38="", "", 'Personnel Details'!$F$38))))</f>
        <v/>
      </c>
      <c r="NB135" s="79" t="str">
        <f>IF(MZ$9="", "", IF(AND(NOT('Personnel Details'!$N$38=""), $B135&gt;='Personnel Details'!$N$38), 'Personnel Details'!$Q$38, IF(AND(NOT('Personnel Details'!$I$38=""), $B135&gt;='Personnel Details'!$I$38), 'Personnel Details'!$L$38, 'Personnel Details'!$G$38)))</f>
        <v/>
      </c>
      <c r="NC135" s="59">
        <f t="shared" si="278"/>
        <v>0</v>
      </c>
      <c r="ND135" s="53"/>
      <c r="NF135" s="78" t="str">
        <f>IF(NF$9="", "", IF(AND(NOT('Personnel Details'!$N$39=""), $B135&gt;='Personnel Details'!$N$39), 'Personnel Details'!$O$39, IF(AND(NOT('Personnel Details'!$I$39=""), $B135&gt;='Personnel Details'!$I$39), 'Personnel Details'!$J$39, 'Personnel Details'!$E$39)))</f>
        <v/>
      </c>
      <c r="NG135" s="59" t="str">
        <f>IF(NF$9="", "", IF(AND(NOT('Personnel Details'!$N$39=""), $B135&gt;='Personnel Details'!$N$39), IF('Personnel Details'!$P$39="","", 'Personnel Details'!$P$39), IF(AND(NOT('Personnel Details'!$I$39=""), $B135&gt;='Personnel Details'!$I$39), IF('Personnel Details'!$K$39="", "", 'Personnel Details'!$K$39), IF('Personnel Details'!$F$39="", "", 'Personnel Details'!$F$39))))</f>
        <v/>
      </c>
      <c r="NH135" s="79" t="str">
        <f>IF(NF$9="", "", IF(AND(NOT('Personnel Details'!$N$39=""), $B135&gt;='Personnel Details'!$N$39), 'Personnel Details'!$Q$39, IF(AND(NOT('Personnel Details'!$I$39=""), $B135&gt;='Personnel Details'!$I$39), 'Personnel Details'!$L$39, 'Personnel Details'!$G$39)))</f>
        <v/>
      </c>
      <c r="NI135" s="59">
        <f t="shared" si="279"/>
        <v>0</v>
      </c>
      <c r="NJ135" s="53"/>
      <c r="NL135" s="78" t="str">
        <f>IF(NL$9="", "", IF(AND(NOT('Personnel Details'!$N$40=""), $B135&gt;='Personnel Details'!$N$40), 'Personnel Details'!$O$40, IF(AND(NOT('Personnel Details'!$I$40=""), $B135&gt;='Personnel Details'!$I$40), 'Personnel Details'!$J$40, 'Personnel Details'!$E$40)))</f>
        <v/>
      </c>
      <c r="NM135" s="59" t="str">
        <f>IF(NL$9="", "", IF(AND(NOT('Personnel Details'!$N$40=""), $B135&gt;='Personnel Details'!$N$40), IF('Personnel Details'!$P$40="","", 'Personnel Details'!$P$40), IF(AND(NOT('Personnel Details'!$I$40=""), $B135&gt;='Personnel Details'!$I$40), IF('Personnel Details'!$K$40="", "", 'Personnel Details'!$K$40), IF('Personnel Details'!$F$40="", "", 'Personnel Details'!$F$40))))</f>
        <v/>
      </c>
      <c r="NN135" s="79" t="str">
        <f>IF(NL$9="", "", IF(AND(NOT('Personnel Details'!$N$40=""), $B135&gt;='Personnel Details'!$N$40), 'Personnel Details'!$Q$40, IF(AND(NOT('Personnel Details'!$I$40=""), $B135&gt;='Personnel Details'!$I$40), 'Personnel Details'!$L$40, 'Personnel Details'!$G$40)))</f>
        <v/>
      </c>
      <c r="NO135" s="59">
        <f t="shared" si="280"/>
        <v>0</v>
      </c>
      <c r="NP135" s="53"/>
    </row>
    <row r="136" spans="1:380" x14ac:dyDescent="0.25">
      <c r="A136" s="32"/>
      <c r="B136" s="113">
        <f>IFERROR(IF(B135+1&gt;'Personnel Details'!$U$5, "", B135+1), "")</f>
        <v>43956</v>
      </c>
      <c r="C136" s="32"/>
      <c r="D136" s="120"/>
      <c r="E136" s="13" t="str">
        <f t="shared" si="159"/>
        <v/>
      </c>
      <c r="F136" s="13" t="str">
        <f t="shared" si="190"/>
        <v/>
      </c>
      <c r="G136" s="56" t="str">
        <f t="shared" si="281"/>
        <v/>
      </c>
      <c r="H136" s="16" t="str">
        <f t="shared" si="191"/>
        <v/>
      </c>
      <c r="I136" s="32"/>
      <c r="J136" s="120"/>
      <c r="K136" s="62" t="str">
        <f t="shared" si="160"/>
        <v/>
      </c>
      <c r="L136" s="62" t="str">
        <f t="shared" si="192"/>
        <v/>
      </c>
      <c r="M136" s="65" t="str">
        <f t="shared" si="282"/>
        <v/>
      </c>
      <c r="N136" s="68" t="str">
        <f t="shared" si="193"/>
        <v/>
      </c>
      <c r="O136" s="32"/>
      <c r="P136" s="120"/>
      <c r="Q136" s="62" t="str">
        <f t="shared" si="161"/>
        <v/>
      </c>
      <c r="R136" s="62" t="str">
        <f t="shared" si="194"/>
        <v/>
      </c>
      <c r="S136" s="65" t="str">
        <f t="shared" si="283"/>
        <v/>
      </c>
      <c r="T136" s="68" t="str">
        <f t="shared" si="195"/>
        <v/>
      </c>
      <c r="U136" s="32"/>
      <c r="V136" s="120"/>
      <c r="W136" s="62" t="str">
        <f t="shared" si="162"/>
        <v/>
      </c>
      <c r="X136" s="62" t="str">
        <f t="shared" si="196"/>
        <v/>
      </c>
      <c r="Y136" s="65" t="str">
        <f t="shared" si="284"/>
        <v/>
      </c>
      <c r="Z136" s="68" t="str">
        <f t="shared" si="197"/>
        <v/>
      </c>
      <c r="AA136" s="32"/>
      <c r="AB136" s="120"/>
      <c r="AC136" s="62" t="str">
        <f t="shared" si="163"/>
        <v/>
      </c>
      <c r="AD136" s="62" t="str">
        <f t="shared" si="198"/>
        <v/>
      </c>
      <c r="AE136" s="65" t="str">
        <f t="shared" si="285"/>
        <v/>
      </c>
      <c r="AF136" s="68" t="str">
        <f t="shared" si="199"/>
        <v/>
      </c>
      <c r="AG136" s="32"/>
      <c r="AH136" s="120"/>
      <c r="AI136" s="62" t="str">
        <f t="shared" si="164"/>
        <v/>
      </c>
      <c r="AJ136" s="62" t="str">
        <f t="shared" si="200"/>
        <v/>
      </c>
      <c r="AK136" s="65" t="str">
        <f t="shared" si="286"/>
        <v/>
      </c>
      <c r="AL136" s="68" t="str">
        <f t="shared" si="201"/>
        <v/>
      </c>
      <c r="AM136" s="32"/>
      <c r="AN136" s="120"/>
      <c r="AO136" s="62" t="str">
        <f t="shared" si="165"/>
        <v/>
      </c>
      <c r="AP136" s="62" t="str">
        <f t="shared" si="202"/>
        <v/>
      </c>
      <c r="AQ136" s="65" t="str">
        <f t="shared" si="287"/>
        <v/>
      </c>
      <c r="AR136" s="68" t="str">
        <f t="shared" si="203"/>
        <v/>
      </c>
      <c r="AS136" s="32"/>
      <c r="AT136" s="120"/>
      <c r="AU136" s="62" t="str">
        <f t="shared" si="166"/>
        <v/>
      </c>
      <c r="AV136" s="62" t="str">
        <f t="shared" si="204"/>
        <v/>
      </c>
      <c r="AW136" s="65" t="str">
        <f t="shared" si="288"/>
        <v/>
      </c>
      <c r="AX136" s="68" t="str">
        <f t="shared" si="205"/>
        <v/>
      </c>
      <c r="AY136" s="32"/>
      <c r="AZ136" s="120"/>
      <c r="BA136" s="62" t="str">
        <f t="shared" si="167"/>
        <v/>
      </c>
      <c r="BB136" s="62" t="str">
        <f t="shared" si="206"/>
        <v/>
      </c>
      <c r="BC136" s="65" t="str">
        <f t="shared" si="289"/>
        <v/>
      </c>
      <c r="BD136" s="68" t="str">
        <f t="shared" si="207"/>
        <v/>
      </c>
      <c r="BE136" s="32"/>
      <c r="BF136" s="120"/>
      <c r="BG136" s="62" t="str">
        <f t="shared" si="168"/>
        <v/>
      </c>
      <c r="BH136" s="62" t="str">
        <f t="shared" si="208"/>
        <v/>
      </c>
      <c r="BI136" s="65" t="str">
        <f t="shared" si="290"/>
        <v/>
      </c>
      <c r="BJ136" s="68" t="str">
        <f t="shared" si="209"/>
        <v/>
      </c>
      <c r="BK136" s="32"/>
      <c r="BL136" s="120"/>
      <c r="BM136" s="62" t="str">
        <f t="shared" si="169"/>
        <v/>
      </c>
      <c r="BN136" s="62" t="str">
        <f t="shared" si="210"/>
        <v/>
      </c>
      <c r="BO136" s="65" t="str">
        <f t="shared" si="291"/>
        <v/>
      </c>
      <c r="BP136" s="68" t="str">
        <f t="shared" si="211"/>
        <v/>
      </c>
      <c r="BQ136" s="32"/>
      <c r="BR136" s="120"/>
      <c r="BS136" s="62" t="str">
        <f t="shared" si="170"/>
        <v/>
      </c>
      <c r="BT136" s="62" t="str">
        <f t="shared" si="212"/>
        <v/>
      </c>
      <c r="BU136" s="65" t="str">
        <f t="shared" si="292"/>
        <v/>
      </c>
      <c r="BV136" s="68" t="str">
        <f t="shared" si="213"/>
        <v/>
      </c>
      <c r="BW136" s="32"/>
      <c r="BX136" s="120"/>
      <c r="BY136" s="62" t="str">
        <f t="shared" si="171"/>
        <v/>
      </c>
      <c r="BZ136" s="62" t="str">
        <f t="shared" si="214"/>
        <v/>
      </c>
      <c r="CA136" s="65" t="str">
        <f t="shared" si="293"/>
        <v/>
      </c>
      <c r="CB136" s="68" t="str">
        <f t="shared" si="215"/>
        <v/>
      </c>
      <c r="CC136" s="32"/>
      <c r="CD136" s="120"/>
      <c r="CE136" s="62" t="str">
        <f t="shared" si="172"/>
        <v/>
      </c>
      <c r="CF136" s="62" t="str">
        <f t="shared" si="216"/>
        <v/>
      </c>
      <c r="CG136" s="65" t="str">
        <f t="shared" si="294"/>
        <v/>
      </c>
      <c r="CH136" s="68" t="str">
        <f t="shared" si="217"/>
        <v/>
      </c>
      <c r="CI136" s="32"/>
      <c r="CJ136" s="120"/>
      <c r="CK136" s="62" t="str">
        <f t="shared" si="173"/>
        <v/>
      </c>
      <c r="CL136" s="62" t="str">
        <f t="shared" si="218"/>
        <v/>
      </c>
      <c r="CM136" s="65" t="str">
        <f t="shared" si="295"/>
        <v/>
      </c>
      <c r="CN136" s="68" t="str">
        <f t="shared" si="219"/>
        <v/>
      </c>
      <c r="CO136" s="32"/>
      <c r="CP136" s="120"/>
      <c r="CQ136" s="62" t="str">
        <f t="shared" si="174"/>
        <v/>
      </c>
      <c r="CR136" s="62" t="str">
        <f t="shared" si="220"/>
        <v/>
      </c>
      <c r="CS136" s="65" t="str">
        <f t="shared" si="296"/>
        <v/>
      </c>
      <c r="CT136" s="68" t="str">
        <f t="shared" si="221"/>
        <v/>
      </c>
      <c r="CU136" s="32"/>
      <c r="CV136" s="120"/>
      <c r="CW136" s="62" t="str">
        <f t="shared" si="175"/>
        <v/>
      </c>
      <c r="CX136" s="62" t="str">
        <f t="shared" si="222"/>
        <v/>
      </c>
      <c r="CY136" s="65" t="str">
        <f t="shared" si="297"/>
        <v/>
      </c>
      <c r="CZ136" s="68" t="str">
        <f t="shared" si="223"/>
        <v/>
      </c>
      <c r="DA136" s="32"/>
      <c r="DB136" s="120"/>
      <c r="DC136" s="62" t="str">
        <f t="shared" si="176"/>
        <v/>
      </c>
      <c r="DD136" s="62" t="str">
        <f t="shared" si="224"/>
        <v/>
      </c>
      <c r="DE136" s="65" t="str">
        <f t="shared" si="298"/>
        <v/>
      </c>
      <c r="DF136" s="68" t="str">
        <f t="shared" si="225"/>
        <v/>
      </c>
      <c r="DG136" s="32"/>
      <c r="DH136" s="120"/>
      <c r="DI136" s="62" t="str">
        <f t="shared" si="177"/>
        <v/>
      </c>
      <c r="DJ136" s="62" t="str">
        <f t="shared" si="226"/>
        <v/>
      </c>
      <c r="DK136" s="65" t="str">
        <f t="shared" si="299"/>
        <v/>
      </c>
      <c r="DL136" s="68" t="str">
        <f t="shared" si="227"/>
        <v/>
      </c>
      <c r="DM136" s="32"/>
      <c r="DN136" s="120"/>
      <c r="DO136" s="62" t="str">
        <f t="shared" si="178"/>
        <v/>
      </c>
      <c r="DP136" s="62" t="str">
        <f t="shared" si="228"/>
        <v/>
      </c>
      <c r="DQ136" s="65" t="str">
        <f t="shared" si="300"/>
        <v/>
      </c>
      <c r="DR136" s="68" t="str">
        <f t="shared" si="229"/>
        <v/>
      </c>
      <c r="DS136" s="32"/>
      <c r="DT136" s="120"/>
      <c r="DU136" s="62" t="str">
        <f t="shared" si="179"/>
        <v/>
      </c>
      <c r="DV136" s="62" t="str">
        <f t="shared" si="230"/>
        <v/>
      </c>
      <c r="DW136" s="65" t="str">
        <f t="shared" si="301"/>
        <v/>
      </c>
      <c r="DX136" s="68" t="str">
        <f t="shared" si="231"/>
        <v/>
      </c>
      <c r="DY136" s="32"/>
      <c r="DZ136" s="120"/>
      <c r="EA136" s="62" t="str">
        <f t="shared" si="180"/>
        <v/>
      </c>
      <c r="EB136" s="62" t="str">
        <f t="shared" si="232"/>
        <v/>
      </c>
      <c r="EC136" s="65" t="str">
        <f t="shared" si="302"/>
        <v/>
      </c>
      <c r="ED136" s="68" t="str">
        <f t="shared" si="233"/>
        <v/>
      </c>
      <c r="EE136" s="32"/>
      <c r="EF136" s="120"/>
      <c r="EG136" s="62" t="str">
        <f t="shared" si="181"/>
        <v/>
      </c>
      <c r="EH136" s="62" t="str">
        <f t="shared" si="234"/>
        <v/>
      </c>
      <c r="EI136" s="65" t="str">
        <f t="shared" si="303"/>
        <v/>
      </c>
      <c r="EJ136" s="68" t="str">
        <f t="shared" si="235"/>
        <v/>
      </c>
      <c r="EK136" s="32"/>
      <c r="EL136" s="120"/>
      <c r="EM136" s="62" t="str">
        <f t="shared" si="182"/>
        <v/>
      </c>
      <c r="EN136" s="62" t="str">
        <f t="shared" si="236"/>
        <v/>
      </c>
      <c r="EO136" s="65" t="str">
        <f t="shared" si="304"/>
        <v/>
      </c>
      <c r="EP136" s="68" t="str">
        <f t="shared" si="237"/>
        <v/>
      </c>
      <c r="EQ136" s="32"/>
      <c r="ER136" s="120"/>
      <c r="ES136" s="62" t="str">
        <f t="shared" si="183"/>
        <v/>
      </c>
      <c r="ET136" s="62" t="str">
        <f t="shared" si="238"/>
        <v/>
      </c>
      <c r="EU136" s="65" t="str">
        <f t="shared" si="305"/>
        <v/>
      </c>
      <c r="EV136" s="68" t="str">
        <f t="shared" si="239"/>
        <v/>
      </c>
      <c r="EW136" s="32"/>
      <c r="EX136" s="120"/>
      <c r="EY136" s="62" t="str">
        <f t="shared" si="184"/>
        <v/>
      </c>
      <c r="EZ136" s="62" t="str">
        <f t="shared" si="240"/>
        <v/>
      </c>
      <c r="FA136" s="65" t="str">
        <f t="shared" si="306"/>
        <v/>
      </c>
      <c r="FB136" s="68" t="str">
        <f t="shared" si="241"/>
        <v/>
      </c>
      <c r="FC136" s="32"/>
      <c r="FD136" s="120"/>
      <c r="FE136" s="62" t="str">
        <f t="shared" si="185"/>
        <v/>
      </c>
      <c r="FF136" s="62" t="str">
        <f t="shared" si="242"/>
        <v/>
      </c>
      <c r="FG136" s="65" t="str">
        <f t="shared" si="307"/>
        <v/>
      </c>
      <c r="FH136" s="68" t="str">
        <f t="shared" si="243"/>
        <v/>
      </c>
      <c r="FI136" s="32"/>
      <c r="FJ136" s="120"/>
      <c r="FK136" s="62" t="str">
        <f t="shared" si="186"/>
        <v/>
      </c>
      <c r="FL136" s="62" t="str">
        <f t="shared" si="244"/>
        <v/>
      </c>
      <c r="FM136" s="65" t="str">
        <f t="shared" si="308"/>
        <v/>
      </c>
      <c r="FN136" s="68" t="str">
        <f t="shared" si="245"/>
        <v/>
      </c>
      <c r="FO136" s="32"/>
      <c r="FP136" s="120"/>
      <c r="FQ136" s="62" t="str">
        <f t="shared" si="187"/>
        <v/>
      </c>
      <c r="FR136" s="62" t="str">
        <f t="shared" si="246"/>
        <v/>
      </c>
      <c r="FS136" s="65" t="str">
        <f t="shared" si="309"/>
        <v/>
      </c>
      <c r="FT136" s="68" t="str">
        <f t="shared" si="247"/>
        <v/>
      </c>
      <c r="FU136" s="32"/>
      <c r="FV136" s="120"/>
      <c r="FW136" s="62" t="str">
        <f t="shared" si="188"/>
        <v/>
      </c>
      <c r="FX136" s="62" t="str">
        <f t="shared" si="248"/>
        <v/>
      </c>
      <c r="FY136" s="65" t="str">
        <f t="shared" si="310"/>
        <v/>
      </c>
      <c r="FZ136" s="68" t="str">
        <f t="shared" si="249"/>
        <v/>
      </c>
      <c r="GA136" s="32"/>
      <c r="GC136" s="7" t="str">
        <f t="shared" si="250"/>
        <v>May 2020</v>
      </c>
      <c r="GD136" s="7" t="str">
        <f t="shared" ca="1" si="189"/>
        <v/>
      </c>
      <c r="GT136" s="71">
        <f>IF(GT$9="", "", IF(AND(NOT('Personnel Details'!$N$11=""), $B136&gt;='Personnel Details'!$N$11), 'Personnel Details'!$O$11, IF(AND(NOT('Personnel Details'!$I$11=""), $B136&gt;='Personnel Details'!$I$11), 'Personnel Details'!$J$11, 'Personnel Details'!$E$11)))</f>
        <v>0.8</v>
      </c>
      <c r="GU136" s="59" t="str">
        <f>IF(GT$9="", "", IF(AND(NOT('Personnel Details'!$N$11=""), $B136&gt;='Personnel Details'!$N$11), IF('Personnel Details'!$P$11="","", 'Personnel Details'!$P$11), IF(AND(NOT('Personnel Details'!$I$11=""), $B136&gt;='Personnel Details'!$I$11), IF('Personnel Details'!$K$11="", "", 'Personnel Details'!$K$11), IF('Personnel Details'!$F$11="", "", 'Personnel Details'!$F$11))))</f>
        <v/>
      </c>
      <c r="GV136" s="74">
        <f>IF(GT$9="", "", IF(AND(NOT('Personnel Details'!$N$11=""), $B136&gt;='Personnel Details'!$N$11), 'Personnel Details'!$Q$11, IF(AND(NOT('Personnel Details'!$I$11=""), $B136&gt;='Personnel Details'!$I$11), 'Personnel Details'!$L$11, 'Personnel Details'!$G$11)))</f>
        <v>0</v>
      </c>
      <c r="GW136" s="59">
        <f t="shared" si="251"/>
        <v>0</v>
      </c>
      <c r="GX136" s="53"/>
      <c r="GZ136" s="78">
        <f>IF(GZ$9="", "", IF(AND(NOT('Personnel Details'!$N$12=""), $B136&gt;='Personnel Details'!$N$12), 'Personnel Details'!$O$12, IF(AND(NOT('Personnel Details'!$I$12=""), $B136&gt;='Personnel Details'!$I$12), 'Personnel Details'!$J$12, 'Personnel Details'!$E$12)))</f>
        <v>0.8</v>
      </c>
      <c r="HA136" s="59" t="str">
        <f>IF(GZ$9="", "", IF(AND(NOT('Personnel Details'!$N$12=""), $B136&gt;='Personnel Details'!$N$12), IF('Personnel Details'!$P$12="","", 'Personnel Details'!$P$12), IF(AND(NOT('Personnel Details'!$I$12=""), $B136&gt;='Personnel Details'!$I$12), IF('Personnel Details'!$K$12="", "", 'Personnel Details'!$K$12), IF('Personnel Details'!$F$12="", "", 'Personnel Details'!$F$12))))</f>
        <v/>
      </c>
      <c r="HB136" s="79">
        <f>IF(GZ$9="", "", IF(AND(NOT('Personnel Details'!$N$12=""), $B136&gt;='Personnel Details'!$N$12), 'Personnel Details'!$Q$12, IF(AND(NOT('Personnel Details'!$I$12=""), $B136&gt;='Personnel Details'!$I$12), 'Personnel Details'!$L$12, 'Personnel Details'!$G$12)))</f>
        <v>0</v>
      </c>
      <c r="HC136" s="59">
        <f t="shared" si="252"/>
        <v>0</v>
      </c>
      <c r="HD136" s="53"/>
      <c r="HF136" s="78">
        <f>IF(HF$9="", "", IF(AND(NOT('Personnel Details'!$N$13=""), $B136&gt;='Personnel Details'!$N$13), 'Personnel Details'!$O$13, IF(AND(NOT('Personnel Details'!$I$13=""), $B136&gt;='Personnel Details'!$I$13), 'Personnel Details'!$J$13, 'Personnel Details'!$E$13)))</f>
        <v>0.8</v>
      </c>
      <c r="HG136" s="59" t="str">
        <f>IF(HF$9="", "", IF(AND(NOT('Personnel Details'!$N$13=""), $B136&gt;='Personnel Details'!$N$13), IF('Personnel Details'!$P$13="","", 'Personnel Details'!$P$13), IF(AND(NOT('Personnel Details'!$I$13=""), $B136&gt;='Personnel Details'!$I$13), IF('Personnel Details'!$K$13="", "", 'Personnel Details'!$K$13), IF('Personnel Details'!$F$13="", "", 'Personnel Details'!$F$13))))</f>
        <v/>
      </c>
      <c r="HH136" s="79">
        <f>IF(HF$9="", "", IF(AND(NOT('Personnel Details'!$N$13=""), $B136&gt;='Personnel Details'!$N$13), 'Personnel Details'!$Q$13, IF(AND(NOT('Personnel Details'!$I$13=""), $B136&gt;='Personnel Details'!$I$13), 'Personnel Details'!$L$13, 'Personnel Details'!$G$13)))</f>
        <v>0</v>
      </c>
      <c r="HI136" s="59">
        <f t="shared" si="253"/>
        <v>0</v>
      </c>
      <c r="HJ136" s="53"/>
      <c r="HL136" s="78">
        <f>IF(HL$9="", "", IF(AND(NOT('Personnel Details'!$N$14=""), $B136&gt;='Personnel Details'!$N$14), 'Personnel Details'!$O$14, IF(AND(NOT('Personnel Details'!$I$14=""), $B136&gt;='Personnel Details'!$I$14), 'Personnel Details'!$J$14, 'Personnel Details'!$E$14)))</f>
        <v>0.8</v>
      </c>
      <c r="HM136" s="59">
        <f>IF(HL$9="", "", IF(AND(NOT('Personnel Details'!$N$14=""), $B136&gt;='Personnel Details'!$N$14), IF('Personnel Details'!$P$14="","", 'Personnel Details'!$P$14), IF(AND(NOT('Personnel Details'!$I$14=""), $B136&gt;='Personnel Details'!$I$14), IF('Personnel Details'!$K$14="", "", 'Personnel Details'!$K$14), IF('Personnel Details'!$F$14="", "", 'Personnel Details'!$F$14))))</f>
        <v>2000</v>
      </c>
      <c r="HN136" s="79">
        <f>IF(HL$9="", "", IF(AND(NOT('Personnel Details'!$N$14=""), $B136&gt;='Personnel Details'!$N$14), 'Personnel Details'!$Q$14, IF(AND(NOT('Personnel Details'!$I$14=""), $B136&gt;='Personnel Details'!$I$14), 'Personnel Details'!$L$14, 'Personnel Details'!$G$14)))</f>
        <v>0.85</v>
      </c>
      <c r="HO136" s="59">
        <f t="shared" si="254"/>
        <v>0</v>
      </c>
      <c r="HP136" s="53"/>
      <c r="HR136" s="78" t="str">
        <f>IF(HR$9="", "", IF(AND(NOT('Personnel Details'!$N$15=""), $B136&gt;='Personnel Details'!$N$15), 'Personnel Details'!$O$15, IF(AND(NOT('Personnel Details'!$I$15=""), $B136&gt;='Personnel Details'!$I$15), 'Personnel Details'!$J$15, 'Personnel Details'!$E$15)))</f>
        <v/>
      </c>
      <c r="HS136" s="59" t="str">
        <f>IF(HR$9="", "", IF(AND(NOT('Personnel Details'!$N$15=""), $B136&gt;='Personnel Details'!$N$15), IF('Personnel Details'!$P$15="","", 'Personnel Details'!$P$15), IF(AND(NOT('Personnel Details'!$I$15=""), $B136&gt;='Personnel Details'!$I$15), IF('Personnel Details'!$K$15="", "", 'Personnel Details'!$K$15), IF('Personnel Details'!$F$15="", "", 'Personnel Details'!$F$15))))</f>
        <v/>
      </c>
      <c r="HT136" s="79" t="str">
        <f>IF(HR$9="", "", IF(AND(NOT('Personnel Details'!$N$15=""), $B136&gt;='Personnel Details'!$N$15), 'Personnel Details'!$Q$15, IF(AND(NOT('Personnel Details'!$I$15=""), $B136&gt;='Personnel Details'!$I$15), 'Personnel Details'!$L$15, 'Personnel Details'!$G$15)))</f>
        <v/>
      </c>
      <c r="HU136" s="59">
        <f t="shared" si="255"/>
        <v>0</v>
      </c>
      <c r="HV136" s="53"/>
      <c r="HX136" s="78" t="str">
        <f>IF(HX$9="", "", IF(AND(NOT('Personnel Details'!$N$16=""), $B136&gt;='Personnel Details'!$N$16), 'Personnel Details'!$O$16, IF(AND(NOT('Personnel Details'!$I$16=""), $B136&gt;='Personnel Details'!$I$16), 'Personnel Details'!$J$16, 'Personnel Details'!$E$16)))</f>
        <v/>
      </c>
      <c r="HY136" s="59" t="str">
        <f>IF(HX$9="", "", IF(AND(NOT('Personnel Details'!$N$16=""), $B136&gt;='Personnel Details'!$N$16), IF('Personnel Details'!$P$16="","", 'Personnel Details'!$P$16), IF(AND(NOT('Personnel Details'!$I$16=""), $B136&gt;='Personnel Details'!$I$16), IF('Personnel Details'!$K$16="", "", 'Personnel Details'!$K$16), IF('Personnel Details'!$F$16="", "", 'Personnel Details'!$F$16))))</f>
        <v/>
      </c>
      <c r="HZ136" s="79" t="str">
        <f>IF(HX$9="", "", IF(AND(NOT('Personnel Details'!$N$16=""), $B136&gt;='Personnel Details'!$N$16), 'Personnel Details'!$Q$16, IF(AND(NOT('Personnel Details'!$I$16=""), $B136&gt;='Personnel Details'!$I$16), 'Personnel Details'!$L$16, 'Personnel Details'!$G$16)))</f>
        <v/>
      </c>
      <c r="IA136" s="59">
        <f t="shared" si="256"/>
        <v>0</v>
      </c>
      <c r="IB136" s="53"/>
      <c r="ID136" s="78" t="str">
        <f>IF(ID$9="", "", IF(AND(NOT('Personnel Details'!$N$17=""), $B136&gt;='Personnel Details'!$N$17), 'Personnel Details'!$O$17, IF(AND(NOT('Personnel Details'!$I$17=""), $B136&gt;='Personnel Details'!$I$17), 'Personnel Details'!$J$17, 'Personnel Details'!$E$17)))</f>
        <v/>
      </c>
      <c r="IE136" s="59" t="str">
        <f>IF(ID$9="", "", IF(AND(NOT('Personnel Details'!$N$17=""), $B136&gt;='Personnel Details'!$N$17), IF('Personnel Details'!$P$17="","", 'Personnel Details'!$P$17), IF(AND(NOT('Personnel Details'!$I$17=""), $B136&gt;='Personnel Details'!$I$17), IF('Personnel Details'!$K$17="", "", 'Personnel Details'!$K$17), IF('Personnel Details'!$F$17="", "", 'Personnel Details'!$F$17))))</f>
        <v/>
      </c>
      <c r="IF136" s="79" t="str">
        <f>IF(ID$9="", "", IF(AND(NOT('Personnel Details'!$N$17=""), $B136&gt;='Personnel Details'!$N$17), 'Personnel Details'!$Q$17, IF(AND(NOT('Personnel Details'!$I$17=""), $B136&gt;='Personnel Details'!$I$17), 'Personnel Details'!$L$17, 'Personnel Details'!$G$17)))</f>
        <v/>
      </c>
      <c r="IG136" s="59">
        <f t="shared" si="257"/>
        <v>0</v>
      </c>
      <c r="IH136" s="53"/>
      <c r="IJ136" s="78" t="str">
        <f>IF(IJ$9="", "", IF(AND(NOT('Personnel Details'!$N$18=""), $B136&gt;='Personnel Details'!$N$18), 'Personnel Details'!$O$18, IF(AND(NOT('Personnel Details'!$I$18=""), $B136&gt;='Personnel Details'!$I$18), 'Personnel Details'!$J$18, 'Personnel Details'!$E$18)))</f>
        <v/>
      </c>
      <c r="IK136" s="59" t="str">
        <f>IF(IJ$9="", "", IF(AND(NOT('Personnel Details'!$N$18=""), $B136&gt;='Personnel Details'!$N$18), IF('Personnel Details'!$P$18="","", 'Personnel Details'!$P$18), IF(AND(NOT('Personnel Details'!$I$18=""), $B136&gt;='Personnel Details'!$I$18), IF('Personnel Details'!$K$18="", "", 'Personnel Details'!$K$18), IF('Personnel Details'!$F$18="", "", 'Personnel Details'!$F$18))))</f>
        <v/>
      </c>
      <c r="IL136" s="79" t="str">
        <f>IF(IJ$9="", "", IF(AND(NOT('Personnel Details'!$N$18=""), $B136&gt;='Personnel Details'!$N$18), 'Personnel Details'!$Q$18, IF(AND(NOT('Personnel Details'!$I$18=""), $B136&gt;='Personnel Details'!$I$18), 'Personnel Details'!$L$18, 'Personnel Details'!$G$18)))</f>
        <v/>
      </c>
      <c r="IM136" s="59">
        <f t="shared" si="258"/>
        <v>0</v>
      </c>
      <c r="IN136" s="53"/>
      <c r="IP136" s="78" t="str">
        <f>IF(IP$9="", "", IF(AND(NOT('Personnel Details'!$N$19=""), $B136&gt;='Personnel Details'!$N$19), 'Personnel Details'!$O$19, IF(AND(NOT('Personnel Details'!$I$19=""), $B136&gt;='Personnel Details'!$I$19), 'Personnel Details'!$J$19, 'Personnel Details'!$E$19)))</f>
        <v/>
      </c>
      <c r="IQ136" s="59" t="str">
        <f>IF(IP$9="", "", IF(AND(NOT('Personnel Details'!$N$19=""), $B136&gt;='Personnel Details'!$N$19), IF('Personnel Details'!$P$19="","", 'Personnel Details'!$P$19), IF(AND(NOT('Personnel Details'!$I$19=""), $B136&gt;='Personnel Details'!$I$19), IF('Personnel Details'!$K$19="", "", 'Personnel Details'!$K$19), IF('Personnel Details'!$F$19="", "", 'Personnel Details'!$F$19))))</f>
        <v/>
      </c>
      <c r="IR136" s="79" t="str">
        <f>IF(IP$9="", "", IF(AND(NOT('Personnel Details'!$N$19=""), $B136&gt;='Personnel Details'!$N$19), 'Personnel Details'!$Q$19, IF(AND(NOT('Personnel Details'!$I$19=""), $B136&gt;='Personnel Details'!$I$19), 'Personnel Details'!$L$19, 'Personnel Details'!$G$19)))</f>
        <v/>
      </c>
      <c r="IS136" s="59">
        <f t="shared" si="259"/>
        <v>0</v>
      </c>
      <c r="IT136" s="53"/>
      <c r="IV136" s="78" t="str">
        <f>IF(IV$9="", "", IF(AND(NOT('Personnel Details'!$N$20=""), $B136&gt;='Personnel Details'!$N$20), 'Personnel Details'!$O$20, IF(AND(NOT('Personnel Details'!$I$20=""), $B136&gt;='Personnel Details'!$I$20), 'Personnel Details'!$J$20, 'Personnel Details'!$E$20)))</f>
        <v/>
      </c>
      <c r="IW136" s="59" t="str">
        <f>IF(IV$9="", "", IF(AND(NOT('Personnel Details'!$N$20=""), $B136&gt;='Personnel Details'!$N$20), IF('Personnel Details'!$P$20="","", 'Personnel Details'!$P$20), IF(AND(NOT('Personnel Details'!$I$20=""), $B136&gt;='Personnel Details'!$I$20), IF('Personnel Details'!$K$20="", "", 'Personnel Details'!$K$20), IF('Personnel Details'!$F$20="", "", 'Personnel Details'!$F$20))))</f>
        <v/>
      </c>
      <c r="IX136" s="79" t="str">
        <f>IF(IV$9="", "", IF(AND(NOT('Personnel Details'!$N$20=""), $B136&gt;='Personnel Details'!$N$20), 'Personnel Details'!$Q$20, IF(AND(NOT('Personnel Details'!$I$20=""), $B136&gt;='Personnel Details'!$I$20), 'Personnel Details'!$L$20, 'Personnel Details'!$G$20)))</f>
        <v/>
      </c>
      <c r="IY136" s="59">
        <f t="shared" si="260"/>
        <v>0</v>
      </c>
      <c r="IZ136" s="53"/>
      <c r="JB136" s="78" t="str">
        <f>IF(JB$9="", "", IF(AND(NOT('Personnel Details'!$N$21=""), $B136&gt;='Personnel Details'!$N$21), 'Personnel Details'!$O$21, IF(AND(NOT('Personnel Details'!$I$21=""), $B136&gt;='Personnel Details'!$I$21), 'Personnel Details'!$J$21, 'Personnel Details'!$E$21)))</f>
        <v/>
      </c>
      <c r="JC136" s="59" t="str">
        <f>IF(JB$9="", "", IF(AND(NOT('Personnel Details'!$N$21=""), $B136&gt;='Personnel Details'!$N$21), IF('Personnel Details'!$P$21="","", 'Personnel Details'!$P$21), IF(AND(NOT('Personnel Details'!$I$21=""), $B136&gt;='Personnel Details'!$I$21), IF('Personnel Details'!$K$21="", "", 'Personnel Details'!$K$21), IF('Personnel Details'!$F$21="", "", 'Personnel Details'!$F$21))))</f>
        <v/>
      </c>
      <c r="JD136" s="79" t="str">
        <f>IF(JB$9="", "", IF(AND(NOT('Personnel Details'!$N$21=""), $B136&gt;='Personnel Details'!$N$21), 'Personnel Details'!$Q$21, IF(AND(NOT('Personnel Details'!$I$21=""), $B136&gt;='Personnel Details'!$I$21), 'Personnel Details'!$L$21, 'Personnel Details'!$G$21)))</f>
        <v/>
      </c>
      <c r="JE136" s="59">
        <f t="shared" si="261"/>
        <v>0</v>
      </c>
      <c r="JF136" s="53"/>
      <c r="JH136" s="78" t="str">
        <f>IF(JH$9="", "", IF(AND(NOT('Personnel Details'!$N$22=""), $B136&gt;='Personnel Details'!$N$22), 'Personnel Details'!$O$22, IF(AND(NOT('Personnel Details'!$I$22=""), $B136&gt;='Personnel Details'!$I$22), 'Personnel Details'!$J$22, 'Personnel Details'!$E$22)))</f>
        <v/>
      </c>
      <c r="JI136" s="59" t="str">
        <f>IF(JH$9="", "", IF(AND(NOT('Personnel Details'!$N$22=""), $B136&gt;='Personnel Details'!$N$22), IF('Personnel Details'!$P$22="","", 'Personnel Details'!$P$22), IF(AND(NOT('Personnel Details'!$I$22=""), $B136&gt;='Personnel Details'!$I$22), IF('Personnel Details'!$K$22="", "", 'Personnel Details'!$K$22), IF('Personnel Details'!$F$22="", "", 'Personnel Details'!$F$22))))</f>
        <v/>
      </c>
      <c r="JJ136" s="79" t="str">
        <f>IF(JH$9="", "", IF(AND(NOT('Personnel Details'!$N$22=""), $B136&gt;='Personnel Details'!$N$22), 'Personnel Details'!$Q$22, IF(AND(NOT('Personnel Details'!$I$22=""), $B136&gt;='Personnel Details'!$I$22), 'Personnel Details'!$L$22, 'Personnel Details'!$G$22)))</f>
        <v/>
      </c>
      <c r="JK136" s="59">
        <f t="shared" si="262"/>
        <v>0</v>
      </c>
      <c r="JL136" s="53"/>
      <c r="JN136" s="78" t="str">
        <f>IF(JN$9="", "", IF(AND(NOT('Personnel Details'!$N$23=""), $B136&gt;='Personnel Details'!$N$23), 'Personnel Details'!$O$23, IF(AND(NOT('Personnel Details'!$I$23=""), $B136&gt;='Personnel Details'!$I$23), 'Personnel Details'!$J$23, 'Personnel Details'!$E$23)))</f>
        <v/>
      </c>
      <c r="JO136" s="59" t="str">
        <f>IF(JN$9="", "", IF(AND(NOT('Personnel Details'!$N$23=""), $B136&gt;='Personnel Details'!$N$23), IF('Personnel Details'!$P$23="","", 'Personnel Details'!$P$23), IF(AND(NOT('Personnel Details'!$I$23=""), $B136&gt;='Personnel Details'!$I$23), IF('Personnel Details'!$K$23="", "", 'Personnel Details'!$K$23), IF('Personnel Details'!$F$23="", "", 'Personnel Details'!$F$23))))</f>
        <v/>
      </c>
      <c r="JP136" s="79" t="str">
        <f>IF(JN$9="", "", IF(AND(NOT('Personnel Details'!$N$23=""), $B136&gt;='Personnel Details'!$N$23), 'Personnel Details'!$Q$23, IF(AND(NOT('Personnel Details'!$I$23=""), $B136&gt;='Personnel Details'!$I$23), 'Personnel Details'!$L$23, 'Personnel Details'!$G$23)))</f>
        <v/>
      </c>
      <c r="JQ136" s="59">
        <f t="shared" si="263"/>
        <v>0</v>
      </c>
      <c r="JR136" s="53"/>
      <c r="JT136" s="78" t="str">
        <f>IF(JT$9="", "", IF(AND(NOT('Personnel Details'!$N$24=""), $B136&gt;='Personnel Details'!$N$24), 'Personnel Details'!$O$24, IF(AND(NOT('Personnel Details'!$I$24=""), $B136&gt;='Personnel Details'!$I$24), 'Personnel Details'!$J$24, 'Personnel Details'!$E$24)))</f>
        <v/>
      </c>
      <c r="JU136" s="59" t="str">
        <f>IF(JT$9="", "", IF(AND(NOT('Personnel Details'!$N$24=""), $B136&gt;='Personnel Details'!$N$24), IF('Personnel Details'!$P$24="","", 'Personnel Details'!$P$24), IF(AND(NOT('Personnel Details'!$I$24=""), $B136&gt;='Personnel Details'!$I$24), IF('Personnel Details'!$K$24="", "", 'Personnel Details'!$K$24), IF('Personnel Details'!$F$24="", "", 'Personnel Details'!$F$24))))</f>
        <v/>
      </c>
      <c r="JV136" s="79" t="str">
        <f>IF(JT$9="", "", IF(AND(NOT('Personnel Details'!$N$24=""), $B136&gt;='Personnel Details'!$N$24), 'Personnel Details'!$Q$24, IF(AND(NOT('Personnel Details'!$I$24=""), $B136&gt;='Personnel Details'!$I$24), 'Personnel Details'!$L$24, 'Personnel Details'!$G$24)))</f>
        <v/>
      </c>
      <c r="JW136" s="59">
        <f t="shared" si="264"/>
        <v>0</v>
      </c>
      <c r="JX136" s="53"/>
      <c r="JZ136" s="78" t="str">
        <f>IF(JZ$9="", "", IF(AND(NOT('Personnel Details'!$N$25=""), $B136&gt;='Personnel Details'!$N$25), 'Personnel Details'!$O$25, IF(AND(NOT('Personnel Details'!$I$25=""), $B136&gt;='Personnel Details'!$I$25), 'Personnel Details'!$J$25, 'Personnel Details'!$E$25)))</f>
        <v/>
      </c>
      <c r="KA136" s="59" t="str">
        <f>IF(JZ$9="", "", IF(AND(NOT('Personnel Details'!$N$25=""), $B136&gt;='Personnel Details'!$N$25), IF('Personnel Details'!$P$25="","", 'Personnel Details'!$P$25), IF(AND(NOT('Personnel Details'!$I$25=""), $B136&gt;='Personnel Details'!$I$25), IF('Personnel Details'!$K$25="", "", 'Personnel Details'!$K$25), IF('Personnel Details'!$F$25="", "", 'Personnel Details'!$F$25))))</f>
        <v/>
      </c>
      <c r="KB136" s="79" t="str">
        <f>IF(JZ$9="", "", IF(AND(NOT('Personnel Details'!$N$25=""), $B136&gt;='Personnel Details'!$N$25), 'Personnel Details'!$Q$25, IF(AND(NOT('Personnel Details'!$I$25=""), $B136&gt;='Personnel Details'!$I$25), 'Personnel Details'!$L$25, 'Personnel Details'!$G$25)))</f>
        <v/>
      </c>
      <c r="KC136" s="59">
        <f t="shared" si="265"/>
        <v>0</v>
      </c>
      <c r="KD136" s="53"/>
      <c r="KF136" s="78" t="str">
        <f>IF(KF$9="", "", IF(AND(NOT('Personnel Details'!$N$26=""), $B136&gt;='Personnel Details'!$N$26), 'Personnel Details'!$O$26, IF(AND(NOT('Personnel Details'!$I$26=""), $B136&gt;='Personnel Details'!$I$26), 'Personnel Details'!$J$26, 'Personnel Details'!$E$26)))</f>
        <v/>
      </c>
      <c r="KG136" s="59" t="str">
        <f>IF(KF$9="", "", IF(AND(NOT('Personnel Details'!$N$26=""), $B136&gt;='Personnel Details'!$N$26), IF('Personnel Details'!$P$26="","", 'Personnel Details'!$P$26), IF(AND(NOT('Personnel Details'!$I$26=""), $B136&gt;='Personnel Details'!$I$26), IF('Personnel Details'!$K$26="", "", 'Personnel Details'!$K$26), IF('Personnel Details'!$F$26="", "", 'Personnel Details'!$F$26))))</f>
        <v/>
      </c>
      <c r="KH136" s="79" t="str">
        <f>IF(KF$9="", "", IF(AND(NOT('Personnel Details'!$N$26=""), $B136&gt;='Personnel Details'!$N$26), 'Personnel Details'!$Q$26, IF(AND(NOT('Personnel Details'!$I$26=""), $B136&gt;='Personnel Details'!$I$26), 'Personnel Details'!$L$26, 'Personnel Details'!$G$26)))</f>
        <v/>
      </c>
      <c r="KI136" s="59">
        <f t="shared" si="266"/>
        <v>0</v>
      </c>
      <c r="KJ136" s="53"/>
      <c r="KL136" s="78" t="str">
        <f>IF(KL$9="", "", IF(AND(NOT('Personnel Details'!$N$27=""), $B136&gt;='Personnel Details'!$N$27), 'Personnel Details'!$O$27, IF(AND(NOT('Personnel Details'!$I$27=""), $B136&gt;='Personnel Details'!$I$27), 'Personnel Details'!$J$27, 'Personnel Details'!$E$27)))</f>
        <v/>
      </c>
      <c r="KM136" s="59" t="str">
        <f>IF(KL$9="", "", IF(AND(NOT('Personnel Details'!$N$27=""), $B136&gt;='Personnel Details'!$N$27), IF('Personnel Details'!$P$27="","", 'Personnel Details'!$P$27), IF(AND(NOT('Personnel Details'!$I$27=""), $B136&gt;='Personnel Details'!$I$27), IF('Personnel Details'!$K$27="", "", 'Personnel Details'!$K$27), IF('Personnel Details'!$F$27="", "", 'Personnel Details'!$F$27))))</f>
        <v/>
      </c>
      <c r="KN136" s="79" t="str">
        <f>IF(KL$9="", "", IF(AND(NOT('Personnel Details'!$N$27=""), $B136&gt;='Personnel Details'!$N$27), 'Personnel Details'!$Q$27, IF(AND(NOT('Personnel Details'!$I$27=""), $B136&gt;='Personnel Details'!$I$27), 'Personnel Details'!$L$27, 'Personnel Details'!$G$27)))</f>
        <v/>
      </c>
      <c r="KO136" s="59">
        <f t="shared" si="267"/>
        <v>0</v>
      </c>
      <c r="KP136" s="53"/>
      <c r="KR136" s="78" t="str">
        <f>IF(KR$9="", "", IF(AND(NOT('Personnel Details'!$N$28=""), $B136&gt;='Personnel Details'!$N$28), 'Personnel Details'!$O$28, IF(AND(NOT('Personnel Details'!$I$28=""), $B136&gt;='Personnel Details'!$I$28), 'Personnel Details'!$J$28, 'Personnel Details'!$E$28)))</f>
        <v/>
      </c>
      <c r="KS136" s="59" t="str">
        <f>IF(KR$9="", "", IF(AND(NOT('Personnel Details'!$N$28=""), $B136&gt;='Personnel Details'!$N$28), IF('Personnel Details'!$P$28="","", 'Personnel Details'!$P$28), IF(AND(NOT('Personnel Details'!$I$28=""), $B136&gt;='Personnel Details'!$I$28), IF('Personnel Details'!$K$28="", "", 'Personnel Details'!$K$28), IF('Personnel Details'!$F$28="", "", 'Personnel Details'!$F$28))))</f>
        <v/>
      </c>
      <c r="KT136" s="79" t="str">
        <f>IF(KR$9="", "", IF(AND(NOT('Personnel Details'!$N$28=""), $B136&gt;='Personnel Details'!$N$28), 'Personnel Details'!$Q$28, IF(AND(NOT('Personnel Details'!$I$28=""), $B136&gt;='Personnel Details'!$I$28), 'Personnel Details'!$L$28, 'Personnel Details'!$G$28)))</f>
        <v/>
      </c>
      <c r="KU136" s="59">
        <f t="shared" si="268"/>
        <v>0</v>
      </c>
      <c r="KV136" s="53"/>
      <c r="KX136" s="78" t="str">
        <f>IF(KX$9="", "", IF(AND(NOT('Personnel Details'!$N$29=""), $B136&gt;='Personnel Details'!$N$29), 'Personnel Details'!$O$29, IF(AND(NOT('Personnel Details'!$I$29=""), $B136&gt;='Personnel Details'!$I$29), 'Personnel Details'!$J$29, 'Personnel Details'!$E$29)))</f>
        <v/>
      </c>
      <c r="KY136" s="59" t="str">
        <f>IF(KX$9="", "", IF(AND(NOT('Personnel Details'!$N$29=""), $B136&gt;='Personnel Details'!$N$29), IF('Personnel Details'!$P$29="","", 'Personnel Details'!$P$29), IF(AND(NOT('Personnel Details'!$I$29=""), $B136&gt;='Personnel Details'!$I$29), IF('Personnel Details'!$K$29="", "", 'Personnel Details'!$K$29), IF('Personnel Details'!$F$29="", "", 'Personnel Details'!$F$29))))</f>
        <v/>
      </c>
      <c r="KZ136" s="79" t="str">
        <f>IF(KX$9="", "", IF(AND(NOT('Personnel Details'!$N$29=""), $B136&gt;='Personnel Details'!$N$29), 'Personnel Details'!$Q$29, IF(AND(NOT('Personnel Details'!$I$29=""), $B136&gt;='Personnel Details'!$I$29), 'Personnel Details'!$L$29, 'Personnel Details'!$G$29)))</f>
        <v/>
      </c>
      <c r="LA136" s="59">
        <f t="shared" si="269"/>
        <v>0</v>
      </c>
      <c r="LB136" s="53"/>
      <c r="LD136" s="78" t="str">
        <f>IF(LD$9="", "", IF(AND(NOT('Personnel Details'!$N$30=""), $B136&gt;='Personnel Details'!$N$30), 'Personnel Details'!$O$30, IF(AND(NOT('Personnel Details'!$I$30=""), $B136&gt;='Personnel Details'!$I$30), 'Personnel Details'!$J$30, 'Personnel Details'!$E$30)))</f>
        <v/>
      </c>
      <c r="LE136" s="59" t="str">
        <f>IF(LD$9="", "", IF(AND(NOT('Personnel Details'!$N$30=""), $B136&gt;='Personnel Details'!$N$30), IF('Personnel Details'!$P$30="","", 'Personnel Details'!$P$30), IF(AND(NOT('Personnel Details'!$I$30=""), $B136&gt;='Personnel Details'!$I$30), IF('Personnel Details'!$K$30="", "", 'Personnel Details'!$K$30), IF('Personnel Details'!$F$30="", "", 'Personnel Details'!$F$30))))</f>
        <v/>
      </c>
      <c r="LF136" s="79" t="str">
        <f>IF(LD$9="", "", IF(AND(NOT('Personnel Details'!$N$30=""), $B136&gt;='Personnel Details'!$N$30), 'Personnel Details'!$Q$30, IF(AND(NOT('Personnel Details'!$I$30=""), $B136&gt;='Personnel Details'!$I$30), 'Personnel Details'!$L$30, 'Personnel Details'!$G$30)))</f>
        <v/>
      </c>
      <c r="LG136" s="59">
        <f t="shared" si="270"/>
        <v>0</v>
      </c>
      <c r="LH136" s="53"/>
      <c r="LJ136" s="78" t="str">
        <f>IF(LJ$9="", "", IF(AND(NOT('Personnel Details'!$N$31=""), $B136&gt;='Personnel Details'!$N$31), 'Personnel Details'!$O$31, IF(AND(NOT('Personnel Details'!$I$31=""), $B136&gt;='Personnel Details'!$I$31), 'Personnel Details'!$J$31, 'Personnel Details'!$E$31)))</f>
        <v/>
      </c>
      <c r="LK136" s="59" t="str">
        <f>IF(LJ$9="", "", IF(AND(NOT('Personnel Details'!$N$31=""), $B136&gt;='Personnel Details'!$N$31), IF('Personnel Details'!$P$31="","", 'Personnel Details'!$P$31), IF(AND(NOT('Personnel Details'!$I$31=""), $B136&gt;='Personnel Details'!$I$31), IF('Personnel Details'!$K$31="", "", 'Personnel Details'!$K$31), IF('Personnel Details'!$F$31="", "", 'Personnel Details'!$F$31))))</f>
        <v/>
      </c>
      <c r="LL136" s="79" t="str">
        <f>IF(LJ$9="", "", IF(AND(NOT('Personnel Details'!$N$31=""), $B136&gt;='Personnel Details'!$N$31), 'Personnel Details'!$Q$31, IF(AND(NOT('Personnel Details'!$I$31=""), $B136&gt;='Personnel Details'!$I$31), 'Personnel Details'!$L$31, 'Personnel Details'!$G$31)))</f>
        <v/>
      </c>
      <c r="LM136" s="59">
        <f t="shared" si="271"/>
        <v>0</v>
      </c>
      <c r="LN136" s="53"/>
      <c r="LP136" s="78" t="str">
        <f>IF(LP$9="", "", IF(AND(NOT('Personnel Details'!$N$32=""), $B136&gt;='Personnel Details'!$N$32), 'Personnel Details'!$O$32, IF(AND(NOT('Personnel Details'!$I$32=""), $B136&gt;='Personnel Details'!$I$32), 'Personnel Details'!$J$32, 'Personnel Details'!$E$32)))</f>
        <v/>
      </c>
      <c r="LQ136" s="59" t="str">
        <f>IF(LP$9="", "", IF(AND(NOT('Personnel Details'!$N$32=""), $B136&gt;='Personnel Details'!$N$32), IF('Personnel Details'!$P$32="","", 'Personnel Details'!$P$32), IF(AND(NOT('Personnel Details'!$I$32=""), $B136&gt;='Personnel Details'!$I$32), IF('Personnel Details'!$K$32="", "", 'Personnel Details'!$K$32), IF('Personnel Details'!$F$32="", "", 'Personnel Details'!$F$32))))</f>
        <v/>
      </c>
      <c r="LR136" s="79" t="str">
        <f>IF(LP$9="", "", IF(AND(NOT('Personnel Details'!$N$32=""), $B136&gt;='Personnel Details'!$N$32), 'Personnel Details'!$Q$32, IF(AND(NOT('Personnel Details'!$I$32=""), $B136&gt;='Personnel Details'!$I$32), 'Personnel Details'!$L$32, 'Personnel Details'!$G$32)))</f>
        <v/>
      </c>
      <c r="LS136" s="59">
        <f t="shared" si="272"/>
        <v>0</v>
      </c>
      <c r="LT136" s="53"/>
      <c r="LV136" s="78" t="str">
        <f>IF(LV$9="", "", IF(AND(NOT('Personnel Details'!$N$33=""), $B136&gt;='Personnel Details'!$N$33), 'Personnel Details'!$O$33, IF(AND(NOT('Personnel Details'!$I$33=""), $B136&gt;='Personnel Details'!$I$33), 'Personnel Details'!$J$33, 'Personnel Details'!$E$33)))</f>
        <v/>
      </c>
      <c r="LW136" s="59" t="str">
        <f>IF(LV$9="", "", IF(AND(NOT('Personnel Details'!$N$33=""), $B136&gt;='Personnel Details'!$N$33), IF('Personnel Details'!$P$33="","", 'Personnel Details'!$P$33), IF(AND(NOT('Personnel Details'!$I$33=""), $B136&gt;='Personnel Details'!$I$33), IF('Personnel Details'!$K$33="", "", 'Personnel Details'!$K$33), IF('Personnel Details'!$F$33="", "", 'Personnel Details'!$F$33))))</f>
        <v/>
      </c>
      <c r="LX136" s="79" t="str">
        <f>IF(LV$9="", "", IF(AND(NOT('Personnel Details'!$N$33=""), $B136&gt;='Personnel Details'!$N$33), 'Personnel Details'!$Q$33, IF(AND(NOT('Personnel Details'!$I$33=""), $B136&gt;='Personnel Details'!$I$33), 'Personnel Details'!$L$33, 'Personnel Details'!$G$33)))</f>
        <v/>
      </c>
      <c r="LY136" s="59">
        <f t="shared" si="273"/>
        <v>0</v>
      </c>
      <c r="LZ136" s="53"/>
      <c r="MB136" s="78" t="str">
        <f>IF(MB$9="", "", IF(AND(NOT('Personnel Details'!$N$34=""), $B136&gt;='Personnel Details'!$N$34), 'Personnel Details'!$O$34, IF(AND(NOT('Personnel Details'!$I$34=""), $B136&gt;='Personnel Details'!$I$34), 'Personnel Details'!$J$34, 'Personnel Details'!$E$34)))</f>
        <v/>
      </c>
      <c r="MC136" s="59" t="str">
        <f>IF(MB$9="", "", IF(AND(NOT('Personnel Details'!$N$34=""), $B136&gt;='Personnel Details'!$N$34), IF('Personnel Details'!$P$34="","", 'Personnel Details'!$P$34), IF(AND(NOT('Personnel Details'!$I$34=""), $B136&gt;='Personnel Details'!$I$34), IF('Personnel Details'!$K$34="", "", 'Personnel Details'!$K$34), IF('Personnel Details'!$F$34="", "", 'Personnel Details'!$F$34))))</f>
        <v/>
      </c>
      <c r="MD136" s="79" t="str">
        <f>IF(MB$9="", "", IF(AND(NOT('Personnel Details'!$N$34=""), $B136&gt;='Personnel Details'!$N$34), 'Personnel Details'!$Q$34, IF(AND(NOT('Personnel Details'!$I$34=""), $B136&gt;='Personnel Details'!$I$34), 'Personnel Details'!$L$34, 'Personnel Details'!$G$34)))</f>
        <v/>
      </c>
      <c r="ME136" s="59">
        <f t="shared" si="274"/>
        <v>0</v>
      </c>
      <c r="MF136" s="53"/>
      <c r="MH136" s="78" t="str">
        <f>IF(MH$9="", "", IF(AND(NOT('Personnel Details'!$N$35=""), $B136&gt;='Personnel Details'!$N$35), 'Personnel Details'!$O$35, IF(AND(NOT('Personnel Details'!$I$35=""), $B136&gt;='Personnel Details'!$I$35), 'Personnel Details'!$J$35, 'Personnel Details'!$E$35)))</f>
        <v/>
      </c>
      <c r="MI136" s="59" t="str">
        <f>IF(MH$9="", "", IF(AND(NOT('Personnel Details'!$N$35=""), $B136&gt;='Personnel Details'!$N$35), IF('Personnel Details'!$P$35="","", 'Personnel Details'!$P$35), IF(AND(NOT('Personnel Details'!$I$35=""), $B136&gt;='Personnel Details'!$I$35), IF('Personnel Details'!$K$35="", "", 'Personnel Details'!$K$35), IF('Personnel Details'!$F$35="", "", 'Personnel Details'!$F$35))))</f>
        <v/>
      </c>
      <c r="MJ136" s="79" t="str">
        <f>IF(MH$9="", "", IF(AND(NOT('Personnel Details'!$N$35=""), $B136&gt;='Personnel Details'!$N$35), 'Personnel Details'!$Q$35, IF(AND(NOT('Personnel Details'!$I$35=""), $B136&gt;='Personnel Details'!$I$35), 'Personnel Details'!$L$35, 'Personnel Details'!$G$35)))</f>
        <v/>
      </c>
      <c r="MK136" s="59">
        <f t="shared" si="275"/>
        <v>0</v>
      </c>
      <c r="ML136" s="53"/>
      <c r="MN136" s="78" t="str">
        <f>IF(MN$9="", "", IF(AND(NOT('Personnel Details'!$N$36=""), $B136&gt;='Personnel Details'!$N$36), 'Personnel Details'!$O$36, IF(AND(NOT('Personnel Details'!$I$36=""), $B136&gt;='Personnel Details'!$I$36), 'Personnel Details'!$J$36, 'Personnel Details'!$E$36)))</f>
        <v/>
      </c>
      <c r="MO136" s="59" t="str">
        <f>IF(MN$9="", "", IF(AND(NOT('Personnel Details'!$N$36=""), $B136&gt;='Personnel Details'!$N$36), IF('Personnel Details'!$P$36="","", 'Personnel Details'!$P$36), IF(AND(NOT('Personnel Details'!$I$36=""), $B136&gt;='Personnel Details'!$I$36), IF('Personnel Details'!$K$36="", "", 'Personnel Details'!$K$36), IF('Personnel Details'!$F$36="", "", 'Personnel Details'!$F$36))))</f>
        <v/>
      </c>
      <c r="MP136" s="79" t="str">
        <f>IF(MN$9="", "", IF(AND(NOT('Personnel Details'!$N$36=""), $B136&gt;='Personnel Details'!$N$36), 'Personnel Details'!$Q$36, IF(AND(NOT('Personnel Details'!$I$36=""), $B136&gt;='Personnel Details'!$I$36), 'Personnel Details'!$L$36, 'Personnel Details'!$G$36)))</f>
        <v/>
      </c>
      <c r="MQ136" s="59">
        <f t="shared" si="276"/>
        <v>0</v>
      </c>
      <c r="MR136" s="53"/>
      <c r="MT136" s="78" t="str">
        <f>IF(MT$9="", "", IF(AND(NOT('Personnel Details'!$N$37=""), $B136&gt;='Personnel Details'!$N$37), 'Personnel Details'!$O$37, IF(AND(NOT('Personnel Details'!$I$37=""), $B136&gt;='Personnel Details'!$I$37), 'Personnel Details'!$J$37, 'Personnel Details'!$E$37)))</f>
        <v/>
      </c>
      <c r="MU136" s="59" t="str">
        <f>IF(MT$9="", "", IF(AND(NOT('Personnel Details'!$N$37=""), $B136&gt;='Personnel Details'!$N$37), IF('Personnel Details'!$P$37="","", 'Personnel Details'!$P$37), IF(AND(NOT('Personnel Details'!$I$37=""), $B136&gt;='Personnel Details'!$I$37), IF('Personnel Details'!$K$37="", "", 'Personnel Details'!$K$37), IF('Personnel Details'!$F$37="", "", 'Personnel Details'!$F$37))))</f>
        <v/>
      </c>
      <c r="MV136" s="79" t="str">
        <f>IF(MT$9="", "", IF(AND(NOT('Personnel Details'!$N$37=""), $B136&gt;='Personnel Details'!$N$37), 'Personnel Details'!$Q$37, IF(AND(NOT('Personnel Details'!$I$37=""), $B136&gt;='Personnel Details'!$I$37), 'Personnel Details'!$L$37, 'Personnel Details'!$G$37)))</f>
        <v/>
      </c>
      <c r="MW136" s="59">
        <f t="shared" si="277"/>
        <v>0</v>
      </c>
      <c r="MX136" s="53"/>
      <c r="MZ136" s="78" t="str">
        <f>IF(MZ$9="", "", IF(AND(NOT('Personnel Details'!$N$38=""), $B136&gt;='Personnel Details'!$N$38), 'Personnel Details'!$O$38, IF(AND(NOT('Personnel Details'!$I$38=""), $B136&gt;='Personnel Details'!$I$38), 'Personnel Details'!$J$38, 'Personnel Details'!$E$38)))</f>
        <v/>
      </c>
      <c r="NA136" s="59" t="str">
        <f>IF(MZ$9="", "", IF(AND(NOT('Personnel Details'!$N$38=""), $B136&gt;='Personnel Details'!$N$38), IF('Personnel Details'!$P$38="","", 'Personnel Details'!$P$38), IF(AND(NOT('Personnel Details'!$I$38=""), $B136&gt;='Personnel Details'!$I$38), IF('Personnel Details'!$K$38="", "", 'Personnel Details'!$K$38), IF('Personnel Details'!$F$38="", "", 'Personnel Details'!$F$38))))</f>
        <v/>
      </c>
      <c r="NB136" s="79" t="str">
        <f>IF(MZ$9="", "", IF(AND(NOT('Personnel Details'!$N$38=""), $B136&gt;='Personnel Details'!$N$38), 'Personnel Details'!$Q$38, IF(AND(NOT('Personnel Details'!$I$38=""), $B136&gt;='Personnel Details'!$I$38), 'Personnel Details'!$L$38, 'Personnel Details'!$G$38)))</f>
        <v/>
      </c>
      <c r="NC136" s="59">
        <f t="shared" si="278"/>
        <v>0</v>
      </c>
      <c r="ND136" s="53"/>
      <c r="NF136" s="78" t="str">
        <f>IF(NF$9="", "", IF(AND(NOT('Personnel Details'!$N$39=""), $B136&gt;='Personnel Details'!$N$39), 'Personnel Details'!$O$39, IF(AND(NOT('Personnel Details'!$I$39=""), $B136&gt;='Personnel Details'!$I$39), 'Personnel Details'!$J$39, 'Personnel Details'!$E$39)))</f>
        <v/>
      </c>
      <c r="NG136" s="59" t="str">
        <f>IF(NF$9="", "", IF(AND(NOT('Personnel Details'!$N$39=""), $B136&gt;='Personnel Details'!$N$39), IF('Personnel Details'!$P$39="","", 'Personnel Details'!$P$39), IF(AND(NOT('Personnel Details'!$I$39=""), $B136&gt;='Personnel Details'!$I$39), IF('Personnel Details'!$K$39="", "", 'Personnel Details'!$K$39), IF('Personnel Details'!$F$39="", "", 'Personnel Details'!$F$39))))</f>
        <v/>
      </c>
      <c r="NH136" s="79" t="str">
        <f>IF(NF$9="", "", IF(AND(NOT('Personnel Details'!$N$39=""), $B136&gt;='Personnel Details'!$N$39), 'Personnel Details'!$Q$39, IF(AND(NOT('Personnel Details'!$I$39=""), $B136&gt;='Personnel Details'!$I$39), 'Personnel Details'!$L$39, 'Personnel Details'!$G$39)))</f>
        <v/>
      </c>
      <c r="NI136" s="59">
        <f t="shared" si="279"/>
        <v>0</v>
      </c>
      <c r="NJ136" s="53"/>
      <c r="NL136" s="78" t="str">
        <f>IF(NL$9="", "", IF(AND(NOT('Personnel Details'!$N$40=""), $B136&gt;='Personnel Details'!$N$40), 'Personnel Details'!$O$40, IF(AND(NOT('Personnel Details'!$I$40=""), $B136&gt;='Personnel Details'!$I$40), 'Personnel Details'!$J$40, 'Personnel Details'!$E$40)))</f>
        <v/>
      </c>
      <c r="NM136" s="59" t="str">
        <f>IF(NL$9="", "", IF(AND(NOT('Personnel Details'!$N$40=""), $B136&gt;='Personnel Details'!$N$40), IF('Personnel Details'!$P$40="","", 'Personnel Details'!$P$40), IF(AND(NOT('Personnel Details'!$I$40=""), $B136&gt;='Personnel Details'!$I$40), IF('Personnel Details'!$K$40="", "", 'Personnel Details'!$K$40), IF('Personnel Details'!$F$40="", "", 'Personnel Details'!$F$40))))</f>
        <v/>
      </c>
      <c r="NN136" s="79" t="str">
        <f>IF(NL$9="", "", IF(AND(NOT('Personnel Details'!$N$40=""), $B136&gt;='Personnel Details'!$N$40), 'Personnel Details'!$Q$40, IF(AND(NOT('Personnel Details'!$I$40=""), $B136&gt;='Personnel Details'!$I$40), 'Personnel Details'!$L$40, 'Personnel Details'!$G$40)))</f>
        <v/>
      </c>
      <c r="NO136" s="59">
        <f t="shared" si="280"/>
        <v>0</v>
      </c>
      <c r="NP136" s="53"/>
    </row>
    <row r="137" spans="1:380" x14ac:dyDescent="0.25">
      <c r="A137" s="32"/>
      <c r="B137" s="113">
        <f>IFERROR(IF(B136+1&gt;'Personnel Details'!$U$5, "", B136+1), "")</f>
        <v>43957</v>
      </c>
      <c r="C137" s="32"/>
      <c r="D137" s="120"/>
      <c r="E137" s="13" t="str">
        <f t="shared" si="159"/>
        <v/>
      </c>
      <c r="F137" s="13" t="str">
        <f t="shared" si="190"/>
        <v/>
      </c>
      <c r="G137" s="56" t="str">
        <f t="shared" si="281"/>
        <v/>
      </c>
      <c r="H137" s="16" t="str">
        <f t="shared" si="191"/>
        <v/>
      </c>
      <c r="I137" s="32"/>
      <c r="J137" s="120"/>
      <c r="K137" s="62" t="str">
        <f t="shared" si="160"/>
        <v/>
      </c>
      <c r="L137" s="62" t="str">
        <f t="shared" si="192"/>
        <v/>
      </c>
      <c r="M137" s="65" t="str">
        <f t="shared" si="282"/>
        <v/>
      </c>
      <c r="N137" s="68" t="str">
        <f t="shared" si="193"/>
        <v/>
      </c>
      <c r="O137" s="32"/>
      <c r="P137" s="120"/>
      <c r="Q137" s="62" t="str">
        <f t="shared" si="161"/>
        <v/>
      </c>
      <c r="R137" s="62" t="str">
        <f t="shared" si="194"/>
        <v/>
      </c>
      <c r="S137" s="65" t="str">
        <f t="shared" si="283"/>
        <v/>
      </c>
      <c r="T137" s="68" t="str">
        <f t="shared" si="195"/>
        <v/>
      </c>
      <c r="U137" s="32"/>
      <c r="V137" s="120"/>
      <c r="W137" s="62" t="str">
        <f t="shared" si="162"/>
        <v/>
      </c>
      <c r="X137" s="62" t="str">
        <f t="shared" si="196"/>
        <v/>
      </c>
      <c r="Y137" s="65" t="str">
        <f t="shared" si="284"/>
        <v/>
      </c>
      <c r="Z137" s="68" t="str">
        <f t="shared" si="197"/>
        <v/>
      </c>
      <c r="AA137" s="32"/>
      <c r="AB137" s="120"/>
      <c r="AC137" s="62" t="str">
        <f t="shared" si="163"/>
        <v/>
      </c>
      <c r="AD137" s="62" t="str">
        <f t="shared" si="198"/>
        <v/>
      </c>
      <c r="AE137" s="65" t="str">
        <f t="shared" si="285"/>
        <v/>
      </c>
      <c r="AF137" s="68" t="str">
        <f t="shared" si="199"/>
        <v/>
      </c>
      <c r="AG137" s="32"/>
      <c r="AH137" s="120"/>
      <c r="AI137" s="62" t="str">
        <f t="shared" si="164"/>
        <v/>
      </c>
      <c r="AJ137" s="62" t="str">
        <f t="shared" si="200"/>
        <v/>
      </c>
      <c r="AK137" s="65" t="str">
        <f t="shared" si="286"/>
        <v/>
      </c>
      <c r="AL137" s="68" t="str">
        <f t="shared" si="201"/>
        <v/>
      </c>
      <c r="AM137" s="32"/>
      <c r="AN137" s="120"/>
      <c r="AO137" s="62" t="str">
        <f t="shared" si="165"/>
        <v/>
      </c>
      <c r="AP137" s="62" t="str">
        <f t="shared" si="202"/>
        <v/>
      </c>
      <c r="AQ137" s="65" t="str">
        <f t="shared" si="287"/>
        <v/>
      </c>
      <c r="AR137" s="68" t="str">
        <f t="shared" si="203"/>
        <v/>
      </c>
      <c r="AS137" s="32"/>
      <c r="AT137" s="120"/>
      <c r="AU137" s="62" t="str">
        <f t="shared" si="166"/>
        <v/>
      </c>
      <c r="AV137" s="62" t="str">
        <f t="shared" si="204"/>
        <v/>
      </c>
      <c r="AW137" s="65" t="str">
        <f t="shared" si="288"/>
        <v/>
      </c>
      <c r="AX137" s="68" t="str">
        <f t="shared" si="205"/>
        <v/>
      </c>
      <c r="AY137" s="32"/>
      <c r="AZ137" s="120"/>
      <c r="BA137" s="62" t="str">
        <f t="shared" si="167"/>
        <v/>
      </c>
      <c r="BB137" s="62" t="str">
        <f t="shared" si="206"/>
        <v/>
      </c>
      <c r="BC137" s="65" t="str">
        <f t="shared" si="289"/>
        <v/>
      </c>
      <c r="BD137" s="68" t="str">
        <f t="shared" si="207"/>
        <v/>
      </c>
      <c r="BE137" s="32"/>
      <c r="BF137" s="120"/>
      <c r="BG137" s="62" t="str">
        <f t="shared" si="168"/>
        <v/>
      </c>
      <c r="BH137" s="62" t="str">
        <f t="shared" si="208"/>
        <v/>
      </c>
      <c r="BI137" s="65" t="str">
        <f t="shared" si="290"/>
        <v/>
      </c>
      <c r="BJ137" s="68" t="str">
        <f t="shared" si="209"/>
        <v/>
      </c>
      <c r="BK137" s="32"/>
      <c r="BL137" s="120"/>
      <c r="BM137" s="62" t="str">
        <f t="shared" si="169"/>
        <v/>
      </c>
      <c r="BN137" s="62" t="str">
        <f t="shared" si="210"/>
        <v/>
      </c>
      <c r="BO137" s="65" t="str">
        <f t="shared" si="291"/>
        <v/>
      </c>
      <c r="BP137" s="68" t="str">
        <f t="shared" si="211"/>
        <v/>
      </c>
      <c r="BQ137" s="32"/>
      <c r="BR137" s="120"/>
      <c r="BS137" s="62" t="str">
        <f t="shared" si="170"/>
        <v/>
      </c>
      <c r="BT137" s="62" t="str">
        <f t="shared" si="212"/>
        <v/>
      </c>
      <c r="BU137" s="65" t="str">
        <f t="shared" si="292"/>
        <v/>
      </c>
      <c r="BV137" s="68" t="str">
        <f t="shared" si="213"/>
        <v/>
      </c>
      <c r="BW137" s="32"/>
      <c r="BX137" s="120"/>
      <c r="BY137" s="62" t="str">
        <f t="shared" si="171"/>
        <v/>
      </c>
      <c r="BZ137" s="62" t="str">
        <f t="shared" si="214"/>
        <v/>
      </c>
      <c r="CA137" s="65" t="str">
        <f t="shared" si="293"/>
        <v/>
      </c>
      <c r="CB137" s="68" t="str">
        <f t="shared" si="215"/>
        <v/>
      </c>
      <c r="CC137" s="32"/>
      <c r="CD137" s="120"/>
      <c r="CE137" s="62" t="str">
        <f t="shared" si="172"/>
        <v/>
      </c>
      <c r="CF137" s="62" t="str">
        <f t="shared" si="216"/>
        <v/>
      </c>
      <c r="CG137" s="65" t="str">
        <f t="shared" si="294"/>
        <v/>
      </c>
      <c r="CH137" s="68" t="str">
        <f t="shared" si="217"/>
        <v/>
      </c>
      <c r="CI137" s="32"/>
      <c r="CJ137" s="120"/>
      <c r="CK137" s="62" t="str">
        <f t="shared" si="173"/>
        <v/>
      </c>
      <c r="CL137" s="62" t="str">
        <f t="shared" si="218"/>
        <v/>
      </c>
      <c r="CM137" s="65" t="str">
        <f t="shared" si="295"/>
        <v/>
      </c>
      <c r="CN137" s="68" t="str">
        <f t="shared" si="219"/>
        <v/>
      </c>
      <c r="CO137" s="32"/>
      <c r="CP137" s="120"/>
      <c r="CQ137" s="62" t="str">
        <f t="shared" si="174"/>
        <v/>
      </c>
      <c r="CR137" s="62" t="str">
        <f t="shared" si="220"/>
        <v/>
      </c>
      <c r="CS137" s="65" t="str">
        <f t="shared" si="296"/>
        <v/>
      </c>
      <c r="CT137" s="68" t="str">
        <f t="shared" si="221"/>
        <v/>
      </c>
      <c r="CU137" s="32"/>
      <c r="CV137" s="120"/>
      <c r="CW137" s="62" t="str">
        <f t="shared" si="175"/>
        <v/>
      </c>
      <c r="CX137" s="62" t="str">
        <f t="shared" si="222"/>
        <v/>
      </c>
      <c r="CY137" s="65" t="str">
        <f t="shared" si="297"/>
        <v/>
      </c>
      <c r="CZ137" s="68" t="str">
        <f t="shared" si="223"/>
        <v/>
      </c>
      <c r="DA137" s="32"/>
      <c r="DB137" s="120"/>
      <c r="DC137" s="62" t="str">
        <f t="shared" si="176"/>
        <v/>
      </c>
      <c r="DD137" s="62" t="str">
        <f t="shared" si="224"/>
        <v/>
      </c>
      <c r="DE137" s="65" t="str">
        <f t="shared" si="298"/>
        <v/>
      </c>
      <c r="DF137" s="68" t="str">
        <f t="shared" si="225"/>
        <v/>
      </c>
      <c r="DG137" s="32"/>
      <c r="DH137" s="120"/>
      <c r="DI137" s="62" t="str">
        <f t="shared" si="177"/>
        <v/>
      </c>
      <c r="DJ137" s="62" t="str">
        <f t="shared" si="226"/>
        <v/>
      </c>
      <c r="DK137" s="65" t="str">
        <f t="shared" si="299"/>
        <v/>
      </c>
      <c r="DL137" s="68" t="str">
        <f t="shared" si="227"/>
        <v/>
      </c>
      <c r="DM137" s="32"/>
      <c r="DN137" s="120"/>
      <c r="DO137" s="62" t="str">
        <f t="shared" si="178"/>
        <v/>
      </c>
      <c r="DP137" s="62" t="str">
        <f t="shared" si="228"/>
        <v/>
      </c>
      <c r="DQ137" s="65" t="str">
        <f t="shared" si="300"/>
        <v/>
      </c>
      <c r="DR137" s="68" t="str">
        <f t="shared" si="229"/>
        <v/>
      </c>
      <c r="DS137" s="32"/>
      <c r="DT137" s="120"/>
      <c r="DU137" s="62" t="str">
        <f t="shared" si="179"/>
        <v/>
      </c>
      <c r="DV137" s="62" t="str">
        <f t="shared" si="230"/>
        <v/>
      </c>
      <c r="DW137" s="65" t="str">
        <f t="shared" si="301"/>
        <v/>
      </c>
      <c r="DX137" s="68" t="str">
        <f t="shared" si="231"/>
        <v/>
      </c>
      <c r="DY137" s="32"/>
      <c r="DZ137" s="120"/>
      <c r="EA137" s="62" t="str">
        <f t="shared" si="180"/>
        <v/>
      </c>
      <c r="EB137" s="62" t="str">
        <f t="shared" si="232"/>
        <v/>
      </c>
      <c r="EC137" s="65" t="str">
        <f t="shared" si="302"/>
        <v/>
      </c>
      <c r="ED137" s="68" t="str">
        <f t="shared" si="233"/>
        <v/>
      </c>
      <c r="EE137" s="32"/>
      <c r="EF137" s="120"/>
      <c r="EG137" s="62" t="str">
        <f t="shared" si="181"/>
        <v/>
      </c>
      <c r="EH137" s="62" t="str">
        <f t="shared" si="234"/>
        <v/>
      </c>
      <c r="EI137" s="65" t="str">
        <f t="shared" si="303"/>
        <v/>
      </c>
      <c r="EJ137" s="68" t="str">
        <f t="shared" si="235"/>
        <v/>
      </c>
      <c r="EK137" s="32"/>
      <c r="EL137" s="120"/>
      <c r="EM137" s="62" t="str">
        <f t="shared" si="182"/>
        <v/>
      </c>
      <c r="EN137" s="62" t="str">
        <f t="shared" si="236"/>
        <v/>
      </c>
      <c r="EO137" s="65" t="str">
        <f t="shared" si="304"/>
        <v/>
      </c>
      <c r="EP137" s="68" t="str">
        <f t="shared" si="237"/>
        <v/>
      </c>
      <c r="EQ137" s="32"/>
      <c r="ER137" s="120"/>
      <c r="ES137" s="62" t="str">
        <f t="shared" si="183"/>
        <v/>
      </c>
      <c r="ET137" s="62" t="str">
        <f t="shared" si="238"/>
        <v/>
      </c>
      <c r="EU137" s="65" t="str">
        <f t="shared" si="305"/>
        <v/>
      </c>
      <c r="EV137" s="68" t="str">
        <f t="shared" si="239"/>
        <v/>
      </c>
      <c r="EW137" s="32"/>
      <c r="EX137" s="120"/>
      <c r="EY137" s="62" t="str">
        <f t="shared" si="184"/>
        <v/>
      </c>
      <c r="EZ137" s="62" t="str">
        <f t="shared" si="240"/>
        <v/>
      </c>
      <c r="FA137" s="65" t="str">
        <f t="shared" si="306"/>
        <v/>
      </c>
      <c r="FB137" s="68" t="str">
        <f t="shared" si="241"/>
        <v/>
      </c>
      <c r="FC137" s="32"/>
      <c r="FD137" s="120"/>
      <c r="FE137" s="62" t="str">
        <f t="shared" si="185"/>
        <v/>
      </c>
      <c r="FF137" s="62" t="str">
        <f t="shared" si="242"/>
        <v/>
      </c>
      <c r="FG137" s="65" t="str">
        <f t="shared" si="307"/>
        <v/>
      </c>
      <c r="FH137" s="68" t="str">
        <f t="shared" si="243"/>
        <v/>
      </c>
      <c r="FI137" s="32"/>
      <c r="FJ137" s="120"/>
      <c r="FK137" s="62" t="str">
        <f t="shared" si="186"/>
        <v/>
      </c>
      <c r="FL137" s="62" t="str">
        <f t="shared" si="244"/>
        <v/>
      </c>
      <c r="FM137" s="65" t="str">
        <f t="shared" si="308"/>
        <v/>
      </c>
      <c r="FN137" s="68" t="str">
        <f t="shared" si="245"/>
        <v/>
      </c>
      <c r="FO137" s="32"/>
      <c r="FP137" s="120"/>
      <c r="FQ137" s="62" t="str">
        <f t="shared" si="187"/>
        <v/>
      </c>
      <c r="FR137" s="62" t="str">
        <f t="shared" si="246"/>
        <v/>
      </c>
      <c r="FS137" s="65" t="str">
        <f t="shared" si="309"/>
        <v/>
      </c>
      <c r="FT137" s="68" t="str">
        <f t="shared" si="247"/>
        <v/>
      </c>
      <c r="FU137" s="32"/>
      <c r="FV137" s="120"/>
      <c r="FW137" s="62" t="str">
        <f t="shared" si="188"/>
        <v/>
      </c>
      <c r="FX137" s="62" t="str">
        <f t="shared" si="248"/>
        <v/>
      </c>
      <c r="FY137" s="65" t="str">
        <f t="shared" si="310"/>
        <v/>
      </c>
      <c r="FZ137" s="68" t="str">
        <f t="shared" si="249"/>
        <v/>
      </c>
      <c r="GA137" s="32"/>
      <c r="GC137" s="7" t="str">
        <f t="shared" si="250"/>
        <v>May 2020</v>
      </c>
      <c r="GD137" s="7" t="str">
        <f t="shared" ca="1" si="189"/>
        <v/>
      </c>
      <c r="GT137" s="71">
        <f>IF(GT$9="", "", IF(AND(NOT('Personnel Details'!$N$11=""), $B137&gt;='Personnel Details'!$N$11), 'Personnel Details'!$O$11, IF(AND(NOT('Personnel Details'!$I$11=""), $B137&gt;='Personnel Details'!$I$11), 'Personnel Details'!$J$11, 'Personnel Details'!$E$11)))</f>
        <v>0.8</v>
      </c>
      <c r="GU137" s="59" t="str">
        <f>IF(GT$9="", "", IF(AND(NOT('Personnel Details'!$N$11=""), $B137&gt;='Personnel Details'!$N$11), IF('Personnel Details'!$P$11="","", 'Personnel Details'!$P$11), IF(AND(NOT('Personnel Details'!$I$11=""), $B137&gt;='Personnel Details'!$I$11), IF('Personnel Details'!$K$11="", "", 'Personnel Details'!$K$11), IF('Personnel Details'!$F$11="", "", 'Personnel Details'!$F$11))))</f>
        <v/>
      </c>
      <c r="GV137" s="74">
        <f>IF(GT$9="", "", IF(AND(NOT('Personnel Details'!$N$11=""), $B137&gt;='Personnel Details'!$N$11), 'Personnel Details'!$Q$11, IF(AND(NOT('Personnel Details'!$I$11=""), $B137&gt;='Personnel Details'!$I$11), 'Personnel Details'!$L$11, 'Personnel Details'!$G$11)))</f>
        <v>0</v>
      </c>
      <c r="GW137" s="59">
        <f t="shared" si="251"/>
        <v>0</v>
      </c>
      <c r="GX137" s="53"/>
      <c r="GZ137" s="78">
        <f>IF(GZ$9="", "", IF(AND(NOT('Personnel Details'!$N$12=""), $B137&gt;='Personnel Details'!$N$12), 'Personnel Details'!$O$12, IF(AND(NOT('Personnel Details'!$I$12=""), $B137&gt;='Personnel Details'!$I$12), 'Personnel Details'!$J$12, 'Personnel Details'!$E$12)))</f>
        <v>0.8</v>
      </c>
      <c r="HA137" s="59" t="str">
        <f>IF(GZ$9="", "", IF(AND(NOT('Personnel Details'!$N$12=""), $B137&gt;='Personnel Details'!$N$12), IF('Personnel Details'!$P$12="","", 'Personnel Details'!$P$12), IF(AND(NOT('Personnel Details'!$I$12=""), $B137&gt;='Personnel Details'!$I$12), IF('Personnel Details'!$K$12="", "", 'Personnel Details'!$K$12), IF('Personnel Details'!$F$12="", "", 'Personnel Details'!$F$12))))</f>
        <v/>
      </c>
      <c r="HB137" s="79">
        <f>IF(GZ$9="", "", IF(AND(NOT('Personnel Details'!$N$12=""), $B137&gt;='Personnel Details'!$N$12), 'Personnel Details'!$Q$12, IF(AND(NOT('Personnel Details'!$I$12=""), $B137&gt;='Personnel Details'!$I$12), 'Personnel Details'!$L$12, 'Personnel Details'!$G$12)))</f>
        <v>0</v>
      </c>
      <c r="HC137" s="59">
        <f t="shared" si="252"/>
        <v>0</v>
      </c>
      <c r="HD137" s="53"/>
      <c r="HF137" s="78">
        <f>IF(HF$9="", "", IF(AND(NOT('Personnel Details'!$N$13=""), $B137&gt;='Personnel Details'!$N$13), 'Personnel Details'!$O$13, IF(AND(NOT('Personnel Details'!$I$13=""), $B137&gt;='Personnel Details'!$I$13), 'Personnel Details'!$J$13, 'Personnel Details'!$E$13)))</f>
        <v>0.8</v>
      </c>
      <c r="HG137" s="59" t="str">
        <f>IF(HF$9="", "", IF(AND(NOT('Personnel Details'!$N$13=""), $B137&gt;='Personnel Details'!$N$13), IF('Personnel Details'!$P$13="","", 'Personnel Details'!$P$13), IF(AND(NOT('Personnel Details'!$I$13=""), $B137&gt;='Personnel Details'!$I$13), IF('Personnel Details'!$K$13="", "", 'Personnel Details'!$K$13), IF('Personnel Details'!$F$13="", "", 'Personnel Details'!$F$13))))</f>
        <v/>
      </c>
      <c r="HH137" s="79">
        <f>IF(HF$9="", "", IF(AND(NOT('Personnel Details'!$N$13=""), $B137&gt;='Personnel Details'!$N$13), 'Personnel Details'!$Q$13, IF(AND(NOT('Personnel Details'!$I$13=""), $B137&gt;='Personnel Details'!$I$13), 'Personnel Details'!$L$13, 'Personnel Details'!$G$13)))</f>
        <v>0</v>
      </c>
      <c r="HI137" s="59">
        <f t="shared" si="253"/>
        <v>0</v>
      </c>
      <c r="HJ137" s="53"/>
      <c r="HL137" s="78">
        <f>IF(HL$9="", "", IF(AND(NOT('Personnel Details'!$N$14=""), $B137&gt;='Personnel Details'!$N$14), 'Personnel Details'!$O$14, IF(AND(NOT('Personnel Details'!$I$14=""), $B137&gt;='Personnel Details'!$I$14), 'Personnel Details'!$J$14, 'Personnel Details'!$E$14)))</f>
        <v>0.8</v>
      </c>
      <c r="HM137" s="59">
        <f>IF(HL$9="", "", IF(AND(NOT('Personnel Details'!$N$14=""), $B137&gt;='Personnel Details'!$N$14), IF('Personnel Details'!$P$14="","", 'Personnel Details'!$P$14), IF(AND(NOT('Personnel Details'!$I$14=""), $B137&gt;='Personnel Details'!$I$14), IF('Personnel Details'!$K$14="", "", 'Personnel Details'!$K$14), IF('Personnel Details'!$F$14="", "", 'Personnel Details'!$F$14))))</f>
        <v>2000</v>
      </c>
      <c r="HN137" s="79">
        <f>IF(HL$9="", "", IF(AND(NOT('Personnel Details'!$N$14=""), $B137&gt;='Personnel Details'!$N$14), 'Personnel Details'!$Q$14, IF(AND(NOT('Personnel Details'!$I$14=""), $B137&gt;='Personnel Details'!$I$14), 'Personnel Details'!$L$14, 'Personnel Details'!$G$14)))</f>
        <v>0.85</v>
      </c>
      <c r="HO137" s="59">
        <f t="shared" si="254"/>
        <v>0</v>
      </c>
      <c r="HP137" s="53"/>
      <c r="HR137" s="78" t="str">
        <f>IF(HR$9="", "", IF(AND(NOT('Personnel Details'!$N$15=""), $B137&gt;='Personnel Details'!$N$15), 'Personnel Details'!$O$15, IF(AND(NOT('Personnel Details'!$I$15=""), $B137&gt;='Personnel Details'!$I$15), 'Personnel Details'!$J$15, 'Personnel Details'!$E$15)))</f>
        <v/>
      </c>
      <c r="HS137" s="59" t="str">
        <f>IF(HR$9="", "", IF(AND(NOT('Personnel Details'!$N$15=""), $B137&gt;='Personnel Details'!$N$15), IF('Personnel Details'!$P$15="","", 'Personnel Details'!$P$15), IF(AND(NOT('Personnel Details'!$I$15=""), $B137&gt;='Personnel Details'!$I$15), IF('Personnel Details'!$K$15="", "", 'Personnel Details'!$K$15), IF('Personnel Details'!$F$15="", "", 'Personnel Details'!$F$15))))</f>
        <v/>
      </c>
      <c r="HT137" s="79" t="str">
        <f>IF(HR$9="", "", IF(AND(NOT('Personnel Details'!$N$15=""), $B137&gt;='Personnel Details'!$N$15), 'Personnel Details'!$Q$15, IF(AND(NOT('Personnel Details'!$I$15=""), $B137&gt;='Personnel Details'!$I$15), 'Personnel Details'!$L$15, 'Personnel Details'!$G$15)))</f>
        <v/>
      </c>
      <c r="HU137" s="59">
        <f t="shared" si="255"/>
        <v>0</v>
      </c>
      <c r="HV137" s="53"/>
      <c r="HX137" s="78" t="str">
        <f>IF(HX$9="", "", IF(AND(NOT('Personnel Details'!$N$16=""), $B137&gt;='Personnel Details'!$N$16), 'Personnel Details'!$O$16, IF(AND(NOT('Personnel Details'!$I$16=""), $B137&gt;='Personnel Details'!$I$16), 'Personnel Details'!$J$16, 'Personnel Details'!$E$16)))</f>
        <v/>
      </c>
      <c r="HY137" s="59" t="str">
        <f>IF(HX$9="", "", IF(AND(NOT('Personnel Details'!$N$16=""), $B137&gt;='Personnel Details'!$N$16), IF('Personnel Details'!$P$16="","", 'Personnel Details'!$P$16), IF(AND(NOT('Personnel Details'!$I$16=""), $B137&gt;='Personnel Details'!$I$16), IF('Personnel Details'!$K$16="", "", 'Personnel Details'!$K$16), IF('Personnel Details'!$F$16="", "", 'Personnel Details'!$F$16))))</f>
        <v/>
      </c>
      <c r="HZ137" s="79" t="str">
        <f>IF(HX$9="", "", IF(AND(NOT('Personnel Details'!$N$16=""), $B137&gt;='Personnel Details'!$N$16), 'Personnel Details'!$Q$16, IF(AND(NOT('Personnel Details'!$I$16=""), $B137&gt;='Personnel Details'!$I$16), 'Personnel Details'!$L$16, 'Personnel Details'!$G$16)))</f>
        <v/>
      </c>
      <c r="IA137" s="59">
        <f t="shared" si="256"/>
        <v>0</v>
      </c>
      <c r="IB137" s="53"/>
      <c r="ID137" s="78" t="str">
        <f>IF(ID$9="", "", IF(AND(NOT('Personnel Details'!$N$17=""), $B137&gt;='Personnel Details'!$N$17), 'Personnel Details'!$O$17, IF(AND(NOT('Personnel Details'!$I$17=""), $B137&gt;='Personnel Details'!$I$17), 'Personnel Details'!$J$17, 'Personnel Details'!$E$17)))</f>
        <v/>
      </c>
      <c r="IE137" s="59" t="str">
        <f>IF(ID$9="", "", IF(AND(NOT('Personnel Details'!$N$17=""), $B137&gt;='Personnel Details'!$N$17), IF('Personnel Details'!$P$17="","", 'Personnel Details'!$P$17), IF(AND(NOT('Personnel Details'!$I$17=""), $B137&gt;='Personnel Details'!$I$17), IF('Personnel Details'!$K$17="", "", 'Personnel Details'!$K$17), IF('Personnel Details'!$F$17="", "", 'Personnel Details'!$F$17))))</f>
        <v/>
      </c>
      <c r="IF137" s="79" t="str">
        <f>IF(ID$9="", "", IF(AND(NOT('Personnel Details'!$N$17=""), $B137&gt;='Personnel Details'!$N$17), 'Personnel Details'!$Q$17, IF(AND(NOT('Personnel Details'!$I$17=""), $B137&gt;='Personnel Details'!$I$17), 'Personnel Details'!$L$17, 'Personnel Details'!$G$17)))</f>
        <v/>
      </c>
      <c r="IG137" s="59">
        <f t="shared" si="257"/>
        <v>0</v>
      </c>
      <c r="IH137" s="53"/>
      <c r="IJ137" s="78" t="str">
        <f>IF(IJ$9="", "", IF(AND(NOT('Personnel Details'!$N$18=""), $B137&gt;='Personnel Details'!$N$18), 'Personnel Details'!$O$18, IF(AND(NOT('Personnel Details'!$I$18=""), $B137&gt;='Personnel Details'!$I$18), 'Personnel Details'!$J$18, 'Personnel Details'!$E$18)))</f>
        <v/>
      </c>
      <c r="IK137" s="59" t="str">
        <f>IF(IJ$9="", "", IF(AND(NOT('Personnel Details'!$N$18=""), $B137&gt;='Personnel Details'!$N$18), IF('Personnel Details'!$P$18="","", 'Personnel Details'!$P$18), IF(AND(NOT('Personnel Details'!$I$18=""), $B137&gt;='Personnel Details'!$I$18), IF('Personnel Details'!$K$18="", "", 'Personnel Details'!$K$18), IF('Personnel Details'!$F$18="", "", 'Personnel Details'!$F$18))))</f>
        <v/>
      </c>
      <c r="IL137" s="79" t="str">
        <f>IF(IJ$9="", "", IF(AND(NOT('Personnel Details'!$N$18=""), $B137&gt;='Personnel Details'!$N$18), 'Personnel Details'!$Q$18, IF(AND(NOT('Personnel Details'!$I$18=""), $B137&gt;='Personnel Details'!$I$18), 'Personnel Details'!$L$18, 'Personnel Details'!$G$18)))</f>
        <v/>
      </c>
      <c r="IM137" s="59">
        <f t="shared" si="258"/>
        <v>0</v>
      </c>
      <c r="IN137" s="53"/>
      <c r="IP137" s="78" t="str">
        <f>IF(IP$9="", "", IF(AND(NOT('Personnel Details'!$N$19=""), $B137&gt;='Personnel Details'!$N$19), 'Personnel Details'!$O$19, IF(AND(NOT('Personnel Details'!$I$19=""), $B137&gt;='Personnel Details'!$I$19), 'Personnel Details'!$J$19, 'Personnel Details'!$E$19)))</f>
        <v/>
      </c>
      <c r="IQ137" s="59" t="str">
        <f>IF(IP$9="", "", IF(AND(NOT('Personnel Details'!$N$19=""), $B137&gt;='Personnel Details'!$N$19), IF('Personnel Details'!$P$19="","", 'Personnel Details'!$P$19), IF(AND(NOT('Personnel Details'!$I$19=""), $B137&gt;='Personnel Details'!$I$19), IF('Personnel Details'!$K$19="", "", 'Personnel Details'!$K$19), IF('Personnel Details'!$F$19="", "", 'Personnel Details'!$F$19))))</f>
        <v/>
      </c>
      <c r="IR137" s="79" t="str">
        <f>IF(IP$9="", "", IF(AND(NOT('Personnel Details'!$N$19=""), $B137&gt;='Personnel Details'!$N$19), 'Personnel Details'!$Q$19, IF(AND(NOT('Personnel Details'!$I$19=""), $B137&gt;='Personnel Details'!$I$19), 'Personnel Details'!$L$19, 'Personnel Details'!$G$19)))</f>
        <v/>
      </c>
      <c r="IS137" s="59">
        <f t="shared" si="259"/>
        <v>0</v>
      </c>
      <c r="IT137" s="53"/>
      <c r="IV137" s="78" t="str">
        <f>IF(IV$9="", "", IF(AND(NOT('Personnel Details'!$N$20=""), $B137&gt;='Personnel Details'!$N$20), 'Personnel Details'!$O$20, IF(AND(NOT('Personnel Details'!$I$20=""), $B137&gt;='Personnel Details'!$I$20), 'Personnel Details'!$J$20, 'Personnel Details'!$E$20)))</f>
        <v/>
      </c>
      <c r="IW137" s="59" t="str">
        <f>IF(IV$9="", "", IF(AND(NOT('Personnel Details'!$N$20=""), $B137&gt;='Personnel Details'!$N$20), IF('Personnel Details'!$P$20="","", 'Personnel Details'!$P$20), IF(AND(NOT('Personnel Details'!$I$20=""), $B137&gt;='Personnel Details'!$I$20), IF('Personnel Details'!$K$20="", "", 'Personnel Details'!$K$20), IF('Personnel Details'!$F$20="", "", 'Personnel Details'!$F$20))))</f>
        <v/>
      </c>
      <c r="IX137" s="79" t="str">
        <f>IF(IV$9="", "", IF(AND(NOT('Personnel Details'!$N$20=""), $B137&gt;='Personnel Details'!$N$20), 'Personnel Details'!$Q$20, IF(AND(NOT('Personnel Details'!$I$20=""), $B137&gt;='Personnel Details'!$I$20), 'Personnel Details'!$L$20, 'Personnel Details'!$G$20)))</f>
        <v/>
      </c>
      <c r="IY137" s="59">
        <f t="shared" si="260"/>
        <v>0</v>
      </c>
      <c r="IZ137" s="53"/>
      <c r="JB137" s="78" t="str">
        <f>IF(JB$9="", "", IF(AND(NOT('Personnel Details'!$N$21=""), $B137&gt;='Personnel Details'!$N$21), 'Personnel Details'!$O$21, IF(AND(NOT('Personnel Details'!$I$21=""), $B137&gt;='Personnel Details'!$I$21), 'Personnel Details'!$J$21, 'Personnel Details'!$E$21)))</f>
        <v/>
      </c>
      <c r="JC137" s="59" t="str">
        <f>IF(JB$9="", "", IF(AND(NOT('Personnel Details'!$N$21=""), $B137&gt;='Personnel Details'!$N$21), IF('Personnel Details'!$P$21="","", 'Personnel Details'!$P$21), IF(AND(NOT('Personnel Details'!$I$21=""), $B137&gt;='Personnel Details'!$I$21), IF('Personnel Details'!$K$21="", "", 'Personnel Details'!$K$21), IF('Personnel Details'!$F$21="", "", 'Personnel Details'!$F$21))))</f>
        <v/>
      </c>
      <c r="JD137" s="79" t="str">
        <f>IF(JB$9="", "", IF(AND(NOT('Personnel Details'!$N$21=""), $B137&gt;='Personnel Details'!$N$21), 'Personnel Details'!$Q$21, IF(AND(NOT('Personnel Details'!$I$21=""), $B137&gt;='Personnel Details'!$I$21), 'Personnel Details'!$L$21, 'Personnel Details'!$G$21)))</f>
        <v/>
      </c>
      <c r="JE137" s="59">
        <f t="shared" si="261"/>
        <v>0</v>
      </c>
      <c r="JF137" s="53"/>
      <c r="JH137" s="78" t="str">
        <f>IF(JH$9="", "", IF(AND(NOT('Personnel Details'!$N$22=""), $B137&gt;='Personnel Details'!$N$22), 'Personnel Details'!$O$22, IF(AND(NOT('Personnel Details'!$I$22=""), $B137&gt;='Personnel Details'!$I$22), 'Personnel Details'!$J$22, 'Personnel Details'!$E$22)))</f>
        <v/>
      </c>
      <c r="JI137" s="59" t="str">
        <f>IF(JH$9="", "", IF(AND(NOT('Personnel Details'!$N$22=""), $B137&gt;='Personnel Details'!$N$22), IF('Personnel Details'!$P$22="","", 'Personnel Details'!$P$22), IF(AND(NOT('Personnel Details'!$I$22=""), $B137&gt;='Personnel Details'!$I$22), IF('Personnel Details'!$K$22="", "", 'Personnel Details'!$K$22), IF('Personnel Details'!$F$22="", "", 'Personnel Details'!$F$22))))</f>
        <v/>
      </c>
      <c r="JJ137" s="79" t="str">
        <f>IF(JH$9="", "", IF(AND(NOT('Personnel Details'!$N$22=""), $B137&gt;='Personnel Details'!$N$22), 'Personnel Details'!$Q$22, IF(AND(NOT('Personnel Details'!$I$22=""), $B137&gt;='Personnel Details'!$I$22), 'Personnel Details'!$L$22, 'Personnel Details'!$G$22)))</f>
        <v/>
      </c>
      <c r="JK137" s="59">
        <f t="shared" si="262"/>
        <v>0</v>
      </c>
      <c r="JL137" s="53"/>
      <c r="JN137" s="78" t="str">
        <f>IF(JN$9="", "", IF(AND(NOT('Personnel Details'!$N$23=""), $B137&gt;='Personnel Details'!$N$23), 'Personnel Details'!$O$23, IF(AND(NOT('Personnel Details'!$I$23=""), $B137&gt;='Personnel Details'!$I$23), 'Personnel Details'!$J$23, 'Personnel Details'!$E$23)))</f>
        <v/>
      </c>
      <c r="JO137" s="59" t="str">
        <f>IF(JN$9="", "", IF(AND(NOT('Personnel Details'!$N$23=""), $B137&gt;='Personnel Details'!$N$23), IF('Personnel Details'!$P$23="","", 'Personnel Details'!$P$23), IF(AND(NOT('Personnel Details'!$I$23=""), $B137&gt;='Personnel Details'!$I$23), IF('Personnel Details'!$K$23="", "", 'Personnel Details'!$K$23), IF('Personnel Details'!$F$23="", "", 'Personnel Details'!$F$23))))</f>
        <v/>
      </c>
      <c r="JP137" s="79" t="str">
        <f>IF(JN$9="", "", IF(AND(NOT('Personnel Details'!$N$23=""), $B137&gt;='Personnel Details'!$N$23), 'Personnel Details'!$Q$23, IF(AND(NOT('Personnel Details'!$I$23=""), $B137&gt;='Personnel Details'!$I$23), 'Personnel Details'!$L$23, 'Personnel Details'!$G$23)))</f>
        <v/>
      </c>
      <c r="JQ137" s="59">
        <f t="shared" si="263"/>
        <v>0</v>
      </c>
      <c r="JR137" s="53"/>
      <c r="JT137" s="78" t="str">
        <f>IF(JT$9="", "", IF(AND(NOT('Personnel Details'!$N$24=""), $B137&gt;='Personnel Details'!$N$24), 'Personnel Details'!$O$24, IF(AND(NOT('Personnel Details'!$I$24=""), $B137&gt;='Personnel Details'!$I$24), 'Personnel Details'!$J$24, 'Personnel Details'!$E$24)))</f>
        <v/>
      </c>
      <c r="JU137" s="59" t="str">
        <f>IF(JT$9="", "", IF(AND(NOT('Personnel Details'!$N$24=""), $B137&gt;='Personnel Details'!$N$24), IF('Personnel Details'!$P$24="","", 'Personnel Details'!$P$24), IF(AND(NOT('Personnel Details'!$I$24=""), $B137&gt;='Personnel Details'!$I$24), IF('Personnel Details'!$K$24="", "", 'Personnel Details'!$K$24), IF('Personnel Details'!$F$24="", "", 'Personnel Details'!$F$24))))</f>
        <v/>
      </c>
      <c r="JV137" s="79" t="str">
        <f>IF(JT$9="", "", IF(AND(NOT('Personnel Details'!$N$24=""), $B137&gt;='Personnel Details'!$N$24), 'Personnel Details'!$Q$24, IF(AND(NOT('Personnel Details'!$I$24=""), $B137&gt;='Personnel Details'!$I$24), 'Personnel Details'!$L$24, 'Personnel Details'!$G$24)))</f>
        <v/>
      </c>
      <c r="JW137" s="59">
        <f t="shared" si="264"/>
        <v>0</v>
      </c>
      <c r="JX137" s="53"/>
      <c r="JZ137" s="78" t="str">
        <f>IF(JZ$9="", "", IF(AND(NOT('Personnel Details'!$N$25=""), $B137&gt;='Personnel Details'!$N$25), 'Personnel Details'!$O$25, IF(AND(NOT('Personnel Details'!$I$25=""), $B137&gt;='Personnel Details'!$I$25), 'Personnel Details'!$J$25, 'Personnel Details'!$E$25)))</f>
        <v/>
      </c>
      <c r="KA137" s="59" t="str">
        <f>IF(JZ$9="", "", IF(AND(NOT('Personnel Details'!$N$25=""), $B137&gt;='Personnel Details'!$N$25), IF('Personnel Details'!$P$25="","", 'Personnel Details'!$P$25), IF(AND(NOT('Personnel Details'!$I$25=""), $B137&gt;='Personnel Details'!$I$25), IF('Personnel Details'!$K$25="", "", 'Personnel Details'!$K$25), IF('Personnel Details'!$F$25="", "", 'Personnel Details'!$F$25))))</f>
        <v/>
      </c>
      <c r="KB137" s="79" t="str">
        <f>IF(JZ$9="", "", IF(AND(NOT('Personnel Details'!$N$25=""), $B137&gt;='Personnel Details'!$N$25), 'Personnel Details'!$Q$25, IF(AND(NOT('Personnel Details'!$I$25=""), $B137&gt;='Personnel Details'!$I$25), 'Personnel Details'!$L$25, 'Personnel Details'!$G$25)))</f>
        <v/>
      </c>
      <c r="KC137" s="59">
        <f t="shared" si="265"/>
        <v>0</v>
      </c>
      <c r="KD137" s="53"/>
      <c r="KF137" s="78" t="str">
        <f>IF(KF$9="", "", IF(AND(NOT('Personnel Details'!$N$26=""), $B137&gt;='Personnel Details'!$N$26), 'Personnel Details'!$O$26, IF(AND(NOT('Personnel Details'!$I$26=""), $B137&gt;='Personnel Details'!$I$26), 'Personnel Details'!$J$26, 'Personnel Details'!$E$26)))</f>
        <v/>
      </c>
      <c r="KG137" s="59" t="str">
        <f>IF(KF$9="", "", IF(AND(NOT('Personnel Details'!$N$26=""), $B137&gt;='Personnel Details'!$N$26), IF('Personnel Details'!$P$26="","", 'Personnel Details'!$P$26), IF(AND(NOT('Personnel Details'!$I$26=""), $B137&gt;='Personnel Details'!$I$26), IF('Personnel Details'!$K$26="", "", 'Personnel Details'!$K$26), IF('Personnel Details'!$F$26="", "", 'Personnel Details'!$F$26))))</f>
        <v/>
      </c>
      <c r="KH137" s="79" t="str">
        <f>IF(KF$9="", "", IF(AND(NOT('Personnel Details'!$N$26=""), $B137&gt;='Personnel Details'!$N$26), 'Personnel Details'!$Q$26, IF(AND(NOT('Personnel Details'!$I$26=""), $B137&gt;='Personnel Details'!$I$26), 'Personnel Details'!$L$26, 'Personnel Details'!$G$26)))</f>
        <v/>
      </c>
      <c r="KI137" s="59">
        <f t="shared" si="266"/>
        <v>0</v>
      </c>
      <c r="KJ137" s="53"/>
      <c r="KL137" s="78" t="str">
        <f>IF(KL$9="", "", IF(AND(NOT('Personnel Details'!$N$27=""), $B137&gt;='Personnel Details'!$N$27), 'Personnel Details'!$O$27, IF(AND(NOT('Personnel Details'!$I$27=""), $B137&gt;='Personnel Details'!$I$27), 'Personnel Details'!$J$27, 'Personnel Details'!$E$27)))</f>
        <v/>
      </c>
      <c r="KM137" s="59" t="str">
        <f>IF(KL$9="", "", IF(AND(NOT('Personnel Details'!$N$27=""), $B137&gt;='Personnel Details'!$N$27), IF('Personnel Details'!$P$27="","", 'Personnel Details'!$P$27), IF(AND(NOT('Personnel Details'!$I$27=""), $B137&gt;='Personnel Details'!$I$27), IF('Personnel Details'!$K$27="", "", 'Personnel Details'!$K$27), IF('Personnel Details'!$F$27="", "", 'Personnel Details'!$F$27))))</f>
        <v/>
      </c>
      <c r="KN137" s="79" t="str">
        <f>IF(KL$9="", "", IF(AND(NOT('Personnel Details'!$N$27=""), $B137&gt;='Personnel Details'!$N$27), 'Personnel Details'!$Q$27, IF(AND(NOT('Personnel Details'!$I$27=""), $B137&gt;='Personnel Details'!$I$27), 'Personnel Details'!$L$27, 'Personnel Details'!$G$27)))</f>
        <v/>
      </c>
      <c r="KO137" s="59">
        <f t="shared" si="267"/>
        <v>0</v>
      </c>
      <c r="KP137" s="53"/>
      <c r="KR137" s="78" t="str">
        <f>IF(KR$9="", "", IF(AND(NOT('Personnel Details'!$N$28=""), $B137&gt;='Personnel Details'!$N$28), 'Personnel Details'!$O$28, IF(AND(NOT('Personnel Details'!$I$28=""), $B137&gt;='Personnel Details'!$I$28), 'Personnel Details'!$J$28, 'Personnel Details'!$E$28)))</f>
        <v/>
      </c>
      <c r="KS137" s="59" t="str">
        <f>IF(KR$9="", "", IF(AND(NOT('Personnel Details'!$N$28=""), $B137&gt;='Personnel Details'!$N$28), IF('Personnel Details'!$P$28="","", 'Personnel Details'!$P$28), IF(AND(NOT('Personnel Details'!$I$28=""), $B137&gt;='Personnel Details'!$I$28), IF('Personnel Details'!$K$28="", "", 'Personnel Details'!$K$28), IF('Personnel Details'!$F$28="", "", 'Personnel Details'!$F$28))))</f>
        <v/>
      </c>
      <c r="KT137" s="79" t="str">
        <f>IF(KR$9="", "", IF(AND(NOT('Personnel Details'!$N$28=""), $B137&gt;='Personnel Details'!$N$28), 'Personnel Details'!$Q$28, IF(AND(NOT('Personnel Details'!$I$28=""), $B137&gt;='Personnel Details'!$I$28), 'Personnel Details'!$L$28, 'Personnel Details'!$G$28)))</f>
        <v/>
      </c>
      <c r="KU137" s="59">
        <f t="shared" si="268"/>
        <v>0</v>
      </c>
      <c r="KV137" s="53"/>
      <c r="KX137" s="78" t="str">
        <f>IF(KX$9="", "", IF(AND(NOT('Personnel Details'!$N$29=""), $B137&gt;='Personnel Details'!$N$29), 'Personnel Details'!$O$29, IF(AND(NOT('Personnel Details'!$I$29=""), $B137&gt;='Personnel Details'!$I$29), 'Personnel Details'!$J$29, 'Personnel Details'!$E$29)))</f>
        <v/>
      </c>
      <c r="KY137" s="59" t="str">
        <f>IF(KX$9="", "", IF(AND(NOT('Personnel Details'!$N$29=""), $B137&gt;='Personnel Details'!$N$29), IF('Personnel Details'!$P$29="","", 'Personnel Details'!$P$29), IF(AND(NOT('Personnel Details'!$I$29=""), $B137&gt;='Personnel Details'!$I$29), IF('Personnel Details'!$K$29="", "", 'Personnel Details'!$K$29), IF('Personnel Details'!$F$29="", "", 'Personnel Details'!$F$29))))</f>
        <v/>
      </c>
      <c r="KZ137" s="79" t="str">
        <f>IF(KX$9="", "", IF(AND(NOT('Personnel Details'!$N$29=""), $B137&gt;='Personnel Details'!$N$29), 'Personnel Details'!$Q$29, IF(AND(NOT('Personnel Details'!$I$29=""), $B137&gt;='Personnel Details'!$I$29), 'Personnel Details'!$L$29, 'Personnel Details'!$G$29)))</f>
        <v/>
      </c>
      <c r="LA137" s="59">
        <f t="shared" si="269"/>
        <v>0</v>
      </c>
      <c r="LB137" s="53"/>
      <c r="LD137" s="78" t="str">
        <f>IF(LD$9="", "", IF(AND(NOT('Personnel Details'!$N$30=""), $B137&gt;='Personnel Details'!$N$30), 'Personnel Details'!$O$30, IF(AND(NOT('Personnel Details'!$I$30=""), $B137&gt;='Personnel Details'!$I$30), 'Personnel Details'!$J$30, 'Personnel Details'!$E$30)))</f>
        <v/>
      </c>
      <c r="LE137" s="59" t="str">
        <f>IF(LD$9="", "", IF(AND(NOT('Personnel Details'!$N$30=""), $B137&gt;='Personnel Details'!$N$30), IF('Personnel Details'!$P$30="","", 'Personnel Details'!$P$30), IF(AND(NOT('Personnel Details'!$I$30=""), $B137&gt;='Personnel Details'!$I$30), IF('Personnel Details'!$K$30="", "", 'Personnel Details'!$K$30), IF('Personnel Details'!$F$30="", "", 'Personnel Details'!$F$30))))</f>
        <v/>
      </c>
      <c r="LF137" s="79" t="str">
        <f>IF(LD$9="", "", IF(AND(NOT('Personnel Details'!$N$30=""), $B137&gt;='Personnel Details'!$N$30), 'Personnel Details'!$Q$30, IF(AND(NOT('Personnel Details'!$I$30=""), $B137&gt;='Personnel Details'!$I$30), 'Personnel Details'!$L$30, 'Personnel Details'!$G$30)))</f>
        <v/>
      </c>
      <c r="LG137" s="59">
        <f t="shared" si="270"/>
        <v>0</v>
      </c>
      <c r="LH137" s="53"/>
      <c r="LJ137" s="78" t="str">
        <f>IF(LJ$9="", "", IF(AND(NOT('Personnel Details'!$N$31=""), $B137&gt;='Personnel Details'!$N$31), 'Personnel Details'!$O$31, IF(AND(NOT('Personnel Details'!$I$31=""), $B137&gt;='Personnel Details'!$I$31), 'Personnel Details'!$J$31, 'Personnel Details'!$E$31)))</f>
        <v/>
      </c>
      <c r="LK137" s="59" t="str">
        <f>IF(LJ$9="", "", IF(AND(NOT('Personnel Details'!$N$31=""), $B137&gt;='Personnel Details'!$N$31), IF('Personnel Details'!$P$31="","", 'Personnel Details'!$P$31), IF(AND(NOT('Personnel Details'!$I$31=""), $B137&gt;='Personnel Details'!$I$31), IF('Personnel Details'!$K$31="", "", 'Personnel Details'!$K$31), IF('Personnel Details'!$F$31="", "", 'Personnel Details'!$F$31))))</f>
        <v/>
      </c>
      <c r="LL137" s="79" t="str">
        <f>IF(LJ$9="", "", IF(AND(NOT('Personnel Details'!$N$31=""), $B137&gt;='Personnel Details'!$N$31), 'Personnel Details'!$Q$31, IF(AND(NOT('Personnel Details'!$I$31=""), $B137&gt;='Personnel Details'!$I$31), 'Personnel Details'!$L$31, 'Personnel Details'!$G$31)))</f>
        <v/>
      </c>
      <c r="LM137" s="59">
        <f t="shared" si="271"/>
        <v>0</v>
      </c>
      <c r="LN137" s="53"/>
      <c r="LP137" s="78" t="str">
        <f>IF(LP$9="", "", IF(AND(NOT('Personnel Details'!$N$32=""), $B137&gt;='Personnel Details'!$N$32), 'Personnel Details'!$O$32, IF(AND(NOT('Personnel Details'!$I$32=""), $B137&gt;='Personnel Details'!$I$32), 'Personnel Details'!$J$32, 'Personnel Details'!$E$32)))</f>
        <v/>
      </c>
      <c r="LQ137" s="59" t="str">
        <f>IF(LP$9="", "", IF(AND(NOT('Personnel Details'!$N$32=""), $B137&gt;='Personnel Details'!$N$32), IF('Personnel Details'!$P$32="","", 'Personnel Details'!$P$32), IF(AND(NOT('Personnel Details'!$I$32=""), $B137&gt;='Personnel Details'!$I$32), IF('Personnel Details'!$K$32="", "", 'Personnel Details'!$K$32), IF('Personnel Details'!$F$32="", "", 'Personnel Details'!$F$32))))</f>
        <v/>
      </c>
      <c r="LR137" s="79" t="str">
        <f>IF(LP$9="", "", IF(AND(NOT('Personnel Details'!$N$32=""), $B137&gt;='Personnel Details'!$N$32), 'Personnel Details'!$Q$32, IF(AND(NOT('Personnel Details'!$I$32=""), $B137&gt;='Personnel Details'!$I$32), 'Personnel Details'!$L$32, 'Personnel Details'!$G$32)))</f>
        <v/>
      </c>
      <c r="LS137" s="59">
        <f t="shared" si="272"/>
        <v>0</v>
      </c>
      <c r="LT137" s="53"/>
      <c r="LV137" s="78" t="str">
        <f>IF(LV$9="", "", IF(AND(NOT('Personnel Details'!$N$33=""), $B137&gt;='Personnel Details'!$N$33), 'Personnel Details'!$O$33, IF(AND(NOT('Personnel Details'!$I$33=""), $B137&gt;='Personnel Details'!$I$33), 'Personnel Details'!$J$33, 'Personnel Details'!$E$33)))</f>
        <v/>
      </c>
      <c r="LW137" s="59" t="str">
        <f>IF(LV$9="", "", IF(AND(NOT('Personnel Details'!$N$33=""), $B137&gt;='Personnel Details'!$N$33), IF('Personnel Details'!$P$33="","", 'Personnel Details'!$P$33), IF(AND(NOT('Personnel Details'!$I$33=""), $B137&gt;='Personnel Details'!$I$33), IF('Personnel Details'!$K$33="", "", 'Personnel Details'!$K$33), IF('Personnel Details'!$F$33="", "", 'Personnel Details'!$F$33))))</f>
        <v/>
      </c>
      <c r="LX137" s="79" t="str">
        <f>IF(LV$9="", "", IF(AND(NOT('Personnel Details'!$N$33=""), $B137&gt;='Personnel Details'!$N$33), 'Personnel Details'!$Q$33, IF(AND(NOT('Personnel Details'!$I$33=""), $B137&gt;='Personnel Details'!$I$33), 'Personnel Details'!$L$33, 'Personnel Details'!$G$33)))</f>
        <v/>
      </c>
      <c r="LY137" s="59">
        <f t="shared" si="273"/>
        <v>0</v>
      </c>
      <c r="LZ137" s="53"/>
      <c r="MB137" s="78" t="str">
        <f>IF(MB$9="", "", IF(AND(NOT('Personnel Details'!$N$34=""), $B137&gt;='Personnel Details'!$N$34), 'Personnel Details'!$O$34, IF(AND(NOT('Personnel Details'!$I$34=""), $B137&gt;='Personnel Details'!$I$34), 'Personnel Details'!$J$34, 'Personnel Details'!$E$34)))</f>
        <v/>
      </c>
      <c r="MC137" s="59" t="str">
        <f>IF(MB$9="", "", IF(AND(NOT('Personnel Details'!$N$34=""), $B137&gt;='Personnel Details'!$N$34), IF('Personnel Details'!$P$34="","", 'Personnel Details'!$P$34), IF(AND(NOT('Personnel Details'!$I$34=""), $B137&gt;='Personnel Details'!$I$34), IF('Personnel Details'!$K$34="", "", 'Personnel Details'!$K$34), IF('Personnel Details'!$F$34="", "", 'Personnel Details'!$F$34))))</f>
        <v/>
      </c>
      <c r="MD137" s="79" t="str">
        <f>IF(MB$9="", "", IF(AND(NOT('Personnel Details'!$N$34=""), $B137&gt;='Personnel Details'!$N$34), 'Personnel Details'!$Q$34, IF(AND(NOT('Personnel Details'!$I$34=""), $B137&gt;='Personnel Details'!$I$34), 'Personnel Details'!$L$34, 'Personnel Details'!$G$34)))</f>
        <v/>
      </c>
      <c r="ME137" s="59">
        <f t="shared" si="274"/>
        <v>0</v>
      </c>
      <c r="MF137" s="53"/>
      <c r="MH137" s="78" t="str">
        <f>IF(MH$9="", "", IF(AND(NOT('Personnel Details'!$N$35=""), $B137&gt;='Personnel Details'!$N$35), 'Personnel Details'!$O$35, IF(AND(NOT('Personnel Details'!$I$35=""), $B137&gt;='Personnel Details'!$I$35), 'Personnel Details'!$J$35, 'Personnel Details'!$E$35)))</f>
        <v/>
      </c>
      <c r="MI137" s="59" t="str">
        <f>IF(MH$9="", "", IF(AND(NOT('Personnel Details'!$N$35=""), $B137&gt;='Personnel Details'!$N$35), IF('Personnel Details'!$P$35="","", 'Personnel Details'!$P$35), IF(AND(NOT('Personnel Details'!$I$35=""), $B137&gt;='Personnel Details'!$I$35), IF('Personnel Details'!$K$35="", "", 'Personnel Details'!$K$35), IF('Personnel Details'!$F$35="", "", 'Personnel Details'!$F$35))))</f>
        <v/>
      </c>
      <c r="MJ137" s="79" t="str">
        <f>IF(MH$9="", "", IF(AND(NOT('Personnel Details'!$N$35=""), $B137&gt;='Personnel Details'!$N$35), 'Personnel Details'!$Q$35, IF(AND(NOT('Personnel Details'!$I$35=""), $B137&gt;='Personnel Details'!$I$35), 'Personnel Details'!$L$35, 'Personnel Details'!$G$35)))</f>
        <v/>
      </c>
      <c r="MK137" s="59">
        <f t="shared" si="275"/>
        <v>0</v>
      </c>
      <c r="ML137" s="53"/>
      <c r="MN137" s="78" t="str">
        <f>IF(MN$9="", "", IF(AND(NOT('Personnel Details'!$N$36=""), $B137&gt;='Personnel Details'!$N$36), 'Personnel Details'!$O$36, IF(AND(NOT('Personnel Details'!$I$36=""), $B137&gt;='Personnel Details'!$I$36), 'Personnel Details'!$J$36, 'Personnel Details'!$E$36)))</f>
        <v/>
      </c>
      <c r="MO137" s="59" t="str">
        <f>IF(MN$9="", "", IF(AND(NOT('Personnel Details'!$N$36=""), $B137&gt;='Personnel Details'!$N$36), IF('Personnel Details'!$P$36="","", 'Personnel Details'!$P$36), IF(AND(NOT('Personnel Details'!$I$36=""), $B137&gt;='Personnel Details'!$I$36), IF('Personnel Details'!$K$36="", "", 'Personnel Details'!$K$36), IF('Personnel Details'!$F$36="", "", 'Personnel Details'!$F$36))))</f>
        <v/>
      </c>
      <c r="MP137" s="79" t="str">
        <f>IF(MN$9="", "", IF(AND(NOT('Personnel Details'!$N$36=""), $B137&gt;='Personnel Details'!$N$36), 'Personnel Details'!$Q$36, IF(AND(NOT('Personnel Details'!$I$36=""), $B137&gt;='Personnel Details'!$I$36), 'Personnel Details'!$L$36, 'Personnel Details'!$G$36)))</f>
        <v/>
      </c>
      <c r="MQ137" s="59">
        <f t="shared" si="276"/>
        <v>0</v>
      </c>
      <c r="MR137" s="53"/>
      <c r="MT137" s="78" t="str">
        <f>IF(MT$9="", "", IF(AND(NOT('Personnel Details'!$N$37=""), $B137&gt;='Personnel Details'!$N$37), 'Personnel Details'!$O$37, IF(AND(NOT('Personnel Details'!$I$37=""), $B137&gt;='Personnel Details'!$I$37), 'Personnel Details'!$J$37, 'Personnel Details'!$E$37)))</f>
        <v/>
      </c>
      <c r="MU137" s="59" t="str">
        <f>IF(MT$9="", "", IF(AND(NOT('Personnel Details'!$N$37=""), $B137&gt;='Personnel Details'!$N$37), IF('Personnel Details'!$P$37="","", 'Personnel Details'!$P$37), IF(AND(NOT('Personnel Details'!$I$37=""), $B137&gt;='Personnel Details'!$I$37), IF('Personnel Details'!$K$37="", "", 'Personnel Details'!$K$37), IF('Personnel Details'!$F$37="", "", 'Personnel Details'!$F$37))))</f>
        <v/>
      </c>
      <c r="MV137" s="79" t="str">
        <f>IF(MT$9="", "", IF(AND(NOT('Personnel Details'!$N$37=""), $B137&gt;='Personnel Details'!$N$37), 'Personnel Details'!$Q$37, IF(AND(NOT('Personnel Details'!$I$37=""), $B137&gt;='Personnel Details'!$I$37), 'Personnel Details'!$L$37, 'Personnel Details'!$G$37)))</f>
        <v/>
      </c>
      <c r="MW137" s="59">
        <f t="shared" si="277"/>
        <v>0</v>
      </c>
      <c r="MX137" s="53"/>
      <c r="MZ137" s="78" t="str">
        <f>IF(MZ$9="", "", IF(AND(NOT('Personnel Details'!$N$38=""), $B137&gt;='Personnel Details'!$N$38), 'Personnel Details'!$O$38, IF(AND(NOT('Personnel Details'!$I$38=""), $B137&gt;='Personnel Details'!$I$38), 'Personnel Details'!$J$38, 'Personnel Details'!$E$38)))</f>
        <v/>
      </c>
      <c r="NA137" s="59" t="str">
        <f>IF(MZ$9="", "", IF(AND(NOT('Personnel Details'!$N$38=""), $B137&gt;='Personnel Details'!$N$38), IF('Personnel Details'!$P$38="","", 'Personnel Details'!$P$38), IF(AND(NOT('Personnel Details'!$I$38=""), $B137&gt;='Personnel Details'!$I$38), IF('Personnel Details'!$K$38="", "", 'Personnel Details'!$K$38), IF('Personnel Details'!$F$38="", "", 'Personnel Details'!$F$38))))</f>
        <v/>
      </c>
      <c r="NB137" s="79" t="str">
        <f>IF(MZ$9="", "", IF(AND(NOT('Personnel Details'!$N$38=""), $B137&gt;='Personnel Details'!$N$38), 'Personnel Details'!$Q$38, IF(AND(NOT('Personnel Details'!$I$38=""), $B137&gt;='Personnel Details'!$I$38), 'Personnel Details'!$L$38, 'Personnel Details'!$G$38)))</f>
        <v/>
      </c>
      <c r="NC137" s="59">
        <f t="shared" si="278"/>
        <v>0</v>
      </c>
      <c r="ND137" s="53"/>
      <c r="NF137" s="78" t="str">
        <f>IF(NF$9="", "", IF(AND(NOT('Personnel Details'!$N$39=""), $B137&gt;='Personnel Details'!$N$39), 'Personnel Details'!$O$39, IF(AND(NOT('Personnel Details'!$I$39=""), $B137&gt;='Personnel Details'!$I$39), 'Personnel Details'!$J$39, 'Personnel Details'!$E$39)))</f>
        <v/>
      </c>
      <c r="NG137" s="59" t="str">
        <f>IF(NF$9="", "", IF(AND(NOT('Personnel Details'!$N$39=""), $B137&gt;='Personnel Details'!$N$39), IF('Personnel Details'!$P$39="","", 'Personnel Details'!$P$39), IF(AND(NOT('Personnel Details'!$I$39=""), $B137&gt;='Personnel Details'!$I$39), IF('Personnel Details'!$K$39="", "", 'Personnel Details'!$K$39), IF('Personnel Details'!$F$39="", "", 'Personnel Details'!$F$39))))</f>
        <v/>
      </c>
      <c r="NH137" s="79" t="str">
        <f>IF(NF$9="", "", IF(AND(NOT('Personnel Details'!$N$39=""), $B137&gt;='Personnel Details'!$N$39), 'Personnel Details'!$Q$39, IF(AND(NOT('Personnel Details'!$I$39=""), $B137&gt;='Personnel Details'!$I$39), 'Personnel Details'!$L$39, 'Personnel Details'!$G$39)))</f>
        <v/>
      </c>
      <c r="NI137" s="59">
        <f t="shared" si="279"/>
        <v>0</v>
      </c>
      <c r="NJ137" s="53"/>
      <c r="NL137" s="78" t="str">
        <f>IF(NL$9="", "", IF(AND(NOT('Personnel Details'!$N$40=""), $B137&gt;='Personnel Details'!$N$40), 'Personnel Details'!$O$40, IF(AND(NOT('Personnel Details'!$I$40=""), $B137&gt;='Personnel Details'!$I$40), 'Personnel Details'!$J$40, 'Personnel Details'!$E$40)))</f>
        <v/>
      </c>
      <c r="NM137" s="59" t="str">
        <f>IF(NL$9="", "", IF(AND(NOT('Personnel Details'!$N$40=""), $B137&gt;='Personnel Details'!$N$40), IF('Personnel Details'!$P$40="","", 'Personnel Details'!$P$40), IF(AND(NOT('Personnel Details'!$I$40=""), $B137&gt;='Personnel Details'!$I$40), IF('Personnel Details'!$K$40="", "", 'Personnel Details'!$K$40), IF('Personnel Details'!$F$40="", "", 'Personnel Details'!$F$40))))</f>
        <v/>
      </c>
      <c r="NN137" s="79" t="str">
        <f>IF(NL$9="", "", IF(AND(NOT('Personnel Details'!$N$40=""), $B137&gt;='Personnel Details'!$N$40), 'Personnel Details'!$Q$40, IF(AND(NOT('Personnel Details'!$I$40=""), $B137&gt;='Personnel Details'!$I$40), 'Personnel Details'!$L$40, 'Personnel Details'!$G$40)))</f>
        <v/>
      </c>
      <c r="NO137" s="59">
        <f t="shared" si="280"/>
        <v>0</v>
      </c>
      <c r="NP137" s="53"/>
    </row>
    <row r="138" spans="1:380" x14ac:dyDescent="0.25">
      <c r="A138" s="32"/>
      <c r="B138" s="113">
        <f>IFERROR(IF(B137+1&gt;'Personnel Details'!$U$5, "", B137+1), "")</f>
        <v>43958</v>
      </c>
      <c r="C138" s="32"/>
      <c r="D138" s="120"/>
      <c r="E138" s="13" t="str">
        <f t="shared" si="159"/>
        <v/>
      </c>
      <c r="F138" s="13" t="str">
        <f t="shared" si="190"/>
        <v/>
      </c>
      <c r="G138" s="56" t="str">
        <f t="shared" si="281"/>
        <v/>
      </c>
      <c r="H138" s="16" t="str">
        <f t="shared" si="191"/>
        <v/>
      </c>
      <c r="I138" s="32"/>
      <c r="J138" s="120"/>
      <c r="K138" s="62" t="str">
        <f t="shared" si="160"/>
        <v/>
      </c>
      <c r="L138" s="62" t="str">
        <f t="shared" si="192"/>
        <v/>
      </c>
      <c r="M138" s="65" t="str">
        <f t="shared" si="282"/>
        <v/>
      </c>
      <c r="N138" s="68" t="str">
        <f t="shared" si="193"/>
        <v/>
      </c>
      <c r="O138" s="32"/>
      <c r="P138" s="120"/>
      <c r="Q138" s="62" t="str">
        <f t="shared" si="161"/>
        <v/>
      </c>
      <c r="R138" s="62" t="str">
        <f t="shared" si="194"/>
        <v/>
      </c>
      <c r="S138" s="65" t="str">
        <f t="shared" si="283"/>
        <v/>
      </c>
      <c r="T138" s="68" t="str">
        <f t="shared" si="195"/>
        <v/>
      </c>
      <c r="U138" s="32"/>
      <c r="V138" s="120"/>
      <c r="W138" s="62" t="str">
        <f t="shared" si="162"/>
        <v/>
      </c>
      <c r="X138" s="62" t="str">
        <f t="shared" si="196"/>
        <v/>
      </c>
      <c r="Y138" s="65" t="str">
        <f t="shared" si="284"/>
        <v/>
      </c>
      <c r="Z138" s="68" t="str">
        <f t="shared" si="197"/>
        <v/>
      </c>
      <c r="AA138" s="32"/>
      <c r="AB138" s="120"/>
      <c r="AC138" s="62" t="str">
        <f t="shared" si="163"/>
        <v/>
      </c>
      <c r="AD138" s="62" t="str">
        <f t="shared" si="198"/>
        <v/>
      </c>
      <c r="AE138" s="65" t="str">
        <f t="shared" si="285"/>
        <v/>
      </c>
      <c r="AF138" s="68" t="str">
        <f t="shared" si="199"/>
        <v/>
      </c>
      <c r="AG138" s="32"/>
      <c r="AH138" s="120"/>
      <c r="AI138" s="62" t="str">
        <f t="shared" si="164"/>
        <v/>
      </c>
      <c r="AJ138" s="62" t="str">
        <f t="shared" si="200"/>
        <v/>
      </c>
      <c r="AK138" s="65" t="str">
        <f t="shared" si="286"/>
        <v/>
      </c>
      <c r="AL138" s="68" t="str">
        <f t="shared" si="201"/>
        <v/>
      </c>
      <c r="AM138" s="32"/>
      <c r="AN138" s="120"/>
      <c r="AO138" s="62" t="str">
        <f t="shared" si="165"/>
        <v/>
      </c>
      <c r="AP138" s="62" t="str">
        <f t="shared" si="202"/>
        <v/>
      </c>
      <c r="AQ138" s="65" t="str">
        <f t="shared" si="287"/>
        <v/>
      </c>
      <c r="AR138" s="68" t="str">
        <f t="shared" si="203"/>
        <v/>
      </c>
      <c r="AS138" s="32"/>
      <c r="AT138" s="120"/>
      <c r="AU138" s="62" t="str">
        <f t="shared" si="166"/>
        <v/>
      </c>
      <c r="AV138" s="62" t="str">
        <f t="shared" si="204"/>
        <v/>
      </c>
      <c r="AW138" s="65" t="str">
        <f t="shared" si="288"/>
        <v/>
      </c>
      <c r="AX138" s="68" t="str">
        <f t="shared" si="205"/>
        <v/>
      </c>
      <c r="AY138" s="32"/>
      <c r="AZ138" s="120"/>
      <c r="BA138" s="62" t="str">
        <f t="shared" si="167"/>
        <v/>
      </c>
      <c r="BB138" s="62" t="str">
        <f t="shared" si="206"/>
        <v/>
      </c>
      <c r="BC138" s="65" t="str">
        <f t="shared" si="289"/>
        <v/>
      </c>
      <c r="BD138" s="68" t="str">
        <f t="shared" si="207"/>
        <v/>
      </c>
      <c r="BE138" s="32"/>
      <c r="BF138" s="120"/>
      <c r="BG138" s="62" t="str">
        <f t="shared" si="168"/>
        <v/>
      </c>
      <c r="BH138" s="62" t="str">
        <f t="shared" si="208"/>
        <v/>
      </c>
      <c r="BI138" s="65" t="str">
        <f t="shared" si="290"/>
        <v/>
      </c>
      <c r="BJ138" s="68" t="str">
        <f t="shared" si="209"/>
        <v/>
      </c>
      <c r="BK138" s="32"/>
      <c r="BL138" s="120"/>
      <c r="BM138" s="62" t="str">
        <f t="shared" si="169"/>
        <v/>
      </c>
      <c r="BN138" s="62" t="str">
        <f t="shared" si="210"/>
        <v/>
      </c>
      <c r="BO138" s="65" t="str">
        <f t="shared" si="291"/>
        <v/>
      </c>
      <c r="BP138" s="68" t="str">
        <f t="shared" si="211"/>
        <v/>
      </c>
      <c r="BQ138" s="32"/>
      <c r="BR138" s="120"/>
      <c r="BS138" s="62" t="str">
        <f t="shared" si="170"/>
        <v/>
      </c>
      <c r="BT138" s="62" t="str">
        <f t="shared" si="212"/>
        <v/>
      </c>
      <c r="BU138" s="65" t="str">
        <f t="shared" si="292"/>
        <v/>
      </c>
      <c r="BV138" s="68" t="str">
        <f t="shared" si="213"/>
        <v/>
      </c>
      <c r="BW138" s="32"/>
      <c r="BX138" s="120"/>
      <c r="BY138" s="62" t="str">
        <f t="shared" si="171"/>
        <v/>
      </c>
      <c r="BZ138" s="62" t="str">
        <f t="shared" si="214"/>
        <v/>
      </c>
      <c r="CA138" s="65" t="str">
        <f t="shared" si="293"/>
        <v/>
      </c>
      <c r="CB138" s="68" t="str">
        <f t="shared" si="215"/>
        <v/>
      </c>
      <c r="CC138" s="32"/>
      <c r="CD138" s="120"/>
      <c r="CE138" s="62" t="str">
        <f t="shared" si="172"/>
        <v/>
      </c>
      <c r="CF138" s="62" t="str">
        <f t="shared" si="216"/>
        <v/>
      </c>
      <c r="CG138" s="65" t="str">
        <f t="shared" si="294"/>
        <v/>
      </c>
      <c r="CH138" s="68" t="str">
        <f t="shared" si="217"/>
        <v/>
      </c>
      <c r="CI138" s="32"/>
      <c r="CJ138" s="120"/>
      <c r="CK138" s="62" t="str">
        <f t="shared" si="173"/>
        <v/>
      </c>
      <c r="CL138" s="62" t="str">
        <f t="shared" si="218"/>
        <v/>
      </c>
      <c r="CM138" s="65" t="str">
        <f t="shared" si="295"/>
        <v/>
      </c>
      <c r="CN138" s="68" t="str">
        <f t="shared" si="219"/>
        <v/>
      </c>
      <c r="CO138" s="32"/>
      <c r="CP138" s="120"/>
      <c r="CQ138" s="62" t="str">
        <f t="shared" si="174"/>
        <v/>
      </c>
      <c r="CR138" s="62" t="str">
        <f t="shared" si="220"/>
        <v/>
      </c>
      <c r="CS138" s="65" t="str">
        <f t="shared" si="296"/>
        <v/>
      </c>
      <c r="CT138" s="68" t="str">
        <f t="shared" si="221"/>
        <v/>
      </c>
      <c r="CU138" s="32"/>
      <c r="CV138" s="120"/>
      <c r="CW138" s="62" t="str">
        <f t="shared" si="175"/>
        <v/>
      </c>
      <c r="CX138" s="62" t="str">
        <f t="shared" si="222"/>
        <v/>
      </c>
      <c r="CY138" s="65" t="str">
        <f t="shared" si="297"/>
        <v/>
      </c>
      <c r="CZ138" s="68" t="str">
        <f t="shared" si="223"/>
        <v/>
      </c>
      <c r="DA138" s="32"/>
      <c r="DB138" s="120"/>
      <c r="DC138" s="62" t="str">
        <f t="shared" si="176"/>
        <v/>
      </c>
      <c r="DD138" s="62" t="str">
        <f t="shared" si="224"/>
        <v/>
      </c>
      <c r="DE138" s="65" t="str">
        <f t="shared" si="298"/>
        <v/>
      </c>
      <c r="DF138" s="68" t="str">
        <f t="shared" si="225"/>
        <v/>
      </c>
      <c r="DG138" s="32"/>
      <c r="DH138" s="120"/>
      <c r="DI138" s="62" t="str">
        <f t="shared" si="177"/>
        <v/>
      </c>
      <c r="DJ138" s="62" t="str">
        <f t="shared" si="226"/>
        <v/>
      </c>
      <c r="DK138" s="65" t="str">
        <f t="shared" si="299"/>
        <v/>
      </c>
      <c r="DL138" s="68" t="str">
        <f t="shared" si="227"/>
        <v/>
      </c>
      <c r="DM138" s="32"/>
      <c r="DN138" s="120"/>
      <c r="DO138" s="62" t="str">
        <f t="shared" si="178"/>
        <v/>
      </c>
      <c r="DP138" s="62" t="str">
        <f t="shared" si="228"/>
        <v/>
      </c>
      <c r="DQ138" s="65" t="str">
        <f t="shared" si="300"/>
        <v/>
      </c>
      <c r="DR138" s="68" t="str">
        <f t="shared" si="229"/>
        <v/>
      </c>
      <c r="DS138" s="32"/>
      <c r="DT138" s="120"/>
      <c r="DU138" s="62" t="str">
        <f t="shared" si="179"/>
        <v/>
      </c>
      <c r="DV138" s="62" t="str">
        <f t="shared" si="230"/>
        <v/>
      </c>
      <c r="DW138" s="65" t="str">
        <f t="shared" si="301"/>
        <v/>
      </c>
      <c r="DX138" s="68" t="str">
        <f t="shared" si="231"/>
        <v/>
      </c>
      <c r="DY138" s="32"/>
      <c r="DZ138" s="120"/>
      <c r="EA138" s="62" t="str">
        <f t="shared" si="180"/>
        <v/>
      </c>
      <c r="EB138" s="62" t="str">
        <f t="shared" si="232"/>
        <v/>
      </c>
      <c r="EC138" s="65" t="str">
        <f t="shared" si="302"/>
        <v/>
      </c>
      <c r="ED138" s="68" t="str">
        <f t="shared" si="233"/>
        <v/>
      </c>
      <c r="EE138" s="32"/>
      <c r="EF138" s="120"/>
      <c r="EG138" s="62" t="str">
        <f t="shared" si="181"/>
        <v/>
      </c>
      <c r="EH138" s="62" t="str">
        <f t="shared" si="234"/>
        <v/>
      </c>
      <c r="EI138" s="65" t="str">
        <f t="shared" si="303"/>
        <v/>
      </c>
      <c r="EJ138" s="68" t="str">
        <f t="shared" si="235"/>
        <v/>
      </c>
      <c r="EK138" s="32"/>
      <c r="EL138" s="120"/>
      <c r="EM138" s="62" t="str">
        <f t="shared" si="182"/>
        <v/>
      </c>
      <c r="EN138" s="62" t="str">
        <f t="shared" si="236"/>
        <v/>
      </c>
      <c r="EO138" s="65" t="str">
        <f t="shared" si="304"/>
        <v/>
      </c>
      <c r="EP138" s="68" t="str">
        <f t="shared" si="237"/>
        <v/>
      </c>
      <c r="EQ138" s="32"/>
      <c r="ER138" s="120"/>
      <c r="ES138" s="62" t="str">
        <f t="shared" si="183"/>
        <v/>
      </c>
      <c r="ET138" s="62" t="str">
        <f t="shared" si="238"/>
        <v/>
      </c>
      <c r="EU138" s="65" t="str">
        <f t="shared" si="305"/>
        <v/>
      </c>
      <c r="EV138" s="68" t="str">
        <f t="shared" si="239"/>
        <v/>
      </c>
      <c r="EW138" s="32"/>
      <c r="EX138" s="120"/>
      <c r="EY138" s="62" t="str">
        <f t="shared" si="184"/>
        <v/>
      </c>
      <c r="EZ138" s="62" t="str">
        <f t="shared" si="240"/>
        <v/>
      </c>
      <c r="FA138" s="65" t="str">
        <f t="shared" si="306"/>
        <v/>
      </c>
      <c r="FB138" s="68" t="str">
        <f t="shared" si="241"/>
        <v/>
      </c>
      <c r="FC138" s="32"/>
      <c r="FD138" s="120"/>
      <c r="FE138" s="62" t="str">
        <f t="shared" si="185"/>
        <v/>
      </c>
      <c r="FF138" s="62" t="str">
        <f t="shared" si="242"/>
        <v/>
      </c>
      <c r="FG138" s="65" t="str">
        <f t="shared" si="307"/>
        <v/>
      </c>
      <c r="FH138" s="68" t="str">
        <f t="shared" si="243"/>
        <v/>
      </c>
      <c r="FI138" s="32"/>
      <c r="FJ138" s="120"/>
      <c r="FK138" s="62" t="str">
        <f t="shared" si="186"/>
        <v/>
      </c>
      <c r="FL138" s="62" t="str">
        <f t="shared" si="244"/>
        <v/>
      </c>
      <c r="FM138" s="65" t="str">
        <f t="shared" si="308"/>
        <v/>
      </c>
      <c r="FN138" s="68" t="str">
        <f t="shared" si="245"/>
        <v/>
      </c>
      <c r="FO138" s="32"/>
      <c r="FP138" s="120"/>
      <c r="FQ138" s="62" t="str">
        <f t="shared" si="187"/>
        <v/>
      </c>
      <c r="FR138" s="62" t="str">
        <f t="shared" si="246"/>
        <v/>
      </c>
      <c r="FS138" s="65" t="str">
        <f t="shared" si="309"/>
        <v/>
      </c>
      <c r="FT138" s="68" t="str">
        <f t="shared" si="247"/>
        <v/>
      </c>
      <c r="FU138" s="32"/>
      <c r="FV138" s="120"/>
      <c r="FW138" s="62" t="str">
        <f t="shared" si="188"/>
        <v/>
      </c>
      <c r="FX138" s="62" t="str">
        <f t="shared" si="248"/>
        <v/>
      </c>
      <c r="FY138" s="65" t="str">
        <f t="shared" si="310"/>
        <v/>
      </c>
      <c r="FZ138" s="68" t="str">
        <f t="shared" si="249"/>
        <v/>
      </c>
      <c r="GA138" s="32"/>
      <c r="GC138" s="7" t="str">
        <f t="shared" si="250"/>
        <v>May 2020</v>
      </c>
      <c r="GD138" s="7" t="str">
        <f t="shared" ca="1" si="189"/>
        <v/>
      </c>
      <c r="GT138" s="71">
        <f>IF(GT$9="", "", IF(AND(NOT('Personnel Details'!$N$11=""), $B138&gt;='Personnel Details'!$N$11), 'Personnel Details'!$O$11, IF(AND(NOT('Personnel Details'!$I$11=""), $B138&gt;='Personnel Details'!$I$11), 'Personnel Details'!$J$11, 'Personnel Details'!$E$11)))</f>
        <v>0.8</v>
      </c>
      <c r="GU138" s="59" t="str">
        <f>IF(GT$9="", "", IF(AND(NOT('Personnel Details'!$N$11=""), $B138&gt;='Personnel Details'!$N$11), IF('Personnel Details'!$P$11="","", 'Personnel Details'!$P$11), IF(AND(NOT('Personnel Details'!$I$11=""), $B138&gt;='Personnel Details'!$I$11), IF('Personnel Details'!$K$11="", "", 'Personnel Details'!$K$11), IF('Personnel Details'!$F$11="", "", 'Personnel Details'!$F$11))))</f>
        <v/>
      </c>
      <c r="GV138" s="74">
        <f>IF(GT$9="", "", IF(AND(NOT('Personnel Details'!$N$11=""), $B138&gt;='Personnel Details'!$N$11), 'Personnel Details'!$Q$11, IF(AND(NOT('Personnel Details'!$I$11=""), $B138&gt;='Personnel Details'!$I$11), 'Personnel Details'!$L$11, 'Personnel Details'!$G$11)))</f>
        <v>0</v>
      </c>
      <c r="GW138" s="59">
        <f t="shared" si="251"/>
        <v>0</v>
      </c>
      <c r="GX138" s="53"/>
      <c r="GZ138" s="78">
        <f>IF(GZ$9="", "", IF(AND(NOT('Personnel Details'!$N$12=""), $B138&gt;='Personnel Details'!$N$12), 'Personnel Details'!$O$12, IF(AND(NOT('Personnel Details'!$I$12=""), $B138&gt;='Personnel Details'!$I$12), 'Personnel Details'!$J$12, 'Personnel Details'!$E$12)))</f>
        <v>0.8</v>
      </c>
      <c r="HA138" s="59" t="str">
        <f>IF(GZ$9="", "", IF(AND(NOT('Personnel Details'!$N$12=""), $B138&gt;='Personnel Details'!$N$12), IF('Personnel Details'!$P$12="","", 'Personnel Details'!$P$12), IF(AND(NOT('Personnel Details'!$I$12=""), $B138&gt;='Personnel Details'!$I$12), IF('Personnel Details'!$K$12="", "", 'Personnel Details'!$K$12), IF('Personnel Details'!$F$12="", "", 'Personnel Details'!$F$12))))</f>
        <v/>
      </c>
      <c r="HB138" s="79">
        <f>IF(GZ$9="", "", IF(AND(NOT('Personnel Details'!$N$12=""), $B138&gt;='Personnel Details'!$N$12), 'Personnel Details'!$Q$12, IF(AND(NOT('Personnel Details'!$I$12=""), $B138&gt;='Personnel Details'!$I$12), 'Personnel Details'!$L$12, 'Personnel Details'!$G$12)))</f>
        <v>0</v>
      </c>
      <c r="HC138" s="59">
        <f t="shared" si="252"/>
        <v>0</v>
      </c>
      <c r="HD138" s="53"/>
      <c r="HF138" s="78">
        <f>IF(HF$9="", "", IF(AND(NOT('Personnel Details'!$N$13=""), $B138&gt;='Personnel Details'!$N$13), 'Personnel Details'!$O$13, IF(AND(NOT('Personnel Details'!$I$13=""), $B138&gt;='Personnel Details'!$I$13), 'Personnel Details'!$J$13, 'Personnel Details'!$E$13)))</f>
        <v>0.8</v>
      </c>
      <c r="HG138" s="59" t="str">
        <f>IF(HF$9="", "", IF(AND(NOT('Personnel Details'!$N$13=""), $B138&gt;='Personnel Details'!$N$13), IF('Personnel Details'!$P$13="","", 'Personnel Details'!$P$13), IF(AND(NOT('Personnel Details'!$I$13=""), $B138&gt;='Personnel Details'!$I$13), IF('Personnel Details'!$K$13="", "", 'Personnel Details'!$K$13), IF('Personnel Details'!$F$13="", "", 'Personnel Details'!$F$13))))</f>
        <v/>
      </c>
      <c r="HH138" s="79">
        <f>IF(HF$9="", "", IF(AND(NOT('Personnel Details'!$N$13=""), $B138&gt;='Personnel Details'!$N$13), 'Personnel Details'!$Q$13, IF(AND(NOT('Personnel Details'!$I$13=""), $B138&gt;='Personnel Details'!$I$13), 'Personnel Details'!$L$13, 'Personnel Details'!$G$13)))</f>
        <v>0</v>
      </c>
      <c r="HI138" s="59">
        <f t="shared" si="253"/>
        <v>0</v>
      </c>
      <c r="HJ138" s="53"/>
      <c r="HL138" s="78">
        <f>IF(HL$9="", "", IF(AND(NOT('Personnel Details'!$N$14=""), $B138&gt;='Personnel Details'!$N$14), 'Personnel Details'!$O$14, IF(AND(NOT('Personnel Details'!$I$14=""), $B138&gt;='Personnel Details'!$I$14), 'Personnel Details'!$J$14, 'Personnel Details'!$E$14)))</f>
        <v>0.8</v>
      </c>
      <c r="HM138" s="59">
        <f>IF(HL$9="", "", IF(AND(NOT('Personnel Details'!$N$14=""), $B138&gt;='Personnel Details'!$N$14), IF('Personnel Details'!$P$14="","", 'Personnel Details'!$P$14), IF(AND(NOT('Personnel Details'!$I$14=""), $B138&gt;='Personnel Details'!$I$14), IF('Personnel Details'!$K$14="", "", 'Personnel Details'!$K$14), IF('Personnel Details'!$F$14="", "", 'Personnel Details'!$F$14))))</f>
        <v>2000</v>
      </c>
      <c r="HN138" s="79">
        <f>IF(HL$9="", "", IF(AND(NOT('Personnel Details'!$N$14=""), $B138&gt;='Personnel Details'!$N$14), 'Personnel Details'!$Q$14, IF(AND(NOT('Personnel Details'!$I$14=""), $B138&gt;='Personnel Details'!$I$14), 'Personnel Details'!$L$14, 'Personnel Details'!$G$14)))</f>
        <v>0.85</v>
      </c>
      <c r="HO138" s="59">
        <f t="shared" si="254"/>
        <v>0</v>
      </c>
      <c r="HP138" s="53"/>
      <c r="HR138" s="78" t="str">
        <f>IF(HR$9="", "", IF(AND(NOT('Personnel Details'!$N$15=""), $B138&gt;='Personnel Details'!$N$15), 'Personnel Details'!$O$15, IF(AND(NOT('Personnel Details'!$I$15=""), $B138&gt;='Personnel Details'!$I$15), 'Personnel Details'!$J$15, 'Personnel Details'!$E$15)))</f>
        <v/>
      </c>
      <c r="HS138" s="59" t="str">
        <f>IF(HR$9="", "", IF(AND(NOT('Personnel Details'!$N$15=""), $B138&gt;='Personnel Details'!$N$15), IF('Personnel Details'!$P$15="","", 'Personnel Details'!$P$15), IF(AND(NOT('Personnel Details'!$I$15=""), $B138&gt;='Personnel Details'!$I$15), IF('Personnel Details'!$K$15="", "", 'Personnel Details'!$K$15), IF('Personnel Details'!$F$15="", "", 'Personnel Details'!$F$15))))</f>
        <v/>
      </c>
      <c r="HT138" s="79" t="str">
        <f>IF(HR$9="", "", IF(AND(NOT('Personnel Details'!$N$15=""), $B138&gt;='Personnel Details'!$N$15), 'Personnel Details'!$Q$15, IF(AND(NOT('Personnel Details'!$I$15=""), $B138&gt;='Personnel Details'!$I$15), 'Personnel Details'!$L$15, 'Personnel Details'!$G$15)))</f>
        <v/>
      </c>
      <c r="HU138" s="59">
        <f t="shared" si="255"/>
        <v>0</v>
      </c>
      <c r="HV138" s="53"/>
      <c r="HX138" s="78" t="str">
        <f>IF(HX$9="", "", IF(AND(NOT('Personnel Details'!$N$16=""), $B138&gt;='Personnel Details'!$N$16), 'Personnel Details'!$O$16, IF(AND(NOT('Personnel Details'!$I$16=""), $B138&gt;='Personnel Details'!$I$16), 'Personnel Details'!$J$16, 'Personnel Details'!$E$16)))</f>
        <v/>
      </c>
      <c r="HY138" s="59" t="str">
        <f>IF(HX$9="", "", IF(AND(NOT('Personnel Details'!$N$16=""), $B138&gt;='Personnel Details'!$N$16), IF('Personnel Details'!$P$16="","", 'Personnel Details'!$P$16), IF(AND(NOT('Personnel Details'!$I$16=""), $B138&gt;='Personnel Details'!$I$16), IF('Personnel Details'!$K$16="", "", 'Personnel Details'!$K$16), IF('Personnel Details'!$F$16="", "", 'Personnel Details'!$F$16))))</f>
        <v/>
      </c>
      <c r="HZ138" s="79" t="str">
        <f>IF(HX$9="", "", IF(AND(NOT('Personnel Details'!$N$16=""), $B138&gt;='Personnel Details'!$N$16), 'Personnel Details'!$Q$16, IF(AND(NOT('Personnel Details'!$I$16=""), $B138&gt;='Personnel Details'!$I$16), 'Personnel Details'!$L$16, 'Personnel Details'!$G$16)))</f>
        <v/>
      </c>
      <c r="IA138" s="59">
        <f t="shared" si="256"/>
        <v>0</v>
      </c>
      <c r="IB138" s="53"/>
      <c r="ID138" s="78" t="str">
        <f>IF(ID$9="", "", IF(AND(NOT('Personnel Details'!$N$17=""), $B138&gt;='Personnel Details'!$N$17), 'Personnel Details'!$O$17, IF(AND(NOT('Personnel Details'!$I$17=""), $B138&gt;='Personnel Details'!$I$17), 'Personnel Details'!$J$17, 'Personnel Details'!$E$17)))</f>
        <v/>
      </c>
      <c r="IE138" s="59" t="str">
        <f>IF(ID$9="", "", IF(AND(NOT('Personnel Details'!$N$17=""), $B138&gt;='Personnel Details'!$N$17), IF('Personnel Details'!$P$17="","", 'Personnel Details'!$P$17), IF(AND(NOT('Personnel Details'!$I$17=""), $B138&gt;='Personnel Details'!$I$17), IF('Personnel Details'!$K$17="", "", 'Personnel Details'!$K$17), IF('Personnel Details'!$F$17="", "", 'Personnel Details'!$F$17))))</f>
        <v/>
      </c>
      <c r="IF138" s="79" t="str">
        <f>IF(ID$9="", "", IF(AND(NOT('Personnel Details'!$N$17=""), $B138&gt;='Personnel Details'!$N$17), 'Personnel Details'!$Q$17, IF(AND(NOT('Personnel Details'!$I$17=""), $B138&gt;='Personnel Details'!$I$17), 'Personnel Details'!$L$17, 'Personnel Details'!$G$17)))</f>
        <v/>
      </c>
      <c r="IG138" s="59">
        <f t="shared" si="257"/>
        <v>0</v>
      </c>
      <c r="IH138" s="53"/>
      <c r="IJ138" s="78" t="str">
        <f>IF(IJ$9="", "", IF(AND(NOT('Personnel Details'!$N$18=""), $B138&gt;='Personnel Details'!$N$18), 'Personnel Details'!$O$18, IF(AND(NOT('Personnel Details'!$I$18=""), $B138&gt;='Personnel Details'!$I$18), 'Personnel Details'!$J$18, 'Personnel Details'!$E$18)))</f>
        <v/>
      </c>
      <c r="IK138" s="59" t="str">
        <f>IF(IJ$9="", "", IF(AND(NOT('Personnel Details'!$N$18=""), $B138&gt;='Personnel Details'!$N$18), IF('Personnel Details'!$P$18="","", 'Personnel Details'!$P$18), IF(AND(NOT('Personnel Details'!$I$18=""), $B138&gt;='Personnel Details'!$I$18), IF('Personnel Details'!$K$18="", "", 'Personnel Details'!$K$18), IF('Personnel Details'!$F$18="", "", 'Personnel Details'!$F$18))))</f>
        <v/>
      </c>
      <c r="IL138" s="79" t="str">
        <f>IF(IJ$9="", "", IF(AND(NOT('Personnel Details'!$N$18=""), $B138&gt;='Personnel Details'!$N$18), 'Personnel Details'!$Q$18, IF(AND(NOT('Personnel Details'!$I$18=""), $B138&gt;='Personnel Details'!$I$18), 'Personnel Details'!$L$18, 'Personnel Details'!$G$18)))</f>
        <v/>
      </c>
      <c r="IM138" s="59">
        <f t="shared" si="258"/>
        <v>0</v>
      </c>
      <c r="IN138" s="53"/>
      <c r="IP138" s="78" t="str">
        <f>IF(IP$9="", "", IF(AND(NOT('Personnel Details'!$N$19=""), $B138&gt;='Personnel Details'!$N$19), 'Personnel Details'!$O$19, IF(AND(NOT('Personnel Details'!$I$19=""), $B138&gt;='Personnel Details'!$I$19), 'Personnel Details'!$J$19, 'Personnel Details'!$E$19)))</f>
        <v/>
      </c>
      <c r="IQ138" s="59" t="str">
        <f>IF(IP$9="", "", IF(AND(NOT('Personnel Details'!$N$19=""), $B138&gt;='Personnel Details'!$N$19), IF('Personnel Details'!$P$19="","", 'Personnel Details'!$P$19), IF(AND(NOT('Personnel Details'!$I$19=""), $B138&gt;='Personnel Details'!$I$19), IF('Personnel Details'!$K$19="", "", 'Personnel Details'!$K$19), IF('Personnel Details'!$F$19="", "", 'Personnel Details'!$F$19))))</f>
        <v/>
      </c>
      <c r="IR138" s="79" t="str">
        <f>IF(IP$9="", "", IF(AND(NOT('Personnel Details'!$N$19=""), $B138&gt;='Personnel Details'!$N$19), 'Personnel Details'!$Q$19, IF(AND(NOT('Personnel Details'!$I$19=""), $B138&gt;='Personnel Details'!$I$19), 'Personnel Details'!$L$19, 'Personnel Details'!$G$19)))</f>
        <v/>
      </c>
      <c r="IS138" s="59">
        <f t="shared" si="259"/>
        <v>0</v>
      </c>
      <c r="IT138" s="53"/>
      <c r="IV138" s="78" t="str">
        <f>IF(IV$9="", "", IF(AND(NOT('Personnel Details'!$N$20=""), $B138&gt;='Personnel Details'!$N$20), 'Personnel Details'!$O$20, IF(AND(NOT('Personnel Details'!$I$20=""), $B138&gt;='Personnel Details'!$I$20), 'Personnel Details'!$J$20, 'Personnel Details'!$E$20)))</f>
        <v/>
      </c>
      <c r="IW138" s="59" t="str">
        <f>IF(IV$9="", "", IF(AND(NOT('Personnel Details'!$N$20=""), $B138&gt;='Personnel Details'!$N$20), IF('Personnel Details'!$P$20="","", 'Personnel Details'!$P$20), IF(AND(NOT('Personnel Details'!$I$20=""), $B138&gt;='Personnel Details'!$I$20), IF('Personnel Details'!$K$20="", "", 'Personnel Details'!$K$20), IF('Personnel Details'!$F$20="", "", 'Personnel Details'!$F$20))))</f>
        <v/>
      </c>
      <c r="IX138" s="79" t="str">
        <f>IF(IV$9="", "", IF(AND(NOT('Personnel Details'!$N$20=""), $B138&gt;='Personnel Details'!$N$20), 'Personnel Details'!$Q$20, IF(AND(NOT('Personnel Details'!$I$20=""), $B138&gt;='Personnel Details'!$I$20), 'Personnel Details'!$L$20, 'Personnel Details'!$G$20)))</f>
        <v/>
      </c>
      <c r="IY138" s="59">
        <f t="shared" si="260"/>
        <v>0</v>
      </c>
      <c r="IZ138" s="53"/>
      <c r="JB138" s="78" t="str">
        <f>IF(JB$9="", "", IF(AND(NOT('Personnel Details'!$N$21=""), $B138&gt;='Personnel Details'!$N$21), 'Personnel Details'!$O$21, IF(AND(NOT('Personnel Details'!$I$21=""), $B138&gt;='Personnel Details'!$I$21), 'Personnel Details'!$J$21, 'Personnel Details'!$E$21)))</f>
        <v/>
      </c>
      <c r="JC138" s="59" t="str">
        <f>IF(JB$9="", "", IF(AND(NOT('Personnel Details'!$N$21=""), $B138&gt;='Personnel Details'!$N$21), IF('Personnel Details'!$P$21="","", 'Personnel Details'!$P$21), IF(AND(NOT('Personnel Details'!$I$21=""), $B138&gt;='Personnel Details'!$I$21), IF('Personnel Details'!$K$21="", "", 'Personnel Details'!$K$21), IF('Personnel Details'!$F$21="", "", 'Personnel Details'!$F$21))))</f>
        <v/>
      </c>
      <c r="JD138" s="79" t="str">
        <f>IF(JB$9="", "", IF(AND(NOT('Personnel Details'!$N$21=""), $B138&gt;='Personnel Details'!$N$21), 'Personnel Details'!$Q$21, IF(AND(NOT('Personnel Details'!$I$21=""), $B138&gt;='Personnel Details'!$I$21), 'Personnel Details'!$L$21, 'Personnel Details'!$G$21)))</f>
        <v/>
      </c>
      <c r="JE138" s="59">
        <f t="shared" si="261"/>
        <v>0</v>
      </c>
      <c r="JF138" s="53"/>
      <c r="JH138" s="78" t="str">
        <f>IF(JH$9="", "", IF(AND(NOT('Personnel Details'!$N$22=""), $B138&gt;='Personnel Details'!$N$22), 'Personnel Details'!$O$22, IF(AND(NOT('Personnel Details'!$I$22=""), $B138&gt;='Personnel Details'!$I$22), 'Personnel Details'!$J$22, 'Personnel Details'!$E$22)))</f>
        <v/>
      </c>
      <c r="JI138" s="59" t="str">
        <f>IF(JH$9="", "", IF(AND(NOT('Personnel Details'!$N$22=""), $B138&gt;='Personnel Details'!$N$22), IF('Personnel Details'!$P$22="","", 'Personnel Details'!$P$22), IF(AND(NOT('Personnel Details'!$I$22=""), $B138&gt;='Personnel Details'!$I$22), IF('Personnel Details'!$K$22="", "", 'Personnel Details'!$K$22), IF('Personnel Details'!$F$22="", "", 'Personnel Details'!$F$22))))</f>
        <v/>
      </c>
      <c r="JJ138" s="79" t="str">
        <f>IF(JH$9="", "", IF(AND(NOT('Personnel Details'!$N$22=""), $B138&gt;='Personnel Details'!$N$22), 'Personnel Details'!$Q$22, IF(AND(NOT('Personnel Details'!$I$22=""), $B138&gt;='Personnel Details'!$I$22), 'Personnel Details'!$L$22, 'Personnel Details'!$G$22)))</f>
        <v/>
      </c>
      <c r="JK138" s="59">
        <f t="shared" si="262"/>
        <v>0</v>
      </c>
      <c r="JL138" s="53"/>
      <c r="JN138" s="78" t="str">
        <f>IF(JN$9="", "", IF(AND(NOT('Personnel Details'!$N$23=""), $B138&gt;='Personnel Details'!$N$23), 'Personnel Details'!$O$23, IF(AND(NOT('Personnel Details'!$I$23=""), $B138&gt;='Personnel Details'!$I$23), 'Personnel Details'!$J$23, 'Personnel Details'!$E$23)))</f>
        <v/>
      </c>
      <c r="JO138" s="59" t="str">
        <f>IF(JN$9="", "", IF(AND(NOT('Personnel Details'!$N$23=""), $B138&gt;='Personnel Details'!$N$23), IF('Personnel Details'!$P$23="","", 'Personnel Details'!$P$23), IF(AND(NOT('Personnel Details'!$I$23=""), $B138&gt;='Personnel Details'!$I$23), IF('Personnel Details'!$K$23="", "", 'Personnel Details'!$K$23), IF('Personnel Details'!$F$23="", "", 'Personnel Details'!$F$23))))</f>
        <v/>
      </c>
      <c r="JP138" s="79" t="str">
        <f>IF(JN$9="", "", IF(AND(NOT('Personnel Details'!$N$23=""), $B138&gt;='Personnel Details'!$N$23), 'Personnel Details'!$Q$23, IF(AND(NOT('Personnel Details'!$I$23=""), $B138&gt;='Personnel Details'!$I$23), 'Personnel Details'!$L$23, 'Personnel Details'!$G$23)))</f>
        <v/>
      </c>
      <c r="JQ138" s="59">
        <f t="shared" si="263"/>
        <v>0</v>
      </c>
      <c r="JR138" s="53"/>
      <c r="JT138" s="78" t="str">
        <f>IF(JT$9="", "", IF(AND(NOT('Personnel Details'!$N$24=""), $B138&gt;='Personnel Details'!$N$24), 'Personnel Details'!$O$24, IF(AND(NOT('Personnel Details'!$I$24=""), $B138&gt;='Personnel Details'!$I$24), 'Personnel Details'!$J$24, 'Personnel Details'!$E$24)))</f>
        <v/>
      </c>
      <c r="JU138" s="59" t="str">
        <f>IF(JT$9="", "", IF(AND(NOT('Personnel Details'!$N$24=""), $B138&gt;='Personnel Details'!$N$24), IF('Personnel Details'!$P$24="","", 'Personnel Details'!$P$24), IF(AND(NOT('Personnel Details'!$I$24=""), $B138&gt;='Personnel Details'!$I$24), IF('Personnel Details'!$K$24="", "", 'Personnel Details'!$K$24), IF('Personnel Details'!$F$24="", "", 'Personnel Details'!$F$24))))</f>
        <v/>
      </c>
      <c r="JV138" s="79" t="str">
        <f>IF(JT$9="", "", IF(AND(NOT('Personnel Details'!$N$24=""), $B138&gt;='Personnel Details'!$N$24), 'Personnel Details'!$Q$24, IF(AND(NOT('Personnel Details'!$I$24=""), $B138&gt;='Personnel Details'!$I$24), 'Personnel Details'!$L$24, 'Personnel Details'!$G$24)))</f>
        <v/>
      </c>
      <c r="JW138" s="59">
        <f t="shared" si="264"/>
        <v>0</v>
      </c>
      <c r="JX138" s="53"/>
      <c r="JZ138" s="78" t="str">
        <f>IF(JZ$9="", "", IF(AND(NOT('Personnel Details'!$N$25=""), $B138&gt;='Personnel Details'!$N$25), 'Personnel Details'!$O$25, IF(AND(NOT('Personnel Details'!$I$25=""), $B138&gt;='Personnel Details'!$I$25), 'Personnel Details'!$J$25, 'Personnel Details'!$E$25)))</f>
        <v/>
      </c>
      <c r="KA138" s="59" t="str">
        <f>IF(JZ$9="", "", IF(AND(NOT('Personnel Details'!$N$25=""), $B138&gt;='Personnel Details'!$N$25), IF('Personnel Details'!$P$25="","", 'Personnel Details'!$P$25), IF(AND(NOT('Personnel Details'!$I$25=""), $B138&gt;='Personnel Details'!$I$25), IF('Personnel Details'!$K$25="", "", 'Personnel Details'!$K$25), IF('Personnel Details'!$F$25="", "", 'Personnel Details'!$F$25))))</f>
        <v/>
      </c>
      <c r="KB138" s="79" t="str">
        <f>IF(JZ$9="", "", IF(AND(NOT('Personnel Details'!$N$25=""), $B138&gt;='Personnel Details'!$N$25), 'Personnel Details'!$Q$25, IF(AND(NOT('Personnel Details'!$I$25=""), $B138&gt;='Personnel Details'!$I$25), 'Personnel Details'!$L$25, 'Personnel Details'!$G$25)))</f>
        <v/>
      </c>
      <c r="KC138" s="59">
        <f t="shared" si="265"/>
        <v>0</v>
      </c>
      <c r="KD138" s="53"/>
      <c r="KF138" s="78" t="str">
        <f>IF(KF$9="", "", IF(AND(NOT('Personnel Details'!$N$26=""), $B138&gt;='Personnel Details'!$N$26), 'Personnel Details'!$O$26, IF(AND(NOT('Personnel Details'!$I$26=""), $B138&gt;='Personnel Details'!$I$26), 'Personnel Details'!$J$26, 'Personnel Details'!$E$26)))</f>
        <v/>
      </c>
      <c r="KG138" s="59" t="str">
        <f>IF(KF$9="", "", IF(AND(NOT('Personnel Details'!$N$26=""), $B138&gt;='Personnel Details'!$N$26), IF('Personnel Details'!$P$26="","", 'Personnel Details'!$P$26), IF(AND(NOT('Personnel Details'!$I$26=""), $B138&gt;='Personnel Details'!$I$26), IF('Personnel Details'!$K$26="", "", 'Personnel Details'!$K$26), IF('Personnel Details'!$F$26="", "", 'Personnel Details'!$F$26))))</f>
        <v/>
      </c>
      <c r="KH138" s="79" t="str">
        <f>IF(KF$9="", "", IF(AND(NOT('Personnel Details'!$N$26=""), $B138&gt;='Personnel Details'!$N$26), 'Personnel Details'!$Q$26, IF(AND(NOT('Personnel Details'!$I$26=""), $B138&gt;='Personnel Details'!$I$26), 'Personnel Details'!$L$26, 'Personnel Details'!$G$26)))</f>
        <v/>
      </c>
      <c r="KI138" s="59">
        <f t="shared" si="266"/>
        <v>0</v>
      </c>
      <c r="KJ138" s="53"/>
      <c r="KL138" s="78" t="str">
        <f>IF(KL$9="", "", IF(AND(NOT('Personnel Details'!$N$27=""), $B138&gt;='Personnel Details'!$N$27), 'Personnel Details'!$O$27, IF(AND(NOT('Personnel Details'!$I$27=""), $B138&gt;='Personnel Details'!$I$27), 'Personnel Details'!$J$27, 'Personnel Details'!$E$27)))</f>
        <v/>
      </c>
      <c r="KM138" s="59" t="str">
        <f>IF(KL$9="", "", IF(AND(NOT('Personnel Details'!$N$27=""), $B138&gt;='Personnel Details'!$N$27), IF('Personnel Details'!$P$27="","", 'Personnel Details'!$P$27), IF(AND(NOT('Personnel Details'!$I$27=""), $B138&gt;='Personnel Details'!$I$27), IF('Personnel Details'!$K$27="", "", 'Personnel Details'!$K$27), IF('Personnel Details'!$F$27="", "", 'Personnel Details'!$F$27))))</f>
        <v/>
      </c>
      <c r="KN138" s="79" t="str">
        <f>IF(KL$9="", "", IF(AND(NOT('Personnel Details'!$N$27=""), $B138&gt;='Personnel Details'!$N$27), 'Personnel Details'!$Q$27, IF(AND(NOT('Personnel Details'!$I$27=""), $B138&gt;='Personnel Details'!$I$27), 'Personnel Details'!$L$27, 'Personnel Details'!$G$27)))</f>
        <v/>
      </c>
      <c r="KO138" s="59">
        <f t="shared" si="267"/>
        <v>0</v>
      </c>
      <c r="KP138" s="53"/>
      <c r="KR138" s="78" t="str">
        <f>IF(KR$9="", "", IF(AND(NOT('Personnel Details'!$N$28=""), $B138&gt;='Personnel Details'!$N$28), 'Personnel Details'!$O$28, IF(AND(NOT('Personnel Details'!$I$28=""), $B138&gt;='Personnel Details'!$I$28), 'Personnel Details'!$J$28, 'Personnel Details'!$E$28)))</f>
        <v/>
      </c>
      <c r="KS138" s="59" t="str">
        <f>IF(KR$9="", "", IF(AND(NOT('Personnel Details'!$N$28=""), $B138&gt;='Personnel Details'!$N$28), IF('Personnel Details'!$P$28="","", 'Personnel Details'!$P$28), IF(AND(NOT('Personnel Details'!$I$28=""), $B138&gt;='Personnel Details'!$I$28), IF('Personnel Details'!$K$28="", "", 'Personnel Details'!$K$28), IF('Personnel Details'!$F$28="", "", 'Personnel Details'!$F$28))))</f>
        <v/>
      </c>
      <c r="KT138" s="79" t="str">
        <f>IF(KR$9="", "", IF(AND(NOT('Personnel Details'!$N$28=""), $B138&gt;='Personnel Details'!$N$28), 'Personnel Details'!$Q$28, IF(AND(NOT('Personnel Details'!$I$28=""), $B138&gt;='Personnel Details'!$I$28), 'Personnel Details'!$L$28, 'Personnel Details'!$G$28)))</f>
        <v/>
      </c>
      <c r="KU138" s="59">
        <f t="shared" si="268"/>
        <v>0</v>
      </c>
      <c r="KV138" s="53"/>
      <c r="KX138" s="78" t="str">
        <f>IF(KX$9="", "", IF(AND(NOT('Personnel Details'!$N$29=""), $B138&gt;='Personnel Details'!$N$29), 'Personnel Details'!$O$29, IF(AND(NOT('Personnel Details'!$I$29=""), $B138&gt;='Personnel Details'!$I$29), 'Personnel Details'!$J$29, 'Personnel Details'!$E$29)))</f>
        <v/>
      </c>
      <c r="KY138" s="59" t="str">
        <f>IF(KX$9="", "", IF(AND(NOT('Personnel Details'!$N$29=""), $B138&gt;='Personnel Details'!$N$29), IF('Personnel Details'!$P$29="","", 'Personnel Details'!$P$29), IF(AND(NOT('Personnel Details'!$I$29=""), $B138&gt;='Personnel Details'!$I$29), IF('Personnel Details'!$K$29="", "", 'Personnel Details'!$K$29), IF('Personnel Details'!$F$29="", "", 'Personnel Details'!$F$29))))</f>
        <v/>
      </c>
      <c r="KZ138" s="79" t="str">
        <f>IF(KX$9="", "", IF(AND(NOT('Personnel Details'!$N$29=""), $B138&gt;='Personnel Details'!$N$29), 'Personnel Details'!$Q$29, IF(AND(NOT('Personnel Details'!$I$29=""), $B138&gt;='Personnel Details'!$I$29), 'Personnel Details'!$L$29, 'Personnel Details'!$G$29)))</f>
        <v/>
      </c>
      <c r="LA138" s="59">
        <f t="shared" si="269"/>
        <v>0</v>
      </c>
      <c r="LB138" s="53"/>
      <c r="LD138" s="78" t="str">
        <f>IF(LD$9="", "", IF(AND(NOT('Personnel Details'!$N$30=""), $B138&gt;='Personnel Details'!$N$30), 'Personnel Details'!$O$30, IF(AND(NOT('Personnel Details'!$I$30=""), $B138&gt;='Personnel Details'!$I$30), 'Personnel Details'!$J$30, 'Personnel Details'!$E$30)))</f>
        <v/>
      </c>
      <c r="LE138" s="59" t="str">
        <f>IF(LD$9="", "", IF(AND(NOT('Personnel Details'!$N$30=""), $B138&gt;='Personnel Details'!$N$30), IF('Personnel Details'!$P$30="","", 'Personnel Details'!$P$30), IF(AND(NOT('Personnel Details'!$I$30=""), $B138&gt;='Personnel Details'!$I$30), IF('Personnel Details'!$K$30="", "", 'Personnel Details'!$K$30), IF('Personnel Details'!$F$30="", "", 'Personnel Details'!$F$30))))</f>
        <v/>
      </c>
      <c r="LF138" s="79" t="str">
        <f>IF(LD$9="", "", IF(AND(NOT('Personnel Details'!$N$30=""), $B138&gt;='Personnel Details'!$N$30), 'Personnel Details'!$Q$30, IF(AND(NOT('Personnel Details'!$I$30=""), $B138&gt;='Personnel Details'!$I$30), 'Personnel Details'!$L$30, 'Personnel Details'!$G$30)))</f>
        <v/>
      </c>
      <c r="LG138" s="59">
        <f t="shared" si="270"/>
        <v>0</v>
      </c>
      <c r="LH138" s="53"/>
      <c r="LJ138" s="78" t="str">
        <f>IF(LJ$9="", "", IF(AND(NOT('Personnel Details'!$N$31=""), $B138&gt;='Personnel Details'!$N$31), 'Personnel Details'!$O$31, IF(AND(NOT('Personnel Details'!$I$31=""), $B138&gt;='Personnel Details'!$I$31), 'Personnel Details'!$J$31, 'Personnel Details'!$E$31)))</f>
        <v/>
      </c>
      <c r="LK138" s="59" t="str">
        <f>IF(LJ$9="", "", IF(AND(NOT('Personnel Details'!$N$31=""), $B138&gt;='Personnel Details'!$N$31), IF('Personnel Details'!$P$31="","", 'Personnel Details'!$P$31), IF(AND(NOT('Personnel Details'!$I$31=""), $B138&gt;='Personnel Details'!$I$31), IF('Personnel Details'!$K$31="", "", 'Personnel Details'!$K$31), IF('Personnel Details'!$F$31="", "", 'Personnel Details'!$F$31))))</f>
        <v/>
      </c>
      <c r="LL138" s="79" t="str">
        <f>IF(LJ$9="", "", IF(AND(NOT('Personnel Details'!$N$31=""), $B138&gt;='Personnel Details'!$N$31), 'Personnel Details'!$Q$31, IF(AND(NOT('Personnel Details'!$I$31=""), $B138&gt;='Personnel Details'!$I$31), 'Personnel Details'!$L$31, 'Personnel Details'!$G$31)))</f>
        <v/>
      </c>
      <c r="LM138" s="59">
        <f t="shared" si="271"/>
        <v>0</v>
      </c>
      <c r="LN138" s="53"/>
      <c r="LP138" s="78" t="str">
        <f>IF(LP$9="", "", IF(AND(NOT('Personnel Details'!$N$32=""), $B138&gt;='Personnel Details'!$N$32), 'Personnel Details'!$O$32, IF(AND(NOT('Personnel Details'!$I$32=""), $B138&gt;='Personnel Details'!$I$32), 'Personnel Details'!$J$32, 'Personnel Details'!$E$32)))</f>
        <v/>
      </c>
      <c r="LQ138" s="59" t="str">
        <f>IF(LP$9="", "", IF(AND(NOT('Personnel Details'!$N$32=""), $B138&gt;='Personnel Details'!$N$32), IF('Personnel Details'!$P$32="","", 'Personnel Details'!$P$32), IF(AND(NOT('Personnel Details'!$I$32=""), $B138&gt;='Personnel Details'!$I$32), IF('Personnel Details'!$K$32="", "", 'Personnel Details'!$K$32), IF('Personnel Details'!$F$32="", "", 'Personnel Details'!$F$32))))</f>
        <v/>
      </c>
      <c r="LR138" s="79" t="str">
        <f>IF(LP$9="", "", IF(AND(NOT('Personnel Details'!$N$32=""), $B138&gt;='Personnel Details'!$N$32), 'Personnel Details'!$Q$32, IF(AND(NOT('Personnel Details'!$I$32=""), $B138&gt;='Personnel Details'!$I$32), 'Personnel Details'!$L$32, 'Personnel Details'!$G$32)))</f>
        <v/>
      </c>
      <c r="LS138" s="59">
        <f t="shared" si="272"/>
        <v>0</v>
      </c>
      <c r="LT138" s="53"/>
      <c r="LV138" s="78" t="str">
        <f>IF(LV$9="", "", IF(AND(NOT('Personnel Details'!$N$33=""), $B138&gt;='Personnel Details'!$N$33), 'Personnel Details'!$O$33, IF(AND(NOT('Personnel Details'!$I$33=""), $B138&gt;='Personnel Details'!$I$33), 'Personnel Details'!$J$33, 'Personnel Details'!$E$33)))</f>
        <v/>
      </c>
      <c r="LW138" s="59" t="str">
        <f>IF(LV$9="", "", IF(AND(NOT('Personnel Details'!$N$33=""), $B138&gt;='Personnel Details'!$N$33), IF('Personnel Details'!$P$33="","", 'Personnel Details'!$P$33), IF(AND(NOT('Personnel Details'!$I$33=""), $B138&gt;='Personnel Details'!$I$33), IF('Personnel Details'!$K$33="", "", 'Personnel Details'!$K$33), IF('Personnel Details'!$F$33="", "", 'Personnel Details'!$F$33))))</f>
        <v/>
      </c>
      <c r="LX138" s="79" t="str">
        <f>IF(LV$9="", "", IF(AND(NOT('Personnel Details'!$N$33=""), $B138&gt;='Personnel Details'!$N$33), 'Personnel Details'!$Q$33, IF(AND(NOT('Personnel Details'!$I$33=""), $B138&gt;='Personnel Details'!$I$33), 'Personnel Details'!$L$33, 'Personnel Details'!$G$33)))</f>
        <v/>
      </c>
      <c r="LY138" s="59">
        <f t="shared" si="273"/>
        <v>0</v>
      </c>
      <c r="LZ138" s="53"/>
      <c r="MB138" s="78" t="str">
        <f>IF(MB$9="", "", IF(AND(NOT('Personnel Details'!$N$34=""), $B138&gt;='Personnel Details'!$N$34), 'Personnel Details'!$O$34, IF(AND(NOT('Personnel Details'!$I$34=""), $B138&gt;='Personnel Details'!$I$34), 'Personnel Details'!$J$34, 'Personnel Details'!$E$34)))</f>
        <v/>
      </c>
      <c r="MC138" s="59" t="str">
        <f>IF(MB$9="", "", IF(AND(NOT('Personnel Details'!$N$34=""), $B138&gt;='Personnel Details'!$N$34), IF('Personnel Details'!$P$34="","", 'Personnel Details'!$P$34), IF(AND(NOT('Personnel Details'!$I$34=""), $B138&gt;='Personnel Details'!$I$34), IF('Personnel Details'!$K$34="", "", 'Personnel Details'!$K$34), IF('Personnel Details'!$F$34="", "", 'Personnel Details'!$F$34))))</f>
        <v/>
      </c>
      <c r="MD138" s="79" t="str">
        <f>IF(MB$9="", "", IF(AND(NOT('Personnel Details'!$N$34=""), $B138&gt;='Personnel Details'!$N$34), 'Personnel Details'!$Q$34, IF(AND(NOT('Personnel Details'!$I$34=""), $B138&gt;='Personnel Details'!$I$34), 'Personnel Details'!$L$34, 'Personnel Details'!$G$34)))</f>
        <v/>
      </c>
      <c r="ME138" s="59">
        <f t="shared" si="274"/>
        <v>0</v>
      </c>
      <c r="MF138" s="53"/>
      <c r="MH138" s="78" t="str">
        <f>IF(MH$9="", "", IF(AND(NOT('Personnel Details'!$N$35=""), $B138&gt;='Personnel Details'!$N$35), 'Personnel Details'!$O$35, IF(AND(NOT('Personnel Details'!$I$35=""), $B138&gt;='Personnel Details'!$I$35), 'Personnel Details'!$J$35, 'Personnel Details'!$E$35)))</f>
        <v/>
      </c>
      <c r="MI138" s="59" t="str">
        <f>IF(MH$9="", "", IF(AND(NOT('Personnel Details'!$N$35=""), $B138&gt;='Personnel Details'!$N$35), IF('Personnel Details'!$P$35="","", 'Personnel Details'!$P$35), IF(AND(NOT('Personnel Details'!$I$35=""), $B138&gt;='Personnel Details'!$I$35), IF('Personnel Details'!$K$35="", "", 'Personnel Details'!$K$35), IF('Personnel Details'!$F$35="", "", 'Personnel Details'!$F$35))))</f>
        <v/>
      </c>
      <c r="MJ138" s="79" t="str">
        <f>IF(MH$9="", "", IF(AND(NOT('Personnel Details'!$N$35=""), $B138&gt;='Personnel Details'!$N$35), 'Personnel Details'!$Q$35, IF(AND(NOT('Personnel Details'!$I$35=""), $B138&gt;='Personnel Details'!$I$35), 'Personnel Details'!$L$35, 'Personnel Details'!$G$35)))</f>
        <v/>
      </c>
      <c r="MK138" s="59">
        <f t="shared" si="275"/>
        <v>0</v>
      </c>
      <c r="ML138" s="53"/>
      <c r="MN138" s="78" t="str">
        <f>IF(MN$9="", "", IF(AND(NOT('Personnel Details'!$N$36=""), $B138&gt;='Personnel Details'!$N$36), 'Personnel Details'!$O$36, IF(AND(NOT('Personnel Details'!$I$36=""), $B138&gt;='Personnel Details'!$I$36), 'Personnel Details'!$J$36, 'Personnel Details'!$E$36)))</f>
        <v/>
      </c>
      <c r="MO138" s="59" t="str">
        <f>IF(MN$9="", "", IF(AND(NOT('Personnel Details'!$N$36=""), $B138&gt;='Personnel Details'!$N$36), IF('Personnel Details'!$P$36="","", 'Personnel Details'!$P$36), IF(AND(NOT('Personnel Details'!$I$36=""), $B138&gt;='Personnel Details'!$I$36), IF('Personnel Details'!$K$36="", "", 'Personnel Details'!$K$36), IF('Personnel Details'!$F$36="", "", 'Personnel Details'!$F$36))))</f>
        <v/>
      </c>
      <c r="MP138" s="79" t="str">
        <f>IF(MN$9="", "", IF(AND(NOT('Personnel Details'!$N$36=""), $B138&gt;='Personnel Details'!$N$36), 'Personnel Details'!$Q$36, IF(AND(NOT('Personnel Details'!$I$36=""), $B138&gt;='Personnel Details'!$I$36), 'Personnel Details'!$L$36, 'Personnel Details'!$G$36)))</f>
        <v/>
      </c>
      <c r="MQ138" s="59">
        <f t="shared" si="276"/>
        <v>0</v>
      </c>
      <c r="MR138" s="53"/>
      <c r="MT138" s="78" t="str">
        <f>IF(MT$9="", "", IF(AND(NOT('Personnel Details'!$N$37=""), $B138&gt;='Personnel Details'!$N$37), 'Personnel Details'!$O$37, IF(AND(NOT('Personnel Details'!$I$37=""), $B138&gt;='Personnel Details'!$I$37), 'Personnel Details'!$J$37, 'Personnel Details'!$E$37)))</f>
        <v/>
      </c>
      <c r="MU138" s="59" t="str">
        <f>IF(MT$9="", "", IF(AND(NOT('Personnel Details'!$N$37=""), $B138&gt;='Personnel Details'!$N$37), IF('Personnel Details'!$P$37="","", 'Personnel Details'!$P$37), IF(AND(NOT('Personnel Details'!$I$37=""), $B138&gt;='Personnel Details'!$I$37), IF('Personnel Details'!$K$37="", "", 'Personnel Details'!$K$37), IF('Personnel Details'!$F$37="", "", 'Personnel Details'!$F$37))))</f>
        <v/>
      </c>
      <c r="MV138" s="79" t="str">
        <f>IF(MT$9="", "", IF(AND(NOT('Personnel Details'!$N$37=""), $B138&gt;='Personnel Details'!$N$37), 'Personnel Details'!$Q$37, IF(AND(NOT('Personnel Details'!$I$37=""), $B138&gt;='Personnel Details'!$I$37), 'Personnel Details'!$L$37, 'Personnel Details'!$G$37)))</f>
        <v/>
      </c>
      <c r="MW138" s="59">
        <f t="shared" si="277"/>
        <v>0</v>
      </c>
      <c r="MX138" s="53"/>
      <c r="MZ138" s="78" t="str">
        <f>IF(MZ$9="", "", IF(AND(NOT('Personnel Details'!$N$38=""), $B138&gt;='Personnel Details'!$N$38), 'Personnel Details'!$O$38, IF(AND(NOT('Personnel Details'!$I$38=""), $B138&gt;='Personnel Details'!$I$38), 'Personnel Details'!$J$38, 'Personnel Details'!$E$38)))</f>
        <v/>
      </c>
      <c r="NA138" s="59" t="str">
        <f>IF(MZ$9="", "", IF(AND(NOT('Personnel Details'!$N$38=""), $B138&gt;='Personnel Details'!$N$38), IF('Personnel Details'!$P$38="","", 'Personnel Details'!$P$38), IF(AND(NOT('Personnel Details'!$I$38=""), $B138&gt;='Personnel Details'!$I$38), IF('Personnel Details'!$K$38="", "", 'Personnel Details'!$K$38), IF('Personnel Details'!$F$38="", "", 'Personnel Details'!$F$38))))</f>
        <v/>
      </c>
      <c r="NB138" s="79" t="str">
        <f>IF(MZ$9="", "", IF(AND(NOT('Personnel Details'!$N$38=""), $B138&gt;='Personnel Details'!$N$38), 'Personnel Details'!$Q$38, IF(AND(NOT('Personnel Details'!$I$38=""), $B138&gt;='Personnel Details'!$I$38), 'Personnel Details'!$L$38, 'Personnel Details'!$G$38)))</f>
        <v/>
      </c>
      <c r="NC138" s="59">
        <f t="shared" si="278"/>
        <v>0</v>
      </c>
      <c r="ND138" s="53"/>
      <c r="NF138" s="78" t="str">
        <f>IF(NF$9="", "", IF(AND(NOT('Personnel Details'!$N$39=""), $B138&gt;='Personnel Details'!$N$39), 'Personnel Details'!$O$39, IF(AND(NOT('Personnel Details'!$I$39=""), $B138&gt;='Personnel Details'!$I$39), 'Personnel Details'!$J$39, 'Personnel Details'!$E$39)))</f>
        <v/>
      </c>
      <c r="NG138" s="59" t="str">
        <f>IF(NF$9="", "", IF(AND(NOT('Personnel Details'!$N$39=""), $B138&gt;='Personnel Details'!$N$39), IF('Personnel Details'!$P$39="","", 'Personnel Details'!$P$39), IF(AND(NOT('Personnel Details'!$I$39=""), $B138&gt;='Personnel Details'!$I$39), IF('Personnel Details'!$K$39="", "", 'Personnel Details'!$K$39), IF('Personnel Details'!$F$39="", "", 'Personnel Details'!$F$39))))</f>
        <v/>
      </c>
      <c r="NH138" s="79" t="str">
        <f>IF(NF$9="", "", IF(AND(NOT('Personnel Details'!$N$39=""), $B138&gt;='Personnel Details'!$N$39), 'Personnel Details'!$Q$39, IF(AND(NOT('Personnel Details'!$I$39=""), $B138&gt;='Personnel Details'!$I$39), 'Personnel Details'!$L$39, 'Personnel Details'!$G$39)))</f>
        <v/>
      </c>
      <c r="NI138" s="59">
        <f t="shared" si="279"/>
        <v>0</v>
      </c>
      <c r="NJ138" s="53"/>
      <c r="NL138" s="78" t="str">
        <f>IF(NL$9="", "", IF(AND(NOT('Personnel Details'!$N$40=""), $B138&gt;='Personnel Details'!$N$40), 'Personnel Details'!$O$40, IF(AND(NOT('Personnel Details'!$I$40=""), $B138&gt;='Personnel Details'!$I$40), 'Personnel Details'!$J$40, 'Personnel Details'!$E$40)))</f>
        <v/>
      </c>
      <c r="NM138" s="59" t="str">
        <f>IF(NL$9="", "", IF(AND(NOT('Personnel Details'!$N$40=""), $B138&gt;='Personnel Details'!$N$40), IF('Personnel Details'!$P$40="","", 'Personnel Details'!$P$40), IF(AND(NOT('Personnel Details'!$I$40=""), $B138&gt;='Personnel Details'!$I$40), IF('Personnel Details'!$K$40="", "", 'Personnel Details'!$K$40), IF('Personnel Details'!$F$40="", "", 'Personnel Details'!$F$40))))</f>
        <v/>
      </c>
      <c r="NN138" s="79" t="str">
        <f>IF(NL$9="", "", IF(AND(NOT('Personnel Details'!$N$40=""), $B138&gt;='Personnel Details'!$N$40), 'Personnel Details'!$Q$40, IF(AND(NOT('Personnel Details'!$I$40=""), $B138&gt;='Personnel Details'!$I$40), 'Personnel Details'!$L$40, 'Personnel Details'!$G$40)))</f>
        <v/>
      </c>
      <c r="NO138" s="59">
        <f t="shared" si="280"/>
        <v>0</v>
      </c>
      <c r="NP138" s="53"/>
    </row>
    <row r="139" spans="1:380" x14ac:dyDescent="0.25">
      <c r="A139" s="32"/>
      <c r="B139" s="113">
        <f>IFERROR(IF(B138+1&gt;'Personnel Details'!$U$5, "", B138+1), "")</f>
        <v>43959</v>
      </c>
      <c r="C139" s="32"/>
      <c r="D139" s="120"/>
      <c r="E139" s="13" t="str">
        <f t="shared" ref="E139:E202" si="311">IF(OR($B139="", D139=""), "", GW139)</f>
        <v/>
      </c>
      <c r="F139" s="13" t="str">
        <f t="shared" si="190"/>
        <v/>
      </c>
      <c r="G139" s="56" t="str">
        <f t="shared" si="281"/>
        <v/>
      </c>
      <c r="H139" s="16" t="str">
        <f t="shared" si="191"/>
        <v/>
      </c>
      <c r="I139" s="32"/>
      <c r="J139" s="120"/>
      <c r="K139" s="62" t="str">
        <f t="shared" ref="K139:K202" si="312">IF(OR($B139="", J139=""), "", HC139)</f>
        <v/>
      </c>
      <c r="L139" s="62" t="str">
        <f t="shared" si="192"/>
        <v/>
      </c>
      <c r="M139" s="65" t="str">
        <f t="shared" si="282"/>
        <v/>
      </c>
      <c r="N139" s="68" t="str">
        <f t="shared" si="193"/>
        <v/>
      </c>
      <c r="O139" s="32"/>
      <c r="P139" s="120"/>
      <c r="Q139" s="62" t="str">
        <f t="shared" ref="Q139:Q202" si="313">IF(OR($B139="", P139=""), "", HI139)</f>
        <v/>
      </c>
      <c r="R139" s="62" t="str">
        <f t="shared" si="194"/>
        <v/>
      </c>
      <c r="S139" s="65" t="str">
        <f t="shared" si="283"/>
        <v/>
      </c>
      <c r="T139" s="68" t="str">
        <f t="shared" si="195"/>
        <v/>
      </c>
      <c r="U139" s="32"/>
      <c r="V139" s="120"/>
      <c r="W139" s="62" t="str">
        <f t="shared" ref="W139:W202" si="314">IF(OR($B139="", V139=""), "", HO139)</f>
        <v/>
      </c>
      <c r="X139" s="62" t="str">
        <f t="shared" si="196"/>
        <v/>
      </c>
      <c r="Y139" s="65" t="str">
        <f t="shared" si="284"/>
        <v/>
      </c>
      <c r="Z139" s="68" t="str">
        <f t="shared" si="197"/>
        <v/>
      </c>
      <c r="AA139" s="32"/>
      <c r="AB139" s="120"/>
      <c r="AC139" s="62" t="str">
        <f t="shared" ref="AC139:AC202" si="315">IF(OR($B139="", AB139=""), "", HU139)</f>
        <v/>
      </c>
      <c r="AD139" s="62" t="str">
        <f t="shared" si="198"/>
        <v/>
      </c>
      <c r="AE139" s="65" t="str">
        <f t="shared" si="285"/>
        <v/>
      </c>
      <c r="AF139" s="68" t="str">
        <f t="shared" si="199"/>
        <v/>
      </c>
      <c r="AG139" s="32"/>
      <c r="AH139" s="120"/>
      <c r="AI139" s="62" t="str">
        <f t="shared" ref="AI139:AI202" si="316">IF(OR($B139="", AH139=""), "", IA139)</f>
        <v/>
      </c>
      <c r="AJ139" s="62" t="str">
        <f t="shared" si="200"/>
        <v/>
      </c>
      <c r="AK139" s="65" t="str">
        <f t="shared" si="286"/>
        <v/>
      </c>
      <c r="AL139" s="68" t="str">
        <f t="shared" si="201"/>
        <v/>
      </c>
      <c r="AM139" s="32"/>
      <c r="AN139" s="120"/>
      <c r="AO139" s="62" t="str">
        <f t="shared" ref="AO139:AO202" si="317">IF(OR($B139="", AN139=""), "", IG139)</f>
        <v/>
      </c>
      <c r="AP139" s="62" t="str">
        <f t="shared" si="202"/>
        <v/>
      </c>
      <c r="AQ139" s="65" t="str">
        <f t="shared" si="287"/>
        <v/>
      </c>
      <c r="AR139" s="68" t="str">
        <f t="shared" si="203"/>
        <v/>
      </c>
      <c r="AS139" s="32"/>
      <c r="AT139" s="120"/>
      <c r="AU139" s="62" t="str">
        <f t="shared" ref="AU139:AU202" si="318">IF(OR($B139="", AT139=""), "", IM139)</f>
        <v/>
      </c>
      <c r="AV139" s="62" t="str">
        <f t="shared" si="204"/>
        <v/>
      </c>
      <c r="AW139" s="65" t="str">
        <f t="shared" si="288"/>
        <v/>
      </c>
      <c r="AX139" s="68" t="str">
        <f t="shared" si="205"/>
        <v/>
      </c>
      <c r="AY139" s="32"/>
      <c r="AZ139" s="120"/>
      <c r="BA139" s="62" t="str">
        <f t="shared" ref="BA139:BA202" si="319">IF(OR($B139="", AZ139=""), "", IS139)</f>
        <v/>
      </c>
      <c r="BB139" s="62" t="str">
        <f t="shared" si="206"/>
        <v/>
      </c>
      <c r="BC139" s="65" t="str">
        <f t="shared" si="289"/>
        <v/>
      </c>
      <c r="BD139" s="68" t="str">
        <f t="shared" si="207"/>
        <v/>
      </c>
      <c r="BE139" s="32"/>
      <c r="BF139" s="120"/>
      <c r="BG139" s="62" t="str">
        <f t="shared" ref="BG139:BG202" si="320">IF(OR($B139="", BF139=""), "", IY139)</f>
        <v/>
      </c>
      <c r="BH139" s="62" t="str">
        <f t="shared" si="208"/>
        <v/>
      </c>
      <c r="BI139" s="65" t="str">
        <f t="shared" si="290"/>
        <v/>
      </c>
      <c r="BJ139" s="68" t="str">
        <f t="shared" si="209"/>
        <v/>
      </c>
      <c r="BK139" s="32"/>
      <c r="BL139" s="120"/>
      <c r="BM139" s="62" t="str">
        <f t="shared" ref="BM139:BM202" si="321">IF(OR($B139="", BL139=""), "", JE139)</f>
        <v/>
      </c>
      <c r="BN139" s="62" t="str">
        <f t="shared" si="210"/>
        <v/>
      </c>
      <c r="BO139" s="65" t="str">
        <f t="shared" si="291"/>
        <v/>
      </c>
      <c r="BP139" s="68" t="str">
        <f t="shared" si="211"/>
        <v/>
      </c>
      <c r="BQ139" s="32"/>
      <c r="BR139" s="120"/>
      <c r="BS139" s="62" t="str">
        <f t="shared" ref="BS139:BS202" si="322">IF(OR($B139="", BR139=""), "", JK139)</f>
        <v/>
      </c>
      <c r="BT139" s="62" t="str">
        <f t="shared" si="212"/>
        <v/>
      </c>
      <c r="BU139" s="65" t="str">
        <f t="shared" si="292"/>
        <v/>
      </c>
      <c r="BV139" s="68" t="str">
        <f t="shared" si="213"/>
        <v/>
      </c>
      <c r="BW139" s="32"/>
      <c r="BX139" s="120"/>
      <c r="BY139" s="62" t="str">
        <f t="shared" ref="BY139:BY202" si="323">IF(OR($B139="", BX139=""), "", JQ139)</f>
        <v/>
      </c>
      <c r="BZ139" s="62" t="str">
        <f t="shared" si="214"/>
        <v/>
      </c>
      <c r="CA139" s="65" t="str">
        <f t="shared" si="293"/>
        <v/>
      </c>
      <c r="CB139" s="68" t="str">
        <f t="shared" si="215"/>
        <v/>
      </c>
      <c r="CC139" s="32"/>
      <c r="CD139" s="120"/>
      <c r="CE139" s="62" t="str">
        <f t="shared" ref="CE139:CE202" si="324">IF(OR($B139="", CD139=""), "", JW139)</f>
        <v/>
      </c>
      <c r="CF139" s="62" t="str">
        <f t="shared" si="216"/>
        <v/>
      </c>
      <c r="CG139" s="65" t="str">
        <f t="shared" si="294"/>
        <v/>
      </c>
      <c r="CH139" s="68" t="str">
        <f t="shared" si="217"/>
        <v/>
      </c>
      <c r="CI139" s="32"/>
      <c r="CJ139" s="120"/>
      <c r="CK139" s="62" t="str">
        <f t="shared" ref="CK139:CK202" si="325">IF(OR($B139="", CJ139=""), "", KC139)</f>
        <v/>
      </c>
      <c r="CL139" s="62" t="str">
        <f t="shared" si="218"/>
        <v/>
      </c>
      <c r="CM139" s="65" t="str">
        <f t="shared" si="295"/>
        <v/>
      </c>
      <c r="CN139" s="68" t="str">
        <f t="shared" si="219"/>
        <v/>
      </c>
      <c r="CO139" s="32"/>
      <c r="CP139" s="120"/>
      <c r="CQ139" s="62" t="str">
        <f t="shared" ref="CQ139:CQ202" si="326">IF(OR($B139="", CP139=""), "", KI139)</f>
        <v/>
      </c>
      <c r="CR139" s="62" t="str">
        <f t="shared" si="220"/>
        <v/>
      </c>
      <c r="CS139" s="65" t="str">
        <f t="shared" si="296"/>
        <v/>
      </c>
      <c r="CT139" s="68" t="str">
        <f t="shared" si="221"/>
        <v/>
      </c>
      <c r="CU139" s="32"/>
      <c r="CV139" s="120"/>
      <c r="CW139" s="62" t="str">
        <f t="shared" ref="CW139:CW202" si="327">IF(OR($B139="", CV139=""), "", KO139)</f>
        <v/>
      </c>
      <c r="CX139" s="62" t="str">
        <f t="shared" si="222"/>
        <v/>
      </c>
      <c r="CY139" s="65" t="str">
        <f t="shared" si="297"/>
        <v/>
      </c>
      <c r="CZ139" s="68" t="str">
        <f t="shared" si="223"/>
        <v/>
      </c>
      <c r="DA139" s="32"/>
      <c r="DB139" s="120"/>
      <c r="DC139" s="62" t="str">
        <f t="shared" ref="DC139:DC202" si="328">IF(OR($B139="", DB139=""), "", KU139)</f>
        <v/>
      </c>
      <c r="DD139" s="62" t="str">
        <f t="shared" si="224"/>
        <v/>
      </c>
      <c r="DE139" s="65" t="str">
        <f t="shared" si="298"/>
        <v/>
      </c>
      <c r="DF139" s="68" t="str">
        <f t="shared" si="225"/>
        <v/>
      </c>
      <c r="DG139" s="32"/>
      <c r="DH139" s="120"/>
      <c r="DI139" s="62" t="str">
        <f t="shared" ref="DI139:DI202" si="329">IF(OR($B139="", DH139=""), "", LA139)</f>
        <v/>
      </c>
      <c r="DJ139" s="62" t="str">
        <f t="shared" si="226"/>
        <v/>
      </c>
      <c r="DK139" s="65" t="str">
        <f t="shared" si="299"/>
        <v/>
      </c>
      <c r="DL139" s="68" t="str">
        <f t="shared" si="227"/>
        <v/>
      </c>
      <c r="DM139" s="32"/>
      <c r="DN139" s="120"/>
      <c r="DO139" s="62" t="str">
        <f t="shared" ref="DO139:DO202" si="330">IF(OR($B139="", DN139=""), "", LG139)</f>
        <v/>
      </c>
      <c r="DP139" s="62" t="str">
        <f t="shared" si="228"/>
        <v/>
      </c>
      <c r="DQ139" s="65" t="str">
        <f t="shared" si="300"/>
        <v/>
      </c>
      <c r="DR139" s="68" t="str">
        <f t="shared" si="229"/>
        <v/>
      </c>
      <c r="DS139" s="32"/>
      <c r="DT139" s="120"/>
      <c r="DU139" s="62" t="str">
        <f t="shared" ref="DU139:DU202" si="331">IF(OR($B139="", DT139=""), "", LM139)</f>
        <v/>
      </c>
      <c r="DV139" s="62" t="str">
        <f t="shared" si="230"/>
        <v/>
      </c>
      <c r="DW139" s="65" t="str">
        <f t="shared" si="301"/>
        <v/>
      </c>
      <c r="DX139" s="68" t="str">
        <f t="shared" si="231"/>
        <v/>
      </c>
      <c r="DY139" s="32"/>
      <c r="DZ139" s="120"/>
      <c r="EA139" s="62" t="str">
        <f t="shared" ref="EA139:EA202" si="332">IF(OR($B139="", DZ139=""), "", LS139)</f>
        <v/>
      </c>
      <c r="EB139" s="62" t="str">
        <f t="shared" si="232"/>
        <v/>
      </c>
      <c r="EC139" s="65" t="str">
        <f t="shared" si="302"/>
        <v/>
      </c>
      <c r="ED139" s="68" t="str">
        <f t="shared" si="233"/>
        <v/>
      </c>
      <c r="EE139" s="32"/>
      <c r="EF139" s="120"/>
      <c r="EG139" s="62" t="str">
        <f t="shared" ref="EG139:EG202" si="333">IF(OR($B139="", EF139=""), "", LY139)</f>
        <v/>
      </c>
      <c r="EH139" s="62" t="str">
        <f t="shared" si="234"/>
        <v/>
      </c>
      <c r="EI139" s="65" t="str">
        <f t="shared" si="303"/>
        <v/>
      </c>
      <c r="EJ139" s="68" t="str">
        <f t="shared" si="235"/>
        <v/>
      </c>
      <c r="EK139" s="32"/>
      <c r="EL139" s="120"/>
      <c r="EM139" s="62" t="str">
        <f t="shared" ref="EM139:EM202" si="334">IF(OR($B139="", EL139=""), "", ME139)</f>
        <v/>
      </c>
      <c r="EN139" s="62" t="str">
        <f t="shared" si="236"/>
        <v/>
      </c>
      <c r="EO139" s="65" t="str">
        <f t="shared" si="304"/>
        <v/>
      </c>
      <c r="EP139" s="68" t="str">
        <f t="shared" si="237"/>
        <v/>
      </c>
      <c r="EQ139" s="32"/>
      <c r="ER139" s="120"/>
      <c r="ES139" s="62" t="str">
        <f t="shared" ref="ES139:ES202" si="335">IF(OR($B139="", ER139=""), "", MK139)</f>
        <v/>
      </c>
      <c r="ET139" s="62" t="str">
        <f t="shared" si="238"/>
        <v/>
      </c>
      <c r="EU139" s="65" t="str">
        <f t="shared" si="305"/>
        <v/>
      </c>
      <c r="EV139" s="68" t="str">
        <f t="shared" si="239"/>
        <v/>
      </c>
      <c r="EW139" s="32"/>
      <c r="EX139" s="120"/>
      <c r="EY139" s="62" t="str">
        <f t="shared" ref="EY139:EY202" si="336">IF(OR($B139="", EX139=""), "", MQ139)</f>
        <v/>
      </c>
      <c r="EZ139" s="62" t="str">
        <f t="shared" si="240"/>
        <v/>
      </c>
      <c r="FA139" s="65" t="str">
        <f t="shared" si="306"/>
        <v/>
      </c>
      <c r="FB139" s="68" t="str">
        <f t="shared" si="241"/>
        <v/>
      </c>
      <c r="FC139" s="32"/>
      <c r="FD139" s="120"/>
      <c r="FE139" s="62" t="str">
        <f t="shared" ref="FE139:FE202" si="337">IF(OR($B139="", FD139=""), "", MW139)</f>
        <v/>
      </c>
      <c r="FF139" s="62" t="str">
        <f t="shared" si="242"/>
        <v/>
      </c>
      <c r="FG139" s="65" t="str">
        <f t="shared" si="307"/>
        <v/>
      </c>
      <c r="FH139" s="68" t="str">
        <f t="shared" si="243"/>
        <v/>
      </c>
      <c r="FI139" s="32"/>
      <c r="FJ139" s="120"/>
      <c r="FK139" s="62" t="str">
        <f t="shared" ref="FK139:FK202" si="338">IF(OR($B139="", FJ139=""), "", NC139)</f>
        <v/>
      </c>
      <c r="FL139" s="62" t="str">
        <f t="shared" si="244"/>
        <v/>
      </c>
      <c r="FM139" s="65" t="str">
        <f t="shared" si="308"/>
        <v/>
      </c>
      <c r="FN139" s="68" t="str">
        <f t="shared" si="245"/>
        <v/>
      </c>
      <c r="FO139" s="32"/>
      <c r="FP139" s="120"/>
      <c r="FQ139" s="62" t="str">
        <f t="shared" ref="FQ139:FQ202" si="339">IF(OR($B139="", FP139=""), "", NI139)</f>
        <v/>
      </c>
      <c r="FR139" s="62" t="str">
        <f t="shared" si="246"/>
        <v/>
      </c>
      <c r="FS139" s="65" t="str">
        <f t="shared" si="309"/>
        <v/>
      </c>
      <c r="FT139" s="68" t="str">
        <f t="shared" si="247"/>
        <v/>
      </c>
      <c r="FU139" s="32"/>
      <c r="FV139" s="120"/>
      <c r="FW139" s="62" t="str">
        <f t="shared" ref="FW139:FW202" si="340">IF(OR($B139="", FV139=""), "", NO139)</f>
        <v/>
      </c>
      <c r="FX139" s="62" t="str">
        <f t="shared" si="248"/>
        <v/>
      </c>
      <c r="FY139" s="65" t="str">
        <f t="shared" si="310"/>
        <v/>
      </c>
      <c r="FZ139" s="68" t="str">
        <f t="shared" si="249"/>
        <v/>
      </c>
      <c r="GA139" s="32"/>
      <c r="GC139" s="7" t="str">
        <f t="shared" si="250"/>
        <v>May 2020</v>
      </c>
      <c r="GD139" s="7" t="str">
        <f t="shared" ref="GD139:GD202" ca="1" si="341">IF($B139=TODAY(), $GD$6, IF(COUNTIF($GI$22:$GI$37, $B139)&gt;0, $GD$7, IF(OR(TEXT($B139, "ddd")="Sat", TEXT($B139, "ddd")="Sun"), $GD$8, "")))</f>
        <v/>
      </c>
      <c r="GT139" s="71">
        <f>IF(GT$9="", "", IF(AND(NOT('Personnel Details'!$N$11=""), $B139&gt;='Personnel Details'!$N$11), 'Personnel Details'!$O$11, IF(AND(NOT('Personnel Details'!$I$11=""), $B139&gt;='Personnel Details'!$I$11), 'Personnel Details'!$J$11, 'Personnel Details'!$E$11)))</f>
        <v>0.8</v>
      </c>
      <c r="GU139" s="59" t="str">
        <f>IF(GT$9="", "", IF(AND(NOT('Personnel Details'!$N$11=""), $B139&gt;='Personnel Details'!$N$11), IF('Personnel Details'!$P$11="","", 'Personnel Details'!$P$11), IF(AND(NOT('Personnel Details'!$I$11=""), $B139&gt;='Personnel Details'!$I$11), IF('Personnel Details'!$K$11="", "", 'Personnel Details'!$K$11), IF('Personnel Details'!$F$11="", "", 'Personnel Details'!$F$11))))</f>
        <v/>
      </c>
      <c r="GV139" s="74">
        <f>IF(GT$9="", "", IF(AND(NOT('Personnel Details'!$N$11=""), $B139&gt;='Personnel Details'!$N$11), 'Personnel Details'!$Q$11, IF(AND(NOT('Personnel Details'!$I$11=""), $B139&gt;='Personnel Details'!$I$11), 'Personnel Details'!$L$11, 'Personnel Details'!$G$11)))</f>
        <v>0</v>
      </c>
      <c r="GW139" s="59">
        <f t="shared" si="251"/>
        <v>0</v>
      </c>
      <c r="GX139" s="53"/>
      <c r="GZ139" s="78">
        <f>IF(GZ$9="", "", IF(AND(NOT('Personnel Details'!$N$12=""), $B139&gt;='Personnel Details'!$N$12), 'Personnel Details'!$O$12, IF(AND(NOT('Personnel Details'!$I$12=""), $B139&gt;='Personnel Details'!$I$12), 'Personnel Details'!$J$12, 'Personnel Details'!$E$12)))</f>
        <v>0.8</v>
      </c>
      <c r="HA139" s="59" t="str">
        <f>IF(GZ$9="", "", IF(AND(NOT('Personnel Details'!$N$12=""), $B139&gt;='Personnel Details'!$N$12), IF('Personnel Details'!$P$12="","", 'Personnel Details'!$P$12), IF(AND(NOT('Personnel Details'!$I$12=""), $B139&gt;='Personnel Details'!$I$12), IF('Personnel Details'!$K$12="", "", 'Personnel Details'!$K$12), IF('Personnel Details'!$F$12="", "", 'Personnel Details'!$F$12))))</f>
        <v/>
      </c>
      <c r="HB139" s="79">
        <f>IF(GZ$9="", "", IF(AND(NOT('Personnel Details'!$N$12=""), $B139&gt;='Personnel Details'!$N$12), 'Personnel Details'!$Q$12, IF(AND(NOT('Personnel Details'!$I$12=""), $B139&gt;='Personnel Details'!$I$12), 'Personnel Details'!$L$12, 'Personnel Details'!$G$12)))</f>
        <v>0</v>
      </c>
      <c r="HC139" s="59">
        <f t="shared" si="252"/>
        <v>0</v>
      </c>
      <c r="HD139" s="53"/>
      <c r="HF139" s="78">
        <f>IF(HF$9="", "", IF(AND(NOT('Personnel Details'!$N$13=""), $B139&gt;='Personnel Details'!$N$13), 'Personnel Details'!$O$13, IF(AND(NOT('Personnel Details'!$I$13=""), $B139&gt;='Personnel Details'!$I$13), 'Personnel Details'!$J$13, 'Personnel Details'!$E$13)))</f>
        <v>0.8</v>
      </c>
      <c r="HG139" s="59" t="str">
        <f>IF(HF$9="", "", IF(AND(NOT('Personnel Details'!$N$13=""), $B139&gt;='Personnel Details'!$N$13), IF('Personnel Details'!$P$13="","", 'Personnel Details'!$P$13), IF(AND(NOT('Personnel Details'!$I$13=""), $B139&gt;='Personnel Details'!$I$13), IF('Personnel Details'!$K$13="", "", 'Personnel Details'!$K$13), IF('Personnel Details'!$F$13="", "", 'Personnel Details'!$F$13))))</f>
        <v/>
      </c>
      <c r="HH139" s="79">
        <f>IF(HF$9="", "", IF(AND(NOT('Personnel Details'!$N$13=""), $B139&gt;='Personnel Details'!$N$13), 'Personnel Details'!$Q$13, IF(AND(NOT('Personnel Details'!$I$13=""), $B139&gt;='Personnel Details'!$I$13), 'Personnel Details'!$L$13, 'Personnel Details'!$G$13)))</f>
        <v>0</v>
      </c>
      <c r="HI139" s="59">
        <f t="shared" si="253"/>
        <v>0</v>
      </c>
      <c r="HJ139" s="53"/>
      <c r="HL139" s="78">
        <f>IF(HL$9="", "", IF(AND(NOT('Personnel Details'!$N$14=""), $B139&gt;='Personnel Details'!$N$14), 'Personnel Details'!$O$14, IF(AND(NOT('Personnel Details'!$I$14=""), $B139&gt;='Personnel Details'!$I$14), 'Personnel Details'!$J$14, 'Personnel Details'!$E$14)))</f>
        <v>0.8</v>
      </c>
      <c r="HM139" s="59">
        <f>IF(HL$9="", "", IF(AND(NOT('Personnel Details'!$N$14=""), $B139&gt;='Personnel Details'!$N$14), IF('Personnel Details'!$P$14="","", 'Personnel Details'!$P$14), IF(AND(NOT('Personnel Details'!$I$14=""), $B139&gt;='Personnel Details'!$I$14), IF('Personnel Details'!$K$14="", "", 'Personnel Details'!$K$14), IF('Personnel Details'!$F$14="", "", 'Personnel Details'!$F$14))))</f>
        <v>2000</v>
      </c>
      <c r="HN139" s="79">
        <f>IF(HL$9="", "", IF(AND(NOT('Personnel Details'!$N$14=""), $B139&gt;='Personnel Details'!$N$14), 'Personnel Details'!$Q$14, IF(AND(NOT('Personnel Details'!$I$14=""), $B139&gt;='Personnel Details'!$I$14), 'Personnel Details'!$L$14, 'Personnel Details'!$G$14)))</f>
        <v>0.85</v>
      </c>
      <c r="HO139" s="59">
        <f t="shared" si="254"/>
        <v>0</v>
      </c>
      <c r="HP139" s="53"/>
      <c r="HR139" s="78" t="str">
        <f>IF(HR$9="", "", IF(AND(NOT('Personnel Details'!$N$15=""), $B139&gt;='Personnel Details'!$N$15), 'Personnel Details'!$O$15, IF(AND(NOT('Personnel Details'!$I$15=""), $B139&gt;='Personnel Details'!$I$15), 'Personnel Details'!$J$15, 'Personnel Details'!$E$15)))</f>
        <v/>
      </c>
      <c r="HS139" s="59" t="str">
        <f>IF(HR$9="", "", IF(AND(NOT('Personnel Details'!$N$15=""), $B139&gt;='Personnel Details'!$N$15), IF('Personnel Details'!$P$15="","", 'Personnel Details'!$P$15), IF(AND(NOT('Personnel Details'!$I$15=""), $B139&gt;='Personnel Details'!$I$15), IF('Personnel Details'!$K$15="", "", 'Personnel Details'!$K$15), IF('Personnel Details'!$F$15="", "", 'Personnel Details'!$F$15))))</f>
        <v/>
      </c>
      <c r="HT139" s="79" t="str">
        <f>IF(HR$9="", "", IF(AND(NOT('Personnel Details'!$N$15=""), $B139&gt;='Personnel Details'!$N$15), 'Personnel Details'!$Q$15, IF(AND(NOT('Personnel Details'!$I$15=""), $B139&gt;='Personnel Details'!$I$15), 'Personnel Details'!$L$15, 'Personnel Details'!$G$15)))</f>
        <v/>
      </c>
      <c r="HU139" s="59">
        <f t="shared" si="255"/>
        <v>0</v>
      </c>
      <c r="HV139" s="53"/>
      <c r="HX139" s="78" t="str">
        <f>IF(HX$9="", "", IF(AND(NOT('Personnel Details'!$N$16=""), $B139&gt;='Personnel Details'!$N$16), 'Personnel Details'!$O$16, IF(AND(NOT('Personnel Details'!$I$16=""), $B139&gt;='Personnel Details'!$I$16), 'Personnel Details'!$J$16, 'Personnel Details'!$E$16)))</f>
        <v/>
      </c>
      <c r="HY139" s="59" t="str">
        <f>IF(HX$9="", "", IF(AND(NOT('Personnel Details'!$N$16=""), $B139&gt;='Personnel Details'!$N$16), IF('Personnel Details'!$P$16="","", 'Personnel Details'!$P$16), IF(AND(NOT('Personnel Details'!$I$16=""), $B139&gt;='Personnel Details'!$I$16), IF('Personnel Details'!$K$16="", "", 'Personnel Details'!$K$16), IF('Personnel Details'!$F$16="", "", 'Personnel Details'!$F$16))))</f>
        <v/>
      </c>
      <c r="HZ139" s="79" t="str">
        <f>IF(HX$9="", "", IF(AND(NOT('Personnel Details'!$N$16=""), $B139&gt;='Personnel Details'!$N$16), 'Personnel Details'!$Q$16, IF(AND(NOT('Personnel Details'!$I$16=""), $B139&gt;='Personnel Details'!$I$16), 'Personnel Details'!$L$16, 'Personnel Details'!$G$16)))</f>
        <v/>
      </c>
      <c r="IA139" s="59">
        <f t="shared" si="256"/>
        <v>0</v>
      </c>
      <c r="IB139" s="53"/>
      <c r="ID139" s="78" t="str">
        <f>IF(ID$9="", "", IF(AND(NOT('Personnel Details'!$N$17=""), $B139&gt;='Personnel Details'!$N$17), 'Personnel Details'!$O$17, IF(AND(NOT('Personnel Details'!$I$17=""), $B139&gt;='Personnel Details'!$I$17), 'Personnel Details'!$J$17, 'Personnel Details'!$E$17)))</f>
        <v/>
      </c>
      <c r="IE139" s="59" t="str">
        <f>IF(ID$9="", "", IF(AND(NOT('Personnel Details'!$N$17=""), $B139&gt;='Personnel Details'!$N$17), IF('Personnel Details'!$P$17="","", 'Personnel Details'!$P$17), IF(AND(NOT('Personnel Details'!$I$17=""), $B139&gt;='Personnel Details'!$I$17), IF('Personnel Details'!$K$17="", "", 'Personnel Details'!$K$17), IF('Personnel Details'!$F$17="", "", 'Personnel Details'!$F$17))))</f>
        <v/>
      </c>
      <c r="IF139" s="79" t="str">
        <f>IF(ID$9="", "", IF(AND(NOT('Personnel Details'!$N$17=""), $B139&gt;='Personnel Details'!$N$17), 'Personnel Details'!$Q$17, IF(AND(NOT('Personnel Details'!$I$17=""), $B139&gt;='Personnel Details'!$I$17), 'Personnel Details'!$L$17, 'Personnel Details'!$G$17)))</f>
        <v/>
      </c>
      <c r="IG139" s="59">
        <f t="shared" si="257"/>
        <v>0</v>
      </c>
      <c r="IH139" s="53"/>
      <c r="IJ139" s="78" t="str">
        <f>IF(IJ$9="", "", IF(AND(NOT('Personnel Details'!$N$18=""), $B139&gt;='Personnel Details'!$N$18), 'Personnel Details'!$O$18, IF(AND(NOT('Personnel Details'!$I$18=""), $B139&gt;='Personnel Details'!$I$18), 'Personnel Details'!$J$18, 'Personnel Details'!$E$18)))</f>
        <v/>
      </c>
      <c r="IK139" s="59" t="str">
        <f>IF(IJ$9="", "", IF(AND(NOT('Personnel Details'!$N$18=""), $B139&gt;='Personnel Details'!$N$18), IF('Personnel Details'!$P$18="","", 'Personnel Details'!$P$18), IF(AND(NOT('Personnel Details'!$I$18=""), $B139&gt;='Personnel Details'!$I$18), IF('Personnel Details'!$K$18="", "", 'Personnel Details'!$K$18), IF('Personnel Details'!$F$18="", "", 'Personnel Details'!$F$18))))</f>
        <v/>
      </c>
      <c r="IL139" s="79" t="str">
        <f>IF(IJ$9="", "", IF(AND(NOT('Personnel Details'!$N$18=""), $B139&gt;='Personnel Details'!$N$18), 'Personnel Details'!$Q$18, IF(AND(NOT('Personnel Details'!$I$18=""), $B139&gt;='Personnel Details'!$I$18), 'Personnel Details'!$L$18, 'Personnel Details'!$G$18)))</f>
        <v/>
      </c>
      <c r="IM139" s="59">
        <f t="shared" si="258"/>
        <v>0</v>
      </c>
      <c r="IN139" s="53"/>
      <c r="IP139" s="78" t="str">
        <f>IF(IP$9="", "", IF(AND(NOT('Personnel Details'!$N$19=""), $B139&gt;='Personnel Details'!$N$19), 'Personnel Details'!$O$19, IF(AND(NOT('Personnel Details'!$I$19=""), $B139&gt;='Personnel Details'!$I$19), 'Personnel Details'!$J$19, 'Personnel Details'!$E$19)))</f>
        <v/>
      </c>
      <c r="IQ139" s="59" t="str">
        <f>IF(IP$9="", "", IF(AND(NOT('Personnel Details'!$N$19=""), $B139&gt;='Personnel Details'!$N$19), IF('Personnel Details'!$P$19="","", 'Personnel Details'!$P$19), IF(AND(NOT('Personnel Details'!$I$19=""), $B139&gt;='Personnel Details'!$I$19), IF('Personnel Details'!$K$19="", "", 'Personnel Details'!$K$19), IF('Personnel Details'!$F$19="", "", 'Personnel Details'!$F$19))))</f>
        <v/>
      </c>
      <c r="IR139" s="79" t="str">
        <f>IF(IP$9="", "", IF(AND(NOT('Personnel Details'!$N$19=""), $B139&gt;='Personnel Details'!$N$19), 'Personnel Details'!$Q$19, IF(AND(NOT('Personnel Details'!$I$19=""), $B139&gt;='Personnel Details'!$I$19), 'Personnel Details'!$L$19, 'Personnel Details'!$G$19)))</f>
        <v/>
      </c>
      <c r="IS139" s="59">
        <f t="shared" si="259"/>
        <v>0</v>
      </c>
      <c r="IT139" s="53"/>
      <c r="IV139" s="78" t="str">
        <f>IF(IV$9="", "", IF(AND(NOT('Personnel Details'!$N$20=""), $B139&gt;='Personnel Details'!$N$20), 'Personnel Details'!$O$20, IF(AND(NOT('Personnel Details'!$I$20=""), $B139&gt;='Personnel Details'!$I$20), 'Personnel Details'!$J$20, 'Personnel Details'!$E$20)))</f>
        <v/>
      </c>
      <c r="IW139" s="59" t="str">
        <f>IF(IV$9="", "", IF(AND(NOT('Personnel Details'!$N$20=""), $B139&gt;='Personnel Details'!$N$20), IF('Personnel Details'!$P$20="","", 'Personnel Details'!$P$20), IF(AND(NOT('Personnel Details'!$I$20=""), $B139&gt;='Personnel Details'!$I$20), IF('Personnel Details'!$K$20="", "", 'Personnel Details'!$K$20), IF('Personnel Details'!$F$20="", "", 'Personnel Details'!$F$20))))</f>
        <v/>
      </c>
      <c r="IX139" s="79" t="str">
        <f>IF(IV$9="", "", IF(AND(NOT('Personnel Details'!$N$20=""), $B139&gt;='Personnel Details'!$N$20), 'Personnel Details'!$Q$20, IF(AND(NOT('Personnel Details'!$I$20=""), $B139&gt;='Personnel Details'!$I$20), 'Personnel Details'!$L$20, 'Personnel Details'!$G$20)))</f>
        <v/>
      </c>
      <c r="IY139" s="59">
        <f t="shared" si="260"/>
        <v>0</v>
      </c>
      <c r="IZ139" s="53"/>
      <c r="JB139" s="78" t="str">
        <f>IF(JB$9="", "", IF(AND(NOT('Personnel Details'!$N$21=""), $B139&gt;='Personnel Details'!$N$21), 'Personnel Details'!$O$21, IF(AND(NOT('Personnel Details'!$I$21=""), $B139&gt;='Personnel Details'!$I$21), 'Personnel Details'!$J$21, 'Personnel Details'!$E$21)))</f>
        <v/>
      </c>
      <c r="JC139" s="59" t="str">
        <f>IF(JB$9="", "", IF(AND(NOT('Personnel Details'!$N$21=""), $B139&gt;='Personnel Details'!$N$21), IF('Personnel Details'!$P$21="","", 'Personnel Details'!$P$21), IF(AND(NOT('Personnel Details'!$I$21=""), $B139&gt;='Personnel Details'!$I$21), IF('Personnel Details'!$K$21="", "", 'Personnel Details'!$K$21), IF('Personnel Details'!$F$21="", "", 'Personnel Details'!$F$21))))</f>
        <v/>
      </c>
      <c r="JD139" s="79" t="str">
        <f>IF(JB$9="", "", IF(AND(NOT('Personnel Details'!$N$21=""), $B139&gt;='Personnel Details'!$N$21), 'Personnel Details'!$Q$21, IF(AND(NOT('Personnel Details'!$I$21=""), $B139&gt;='Personnel Details'!$I$21), 'Personnel Details'!$L$21, 'Personnel Details'!$G$21)))</f>
        <v/>
      </c>
      <c r="JE139" s="59">
        <f t="shared" si="261"/>
        <v>0</v>
      </c>
      <c r="JF139" s="53"/>
      <c r="JH139" s="78" t="str">
        <f>IF(JH$9="", "", IF(AND(NOT('Personnel Details'!$N$22=""), $B139&gt;='Personnel Details'!$N$22), 'Personnel Details'!$O$22, IF(AND(NOT('Personnel Details'!$I$22=""), $B139&gt;='Personnel Details'!$I$22), 'Personnel Details'!$J$22, 'Personnel Details'!$E$22)))</f>
        <v/>
      </c>
      <c r="JI139" s="59" t="str">
        <f>IF(JH$9="", "", IF(AND(NOT('Personnel Details'!$N$22=""), $B139&gt;='Personnel Details'!$N$22), IF('Personnel Details'!$P$22="","", 'Personnel Details'!$P$22), IF(AND(NOT('Personnel Details'!$I$22=""), $B139&gt;='Personnel Details'!$I$22), IF('Personnel Details'!$K$22="", "", 'Personnel Details'!$K$22), IF('Personnel Details'!$F$22="", "", 'Personnel Details'!$F$22))))</f>
        <v/>
      </c>
      <c r="JJ139" s="79" t="str">
        <f>IF(JH$9="", "", IF(AND(NOT('Personnel Details'!$N$22=""), $B139&gt;='Personnel Details'!$N$22), 'Personnel Details'!$Q$22, IF(AND(NOT('Personnel Details'!$I$22=""), $B139&gt;='Personnel Details'!$I$22), 'Personnel Details'!$L$22, 'Personnel Details'!$G$22)))</f>
        <v/>
      </c>
      <c r="JK139" s="59">
        <f t="shared" si="262"/>
        <v>0</v>
      </c>
      <c r="JL139" s="53"/>
      <c r="JN139" s="78" t="str">
        <f>IF(JN$9="", "", IF(AND(NOT('Personnel Details'!$N$23=""), $B139&gt;='Personnel Details'!$N$23), 'Personnel Details'!$O$23, IF(AND(NOT('Personnel Details'!$I$23=""), $B139&gt;='Personnel Details'!$I$23), 'Personnel Details'!$J$23, 'Personnel Details'!$E$23)))</f>
        <v/>
      </c>
      <c r="JO139" s="59" t="str">
        <f>IF(JN$9="", "", IF(AND(NOT('Personnel Details'!$N$23=""), $B139&gt;='Personnel Details'!$N$23), IF('Personnel Details'!$P$23="","", 'Personnel Details'!$P$23), IF(AND(NOT('Personnel Details'!$I$23=""), $B139&gt;='Personnel Details'!$I$23), IF('Personnel Details'!$K$23="", "", 'Personnel Details'!$K$23), IF('Personnel Details'!$F$23="", "", 'Personnel Details'!$F$23))))</f>
        <v/>
      </c>
      <c r="JP139" s="79" t="str">
        <f>IF(JN$9="", "", IF(AND(NOT('Personnel Details'!$N$23=""), $B139&gt;='Personnel Details'!$N$23), 'Personnel Details'!$Q$23, IF(AND(NOT('Personnel Details'!$I$23=""), $B139&gt;='Personnel Details'!$I$23), 'Personnel Details'!$L$23, 'Personnel Details'!$G$23)))</f>
        <v/>
      </c>
      <c r="JQ139" s="59">
        <f t="shared" si="263"/>
        <v>0</v>
      </c>
      <c r="JR139" s="53"/>
      <c r="JT139" s="78" t="str">
        <f>IF(JT$9="", "", IF(AND(NOT('Personnel Details'!$N$24=""), $B139&gt;='Personnel Details'!$N$24), 'Personnel Details'!$O$24, IF(AND(NOT('Personnel Details'!$I$24=""), $B139&gt;='Personnel Details'!$I$24), 'Personnel Details'!$J$24, 'Personnel Details'!$E$24)))</f>
        <v/>
      </c>
      <c r="JU139" s="59" t="str">
        <f>IF(JT$9="", "", IF(AND(NOT('Personnel Details'!$N$24=""), $B139&gt;='Personnel Details'!$N$24), IF('Personnel Details'!$P$24="","", 'Personnel Details'!$P$24), IF(AND(NOT('Personnel Details'!$I$24=""), $B139&gt;='Personnel Details'!$I$24), IF('Personnel Details'!$K$24="", "", 'Personnel Details'!$K$24), IF('Personnel Details'!$F$24="", "", 'Personnel Details'!$F$24))))</f>
        <v/>
      </c>
      <c r="JV139" s="79" t="str">
        <f>IF(JT$9="", "", IF(AND(NOT('Personnel Details'!$N$24=""), $B139&gt;='Personnel Details'!$N$24), 'Personnel Details'!$Q$24, IF(AND(NOT('Personnel Details'!$I$24=""), $B139&gt;='Personnel Details'!$I$24), 'Personnel Details'!$L$24, 'Personnel Details'!$G$24)))</f>
        <v/>
      </c>
      <c r="JW139" s="59">
        <f t="shared" si="264"/>
        <v>0</v>
      </c>
      <c r="JX139" s="53"/>
      <c r="JZ139" s="78" t="str">
        <f>IF(JZ$9="", "", IF(AND(NOT('Personnel Details'!$N$25=""), $B139&gt;='Personnel Details'!$N$25), 'Personnel Details'!$O$25, IF(AND(NOT('Personnel Details'!$I$25=""), $B139&gt;='Personnel Details'!$I$25), 'Personnel Details'!$J$25, 'Personnel Details'!$E$25)))</f>
        <v/>
      </c>
      <c r="KA139" s="59" t="str">
        <f>IF(JZ$9="", "", IF(AND(NOT('Personnel Details'!$N$25=""), $B139&gt;='Personnel Details'!$N$25), IF('Personnel Details'!$P$25="","", 'Personnel Details'!$P$25), IF(AND(NOT('Personnel Details'!$I$25=""), $B139&gt;='Personnel Details'!$I$25), IF('Personnel Details'!$K$25="", "", 'Personnel Details'!$K$25), IF('Personnel Details'!$F$25="", "", 'Personnel Details'!$F$25))))</f>
        <v/>
      </c>
      <c r="KB139" s="79" t="str">
        <f>IF(JZ$9="", "", IF(AND(NOT('Personnel Details'!$N$25=""), $B139&gt;='Personnel Details'!$N$25), 'Personnel Details'!$Q$25, IF(AND(NOT('Personnel Details'!$I$25=""), $B139&gt;='Personnel Details'!$I$25), 'Personnel Details'!$L$25, 'Personnel Details'!$G$25)))</f>
        <v/>
      </c>
      <c r="KC139" s="59">
        <f t="shared" si="265"/>
        <v>0</v>
      </c>
      <c r="KD139" s="53"/>
      <c r="KF139" s="78" t="str">
        <f>IF(KF$9="", "", IF(AND(NOT('Personnel Details'!$N$26=""), $B139&gt;='Personnel Details'!$N$26), 'Personnel Details'!$O$26, IF(AND(NOT('Personnel Details'!$I$26=""), $B139&gt;='Personnel Details'!$I$26), 'Personnel Details'!$J$26, 'Personnel Details'!$E$26)))</f>
        <v/>
      </c>
      <c r="KG139" s="59" t="str">
        <f>IF(KF$9="", "", IF(AND(NOT('Personnel Details'!$N$26=""), $B139&gt;='Personnel Details'!$N$26), IF('Personnel Details'!$P$26="","", 'Personnel Details'!$P$26), IF(AND(NOT('Personnel Details'!$I$26=""), $B139&gt;='Personnel Details'!$I$26), IF('Personnel Details'!$K$26="", "", 'Personnel Details'!$K$26), IF('Personnel Details'!$F$26="", "", 'Personnel Details'!$F$26))))</f>
        <v/>
      </c>
      <c r="KH139" s="79" t="str">
        <f>IF(KF$9="", "", IF(AND(NOT('Personnel Details'!$N$26=""), $B139&gt;='Personnel Details'!$N$26), 'Personnel Details'!$Q$26, IF(AND(NOT('Personnel Details'!$I$26=""), $B139&gt;='Personnel Details'!$I$26), 'Personnel Details'!$L$26, 'Personnel Details'!$G$26)))</f>
        <v/>
      </c>
      <c r="KI139" s="59">
        <f t="shared" si="266"/>
        <v>0</v>
      </c>
      <c r="KJ139" s="53"/>
      <c r="KL139" s="78" t="str">
        <f>IF(KL$9="", "", IF(AND(NOT('Personnel Details'!$N$27=""), $B139&gt;='Personnel Details'!$N$27), 'Personnel Details'!$O$27, IF(AND(NOT('Personnel Details'!$I$27=""), $B139&gt;='Personnel Details'!$I$27), 'Personnel Details'!$J$27, 'Personnel Details'!$E$27)))</f>
        <v/>
      </c>
      <c r="KM139" s="59" t="str">
        <f>IF(KL$9="", "", IF(AND(NOT('Personnel Details'!$N$27=""), $B139&gt;='Personnel Details'!$N$27), IF('Personnel Details'!$P$27="","", 'Personnel Details'!$P$27), IF(AND(NOT('Personnel Details'!$I$27=""), $B139&gt;='Personnel Details'!$I$27), IF('Personnel Details'!$K$27="", "", 'Personnel Details'!$K$27), IF('Personnel Details'!$F$27="", "", 'Personnel Details'!$F$27))))</f>
        <v/>
      </c>
      <c r="KN139" s="79" t="str">
        <f>IF(KL$9="", "", IF(AND(NOT('Personnel Details'!$N$27=""), $B139&gt;='Personnel Details'!$N$27), 'Personnel Details'!$Q$27, IF(AND(NOT('Personnel Details'!$I$27=""), $B139&gt;='Personnel Details'!$I$27), 'Personnel Details'!$L$27, 'Personnel Details'!$G$27)))</f>
        <v/>
      </c>
      <c r="KO139" s="59">
        <f t="shared" si="267"/>
        <v>0</v>
      </c>
      <c r="KP139" s="53"/>
      <c r="KR139" s="78" t="str">
        <f>IF(KR$9="", "", IF(AND(NOT('Personnel Details'!$N$28=""), $B139&gt;='Personnel Details'!$N$28), 'Personnel Details'!$O$28, IF(AND(NOT('Personnel Details'!$I$28=""), $B139&gt;='Personnel Details'!$I$28), 'Personnel Details'!$J$28, 'Personnel Details'!$E$28)))</f>
        <v/>
      </c>
      <c r="KS139" s="59" t="str">
        <f>IF(KR$9="", "", IF(AND(NOT('Personnel Details'!$N$28=""), $B139&gt;='Personnel Details'!$N$28), IF('Personnel Details'!$P$28="","", 'Personnel Details'!$P$28), IF(AND(NOT('Personnel Details'!$I$28=""), $B139&gt;='Personnel Details'!$I$28), IF('Personnel Details'!$K$28="", "", 'Personnel Details'!$K$28), IF('Personnel Details'!$F$28="", "", 'Personnel Details'!$F$28))))</f>
        <v/>
      </c>
      <c r="KT139" s="79" t="str">
        <f>IF(KR$9="", "", IF(AND(NOT('Personnel Details'!$N$28=""), $B139&gt;='Personnel Details'!$N$28), 'Personnel Details'!$Q$28, IF(AND(NOT('Personnel Details'!$I$28=""), $B139&gt;='Personnel Details'!$I$28), 'Personnel Details'!$L$28, 'Personnel Details'!$G$28)))</f>
        <v/>
      </c>
      <c r="KU139" s="59">
        <f t="shared" si="268"/>
        <v>0</v>
      </c>
      <c r="KV139" s="53"/>
      <c r="KX139" s="78" t="str">
        <f>IF(KX$9="", "", IF(AND(NOT('Personnel Details'!$N$29=""), $B139&gt;='Personnel Details'!$N$29), 'Personnel Details'!$O$29, IF(AND(NOT('Personnel Details'!$I$29=""), $B139&gt;='Personnel Details'!$I$29), 'Personnel Details'!$J$29, 'Personnel Details'!$E$29)))</f>
        <v/>
      </c>
      <c r="KY139" s="59" t="str">
        <f>IF(KX$9="", "", IF(AND(NOT('Personnel Details'!$N$29=""), $B139&gt;='Personnel Details'!$N$29), IF('Personnel Details'!$P$29="","", 'Personnel Details'!$P$29), IF(AND(NOT('Personnel Details'!$I$29=""), $B139&gt;='Personnel Details'!$I$29), IF('Personnel Details'!$K$29="", "", 'Personnel Details'!$K$29), IF('Personnel Details'!$F$29="", "", 'Personnel Details'!$F$29))))</f>
        <v/>
      </c>
      <c r="KZ139" s="79" t="str">
        <f>IF(KX$9="", "", IF(AND(NOT('Personnel Details'!$N$29=""), $B139&gt;='Personnel Details'!$N$29), 'Personnel Details'!$Q$29, IF(AND(NOT('Personnel Details'!$I$29=""), $B139&gt;='Personnel Details'!$I$29), 'Personnel Details'!$L$29, 'Personnel Details'!$G$29)))</f>
        <v/>
      </c>
      <c r="LA139" s="59">
        <f t="shared" si="269"/>
        <v>0</v>
      </c>
      <c r="LB139" s="53"/>
      <c r="LD139" s="78" t="str">
        <f>IF(LD$9="", "", IF(AND(NOT('Personnel Details'!$N$30=""), $B139&gt;='Personnel Details'!$N$30), 'Personnel Details'!$O$30, IF(AND(NOT('Personnel Details'!$I$30=""), $B139&gt;='Personnel Details'!$I$30), 'Personnel Details'!$J$30, 'Personnel Details'!$E$30)))</f>
        <v/>
      </c>
      <c r="LE139" s="59" t="str">
        <f>IF(LD$9="", "", IF(AND(NOT('Personnel Details'!$N$30=""), $B139&gt;='Personnel Details'!$N$30), IF('Personnel Details'!$P$30="","", 'Personnel Details'!$P$30), IF(AND(NOT('Personnel Details'!$I$30=""), $B139&gt;='Personnel Details'!$I$30), IF('Personnel Details'!$K$30="", "", 'Personnel Details'!$K$30), IF('Personnel Details'!$F$30="", "", 'Personnel Details'!$F$30))))</f>
        <v/>
      </c>
      <c r="LF139" s="79" t="str">
        <f>IF(LD$9="", "", IF(AND(NOT('Personnel Details'!$N$30=""), $B139&gt;='Personnel Details'!$N$30), 'Personnel Details'!$Q$30, IF(AND(NOT('Personnel Details'!$I$30=""), $B139&gt;='Personnel Details'!$I$30), 'Personnel Details'!$L$30, 'Personnel Details'!$G$30)))</f>
        <v/>
      </c>
      <c r="LG139" s="59">
        <f t="shared" si="270"/>
        <v>0</v>
      </c>
      <c r="LH139" s="53"/>
      <c r="LJ139" s="78" t="str">
        <f>IF(LJ$9="", "", IF(AND(NOT('Personnel Details'!$N$31=""), $B139&gt;='Personnel Details'!$N$31), 'Personnel Details'!$O$31, IF(AND(NOT('Personnel Details'!$I$31=""), $B139&gt;='Personnel Details'!$I$31), 'Personnel Details'!$J$31, 'Personnel Details'!$E$31)))</f>
        <v/>
      </c>
      <c r="LK139" s="59" t="str">
        <f>IF(LJ$9="", "", IF(AND(NOT('Personnel Details'!$N$31=""), $B139&gt;='Personnel Details'!$N$31), IF('Personnel Details'!$P$31="","", 'Personnel Details'!$P$31), IF(AND(NOT('Personnel Details'!$I$31=""), $B139&gt;='Personnel Details'!$I$31), IF('Personnel Details'!$K$31="", "", 'Personnel Details'!$K$31), IF('Personnel Details'!$F$31="", "", 'Personnel Details'!$F$31))))</f>
        <v/>
      </c>
      <c r="LL139" s="79" t="str">
        <f>IF(LJ$9="", "", IF(AND(NOT('Personnel Details'!$N$31=""), $B139&gt;='Personnel Details'!$N$31), 'Personnel Details'!$Q$31, IF(AND(NOT('Personnel Details'!$I$31=""), $B139&gt;='Personnel Details'!$I$31), 'Personnel Details'!$L$31, 'Personnel Details'!$G$31)))</f>
        <v/>
      </c>
      <c r="LM139" s="59">
        <f t="shared" si="271"/>
        <v>0</v>
      </c>
      <c r="LN139" s="53"/>
      <c r="LP139" s="78" t="str">
        <f>IF(LP$9="", "", IF(AND(NOT('Personnel Details'!$N$32=""), $B139&gt;='Personnel Details'!$N$32), 'Personnel Details'!$O$32, IF(AND(NOT('Personnel Details'!$I$32=""), $B139&gt;='Personnel Details'!$I$32), 'Personnel Details'!$J$32, 'Personnel Details'!$E$32)))</f>
        <v/>
      </c>
      <c r="LQ139" s="59" t="str">
        <f>IF(LP$9="", "", IF(AND(NOT('Personnel Details'!$N$32=""), $B139&gt;='Personnel Details'!$N$32), IF('Personnel Details'!$P$32="","", 'Personnel Details'!$P$32), IF(AND(NOT('Personnel Details'!$I$32=""), $B139&gt;='Personnel Details'!$I$32), IF('Personnel Details'!$K$32="", "", 'Personnel Details'!$K$32), IF('Personnel Details'!$F$32="", "", 'Personnel Details'!$F$32))))</f>
        <v/>
      </c>
      <c r="LR139" s="79" t="str">
        <f>IF(LP$9="", "", IF(AND(NOT('Personnel Details'!$N$32=""), $B139&gt;='Personnel Details'!$N$32), 'Personnel Details'!$Q$32, IF(AND(NOT('Personnel Details'!$I$32=""), $B139&gt;='Personnel Details'!$I$32), 'Personnel Details'!$L$32, 'Personnel Details'!$G$32)))</f>
        <v/>
      </c>
      <c r="LS139" s="59">
        <f t="shared" si="272"/>
        <v>0</v>
      </c>
      <c r="LT139" s="53"/>
      <c r="LV139" s="78" t="str">
        <f>IF(LV$9="", "", IF(AND(NOT('Personnel Details'!$N$33=""), $B139&gt;='Personnel Details'!$N$33), 'Personnel Details'!$O$33, IF(AND(NOT('Personnel Details'!$I$33=""), $B139&gt;='Personnel Details'!$I$33), 'Personnel Details'!$J$33, 'Personnel Details'!$E$33)))</f>
        <v/>
      </c>
      <c r="LW139" s="59" t="str">
        <f>IF(LV$9="", "", IF(AND(NOT('Personnel Details'!$N$33=""), $B139&gt;='Personnel Details'!$N$33), IF('Personnel Details'!$P$33="","", 'Personnel Details'!$P$33), IF(AND(NOT('Personnel Details'!$I$33=""), $B139&gt;='Personnel Details'!$I$33), IF('Personnel Details'!$K$33="", "", 'Personnel Details'!$K$33), IF('Personnel Details'!$F$33="", "", 'Personnel Details'!$F$33))))</f>
        <v/>
      </c>
      <c r="LX139" s="79" t="str">
        <f>IF(LV$9="", "", IF(AND(NOT('Personnel Details'!$N$33=""), $B139&gt;='Personnel Details'!$N$33), 'Personnel Details'!$Q$33, IF(AND(NOT('Personnel Details'!$I$33=""), $B139&gt;='Personnel Details'!$I$33), 'Personnel Details'!$L$33, 'Personnel Details'!$G$33)))</f>
        <v/>
      </c>
      <c r="LY139" s="59">
        <f t="shared" si="273"/>
        <v>0</v>
      </c>
      <c r="LZ139" s="53"/>
      <c r="MB139" s="78" t="str">
        <f>IF(MB$9="", "", IF(AND(NOT('Personnel Details'!$N$34=""), $B139&gt;='Personnel Details'!$N$34), 'Personnel Details'!$O$34, IF(AND(NOT('Personnel Details'!$I$34=""), $B139&gt;='Personnel Details'!$I$34), 'Personnel Details'!$J$34, 'Personnel Details'!$E$34)))</f>
        <v/>
      </c>
      <c r="MC139" s="59" t="str">
        <f>IF(MB$9="", "", IF(AND(NOT('Personnel Details'!$N$34=""), $B139&gt;='Personnel Details'!$N$34), IF('Personnel Details'!$P$34="","", 'Personnel Details'!$P$34), IF(AND(NOT('Personnel Details'!$I$34=""), $B139&gt;='Personnel Details'!$I$34), IF('Personnel Details'!$K$34="", "", 'Personnel Details'!$K$34), IF('Personnel Details'!$F$34="", "", 'Personnel Details'!$F$34))))</f>
        <v/>
      </c>
      <c r="MD139" s="79" t="str">
        <f>IF(MB$9="", "", IF(AND(NOT('Personnel Details'!$N$34=""), $B139&gt;='Personnel Details'!$N$34), 'Personnel Details'!$Q$34, IF(AND(NOT('Personnel Details'!$I$34=""), $B139&gt;='Personnel Details'!$I$34), 'Personnel Details'!$L$34, 'Personnel Details'!$G$34)))</f>
        <v/>
      </c>
      <c r="ME139" s="59">
        <f t="shared" si="274"/>
        <v>0</v>
      </c>
      <c r="MF139" s="53"/>
      <c r="MH139" s="78" t="str">
        <f>IF(MH$9="", "", IF(AND(NOT('Personnel Details'!$N$35=""), $B139&gt;='Personnel Details'!$N$35), 'Personnel Details'!$O$35, IF(AND(NOT('Personnel Details'!$I$35=""), $B139&gt;='Personnel Details'!$I$35), 'Personnel Details'!$J$35, 'Personnel Details'!$E$35)))</f>
        <v/>
      </c>
      <c r="MI139" s="59" t="str">
        <f>IF(MH$9="", "", IF(AND(NOT('Personnel Details'!$N$35=""), $B139&gt;='Personnel Details'!$N$35), IF('Personnel Details'!$P$35="","", 'Personnel Details'!$P$35), IF(AND(NOT('Personnel Details'!$I$35=""), $B139&gt;='Personnel Details'!$I$35), IF('Personnel Details'!$K$35="", "", 'Personnel Details'!$K$35), IF('Personnel Details'!$F$35="", "", 'Personnel Details'!$F$35))))</f>
        <v/>
      </c>
      <c r="MJ139" s="79" t="str">
        <f>IF(MH$9="", "", IF(AND(NOT('Personnel Details'!$N$35=""), $B139&gt;='Personnel Details'!$N$35), 'Personnel Details'!$Q$35, IF(AND(NOT('Personnel Details'!$I$35=""), $B139&gt;='Personnel Details'!$I$35), 'Personnel Details'!$L$35, 'Personnel Details'!$G$35)))</f>
        <v/>
      </c>
      <c r="MK139" s="59">
        <f t="shared" si="275"/>
        <v>0</v>
      </c>
      <c r="ML139" s="53"/>
      <c r="MN139" s="78" t="str">
        <f>IF(MN$9="", "", IF(AND(NOT('Personnel Details'!$N$36=""), $B139&gt;='Personnel Details'!$N$36), 'Personnel Details'!$O$36, IF(AND(NOT('Personnel Details'!$I$36=""), $B139&gt;='Personnel Details'!$I$36), 'Personnel Details'!$J$36, 'Personnel Details'!$E$36)))</f>
        <v/>
      </c>
      <c r="MO139" s="59" t="str">
        <f>IF(MN$9="", "", IF(AND(NOT('Personnel Details'!$N$36=""), $B139&gt;='Personnel Details'!$N$36), IF('Personnel Details'!$P$36="","", 'Personnel Details'!$P$36), IF(AND(NOT('Personnel Details'!$I$36=""), $B139&gt;='Personnel Details'!$I$36), IF('Personnel Details'!$K$36="", "", 'Personnel Details'!$K$36), IF('Personnel Details'!$F$36="", "", 'Personnel Details'!$F$36))))</f>
        <v/>
      </c>
      <c r="MP139" s="79" t="str">
        <f>IF(MN$9="", "", IF(AND(NOT('Personnel Details'!$N$36=""), $B139&gt;='Personnel Details'!$N$36), 'Personnel Details'!$Q$36, IF(AND(NOT('Personnel Details'!$I$36=""), $B139&gt;='Personnel Details'!$I$36), 'Personnel Details'!$L$36, 'Personnel Details'!$G$36)))</f>
        <v/>
      </c>
      <c r="MQ139" s="59">
        <f t="shared" si="276"/>
        <v>0</v>
      </c>
      <c r="MR139" s="53"/>
      <c r="MT139" s="78" t="str">
        <f>IF(MT$9="", "", IF(AND(NOT('Personnel Details'!$N$37=""), $B139&gt;='Personnel Details'!$N$37), 'Personnel Details'!$O$37, IF(AND(NOT('Personnel Details'!$I$37=""), $B139&gt;='Personnel Details'!$I$37), 'Personnel Details'!$J$37, 'Personnel Details'!$E$37)))</f>
        <v/>
      </c>
      <c r="MU139" s="59" t="str">
        <f>IF(MT$9="", "", IF(AND(NOT('Personnel Details'!$N$37=""), $B139&gt;='Personnel Details'!$N$37), IF('Personnel Details'!$P$37="","", 'Personnel Details'!$P$37), IF(AND(NOT('Personnel Details'!$I$37=""), $B139&gt;='Personnel Details'!$I$37), IF('Personnel Details'!$K$37="", "", 'Personnel Details'!$K$37), IF('Personnel Details'!$F$37="", "", 'Personnel Details'!$F$37))))</f>
        <v/>
      </c>
      <c r="MV139" s="79" t="str">
        <f>IF(MT$9="", "", IF(AND(NOT('Personnel Details'!$N$37=""), $B139&gt;='Personnel Details'!$N$37), 'Personnel Details'!$Q$37, IF(AND(NOT('Personnel Details'!$I$37=""), $B139&gt;='Personnel Details'!$I$37), 'Personnel Details'!$L$37, 'Personnel Details'!$G$37)))</f>
        <v/>
      </c>
      <c r="MW139" s="59">
        <f t="shared" si="277"/>
        <v>0</v>
      </c>
      <c r="MX139" s="53"/>
      <c r="MZ139" s="78" t="str">
        <f>IF(MZ$9="", "", IF(AND(NOT('Personnel Details'!$N$38=""), $B139&gt;='Personnel Details'!$N$38), 'Personnel Details'!$O$38, IF(AND(NOT('Personnel Details'!$I$38=""), $B139&gt;='Personnel Details'!$I$38), 'Personnel Details'!$J$38, 'Personnel Details'!$E$38)))</f>
        <v/>
      </c>
      <c r="NA139" s="59" t="str">
        <f>IF(MZ$9="", "", IF(AND(NOT('Personnel Details'!$N$38=""), $B139&gt;='Personnel Details'!$N$38), IF('Personnel Details'!$P$38="","", 'Personnel Details'!$P$38), IF(AND(NOT('Personnel Details'!$I$38=""), $B139&gt;='Personnel Details'!$I$38), IF('Personnel Details'!$K$38="", "", 'Personnel Details'!$K$38), IF('Personnel Details'!$F$38="", "", 'Personnel Details'!$F$38))))</f>
        <v/>
      </c>
      <c r="NB139" s="79" t="str">
        <f>IF(MZ$9="", "", IF(AND(NOT('Personnel Details'!$N$38=""), $B139&gt;='Personnel Details'!$N$38), 'Personnel Details'!$Q$38, IF(AND(NOT('Personnel Details'!$I$38=""), $B139&gt;='Personnel Details'!$I$38), 'Personnel Details'!$L$38, 'Personnel Details'!$G$38)))</f>
        <v/>
      </c>
      <c r="NC139" s="59">
        <f t="shared" si="278"/>
        <v>0</v>
      </c>
      <c r="ND139" s="53"/>
      <c r="NF139" s="78" t="str">
        <f>IF(NF$9="", "", IF(AND(NOT('Personnel Details'!$N$39=""), $B139&gt;='Personnel Details'!$N$39), 'Personnel Details'!$O$39, IF(AND(NOT('Personnel Details'!$I$39=""), $B139&gt;='Personnel Details'!$I$39), 'Personnel Details'!$J$39, 'Personnel Details'!$E$39)))</f>
        <v/>
      </c>
      <c r="NG139" s="59" t="str">
        <f>IF(NF$9="", "", IF(AND(NOT('Personnel Details'!$N$39=""), $B139&gt;='Personnel Details'!$N$39), IF('Personnel Details'!$P$39="","", 'Personnel Details'!$P$39), IF(AND(NOT('Personnel Details'!$I$39=""), $B139&gt;='Personnel Details'!$I$39), IF('Personnel Details'!$K$39="", "", 'Personnel Details'!$K$39), IF('Personnel Details'!$F$39="", "", 'Personnel Details'!$F$39))))</f>
        <v/>
      </c>
      <c r="NH139" s="79" t="str">
        <f>IF(NF$9="", "", IF(AND(NOT('Personnel Details'!$N$39=""), $B139&gt;='Personnel Details'!$N$39), 'Personnel Details'!$Q$39, IF(AND(NOT('Personnel Details'!$I$39=""), $B139&gt;='Personnel Details'!$I$39), 'Personnel Details'!$L$39, 'Personnel Details'!$G$39)))</f>
        <v/>
      </c>
      <c r="NI139" s="59">
        <f t="shared" si="279"/>
        <v>0</v>
      </c>
      <c r="NJ139" s="53"/>
      <c r="NL139" s="78" t="str">
        <f>IF(NL$9="", "", IF(AND(NOT('Personnel Details'!$N$40=""), $B139&gt;='Personnel Details'!$N$40), 'Personnel Details'!$O$40, IF(AND(NOT('Personnel Details'!$I$40=""), $B139&gt;='Personnel Details'!$I$40), 'Personnel Details'!$J$40, 'Personnel Details'!$E$40)))</f>
        <v/>
      </c>
      <c r="NM139" s="59" t="str">
        <f>IF(NL$9="", "", IF(AND(NOT('Personnel Details'!$N$40=""), $B139&gt;='Personnel Details'!$N$40), IF('Personnel Details'!$P$40="","", 'Personnel Details'!$P$40), IF(AND(NOT('Personnel Details'!$I$40=""), $B139&gt;='Personnel Details'!$I$40), IF('Personnel Details'!$K$40="", "", 'Personnel Details'!$K$40), IF('Personnel Details'!$F$40="", "", 'Personnel Details'!$F$40))))</f>
        <v/>
      </c>
      <c r="NN139" s="79" t="str">
        <f>IF(NL$9="", "", IF(AND(NOT('Personnel Details'!$N$40=""), $B139&gt;='Personnel Details'!$N$40), 'Personnel Details'!$Q$40, IF(AND(NOT('Personnel Details'!$I$40=""), $B139&gt;='Personnel Details'!$I$40), 'Personnel Details'!$L$40, 'Personnel Details'!$G$40)))</f>
        <v/>
      </c>
      <c r="NO139" s="59">
        <f t="shared" si="280"/>
        <v>0</v>
      </c>
      <c r="NP139" s="53"/>
    </row>
    <row r="140" spans="1:380" x14ac:dyDescent="0.25">
      <c r="A140" s="32"/>
      <c r="B140" s="113">
        <f>IFERROR(IF(B139+1&gt;'Personnel Details'!$U$5, "", B139+1), "")</f>
        <v>43960</v>
      </c>
      <c r="C140" s="32"/>
      <c r="D140" s="120"/>
      <c r="E140" s="13" t="str">
        <f t="shared" si="311"/>
        <v/>
      </c>
      <c r="F140" s="13" t="str">
        <f t="shared" ref="F140:F203" si="342">IF(OR(D140="", $B140=""), "", IF(AND(GW139&gt;GU140, GW140&gt;GU140), D140*GV140, IF(AND(GW139&lt;GU140, GW140&gt;GU140), ((GW140-GU140)*GV140)+(($D140-(GW140-GU140))*GT140), D140*GT140)))</f>
        <v/>
      </c>
      <c r="G140" s="56" t="str">
        <f t="shared" si="281"/>
        <v/>
      </c>
      <c r="H140" s="16" t="str">
        <f t="shared" ref="H140:H203" si="343">IF(OR(D140="", $B140=""), "", IF(AND(GW139&gt;GU140, GW140&gt;GU140), GV140, IF(AND(GW139&lt;GU140, GW140&gt;GU140), "Both", GT140)))</f>
        <v/>
      </c>
      <c r="I140" s="32"/>
      <c r="J140" s="120"/>
      <c r="K140" s="62" t="str">
        <f t="shared" si="312"/>
        <v/>
      </c>
      <c r="L140" s="62" t="str">
        <f t="shared" ref="L140:L203" si="344">IF(OR(J140="", $B140=""), "", IF(AND(HC139&gt;HA140, HC140&gt;HA140), J140*HB140, IF(AND(HC139&lt;HA140, HC140&gt;HA140), ((HC140-HA140)*HB140)+(($D140-(HC140-HA140))*GZ140), J140*GZ140)))</f>
        <v/>
      </c>
      <c r="M140" s="65" t="str">
        <f t="shared" si="282"/>
        <v/>
      </c>
      <c r="N140" s="68" t="str">
        <f t="shared" ref="N140:N203" si="345">IF(OR(J140="", $B140=""), "", IF(AND(HC139&gt;HA140, HC140&gt;HA140), HB140, IF(AND(HC139&lt;HA140, HC140&gt;HA140), "Both", GZ140)))</f>
        <v/>
      </c>
      <c r="O140" s="32"/>
      <c r="P140" s="120"/>
      <c r="Q140" s="62" t="str">
        <f t="shared" si="313"/>
        <v/>
      </c>
      <c r="R140" s="62" t="str">
        <f t="shared" ref="R140:R203" si="346">IF(OR(P140="", $B140=""), "", IF(AND(HI139&gt;HG140, HI140&gt;HG140), P140*HH140, IF(AND(HI139&lt;HG140, HI140&gt;HG140), ((HI140-HG140)*HH140)+(($D140-(HI140-HG140))*HF140), P140*HF140)))</f>
        <v/>
      </c>
      <c r="S140" s="65" t="str">
        <f t="shared" si="283"/>
        <v/>
      </c>
      <c r="T140" s="68" t="str">
        <f t="shared" ref="T140:T203" si="347">IF(OR(P140="", $B140=""), "", IF(AND(HI139&gt;HG140, HI140&gt;HG140), HH140, IF(AND(HI139&lt;HG140, HI140&gt;HG140), "Both", HF140)))</f>
        <v/>
      </c>
      <c r="U140" s="32"/>
      <c r="V140" s="120"/>
      <c r="W140" s="62" t="str">
        <f t="shared" si="314"/>
        <v/>
      </c>
      <c r="X140" s="62" t="str">
        <f t="shared" ref="X140:X203" si="348">IF(OR(V140="", $B140=""), "", IF(AND(HO139&gt;HM140, HO140&gt;HM140), V140*HN140, IF(AND(HO139&lt;HM140, HO140&gt;HM140), ((HO140-HM140)*HN140)+(($D140-(HO140-HM140))*HL140), V140*HL140)))</f>
        <v/>
      </c>
      <c r="Y140" s="65" t="str">
        <f t="shared" si="284"/>
        <v/>
      </c>
      <c r="Z140" s="68" t="str">
        <f t="shared" ref="Z140:Z203" si="349">IF(OR(V140="", $B140=""), "", IF(AND(HO139&gt;HM140, HO140&gt;HM140), HN140, IF(AND(HO139&lt;HM140, HO140&gt;HM140), "Both", HL140)))</f>
        <v/>
      </c>
      <c r="AA140" s="32"/>
      <c r="AB140" s="120"/>
      <c r="AC140" s="62" t="str">
        <f t="shared" si="315"/>
        <v/>
      </c>
      <c r="AD140" s="62" t="str">
        <f t="shared" ref="AD140:AD203" si="350">IF(OR(AB140="", $B140=""), "", IF(AND(HU139&gt;HS140, HU140&gt;HS140), AB140*HT140, IF(AND(HU139&lt;HS140, HU140&gt;HS140), ((HU140-HS140)*HT140)+(($D140-(HU140-HS140))*HR140), AB140*HR140)))</f>
        <v/>
      </c>
      <c r="AE140" s="65" t="str">
        <f t="shared" si="285"/>
        <v/>
      </c>
      <c r="AF140" s="68" t="str">
        <f t="shared" ref="AF140:AF203" si="351">IF(OR(AB140="", $B140=""), "", IF(AND(HU139&gt;HS140, HU140&gt;HS140), HT140, IF(AND(HU139&lt;HS140, HU140&gt;HS140), "Both", HR140)))</f>
        <v/>
      </c>
      <c r="AG140" s="32"/>
      <c r="AH140" s="120"/>
      <c r="AI140" s="62" t="str">
        <f t="shared" si="316"/>
        <v/>
      </c>
      <c r="AJ140" s="62" t="str">
        <f t="shared" ref="AJ140:AJ203" si="352">IF(OR(AH140="", $B140=""), "", IF(AND(IA139&gt;HY140, IA140&gt;HY140), AH140*HZ140, IF(AND(IA139&lt;HY140, IA140&gt;HY140), ((IA140-HY140)*HZ140)+(($D140-(IA140-HY140))*HX140), AH140*HX140)))</f>
        <v/>
      </c>
      <c r="AK140" s="65" t="str">
        <f t="shared" si="286"/>
        <v/>
      </c>
      <c r="AL140" s="68" t="str">
        <f t="shared" ref="AL140:AL203" si="353">IF(OR(AH140="", $B140=""), "", IF(AND(IA139&gt;HY140, IA140&gt;HY140), HZ140, IF(AND(IA139&lt;HY140, IA140&gt;HY140), "Both", HX140)))</f>
        <v/>
      </c>
      <c r="AM140" s="32"/>
      <c r="AN140" s="120"/>
      <c r="AO140" s="62" t="str">
        <f t="shared" si="317"/>
        <v/>
      </c>
      <c r="AP140" s="62" t="str">
        <f t="shared" ref="AP140:AP203" si="354">IF(OR(AN140="", $B140=""), "", IF(AND(IG139&gt;IE140, IG140&gt;IE140), AN140*IF140, IF(AND(IG139&lt;IE140, IG140&gt;IE140), ((IG140-IE140)*IF140)+(($D140-(IG140-IE140))*ID140), AN140*ID140)))</f>
        <v/>
      </c>
      <c r="AQ140" s="65" t="str">
        <f t="shared" si="287"/>
        <v/>
      </c>
      <c r="AR140" s="68" t="str">
        <f t="shared" ref="AR140:AR203" si="355">IF(OR(AN140="", $B140=""), "", IF(AND(IG139&gt;IE140, IG140&gt;IE140), IF140, IF(AND(IG139&lt;IE140, IG140&gt;IE140), "Both", ID140)))</f>
        <v/>
      </c>
      <c r="AS140" s="32"/>
      <c r="AT140" s="120"/>
      <c r="AU140" s="62" t="str">
        <f t="shared" si="318"/>
        <v/>
      </c>
      <c r="AV140" s="62" t="str">
        <f t="shared" ref="AV140:AV203" si="356">IF(OR(AT140="", $B140=""), "", IF(AND(IM139&gt;IK140, IM140&gt;IK140), AT140*IL140, IF(AND(IM139&lt;IK140, IM140&gt;IK140), ((IM140-IK140)*IL140)+(($D140-(IM140-IK140))*IJ140), AT140*IJ140)))</f>
        <v/>
      </c>
      <c r="AW140" s="65" t="str">
        <f t="shared" si="288"/>
        <v/>
      </c>
      <c r="AX140" s="68" t="str">
        <f t="shared" ref="AX140:AX203" si="357">IF(OR(AT140="", $B140=""), "", IF(AND(IM139&gt;IK140, IM140&gt;IK140), IL140, IF(AND(IM139&lt;IK140, IM140&gt;IK140), "Both", IJ140)))</f>
        <v/>
      </c>
      <c r="AY140" s="32"/>
      <c r="AZ140" s="120"/>
      <c r="BA140" s="62" t="str">
        <f t="shared" si="319"/>
        <v/>
      </c>
      <c r="BB140" s="62" t="str">
        <f t="shared" ref="BB140:BB203" si="358">IF(OR(AZ140="", $B140=""), "", IF(AND(IS139&gt;IQ140, IS140&gt;IQ140), AZ140*IR140, IF(AND(IS139&lt;IQ140, IS140&gt;IQ140), ((IS140-IQ140)*IR140)+(($D140-(IS140-IQ140))*IP140), AZ140*IP140)))</f>
        <v/>
      </c>
      <c r="BC140" s="65" t="str">
        <f t="shared" si="289"/>
        <v/>
      </c>
      <c r="BD140" s="68" t="str">
        <f t="shared" ref="BD140:BD203" si="359">IF(OR(AZ140="", $B140=""), "", IF(AND(IS139&gt;IQ140, IS140&gt;IQ140), IR140, IF(AND(IS139&lt;IQ140, IS140&gt;IQ140), "Both", IP140)))</f>
        <v/>
      </c>
      <c r="BE140" s="32"/>
      <c r="BF140" s="120"/>
      <c r="BG140" s="62" t="str">
        <f t="shared" si="320"/>
        <v/>
      </c>
      <c r="BH140" s="62" t="str">
        <f t="shared" ref="BH140:BH203" si="360">IF(OR(BF140="", $B140=""), "", IF(AND(IY139&gt;IW140, IY140&gt;IW140), BF140*IX140, IF(AND(IY139&lt;IW140, IY140&gt;IW140), ((IY140-IW140)*IX140)+(($D140-(IY140-IW140))*IV140), BF140*IV140)))</f>
        <v/>
      </c>
      <c r="BI140" s="65" t="str">
        <f t="shared" si="290"/>
        <v/>
      </c>
      <c r="BJ140" s="68" t="str">
        <f t="shared" ref="BJ140:BJ203" si="361">IF(OR(BF140="", $B140=""), "", IF(AND(IY139&gt;IW140, IY140&gt;IW140), IX140, IF(AND(IY139&lt;IW140, IY140&gt;IW140), "Both", IV140)))</f>
        <v/>
      </c>
      <c r="BK140" s="32"/>
      <c r="BL140" s="120"/>
      <c r="BM140" s="62" t="str">
        <f t="shared" si="321"/>
        <v/>
      </c>
      <c r="BN140" s="62" t="str">
        <f t="shared" ref="BN140:BN203" si="362">IF(OR(BL140="", $B140=""), "", IF(AND(JE139&gt;JC140, JE140&gt;JC140), BL140*JD140, IF(AND(JE139&lt;JC140, JE140&gt;JC140), ((JE140-JC140)*JD140)+(($D140-(JE140-JC140))*JB140), BL140*JB140)))</f>
        <v/>
      </c>
      <c r="BO140" s="65" t="str">
        <f t="shared" si="291"/>
        <v/>
      </c>
      <c r="BP140" s="68" t="str">
        <f t="shared" ref="BP140:BP203" si="363">IF(OR(BL140="", $B140=""), "", IF(AND(JE139&gt;JC140, JE140&gt;JC140), JD140, IF(AND(JE139&lt;JC140, JE140&gt;JC140), "Both", JB140)))</f>
        <v/>
      </c>
      <c r="BQ140" s="32"/>
      <c r="BR140" s="120"/>
      <c r="BS140" s="62" t="str">
        <f t="shared" si="322"/>
        <v/>
      </c>
      <c r="BT140" s="62" t="str">
        <f t="shared" ref="BT140:BT203" si="364">IF(OR(BR140="", $B140=""), "", IF(AND(JK139&gt;JI140, JK140&gt;JI140), BR140*JJ140, IF(AND(JK139&lt;JI140, JK140&gt;JI140), ((JK140-JI140)*JJ140)+(($D140-(JK140-JI140))*JH140), BR140*JH140)))</f>
        <v/>
      </c>
      <c r="BU140" s="65" t="str">
        <f t="shared" si="292"/>
        <v/>
      </c>
      <c r="BV140" s="68" t="str">
        <f t="shared" ref="BV140:BV203" si="365">IF(OR(BR140="", $B140=""), "", IF(AND(JK139&gt;JI140, JK140&gt;JI140), JJ140, IF(AND(JK139&lt;JI140, JK140&gt;JI140), "Both", JH140)))</f>
        <v/>
      </c>
      <c r="BW140" s="32"/>
      <c r="BX140" s="120"/>
      <c r="BY140" s="62" t="str">
        <f t="shared" si="323"/>
        <v/>
      </c>
      <c r="BZ140" s="62" t="str">
        <f t="shared" ref="BZ140:BZ203" si="366">IF(OR(BX140="", $B140=""), "", IF(AND(JQ139&gt;JO140, JQ140&gt;JO140), BX140*JP140, IF(AND(JQ139&lt;JO140, JQ140&gt;JO140), ((JQ140-JO140)*JP140)+(($D140-(JQ140-JO140))*JN140), BX140*JN140)))</f>
        <v/>
      </c>
      <c r="CA140" s="65" t="str">
        <f t="shared" si="293"/>
        <v/>
      </c>
      <c r="CB140" s="68" t="str">
        <f t="shared" ref="CB140:CB203" si="367">IF(OR(BX140="", $B140=""), "", IF(AND(JQ139&gt;JO140, JQ140&gt;JO140), JP140, IF(AND(JQ139&lt;JO140, JQ140&gt;JO140), "Both", JN140)))</f>
        <v/>
      </c>
      <c r="CC140" s="32"/>
      <c r="CD140" s="120"/>
      <c r="CE140" s="62" t="str">
        <f t="shared" si="324"/>
        <v/>
      </c>
      <c r="CF140" s="62" t="str">
        <f t="shared" ref="CF140:CF203" si="368">IF(OR(CD140="", $B140=""), "", IF(AND(JW139&gt;JU140, JW140&gt;JU140), CD140*JV140, IF(AND(JW139&lt;JU140, JW140&gt;JU140), ((JW140-JU140)*JV140)+(($D140-(JW140-JU140))*JT140), CD140*JT140)))</f>
        <v/>
      </c>
      <c r="CG140" s="65" t="str">
        <f t="shared" si="294"/>
        <v/>
      </c>
      <c r="CH140" s="68" t="str">
        <f t="shared" ref="CH140:CH203" si="369">IF(OR(CD140="", $B140=""), "", IF(AND(JW139&gt;JU140, JW140&gt;JU140), JV140, IF(AND(JW139&lt;JU140, JW140&gt;JU140), "Both", JT140)))</f>
        <v/>
      </c>
      <c r="CI140" s="32"/>
      <c r="CJ140" s="120"/>
      <c r="CK140" s="62" t="str">
        <f t="shared" si="325"/>
        <v/>
      </c>
      <c r="CL140" s="62" t="str">
        <f t="shared" ref="CL140:CL203" si="370">IF(OR(CJ140="", $B140=""), "", IF(AND(KC139&gt;KA140, KC140&gt;KA140), CJ140*KB140, IF(AND(KC139&lt;KA140, KC140&gt;KA140), ((KC140-KA140)*KB140)+(($D140-(KC140-KA140))*JZ140), CJ140*JZ140)))</f>
        <v/>
      </c>
      <c r="CM140" s="65" t="str">
        <f t="shared" si="295"/>
        <v/>
      </c>
      <c r="CN140" s="68" t="str">
        <f t="shared" ref="CN140:CN203" si="371">IF(OR(CJ140="", $B140=""), "", IF(AND(KC139&gt;KA140, KC140&gt;KA140), KB140, IF(AND(KC139&lt;KA140, KC140&gt;KA140), "Both", JZ140)))</f>
        <v/>
      </c>
      <c r="CO140" s="32"/>
      <c r="CP140" s="120"/>
      <c r="CQ140" s="62" t="str">
        <f t="shared" si="326"/>
        <v/>
      </c>
      <c r="CR140" s="62" t="str">
        <f t="shared" ref="CR140:CR203" si="372">IF(OR(CP140="", $B140=""), "", IF(AND(KI139&gt;KG140, KI140&gt;KG140), CP140*KH140, IF(AND(KI139&lt;KG140, KI140&gt;KG140), ((KI140-KG140)*KH140)+(($D140-(KI140-KG140))*KF140), CP140*KF140)))</f>
        <v/>
      </c>
      <c r="CS140" s="65" t="str">
        <f t="shared" si="296"/>
        <v/>
      </c>
      <c r="CT140" s="68" t="str">
        <f t="shared" ref="CT140:CT203" si="373">IF(OR(CP140="", $B140=""), "", IF(AND(KI139&gt;KG140, KI140&gt;KG140), KH140, IF(AND(KI139&lt;KG140, KI140&gt;KG140), "Both", KF140)))</f>
        <v/>
      </c>
      <c r="CU140" s="32"/>
      <c r="CV140" s="120"/>
      <c r="CW140" s="62" t="str">
        <f t="shared" si="327"/>
        <v/>
      </c>
      <c r="CX140" s="62" t="str">
        <f t="shared" ref="CX140:CX203" si="374">IF(OR(CV140="", $B140=""), "", IF(AND(KO139&gt;KM140, KO140&gt;KM140), CV140*KN140, IF(AND(KO139&lt;KM140, KO140&gt;KM140), ((KO140-KM140)*KN140)+(($D140-(KO140-KM140))*KL140), CV140*KL140)))</f>
        <v/>
      </c>
      <c r="CY140" s="65" t="str">
        <f t="shared" si="297"/>
        <v/>
      </c>
      <c r="CZ140" s="68" t="str">
        <f t="shared" ref="CZ140:CZ203" si="375">IF(OR(CV140="", $B140=""), "", IF(AND(KO139&gt;KM140, KO140&gt;KM140), KN140, IF(AND(KO139&lt;KM140, KO140&gt;KM140), "Both", KL140)))</f>
        <v/>
      </c>
      <c r="DA140" s="32"/>
      <c r="DB140" s="120"/>
      <c r="DC140" s="62" t="str">
        <f t="shared" si="328"/>
        <v/>
      </c>
      <c r="DD140" s="62" t="str">
        <f t="shared" ref="DD140:DD203" si="376">IF(OR(DB140="", $B140=""), "", IF(AND(KU139&gt;KS140, KU140&gt;KS140), DB140*KT140, IF(AND(KU139&lt;KS140, KU140&gt;KS140), ((KU140-KS140)*KT140)+(($D140-(KU140-KS140))*KR140), DB140*KR140)))</f>
        <v/>
      </c>
      <c r="DE140" s="65" t="str">
        <f t="shared" si="298"/>
        <v/>
      </c>
      <c r="DF140" s="68" t="str">
        <f t="shared" ref="DF140:DF203" si="377">IF(OR(DB140="", $B140=""), "", IF(AND(KU139&gt;KS140, KU140&gt;KS140), KT140, IF(AND(KU139&lt;KS140, KU140&gt;KS140), "Both", KR140)))</f>
        <v/>
      </c>
      <c r="DG140" s="32"/>
      <c r="DH140" s="120"/>
      <c r="DI140" s="62" t="str">
        <f t="shared" si="329"/>
        <v/>
      </c>
      <c r="DJ140" s="62" t="str">
        <f t="shared" ref="DJ140:DJ203" si="378">IF(OR(DH140="", $B140=""), "", IF(AND(LA139&gt;KY140, LA140&gt;KY140), DH140*KZ140, IF(AND(LA139&lt;KY140, LA140&gt;KY140), ((LA140-KY140)*KZ140)+(($D140-(LA140-KY140))*KX140), DH140*KX140)))</f>
        <v/>
      </c>
      <c r="DK140" s="65" t="str">
        <f t="shared" si="299"/>
        <v/>
      </c>
      <c r="DL140" s="68" t="str">
        <f t="shared" ref="DL140:DL203" si="379">IF(OR(DH140="", $B140=""), "", IF(AND(LA139&gt;KY140, LA140&gt;KY140), KZ140, IF(AND(LA139&lt;KY140, LA140&gt;KY140), "Both", KX140)))</f>
        <v/>
      </c>
      <c r="DM140" s="32"/>
      <c r="DN140" s="120"/>
      <c r="DO140" s="62" t="str">
        <f t="shared" si="330"/>
        <v/>
      </c>
      <c r="DP140" s="62" t="str">
        <f t="shared" ref="DP140:DP203" si="380">IF(OR(DN140="", $B140=""), "", IF(AND(LG139&gt;LE140, LG140&gt;LE140), DN140*LF140, IF(AND(LG139&lt;LE140, LG140&gt;LE140), ((LG140-LE140)*LF140)+(($D140-(LG140-LE140))*LD140), DN140*LD140)))</f>
        <v/>
      </c>
      <c r="DQ140" s="65" t="str">
        <f t="shared" si="300"/>
        <v/>
      </c>
      <c r="DR140" s="68" t="str">
        <f t="shared" ref="DR140:DR203" si="381">IF(OR(DN140="", $B140=""), "", IF(AND(LG139&gt;LE140, LG140&gt;LE140), LF140, IF(AND(LG139&lt;LE140, LG140&gt;LE140), "Both", LD140)))</f>
        <v/>
      </c>
      <c r="DS140" s="32"/>
      <c r="DT140" s="120"/>
      <c r="DU140" s="62" t="str">
        <f t="shared" si="331"/>
        <v/>
      </c>
      <c r="DV140" s="62" t="str">
        <f t="shared" ref="DV140:DV203" si="382">IF(OR(DT140="", $B140=""), "", IF(AND(LM139&gt;LK140, LM140&gt;LK140), DT140*LL140, IF(AND(LM139&lt;LK140, LM140&gt;LK140), ((LM140-LK140)*LL140)+(($D140-(LM140-LK140))*LJ140), DT140*LJ140)))</f>
        <v/>
      </c>
      <c r="DW140" s="65" t="str">
        <f t="shared" si="301"/>
        <v/>
      </c>
      <c r="DX140" s="68" t="str">
        <f t="shared" ref="DX140:DX203" si="383">IF(OR(DT140="", $B140=""), "", IF(AND(LM139&gt;LK140, LM140&gt;LK140), LL140, IF(AND(LM139&lt;LK140, LM140&gt;LK140), "Both", LJ140)))</f>
        <v/>
      </c>
      <c r="DY140" s="32"/>
      <c r="DZ140" s="120"/>
      <c r="EA140" s="62" t="str">
        <f t="shared" si="332"/>
        <v/>
      </c>
      <c r="EB140" s="62" t="str">
        <f t="shared" ref="EB140:EB203" si="384">IF(OR(DZ140="", $B140=""), "", IF(AND(LS139&gt;LQ140, LS140&gt;LQ140), DZ140*LR140, IF(AND(LS139&lt;LQ140, LS140&gt;LQ140), ((LS140-LQ140)*LR140)+(($D140-(LS140-LQ140))*LP140), DZ140*LP140)))</f>
        <v/>
      </c>
      <c r="EC140" s="65" t="str">
        <f t="shared" si="302"/>
        <v/>
      </c>
      <c r="ED140" s="68" t="str">
        <f t="shared" ref="ED140:ED203" si="385">IF(OR(DZ140="", $B140=""), "", IF(AND(LS139&gt;LQ140, LS140&gt;LQ140), LR140, IF(AND(LS139&lt;LQ140, LS140&gt;LQ140), "Both", LP140)))</f>
        <v/>
      </c>
      <c r="EE140" s="32"/>
      <c r="EF140" s="120"/>
      <c r="EG140" s="62" t="str">
        <f t="shared" si="333"/>
        <v/>
      </c>
      <c r="EH140" s="62" t="str">
        <f t="shared" ref="EH140:EH203" si="386">IF(OR(EF140="", $B140=""), "", IF(AND(LY139&gt;LW140, LY140&gt;LW140), EF140*LX140, IF(AND(LY139&lt;LW140, LY140&gt;LW140), ((LY140-LW140)*LX140)+(($D140-(LY140-LW140))*LV140), EF140*LV140)))</f>
        <v/>
      </c>
      <c r="EI140" s="65" t="str">
        <f t="shared" si="303"/>
        <v/>
      </c>
      <c r="EJ140" s="68" t="str">
        <f t="shared" ref="EJ140:EJ203" si="387">IF(OR(EF140="", $B140=""), "", IF(AND(LY139&gt;LW140, LY140&gt;LW140), LX140, IF(AND(LY139&lt;LW140, LY140&gt;LW140), "Both", LV140)))</f>
        <v/>
      </c>
      <c r="EK140" s="32"/>
      <c r="EL140" s="120"/>
      <c r="EM140" s="62" t="str">
        <f t="shared" si="334"/>
        <v/>
      </c>
      <c r="EN140" s="62" t="str">
        <f t="shared" ref="EN140:EN203" si="388">IF(OR(EL140="", $B140=""), "", IF(AND(ME139&gt;MC140, ME140&gt;MC140), EL140*MD140, IF(AND(ME139&lt;MC140, ME140&gt;MC140), ((ME140-MC140)*MD140)+(($D140-(ME140-MC140))*MB140), EL140*MB140)))</f>
        <v/>
      </c>
      <c r="EO140" s="65" t="str">
        <f t="shared" si="304"/>
        <v/>
      </c>
      <c r="EP140" s="68" t="str">
        <f t="shared" ref="EP140:EP203" si="389">IF(OR(EL140="", $B140=""), "", IF(AND(ME139&gt;MC140, ME140&gt;MC140), MD140, IF(AND(ME139&lt;MC140, ME140&gt;MC140), "Both", MB140)))</f>
        <v/>
      </c>
      <c r="EQ140" s="32"/>
      <c r="ER140" s="120"/>
      <c r="ES140" s="62" t="str">
        <f t="shared" si="335"/>
        <v/>
      </c>
      <c r="ET140" s="62" t="str">
        <f t="shared" ref="ET140:ET203" si="390">IF(OR(ER140="", $B140=""), "", IF(AND(MK139&gt;MI140, MK140&gt;MI140), ER140*MJ140, IF(AND(MK139&lt;MI140, MK140&gt;MI140), ((MK140-MI140)*MJ140)+(($D140-(MK140-MI140))*MH140), ER140*MH140)))</f>
        <v/>
      </c>
      <c r="EU140" s="65" t="str">
        <f t="shared" si="305"/>
        <v/>
      </c>
      <c r="EV140" s="68" t="str">
        <f t="shared" ref="EV140:EV203" si="391">IF(OR(ER140="", $B140=""), "", IF(AND(MK139&gt;MI140, MK140&gt;MI140), MJ140, IF(AND(MK139&lt;MI140, MK140&gt;MI140), "Both", MH140)))</f>
        <v/>
      </c>
      <c r="EW140" s="32"/>
      <c r="EX140" s="120"/>
      <c r="EY140" s="62" t="str">
        <f t="shared" si="336"/>
        <v/>
      </c>
      <c r="EZ140" s="62" t="str">
        <f t="shared" ref="EZ140:EZ203" si="392">IF(OR(EX140="", $B140=""), "", IF(AND(MQ139&gt;MO140, MQ140&gt;MO140), EX140*MP140, IF(AND(MQ139&lt;MO140, MQ140&gt;MO140), ((MQ140-MO140)*MP140)+(($D140-(MQ140-MO140))*MN140), EX140*MN140)))</f>
        <v/>
      </c>
      <c r="FA140" s="65" t="str">
        <f t="shared" si="306"/>
        <v/>
      </c>
      <c r="FB140" s="68" t="str">
        <f t="shared" ref="FB140:FB203" si="393">IF(OR(EX140="", $B140=""), "", IF(AND(MQ139&gt;MO140, MQ140&gt;MO140), MP140, IF(AND(MQ139&lt;MO140, MQ140&gt;MO140), "Both", MN140)))</f>
        <v/>
      </c>
      <c r="FC140" s="32"/>
      <c r="FD140" s="120"/>
      <c r="FE140" s="62" t="str">
        <f t="shared" si="337"/>
        <v/>
      </c>
      <c r="FF140" s="62" t="str">
        <f t="shared" ref="FF140:FF203" si="394">IF(OR(FD140="", $B140=""), "", IF(AND(MW139&gt;MU140, MW140&gt;MU140), FD140*MV140, IF(AND(MW139&lt;MU140, MW140&gt;MU140), ((MW140-MU140)*MV140)+(($D140-(MW140-MU140))*MT140), FD140*MT140)))</f>
        <v/>
      </c>
      <c r="FG140" s="65" t="str">
        <f t="shared" si="307"/>
        <v/>
      </c>
      <c r="FH140" s="68" t="str">
        <f t="shared" ref="FH140:FH203" si="395">IF(OR(FD140="", $B140=""), "", IF(AND(MW139&gt;MU140, MW140&gt;MU140), MV140, IF(AND(MW139&lt;MU140, MW140&gt;MU140), "Both", MT140)))</f>
        <v/>
      </c>
      <c r="FI140" s="32"/>
      <c r="FJ140" s="120"/>
      <c r="FK140" s="62" t="str">
        <f t="shared" si="338"/>
        <v/>
      </c>
      <c r="FL140" s="62" t="str">
        <f t="shared" ref="FL140:FL203" si="396">IF(OR(FJ140="", $B140=""), "", IF(AND(NC139&gt;NA140, NC140&gt;NA140), FJ140*NB140, IF(AND(NC139&lt;NA140, NC140&gt;NA140), ((NC140-NA140)*NB140)+(($D140-(NC140-NA140))*MZ140), FJ140*MZ140)))</f>
        <v/>
      </c>
      <c r="FM140" s="65" t="str">
        <f t="shared" si="308"/>
        <v/>
      </c>
      <c r="FN140" s="68" t="str">
        <f t="shared" ref="FN140:FN203" si="397">IF(OR(FJ140="", $B140=""), "", IF(AND(NC139&gt;NA140, NC140&gt;NA140), NB140, IF(AND(NC139&lt;NA140, NC140&gt;NA140), "Both", MZ140)))</f>
        <v/>
      </c>
      <c r="FO140" s="32"/>
      <c r="FP140" s="120"/>
      <c r="FQ140" s="62" t="str">
        <f t="shared" si="339"/>
        <v/>
      </c>
      <c r="FR140" s="62" t="str">
        <f t="shared" ref="FR140:FR203" si="398">IF(OR(FP140="", $B140=""), "", IF(AND(NI139&gt;NG140, NI140&gt;NG140), FP140*NH140, IF(AND(NI139&lt;NG140, NI140&gt;NG140), ((NI140-NG140)*NH140)+(($D140-(NI140-NG140))*NF140), FP140*NF140)))</f>
        <v/>
      </c>
      <c r="FS140" s="65" t="str">
        <f t="shared" si="309"/>
        <v/>
      </c>
      <c r="FT140" s="68" t="str">
        <f t="shared" ref="FT140:FT203" si="399">IF(OR(FP140="", $B140=""), "", IF(AND(NI139&gt;NG140, NI140&gt;NG140), NH140, IF(AND(NI139&lt;NG140, NI140&gt;NG140), "Both", NF140)))</f>
        <v/>
      </c>
      <c r="FU140" s="32"/>
      <c r="FV140" s="120"/>
      <c r="FW140" s="62" t="str">
        <f t="shared" si="340"/>
        <v/>
      </c>
      <c r="FX140" s="62" t="str">
        <f t="shared" ref="FX140:FX203" si="400">IF(OR(FV140="", $B140=""), "", IF(AND(NO139&gt;NM140, NO140&gt;NM140), FV140*NN140, IF(AND(NO139&lt;NM140, NO140&gt;NM140), ((NO140-NM140)*NN140)+(($D140-(NO140-NM140))*NL140), FV140*NL140)))</f>
        <v/>
      </c>
      <c r="FY140" s="65" t="str">
        <f t="shared" si="310"/>
        <v/>
      </c>
      <c r="FZ140" s="68" t="str">
        <f t="shared" ref="FZ140:FZ203" si="401">IF(OR(FV140="", $B140=""), "", IF(AND(NO139&gt;NM140, NO140&gt;NM140), NN140, IF(AND(NO139&lt;NM140, NO140&gt;NM140), "Both", NL140)))</f>
        <v/>
      </c>
      <c r="GA140" s="32"/>
      <c r="GC140" s="7" t="str">
        <f t="shared" ref="GC140:GC203" si="402">IFERROR(TEXT(B140, "mmm yyyy"), "")</f>
        <v>May 2020</v>
      </c>
      <c r="GD140" s="7" t="str">
        <f t="shared" ca="1" si="341"/>
        <v>Weekend</v>
      </c>
      <c r="GT140" s="71">
        <f>IF(GT$9="", "", IF(AND(NOT('Personnel Details'!$N$11=""), $B140&gt;='Personnel Details'!$N$11), 'Personnel Details'!$O$11, IF(AND(NOT('Personnel Details'!$I$11=""), $B140&gt;='Personnel Details'!$I$11), 'Personnel Details'!$J$11, 'Personnel Details'!$E$11)))</f>
        <v>0.8</v>
      </c>
      <c r="GU140" s="59" t="str">
        <f>IF(GT$9="", "", IF(AND(NOT('Personnel Details'!$N$11=""), $B140&gt;='Personnel Details'!$N$11), IF('Personnel Details'!$P$11="","", 'Personnel Details'!$P$11), IF(AND(NOT('Personnel Details'!$I$11=""), $B140&gt;='Personnel Details'!$I$11), IF('Personnel Details'!$K$11="", "", 'Personnel Details'!$K$11), IF('Personnel Details'!$F$11="", "", 'Personnel Details'!$F$11))))</f>
        <v/>
      </c>
      <c r="GV140" s="74">
        <f>IF(GT$9="", "", IF(AND(NOT('Personnel Details'!$N$11=""), $B140&gt;='Personnel Details'!$N$11), 'Personnel Details'!$Q$11, IF(AND(NOT('Personnel Details'!$I$11=""), $B140&gt;='Personnel Details'!$I$11), 'Personnel Details'!$L$11, 'Personnel Details'!$G$11)))</f>
        <v>0</v>
      </c>
      <c r="GW140" s="59">
        <f t="shared" ref="GW140:GW203" si="403">IFERROR(IF(DAY($B140)=1, D140, GW139+D140), "")</f>
        <v>0</v>
      </c>
      <c r="GX140" s="53"/>
      <c r="GZ140" s="78">
        <f>IF(GZ$9="", "", IF(AND(NOT('Personnel Details'!$N$12=""), $B140&gt;='Personnel Details'!$N$12), 'Personnel Details'!$O$12, IF(AND(NOT('Personnel Details'!$I$12=""), $B140&gt;='Personnel Details'!$I$12), 'Personnel Details'!$J$12, 'Personnel Details'!$E$12)))</f>
        <v>0.8</v>
      </c>
      <c r="HA140" s="59" t="str">
        <f>IF(GZ$9="", "", IF(AND(NOT('Personnel Details'!$N$12=""), $B140&gt;='Personnel Details'!$N$12), IF('Personnel Details'!$P$12="","", 'Personnel Details'!$P$12), IF(AND(NOT('Personnel Details'!$I$12=""), $B140&gt;='Personnel Details'!$I$12), IF('Personnel Details'!$K$12="", "", 'Personnel Details'!$K$12), IF('Personnel Details'!$F$12="", "", 'Personnel Details'!$F$12))))</f>
        <v/>
      </c>
      <c r="HB140" s="79">
        <f>IF(GZ$9="", "", IF(AND(NOT('Personnel Details'!$N$12=""), $B140&gt;='Personnel Details'!$N$12), 'Personnel Details'!$Q$12, IF(AND(NOT('Personnel Details'!$I$12=""), $B140&gt;='Personnel Details'!$I$12), 'Personnel Details'!$L$12, 'Personnel Details'!$G$12)))</f>
        <v>0</v>
      </c>
      <c r="HC140" s="59">
        <f t="shared" ref="HC140:HC203" si="404">IFERROR(IF(DAY($B140)=1, J140, HC139+J140), "")</f>
        <v>0</v>
      </c>
      <c r="HD140" s="53"/>
      <c r="HF140" s="78">
        <f>IF(HF$9="", "", IF(AND(NOT('Personnel Details'!$N$13=""), $B140&gt;='Personnel Details'!$N$13), 'Personnel Details'!$O$13, IF(AND(NOT('Personnel Details'!$I$13=""), $B140&gt;='Personnel Details'!$I$13), 'Personnel Details'!$J$13, 'Personnel Details'!$E$13)))</f>
        <v>0.8</v>
      </c>
      <c r="HG140" s="59" t="str">
        <f>IF(HF$9="", "", IF(AND(NOT('Personnel Details'!$N$13=""), $B140&gt;='Personnel Details'!$N$13), IF('Personnel Details'!$P$13="","", 'Personnel Details'!$P$13), IF(AND(NOT('Personnel Details'!$I$13=""), $B140&gt;='Personnel Details'!$I$13), IF('Personnel Details'!$K$13="", "", 'Personnel Details'!$K$13), IF('Personnel Details'!$F$13="", "", 'Personnel Details'!$F$13))))</f>
        <v/>
      </c>
      <c r="HH140" s="79">
        <f>IF(HF$9="", "", IF(AND(NOT('Personnel Details'!$N$13=""), $B140&gt;='Personnel Details'!$N$13), 'Personnel Details'!$Q$13, IF(AND(NOT('Personnel Details'!$I$13=""), $B140&gt;='Personnel Details'!$I$13), 'Personnel Details'!$L$13, 'Personnel Details'!$G$13)))</f>
        <v>0</v>
      </c>
      <c r="HI140" s="59">
        <f t="shared" ref="HI140:HI203" si="405">IFERROR(IF(DAY($B140)=1, P140, HI139+P140), "")</f>
        <v>0</v>
      </c>
      <c r="HJ140" s="53"/>
      <c r="HL140" s="78">
        <f>IF(HL$9="", "", IF(AND(NOT('Personnel Details'!$N$14=""), $B140&gt;='Personnel Details'!$N$14), 'Personnel Details'!$O$14, IF(AND(NOT('Personnel Details'!$I$14=""), $B140&gt;='Personnel Details'!$I$14), 'Personnel Details'!$J$14, 'Personnel Details'!$E$14)))</f>
        <v>0.8</v>
      </c>
      <c r="HM140" s="59">
        <f>IF(HL$9="", "", IF(AND(NOT('Personnel Details'!$N$14=""), $B140&gt;='Personnel Details'!$N$14), IF('Personnel Details'!$P$14="","", 'Personnel Details'!$P$14), IF(AND(NOT('Personnel Details'!$I$14=""), $B140&gt;='Personnel Details'!$I$14), IF('Personnel Details'!$K$14="", "", 'Personnel Details'!$K$14), IF('Personnel Details'!$F$14="", "", 'Personnel Details'!$F$14))))</f>
        <v>2000</v>
      </c>
      <c r="HN140" s="79">
        <f>IF(HL$9="", "", IF(AND(NOT('Personnel Details'!$N$14=""), $B140&gt;='Personnel Details'!$N$14), 'Personnel Details'!$Q$14, IF(AND(NOT('Personnel Details'!$I$14=""), $B140&gt;='Personnel Details'!$I$14), 'Personnel Details'!$L$14, 'Personnel Details'!$G$14)))</f>
        <v>0.85</v>
      </c>
      <c r="HO140" s="59">
        <f t="shared" ref="HO140:HO203" si="406">IFERROR(IF(DAY($B140)=1, V140, HO139+V140), "")</f>
        <v>0</v>
      </c>
      <c r="HP140" s="53"/>
      <c r="HR140" s="78" t="str">
        <f>IF(HR$9="", "", IF(AND(NOT('Personnel Details'!$N$15=""), $B140&gt;='Personnel Details'!$N$15), 'Personnel Details'!$O$15, IF(AND(NOT('Personnel Details'!$I$15=""), $B140&gt;='Personnel Details'!$I$15), 'Personnel Details'!$J$15, 'Personnel Details'!$E$15)))</f>
        <v/>
      </c>
      <c r="HS140" s="59" t="str">
        <f>IF(HR$9="", "", IF(AND(NOT('Personnel Details'!$N$15=""), $B140&gt;='Personnel Details'!$N$15), IF('Personnel Details'!$P$15="","", 'Personnel Details'!$P$15), IF(AND(NOT('Personnel Details'!$I$15=""), $B140&gt;='Personnel Details'!$I$15), IF('Personnel Details'!$K$15="", "", 'Personnel Details'!$K$15), IF('Personnel Details'!$F$15="", "", 'Personnel Details'!$F$15))))</f>
        <v/>
      </c>
      <c r="HT140" s="79" t="str">
        <f>IF(HR$9="", "", IF(AND(NOT('Personnel Details'!$N$15=""), $B140&gt;='Personnel Details'!$N$15), 'Personnel Details'!$Q$15, IF(AND(NOT('Personnel Details'!$I$15=""), $B140&gt;='Personnel Details'!$I$15), 'Personnel Details'!$L$15, 'Personnel Details'!$G$15)))</f>
        <v/>
      </c>
      <c r="HU140" s="59">
        <f t="shared" ref="HU140:HU203" si="407">IFERROR(IF(DAY($B140)=1, AB140, HU139+AB140), "")</f>
        <v>0</v>
      </c>
      <c r="HV140" s="53"/>
      <c r="HX140" s="78" t="str">
        <f>IF(HX$9="", "", IF(AND(NOT('Personnel Details'!$N$16=""), $B140&gt;='Personnel Details'!$N$16), 'Personnel Details'!$O$16, IF(AND(NOT('Personnel Details'!$I$16=""), $B140&gt;='Personnel Details'!$I$16), 'Personnel Details'!$J$16, 'Personnel Details'!$E$16)))</f>
        <v/>
      </c>
      <c r="HY140" s="59" t="str">
        <f>IF(HX$9="", "", IF(AND(NOT('Personnel Details'!$N$16=""), $B140&gt;='Personnel Details'!$N$16), IF('Personnel Details'!$P$16="","", 'Personnel Details'!$P$16), IF(AND(NOT('Personnel Details'!$I$16=""), $B140&gt;='Personnel Details'!$I$16), IF('Personnel Details'!$K$16="", "", 'Personnel Details'!$K$16), IF('Personnel Details'!$F$16="", "", 'Personnel Details'!$F$16))))</f>
        <v/>
      </c>
      <c r="HZ140" s="79" t="str">
        <f>IF(HX$9="", "", IF(AND(NOT('Personnel Details'!$N$16=""), $B140&gt;='Personnel Details'!$N$16), 'Personnel Details'!$Q$16, IF(AND(NOT('Personnel Details'!$I$16=""), $B140&gt;='Personnel Details'!$I$16), 'Personnel Details'!$L$16, 'Personnel Details'!$G$16)))</f>
        <v/>
      </c>
      <c r="IA140" s="59">
        <f t="shared" ref="IA140:IA203" si="408">IFERROR(IF(DAY($B140)=1, AH140, IA139+AH140), "")</f>
        <v>0</v>
      </c>
      <c r="IB140" s="53"/>
      <c r="ID140" s="78" t="str">
        <f>IF(ID$9="", "", IF(AND(NOT('Personnel Details'!$N$17=""), $B140&gt;='Personnel Details'!$N$17), 'Personnel Details'!$O$17, IF(AND(NOT('Personnel Details'!$I$17=""), $B140&gt;='Personnel Details'!$I$17), 'Personnel Details'!$J$17, 'Personnel Details'!$E$17)))</f>
        <v/>
      </c>
      <c r="IE140" s="59" t="str">
        <f>IF(ID$9="", "", IF(AND(NOT('Personnel Details'!$N$17=""), $B140&gt;='Personnel Details'!$N$17), IF('Personnel Details'!$P$17="","", 'Personnel Details'!$P$17), IF(AND(NOT('Personnel Details'!$I$17=""), $B140&gt;='Personnel Details'!$I$17), IF('Personnel Details'!$K$17="", "", 'Personnel Details'!$K$17), IF('Personnel Details'!$F$17="", "", 'Personnel Details'!$F$17))))</f>
        <v/>
      </c>
      <c r="IF140" s="79" t="str">
        <f>IF(ID$9="", "", IF(AND(NOT('Personnel Details'!$N$17=""), $B140&gt;='Personnel Details'!$N$17), 'Personnel Details'!$Q$17, IF(AND(NOT('Personnel Details'!$I$17=""), $B140&gt;='Personnel Details'!$I$17), 'Personnel Details'!$L$17, 'Personnel Details'!$G$17)))</f>
        <v/>
      </c>
      <c r="IG140" s="59">
        <f t="shared" ref="IG140:IG203" si="409">IFERROR(IF(DAY($B140)=1, AN140, IG139+AN140), "")</f>
        <v>0</v>
      </c>
      <c r="IH140" s="53"/>
      <c r="IJ140" s="78" t="str">
        <f>IF(IJ$9="", "", IF(AND(NOT('Personnel Details'!$N$18=""), $B140&gt;='Personnel Details'!$N$18), 'Personnel Details'!$O$18, IF(AND(NOT('Personnel Details'!$I$18=""), $B140&gt;='Personnel Details'!$I$18), 'Personnel Details'!$J$18, 'Personnel Details'!$E$18)))</f>
        <v/>
      </c>
      <c r="IK140" s="59" t="str">
        <f>IF(IJ$9="", "", IF(AND(NOT('Personnel Details'!$N$18=""), $B140&gt;='Personnel Details'!$N$18), IF('Personnel Details'!$P$18="","", 'Personnel Details'!$P$18), IF(AND(NOT('Personnel Details'!$I$18=""), $B140&gt;='Personnel Details'!$I$18), IF('Personnel Details'!$K$18="", "", 'Personnel Details'!$K$18), IF('Personnel Details'!$F$18="", "", 'Personnel Details'!$F$18))))</f>
        <v/>
      </c>
      <c r="IL140" s="79" t="str">
        <f>IF(IJ$9="", "", IF(AND(NOT('Personnel Details'!$N$18=""), $B140&gt;='Personnel Details'!$N$18), 'Personnel Details'!$Q$18, IF(AND(NOT('Personnel Details'!$I$18=""), $B140&gt;='Personnel Details'!$I$18), 'Personnel Details'!$L$18, 'Personnel Details'!$G$18)))</f>
        <v/>
      </c>
      <c r="IM140" s="59">
        <f t="shared" ref="IM140:IM203" si="410">IFERROR(IF(DAY($B140)=1, AT140, IM139+AT140), "")</f>
        <v>0</v>
      </c>
      <c r="IN140" s="53"/>
      <c r="IP140" s="78" t="str">
        <f>IF(IP$9="", "", IF(AND(NOT('Personnel Details'!$N$19=""), $B140&gt;='Personnel Details'!$N$19), 'Personnel Details'!$O$19, IF(AND(NOT('Personnel Details'!$I$19=""), $B140&gt;='Personnel Details'!$I$19), 'Personnel Details'!$J$19, 'Personnel Details'!$E$19)))</f>
        <v/>
      </c>
      <c r="IQ140" s="59" t="str">
        <f>IF(IP$9="", "", IF(AND(NOT('Personnel Details'!$N$19=""), $B140&gt;='Personnel Details'!$N$19), IF('Personnel Details'!$P$19="","", 'Personnel Details'!$P$19), IF(AND(NOT('Personnel Details'!$I$19=""), $B140&gt;='Personnel Details'!$I$19), IF('Personnel Details'!$K$19="", "", 'Personnel Details'!$K$19), IF('Personnel Details'!$F$19="", "", 'Personnel Details'!$F$19))))</f>
        <v/>
      </c>
      <c r="IR140" s="79" t="str">
        <f>IF(IP$9="", "", IF(AND(NOT('Personnel Details'!$N$19=""), $B140&gt;='Personnel Details'!$N$19), 'Personnel Details'!$Q$19, IF(AND(NOT('Personnel Details'!$I$19=""), $B140&gt;='Personnel Details'!$I$19), 'Personnel Details'!$L$19, 'Personnel Details'!$G$19)))</f>
        <v/>
      </c>
      <c r="IS140" s="59">
        <f t="shared" ref="IS140:IS203" si="411">IFERROR(IF(DAY($B140)=1, AZ140, IS139+AZ140), "")</f>
        <v>0</v>
      </c>
      <c r="IT140" s="53"/>
      <c r="IV140" s="78" t="str">
        <f>IF(IV$9="", "", IF(AND(NOT('Personnel Details'!$N$20=""), $B140&gt;='Personnel Details'!$N$20), 'Personnel Details'!$O$20, IF(AND(NOT('Personnel Details'!$I$20=""), $B140&gt;='Personnel Details'!$I$20), 'Personnel Details'!$J$20, 'Personnel Details'!$E$20)))</f>
        <v/>
      </c>
      <c r="IW140" s="59" t="str">
        <f>IF(IV$9="", "", IF(AND(NOT('Personnel Details'!$N$20=""), $B140&gt;='Personnel Details'!$N$20), IF('Personnel Details'!$P$20="","", 'Personnel Details'!$P$20), IF(AND(NOT('Personnel Details'!$I$20=""), $B140&gt;='Personnel Details'!$I$20), IF('Personnel Details'!$K$20="", "", 'Personnel Details'!$K$20), IF('Personnel Details'!$F$20="", "", 'Personnel Details'!$F$20))))</f>
        <v/>
      </c>
      <c r="IX140" s="79" t="str">
        <f>IF(IV$9="", "", IF(AND(NOT('Personnel Details'!$N$20=""), $B140&gt;='Personnel Details'!$N$20), 'Personnel Details'!$Q$20, IF(AND(NOT('Personnel Details'!$I$20=""), $B140&gt;='Personnel Details'!$I$20), 'Personnel Details'!$L$20, 'Personnel Details'!$G$20)))</f>
        <v/>
      </c>
      <c r="IY140" s="59">
        <f t="shared" ref="IY140:IY203" si="412">IFERROR(IF(DAY($B140)=1, BF140, IY139+BF140), "")</f>
        <v>0</v>
      </c>
      <c r="IZ140" s="53"/>
      <c r="JB140" s="78" t="str">
        <f>IF(JB$9="", "", IF(AND(NOT('Personnel Details'!$N$21=""), $B140&gt;='Personnel Details'!$N$21), 'Personnel Details'!$O$21, IF(AND(NOT('Personnel Details'!$I$21=""), $B140&gt;='Personnel Details'!$I$21), 'Personnel Details'!$J$21, 'Personnel Details'!$E$21)))</f>
        <v/>
      </c>
      <c r="JC140" s="59" t="str">
        <f>IF(JB$9="", "", IF(AND(NOT('Personnel Details'!$N$21=""), $B140&gt;='Personnel Details'!$N$21), IF('Personnel Details'!$P$21="","", 'Personnel Details'!$P$21), IF(AND(NOT('Personnel Details'!$I$21=""), $B140&gt;='Personnel Details'!$I$21), IF('Personnel Details'!$K$21="", "", 'Personnel Details'!$K$21), IF('Personnel Details'!$F$21="", "", 'Personnel Details'!$F$21))))</f>
        <v/>
      </c>
      <c r="JD140" s="79" t="str">
        <f>IF(JB$9="", "", IF(AND(NOT('Personnel Details'!$N$21=""), $B140&gt;='Personnel Details'!$N$21), 'Personnel Details'!$Q$21, IF(AND(NOT('Personnel Details'!$I$21=""), $B140&gt;='Personnel Details'!$I$21), 'Personnel Details'!$L$21, 'Personnel Details'!$G$21)))</f>
        <v/>
      </c>
      <c r="JE140" s="59">
        <f t="shared" ref="JE140:JE203" si="413">IFERROR(IF(DAY($B140)=1, BL140, JE139+BL140), "")</f>
        <v>0</v>
      </c>
      <c r="JF140" s="53"/>
      <c r="JH140" s="78" t="str">
        <f>IF(JH$9="", "", IF(AND(NOT('Personnel Details'!$N$22=""), $B140&gt;='Personnel Details'!$N$22), 'Personnel Details'!$O$22, IF(AND(NOT('Personnel Details'!$I$22=""), $B140&gt;='Personnel Details'!$I$22), 'Personnel Details'!$J$22, 'Personnel Details'!$E$22)))</f>
        <v/>
      </c>
      <c r="JI140" s="59" t="str">
        <f>IF(JH$9="", "", IF(AND(NOT('Personnel Details'!$N$22=""), $B140&gt;='Personnel Details'!$N$22), IF('Personnel Details'!$P$22="","", 'Personnel Details'!$P$22), IF(AND(NOT('Personnel Details'!$I$22=""), $B140&gt;='Personnel Details'!$I$22), IF('Personnel Details'!$K$22="", "", 'Personnel Details'!$K$22), IF('Personnel Details'!$F$22="", "", 'Personnel Details'!$F$22))))</f>
        <v/>
      </c>
      <c r="JJ140" s="79" t="str">
        <f>IF(JH$9="", "", IF(AND(NOT('Personnel Details'!$N$22=""), $B140&gt;='Personnel Details'!$N$22), 'Personnel Details'!$Q$22, IF(AND(NOT('Personnel Details'!$I$22=""), $B140&gt;='Personnel Details'!$I$22), 'Personnel Details'!$L$22, 'Personnel Details'!$G$22)))</f>
        <v/>
      </c>
      <c r="JK140" s="59">
        <f t="shared" ref="JK140:JK203" si="414">IFERROR(IF(DAY($B140)=1, BR140, JK139+BR140), "")</f>
        <v>0</v>
      </c>
      <c r="JL140" s="53"/>
      <c r="JN140" s="78" t="str">
        <f>IF(JN$9="", "", IF(AND(NOT('Personnel Details'!$N$23=""), $B140&gt;='Personnel Details'!$N$23), 'Personnel Details'!$O$23, IF(AND(NOT('Personnel Details'!$I$23=""), $B140&gt;='Personnel Details'!$I$23), 'Personnel Details'!$J$23, 'Personnel Details'!$E$23)))</f>
        <v/>
      </c>
      <c r="JO140" s="59" t="str">
        <f>IF(JN$9="", "", IF(AND(NOT('Personnel Details'!$N$23=""), $B140&gt;='Personnel Details'!$N$23), IF('Personnel Details'!$P$23="","", 'Personnel Details'!$P$23), IF(AND(NOT('Personnel Details'!$I$23=""), $B140&gt;='Personnel Details'!$I$23), IF('Personnel Details'!$K$23="", "", 'Personnel Details'!$K$23), IF('Personnel Details'!$F$23="", "", 'Personnel Details'!$F$23))))</f>
        <v/>
      </c>
      <c r="JP140" s="79" t="str">
        <f>IF(JN$9="", "", IF(AND(NOT('Personnel Details'!$N$23=""), $B140&gt;='Personnel Details'!$N$23), 'Personnel Details'!$Q$23, IF(AND(NOT('Personnel Details'!$I$23=""), $B140&gt;='Personnel Details'!$I$23), 'Personnel Details'!$L$23, 'Personnel Details'!$G$23)))</f>
        <v/>
      </c>
      <c r="JQ140" s="59">
        <f t="shared" ref="JQ140:JQ203" si="415">IFERROR(IF(DAY($B140)=1, BX140, JQ139+BX140), "")</f>
        <v>0</v>
      </c>
      <c r="JR140" s="53"/>
      <c r="JT140" s="78" t="str">
        <f>IF(JT$9="", "", IF(AND(NOT('Personnel Details'!$N$24=""), $B140&gt;='Personnel Details'!$N$24), 'Personnel Details'!$O$24, IF(AND(NOT('Personnel Details'!$I$24=""), $B140&gt;='Personnel Details'!$I$24), 'Personnel Details'!$J$24, 'Personnel Details'!$E$24)))</f>
        <v/>
      </c>
      <c r="JU140" s="59" t="str">
        <f>IF(JT$9="", "", IF(AND(NOT('Personnel Details'!$N$24=""), $B140&gt;='Personnel Details'!$N$24), IF('Personnel Details'!$P$24="","", 'Personnel Details'!$P$24), IF(AND(NOT('Personnel Details'!$I$24=""), $B140&gt;='Personnel Details'!$I$24), IF('Personnel Details'!$K$24="", "", 'Personnel Details'!$K$24), IF('Personnel Details'!$F$24="", "", 'Personnel Details'!$F$24))))</f>
        <v/>
      </c>
      <c r="JV140" s="79" t="str">
        <f>IF(JT$9="", "", IF(AND(NOT('Personnel Details'!$N$24=""), $B140&gt;='Personnel Details'!$N$24), 'Personnel Details'!$Q$24, IF(AND(NOT('Personnel Details'!$I$24=""), $B140&gt;='Personnel Details'!$I$24), 'Personnel Details'!$L$24, 'Personnel Details'!$G$24)))</f>
        <v/>
      </c>
      <c r="JW140" s="59">
        <f t="shared" ref="JW140:JW203" si="416">IFERROR(IF(DAY($B140)=1, CD140, JW139+CD140), "")</f>
        <v>0</v>
      </c>
      <c r="JX140" s="53"/>
      <c r="JZ140" s="78" t="str">
        <f>IF(JZ$9="", "", IF(AND(NOT('Personnel Details'!$N$25=""), $B140&gt;='Personnel Details'!$N$25), 'Personnel Details'!$O$25, IF(AND(NOT('Personnel Details'!$I$25=""), $B140&gt;='Personnel Details'!$I$25), 'Personnel Details'!$J$25, 'Personnel Details'!$E$25)))</f>
        <v/>
      </c>
      <c r="KA140" s="59" t="str">
        <f>IF(JZ$9="", "", IF(AND(NOT('Personnel Details'!$N$25=""), $B140&gt;='Personnel Details'!$N$25), IF('Personnel Details'!$P$25="","", 'Personnel Details'!$P$25), IF(AND(NOT('Personnel Details'!$I$25=""), $B140&gt;='Personnel Details'!$I$25), IF('Personnel Details'!$K$25="", "", 'Personnel Details'!$K$25), IF('Personnel Details'!$F$25="", "", 'Personnel Details'!$F$25))))</f>
        <v/>
      </c>
      <c r="KB140" s="79" t="str">
        <f>IF(JZ$9="", "", IF(AND(NOT('Personnel Details'!$N$25=""), $B140&gt;='Personnel Details'!$N$25), 'Personnel Details'!$Q$25, IF(AND(NOT('Personnel Details'!$I$25=""), $B140&gt;='Personnel Details'!$I$25), 'Personnel Details'!$L$25, 'Personnel Details'!$G$25)))</f>
        <v/>
      </c>
      <c r="KC140" s="59">
        <f t="shared" ref="KC140:KC203" si="417">IFERROR(IF(DAY($B140)=1, CJ140, KC139+CJ140), "")</f>
        <v>0</v>
      </c>
      <c r="KD140" s="53"/>
      <c r="KF140" s="78" t="str">
        <f>IF(KF$9="", "", IF(AND(NOT('Personnel Details'!$N$26=""), $B140&gt;='Personnel Details'!$N$26), 'Personnel Details'!$O$26, IF(AND(NOT('Personnel Details'!$I$26=""), $B140&gt;='Personnel Details'!$I$26), 'Personnel Details'!$J$26, 'Personnel Details'!$E$26)))</f>
        <v/>
      </c>
      <c r="KG140" s="59" t="str">
        <f>IF(KF$9="", "", IF(AND(NOT('Personnel Details'!$N$26=""), $B140&gt;='Personnel Details'!$N$26), IF('Personnel Details'!$P$26="","", 'Personnel Details'!$P$26), IF(AND(NOT('Personnel Details'!$I$26=""), $B140&gt;='Personnel Details'!$I$26), IF('Personnel Details'!$K$26="", "", 'Personnel Details'!$K$26), IF('Personnel Details'!$F$26="", "", 'Personnel Details'!$F$26))))</f>
        <v/>
      </c>
      <c r="KH140" s="79" t="str">
        <f>IF(KF$9="", "", IF(AND(NOT('Personnel Details'!$N$26=""), $B140&gt;='Personnel Details'!$N$26), 'Personnel Details'!$Q$26, IF(AND(NOT('Personnel Details'!$I$26=""), $B140&gt;='Personnel Details'!$I$26), 'Personnel Details'!$L$26, 'Personnel Details'!$G$26)))</f>
        <v/>
      </c>
      <c r="KI140" s="59">
        <f t="shared" ref="KI140:KI203" si="418">IFERROR(IF(DAY($B140)=1, CP140, KI139+CP140), "")</f>
        <v>0</v>
      </c>
      <c r="KJ140" s="53"/>
      <c r="KL140" s="78" t="str">
        <f>IF(KL$9="", "", IF(AND(NOT('Personnel Details'!$N$27=""), $B140&gt;='Personnel Details'!$N$27), 'Personnel Details'!$O$27, IF(AND(NOT('Personnel Details'!$I$27=""), $B140&gt;='Personnel Details'!$I$27), 'Personnel Details'!$J$27, 'Personnel Details'!$E$27)))</f>
        <v/>
      </c>
      <c r="KM140" s="59" t="str">
        <f>IF(KL$9="", "", IF(AND(NOT('Personnel Details'!$N$27=""), $B140&gt;='Personnel Details'!$N$27), IF('Personnel Details'!$P$27="","", 'Personnel Details'!$P$27), IF(AND(NOT('Personnel Details'!$I$27=""), $B140&gt;='Personnel Details'!$I$27), IF('Personnel Details'!$K$27="", "", 'Personnel Details'!$K$27), IF('Personnel Details'!$F$27="", "", 'Personnel Details'!$F$27))))</f>
        <v/>
      </c>
      <c r="KN140" s="79" t="str">
        <f>IF(KL$9="", "", IF(AND(NOT('Personnel Details'!$N$27=""), $B140&gt;='Personnel Details'!$N$27), 'Personnel Details'!$Q$27, IF(AND(NOT('Personnel Details'!$I$27=""), $B140&gt;='Personnel Details'!$I$27), 'Personnel Details'!$L$27, 'Personnel Details'!$G$27)))</f>
        <v/>
      </c>
      <c r="KO140" s="59">
        <f t="shared" ref="KO140:KO203" si="419">IFERROR(IF(DAY($B140)=1, CV140, KO139+CV140), "")</f>
        <v>0</v>
      </c>
      <c r="KP140" s="53"/>
      <c r="KR140" s="78" t="str">
        <f>IF(KR$9="", "", IF(AND(NOT('Personnel Details'!$N$28=""), $B140&gt;='Personnel Details'!$N$28), 'Personnel Details'!$O$28, IF(AND(NOT('Personnel Details'!$I$28=""), $B140&gt;='Personnel Details'!$I$28), 'Personnel Details'!$J$28, 'Personnel Details'!$E$28)))</f>
        <v/>
      </c>
      <c r="KS140" s="59" t="str">
        <f>IF(KR$9="", "", IF(AND(NOT('Personnel Details'!$N$28=""), $B140&gt;='Personnel Details'!$N$28), IF('Personnel Details'!$P$28="","", 'Personnel Details'!$P$28), IF(AND(NOT('Personnel Details'!$I$28=""), $B140&gt;='Personnel Details'!$I$28), IF('Personnel Details'!$K$28="", "", 'Personnel Details'!$K$28), IF('Personnel Details'!$F$28="", "", 'Personnel Details'!$F$28))))</f>
        <v/>
      </c>
      <c r="KT140" s="79" t="str">
        <f>IF(KR$9="", "", IF(AND(NOT('Personnel Details'!$N$28=""), $B140&gt;='Personnel Details'!$N$28), 'Personnel Details'!$Q$28, IF(AND(NOT('Personnel Details'!$I$28=""), $B140&gt;='Personnel Details'!$I$28), 'Personnel Details'!$L$28, 'Personnel Details'!$G$28)))</f>
        <v/>
      </c>
      <c r="KU140" s="59">
        <f t="shared" ref="KU140:KU203" si="420">IFERROR(IF(DAY($B140)=1, DB140, KU139+DB140), "")</f>
        <v>0</v>
      </c>
      <c r="KV140" s="53"/>
      <c r="KX140" s="78" t="str">
        <f>IF(KX$9="", "", IF(AND(NOT('Personnel Details'!$N$29=""), $B140&gt;='Personnel Details'!$N$29), 'Personnel Details'!$O$29, IF(AND(NOT('Personnel Details'!$I$29=""), $B140&gt;='Personnel Details'!$I$29), 'Personnel Details'!$J$29, 'Personnel Details'!$E$29)))</f>
        <v/>
      </c>
      <c r="KY140" s="59" t="str">
        <f>IF(KX$9="", "", IF(AND(NOT('Personnel Details'!$N$29=""), $B140&gt;='Personnel Details'!$N$29), IF('Personnel Details'!$P$29="","", 'Personnel Details'!$P$29), IF(AND(NOT('Personnel Details'!$I$29=""), $B140&gt;='Personnel Details'!$I$29), IF('Personnel Details'!$K$29="", "", 'Personnel Details'!$K$29), IF('Personnel Details'!$F$29="", "", 'Personnel Details'!$F$29))))</f>
        <v/>
      </c>
      <c r="KZ140" s="79" t="str">
        <f>IF(KX$9="", "", IF(AND(NOT('Personnel Details'!$N$29=""), $B140&gt;='Personnel Details'!$N$29), 'Personnel Details'!$Q$29, IF(AND(NOT('Personnel Details'!$I$29=""), $B140&gt;='Personnel Details'!$I$29), 'Personnel Details'!$L$29, 'Personnel Details'!$G$29)))</f>
        <v/>
      </c>
      <c r="LA140" s="59">
        <f t="shared" ref="LA140:LA203" si="421">IFERROR(IF(DAY($B140)=1, DH140, LA139+DH140), "")</f>
        <v>0</v>
      </c>
      <c r="LB140" s="53"/>
      <c r="LD140" s="78" t="str">
        <f>IF(LD$9="", "", IF(AND(NOT('Personnel Details'!$N$30=""), $B140&gt;='Personnel Details'!$N$30), 'Personnel Details'!$O$30, IF(AND(NOT('Personnel Details'!$I$30=""), $B140&gt;='Personnel Details'!$I$30), 'Personnel Details'!$J$30, 'Personnel Details'!$E$30)))</f>
        <v/>
      </c>
      <c r="LE140" s="59" t="str">
        <f>IF(LD$9="", "", IF(AND(NOT('Personnel Details'!$N$30=""), $B140&gt;='Personnel Details'!$N$30), IF('Personnel Details'!$P$30="","", 'Personnel Details'!$P$30), IF(AND(NOT('Personnel Details'!$I$30=""), $B140&gt;='Personnel Details'!$I$30), IF('Personnel Details'!$K$30="", "", 'Personnel Details'!$K$30), IF('Personnel Details'!$F$30="", "", 'Personnel Details'!$F$30))))</f>
        <v/>
      </c>
      <c r="LF140" s="79" t="str">
        <f>IF(LD$9="", "", IF(AND(NOT('Personnel Details'!$N$30=""), $B140&gt;='Personnel Details'!$N$30), 'Personnel Details'!$Q$30, IF(AND(NOT('Personnel Details'!$I$30=""), $B140&gt;='Personnel Details'!$I$30), 'Personnel Details'!$L$30, 'Personnel Details'!$G$30)))</f>
        <v/>
      </c>
      <c r="LG140" s="59">
        <f t="shared" ref="LG140:LG203" si="422">IFERROR(IF(DAY($B140)=1, DN140, LG139+DN140), "")</f>
        <v>0</v>
      </c>
      <c r="LH140" s="53"/>
      <c r="LJ140" s="78" t="str">
        <f>IF(LJ$9="", "", IF(AND(NOT('Personnel Details'!$N$31=""), $B140&gt;='Personnel Details'!$N$31), 'Personnel Details'!$O$31, IF(AND(NOT('Personnel Details'!$I$31=""), $B140&gt;='Personnel Details'!$I$31), 'Personnel Details'!$J$31, 'Personnel Details'!$E$31)))</f>
        <v/>
      </c>
      <c r="LK140" s="59" t="str">
        <f>IF(LJ$9="", "", IF(AND(NOT('Personnel Details'!$N$31=""), $B140&gt;='Personnel Details'!$N$31), IF('Personnel Details'!$P$31="","", 'Personnel Details'!$P$31), IF(AND(NOT('Personnel Details'!$I$31=""), $B140&gt;='Personnel Details'!$I$31), IF('Personnel Details'!$K$31="", "", 'Personnel Details'!$K$31), IF('Personnel Details'!$F$31="", "", 'Personnel Details'!$F$31))))</f>
        <v/>
      </c>
      <c r="LL140" s="79" t="str">
        <f>IF(LJ$9="", "", IF(AND(NOT('Personnel Details'!$N$31=""), $B140&gt;='Personnel Details'!$N$31), 'Personnel Details'!$Q$31, IF(AND(NOT('Personnel Details'!$I$31=""), $B140&gt;='Personnel Details'!$I$31), 'Personnel Details'!$L$31, 'Personnel Details'!$G$31)))</f>
        <v/>
      </c>
      <c r="LM140" s="59">
        <f t="shared" ref="LM140:LM203" si="423">IFERROR(IF(DAY($B140)=1, DT140, LM139+DT140), "")</f>
        <v>0</v>
      </c>
      <c r="LN140" s="53"/>
      <c r="LP140" s="78" t="str">
        <f>IF(LP$9="", "", IF(AND(NOT('Personnel Details'!$N$32=""), $B140&gt;='Personnel Details'!$N$32), 'Personnel Details'!$O$32, IF(AND(NOT('Personnel Details'!$I$32=""), $B140&gt;='Personnel Details'!$I$32), 'Personnel Details'!$J$32, 'Personnel Details'!$E$32)))</f>
        <v/>
      </c>
      <c r="LQ140" s="59" t="str">
        <f>IF(LP$9="", "", IF(AND(NOT('Personnel Details'!$N$32=""), $B140&gt;='Personnel Details'!$N$32), IF('Personnel Details'!$P$32="","", 'Personnel Details'!$P$32), IF(AND(NOT('Personnel Details'!$I$32=""), $B140&gt;='Personnel Details'!$I$32), IF('Personnel Details'!$K$32="", "", 'Personnel Details'!$K$32), IF('Personnel Details'!$F$32="", "", 'Personnel Details'!$F$32))))</f>
        <v/>
      </c>
      <c r="LR140" s="79" t="str">
        <f>IF(LP$9="", "", IF(AND(NOT('Personnel Details'!$N$32=""), $B140&gt;='Personnel Details'!$N$32), 'Personnel Details'!$Q$32, IF(AND(NOT('Personnel Details'!$I$32=""), $B140&gt;='Personnel Details'!$I$32), 'Personnel Details'!$L$32, 'Personnel Details'!$G$32)))</f>
        <v/>
      </c>
      <c r="LS140" s="59">
        <f t="shared" ref="LS140:LS203" si="424">IFERROR(IF(DAY($B140)=1, DZ140, LS139+DZ140), "")</f>
        <v>0</v>
      </c>
      <c r="LT140" s="53"/>
      <c r="LV140" s="78" t="str">
        <f>IF(LV$9="", "", IF(AND(NOT('Personnel Details'!$N$33=""), $B140&gt;='Personnel Details'!$N$33), 'Personnel Details'!$O$33, IF(AND(NOT('Personnel Details'!$I$33=""), $B140&gt;='Personnel Details'!$I$33), 'Personnel Details'!$J$33, 'Personnel Details'!$E$33)))</f>
        <v/>
      </c>
      <c r="LW140" s="59" t="str">
        <f>IF(LV$9="", "", IF(AND(NOT('Personnel Details'!$N$33=""), $B140&gt;='Personnel Details'!$N$33), IF('Personnel Details'!$P$33="","", 'Personnel Details'!$P$33), IF(AND(NOT('Personnel Details'!$I$33=""), $B140&gt;='Personnel Details'!$I$33), IF('Personnel Details'!$K$33="", "", 'Personnel Details'!$K$33), IF('Personnel Details'!$F$33="", "", 'Personnel Details'!$F$33))))</f>
        <v/>
      </c>
      <c r="LX140" s="79" t="str">
        <f>IF(LV$9="", "", IF(AND(NOT('Personnel Details'!$N$33=""), $B140&gt;='Personnel Details'!$N$33), 'Personnel Details'!$Q$33, IF(AND(NOT('Personnel Details'!$I$33=""), $B140&gt;='Personnel Details'!$I$33), 'Personnel Details'!$L$33, 'Personnel Details'!$G$33)))</f>
        <v/>
      </c>
      <c r="LY140" s="59">
        <f t="shared" ref="LY140:LY203" si="425">IFERROR(IF(DAY($B140)=1, EF140, LY139+EF140), "")</f>
        <v>0</v>
      </c>
      <c r="LZ140" s="53"/>
      <c r="MB140" s="78" t="str">
        <f>IF(MB$9="", "", IF(AND(NOT('Personnel Details'!$N$34=""), $B140&gt;='Personnel Details'!$N$34), 'Personnel Details'!$O$34, IF(AND(NOT('Personnel Details'!$I$34=""), $B140&gt;='Personnel Details'!$I$34), 'Personnel Details'!$J$34, 'Personnel Details'!$E$34)))</f>
        <v/>
      </c>
      <c r="MC140" s="59" t="str">
        <f>IF(MB$9="", "", IF(AND(NOT('Personnel Details'!$N$34=""), $B140&gt;='Personnel Details'!$N$34), IF('Personnel Details'!$P$34="","", 'Personnel Details'!$P$34), IF(AND(NOT('Personnel Details'!$I$34=""), $B140&gt;='Personnel Details'!$I$34), IF('Personnel Details'!$K$34="", "", 'Personnel Details'!$K$34), IF('Personnel Details'!$F$34="", "", 'Personnel Details'!$F$34))))</f>
        <v/>
      </c>
      <c r="MD140" s="79" t="str">
        <f>IF(MB$9="", "", IF(AND(NOT('Personnel Details'!$N$34=""), $B140&gt;='Personnel Details'!$N$34), 'Personnel Details'!$Q$34, IF(AND(NOT('Personnel Details'!$I$34=""), $B140&gt;='Personnel Details'!$I$34), 'Personnel Details'!$L$34, 'Personnel Details'!$G$34)))</f>
        <v/>
      </c>
      <c r="ME140" s="59">
        <f t="shared" ref="ME140:ME203" si="426">IFERROR(IF(DAY($B140)=1, EL140, ME139+EL140), "")</f>
        <v>0</v>
      </c>
      <c r="MF140" s="53"/>
      <c r="MH140" s="78" t="str">
        <f>IF(MH$9="", "", IF(AND(NOT('Personnel Details'!$N$35=""), $B140&gt;='Personnel Details'!$N$35), 'Personnel Details'!$O$35, IF(AND(NOT('Personnel Details'!$I$35=""), $B140&gt;='Personnel Details'!$I$35), 'Personnel Details'!$J$35, 'Personnel Details'!$E$35)))</f>
        <v/>
      </c>
      <c r="MI140" s="59" t="str">
        <f>IF(MH$9="", "", IF(AND(NOT('Personnel Details'!$N$35=""), $B140&gt;='Personnel Details'!$N$35), IF('Personnel Details'!$P$35="","", 'Personnel Details'!$P$35), IF(AND(NOT('Personnel Details'!$I$35=""), $B140&gt;='Personnel Details'!$I$35), IF('Personnel Details'!$K$35="", "", 'Personnel Details'!$K$35), IF('Personnel Details'!$F$35="", "", 'Personnel Details'!$F$35))))</f>
        <v/>
      </c>
      <c r="MJ140" s="79" t="str">
        <f>IF(MH$9="", "", IF(AND(NOT('Personnel Details'!$N$35=""), $B140&gt;='Personnel Details'!$N$35), 'Personnel Details'!$Q$35, IF(AND(NOT('Personnel Details'!$I$35=""), $B140&gt;='Personnel Details'!$I$35), 'Personnel Details'!$L$35, 'Personnel Details'!$G$35)))</f>
        <v/>
      </c>
      <c r="MK140" s="59">
        <f t="shared" ref="MK140:MK203" si="427">IFERROR(IF(DAY($B140)=1, ER140, MK139+ER140), "")</f>
        <v>0</v>
      </c>
      <c r="ML140" s="53"/>
      <c r="MN140" s="78" t="str">
        <f>IF(MN$9="", "", IF(AND(NOT('Personnel Details'!$N$36=""), $B140&gt;='Personnel Details'!$N$36), 'Personnel Details'!$O$36, IF(AND(NOT('Personnel Details'!$I$36=""), $B140&gt;='Personnel Details'!$I$36), 'Personnel Details'!$J$36, 'Personnel Details'!$E$36)))</f>
        <v/>
      </c>
      <c r="MO140" s="59" t="str">
        <f>IF(MN$9="", "", IF(AND(NOT('Personnel Details'!$N$36=""), $B140&gt;='Personnel Details'!$N$36), IF('Personnel Details'!$P$36="","", 'Personnel Details'!$P$36), IF(AND(NOT('Personnel Details'!$I$36=""), $B140&gt;='Personnel Details'!$I$36), IF('Personnel Details'!$K$36="", "", 'Personnel Details'!$K$36), IF('Personnel Details'!$F$36="", "", 'Personnel Details'!$F$36))))</f>
        <v/>
      </c>
      <c r="MP140" s="79" t="str">
        <f>IF(MN$9="", "", IF(AND(NOT('Personnel Details'!$N$36=""), $B140&gt;='Personnel Details'!$N$36), 'Personnel Details'!$Q$36, IF(AND(NOT('Personnel Details'!$I$36=""), $B140&gt;='Personnel Details'!$I$36), 'Personnel Details'!$L$36, 'Personnel Details'!$G$36)))</f>
        <v/>
      </c>
      <c r="MQ140" s="59">
        <f t="shared" ref="MQ140:MQ203" si="428">IFERROR(IF(DAY($B140)=1, EX140, MQ139+EX140), "")</f>
        <v>0</v>
      </c>
      <c r="MR140" s="53"/>
      <c r="MT140" s="78" t="str">
        <f>IF(MT$9="", "", IF(AND(NOT('Personnel Details'!$N$37=""), $B140&gt;='Personnel Details'!$N$37), 'Personnel Details'!$O$37, IF(AND(NOT('Personnel Details'!$I$37=""), $B140&gt;='Personnel Details'!$I$37), 'Personnel Details'!$J$37, 'Personnel Details'!$E$37)))</f>
        <v/>
      </c>
      <c r="MU140" s="59" t="str">
        <f>IF(MT$9="", "", IF(AND(NOT('Personnel Details'!$N$37=""), $B140&gt;='Personnel Details'!$N$37), IF('Personnel Details'!$P$37="","", 'Personnel Details'!$P$37), IF(AND(NOT('Personnel Details'!$I$37=""), $B140&gt;='Personnel Details'!$I$37), IF('Personnel Details'!$K$37="", "", 'Personnel Details'!$K$37), IF('Personnel Details'!$F$37="", "", 'Personnel Details'!$F$37))))</f>
        <v/>
      </c>
      <c r="MV140" s="79" t="str">
        <f>IF(MT$9="", "", IF(AND(NOT('Personnel Details'!$N$37=""), $B140&gt;='Personnel Details'!$N$37), 'Personnel Details'!$Q$37, IF(AND(NOT('Personnel Details'!$I$37=""), $B140&gt;='Personnel Details'!$I$37), 'Personnel Details'!$L$37, 'Personnel Details'!$G$37)))</f>
        <v/>
      </c>
      <c r="MW140" s="59">
        <f t="shared" ref="MW140:MW203" si="429">IFERROR(IF(DAY($B140)=1, FD140, MW139+FD140), "")</f>
        <v>0</v>
      </c>
      <c r="MX140" s="53"/>
      <c r="MZ140" s="78" t="str">
        <f>IF(MZ$9="", "", IF(AND(NOT('Personnel Details'!$N$38=""), $B140&gt;='Personnel Details'!$N$38), 'Personnel Details'!$O$38, IF(AND(NOT('Personnel Details'!$I$38=""), $B140&gt;='Personnel Details'!$I$38), 'Personnel Details'!$J$38, 'Personnel Details'!$E$38)))</f>
        <v/>
      </c>
      <c r="NA140" s="59" t="str">
        <f>IF(MZ$9="", "", IF(AND(NOT('Personnel Details'!$N$38=""), $B140&gt;='Personnel Details'!$N$38), IF('Personnel Details'!$P$38="","", 'Personnel Details'!$P$38), IF(AND(NOT('Personnel Details'!$I$38=""), $B140&gt;='Personnel Details'!$I$38), IF('Personnel Details'!$K$38="", "", 'Personnel Details'!$K$38), IF('Personnel Details'!$F$38="", "", 'Personnel Details'!$F$38))))</f>
        <v/>
      </c>
      <c r="NB140" s="79" t="str">
        <f>IF(MZ$9="", "", IF(AND(NOT('Personnel Details'!$N$38=""), $B140&gt;='Personnel Details'!$N$38), 'Personnel Details'!$Q$38, IF(AND(NOT('Personnel Details'!$I$38=""), $B140&gt;='Personnel Details'!$I$38), 'Personnel Details'!$L$38, 'Personnel Details'!$G$38)))</f>
        <v/>
      </c>
      <c r="NC140" s="59">
        <f t="shared" ref="NC140:NC203" si="430">IFERROR(IF(DAY($B140)=1, FJ140, NC139+FJ140), "")</f>
        <v>0</v>
      </c>
      <c r="ND140" s="53"/>
      <c r="NF140" s="78" t="str">
        <f>IF(NF$9="", "", IF(AND(NOT('Personnel Details'!$N$39=""), $B140&gt;='Personnel Details'!$N$39), 'Personnel Details'!$O$39, IF(AND(NOT('Personnel Details'!$I$39=""), $B140&gt;='Personnel Details'!$I$39), 'Personnel Details'!$J$39, 'Personnel Details'!$E$39)))</f>
        <v/>
      </c>
      <c r="NG140" s="59" t="str">
        <f>IF(NF$9="", "", IF(AND(NOT('Personnel Details'!$N$39=""), $B140&gt;='Personnel Details'!$N$39), IF('Personnel Details'!$P$39="","", 'Personnel Details'!$P$39), IF(AND(NOT('Personnel Details'!$I$39=""), $B140&gt;='Personnel Details'!$I$39), IF('Personnel Details'!$K$39="", "", 'Personnel Details'!$K$39), IF('Personnel Details'!$F$39="", "", 'Personnel Details'!$F$39))))</f>
        <v/>
      </c>
      <c r="NH140" s="79" t="str">
        <f>IF(NF$9="", "", IF(AND(NOT('Personnel Details'!$N$39=""), $B140&gt;='Personnel Details'!$N$39), 'Personnel Details'!$Q$39, IF(AND(NOT('Personnel Details'!$I$39=""), $B140&gt;='Personnel Details'!$I$39), 'Personnel Details'!$L$39, 'Personnel Details'!$G$39)))</f>
        <v/>
      </c>
      <c r="NI140" s="59">
        <f t="shared" ref="NI140:NI203" si="431">IFERROR(IF(DAY($B140)=1, FP140, NI139+FP140), "")</f>
        <v>0</v>
      </c>
      <c r="NJ140" s="53"/>
      <c r="NL140" s="78" t="str">
        <f>IF(NL$9="", "", IF(AND(NOT('Personnel Details'!$N$40=""), $B140&gt;='Personnel Details'!$N$40), 'Personnel Details'!$O$40, IF(AND(NOT('Personnel Details'!$I$40=""), $B140&gt;='Personnel Details'!$I$40), 'Personnel Details'!$J$40, 'Personnel Details'!$E$40)))</f>
        <v/>
      </c>
      <c r="NM140" s="59" t="str">
        <f>IF(NL$9="", "", IF(AND(NOT('Personnel Details'!$N$40=""), $B140&gt;='Personnel Details'!$N$40), IF('Personnel Details'!$P$40="","", 'Personnel Details'!$P$40), IF(AND(NOT('Personnel Details'!$I$40=""), $B140&gt;='Personnel Details'!$I$40), IF('Personnel Details'!$K$40="", "", 'Personnel Details'!$K$40), IF('Personnel Details'!$F$40="", "", 'Personnel Details'!$F$40))))</f>
        <v/>
      </c>
      <c r="NN140" s="79" t="str">
        <f>IF(NL$9="", "", IF(AND(NOT('Personnel Details'!$N$40=""), $B140&gt;='Personnel Details'!$N$40), 'Personnel Details'!$Q$40, IF(AND(NOT('Personnel Details'!$I$40=""), $B140&gt;='Personnel Details'!$I$40), 'Personnel Details'!$L$40, 'Personnel Details'!$G$40)))</f>
        <v/>
      </c>
      <c r="NO140" s="59">
        <f t="shared" ref="NO140:NO203" si="432">IFERROR(IF(DAY($B140)=1, FV140, NO139+FV140), "")</f>
        <v>0</v>
      </c>
      <c r="NP140" s="53"/>
    </row>
    <row r="141" spans="1:380" x14ac:dyDescent="0.25">
      <c r="A141" s="32"/>
      <c r="B141" s="113">
        <f>IFERROR(IF(B140+1&gt;'Personnel Details'!$U$5, "", B140+1), "")</f>
        <v>43961</v>
      </c>
      <c r="C141" s="32"/>
      <c r="D141" s="120"/>
      <c r="E141" s="13" t="str">
        <f t="shared" si="311"/>
        <v/>
      </c>
      <c r="F141" s="13" t="str">
        <f t="shared" si="342"/>
        <v/>
      </c>
      <c r="G141" s="56" t="str">
        <f t="shared" ref="G141:G204" si="433">IF(OR($B141="", F141=""), "", IF(DAY($B141)=1, F141, G140+F141))</f>
        <v/>
      </c>
      <c r="H141" s="16" t="str">
        <f t="shared" si="343"/>
        <v/>
      </c>
      <c r="I141" s="32"/>
      <c r="J141" s="120"/>
      <c r="K141" s="62" t="str">
        <f t="shared" si="312"/>
        <v/>
      </c>
      <c r="L141" s="62" t="str">
        <f t="shared" si="344"/>
        <v/>
      </c>
      <c r="M141" s="65" t="str">
        <f t="shared" ref="M141:M204" si="434">IF(OR($B141="", L141=""), "", IF(DAY($B141)=1, L141, M140+L141))</f>
        <v/>
      </c>
      <c r="N141" s="68" t="str">
        <f t="shared" si="345"/>
        <v/>
      </c>
      <c r="O141" s="32"/>
      <c r="P141" s="120"/>
      <c r="Q141" s="62" t="str">
        <f t="shared" si="313"/>
        <v/>
      </c>
      <c r="R141" s="62" t="str">
        <f t="shared" si="346"/>
        <v/>
      </c>
      <c r="S141" s="65" t="str">
        <f t="shared" ref="S141:S204" si="435">IF(OR($B141="", R141=""), "", IF(DAY($B141)=1, R141, S140+R141))</f>
        <v/>
      </c>
      <c r="T141" s="68" t="str">
        <f t="shared" si="347"/>
        <v/>
      </c>
      <c r="U141" s="32"/>
      <c r="V141" s="120"/>
      <c r="W141" s="62" t="str">
        <f t="shared" si="314"/>
        <v/>
      </c>
      <c r="X141" s="62" t="str">
        <f t="shared" si="348"/>
        <v/>
      </c>
      <c r="Y141" s="65" t="str">
        <f t="shared" ref="Y141:Y204" si="436">IF(OR($B141="", X141=""), "", IF(DAY($B141)=1, X141, Y140+X141))</f>
        <v/>
      </c>
      <c r="Z141" s="68" t="str">
        <f t="shared" si="349"/>
        <v/>
      </c>
      <c r="AA141" s="32"/>
      <c r="AB141" s="120"/>
      <c r="AC141" s="62" t="str">
        <f t="shared" si="315"/>
        <v/>
      </c>
      <c r="AD141" s="62" t="str">
        <f t="shared" si="350"/>
        <v/>
      </c>
      <c r="AE141" s="65" t="str">
        <f t="shared" ref="AE141:AE204" si="437">IF(OR($B141="", AD141=""), "", IF(DAY($B141)=1, AD141, AE140+AD141))</f>
        <v/>
      </c>
      <c r="AF141" s="68" t="str">
        <f t="shared" si="351"/>
        <v/>
      </c>
      <c r="AG141" s="32"/>
      <c r="AH141" s="120"/>
      <c r="AI141" s="62" t="str">
        <f t="shared" si="316"/>
        <v/>
      </c>
      <c r="AJ141" s="62" t="str">
        <f t="shared" si="352"/>
        <v/>
      </c>
      <c r="AK141" s="65" t="str">
        <f t="shared" ref="AK141:AK204" si="438">IF(OR($B141="", AJ141=""), "", IF(DAY($B141)=1, AJ141, AK140+AJ141))</f>
        <v/>
      </c>
      <c r="AL141" s="68" t="str">
        <f t="shared" si="353"/>
        <v/>
      </c>
      <c r="AM141" s="32"/>
      <c r="AN141" s="120"/>
      <c r="AO141" s="62" t="str">
        <f t="shared" si="317"/>
        <v/>
      </c>
      <c r="AP141" s="62" t="str">
        <f t="shared" si="354"/>
        <v/>
      </c>
      <c r="AQ141" s="65" t="str">
        <f t="shared" ref="AQ141:AQ204" si="439">IF(OR($B141="", AP141=""), "", IF(DAY($B141)=1, AP141, AQ140+AP141))</f>
        <v/>
      </c>
      <c r="AR141" s="68" t="str">
        <f t="shared" si="355"/>
        <v/>
      </c>
      <c r="AS141" s="32"/>
      <c r="AT141" s="120"/>
      <c r="AU141" s="62" t="str">
        <f t="shared" si="318"/>
        <v/>
      </c>
      <c r="AV141" s="62" t="str">
        <f t="shared" si="356"/>
        <v/>
      </c>
      <c r="AW141" s="65" t="str">
        <f t="shared" ref="AW141:AW204" si="440">IF(OR($B141="", AV141=""), "", IF(DAY($B141)=1, AV141, AW140+AV141))</f>
        <v/>
      </c>
      <c r="AX141" s="68" t="str">
        <f t="shared" si="357"/>
        <v/>
      </c>
      <c r="AY141" s="32"/>
      <c r="AZ141" s="120"/>
      <c r="BA141" s="62" t="str">
        <f t="shared" si="319"/>
        <v/>
      </c>
      <c r="BB141" s="62" t="str">
        <f t="shared" si="358"/>
        <v/>
      </c>
      <c r="BC141" s="65" t="str">
        <f t="shared" ref="BC141:BC204" si="441">IF(OR($B141="", BB141=""), "", IF(DAY($B141)=1, BB141, BC140+BB141))</f>
        <v/>
      </c>
      <c r="BD141" s="68" t="str">
        <f t="shared" si="359"/>
        <v/>
      </c>
      <c r="BE141" s="32"/>
      <c r="BF141" s="120"/>
      <c r="BG141" s="62" t="str">
        <f t="shared" si="320"/>
        <v/>
      </c>
      <c r="BH141" s="62" t="str">
        <f t="shared" si="360"/>
        <v/>
      </c>
      <c r="BI141" s="65" t="str">
        <f t="shared" ref="BI141:BI204" si="442">IF(OR($B141="", BH141=""), "", IF(DAY($B141)=1, BH141, BI140+BH141))</f>
        <v/>
      </c>
      <c r="BJ141" s="68" t="str">
        <f t="shared" si="361"/>
        <v/>
      </c>
      <c r="BK141" s="32"/>
      <c r="BL141" s="120"/>
      <c r="BM141" s="62" t="str">
        <f t="shared" si="321"/>
        <v/>
      </c>
      <c r="BN141" s="62" t="str">
        <f t="shared" si="362"/>
        <v/>
      </c>
      <c r="BO141" s="65" t="str">
        <f t="shared" ref="BO141:BO204" si="443">IF(OR($B141="", BN141=""), "", IF(DAY($B141)=1, BN141, BO140+BN141))</f>
        <v/>
      </c>
      <c r="BP141" s="68" t="str">
        <f t="shared" si="363"/>
        <v/>
      </c>
      <c r="BQ141" s="32"/>
      <c r="BR141" s="120"/>
      <c r="BS141" s="62" t="str">
        <f t="shared" si="322"/>
        <v/>
      </c>
      <c r="BT141" s="62" t="str">
        <f t="shared" si="364"/>
        <v/>
      </c>
      <c r="BU141" s="65" t="str">
        <f t="shared" ref="BU141:BU204" si="444">IF(OR($B141="", BT141=""), "", IF(DAY($B141)=1, BT141, BU140+BT141))</f>
        <v/>
      </c>
      <c r="BV141" s="68" t="str">
        <f t="shared" si="365"/>
        <v/>
      </c>
      <c r="BW141" s="32"/>
      <c r="BX141" s="120"/>
      <c r="BY141" s="62" t="str">
        <f t="shared" si="323"/>
        <v/>
      </c>
      <c r="BZ141" s="62" t="str">
        <f t="shared" si="366"/>
        <v/>
      </c>
      <c r="CA141" s="65" t="str">
        <f t="shared" ref="CA141:CA204" si="445">IF(OR($B141="", BZ141=""), "", IF(DAY($B141)=1, BZ141, CA140+BZ141))</f>
        <v/>
      </c>
      <c r="CB141" s="68" t="str">
        <f t="shared" si="367"/>
        <v/>
      </c>
      <c r="CC141" s="32"/>
      <c r="CD141" s="120"/>
      <c r="CE141" s="62" t="str">
        <f t="shared" si="324"/>
        <v/>
      </c>
      <c r="CF141" s="62" t="str">
        <f t="shared" si="368"/>
        <v/>
      </c>
      <c r="CG141" s="65" t="str">
        <f t="shared" ref="CG141:CG204" si="446">IF(OR($B141="", CF141=""), "", IF(DAY($B141)=1, CF141, CG140+CF141))</f>
        <v/>
      </c>
      <c r="CH141" s="68" t="str">
        <f t="shared" si="369"/>
        <v/>
      </c>
      <c r="CI141" s="32"/>
      <c r="CJ141" s="120"/>
      <c r="CK141" s="62" t="str">
        <f t="shared" si="325"/>
        <v/>
      </c>
      <c r="CL141" s="62" t="str">
        <f t="shared" si="370"/>
        <v/>
      </c>
      <c r="CM141" s="65" t="str">
        <f t="shared" ref="CM141:CM204" si="447">IF(OR($B141="", CL141=""), "", IF(DAY($B141)=1, CL141, CM140+CL141))</f>
        <v/>
      </c>
      <c r="CN141" s="68" t="str">
        <f t="shared" si="371"/>
        <v/>
      </c>
      <c r="CO141" s="32"/>
      <c r="CP141" s="120"/>
      <c r="CQ141" s="62" t="str">
        <f t="shared" si="326"/>
        <v/>
      </c>
      <c r="CR141" s="62" t="str">
        <f t="shared" si="372"/>
        <v/>
      </c>
      <c r="CS141" s="65" t="str">
        <f t="shared" ref="CS141:CS204" si="448">IF(OR($B141="", CR141=""), "", IF(DAY($B141)=1, CR141, CS140+CR141))</f>
        <v/>
      </c>
      <c r="CT141" s="68" t="str">
        <f t="shared" si="373"/>
        <v/>
      </c>
      <c r="CU141" s="32"/>
      <c r="CV141" s="120"/>
      <c r="CW141" s="62" t="str">
        <f t="shared" si="327"/>
        <v/>
      </c>
      <c r="CX141" s="62" t="str">
        <f t="shared" si="374"/>
        <v/>
      </c>
      <c r="CY141" s="65" t="str">
        <f t="shared" ref="CY141:CY204" si="449">IF(OR($B141="", CX141=""), "", IF(DAY($B141)=1, CX141, CY140+CX141))</f>
        <v/>
      </c>
      <c r="CZ141" s="68" t="str">
        <f t="shared" si="375"/>
        <v/>
      </c>
      <c r="DA141" s="32"/>
      <c r="DB141" s="120"/>
      <c r="DC141" s="62" t="str">
        <f t="shared" si="328"/>
        <v/>
      </c>
      <c r="DD141" s="62" t="str">
        <f t="shared" si="376"/>
        <v/>
      </c>
      <c r="DE141" s="65" t="str">
        <f t="shared" ref="DE141:DE204" si="450">IF(OR($B141="", DD141=""), "", IF(DAY($B141)=1, DD141, DE140+DD141))</f>
        <v/>
      </c>
      <c r="DF141" s="68" t="str">
        <f t="shared" si="377"/>
        <v/>
      </c>
      <c r="DG141" s="32"/>
      <c r="DH141" s="120"/>
      <c r="DI141" s="62" t="str">
        <f t="shared" si="329"/>
        <v/>
      </c>
      <c r="DJ141" s="62" t="str">
        <f t="shared" si="378"/>
        <v/>
      </c>
      <c r="DK141" s="65" t="str">
        <f t="shared" ref="DK141:DK204" si="451">IF(OR($B141="", DJ141=""), "", IF(DAY($B141)=1, DJ141, DK140+DJ141))</f>
        <v/>
      </c>
      <c r="DL141" s="68" t="str">
        <f t="shared" si="379"/>
        <v/>
      </c>
      <c r="DM141" s="32"/>
      <c r="DN141" s="120"/>
      <c r="DO141" s="62" t="str">
        <f t="shared" si="330"/>
        <v/>
      </c>
      <c r="DP141" s="62" t="str">
        <f t="shared" si="380"/>
        <v/>
      </c>
      <c r="DQ141" s="65" t="str">
        <f t="shared" ref="DQ141:DQ204" si="452">IF(OR($B141="", DP141=""), "", IF(DAY($B141)=1, DP141, DQ140+DP141))</f>
        <v/>
      </c>
      <c r="DR141" s="68" t="str">
        <f t="shared" si="381"/>
        <v/>
      </c>
      <c r="DS141" s="32"/>
      <c r="DT141" s="120"/>
      <c r="DU141" s="62" t="str">
        <f t="shared" si="331"/>
        <v/>
      </c>
      <c r="DV141" s="62" t="str">
        <f t="shared" si="382"/>
        <v/>
      </c>
      <c r="DW141" s="65" t="str">
        <f t="shared" ref="DW141:DW204" si="453">IF(OR($B141="", DV141=""), "", IF(DAY($B141)=1, DV141, DW140+DV141))</f>
        <v/>
      </c>
      <c r="DX141" s="68" t="str">
        <f t="shared" si="383"/>
        <v/>
      </c>
      <c r="DY141" s="32"/>
      <c r="DZ141" s="120"/>
      <c r="EA141" s="62" t="str">
        <f t="shared" si="332"/>
        <v/>
      </c>
      <c r="EB141" s="62" t="str">
        <f t="shared" si="384"/>
        <v/>
      </c>
      <c r="EC141" s="65" t="str">
        <f t="shared" ref="EC141:EC204" si="454">IF(OR($B141="", EB141=""), "", IF(DAY($B141)=1, EB141, EC140+EB141))</f>
        <v/>
      </c>
      <c r="ED141" s="68" t="str">
        <f t="shared" si="385"/>
        <v/>
      </c>
      <c r="EE141" s="32"/>
      <c r="EF141" s="120"/>
      <c r="EG141" s="62" t="str">
        <f t="shared" si="333"/>
        <v/>
      </c>
      <c r="EH141" s="62" t="str">
        <f t="shared" si="386"/>
        <v/>
      </c>
      <c r="EI141" s="65" t="str">
        <f t="shared" ref="EI141:EI204" si="455">IF(OR($B141="", EH141=""), "", IF(DAY($B141)=1, EH141, EI140+EH141))</f>
        <v/>
      </c>
      <c r="EJ141" s="68" t="str">
        <f t="shared" si="387"/>
        <v/>
      </c>
      <c r="EK141" s="32"/>
      <c r="EL141" s="120"/>
      <c r="EM141" s="62" t="str">
        <f t="shared" si="334"/>
        <v/>
      </c>
      <c r="EN141" s="62" t="str">
        <f t="shared" si="388"/>
        <v/>
      </c>
      <c r="EO141" s="65" t="str">
        <f t="shared" ref="EO141:EO204" si="456">IF(OR($B141="", EN141=""), "", IF(DAY($B141)=1, EN141, EO140+EN141))</f>
        <v/>
      </c>
      <c r="EP141" s="68" t="str">
        <f t="shared" si="389"/>
        <v/>
      </c>
      <c r="EQ141" s="32"/>
      <c r="ER141" s="120"/>
      <c r="ES141" s="62" t="str">
        <f t="shared" si="335"/>
        <v/>
      </c>
      <c r="ET141" s="62" t="str">
        <f t="shared" si="390"/>
        <v/>
      </c>
      <c r="EU141" s="65" t="str">
        <f t="shared" ref="EU141:EU204" si="457">IF(OR($B141="", ET141=""), "", IF(DAY($B141)=1, ET141, EU140+ET141))</f>
        <v/>
      </c>
      <c r="EV141" s="68" t="str">
        <f t="shared" si="391"/>
        <v/>
      </c>
      <c r="EW141" s="32"/>
      <c r="EX141" s="120"/>
      <c r="EY141" s="62" t="str">
        <f t="shared" si="336"/>
        <v/>
      </c>
      <c r="EZ141" s="62" t="str">
        <f t="shared" si="392"/>
        <v/>
      </c>
      <c r="FA141" s="65" t="str">
        <f t="shared" ref="FA141:FA204" si="458">IF(OR($B141="", EZ141=""), "", IF(DAY($B141)=1, EZ141, FA140+EZ141))</f>
        <v/>
      </c>
      <c r="FB141" s="68" t="str">
        <f t="shared" si="393"/>
        <v/>
      </c>
      <c r="FC141" s="32"/>
      <c r="FD141" s="120"/>
      <c r="FE141" s="62" t="str">
        <f t="shared" si="337"/>
        <v/>
      </c>
      <c r="FF141" s="62" t="str">
        <f t="shared" si="394"/>
        <v/>
      </c>
      <c r="FG141" s="65" t="str">
        <f t="shared" ref="FG141:FG204" si="459">IF(OR($B141="", FF141=""), "", IF(DAY($B141)=1, FF141, FG140+FF141))</f>
        <v/>
      </c>
      <c r="FH141" s="68" t="str">
        <f t="shared" si="395"/>
        <v/>
      </c>
      <c r="FI141" s="32"/>
      <c r="FJ141" s="120"/>
      <c r="FK141" s="62" t="str">
        <f t="shared" si="338"/>
        <v/>
      </c>
      <c r="FL141" s="62" t="str">
        <f t="shared" si="396"/>
        <v/>
      </c>
      <c r="FM141" s="65" t="str">
        <f t="shared" ref="FM141:FM204" si="460">IF(OR($B141="", FL141=""), "", IF(DAY($B141)=1, FL141, FM140+FL141))</f>
        <v/>
      </c>
      <c r="FN141" s="68" t="str">
        <f t="shared" si="397"/>
        <v/>
      </c>
      <c r="FO141" s="32"/>
      <c r="FP141" s="120"/>
      <c r="FQ141" s="62" t="str">
        <f t="shared" si="339"/>
        <v/>
      </c>
      <c r="FR141" s="62" t="str">
        <f t="shared" si="398"/>
        <v/>
      </c>
      <c r="FS141" s="65" t="str">
        <f t="shared" ref="FS141:FS204" si="461">IF(OR($B141="", FR141=""), "", IF(DAY($B141)=1, FR141, FS140+FR141))</f>
        <v/>
      </c>
      <c r="FT141" s="68" t="str">
        <f t="shared" si="399"/>
        <v/>
      </c>
      <c r="FU141" s="32"/>
      <c r="FV141" s="120"/>
      <c r="FW141" s="62" t="str">
        <f t="shared" si="340"/>
        <v/>
      </c>
      <c r="FX141" s="62" t="str">
        <f t="shared" si="400"/>
        <v/>
      </c>
      <c r="FY141" s="65" t="str">
        <f t="shared" ref="FY141:FY204" si="462">IF(OR($B141="", FX141=""), "", IF(DAY($B141)=1, FX141, FY140+FX141))</f>
        <v/>
      </c>
      <c r="FZ141" s="68" t="str">
        <f t="shared" si="401"/>
        <v/>
      </c>
      <c r="GA141" s="32"/>
      <c r="GC141" s="7" t="str">
        <f t="shared" si="402"/>
        <v>May 2020</v>
      </c>
      <c r="GD141" s="7" t="str">
        <f t="shared" ca="1" si="341"/>
        <v>Weekend</v>
      </c>
      <c r="GT141" s="71">
        <f>IF(GT$9="", "", IF(AND(NOT('Personnel Details'!$N$11=""), $B141&gt;='Personnel Details'!$N$11), 'Personnel Details'!$O$11, IF(AND(NOT('Personnel Details'!$I$11=""), $B141&gt;='Personnel Details'!$I$11), 'Personnel Details'!$J$11, 'Personnel Details'!$E$11)))</f>
        <v>0.8</v>
      </c>
      <c r="GU141" s="59" t="str">
        <f>IF(GT$9="", "", IF(AND(NOT('Personnel Details'!$N$11=""), $B141&gt;='Personnel Details'!$N$11), IF('Personnel Details'!$P$11="","", 'Personnel Details'!$P$11), IF(AND(NOT('Personnel Details'!$I$11=""), $B141&gt;='Personnel Details'!$I$11), IF('Personnel Details'!$K$11="", "", 'Personnel Details'!$K$11), IF('Personnel Details'!$F$11="", "", 'Personnel Details'!$F$11))))</f>
        <v/>
      </c>
      <c r="GV141" s="74">
        <f>IF(GT$9="", "", IF(AND(NOT('Personnel Details'!$N$11=""), $B141&gt;='Personnel Details'!$N$11), 'Personnel Details'!$Q$11, IF(AND(NOT('Personnel Details'!$I$11=""), $B141&gt;='Personnel Details'!$I$11), 'Personnel Details'!$L$11, 'Personnel Details'!$G$11)))</f>
        <v>0</v>
      </c>
      <c r="GW141" s="59">
        <f t="shared" si="403"/>
        <v>0</v>
      </c>
      <c r="GX141" s="53"/>
      <c r="GZ141" s="78">
        <f>IF(GZ$9="", "", IF(AND(NOT('Personnel Details'!$N$12=""), $B141&gt;='Personnel Details'!$N$12), 'Personnel Details'!$O$12, IF(AND(NOT('Personnel Details'!$I$12=""), $B141&gt;='Personnel Details'!$I$12), 'Personnel Details'!$J$12, 'Personnel Details'!$E$12)))</f>
        <v>0.8</v>
      </c>
      <c r="HA141" s="59" t="str">
        <f>IF(GZ$9="", "", IF(AND(NOT('Personnel Details'!$N$12=""), $B141&gt;='Personnel Details'!$N$12), IF('Personnel Details'!$P$12="","", 'Personnel Details'!$P$12), IF(AND(NOT('Personnel Details'!$I$12=""), $B141&gt;='Personnel Details'!$I$12), IF('Personnel Details'!$K$12="", "", 'Personnel Details'!$K$12), IF('Personnel Details'!$F$12="", "", 'Personnel Details'!$F$12))))</f>
        <v/>
      </c>
      <c r="HB141" s="79">
        <f>IF(GZ$9="", "", IF(AND(NOT('Personnel Details'!$N$12=""), $B141&gt;='Personnel Details'!$N$12), 'Personnel Details'!$Q$12, IF(AND(NOT('Personnel Details'!$I$12=""), $B141&gt;='Personnel Details'!$I$12), 'Personnel Details'!$L$12, 'Personnel Details'!$G$12)))</f>
        <v>0</v>
      </c>
      <c r="HC141" s="59">
        <f t="shared" si="404"/>
        <v>0</v>
      </c>
      <c r="HD141" s="53"/>
      <c r="HF141" s="78">
        <f>IF(HF$9="", "", IF(AND(NOT('Personnel Details'!$N$13=""), $B141&gt;='Personnel Details'!$N$13), 'Personnel Details'!$O$13, IF(AND(NOT('Personnel Details'!$I$13=""), $B141&gt;='Personnel Details'!$I$13), 'Personnel Details'!$J$13, 'Personnel Details'!$E$13)))</f>
        <v>0.8</v>
      </c>
      <c r="HG141" s="59" t="str">
        <f>IF(HF$9="", "", IF(AND(NOT('Personnel Details'!$N$13=""), $B141&gt;='Personnel Details'!$N$13), IF('Personnel Details'!$P$13="","", 'Personnel Details'!$P$13), IF(AND(NOT('Personnel Details'!$I$13=""), $B141&gt;='Personnel Details'!$I$13), IF('Personnel Details'!$K$13="", "", 'Personnel Details'!$K$13), IF('Personnel Details'!$F$13="", "", 'Personnel Details'!$F$13))))</f>
        <v/>
      </c>
      <c r="HH141" s="79">
        <f>IF(HF$9="", "", IF(AND(NOT('Personnel Details'!$N$13=""), $B141&gt;='Personnel Details'!$N$13), 'Personnel Details'!$Q$13, IF(AND(NOT('Personnel Details'!$I$13=""), $B141&gt;='Personnel Details'!$I$13), 'Personnel Details'!$L$13, 'Personnel Details'!$G$13)))</f>
        <v>0</v>
      </c>
      <c r="HI141" s="59">
        <f t="shared" si="405"/>
        <v>0</v>
      </c>
      <c r="HJ141" s="53"/>
      <c r="HL141" s="78">
        <f>IF(HL$9="", "", IF(AND(NOT('Personnel Details'!$N$14=""), $B141&gt;='Personnel Details'!$N$14), 'Personnel Details'!$O$14, IF(AND(NOT('Personnel Details'!$I$14=""), $B141&gt;='Personnel Details'!$I$14), 'Personnel Details'!$J$14, 'Personnel Details'!$E$14)))</f>
        <v>0.8</v>
      </c>
      <c r="HM141" s="59">
        <f>IF(HL$9="", "", IF(AND(NOT('Personnel Details'!$N$14=""), $B141&gt;='Personnel Details'!$N$14), IF('Personnel Details'!$P$14="","", 'Personnel Details'!$P$14), IF(AND(NOT('Personnel Details'!$I$14=""), $B141&gt;='Personnel Details'!$I$14), IF('Personnel Details'!$K$14="", "", 'Personnel Details'!$K$14), IF('Personnel Details'!$F$14="", "", 'Personnel Details'!$F$14))))</f>
        <v>2000</v>
      </c>
      <c r="HN141" s="79">
        <f>IF(HL$9="", "", IF(AND(NOT('Personnel Details'!$N$14=""), $B141&gt;='Personnel Details'!$N$14), 'Personnel Details'!$Q$14, IF(AND(NOT('Personnel Details'!$I$14=""), $B141&gt;='Personnel Details'!$I$14), 'Personnel Details'!$L$14, 'Personnel Details'!$G$14)))</f>
        <v>0.85</v>
      </c>
      <c r="HO141" s="59">
        <f t="shared" si="406"/>
        <v>0</v>
      </c>
      <c r="HP141" s="53"/>
      <c r="HR141" s="78" t="str">
        <f>IF(HR$9="", "", IF(AND(NOT('Personnel Details'!$N$15=""), $B141&gt;='Personnel Details'!$N$15), 'Personnel Details'!$O$15, IF(AND(NOT('Personnel Details'!$I$15=""), $B141&gt;='Personnel Details'!$I$15), 'Personnel Details'!$J$15, 'Personnel Details'!$E$15)))</f>
        <v/>
      </c>
      <c r="HS141" s="59" t="str">
        <f>IF(HR$9="", "", IF(AND(NOT('Personnel Details'!$N$15=""), $B141&gt;='Personnel Details'!$N$15), IF('Personnel Details'!$P$15="","", 'Personnel Details'!$P$15), IF(AND(NOT('Personnel Details'!$I$15=""), $B141&gt;='Personnel Details'!$I$15), IF('Personnel Details'!$K$15="", "", 'Personnel Details'!$K$15), IF('Personnel Details'!$F$15="", "", 'Personnel Details'!$F$15))))</f>
        <v/>
      </c>
      <c r="HT141" s="79" t="str">
        <f>IF(HR$9="", "", IF(AND(NOT('Personnel Details'!$N$15=""), $B141&gt;='Personnel Details'!$N$15), 'Personnel Details'!$Q$15, IF(AND(NOT('Personnel Details'!$I$15=""), $B141&gt;='Personnel Details'!$I$15), 'Personnel Details'!$L$15, 'Personnel Details'!$G$15)))</f>
        <v/>
      </c>
      <c r="HU141" s="59">
        <f t="shared" si="407"/>
        <v>0</v>
      </c>
      <c r="HV141" s="53"/>
      <c r="HX141" s="78" t="str">
        <f>IF(HX$9="", "", IF(AND(NOT('Personnel Details'!$N$16=""), $B141&gt;='Personnel Details'!$N$16), 'Personnel Details'!$O$16, IF(AND(NOT('Personnel Details'!$I$16=""), $B141&gt;='Personnel Details'!$I$16), 'Personnel Details'!$J$16, 'Personnel Details'!$E$16)))</f>
        <v/>
      </c>
      <c r="HY141" s="59" t="str">
        <f>IF(HX$9="", "", IF(AND(NOT('Personnel Details'!$N$16=""), $B141&gt;='Personnel Details'!$N$16), IF('Personnel Details'!$P$16="","", 'Personnel Details'!$P$16), IF(AND(NOT('Personnel Details'!$I$16=""), $B141&gt;='Personnel Details'!$I$16), IF('Personnel Details'!$K$16="", "", 'Personnel Details'!$K$16), IF('Personnel Details'!$F$16="", "", 'Personnel Details'!$F$16))))</f>
        <v/>
      </c>
      <c r="HZ141" s="79" t="str">
        <f>IF(HX$9="", "", IF(AND(NOT('Personnel Details'!$N$16=""), $B141&gt;='Personnel Details'!$N$16), 'Personnel Details'!$Q$16, IF(AND(NOT('Personnel Details'!$I$16=""), $B141&gt;='Personnel Details'!$I$16), 'Personnel Details'!$L$16, 'Personnel Details'!$G$16)))</f>
        <v/>
      </c>
      <c r="IA141" s="59">
        <f t="shared" si="408"/>
        <v>0</v>
      </c>
      <c r="IB141" s="53"/>
      <c r="ID141" s="78" t="str">
        <f>IF(ID$9="", "", IF(AND(NOT('Personnel Details'!$N$17=""), $B141&gt;='Personnel Details'!$N$17), 'Personnel Details'!$O$17, IF(AND(NOT('Personnel Details'!$I$17=""), $B141&gt;='Personnel Details'!$I$17), 'Personnel Details'!$J$17, 'Personnel Details'!$E$17)))</f>
        <v/>
      </c>
      <c r="IE141" s="59" t="str">
        <f>IF(ID$9="", "", IF(AND(NOT('Personnel Details'!$N$17=""), $B141&gt;='Personnel Details'!$N$17), IF('Personnel Details'!$P$17="","", 'Personnel Details'!$P$17), IF(AND(NOT('Personnel Details'!$I$17=""), $B141&gt;='Personnel Details'!$I$17), IF('Personnel Details'!$K$17="", "", 'Personnel Details'!$K$17), IF('Personnel Details'!$F$17="", "", 'Personnel Details'!$F$17))))</f>
        <v/>
      </c>
      <c r="IF141" s="79" t="str">
        <f>IF(ID$9="", "", IF(AND(NOT('Personnel Details'!$N$17=""), $B141&gt;='Personnel Details'!$N$17), 'Personnel Details'!$Q$17, IF(AND(NOT('Personnel Details'!$I$17=""), $B141&gt;='Personnel Details'!$I$17), 'Personnel Details'!$L$17, 'Personnel Details'!$G$17)))</f>
        <v/>
      </c>
      <c r="IG141" s="59">
        <f t="shared" si="409"/>
        <v>0</v>
      </c>
      <c r="IH141" s="53"/>
      <c r="IJ141" s="78" t="str">
        <f>IF(IJ$9="", "", IF(AND(NOT('Personnel Details'!$N$18=""), $B141&gt;='Personnel Details'!$N$18), 'Personnel Details'!$O$18, IF(AND(NOT('Personnel Details'!$I$18=""), $B141&gt;='Personnel Details'!$I$18), 'Personnel Details'!$J$18, 'Personnel Details'!$E$18)))</f>
        <v/>
      </c>
      <c r="IK141" s="59" t="str">
        <f>IF(IJ$9="", "", IF(AND(NOT('Personnel Details'!$N$18=""), $B141&gt;='Personnel Details'!$N$18), IF('Personnel Details'!$P$18="","", 'Personnel Details'!$P$18), IF(AND(NOT('Personnel Details'!$I$18=""), $B141&gt;='Personnel Details'!$I$18), IF('Personnel Details'!$K$18="", "", 'Personnel Details'!$K$18), IF('Personnel Details'!$F$18="", "", 'Personnel Details'!$F$18))))</f>
        <v/>
      </c>
      <c r="IL141" s="79" t="str">
        <f>IF(IJ$9="", "", IF(AND(NOT('Personnel Details'!$N$18=""), $B141&gt;='Personnel Details'!$N$18), 'Personnel Details'!$Q$18, IF(AND(NOT('Personnel Details'!$I$18=""), $B141&gt;='Personnel Details'!$I$18), 'Personnel Details'!$L$18, 'Personnel Details'!$G$18)))</f>
        <v/>
      </c>
      <c r="IM141" s="59">
        <f t="shared" si="410"/>
        <v>0</v>
      </c>
      <c r="IN141" s="53"/>
      <c r="IP141" s="78" t="str">
        <f>IF(IP$9="", "", IF(AND(NOT('Personnel Details'!$N$19=""), $B141&gt;='Personnel Details'!$N$19), 'Personnel Details'!$O$19, IF(AND(NOT('Personnel Details'!$I$19=""), $B141&gt;='Personnel Details'!$I$19), 'Personnel Details'!$J$19, 'Personnel Details'!$E$19)))</f>
        <v/>
      </c>
      <c r="IQ141" s="59" t="str">
        <f>IF(IP$9="", "", IF(AND(NOT('Personnel Details'!$N$19=""), $B141&gt;='Personnel Details'!$N$19), IF('Personnel Details'!$P$19="","", 'Personnel Details'!$P$19), IF(AND(NOT('Personnel Details'!$I$19=""), $B141&gt;='Personnel Details'!$I$19), IF('Personnel Details'!$K$19="", "", 'Personnel Details'!$K$19), IF('Personnel Details'!$F$19="", "", 'Personnel Details'!$F$19))))</f>
        <v/>
      </c>
      <c r="IR141" s="79" t="str">
        <f>IF(IP$9="", "", IF(AND(NOT('Personnel Details'!$N$19=""), $B141&gt;='Personnel Details'!$N$19), 'Personnel Details'!$Q$19, IF(AND(NOT('Personnel Details'!$I$19=""), $B141&gt;='Personnel Details'!$I$19), 'Personnel Details'!$L$19, 'Personnel Details'!$G$19)))</f>
        <v/>
      </c>
      <c r="IS141" s="59">
        <f t="shared" si="411"/>
        <v>0</v>
      </c>
      <c r="IT141" s="53"/>
      <c r="IV141" s="78" t="str">
        <f>IF(IV$9="", "", IF(AND(NOT('Personnel Details'!$N$20=""), $B141&gt;='Personnel Details'!$N$20), 'Personnel Details'!$O$20, IF(AND(NOT('Personnel Details'!$I$20=""), $B141&gt;='Personnel Details'!$I$20), 'Personnel Details'!$J$20, 'Personnel Details'!$E$20)))</f>
        <v/>
      </c>
      <c r="IW141" s="59" t="str">
        <f>IF(IV$9="", "", IF(AND(NOT('Personnel Details'!$N$20=""), $B141&gt;='Personnel Details'!$N$20), IF('Personnel Details'!$P$20="","", 'Personnel Details'!$P$20), IF(AND(NOT('Personnel Details'!$I$20=""), $B141&gt;='Personnel Details'!$I$20), IF('Personnel Details'!$K$20="", "", 'Personnel Details'!$K$20), IF('Personnel Details'!$F$20="", "", 'Personnel Details'!$F$20))))</f>
        <v/>
      </c>
      <c r="IX141" s="79" t="str">
        <f>IF(IV$9="", "", IF(AND(NOT('Personnel Details'!$N$20=""), $B141&gt;='Personnel Details'!$N$20), 'Personnel Details'!$Q$20, IF(AND(NOT('Personnel Details'!$I$20=""), $B141&gt;='Personnel Details'!$I$20), 'Personnel Details'!$L$20, 'Personnel Details'!$G$20)))</f>
        <v/>
      </c>
      <c r="IY141" s="59">
        <f t="shared" si="412"/>
        <v>0</v>
      </c>
      <c r="IZ141" s="53"/>
      <c r="JB141" s="78" t="str">
        <f>IF(JB$9="", "", IF(AND(NOT('Personnel Details'!$N$21=""), $B141&gt;='Personnel Details'!$N$21), 'Personnel Details'!$O$21, IF(AND(NOT('Personnel Details'!$I$21=""), $B141&gt;='Personnel Details'!$I$21), 'Personnel Details'!$J$21, 'Personnel Details'!$E$21)))</f>
        <v/>
      </c>
      <c r="JC141" s="59" t="str">
        <f>IF(JB$9="", "", IF(AND(NOT('Personnel Details'!$N$21=""), $B141&gt;='Personnel Details'!$N$21), IF('Personnel Details'!$P$21="","", 'Personnel Details'!$P$21), IF(AND(NOT('Personnel Details'!$I$21=""), $B141&gt;='Personnel Details'!$I$21), IF('Personnel Details'!$K$21="", "", 'Personnel Details'!$K$21), IF('Personnel Details'!$F$21="", "", 'Personnel Details'!$F$21))))</f>
        <v/>
      </c>
      <c r="JD141" s="79" t="str">
        <f>IF(JB$9="", "", IF(AND(NOT('Personnel Details'!$N$21=""), $B141&gt;='Personnel Details'!$N$21), 'Personnel Details'!$Q$21, IF(AND(NOT('Personnel Details'!$I$21=""), $B141&gt;='Personnel Details'!$I$21), 'Personnel Details'!$L$21, 'Personnel Details'!$G$21)))</f>
        <v/>
      </c>
      <c r="JE141" s="59">
        <f t="shared" si="413"/>
        <v>0</v>
      </c>
      <c r="JF141" s="53"/>
      <c r="JH141" s="78" t="str">
        <f>IF(JH$9="", "", IF(AND(NOT('Personnel Details'!$N$22=""), $B141&gt;='Personnel Details'!$N$22), 'Personnel Details'!$O$22, IF(AND(NOT('Personnel Details'!$I$22=""), $B141&gt;='Personnel Details'!$I$22), 'Personnel Details'!$J$22, 'Personnel Details'!$E$22)))</f>
        <v/>
      </c>
      <c r="JI141" s="59" t="str">
        <f>IF(JH$9="", "", IF(AND(NOT('Personnel Details'!$N$22=""), $B141&gt;='Personnel Details'!$N$22), IF('Personnel Details'!$P$22="","", 'Personnel Details'!$P$22), IF(AND(NOT('Personnel Details'!$I$22=""), $B141&gt;='Personnel Details'!$I$22), IF('Personnel Details'!$K$22="", "", 'Personnel Details'!$K$22), IF('Personnel Details'!$F$22="", "", 'Personnel Details'!$F$22))))</f>
        <v/>
      </c>
      <c r="JJ141" s="79" t="str">
        <f>IF(JH$9="", "", IF(AND(NOT('Personnel Details'!$N$22=""), $B141&gt;='Personnel Details'!$N$22), 'Personnel Details'!$Q$22, IF(AND(NOT('Personnel Details'!$I$22=""), $B141&gt;='Personnel Details'!$I$22), 'Personnel Details'!$L$22, 'Personnel Details'!$G$22)))</f>
        <v/>
      </c>
      <c r="JK141" s="59">
        <f t="shared" si="414"/>
        <v>0</v>
      </c>
      <c r="JL141" s="53"/>
      <c r="JN141" s="78" t="str">
        <f>IF(JN$9="", "", IF(AND(NOT('Personnel Details'!$N$23=""), $B141&gt;='Personnel Details'!$N$23), 'Personnel Details'!$O$23, IF(AND(NOT('Personnel Details'!$I$23=""), $B141&gt;='Personnel Details'!$I$23), 'Personnel Details'!$J$23, 'Personnel Details'!$E$23)))</f>
        <v/>
      </c>
      <c r="JO141" s="59" t="str">
        <f>IF(JN$9="", "", IF(AND(NOT('Personnel Details'!$N$23=""), $B141&gt;='Personnel Details'!$N$23), IF('Personnel Details'!$P$23="","", 'Personnel Details'!$P$23), IF(AND(NOT('Personnel Details'!$I$23=""), $B141&gt;='Personnel Details'!$I$23), IF('Personnel Details'!$K$23="", "", 'Personnel Details'!$K$23), IF('Personnel Details'!$F$23="", "", 'Personnel Details'!$F$23))))</f>
        <v/>
      </c>
      <c r="JP141" s="79" t="str">
        <f>IF(JN$9="", "", IF(AND(NOT('Personnel Details'!$N$23=""), $B141&gt;='Personnel Details'!$N$23), 'Personnel Details'!$Q$23, IF(AND(NOT('Personnel Details'!$I$23=""), $B141&gt;='Personnel Details'!$I$23), 'Personnel Details'!$L$23, 'Personnel Details'!$G$23)))</f>
        <v/>
      </c>
      <c r="JQ141" s="59">
        <f t="shared" si="415"/>
        <v>0</v>
      </c>
      <c r="JR141" s="53"/>
      <c r="JT141" s="78" t="str">
        <f>IF(JT$9="", "", IF(AND(NOT('Personnel Details'!$N$24=""), $B141&gt;='Personnel Details'!$N$24), 'Personnel Details'!$O$24, IF(AND(NOT('Personnel Details'!$I$24=""), $B141&gt;='Personnel Details'!$I$24), 'Personnel Details'!$J$24, 'Personnel Details'!$E$24)))</f>
        <v/>
      </c>
      <c r="JU141" s="59" t="str">
        <f>IF(JT$9="", "", IF(AND(NOT('Personnel Details'!$N$24=""), $B141&gt;='Personnel Details'!$N$24), IF('Personnel Details'!$P$24="","", 'Personnel Details'!$P$24), IF(AND(NOT('Personnel Details'!$I$24=""), $B141&gt;='Personnel Details'!$I$24), IF('Personnel Details'!$K$24="", "", 'Personnel Details'!$K$24), IF('Personnel Details'!$F$24="", "", 'Personnel Details'!$F$24))))</f>
        <v/>
      </c>
      <c r="JV141" s="79" t="str">
        <f>IF(JT$9="", "", IF(AND(NOT('Personnel Details'!$N$24=""), $B141&gt;='Personnel Details'!$N$24), 'Personnel Details'!$Q$24, IF(AND(NOT('Personnel Details'!$I$24=""), $B141&gt;='Personnel Details'!$I$24), 'Personnel Details'!$L$24, 'Personnel Details'!$G$24)))</f>
        <v/>
      </c>
      <c r="JW141" s="59">
        <f t="shared" si="416"/>
        <v>0</v>
      </c>
      <c r="JX141" s="53"/>
      <c r="JZ141" s="78" t="str">
        <f>IF(JZ$9="", "", IF(AND(NOT('Personnel Details'!$N$25=""), $B141&gt;='Personnel Details'!$N$25), 'Personnel Details'!$O$25, IF(AND(NOT('Personnel Details'!$I$25=""), $B141&gt;='Personnel Details'!$I$25), 'Personnel Details'!$J$25, 'Personnel Details'!$E$25)))</f>
        <v/>
      </c>
      <c r="KA141" s="59" t="str">
        <f>IF(JZ$9="", "", IF(AND(NOT('Personnel Details'!$N$25=""), $B141&gt;='Personnel Details'!$N$25), IF('Personnel Details'!$P$25="","", 'Personnel Details'!$P$25), IF(AND(NOT('Personnel Details'!$I$25=""), $B141&gt;='Personnel Details'!$I$25), IF('Personnel Details'!$K$25="", "", 'Personnel Details'!$K$25), IF('Personnel Details'!$F$25="", "", 'Personnel Details'!$F$25))))</f>
        <v/>
      </c>
      <c r="KB141" s="79" t="str">
        <f>IF(JZ$9="", "", IF(AND(NOT('Personnel Details'!$N$25=""), $B141&gt;='Personnel Details'!$N$25), 'Personnel Details'!$Q$25, IF(AND(NOT('Personnel Details'!$I$25=""), $B141&gt;='Personnel Details'!$I$25), 'Personnel Details'!$L$25, 'Personnel Details'!$G$25)))</f>
        <v/>
      </c>
      <c r="KC141" s="59">
        <f t="shared" si="417"/>
        <v>0</v>
      </c>
      <c r="KD141" s="53"/>
      <c r="KF141" s="78" t="str">
        <f>IF(KF$9="", "", IF(AND(NOT('Personnel Details'!$N$26=""), $B141&gt;='Personnel Details'!$N$26), 'Personnel Details'!$O$26, IF(AND(NOT('Personnel Details'!$I$26=""), $B141&gt;='Personnel Details'!$I$26), 'Personnel Details'!$J$26, 'Personnel Details'!$E$26)))</f>
        <v/>
      </c>
      <c r="KG141" s="59" t="str">
        <f>IF(KF$9="", "", IF(AND(NOT('Personnel Details'!$N$26=""), $B141&gt;='Personnel Details'!$N$26), IF('Personnel Details'!$P$26="","", 'Personnel Details'!$P$26), IF(AND(NOT('Personnel Details'!$I$26=""), $B141&gt;='Personnel Details'!$I$26), IF('Personnel Details'!$K$26="", "", 'Personnel Details'!$K$26), IF('Personnel Details'!$F$26="", "", 'Personnel Details'!$F$26))))</f>
        <v/>
      </c>
      <c r="KH141" s="79" t="str">
        <f>IF(KF$9="", "", IF(AND(NOT('Personnel Details'!$N$26=""), $B141&gt;='Personnel Details'!$N$26), 'Personnel Details'!$Q$26, IF(AND(NOT('Personnel Details'!$I$26=""), $B141&gt;='Personnel Details'!$I$26), 'Personnel Details'!$L$26, 'Personnel Details'!$G$26)))</f>
        <v/>
      </c>
      <c r="KI141" s="59">
        <f t="shared" si="418"/>
        <v>0</v>
      </c>
      <c r="KJ141" s="53"/>
      <c r="KL141" s="78" t="str">
        <f>IF(KL$9="", "", IF(AND(NOT('Personnel Details'!$N$27=""), $B141&gt;='Personnel Details'!$N$27), 'Personnel Details'!$O$27, IF(AND(NOT('Personnel Details'!$I$27=""), $B141&gt;='Personnel Details'!$I$27), 'Personnel Details'!$J$27, 'Personnel Details'!$E$27)))</f>
        <v/>
      </c>
      <c r="KM141" s="59" t="str">
        <f>IF(KL$9="", "", IF(AND(NOT('Personnel Details'!$N$27=""), $B141&gt;='Personnel Details'!$N$27), IF('Personnel Details'!$P$27="","", 'Personnel Details'!$P$27), IF(AND(NOT('Personnel Details'!$I$27=""), $B141&gt;='Personnel Details'!$I$27), IF('Personnel Details'!$K$27="", "", 'Personnel Details'!$K$27), IF('Personnel Details'!$F$27="", "", 'Personnel Details'!$F$27))))</f>
        <v/>
      </c>
      <c r="KN141" s="79" t="str">
        <f>IF(KL$9="", "", IF(AND(NOT('Personnel Details'!$N$27=""), $B141&gt;='Personnel Details'!$N$27), 'Personnel Details'!$Q$27, IF(AND(NOT('Personnel Details'!$I$27=""), $B141&gt;='Personnel Details'!$I$27), 'Personnel Details'!$L$27, 'Personnel Details'!$G$27)))</f>
        <v/>
      </c>
      <c r="KO141" s="59">
        <f t="shared" si="419"/>
        <v>0</v>
      </c>
      <c r="KP141" s="53"/>
      <c r="KR141" s="78" t="str">
        <f>IF(KR$9="", "", IF(AND(NOT('Personnel Details'!$N$28=""), $B141&gt;='Personnel Details'!$N$28), 'Personnel Details'!$O$28, IF(AND(NOT('Personnel Details'!$I$28=""), $B141&gt;='Personnel Details'!$I$28), 'Personnel Details'!$J$28, 'Personnel Details'!$E$28)))</f>
        <v/>
      </c>
      <c r="KS141" s="59" t="str">
        <f>IF(KR$9="", "", IF(AND(NOT('Personnel Details'!$N$28=""), $B141&gt;='Personnel Details'!$N$28), IF('Personnel Details'!$P$28="","", 'Personnel Details'!$P$28), IF(AND(NOT('Personnel Details'!$I$28=""), $B141&gt;='Personnel Details'!$I$28), IF('Personnel Details'!$K$28="", "", 'Personnel Details'!$K$28), IF('Personnel Details'!$F$28="", "", 'Personnel Details'!$F$28))))</f>
        <v/>
      </c>
      <c r="KT141" s="79" t="str">
        <f>IF(KR$9="", "", IF(AND(NOT('Personnel Details'!$N$28=""), $B141&gt;='Personnel Details'!$N$28), 'Personnel Details'!$Q$28, IF(AND(NOT('Personnel Details'!$I$28=""), $B141&gt;='Personnel Details'!$I$28), 'Personnel Details'!$L$28, 'Personnel Details'!$G$28)))</f>
        <v/>
      </c>
      <c r="KU141" s="59">
        <f t="shared" si="420"/>
        <v>0</v>
      </c>
      <c r="KV141" s="53"/>
      <c r="KX141" s="78" t="str">
        <f>IF(KX$9="", "", IF(AND(NOT('Personnel Details'!$N$29=""), $B141&gt;='Personnel Details'!$N$29), 'Personnel Details'!$O$29, IF(AND(NOT('Personnel Details'!$I$29=""), $B141&gt;='Personnel Details'!$I$29), 'Personnel Details'!$J$29, 'Personnel Details'!$E$29)))</f>
        <v/>
      </c>
      <c r="KY141" s="59" t="str">
        <f>IF(KX$9="", "", IF(AND(NOT('Personnel Details'!$N$29=""), $B141&gt;='Personnel Details'!$N$29), IF('Personnel Details'!$P$29="","", 'Personnel Details'!$P$29), IF(AND(NOT('Personnel Details'!$I$29=""), $B141&gt;='Personnel Details'!$I$29), IF('Personnel Details'!$K$29="", "", 'Personnel Details'!$K$29), IF('Personnel Details'!$F$29="", "", 'Personnel Details'!$F$29))))</f>
        <v/>
      </c>
      <c r="KZ141" s="79" t="str">
        <f>IF(KX$9="", "", IF(AND(NOT('Personnel Details'!$N$29=""), $B141&gt;='Personnel Details'!$N$29), 'Personnel Details'!$Q$29, IF(AND(NOT('Personnel Details'!$I$29=""), $B141&gt;='Personnel Details'!$I$29), 'Personnel Details'!$L$29, 'Personnel Details'!$G$29)))</f>
        <v/>
      </c>
      <c r="LA141" s="59">
        <f t="shared" si="421"/>
        <v>0</v>
      </c>
      <c r="LB141" s="53"/>
      <c r="LD141" s="78" t="str">
        <f>IF(LD$9="", "", IF(AND(NOT('Personnel Details'!$N$30=""), $B141&gt;='Personnel Details'!$N$30), 'Personnel Details'!$O$30, IF(AND(NOT('Personnel Details'!$I$30=""), $B141&gt;='Personnel Details'!$I$30), 'Personnel Details'!$J$30, 'Personnel Details'!$E$30)))</f>
        <v/>
      </c>
      <c r="LE141" s="59" t="str">
        <f>IF(LD$9="", "", IF(AND(NOT('Personnel Details'!$N$30=""), $B141&gt;='Personnel Details'!$N$30), IF('Personnel Details'!$P$30="","", 'Personnel Details'!$P$30), IF(AND(NOT('Personnel Details'!$I$30=""), $B141&gt;='Personnel Details'!$I$30), IF('Personnel Details'!$K$30="", "", 'Personnel Details'!$K$30), IF('Personnel Details'!$F$30="", "", 'Personnel Details'!$F$30))))</f>
        <v/>
      </c>
      <c r="LF141" s="79" t="str">
        <f>IF(LD$9="", "", IF(AND(NOT('Personnel Details'!$N$30=""), $B141&gt;='Personnel Details'!$N$30), 'Personnel Details'!$Q$30, IF(AND(NOT('Personnel Details'!$I$30=""), $B141&gt;='Personnel Details'!$I$30), 'Personnel Details'!$L$30, 'Personnel Details'!$G$30)))</f>
        <v/>
      </c>
      <c r="LG141" s="59">
        <f t="shared" si="422"/>
        <v>0</v>
      </c>
      <c r="LH141" s="53"/>
      <c r="LJ141" s="78" t="str">
        <f>IF(LJ$9="", "", IF(AND(NOT('Personnel Details'!$N$31=""), $B141&gt;='Personnel Details'!$N$31), 'Personnel Details'!$O$31, IF(AND(NOT('Personnel Details'!$I$31=""), $B141&gt;='Personnel Details'!$I$31), 'Personnel Details'!$J$31, 'Personnel Details'!$E$31)))</f>
        <v/>
      </c>
      <c r="LK141" s="59" t="str">
        <f>IF(LJ$9="", "", IF(AND(NOT('Personnel Details'!$N$31=""), $B141&gt;='Personnel Details'!$N$31), IF('Personnel Details'!$P$31="","", 'Personnel Details'!$P$31), IF(AND(NOT('Personnel Details'!$I$31=""), $B141&gt;='Personnel Details'!$I$31), IF('Personnel Details'!$K$31="", "", 'Personnel Details'!$K$31), IF('Personnel Details'!$F$31="", "", 'Personnel Details'!$F$31))))</f>
        <v/>
      </c>
      <c r="LL141" s="79" t="str">
        <f>IF(LJ$9="", "", IF(AND(NOT('Personnel Details'!$N$31=""), $B141&gt;='Personnel Details'!$N$31), 'Personnel Details'!$Q$31, IF(AND(NOT('Personnel Details'!$I$31=""), $B141&gt;='Personnel Details'!$I$31), 'Personnel Details'!$L$31, 'Personnel Details'!$G$31)))</f>
        <v/>
      </c>
      <c r="LM141" s="59">
        <f t="shared" si="423"/>
        <v>0</v>
      </c>
      <c r="LN141" s="53"/>
      <c r="LP141" s="78" t="str">
        <f>IF(LP$9="", "", IF(AND(NOT('Personnel Details'!$N$32=""), $B141&gt;='Personnel Details'!$N$32), 'Personnel Details'!$O$32, IF(AND(NOT('Personnel Details'!$I$32=""), $B141&gt;='Personnel Details'!$I$32), 'Personnel Details'!$J$32, 'Personnel Details'!$E$32)))</f>
        <v/>
      </c>
      <c r="LQ141" s="59" t="str">
        <f>IF(LP$9="", "", IF(AND(NOT('Personnel Details'!$N$32=""), $B141&gt;='Personnel Details'!$N$32), IF('Personnel Details'!$P$32="","", 'Personnel Details'!$P$32), IF(AND(NOT('Personnel Details'!$I$32=""), $B141&gt;='Personnel Details'!$I$32), IF('Personnel Details'!$K$32="", "", 'Personnel Details'!$K$32), IF('Personnel Details'!$F$32="", "", 'Personnel Details'!$F$32))))</f>
        <v/>
      </c>
      <c r="LR141" s="79" t="str">
        <f>IF(LP$9="", "", IF(AND(NOT('Personnel Details'!$N$32=""), $B141&gt;='Personnel Details'!$N$32), 'Personnel Details'!$Q$32, IF(AND(NOT('Personnel Details'!$I$32=""), $B141&gt;='Personnel Details'!$I$32), 'Personnel Details'!$L$32, 'Personnel Details'!$G$32)))</f>
        <v/>
      </c>
      <c r="LS141" s="59">
        <f t="shared" si="424"/>
        <v>0</v>
      </c>
      <c r="LT141" s="53"/>
      <c r="LV141" s="78" t="str">
        <f>IF(LV$9="", "", IF(AND(NOT('Personnel Details'!$N$33=""), $B141&gt;='Personnel Details'!$N$33), 'Personnel Details'!$O$33, IF(AND(NOT('Personnel Details'!$I$33=""), $B141&gt;='Personnel Details'!$I$33), 'Personnel Details'!$J$33, 'Personnel Details'!$E$33)))</f>
        <v/>
      </c>
      <c r="LW141" s="59" t="str">
        <f>IF(LV$9="", "", IF(AND(NOT('Personnel Details'!$N$33=""), $B141&gt;='Personnel Details'!$N$33), IF('Personnel Details'!$P$33="","", 'Personnel Details'!$P$33), IF(AND(NOT('Personnel Details'!$I$33=""), $B141&gt;='Personnel Details'!$I$33), IF('Personnel Details'!$K$33="", "", 'Personnel Details'!$K$33), IF('Personnel Details'!$F$33="", "", 'Personnel Details'!$F$33))))</f>
        <v/>
      </c>
      <c r="LX141" s="79" t="str">
        <f>IF(LV$9="", "", IF(AND(NOT('Personnel Details'!$N$33=""), $B141&gt;='Personnel Details'!$N$33), 'Personnel Details'!$Q$33, IF(AND(NOT('Personnel Details'!$I$33=""), $B141&gt;='Personnel Details'!$I$33), 'Personnel Details'!$L$33, 'Personnel Details'!$G$33)))</f>
        <v/>
      </c>
      <c r="LY141" s="59">
        <f t="shared" si="425"/>
        <v>0</v>
      </c>
      <c r="LZ141" s="53"/>
      <c r="MB141" s="78" t="str">
        <f>IF(MB$9="", "", IF(AND(NOT('Personnel Details'!$N$34=""), $B141&gt;='Personnel Details'!$N$34), 'Personnel Details'!$O$34, IF(AND(NOT('Personnel Details'!$I$34=""), $B141&gt;='Personnel Details'!$I$34), 'Personnel Details'!$J$34, 'Personnel Details'!$E$34)))</f>
        <v/>
      </c>
      <c r="MC141" s="59" t="str">
        <f>IF(MB$9="", "", IF(AND(NOT('Personnel Details'!$N$34=""), $B141&gt;='Personnel Details'!$N$34), IF('Personnel Details'!$P$34="","", 'Personnel Details'!$P$34), IF(AND(NOT('Personnel Details'!$I$34=""), $B141&gt;='Personnel Details'!$I$34), IF('Personnel Details'!$K$34="", "", 'Personnel Details'!$K$34), IF('Personnel Details'!$F$34="", "", 'Personnel Details'!$F$34))))</f>
        <v/>
      </c>
      <c r="MD141" s="79" t="str">
        <f>IF(MB$9="", "", IF(AND(NOT('Personnel Details'!$N$34=""), $B141&gt;='Personnel Details'!$N$34), 'Personnel Details'!$Q$34, IF(AND(NOT('Personnel Details'!$I$34=""), $B141&gt;='Personnel Details'!$I$34), 'Personnel Details'!$L$34, 'Personnel Details'!$G$34)))</f>
        <v/>
      </c>
      <c r="ME141" s="59">
        <f t="shared" si="426"/>
        <v>0</v>
      </c>
      <c r="MF141" s="53"/>
      <c r="MH141" s="78" t="str">
        <f>IF(MH$9="", "", IF(AND(NOT('Personnel Details'!$N$35=""), $B141&gt;='Personnel Details'!$N$35), 'Personnel Details'!$O$35, IF(AND(NOT('Personnel Details'!$I$35=""), $B141&gt;='Personnel Details'!$I$35), 'Personnel Details'!$J$35, 'Personnel Details'!$E$35)))</f>
        <v/>
      </c>
      <c r="MI141" s="59" t="str">
        <f>IF(MH$9="", "", IF(AND(NOT('Personnel Details'!$N$35=""), $B141&gt;='Personnel Details'!$N$35), IF('Personnel Details'!$P$35="","", 'Personnel Details'!$P$35), IF(AND(NOT('Personnel Details'!$I$35=""), $B141&gt;='Personnel Details'!$I$35), IF('Personnel Details'!$K$35="", "", 'Personnel Details'!$K$35), IF('Personnel Details'!$F$35="", "", 'Personnel Details'!$F$35))))</f>
        <v/>
      </c>
      <c r="MJ141" s="79" t="str">
        <f>IF(MH$9="", "", IF(AND(NOT('Personnel Details'!$N$35=""), $B141&gt;='Personnel Details'!$N$35), 'Personnel Details'!$Q$35, IF(AND(NOT('Personnel Details'!$I$35=""), $B141&gt;='Personnel Details'!$I$35), 'Personnel Details'!$L$35, 'Personnel Details'!$G$35)))</f>
        <v/>
      </c>
      <c r="MK141" s="59">
        <f t="shared" si="427"/>
        <v>0</v>
      </c>
      <c r="ML141" s="53"/>
      <c r="MN141" s="78" t="str">
        <f>IF(MN$9="", "", IF(AND(NOT('Personnel Details'!$N$36=""), $B141&gt;='Personnel Details'!$N$36), 'Personnel Details'!$O$36, IF(AND(NOT('Personnel Details'!$I$36=""), $B141&gt;='Personnel Details'!$I$36), 'Personnel Details'!$J$36, 'Personnel Details'!$E$36)))</f>
        <v/>
      </c>
      <c r="MO141" s="59" t="str">
        <f>IF(MN$9="", "", IF(AND(NOT('Personnel Details'!$N$36=""), $B141&gt;='Personnel Details'!$N$36), IF('Personnel Details'!$P$36="","", 'Personnel Details'!$P$36), IF(AND(NOT('Personnel Details'!$I$36=""), $B141&gt;='Personnel Details'!$I$36), IF('Personnel Details'!$K$36="", "", 'Personnel Details'!$K$36), IF('Personnel Details'!$F$36="", "", 'Personnel Details'!$F$36))))</f>
        <v/>
      </c>
      <c r="MP141" s="79" t="str">
        <f>IF(MN$9="", "", IF(AND(NOT('Personnel Details'!$N$36=""), $B141&gt;='Personnel Details'!$N$36), 'Personnel Details'!$Q$36, IF(AND(NOT('Personnel Details'!$I$36=""), $B141&gt;='Personnel Details'!$I$36), 'Personnel Details'!$L$36, 'Personnel Details'!$G$36)))</f>
        <v/>
      </c>
      <c r="MQ141" s="59">
        <f t="shared" si="428"/>
        <v>0</v>
      </c>
      <c r="MR141" s="53"/>
      <c r="MT141" s="78" t="str">
        <f>IF(MT$9="", "", IF(AND(NOT('Personnel Details'!$N$37=""), $B141&gt;='Personnel Details'!$N$37), 'Personnel Details'!$O$37, IF(AND(NOT('Personnel Details'!$I$37=""), $B141&gt;='Personnel Details'!$I$37), 'Personnel Details'!$J$37, 'Personnel Details'!$E$37)))</f>
        <v/>
      </c>
      <c r="MU141" s="59" t="str">
        <f>IF(MT$9="", "", IF(AND(NOT('Personnel Details'!$N$37=""), $B141&gt;='Personnel Details'!$N$37), IF('Personnel Details'!$P$37="","", 'Personnel Details'!$P$37), IF(AND(NOT('Personnel Details'!$I$37=""), $B141&gt;='Personnel Details'!$I$37), IF('Personnel Details'!$K$37="", "", 'Personnel Details'!$K$37), IF('Personnel Details'!$F$37="", "", 'Personnel Details'!$F$37))))</f>
        <v/>
      </c>
      <c r="MV141" s="79" t="str">
        <f>IF(MT$9="", "", IF(AND(NOT('Personnel Details'!$N$37=""), $B141&gt;='Personnel Details'!$N$37), 'Personnel Details'!$Q$37, IF(AND(NOT('Personnel Details'!$I$37=""), $B141&gt;='Personnel Details'!$I$37), 'Personnel Details'!$L$37, 'Personnel Details'!$G$37)))</f>
        <v/>
      </c>
      <c r="MW141" s="59">
        <f t="shared" si="429"/>
        <v>0</v>
      </c>
      <c r="MX141" s="53"/>
      <c r="MZ141" s="78" t="str">
        <f>IF(MZ$9="", "", IF(AND(NOT('Personnel Details'!$N$38=""), $B141&gt;='Personnel Details'!$N$38), 'Personnel Details'!$O$38, IF(AND(NOT('Personnel Details'!$I$38=""), $B141&gt;='Personnel Details'!$I$38), 'Personnel Details'!$J$38, 'Personnel Details'!$E$38)))</f>
        <v/>
      </c>
      <c r="NA141" s="59" t="str">
        <f>IF(MZ$9="", "", IF(AND(NOT('Personnel Details'!$N$38=""), $B141&gt;='Personnel Details'!$N$38), IF('Personnel Details'!$P$38="","", 'Personnel Details'!$P$38), IF(AND(NOT('Personnel Details'!$I$38=""), $B141&gt;='Personnel Details'!$I$38), IF('Personnel Details'!$K$38="", "", 'Personnel Details'!$K$38), IF('Personnel Details'!$F$38="", "", 'Personnel Details'!$F$38))))</f>
        <v/>
      </c>
      <c r="NB141" s="79" t="str">
        <f>IF(MZ$9="", "", IF(AND(NOT('Personnel Details'!$N$38=""), $B141&gt;='Personnel Details'!$N$38), 'Personnel Details'!$Q$38, IF(AND(NOT('Personnel Details'!$I$38=""), $B141&gt;='Personnel Details'!$I$38), 'Personnel Details'!$L$38, 'Personnel Details'!$G$38)))</f>
        <v/>
      </c>
      <c r="NC141" s="59">
        <f t="shared" si="430"/>
        <v>0</v>
      </c>
      <c r="ND141" s="53"/>
      <c r="NF141" s="78" t="str">
        <f>IF(NF$9="", "", IF(AND(NOT('Personnel Details'!$N$39=""), $B141&gt;='Personnel Details'!$N$39), 'Personnel Details'!$O$39, IF(AND(NOT('Personnel Details'!$I$39=""), $B141&gt;='Personnel Details'!$I$39), 'Personnel Details'!$J$39, 'Personnel Details'!$E$39)))</f>
        <v/>
      </c>
      <c r="NG141" s="59" t="str">
        <f>IF(NF$9="", "", IF(AND(NOT('Personnel Details'!$N$39=""), $B141&gt;='Personnel Details'!$N$39), IF('Personnel Details'!$P$39="","", 'Personnel Details'!$P$39), IF(AND(NOT('Personnel Details'!$I$39=""), $B141&gt;='Personnel Details'!$I$39), IF('Personnel Details'!$K$39="", "", 'Personnel Details'!$K$39), IF('Personnel Details'!$F$39="", "", 'Personnel Details'!$F$39))))</f>
        <v/>
      </c>
      <c r="NH141" s="79" t="str">
        <f>IF(NF$9="", "", IF(AND(NOT('Personnel Details'!$N$39=""), $B141&gt;='Personnel Details'!$N$39), 'Personnel Details'!$Q$39, IF(AND(NOT('Personnel Details'!$I$39=""), $B141&gt;='Personnel Details'!$I$39), 'Personnel Details'!$L$39, 'Personnel Details'!$G$39)))</f>
        <v/>
      </c>
      <c r="NI141" s="59">
        <f t="shared" si="431"/>
        <v>0</v>
      </c>
      <c r="NJ141" s="53"/>
      <c r="NL141" s="78" t="str">
        <f>IF(NL$9="", "", IF(AND(NOT('Personnel Details'!$N$40=""), $B141&gt;='Personnel Details'!$N$40), 'Personnel Details'!$O$40, IF(AND(NOT('Personnel Details'!$I$40=""), $B141&gt;='Personnel Details'!$I$40), 'Personnel Details'!$J$40, 'Personnel Details'!$E$40)))</f>
        <v/>
      </c>
      <c r="NM141" s="59" t="str">
        <f>IF(NL$9="", "", IF(AND(NOT('Personnel Details'!$N$40=""), $B141&gt;='Personnel Details'!$N$40), IF('Personnel Details'!$P$40="","", 'Personnel Details'!$P$40), IF(AND(NOT('Personnel Details'!$I$40=""), $B141&gt;='Personnel Details'!$I$40), IF('Personnel Details'!$K$40="", "", 'Personnel Details'!$K$40), IF('Personnel Details'!$F$40="", "", 'Personnel Details'!$F$40))))</f>
        <v/>
      </c>
      <c r="NN141" s="79" t="str">
        <f>IF(NL$9="", "", IF(AND(NOT('Personnel Details'!$N$40=""), $B141&gt;='Personnel Details'!$N$40), 'Personnel Details'!$Q$40, IF(AND(NOT('Personnel Details'!$I$40=""), $B141&gt;='Personnel Details'!$I$40), 'Personnel Details'!$L$40, 'Personnel Details'!$G$40)))</f>
        <v/>
      </c>
      <c r="NO141" s="59">
        <f t="shared" si="432"/>
        <v>0</v>
      </c>
      <c r="NP141" s="53"/>
    </row>
    <row r="142" spans="1:380" x14ac:dyDescent="0.25">
      <c r="A142" s="32"/>
      <c r="B142" s="113">
        <f>IFERROR(IF(B141+1&gt;'Personnel Details'!$U$5, "", B141+1), "")</f>
        <v>43962</v>
      </c>
      <c r="C142" s="32"/>
      <c r="D142" s="120"/>
      <c r="E142" s="13" t="str">
        <f t="shared" si="311"/>
        <v/>
      </c>
      <c r="F142" s="13" t="str">
        <f t="shared" si="342"/>
        <v/>
      </c>
      <c r="G142" s="56" t="str">
        <f t="shared" si="433"/>
        <v/>
      </c>
      <c r="H142" s="16" t="str">
        <f t="shared" si="343"/>
        <v/>
      </c>
      <c r="I142" s="32"/>
      <c r="J142" s="120"/>
      <c r="K142" s="62" t="str">
        <f t="shared" si="312"/>
        <v/>
      </c>
      <c r="L142" s="62" t="str">
        <f t="shared" si="344"/>
        <v/>
      </c>
      <c r="M142" s="65" t="str">
        <f t="shared" si="434"/>
        <v/>
      </c>
      <c r="N142" s="68" t="str">
        <f t="shared" si="345"/>
        <v/>
      </c>
      <c r="O142" s="32"/>
      <c r="P142" s="120"/>
      <c r="Q142" s="62" t="str">
        <f t="shared" si="313"/>
        <v/>
      </c>
      <c r="R142" s="62" t="str">
        <f t="shared" si="346"/>
        <v/>
      </c>
      <c r="S142" s="65" t="str">
        <f t="shared" si="435"/>
        <v/>
      </c>
      <c r="T142" s="68" t="str">
        <f t="shared" si="347"/>
        <v/>
      </c>
      <c r="U142" s="32"/>
      <c r="V142" s="120"/>
      <c r="W142" s="62" t="str">
        <f t="shared" si="314"/>
        <v/>
      </c>
      <c r="X142" s="62" t="str">
        <f t="shared" si="348"/>
        <v/>
      </c>
      <c r="Y142" s="65" t="str">
        <f t="shared" si="436"/>
        <v/>
      </c>
      <c r="Z142" s="68" t="str">
        <f t="shared" si="349"/>
        <v/>
      </c>
      <c r="AA142" s="32"/>
      <c r="AB142" s="120"/>
      <c r="AC142" s="62" t="str">
        <f t="shared" si="315"/>
        <v/>
      </c>
      <c r="AD142" s="62" t="str">
        <f t="shared" si="350"/>
        <v/>
      </c>
      <c r="AE142" s="65" t="str">
        <f t="shared" si="437"/>
        <v/>
      </c>
      <c r="AF142" s="68" t="str">
        <f t="shared" si="351"/>
        <v/>
      </c>
      <c r="AG142" s="32"/>
      <c r="AH142" s="120"/>
      <c r="AI142" s="62" t="str">
        <f t="shared" si="316"/>
        <v/>
      </c>
      <c r="AJ142" s="62" t="str">
        <f t="shared" si="352"/>
        <v/>
      </c>
      <c r="AK142" s="65" t="str">
        <f t="shared" si="438"/>
        <v/>
      </c>
      <c r="AL142" s="68" t="str">
        <f t="shared" si="353"/>
        <v/>
      </c>
      <c r="AM142" s="32"/>
      <c r="AN142" s="120"/>
      <c r="AO142" s="62" t="str">
        <f t="shared" si="317"/>
        <v/>
      </c>
      <c r="AP142" s="62" t="str">
        <f t="shared" si="354"/>
        <v/>
      </c>
      <c r="AQ142" s="65" t="str">
        <f t="shared" si="439"/>
        <v/>
      </c>
      <c r="AR142" s="68" t="str">
        <f t="shared" si="355"/>
        <v/>
      </c>
      <c r="AS142" s="32"/>
      <c r="AT142" s="120"/>
      <c r="AU142" s="62" t="str">
        <f t="shared" si="318"/>
        <v/>
      </c>
      <c r="AV142" s="62" t="str">
        <f t="shared" si="356"/>
        <v/>
      </c>
      <c r="AW142" s="65" t="str">
        <f t="shared" si="440"/>
        <v/>
      </c>
      <c r="AX142" s="68" t="str">
        <f t="shared" si="357"/>
        <v/>
      </c>
      <c r="AY142" s="32"/>
      <c r="AZ142" s="120"/>
      <c r="BA142" s="62" t="str">
        <f t="shared" si="319"/>
        <v/>
      </c>
      <c r="BB142" s="62" t="str">
        <f t="shared" si="358"/>
        <v/>
      </c>
      <c r="BC142" s="65" t="str">
        <f t="shared" si="441"/>
        <v/>
      </c>
      <c r="BD142" s="68" t="str">
        <f t="shared" si="359"/>
        <v/>
      </c>
      <c r="BE142" s="32"/>
      <c r="BF142" s="120"/>
      <c r="BG142" s="62" t="str">
        <f t="shared" si="320"/>
        <v/>
      </c>
      <c r="BH142" s="62" t="str">
        <f t="shared" si="360"/>
        <v/>
      </c>
      <c r="BI142" s="65" t="str">
        <f t="shared" si="442"/>
        <v/>
      </c>
      <c r="BJ142" s="68" t="str">
        <f t="shared" si="361"/>
        <v/>
      </c>
      <c r="BK142" s="32"/>
      <c r="BL142" s="120"/>
      <c r="BM142" s="62" t="str">
        <f t="shared" si="321"/>
        <v/>
      </c>
      <c r="BN142" s="62" t="str">
        <f t="shared" si="362"/>
        <v/>
      </c>
      <c r="BO142" s="65" t="str">
        <f t="shared" si="443"/>
        <v/>
      </c>
      <c r="BP142" s="68" t="str">
        <f t="shared" si="363"/>
        <v/>
      </c>
      <c r="BQ142" s="32"/>
      <c r="BR142" s="120"/>
      <c r="BS142" s="62" t="str">
        <f t="shared" si="322"/>
        <v/>
      </c>
      <c r="BT142" s="62" t="str">
        <f t="shared" si="364"/>
        <v/>
      </c>
      <c r="BU142" s="65" t="str">
        <f t="shared" si="444"/>
        <v/>
      </c>
      <c r="BV142" s="68" t="str">
        <f t="shared" si="365"/>
        <v/>
      </c>
      <c r="BW142" s="32"/>
      <c r="BX142" s="120"/>
      <c r="BY142" s="62" t="str">
        <f t="shared" si="323"/>
        <v/>
      </c>
      <c r="BZ142" s="62" t="str">
        <f t="shared" si="366"/>
        <v/>
      </c>
      <c r="CA142" s="65" t="str">
        <f t="shared" si="445"/>
        <v/>
      </c>
      <c r="CB142" s="68" t="str">
        <f t="shared" si="367"/>
        <v/>
      </c>
      <c r="CC142" s="32"/>
      <c r="CD142" s="120"/>
      <c r="CE142" s="62" t="str">
        <f t="shared" si="324"/>
        <v/>
      </c>
      <c r="CF142" s="62" t="str">
        <f t="shared" si="368"/>
        <v/>
      </c>
      <c r="CG142" s="65" t="str">
        <f t="shared" si="446"/>
        <v/>
      </c>
      <c r="CH142" s="68" t="str">
        <f t="shared" si="369"/>
        <v/>
      </c>
      <c r="CI142" s="32"/>
      <c r="CJ142" s="120"/>
      <c r="CK142" s="62" t="str">
        <f t="shared" si="325"/>
        <v/>
      </c>
      <c r="CL142" s="62" t="str">
        <f t="shared" si="370"/>
        <v/>
      </c>
      <c r="CM142" s="65" t="str">
        <f t="shared" si="447"/>
        <v/>
      </c>
      <c r="CN142" s="68" t="str">
        <f t="shared" si="371"/>
        <v/>
      </c>
      <c r="CO142" s="32"/>
      <c r="CP142" s="120"/>
      <c r="CQ142" s="62" t="str">
        <f t="shared" si="326"/>
        <v/>
      </c>
      <c r="CR142" s="62" t="str">
        <f t="shared" si="372"/>
        <v/>
      </c>
      <c r="CS142" s="65" t="str">
        <f t="shared" si="448"/>
        <v/>
      </c>
      <c r="CT142" s="68" t="str">
        <f t="shared" si="373"/>
        <v/>
      </c>
      <c r="CU142" s="32"/>
      <c r="CV142" s="120"/>
      <c r="CW142" s="62" t="str">
        <f t="shared" si="327"/>
        <v/>
      </c>
      <c r="CX142" s="62" t="str">
        <f t="shared" si="374"/>
        <v/>
      </c>
      <c r="CY142" s="65" t="str">
        <f t="shared" si="449"/>
        <v/>
      </c>
      <c r="CZ142" s="68" t="str">
        <f t="shared" si="375"/>
        <v/>
      </c>
      <c r="DA142" s="32"/>
      <c r="DB142" s="120"/>
      <c r="DC142" s="62" t="str">
        <f t="shared" si="328"/>
        <v/>
      </c>
      <c r="DD142" s="62" t="str">
        <f t="shared" si="376"/>
        <v/>
      </c>
      <c r="DE142" s="65" t="str">
        <f t="shared" si="450"/>
        <v/>
      </c>
      <c r="DF142" s="68" t="str">
        <f t="shared" si="377"/>
        <v/>
      </c>
      <c r="DG142" s="32"/>
      <c r="DH142" s="120"/>
      <c r="DI142" s="62" t="str">
        <f t="shared" si="329"/>
        <v/>
      </c>
      <c r="DJ142" s="62" t="str">
        <f t="shared" si="378"/>
        <v/>
      </c>
      <c r="DK142" s="65" t="str">
        <f t="shared" si="451"/>
        <v/>
      </c>
      <c r="DL142" s="68" t="str">
        <f t="shared" si="379"/>
        <v/>
      </c>
      <c r="DM142" s="32"/>
      <c r="DN142" s="120"/>
      <c r="DO142" s="62" t="str">
        <f t="shared" si="330"/>
        <v/>
      </c>
      <c r="DP142" s="62" t="str">
        <f t="shared" si="380"/>
        <v/>
      </c>
      <c r="DQ142" s="65" t="str">
        <f t="shared" si="452"/>
        <v/>
      </c>
      <c r="DR142" s="68" t="str">
        <f t="shared" si="381"/>
        <v/>
      </c>
      <c r="DS142" s="32"/>
      <c r="DT142" s="120"/>
      <c r="DU142" s="62" t="str">
        <f t="shared" si="331"/>
        <v/>
      </c>
      <c r="DV142" s="62" t="str">
        <f t="shared" si="382"/>
        <v/>
      </c>
      <c r="DW142" s="65" t="str">
        <f t="shared" si="453"/>
        <v/>
      </c>
      <c r="DX142" s="68" t="str">
        <f t="shared" si="383"/>
        <v/>
      </c>
      <c r="DY142" s="32"/>
      <c r="DZ142" s="120"/>
      <c r="EA142" s="62" t="str">
        <f t="shared" si="332"/>
        <v/>
      </c>
      <c r="EB142" s="62" t="str">
        <f t="shared" si="384"/>
        <v/>
      </c>
      <c r="EC142" s="65" t="str">
        <f t="shared" si="454"/>
        <v/>
      </c>
      <c r="ED142" s="68" t="str">
        <f t="shared" si="385"/>
        <v/>
      </c>
      <c r="EE142" s="32"/>
      <c r="EF142" s="120"/>
      <c r="EG142" s="62" t="str">
        <f t="shared" si="333"/>
        <v/>
      </c>
      <c r="EH142" s="62" t="str">
        <f t="shared" si="386"/>
        <v/>
      </c>
      <c r="EI142" s="65" t="str">
        <f t="shared" si="455"/>
        <v/>
      </c>
      <c r="EJ142" s="68" t="str">
        <f t="shared" si="387"/>
        <v/>
      </c>
      <c r="EK142" s="32"/>
      <c r="EL142" s="120"/>
      <c r="EM142" s="62" t="str">
        <f t="shared" si="334"/>
        <v/>
      </c>
      <c r="EN142" s="62" t="str">
        <f t="shared" si="388"/>
        <v/>
      </c>
      <c r="EO142" s="65" t="str">
        <f t="shared" si="456"/>
        <v/>
      </c>
      <c r="EP142" s="68" t="str">
        <f t="shared" si="389"/>
        <v/>
      </c>
      <c r="EQ142" s="32"/>
      <c r="ER142" s="120"/>
      <c r="ES142" s="62" t="str">
        <f t="shared" si="335"/>
        <v/>
      </c>
      <c r="ET142" s="62" t="str">
        <f t="shared" si="390"/>
        <v/>
      </c>
      <c r="EU142" s="65" t="str">
        <f t="shared" si="457"/>
        <v/>
      </c>
      <c r="EV142" s="68" t="str">
        <f t="shared" si="391"/>
        <v/>
      </c>
      <c r="EW142" s="32"/>
      <c r="EX142" s="120"/>
      <c r="EY142" s="62" t="str">
        <f t="shared" si="336"/>
        <v/>
      </c>
      <c r="EZ142" s="62" t="str">
        <f t="shared" si="392"/>
        <v/>
      </c>
      <c r="FA142" s="65" t="str">
        <f t="shared" si="458"/>
        <v/>
      </c>
      <c r="FB142" s="68" t="str">
        <f t="shared" si="393"/>
        <v/>
      </c>
      <c r="FC142" s="32"/>
      <c r="FD142" s="120"/>
      <c r="FE142" s="62" t="str">
        <f t="shared" si="337"/>
        <v/>
      </c>
      <c r="FF142" s="62" t="str">
        <f t="shared" si="394"/>
        <v/>
      </c>
      <c r="FG142" s="65" t="str">
        <f t="shared" si="459"/>
        <v/>
      </c>
      <c r="FH142" s="68" t="str">
        <f t="shared" si="395"/>
        <v/>
      </c>
      <c r="FI142" s="32"/>
      <c r="FJ142" s="120"/>
      <c r="FK142" s="62" t="str">
        <f t="shared" si="338"/>
        <v/>
      </c>
      <c r="FL142" s="62" t="str">
        <f t="shared" si="396"/>
        <v/>
      </c>
      <c r="FM142" s="65" t="str">
        <f t="shared" si="460"/>
        <v/>
      </c>
      <c r="FN142" s="68" t="str">
        <f t="shared" si="397"/>
        <v/>
      </c>
      <c r="FO142" s="32"/>
      <c r="FP142" s="120"/>
      <c r="FQ142" s="62" t="str">
        <f t="shared" si="339"/>
        <v/>
      </c>
      <c r="FR142" s="62" t="str">
        <f t="shared" si="398"/>
        <v/>
      </c>
      <c r="FS142" s="65" t="str">
        <f t="shared" si="461"/>
        <v/>
      </c>
      <c r="FT142" s="68" t="str">
        <f t="shared" si="399"/>
        <v/>
      </c>
      <c r="FU142" s="32"/>
      <c r="FV142" s="120"/>
      <c r="FW142" s="62" t="str">
        <f t="shared" si="340"/>
        <v/>
      </c>
      <c r="FX142" s="62" t="str">
        <f t="shared" si="400"/>
        <v/>
      </c>
      <c r="FY142" s="65" t="str">
        <f t="shared" si="462"/>
        <v/>
      </c>
      <c r="FZ142" s="68" t="str">
        <f t="shared" si="401"/>
        <v/>
      </c>
      <c r="GA142" s="32"/>
      <c r="GC142" s="7" t="str">
        <f t="shared" si="402"/>
        <v>May 2020</v>
      </c>
      <c r="GD142" s="7" t="str">
        <f t="shared" ca="1" si="341"/>
        <v/>
      </c>
      <c r="GT142" s="71">
        <f>IF(GT$9="", "", IF(AND(NOT('Personnel Details'!$N$11=""), $B142&gt;='Personnel Details'!$N$11), 'Personnel Details'!$O$11, IF(AND(NOT('Personnel Details'!$I$11=""), $B142&gt;='Personnel Details'!$I$11), 'Personnel Details'!$J$11, 'Personnel Details'!$E$11)))</f>
        <v>0.8</v>
      </c>
      <c r="GU142" s="59" t="str">
        <f>IF(GT$9="", "", IF(AND(NOT('Personnel Details'!$N$11=""), $B142&gt;='Personnel Details'!$N$11), IF('Personnel Details'!$P$11="","", 'Personnel Details'!$P$11), IF(AND(NOT('Personnel Details'!$I$11=""), $B142&gt;='Personnel Details'!$I$11), IF('Personnel Details'!$K$11="", "", 'Personnel Details'!$K$11), IF('Personnel Details'!$F$11="", "", 'Personnel Details'!$F$11))))</f>
        <v/>
      </c>
      <c r="GV142" s="74">
        <f>IF(GT$9="", "", IF(AND(NOT('Personnel Details'!$N$11=""), $B142&gt;='Personnel Details'!$N$11), 'Personnel Details'!$Q$11, IF(AND(NOT('Personnel Details'!$I$11=""), $B142&gt;='Personnel Details'!$I$11), 'Personnel Details'!$L$11, 'Personnel Details'!$G$11)))</f>
        <v>0</v>
      </c>
      <c r="GW142" s="59">
        <f t="shared" si="403"/>
        <v>0</v>
      </c>
      <c r="GX142" s="53"/>
      <c r="GZ142" s="78">
        <f>IF(GZ$9="", "", IF(AND(NOT('Personnel Details'!$N$12=""), $B142&gt;='Personnel Details'!$N$12), 'Personnel Details'!$O$12, IF(AND(NOT('Personnel Details'!$I$12=""), $B142&gt;='Personnel Details'!$I$12), 'Personnel Details'!$J$12, 'Personnel Details'!$E$12)))</f>
        <v>0.8</v>
      </c>
      <c r="HA142" s="59" t="str">
        <f>IF(GZ$9="", "", IF(AND(NOT('Personnel Details'!$N$12=""), $B142&gt;='Personnel Details'!$N$12), IF('Personnel Details'!$P$12="","", 'Personnel Details'!$P$12), IF(AND(NOT('Personnel Details'!$I$12=""), $B142&gt;='Personnel Details'!$I$12), IF('Personnel Details'!$K$12="", "", 'Personnel Details'!$K$12), IF('Personnel Details'!$F$12="", "", 'Personnel Details'!$F$12))))</f>
        <v/>
      </c>
      <c r="HB142" s="79">
        <f>IF(GZ$9="", "", IF(AND(NOT('Personnel Details'!$N$12=""), $B142&gt;='Personnel Details'!$N$12), 'Personnel Details'!$Q$12, IF(AND(NOT('Personnel Details'!$I$12=""), $B142&gt;='Personnel Details'!$I$12), 'Personnel Details'!$L$12, 'Personnel Details'!$G$12)))</f>
        <v>0</v>
      </c>
      <c r="HC142" s="59">
        <f t="shared" si="404"/>
        <v>0</v>
      </c>
      <c r="HD142" s="53"/>
      <c r="HF142" s="78">
        <f>IF(HF$9="", "", IF(AND(NOT('Personnel Details'!$N$13=""), $B142&gt;='Personnel Details'!$N$13), 'Personnel Details'!$O$13, IF(AND(NOT('Personnel Details'!$I$13=""), $B142&gt;='Personnel Details'!$I$13), 'Personnel Details'!$J$13, 'Personnel Details'!$E$13)))</f>
        <v>0.8</v>
      </c>
      <c r="HG142" s="59" t="str">
        <f>IF(HF$9="", "", IF(AND(NOT('Personnel Details'!$N$13=""), $B142&gt;='Personnel Details'!$N$13), IF('Personnel Details'!$P$13="","", 'Personnel Details'!$P$13), IF(AND(NOT('Personnel Details'!$I$13=""), $B142&gt;='Personnel Details'!$I$13), IF('Personnel Details'!$K$13="", "", 'Personnel Details'!$K$13), IF('Personnel Details'!$F$13="", "", 'Personnel Details'!$F$13))))</f>
        <v/>
      </c>
      <c r="HH142" s="79">
        <f>IF(HF$9="", "", IF(AND(NOT('Personnel Details'!$N$13=""), $B142&gt;='Personnel Details'!$N$13), 'Personnel Details'!$Q$13, IF(AND(NOT('Personnel Details'!$I$13=""), $B142&gt;='Personnel Details'!$I$13), 'Personnel Details'!$L$13, 'Personnel Details'!$G$13)))</f>
        <v>0</v>
      </c>
      <c r="HI142" s="59">
        <f t="shared" si="405"/>
        <v>0</v>
      </c>
      <c r="HJ142" s="53"/>
      <c r="HL142" s="78">
        <f>IF(HL$9="", "", IF(AND(NOT('Personnel Details'!$N$14=""), $B142&gt;='Personnel Details'!$N$14), 'Personnel Details'!$O$14, IF(AND(NOT('Personnel Details'!$I$14=""), $B142&gt;='Personnel Details'!$I$14), 'Personnel Details'!$J$14, 'Personnel Details'!$E$14)))</f>
        <v>0.8</v>
      </c>
      <c r="HM142" s="59">
        <f>IF(HL$9="", "", IF(AND(NOT('Personnel Details'!$N$14=""), $B142&gt;='Personnel Details'!$N$14), IF('Personnel Details'!$P$14="","", 'Personnel Details'!$P$14), IF(AND(NOT('Personnel Details'!$I$14=""), $B142&gt;='Personnel Details'!$I$14), IF('Personnel Details'!$K$14="", "", 'Personnel Details'!$K$14), IF('Personnel Details'!$F$14="", "", 'Personnel Details'!$F$14))))</f>
        <v>2000</v>
      </c>
      <c r="HN142" s="79">
        <f>IF(HL$9="", "", IF(AND(NOT('Personnel Details'!$N$14=""), $B142&gt;='Personnel Details'!$N$14), 'Personnel Details'!$Q$14, IF(AND(NOT('Personnel Details'!$I$14=""), $B142&gt;='Personnel Details'!$I$14), 'Personnel Details'!$L$14, 'Personnel Details'!$G$14)))</f>
        <v>0.85</v>
      </c>
      <c r="HO142" s="59">
        <f t="shared" si="406"/>
        <v>0</v>
      </c>
      <c r="HP142" s="53"/>
      <c r="HR142" s="78" t="str">
        <f>IF(HR$9="", "", IF(AND(NOT('Personnel Details'!$N$15=""), $B142&gt;='Personnel Details'!$N$15), 'Personnel Details'!$O$15, IF(AND(NOT('Personnel Details'!$I$15=""), $B142&gt;='Personnel Details'!$I$15), 'Personnel Details'!$J$15, 'Personnel Details'!$E$15)))</f>
        <v/>
      </c>
      <c r="HS142" s="59" t="str">
        <f>IF(HR$9="", "", IF(AND(NOT('Personnel Details'!$N$15=""), $B142&gt;='Personnel Details'!$N$15), IF('Personnel Details'!$P$15="","", 'Personnel Details'!$P$15), IF(AND(NOT('Personnel Details'!$I$15=""), $B142&gt;='Personnel Details'!$I$15), IF('Personnel Details'!$K$15="", "", 'Personnel Details'!$K$15), IF('Personnel Details'!$F$15="", "", 'Personnel Details'!$F$15))))</f>
        <v/>
      </c>
      <c r="HT142" s="79" t="str">
        <f>IF(HR$9="", "", IF(AND(NOT('Personnel Details'!$N$15=""), $B142&gt;='Personnel Details'!$N$15), 'Personnel Details'!$Q$15, IF(AND(NOT('Personnel Details'!$I$15=""), $B142&gt;='Personnel Details'!$I$15), 'Personnel Details'!$L$15, 'Personnel Details'!$G$15)))</f>
        <v/>
      </c>
      <c r="HU142" s="59">
        <f t="shared" si="407"/>
        <v>0</v>
      </c>
      <c r="HV142" s="53"/>
      <c r="HX142" s="78" t="str">
        <f>IF(HX$9="", "", IF(AND(NOT('Personnel Details'!$N$16=""), $B142&gt;='Personnel Details'!$N$16), 'Personnel Details'!$O$16, IF(AND(NOT('Personnel Details'!$I$16=""), $B142&gt;='Personnel Details'!$I$16), 'Personnel Details'!$J$16, 'Personnel Details'!$E$16)))</f>
        <v/>
      </c>
      <c r="HY142" s="59" t="str">
        <f>IF(HX$9="", "", IF(AND(NOT('Personnel Details'!$N$16=""), $B142&gt;='Personnel Details'!$N$16), IF('Personnel Details'!$P$16="","", 'Personnel Details'!$P$16), IF(AND(NOT('Personnel Details'!$I$16=""), $B142&gt;='Personnel Details'!$I$16), IF('Personnel Details'!$K$16="", "", 'Personnel Details'!$K$16), IF('Personnel Details'!$F$16="", "", 'Personnel Details'!$F$16))))</f>
        <v/>
      </c>
      <c r="HZ142" s="79" t="str">
        <f>IF(HX$9="", "", IF(AND(NOT('Personnel Details'!$N$16=""), $B142&gt;='Personnel Details'!$N$16), 'Personnel Details'!$Q$16, IF(AND(NOT('Personnel Details'!$I$16=""), $B142&gt;='Personnel Details'!$I$16), 'Personnel Details'!$L$16, 'Personnel Details'!$G$16)))</f>
        <v/>
      </c>
      <c r="IA142" s="59">
        <f t="shared" si="408"/>
        <v>0</v>
      </c>
      <c r="IB142" s="53"/>
      <c r="ID142" s="78" t="str">
        <f>IF(ID$9="", "", IF(AND(NOT('Personnel Details'!$N$17=""), $B142&gt;='Personnel Details'!$N$17), 'Personnel Details'!$O$17, IF(AND(NOT('Personnel Details'!$I$17=""), $B142&gt;='Personnel Details'!$I$17), 'Personnel Details'!$J$17, 'Personnel Details'!$E$17)))</f>
        <v/>
      </c>
      <c r="IE142" s="59" t="str">
        <f>IF(ID$9="", "", IF(AND(NOT('Personnel Details'!$N$17=""), $B142&gt;='Personnel Details'!$N$17), IF('Personnel Details'!$P$17="","", 'Personnel Details'!$P$17), IF(AND(NOT('Personnel Details'!$I$17=""), $B142&gt;='Personnel Details'!$I$17), IF('Personnel Details'!$K$17="", "", 'Personnel Details'!$K$17), IF('Personnel Details'!$F$17="", "", 'Personnel Details'!$F$17))))</f>
        <v/>
      </c>
      <c r="IF142" s="79" t="str">
        <f>IF(ID$9="", "", IF(AND(NOT('Personnel Details'!$N$17=""), $B142&gt;='Personnel Details'!$N$17), 'Personnel Details'!$Q$17, IF(AND(NOT('Personnel Details'!$I$17=""), $B142&gt;='Personnel Details'!$I$17), 'Personnel Details'!$L$17, 'Personnel Details'!$G$17)))</f>
        <v/>
      </c>
      <c r="IG142" s="59">
        <f t="shared" si="409"/>
        <v>0</v>
      </c>
      <c r="IH142" s="53"/>
      <c r="IJ142" s="78" t="str">
        <f>IF(IJ$9="", "", IF(AND(NOT('Personnel Details'!$N$18=""), $B142&gt;='Personnel Details'!$N$18), 'Personnel Details'!$O$18, IF(AND(NOT('Personnel Details'!$I$18=""), $B142&gt;='Personnel Details'!$I$18), 'Personnel Details'!$J$18, 'Personnel Details'!$E$18)))</f>
        <v/>
      </c>
      <c r="IK142" s="59" t="str">
        <f>IF(IJ$9="", "", IF(AND(NOT('Personnel Details'!$N$18=""), $B142&gt;='Personnel Details'!$N$18), IF('Personnel Details'!$P$18="","", 'Personnel Details'!$P$18), IF(AND(NOT('Personnel Details'!$I$18=""), $B142&gt;='Personnel Details'!$I$18), IF('Personnel Details'!$K$18="", "", 'Personnel Details'!$K$18), IF('Personnel Details'!$F$18="", "", 'Personnel Details'!$F$18))))</f>
        <v/>
      </c>
      <c r="IL142" s="79" t="str">
        <f>IF(IJ$9="", "", IF(AND(NOT('Personnel Details'!$N$18=""), $B142&gt;='Personnel Details'!$N$18), 'Personnel Details'!$Q$18, IF(AND(NOT('Personnel Details'!$I$18=""), $B142&gt;='Personnel Details'!$I$18), 'Personnel Details'!$L$18, 'Personnel Details'!$G$18)))</f>
        <v/>
      </c>
      <c r="IM142" s="59">
        <f t="shared" si="410"/>
        <v>0</v>
      </c>
      <c r="IN142" s="53"/>
      <c r="IP142" s="78" t="str">
        <f>IF(IP$9="", "", IF(AND(NOT('Personnel Details'!$N$19=""), $B142&gt;='Personnel Details'!$N$19), 'Personnel Details'!$O$19, IF(AND(NOT('Personnel Details'!$I$19=""), $B142&gt;='Personnel Details'!$I$19), 'Personnel Details'!$J$19, 'Personnel Details'!$E$19)))</f>
        <v/>
      </c>
      <c r="IQ142" s="59" t="str">
        <f>IF(IP$9="", "", IF(AND(NOT('Personnel Details'!$N$19=""), $B142&gt;='Personnel Details'!$N$19), IF('Personnel Details'!$P$19="","", 'Personnel Details'!$P$19), IF(AND(NOT('Personnel Details'!$I$19=""), $B142&gt;='Personnel Details'!$I$19), IF('Personnel Details'!$K$19="", "", 'Personnel Details'!$K$19), IF('Personnel Details'!$F$19="", "", 'Personnel Details'!$F$19))))</f>
        <v/>
      </c>
      <c r="IR142" s="79" t="str">
        <f>IF(IP$9="", "", IF(AND(NOT('Personnel Details'!$N$19=""), $B142&gt;='Personnel Details'!$N$19), 'Personnel Details'!$Q$19, IF(AND(NOT('Personnel Details'!$I$19=""), $B142&gt;='Personnel Details'!$I$19), 'Personnel Details'!$L$19, 'Personnel Details'!$G$19)))</f>
        <v/>
      </c>
      <c r="IS142" s="59">
        <f t="shared" si="411"/>
        <v>0</v>
      </c>
      <c r="IT142" s="53"/>
      <c r="IV142" s="78" t="str">
        <f>IF(IV$9="", "", IF(AND(NOT('Personnel Details'!$N$20=""), $B142&gt;='Personnel Details'!$N$20), 'Personnel Details'!$O$20, IF(AND(NOT('Personnel Details'!$I$20=""), $B142&gt;='Personnel Details'!$I$20), 'Personnel Details'!$J$20, 'Personnel Details'!$E$20)))</f>
        <v/>
      </c>
      <c r="IW142" s="59" t="str">
        <f>IF(IV$9="", "", IF(AND(NOT('Personnel Details'!$N$20=""), $B142&gt;='Personnel Details'!$N$20), IF('Personnel Details'!$P$20="","", 'Personnel Details'!$P$20), IF(AND(NOT('Personnel Details'!$I$20=""), $B142&gt;='Personnel Details'!$I$20), IF('Personnel Details'!$K$20="", "", 'Personnel Details'!$K$20), IF('Personnel Details'!$F$20="", "", 'Personnel Details'!$F$20))))</f>
        <v/>
      </c>
      <c r="IX142" s="79" t="str">
        <f>IF(IV$9="", "", IF(AND(NOT('Personnel Details'!$N$20=""), $B142&gt;='Personnel Details'!$N$20), 'Personnel Details'!$Q$20, IF(AND(NOT('Personnel Details'!$I$20=""), $B142&gt;='Personnel Details'!$I$20), 'Personnel Details'!$L$20, 'Personnel Details'!$G$20)))</f>
        <v/>
      </c>
      <c r="IY142" s="59">
        <f t="shared" si="412"/>
        <v>0</v>
      </c>
      <c r="IZ142" s="53"/>
      <c r="JB142" s="78" t="str">
        <f>IF(JB$9="", "", IF(AND(NOT('Personnel Details'!$N$21=""), $B142&gt;='Personnel Details'!$N$21), 'Personnel Details'!$O$21, IF(AND(NOT('Personnel Details'!$I$21=""), $B142&gt;='Personnel Details'!$I$21), 'Personnel Details'!$J$21, 'Personnel Details'!$E$21)))</f>
        <v/>
      </c>
      <c r="JC142" s="59" t="str">
        <f>IF(JB$9="", "", IF(AND(NOT('Personnel Details'!$N$21=""), $B142&gt;='Personnel Details'!$N$21), IF('Personnel Details'!$P$21="","", 'Personnel Details'!$P$21), IF(AND(NOT('Personnel Details'!$I$21=""), $B142&gt;='Personnel Details'!$I$21), IF('Personnel Details'!$K$21="", "", 'Personnel Details'!$K$21), IF('Personnel Details'!$F$21="", "", 'Personnel Details'!$F$21))))</f>
        <v/>
      </c>
      <c r="JD142" s="79" t="str">
        <f>IF(JB$9="", "", IF(AND(NOT('Personnel Details'!$N$21=""), $B142&gt;='Personnel Details'!$N$21), 'Personnel Details'!$Q$21, IF(AND(NOT('Personnel Details'!$I$21=""), $B142&gt;='Personnel Details'!$I$21), 'Personnel Details'!$L$21, 'Personnel Details'!$G$21)))</f>
        <v/>
      </c>
      <c r="JE142" s="59">
        <f t="shared" si="413"/>
        <v>0</v>
      </c>
      <c r="JF142" s="53"/>
      <c r="JH142" s="78" t="str">
        <f>IF(JH$9="", "", IF(AND(NOT('Personnel Details'!$N$22=""), $B142&gt;='Personnel Details'!$N$22), 'Personnel Details'!$O$22, IF(AND(NOT('Personnel Details'!$I$22=""), $B142&gt;='Personnel Details'!$I$22), 'Personnel Details'!$J$22, 'Personnel Details'!$E$22)))</f>
        <v/>
      </c>
      <c r="JI142" s="59" t="str">
        <f>IF(JH$9="", "", IF(AND(NOT('Personnel Details'!$N$22=""), $B142&gt;='Personnel Details'!$N$22), IF('Personnel Details'!$P$22="","", 'Personnel Details'!$P$22), IF(AND(NOT('Personnel Details'!$I$22=""), $B142&gt;='Personnel Details'!$I$22), IF('Personnel Details'!$K$22="", "", 'Personnel Details'!$K$22), IF('Personnel Details'!$F$22="", "", 'Personnel Details'!$F$22))))</f>
        <v/>
      </c>
      <c r="JJ142" s="79" t="str">
        <f>IF(JH$9="", "", IF(AND(NOT('Personnel Details'!$N$22=""), $B142&gt;='Personnel Details'!$N$22), 'Personnel Details'!$Q$22, IF(AND(NOT('Personnel Details'!$I$22=""), $B142&gt;='Personnel Details'!$I$22), 'Personnel Details'!$L$22, 'Personnel Details'!$G$22)))</f>
        <v/>
      </c>
      <c r="JK142" s="59">
        <f t="shared" si="414"/>
        <v>0</v>
      </c>
      <c r="JL142" s="53"/>
      <c r="JN142" s="78" t="str">
        <f>IF(JN$9="", "", IF(AND(NOT('Personnel Details'!$N$23=""), $B142&gt;='Personnel Details'!$N$23), 'Personnel Details'!$O$23, IF(AND(NOT('Personnel Details'!$I$23=""), $B142&gt;='Personnel Details'!$I$23), 'Personnel Details'!$J$23, 'Personnel Details'!$E$23)))</f>
        <v/>
      </c>
      <c r="JO142" s="59" t="str">
        <f>IF(JN$9="", "", IF(AND(NOT('Personnel Details'!$N$23=""), $B142&gt;='Personnel Details'!$N$23), IF('Personnel Details'!$P$23="","", 'Personnel Details'!$P$23), IF(AND(NOT('Personnel Details'!$I$23=""), $B142&gt;='Personnel Details'!$I$23), IF('Personnel Details'!$K$23="", "", 'Personnel Details'!$K$23), IF('Personnel Details'!$F$23="", "", 'Personnel Details'!$F$23))))</f>
        <v/>
      </c>
      <c r="JP142" s="79" t="str">
        <f>IF(JN$9="", "", IF(AND(NOT('Personnel Details'!$N$23=""), $B142&gt;='Personnel Details'!$N$23), 'Personnel Details'!$Q$23, IF(AND(NOT('Personnel Details'!$I$23=""), $B142&gt;='Personnel Details'!$I$23), 'Personnel Details'!$L$23, 'Personnel Details'!$G$23)))</f>
        <v/>
      </c>
      <c r="JQ142" s="59">
        <f t="shared" si="415"/>
        <v>0</v>
      </c>
      <c r="JR142" s="53"/>
      <c r="JT142" s="78" t="str">
        <f>IF(JT$9="", "", IF(AND(NOT('Personnel Details'!$N$24=""), $B142&gt;='Personnel Details'!$N$24), 'Personnel Details'!$O$24, IF(AND(NOT('Personnel Details'!$I$24=""), $B142&gt;='Personnel Details'!$I$24), 'Personnel Details'!$J$24, 'Personnel Details'!$E$24)))</f>
        <v/>
      </c>
      <c r="JU142" s="59" t="str">
        <f>IF(JT$9="", "", IF(AND(NOT('Personnel Details'!$N$24=""), $B142&gt;='Personnel Details'!$N$24), IF('Personnel Details'!$P$24="","", 'Personnel Details'!$P$24), IF(AND(NOT('Personnel Details'!$I$24=""), $B142&gt;='Personnel Details'!$I$24), IF('Personnel Details'!$K$24="", "", 'Personnel Details'!$K$24), IF('Personnel Details'!$F$24="", "", 'Personnel Details'!$F$24))))</f>
        <v/>
      </c>
      <c r="JV142" s="79" t="str">
        <f>IF(JT$9="", "", IF(AND(NOT('Personnel Details'!$N$24=""), $B142&gt;='Personnel Details'!$N$24), 'Personnel Details'!$Q$24, IF(AND(NOT('Personnel Details'!$I$24=""), $B142&gt;='Personnel Details'!$I$24), 'Personnel Details'!$L$24, 'Personnel Details'!$G$24)))</f>
        <v/>
      </c>
      <c r="JW142" s="59">
        <f t="shared" si="416"/>
        <v>0</v>
      </c>
      <c r="JX142" s="53"/>
      <c r="JZ142" s="78" t="str">
        <f>IF(JZ$9="", "", IF(AND(NOT('Personnel Details'!$N$25=""), $B142&gt;='Personnel Details'!$N$25), 'Personnel Details'!$O$25, IF(AND(NOT('Personnel Details'!$I$25=""), $B142&gt;='Personnel Details'!$I$25), 'Personnel Details'!$J$25, 'Personnel Details'!$E$25)))</f>
        <v/>
      </c>
      <c r="KA142" s="59" t="str">
        <f>IF(JZ$9="", "", IF(AND(NOT('Personnel Details'!$N$25=""), $B142&gt;='Personnel Details'!$N$25), IF('Personnel Details'!$P$25="","", 'Personnel Details'!$P$25), IF(AND(NOT('Personnel Details'!$I$25=""), $B142&gt;='Personnel Details'!$I$25), IF('Personnel Details'!$K$25="", "", 'Personnel Details'!$K$25), IF('Personnel Details'!$F$25="", "", 'Personnel Details'!$F$25))))</f>
        <v/>
      </c>
      <c r="KB142" s="79" t="str">
        <f>IF(JZ$9="", "", IF(AND(NOT('Personnel Details'!$N$25=""), $B142&gt;='Personnel Details'!$N$25), 'Personnel Details'!$Q$25, IF(AND(NOT('Personnel Details'!$I$25=""), $B142&gt;='Personnel Details'!$I$25), 'Personnel Details'!$L$25, 'Personnel Details'!$G$25)))</f>
        <v/>
      </c>
      <c r="KC142" s="59">
        <f t="shared" si="417"/>
        <v>0</v>
      </c>
      <c r="KD142" s="53"/>
      <c r="KF142" s="78" t="str">
        <f>IF(KF$9="", "", IF(AND(NOT('Personnel Details'!$N$26=""), $B142&gt;='Personnel Details'!$N$26), 'Personnel Details'!$O$26, IF(AND(NOT('Personnel Details'!$I$26=""), $B142&gt;='Personnel Details'!$I$26), 'Personnel Details'!$J$26, 'Personnel Details'!$E$26)))</f>
        <v/>
      </c>
      <c r="KG142" s="59" t="str">
        <f>IF(KF$9="", "", IF(AND(NOT('Personnel Details'!$N$26=""), $B142&gt;='Personnel Details'!$N$26), IF('Personnel Details'!$P$26="","", 'Personnel Details'!$P$26), IF(AND(NOT('Personnel Details'!$I$26=""), $B142&gt;='Personnel Details'!$I$26), IF('Personnel Details'!$K$26="", "", 'Personnel Details'!$K$26), IF('Personnel Details'!$F$26="", "", 'Personnel Details'!$F$26))))</f>
        <v/>
      </c>
      <c r="KH142" s="79" t="str">
        <f>IF(KF$9="", "", IF(AND(NOT('Personnel Details'!$N$26=""), $B142&gt;='Personnel Details'!$N$26), 'Personnel Details'!$Q$26, IF(AND(NOT('Personnel Details'!$I$26=""), $B142&gt;='Personnel Details'!$I$26), 'Personnel Details'!$L$26, 'Personnel Details'!$G$26)))</f>
        <v/>
      </c>
      <c r="KI142" s="59">
        <f t="shared" si="418"/>
        <v>0</v>
      </c>
      <c r="KJ142" s="53"/>
      <c r="KL142" s="78" t="str">
        <f>IF(KL$9="", "", IF(AND(NOT('Personnel Details'!$N$27=""), $B142&gt;='Personnel Details'!$N$27), 'Personnel Details'!$O$27, IF(AND(NOT('Personnel Details'!$I$27=""), $B142&gt;='Personnel Details'!$I$27), 'Personnel Details'!$J$27, 'Personnel Details'!$E$27)))</f>
        <v/>
      </c>
      <c r="KM142" s="59" t="str">
        <f>IF(KL$9="", "", IF(AND(NOT('Personnel Details'!$N$27=""), $B142&gt;='Personnel Details'!$N$27), IF('Personnel Details'!$P$27="","", 'Personnel Details'!$P$27), IF(AND(NOT('Personnel Details'!$I$27=""), $B142&gt;='Personnel Details'!$I$27), IF('Personnel Details'!$K$27="", "", 'Personnel Details'!$K$27), IF('Personnel Details'!$F$27="", "", 'Personnel Details'!$F$27))))</f>
        <v/>
      </c>
      <c r="KN142" s="79" t="str">
        <f>IF(KL$9="", "", IF(AND(NOT('Personnel Details'!$N$27=""), $B142&gt;='Personnel Details'!$N$27), 'Personnel Details'!$Q$27, IF(AND(NOT('Personnel Details'!$I$27=""), $B142&gt;='Personnel Details'!$I$27), 'Personnel Details'!$L$27, 'Personnel Details'!$G$27)))</f>
        <v/>
      </c>
      <c r="KO142" s="59">
        <f t="shared" si="419"/>
        <v>0</v>
      </c>
      <c r="KP142" s="53"/>
      <c r="KR142" s="78" t="str">
        <f>IF(KR$9="", "", IF(AND(NOT('Personnel Details'!$N$28=""), $B142&gt;='Personnel Details'!$N$28), 'Personnel Details'!$O$28, IF(AND(NOT('Personnel Details'!$I$28=""), $B142&gt;='Personnel Details'!$I$28), 'Personnel Details'!$J$28, 'Personnel Details'!$E$28)))</f>
        <v/>
      </c>
      <c r="KS142" s="59" t="str">
        <f>IF(KR$9="", "", IF(AND(NOT('Personnel Details'!$N$28=""), $B142&gt;='Personnel Details'!$N$28), IF('Personnel Details'!$P$28="","", 'Personnel Details'!$P$28), IF(AND(NOT('Personnel Details'!$I$28=""), $B142&gt;='Personnel Details'!$I$28), IF('Personnel Details'!$K$28="", "", 'Personnel Details'!$K$28), IF('Personnel Details'!$F$28="", "", 'Personnel Details'!$F$28))))</f>
        <v/>
      </c>
      <c r="KT142" s="79" t="str">
        <f>IF(KR$9="", "", IF(AND(NOT('Personnel Details'!$N$28=""), $B142&gt;='Personnel Details'!$N$28), 'Personnel Details'!$Q$28, IF(AND(NOT('Personnel Details'!$I$28=""), $B142&gt;='Personnel Details'!$I$28), 'Personnel Details'!$L$28, 'Personnel Details'!$G$28)))</f>
        <v/>
      </c>
      <c r="KU142" s="59">
        <f t="shared" si="420"/>
        <v>0</v>
      </c>
      <c r="KV142" s="53"/>
      <c r="KX142" s="78" t="str">
        <f>IF(KX$9="", "", IF(AND(NOT('Personnel Details'!$N$29=""), $B142&gt;='Personnel Details'!$N$29), 'Personnel Details'!$O$29, IF(AND(NOT('Personnel Details'!$I$29=""), $B142&gt;='Personnel Details'!$I$29), 'Personnel Details'!$J$29, 'Personnel Details'!$E$29)))</f>
        <v/>
      </c>
      <c r="KY142" s="59" t="str">
        <f>IF(KX$9="", "", IF(AND(NOT('Personnel Details'!$N$29=""), $B142&gt;='Personnel Details'!$N$29), IF('Personnel Details'!$P$29="","", 'Personnel Details'!$P$29), IF(AND(NOT('Personnel Details'!$I$29=""), $B142&gt;='Personnel Details'!$I$29), IF('Personnel Details'!$K$29="", "", 'Personnel Details'!$K$29), IF('Personnel Details'!$F$29="", "", 'Personnel Details'!$F$29))))</f>
        <v/>
      </c>
      <c r="KZ142" s="79" t="str">
        <f>IF(KX$9="", "", IF(AND(NOT('Personnel Details'!$N$29=""), $B142&gt;='Personnel Details'!$N$29), 'Personnel Details'!$Q$29, IF(AND(NOT('Personnel Details'!$I$29=""), $B142&gt;='Personnel Details'!$I$29), 'Personnel Details'!$L$29, 'Personnel Details'!$G$29)))</f>
        <v/>
      </c>
      <c r="LA142" s="59">
        <f t="shared" si="421"/>
        <v>0</v>
      </c>
      <c r="LB142" s="53"/>
      <c r="LD142" s="78" t="str">
        <f>IF(LD$9="", "", IF(AND(NOT('Personnel Details'!$N$30=""), $B142&gt;='Personnel Details'!$N$30), 'Personnel Details'!$O$30, IF(AND(NOT('Personnel Details'!$I$30=""), $B142&gt;='Personnel Details'!$I$30), 'Personnel Details'!$J$30, 'Personnel Details'!$E$30)))</f>
        <v/>
      </c>
      <c r="LE142" s="59" t="str">
        <f>IF(LD$9="", "", IF(AND(NOT('Personnel Details'!$N$30=""), $B142&gt;='Personnel Details'!$N$30), IF('Personnel Details'!$P$30="","", 'Personnel Details'!$P$30), IF(AND(NOT('Personnel Details'!$I$30=""), $B142&gt;='Personnel Details'!$I$30), IF('Personnel Details'!$K$30="", "", 'Personnel Details'!$K$30), IF('Personnel Details'!$F$30="", "", 'Personnel Details'!$F$30))))</f>
        <v/>
      </c>
      <c r="LF142" s="79" t="str">
        <f>IF(LD$9="", "", IF(AND(NOT('Personnel Details'!$N$30=""), $B142&gt;='Personnel Details'!$N$30), 'Personnel Details'!$Q$30, IF(AND(NOT('Personnel Details'!$I$30=""), $B142&gt;='Personnel Details'!$I$30), 'Personnel Details'!$L$30, 'Personnel Details'!$G$30)))</f>
        <v/>
      </c>
      <c r="LG142" s="59">
        <f t="shared" si="422"/>
        <v>0</v>
      </c>
      <c r="LH142" s="53"/>
      <c r="LJ142" s="78" t="str">
        <f>IF(LJ$9="", "", IF(AND(NOT('Personnel Details'!$N$31=""), $B142&gt;='Personnel Details'!$N$31), 'Personnel Details'!$O$31, IF(AND(NOT('Personnel Details'!$I$31=""), $B142&gt;='Personnel Details'!$I$31), 'Personnel Details'!$J$31, 'Personnel Details'!$E$31)))</f>
        <v/>
      </c>
      <c r="LK142" s="59" t="str">
        <f>IF(LJ$9="", "", IF(AND(NOT('Personnel Details'!$N$31=""), $B142&gt;='Personnel Details'!$N$31), IF('Personnel Details'!$P$31="","", 'Personnel Details'!$P$31), IF(AND(NOT('Personnel Details'!$I$31=""), $B142&gt;='Personnel Details'!$I$31), IF('Personnel Details'!$K$31="", "", 'Personnel Details'!$K$31), IF('Personnel Details'!$F$31="", "", 'Personnel Details'!$F$31))))</f>
        <v/>
      </c>
      <c r="LL142" s="79" t="str">
        <f>IF(LJ$9="", "", IF(AND(NOT('Personnel Details'!$N$31=""), $B142&gt;='Personnel Details'!$N$31), 'Personnel Details'!$Q$31, IF(AND(NOT('Personnel Details'!$I$31=""), $B142&gt;='Personnel Details'!$I$31), 'Personnel Details'!$L$31, 'Personnel Details'!$G$31)))</f>
        <v/>
      </c>
      <c r="LM142" s="59">
        <f t="shared" si="423"/>
        <v>0</v>
      </c>
      <c r="LN142" s="53"/>
      <c r="LP142" s="78" t="str">
        <f>IF(LP$9="", "", IF(AND(NOT('Personnel Details'!$N$32=""), $B142&gt;='Personnel Details'!$N$32), 'Personnel Details'!$O$32, IF(AND(NOT('Personnel Details'!$I$32=""), $B142&gt;='Personnel Details'!$I$32), 'Personnel Details'!$J$32, 'Personnel Details'!$E$32)))</f>
        <v/>
      </c>
      <c r="LQ142" s="59" t="str">
        <f>IF(LP$9="", "", IF(AND(NOT('Personnel Details'!$N$32=""), $B142&gt;='Personnel Details'!$N$32), IF('Personnel Details'!$P$32="","", 'Personnel Details'!$P$32), IF(AND(NOT('Personnel Details'!$I$32=""), $B142&gt;='Personnel Details'!$I$32), IF('Personnel Details'!$K$32="", "", 'Personnel Details'!$K$32), IF('Personnel Details'!$F$32="", "", 'Personnel Details'!$F$32))))</f>
        <v/>
      </c>
      <c r="LR142" s="79" t="str">
        <f>IF(LP$9="", "", IF(AND(NOT('Personnel Details'!$N$32=""), $B142&gt;='Personnel Details'!$N$32), 'Personnel Details'!$Q$32, IF(AND(NOT('Personnel Details'!$I$32=""), $B142&gt;='Personnel Details'!$I$32), 'Personnel Details'!$L$32, 'Personnel Details'!$G$32)))</f>
        <v/>
      </c>
      <c r="LS142" s="59">
        <f t="shared" si="424"/>
        <v>0</v>
      </c>
      <c r="LT142" s="53"/>
      <c r="LV142" s="78" t="str">
        <f>IF(LV$9="", "", IF(AND(NOT('Personnel Details'!$N$33=""), $B142&gt;='Personnel Details'!$N$33), 'Personnel Details'!$O$33, IF(AND(NOT('Personnel Details'!$I$33=""), $B142&gt;='Personnel Details'!$I$33), 'Personnel Details'!$J$33, 'Personnel Details'!$E$33)))</f>
        <v/>
      </c>
      <c r="LW142" s="59" t="str">
        <f>IF(LV$9="", "", IF(AND(NOT('Personnel Details'!$N$33=""), $B142&gt;='Personnel Details'!$N$33), IF('Personnel Details'!$P$33="","", 'Personnel Details'!$P$33), IF(AND(NOT('Personnel Details'!$I$33=""), $B142&gt;='Personnel Details'!$I$33), IF('Personnel Details'!$K$33="", "", 'Personnel Details'!$K$33), IF('Personnel Details'!$F$33="", "", 'Personnel Details'!$F$33))))</f>
        <v/>
      </c>
      <c r="LX142" s="79" t="str">
        <f>IF(LV$9="", "", IF(AND(NOT('Personnel Details'!$N$33=""), $B142&gt;='Personnel Details'!$N$33), 'Personnel Details'!$Q$33, IF(AND(NOT('Personnel Details'!$I$33=""), $B142&gt;='Personnel Details'!$I$33), 'Personnel Details'!$L$33, 'Personnel Details'!$G$33)))</f>
        <v/>
      </c>
      <c r="LY142" s="59">
        <f t="shared" si="425"/>
        <v>0</v>
      </c>
      <c r="LZ142" s="53"/>
      <c r="MB142" s="78" t="str">
        <f>IF(MB$9="", "", IF(AND(NOT('Personnel Details'!$N$34=""), $B142&gt;='Personnel Details'!$N$34), 'Personnel Details'!$O$34, IF(AND(NOT('Personnel Details'!$I$34=""), $B142&gt;='Personnel Details'!$I$34), 'Personnel Details'!$J$34, 'Personnel Details'!$E$34)))</f>
        <v/>
      </c>
      <c r="MC142" s="59" t="str">
        <f>IF(MB$9="", "", IF(AND(NOT('Personnel Details'!$N$34=""), $B142&gt;='Personnel Details'!$N$34), IF('Personnel Details'!$P$34="","", 'Personnel Details'!$P$34), IF(AND(NOT('Personnel Details'!$I$34=""), $B142&gt;='Personnel Details'!$I$34), IF('Personnel Details'!$K$34="", "", 'Personnel Details'!$K$34), IF('Personnel Details'!$F$34="", "", 'Personnel Details'!$F$34))))</f>
        <v/>
      </c>
      <c r="MD142" s="79" t="str">
        <f>IF(MB$9="", "", IF(AND(NOT('Personnel Details'!$N$34=""), $B142&gt;='Personnel Details'!$N$34), 'Personnel Details'!$Q$34, IF(AND(NOT('Personnel Details'!$I$34=""), $B142&gt;='Personnel Details'!$I$34), 'Personnel Details'!$L$34, 'Personnel Details'!$G$34)))</f>
        <v/>
      </c>
      <c r="ME142" s="59">
        <f t="shared" si="426"/>
        <v>0</v>
      </c>
      <c r="MF142" s="53"/>
      <c r="MH142" s="78" t="str">
        <f>IF(MH$9="", "", IF(AND(NOT('Personnel Details'!$N$35=""), $B142&gt;='Personnel Details'!$N$35), 'Personnel Details'!$O$35, IF(AND(NOT('Personnel Details'!$I$35=""), $B142&gt;='Personnel Details'!$I$35), 'Personnel Details'!$J$35, 'Personnel Details'!$E$35)))</f>
        <v/>
      </c>
      <c r="MI142" s="59" t="str">
        <f>IF(MH$9="", "", IF(AND(NOT('Personnel Details'!$N$35=""), $B142&gt;='Personnel Details'!$N$35), IF('Personnel Details'!$P$35="","", 'Personnel Details'!$P$35), IF(AND(NOT('Personnel Details'!$I$35=""), $B142&gt;='Personnel Details'!$I$35), IF('Personnel Details'!$K$35="", "", 'Personnel Details'!$K$35), IF('Personnel Details'!$F$35="", "", 'Personnel Details'!$F$35))))</f>
        <v/>
      </c>
      <c r="MJ142" s="79" t="str">
        <f>IF(MH$9="", "", IF(AND(NOT('Personnel Details'!$N$35=""), $B142&gt;='Personnel Details'!$N$35), 'Personnel Details'!$Q$35, IF(AND(NOT('Personnel Details'!$I$35=""), $B142&gt;='Personnel Details'!$I$35), 'Personnel Details'!$L$35, 'Personnel Details'!$G$35)))</f>
        <v/>
      </c>
      <c r="MK142" s="59">
        <f t="shared" si="427"/>
        <v>0</v>
      </c>
      <c r="ML142" s="53"/>
      <c r="MN142" s="78" t="str">
        <f>IF(MN$9="", "", IF(AND(NOT('Personnel Details'!$N$36=""), $B142&gt;='Personnel Details'!$N$36), 'Personnel Details'!$O$36, IF(AND(NOT('Personnel Details'!$I$36=""), $B142&gt;='Personnel Details'!$I$36), 'Personnel Details'!$J$36, 'Personnel Details'!$E$36)))</f>
        <v/>
      </c>
      <c r="MO142" s="59" t="str">
        <f>IF(MN$9="", "", IF(AND(NOT('Personnel Details'!$N$36=""), $B142&gt;='Personnel Details'!$N$36), IF('Personnel Details'!$P$36="","", 'Personnel Details'!$P$36), IF(AND(NOT('Personnel Details'!$I$36=""), $B142&gt;='Personnel Details'!$I$36), IF('Personnel Details'!$K$36="", "", 'Personnel Details'!$K$36), IF('Personnel Details'!$F$36="", "", 'Personnel Details'!$F$36))))</f>
        <v/>
      </c>
      <c r="MP142" s="79" t="str">
        <f>IF(MN$9="", "", IF(AND(NOT('Personnel Details'!$N$36=""), $B142&gt;='Personnel Details'!$N$36), 'Personnel Details'!$Q$36, IF(AND(NOT('Personnel Details'!$I$36=""), $B142&gt;='Personnel Details'!$I$36), 'Personnel Details'!$L$36, 'Personnel Details'!$G$36)))</f>
        <v/>
      </c>
      <c r="MQ142" s="59">
        <f t="shared" si="428"/>
        <v>0</v>
      </c>
      <c r="MR142" s="53"/>
      <c r="MT142" s="78" t="str">
        <f>IF(MT$9="", "", IF(AND(NOT('Personnel Details'!$N$37=""), $B142&gt;='Personnel Details'!$N$37), 'Personnel Details'!$O$37, IF(AND(NOT('Personnel Details'!$I$37=""), $B142&gt;='Personnel Details'!$I$37), 'Personnel Details'!$J$37, 'Personnel Details'!$E$37)))</f>
        <v/>
      </c>
      <c r="MU142" s="59" t="str">
        <f>IF(MT$9="", "", IF(AND(NOT('Personnel Details'!$N$37=""), $B142&gt;='Personnel Details'!$N$37), IF('Personnel Details'!$P$37="","", 'Personnel Details'!$P$37), IF(AND(NOT('Personnel Details'!$I$37=""), $B142&gt;='Personnel Details'!$I$37), IF('Personnel Details'!$K$37="", "", 'Personnel Details'!$K$37), IF('Personnel Details'!$F$37="", "", 'Personnel Details'!$F$37))))</f>
        <v/>
      </c>
      <c r="MV142" s="79" t="str">
        <f>IF(MT$9="", "", IF(AND(NOT('Personnel Details'!$N$37=""), $B142&gt;='Personnel Details'!$N$37), 'Personnel Details'!$Q$37, IF(AND(NOT('Personnel Details'!$I$37=""), $B142&gt;='Personnel Details'!$I$37), 'Personnel Details'!$L$37, 'Personnel Details'!$G$37)))</f>
        <v/>
      </c>
      <c r="MW142" s="59">
        <f t="shared" si="429"/>
        <v>0</v>
      </c>
      <c r="MX142" s="53"/>
      <c r="MZ142" s="78" t="str">
        <f>IF(MZ$9="", "", IF(AND(NOT('Personnel Details'!$N$38=""), $B142&gt;='Personnel Details'!$N$38), 'Personnel Details'!$O$38, IF(AND(NOT('Personnel Details'!$I$38=""), $B142&gt;='Personnel Details'!$I$38), 'Personnel Details'!$J$38, 'Personnel Details'!$E$38)))</f>
        <v/>
      </c>
      <c r="NA142" s="59" t="str">
        <f>IF(MZ$9="", "", IF(AND(NOT('Personnel Details'!$N$38=""), $B142&gt;='Personnel Details'!$N$38), IF('Personnel Details'!$P$38="","", 'Personnel Details'!$P$38), IF(AND(NOT('Personnel Details'!$I$38=""), $B142&gt;='Personnel Details'!$I$38), IF('Personnel Details'!$K$38="", "", 'Personnel Details'!$K$38), IF('Personnel Details'!$F$38="", "", 'Personnel Details'!$F$38))))</f>
        <v/>
      </c>
      <c r="NB142" s="79" t="str">
        <f>IF(MZ$9="", "", IF(AND(NOT('Personnel Details'!$N$38=""), $B142&gt;='Personnel Details'!$N$38), 'Personnel Details'!$Q$38, IF(AND(NOT('Personnel Details'!$I$38=""), $B142&gt;='Personnel Details'!$I$38), 'Personnel Details'!$L$38, 'Personnel Details'!$G$38)))</f>
        <v/>
      </c>
      <c r="NC142" s="59">
        <f t="shared" si="430"/>
        <v>0</v>
      </c>
      <c r="ND142" s="53"/>
      <c r="NF142" s="78" t="str">
        <f>IF(NF$9="", "", IF(AND(NOT('Personnel Details'!$N$39=""), $B142&gt;='Personnel Details'!$N$39), 'Personnel Details'!$O$39, IF(AND(NOT('Personnel Details'!$I$39=""), $B142&gt;='Personnel Details'!$I$39), 'Personnel Details'!$J$39, 'Personnel Details'!$E$39)))</f>
        <v/>
      </c>
      <c r="NG142" s="59" t="str">
        <f>IF(NF$9="", "", IF(AND(NOT('Personnel Details'!$N$39=""), $B142&gt;='Personnel Details'!$N$39), IF('Personnel Details'!$P$39="","", 'Personnel Details'!$P$39), IF(AND(NOT('Personnel Details'!$I$39=""), $B142&gt;='Personnel Details'!$I$39), IF('Personnel Details'!$K$39="", "", 'Personnel Details'!$K$39), IF('Personnel Details'!$F$39="", "", 'Personnel Details'!$F$39))))</f>
        <v/>
      </c>
      <c r="NH142" s="79" t="str">
        <f>IF(NF$9="", "", IF(AND(NOT('Personnel Details'!$N$39=""), $B142&gt;='Personnel Details'!$N$39), 'Personnel Details'!$Q$39, IF(AND(NOT('Personnel Details'!$I$39=""), $B142&gt;='Personnel Details'!$I$39), 'Personnel Details'!$L$39, 'Personnel Details'!$G$39)))</f>
        <v/>
      </c>
      <c r="NI142" s="59">
        <f t="shared" si="431"/>
        <v>0</v>
      </c>
      <c r="NJ142" s="53"/>
      <c r="NL142" s="78" t="str">
        <f>IF(NL$9="", "", IF(AND(NOT('Personnel Details'!$N$40=""), $B142&gt;='Personnel Details'!$N$40), 'Personnel Details'!$O$40, IF(AND(NOT('Personnel Details'!$I$40=""), $B142&gt;='Personnel Details'!$I$40), 'Personnel Details'!$J$40, 'Personnel Details'!$E$40)))</f>
        <v/>
      </c>
      <c r="NM142" s="59" t="str">
        <f>IF(NL$9="", "", IF(AND(NOT('Personnel Details'!$N$40=""), $B142&gt;='Personnel Details'!$N$40), IF('Personnel Details'!$P$40="","", 'Personnel Details'!$P$40), IF(AND(NOT('Personnel Details'!$I$40=""), $B142&gt;='Personnel Details'!$I$40), IF('Personnel Details'!$K$40="", "", 'Personnel Details'!$K$40), IF('Personnel Details'!$F$40="", "", 'Personnel Details'!$F$40))))</f>
        <v/>
      </c>
      <c r="NN142" s="79" t="str">
        <f>IF(NL$9="", "", IF(AND(NOT('Personnel Details'!$N$40=""), $B142&gt;='Personnel Details'!$N$40), 'Personnel Details'!$Q$40, IF(AND(NOT('Personnel Details'!$I$40=""), $B142&gt;='Personnel Details'!$I$40), 'Personnel Details'!$L$40, 'Personnel Details'!$G$40)))</f>
        <v/>
      </c>
      <c r="NO142" s="59">
        <f t="shared" si="432"/>
        <v>0</v>
      </c>
      <c r="NP142" s="53"/>
    </row>
    <row r="143" spans="1:380" x14ac:dyDescent="0.25">
      <c r="A143" s="32"/>
      <c r="B143" s="113">
        <f>IFERROR(IF(B142+1&gt;'Personnel Details'!$U$5, "", B142+1), "")</f>
        <v>43963</v>
      </c>
      <c r="C143" s="32"/>
      <c r="D143" s="120"/>
      <c r="E143" s="13" t="str">
        <f t="shared" si="311"/>
        <v/>
      </c>
      <c r="F143" s="13" t="str">
        <f t="shared" si="342"/>
        <v/>
      </c>
      <c r="G143" s="56" t="str">
        <f t="shared" si="433"/>
        <v/>
      </c>
      <c r="H143" s="16" t="str">
        <f t="shared" si="343"/>
        <v/>
      </c>
      <c r="I143" s="32"/>
      <c r="J143" s="120"/>
      <c r="K143" s="62" t="str">
        <f t="shared" si="312"/>
        <v/>
      </c>
      <c r="L143" s="62" t="str">
        <f t="shared" si="344"/>
        <v/>
      </c>
      <c r="M143" s="65" t="str">
        <f t="shared" si="434"/>
        <v/>
      </c>
      <c r="N143" s="68" t="str">
        <f t="shared" si="345"/>
        <v/>
      </c>
      <c r="O143" s="32"/>
      <c r="P143" s="120"/>
      <c r="Q143" s="62" t="str">
        <f t="shared" si="313"/>
        <v/>
      </c>
      <c r="R143" s="62" t="str">
        <f t="shared" si="346"/>
        <v/>
      </c>
      <c r="S143" s="65" t="str">
        <f t="shared" si="435"/>
        <v/>
      </c>
      <c r="T143" s="68" t="str">
        <f t="shared" si="347"/>
        <v/>
      </c>
      <c r="U143" s="32"/>
      <c r="V143" s="120"/>
      <c r="W143" s="62" t="str">
        <f t="shared" si="314"/>
        <v/>
      </c>
      <c r="X143" s="62" t="str">
        <f t="shared" si="348"/>
        <v/>
      </c>
      <c r="Y143" s="65" t="str">
        <f t="shared" si="436"/>
        <v/>
      </c>
      <c r="Z143" s="68" t="str">
        <f t="shared" si="349"/>
        <v/>
      </c>
      <c r="AA143" s="32"/>
      <c r="AB143" s="120"/>
      <c r="AC143" s="62" t="str">
        <f t="shared" si="315"/>
        <v/>
      </c>
      <c r="AD143" s="62" t="str">
        <f t="shared" si="350"/>
        <v/>
      </c>
      <c r="AE143" s="65" t="str">
        <f t="shared" si="437"/>
        <v/>
      </c>
      <c r="AF143" s="68" t="str">
        <f t="shared" si="351"/>
        <v/>
      </c>
      <c r="AG143" s="32"/>
      <c r="AH143" s="120"/>
      <c r="AI143" s="62" t="str">
        <f t="shared" si="316"/>
        <v/>
      </c>
      <c r="AJ143" s="62" t="str">
        <f t="shared" si="352"/>
        <v/>
      </c>
      <c r="AK143" s="65" t="str">
        <f t="shared" si="438"/>
        <v/>
      </c>
      <c r="AL143" s="68" t="str">
        <f t="shared" si="353"/>
        <v/>
      </c>
      <c r="AM143" s="32"/>
      <c r="AN143" s="120"/>
      <c r="AO143" s="62" t="str">
        <f t="shared" si="317"/>
        <v/>
      </c>
      <c r="AP143" s="62" t="str">
        <f t="shared" si="354"/>
        <v/>
      </c>
      <c r="AQ143" s="65" t="str">
        <f t="shared" si="439"/>
        <v/>
      </c>
      <c r="AR143" s="68" t="str">
        <f t="shared" si="355"/>
        <v/>
      </c>
      <c r="AS143" s="32"/>
      <c r="AT143" s="120"/>
      <c r="AU143" s="62" t="str">
        <f t="shared" si="318"/>
        <v/>
      </c>
      <c r="AV143" s="62" t="str">
        <f t="shared" si="356"/>
        <v/>
      </c>
      <c r="AW143" s="65" t="str">
        <f t="shared" si="440"/>
        <v/>
      </c>
      <c r="AX143" s="68" t="str">
        <f t="shared" si="357"/>
        <v/>
      </c>
      <c r="AY143" s="32"/>
      <c r="AZ143" s="120"/>
      <c r="BA143" s="62" t="str">
        <f t="shared" si="319"/>
        <v/>
      </c>
      <c r="BB143" s="62" t="str">
        <f t="shared" si="358"/>
        <v/>
      </c>
      <c r="BC143" s="65" t="str">
        <f t="shared" si="441"/>
        <v/>
      </c>
      <c r="BD143" s="68" t="str">
        <f t="shared" si="359"/>
        <v/>
      </c>
      <c r="BE143" s="32"/>
      <c r="BF143" s="120"/>
      <c r="BG143" s="62" t="str">
        <f t="shared" si="320"/>
        <v/>
      </c>
      <c r="BH143" s="62" t="str">
        <f t="shared" si="360"/>
        <v/>
      </c>
      <c r="BI143" s="65" t="str">
        <f t="shared" si="442"/>
        <v/>
      </c>
      <c r="BJ143" s="68" t="str">
        <f t="shared" si="361"/>
        <v/>
      </c>
      <c r="BK143" s="32"/>
      <c r="BL143" s="120"/>
      <c r="BM143" s="62" t="str">
        <f t="shared" si="321"/>
        <v/>
      </c>
      <c r="BN143" s="62" t="str">
        <f t="shared" si="362"/>
        <v/>
      </c>
      <c r="BO143" s="65" t="str">
        <f t="shared" si="443"/>
        <v/>
      </c>
      <c r="BP143" s="68" t="str">
        <f t="shared" si="363"/>
        <v/>
      </c>
      <c r="BQ143" s="32"/>
      <c r="BR143" s="120"/>
      <c r="BS143" s="62" t="str">
        <f t="shared" si="322"/>
        <v/>
      </c>
      <c r="BT143" s="62" t="str">
        <f t="shared" si="364"/>
        <v/>
      </c>
      <c r="BU143" s="65" t="str">
        <f t="shared" si="444"/>
        <v/>
      </c>
      <c r="BV143" s="68" t="str">
        <f t="shared" si="365"/>
        <v/>
      </c>
      <c r="BW143" s="32"/>
      <c r="BX143" s="120"/>
      <c r="BY143" s="62" t="str">
        <f t="shared" si="323"/>
        <v/>
      </c>
      <c r="BZ143" s="62" t="str">
        <f t="shared" si="366"/>
        <v/>
      </c>
      <c r="CA143" s="65" t="str">
        <f t="shared" si="445"/>
        <v/>
      </c>
      <c r="CB143" s="68" t="str">
        <f t="shared" si="367"/>
        <v/>
      </c>
      <c r="CC143" s="32"/>
      <c r="CD143" s="120"/>
      <c r="CE143" s="62" t="str">
        <f t="shared" si="324"/>
        <v/>
      </c>
      <c r="CF143" s="62" t="str">
        <f t="shared" si="368"/>
        <v/>
      </c>
      <c r="CG143" s="65" t="str">
        <f t="shared" si="446"/>
        <v/>
      </c>
      <c r="CH143" s="68" t="str">
        <f t="shared" si="369"/>
        <v/>
      </c>
      <c r="CI143" s="32"/>
      <c r="CJ143" s="120"/>
      <c r="CK143" s="62" t="str">
        <f t="shared" si="325"/>
        <v/>
      </c>
      <c r="CL143" s="62" t="str">
        <f t="shared" si="370"/>
        <v/>
      </c>
      <c r="CM143" s="65" t="str">
        <f t="shared" si="447"/>
        <v/>
      </c>
      <c r="CN143" s="68" t="str">
        <f t="shared" si="371"/>
        <v/>
      </c>
      <c r="CO143" s="32"/>
      <c r="CP143" s="120"/>
      <c r="CQ143" s="62" t="str">
        <f t="shared" si="326"/>
        <v/>
      </c>
      <c r="CR143" s="62" t="str">
        <f t="shared" si="372"/>
        <v/>
      </c>
      <c r="CS143" s="65" t="str">
        <f t="shared" si="448"/>
        <v/>
      </c>
      <c r="CT143" s="68" t="str">
        <f t="shared" si="373"/>
        <v/>
      </c>
      <c r="CU143" s="32"/>
      <c r="CV143" s="120"/>
      <c r="CW143" s="62" t="str">
        <f t="shared" si="327"/>
        <v/>
      </c>
      <c r="CX143" s="62" t="str">
        <f t="shared" si="374"/>
        <v/>
      </c>
      <c r="CY143" s="65" t="str">
        <f t="shared" si="449"/>
        <v/>
      </c>
      <c r="CZ143" s="68" t="str">
        <f t="shared" si="375"/>
        <v/>
      </c>
      <c r="DA143" s="32"/>
      <c r="DB143" s="120"/>
      <c r="DC143" s="62" t="str">
        <f t="shared" si="328"/>
        <v/>
      </c>
      <c r="DD143" s="62" t="str">
        <f t="shared" si="376"/>
        <v/>
      </c>
      <c r="DE143" s="65" t="str">
        <f t="shared" si="450"/>
        <v/>
      </c>
      <c r="DF143" s="68" t="str">
        <f t="shared" si="377"/>
        <v/>
      </c>
      <c r="DG143" s="32"/>
      <c r="DH143" s="120"/>
      <c r="DI143" s="62" t="str">
        <f t="shared" si="329"/>
        <v/>
      </c>
      <c r="DJ143" s="62" t="str">
        <f t="shared" si="378"/>
        <v/>
      </c>
      <c r="DK143" s="65" t="str">
        <f t="shared" si="451"/>
        <v/>
      </c>
      <c r="DL143" s="68" t="str">
        <f t="shared" si="379"/>
        <v/>
      </c>
      <c r="DM143" s="32"/>
      <c r="DN143" s="120"/>
      <c r="DO143" s="62" t="str">
        <f t="shared" si="330"/>
        <v/>
      </c>
      <c r="DP143" s="62" t="str">
        <f t="shared" si="380"/>
        <v/>
      </c>
      <c r="DQ143" s="65" t="str">
        <f t="shared" si="452"/>
        <v/>
      </c>
      <c r="DR143" s="68" t="str">
        <f t="shared" si="381"/>
        <v/>
      </c>
      <c r="DS143" s="32"/>
      <c r="DT143" s="120"/>
      <c r="DU143" s="62" t="str">
        <f t="shared" si="331"/>
        <v/>
      </c>
      <c r="DV143" s="62" t="str">
        <f t="shared" si="382"/>
        <v/>
      </c>
      <c r="DW143" s="65" t="str">
        <f t="shared" si="453"/>
        <v/>
      </c>
      <c r="DX143" s="68" t="str">
        <f t="shared" si="383"/>
        <v/>
      </c>
      <c r="DY143" s="32"/>
      <c r="DZ143" s="120"/>
      <c r="EA143" s="62" t="str">
        <f t="shared" si="332"/>
        <v/>
      </c>
      <c r="EB143" s="62" t="str">
        <f t="shared" si="384"/>
        <v/>
      </c>
      <c r="EC143" s="65" t="str">
        <f t="shared" si="454"/>
        <v/>
      </c>
      <c r="ED143" s="68" t="str">
        <f t="shared" si="385"/>
        <v/>
      </c>
      <c r="EE143" s="32"/>
      <c r="EF143" s="120"/>
      <c r="EG143" s="62" t="str">
        <f t="shared" si="333"/>
        <v/>
      </c>
      <c r="EH143" s="62" t="str">
        <f t="shared" si="386"/>
        <v/>
      </c>
      <c r="EI143" s="65" t="str">
        <f t="shared" si="455"/>
        <v/>
      </c>
      <c r="EJ143" s="68" t="str">
        <f t="shared" si="387"/>
        <v/>
      </c>
      <c r="EK143" s="32"/>
      <c r="EL143" s="120"/>
      <c r="EM143" s="62" t="str">
        <f t="shared" si="334"/>
        <v/>
      </c>
      <c r="EN143" s="62" t="str">
        <f t="shared" si="388"/>
        <v/>
      </c>
      <c r="EO143" s="65" t="str">
        <f t="shared" si="456"/>
        <v/>
      </c>
      <c r="EP143" s="68" t="str">
        <f t="shared" si="389"/>
        <v/>
      </c>
      <c r="EQ143" s="32"/>
      <c r="ER143" s="120"/>
      <c r="ES143" s="62" t="str">
        <f t="shared" si="335"/>
        <v/>
      </c>
      <c r="ET143" s="62" t="str">
        <f t="shared" si="390"/>
        <v/>
      </c>
      <c r="EU143" s="65" t="str">
        <f t="shared" si="457"/>
        <v/>
      </c>
      <c r="EV143" s="68" t="str">
        <f t="shared" si="391"/>
        <v/>
      </c>
      <c r="EW143" s="32"/>
      <c r="EX143" s="120"/>
      <c r="EY143" s="62" t="str">
        <f t="shared" si="336"/>
        <v/>
      </c>
      <c r="EZ143" s="62" t="str">
        <f t="shared" si="392"/>
        <v/>
      </c>
      <c r="FA143" s="65" t="str">
        <f t="shared" si="458"/>
        <v/>
      </c>
      <c r="FB143" s="68" t="str">
        <f t="shared" si="393"/>
        <v/>
      </c>
      <c r="FC143" s="32"/>
      <c r="FD143" s="120"/>
      <c r="FE143" s="62" t="str">
        <f t="shared" si="337"/>
        <v/>
      </c>
      <c r="FF143" s="62" t="str">
        <f t="shared" si="394"/>
        <v/>
      </c>
      <c r="FG143" s="65" t="str">
        <f t="shared" si="459"/>
        <v/>
      </c>
      <c r="FH143" s="68" t="str">
        <f t="shared" si="395"/>
        <v/>
      </c>
      <c r="FI143" s="32"/>
      <c r="FJ143" s="120"/>
      <c r="FK143" s="62" t="str">
        <f t="shared" si="338"/>
        <v/>
      </c>
      <c r="FL143" s="62" t="str">
        <f t="shared" si="396"/>
        <v/>
      </c>
      <c r="FM143" s="65" t="str">
        <f t="shared" si="460"/>
        <v/>
      </c>
      <c r="FN143" s="68" t="str">
        <f t="shared" si="397"/>
        <v/>
      </c>
      <c r="FO143" s="32"/>
      <c r="FP143" s="120"/>
      <c r="FQ143" s="62" t="str">
        <f t="shared" si="339"/>
        <v/>
      </c>
      <c r="FR143" s="62" t="str">
        <f t="shared" si="398"/>
        <v/>
      </c>
      <c r="FS143" s="65" t="str">
        <f t="shared" si="461"/>
        <v/>
      </c>
      <c r="FT143" s="68" t="str">
        <f t="shared" si="399"/>
        <v/>
      </c>
      <c r="FU143" s="32"/>
      <c r="FV143" s="120"/>
      <c r="FW143" s="62" t="str">
        <f t="shared" si="340"/>
        <v/>
      </c>
      <c r="FX143" s="62" t="str">
        <f t="shared" si="400"/>
        <v/>
      </c>
      <c r="FY143" s="65" t="str">
        <f t="shared" si="462"/>
        <v/>
      </c>
      <c r="FZ143" s="68" t="str">
        <f t="shared" si="401"/>
        <v/>
      </c>
      <c r="GA143" s="32"/>
      <c r="GC143" s="7" t="str">
        <f t="shared" si="402"/>
        <v>May 2020</v>
      </c>
      <c r="GD143" s="7" t="str">
        <f t="shared" ca="1" si="341"/>
        <v/>
      </c>
      <c r="GT143" s="71">
        <f>IF(GT$9="", "", IF(AND(NOT('Personnel Details'!$N$11=""), $B143&gt;='Personnel Details'!$N$11), 'Personnel Details'!$O$11, IF(AND(NOT('Personnel Details'!$I$11=""), $B143&gt;='Personnel Details'!$I$11), 'Personnel Details'!$J$11, 'Personnel Details'!$E$11)))</f>
        <v>0.8</v>
      </c>
      <c r="GU143" s="59" t="str">
        <f>IF(GT$9="", "", IF(AND(NOT('Personnel Details'!$N$11=""), $B143&gt;='Personnel Details'!$N$11), IF('Personnel Details'!$P$11="","", 'Personnel Details'!$P$11), IF(AND(NOT('Personnel Details'!$I$11=""), $B143&gt;='Personnel Details'!$I$11), IF('Personnel Details'!$K$11="", "", 'Personnel Details'!$K$11), IF('Personnel Details'!$F$11="", "", 'Personnel Details'!$F$11))))</f>
        <v/>
      </c>
      <c r="GV143" s="74">
        <f>IF(GT$9="", "", IF(AND(NOT('Personnel Details'!$N$11=""), $B143&gt;='Personnel Details'!$N$11), 'Personnel Details'!$Q$11, IF(AND(NOT('Personnel Details'!$I$11=""), $B143&gt;='Personnel Details'!$I$11), 'Personnel Details'!$L$11, 'Personnel Details'!$G$11)))</f>
        <v>0</v>
      </c>
      <c r="GW143" s="59">
        <f t="shared" si="403"/>
        <v>0</v>
      </c>
      <c r="GX143" s="53"/>
      <c r="GZ143" s="78">
        <f>IF(GZ$9="", "", IF(AND(NOT('Personnel Details'!$N$12=""), $B143&gt;='Personnel Details'!$N$12), 'Personnel Details'!$O$12, IF(AND(NOT('Personnel Details'!$I$12=""), $B143&gt;='Personnel Details'!$I$12), 'Personnel Details'!$J$12, 'Personnel Details'!$E$12)))</f>
        <v>0.8</v>
      </c>
      <c r="HA143" s="59" t="str">
        <f>IF(GZ$9="", "", IF(AND(NOT('Personnel Details'!$N$12=""), $B143&gt;='Personnel Details'!$N$12), IF('Personnel Details'!$P$12="","", 'Personnel Details'!$P$12), IF(AND(NOT('Personnel Details'!$I$12=""), $B143&gt;='Personnel Details'!$I$12), IF('Personnel Details'!$K$12="", "", 'Personnel Details'!$K$12), IF('Personnel Details'!$F$12="", "", 'Personnel Details'!$F$12))))</f>
        <v/>
      </c>
      <c r="HB143" s="79">
        <f>IF(GZ$9="", "", IF(AND(NOT('Personnel Details'!$N$12=""), $B143&gt;='Personnel Details'!$N$12), 'Personnel Details'!$Q$12, IF(AND(NOT('Personnel Details'!$I$12=""), $B143&gt;='Personnel Details'!$I$12), 'Personnel Details'!$L$12, 'Personnel Details'!$G$12)))</f>
        <v>0</v>
      </c>
      <c r="HC143" s="59">
        <f t="shared" si="404"/>
        <v>0</v>
      </c>
      <c r="HD143" s="53"/>
      <c r="HF143" s="78">
        <f>IF(HF$9="", "", IF(AND(NOT('Personnel Details'!$N$13=""), $B143&gt;='Personnel Details'!$N$13), 'Personnel Details'!$O$13, IF(AND(NOT('Personnel Details'!$I$13=""), $B143&gt;='Personnel Details'!$I$13), 'Personnel Details'!$J$13, 'Personnel Details'!$E$13)))</f>
        <v>0.8</v>
      </c>
      <c r="HG143" s="59" t="str">
        <f>IF(HF$9="", "", IF(AND(NOT('Personnel Details'!$N$13=""), $B143&gt;='Personnel Details'!$N$13), IF('Personnel Details'!$P$13="","", 'Personnel Details'!$P$13), IF(AND(NOT('Personnel Details'!$I$13=""), $B143&gt;='Personnel Details'!$I$13), IF('Personnel Details'!$K$13="", "", 'Personnel Details'!$K$13), IF('Personnel Details'!$F$13="", "", 'Personnel Details'!$F$13))))</f>
        <v/>
      </c>
      <c r="HH143" s="79">
        <f>IF(HF$9="", "", IF(AND(NOT('Personnel Details'!$N$13=""), $B143&gt;='Personnel Details'!$N$13), 'Personnel Details'!$Q$13, IF(AND(NOT('Personnel Details'!$I$13=""), $B143&gt;='Personnel Details'!$I$13), 'Personnel Details'!$L$13, 'Personnel Details'!$G$13)))</f>
        <v>0</v>
      </c>
      <c r="HI143" s="59">
        <f t="shared" si="405"/>
        <v>0</v>
      </c>
      <c r="HJ143" s="53"/>
      <c r="HL143" s="78">
        <f>IF(HL$9="", "", IF(AND(NOT('Personnel Details'!$N$14=""), $B143&gt;='Personnel Details'!$N$14), 'Personnel Details'!$O$14, IF(AND(NOT('Personnel Details'!$I$14=""), $B143&gt;='Personnel Details'!$I$14), 'Personnel Details'!$J$14, 'Personnel Details'!$E$14)))</f>
        <v>0.8</v>
      </c>
      <c r="HM143" s="59">
        <f>IF(HL$9="", "", IF(AND(NOT('Personnel Details'!$N$14=""), $B143&gt;='Personnel Details'!$N$14), IF('Personnel Details'!$P$14="","", 'Personnel Details'!$P$14), IF(AND(NOT('Personnel Details'!$I$14=""), $B143&gt;='Personnel Details'!$I$14), IF('Personnel Details'!$K$14="", "", 'Personnel Details'!$K$14), IF('Personnel Details'!$F$14="", "", 'Personnel Details'!$F$14))))</f>
        <v>2000</v>
      </c>
      <c r="HN143" s="79">
        <f>IF(HL$9="", "", IF(AND(NOT('Personnel Details'!$N$14=""), $B143&gt;='Personnel Details'!$N$14), 'Personnel Details'!$Q$14, IF(AND(NOT('Personnel Details'!$I$14=""), $B143&gt;='Personnel Details'!$I$14), 'Personnel Details'!$L$14, 'Personnel Details'!$G$14)))</f>
        <v>0.85</v>
      </c>
      <c r="HO143" s="59">
        <f t="shared" si="406"/>
        <v>0</v>
      </c>
      <c r="HP143" s="53"/>
      <c r="HR143" s="78" t="str">
        <f>IF(HR$9="", "", IF(AND(NOT('Personnel Details'!$N$15=""), $B143&gt;='Personnel Details'!$N$15), 'Personnel Details'!$O$15, IF(AND(NOT('Personnel Details'!$I$15=""), $B143&gt;='Personnel Details'!$I$15), 'Personnel Details'!$J$15, 'Personnel Details'!$E$15)))</f>
        <v/>
      </c>
      <c r="HS143" s="59" t="str">
        <f>IF(HR$9="", "", IF(AND(NOT('Personnel Details'!$N$15=""), $B143&gt;='Personnel Details'!$N$15), IF('Personnel Details'!$P$15="","", 'Personnel Details'!$P$15), IF(AND(NOT('Personnel Details'!$I$15=""), $B143&gt;='Personnel Details'!$I$15), IF('Personnel Details'!$K$15="", "", 'Personnel Details'!$K$15), IF('Personnel Details'!$F$15="", "", 'Personnel Details'!$F$15))))</f>
        <v/>
      </c>
      <c r="HT143" s="79" t="str">
        <f>IF(HR$9="", "", IF(AND(NOT('Personnel Details'!$N$15=""), $B143&gt;='Personnel Details'!$N$15), 'Personnel Details'!$Q$15, IF(AND(NOT('Personnel Details'!$I$15=""), $B143&gt;='Personnel Details'!$I$15), 'Personnel Details'!$L$15, 'Personnel Details'!$G$15)))</f>
        <v/>
      </c>
      <c r="HU143" s="59">
        <f t="shared" si="407"/>
        <v>0</v>
      </c>
      <c r="HV143" s="53"/>
      <c r="HX143" s="78" t="str">
        <f>IF(HX$9="", "", IF(AND(NOT('Personnel Details'!$N$16=""), $B143&gt;='Personnel Details'!$N$16), 'Personnel Details'!$O$16, IF(AND(NOT('Personnel Details'!$I$16=""), $B143&gt;='Personnel Details'!$I$16), 'Personnel Details'!$J$16, 'Personnel Details'!$E$16)))</f>
        <v/>
      </c>
      <c r="HY143" s="59" t="str">
        <f>IF(HX$9="", "", IF(AND(NOT('Personnel Details'!$N$16=""), $B143&gt;='Personnel Details'!$N$16), IF('Personnel Details'!$P$16="","", 'Personnel Details'!$P$16), IF(AND(NOT('Personnel Details'!$I$16=""), $B143&gt;='Personnel Details'!$I$16), IF('Personnel Details'!$K$16="", "", 'Personnel Details'!$K$16), IF('Personnel Details'!$F$16="", "", 'Personnel Details'!$F$16))))</f>
        <v/>
      </c>
      <c r="HZ143" s="79" t="str">
        <f>IF(HX$9="", "", IF(AND(NOT('Personnel Details'!$N$16=""), $B143&gt;='Personnel Details'!$N$16), 'Personnel Details'!$Q$16, IF(AND(NOT('Personnel Details'!$I$16=""), $B143&gt;='Personnel Details'!$I$16), 'Personnel Details'!$L$16, 'Personnel Details'!$G$16)))</f>
        <v/>
      </c>
      <c r="IA143" s="59">
        <f t="shared" si="408"/>
        <v>0</v>
      </c>
      <c r="IB143" s="53"/>
      <c r="ID143" s="78" t="str">
        <f>IF(ID$9="", "", IF(AND(NOT('Personnel Details'!$N$17=""), $B143&gt;='Personnel Details'!$N$17), 'Personnel Details'!$O$17, IF(AND(NOT('Personnel Details'!$I$17=""), $B143&gt;='Personnel Details'!$I$17), 'Personnel Details'!$J$17, 'Personnel Details'!$E$17)))</f>
        <v/>
      </c>
      <c r="IE143" s="59" t="str">
        <f>IF(ID$9="", "", IF(AND(NOT('Personnel Details'!$N$17=""), $B143&gt;='Personnel Details'!$N$17), IF('Personnel Details'!$P$17="","", 'Personnel Details'!$P$17), IF(AND(NOT('Personnel Details'!$I$17=""), $B143&gt;='Personnel Details'!$I$17), IF('Personnel Details'!$K$17="", "", 'Personnel Details'!$K$17), IF('Personnel Details'!$F$17="", "", 'Personnel Details'!$F$17))))</f>
        <v/>
      </c>
      <c r="IF143" s="79" t="str">
        <f>IF(ID$9="", "", IF(AND(NOT('Personnel Details'!$N$17=""), $B143&gt;='Personnel Details'!$N$17), 'Personnel Details'!$Q$17, IF(AND(NOT('Personnel Details'!$I$17=""), $B143&gt;='Personnel Details'!$I$17), 'Personnel Details'!$L$17, 'Personnel Details'!$G$17)))</f>
        <v/>
      </c>
      <c r="IG143" s="59">
        <f t="shared" si="409"/>
        <v>0</v>
      </c>
      <c r="IH143" s="53"/>
      <c r="IJ143" s="78" t="str">
        <f>IF(IJ$9="", "", IF(AND(NOT('Personnel Details'!$N$18=""), $B143&gt;='Personnel Details'!$N$18), 'Personnel Details'!$O$18, IF(AND(NOT('Personnel Details'!$I$18=""), $B143&gt;='Personnel Details'!$I$18), 'Personnel Details'!$J$18, 'Personnel Details'!$E$18)))</f>
        <v/>
      </c>
      <c r="IK143" s="59" t="str">
        <f>IF(IJ$9="", "", IF(AND(NOT('Personnel Details'!$N$18=""), $B143&gt;='Personnel Details'!$N$18), IF('Personnel Details'!$P$18="","", 'Personnel Details'!$P$18), IF(AND(NOT('Personnel Details'!$I$18=""), $B143&gt;='Personnel Details'!$I$18), IF('Personnel Details'!$K$18="", "", 'Personnel Details'!$K$18), IF('Personnel Details'!$F$18="", "", 'Personnel Details'!$F$18))))</f>
        <v/>
      </c>
      <c r="IL143" s="79" t="str">
        <f>IF(IJ$9="", "", IF(AND(NOT('Personnel Details'!$N$18=""), $B143&gt;='Personnel Details'!$N$18), 'Personnel Details'!$Q$18, IF(AND(NOT('Personnel Details'!$I$18=""), $B143&gt;='Personnel Details'!$I$18), 'Personnel Details'!$L$18, 'Personnel Details'!$G$18)))</f>
        <v/>
      </c>
      <c r="IM143" s="59">
        <f t="shared" si="410"/>
        <v>0</v>
      </c>
      <c r="IN143" s="53"/>
      <c r="IP143" s="78" t="str">
        <f>IF(IP$9="", "", IF(AND(NOT('Personnel Details'!$N$19=""), $B143&gt;='Personnel Details'!$N$19), 'Personnel Details'!$O$19, IF(AND(NOT('Personnel Details'!$I$19=""), $B143&gt;='Personnel Details'!$I$19), 'Personnel Details'!$J$19, 'Personnel Details'!$E$19)))</f>
        <v/>
      </c>
      <c r="IQ143" s="59" t="str">
        <f>IF(IP$9="", "", IF(AND(NOT('Personnel Details'!$N$19=""), $B143&gt;='Personnel Details'!$N$19), IF('Personnel Details'!$P$19="","", 'Personnel Details'!$P$19), IF(AND(NOT('Personnel Details'!$I$19=""), $B143&gt;='Personnel Details'!$I$19), IF('Personnel Details'!$K$19="", "", 'Personnel Details'!$K$19), IF('Personnel Details'!$F$19="", "", 'Personnel Details'!$F$19))))</f>
        <v/>
      </c>
      <c r="IR143" s="79" t="str">
        <f>IF(IP$9="", "", IF(AND(NOT('Personnel Details'!$N$19=""), $B143&gt;='Personnel Details'!$N$19), 'Personnel Details'!$Q$19, IF(AND(NOT('Personnel Details'!$I$19=""), $B143&gt;='Personnel Details'!$I$19), 'Personnel Details'!$L$19, 'Personnel Details'!$G$19)))</f>
        <v/>
      </c>
      <c r="IS143" s="59">
        <f t="shared" si="411"/>
        <v>0</v>
      </c>
      <c r="IT143" s="53"/>
      <c r="IV143" s="78" t="str">
        <f>IF(IV$9="", "", IF(AND(NOT('Personnel Details'!$N$20=""), $B143&gt;='Personnel Details'!$N$20), 'Personnel Details'!$O$20, IF(AND(NOT('Personnel Details'!$I$20=""), $B143&gt;='Personnel Details'!$I$20), 'Personnel Details'!$J$20, 'Personnel Details'!$E$20)))</f>
        <v/>
      </c>
      <c r="IW143" s="59" t="str">
        <f>IF(IV$9="", "", IF(AND(NOT('Personnel Details'!$N$20=""), $B143&gt;='Personnel Details'!$N$20), IF('Personnel Details'!$P$20="","", 'Personnel Details'!$P$20), IF(AND(NOT('Personnel Details'!$I$20=""), $B143&gt;='Personnel Details'!$I$20), IF('Personnel Details'!$K$20="", "", 'Personnel Details'!$K$20), IF('Personnel Details'!$F$20="", "", 'Personnel Details'!$F$20))))</f>
        <v/>
      </c>
      <c r="IX143" s="79" t="str">
        <f>IF(IV$9="", "", IF(AND(NOT('Personnel Details'!$N$20=""), $B143&gt;='Personnel Details'!$N$20), 'Personnel Details'!$Q$20, IF(AND(NOT('Personnel Details'!$I$20=""), $B143&gt;='Personnel Details'!$I$20), 'Personnel Details'!$L$20, 'Personnel Details'!$G$20)))</f>
        <v/>
      </c>
      <c r="IY143" s="59">
        <f t="shared" si="412"/>
        <v>0</v>
      </c>
      <c r="IZ143" s="53"/>
      <c r="JB143" s="78" t="str">
        <f>IF(JB$9="", "", IF(AND(NOT('Personnel Details'!$N$21=""), $B143&gt;='Personnel Details'!$N$21), 'Personnel Details'!$O$21, IF(AND(NOT('Personnel Details'!$I$21=""), $B143&gt;='Personnel Details'!$I$21), 'Personnel Details'!$J$21, 'Personnel Details'!$E$21)))</f>
        <v/>
      </c>
      <c r="JC143" s="59" t="str">
        <f>IF(JB$9="", "", IF(AND(NOT('Personnel Details'!$N$21=""), $B143&gt;='Personnel Details'!$N$21), IF('Personnel Details'!$P$21="","", 'Personnel Details'!$P$21), IF(AND(NOT('Personnel Details'!$I$21=""), $B143&gt;='Personnel Details'!$I$21), IF('Personnel Details'!$K$21="", "", 'Personnel Details'!$K$21), IF('Personnel Details'!$F$21="", "", 'Personnel Details'!$F$21))))</f>
        <v/>
      </c>
      <c r="JD143" s="79" t="str">
        <f>IF(JB$9="", "", IF(AND(NOT('Personnel Details'!$N$21=""), $B143&gt;='Personnel Details'!$N$21), 'Personnel Details'!$Q$21, IF(AND(NOT('Personnel Details'!$I$21=""), $B143&gt;='Personnel Details'!$I$21), 'Personnel Details'!$L$21, 'Personnel Details'!$G$21)))</f>
        <v/>
      </c>
      <c r="JE143" s="59">
        <f t="shared" si="413"/>
        <v>0</v>
      </c>
      <c r="JF143" s="53"/>
      <c r="JH143" s="78" t="str">
        <f>IF(JH$9="", "", IF(AND(NOT('Personnel Details'!$N$22=""), $B143&gt;='Personnel Details'!$N$22), 'Personnel Details'!$O$22, IF(AND(NOT('Personnel Details'!$I$22=""), $B143&gt;='Personnel Details'!$I$22), 'Personnel Details'!$J$22, 'Personnel Details'!$E$22)))</f>
        <v/>
      </c>
      <c r="JI143" s="59" t="str">
        <f>IF(JH$9="", "", IF(AND(NOT('Personnel Details'!$N$22=""), $B143&gt;='Personnel Details'!$N$22), IF('Personnel Details'!$P$22="","", 'Personnel Details'!$P$22), IF(AND(NOT('Personnel Details'!$I$22=""), $B143&gt;='Personnel Details'!$I$22), IF('Personnel Details'!$K$22="", "", 'Personnel Details'!$K$22), IF('Personnel Details'!$F$22="", "", 'Personnel Details'!$F$22))))</f>
        <v/>
      </c>
      <c r="JJ143" s="79" t="str">
        <f>IF(JH$9="", "", IF(AND(NOT('Personnel Details'!$N$22=""), $B143&gt;='Personnel Details'!$N$22), 'Personnel Details'!$Q$22, IF(AND(NOT('Personnel Details'!$I$22=""), $B143&gt;='Personnel Details'!$I$22), 'Personnel Details'!$L$22, 'Personnel Details'!$G$22)))</f>
        <v/>
      </c>
      <c r="JK143" s="59">
        <f t="shared" si="414"/>
        <v>0</v>
      </c>
      <c r="JL143" s="53"/>
      <c r="JN143" s="78" t="str">
        <f>IF(JN$9="", "", IF(AND(NOT('Personnel Details'!$N$23=""), $B143&gt;='Personnel Details'!$N$23), 'Personnel Details'!$O$23, IF(AND(NOT('Personnel Details'!$I$23=""), $B143&gt;='Personnel Details'!$I$23), 'Personnel Details'!$J$23, 'Personnel Details'!$E$23)))</f>
        <v/>
      </c>
      <c r="JO143" s="59" t="str">
        <f>IF(JN$9="", "", IF(AND(NOT('Personnel Details'!$N$23=""), $B143&gt;='Personnel Details'!$N$23), IF('Personnel Details'!$P$23="","", 'Personnel Details'!$P$23), IF(AND(NOT('Personnel Details'!$I$23=""), $B143&gt;='Personnel Details'!$I$23), IF('Personnel Details'!$K$23="", "", 'Personnel Details'!$K$23), IF('Personnel Details'!$F$23="", "", 'Personnel Details'!$F$23))))</f>
        <v/>
      </c>
      <c r="JP143" s="79" t="str">
        <f>IF(JN$9="", "", IF(AND(NOT('Personnel Details'!$N$23=""), $B143&gt;='Personnel Details'!$N$23), 'Personnel Details'!$Q$23, IF(AND(NOT('Personnel Details'!$I$23=""), $B143&gt;='Personnel Details'!$I$23), 'Personnel Details'!$L$23, 'Personnel Details'!$G$23)))</f>
        <v/>
      </c>
      <c r="JQ143" s="59">
        <f t="shared" si="415"/>
        <v>0</v>
      </c>
      <c r="JR143" s="53"/>
      <c r="JT143" s="78" t="str">
        <f>IF(JT$9="", "", IF(AND(NOT('Personnel Details'!$N$24=""), $B143&gt;='Personnel Details'!$N$24), 'Personnel Details'!$O$24, IF(AND(NOT('Personnel Details'!$I$24=""), $B143&gt;='Personnel Details'!$I$24), 'Personnel Details'!$J$24, 'Personnel Details'!$E$24)))</f>
        <v/>
      </c>
      <c r="JU143" s="59" t="str">
        <f>IF(JT$9="", "", IF(AND(NOT('Personnel Details'!$N$24=""), $B143&gt;='Personnel Details'!$N$24), IF('Personnel Details'!$P$24="","", 'Personnel Details'!$P$24), IF(AND(NOT('Personnel Details'!$I$24=""), $B143&gt;='Personnel Details'!$I$24), IF('Personnel Details'!$K$24="", "", 'Personnel Details'!$K$24), IF('Personnel Details'!$F$24="", "", 'Personnel Details'!$F$24))))</f>
        <v/>
      </c>
      <c r="JV143" s="79" t="str">
        <f>IF(JT$9="", "", IF(AND(NOT('Personnel Details'!$N$24=""), $B143&gt;='Personnel Details'!$N$24), 'Personnel Details'!$Q$24, IF(AND(NOT('Personnel Details'!$I$24=""), $B143&gt;='Personnel Details'!$I$24), 'Personnel Details'!$L$24, 'Personnel Details'!$G$24)))</f>
        <v/>
      </c>
      <c r="JW143" s="59">
        <f t="shared" si="416"/>
        <v>0</v>
      </c>
      <c r="JX143" s="53"/>
      <c r="JZ143" s="78" t="str">
        <f>IF(JZ$9="", "", IF(AND(NOT('Personnel Details'!$N$25=""), $B143&gt;='Personnel Details'!$N$25), 'Personnel Details'!$O$25, IF(AND(NOT('Personnel Details'!$I$25=""), $B143&gt;='Personnel Details'!$I$25), 'Personnel Details'!$J$25, 'Personnel Details'!$E$25)))</f>
        <v/>
      </c>
      <c r="KA143" s="59" t="str">
        <f>IF(JZ$9="", "", IF(AND(NOT('Personnel Details'!$N$25=""), $B143&gt;='Personnel Details'!$N$25), IF('Personnel Details'!$P$25="","", 'Personnel Details'!$P$25), IF(AND(NOT('Personnel Details'!$I$25=""), $B143&gt;='Personnel Details'!$I$25), IF('Personnel Details'!$K$25="", "", 'Personnel Details'!$K$25), IF('Personnel Details'!$F$25="", "", 'Personnel Details'!$F$25))))</f>
        <v/>
      </c>
      <c r="KB143" s="79" t="str">
        <f>IF(JZ$9="", "", IF(AND(NOT('Personnel Details'!$N$25=""), $B143&gt;='Personnel Details'!$N$25), 'Personnel Details'!$Q$25, IF(AND(NOT('Personnel Details'!$I$25=""), $B143&gt;='Personnel Details'!$I$25), 'Personnel Details'!$L$25, 'Personnel Details'!$G$25)))</f>
        <v/>
      </c>
      <c r="KC143" s="59">
        <f t="shared" si="417"/>
        <v>0</v>
      </c>
      <c r="KD143" s="53"/>
      <c r="KF143" s="78" t="str">
        <f>IF(KF$9="", "", IF(AND(NOT('Personnel Details'!$N$26=""), $B143&gt;='Personnel Details'!$N$26), 'Personnel Details'!$O$26, IF(AND(NOT('Personnel Details'!$I$26=""), $B143&gt;='Personnel Details'!$I$26), 'Personnel Details'!$J$26, 'Personnel Details'!$E$26)))</f>
        <v/>
      </c>
      <c r="KG143" s="59" t="str">
        <f>IF(KF$9="", "", IF(AND(NOT('Personnel Details'!$N$26=""), $B143&gt;='Personnel Details'!$N$26), IF('Personnel Details'!$P$26="","", 'Personnel Details'!$P$26), IF(AND(NOT('Personnel Details'!$I$26=""), $B143&gt;='Personnel Details'!$I$26), IF('Personnel Details'!$K$26="", "", 'Personnel Details'!$K$26), IF('Personnel Details'!$F$26="", "", 'Personnel Details'!$F$26))))</f>
        <v/>
      </c>
      <c r="KH143" s="79" t="str">
        <f>IF(KF$9="", "", IF(AND(NOT('Personnel Details'!$N$26=""), $B143&gt;='Personnel Details'!$N$26), 'Personnel Details'!$Q$26, IF(AND(NOT('Personnel Details'!$I$26=""), $B143&gt;='Personnel Details'!$I$26), 'Personnel Details'!$L$26, 'Personnel Details'!$G$26)))</f>
        <v/>
      </c>
      <c r="KI143" s="59">
        <f t="shared" si="418"/>
        <v>0</v>
      </c>
      <c r="KJ143" s="53"/>
      <c r="KL143" s="78" t="str">
        <f>IF(KL$9="", "", IF(AND(NOT('Personnel Details'!$N$27=""), $B143&gt;='Personnel Details'!$N$27), 'Personnel Details'!$O$27, IF(AND(NOT('Personnel Details'!$I$27=""), $B143&gt;='Personnel Details'!$I$27), 'Personnel Details'!$J$27, 'Personnel Details'!$E$27)))</f>
        <v/>
      </c>
      <c r="KM143" s="59" t="str">
        <f>IF(KL$9="", "", IF(AND(NOT('Personnel Details'!$N$27=""), $B143&gt;='Personnel Details'!$N$27), IF('Personnel Details'!$P$27="","", 'Personnel Details'!$P$27), IF(AND(NOT('Personnel Details'!$I$27=""), $B143&gt;='Personnel Details'!$I$27), IF('Personnel Details'!$K$27="", "", 'Personnel Details'!$K$27), IF('Personnel Details'!$F$27="", "", 'Personnel Details'!$F$27))))</f>
        <v/>
      </c>
      <c r="KN143" s="79" t="str">
        <f>IF(KL$9="", "", IF(AND(NOT('Personnel Details'!$N$27=""), $B143&gt;='Personnel Details'!$N$27), 'Personnel Details'!$Q$27, IF(AND(NOT('Personnel Details'!$I$27=""), $B143&gt;='Personnel Details'!$I$27), 'Personnel Details'!$L$27, 'Personnel Details'!$G$27)))</f>
        <v/>
      </c>
      <c r="KO143" s="59">
        <f t="shared" si="419"/>
        <v>0</v>
      </c>
      <c r="KP143" s="53"/>
      <c r="KR143" s="78" t="str">
        <f>IF(KR$9="", "", IF(AND(NOT('Personnel Details'!$N$28=""), $B143&gt;='Personnel Details'!$N$28), 'Personnel Details'!$O$28, IF(AND(NOT('Personnel Details'!$I$28=""), $B143&gt;='Personnel Details'!$I$28), 'Personnel Details'!$J$28, 'Personnel Details'!$E$28)))</f>
        <v/>
      </c>
      <c r="KS143" s="59" t="str">
        <f>IF(KR$9="", "", IF(AND(NOT('Personnel Details'!$N$28=""), $B143&gt;='Personnel Details'!$N$28), IF('Personnel Details'!$P$28="","", 'Personnel Details'!$P$28), IF(AND(NOT('Personnel Details'!$I$28=""), $B143&gt;='Personnel Details'!$I$28), IF('Personnel Details'!$K$28="", "", 'Personnel Details'!$K$28), IF('Personnel Details'!$F$28="", "", 'Personnel Details'!$F$28))))</f>
        <v/>
      </c>
      <c r="KT143" s="79" t="str">
        <f>IF(KR$9="", "", IF(AND(NOT('Personnel Details'!$N$28=""), $B143&gt;='Personnel Details'!$N$28), 'Personnel Details'!$Q$28, IF(AND(NOT('Personnel Details'!$I$28=""), $B143&gt;='Personnel Details'!$I$28), 'Personnel Details'!$L$28, 'Personnel Details'!$G$28)))</f>
        <v/>
      </c>
      <c r="KU143" s="59">
        <f t="shared" si="420"/>
        <v>0</v>
      </c>
      <c r="KV143" s="53"/>
      <c r="KX143" s="78" t="str">
        <f>IF(KX$9="", "", IF(AND(NOT('Personnel Details'!$N$29=""), $B143&gt;='Personnel Details'!$N$29), 'Personnel Details'!$O$29, IF(AND(NOT('Personnel Details'!$I$29=""), $B143&gt;='Personnel Details'!$I$29), 'Personnel Details'!$J$29, 'Personnel Details'!$E$29)))</f>
        <v/>
      </c>
      <c r="KY143" s="59" t="str">
        <f>IF(KX$9="", "", IF(AND(NOT('Personnel Details'!$N$29=""), $B143&gt;='Personnel Details'!$N$29), IF('Personnel Details'!$P$29="","", 'Personnel Details'!$P$29), IF(AND(NOT('Personnel Details'!$I$29=""), $B143&gt;='Personnel Details'!$I$29), IF('Personnel Details'!$K$29="", "", 'Personnel Details'!$K$29), IF('Personnel Details'!$F$29="", "", 'Personnel Details'!$F$29))))</f>
        <v/>
      </c>
      <c r="KZ143" s="79" t="str">
        <f>IF(KX$9="", "", IF(AND(NOT('Personnel Details'!$N$29=""), $B143&gt;='Personnel Details'!$N$29), 'Personnel Details'!$Q$29, IF(AND(NOT('Personnel Details'!$I$29=""), $B143&gt;='Personnel Details'!$I$29), 'Personnel Details'!$L$29, 'Personnel Details'!$G$29)))</f>
        <v/>
      </c>
      <c r="LA143" s="59">
        <f t="shared" si="421"/>
        <v>0</v>
      </c>
      <c r="LB143" s="53"/>
      <c r="LD143" s="78" t="str">
        <f>IF(LD$9="", "", IF(AND(NOT('Personnel Details'!$N$30=""), $B143&gt;='Personnel Details'!$N$30), 'Personnel Details'!$O$30, IF(AND(NOT('Personnel Details'!$I$30=""), $B143&gt;='Personnel Details'!$I$30), 'Personnel Details'!$J$30, 'Personnel Details'!$E$30)))</f>
        <v/>
      </c>
      <c r="LE143" s="59" t="str">
        <f>IF(LD$9="", "", IF(AND(NOT('Personnel Details'!$N$30=""), $B143&gt;='Personnel Details'!$N$30), IF('Personnel Details'!$P$30="","", 'Personnel Details'!$P$30), IF(AND(NOT('Personnel Details'!$I$30=""), $B143&gt;='Personnel Details'!$I$30), IF('Personnel Details'!$K$30="", "", 'Personnel Details'!$K$30), IF('Personnel Details'!$F$30="", "", 'Personnel Details'!$F$30))))</f>
        <v/>
      </c>
      <c r="LF143" s="79" t="str">
        <f>IF(LD$9="", "", IF(AND(NOT('Personnel Details'!$N$30=""), $B143&gt;='Personnel Details'!$N$30), 'Personnel Details'!$Q$30, IF(AND(NOT('Personnel Details'!$I$30=""), $B143&gt;='Personnel Details'!$I$30), 'Personnel Details'!$L$30, 'Personnel Details'!$G$30)))</f>
        <v/>
      </c>
      <c r="LG143" s="59">
        <f t="shared" si="422"/>
        <v>0</v>
      </c>
      <c r="LH143" s="53"/>
      <c r="LJ143" s="78" t="str">
        <f>IF(LJ$9="", "", IF(AND(NOT('Personnel Details'!$N$31=""), $B143&gt;='Personnel Details'!$N$31), 'Personnel Details'!$O$31, IF(AND(NOT('Personnel Details'!$I$31=""), $B143&gt;='Personnel Details'!$I$31), 'Personnel Details'!$J$31, 'Personnel Details'!$E$31)))</f>
        <v/>
      </c>
      <c r="LK143" s="59" t="str">
        <f>IF(LJ$9="", "", IF(AND(NOT('Personnel Details'!$N$31=""), $B143&gt;='Personnel Details'!$N$31), IF('Personnel Details'!$P$31="","", 'Personnel Details'!$P$31), IF(AND(NOT('Personnel Details'!$I$31=""), $B143&gt;='Personnel Details'!$I$31), IF('Personnel Details'!$K$31="", "", 'Personnel Details'!$K$31), IF('Personnel Details'!$F$31="", "", 'Personnel Details'!$F$31))))</f>
        <v/>
      </c>
      <c r="LL143" s="79" t="str">
        <f>IF(LJ$9="", "", IF(AND(NOT('Personnel Details'!$N$31=""), $B143&gt;='Personnel Details'!$N$31), 'Personnel Details'!$Q$31, IF(AND(NOT('Personnel Details'!$I$31=""), $B143&gt;='Personnel Details'!$I$31), 'Personnel Details'!$L$31, 'Personnel Details'!$G$31)))</f>
        <v/>
      </c>
      <c r="LM143" s="59">
        <f t="shared" si="423"/>
        <v>0</v>
      </c>
      <c r="LN143" s="53"/>
      <c r="LP143" s="78" t="str">
        <f>IF(LP$9="", "", IF(AND(NOT('Personnel Details'!$N$32=""), $B143&gt;='Personnel Details'!$N$32), 'Personnel Details'!$O$32, IF(AND(NOT('Personnel Details'!$I$32=""), $B143&gt;='Personnel Details'!$I$32), 'Personnel Details'!$J$32, 'Personnel Details'!$E$32)))</f>
        <v/>
      </c>
      <c r="LQ143" s="59" t="str">
        <f>IF(LP$9="", "", IF(AND(NOT('Personnel Details'!$N$32=""), $B143&gt;='Personnel Details'!$N$32), IF('Personnel Details'!$P$32="","", 'Personnel Details'!$P$32), IF(AND(NOT('Personnel Details'!$I$32=""), $B143&gt;='Personnel Details'!$I$32), IF('Personnel Details'!$K$32="", "", 'Personnel Details'!$K$32), IF('Personnel Details'!$F$32="", "", 'Personnel Details'!$F$32))))</f>
        <v/>
      </c>
      <c r="LR143" s="79" t="str">
        <f>IF(LP$9="", "", IF(AND(NOT('Personnel Details'!$N$32=""), $B143&gt;='Personnel Details'!$N$32), 'Personnel Details'!$Q$32, IF(AND(NOT('Personnel Details'!$I$32=""), $B143&gt;='Personnel Details'!$I$32), 'Personnel Details'!$L$32, 'Personnel Details'!$G$32)))</f>
        <v/>
      </c>
      <c r="LS143" s="59">
        <f t="shared" si="424"/>
        <v>0</v>
      </c>
      <c r="LT143" s="53"/>
      <c r="LV143" s="78" t="str">
        <f>IF(LV$9="", "", IF(AND(NOT('Personnel Details'!$N$33=""), $B143&gt;='Personnel Details'!$N$33), 'Personnel Details'!$O$33, IF(AND(NOT('Personnel Details'!$I$33=""), $B143&gt;='Personnel Details'!$I$33), 'Personnel Details'!$J$33, 'Personnel Details'!$E$33)))</f>
        <v/>
      </c>
      <c r="LW143" s="59" t="str">
        <f>IF(LV$9="", "", IF(AND(NOT('Personnel Details'!$N$33=""), $B143&gt;='Personnel Details'!$N$33), IF('Personnel Details'!$P$33="","", 'Personnel Details'!$P$33), IF(AND(NOT('Personnel Details'!$I$33=""), $B143&gt;='Personnel Details'!$I$33), IF('Personnel Details'!$K$33="", "", 'Personnel Details'!$K$33), IF('Personnel Details'!$F$33="", "", 'Personnel Details'!$F$33))))</f>
        <v/>
      </c>
      <c r="LX143" s="79" t="str">
        <f>IF(LV$9="", "", IF(AND(NOT('Personnel Details'!$N$33=""), $B143&gt;='Personnel Details'!$N$33), 'Personnel Details'!$Q$33, IF(AND(NOT('Personnel Details'!$I$33=""), $B143&gt;='Personnel Details'!$I$33), 'Personnel Details'!$L$33, 'Personnel Details'!$G$33)))</f>
        <v/>
      </c>
      <c r="LY143" s="59">
        <f t="shared" si="425"/>
        <v>0</v>
      </c>
      <c r="LZ143" s="53"/>
      <c r="MB143" s="78" t="str">
        <f>IF(MB$9="", "", IF(AND(NOT('Personnel Details'!$N$34=""), $B143&gt;='Personnel Details'!$N$34), 'Personnel Details'!$O$34, IF(AND(NOT('Personnel Details'!$I$34=""), $B143&gt;='Personnel Details'!$I$34), 'Personnel Details'!$J$34, 'Personnel Details'!$E$34)))</f>
        <v/>
      </c>
      <c r="MC143" s="59" t="str">
        <f>IF(MB$9="", "", IF(AND(NOT('Personnel Details'!$N$34=""), $B143&gt;='Personnel Details'!$N$34), IF('Personnel Details'!$P$34="","", 'Personnel Details'!$P$34), IF(AND(NOT('Personnel Details'!$I$34=""), $B143&gt;='Personnel Details'!$I$34), IF('Personnel Details'!$K$34="", "", 'Personnel Details'!$K$34), IF('Personnel Details'!$F$34="", "", 'Personnel Details'!$F$34))))</f>
        <v/>
      </c>
      <c r="MD143" s="79" t="str">
        <f>IF(MB$9="", "", IF(AND(NOT('Personnel Details'!$N$34=""), $B143&gt;='Personnel Details'!$N$34), 'Personnel Details'!$Q$34, IF(AND(NOT('Personnel Details'!$I$34=""), $B143&gt;='Personnel Details'!$I$34), 'Personnel Details'!$L$34, 'Personnel Details'!$G$34)))</f>
        <v/>
      </c>
      <c r="ME143" s="59">
        <f t="shared" si="426"/>
        <v>0</v>
      </c>
      <c r="MF143" s="53"/>
      <c r="MH143" s="78" t="str">
        <f>IF(MH$9="", "", IF(AND(NOT('Personnel Details'!$N$35=""), $B143&gt;='Personnel Details'!$N$35), 'Personnel Details'!$O$35, IF(AND(NOT('Personnel Details'!$I$35=""), $B143&gt;='Personnel Details'!$I$35), 'Personnel Details'!$J$35, 'Personnel Details'!$E$35)))</f>
        <v/>
      </c>
      <c r="MI143" s="59" t="str">
        <f>IF(MH$9="", "", IF(AND(NOT('Personnel Details'!$N$35=""), $B143&gt;='Personnel Details'!$N$35), IF('Personnel Details'!$P$35="","", 'Personnel Details'!$P$35), IF(AND(NOT('Personnel Details'!$I$35=""), $B143&gt;='Personnel Details'!$I$35), IF('Personnel Details'!$K$35="", "", 'Personnel Details'!$K$35), IF('Personnel Details'!$F$35="", "", 'Personnel Details'!$F$35))))</f>
        <v/>
      </c>
      <c r="MJ143" s="79" t="str">
        <f>IF(MH$9="", "", IF(AND(NOT('Personnel Details'!$N$35=""), $B143&gt;='Personnel Details'!$N$35), 'Personnel Details'!$Q$35, IF(AND(NOT('Personnel Details'!$I$35=""), $B143&gt;='Personnel Details'!$I$35), 'Personnel Details'!$L$35, 'Personnel Details'!$G$35)))</f>
        <v/>
      </c>
      <c r="MK143" s="59">
        <f t="shared" si="427"/>
        <v>0</v>
      </c>
      <c r="ML143" s="53"/>
      <c r="MN143" s="78" t="str">
        <f>IF(MN$9="", "", IF(AND(NOT('Personnel Details'!$N$36=""), $B143&gt;='Personnel Details'!$N$36), 'Personnel Details'!$O$36, IF(AND(NOT('Personnel Details'!$I$36=""), $B143&gt;='Personnel Details'!$I$36), 'Personnel Details'!$J$36, 'Personnel Details'!$E$36)))</f>
        <v/>
      </c>
      <c r="MO143" s="59" t="str">
        <f>IF(MN$9="", "", IF(AND(NOT('Personnel Details'!$N$36=""), $B143&gt;='Personnel Details'!$N$36), IF('Personnel Details'!$P$36="","", 'Personnel Details'!$P$36), IF(AND(NOT('Personnel Details'!$I$36=""), $B143&gt;='Personnel Details'!$I$36), IF('Personnel Details'!$K$36="", "", 'Personnel Details'!$K$36), IF('Personnel Details'!$F$36="", "", 'Personnel Details'!$F$36))))</f>
        <v/>
      </c>
      <c r="MP143" s="79" t="str">
        <f>IF(MN$9="", "", IF(AND(NOT('Personnel Details'!$N$36=""), $B143&gt;='Personnel Details'!$N$36), 'Personnel Details'!$Q$36, IF(AND(NOT('Personnel Details'!$I$36=""), $B143&gt;='Personnel Details'!$I$36), 'Personnel Details'!$L$36, 'Personnel Details'!$G$36)))</f>
        <v/>
      </c>
      <c r="MQ143" s="59">
        <f t="shared" si="428"/>
        <v>0</v>
      </c>
      <c r="MR143" s="53"/>
      <c r="MT143" s="78" t="str">
        <f>IF(MT$9="", "", IF(AND(NOT('Personnel Details'!$N$37=""), $B143&gt;='Personnel Details'!$N$37), 'Personnel Details'!$O$37, IF(AND(NOT('Personnel Details'!$I$37=""), $B143&gt;='Personnel Details'!$I$37), 'Personnel Details'!$J$37, 'Personnel Details'!$E$37)))</f>
        <v/>
      </c>
      <c r="MU143" s="59" t="str">
        <f>IF(MT$9="", "", IF(AND(NOT('Personnel Details'!$N$37=""), $B143&gt;='Personnel Details'!$N$37), IF('Personnel Details'!$P$37="","", 'Personnel Details'!$P$37), IF(AND(NOT('Personnel Details'!$I$37=""), $B143&gt;='Personnel Details'!$I$37), IF('Personnel Details'!$K$37="", "", 'Personnel Details'!$K$37), IF('Personnel Details'!$F$37="", "", 'Personnel Details'!$F$37))))</f>
        <v/>
      </c>
      <c r="MV143" s="79" t="str">
        <f>IF(MT$9="", "", IF(AND(NOT('Personnel Details'!$N$37=""), $B143&gt;='Personnel Details'!$N$37), 'Personnel Details'!$Q$37, IF(AND(NOT('Personnel Details'!$I$37=""), $B143&gt;='Personnel Details'!$I$37), 'Personnel Details'!$L$37, 'Personnel Details'!$G$37)))</f>
        <v/>
      </c>
      <c r="MW143" s="59">
        <f t="shared" si="429"/>
        <v>0</v>
      </c>
      <c r="MX143" s="53"/>
      <c r="MZ143" s="78" t="str">
        <f>IF(MZ$9="", "", IF(AND(NOT('Personnel Details'!$N$38=""), $B143&gt;='Personnel Details'!$N$38), 'Personnel Details'!$O$38, IF(AND(NOT('Personnel Details'!$I$38=""), $B143&gt;='Personnel Details'!$I$38), 'Personnel Details'!$J$38, 'Personnel Details'!$E$38)))</f>
        <v/>
      </c>
      <c r="NA143" s="59" t="str">
        <f>IF(MZ$9="", "", IF(AND(NOT('Personnel Details'!$N$38=""), $B143&gt;='Personnel Details'!$N$38), IF('Personnel Details'!$P$38="","", 'Personnel Details'!$P$38), IF(AND(NOT('Personnel Details'!$I$38=""), $B143&gt;='Personnel Details'!$I$38), IF('Personnel Details'!$K$38="", "", 'Personnel Details'!$K$38), IF('Personnel Details'!$F$38="", "", 'Personnel Details'!$F$38))))</f>
        <v/>
      </c>
      <c r="NB143" s="79" t="str">
        <f>IF(MZ$9="", "", IF(AND(NOT('Personnel Details'!$N$38=""), $B143&gt;='Personnel Details'!$N$38), 'Personnel Details'!$Q$38, IF(AND(NOT('Personnel Details'!$I$38=""), $B143&gt;='Personnel Details'!$I$38), 'Personnel Details'!$L$38, 'Personnel Details'!$G$38)))</f>
        <v/>
      </c>
      <c r="NC143" s="59">
        <f t="shared" si="430"/>
        <v>0</v>
      </c>
      <c r="ND143" s="53"/>
      <c r="NF143" s="78" t="str">
        <f>IF(NF$9="", "", IF(AND(NOT('Personnel Details'!$N$39=""), $B143&gt;='Personnel Details'!$N$39), 'Personnel Details'!$O$39, IF(AND(NOT('Personnel Details'!$I$39=""), $B143&gt;='Personnel Details'!$I$39), 'Personnel Details'!$J$39, 'Personnel Details'!$E$39)))</f>
        <v/>
      </c>
      <c r="NG143" s="59" t="str">
        <f>IF(NF$9="", "", IF(AND(NOT('Personnel Details'!$N$39=""), $B143&gt;='Personnel Details'!$N$39), IF('Personnel Details'!$P$39="","", 'Personnel Details'!$P$39), IF(AND(NOT('Personnel Details'!$I$39=""), $B143&gt;='Personnel Details'!$I$39), IF('Personnel Details'!$K$39="", "", 'Personnel Details'!$K$39), IF('Personnel Details'!$F$39="", "", 'Personnel Details'!$F$39))))</f>
        <v/>
      </c>
      <c r="NH143" s="79" t="str">
        <f>IF(NF$9="", "", IF(AND(NOT('Personnel Details'!$N$39=""), $B143&gt;='Personnel Details'!$N$39), 'Personnel Details'!$Q$39, IF(AND(NOT('Personnel Details'!$I$39=""), $B143&gt;='Personnel Details'!$I$39), 'Personnel Details'!$L$39, 'Personnel Details'!$G$39)))</f>
        <v/>
      </c>
      <c r="NI143" s="59">
        <f t="shared" si="431"/>
        <v>0</v>
      </c>
      <c r="NJ143" s="53"/>
      <c r="NL143" s="78" t="str">
        <f>IF(NL$9="", "", IF(AND(NOT('Personnel Details'!$N$40=""), $B143&gt;='Personnel Details'!$N$40), 'Personnel Details'!$O$40, IF(AND(NOT('Personnel Details'!$I$40=""), $B143&gt;='Personnel Details'!$I$40), 'Personnel Details'!$J$40, 'Personnel Details'!$E$40)))</f>
        <v/>
      </c>
      <c r="NM143" s="59" t="str">
        <f>IF(NL$9="", "", IF(AND(NOT('Personnel Details'!$N$40=""), $B143&gt;='Personnel Details'!$N$40), IF('Personnel Details'!$P$40="","", 'Personnel Details'!$P$40), IF(AND(NOT('Personnel Details'!$I$40=""), $B143&gt;='Personnel Details'!$I$40), IF('Personnel Details'!$K$40="", "", 'Personnel Details'!$K$40), IF('Personnel Details'!$F$40="", "", 'Personnel Details'!$F$40))))</f>
        <v/>
      </c>
      <c r="NN143" s="79" t="str">
        <f>IF(NL$9="", "", IF(AND(NOT('Personnel Details'!$N$40=""), $B143&gt;='Personnel Details'!$N$40), 'Personnel Details'!$Q$40, IF(AND(NOT('Personnel Details'!$I$40=""), $B143&gt;='Personnel Details'!$I$40), 'Personnel Details'!$L$40, 'Personnel Details'!$G$40)))</f>
        <v/>
      </c>
      <c r="NO143" s="59">
        <f t="shared" si="432"/>
        <v>0</v>
      </c>
      <c r="NP143" s="53"/>
    </row>
    <row r="144" spans="1:380" x14ac:dyDescent="0.25">
      <c r="A144" s="32"/>
      <c r="B144" s="113">
        <f>IFERROR(IF(B143+1&gt;'Personnel Details'!$U$5, "", B143+1), "")</f>
        <v>43964</v>
      </c>
      <c r="C144" s="32"/>
      <c r="D144" s="120"/>
      <c r="E144" s="13" t="str">
        <f t="shared" si="311"/>
        <v/>
      </c>
      <c r="F144" s="13" t="str">
        <f t="shared" si="342"/>
        <v/>
      </c>
      <c r="G144" s="56" t="str">
        <f t="shared" si="433"/>
        <v/>
      </c>
      <c r="H144" s="16" t="str">
        <f t="shared" si="343"/>
        <v/>
      </c>
      <c r="I144" s="32"/>
      <c r="J144" s="120"/>
      <c r="K144" s="62" t="str">
        <f t="shared" si="312"/>
        <v/>
      </c>
      <c r="L144" s="62" t="str">
        <f t="shared" si="344"/>
        <v/>
      </c>
      <c r="M144" s="65" t="str">
        <f t="shared" si="434"/>
        <v/>
      </c>
      <c r="N144" s="68" t="str">
        <f t="shared" si="345"/>
        <v/>
      </c>
      <c r="O144" s="32"/>
      <c r="P144" s="120"/>
      <c r="Q144" s="62" t="str">
        <f t="shared" si="313"/>
        <v/>
      </c>
      <c r="R144" s="62" t="str">
        <f t="shared" si="346"/>
        <v/>
      </c>
      <c r="S144" s="65" t="str">
        <f t="shared" si="435"/>
        <v/>
      </c>
      <c r="T144" s="68" t="str">
        <f t="shared" si="347"/>
        <v/>
      </c>
      <c r="U144" s="32"/>
      <c r="V144" s="120"/>
      <c r="W144" s="62" t="str">
        <f t="shared" si="314"/>
        <v/>
      </c>
      <c r="X144" s="62" t="str">
        <f t="shared" si="348"/>
        <v/>
      </c>
      <c r="Y144" s="65" t="str">
        <f t="shared" si="436"/>
        <v/>
      </c>
      <c r="Z144" s="68" t="str">
        <f t="shared" si="349"/>
        <v/>
      </c>
      <c r="AA144" s="32"/>
      <c r="AB144" s="120"/>
      <c r="AC144" s="62" t="str">
        <f t="shared" si="315"/>
        <v/>
      </c>
      <c r="AD144" s="62" t="str">
        <f t="shared" si="350"/>
        <v/>
      </c>
      <c r="AE144" s="65" t="str">
        <f t="shared" si="437"/>
        <v/>
      </c>
      <c r="AF144" s="68" t="str">
        <f t="shared" si="351"/>
        <v/>
      </c>
      <c r="AG144" s="32"/>
      <c r="AH144" s="120"/>
      <c r="AI144" s="62" t="str">
        <f t="shared" si="316"/>
        <v/>
      </c>
      <c r="AJ144" s="62" t="str">
        <f t="shared" si="352"/>
        <v/>
      </c>
      <c r="AK144" s="65" t="str">
        <f t="shared" si="438"/>
        <v/>
      </c>
      <c r="AL144" s="68" t="str">
        <f t="shared" si="353"/>
        <v/>
      </c>
      <c r="AM144" s="32"/>
      <c r="AN144" s="120"/>
      <c r="AO144" s="62" t="str">
        <f t="shared" si="317"/>
        <v/>
      </c>
      <c r="AP144" s="62" t="str">
        <f t="shared" si="354"/>
        <v/>
      </c>
      <c r="AQ144" s="65" t="str">
        <f t="shared" si="439"/>
        <v/>
      </c>
      <c r="AR144" s="68" t="str">
        <f t="shared" si="355"/>
        <v/>
      </c>
      <c r="AS144" s="32"/>
      <c r="AT144" s="120"/>
      <c r="AU144" s="62" t="str">
        <f t="shared" si="318"/>
        <v/>
      </c>
      <c r="AV144" s="62" t="str">
        <f t="shared" si="356"/>
        <v/>
      </c>
      <c r="AW144" s="65" t="str">
        <f t="shared" si="440"/>
        <v/>
      </c>
      <c r="AX144" s="68" t="str">
        <f t="shared" si="357"/>
        <v/>
      </c>
      <c r="AY144" s="32"/>
      <c r="AZ144" s="120"/>
      <c r="BA144" s="62" t="str">
        <f t="shared" si="319"/>
        <v/>
      </c>
      <c r="BB144" s="62" t="str">
        <f t="shared" si="358"/>
        <v/>
      </c>
      <c r="BC144" s="65" t="str">
        <f t="shared" si="441"/>
        <v/>
      </c>
      <c r="BD144" s="68" t="str">
        <f t="shared" si="359"/>
        <v/>
      </c>
      <c r="BE144" s="32"/>
      <c r="BF144" s="120"/>
      <c r="BG144" s="62" t="str">
        <f t="shared" si="320"/>
        <v/>
      </c>
      <c r="BH144" s="62" t="str">
        <f t="shared" si="360"/>
        <v/>
      </c>
      <c r="BI144" s="65" t="str">
        <f t="shared" si="442"/>
        <v/>
      </c>
      <c r="BJ144" s="68" t="str">
        <f t="shared" si="361"/>
        <v/>
      </c>
      <c r="BK144" s="32"/>
      <c r="BL144" s="120"/>
      <c r="BM144" s="62" t="str">
        <f t="shared" si="321"/>
        <v/>
      </c>
      <c r="BN144" s="62" t="str">
        <f t="shared" si="362"/>
        <v/>
      </c>
      <c r="BO144" s="65" t="str">
        <f t="shared" si="443"/>
        <v/>
      </c>
      <c r="BP144" s="68" t="str">
        <f t="shared" si="363"/>
        <v/>
      </c>
      <c r="BQ144" s="32"/>
      <c r="BR144" s="120"/>
      <c r="BS144" s="62" t="str">
        <f t="shared" si="322"/>
        <v/>
      </c>
      <c r="BT144" s="62" t="str">
        <f t="shared" si="364"/>
        <v/>
      </c>
      <c r="BU144" s="65" t="str">
        <f t="shared" si="444"/>
        <v/>
      </c>
      <c r="BV144" s="68" t="str">
        <f t="shared" si="365"/>
        <v/>
      </c>
      <c r="BW144" s="32"/>
      <c r="BX144" s="120"/>
      <c r="BY144" s="62" t="str">
        <f t="shared" si="323"/>
        <v/>
      </c>
      <c r="BZ144" s="62" t="str">
        <f t="shared" si="366"/>
        <v/>
      </c>
      <c r="CA144" s="65" t="str">
        <f t="shared" si="445"/>
        <v/>
      </c>
      <c r="CB144" s="68" t="str">
        <f t="shared" si="367"/>
        <v/>
      </c>
      <c r="CC144" s="32"/>
      <c r="CD144" s="120"/>
      <c r="CE144" s="62" t="str">
        <f t="shared" si="324"/>
        <v/>
      </c>
      <c r="CF144" s="62" t="str">
        <f t="shared" si="368"/>
        <v/>
      </c>
      <c r="CG144" s="65" t="str">
        <f t="shared" si="446"/>
        <v/>
      </c>
      <c r="CH144" s="68" t="str">
        <f t="shared" si="369"/>
        <v/>
      </c>
      <c r="CI144" s="32"/>
      <c r="CJ144" s="120"/>
      <c r="CK144" s="62" t="str">
        <f t="shared" si="325"/>
        <v/>
      </c>
      <c r="CL144" s="62" t="str">
        <f t="shared" si="370"/>
        <v/>
      </c>
      <c r="CM144" s="65" t="str">
        <f t="shared" si="447"/>
        <v/>
      </c>
      <c r="CN144" s="68" t="str">
        <f t="shared" si="371"/>
        <v/>
      </c>
      <c r="CO144" s="32"/>
      <c r="CP144" s="120"/>
      <c r="CQ144" s="62" t="str">
        <f t="shared" si="326"/>
        <v/>
      </c>
      <c r="CR144" s="62" t="str">
        <f t="shared" si="372"/>
        <v/>
      </c>
      <c r="CS144" s="65" t="str">
        <f t="shared" si="448"/>
        <v/>
      </c>
      <c r="CT144" s="68" t="str">
        <f t="shared" si="373"/>
        <v/>
      </c>
      <c r="CU144" s="32"/>
      <c r="CV144" s="120"/>
      <c r="CW144" s="62" t="str">
        <f t="shared" si="327"/>
        <v/>
      </c>
      <c r="CX144" s="62" t="str">
        <f t="shared" si="374"/>
        <v/>
      </c>
      <c r="CY144" s="65" t="str">
        <f t="shared" si="449"/>
        <v/>
      </c>
      <c r="CZ144" s="68" t="str">
        <f t="shared" si="375"/>
        <v/>
      </c>
      <c r="DA144" s="32"/>
      <c r="DB144" s="120"/>
      <c r="DC144" s="62" t="str">
        <f t="shared" si="328"/>
        <v/>
      </c>
      <c r="DD144" s="62" t="str">
        <f t="shared" si="376"/>
        <v/>
      </c>
      <c r="DE144" s="65" t="str">
        <f t="shared" si="450"/>
        <v/>
      </c>
      <c r="DF144" s="68" t="str">
        <f t="shared" si="377"/>
        <v/>
      </c>
      <c r="DG144" s="32"/>
      <c r="DH144" s="120"/>
      <c r="DI144" s="62" t="str">
        <f t="shared" si="329"/>
        <v/>
      </c>
      <c r="DJ144" s="62" t="str">
        <f t="shared" si="378"/>
        <v/>
      </c>
      <c r="DK144" s="65" t="str">
        <f t="shared" si="451"/>
        <v/>
      </c>
      <c r="DL144" s="68" t="str">
        <f t="shared" si="379"/>
        <v/>
      </c>
      <c r="DM144" s="32"/>
      <c r="DN144" s="120"/>
      <c r="DO144" s="62" t="str">
        <f t="shared" si="330"/>
        <v/>
      </c>
      <c r="DP144" s="62" t="str">
        <f t="shared" si="380"/>
        <v/>
      </c>
      <c r="DQ144" s="65" t="str">
        <f t="shared" si="452"/>
        <v/>
      </c>
      <c r="DR144" s="68" t="str">
        <f t="shared" si="381"/>
        <v/>
      </c>
      <c r="DS144" s="32"/>
      <c r="DT144" s="120"/>
      <c r="DU144" s="62" t="str">
        <f t="shared" si="331"/>
        <v/>
      </c>
      <c r="DV144" s="62" t="str">
        <f t="shared" si="382"/>
        <v/>
      </c>
      <c r="DW144" s="65" t="str">
        <f t="shared" si="453"/>
        <v/>
      </c>
      <c r="DX144" s="68" t="str">
        <f t="shared" si="383"/>
        <v/>
      </c>
      <c r="DY144" s="32"/>
      <c r="DZ144" s="120"/>
      <c r="EA144" s="62" t="str">
        <f t="shared" si="332"/>
        <v/>
      </c>
      <c r="EB144" s="62" t="str">
        <f t="shared" si="384"/>
        <v/>
      </c>
      <c r="EC144" s="65" t="str">
        <f t="shared" si="454"/>
        <v/>
      </c>
      <c r="ED144" s="68" t="str">
        <f t="shared" si="385"/>
        <v/>
      </c>
      <c r="EE144" s="32"/>
      <c r="EF144" s="120"/>
      <c r="EG144" s="62" t="str">
        <f t="shared" si="333"/>
        <v/>
      </c>
      <c r="EH144" s="62" t="str">
        <f t="shared" si="386"/>
        <v/>
      </c>
      <c r="EI144" s="65" t="str">
        <f t="shared" si="455"/>
        <v/>
      </c>
      <c r="EJ144" s="68" t="str">
        <f t="shared" si="387"/>
        <v/>
      </c>
      <c r="EK144" s="32"/>
      <c r="EL144" s="120"/>
      <c r="EM144" s="62" t="str">
        <f t="shared" si="334"/>
        <v/>
      </c>
      <c r="EN144" s="62" t="str">
        <f t="shared" si="388"/>
        <v/>
      </c>
      <c r="EO144" s="65" t="str">
        <f t="shared" si="456"/>
        <v/>
      </c>
      <c r="EP144" s="68" t="str">
        <f t="shared" si="389"/>
        <v/>
      </c>
      <c r="EQ144" s="32"/>
      <c r="ER144" s="120"/>
      <c r="ES144" s="62" t="str">
        <f t="shared" si="335"/>
        <v/>
      </c>
      <c r="ET144" s="62" t="str">
        <f t="shared" si="390"/>
        <v/>
      </c>
      <c r="EU144" s="65" t="str">
        <f t="shared" si="457"/>
        <v/>
      </c>
      <c r="EV144" s="68" t="str">
        <f t="shared" si="391"/>
        <v/>
      </c>
      <c r="EW144" s="32"/>
      <c r="EX144" s="120"/>
      <c r="EY144" s="62" t="str">
        <f t="shared" si="336"/>
        <v/>
      </c>
      <c r="EZ144" s="62" t="str">
        <f t="shared" si="392"/>
        <v/>
      </c>
      <c r="FA144" s="65" t="str">
        <f t="shared" si="458"/>
        <v/>
      </c>
      <c r="FB144" s="68" t="str">
        <f t="shared" si="393"/>
        <v/>
      </c>
      <c r="FC144" s="32"/>
      <c r="FD144" s="120"/>
      <c r="FE144" s="62" t="str">
        <f t="shared" si="337"/>
        <v/>
      </c>
      <c r="FF144" s="62" t="str">
        <f t="shared" si="394"/>
        <v/>
      </c>
      <c r="FG144" s="65" t="str">
        <f t="shared" si="459"/>
        <v/>
      </c>
      <c r="FH144" s="68" t="str">
        <f t="shared" si="395"/>
        <v/>
      </c>
      <c r="FI144" s="32"/>
      <c r="FJ144" s="120"/>
      <c r="FK144" s="62" t="str">
        <f t="shared" si="338"/>
        <v/>
      </c>
      <c r="FL144" s="62" t="str">
        <f t="shared" si="396"/>
        <v/>
      </c>
      <c r="FM144" s="65" t="str">
        <f t="shared" si="460"/>
        <v/>
      </c>
      <c r="FN144" s="68" t="str">
        <f t="shared" si="397"/>
        <v/>
      </c>
      <c r="FO144" s="32"/>
      <c r="FP144" s="120"/>
      <c r="FQ144" s="62" t="str">
        <f t="shared" si="339"/>
        <v/>
      </c>
      <c r="FR144" s="62" t="str">
        <f t="shared" si="398"/>
        <v/>
      </c>
      <c r="FS144" s="65" t="str">
        <f t="shared" si="461"/>
        <v/>
      </c>
      <c r="FT144" s="68" t="str">
        <f t="shared" si="399"/>
        <v/>
      </c>
      <c r="FU144" s="32"/>
      <c r="FV144" s="120"/>
      <c r="FW144" s="62" t="str">
        <f t="shared" si="340"/>
        <v/>
      </c>
      <c r="FX144" s="62" t="str">
        <f t="shared" si="400"/>
        <v/>
      </c>
      <c r="FY144" s="65" t="str">
        <f t="shared" si="462"/>
        <v/>
      </c>
      <c r="FZ144" s="68" t="str">
        <f t="shared" si="401"/>
        <v/>
      </c>
      <c r="GA144" s="32"/>
      <c r="GC144" s="7" t="str">
        <f t="shared" si="402"/>
        <v>May 2020</v>
      </c>
      <c r="GD144" s="7" t="str">
        <f t="shared" ca="1" si="341"/>
        <v/>
      </c>
      <c r="GT144" s="71">
        <f>IF(GT$9="", "", IF(AND(NOT('Personnel Details'!$N$11=""), $B144&gt;='Personnel Details'!$N$11), 'Personnel Details'!$O$11, IF(AND(NOT('Personnel Details'!$I$11=""), $B144&gt;='Personnel Details'!$I$11), 'Personnel Details'!$J$11, 'Personnel Details'!$E$11)))</f>
        <v>0.8</v>
      </c>
      <c r="GU144" s="59" t="str">
        <f>IF(GT$9="", "", IF(AND(NOT('Personnel Details'!$N$11=""), $B144&gt;='Personnel Details'!$N$11), IF('Personnel Details'!$P$11="","", 'Personnel Details'!$P$11), IF(AND(NOT('Personnel Details'!$I$11=""), $B144&gt;='Personnel Details'!$I$11), IF('Personnel Details'!$K$11="", "", 'Personnel Details'!$K$11), IF('Personnel Details'!$F$11="", "", 'Personnel Details'!$F$11))))</f>
        <v/>
      </c>
      <c r="GV144" s="74">
        <f>IF(GT$9="", "", IF(AND(NOT('Personnel Details'!$N$11=""), $B144&gt;='Personnel Details'!$N$11), 'Personnel Details'!$Q$11, IF(AND(NOT('Personnel Details'!$I$11=""), $B144&gt;='Personnel Details'!$I$11), 'Personnel Details'!$L$11, 'Personnel Details'!$G$11)))</f>
        <v>0</v>
      </c>
      <c r="GW144" s="59">
        <f t="shared" si="403"/>
        <v>0</v>
      </c>
      <c r="GX144" s="53"/>
      <c r="GZ144" s="78">
        <f>IF(GZ$9="", "", IF(AND(NOT('Personnel Details'!$N$12=""), $B144&gt;='Personnel Details'!$N$12), 'Personnel Details'!$O$12, IF(AND(NOT('Personnel Details'!$I$12=""), $B144&gt;='Personnel Details'!$I$12), 'Personnel Details'!$J$12, 'Personnel Details'!$E$12)))</f>
        <v>0.8</v>
      </c>
      <c r="HA144" s="59" t="str">
        <f>IF(GZ$9="", "", IF(AND(NOT('Personnel Details'!$N$12=""), $B144&gt;='Personnel Details'!$N$12), IF('Personnel Details'!$P$12="","", 'Personnel Details'!$P$12), IF(AND(NOT('Personnel Details'!$I$12=""), $B144&gt;='Personnel Details'!$I$12), IF('Personnel Details'!$K$12="", "", 'Personnel Details'!$K$12), IF('Personnel Details'!$F$12="", "", 'Personnel Details'!$F$12))))</f>
        <v/>
      </c>
      <c r="HB144" s="79">
        <f>IF(GZ$9="", "", IF(AND(NOT('Personnel Details'!$N$12=""), $B144&gt;='Personnel Details'!$N$12), 'Personnel Details'!$Q$12, IF(AND(NOT('Personnel Details'!$I$12=""), $B144&gt;='Personnel Details'!$I$12), 'Personnel Details'!$L$12, 'Personnel Details'!$G$12)))</f>
        <v>0</v>
      </c>
      <c r="HC144" s="59">
        <f t="shared" si="404"/>
        <v>0</v>
      </c>
      <c r="HD144" s="53"/>
      <c r="HF144" s="78">
        <f>IF(HF$9="", "", IF(AND(NOT('Personnel Details'!$N$13=""), $B144&gt;='Personnel Details'!$N$13), 'Personnel Details'!$O$13, IF(AND(NOT('Personnel Details'!$I$13=""), $B144&gt;='Personnel Details'!$I$13), 'Personnel Details'!$J$13, 'Personnel Details'!$E$13)))</f>
        <v>0.8</v>
      </c>
      <c r="HG144" s="59" t="str">
        <f>IF(HF$9="", "", IF(AND(NOT('Personnel Details'!$N$13=""), $B144&gt;='Personnel Details'!$N$13), IF('Personnel Details'!$P$13="","", 'Personnel Details'!$P$13), IF(AND(NOT('Personnel Details'!$I$13=""), $B144&gt;='Personnel Details'!$I$13), IF('Personnel Details'!$K$13="", "", 'Personnel Details'!$K$13), IF('Personnel Details'!$F$13="", "", 'Personnel Details'!$F$13))))</f>
        <v/>
      </c>
      <c r="HH144" s="79">
        <f>IF(HF$9="", "", IF(AND(NOT('Personnel Details'!$N$13=""), $B144&gt;='Personnel Details'!$N$13), 'Personnel Details'!$Q$13, IF(AND(NOT('Personnel Details'!$I$13=""), $B144&gt;='Personnel Details'!$I$13), 'Personnel Details'!$L$13, 'Personnel Details'!$G$13)))</f>
        <v>0</v>
      </c>
      <c r="HI144" s="59">
        <f t="shared" si="405"/>
        <v>0</v>
      </c>
      <c r="HJ144" s="53"/>
      <c r="HL144" s="78">
        <f>IF(HL$9="", "", IF(AND(NOT('Personnel Details'!$N$14=""), $B144&gt;='Personnel Details'!$N$14), 'Personnel Details'!$O$14, IF(AND(NOT('Personnel Details'!$I$14=""), $B144&gt;='Personnel Details'!$I$14), 'Personnel Details'!$J$14, 'Personnel Details'!$E$14)))</f>
        <v>0.8</v>
      </c>
      <c r="HM144" s="59">
        <f>IF(HL$9="", "", IF(AND(NOT('Personnel Details'!$N$14=""), $B144&gt;='Personnel Details'!$N$14), IF('Personnel Details'!$P$14="","", 'Personnel Details'!$P$14), IF(AND(NOT('Personnel Details'!$I$14=""), $B144&gt;='Personnel Details'!$I$14), IF('Personnel Details'!$K$14="", "", 'Personnel Details'!$K$14), IF('Personnel Details'!$F$14="", "", 'Personnel Details'!$F$14))))</f>
        <v>2000</v>
      </c>
      <c r="HN144" s="79">
        <f>IF(HL$9="", "", IF(AND(NOT('Personnel Details'!$N$14=""), $B144&gt;='Personnel Details'!$N$14), 'Personnel Details'!$Q$14, IF(AND(NOT('Personnel Details'!$I$14=""), $B144&gt;='Personnel Details'!$I$14), 'Personnel Details'!$L$14, 'Personnel Details'!$G$14)))</f>
        <v>0.85</v>
      </c>
      <c r="HO144" s="59">
        <f t="shared" si="406"/>
        <v>0</v>
      </c>
      <c r="HP144" s="53"/>
      <c r="HR144" s="78" t="str">
        <f>IF(HR$9="", "", IF(AND(NOT('Personnel Details'!$N$15=""), $B144&gt;='Personnel Details'!$N$15), 'Personnel Details'!$O$15, IF(AND(NOT('Personnel Details'!$I$15=""), $B144&gt;='Personnel Details'!$I$15), 'Personnel Details'!$J$15, 'Personnel Details'!$E$15)))</f>
        <v/>
      </c>
      <c r="HS144" s="59" t="str">
        <f>IF(HR$9="", "", IF(AND(NOT('Personnel Details'!$N$15=""), $B144&gt;='Personnel Details'!$N$15), IF('Personnel Details'!$P$15="","", 'Personnel Details'!$P$15), IF(AND(NOT('Personnel Details'!$I$15=""), $B144&gt;='Personnel Details'!$I$15), IF('Personnel Details'!$K$15="", "", 'Personnel Details'!$K$15), IF('Personnel Details'!$F$15="", "", 'Personnel Details'!$F$15))))</f>
        <v/>
      </c>
      <c r="HT144" s="79" t="str">
        <f>IF(HR$9="", "", IF(AND(NOT('Personnel Details'!$N$15=""), $B144&gt;='Personnel Details'!$N$15), 'Personnel Details'!$Q$15, IF(AND(NOT('Personnel Details'!$I$15=""), $B144&gt;='Personnel Details'!$I$15), 'Personnel Details'!$L$15, 'Personnel Details'!$G$15)))</f>
        <v/>
      </c>
      <c r="HU144" s="59">
        <f t="shared" si="407"/>
        <v>0</v>
      </c>
      <c r="HV144" s="53"/>
      <c r="HX144" s="78" t="str">
        <f>IF(HX$9="", "", IF(AND(NOT('Personnel Details'!$N$16=""), $B144&gt;='Personnel Details'!$N$16), 'Personnel Details'!$O$16, IF(AND(NOT('Personnel Details'!$I$16=""), $B144&gt;='Personnel Details'!$I$16), 'Personnel Details'!$J$16, 'Personnel Details'!$E$16)))</f>
        <v/>
      </c>
      <c r="HY144" s="59" t="str">
        <f>IF(HX$9="", "", IF(AND(NOT('Personnel Details'!$N$16=""), $B144&gt;='Personnel Details'!$N$16), IF('Personnel Details'!$P$16="","", 'Personnel Details'!$P$16), IF(AND(NOT('Personnel Details'!$I$16=""), $B144&gt;='Personnel Details'!$I$16), IF('Personnel Details'!$K$16="", "", 'Personnel Details'!$K$16), IF('Personnel Details'!$F$16="", "", 'Personnel Details'!$F$16))))</f>
        <v/>
      </c>
      <c r="HZ144" s="79" t="str">
        <f>IF(HX$9="", "", IF(AND(NOT('Personnel Details'!$N$16=""), $B144&gt;='Personnel Details'!$N$16), 'Personnel Details'!$Q$16, IF(AND(NOT('Personnel Details'!$I$16=""), $B144&gt;='Personnel Details'!$I$16), 'Personnel Details'!$L$16, 'Personnel Details'!$G$16)))</f>
        <v/>
      </c>
      <c r="IA144" s="59">
        <f t="shared" si="408"/>
        <v>0</v>
      </c>
      <c r="IB144" s="53"/>
      <c r="ID144" s="78" t="str">
        <f>IF(ID$9="", "", IF(AND(NOT('Personnel Details'!$N$17=""), $B144&gt;='Personnel Details'!$N$17), 'Personnel Details'!$O$17, IF(AND(NOT('Personnel Details'!$I$17=""), $B144&gt;='Personnel Details'!$I$17), 'Personnel Details'!$J$17, 'Personnel Details'!$E$17)))</f>
        <v/>
      </c>
      <c r="IE144" s="59" t="str">
        <f>IF(ID$9="", "", IF(AND(NOT('Personnel Details'!$N$17=""), $B144&gt;='Personnel Details'!$N$17), IF('Personnel Details'!$P$17="","", 'Personnel Details'!$P$17), IF(AND(NOT('Personnel Details'!$I$17=""), $B144&gt;='Personnel Details'!$I$17), IF('Personnel Details'!$K$17="", "", 'Personnel Details'!$K$17), IF('Personnel Details'!$F$17="", "", 'Personnel Details'!$F$17))))</f>
        <v/>
      </c>
      <c r="IF144" s="79" t="str">
        <f>IF(ID$9="", "", IF(AND(NOT('Personnel Details'!$N$17=""), $B144&gt;='Personnel Details'!$N$17), 'Personnel Details'!$Q$17, IF(AND(NOT('Personnel Details'!$I$17=""), $B144&gt;='Personnel Details'!$I$17), 'Personnel Details'!$L$17, 'Personnel Details'!$G$17)))</f>
        <v/>
      </c>
      <c r="IG144" s="59">
        <f t="shared" si="409"/>
        <v>0</v>
      </c>
      <c r="IH144" s="53"/>
      <c r="IJ144" s="78" t="str">
        <f>IF(IJ$9="", "", IF(AND(NOT('Personnel Details'!$N$18=""), $B144&gt;='Personnel Details'!$N$18), 'Personnel Details'!$O$18, IF(AND(NOT('Personnel Details'!$I$18=""), $B144&gt;='Personnel Details'!$I$18), 'Personnel Details'!$J$18, 'Personnel Details'!$E$18)))</f>
        <v/>
      </c>
      <c r="IK144" s="59" t="str">
        <f>IF(IJ$9="", "", IF(AND(NOT('Personnel Details'!$N$18=""), $B144&gt;='Personnel Details'!$N$18), IF('Personnel Details'!$P$18="","", 'Personnel Details'!$P$18), IF(AND(NOT('Personnel Details'!$I$18=""), $B144&gt;='Personnel Details'!$I$18), IF('Personnel Details'!$K$18="", "", 'Personnel Details'!$K$18), IF('Personnel Details'!$F$18="", "", 'Personnel Details'!$F$18))))</f>
        <v/>
      </c>
      <c r="IL144" s="79" t="str">
        <f>IF(IJ$9="", "", IF(AND(NOT('Personnel Details'!$N$18=""), $B144&gt;='Personnel Details'!$N$18), 'Personnel Details'!$Q$18, IF(AND(NOT('Personnel Details'!$I$18=""), $B144&gt;='Personnel Details'!$I$18), 'Personnel Details'!$L$18, 'Personnel Details'!$G$18)))</f>
        <v/>
      </c>
      <c r="IM144" s="59">
        <f t="shared" si="410"/>
        <v>0</v>
      </c>
      <c r="IN144" s="53"/>
      <c r="IP144" s="78" t="str">
        <f>IF(IP$9="", "", IF(AND(NOT('Personnel Details'!$N$19=""), $B144&gt;='Personnel Details'!$N$19), 'Personnel Details'!$O$19, IF(AND(NOT('Personnel Details'!$I$19=""), $B144&gt;='Personnel Details'!$I$19), 'Personnel Details'!$J$19, 'Personnel Details'!$E$19)))</f>
        <v/>
      </c>
      <c r="IQ144" s="59" t="str">
        <f>IF(IP$9="", "", IF(AND(NOT('Personnel Details'!$N$19=""), $B144&gt;='Personnel Details'!$N$19), IF('Personnel Details'!$P$19="","", 'Personnel Details'!$P$19), IF(AND(NOT('Personnel Details'!$I$19=""), $B144&gt;='Personnel Details'!$I$19), IF('Personnel Details'!$K$19="", "", 'Personnel Details'!$K$19), IF('Personnel Details'!$F$19="", "", 'Personnel Details'!$F$19))))</f>
        <v/>
      </c>
      <c r="IR144" s="79" t="str">
        <f>IF(IP$9="", "", IF(AND(NOT('Personnel Details'!$N$19=""), $B144&gt;='Personnel Details'!$N$19), 'Personnel Details'!$Q$19, IF(AND(NOT('Personnel Details'!$I$19=""), $B144&gt;='Personnel Details'!$I$19), 'Personnel Details'!$L$19, 'Personnel Details'!$G$19)))</f>
        <v/>
      </c>
      <c r="IS144" s="59">
        <f t="shared" si="411"/>
        <v>0</v>
      </c>
      <c r="IT144" s="53"/>
      <c r="IV144" s="78" t="str">
        <f>IF(IV$9="", "", IF(AND(NOT('Personnel Details'!$N$20=""), $B144&gt;='Personnel Details'!$N$20), 'Personnel Details'!$O$20, IF(AND(NOT('Personnel Details'!$I$20=""), $B144&gt;='Personnel Details'!$I$20), 'Personnel Details'!$J$20, 'Personnel Details'!$E$20)))</f>
        <v/>
      </c>
      <c r="IW144" s="59" t="str">
        <f>IF(IV$9="", "", IF(AND(NOT('Personnel Details'!$N$20=""), $B144&gt;='Personnel Details'!$N$20), IF('Personnel Details'!$P$20="","", 'Personnel Details'!$P$20), IF(AND(NOT('Personnel Details'!$I$20=""), $B144&gt;='Personnel Details'!$I$20), IF('Personnel Details'!$K$20="", "", 'Personnel Details'!$K$20), IF('Personnel Details'!$F$20="", "", 'Personnel Details'!$F$20))))</f>
        <v/>
      </c>
      <c r="IX144" s="79" t="str">
        <f>IF(IV$9="", "", IF(AND(NOT('Personnel Details'!$N$20=""), $B144&gt;='Personnel Details'!$N$20), 'Personnel Details'!$Q$20, IF(AND(NOT('Personnel Details'!$I$20=""), $B144&gt;='Personnel Details'!$I$20), 'Personnel Details'!$L$20, 'Personnel Details'!$G$20)))</f>
        <v/>
      </c>
      <c r="IY144" s="59">
        <f t="shared" si="412"/>
        <v>0</v>
      </c>
      <c r="IZ144" s="53"/>
      <c r="JB144" s="78" t="str">
        <f>IF(JB$9="", "", IF(AND(NOT('Personnel Details'!$N$21=""), $B144&gt;='Personnel Details'!$N$21), 'Personnel Details'!$O$21, IF(AND(NOT('Personnel Details'!$I$21=""), $B144&gt;='Personnel Details'!$I$21), 'Personnel Details'!$J$21, 'Personnel Details'!$E$21)))</f>
        <v/>
      </c>
      <c r="JC144" s="59" t="str">
        <f>IF(JB$9="", "", IF(AND(NOT('Personnel Details'!$N$21=""), $B144&gt;='Personnel Details'!$N$21), IF('Personnel Details'!$P$21="","", 'Personnel Details'!$P$21), IF(AND(NOT('Personnel Details'!$I$21=""), $B144&gt;='Personnel Details'!$I$21), IF('Personnel Details'!$K$21="", "", 'Personnel Details'!$K$21), IF('Personnel Details'!$F$21="", "", 'Personnel Details'!$F$21))))</f>
        <v/>
      </c>
      <c r="JD144" s="79" t="str">
        <f>IF(JB$9="", "", IF(AND(NOT('Personnel Details'!$N$21=""), $B144&gt;='Personnel Details'!$N$21), 'Personnel Details'!$Q$21, IF(AND(NOT('Personnel Details'!$I$21=""), $B144&gt;='Personnel Details'!$I$21), 'Personnel Details'!$L$21, 'Personnel Details'!$G$21)))</f>
        <v/>
      </c>
      <c r="JE144" s="59">
        <f t="shared" si="413"/>
        <v>0</v>
      </c>
      <c r="JF144" s="53"/>
      <c r="JH144" s="78" t="str">
        <f>IF(JH$9="", "", IF(AND(NOT('Personnel Details'!$N$22=""), $B144&gt;='Personnel Details'!$N$22), 'Personnel Details'!$O$22, IF(AND(NOT('Personnel Details'!$I$22=""), $B144&gt;='Personnel Details'!$I$22), 'Personnel Details'!$J$22, 'Personnel Details'!$E$22)))</f>
        <v/>
      </c>
      <c r="JI144" s="59" t="str">
        <f>IF(JH$9="", "", IF(AND(NOT('Personnel Details'!$N$22=""), $B144&gt;='Personnel Details'!$N$22), IF('Personnel Details'!$P$22="","", 'Personnel Details'!$P$22), IF(AND(NOT('Personnel Details'!$I$22=""), $B144&gt;='Personnel Details'!$I$22), IF('Personnel Details'!$K$22="", "", 'Personnel Details'!$K$22), IF('Personnel Details'!$F$22="", "", 'Personnel Details'!$F$22))))</f>
        <v/>
      </c>
      <c r="JJ144" s="79" t="str">
        <f>IF(JH$9="", "", IF(AND(NOT('Personnel Details'!$N$22=""), $B144&gt;='Personnel Details'!$N$22), 'Personnel Details'!$Q$22, IF(AND(NOT('Personnel Details'!$I$22=""), $B144&gt;='Personnel Details'!$I$22), 'Personnel Details'!$L$22, 'Personnel Details'!$G$22)))</f>
        <v/>
      </c>
      <c r="JK144" s="59">
        <f t="shared" si="414"/>
        <v>0</v>
      </c>
      <c r="JL144" s="53"/>
      <c r="JN144" s="78" t="str">
        <f>IF(JN$9="", "", IF(AND(NOT('Personnel Details'!$N$23=""), $B144&gt;='Personnel Details'!$N$23), 'Personnel Details'!$O$23, IF(AND(NOT('Personnel Details'!$I$23=""), $B144&gt;='Personnel Details'!$I$23), 'Personnel Details'!$J$23, 'Personnel Details'!$E$23)))</f>
        <v/>
      </c>
      <c r="JO144" s="59" t="str">
        <f>IF(JN$9="", "", IF(AND(NOT('Personnel Details'!$N$23=""), $B144&gt;='Personnel Details'!$N$23), IF('Personnel Details'!$P$23="","", 'Personnel Details'!$P$23), IF(AND(NOT('Personnel Details'!$I$23=""), $B144&gt;='Personnel Details'!$I$23), IF('Personnel Details'!$K$23="", "", 'Personnel Details'!$K$23), IF('Personnel Details'!$F$23="", "", 'Personnel Details'!$F$23))))</f>
        <v/>
      </c>
      <c r="JP144" s="79" t="str">
        <f>IF(JN$9="", "", IF(AND(NOT('Personnel Details'!$N$23=""), $B144&gt;='Personnel Details'!$N$23), 'Personnel Details'!$Q$23, IF(AND(NOT('Personnel Details'!$I$23=""), $B144&gt;='Personnel Details'!$I$23), 'Personnel Details'!$L$23, 'Personnel Details'!$G$23)))</f>
        <v/>
      </c>
      <c r="JQ144" s="59">
        <f t="shared" si="415"/>
        <v>0</v>
      </c>
      <c r="JR144" s="53"/>
      <c r="JT144" s="78" t="str">
        <f>IF(JT$9="", "", IF(AND(NOT('Personnel Details'!$N$24=""), $B144&gt;='Personnel Details'!$N$24), 'Personnel Details'!$O$24, IF(AND(NOT('Personnel Details'!$I$24=""), $B144&gt;='Personnel Details'!$I$24), 'Personnel Details'!$J$24, 'Personnel Details'!$E$24)))</f>
        <v/>
      </c>
      <c r="JU144" s="59" t="str">
        <f>IF(JT$9="", "", IF(AND(NOT('Personnel Details'!$N$24=""), $B144&gt;='Personnel Details'!$N$24), IF('Personnel Details'!$P$24="","", 'Personnel Details'!$P$24), IF(AND(NOT('Personnel Details'!$I$24=""), $B144&gt;='Personnel Details'!$I$24), IF('Personnel Details'!$K$24="", "", 'Personnel Details'!$K$24), IF('Personnel Details'!$F$24="", "", 'Personnel Details'!$F$24))))</f>
        <v/>
      </c>
      <c r="JV144" s="79" t="str">
        <f>IF(JT$9="", "", IF(AND(NOT('Personnel Details'!$N$24=""), $B144&gt;='Personnel Details'!$N$24), 'Personnel Details'!$Q$24, IF(AND(NOT('Personnel Details'!$I$24=""), $B144&gt;='Personnel Details'!$I$24), 'Personnel Details'!$L$24, 'Personnel Details'!$G$24)))</f>
        <v/>
      </c>
      <c r="JW144" s="59">
        <f t="shared" si="416"/>
        <v>0</v>
      </c>
      <c r="JX144" s="53"/>
      <c r="JZ144" s="78" t="str">
        <f>IF(JZ$9="", "", IF(AND(NOT('Personnel Details'!$N$25=""), $B144&gt;='Personnel Details'!$N$25), 'Personnel Details'!$O$25, IF(AND(NOT('Personnel Details'!$I$25=""), $B144&gt;='Personnel Details'!$I$25), 'Personnel Details'!$J$25, 'Personnel Details'!$E$25)))</f>
        <v/>
      </c>
      <c r="KA144" s="59" t="str">
        <f>IF(JZ$9="", "", IF(AND(NOT('Personnel Details'!$N$25=""), $B144&gt;='Personnel Details'!$N$25), IF('Personnel Details'!$P$25="","", 'Personnel Details'!$P$25), IF(AND(NOT('Personnel Details'!$I$25=""), $B144&gt;='Personnel Details'!$I$25), IF('Personnel Details'!$K$25="", "", 'Personnel Details'!$K$25), IF('Personnel Details'!$F$25="", "", 'Personnel Details'!$F$25))))</f>
        <v/>
      </c>
      <c r="KB144" s="79" t="str">
        <f>IF(JZ$9="", "", IF(AND(NOT('Personnel Details'!$N$25=""), $B144&gt;='Personnel Details'!$N$25), 'Personnel Details'!$Q$25, IF(AND(NOT('Personnel Details'!$I$25=""), $B144&gt;='Personnel Details'!$I$25), 'Personnel Details'!$L$25, 'Personnel Details'!$G$25)))</f>
        <v/>
      </c>
      <c r="KC144" s="59">
        <f t="shared" si="417"/>
        <v>0</v>
      </c>
      <c r="KD144" s="53"/>
      <c r="KF144" s="78" t="str">
        <f>IF(KF$9="", "", IF(AND(NOT('Personnel Details'!$N$26=""), $B144&gt;='Personnel Details'!$N$26), 'Personnel Details'!$O$26, IF(AND(NOT('Personnel Details'!$I$26=""), $B144&gt;='Personnel Details'!$I$26), 'Personnel Details'!$J$26, 'Personnel Details'!$E$26)))</f>
        <v/>
      </c>
      <c r="KG144" s="59" t="str">
        <f>IF(KF$9="", "", IF(AND(NOT('Personnel Details'!$N$26=""), $B144&gt;='Personnel Details'!$N$26), IF('Personnel Details'!$P$26="","", 'Personnel Details'!$P$26), IF(AND(NOT('Personnel Details'!$I$26=""), $B144&gt;='Personnel Details'!$I$26), IF('Personnel Details'!$K$26="", "", 'Personnel Details'!$K$26), IF('Personnel Details'!$F$26="", "", 'Personnel Details'!$F$26))))</f>
        <v/>
      </c>
      <c r="KH144" s="79" t="str">
        <f>IF(KF$9="", "", IF(AND(NOT('Personnel Details'!$N$26=""), $B144&gt;='Personnel Details'!$N$26), 'Personnel Details'!$Q$26, IF(AND(NOT('Personnel Details'!$I$26=""), $B144&gt;='Personnel Details'!$I$26), 'Personnel Details'!$L$26, 'Personnel Details'!$G$26)))</f>
        <v/>
      </c>
      <c r="KI144" s="59">
        <f t="shared" si="418"/>
        <v>0</v>
      </c>
      <c r="KJ144" s="53"/>
      <c r="KL144" s="78" t="str">
        <f>IF(KL$9="", "", IF(AND(NOT('Personnel Details'!$N$27=""), $B144&gt;='Personnel Details'!$N$27), 'Personnel Details'!$O$27, IF(AND(NOT('Personnel Details'!$I$27=""), $B144&gt;='Personnel Details'!$I$27), 'Personnel Details'!$J$27, 'Personnel Details'!$E$27)))</f>
        <v/>
      </c>
      <c r="KM144" s="59" t="str">
        <f>IF(KL$9="", "", IF(AND(NOT('Personnel Details'!$N$27=""), $B144&gt;='Personnel Details'!$N$27), IF('Personnel Details'!$P$27="","", 'Personnel Details'!$P$27), IF(AND(NOT('Personnel Details'!$I$27=""), $B144&gt;='Personnel Details'!$I$27), IF('Personnel Details'!$K$27="", "", 'Personnel Details'!$K$27), IF('Personnel Details'!$F$27="", "", 'Personnel Details'!$F$27))))</f>
        <v/>
      </c>
      <c r="KN144" s="79" t="str">
        <f>IF(KL$9="", "", IF(AND(NOT('Personnel Details'!$N$27=""), $B144&gt;='Personnel Details'!$N$27), 'Personnel Details'!$Q$27, IF(AND(NOT('Personnel Details'!$I$27=""), $B144&gt;='Personnel Details'!$I$27), 'Personnel Details'!$L$27, 'Personnel Details'!$G$27)))</f>
        <v/>
      </c>
      <c r="KO144" s="59">
        <f t="shared" si="419"/>
        <v>0</v>
      </c>
      <c r="KP144" s="53"/>
      <c r="KR144" s="78" t="str">
        <f>IF(KR$9="", "", IF(AND(NOT('Personnel Details'!$N$28=""), $B144&gt;='Personnel Details'!$N$28), 'Personnel Details'!$O$28, IF(AND(NOT('Personnel Details'!$I$28=""), $B144&gt;='Personnel Details'!$I$28), 'Personnel Details'!$J$28, 'Personnel Details'!$E$28)))</f>
        <v/>
      </c>
      <c r="KS144" s="59" t="str">
        <f>IF(KR$9="", "", IF(AND(NOT('Personnel Details'!$N$28=""), $B144&gt;='Personnel Details'!$N$28), IF('Personnel Details'!$P$28="","", 'Personnel Details'!$P$28), IF(AND(NOT('Personnel Details'!$I$28=""), $B144&gt;='Personnel Details'!$I$28), IF('Personnel Details'!$K$28="", "", 'Personnel Details'!$K$28), IF('Personnel Details'!$F$28="", "", 'Personnel Details'!$F$28))))</f>
        <v/>
      </c>
      <c r="KT144" s="79" t="str">
        <f>IF(KR$9="", "", IF(AND(NOT('Personnel Details'!$N$28=""), $B144&gt;='Personnel Details'!$N$28), 'Personnel Details'!$Q$28, IF(AND(NOT('Personnel Details'!$I$28=""), $B144&gt;='Personnel Details'!$I$28), 'Personnel Details'!$L$28, 'Personnel Details'!$G$28)))</f>
        <v/>
      </c>
      <c r="KU144" s="59">
        <f t="shared" si="420"/>
        <v>0</v>
      </c>
      <c r="KV144" s="53"/>
      <c r="KX144" s="78" t="str">
        <f>IF(KX$9="", "", IF(AND(NOT('Personnel Details'!$N$29=""), $B144&gt;='Personnel Details'!$N$29), 'Personnel Details'!$O$29, IF(AND(NOT('Personnel Details'!$I$29=""), $B144&gt;='Personnel Details'!$I$29), 'Personnel Details'!$J$29, 'Personnel Details'!$E$29)))</f>
        <v/>
      </c>
      <c r="KY144" s="59" t="str">
        <f>IF(KX$9="", "", IF(AND(NOT('Personnel Details'!$N$29=""), $B144&gt;='Personnel Details'!$N$29), IF('Personnel Details'!$P$29="","", 'Personnel Details'!$P$29), IF(AND(NOT('Personnel Details'!$I$29=""), $B144&gt;='Personnel Details'!$I$29), IF('Personnel Details'!$K$29="", "", 'Personnel Details'!$K$29), IF('Personnel Details'!$F$29="", "", 'Personnel Details'!$F$29))))</f>
        <v/>
      </c>
      <c r="KZ144" s="79" t="str">
        <f>IF(KX$9="", "", IF(AND(NOT('Personnel Details'!$N$29=""), $B144&gt;='Personnel Details'!$N$29), 'Personnel Details'!$Q$29, IF(AND(NOT('Personnel Details'!$I$29=""), $B144&gt;='Personnel Details'!$I$29), 'Personnel Details'!$L$29, 'Personnel Details'!$G$29)))</f>
        <v/>
      </c>
      <c r="LA144" s="59">
        <f t="shared" si="421"/>
        <v>0</v>
      </c>
      <c r="LB144" s="53"/>
      <c r="LD144" s="78" t="str">
        <f>IF(LD$9="", "", IF(AND(NOT('Personnel Details'!$N$30=""), $B144&gt;='Personnel Details'!$N$30), 'Personnel Details'!$O$30, IF(AND(NOT('Personnel Details'!$I$30=""), $B144&gt;='Personnel Details'!$I$30), 'Personnel Details'!$J$30, 'Personnel Details'!$E$30)))</f>
        <v/>
      </c>
      <c r="LE144" s="59" t="str">
        <f>IF(LD$9="", "", IF(AND(NOT('Personnel Details'!$N$30=""), $B144&gt;='Personnel Details'!$N$30), IF('Personnel Details'!$P$30="","", 'Personnel Details'!$P$30), IF(AND(NOT('Personnel Details'!$I$30=""), $B144&gt;='Personnel Details'!$I$30), IF('Personnel Details'!$K$30="", "", 'Personnel Details'!$K$30), IF('Personnel Details'!$F$30="", "", 'Personnel Details'!$F$30))))</f>
        <v/>
      </c>
      <c r="LF144" s="79" t="str">
        <f>IF(LD$9="", "", IF(AND(NOT('Personnel Details'!$N$30=""), $B144&gt;='Personnel Details'!$N$30), 'Personnel Details'!$Q$30, IF(AND(NOT('Personnel Details'!$I$30=""), $B144&gt;='Personnel Details'!$I$30), 'Personnel Details'!$L$30, 'Personnel Details'!$G$30)))</f>
        <v/>
      </c>
      <c r="LG144" s="59">
        <f t="shared" si="422"/>
        <v>0</v>
      </c>
      <c r="LH144" s="53"/>
      <c r="LJ144" s="78" t="str">
        <f>IF(LJ$9="", "", IF(AND(NOT('Personnel Details'!$N$31=""), $B144&gt;='Personnel Details'!$N$31), 'Personnel Details'!$O$31, IF(AND(NOT('Personnel Details'!$I$31=""), $B144&gt;='Personnel Details'!$I$31), 'Personnel Details'!$J$31, 'Personnel Details'!$E$31)))</f>
        <v/>
      </c>
      <c r="LK144" s="59" t="str">
        <f>IF(LJ$9="", "", IF(AND(NOT('Personnel Details'!$N$31=""), $B144&gt;='Personnel Details'!$N$31), IF('Personnel Details'!$P$31="","", 'Personnel Details'!$P$31), IF(AND(NOT('Personnel Details'!$I$31=""), $B144&gt;='Personnel Details'!$I$31), IF('Personnel Details'!$K$31="", "", 'Personnel Details'!$K$31), IF('Personnel Details'!$F$31="", "", 'Personnel Details'!$F$31))))</f>
        <v/>
      </c>
      <c r="LL144" s="79" t="str">
        <f>IF(LJ$9="", "", IF(AND(NOT('Personnel Details'!$N$31=""), $B144&gt;='Personnel Details'!$N$31), 'Personnel Details'!$Q$31, IF(AND(NOT('Personnel Details'!$I$31=""), $B144&gt;='Personnel Details'!$I$31), 'Personnel Details'!$L$31, 'Personnel Details'!$G$31)))</f>
        <v/>
      </c>
      <c r="LM144" s="59">
        <f t="shared" si="423"/>
        <v>0</v>
      </c>
      <c r="LN144" s="53"/>
      <c r="LP144" s="78" t="str">
        <f>IF(LP$9="", "", IF(AND(NOT('Personnel Details'!$N$32=""), $B144&gt;='Personnel Details'!$N$32), 'Personnel Details'!$O$32, IF(AND(NOT('Personnel Details'!$I$32=""), $B144&gt;='Personnel Details'!$I$32), 'Personnel Details'!$J$32, 'Personnel Details'!$E$32)))</f>
        <v/>
      </c>
      <c r="LQ144" s="59" t="str">
        <f>IF(LP$9="", "", IF(AND(NOT('Personnel Details'!$N$32=""), $B144&gt;='Personnel Details'!$N$32), IF('Personnel Details'!$P$32="","", 'Personnel Details'!$P$32), IF(AND(NOT('Personnel Details'!$I$32=""), $B144&gt;='Personnel Details'!$I$32), IF('Personnel Details'!$K$32="", "", 'Personnel Details'!$K$32), IF('Personnel Details'!$F$32="", "", 'Personnel Details'!$F$32))))</f>
        <v/>
      </c>
      <c r="LR144" s="79" t="str">
        <f>IF(LP$9="", "", IF(AND(NOT('Personnel Details'!$N$32=""), $B144&gt;='Personnel Details'!$N$32), 'Personnel Details'!$Q$32, IF(AND(NOT('Personnel Details'!$I$32=""), $B144&gt;='Personnel Details'!$I$32), 'Personnel Details'!$L$32, 'Personnel Details'!$G$32)))</f>
        <v/>
      </c>
      <c r="LS144" s="59">
        <f t="shared" si="424"/>
        <v>0</v>
      </c>
      <c r="LT144" s="53"/>
      <c r="LV144" s="78" t="str">
        <f>IF(LV$9="", "", IF(AND(NOT('Personnel Details'!$N$33=""), $B144&gt;='Personnel Details'!$N$33), 'Personnel Details'!$O$33, IF(AND(NOT('Personnel Details'!$I$33=""), $B144&gt;='Personnel Details'!$I$33), 'Personnel Details'!$J$33, 'Personnel Details'!$E$33)))</f>
        <v/>
      </c>
      <c r="LW144" s="59" t="str">
        <f>IF(LV$9="", "", IF(AND(NOT('Personnel Details'!$N$33=""), $B144&gt;='Personnel Details'!$N$33), IF('Personnel Details'!$P$33="","", 'Personnel Details'!$P$33), IF(AND(NOT('Personnel Details'!$I$33=""), $B144&gt;='Personnel Details'!$I$33), IF('Personnel Details'!$K$33="", "", 'Personnel Details'!$K$33), IF('Personnel Details'!$F$33="", "", 'Personnel Details'!$F$33))))</f>
        <v/>
      </c>
      <c r="LX144" s="79" t="str">
        <f>IF(LV$9="", "", IF(AND(NOT('Personnel Details'!$N$33=""), $B144&gt;='Personnel Details'!$N$33), 'Personnel Details'!$Q$33, IF(AND(NOT('Personnel Details'!$I$33=""), $B144&gt;='Personnel Details'!$I$33), 'Personnel Details'!$L$33, 'Personnel Details'!$G$33)))</f>
        <v/>
      </c>
      <c r="LY144" s="59">
        <f t="shared" si="425"/>
        <v>0</v>
      </c>
      <c r="LZ144" s="53"/>
      <c r="MB144" s="78" t="str">
        <f>IF(MB$9="", "", IF(AND(NOT('Personnel Details'!$N$34=""), $B144&gt;='Personnel Details'!$N$34), 'Personnel Details'!$O$34, IF(AND(NOT('Personnel Details'!$I$34=""), $B144&gt;='Personnel Details'!$I$34), 'Personnel Details'!$J$34, 'Personnel Details'!$E$34)))</f>
        <v/>
      </c>
      <c r="MC144" s="59" t="str">
        <f>IF(MB$9="", "", IF(AND(NOT('Personnel Details'!$N$34=""), $B144&gt;='Personnel Details'!$N$34), IF('Personnel Details'!$P$34="","", 'Personnel Details'!$P$34), IF(AND(NOT('Personnel Details'!$I$34=""), $B144&gt;='Personnel Details'!$I$34), IF('Personnel Details'!$K$34="", "", 'Personnel Details'!$K$34), IF('Personnel Details'!$F$34="", "", 'Personnel Details'!$F$34))))</f>
        <v/>
      </c>
      <c r="MD144" s="79" t="str">
        <f>IF(MB$9="", "", IF(AND(NOT('Personnel Details'!$N$34=""), $B144&gt;='Personnel Details'!$N$34), 'Personnel Details'!$Q$34, IF(AND(NOT('Personnel Details'!$I$34=""), $B144&gt;='Personnel Details'!$I$34), 'Personnel Details'!$L$34, 'Personnel Details'!$G$34)))</f>
        <v/>
      </c>
      <c r="ME144" s="59">
        <f t="shared" si="426"/>
        <v>0</v>
      </c>
      <c r="MF144" s="53"/>
      <c r="MH144" s="78" t="str">
        <f>IF(MH$9="", "", IF(AND(NOT('Personnel Details'!$N$35=""), $B144&gt;='Personnel Details'!$N$35), 'Personnel Details'!$O$35, IF(AND(NOT('Personnel Details'!$I$35=""), $B144&gt;='Personnel Details'!$I$35), 'Personnel Details'!$J$35, 'Personnel Details'!$E$35)))</f>
        <v/>
      </c>
      <c r="MI144" s="59" t="str">
        <f>IF(MH$9="", "", IF(AND(NOT('Personnel Details'!$N$35=""), $B144&gt;='Personnel Details'!$N$35), IF('Personnel Details'!$P$35="","", 'Personnel Details'!$P$35), IF(AND(NOT('Personnel Details'!$I$35=""), $B144&gt;='Personnel Details'!$I$35), IF('Personnel Details'!$K$35="", "", 'Personnel Details'!$K$35), IF('Personnel Details'!$F$35="", "", 'Personnel Details'!$F$35))))</f>
        <v/>
      </c>
      <c r="MJ144" s="79" t="str">
        <f>IF(MH$9="", "", IF(AND(NOT('Personnel Details'!$N$35=""), $B144&gt;='Personnel Details'!$N$35), 'Personnel Details'!$Q$35, IF(AND(NOT('Personnel Details'!$I$35=""), $B144&gt;='Personnel Details'!$I$35), 'Personnel Details'!$L$35, 'Personnel Details'!$G$35)))</f>
        <v/>
      </c>
      <c r="MK144" s="59">
        <f t="shared" si="427"/>
        <v>0</v>
      </c>
      <c r="ML144" s="53"/>
      <c r="MN144" s="78" t="str">
        <f>IF(MN$9="", "", IF(AND(NOT('Personnel Details'!$N$36=""), $B144&gt;='Personnel Details'!$N$36), 'Personnel Details'!$O$36, IF(AND(NOT('Personnel Details'!$I$36=""), $B144&gt;='Personnel Details'!$I$36), 'Personnel Details'!$J$36, 'Personnel Details'!$E$36)))</f>
        <v/>
      </c>
      <c r="MO144" s="59" t="str">
        <f>IF(MN$9="", "", IF(AND(NOT('Personnel Details'!$N$36=""), $B144&gt;='Personnel Details'!$N$36), IF('Personnel Details'!$P$36="","", 'Personnel Details'!$P$36), IF(AND(NOT('Personnel Details'!$I$36=""), $B144&gt;='Personnel Details'!$I$36), IF('Personnel Details'!$K$36="", "", 'Personnel Details'!$K$36), IF('Personnel Details'!$F$36="", "", 'Personnel Details'!$F$36))))</f>
        <v/>
      </c>
      <c r="MP144" s="79" t="str">
        <f>IF(MN$9="", "", IF(AND(NOT('Personnel Details'!$N$36=""), $B144&gt;='Personnel Details'!$N$36), 'Personnel Details'!$Q$36, IF(AND(NOT('Personnel Details'!$I$36=""), $B144&gt;='Personnel Details'!$I$36), 'Personnel Details'!$L$36, 'Personnel Details'!$G$36)))</f>
        <v/>
      </c>
      <c r="MQ144" s="59">
        <f t="shared" si="428"/>
        <v>0</v>
      </c>
      <c r="MR144" s="53"/>
      <c r="MT144" s="78" t="str">
        <f>IF(MT$9="", "", IF(AND(NOT('Personnel Details'!$N$37=""), $B144&gt;='Personnel Details'!$N$37), 'Personnel Details'!$O$37, IF(AND(NOT('Personnel Details'!$I$37=""), $B144&gt;='Personnel Details'!$I$37), 'Personnel Details'!$J$37, 'Personnel Details'!$E$37)))</f>
        <v/>
      </c>
      <c r="MU144" s="59" t="str">
        <f>IF(MT$9="", "", IF(AND(NOT('Personnel Details'!$N$37=""), $B144&gt;='Personnel Details'!$N$37), IF('Personnel Details'!$P$37="","", 'Personnel Details'!$P$37), IF(AND(NOT('Personnel Details'!$I$37=""), $B144&gt;='Personnel Details'!$I$37), IF('Personnel Details'!$K$37="", "", 'Personnel Details'!$K$37), IF('Personnel Details'!$F$37="", "", 'Personnel Details'!$F$37))))</f>
        <v/>
      </c>
      <c r="MV144" s="79" t="str">
        <f>IF(MT$9="", "", IF(AND(NOT('Personnel Details'!$N$37=""), $B144&gt;='Personnel Details'!$N$37), 'Personnel Details'!$Q$37, IF(AND(NOT('Personnel Details'!$I$37=""), $B144&gt;='Personnel Details'!$I$37), 'Personnel Details'!$L$37, 'Personnel Details'!$G$37)))</f>
        <v/>
      </c>
      <c r="MW144" s="59">
        <f t="shared" si="429"/>
        <v>0</v>
      </c>
      <c r="MX144" s="53"/>
      <c r="MZ144" s="78" t="str">
        <f>IF(MZ$9="", "", IF(AND(NOT('Personnel Details'!$N$38=""), $B144&gt;='Personnel Details'!$N$38), 'Personnel Details'!$O$38, IF(AND(NOT('Personnel Details'!$I$38=""), $B144&gt;='Personnel Details'!$I$38), 'Personnel Details'!$J$38, 'Personnel Details'!$E$38)))</f>
        <v/>
      </c>
      <c r="NA144" s="59" t="str">
        <f>IF(MZ$9="", "", IF(AND(NOT('Personnel Details'!$N$38=""), $B144&gt;='Personnel Details'!$N$38), IF('Personnel Details'!$P$38="","", 'Personnel Details'!$P$38), IF(AND(NOT('Personnel Details'!$I$38=""), $B144&gt;='Personnel Details'!$I$38), IF('Personnel Details'!$K$38="", "", 'Personnel Details'!$K$38), IF('Personnel Details'!$F$38="", "", 'Personnel Details'!$F$38))))</f>
        <v/>
      </c>
      <c r="NB144" s="79" t="str">
        <f>IF(MZ$9="", "", IF(AND(NOT('Personnel Details'!$N$38=""), $B144&gt;='Personnel Details'!$N$38), 'Personnel Details'!$Q$38, IF(AND(NOT('Personnel Details'!$I$38=""), $B144&gt;='Personnel Details'!$I$38), 'Personnel Details'!$L$38, 'Personnel Details'!$G$38)))</f>
        <v/>
      </c>
      <c r="NC144" s="59">
        <f t="shared" si="430"/>
        <v>0</v>
      </c>
      <c r="ND144" s="53"/>
      <c r="NF144" s="78" t="str">
        <f>IF(NF$9="", "", IF(AND(NOT('Personnel Details'!$N$39=""), $B144&gt;='Personnel Details'!$N$39), 'Personnel Details'!$O$39, IF(AND(NOT('Personnel Details'!$I$39=""), $B144&gt;='Personnel Details'!$I$39), 'Personnel Details'!$J$39, 'Personnel Details'!$E$39)))</f>
        <v/>
      </c>
      <c r="NG144" s="59" t="str">
        <f>IF(NF$9="", "", IF(AND(NOT('Personnel Details'!$N$39=""), $B144&gt;='Personnel Details'!$N$39), IF('Personnel Details'!$P$39="","", 'Personnel Details'!$P$39), IF(AND(NOT('Personnel Details'!$I$39=""), $B144&gt;='Personnel Details'!$I$39), IF('Personnel Details'!$K$39="", "", 'Personnel Details'!$K$39), IF('Personnel Details'!$F$39="", "", 'Personnel Details'!$F$39))))</f>
        <v/>
      </c>
      <c r="NH144" s="79" t="str">
        <f>IF(NF$9="", "", IF(AND(NOT('Personnel Details'!$N$39=""), $B144&gt;='Personnel Details'!$N$39), 'Personnel Details'!$Q$39, IF(AND(NOT('Personnel Details'!$I$39=""), $B144&gt;='Personnel Details'!$I$39), 'Personnel Details'!$L$39, 'Personnel Details'!$G$39)))</f>
        <v/>
      </c>
      <c r="NI144" s="59">
        <f t="shared" si="431"/>
        <v>0</v>
      </c>
      <c r="NJ144" s="53"/>
      <c r="NL144" s="78" t="str">
        <f>IF(NL$9="", "", IF(AND(NOT('Personnel Details'!$N$40=""), $B144&gt;='Personnel Details'!$N$40), 'Personnel Details'!$O$40, IF(AND(NOT('Personnel Details'!$I$40=""), $B144&gt;='Personnel Details'!$I$40), 'Personnel Details'!$J$40, 'Personnel Details'!$E$40)))</f>
        <v/>
      </c>
      <c r="NM144" s="59" t="str">
        <f>IF(NL$9="", "", IF(AND(NOT('Personnel Details'!$N$40=""), $B144&gt;='Personnel Details'!$N$40), IF('Personnel Details'!$P$40="","", 'Personnel Details'!$P$40), IF(AND(NOT('Personnel Details'!$I$40=""), $B144&gt;='Personnel Details'!$I$40), IF('Personnel Details'!$K$40="", "", 'Personnel Details'!$K$40), IF('Personnel Details'!$F$40="", "", 'Personnel Details'!$F$40))))</f>
        <v/>
      </c>
      <c r="NN144" s="79" t="str">
        <f>IF(NL$9="", "", IF(AND(NOT('Personnel Details'!$N$40=""), $B144&gt;='Personnel Details'!$N$40), 'Personnel Details'!$Q$40, IF(AND(NOT('Personnel Details'!$I$40=""), $B144&gt;='Personnel Details'!$I$40), 'Personnel Details'!$L$40, 'Personnel Details'!$G$40)))</f>
        <v/>
      </c>
      <c r="NO144" s="59">
        <f t="shared" si="432"/>
        <v>0</v>
      </c>
      <c r="NP144" s="53"/>
    </row>
    <row r="145" spans="1:380" x14ac:dyDescent="0.25">
      <c r="A145" s="32"/>
      <c r="B145" s="113">
        <f>IFERROR(IF(B144+1&gt;'Personnel Details'!$U$5, "", B144+1), "")</f>
        <v>43965</v>
      </c>
      <c r="C145" s="32"/>
      <c r="D145" s="120"/>
      <c r="E145" s="13" t="str">
        <f t="shared" si="311"/>
        <v/>
      </c>
      <c r="F145" s="13" t="str">
        <f t="shared" si="342"/>
        <v/>
      </c>
      <c r="G145" s="56" t="str">
        <f t="shared" si="433"/>
        <v/>
      </c>
      <c r="H145" s="16" t="str">
        <f t="shared" si="343"/>
        <v/>
      </c>
      <c r="I145" s="32"/>
      <c r="J145" s="120"/>
      <c r="K145" s="62" t="str">
        <f t="shared" si="312"/>
        <v/>
      </c>
      <c r="L145" s="62" t="str">
        <f t="shared" si="344"/>
        <v/>
      </c>
      <c r="M145" s="65" t="str">
        <f t="shared" si="434"/>
        <v/>
      </c>
      <c r="N145" s="68" t="str">
        <f t="shared" si="345"/>
        <v/>
      </c>
      <c r="O145" s="32"/>
      <c r="P145" s="120"/>
      <c r="Q145" s="62" t="str">
        <f t="shared" si="313"/>
        <v/>
      </c>
      <c r="R145" s="62" t="str">
        <f t="shared" si="346"/>
        <v/>
      </c>
      <c r="S145" s="65" t="str">
        <f t="shared" si="435"/>
        <v/>
      </c>
      <c r="T145" s="68" t="str">
        <f t="shared" si="347"/>
        <v/>
      </c>
      <c r="U145" s="32"/>
      <c r="V145" s="120"/>
      <c r="W145" s="62" t="str">
        <f t="shared" si="314"/>
        <v/>
      </c>
      <c r="X145" s="62" t="str">
        <f t="shared" si="348"/>
        <v/>
      </c>
      <c r="Y145" s="65" t="str">
        <f t="shared" si="436"/>
        <v/>
      </c>
      <c r="Z145" s="68" t="str">
        <f t="shared" si="349"/>
        <v/>
      </c>
      <c r="AA145" s="32"/>
      <c r="AB145" s="120"/>
      <c r="AC145" s="62" t="str">
        <f t="shared" si="315"/>
        <v/>
      </c>
      <c r="AD145" s="62" t="str">
        <f t="shared" si="350"/>
        <v/>
      </c>
      <c r="AE145" s="65" t="str">
        <f t="shared" si="437"/>
        <v/>
      </c>
      <c r="AF145" s="68" t="str">
        <f t="shared" si="351"/>
        <v/>
      </c>
      <c r="AG145" s="32"/>
      <c r="AH145" s="120"/>
      <c r="AI145" s="62" t="str">
        <f t="shared" si="316"/>
        <v/>
      </c>
      <c r="AJ145" s="62" t="str">
        <f t="shared" si="352"/>
        <v/>
      </c>
      <c r="AK145" s="65" t="str">
        <f t="shared" si="438"/>
        <v/>
      </c>
      <c r="AL145" s="68" t="str">
        <f t="shared" si="353"/>
        <v/>
      </c>
      <c r="AM145" s="32"/>
      <c r="AN145" s="120"/>
      <c r="AO145" s="62" t="str">
        <f t="shared" si="317"/>
        <v/>
      </c>
      <c r="AP145" s="62" t="str">
        <f t="shared" si="354"/>
        <v/>
      </c>
      <c r="AQ145" s="65" t="str">
        <f t="shared" si="439"/>
        <v/>
      </c>
      <c r="AR145" s="68" t="str">
        <f t="shared" si="355"/>
        <v/>
      </c>
      <c r="AS145" s="32"/>
      <c r="AT145" s="120"/>
      <c r="AU145" s="62" t="str">
        <f t="shared" si="318"/>
        <v/>
      </c>
      <c r="AV145" s="62" t="str">
        <f t="shared" si="356"/>
        <v/>
      </c>
      <c r="AW145" s="65" t="str">
        <f t="shared" si="440"/>
        <v/>
      </c>
      <c r="AX145" s="68" t="str">
        <f t="shared" si="357"/>
        <v/>
      </c>
      <c r="AY145" s="32"/>
      <c r="AZ145" s="120"/>
      <c r="BA145" s="62" t="str">
        <f t="shared" si="319"/>
        <v/>
      </c>
      <c r="BB145" s="62" t="str">
        <f t="shared" si="358"/>
        <v/>
      </c>
      <c r="BC145" s="65" t="str">
        <f t="shared" si="441"/>
        <v/>
      </c>
      <c r="BD145" s="68" t="str">
        <f t="shared" si="359"/>
        <v/>
      </c>
      <c r="BE145" s="32"/>
      <c r="BF145" s="120"/>
      <c r="BG145" s="62" t="str">
        <f t="shared" si="320"/>
        <v/>
      </c>
      <c r="BH145" s="62" t="str">
        <f t="shared" si="360"/>
        <v/>
      </c>
      <c r="BI145" s="65" t="str">
        <f t="shared" si="442"/>
        <v/>
      </c>
      <c r="BJ145" s="68" t="str">
        <f t="shared" si="361"/>
        <v/>
      </c>
      <c r="BK145" s="32"/>
      <c r="BL145" s="120"/>
      <c r="BM145" s="62" t="str">
        <f t="shared" si="321"/>
        <v/>
      </c>
      <c r="BN145" s="62" t="str">
        <f t="shared" si="362"/>
        <v/>
      </c>
      <c r="BO145" s="65" t="str">
        <f t="shared" si="443"/>
        <v/>
      </c>
      <c r="BP145" s="68" t="str">
        <f t="shared" si="363"/>
        <v/>
      </c>
      <c r="BQ145" s="32"/>
      <c r="BR145" s="120"/>
      <c r="BS145" s="62" t="str">
        <f t="shared" si="322"/>
        <v/>
      </c>
      <c r="BT145" s="62" t="str">
        <f t="shared" si="364"/>
        <v/>
      </c>
      <c r="BU145" s="65" t="str">
        <f t="shared" si="444"/>
        <v/>
      </c>
      <c r="BV145" s="68" t="str">
        <f t="shared" si="365"/>
        <v/>
      </c>
      <c r="BW145" s="32"/>
      <c r="BX145" s="120"/>
      <c r="BY145" s="62" t="str">
        <f t="shared" si="323"/>
        <v/>
      </c>
      <c r="BZ145" s="62" t="str">
        <f t="shared" si="366"/>
        <v/>
      </c>
      <c r="CA145" s="65" t="str">
        <f t="shared" si="445"/>
        <v/>
      </c>
      <c r="CB145" s="68" t="str">
        <f t="shared" si="367"/>
        <v/>
      </c>
      <c r="CC145" s="32"/>
      <c r="CD145" s="120"/>
      <c r="CE145" s="62" t="str">
        <f t="shared" si="324"/>
        <v/>
      </c>
      <c r="CF145" s="62" t="str">
        <f t="shared" si="368"/>
        <v/>
      </c>
      <c r="CG145" s="65" t="str">
        <f t="shared" si="446"/>
        <v/>
      </c>
      <c r="CH145" s="68" t="str">
        <f t="shared" si="369"/>
        <v/>
      </c>
      <c r="CI145" s="32"/>
      <c r="CJ145" s="120"/>
      <c r="CK145" s="62" t="str">
        <f t="shared" si="325"/>
        <v/>
      </c>
      <c r="CL145" s="62" t="str">
        <f t="shared" si="370"/>
        <v/>
      </c>
      <c r="CM145" s="65" t="str">
        <f t="shared" si="447"/>
        <v/>
      </c>
      <c r="CN145" s="68" t="str">
        <f t="shared" si="371"/>
        <v/>
      </c>
      <c r="CO145" s="32"/>
      <c r="CP145" s="120"/>
      <c r="CQ145" s="62" t="str">
        <f t="shared" si="326"/>
        <v/>
      </c>
      <c r="CR145" s="62" t="str">
        <f t="shared" si="372"/>
        <v/>
      </c>
      <c r="CS145" s="65" t="str">
        <f t="shared" si="448"/>
        <v/>
      </c>
      <c r="CT145" s="68" t="str">
        <f t="shared" si="373"/>
        <v/>
      </c>
      <c r="CU145" s="32"/>
      <c r="CV145" s="120"/>
      <c r="CW145" s="62" t="str">
        <f t="shared" si="327"/>
        <v/>
      </c>
      <c r="CX145" s="62" t="str">
        <f t="shared" si="374"/>
        <v/>
      </c>
      <c r="CY145" s="65" t="str">
        <f t="shared" si="449"/>
        <v/>
      </c>
      <c r="CZ145" s="68" t="str">
        <f t="shared" si="375"/>
        <v/>
      </c>
      <c r="DA145" s="32"/>
      <c r="DB145" s="120"/>
      <c r="DC145" s="62" t="str">
        <f t="shared" si="328"/>
        <v/>
      </c>
      <c r="DD145" s="62" t="str">
        <f t="shared" si="376"/>
        <v/>
      </c>
      <c r="DE145" s="65" t="str">
        <f t="shared" si="450"/>
        <v/>
      </c>
      <c r="DF145" s="68" t="str">
        <f t="shared" si="377"/>
        <v/>
      </c>
      <c r="DG145" s="32"/>
      <c r="DH145" s="120"/>
      <c r="DI145" s="62" t="str">
        <f t="shared" si="329"/>
        <v/>
      </c>
      <c r="DJ145" s="62" t="str">
        <f t="shared" si="378"/>
        <v/>
      </c>
      <c r="DK145" s="65" t="str">
        <f t="shared" si="451"/>
        <v/>
      </c>
      <c r="DL145" s="68" t="str">
        <f t="shared" si="379"/>
        <v/>
      </c>
      <c r="DM145" s="32"/>
      <c r="DN145" s="120"/>
      <c r="DO145" s="62" t="str">
        <f t="shared" si="330"/>
        <v/>
      </c>
      <c r="DP145" s="62" t="str">
        <f t="shared" si="380"/>
        <v/>
      </c>
      <c r="DQ145" s="65" t="str">
        <f t="shared" si="452"/>
        <v/>
      </c>
      <c r="DR145" s="68" t="str">
        <f t="shared" si="381"/>
        <v/>
      </c>
      <c r="DS145" s="32"/>
      <c r="DT145" s="120"/>
      <c r="DU145" s="62" t="str">
        <f t="shared" si="331"/>
        <v/>
      </c>
      <c r="DV145" s="62" t="str">
        <f t="shared" si="382"/>
        <v/>
      </c>
      <c r="DW145" s="65" t="str">
        <f t="shared" si="453"/>
        <v/>
      </c>
      <c r="DX145" s="68" t="str">
        <f t="shared" si="383"/>
        <v/>
      </c>
      <c r="DY145" s="32"/>
      <c r="DZ145" s="120"/>
      <c r="EA145" s="62" t="str">
        <f t="shared" si="332"/>
        <v/>
      </c>
      <c r="EB145" s="62" t="str">
        <f t="shared" si="384"/>
        <v/>
      </c>
      <c r="EC145" s="65" t="str">
        <f t="shared" si="454"/>
        <v/>
      </c>
      <c r="ED145" s="68" t="str">
        <f t="shared" si="385"/>
        <v/>
      </c>
      <c r="EE145" s="32"/>
      <c r="EF145" s="120"/>
      <c r="EG145" s="62" t="str">
        <f t="shared" si="333"/>
        <v/>
      </c>
      <c r="EH145" s="62" t="str">
        <f t="shared" si="386"/>
        <v/>
      </c>
      <c r="EI145" s="65" t="str">
        <f t="shared" si="455"/>
        <v/>
      </c>
      <c r="EJ145" s="68" t="str">
        <f t="shared" si="387"/>
        <v/>
      </c>
      <c r="EK145" s="32"/>
      <c r="EL145" s="120"/>
      <c r="EM145" s="62" t="str">
        <f t="shared" si="334"/>
        <v/>
      </c>
      <c r="EN145" s="62" t="str">
        <f t="shared" si="388"/>
        <v/>
      </c>
      <c r="EO145" s="65" t="str">
        <f t="shared" si="456"/>
        <v/>
      </c>
      <c r="EP145" s="68" t="str">
        <f t="shared" si="389"/>
        <v/>
      </c>
      <c r="EQ145" s="32"/>
      <c r="ER145" s="120"/>
      <c r="ES145" s="62" t="str">
        <f t="shared" si="335"/>
        <v/>
      </c>
      <c r="ET145" s="62" t="str">
        <f t="shared" si="390"/>
        <v/>
      </c>
      <c r="EU145" s="65" t="str">
        <f t="shared" si="457"/>
        <v/>
      </c>
      <c r="EV145" s="68" t="str">
        <f t="shared" si="391"/>
        <v/>
      </c>
      <c r="EW145" s="32"/>
      <c r="EX145" s="120"/>
      <c r="EY145" s="62" t="str">
        <f t="shared" si="336"/>
        <v/>
      </c>
      <c r="EZ145" s="62" t="str">
        <f t="shared" si="392"/>
        <v/>
      </c>
      <c r="FA145" s="65" t="str">
        <f t="shared" si="458"/>
        <v/>
      </c>
      <c r="FB145" s="68" t="str">
        <f t="shared" si="393"/>
        <v/>
      </c>
      <c r="FC145" s="32"/>
      <c r="FD145" s="120"/>
      <c r="FE145" s="62" t="str">
        <f t="shared" si="337"/>
        <v/>
      </c>
      <c r="FF145" s="62" t="str">
        <f t="shared" si="394"/>
        <v/>
      </c>
      <c r="FG145" s="65" t="str">
        <f t="shared" si="459"/>
        <v/>
      </c>
      <c r="FH145" s="68" t="str">
        <f t="shared" si="395"/>
        <v/>
      </c>
      <c r="FI145" s="32"/>
      <c r="FJ145" s="120"/>
      <c r="FK145" s="62" t="str">
        <f t="shared" si="338"/>
        <v/>
      </c>
      <c r="FL145" s="62" t="str">
        <f t="shared" si="396"/>
        <v/>
      </c>
      <c r="FM145" s="65" t="str">
        <f t="shared" si="460"/>
        <v/>
      </c>
      <c r="FN145" s="68" t="str">
        <f t="shared" si="397"/>
        <v/>
      </c>
      <c r="FO145" s="32"/>
      <c r="FP145" s="120"/>
      <c r="FQ145" s="62" t="str">
        <f t="shared" si="339"/>
        <v/>
      </c>
      <c r="FR145" s="62" t="str">
        <f t="shared" si="398"/>
        <v/>
      </c>
      <c r="FS145" s="65" t="str">
        <f t="shared" si="461"/>
        <v/>
      </c>
      <c r="FT145" s="68" t="str">
        <f t="shared" si="399"/>
        <v/>
      </c>
      <c r="FU145" s="32"/>
      <c r="FV145" s="120"/>
      <c r="FW145" s="62" t="str">
        <f t="shared" si="340"/>
        <v/>
      </c>
      <c r="FX145" s="62" t="str">
        <f t="shared" si="400"/>
        <v/>
      </c>
      <c r="FY145" s="65" t="str">
        <f t="shared" si="462"/>
        <v/>
      </c>
      <c r="FZ145" s="68" t="str">
        <f t="shared" si="401"/>
        <v/>
      </c>
      <c r="GA145" s="32"/>
      <c r="GC145" s="7" t="str">
        <f t="shared" si="402"/>
        <v>May 2020</v>
      </c>
      <c r="GD145" s="7" t="str">
        <f t="shared" ca="1" si="341"/>
        <v/>
      </c>
      <c r="GT145" s="71">
        <f>IF(GT$9="", "", IF(AND(NOT('Personnel Details'!$N$11=""), $B145&gt;='Personnel Details'!$N$11), 'Personnel Details'!$O$11, IF(AND(NOT('Personnel Details'!$I$11=""), $B145&gt;='Personnel Details'!$I$11), 'Personnel Details'!$J$11, 'Personnel Details'!$E$11)))</f>
        <v>0.8</v>
      </c>
      <c r="GU145" s="59" t="str">
        <f>IF(GT$9="", "", IF(AND(NOT('Personnel Details'!$N$11=""), $B145&gt;='Personnel Details'!$N$11), IF('Personnel Details'!$P$11="","", 'Personnel Details'!$P$11), IF(AND(NOT('Personnel Details'!$I$11=""), $B145&gt;='Personnel Details'!$I$11), IF('Personnel Details'!$K$11="", "", 'Personnel Details'!$K$11), IF('Personnel Details'!$F$11="", "", 'Personnel Details'!$F$11))))</f>
        <v/>
      </c>
      <c r="GV145" s="74">
        <f>IF(GT$9="", "", IF(AND(NOT('Personnel Details'!$N$11=""), $B145&gt;='Personnel Details'!$N$11), 'Personnel Details'!$Q$11, IF(AND(NOT('Personnel Details'!$I$11=""), $B145&gt;='Personnel Details'!$I$11), 'Personnel Details'!$L$11, 'Personnel Details'!$G$11)))</f>
        <v>0</v>
      </c>
      <c r="GW145" s="59">
        <f t="shared" si="403"/>
        <v>0</v>
      </c>
      <c r="GX145" s="53"/>
      <c r="GZ145" s="78">
        <f>IF(GZ$9="", "", IF(AND(NOT('Personnel Details'!$N$12=""), $B145&gt;='Personnel Details'!$N$12), 'Personnel Details'!$O$12, IF(AND(NOT('Personnel Details'!$I$12=""), $B145&gt;='Personnel Details'!$I$12), 'Personnel Details'!$J$12, 'Personnel Details'!$E$12)))</f>
        <v>0.8</v>
      </c>
      <c r="HA145" s="59" t="str">
        <f>IF(GZ$9="", "", IF(AND(NOT('Personnel Details'!$N$12=""), $B145&gt;='Personnel Details'!$N$12), IF('Personnel Details'!$P$12="","", 'Personnel Details'!$P$12), IF(AND(NOT('Personnel Details'!$I$12=""), $B145&gt;='Personnel Details'!$I$12), IF('Personnel Details'!$K$12="", "", 'Personnel Details'!$K$12), IF('Personnel Details'!$F$12="", "", 'Personnel Details'!$F$12))))</f>
        <v/>
      </c>
      <c r="HB145" s="79">
        <f>IF(GZ$9="", "", IF(AND(NOT('Personnel Details'!$N$12=""), $B145&gt;='Personnel Details'!$N$12), 'Personnel Details'!$Q$12, IF(AND(NOT('Personnel Details'!$I$12=""), $B145&gt;='Personnel Details'!$I$12), 'Personnel Details'!$L$12, 'Personnel Details'!$G$12)))</f>
        <v>0</v>
      </c>
      <c r="HC145" s="59">
        <f t="shared" si="404"/>
        <v>0</v>
      </c>
      <c r="HD145" s="53"/>
      <c r="HF145" s="78">
        <f>IF(HF$9="", "", IF(AND(NOT('Personnel Details'!$N$13=""), $B145&gt;='Personnel Details'!$N$13), 'Personnel Details'!$O$13, IF(AND(NOT('Personnel Details'!$I$13=""), $B145&gt;='Personnel Details'!$I$13), 'Personnel Details'!$J$13, 'Personnel Details'!$E$13)))</f>
        <v>0.8</v>
      </c>
      <c r="HG145" s="59" t="str">
        <f>IF(HF$9="", "", IF(AND(NOT('Personnel Details'!$N$13=""), $B145&gt;='Personnel Details'!$N$13), IF('Personnel Details'!$P$13="","", 'Personnel Details'!$P$13), IF(AND(NOT('Personnel Details'!$I$13=""), $B145&gt;='Personnel Details'!$I$13), IF('Personnel Details'!$K$13="", "", 'Personnel Details'!$K$13), IF('Personnel Details'!$F$13="", "", 'Personnel Details'!$F$13))))</f>
        <v/>
      </c>
      <c r="HH145" s="79">
        <f>IF(HF$9="", "", IF(AND(NOT('Personnel Details'!$N$13=""), $B145&gt;='Personnel Details'!$N$13), 'Personnel Details'!$Q$13, IF(AND(NOT('Personnel Details'!$I$13=""), $B145&gt;='Personnel Details'!$I$13), 'Personnel Details'!$L$13, 'Personnel Details'!$G$13)))</f>
        <v>0</v>
      </c>
      <c r="HI145" s="59">
        <f t="shared" si="405"/>
        <v>0</v>
      </c>
      <c r="HJ145" s="53"/>
      <c r="HL145" s="78">
        <f>IF(HL$9="", "", IF(AND(NOT('Personnel Details'!$N$14=""), $B145&gt;='Personnel Details'!$N$14), 'Personnel Details'!$O$14, IF(AND(NOT('Personnel Details'!$I$14=""), $B145&gt;='Personnel Details'!$I$14), 'Personnel Details'!$J$14, 'Personnel Details'!$E$14)))</f>
        <v>0.8</v>
      </c>
      <c r="HM145" s="59">
        <f>IF(HL$9="", "", IF(AND(NOT('Personnel Details'!$N$14=""), $B145&gt;='Personnel Details'!$N$14), IF('Personnel Details'!$P$14="","", 'Personnel Details'!$P$14), IF(AND(NOT('Personnel Details'!$I$14=""), $B145&gt;='Personnel Details'!$I$14), IF('Personnel Details'!$K$14="", "", 'Personnel Details'!$K$14), IF('Personnel Details'!$F$14="", "", 'Personnel Details'!$F$14))))</f>
        <v>2000</v>
      </c>
      <c r="HN145" s="79">
        <f>IF(HL$9="", "", IF(AND(NOT('Personnel Details'!$N$14=""), $B145&gt;='Personnel Details'!$N$14), 'Personnel Details'!$Q$14, IF(AND(NOT('Personnel Details'!$I$14=""), $B145&gt;='Personnel Details'!$I$14), 'Personnel Details'!$L$14, 'Personnel Details'!$G$14)))</f>
        <v>0.85</v>
      </c>
      <c r="HO145" s="59">
        <f t="shared" si="406"/>
        <v>0</v>
      </c>
      <c r="HP145" s="53"/>
      <c r="HR145" s="78" t="str">
        <f>IF(HR$9="", "", IF(AND(NOT('Personnel Details'!$N$15=""), $B145&gt;='Personnel Details'!$N$15), 'Personnel Details'!$O$15, IF(AND(NOT('Personnel Details'!$I$15=""), $B145&gt;='Personnel Details'!$I$15), 'Personnel Details'!$J$15, 'Personnel Details'!$E$15)))</f>
        <v/>
      </c>
      <c r="HS145" s="59" t="str">
        <f>IF(HR$9="", "", IF(AND(NOT('Personnel Details'!$N$15=""), $B145&gt;='Personnel Details'!$N$15), IF('Personnel Details'!$P$15="","", 'Personnel Details'!$P$15), IF(AND(NOT('Personnel Details'!$I$15=""), $B145&gt;='Personnel Details'!$I$15), IF('Personnel Details'!$K$15="", "", 'Personnel Details'!$K$15), IF('Personnel Details'!$F$15="", "", 'Personnel Details'!$F$15))))</f>
        <v/>
      </c>
      <c r="HT145" s="79" t="str">
        <f>IF(HR$9="", "", IF(AND(NOT('Personnel Details'!$N$15=""), $B145&gt;='Personnel Details'!$N$15), 'Personnel Details'!$Q$15, IF(AND(NOT('Personnel Details'!$I$15=""), $B145&gt;='Personnel Details'!$I$15), 'Personnel Details'!$L$15, 'Personnel Details'!$G$15)))</f>
        <v/>
      </c>
      <c r="HU145" s="59">
        <f t="shared" si="407"/>
        <v>0</v>
      </c>
      <c r="HV145" s="53"/>
      <c r="HX145" s="78" t="str">
        <f>IF(HX$9="", "", IF(AND(NOT('Personnel Details'!$N$16=""), $B145&gt;='Personnel Details'!$N$16), 'Personnel Details'!$O$16, IF(AND(NOT('Personnel Details'!$I$16=""), $B145&gt;='Personnel Details'!$I$16), 'Personnel Details'!$J$16, 'Personnel Details'!$E$16)))</f>
        <v/>
      </c>
      <c r="HY145" s="59" t="str">
        <f>IF(HX$9="", "", IF(AND(NOT('Personnel Details'!$N$16=""), $B145&gt;='Personnel Details'!$N$16), IF('Personnel Details'!$P$16="","", 'Personnel Details'!$P$16), IF(AND(NOT('Personnel Details'!$I$16=""), $B145&gt;='Personnel Details'!$I$16), IF('Personnel Details'!$K$16="", "", 'Personnel Details'!$K$16), IF('Personnel Details'!$F$16="", "", 'Personnel Details'!$F$16))))</f>
        <v/>
      </c>
      <c r="HZ145" s="79" t="str">
        <f>IF(HX$9="", "", IF(AND(NOT('Personnel Details'!$N$16=""), $B145&gt;='Personnel Details'!$N$16), 'Personnel Details'!$Q$16, IF(AND(NOT('Personnel Details'!$I$16=""), $B145&gt;='Personnel Details'!$I$16), 'Personnel Details'!$L$16, 'Personnel Details'!$G$16)))</f>
        <v/>
      </c>
      <c r="IA145" s="59">
        <f t="shared" si="408"/>
        <v>0</v>
      </c>
      <c r="IB145" s="53"/>
      <c r="ID145" s="78" t="str">
        <f>IF(ID$9="", "", IF(AND(NOT('Personnel Details'!$N$17=""), $B145&gt;='Personnel Details'!$N$17), 'Personnel Details'!$O$17, IF(AND(NOT('Personnel Details'!$I$17=""), $B145&gt;='Personnel Details'!$I$17), 'Personnel Details'!$J$17, 'Personnel Details'!$E$17)))</f>
        <v/>
      </c>
      <c r="IE145" s="59" t="str">
        <f>IF(ID$9="", "", IF(AND(NOT('Personnel Details'!$N$17=""), $B145&gt;='Personnel Details'!$N$17), IF('Personnel Details'!$P$17="","", 'Personnel Details'!$P$17), IF(AND(NOT('Personnel Details'!$I$17=""), $B145&gt;='Personnel Details'!$I$17), IF('Personnel Details'!$K$17="", "", 'Personnel Details'!$K$17), IF('Personnel Details'!$F$17="", "", 'Personnel Details'!$F$17))))</f>
        <v/>
      </c>
      <c r="IF145" s="79" t="str">
        <f>IF(ID$9="", "", IF(AND(NOT('Personnel Details'!$N$17=""), $B145&gt;='Personnel Details'!$N$17), 'Personnel Details'!$Q$17, IF(AND(NOT('Personnel Details'!$I$17=""), $B145&gt;='Personnel Details'!$I$17), 'Personnel Details'!$L$17, 'Personnel Details'!$G$17)))</f>
        <v/>
      </c>
      <c r="IG145" s="59">
        <f t="shared" si="409"/>
        <v>0</v>
      </c>
      <c r="IH145" s="53"/>
      <c r="IJ145" s="78" t="str">
        <f>IF(IJ$9="", "", IF(AND(NOT('Personnel Details'!$N$18=""), $B145&gt;='Personnel Details'!$N$18), 'Personnel Details'!$O$18, IF(AND(NOT('Personnel Details'!$I$18=""), $B145&gt;='Personnel Details'!$I$18), 'Personnel Details'!$J$18, 'Personnel Details'!$E$18)))</f>
        <v/>
      </c>
      <c r="IK145" s="59" t="str">
        <f>IF(IJ$9="", "", IF(AND(NOT('Personnel Details'!$N$18=""), $B145&gt;='Personnel Details'!$N$18), IF('Personnel Details'!$P$18="","", 'Personnel Details'!$P$18), IF(AND(NOT('Personnel Details'!$I$18=""), $B145&gt;='Personnel Details'!$I$18), IF('Personnel Details'!$K$18="", "", 'Personnel Details'!$K$18), IF('Personnel Details'!$F$18="", "", 'Personnel Details'!$F$18))))</f>
        <v/>
      </c>
      <c r="IL145" s="79" t="str">
        <f>IF(IJ$9="", "", IF(AND(NOT('Personnel Details'!$N$18=""), $B145&gt;='Personnel Details'!$N$18), 'Personnel Details'!$Q$18, IF(AND(NOT('Personnel Details'!$I$18=""), $B145&gt;='Personnel Details'!$I$18), 'Personnel Details'!$L$18, 'Personnel Details'!$G$18)))</f>
        <v/>
      </c>
      <c r="IM145" s="59">
        <f t="shared" si="410"/>
        <v>0</v>
      </c>
      <c r="IN145" s="53"/>
      <c r="IP145" s="78" t="str">
        <f>IF(IP$9="", "", IF(AND(NOT('Personnel Details'!$N$19=""), $B145&gt;='Personnel Details'!$N$19), 'Personnel Details'!$O$19, IF(AND(NOT('Personnel Details'!$I$19=""), $B145&gt;='Personnel Details'!$I$19), 'Personnel Details'!$J$19, 'Personnel Details'!$E$19)))</f>
        <v/>
      </c>
      <c r="IQ145" s="59" t="str">
        <f>IF(IP$9="", "", IF(AND(NOT('Personnel Details'!$N$19=""), $B145&gt;='Personnel Details'!$N$19), IF('Personnel Details'!$P$19="","", 'Personnel Details'!$P$19), IF(AND(NOT('Personnel Details'!$I$19=""), $B145&gt;='Personnel Details'!$I$19), IF('Personnel Details'!$K$19="", "", 'Personnel Details'!$K$19), IF('Personnel Details'!$F$19="", "", 'Personnel Details'!$F$19))))</f>
        <v/>
      </c>
      <c r="IR145" s="79" t="str">
        <f>IF(IP$9="", "", IF(AND(NOT('Personnel Details'!$N$19=""), $B145&gt;='Personnel Details'!$N$19), 'Personnel Details'!$Q$19, IF(AND(NOT('Personnel Details'!$I$19=""), $B145&gt;='Personnel Details'!$I$19), 'Personnel Details'!$L$19, 'Personnel Details'!$G$19)))</f>
        <v/>
      </c>
      <c r="IS145" s="59">
        <f t="shared" si="411"/>
        <v>0</v>
      </c>
      <c r="IT145" s="53"/>
      <c r="IV145" s="78" t="str">
        <f>IF(IV$9="", "", IF(AND(NOT('Personnel Details'!$N$20=""), $B145&gt;='Personnel Details'!$N$20), 'Personnel Details'!$O$20, IF(AND(NOT('Personnel Details'!$I$20=""), $B145&gt;='Personnel Details'!$I$20), 'Personnel Details'!$J$20, 'Personnel Details'!$E$20)))</f>
        <v/>
      </c>
      <c r="IW145" s="59" t="str">
        <f>IF(IV$9="", "", IF(AND(NOT('Personnel Details'!$N$20=""), $B145&gt;='Personnel Details'!$N$20), IF('Personnel Details'!$P$20="","", 'Personnel Details'!$P$20), IF(AND(NOT('Personnel Details'!$I$20=""), $B145&gt;='Personnel Details'!$I$20), IF('Personnel Details'!$K$20="", "", 'Personnel Details'!$K$20), IF('Personnel Details'!$F$20="", "", 'Personnel Details'!$F$20))))</f>
        <v/>
      </c>
      <c r="IX145" s="79" t="str">
        <f>IF(IV$9="", "", IF(AND(NOT('Personnel Details'!$N$20=""), $B145&gt;='Personnel Details'!$N$20), 'Personnel Details'!$Q$20, IF(AND(NOT('Personnel Details'!$I$20=""), $B145&gt;='Personnel Details'!$I$20), 'Personnel Details'!$L$20, 'Personnel Details'!$G$20)))</f>
        <v/>
      </c>
      <c r="IY145" s="59">
        <f t="shared" si="412"/>
        <v>0</v>
      </c>
      <c r="IZ145" s="53"/>
      <c r="JB145" s="78" t="str">
        <f>IF(JB$9="", "", IF(AND(NOT('Personnel Details'!$N$21=""), $B145&gt;='Personnel Details'!$N$21), 'Personnel Details'!$O$21, IF(AND(NOT('Personnel Details'!$I$21=""), $B145&gt;='Personnel Details'!$I$21), 'Personnel Details'!$J$21, 'Personnel Details'!$E$21)))</f>
        <v/>
      </c>
      <c r="JC145" s="59" t="str">
        <f>IF(JB$9="", "", IF(AND(NOT('Personnel Details'!$N$21=""), $B145&gt;='Personnel Details'!$N$21), IF('Personnel Details'!$P$21="","", 'Personnel Details'!$P$21), IF(AND(NOT('Personnel Details'!$I$21=""), $B145&gt;='Personnel Details'!$I$21), IF('Personnel Details'!$K$21="", "", 'Personnel Details'!$K$21), IF('Personnel Details'!$F$21="", "", 'Personnel Details'!$F$21))))</f>
        <v/>
      </c>
      <c r="JD145" s="79" t="str">
        <f>IF(JB$9="", "", IF(AND(NOT('Personnel Details'!$N$21=""), $B145&gt;='Personnel Details'!$N$21), 'Personnel Details'!$Q$21, IF(AND(NOT('Personnel Details'!$I$21=""), $B145&gt;='Personnel Details'!$I$21), 'Personnel Details'!$L$21, 'Personnel Details'!$G$21)))</f>
        <v/>
      </c>
      <c r="JE145" s="59">
        <f t="shared" si="413"/>
        <v>0</v>
      </c>
      <c r="JF145" s="53"/>
      <c r="JH145" s="78" t="str">
        <f>IF(JH$9="", "", IF(AND(NOT('Personnel Details'!$N$22=""), $B145&gt;='Personnel Details'!$N$22), 'Personnel Details'!$O$22, IF(AND(NOT('Personnel Details'!$I$22=""), $B145&gt;='Personnel Details'!$I$22), 'Personnel Details'!$J$22, 'Personnel Details'!$E$22)))</f>
        <v/>
      </c>
      <c r="JI145" s="59" t="str">
        <f>IF(JH$9="", "", IF(AND(NOT('Personnel Details'!$N$22=""), $B145&gt;='Personnel Details'!$N$22), IF('Personnel Details'!$P$22="","", 'Personnel Details'!$P$22), IF(AND(NOT('Personnel Details'!$I$22=""), $B145&gt;='Personnel Details'!$I$22), IF('Personnel Details'!$K$22="", "", 'Personnel Details'!$K$22), IF('Personnel Details'!$F$22="", "", 'Personnel Details'!$F$22))))</f>
        <v/>
      </c>
      <c r="JJ145" s="79" t="str">
        <f>IF(JH$9="", "", IF(AND(NOT('Personnel Details'!$N$22=""), $B145&gt;='Personnel Details'!$N$22), 'Personnel Details'!$Q$22, IF(AND(NOT('Personnel Details'!$I$22=""), $B145&gt;='Personnel Details'!$I$22), 'Personnel Details'!$L$22, 'Personnel Details'!$G$22)))</f>
        <v/>
      </c>
      <c r="JK145" s="59">
        <f t="shared" si="414"/>
        <v>0</v>
      </c>
      <c r="JL145" s="53"/>
      <c r="JN145" s="78" t="str">
        <f>IF(JN$9="", "", IF(AND(NOT('Personnel Details'!$N$23=""), $B145&gt;='Personnel Details'!$N$23), 'Personnel Details'!$O$23, IF(AND(NOT('Personnel Details'!$I$23=""), $B145&gt;='Personnel Details'!$I$23), 'Personnel Details'!$J$23, 'Personnel Details'!$E$23)))</f>
        <v/>
      </c>
      <c r="JO145" s="59" t="str">
        <f>IF(JN$9="", "", IF(AND(NOT('Personnel Details'!$N$23=""), $B145&gt;='Personnel Details'!$N$23), IF('Personnel Details'!$P$23="","", 'Personnel Details'!$P$23), IF(AND(NOT('Personnel Details'!$I$23=""), $B145&gt;='Personnel Details'!$I$23), IF('Personnel Details'!$K$23="", "", 'Personnel Details'!$K$23), IF('Personnel Details'!$F$23="", "", 'Personnel Details'!$F$23))))</f>
        <v/>
      </c>
      <c r="JP145" s="79" t="str">
        <f>IF(JN$9="", "", IF(AND(NOT('Personnel Details'!$N$23=""), $B145&gt;='Personnel Details'!$N$23), 'Personnel Details'!$Q$23, IF(AND(NOT('Personnel Details'!$I$23=""), $B145&gt;='Personnel Details'!$I$23), 'Personnel Details'!$L$23, 'Personnel Details'!$G$23)))</f>
        <v/>
      </c>
      <c r="JQ145" s="59">
        <f t="shared" si="415"/>
        <v>0</v>
      </c>
      <c r="JR145" s="53"/>
      <c r="JT145" s="78" t="str">
        <f>IF(JT$9="", "", IF(AND(NOT('Personnel Details'!$N$24=""), $B145&gt;='Personnel Details'!$N$24), 'Personnel Details'!$O$24, IF(AND(NOT('Personnel Details'!$I$24=""), $B145&gt;='Personnel Details'!$I$24), 'Personnel Details'!$J$24, 'Personnel Details'!$E$24)))</f>
        <v/>
      </c>
      <c r="JU145" s="59" t="str">
        <f>IF(JT$9="", "", IF(AND(NOT('Personnel Details'!$N$24=""), $B145&gt;='Personnel Details'!$N$24), IF('Personnel Details'!$P$24="","", 'Personnel Details'!$P$24), IF(AND(NOT('Personnel Details'!$I$24=""), $B145&gt;='Personnel Details'!$I$24), IF('Personnel Details'!$K$24="", "", 'Personnel Details'!$K$24), IF('Personnel Details'!$F$24="", "", 'Personnel Details'!$F$24))))</f>
        <v/>
      </c>
      <c r="JV145" s="79" t="str">
        <f>IF(JT$9="", "", IF(AND(NOT('Personnel Details'!$N$24=""), $B145&gt;='Personnel Details'!$N$24), 'Personnel Details'!$Q$24, IF(AND(NOT('Personnel Details'!$I$24=""), $B145&gt;='Personnel Details'!$I$24), 'Personnel Details'!$L$24, 'Personnel Details'!$G$24)))</f>
        <v/>
      </c>
      <c r="JW145" s="59">
        <f t="shared" si="416"/>
        <v>0</v>
      </c>
      <c r="JX145" s="53"/>
      <c r="JZ145" s="78" t="str">
        <f>IF(JZ$9="", "", IF(AND(NOT('Personnel Details'!$N$25=""), $B145&gt;='Personnel Details'!$N$25), 'Personnel Details'!$O$25, IF(AND(NOT('Personnel Details'!$I$25=""), $B145&gt;='Personnel Details'!$I$25), 'Personnel Details'!$J$25, 'Personnel Details'!$E$25)))</f>
        <v/>
      </c>
      <c r="KA145" s="59" t="str">
        <f>IF(JZ$9="", "", IF(AND(NOT('Personnel Details'!$N$25=""), $B145&gt;='Personnel Details'!$N$25), IF('Personnel Details'!$P$25="","", 'Personnel Details'!$P$25), IF(AND(NOT('Personnel Details'!$I$25=""), $B145&gt;='Personnel Details'!$I$25), IF('Personnel Details'!$K$25="", "", 'Personnel Details'!$K$25), IF('Personnel Details'!$F$25="", "", 'Personnel Details'!$F$25))))</f>
        <v/>
      </c>
      <c r="KB145" s="79" t="str">
        <f>IF(JZ$9="", "", IF(AND(NOT('Personnel Details'!$N$25=""), $B145&gt;='Personnel Details'!$N$25), 'Personnel Details'!$Q$25, IF(AND(NOT('Personnel Details'!$I$25=""), $B145&gt;='Personnel Details'!$I$25), 'Personnel Details'!$L$25, 'Personnel Details'!$G$25)))</f>
        <v/>
      </c>
      <c r="KC145" s="59">
        <f t="shared" si="417"/>
        <v>0</v>
      </c>
      <c r="KD145" s="53"/>
      <c r="KF145" s="78" t="str">
        <f>IF(KF$9="", "", IF(AND(NOT('Personnel Details'!$N$26=""), $B145&gt;='Personnel Details'!$N$26), 'Personnel Details'!$O$26, IF(AND(NOT('Personnel Details'!$I$26=""), $B145&gt;='Personnel Details'!$I$26), 'Personnel Details'!$J$26, 'Personnel Details'!$E$26)))</f>
        <v/>
      </c>
      <c r="KG145" s="59" t="str">
        <f>IF(KF$9="", "", IF(AND(NOT('Personnel Details'!$N$26=""), $B145&gt;='Personnel Details'!$N$26), IF('Personnel Details'!$P$26="","", 'Personnel Details'!$P$26), IF(AND(NOT('Personnel Details'!$I$26=""), $B145&gt;='Personnel Details'!$I$26), IF('Personnel Details'!$K$26="", "", 'Personnel Details'!$K$26), IF('Personnel Details'!$F$26="", "", 'Personnel Details'!$F$26))))</f>
        <v/>
      </c>
      <c r="KH145" s="79" t="str">
        <f>IF(KF$9="", "", IF(AND(NOT('Personnel Details'!$N$26=""), $B145&gt;='Personnel Details'!$N$26), 'Personnel Details'!$Q$26, IF(AND(NOT('Personnel Details'!$I$26=""), $B145&gt;='Personnel Details'!$I$26), 'Personnel Details'!$L$26, 'Personnel Details'!$G$26)))</f>
        <v/>
      </c>
      <c r="KI145" s="59">
        <f t="shared" si="418"/>
        <v>0</v>
      </c>
      <c r="KJ145" s="53"/>
      <c r="KL145" s="78" t="str">
        <f>IF(KL$9="", "", IF(AND(NOT('Personnel Details'!$N$27=""), $B145&gt;='Personnel Details'!$N$27), 'Personnel Details'!$O$27, IF(AND(NOT('Personnel Details'!$I$27=""), $B145&gt;='Personnel Details'!$I$27), 'Personnel Details'!$J$27, 'Personnel Details'!$E$27)))</f>
        <v/>
      </c>
      <c r="KM145" s="59" t="str">
        <f>IF(KL$9="", "", IF(AND(NOT('Personnel Details'!$N$27=""), $B145&gt;='Personnel Details'!$N$27), IF('Personnel Details'!$P$27="","", 'Personnel Details'!$P$27), IF(AND(NOT('Personnel Details'!$I$27=""), $B145&gt;='Personnel Details'!$I$27), IF('Personnel Details'!$K$27="", "", 'Personnel Details'!$K$27), IF('Personnel Details'!$F$27="", "", 'Personnel Details'!$F$27))))</f>
        <v/>
      </c>
      <c r="KN145" s="79" t="str">
        <f>IF(KL$9="", "", IF(AND(NOT('Personnel Details'!$N$27=""), $B145&gt;='Personnel Details'!$N$27), 'Personnel Details'!$Q$27, IF(AND(NOT('Personnel Details'!$I$27=""), $B145&gt;='Personnel Details'!$I$27), 'Personnel Details'!$L$27, 'Personnel Details'!$G$27)))</f>
        <v/>
      </c>
      <c r="KO145" s="59">
        <f t="shared" si="419"/>
        <v>0</v>
      </c>
      <c r="KP145" s="53"/>
      <c r="KR145" s="78" t="str">
        <f>IF(KR$9="", "", IF(AND(NOT('Personnel Details'!$N$28=""), $B145&gt;='Personnel Details'!$N$28), 'Personnel Details'!$O$28, IF(AND(NOT('Personnel Details'!$I$28=""), $B145&gt;='Personnel Details'!$I$28), 'Personnel Details'!$J$28, 'Personnel Details'!$E$28)))</f>
        <v/>
      </c>
      <c r="KS145" s="59" t="str">
        <f>IF(KR$9="", "", IF(AND(NOT('Personnel Details'!$N$28=""), $B145&gt;='Personnel Details'!$N$28), IF('Personnel Details'!$P$28="","", 'Personnel Details'!$P$28), IF(AND(NOT('Personnel Details'!$I$28=""), $B145&gt;='Personnel Details'!$I$28), IF('Personnel Details'!$K$28="", "", 'Personnel Details'!$K$28), IF('Personnel Details'!$F$28="", "", 'Personnel Details'!$F$28))))</f>
        <v/>
      </c>
      <c r="KT145" s="79" t="str">
        <f>IF(KR$9="", "", IF(AND(NOT('Personnel Details'!$N$28=""), $B145&gt;='Personnel Details'!$N$28), 'Personnel Details'!$Q$28, IF(AND(NOT('Personnel Details'!$I$28=""), $B145&gt;='Personnel Details'!$I$28), 'Personnel Details'!$L$28, 'Personnel Details'!$G$28)))</f>
        <v/>
      </c>
      <c r="KU145" s="59">
        <f t="shared" si="420"/>
        <v>0</v>
      </c>
      <c r="KV145" s="53"/>
      <c r="KX145" s="78" t="str">
        <f>IF(KX$9="", "", IF(AND(NOT('Personnel Details'!$N$29=""), $B145&gt;='Personnel Details'!$N$29), 'Personnel Details'!$O$29, IF(AND(NOT('Personnel Details'!$I$29=""), $B145&gt;='Personnel Details'!$I$29), 'Personnel Details'!$J$29, 'Personnel Details'!$E$29)))</f>
        <v/>
      </c>
      <c r="KY145" s="59" t="str">
        <f>IF(KX$9="", "", IF(AND(NOT('Personnel Details'!$N$29=""), $B145&gt;='Personnel Details'!$N$29), IF('Personnel Details'!$P$29="","", 'Personnel Details'!$P$29), IF(AND(NOT('Personnel Details'!$I$29=""), $B145&gt;='Personnel Details'!$I$29), IF('Personnel Details'!$K$29="", "", 'Personnel Details'!$K$29), IF('Personnel Details'!$F$29="", "", 'Personnel Details'!$F$29))))</f>
        <v/>
      </c>
      <c r="KZ145" s="79" t="str">
        <f>IF(KX$9="", "", IF(AND(NOT('Personnel Details'!$N$29=""), $B145&gt;='Personnel Details'!$N$29), 'Personnel Details'!$Q$29, IF(AND(NOT('Personnel Details'!$I$29=""), $B145&gt;='Personnel Details'!$I$29), 'Personnel Details'!$L$29, 'Personnel Details'!$G$29)))</f>
        <v/>
      </c>
      <c r="LA145" s="59">
        <f t="shared" si="421"/>
        <v>0</v>
      </c>
      <c r="LB145" s="53"/>
      <c r="LD145" s="78" t="str">
        <f>IF(LD$9="", "", IF(AND(NOT('Personnel Details'!$N$30=""), $B145&gt;='Personnel Details'!$N$30), 'Personnel Details'!$O$30, IF(AND(NOT('Personnel Details'!$I$30=""), $B145&gt;='Personnel Details'!$I$30), 'Personnel Details'!$J$30, 'Personnel Details'!$E$30)))</f>
        <v/>
      </c>
      <c r="LE145" s="59" t="str">
        <f>IF(LD$9="", "", IF(AND(NOT('Personnel Details'!$N$30=""), $B145&gt;='Personnel Details'!$N$30), IF('Personnel Details'!$P$30="","", 'Personnel Details'!$P$30), IF(AND(NOT('Personnel Details'!$I$30=""), $B145&gt;='Personnel Details'!$I$30), IF('Personnel Details'!$K$30="", "", 'Personnel Details'!$K$30), IF('Personnel Details'!$F$30="", "", 'Personnel Details'!$F$30))))</f>
        <v/>
      </c>
      <c r="LF145" s="79" t="str">
        <f>IF(LD$9="", "", IF(AND(NOT('Personnel Details'!$N$30=""), $B145&gt;='Personnel Details'!$N$30), 'Personnel Details'!$Q$30, IF(AND(NOT('Personnel Details'!$I$30=""), $B145&gt;='Personnel Details'!$I$30), 'Personnel Details'!$L$30, 'Personnel Details'!$G$30)))</f>
        <v/>
      </c>
      <c r="LG145" s="59">
        <f t="shared" si="422"/>
        <v>0</v>
      </c>
      <c r="LH145" s="53"/>
      <c r="LJ145" s="78" t="str">
        <f>IF(LJ$9="", "", IF(AND(NOT('Personnel Details'!$N$31=""), $B145&gt;='Personnel Details'!$N$31), 'Personnel Details'!$O$31, IF(AND(NOT('Personnel Details'!$I$31=""), $B145&gt;='Personnel Details'!$I$31), 'Personnel Details'!$J$31, 'Personnel Details'!$E$31)))</f>
        <v/>
      </c>
      <c r="LK145" s="59" t="str">
        <f>IF(LJ$9="", "", IF(AND(NOT('Personnel Details'!$N$31=""), $B145&gt;='Personnel Details'!$N$31), IF('Personnel Details'!$P$31="","", 'Personnel Details'!$P$31), IF(AND(NOT('Personnel Details'!$I$31=""), $B145&gt;='Personnel Details'!$I$31), IF('Personnel Details'!$K$31="", "", 'Personnel Details'!$K$31), IF('Personnel Details'!$F$31="", "", 'Personnel Details'!$F$31))))</f>
        <v/>
      </c>
      <c r="LL145" s="79" t="str">
        <f>IF(LJ$9="", "", IF(AND(NOT('Personnel Details'!$N$31=""), $B145&gt;='Personnel Details'!$N$31), 'Personnel Details'!$Q$31, IF(AND(NOT('Personnel Details'!$I$31=""), $B145&gt;='Personnel Details'!$I$31), 'Personnel Details'!$L$31, 'Personnel Details'!$G$31)))</f>
        <v/>
      </c>
      <c r="LM145" s="59">
        <f t="shared" si="423"/>
        <v>0</v>
      </c>
      <c r="LN145" s="53"/>
      <c r="LP145" s="78" t="str">
        <f>IF(LP$9="", "", IF(AND(NOT('Personnel Details'!$N$32=""), $B145&gt;='Personnel Details'!$N$32), 'Personnel Details'!$O$32, IF(AND(NOT('Personnel Details'!$I$32=""), $B145&gt;='Personnel Details'!$I$32), 'Personnel Details'!$J$32, 'Personnel Details'!$E$32)))</f>
        <v/>
      </c>
      <c r="LQ145" s="59" t="str">
        <f>IF(LP$9="", "", IF(AND(NOT('Personnel Details'!$N$32=""), $B145&gt;='Personnel Details'!$N$32), IF('Personnel Details'!$P$32="","", 'Personnel Details'!$P$32), IF(AND(NOT('Personnel Details'!$I$32=""), $B145&gt;='Personnel Details'!$I$32), IF('Personnel Details'!$K$32="", "", 'Personnel Details'!$K$32), IF('Personnel Details'!$F$32="", "", 'Personnel Details'!$F$32))))</f>
        <v/>
      </c>
      <c r="LR145" s="79" t="str">
        <f>IF(LP$9="", "", IF(AND(NOT('Personnel Details'!$N$32=""), $B145&gt;='Personnel Details'!$N$32), 'Personnel Details'!$Q$32, IF(AND(NOT('Personnel Details'!$I$32=""), $B145&gt;='Personnel Details'!$I$32), 'Personnel Details'!$L$32, 'Personnel Details'!$G$32)))</f>
        <v/>
      </c>
      <c r="LS145" s="59">
        <f t="shared" si="424"/>
        <v>0</v>
      </c>
      <c r="LT145" s="53"/>
      <c r="LV145" s="78" t="str">
        <f>IF(LV$9="", "", IF(AND(NOT('Personnel Details'!$N$33=""), $B145&gt;='Personnel Details'!$N$33), 'Personnel Details'!$O$33, IF(AND(NOT('Personnel Details'!$I$33=""), $B145&gt;='Personnel Details'!$I$33), 'Personnel Details'!$J$33, 'Personnel Details'!$E$33)))</f>
        <v/>
      </c>
      <c r="LW145" s="59" t="str">
        <f>IF(LV$9="", "", IF(AND(NOT('Personnel Details'!$N$33=""), $B145&gt;='Personnel Details'!$N$33), IF('Personnel Details'!$P$33="","", 'Personnel Details'!$P$33), IF(AND(NOT('Personnel Details'!$I$33=""), $B145&gt;='Personnel Details'!$I$33), IF('Personnel Details'!$K$33="", "", 'Personnel Details'!$K$33), IF('Personnel Details'!$F$33="", "", 'Personnel Details'!$F$33))))</f>
        <v/>
      </c>
      <c r="LX145" s="79" t="str">
        <f>IF(LV$9="", "", IF(AND(NOT('Personnel Details'!$N$33=""), $B145&gt;='Personnel Details'!$N$33), 'Personnel Details'!$Q$33, IF(AND(NOT('Personnel Details'!$I$33=""), $B145&gt;='Personnel Details'!$I$33), 'Personnel Details'!$L$33, 'Personnel Details'!$G$33)))</f>
        <v/>
      </c>
      <c r="LY145" s="59">
        <f t="shared" si="425"/>
        <v>0</v>
      </c>
      <c r="LZ145" s="53"/>
      <c r="MB145" s="78" t="str">
        <f>IF(MB$9="", "", IF(AND(NOT('Personnel Details'!$N$34=""), $B145&gt;='Personnel Details'!$N$34), 'Personnel Details'!$O$34, IF(AND(NOT('Personnel Details'!$I$34=""), $B145&gt;='Personnel Details'!$I$34), 'Personnel Details'!$J$34, 'Personnel Details'!$E$34)))</f>
        <v/>
      </c>
      <c r="MC145" s="59" t="str">
        <f>IF(MB$9="", "", IF(AND(NOT('Personnel Details'!$N$34=""), $B145&gt;='Personnel Details'!$N$34), IF('Personnel Details'!$P$34="","", 'Personnel Details'!$P$34), IF(AND(NOT('Personnel Details'!$I$34=""), $B145&gt;='Personnel Details'!$I$34), IF('Personnel Details'!$K$34="", "", 'Personnel Details'!$K$34), IF('Personnel Details'!$F$34="", "", 'Personnel Details'!$F$34))))</f>
        <v/>
      </c>
      <c r="MD145" s="79" t="str">
        <f>IF(MB$9="", "", IF(AND(NOT('Personnel Details'!$N$34=""), $B145&gt;='Personnel Details'!$N$34), 'Personnel Details'!$Q$34, IF(AND(NOT('Personnel Details'!$I$34=""), $B145&gt;='Personnel Details'!$I$34), 'Personnel Details'!$L$34, 'Personnel Details'!$G$34)))</f>
        <v/>
      </c>
      <c r="ME145" s="59">
        <f t="shared" si="426"/>
        <v>0</v>
      </c>
      <c r="MF145" s="53"/>
      <c r="MH145" s="78" t="str">
        <f>IF(MH$9="", "", IF(AND(NOT('Personnel Details'!$N$35=""), $B145&gt;='Personnel Details'!$N$35), 'Personnel Details'!$O$35, IF(AND(NOT('Personnel Details'!$I$35=""), $B145&gt;='Personnel Details'!$I$35), 'Personnel Details'!$J$35, 'Personnel Details'!$E$35)))</f>
        <v/>
      </c>
      <c r="MI145" s="59" t="str">
        <f>IF(MH$9="", "", IF(AND(NOT('Personnel Details'!$N$35=""), $B145&gt;='Personnel Details'!$N$35), IF('Personnel Details'!$P$35="","", 'Personnel Details'!$P$35), IF(AND(NOT('Personnel Details'!$I$35=""), $B145&gt;='Personnel Details'!$I$35), IF('Personnel Details'!$K$35="", "", 'Personnel Details'!$K$35), IF('Personnel Details'!$F$35="", "", 'Personnel Details'!$F$35))))</f>
        <v/>
      </c>
      <c r="MJ145" s="79" t="str">
        <f>IF(MH$9="", "", IF(AND(NOT('Personnel Details'!$N$35=""), $B145&gt;='Personnel Details'!$N$35), 'Personnel Details'!$Q$35, IF(AND(NOT('Personnel Details'!$I$35=""), $B145&gt;='Personnel Details'!$I$35), 'Personnel Details'!$L$35, 'Personnel Details'!$G$35)))</f>
        <v/>
      </c>
      <c r="MK145" s="59">
        <f t="shared" si="427"/>
        <v>0</v>
      </c>
      <c r="ML145" s="53"/>
      <c r="MN145" s="78" t="str">
        <f>IF(MN$9="", "", IF(AND(NOT('Personnel Details'!$N$36=""), $B145&gt;='Personnel Details'!$N$36), 'Personnel Details'!$O$36, IF(AND(NOT('Personnel Details'!$I$36=""), $B145&gt;='Personnel Details'!$I$36), 'Personnel Details'!$J$36, 'Personnel Details'!$E$36)))</f>
        <v/>
      </c>
      <c r="MO145" s="59" t="str">
        <f>IF(MN$9="", "", IF(AND(NOT('Personnel Details'!$N$36=""), $B145&gt;='Personnel Details'!$N$36), IF('Personnel Details'!$P$36="","", 'Personnel Details'!$P$36), IF(AND(NOT('Personnel Details'!$I$36=""), $B145&gt;='Personnel Details'!$I$36), IF('Personnel Details'!$K$36="", "", 'Personnel Details'!$K$36), IF('Personnel Details'!$F$36="", "", 'Personnel Details'!$F$36))))</f>
        <v/>
      </c>
      <c r="MP145" s="79" t="str">
        <f>IF(MN$9="", "", IF(AND(NOT('Personnel Details'!$N$36=""), $B145&gt;='Personnel Details'!$N$36), 'Personnel Details'!$Q$36, IF(AND(NOT('Personnel Details'!$I$36=""), $B145&gt;='Personnel Details'!$I$36), 'Personnel Details'!$L$36, 'Personnel Details'!$G$36)))</f>
        <v/>
      </c>
      <c r="MQ145" s="59">
        <f t="shared" si="428"/>
        <v>0</v>
      </c>
      <c r="MR145" s="53"/>
      <c r="MT145" s="78" t="str">
        <f>IF(MT$9="", "", IF(AND(NOT('Personnel Details'!$N$37=""), $B145&gt;='Personnel Details'!$N$37), 'Personnel Details'!$O$37, IF(AND(NOT('Personnel Details'!$I$37=""), $B145&gt;='Personnel Details'!$I$37), 'Personnel Details'!$J$37, 'Personnel Details'!$E$37)))</f>
        <v/>
      </c>
      <c r="MU145" s="59" t="str">
        <f>IF(MT$9="", "", IF(AND(NOT('Personnel Details'!$N$37=""), $B145&gt;='Personnel Details'!$N$37), IF('Personnel Details'!$P$37="","", 'Personnel Details'!$P$37), IF(AND(NOT('Personnel Details'!$I$37=""), $B145&gt;='Personnel Details'!$I$37), IF('Personnel Details'!$K$37="", "", 'Personnel Details'!$K$37), IF('Personnel Details'!$F$37="", "", 'Personnel Details'!$F$37))))</f>
        <v/>
      </c>
      <c r="MV145" s="79" t="str">
        <f>IF(MT$9="", "", IF(AND(NOT('Personnel Details'!$N$37=""), $B145&gt;='Personnel Details'!$N$37), 'Personnel Details'!$Q$37, IF(AND(NOT('Personnel Details'!$I$37=""), $B145&gt;='Personnel Details'!$I$37), 'Personnel Details'!$L$37, 'Personnel Details'!$G$37)))</f>
        <v/>
      </c>
      <c r="MW145" s="59">
        <f t="shared" si="429"/>
        <v>0</v>
      </c>
      <c r="MX145" s="53"/>
      <c r="MZ145" s="78" t="str">
        <f>IF(MZ$9="", "", IF(AND(NOT('Personnel Details'!$N$38=""), $B145&gt;='Personnel Details'!$N$38), 'Personnel Details'!$O$38, IF(AND(NOT('Personnel Details'!$I$38=""), $B145&gt;='Personnel Details'!$I$38), 'Personnel Details'!$J$38, 'Personnel Details'!$E$38)))</f>
        <v/>
      </c>
      <c r="NA145" s="59" t="str">
        <f>IF(MZ$9="", "", IF(AND(NOT('Personnel Details'!$N$38=""), $B145&gt;='Personnel Details'!$N$38), IF('Personnel Details'!$P$38="","", 'Personnel Details'!$P$38), IF(AND(NOT('Personnel Details'!$I$38=""), $B145&gt;='Personnel Details'!$I$38), IF('Personnel Details'!$K$38="", "", 'Personnel Details'!$K$38), IF('Personnel Details'!$F$38="", "", 'Personnel Details'!$F$38))))</f>
        <v/>
      </c>
      <c r="NB145" s="79" t="str">
        <f>IF(MZ$9="", "", IF(AND(NOT('Personnel Details'!$N$38=""), $B145&gt;='Personnel Details'!$N$38), 'Personnel Details'!$Q$38, IF(AND(NOT('Personnel Details'!$I$38=""), $B145&gt;='Personnel Details'!$I$38), 'Personnel Details'!$L$38, 'Personnel Details'!$G$38)))</f>
        <v/>
      </c>
      <c r="NC145" s="59">
        <f t="shared" si="430"/>
        <v>0</v>
      </c>
      <c r="ND145" s="53"/>
      <c r="NF145" s="78" t="str">
        <f>IF(NF$9="", "", IF(AND(NOT('Personnel Details'!$N$39=""), $B145&gt;='Personnel Details'!$N$39), 'Personnel Details'!$O$39, IF(AND(NOT('Personnel Details'!$I$39=""), $B145&gt;='Personnel Details'!$I$39), 'Personnel Details'!$J$39, 'Personnel Details'!$E$39)))</f>
        <v/>
      </c>
      <c r="NG145" s="59" t="str">
        <f>IF(NF$9="", "", IF(AND(NOT('Personnel Details'!$N$39=""), $B145&gt;='Personnel Details'!$N$39), IF('Personnel Details'!$P$39="","", 'Personnel Details'!$P$39), IF(AND(NOT('Personnel Details'!$I$39=""), $B145&gt;='Personnel Details'!$I$39), IF('Personnel Details'!$K$39="", "", 'Personnel Details'!$K$39), IF('Personnel Details'!$F$39="", "", 'Personnel Details'!$F$39))))</f>
        <v/>
      </c>
      <c r="NH145" s="79" t="str">
        <f>IF(NF$9="", "", IF(AND(NOT('Personnel Details'!$N$39=""), $B145&gt;='Personnel Details'!$N$39), 'Personnel Details'!$Q$39, IF(AND(NOT('Personnel Details'!$I$39=""), $B145&gt;='Personnel Details'!$I$39), 'Personnel Details'!$L$39, 'Personnel Details'!$G$39)))</f>
        <v/>
      </c>
      <c r="NI145" s="59">
        <f t="shared" si="431"/>
        <v>0</v>
      </c>
      <c r="NJ145" s="53"/>
      <c r="NL145" s="78" t="str">
        <f>IF(NL$9="", "", IF(AND(NOT('Personnel Details'!$N$40=""), $B145&gt;='Personnel Details'!$N$40), 'Personnel Details'!$O$40, IF(AND(NOT('Personnel Details'!$I$40=""), $B145&gt;='Personnel Details'!$I$40), 'Personnel Details'!$J$40, 'Personnel Details'!$E$40)))</f>
        <v/>
      </c>
      <c r="NM145" s="59" t="str">
        <f>IF(NL$9="", "", IF(AND(NOT('Personnel Details'!$N$40=""), $B145&gt;='Personnel Details'!$N$40), IF('Personnel Details'!$P$40="","", 'Personnel Details'!$P$40), IF(AND(NOT('Personnel Details'!$I$40=""), $B145&gt;='Personnel Details'!$I$40), IF('Personnel Details'!$K$40="", "", 'Personnel Details'!$K$40), IF('Personnel Details'!$F$40="", "", 'Personnel Details'!$F$40))))</f>
        <v/>
      </c>
      <c r="NN145" s="79" t="str">
        <f>IF(NL$9="", "", IF(AND(NOT('Personnel Details'!$N$40=""), $B145&gt;='Personnel Details'!$N$40), 'Personnel Details'!$Q$40, IF(AND(NOT('Personnel Details'!$I$40=""), $B145&gt;='Personnel Details'!$I$40), 'Personnel Details'!$L$40, 'Personnel Details'!$G$40)))</f>
        <v/>
      </c>
      <c r="NO145" s="59">
        <f t="shared" si="432"/>
        <v>0</v>
      </c>
      <c r="NP145" s="53"/>
    </row>
    <row r="146" spans="1:380" x14ac:dyDescent="0.25">
      <c r="A146" s="32"/>
      <c r="B146" s="113">
        <f>IFERROR(IF(B145+1&gt;'Personnel Details'!$U$5, "", B145+1), "")</f>
        <v>43966</v>
      </c>
      <c r="C146" s="32"/>
      <c r="D146" s="120"/>
      <c r="E146" s="13" t="str">
        <f t="shared" si="311"/>
        <v/>
      </c>
      <c r="F146" s="13" t="str">
        <f t="shared" si="342"/>
        <v/>
      </c>
      <c r="G146" s="56" t="str">
        <f t="shared" si="433"/>
        <v/>
      </c>
      <c r="H146" s="16" t="str">
        <f t="shared" si="343"/>
        <v/>
      </c>
      <c r="I146" s="32"/>
      <c r="J146" s="120"/>
      <c r="K146" s="62" t="str">
        <f t="shared" si="312"/>
        <v/>
      </c>
      <c r="L146" s="62" t="str">
        <f t="shared" si="344"/>
        <v/>
      </c>
      <c r="M146" s="65" t="str">
        <f t="shared" si="434"/>
        <v/>
      </c>
      <c r="N146" s="68" t="str">
        <f t="shared" si="345"/>
        <v/>
      </c>
      <c r="O146" s="32"/>
      <c r="P146" s="120"/>
      <c r="Q146" s="62" t="str">
        <f t="shared" si="313"/>
        <v/>
      </c>
      <c r="R146" s="62" t="str">
        <f t="shared" si="346"/>
        <v/>
      </c>
      <c r="S146" s="65" t="str">
        <f t="shared" si="435"/>
        <v/>
      </c>
      <c r="T146" s="68" t="str">
        <f t="shared" si="347"/>
        <v/>
      </c>
      <c r="U146" s="32"/>
      <c r="V146" s="120"/>
      <c r="W146" s="62" t="str">
        <f t="shared" si="314"/>
        <v/>
      </c>
      <c r="X146" s="62" t="str">
        <f t="shared" si="348"/>
        <v/>
      </c>
      <c r="Y146" s="65" t="str">
        <f t="shared" si="436"/>
        <v/>
      </c>
      <c r="Z146" s="68" t="str">
        <f t="shared" si="349"/>
        <v/>
      </c>
      <c r="AA146" s="32"/>
      <c r="AB146" s="120"/>
      <c r="AC146" s="62" t="str">
        <f t="shared" si="315"/>
        <v/>
      </c>
      <c r="AD146" s="62" t="str">
        <f t="shared" si="350"/>
        <v/>
      </c>
      <c r="AE146" s="65" t="str">
        <f t="shared" si="437"/>
        <v/>
      </c>
      <c r="AF146" s="68" t="str">
        <f t="shared" si="351"/>
        <v/>
      </c>
      <c r="AG146" s="32"/>
      <c r="AH146" s="120"/>
      <c r="AI146" s="62" t="str">
        <f t="shared" si="316"/>
        <v/>
      </c>
      <c r="AJ146" s="62" t="str">
        <f t="shared" si="352"/>
        <v/>
      </c>
      <c r="AK146" s="65" t="str">
        <f t="shared" si="438"/>
        <v/>
      </c>
      <c r="AL146" s="68" t="str">
        <f t="shared" si="353"/>
        <v/>
      </c>
      <c r="AM146" s="32"/>
      <c r="AN146" s="120"/>
      <c r="AO146" s="62" t="str">
        <f t="shared" si="317"/>
        <v/>
      </c>
      <c r="AP146" s="62" t="str">
        <f t="shared" si="354"/>
        <v/>
      </c>
      <c r="AQ146" s="65" t="str">
        <f t="shared" si="439"/>
        <v/>
      </c>
      <c r="AR146" s="68" t="str">
        <f t="shared" si="355"/>
        <v/>
      </c>
      <c r="AS146" s="32"/>
      <c r="AT146" s="120"/>
      <c r="AU146" s="62" t="str">
        <f t="shared" si="318"/>
        <v/>
      </c>
      <c r="AV146" s="62" t="str">
        <f t="shared" si="356"/>
        <v/>
      </c>
      <c r="AW146" s="65" t="str">
        <f t="shared" si="440"/>
        <v/>
      </c>
      <c r="AX146" s="68" t="str">
        <f t="shared" si="357"/>
        <v/>
      </c>
      <c r="AY146" s="32"/>
      <c r="AZ146" s="120"/>
      <c r="BA146" s="62" t="str">
        <f t="shared" si="319"/>
        <v/>
      </c>
      <c r="BB146" s="62" t="str">
        <f t="shared" si="358"/>
        <v/>
      </c>
      <c r="BC146" s="65" t="str">
        <f t="shared" si="441"/>
        <v/>
      </c>
      <c r="BD146" s="68" t="str">
        <f t="shared" si="359"/>
        <v/>
      </c>
      <c r="BE146" s="32"/>
      <c r="BF146" s="120"/>
      <c r="BG146" s="62" t="str">
        <f t="shared" si="320"/>
        <v/>
      </c>
      <c r="BH146" s="62" t="str">
        <f t="shared" si="360"/>
        <v/>
      </c>
      <c r="BI146" s="65" t="str">
        <f t="shared" si="442"/>
        <v/>
      </c>
      <c r="BJ146" s="68" t="str">
        <f t="shared" si="361"/>
        <v/>
      </c>
      <c r="BK146" s="32"/>
      <c r="BL146" s="120"/>
      <c r="BM146" s="62" t="str">
        <f t="shared" si="321"/>
        <v/>
      </c>
      <c r="BN146" s="62" t="str">
        <f t="shared" si="362"/>
        <v/>
      </c>
      <c r="BO146" s="65" t="str">
        <f t="shared" si="443"/>
        <v/>
      </c>
      <c r="BP146" s="68" t="str">
        <f t="shared" si="363"/>
        <v/>
      </c>
      <c r="BQ146" s="32"/>
      <c r="BR146" s="120"/>
      <c r="BS146" s="62" t="str">
        <f t="shared" si="322"/>
        <v/>
      </c>
      <c r="BT146" s="62" t="str">
        <f t="shared" si="364"/>
        <v/>
      </c>
      <c r="BU146" s="65" t="str">
        <f t="shared" si="444"/>
        <v/>
      </c>
      <c r="BV146" s="68" t="str">
        <f t="shared" si="365"/>
        <v/>
      </c>
      <c r="BW146" s="32"/>
      <c r="BX146" s="120"/>
      <c r="BY146" s="62" t="str">
        <f t="shared" si="323"/>
        <v/>
      </c>
      <c r="BZ146" s="62" t="str">
        <f t="shared" si="366"/>
        <v/>
      </c>
      <c r="CA146" s="65" t="str">
        <f t="shared" si="445"/>
        <v/>
      </c>
      <c r="CB146" s="68" t="str">
        <f t="shared" si="367"/>
        <v/>
      </c>
      <c r="CC146" s="32"/>
      <c r="CD146" s="120"/>
      <c r="CE146" s="62" t="str">
        <f t="shared" si="324"/>
        <v/>
      </c>
      <c r="CF146" s="62" t="str">
        <f t="shared" si="368"/>
        <v/>
      </c>
      <c r="CG146" s="65" t="str">
        <f t="shared" si="446"/>
        <v/>
      </c>
      <c r="CH146" s="68" t="str">
        <f t="shared" si="369"/>
        <v/>
      </c>
      <c r="CI146" s="32"/>
      <c r="CJ146" s="120"/>
      <c r="CK146" s="62" t="str">
        <f t="shared" si="325"/>
        <v/>
      </c>
      <c r="CL146" s="62" t="str">
        <f t="shared" si="370"/>
        <v/>
      </c>
      <c r="CM146" s="65" t="str">
        <f t="shared" si="447"/>
        <v/>
      </c>
      <c r="CN146" s="68" t="str">
        <f t="shared" si="371"/>
        <v/>
      </c>
      <c r="CO146" s="32"/>
      <c r="CP146" s="120"/>
      <c r="CQ146" s="62" t="str">
        <f t="shared" si="326"/>
        <v/>
      </c>
      <c r="CR146" s="62" t="str">
        <f t="shared" si="372"/>
        <v/>
      </c>
      <c r="CS146" s="65" t="str">
        <f t="shared" si="448"/>
        <v/>
      </c>
      <c r="CT146" s="68" t="str">
        <f t="shared" si="373"/>
        <v/>
      </c>
      <c r="CU146" s="32"/>
      <c r="CV146" s="120"/>
      <c r="CW146" s="62" t="str">
        <f t="shared" si="327"/>
        <v/>
      </c>
      <c r="CX146" s="62" t="str">
        <f t="shared" si="374"/>
        <v/>
      </c>
      <c r="CY146" s="65" t="str">
        <f t="shared" si="449"/>
        <v/>
      </c>
      <c r="CZ146" s="68" t="str">
        <f t="shared" si="375"/>
        <v/>
      </c>
      <c r="DA146" s="32"/>
      <c r="DB146" s="120"/>
      <c r="DC146" s="62" t="str">
        <f t="shared" si="328"/>
        <v/>
      </c>
      <c r="DD146" s="62" t="str">
        <f t="shared" si="376"/>
        <v/>
      </c>
      <c r="DE146" s="65" t="str">
        <f t="shared" si="450"/>
        <v/>
      </c>
      <c r="DF146" s="68" t="str">
        <f t="shared" si="377"/>
        <v/>
      </c>
      <c r="DG146" s="32"/>
      <c r="DH146" s="120"/>
      <c r="DI146" s="62" t="str">
        <f t="shared" si="329"/>
        <v/>
      </c>
      <c r="DJ146" s="62" t="str">
        <f t="shared" si="378"/>
        <v/>
      </c>
      <c r="DK146" s="65" t="str">
        <f t="shared" si="451"/>
        <v/>
      </c>
      <c r="DL146" s="68" t="str">
        <f t="shared" si="379"/>
        <v/>
      </c>
      <c r="DM146" s="32"/>
      <c r="DN146" s="120"/>
      <c r="DO146" s="62" t="str">
        <f t="shared" si="330"/>
        <v/>
      </c>
      <c r="DP146" s="62" t="str">
        <f t="shared" si="380"/>
        <v/>
      </c>
      <c r="DQ146" s="65" t="str">
        <f t="shared" si="452"/>
        <v/>
      </c>
      <c r="DR146" s="68" t="str">
        <f t="shared" si="381"/>
        <v/>
      </c>
      <c r="DS146" s="32"/>
      <c r="DT146" s="120"/>
      <c r="DU146" s="62" t="str">
        <f t="shared" si="331"/>
        <v/>
      </c>
      <c r="DV146" s="62" t="str">
        <f t="shared" si="382"/>
        <v/>
      </c>
      <c r="DW146" s="65" t="str">
        <f t="shared" si="453"/>
        <v/>
      </c>
      <c r="DX146" s="68" t="str">
        <f t="shared" si="383"/>
        <v/>
      </c>
      <c r="DY146" s="32"/>
      <c r="DZ146" s="120"/>
      <c r="EA146" s="62" t="str">
        <f t="shared" si="332"/>
        <v/>
      </c>
      <c r="EB146" s="62" t="str">
        <f t="shared" si="384"/>
        <v/>
      </c>
      <c r="EC146" s="65" t="str">
        <f t="shared" si="454"/>
        <v/>
      </c>
      <c r="ED146" s="68" t="str">
        <f t="shared" si="385"/>
        <v/>
      </c>
      <c r="EE146" s="32"/>
      <c r="EF146" s="120"/>
      <c r="EG146" s="62" t="str">
        <f t="shared" si="333"/>
        <v/>
      </c>
      <c r="EH146" s="62" t="str">
        <f t="shared" si="386"/>
        <v/>
      </c>
      <c r="EI146" s="65" t="str">
        <f t="shared" si="455"/>
        <v/>
      </c>
      <c r="EJ146" s="68" t="str">
        <f t="shared" si="387"/>
        <v/>
      </c>
      <c r="EK146" s="32"/>
      <c r="EL146" s="120"/>
      <c r="EM146" s="62" t="str">
        <f t="shared" si="334"/>
        <v/>
      </c>
      <c r="EN146" s="62" t="str">
        <f t="shared" si="388"/>
        <v/>
      </c>
      <c r="EO146" s="65" t="str">
        <f t="shared" si="456"/>
        <v/>
      </c>
      <c r="EP146" s="68" t="str">
        <f t="shared" si="389"/>
        <v/>
      </c>
      <c r="EQ146" s="32"/>
      <c r="ER146" s="120"/>
      <c r="ES146" s="62" t="str">
        <f t="shared" si="335"/>
        <v/>
      </c>
      <c r="ET146" s="62" t="str">
        <f t="shared" si="390"/>
        <v/>
      </c>
      <c r="EU146" s="65" t="str">
        <f t="shared" si="457"/>
        <v/>
      </c>
      <c r="EV146" s="68" t="str">
        <f t="shared" si="391"/>
        <v/>
      </c>
      <c r="EW146" s="32"/>
      <c r="EX146" s="120"/>
      <c r="EY146" s="62" t="str">
        <f t="shared" si="336"/>
        <v/>
      </c>
      <c r="EZ146" s="62" t="str">
        <f t="shared" si="392"/>
        <v/>
      </c>
      <c r="FA146" s="65" t="str">
        <f t="shared" si="458"/>
        <v/>
      </c>
      <c r="FB146" s="68" t="str">
        <f t="shared" si="393"/>
        <v/>
      </c>
      <c r="FC146" s="32"/>
      <c r="FD146" s="120"/>
      <c r="FE146" s="62" t="str">
        <f t="shared" si="337"/>
        <v/>
      </c>
      <c r="FF146" s="62" t="str">
        <f t="shared" si="394"/>
        <v/>
      </c>
      <c r="FG146" s="65" t="str">
        <f t="shared" si="459"/>
        <v/>
      </c>
      <c r="FH146" s="68" t="str">
        <f t="shared" si="395"/>
        <v/>
      </c>
      <c r="FI146" s="32"/>
      <c r="FJ146" s="120"/>
      <c r="FK146" s="62" t="str">
        <f t="shared" si="338"/>
        <v/>
      </c>
      <c r="FL146" s="62" t="str">
        <f t="shared" si="396"/>
        <v/>
      </c>
      <c r="FM146" s="65" t="str">
        <f t="shared" si="460"/>
        <v/>
      </c>
      <c r="FN146" s="68" t="str">
        <f t="shared" si="397"/>
        <v/>
      </c>
      <c r="FO146" s="32"/>
      <c r="FP146" s="120"/>
      <c r="FQ146" s="62" t="str">
        <f t="shared" si="339"/>
        <v/>
      </c>
      <c r="FR146" s="62" t="str">
        <f t="shared" si="398"/>
        <v/>
      </c>
      <c r="FS146" s="65" t="str">
        <f t="shared" si="461"/>
        <v/>
      </c>
      <c r="FT146" s="68" t="str">
        <f t="shared" si="399"/>
        <v/>
      </c>
      <c r="FU146" s="32"/>
      <c r="FV146" s="120"/>
      <c r="FW146" s="62" t="str">
        <f t="shared" si="340"/>
        <v/>
      </c>
      <c r="FX146" s="62" t="str">
        <f t="shared" si="400"/>
        <v/>
      </c>
      <c r="FY146" s="65" t="str">
        <f t="shared" si="462"/>
        <v/>
      </c>
      <c r="FZ146" s="68" t="str">
        <f t="shared" si="401"/>
        <v/>
      </c>
      <c r="GA146" s="32"/>
      <c r="GC146" s="7" t="str">
        <f t="shared" si="402"/>
        <v>May 2020</v>
      </c>
      <c r="GD146" s="7" t="str">
        <f t="shared" ca="1" si="341"/>
        <v/>
      </c>
      <c r="GT146" s="71">
        <f>IF(GT$9="", "", IF(AND(NOT('Personnel Details'!$N$11=""), $B146&gt;='Personnel Details'!$N$11), 'Personnel Details'!$O$11, IF(AND(NOT('Personnel Details'!$I$11=""), $B146&gt;='Personnel Details'!$I$11), 'Personnel Details'!$J$11, 'Personnel Details'!$E$11)))</f>
        <v>0.8</v>
      </c>
      <c r="GU146" s="59" t="str">
        <f>IF(GT$9="", "", IF(AND(NOT('Personnel Details'!$N$11=""), $B146&gt;='Personnel Details'!$N$11), IF('Personnel Details'!$P$11="","", 'Personnel Details'!$P$11), IF(AND(NOT('Personnel Details'!$I$11=""), $B146&gt;='Personnel Details'!$I$11), IF('Personnel Details'!$K$11="", "", 'Personnel Details'!$K$11), IF('Personnel Details'!$F$11="", "", 'Personnel Details'!$F$11))))</f>
        <v/>
      </c>
      <c r="GV146" s="74">
        <f>IF(GT$9="", "", IF(AND(NOT('Personnel Details'!$N$11=""), $B146&gt;='Personnel Details'!$N$11), 'Personnel Details'!$Q$11, IF(AND(NOT('Personnel Details'!$I$11=""), $B146&gt;='Personnel Details'!$I$11), 'Personnel Details'!$L$11, 'Personnel Details'!$G$11)))</f>
        <v>0</v>
      </c>
      <c r="GW146" s="59">
        <f t="shared" si="403"/>
        <v>0</v>
      </c>
      <c r="GX146" s="53"/>
      <c r="GZ146" s="78">
        <f>IF(GZ$9="", "", IF(AND(NOT('Personnel Details'!$N$12=""), $B146&gt;='Personnel Details'!$N$12), 'Personnel Details'!$O$12, IF(AND(NOT('Personnel Details'!$I$12=""), $B146&gt;='Personnel Details'!$I$12), 'Personnel Details'!$J$12, 'Personnel Details'!$E$12)))</f>
        <v>0.8</v>
      </c>
      <c r="HA146" s="59" t="str">
        <f>IF(GZ$9="", "", IF(AND(NOT('Personnel Details'!$N$12=""), $B146&gt;='Personnel Details'!$N$12), IF('Personnel Details'!$P$12="","", 'Personnel Details'!$P$12), IF(AND(NOT('Personnel Details'!$I$12=""), $B146&gt;='Personnel Details'!$I$12), IF('Personnel Details'!$K$12="", "", 'Personnel Details'!$K$12), IF('Personnel Details'!$F$12="", "", 'Personnel Details'!$F$12))))</f>
        <v/>
      </c>
      <c r="HB146" s="79">
        <f>IF(GZ$9="", "", IF(AND(NOT('Personnel Details'!$N$12=""), $B146&gt;='Personnel Details'!$N$12), 'Personnel Details'!$Q$12, IF(AND(NOT('Personnel Details'!$I$12=""), $B146&gt;='Personnel Details'!$I$12), 'Personnel Details'!$L$12, 'Personnel Details'!$G$12)))</f>
        <v>0</v>
      </c>
      <c r="HC146" s="59">
        <f t="shared" si="404"/>
        <v>0</v>
      </c>
      <c r="HD146" s="53"/>
      <c r="HF146" s="78">
        <f>IF(HF$9="", "", IF(AND(NOT('Personnel Details'!$N$13=""), $B146&gt;='Personnel Details'!$N$13), 'Personnel Details'!$O$13, IF(AND(NOT('Personnel Details'!$I$13=""), $B146&gt;='Personnel Details'!$I$13), 'Personnel Details'!$J$13, 'Personnel Details'!$E$13)))</f>
        <v>0.8</v>
      </c>
      <c r="HG146" s="59" t="str">
        <f>IF(HF$9="", "", IF(AND(NOT('Personnel Details'!$N$13=""), $B146&gt;='Personnel Details'!$N$13), IF('Personnel Details'!$P$13="","", 'Personnel Details'!$P$13), IF(AND(NOT('Personnel Details'!$I$13=""), $B146&gt;='Personnel Details'!$I$13), IF('Personnel Details'!$K$13="", "", 'Personnel Details'!$K$13), IF('Personnel Details'!$F$13="", "", 'Personnel Details'!$F$13))))</f>
        <v/>
      </c>
      <c r="HH146" s="79">
        <f>IF(HF$9="", "", IF(AND(NOT('Personnel Details'!$N$13=""), $B146&gt;='Personnel Details'!$N$13), 'Personnel Details'!$Q$13, IF(AND(NOT('Personnel Details'!$I$13=""), $B146&gt;='Personnel Details'!$I$13), 'Personnel Details'!$L$13, 'Personnel Details'!$G$13)))</f>
        <v>0</v>
      </c>
      <c r="HI146" s="59">
        <f t="shared" si="405"/>
        <v>0</v>
      </c>
      <c r="HJ146" s="53"/>
      <c r="HL146" s="78">
        <f>IF(HL$9="", "", IF(AND(NOT('Personnel Details'!$N$14=""), $B146&gt;='Personnel Details'!$N$14), 'Personnel Details'!$O$14, IF(AND(NOT('Personnel Details'!$I$14=""), $B146&gt;='Personnel Details'!$I$14), 'Personnel Details'!$J$14, 'Personnel Details'!$E$14)))</f>
        <v>0.8</v>
      </c>
      <c r="HM146" s="59">
        <f>IF(HL$9="", "", IF(AND(NOT('Personnel Details'!$N$14=""), $B146&gt;='Personnel Details'!$N$14), IF('Personnel Details'!$P$14="","", 'Personnel Details'!$P$14), IF(AND(NOT('Personnel Details'!$I$14=""), $B146&gt;='Personnel Details'!$I$14), IF('Personnel Details'!$K$14="", "", 'Personnel Details'!$K$14), IF('Personnel Details'!$F$14="", "", 'Personnel Details'!$F$14))))</f>
        <v>2000</v>
      </c>
      <c r="HN146" s="79">
        <f>IF(HL$9="", "", IF(AND(NOT('Personnel Details'!$N$14=""), $B146&gt;='Personnel Details'!$N$14), 'Personnel Details'!$Q$14, IF(AND(NOT('Personnel Details'!$I$14=""), $B146&gt;='Personnel Details'!$I$14), 'Personnel Details'!$L$14, 'Personnel Details'!$G$14)))</f>
        <v>0.85</v>
      </c>
      <c r="HO146" s="59">
        <f t="shared" si="406"/>
        <v>0</v>
      </c>
      <c r="HP146" s="53"/>
      <c r="HR146" s="78" t="str">
        <f>IF(HR$9="", "", IF(AND(NOT('Personnel Details'!$N$15=""), $B146&gt;='Personnel Details'!$N$15), 'Personnel Details'!$O$15, IF(AND(NOT('Personnel Details'!$I$15=""), $B146&gt;='Personnel Details'!$I$15), 'Personnel Details'!$J$15, 'Personnel Details'!$E$15)))</f>
        <v/>
      </c>
      <c r="HS146" s="59" t="str">
        <f>IF(HR$9="", "", IF(AND(NOT('Personnel Details'!$N$15=""), $B146&gt;='Personnel Details'!$N$15), IF('Personnel Details'!$P$15="","", 'Personnel Details'!$P$15), IF(AND(NOT('Personnel Details'!$I$15=""), $B146&gt;='Personnel Details'!$I$15), IF('Personnel Details'!$K$15="", "", 'Personnel Details'!$K$15), IF('Personnel Details'!$F$15="", "", 'Personnel Details'!$F$15))))</f>
        <v/>
      </c>
      <c r="HT146" s="79" t="str">
        <f>IF(HR$9="", "", IF(AND(NOT('Personnel Details'!$N$15=""), $B146&gt;='Personnel Details'!$N$15), 'Personnel Details'!$Q$15, IF(AND(NOT('Personnel Details'!$I$15=""), $B146&gt;='Personnel Details'!$I$15), 'Personnel Details'!$L$15, 'Personnel Details'!$G$15)))</f>
        <v/>
      </c>
      <c r="HU146" s="59">
        <f t="shared" si="407"/>
        <v>0</v>
      </c>
      <c r="HV146" s="53"/>
      <c r="HX146" s="78" t="str">
        <f>IF(HX$9="", "", IF(AND(NOT('Personnel Details'!$N$16=""), $B146&gt;='Personnel Details'!$N$16), 'Personnel Details'!$O$16, IF(AND(NOT('Personnel Details'!$I$16=""), $B146&gt;='Personnel Details'!$I$16), 'Personnel Details'!$J$16, 'Personnel Details'!$E$16)))</f>
        <v/>
      </c>
      <c r="HY146" s="59" t="str">
        <f>IF(HX$9="", "", IF(AND(NOT('Personnel Details'!$N$16=""), $B146&gt;='Personnel Details'!$N$16), IF('Personnel Details'!$P$16="","", 'Personnel Details'!$P$16), IF(AND(NOT('Personnel Details'!$I$16=""), $B146&gt;='Personnel Details'!$I$16), IF('Personnel Details'!$K$16="", "", 'Personnel Details'!$K$16), IF('Personnel Details'!$F$16="", "", 'Personnel Details'!$F$16))))</f>
        <v/>
      </c>
      <c r="HZ146" s="79" t="str">
        <f>IF(HX$9="", "", IF(AND(NOT('Personnel Details'!$N$16=""), $B146&gt;='Personnel Details'!$N$16), 'Personnel Details'!$Q$16, IF(AND(NOT('Personnel Details'!$I$16=""), $B146&gt;='Personnel Details'!$I$16), 'Personnel Details'!$L$16, 'Personnel Details'!$G$16)))</f>
        <v/>
      </c>
      <c r="IA146" s="59">
        <f t="shared" si="408"/>
        <v>0</v>
      </c>
      <c r="IB146" s="53"/>
      <c r="ID146" s="78" t="str">
        <f>IF(ID$9="", "", IF(AND(NOT('Personnel Details'!$N$17=""), $B146&gt;='Personnel Details'!$N$17), 'Personnel Details'!$O$17, IF(AND(NOT('Personnel Details'!$I$17=""), $B146&gt;='Personnel Details'!$I$17), 'Personnel Details'!$J$17, 'Personnel Details'!$E$17)))</f>
        <v/>
      </c>
      <c r="IE146" s="59" t="str">
        <f>IF(ID$9="", "", IF(AND(NOT('Personnel Details'!$N$17=""), $B146&gt;='Personnel Details'!$N$17), IF('Personnel Details'!$P$17="","", 'Personnel Details'!$P$17), IF(AND(NOT('Personnel Details'!$I$17=""), $B146&gt;='Personnel Details'!$I$17), IF('Personnel Details'!$K$17="", "", 'Personnel Details'!$K$17), IF('Personnel Details'!$F$17="", "", 'Personnel Details'!$F$17))))</f>
        <v/>
      </c>
      <c r="IF146" s="79" t="str">
        <f>IF(ID$9="", "", IF(AND(NOT('Personnel Details'!$N$17=""), $B146&gt;='Personnel Details'!$N$17), 'Personnel Details'!$Q$17, IF(AND(NOT('Personnel Details'!$I$17=""), $B146&gt;='Personnel Details'!$I$17), 'Personnel Details'!$L$17, 'Personnel Details'!$G$17)))</f>
        <v/>
      </c>
      <c r="IG146" s="59">
        <f t="shared" si="409"/>
        <v>0</v>
      </c>
      <c r="IH146" s="53"/>
      <c r="IJ146" s="78" t="str">
        <f>IF(IJ$9="", "", IF(AND(NOT('Personnel Details'!$N$18=""), $B146&gt;='Personnel Details'!$N$18), 'Personnel Details'!$O$18, IF(AND(NOT('Personnel Details'!$I$18=""), $B146&gt;='Personnel Details'!$I$18), 'Personnel Details'!$J$18, 'Personnel Details'!$E$18)))</f>
        <v/>
      </c>
      <c r="IK146" s="59" t="str">
        <f>IF(IJ$9="", "", IF(AND(NOT('Personnel Details'!$N$18=""), $B146&gt;='Personnel Details'!$N$18), IF('Personnel Details'!$P$18="","", 'Personnel Details'!$P$18), IF(AND(NOT('Personnel Details'!$I$18=""), $B146&gt;='Personnel Details'!$I$18), IF('Personnel Details'!$K$18="", "", 'Personnel Details'!$K$18), IF('Personnel Details'!$F$18="", "", 'Personnel Details'!$F$18))))</f>
        <v/>
      </c>
      <c r="IL146" s="79" t="str">
        <f>IF(IJ$9="", "", IF(AND(NOT('Personnel Details'!$N$18=""), $B146&gt;='Personnel Details'!$N$18), 'Personnel Details'!$Q$18, IF(AND(NOT('Personnel Details'!$I$18=""), $B146&gt;='Personnel Details'!$I$18), 'Personnel Details'!$L$18, 'Personnel Details'!$G$18)))</f>
        <v/>
      </c>
      <c r="IM146" s="59">
        <f t="shared" si="410"/>
        <v>0</v>
      </c>
      <c r="IN146" s="53"/>
      <c r="IP146" s="78" t="str">
        <f>IF(IP$9="", "", IF(AND(NOT('Personnel Details'!$N$19=""), $B146&gt;='Personnel Details'!$N$19), 'Personnel Details'!$O$19, IF(AND(NOT('Personnel Details'!$I$19=""), $B146&gt;='Personnel Details'!$I$19), 'Personnel Details'!$J$19, 'Personnel Details'!$E$19)))</f>
        <v/>
      </c>
      <c r="IQ146" s="59" t="str">
        <f>IF(IP$9="", "", IF(AND(NOT('Personnel Details'!$N$19=""), $B146&gt;='Personnel Details'!$N$19), IF('Personnel Details'!$P$19="","", 'Personnel Details'!$P$19), IF(AND(NOT('Personnel Details'!$I$19=""), $B146&gt;='Personnel Details'!$I$19), IF('Personnel Details'!$K$19="", "", 'Personnel Details'!$K$19), IF('Personnel Details'!$F$19="", "", 'Personnel Details'!$F$19))))</f>
        <v/>
      </c>
      <c r="IR146" s="79" t="str">
        <f>IF(IP$9="", "", IF(AND(NOT('Personnel Details'!$N$19=""), $B146&gt;='Personnel Details'!$N$19), 'Personnel Details'!$Q$19, IF(AND(NOT('Personnel Details'!$I$19=""), $B146&gt;='Personnel Details'!$I$19), 'Personnel Details'!$L$19, 'Personnel Details'!$G$19)))</f>
        <v/>
      </c>
      <c r="IS146" s="59">
        <f t="shared" si="411"/>
        <v>0</v>
      </c>
      <c r="IT146" s="53"/>
      <c r="IV146" s="78" t="str">
        <f>IF(IV$9="", "", IF(AND(NOT('Personnel Details'!$N$20=""), $B146&gt;='Personnel Details'!$N$20), 'Personnel Details'!$O$20, IF(AND(NOT('Personnel Details'!$I$20=""), $B146&gt;='Personnel Details'!$I$20), 'Personnel Details'!$J$20, 'Personnel Details'!$E$20)))</f>
        <v/>
      </c>
      <c r="IW146" s="59" t="str">
        <f>IF(IV$9="", "", IF(AND(NOT('Personnel Details'!$N$20=""), $B146&gt;='Personnel Details'!$N$20), IF('Personnel Details'!$P$20="","", 'Personnel Details'!$P$20), IF(AND(NOT('Personnel Details'!$I$20=""), $B146&gt;='Personnel Details'!$I$20), IF('Personnel Details'!$K$20="", "", 'Personnel Details'!$K$20), IF('Personnel Details'!$F$20="", "", 'Personnel Details'!$F$20))))</f>
        <v/>
      </c>
      <c r="IX146" s="79" t="str">
        <f>IF(IV$9="", "", IF(AND(NOT('Personnel Details'!$N$20=""), $B146&gt;='Personnel Details'!$N$20), 'Personnel Details'!$Q$20, IF(AND(NOT('Personnel Details'!$I$20=""), $B146&gt;='Personnel Details'!$I$20), 'Personnel Details'!$L$20, 'Personnel Details'!$G$20)))</f>
        <v/>
      </c>
      <c r="IY146" s="59">
        <f t="shared" si="412"/>
        <v>0</v>
      </c>
      <c r="IZ146" s="53"/>
      <c r="JB146" s="78" t="str">
        <f>IF(JB$9="", "", IF(AND(NOT('Personnel Details'!$N$21=""), $B146&gt;='Personnel Details'!$N$21), 'Personnel Details'!$O$21, IF(AND(NOT('Personnel Details'!$I$21=""), $B146&gt;='Personnel Details'!$I$21), 'Personnel Details'!$J$21, 'Personnel Details'!$E$21)))</f>
        <v/>
      </c>
      <c r="JC146" s="59" t="str">
        <f>IF(JB$9="", "", IF(AND(NOT('Personnel Details'!$N$21=""), $B146&gt;='Personnel Details'!$N$21), IF('Personnel Details'!$P$21="","", 'Personnel Details'!$P$21), IF(AND(NOT('Personnel Details'!$I$21=""), $B146&gt;='Personnel Details'!$I$21), IF('Personnel Details'!$K$21="", "", 'Personnel Details'!$K$21), IF('Personnel Details'!$F$21="", "", 'Personnel Details'!$F$21))))</f>
        <v/>
      </c>
      <c r="JD146" s="79" t="str">
        <f>IF(JB$9="", "", IF(AND(NOT('Personnel Details'!$N$21=""), $B146&gt;='Personnel Details'!$N$21), 'Personnel Details'!$Q$21, IF(AND(NOT('Personnel Details'!$I$21=""), $B146&gt;='Personnel Details'!$I$21), 'Personnel Details'!$L$21, 'Personnel Details'!$G$21)))</f>
        <v/>
      </c>
      <c r="JE146" s="59">
        <f t="shared" si="413"/>
        <v>0</v>
      </c>
      <c r="JF146" s="53"/>
      <c r="JH146" s="78" t="str">
        <f>IF(JH$9="", "", IF(AND(NOT('Personnel Details'!$N$22=""), $B146&gt;='Personnel Details'!$N$22), 'Personnel Details'!$O$22, IF(AND(NOT('Personnel Details'!$I$22=""), $B146&gt;='Personnel Details'!$I$22), 'Personnel Details'!$J$22, 'Personnel Details'!$E$22)))</f>
        <v/>
      </c>
      <c r="JI146" s="59" t="str">
        <f>IF(JH$9="", "", IF(AND(NOT('Personnel Details'!$N$22=""), $B146&gt;='Personnel Details'!$N$22), IF('Personnel Details'!$P$22="","", 'Personnel Details'!$P$22), IF(AND(NOT('Personnel Details'!$I$22=""), $B146&gt;='Personnel Details'!$I$22), IF('Personnel Details'!$K$22="", "", 'Personnel Details'!$K$22), IF('Personnel Details'!$F$22="", "", 'Personnel Details'!$F$22))))</f>
        <v/>
      </c>
      <c r="JJ146" s="79" t="str">
        <f>IF(JH$9="", "", IF(AND(NOT('Personnel Details'!$N$22=""), $B146&gt;='Personnel Details'!$N$22), 'Personnel Details'!$Q$22, IF(AND(NOT('Personnel Details'!$I$22=""), $B146&gt;='Personnel Details'!$I$22), 'Personnel Details'!$L$22, 'Personnel Details'!$G$22)))</f>
        <v/>
      </c>
      <c r="JK146" s="59">
        <f t="shared" si="414"/>
        <v>0</v>
      </c>
      <c r="JL146" s="53"/>
      <c r="JN146" s="78" t="str">
        <f>IF(JN$9="", "", IF(AND(NOT('Personnel Details'!$N$23=""), $B146&gt;='Personnel Details'!$N$23), 'Personnel Details'!$O$23, IF(AND(NOT('Personnel Details'!$I$23=""), $B146&gt;='Personnel Details'!$I$23), 'Personnel Details'!$J$23, 'Personnel Details'!$E$23)))</f>
        <v/>
      </c>
      <c r="JO146" s="59" t="str">
        <f>IF(JN$9="", "", IF(AND(NOT('Personnel Details'!$N$23=""), $B146&gt;='Personnel Details'!$N$23), IF('Personnel Details'!$P$23="","", 'Personnel Details'!$P$23), IF(AND(NOT('Personnel Details'!$I$23=""), $B146&gt;='Personnel Details'!$I$23), IF('Personnel Details'!$K$23="", "", 'Personnel Details'!$K$23), IF('Personnel Details'!$F$23="", "", 'Personnel Details'!$F$23))))</f>
        <v/>
      </c>
      <c r="JP146" s="79" t="str">
        <f>IF(JN$9="", "", IF(AND(NOT('Personnel Details'!$N$23=""), $B146&gt;='Personnel Details'!$N$23), 'Personnel Details'!$Q$23, IF(AND(NOT('Personnel Details'!$I$23=""), $B146&gt;='Personnel Details'!$I$23), 'Personnel Details'!$L$23, 'Personnel Details'!$G$23)))</f>
        <v/>
      </c>
      <c r="JQ146" s="59">
        <f t="shared" si="415"/>
        <v>0</v>
      </c>
      <c r="JR146" s="53"/>
      <c r="JT146" s="78" t="str">
        <f>IF(JT$9="", "", IF(AND(NOT('Personnel Details'!$N$24=""), $B146&gt;='Personnel Details'!$N$24), 'Personnel Details'!$O$24, IF(AND(NOT('Personnel Details'!$I$24=""), $B146&gt;='Personnel Details'!$I$24), 'Personnel Details'!$J$24, 'Personnel Details'!$E$24)))</f>
        <v/>
      </c>
      <c r="JU146" s="59" t="str">
        <f>IF(JT$9="", "", IF(AND(NOT('Personnel Details'!$N$24=""), $B146&gt;='Personnel Details'!$N$24), IF('Personnel Details'!$P$24="","", 'Personnel Details'!$P$24), IF(AND(NOT('Personnel Details'!$I$24=""), $B146&gt;='Personnel Details'!$I$24), IF('Personnel Details'!$K$24="", "", 'Personnel Details'!$K$24), IF('Personnel Details'!$F$24="", "", 'Personnel Details'!$F$24))))</f>
        <v/>
      </c>
      <c r="JV146" s="79" t="str">
        <f>IF(JT$9="", "", IF(AND(NOT('Personnel Details'!$N$24=""), $B146&gt;='Personnel Details'!$N$24), 'Personnel Details'!$Q$24, IF(AND(NOT('Personnel Details'!$I$24=""), $B146&gt;='Personnel Details'!$I$24), 'Personnel Details'!$L$24, 'Personnel Details'!$G$24)))</f>
        <v/>
      </c>
      <c r="JW146" s="59">
        <f t="shared" si="416"/>
        <v>0</v>
      </c>
      <c r="JX146" s="53"/>
      <c r="JZ146" s="78" t="str">
        <f>IF(JZ$9="", "", IF(AND(NOT('Personnel Details'!$N$25=""), $B146&gt;='Personnel Details'!$N$25), 'Personnel Details'!$O$25, IF(AND(NOT('Personnel Details'!$I$25=""), $B146&gt;='Personnel Details'!$I$25), 'Personnel Details'!$J$25, 'Personnel Details'!$E$25)))</f>
        <v/>
      </c>
      <c r="KA146" s="59" t="str">
        <f>IF(JZ$9="", "", IF(AND(NOT('Personnel Details'!$N$25=""), $B146&gt;='Personnel Details'!$N$25), IF('Personnel Details'!$P$25="","", 'Personnel Details'!$P$25), IF(AND(NOT('Personnel Details'!$I$25=""), $B146&gt;='Personnel Details'!$I$25), IF('Personnel Details'!$K$25="", "", 'Personnel Details'!$K$25), IF('Personnel Details'!$F$25="", "", 'Personnel Details'!$F$25))))</f>
        <v/>
      </c>
      <c r="KB146" s="79" t="str">
        <f>IF(JZ$9="", "", IF(AND(NOT('Personnel Details'!$N$25=""), $B146&gt;='Personnel Details'!$N$25), 'Personnel Details'!$Q$25, IF(AND(NOT('Personnel Details'!$I$25=""), $B146&gt;='Personnel Details'!$I$25), 'Personnel Details'!$L$25, 'Personnel Details'!$G$25)))</f>
        <v/>
      </c>
      <c r="KC146" s="59">
        <f t="shared" si="417"/>
        <v>0</v>
      </c>
      <c r="KD146" s="53"/>
      <c r="KF146" s="78" t="str">
        <f>IF(KF$9="", "", IF(AND(NOT('Personnel Details'!$N$26=""), $B146&gt;='Personnel Details'!$N$26), 'Personnel Details'!$O$26, IF(AND(NOT('Personnel Details'!$I$26=""), $B146&gt;='Personnel Details'!$I$26), 'Personnel Details'!$J$26, 'Personnel Details'!$E$26)))</f>
        <v/>
      </c>
      <c r="KG146" s="59" t="str">
        <f>IF(KF$9="", "", IF(AND(NOT('Personnel Details'!$N$26=""), $B146&gt;='Personnel Details'!$N$26), IF('Personnel Details'!$P$26="","", 'Personnel Details'!$P$26), IF(AND(NOT('Personnel Details'!$I$26=""), $B146&gt;='Personnel Details'!$I$26), IF('Personnel Details'!$K$26="", "", 'Personnel Details'!$K$26), IF('Personnel Details'!$F$26="", "", 'Personnel Details'!$F$26))))</f>
        <v/>
      </c>
      <c r="KH146" s="79" t="str">
        <f>IF(KF$9="", "", IF(AND(NOT('Personnel Details'!$N$26=""), $B146&gt;='Personnel Details'!$N$26), 'Personnel Details'!$Q$26, IF(AND(NOT('Personnel Details'!$I$26=""), $B146&gt;='Personnel Details'!$I$26), 'Personnel Details'!$L$26, 'Personnel Details'!$G$26)))</f>
        <v/>
      </c>
      <c r="KI146" s="59">
        <f t="shared" si="418"/>
        <v>0</v>
      </c>
      <c r="KJ146" s="53"/>
      <c r="KL146" s="78" t="str">
        <f>IF(KL$9="", "", IF(AND(NOT('Personnel Details'!$N$27=""), $B146&gt;='Personnel Details'!$N$27), 'Personnel Details'!$O$27, IF(AND(NOT('Personnel Details'!$I$27=""), $B146&gt;='Personnel Details'!$I$27), 'Personnel Details'!$J$27, 'Personnel Details'!$E$27)))</f>
        <v/>
      </c>
      <c r="KM146" s="59" t="str">
        <f>IF(KL$9="", "", IF(AND(NOT('Personnel Details'!$N$27=""), $B146&gt;='Personnel Details'!$N$27), IF('Personnel Details'!$P$27="","", 'Personnel Details'!$P$27), IF(AND(NOT('Personnel Details'!$I$27=""), $B146&gt;='Personnel Details'!$I$27), IF('Personnel Details'!$K$27="", "", 'Personnel Details'!$K$27), IF('Personnel Details'!$F$27="", "", 'Personnel Details'!$F$27))))</f>
        <v/>
      </c>
      <c r="KN146" s="79" t="str">
        <f>IF(KL$9="", "", IF(AND(NOT('Personnel Details'!$N$27=""), $B146&gt;='Personnel Details'!$N$27), 'Personnel Details'!$Q$27, IF(AND(NOT('Personnel Details'!$I$27=""), $B146&gt;='Personnel Details'!$I$27), 'Personnel Details'!$L$27, 'Personnel Details'!$G$27)))</f>
        <v/>
      </c>
      <c r="KO146" s="59">
        <f t="shared" si="419"/>
        <v>0</v>
      </c>
      <c r="KP146" s="53"/>
      <c r="KR146" s="78" t="str">
        <f>IF(KR$9="", "", IF(AND(NOT('Personnel Details'!$N$28=""), $B146&gt;='Personnel Details'!$N$28), 'Personnel Details'!$O$28, IF(AND(NOT('Personnel Details'!$I$28=""), $B146&gt;='Personnel Details'!$I$28), 'Personnel Details'!$J$28, 'Personnel Details'!$E$28)))</f>
        <v/>
      </c>
      <c r="KS146" s="59" t="str">
        <f>IF(KR$9="", "", IF(AND(NOT('Personnel Details'!$N$28=""), $B146&gt;='Personnel Details'!$N$28), IF('Personnel Details'!$P$28="","", 'Personnel Details'!$P$28), IF(AND(NOT('Personnel Details'!$I$28=""), $B146&gt;='Personnel Details'!$I$28), IF('Personnel Details'!$K$28="", "", 'Personnel Details'!$K$28), IF('Personnel Details'!$F$28="", "", 'Personnel Details'!$F$28))))</f>
        <v/>
      </c>
      <c r="KT146" s="79" t="str">
        <f>IF(KR$9="", "", IF(AND(NOT('Personnel Details'!$N$28=""), $B146&gt;='Personnel Details'!$N$28), 'Personnel Details'!$Q$28, IF(AND(NOT('Personnel Details'!$I$28=""), $B146&gt;='Personnel Details'!$I$28), 'Personnel Details'!$L$28, 'Personnel Details'!$G$28)))</f>
        <v/>
      </c>
      <c r="KU146" s="59">
        <f t="shared" si="420"/>
        <v>0</v>
      </c>
      <c r="KV146" s="53"/>
      <c r="KX146" s="78" t="str">
        <f>IF(KX$9="", "", IF(AND(NOT('Personnel Details'!$N$29=""), $B146&gt;='Personnel Details'!$N$29), 'Personnel Details'!$O$29, IF(AND(NOT('Personnel Details'!$I$29=""), $B146&gt;='Personnel Details'!$I$29), 'Personnel Details'!$J$29, 'Personnel Details'!$E$29)))</f>
        <v/>
      </c>
      <c r="KY146" s="59" t="str">
        <f>IF(KX$9="", "", IF(AND(NOT('Personnel Details'!$N$29=""), $B146&gt;='Personnel Details'!$N$29), IF('Personnel Details'!$P$29="","", 'Personnel Details'!$P$29), IF(AND(NOT('Personnel Details'!$I$29=""), $B146&gt;='Personnel Details'!$I$29), IF('Personnel Details'!$K$29="", "", 'Personnel Details'!$K$29), IF('Personnel Details'!$F$29="", "", 'Personnel Details'!$F$29))))</f>
        <v/>
      </c>
      <c r="KZ146" s="79" t="str">
        <f>IF(KX$9="", "", IF(AND(NOT('Personnel Details'!$N$29=""), $B146&gt;='Personnel Details'!$N$29), 'Personnel Details'!$Q$29, IF(AND(NOT('Personnel Details'!$I$29=""), $B146&gt;='Personnel Details'!$I$29), 'Personnel Details'!$L$29, 'Personnel Details'!$G$29)))</f>
        <v/>
      </c>
      <c r="LA146" s="59">
        <f t="shared" si="421"/>
        <v>0</v>
      </c>
      <c r="LB146" s="53"/>
      <c r="LD146" s="78" t="str">
        <f>IF(LD$9="", "", IF(AND(NOT('Personnel Details'!$N$30=""), $B146&gt;='Personnel Details'!$N$30), 'Personnel Details'!$O$30, IF(AND(NOT('Personnel Details'!$I$30=""), $B146&gt;='Personnel Details'!$I$30), 'Personnel Details'!$J$30, 'Personnel Details'!$E$30)))</f>
        <v/>
      </c>
      <c r="LE146" s="59" t="str">
        <f>IF(LD$9="", "", IF(AND(NOT('Personnel Details'!$N$30=""), $B146&gt;='Personnel Details'!$N$30), IF('Personnel Details'!$P$30="","", 'Personnel Details'!$P$30), IF(AND(NOT('Personnel Details'!$I$30=""), $B146&gt;='Personnel Details'!$I$30), IF('Personnel Details'!$K$30="", "", 'Personnel Details'!$K$30), IF('Personnel Details'!$F$30="", "", 'Personnel Details'!$F$30))))</f>
        <v/>
      </c>
      <c r="LF146" s="79" t="str">
        <f>IF(LD$9="", "", IF(AND(NOT('Personnel Details'!$N$30=""), $B146&gt;='Personnel Details'!$N$30), 'Personnel Details'!$Q$30, IF(AND(NOT('Personnel Details'!$I$30=""), $B146&gt;='Personnel Details'!$I$30), 'Personnel Details'!$L$30, 'Personnel Details'!$G$30)))</f>
        <v/>
      </c>
      <c r="LG146" s="59">
        <f t="shared" si="422"/>
        <v>0</v>
      </c>
      <c r="LH146" s="53"/>
      <c r="LJ146" s="78" t="str">
        <f>IF(LJ$9="", "", IF(AND(NOT('Personnel Details'!$N$31=""), $B146&gt;='Personnel Details'!$N$31), 'Personnel Details'!$O$31, IF(AND(NOT('Personnel Details'!$I$31=""), $B146&gt;='Personnel Details'!$I$31), 'Personnel Details'!$J$31, 'Personnel Details'!$E$31)))</f>
        <v/>
      </c>
      <c r="LK146" s="59" t="str">
        <f>IF(LJ$9="", "", IF(AND(NOT('Personnel Details'!$N$31=""), $B146&gt;='Personnel Details'!$N$31), IF('Personnel Details'!$P$31="","", 'Personnel Details'!$P$31), IF(AND(NOT('Personnel Details'!$I$31=""), $B146&gt;='Personnel Details'!$I$31), IF('Personnel Details'!$K$31="", "", 'Personnel Details'!$K$31), IF('Personnel Details'!$F$31="", "", 'Personnel Details'!$F$31))))</f>
        <v/>
      </c>
      <c r="LL146" s="79" t="str">
        <f>IF(LJ$9="", "", IF(AND(NOT('Personnel Details'!$N$31=""), $B146&gt;='Personnel Details'!$N$31), 'Personnel Details'!$Q$31, IF(AND(NOT('Personnel Details'!$I$31=""), $B146&gt;='Personnel Details'!$I$31), 'Personnel Details'!$L$31, 'Personnel Details'!$G$31)))</f>
        <v/>
      </c>
      <c r="LM146" s="59">
        <f t="shared" si="423"/>
        <v>0</v>
      </c>
      <c r="LN146" s="53"/>
      <c r="LP146" s="78" t="str">
        <f>IF(LP$9="", "", IF(AND(NOT('Personnel Details'!$N$32=""), $B146&gt;='Personnel Details'!$N$32), 'Personnel Details'!$O$32, IF(AND(NOT('Personnel Details'!$I$32=""), $B146&gt;='Personnel Details'!$I$32), 'Personnel Details'!$J$32, 'Personnel Details'!$E$32)))</f>
        <v/>
      </c>
      <c r="LQ146" s="59" t="str">
        <f>IF(LP$9="", "", IF(AND(NOT('Personnel Details'!$N$32=""), $B146&gt;='Personnel Details'!$N$32), IF('Personnel Details'!$P$32="","", 'Personnel Details'!$P$32), IF(AND(NOT('Personnel Details'!$I$32=""), $B146&gt;='Personnel Details'!$I$32), IF('Personnel Details'!$K$32="", "", 'Personnel Details'!$K$32), IF('Personnel Details'!$F$32="", "", 'Personnel Details'!$F$32))))</f>
        <v/>
      </c>
      <c r="LR146" s="79" t="str">
        <f>IF(LP$9="", "", IF(AND(NOT('Personnel Details'!$N$32=""), $B146&gt;='Personnel Details'!$N$32), 'Personnel Details'!$Q$32, IF(AND(NOT('Personnel Details'!$I$32=""), $B146&gt;='Personnel Details'!$I$32), 'Personnel Details'!$L$32, 'Personnel Details'!$G$32)))</f>
        <v/>
      </c>
      <c r="LS146" s="59">
        <f t="shared" si="424"/>
        <v>0</v>
      </c>
      <c r="LT146" s="53"/>
      <c r="LV146" s="78" t="str">
        <f>IF(LV$9="", "", IF(AND(NOT('Personnel Details'!$N$33=""), $B146&gt;='Personnel Details'!$N$33), 'Personnel Details'!$O$33, IF(AND(NOT('Personnel Details'!$I$33=""), $B146&gt;='Personnel Details'!$I$33), 'Personnel Details'!$J$33, 'Personnel Details'!$E$33)))</f>
        <v/>
      </c>
      <c r="LW146" s="59" t="str">
        <f>IF(LV$9="", "", IF(AND(NOT('Personnel Details'!$N$33=""), $B146&gt;='Personnel Details'!$N$33), IF('Personnel Details'!$P$33="","", 'Personnel Details'!$P$33), IF(AND(NOT('Personnel Details'!$I$33=""), $B146&gt;='Personnel Details'!$I$33), IF('Personnel Details'!$K$33="", "", 'Personnel Details'!$K$33), IF('Personnel Details'!$F$33="", "", 'Personnel Details'!$F$33))))</f>
        <v/>
      </c>
      <c r="LX146" s="79" t="str">
        <f>IF(LV$9="", "", IF(AND(NOT('Personnel Details'!$N$33=""), $B146&gt;='Personnel Details'!$N$33), 'Personnel Details'!$Q$33, IF(AND(NOT('Personnel Details'!$I$33=""), $B146&gt;='Personnel Details'!$I$33), 'Personnel Details'!$L$33, 'Personnel Details'!$G$33)))</f>
        <v/>
      </c>
      <c r="LY146" s="59">
        <f t="shared" si="425"/>
        <v>0</v>
      </c>
      <c r="LZ146" s="53"/>
      <c r="MB146" s="78" t="str">
        <f>IF(MB$9="", "", IF(AND(NOT('Personnel Details'!$N$34=""), $B146&gt;='Personnel Details'!$N$34), 'Personnel Details'!$O$34, IF(AND(NOT('Personnel Details'!$I$34=""), $B146&gt;='Personnel Details'!$I$34), 'Personnel Details'!$J$34, 'Personnel Details'!$E$34)))</f>
        <v/>
      </c>
      <c r="MC146" s="59" t="str">
        <f>IF(MB$9="", "", IF(AND(NOT('Personnel Details'!$N$34=""), $B146&gt;='Personnel Details'!$N$34), IF('Personnel Details'!$P$34="","", 'Personnel Details'!$P$34), IF(AND(NOT('Personnel Details'!$I$34=""), $B146&gt;='Personnel Details'!$I$34), IF('Personnel Details'!$K$34="", "", 'Personnel Details'!$K$34), IF('Personnel Details'!$F$34="", "", 'Personnel Details'!$F$34))))</f>
        <v/>
      </c>
      <c r="MD146" s="79" t="str">
        <f>IF(MB$9="", "", IF(AND(NOT('Personnel Details'!$N$34=""), $B146&gt;='Personnel Details'!$N$34), 'Personnel Details'!$Q$34, IF(AND(NOT('Personnel Details'!$I$34=""), $B146&gt;='Personnel Details'!$I$34), 'Personnel Details'!$L$34, 'Personnel Details'!$G$34)))</f>
        <v/>
      </c>
      <c r="ME146" s="59">
        <f t="shared" si="426"/>
        <v>0</v>
      </c>
      <c r="MF146" s="53"/>
      <c r="MH146" s="78" t="str">
        <f>IF(MH$9="", "", IF(AND(NOT('Personnel Details'!$N$35=""), $B146&gt;='Personnel Details'!$N$35), 'Personnel Details'!$O$35, IF(AND(NOT('Personnel Details'!$I$35=""), $B146&gt;='Personnel Details'!$I$35), 'Personnel Details'!$J$35, 'Personnel Details'!$E$35)))</f>
        <v/>
      </c>
      <c r="MI146" s="59" t="str">
        <f>IF(MH$9="", "", IF(AND(NOT('Personnel Details'!$N$35=""), $B146&gt;='Personnel Details'!$N$35), IF('Personnel Details'!$P$35="","", 'Personnel Details'!$P$35), IF(AND(NOT('Personnel Details'!$I$35=""), $B146&gt;='Personnel Details'!$I$35), IF('Personnel Details'!$K$35="", "", 'Personnel Details'!$K$35), IF('Personnel Details'!$F$35="", "", 'Personnel Details'!$F$35))))</f>
        <v/>
      </c>
      <c r="MJ146" s="79" t="str">
        <f>IF(MH$9="", "", IF(AND(NOT('Personnel Details'!$N$35=""), $B146&gt;='Personnel Details'!$N$35), 'Personnel Details'!$Q$35, IF(AND(NOT('Personnel Details'!$I$35=""), $B146&gt;='Personnel Details'!$I$35), 'Personnel Details'!$L$35, 'Personnel Details'!$G$35)))</f>
        <v/>
      </c>
      <c r="MK146" s="59">
        <f t="shared" si="427"/>
        <v>0</v>
      </c>
      <c r="ML146" s="53"/>
      <c r="MN146" s="78" t="str">
        <f>IF(MN$9="", "", IF(AND(NOT('Personnel Details'!$N$36=""), $B146&gt;='Personnel Details'!$N$36), 'Personnel Details'!$O$36, IF(AND(NOT('Personnel Details'!$I$36=""), $B146&gt;='Personnel Details'!$I$36), 'Personnel Details'!$J$36, 'Personnel Details'!$E$36)))</f>
        <v/>
      </c>
      <c r="MO146" s="59" t="str">
        <f>IF(MN$9="", "", IF(AND(NOT('Personnel Details'!$N$36=""), $B146&gt;='Personnel Details'!$N$36), IF('Personnel Details'!$P$36="","", 'Personnel Details'!$P$36), IF(AND(NOT('Personnel Details'!$I$36=""), $B146&gt;='Personnel Details'!$I$36), IF('Personnel Details'!$K$36="", "", 'Personnel Details'!$K$36), IF('Personnel Details'!$F$36="", "", 'Personnel Details'!$F$36))))</f>
        <v/>
      </c>
      <c r="MP146" s="79" t="str">
        <f>IF(MN$9="", "", IF(AND(NOT('Personnel Details'!$N$36=""), $B146&gt;='Personnel Details'!$N$36), 'Personnel Details'!$Q$36, IF(AND(NOT('Personnel Details'!$I$36=""), $B146&gt;='Personnel Details'!$I$36), 'Personnel Details'!$L$36, 'Personnel Details'!$G$36)))</f>
        <v/>
      </c>
      <c r="MQ146" s="59">
        <f t="shared" si="428"/>
        <v>0</v>
      </c>
      <c r="MR146" s="53"/>
      <c r="MT146" s="78" t="str">
        <f>IF(MT$9="", "", IF(AND(NOT('Personnel Details'!$N$37=""), $B146&gt;='Personnel Details'!$N$37), 'Personnel Details'!$O$37, IF(AND(NOT('Personnel Details'!$I$37=""), $B146&gt;='Personnel Details'!$I$37), 'Personnel Details'!$J$37, 'Personnel Details'!$E$37)))</f>
        <v/>
      </c>
      <c r="MU146" s="59" t="str">
        <f>IF(MT$9="", "", IF(AND(NOT('Personnel Details'!$N$37=""), $B146&gt;='Personnel Details'!$N$37), IF('Personnel Details'!$P$37="","", 'Personnel Details'!$P$37), IF(AND(NOT('Personnel Details'!$I$37=""), $B146&gt;='Personnel Details'!$I$37), IF('Personnel Details'!$K$37="", "", 'Personnel Details'!$K$37), IF('Personnel Details'!$F$37="", "", 'Personnel Details'!$F$37))))</f>
        <v/>
      </c>
      <c r="MV146" s="79" t="str">
        <f>IF(MT$9="", "", IF(AND(NOT('Personnel Details'!$N$37=""), $B146&gt;='Personnel Details'!$N$37), 'Personnel Details'!$Q$37, IF(AND(NOT('Personnel Details'!$I$37=""), $B146&gt;='Personnel Details'!$I$37), 'Personnel Details'!$L$37, 'Personnel Details'!$G$37)))</f>
        <v/>
      </c>
      <c r="MW146" s="59">
        <f t="shared" si="429"/>
        <v>0</v>
      </c>
      <c r="MX146" s="53"/>
      <c r="MZ146" s="78" t="str">
        <f>IF(MZ$9="", "", IF(AND(NOT('Personnel Details'!$N$38=""), $B146&gt;='Personnel Details'!$N$38), 'Personnel Details'!$O$38, IF(AND(NOT('Personnel Details'!$I$38=""), $B146&gt;='Personnel Details'!$I$38), 'Personnel Details'!$J$38, 'Personnel Details'!$E$38)))</f>
        <v/>
      </c>
      <c r="NA146" s="59" t="str">
        <f>IF(MZ$9="", "", IF(AND(NOT('Personnel Details'!$N$38=""), $B146&gt;='Personnel Details'!$N$38), IF('Personnel Details'!$P$38="","", 'Personnel Details'!$P$38), IF(AND(NOT('Personnel Details'!$I$38=""), $B146&gt;='Personnel Details'!$I$38), IF('Personnel Details'!$K$38="", "", 'Personnel Details'!$K$38), IF('Personnel Details'!$F$38="", "", 'Personnel Details'!$F$38))))</f>
        <v/>
      </c>
      <c r="NB146" s="79" t="str">
        <f>IF(MZ$9="", "", IF(AND(NOT('Personnel Details'!$N$38=""), $B146&gt;='Personnel Details'!$N$38), 'Personnel Details'!$Q$38, IF(AND(NOT('Personnel Details'!$I$38=""), $B146&gt;='Personnel Details'!$I$38), 'Personnel Details'!$L$38, 'Personnel Details'!$G$38)))</f>
        <v/>
      </c>
      <c r="NC146" s="59">
        <f t="shared" si="430"/>
        <v>0</v>
      </c>
      <c r="ND146" s="53"/>
      <c r="NF146" s="78" t="str">
        <f>IF(NF$9="", "", IF(AND(NOT('Personnel Details'!$N$39=""), $B146&gt;='Personnel Details'!$N$39), 'Personnel Details'!$O$39, IF(AND(NOT('Personnel Details'!$I$39=""), $B146&gt;='Personnel Details'!$I$39), 'Personnel Details'!$J$39, 'Personnel Details'!$E$39)))</f>
        <v/>
      </c>
      <c r="NG146" s="59" t="str">
        <f>IF(NF$9="", "", IF(AND(NOT('Personnel Details'!$N$39=""), $B146&gt;='Personnel Details'!$N$39), IF('Personnel Details'!$P$39="","", 'Personnel Details'!$P$39), IF(AND(NOT('Personnel Details'!$I$39=""), $B146&gt;='Personnel Details'!$I$39), IF('Personnel Details'!$K$39="", "", 'Personnel Details'!$K$39), IF('Personnel Details'!$F$39="", "", 'Personnel Details'!$F$39))))</f>
        <v/>
      </c>
      <c r="NH146" s="79" t="str">
        <f>IF(NF$9="", "", IF(AND(NOT('Personnel Details'!$N$39=""), $B146&gt;='Personnel Details'!$N$39), 'Personnel Details'!$Q$39, IF(AND(NOT('Personnel Details'!$I$39=""), $B146&gt;='Personnel Details'!$I$39), 'Personnel Details'!$L$39, 'Personnel Details'!$G$39)))</f>
        <v/>
      </c>
      <c r="NI146" s="59">
        <f t="shared" si="431"/>
        <v>0</v>
      </c>
      <c r="NJ146" s="53"/>
      <c r="NL146" s="78" t="str">
        <f>IF(NL$9="", "", IF(AND(NOT('Personnel Details'!$N$40=""), $B146&gt;='Personnel Details'!$N$40), 'Personnel Details'!$O$40, IF(AND(NOT('Personnel Details'!$I$40=""), $B146&gt;='Personnel Details'!$I$40), 'Personnel Details'!$J$40, 'Personnel Details'!$E$40)))</f>
        <v/>
      </c>
      <c r="NM146" s="59" t="str">
        <f>IF(NL$9="", "", IF(AND(NOT('Personnel Details'!$N$40=""), $B146&gt;='Personnel Details'!$N$40), IF('Personnel Details'!$P$40="","", 'Personnel Details'!$P$40), IF(AND(NOT('Personnel Details'!$I$40=""), $B146&gt;='Personnel Details'!$I$40), IF('Personnel Details'!$K$40="", "", 'Personnel Details'!$K$40), IF('Personnel Details'!$F$40="", "", 'Personnel Details'!$F$40))))</f>
        <v/>
      </c>
      <c r="NN146" s="79" t="str">
        <f>IF(NL$9="", "", IF(AND(NOT('Personnel Details'!$N$40=""), $B146&gt;='Personnel Details'!$N$40), 'Personnel Details'!$Q$40, IF(AND(NOT('Personnel Details'!$I$40=""), $B146&gt;='Personnel Details'!$I$40), 'Personnel Details'!$L$40, 'Personnel Details'!$G$40)))</f>
        <v/>
      </c>
      <c r="NO146" s="59">
        <f t="shared" si="432"/>
        <v>0</v>
      </c>
      <c r="NP146" s="53"/>
    </row>
    <row r="147" spans="1:380" x14ac:dyDescent="0.25">
      <c r="A147" s="32"/>
      <c r="B147" s="113">
        <f>IFERROR(IF(B146+1&gt;'Personnel Details'!$U$5, "", B146+1), "")</f>
        <v>43967</v>
      </c>
      <c r="C147" s="32"/>
      <c r="D147" s="120"/>
      <c r="E147" s="13" t="str">
        <f t="shared" si="311"/>
        <v/>
      </c>
      <c r="F147" s="13" t="str">
        <f t="shared" si="342"/>
        <v/>
      </c>
      <c r="G147" s="56" t="str">
        <f t="shared" si="433"/>
        <v/>
      </c>
      <c r="H147" s="16" t="str">
        <f t="shared" si="343"/>
        <v/>
      </c>
      <c r="I147" s="32"/>
      <c r="J147" s="120"/>
      <c r="K147" s="62" t="str">
        <f t="shared" si="312"/>
        <v/>
      </c>
      <c r="L147" s="62" t="str">
        <f t="shared" si="344"/>
        <v/>
      </c>
      <c r="M147" s="65" t="str">
        <f t="shared" si="434"/>
        <v/>
      </c>
      <c r="N147" s="68" t="str">
        <f t="shared" si="345"/>
        <v/>
      </c>
      <c r="O147" s="32"/>
      <c r="P147" s="120"/>
      <c r="Q147" s="62" t="str">
        <f t="shared" si="313"/>
        <v/>
      </c>
      <c r="R147" s="62" t="str">
        <f t="shared" si="346"/>
        <v/>
      </c>
      <c r="S147" s="65" t="str">
        <f t="shared" si="435"/>
        <v/>
      </c>
      <c r="T147" s="68" t="str">
        <f t="shared" si="347"/>
        <v/>
      </c>
      <c r="U147" s="32"/>
      <c r="V147" s="120"/>
      <c r="W147" s="62" t="str">
        <f t="shared" si="314"/>
        <v/>
      </c>
      <c r="X147" s="62" t="str">
        <f t="shared" si="348"/>
        <v/>
      </c>
      <c r="Y147" s="65" t="str">
        <f t="shared" si="436"/>
        <v/>
      </c>
      <c r="Z147" s="68" t="str">
        <f t="shared" si="349"/>
        <v/>
      </c>
      <c r="AA147" s="32"/>
      <c r="AB147" s="120"/>
      <c r="AC147" s="62" t="str">
        <f t="shared" si="315"/>
        <v/>
      </c>
      <c r="AD147" s="62" t="str">
        <f t="shared" si="350"/>
        <v/>
      </c>
      <c r="AE147" s="65" t="str">
        <f t="shared" si="437"/>
        <v/>
      </c>
      <c r="AF147" s="68" t="str">
        <f t="shared" si="351"/>
        <v/>
      </c>
      <c r="AG147" s="32"/>
      <c r="AH147" s="120"/>
      <c r="AI147" s="62" t="str">
        <f t="shared" si="316"/>
        <v/>
      </c>
      <c r="AJ147" s="62" t="str">
        <f t="shared" si="352"/>
        <v/>
      </c>
      <c r="AK147" s="65" t="str">
        <f t="shared" si="438"/>
        <v/>
      </c>
      <c r="AL147" s="68" t="str">
        <f t="shared" si="353"/>
        <v/>
      </c>
      <c r="AM147" s="32"/>
      <c r="AN147" s="120"/>
      <c r="AO147" s="62" t="str">
        <f t="shared" si="317"/>
        <v/>
      </c>
      <c r="AP147" s="62" t="str">
        <f t="shared" si="354"/>
        <v/>
      </c>
      <c r="AQ147" s="65" t="str">
        <f t="shared" si="439"/>
        <v/>
      </c>
      <c r="AR147" s="68" t="str">
        <f t="shared" si="355"/>
        <v/>
      </c>
      <c r="AS147" s="32"/>
      <c r="AT147" s="120"/>
      <c r="AU147" s="62" t="str">
        <f t="shared" si="318"/>
        <v/>
      </c>
      <c r="AV147" s="62" t="str">
        <f t="shared" si="356"/>
        <v/>
      </c>
      <c r="AW147" s="65" t="str">
        <f t="shared" si="440"/>
        <v/>
      </c>
      <c r="AX147" s="68" t="str">
        <f t="shared" si="357"/>
        <v/>
      </c>
      <c r="AY147" s="32"/>
      <c r="AZ147" s="120"/>
      <c r="BA147" s="62" t="str">
        <f t="shared" si="319"/>
        <v/>
      </c>
      <c r="BB147" s="62" t="str">
        <f t="shared" si="358"/>
        <v/>
      </c>
      <c r="BC147" s="65" t="str">
        <f t="shared" si="441"/>
        <v/>
      </c>
      <c r="BD147" s="68" t="str">
        <f t="shared" si="359"/>
        <v/>
      </c>
      <c r="BE147" s="32"/>
      <c r="BF147" s="120"/>
      <c r="BG147" s="62" t="str">
        <f t="shared" si="320"/>
        <v/>
      </c>
      <c r="BH147" s="62" t="str">
        <f t="shared" si="360"/>
        <v/>
      </c>
      <c r="BI147" s="65" t="str">
        <f t="shared" si="442"/>
        <v/>
      </c>
      <c r="BJ147" s="68" t="str">
        <f t="shared" si="361"/>
        <v/>
      </c>
      <c r="BK147" s="32"/>
      <c r="BL147" s="120"/>
      <c r="BM147" s="62" t="str">
        <f t="shared" si="321"/>
        <v/>
      </c>
      <c r="BN147" s="62" t="str">
        <f t="shared" si="362"/>
        <v/>
      </c>
      <c r="BO147" s="65" t="str">
        <f t="shared" si="443"/>
        <v/>
      </c>
      <c r="BP147" s="68" t="str">
        <f t="shared" si="363"/>
        <v/>
      </c>
      <c r="BQ147" s="32"/>
      <c r="BR147" s="120"/>
      <c r="BS147" s="62" t="str">
        <f t="shared" si="322"/>
        <v/>
      </c>
      <c r="BT147" s="62" t="str">
        <f t="shared" si="364"/>
        <v/>
      </c>
      <c r="BU147" s="65" t="str">
        <f t="shared" si="444"/>
        <v/>
      </c>
      <c r="BV147" s="68" t="str">
        <f t="shared" si="365"/>
        <v/>
      </c>
      <c r="BW147" s="32"/>
      <c r="BX147" s="120"/>
      <c r="BY147" s="62" t="str">
        <f t="shared" si="323"/>
        <v/>
      </c>
      <c r="BZ147" s="62" t="str">
        <f t="shared" si="366"/>
        <v/>
      </c>
      <c r="CA147" s="65" t="str">
        <f t="shared" si="445"/>
        <v/>
      </c>
      <c r="CB147" s="68" t="str">
        <f t="shared" si="367"/>
        <v/>
      </c>
      <c r="CC147" s="32"/>
      <c r="CD147" s="120"/>
      <c r="CE147" s="62" t="str">
        <f t="shared" si="324"/>
        <v/>
      </c>
      <c r="CF147" s="62" t="str">
        <f t="shared" si="368"/>
        <v/>
      </c>
      <c r="CG147" s="65" t="str">
        <f t="shared" si="446"/>
        <v/>
      </c>
      <c r="CH147" s="68" t="str">
        <f t="shared" si="369"/>
        <v/>
      </c>
      <c r="CI147" s="32"/>
      <c r="CJ147" s="120"/>
      <c r="CK147" s="62" t="str">
        <f t="shared" si="325"/>
        <v/>
      </c>
      <c r="CL147" s="62" t="str">
        <f t="shared" si="370"/>
        <v/>
      </c>
      <c r="CM147" s="65" t="str">
        <f t="shared" si="447"/>
        <v/>
      </c>
      <c r="CN147" s="68" t="str">
        <f t="shared" si="371"/>
        <v/>
      </c>
      <c r="CO147" s="32"/>
      <c r="CP147" s="120"/>
      <c r="CQ147" s="62" t="str">
        <f t="shared" si="326"/>
        <v/>
      </c>
      <c r="CR147" s="62" t="str">
        <f t="shared" si="372"/>
        <v/>
      </c>
      <c r="CS147" s="65" t="str">
        <f t="shared" si="448"/>
        <v/>
      </c>
      <c r="CT147" s="68" t="str">
        <f t="shared" si="373"/>
        <v/>
      </c>
      <c r="CU147" s="32"/>
      <c r="CV147" s="120"/>
      <c r="CW147" s="62" t="str">
        <f t="shared" si="327"/>
        <v/>
      </c>
      <c r="CX147" s="62" t="str">
        <f t="shared" si="374"/>
        <v/>
      </c>
      <c r="CY147" s="65" t="str">
        <f t="shared" si="449"/>
        <v/>
      </c>
      <c r="CZ147" s="68" t="str">
        <f t="shared" si="375"/>
        <v/>
      </c>
      <c r="DA147" s="32"/>
      <c r="DB147" s="120"/>
      <c r="DC147" s="62" t="str">
        <f t="shared" si="328"/>
        <v/>
      </c>
      <c r="DD147" s="62" t="str">
        <f t="shared" si="376"/>
        <v/>
      </c>
      <c r="DE147" s="65" t="str">
        <f t="shared" si="450"/>
        <v/>
      </c>
      <c r="DF147" s="68" t="str">
        <f t="shared" si="377"/>
        <v/>
      </c>
      <c r="DG147" s="32"/>
      <c r="DH147" s="120"/>
      <c r="DI147" s="62" t="str">
        <f t="shared" si="329"/>
        <v/>
      </c>
      <c r="DJ147" s="62" t="str">
        <f t="shared" si="378"/>
        <v/>
      </c>
      <c r="DK147" s="65" t="str">
        <f t="shared" si="451"/>
        <v/>
      </c>
      <c r="DL147" s="68" t="str">
        <f t="shared" si="379"/>
        <v/>
      </c>
      <c r="DM147" s="32"/>
      <c r="DN147" s="120"/>
      <c r="DO147" s="62" t="str">
        <f t="shared" si="330"/>
        <v/>
      </c>
      <c r="DP147" s="62" t="str">
        <f t="shared" si="380"/>
        <v/>
      </c>
      <c r="DQ147" s="65" t="str">
        <f t="shared" si="452"/>
        <v/>
      </c>
      <c r="DR147" s="68" t="str">
        <f t="shared" si="381"/>
        <v/>
      </c>
      <c r="DS147" s="32"/>
      <c r="DT147" s="120"/>
      <c r="DU147" s="62" t="str">
        <f t="shared" si="331"/>
        <v/>
      </c>
      <c r="DV147" s="62" t="str">
        <f t="shared" si="382"/>
        <v/>
      </c>
      <c r="DW147" s="65" t="str">
        <f t="shared" si="453"/>
        <v/>
      </c>
      <c r="DX147" s="68" t="str">
        <f t="shared" si="383"/>
        <v/>
      </c>
      <c r="DY147" s="32"/>
      <c r="DZ147" s="120"/>
      <c r="EA147" s="62" t="str">
        <f t="shared" si="332"/>
        <v/>
      </c>
      <c r="EB147" s="62" t="str">
        <f t="shared" si="384"/>
        <v/>
      </c>
      <c r="EC147" s="65" t="str">
        <f t="shared" si="454"/>
        <v/>
      </c>
      <c r="ED147" s="68" t="str">
        <f t="shared" si="385"/>
        <v/>
      </c>
      <c r="EE147" s="32"/>
      <c r="EF147" s="120"/>
      <c r="EG147" s="62" t="str">
        <f t="shared" si="333"/>
        <v/>
      </c>
      <c r="EH147" s="62" t="str">
        <f t="shared" si="386"/>
        <v/>
      </c>
      <c r="EI147" s="65" t="str">
        <f t="shared" si="455"/>
        <v/>
      </c>
      <c r="EJ147" s="68" t="str">
        <f t="shared" si="387"/>
        <v/>
      </c>
      <c r="EK147" s="32"/>
      <c r="EL147" s="120"/>
      <c r="EM147" s="62" t="str">
        <f t="shared" si="334"/>
        <v/>
      </c>
      <c r="EN147" s="62" t="str">
        <f t="shared" si="388"/>
        <v/>
      </c>
      <c r="EO147" s="65" t="str">
        <f t="shared" si="456"/>
        <v/>
      </c>
      <c r="EP147" s="68" t="str">
        <f t="shared" si="389"/>
        <v/>
      </c>
      <c r="EQ147" s="32"/>
      <c r="ER147" s="120"/>
      <c r="ES147" s="62" t="str">
        <f t="shared" si="335"/>
        <v/>
      </c>
      <c r="ET147" s="62" t="str">
        <f t="shared" si="390"/>
        <v/>
      </c>
      <c r="EU147" s="65" t="str">
        <f t="shared" si="457"/>
        <v/>
      </c>
      <c r="EV147" s="68" t="str">
        <f t="shared" si="391"/>
        <v/>
      </c>
      <c r="EW147" s="32"/>
      <c r="EX147" s="120"/>
      <c r="EY147" s="62" t="str">
        <f t="shared" si="336"/>
        <v/>
      </c>
      <c r="EZ147" s="62" t="str">
        <f t="shared" si="392"/>
        <v/>
      </c>
      <c r="FA147" s="65" t="str">
        <f t="shared" si="458"/>
        <v/>
      </c>
      <c r="FB147" s="68" t="str">
        <f t="shared" si="393"/>
        <v/>
      </c>
      <c r="FC147" s="32"/>
      <c r="FD147" s="120"/>
      <c r="FE147" s="62" t="str">
        <f t="shared" si="337"/>
        <v/>
      </c>
      <c r="FF147" s="62" t="str">
        <f t="shared" si="394"/>
        <v/>
      </c>
      <c r="FG147" s="65" t="str">
        <f t="shared" si="459"/>
        <v/>
      </c>
      <c r="FH147" s="68" t="str">
        <f t="shared" si="395"/>
        <v/>
      </c>
      <c r="FI147" s="32"/>
      <c r="FJ147" s="120"/>
      <c r="FK147" s="62" t="str">
        <f t="shared" si="338"/>
        <v/>
      </c>
      <c r="FL147" s="62" t="str">
        <f t="shared" si="396"/>
        <v/>
      </c>
      <c r="FM147" s="65" t="str">
        <f t="shared" si="460"/>
        <v/>
      </c>
      <c r="FN147" s="68" t="str">
        <f t="shared" si="397"/>
        <v/>
      </c>
      <c r="FO147" s="32"/>
      <c r="FP147" s="120"/>
      <c r="FQ147" s="62" t="str">
        <f t="shared" si="339"/>
        <v/>
      </c>
      <c r="FR147" s="62" t="str">
        <f t="shared" si="398"/>
        <v/>
      </c>
      <c r="FS147" s="65" t="str">
        <f t="shared" si="461"/>
        <v/>
      </c>
      <c r="FT147" s="68" t="str">
        <f t="shared" si="399"/>
        <v/>
      </c>
      <c r="FU147" s="32"/>
      <c r="FV147" s="120"/>
      <c r="FW147" s="62" t="str">
        <f t="shared" si="340"/>
        <v/>
      </c>
      <c r="FX147" s="62" t="str">
        <f t="shared" si="400"/>
        <v/>
      </c>
      <c r="FY147" s="65" t="str">
        <f t="shared" si="462"/>
        <v/>
      </c>
      <c r="FZ147" s="68" t="str">
        <f t="shared" si="401"/>
        <v/>
      </c>
      <c r="GA147" s="32"/>
      <c r="GC147" s="7" t="str">
        <f t="shared" si="402"/>
        <v>May 2020</v>
      </c>
      <c r="GD147" s="7" t="str">
        <f t="shared" ca="1" si="341"/>
        <v>Weekend</v>
      </c>
      <c r="GT147" s="71">
        <f>IF(GT$9="", "", IF(AND(NOT('Personnel Details'!$N$11=""), $B147&gt;='Personnel Details'!$N$11), 'Personnel Details'!$O$11, IF(AND(NOT('Personnel Details'!$I$11=""), $B147&gt;='Personnel Details'!$I$11), 'Personnel Details'!$J$11, 'Personnel Details'!$E$11)))</f>
        <v>0.8</v>
      </c>
      <c r="GU147" s="59" t="str">
        <f>IF(GT$9="", "", IF(AND(NOT('Personnel Details'!$N$11=""), $B147&gt;='Personnel Details'!$N$11), IF('Personnel Details'!$P$11="","", 'Personnel Details'!$P$11), IF(AND(NOT('Personnel Details'!$I$11=""), $B147&gt;='Personnel Details'!$I$11), IF('Personnel Details'!$K$11="", "", 'Personnel Details'!$K$11), IF('Personnel Details'!$F$11="", "", 'Personnel Details'!$F$11))))</f>
        <v/>
      </c>
      <c r="GV147" s="74">
        <f>IF(GT$9="", "", IF(AND(NOT('Personnel Details'!$N$11=""), $B147&gt;='Personnel Details'!$N$11), 'Personnel Details'!$Q$11, IF(AND(NOT('Personnel Details'!$I$11=""), $B147&gt;='Personnel Details'!$I$11), 'Personnel Details'!$L$11, 'Personnel Details'!$G$11)))</f>
        <v>0</v>
      </c>
      <c r="GW147" s="59">
        <f t="shared" si="403"/>
        <v>0</v>
      </c>
      <c r="GX147" s="53"/>
      <c r="GZ147" s="78">
        <f>IF(GZ$9="", "", IF(AND(NOT('Personnel Details'!$N$12=""), $B147&gt;='Personnel Details'!$N$12), 'Personnel Details'!$O$12, IF(AND(NOT('Personnel Details'!$I$12=""), $B147&gt;='Personnel Details'!$I$12), 'Personnel Details'!$J$12, 'Personnel Details'!$E$12)))</f>
        <v>0.8</v>
      </c>
      <c r="HA147" s="59" t="str">
        <f>IF(GZ$9="", "", IF(AND(NOT('Personnel Details'!$N$12=""), $B147&gt;='Personnel Details'!$N$12), IF('Personnel Details'!$P$12="","", 'Personnel Details'!$P$12), IF(AND(NOT('Personnel Details'!$I$12=""), $B147&gt;='Personnel Details'!$I$12), IF('Personnel Details'!$K$12="", "", 'Personnel Details'!$K$12), IF('Personnel Details'!$F$12="", "", 'Personnel Details'!$F$12))))</f>
        <v/>
      </c>
      <c r="HB147" s="79">
        <f>IF(GZ$9="", "", IF(AND(NOT('Personnel Details'!$N$12=""), $B147&gt;='Personnel Details'!$N$12), 'Personnel Details'!$Q$12, IF(AND(NOT('Personnel Details'!$I$12=""), $B147&gt;='Personnel Details'!$I$12), 'Personnel Details'!$L$12, 'Personnel Details'!$G$12)))</f>
        <v>0</v>
      </c>
      <c r="HC147" s="59">
        <f t="shared" si="404"/>
        <v>0</v>
      </c>
      <c r="HD147" s="53"/>
      <c r="HF147" s="78">
        <f>IF(HF$9="", "", IF(AND(NOT('Personnel Details'!$N$13=""), $B147&gt;='Personnel Details'!$N$13), 'Personnel Details'!$O$13, IF(AND(NOT('Personnel Details'!$I$13=""), $B147&gt;='Personnel Details'!$I$13), 'Personnel Details'!$J$13, 'Personnel Details'!$E$13)))</f>
        <v>0.8</v>
      </c>
      <c r="HG147" s="59" t="str">
        <f>IF(HF$9="", "", IF(AND(NOT('Personnel Details'!$N$13=""), $B147&gt;='Personnel Details'!$N$13), IF('Personnel Details'!$P$13="","", 'Personnel Details'!$P$13), IF(AND(NOT('Personnel Details'!$I$13=""), $B147&gt;='Personnel Details'!$I$13), IF('Personnel Details'!$K$13="", "", 'Personnel Details'!$K$13), IF('Personnel Details'!$F$13="", "", 'Personnel Details'!$F$13))))</f>
        <v/>
      </c>
      <c r="HH147" s="79">
        <f>IF(HF$9="", "", IF(AND(NOT('Personnel Details'!$N$13=""), $B147&gt;='Personnel Details'!$N$13), 'Personnel Details'!$Q$13, IF(AND(NOT('Personnel Details'!$I$13=""), $B147&gt;='Personnel Details'!$I$13), 'Personnel Details'!$L$13, 'Personnel Details'!$G$13)))</f>
        <v>0</v>
      </c>
      <c r="HI147" s="59">
        <f t="shared" si="405"/>
        <v>0</v>
      </c>
      <c r="HJ147" s="53"/>
      <c r="HL147" s="78">
        <f>IF(HL$9="", "", IF(AND(NOT('Personnel Details'!$N$14=""), $B147&gt;='Personnel Details'!$N$14), 'Personnel Details'!$O$14, IF(AND(NOT('Personnel Details'!$I$14=""), $B147&gt;='Personnel Details'!$I$14), 'Personnel Details'!$J$14, 'Personnel Details'!$E$14)))</f>
        <v>0.8</v>
      </c>
      <c r="HM147" s="59">
        <f>IF(HL$9="", "", IF(AND(NOT('Personnel Details'!$N$14=""), $B147&gt;='Personnel Details'!$N$14), IF('Personnel Details'!$P$14="","", 'Personnel Details'!$P$14), IF(AND(NOT('Personnel Details'!$I$14=""), $B147&gt;='Personnel Details'!$I$14), IF('Personnel Details'!$K$14="", "", 'Personnel Details'!$K$14), IF('Personnel Details'!$F$14="", "", 'Personnel Details'!$F$14))))</f>
        <v>2000</v>
      </c>
      <c r="HN147" s="79">
        <f>IF(HL$9="", "", IF(AND(NOT('Personnel Details'!$N$14=""), $B147&gt;='Personnel Details'!$N$14), 'Personnel Details'!$Q$14, IF(AND(NOT('Personnel Details'!$I$14=""), $B147&gt;='Personnel Details'!$I$14), 'Personnel Details'!$L$14, 'Personnel Details'!$G$14)))</f>
        <v>0.85</v>
      </c>
      <c r="HO147" s="59">
        <f t="shared" si="406"/>
        <v>0</v>
      </c>
      <c r="HP147" s="53"/>
      <c r="HR147" s="78" t="str">
        <f>IF(HR$9="", "", IF(AND(NOT('Personnel Details'!$N$15=""), $B147&gt;='Personnel Details'!$N$15), 'Personnel Details'!$O$15, IF(AND(NOT('Personnel Details'!$I$15=""), $B147&gt;='Personnel Details'!$I$15), 'Personnel Details'!$J$15, 'Personnel Details'!$E$15)))</f>
        <v/>
      </c>
      <c r="HS147" s="59" t="str">
        <f>IF(HR$9="", "", IF(AND(NOT('Personnel Details'!$N$15=""), $B147&gt;='Personnel Details'!$N$15), IF('Personnel Details'!$P$15="","", 'Personnel Details'!$P$15), IF(AND(NOT('Personnel Details'!$I$15=""), $B147&gt;='Personnel Details'!$I$15), IF('Personnel Details'!$K$15="", "", 'Personnel Details'!$K$15), IF('Personnel Details'!$F$15="", "", 'Personnel Details'!$F$15))))</f>
        <v/>
      </c>
      <c r="HT147" s="79" t="str">
        <f>IF(HR$9="", "", IF(AND(NOT('Personnel Details'!$N$15=""), $B147&gt;='Personnel Details'!$N$15), 'Personnel Details'!$Q$15, IF(AND(NOT('Personnel Details'!$I$15=""), $B147&gt;='Personnel Details'!$I$15), 'Personnel Details'!$L$15, 'Personnel Details'!$G$15)))</f>
        <v/>
      </c>
      <c r="HU147" s="59">
        <f t="shared" si="407"/>
        <v>0</v>
      </c>
      <c r="HV147" s="53"/>
      <c r="HX147" s="78" t="str">
        <f>IF(HX$9="", "", IF(AND(NOT('Personnel Details'!$N$16=""), $B147&gt;='Personnel Details'!$N$16), 'Personnel Details'!$O$16, IF(AND(NOT('Personnel Details'!$I$16=""), $B147&gt;='Personnel Details'!$I$16), 'Personnel Details'!$J$16, 'Personnel Details'!$E$16)))</f>
        <v/>
      </c>
      <c r="HY147" s="59" t="str">
        <f>IF(HX$9="", "", IF(AND(NOT('Personnel Details'!$N$16=""), $B147&gt;='Personnel Details'!$N$16), IF('Personnel Details'!$P$16="","", 'Personnel Details'!$P$16), IF(AND(NOT('Personnel Details'!$I$16=""), $B147&gt;='Personnel Details'!$I$16), IF('Personnel Details'!$K$16="", "", 'Personnel Details'!$K$16), IF('Personnel Details'!$F$16="", "", 'Personnel Details'!$F$16))))</f>
        <v/>
      </c>
      <c r="HZ147" s="79" t="str">
        <f>IF(HX$9="", "", IF(AND(NOT('Personnel Details'!$N$16=""), $B147&gt;='Personnel Details'!$N$16), 'Personnel Details'!$Q$16, IF(AND(NOT('Personnel Details'!$I$16=""), $B147&gt;='Personnel Details'!$I$16), 'Personnel Details'!$L$16, 'Personnel Details'!$G$16)))</f>
        <v/>
      </c>
      <c r="IA147" s="59">
        <f t="shared" si="408"/>
        <v>0</v>
      </c>
      <c r="IB147" s="53"/>
      <c r="ID147" s="78" t="str">
        <f>IF(ID$9="", "", IF(AND(NOT('Personnel Details'!$N$17=""), $B147&gt;='Personnel Details'!$N$17), 'Personnel Details'!$O$17, IF(AND(NOT('Personnel Details'!$I$17=""), $B147&gt;='Personnel Details'!$I$17), 'Personnel Details'!$J$17, 'Personnel Details'!$E$17)))</f>
        <v/>
      </c>
      <c r="IE147" s="59" t="str">
        <f>IF(ID$9="", "", IF(AND(NOT('Personnel Details'!$N$17=""), $B147&gt;='Personnel Details'!$N$17), IF('Personnel Details'!$P$17="","", 'Personnel Details'!$P$17), IF(AND(NOT('Personnel Details'!$I$17=""), $B147&gt;='Personnel Details'!$I$17), IF('Personnel Details'!$K$17="", "", 'Personnel Details'!$K$17), IF('Personnel Details'!$F$17="", "", 'Personnel Details'!$F$17))))</f>
        <v/>
      </c>
      <c r="IF147" s="79" t="str">
        <f>IF(ID$9="", "", IF(AND(NOT('Personnel Details'!$N$17=""), $B147&gt;='Personnel Details'!$N$17), 'Personnel Details'!$Q$17, IF(AND(NOT('Personnel Details'!$I$17=""), $B147&gt;='Personnel Details'!$I$17), 'Personnel Details'!$L$17, 'Personnel Details'!$G$17)))</f>
        <v/>
      </c>
      <c r="IG147" s="59">
        <f t="shared" si="409"/>
        <v>0</v>
      </c>
      <c r="IH147" s="53"/>
      <c r="IJ147" s="78" t="str">
        <f>IF(IJ$9="", "", IF(AND(NOT('Personnel Details'!$N$18=""), $B147&gt;='Personnel Details'!$N$18), 'Personnel Details'!$O$18, IF(AND(NOT('Personnel Details'!$I$18=""), $B147&gt;='Personnel Details'!$I$18), 'Personnel Details'!$J$18, 'Personnel Details'!$E$18)))</f>
        <v/>
      </c>
      <c r="IK147" s="59" t="str">
        <f>IF(IJ$9="", "", IF(AND(NOT('Personnel Details'!$N$18=""), $B147&gt;='Personnel Details'!$N$18), IF('Personnel Details'!$P$18="","", 'Personnel Details'!$P$18), IF(AND(NOT('Personnel Details'!$I$18=""), $B147&gt;='Personnel Details'!$I$18), IF('Personnel Details'!$K$18="", "", 'Personnel Details'!$K$18), IF('Personnel Details'!$F$18="", "", 'Personnel Details'!$F$18))))</f>
        <v/>
      </c>
      <c r="IL147" s="79" t="str">
        <f>IF(IJ$9="", "", IF(AND(NOT('Personnel Details'!$N$18=""), $B147&gt;='Personnel Details'!$N$18), 'Personnel Details'!$Q$18, IF(AND(NOT('Personnel Details'!$I$18=""), $B147&gt;='Personnel Details'!$I$18), 'Personnel Details'!$L$18, 'Personnel Details'!$G$18)))</f>
        <v/>
      </c>
      <c r="IM147" s="59">
        <f t="shared" si="410"/>
        <v>0</v>
      </c>
      <c r="IN147" s="53"/>
      <c r="IP147" s="78" t="str">
        <f>IF(IP$9="", "", IF(AND(NOT('Personnel Details'!$N$19=""), $B147&gt;='Personnel Details'!$N$19), 'Personnel Details'!$O$19, IF(AND(NOT('Personnel Details'!$I$19=""), $B147&gt;='Personnel Details'!$I$19), 'Personnel Details'!$J$19, 'Personnel Details'!$E$19)))</f>
        <v/>
      </c>
      <c r="IQ147" s="59" t="str">
        <f>IF(IP$9="", "", IF(AND(NOT('Personnel Details'!$N$19=""), $B147&gt;='Personnel Details'!$N$19), IF('Personnel Details'!$P$19="","", 'Personnel Details'!$P$19), IF(AND(NOT('Personnel Details'!$I$19=""), $B147&gt;='Personnel Details'!$I$19), IF('Personnel Details'!$K$19="", "", 'Personnel Details'!$K$19), IF('Personnel Details'!$F$19="", "", 'Personnel Details'!$F$19))))</f>
        <v/>
      </c>
      <c r="IR147" s="79" t="str">
        <f>IF(IP$9="", "", IF(AND(NOT('Personnel Details'!$N$19=""), $B147&gt;='Personnel Details'!$N$19), 'Personnel Details'!$Q$19, IF(AND(NOT('Personnel Details'!$I$19=""), $B147&gt;='Personnel Details'!$I$19), 'Personnel Details'!$L$19, 'Personnel Details'!$G$19)))</f>
        <v/>
      </c>
      <c r="IS147" s="59">
        <f t="shared" si="411"/>
        <v>0</v>
      </c>
      <c r="IT147" s="53"/>
      <c r="IV147" s="78" t="str">
        <f>IF(IV$9="", "", IF(AND(NOT('Personnel Details'!$N$20=""), $B147&gt;='Personnel Details'!$N$20), 'Personnel Details'!$O$20, IF(AND(NOT('Personnel Details'!$I$20=""), $B147&gt;='Personnel Details'!$I$20), 'Personnel Details'!$J$20, 'Personnel Details'!$E$20)))</f>
        <v/>
      </c>
      <c r="IW147" s="59" t="str">
        <f>IF(IV$9="", "", IF(AND(NOT('Personnel Details'!$N$20=""), $B147&gt;='Personnel Details'!$N$20), IF('Personnel Details'!$P$20="","", 'Personnel Details'!$P$20), IF(AND(NOT('Personnel Details'!$I$20=""), $B147&gt;='Personnel Details'!$I$20), IF('Personnel Details'!$K$20="", "", 'Personnel Details'!$K$20), IF('Personnel Details'!$F$20="", "", 'Personnel Details'!$F$20))))</f>
        <v/>
      </c>
      <c r="IX147" s="79" t="str">
        <f>IF(IV$9="", "", IF(AND(NOT('Personnel Details'!$N$20=""), $B147&gt;='Personnel Details'!$N$20), 'Personnel Details'!$Q$20, IF(AND(NOT('Personnel Details'!$I$20=""), $B147&gt;='Personnel Details'!$I$20), 'Personnel Details'!$L$20, 'Personnel Details'!$G$20)))</f>
        <v/>
      </c>
      <c r="IY147" s="59">
        <f t="shared" si="412"/>
        <v>0</v>
      </c>
      <c r="IZ147" s="53"/>
      <c r="JB147" s="78" t="str">
        <f>IF(JB$9="", "", IF(AND(NOT('Personnel Details'!$N$21=""), $B147&gt;='Personnel Details'!$N$21), 'Personnel Details'!$O$21, IF(AND(NOT('Personnel Details'!$I$21=""), $B147&gt;='Personnel Details'!$I$21), 'Personnel Details'!$J$21, 'Personnel Details'!$E$21)))</f>
        <v/>
      </c>
      <c r="JC147" s="59" t="str">
        <f>IF(JB$9="", "", IF(AND(NOT('Personnel Details'!$N$21=""), $B147&gt;='Personnel Details'!$N$21), IF('Personnel Details'!$P$21="","", 'Personnel Details'!$P$21), IF(AND(NOT('Personnel Details'!$I$21=""), $B147&gt;='Personnel Details'!$I$21), IF('Personnel Details'!$K$21="", "", 'Personnel Details'!$K$21), IF('Personnel Details'!$F$21="", "", 'Personnel Details'!$F$21))))</f>
        <v/>
      </c>
      <c r="JD147" s="79" t="str">
        <f>IF(JB$9="", "", IF(AND(NOT('Personnel Details'!$N$21=""), $B147&gt;='Personnel Details'!$N$21), 'Personnel Details'!$Q$21, IF(AND(NOT('Personnel Details'!$I$21=""), $B147&gt;='Personnel Details'!$I$21), 'Personnel Details'!$L$21, 'Personnel Details'!$G$21)))</f>
        <v/>
      </c>
      <c r="JE147" s="59">
        <f t="shared" si="413"/>
        <v>0</v>
      </c>
      <c r="JF147" s="53"/>
      <c r="JH147" s="78" t="str">
        <f>IF(JH$9="", "", IF(AND(NOT('Personnel Details'!$N$22=""), $B147&gt;='Personnel Details'!$N$22), 'Personnel Details'!$O$22, IF(AND(NOT('Personnel Details'!$I$22=""), $B147&gt;='Personnel Details'!$I$22), 'Personnel Details'!$J$22, 'Personnel Details'!$E$22)))</f>
        <v/>
      </c>
      <c r="JI147" s="59" t="str">
        <f>IF(JH$9="", "", IF(AND(NOT('Personnel Details'!$N$22=""), $B147&gt;='Personnel Details'!$N$22), IF('Personnel Details'!$P$22="","", 'Personnel Details'!$P$22), IF(AND(NOT('Personnel Details'!$I$22=""), $B147&gt;='Personnel Details'!$I$22), IF('Personnel Details'!$K$22="", "", 'Personnel Details'!$K$22), IF('Personnel Details'!$F$22="", "", 'Personnel Details'!$F$22))))</f>
        <v/>
      </c>
      <c r="JJ147" s="79" t="str">
        <f>IF(JH$9="", "", IF(AND(NOT('Personnel Details'!$N$22=""), $B147&gt;='Personnel Details'!$N$22), 'Personnel Details'!$Q$22, IF(AND(NOT('Personnel Details'!$I$22=""), $B147&gt;='Personnel Details'!$I$22), 'Personnel Details'!$L$22, 'Personnel Details'!$G$22)))</f>
        <v/>
      </c>
      <c r="JK147" s="59">
        <f t="shared" si="414"/>
        <v>0</v>
      </c>
      <c r="JL147" s="53"/>
      <c r="JN147" s="78" t="str">
        <f>IF(JN$9="", "", IF(AND(NOT('Personnel Details'!$N$23=""), $B147&gt;='Personnel Details'!$N$23), 'Personnel Details'!$O$23, IF(AND(NOT('Personnel Details'!$I$23=""), $B147&gt;='Personnel Details'!$I$23), 'Personnel Details'!$J$23, 'Personnel Details'!$E$23)))</f>
        <v/>
      </c>
      <c r="JO147" s="59" t="str">
        <f>IF(JN$9="", "", IF(AND(NOT('Personnel Details'!$N$23=""), $B147&gt;='Personnel Details'!$N$23), IF('Personnel Details'!$P$23="","", 'Personnel Details'!$P$23), IF(AND(NOT('Personnel Details'!$I$23=""), $B147&gt;='Personnel Details'!$I$23), IF('Personnel Details'!$K$23="", "", 'Personnel Details'!$K$23), IF('Personnel Details'!$F$23="", "", 'Personnel Details'!$F$23))))</f>
        <v/>
      </c>
      <c r="JP147" s="79" t="str">
        <f>IF(JN$9="", "", IF(AND(NOT('Personnel Details'!$N$23=""), $B147&gt;='Personnel Details'!$N$23), 'Personnel Details'!$Q$23, IF(AND(NOT('Personnel Details'!$I$23=""), $B147&gt;='Personnel Details'!$I$23), 'Personnel Details'!$L$23, 'Personnel Details'!$G$23)))</f>
        <v/>
      </c>
      <c r="JQ147" s="59">
        <f t="shared" si="415"/>
        <v>0</v>
      </c>
      <c r="JR147" s="53"/>
      <c r="JT147" s="78" t="str">
        <f>IF(JT$9="", "", IF(AND(NOT('Personnel Details'!$N$24=""), $B147&gt;='Personnel Details'!$N$24), 'Personnel Details'!$O$24, IF(AND(NOT('Personnel Details'!$I$24=""), $B147&gt;='Personnel Details'!$I$24), 'Personnel Details'!$J$24, 'Personnel Details'!$E$24)))</f>
        <v/>
      </c>
      <c r="JU147" s="59" t="str">
        <f>IF(JT$9="", "", IF(AND(NOT('Personnel Details'!$N$24=""), $B147&gt;='Personnel Details'!$N$24), IF('Personnel Details'!$P$24="","", 'Personnel Details'!$P$24), IF(AND(NOT('Personnel Details'!$I$24=""), $B147&gt;='Personnel Details'!$I$24), IF('Personnel Details'!$K$24="", "", 'Personnel Details'!$K$24), IF('Personnel Details'!$F$24="", "", 'Personnel Details'!$F$24))))</f>
        <v/>
      </c>
      <c r="JV147" s="79" t="str">
        <f>IF(JT$9="", "", IF(AND(NOT('Personnel Details'!$N$24=""), $B147&gt;='Personnel Details'!$N$24), 'Personnel Details'!$Q$24, IF(AND(NOT('Personnel Details'!$I$24=""), $B147&gt;='Personnel Details'!$I$24), 'Personnel Details'!$L$24, 'Personnel Details'!$G$24)))</f>
        <v/>
      </c>
      <c r="JW147" s="59">
        <f t="shared" si="416"/>
        <v>0</v>
      </c>
      <c r="JX147" s="53"/>
      <c r="JZ147" s="78" t="str">
        <f>IF(JZ$9="", "", IF(AND(NOT('Personnel Details'!$N$25=""), $B147&gt;='Personnel Details'!$N$25), 'Personnel Details'!$O$25, IF(AND(NOT('Personnel Details'!$I$25=""), $B147&gt;='Personnel Details'!$I$25), 'Personnel Details'!$J$25, 'Personnel Details'!$E$25)))</f>
        <v/>
      </c>
      <c r="KA147" s="59" t="str">
        <f>IF(JZ$9="", "", IF(AND(NOT('Personnel Details'!$N$25=""), $B147&gt;='Personnel Details'!$N$25), IF('Personnel Details'!$P$25="","", 'Personnel Details'!$P$25), IF(AND(NOT('Personnel Details'!$I$25=""), $B147&gt;='Personnel Details'!$I$25), IF('Personnel Details'!$K$25="", "", 'Personnel Details'!$K$25), IF('Personnel Details'!$F$25="", "", 'Personnel Details'!$F$25))))</f>
        <v/>
      </c>
      <c r="KB147" s="79" t="str">
        <f>IF(JZ$9="", "", IF(AND(NOT('Personnel Details'!$N$25=""), $B147&gt;='Personnel Details'!$N$25), 'Personnel Details'!$Q$25, IF(AND(NOT('Personnel Details'!$I$25=""), $B147&gt;='Personnel Details'!$I$25), 'Personnel Details'!$L$25, 'Personnel Details'!$G$25)))</f>
        <v/>
      </c>
      <c r="KC147" s="59">
        <f t="shared" si="417"/>
        <v>0</v>
      </c>
      <c r="KD147" s="53"/>
      <c r="KF147" s="78" t="str">
        <f>IF(KF$9="", "", IF(AND(NOT('Personnel Details'!$N$26=""), $B147&gt;='Personnel Details'!$N$26), 'Personnel Details'!$O$26, IF(AND(NOT('Personnel Details'!$I$26=""), $B147&gt;='Personnel Details'!$I$26), 'Personnel Details'!$J$26, 'Personnel Details'!$E$26)))</f>
        <v/>
      </c>
      <c r="KG147" s="59" t="str">
        <f>IF(KF$9="", "", IF(AND(NOT('Personnel Details'!$N$26=""), $B147&gt;='Personnel Details'!$N$26), IF('Personnel Details'!$P$26="","", 'Personnel Details'!$P$26), IF(AND(NOT('Personnel Details'!$I$26=""), $B147&gt;='Personnel Details'!$I$26), IF('Personnel Details'!$K$26="", "", 'Personnel Details'!$K$26), IF('Personnel Details'!$F$26="", "", 'Personnel Details'!$F$26))))</f>
        <v/>
      </c>
      <c r="KH147" s="79" t="str">
        <f>IF(KF$9="", "", IF(AND(NOT('Personnel Details'!$N$26=""), $B147&gt;='Personnel Details'!$N$26), 'Personnel Details'!$Q$26, IF(AND(NOT('Personnel Details'!$I$26=""), $B147&gt;='Personnel Details'!$I$26), 'Personnel Details'!$L$26, 'Personnel Details'!$G$26)))</f>
        <v/>
      </c>
      <c r="KI147" s="59">
        <f t="shared" si="418"/>
        <v>0</v>
      </c>
      <c r="KJ147" s="53"/>
      <c r="KL147" s="78" t="str">
        <f>IF(KL$9="", "", IF(AND(NOT('Personnel Details'!$N$27=""), $B147&gt;='Personnel Details'!$N$27), 'Personnel Details'!$O$27, IF(AND(NOT('Personnel Details'!$I$27=""), $B147&gt;='Personnel Details'!$I$27), 'Personnel Details'!$J$27, 'Personnel Details'!$E$27)))</f>
        <v/>
      </c>
      <c r="KM147" s="59" t="str">
        <f>IF(KL$9="", "", IF(AND(NOT('Personnel Details'!$N$27=""), $B147&gt;='Personnel Details'!$N$27), IF('Personnel Details'!$P$27="","", 'Personnel Details'!$P$27), IF(AND(NOT('Personnel Details'!$I$27=""), $B147&gt;='Personnel Details'!$I$27), IF('Personnel Details'!$K$27="", "", 'Personnel Details'!$K$27), IF('Personnel Details'!$F$27="", "", 'Personnel Details'!$F$27))))</f>
        <v/>
      </c>
      <c r="KN147" s="79" t="str">
        <f>IF(KL$9="", "", IF(AND(NOT('Personnel Details'!$N$27=""), $B147&gt;='Personnel Details'!$N$27), 'Personnel Details'!$Q$27, IF(AND(NOT('Personnel Details'!$I$27=""), $B147&gt;='Personnel Details'!$I$27), 'Personnel Details'!$L$27, 'Personnel Details'!$G$27)))</f>
        <v/>
      </c>
      <c r="KO147" s="59">
        <f t="shared" si="419"/>
        <v>0</v>
      </c>
      <c r="KP147" s="53"/>
      <c r="KR147" s="78" t="str">
        <f>IF(KR$9="", "", IF(AND(NOT('Personnel Details'!$N$28=""), $B147&gt;='Personnel Details'!$N$28), 'Personnel Details'!$O$28, IF(AND(NOT('Personnel Details'!$I$28=""), $B147&gt;='Personnel Details'!$I$28), 'Personnel Details'!$J$28, 'Personnel Details'!$E$28)))</f>
        <v/>
      </c>
      <c r="KS147" s="59" t="str">
        <f>IF(KR$9="", "", IF(AND(NOT('Personnel Details'!$N$28=""), $B147&gt;='Personnel Details'!$N$28), IF('Personnel Details'!$P$28="","", 'Personnel Details'!$P$28), IF(AND(NOT('Personnel Details'!$I$28=""), $B147&gt;='Personnel Details'!$I$28), IF('Personnel Details'!$K$28="", "", 'Personnel Details'!$K$28), IF('Personnel Details'!$F$28="", "", 'Personnel Details'!$F$28))))</f>
        <v/>
      </c>
      <c r="KT147" s="79" t="str">
        <f>IF(KR$9="", "", IF(AND(NOT('Personnel Details'!$N$28=""), $B147&gt;='Personnel Details'!$N$28), 'Personnel Details'!$Q$28, IF(AND(NOT('Personnel Details'!$I$28=""), $B147&gt;='Personnel Details'!$I$28), 'Personnel Details'!$L$28, 'Personnel Details'!$G$28)))</f>
        <v/>
      </c>
      <c r="KU147" s="59">
        <f t="shared" si="420"/>
        <v>0</v>
      </c>
      <c r="KV147" s="53"/>
      <c r="KX147" s="78" t="str">
        <f>IF(KX$9="", "", IF(AND(NOT('Personnel Details'!$N$29=""), $B147&gt;='Personnel Details'!$N$29), 'Personnel Details'!$O$29, IF(AND(NOT('Personnel Details'!$I$29=""), $B147&gt;='Personnel Details'!$I$29), 'Personnel Details'!$J$29, 'Personnel Details'!$E$29)))</f>
        <v/>
      </c>
      <c r="KY147" s="59" t="str">
        <f>IF(KX$9="", "", IF(AND(NOT('Personnel Details'!$N$29=""), $B147&gt;='Personnel Details'!$N$29), IF('Personnel Details'!$P$29="","", 'Personnel Details'!$P$29), IF(AND(NOT('Personnel Details'!$I$29=""), $B147&gt;='Personnel Details'!$I$29), IF('Personnel Details'!$K$29="", "", 'Personnel Details'!$K$29), IF('Personnel Details'!$F$29="", "", 'Personnel Details'!$F$29))))</f>
        <v/>
      </c>
      <c r="KZ147" s="79" t="str">
        <f>IF(KX$9="", "", IF(AND(NOT('Personnel Details'!$N$29=""), $B147&gt;='Personnel Details'!$N$29), 'Personnel Details'!$Q$29, IF(AND(NOT('Personnel Details'!$I$29=""), $B147&gt;='Personnel Details'!$I$29), 'Personnel Details'!$L$29, 'Personnel Details'!$G$29)))</f>
        <v/>
      </c>
      <c r="LA147" s="59">
        <f t="shared" si="421"/>
        <v>0</v>
      </c>
      <c r="LB147" s="53"/>
      <c r="LD147" s="78" t="str">
        <f>IF(LD$9="", "", IF(AND(NOT('Personnel Details'!$N$30=""), $B147&gt;='Personnel Details'!$N$30), 'Personnel Details'!$O$30, IF(AND(NOT('Personnel Details'!$I$30=""), $B147&gt;='Personnel Details'!$I$30), 'Personnel Details'!$J$30, 'Personnel Details'!$E$30)))</f>
        <v/>
      </c>
      <c r="LE147" s="59" t="str">
        <f>IF(LD$9="", "", IF(AND(NOT('Personnel Details'!$N$30=""), $B147&gt;='Personnel Details'!$N$30), IF('Personnel Details'!$P$30="","", 'Personnel Details'!$P$30), IF(AND(NOT('Personnel Details'!$I$30=""), $B147&gt;='Personnel Details'!$I$30), IF('Personnel Details'!$K$30="", "", 'Personnel Details'!$K$30), IF('Personnel Details'!$F$30="", "", 'Personnel Details'!$F$30))))</f>
        <v/>
      </c>
      <c r="LF147" s="79" t="str">
        <f>IF(LD$9="", "", IF(AND(NOT('Personnel Details'!$N$30=""), $B147&gt;='Personnel Details'!$N$30), 'Personnel Details'!$Q$30, IF(AND(NOT('Personnel Details'!$I$30=""), $B147&gt;='Personnel Details'!$I$30), 'Personnel Details'!$L$30, 'Personnel Details'!$G$30)))</f>
        <v/>
      </c>
      <c r="LG147" s="59">
        <f t="shared" si="422"/>
        <v>0</v>
      </c>
      <c r="LH147" s="53"/>
      <c r="LJ147" s="78" t="str">
        <f>IF(LJ$9="", "", IF(AND(NOT('Personnel Details'!$N$31=""), $B147&gt;='Personnel Details'!$N$31), 'Personnel Details'!$O$31, IF(AND(NOT('Personnel Details'!$I$31=""), $B147&gt;='Personnel Details'!$I$31), 'Personnel Details'!$J$31, 'Personnel Details'!$E$31)))</f>
        <v/>
      </c>
      <c r="LK147" s="59" t="str">
        <f>IF(LJ$9="", "", IF(AND(NOT('Personnel Details'!$N$31=""), $B147&gt;='Personnel Details'!$N$31), IF('Personnel Details'!$P$31="","", 'Personnel Details'!$P$31), IF(AND(NOT('Personnel Details'!$I$31=""), $B147&gt;='Personnel Details'!$I$31), IF('Personnel Details'!$K$31="", "", 'Personnel Details'!$K$31), IF('Personnel Details'!$F$31="", "", 'Personnel Details'!$F$31))))</f>
        <v/>
      </c>
      <c r="LL147" s="79" t="str">
        <f>IF(LJ$9="", "", IF(AND(NOT('Personnel Details'!$N$31=""), $B147&gt;='Personnel Details'!$N$31), 'Personnel Details'!$Q$31, IF(AND(NOT('Personnel Details'!$I$31=""), $B147&gt;='Personnel Details'!$I$31), 'Personnel Details'!$L$31, 'Personnel Details'!$G$31)))</f>
        <v/>
      </c>
      <c r="LM147" s="59">
        <f t="shared" si="423"/>
        <v>0</v>
      </c>
      <c r="LN147" s="53"/>
      <c r="LP147" s="78" t="str">
        <f>IF(LP$9="", "", IF(AND(NOT('Personnel Details'!$N$32=""), $B147&gt;='Personnel Details'!$N$32), 'Personnel Details'!$O$32, IF(AND(NOT('Personnel Details'!$I$32=""), $B147&gt;='Personnel Details'!$I$32), 'Personnel Details'!$J$32, 'Personnel Details'!$E$32)))</f>
        <v/>
      </c>
      <c r="LQ147" s="59" t="str">
        <f>IF(LP$9="", "", IF(AND(NOT('Personnel Details'!$N$32=""), $B147&gt;='Personnel Details'!$N$32), IF('Personnel Details'!$P$32="","", 'Personnel Details'!$P$32), IF(AND(NOT('Personnel Details'!$I$32=""), $B147&gt;='Personnel Details'!$I$32), IF('Personnel Details'!$K$32="", "", 'Personnel Details'!$K$32), IF('Personnel Details'!$F$32="", "", 'Personnel Details'!$F$32))))</f>
        <v/>
      </c>
      <c r="LR147" s="79" t="str">
        <f>IF(LP$9="", "", IF(AND(NOT('Personnel Details'!$N$32=""), $B147&gt;='Personnel Details'!$N$32), 'Personnel Details'!$Q$32, IF(AND(NOT('Personnel Details'!$I$32=""), $B147&gt;='Personnel Details'!$I$32), 'Personnel Details'!$L$32, 'Personnel Details'!$G$32)))</f>
        <v/>
      </c>
      <c r="LS147" s="59">
        <f t="shared" si="424"/>
        <v>0</v>
      </c>
      <c r="LT147" s="53"/>
      <c r="LV147" s="78" t="str">
        <f>IF(LV$9="", "", IF(AND(NOT('Personnel Details'!$N$33=""), $B147&gt;='Personnel Details'!$N$33), 'Personnel Details'!$O$33, IF(AND(NOT('Personnel Details'!$I$33=""), $B147&gt;='Personnel Details'!$I$33), 'Personnel Details'!$J$33, 'Personnel Details'!$E$33)))</f>
        <v/>
      </c>
      <c r="LW147" s="59" t="str">
        <f>IF(LV$9="", "", IF(AND(NOT('Personnel Details'!$N$33=""), $B147&gt;='Personnel Details'!$N$33), IF('Personnel Details'!$P$33="","", 'Personnel Details'!$P$33), IF(AND(NOT('Personnel Details'!$I$33=""), $B147&gt;='Personnel Details'!$I$33), IF('Personnel Details'!$K$33="", "", 'Personnel Details'!$K$33), IF('Personnel Details'!$F$33="", "", 'Personnel Details'!$F$33))))</f>
        <v/>
      </c>
      <c r="LX147" s="79" t="str">
        <f>IF(LV$9="", "", IF(AND(NOT('Personnel Details'!$N$33=""), $B147&gt;='Personnel Details'!$N$33), 'Personnel Details'!$Q$33, IF(AND(NOT('Personnel Details'!$I$33=""), $B147&gt;='Personnel Details'!$I$33), 'Personnel Details'!$L$33, 'Personnel Details'!$G$33)))</f>
        <v/>
      </c>
      <c r="LY147" s="59">
        <f t="shared" si="425"/>
        <v>0</v>
      </c>
      <c r="LZ147" s="53"/>
      <c r="MB147" s="78" t="str">
        <f>IF(MB$9="", "", IF(AND(NOT('Personnel Details'!$N$34=""), $B147&gt;='Personnel Details'!$N$34), 'Personnel Details'!$O$34, IF(AND(NOT('Personnel Details'!$I$34=""), $B147&gt;='Personnel Details'!$I$34), 'Personnel Details'!$J$34, 'Personnel Details'!$E$34)))</f>
        <v/>
      </c>
      <c r="MC147" s="59" t="str">
        <f>IF(MB$9="", "", IF(AND(NOT('Personnel Details'!$N$34=""), $B147&gt;='Personnel Details'!$N$34), IF('Personnel Details'!$P$34="","", 'Personnel Details'!$P$34), IF(AND(NOT('Personnel Details'!$I$34=""), $B147&gt;='Personnel Details'!$I$34), IF('Personnel Details'!$K$34="", "", 'Personnel Details'!$K$34), IF('Personnel Details'!$F$34="", "", 'Personnel Details'!$F$34))))</f>
        <v/>
      </c>
      <c r="MD147" s="79" t="str">
        <f>IF(MB$9="", "", IF(AND(NOT('Personnel Details'!$N$34=""), $B147&gt;='Personnel Details'!$N$34), 'Personnel Details'!$Q$34, IF(AND(NOT('Personnel Details'!$I$34=""), $B147&gt;='Personnel Details'!$I$34), 'Personnel Details'!$L$34, 'Personnel Details'!$G$34)))</f>
        <v/>
      </c>
      <c r="ME147" s="59">
        <f t="shared" si="426"/>
        <v>0</v>
      </c>
      <c r="MF147" s="53"/>
      <c r="MH147" s="78" t="str">
        <f>IF(MH$9="", "", IF(AND(NOT('Personnel Details'!$N$35=""), $B147&gt;='Personnel Details'!$N$35), 'Personnel Details'!$O$35, IF(AND(NOT('Personnel Details'!$I$35=""), $B147&gt;='Personnel Details'!$I$35), 'Personnel Details'!$J$35, 'Personnel Details'!$E$35)))</f>
        <v/>
      </c>
      <c r="MI147" s="59" t="str">
        <f>IF(MH$9="", "", IF(AND(NOT('Personnel Details'!$N$35=""), $B147&gt;='Personnel Details'!$N$35), IF('Personnel Details'!$P$35="","", 'Personnel Details'!$P$35), IF(AND(NOT('Personnel Details'!$I$35=""), $B147&gt;='Personnel Details'!$I$35), IF('Personnel Details'!$K$35="", "", 'Personnel Details'!$K$35), IF('Personnel Details'!$F$35="", "", 'Personnel Details'!$F$35))))</f>
        <v/>
      </c>
      <c r="MJ147" s="79" t="str">
        <f>IF(MH$9="", "", IF(AND(NOT('Personnel Details'!$N$35=""), $B147&gt;='Personnel Details'!$N$35), 'Personnel Details'!$Q$35, IF(AND(NOT('Personnel Details'!$I$35=""), $B147&gt;='Personnel Details'!$I$35), 'Personnel Details'!$L$35, 'Personnel Details'!$G$35)))</f>
        <v/>
      </c>
      <c r="MK147" s="59">
        <f t="shared" si="427"/>
        <v>0</v>
      </c>
      <c r="ML147" s="53"/>
      <c r="MN147" s="78" t="str">
        <f>IF(MN$9="", "", IF(AND(NOT('Personnel Details'!$N$36=""), $B147&gt;='Personnel Details'!$N$36), 'Personnel Details'!$O$36, IF(AND(NOT('Personnel Details'!$I$36=""), $B147&gt;='Personnel Details'!$I$36), 'Personnel Details'!$J$36, 'Personnel Details'!$E$36)))</f>
        <v/>
      </c>
      <c r="MO147" s="59" t="str">
        <f>IF(MN$9="", "", IF(AND(NOT('Personnel Details'!$N$36=""), $B147&gt;='Personnel Details'!$N$36), IF('Personnel Details'!$P$36="","", 'Personnel Details'!$P$36), IF(AND(NOT('Personnel Details'!$I$36=""), $B147&gt;='Personnel Details'!$I$36), IF('Personnel Details'!$K$36="", "", 'Personnel Details'!$K$36), IF('Personnel Details'!$F$36="", "", 'Personnel Details'!$F$36))))</f>
        <v/>
      </c>
      <c r="MP147" s="79" t="str">
        <f>IF(MN$9="", "", IF(AND(NOT('Personnel Details'!$N$36=""), $B147&gt;='Personnel Details'!$N$36), 'Personnel Details'!$Q$36, IF(AND(NOT('Personnel Details'!$I$36=""), $B147&gt;='Personnel Details'!$I$36), 'Personnel Details'!$L$36, 'Personnel Details'!$G$36)))</f>
        <v/>
      </c>
      <c r="MQ147" s="59">
        <f t="shared" si="428"/>
        <v>0</v>
      </c>
      <c r="MR147" s="53"/>
      <c r="MT147" s="78" t="str">
        <f>IF(MT$9="", "", IF(AND(NOT('Personnel Details'!$N$37=""), $B147&gt;='Personnel Details'!$N$37), 'Personnel Details'!$O$37, IF(AND(NOT('Personnel Details'!$I$37=""), $B147&gt;='Personnel Details'!$I$37), 'Personnel Details'!$J$37, 'Personnel Details'!$E$37)))</f>
        <v/>
      </c>
      <c r="MU147" s="59" t="str">
        <f>IF(MT$9="", "", IF(AND(NOT('Personnel Details'!$N$37=""), $B147&gt;='Personnel Details'!$N$37), IF('Personnel Details'!$P$37="","", 'Personnel Details'!$P$37), IF(AND(NOT('Personnel Details'!$I$37=""), $B147&gt;='Personnel Details'!$I$37), IF('Personnel Details'!$K$37="", "", 'Personnel Details'!$K$37), IF('Personnel Details'!$F$37="", "", 'Personnel Details'!$F$37))))</f>
        <v/>
      </c>
      <c r="MV147" s="79" t="str">
        <f>IF(MT$9="", "", IF(AND(NOT('Personnel Details'!$N$37=""), $B147&gt;='Personnel Details'!$N$37), 'Personnel Details'!$Q$37, IF(AND(NOT('Personnel Details'!$I$37=""), $B147&gt;='Personnel Details'!$I$37), 'Personnel Details'!$L$37, 'Personnel Details'!$G$37)))</f>
        <v/>
      </c>
      <c r="MW147" s="59">
        <f t="shared" si="429"/>
        <v>0</v>
      </c>
      <c r="MX147" s="53"/>
      <c r="MZ147" s="78" t="str">
        <f>IF(MZ$9="", "", IF(AND(NOT('Personnel Details'!$N$38=""), $B147&gt;='Personnel Details'!$N$38), 'Personnel Details'!$O$38, IF(AND(NOT('Personnel Details'!$I$38=""), $B147&gt;='Personnel Details'!$I$38), 'Personnel Details'!$J$38, 'Personnel Details'!$E$38)))</f>
        <v/>
      </c>
      <c r="NA147" s="59" t="str">
        <f>IF(MZ$9="", "", IF(AND(NOT('Personnel Details'!$N$38=""), $B147&gt;='Personnel Details'!$N$38), IF('Personnel Details'!$P$38="","", 'Personnel Details'!$P$38), IF(AND(NOT('Personnel Details'!$I$38=""), $B147&gt;='Personnel Details'!$I$38), IF('Personnel Details'!$K$38="", "", 'Personnel Details'!$K$38), IF('Personnel Details'!$F$38="", "", 'Personnel Details'!$F$38))))</f>
        <v/>
      </c>
      <c r="NB147" s="79" t="str">
        <f>IF(MZ$9="", "", IF(AND(NOT('Personnel Details'!$N$38=""), $B147&gt;='Personnel Details'!$N$38), 'Personnel Details'!$Q$38, IF(AND(NOT('Personnel Details'!$I$38=""), $B147&gt;='Personnel Details'!$I$38), 'Personnel Details'!$L$38, 'Personnel Details'!$G$38)))</f>
        <v/>
      </c>
      <c r="NC147" s="59">
        <f t="shared" si="430"/>
        <v>0</v>
      </c>
      <c r="ND147" s="53"/>
      <c r="NF147" s="78" t="str">
        <f>IF(NF$9="", "", IF(AND(NOT('Personnel Details'!$N$39=""), $B147&gt;='Personnel Details'!$N$39), 'Personnel Details'!$O$39, IF(AND(NOT('Personnel Details'!$I$39=""), $B147&gt;='Personnel Details'!$I$39), 'Personnel Details'!$J$39, 'Personnel Details'!$E$39)))</f>
        <v/>
      </c>
      <c r="NG147" s="59" t="str">
        <f>IF(NF$9="", "", IF(AND(NOT('Personnel Details'!$N$39=""), $B147&gt;='Personnel Details'!$N$39), IF('Personnel Details'!$P$39="","", 'Personnel Details'!$P$39), IF(AND(NOT('Personnel Details'!$I$39=""), $B147&gt;='Personnel Details'!$I$39), IF('Personnel Details'!$K$39="", "", 'Personnel Details'!$K$39), IF('Personnel Details'!$F$39="", "", 'Personnel Details'!$F$39))))</f>
        <v/>
      </c>
      <c r="NH147" s="79" t="str">
        <f>IF(NF$9="", "", IF(AND(NOT('Personnel Details'!$N$39=""), $B147&gt;='Personnel Details'!$N$39), 'Personnel Details'!$Q$39, IF(AND(NOT('Personnel Details'!$I$39=""), $B147&gt;='Personnel Details'!$I$39), 'Personnel Details'!$L$39, 'Personnel Details'!$G$39)))</f>
        <v/>
      </c>
      <c r="NI147" s="59">
        <f t="shared" si="431"/>
        <v>0</v>
      </c>
      <c r="NJ147" s="53"/>
      <c r="NL147" s="78" t="str">
        <f>IF(NL$9="", "", IF(AND(NOT('Personnel Details'!$N$40=""), $B147&gt;='Personnel Details'!$N$40), 'Personnel Details'!$O$40, IF(AND(NOT('Personnel Details'!$I$40=""), $B147&gt;='Personnel Details'!$I$40), 'Personnel Details'!$J$40, 'Personnel Details'!$E$40)))</f>
        <v/>
      </c>
      <c r="NM147" s="59" t="str">
        <f>IF(NL$9="", "", IF(AND(NOT('Personnel Details'!$N$40=""), $B147&gt;='Personnel Details'!$N$40), IF('Personnel Details'!$P$40="","", 'Personnel Details'!$P$40), IF(AND(NOT('Personnel Details'!$I$40=""), $B147&gt;='Personnel Details'!$I$40), IF('Personnel Details'!$K$40="", "", 'Personnel Details'!$K$40), IF('Personnel Details'!$F$40="", "", 'Personnel Details'!$F$40))))</f>
        <v/>
      </c>
      <c r="NN147" s="79" t="str">
        <f>IF(NL$9="", "", IF(AND(NOT('Personnel Details'!$N$40=""), $B147&gt;='Personnel Details'!$N$40), 'Personnel Details'!$Q$40, IF(AND(NOT('Personnel Details'!$I$40=""), $B147&gt;='Personnel Details'!$I$40), 'Personnel Details'!$L$40, 'Personnel Details'!$G$40)))</f>
        <v/>
      </c>
      <c r="NO147" s="59">
        <f t="shared" si="432"/>
        <v>0</v>
      </c>
      <c r="NP147" s="53"/>
    </row>
    <row r="148" spans="1:380" x14ac:dyDescent="0.25">
      <c r="A148" s="32"/>
      <c r="B148" s="113">
        <f>IFERROR(IF(B147+1&gt;'Personnel Details'!$U$5, "", B147+1), "")</f>
        <v>43968</v>
      </c>
      <c r="C148" s="32"/>
      <c r="D148" s="120"/>
      <c r="E148" s="13" t="str">
        <f t="shared" si="311"/>
        <v/>
      </c>
      <c r="F148" s="13" t="str">
        <f t="shared" si="342"/>
        <v/>
      </c>
      <c r="G148" s="56" t="str">
        <f t="shared" si="433"/>
        <v/>
      </c>
      <c r="H148" s="16" t="str">
        <f t="shared" si="343"/>
        <v/>
      </c>
      <c r="I148" s="32"/>
      <c r="J148" s="120"/>
      <c r="K148" s="62" t="str">
        <f t="shared" si="312"/>
        <v/>
      </c>
      <c r="L148" s="62" t="str">
        <f t="shared" si="344"/>
        <v/>
      </c>
      <c r="M148" s="65" t="str">
        <f t="shared" si="434"/>
        <v/>
      </c>
      <c r="N148" s="68" t="str">
        <f t="shared" si="345"/>
        <v/>
      </c>
      <c r="O148" s="32"/>
      <c r="P148" s="120"/>
      <c r="Q148" s="62" t="str">
        <f t="shared" si="313"/>
        <v/>
      </c>
      <c r="R148" s="62" t="str">
        <f t="shared" si="346"/>
        <v/>
      </c>
      <c r="S148" s="65" t="str">
        <f t="shared" si="435"/>
        <v/>
      </c>
      <c r="T148" s="68" t="str">
        <f t="shared" si="347"/>
        <v/>
      </c>
      <c r="U148" s="32"/>
      <c r="V148" s="120"/>
      <c r="W148" s="62" t="str">
        <f t="shared" si="314"/>
        <v/>
      </c>
      <c r="X148" s="62" t="str">
        <f t="shared" si="348"/>
        <v/>
      </c>
      <c r="Y148" s="65" t="str">
        <f t="shared" si="436"/>
        <v/>
      </c>
      <c r="Z148" s="68" t="str">
        <f t="shared" si="349"/>
        <v/>
      </c>
      <c r="AA148" s="32"/>
      <c r="AB148" s="120"/>
      <c r="AC148" s="62" t="str">
        <f t="shared" si="315"/>
        <v/>
      </c>
      <c r="AD148" s="62" t="str">
        <f t="shared" si="350"/>
        <v/>
      </c>
      <c r="AE148" s="65" t="str">
        <f t="shared" si="437"/>
        <v/>
      </c>
      <c r="AF148" s="68" t="str">
        <f t="shared" si="351"/>
        <v/>
      </c>
      <c r="AG148" s="32"/>
      <c r="AH148" s="120"/>
      <c r="AI148" s="62" t="str">
        <f t="shared" si="316"/>
        <v/>
      </c>
      <c r="AJ148" s="62" t="str">
        <f t="shared" si="352"/>
        <v/>
      </c>
      <c r="AK148" s="65" t="str">
        <f t="shared" si="438"/>
        <v/>
      </c>
      <c r="AL148" s="68" t="str">
        <f t="shared" si="353"/>
        <v/>
      </c>
      <c r="AM148" s="32"/>
      <c r="AN148" s="120"/>
      <c r="AO148" s="62" t="str">
        <f t="shared" si="317"/>
        <v/>
      </c>
      <c r="AP148" s="62" t="str">
        <f t="shared" si="354"/>
        <v/>
      </c>
      <c r="AQ148" s="65" t="str">
        <f t="shared" si="439"/>
        <v/>
      </c>
      <c r="AR148" s="68" t="str">
        <f t="shared" si="355"/>
        <v/>
      </c>
      <c r="AS148" s="32"/>
      <c r="AT148" s="120"/>
      <c r="AU148" s="62" t="str">
        <f t="shared" si="318"/>
        <v/>
      </c>
      <c r="AV148" s="62" t="str">
        <f t="shared" si="356"/>
        <v/>
      </c>
      <c r="AW148" s="65" t="str">
        <f t="shared" si="440"/>
        <v/>
      </c>
      <c r="AX148" s="68" t="str">
        <f t="shared" si="357"/>
        <v/>
      </c>
      <c r="AY148" s="32"/>
      <c r="AZ148" s="120"/>
      <c r="BA148" s="62" t="str">
        <f t="shared" si="319"/>
        <v/>
      </c>
      <c r="BB148" s="62" t="str">
        <f t="shared" si="358"/>
        <v/>
      </c>
      <c r="BC148" s="65" t="str">
        <f t="shared" si="441"/>
        <v/>
      </c>
      <c r="BD148" s="68" t="str">
        <f t="shared" si="359"/>
        <v/>
      </c>
      <c r="BE148" s="32"/>
      <c r="BF148" s="120"/>
      <c r="BG148" s="62" t="str">
        <f t="shared" si="320"/>
        <v/>
      </c>
      <c r="BH148" s="62" t="str">
        <f t="shared" si="360"/>
        <v/>
      </c>
      <c r="BI148" s="65" t="str">
        <f t="shared" si="442"/>
        <v/>
      </c>
      <c r="BJ148" s="68" t="str">
        <f t="shared" si="361"/>
        <v/>
      </c>
      <c r="BK148" s="32"/>
      <c r="BL148" s="120"/>
      <c r="BM148" s="62" t="str">
        <f t="shared" si="321"/>
        <v/>
      </c>
      <c r="BN148" s="62" t="str">
        <f t="shared" si="362"/>
        <v/>
      </c>
      <c r="BO148" s="65" t="str">
        <f t="shared" si="443"/>
        <v/>
      </c>
      <c r="BP148" s="68" t="str">
        <f t="shared" si="363"/>
        <v/>
      </c>
      <c r="BQ148" s="32"/>
      <c r="BR148" s="120"/>
      <c r="BS148" s="62" t="str">
        <f t="shared" si="322"/>
        <v/>
      </c>
      <c r="BT148" s="62" t="str">
        <f t="shared" si="364"/>
        <v/>
      </c>
      <c r="BU148" s="65" t="str">
        <f t="shared" si="444"/>
        <v/>
      </c>
      <c r="BV148" s="68" t="str">
        <f t="shared" si="365"/>
        <v/>
      </c>
      <c r="BW148" s="32"/>
      <c r="BX148" s="120"/>
      <c r="BY148" s="62" t="str">
        <f t="shared" si="323"/>
        <v/>
      </c>
      <c r="BZ148" s="62" t="str">
        <f t="shared" si="366"/>
        <v/>
      </c>
      <c r="CA148" s="65" t="str">
        <f t="shared" si="445"/>
        <v/>
      </c>
      <c r="CB148" s="68" t="str">
        <f t="shared" si="367"/>
        <v/>
      </c>
      <c r="CC148" s="32"/>
      <c r="CD148" s="120"/>
      <c r="CE148" s="62" t="str">
        <f t="shared" si="324"/>
        <v/>
      </c>
      <c r="CF148" s="62" t="str">
        <f t="shared" si="368"/>
        <v/>
      </c>
      <c r="CG148" s="65" t="str">
        <f t="shared" si="446"/>
        <v/>
      </c>
      <c r="CH148" s="68" t="str">
        <f t="shared" si="369"/>
        <v/>
      </c>
      <c r="CI148" s="32"/>
      <c r="CJ148" s="120"/>
      <c r="CK148" s="62" t="str">
        <f t="shared" si="325"/>
        <v/>
      </c>
      <c r="CL148" s="62" t="str">
        <f t="shared" si="370"/>
        <v/>
      </c>
      <c r="CM148" s="65" t="str">
        <f t="shared" si="447"/>
        <v/>
      </c>
      <c r="CN148" s="68" t="str">
        <f t="shared" si="371"/>
        <v/>
      </c>
      <c r="CO148" s="32"/>
      <c r="CP148" s="120"/>
      <c r="CQ148" s="62" t="str">
        <f t="shared" si="326"/>
        <v/>
      </c>
      <c r="CR148" s="62" t="str">
        <f t="shared" si="372"/>
        <v/>
      </c>
      <c r="CS148" s="65" t="str">
        <f t="shared" si="448"/>
        <v/>
      </c>
      <c r="CT148" s="68" t="str">
        <f t="shared" si="373"/>
        <v/>
      </c>
      <c r="CU148" s="32"/>
      <c r="CV148" s="120"/>
      <c r="CW148" s="62" t="str">
        <f t="shared" si="327"/>
        <v/>
      </c>
      <c r="CX148" s="62" t="str">
        <f t="shared" si="374"/>
        <v/>
      </c>
      <c r="CY148" s="65" t="str">
        <f t="shared" si="449"/>
        <v/>
      </c>
      <c r="CZ148" s="68" t="str">
        <f t="shared" si="375"/>
        <v/>
      </c>
      <c r="DA148" s="32"/>
      <c r="DB148" s="120"/>
      <c r="DC148" s="62" t="str">
        <f t="shared" si="328"/>
        <v/>
      </c>
      <c r="DD148" s="62" t="str">
        <f t="shared" si="376"/>
        <v/>
      </c>
      <c r="DE148" s="65" t="str">
        <f t="shared" si="450"/>
        <v/>
      </c>
      <c r="DF148" s="68" t="str">
        <f t="shared" si="377"/>
        <v/>
      </c>
      <c r="DG148" s="32"/>
      <c r="DH148" s="120"/>
      <c r="DI148" s="62" t="str">
        <f t="shared" si="329"/>
        <v/>
      </c>
      <c r="DJ148" s="62" t="str">
        <f t="shared" si="378"/>
        <v/>
      </c>
      <c r="DK148" s="65" t="str">
        <f t="shared" si="451"/>
        <v/>
      </c>
      <c r="DL148" s="68" t="str">
        <f t="shared" si="379"/>
        <v/>
      </c>
      <c r="DM148" s="32"/>
      <c r="DN148" s="120"/>
      <c r="DO148" s="62" t="str">
        <f t="shared" si="330"/>
        <v/>
      </c>
      <c r="DP148" s="62" t="str">
        <f t="shared" si="380"/>
        <v/>
      </c>
      <c r="DQ148" s="65" t="str">
        <f t="shared" si="452"/>
        <v/>
      </c>
      <c r="DR148" s="68" t="str">
        <f t="shared" si="381"/>
        <v/>
      </c>
      <c r="DS148" s="32"/>
      <c r="DT148" s="120"/>
      <c r="DU148" s="62" t="str">
        <f t="shared" si="331"/>
        <v/>
      </c>
      <c r="DV148" s="62" t="str">
        <f t="shared" si="382"/>
        <v/>
      </c>
      <c r="DW148" s="65" t="str">
        <f t="shared" si="453"/>
        <v/>
      </c>
      <c r="DX148" s="68" t="str">
        <f t="shared" si="383"/>
        <v/>
      </c>
      <c r="DY148" s="32"/>
      <c r="DZ148" s="120"/>
      <c r="EA148" s="62" t="str">
        <f t="shared" si="332"/>
        <v/>
      </c>
      <c r="EB148" s="62" t="str">
        <f t="shared" si="384"/>
        <v/>
      </c>
      <c r="EC148" s="65" t="str">
        <f t="shared" si="454"/>
        <v/>
      </c>
      <c r="ED148" s="68" t="str">
        <f t="shared" si="385"/>
        <v/>
      </c>
      <c r="EE148" s="32"/>
      <c r="EF148" s="120"/>
      <c r="EG148" s="62" t="str">
        <f t="shared" si="333"/>
        <v/>
      </c>
      <c r="EH148" s="62" t="str">
        <f t="shared" si="386"/>
        <v/>
      </c>
      <c r="EI148" s="65" t="str">
        <f t="shared" si="455"/>
        <v/>
      </c>
      <c r="EJ148" s="68" t="str">
        <f t="shared" si="387"/>
        <v/>
      </c>
      <c r="EK148" s="32"/>
      <c r="EL148" s="120"/>
      <c r="EM148" s="62" t="str">
        <f t="shared" si="334"/>
        <v/>
      </c>
      <c r="EN148" s="62" t="str">
        <f t="shared" si="388"/>
        <v/>
      </c>
      <c r="EO148" s="65" t="str">
        <f t="shared" si="456"/>
        <v/>
      </c>
      <c r="EP148" s="68" t="str">
        <f t="shared" si="389"/>
        <v/>
      </c>
      <c r="EQ148" s="32"/>
      <c r="ER148" s="120"/>
      <c r="ES148" s="62" t="str">
        <f t="shared" si="335"/>
        <v/>
      </c>
      <c r="ET148" s="62" t="str">
        <f t="shared" si="390"/>
        <v/>
      </c>
      <c r="EU148" s="65" t="str">
        <f t="shared" si="457"/>
        <v/>
      </c>
      <c r="EV148" s="68" t="str">
        <f t="shared" si="391"/>
        <v/>
      </c>
      <c r="EW148" s="32"/>
      <c r="EX148" s="120"/>
      <c r="EY148" s="62" t="str">
        <f t="shared" si="336"/>
        <v/>
      </c>
      <c r="EZ148" s="62" t="str">
        <f t="shared" si="392"/>
        <v/>
      </c>
      <c r="FA148" s="65" t="str">
        <f t="shared" si="458"/>
        <v/>
      </c>
      <c r="FB148" s="68" t="str">
        <f t="shared" si="393"/>
        <v/>
      </c>
      <c r="FC148" s="32"/>
      <c r="FD148" s="120"/>
      <c r="FE148" s="62" t="str">
        <f t="shared" si="337"/>
        <v/>
      </c>
      <c r="FF148" s="62" t="str">
        <f t="shared" si="394"/>
        <v/>
      </c>
      <c r="FG148" s="65" t="str">
        <f t="shared" si="459"/>
        <v/>
      </c>
      <c r="FH148" s="68" t="str">
        <f t="shared" si="395"/>
        <v/>
      </c>
      <c r="FI148" s="32"/>
      <c r="FJ148" s="120"/>
      <c r="FK148" s="62" t="str">
        <f t="shared" si="338"/>
        <v/>
      </c>
      <c r="FL148" s="62" t="str">
        <f t="shared" si="396"/>
        <v/>
      </c>
      <c r="FM148" s="65" t="str">
        <f t="shared" si="460"/>
        <v/>
      </c>
      <c r="FN148" s="68" t="str">
        <f t="shared" si="397"/>
        <v/>
      </c>
      <c r="FO148" s="32"/>
      <c r="FP148" s="120"/>
      <c r="FQ148" s="62" t="str">
        <f t="shared" si="339"/>
        <v/>
      </c>
      <c r="FR148" s="62" t="str">
        <f t="shared" si="398"/>
        <v/>
      </c>
      <c r="FS148" s="65" t="str">
        <f t="shared" si="461"/>
        <v/>
      </c>
      <c r="FT148" s="68" t="str">
        <f t="shared" si="399"/>
        <v/>
      </c>
      <c r="FU148" s="32"/>
      <c r="FV148" s="120"/>
      <c r="FW148" s="62" t="str">
        <f t="shared" si="340"/>
        <v/>
      </c>
      <c r="FX148" s="62" t="str">
        <f t="shared" si="400"/>
        <v/>
      </c>
      <c r="FY148" s="65" t="str">
        <f t="shared" si="462"/>
        <v/>
      </c>
      <c r="FZ148" s="68" t="str">
        <f t="shared" si="401"/>
        <v/>
      </c>
      <c r="GA148" s="32"/>
      <c r="GC148" s="7" t="str">
        <f t="shared" si="402"/>
        <v>May 2020</v>
      </c>
      <c r="GD148" s="7" t="str">
        <f t="shared" ca="1" si="341"/>
        <v>Weekend</v>
      </c>
      <c r="GT148" s="71">
        <f>IF(GT$9="", "", IF(AND(NOT('Personnel Details'!$N$11=""), $B148&gt;='Personnel Details'!$N$11), 'Personnel Details'!$O$11, IF(AND(NOT('Personnel Details'!$I$11=""), $B148&gt;='Personnel Details'!$I$11), 'Personnel Details'!$J$11, 'Personnel Details'!$E$11)))</f>
        <v>0.8</v>
      </c>
      <c r="GU148" s="59" t="str">
        <f>IF(GT$9="", "", IF(AND(NOT('Personnel Details'!$N$11=""), $B148&gt;='Personnel Details'!$N$11), IF('Personnel Details'!$P$11="","", 'Personnel Details'!$P$11), IF(AND(NOT('Personnel Details'!$I$11=""), $B148&gt;='Personnel Details'!$I$11), IF('Personnel Details'!$K$11="", "", 'Personnel Details'!$K$11), IF('Personnel Details'!$F$11="", "", 'Personnel Details'!$F$11))))</f>
        <v/>
      </c>
      <c r="GV148" s="74">
        <f>IF(GT$9="", "", IF(AND(NOT('Personnel Details'!$N$11=""), $B148&gt;='Personnel Details'!$N$11), 'Personnel Details'!$Q$11, IF(AND(NOT('Personnel Details'!$I$11=""), $B148&gt;='Personnel Details'!$I$11), 'Personnel Details'!$L$11, 'Personnel Details'!$G$11)))</f>
        <v>0</v>
      </c>
      <c r="GW148" s="59">
        <f t="shared" si="403"/>
        <v>0</v>
      </c>
      <c r="GX148" s="53"/>
      <c r="GZ148" s="78">
        <f>IF(GZ$9="", "", IF(AND(NOT('Personnel Details'!$N$12=""), $B148&gt;='Personnel Details'!$N$12), 'Personnel Details'!$O$12, IF(AND(NOT('Personnel Details'!$I$12=""), $B148&gt;='Personnel Details'!$I$12), 'Personnel Details'!$J$12, 'Personnel Details'!$E$12)))</f>
        <v>0.8</v>
      </c>
      <c r="HA148" s="59" t="str">
        <f>IF(GZ$9="", "", IF(AND(NOT('Personnel Details'!$N$12=""), $B148&gt;='Personnel Details'!$N$12), IF('Personnel Details'!$P$12="","", 'Personnel Details'!$P$12), IF(AND(NOT('Personnel Details'!$I$12=""), $B148&gt;='Personnel Details'!$I$12), IF('Personnel Details'!$K$12="", "", 'Personnel Details'!$K$12), IF('Personnel Details'!$F$12="", "", 'Personnel Details'!$F$12))))</f>
        <v/>
      </c>
      <c r="HB148" s="79">
        <f>IF(GZ$9="", "", IF(AND(NOT('Personnel Details'!$N$12=""), $B148&gt;='Personnel Details'!$N$12), 'Personnel Details'!$Q$12, IF(AND(NOT('Personnel Details'!$I$12=""), $B148&gt;='Personnel Details'!$I$12), 'Personnel Details'!$L$12, 'Personnel Details'!$G$12)))</f>
        <v>0</v>
      </c>
      <c r="HC148" s="59">
        <f t="shared" si="404"/>
        <v>0</v>
      </c>
      <c r="HD148" s="53"/>
      <c r="HF148" s="78">
        <f>IF(HF$9="", "", IF(AND(NOT('Personnel Details'!$N$13=""), $B148&gt;='Personnel Details'!$N$13), 'Personnel Details'!$O$13, IF(AND(NOT('Personnel Details'!$I$13=""), $B148&gt;='Personnel Details'!$I$13), 'Personnel Details'!$J$13, 'Personnel Details'!$E$13)))</f>
        <v>0.8</v>
      </c>
      <c r="HG148" s="59" t="str">
        <f>IF(HF$9="", "", IF(AND(NOT('Personnel Details'!$N$13=""), $B148&gt;='Personnel Details'!$N$13), IF('Personnel Details'!$P$13="","", 'Personnel Details'!$P$13), IF(AND(NOT('Personnel Details'!$I$13=""), $B148&gt;='Personnel Details'!$I$13), IF('Personnel Details'!$K$13="", "", 'Personnel Details'!$K$13), IF('Personnel Details'!$F$13="", "", 'Personnel Details'!$F$13))))</f>
        <v/>
      </c>
      <c r="HH148" s="79">
        <f>IF(HF$9="", "", IF(AND(NOT('Personnel Details'!$N$13=""), $B148&gt;='Personnel Details'!$N$13), 'Personnel Details'!$Q$13, IF(AND(NOT('Personnel Details'!$I$13=""), $B148&gt;='Personnel Details'!$I$13), 'Personnel Details'!$L$13, 'Personnel Details'!$G$13)))</f>
        <v>0</v>
      </c>
      <c r="HI148" s="59">
        <f t="shared" si="405"/>
        <v>0</v>
      </c>
      <c r="HJ148" s="53"/>
      <c r="HL148" s="78">
        <f>IF(HL$9="", "", IF(AND(NOT('Personnel Details'!$N$14=""), $B148&gt;='Personnel Details'!$N$14), 'Personnel Details'!$O$14, IF(AND(NOT('Personnel Details'!$I$14=""), $B148&gt;='Personnel Details'!$I$14), 'Personnel Details'!$J$14, 'Personnel Details'!$E$14)))</f>
        <v>0.8</v>
      </c>
      <c r="HM148" s="59">
        <f>IF(HL$9="", "", IF(AND(NOT('Personnel Details'!$N$14=""), $B148&gt;='Personnel Details'!$N$14), IF('Personnel Details'!$P$14="","", 'Personnel Details'!$P$14), IF(AND(NOT('Personnel Details'!$I$14=""), $B148&gt;='Personnel Details'!$I$14), IF('Personnel Details'!$K$14="", "", 'Personnel Details'!$K$14), IF('Personnel Details'!$F$14="", "", 'Personnel Details'!$F$14))))</f>
        <v>2000</v>
      </c>
      <c r="HN148" s="79">
        <f>IF(HL$9="", "", IF(AND(NOT('Personnel Details'!$N$14=""), $B148&gt;='Personnel Details'!$N$14), 'Personnel Details'!$Q$14, IF(AND(NOT('Personnel Details'!$I$14=""), $B148&gt;='Personnel Details'!$I$14), 'Personnel Details'!$L$14, 'Personnel Details'!$G$14)))</f>
        <v>0.85</v>
      </c>
      <c r="HO148" s="59">
        <f t="shared" si="406"/>
        <v>0</v>
      </c>
      <c r="HP148" s="53"/>
      <c r="HR148" s="78" t="str">
        <f>IF(HR$9="", "", IF(AND(NOT('Personnel Details'!$N$15=""), $B148&gt;='Personnel Details'!$N$15), 'Personnel Details'!$O$15, IF(AND(NOT('Personnel Details'!$I$15=""), $B148&gt;='Personnel Details'!$I$15), 'Personnel Details'!$J$15, 'Personnel Details'!$E$15)))</f>
        <v/>
      </c>
      <c r="HS148" s="59" t="str">
        <f>IF(HR$9="", "", IF(AND(NOT('Personnel Details'!$N$15=""), $B148&gt;='Personnel Details'!$N$15), IF('Personnel Details'!$P$15="","", 'Personnel Details'!$P$15), IF(AND(NOT('Personnel Details'!$I$15=""), $B148&gt;='Personnel Details'!$I$15), IF('Personnel Details'!$K$15="", "", 'Personnel Details'!$K$15), IF('Personnel Details'!$F$15="", "", 'Personnel Details'!$F$15))))</f>
        <v/>
      </c>
      <c r="HT148" s="79" t="str">
        <f>IF(HR$9="", "", IF(AND(NOT('Personnel Details'!$N$15=""), $B148&gt;='Personnel Details'!$N$15), 'Personnel Details'!$Q$15, IF(AND(NOT('Personnel Details'!$I$15=""), $B148&gt;='Personnel Details'!$I$15), 'Personnel Details'!$L$15, 'Personnel Details'!$G$15)))</f>
        <v/>
      </c>
      <c r="HU148" s="59">
        <f t="shared" si="407"/>
        <v>0</v>
      </c>
      <c r="HV148" s="53"/>
      <c r="HX148" s="78" t="str">
        <f>IF(HX$9="", "", IF(AND(NOT('Personnel Details'!$N$16=""), $B148&gt;='Personnel Details'!$N$16), 'Personnel Details'!$O$16, IF(AND(NOT('Personnel Details'!$I$16=""), $B148&gt;='Personnel Details'!$I$16), 'Personnel Details'!$J$16, 'Personnel Details'!$E$16)))</f>
        <v/>
      </c>
      <c r="HY148" s="59" t="str">
        <f>IF(HX$9="", "", IF(AND(NOT('Personnel Details'!$N$16=""), $B148&gt;='Personnel Details'!$N$16), IF('Personnel Details'!$P$16="","", 'Personnel Details'!$P$16), IF(AND(NOT('Personnel Details'!$I$16=""), $B148&gt;='Personnel Details'!$I$16), IF('Personnel Details'!$K$16="", "", 'Personnel Details'!$K$16), IF('Personnel Details'!$F$16="", "", 'Personnel Details'!$F$16))))</f>
        <v/>
      </c>
      <c r="HZ148" s="79" t="str">
        <f>IF(HX$9="", "", IF(AND(NOT('Personnel Details'!$N$16=""), $B148&gt;='Personnel Details'!$N$16), 'Personnel Details'!$Q$16, IF(AND(NOT('Personnel Details'!$I$16=""), $B148&gt;='Personnel Details'!$I$16), 'Personnel Details'!$L$16, 'Personnel Details'!$G$16)))</f>
        <v/>
      </c>
      <c r="IA148" s="59">
        <f t="shared" si="408"/>
        <v>0</v>
      </c>
      <c r="IB148" s="53"/>
      <c r="ID148" s="78" t="str">
        <f>IF(ID$9="", "", IF(AND(NOT('Personnel Details'!$N$17=""), $B148&gt;='Personnel Details'!$N$17), 'Personnel Details'!$O$17, IF(AND(NOT('Personnel Details'!$I$17=""), $B148&gt;='Personnel Details'!$I$17), 'Personnel Details'!$J$17, 'Personnel Details'!$E$17)))</f>
        <v/>
      </c>
      <c r="IE148" s="59" t="str">
        <f>IF(ID$9="", "", IF(AND(NOT('Personnel Details'!$N$17=""), $B148&gt;='Personnel Details'!$N$17), IF('Personnel Details'!$P$17="","", 'Personnel Details'!$P$17), IF(AND(NOT('Personnel Details'!$I$17=""), $B148&gt;='Personnel Details'!$I$17), IF('Personnel Details'!$K$17="", "", 'Personnel Details'!$K$17), IF('Personnel Details'!$F$17="", "", 'Personnel Details'!$F$17))))</f>
        <v/>
      </c>
      <c r="IF148" s="79" t="str">
        <f>IF(ID$9="", "", IF(AND(NOT('Personnel Details'!$N$17=""), $B148&gt;='Personnel Details'!$N$17), 'Personnel Details'!$Q$17, IF(AND(NOT('Personnel Details'!$I$17=""), $B148&gt;='Personnel Details'!$I$17), 'Personnel Details'!$L$17, 'Personnel Details'!$G$17)))</f>
        <v/>
      </c>
      <c r="IG148" s="59">
        <f t="shared" si="409"/>
        <v>0</v>
      </c>
      <c r="IH148" s="53"/>
      <c r="IJ148" s="78" t="str">
        <f>IF(IJ$9="", "", IF(AND(NOT('Personnel Details'!$N$18=""), $B148&gt;='Personnel Details'!$N$18), 'Personnel Details'!$O$18, IF(AND(NOT('Personnel Details'!$I$18=""), $B148&gt;='Personnel Details'!$I$18), 'Personnel Details'!$J$18, 'Personnel Details'!$E$18)))</f>
        <v/>
      </c>
      <c r="IK148" s="59" t="str">
        <f>IF(IJ$9="", "", IF(AND(NOT('Personnel Details'!$N$18=""), $B148&gt;='Personnel Details'!$N$18), IF('Personnel Details'!$P$18="","", 'Personnel Details'!$P$18), IF(AND(NOT('Personnel Details'!$I$18=""), $B148&gt;='Personnel Details'!$I$18), IF('Personnel Details'!$K$18="", "", 'Personnel Details'!$K$18), IF('Personnel Details'!$F$18="", "", 'Personnel Details'!$F$18))))</f>
        <v/>
      </c>
      <c r="IL148" s="79" t="str">
        <f>IF(IJ$9="", "", IF(AND(NOT('Personnel Details'!$N$18=""), $B148&gt;='Personnel Details'!$N$18), 'Personnel Details'!$Q$18, IF(AND(NOT('Personnel Details'!$I$18=""), $B148&gt;='Personnel Details'!$I$18), 'Personnel Details'!$L$18, 'Personnel Details'!$G$18)))</f>
        <v/>
      </c>
      <c r="IM148" s="59">
        <f t="shared" si="410"/>
        <v>0</v>
      </c>
      <c r="IN148" s="53"/>
      <c r="IP148" s="78" t="str">
        <f>IF(IP$9="", "", IF(AND(NOT('Personnel Details'!$N$19=""), $B148&gt;='Personnel Details'!$N$19), 'Personnel Details'!$O$19, IF(AND(NOT('Personnel Details'!$I$19=""), $B148&gt;='Personnel Details'!$I$19), 'Personnel Details'!$J$19, 'Personnel Details'!$E$19)))</f>
        <v/>
      </c>
      <c r="IQ148" s="59" t="str">
        <f>IF(IP$9="", "", IF(AND(NOT('Personnel Details'!$N$19=""), $B148&gt;='Personnel Details'!$N$19), IF('Personnel Details'!$P$19="","", 'Personnel Details'!$P$19), IF(AND(NOT('Personnel Details'!$I$19=""), $B148&gt;='Personnel Details'!$I$19), IF('Personnel Details'!$K$19="", "", 'Personnel Details'!$K$19), IF('Personnel Details'!$F$19="", "", 'Personnel Details'!$F$19))))</f>
        <v/>
      </c>
      <c r="IR148" s="79" t="str">
        <f>IF(IP$9="", "", IF(AND(NOT('Personnel Details'!$N$19=""), $B148&gt;='Personnel Details'!$N$19), 'Personnel Details'!$Q$19, IF(AND(NOT('Personnel Details'!$I$19=""), $B148&gt;='Personnel Details'!$I$19), 'Personnel Details'!$L$19, 'Personnel Details'!$G$19)))</f>
        <v/>
      </c>
      <c r="IS148" s="59">
        <f t="shared" si="411"/>
        <v>0</v>
      </c>
      <c r="IT148" s="53"/>
      <c r="IV148" s="78" t="str">
        <f>IF(IV$9="", "", IF(AND(NOT('Personnel Details'!$N$20=""), $B148&gt;='Personnel Details'!$N$20), 'Personnel Details'!$O$20, IF(AND(NOT('Personnel Details'!$I$20=""), $B148&gt;='Personnel Details'!$I$20), 'Personnel Details'!$J$20, 'Personnel Details'!$E$20)))</f>
        <v/>
      </c>
      <c r="IW148" s="59" t="str">
        <f>IF(IV$9="", "", IF(AND(NOT('Personnel Details'!$N$20=""), $B148&gt;='Personnel Details'!$N$20), IF('Personnel Details'!$P$20="","", 'Personnel Details'!$P$20), IF(AND(NOT('Personnel Details'!$I$20=""), $B148&gt;='Personnel Details'!$I$20), IF('Personnel Details'!$K$20="", "", 'Personnel Details'!$K$20), IF('Personnel Details'!$F$20="", "", 'Personnel Details'!$F$20))))</f>
        <v/>
      </c>
      <c r="IX148" s="79" t="str">
        <f>IF(IV$9="", "", IF(AND(NOT('Personnel Details'!$N$20=""), $B148&gt;='Personnel Details'!$N$20), 'Personnel Details'!$Q$20, IF(AND(NOT('Personnel Details'!$I$20=""), $B148&gt;='Personnel Details'!$I$20), 'Personnel Details'!$L$20, 'Personnel Details'!$G$20)))</f>
        <v/>
      </c>
      <c r="IY148" s="59">
        <f t="shared" si="412"/>
        <v>0</v>
      </c>
      <c r="IZ148" s="53"/>
      <c r="JB148" s="78" t="str">
        <f>IF(JB$9="", "", IF(AND(NOT('Personnel Details'!$N$21=""), $B148&gt;='Personnel Details'!$N$21), 'Personnel Details'!$O$21, IF(AND(NOT('Personnel Details'!$I$21=""), $B148&gt;='Personnel Details'!$I$21), 'Personnel Details'!$J$21, 'Personnel Details'!$E$21)))</f>
        <v/>
      </c>
      <c r="JC148" s="59" t="str">
        <f>IF(JB$9="", "", IF(AND(NOT('Personnel Details'!$N$21=""), $B148&gt;='Personnel Details'!$N$21), IF('Personnel Details'!$P$21="","", 'Personnel Details'!$P$21), IF(AND(NOT('Personnel Details'!$I$21=""), $B148&gt;='Personnel Details'!$I$21), IF('Personnel Details'!$K$21="", "", 'Personnel Details'!$K$21), IF('Personnel Details'!$F$21="", "", 'Personnel Details'!$F$21))))</f>
        <v/>
      </c>
      <c r="JD148" s="79" t="str">
        <f>IF(JB$9="", "", IF(AND(NOT('Personnel Details'!$N$21=""), $B148&gt;='Personnel Details'!$N$21), 'Personnel Details'!$Q$21, IF(AND(NOT('Personnel Details'!$I$21=""), $B148&gt;='Personnel Details'!$I$21), 'Personnel Details'!$L$21, 'Personnel Details'!$G$21)))</f>
        <v/>
      </c>
      <c r="JE148" s="59">
        <f t="shared" si="413"/>
        <v>0</v>
      </c>
      <c r="JF148" s="53"/>
      <c r="JH148" s="78" t="str">
        <f>IF(JH$9="", "", IF(AND(NOT('Personnel Details'!$N$22=""), $B148&gt;='Personnel Details'!$N$22), 'Personnel Details'!$O$22, IF(AND(NOT('Personnel Details'!$I$22=""), $B148&gt;='Personnel Details'!$I$22), 'Personnel Details'!$J$22, 'Personnel Details'!$E$22)))</f>
        <v/>
      </c>
      <c r="JI148" s="59" t="str">
        <f>IF(JH$9="", "", IF(AND(NOT('Personnel Details'!$N$22=""), $B148&gt;='Personnel Details'!$N$22), IF('Personnel Details'!$P$22="","", 'Personnel Details'!$P$22), IF(AND(NOT('Personnel Details'!$I$22=""), $B148&gt;='Personnel Details'!$I$22), IF('Personnel Details'!$K$22="", "", 'Personnel Details'!$K$22), IF('Personnel Details'!$F$22="", "", 'Personnel Details'!$F$22))))</f>
        <v/>
      </c>
      <c r="JJ148" s="79" t="str">
        <f>IF(JH$9="", "", IF(AND(NOT('Personnel Details'!$N$22=""), $B148&gt;='Personnel Details'!$N$22), 'Personnel Details'!$Q$22, IF(AND(NOT('Personnel Details'!$I$22=""), $B148&gt;='Personnel Details'!$I$22), 'Personnel Details'!$L$22, 'Personnel Details'!$G$22)))</f>
        <v/>
      </c>
      <c r="JK148" s="59">
        <f t="shared" si="414"/>
        <v>0</v>
      </c>
      <c r="JL148" s="53"/>
      <c r="JN148" s="78" t="str">
        <f>IF(JN$9="", "", IF(AND(NOT('Personnel Details'!$N$23=""), $B148&gt;='Personnel Details'!$N$23), 'Personnel Details'!$O$23, IF(AND(NOT('Personnel Details'!$I$23=""), $B148&gt;='Personnel Details'!$I$23), 'Personnel Details'!$J$23, 'Personnel Details'!$E$23)))</f>
        <v/>
      </c>
      <c r="JO148" s="59" t="str">
        <f>IF(JN$9="", "", IF(AND(NOT('Personnel Details'!$N$23=""), $B148&gt;='Personnel Details'!$N$23), IF('Personnel Details'!$P$23="","", 'Personnel Details'!$P$23), IF(AND(NOT('Personnel Details'!$I$23=""), $B148&gt;='Personnel Details'!$I$23), IF('Personnel Details'!$K$23="", "", 'Personnel Details'!$K$23), IF('Personnel Details'!$F$23="", "", 'Personnel Details'!$F$23))))</f>
        <v/>
      </c>
      <c r="JP148" s="79" t="str">
        <f>IF(JN$9="", "", IF(AND(NOT('Personnel Details'!$N$23=""), $B148&gt;='Personnel Details'!$N$23), 'Personnel Details'!$Q$23, IF(AND(NOT('Personnel Details'!$I$23=""), $B148&gt;='Personnel Details'!$I$23), 'Personnel Details'!$L$23, 'Personnel Details'!$G$23)))</f>
        <v/>
      </c>
      <c r="JQ148" s="59">
        <f t="shared" si="415"/>
        <v>0</v>
      </c>
      <c r="JR148" s="53"/>
      <c r="JT148" s="78" t="str">
        <f>IF(JT$9="", "", IF(AND(NOT('Personnel Details'!$N$24=""), $B148&gt;='Personnel Details'!$N$24), 'Personnel Details'!$O$24, IF(AND(NOT('Personnel Details'!$I$24=""), $B148&gt;='Personnel Details'!$I$24), 'Personnel Details'!$J$24, 'Personnel Details'!$E$24)))</f>
        <v/>
      </c>
      <c r="JU148" s="59" t="str">
        <f>IF(JT$9="", "", IF(AND(NOT('Personnel Details'!$N$24=""), $B148&gt;='Personnel Details'!$N$24), IF('Personnel Details'!$P$24="","", 'Personnel Details'!$P$24), IF(AND(NOT('Personnel Details'!$I$24=""), $B148&gt;='Personnel Details'!$I$24), IF('Personnel Details'!$K$24="", "", 'Personnel Details'!$K$24), IF('Personnel Details'!$F$24="", "", 'Personnel Details'!$F$24))))</f>
        <v/>
      </c>
      <c r="JV148" s="79" t="str">
        <f>IF(JT$9="", "", IF(AND(NOT('Personnel Details'!$N$24=""), $B148&gt;='Personnel Details'!$N$24), 'Personnel Details'!$Q$24, IF(AND(NOT('Personnel Details'!$I$24=""), $B148&gt;='Personnel Details'!$I$24), 'Personnel Details'!$L$24, 'Personnel Details'!$G$24)))</f>
        <v/>
      </c>
      <c r="JW148" s="59">
        <f t="shared" si="416"/>
        <v>0</v>
      </c>
      <c r="JX148" s="53"/>
      <c r="JZ148" s="78" t="str">
        <f>IF(JZ$9="", "", IF(AND(NOT('Personnel Details'!$N$25=""), $B148&gt;='Personnel Details'!$N$25), 'Personnel Details'!$O$25, IF(AND(NOT('Personnel Details'!$I$25=""), $B148&gt;='Personnel Details'!$I$25), 'Personnel Details'!$J$25, 'Personnel Details'!$E$25)))</f>
        <v/>
      </c>
      <c r="KA148" s="59" t="str">
        <f>IF(JZ$9="", "", IF(AND(NOT('Personnel Details'!$N$25=""), $B148&gt;='Personnel Details'!$N$25), IF('Personnel Details'!$P$25="","", 'Personnel Details'!$P$25), IF(AND(NOT('Personnel Details'!$I$25=""), $B148&gt;='Personnel Details'!$I$25), IF('Personnel Details'!$K$25="", "", 'Personnel Details'!$K$25), IF('Personnel Details'!$F$25="", "", 'Personnel Details'!$F$25))))</f>
        <v/>
      </c>
      <c r="KB148" s="79" t="str">
        <f>IF(JZ$9="", "", IF(AND(NOT('Personnel Details'!$N$25=""), $B148&gt;='Personnel Details'!$N$25), 'Personnel Details'!$Q$25, IF(AND(NOT('Personnel Details'!$I$25=""), $B148&gt;='Personnel Details'!$I$25), 'Personnel Details'!$L$25, 'Personnel Details'!$G$25)))</f>
        <v/>
      </c>
      <c r="KC148" s="59">
        <f t="shared" si="417"/>
        <v>0</v>
      </c>
      <c r="KD148" s="53"/>
      <c r="KF148" s="78" t="str">
        <f>IF(KF$9="", "", IF(AND(NOT('Personnel Details'!$N$26=""), $B148&gt;='Personnel Details'!$N$26), 'Personnel Details'!$O$26, IF(AND(NOT('Personnel Details'!$I$26=""), $B148&gt;='Personnel Details'!$I$26), 'Personnel Details'!$J$26, 'Personnel Details'!$E$26)))</f>
        <v/>
      </c>
      <c r="KG148" s="59" t="str">
        <f>IF(KF$9="", "", IF(AND(NOT('Personnel Details'!$N$26=""), $B148&gt;='Personnel Details'!$N$26), IF('Personnel Details'!$P$26="","", 'Personnel Details'!$P$26), IF(AND(NOT('Personnel Details'!$I$26=""), $B148&gt;='Personnel Details'!$I$26), IF('Personnel Details'!$K$26="", "", 'Personnel Details'!$K$26), IF('Personnel Details'!$F$26="", "", 'Personnel Details'!$F$26))))</f>
        <v/>
      </c>
      <c r="KH148" s="79" t="str">
        <f>IF(KF$9="", "", IF(AND(NOT('Personnel Details'!$N$26=""), $B148&gt;='Personnel Details'!$N$26), 'Personnel Details'!$Q$26, IF(AND(NOT('Personnel Details'!$I$26=""), $B148&gt;='Personnel Details'!$I$26), 'Personnel Details'!$L$26, 'Personnel Details'!$G$26)))</f>
        <v/>
      </c>
      <c r="KI148" s="59">
        <f t="shared" si="418"/>
        <v>0</v>
      </c>
      <c r="KJ148" s="53"/>
      <c r="KL148" s="78" t="str">
        <f>IF(KL$9="", "", IF(AND(NOT('Personnel Details'!$N$27=""), $B148&gt;='Personnel Details'!$N$27), 'Personnel Details'!$O$27, IF(AND(NOT('Personnel Details'!$I$27=""), $B148&gt;='Personnel Details'!$I$27), 'Personnel Details'!$J$27, 'Personnel Details'!$E$27)))</f>
        <v/>
      </c>
      <c r="KM148" s="59" t="str">
        <f>IF(KL$9="", "", IF(AND(NOT('Personnel Details'!$N$27=""), $B148&gt;='Personnel Details'!$N$27), IF('Personnel Details'!$P$27="","", 'Personnel Details'!$P$27), IF(AND(NOT('Personnel Details'!$I$27=""), $B148&gt;='Personnel Details'!$I$27), IF('Personnel Details'!$K$27="", "", 'Personnel Details'!$K$27), IF('Personnel Details'!$F$27="", "", 'Personnel Details'!$F$27))))</f>
        <v/>
      </c>
      <c r="KN148" s="79" t="str">
        <f>IF(KL$9="", "", IF(AND(NOT('Personnel Details'!$N$27=""), $B148&gt;='Personnel Details'!$N$27), 'Personnel Details'!$Q$27, IF(AND(NOT('Personnel Details'!$I$27=""), $B148&gt;='Personnel Details'!$I$27), 'Personnel Details'!$L$27, 'Personnel Details'!$G$27)))</f>
        <v/>
      </c>
      <c r="KO148" s="59">
        <f t="shared" si="419"/>
        <v>0</v>
      </c>
      <c r="KP148" s="53"/>
      <c r="KR148" s="78" t="str">
        <f>IF(KR$9="", "", IF(AND(NOT('Personnel Details'!$N$28=""), $B148&gt;='Personnel Details'!$N$28), 'Personnel Details'!$O$28, IF(AND(NOT('Personnel Details'!$I$28=""), $B148&gt;='Personnel Details'!$I$28), 'Personnel Details'!$J$28, 'Personnel Details'!$E$28)))</f>
        <v/>
      </c>
      <c r="KS148" s="59" t="str">
        <f>IF(KR$9="", "", IF(AND(NOT('Personnel Details'!$N$28=""), $B148&gt;='Personnel Details'!$N$28), IF('Personnel Details'!$P$28="","", 'Personnel Details'!$P$28), IF(AND(NOT('Personnel Details'!$I$28=""), $B148&gt;='Personnel Details'!$I$28), IF('Personnel Details'!$K$28="", "", 'Personnel Details'!$K$28), IF('Personnel Details'!$F$28="", "", 'Personnel Details'!$F$28))))</f>
        <v/>
      </c>
      <c r="KT148" s="79" t="str">
        <f>IF(KR$9="", "", IF(AND(NOT('Personnel Details'!$N$28=""), $B148&gt;='Personnel Details'!$N$28), 'Personnel Details'!$Q$28, IF(AND(NOT('Personnel Details'!$I$28=""), $B148&gt;='Personnel Details'!$I$28), 'Personnel Details'!$L$28, 'Personnel Details'!$G$28)))</f>
        <v/>
      </c>
      <c r="KU148" s="59">
        <f t="shared" si="420"/>
        <v>0</v>
      </c>
      <c r="KV148" s="53"/>
      <c r="KX148" s="78" t="str">
        <f>IF(KX$9="", "", IF(AND(NOT('Personnel Details'!$N$29=""), $B148&gt;='Personnel Details'!$N$29), 'Personnel Details'!$O$29, IF(AND(NOT('Personnel Details'!$I$29=""), $B148&gt;='Personnel Details'!$I$29), 'Personnel Details'!$J$29, 'Personnel Details'!$E$29)))</f>
        <v/>
      </c>
      <c r="KY148" s="59" t="str">
        <f>IF(KX$9="", "", IF(AND(NOT('Personnel Details'!$N$29=""), $B148&gt;='Personnel Details'!$N$29), IF('Personnel Details'!$P$29="","", 'Personnel Details'!$P$29), IF(AND(NOT('Personnel Details'!$I$29=""), $B148&gt;='Personnel Details'!$I$29), IF('Personnel Details'!$K$29="", "", 'Personnel Details'!$K$29), IF('Personnel Details'!$F$29="", "", 'Personnel Details'!$F$29))))</f>
        <v/>
      </c>
      <c r="KZ148" s="79" t="str">
        <f>IF(KX$9="", "", IF(AND(NOT('Personnel Details'!$N$29=""), $B148&gt;='Personnel Details'!$N$29), 'Personnel Details'!$Q$29, IF(AND(NOT('Personnel Details'!$I$29=""), $B148&gt;='Personnel Details'!$I$29), 'Personnel Details'!$L$29, 'Personnel Details'!$G$29)))</f>
        <v/>
      </c>
      <c r="LA148" s="59">
        <f t="shared" si="421"/>
        <v>0</v>
      </c>
      <c r="LB148" s="53"/>
      <c r="LD148" s="78" t="str">
        <f>IF(LD$9="", "", IF(AND(NOT('Personnel Details'!$N$30=""), $B148&gt;='Personnel Details'!$N$30), 'Personnel Details'!$O$30, IF(AND(NOT('Personnel Details'!$I$30=""), $B148&gt;='Personnel Details'!$I$30), 'Personnel Details'!$J$30, 'Personnel Details'!$E$30)))</f>
        <v/>
      </c>
      <c r="LE148" s="59" t="str">
        <f>IF(LD$9="", "", IF(AND(NOT('Personnel Details'!$N$30=""), $B148&gt;='Personnel Details'!$N$30), IF('Personnel Details'!$P$30="","", 'Personnel Details'!$P$30), IF(AND(NOT('Personnel Details'!$I$30=""), $B148&gt;='Personnel Details'!$I$30), IF('Personnel Details'!$K$30="", "", 'Personnel Details'!$K$30), IF('Personnel Details'!$F$30="", "", 'Personnel Details'!$F$30))))</f>
        <v/>
      </c>
      <c r="LF148" s="79" t="str">
        <f>IF(LD$9="", "", IF(AND(NOT('Personnel Details'!$N$30=""), $B148&gt;='Personnel Details'!$N$30), 'Personnel Details'!$Q$30, IF(AND(NOT('Personnel Details'!$I$30=""), $B148&gt;='Personnel Details'!$I$30), 'Personnel Details'!$L$30, 'Personnel Details'!$G$30)))</f>
        <v/>
      </c>
      <c r="LG148" s="59">
        <f t="shared" si="422"/>
        <v>0</v>
      </c>
      <c r="LH148" s="53"/>
      <c r="LJ148" s="78" t="str">
        <f>IF(LJ$9="", "", IF(AND(NOT('Personnel Details'!$N$31=""), $B148&gt;='Personnel Details'!$N$31), 'Personnel Details'!$O$31, IF(AND(NOT('Personnel Details'!$I$31=""), $B148&gt;='Personnel Details'!$I$31), 'Personnel Details'!$J$31, 'Personnel Details'!$E$31)))</f>
        <v/>
      </c>
      <c r="LK148" s="59" t="str">
        <f>IF(LJ$9="", "", IF(AND(NOT('Personnel Details'!$N$31=""), $B148&gt;='Personnel Details'!$N$31), IF('Personnel Details'!$P$31="","", 'Personnel Details'!$P$31), IF(AND(NOT('Personnel Details'!$I$31=""), $B148&gt;='Personnel Details'!$I$31), IF('Personnel Details'!$K$31="", "", 'Personnel Details'!$K$31), IF('Personnel Details'!$F$31="", "", 'Personnel Details'!$F$31))))</f>
        <v/>
      </c>
      <c r="LL148" s="79" t="str">
        <f>IF(LJ$9="", "", IF(AND(NOT('Personnel Details'!$N$31=""), $B148&gt;='Personnel Details'!$N$31), 'Personnel Details'!$Q$31, IF(AND(NOT('Personnel Details'!$I$31=""), $B148&gt;='Personnel Details'!$I$31), 'Personnel Details'!$L$31, 'Personnel Details'!$G$31)))</f>
        <v/>
      </c>
      <c r="LM148" s="59">
        <f t="shared" si="423"/>
        <v>0</v>
      </c>
      <c r="LN148" s="53"/>
      <c r="LP148" s="78" t="str">
        <f>IF(LP$9="", "", IF(AND(NOT('Personnel Details'!$N$32=""), $B148&gt;='Personnel Details'!$N$32), 'Personnel Details'!$O$32, IF(AND(NOT('Personnel Details'!$I$32=""), $B148&gt;='Personnel Details'!$I$32), 'Personnel Details'!$J$32, 'Personnel Details'!$E$32)))</f>
        <v/>
      </c>
      <c r="LQ148" s="59" t="str">
        <f>IF(LP$9="", "", IF(AND(NOT('Personnel Details'!$N$32=""), $B148&gt;='Personnel Details'!$N$32), IF('Personnel Details'!$P$32="","", 'Personnel Details'!$P$32), IF(AND(NOT('Personnel Details'!$I$32=""), $B148&gt;='Personnel Details'!$I$32), IF('Personnel Details'!$K$32="", "", 'Personnel Details'!$K$32), IF('Personnel Details'!$F$32="", "", 'Personnel Details'!$F$32))))</f>
        <v/>
      </c>
      <c r="LR148" s="79" t="str">
        <f>IF(LP$9="", "", IF(AND(NOT('Personnel Details'!$N$32=""), $B148&gt;='Personnel Details'!$N$32), 'Personnel Details'!$Q$32, IF(AND(NOT('Personnel Details'!$I$32=""), $B148&gt;='Personnel Details'!$I$32), 'Personnel Details'!$L$32, 'Personnel Details'!$G$32)))</f>
        <v/>
      </c>
      <c r="LS148" s="59">
        <f t="shared" si="424"/>
        <v>0</v>
      </c>
      <c r="LT148" s="53"/>
      <c r="LV148" s="78" t="str">
        <f>IF(LV$9="", "", IF(AND(NOT('Personnel Details'!$N$33=""), $B148&gt;='Personnel Details'!$N$33), 'Personnel Details'!$O$33, IF(AND(NOT('Personnel Details'!$I$33=""), $B148&gt;='Personnel Details'!$I$33), 'Personnel Details'!$J$33, 'Personnel Details'!$E$33)))</f>
        <v/>
      </c>
      <c r="LW148" s="59" t="str">
        <f>IF(LV$9="", "", IF(AND(NOT('Personnel Details'!$N$33=""), $B148&gt;='Personnel Details'!$N$33), IF('Personnel Details'!$P$33="","", 'Personnel Details'!$P$33), IF(AND(NOT('Personnel Details'!$I$33=""), $B148&gt;='Personnel Details'!$I$33), IF('Personnel Details'!$K$33="", "", 'Personnel Details'!$K$33), IF('Personnel Details'!$F$33="", "", 'Personnel Details'!$F$33))))</f>
        <v/>
      </c>
      <c r="LX148" s="79" t="str">
        <f>IF(LV$9="", "", IF(AND(NOT('Personnel Details'!$N$33=""), $B148&gt;='Personnel Details'!$N$33), 'Personnel Details'!$Q$33, IF(AND(NOT('Personnel Details'!$I$33=""), $B148&gt;='Personnel Details'!$I$33), 'Personnel Details'!$L$33, 'Personnel Details'!$G$33)))</f>
        <v/>
      </c>
      <c r="LY148" s="59">
        <f t="shared" si="425"/>
        <v>0</v>
      </c>
      <c r="LZ148" s="53"/>
      <c r="MB148" s="78" t="str">
        <f>IF(MB$9="", "", IF(AND(NOT('Personnel Details'!$N$34=""), $B148&gt;='Personnel Details'!$N$34), 'Personnel Details'!$O$34, IF(AND(NOT('Personnel Details'!$I$34=""), $B148&gt;='Personnel Details'!$I$34), 'Personnel Details'!$J$34, 'Personnel Details'!$E$34)))</f>
        <v/>
      </c>
      <c r="MC148" s="59" t="str">
        <f>IF(MB$9="", "", IF(AND(NOT('Personnel Details'!$N$34=""), $B148&gt;='Personnel Details'!$N$34), IF('Personnel Details'!$P$34="","", 'Personnel Details'!$P$34), IF(AND(NOT('Personnel Details'!$I$34=""), $B148&gt;='Personnel Details'!$I$34), IF('Personnel Details'!$K$34="", "", 'Personnel Details'!$K$34), IF('Personnel Details'!$F$34="", "", 'Personnel Details'!$F$34))))</f>
        <v/>
      </c>
      <c r="MD148" s="79" t="str">
        <f>IF(MB$9="", "", IF(AND(NOT('Personnel Details'!$N$34=""), $B148&gt;='Personnel Details'!$N$34), 'Personnel Details'!$Q$34, IF(AND(NOT('Personnel Details'!$I$34=""), $B148&gt;='Personnel Details'!$I$34), 'Personnel Details'!$L$34, 'Personnel Details'!$G$34)))</f>
        <v/>
      </c>
      <c r="ME148" s="59">
        <f t="shared" si="426"/>
        <v>0</v>
      </c>
      <c r="MF148" s="53"/>
      <c r="MH148" s="78" t="str">
        <f>IF(MH$9="", "", IF(AND(NOT('Personnel Details'!$N$35=""), $B148&gt;='Personnel Details'!$N$35), 'Personnel Details'!$O$35, IF(AND(NOT('Personnel Details'!$I$35=""), $B148&gt;='Personnel Details'!$I$35), 'Personnel Details'!$J$35, 'Personnel Details'!$E$35)))</f>
        <v/>
      </c>
      <c r="MI148" s="59" t="str">
        <f>IF(MH$9="", "", IF(AND(NOT('Personnel Details'!$N$35=""), $B148&gt;='Personnel Details'!$N$35), IF('Personnel Details'!$P$35="","", 'Personnel Details'!$P$35), IF(AND(NOT('Personnel Details'!$I$35=""), $B148&gt;='Personnel Details'!$I$35), IF('Personnel Details'!$K$35="", "", 'Personnel Details'!$K$35), IF('Personnel Details'!$F$35="", "", 'Personnel Details'!$F$35))))</f>
        <v/>
      </c>
      <c r="MJ148" s="79" t="str">
        <f>IF(MH$9="", "", IF(AND(NOT('Personnel Details'!$N$35=""), $B148&gt;='Personnel Details'!$N$35), 'Personnel Details'!$Q$35, IF(AND(NOT('Personnel Details'!$I$35=""), $B148&gt;='Personnel Details'!$I$35), 'Personnel Details'!$L$35, 'Personnel Details'!$G$35)))</f>
        <v/>
      </c>
      <c r="MK148" s="59">
        <f t="shared" si="427"/>
        <v>0</v>
      </c>
      <c r="ML148" s="53"/>
      <c r="MN148" s="78" t="str">
        <f>IF(MN$9="", "", IF(AND(NOT('Personnel Details'!$N$36=""), $B148&gt;='Personnel Details'!$N$36), 'Personnel Details'!$O$36, IF(AND(NOT('Personnel Details'!$I$36=""), $B148&gt;='Personnel Details'!$I$36), 'Personnel Details'!$J$36, 'Personnel Details'!$E$36)))</f>
        <v/>
      </c>
      <c r="MO148" s="59" t="str">
        <f>IF(MN$9="", "", IF(AND(NOT('Personnel Details'!$N$36=""), $B148&gt;='Personnel Details'!$N$36), IF('Personnel Details'!$P$36="","", 'Personnel Details'!$P$36), IF(AND(NOT('Personnel Details'!$I$36=""), $B148&gt;='Personnel Details'!$I$36), IF('Personnel Details'!$K$36="", "", 'Personnel Details'!$K$36), IF('Personnel Details'!$F$36="", "", 'Personnel Details'!$F$36))))</f>
        <v/>
      </c>
      <c r="MP148" s="79" t="str">
        <f>IF(MN$9="", "", IF(AND(NOT('Personnel Details'!$N$36=""), $B148&gt;='Personnel Details'!$N$36), 'Personnel Details'!$Q$36, IF(AND(NOT('Personnel Details'!$I$36=""), $B148&gt;='Personnel Details'!$I$36), 'Personnel Details'!$L$36, 'Personnel Details'!$G$36)))</f>
        <v/>
      </c>
      <c r="MQ148" s="59">
        <f t="shared" si="428"/>
        <v>0</v>
      </c>
      <c r="MR148" s="53"/>
      <c r="MT148" s="78" t="str">
        <f>IF(MT$9="", "", IF(AND(NOT('Personnel Details'!$N$37=""), $B148&gt;='Personnel Details'!$N$37), 'Personnel Details'!$O$37, IF(AND(NOT('Personnel Details'!$I$37=""), $B148&gt;='Personnel Details'!$I$37), 'Personnel Details'!$J$37, 'Personnel Details'!$E$37)))</f>
        <v/>
      </c>
      <c r="MU148" s="59" t="str">
        <f>IF(MT$9="", "", IF(AND(NOT('Personnel Details'!$N$37=""), $B148&gt;='Personnel Details'!$N$37), IF('Personnel Details'!$P$37="","", 'Personnel Details'!$P$37), IF(AND(NOT('Personnel Details'!$I$37=""), $B148&gt;='Personnel Details'!$I$37), IF('Personnel Details'!$K$37="", "", 'Personnel Details'!$K$37), IF('Personnel Details'!$F$37="", "", 'Personnel Details'!$F$37))))</f>
        <v/>
      </c>
      <c r="MV148" s="79" t="str">
        <f>IF(MT$9="", "", IF(AND(NOT('Personnel Details'!$N$37=""), $B148&gt;='Personnel Details'!$N$37), 'Personnel Details'!$Q$37, IF(AND(NOT('Personnel Details'!$I$37=""), $B148&gt;='Personnel Details'!$I$37), 'Personnel Details'!$L$37, 'Personnel Details'!$G$37)))</f>
        <v/>
      </c>
      <c r="MW148" s="59">
        <f t="shared" si="429"/>
        <v>0</v>
      </c>
      <c r="MX148" s="53"/>
      <c r="MZ148" s="78" t="str">
        <f>IF(MZ$9="", "", IF(AND(NOT('Personnel Details'!$N$38=""), $B148&gt;='Personnel Details'!$N$38), 'Personnel Details'!$O$38, IF(AND(NOT('Personnel Details'!$I$38=""), $B148&gt;='Personnel Details'!$I$38), 'Personnel Details'!$J$38, 'Personnel Details'!$E$38)))</f>
        <v/>
      </c>
      <c r="NA148" s="59" t="str">
        <f>IF(MZ$9="", "", IF(AND(NOT('Personnel Details'!$N$38=""), $B148&gt;='Personnel Details'!$N$38), IF('Personnel Details'!$P$38="","", 'Personnel Details'!$P$38), IF(AND(NOT('Personnel Details'!$I$38=""), $B148&gt;='Personnel Details'!$I$38), IF('Personnel Details'!$K$38="", "", 'Personnel Details'!$K$38), IF('Personnel Details'!$F$38="", "", 'Personnel Details'!$F$38))))</f>
        <v/>
      </c>
      <c r="NB148" s="79" t="str">
        <f>IF(MZ$9="", "", IF(AND(NOT('Personnel Details'!$N$38=""), $B148&gt;='Personnel Details'!$N$38), 'Personnel Details'!$Q$38, IF(AND(NOT('Personnel Details'!$I$38=""), $B148&gt;='Personnel Details'!$I$38), 'Personnel Details'!$L$38, 'Personnel Details'!$G$38)))</f>
        <v/>
      </c>
      <c r="NC148" s="59">
        <f t="shared" si="430"/>
        <v>0</v>
      </c>
      <c r="ND148" s="53"/>
      <c r="NF148" s="78" t="str">
        <f>IF(NF$9="", "", IF(AND(NOT('Personnel Details'!$N$39=""), $B148&gt;='Personnel Details'!$N$39), 'Personnel Details'!$O$39, IF(AND(NOT('Personnel Details'!$I$39=""), $B148&gt;='Personnel Details'!$I$39), 'Personnel Details'!$J$39, 'Personnel Details'!$E$39)))</f>
        <v/>
      </c>
      <c r="NG148" s="59" t="str">
        <f>IF(NF$9="", "", IF(AND(NOT('Personnel Details'!$N$39=""), $B148&gt;='Personnel Details'!$N$39), IF('Personnel Details'!$P$39="","", 'Personnel Details'!$P$39), IF(AND(NOT('Personnel Details'!$I$39=""), $B148&gt;='Personnel Details'!$I$39), IF('Personnel Details'!$K$39="", "", 'Personnel Details'!$K$39), IF('Personnel Details'!$F$39="", "", 'Personnel Details'!$F$39))))</f>
        <v/>
      </c>
      <c r="NH148" s="79" t="str">
        <f>IF(NF$9="", "", IF(AND(NOT('Personnel Details'!$N$39=""), $B148&gt;='Personnel Details'!$N$39), 'Personnel Details'!$Q$39, IF(AND(NOT('Personnel Details'!$I$39=""), $B148&gt;='Personnel Details'!$I$39), 'Personnel Details'!$L$39, 'Personnel Details'!$G$39)))</f>
        <v/>
      </c>
      <c r="NI148" s="59">
        <f t="shared" si="431"/>
        <v>0</v>
      </c>
      <c r="NJ148" s="53"/>
      <c r="NL148" s="78" t="str">
        <f>IF(NL$9="", "", IF(AND(NOT('Personnel Details'!$N$40=""), $B148&gt;='Personnel Details'!$N$40), 'Personnel Details'!$O$40, IF(AND(NOT('Personnel Details'!$I$40=""), $B148&gt;='Personnel Details'!$I$40), 'Personnel Details'!$J$40, 'Personnel Details'!$E$40)))</f>
        <v/>
      </c>
      <c r="NM148" s="59" t="str">
        <f>IF(NL$9="", "", IF(AND(NOT('Personnel Details'!$N$40=""), $B148&gt;='Personnel Details'!$N$40), IF('Personnel Details'!$P$40="","", 'Personnel Details'!$P$40), IF(AND(NOT('Personnel Details'!$I$40=""), $B148&gt;='Personnel Details'!$I$40), IF('Personnel Details'!$K$40="", "", 'Personnel Details'!$K$40), IF('Personnel Details'!$F$40="", "", 'Personnel Details'!$F$40))))</f>
        <v/>
      </c>
      <c r="NN148" s="79" t="str">
        <f>IF(NL$9="", "", IF(AND(NOT('Personnel Details'!$N$40=""), $B148&gt;='Personnel Details'!$N$40), 'Personnel Details'!$Q$40, IF(AND(NOT('Personnel Details'!$I$40=""), $B148&gt;='Personnel Details'!$I$40), 'Personnel Details'!$L$40, 'Personnel Details'!$G$40)))</f>
        <v/>
      </c>
      <c r="NO148" s="59">
        <f t="shared" si="432"/>
        <v>0</v>
      </c>
      <c r="NP148" s="53"/>
    </row>
    <row r="149" spans="1:380" x14ac:dyDescent="0.25">
      <c r="A149" s="32"/>
      <c r="B149" s="113">
        <f>IFERROR(IF(B148+1&gt;'Personnel Details'!$U$5, "", B148+1), "")</f>
        <v>43969</v>
      </c>
      <c r="C149" s="32"/>
      <c r="D149" s="120"/>
      <c r="E149" s="13" t="str">
        <f t="shared" si="311"/>
        <v/>
      </c>
      <c r="F149" s="13" t="str">
        <f t="shared" si="342"/>
        <v/>
      </c>
      <c r="G149" s="56" t="str">
        <f t="shared" si="433"/>
        <v/>
      </c>
      <c r="H149" s="16" t="str">
        <f t="shared" si="343"/>
        <v/>
      </c>
      <c r="I149" s="32"/>
      <c r="J149" s="120"/>
      <c r="K149" s="62" t="str">
        <f t="shared" si="312"/>
        <v/>
      </c>
      <c r="L149" s="62" t="str">
        <f t="shared" si="344"/>
        <v/>
      </c>
      <c r="M149" s="65" t="str">
        <f t="shared" si="434"/>
        <v/>
      </c>
      <c r="N149" s="68" t="str">
        <f t="shared" si="345"/>
        <v/>
      </c>
      <c r="O149" s="32"/>
      <c r="P149" s="120"/>
      <c r="Q149" s="62" t="str">
        <f t="shared" si="313"/>
        <v/>
      </c>
      <c r="R149" s="62" t="str">
        <f t="shared" si="346"/>
        <v/>
      </c>
      <c r="S149" s="65" t="str">
        <f t="shared" si="435"/>
        <v/>
      </c>
      <c r="T149" s="68" t="str">
        <f t="shared" si="347"/>
        <v/>
      </c>
      <c r="U149" s="32"/>
      <c r="V149" s="120"/>
      <c r="W149" s="62" t="str">
        <f t="shared" si="314"/>
        <v/>
      </c>
      <c r="X149" s="62" t="str">
        <f t="shared" si="348"/>
        <v/>
      </c>
      <c r="Y149" s="65" t="str">
        <f t="shared" si="436"/>
        <v/>
      </c>
      <c r="Z149" s="68" t="str">
        <f t="shared" si="349"/>
        <v/>
      </c>
      <c r="AA149" s="32"/>
      <c r="AB149" s="120"/>
      <c r="AC149" s="62" t="str">
        <f t="shared" si="315"/>
        <v/>
      </c>
      <c r="AD149" s="62" t="str">
        <f t="shared" si="350"/>
        <v/>
      </c>
      <c r="AE149" s="65" t="str">
        <f t="shared" si="437"/>
        <v/>
      </c>
      <c r="AF149" s="68" t="str">
        <f t="shared" si="351"/>
        <v/>
      </c>
      <c r="AG149" s="32"/>
      <c r="AH149" s="120"/>
      <c r="AI149" s="62" t="str">
        <f t="shared" si="316"/>
        <v/>
      </c>
      <c r="AJ149" s="62" t="str">
        <f t="shared" si="352"/>
        <v/>
      </c>
      <c r="AK149" s="65" t="str">
        <f t="shared" si="438"/>
        <v/>
      </c>
      <c r="AL149" s="68" t="str">
        <f t="shared" si="353"/>
        <v/>
      </c>
      <c r="AM149" s="32"/>
      <c r="AN149" s="120"/>
      <c r="AO149" s="62" t="str">
        <f t="shared" si="317"/>
        <v/>
      </c>
      <c r="AP149" s="62" t="str">
        <f t="shared" si="354"/>
        <v/>
      </c>
      <c r="AQ149" s="65" t="str">
        <f t="shared" si="439"/>
        <v/>
      </c>
      <c r="AR149" s="68" t="str">
        <f t="shared" si="355"/>
        <v/>
      </c>
      <c r="AS149" s="32"/>
      <c r="AT149" s="120"/>
      <c r="AU149" s="62" t="str">
        <f t="shared" si="318"/>
        <v/>
      </c>
      <c r="AV149" s="62" t="str">
        <f t="shared" si="356"/>
        <v/>
      </c>
      <c r="AW149" s="65" t="str">
        <f t="shared" si="440"/>
        <v/>
      </c>
      <c r="AX149" s="68" t="str">
        <f t="shared" si="357"/>
        <v/>
      </c>
      <c r="AY149" s="32"/>
      <c r="AZ149" s="120"/>
      <c r="BA149" s="62" t="str">
        <f t="shared" si="319"/>
        <v/>
      </c>
      <c r="BB149" s="62" t="str">
        <f t="shared" si="358"/>
        <v/>
      </c>
      <c r="BC149" s="65" t="str">
        <f t="shared" si="441"/>
        <v/>
      </c>
      <c r="BD149" s="68" t="str">
        <f t="shared" si="359"/>
        <v/>
      </c>
      <c r="BE149" s="32"/>
      <c r="BF149" s="120"/>
      <c r="BG149" s="62" t="str">
        <f t="shared" si="320"/>
        <v/>
      </c>
      <c r="BH149" s="62" t="str">
        <f t="shared" si="360"/>
        <v/>
      </c>
      <c r="BI149" s="65" t="str">
        <f t="shared" si="442"/>
        <v/>
      </c>
      <c r="BJ149" s="68" t="str">
        <f t="shared" si="361"/>
        <v/>
      </c>
      <c r="BK149" s="32"/>
      <c r="BL149" s="120"/>
      <c r="BM149" s="62" t="str">
        <f t="shared" si="321"/>
        <v/>
      </c>
      <c r="BN149" s="62" t="str">
        <f t="shared" si="362"/>
        <v/>
      </c>
      <c r="BO149" s="65" t="str">
        <f t="shared" si="443"/>
        <v/>
      </c>
      <c r="BP149" s="68" t="str">
        <f t="shared" si="363"/>
        <v/>
      </c>
      <c r="BQ149" s="32"/>
      <c r="BR149" s="120"/>
      <c r="BS149" s="62" t="str">
        <f t="shared" si="322"/>
        <v/>
      </c>
      <c r="BT149" s="62" t="str">
        <f t="shared" si="364"/>
        <v/>
      </c>
      <c r="BU149" s="65" t="str">
        <f t="shared" si="444"/>
        <v/>
      </c>
      <c r="BV149" s="68" t="str">
        <f t="shared" si="365"/>
        <v/>
      </c>
      <c r="BW149" s="32"/>
      <c r="BX149" s="120"/>
      <c r="BY149" s="62" t="str">
        <f t="shared" si="323"/>
        <v/>
      </c>
      <c r="BZ149" s="62" t="str">
        <f t="shared" si="366"/>
        <v/>
      </c>
      <c r="CA149" s="65" t="str">
        <f t="shared" si="445"/>
        <v/>
      </c>
      <c r="CB149" s="68" t="str">
        <f t="shared" si="367"/>
        <v/>
      </c>
      <c r="CC149" s="32"/>
      <c r="CD149" s="120"/>
      <c r="CE149" s="62" t="str">
        <f t="shared" si="324"/>
        <v/>
      </c>
      <c r="CF149" s="62" t="str">
        <f t="shared" si="368"/>
        <v/>
      </c>
      <c r="CG149" s="65" t="str">
        <f t="shared" si="446"/>
        <v/>
      </c>
      <c r="CH149" s="68" t="str">
        <f t="shared" si="369"/>
        <v/>
      </c>
      <c r="CI149" s="32"/>
      <c r="CJ149" s="120"/>
      <c r="CK149" s="62" t="str">
        <f t="shared" si="325"/>
        <v/>
      </c>
      <c r="CL149" s="62" t="str">
        <f t="shared" si="370"/>
        <v/>
      </c>
      <c r="CM149" s="65" t="str">
        <f t="shared" si="447"/>
        <v/>
      </c>
      <c r="CN149" s="68" t="str">
        <f t="shared" si="371"/>
        <v/>
      </c>
      <c r="CO149" s="32"/>
      <c r="CP149" s="120"/>
      <c r="CQ149" s="62" t="str">
        <f t="shared" si="326"/>
        <v/>
      </c>
      <c r="CR149" s="62" t="str">
        <f t="shared" si="372"/>
        <v/>
      </c>
      <c r="CS149" s="65" t="str">
        <f t="shared" si="448"/>
        <v/>
      </c>
      <c r="CT149" s="68" t="str">
        <f t="shared" si="373"/>
        <v/>
      </c>
      <c r="CU149" s="32"/>
      <c r="CV149" s="120"/>
      <c r="CW149" s="62" t="str">
        <f t="shared" si="327"/>
        <v/>
      </c>
      <c r="CX149" s="62" t="str">
        <f t="shared" si="374"/>
        <v/>
      </c>
      <c r="CY149" s="65" t="str">
        <f t="shared" si="449"/>
        <v/>
      </c>
      <c r="CZ149" s="68" t="str">
        <f t="shared" si="375"/>
        <v/>
      </c>
      <c r="DA149" s="32"/>
      <c r="DB149" s="120"/>
      <c r="DC149" s="62" t="str">
        <f t="shared" si="328"/>
        <v/>
      </c>
      <c r="DD149" s="62" t="str">
        <f t="shared" si="376"/>
        <v/>
      </c>
      <c r="DE149" s="65" t="str">
        <f t="shared" si="450"/>
        <v/>
      </c>
      <c r="DF149" s="68" t="str">
        <f t="shared" si="377"/>
        <v/>
      </c>
      <c r="DG149" s="32"/>
      <c r="DH149" s="120"/>
      <c r="DI149" s="62" t="str">
        <f t="shared" si="329"/>
        <v/>
      </c>
      <c r="DJ149" s="62" t="str">
        <f t="shared" si="378"/>
        <v/>
      </c>
      <c r="DK149" s="65" t="str">
        <f t="shared" si="451"/>
        <v/>
      </c>
      <c r="DL149" s="68" t="str">
        <f t="shared" si="379"/>
        <v/>
      </c>
      <c r="DM149" s="32"/>
      <c r="DN149" s="120"/>
      <c r="DO149" s="62" t="str">
        <f t="shared" si="330"/>
        <v/>
      </c>
      <c r="DP149" s="62" t="str">
        <f t="shared" si="380"/>
        <v/>
      </c>
      <c r="DQ149" s="65" t="str">
        <f t="shared" si="452"/>
        <v/>
      </c>
      <c r="DR149" s="68" t="str">
        <f t="shared" si="381"/>
        <v/>
      </c>
      <c r="DS149" s="32"/>
      <c r="DT149" s="120"/>
      <c r="DU149" s="62" t="str">
        <f t="shared" si="331"/>
        <v/>
      </c>
      <c r="DV149" s="62" t="str">
        <f t="shared" si="382"/>
        <v/>
      </c>
      <c r="DW149" s="65" t="str">
        <f t="shared" si="453"/>
        <v/>
      </c>
      <c r="DX149" s="68" t="str">
        <f t="shared" si="383"/>
        <v/>
      </c>
      <c r="DY149" s="32"/>
      <c r="DZ149" s="120"/>
      <c r="EA149" s="62" t="str">
        <f t="shared" si="332"/>
        <v/>
      </c>
      <c r="EB149" s="62" t="str">
        <f t="shared" si="384"/>
        <v/>
      </c>
      <c r="EC149" s="65" t="str">
        <f t="shared" si="454"/>
        <v/>
      </c>
      <c r="ED149" s="68" t="str">
        <f t="shared" si="385"/>
        <v/>
      </c>
      <c r="EE149" s="32"/>
      <c r="EF149" s="120"/>
      <c r="EG149" s="62" t="str">
        <f t="shared" si="333"/>
        <v/>
      </c>
      <c r="EH149" s="62" t="str">
        <f t="shared" si="386"/>
        <v/>
      </c>
      <c r="EI149" s="65" t="str">
        <f t="shared" si="455"/>
        <v/>
      </c>
      <c r="EJ149" s="68" t="str">
        <f t="shared" si="387"/>
        <v/>
      </c>
      <c r="EK149" s="32"/>
      <c r="EL149" s="120"/>
      <c r="EM149" s="62" t="str">
        <f t="shared" si="334"/>
        <v/>
      </c>
      <c r="EN149" s="62" t="str">
        <f t="shared" si="388"/>
        <v/>
      </c>
      <c r="EO149" s="65" t="str">
        <f t="shared" si="456"/>
        <v/>
      </c>
      <c r="EP149" s="68" t="str">
        <f t="shared" si="389"/>
        <v/>
      </c>
      <c r="EQ149" s="32"/>
      <c r="ER149" s="120"/>
      <c r="ES149" s="62" t="str">
        <f t="shared" si="335"/>
        <v/>
      </c>
      <c r="ET149" s="62" t="str">
        <f t="shared" si="390"/>
        <v/>
      </c>
      <c r="EU149" s="65" t="str">
        <f t="shared" si="457"/>
        <v/>
      </c>
      <c r="EV149" s="68" t="str">
        <f t="shared" si="391"/>
        <v/>
      </c>
      <c r="EW149" s="32"/>
      <c r="EX149" s="120"/>
      <c r="EY149" s="62" t="str">
        <f t="shared" si="336"/>
        <v/>
      </c>
      <c r="EZ149" s="62" t="str">
        <f t="shared" si="392"/>
        <v/>
      </c>
      <c r="FA149" s="65" t="str">
        <f t="shared" si="458"/>
        <v/>
      </c>
      <c r="FB149" s="68" t="str">
        <f t="shared" si="393"/>
        <v/>
      </c>
      <c r="FC149" s="32"/>
      <c r="FD149" s="120"/>
      <c r="FE149" s="62" t="str">
        <f t="shared" si="337"/>
        <v/>
      </c>
      <c r="FF149" s="62" t="str">
        <f t="shared" si="394"/>
        <v/>
      </c>
      <c r="FG149" s="65" t="str">
        <f t="shared" si="459"/>
        <v/>
      </c>
      <c r="FH149" s="68" t="str">
        <f t="shared" si="395"/>
        <v/>
      </c>
      <c r="FI149" s="32"/>
      <c r="FJ149" s="120"/>
      <c r="FK149" s="62" t="str">
        <f t="shared" si="338"/>
        <v/>
      </c>
      <c r="FL149" s="62" t="str">
        <f t="shared" si="396"/>
        <v/>
      </c>
      <c r="FM149" s="65" t="str">
        <f t="shared" si="460"/>
        <v/>
      </c>
      <c r="FN149" s="68" t="str">
        <f t="shared" si="397"/>
        <v/>
      </c>
      <c r="FO149" s="32"/>
      <c r="FP149" s="120"/>
      <c r="FQ149" s="62" t="str">
        <f t="shared" si="339"/>
        <v/>
      </c>
      <c r="FR149" s="62" t="str">
        <f t="shared" si="398"/>
        <v/>
      </c>
      <c r="FS149" s="65" t="str">
        <f t="shared" si="461"/>
        <v/>
      </c>
      <c r="FT149" s="68" t="str">
        <f t="shared" si="399"/>
        <v/>
      </c>
      <c r="FU149" s="32"/>
      <c r="FV149" s="120"/>
      <c r="FW149" s="62" t="str">
        <f t="shared" si="340"/>
        <v/>
      </c>
      <c r="FX149" s="62" t="str">
        <f t="shared" si="400"/>
        <v/>
      </c>
      <c r="FY149" s="65" t="str">
        <f t="shared" si="462"/>
        <v/>
      </c>
      <c r="FZ149" s="68" t="str">
        <f t="shared" si="401"/>
        <v/>
      </c>
      <c r="GA149" s="32"/>
      <c r="GC149" s="7" t="str">
        <f t="shared" si="402"/>
        <v>May 2020</v>
      </c>
      <c r="GD149" s="7" t="str">
        <f t="shared" ca="1" si="341"/>
        <v/>
      </c>
      <c r="GT149" s="71">
        <f>IF(GT$9="", "", IF(AND(NOT('Personnel Details'!$N$11=""), $B149&gt;='Personnel Details'!$N$11), 'Personnel Details'!$O$11, IF(AND(NOT('Personnel Details'!$I$11=""), $B149&gt;='Personnel Details'!$I$11), 'Personnel Details'!$J$11, 'Personnel Details'!$E$11)))</f>
        <v>0.8</v>
      </c>
      <c r="GU149" s="59" t="str">
        <f>IF(GT$9="", "", IF(AND(NOT('Personnel Details'!$N$11=""), $B149&gt;='Personnel Details'!$N$11), IF('Personnel Details'!$P$11="","", 'Personnel Details'!$P$11), IF(AND(NOT('Personnel Details'!$I$11=""), $B149&gt;='Personnel Details'!$I$11), IF('Personnel Details'!$K$11="", "", 'Personnel Details'!$K$11), IF('Personnel Details'!$F$11="", "", 'Personnel Details'!$F$11))))</f>
        <v/>
      </c>
      <c r="GV149" s="74">
        <f>IF(GT$9="", "", IF(AND(NOT('Personnel Details'!$N$11=""), $B149&gt;='Personnel Details'!$N$11), 'Personnel Details'!$Q$11, IF(AND(NOT('Personnel Details'!$I$11=""), $B149&gt;='Personnel Details'!$I$11), 'Personnel Details'!$L$11, 'Personnel Details'!$G$11)))</f>
        <v>0</v>
      </c>
      <c r="GW149" s="59">
        <f t="shared" si="403"/>
        <v>0</v>
      </c>
      <c r="GX149" s="53"/>
      <c r="GZ149" s="78">
        <f>IF(GZ$9="", "", IF(AND(NOT('Personnel Details'!$N$12=""), $B149&gt;='Personnel Details'!$N$12), 'Personnel Details'!$O$12, IF(AND(NOT('Personnel Details'!$I$12=""), $B149&gt;='Personnel Details'!$I$12), 'Personnel Details'!$J$12, 'Personnel Details'!$E$12)))</f>
        <v>0.8</v>
      </c>
      <c r="HA149" s="59" t="str">
        <f>IF(GZ$9="", "", IF(AND(NOT('Personnel Details'!$N$12=""), $B149&gt;='Personnel Details'!$N$12), IF('Personnel Details'!$P$12="","", 'Personnel Details'!$P$12), IF(AND(NOT('Personnel Details'!$I$12=""), $B149&gt;='Personnel Details'!$I$12), IF('Personnel Details'!$K$12="", "", 'Personnel Details'!$K$12), IF('Personnel Details'!$F$12="", "", 'Personnel Details'!$F$12))))</f>
        <v/>
      </c>
      <c r="HB149" s="79">
        <f>IF(GZ$9="", "", IF(AND(NOT('Personnel Details'!$N$12=""), $B149&gt;='Personnel Details'!$N$12), 'Personnel Details'!$Q$12, IF(AND(NOT('Personnel Details'!$I$12=""), $B149&gt;='Personnel Details'!$I$12), 'Personnel Details'!$L$12, 'Personnel Details'!$G$12)))</f>
        <v>0</v>
      </c>
      <c r="HC149" s="59">
        <f t="shared" si="404"/>
        <v>0</v>
      </c>
      <c r="HD149" s="53"/>
      <c r="HF149" s="78">
        <f>IF(HF$9="", "", IF(AND(NOT('Personnel Details'!$N$13=""), $B149&gt;='Personnel Details'!$N$13), 'Personnel Details'!$O$13, IF(AND(NOT('Personnel Details'!$I$13=""), $B149&gt;='Personnel Details'!$I$13), 'Personnel Details'!$J$13, 'Personnel Details'!$E$13)))</f>
        <v>0.8</v>
      </c>
      <c r="HG149" s="59" t="str">
        <f>IF(HF$9="", "", IF(AND(NOT('Personnel Details'!$N$13=""), $B149&gt;='Personnel Details'!$N$13), IF('Personnel Details'!$P$13="","", 'Personnel Details'!$P$13), IF(AND(NOT('Personnel Details'!$I$13=""), $B149&gt;='Personnel Details'!$I$13), IF('Personnel Details'!$K$13="", "", 'Personnel Details'!$K$13), IF('Personnel Details'!$F$13="", "", 'Personnel Details'!$F$13))))</f>
        <v/>
      </c>
      <c r="HH149" s="79">
        <f>IF(HF$9="", "", IF(AND(NOT('Personnel Details'!$N$13=""), $B149&gt;='Personnel Details'!$N$13), 'Personnel Details'!$Q$13, IF(AND(NOT('Personnel Details'!$I$13=""), $B149&gt;='Personnel Details'!$I$13), 'Personnel Details'!$L$13, 'Personnel Details'!$G$13)))</f>
        <v>0</v>
      </c>
      <c r="HI149" s="59">
        <f t="shared" si="405"/>
        <v>0</v>
      </c>
      <c r="HJ149" s="53"/>
      <c r="HL149" s="78">
        <f>IF(HL$9="", "", IF(AND(NOT('Personnel Details'!$N$14=""), $B149&gt;='Personnel Details'!$N$14), 'Personnel Details'!$O$14, IF(AND(NOT('Personnel Details'!$I$14=""), $B149&gt;='Personnel Details'!$I$14), 'Personnel Details'!$J$14, 'Personnel Details'!$E$14)))</f>
        <v>0.8</v>
      </c>
      <c r="HM149" s="59">
        <f>IF(HL$9="", "", IF(AND(NOT('Personnel Details'!$N$14=""), $B149&gt;='Personnel Details'!$N$14), IF('Personnel Details'!$P$14="","", 'Personnel Details'!$P$14), IF(AND(NOT('Personnel Details'!$I$14=""), $B149&gt;='Personnel Details'!$I$14), IF('Personnel Details'!$K$14="", "", 'Personnel Details'!$K$14), IF('Personnel Details'!$F$14="", "", 'Personnel Details'!$F$14))))</f>
        <v>2000</v>
      </c>
      <c r="HN149" s="79">
        <f>IF(HL$9="", "", IF(AND(NOT('Personnel Details'!$N$14=""), $B149&gt;='Personnel Details'!$N$14), 'Personnel Details'!$Q$14, IF(AND(NOT('Personnel Details'!$I$14=""), $B149&gt;='Personnel Details'!$I$14), 'Personnel Details'!$L$14, 'Personnel Details'!$G$14)))</f>
        <v>0.85</v>
      </c>
      <c r="HO149" s="59">
        <f t="shared" si="406"/>
        <v>0</v>
      </c>
      <c r="HP149" s="53"/>
      <c r="HR149" s="78" t="str">
        <f>IF(HR$9="", "", IF(AND(NOT('Personnel Details'!$N$15=""), $B149&gt;='Personnel Details'!$N$15), 'Personnel Details'!$O$15, IF(AND(NOT('Personnel Details'!$I$15=""), $B149&gt;='Personnel Details'!$I$15), 'Personnel Details'!$J$15, 'Personnel Details'!$E$15)))</f>
        <v/>
      </c>
      <c r="HS149" s="59" t="str">
        <f>IF(HR$9="", "", IF(AND(NOT('Personnel Details'!$N$15=""), $B149&gt;='Personnel Details'!$N$15), IF('Personnel Details'!$P$15="","", 'Personnel Details'!$P$15), IF(AND(NOT('Personnel Details'!$I$15=""), $B149&gt;='Personnel Details'!$I$15), IF('Personnel Details'!$K$15="", "", 'Personnel Details'!$K$15), IF('Personnel Details'!$F$15="", "", 'Personnel Details'!$F$15))))</f>
        <v/>
      </c>
      <c r="HT149" s="79" t="str">
        <f>IF(HR$9="", "", IF(AND(NOT('Personnel Details'!$N$15=""), $B149&gt;='Personnel Details'!$N$15), 'Personnel Details'!$Q$15, IF(AND(NOT('Personnel Details'!$I$15=""), $B149&gt;='Personnel Details'!$I$15), 'Personnel Details'!$L$15, 'Personnel Details'!$G$15)))</f>
        <v/>
      </c>
      <c r="HU149" s="59">
        <f t="shared" si="407"/>
        <v>0</v>
      </c>
      <c r="HV149" s="53"/>
      <c r="HX149" s="78" t="str">
        <f>IF(HX$9="", "", IF(AND(NOT('Personnel Details'!$N$16=""), $B149&gt;='Personnel Details'!$N$16), 'Personnel Details'!$O$16, IF(AND(NOT('Personnel Details'!$I$16=""), $B149&gt;='Personnel Details'!$I$16), 'Personnel Details'!$J$16, 'Personnel Details'!$E$16)))</f>
        <v/>
      </c>
      <c r="HY149" s="59" t="str">
        <f>IF(HX$9="", "", IF(AND(NOT('Personnel Details'!$N$16=""), $B149&gt;='Personnel Details'!$N$16), IF('Personnel Details'!$P$16="","", 'Personnel Details'!$P$16), IF(AND(NOT('Personnel Details'!$I$16=""), $B149&gt;='Personnel Details'!$I$16), IF('Personnel Details'!$K$16="", "", 'Personnel Details'!$K$16), IF('Personnel Details'!$F$16="", "", 'Personnel Details'!$F$16))))</f>
        <v/>
      </c>
      <c r="HZ149" s="79" t="str">
        <f>IF(HX$9="", "", IF(AND(NOT('Personnel Details'!$N$16=""), $B149&gt;='Personnel Details'!$N$16), 'Personnel Details'!$Q$16, IF(AND(NOT('Personnel Details'!$I$16=""), $B149&gt;='Personnel Details'!$I$16), 'Personnel Details'!$L$16, 'Personnel Details'!$G$16)))</f>
        <v/>
      </c>
      <c r="IA149" s="59">
        <f t="shared" si="408"/>
        <v>0</v>
      </c>
      <c r="IB149" s="53"/>
      <c r="ID149" s="78" t="str">
        <f>IF(ID$9="", "", IF(AND(NOT('Personnel Details'!$N$17=""), $B149&gt;='Personnel Details'!$N$17), 'Personnel Details'!$O$17, IF(AND(NOT('Personnel Details'!$I$17=""), $B149&gt;='Personnel Details'!$I$17), 'Personnel Details'!$J$17, 'Personnel Details'!$E$17)))</f>
        <v/>
      </c>
      <c r="IE149" s="59" t="str">
        <f>IF(ID$9="", "", IF(AND(NOT('Personnel Details'!$N$17=""), $B149&gt;='Personnel Details'!$N$17), IF('Personnel Details'!$P$17="","", 'Personnel Details'!$P$17), IF(AND(NOT('Personnel Details'!$I$17=""), $B149&gt;='Personnel Details'!$I$17), IF('Personnel Details'!$K$17="", "", 'Personnel Details'!$K$17), IF('Personnel Details'!$F$17="", "", 'Personnel Details'!$F$17))))</f>
        <v/>
      </c>
      <c r="IF149" s="79" t="str">
        <f>IF(ID$9="", "", IF(AND(NOT('Personnel Details'!$N$17=""), $B149&gt;='Personnel Details'!$N$17), 'Personnel Details'!$Q$17, IF(AND(NOT('Personnel Details'!$I$17=""), $B149&gt;='Personnel Details'!$I$17), 'Personnel Details'!$L$17, 'Personnel Details'!$G$17)))</f>
        <v/>
      </c>
      <c r="IG149" s="59">
        <f t="shared" si="409"/>
        <v>0</v>
      </c>
      <c r="IH149" s="53"/>
      <c r="IJ149" s="78" t="str">
        <f>IF(IJ$9="", "", IF(AND(NOT('Personnel Details'!$N$18=""), $B149&gt;='Personnel Details'!$N$18), 'Personnel Details'!$O$18, IF(AND(NOT('Personnel Details'!$I$18=""), $B149&gt;='Personnel Details'!$I$18), 'Personnel Details'!$J$18, 'Personnel Details'!$E$18)))</f>
        <v/>
      </c>
      <c r="IK149" s="59" t="str">
        <f>IF(IJ$9="", "", IF(AND(NOT('Personnel Details'!$N$18=""), $B149&gt;='Personnel Details'!$N$18), IF('Personnel Details'!$P$18="","", 'Personnel Details'!$P$18), IF(AND(NOT('Personnel Details'!$I$18=""), $B149&gt;='Personnel Details'!$I$18), IF('Personnel Details'!$K$18="", "", 'Personnel Details'!$K$18), IF('Personnel Details'!$F$18="", "", 'Personnel Details'!$F$18))))</f>
        <v/>
      </c>
      <c r="IL149" s="79" t="str">
        <f>IF(IJ$9="", "", IF(AND(NOT('Personnel Details'!$N$18=""), $B149&gt;='Personnel Details'!$N$18), 'Personnel Details'!$Q$18, IF(AND(NOT('Personnel Details'!$I$18=""), $B149&gt;='Personnel Details'!$I$18), 'Personnel Details'!$L$18, 'Personnel Details'!$G$18)))</f>
        <v/>
      </c>
      <c r="IM149" s="59">
        <f t="shared" si="410"/>
        <v>0</v>
      </c>
      <c r="IN149" s="53"/>
      <c r="IP149" s="78" t="str">
        <f>IF(IP$9="", "", IF(AND(NOT('Personnel Details'!$N$19=""), $B149&gt;='Personnel Details'!$N$19), 'Personnel Details'!$O$19, IF(AND(NOT('Personnel Details'!$I$19=""), $B149&gt;='Personnel Details'!$I$19), 'Personnel Details'!$J$19, 'Personnel Details'!$E$19)))</f>
        <v/>
      </c>
      <c r="IQ149" s="59" t="str">
        <f>IF(IP$9="", "", IF(AND(NOT('Personnel Details'!$N$19=""), $B149&gt;='Personnel Details'!$N$19), IF('Personnel Details'!$P$19="","", 'Personnel Details'!$P$19), IF(AND(NOT('Personnel Details'!$I$19=""), $B149&gt;='Personnel Details'!$I$19), IF('Personnel Details'!$K$19="", "", 'Personnel Details'!$K$19), IF('Personnel Details'!$F$19="", "", 'Personnel Details'!$F$19))))</f>
        <v/>
      </c>
      <c r="IR149" s="79" t="str">
        <f>IF(IP$9="", "", IF(AND(NOT('Personnel Details'!$N$19=""), $B149&gt;='Personnel Details'!$N$19), 'Personnel Details'!$Q$19, IF(AND(NOT('Personnel Details'!$I$19=""), $B149&gt;='Personnel Details'!$I$19), 'Personnel Details'!$L$19, 'Personnel Details'!$G$19)))</f>
        <v/>
      </c>
      <c r="IS149" s="59">
        <f t="shared" si="411"/>
        <v>0</v>
      </c>
      <c r="IT149" s="53"/>
      <c r="IV149" s="78" t="str">
        <f>IF(IV$9="", "", IF(AND(NOT('Personnel Details'!$N$20=""), $B149&gt;='Personnel Details'!$N$20), 'Personnel Details'!$O$20, IF(AND(NOT('Personnel Details'!$I$20=""), $B149&gt;='Personnel Details'!$I$20), 'Personnel Details'!$J$20, 'Personnel Details'!$E$20)))</f>
        <v/>
      </c>
      <c r="IW149" s="59" t="str">
        <f>IF(IV$9="", "", IF(AND(NOT('Personnel Details'!$N$20=""), $B149&gt;='Personnel Details'!$N$20), IF('Personnel Details'!$P$20="","", 'Personnel Details'!$P$20), IF(AND(NOT('Personnel Details'!$I$20=""), $B149&gt;='Personnel Details'!$I$20), IF('Personnel Details'!$K$20="", "", 'Personnel Details'!$K$20), IF('Personnel Details'!$F$20="", "", 'Personnel Details'!$F$20))))</f>
        <v/>
      </c>
      <c r="IX149" s="79" t="str">
        <f>IF(IV$9="", "", IF(AND(NOT('Personnel Details'!$N$20=""), $B149&gt;='Personnel Details'!$N$20), 'Personnel Details'!$Q$20, IF(AND(NOT('Personnel Details'!$I$20=""), $B149&gt;='Personnel Details'!$I$20), 'Personnel Details'!$L$20, 'Personnel Details'!$G$20)))</f>
        <v/>
      </c>
      <c r="IY149" s="59">
        <f t="shared" si="412"/>
        <v>0</v>
      </c>
      <c r="IZ149" s="53"/>
      <c r="JB149" s="78" t="str">
        <f>IF(JB$9="", "", IF(AND(NOT('Personnel Details'!$N$21=""), $B149&gt;='Personnel Details'!$N$21), 'Personnel Details'!$O$21, IF(AND(NOT('Personnel Details'!$I$21=""), $B149&gt;='Personnel Details'!$I$21), 'Personnel Details'!$J$21, 'Personnel Details'!$E$21)))</f>
        <v/>
      </c>
      <c r="JC149" s="59" t="str">
        <f>IF(JB$9="", "", IF(AND(NOT('Personnel Details'!$N$21=""), $B149&gt;='Personnel Details'!$N$21), IF('Personnel Details'!$P$21="","", 'Personnel Details'!$P$21), IF(AND(NOT('Personnel Details'!$I$21=""), $B149&gt;='Personnel Details'!$I$21), IF('Personnel Details'!$K$21="", "", 'Personnel Details'!$K$21), IF('Personnel Details'!$F$21="", "", 'Personnel Details'!$F$21))))</f>
        <v/>
      </c>
      <c r="JD149" s="79" t="str">
        <f>IF(JB$9="", "", IF(AND(NOT('Personnel Details'!$N$21=""), $B149&gt;='Personnel Details'!$N$21), 'Personnel Details'!$Q$21, IF(AND(NOT('Personnel Details'!$I$21=""), $B149&gt;='Personnel Details'!$I$21), 'Personnel Details'!$L$21, 'Personnel Details'!$G$21)))</f>
        <v/>
      </c>
      <c r="JE149" s="59">
        <f t="shared" si="413"/>
        <v>0</v>
      </c>
      <c r="JF149" s="53"/>
      <c r="JH149" s="78" t="str">
        <f>IF(JH$9="", "", IF(AND(NOT('Personnel Details'!$N$22=""), $B149&gt;='Personnel Details'!$N$22), 'Personnel Details'!$O$22, IF(AND(NOT('Personnel Details'!$I$22=""), $B149&gt;='Personnel Details'!$I$22), 'Personnel Details'!$J$22, 'Personnel Details'!$E$22)))</f>
        <v/>
      </c>
      <c r="JI149" s="59" t="str">
        <f>IF(JH$9="", "", IF(AND(NOT('Personnel Details'!$N$22=""), $B149&gt;='Personnel Details'!$N$22), IF('Personnel Details'!$P$22="","", 'Personnel Details'!$P$22), IF(AND(NOT('Personnel Details'!$I$22=""), $B149&gt;='Personnel Details'!$I$22), IF('Personnel Details'!$K$22="", "", 'Personnel Details'!$K$22), IF('Personnel Details'!$F$22="", "", 'Personnel Details'!$F$22))))</f>
        <v/>
      </c>
      <c r="JJ149" s="79" t="str">
        <f>IF(JH$9="", "", IF(AND(NOT('Personnel Details'!$N$22=""), $B149&gt;='Personnel Details'!$N$22), 'Personnel Details'!$Q$22, IF(AND(NOT('Personnel Details'!$I$22=""), $B149&gt;='Personnel Details'!$I$22), 'Personnel Details'!$L$22, 'Personnel Details'!$G$22)))</f>
        <v/>
      </c>
      <c r="JK149" s="59">
        <f t="shared" si="414"/>
        <v>0</v>
      </c>
      <c r="JL149" s="53"/>
      <c r="JN149" s="78" t="str">
        <f>IF(JN$9="", "", IF(AND(NOT('Personnel Details'!$N$23=""), $B149&gt;='Personnel Details'!$N$23), 'Personnel Details'!$O$23, IF(AND(NOT('Personnel Details'!$I$23=""), $B149&gt;='Personnel Details'!$I$23), 'Personnel Details'!$J$23, 'Personnel Details'!$E$23)))</f>
        <v/>
      </c>
      <c r="JO149" s="59" t="str">
        <f>IF(JN$9="", "", IF(AND(NOT('Personnel Details'!$N$23=""), $B149&gt;='Personnel Details'!$N$23), IF('Personnel Details'!$P$23="","", 'Personnel Details'!$P$23), IF(AND(NOT('Personnel Details'!$I$23=""), $B149&gt;='Personnel Details'!$I$23), IF('Personnel Details'!$K$23="", "", 'Personnel Details'!$K$23), IF('Personnel Details'!$F$23="", "", 'Personnel Details'!$F$23))))</f>
        <v/>
      </c>
      <c r="JP149" s="79" t="str">
        <f>IF(JN$9="", "", IF(AND(NOT('Personnel Details'!$N$23=""), $B149&gt;='Personnel Details'!$N$23), 'Personnel Details'!$Q$23, IF(AND(NOT('Personnel Details'!$I$23=""), $B149&gt;='Personnel Details'!$I$23), 'Personnel Details'!$L$23, 'Personnel Details'!$G$23)))</f>
        <v/>
      </c>
      <c r="JQ149" s="59">
        <f t="shared" si="415"/>
        <v>0</v>
      </c>
      <c r="JR149" s="53"/>
      <c r="JT149" s="78" t="str">
        <f>IF(JT$9="", "", IF(AND(NOT('Personnel Details'!$N$24=""), $B149&gt;='Personnel Details'!$N$24), 'Personnel Details'!$O$24, IF(AND(NOT('Personnel Details'!$I$24=""), $B149&gt;='Personnel Details'!$I$24), 'Personnel Details'!$J$24, 'Personnel Details'!$E$24)))</f>
        <v/>
      </c>
      <c r="JU149" s="59" t="str">
        <f>IF(JT$9="", "", IF(AND(NOT('Personnel Details'!$N$24=""), $B149&gt;='Personnel Details'!$N$24), IF('Personnel Details'!$P$24="","", 'Personnel Details'!$P$24), IF(AND(NOT('Personnel Details'!$I$24=""), $B149&gt;='Personnel Details'!$I$24), IF('Personnel Details'!$K$24="", "", 'Personnel Details'!$K$24), IF('Personnel Details'!$F$24="", "", 'Personnel Details'!$F$24))))</f>
        <v/>
      </c>
      <c r="JV149" s="79" t="str">
        <f>IF(JT$9="", "", IF(AND(NOT('Personnel Details'!$N$24=""), $B149&gt;='Personnel Details'!$N$24), 'Personnel Details'!$Q$24, IF(AND(NOT('Personnel Details'!$I$24=""), $B149&gt;='Personnel Details'!$I$24), 'Personnel Details'!$L$24, 'Personnel Details'!$G$24)))</f>
        <v/>
      </c>
      <c r="JW149" s="59">
        <f t="shared" si="416"/>
        <v>0</v>
      </c>
      <c r="JX149" s="53"/>
      <c r="JZ149" s="78" t="str">
        <f>IF(JZ$9="", "", IF(AND(NOT('Personnel Details'!$N$25=""), $B149&gt;='Personnel Details'!$N$25), 'Personnel Details'!$O$25, IF(AND(NOT('Personnel Details'!$I$25=""), $B149&gt;='Personnel Details'!$I$25), 'Personnel Details'!$J$25, 'Personnel Details'!$E$25)))</f>
        <v/>
      </c>
      <c r="KA149" s="59" t="str">
        <f>IF(JZ$9="", "", IF(AND(NOT('Personnel Details'!$N$25=""), $B149&gt;='Personnel Details'!$N$25), IF('Personnel Details'!$P$25="","", 'Personnel Details'!$P$25), IF(AND(NOT('Personnel Details'!$I$25=""), $B149&gt;='Personnel Details'!$I$25), IF('Personnel Details'!$K$25="", "", 'Personnel Details'!$K$25), IF('Personnel Details'!$F$25="", "", 'Personnel Details'!$F$25))))</f>
        <v/>
      </c>
      <c r="KB149" s="79" t="str">
        <f>IF(JZ$9="", "", IF(AND(NOT('Personnel Details'!$N$25=""), $B149&gt;='Personnel Details'!$N$25), 'Personnel Details'!$Q$25, IF(AND(NOT('Personnel Details'!$I$25=""), $B149&gt;='Personnel Details'!$I$25), 'Personnel Details'!$L$25, 'Personnel Details'!$G$25)))</f>
        <v/>
      </c>
      <c r="KC149" s="59">
        <f t="shared" si="417"/>
        <v>0</v>
      </c>
      <c r="KD149" s="53"/>
      <c r="KF149" s="78" t="str">
        <f>IF(KF$9="", "", IF(AND(NOT('Personnel Details'!$N$26=""), $B149&gt;='Personnel Details'!$N$26), 'Personnel Details'!$O$26, IF(AND(NOT('Personnel Details'!$I$26=""), $B149&gt;='Personnel Details'!$I$26), 'Personnel Details'!$J$26, 'Personnel Details'!$E$26)))</f>
        <v/>
      </c>
      <c r="KG149" s="59" t="str">
        <f>IF(KF$9="", "", IF(AND(NOT('Personnel Details'!$N$26=""), $B149&gt;='Personnel Details'!$N$26), IF('Personnel Details'!$P$26="","", 'Personnel Details'!$P$26), IF(AND(NOT('Personnel Details'!$I$26=""), $B149&gt;='Personnel Details'!$I$26), IF('Personnel Details'!$K$26="", "", 'Personnel Details'!$K$26), IF('Personnel Details'!$F$26="", "", 'Personnel Details'!$F$26))))</f>
        <v/>
      </c>
      <c r="KH149" s="79" t="str">
        <f>IF(KF$9="", "", IF(AND(NOT('Personnel Details'!$N$26=""), $B149&gt;='Personnel Details'!$N$26), 'Personnel Details'!$Q$26, IF(AND(NOT('Personnel Details'!$I$26=""), $B149&gt;='Personnel Details'!$I$26), 'Personnel Details'!$L$26, 'Personnel Details'!$G$26)))</f>
        <v/>
      </c>
      <c r="KI149" s="59">
        <f t="shared" si="418"/>
        <v>0</v>
      </c>
      <c r="KJ149" s="53"/>
      <c r="KL149" s="78" t="str">
        <f>IF(KL$9="", "", IF(AND(NOT('Personnel Details'!$N$27=""), $B149&gt;='Personnel Details'!$N$27), 'Personnel Details'!$O$27, IF(AND(NOT('Personnel Details'!$I$27=""), $B149&gt;='Personnel Details'!$I$27), 'Personnel Details'!$J$27, 'Personnel Details'!$E$27)))</f>
        <v/>
      </c>
      <c r="KM149" s="59" t="str">
        <f>IF(KL$9="", "", IF(AND(NOT('Personnel Details'!$N$27=""), $B149&gt;='Personnel Details'!$N$27), IF('Personnel Details'!$P$27="","", 'Personnel Details'!$P$27), IF(AND(NOT('Personnel Details'!$I$27=""), $B149&gt;='Personnel Details'!$I$27), IF('Personnel Details'!$K$27="", "", 'Personnel Details'!$K$27), IF('Personnel Details'!$F$27="", "", 'Personnel Details'!$F$27))))</f>
        <v/>
      </c>
      <c r="KN149" s="79" t="str">
        <f>IF(KL$9="", "", IF(AND(NOT('Personnel Details'!$N$27=""), $B149&gt;='Personnel Details'!$N$27), 'Personnel Details'!$Q$27, IF(AND(NOT('Personnel Details'!$I$27=""), $B149&gt;='Personnel Details'!$I$27), 'Personnel Details'!$L$27, 'Personnel Details'!$G$27)))</f>
        <v/>
      </c>
      <c r="KO149" s="59">
        <f t="shared" si="419"/>
        <v>0</v>
      </c>
      <c r="KP149" s="53"/>
      <c r="KR149" s="78" t="str">
        <f>IF(KR$9="", "", IF(AND(NOT('Personnel Details'!$N$28=""), $B149&gt;='Personnel Details'!$N$28), 'Personnel Details'!$O$28, IF(AND(NOT('Personnel Details'!$I$28=""), $B149&gt;='Personnel Details'!$I$28), 'Personnel Details'!$J$28, 'Personnel Details'!$E$28)))</f>
        <v/>
      </c>
      <c r="KS149" s="59" t="str">
        <f>IF(KR$9="", "", IF(AND(NOT('Personnel Details'!$N$28=""), $B149&gt;='Personnel Details'!$N$28), IF('Personnel Details'!$P$28="","", 'Personnel Details'!$P$28), IF(AND(NOT('Personnel Details'!$I$28=""), $B149&gt;='Personnel Details'!$I$28), IF('Personnel Details'!$K$28="", "", 'Personnel Details'!$K$28), IF('Personnel Details'!$F$28="", "", 'Personnel Details'!$F$28))))</f>
        <v/>
      </c>
      <c r="KT149" s="79" t="str">
        <f>IF(KR$9="", "", IF(AND(NOT('Personnel Details'!$N$28=""), $B149&gt;='Personnel Details'!$N$28), 'Personnel Details'!$Q$28, IF(AND(NOT('Personnel Details'!$I$28=""), $B149&gt;='Personnel Details'!$I$28), 'Personnel Details'!$L$28, 'Personnel Details'!$G$28)))</f>
        <v/>
      </c>
      <c r="KU149" s="59">
        <f t="shared" si="420"/>
        <v>0</v>
      </c>
      <c r="KV149" s="53"/>
      <c r="KX149" s="78" t="str">
        <f>IF(KX$9="", "", IF(AND(NOT('Personnel Details'!$N$29=""), $B149&gt;='Personnel Details'!$N$29), 'Personnel Details'!$O$29, IF(AND(NOT('Personnel Details'!$I$29=""), $B149&gt;='Personnel Details'!$I$29), 'Personnel Details'!$J$29, 'Personnel Details'!$E$29)))</f>
        <v/>
      </c>
      <c r="KY149" s="59" t="str">
        <f>IF(KX$9="", "", IF(AND(NOT('Personnel Details'!$N$29=""), $B149&gt;='Personnel Details'!$N$29), IF('Personnel Details'!$P$29="","", 'Personnel Details'!$P$29), IF(AND(NOT('Personnel Details'!$I$29=""), $B149&gt;='Personnel Details'!$I$29), IF('Personnel Details'!$K$29="", "", 'Personnel Details'!$K$29), IF('Personnel Details'!$F$29="", "", 'Personnel Details'!$F$29))))</f>
        <v/>
      </c>
      <c r="KZ149" s="79" t="str">
        <f>IF(KX$9="", "", IF(AND(NOT('Personnel Details'!$N$29=""), $B149&gt;='Personnel Details'!$N$29), 'Personnel Details'!$Q$29, IF(AND(NOT('Personnel Details'!$I$29=""), $B149&gt;='Personnel Details'!$I$29), 'Personnel Details'!$L$29, 'Personnel Details'!$G$29)))</f>
        <v/>
      </c>
      <c r="LA149" s="59">
        <f t="shared" si="421"/>
        <v>0</v>
      </c>
      <c r="LB149" s="53"/>
      <c r="LD149" s="78" t="str">
        <f>IF(LD$9="", "", IF(AND(NOT('Personnel Details'!$N$30=""), $B149&gt;='Personnel Details'!$N$30), 'Personnel Details'!$O$30, IF(AND(NOT('Personnel Details'!$I$30=""), $B149&gt;='Personnel Details'!$I$30), 'Personnel Details'!$J$30, 'Personnel Details'!$E$30)))</f>
        <v/>
      </c>
      <c r="LE149" s="59" t="str">
        <f>IF(LD$9="", "", IF(AND(NOT('Personnel Details'!$N$30=""), $B149&gt;='Personnel Details'!$N$30), IF('Personnel Details'!$P$30="","", 'Personnel Details'!$P$30), IF(AND(NOT('Personnel Details'!$I$30=""), $B149&gt;='Personnel Details'!$I$30), IF('Personnel Details'!$K$30="", "", 'Personnel Details'!$K$30), IF('Personnel Details'!$F$30="", "", 'Personnel Details'!$F$30))))</f>
        <v/>
      </c>
      <c r="LF149" s="79" t="str">
        <f>IF(LD$9="", "", IF(AND(NOT('Personnel Details'!$N$30=""), $B149&gt;='Personnel Details'!$N$30), 'Personnel Details'!$Q$30, IF(AND(NOT('Personnel Details'!$I$30=""), $B149&gt;='Personnel Details'!$I$30), 'Personnel Details'!$L$30, 'Personnel Details'!$G$30)))</f>
        <v/>
      </c>
      <c r="LG149" s="59">
        <f t="shared" si="422"/>
        <v>0</v>
      </c>
      <c r="LH149" s="53"/>
      <c r="LJ149" s="78" t="str">
        <f>IF(LJ$9="", "", IF(AND(NOT('Personnel Details'!$N$31=""), $B149&gt;='Personnel Details'!$N$31), 'Personnel Details'!$O$31, IF(AND(NOT('Personnel Details'!$I$31=""), $B149&gt;='Personnel Details'!$I$31), 'Personnel Details'!$J$31, 'Personnel Details'!$E$31)))</f>
        <v/>
      </c>
      <c r="LK149" s="59" t="str">
        <f>IF(LJ$9="", "", IF(AND(NOT('Personnel Details'!$N$31=""), $B149&gt;='Personnel Details'!$N$31), IF('Personnel Details'!$P$31="","", 'Personnel Details'!$P$31), IF(AND(NOT('Personnel Details'!$I$31=""), $B149&gt;='Personnel Details'!$I$31), IF('Personnel Details'!$K$31="", "", 'Personnel Details'!$K$31), IF('Personnel Details'!$F$31="", "", 'Personnel Details'!$F$31))))</f>
        <v/>
      </c>
      <c r="LL149" s="79" t="str">
        <f>IF(LJ$9="", "", IF(AND(NOT('Personnel Details'!$N$31=""), $B149&gt;='Personnel Details'!$N$31), 'Personnel Details'!$Q$31, IF(AND(NOT('Personnel Details'!$I$31=""), $B149&gt;='Personnel Details'!$I$31), 'Personnel Details'!$L$31, 'Personnel Details'!$G$31)))</f>
        <v/>
      </c>
      <c r="LM149" s="59">
        <f t="shared" si="423"/>
        <v>0</v>
      </c>
      <c r="LN149" s="53"/>
      <c r="LP149" s="78" t="str">
        <f>IF(LP$9="", "", IF(AND(NOT('Personnel Details'!$N$32=""), $B149&gt;='Personnel Details'!$N$32), 'Personnel Details'!$O$32, IF(AND(NOT('Personnel Details'!$I$32=""), $B149&gt;='Personnel Details'!$I$32), 'Personnel Details'!$J$32, 'Personnel Details'!$E$32)))</f>
        <v/>
      </c>
      <c r="LQ149" s="59" t="str">
        <f>IF(LP$9="", "", IF(AND(NOT('Personnel Details'!$N$32=""), $B149&gt;='Personnel Details'!$N$32), IF('Personnel Details'!$P$32="","", 'Personnel Details'!$P$32), IF(AND(NOT('Personnel Details'!$I$32=""), $B149&gt;='Personnel Details'!$I$32), IF('Personnel Details'!$K$32="", "", 'Personnel Details'!$K$32), IF('Personnel Details'!$F$32="", "", 'Personnel Details'!$F$32))))</f>
        <v/>
      </c>
      <c r="LR149" s="79" t="str">
        <f>IF(LP$9="", "", IF(AND(NOT('Personnel Details'!$N$32=""), $B149&gt;='Personnel Details'!$N$32), 'Personnel Details'!$Q$32, IF(AND(NOT('Personnel Details'!$I$32=""), $B149&gt;='Personnel Details'!$I$32), 'Personnel Details'!$L$32, 'Personnel Details'!$G$32)))</f>
        <v/>
      </c>
      <c r="LS149" s="59">
        <f t="shared" si="424"/>
        <v>0</v>
      </c>
      <c r="LT149" s="53"/>
      <c r="LV149" s="78" t="str">
        <f>IF(LV$9="", "", IF(AND(NOT('Personnel Details'!$N$33=""), $B149&gt;='Personnel Details'!$N$33), 'Personnel Details'!$O$33, IF(AND(NOT('Personnel Details'!$I$33=""), $B149&gt;='Personnel Details'!$I$33), 'Personnel Details'!$J$33, 'Personnel Details'!$E$33)))</f>
        <v/>
      </c>
      <c r="LW149" s="59" t="str">
        <f>IF(LV$9="", "", IF(AND(NOT('Personnel Details'!$N$33=""), $B149&gt;='Personnel Details'!$N$33), IF('Personnel Details'!$P$33="","", 'Personnel Details'!$P$33), IF(AND(NOT('Personnel Details'!$I$33=""), $B149&gt;='Personnel Details'!$I$33), IF('Personnel Details'!$K$33="", "", 'Personnel Details'!$K$33), IF('Personnel Details'!$F$33="", "", 'Personnel Details'!$F$33))))</f>
        <v/>
      </c>
      <c r="LX149" s="79" t="str">
        <f>IF(LV$9="", "", IF(AND(NOT('Personnel Details'!$N$33=""), $B149&gt;='Personnel Details'!$N$33), 'Personnel Details'!$Q$33, IF(AND(NOT('Personnel Details'!$I$33=""), $B149&gt;='Personnel Details'!$I$33), 'Personnel Details'!$L$33, 'Personnel Details'!$G$33)))</f>
        <v/>
      </c>
      <c r="LY149" s="59">
        <f t="shared" si="425"/>
        <v>0</v>
      </c>
      <c r="LZ149" s="53"/>
      <c r="MB149" s="78" t="str">
        <f>IF(MB$9="", "", IF(AND(NOT('Personnel Details'!$N$34=""), $B149&gt;='Personnel Details'!$N$34), 'Personnel Details'!$O$34, IF(AND(NOT('Personnel Details'!$I$34=""), $B149&gt;='Personnel Details'!$I$34), 'Personnel Details'!$J$34, 'Personnel Details'!$E$34)))</f>
        <v/>
      </c>
      <c r="MC149" s="59" t="str">
        <f>IF(MB$9="", "", IF(AND(NOT('Personnel Details'!$N$34=""), $B149&gt;='Personnel Details'!$N$34), IF('Personnel Details'!$P$34="","", 'Personnel Details'!$P$34), IF(AND(NOT('Personnel Details'!$I$34=""), $B149&gt;='Personnel Details'!$I$34), IF('Personnel Details'!$K$34="", "", 'Personnel Details'!$K$34), IF('Personnel Details'!$F$34="", "", 'Personnel Details'!$F$34))))</f>
        <v/>
      </c>
      <c r="MD149" s="79" t="str">
        <f>IF(MB$9="", "", IF(AND(NOT('Personnel Details'!$N$34=""), $B149&gt;='Personnel Details'!$N$34), 'Personnel Details'!$Q$34, IF(AND(NOT('Personnel Details'!$I$34=""), $B149&gt;='Personnel Details'!$I$34), 'Personnel Details'!$L$34, 'Personnel Details'!$G$34)))</f>
        <v/>
      </c>
      <c r="ME149" s="59">
        <f t="shared" si="426"/>
        <v>0</v>
      </c>
      <c r="MF149" s="53"/>
      <c r="MH149" s="78" t="str">
        <f>IF(MH$9="", "", IF(AND(NOT('Personnel Details'!$N$35=""), $B149&gt;='Personnel Details'!$N$35), 'Personnel Details'!$O$35, IF(AND(NOT('Personnel Details'!$I$35=""), $B149&gt;='Personnel Details'!$I$35), 'Personnel Details'!$J$35, 'Personnel Details'!$E$35)))</f>
        <v/>
      </c>
      <c r="MI149" s="59" t="str">
        <f>IF(MH$9="", "", IF(AND(NOT('Personnel Details'!$N$35=""), $B149&gt;='Personnel Details'!$N$35), IF('Personnel Details'!$P$35="","", 'Personnel Details'!$P$35), IF(AND(NOT('Personnel Details'!$I$35=""), $B149&gt;='Personnel Details'!$I$35), IF('Personnel Details'!$K$35="", "", 'Personnel Details'!$K$35), IF('Personnel Details'!$F$35="", "", 'Personnel Details'!$F$35))))</f>
        <v/>
      </c>
      <c r="MJ149" s="79" t="str">
        <f>IF(MH$9="", "", IF(AND(NOT('Personnel Details'!$N$35=""), $B149&gt;='Personnel Details'!$N$35), 'Personnel Details'!$Q$35, IF(AND(NOT('Personnel Details'!$I$35=""), $B149&gt;='Personnel Details'!$I$35), 'Personnel Details'!$L$35, 'Personnel Details'!$G$35)))</f>
        <v/>
      </c>
      <c r="MK149" s="59">
        <f t="shared" si="427"/>
        <v>0</v>
      </c>
      <c r="ML149" s="53"/>
      <c r="MN149" s="78" t="str">
        <f>IF(MN$9="", "", IF(AND(NOT('Personnel Details'!$N$36=""), $B149&gt;='Personnel Details'!$N$36), 'Personnel Details'!$O$36, IF(AND(NOT('Personnel Details'!$I$36=""), $B149&gt;='Personnel Details'!$I$36), 'Personnel Details'!$J$36, 'Personnel Details'!$E$36)))</f>
        <v/>
      </c>
      <c r="MO149" s="59" t="str">
        <f>IF(MN$9="", "", IF(AND(NOT('Personnel Details'!$N$36=""), $B149&gt;='Personnel Details'!$N$36), IF('Personnel Details'!$P$36="","", 'Personnel Details'!$P$36), IF(AND(NOT('Personnel Details'!$I$36=""), $B149&gt;='Personnel Details'!$I$36), IF('Personnel Details'!$K$36="", "", 'Personnel Details'!$K$36), IF('Personnel Details'!$F$36="", "", 'Personnel Details'!$F$36))))</f>
        <v/>
      </c>
      <c r="MP149" s="79" t="str">
        <f>IF(MN$9="", "", IF(AND(NOT('Personnel Details'!$N$36=""), $B149&gt;='Personnel Details'!$N$36), 'Personnel Details'!$Q$36, IF(AND(NOT('Personnel Details'!$I$36=""), $B149&gt;='Personnel Details'!$I$36), 'Personnel Details'!$L$36, 'Personnel Details'!$G$36)))</f>
        <v/>
      </c>
      <c r="MQ149" s="59">
        <f t="shared" si="428"/>
        <v>0</v>
      </c>
      <c r="MR149" s="53"/>
      <c r="MT149" s="78" t="str">
        <f>IF(MT$9="", "", IF(AND(NOT('Personnel Details'!$N$37=""), $B149&gt;='Personnel Details'!$N$37), 'Personnel Details'!$O$37, IF(AND(NOT('Personnel Details'!$I$37=""), $B149&gt;='Personnel Details'!$I$37), 'Personnel Details'!$J$37, 'Personnel Details'!$E$37)))</f>
        <v/>
      </c>
      <c r="MU149" s="59" t="str">
        <f>IF(MT$9="", "", IF(AND(NOT('Personnel Details'!$N$37=""), $B149&gt;='Personnel Details'!$N$37), IF('Personnel Details'!$P$37="","", 'Personnel Details'!$P$37), IF(AND(NOT('Personnel Details'!$I$37=""), $B149&gt;='Personnel Details'!$I$37), IF('Personnel Details'!$K$37="", "", 'Personnel Details'!$K$37), IF('Personnel Details'!$F$37="", "", 'Personnel Details'!$F$37))))</f>
        <v/>
      </c>
      <c r="MV149" s="79" t="str">
        <f>IF(MT$9="", "", IF(AND(NOT('Personnel Details'!$N$37=""), $B149&gt;='Personnel Details'!$N$37), 'Personnel Details'!$Q$37, IF(AND(NOT('Personnel Details'!$I$37=""), $B149&gt;='Personnel Details'!$I$37), 'Personnel Details'!$L$37, 'Personnel Details'!$G$37)))</f>
        <v/>
      </c>
      <c r="MW149" s="59">
        <f t="shared" si="429"/>
        <v>0</v>
      </c>
      <c r="MX149" s="53"/>
      <c r="MZ149" s="78" t="str">
        <f>IF(MZ$9="", "", IF(AND(NOT('Personnel Details'!$N$38=""), $B149&gt;='Personnel Details'!$N$38), 'Personnel Details'!$O$38, IF(AND(NOT('Personnel Details'!$I$38=""), $B149&gt;='Personnel Details'!$I$38), 'Personnel Details'!$J$38, 'Personnel Details'!$E$38)))</f>
        <v/>
      </c>
      <c r="NA149" s="59" t="str">
        <f>IF(MZ$9="", "", IF(AND(NOT('Personnel Details'!$N$38=""), $B149&gt;='Personnel Details'!$N$38), IF('Personnel Details'!$P$38="","", 'Personnel Details'!$P$38), IF(AND(NOT('Personnel Details'!$I$38=""), $B149&gt;='Personnel Details'!$I$38), IF('Personnel Details'!$K$38="", "", 'Personnel Details'!$K$38), IF('Personnel Details'!$F$38="", "", 'Personnel Details'!$F$38))))</f>
        <v/>
      </c>
      <c r="NB149" s="79" t="str">
        <f>IF(MZ$9="", "", IF(AND(NOT('Personnel Details'!$N$38=""), $B149&gt;='Personnel Details'!$N$38), 'Personnel Details'!$Q$38, IF(AND(NOT('Personnel Details'!$I$38=""), $B149&gt;='Personnel Details'!$I$38), 'Personnel Details'!$L$38, 'Personnel Details'!$G$38)))</f>
        <v/>
      </c>
      <c r="NC149" s="59">
        <f t="shared" si="430"/>
        <v>0</v>
      </c>
      <c r="ND149" s="53"/>
      <c r="NF149" s="78" t="str">
        <f>IF(NF$9="", "", IF(AND(NOT('Personnel Details'!$N$39=""), $B149&gt;='Personnel Details'!$N$39), 'Personnel Details'!$O$39, IF(AND(NOT('Personnel Details'!$I$39=""), $B149&gt;='Personnel Details'!$I$39), 'Personnel Details'!$J$39, 'Personnel Details'!$E$39)))</f>
        <v/>
      </c>
      <c r="NG149" s="59" t="str">
        <f>IF(NF$9="", "", IF(AND(NOT('Personnel Details'!$N$39=""), $B149&gt;='Personnel Details'!$N$39), IF('Personnel Details'!$P$39="","", 'Personnel Details'!$P$39), IF(AND(NOT('Personnel Details'!$I$39=""), $B149&gt;='Personnel Details'!$I$39), IF('Personnel Details'!$K$39="", "", 'Personnel Details'!$K$39), IF('Personnel Details'!$F$39="", "", 'Personnel Details'!$F$39))))</f>
        <v/>
      </c>
      <c r="NH149" s="79" t="str">
        <f>IF(NF$9="", "", IF(AND(NOT('Personnel Details'!$N$39=""), $B149&gt;='Personnel Details'!$N$39), 'Personnel Details'!$Q$39, IF(AND(NOT('Personnel Details'!$I$39=""), $B149&gt;='Personnel Details'!$I$39), 'Personnel Details'!$L$39, 'Personnel Details'!$G$39)))</f>
        <v/>
      </c>
      <c r="NI149" s="59">
        <f t="shared" si="431"/>
        <v>0</v>
      </c>
      <c r="NJ149" s="53"/>
      <c r="NL149" s="78" t="str">
        <f>IF(NL$9="", "", IF(AND(NOT('Personnel Details'!$N$40=""), $B149&gt;='Personnel Details'!$N$40), 'Personnel Details'!$O$40, IF(AND(NOT('Personnel Details'!$I$40=""), $B149&gt;='Personnel Details'!$I$40), 'Personnel Details'!$J$40, 'Personnel Details'!$E$40)))</f>
        <v/>
      </c>
      <c r="NM149" s="59" t="str">
        <f>IF(NL$9="", "", IF(AND(NOT('Personnel Details'!$N$40=""), $B149&gt;='Personnel Details'!$N$40), IF('Personnel Details'!$P$40="","", 'Personnel Details'!$P$40), IF(AND(NOT('Personnel Details'!$I$40=""), $B149&gt;='Personnel Details'!$I$40), IF('Personnel Details'!$K$40="", "", 'Personnel Details'!$K$40), IF('Personnel Details'!$F$40="", "", 'Personnel Details'!$F$40))))</f>
        <v/>
      </c>
      <c r="NN149" s="79" t="str">
        <f>IF(NL$9="", "", IF(AND(NOT('Personnel Details'!$N$40=""), $B149&gt;='Personnel Details'!$N$40), 'Personnel Details'!$Q$40, IF(AND(NOT('Personnel Details'!$I$40=""), $B149&gt;='Personnel Details'!$I$40), 'Personnel Details'!$L$40, 'Personnel Details'!$G$40)))</f>
        <v/>
      </c>
      <c r="NO149" s="59">
        <f t="shared" si="432"/>
        <v>0</v>
      </c>
      <c r="NP149" s="53"/>
    </row>
    <row r="150" spans="1:380" x14ac:dyDescent="0.25">
      <c r="A150" s="32"/>
      <c r="B150" s="113">
        <f>IFERROR(IF(B149+1&gt;'Personnel Details'!$U$5, "", B149+1), "")</f>
        <v>43970</v>
      </c>
      <c r="C150" s="32"/>
      <c r="D150" s="120"/>
      <c r="E150" s="13" t="str">
        <f t="shared" si="311"/>
        <v/>
      </c>
      <c r="F150" s="13" t="str">
        <f t="shared" si="342"/>
        <v/>
      </c>
      <c r="G150" s="56" t="str">
        <f t="shared" si="433"/>
        <v/>
      </c>
      <c r="H150" s="16" t="str">
        <f t="shared" si="343"/>
        <v/>
      </c>
      <c r="I150" s="32"/>
      <c r="J150" s="120"/>
      <c r="K150" s="62" t="str">
        <f t="shared" si="312"/>
        <v/>
      </c>
      <c r="L150" s="62" t="str">
        <f t="shared" si="344"/>
        <v/>
      </c>
      <c r="M150" s="65" t="str">
        <f t="shared" si="434"/>
        <v/>
      </c>
      <c r="N150" s="68" t="str">
        <f t="shared" si="345"/>
        <v/>
      </c>
      <c r="O150" s="32"/>
      <c r="P150" s="120"/>
      <c r="Q150" s="62" t="str">
        <f t="shared" si="313"/>
        <v/>
      </c>
      <c r="R150" s="62" t="str">
        <f t="shared" si="346"/>
        <v/>
      </c>
      <c r="S150" s="65" t="str">
        <f t="shared" si="435"/>
        <v/>
      </c>
      <c r="T150" s="68" t="str">
        <f t="shared" si="347"/>
        <v/>
      </c>
      <c r="U150" s="32"/>
      <c r="V150" s="120"/>
      <c r="W150" s="62" t="str">
        <f t="shared" si="314"/>
        <v/>
      </c>
      <c r="X150" s="62" t="str">
        <f t="shared" si="348"/>
        <v/>
      </c>
      <c r="Y150" s="65" t="str">
        <f t="shared" si="436"/>
        <v/>
      </c>
      <c r="Z150" s="68" t="str">
        <f t="shared" si="349"/>
        <v/>
      </c>
      <c r="AA150" s="32"/>
      <c r="AB150" s="120"/>
      <c r="AC150" s="62" t="str">
        <f t="shared" si="315"/>
        <v/>
      </c>
      <c r="AD150" s="62" t="str">
        <f t="shared" si="350"/>
        <v/>
      </c>
      <c r="AE150" s="65" t="str">
        <f t="shared" si="437"/>
        <v/>
      </c>
      <c r="AF150" s="68" t="str">
        <f t="shared" si="351"/>
        <v/>
      </c>
      <c r="AG150" s="32"/>
      <c r="AH150" s="120"/>
      <c r="AI150" s="62" t="str">
        <f t="shared" si="316"/>
        <v/>
      </c>
      <c r="AJ150" s="62" t="str">
        <f t="shared" si="352"/>
        <v/>
      </c>
      <c r="AK150" s="65" t="str">
        <f t="shared" si="438"/>
        <v/>
      </c>
      <c r="AL150" s="68" t="str">
        <f t="shared" si="353"/>
        <v/>
      </c>
      <c r="AM150" s="32"/>
      <c r="AN150" s="120"/>
      <c r="AO150" s="62" t="str">
        <f t="shared" si="317"/>
        <v/>
      </c>
      <c r="AP150" s="62" t="str">
        <f t="shared" si="354"/>
        <v/>
      </c>
      <c r="AQ150" s="65" t="str">
        <f t="shared" si="439"/>
        <v/>
      </c>
      <c r="AR150" s="68" t="str">
        <f t="shared" si="355"/>
        <v/>
      </c>
      <c r="AS150" s="32"/>
      <c r="AT150" s="120"/>
      <c r="AU150" s="62" t="str">
        <f t="shared" si="318"/>
        <v/>
      </c>
      <c r="AV150" s="62" t="str">
        <f t="shared" si="356"/>
        <v/>
      </c>
      <c r="AW150" s="65" t="str">
        <f t="shared" si="440"/>
        <v/>
      </c>
      <c r="AX150" s="68" t="str">
        <f t="shared" si="357"/>
        <v/>
      </c>
      <c r="AY150" s="32"/>
      <c r="AZ150" s="120"/>
      <c r="BA150" s="62" t="str">
        <f t="shared" si="319"/>
        <v/>
      </c>
      <c r="BB150" s="62" t="str">
        <f t="shared" si="358"/>
        <v/>
      </c>
      <c r="BC150" s="65" t="str">
        <f t="shared" si="441"/>
        <v/>
      </c>
      <c r="BD150" s="68" t="str">
        <f t="shared" si="359"/>
        <v/>
      </c>
      <c r="BE150" s="32"/>
      <c r="BF150" s="120"/>
      <c r="BG150" s="62" t="str">
        <f t="shared" si="320"/>
        <v/>
      </c>
      <c r="BH150" s="62" t="str">
        <f t="shared" si="360"/>
        <v/>
      </c>
      <c r="BI150" s="65" t="str">
        <f t="shared" si="442"/>
        <v/>
      </c>
      <c r="BJ150" s="68" t="str">
        <f t="shared" si="361"/>
        <v/>
      </c>
      <c r="BK150" s="32"/>
      <c r="BL150" s="120"/>
      <c r="BM150" s="62" t="str">
        <f t="shared" si="321"/>
        <v/>
      </c>
      <c r="BN150" s="62" t="str">
        <f t="shared" si="362"/>
        <v/>
      </c>
      <c r="BO150" s="65" t="str">
        <f t="shared" si="443"/>
        <v/>
      </c>
      <c r="BP150" s="68" t="str">
        <f t="shared" si="363"/>
        <v/>
      </c>
      <c r="BQ150" s="32"/>
      <c r="BR150" s="120"/>
      <c r="BS150" s="62" t="str">
        <f t="shared" si="322"/>
        <v/>
      </c>
      <c r="BT150" s="62" t="str">
        <f t="shared" si="364"/>
        <v/>
      </c>
      <c r="BU150" s="65" t="str">
        <f t="shared" si="444"/>
        <v/>
      </c>
      <c r="BV150" s="68" t="str">
        <f t="shared" si="365"/>
        <v/>
      </c>
      <c r="BW150" s="32"/>
      <c r="BX150" s="120"/>
      <c r="BY150" s="62" t="str">
        <f t="shared" si="323"/>
        <v/>
      </c>
      <c r="BZ150" s="62" t="str">
        <f t="shared" si="366"/>
        <v/>
      </c>
      <c r="CA150" s="65" t="str">
        <f t="shared" si="445"/>
        <v/>
      </c>
      <c r="CB150" s="68" t="str">
        <f t="shared" si="367"/>
        <v/>
      </c>
      <c r="CC150" s="32"/>
      <c r="CD150" s="120"/>
      <c r="CE150" s="62" t="str">
        <f t="shared" si="324"/>
        <v/>
      </c>
      <c r="CF150" s="62" t="str">
        <f t="shared" si="368"/>
        <v/>
      </c>
      <c r="CG150" s="65" t="str">
        <f t="shared" si="446"/>
        <v/>
      </c>
      <c r="CH150" s="68" t="str">
        <f t="shared" si="369"/>
        <v/>
      </c>
      <c r="CI150" s="32"/>
      <c r="CJ150" s="120"/>
      <c r="CK150" s="62" t="str">
        <f t="shared" si="325"/>
        <v/>
      </c>
      <c r="CL150" s="62" t="str">
        <f t="shared" si="370"/>
        <v/>
      </c>
      <c r="CM150" s="65" t="str">
        <f t="shared" si="447"/>
        <v/>
      </c>
      <c r="CN150" s="68" t="str">
        <f t="shared" si="371"/>
        <v/>
      </c>
      <c r="CO150" s="32"/>
      <c r="CP150" s="120"/>
      <c r="CQ150" s="62" t="str">
        <f t="shared" si="326"/>
        <v/>
      </c>
      <c r="CR150" s="62" t="str">
        <f t="shared" si="372"/>
        <v/>
      </c>
      <c r="CS150" s="65" t="str">
        <f t="shared" si="448"/>
        <v/>
      </c>
      <c r="CT150" s="68" t="str">
        <f t="shared" si="373"/>
        <v/>
      </c>
      <c r="CU150" s="32"/>
      <c r="CV150" s="120"/>
      <c r="CW150" s="62" t="str">
        <f t="shared" si="327"/>
        <v/>
      </c>
      <c r="CX150" s="62" t="str">
        <f t="shared" si="374"/>
        <v/>
      </c>
      <c r="CY150" s="65" t="str">
        <f t="shared" si="449"/>
        <v/>
      </c>
      <c r="CZ150" s="68" t="str">
        <f t="shared" si="375"/>
        <v/>
      </c>
      <c r="DA150" s="32"/>
      <c r="DB150" s="120"/>
      <c r="DC150" s="62" t="str">
        <f t="shared" si="328"/>
        <v/>
      </c>
      <c r="DD150" s="62" t="str">
        <f t="shared" si="376"/>
        <v/>
      </c>
      <c r="DE150" s="65" t="str">
        <f t="shared" si="450"/>
        <v/>
      </c>
      <c r="DF150" s="68" t="str">
        <f t="shared" si="377"/>
        <v/>
      </c>
      <c r="DG150" s="32"/>
      <c r="DH150" s="120"/>
      <c r="DI150" s="62" t="str">
        <f t="shared" si="329"/>
        <v/>
      </c>
      <c r="DJ150" s="62" t="str">
        <f t="shared" si="378"/>
        <v/>
      </c>
      <c r="DK150" s="65" t="str">
        <f t="shared" si="451"/>
        <v/>
      </c>
      <c r="DL150" s="68" t="str">
        <f t="shared" si="379"/>
        <v/>
      </c>
      <c r="DM150" s="32"/>
      <c r="DN150" s="120"/>
      <c r="DO150" s="62" t="str">
        <f t="shared" si="330"/>
        <v/>
      </c>
      <c r="DP150" s="62" t="str">
        <f t="shared" si="380"/>
        <v/>
      </c>
      <c r="DQ150" s="65" t="str">
        <f t="shared" si="452"/>
        <v/>
      </c>
      <c r="DR150" s="68" t="str">
        <f t="shared" si="381"/>
        <v/>
      </c>
      <c r="DS150" s="32"/>
      <c r="DT150" s="120"/>
      <c r="DU150" s="62" t="str">
        <f t="shared" si="331"/>
        <v/>
      </c>
      <c r="DV150" s="62" t="str">
        <f t="shared" si="382"/>
        <v/>
      </c>
      <c r="DW150" s="65" t="str">
        <f t="shared" si="453"/>
        <v/>
      </c>
      <c r="DX150" s="68" t="str">
        <f t="shared" si="383"/>
        <v/>
      </c>
      <c r="DY150" s="32"/>
      <c r="DZ150" s="120"/>
      <c r="EA150" s="62" t="str">
        <f t="shared" si="332"/>
        <v/>
      </c>
      <c r="EB150" s="62" t="str">
        <f t="shared" si="384"/>
        <v/>
      </c>
      <c r="EC150" s="65" t="str">
        <f t="shared" si="454"/>
        <v/>
      </c>
      <c r="ED150" s="68" t="str">
        <f t="shared" si="385"/>
        <v/>
      </c>
      <c r="EE150" s="32"/>
      <c r="EF150" s="120"/>
      <c r="EG150" s="62" t="str">
        <f t="shared" si="333"/>
        <v/>
      </c>
      <c r="EH150" s="62" t="str">
        <f t="shared" si="386"/>
        <v/>
      </c>
      <c r="EI150" s="65" t="str">
        <f t="shared" si="455"/>
        <v/>
      </c>
      <c r="EJ150" s="68" t="str">
        <f t="shared" si="387"/>
        <v/>
      </c>
      <c r="EK150" s="32"/>
      <c r="EL150" s="120"/>
      <c r="EM150" s="62" t="str">
        <f t="shared" si="334"/>
        <v/>
      </c>
      <c r="EN150" s="62" t="str">
        <f t="shared" si="388"/>
        <v/>
      </c>
      <c r="EO150" s="65" t="str">
        <f t="shared" si="456"/>
        <v/>
      </c>
      <c r="EP150" s="68" t="str">
        <f t="shared" si="389"/>
        <v/>
      </c>
      <c r="EQ150" s="32"/>
      <c r="ER150" s="120"/>
      <c r="ES150" s="62" t="str">
        <f t="shared" si="335"/>
        <v/>
      </c>
      <c r="ET150" s="62" t="str">
        <f t="shared" si="390"/>
        <v/>
      </c>
      <c r="EU150" s="65" t="str">
        <f t="shared" si="457"/>
        <v/>
      </c>
      <c r="EV150" s="68" t="str">
        <f t="shared" si="391"/>
        <v/>
      </c>
      <c r="EW150" s="32"/>
      <c r="EX150" s="120"/>
      <c r="EY150" s="62" t="str">
        <f t="shared" si="336"/>
        <v/>
      </c>
      <c r="EZ150" s="62" t="str">
        <f t="shared" si="392"/>
        <v/>
      </c>
      <c r="FA150" s="65" t="str">
        <f t="shared" si="458"/>
        <v/>
      </c>
      <c r="FB150" s="68" t="str">
        <f t="shared" si="393"/>
        <v/>
      </c>
      <c r="FC150" s="32"/>
      <c r="FD150" s="120"/>
      <c r="FE150" s="62" t="str">
        <f t="shared" si="337"/>
        <v/>
      </c>
      <c r="FF150" s="62" t="str">
        <f t="shared" si="394"/>
        <v/>
      </c>
      <c r="FG150" s="65" t="str">
        <f t="shared" si="459"/>
        <v/>
      </c>
      <c r="FH150" s="68" t="str">
        <f t="shared" si="395"/>
        <v/>
      </c>
      <c r="FI150" s="32"/>
      <c r="FJ150" s="120"/>
      <c r="FK150" s="62" t="str">
        <f t="shared" si="338"/>
        <v/>
      </c>
      <c r="FL150" s="62" t="str">
        <f t="shared" si="396"/>
        <v/>
      </c>
      <c r="FM150" s="65" t="str">
        <f t="shared" si="460"/>
        <v/>
      </c>
      <c r="FN150" s="68" t="str">
        <f t="shared" si="397"/>
        <v/>
      </c>
      <c r="FO150" s="32"/>
      <c r="FP150" s="120"/>
      <c r="FQ150" s="62" t="str">
        <f t="shared" si="339"/>
        <v/>
      </c>
      <c r="FR150" s="62" t="str">
        <f t="shared" si="398"/>
        <v/>
      </c>
      <c r="FS150" s="65" t="str">
        <f t="shared" si="461"/>
        <v/>
      </c>
      <c r="FT150" s="68" t="str">
        <f t="shared" si="399"/>
        <v/>
      </c>
      <c r="FU150" s="32"/>
      <c r="FV150" s="120"/>
      <c r="FW150" s="62" t="str">
        <f t="shared" si="340"/>
        <v/>
      </c>
      <c r="FX150" s="62" t="str">
        <f t="shared" si="400"/>
        <v/>
      </c>
      <c r="FY150" s="65" t="str">
        <f t="shared" si="462"/>
        <v/>
      </c>
      <c r="FZ150" s="68" t="str">
        <f t="shared" si="401"/>
        <v/>
      </c>
      <c r="GA150" s="32"/>
      <c r="GC150" s="7" t="str">
        <f t="shared" si="402"/>
        <v>May 2020</v>
      </c>
      <c r="GD150" s="7" t="str">
        <f t="shared" ca="1" si="341"/>
        <v/>
      </c>
      <c r="GT150" s="71">
        <f>IF(GT$9="", "", IF(AND(NOT('Personnel Details'!$N$11=""), $B150&gt;='Personnel Details'!$N$11), 'Personnel Details'!$O$11, IF(AND(NOT('Personnel Details'!$I$11=""), $B150&gt;='Personnel Details'!$I$11), 'Personnel Details'!$J$11, 'Personnel Details'!$E$11)))</f>
        <v>0.8</v>
      </c>
      <c r="GU150" s="59" t="str">
        <f>IF(GT$9="", "", IF(AND(NOT('Personnel Details'!$N$11=""), $B150&gt;='Personnel Details'!$N$11), IF('Personnel Details'!$P$11="","", 'Personnel Details'!$P$11), IF(AND(NOT('Personnel Details'!$I$11=""), $B150&gt;='Personnel Details'!$I$11), IF('Personnel Details'!$K$11="", "", 'Personnel Details'!$K$11), IF('Personnel Details'!$F$11="", "", 'Personnel Details'!$F$11))))</f>
        <v/>
      </c>
      <c r="GV150" s="74">
        <f>IF(GT$9="", "", IF(AND(NOT('Personnel Details'!$N$11=""), $B150&gt;='Personnel Details'!$N$11), 'Personnel Details'!$Q$11, IF(AND(NOT('Personnel Details'!$I$11=""), $B150&gt;='Personnel Details'!$I$11), 'Personnel Details'!$L$11, 'Personnel Details'!$G$11)))</f>
        <v>0</v>
      </c>
      <c r="GW150" s="59">
        <f t="shared" si="403"/>
        <v>0</v>
      </c>
      <c r="GX150" s="53"/>
      <c r="GZ150" s="78">
        <f>IF(GZ$9="", "", IF(AND(NOT('Personnel Details'!$N$12=""), $B150&gt;='Personnel Details'!$N$12), 'Personnel Details'!$O$12, IF(AND(NOT('Personnel Details'!$I$12=""), $B150&gt;='Personnel Details'!$I$12), 'Personnel Details'!$J$12, 'Personnel Details'!$E$12)))</f>
        <v>0.8</v>
      </c>
      <c r="HA150" s="59" t="str">
        <f>IF(GZ$9="", "", IF(AND(NOT('Personnel Details'!$N$12=""), $B150&gt;='Personnel Details'!$N$12), IF('Personnel Details'!$P$12="","", 'Personnel Details'!$P$12), IF(AND(NOT('Personnel Details'!$I$12=""), $B150&gt;='Personnel Details'!$I$12), IF('Personnel Details'!$K$12="", "", 'Personnel Details'!$K$12), IF('Personnel Details'!$F$12="", "", 'Personnel Details'!$F$12))))</f>
        <v/>
      </c>
      <c r="HB150" s="79">
        <f>IF(GZ$9="", "", IF(AND(NOT('Personnel Details'!$N$12=""), $B150&gt;='Personnel Details'!$N$12), 'Personnel Details'!$Q$12, IF(AND(NOT('Personnel Details'!$I$12=""), $B150&gt;='Personnel Details'!$I$12), 'Personnel Details'!$L$12, 'Personnel Details'!$G$12)))</f>
        <v>0</v>
      </c>
      <c r="HC150" s="59">
        <f t="shared" si="404"/>
        <v>0</v>
      </c>
      <c r="HD150" s="53"/>
      <c r="HF150" s="78">
        <f>IF(HF$9="", "", IF(AND(NOT('Personnel Details'!$N$13=""), $B150&gt;='Personnel Details'!$N$13), 'Personnel Details'!$O$13, IF(AND(NOT('Personnel Details'!$I$13=""), $B150&gt;='Personnel Details'!$I$13), 'Personnel Details'!$J$13, 'Personnel Details'!$E$13)))</f>
        <v>0.8</v>
      </c>
      <c r="HG150" s="59" t="str">
        <f>IF(HF$9="", "", IF(AND(NOT('Personnel Details'!$N$13=""), $B150&gt;='Personnel Details'!$N$13), IF('Personnel Details'!$P$13="","", 'Personnel Details'!$P$13), IF(AND(NOT('Personnel Details'!$I$13=""), $B150&gt;='Personnel Details'!$I$13), IF('Personnel Details'!$K$13="", "", 'Personnel Details'!$K$13), IF('Personnel Details'!$F$13="", "", 'Personnel Details'!$F$13))))</f>
        <v/>
      </c>
      <c r="HH150" s="79">
        <f>IF(HF$9="", "", IF(AND(NOT('Personnel Details'!$N$13=""), $B150&gt;='Personnel Details'!$N$13), 'Personnel Details'!$Q$13, IF(AND(NOT('Personnel Details'!$I$13=""), $B150&gt;='Personnel Details'!$I$13), 'Personnel Details'!$L$13, 'Personnel Details'!$G$13)))</f>
        <v>0</v>
      </c>
      <c r="HI150" s="59">
        <f t="shared" si="405"/>
        <v>0</v>
      </c>
      <c r="HJ150" s="53"/>
      <c r="HL150" s="78">
        <f>IF(HL$9="", "", IF(AND(NOT('Personnel Details'!$N$14=""), $B150&gt;='Personnel Details'!$N$14), 'Personnel Details'!$O$14, IF(AND(NOT('Personnel Details'!$I$14=""), $B150&gt;='Personnel Details'!$I$14), 'Personnel Details'!$J$14, 'Personnel Details'!$E$14)))</f>
        <v>0.8</v>
      </c>
      <c r="HM150" s="59">
        <f>IF(HL$9="", "", IF(AND(NOT('Personnel Details'!$N$14=""), $B150&gt;='Personnel Details'!$N$14), IF('Personnel Details'!$P$14="","", 'Personnel Details'!$P$14), IF(AND(NOT('Personnel Details'!$I$14=""), $B150&gt;='Personnel Details'!$I$14), IF('Personnel Details'!$K$14="", "", 'Personnel Details'!$K$14), IF('Personnel Details'!$F$14="", "", 'Personnel Details'!$F$14))))</f>
        <v>2000</v>
      </c>
      <c r="HN150" s="79">
        <f>IF(HL$9="", "", IF(AND(NOT('Personnel Details'!$N$14=""), $B150&gt;='Personnel Details'!$N$14), 'Personnel Details'!$Q$14, IF(AND(NOT('Personnel Details'!$I$14=""), $B150&gt;='Personnel Details'!$I$14), 'Personnel Details'!$L$14, 'Personnel Details'!$G$14)))</f>
        <v>0.85</v>
      </c>
      <c r="HO150" s="59">
        <f t="shared" si="406"/>
        <v>0</v>
      </c>
      <c r="HP150" s="53"/>
      <c r="HR150" s="78" t="str">
        <f>IF(HR$9="", "", IF(AND(NOT('Personnel Details'!$N$15=""), $B150&gt;='Personnel Details'!$N$15), 'Personnel Details'!$O$15, IF(AND(NOT('Personnel Details'!$I$15=""), $B150&gt;='Personnel Details'!$I$15), 'Personnel Details'!$J$15, 'Personnel Details'!$E$15)))</f>
        <v/>
      </c>
      <c r="HS150" s="59" t="str">
        <f>IF(HR$9="", "", IF(AND(NOT('Personnel Details'!$N$15=""), $B150&gt;='Personnel Details'!$N$15), IF('Personnel Details'!$P$15="","", 'Personnel Details'!$P$15), IF(AND(NOT('Personnel Details'!$I$15=""), $B150&gt;='Personnel Details'!$I$15), IF('Personnel Details'!$K$15="", "", 'Personnel Details'!$K$15), IF('Personnel Details'!$F$15="", "", 'Personnel Details'!$F$15))))</f>
        <v/>
      </c>
      <c r="HT150" s="79" t="str">
        <f>IF(HR$9="", "", IF(AND(NOT('Personnel Details'!$N$15=""), $B150&gt;='Personnel Details'!$N$15), 'Personnel Details'!$Q$15, IF(AND(NOT('Personnel Details'!$I$15=""), $B150&gt;='Personnel Details'!$I$15), 'Personnel Details'!$L$15, 'Personnel Details'!$G$15)))</f>
        <v/>
      </c>
      <c r="HU150" s="59">
        <f t="shared" si="407"/>
        <v>0</v>
      </c>
      <c r="HV150" s="53"/>
      <c r="HX150" s="78" t="str">
        <f>IF(HX$9="", "", IF(AND(NOT('Personnel Details'!$N$16=""), $B150&gt;='Personnel Details'!$N$16), 'Personnel Details'!$O$16, IF(AND(NOT('Personnel Details'!$I$16=""), $B150&gt;='Personnel Details'!$I$16), 'Personnel Details'!$J$16, 'Personnel Details'!$E$16)))</f>
        <v/>
      </c>
      <c r="HY150" s="59" t="str">
        <f>IF(HX$9="", "", IF(AND(NOT('Personnel Details'!$N$16=""), $B150&gt;='Personnel Details'!$N$16), IF('Personnel Details'!$P$16="","", 'Personnel Details'!$P$16), IF(AND(NOT('Personnel Details'!$I$16=""), $B150&gt;='Personnel Details'!$I$16), IF('Personnel Details'!$K$16="", "", 'Personnel Details'!$K$16), IF('Personnel Details'!$F$16="", "", 'Personnel Details'!$F$16))))</f>
        <v/>
      </c>
      <c r="HZ150" s="79" t="str">
        <f>IF(HX$9="", "", IF(AND(NOT('Personnel Details'!$N$16=""), $B150&gt;='Personnel Details'!$N$16), 'Personnel Details'!$Q$16, IF(AND(NOT('Personnel Details'!$I$16=""), $B150&gt;='Personnel Details'!$I$16), 'Personnel Details'!$L$16, 'Personnel Details'!$G$16)))</f>
        <v/>
      </c>
      <c r="IA150" s="59">
        <f t="shared" si="408"/>
        <v>0</v>
      </c>
      <c r="IB150" s="53"/>
      <c r="ID150" s="78" t="str">
        <f>IF(ID$9="", "", IF(AND(NOT('Personnel Details'!$N$17=""), $B150&gt;='Personnel Details'!$N$17), 'Personnel Details'!$O$17, IF(AND(NOT('Personnel Details'!$I$17=""), $B150&gt;='Personnel Details'!$I$17), 'Personnel Details'!$J$17, 'Personnel Details'!$E$17)))</f>
        <v/>
      </c>
      <c r="IE150" s="59" t="str">
        <f>IF(ID$9="", "", IF(AND(NOT('Personnel Details'!$N$17=""), $B150&gt;='Personnel Details'!$N$17), IF('Personnel Details'!$P$17="","", 'Personnel Details'!$P$17), IF(AND(NOT('Personnel Details'!$I$17=""), $B150&gt;='Personnel Details'!$I$17), IF('Personnel Details'!$K$17="", "", 'Personnel Details'!$K$17), IF('Personnel Details'!$F$17="", "", 'Personnel Details'!$F$17))))</f>
        <v/>
      </c>
      <c r="IF150" s="79" t="str">
        <f>IF(ID$9="", "", IF(AND(NOT('Personnel Details'!$N$17=""), $B150&gt;='Personnel Details'!$N$17), 'Personnel Details'!$Q$17, IF(AND(NOT('Personnel Details'!$I$17=""), $B150&gt;='Personnel Details'!$I$17), 'Personnel Details'!$L$17, 'Personnel Details'!$G$17)))</f>
        <v/>
      </c>
      <c r="IG150" s="59">
        <f t="shared" si="409"/>
        <v>0</v>
      </c>
      <c r="IH150" s="53"/>
      <c r="IJ150" s="78" t="str">
        <f>IF(IJ$9="", "", IF(AND(NOT('Personnel Details'!$N$18=""), $B150&gt;='Personnel Details'!$N$18), 'Personnel Details'!$O$18, IF(AND(NOT('Personnel Details'!$I$18=""), $B150&gt;='Personnel Details'!$I$18), 'Personnel Details'!$J$18, 'Personnel Details'!$E$18)))</f>
        <v/>
      </c>
      <c r="IK150" s="59" t="str">
        <f>IF(IJ$9="", "", IF(AND(NOT('Personnel Details'!$N$18=""), $B150&gt;='Personnel Details'!$N$18), IF('Personnel Details'!$P$18="","", 'Personnel Details'!$P$18), IF(AND(NOT('Personnel Details'!$I$18=""), $B150&gt;='Personnel Details'!$I$18), IF('Personnel Details'!$K$18="", "", 'Personnel Details'!$K$18), IF('Personnel Details'!$F$18="", "", 'Personnel Details'!$F$18))))</f>
        <v/>
      </c>
      <c r="IL150" s="79" t="str">
        <f>IF(IJ$9="", "", IF(AND(NOT('Personnel Details'!$N$18=""), $B150&gt;='Personnel Details'!$N$18), 'Personnel Details'!$Q$18, IF(AND(NOT('Personnel Details'!$I$18=""), $B150&gt;='Personnel Details'!$I$18), 'Personnel Details'!$L$18, 'Personnel Details'!$G$18)))</f>
        <v/>
      </c>
      <c r="IM150" s="59">
        <f t="shared" si="410"/>
        <v>0</v>
      </c>
      <c r="IN150" s="53"/>
      <c r="IP150" s="78" t="str">
        <f>IF(IP$9="", "", IF(AND(NOT('Personnel Details'!$N$19=""), $B150&gt;='Personnel Details'!$N$19), 'Personnel Details'!$O$19, IF(AND(NOT('Personnel Details'!$I$19=""), $B150&gt;='Personnel Details'!$I$19), 'Personnel Details'!$J$19, 'Personnel Details'!$E$19)))</f>
        <v/>
      </c>
      <c r="IQ150" s="59" t="str">
        <f>IF(IP$9="", "", IF(AND(NOT('Personnel Details'!$N$19=""), $B150&gt;='Personnel Details'!$N$19), IF('Personnel Details'!$P$19="","", 'Personnel Details'!$P$19), IF(AND(NOT('Personnel Details'!$I$19=""), $B150&gt;='Personnel Details'!$I$19), IF('Personnel Details'!$K$19="", "", 'Personnel Details'!$K$19), IF('Personnel Details'!$F$19="", "", 'Personnel Details'!$F$19))))</f>
        <v/>
      </c>
      <c r="IR150" s="79" t="str">
        <f>IF(IP$9="", "", IF(AND(NOT('Personnel Details'!$N$19=""), $B150&gt;='Personnel Details'!$N$19), 'Personnel Details'!$Q$19, IF(AND(NOT('Personnel Details'!$I$19=""), $B150&gt;='Personnel Details'!$I$19), 'Personnel Details'!$L$19, 'Personnel Details'!$G$19)))</f>
        <v/>
      </c>
      <c r="IS150" s="59">
        <f t="shared" si="411"/>
        <v>0</v>
      </c>
      <c r="IT150" s="53"/>
      <c r="IV150" s="78" t="str">
        <f>IF(IV$9="", "", IF(AND(NOT('Personnel Details'!$N$20=""), $B150&gt;='Personnel Details'!$N$20), 'Personnel Details'!$O$20, IF(AND(NOT('Personnel Details'!$I$20=""), $B150&gt;='Personnel Details'!$I$20), 'Personnel Details'!$J$20, 'Personnel Details'!$E$20)))</f>
        <v/>
      </c>
      <c r="IW150" s="59" t="str">
        <f>IF(IV$9="", "", IF(AND(NOT('Personnel Details'!$N$20=""), $B150&gt;='Personnel Details'!$N$20), IF('Personnel Details'!$P$20="","", 'Personnel Details'!$P$20), IF(AND(NOT('Personnel Details'!$I$20=""), $B150&gt;='Personnel Details'!$I$20), IF('Personnel Details'!$K$20="", "", 'Personnel Details'!$K$20), IF('Personnel Details'!$F$20="", "", 'Personnel Details'!$F$20))))</f>
        <v/>
      </c>
      <c r="IX150" s="79" t="str">
        <f>IF(IV$9="", "", IF(AND(NOT('Personnel Details'!$N$20=""), $B150&gt;='Personnel Details'!$N$20), 'Personnel Details'!$Q$20, IF(AND(NOT('Personnel Details'!$I$20=""), $B150&gt;='Personnel Details'!$I$20), 'Personnel Details'!$L$20, 'Personnel Details'!$G$20)))</f>
        <v/>
      </c>
      <c r="IY150" s="59">
        <f t="shared" si="412"/>
        <v>0</v>
      </c>
      <c r="IZ150" s="53"/>
      <c r="JB150" s="78" t="str">
        <f>IF(JB$9="", "", IF(AND(NOT('Personnel Details'!$N$21=""), $B150&gt;='Personnel Details'!$N$21), 'Personnel Details'!$O$21, IF(AND(NOT('Personnel Details'!$I$21=""), $B150&gt;='Personnel Details'!$I$21), 'Personnel Details'!$J$21, 'Personnel Details'!$E$21)))</f>
        <v/>
      </c>
      <c r="JC150" s="59" t="str">
        <f>IF(JB$9="", "", IF(AND(NOT('Personnel Details'!$N$21=""), $B150&gt;='Personnel Details'!$N$21), IF('Personnel Details'!$P$21="","", 'Personnel Details'!$P$21), IF(AND(NOT('Personnel Details'!$I$21=""), $B150&gt;='Personnel Details'!$I$21), IF('Personnel Details'!$K$21="", "", 'Personnel Details'!$K$21), IF('Personnel Details'!$F$21="", "", 'Personnel Details'!$F$21))))</f>
        <v/>
      </c>
      <c r="JD150" s="79" t="str">
        <f>IF(JB$9="", "", IF(AND(NOT('Personnel Details'!$N$21=""), $B150&gt;='Personnel Details'!$N$21), 'Personnel Details'!$Q$21, IF(AND(NOT('Personnel Details'!$I$21=""), $B150&gt;='Personnel Details'!$I$21), 'Personnel Details'!$L$21, 'Personnel Details'!$G$21)))</f>
        <v/>
      </c>
      <c r="JE150" s="59">
        <f t="shared" si="413"/>
        <v>0</v>
      </c>
      <c r="JF150" s="53"/>
      <c r="JH150" s="78" t="str">
        <f>IF(JH$9="", "", IF(AND(NOT('Personnel Details'!$N$22=""), $B150&gt;='Personnel Details'!$N$22), 'Personnel Details'!$O$22, IF(AND(NOT('Personnel Details'!$I$22=""), $B150&gt;='Personnel Details'!$I$22), 'Personnel Details'!$J$22, 'Personnel Details'!$E$22)))</f>
        <v/>
      </c>
      <c r="JI150" s="59" t="str">
        <f>IF(JH$9="", "", IF(AND(NOT('Personnel Details'!$N$22=""), $B150&gt;='Personnel Details'!$N$22), IF('Personnel Details'!$P$22="","", 'Personnel Details'!$P$22), IF(AND(NOT('Personnel Details'!$I$22=""), $B150&gt;='Personnel Details'!$I$22), IF('Personnel Details'!$K$22="", "", 'Personnel Details'!$K$22), IF('Personnel Details'!$F$22="", "", 'Personnel Details'!$F$22))))</f>
        <v/>
      </c>
      <c r="JJ150" s="79" t="str">
        <f>IF(JH$9="", "", IF(AND(NOT('Personnel Details'!$N$22=""), $B150&gt;='Personnel Details'!$N$22), 'Personnel Details'!$Q$22, IF(AND(NOT('Personnel Details'!$I$22=""), $B150&gt;='Personnel Details'!$I$22), 'Personnel Details'!$L$22, 'Personnel Details'!$G$22)))</f>
        <v/>
      </c>
      <c r="JK150" s="59">
        <f t="shared" si="414"/>
        <v>0</v>
      </c>
      <c r="JL150" s="53"/>
      <c r="JN150" s="78" t="str">
        <f>IF(JN$9="", "", IF(AND(NOT('Personnel Details'!$N$23=""), $B150&gt;='Personnel Details'!$N$23), 'Personnel Details'!$O$23, IF(AND(NOT('Personnel Details'!$I$23=""), $B150&gt;='Personnel Details'!$I$23), 'Personnel Details'!$J$23, 'Personnel Details'!$E$23)))</f>
        <v/>
      </c>
      <c r="JO150" s="59" t="str">
        <f>IF(JN$9="", "", IF(AND(NOT('Personnel Details'!$N$23=""), $B150&gt;='Personnel Details'!$N$23), IF('Personnel Details'!$P$23="","", 'Personnel Details'!$P$23), IF(AND(NOT('Personnel Details'!$I$23=""), $B150&gt;='Personnel Details'!$I$23), IF('Personnel Details'!$K$23="", "", 'Personnel Details'!$K$23), IF('Personnel Details'!$F$23="", "", 'Personnel Details'!$F$23))))</f>
        <v/>
      </c>
      <c r="JP150" s="79" t="str">
        <f>IF(JN$9="", "", IF(AND(NOT('Personnel Details'!$N$23=""), $B150&gt;='Personnel Details'!$N$23), 'Personnel Details'!$Q$23, IF(AND(NOT('Personnel Details'!$I$23=""), $B150&gt;='Personnel Details'!$I$23), 'Personnel Details'!$L$23, 'Personnel Details'!$G$23)))</f>
        <v/>
      </c>
      <c r="JQ150" s="59">
        <f t="shared" si="415"/>
        <v>0</v>
      </c>
      <c r="JR150" s="53"/>
      <c r="JT150" s="78" t="str">
        <f>IF(JT$9="", "", IF(AND(NOT('Personnel Details'!$N$24=""), $B150&gt;='Personnel Details'!$N$24), 'Personnel Details'!$O$24, IF(AND(NOT('Personnel Details'!$I$24=""), $B150&gt;='Personnel Details'!$I$24), 'Personnel Details'!$J$24, 'Personnel Details'!$E$24)))</f>
        <v/>
      </c>
      <c r="JU150" s="59" t="str">
        <f>IF(JT$9="", "", IF(AND(NOT('Personnel Details'!$N$24=""), $B150&gt;='Personnel Details'!$N$24), IF('Personnel Details'!$P$24="","", 'Personnel Details'!$P$24), IF(AND(NOT('Personnel Details'!$I$24=""), $B150&gt;='Personnel Details'!$I$24), IF('Personnel Details'!$K$24="", "", 'Personnel Details'!$K$24), IF('Personnel Details'!$F$24="", "", 'Personnel Details'!$F$24))))</f>
        <v/>
      </c>
      <c r="JV150" s="79" t="str">
        <f>IF(JT$9="", "", IF(AND(NOT('Personnel Details'!$N$24=""), $B150&gt;='Personnel Details'!$N$24), 'Personnel Details'!$Q$24, IF(AND(NOT('Personnel Details'!$I$24=""), $B150&gt;='Personnel Details'!$I$24), 'Personnel Details'!$L$24, 'Personnel Details'!$G$24)))</f>
        <v/>
      </c>
      <c r="JW150" s="59">
        <f t="shared" si="416"/>
        <v>0</v>
      </c>
      <c r="JX150" s="53"/>
      <c r="JZ150" s="78" t="str">
        <f>IF(JZ$9="", "", IF(AND(NOT('Personnel Details'!$N$25=""), $B150&gt;='Personnel Details'!$N$25), 'Personnel Details'!$O$25, IF(AND(NOT('Personnel Details'!$I$25=""), $B150&gt;='Personnel Details'!$I$25), 'Personnel Details'!$J$25, 'Personnel Details'!$E$25)))</f>
        <v/>
      </c>
      <c r="KA150" s="59" t="str">
        <f>IF(JZ$9="", "", IF(AND(NOT('Personnel Details'!$N$25=""), $B150&gt;='Personnel Details'!$N$25), IF('Personnel Details'!$P$25="","", 'Personnel Details'!$P$25), IF(AND(NOT('Personnel Details'!$I$25=""), $B150&gt;='Personnel Details'!$I$25), IF('Personnel Details'!$K$25="", "", 'Personnel Details'!$K$25), IF('Personnel Details'!$F$25="", "", 'Personnel Details'!$F$25))))</f>
        <v/>
      </c>
      <c r="KB150" s="79" t="str">
        <f>IF(JZ$9="", "", IF(AND(NOT('Personnel Details'!$N$25=""), $B150&gt;='Personnel Details'!$N$25), 'Personnel Details'!$Q$25, IF(AND(NOT('Personnel Details'!$I$25=""), $B150&gt;='Personnel Details'!$I$25), 'Personnel Details'!$L$25, 'Personnel Details'!$G$25)))</f>
        <v/>
      </c>
      <c r="KC150" s="59">
        <f t="shared" si="417"/>
        <v>0</v>
      </c>
      <c r="KD150" s="53"/>
      <c r="KF150" s="78" t="str">
        <f>IF(KF$9="", "", IF(AND(NOT('Personnel Details'!$N$26=""), $B150&gt;='Personnel Details'!$N$26), 'Personnel Details'!$O$26, IF(AND(NOT('Personnel Details'!$I$26=""), $B150&gt;='Personnel Details'!$I$26), 'Personnel Details'!$J$26, 'Personnel Details'!$E$26)))</f>
        <v/>
      </c>
      <c r="KG150" s="59" t="str">
        <f>IF(KF$9="", "", IF(AND(NOT('Personnel Details'!$N$26=""), $B150&gt;='Personnel Details'!$N$26), IF('Personnel Details'!$P$26="","", 'Personnel Details'!$P$26), IF(AND(NOT('Personnel Details'!$I$26=""), $B150&gt;='Personnel Details'!$I$26), IF('Personnel Details'!$K$26="", "", 'Personnel Details'!$K$26), IF('Personnel Details'!$F$26="", "", 'Personnel Details'!$F$26))))</f>
        <v/>
      </c>
      <c r="KH150" s="79" t="str">
        <f>IF(KF$9="", "", IF(AND(NOT('Personnel Details'!$N$26=""), $B150&gt;='Personnel Details'!$N$26), 'Personnel Details'!$Q$26, IF(AND(NOT('Personnel Details'!$I$26=""), $B150&gt;='Personnel Details'!$I$26), 'Personnel Details'!$L$26, 'Personnel Details'!$G$26)))</f>
        <v/>
      </c>
      <c r="KI150" s="59">
        <f t="shared" si="418"/>
        <v>0</v>
      </c>
      <c r="KJ150" s="53"/>
      <c r="KL150" s="78" t="str">
        <f>IF(KL$9="", "", IF(AND(NOT('Personnel Details'!$N$27=""), $B150&gt;='Personnel Details'!$N$27), 'Personnel Details'!$O$27, IF(AND(NOT('Personnel Details'!$I$27=""), $B150&gt;='Personnel Details'!$I$27), 'Personnel Details'!$J$27, 'Personnel Details'!$E$27)))</f>
        <v/>
      </c>
      <c r="KM150" s="59" t="str">
        <f>IF(KL$9="", "", IF(AND(NOT('Personnel Details'!$N$27=""), $B150&gt;='Personnel Details'!$N$27), IF('Personnel Details'!$P$27="","", 'Personnel Details'!$P$27), IF(AND(NOT('Personnel Details'!$I$27=""), $B150&gt;='Personnel Details'!$I$27), IF('Personnel Details'!$K$27="", "", 'Personnel Details'!$K$27), IF('Personnel Details'!$F$27="", "", 'Personnel Details'!$F$27))))</f>
        <v/>
      </c>
      <c r="KN150" s="79" t="str">
        <f>IF(KL$9="", "", IF(AND(NOT('Personnel Details'!$N$27=""), $B150&gt;='Personnel Details'!$N$27), 'Personnel Details'!$Q$27, IF(AND(NOT('Personnel Details'!$I$27=""), $B150&gt;='Personnel Details'!$I$27), 'Personnel Details'!$L$27, 'Personnel Details'!$G$27)))</f>
        <v/>
      </c>
      <c r="KO150" s="59">
        <f t="shared" si="419"/>
        <v>0</v>
      </c>
      <c r="KP150" s="53"/>
      <c r="KR150" s="78" t="str">
        <f>IF(KR$9="", "", IF(AND(NOT('Personnel Details'!$N$28=""), $B150&gt;='Personnel Details'!$N$28), 'Personnel Details'!$O$28, IF(AND(NOT('Personnel Details'!$I$28=""), $B150&gt;='Personnel Details'!$I$28), 'Personnel Details'!$J$28, 'Personnel Details'!$E$28)))</f>
        <v/>
      </c>
      <c r="KS150" s="59" t="str">
        <f>IF(KR$9="", "", IF(AND(NOT('Personnel Details'!$N$28=""), $B150&gt;='Personnel Details'!$N$28), IF('Personnel Details'!$P$28="","", 'Personnel Details'!$P$28), IF(AND(NOT('Personnel Details'!$I$28=""), $B150&gt;='Personnel Details'!$I$28), IF('Personnel Details'!$K$28="", "", 'Personnel Details'!$K$28), IF('Personnel Details'!$F$28="", "", 'Personnel Details'!$F$28))))</f>
        <v/>
      </c>
      <c r="KT150" s="79" t="str">
        <f>IF(KR$9="", "", IF(AND(NOT('Personnel Details'!$N$28=""), $B150&gt;='Personnel Details'!$N$28), 'Personnel Details'!$Q$28, IF(AND(NOT('Personnel Details'!$I$28=""), $B150&gt;='Personnel Details'!$I$28), 'Personnel Details'!$L$28, 'Personnel Details'!$G$28)))</f>
        <v/>
      </c>
      <c r="KU150" s="59">
        <f t="shared" si="420"/>
        <v>0</v>
      </c>
      <c r="KV150" s="53"/>
      <c r="KX150" s="78" t="str">
        <f>IF(KX$9="", "", IF(AND(NOT('Personnel Details'!$N$29=""), $B150&gt;='Personnel Details'!$N$29), 'Personnel Details'!$O$29, IF(AND(NOT('Personnel Details'!$I$29=""), $B150&gt;='Personnel Details'!$I$29), 'Personnel Details'!$J$29, 'Personnel Details'!$E$29)))</f>
        <v/>
      </c>
      <c r="KY150" s="59" t="str">
        <f>IF(KX$9="", "", IF(AND(NOT('Personnel Details'!$N$29=""), $B150&gt;='Personnel Details'!$N$29), IF('Personnel Details'!$P$29="","", 'Personnel Details'!$P$29), IF(AND(NOT('Personnel Details'!$I$29=""), $B150&gt;='Personnel Details'!$I$29), IF('Personnel Details'!$K$29="", "", 'Personnel Details'!$K$29), IF('Personnel Details'!$F$29="", "", 'Personnel Details'!$F$29))))</f>
        <v/>
      </c>
      <c r="KZ150" s="79" t="str">
        <f>IF(KX$9="", "", IF(AND(NOT('Personnel Details'!$N$29=""), $B150&gt;='Personnel Details'!$N$29), 'Personnel Details'!$Q$29, IF(AND(NOT('Personnel Details'!$I$29=""), $B150&gt;='Personnel Details'!$I$29), 'Personnel Details'!$L$29, 'Personnel Details'!$G$29)))</f>
        <v/>
      </c>
      <c r="LA150" s="59">
        <f t="shared" si="421"/>
        <v>0</v>
      </c>
      <c r="LB150" s="53"/>
      <c r="LD150" s="78" t="str">
        <f>IF(LD$9="", "", IF(AND(NOT('Personnel Details'!$N$30=""), $B150&gt;='Personnel Details'!$N$30), 'Personnel Details'!$O$30, IF(AND(NOT('Personnel Details'!$I$30=""), $B150&gt;='Personnel Details'!$I$30), 'Personnel Details'!$J$30, 'Personnel Details'!$E$30)))</f>
        <v/>
      </c>
      <c r="LE150" s="59" t="str">
        <f>IF(LD$9="", "", IF(AND(NOT('Personnel Details'!$N$30=""), $B150&gt;='Personnel Details'!$N$30), IF('Personnel Details'!$P$30="","", 'Personnel Details'!$P$30), IF(AND(NOT('Personnel Details'!$I$30=""), $B150&gt;='Personnel Details'!$I$30), IF('Personnel Details'!$K$30="", "", 'Personnel Details'!$K$30), IF('Personnel Details'!$F$30="", "", 'Personnel Details'!$F$30))))</f>
        <v/>
      </c>
      <c r="LF150" s="79" t="str">
        <f>IF(LD$9="", "", IF(AND(NOT('Personnel Details'!$N$30=""), $B150&gt;='Personnel Details'!$N$30), 'Personnel Details'!$Q$30, IF(AND(NOT('Personnel Details'!$I$30=""), $B150&gt;='Personnel Details'!$I$30), 'Personnel Details'!$L$30, 'Personnel Details'!$G$30)))</f>
        <v/>
      </c>
      <c r="LG150" s="59">
        <f t="shared" si="422"/>
        <v>0</v>
      </c>
      <c r="LH150" s="53"/>
      <c r="LJ150" s="78" t="str">
        <f>IF(LJ$9="", "", IF(AND(NOT('Personnel Details'!$N$31=""), $B150&gt;='Personnel Details'!$N$31), 'Personnel Details'!$O$31, IF(AND(NOT('Personnel Details'!$I$31=""), $B150&gt;='Personnel Details'!$I$31), 'Personnel Details'!$J$31, 'Personnel Details'!$E$31)))</f>
        <v/>
      </c>
      <c r="LK150" s="59" t="str">
        <f>IF(LJ$9="", "", IF(AND(NOT('Personnel Details'!$N$31=""), $B150&gt;='Personnel Details'!$N$31), IF('Personnel Details'!$P$31="","", 'Personnel Details'!$P$31), IF(AND(NOT('Personnel Details'!$I$31=""), $B150&gt;='Personnel Details'!$I$31), IF('Personnel Details'!$K$31="", "", 'Personnel Details'!$K$31), IF('Personnel Details'!$F$31="", "", 'Personnel Details'!$F$31))))</f>
        <v/>
      </c>
      <c r="LL150" s="79" t="str">
        <f>IF(LJ$9="", "", IF(AND(NOT('Personnel Details'!$N$31=""), $B150&gt;='Personnel Details'!$N$31), 'Personnel Details'!$Q$31, IF(AND(NOT('Personnel Details'!$I$31=""), $B150&gt;='Personnel Details'!$I$31), 'Personnel Details'!$L$31, 'Personnel Details'!$G$31)))</f>
        <v/>
      </c>
      <c r="LM150" s="59">
        <f t="shared" si="423"/>
        <v>0</v>
      </c>
      <c r="LN150" s="53"/>
      <c r="LP150" s="78" t="str">
        <f>IF(LP$9="", "", IF(AND(NOT('Personnel Details'!$N$32=""), $B150&gt;='Personnel Details'!$N$32), 'Personnel Details'!$O$32, IF(AND(NOT('Personnel Details'!$I$32=""), $B150&gt;='Personnel Details'!$I$32), 'Personnel Details'!$J$32, 'Personnel Details'!$E$32)))</f>
        <v/>
      </c>
      <c r="LQ150" s="59" t="str">
        <f>IF(LP$9="", "", IF(AND(NOT('Personnel Details'!$N$32=""), $B150&gt;='Personnel Details'!$N$32), IF('Personnel Details'!$P$32="","", 'Personnel Details'!$P$32), IF(AND(NOT('Personnel Details'!$I$32=""), $B150&gt;='Personnel Details'!$I$32), IF('Personnel Details'!$K$32="", "", 'Personnel Details'!$K$32), IF('Personnel Details'!$F$32="", "", 'Personnel Details'!$F$32))))</f>
        <v/>
      </c>
      <c r="LR150" s="79" t="str">
        <f>IF(LP$9="", "", IF(AND(NOT('Personnel Details'!$N$32=""), $B150&gt;='Personnel Details'!$N$32), 'Personnel Details'!$Q$32, IF(AND(NOT('Personnel Details'!$I$32=""), $B150&gt;='Personnel Details'!$I$32), 'Personnel Details'!$L$32, 'Personnel Details'!$G$32)))</f>
        <v/>
      </c>
      <c r="LS150" s="59">
        <f t="shared" si="424"/>
        <v>0</v>
      </c>
      <c r="LT150" s="53"/>
      <c r="LV150" s="78" t="str">
        <f>IF(LV$9="", "", IF(AND(NOT('Personnel Details'!$N$33=""), $B150&gt;='Personnel Details'!$N$33), 'Personnel Details'!$O$33, IF(AND(NOT('Personnel Details'!$I$33=""), $B150&gt;='Personnel Details'!$I$33), 'Personnel Details'!$J$33, 'Personnel Details'!$E$33)))</f>
        <v/>
      </c>
      <c r="LW150" s="59" t="str">
        <f>IF(LV$9="", "", IF(AND(NOT('Personnel Details'!$N$33=""), $B150&gt;='Personnel Details'!$N$33), IF('Personnel Details'!$P$33="","", 'Personnel Details'!$P$33), IF(AND(NOT('Personnel Details'!$I$33=""), $B150&gt;='Personnel Details'!$I$33), IF('Personnel Details'!$K$33="", "", 'Personnel Details'!$K$33), IF('Personnel Details'!$F$33="", "", 'Personnel Details'!$F$33))))</f>
        <v/>
      </c>
      <c r="LX150" s="79" t="str">
        <f>IF(LV$9="", "", IF(AND(NOT('Personnel Details'!$N$33=""), $B150&gt;='Personnel Details'!$N$33), 'Personnel Details'!$Q$33, IF(AND(NOT('Personnel Details'!$I$33=""), $B150&gt;='Personnel Details'!$I$33), 'Personnel Details'!$L$33, 'Personnel Details'!$G$33)))</f>
        <v/>
      </c>
      <c r="LY150" s="59">
        <f t="shared" si="425"/>
        <v>0</v>
      </c>
      <c r="LZ150" s="53"/>
      <c r="MB150" s="78" t="str">
        <f>IF(MB$9="", "", IF(AND(NOT('Personnel Details'!$N$34=""), $B150&gt;='Personnel Details'!$N$34), 'Personnel Details'!$O$34, IF(AND(NOT('Personnel Details'!$I$34=""), $B150&gt;='Personnel Details'!$I$34), 'Personnel Details'!$J$34, 'Personnel Details'!$E$34)))</f>
        <v/>
      </c>
      <c r="MC150" s="59" t="str">
        <f>IF(MB$9="", "", IF(AND(NOT('Personnel Details'!$N$34=""), $B150&gt;='Personnel Details'!$N$34), IF('Personnel Details'!$P$34="","", 'Personnel Details'!$P$34), IF(AND(NOT('Personnel Details'!$I$34=""), $B150&gt;='Personnel Details'!$I$34), IF('Personnel Details'!$K$34="", "", 'Personnel Details'!$K$34), IF('Personnel Details'!$F$34="", "", 'Personnel Details'!$F$34))))</f>
        <v/>
      </c>
      <c r="MD150" s="79" t="str">
        <f>IF(MB$9="", "", IF(AND(NOT('Personnel Details'!$N$34=""), $B150&gt;='Personnel Details'!$N$34), 'Personnel Details'!$Q$34, IF(AND(NOT('Personnel Details'!$I$34=""), $B150&gt;='Personnel Details'!$I$34), 'Personnel Details'!$L$34, 'Personnel Details'!$G$34)))</f>
        <v/>
      </c>
      <c r="ME150" s="59">
        <f t="shared" si="426"/>
        <v>0</v>
      </c>
      <c r="MF150" s="53"/>
      <c r="MH150" s="78" t="str">
        <f>IF(MH$9="", "", IF(AND(NOT('Personnel Details'!$N$35=""), $B150&gt;='Personnel Details'!$N$35), 'Personnel Details'!$O$35, IF(AND(NOT('Personnel Details'!$I$35=""), $B150&gt;='Personnel Details'!$I$35), 'Personnel Details'!$J$35, 'Personnel Details'!$E$35)))</f>
        <v/>
      </c>
      <c r="MI150" s="59" t="str">
        <f>IF(MH$9="", "", IF(AND(NOT('Personnel Details'!$N$35=""), $B150&gt;='Personnel Details'!$N$35), IF('Personnel Details'!$P$35="","", 'Personnel Details'!$P$35), IF(AND(NOT('Personnel Details'!$I$35=""), $B150&gt;='Personnel Details'!$I$35), IF('Personnel Details'!$K$35="", "", 'Personnel Details'!$K$35), IF('Personnel Details'!$F$35="", "", 'Personnel Details'!$F$35))))</f>
        <v/>
      </c>
      <c r="MJ150" s="79" t="str">
        <f>IF(MH$9="", "", IF(AND(NOT('Personnel Details'!$N$35=""), $B150&gt;='Personnel Details'!$N$35), 'Personnel Details'!$Q$35, IF(AND(NOT('Personnel Details'!$I$35=""), $B150&gt;='Personnel Details'!$I$35), 'Personnel Details'!$L$35, 'Personnel Details'!$G$35)))</f>
        <v/>
      </c>
      <c r="MK150" s="59">
        <f t="shared" si="427"/>
        <v>0</v>
      </c>
      <c r="ML150" s="53"/>
      <c r="MN150" s="78" t="str">
        <f>IF(MN$9="", "", IF(AND(NOT('Personnel Details'!$N$36=""), $B150&gt;='Personnel Details'!$N$36), 'Personnel Details'!$O$36, IF(AND(NOT('Personnel Details'!$I$36=""), $B150&gt;='Personnel Details'!$I$36), 'Personnel Details'!$J$36, 'Personnel Details'!$E$36)))</f>
        <v/>
      </c>
      <c r="MO150" s="59" t="str">
        <f>IF(MN$9="", "", IF(AND(NOT('Personnel Details'!$N$36=""), $B150&gt;='Personnel Details'!$N$36), IF('Personnel Details'!$P$36="","", 'Personnel Details'!$P$36), IF(AND(NOT('Personnel Details'!$I$36=""), $B150&gt;='Personnel Details'!$I$36), IF('Personnel Details'!$K$36="", "", 'Personnel Details'!$K$36), IF('Personnel Details'!$F$36="", "", 'Personnel Details'!$F$36))))</f>
        <v/>
      </c>
      <c r="MP150" s="79" t="str">
        <f>IF(MN$9="", "", IF(AND(NOT('Personnel Details'!$N$36=""), $B150&gt;='Personnel Details'!$N$36), 'Personnel Details'!$Q$36, IF(AND(NOT('Personnel Details'!$I$36=""), $B150&gt;='Personnel Details'!$I$36), 'Personnel Details'!$L$36, 'Personnel Details'!$G$36)))</f>
        <v/>
      </c>
      <c r="MQ150" s="59">
        <f t="shared" si="428"/>
        <v>0</v>
      </c>
      <c r="MR150" s="53"/>
      <c r="MT150" s="78" t="str">
        <f>IF(MT$9="", "", IF(AND(NOT('Personnel Details'!$N$37=""), $B150&gt;='Personnel Details'!$N$37), 'Personnel Details'!$O$37, IF(AND(NOT('Personnel Details'!$I$37=""), $B150&gt;='Personnel Details'!$I$37), 'Personnel Details'!$J$37, 'Personnel Details'!$E$37)))</f>
        <v/>
      </c>
      <c r="MU150" s="59" t="str">
        <f>IF(MT$9="", "", IF(AND(NOT('Personnel Details'!$N$37=""), $B150&gt;='Personnel Details'!$N$37), IF('Personnel Details'!$P$37="","", 'Personnel Details'!$P$37), IF(AND(NOT('Personnel Details'!$I$37=""), $B150&gt;='Personnel Details'!$I$37), IF('Personnel Details'!$K$37="", "", 'Personnel Details'!$K$37), IF('Personnel Details'!$F$37="", "", 'Personnel Details'!$F$37))))</f>
        <v/>
      </c>
      <c r="MV150" s="79" t="str">
        <f>IF(MT$9="", "", IF(AND(NOT('Personnel Details'!$N$37=""), $B150&gt;='Personnel Details'!$N$37), 'Personnel Details'!$Q$37, IF(AND(NOT('Personnel Details'!$I$37=""), $B150&gt;='Personnel Details'!$I$37), 'Personnel Details'!$L$37, 'Personnel Details'!$G$37)))</f>
        <v/>
      </c>
      <c r="MW150" s="59">
        <f t="shared" si="429"/>
        <v>0</v>
      </c>
      <c r="MX150" s="53"/>
      <c r="MZ150" s="78" t="str">
        <f>IF(MZ$9="", "", IF(AND(NOT('Personnel Details'!$N$38=""), $B150&gt;='Personnel Details'!$N$38), 'Personnel Details'!$O$38, IF(AND(NOT('Personnel Details'!$I$38=""), $B150&gt;='Personnel Details'!$I$38), 'Personnel Details'!$J$38, 'Personnel Details'!$E$38)))</f>
        <v/>
      </c>
      <c r="NA150" s="59" t="str">
        <f>IF(MZ$9="", "", IF(AND(NOT('Personnel Details'!$N$38=""), $B150&gt;='Personnel Details'!$N$38), IF('Personnel Details'!$P$38="","", 'Personnel Details'!$P$38), IF(AND(NOT('Personnel Details'!$I$38=""), $B150&gt;='Personnel Details'!$I$38), IF('Personnel Details'!$K$38="", "", 'Personnel Details'!$K$38), IF('Personnel Details'!$F$38="", "", 'Personnel Details'!$F$38))))</f>
        <v/>
      </c>
      <c r="NB150" s="79" t="str">
        <f>IF(MZ$9="", "", IF(AND(NOT('Personnel Details'!$N$38=""), $B150&gt;='Personnel Details'!$N$38), 'Personnel Details'!$Q$38, IF(AND(NOT('Personnel Details'!$I$38=""), $B150&gt;='Personnel Details'!$I$38), 'Personnel Details'!$L$38, 'Personnel Details'!$G$38)))</f>
        <v/>
      </c>
      <c r="NC150" s="59">
        <f t="shared" si="430"/>
        <v>0</v>
      </c>
      <c r="ND150" s="53"/>
      <c r="NF150" s="78" t="str">
        <f>IF(NF$9="", "", IF(AND(NOT('Personnel Details'!$N$39=""), $B150&gt;='Personnel Details'!$N$39), 'Personnel Details'!$O$39, IF(AND(NOT('Personnel Details'!$I$39=""), $B150&gt;='Personnel Details'!$I$39), 'Personnel Details'!$J$39, 'Personnel Details'!$E$39)))</f>
        <v/>
      </c>
      <c r="NG150" s="59" t="str">
        <f>IF(NF$9="", "", IF(AND(NOT('Personnel Details'!$N$39=""), $B150&gt;='Personnel Details'!$N$39), IF('Personnel Details'!$P$39="","", 'Personnel Details'!$P$39), IF(AND(NOT('Personnel Details'!$I$39=""), $B150&gt;='Personnel Details'!$I$39), IF('Personnel Details'!$K$39="", "", 'Personnel Details'!$K$39), IF('Personnel Details'!$F$39="", "", 'Personnel Details'!$F$39))))</f>
        <v/>
      </c>
      <c r="NH150" s="79" t="str">
        <f>IF(NF$9="", "", IF(AND(NOT('Personnel Details'!$N$39=""), $B150&gt;='Personnel Details'!$N$39), 'Personnel Details'!$Q$39, IF(AND(NOT('Personnel Details'!$I$39=""), $B150&gt;='Personnel Details'!$I$39), 'Personnel Details'!$L$39, 'Personnel Details'!$G$39)))</f>
        <v/>
      </c>
      <c r="NI150" s="59">
        <f t="shared" si="431"/>
        <v>0</v>
      </c>
      <c r="NJ150" s="53"/>
      <c r="NL150" s="78" t="str">
        <f>IF(NL$9="", "", IF(AND(NOT('Personnel Details'!$N$40=""), $B150&gt;='Personnel Details'!$N$40), 'Personnel Details'!$O$40, IF(AND(NOT('Personnel Details'!$I$40=""), $B150&gt;='Personnel Details'!$I$40), 'Personnel Details'!$J$40, 'Personnel Details'!$E$40)))</f>
        <v/>
      </c>
      <c r="NM150" s="59" t="str">
        <f>IF(NL$9="", "", IF(AND(NOT('Personnel Details'!$N$40=""), $B150&gt;='Personnel Details'!$N$40), IF('Personnel Details'!$P$40="","", 'Personnel Details'!$P$40), IF(AND(NOT('Personnel Details'!$I$40=""), $B150&gt;='Personnel Details'!$I$40), IF('Personnel Details'!$K$40="", "", 'Personnel Details'!$K$40), IF('Personnel Details'!$F$40="", "", 'Personnel Details'!$F$40))))</f>
        <v/>
      </c>
      <c r="NN150" s="79" t="str">
        <f>IF(NL$9="", "", IF(AND(NOT('Personnel Details'!$N$40=""), $B150&gt;='Personnel Details'!$N$40), 'Personnel Details'!$Q$40, IF(AND(NOT('Personnel Details'!$I$40=""), $B150&gt;='Personnel Details'!$I$40), 'Personnel Details'!$L$40, 'Personnel Details'!$G$40)))</f>
        <v/>
      </c>
      <c r="NO150" s="59">
        <f t="shared" si="432"/>
        <v>0</v>
      </c>
      <c r="NP150" s="53"/>
    </row>
    <row r="151" spans="1:380" x14ac:dyDescent="0.25">
      <c r="A151" s="32"/>
      <c r="B151" s="113">
        <f>IFERROR(IF(B150+1&gt;'Personnel Details'!$U$5, "", B150+1), "")</f>
        <v>43971</v>
      </c>
      <c r="C151" s="32"/>
      <c r="D151" s="120"/>
      <c r="E151" s="13" t="str">
        <f t="shared" si="311"/>
        <v/>
      </c>
      <c r="F151" s="13" t="str">
        <f t="shared" si="342"/>
        <v/>
      </c>
      <c r="G151" s="56" t="str">
        <f t="shared" si="433"/>
        <v/>
      </c>
      <c r="H151" s="16" t="str">
        <f t="shared" si="343"/>
        <v/>
      </c>
      <c r="I151" s="32"/>
      <c r="J151" s="120"/>
      <c r="K151" s="62" t="str">
        <f t="shared" si="312"/>
        <v/>
      </c>
      <c r="L151" s="62" t="str">
        <f t="shared" si="344"/>
        <v/>
      </c>
      <c r="M151" s="65" t="str">
        <f t="shared" si="434"/>
        <v/>
      </c>
      <c r="N151" s="68" t="str">
        <f t="shared" si="345"/>
        <v/>
      </c>
      <c r="O151" s="32"/>
      <c r="P151" s="120"/>
      <c r="Q151" s="62" t="str">
        <f t="shared" si="313"/>
        <v/>
      </c>
      <c r="R151" s="62" t="str">
        <f t="shared" si="346"/>
        <v/>
      </c>
      <c r="S151" s="65" t="str">
        <f t="shared" si="435"/>
        <v/>
      </c>
      <c r="T151" s="68" t="str">
        <f t="shared" si="347"/>
        <v/>
      </c>
      <c r="U151" s="32"/>
      <c r="V151" s="120"/>
      <c r="W151" s="62" t="str">
        <f t="shared" si="314"/>
        <v/>
      </c>
      <c r="X151" s="62" t="str">
        <f t="shared" si="348"/>
        <v/>
      </c>
      <c r="Y151" s="65" t="str">
        <f t="shared" si="436"/>
        <v/>
      </c>
      <c r="Z151" s="68" t="str">
        <f t="shared" si="349"/>
        <v/>
      </c>
      <c r="AA151" s="32"/>
      <c r="AB151" s="120"/>
      <c r="AC151" s="62" t="str">
        <f t="shared" si="315"/>
        <v/>
      </c>
      <c r="AD151" s="62" t="str">
        <f t="shared" si="350"/>
        <v/>
      </c>
      <c r="AE151" s="65" t="str">
        <f t="shared" si="437"/>
        <v/>
      </c>
      <c r="AF151" s="68" t="str">
        <f t="shared" si="351"/>
        <v/>
      </c>
      <c r="AG151" s="32"/>
      <c r="AH151" s="120"/>
      <c r="AI151" s="62" t="str">
        <f t="shared" si="316"/>
        <v/>
      </c>
      <c r="AJ151" s="62" t="str">
        <f t="shared" si="352"/>
        <v/>
      </c>
      <c r="AK151" s="65" t="str">
        <f t="shared" si="438"/>
        <v/>
      </c>
      <c r="AL151" s="68" t="str">
        <f t="shared" si="353"/>
        <v/>
      </c>
      <c r="AM151" s="32"/>
      <c r="AN151" s="120"/>
      <c r="AO151" s="62" t="str">
        <f t="shared" si="317"/>
        <v/>
      </c>
      <c r="AP151" s="62" t="str">
        <f t="shared" si="354"/>
        <v/>
      </c>
      <c r="AQ151" s="65" t="str">
        <f t="shared" si="439"/>
        <v/>
      </c>
      <c r="AR151" s="68" t="str">
        <f t="shared" si="355"/>
        <v/>
      </c>
      <c r="AS151" s="32"/>
      <c r="AT151" s="120"/>
      <c r="AU151" s="62" t="str">
        <f t="shared" si="318"/>
        <v/>
      </c>
      <c r="AV151" s="62" t="str">
        <f t="shared" si="356"/>
        <v/>
      </c>
      <c r="AW151" s="65" t="str">
        <f t="shared" si="440"/>
        <v/>
      </c>
      <c r="AX151" s="68" t="str">
        <f t="shared" si="357"/>
        <v/>
      </c>
      <c r="AY151" s="32"/>
      <c r="AZ151" s="120"/>
      <c r="BA151" s="62" t="str">
        <f t="shared" si="319"/>
        <v/>
      </c>
      <c r="BB151" s="62" t="str">
        <f t="shared" si="358"/>
        <v/>
      </c>
      <c r="BC151" s="65" t="str">
        <f t="shared" si="441"/>
        <v/>
      </c>
      <c r="BD151" s="68" t="str">
        <f t="shared" si="359"/>
        <v/>
      </c>
      <c r="BE151" s="32"/>
      <c r="BF151" s="120"/>
      <c r="BG151" s="62" t="str">
        <f t="shared" si="320"/>
        <v/>
      </c>
      <c r="BH151" s="62" t="str">
        <f t="shared" si="360"/>
        <v/>
      </c>
      <c r="BI151" s="65" t="str">
        <f t="shared" si="442"/>
        <v/>
      </c>
      <c r="BJ151" s="68" t="str">
        <f t="shared" si="361"/>
        <v/>
      </c>
      <c r="BK151" s="32"/>
      <c r="BL151" s="120"/>
      <c r="BM151" s="62" t="str">
        <f t="shared" si="321"/>
        <v/>
      </c>
      <c r="BN151" s="62" t="str">
        <f t="shared" si="362"/>
        <v/>
      </c>
      <c r="BO151" s="65" t="str">
        <f t="shared" si="443"/>
        <v/>
      </c>
      <c r="BP151" s="68" t="str">
        <f t="shared" si="363"/>
        <v/>
      </c>
      <c r="BQ151" s="32"/>
      <c r="BR151" s="120"/>
      <c r="BS151" s="62" t="str">
        <f t="shared" si="322"/>
        <v/>
      </c>
      <c r="BT151" s="62" t="str">
        <f t="shared" si="364"/>
        <v/>
      </c>
      <c r="BU151" s="65" t="str">
        <f t="shared" si="444"/>
        <v/>
      </c>
      <c r="BV151" s="68" t="str">
        <f t="shared" si="365"/>
        <v/>
      </c>
      <c r="BW151" s="32"/>
      <c r="BX151" s="120"/>
      <c r="BY151" s="62" t="str">
        <f t="shared" si="323"/>
        <v/>
      </c>
      <c r="BZ151" s="62" t="str">
        <f t="shared" si="366"/>
        <v/>
      </c>
      <c r="CA151" s="65" t="str">
        <f t="shared" si="445"/>
        <v/>
      </c>
      <c r="CB151" s="68" t="str">
        <f t="shared" si="367"/>
        <v/>
      </c>
      <c r="CC151" s="32"/>
      <c r="CD151" s="120"/>
      <c r="CE151" s="62" t="str">
        <f t="shared" si="324"/>
        <v/>
      </c>
      <c r="CF151" s="62" t="str">
        <f t="shared" si="368"/>
        <v/>
      </c>
      <c r="CG151" s="65" t="str">
        <f t="shared" si="446"/>
        <v/>
      </c>
      <c r="CH151" s="68" t="str">
        <f t="shared" si="369"/>
        <v/>
      </c>
      <c r="CI151" s="32"/>
      <c r="CJ151" s="120"/>
      <c r="CK151" s="62" t="str">
        <f t="shared" si="325"/>
        <v/>
      </c>
      <c r="CL151" s="62" t="str">
        <f t="shared" si="370"/>
        <v/>
      </c>
      <c r="CM151" s="65" t="str">
        <f t="shared" si="447"/>
        <v/>
      </c>
      <c r="CN151" s="68" t="str">
        <f t="shared" si="371"/>
        <v/>
      </c>
      <c r="CO151" s="32"/>
      <c r="CP151" s="120"/>
      <c r="CQ151" s="62" t="str">
        <f t="shared" si="326"/>
        <v/>
      </c>
      <c r="CR151" s="62" t="str">
        <f t="shared" si="372"/>
        <v/>
      </c>
      <c r="CS151" s="65" t="str">
        <f t="shared" si="448"/>
        <v/>
      </c>
      <c r="CT151" s="68" t="str">
        <f t="shared" si="373"/>
        <v/>
      </c>
      <c r="CU151" s="32"/>
      <c r="CV151" s="120"/>
      <c r="CW151" s="62" t="str">
        <f t="shared" si="327"/>
        <v/>
      </c>
      <c r="CX151" s="62" t="str">
        <f t="shared" si="374"/>
        <v/>
      </c>
      <c r="CY151" s="65" t="str">
        <f t="shared" si="449"/>
        <v/>
      </c>
      <c r="CZ151" s="68" t="str">
        <f t="shared" si="375"/>
        <v/>
      </c>
      <c r="DA151" s="32"/>
      <c r="DB151" s="120"/>
      <c r="DC151" s="62" t="str">
        <f t="shared" si="328"/>
        <v/>
      </c>
      <c r="DD151" s="62" t="str">
        <f t="shared" si="376"/>
        <v/>
      </c>
      <c r="DE151" s="65" t="str">
        <f t="shared" si="450"/>
        <v/>
      </c>
      <c r="DF151" s="68" t="str">
        <f t="shared" si="377"/>
        <v/>
      </c>
      <c r="DG151" s="32"/>
      <c r="DH151" s="120"/>
      <c r="DI151" s="62" t="str">
        <f t="shared" si="329"/>
        <v/>
      </c>
      <c r="DJ151" s="62" t="str">
        <f t="shared" si="378"/>
        <v/>
      </c>
      <c r="DK151" s="65" t="str">
        <f t="shared" si="451"/>
        <v/>
      </c>
      <c r="DL151" s="68" t="str">
        <f t="shared" si="379"/>
        <v/>
      </c>
      <c r="DM151" s="32"/>
      <c r="DN151" s="120"/>
      <c r="DO151" s="62" t="str">
        <f t="shared" si="330"/>
        <v/>
      </c>
      <c r="DP151" s="62" t="str">
        <f t="shared" si="380"/>
        <v/>
      </c>
      <c r="DQ151" s="65" t="str">
        <f t="shared" si="452"/>
        <v/>
      </c>
      <c r="DR151" s="68" t="str">
        <f t="shared" si="381"/>
        <v/>
      </c>
      <c r="DS151" s="32"/>
      <c r="DT151" s="120"/>
      <c r="DU151" s="62" t="str">
        <f t="shared" si="331"/>
        <v/>
      </c>
      <c r="DV151" s="62" t="str">
        <f t="shared" si="382"/>
        <v/>
      </c>
      <c r="DW151" s="65" t="str">
        <f t="shared" si="453"/>
        <v/>
      </c>
      <c r="DX151" s="68" t="str">
        <f t="shared" si="383"/>
        <v/>
      </c>
      <c r="DY151" s="32"/>
      <c r="DZ151" s="120"/>
      <c r="EA151" s="62" t="str">
        <f t="shared" si="332"/>
        <v/>
      </c>
      <c r="EB151" s="62" t="str">
        <f t="shared" si="384"/>
        <v/>
      </c>
      <c r="EC151" s="65" t="str">
        <f t="shared" si="454"/>
        <v/>
      </c>
      <c r="ED151" s="68" t="str">
        <f t="shared" si="385"/>
        <v/>
      </c>
      <c r="EE151" s="32"/>
      <c r="EF151" s="120"/>
      <c r="EG151" s="62" t="str">
        <f t="shared" si="333"/>
        <v/>
      </c>
      <c r="EH151" s="62" t="str">
        <f t="shared" si="386"/>
        <v/>
      </c>
      <c r="EI151" s="65" t="str">
        <f t="shared" si="455"/>
        <v/>
      </c>
      <c r="EJ151" s="68" t="str">
        <f t="shared" si="387"/>
        <v/>
      </c>
      <c r="EK151" s="32"/>
      <c r="EL151" s="120"/>
      <c r="EM151" s="62" t="str">
        <f t="shared" si="334"/>
        <v/>
      </c>
      <c r="EN151" s="62" t="str">
        <f t="shared" si="388"/>
        <v/>
      </c>
      <c r="EO151" s="65" t="str">
        <f t="shared" si="456"/>
        <v/>
      </c>
      <c r="EP151" s="68" t="str">
        <f t="shared" si="389"/>
        <v/>
      </c>
      <c r="EQ151" s="32"/>
      <c r="ER151" s="120"/>
      <c r="ES151" s="62" t="str">
        <f t="shared" si="335"/>
        <v/>
      </c>
      <c r="ET151" s="62" t="str">
        <f t="shared" si="390"/>
        <v/>
      </c>
      <c r="EU151" s="65" t="str">
        <f t="shared" si="457"/>
        <v/>
      </c>
      <c r="EV151" s="68" t="str">
        <f t="shared" si="391"/>
        <v/>
      </c>
      <c r="EW151" s="32"/>
      <c r="EX151" s="120"/>
      <c r="EY151" s="62" t="str">
        <f t="shared" si="336"/>
        <v/>
      </c>
      <c r="EZ151" s="62" t="str">
        <f t="shared" si="392"/>
        <v/>
      </c>
      <c r="FA151" s="65" t="str">
        <f t="shared" si="458"/>
        <v/>
      </c>
      <c r="FB151" s="68" t="str">
        <f t="shared" si="393"/>
        <v/>
      </c>
      <c r="FC151" s="32"/>
      <c r="FD151" s="120"/>
      <c r="FE151" s="62" t="str">
        <f t="shared" si="337"/>
        <v/>
      </c>
      <c r="FF151" s="62" t="str">
        <f t="shared" si="394"/>
        <v/>
      </c>
      <c r="FG151" s="65" t="str">
        <f t="shared" si="459"/>
        <v/>
      </c>
      <c r="FH151" s="68" t="str">
        <f t="shared" si="395"/>
        <v/>
      </c>
      <c r="FI151" s="32"/>
      <c r="FJ151" s="120"/>
      <c r="FK151" s="62" t="str">
        <f t="shared" si="338"/>
        <v/>
      </c>
      <c r="FL151" s="62" t="str">
        <f t="shared" si="396"/>
        <v/>
      </c>
      <c r="FM151" s="65" t="str">
        <f t="shared" si="460"/>
        <v/>
      </c>
      <c r="FN151" s="68" t="str">
        <f t="shared" si="397"/>
        <v/>
      </c>
      <c r="FO151" s="32"/>
      <c r="FP151" s="120"/>
      <c r="FQ151" s="62" t="str">
        <f t="shared" si="339"/>
        <v/>
      </c>
      <c r="FR151" s="62" t="str">
        <f t="shared" si="398"/>
        <v/>
      </c>
      <c r="FS151" s="65" t="str">
        <f t="shared" si="461"/>
        <v/>
      </c>
      <c r="FT151" s="68" t="str">
        <f t="shared" si="399"/>
        <v/>
      </c>
      <c r="FU151" s="32"/>
      <c r="FV151" s="120"/>
      <c r="FW151" s="62" t="str">
        <f t="shared" si="340"/>
        <v/>
      </c>
      <c r="FX151" s="62" t="str">
        <f t="shared" si="400"/>
        <v/>
      </c>
      <c r="FY151" s="65" t="str">
        <f t="shared" si="462"/>
        <v/>
      </c>
      <c r="FZ151" s="68" t="str">
        <f t="shared" si="401"/>
        <v/>
      </c>
      <c r="GA151" s="32"/>
      <c r="GC151" s="7" t="str">
        <f t="shared" si="402"/>
        <v>May 2020</v>
      </c>
      <c r="GD151" s="7" t="str">
        <f t="shared" ca="1" si="341"/>
        <v/>
      </c>
      <c r="GT151" s="71">
        <f>IF(GT$9="", "", IF(AND(NOT('Personnel Details'!$N$11=""), $B151&gt;='Personnel Details'!$N$11), 'Personnel Details'!$O$11, IF(AND(NOT('Personnel Details'!$I$11=""), $B151&gt;='Personnel Details'!$I$11), 'Personnel Details'!$J$11, 'Personnel Details'!$E$11)))</f>
        <v>0.8</v>
      </c>
      <c r="GU151" s="59" t="str">
        <f>IF(GT$9="", "", IF(AND(NOT('Personnel Details'!$N$11=""), $B151&gt;='Personnel Details'!$N$11), IF('Personnel Details'!$P$11="","", 'Personnel Details'!$P$11), IF(AND(NOT('Personnel Details'!$I$11=""), $B151&gt;='Personnel Details'!$I$11), IF('Personnel Details'!$K$11="", "", 'Personnel Details'!$K$11), IF('Personnel Details'!$F$11="", "", 'Personnel Details'!$F$11))))</f>
        <v/>
      </c>
      <c r="GV151" s="74">
        <f>IF(GT$9="", "", IF(AND(NOT('Personnel Details'!$N$11=""), $B151&gt;='Personnel Details'!$N$11), 'Personnel Details'!$Q$11, IF(AND(NOT('Personnel Details'!$I$11=""), $B151&gt;='Personnel Details'!$I$11), 'Personnel Details'!$L$11, 'Personnel Details'!$G$11)))</f>
        <v>0</v>
      </c>
      <c r="GW151" s="59">
        <f t="shared" si="403"/>
        <v>0</v>
      </c>
      <c r="GX151" s="53"/>
      <c r="GZ151" s="78">
        <f>IF(GZ$9="", "", IF(AND(NOT('Personnel Details'!$N$12=""), $B151&gt;='Personnel Details'!$N$12), 'Personnel Details'!$O$12, IF(AND(NOT('Personnel Details'!$I$12=""), $B151&gt;='Personnel Details'!$I$12), 'Personnel Details'!$J$12, 'Personnel Details'!$E$12)))</f>
        <v>0.8</v>
      </c>
      <c r="HA151" s="59" t="str">
        <f>IF(GZ$9="", "", IF(AND(NOT('Personnel Details'!$N$12=""), $B151&gt;='Personnel Details'!$N$12), IF('Personnel Details'!$P$12="","", 'Personnel Details'!$P$12), IF(AND(NOT('Personnel Details'!$I$12=""), $B151&gt;='Personnel Details'!$I$12), IF('Personnel Details'!$K$12="", "", 'Personnel Details'!$K$12), IF('Personnel Details'!$F$12="", "", 'Personnel Details'!$F$12))))</f>
        <v/>
      </c>
      <c r="HB151" s="79">
        <f>IF(GZ$9="", "", IF(AND(NOT('Personnel Details'!$N$12=""), $B151&gt;='Personnel Details'!$N$12), 'Personnel Details'!$Q$12, IF(AND(NOT('Personnel Details'!$I$12=""), $B151&gt;='Personnel Details'!$I$12), 'Personnel Details'!$L$12, 'Personnel Details'!$G$12)))</f>
        <v>0</v>
      </c>
      <c r="HC151" s="59">
        <f t="shared" si="404"/>
        <v>0</v>
      </c>
      <c r="HD151" s="53"/>
      <c r="HF151" s="78">
        <f>IF(HF$9="", "", IF(AND(NOT('Personnel Details'!$N$13=""), $B151&gt;='Personnel Details'!$N$13), 'Personnel Details'!$O$13, IF(AND(NOT('Personnel Details'!$I$13=""), $B151&gt;='Personnel Details'!$I$13), 'Personnel Details'!$J$13, 'Personnel Details'!$E$13)))</f>
        <v>0.8</v>
      </c>
      <c r="HG151" s="59" t="str">
        <f>IF(HF$9="", "", IF(AND(NOT('Personnel Details'!$N$13=""), $B151&gt;='Personnel Details'!$N$13), IF('Personnel Details'!$P$13="","", 'Personnel Details'!$P$13), IF(AND(NOT('Personnel Details'!$I$13=""), $B151&gt;='Personnel Details'!$I$13), IF('Personnel Details'!$K$13="", "", 'Personnel Details'!$K$13), IF('Personnel Details'!$F$13="", "", 'Personnel Details'!$F$13))))</f>
        <v/>
      </c>
      <c r="HH151" s="79">
        <f>IF(HF$9="", "", IF(AND(NOT('Personnel Details'!$N$13=""), $B151&gt;='Personnel Details'!$N$13), 'Personnel Details'!$Q$13, IF(AND(NOT('Personnel Details'!$I$13=""), $B151&gt;='Personnel Details'!$I$13), 'Personnel Details'!$L$13, 'Personnel Details'!$G$13)))</f>
        <v>0</v>
      </c>
      <c r="HI151" s="59">
        <f t="shared" si="405"/>
        <v>0</v>
      </c>
      <c r="HJ151" s="53"/>
      <c r="HL151" s="78">
        <f>IF(HL$9="", "", IF(AND(NOT('Personnel Details'!$N$14=""), $B151&gt;='Personnel Details'!$N$14), 'Personnel Details'!$O$14, IF(AND(NOT('Personnel Details'!$I$14=""), $B151&gt;='Personnel Details'!$I$14), 'Personnel Details'!$J$14, 'Personnel Details'!$E$14)))</f>
        <v>0.8</v>
      </c>
      <c r="HM151" s="59">
        <f>IF(HL$9="", "", IF(AND(NOT('Personnel Details'!$N$14=""), $B151&gt;='Personnel Details'!$N$14), IF('Personnel Details'!$P$14="","", 'Personnel Details'!$P$14), IF(AND(NOT('Personnel Details'!$I$14=""), $B151&gt;='Personnel Details'!$I$14), IF('Personnel Details'!$K$14="", "", 'Personnel Details'!$K$14), IF('Personnel Details'!$F$14="", "", 'Personnel Details'!$F$14))))</f>
        <v>2000</v>
      </c>
      <c r="HN151" s="79">
        <f>IF(HL$9="", "", IF(AND(NOT('Personnel Details'!$N$14=""), $B151&gt;='Personnel Details'!$N$14), 'Personnel Details'!$Q$14, IF(AND(NOT('Personnel Details'!$I$14=""), $B151&gt;='Personnel Details'!$I$14), 'Personnel Details'!$L$14, 'Personnel Details'!$G$14)))</f>
        <v>0.85</v>
      </c>
      <c r="HO151" s="59">
        <f t="shared" si="406"/>
        <v>0</v>
      </c>
      <c r="HP151" s="53"/>
      <c r="HR151" s="78" t="str">
        <f>IF(HR$9="", "", IF(AND(NOT('Personnel Details'!$N$15=""), $B151&gt;='Personnel Details'!$N$15), 'Personnel Details'!$O$15, IF(AND(NOT('Personnel Details'!$I$15=""), $B151&gt;='Personnel Details'!$I$15), 'Personnel Details'!$J$15, 'Personnel Details'!$E$15)))</f>
        <v/>
      </c>
      <c r="HS151" s="59" t="str">
        <f>IF(HR$9="", "", IF(AND(NOT('Personnel Details'!$N$15=""), $B151&gt;='Personnel Details'!$N$15), IF('Personnel Details'!$P$15="","", 'Personnel Details'!$P$15), IF(AND(NOT('Personnel Details'!$I$15=""), $B151&gt;='Personnel Details'!$I$15), IF('Personnel Details'!$K$15="", "", 'Personnel Details'!$K$15), IF('Personnel Details'!$F$15="", "", 'Personnel Details'!$F$15))))</f>
        <v/>
      </c>
      <c r="HT151" s="79" t="str">
        <f>IF(HR$9="", "", IF(AND(NOT('Personnel Details'!$N$15=""), $B151&gt;='Personnel Details'!$N$15), 'Personnel Details'!$Q$15, IF(AND(NOT('Personnel Details'!$I$15=""), $B151&gt;='Personnel Details'!$I$15), 'Personnel Details'!$L$15, 'Personnel Details'!$G$15)))</f>
        <v/>
      </c>
      <c r="HU151" s="59">
        <f t="shared" si="407"/>
        <v>0</v>
      </c>
      <c r="HV151" s="53"/>
      <c r="HX151" s="78" t="str">
        <f>IF(HX$9="", "", IF(AND(NOT('Personnel Details'!$N$16=""), $B151&gt;='Personnel Details'!$N$16), 'Personnel Details'!$O$16, IF(AND(NOT('Personnel Details'!$I$16=""), $B151&gt;='Personnel Details'!$I$16), 'Personnel Details'!$J$16, 'Personnel Details'!$E$16)))</f>
        <v/>
      </c>
      <c r="HY151" s="59" t="str">
        <f>IF(HX$9="", "", IF(AND(NOT('Personnel Details'!$N$16=""), $B151&gt;='Personnel Details'!$N$16), IF('Personnel Details'!$P$16="","", 'Personnel Details'!$P$16), IF(AND(NOT('Personnel Details'!$I$16=""), $B151&gt;='Personnel Details'!$I$16), IF('Personnel Details'!$K$16="", "", 'Personnel Details'!$K$16), IF('Personnel Details'!$F$16="", "", 'Personnel Details'!$F$16))))</f>
        <v/>
      </c>
      <c r="HZ151" s="79" t="str">
        <f>IF(HX$9="", "", IF(AND(NOT('Personnel Details'!$N$16=""), $B151&gt;='Personnel Details'!$N$16), 'Personnel Details'!$Q$16, IF(AND(NOT('Personnel Details'!$I$16=""), $B151&gt;='Personnel Details'!$I$16), 'Personnel Details'!$L$16, 'Personnel Details'!$G$16)))</f>
        <v/>
      </c>
      <c r="IA151" s="59">
        <f t="shared" si="408"/>
        <v>0</v>
      </c>
      <c r="IB151" s="53"/>
      <c r="ID151" s="78" t="str">
        <f>IF(ID$9="", "", IF(AND(NOT('Personnel Details'!$N$17=""), $B151&gt;='Personnel Details'!$N$17), 'Personnel Details'!$O$17, IF(AND(NOT('Personnel Details'!$I$17=""), $B151&gt;='Personnel Details'!$I$17), 'Personnel Details'!$J$17, 'Personnel Details'!$E$17)))</f>
        <v/>
      </c>
      <c r="IE151" s="59" t="str">
        <f>IF(ID$9="", "", IF(AND(NOT('Personnel Details'!$N$17=""), $B151&gt;='Personnel Details'!$N$17), IF('Personnel Details'!$P$17="","", 'Personnel Details'!$P$17), IF(AND(NOT('Personnel Details'!$I$17=""), $B151&gt;='Personnel Details'!$I$17), IF('Personnel Details'!$K$17="", "", 'Personnel Details'!$K$17), IF('Personnel Details'!$F$17="", "", 'Personnel Details'!$F$17))))</f>
        <v/>
      </c>
      <c r="IF151" s="79" t="str">
        <f>IF(ID$9="", "", IF(AND(NOT('Personnel Details'!$N$17=""), $B151&gt;='Personnel Details'!$N$17), 'Personnel Details'!$Q$17, IF(AND(NOT('Personnel Details'!$I$17=""), $B151&gt;='Personnel Details'!$I$17), 'Personnel Details'!$L$17, 'Personnel Details'!$G$17)))</f>
        <v/>
      </c>
      <c r="IG151" s="59">
        <f t="shared" si="409"/>
        <v>0</v>
      </c>
      <c r="IH151" s="53"/>
      <c r="IJ151" s="78" t="str">
        <f>IF(IJ$9="", "", IF(AND(NOT('Personnel Details'!$N$18=""), $B151&gt;='Personnel Details'!$N$18), 'Personnel Details'!$O$18, IF(AND(NOT('Personnel Details'!$I$18=""), $B151&gt;='Personnel Details'!$I$18), 'Personnel Details'!$J$18, 'Personnel Details'!$E$18)))</f>
        <v/>
      </c>
      <c r="IK151" s="59" t="str">
        <f>IF(IJ$9="", "", IF(AND(NOT('Personnel Details'!$N$18=""), $B151&gt;='Personnel Details'!$N$18), IF('Personnel Details'!$P$18="","", 'Personnel Details'!$P$18), IF(AND(NOT('Personnel Details'!$I$18=""), $B151&gt;='Personnel Details'!$I$18), IF('Personnel Details'!$K$18="", "", 'Personnel Details'!$K$18), IF('Personnel Details'!$F$18="", "", 'Personnel Details'!$F$18))))</f>
        <v/>
      </c>
      <c r="IL151" s="79" t="str">
        <f>IF(IJ$9="", "", IF(AND(NOT('Personnel Details'!$N$18=""), $B151&gt;='Personnel Details'!$N$18), 'Personnel Details'!$Q$18, IF(AND(NOT('Personnel Details'!$I$18=""), $B151&gt;='Personnel Details'!$I$18), 'Personnel Details'!$L$18, 'Personnel Details'!$G$18)))</f>
        <v/>
      </c>
      <c r="IM151" s="59">
        <f t="shared" si="410"/>
        <v>0</v>
      </c>
      <c r="IN151" s="53"/>
      <c r="IP151" s="78" t="str">
        <f>IF(IP$9="", "", IF(AND(NOT('Personnel Details'!$N$19=""), $B151&gt;='Personnel Details'!$N$19), 'Personnel Details'!$O$19, IF(AND(NOT('Personnel Details'!$I$19=""), $B151&gt;='Personnel Details'!$I$19), 'Personnel Details'!$J$19, 'Personnel Details'!$E$19)))</f>
        <v/>
      </c>
      <c r="IQ151" s="59" t="str">
        <f>IF(IP$9="", "", IF(AND(NOT('Personnel Details'!$N$19=""), $B151&gt;='Personnel Details'!$N$19), IF('Personnel Details'!$P$19="","", 'Personnel Details'!$P$19), IF(AND(NOT('Personnel Details'!$I$19=""), $B151&gt;='Personnel Details'!$I$19), IF('Personnel Details'!$K$19="", "", 'Personnel Details'!$K$19), IF('Personnel Details'!$F$19="", "", 'Personnel Details'!$F$19))))</f>
        <v/>
      </c>
      <c r="IR151" s="79" t="str">
        <f>IF(IP$9="", "", IF(AND(NOT('Personnel Details'!$N$19=""), $B151&gt;='Personnel Details'!$N$19), 'Personnel Details'!$Q$19, IF(AND(NOT('Personnel Details'!$I$19=""), $B151&gt;='Personnel Details'!$I$19), 'Personnel Details'!$L$19, 'Personnel Details'!$G$19)))</f>
        <v/>
      </c>
      <c r="IS151" s="59">
        <f t="shared" si="411"/>
        <v>0</v>
      </c>
      <c r="IT151" s="53"/>
      <c r="IV151" s="78" t="str">
        <f>IF(IV$9="", "", IF(AND(NOT('Personnel Details'!$N$20=""), $B151&gt;='Personnel Details'!$N$20), 'Personnel Details'!$O$20, IF(AND(NOT('Personnel Details'!$I$20=""), $B151&gt;='Personnel Details'!$I$20), 'Personnel Details'!$J$20, 'Personnel Details'!$E$20)))</f>
        <v/>
      </c>
      <c r="IW151" s="59" t="str">
        <f>IF(IV$9="", "", IF(AND(NOT('Personnel Details'!$N$20=""), $B151&gt;='Personnel Details'!$N$20), IF('Personnel Details'!$P$20="","", 'Personnel Details'!$P$20), IF(AND(NOT('Personnel Details'!$I$20=""), $B151&gt;='Personnel Details'!$I$20), IF('Personnel Details'!$K$20="", "", 'Personnel Details'!$K$20), IF('Personnel Details'!$F$20="", "", 'Personnel Details'!$F$20))))</f>
        <v/>
      </c>
      <c r="IX151" s="79" t="str">
        <f>IF(IV$9="", "", IF(AND(NOT('Personnel Details'!$N$20=""), $B151&gt;='Personnel Details'!$N$20), 'Personnel Details'!$Q$20, IF(AND(NOT('Personnel Details'!$I$20=""), $B151&gt;='Personnel Details'!$I$20), 'Personnel Details'!$L$20, 'Personnel Details'!$G$20)))</f>
        <v/>
      </c>
      <c r="IY151" s="59">
        <f t="shared" si="412"/>
        <v>0</v>
      </c>
      <c r="IZ151" s="53"/>
      <c r="JB151" s="78" t="str">
        <f>IF(JB$9="", "", IF(AND(NOT('Personnel Details'!$N$21=""), $B151&gt;='Personnel Details'!$N$21), 'Personnel Details'!$O$21, IF(AND(NOT('Personnel Details'!$I$21=""), $B151&gt;='Personnel Details'!$I$21), 'Personnel Details'!$J$21, 'Personnel Details'!$E$21)))</f>
        <v/>
      </c>
      <c r="JC151" s="59" t="str">
        <f>IF(JB$9="", "", IF(AND(NOT('Personnel Details'!$N$21=""), $B151&gt;='Personnel Details'!$N$21), IF('Personnel Details'!$P$21="","", 'Personnel Details'!$P$21), IF(AND(NOT('Personnel Details'!$I$21=""), $B151&gt;='Personnel Details'!$I$21), IF('Personnel Details'!$K$21="", "", 'Personnel Details'!$K$21), IF('Personnel Details'!$F$21="", "", 'Personnel Details'!$F$21))))</f>
        <v/>
      </c>
      <c r="JD151" s="79" t="str">
        <f>IF(JB$9="", "", IF(AND(NOT('Personnel Details'!$N$21=""), $B151&gt;='Personnel Details'!$N$21), 'Personnel Details'!$Q$21, IF(AND(NOT('Personnel Details'!$I$21=""), $B151&gt;='Personnel Details'!$I$21), 'Personnel Details'!$L$21, 'Personnel Details'!$G$21)))</f>
        <v/>
      </c>
      <c r="JE151" s="59">
        <f t="shared" si="413"/>
        <v>0</v>
      </c>
      <c r="JF151" s="53"/>
      <c r="JH151" s="78" t="str">
        <f>IF(JH$9="", "", IF(AND(NOT('Personnel Details'!$N$22=""), $B151&gt;='Personnel Details'!$N$22), 'Personnel Details'!$O$22, IF(AND(NOT('Personnel Details'!$I$22=""), $B151&gt;='Personnel Details'!$I$22), 'Personnel Details'!$J$22, 'Personnel Details'!$E$22)))</f>
        <v/>
      </c>
      <c r="JI151" s="59" t="str">
        <f>IF(JH$9="", "", IF(AND(NOT('Personnel Details'!$N$22=""), $B151&gt;='Personnel Details'!$N$22), IF('Personnel Details'!$P$22="","", 'Personnel Details'!$P$22), IF(AND(NOT('Personnel Details'!$I$22=""), $B151&gt;='Personnel Details'!$I$22), IF('Personnel Details'!$K$22="", "", 'Personnel Details'!$K$22), IF('Personnel Details'!$F$22="", "", 'Personnel Details'!$F$22))))</f>
        <v/>
      </c>
      <c r="JJ151" s="79" t="str">
        <f>IF(JH$9="", "", IF(AND(NOT('Personnel Details'!$N$22=""), $B151&gt;='Personnel Details'!$N$22), 'Personnel Details'!$Q$22, IF(AND(NOT('Personnel Details'!$I$22=""), $B151&gt;='Personnel Details'!$I$22), 'Personnel Details'!$L$22, 'Personnel Details'!$G$22)))</f>
        <v/>
      </c>
      <c r="JK151" s="59">
        <f t="shared" si="414"/>
        <v>0</v>
      </c>
      <c r="JL151" s="53"/>
      <c r="JN151" s="78" t="str">
        <f>IF(JN$9="", "", IF(AND(NOT('Personnel Details'!$N$23=""), $B151&gt;='Personnel Details'!$N$23), 'Personnel Details'!$O$23, IF(AND(NOT('Personnel Details'!$I$23=""), $B151&gt;='Personnel Details'!$I$23), 'Personnel Details'!$J$23, 'Personnel Details'!$E$23)))</f>
        <v/>
      </c>
      <c r="JO151" s="59" t="str">
        <f>IF(JN$9="", "", IF(AND(NOT('Personnel Details'!$N$23=""), $B151&gt;='Personnel Details'!$N$23), IF('Personnel Details'!$P$23="","", 'Personnel Details'!$P$23), IF(AND(NOT('Personnel Details'!$I$23=""), $B151&gt;='Personnel Details'!$I$23), IF('Personnel Details'!$K$23="", "", 'Personnel Details'!$K$23), IF('Personnel Details'!$F$23="", "", 'Personnel Details'!$F$23))))</f>
        <v/>
      </c>
      <c r="JP151" s="79" t="str">
        <f>IF(JN$9="", "", IF(AND(NOT('Personnel Details'!$N$23=""), $B151&gt;='Personnel Details'!$N$23), 'Personnel Details'!$Q$23, IF(AND(NOT('Personnel Details'!$I$23=""), $B151&gt;='Personnel Details'!$I$23), 'Personnel Details'!$L$23, 'Personnel Details'!$G$23)))</f>
        <v/>
      </c>
      <c r="JQ151" s="59">
        <f t="shared" si="415"/>
        <v>0</v>
      </c>
      <c r="JR151" s="53"/>
      <c r="JT151" s="78" t="str">
        <f>IF(JT$9="", "", IF(AND(NOT('Personnel Details'!$N$24=""), $B151&gt;='Personnel Details'!$N$24), 'Personnel Details'!$O$24, IF(AND(NOT('Personnel Details'!$I$24=""), $B151&gt;='Personnel Details'!$I$24), 'Personnel Details'!$J$24, 'Personnel Details'!$E$24)))</f>
        <v/>
      </c>
      <c r="JU151" s="59" t="str">
        <f>IF(JT$9="", "", IF(AND(NOT('Personnel Details'!$N$24=""), $B151&gt;='Personnel Details'!$N$24), IF('Personnel Details'!$P$24="","", 'Personnel Details'!$P$24), IF(AND(NOT('Personnel Details'!$I$24=""), $B151&gt;='Personnel Details'!$I$24), IF('Personnel Details'!$K$24="", "", 'Personnel Details'!$K$24), IF('Personnel Details'!$F$24="", "", 'Personnel Details'!$F$24))))</f>
        <v/>
      </c>
      <c r="JV151" s="79" t="str">
        <f>IF(JT$9="", "", IF(AND(NOT('Personnel Details'!$N$24=""), $B151&gt;='Personnel Details'!$N$24), 'Personnel Details'!$Q$24, IF(AND(NOT('Personnel Details'!$I$24=""), $B151&gt;='Personnel Details'!$I$24), 'Personnel Details'!$L$24, 'Personnel Details'!$G$24)))</f>
        <v/>
      </c>
      <c r="JW151" s="59">
        <f t="shared" si="416"/>
        <v>0</v>
      </c>
      <c r="JX151" s="53"/>
      <c r="JZ151" s="78" t="str">
        <f>IF(JZ$9="", "", IF(AND(NOT('Personnel Details'!$N$25=""), $B151&gt;='Personnel Details'!$N$25), 'Personnel Details'!$O$25, IF(AND(NOT('Personnel Details'!$I$25=""), $B151&gt;='Personnel Details'!$I$25), 'Personnel Details'!$J$25, 'Personnel Details'!$E$25)))</f>
        <v/>
      </c>
      <c r="KA151" s="59" t="str">
        <f>IF(JZ$9="", "", IF(AND(NOT('Personnel Details'!$N$25=""), $B151&gt;='Personnel Details'!$N$25), IF('Personnel Details'!$P$25="","", 'Personnel Details'!$P$25), IF(AND(NOT('Personnel Details'!$I$25=""), $B151&gt;='Personnel Details'!$I$25), IF('Personnel Details'!$K$25="", "", 'Personnel Details'!$K$25), IF('Personnel Details'!$F$25="", "", 'Personnel Details'!$F$25))))</f>
        <v/>
      </c>
      <c r="KB151" s="79" t="str">
        <f>IF(JZ$9="", "", IF(AND(NOT('Personnel Details'!$N$25=""), $B151&gt;='Personnel Details'!$N$25), 'Personnel Details'!$Q$25, IF(AND(NOT('Personnel Details'!$I$25=""), $B151&gt;='Personnel Details'!$I$25), 'Personnel Details'!$L$25, 'Personnel Details'!$G$25)))</f>
        <v/>
      </c>
      <c r="KC151" s="59">
        <f t="shared" si="417"/>
        <v>0</v>
      </c>
      <c r="KD151" s="53"/>
      <c r="KF151" s="78" t="str">
        <f>IF(KF$9="", "", IF(AND(NOT('Personnel Details'!$N$26=""), $B151&gt;='Personnel Details'!$N$26), 'Personnel Details'!$O$26, IF(AND(NOT('Personnel Details'!$I$26=""), $B151&gt;='Personnel Details'!$I$26), 'Personnel Details'!$J$26, 'Personnel Details'!$E$26)))</f>
        <v/>
      </c>
      <c r="KG151" s="59" t="str">
        <f>IF(KF$9="", "", IF(AND(NOT('Personnel Details'!$N$26=""), $B151&gt;='Personnel Details'!$N$26), IF('Personnel Details'!$P$26="","", 'Personnel Details'!$P$26), IF(AND(NOT('Personnel Details'!$I$26=""), $B151&gt;='Personnel Details'!$I$26), IF('Personnel Details'!$K$26="", "", 'Personnel Details'!$K$26), IF('Personnel Details'!$F$26="", "", 'Personnel Details'!$F$26))))</f>
        <v/>
      </c>
      <c r="KH151" s="79" t="str">
        <f>IF(KF$9="", "", IF(AND(NOT('Personnel Details'!$N$26=""), $B151&gt;='Personnel Details'!$N$26), 'Personnel Details'!$Q$26, IF(AND(NOT('Personnel Details'!$I$26=""), $B151&gt;='Personnel Details'!$I$26), 'Personnel Details'!$L$26, 'Personnel Details'!$G$26)))</f>
        <v/>
      </c>
      <c r="KI151" s="59">
        <f t="shared" si="418"/>
        <v>0</v>
      </c>
      <c r="KJ151" s="53"/>
      <c r="KL151" s="78" t="str">
        <f>IF(KL$9="", "", IF(AND(NOT('Personnel Details'!$N$27=""), $B151&gt;='Personnel Details'!$N$27), 'Personnel Details'!$O$27, IF(AND(NOT('Personnel Details'!$I$27=""), $B151&gt;='Personnel Details'!$I$27), 'Personnel Details'!$J$27, 'Personnel Details'!$E$27)))</f>
        <v/>
      </c>
      <c r="KM151" s="59" t="str">
        <f>IF(KL$9="", "", IF(AND(NOT('Personnel Details'!$N$27=""), $B151&gt;='Personnel Details'!$N$27), IF('Personnel Details'!$P$27="","", 'Personnel Details'!$P$27), IF(AND(NOT('Personnel Details'!$I$27=""), $B151&gt;='Personnel Details'!$I$27), IF('Personnel Details'!$K$27="", "", 'Personnel Details'!$K$27), IF('Personnel Details'!$F$27="", "", 'Personnel Details'!$F$27))))</f>
        <v/>
      </c>
      <c r="KN151" s="79" t="str">
        <f>IF(KL$9="", "", IF(AND(NOT('Personnel Details'!$N$27=""), $B151&gt;='Personnel Details'!$N$27), 'Personnel Details'!$Q$27, IF(AND(NOT('Personnel Details'!$I$27=""), $B151&gt;='Personnel Details'!$I$27), 'Personnel Details'!$L$27, 'Personnel Details'!$G$27)))</f>
        <v/>
      </c>
      <c r="KO151" s="59">
        <f t="shared" si="419"/>
        <v>0</v>
      </c>
      <c r="KP151" s="53"/>
      <c r="KR151" s="78" t="str">
        <f>IF(KR$9="", "", IF(AND(NOT('Personnel Details'!$N$28=""), $B151&gt;='Personnel Details'!$N$28), 'Personnel Details'!$O$28, IF(AND(NOT('Personnel Details'!$I$28=""), $B151&gt;='Personnel Details'!$I$28), 'Personnel Details'!$J$28, 'Personnel Details'!$E$28)))</f>
        <v/>
      </c>
      <c r="KS151" s="59" t="str">
        <f>IF(KR$9="", "", IF(AND(NOT('Personnel Details'!$N$28=""), $B151&gt;='Personnel Details'!$N$28), IF('Personnel Details'!$P$28="","", 'Personnel Details'!$P$28), IF(AND(NOT('Personnel Details'!$I$28=""), $B151&gt;='Personnel Details'!$I$28), IF('Personnel Details'!$K$28="", "", 'Personnel Details'!$K$28), IF('Personnel Details'!$F$28="", "", 'Personnel Details'!$F$28))))</f>
        <v/>
      </c>
      <c r="KT151" s="79" t="str">
        <f>IF(KR$9="", "", IF(AND(NOT('Personnel Details'!$N$28=""), $B151&gt;='Personnel Details'!$N$28), 'Personnel Details'!$Q$28, IF(AND(NOT('Personnel Details'!$I$28=""), $B151&gt;='Personnel Details'!$I$28), 'Personnel Details'!$L$28, 'Personnel Details'!$G$28)))</f>
        <v/>
      </c>
      <c r="KU151" s="59">
        <f t="shared" si="420"/>
        <v>0</v>
      </c>
      <c r="KV151" s="53"/>
      <c r="KX151" s="78" t="str">
        <f>IF(KX$9="", "", IF(AND(NOT('Personnel Details'!$N$29=""), $B151&gt;='Personnel Details'!$N$29), 'Personnel Details'!$O$29, IF(AND(NOT('Personnel Details'!$I$29=""), $B151&gt;='Personnel Details'!$I$29), 'Personnel Details'!$J$29, 'Personnel Details'!$E$29)))</f>
        <v/>
      </c>
      <c r="KY151" s="59" t="str">
        <f>IF(KX$9="", "", IF(AND(NOT('Personnel Details'!$N$29=""), $B151&gt;='Personnel Details'!$N$29), IF('Personnel Details'!$P$29="","", 'Personnel Details'!$P$29), IF(AND(NOT('Personnel Details'!$I$29=""), $B151&gt;='Personnel Details'!$I$29), IF('Personnel Details'!$K$29="", "", 'Personnel Details'!$K$29), IF('Personnel Details'!$F$29="", "", 'Personnel Details'!$F$29))))</f>
        <v/>
      </c>
      <c r="KZ151" s="79" t="str">
        <f>IF(KX$9="", "", IF(AND(NOT('Personnel Details'!$N$29=""), $B151&gt;='Personnel Details'!$N$29), 'Personnel Details'!$Q$29, IF(AND(NOT('Personnel Details'!$I$29=""), $B151&gt;='Personnel Details'!$I$29), 'Personnel Details'!$L$29, 'Personnel Details'!$G$29)))</f>
        <v/>
      </c>
      <c r="LA151" s="59">
        <f t="shared" si="421"/>
        <v>0</v>
      </c>
      <c r="LB151" s="53"/>
      <c r="LD151" s="78" t="str">
        <f>IF(LD$9="", "", IF(AND(NOT('Personnel Details'!$N$30=""), $B151&gt;='Personnel Details'!$N$30), 'Personnel Details'!$O$30, IF(AND(NOT('Personnel Details'!$I$30=""), $B151&gt;='Personnel Details'!$I$30), 'Personnel Details'!$J$30, 'Personnel Details'!$E$30)))</f>
        <v/>
      </c>
      <c r="LE151" s="59" t="str">
        <f>IF(LD$9="", "", IF(AND(NOT('Personnel Details'!$N$30=""), $B151&gt;='Personnel Details'!$N$30), IF('Personnel Details'!$P$30="","", 'Personnel Details'!$P$30), IF(AND(NOT('Personnel Details'!$I$30=""), $B151&gt;='Personnel Details'!$I$30), IF('Personnel Details'!$K$30="", "", 'Personnel Details'!$K$30), IF('Personnel Details'!$F$30="", "", 'Personnel Details'!$F$30))))</f>
        <v/>
      </c>
      <c r="LF151" s="79" t="str">
        <f>IF(LD$9="", "", IF(AND(NOT('Personnel Details'!$N$30=""), $B151&gt;='Personnel Details'!$N$30), 'Personnel Details'!$Q$30, IF(AND(NOT('Personnel Details'!$I$30=""), $B151&gt;='Personnel Details'!$I$30), 'Personnel Details'!$L$30, 'Personnel Details'!$G$30)))</f>
        <v/>
      </c>
      <c r="LG151" s="59">
        <f t="shared" si="422"/>
        <v>0</v>
      </c>
      <c r="LH151" s="53"/>
      <c r="LJ151" s="78" t="str">
        <f>IF(LJ$9="", "", IF(AND(NOT('Personnel Details'!$N$31=""), $B151&gt;='Personnel Details'!$N$31), 'Personnel Details'!$O$31, IF(AND(NOT('Personnel Details'!$I$31=""), $B151&gt;='Personnel Details'!$I$31), 'Personnel Details'!$J$31, 'Personnel Details'!$E$31)))</f>
        <v/>
      </c>
      <c r="LK151" s="59" t="str">
        <f>IF(LJ$9="", "", IF(AND(NOT('Personnel Details'!$N$31=""), $B151&gt;='Personnel Details'!$N$31), IF('Personnel Details'!$P$31="","", 'Personnel Details'!$P$31), IF(AND(NOT('Personnel Details'!$I$31=""), $B151&gt;='Personnel Details'!$I$31), IF('Personnel Details'!$K$31="", "", 'Personnel Details'!$K$31), IF('Personnel Details'!$F$31="", "", 'Personnel Details'!$F$31))))</f>
        <v/>
      </c>
      <c r="LL151" s="79" t="str">
        <f>IF(LJ$9="", "", IF(AND(NOT('Personnel Details'!$N$31=""), $B151&gt;='Personnel Details'!$N$31), 'Personnel Details'!$Q$31, IF(AND(NOT('Personnel Details'!$I$31=""), $B151&gt;='Personnel Details'!$I$31), 'Personnel Details'!$L$31, 'Personnel Details'!$G$31)))</f>
        <v/>
      </c>
      <c r="LM151" s="59">
        <f t="shared" si="423"/>
        <v>0</v>
      </c>
      <c r="LN151" s="53"/>
      <c r="LP151" s="78" t="str">
        <f>IF(LP$9="", "", IF(AND(NOT('Personnel Details'!$N$32=""), $B151&gt;='Personnel Details'!$N$32), 'Personnel Details'!$O$32, IF(AND(NOT('Personnel Details'!$I$32=""), $B151&gt;='Personnel Details'!$I$32), 'Personnel Details'!$J$32, 'Personnel Details'!$E$32)))</f>
        <v/>
      </c>
      <c r="LQ151" s="59" t="str">
        <f>IF(LP$9="", "", IF(AND(NOT('Personnel Details'!$N$32=""), $B151&gt;='Personnel Details'!$N$32), IF('Personnel Details'!$P$32="","", 'Personnel Details'!$P$32), IF(AND(NOT('Personnel Details'!$I$32=""), $B151&gt;='Personnel Details'!$I$32), IF('Personnel Details'!$K$32="", "", 'Personnel Details'!$K$32), IF('Personnel Details'!$F$32="", "", 'Personnel Details'!$F$32))))</f>
        <v/>
      </c>
      <c r="LR151" s="79" t="str">
        <f>IF(LP$9="", "", IF(AND(NOT('Personnel Details'!$N$32=""), $B151&gt;='Personnel Details'!$N$32), 'Personnel Details'!$Q$32, IF(AND(NOT('Personnel Details'!$I$32=""), $B151&gt;='Personnel Details'!$I$32), 'Personnel Details'!$L$32, 'Personnel Details'!$G$32)))</f>
        <v/>
      </c>
      <c r="LS151" s="59">
        <f t="shared" si="424"/>
        <v>0</v>
      </c>
      <c r="LT151" s="53"/>
      <c r="LV151" s="78" t="str">
        <f>IF(LV$9="", "", IF(AND(NOT('Personnel Details'!$N$33=""), $B151&gt;='Personnel Details'!$N$33), 'Personnel Details'!$O$33, IF(AND(NOT('Personnel Details'!$I$33=""), $B151&gt;='Personnel Details'!$I$33), 'Personnel Details'!$J$33, 'Personnel Details'!$E$33)))</f>
        <v/>
      </c>
      <c r="LW151" s="59" t="str">
        <f>IF(LV$9="", "", IF(AND(NOT('Personnel Details'!$N$33=""), $B151&gt;='Personnel Details'!$N$33), IF('Personnel Details'!$P$33="","", 'Personnel Details'!$P$33), IF(AND(NOT('Personnel Details'!$I$33=""), $B151&gt;='Personnel Details'!$I$33), IF('Personnel Details'!$K$33="", "", 'Personnel Details'!$K$33), IF('Personnel Details'!$F$33="", "", 'Personnel Details'!$F$33))))</f>
        <v/>
      </c>
      <c r="LX151" s="79" t="str">
        <f>IF(LV$9="", "", IF(AND(NOT('Personnel Details'!$N$33=""), $B151&gt;='Personnel Details'!$N$33), 'Personnel Details'!$Q$33, IF(AND(NOT('Personnel Details'!$I$33=""), $B151&gt;='Personnel Details'!$I$33), 'Personnel Details'!$L$33, 'Personnel Details'!$G$33)))</f>
        <v/>
      </c>
      <c r="LY151" s="59">
        <f t="shared" si="425"/>
        <v>0</v>
      </c>
      <c r="LZ151" s="53"/>
      <c r="MB151" s="78" t="str">
        <f>IF(MB$9="", "", IF(AND(NOT('Personnel Details'!$N$34=""), $B151&gt;='Personnel Details'!$N$34), 'Personnel Details'!$O$34, IF(AND(NOT('Personnel Details'!$I$34=""), $B151&gt;='Personnel Details'!$I$34), 'Personnel Details'!$J$34, 'Personnel Details'!$E$34)))</f>
        <v/>
      </c>
      <c r="MC151" s="59" t="str">
        <f>IF(MB$9="", "", IF(AND(NOT('Personnel Details'!$N$34=""), $B151&gt;='Personnel Details'!$N$34), IF('Personnel Details'!$P$34="","", 'Personnel Details'!$P$34), IF(AND(NOT('Personnel Details'!$I$34=""), $B151&gt;='Personnel Details'!$I$34), IF('Personnel Details'!$K$34="", "", 'Personnel Details'!$K$34), IF('Personnel Details'!$F$34="", "", 'Personnel Details'!$F$34))))</f>
        <v/>
      </c>
      <c r="MD151" s="79" t="str">
        <f>IF(MB$9="", "", IF(AND(NOT('Personnel Details'!$N$34=""), $B151&gt;='Personnel Details'!$N$34), 'Personnel Details'!$Q$34, IF(AND(NOT('Personnel Details'!$I$34=""), $B151&gt;='Personnel Details'!$I$34), 'Personnel Details'!$L$34, 'Personnel Details'!$G$34)))</f>
        <v/>
      </c>
      <c r="ME151" s="59">
        <f t="shared" si="426"/>
        <v>0</v>
      </c>
      <c r="MF151" s="53"/>
      <c r="MH151" s="78" t="str">
        <f>IF(MH$9="", "", IF(AND(NOT('Personnel Details'!$N$35=""), $B151&gt;='Personnel Details'!$N$35), 'Personnel Details'!$O$35, IF(AND(NOT('Personnel Details'!$I$35=""), $B151&gt;='Personnel Details'!$I$35), 'Personnel Details'!$J$35, 'Personnel Details'!$E$35)))</f>
        <v/>
      </c>
      <c r="MI151" s="59" t="str">
        <f>IF(MH$9="", "", IF(AND(NOT('Personnel Details'!$N$35=""), $B151&gt;='Personnel Details'!$N$35), IF('Personnel Details'!$P$35="","", 'Personnel Details'!$P$35), IF(AND(NOT('Personnel Details'!$I$35=""), $B151&gt;='Personnel Details'!$I$35), IF('Personnel Details'!$K$35="", "", 'Personnel Details'!$K$35), IF('Personnel Details'!$F$35="", "", 'Personnel Details'!$F$35))))</f>
        <v/>
      </c>
      <c r="MJ151" s="79" t="str">
        <f>IF(MH$9="", "", IF(AND(NOT('Personnel Details'!$N$35=""), $B151&gt;='Personnel Details'!$N$35), 'Personnel Details'!$Q$35, IF(AND(NOT('Personnel Details'!$I$35=""), $B151&gt;='Personnel Details'!$I$35), 'Personnel Details'!$L$35, 'Personnel Details'!$G$35)))</f>
        <v/>
      </c>
      <c r="MK151" s="59">
        <f t="shared" si="427"/>
        <v>0</v>
      </c>
      <c r="ML151" s="53"/>
      <c r="MN151" s="78" t="str">
        <f>IF(MN$9="", "", IF(AND(NOT('Personnel Details'!$N$36=""), $B151&gt;='Personnel Details'!$N$36), 'Personnel Details'!$O$36, IF(AND(NOT('Personnel Details'!$I$36=""), $B151&gt;='Personnel Details'!$I$36), 'Personnel Details'!$J$36, 'Personnel Details'!$E$36)))</f>
        <v/>
      </c>
      <c r="MO151" s="59" t="str">
        <f>IF(MN$9="", "", IF(AND(NOT('Personnel Details'!$N$36=""), $B151&gt;='Personnel Details'!$N$36), IF('Personnel Details'!$P$36="","", 'Personnel Details'!$P$36), IF(AND(NOT('Personnel Details'!$I$36=""), $B151&gt;='Personnel Details'!$I$36), IF('Personnel Details'!$K$36="", "", 'Personnel Details'!$K$36), IF('Personnel Details'!$F$36="", "", 'Personnel Details'!$F$36))))</f>
        <v/>
      </c>
      <c r="MP151" s="79" t="str">
        <f>IF(MN$9="", "", IF(AND(NOT('Personnel Details'!$N$36=""), $B151&gt;='Personnel Details'!$N$36), 'Personnel Details'!$Q$36, IF(AND(NOT('Personnel Details'!$I$36=""), $B151&gt;='Personnel Details'!$I$36), 'Personnel Details'!$L$36, 'Personnel Details'!$G$36)))</f>
        <v/>
      </c>
      <c r="MQ151" s="59">
        <f t="shared" si="428"/>
        <v>0</v>
      </c>
      <c r="MR151" s="53"/>
      <c r="MT151" s="78" t="str">
        <f>IF(MT$9="", "", IF(AND(NOT('Personnel Details'!$N$37=""), $B151&gt;='Personnel Details'!$N$37), 'Personnel Details'!$O$37, IF(AND(NOT('Personnel Details'!$I$37=""), $B151&gt;='Personnel Details'!$I$37), 'Personnel Details'!$J$37, 'Personnel Details'!$E$37)))</f>
        <v/>
      </c>
      <c r="MU151" s="59" t="str">
        <f>IF(MT$9="", "", IF(AND(NOT('Personnel Details'!$N$37=""), $B151&gt;='Personnel Details'!$N$37), IF('Personnel Details'!$P$37="","", 'Personnel Details'!$P$37), IF(AND(NOT('Personnel Details'!$I$37=""), $B151&gt;='Personnel Details'!$I$37), IF('Personnel Details'!$K$37="", "", 'Personnel Details'!$K$37), IF('Personnel Details'!$F$37="", "", 'Personnel Details'!$F$37))))</f>
        <v/>
      </c>
      <c r="MV151" s="79" t="str">
        <f>IF(MT$9="", "", IF(AND(NOT('Personnel Details'!$N$37=""), $B151&gt;='Personnel Details'!$N$37), 'Personnel Details'!$Q$37, IF(AND(NOT('Personnel Details'!$I$37=""), $B151&gt;='Personnel Details'!$I$37), 'Personnel Details'!$L$37, 'Personnel Details'!$G$37)))</f>
        <v/>
      </c>
      <c r="MW151" s="59">
        <f t="shared" si="429"/>
        <v>0</v>
      </c>
      <c r="MX151" s="53"/>
      <c r="MZ151" s="78" t="str">
        <f>IF(MZ$9="", "", IF(AND(NOT('Personnel Details'!$N$38=""), $B151&gt;='Personnel Details'!$N$38), 'Personnel Details'!$O$38, IF(AND(NOT('Personnel Details'!$I$38=""), $B151&gt;='Personnel Details'!$I$38), 'Personnel Details'!$J$38, 'Personnel Details'!$E$38)))</f>
        <v/>
      </c>
      <c r="NA151" s="59" t="str">
        <f>IF(MZ$9="", "", IF(AND(NOT('Personnel Details'!$N$38=""), $B151&gt;='Personnel Details'!$N$38), IF('Personnel Details'!$P$38="","", 'Personnel Details'!$P$38), IF(AND(NOT('Personnel Details'!$I$38=""), $B151&gt;='Personnel Details'!$I$38), IF('Personnel Details'!$K$38="", "", 'Personnel Details'!$K$38), IF('Personnel Details'!$F$38="", "", 'Personnel Details'!$F$38))))</f>
        <v/>
      </c>
      <c r="NB151" s="79" t="str">
        <f>IF(MZ$9="", "", IF(AND(NOT('Personnel Details'!$N$38=""), $B151&gt;='Personnel Details'!$N$38), 'Personnel Details'!$Q$38, IF(AND(NOT('Personnel Details'!$I$38=""), $B151&gt;='Personnel Details'!$I$38), 'Personnel Details'!$L$38, 'Personnel Details'!$G$38)))</f>
        <v/>
      </c>
      <c r="NC151" s="59">
        <f t="shared" si="430"/>
        <v>0</v>
      </c>
      <c r="ND151" s="53"/>
      <c r="NF151" s="78" t="str">
        <f>IF(NF$9="", "", IF(AND(NOT('Personnel Details'!$N$39=""), $B151&gt;='Personnel Details'!$N$39), 'Personnel Details'!$O$39, IF(AND(NOT('Personnel Details'!$I$39=""), $B151&gt;='Personnel Details'!$I$39), 'Personnel Details'!$J$39, 'Personnel Details'!$E$39)))</f>
        <v/>
      </c>
      <c r="NG151" s="59" t="str">
        <f>IF(NF$9="", "", IF(AND(NOT('Personnel Details'!$N$39=""), $B151&gt;='Personnel Details'!$N$39), IF('Personnel Details'!$P$39="","", 'Personnel Details'!$P$39), IF(AND(NOT('Personnel Details'!$I$39=""), $B151&gt;='Personnel Details'!$I$39), IF('Personnel Details'!$K$39="", "", 'Personnel Details'!$K$39), IF('Personnel Details'!$F$39="", "", 'Personnel Details'!$F$39))))</f>
        <v/>
      </c>
      <c r="NH151" s="79" t="str">
        <f>IF(NF$9="", "", IF(AND(NOT('Personnel Details'!$N$39=""), $B151&gt;='Personnel Details'!$N$39), 'Personnel Details'!$Q$39, IF(AND(NOT('Personnel Details'!$I$39=""), $B151&gt;='Personnel Details'!$I$39), 'Personnel Details'!$L$39, 'Personnel Details'!$G$39)))</f>
        <v/>
      </c>
      <c r="NI151" s="59">
        <f t="shared" si="431"/>
        <v>0</v>
      </c>
      <c r="NJ151" s="53"/>
      <c r="NL151" s="78" t="str">
        <f>IF(NL$9="", "", IF(AND(NOT('Personnel Details'!$N$40=""), $B151&gt;='Personnel Details'!$N$40), 'Personnel Details'!$O$40, IF(AND(NOT('Personnel Details'!$I$40=""), $B151&gt;='Personnel Details'!$I$40), 'Personnel Details'!$J$40, 'Personnel Details'!$E$40)))</f>
        <v/>
      </c>
      <c r="NM151" s="59" t="str">
        <f>IF(NL$9="", "", IF(AND(NOT('Personnel Details'!$N$40=""), $B151&gt;='Personnel Details'!$N$40), IF('Personnel Details'!$P$40="","", 'Personnel Details'!$P$40), IF(AND(NOT('Personnel Details'!$I$40=""), $B151&gt;='Personnel Details'!$I$40), IF('Personnel Details'!$K$40="", "", 'Personnel Details'!$K$40), IF('Personnel Details'!$F$40="", "", 'Personnel Details'!$F$40))))</f>
        <v/>
      </c>
      <c r="NN151" s="79" t="str">
        <f>IF(NL$9="", "", IF(AND(NOT('Personnel Details'!$N$40=""), $B151&gt;='Personnel Details'!$N$40), 'Personnel Details'!$Q$40, IF(AND(NOT('Personnel Details'!$I$40=""), $B151&gt;='Personnel Details'!$I$40), 'Personnel Details'!$L$40, 'Personnel Details'!$G$40)))</f>
        <v/>
      </c>
      <c r="NO151" s="59">
        <f t="shared" si="432"/>
        <v>0</v>
      </c>
      <c r="NP151" s="53"/>
    </row>
    <row r="152" spans="1:380" x14ac:dyDescent="0.25">
      <c r="A152" s="32"/>
      <c r="B152" s="113">
        <f>IFERROR(IF(B151+1&gt;'Personnel Details'!$U$5, "", B151+1), "")</f>
        <v>43972</v>
      </c>
      <c r="C152" s="32"/>
      <c r="D152" s="120"/>
      <c r="E152" s="13" t="str">
        <f t="shared" si="311"/>
        <v/>
      </c>
      <c r="F152" s="13" t="str">
        <f t="shared" si="342"/>
        <v/>
      </c>
      <c r="G152" s="56" t="str">
        <f t="shared" si="433"/>
        <v/>
      </c>
      <c r="H152" s="16" t="str">
        <f t="shared" si="343"/>
        <v/>
      </c>
      <c r="I152" s="32"/>
      <c r="J152" s="120"/>
      <c r="K152" s="62" t="str">
        <f t="shared" si="312"/>
        <v/>
      </c>
      <c r="L152" s="62" t="str">
        <f t="shared" si="344"/>
        <v/>
      </c>
      <c r="M152" s="65" t="str">
        <f t="shared" si="434"/>
        <v/>
      </c>
      <c r="N152" s="68" t="str">
        <f t="shared" si="345"/>
        <v/>
      </c>
      <c r="O152" s="32"/>
      <c r="P152" s="120"/>
      <c r="Q152" s="62" t="str">
        <f t="shared" si="313"/>
        <v/>
      </c>
      <c r="R152" s="62" t="str">
        <f t="shared" si="346"/>
        <v/>
      </c>
      <c r="S152" s="65" t="str">
        <f t="shared" si="435"/>
        <v/>
      </c>
      <c r="T152" s="68" t="str">
        <f t="shared" si="347"/>
        <v/>
      </c>
      <c r="U152" s="32"/>
      <c r="V152" s="120"/>
      <c r="W152" s="62" t="str">
        <f t="shared" si="314"/>
        <v/>
      </c>
      <c r="X152" s="62" t="str">
        <f t="shared" si="348"/>
        <v/>
      </c>
      <c r="Y152" s="65" t="str">
        <f t="shared" si="436"/>
        <v/>
      </c>
      <c r="Z152" s="68" t="str">
        <f t="shared" si="349"/>
        <v/>
      </c>
      <c r="AA152" s="32"/>
      <c r="AB152" s="120"/>
      <c r="AC152" s="62" t="str">
        <f t="shared" si="315"/>
        <v/>
      </c>
      <c r="AD152" s="62" t="str">
        <f t="shared" si="350"/>
        <v/>
      </c>
      <c r="AE152" s="65" t="str">
        <f t="shared" si="437"/>
        <v/>
      </c>
      <c r="AF152" s="68" t="str">
        <f t="shared" si="351"/>
        <v/>
      </c>
      <c r="AG152" s="32"/>
      <c r="AH152" s="120"/>
      <c r="AI152" s="62" t="str">
        <f t="shared" si="316"/>
        <v/>
      </c>
      <c r="AJ152" s="62" t="str">
        <f t="shared" si="352"/>
        <v/>
      </c>
      <c r="AK152" s="65" t="str">
        <f t="shared" si="438"/>
        <v/>
      </c>
      <c r="AL152" s="68" t="str">
        <f t="shared" si="353"/>
        <v/>
      </c>
      <c r="AM152" s="32"/>
      <c r="AN152" s="120"/>
      <c r="AO152" s="62" t="str">
        <f t="shared" si="317"/>
        <v/>
      </c>
      <c r="AP152" s="62" t="str">
        <f t="shared" si="354"/>
        <v/>
      </c>
      <c r="AQ152" s="65" t="str">
        <f t="shared" si="439"/>
        <v/>
      </c>
      <c r="AR152" s="68" t="str">
        <f t="shared" si="355"/>
        <v/>
      </c>
      <c r="AS152" s="32"/>
      <c r="AT152" s="120"/>
      <c r="AU152" s="62" t="str">
        <f t="shared" si="318"/>
        <v/>
      </c>
      <c r="AV152" s="62" t="str">
        <f t="shared" si="356"/>
        <v/>
      </c>
      <c r="AW152" s="65" t="str">
        <f t="shared" si="440"/>
        <v/>
      </c>
      <c r="AX152" s="68" t="str">
        <f t="shared" si="357"/>
        <v/>
      </c>
      <c r="AY152" s="32"/>
      <c r="AZ152" s="120"/>
      <c r="BA152" s="62" t="str">
        <f t="shared" si="319"/>
        <v/>
      </c>
      <c r="BB152" s="62" t="str">
        <f t="shared" si="358"/>
        <v/>
      </c>
      <c r="BC152" s="65" t="str">
        <f t="shared" si="441"/>
        <v/>
      </c>
      <c r="BD152" s="68" t="str">
        <f t="shared" si="359"/>
        <v/>
      </c>
      <c r="BE152" s="32"/>
      <c r="BF152" s="120"/>
      <c r="BG152" s="62" t="str">
        <f t="shared" si="320"/>
        <v/>
      </c>
      <c r="BH152" s="62" t="str">
        <f t="shared" si="360"/>
        <v/>
      </c>
      <c r="BI152" s="65" t="str">
        <f t="shared" si="442"/>
        <v/>
      </c>
      <c r="BJ152" s="68" t="str">
        <f t="shared" si="361"/>
        <v/>
      </c>
      <c r="BK152" s="32"/>
      <c r="BL152" s="120"/>
      <c r="BM152" s="62" t="str">
        <f t="shared" si="321"/>
        <v/>
      </c>
      <c r="BN152" s="62" t="str">
        <f t="shared" si="362"/>
        <v/>
      </c>
      <c r="BO152" s="65" t="str">
        <f t="shared" si="443"/>
        <v/>
      </c>
      <c r="BP152" s="68" t="str">
        <f t="shared" si="363"/>
        <v/>
      </c>
      <c r="BQ152" s="32"/>
      <c r="BR152" s="120"/>
      <c r="BS152" s="62" t="str">
        <f t="shared" si="322"/>
        <v/>
      </c>
      <c r="BT152" s="62" t="str">
        <f t="shared" si="364"/>
        <v/>
      </c>
      <c r="BU152" s="65" t="str">
        <f t="shared" si="444"/>
        <v/>
      </c>
      <c r="BV152" s="68" t="str">
        <f t="shared" si="365"/>
        <v/>
      </c>
      <c r="BW152" s="32"/>
      <c r="BX152" s="120"/>
      <c r="BY152" s="62" t="str">
        <f t="shared" si="323"/>
        <v/>
      </c>
      <c r="BZ152" s="62" t="str">
        <f t="shared" si="366"/>
        <v/>
      </c>
      <c r="CA152" s="65" t="str">
        <f t="shared" si="445"/>
        <v/>
      </c>
      <c r="CB152" s="68" t="str">
        <f t="shared" si="367"/>
        <v/>
      </c>
      <c r="CC152" s="32"/>
      <c r="CD152" s="120"/>
      <c r="CE152" s="62" t="str">
        <f t="shared" si="324"/>
        <v/>
      </c>
      <c r="CF152" s="62" t="str">
        <f t="shared" si="368"/>
        <v/>
      </c>
      <c r="CG152" s="65" t="str">
        <f t="shared" si="446"/>
        <v/>
      </c>
      <c r="CH152" s="68" t="str">
        <f t="shared" si="369"/>
        <v/>
      </c>
      <c r="CI152" s="32"/>
      <c r="CJ152" s="120"/>
      <c r="CK152" s="62" t="str">
        <f t="shared" si="325"/>
        <v/>
      </c>
      <c r="CL152" s="62" t="str">
        <f t="shared" si="370"/>
        <v/>
      </c>
      <c r="CM152" s="65" t="str">
        <f t="shared" si="447"/>
        <v/>
      </c>
      <c r="CN152" s="68" t="str">
        <f t="shared" si="371"/>
        <v/>
      </c>
      <c r="CO152" s="32"/>
      <c r="CP152" s="120"/>
      <c r="CQ152" s="62" t="str">
        <f t="shared" si="326"/>
        <v/>
      </c>
      <c r="CR152" s="62" t="str">
        <f t="shared" si="372"/>
        <v/>
      </c>
      <c r="CS152" s="65" t="str">
        <f t="shared" si="448"/>
        <v/>
      </c>
      <c r="CT152" s="68" t="str">
        <f t="shared" si="373"/>
        <v/>
      </c>
      <c r="CU152" s="32"/>
      <c r="CV152" s="120"/>
      <c r="CW152" s="62" t="str">
        <f t="shared" si="327"/>
        <v/>
      </c>
      <c r="CX152" s="62" t="str">
        <f t="shared" si="374"/>
        <v/>
      </c>
      <c r="CY152" s="65" t="str">
        <f t="shared" si="449"/>
        <v/>
      </c>
      <c r="CZ152" s="68" t="str">
        <f t="shared" si="375"/>
        <v/>
      </c>
      <c r="DA152" s="32"/>
      <c r="DB152" s="120"/>
      <c r="DC152" s="62" t="str">
        <f t="shared" si="328"/>
        <v/>
      </c>
      <c r="DD152" s="62" t="str">
        <f t="shared" si="376"/>
        <v/>
      </c>
      <c r="DE152" s="65" t="str">
        <f t="shared" si="450"/>
        <v/>
      </c>
      <c r="DF152" s="68" t="str">
        <f t="shared" si="377"/>
        <v/>
      </c>
      <c r="DG152" s="32"/>
      <c r="DH152" s="120"/>
      <c r="DI152" s="62" t="str">
        <f t="shared" si="329"/>
        <v/>
      </c>
      <c r="DJ152" s="62" t="str">
        <f t="shared" si="378"/>
        <v/>
      </c>
      <c r="DK152" s="65" t="str">
        <f t="shared" si="451"/>
        <v/>
      </c>
      <c r="DL152" s="68" t="str">
        <f t="shared" si="379"/>
        <v/>
      </c>
      <c r="DM152" s="32"/>
      <c r="DN152" s="120"/>
      <c r="DO152" s="62" t="str">
        <f t="shared" si="330"/>
        <v/>
      </c>
      <c r="DP152" s="62" t="str">
        <f t="shared" si="380"/>
        <v/>
      </c>
      <c r="DQ152" s="65" t="str">
        <f t="shared" si="452"/>
        <v/>
      </c>
      <c r="DR152" s="68" t="str">
        <f t="shared" si="381"/>
        <v/>
      </c>
      <c r="DS152" s="32"/>
      <c r="DT152" s="120"/>
      <c r="DU152" s="62" t="str">
        <f t="shared" si="331"/>
        <v/>
      </c>
      <c r="DV152" s="62" t="str">
        <f t="shared" si="382"/>
        <v/>
      </c>
      <c r="DW152" s="65" t="str">
        <f t="shared" si="453"/>
        <v/>
      </c>
      <c r="DX152" s="68" t="str">
        <f t="shared" si="383"/>
        <v/>
      </c>
      <c r="DY152" s="32"/>
      <c r="DZ152" s="120"/>
      <c r="EA152" s="62" t="str">
        <f t="shared" si="332"/>
        <v/>
      </c>
      <c r="EB152" s="62" t="str">
        <f t="shared" si="384"/>
        <v/>
      </c>
      <c r="EC152" s="65" t="str">
        <f t="shared" si="454"/>
        <v/>
      </c>
      <c r="ED152" s="68" t="str">
        <f t="shared" si="385"/>
        <v/>
      </c>
      <c r="EE152" s="32"/>
      <c r="EF152" s="120"/>
      <c r="EG152" s="62" t="str">
        <f t="shared" si="333"/>
        <v/>
      </c>
      <c r="EH152" s="62" t="str">
        <f t="shared" si="386"/>
        <v/>
      </c>
      <c r="EI152" s="65" t="str">
        <f t="shared" si="455"/>
        <v/>
      </c>
      <c r="EJ152" s="68" t="str">
        <f t="shared" si="387"/>
        <v/>
      </c>
      <c r="EK152" s="32"/>
      <c r="EL152" s="120"/>
      <c r="EM152" s="62" t="str">
        <f t="shared" si="334"/>
        <v/>
      </c>
      <c r="EN152" s="62" t="str">
        <f t="shared" si="388"/>
        <v/>
      </c>
      <c r="EO152" s="65" t="str">
        <f t="shared" si="456"/>
        <v/>
      </c>
      <c r="EP152" s="68" t="str">
        <f t="shared" si="389"/>
        <v/>
      </c>
      <c r="EQ152" s="32"/>
      <c r="ER152" s="120"/>
      <c r="ES152" s="62" t="str">
        <f t="shared" si="335"/>
        <v/>
      </c>
      <c r="ET152" s="62" t="str">
        <f t="shared" si="390"/>
        <v/>
      </c>
      <c r="EU152" s="65" t="str">
        <f t="shared" si="457"/>
        <v/>
      </c>
      <c r="EV152" s="68" t="str">
        <f t="shared" si="391"/>
        <v/>
      </c>
      <c r="EW152" s="32"/>
      <c r="EX152" s="120"/>
      <c r="EY152" s="62" t="str">
        <f t="shared" si="336"/>
        <v/>
      </c>
      <c r="EZ152" s="62" t="str">
        <f t="shared" si="392"/>
        <v/>
      </c>
      <c r="FA152" s="65" t="str">
        <f t="shared" si="458"/>
        <v/>
      </c>
      <c r="FB152" s="68" t="str">
        <f t="shared" si="393"/>
        <v/>
      </c>
      <c r="FC152" s="32"/>
      <c r="FD152" s="120"/>
      <c r="FE152" s="62" t="str">
        <f t="shared" si="337"/>
        <v/>
      </c>
      <c r="FF152" s="62" t="str">
        <f t="shared" si="394"/>
        <v/>
      </c>
      <c r="FG152" s="65" t="str">
        <f t="shared" si="459"/>
        <v/>
      </c>
      <c r="FH152" s="68" t="str">
        <f t="shared" si="395"/>
        <v/>
      </c>
      <c r="FI152" s="32"/>
      <c r="FJ152" s="120"/>
      <c r="FK152" s="62" t="str">
        <f t="shared" si="338"/>
        <v/>
      </c>
      <c r="FL152" s="62" t="str">
        <f t="shared" si="396"/>
        <v/>
      </c>
      <c r="FM152" s="65" t="str">
        <f t="shared" si="460"/>
        <v/>
      </c>
      <c r="FN152" s="68" t="str">
        <f t="shared" si="397"/>
        <v/>
      </c>
      <c r="FO152" s="32"/>
      <c r="FP152" s="120"/>
      <c r="FQ152" s="62" t="str">
        <f t="shared" si="339"/>
        <v/>
      </c>
      <c r="FR152" s="62" t="str">
        <f t="shared" si="398"/>
        <v/>
      </c>
      <c r="FS152" s="65" t="str">
        <f t="shared" si="461"/>
        <v/>
      </c>
      <c r="FT152" s="68" t="str">
        <f t="shared" si="399"/>
        <v/>
      </c>
      <c r="FU152" s="32"/>
      <c r="FV152" s="120"/>
      <c r="FW152" s="62" t="str">
        <f t="shared" si="340"/>
        <v/>
      </c>
      <c r="FX152" s="62" t="str">
        <f t="shared" si="400"/>
        <v/>
      </c>
      <c r="FY152" s="65" t="str">
        <f t="shared" si="462"/>
        <v/>
      </c>
      <c r="FZ152" s="68" t="str">
        <f t="shared" si="401"/>
        <v/>
      </c>
      <c r="GA152" s="32"/>
      <c r="GC152" s="7" t="str">
        <f t="shared" si="402"/>
        <v>May 2020</v>
      </c>
      <c r="GD152" s="7" t="str">
        <f t="shared" ca="1" si="341"/>
        <v/>
      </c>
      <c r="GT152" s="71">
        <f>IF(GT$9="", "", IF(AND(NOT('Personnel Details'!$N$11=""), $B152&gt;='Personnel Details'!$N$11), 'Personnel Details'!$O$11, IF(AND(NOT('Personnel Details'!$I$11=""), $B152&gt;='Personnel Details'!$I$11), 'Personnel Details'!$J$11, 'Personnel Details'!$E$11)))</f>
        <v>0.8</v>
      </c>
      <c r="GU152" s="59" t="str">
        <f>IF(GT$9="", "", IF(AND(NOT('Personnel Details'!$N$11=""), $B152&gt;='Personnel Details'!$N$11), IF('Personnel Details'!$P$11="","", 'Personnel Details'!$P$11), IF(AND(NOT('Personnel Details'!$I$11=""), $B152&gt;='Personnel Details'!$I$11), IF('Personnel Details'!$K$11="", "", 'Personnel Details'!$K$11), IF('Personnel Details'!$F$11="", "", 'Personnel Details'!$F$11))))</f>
        <v/>
      </c>
      <c r="GV152" s="74">
        <f>IF(GT$9="", "", IF(AND(NOT('Personnel Details'!$N$11=""), $B152&gt;='Personnel Details'!$N$11), 'Personnel Details'!$Q$11, IF(AND(NOT('Personnel Details'!$I$11=""), $B152&gt;='Personnel Details'!$I$11), 'Personnel Details'!$L$11, 'Personnel Details'!$G$11)))</f>
        <v>0</v>
      </c>
      <c r="GW152" s="59">
        <f t="shared" si="403"/>
        <v>0</v>
      </c>
      <c r="GX152" s="53"/>
      <c r="GZ152" s="78">
        <f>IF(GZ$9="", "", IF(AND(NOT('Personnel Details'!$N$12=""), $B152&gt;='Personnel Details'!$N$12), 'Personnel Details'!$O$12, IF(AND(NOT('Personnel Details'!$I$12=""), $B152&gt;='Personnel Details'!$I$12), 'Personnel Details'!$J$12, 'Personnel Details'!$E$12)))</f>
        <v>0.8</v>
      </c>
      <c r="HA152" s="59" t="str">
        <f>IF(GZ$9="", "", IF(AND(NOT('Personnel Details'!$N$12=""), $B152&gt;='Personnel Details'!$N$12), IF('Personnel Details'!$P$12="","", 'Personnel Details'!$P$12), IF(AND(NOT('Personnel Details'!$I$12=""), $B152&gt;='Personnel Details'!$I$12), IF('Personnel Details'!$K$12="", "", 'Personnel Details'!$K$12), IF('Personnel Details'!$F$12="", "", 'Personnel Details'!$F$12))))</f>
        <v/>
      </c>
      <c r="HB152" s="79">
        <f>IF(GZ$9="", "", IF(AND(NOT('Personnel Details'!$N$12=""), $B152&gt;='Personnel Details'!$N$12), 'Personnel Details'!$Q$12, IF(AND(NOT('Personnel Details'!$I$12=""), $B152&gt;='Personnel Details'!$I$12), 'Personnel Details'!$L$12, 'Personnel Details'!$G$12)))</f>
        <v>0</v>
      </c>
      <c r="HC152" s="59">
        <f t="shared" si="404"/>
        <v>0</v>
      </c>
      <c r="HD152" s="53"/>
      <c r="HF152" s="78">
        <f>IF(HF$9="", "", IF(AND(NOT('Personnel Details'!$N$13=""), $B152&gt;='Personnel Details'!$N$13), 'Personnel Details'!$O$13, IF(AND(NOT('Personnel Details'!$I$13=""), $B152&gt;='Personnel Details'!$I$13), 'Personnel Details'!$J$13, 'Personnel Details'!$E$13)))</f>
        <v>0.8</v>
      </c>
      <c r="HG152" s="59" t="str">
        <f>IF(HF$9="", "", IF(AND(NOT('Personnel Details'!$N$13=""), $B152&gt;='Personnel Details'!$N$13), IF('Personnel Details'!$P$13="","", 'Personnel Details'!$P$13), IF(AND(NOT('Personnel Details'!$I$13=""), $B152&gt;='Personnel Details'!$I$13), IF('Personnel Details'!$K$13="", "", 'Personnel Details'!$K$13), IF('Personnel Details'!$F$13="", "", 'Personnel Details'!$F$13))))</f>
        <v/>
      </c>
      <c r="HH152" s="79">
        <f>IF(HF$9="", "", IF(AND(NOT('Personnel Details'!$N$13=""), $B152&gt;='Personnel Details'!$N$13), 'Personnel Details'!$Q$13, IF(AND(NOT('Personnel Details'!$I$13=""), $B152&gt;='Personnel Details'!$I$13), 'Personnel Details'!$L$13, 'Personnel Details'!$G$13)))</f>
        <v>0</v>
      </c>
      <c r="HI152" s="59">
        <f t="shared" si="405"/>
        <v>0</v>
      </c>
      <c r="HJ152" s="53"/>
      <c r="HL152" s="78">
        <f>IF(HL$9="", "", IF(AND(NOT('Personnel Details'!$N$14=""), $B152&gt;='Personnel Details'!$N$14), 'Personnel Details'!$O$14, IF(AND(NOT('Personnel Details'!$I$14=""), $B152&gt;='Personnel Details'!$I$14), 'Personnel Details'!$J$14, 'Personnel Details'!$E$14)))</f>
        <v>0.8</v>
      </c>
      <c r="HM152" s="59">
        <f>IF(HL$9="", "", IF(AND(NOT('Personnel Details'!$N$14=""), $B152&gt;='Personnel Details'!$N$14), IF('Personnel Details'!$P$14="","", 'Personnel Details'!$P$14), IF(AND(NOT('Personnel Details'!$I$14=""), $B152&gt;='Personnel Details'!$I$14), IF('Personnel Details'!$K$14="", "", 'Personnel Details'!$K$14), IF('Personnel Details'!$F$14="", "", 'Personnel Details'!$F$14))))</f>
        <v>2000</v>
      </c>
      <c r="HN152" s="79">
        <f>IF(HL$9="", "", IF(AND(NOT('Personnel Details'!$N$14=""), $B152&gt;='Personnel Details'!$N$14), 'Personnel Details'!$Q$14, IF(AND(NOT('Personnel Details'!$I$14=""), $B152&gt;='Personnel Details'!$I$14), 'Personnel Details'!$L$14, 'Personnel Details'!$G$14)))</f>
        <v>0.85</v>
      </c>
      <c r="HO152" s="59">
        <f t="shared" si="406"/>
        <v>0</v>
      </c>
      <c r="HP152" s="53"/>
      <c r="HR152" s="78" t="str">
        <f>IF(HR$9="", "", IF(AND(NOT('Personnel Details'!$N$15=""), $B152&gt;='Personnel Details'!$N$15), 'Personnel Details'!$O$15, IF(AND(NOT('Personnel Details'!$I$15=""), $B152&gt;='Personnel Details'!$I$15), 'Personnel Details'!$J$15, 'Personnel Details'!$E$15)))</f>
        <v/>
      </c>
      <c r="HS152" s="59" t="str">
        <f>IF(HR$9="", "", IF(AND(NOT('Personnel Details'!$N$15=""), $B152&gt;='Personnel Details'!$N$15), IF('Personnel Details'!$P$15="","", 'Personnel Details'!$P$15), IF(AND(NOT('Personnel Details'!$I$15=""), $B152&gt;='Personnel Details'!$I$15), IF('Personnel Details'!$K$15="", "", 'Personnel Details'!$K$15), IF('Personnel Details'!$F$15="", "", 'Personnel Details'!$F$15))))</f>
        <v/>
      </c>
      <c r="HT152" s="79" t="str">
        <f>IF(HR$9="", "", IF(AND(NOT('Personnel Details'!$N$15=""), $B152&gt;='Personnel Details'!$N$15), 'Personnel Details'!$Q$15, IF(AND(NOT('Personnel Details'!$I$15=""), $B152&gt;='Personnel Details'!$I$15), 'Personnel Details'!$L$15, 'Personnel Details'!$G$15)))</f>
        <v/>
      </c>
      <c r="HU152" s="59">
        <f t="shared" si="407"/>
        <v>0</v>
      </c>
      <c r="HV152" s="53"/>
      <c r="HX152" s="78" t="str">
        <f>IF(HX$9="", "", IF(AND(NOT('Personnel Details'!$N$16=""), $B152&gt;='Personnel Details'!$N$16), 'Personnel Details'!$O$16, IF(AND(NOT('Personnel Details'!$I$16=""), $B152&gt;='Personnel Details'!$I$16), 'Personnel Details'!$J$16, 'Personnel Details'!$E$16)))</f>
        <v/>
      </c>
      <c r="HY152" s="59" t="str">
        <f>IF(HX$9="", "", IF(AND(NOT('Personnel Details'!$N$16=""), $B152&gt;='Personnel Details'!$N$16), IF('Personnel Details'!$P$16="","", 'Personnel Details'!$P$16), IF(AND(NOT('Personnel Details'!$I$16=""), $B152&gt;='Personnel Details'!$I$16), IF('Personnel Details'!$K$16="", "", 'Personnel Details'!$K$16), IF('Personnel Details'!$F$16="", "", 'Personnel Details'!$F$16))))</f>
        <v/>
      </c>
      <c r="HZ152" s="79" t="str">
        <f>IF(HX$9="", "", IF(AND(NOT('Personnel Details'!$N$16=""), $B152&gt;='Personnel Details'!$N$16), 'Personnel Details'!$Q$16, IF(AND(NOT('Personnel Details'!$I$16=""), $B152&gt;='Personnel Details'!$I$16), 'Personnel Details'!$L$16, 'Personnel Details'!$G$16)))</f>
        <v/>
      </c>
      <c r="IA152" s="59">
        <f t="shared" si="408"/>
        <v>0</v>
      </c>
      <c r="IB152" s="53"/>
      <c r="ID152" s="78" t="str">
        <f>IF(ID$9="", "", IF(AND(NOT('Personnel Details'!$N$17=""), $B152&gt;='Personnel Details'!$N$17), 'Personnel Details'!$O$17, IF(AND(NOT('Personnel Details'!$I$17=""), $B152&gt;='Personnel Details'!$I$17), 'Personnel Details'!$J$17, 'Personnel Details'!$E$17)))</f>
        <v/>
      </c>
      <c r="IE152" s="59" t="str">
        <f>IF(ID$9="", "", IF(AND(NOT('Personnel Details'!$N$17=""), $B152&gt;='Personnel Details'!$N$17), IF('Personnel Details'!$P$17="","", 'Personnel Details'!$P$17), IF(AND(NOT('Personnel Details'!$I$17=""), $B152&gt;='Personnel Details'!$I$17), IF('Personnel Details'!$K$17="", "", 'Personnel Details'!$K$17), IF('Personnel Details'!$F$17="", "", 'Personnel Details'!$F$17))))</f>
        <v/>
      </c>
      <c r="IF152" s="79" t="str">
        <f>IF(ID$9="", "", IF(AND(NOT('Personnel Details'!$N$17=""), $B152&gt;='Personnel Details'!$N$17), 'Personnel Details'!$Q$17, IF(AND(NOT('Personnel Details'!$I$17=""), $B152&gt;='Personnel Details'!$I$17), 'Personnel Details'!$L$17, 'Personnel Details'!$G$17)))</f>
        <v/>
      </c>
      <c r="IG152" s="59">
        <f t="shared" si="409"/>
        <v>0</v>
      </c>
      <c r="IH152" s="53"/>
      <c r="IJ152" s="78" t="str">
        <f>IF(IJ$9="", "", IF(AND(NOT('Personnel Details'!$N$18=""), $B152&gt;='Personnel Details'!$N$18), 'Personnel Details'!$O$18, IF(AND(NOT('Personnel Details'!$I$18=""), $B152&gt;='Personnel Details'!$I$18), 'Personnel Details'!$J$18, 'Personnel Details'!$E$18)))</f>
        <v/>
      </c>
      <c r="IK152" s="59" t="str">
        <f>IF(IJ$9="", "", IF(AND(NOT('Personnel Details'!$N$18=""), $B152&gt;='Personnel Details'!$N$18), IF('Personnel Details'!$P$18="","", 'Personnel Details'!$P$18), IF(AND(NOT('Personnel Details'!$I$18=""), $B152&gt;='Personnel Details'!$I$18), IF('Personnel Details'!$K$18="", "", 'Personnel Details'!$K$18), IF('Personnel Details'!$F$18="", "", 'Personnel Details'!$F$18))))</f>
        <v/>
      </c>
      <c r="IL152" s="79" t="str">
        <f>IF(IJ$9="", "", IF(AND(NOT('Personnel Details'!$N$18=""), $B152&gt;='Personnel Details'!$N$18), 'Personnel Details'!$Q$18, IF(AND(NOT('Personnel Details'!$I$18=""), $B152&gt;='Personnel Details'!$I$18), 'Personnel Details'!$L$18, 'Personnel Details'!$G$18)))</f>
        <v/>
      </c>
      <c r="IM152" s="59">
        <f t="shared" si="410"/>
        <v>0</v>
      </c>
      <c r="IN152" s="53"/>
      <c r="IP152" s="78" t="str">
        <f>IF(IP$9="", "", IF(AND(NOT('Personnel Details'!$N$19=""), $B152&gt;='Personnel Details'!$N$19), 'Personnel Details'!$O$19, IF(AND(NOT('Personnel Details'!$I$19=""), $B152&gt;='Personnel Details'!$I$19), 'Personnel Details'!$J$19, 'Personnel Details'!$E$19)))</f>
        <v/>
      </c>
      <c r="IQ152" s="59" t="str">
        <f>IF(IP$9="", "", IF(AND(NOT('Personnel Details'!$N$19=""), $B152&gt;='Personnel Details'!$N$19), IF('Personnel Details'!$P$19="","", 'Personnel Details'!$P$19), IF(AND(NOT('Personnel Details'!$I$19=""), $B152&gt;='Personnel Details'!$I$19), IF('Personnel Details'!$K$19="", "", 'Personnel Details'!$K$19), IF('Personnel Details'!$F$19="", "", 'Personnel Details'!$F$19))))</f>
        <v/>
      </c>
      <c r="IR152" s="79" t="str">
        <f>IF(IP$9="", "", IF(AND(NOT('Personnel Details'!$N$19=""), $B152&gt;='Personnel Details'!$N$19), 'Personnel Details'!$Q$19, IF(AND(NOT('Personnel Details'!$I$19=""), $B152&gt;='Personnel Details'!$I$19), 'Personnel Details'!$L$19, 'Personnel Details'!$G$19)))</f>
        <v/>
      </c>
      <c r="IS152" s="59">
        <f t="shared" si="411"/>
        <v>0</v>
      </c>
      <c r="IT152" s="53"/>
      <c r="IV152" s="78" t="str">
        <f>IF(IV$9="", "", IF(AND(NOT('Personnel Details'!$N$20=""), $B152&gt;='Personnel Details'!$N$20), 'Personnel Details'!$O$20, IF(AND(NOT('Personnel Details'!$I$20=""), $B152&gt;='Personnel Details'!$I$20), 'Personnel Details'!$J$20, 'Personnel Details'!$E$20)))</f>
        <v/>
      </c>
      <c r="IW152" s="59" t="str">
        <f>IF(IV$9="", "", IF(AND(NOT('Personnel Details'!$N$20=""), $B152&gt;='Personnel Details'!$N$20), IF('Personnel Details'!$P$20="","", 'Personnel Details'!$P$20), IF(AND(NOT('Personnel Details'!$I$20=""), $B152&gt;='Personnel Details'!$I$20), IF('Personnel Details'!$K$20="", "", 'Personnel Details'!$K$20), IF('Personnel Details'!$F$20="", "", 'Personnel Details'!$F$20))))</f>
        <v/>
      </c>
      <c r="IX152" s="79" t="str">
        <f>IF(IV$9="", "", IF(AND(NOT('Personnel Details'!$N$20=""), $B152&gt;='Personnel Details'!$N$20), 'Personnel Details'!$Q$20, IF(AND(NOT('Personnel Details'!$I$20=""), $B152&gt;='Personnel Details'!$I$20), 'Personnel Details'!$L$20, 'Personnel Details'!$G$20)))</f>
        <v/>
      </c>
      <c r="IY152" s="59">
        <f t="shared" si="412"/>
        <v>0</v>
      </c>
      <c r="IZ152" s="53"/>
      <c r="JB152" s="78" t="str">
        <f>IF(JB$9="", "", IF(AND(NOT('Personnel Details'!$N$21=""), $B152&gt;='Personnel Details'!$N$21), 'Personnel Details'!$O$21, IF(AND(NOT('Personnel Details'!$I$21=""), $B152&gt;='Personnel Details'!$I$21), 'Personnel Details'!$J$21, 'Personnel Details'!$E$21)))</f>
        <v/>
      </c>
      <c r="JC152" s="59" t="str">
        <f>IF(JB$9="", "", IF(AND(NOT('Personnel Details'!$N$21=""), $B152&gt;='Personnel Details'!$N$21), IF('Personnel Details'!$P$21="","", 'Personnel Details'!$P$21), IF(AND(NOT('Personnel Details'!$I$21=""), $B152&gt;='Personnel Details'!$I$21), IF('Personnel Details'!$K$21="", "", 'Personnel Details'!$K$21), IF('Personnel Details'!$F$21="", "", 'Personnel Details'!$F$21))))</f>
        <v/>
      </c>
      <c r="JD152" s="79" t="str">
        <f>IF(JB$9="", "", IF(AND(NOT('Personnel Details'!$N$21=""), $B152&gt;='Personnel Details'!$N$21), 'Personnel Details'!$Q$21, IF(AND(NOT('Personnel Details'!$I$21=""), $B152&gt;='Personnel Details'!$I$21), 'Personnel Details'!$L$21, 'Personnel Details'!$G$21)))</f>
        <v/>
      </c>
      <c r="JE152" s="59">
        <f t="shared" si="413"/>
        <v>0</v>
      </c>
      <c r="JF152" s="53"/>
      <c r="JH152" s="78" t="str">
        <f>IF(JH$9="", "", IF(AND(NOT('Personnel Details'!$N$22=""), $B152&gt;='Personnel Details'!$N$22), 'Personnel Details'!$O$22, IF(AND(NOT('Personnel Details'!$I$22=""), $B152&gt;='Personnel Details'!$I$22), 'Personnel Details'!$J$22, 'Personnel Details'!$E$22)))</f>
        <v/>
      </c>
      <c r="JI152" s="59" t="str">
        <f>IF(JH$9="", "", IF(AND(NOT('Personnel Details'!$N$22=""), $B152&gt;='Personnel Details'!$N$22), IF('Personnel Details'!$P$22="","", 'Personnel Details'!$P$22), IF(AND(NOT('Personnel Details'!$I$22=""), $B152&gt;='Personnel Details'!$I$22), IF('Personnel Details'!$K$22="", "", 'Personnel Details'!$K$22), IF('Personnel Details'!$F$22="", "", 'Personnel Details'!$F$22))))</f>
        <v/>
      </c>
      <c r="JJ152" s="79" t="str">
        <f>IF(JH$9="", "", IF(AND(NOT('Personnel Details'!$N$22=""), $B152&gt;='Personnel Details'!$N$22), 'Personnel Details'!$Q$22, IF(AND(NOT('Personnel Details'!$I$22=""), $B152&gt;='Personnel Details'!$I$22), 'Personnel Details'!$L$22, 'Personnel Details'!$G$22)))</f>
        <v/>
      </c>
      <c r="JK152" s="59">
        <f t="shared" si="414"/>
        <v>0</v>
      </c>
      <c r="JL152" s="53"/>
      <c r="JN152" s="78" t="str">
        <f>IF(JN$9="", "", IF(AND(NOT('Personnel Details'!$N$23=""), $B152&gt;='Personnel Details'!$N$23), 'Personnel Details'!$O$23, IF(AND(NOT('Personnel Details'!$I$23=""), $B152&gt;='Personnel Details'!$I$23), 'Personnel Details'!$J$23, 'Personnel Details'!$E$23)))</f>
        <v/>
      </c>
      <c r="JO152" s="59" t="str">
        <f>IF(JN$9="", "", IF(AND(NOT('Personnel Details'!$N$23=""), $B152&gt;='Personnel Details'!$N$23), IF('Personnel Details'!$P$23="","", 'Personnel Details'!$P$23), IF(AND(NOT('Personnel Details'!$I$23=""), $B152&gt;='Personnel Details'!$I$23), IF('Personnel Details'!$K$23="", "", 'Personnel Details'!$K$23), IF('Personnel Details'!$F$23="", "", 'Personnel Details'!$F$23))))</f>
        <v/>
      </c>
      <c r="JP152" s="79" t="str">
        <f>IF(JN$9="", "", IF(AND(NOT('Personnel Details'!$N$23=""), $B152&gt;='Personnel Details'!$N$23), 'Personnel Details'!$Q$23, IF(AND(NOT('Personnel Details'!$I$23=""), $B152&gt;='Personnel Details'!$I$23), 'Personnel Details'!$L$23, 'Personnel Details'!$G$23)))</f>
        <v/>
      </c>
      <c r="JQ152" s="59">
        <f t="shared" si="415"/>
        <v>0</v>
      </c>
      <c r="JR152" s="53"/>
      <c r="JT152" s="78" t="str">
        <f>IF(JT$9="", "", IF(AND(NOT('Personnel Details'!$N$24=""), $B152&gt;='Personnel Details'!$N$24), 'Personnel Details'!$O$24, IF(AND(NOT('Personnel Details'!$I$24=""), $B152&gt;='Personnel Details'!$I$24), 'Personnel Details'!$J$24, 'Personnel Details'!$E$24)))</f>
        <v/>
      </c>
      <c r="JU152" s="59" t="str">
        <f>IF(JT$9="", "", IF(AND(NOT('Personnel Details'!$N$24=""), $B152&gt;='Personnel Details'!$N$24), IF('Personnel Details'!$P$24="","", 'Personnel Details'!$P$24), IF(AND(NOT('Personnel Details'!$I$24=""), $B152&gt;='Personnel Details'!$I$24), IF('Personnel Details'!$K$24="", "", 'Personnel Details'!$K$24), IF('Personnel Details'!$F$24="", "", 'Personnel Details'!$F$24))))</f>
        <v/>
      </c>
      <c r="JV152" s="79" t="str">
        <f>IF(JT$9="", "", IF(AND(NOT('Personnel Details'!$N$24=""), $B152&gt;='Personnel Details'!$N$24), 'Personnel Details'!$Q$24, IF(AND(NOT('Personnel Details'!$I$24=""), $B152&gt;='Personnel Details'!$I$24), 'Personnel Details'!$L$24, 'Personnel Details'!$G$24)))</f>
        <v/>
      </c>
      <c r="JW152" s="59">
        <f t="shared" si="416"/>
        <v>0</v>
      </c>
      <c r="JX152" s="53"/>
      <c r="JZ152" s="78" t="str">
        <f>IF(JZ$9="", "", IF(AND(NOT('Personnel Details'!$N$25=""), $B152&gt;='Personnel Details'!$N$25), 'Personnel Details'!$O$25, IF(AND(NOT('Personnel Details'!$I$25=""), $B152&gt;='Personnel Details'!$I$25), 'Personnel Details'!$J$25, 'Personnel Details'!$E$25)))</f>
        <v/>
      </c>
      <c r="KA152" s="59" t="str">
        <f>IF(JZ$9="", "", IF(AND(NOT('Personnel Details'!$N$25=""), $B152&gt;='Personnel Details'!$N$25), IF('Personnel Details'!$P$25="","", 'Personnel Details'!$P$25), IF(AND(NOT('Personnel Details'!$I$25=""), $B152&gt;='Personnel Details'!$I$25), IF('Personnel Details'!$K$25="", "", 'Personnel Details'!$K$25), IF('Personnel Details'!$F$25="", "", 'Personnel Details'!$F$25))))</f>
        <v/>
      </c>
      <c r="KB152" s="79" t="str">
        <f>IF(JZ$9="", "", IF(AND(NOT('Personnel Details'!$N$25=""), $B152&gt;='Personnel Details'!$N$25), 'Personnel Details'!$Q$25, IF(AND(NOT('Personnel Details'!$I$25=""), $B152&gt;='Personnel Details'!$I$25), 'Personnel Details'!$L$25, 'Personnel Details'!$G$25)))</f>
        <v/>
      </c>
      <c r="KC152" s="59">
        <f t="shared" si="417"/>
        <v>0</v>
      </c>
      <c r="KD152" s="53"/>
      <c r="KF152" s="78" t="str">
        <f>IF(KF$9="", "", IF(AND(NOT('Personnel Details'!$N$26=""), $B152&gt;='Personnel Details'!$N$26), 'Personnel Details'!$O$26, IF(AND(NOT('Personnel Details'!$I$26=""), $B152&gt;='Personnel Details'!$I$26), 'Personnel Details'!$J$26, 'Personnel Details'!$E$26)))</f>
        <v/>
      </c>
      <c r="KG152" s="59" t="str">
        <f>IF(KF$9="", "", IF(AND(NOT('Personnel Details'!$N$26=""), $B152&gt;='Personnel Details'!$N$26), IF('Personnel Details'!$P$26="","", 'Personnel Details'!$P$26), IF(AND(NOT('Personnel Details'!$I$26=""), $B152&gt;='Personnel Details'!$I$26), IF('Personnel Details'!$K$26="", "", 'Personnel Details'!$K$26), IF('Personnel Details'!$F$26="", "", 'Personnel Details'!$F$26))))</f>
        <v/>
      </c>
      <c r="KH152" s="79" t="str">
        <f>IF(KF$9="", "", IF(AND(NOT('Personnel Details'!$N$26=""), $B152&gt;='Personnel Details'!$N$26), 'Personnel Details'!$Q$26, IF(AND(NOT('Personnel Details'!$I$26=""), $B152&gt;='Personnel Details'!$I$26), 'Personnel Details'!$L$26, 'Personnel Details'!$G$26)))</f>
        <v/>
      </c>
      <c r="KI152" s="59">
        <f t="shared" si="418"/>
        <v>0</v>
      </c>
      <c r="KJ152" s="53"/>
      <c r="KL152" s="78" t="str">
        <f>IF(KL$9="", "", IF(AND(NOT('Personnel Details'!$N$27=""), $B152&gt;='Personnel Details'!$N$27), 'Personnel Details'!$O$27, IF(AND(NOT('Personnel Details'!$I$27=""), $B152&gt;='Personnel Details'!$I$27), 'Personnel Details'!$J$27, 'Personnel Details'!$E$27)))</f>
        <v/>
      </c>
      <c r="KM152" s="59" t="str">
        <f>IF(KL$9="", "", IF(AND(NOT('Personnel Details'!$N$27=""), $B152&gt;='Personnel Details'!$N$27), IF('Personnel Details'!$P$27="","", 'Personnel Details'!$P$27), IF(AND(NOT('Personnel Details'!$I$27=""), $B152&gt;='Personnel Details'!$I$27), IF('Personnel Details'!$K$27="", "", 'Personnel Details'!$K$27), IF('Personnel Details'!$F$27="", "", 'Personnel Details'!$F$27))))</f>
        <v/>
      </c>
      <c r="KN152" s="79" t="str">
        <f>IF(KL$9="", "", IF(AND(NOT('Personnel Details'!$N$27=""), $B152&gt;='Personnel Details'!$N$27), 'Personnel Details'!$Q$27, IF(AND(NOT('Personnel Details'!$I$27=""), $B152&gt;='Personnel Details'!$I$27), 'Personnel Details'!$L$27, 'Personnel Details'!$G$27)))</f>
        <v/>
      </c>
      <c r="KO152" s="59">
        <f t="shared" si="419"/>
        <v>0</v>
      </c>
      <c r="KP152" s="53"/>
      <c r="KR152" s="78" t="str">
        <f>IF(KR$9="", "", IF(AND(NOT('Personnel Details'!$N$28=""), $B152&gt;='Personnel Details'!$N$28), 'Personnel Details'!$O$28, IF(AND(NOT('Personnel Details'!$I$28=""), $B152&gt;='Personnel Details'!$I$28), 'Personnel Details'!$J$28, 'Personnel Details'!$E$28)))</f>
        <v/>
      </c>
      <c r="KS152" s="59" t="str">
        <f>IF(KR$9="", "", IF(AND(NOT('Personnel Details'!$N$28=""), $B152&gt;='Personnel Details'!$N$28), IF('Personnel Details'!$P$28="","", 'Personnel Details'!$P$28), IF(AND(NOT('Personnel Details'!$I$28=""), $B152&gt;='Personnel Details'!$I$28), IF('Personnel Details'!$K$28="", "", 'Personnel Details'!$K$28), IF('Personnel Details'!$F$28="", "", 'Personnel Details'!$F$28))))</f>
        <v/>
      </c>
      <c r="KT152" s="79" t="str">
        <f>IF(KR$9="", "", IF(AND(NOT('Personnel Details'!$N$28=""), $B152&gt;='Personnel Details'!$N$28), 'Personnel Details'!$Q$28, IF(AND(NOT('Personnel Details'!$I$28=""), $B152&gt;='Personnel Details'!$I$28), 'Personnel Details'!$L$28, 'Personnel Details'!$G$28)))</f>
        <v/>
      </c>
      <c r="KU152" s="59">
        <f t="shared" si="420"/>
        <v>0</v>
      </c>
      <c r="KV152" s="53"/>
      <c r="KX152" s="78" t="str">
        <f>IF(KX$9="", "", IF(AND(NOT('Personnel Details'!$N$29=""), $B152&gt;='Personnel Details'!$N$29), 'Personnel Details'!$O$29, IF(AND(NOT('Personnel Details'!$I$29=""), $B152&gt;='Personnel Details'!$I$29), 'Personnel Details'!$J$29, 'Personnel Details'!$E$29)))</f>
        <v/>
      </c>
      <c r="KY152" s="59" t="str">
        <f>IF(KX$9="", "", IF(AND(NOT('Personnel Details'!$N$29=""), $B152&gt;='Personnel Details'!$N$29), IF('Personnel Details'!$P$29="","", 'Personnel Details'!$P$29), IF(AND(NOT('Personnel Details'!$I$29=""), $B152&gt;='Personnel Details'!$I$29), IF('Personnel Details'!$K$29="", "", 'Personnel Details'!$K$29), IF('Personnel Details'!$F$29="", "", 'Personnel Details'!$F$29))))</f>
        <v/>
      </c>
      <c r="KZ152" s="79" t="str">
        <f>IF(KX$9="", "", IF(AND(NOT('Personnel Details'!$N$29=""), $B152&gt;='Personnel Details'!$N$29), 'Personnel Details'!$Q$29, IF(AND(NOT('Personnel Details'!$I$29=""), $B152&gt;='Personnel Details'!$I$29), 'Personnel Details'!$L$29, 'Personnel Details'!$G$29)))</f>
        <v/>
      </c>
      <c r="LA152" s="59">
        <f t="shared" si="421"/>
        <v>0</v>
      </c>
      <c r="LB152" s="53"/>
      <c r="LD152" s="78" t="str">
        <f>IF(LD$9="", "", IF(AND(NOT('Personnel Details'!$N$30=""), $B152&gt;='Personnel Details'!$N$30), 'Personnel Details'!$O$30, IF(AND(NOT('Personnel Details'!$I$30=""), $B152&gt;='Personnel Details'!$I$30), 'Personnel Details'!$J$30, 'Personnel Details'!$E$30)))</f>
        <v/>
      </c>
      <c r="LE152" s="59" t="str">
        <f>IF(LD$9="", "", IF(AND(NOT('Personnel Details'!$N$30=""), $B152&gt;='Personnel Details'!$N$30), IF('Personnel Details'!$P$30="","", 'Personnel Details'!$P$30), IF(AND(NOT('Personnel Details'!$I$30=""), $B152&gt;='Personnel Details'!$I$30), IF('Personnel Details'!$K$30="", "", 'Personnel Details'!$K$30), IF('Personnel Details'!$F$30="", "", 'Personnel Details'!$F$30))))</f>
        <v/>
      </c>
      <c r="LF152" s="79" t="str">
        <f>IF(LD$9="", "", IF(AND(NOT('Personnel Details'!$N$30=""), $B152&gt;='Personnel Details'!$N$30), 'Personnel Details'!$Q$30, IF(AND(NOT('Personnel Details'!$I$30=""), $B152&gt;='Personnel Details'!$I$30), 'Personnel Details'!$L$30, 'Personnel Details'!$G$30)))</f>
        <v/>
      </c>
      <c r="LG152" s="59">
        <f t="shared" si="422"/>
        <v>0</v>
      </c>
      <c r="LH152" s="53"/>
      <c r="LJ152" s="78" t="str">
        <f>IF(LJ$9="", "", IF(AND(NOT('Personnel Details'!$N$31=""), $B152&gt;='Personnel Details'!$N$31), 'Personnel Details'!$O$31, IF(AND(NOT('Personnel Details'!$I$31=""), $B152&gt;='Personnel Details'!$I$31), 'Personnel Details'!$J$31, 'Personnel Details'!$E$31)))</f>
        <v/>
      </c>
      <c r="LK152" s="59" t="str">
        <f>IF(LJ$9="", "", IF(AND(NOT('Personnel Details'!$N$31=""), $B152&gt;='Personnel Details'!$N$31), IF('Personnel Details'!$P$31="","", 'Personnel Details'!$P$31), IF(AND(NOT('Personnel Details'!$I$31=""), $B152&gt;='Personnel Details'!$I$31), IF('Personnel Details'!$K$31="", "", 'Personnel Details'!$K$31), IF('Personnel Details'!$F$31="", "", 'Personnel Details'!$F$31))))</f>
        <v/>
      </c>
      <c r="LL152" s="79" t="str">
        <f>IF(LJ$9="", "", IF(AND(NOT('Personnel Details'!$N$31=""), $B152&gt;='Personnel Details'!$N$31), 'Personnel Details'!$Q$31, IF(AND(NOT('Personnel Details'!$I$31=""), $B152&gt;='Personnel Details'!$I$31), 'Personnel Details'!$L$31, 'Personnel Details'!$G$31)))</f>
        <v/>
      </c>
      <c r="LM152" s="59">
        <f t="shared" si="423"/>
        <v>0</v>
      </c>
      <c r="LN152" s="53"/>
      <c r="LP152" s="78" t="str">
        <f>IF(LP$9="", "", IF(AND(NOT('Personnel Details'!$N$32=""), $B152&gt;='Personnel Details'!$N$32), 'Personnel Details'!$O$32, IF(AND(NOT('Personnel Details'!$I$32=""), $B152&gt;='Personnel Details'!$I$32), 'Personnel Details'!$J$32, 'Personnel Details'!$E$32)))</f>
        <v/>
      </c>
      <c r="LQ152" s="59" t="str">
        <f>IF(LP$9="", "", IF(AND(NOT('Personnel Details'!$N$32=""), $B152&gt;='Personnel Details'!$N$32), IF('Personnel Details'!$P$32="","", 'Personnel Details'!$P$32), IF(AND(NOT('Personnel Details'!$I$32=""), $B152&gt;='Personnel Details'!$I$32), IF('Personnel Details'!$K$32="", "", 'Personnel Details'!$K$32), IF('Personnel Details'!$F$32="", "", 'Personnel Details'!$F$32))))</f>
        <v/>
      </c>
      <c r="LR152" s="79" t="str">
        <f>IF(LP$9="", "", IF(AND(NOT('Personnel Details'!$N$32=""), $B152&gt;='Personnel Details'!$N$32), 'Personnel Details'!$Q$32, IF(AND(NOT('Personnel Details'!$I$32=""), $B152&gt;='Personnel Details'!$I$32), 'Personnel Details'!$L$32, 'Personnel Details'!$G$32)))</f>
        <v/>
      </c>
      <c r="LS152" s="59">
        <f t="shared" si="424"/>
        <v>0</v>
      </c>
      <c r="LT152" s="53"/>
      <c r="LV152" s="78" t="str">
        <f>IF(LV$9="", "", IF(AND(NOT('Personnel Details'!$N$33=""), $B152&gt;='Personnel Details'!$N$33), 'Personnel Details'!$O$33, IF(AND(NOT('Personnel Details'!$I$33=""), $B152&gt;='Personnel Details'!$I$33), 'Personnel Details'!$J$33, 'Personnel Details'!$E$33)))</f>
        <v/>
      </c>
      <c r="LW152" s="59" t="str">
        <f>IF(LV$9="", "", IF(AND(NOT('Personnel Details'!$N$33=""), $B152&gt;='Personnel Details'!$N$33), IF('Personnel Details'!$P$33="","", 'Personnel Details'!$P$33), IF(AND(NOT('Personnel Details'!$I$33=""), $B152&gt;='Personnel Details'!$I$33), IF('Personnel Details'!$K$33="", "", 'Personnel Details'!$K$33), IF('Personnel Details'!$F$33="", "", 'Personnel Details'!$F$33))))</f>
        <v/>
      </c>
      <c r="LX152" s="79" t="str">
        <f>IF(LV$9="", "", IF(AND(NOT('Personnel Details'!$N$33=""), $B152&gt;='Personnel Details'!$N$33), 'Personnel Details'!$Q$33, IF(AND(NOT('Personnel Details'!$I$33=""), $B152&gt;='Personnel Details'!$I$33), 'Personnel Details'!$L$33, 'Personnel Details'!$G$33)))</f>
        <v/>
      </c>
      <c r="LY152" s="59">
        <f t="shared" si="425"/>
        <v>0</v>
      </c>
      <c r="LZ152" s="53"/>
      <c r="MB152" s="78" t="str">
        <f>IF(MB$9="", "", IF(AND(NOT('Personnel Details'!$N$34=""), $B152&gt;='Personnel Details'!$N$34), 'Personnel Details'!$O$34, IF(AND(NOT('Personnel Details'!$I$34=""), $B152&gt;='Personnel Details'!$I$34), 'Personnel Details'!$J$34, 'Personnel Details'!$E$34)))</f>
        <v/>
      </c>
      <c r="MC152" s="59" t="str">
        <f>IF(MB$9="", "", IF(AND(NOT('Personnel Details'!$N$34=""), $B152&gt;='Personnel Details'!$N$34), IF('Personnel Details'!$P$34="","", 'Personnel Details'!$P$34), IF(AND(NOT('Personnel Details'!$I$34=""), $B152&gt;='Personnel Details'!$I$34), IF('Personnel Details'!$K$34="", "", 'Personnel Details'!$K$34), IF('Personnel Details'!$F$34="", "", 'Personnel Details'!$F$34))))</f>
        <v/>
      </c>
      <c r="MD152" s="79" t="str">
        <f>IF(MB$9="", "", IF(AND(NOT('Personnel Details'!$N$34=""), $B152&gt;='Personnel Details'!$N$34), 'Personnel Details'!$Q$34, IF(AND(NOT('Personnel Details'!$I$34=""), $B152&gt;='Personnel Details'!$I$34), 'Personnel Details'!$L$34, 'Personnel Details'!$G$34)))</f>
        <v/>
      </c>
      <c r="ME152" s="59">
        <f t="shared" si="426"/>
        <v>0</v>
      </c>
      <c r="MF152" s="53"/>
      <c r="MH152" s="78" t="str">
        <f>IF(MH$9="", "", IF(AND(NOT('Personnel Details'!$N$35=""), $B152&gt;='Personnel Details'!$N$35), 'Personnel Details'!$O$35, IF(AND(NOT('Personnel Details'!$I$35=""), $B152&gt;='Personnel Details'!$I$35), 'Personnel Details'!$J$35, 'Personnel Details'!$E$35)))</f>
        <v/>
      </c>
      <c r="MI152" s="59" t="str">
        <f>IF(MH$9="", "", IF(AND(NOT('Personnel Details'!$N$35=""), $B152&gt;='Personnel Details'!$N$35), IF('Personnel Details'!$P$35="","", 'Personnel Details'!$P$35), IF(AND(NOT('Personnel Details'!$I$35=""), $B152&gt;='Personnel Details'!$I$35), IF('Personnel Details'!$K$35="", "", 'Personnel Details'!$K$35), IF('Personnel Details'!$F$35="", "", 'Personnel Details'!$F$35))))</f>
        <v/>
      </c>
      <c r="MJ152" s="79" t="str">
        <f>IF(MH$9="", "", IF(AND(NOT('Personnel Details'!$N$35=""), $B152&gt;='Personnel Details'!$N$35), 'Personnel Details'!$Q$35, IF(AND(NOT('Personnel Details'!$I$35=""), $B152&gt;='Personnel Details'!$I$35), 'Personnel Details'!$L$35, 'Personnel Details'!$G$35)))</f>
        <v/>
      </c>
      <c r="MK152" s="59">
        <f t="shared" si="427"/>
        <v>0</v>
      </c>
      <c r="ML152" s="53"/>
      <c r="MN152" s="78" t="str">
        <f>IF(MN$9="", "", IF(AND(NOT('Personnel Details'!$N$36=""), $B152&gt;='Personnel Details'!$N$36), 'Personnel Details'!$O$36, IF(AND(NOT('Personnel Details'!$I$36=""), $B152&gt;='Personnel Details'!$I$36), 'Personnel Details'!$J$36, 'Personnel Details'!$E$36)))</f>
        <v/>
      </c>
      <c r="MO152" s="59" t="str">
        <f>IF(MN$9="", "", IF(AND(NOT('Personnel Details'!$N$36=""), $B152&gt;='Personnel Details'!$N$36), IF('Personnel Details'!$P$36="","", 'Personnel Details'!$P$36), IF(AND(NOT('Personnel Details'!$I$36=""), $B152&gt;='Personnel Details'!$I$36), IF('Personnel Details'!$K$36="", "", 'Personnel Details'!$K$36), IF('Personnel Details'!$F$36="", "", 'Personnel Details'!$F$36))))</f>
        <v/>
      </c>
      <c r="MP152" s="79" t="str">
        <f>IF(MN$9="", "", IF(AND(NOT('Personnel Details'!$N$36=""), $B152&gt;='Personnel Details'!$N$36), 'Personnel Details'!$Q$36, IF(AND(NOT('Personnel Details'!$I$36=""), $B152&gt;='Personnel Details'!$I$36), 'Personnel Details'!$L$36, 'Personnel Details'!$G$36)))</f>
        <v/>
      </c>
      <c r="MQ152" s="59">
        <f t="shared" si="428"/>
        <v>0</v>
      </c>
      <c r="MR152" s="53"/>
      <c r="MT152" s="78" t="str">
        <f>IF(MT$9="", "", IF(AND(NOT('Personnel Details'!$N$37=""), $B152&gt;='Personnel Details'!$N$37), 'Personnel Details'!$O$37, IF(AND(NOT('Personnel Details'!$I$37=""), $B152&gt;='Personnel Details'!$I$37), 'Personnel Details'!$J$37, 'Personnel Details'!$E$37)))</f>
        <v/>
      </c>
      <c r="MU152" s="59" t="str">
        <f>IF(MT$9="", "", IF(AND(NOT('Personnel Details'!$N$37=""), $B152&gt;='Personnel Details'!$N$37), IF('Personnel Details'!$P$37="","", 'Personnel Details'!$P$37), IF(AND(NOT('Personnel Details'!$I$37=""), $B152&gt;='Personnel Details'!$I$37), IF('Personnel Details'!$K$37="", "", 'Personnel Details'!$K$37), IF('Personnel Details'!$F$37="", "", 'Personnel Details'!$F$37))))</f>
        <v/>
      </c>
      <c r="MV152" s="79" t="str">
        <f>IF(MT$9="", "", IF(AND(NOT('Personnel Details'!$N$37=""), $B152&gt;='Personnel Details'!$N$37), 'Personnel Details'!$Q$37, IF(AND(NOT('Personnel Details'!$I$37=""), $B152&gt;='Personnel Details'!$I$37), 'Personnel Details'!$L$37, 'Personnel Details'!$G$37)))</f>
        <v/>
      </c>
      <c r="MW152" s="59">
        <f t="shared" si="429"/>
        <v>0</v>
      </c>
      <c r="MX152" s="53"/>
      <c r="MZ152" s="78" t="str">
        <f>IF(MZ$9="", "", IF(AND(NOT('Personnel Details'!$N$38=""), $B152&gt;='Personnel Details'!$N$38), 'Personnel Details'!$O$38, IF(AND(NOT('Personnel Details'!$I$38=""), $B152&gt;='Personnel Details'!$I$38), 'Personnel Details'!$J$38, 'Personnel Details'!$E$38)))</f>
        <v/>
      </c>
      <c r="NA152" s="59" t="str">
        <f>IF(MZ$9="", "", IF(AND(NOT('Personnel Details'!$N$38=""), $B152&gt;='Personnel Details'!$N$38), IF('Personnel Details'!$P$38="","", 'Personnel Details'!$P$38), IF(AND(NOT('Personnel Details'!$I$38=""), $B152&gt;='Personnel Details'!$I$38), IF('Personnel Details'!$K$38="", "", 'Personnel Details'!$K$38), IF('Personnel Details'!$F$38="", "", 'Personnel Details'!$F$38))))</f>
        <v/>
      </c>
      <c r="NB152" s="79" t="str">
        <f>IF(MZ$9="", "", IF(AND(NOT('Personnel Details'!$N$38=""), $B152&gt;='Personnel Details'!$N$38), 'Personnel Details'!$Q$38, IF(AND(NOT('Personnel Details'!$I$38=""), $B152&gt;='Personnel Details'!$I$38), 'Personnel Details'!$L$38, 'Personnel Details'!$G$38)))</f>
        <v/>
      </c>
      <c r="NC152" s="59">
        <f t="shared" si="430"/>
        <v>0</v>
      </c>
      <c r="ND152" s="53"/>
      <c r="NF152" s="78" t="str">
        <f>IF(NF$9="", "", IF(AND(NOT('Personnel Details'!$N$39=""), $B152&gt;='Personnel Details'!$N$39), 'Personnel Details'!$O$39, IF(AND(NOT('Personnel Details'!$I$39=""), $B152&gt;='Personnel Details'!$I$39), 'Personnel Details'!$J$39, 'Personnel Details'!$E$39)))</f>
        <v/>
      </c>
      <c r="NG152" s="59" t="str">
        <f>IF(NF$9="", "", IF(AND(NOT('Personnel Details'!$N$39=""), $B152&gt;='Personnel Details'!$N$39), IF('Personnel Details'!$P$39="","", 'Personnel Details'!$P$39), IF(AND(NOT('Personnel Details'!$I$39=""), $B152&gt;='Personnel Details'!$I$39), IF('Personnel Details'!$K$39="", "", 'Personnel Details'!$K$39), IF('Personnel Details'!$F$39="", "", 'Personnel Details'!$F$39))))</f>
        <v/>
      </c>
      <c r="NH152" s="79" t="str">
        <f>IF(NF$9="", "", IF(AND(NOT('Personnel Details'!$N$39=""), $B152&gt;='Personnel Details'!$N$39), 'Personnel Details'!$Q$39, IF(AND(NOT('Personnel Details'!$I$39=""), $B152&gt;='Personnel Details'!$I$39), 'Personnel Details'!$L$39, 'Personnel Details'!$G$39)))</f>
        <v/>
      </c>
      <c r="NI152" s="59">
        <f t="shared" si="431"/>
        <v>0</v>
      </c>
      <c r="NJ152" s="53"/>
      <c r="NL152" s="78" t="str">
        <f>IF(NL$9="", "", IF(AND(NOT('Personnel Details'!$N$40=""), $B152&gt;='Personnel Details'!$N$40), 'Personnel Details'!$O$40, IF(AND(NOT('Personnel Details'!$I$40=""), $B152&gt;='Personnel Details'!$I$40), 'Personnel Details'!$J$40, 'Personnel Details'!$E$40)))</f>
        <v/>
      </c>
      <c r="NM152" s="59" t="str">
        <f>IF(NL$9="", "", IF(AND(NOT('Personnel Details'!$N$40=""), $B152&gt;='Personnel Details'!$N$40), IF('Personnel Details'!$P$40="","", 'Personnel Details'!$P$40), IF(AND(NOT('Personnel Details'!$I$40=""), $B152&gt;='Personnel Details'!$I$40), IF('Personnel Details'!$K$40="", "", 'Personnel Details'!$K$40), IF('Personnel Details'!$F$40="", "", 'Personnel Details'!$F$40))))</f>
        <v/>
      </c>
      <c r="NN152" s="79" t="str">
        <f>IF(NL$9="", "", IF(AND(NOT('Personnel Details'!$N$40=""), $B152&gt;='Personnel Details'!$N$40), 'Personnel Details'!$Q$40, IF(AND(NOT('Personnel Details'!$I$40=""), $B152&gt;='Personnel Details'!$I$40), 'Personnel Details'!$L$40, 'Personnel Details'!$G$40)))</f>
        <v/>
      </c>
      <c r="NO152" s="59">
        <f t="shared" si="432"/>
        <v>0</v>
      </c>
      <c r="NP152" s="53"/>
    </row>
    <row r="153" spans="1:380" x14ac:dyDescent="0.25">
      <c r="A153" s="32"/>
      <c r="B153" s="113">
        <f>IFERROR(IF(B152+1&gt;'Personnel Details'!$U$5, "", B152+1), "")</f>
        <v>43973</v>
      </c>
      <c r="C153" s="32"/>
      <c r="D153" s="120"/>
      <c r="E153" s="13" t="str">
        <f t="shared" si="311"/>
        <v/>
      </c>
      <c r="F153" s="13" t="str">
        <f t="shared" si="342"/>
        <v/>
      </c>
      <c r="G153" s="56" t="str">
        <f t="shared" si="433"/>
        <v/>
      </c>
      <c r="H153" s="16" t="str">
        <f t="shared" si="343"/>
        <v/>
      </c>
      <c r="I153" s="32"/>
      <c r="J153" s="120"/>
      <c r="K153" s="62" t="str">
        <f t="shared" si="312"/>
        <v/>
      </c>
      <c r="L153" s="62" t="str">
        <f t="shared" si="344"/>
        <v/>
      </c>
      <c r="M153" s="65" t="str">
        <f t="shared" si="434"/>
        <v/>
      </c>
      <c r="N153" s="68" t="str">
        <f t="shared" si="345"/>
        <v/>
      </c>
      <c r="O153" s="32"/>
      <c r="P153" s="120"/>
      <c r="Q153" s="62" t="str">
        <f t="shared" si="313"/>
        <v/>
      </c>
      <c r="R153" s="62" t="str">
        <f t="shared" si="346"/>
        <v/>
      </c>
      <c r="S153" s="65" t="str">
        <f t="shared" si="435"/>
        <v/>
      </c>
      <c r="T153" s="68" t="str">
        <f t="shared" si="347"/>
        <v/>
      </c>
      <c r="U153" s="32"/>
      <c r="V153" s="120"/>
      <c r="W153" s="62" t="str">
        <f t="shared" si="314"/>
        <v/>
      </c>
      <c r="X153" s="62" t="str">
        <f t="shared" si="348"/>
        <v/>
      </c>
      <c r="Y153" s="65" t="str">
        <f t="shared" si="436"/>
        <v/>
      </c>
      <c r="Z153" s="68" t="str">
        <f t="shared" si="349"/>
        <v/>
      </c>
      <c r="AA153" s="32"/>
      <c r="AB153" s="120"/>
      <c r="AC153" s="62" t="str">
        <f t="shared" si="315"/>
        <v/>
      </c>
      <c r="AD153" s="62" t="str">
        <f t="shared" si="350"/>
        <v/>
      </c>
      <c r="AE153" s="65" t="str">
        <f t="shared" si="437"/>
        <v/>
      </c>
      <c r="AF153" s="68" t="str">
        <f t="shared" si="351"/>
        <v/>
      </c>
      <c r="AG153" s="32"/>
      <c r="AH153" s="120"/>
      <c r="AI153" s="62" t="str">
        <f t="shared" si="316"/>
        <v/>
      </c>
      <c r="AJ153" s="62" t="str">
        <f t="shared" si="352"/>
        <v/>
      </c>
      <c r="AK153" s="65" t="str">
        <f t="shared" si="438"/>
        <v/>
      </c>
      <c r="AL153" s="68" t="str">
        <f t="shared" si="353"/>
        <v/>
      </c>
      <c r="AM153" s="32"/>
      <c r="AN153" s="120"/>
      <c r="AO153" s="62" t="str">
        <f t="shared" si="317"/>
        <v/>
      </c>
      <c r="AP153" s="62" t="str">
        <f t="shared" si="354"/>
        <v/>
      </c>
      <c r="AQ153" s="65" t="str">
        <f t="shared" si="439"/>
        <v/>
      </c>
      <c r="AR153" s="68" t="str">
        <f t="shared" si="355"/>
        <v/>
      </c>
      <c r="AS153" s="32"/>
      <c r="AT153" s="120"/>
      <c r="AU153" s="62" t="str">
        <f t="shared" si="318"/>
        <v/>
      </c>
      <c r="AV153" s="62" t="str">
        <f t="shared" si="356"/>
        <v/>
      </c>
      <c r="AW153" s="65" t="str">
        <f t="shared" si="440"/>
        <v/>
      </c>
      <c r="AX153" s="68" t="str">
        <f t="shared" si="357"/>
        <v/>
      </c>
      <c r="AY153" s="32"/>
      <c r="AZ153" s="120"/>
      <c r="BA153" s="62" t="str">
        <f t="shared" si="319"/>
        <v/>
      </c>
      <c r="BB153" s="62" t="str">
        <f t="shared" si="358"/>
        <v/>
      </c>
      <c r="BC153" s="65" t="str">
        <f t="shared" si="441"/>
        <v/>
      </c>
      <c r="BD153" s="68" t="str">
        <f t="shared" si="359"/>
        <v/>
      </c>
      <c r="BE153" s="32"/>
      <c r="BF153" s="120"/>
      <c r="BG153" s="62" t="str">
        <f t="shared" si="320"/>
        <v/>
      </c>
      <c r="BH153" s="62" t="str">
        <f t="shared" si="360"/>
        <v/>
      </c>
      <c r="BI153" s="65" t="str">
        <f t="shared" si="442"/>
        <v/>
      </c>
      <c r="BJ153" s="68" t="str">
        <f t="shared" si="361"/>
        <v/>
      </c>
      <c r="BK153" s="32"/>
      <c r="BL153" s="120"/>
      <c r="BM153" s="62" t="str">
        <f t="shared" si="321"/>
        <v/>
      </c>
      <c r="BN153" s="62" t="str">
        <f t="shared" si="362"/>
        <v/>
      </c>
      <c r="BO153" s="65" t="str">
        <f t="shared" si="443"/>
        <v/>
      </c>
      <c r="BP153" s="68" t="str">
        <f t="shared" si="363"/>
        <v/>
      </c>
      <c r="BQ153" s="32"/>
      <c r="BR153" s="120"/>
      <c r="BS153" s="62" t="str">
        <f t="shared" si="322"/>
        <v/>
      </c>
      <c r="BT153" s="62" t="str">
        <f t="shared" si="364"/>
        <v/>
      </c>
      <c r="BU153" s="65" t="str">
        <f t="shared" si="444"/>
        <v/>
      </c>
      <c r="BV153" s="68" t="str">
        <f t="shared" si="365"/>
        <v/>
      </c>
      <c r="BW153" s="32"/>
      <c r="BX153" s="120"/>
      <c r="BY153" s="62" t="str">
        <f t="shared" si="323"/>
        <v/>
      </c>
      <c r="BZ153" s="62" t="str">
        <f t="shared" si="366"/>
        <v/>
      </c>
      <c r="CA153" s="65" t="str">
        <f t="shared" si="445"/>
        <v/>
      </c>
      <c r="CB153" s="68" t="str">
        <f t="shared" si="367"/>
        <v/>
      </c>
      <c r="CC153" s="32"/>
      <c r="CD153" s="120"/>
      <c r="CE153" s="62" t="str">
        <f t="shared" si="324"/>
        <v/>
      </c>
      <c r="CF153" s="62" t="str">
        <f t="shared" si="368"/>
        <v/>
      </c>
      <c r="CG153" s="65" t="str">
        <f t="shared" si="446"/>
        <v/>
      </c>
      <c r="CH153" s="68" t="str">
        <f t="shared" si="369"/>
        <v/>
      </c>
      <c r="CI153" s="32"/>
      <c r="CJ153" s="120"/>
      <c r="CK153" s="62" t="str">
        <f t="shared" si="325"/>
        <v/>
      </c>
      <c r="CL153" s="62" t="str">
        <f t="shared" si="370"/>
        <v/>
      </c>
      <c r="CM153" s="65" t="str">
        <f t="shared" si="447"/>
        <v/>
      </c>
      <c r="CN153" s="68" t="str">
        <f t="shared" si="371"/>
        <v/>
      </c>
      <c r="CO153" s="32"/>
      <c r="CP153" s="120"/>
      <c r="CQ153" s="62" t="str">
        <f t="shared" si="326"/>
        <v/>
      </c>
      <c r="CR153" s="62" t="str">
        <f t="shared" si="372"/>
        <v/>
      </c>
      <c r="CS153" s="65" t="str">
        <f t="shared" si="448"/>
        <v/>
      </c>
      <c r="CT153" s="68" t="str">
        <f t="shared" si="373"/>
        <v/>
      </c>
      <c r="CU153" s="32"/>
      <c r="CV153" s="120"/>
      <c r="CW153" s="62" t="str">
        <f t="shared" si="327"/>
        <v/>
      </c>
      <c r="CX153" s="62" t="str">
        <f t="shared" si="374"/>
        <v/>
      </c>
      <c r="CY153" s="65" t="str">
        <f t="shared" si="449"/>
        <v/>
      </c>
      <c r="CZ153" s="68" t="str">
        <f t="shared" si="375"/>
        <v/>
      </c>
      <c r="DA153" s="32"/>
      <c r="DB153" s="120"/>
      <c r="DC153" s="62" t="str">
        <f t="shared" si="328"/>
        <v/>
      </c>
      <c r="DD153" s="62" t="str">
        <f t="shared" si="376"/>
        <v/>
      </c>
      <c r="DE153" s="65" t="str">
        <f t="shared" si="450"/>
        <v/>
      </c>
      <c r="DF153" s="68" t="str">
        <f t="shared" si="377"/>
        <v/>
      </c>
      <c r="DG153" s="32"/>
      <c r="DH153" s="120"/>
      <c r="DI153" s="62" t="str">
        <f t="shared" si="329"/>
        <v/>
      </c>
      <c r="DJ153" s="62" t="str">
        <f t="shared" si="378"/>
        <v/>
      </c>
      <c r="DK153" s="65" t="str">
        <f t="shared" si="451"/>
        <v/>
      </c>
      <c r="DL153" s="68" t="str">
        <f t="shared" si="379"/>
        <v/>
      </c>
      <c r="DM153" s="32"/>
      <c r="DN153" s="120"/>
      <c r="DO153" s="62" t="str">
        <f t="shared" si="330"/>
        <v/>
      </c>
      <c r="DP153" s="62" t="str">
        <f t="shared" si="380"/>
        <v/>
      </c>
      <c r="DQ153" s="65" t="str">
        <f t="shared" si="452"/>
        <v/>
      </c>
      <c r="DR153" s="68" t="str">
        <f t="shared" si="381"/>
        <v/>
      </c>
      <c r="DS153" s="32"/>
      <c r="DT153" s="120"/>
      <c r="DU153" s="62" t="str">
        <f t="shared" si="331"/>
        <v/>
      </c>
      <c r="DV153" s="62" t="str">
        <f t="shared" si="382"/>
        <v/>
      </c>
      <c r="DW153" s="65" t="str">
        <f t="shared" si="453"/>
        <v/>
      </c>
      <c r="DX153" s="68" t="str">
        <f t="shared" si="383"/>
        <v/>
      </c>
      <c r="DY153" s="32"/>
      <c r="DZ153" s="120"/>
      <c r="EA153" s="62" t="str">
        <f t="shared" si="332"/>
        <v/>
      </c>
      <c r="EB153" s="62" t="str">
        <f t="shared" si="384"/>
        <v/>
      </c>
      <c r="EC153" s="65" t="str">
        <f t="shared" si="454"/>
        <v/>
      </c>
      <c r="ED153" s="68" t="str">
        <f t="shared" si="385"/>
        <v/>
      </c>
      <c r="EE153" s="32"/>
      <c r="EF153" s="120"/>
      <c r="EG153" s="62" t="str">
        <f t="shared" si="333"/>
        <v/>
      </c>
      <c r="EH153" s="62" t="str">
        <f t="shared" si="386"/>
        <v/>
      </c>
      <c r="EI153" s="65" t="str">
        <f t="shared" si="455"/>
        <v/>
      </c>
      <c r="EJ153" s="68" t="str">
        <f t="shared" si="387"/>
        <v/>
      </c>
      <c r="EK153" s="32"/>
      <c r="EL153" s="120"/>
      <c r="EM153" s="62" t="str">
        <f t="shared" si="334"/>
        <v/>
      </c>
      <c r="EN153" s="62" t="str">
        <f t="shared" si="388"/>
        <v/>
      </c>
      <c r="EO153" s="65" t="str">
        <f t="shared" si="456"/>
        <v/>
      </c>
      <c r="EP153" s="68" t="str">
        <f t="shared" si="389"/>
        <v/>
      </c>
      <c r="EQ153" s="32"/>
      <c r="ER153" s="120"/>
      <c r="ES153" s="62" t="str">
        <f t="shared" si="335"/>
        <v/>
      </c>
      <c r="ET153" s="62" t="str">
        <f t="shared" si="390"/>
        <v/>
      </c>
      <c r="EU153" s="65" t="str">
        <f t="shared" si="457"/>
        <v/>
      </c>
      <c r="EV153" s="68" t="str">
        <f t="shared" si="391"/>
        <v/>
      </c>
      <c r="EW153" s="32"/>
      <c r="EX153" s="120"/>
      <c r="EY153" s="62" t="str">
        <f t="shared" si="336"/>
        <v/>
      </c>
      <c r="EZ153" s="62" t="str">
        <f t="shared" si="392"/>
        <v/>
      </c>
      <c r="FA153" s="65" t="str">
        <f t="shared" si="458"/>
        <v/>
      </c>
      <c r="FB153" s="68" t="str">
        <f t="shared" si="393"/>
        <v/>
      </c>
      <c r="FC153" s="32"/>
      <c r="FD153" s="120"/>
      <c r="FE153" s="62" t="str">
        <f t="shared" si="337"/>
        <v/>
      </c>
      <c r="FF153" s="62" t="str">
        <f t="shared" si="394"/>
        <v/>
      </c>
      <c r="FG153" s="65" t="str">
        <f t="shared" si="459"/>
        <v/>
      </c>
      <c r="FH153" s="68" t="str">
        <f t="shared" si="395"/>
        <v/>
      </c>
      <c r="FI153" s="32"/>
      <c r="FJ153" s="120"/>
      <c r="FK153" s="62" t="str">
        <f t="shared" si="338"/>
        <v/>
      </c>
      <c r="FL153" s="62" t="str">
        <f t="shared" si="396"/>
        <v/>
      </c>
      <c r="FM153" s="65" t="str">
        <f t="shared" si="460"/>
        <v/>
      </c>
      <c r="FN153" s="68" t="str">
        <f t="shared" si="397"/>
        <v/>
      </c>
      <c r="FO153" s="32"/>
      <c r="FP153" s="120"/>
      <c r="FQ153" s="62" t="str">
        <f t="shared" si="339"/>
        <v/>
      </c>
      <c r="FR153" s="62" t="str">
        <f t="shared" si="398"/>
        <v/>
      </c>
      <c r="FS153" s="65" t="str">
        <f t="shared" si="461"/>
        <v/>
      </c>
      <c r="FT153" s="68" t="str">
        <f t="shared" si="399"/>
        <v/>
      </c>
      <c r="FU153" s="32"/>
      <c r="FV153" s="120"/>
      <c r="FW153" s="62" t="str">
        <f t="shared" si="340"/>
        <v/>
      </c>
      <c r="FX153" s="62" t="str">
        <f t="shared" si="400"/>
        <v/>
      </c>
      <c r="FY153" s="65" t="str">
        <f t="shared" si="462"/>
        <v/>
      </c>
      <c r="FZ153" s="68" t="str">
        <f t="shared" si="401"/>
        <v/>
      </c>
      <c r="GA153" s="32"/>
      <c r="GC153" s="7" t="str">
        <f t="shared" si="402"/>
        <v>May 2020</v>
      </c>
      <c r="GD153" s="7" t="str">
        <f t="shared" ca="1" si="341"/>
        <v/>
      </c>
      <c r="GT153" s="71">
        <f>IF(GT$9="", "", IF(AND(NOT('Personnel Details'!$N$11=""), $B153&gt;='Personnel Details'!$N$11), 'Personnel Details'!$O$11, IF(AND(NOT('Personnel Details'!$I$11=""), $B153&gt;='Personnel Details'!$I$11), 'Personnel Details'!$J$11, 'Personnel Details'!$E$11)))</f>
        <v>0.8</v>
      </c>
      <c r="GU153" s="59" t="str">
        <f>IF(GT$9="", "", IF(AND(NOT('Personnel Details'!$N$11=""), $B153&gt;='Personnel Details'!$N$11), IF('Personnel Details'!$P$11="","", 'Personnel Details'!$P$11), IF(AND(NOT('Personnel Details'!$I$11=""), $B153&gt;='Personnel Details'!$I$11), IF('Personnel Details'!$K$11="", "", 'Personnel Details'!$K$11), IF('Personnel Details'!$F$11="", "", 'Personnel Details'!$F$11))))</f>
        <v/>
      </c>
      <c r="GV153" s="74">
        <f>IF(GT$9="", "", IF(AND(NOT('Personnel Details'!$N$11=""), $B153&gt;='Personnel Details'!$N$11), 'Personnel Details'!$Q$11, IF(AND(NOT('Personnel Details'!$I$11=""), $B153&gt;='Personnel Details'!$I$11), 'Personnel Details'!$L$11, 'Personnel Details'!$G$11)))</f>
        <v>0</v>
      </c>
      <c r="GW153" s="59">
        <f t="shared" si="403"/>
        <v>0</v>
      </c>
      <c r="GX153" s="53"/>
      <c r="GZ153" s="78">
        <f>IF(GZ$9="", "", IF(AND(NOT('Personnel Details'!$N$12=""), $B153&gt;='Personnel Details'!$N$12), 'Personnel Details'!$O$12, IF(AND(NOT('Personnel Details'!$I$12=""), $B153&gt;='Personnel Details'!$I$12), 'Personnel Details'!$J$12, 'Personnel Details'!$E$12)))</f>
        <v>0.8</v>
      </c>
      <c r="HA153" s="59" t="str">
        <f>IF(GZ$9="", "", IF(AND(NOT('Personnel Details'!$N$12=""), $B153&gt;='Personnel Details'!$N$12), IF('Personnel Details'!$P$12="","", 'Personnel Details'!$P$12), IF(AND(NOT('Personnel Details'!$I$12=""), $B153&gt;='Personnel Details'!$I$12), IF('Personnel Details'!$K$12="", "", 'Personnel Details'!$K$12), IF('Personnel Details'!$F$12="", "", 'Personnel Details'!$F$12))))</f>
        <v/>
      </c>
      <c r="HB153" s="79">
        <f>IF(GZ$9="", "", IF(AND(NOT('Personnel Details'!$N$12=""), $B153&gt;='Personnel Details'!$N$12), 'Personnel Details'!$Q$12, IF(AND(NOT('Personnel Details'!$I$12=""), $B153&gt;='Personnel Details'!$I$12), 'Personnel Details'!$L$12, 'Personnel Details'!$G$12)))</f>
        <v>0</v>
      </c>
      <c r="HC153" s="59">
        <f t="shared" si="404"/>
        <v>0</v>
      </c>
      <c r="HD153" s="53"/>
      <c r="HF153" s="78">
        <f>IF(HF$9="", "", IF(AND(NOT('Personnel Details'!$N$13=""), $B153&gt;='Personnel Details'!$N$13), 'Personnel Details'!$O$13, IF(AND(NOT('Personnel Details'!$I$13=""), $B153&gt;='Personnel Details'!$I$13), 'Personnel Details'!$J$13, 'Personnel Details'!$E$13)))</f>
        <v>0.8</v>
      </c>
      <c r="HG153" s="59" t="str">
        <f>IF(HF$9="", "", IF(AND(NOT('Personnel Details'!$N$13=""), $B153&gt;='Personnel Details'!$N$13), IF('Personnel Details'!$P$13="","", 'Personnel Details'!$P$13), IF(AND(NOT('Personnel Details'!$I$13=""), $B153&gt;='Personnel Details'!$I$13), IF('Personnel Details'!$K$13="", "", 'Personnel Details'!$K$13), IF('Personnel Details'!$F$13="", "", 'Personnel Details'!$F$13))))</f>
        <v/>
      </c>
      <c r="HH153" s="79">
        <f>IF(HF$9="", "", IF(AND(NOT('Personnel Details'!$N$13=""), $B153&gt;='Personnel Details'!$N$13), 'Personnel Details'!$Q$13, IF(AND(NOT('Personnel Details'!$I$13=""), $B153&gt;='Personnel Details'!$I$13), 'Personnel Details'!$L$13, 'Personnel Details'!$G$13)))</f>
        <v>0</v>
      </c>
      <c r="HI153" s="59">
        <f t="shared" si="405"/>
        <v>0</v>
      </c>
      <c r="HJ153" s="53"/>
      <c r="HL153" s="78">
        <f>IF(HL$9="", "", IF(AND(NOT('Personnel Details'!$N$14=""), $B153&gt;='Personnel Details'!$N$14), 'Personnel Details'!$O$14, IF(AND(NOT('Personnel Details'!$I$14=""), $B153&gt;='Personnel Details'!$I$14), 'Personnel Details'!$J$14, 'Personnel Details'!$E$14)))</f>
        <v>0.8</v>
      </c>
      <c r="HM153" s="59">
        <f>IF(HL$9="", "", IF(AND(NOT('Personnel Details'!$N$14=""), $B153&gt;='Personnel Details'!$N$14), IF('Personnel Details'!$P$14="","", 'Personnel Details'!$P$14), IF(AND(NOT('Personnel Details'!$I$14=""), $B153&gt;='Personnel Details'!$I$14), IF('Personnel Details'!$K$14="", "", 'Personnel Details'!$K$14), IF('Personnel Details'!$F$14="", "", 'Personnel Details'!$F$14))))</f>
        <v>2000</v>
      </c>
      <c r="HN153" s="79">
        <f>IF(HL$9="", "", IF(AND(NOT('Personnel Details'!$N$14=""), $B153&gt;='Personnel Details'!$N$14), 'Personnel Details'!$Q$14, IF(AND(NOT('Personnel Details'!$I$14=""), $B153&gt;='Personnel Details'!$I$14), 'Personnel Details'!$L$14, 'Personnel Details'!$G$14)))</f>
        <v>0.85</v>
      </c>
      <c r="HO153" s="59">
        <f t="shared" si="406"/>
        <v>0</v>
      </c>
      <c r="HP153" s="53"/>
      <c r="HR153" s="78" t="str">
        <f>IF(HR$9="", "", IF(AND(NOT('Personnel Details'!$N$15=""), $B153&gt;='Personnel Details'!$N$15), 'Personnel Details'!$O$15, IF(AND(NOT('Personnel Details'!$I$15=""), $B153&gt;='Personnel Details'!$I$15), 'Personnel Details'!$J$15, 'Personnel Details'!$E$15)))</f>
        <v/>
      </c>
      <c r="HS153" s="59" t="str">
        <f>IF(HR$9="", "", IF(AND(NOT('Personnel Details'!$N$15=""), $B153&gt;='Personnel Details'!$N$15), IF('Personnel Details'!$P$15="","", 'Personnel Details'!$P$15), IF(AND(NOT('Personnel Details'!$I$15=""), $B153&gt;='Personnel Details'!$I$15), IF('Personnel Details'!$K$15="", "", 'Personnel Details'!$K$15), IF('Personnel Details'!$F$15="", "", 'Personnel Details'!$F$15))))</f>
        <v/>
      </c>
      <c r="HT153" s="79" t="str">
        <f>IF(HR$9="", "", IF(AND(NOT('Personnel Details'!$N$15=""), $B153&gt;='Personnel Details'!$N$15), 'Personnel Details'!$Q$15, IF(AND(NOT('Personnel Details'!$I$15=""), $B153&gt;='Personnel Details'!$I$15), 'Personnel Details'!$L$15, 'Personnel Details'!$G$15)))</f>
        <v/>
      </c>
      <c r="HU153" s="59">
        <f t="shared" si="407"/>
        <v>0</v>
      </c>
      <c r="HV153" s="53"/>
      <c r="HX153" s="78" t="str">
        <f>IF(HX$9="", "", IF(AND(NOT('Personnel Details'!$N$16=""), $B153&gt;='Personnel Details'!$N$16), 'Personnel Details'!$O$16, IF(AND(NOT('Personnel Details'!$I$16=""), $B153&gt;='Personnel Details'!$I$16), 'Personnel Details'!$J$16, 'Personnel Details'!$E$16)))</f>
        <v/>
      </c>
      <c r="HY153" s="59" t="str">
        <f>IF(HX$9="", "", IF(AND(NOT('Personnel Details'!$N$16=""), $B153&gt;='Personnel Details'!$N$16), IF('Personnel Details'!$P$16="","", 'Personnel Details'!$P$16), IF(AND(NOT('Personnel Details'!$I$16=""), $B153&gt;='Personnel Details'!$I$16), IF('Personnel Details'!$K$16="", "", 'Personnel Details'!$K$16), IF('Personnel Details'!$F$16="", "", 'Personnel Details'!$F$16))))</f>
        <v/>
      </c>
      <c r="HZ153" s="79" t="str">
        <f>IF(HX$9="", "", IF(AND(NOT('Personnel Details'!$N$16=""), $B153&gt;='Personnel Details'!$N$16), 'Personnel Details'!$Q$16, IF(AND(NOT('Personnel Details'!$I$16=""), $B153&gt;='Personnel Details'!$I$16), 'Personnel Details'!$L$16, 'Personnel Details'!$G$16)))</f>
        <v/>
      </c>
      <c r="IA153" s="59">
        <f t="shared" si="408"/>
        <v>0</v>
      </c>
      <c r="IB153" s="53"/>
      <c r="ID153" s="78" t="str">
        <f>IF(ID$9="", "", IF(AND(NOT('Personnel Details'!$N$17=""), $B153&gt;='Personnel Details'!$N$17), 'Personnel Details'!$O$17, IF(AND(NOT('Personnel Details'!$I$17=""), $B153&gt;='Personnel Details'!$I$17), 'Personnel Details'!$J$17, 'Personnel Details'!$E$17)))</f>
        <v/>
      </c>
      <c r="IE153" s="59" t="str">
        <f>IF(ID$9="", "", IF(AND(NOT('Personnel Details'!$N$17=""), $B153&gt;='Personnel Details'!$N$17), IF('Personnel Details'!$P$17="","", 'Personnel Details'!$P$17), IF(AND(NOT('Personnel Details'!$I$17=""), $B153&gt;='Personnel Details'!$I$17), IF('Personnel Details'!$K$17="", "", 'Personnel Details'!$K$17), IF('Personnel Details'!$F$17="", "", 'Personnel Details'!$F$17))))</f>
        <v/>
      </c>
      <c r="IF153" s="79" t="str">
        <f>IF(ID$9="", "", IF(AND(NOT('Personnel Details'!$N$17=""), $B153&gt;='Personnel Details'!$N$17), 'Personnel Details'!$Q$17, IF(AND(NOT('Personnel Details'!$I$17=""), $B153&gt;='Personnel Details'!$I$17), 'Personnel Details'!$L$17, 'Personnel Details'!$G$17)))</f>
        <v/>
      </c>
      <c r="IG153" s="59">
        <f t="shared" si="409"/>
        <v>0</v>
      </c>
      <c r="IH153" s="53"/>
      <c r="IJ153" s="78" t="str">
        <f>IF(IJ$9="", "", IF(AND(NOT('Personnel Details'!$N$18=""), $B153&gt;='Personnel Details'!$N$18), 'Personnel Details'!$O$18, IF(AND(NOT('Personnel Details'!$I$18=""), $B153&gt;='Personnel Details'!$I$18), 'Personnel Details'!$J$18, 'Personnel Details'!$E$18)))</f>
        <v/>
      </c>
      <c r="IK153" s="59" t="str">
        <f>IF(IJ$9="", "", IF(AND(NOT('Personnel Details'!$N$18=""), $B153&gt;='Personnel Details'!$N$18), IF('Personnel Details'!$P$18="","", 'Personnel Details'!$P$18), IF(AND(NOT('Personnel Details'!$I$18=""), $B153&gt;='Personnel Details'!$I$18), IF('Personnel Details'!$K$18="", "", 'Personnel Details'!$K$18), IF('Personnel Details'!$F$18="", "", 'Personnel Details'!$F$18))))</f>
        <v/>
      </c>
      <c r="IL153" s="79" t="str">
        <f>IF(IJ$9="", "", IF(AND(NOT('Personnel Details'!$N$18=""), $B153&gt;='Personnel Details'!$N$18), 'Personnel Details'!$Q$18, IF(AND(NOT('Personnel Details'!$I$18=""), $B153&gt;='Personnel Details'!$I$18), 'Personnel Details'!$L$18, 'Personnel Details'!$G$18)))</f>
        <v/>
      </c>
      <c r="IM153" s="59">
        <f t="shared" si="410"/>
        <v>0</v>
      </c>
      <c r="IN153" s="53"/>
      <c r="IP153" s="78" t="str">
        <f>IF(IP$9="", "", IF(AND(NOT('Personnel Details'!$N$19=""), $B153&gt;='Personnel Details'!$N$19), 'Personnel Details'!$O$19, IF(AND(NOT('Personnel Details'!$I$19=""), $B153&gt;='Personnel Details'!$I$19), 'Personnel Details'!$J$19, 'Personnel Details'!$E$19)))</f>
        <v/>
      </c>
      <c r="IQ153" s="59" t="str">
        <f>IF(IP$9="", "", IF(AND(NOT('Personnel Details'!$N$19=""), $B153&gt;='Personnel Details'!$N$19), IF('Personnel Details'!$P$19="","", 'Personnel Details'!$P$19), IF(AND(NOT('Personnel Details'!$I$19=""), $B153&gt;='Personnel Details'!$I$19), IF('Personnel Details'!$K$19="", "", 'Personnel Details'!$K$19), IF('Personnel Details'!$F$19="", "", 'Personnel Details'!$F$19))))</f>
        <v/>
      </c>
      <c r="IR153" s="79" t="str">
        <f>IF(IP$9="", "", IF(AND(NOT('Personnel Details'!$N$19=""), $B153&gt;='Personnel Details'!$N$19), 'Personnel Details'!$Q$19, IF(AND(NOT('Personnel Details'!$I$19=""), $B153&gt;='Personnel Details'!$I$19), 'Personnel Details'!$L$19, 'Personnel Details'!$G$19)))</f>
        <v/>
      </c>
      <c r="IS153" s="59">
        <f t="shared" si="411"/>
        <v>0</v>
      </c>
      <c r="IT153" s="53"/>
      <c r="IV153" s="78" t="str">
        <f>IF(IV$9="", "", IF(AND(NOT('Personnel Details'!$N$20=""), $B153&gt;='Personnel Details'!$N$20), 'Personnel Details'!$O$20, IF(AND(NOT('Personnel Details'!$I$20=""), $B153&gt;='Personnel Details'!$I$20), 'Personnel Details'!$J$20, 'Personnel Details'!$E$20)))</f>
        <v/>
      </c>
      <c r="IW153" s="59" t="str">
        <f>IF(IV$9="", "", IF(AND(NOT('Personnel Details'!$N$20=""), $B153&gt;='Personnel Details'!$N$20), IF('Personnel Details'!$P$20="","", 'Personnel Details'!$P$20), IF(AND(NOT('Personnel Details'!$I$20=""), $B153&gt;='Personnel Details'!$I$20), IF('Personnel Details'!$K$20="", "", 'Personnel Details'!$K$20), IF('Personnel Details'!$F$20="", "", 'Personnel Details'!$F$20))))</f>
        <v/>
      </c>
      <c r="IX153" s="79" t="str">
        <f>IF(IV$9="", "", IF(AND(NOT('Personnel Details'!$N$20=""), $B153&gt;='Personnel Details'!$N$20), 'Personnel Details'!$Q$20, IF(AND(NOT('Personnel Details'!$I$20=""), $B153&gt;='Personnel Details'!$I$20), 'Personnel Details'!$L$20, 'Personnel Details'!$G$20)))</f>
        <v/>
      </c>
      <c r="IY153" s="59">
        <f t="shared" si="412"/>
        <v>0</v>
      </c>
      <c r="IZ153" s="53"/>
      <c r="JB153" s="78" t="str">
        <f>IF(JB$9="", "", IF(AND(NOT('Personnel Details'!$N$21=""), $B153&gt;='Personnel Details'!$N$21), 'Personnel Details'!$O$21, IF(AND(NOT('Personnel Details'!$I$21=""), $B153&gt;='Personnel Details'!$I$21), 'Personnel Details'!$J$21, 'Personnel Details'!$E$21)))</f>
        <v/>
      </c>
      <c r="JC153" s="59" t="str">
        <f>IF(JB$9="", "", IF(AND(NOT('Personnel Details'!$N$21=""), $B153&gt;='Personnel Details'!$N$21), IF('Personnel Details'!$P$21="","", 'Personnel Details'!$P$21), IF(AND(NOT('Personnel Details'!$I$21=""), $B153&gt;='Personnel Details'!$I$21), IF('Personnel Details'!$K$21="", "", 'Personnel Details'!$K$21), IF('Personnel Details'!$F$21="", "", 'Personnel Details'!$F$21))))</f>
        <v/>
      </c>
      <c r="JD153" s="79" t="str">
        <f>IF(JB$9="", "", IF(AND(NOT('Personnel Details'!$N$21=""), $B153&gt;='Personnel Details'!$N$21), 'Personnel Details'!$Q$21, IF(AND(NOT('Personnel Details'!$I$21=""), $B153&gt;='Personnel Details'!$I$21), 'Personnel Details'!$L$21, 'Personnel Details'!$G$21)))</f>
        <v/>
      </c>
      <c r="JE153" s="59">
        <f t="shared" si="413"/>
        <v>0</v>
      </c>
      <c r="JF153" s="53"/>
      <c r="JH153" s="78" t="str">
        <f>IF(JH$9="", "", IF(AND(NOT('Personnel Details'!$N$22=""), $B153&gt;='Personnel Details'!$N$22), 'Personnel Details'!$O$22, IF(AND(NOT('Personnel Details'!$I$22=""), $B153&gt;='Personnel Details'!$I$22), 'Personnel Details'!$J$22, 'Personnel Details'!$E$22)))</f>
        <v/>
      </c>
      <c r="JI153" s="59" t="str">
        <f>IF(JH$9="", "", IF(AND(NOT('Personnel Details'!$N$22=""), $B153&gt;='Personnel Details'!$N$22), IF('Personnel Details'!$P$22="","", 'Personnel Details'!$P$22), IF(AND(NOT('Personnel Details'!$I$22=""), $B153&gt;='Personnel Details'!$I$22), IF('Personnel Details'!$K$22="", "", 'Personnel Details'!$K$22), IF('Personnel Details'!$F$22="", "", 'Personnel Details'!$F$22))))</f>
        <v/>
      </c>
      <c r="JJ153" s="79" t="str">
        <f>IF(JH$9="", "", IF(AND(NOT('Personnel Details'!$N$22=""), $B153&gt;='Personnel Details'!$N$22), 'Personnel Details'!$Q$22, IF(AND(NOT('Personnel Details'!$I$22=""), $B153&gt;='Personnel Details'!$I$22), 'Personnel Details'!$L$22, 'Personnel Details'!$G$22)))</f>
        <v/>
      </c>
      <c r="JK153" s="59">
        <f t="shared" si="414"/>
        <v>0</v>
      </c>
      <c r="JL153" s="53"/>
      <c r="JN153" s="78" t="str">
        <f>IF(JN$9="", "", IF(AND(NOT('Personnel Details'!$N$23=""), $B153&gt;='Personnel Details'!$N$23), 'Personnel Details'!$O$23, IF(AND(NOT('Personnel Details'!$I$23=""), $B153&gt;='Personnel Details'!$I$23), 'Personnel Details'!$J$23, 'Personnel Details'!$E$23)))</f>
        <v/>
      </c>
      <c r="JO153" s="59" t="str">
        <f>IF(JN$9="", "", IF(AND(NOT('Personnel Details'!$N$23=""), $B153&gt;='Personnel Details'!$N$23), IF('Personnel Details'!$P$23="","", 'Personnel Details'!$P$23), IF(AND(NOT('Personnel Details'!$I$23=""), $B153&gt;='Personnel Details'!$I$23), IF('Personnel Details'!$K$23="", "", 'Personnel Details'!$K$23), IF('Personnel Details'!$F$23="", "", 'Personnel Details'!$F$23))))</f>
        <v/>
      </c>
      <c r="JP153" s="79" t="str">
        <f>IF(JN$9="", "", IF(AND(NOT('Personnel Details'!$N$23=""), $B153&gt;='Personnel Details'!$N$23), 'Personnel Details'!$Q$23, IF(AND(NOT('Personnel Details'!$I$23=""), $B153&gt;='Personnel Details'!$I$23), 'Personnel Details'!$L$23, 'Personnel Details'!$G$23)))</f>
        <v/>
      </c>
      <c r="JQ153" s="59">
        <f t="shared" si="415"/>
        <v>0</v>
      </c>
      <c r="JR153" s="53"/>
      <c r="JT153" s="78" t="str">
        <f>IF(JT$9="", "", IF(AND(NOT('Personnel Details'!$N$24=""), $B153&gt;='Personnel Details'!$N$24), 'Personnel Details'!$O$24, IF(AND(NOT('Personnel Details'!$I$24=""), $B153&gt;='Personnel Details'!$I$24), 'Personnel Details'!$J$24, 'Personnel Details'!$E$24)))</f>
        <v/>
      </c>
      <c r="JU153" s="59" t="str">
        <f>IF(JT$9="", "", IF(AND(NOT('Personnel Details'!$N$24=""), $B153&gt;='Personnel Details'!$N$24), IF('Personnel Details'!$P$24="","", 'Personnel Details'!$P$24), IF(AND(NOT('Personnel Details'!$I$24=""), $B153&gt;='Personnel Details'!$I$24), IF('Personnel Details'!$K$24="", "", 'Personnel Details'!$K$24), IF('Personnel Details'!$F$24="", "", 'Personnel Details'!$F$24))))</f>
        <v/>
      </c>
      <c r="JV153" s="79" t="str">
        <f>IF(JT$9="", "", IF(AND(NOT('Personnel Details'!$N$24=""), $B153&gt;='Personnel Details'!$N$24), 'Personnel Details'!$Q$24, IF(AND(NOT('Personnel Details'!$I$24=""), $B153&gt;='Personnel Details'!$I$24), 'Personnel Details'!$L$24, 'Personnel Details'!$G$24)))</f>
        <v/>
      </c>
      <c r="JW153" s="59">
        <f t="shared" si="416"/>
        <v>0</v>
      </c>
      <c r="JX153" s="53"/>
      <c r="JZ153" s="78" t="str">
        <f>IF(JZ$9="", "", IF(AND(NOT('Personnel Details'!$N$25=""), $B153&gt;='Personnel Details'!$N$25), 'Personnel Details'!$O$25, IF(AND(NOT('Personnel Details'!$I$25=""), $B153&gt;='Personnel Details'!$I$25), 'Personnel Details'!$J$25, 'Personnel Details'!$E$25)))</f>
        <v/>
      </c>
      <c r="KA153" s="59" t="str">
        <f>IF(JZ$9="", "", IF(AND(NOT('Personnel Details'!$N$25=""), $B153&gt;='Personnel Details'!$N$25), IF('Personnel Details'!$P$25="","", 'Personnel Details'!$P$25), IF(AND(NOT('Personnel Details'!$I$25=""), $B153&gt;='Personnel Details'!$I$25), IF('Personnel Details'!$K$25="", "", 'Personnel Details'!$K$25), IF('Personnel Details'!$F$25="", "", 'Personnel Details'!$F$25))))</f>
        <v/>
      </c>
      <c r="KB153" s="79" t="str">
        <f>IF(JZ$9="", "", IF(AND(NOT('Personnel Details'!$N$25=""), $B153&gt;='Personnel Details'!$N$25), 'Personnel Details'!$Q$25, IF(AND(NOT('Personnel Details'!$I$25=""), $B153&gt;='Personnel Details'!$I$25), 'Personnel Details'!$L$25, 'Personnel Details'!$G$25)))</f>
        <v/>
      </c>
      <c r="KC153" s="59">
        <f t="shared" si="417"/>
        <v>0</v>
      </c>
      <c r="KD153" s="53"/>
      <c r="KF153" s="78" t="str">
        <f>IF(KF$9="", "", IF(AND(NOT('Personnel Details'!$N$26=""), $B153&gt;='Personnel Details'!$N$26), 'Personnel Details'!$O$26, IF(AND(NOT('Personnel Details'!$I$26=""), $B153&gt;='Personnel Details'!$I$26), 'Personnel Details'!$J$26, 'Personnel Details'!$E$26)))</f>
        <v/>
      </c>
      <c r="KG153" s="59" t="str">
        <f>IF(KF$9="", "", IF(AND(NOT('Personnel Details'!$N$26=""), $B153&gt;='Personnel Details'!$N$26), IF('Personnel Details'!$P$26="","", 'Personnel Details'!$P$26), IF(AND(NOT('Personnel Details'!$I$26=""), $B153&gt;='Personnel Details'!$I$26), IF('Personnel Details'!$K$26="", "", 'Personnel Details'!$K$26), IF('Personnel Details'!$F$26="", "", 'Personnel Details'!$F$26))))</f>
        <v/>
      </c>
      <c r="KH153" s="79" t="str">
        <f>IF(KF$9="", "", IF(AND(NOT('Personnel Details'!$N$26=""), $B153&gt;='Personnel Details'!$N$26), 'Personnel Details'!$Q$26, IF(AND(NOT('Personnel Details'!$I$26=""), $B153&gt;='Personnel Details'!$I$26), 'Personnel Details'!$L$26, 'Personnel Details'!$G$26)))</f>
        <v/>
      </c>
      <c r="KI153" s="59">
        <f t="shared" si="418"/>
        <v>0</v>
      </c>
      <c r="KJ153" s="53"/>
      <c r="KL153" s="78" t="str">
        <f>IF(KL$9="", "", IF(AND(NOT('Personnel Details'!$N$27=""), $B153&gt;='Personnel Details'!$N$27), 'Personnel Details'!$O$27, IF(AND(NOT('Personnel Details'!$I$27=""), $B153&gt;='Personnel Details'!$I$27), 'Personnel Details'!$J$27, 'Personnel Details'!$E$27)))</f>
        <v/>
      </c>
      <c r="KM153" s="59" t="str">
        <f>IF(KL$9="", "", IF(AND(NOT('Personnel Details'!$N$27=""), $B153&gt;='Personnel Details'!$N$27), IF('Personnel Details'!$P$27="","", 'Personnel Details'!$P$27), IF(AND(NOT('Personnel Details'!$I$27=""), $B153&gt;='Personnel Details'!$I$27), IF('Personnel Details'!$K$27="", "", 'Personnel Details'!$K$27), IF('Personnel Details'!$F$27="", "", 'Personnel Details'!$F$27))))</f>
        <v/>
      </c>
      <c r="KN153" s="79" t="str">
        <f>IF(KL$9="", "", IF(AND(NOT('Personnel Details'!$N$27=""), $B153&gt;='Personnel Details'!$N$27), 'Personnel Details'!$Q$27, IF(AND(NOT('Personnel Details'!$I$27=""), $B153&gt;='Personnel Details'!$I$27), 'Personnel Details'!$L$27, 'Personnel Details'!$G$27)))</f>
        <v/>
      </c>
      <c r="KO153" s="59">
        <f t="shared" si="419"/>
        <v>0</v>
      </c>
      <c r="KP153" s="53"/>
      <c r="KR153" s="78" t="str">
        <f>IF(KR$9="", "", IF(AND(NOT('Personnel Details'!$N$28=""), $B153&gt;='Personnel Details'!$N$28), 'Personnel Details'!$O$28, IF(AND(NOT('Personnel Details'!$I$28=""), $B153&gt;='Personnel Details'!$I$28), 'Personnel Details'!$J$28, 'Personnel Details'!$E$28)))</f>
        <v/>
      </c>
      <c r="KS153" s="59" t="str">
        <f>IF(KR$9="", "", IF(AND(NOT('Personnel Details'!$N$28=""), $B153&gt;='Personnel Details'!$N$28), IF('Personnel Details'!$P$28="","", 'Personnel Details'!$P$28), IF(AND(NOT('Personnel Details'!$I$28=""), $B153&gt;='Personnel Details'!$I$28), IF('Personnel Details'!$K$28="", "", 'Personnel Details'!$K$28), IF('Personnel Details'!$F$28="", "", 'Personnel Details'!$F$28))))</f>
        <v/>
      </c>
      <c r="KT153" s="79" t="str">
        <f>IF(KR$9="", "", IF(AND(NOT('Personnel Details'!$N$28=""), $B153&gt;='Personnel Details'!$N$28), 'Personnel Details'!$Q$28, IF(AND(NOT('Personnel Details'!$I$28=""), $B153&gt;='Personnel Details'!$I$28), 'Personnel Details'!$L$28, 'Personnel Details'!$G$28)))</f>
        <v/>
      </c>
      <c r="KU153" s="59">
        <f t="shared" si="420"/>
        <v>0</v>
      </c>
      <c r="KV153" s="53"/>
      <c r="KX153" s="78" t="str">
        <f>IF(KX$9="", "", IF(AND(NOT('Personnel Details'!$N$29=""), $B153&gt;='Personnel Details'!$N$29), 'Personnel Details'!$O$29, IF(AND(NOT('Personnel Details'!$I$29=""), $B153&gt;='Personnel Details'!$I$29), 'Personnel Details'!$J$29, 'Personnel Details'!$E$29)))</f>
        <v/>
      </c>
      <c r="KY153" s="59" t="str">
        <f>IF(KX$9="", "", IF(AND(NOT('Personnel Details'!$N$29=""), $B153&gt;='Personnel Details'!$N$29), IF('Personnel Details'!$P$29="","", 'Personnel Details'!$P$29), IF(AND(NOT('Personnel Details'!$I$29=""), $B153&gt;='Personnel Details'!$I$29), IF('Personnel Details'!$K$29="", "", 'Personnel Details'!$K$29), IF('Personnel Details'!$F$29="", "", 'Personnel Details'!$F$29))))</f>
        <v/>
      </c>
      <c r="KZ153" s="79" t="str">
        <f>IF(KX$9="", "", IF(AND(NOT('Personnel Details'!$N$29=""), $B153&gt;='Personnel Details'!$N$29), 'Personnel Details'!$Q$29, IF(AND(NOT('Personnel Details'!$I$29=""), $B153&gt;='Personnel Details'!$I$29), 'Personnel Details'!$L$29, 'Personnel Details'!$G$29)))</f>
        <v/>
      </c>
      <c r="LA153" s="59">
        <f t="shared" si="421"/>
        <v>0</v>
      </c>
      <c r="LB153" s="53"/>
      <c r="LD153" s="78" t="str">
        <f>IF(LD$9="", "", IF(AND(NOT('Personnel Details'!$N$30=""), $B153&gt;='Personnel Details'!$N$30), 'Personnel Details'!$O$30, IF(AND(NOT('Personnel Details'!$I$30=""), $B153&gt;='Personnel Details'!$I$30), 'Personnel Details'!$J$30, 'Personnel Details'!$E$30)))</f>
        <v/>
      </c>
      <c r="LE153" s="59" t="str">
        <f>IF(LD$9="", "", IF(AND(NOT('Personnel Details'!$N$30=""), $B153&gt;='Personnel Details'!$N$30), IF('Personnel Details'!$P$30="","", 'Personnel Details'!$P$30), IF(AND(NOT('Personnel Details'!$I$30=""), $B153&gt;='Personnel Details'!$I$30), IF('Personnel Details'!$K$30="", "", 'Personnel Details'!$K$30), IF('Personnel Details'!$F$30="", "", 'Personnel Details'!$F$30))))</f>
        <v/>
      </c>
      <c r="LF153" s="79" t="str">
        <f>IF(LD$9="", "", IF(AND(NOT('Personnel Details'!$N$30=""), $B153&gt;='Personnel Details'!$N$30), 'Personnel Details'!$Q$30, IF(AND(NOT('Personnel Details'!$I$30=""), $B153&gt;='Personnel Details'!$I$30), 'Personnel Details'!$L$30, 'Personnel Details'!$G$30)))</f>
        <v/>
      </c>
      <c r="LG153" s="59">
        <f t="shared" si="422"/>
        <v>0</v>
      </c>
      <c r="LH153" s="53"/>
      <c r="LJ153" s="78" t="str">
        <f>IF(LJ$9="", "", IF(AND(NOT('Personnel Details'!$N$31=""), $B153&gt;='Personnel Details'!$N$31), 'Personnel Details'!$O$31, IF(AND(NOT('Personnel Details'!$I$31=""), $B153&gt;='Personnel Details'!$I$31), 'Personnel Details'!$J$31, 'Personnel Details'!$E$31)))</f>
        <v/>
      </c>
      <c r="LK153" s="59" t="str">
        <f>IF(LJ$9="", "", IF(AND(NOT('Personnel Details'!$N$31=""), $B153&gt;='Personnel Details'!$N$31), IF('Personnel Details'!$P$31="","", 'Personnel Details'!$P$31), IF(AND(NOT('Personnel Details'!$I$31=""), $B153&gt;='Personnel Details'!$I$31), IF('Personnel Details'!$K$31="", "", 'Personnel Details'!$K$31), IF('Personnel Details'!$F$31="", "", 'Personnel Details'!$F$31))))</f>
        <v/>
      </c>
      <c r="LL153" s="79" t="str">
        <f>IF(LJ$9="", "", IF(AND(NOT('Personnel Details'!$N$31=""), $B153&gt;='Personnel Details'!$N$31), 'Personnel Details'!$Q$31, IF(AND(NOT('Personnel Details'!$I$31=""), $B153&gt;='Personnel Details'!$I$31), 'Personnel Details'!$L$31, 'Personnel Details'!$G$31)))</f>
        <v/>
      </c>
      <c r="LM153" s="59">
        <f t="shared" si="423"/>
        <v>0</v>
      </c>
      <c r="LN153" s="53"/>
      <c r="LP153" s="78" t="str">
        <f>IF(LP$9="", "", IF(AND(NOT('Personnel Details'!$N$32=""), $B153&gt;='Personnel Details'!$N$32), 'Personnel Details'!$O$32, IF(AND(NOT('Personnel Details'!$I$32=""), $B153&gt;='Personnel Details'!$I$32), 'Personnel Details'!$J$32, 'Personnel Details'!$E$32)))</f>
        <v/>
      </c>
      <c r="LQ153" s="59" t="str">
        <f>IF(LP$9="", "", IF(AND(NOT('Personnel Details'!$N$32=""), $B153&gt;='Personnel Details'!$N$32), IF('Personnel Details'!$P$32="","", 'Personnel Details'!$P$32), IF(AND(NOT('Personnel Details'!$I$32=""), $B153&gt;='Personnel Details'!$I$32), IF('Personnel Details'!$K$32="", "", 'Personnel Details'!$K$32), IF('Personnel Details'!$F$32="", "", 'Personnel Details'!$F$32))))</f>
        <v/>
      </c>
      <c r="LR153" s="79" t="str">
        <f>IF(LP$9="", "", IF(AND(NOT('Personnel Details'!$N$32=""), $B153&gt;='Personnel Details'!$N$32), 'Personnel Details'!$Q$32, IF(AND(NOT('Personnel Details'!$I$32=""), $B153&gt;='Personnel Details'!$I$32), 'Personnel Details'!$L$32, 'Personnel Details'!$G$32)))</f>
        <v/>
      </c>
      <c r="LS153" s="59">
        <f t="shared" si="424"/>
        <v>0</v>
      </c>
      <c r="LT153" s="53"/>
      <c r="LV153" s="78" t="str">
        <f>IF(LV$9="", "", IF(AND(NOT('Personnel Details'!$N$33=""), $B153&gt;='Personnel Details'!$N$33), 'Personnel Details'!$O$33, IF(AND(NOT('Personnel Details'!$I$33=""), $B153&gt;='Personnel Details'!$I$33), 'Personnel Details'!$J$33, 'Personnel Details'!$E$33)))</f>
        <v/>
      </c>
      <c r="LW153" s="59" t="str">
        <f>IF(LV$9="", "", IF(AND(NOT('Personnel Details'!$N$33=""), $B153&gt;='Personnel Details'!$N$33), IF('Personnel Details'!$P$33="","", 'Personnel Details'!$P$33), IF(AND(NOT('Personnel Details'!$I$33=""), $B153&gt;='Personnel Details'!$I$33), IF('Personnel Details'!$K$33="", "", 'Personnel Details'!$K$33), IF('Personnel Details'!$F$33="", "", 'Personnel Details'!$F$33))))</f>
        <v/>
      </c>
      <c r="LX153" s="79" t="str">
        <f>IF(LV$9="", "", IF(AND(NOT('Personnel Details'!$N$33=""), $B153&gt;='Personnel Details'!$N$33), 'Personnel Details'!$Q$33, IF(AND(NOT('Personnel Details'!$I$33=""), $B153&gt;='Personnel Details'!$I$33), 'Personnel Details'!$L$33, 'Personnel Details'!$G$33)))</f>
        <v/>
      </c>
      <c r="LY153" s="59">
        <f t="shared" si="425"/>
        <v>0</v>
      </c>
      <c r="LZ153" s="53"/>
      <c r="MB153" s="78" t="str">
        <f>IF(MB$9="", "", IF(AND(NOT('Personnel Details'!$N$34=""), $B153&gt;='Personnel Details'!$N$34), 'Personnel Details'!$O$34, IF(AND(NOT('Personnel Details'!$I$34=""), $B153&gt;='Personnel Details'!$I$34), 'Personnel Details'!$J$34, 'Personnel Details'!$E$34)))</f>
        <v/>
      </c>
      <c r="MC153" s="59" t="str">
        <f>IF(MB$9="", "", IF(AND(NOT('Personnel Details'!$N$34=""), $B153&gt;='Personnel Details'!$N$34), IF('Personnel Details'!$P$34="","", 'Personnel Details'!$P$34), IF(AND(NOT('Personnel Details'!$I$34=""), $B153&gt;='Personnel Details'!$I$34), IF('Personnel Details'!$K$34="", "", 'Personnel Details'!$K$34), IF('Personnel Details'!$F$34="", "", 'Personnel Details'!$F$34))))</f>
        <v/>
      </c>
      <c r="MD153" s="79" t="str">
        <f>IF(MB$9="", "", IF(AND(NOT('Personnel Details'!$N$34=""), $B153&gt;='Personnel Details'!$N$34), 'Personnel Details'!$Q$34, IF(AND(NOT('Personnel Details'!$I$34=""), $B153&gt;='Personnel Details'!$I$34), 'Personnel Details'!$L$34, 'Personnel Details'!$G$34)))</f>
        <v/>
      </c>
      <c r="ME153" s="59">
        <f t="shared" si="426"/>
        <v>0</v>
      </c>
      <c r="MF153" s="53"/>
      <c r="MH153" s="78" t="str">
        <f>IF(MH$9="", "", IF(AND(NOT('Personnel Details'!$N$35=""), $B153&gt;='Personnel Details'!$N$35), 'Personnel Details'!$O$35, IF(AND(NOT('Personnel Details'!$I$35=""), $B153&gt;='Personnel Details'!$I$35), 'Personnel Details'!$J$35, 'Personnel Details'!$E$35)))</f>
        <v/>
      </c>
      <c r="MI153" s="59" t="str">
        <f>IF(MH$9="", "", IF(AND(NOT('Personnel Details'!$N$35=""), $B153&gt;='Personnel Details'!$N$35), IF('Personnel Details'!$P$35="","", 'Personnel Details'!$P$35), IF(AND(NOT('Personnel Details'!$I$35=""), $B153&gt;='Personnel Details'!$I$35), IF('Personnel Details'!$K$35="", "", 'Personnel Details'!$K$35), IF('Personnel Details'!$F$35="", "", 'Personnel Details'!$F$35))))</f>
        <v/>
      </c>
      <c r="MJ153" s="79" t="str">
        <f>IF(MH$9="", "", IF(AND(NOT('Personnel Details'!$N$35=""), $B153&gt;='Personnel Details'!$N$35), 'Personnel Details'!$Q$35, IF(AND(NOT('Personnel Details'!$I$35=""), $B153&gt;='Personnel Details'!$I$35), 'Personnel Details'!$L$35, 'Personnel Details'!$G$35)))</f>
        <v/>
      </c>
      <c r="MK153" s="59">
        <f t="shared" si="427"/>
        <v>0</v>
      </c>
      <c r="ML153" s="53"/>
      <c r="MN153" s="78" t="str">
        <f>IF(MN$9="", "", IF(AND(NOT('Personnel Details'!$N$36=""), $B153&gt;='Personnel Details'!$N$36), 'Personnel Details'!$O$36, IF(AND(NOT('Personnel Details'!$I$36=""), $B153&gt;='Personnel Details'!$I$36), 'Personnel Details'!$J$36, 'Personnel Details'!$E$36)))</f>
        <v/>
      </c>
      <c r="MO153" s="59" t="str">
        <f>IF(MN$9="", "", IF(AND(NOT('Personnel Details'!$N$36=""), $B153&gt;='Personnel Details'!$N$36), IF('Personnel Details'!$P$36="","", 'Personnel Details'!$P$36), IF(AND(NOT('Personnel Details'!$I$36=""), $B153&gt;='Personnel Details'!$I$36), IF('Personnel Details'!$K$36="", "", 'Personnel Details'!$K$36), IF('Personnel Details'!$F$36="", "", 'Personnel Details'!$F$36))))</f>
        <v/>
      </c>
      <c r="MP153" s="79" t="str">
        <f>IF(MN$9="", "", IF(AND(NOT('Personnel Details'!$N$36=""), $B153&gt;='Personnel Details'!$N$36), 'Personnel Details'!$Q$36, IF(AND(NOT('Personnel Details'!$I$36=""), $B153&gt;='Personnel Details'!$I$36), 'Personnel Details'!$L$36, 'Personnel Details'!$G$36)))</f>
        <v/>
      </c>
      <c r="MQ153" s="59">
        <f t="shared" si="428"/>
        <v>0</v>
      </c>
      <c r="MR153" s="53"/>
      <c r="MT153" s="78" t="str">
        <f>IF(MT$9="", "", IF(AND(NOT('Personnel Details'!$N$37=""), $B153&gt;='Personnel Details'!$N$37), 'Personnel Details'!$O$37, IF(AND(NOT('Personnel Details'!$I$37=""), $B153&gt;='Personnel Details'!$I$37), 'Personnel Details'!$J$37, 'Personnel Details'!$E$37)))</f>
        <v/>
      </c>
      <c r="MU153" s="59" t="str">
        <f>IF(MT$9="", "", IF(AND(NOT('Personnel Details'!$N$37=""), $B153&gt;='Personnel Details'!$N$37), IF('Personnel Details'!$P$37="","", 'Personnel Details'!$P$37), IF(AND(NOT('Personnel Details'!$I$37=""), $B153&gt;='Personnel Details'!$I$37), IF('Personnel Details'!$K$37="", "", 'Personnel Details'!$K$37), IF('Personnel Details'!$F$37="", "", 'Personnel Details'!$F$37))))</f>
        <v/>
      </c>
      <c r="MV153" s="79" t="str">
        <f>IF(MT$9="", "", IF(AND(NOT('Personnel Details'!$N$37=""), $B153&gt;='Personnel Details'!$N$37), 'Personnel Details'!$Q$37, IF(AND(NOT('Personnel Details'!$I$37=""), $B153&gt;='Personnel Details'!$I$37), 'Personnel Details'!$L$37, 'Personnel Details'!$G$37)))</f>
        <v/>
      </c>
      <c r="MW153" s="59">
        <f t="shared" si="429"/>
        <v>0</v>
      </c>
      <c r="MX153" s="53"/>
      <c r="MZ153" s="78" t="str">
        <f>IF(MZ$9="", "", IF(AND(NOT('Personnel Details'!$N$38=""), $B153&gt;='Personnel Details'!$N$38), 'Personnel Details'!$O$38, IF(AND(NOT('Personnel Details'!$I$38=""), $B153&gt;='Personnel Details'!$I$38), 'Personnel Details'!$J$38, 'Personnel Details'!$E$38)))</f>
        <v/>
      </c>
      <c r="NA153" s="59" t="str">
        <f>IF(MZ$9="", "", IF(AND(NOT('Personnel Details'!$N$38=""), $B153&gt;='Personnel Details'!$N$38), IF('Personnel Details'!$P$38="","", 'Personnel Details'!$P$38), IF(AND(NOT('Personnel Details'!$I$38=""), $B153&gt;='Personnel Details'!$I$38), IF('Personnel Details'!$K$38="", "", 'Personnel Details'!$K$38), IF('Personnel Details'!$F$38="", "", 'Personnel Details'!$F$38))))</f>
        <v/>
      </c>
      <c r="NB153" s="79" t="str">
        <f>IF(MZ$9="", "", IF(AND(NOT('Personnel Details'!$N$38=""), $B153&gt;='Personnel Details'!$N$38), 'Personnel Details'!$Q$38, IF(AND(NOT('Personnel Details'!$I$38=""), $B153&gt;='Personnel Details'!$I$38), 'Personnel Details'!$L$38, 'Personnel Details'!$G$38)))</f>
        <v/>
      </c>
      <c r="NC153" s="59">
        <f t="shared" si="430"/>
        <v>0</v>
      </c>
      <c r="ND153" s="53"/>
      <c r="NF153" s="78" t="str">
        <f>IF(NF$9="", "", IF(AND(NOT('Personnel Details'!$N$39=""), $B153&gt;='Personnel Details'!$N$39), 'Personnel Details'!$O$39, IF(AND(NOT('Personnel Details'!$I$39=""), $B153&gt;='Personnel Details'!$I$39), 'Personnel Details'!$J$39, 'Personnel Details'!$E$39)))</f>
        <v/>
      </c>
      <c r="NG153" s="59" t="str">
        <f>IF(NF$9="", "", IF(AND(NOT('Personnel Details'!$N$39=""), $B153&gt;='Personnel Details'!$N$39), IF('Personnel Details'!$P$39="","", 'Personnel Details'!$P$39), IF(AND(NOT('Personnel Details'!$I$39=""), $B153&gt;='Personnel Details'!$I$39), IF('Personnel Details'!$K$39="", "", 'Personnel Details'!$K$39), IF('Personnel Details'!$F$39="", "", 'Personnel Details'!$F$39))))</f>
        <v/>
      </c>
      <c r="NH153" s="79" t="str">
        <f>IF(NF$9="", "", IF(AND(NOT('Personnel Details'!$N$39=""), $B153&gt;='Personnel Details'!$N$39), 'Personnel Details'!$Q$39, IF(AND(NOT('Personnel Details'!$I$39=""), $B153&gt;='Personnel Details'!$I$39), 'Personnel Details'!$L$39, 'Personnel Details'!$G$39)))</f>
        <v/>
      </c>
      <c r="NI153" s="59">
        <f t="shared" si="431"/>
        <v>0</v>
      </c>
      <c r="NJ153" s="53"/>
      <c r="NL153" s="78" t="str">
        <f>IF(NL$9="", "", IF(AND(NOT('Personnel Details'!$N$40=""), $B153&gt;='Personnel Details'!$N$40), 'Personnel Details'!$O$40, IF(AND(NOT('Personnel Details'!$I$40=""), $B153&gt;='Personnel Details'!$I$40), 'Personnel Details'!$J$40, 'Personnel Details'!$E$40)))</f>
        <v/>
      </c>
      <c r="NM153" s="59" t="str">
        <f>IF(NL$9="", "", IF(AND(NOT('Personnel Details'!$N$40=""), $B153&gt;='Personnel Details'!$N$40), IF('Personnel Details'!$P$40="","", 'Personnel Details'!$P$40), IF(AND(NOT('Personnel Details'!$I$40=""), $B153&gt;='Personnel Details'!$I$40), IF('Personnel Details'!$K$40="", "", 'Personnel Details'!$K$40), IF('Personnel Details'!$F$40="", "", 'Personnel Details'!$F$40))))</f>
        <v/>
      </c>
      <c r="NN153" s="79" t="str">
        <f>IF(NL$9="", "", IF(AND(NOT('Personnel Details'!$N$40=""), $B153&gt;='Personnel Details'!$N$40), 'Personnel Details'!$Q$40, IF(AND(NOT('Personnel Details'!$I$40=""), $B153&gt;='Personnel Details'!$I$40), 'Personnel Details'!$L$40, 'Personnel Details'!$G$40)))</f>
        <v/>
      </c>
      <c r="NO153" s="59">
        <f t="shared" si="432"/>
        <v>0</v>
      </c>
      <c r="NP153" s="53"/>
    </row>
    <row r="154" spans="1:380" x14ac:dyDescent="0.25">
      <c r="A154" s="32"/>
      <c r="B154" s="113">
        <f>IFERROR(IF(B153+1&gt;'Personnel Details'!$U$5, "", B153+1), "")</f>
        <v>43974</v>
      </c>
      <c r="C154" s="32"/>
      <c r="D154" s="120"/>
      <c r="E154" s="13" t="str">
        <f t="shared" si="311"/>
        <v/>
      </c>
      <c r="F154" s="13" t="str">
        <f t="shared" si="342"/>
        <v/>
      </c>
      <c r="G154" s="56" t="str">
        <f t="shared" si="433"/>
        <v/>
      </c>
      <c r="H154" s="16" t="str">
        <f t="shared" si="343"/>
        <v/>
      </c>
      <c r="I154" s="32"/>
      <c r="J154" s="120"/>
      <c r="K154" s="62" t="str">
        <f t="shared" si="312"/>
        <v/>
      </c>
      <c r="L154" s="62" t="str">
        <f t="shared" si="344"/>
        <v/>
      </c>
      <c r="M154" s="65" t="str">
        <f t="shared" si="434"/>
        <v/>
      </c>
      <c r="N154" s="68" t="str">
        <f t="shared" si="345"/>
        <v/>
      </c>
      <c r="O154" s="32"/>
      <c r="P154" s="120"/>
      <c r="Q154" s="62" t="str">
        <f t="shared" si="313"/>
        <v/>
      </c>
      <c r="R154" s="62" t="str">
        <f t="shared" si="346"/>
        <v/>
      </c>
      <c r="S154" s="65" t="str">
        <f t="shared" si="435"/>
        <v/>
      </c>
      <c r="T154" s="68" t="str">
        <f t="shared" si="347"/>
        <v/>
      </c>
      <c r="U154" s="32"/>
      <c r="V154" s="120"/>
      <c r="W154" s="62" t="str">
        <f t="shared" si="314"/>
        <v/>
      </c>
      <c r="X154" s="62" t="str">
        <f t="shared" si="348"/>
        <v/>
      </c>
      <c r="Y154" s="65" t="str">
        <f t="shared" si="436"/>
        <v/>
      </c>
      <c r="Z154" s="68" t="str">
        <f t="shared" si="349"/>
        <v/>
      </c>
      <c r="AA154" s="32"/>
      <c r="AB154" s="120"/>
      <c r="AC154" s="62" t="str">
        <f t="shared" si="315"/>
        <v/>
      </c>
      <c r="AD154" s="62" t="str">
        <f t="shared" si="350"/>
        <v/>
      </c>
      <c r="AE154" s="65" t="str">
        <f t="shared" si="437"/>
        <v/>
      </c>
      <c r="AF154" s="68" t="str">
        <f t="shared" si="351"/>
        <v/>
      </c>
      <c r="AG154" s="32"/>
      <c r="AH154" s="120"/>
      <c r="AI154" s="62" t="str">
        <f t="shared" si="316"/>
        <v/>
      </c>
      <c r="AJ154" s="62" t="str">
        <f t="shared" si="352"/>
        <v/>
      </c>
      <c r="AK154" s="65" t="str">
        <f t="shared" si="438"/>
        <v/>
      </c>
      <c r="AL154" s="68" t="str">
        <f t="shared" si="353"/>
        <v/>
      </c>
      <c r="AM154" s="32"/>
      <c r="AN154" s="120"/>
      <c r="AO154" s="62" t="str">
        <f t="shared" si="317"/>
        <v/>
      </c>
      <c r="AP154" s="62" t="str">
        <f t="shared" si="354"/>
        <v/>
      </c>
      <c r="AQ154" s="65" t="str">
        <f t="shared" si="439"/>
        <v/>
      </c>
      <c r="AR154" s="68" t="str">
        <f t="shared" si="355"/>
        <v/>
      </c>
      <c r="AS154" s="32"/>
      <c r="AT154" s="120"/>
      <c r="AU154" s="62" t="str">
        <f t="shared" si="318"/>
        <v/>
      </c>
      <c r="AV154" s="62" t="str">
        <f t="shared" si="356"/>
        <v/>
      </c>
      <c r="AW154" s="65" t="str">
        <f t="shared" si="440"/>
        <v/>
      </c>
      <c r="AX154" s="68" t="str">
        <f t="shared" si="357"/>
        <v/>
      </c>
      <c r="AY154" s="32"/>
      <c r="AZ154" s="120"/>
      <c r="BA154" s="62" t="str">
        <f t="shared" si="319"/>
        <v/>
      </c>
      <c r="BB154" s="62" t="str">
        <f t="shared" si="358"/>
        <v/>
      </c>
      <c r="BC154" s="65" t="str">
        <f t="shared" si="441"/>
        <v/>
      </c>
      <c r="BD154" s="68" t="str">
        <f t="shared" si="359"/>
        <v/>
      </c>
      <c r="BE154" s="32"/>
      <c r="BF154" s="120"/>
      <c r="BG154" s="62" t="str">
        <f t="shared" si="320"/>
        <v/>
      </c>
      <c r="BH154" s="62" t="str">
        <f t="shared" si="360"/>
        <v/>
      </c>
      <c r="BI154" s="65" t="str">
        <f t="shared" si="442"/>
        <v/>
      </c>
      <c r="BJ154" s="68" t="str">
        <f t="shared" si="361"/>
        <v/>
      </c>
      <c r="BK154" s="32"/>
      <c r="BL154" s="120"/>
      <c r="BM154" s="62" t="str">
        <f t="shared" si="321"/>
        <v/>
      </c>
      <c r="BN154" s="62" t="str">
        <f t="shared" si="362"/>
        <v/>
      </c>
      <c r="BO154" s="65" t="str">
        <f t="shared" si="443"/>
        <v/>
      </c>
      <c r="BP154" s="68" t="str">
        <f t="shared" si="363"/>
        <v/>
      </c>
      <c r="BQ154" s="32"/>
      <c r="BR154" s="120"/>
      <c r="BS154" s="62" t="str">
        <f t="shared" si="322"/>
        <v/>
      </c>
      <c r="BT154" s="62" t="str">
        <f t="shared" si="364"/>
        <v/>
      </c>
      <c r="BU154" s="65" t="str">
        <f t="shared" si="444"/>
        <v/>
      </c>
      <c r="BV154" s="68" t="str">
        <f t="shared" si="365"/>
        <v/>
      </c>
      <c r="BW154" s="32"/>
      <c r="BX154" s="120"/>
      <c r="BY154" s="62" t="str">
        <f t="shared" si="323"/>
        <v/>
      </c>
      <c r="BZ154" s="62" t="str">
        <f t="shared" si="366"/>
        <v/>
      </c>
      <c r="CA154" s="65" t="str">
        <f t="shared" si="445"/>
        <v/>
      </c>
      <c r="CB154" s="68" t="str">
        <f t="shared" si="367"/>
        <v/>
      </c>
      <c r="CC154" s="32"/>
      <c r="CD154" s="120"/>
      <c r="CE154" s="62" t="str">
        <f t="shared" si="324"/>
        <v/>
      </c>
      <c r="CF154" s="62" t="str">
        <f t="shared" si="368"/>
        <v/>
      </c>
      <c r="CG154" s="65" t="str">
        <f t="shared" si="446"/>
        <v/>
      </c>
      <c r="CH154" s="68" t="str">
        <f t="shared" si="369"/>
        <v/>
      </c>
      <c r="CI154" s="32"/>
      <c r="CJ154" s="120"/>
      <c r="CK154" s="62" t="str">
        <f t="shared" si="325"/>
        <v/>
      </c>
      <c r="CL154" s="62" t="str">
        <f t="shared" si="370"/>
        <v/>
      </c>
      <c r="CM154" s="65" t="str">
        <f t="shared" si="447"/>
        <v/>
      </c>
      <c r="CN154" s="68" t="str">
        <f t="shared" si="371"/>
        <v/>
      </c>
      <c r="CO154" s="32"/>
      <c r="CP154" s="120"/>
      <c r="CQ154" s="62" t="str">
        <f t="shared" si="326"/>
        <v/>
      </c>
      <c r="CR154" s="62" t="str">
        <f t="shared" si="372"/>
        <v/>
      </c>
      <c r="CS154" s="65" t="str">
        <f t="shared" si="448"/>
        <v/>
      </c>
      <c r="CT154" s="68" t="str">
        <f t="shared" si="373"/>
        <v/>
      </c>
      <c r="CU154" s="32"/>
      <c r="CV154" s="120"/>
      <c r="CW154" s="62" t="str">
        <f t="shared" si="327"/>
        <v/>
      </c>
      <c r="CX154" s="62" t="str">
        <f t="shared" si="374"/>
        <v/>
      </c>
      <c r="CY154" s="65" t="str">
        <f t="shared" si="449"/>
        <v/>
      </c>
      <c r="CZ154" s="68" t="str">
        <f t="shared" si="375"/>
        <v/>
      </c>
      <c r="DA154" s="32"/>
      <c r="DB154" s="120"/>
      <c r="DC154" s="62" t="str">
        <f t="shared" si="328"/>
        <v/>
      </c>
      <c r="DD154" s="62" t="str">
        <f t="shared" si="376"/>
        <v/>
      </c>
      <c r="DE154" s="65" t="str">
        <f t="shared" si="450"/>
        <v/>
      </c>
      <c r="DF154" s="68" t="str">
        <f t="shared" si="377"/>
        <v/>
      </c>
      <c r="DG154" s="32"/>
      <c r="DH154" s="120"/>
      <c r="DI154" s="62" t="str">
        <f t="shared" si="329"/>
        <v/>
      </c>
      <c r="DJ154" s="62" t="str">
        <f t="shared" si="378"/>
        <v/>
      </c>
      <c r="DK154" s="65" t="str">
        <f t="shared" si="451"/>
        <v/>
      </c>
      <c r="DL154" s="68" t="str">
        <f t="shared" si="379"/>
        <v/>
      </c>
      <c r="DM154" s="32"/>
      <c r="DN154" s="120"/>
      <c r="DO154" s="62" t="str">
        <f t="shared" si="330"/>
        <v/>
      </c>
      <c r="DP154" s="62" t="str">
        <f t="shared" si="380"/>
        <v/>
      </c>
      <c r="DQ154" s="65" t="str">
        <f t="shared" si="452"/>
        <v/>
      </c>
      <c r="DR154" s="68" t="str">
        <f t="shared" si="381"/>
        <v/>
      </c>
      <c r="DS154" s="32"/>
      <c r="DT154" s="120"/>
      <c r="DU154" s="62" t="str">
        <f t="shared" si="331"/>
        <v/>
      </c>
      <c r="DV154" s="62" t="str">
        <f t="shared" si="382"/>
        <v/>
      </c>
      <c r="DW154" s="65" t="str">
        <f t="shared" si="453"/>
        <v/>
      </c>
      <c r="DX154" s="68" t="str">
        <f t="shared" si="383"/>
        <v/>
      </c>
      <c r="DY154" s="32"/>
      <c r="DZ154" s="120"/>
      <c r="EA154" s="62" t="str">
        <f t="shared" si="332"/>
        <v/>
      </c>
      <c r="EB154" s="62" t="str">
        <f t="shared" si="384"/>
        <v/>
      </c>
      <c r="EC154" s="65" t="str">
        <f t="shared" si="454"/>
        <v/>
      </c>
      <c r="ED154" s="68" t="str">
        <f t="shared" si="385"/>
        <v/>
      </c>
      <c r="EE154" s="32"/>
      <c r="EF154" s="120"/>
      <c r="EG154" s="62" t="str">
        <f t="shared" si="333"/>
        <v/>
      </c>
      <c r="EH154" s="62" t="str">
        <f t="shared" si="386"/>
        <v/>
      </c>
      <c r="EI154" s="65" t="str">
        <f t="shared" si="455"/>
        <v/>
      </c>
      <c r="EJ154" s="68" t="str">
        <f t="shared" si="387"/>
        <v/>
      </c>
      <c r="EK154" s="32"/>
      <c r="EL154" s="120"/>
      <c r="EM154" s="62" t="str">
        <f t="shared" si="334"/>
        <v/>
      </c>
      <c r="EN154" s="62" t="str">
        <f t="shared" si="388"/>
        <v/>
      </c>
      <c r="EO154" s="65" t="str">
        <f t="shared" si="456"/>
        <v/>
      </c>
      <c r="EP154" s="68" t="str">
        <f t="shared" si="389"/>
        <v/>
      </c>
      <c r="EQ154" s="32"/>
      <c r="ER154" s="120"/>
      <c r="ES154" s="62" t="str">
        <f t="shared" si="335"/>
        <v/>
      </c>
      <c r="ET154" s="62" t="str">
        <f t="shared" si="390"/>
        <v/>
      </c>
      <c r="EU154" s="65" t="str">
        <f t="shared" si="457"/>
        <v/>
      </c>
      <c r="EV154" s="68" t="str">
        <f t="shared" si="391"/>
        <v/>
      </c>
      <c r="EW154" s="32"/>
      <c r="EX154" s="120"/>
      <c r="EY154" s="62" t="str">
        <f t="shared" si="336"/>
        <v/>
      </c>
      <c r="EZ154" s="62" t="str">
        <f t="shared" si="392"/>
        <v/>
      </c>
      <c r="FA154" s="65" t="str">
        <f t="shared" si="458"/>
        <v/>
      </c>
      <c r="FB154" s="68" t="str">
        <f t="shared" si="393"/>
        <v/>
      </c>
      <c r="FC154" s="32"/>
      <c r="FD154" s="120"/>
      <c r="FE154" s="62" t="str">
        <f t="shared" si="337"/>
        <v/>
      </c>
      <c r="FF154" s="62" t="str">
        <f t="shared" si="394"/>
        <v/>
      </c>
      <c r="FG154" s="65" t="str">
        <f t="shared" si="459"/>
        <v/>
      </c>
      <c r="FH154" s="68" t="str">
        <f t="shared" si="395"/>
        <v/>
      </c>
      <c r="FI154" s="32"/>
      <c r="FJ154" s="120"/>
      <c r="FK154" s="62" t="str">
        <f t="shared" si="338"/>
        <v/>
      </c>
      <c r="FL154" s="62" t="str">
        <f t="shared" si="396"/>
        <v/>
      </c>
      <c r="FM154" s="65" t="str">
        <f t="shared" si="460"/>
        <v/>
      </c>
      <c r="FN154" s="68" t="str">
        <f t="shared" si="397"/>
        <v/>
      </c>
      <c r="FO154" s="32"/>
      <c r="FP154" s="120"/>
      <c r="FQ154" s="62" t="str">
        <f t="shared" si="339"/>
        <v/>
      </c>
      <c r="FR154" s="62" t="str">
        <f t="shared" si="398"/>
        <v/>
      </c>
      <c r="FS154" s="65" t="str">
        <f t="shared" si="461"/>
        <v/>
      </c>
      <c r="FT154" s="68" t="str">
        <f t="shared" si="399"/>
        <v/>
      </c>
      <c r="FU154" s="32"/>
      <c r="FV154" s="120"/>
      <c r="FW154" s="62" t="str">
        <f t="shared" si="340"/>
        <v/>
      </c>
      <c r="FX154" s="62" t="str">
        <f t="shared" si="400"/>
        <v/>
      </c>
      <c r="FY154" s="65" t="str">
        <f t="shared" si="462"/>
        <v/>
      </c>
      <c r="FZ154" s="68" t="str">
        <f t="shared" si="401"/>
        <v/>
      </c>
      <c r="GA154" s="32"/>
      <c r="GC154" s="7" t="str">
        <f t="shared" si="402"/>
        <v>May 2020</v>
      </c>
      <c r="GD154" s="7" t="str">
        <f t="shared" ca="1" si="341"/>
        <v>Weekend</v>
      </c>
      <c r="GT154" s="71">
        <f>IF(GT$9="", "", IF(AND(NOT('Personnel Details'!$N$11=""), $B154&gt;='Personnel Details'!$N$11), 'Personnel Details'!$O$11, IF(AND(NOT('Personnel Details'!$I$11=""), $B154&gt;='Personnel Details'!$I$11), 'Personnel Details'!$J$11, 'Personnel Details'!$E$11)))</f>
        <v>0.8</v>
      </c>
      <c r="GU154" s="59" t="str">
        <f>IF(GT$9="", "", IF(AND(NOT('Personnel Details'!$N$11=""), $B154&gt;='Personnel Details'!$N$11), IF('Personnel Details'!$P$11="","", 'Personnel Details'!$P$11), IF(AND(NOT('Personnel Details'!$I$11=""), $B154&gt;='Personnel Details'!$I$11), IF('Personnel Details'!$K$11="", "", 'Personnel Details'!$K$11), IF('Personnel Details'!$F$11="", "", 'Personnel Details'!$F$11))))</f>
        <v/>
      </c>
      <c r="GV154" s="74">
        <f>IF(GT$9="", "", IF(AND(NOT('Personnel Details'!$N$11=""), $B154&gt;='Personnel Details'!$N$11), 'Personnel Details'!$Q$11, IF(AND(NOT('Personnel Details'!$I$11=""), $B154&gt;='Personnel Details'!$I$11), 'Personnel Details'!$L$11, 'Personnel Details'!$G$11)))</f>
        <v>0</v>
      </c>
      <c r="GW154" s="59">
        <f t="shared" si="403"/>
        <v>0</v>
      </c>
      <c r="GX154" s="53"/>
      <c r="GZ154" s="78">
        <f>IF(GZ$9="", "", IF(AND(NOT('Personnel Details'!$N$12=""), $B154&gt;='Personnel Details'!$N$12), 'Personnel Details'!$O$12, IF(AND(NOT('Personnel Details'!$I$12=""), $B154&gt;='Personnel Details'!$I$12), 'Personnel Details'!$J$12, 'Personnel Details'!$E$12)))</f>
        <v>0.8</v>
      </c>
      <c r="HA154" s="59" t="str">
        <f>IF(GZ$9="", "", IF(AND(NOT('Personnel Details'!$N$12=""), $B154&gt;='Personnel Details'!$N$12), IF('Personnel Details'!$P$12="","", 'Personnel Details'!$P$12), IF(AND(NOT('Personnel Details'!$I$12=""), $B154&gt;='Personnel Details'!$I$12), IF('Personnel Details'!$K$12="", "", 'Personnel Details'!$K$12), IF('Personnel Details'!$F$12="", "", 'Personnel Details'!$F$12))))</f>
        <v/>
      </c>
      <c r="HB154" s="79">
        <f>IF(GZ$9="", "", IF(AND(NOT('Personnel Details'!$N$12=""), $B154&gt;='Personnel Details'!$N$12), 'Personnel Details'!$Q$12, IF(AND(NOT('Personnel Details'!$I$12=""), $B154&gt;='Personnel Details'!$I$12), 'Personnel Details'!$L$12, 'Personnel Details'!$G$12)))</f>
        <v>0</v>
      </c>
      <c r="HC154" s="59">
        <f t="shared" si="404"/>
        <v>0</v>
      </c>
      <c r="HD154" s="53"/>
      <c r="HF154" s="78">
        <f>IF(HF$9="", "", IF(AND(NOT('Personnel Details'!$N$13=""), $B154&gt;='Personnel Details'!$N$13), 'Personnel Details'!$O$13, IF(AND(NOT('Personnel Details'!$I$13=""), $B154&gt;='Personnel Details'!$I$13), 'Personnel Details'!$J$13, 'Personnel Details'!$E$13)))</f>
        <v>0.8</v>
      </c>
      <c r="HG154" s="59" t="str">
        <f>IF(HF$9="", "", IF(AND(NOT('Personnel Details'!$N$13=""), $B154&gt;='Personnel Details'!$N$13), IF('Personnel Details'!$P$13="","", 'Personnel Details'!$P$13), IF(AND(NOT('Personnel Details'!$I$13=""), $B154&gt;='Personnel Details'!$I$13), IF('Personnel Details'!$K$13="", "", 'Personnel Details'!$K$13), IF('Personnel Details'!$F$13="", "", 'Personnel Details'!$F$13))))</f>
        <v/>
      </c>
      <c r="HH154" s="79">
        <f>IF(HF$9="", "", IF(AND(NOT('Personnel Details'!$N$13=""), $B154&gt;='Personnel Details'!$N$13), 'Personnel Details'!$Q$13, IF(AND(NOT('Personnel Details'!$I$13=""), $B154&gt;='Personnel Details'!$I$13), 'Personnel Details'!$L$13, 'Personnel Details'!$G$13)))</f>
        <v>0</v>
      </c>
      <c r="HI154" s="59">
        <f t="shared" si="405"/>
        <v>0</v>
      </c>
      <c r="HJ154" s="53"/>
      <c r="HL154" s="78">
        <f>IF(HL$9="", "", IF(AND(NOT('Personnel Details'!$N$14=""), $B154&gt;='Personnel Details'!$N$14), 'Personnel Details'!$O$14, IF(AND(NOT('Personnel Details'!$I$14=""), $B154&gt;='Personnel Details'!$I$14), 'Personnel Details'!$J$14, 'Personnel Details'!$E$14)))</f>
        <v>0.8</v>
      </c>
      <c r="HM154" s="59">
        <f>IF(HL$9="", "", IF(AND(NOT('Personnel Details'!$N$14=""), $B154&gt;='Personnel Details'!$N$14), IF('Personnel Details'!$P$14="","", 'Personnel Details'!$P$14), IF(AND(NOT('Personnel Details'!$I$14=""), $B154&gt;='Personnel Details'!$I$14), IF('Personnel Details'!$K$14="", "", 'Personnel Details'!$K$14), IF('Personnel Details'!$F$14="", "", 'Personnel Details'!$F$14))))</f>
        <v>2000</v>
      </c>
      <c r="HN154" s="79">
        <f>IF(HL$9="", "", IF(AND(NOT('Personnel Details'!$N$14=""), $B154&gt;='Personnel Details'!$N$14), 'Personnel Details'!$Q$14, IF(AND(NOT('Personnel Details'!$I$14=""), $B154&gt;='Personnel Details'!$I$14), 'Personnel Details'!$L$14, 'Personnel Details'!$G$14)))</f>
        <v>0.85</v>
      </c>
      <c r="HO154" s="59">
        <f t="shared" si="406"/>
        <v>0</v>
      </c>
      <c r="HP154" s="53"/>
      <c r="HR154" s="78" t="str">
        <f>IF(HR$9="", "", IF(AND(NOT('Personnel Details'!$N$15=""), $B154&gt;='Personnel Details'!$N$15), 'Personnel Details'!$O$15, IF(AND(NOT('Personnel Details'!$I$15=""), $B154&gt;='Personnel Details'!$I$15), 'Personnel Details'!$J$15, 'Personnel Details'!$E$15)))</f>
        <v/>
      </c>
      <c r="HS154" s="59" t="str">
        <f>IF(HR$9="", "", IF(AND(NOT('Personnel Details'!$N$15=""), $B154&gt;='Personnel Details'!$N$15), IF('Personnel Details'!$P$15="","", 'Personnel Details'!$P$15), IF(AND(NOT('Personnel Details'!$I$15=""), $B154&gt;='Personnel Details'!$I$15), IF('Personnel Details'!$K$15="", "", 'Personnel Details'!$K$15), IF('Personnel Details'!$F$15="", "", 'Personnel Details'!$F$15))))</f>
        <v/>
      </c>
      <c r="HT154" s="79" t="str">
        <f>IF(HR$9="", "", IF(AND(NOT('Personnel Details'!$N$15=""), $B154&gt;='Personnel Details'!$N$15), 'Personnel Details'!$Q$15, IF(AND(NOT('Personnel Details'!$I$15=""), $B154&gt;='Personnel Details'!$I$15), 'Personnel Details'!$L$15, 'Personnel Details'!$G$15)))</f>
        <v/>
      </c>
      <c r="HU154" s="59">
        <f t="shared" si="407"/>
        <v>0</v>
      </c>
      <c r="HV154" s="53"/>
      <c r="HX154" s="78" t="str">
        <f>IF(HX$9="", "", IF(AND(NOT('Personnel Details'!$N$16=""), $B154&gt;='Personnel Details'!$N$16), 'Personnel Details'!$O$16, IF(AND(NOT('Personnel Details'!$I$16=""), $B154&gt;='Personnel Details'!$I$16), 'Personnel Details'!$J$16, 'Personnel Details'!$E$16)))</f>
        <v/>
      </c>
      <c r="HY154" s="59" t="str">
        <f>IF(HX$9="", "", IF(AND(NOT('Personnel Details'!$N$16=""), $B154&gt;='Personnel Details'!$N$16), IF('Personnel Details'!$P$16="","", 'Personnel Details'!$P$16), IF(AND(NOT('Personnel Details'!$I$16=""), $B154&gt;='Personnel Details'!$I$16), IF('Personnel Details'!$K$16="", "", 'Personnel Details'!$K$16), IF('Personnel Details'!$F$16="", "", 'Personnel Details'!$F$16))))</f>
        <v/>
      </c>
      <c r="HZ154" s="79" t="str">
        <f>IF(HX$9="", "", IF(AND(NOT('Personnel Details'!$N$16=""), $B154&gt;='Personnel Details'!$N$16), 'Personnel Details'!$Q$16, IF(AND(NOT('Personnel Details'!$I$16=""), $B154&gt;='Personnel Details'!$I$16), 'Personnel Details'!$L$16, 'Personnel Details'!$G$16)))</f>
        <v/>
      </c>
      <c r="IA154" s="59">
        <f t="shared" si="408"/>
        <v>0</v>
      </c>
      <c r="IB154" s="53"/>
      <c r="ID154" s="78" t="str">
        <f>IF(ID$9="", "", IF(AND(NOT('Personnel Details'!$N$17=""), $B154&gt;='Personnel Details'!$N$17), 'Personnel Details'!$O$17, IF(AND(NOT('Personnel Details'!$I$17=""), $B154&gt;='Personnel Details'!$I$17), 'Personnel Details'!$J$17, 'Personnel Details'!$E$17)))</f>
        <v/>
      </c>
      <c r="IE154" s="59" t="str">
        <f>IF(ID$9="", "", IF(AND(NOT('Personnel Details'!$N$17=""), $B154&gt;='Personnel Details'!$N$17), IF('Personnel Details'!$P$17="","", 'Personnel Details'!$P$17), IF(AND(NOT('Personnel Details'!$I$17=""), $B154&gt;='Personnel Details'!$I$17), IF('Personnel Details'!$K$17="", "", 'Personnel Details'!$K$17), IF('Personnel Details'!$F$17="", "", 'Personnel Details'!$F$17))))</f>
        <v/>
      </c>
      <c r="IF154" s="79" t="str">
        <f>IF(ID$9="", "", IF(AND(NOT('Personnel Details'!$N$17=""), $B154&gt;='Personnel Details'!$N$17), 'Personnel Details'!$Q$17, IF(AND(NOT('Personnel Details'!$I$17=""), $B154&gt;='Personnel Details'!$I$17), 'Personnel Details'!$L$17, 'Personnel Details'!$G$17)))</f>
        <v/>
      </c>
      <c r="IG154" s="59">
        <f t="shared" si="409"/>
        <v>0</v>
      </c>
      <c r="IH154" s="53"/>
      <c r="IJ154" s="78" t="str">
        <f>IF(IJ$9="", "", IF(AND(NOT('Personnel Details'!$N$18=""), $B154&gt;='Personnel Details'!$N$18), 'Personnel Details'!$O$18, IF(AND(NOT('Personnel Details'!$I$18=""), $B154&gt;='Personnel Details'!$I$18), 'Personnel Details'!$J$18, 'Personnel Details'!$E$18)))</f>
        <v/>
      </c>
      <c r="IK154" s="59" t="str">
        <f>IF(IJ$9="", "", IF(AND(NOT('Personnel Details'!$N$18=""), $B154&gt;='Personnel Details'!$N$18), IF('Personnel Details'!$P$18="","", 'Personnel Details'!$P$18), IF(AND(NOT('Personnel Details'!$I$18=""), $B154&gt;='Personnel Details'!$I$18), IF('Personnel Details'!$K$18="", "", 'Personnel Details'!$K$18), IF('Personnel Details'!$F$18="", "", 'Personnel Details'!$F$18))))</f>
        <v/>
      </c>
      <c r="IL154" s="79" t="str">
        <f>IF(IJ$9="", "", IF(AND(NOT('Personnel Details'!$N$18=""), $B154&gt;='Personnel Details'!$N$18), 'Personnel Details'!$Q$18, IF(AND(NOT('Personnel Details'!$I$18=""), $B154&gt;='Personnel Details'!$I$18), 'Personnel Details'!$L$18, 'Personnel Details'!$G$18)))</f>
        <v/>
      </c>
      <c r="IM154" s="59">
        <f t="shared" si="410"/>
        <v>0</v>
      </c>
      <c r="IN154" s="53"/>
      <c r="IP154" s="78" t="str">
        <f>IF(IP$9="", "", IF(AND(NOT('Personnel Details'!$N$19=""), $B154&gt;='Personnel Details'!$N$19), 'Personnel Details'!$O$19, IF(AND(NOT('Personnel Details'!$I$19=""), $B154&gt;='Personnel Details'!$I$19), 'Personnel Details'!$J$19, 'Personnel Details'!$E$19)))</f>
        <v/>
      </c>
      <c r="IQ154" s="59" t="str">
        <f>IF(IP$9="", "", IF(AND(NOT('Personnel Details'!$N$19=""), $B154&gt;='Personnel Details'!$N$19), IF('Personnel Details'!$P$19="","", 'Personnel Details'!$P$19), IF(AND(NOT('Personnel Details'!$I$19=""), $B154&gt;='Personnel Details'!$I$19), IF('Personnel Details'!$K$19="", "", 'Personnel Details'!$K$19), IF('Personnel Details'!$F$19="", "", 'Personnel Details'!$F$19))))</f>
        <v/>
      </c>
      <c r="IR154" s="79" t="str">
        <f>IF(IP$9="", "", IF(AND(NOT('Personnel Details'!$N$19=""), $B154&gt;='Personnel Details'!$N$19), 'Personnel Details'!$Q$19, IF(AND(NOT('Personnel Details'!$I$19=""), $B154&gt;='Personnel Details'!$I$19), 'Personnel Details'!$L$19, 'Personnel Details'!$G$19)))</f>
        <v/>
      </c>
      <c r="IS154" s="59">
        <f t="shared" si="411"/>
        <v>0</v>
      </c>
      <c r="IT154" s="53"/>
      <c r="IV154" s="78" t="str">
        <f>IF(IV$9="", "", IF(AND(NOT('Personnel Details'!$N$20=""), $B154&gt;='Personnel Details'!$N$20), 'Personnel Details'!$O$20, IF(AND(NOT('Personnel Details'!$I$20=""), $B154&gt;='Personnel Details'!$I$20), 'Personnel Details'!$J$20, 'Personnel Details'!$E$20)))</f>
        <v/>
      </c>
      <c r="IW154" s="59" t="str">
        <f>IF(IV$9="", "", IF(AND(NOT('Personnel Details'!$N$20=""), $B154&gt;='Personnel Details'!$N$20), IF('Personnel Details'!$P$20="","", 'Personnel Details'!$P$20), IF(AND(NOT('Personnel Details'!$I$20=""), $B154&gt;='Personnel Details'!$I$20), IF('Personnel Details'!$K$20="", "", 'Personnel Details'!$K$20), IF('Personnel Details'!$F$20="", "", 'Personnel Details'!$F$20))))</f>
        <v/>
      </c>
      <c r="IX154" s="79" t="str">
        <f>IF(IV$9="", "", IF(AND(NOT('Personnel Details'!$N$20=""), $B154&gt;='Personnel Details'!$N$20), 'Personnel Details'!$Q$20, IF(AND(NOT('Personnel Details'!$I$20=""), $B154&gt;='Personnel Details'!$I$20), 'Personnel Details'!$L$20, 'Personnel Details'!$G$20)))</f>
        <v/>
      </c>
      <c r="IY154" s="59">
        <f t="shared" si="412"/>
        <v>0</v>
      </c>
      <c r="IZ154" s="53"/>
      <c r="JB154" s="78" t="str">
        <f>IF(JB$9="", "", IF(AND(NOT('Personnel Details'!$N$21=""), $B154&gt;='Personnel Details'!$N$21), 'Personnel Details'!$O$21, IF(AND(NOT('Personnel Details'!$I$21=""), $B154&gt;='Personnel Details'!$I$21), 'Personnel Details'!$J$21, 'Personnel Details'!$E$21)))</f>
        <v/>
      </c>
      <c r="JC154" s="59" t="str">
        <f>IF(JB$9="", "", IF(AND(NOT('Personnel Details'!$N$21=""), $B154&gt;='Personnel Details'!$N$21), IF('Personnel Details'!$P$21="","", 'Personnel Details'!$P$21), IF(AND(NOT('Personnel Details'!$I$21=""), $B154&gt;='Personnel Details'!$I$21), IF('Personnel Details'!$K$21="", "", 'Personnel Details'!$K$21), IF('Personnel Details'!$F$21="", "", 'Personnel Details'!$F$21))))</f>
        <v/>
      </c>
      <c r="JD154" s="79" t="str">
        <f>IF(JB$9="", "", IF(AND(NOT('Personnel Details'!$N$21=""), $B154&gt;='Personnel Details'!$N$21), 'Personnel Details'!$Q$21, IF(AND(NOT('Personnel Details'!$I$21=""), $B154&gt;='Personnel Details'!$I$21), 'Personnel Details'!$L$21, 'Personnel Details'!$G$21)))</f>
        <v/>
      </c>
      <c r="JE154" s="59">
        <f t="shared" si="413"/>
        <v>0</v>
      </c>
      <c r="JF154" s="53"/>
      <c r="JH154" s="78" t="str">
        <f>IF(JH$9="", "", IF(AND(NOT('Personnel Details'!$N$22=""), $B154&gt;='Personnel Details'!$N$22), 'Personnel Details'!$O$22, IF(AND(NOT('Personnel Details'!$I$22=""), $B154&gt;='Personnel Details'!$I$22), 'Personnel Details'!$J$22, 'Personnel Details'!$E$22)))</f>
        <v/>
      </c>
      <c r="JI154" s="59" t="str">
        <f>IF(JH$9="", "", IF(AND(NOT('Personnel Details'!$N$22=""), $B154&gt;='Personnel Details'!$N$22), IF('Personnel Details'!$P$22="","", 'Personnel Details'!$P$22), IF(AND(NOT('Personnel Details'!$I$22=""), $B154&gt;='Personnel Details'!$I$22), IF('Personnel Details'!$K$22="", "", 'Personnel Details'!$K$22), IF('Personnel Details'!$F$22="", "", 'Personnel Details'!$F$22))))</f>
        <v/>
      </c>
      <c r="JJ154" s="79" t="str">
        <f>IF(JH$9="", "", IF(AND(NOT('Personnel Details'!$N$22=""), $B154&gt;='Personnel Details'!$N$22), 'Personnel Details'!$Q$22, IF(AND(NOT('Personnel Details'!$I$22=""), $B154&gt;='Personnel Details'!$I$22), 'Personnel Details'!$L$22, 'Personnel Details'!$G$22)))</f>
        <v/>
      </c>
      <c r="JK154" s="59">
        <f t="shared" si="414"/>
        <v>0</v>
      </c>
      <c r="JL154" s="53"/>
      <c r="JN154" s="78" t="str">
        <f>IF(JN$9="", "", IF(AND(NOT('Personnel Details'!$N$23=""), $B154&gt;='Personnel Details'!$N$23), 'Personnel Details'!$O$23, IF(AND(NOT('Personnel Details'!$I$23=""), $B154&gt;='Personnel Details'!$I$23), 'Personnel Details'!$J$23, 'Personnel Details'!$E$23)))</f>
        <v/>
      </c>
      <c r="JO154" s="59" t="str">
        <f>IF(JN$9="", "", IF(AND(NOT('Personnel Details'!$N$23=""), $B154&gt;='Personnel Details'!$N$23), IF('Personnel Details'!$P$23="","", 'Personnel Details'!$P$23), IF(AND(NOT('Personnel Details'!$I$23=""), $B154&gt;='Personnel Details'!$I$23), IF('Personnel Details'!$K$23="", "", 'Personnel Details'!$K$23), IF('Personnel Details'!$F$23="", "", 'Personnel Details'!$F$23))))</f>
        <v/>
      </c>
      <c r="JP154" s="79" t="str">
        <f>IF(JN$9="", "", IF(AND(NOT('Personnel Details'!$N$23=""), $B154&gt;='Personnel Details'!$N$23), 'Personnel Details'!$Q$23, IF(AND(NOT('Personnel Details'!$I$23=""), $B154&gt;='Personnel Details'!$I$23), 'Personnel Details'!$L$23, 'Personnel Details'!$G$23)))</f>
        <v/>
      </c>
      <c r="JQ154" s="59">
        <f t="shared" si="415"/>
        <v>0</v>
      </c>
      <c r="JR154" s="53"/>
      <c r="JT154" s="78" t="str">
        <f>IF(JT$9="", "", IF(AND(NOT('Personnel Details'!$N$24=""), $B154&gt;='Personnel Details'!$N$24), 'Personnel Details'!$O$24, IF(AND(NOT('Personnel Details'!$I$24=""), $B154&gt;='Personnel Details'!$I$24), 'Personnel Details'!$J$24, 'Personnel Details'!$E$24)))</f>
        <v/>
      </c>
      <c r="JU154" s="59" t="str">
        <f>IF(JT$9="", "", IF(AND(NOT('Personnel Details'!$N$24=""), $B154&gt;='Personnel Details'!$N$24), IF('Personnel Details'!$P$24="","", 'Personnel Details'!$P$24), IF(AND(NOT('Personnel Details'!$I$24=""), $B154&gt;='Personnel Details'!$I$24), IF('Personnel Details'!$K$24="", "", 'Personnel Details'!$K$24), IF('Personnel Details'!$F$24="", "", 'Personnel Details'!$F$24))))</f>
        <v/>
      </c>
      <c r="JV154" s="79" t="str">
        <f>IF(JT$9="", "", IF(AND(NOT('Personnel Details'!$N$24=""), $B154&gt;='Personnel Details'!$N$24), 'Personnel Details'!$Q$24, IF(AND(NOT('Personnel Details'!$I$24=""), $B154&gt;='Personnel Details'!$I$24), 'Personnel Details'!$L$24, 'Personnel Details'!$G$24)))</f>
        <v/>
      </c>
      <c r="JW154" s="59">
        <f t="shared" si="416"/>
        <v>0</v>
      </c>
      <c r="JX154" s="53"/>
      <c r="JZ154" s="78" t="str">
        <f>IF(JZ$9="", "", IF(AND(NOT('Personnel Details'!$N$25=""), $B154&gt;='Personnel Details'!$N$25), 'Personnel Details'!$O$25, IF(AND(NOT('Personnel Details'!$I$25=""), $B154&gt;='Personnel Details'!$I$25), 'Personnel Details'!$J$25, 'Personnel Details'!$E$25)))</f>
        <v/>
      </c>
      <c r="KA154" s="59" t="str">
        <f>IF(JZ$9="", "", IF(AND(NOT('Personnel Details'!$N$25=""), $B154&gt;='Personnel Details'!$N$25), IF('Personnel Details'!$P$25="","", 'Personnel Details'!$P$25), IF(AND(NOT('Personnel Details'!$I$25=""), $B154&gt;='Personnel Details'!$I$25), IF('Personnel Details'!$K$25="", "", 'Personnel Details'!$K$25), IF('Personnel Details'!$F$25="", "", 'Personnel Details'!$F$25))))</f>
        <v/>
      </c>
      <c r="KB154" s="79" t="str">
        <f>IF(JZ$9="", "", IF(AND(NOT('Personnel Details'!$N$25=""), $B154&gt;='Personnel Details'!$N$25), 'Personnel Details'!$Q$25, IF(AND(NOT('Personnel Details'!$I$25=""), $B154&gt;='Personnel Details'!$I$25), 'Personnel Details'!$L$25, 'Personnel Details'!$G$25)))</f>
        <v/>
      </c>
      <c r="KC154" s="59">
        <f t="shared" si="417"/>
        <v>0</v>
      </c>
      <c r="KD154" s="53"/>
      <c r="KF154" s="78" t="str">
        <f>IF(KF$9="", "", IF(AND(NOT('Personnel Details'!$N$26=""), $B154&gt;='Personnel Details'!$N$26), 'Personnel Details'!$O$26, IF(AND(NOT('Personnel Details'!$I$26=""), $B154&gt;='Personnel Details'!$I$26), 'Personnel Details'!$J$26, 'Personnel Details'!$E$26)))</f>
        <v/>
      </c>
      <c r="KG154" s="59" t="str">
        <f>IF(KF$9="", "", IF(AND(NOT('Personnel Details'!$N$26=""), $B154&gt;='Personnel Details'!$N$26), IF('Personnel Details'!$P$26="","", 'Personnel Details'!$P$26), IF(AND(NOT('Personnel Details'!$I$26=""), $B154&gt;='Personnel Details'!$I$26), IF('Personnel Details'!$K$26="", "", 'Personnel Details'!$K$26), IF('Personnel Details'!$F$26="", "", 'Personnel Details'!$F$26))))</f>
        <v/>
      </c>
      <c r="KH154" s="79" t="str">
        <f>IF(KF$9="", "", IF(AND(NOT('Personnel Details'!$N$26=""), $B154&gt;='Personnel Details'!$N$26), 'Personnel Details'!$Q$26, IF(AND(NOT('Personnel Details'!$I$26=""), $B154&gt;='Personnel Details'!$I$26), 'Personnel Details'!$L$26, 'Personnel Details'!$G$26)))</f>
        <v/>
      </c>
      <c r="KI154" s="59">
        <f t="shared" si="418"/>
        <v>0</v>
      </c>
      <c r="KJ154" s="53"/>
      <c r="KL154" s="78" t="str">
        <f>IF(KL$9="", "", IF(AND(NOT('Personnel Details'!$N$27=""), $B154&gt;='Personnel Details'!$N$27), 'Personnel Details'!$O$27, IF(AND(NOT('Personnel Details'!$I$27=""), $B154&gt;='Personnel Details'!$I$27), 'Personnel Details'!$J$27, 'Personnel Details'!$E$27)))</f>
        <v/>
      </c>
      <c r="KM154" s="59" t="str">
        <f>IF(KL$9="", "", IF(AND(NOT('Personnel Details'!$N$27=""), $B154&gt;='Personnel Details'!$N$27), IF('Personnel Details'!$P$27="","", 'Personnel Details'!$P$27), IF(AND(NOT('Personnel Details'!$I$27=""), $B154&gt;='Personnel Details'!$I$27), IF('Personnel Details'!$K$27="", "", 'Personnel Details'!$K$27), IF('Personnel Details'!$F$27="", "", 'Personnel Details'!$F$27))))</f>
        <v/>
      </c>
      <c r="KN154" s="79" t="str">
        <f>IF(KL$9="", "", IF(AND(NOT('Personnel Details'!$N$27=""), $B154&gt;='Personnel Details'!$N$27), 'Personnel Details'!$Q$27, IF(AND(NOT('Personnel Details'!$I$27=""), $B154&gt;='Personnel Details'!$I$27), 'Personnel Details'!$L$27, 'Personnel Details'!$G$27)))</f>
        <v/>
      </c>
      <c r="KO154" s="59">
        <f t="shared" si="419"/>
        <v>0</v>
      </c>
      <c r="KP154" s="53"/>
      <c r="KR154" s="78" t="str">
        <f>IF(KR$9="", "", IF(AND(NOT('Personnel Details'!$N$28=""), $B154&gt;='Personnel Details'!$N$28), 'Personnel Details'!$O$28, IF(AND(NOT('Personnel Details'!$I$28=""), $B154&gt;='Personnel Details'!$I$28), 'Personnel Details'!$J$28, 'Personnel Details'!$E$28)))</f>
        <v/>
      </c>
      <c r="KS154" s="59" t="str">
        <f>IF(KR$9="", "", IF(AND(NOT('Personnel Details'!$N$28=""), $B154&gt;='Personnel Details'!$N$28), IF('Personnel Details'!$P$28="","", 'Personnel Details'!$P$28), IF(AND(NOT('Personnel Details'!$I$28=""), $B154&gt;='Personnel Details'!$I$28), IF('Personnel Details'!$K$28="", "", 'Personnel Details'!$K$28), IF('Personnel Details'!$F$28="", "", 'Personnel Details'!$F$28))))</f>
        <v/>
      </c>
      <c r="KT154" s="79" t="str">
        <f>IF(KR$9="", "", IF(AND(NOT('Personnel Details'!$N$28=""), $B154&gt;='Personnel Details'!$N$28), 'Personnel Details'!$Q$28, IF(AND(NOT('Personnel Details'!$I$28=""), $B154&gt;='Personnel Details'!$I$28), 'Personnel Details'!$L$28, 'Personnel Details'!$G$28)))</f>
        <v/>
      </c>
      <c r="KU154" s="59">
        <f t="shared" si="420"/>
        <v>0</v>
      </c>
      <c r="KV154" s="53"/>
      <c r="KX154" s="78" t="str">
        <f>IF(KX$9="", "", IF(AND(NOT('Personnel Details'!$N$29=""), $B154&gt;='Personnel Details'!$N$29), 'Personnel Details'!$O$29, IF(AND(NOT('Personnel Details'!$I$29=""), $B154&gt;='Personnel Details'!$I$29), 'Personnel Details'!$J$29, 'Personnel Details'!$E$29)))</f>
        <v/>
      </c>
      <c r="KY154" s="59" t="str">
        <f>IF(KX$9="", "", IF(AND(NOT('Personnel Details'!$N$29=""), $B154&gt;='Personnel Details'!$N$29), IF('Personnel Details'!$P$29="","", 'Personnel Details'!$P$29), IF(AND(NOT('Personnel Details'!$I$29=""), $B154&gt;='Personnel Details'!$I$29), IF('Personnel Details'!$K$29="", "", 'Personnel Details'!$K$29), IF('Personnel Details'!$F$29="", "", 'Personnel Details'!$F$29))))</f>
        <v/>
      </c>
      <c r="KZ154" s="79" t="str">
        <f>IF(KX$9="", "", IF(AND(NOT('Personnel Details'!$N$29=""), $B154&gt;='Personnel Details'!$N$29), 'Personnel Details'!$Q$29, IF(AND(NOT('Personnel Details'!$I$29=""), $B154&gt;='Personnel Details'!$I$29), 'Personnel Details'!$L$29, 'Personnel Details'!$G$29)))</f>
        <v/>
      </c>
      <c r="LA154" s="59">
        <f t="shared" si="421"/>
        <v>0</v>
      </c>
      <c r="LB154" s="53"/>
      <c r="LD154" s="78" t="str">
        <f>IF(LD$9="", "", IF(AND(NOT('Personnel Details'!$N$30=""), $B154&gt;='Personnel Details'!$N$30), 'Personnel Details'!$O$30, IF(AND(NOT('Personnel Details'!$I$30=""), $B154&gt;='Personnel Details'!$I$30), 'Personnel Details'!$J$30, 'Personnel Details'!$E$30)))</f>
        <v/>
      </c>
      <c r="LE154" s="59" t="str">
        <f>IF(LD$9="", "", IF(AND(NOT('Personnel Details'!$N$30=""), $B154&gt;='Personnel Details'!$N$30), IF('Personnel Details'!$P$30="","", 'Personnel Details'!$P$30), IF(AND(NOT('Personnel Details'!$I$30=""), $B154&gt;='Personnel Details'!$I$30), IF('Personnel Details'!$K$30="", "", 'Personnel Details'!$K$30), IF('Personnel Details'!$F$30="", "", 'Personnel Details'!$F$30))))</f>
        <v/>
      </c>
      <c r="LF154" s="79" t="str">
        <f>IF(LD$9="", "", IF(AND(NOT('Personnel Details'!$N$30=""), $B154&gt;='Personnel Details'!$N$30), 'Personnel Details'!$Q$30, IF(AND(NOT('Personnel Details'!$I$30=""), $B154&gt;='Personnel Details'!$I$30), 'Personnel Details'!$L$30, 'Personnel Details'!$G$30)))</f>
        <v/>
      </c>
      <c r="LG154" s="59">
        <f t="shared" si="422"/>
        <v>0</v>
      </c>
      <c r="LH154" s="53"/>
      <c r="LJ154" s="78" t="str">
        <f>IF(LJ$9="", "", IF(AND(NOT('Personnel Details'!$N$31=""), $B154&gt;='Personnel Details'!$N$31), 'Personnel Details'!$O$31, IF(AND(NOT('Personnel Details'!$I$31=""), $B154&gt;='Personnel Details'!$I$31), 'Personnel Details'!$J$31, 'Personnel Details'!$E$31)))</f>
        <v/>
      </c>
      <c r="LK154" s="59" t="str">
        <f>IF(LJ$9="", "", IF(AND(NOT('Personnel Details'!$N$31=""), $B154&gt;='Personnel Details'!$N$31), IF('Personnel Details'!$P$31="","", 'Personnel Details'!$P$31), IF(AND(NOT('Personnel Details'!$I$31=""), $B154&gt;='Personnel Details'!$I$31), IF('Personnel Details'!$K$31="", "", 'Personnel Details'!$K$31), IF('Personnel Details'!$F$31="", "", 'Personnel Details'!$F$31))))</f>
        <v/>
      </c>
      <c r="LL154" s="79" t="str">
        <f>IF(LJ$9="", "", IF(AND(NOT('Personnel Details'!$N$31=""), $B154&gt;='Personnel Details'!$N$31), 'Personnel Details'!$Q$31, IF(AND(NOT('Personnel Details'!$I$31=""), $B154&gt;='Personnel Details'!$I$31), 'Personnel Details'!$L$31, 'Personnel Details'!$G$31)))</f>
        <v/>
      </c>
      <c r="LM154" s="59">
        <f t="shared" si="423"/>
        <v>0</v>
      </c>
      <c r="LN154" s="53"/>
      <c r="LP154" s="78" t="str">
        <f>IF(LP$9="", "", IF(AND(NOT('Personnel Details'!$N$32=""), $B154&gt;='Personnel Details'!$N$32), 'Personnel Details'!$O$32, IF(AND(NOT('Personnel Details'!$I$32=""), $B154&gt;='Personnel Details'!$I$32), 'Personnel Details'!$J$32, 'Personnel Details'!$E$32)))</f>
        <v/>
      </c>
      <c r="LQ154" s="59" t="str">
        <f>IF(LP$9="", "", IF(AND(NOT('Personnel Details'!$N$32=""), $B154&gt;='Personnel Details'!$N$32), IF('Personnel Details'!$P$32="","", 'Personnel Details'!$P$32), IF(AND(NOT('Personnel Details'!$I$32=""), $B154&gt;='Personnel Details'!$I$32), IF('Personnel Details'!$K$32="", "", 'Personnel Details'!$K$32), IF('Personnel Details'!$F$32="", "", 'Personnel Details'!$F$32))))</f>
        <v/>
      </c>
      <c r="LR154" s="79" t="str">
        <f>IF(LP$9="", "", IF(AND(NOT('Personnel Details'!$N$32=""), $B154&gt;='Personnel Details'!$N$32), 'Personnel Details'!$Q$32, IF(AND(NOT('Personnel Details'!$I$32=""), $B154&gt;='Personnel Details'!$I$32), 'Personnel Details'!$L$32, 'Personnel Details'!$G$32)))</f>
        <v/>
      </c>
      <c r="LS154" s="59">
        <f t="shared" si="424"/>
        <v>0</v>
      </c>
      <c r="LT154" s="53"/>
      <c r="LV154" s="78" t="str">
        <f>IF(LV$9="", "", IF(AND(NOT('Personnel Details'!$N$33=""), $B154&gt;='Personnel Details'!$N$33), 'Personnel Details'!$O$33, IF(AND(NOT('Personnel Details'!$I$33=""), $B154&gt;='Personnel Details'!$I$33), 'Personnel Details'!$J$33, 'Personnel Details'!$E$33)))</f>
        <v/>
      </c>
      <c r="LW154" s="59" t="str">
        <f>IF(LV$9="", "", IF(AND(NOT('Personnel Details'!$N$33=""), $B154&gt;='Personnel Details'!$N$33), IF('Personnel Details'!$P$33="","", 'Personnel Details'!$P$33), IF(AND(NOT('Personnel Details'!$I$33=""), $B154&gt;='Personnel Details'!$I$33), IF('Personnel Details'!$K$33="", "", 'Personnel Details'!$K$33), IF('Personnel Details'!$F$33="", "", 'Personnel Details'!$F$33))))</f>
        <v/>
      </c>
      <c r="LX154" s="79" t="str">
        <f>IF(LV$9="", "", IF(AND(NOT('Personnel Details'!$N$33=""), $B154&gt;='Personnel Details'!$N$33), 'Personnel Details'!$Q$33, IF(AND(NOT('Personnel Details'!$I$33=""), $B154&gt;='Personnel Details'!$I$33), 'Personnel Details'!$L$33, 'Personnel Details'!$G$33)))</f>
        <v/>
      </c>
      <c r="LY154" s="59">
        <f t="shared" si="425"/>
        <v>0</v>
      </c>
      <c r="LZ154" s="53"/>
      <c r="MB154" s="78" t="str">
        <f>IF(MB$9="", "", IF(AND(NOT('Personnel Details'!$N$34=""), $B154&gt;='Personnel Details'!$N$34), 'Personnel Details'!$O$34, IF(AND(NOT('Personnel Details'!$I$34=""), $B154&gt;='Personnel Details'!$I$34), 'Personnel Details'!$J$34, 'Personnel Details'!$E$34)))</f>
        <v/>
      </c>
      <c r="MC154" s="59" t="str">
        <f>IF(MB$9="", "", IF(AND(NOT('Personnel Details'!$N$34=""), $B154&gt;='Personnel Details'!$N$34), IF('Personnel Details'!$P$34="","", 'Personnel Details'!$P$34), IF(AND(NOT('Personnel Details'!$I$34=""), $B154&gt;='Personnel Details'!$I$34), IF('Personnel Details'!$K$34="", "", 'Personnel Details'!$K$34), IF('Personnel Details'!$F$34="", "", 'Personnel Details'!$F$34))))</f>
        <v/>
      </c>
      <c r="MD154" s="79" t="str">
        <f>IF(MB$9="", "", IF(AND(NOT('Personnel Details'!$N$34=""), $B154&gt;='Personnel Details'!$N$34), 'Personnel Details'!$Q$34, IF(AND(NOT('Personnel Details'!$I$34=""), $B154&gt;='Personnel Details'!$I$34), 'Personnel Details'!$L$34, 'Personnel Details'!$G$34)))</f>
        <v/>
      </c>
      <c r="ME154" s="59">
        <f t="shared" si="426"/>
        <v>0</v>
      </c>
      <c r="MF154" s="53"/>
      <c r="MH154" s="78" t="str">
        <f>IF(MH$9="", "", IF(AND(NOT('Personnel Details'!$N$35=""), $B154&gt;='Personnel Details'!$N$35), 'Personnel Details'!$O$35, IF(AND(NOT('Personnel Details'!$I$35=""), $B154&gt;='Personnel Details'!$I$35), 'Personnel Details'!$J$35, 'Personnel Details'!$E$35)))</f>
        <v/>
      </c>
      <c r="MI154" s="59" t="str">
        <f>IF(MH$9="", "", IF(AND(NOT('Personnel Details'!$N$35=""), $B154&gt;='Personnel Details'!$N$35), IF('Personnel Details'!$P$35="","", 'Personnel Details'!$P$35), IF(AND(NOT('Personnel Details'!$I$35=""), $B154&gt;='Personnel Details'!$I$35), IF('Personnel Details'!$K$35="", "", 'Personnel Details'!$K$35), IF('Personnel Details'!$F$35="", "", 'Personnel Details'!$F$35))))</f>
        <v/>
      </c>
      <c r="MJ154" s="79" t="str">
        <f>IF(MH$9="", "", IF(AND(NOT('Personnel Details'!$N$35=""), $B154&gt;='Personnel Details'!$N$35), 'Personnel Details'!$Q$35, IF(AND(NOT('Personnel Details'!$I$35=""), $B154&gt;='Personnel Details'!$I$35), 'Personnel Details'!$L$35, 'Personnel Details'!$G$35)))</f>
        <v/>
      </c>
      <c r="MK154" s="59">
        <f t="shared" si="427"/>
        <v>0</v>
      </c>
      <c r="ML154" s="53"/>
      <c r="MN154" s="78" t="str">
        <f>IF(MN$9="", "", IF(AND(NOT('Personnel Details'!$N$36=""), $B154&gt;='Personnel Details'!$N$36), 'Personnel Details'!$O$36, IF(AND(NOT('Personnel Details'!$I$36=""), $B154&gt;='Personnel Details'!$I$36), 'Personnel Details'!$J$36, 'Personnel Details'!$E$36)))</f>
        <v/>
      </c>
      <c r="MO154" s="59" t="str">
        <f>IF(MN$9="", "", IF(AND(NOT('Personnel Details'!$N$36=""), $B154&gt;='Personnel Details'!$N$36), IF('Personnel Details'!$P$36="","", 'Personnel Details'!$P$36), IF(AND(NOT('Personnel Details'!$I$36=""), $B154&gt;='Personnel Details'!$I$36), IF('Personnel Details'!$K$36="", "", 'Personnel Details'!$K$36), IF('Personnel Details'!$F$36="", "", 'Personnel Details'!$F$36))))</f>
        <v/>
      </c>
      <c r="MP154" s="79" t="str">
        <f>IF(MN$9="", "", IF(AND(NOT('Personnel Details'!$N$36=""), $B154&gt;='Personnel Details'!$N$36), 'Personnel Details'!$Q$36, IF(AND(NOT('Personnel Details'!$I$36=""), $B154&gt;='Personnel Details'!$I$36), 'Personnel Details'!$L$36, 'Personnel Details'!$G$36)))</f>
        <v/>
      </c>
      <c r="MQ154" s="59">
        <f t="shared" si="428"/>
        <v>0</v>
      </c>
      <c r="MR154" s="53"/>
      <c r="MT154" s="78" t="str">
        <f>IF(MT$9="", "", IF(AND(NOT('Personnel Details'!$N$37=""), $B154&gt;='Personnel Details'!$N$37), 'Personnel Details'!$O$37, IF(AND(NOT('Personnel Details'!$I$37=""), $B154&gt;='Personnel Details'!$I$37), 'Personnel Details'!$J$37, 'Personnel Details'!$E$37)))</f>
        <v/>
      </c>
      <c r="MU154" s="59" t="str">
        <f>IF(MT$9="", "", IF(AND(NOT('Personnel Details'!$N$37=""), $B154&gt;='Personnel Details'!$N$37), IF('Personnel Details'!$P$37="","", 'Personnel Details'!$P$37), IF(AND(NOT('Personnel Details'!$I$37=""), $B154&gt;='Personnel Details'!$I$37), IF('Personnel Details'!$K$37="", "", 'Personnel Details'!$K$37), IF('Personnel Details'!$F$37="", "", 'Personnel Details'!$F$37))))</f>
        <v/>
      </c>
      <c r="MV154" s="79" t="str">
        <f>IF(MT$9="", "", IF(AND(NOT('Personnel Details'!$N$37=""), $B154&gt;='Personnel Details'!$N$37), 'Personnel Details'!$Q$37, IF(AND(NOT('Personnel Details'!$I$37=""), $B154&gt;='Personnel Details'!$I$37), 'Personnel Details'!$L$37, 'Personnel Details'!$G$37)))</f>
        <v/>
      </c>
      <c r="MW154" s="59">
        <f t="shared" si="429"/>
        <v>0</v>
      </c>
      <c r="MX154" s="53"/>
      <c r="MZ154" s="78" t="str">
        <f>IF(MZ$9="", "", IF(AND(NOT('Personnel Details'!$N$38=""), $B154&gt;='Personnel Details'!$N$38), 'Personnel Details'!$O$38, IF(AND(NOT('Personnel Details'!$I$38=""), $B154&gt;='Personnel Details'!$I$38), 'Personnel Details'!$J$38, 'Personnel Details'!$E$38)))</f>
        <v/>
      </c>
      <c r="NA154" s="59" t="str">
        <f>IF(MZ$9="", "", IF(AND(NOT('Personnel Details'!$N$38=""), $B154&gt;='Personnel Details'!$N$38), IF('Personnel Details'!$P$38="","", 'Personnel Details'!$P$38), IF(AND(NOT('Personnel Details'!$I$38=""), $B154&gt;='Personnel Details'!$I$38), IF('Personnel Details'!$K$38="", "", 'Personnel Details'!$K$38), IF('Personnel Details'!$F$38="", "", 'Personnel Details'!$F$38))))</f>
        <v/>
      </c>
      <c r="NB154" s="79" t="str">
        <f>IF(MZ$9="", "", IF(AND(NOT('Personnel Details'!$N$38=""), $B154&gt;='Personnel Details'!$N$38), 'Personnel Details'!$Q$38, IF(AND(NOT('Personnel Details'!$I$38=""), $B154&gt;='Personnel Details'!$I$38), 'Personnel Details'!$L$38, 'Personnel Details'!$G$38)))</f>
        <v/>
      </c>
      <c r="NC154" s="59">
        <f t="shared" si="430"/>
        <v>0</v>
      </c>
      <c r="ND154" s="53"/>
      <c r="NF154" s="78" t="str">
        <f>IF(NF$9="", "", IF(AND(NOT('Personnel Details'!$N$39=""), $B154&gt;='Personnel Details'!$N$39), 'Personnel Details'!$O$39, IF(AND(NOT('Personnel Details'!$I$39=""), $B154&gt;='Personnel Details'!$I$39), 'Personnel Details'!$J$39, 'Personnel Details'!$E$39)))</f>
        <v/>
      </c>
      <c r="NG154" s="59" t="str">
        <f>IF(NF$9="", "", IF(AND(NOT('Personnel Details'!$N$39=""), $B154&gt;='Personnel Details'!$N$39), IF('Personnel Details'!$P$39="","", 'Personnel Details'!$P$39), IF(AND(NOT('Personnel Details'!$I$39=""), $B154&gt;='Personnel Details'!$I$39), IF('Personnel Details'!$K$39="", "", 'Personnel Details'!$K$39), IF('Personnel Details'!$F$39="", "", 'Personnel Details'!$F$39))))</f>
        <v/>
      </c>
      <c r="NH154" s="79" t="str">
        <f>IF(NF$9="", "", IF(AND(NOT('Personnel Details'!$N$39=""), $B154&gt;='Personnel Details'!$N$39), 'Personnel Details'!$Q$39, IF(AND(NOT('Personnel Details'!$I$39=""), $B154&gt;='Personnel Details'!$I$39), 'Personnel Details'!$L$39, 'Personnel Details'!$G$39)))</f>
        <v/>
      </c>
      <c r="NI154" s="59">
        <f t="shared" si="431"/>
        <v>0</v>
      </c>
      <c r="NJ154" s="53"/>
      <c r="NL154" s="78" t="str">
        <f>IF(NL$9="", "", IF(AND(NOT('Personnel Details'!$N$40=""), $B154&gt;='Personnel Details'!$N$40), 'Personnel Details'!$O$40, IF(AND(NOT('Personnel Details'!$I$40=""), $B154&gt;='Personnel Details'!$I$40), 'Personnel Details'!$J$40, 'Personnel Details'!$E$40)))</f>
        <v/>
      </c>
      <c r="NM154" s="59" t="str">
        <f>IF(NL$9="", "", IF(AND(NOT('Personnel Details'!$N$40=""), $B154&gt;='Personnel Details'!$N$40), IF('Personnel Details'!$P$40="","", 'Personnel Details'!$P$40), IF(AND(NOT('Personnel Details'!$I$40=""), $B154&gt;='Personnel Details'!$I$40), IF('Personnel Details'!$K$40="", "", 'Personnel Details'!$K$40), IF('Personnel Details'!$F$40="", "", 'Personnel Details'!$F$40))))</f>
        <v/>
      </c>
      <c r="NN154" s="79" t="str">
        <f>IF(NL$9="", "", IF(AND(NOT('Personnel Details'!$N$40=""), $B154&gt;='Personnel Details'!$N$40), 'Personnel Details'!$Q$40, IF(AND(NOT('Personnel Details'!$I$40=""), $B154&gt;='Personnel Details'!$I$40), 'Personnel Details'!$L$40, 'Personnel Details'!$G$40)))</f>
        <v/>
      </c>
      <c r="NO154" s="59">
        <f t="shared" si="432"/>
        <v>0</v>
      </c>
      <c r="NP154" s="53"/>
    </row>
    <row r="155" spans="1:380" x14ac:dyDescent="0.25">
      <c r="A155" s="32"/>
      <c r="B155" s="113">
        <f>IFERROR(IF(B154+1&gt;'Personnel Details'!$U$5, "", B154+1), "")</f>
        <v>43975</v>
      </c>
      <c r="C155" s="32"/>
      <c r="D155" s="120"/>
      <c r="E155" s="13" t="str">
        <f t="shared" si="311"/>
        <v/>
      </c>
      <c r="F155" s="13" t="str">
        <f t="shared" si="342"/>
        <v/>
      </c>
      <c r="G155" s="56" t="str">
        <f t="shared" si="433"/>
        <v/>
      </c>
      <c r="H155" s="16" t="str">
        <f t="shared" si="343"/>
        <v/>
      </c>
      <c r="I155" s="32"/>
      <c r="J155" s="120"/>
      <c r="K155" s="62" t="str">
        <f t="shared" si="312"/>
        <v/>
      </c>
      <c r="L155" s="62" t="str">
        <f t="shared" si="344"/>
        <v/>
      </c>
      <c r="M155" s="65" t="str">
        <f t="shared" si="434"/>
        <v/>
      </c>
      <c r="N155" s="68" t="str">
        <f t="shared" si="345"/>
        <v/>
      </c>
      <c r="O155" s="32"/>
      <c r="P155" s="120"/>
      <c r="Q155" s="62" t="str">
        <f t="shared" si="313"/>
        <v/>
      </c>
      <c r="R155" s="62" t="str">
        <f t="shared" si="346"/>
        <v/>
      </c>
      <c r="S155" s="65" t="str">
        <f t="shared" si="435"/>
        <v/>
      </c>
      <c r="T155" s="68" t="str">
        <f t="shared" si="347"/>
        <v/>
      </c>
      <c r="U155" s="32"/>
      <c r="V155" s="120"/>
      <c r="W155" s="62" t="str">
        <f t="shared" si="314"/>
        <v/>
      </c>
      <c r="X155" s="62" t="str">
        <f t="shared" si="348"/>
        <v/>
      </c>
      <c r="Y155" s="65" t="str">
        <f t="shared" si="436"/>
        <v/>
      </c>
      <c r="Z155" s="68" t="str">
        <f t="shared" si="349"/>
        <v/>
      </c>
      <c r="AA155" s="32"/>
      <c r="AB155" s="120"/>
      <c r="AC155" s="62" t="str">
        <f t="shared" si="315"/>
        <v/>
      </c>
      <c r="AD155" s="62" t="str">
        <f t="shared" si="350"/>
        <v/>
      </c>
      <c r="AE155" s="65" t="str">
        <f t="shared" si="437"/>
        <v/>
      </c>
      <c r="AF155" s="68" t="str">
        <f t="shared" si="351"/>
        <v/>
      </c>
      <c r="AG155" s="32"/>
      <c r="AH155" s="120"/>
      <c r="AI155" s="62" t="str">
        <f t="shared" si="316"/>
        <v/>
      </c>
      <c r="AJ155" s="62" t="str">
        <f t="shared" si="352"/>
        <v/>
      </c>
      <c r="AK155" s="65" t="str">
        <f t="shared" si="438"/>
        <v/>
      </c>
      <c r="AL155" s="68" t="str">
        <f t="shared" si="353"/>
        <v/>
      </c>
      <c r="AM155" s="32"/>
      <c r="AN155" s="120"/>
      <c r="AO155" s="62" t="str">
        <f t="shared" si="317"/>
        <v/>
      </c>
      <c r="AP155" s="62" t="str">
        <f t="shared" si="354"/>
        <v/>
      </c>
      <c r="AQ155" s="65" t="str">
        <f t="shared" si="439"/>
        <v/>
      </c>
      <c r="AR155" s="68" t="str">
        <f t="shared" si="355"/>
        <v/>
      </c>
      <c r="AS155" s="32"/>
      <c r="AT155" s="120"/>
      <c r="AU155" s="62" t="str">
        <f t="shared" si="318"/>
        <v/>
      </c>
      <c r="AV155" s="62" t="str">
        <f t="shared" si="356"/>
        <v/>
      </c>
      <c r="AW155" s="65" t="str">
        <f t="shared" si="440"/>
        <v/>
      </c>
      <c r="AX155" s="68" t="str">
        <f t="shared" si="357"/>
        <v/>
      </c>
      <c r="AY155" s="32"/>
      <c r="AZ155" s="120"/>
      <c r="BA155" s="62" t="str">
        <f t="shared" si="319"/>
        <v/>
      </c>
      <c r="BB155" s="62" t="str">
        <f t="shared" si="358"/>
        <v/>
      </c>
      <c r="BC155" s="65" t="str">
        <f t="shared" si="441"/>
        <v/>
      </c>
      <c r="BD155" s="68" t="str">
        <f t="shared" si="359"/>
        <v/>
      </c>
      <c r="BE155" s="32"/>
      <c r="BF155" s="120"/>
      <c r="BG155" s="62" t="str">
        <f t="shared" si="320"/>
        <v/>
      </c>
      <c r="BH155" s="62" t="str">
        <f t="shared" si="360"/>
        <v/>
      </c>
      <c r="BI155" s="65" t="str">
        <f t="shared" si="442"/>
        <v/>
      </c>
      <c r="BJ155" s="68" t="str">
        <f t="shared" si="361"/>
        <v/>
      </c>
      <c r="BK155" s="32"/>
      <c r="BL155" s="120"/>
      <c r="BM155" s="62" t="str">
        <f t="shared" si="321"/>
        <v/>
      </c>
      <c r="BN155" s="62" t="str">
        <f t="shared" si="362"/>
        <v/>
      </c>
      <c r="BO155" s="65" t="str">
        <f t="shared" si="443"/>
        <v/>
      </c>
      <c r="BP155" s="68" t="str">
        <f t="shared" si="363"/>
        <v/>
      </c>
      <c r="BQ155" s="32"/>
      <c r="BR155" s="120"/>
      <c r="BS155" s="62" t="str">
        <f t="shared" si="322"/>
        <v/>
      </c>
      <c r="BT155" s="62" t="str">
        <f t="shared" si="364"/>
        <v/>
      </c>
      <c r="BU155" s="65" t="str">
        <f t="shared" si="444"/>
        <v/>
      </c>
      <c r="BV155" s="68" t="str">
        <f t="shared" si="365"/>
        <v/>
      </c>
      <c r="BW155" s="32"/>
      <c r="BX155" s="120"/>
      <c r="BY155" s="62" t="str">
        <f t="shared" si="323"/>
        <v/>
      </c>
      <c r="BZ155" s="62" t="str">
        <f t="shared" si="366"/>
        <v/>
      </c>
      <c r="CA155" s="65" t="str">
        <f t="shared" si="445"/>
        <v/>
      </c>
      <c r="CB155" s="68" t="str">
        <f t="shared" si="367"/>
        <v/>
      </c>
      <c r="CC155" s="32"/>
      <c r="CD155" s="120"/>
      <c r="CE155" s="62" t="str">
        <f t="shared" si="324"/>
        <v/>
      </c>
      <c r="CF155" s="62" t="str">
        <f t="shared" si="368"/>
        <v/>
      </c>
      <c r="CG155" s="65" t="str">
        <f t="shared" si="446"/>
        <v/>
      </c>
      <c r="CH155" s="68" t="str">
        <f t="shared" si="369"/>
        <v/>
      </c>
      <c r="CI155" s="32"/>
      <c r="CJ155" s="120"/>
      <c r="CK155" s="62" t="str">
        <f t="shared" si="325"/>
        <v/>
      </c>
      <c r="CL155" s="62" t="str">
        <f t="shared" si="370"/>
        <v/>
      </c>
      <c r="CM155" s="65" t="str">
        <f t="shared" si="447"/>
        <v/>
      </c>
      <c r="CN155" s="68" t="str">
        <f t="shared" si="371"/>
        <v/>
      </c>
      <c r="CO155" s="32"/>
      <c r="CP155" s="120"/>
      <c r="CQ155" s="62" t="str">
        <f t="shared" si="326"/>
        <v/>
      </c>
      <c r="CR155" s="62" t="str">
        <f t="shared" si="372"/>
        <v/>
      </c>
      <c r="CS155" s="65" t="str">
        <f t="shared" si="448"/>
        <v/>
      </c>
      <c r="CT155" s="68" t="str">
        <f t="shared" si="373"/>
        <v/>
      </c>
      <c r="CU155" s="32"/>
      <c r="CV155" s="120"/>
      <c r="CW155" s="62" t="str">
        <f t="shared" si="327"/>
        <v/>
      </c>
      <c r="CX155" s="62" t="str">
        <f t="shared" si="374"/>
        <v/>
      </c>
      <c r="CY155" s="65" t="str">
        <f t="shared" si="449"/>
        <v/>
      </c>
      <c r="CZ155" s="68" t="str">
        <f t="shared" si="375"/>
        <v/>
      </c>
      <c r="DA155" s="32"/>
      <c r="DB155" s="120"/>
      <c r="DC155" s="62" t="str">
        <f t="shared" si="328"/>
        <v/>
      </c>
      <c r="DD155" s="62" t="str">
        <f t="shared" si="376"/>
        <v/>
      </c>
      <c r="DE155" s="65" t="str">
        <f t="shared" si="450"/>
        <v/>
      </c>
      <c r="DF155" s="68" t="str">
        <f t="shared" si="377"/>
        <v/>
      </c>
      <c r="DG155" s="32"/>
      <c r="DH155" s="120"/>
      <c r="DI155" s="62" t="str">
        <f t="shared" si="329"/>
        <v/>
      </c>
      <c r="DJ155" s="62" t="str">
        <f t="shared" si="378"/>
        <v/>
      </c>
      <c r="DK155" s="65" t="str">
        <f t="shared" si="451"/>
        <v/>
      </c>
      <c r="DL155" s="68" t="str">
        <f t="shared" si="379"/>
        <v/>
      </c>
      <c r="DM155" s="32"/>
      <c r="DN155" s="120"/>
      <c r="DO155" s="62" t="str">
        <f t="shared" si="330"/>
        <v/>
      </c>
      <c r="DP155" s="62" t="str">
        <f t="shared" si="380"/>
        <v/>
      </c>
      <c r="DQ155" s="65" t="str">
        <f t="shared" si="452"/>
        <v/>
      </c>
      <c r="DR155" s="68" t="str">
        <f t="shared" si="381"/>
        <v/>
      </c>
      <c r="DS155" s="32"/>
      <c r="DT155" s="120"/>
      <c r="DU155" s="62" t="str">
        <f t="shared" si="331"/>
        <v/>
      </c>
      <c r="DV155" s="62" t="str">
        <f t="shared" si="382"/>
        <v/>
      </c>
      <c r="DW155" s="65" t="str">
        <f t="shared" si="453"/>
        <v/>
      </c>
      <c r="DX155" s="68" t="str">
        <f t="shared" si="383"/>
        <v/>
      </c>
      <c r="DY155" s="32"/>
      <c r="DZ155" s="120"/>
      <c r="EA155" s="62" t="str">
        <f t="shared" si="332"/>
        <v/>
      </c>
      <c r="EB155" s="62" t="str">
        <f t="shared" si="384"/>
        <v/>
      </c>
      <c r="EC155" s="65" t="str">
        <f t="shared" si="454"/>
        <v/>
      </c>
      <c r="ED155" s="68" t="str">
        <f t="shared" si="385"/>
        <v/>
      </c>
      <c r="EE155" s="32"/>
      <c r="EF155" s="120"/>
      <c r="EG155" s="62" t="str">
        <f t="shared" si="333"/>
        <v/>
      </c>
      <c r="EH155" s="62" t="str">
        <f t="shared" si="386"/>
        <v/>
      </c>
      <c r="EI155" s="65" t="str">
        <f t="shared" si="455"/>
        <v/>
      </c>
      <c r="EJ155" s="68" t="str">
        <f t="shared" si="387"/>
        <v/>
      </c>
      <c r="EK155" s="32"/>
      <c r="EL155" s="120"/>
      <c r="EM155" s="62" t="str">
        <f t="shared" si="334"/>
        <v/>
      </c>
      <c r="EN155" s="62" t="str">
        <f t="shared" si="388"/>
        <v/>
      </c>
      <c r="EO155" s="65" t="str">
        <f t="shared" si="456"/>
        <v/>
      </c>
      <c r="EP155" s="68" t="str">
        <f t="shared" si="389"/>
        <v/>
      </c>
      <c r="EQ155" s="32"/>
      <c r="ER155" s="120"/>
      <c r="ES155" s="62" t="str">
        <f t="shared" si="335"/>
        <v/>
      </c>
      <c r="ET155" s="62" t="str">
        <f t="shared" si="390"/>
        <v/>
      </c>
      <c r="EU155" s="65" t="str">
        <f t="shared" si="457"/>
        <v/>
      </c>
      <c r="EV155" s="68" t="str">
        <f t="shared" si="391"/>
        <v/>
      </c>
      <c r="EW155" s="32"/>
      <c r="EX155" s="120"/>
      <c r="EY155" s="62" t="str">
        <f t="shared" si="336"/>
        <v/>
      </c>
      <c r="EZ155" s="62" t="str">
        <f t="shared" si="392"/>
        <v/>
      </c>
      <c r="FA155" s="65" t="str">
        <f t="shared" si="458"/>
        <v/>
      </c>
      <c r="FB155" s="68" t="str">
        <f t="shared" si="393"/>
        <v/>
      </c>
      <c r="FC155" s="32"/>
      <c r="FD155" s="120"/>
      <c r="FE155" s="62" t="str">
        <f t="shared" si="337"/>
        <v/>
      </c>
      <c r="FF155" s="62" t="str">
        <f t="shared" si="394"/>
        <v/>
      </c>
      <c r="FG155" s="65" t="str">
        <f t="shared" si="459"/>
        <v/>
      </c>
      <c r="FH155" s="68" t="str">
        <f t="shared" si="395"/>
        <v/>
      </c>
      <c r="FI155" s="32"/>
      <c r="FJ155" s="120"/>
      <c r="FK155" s="62" t="str">
        <f t="shared" si="338"/>
        <v/>
      </c>
      <c r="FL155" s="62" t="str">
        <f t="shared" si="396"/>
        <v/>
      </c>
      <c r="FM155" s="65" t="str">
        <f t="shared" si="460"/>
        <v/>
      </c>
      <c r="FN155" s="68" t="str">
        <f t="shared" si="397"/>
        <v/>
      </c>
      <c r="FO155" s="32"/>
      <c r="FP155" s="120"/>
      <c r="FQ155" s="62" t="str">
        <f t="shared" si="339"/>
        <v/>
      </c>
      <c r="FR155" s="62" t="str">
        <f t="shared" si="398"/>
        <v/>
      </c>
      <c r="FS155" s="65" t="str">
        <f t="shared" si="461"/>
        <v/>
      </c>
      <c r="FT155" s="68" t="str">
        <f t="shared" si="399"/>
        <v/>
      </c>
      <c r="FU155" s="32"/>
      <c r="FV155" s="120"/>
      <c r="FW155" s="62" t="str">
        <f t="shared" si="340"/>
        <v/>
      </c>
      <c r="FX155" s="62" t="str">
        <f t="shared" si="400"/>
        <v/>
      </c>
      <c r="FY155" s="65" t="str">
        <f t="shared" si="462"/>
        <v/>
      </c>
      <c r="FZ155" s="68" t="str">
        <f t="shared" si="401"/>
        <v/>
      </c>
      <c r="GA155" s="32"/>
      <c r="GC155" s="7" t="str">
        <f t="shared" si="402"/>
        <v>May 2020</v>
      </c>
      <c r="GD155" s="7" t="str">
        <f t="shared" ca="1" si="341"/>
        <v>Weekend</v>
      </c>
      <c r="GT155" s="71">
        <f>IF(GT$9="", "", IF(AND(NOT('Personnel Details'!$N$11=""), $B155&gt;='Personnel Details'!$N$11), 'Personnel Details'!$O$11, IF(AND(NOT('Personnel Details'!$I$11=""), $B155&gt;='Personnel Details'!$I$11), 'Personnel Details'!$J$11, 'Personnel Details'!$E$11)))</f>
        <v>0.8</v>
      </c>
      <c r="GU155" s="59" t="str">
        <f>IF(GT$9="", "", IF(AND(NOT('Personnel Details'!$N$11=""), $B155&gt;='Personnel Details'!$N$11), IF('Personnel Details'!$P$11="","", 'Personnel Details'!$P$11), IF(AND(NOT('Personnel Details'!$I$11=""), $B155&gt;='Personnel Details'!$I$11), IF('Personnel Details'!$K$11="", "", 'Personnel Details'!$K$11), IF('Personnel Details'!$F$11="", "", 'Personnel Details'!$F$11))))</f>
        <v/>
      </c>
      <c r="GV155" s="74">
        <f>IF(GT$9="", "", IF(AND(NOT('Personnel Details'!$N$11=""), $B155&gt;='Personnel Details'!$N$11), 'Personnel Details'!$Q$11, IF(AND(NOT('Personnel Details'!$I$11=""), $B155&gt;='Personnel Details'!$I$11), 'Personnel Details'!$L$11, 'Personnel Details'!$G$11)))</f>
        <v>0</v>
      </c>
      <c r="GW155" s="59">
        <f t="shared" si="403"/>
        <v>0</v>
      </c>
      <c r="GX155" s="53"/>
      <c r="GZ155" s="78">
        <f>IF(GZ$9="", "", IF(AND(NOT('Personnel Details'!$N$12=""), $B155&gt;='Personnel Details'!$N$12), 'Personnel Details'!$O$12, IF(AND(NOT('Personnel Details'!$I$12=""), $B155&gt;='Personnel Details'!$I$12), 'Personnel Details'!$J$12, 'Personnel Details'!$E$12)))</f>
        <v>0.8</v>
      </c>
      <c r="HA155" s="59" t="str">
        <f>IF(GZ$9="", "", IF(AND(NOT('Personnel Details'!$N$12=""), $B155&gt;='Personnel Details'!$N$12), IF('Personnel Details'!$P$12="","", 'Personnel Details'!$P$12), IF(AND(NOT('Personnel Details'!$I$12=""), $B155&gt;='Personnel Details'!$I$12), IF('Personnel Details'!$K$12="", "", 'Personnel Details'!$K$12), IF('Personnel Details'!$F$12="", "", 'Personnel Details'!$F$12))))</f>
        <v/>
      </c>
      <c r="HB155" s="79">
        <f>IF(GZ$9="", "", IF(AND(NOT('Personnel Details'!$N$12=""), $B155&gt;='Personnel Details'!$N$12), 'Personnel Details'!$Q$12, IF(AND(NOT('Personnel Details'!$I$12=""), $B155&gt;='Personnel Details'!$I$12), 'Personnel Details'!$L$12, 'Personnel Details'!$G$12)))</f>
        <v>0</v>
      </c>
      <c r="HC155" s="59">
        <f t="shared" si="404"/>
        <v>0</v>
      </c>
      <c r="HD155" s="53"/>
      <c r="HF155" s="78">
        <f>IF(HF$9="", "", IF(AND(NOT('Personnel Details'!$N$13=""), $B155&gt;='Personnel Details'!$N$13), 'Personnel Details'!$O$13, IF(AND(NOT('Personnel Details'!$I$13=""), $B155&gt;='Personnel Details'!$I$13), 'Personnel Details'!$J$13, 'Personnel Details'!$E$13)))</f>
        <v>0.8</v>
      </c>
      <c r="HG155" s="59" t="str">
        <f>IF(HF$9="", "", IF(AND(NOT('Personnel Details'!$N$13=""), $B155&gt;='Personnel Details'!$N$13), IF('Personnel Details'!$P$13="","", 'Personnel Details'!$P$13), IF(AND(NOT('Personnel Details'!$I$13=""), $B155&gt;='Personnel Details'!$I$13), IF('Personnel Details'!$K$13="", "", 'Personnel Details'!$K$13), IF('Personnel Details'!$F$13="", "", 'Personnel Details'!$F$13))))</f>
        <v/>
      </c>
      <c r="HH155" s="79">
        <f>IF(HF$9="", "", IF(AND(NOT('Personnel Details'!$N$13=""), $B155&gt;='Personnel Details'!$N$13), 'Personnel Details'!$Q$13, IF(AND(NOT('Personnel Details'!$I$13=""), $B155&gt;='Personnel Details'!$I$13), 'Personnel Details'!$L$13, 'Personnel Details'!$G$13)))</f>
        <v>0</v>
      </c>
      <c r="HI155" s="59">
        <f t="shared" si="405"/>
        <v>0</v>
      </c>
      <c r="HJ155" s="53"/>
      <c r="HL155" s="78">
        <f>IF(HL$9="", "", IF(AND(NOT('Personnel Details'!$N$14=""), $B155&gt;='Personnel Details'!$N$14), 'Personnel Details'!$O$14, IF(AND(NOT('Personnel Details'!$I$14=""), $B155&gt;='Personnel Details'!$I$14), 'Personnel Details'!$J$14, 'Personnel Details'!$E$14)))</f>
        <v>0.8</v>
      </c>
      <c r="HM155" s="59">
        <f>IF(HL$9="", "", IF(AND(NOT('Personnel Details'!$N$14=""), $B155&gt;='Personnel Details'!$N$14), IF('Personnel Details'!$P$14="","", 'Personnel Details'!$P$14), IF(AND(NOT('Personnel Details'!$I$14=""), $B155&gt;='Personnel Details'!$I$14), IF('Personnel Details'!$K$14="", "", 'Personnel Details'!$K$14), IF('Personnel Details'!$F$14="", "", 'Personnel Details'!$F$14))))</f>
        <v>2000</v>
      </c>
      <c r="HN155" s="79">
        <f>IF(HL$9="", "", IF(AND(NOT('Personnel Details'!$N$14=""), $B155&gt;='Personnel Details'!$N$14), 'Personnel Details'!$Q$14, IF(AND(NOT('Personnel Details'!$I$14=""), $B155&gt;='Personnel Details'!$I$14), 'Personnel Details'!$L$14, 'Personnel Details'!$G$14)))</f>
        <v>0.85</v>
      </c>
      <c r="HO155" s="59">
        <f t="shared" si="406"/>
        <v>0</v>
      </c>
      <c r="HP155" s="53"/>
      <c r="HR155" s="78" t="str">
        <f>IF(HR$9="", "", IF(AND(NOT('Personnel Details'!$N$15=""), $B155&gt;='Personnel Details'!$N$15), 'Personnel Details'!$O$15, IF(AND(NOT('Personnel Details'!$I$15=""), $B155&gt;='Personnel Details'!$I$15), 'Personnel Details'!$J$15, 'Personnel Details'!$E$15)))</f>
        <v/>
      </c>
      <c r="HS155" s="59" t="str">
        <f>IF(HR$9="", "", IF(AND(NOT('Personnel Details'!$N$15=""), $B155&gt;='Personnel Details'!$N$15), IF('Personnel Details'!$P$15="","", 'Personnel Details'!$P$15), IF(AND(NOT('Personnel Details'!$I$15=""), $B155&gt;='Personnel Details'!$I$15), IF('Personnel Details'!$K$15="", "", 'Personnel Details'!$K$15), IF('Personnel Details'!$F$15="", "", 'Personnel Details'!$F$15))))</f>
        <v/>
      </c>
      <c r="HT155" s="79" t="str">
        <f>IF(HR$9="", "", IF(AND(NOT('Personnel Details'!$N$15=""), $B155&gt;='Personnel Details'!$N$15), 'Personnel Details'!$Q$15, IF(AND(NOT('Personnel Details'!$I$15=""), $B155&gt;='Personnel Details'!$I$15), 'Personnel Details'!$L$15, 'Personnel Details'!$G$15)))</f>
        <v/>
      </c>
      <c r="HU155" s="59">
        <f t="shared" si="407"/>
        <v>0</v>
      </c>
      <c r="HV155" s="53"/>
      <c r="HX155" s="78" t="str">
        <f>IF(HX$9="", "", IF(AND(NOT('Personnel Details'!$N$16=""), $B155&gt;='Personnel Details'!$N$16), 'Personnel Details'!$O$16, IF(AND(NOT('Personnel Details'!$I$16=""), $B155&gt;='Personnel Details'!$I$16), 'Personnel Details'!$J$16, 'Personnel Details'!$E$16)))</f>
        <v/>
      </c>
      <c r="HY155" s="59" t="str">
        <f>IF(HX$9="", "", IF(AND(NOT('Personnel Details'!$N$16=""), $B155&gt;='Personnel Details'!$N$16), IF('Personnel Details'!$P$16="","", 'Personnel Details'!$P$16), IF(AND(NOT('Personnel Details'!$I$16=""), $B155&gt;='Personnel Details'!$I$16), IF('Personnel Details'!$K$16="", "", 'Personnel Details'!$K$16), IF('Personnel Details'!$F$16="", "", 'Personnel Details'!$F$16))))</f>
        <v/>
      </c>
      <c r="HZ155" s="79" t="str">
        <f>IF(HX$9="", "", IF(AND(NOT('Personnel Details'!$N$16=""), $B155&gt;='Personnel Details'!$N$16), 'Personnel Details'!$Q$16, IF(AND(NOT('Personnel Details'!$I$16=""), $B155&gt;='Personnel Details'!$I$16), 'Personnel Details'!$L$16, 'Personnel Details'!$G$16)))</f>
        <v/>
      </c>
      <c r="IA155" s="59">
        <f t="shared" si="408"/>
        <v>0</v>
      </c>
      <c r="IB155" s="53"/>
      <c r="ID155" s="78" t="str">
        <f>IF(ID$9="", "", IF(AND(NOT('Personnel Details'!$N$17=""), $B155&gt;='Personnel Details'!$N$17), 'Personnel Details'!$O$17, IF(AND(NOT('Personnel Details'!$I$17=""), $B155&gt;='Personnel Details'!$I$17), 'Personnel Details'!$J$17, 'Personnel Details'!$E$17)))</f>
        <v/>
      </c>
      <c r="IE155" s="59" t="str">
        <f>IF(ID$9="", "", IF(AND(NOT('Personnel Details'!$N$17=""), $B155&gt;='Personnel Details'!$N$17), IF('Personnel Details'!$P$17="","", 'Personnel Details'!$P$17), IF(AND(NOT('Personnel Details'!$I$17=""), $B155&gt;='Personnel Details'!$I$17), IF('Personnel Details'!$K$17="", "", 'Personnel Details'!$K$17), IF('Personnel Details'!$F$17="", "", 'Personnel Details'!$F$17))))</f>
        <v/>
      </c>
      <c r="IF155" s="79" t="str">
        <f>IF(ID$9="", "", IF(AND(NOT('Personnel Details'!$N$17=""), $B155&gt;='Personnel Details'!$N$17), 'Personnel Details'!$Q$17, IF(AND(NOT('Personnel Details'!$I$17=""), $B155&gt;='Personnel Details'!$I$17), 'Personnel Details'!$L$17, 'Personnel Details'!$G$17)))</f>
        <v/>
      </c>
      <c r="IG155" s="59">
        <f t="shared" si="409"/>
        <v>0</v>
      </c>
      <c r="IH155" s="53"/>
      <c r="IJ155" s="78" t="str">
        <f>IF(IJ$9="", "", IF(AND(NOT('Personnel Details'!$N$18=""), $B155&gt;='Personnel Details'!$N$18), 'Personnel Details'!$O$18, IF(AND(NOT('Personnel Details'!$I$18=""), $B155&gt;='Personnel Details'!$I$18), 'Personnel Details'!$J$18, 'Personnel Details'!$E$18)))</f>
        <v/>
      </c>
      <c r="IK155" s="59" t="str">
        <f>IF(IJ$9="", "", IF(AND(NOT('Personnel Details'!$N$18=""), $B155&gt;='Personnel Details'!$N$18), IF('Personnel Details'!$P$18="","", 'Personnel Details'!$P$18), IF(AND(NOT('Personnel Details'!$I$18=""), $B155&gt;='Personnel Details'!$I$18), IF('Personnel Details'!$K$18="", "", 'Personnel Details'!$K$18), IF('Personnel Details'!$F$18="", "", 'Personnel Details'!$F$18))))</f>
        <v/>
      </c>
      <c r="IL155" s="79" t="str">
        <f>IF(IJ$9="", "", IF(AND(NOT('Personnel Details'!$N$18=""), $B155&gt;='Personnel Details'!$N$18), 'Personnel Details'!$Q$18, IF(AND(NOT('Personnel Details'!$I$18=""), $B155&gt;='Personnel Details'!$I$18), 'Personnel Details'!$L$18, 'Personnel Details'!$G$18)))</f>
        <v/>
      </c>
      <c r="IM155" s="59">
        <f t="shared" si="410"/>
        <v>0</v>
      </c>
      <c r="IN155" s="53"/>
      <c r="IP155" s="78" t="str">
        <f>IF(IP$9="", "", IF(AND(NOT('Personnel Details'!$N$19=""), $B155&gt;='Personnel Details'!$N$19), 'Personnel Details'!$O$19, IF(AND(NOT('Personnel Details'!$I$19=""), $B155&gt;='Personnel Details'!$I$19), 'Personnel Details'!$J$19, 'Personnel Details'!$E$19)))</f>
        <v/>
      </c>
      <c r="IQ155" s="59" t="str">
        <f>IF(IP$9="", "", IF(AND(NOT('Personnel Details'!$N$19=""), $B155&gt;='Personnel Details'!$N$19), IF('Personnel Details'!$P$19="","", 'Personnel Details'!$P$19), IF(AND(NOT('Personnel Details'!$I$19=""), $B155&gt;='Personnel Details'!$I$19), IF('Personnel Details'!$K$19="", "", 'Personnel Details'!$K$19), IF('Personnel Details'!$F$19="", "", 'Personnel Details'!$F$19))))</f>
        <v/>
      </c>
      <c r="IR155" s="79" t="str">
        <f>IF(IP$9="", "", IF(AND(NOT('Personnel Details'!$N$19=""), $B155&gt;='Personnel Details'!$N$19), 'Personnel Details'!$Q$19, IF(AND(NOT('Personnel Details'!$I$19=""), $B155&gt;='Personnel Details'!$I$19), 'Personnel Details'!$L$19, 'Personnel Details'!$G$19)))</f>
        <v/>
      </c>
      <c r="IS155" s="59">
        <f t="shared" si="411"/>
        <v>0</v>
      </c>
      <c r="IT155" s="53"/>
      <c r="IV155" s="78" t="str">
        <f>IF(IV$9="", "", IF(AND(NOT('Personnel Details'!$N$20=""), $B155&gt;='Personnel Details'!$N$20), 'Personnel Details'!$O$20, IF(AND(NOT('Personnel Details'!$I$20=""), $B155&gt;='Personnel Details'!$I$20), 'Personnel Details'!$J$20, 'Personnel Details'!$E$20)))</f>
        <v/>
      </c>
      <c r="IW155" s="59" t="str">
        <f>IF(IV$9="", "", IF(AND(NOT('Personnel Details'!$N$20=""), $B155&gt;='Personnel Details'!$N$20), IF('Personnel Details'!$P$20="","", 'Personnel Details'!$P$20), IF(AND(NOT('Personnel Details'!$I$20=""), $B155&gt;='Personnel Details'!$I$20), IF('Personnel Details'!$K$20="", "", 'Personnel Details'!$K$20), IF('Personnel Details'!$F$20="", "", 'Personnel Details'!$F$20))))</f>
        <v/>
      </c>
      <c r="IX155" s="79" t="str">
        <f>IF(IV$9="", "", IF(AND(NOT('Personnel Details'!$N$20=""), $B155&gt;='Personnel Details'!$N$20), 'Personnel Details'!$Q$20, IF(AND(NOT('Personnel Details'!$I$20=""), $B155&gt;='Personnel Details'!$I$20), 'Personnel Details'!$L$20, 'Personnel Details'!$G$20)))</f>
        <v/>
      </c>
      <c r="IY155" s="59">
        <f t="shared" si="412"/>
        <v>0</v>
      </c>
      <c r="IZ155" s="53"/>
      <c r="JB155" s="78" t="str">
        <f>IF(JB$9="", "", IF(AND(NOT('Personnel Details'!$N$21=""), $B155&gt;='Personnel Details'!$N$21), 'Personnel Details'!$O$21, IF(AND(NOT('Personnel Details'!$I$21=""), $B155&gt;='Personnel Details'!$I$21), 'Personnel Details'!$J$21, 'Personnel Details'!$E$21)))</f>
        <v/>
      </c>
      <c r="JC155" s="59" t="str">
        <f>IF(JB$9="", "", IF(AND(NOT('Personnel Details'!$N$21=""), $B155&gt;='Personnel Details'!$N$21), IF('Personnel Details'!$P$21="","", 'Personnel Details'!$P$21), IF(AND(NOT('Personnel Details'!$I$21=""), $B155&gt;='Personnel Details'!$I$21), IF('Personnel Details'!$K$21="", "", 'Personnel Details'!$K$21), IF('Personnel Details'!$F$21="", "", 'Personnel Details'!$F$21))))</f>
        <v/>
      </c>
      <c r="JD155" s="79" t="str">
        <f>IF(JB$9="", "", IF(AND(NOT('Personnel Details'!$N$21=""), $B155&gt;='Personnel Details'!$N$21), 'Personnel Details'!$Q$21, IF(AND(NOT('Personnel Details'!$I$21=""), $B155&gt;='Personnel Details'!$I$21), 'Personnel Details'!$L$21, 'Personnel Details'!$G$21)))</f>
        <v/>
      </c>
      <c r="JE155" s="59">
        <f t="shared" si="413"/>
        <v>0</v>
      </c>
      <c r="JF155" s="53"/>
      <c r="JH155" s="78" t="str">
        <f>IF(JH$9="", "", IF(AND(NOT('Personnel Details'!$N$22=""), $B155&gt;='Personnel Details'!$N$22), 'Personnel Details'!$O$22, IF(AND(NOT('Personnel Details'!$I$22=""), $B155&gt;='Personnel Details'!$I$22), 'Personnel Details'!$J$22, 'Personnel Details'!$E$22)))</f>
        <v/>
      </c>
      <c r="JI155" s="59" t="str">
        <f>IF(JH$9="", "", IF(AND(NOT('Personnel Details'!$N$22=""), $B155&gt;='Personnel Details'!$N$22), IF('Personnel Details'!$P$22="","", 'Personnel Details'!$P$22), IF(AND(NOT('Personnel Details'!$I$22=""), $B155&gt;='Personnel Details'!$I$22), IF('Personnel Details'!$K$22="", "", 'Personnel Details'!$K$22), IF('Personnel Details'!$F$22="", "", 'Personnel Details'!$F$22))))</f>
        <v/>
      </c>
      <c r="JJ155" s="79" t="str">
        <f>IF(JH$9="", "", IF(AND(NOT('Personnel Details'!$N$22=""), $B155&gt;='Personnel Details'!$N$22), 'Personnel Details'!$Q$22, IF(AND(NOT('Personnel Details'!$I$22=""), $B155&gt;='Personnel Details'!$I$22), 'Personnel Details'!$L$22, 'Personnel Details'!$G$22)))</f>
        <v/>
      </c>
      <c r="JK155" s="59">
        <f t="shared" si="414"/>
        <v>0</v>
      </c>
      <c r="JL155" s="53"/>
      <c r="JN155" s="78" t="str">
        <f>IF(JN$9="", "", IF(AND(NOT('Personnel Details'!$N$23=""), $B155&gt;='Personnel Details'!$N$23), 'Personnel Details'!$O$23, IF(AND(NOT('Personnel Details'!$I$23=""), $B155&gt;='Personnel Details'!$I$23), 'Personnel Details'!$J$23, 'Personnel Details'!$E$23)))</f>
        <v/>
      </c>
      <c r="JO155" s="59" t="str">
        <f>IF(JN$9="", "", IF(AND(NOT('Personnel Details'!$N$23=""), $B155&gt;='Personnel Details'!$N$23), IF('Personnel Details'!$P$23="","", 'Personnel Details'!$P$23), IF(AND(NOT('Personnel Details'!$I$23=""), $B155&gt;='Personnel Details'!$I$23), IF('Personnel Details'!$K$23="", "", 'Personnel Details'!$K$23), IF('Personnel Details'!$F$23="", "", 'Personnel Details'!$F$23))))</f>
        <v/>
      </c>
      <c r="JP155" s="79" t="str">
        <f>IF(JN$9="", "", IF(AND(NOT('Personnel Details'!$N$23=""), $B155&gt;='Personnel Details'!$N$23), 'Personnel Details'!$Q$23, IF(AND(NOT('Personnel Details'!$I$23=""), $B155&gt;='Personnel Details'!$I$23), 'Personnel Details'!$L$23, 'Personnel Details'!$G$23)))</f>
        <v/>
      </c>
      <c r="JQ155" s="59">
        <f t="shared" si="415"/>
        <v>0</v>
      </c>
      <c r="JR155" s="53"/>
      <c r="JT155" s="78" t="str">
        <f>IF(JT$9="", "", IF(AND(NOT('Personnel Details'!$N$24=""), $B155&gt;='Personnel Details'!$N$24), 'Personnel Details'!$O$24, IF(AND(NOT('Personnel Details'!$I$24=""), $B155&gt;='Personnel Details'!$I$24), 'Personnel Details'!$J$24, 'Personnel Details'!$E$24)))</f>
        <v/>
      </c>
      <c r="JU155" s="59" t="str">
        <f>IF(JT$9="", "", IF(AND(NOT('Personnel Details'!$N$24=""), $B155&gt;='Personnel Details'!$N$24), IF('Personnel Details'!$P$24="","", 'Personnel Details'!$P$24), IF(AND(NOT('Personnel Details'!$I$24=""), $B155&gt;='Personnel Details'!$I$24), IF('Personnel Details'!$K$24="", "", 'Personnel Details'!$K$24), IF('Personnel Details'!$F$24="", "", 'Personnel Details'!$F$24))))</f>
        <v/>
      </c>
      <c r="JV155" s="79" t="str">
        <f>IF(JT$9="", "", IF(AND(NOT('Personnel Details'!$N$24=""), $B155&gt;='Personnel Details'!$N$24), 'Personnel Details'!$Q$24, IF(AND(NOT('Personnel Details'!$I$24=""), $B155&gt;='Personnel Details'!$I$24), 'Personnel Details'!$L$24, 'Personnel Details'!$G$24)))</f>
        <v/>
      </c>
      <c r="JW155" s="59">
        <f t="shared" si="416"/>
        <v>0</v>
      </c>
      <c r="JX155" s="53"/>
      <c r="JZ155" s="78" t="str">
        <f>IF(JZ$9="", "", IF(AND(NOT('Personnel Details'!$N$25=""), $B155&gt;='Personnel Details'!$N$25), 'Personnel Details'!$O$25, IF(AND(NOT('Personnel Details'!$I$25=""), $B155&gt;='Personnel Details'!$I$25), 'Personnel Details'!$J$25, 'Personnel Details'!$E$25)))</f>
        <v/>
      </c>
      <c r="KA155" s="59" t="str">
        <f>IF(JZ$9="", "", IF(AND(NOT('Personnel Details'!$N$25=""), $B155&gt;='Personnel Details'!$N$25), IF('Personnel Details'!$P$25="","", 'Personnel Details'!$P$25), IF(AND(NOT('Personnel Details'!$I$25=""), $B155&gt;='Personnel Details'!$I$25), IF('Personnel Details'!$K$25="", "", 'Personnel Details'!$K$25), IF('Personnel Details'!$F$25="", "", 'Personnel Details'!$F$25))))</f>
        <v/>
      </c>
      <c r="KB155" s="79" t="str">
        <f>IF(JZ$9="", "", IF(AND(NOT('Personnel Details'!$N$25=""), $B155&gt;='Personnel Details'!$N$25), 'Personnel Details'!$Q$25, IF(AND(NOT('Personnel Details'!$I$25=""), $B155&gt;='Personnel Details'!$I$25), 'Personnel Details'!$L$25, 'Personnel Details'!$G$25)))</f>
        <v/>
      </c>
      <c r="KC155" s="59">
        <f t="shared" si="417"/>
        <v>0</v>
      </c>
      <c r="KD155" s="53"/>
      <c r="KF155" s="78" t="str">
        <f>IF(KF$9="", "", IF(AND(NOT('Personnel Details'!$N$26=""), $B155&gt;='Personnel Details'!$N$26), 'Personnel Details'!$O$26, IF(AND(NOT('Personnel Details'!$I$26=""), $B155&gt;='Personnel Details'!$I$26), 'Personnel Details'!$J$26, 'Personnel Details'!$E$26)))</f>
        <v/>
      </c>
      <c r="KG155" s="59" t="str">
        <f>IF(KF$9="", "", IF(AND(NOT('Personnel Details'!$N$26=""), $B155&gt;='Personnel Details'!$N$26), IF('Personnel Details'!$P$26="","", 'Personnel Details'!$P$26), IF(AND(NOT('Personnel Details'!$I$26=""), $B155&gt;='Personnel Details'!$I$26), IF('Personnel Details'!$K$26="", "", 'Personnel Details'!$K$26), IF('Personnel Details'!$F$26="", "", 'Personnel Details'!$F$26))))</f>
        <v/>
      </c>
      <c r="KH155" s="79" t="str">
        <f>IF(KF$9="", "", IF(AND(NOT('Personnel Details'!$N$26=""), $B155&gt;='Personnel Details'!$N$26), 'Personnel Details'!$Q$26, IF(AND(NOT('Personnel Details'!$I$26=""), $B155&gt;='Personnel Details'!$I$26), 'Personnel Details'!$L$26, 'Personnel Details'!$G$26)))</f>
        <v/>
      </c>
      <c r="KI155" s="59">
        <f t="shared" si="418"/>
        <v>0</v>
      </c>
      <c r="KJ155" s="53"/>
      <c r="KL155" s="78" t="str">
        <f>IF(KL$9="", "", IF(AND(NOT('Personnel Details'!$N$27=""), $B155&gt;='Personnel Details'!$N$27), 'Personnel Details'!$O$27, IF(AND(NOT('Personnel Details'!$I$27=""), $B155&gt;='Personnel Details'!$I$27), 'Personnel Details'!$J$27, 'Personnel Details'!$E$27)))</f>
        <v/>
      </c>
      <c r="KM155" s="59" t="str">
        <f>IF(KL$9="", "", IF(AND(NOT('Personnel Details'!$N$27=""), $B155&gt;='Personnel Details'!$N$27), IF('Personnel Details'!$P$27="","", 'Personnel Details'!$P$27), IF(AND(NOT('Personnel Details'!$I$27=""), $B155&gt;='Personnel Details'!$I$27), IF('Personnel Details'!$K$27="", "", 'Personnel Details'!$K$27), IF('Personnel Details'!$F$27="", "", 'Personnel Details'!$F$27))))</f>
        <v/>
      </c>
      <c r="KN155" s="79" t="str">
        <f>IF(KL$9="", "", IF(AND(NOT('Personnel Details'!$N$27=""), $B155&gt;='Personnel Details'!$N$27), 'Personnel Details'!$Q$27, IF(AND(NOT('Personnel Details'!$I$27=""), $B155&gt;='Personnel Details'!$I$27), 'Personnel Details'!$L$27, 'Personnel Details'!$G$27)))</f>
        <v/>
      </c>
      <c r="KO155" s="59">
        <f t="shared" si="419"/>
        <v>0</v>
      </c>
      <c r="KP155" s="53"/>
      <c r="KR155" s="78" t="str">
        <f>IF(KR$9="", "", IF(AND(NOT('Personnel Details'!$N$28=""), $B155&gt;='Personnel Details'!$N$28), 'Personnel Details'!$O$28, IF(AND(NOT('Personnel Details'!$I$28=""), $B155&gt;='Personnel Details'!$I$28), 'Personnel Details'!$J$28, 'Personnel Details'!$E$28)))</f>
        <v/>
      </c>
      <c r="KS155" s="59" t="str">
        <f>IF(KR$9="", "", IF(AND(NOT('Personnel Details'!$N$28=""), $B155&gt;='Personnel Details'!$N$28), IF('Personnel Details'!$P$28="","", 'Personnel Details'!$P$28), IF(AND(NOT('Personnel Details'!$I$28=""), $B155&gt;='Personnel Details'!$I$28), IF('Personnel Details'!$K$28="", "", 'Personnel Details'!$K$28), IF('Personnel Details'!$F$28="", "", 'Personnel Details'!$F$28))))</f>
        <v/>
      </c>
      <c r="KT155" s="79" t="str">
        <f>IF(KR$9="", "", IF(AND(NOT('Personnel Details'!$N$28=""), $B155&gt;='Personnel Details'!$N$28), 'Personnel Details'!$Q$28, IF(AND(NOT('Personnel Details'!$I$28=""), $B155&gt;='Personnel Details'!$I$28), 'Personnel Details'!$L$28, 'Personnel Details'!$G$28)))</f>
        <v/>
      </c>
      <c r="KU155" s="59">
        <f t="shared" si="420"/>
        <v>0</v>
      </c>
      <c r="KV155" s="53"/>
      <c r="KX155" s="78" t="str">
        <f>IF(KX$9="", "", IF(AND(NOT('Personnel Details'!$N$29=""), $B155&gt;='Personnel Details'!$N$29), 'Personnel Details'!$O$29, IF(AND(NOT('Personnel Details'!$I$29=""), $B155&gt;='Personnel Details'!$I$29), 'Personnel Details'!$J$29, 'Personnel Details'!$E$29)))</f>
        <v/>
      </c>
      <c r="KY155" s="59" t="str">
        <f>IF(KX$9="", "", IF(AND(NOT('Personnel Details'!$N$29=""), $B155&gt;='Personnel Details'!$N$29), IF('Personnel Details'!$P$29="","", 'Personnel Details'!$P$29), IF(AND(NOT('Personnel Details'!$I$29=""), $B155&gt;='Personnel Details'!$I$29), IF('Personnel Details'!$K$29="", "", 'Personnel Details'!$K$29), IF('Personnel Details'!$F$29="", "", 'Personnel Details'!$F$29))))</f>
        <v/>
      </c>
      <c r="KZ155" s="79" t="str">
        <f>IF(KX$9="", "", IF(AND(NOT('Personnel Details'!$N$29=""), $B155&gt;='Personnel Details'!$N$29), 'Personnel Details'!$Q$29, IF(AND(NOT('Personnel Details'!$I$29=""), $B155&gt;='Personnel Details'!$I$29), 'Personnel Details'!$L$29, 'Personnel Details'!$G$29)))</f>
        <v/>
      </c>
      <c r="LA155" s="59">
        <f t="shared" si="421"/>
        <v>0</v>
      </c>
      <c r="LB155" s="53"/>
      <c r="LD155" s="78" t="str">
        <f>IF(LD$9="", "", IF(AND(NOT('Personnel Details'!$N$30=""), $B155&gt;='Personnel Details'!$N$30), 'Personnel Details'!$O$30, IF(AND(NOT('Personnel Details'!$I$30=""), $B155&gt;='Personnel Details'!$I$30), 'Personnel Details'!$J$30, 'Personnel Details'!$E$30)))</f>
        <v/>
      </c>
      <c r="LE155" s="59" t="str">
        <f>IF(LD$9="", "", IF(AND(NOT('Personnel Details'!$N$30=""), $B155&gt;='Personnel Details'!$N$30), IF('Personnel Details'!$P$30="","", 'Personnel Details'!$P$30), IF(AND(NOT('Personnel Details'!$I$30=""), $B155&gt;='Personnel Details'!$I$30), IF('Personnel Details'!$K$30="", "", 'Personnel Details'!$K$30), IF('Personnel Details'!$F$30="", "", 'Personnel Details'!$F$30))))</f>
        <v/>
      </c>
      <c r="LF155" s="79" t="str">
        <f>IF(LD$9="", "", IF(AND(NOT('Personnel Details'!$N$30=""), $B155&gt;='Personnel Details'!$N$30), 'Personnel Details'!$Q$30, IF(AND(NOT('Personnel Details'!$I$30=""), $B155&gt;='Personnel Details'!$I$30), 'Personnel Details'!$L$30, 'Personnel Details'!$G$30)))</f>
        <v/>
      </c>
      <c r="LG155" s="59">
        <f t="shared" si="422"/>
        <v>0</v>
      </c>
      <c r="LH155" s="53"/>
      <c r="LJ155" s="78" t="str">
        <f>IF(LJ$9="", "", IF(AND(NOT('Personnel Details'!$N$31=""), $B155&gt;='Personnel Details'!$N$31), 'Personnel Details'!$O$31, IF(AND(NOT('Personnel Details'!$I$31=""), $B155&gt;='Personnel Details'!$I$31), 'Personnel Details'!$J$31, 'Personnel Details'!$E$31)))</f>
        <v/>
      </c>
      <c r="LK155" s="59" t="str">
        <f>IF(LJ$9="", "", IF(AND(NOT('Personnel Details'!$N$31=""), $B155&gt;='Personnel Details'!$N$31), IF('Personnel Details'!$P$31="","", 'Personnel Details'!$P$31), IF(AND(NOT('Personnel Details'!$I$31=""), $B155&gt;='Personnel Details'!$I$31), IF('Personnel Details'!$K$31="", "", 'Personnel Details'!$K$31), IF('Personnel Details'!$F$31="", "", 'Personnel Details'!$F$31))))</f>
        <v/>
      </c>
      <c r="LL155" s="79" t="str">
        <f>IF(LJ$9="", "", IF(AND(NOT('Personnel Details'!$N$31=""), $B155&gt;='Personnel Details'!$N$31), 'Personnel Details'!$Q$31, IF(AND(NOT('Personnel Details'!$I$31=""), $B155&gt;='Personnel Details'!$I$31), 'Personnel Details'!$L$31, 'Personnel Details'!$G$31)))</f>
        <v/>
      </c>
      <c r="LM155" s="59">
        <f t="shared" si="423"/>
        <v>0</v>
      </c>
      <c r="LN155" s="53"/>
      <c r="LP155" s="78" t="str">
        <f>IF(LP$9="", "", IF(AND(NOT('Personnel Details'!$N$32=""), $B155&gt;='Personnel Details'!$N$32), 'Personnel Details'!$O$32, IF(AND(NOT('Personnel Details'!$I$32=""), $B155&gt;='Personnel Details'!$I$32), 'Personnel Details'!$J$32, 'Personnel Details'!$E$32)))</f>
        <v/>
      </c>
      <c r="LQ155" s="59" t="str">
        <f>IF(LP$9="", "", IF(AND(NOT('Personnel Details'!$N$32=""), $B155&gt;='Personnel Details'!$N$32), IF('Personnel Details'!$P$32="","", 'Personnel Details'!$P$32), IF(AND(NOT('Personnel Details'!$I$32=""), $B155&gt;='Personnel Details'!$I$32), IF('Personnel Details'!$K$32="", "", 'Personnel Details'!$K$32), IF('Personnel Details'!$F$32="", "", 'Personnel Details'!$F$32))))</f>
        <v/>
      </c>
      <c r="LR155" s="79" t="str">
        <f>IF(LP$9="", "", IF(AND(NOT('Personnel Details'!$N$32=""), $B155&gt;='Personnel Details'!$N$32), 'Personnel Details'!$Q$32, IF(AND(NOT('Personnel Details'!$I$32=""), $B155&gt;='Personnel Details'!$I$32), 'Personnel Details'!$L$32, 'Personnel Details'!$G$32)))</f>
        <v/>
      </c>
      <c r="LS155" s="59">
        <f t="shared" si="424"/>
        <v>0</v>
      </c>
      <c r="LT155" s="53"/>
      <c r="LV155" s="78" t="str">
        <f>IF(LV$9="", "", IF(AND(NOT('Personnel Details'!$N$33=""), $B155&gt;='Personnel Details'!$N$33), 'Personnel Details'!$O$33, IF(AND(NOT('Personnel Details'!$I$33=""), $B155&gt;='Personnel Details'!$I$33), 'Personnel Details'!$J$33, 'Personnel Details'!$E$33)))</f>
        <v/>
      </c>
      <c r="LW155" s="59" t="str">
        <f>IF(LV$9="", "", IF(AND(NOT('Personnel Details'!$N$33=""), $B155&gt;='Personnel Details'!$N$33), IF('Personnel Details'!$P$33="","", 'Personnel Details'!$P$33), IF(AND(NOT('Personnel Details'!$I$33=""), $B155&gt;='Personnel Details'!$I$33), IF('Personnel Details'!$K$33="", "", 'Personnel Details'!$K$33), IF('Personnel Details'!$F$33="", "", 'Personnel Details'!$F$33))))</f>
        <v/>
      </c>
      <c r="LX155" s="79" t="str">
        <f>IF(LV$9="", "", IF(AND(NOT('Personnel Details'!$N$33=""), $B155&gt;='Personnel Details'!$N$33), 'Personnel Details'!$Q$33, IF(AND(NOT('Personnel Details'!$I$33=""), $B155&gt;='Personnel Details'!$I$33), 'Personnel Details'!$L$33, 'Personnel Details'!$G$33)))</f>
        <v/>
      </c>
      <c r="LY155" s="59">
        <f t="shared" si="425"/>
        <v>0</v>
      </c>
      <c r="LZ155" s="53"/>
      <c r="MB155" s="78" t="str">
        <f>IF(MB$9="", "", IF(AND(NOT('Personnel Details'!$N$34=""), $B155&gt;='Personnel Details'!$N$34), 'Personnel Details'!$O$34, IF(AND(NOT('Personnel Details'!$I$34=""), $B155&gt;='Personnel Details'!$I$34), 'Personnel Details'!$J$34, 'Personnel Details'!$E$34)))</f>
        <v/>
      </c>
      <c r="MC155" s="59" t="str">
        <f>IF(MB$9="", "", IF(AND(NOT('Personnel Details'!$N$34=""), $B155&gt;='Personnel Details'!$N$34), IF('Personnel Details'!$P$34="","", 'Personnel Details'!$P$34), IF(AND(NOT('Personnel Details'!$I$34=""), $B155&gt;='Personnel Details'!$I$34), IF('Personnel Details'!$K$34="", "", 'Personnel Details'!$K$34), IF('Personnel Details'!$F$34="", "", 'Personnel Details'!$F$34))))</f>
        <v/>
      </c>
      <c r="MD155" s="79" t="str">
        <f>IF(MB$9="", "", IF(AND(NOT('Personnel Details'!$N$34=""), $B155&gt;='Personnel Details'!$N$34), 'Personnel Details'!$Q$34, IF(AND(NOT('Personnel Details'!$I$34=""), $B155&gt;='Personnel Details'!$I$34), 'Personnel Details'!$L$34, 'Personnel Details'!$G$34)))</f>
        <v/>
      </c>
      <c r="ME155" s="59">
        <f t="shared" si="426"/>
        <v>0</v>
      </c>
      <c r="MF155" s="53"/>
      <c r="MH155" s="78" t="str">
        <f>IF(MH$9="", "", IF(AND(NOT('Personnel Details'!$N$35=""), $B155&gt;='Personnel Details'!$N$35), 'Personnel Details'!$O$35, IF(AND(NOT('Personnel Details'!$I$35=""), $B155&gt;='Personnel Details'!$I$35), 'Personnel Details'!$J$35, 'Personnel Details'!$E$35)))</f>
        <v/>
      </c>
      <c r="MI155" s="59" t="str">
        <f>IF(MH$9="", "", IF(AND(NOT('Personnel Details'!$N$35=""), $B155&gt;='Personnel Details'!$N$35), IF('Personnel Details'!$P$35="","", 'Personnel Details'!$P$35), IF(AND(NOT('Personnel Details'!$I$35=""), $B155&gt;='Personnel Details'!$I$35), IF('Personnel Details'!$K$35="", "", 'Personnel Details'!$K$35), IF('Personnel Details'!$F$35="", "", 'Personnel Details'!$F$35))))</f>
        <v/>
      </c>
      <c r="MJ155" s="79" t="str">
        <f>IF(MH$9="", "", IF(AND(NOT('Personnel Details'!$N$35=""), $B155&gt;='Personnel Details'!$N$35), 'Personnel Details'!$Q$35, IF(AND(NOT('Personnel Details'!$I$35=""), $B155&gt;='Personnel Details'!$I$35), 'Personnel Details'!$L$35, 'Personnel Details'!$G$35)))</f>
        <v/>
      </c>
      <c r="MK155" s="59">
        <f t="shared" si="427"/>
        <v>0</v>
      </c>
      <c r="ML155" s="53"/>
      <c r="MN155" s="78" t="str">
        <f>IF(MN$9="", "", IF(AND(NOT('Personnel Details'!$N$36=""), $B155&gt;='Personnel Details'!$N$36), 'Personnel Details'!$O$36, IF(AND(NOT('Personnel Details'!$I$36=""), $B155&gt;='Personnel Details'!$I$36), 'Personnel Details'!$J$36, 'Personnel Details'!$E$36)))</f>
        <v/>
      </c>
      <c r="MO155" s="59" t="str">
        <f>IF(MN$9="", "", IF(AND(NOT('Personnel Details'!$N$36=""), $B155&gt;='Personnel Details'!$N$36), IF('Personnel Details'!$P$36="","", 'Personnel Details'!$P$36), IF(AND(NOT('Personnel Details'!$I$36=""), $B155&gt;='Personnel Details'!$I$36), IF('Personnel Details'!$K$36="", "", 'Personnel Details'!$K$36), IF('Personnel Details'!$F$36="", "", 'Personnel Details'!$F$36))))</f>
        <v/>
      </c>
      <c r="MP155" s="79" t="str">
        <f>IF(MN$9="", "", IF(AND(NOT('Personnel Details'!$N$36=""), $B155&gt;='Personnel Details'!$N$36), 'Personnel Details'!$Q$36, IF(AND(NOT('Personnel Details'!$I$36=""), $B155&gt;='Personnel Details'!$I$36), 'Personnel Details'!$L$36, 'Personnel Details'!$G$36)))</f>
        <v/>
      </c>
      <c r="MQ155" s="59">
        <f t="shared" si="428"/>
        <v>0</v>
      </c>
      <c r="MR155" s="53"/>
      <c r="MT155" s="78" t="str">
        <f>IF(MT$9="", "", IF(AND(NOT('Personnel Details'!$N$37=""), $B155&gt;='Personnel Details'!$N$37), 'Personnel Details'!$O$37, IF(AND(NOT('Personnel Details'!$I$37=""), $B155&gt;='Personnel Details'!$I$37), 'Personnel Details'!$J$37, 'Personnel Details'!$E$37)))</f>
        <v/>
      </c>
      <c r="MU155" s="59" t="str">
        <f>IF(MT$9="", "", IF(AND(NOT('Personnel Details'!$N$37=""), $B155&gt;='Personnel Details'!$N$37), IF('Personnel Details'!$P$37="","", 'Personnel Details'!$P$37), IF(AND(NOT('Personnel Details'!$I$37=""), $B155&gt;='Personnel Details'!$I$37), IF('Personnel Details'!$K$37="", "", 'Personnel Details'!$K$37), IF('Personnel Details'!$F$37="", "", 'Personnel Details'!$F$37))))</f>
        <v/>
      </c>
      <c r="MV155" s="79" t="str">
        <f>IF(MT$9="", "", IF(AND(NOT('Personnel Details'!$N$37=""), $B155&gt;='Personnel Details'!$N$37), 'Personnel Details'!$Q$37, IF(AND(NOT('Personnel Details'!$I$37=""), $B155&gt;='Personnel Details'!$I$37), 'Personnel Details'!$L$37, 'Personnel Details'!$G$37)))</f>
        <v/>
      </c>
      <c r="MW155" s="59">
        <f t="shared" si="429"/>
        <v>0</v>
      </c>
      <c r="MX155" s="53"/>
      <c r="MZ155" s="78" t="str">
        <f>IF(MZ$9="", "", IF(AND(NOT('Personnel Details'!$N$38=""), $B155&gt;='Personnel Details'!$N$38), 'Personnel Details'!$O$38, IF(AND(NOT('Personnel Details'!$I$38=""), $B155&gt;='Personnel Details'!$I$38), 'Personnel Details'!$J$38, 'Personnel Details'!$E$38)))</f>
        <v/>
      </c>
      <c r="NA155" s="59" t="str">
        <f>IF(MZ$9="", "", IF(AND(NOT('Personnel Details'!$N$38=""), $B155&gt;='Personnel Details'!$N$38), IF('Personnel Details'!$P$38="","", 'Personnel Details'!$P$38), IF(AND(NOT('Personnel Details'!$I$38=""), $B155&gt;='Personnel Details'!$I$38), IF('Personnel Details'!$K$38="", "", 'Personnel Details'!$K$38), IF('Personnel Details'!$F$38="", "", 'Personnel Details'!$F$38))))</f>
        <v/>
      </c>
      <c r="NB155" s="79" t="str">
        <f>IF(MZ$9="", "", IF(AND(NOT('Personnel Details'!$N$38=""), $B155&gt;='Personnel Details'!$N$38), 'Personnel Details'!$Q$38, IF(AND(NOT('Personnel Details'!$I$38=""), $B155&gt;='Personnel Details'!$I$38), 'Personnel Details'!$L$38, 'Personnel Details'!$G$38)))</f>
        <v/>
      </c>
      <c r="NC155" s="59">
        <f t="shared" si="430"/>
        <v>0</v>
      </c>
      <c r="ND155" s="53"/>
      <c r="NF155" s="78" t="str">
        <f>IF(NF$9="", "", IF(AND(NOT('Personnel Details'!$N$39=""), $B155&gt;='Personnel Details'!$N$39), 'Personnel Details'!$O$39, IF(AND(NOT('Personnel Details'!$I$39=""), $B155&gt;='Personnel Details'!$I$39), 'Personnel Details'!$J$39, 'Personnel Details'!$E$39)))</f>
        <v/>
      </c>
      <c r="NG155" s="59" t="str">
        <f>IF(NF$9="", "", IF(AND(NOT('Personnel Details'!$N$39=""), $B155&gt;='Personnel Details'!$N$39), IF('Personnel Details'!$P$39="","", 'Personnel Details'!$P$39), IF(AND(NOT('Personnel Details'!$I$39=""), $B155&gt;='Personnel Details'!$I$39), IF('Personnel Details'!$K$39="", "", 'Personnel Details'!$K$39), IF('Personnel Details'!$F$39="", "", 'Personnel Details'!$F$39))))</f>
        <v/>
      </c>
      <c r="NH155" s="79" t="str">
        <f>IF(NF$9="", "", IF(AND(NOT('Personnel Details'!$N$39=""), $B155&gt;='Personnel Details'!$N$39), 'Personnel Details'!$Q$39, IF(AND(NOT('Personnel Details'!$I$39=""), $B155&gt;='Personnel Details'!$I$39), 'Personnel Details'!$L$39, 'Personnel Details'!$G$39)))</f>
        <v/>
      </c>
      <c r="NI155" s="59">
        <f t="shared" si="431"/>
        <v>0</v>
      </c>
      <c r="NJ155" s="53"/>
      <c r="NL155" s="78" t="str">
        <f>IF(NL$9="", "", IF(AND(NOT('Personnel Details'!$N$40=""), $B155&gt;='Personnel Details'!$N$40), 'Personnel Details'!$O$40, IF(AND(NOT('Personnel Details'!$I$40=""), $B155&gt;='Personnel Details'!$I$40), 'Personnel Details'!$J$40, 'Personnel Details'!$E$40)))</f>
        <v/>
      </c>
      <c r="NM155" s="59" t="str">
        <f>IF(NL$9="", "", IF(AND(NOT('Personnel Details'!$N$40=""), $B155&gt;='Personnel Details'!$N$40), IF('Personnel Details'!$P$40="","", 'Personnel Details'!$P$40), IF(AND(NOT('Personnel Details'!$I$40=""), $B155&gt;='Personnel Details'!$I$40), IF('Personnel Details'!$K$40="", "", 'Personnel Details'!$K$40), IF('Personnel Details'!$F$40="", "", 'Personnel Details'!$F$40))))</f>
        <v/>
      </c>
      <c r="NN155" s="79" t="str">
        <f>IF(NL$9="", "", IF(AND(NOT('Personnel Details'!$N$40=""), $B155&gt;='Personnel Details'!$N$40), 'Personnel Details'!$Q$40, IF(AND(NOT('Personnel Details'!$I$40=""), $B155&gt;='Personnel Details'!$I$40), 'Personnel Details'!$L$40, 'Personnel Details'!$G$40)))</f>
        <v/>
      </c>
      <c r="NO155" s="59">
        <f t="shared" si="432"/>
        <v>0</v>
      </c>
      <c r="NP155" s="53"/>
    </row>
    <row r="156" spans="1:380" x14ac:dyDescent="0.25">
      <c r="A156" s="32"/>
      <c r="B156" s="113">
        <f>IFERROR(IF(B155+1&gt;'Personnel Details'!$U$5, "", B155+1), "")</f>
        <v>43976</v>
      </c>
      <c r="C156" s="32"/>
      <c r="D156" s="120"/>
      <c r="E156" s="13" t="str">
        <f t="shared" si="311"/>
        <v/>
      </c>
      <c r="F156" s="13" t="str">
        <f t="shared" si="342"/>
        <v/>
      </c>
      <c r="G156" s="56" t="str">
        <f t="shared" si="433"/>
        <v/>
      </c>
      <c r="H156" s="16" t="str">
        <f t="shared" si="343"/>
        <v/>
      </c>
      <c r="I156" s="32"/>
      <c r="J156" s="120"/>
      <c r="K156" s="62" t="str">
        <f t="shared" si="312"/>
        <v/>
      </c>
      <c r="L156" s="62" t="str">
        <f t="shared" si="344"/>
        <v/>
      </c>
      <c r="M156" s="65" t="str">
        <f t="shared" si="434"/>
        <v/>
      </c>
      <c r="N156" s="68" t="str">
        <f t="shared" si="345"/>
        <v/>
      </c>
      <c r="O156" s="32"/>
      <c r="P156" s="120"/>
      <c r="Q156" s="62" t="str">
        <f t="shared" si="313"/>
        <v/>
      </c>
      <c r="R156" s="62" t="str">
        <f t="shared" si="346"/>
        <v/>
      </c>
      <c r="S156" s="65" t="str">
        <f t="shared" si="435"/>
        <v/>
      </c>
      <c r="T156" s="68" t="str">
        <f t="shared" si="347"/>
        <v/>
      </c>
      <c r="U156" s="32"/>
      <c r="V156" s="120"/>
      <c r="W156" s="62" t="str">
        <f t="shared" si="314"/>
        <v/>
      </c>
      <c r="X156" s="62" t="str">
        <f t="shared" si="348"/>
        <v/>
      </c>
      <c r="Y156" s="65" t="str">
        <f t="shared" si="436"/>
        <v/>
      </c>
      <c r="Z156" s="68" t="str">
        <f t="shared" si="349"/>
        <v/>
      </c>
      <c r="AA156" s="32"/>
      <c r="AB156" s="120"/>
      <c r="AC156" s="62" t="str">
        <f t="shared" si="315"/>
        <v/>
      </c>
      <c r="AD156" s="62" t="str">
        <f t="shared" si="350"/>
        <v/>
      </c>
      <c r="AE156" s="65" t="str">
        <f t="shared" si="437"/>
        <v/>
      </c>
      <c r="AF156" s="68" t="str">
        <f t="shared" si="351"/>
        <v/>
      </c>
      <c r="AG156" s="32"/>
      <c r="AH156" s="120"/>
      <c r="AI156" s="62" t="str">
        <f t="shared" si="316"/>
        <v/>
      </c>
      <c r="AJ156" s="62" t="str">
        <f t="shared" si="352"/>
        <v/>
      </c>
      <c r="AK156" s="65" t="str">
        <f t="shared" si="438"/>
        <v/>
      </c>
      <c r="AL156" s="68" t="str">
        <f t="shared" si="353"/>
        <v/>
      </c>
      <c r="AM156" s="32"/>
      <c r="AN156" s="120"/>
      <c r="AO156" s="62" t="str">
        <f t="shared" si="317"/>
        <v/>
      </c>
      <c r="AP156" s="62" t="str">
        <f t="shared" si="354"/>
        <v/>
      </c>
      <c r="AQ156" s="65" t="str">
        <f t="shared" si="439"/>
        <v/>
      </c>
      <c r="AR156" s="68" t="str">
        <f t="shared" si="355"/>
        <v/>
      </c>
      <c r="AS156" s="32"/>
      <c r="AT156" s="120"/>
      <c r="AU156" s="62" t="str">
        <f t="shared" si="318"/>
        <v/>
      </c>
      <c r="AV156" s="62" t="str">
        <f t="shared" si="356"/>
        <v/>
      </c>
      <c r="AW156" s="65" t="str">
        <f t="shared" si="440"/>
        <v/>
      </c>
      <c r="AX156" s="68" t="str">
        <f t="shared" si="357"/>
        <v/>
      </c>
      <c r="AY156" s="32"/>
      <c r="AZ156" s="120"/>
      <c r="BA156" s="62" t="str">
        <f t="shared" si="319"/>
        <v/>
      </c>
      <c r="BB156" s="62" t="str">
        <f t="shared" si="358"/>
        <v/>
      </c>
      <c r="BC156" s="65" t="str">
        <f t="shared" si="441"/>
        <v/>
      </c>
      <c r="BD156" s="68" t="str">
        <f t="shared" si="359"/>
        <v/>
      </c>
      <c r="BE156" s="32"/>
      <c r="BF156" s="120"/>
      <c r="BG156" s="62" t="str">
        <f t="shared" si="320"/>
        <v/>
      </c>
      <c r="BH156" s="62" t="str">
        <f t="shared" si="360"/>
        <v/>
      </c>
      <c r="BI156" s="65" t="str">
        <f t="shared" si="442"/>
        <v/>
      </c>
      <c r="BJ156" s="68" t="str">
        <f t="shared" si="361"/>
        <v/>
      </c>
      <c r="BK156" s="32"/>
      <c r="BL156" s="120"/>
      <c r="BM156" s="62" t="str">
        <f t="shared" si="321"/>
        <v/>
      </c>
      <c r="BN156" s="62" t="str">
        <f t="shared" si="362"/>
        <v/>
      </c>
      <c r="BO156" s="65" t="str">
        <f t="shared" si="443"/>
        <v/>
      </c>
      <c r="BP156" s="68" t="str">
        <f t="shared" si="363"/>
        <v/>
      </c>
      <c r="BQ156" s="32"/>
      <c r="BR156" s="120"/>
      <c r="BS156" s="62" t="str">
        <f t="shared" si="322"/>
        <v/>
      </c>
      <c r="BT156" s="62" t="str">
        <f t="shared" si="364"/>
        <v/>
      </c>
      <c r="BU156" s="65" t="str">
        <f t="shared" si="444"/>
        <v/>
      </c>
      <c r="BV156" s="68" t="str">
        <f t="shared" si="365"/>
        <v/>
      </c>
      <c r="BW156" s="32"/>
      <c r="BX156" s="120"/>
      <c r="BY156" s="62" t="str">
        <f t="shared" si="323"/>
        <v/>
      </c>
      <c r="BZ156" s="62" t="str">
        <f t="shared" si="366"/>
        <v/>
      </c>
      <c r="CA156" s="65" t="str">
        <f t="shared" si="445"/>
        <v/>
      </c>
      <c r="CB156" s="68" t="str">
        <f t="shared" si="367"/>
        <v/>
      </c>
      <c r="CC156" s="32"/>
      <c r="CD156" s="120"/>
      <c r="CE156" s="62" t="str">
        <f t="shared" si="324"/>
        <v/>
      </c>
      <c r="CF156" s="62" t="str">
        <f t="shared" si="368"/>
        <v/>
      </c>
      <c r="CG156" s="65" t="str">
        <f t="shared" si="446"/>
        <v/>
      </c>
      <c r="CH156" s="68" t="str">
        <f t="shared" si="369"/>
        <v/>
      </c>
      <c r="CI156" s="32"/>
      <c r="CJ156" s="120"/>
      <c r="CK156" s="62" t="str">
        <f t="shared" si="325"/>
        <v/>
      </c>
      <c r="CL156" s="62" t="str">
        <f t="shared" si="370"/>
        <v/>
      </c>
      <c r="CM156" s="65" t="str">
        <f t="shared" si="447"/>
        <v/>
      </c>
      <c r="CN156" s="68" t="str">
        <f t="shared" si="371"/>
        <v/>
      </c>
      <c r="CO156" s="32"/>
      <c r="CP156" s="120"/>
      <c r="CQ156" s="62" t="str">
        <f t="shared" si="326"/>
        <v/>
      </c>
      <c r="CR156" s="62" t="str">
        <f t="shared" si="372"/>
        <v/>
      </c>
      <c r="CS156" s="65" t="str">
        <f t="shared" si="448"/>
        <v/>
      </c>
      <c r="CT156" s="68" t="str">
        <f t="shared" si="373"/>
        <v/>
      </c>
      <c r="CU156" s="32"/>
      <c r="CV156" s="120"/>
      <c r="CW156" s="62" t="str">
        <f t="shared" si="327"/>
        <v/>
      </c>
      <c r="CX156" s="62" t="str">
        <f t="shared" si="374"/>
        <v/>
      </c>
      <c r="CY156" s="65" t="str">
        <f t="shared" si="449"/>
        <v/>
      </c>
      <c r="CZ156" s="68" t="str">
        <f t="shared" si="375"/>
        <v/>
      </c>
      <c r="DA156" s="32"/>
      <c r="DB156" s="120"/>
      <c r="DC156" s="62" t="str">
        <f t="shared" si="328"/>
        <v/>
      </c>
      <c r="DD156" s="62" t="str">
        <f t="shared" si="376"/>
        <v/>
      </c>
      <c r="DE156" s="65" t="str">
        <f t="shared" si="450"/>
        <v/>
      </c>
      <c r="DF156" s="68" t="str">
        <f t="shared" si="377"/>
        <v/>
      </c>
      <c r="DG156" s="32"/>
      <c r="DH156" s="120"/>
      <c r="DI156" s="62" t="str">
        <f t="shared" si="329"/>
        <v/>
      </c>
      <c r="DJ156" s="62" t="str">
        <f t="shared" si="378"/>
        <v/>
      </c>
      <c r="DK156" s="65" t="str">
        <f t="shared" si="451"/>
        <v/>
      </c>
      <c r="DL156" s="68" t="str">
        <f t="shared" si="379"/>
        <v/>
      </c>
      <c r="DM156" s="32"/>
      <c r="DN156" s="120"/>
      <c r="DO156" s="62" t="str">
        <f t="shared" si="330"/>
        <v/>
      </c>
      <c r="DP156" s="62" t="str">
        <f t="shared" si="380"/>
        <v/>
      </c>
      <c r="DQ156" s="65" t="str">
        <f t="shared" si="452"/>
        <v/>
      </c>
      <c r="DR156" s="68" t="str">
        <f t="shared" si="381"/>
        <v/>
      </c>
      <c r="DS156" s="32"/>
      <c r="DT156" s="120"/>
      <c r="DU156" s="62" t="str">
        <f t="shared" si="331"/>
        <v/>
      </c>
      <c r="DV156" s="62" t="str">
        <f t="shared" si="382"/>
        <v/>
      </c>
      <c r="DW156" s="65" t="str">
        <f t="shared" si="453"/>
        <v/>
      </c>
      <c r="DX156" s="68" t="str">
        <f t="shared" si="383"/>
        <v/>
      </c>
      <c r="DY156" s="32"/>
      <c r="DZ156" s="120"/>
      <c r="EA156" s="62" t="str">
        <f t="shared" si="332"/>
        <v/>
      </c>
      <c r="EB156" s="62" t="str">
        <f t="shared" si="384"/>
        <v/>
      </c>
      <c r="EC156" s="65" t="str">
        <f t="shared" si="454"/>
        <v/>
      </c>
      <c r="ED156" s="68" t="str">
        <f t="shared" si="385"/>
        <v/>
      </c>
      <c r="EE156" s="32"/>
      <c r="EF156" s="120"/>
      <c r="EG156" s="62" t="str">
        <f t="shared" si="333"/>
        <v/>
      </c>
      <c r="EH156" s="62" t="str">
        <f t="shared" si="386"/>
        <v/>
      </c>
      <c r="EI156" s="65" t="str">
        <f t="shared" si="455"/>
        <v/>
      </c>
      <c r="EJ156" s="68" t="str">
        <f t="shared" si="387"/>
        <v/>
      </c>
      <c r="EK156" s="32"/>
      <c r="EL156" s="120"/>
      <c r="EM156" s="62" t="str">
        <f t="shared" si="334"/>
        <v/>
      </c>
      <c r="EN156" s="62" t="str">
        <f t="shared" si="388"/>
        <v/>
      </c>
      <c r="EO156" s="65" t="str">
        <f t="shared" si="456"/>
        <v/>
      </c>
      <c r="EP156" s="68" t="str">
        <f t="shared" si="389"/>
        <v/>
      </c>
      <c r="EQ156" s="32"/>
      <c r="ER156" s="120"/>
      <c r="ES156" s="62" t="str">
        <f t="shared" si="335"/>
        <v/>
      </c>
      <c r="ET156" s="62" t="str">
        <f t="shared" si="390"/>
        <v/>
      </c>
      <c r="EU156" s="65" t="str">
        <f t="shared" si="457"/>
        <v/>
      </c>
      <c r="EV156" s="68" t="str">
        <f t="shared" si="391"/>
        <v/>
      </c>
      <c r="EW156" s="32"/>
      <c r="EX156" s="120"/>
      <c r="EY156" s="62" t="str">
        <f t="shared" si="336"/>
        <v/>
      </c>
      <c r="EZ156" s="62" t="str">
        <f t="shared" si="392"/>
        <v/>
      </c>
      <c r="FA156" s="65" t="str">
        <f t="shared" si="458"/>
        <v/>
      </c>
      <c r="FB156" s="68" t="str">
        <f t="shared" si="393"/>
        <v/>
      </c>
      <c r="FC156" s="32"/>
      <c r="FD156" s="120"/>
      <c r="FE156" s="62" t="str">
        <f t="shared" si="337"/>
        <v/>
      </c>
      <c r="FF156" s="62" t="str">
        <f t="shared" si="394"/>
        <v/>
      </c>
      <c r="FG156" s="65" t="str">
        <f t="shared" si="459"/>
        <v/>
      </c>
      <c r="FH156" s="68" t="str">
        <f t="shared" si="395"/>
        <v/>
      </c>
      <c r="FI156" s="32"/>
      <c r="FJ156" s="120"/>
      <c r="FK156" s="62" t="str">
        <f t="shared" si="338"/>
        <v/>
      </c>
      <c r="FL156" s="62" t="str">
        <f t="shared" si="396"/>
        <v/>
      </c>
      <c r="FM156" s="65" t="str">
        <f t="shared" si="460"/>
        <v/>
      </c>
      <c r="FN156" s="68" t="str">
        <f t="shared" si="397"/>
        <v/>
      </c>
      <c r="FO156" s="32"/>
      <c r="FP156" s="120"/>
      <c r="FQ156" s="62" t="str">
        <f t="shared" si="339"/>
        <v/>
      </c>
      <c r="FR156" s="62" t="str">
        <f t="shared" si="398"/>
        <v/>
      </c>
      <c r="FS156" s="65" t="str">
        <f t="shared" si="461"/>
        <v/>
      </c>
      <c r="FT156" s="68" t="str">
        <f t="shared" si="399"/>
        <v/>
      </c>
      <c r="FU156" s="32"/>
      <c r="FV156" s="120"/>
      <c r="FW156" s="62" t="str">
        <f t="shared" si="340"/>
        <v/>
      </c>
      <c r="FX156" s="62" t="str">
        <f t="shared" si="400"/>
        <v/>
      </c>
      <c r="FY156" s="65" t="str">
        <f t="shared" si="462"/>
        <v/>
      </c>
      <c r="FZ156" s="68" t="str">
        <f t="shared" si="401"/>
        <v/>
      </c>
      <c r="GA156" s="32"/>
      <c r="GC156" s="7" t="str">
        <f t="shared" si="402"/>
        <v>May 2020</v>
      </c>
      <c r="GD156" s="7" t="str">
        <f t="shared" ca="1" si="341"/>
        <v>Bank</v>
      </c>
      <c r="GT156" s="71">
        <f>IF(GT$9="", "", IF(AND(NOT('Personnel Details'!$N$11=""), $B156&gt;='Personnel Details'!$N$11), 'Personnel Details'!$O$11, IF(AND(NOT('Personnel Details'!$I$11=""), $B156&gt;='Personnel Details'!$I$11), 'Personnel Details'!$J$11, 'Personnel Details'!$E$11)))</f>
        <v>0.8</v>
      </c>
      <c r="GU156" s="59" t="str">
        <f>IF(GT$9="", "", IF(AND(NOT('Personnel Details'!$N$11=""), $B156&gt;='Personnel Details'!$N$11), IF('Personnel Details'!$P$11="","", 'Personnel Details'!$P$11), IF(AND(NOT('Personnel Details'!$I$11=""), $B156&gt;='Personnel Details'!$I$11), IF('Personnel Details'!$K$11="", "", 'Personnel Details'!$K$11), IF('Personnel Details'!$F$11="", "", 'Personnel Details'!$F$11))))</f>
        <v/>
      </c>
      <c r="GV156" s="74">
        <f>IF(GT$9="", "", IF(AND(NOT('Personnel Details'!$N$11=""), $B156&gt;='Personnel Details'!$N$11), 'Personnel Details'!$Q$11, IF(AND(NOT('Personnel Details'!$I$11=""), $B156&gt;='Personnel Details'!$I$11), 'Personnel Details'!$L$11, 'Personnel Details'!$G$11)))</f>
        <v>0</v>
      </c>
      <c r="GW156" s="59">
        <f t="shared" si="403"/>
        <v>0</v>
      </c>
      <c r="GX156" s="53"/>
      <c r="GZ156" s="78">
        <f>IF(GZ$9="", "", IF(AND(NOT('Personnel Details'!$N$12=""), $B156&gt;='Personnel Details'!$N$12), 'Personnel Details'!$O$12, IF(AND(NOT('Personnel Details'!$I$12=""), $B156&gt;='Personnel Details'!$I$12), 'Personnel Details'!$J$12, 'Personnel Details'!$E$12)))</f>
        <v>0.8</v>
      </c>
      <c r="HA156" s="59" t="str">
        <f>IF(GZ$9="", "", IF(AND(NOT('Personnel Details'!$N$12=""), $B156&gt;='Personnel Details'!$N$12), IF('Personnel Details'!$P$12="","", 'Personnel Details'!$P$12), IF(AND(NOT('Personnel Details'!$I$12=""), $B156&gt;='Personnel Details'!$I$12), IF('Personnel Details'!$K$12="", "", 'Personnel Details'!$K$12), IF('Personnel Details'!$F$12="", "", 'Personnel Details'!$F$12))))</f>
        <v/>
      </c>
      <c r="HB156" s="79">
        <f>IF(GZ$9="", "", IF(AND(NOT('Personnel Details'!$N$12=""), $B156&gt;='Personnel Details'!$N$12), 'Personnel Details'!$Q$12, IF(AND(NOT('Personnel Details'!$I$12=""), $B156&gt;='Personnel Details'!$I$12), 'Personnel Details'!$L$12, 'Personnel Details'!$G$12)))</f>
        <v>0</v>
      </c>
      <c r="HC156" s="59">
        <f t="shared" si="404"/>
        <v>0</v>
      </c>
      <c r="HD156" s="53"/>
      <c r="HF156" s="78">
        <f>IF(HF$9="", "", IF(AND(NOT('Personnel Details'!$N$13=""), $B156&gt;='Personnel Details'!$N$13), 'Personnel Details'!$O$13, IF(AND(NOT('Personnel Details'!$I$13=""), $B156&gt;='Personnel Details'!$I$13), 'Personnel Details'!$J$13, 'Personnel Details'!$E$13)))</f>
        <v>0.8</v>
      </c>
      <c r="HG156" s="59" t="str">
        <f>IF(HF$9="", "", IF(AND(NOT('Personnel Details'!$N$13=""), $B156&gt;='Personnel Details'!$N$13), IF('Personnel Details'!$P$13="","", 'Personnel Details'!$P$13), IF(AND(NOT('Personnel Details'!$I$13=""), $B156&gt;='Personnel Details'!$I$13), IF('Personnel Details'!$K$13="", "", 'Personnel Details'!$K$13), IF('Personnel Details'!$F$13="", "", 'Personnel Details'!$F$13))))</f>
        <v/>
      </c>
      <c r="HH156" s="79">
        <f>IF(HF$9="", "", IF(AND(NOT('Personnel Details'!$N$13=""), $B156&gt;='Personnel Details'!$N$13), 'Personnel Details'!$Q$13, IF(AND(NOT('Personnel Details'!$I$13=""), $B156&gt;='Personnel Details'!$I$13), 'Personnel Details'!$L$13, 'Personnel Details'!$G$13)))</f>
        <v>0</v>
      </c>
      <c r="HI156" s="59">
        <f t="shared" si="405"/>
        <v>0</v>
      </c>
      <c r="HJ156" s="53"/>
      <c r="HL156" s="78">
        <f>IF(HL$9="", "", IF(AND(NOT('Personnel Details'!$N$14=""), $B156&gt;='Personnel Details'!$N$14), 'Personnel Details'!$O$14, IF(AND(NOT('Personnel Details'!$I$14=""), $B156&gt;='Personnel Details'!$I$14), 'Personnel Details'!$J$14, 'Personnel Details'!$E$14)))</f>
        <v>0.8</v>
      </c>
      <c r="HM156" s="59">
        <f>IF(HL$9="", "", IF(AND(NOT('Personnel Details'!$N$14=""), $B156&gt;='Personnel Details'!$N$14), IF('Personnel Details'!$P$14="","", 'Personnel Details'!$P$14), IF(AND(NOT('Personnel Details'!$I$14=""), $B156&gt;='Personnel Details'!$I$14), IF('Personnel Details'!$K$14="", "", 'Personnel Details'!$K$14), IF('Personnel Details'!$F$14="", "", 'Personnel Details'!$F$14))))</f>
        <v>2000</v>
      </c>
      <c r="HN156" s="79">
        <f>IF(HL$9="", "", IF(AND(NOT('Personnel Details'!$N$14=""), $B156&gt;='Personnel Details'!$N$14), 'Personnel Details'!$Q$14, IF(AND(NOT('Personnel Details'!$I$14=""), $B156&gt;='Personnel Details'!$I$14), 'Personnel Details'!$L$14, 'Personnel Details'!$G$14)))</f>
        <v>0.85</v>
      </c>
      <c r="HO156" s="59">
        <f t="shared" si="406"/>
        <v>0</v>
      </c>
      <c r="HP156" s="53"/>
      <c r="HR156" s="78" t="str">
        <f>IF(HR$9="", "", IF(AND(NOT('Personnel Details'!$N$15=""), $B156&gt;='Personnel Details'!$N$15), 'Personnel Details'!$O$15, IF(AND(NOT('Personnel Details'!$I$15=""), $B156&gt;='Personnel Details'!$I$15), 'Personnel Details'!$J$15, 'Personnel Details'!$E$15)))</f>
        <v/>
      </c>
      <c r="HS156" s="59" t="str">
        <f>IF(HR$9="", "", IF(AND(NOT('Personnel Details'!$N$15=""), $B156&gt;='Personnel Details'!$N$15), IF('Personnel Details'!$P$15="","", 'Personnel Details'!$P$15), IF(AND(NOT('Personnel Details'!$I$15=""), $B156&gt;='Personnel Details'!$I$15), IF('Personnel Details'!$K$15="", "", 'Personnel Details'!$K$15), IF('Personnel Details'!$F$15="", "", 'Personnel Details'!$F$15))))</f>
        <v/>
      </c>
      <c r="HT156" s="79" t="str">
        <f>IF(HR$9="", "", IF(AND(NOT('Personnel Details'!$N$15=""), $B156&gt;='Personnel Details'!$N$15), 'Personnel Details'!$Q$15, IF(AND(NOT('Personnel Details'!$I$15=""), $B156&gt;='Personnel Details'!$I$15), 'Personnel Details'!$L$15, 'Personnel Details'!$G$15)))</f>
        <v/>
      </c>
      <c r="HU156" s="59">
        <f t="shared" si="407"/>
        <v>0</v>
      </c>
      <c r="HV156" s="53"/>
      <c r="HX156" s="78" t="str">
        <f>IF(HX$9="", "", IF(AND(NOT('Personnel Details'!$N$16=""), $B156&gt;='Personnel Details'!$N$16), 'Personnel Details'!$O$16, IF(AND(NOT('Personnel Details'!$I$16=""), $B156&gt;='Personnel Details'!$I$16), 'Personnel Details'!$J$16, 'Personnel Details'!$E$16)))</f>
        <v/>
      </c>
      <c r="HY156" s="59" t="str">
        <f>IF(HX$9="", "", IF(AND(NOT('Personnel Details'!$N$16=""), $B156&gt;='Personnel Details'!$N$16), IF('Personnel Details'!$P$16="","", 'Personnel Details'!$P$16), IF(AND(NOT('Personnel Details'!$I$16=""), $B156&gt;='Personnel Details'!$I$16), IF('Personnel Details'!$K$16="", "", 'Personnel Details'!$K$16), IF('Personnel Details'!$F$16="", "", 'Personnel Details'!$F$16))))</f>
        <v/>
      </c>
      <c r="HZ156" s="79" t="str">
        <f>IF(HX$9="", "", IF(AND(NOT('Personnel Details'!$N$16=""), $B156&gt;='Personnel Details'!$N$16), 'Personnel Details'!$Q$16, IF(AND(NOT('Personnel Details'!$I$16=""), $B156&gt;='Personnel Details'!$I$16), 'Personnel Details'!$L$16, 'Personnel Details'!$G$16)))</f>
        <v/>
      </c>
      <c r="IA156" s="59">
        <f t="shared" si="408"/>
        <v>0</v>
      </c>
      <c r="IB156" s="53"/>
      <c r="ID156" s="78" t="str">
        <f>IF(ID$9="", "", IF(AND(NOT('Personnel Details'!$N$17=""), $B156&gt;='Personnel Details'!$N$17), 'Personnel Details'!$O$17, IF(AND(NOT('Personnel Details'!$I$17=""), $B156&gt;='Personnel Details'!$I$17), 'Personnel Details'!$J$17, 'Personnel Details'!$E$17)))</f>
        <v/>
      </c>
      <c r="IE156" s="59" t="str">
        <f>IF(ID$9="", "", IF(AND(NOT('Personnel Details'!$N$17=""), $B156&gt;='Personnel Details'!$N$17), IF('Personnel Details'!$P$17="","", 'Personnel Details'!$P$17), IF(AND(NOT('Personnel Details'!$I$17=""), $B156&gt;='Personnel Details'!$I$17), IF('Personnel Details'!$K$17="", "", 'Personnel Details'!$K$17), IF('Personnel Details'!$F$17="", "", 'Personnel Details'!$F$17))))</f>
        <v/>
      </c>
      <c r="IF156" s="79" t="str">
        <f>IF(ID$9="", "", IF(AND(NOT('Personnel Details'!$N$17=""), $B156&gt;='Personnel Details'!$N$17), 'Personnel Details'!$Q$17, IF(AND(NOT('Personnel Details'!$I$17=""), $B156&gt;='Personnel Details'!$I$17), 'Personnel Details'!$L$17, 'Personnel Details'!$G$17)))</f>
        <v/>
      </c>
      <c r="IG156" s="59">
        <f t="shared" si="409"/>
        <v>0</v>
      </c>
      <c r="IH156" s="53"/>
      <c r="IJ156" s="78" t="str">
        <f>IF(IJ$9="", "", IF(AND(NOT('Personnel Details'!$N$18=""), $B156&gt;='Personnel Details'!$N$18), 'Personnel Details'!$O$18, IF(AND(NOT('Personnel Details'!$I$18=""), $B156&gt;='Personnel Details'!$I$18), 'Personnel Details'!$J$18, 'Personnel Details'!$E$18)))</f>
        <v/>
      </c>
      <c r="IK156" s="59" t="str">
        <f>IF(IJ$9="", "", IF(AND(NOT('Personnel Details'!$N$18=""), $B156&gt;='Personnel Details'!$N$18), IF('Personnel Details'!$P$18="","", 'Personnel Details'!$P$18), IF(AND(NOT('Personnel Details'!$I$18=""), $B156&gt;='Personnel Details'!$I$18), IF('Personnel Details'!$K$18="", "", 'Personnel Details'!$K$18), IF('Personnel Details'!$F$18="", "", 'Personnel Details'!$F$18))))</f>
        <v/>
      </c>
      <c r="IL156" s="79" t="str">
        <f>IF(IJ$9="", "", IF(AND(NOT('Personnel Details'!$N$18=""), $B156&gt;='Personnel Details'!$N$18), 'Personnel Details'!$Q$18, IF(AND(NOT('Personnel Details'!$I$18=""), $B156&gt;='Personnel Details'!$I$18), 'Personnel Details'!$L$18, 'Personnel Details'!$G$18)))</f>
        <v/>
      </c>
      <c r="IM156" s="59">
        <f t="shared" si="410"/>
        <v>0</v>
      </c>
      <c r="IN156" s="53"/>
      <c r="IP156" s="78" t="str">
        <f>IF(IP$9="", "", IF(AND(NOT('Personnel Details'!$N$19=""), $B156&gt;='Personnel Details'!$N$19), 'Personnel Details'!$O$19, IF(AND(NOT('Personnel Details'!$I$19=""), $B156&gt;='Personnel Details'!$I$19), 'Personnel Details'!$J$19, 'Personnel Details'!$E$19)))</f>
        <v/>
      </c>
      <c r="IQ156" s="59" t="str">
        <f>IF(IP$9="", "", IF(AND(NOT('Personnel Details'!$N$19=""), $B156&gt;='Personnel Details'!$N$19), IF('Personnel Details'!$P$19="","", 'Personnel Details'!$P$19), IF(AND(NOT('Personnel Details'!$I$19=""), $B156&gt;='Personnel Details'!$I$19), IF('Personnel Details'!$K$19="", "", 'Personnel Details'!$K$19), IF('Personnel Details'!$F$19="", "", 'Personnel Details'!$F$19))))</f>
        <v/>
      </c>
      <c r="IR156" s="79" t="str">
        <f>IF(IP$9="", "", IF(AND(NOT('Personnel Details'!$N$19=""), $B156&gt;='Personnel Details'!$N$19), 'Personnel Details'!$Q$19, IF(AND(NOT('Personnel Details'!$I$19=""), $B156&gt;='Personnel Details'!$I$19), 'Personnel Details'!$L$19, 'Personnel Details'!$G$19)))</f>
        <v/>
      </c>
      <c r="IS156" s="59">
        <f t="shared" si="411"/>
        <v>0</v>
      </c>
      <c r="IT156" s="53"/>
      <c r="IV156" s="78" t="str">
        <f>IF(IV$9="", "", IF(AND(NOT('Personnel Details'!$N$20=""), $B156&gt;='Personnel Details'!$N$20), 'Personnel Details'!$O$20, IF(AND(NOT('Personnel Details'!$I$20=""), $B156&gt;='Personnel Details'!$I$20), 'Personnel Details'!$J$20, 'Personnel Details'!$E$20)))</f>
        <v/>
      </c>
      <c r="IW156" s="59" t="str">
        <f>IF(IV$9="", "", IF(AND(NOT('Personnel Details'!$N$20=""), $B156&gt;='Personnel Details'!$N$20), IF('Personnel Details'!$P$20="","", 'Personnel Details'!$P$20), IF(AND(NOT('Personnel Details'!$I$20=""), $B156&gt;='Personnel Details'!$I$20), IF('Personnel Details'!$K$20="", "", 'Personnel Details'!$K$20), IF('Personnel Details'!$F$20="", "", 'Personnel Details'!$F$20))))</f>
        <v/>
      </c>
      <c r="IX156" s="79" t="str">
        <f>IF(IV$9="", "", IF(AND(NOT('Personnel Details'!$N$20=""), $B156&gt;='Personnel Details'!$N$20), 'Personnel Details'!$Q$20, IF(AND(NOT('Personnel Details'!$I$20=""), $B156&gt;='Personnel Details'!$I$20), 'Personnel Details'!$L$20, 'Personnel Details'!$G$20)))</f>
        <v/>
      </c>
      <c r="IY156" s="59">
        <f t="shared" si="412"/>
        <v>0</v>
      </c>
      <c r="IZ156" s="53"/>
      <c r="JB156" s="78" t="str">
        <f>IF(JB$9="", "", IF(AND(NOT('Personnel Details'!$N$21=""), $B156&gt;='Personnel Details'!$N$21), 'Personnel Details'!$O$21, IF(AND(NOT('Personnel Details'!$I$21=""), $B156&gt;='Personnel Details'!$I$21), 'Personnel Details'!$J$21, 'Personnel Details'!$E$21)))</f>
        <v/>
      </c>
      <c r="JC156" s="59" t="str">
        <f>IF(JB$9="", "", IF(AND(NOT('Personnel Details'!$N$21=""), $B156&gt;='Personnel Details'!$N$21), IF('Personnel Details'!$P$21="","", 'Personnel Details'!$P$21), IF(AND(NOT('Personnel Details'!$I$21=""), $B156&gt;='Personnel Details'!$I$21), IF('Personnel Details'!$K$21="", "", 'Personnel Details'!$K$21), IF('Personnel Details'!$F$21="", "", 'Personnel Details'!$F$21))))</f>
        <v/>
      </c>
      <c r="JD156" s="79" t="str">
        <f>IF(JB$9="", "", IF(AND(NOT('Personnel Details'!$N$21=""), $B156&gt;='Personnel Details'!$N$21), 'Personnel Details'!$Q$21, IF(AND(NOT('Personnel Details'!$I$21=""), $B156&gt;='Personnel Details'!$I$21), 'Personnel Details'!$L$21, 'Personnel Details'!$G$21)))</f>
        <v/>
      </c>
      <c r="JE156" s="59">
        <f t="shared" si="413"/>
        <v>0</v>
      </c>
      <c r="JF156" s="53"/>
      <c r="JH156" s="78" t="str">
        <f>IF(JH$9="", "", IF(AND(NOT('Personnel Details'!$N$22=""), $B156&gt;='Personnel Details'!$N$22), 'Personnel Details'!$O$22, IF(AND(NOT('Personnel Details'!$I$22=""), $B156&gt;='Personnel Details'!$I$22), 'Personnel Details'!$J$22, 'Personnel Details'!$E$22)))</f>
        <v/>
      </c>
      <c r="JI156" s="59" t="str">
        <f>IF(JH$9="", "", IF(AND(NOT('Personnel Details'!$N$22=""), $B156&gt;='Personnel Details'!$N$22), IF('Personnel Details'!$P$22="","", 'Personnel Details'!$P$22), IF(AND(NOT('Personnel Details'!$I$22=""), $B156&gt;='Personnel Details'!$I$22), IF('Personnel Details'!$K$22="", "", 'Personnel Details'!$K$22), IF('Personnel Details'!$F$22="", "", 'Personnel Details'!$F$22))))</f>
        <v/>
      </c>
      <c r="JJ156" s="79" t="str">
        <f>IF(JH$9="", "", IF(AND(NOT('Personnel Details'!$N$22=""), $B156&gt;='Personnel Details'!$N$22), 'Personnel Details'!$Q$22, IF(AND(NOT('Personnel Details'!$I$22=""), $B156&gt;='Personnel Details'!$I$22), 'Personnel Details'!$L$22, 'Personnel Details'!$G$22)))</f>
        <v/>
      </c>
      <c r="JK156" s="59">
        <f t="shared" si="414"/>
        <v>0</v>
      </c>
      <c r="JL156" s="53"/>
      <c r="JN156" s="78" t="str">
        <f>IF(JN$9="", "", IF(AND(NOT('Personnel Details'!$N$23=""), $B156&gt;='Personnel Details'!$N$23), 'Personnel Details'!$O$23, IF(AND(NOT('Personnel Details'!$I$23=""), $B156&gt;='Personnel Details'!$I$23), 'Personnel Details'!$J$23, 'Personnel Details'!$E$23)))</f>
        <v/>
      </c>
      <c r="JO156" s="59" t="str">
        <f>IF(JN$9="", "", IF(AND(NOT('Personnel Details'!$N$23=""), $B156&gt;='Personnel Details'!$N$23), IF('Personnel Details'!$P$23="","", 'Personnel Details'!$P$23), IF(AND(NOT('Personnel Details'!$I$23=""), $B156&gt;='Personnel Details'!$I$23), IF('Personnel Details'!$K$23="", "", 'Personnel Details'!$K$23), IF('Personnel Details'!$F$23="", "", 'Personnel Details'!$F$23))))</f>
        <v/>
      </c>
      <c r="JP156" s="79" t="str">
        <f>IF(JN$9="", "", IF(AND(NOT('Personnel Details'!$N$23=""), $B156&gt;='Personnel Details'!$N$23), 'Personnel Details'!$Q$23, IF(AND(NOT('Personnel Details'!$I$23=""), $B156&gt;='Personnel Details'!$I$23), 'Personnel Details'!$L$23, 'Personnel Details'!$G$23)))</f>
        <v/>
      </c>
      <c r="JQ156" s="59">
        <f t="shared" si="415"/>
        <v>0</v>
      </c>
      <c r="JR156" s="53"/>
      <c r="JT156" s="78" t="str">
        <f>IF(JT$9="", "", IF(AND(NOT('Personnel Details'!$N$24=""), $B156&gt;='Personnel Details'!$N$24), 'Personnel Details'!$O$24, IF(AND(NOT('Personnel Details'!$I$24=""), $B156&gt;='Personnel Details'!$I$24), 'Personnel Details'!$J$24, 'Personnel Details'!$E$24)))</f>
        <v/>
      </c>
      <c r="JU156" s="59" t="str">
        <f>IF(JT$9="", "", IF(AND(NOT('Personnel Details'!$N$24=""), $B156&gt;='Personnel Details'!$N$24), IF('Personnel Details'!$P$24="","", 'Personnel Details'!$P$24), IF(AND(NOT('Personnel Details'!$I$24=""), $B156&gt;='Personnel Details'!$I$24), IF('Personnel Details'!$K$24="", "", 'Personnel Details'!$K$24), IF('Personnel Details'!$F$24="", "", 'Personnel Details'!$F$24))))</f>
        <v/>
      </c>
      <c r="JV156" s="79" t="str">
        <f>IF(JT$9="", "", IF(AND(NOT('Personnel Details'!$N$24=""), $B156&gt;='Personnel Details'!$N$24), 'Personnel Details'!$Q$24, IF(AND(NOT('Personnel Details'!$I$24=""), $B156&gt;='Personnel Details'!$I$24), 'Personnel Details'!$L$24, 'Personnel Details'!$G$24)))</f>
        <v/>
      </c>
      <c r="JW156" s="59">
        <f t="shared" si="416"/>
        <v>0</v>
      </c>
      <c r="JX156" s="53"/>
      <c r="JZ156" s="78" t="str">
        <f>IF(JZ$9="", "", IF(AND(NOT('Personnel Details'!$N$25=""), $B156&gt;='Personnel Details'!$N$25), 'Personnel Details'!$O$25, IF(AND(NOT('Personnel Details'!$I$25=""), $B156&gt;='Personnel Details'!$I$25), 'Personnel Details'!$J$25, 'Personnel Details'!$E$25)))</f>
        <v/>
      </c>
      <c r="KA156" s="59" t="str">
        <f>IF(JZ$9="", "", IF(AND(NOT('Personnel Details'!$N$25=""), $B156&gt;='Personnel Details'!$N$25), IF('Personnel Details'!$P$25="","", 'Personnel Details'!$P$25), IF(AND(NOT('Personnel Details'!$I$25=""), $B156&gt;='Personnel Details'!$I$25), IF('Personnel Details'!$K$25="", "", 'Personnel Details'!$K$25), IF('Personnel Details'!$F$25="", "", 'Personnel Details'!$F$25))))</f>
        <v/>
      </c>
      <c r="KB156" s="79" t="str">
        <f>IF(JZ$9="", "", IF(AND(NOT('Personnel Details'!$N$25=""), $B156&gt;='Personnel Details'!$N$25), 'Personnel Details'!$Q$25, IF(AND(NOT('Personnel Details'!$I$25=""), $B156&gt;='Personnel Details'!$I$25), 'Personnel Details'!$L$25, 'Personnel Details'!$G$25)))</f>
        <v/>
      </c>
      <c r="KC156" s="59">
        <f t="shared" si="417"/>
        <v>0</v>
      </c>
      <c r="KD156" s="53"/>
      <c r="KF156" s="78" t="str">
        <f>IF(KF$9="", "", IF(AND(NOT('Personnel Details'!$N$26=""), $B156&gt;='Personnel Details'!$N$26), 'Personnel Details'!$O$26, IF(AND(NOT('Personnel Details'!$I$26=""), $B156&gt;='Personnel Details'!$I$26), 'Personnel Details'!$J$26, 'Personnel Details'!$E$26)))</f>
        <v/>
      </c>
      <c r="KG156" s="59" t="str">
        <f>IF(KF$9="", "", IF(AND(NOT('Personnel Details'!$N$26=""), $B156&gt;='Personnel Details'!$N$26), IF('Personnel Details'!$P$26="","", 'Personnel Details'!$P$26), IF(AND(NOT('Personnel Details'!$I$26=""), $B156&gt;='Personnel Details'!$I$26), IF('Personnel Details'!$K$26="", "", 'Personnel Details'!$K$26), IF('Personnel Details'!$F$26="", "", 'Personnel Details'!$F$26))))</f>
        <v/>
      </c>
      <c r="KH156" s="79" t="str">
        <f>IF(KF$9="", "", IF(AND(NOT('Personnel Details'!$N$26=""), $B156&gt;='Personnel Details'!$N$26), 'Personnel Details'!$Q$26, IF(AND(NOT('Personnel Details'!$I$26=""), $B156&gt;='Personnel Details'!$I$26), 'Personnel Details'!$L$26, 'Personnel Details'!$G$26)))</f>
        <v/>
      </c>
      <c r="KI156" s="59">
        <f t="shared" si="418"/>
        <v>0</v>
      </c>
      <c r="KJ156" s="53"/>
      <c r="KL156" s="78" t="str">
        <f>IF(KL$9="", "", IF(AND(NOT('Personnel Details'!$N$27=""), $B156&gt;='Personnel Details'!$N$27), 'Personnel Details'!$O$27, IF(AND(NOT('Personnel Details'!$I$27=""), $B156&gt;='Personnel Details'!$I$27), 'Personnel Details'!$J$27, 'Personnel Details'!$E$27)))</f>
        <v/>
      </c>
      <c r="KM156" s="59" t="str">
        <f>IF(KL$9="", "", IF(AND(NOT('Personnel Details'!$N$27=""), $B156&gt;='Personnel Details'!$N$27), IF('Personnel Details'!$P$27="","", 'Personnel Details'!$P$27), IF(AND(NOT('Personnel Details'!$I$27=""), $B156&gt;='Personnel Details'!$I$27), IF('Personnel Details'!$K$27="", "", 'Personnel Details'!$K$27), IF('Personnel Details'!$F$27="", "", 'Personnel Details'!$F$27))))</f>
        <v/>
      </c>
      <c r="KN156" s="79" t="str">
        <f>IF(KL$9="", "", IF(AND(NOT('Personnel Details'!$N$27=""), $B156&gt;='Personnel Details'!$N$27), 'Personnel Details'!$Q$27, IF(AND(NOT('Personnel Details'!$I$27=""), $B156&gt;='Personnel Details'!$I$27), 'Personnel Details'!$L$27, 'Personnel Details'!$G$27)))</f>
        <v/>
      </c>
      <c r="KO156" s="59">
        <f t="shared" si="419"/>
        <v>0</v>
      </c>
      <c r="KP156" s="53"/>
      <c r="KR156" s="78" t="str">
        <f>IF(KR$9="", "", IF(AND(NOT('Personnel Details'!$N$28=""), $B156&gt;='Personnel Details'!$N$28), 'Personnel Details'!$O$28, IF(AND(NOT('Personnel Details'!$I$28=""), $B156&gt;='Personnel Details'!$I$28), 'Personnel Details'!$J$28, 'Personnel Details'!$E$28)))</f>
        <v/>
      </c>
      <c r="KS156" s="59" t="str">
        <f>IF(KR$9="", "", IF(AND(NOT('Personnel Details'!$N$28=""), $B156&gt;='Personnel Details'!$N$28), IF('Personnel Details'!$P$28="","", 'Personnel Details'!$P$28), IF(AND(NOT('Personnel Details'!$I$28=""), $B156&gt;='Personnel Details'!$I$28), IF('Personnel Details'!$K$28="", "", 'Personnel Details'!$K$28), IF('Personnel Details'!$F$28="", "", 'Personnel Details'!$F$28))))</f>
        <v/>
      </c>
      <c r="KT156" s="79" t="str">
        <f>IF(KR$9="", "", IF(AND(NOT('Personnel Details'!$N$28=""), $B156&gt;='Personnel Details'!$N$28), 'Personnel Details'!$Q$28, IF(AND(NOT('Personnel Details'!$I$28=""), $B156&gt;='Personnel Details'!$I$28), 'Personnel Details'!$L$28, 'Personnel Details'!$G$28)))</f>
        <v/>
      </c>
      <c r="KU156" s="59">
        <f t="shared" si="420"/>
        <v>0</v>
      </c>
      <c r="KV156" s="53"/>
      <c r="KX156" s="78" t="str">
        <f>IF(KX$9="", "", IF(AND(NOT('Personnel Details'!$N$29=""), $B156&gt;='Personnel Details'!$N$29), 'Personnel Details'!$O$29, IF(AND(NOT('Personnel Details'!$I$29=""), $B156&gt;='Personnel Details'!$I$29), 'Personnel Details'!$J$29, 'Personnel Details'!$E$29)))</f>
        <v/>
      </c>
      <c r="KY156" s="59" t="str">
        <f>IF(KX$9="", "", IF(AND(NOT('Personnel Details'!$N$29=""), $B156&gt;='Personnel Details'!$N$29), IF('Personnel Details'!$P$29="","", 'Personnel Details'!$P$29), IF(AND(NOT('Personnel Details'!$I$29=""), $B156&gt;='Personnel Details'!$I$29), IF('Personnel Details'!$K$29="", "", 'Personnel Details'!$K$29), IF('Personnel Details'!$F$29="", "", 'Personnel Details'!$F$29))))</f>
        <v/>
      </c>
      <c r="KZ156" s="79" t="str">
        <f>IF(KX$9="", "", IF(AND(NOT('Personnel Details'!$N$29=""), $B156&gt;='Personnel Details'!$N$29), 'Personnel Details'!$Q$29, IF(AND(NOT('Personnel Details'!$I$29=""), $B156&gt;='Personnel Details'!$I$29), 'Personnel Details'!$L$29, 'Personnel Details'!$G$29)))</f>
        <v/>
      </c>
      <c r="LA156" s="59">
        <f t="shared" si="421"/>
        <v>0</v>
      </c>
      <c r="LB156" s="53"/>
      <c r="LD156" s="78" t="str">
        <f>IF(LD$9="", "", IF(AND(NOT('Personnel Details'!$N$30=""), $B156&gt;='Personnel Details'!$N$30), 'Personnel Details'!$O$30, IF(AND(NOT('Personnel Details'!$I$30=""), $B156&gt;='Personnel Details'!$I$30), 'Personnel Details'!$J$30, 'Personnel Details'!$E$30)))</f>
        <v/>
      </c>
      <c r="LE156" s="59" t="str">
        <f>IF(LD$9="", "", IF(AND(NOT('Personnel Details'!$N$30=""), $B156&gt;='Personnel Details'!$N$30), IF('Personnel Details'!$P$30="","", 'Personnel Details'!$P$30), IF(AND(NOT('Personnel Details'!$I$30=""), $B156&gt;='Personnel Details'!$I$30), IF('Personnel Details'!$K$30="", "", 'Personnel Details'!$K$30), IF('Personnel Details'!$F$30="", "", 'Personnel Details'!$F$30))))</f>
        <v/>
      </c>
      <c r="LF156" s="79" t="str">
        <f>IF(LD$9="", "", IF(AND(NOT('Personnel Details'!$N$30=""), $B156&gt;='Personnel Details'!$N$30), 'Personnel Details'!$Q$30, IF(AND(NOT('Personnel Details'!$I$30=""), $B156&gt;='Personnel Details'!$I$30), 'Personnel Details'!$L$30, 'Personnel Details'!$G$30)))</f>
        <v/>
      </c>
      <c r="LG156" s="59">
        <f t="shared" si="422"/>
        <v>0</v>
      </c>
      <c r="LH156" s="53"/>
      <c r="LJ156" s="78" t="str">
        <f>IF(LJ$9="", "", IF(AND(NOT('Personnel Details'!$N$31=""), $B156&gt;='Personnel Details'!$N$31), 'Personnel Details'!$O$31, IF(AND(NOT('Personnel Details'!$I$31=""), $B156&gt;='Personnel Details'!$I$31), 'Personnel Details'!$J$31, 'Personnel Details'!$E$31)))</f>
        <v/>
      </c>
      <c r="LK156" s="59" t="str">
        <f>IF(LJ$9="", "", IF(AND(NOT('Personnel Details'!$N$31=""), $B156&gt;='Personnel Details'!$N$31), IF('Personnel Details'!$P$31="","", 'Personnel Details'!$P$31), IF(AND(NOT('Personnel Details'!$I$31=""), $B156&gt;='Personnel Details'!$I$31), IF('Personnel Details'!$K$31="", "", 'Personnel Details'!$K$31), IF('Personnel Details'!$F$31="", "", 'Personnel Details'!$F$31))))</f>
        <v/>
      </c>
      <c r="LL156" s="79" t="str">
        <f>IF(LJ$9="", "", IF(AND(NOT('Personnel Details'!$N$31=""), $B156&gt;='Personnel Details'!$N$31), 'Personnel Details'!$Q$31, IF(AND(NOT('Personnel Details'!$I$31=""), $B156&gt;='Personnel Details'!$I$31), 'Personnel Details'!$L$31, 'Personnel Details'!$G$31)))</f>
        <v/>
      </c>
      <c r="LM156" s="59">
        <f t="shared" si="423"/>
        <v>0</v>
      </c>
      <c r="LN156" s="53"/>
      <c r="LP156" s="78" t="str">
        <f>IF(LP$9="", "", IF(AND(NOT('Personnel Details'!$N$32=""), $B156&gt;='Personnel Details'!$N$32), 'Personnel Details'!$O$32, IF(AND(NOT('Personnel Details'!$I$32=""), $B156&gt;='Personnel Details'!$I$32), 'Personnel Details'!$J$32, 'Personnel Details'!$E$32)))</f>
        <v/>
      </c>
      <c r="LQ156" s="59" t="str">
        <f>IF(LP$9="", "", IF(AND(NOT('Personnel Details'!$N$32=""), $B156&gt;='Personnel Details'!$N$32), IF('Personnel Details'!$P$32="","", 'Personnel Details'!$P$32), IF(AND(NOT('Personnel Details'!$I$32=""), $B156&gt;='Personnel Details'!$I$32), IF('Personnel Details'!$K$32="", "", 'Personnel Details'!$K$32), IF('Personnel Details'!$F$32="", "", 'Personnel Details'!$F$32))))</f>
        <v/>
      </c>
      <c r="LR156" s="79" t="str">
        <f>IF(LP$9="", "", IF(AND(NOT('Personnel Details'!$N$32=""), $B156&gt;='Personnel Details'!$N$32), 'Personnel Details'!$Q$32, IF(AND(NOT('Personnel Details'!$I$32=""), $B156&gt;='Personnel Details'!$I$32), 'Personnel Details'!$L$32, 'Personnel Details'!$G$32)))</f>
        <v/>
      </c>
      <c r="LS156" s="59">
        <f t="shared" si="424"/>
        <v>0</v>
      </c>
      <c r="LT156" s="53"/>
      <c r="LV156" s="78" t="str">
        <f>IF(LV$9="", "", IF(AND(NOT('Personnel Details'!$N$33=""), $B156&gt;='Personnel Details'!$N$33), 'Personnel Details'!$O$33, IF(AND(NOT('Personnel Details'!$I$33=""), $B156&gt;='Personnel Details'!$I$33), 'Personnel Details'!$J$33, 'Personnel Details'!$E$33)))</f>
        <v/>
      </c>
      <c r="LW156" s="59" t="str">
        <f>IF(LV$9="", "", IF(AND(NOT('Personnel Details'!$N$33=""), $B156&gt;='Personnel Details'!$N$33), IF('Personnel Details'!$P$33="","", 'Personnel Details'!$P$33), IF(AND(NOT('Personnel Details'!$I$33=""), $B156&gt;='Personnel Details'!$I$33), IF('Personnel Details'!$K$33="", "", 'Personnel Details'!$K$33), IF('Personnel Details'!$F$33="", "", 'Personnel Details'!$F$33))))</f>
        <v/>
      </c>
      <c r="LX156" s="79" t="str">
        <f>IF(LV$9="", "", IF(AND(NOT('Personnel Details'!$N$33=""), $B156&gt;='Personnel Details'!$N$33), 'Personnel Details'!$Q$33, IF(AND(NOT('Personnel Details'!$I$33=""), $B156&gt;='Personnel Details'!$I$33), 'Personnel Details'!$L$33, 'Personnel Details'!$G$33)))</f>
        <v/>
      </c>
      <c r="LY156" s="59">
        <f t="shared" si="425"/>
        <v>0</v>
      </c>
      <c r="LZ156" s="53"/>
      <c r="MB156" s="78" t="str">
        <f>IF(MB$9="", "", IF(AND(NOT('Personnel Details'!$N$34=""), $B156&gt;='Personnel Details'!$N$34), 'Personnel Details'!$O$34, IF(AND(NOT('Personnel Details'!$I$34=""), $B156&gt;='Personnel Details'!$I$34), 'Personnel Details'!$J$34, 'Personnel Details'!$E$34)))</f>
        <v/>
      </c>
      <c r="MC156" s="59" t="str">
        <f>IF(MB$9="", "", IF(AND(NOT('Personnel Details'!$N$34=""), $B156&gt;='Personnel Details'!$N$34), IF('Personnel Details'!$P$34="","", 'Personnel Details'!$P$34), IF(AND(NOT('Personnel Details'!$I$34=""), $B156&gt;='Personnel Details'!$I$34), IF('Personnel Details'!$K$34="", "", 'Personnel Details'!$K$34), IF('Personnel Details'!$F$34="", "", 'Personnel Details'!$F$34))))</f>
        <v/>
      </c>
      <c r="MD156" s="79" t="str">
        <f>IF(MB$9="", "", IF(AND(NOT('Personnel Details'!$N$34=""), $B156&gt;='Personnel Details'!$N$34), 'Personnel Details'!$Q$34, IF(AND(NOT('Personnel Details'!$I$34=""), $B156&gt;='Personnel Details'!$I$34), 'Personnel Details'!$L$34, 'Personnel Details'!$G$34)))</f>
        <v/>
      </c>
      <c r="ME156" s="59">
        <f t="shared" si="426"/>
        <v>0</v>
      </c>
      <c r="MF156" s="53"/>
      <c r="MH156" s="78" t="str">
        <f>IF(MH$9="", "", IF(AND(NOT('Personnel Details'!$N$35=""), $B156&gt;='Personnel Details'!$N$35), 'Personnel Details'!$O$35, IF(AND(NOT('Personnel Details'!$I$35=""), $B156&gt;='Personnel Details'!$I$35), 'Personnel Details'!$J$35, 'Personnel Details'!$E$35)))</f>
        <v/>
      </c>
      <c r="MI156" s="59" t="str">
        <f>IF(MH$9="", "", IF(AND(NOT('Personnel Details'!$N$35=""), $B156&gt;='Personnel Details'!$N$35), IF('Personnel Details'!$P$35="","", 'Personnel Details'!$P$35), IF(AND(NOT('Personnel Details'!$I$35=""), $B156&gt;='Personnel Details'!$I$35), IF('Personnel Details'!$K$35="", "", 'Personnel Details'!$K$35), IF('Personnel Details'!$F$35="", "", 'Personnel Details'!$F$35))))</f>
        <v/>
      </c>
      <c r="MJ156" s="79" t="str">
        <f>IF(MH$9="", "", IF(AND(NOT('Personnel Details'!$N$35=""), $B156&gt;='Personnel Details'!$N$35), 'Personnel Details'!$Q$35, IF(AND(NOT('Personnel Details'!$I$35=""), $B156&gt;='Personnel Details'!$I$35), 'Personnel Details'!$L$35, 'Personnel Details'!$G$35)))</f>
        <v/>
      </c>
      <c r="MK156" s="59">
        <f t="shared" si="427"/>
        <v>0</v>
      </c>
      <c r="ML156" s="53"/>
      <c r="MN156" s="78" t="str">
        <f>IF(MN$9="", "", IF(AND(NOT('Personnel Details'!$N$36=""), $B156&gt;='Personnel Details'!$N$36), 'Personnel Details'!$O$36, IF(AND(NOT('Personnel Details'!$I$36=""), $B156&gt;='Personnel Details'!$I$36), 'Personnel Details'!$J$36, 'Personnel Details'!$E$36)))</f>
        <v/>
      </c>
      <c r="MO156" s="59" t="str">
        <f>IF(MN$9="", "", IF(AND(NOT('Personnel Details'!$N$36=""), $B156&gt;='Personnel Details'!$N$36), IF('Personnel Details'!$P$36="","", 'Personnel Details'!$P$36), IF(AND(NOT('Personnel Details'!$I$36=""), $B156&gt;='Personnel Details'!$I$36), IF('Personnel Details'!$K$36="", "", 'Personnel Details'!$K$36), IF('Personnel Details'!$F$36="", "", 'Personnel Details'!$F$36))))</f>
        <v/>
      </c>
      <c r="MP156" s="79" t="str">
        <f>IF(MN$9="", "", IF(AND(NOT('Personnel Details'!$N$36=""), $B156&gt;='Personnel Details'!$N$36), 'Personnel Details'!$Q$36, IF(AND(NOT('Personnel Details'!$I$36=""), $B156&gt;='Personnel Details'!$I$36), 'Personnel Details'!$L$36, 'Personnel Details'!$G$36)))</f>
        <v/>
      </c>
      <c r="MQ156" s="59">
        <f t="shared" si="428"/>
        <v>0</v>
      </c>
      <c r="MR156" s="53"/>
      <c r="MT156" s="78" t="str">
        <f>IF(MT$9="", "", IF(AND(NOT('Personnel Details'!$N$37=""), $B156&gt;='Personnel Details'!$N$37), 'Personnel Details'!$O$37, IF(AND(NOT('Personnel Details'!$I$37=""), $B156&gt;='Personnel Details'!$I$37), 'Personnel Details'!$J$37, 'Personnel Details'!$E$37)))</f>
        <v/>
      </c>
      <c r="MU156" s="59" t="str">
        <f>IF(MT$9="", "", IF(AND(NOT('Personnel Details'!$N$37=""), $B156&gt;='Personnel Details'!$N$37), IF('Personnel Details'!$P$37="","", 'Personnel Details'!$P$37), IF(AND(NOT('Personnel Details'!$I$37=""), $B156&gt;='Personnel Details'!$I$37), IF('Personnel Details'!$K$37="", "", 'Personnel Details'!$K$37), IF('Personnel Details'!$F$37="", "", 'Personnel Details'!$F$37))))</f>
        <v/>
      </c>
      <c r="MV156" s="79" t="str">
        <f>IF(MT$9="", "", IF(AND(NOT('Personnel Details'!$N$37=""), $B156&gt;='Personnel Details'!$N$37), 'Personnel Details'!$Q$37, IF(AND(NOT('Personnel Details'!$I$37=""), $B156&gt;='Personnel Details'!$I$37), 'Personnel Details'!$L$37, 'Personnel Details'!$G$37)))</f>
        <v/>
      </c>
      <c r="MW156" s="59">
        <f t="shared" si="429"/>
        <v>0</v>
      </c>
      <c r="MX156" s="53"/>
      <c r="MZ156" s="78" t="str">
        <f>IF(MZ$9="", "", IF(AND(NOT('Personnel Details'!$N$38=""), $B156&gt;='Personnel Details'!$N$38), 'Personnel Details'!$O$38, IF(AND(NOT('Personnel Details'!$I$38=""), $B156&gt;='Personnel Details'!$I$38), 'Personnel Details'!$J$38, 'Personnel Details'!$E$38)))</f>
        <v/>
      </c>
      <c r="NA156" s="59" t="str">
        <f>IF(MZ$9="", "", IF(AND(NOT('Personnel Details'!$N$38=""), $B156&gt;='Personnel Details'!$N$38), IF('Personnel Details'!$P$38="","", 'Personnel Details'!$P$38), IF(AND(NOT('Personnel Details'!$I$38=""), $B156&gt;='Personnel Details'!$I$38), IF('Personnel Details'!$K$38="", "", 'Personnel Details'!$K$38), IF('Personnel Details'!$F$38="", "", 'Personnel Details'!$F$38))))</f>
        <v/>
      </c>
      <c r="NB156" s="79" t="str">
        <f>IF(MZ$9="", "", IF(AND(NOT('Personnel Details'!$N$38=""), $B156&gt;='Personnel Details'!$N$38), 'Personnel Details'!$Q$38, IF(AND(NOT('Personnel Details'!$I$38=""), $B156&gt;='Personnel Details'!$I$38), 'Personnel Details'!$L$38, 'Personnel Details'!$G$38)))</f>
        <v/>
      </c>
      <c r="NC156" s="59">
        <f t="shared" si="430"/>
        <v>0</v>
      </c>
      <c r="ND156" s="53"/>
      <c r="NF156" s="78" t="str">
        <f>IF(NF$9="", "", IF(AND(NOT('Personnel Details'!$N$39=""), $B156&gt;='Personnel Details'!$N$39), 'Personnel Details'!$O$39, IF(AND(NOT('Personnel Details'!$I$39=""), $B156&gt;='Personnel Details'!$I$39), 'Personnel Details'!$J$39, 'Personnel Details'!$E$39)))</f>
        <v/>
      </c>
      <c r="NG156" s="59" t="str">
        <f>IF(NF$9="", "", IF(AND(NOT('Personnel Details'!$N$39=""), $B156&gt;='Personnel Details'!$N$39), IF('Personnel Details'!$P$39="","", 'Personnel Details'!$P$39), IF(AND(NOT('Personnel Details'!$I$39=""), $B156&gt;='Personnel Details'!$I$39), IF('Personnel Details'!$K$39="", "", 'Personnel Details'!$K$39), IF('Personnel Details'!$F$39="", "", 'Personnel Details'!$F$39))))</f>
        <v/>
      </c>
      <c r="NH156" s="79" t="str">
        <f>IF(NF$9="", "", IF(AND(NOT('Personnel Details'!$N$39=""), $B156&gt;='Personnel Details'!$N$39), 'Personnel Details'!$Q$39, IF(AND(NOT('Personnel Details'!$I$39=""), $B156&gt;='Personnel Details'!$I$39), 'Personnel Details'!$L$39, 'Personnel Details'!$G$39)))</f>
        <v/>
      </c>
      <c r="NI156" s="59">
        <f t="shared" si="431"/>
        <v>0</v>
      </c>
      <c r="NJ156" s="53"/>
      <c r="NL156" s="78" t="str">
        <f>IF(NL$9="", "", IF(AND(NOT('Personnel Details'!$N$40=""), $B156&gt;='Personnel Details'!$N$40), 'Personnel Details'!$O$40, IF(AND(NOT('Personnel Details'!$I$40=""), $B156&gt;='Personnel Details'!$I$40), 'Personnel Details'!$J$40, 'Personnel Details'!$E$40)))</f>
        <v/>
      </c>
      <c r="NM156" s="59" t="str">
        <f>IF(NL$9="", "", IF(AND(NOT('Personnel Details'!$N$40=""), $B156&gt;='Personnel Details'!$N$40), IF('Personnel Details'!$P$40="","", 'Personnel Details'!$P$40), IF(AND(NOT('Personnel Details'!$I$40=""), $B156&gt;='Personnel Details'!$I$40), IF('Personnel Details'!$K$40="", "", 'Personnel Details'!$K$40), IF('Personnel Details'!$F$40="", "", 'Personnel Details'!$F$40))))</f>
        <v/>
      </c>
      <c r="NN156" s="79" t="str">
        <f>IF(NL$9="", "", IF(AND(NOT('Personnel Details'!$N$40=""), $B156&gt;='Personnel Details'!$N$40), 'Personnel Details'!$Q$40, IF(AND(NOT('Personnel Details'!$I$40=""), $B156&gt;='Personnel Details'!$I$40), 'Personnel Details'!$L$40, 'Personnel Details'!$G$40)))</f>
        <v/>
      </c>
      <c r="NO156" s="59">
        <f t="shared" si="432"/>
        <v>0</v>
      </c>
      <c r="NP156" s="53"/>
    </row>
    <row r="157" spans="1:380" x14ac:dyDescent="0.25">
      <c r="A157" s="32"/>
      <c r="B157" s="113">
        <f>IFERROR(IF(B156+1&gt;'Personnel Details'!$U$5, "", B156+1), "")</f>
        <v>43977</v>
      </c>
      <c r="C157" s="32"/>
      <c r="D157" s="120"/>
      <c r="E157" s="13" t="str">
        <f t="shared" si="311"/>
        <v/>
      </c>
      <c r="F157" s="13" t="str">
        <f t="shared" si="342"/>
        <v/>
      </c>
      <c r="G157" s="56" t="str">
        <f t="shared" si="433"/>
        <v/>
      </c>
      <c r="H157" s="16" t="str">
        <f t="shared" si="343"/>
        <v/>
      </c>
      <c r="I157" s="32"/>
      <c r="J157" s="120"/>
      <c r="K157" s="62" t="str">
        <f t="shared" si="312"/>
        <v/>
      </c>
      <c r="L157" s="62" t="str">
        <f t="shared" si="344"/>
        <v/>
      </c>
      <c r="M157" s="65" t="str">
        <f t="shared" si="434"/>
        <v/>
      </c>
      <c r="N157" s="68" t="str">
        <f t="shared" si="345"/>
        <v/>
      </c>
      <c r="O157" s="32"/>
      <c r="P157" s="120"/>
      <c r="Q157" s="62" t="str">
        <f t="shared" si="313"/>
        <v/>
      </c>
      <c r="R157" s="62" t="str">
        <f t="shared" si="346"/>
        <v/>
      </c>
      <c r="S157" s="65" t="str">
        <f t="shared" si="435"/>
        <v/>
      </c>
      <c r="T157" s="68" t="str">
        <f t="shared" si="347"/>
        <v/>
      </c>
      <c r="U157" s="32"/>
      <c r="V157" s="120"/>
      <c r="W157" s="62" t="str">
        <f t="shared" si="314"/>
        <v/>
      </c>
      <c r="X157" s="62" t="str">
        <f t="shared" si="348"/>
        <v/>
      </c>
      <c r="Y157" s="65" t="str">
        <f t="shared" si="436"/>
        <v/>
      </c>
      <c r="Z157" s="68" t="str">
        <f t="shared" si="349"/>
        <v/>
      </c>
      <c r="AA157" s="32"/>
      <c r="AB157" s="120"/>
      <c r="AC157" s="62" t="str">
        <f t="shared" si="315"/>
        <v/>
      </c>
      <c r="AD157" s="62" t="str">
        <f t="shared" si="350"/>
        <v/>
      </c>
      <c r="AE157" s="65" t="str">
        <f t="shared" si="437"/>
        <v/>
      </c>
      <c r="AF157" s="68" t="str">
        <f t="shared" si="351"/>
        <v/>
      </c>
      <c r="AG157" s="32"/>
      <c r="AH157" s="120"/>
      <c r="AI157" s="62" t="str">
        <f t="shared" si="316"/>
        <v/>
      </c>
      <c r="AJ157" s="62" t="str">
        <f t="shared" si="352"/>
        <v/>
      </c>
      <c r="AK157" s="65" t="str">
        <f t="shared" si="438"/>
        <v/>
      </c>
      <c r="AL157" s="68" t="str">
        <f t="shared" si="353"/>
        <v/>
      </c>
      <c r="AM157" s="32"/>
      <c r="AN157" s="120"/>
      <c r="AO157" s="62" t="str">
        <f t="shared" si="317"/>
        <v/>
      </c>
      <c r="AP157" s="62" t="str">
        <f t="shared" si="354"/>
        <v/>
      </c>
      <c r="AQ157" s="65" t="str">
        <f t="shared" si="439"/>
        <v/>
      </c>
      <c r="AR157" s="68" t="str">
        <f t="shared" si="355"/>
        <v/>
      </c>
      <c r="AS157" s="32"/>
      <c r="AT157" s="120"/>
      <c r="AU157" s="62" t="str">
        <f t="shared" si="318"/>
        <v/>
      </c>
      <c r="AV157" s="62" t="str">
        <f t="shared" si="356"/>
        <v/>
      </c>
      <c r="AW157" s="65" t="str">
        <f t="shared" si="440"/>
        <v/>
      </c>
      <c r="AX157" s="68" t="str">
        <f t="shared" si="357"/>
        <v/>
      </c>
      <c r="AY157" s="32"/>
      <c r="AZ157" s="120"/>
      <c r="BA157" s="62" t="str">
        <f t="shared" si="319"/>
        <v/>
      </c>
      <c r="BB157" s="62" t="str">
        <f t="shared" si="358"/>
        <v/>
      </c>
      <c r="BC157" s="65" t="str">
        <f t="shared" si="441"/>
        <v/>
      </c>
      <c r="BD157" s="68" t="str">
        <f t="shared" si="359"/>
        <v/>
      </c>
      <c r="BE157" s="32"/>
      <c r="BF157" s="120"/>
      <c r="BG157" s="62" t="str">
        <f t="shared" si="320"/>
        <v/>
      </c>
      <c r="BH157" s="62" t="str">
        <f t="shared" si="360"/>
        <v/>
      </c>
      <c r="BI157" s="65" t="str">
        <f t="shared" si="442"/>
        <v/>
      </c>
      <c r="BJ157" s="68" t="str">
        <f t="shared" si="361"/>
        <v/>
      </c>
      <c r="BK157" s="32"/>
      <c r="BL157" s="120"/>
      <c r="BM157" s="62" t="str">
        <f t="shared" si="321"/>
        <v/>
      </c>
      <c r="BN157" s="62" t="str">
        <f t="shared" si="362"/>
        <v/>
      </c>
      <c r="BO157" s="65" t="str">
        <f t="shared" si="443"/>
        <v/>
      </c>
      <c r="BP157" s="68" t="str">
        <f t="shared" si="363"/>
        <v/>
      </c>
      <c r="BQ157" s="32"/>
      <c r="BR157" s="120"/>
      <c r="BS157" s="62" t="str">
        <f t="shared" si="322"/>
        <v/>
      </c>
      <c r="BT157" s="62" t="str">
        <f t="shared" si="364"/>
        <v/>
      </c>
      <c r="BU157" s="65" t="str">
        <f t="shared" si="444"/>
        <v/>
      </c>
      <c r="BV157" s="68" t="str">
        <f t="shared" si="365"/>
        <v/>
      </c>
      <c r="BW157" s="32"/>
      <c r="BX157" s="120"/>
      <c r="BY157" s="62" t="str">
        <f t="shared" si="323"/>
        <v/>
      </c>
      <c r="BZ157" s="62" t="str">
        <f t="shared" si="366"/>
        <v/>
      </c>
      <c r="CA157" s="65" t="str">
        <f t="shared" si="445"/>
        <v/>
      </c>
      <c r="CB157" s="68" t="str">
        <f t="shared" si="367"/>
        <v/>
      </c>
      <c r="CC157" s="32"/>
      <c r="CD157" s="120"/>
      <c r="CE157" s="62" t="str">
        <f t="shared" si="324"/>
        <v/>
      </c>
      <c r="CF157" s="62" t="str">
        <f t="shared" si="368"/>
        <v/>
      </c>
      <c r="CG157" s="65" t="str">
        <f t="shared" si="446"/>
        <v/>
      </c>
      <c r="CH157" s="68" t="str">
        <f t="shared" si="369"/>
        <v/>
      </c>
      <c r="CI157" s="32"/>
      <c r="CJ157" s="120"/>
      <c r="CK157" s="62" t="str">
        <f t="shared" si="325"/>
        <v/>
      </c>
      <c r="CL157" s="62" t="str">
        <f t="shared" si="370"/>
        <v/>
      </c>
      <c r="CM157" s="65" t="str">
        <f t="shared" si="447"/>
        <v/>
      </c>
      <c r="CN157" s="68" t="str">
        <f t="shared" si="371"/>
        <v/>
      </c>
      <c r="CO157" s="32"/>
      <c r="CP157" s="120"/>
      <c r="CQ157" s="62" t="str">
        <f t="shared" si="326"/>
        <v/>
      </c>
      <c r="CR157" s="62" t="str">
        <f t="shared" si="372"/>
        <v/>
      </c>
      <c r="CS157" s="65" t="str">
        <f t="shared" si="448"/>
        <v/>
      </c>
      <c r="CT157" s="68" t="str">
        <f t="shared" si="373"/>
        <v/>
      </c>
      <c r="CU157" s="32"/>
      <c r="CV157" s="120"/>
      <c r="CW157" s="62" t="str">
        <f t="shared" si="327"/>
        <v/>
      </c>
      <c r="CX157" s="62" t="str">
        <f t="shared" si="374"/>
        <v/>
      </c>
      <c r="CY157" s="65" t="str">
        <f t="shared" si="449"/>
        <v/>
      </c>
      <c r="CZ157" s="68" t="str">
        <f t="shared" si="375"/>
        <v/>
      </c>
      <c r="DA157" s="32"/>
      <c r="DB157" s="120"/>
      <c r="DC157" s="62" t="str">
        <f t="shared" si="328"/>
        <v/>
      </c>
      <c r="DD157" s="62" t="str">
        <f t="shared" si="376"/>
        <v/>
      </c>
      <c r="DE157" s="65" t="str">
        <f t="shared" si="450"/>
        <v/>
      </c>
      <c r="DF157" s="68" t="str">
        <f t="shared" si="377"/>
        <v/>
      </c>
      <c r="DG157" s="32"/>
      <c r="DH157" s="120"/>
      <c r="DI157" s="62" t="str">
        <f t="shared" si="329"/>
        <v/>
      </c>
      <c r="DJ157" s="62" t="str">
        <f t="shared" si="378"/>
        <v/>
      </c>
      <c r="DK157" s="65" t="str">
        <f t="shared" si="451"/>
        <v/>
      </c>
      <c r="DL157" s="68" t="str">
        <f t="shared" si="379"/>
        <v/>
      </c>
      <c r="DM157" s="32"/>
      <c r="DN157" s="120"/>
      <c r="DO157" s="62" t="str">
        <f t="shared" si="330"/>
        <v/>
      </c>
      <c r="DP157" s="62" t="str">
        <f t="shared" si="380"/>
        <v/>
      </c>
      <c r="DQ157" s="65" t="str">
        <f t="shared" si="452"/>
        <v/>
      </c>
      <c r="DR157" s="68" t="str">
        <f t="shared" si="381"/>
        <v/>
      </c>
      <c r="DS157" s="32"/>
      <c r="DT157" s="120"/>
      <c r="DU157" s="62" t="str">
        <f t="shared" si="331"/>
        <v/>
      </c>
      <c r="DV157" s="62" t="str">
        <f t="shared" si="382"/>
        <v/>
      </c>
      <c r="DW157" s="65" t="str">
        <f t="shared" si="453"/>
        <v/>
      </c>
      <c r="DX157" s="68" t="str">
        <f t="shared" si="383"/>
        <v/>
      </c>
      <c r="DY157" s="32"/>
      <c r="DZ157" s="120"/>
      <c r="EA157" s="62" t="str">
        <f t="shared" si="332"/>
        <v/>
      </c>
      <c r="EB157" s="62" t="str">
        <f t="shared" si="384"/>
        <v/>
      </c>
      <c r="EC157" s="65" t="str">
        <f t="shared" si="454"/>
        <v/>
      </c>
      <c r="ED157" s="68" t="str">
        <f t="shared" si="385"/>
        <v/>
      </c>
      <c r="EE157" s="32"/>
      <c r="EF157" s="120"/>
      <c r="EG157" s="62" t="str">
        <f t="shared" si="333"/>
        <v/>
      </c>
      <c r="EH157" s="62" t="str">
        <f t="shared" si="386"/>
        <v/>
      </c>
      <c r="EI157" s="65" t="str">
        <f t="shared" si="455"/>
        <v/>
      </c>
      <c r="EJ157" s="68" t="str">
        <f t="shared" si="387"/>
        <v/>
      </c>
      <c r="EK157" s="32"/>
      <c r="EL157" s="120"/>
      <c r="EM157" s="62" t="str">
        <f t="shared" si="334"/>
        <v/>
      </c>
      <c r="EN157" s="62" t="str">
        <f t="shared" si="388"/>
        <v/>
      </c>
      <c r="EO157" s="65" t="str">
        <f t="shared" si="456"/>
        <v/>
      </c>
      <c r="EP157" s="68" t="str">
        <f t="shared" si="389"/>
        <v/>
      </c>
      <c r="EQ157" s="32"/>
      <c r="ER157" s="120"/>
      <c r="ES157" s="62" t="str">
        <f t="shared" si="335"/>
        <v/>
      </c>
      <c r="ET157" s="62" t="str">
        <f t="shared" si="390"/>
        <v/>
      </c>
      <c r="EU157" s="65" t="str">
        <f t="shared" si="457"/>
        <v/>
      </c>
      <c r="EV157" s="68" t="str">
        <f t="shared" si="391"/>
        <v/>
      </c>
      <c r="EW157" s="32"/>
      <c r="EX157" s="120"/>
      <c r="EY157" s="62" t="str">
        <f t="shared" si="336"/>
        <v/>
      </c>
      <c r="EZ157" s="62" t="str">
        <f t="shared" si="392"/>
        <v/>
      </c>
      <c r="FA157" s="65" t="str">
        <f t="shared" si="458"/>
        <v/>
      </c>
      <c r="FB157" s="68" t="str">
        <f t="shared" si="393"/>
        <v/>
      </c>
      <c r="FC157" s="32"/>
      <c r="FD157" s="120"/>
      <c r="FE157" s="62" t="str">
        <f t="shared" si="337"/>
        <v/>
      </c>
      <c r="FF157" s="62" t="str">
        <f t="shared" si="394"/>
        <v/>
      </c>
      <c r="FG157" s="65" t="str">
        <f t="shared" si="459"/>
        <v/>
      </c>
      <c r="FH157" s="68" t="str">
        <f t="shared" si="395"/>
        <v/>
      </c>
      <c r="FI157" s="32"/>
      <c r="FJ157" s="120"/>
      <c r="FK157" s="62" t="str">
        <f t="shared" si="338"/>
        <v/>
      </c>
      <c r="FL157" s="62" t="str">
        <f t="shared" si="396"/>
        <v/>
      </c>
      <c r="FM157" s="65" t="str">
        <f t="shared" si="460"/>
        <v/>
      </c>
      <c r="FN157" s="68" t="str">
        <f t="shared" si="397"/>
        <v/>
      </c>
      <c r="FO157" s="32"/>
      <c r="FP157" s="120"/>
      <c r="FQ157" s="62" t="str">
        <f t="shared" si="339"/>
        <v/>
      </c>
      <c r="FR157" s="62" t="str">
        <f t="shared" si="398"/>
        <v/>
      </c>
      <c r="FS157" s="65" t="str">
        <f t="shared" si="461"/>
        <v/>
      </c>
      <c r="FT157" s="68" t="str">
        <f t="shared" si="399"/>
        <v/>
      </c>
      <c r="FU157" s="32"/>
      <c r="FV157" s="120"/>
      <c r="FW157" s="62" t="str">
        <f t="shared" si="340"/>
        <v/>
      </c>
      <c r="FX157" s="62" t="str">
        <f t="shared" si="400"/>
        <v/>
      </c>
      <c r="FY157" s="65" t="str">
        <f t="shared" si="462"/>
        <v/>
      </c>
      <c r="FZ157" s="68" t="str">
        <f t="shared" si="401"/>
        <v/>
      </c>
      <c r="GA157" s="32"/>
      <c r="GC157" s="7" t="str">
        <f t="shared" si="402"/>
        <v>May 2020</v>
      </c>
      <c r="GD157" s="7" t="str">
        <f t="shared" ca="1" si="341"/>
        <v/>
      </c>
      <c r="GT157" s="71">
        <f>IF(GT$9="", "", IF(AND(NOT('Personnel Details'!$N$11=""), $B157&gt;='Personnel Details'!$N$11), 'Personnel Details'!$O$11, IF(AND(NOT('Personnel Details'!$I$11=""), $B157&gt;='Personnel Details'!$I$11), 'Personnel Details'!$J$11, 'Personnel Details'!$E$11)))</f>
        <v>0.8</v>
      </c>
      <c r="GU157" s="59" t="str">
        <f>IF(GT$9="", "", IF(AND(NOT('Personnel Details'!$N$11=""), $B157&gt;='Personnel Details'!$N$11), IF('Personnel Details'!$P$11="","", 'Personnel Details'!$P$11), IF(AND(NOT('Personnel Details'!$I$11=""), $B157&gt;='Personnel Details'!$I$11), IF('Personnel Details'!$K$11="", "", 'Personnel Details'!$K$11), IF('Personnel Details'!$F$11="", "", 'Personnel Details'!$F$11))))</f>
        <v/>
      </c>
      <c r="GV157" s="74">
        <f>IF(GT$9="", "", IF(AND(NOT('Personnel Details'!$N$11=""), $B157&gt;='Personnel Details'!$N$11), 'Personnel Details'!$Q$11, IF(AND(NOT('Personnel Details'!$I$11=""), $B157&gt;='Personnel Details'!$I$11), 'Personnel Details'!$L$11, 'Personnel Details'!$G$11)))</f>
        <v>0</v>
      </c>
      <c r="GW157" s="59">
        <f t="shared" si="403"/>
        <v>0</v>
      </c>
      <c r="GX157" s="53"/>
      <c r="GZ157" s="78">
        <f>IF(GZ$9="", "", IF(AND(NOT('Personnel Details'!$N$12=""), $B157&gt;='Personnel Details'!$N$12), 'Personnel Details'!$O$12, IF(AND(NOT('Personnel Details'!$I$12=""), $B157&gt;='Personnel Details'!$I$12), 'Personnel Details'!$J$12, 'Personnel Details'!$E$12)))</f>
        <v>0.8</v>
      </c>
      <c r="HA157" s="59" t="str">
        <f>IF(GZ$9="", "", IF(AND(NOT('Personnel Details'!$N$12=""), $B157&gt;='Personnel Details'!$N$12), IF('Personnel Details'!$P$12="","", 'Personnel Details'!$P$12), IF(AND(NOT('Personnel Details'!$I$12=""), $B157&gt;='Personnel Details'!$I$12), IF('Personnel Details'!$K$12="", "", 'Personnel Details'!$K$12), IF('Personnel Details'!$F$12="", "", 'Personnel Details'!$F$12))))</f>
        <v/>
      </c>
      <c r="HB157" s="79">
        <f>IF(GZ$9="", "", IF(AND(NOT('Personnel Details'!$N$12=""), $B157&gt;='Personnel Details'!$N$12), 'Personnel Details'!$Q$12, IF(AND(NOT('Personnel Details'!$I$12=""), $B157&gt;='Personnel Details'!$I$12), 'Personnel Details'!$L$12, 'Personnel Details'!$G$12)))</f>
        <v>0</v>
      </c>
      <c r="HC157" s="59">
        <f t="shared" si="404"/>
        <v>0</v>
      </c>
      <c r="HD157" s="53"/>
      <c r="HF157" s="78">
        <f>IF(HF$9="", "", IF(AND(NOT('Personnel Details'!$N$13=""), $B157&gt;='Personnel Details'!$N$13), 'Personnel Details'!$O$13, IF(AND(NOT('Personnel Details'!$I$13=""), $B157&gt;='Personnel Details'!$I$13), 'Personnel Details'!$J$13, 'Personnel Details'!$E$13)))</f>
        <v>0.8</v>
      </c>
      <c r="HG157" s="59" t="str">
        <f>IF(HF$9="", "", IF(AND(NOT('Personnel Details'!$N$13=""), $B157&gt;='Personnel Details'!$N$13), IF('Personnel Details'!$P$13="","", 'Personnel Details'!$P$13), IF(AND(NOT('Personnel Details'!$I$13=""), $B157&gt;='Personnel Details'!$I$13), IF('Personnel Details'!$K$13="", "", 'Personnel Details'!$K$13), IF('Personnel Details'!$F$13="", "", 'Personnel Details'!$F$13))))</f>
        <v/>
      </c>
      <c r="HH157" s="79">
        <f>IF(HF$9="", "", IF(AND(NOT('Personnel Details'!$N$13=""), $B157&gt;='Personnel Details'!$N$13), 'Personnel Details'!$Q$13, IF(AND(NOT('Personnel Details'!$I$13=""), $B157&gt;='Personnel Details'!$I$13), 'Personnel Details'!$L$13, 'Personnel Details'!$G$13)))</f>
        <v>0</v>
      </c>
      <c r="HI157" s="59">
        <f t="shared" si="405"/>
        <v>0</v>
      </c>
      <c r="HJ157" s="53"/>
      <c r="HL157" s="78">
        <f>IF(HL$9="", "", IF(AND(NOT('Personnel Details'!$N$14=""), $B157&gt;='Personnel Details'!$N$14), 'Personnel Details'!$O$14, IF(AND(NOT('Personnel Details'!$I$14=""), $B157&gt;='Personnel Details'!$I$14), 'Personnel Details'!$J$14, 'Personnel Details'!$E$14)))</f>
        <v>0.8</v>
      </c>
      <c r="HM157" s="59">
        <f>IF(HL$9="", "", IF(AND(NOT('Personnel Details'!$N$14=""), $B157&gt;='Personnel Details'!$N$14), IF('Personnel Details'!$P$14="","", 'Personnel Details'!$P$14), IF(AND(NOT('Personnel Details'!$I$14=""), $B157&gt;='Personnel Details'!$I$14), IF('Personnel Details'!$K$14="", "", 'Personnel Details'!$K$14), IF('Personnel Details'!$F$14="", "", 'Personnel Details'!$F$14))))</f>
        <v>2000</v>
      </c>
      <c r="HN157" s="79">
        <f>IF(HL$9="", "", IF(AND(NOT('Personnel Details'!$N$14=""), $B157&gt;='Personnel Details'!$N$14), 'Personnel Details'!$Q$14, IF(AND(NOT('Personnel Details'!$I$14=""), $B157&gt;='Personnel Details'!$I$14), 'Personnel Details'!$L$14, 'Personnel Details'!$G$14)))</f>
        <v>0.85</v>
      </c>
      <c r="HO157" s="59">
        <f t="shared" si="406"/>
        <v>0</v>
      </c>
      <c r="HP157" s="53"/>
      <c r="HR157" s="78" t="str">
        <f>IF(HR$9="", "", IF(AND(NOT('Personnel Details'!$N$15=""), $B157&gt;='Personnel Details'!$N$15), 'Personnel Details'!$O$15, IF(AND(NOT('Personnel Details'!$I$15=""), $B157&gt;='Personnel Details'!$I$15), 'Personnel Details'!$J$15, 'Personnel Details'!$E$15)))</f>
        <v/>
      </c>
      <c r="HS157" s="59" t="str">
        <f>IF(HR$9="", "", IF(AND(NOT('Personnel Details'!$N$15=""), $B157&gt;='Personnel Details'!$N$15), IF('Personnel Details'!$P$15="","", 'Personnel Details'!$P$15), IF(AND(NOT('Personnel Details'!$I$15=""), $B157&gt;='Personnel Details'!$I$15), IF('Personnel Details'!$K$15="", "", 'Personnel Details'!$K$15), IF('Personnel Details'!$F$15="", "", 'Personnel Details'!$F$15))))</f>
        <v/>
      </c>
      <c r="HT157" s="79" t="str">
        <f>IF(HR$9="", "", IF(AND(NOT('Personnel Details'!$N$15=""), $B157&gt;='Personnel Details'!$N$15), 'Personnel Details'!$Q$15, IF(AND(NOT('Personnel Details'!$I$15=""), $B157&gt;='Personnel Details'!$I$15), 'Personnel Details'!$L$15, 'Personnel Details'!$G$15)))</f>
        <v/>
      </c>
      <c r="HU157" s="59">
        <f t="shared" si="407"/>
        <v>0</v>
      </c>
      <c r="HV157" s="53"/>
      <c r="HX157" s="78" t="str">
        <f>IF(HX$9="", "", IF(AND(NOT('Personnel Details'!$N$16=""), $B157&gt;='Personnel Details'!$N$16), 'Personnel Details'!$O$16, IF(AND(NOT('Personnel Details'!$I$16=""), $B157&gt;='Personnel Details'!$I$16), 'Personnel Details'!$J$16, 'Personnel Details'!$E$16)))</f>
        <v/>
      </c>
      <c r="HY157" s="59" t="str">
        <f>IF(HX$9="", "", IF(AND(NOT('Personnel Details'!$N$16=""), $B157&gt;='Personnel Details'!$N$16), IF('Personnel Details'!$P$16="","", 'Personnel Details'!$P$16), IF(AND(NOT('Personnel Details'!$I$16=""), $B157&gt;='Personnel Details'!$I$16), IF('Personnel Details'!$K$16="", "", 'Personnel Details'!$K$16), IF('Personnel Details'!$F$16="", "", 'Personnel Details'!$F$16))))</f>
        <v/>
      </c>
      <c r="HZ157" s="79" t="str">
        <f>IF(HX$9="", "", IF(AND(NOT('Personnel Details'!$N$16=""), $B157&gt;='Personnel Details'!$N$16), 'Personnel Details'!$Q$16, IF(AND(NOT('Personnel Details'!$I$16=""), $B157&gt;='Personnel Details'!$I$16), 'Personnel Details'!$L$16, 'Personnel Details'!$G$16)))</f>
        <v/>
      </c>
      <c r="IA157" s="59">
        <f t="shared" si="408"/>
        <v>0</v>
      </c>
      <c r="IB157" s="53"/>
      <c r="ID157" s="78" t="str">
        <f>IF(ID$9="", "", IF(AND(NOT('Personnel Details'!$N$17=""), $B157&gt;='Personnel Details'!$N$17), 'Personnel Details'!$O$17, IF(AND(NOT('Personnel Details'!$I$17=""), $B157&gt;='Personnel Details'!$I$17), 'Personnel Details'!$J$17, 'Personnel Details'!$E$17)))</f>
        <v/>
      </c>
      <c r="IE157" s="59" t="str">
        <f>IF(ID$9="", "", IF(AND(NOT('Personnel Details'!$N$17=""), $B157&gt;='Personnel Details'!$N$17), IF('Personnel Details'!$P$17="","", 'Personnel Details'!$P$17), IF(AND(NOT('Personnel Details'!$I$17=""), $B157&gt;='Personnel Details'!$I$17), IF('Personnel Details'!$K$17="", "", 'Personnel Details'!$K$17), IF('Personnel Details'!$F$17="", "", 'Personnel Details'!$F$17))))</f>
        <v/>
      </c>
      <c r="IF157" s="79" t="str">
        <f>IF(ID$9="", "", IF(AND(NOT('Personnel Details'!$N$17=""), $B157&gt;='Personnel Details'!$N$17), 'Personnel Details'!$Q$17, IF(AND(NOT('Personnel Details'!$I$17=""), $B157&gt;='Personnel Details'!$I$17), 'Personnel Details'!$L$17, 'Personnel Details'!$G$17)))</f>
        <v/>
      </c>
      <c r="IG157" s="59">
        <f t="shared" si="409"/>
        <v>0</v>
      </c>
      <c r="IH157" s="53"/>
      <c r="IJ157" s="78" t="str">
        <f>IF(IJ$9="", "", IF(AND(NOT('Personnel Details'!$N$18=""), $B157&gt;='Personnel Details'!$N$18), 'Personnel Details'!$O$18, IF(AND(NOT('Personnel Details'!$I$18=""), $B157&gt;='Personnel Details'!$I$18), 'Personnel Details'!$J$18, 'Personnel Details'!$E$18)))</f>
        <v/>
      </c>
      <c r="IK157" s="59" t="str">
        <f>IF(IJ$9="", "", IF(AND(NOT('Personnel Details'!$N$18=""), $B157&gt;='Personnel Details'!$N$18), IF('Personnel Details'!$P$18="","", 'Personnel Details'!$P$18), IF(AND(NOT('Personnel Details'!$I$18=""), $B157&gt;='Personnel Details'!$I$18), IF('Personnel Details'!$K$18="", "", 'Personnel Details'!$K$18), IF('Personnel Details'!$F$18="", "", 'Personnel Details'!$F$18))))</f>
        <v/>
      </c>
      <c r="IL157" s="79" t="str">
        <f>IF(IJ$9="", "", IF(AND(NOT('Personnel Details'!$N$18=""), $B157&gt;='Personnel Details'!$N$18), 'Personnel Details'!$Q$18, IF(AND(NOT('Personnel Details'!$I$18=""), $B157&gt;='Personnel Details'!$I$18), 'Personnel Details'!$L$18, 'Personnel Details'!$G$18)))</f>
        <v/>
      </c>
      <c r="IM157" s="59">
        <f t="shared" si="410"/>
        <v>0</v>
      </c>
      <c r="IN157" s="53"/>
      <c r="IP157" s="78" t="str">
        <f>IF(IP$9="", "", IF(AND(NOT('Personnel Details'!$N$19=""), $B157&gt;='Personnel Details'!$N$19), 'Personnel Details'!$O$19, IF(AND(NOT('Personnel Details'!$I$19=""), $B157&gt;='Personnel Details'!$I$19), 'Personnel Details'!$J$19, 'Personnel Details'!$E$19)))</f>
        <v/>
      </c>
      <c r="IQ157" s="59" t="str">
        <f>IF(IP$9="", "", IF(AND(NOT('Personnel Details'!$N$19=""), $B157&gt;='Personnel Details'!$N$19), IF('Personnel Details'!$P$19="","", 'Personnel Details'!$P$19), IF(AND(NOT('Personnel Details'!$I$19=""), $B157&gt;='Personnel Details'!$I$19), IF('Personnel Details'!$K$19="", "", 'Personnel Details'!$K$19), IF('Personnel Details'!$F$19="", "", 'Personnel Details'!$F$19))))</f>
        <v/>
      </c>
      <c r="IR157" s="79" t="str">
        <f>IF(IP$9="", "", IF(AND(NOT('Personnel Details'!$N$19=""), $B157&gt;='Personnel Details'!$N$19), 'Personnel Details'!$Q$19, IF(AND(NOT('Personnel Details'!$I$19=""), $B157&gt;='Personnel Details'!$I$19), 'Personnel Details'!$L$19, 'Personnel Details'!$G$19)))</f>
        <v/>
      </c>
      <c r="IS157" s="59">
        <f t="shared" si="411"/>
        <v>0</v>
      </c>
      <c r="IT157" s="53"/>
      <c r="IV157" s="78" t="str">
        <f>IF(IV$9="", "", IF(AND(NOT('Personnel Details'!$N$20=""), $B157&gt;='Personnel Details'!$N$20), 'Personnel Details'!$O$20, IF(AND(NOT('Personnel Details'!$I$20=""), $B157&gt;='Personnel Details'!$I$20), 'Personnel Details'!$J$20, 'Personnel Details'!$E$20)))</f>
        <v/>
      </c>
      <c r="IW157" s="59" t="str">
        <f>IF(IV$9="", "", IF(AND(NOT('Personnel Details'!$N$20=""), $B157&gt;='Personnel Details'!$N$20), IF('Personnel Details'!$P$20="","", 'Personnel Details'!$P$20), IF(AND(NOT('Personnel Details'!$I$20=""), $B157&gt;='Personnel Details'!$I$20), IF('Personnel Details'!$K$20="", "", 'Personnel Details'!$K$20), IF('Personnel Details'!$F$20="", "", 'Personnel Details'!$F$20))))</f>
        <v/>
      </c>
      <c r="IX157" s="79" t="str">
        <f>IF(IV$9="", "", IF(AND(NOT('Personnel Details'!$N$20=""), $B157&gt;='Personnel Details'!$N$20), 'Personnel Details'!$Q$20, IF(AND(NOT('Personnel Details'!$I$20=""), $B157&gt;='Personnel Details'!$I$20), 'Personnel Details'!$L$20, 'Personnel Details'!$G$20)))</f>
        <v/>
      </c>
      <c r="IY157" s="59">
        <f t="shared" si="412"/>
        <v>0</v>
      </c>
      <c r="IZ157" s="53"/>
      <c r="JB157" s="78" t="str">
        <f>IF(JB$9="", "", IF(AND(NOT('Personnel Details'!$N$21=""), $B157&gt;='Personnel Details'!$N$21), 'Personnel Details'!$O$21, IF(AND(NOT('Personnel Details'!$I$21=""), $B157&gt;='Personnel Details'!$I$21), 'Personnel Details'!$J$21, 'Personnel Details'!$E$21)))</f>
        <v/>
      </c>
      <c r="JC157" s="59" t="str">
        <f>IF(JB$9="", "", IF(AND(NOT('Personnel Details'!$N$21=""), $B157&gt;='Personnel Details'!$N$21), IF('Personnel Details'!$P$21="","", 'Personnel Details'!$P$21), IF(AND(NOT('Personnel Details'!$I$21=""), $B157&gt;='Personnel Details'!$I$21), IF('Personnel Details'!$K$21="", "", 'Personnel Details'!$K$21), IF('Personnel Details'!$F$21="", "", 'Personnel Details'!$F$21))))</f>
        <v/>
      </c>
      <c r="JD157" s="79" t="str">
        <f>IF(JB$9="", "", IF(AND(NOT('Personnel Details'!$N$21=""), $B157&gt;='Personnel Details'!$N$21), 'Personnel Details'!$Q$21, IF(AND(NOT('Personnel Details'!$I$21=""), $B157&gt;='Personnel Details'!$I$21), 'Personnel Details'!$L$21, 'Personnel Details'!$G$21)))</f>
        <v/>
      </c>
      <c r="JE157" s="59">
        <f t="shared" si="413"/>
        <v>0</v>
      </c>
      <c r="JF157" s="53"/>
      <c r="JH157" s="78" t="str">
        <f>IF(JH$9="", "", IF(AND(NOT('Personnel Details'!$N$22=""), $B157&gt;='Personnel Details'!$N$22), 'Personnel Details'!$O$22, IF(AND(NOT('Personnel Details'!$I$22=""), $B157&gt;='Personnel Details'!$I$22), 'Personnel Details'!$J$22, 'Personnel Details'!$E$22)))</f>
        <v/>
      </c>
      <c r="JI157" s="59" t="str">
        <f>IF(JH$9="", "", IF(AND(NOT('Personnel Details'!$N$22=""), $B157&gt;='Personnel Details'!$N$22), IF('Personnel Details'!$P$22="","", 'Personnel Details'!$P$22), IF(AND(NOT('Personnel Details'!$I$22=""), $B157&gt;='Personnel Details'!$I$22), IF('Personnel Details'!$K$22="", "", 'Personnel Details'!$K$22), IF('Personnel Details'!$F$22="", "", 'Personnel Details'!$F$22))))</f>
        <v/>
      </c>
      <c r="JJ157" s="79" t="str">
        <f>IF(JH$9="", "", IF(AND(NOT('Personnel Details'!$N$22=""), $B157&gt;='Personnel Details'!$N$22), 'Personnel Details'!$Q$22, IF(AND(NOT('Personnel Details'!$I$22=""), $B157&gt;='Personnel Details'!$I$22), 'Personnel Details'!$L$22, 'Personnel Details'!$G$22)))</f>
        <v/>
      </c>
      <c r="JK157" s="59">
        <f t="shared" si="414"/>
        <v>0</v>
      </c>
      <c r="JL157" s="53"/>
      <c r="JN157" s="78" t="str">
        <f>IF(JN$9="", "", IF(AND(NOT('Personnel Details'!$N$23=""), $B157&gt;='Personnel Details'!$N$23), 'Personnel Details'!$O$23, IF(AND(NOT('Personnel Details'!$I$23=""), $B157&gt;='Personnel Details'!$I$23), 'Personnel Details'!$J$23, 'Personnel Details'!$E$23)))</f>
        <v/>
      </c>
      <c r="JO157" s="59" t="str">
        <f>IF(JN$9="", "", IF(AND(NOT('Personnel Details'!$N$23=""), $B157&gt;='Personnel Details'!$N$23), IF('Personnel Details'!$P$23="","", 'Personnel Details'!$P$23), IF(AND(NOT('Personnel Details'!$I$23=""), $B157&gt;='Personnel Details'!$I$23), IF('Personnel Details'!$K$23="", "", 'Personnel Details'!$K$23), IF('Personnel Details'!$F$23="", "", 'Personnel Details'!$F$23))))</f>
        <v/>
      </c>
      <c r="JP157" s="79" t="str">
        <f>IF(JN$9="", "", IF(AND(NOT('Personnel Details'!$N$23=""), $B157&gt;='Personnel Details'!$N$23), 'Personnel Details'!$Q$23, IF(AND(NOT('Personnel Details'!$I$23=""), $B157&gt;='Personnel Details'!$I$23), 'Personnel Details'!$L$23, 'Personnel Details'!$G$23)))</f>
        <v/>
      </c>
      <c r="JQ157" s="59">
        <f t="shared" si="415"/>
        <v>0</v>
      </c>
      <c r="JR157" s="53"/>
      <c r="JT157" s="78" t="str">
        <f>IF(JT$9="", "", IF(AND(NOT('Personnel Details'!$N$24=""), $B157&gt;='Personnel Details'!$N$24), 'Personnel Details'!$O$24, IF(AND(NOT('Personnel Details'!$I$24=""), $B157&gt;='Personnel Details'!$I$24), 'Personnel Details'!$J$24, 'Personnel Details'!$E$24)))</f>
        <v/>
      </c>
      <c r="JU157" s="59" t="str">
        <f>IF(JT$9="", "", IF(AND(NOT('Personnel Details'!$N$24=""), $B157&gt;='Personnel Details'!$N$24), IF('Personnel Details'!$P$24="","", 'Personnel Details'!$P$24), IF(AND(NOT('Personnel Details'!$I$24=""), $B157&gt;='Personnel Details'!$I$24), IF('Personnel Details'!$K$24="", "", 'Personnel Details'!$K$24), IF('Personnel Details'!$F$24="", "", 'Personnel Details'!$F$24))))</f>
        <v/>
      </c>
      <c r="JV157" s="79" t="str">
        <f>IF(JT$9="", "", IF(AND(NOT('Personnel Details'!$N$24=""), $B157&gt;='Personnel Details'!$N$24), 'Personnel Details'!$Q$24, IF(AND(NOT('Personnel Details'!$I$24=""), $B157&gt;='Personnel Details'!$I$24), 'Personnel Details'!$L$24, 'Personnel Details'!$G$24)))</f>
        <v/>
      </c>
      <c r="JW157" s="59">
        <f t="shared" si="416"/>
        <v>0</v>
      </c>
      <c r="JX157" s="53"/>
      <c r="JZ157" s="78" t="str">
        <f>IF(JZ$9="", "", IF(AND(NOT('Personnel Details'!$N$25=""), $B157&gt;='Personnel Details'!$N$25), 'Personnel Details'!$O$25, IF(AND(NOT('Personnel Details'!$I$25=""), $B157&gt;='Personnel Details'!$I$25), 'Personnel Details'!$J$25, 'Personnel Details'!$E$25)))</f>
        <v/>
      </c>
      <c r="KA157" s="59" t="str">
        <f>IF(JZ$9="", "", IF(AND(NOT('Personnel Details'!$N$25=""), $B157&gt;='Personnel Details'!$N$25), IF('Personnel Details'!$P$25="","", 'Personnel Details'!$P$25), IF(AND(NOT('Personnel Details'!$I$25=""), $B157&gt;='Personnel Details'!$I$25), IF('Personnel Details'!$K$25="", "", 'Personnel Details'!$K$25), IF('Personnel Details'!$F$25="", "", 'Personnel Details'!$F$25))))</f>
        <v/>
      </c>
      <c r="KB157" s="79" t="str">
        <f>IF(JZ$9="", "", IF(AND(NOT('Personnel Details'!$N$25=""), $B157&gt;='Personnel Details'!$N$25), 'Personnel Details'!$Q$25, IF(AND(NOT('Personnel Details'!$I$25=""), $B157&gt;='Personnel Details'!$I$25), 'Personnel Details'!$L$25, 'Personnel Details'!$G$25)))</f>
        <v/>
      </c>
      <c r="KC157" s="59">
        <f t="shared" si="417"/>
        <v>0</v>
      </c>
      <c r="KD157" s="53"/>
      <c r="KF157" s="78" t="str">
        <f>IF(KF$9="", "", IF(AND(NOT('Personnel Details'!$N$26=""), $B157&gt;='Personnel Details'!$N$26), 'Personnel Details'!$O$26, IF(AND(NOT('Personnel Details'!$I$26=""), $B157&gt;='Personnel Details'!$I$26), 'Personnel Details'!$J$26, 'Personnel Details'!$E$26)))</f>
        <v/>
      </c>
      <c r="KG157" s="59" t="str">
        <f>IF(KF$9="", "", IF(AND(NOT('Personnel Details'!$N$26=""), $B157&gt;='Personnel Details'!$N$26), IF('Personnel Details'!$P$26="","", 'Personnel Details'!$P$26), IF(AND(NOT('Personnel Details'!$I$26=""), $B157&gt;='Personnel Details'!$I$26), IF('Personnel Details'!$K$26="", "", 'Personnel Details'!$K$26), IF('Personnel Details'!$F$26="", "", 'Personnel Details'!$F$26))))</f>
        <v/>
      </c>
      <c r="KH157" s="79" t="str">
        <f>IF(KF$9="", "", IF(AND(NOT('Personnel Details'!$N$26=""), $B157&gt;='Personnel Details'!$N$26), 'Personnel Details'!$Q$26, IF(AND(NOT('Personnel Details'!$I$26=""), $B157&gt;='Personnel Details'!$I$26), 'Personnel Details'!$L$26, 'Personnel Details'!$G$26)))</f>
        <v/>
      </c>
      <c r="KI157" s="59">
        <f t="shared" si="418"/>
        <v>0</v>
      </c>
      <c r="KJ157" s="53"/>
      <c r="KL157" s="78" t="str">
        <f>IF(KL$9="", "", IF(AND(NOT('Personnel Details'!$N$27=""), $B157&gt;='Personnel Details'!$N$27), 'Personnel Details'!$O$27, IF(AND(NOT('Personnel Details'!$I$27=""), $B157&gt;='Personnel Details'!$I$27), 'Personnel Details'!$J$27, 'Personnel Details'!$E$27)))</f>
        <v/>
      </c>
      <c r="KM157" s="59" t="str">
        <f>IF(KL$9="", "", IF(AND(NOT('Personnel Details'!$N$27=""), $B157&gt;='Personnel Details'!$N$27), IF('Personnel Details'!$P$27="","", 'Personnel Details'!$P$27), IF(AND(NOT('Personnel Details'!$I$27=""), $B157&gt;='Personnel Details'!$I$27), IF('Personnel Details'!$K$27="", "", 'Personnel Details'!$K$27), IF('Personnel Details'!$F$27="", "", 'Personnel Details'!$F$27))))</f>
        <v/>
      </c>
      <c r="KN157" s="79" t="str">
        <f>IF(KL$9="", "", IF(AND(NOT('Personnel Details'!$N$27=""), $B157&gt;='Personnel Details'!$N$27), 'Personnel Details'!$Q$27, IF(AND(NOT('Personnel Details'!$I$27=""), $B157&gt;='Personnel Details'!$I$27), 'Personnel Details'!$L$27, 'Personnel Details'!$G$27)))</f>
        <v/>
      </c>
      <c r="KO157" s="59">
        <f t="shared" si="419"/>
        <v>0</v>
      </c>
      <c r="KP157" s="53"/>
      <c r="KR157" s="78" t="str">
        <f>IF(KR$9="", "", IF(AND(NOT('Personnel Details'!$N$28=""), $B157&gt;='Personnel Details'!$N$28), 'Personnel Details'!$O$28, IF(AND(NOT('Personnel Details'!$I$28=""), $B157&gt;='Personnel Details'!$I$28), 'Personnel Details'!$J$28, 'Personnel Details'!$E$28)))</f>
        <v/>
      </c>
      <c r="KS157" s="59" t="str">
        <f>IF(KR$9="", "", IF(AND(NOT('Personnel Details'!$N$28=""), $B157&gt;='Personnel Details'!$N$28), IF('Personnel Details'!$P$28="","", 'Personnel Details'!$P$28), IF(AND(NOT('Personnel Details'!$I$28=""), $B157&gt;='Personnel Details'!$I$28), IF('Personnel Details'!$K$28="", "", 'Personnel Details'!$K$28), IF('Personnel Details'!$F$28="", "", 'Personnel Details'!$F$28))))</f>
        <v/>
      </c>
      <c r="KT157" s="79" t="str">
        <f>IF(KR$9="", "", IF(AND(NOT('Personnel Details'!$N$28=""), $B157&gt;='Personnel Details'!$N$28), 'Personnel Details'!$Q$28, IF(AND(NOT('Personnel Details'!$I$28=""), $B157&gt;='Personnel Details'!$I$28), 'Personnel Details'!$L$28, 'Personnel Details'!$G$28)))</f>
        <v/>
      </c>
      <c r="KU157" s="59">
        <f t="shared" si="420"/>
        <v>0</v>
      </c>
      <c r="KV157" s="53"/>
      <c r="KX157" s="78" t="str">
        <f>IF(KX$9="", "", IF(AND(NOT('Personnel Details'!$N$29=""), $B157&gt;='Personnel Details'!$N$29), 'Personnel Details'!$O$29, IF(AND(NOT('Personnel Details'!$I$29=""), $B157&gt;='Personnel Details'!$I$29), 'Personnel Details'!$J$29, 'Personnel Details'!$E$29)))</f>
        <v/>
      </c>
      <c r="KY157" s="59" t="str">
        <f>IF(KX$9="", "", IF(AND(NOT('Personnel Details'!$N$29=""), $B157&gt;='Personnel Details'!$N$29), IF('Personnel Details'!$P$29="","", 'Personnel Details'!$P$29), IF(AND(NOT('Personnel Details'!$I$29=""), $B157&gt;='Personnel Details'!$I$29), IF('Personnel Details'!$K$29="", "", 'Personnel Details'!$K$29), IF('Personnel Details'!$F$29="", "", 'Personnel Details'!$F$29))))</f>
        <v/>
      </c>
      <c r="KZ157" s="79" t="str">
        <f>IF(KX$9="", "", IF(AND(NOT('Personnel Details'!$N$29=""), $B157&gt;='Personnel Details'!$N$29), 'Personnel Details'!$Q$29, IF(AND(NOT('Personnel Details'!$I$29=""), $B157&gt;='Personnel Details'!$I$29), 'Personnel Details'!$L$29, 'Personnel Details'!$G$29)))</f>
        <v/>
      </c>
      <c r="LA157" s="59">
        <f t="shared" si="421"/>
        <v>0</v>
      </c>
      <c r="LB157" s="53"/>
      <c r="LD157" s="78" t="str">
        <f>IF(LD$9="", "", IF(AND(NOT('Personnel Details'!$N$30=""), $B157&gt;='Personnel Details'!$N$30), 'Personnel Details'!$O$30, IF(AND(NOT('Personnel Details'!$I$30=""), $B157&gt;='Personnel Details'!$I$30), 'Personnel Details'!$J$30, 'Personnel Details'!$E$30)))</f>
        <v/>
      </c>
      <c r="LE157" s="59" t="str">
        <f>IF(LD$9="", "", IF(AND(NOT('Personnel Details'!$N$30=""), $B157&gt;='Personnel Details'!$N$30), IF('Personnel Details'!$P$30="","", 'Personnel Details'!$P$30), IF(AND(NOT('Personnel Details'!$I$30=""), $B157&gt;='Personnel Details'!$I$30), IF('Personnel Details'!$K$30="", "", 'Personnel Details'!$K$30), IF('Personnel Details'!$F$30="", "", 'Personnel Details'!$F$30))))</f>
        <v/>
      </c>
      <c r="LF157" s="79" t="str">
        <f>IF(LD$9="", "", IF(AND(NOT('Personnel Details'!$N$30=""), $B157&gt;='Personnel Details'!$N$30), 'Personnel Details'!$Q$30, IF(AND(NOT('Personnel Details'!$I$30=""), $B157&gt;='Personnel Details'!$I$30), 'Personnel Details'!$L$30, 'Personnel Details'!$G$30)))</f>
        <v/>
      </c>
      <c r="LG157" s="59">
        <f t="shared" si="422"/>
        <v>0</v>
      </c>
      <c r="LH157" s="53"/>
      <c r="LJ157" s="78" t="str">
        <f>IF(LJ$9="", "", IF(AND(NOT('Personnel Details'!$N$31=""), $B157&gt;='Personnel Details'!$N$31), 'Personnel Details'!$O$31, IF(AND(NOT('Personnel Details'!$I$31=""), $B157&gt;='Personnel Details'!$I$31), 'Personnel Details'!$J$31, 'Personnel Details'!$E$31)))</f>
        <v/>
      </c>
      <c r="LK157" s="59" t="str">
        <f>IF(LJ$9="", "", IF(AND(NOT('Personnel Details'!$N$31=""), $B157&gt;='Personnel Details'!$N$31), IF('Personnel Details'!$P$31="","", 'Personnel Details'!$P$31), IF(AND(NOT('Personnel Details'!$I$31=""), $B157&gt;='Personnel Details'!$I$31), IF('Personnel Details'!$K$31="", "", 'Personnel Details'!$K$31), IF('Personnel Details'!$F$31="", "", 'Personnel Details'!$F$31))))</f>
        <v/>
      </c>
      <c r="LL157" s="79" t="str">
        <f>IF(LJ$9="", "", IF(AND(NOT('Personnel Details'!$N$31=""), $B157&gt;='Personnel Details'!$N$31), 'Personnel Details'!$Q$31, IF(AND(NOT('Personnel Details'!$I$31=""), $B157&gt;='Personnel Details'!$I$31), 'Personnel Details'!$L$31, 'Personnel Details'!$G$31)))</f>
        <v/>
      </c>
      <c r="LM157" s="59">
        <f t="shared" si="423"/>
        <v>0</v>
      </c>
      <c r="LN157" s="53"/>
      <c r="LP157" s="78" t="str">
        <f>IF(LP$9="", "", IF(AND(NOT('Personnel Details'!$N$32=""), $B157&gt;='Personnel Details'!$N$32), 'Personnel Details'!$O$32, IF(AND(NOT('Personnel Details'!$I$32=""), $B157&gt;='Personnel Details'!$I$32), 'Personnel Details'!$J$32, 'Personnel Details'!$E$32)))</f>
        <v/>
      </c>
      <c r="LQ157" s="59" t="str">
        <f>IF(LP$9="", "", IF(AND(NOT('Personnel Details'!$N$32=""), $B157&gt;='Personnel Details'!$N$32), IF('Personnel Details'!$P$32="","", 'Personnel Details'!$P$32), IF(AND(NOT('Personnel Details'!$I$32=""), $B157&gt;='Personnel Details'!$I$32), IF('Personnel Details'!$K$32="", "", 'Personnel Details'!$K$32), IF('Personnel Details'!$F$32="", "", 'Personnel Details'!$F$32))))</f>
        <v/>
      </c>
      <c r="LR157" s="79" t="str">
        <f>IF(LP$9="", "", IF(AND(NOT('Personnel Details'!$N$32=""), $B157&gt;='Personnel Details'!$N$32), 'Personnel Details'!$Q$32, IF(AND(NOT('Personnel Details'!$I$32=""), $B157&gt;='Personnel Details'!$I$32), 'Personnel Details'!$L$32, 'Personnel Details'!$G$32)))</f>
        <v/>
      </c>
      <c r="LS157" s="59">
        <f t="shared" si="424"/>
        <v>0</v>
      </c>
      <c r="LT157" s="53"/>
      <c r="LV157" s="78" t="str">
        <f>IF(LV$9="", "", IF(AND(NOT('Personnel Details'!$N$33=""), $B157&gt;='Personnel Details'!$N$33), 'Personnel Details'!$O$33, IF(AND(NOT('Personnel Details'!$I$33=""), $B157&gt;='Personnel Details'!$I$33), 'Personnel Details'!$J$33, 'Personnel Details'!$E$33)))</f>
        <v/>
      </c>
      <c r="LW157" s="59" t="str">
        <f>IF(LV$9="", "", IF(AND(NOT('Personnel Details'!$N$33=""), $B157&gt;='Personnel Details'!$N$33), IF('Personnel Details'!$P$33="","", 'Personnel Details'!$P$33), IF(AND(NOT('Personnel Details'!$I$33=""), $B157&gt;='Personnel Details'!$I$33), IF('Personnel Details'!$K$33="", "", 'Personnel Details'!$K$33), IF('Personnel Details'!$F$33="", "", 'Personnel Details'!$F$33))))</f>
        <v/>
      </c>
      <c r="LX157" s="79" t="str">
        <f>IF(LV$9="", "", IF(AND(NOT('Personnel Details'!$N$33=""), $B157&gt;='Personnel Details'!$N$33), 'Personnel Details'!$Q$33, IF(AND(NOT('Personnel Details'!$I$33=""), $B157&gt;='Personnel Details'!$I$33), 'Personnel Details'!$L$33, 'Personnel Details'!$G$33)))</f>
        <v/>
      </c>
      <c r="LY157" s="59">
        <f t="shared" si="425"/>
        <v>0</v>
      </c>
      <c r="LZ157" s="53"/>
      <c r="MB157" s="78" t="str">
        <f>IF(MB$9="", "", IF(AND(NOT('Personnel Details'!$N$34=""), $B157&gt;='Personnel Details'!$N$34), 'Personnel Details'!$O$34, IF(AND(NOT('Personnel Details'!$I$34=""), $B157&gt;='Personnel Details'!$I$34), 'Personnel Details'!$J$34, 'Personnel Details'!$E$34)))</f>
        <v/>
      </c>
      <c r="MC157" s="59" t="str">
        <f>IF(MB$9="", "", IF(AND(NOT('Personnel Details'!$N$34=""), $B157&gt;='Personnel Details'!$N$34), IF('Personnel Details'!$P$34="","", 'Personnel Details'!$P$34), IF(AND(NOT('Personnel Details'!$I$34=""), $B157&gt;='Personnel Details'!$I$34), IF('Personnel Details'!$K$34="", "", 'Personnel Details'!$K$34), IF('Personnel Details'!$F$34="", "", 'Personnel Details'!$F$34))))</f>
        <v/>
      </c>
      <c r="MD157" s="79" t="str">
        <f>IF(MB$9="", "", IF(AND(NOT('Personnel Details'!$N$34=""), $B157&gt;='Personnel Details'!$N$34), 'Personnel Details'!$Q$34, IF(AND(NOT('Personnel Details'!$I$34=""), $B157&gt;='Personnel Details'!$I$34), 'Personnel Details'!$L$34, 'Personnel Details'!$G$34)))</f>
        <v/>
      </c>
      <c r="ME157" s="59">
        <f t="shared" si="426"/>
        <v>0</v>
      </c>
      <c r="MF157" s="53"/>
      <c r="MH157" s="78" t="str">
        <f>IF(MH$9="", "", IF(AND(NOT('Personnel Details'!$N$35=""), $B157&gt;='Personnel Details'!$N$35), 'Personnel Details'!$O$35, IF(AND(NOT('Personnel Details'!$I$35=""), $B157&gt;='Personnel Details'!$I$35), 'Personnel Details'!$J$35, 'Personnel Details'!$E$35)))</f>
        <v/>
      </c>
      <c r="MI157" s="59" t="str">
        <f>IF(MH$9="", "", IF(AND(NOT('Personnel Details'!$N$35=""), $B157&gt;='Personnel Details'!$N$35), IF('Personnel Details'!$P$35="","", 'Personnel Details'!$P$35), IF(AND(NOT('Personnel Details'!$I$35=""), $B157&gt;='Personnel Details'!$I$35), IF('Personnel Details'!$K$35="", "", 'Personnel Details'!$K$35), IF('Personnel Details'!$F$35="", "", 'Personnel Details'!$F$35))))</f>
        <v/>
      </c>
      <c r="MJ157" s="79" t="str">
        <f>IF(MH$9="", "", IF(AND(NOT('Personnel Details'!$N$35=""), $B157&gt;='Personnel Details'!$N$35), 'Personnel Details'!$Q$35, IF(AND(NOT('Personnel Details'!$I$35=""), $B157&gt;='Personnel Details'!$I$35), 'Personnel Details'!$L$35, 'Personnel Details'!$G$35)))</f>
        <v/>
      </c>
      <c r="MK157" s="59">
        <f t="shared" si="427"/>
        <v>0</v>
      </c>
      <c r="ML157" s="53"/>
      <c r="MN157" s="78" t="str">
        <f>IF(MN$9="", "", IF(AND(NOT('Personnel Details'!$N$36=""), $B157&gt;='Personnel Details'!$N$36), 'Personnel Details'!$O$36, IF(AND(NOT('Personnel Details'!$I$36=""), $B157&gt;='Personnel Details'!$I$36), 'Personnel Details'!$J$36, 'Personnel Details'!$E$36)))</f>
        <v/>
      </c>
      <c r="MO157" s="59" t="str">
        <f>IF(MN$9="", "", IF(AND(NOT('Personnel Details'!$N$36=""), $B157&gt;='Personnel Details'!$N$36), IF('Personnel Details'!$P$36="","", 'Personnel Details'!$P$36), IF(AND(NOT('Personnel Details'!$I$36=""), $B157&gt;='Personnel Details'!$I$36), IF('Personnel Details'!$K$36="", "", 'Personnel Details'!$K$36), IF('Personnel Details'!$F$36="", "", 'Personnel Details'!$F$36))))</f>
        <v/>
      </c>
      <c r="MP157" s="79" t="str">
        <f>IF(MN$9="", "", IF(AND(NOT('Personnel Details'!$N$36=""), $B157&gt;='Personnel Details'!$N$36), 'Personnel Details'!$Q$36, IF(AND(NOT('Personnel Details'!$I$36=""), $B157&gt;='Personnel Details'!$I$36), 'Personnel Details'!$L$36, 'Personnel Details'!$G$36)))</f>
        <v/>
      </c>
      <c r="MQ157" s="59">
        <f t="shared" si="428"/>
        <v>0</v>
      </c>
      <c r="MR157" s="53"/>
      <c r="MT157" s="78" t="str">
        <f>IF(MT$9="", "", IF(AND(NOT('Personnel Details'!$N$37=""), $B157&gt;='Personnel Details'!$N$37), 'Personnel Details'!$O$37, IF(AND(NOT('Personnel Details'!$I$37=""), $B157&gt;='Personnel Details'!$I$37), 'Personnel Details'!$J$37, 'Personnel Details'!$E$37)))</f>
        <v/>
      </c>
      <c r="MU157" s="59" t="str">
        <f>IF(MT$9="", "", IF(AND(NOT('Personnel Details'!$N$37=""), $B157&gt;='Personnel Details'!$N$37), IF('Personnel Details'!$P$37="","", 'Personnel Details'!$P$37), IF(AND(NOT('Personnel Details'!$I$37=""), $B157&gt;='Personnel Details'!$I$37), IF('Personnel Details'!$K$37="", "", 'Personnel Details'!$K$37), IF('Personnel Details'!$F$37="", "", 'Personnel Details'!$F$37))))</f>
        <v/>
      </c>
      <c r="MV157" s="79" t="str">
        <f>IF(MT$9="", "", IF(AND(NOT('Personnel Details'!$N$37=""), $B157&gt;='Personnel Details'!$N$37), 'Personnel Details'!$Q$37, IF(AND(NOT('Personnel Details'!$I$37=""), $B157&gt;='Personnel Details'!$I$37), 'Personnel Details'!$L$37, 'Personnel Details'!$G$37)))</f>
        <v/>
      </c>
      <c r="MW157" s="59">
        <f t="shared" si="429"/>
        <v>0</v>
      </c>
      <c r="MX157" s="53"/>
      <c r="MZ157" s="78" t="str">
        <f>IF(MZ$9="", "", IF(AND(NOT('Personnel Details'!$N$38=""), $B157&gt;='Personnel Details'!$N$38), 'Personnel Details'!$O$38, IF(AND(NOT('Personnel Details'!$I$38=""), $B157&gt;='Personnel Details'!$I$38), 'Personnel Details'!$J$38, 'Personnel Details'!$E$38)))</f>
        <v/>
      </c>
      <c r="NA157" s="59" t="str">
        <f>IF(MZ$9="", "", IF(AND(NOT('Personnel Details'!$N$38=""), $B157&gt;='Personnel Details'!$N$38), IF('Personnel Details'!$P$38="","", 'Personnel Details'!$P$38), IF(AND(NOT('Personnel Details'!$I$38=""), $B157&gt;='Personnel Details'!$I$38), IF('Personnel Details'!$K$38="", "", 'Personnel Details'!$K$38), IF('Personnel Details'!$F$38="", "", 'Personnel Details'!$F$38))))</f>
        <v/>
      </c>
      <c r="NB157" s="79" t="str">
        <f>IF(MZ$9="", "", IF(AND(NOT('Personnel Details'!$N$38=""), $B157&gt;='Personnel Details'!$N$38), 'Personnel Details'!$Q$38, IF(AND(NOT('Personnel Details'!$I$38=""), $B157&gt;='Personnel Details'!$I$38), 'Personnel Details'!$L$38, 'Personnel Details'!$G$38)))</f>
        <v/>
      </c>
      <c r="NC157" s="59">
        <f t="shared" si="430"/>
        <v>0</v>
      </c>
      <c r="ND157" s="53"/>
      <c r="NF157" s="78" t="str">
        <f>IF(NF$9="", "", IF(AND(NOT('Personnel Details'!$N$39=""), $B157&gt;='Personnel Details'!$N$39), 'Personnel Details'!$O$39, IF(AND(NOT('Personnel Details'!$I$39=""), $B157&gt;='Personnel Details'!$I$39), 'Personnel Details'!$J$39, 'Personnel Details'!$E$39)))</f>
        <v/>
      </c>
      <c r="NG157" s="59" t="str">
        <f>IF(NF$9="", "", IF(AND(NOT('Personnel Details'!$N$39=""), $B157&gt;='Personnel Details'!$N$39), IF('Personnel Details'!$P$39="","", 'Personnel Details'!$P$39), IF(AND(NOT('Personnel Details'!$I$39=""), $B157&gt;='Personnel Details'!$I$39), IF('Personnel Details'!$K$39="", "", 'Personnel Details'!$K$39), IF('Personnel Details'!$F$39="", "", 'Personnel Details'!$F$39))))</f>
        <v/>
      </c>
      <c r="NH157" s="79" t="str">
        <f>IF(NF$9="", "", IF(AND(NOT('Personnel Details'!$N$39=""), $B157&gt;='Personnel Details'!$N$39), 'Personnel Details'!$Q$39, IF(AND(NOT('Personnel Details'!$I$39=""), $B157&gt;='Personnel Details'!$I$39), 'Personnel Details'!$L$39, 'Personnel Details'!$G$39)))</f>
        <v/>
      </c>
      <c r="NI157" s="59">
        <f t="shared" si="431"/>
        <v>0</v>
      </c>
      <c r="NJ157" s="53"/>
      <c r="NL157" s="78" t="str">
        <f>IF(NL$9="", "", IF(AND(NOT('Personnel Details'!$N$40=""), $B157&gt;='Personnel Details'!$N$40), 'Personnel Details'!$O$40, IF(AND(NOT('Personnel Details'!$I$40=""), $B157&gt;='Personnel Details'!$I$40), 'Personnel Details'!$J$40, 'Personnel Details'!$E$40)))</f>
        <v/>
      </c>
      <c r="NM157" s="59" t="str">
        <f>IF(NL$9="", "", IF(AND(NOT('Personnel Details'!$N$40=""), $B157&gt;='Personnel Details'!$N$40), IF('Personnel Details'!$P$40="","", 'Personnel Details'!$P$40), IF(AND(NOT('Personnel Details'!$I$40=""), $B157&gt;='Personnel Details'!$I$40), IF('Personnel Details'!$K$40="", "", 'Personnel Details'!$K$40), IF('Personnel Details'!$F$40="", "", 'Personnel Details'!$F$40))))</f>
        <v/>
      </c>
      <c r="NN157" s="79" t="str">
        <f>IF(NL$9="", "", IF(AND(NOT('Personnel Details'!$N$40=""), $B157&gt;='Personnel Details'!$N$40), 'Personnel Details'!$Q$40, IF(AND(NOT('Personnel Details'!$I$40=""), $B157&gt;='Personnel Details'!$I$40), 'Personnel Details'!$L$40, 'Personnel Details'!$G$40)))</f>
        <v/>
      </c>
      <c r="NO157" s="59">
        <f t="shared" si="432"/>
        <v>0</v>
      </c>
      <c r="NP157" s="53"/>
    </row>
    <row r="158" spans="1:380" x14ac:dyDescent="0.25">
      <c r="A158" s="32"/>
      <c r="B158" s="113">
        <f>IFERROR(IF(B157+1&gt;'Personnel Details'!$U$5, "", B157+1), "")</f>
        <v>43978</v>
      </c>
      <c r="C158" s="32"/>
      <c r="D158" s="120"/>
      <c r="E158" s="13" t="str">
        <f t="shared" si="311"/>
        <v/>
      </c>
      <c r="F158" s="13" t="str">
        <f t="shared" si="342"/>
        <v/>
      </c>
      <c r="G158" s="56" t="str">
        <f t="shared" si="433"/>
        <v/>
      </c>
      <c r="H158" s="16" t="str">
        <f t="shared" si="343"/>
        <v/>
      </c>
      <c r="I158" s="32"/>
      <c r="J158" s="120"/>
      <c r="K158" s="62" t="str">
        <f t="shared" si="312"/>
        <v/>
      </c>
      <c r="L158" s="62" t="str">
        <f t="shared" si="344"/>
        <v/>
      </c>
      <c r="M158" s="65" t="str">
        <f t="shared" si="434"/>
        <v/>
      </c>
      <c r="N158" s="68" t="str">
        <f t="shared" si="345"/>
        <v/>
      </c>
      <c r="O158" s="32"/>
      <c r="P158" s="120"/>
      <c r="Q158" s="62" t="str">
        <f t="shared" si="313"/>
        <v/>
      </c>
      <c r="R158" s="62" t="str">
        <f t="shared" si="346"/>
        <v/>
      </c>
      <c r="S158" s="65" t="str">
        <f t="shared" si="435"/>
        <v/>
      </c>
      <c r="T158" s="68" t="str">
        <f t="shared" si="347"/>
        <v/>
      </c>
      <c r="U158" s="32"/>
      <c r="V158" s="120"/>
      <c r="W158" s="62" t="str">
        <f t="shared" si="314"/>
        <v/>
      </c>
      <c r="X158" s="62" t="str">
        <f t="shared" si="348"/>
        <v/>
      </c>
      <c r="Y158" s="65" t="str">
        <f t="shared" si="436"/>
        <v/>
      </c>
      <c r="Z158" s="68" t="str">
        <f t="shared" si="349"/>
        <v/>
      </c>
      <c r="AA158" s="32"/>
      <c r="AB158" s="120"/>
      <c r="AC158" s="62" t="str">
        <f t="shared" si="315"/>
        <v/>
      </c>
      <c r="AD158" s="62" t="str">
        <f t="shared" si="350"/>
        <v/>
      </c>
      <c r="AE158" s="65" t="str">
        <f t="shared" si="437"/>
        <v/>
      </c>
      <c r="AF158" s="68" t="str">
        <f t="shared" si="351"/>
        <v/>
      </c>
      <c r="AG158" s="32"/>
      <c r="AH158" s="120"/>
      <c r="AI158" s="62" t="str">
        <f t="shared" si="316"/>
        <v/>
      </c>
      <c r="AJ158" s="62" t="str">
        <f t="shared" si="352"/>
        <v/>
      </c>
      <c r="AK158" s="65" t="str">
        <f t="shared" si="438"/>
        <v/>
      </c>
      <c r="AL158" s="68" t="str">
        <f t="shared" si="353"/>
        <v/>
      </c>
      <c r="AM158" s="32"/>
      <c r="AN158" s="120"/>
      <c r="AO158" s="62" t="str">
        <f t="shared" si="317"/>
        <v/>
      </c>
      <c r="AP158" s="62" t="str">
        <f t="shared" si="354"/>
        <v/>
      </c>
      <c r="AQ158" s="65" t="str">
        <f t="shared" si="439"/>
        <v/>
      </c>
      <c r="AR158" s="68" t="str">
        <f t="shared" si="355"/>
        <v/>
      </c>
      <c r="AS158" s="32"/>
      <c r="AT158" s="120"/>
      <c r="AU158" s="62" t="str">
        <f t="shared" si="318"/>
        <v/>
      </c>
      <c r="AV158" s="62" t="str">
        <f t="shared" si="356"/>
        <v/>
      </c>
      <c r="AW158" s="65" t="str">
        <f t="shared" si="440"/>
        <v/>
      </c>
      <c r="AX158" s="68" t="str">
        <f t="shared" si="357"/>
        <v/>
      </c>
      <c r="AY158" s="32"/>
      <c r="AZ158" s="120"/>
      <c r="BA158" s="62" t="str">
        <f t="shared" si="319"/>
        <v/>
      </c>
      <c r="BB158" s="62" t="str">
        <f t="shared" si="358"/>
        <v/>
      </c>
      <c r="BC158" s="65" t="str">
        <f t="shared" si="441"/>
        <v/>
      </c>
      <c r="BD158" s="68" t="str">
        <f t="shared" si="359"/>
        <v/>
      </c>
      <c r="BE158" s="32"/>
      <c r="BF158" s="120"/>
      <c r="BG158" s="62" t="str">
        <f t="shared" si="320"/>
        <v/>
      </c>
      <c r="BH158" s="62" t="str">
        <f t="shared" si="360"/>
        <v/>
      </c>
      <c r="BI158" s="65" t="str">
        <f t="shared" si="442"/>
        <v/>
      </c>
      <c r="BJ158" s="68" t="str">
        <f t="shared" si="361"/>
        <v/>
      </c>
      <c r="BK158" s="32"/>
      <c r="BL158" s="120"/>
      <c r="BM158" s="62" t="str">
        <f t="shared" si="321"/>
        <v/>
      </c>
      <c r="BN158" s="62" t="str">
        <f t="shared" si="362"/>
        <v/>
      </c>
      <c r="BO158" s="65" t="str">
        <f t="shared" si="443"/>
        <v/>
      </c>
      <c r="BP158" s="68" t="str">
        <f t="shared" si="363"/>
        <v/>
      </c>
      <c r="BQ158" s="32"/>
      <c r="BR158" s="120"/>
      <c r="BS158" s="62" t="str">
        <f t="shared" si="322"/>
        <v/>
      </c>
      <c r="BT158" s="62" t="str">
        <f t="shared" si="364"/>
        <v/>
      </c>
      <c r="BU158" s="65" t="str">
        <f t="shared" si="444"/>
        <v/>
      </c>
      <c r="BV158" s="68" t="str">
        <f t="shared" si="365"/>
        <v/>
      </c>
      <c r="BW158" s="32"/>
      <c r="BX158" s="120"/>
      <c r="BY158" s="62" t="str">
        <f t="shared" si="323"/>
        <v/>
      </c>
      <c r="BZ158" s="62" t="str">
        <f t="shared" si="366"/>
        <v/>
      </c>
      <c r="CA158" s="65" t="str">
        <f t="shared" si="445"/>
        <v/>
      </c>
      <c r="CB158" s="68" t="str">
        <f t="shared" si="367"/>
        <v/>
      </c>
      <c r="CC158" s="32"/>
      <c r="CD158" s="120"/>
      <c r="CE158" s="62" t="str">
        <f t="shared" si="324"/>
        <v/>
      </c>
      <c r="CF158" s="62" t="str">
        <f t="shared" si="368"/>
        <v/>
      </c>
      <c r="CG158" s="65" t="str">
        <f t="shared" si="446"/>
        <v/>
      </c>
      <c r="CH158" s="68" t="str">
        <f t="shared" si="369"/>
        <v/>
      </c>
      <c r="CI158" s="32"/>
      <c r="CJ158" s="120"/>
      <c r="CK158" s="62" t="str">
        <f t="shared" si="325"/>
        <v/>
      </c>
      <c r="CL158" s="62" t="str">
        <f t="shared" si="370"/>
        <v/>
      </c>
      <c r="CM158" s="65" t="str">
        <f t="shared" si="447"/>
        <v/>
      </c>
      <c r="CN158" s="68" t="str">
        <f t="shared" si="371"/>
        <v/>
      </c>
      <c r="CO158" s="32"/>
      <c r="CP158" s="120"/>
      <c r="CQ158" s="62" t="str">
        <f t="shared" si="326"/>
        <v/>
      </c>
      <c r="CR158" s="62" t="str">
        <f t="shared" si="372"/>
        <v/>
      </c>
      <c r="CS158" s="65" t="str">
        <f t="shared" si="448"/>
        <v/>
      </c>
      <c r="CT158" s="68" t="str">
        <f t="shared" si="373"/>
        <v/>
      </c>
      <c r="CU158" s="32"/>
      <c r="CV158" s="120"/>
      <c r="CW158" s="62" t="str">
        <f t="shared" si="327"/>
        <v/>
      </c>
      <c r="CX158" s="62" t="str">
        <f t="shared" si="374"/>
        <v/>
      </c>
      <c r="CY158" s="65" t="str">
        <f t="shared" si="449"/>
        <v/>
      </c>
      <c r="CZ158" s="68" t="str">
        <f t="shared" si="375"/>
        <v/>
      </c>
      <c r="DA158" s="32"/>
      <c r="DB158" s="120"/>
      <c r="DC158" s="62" t="str">
        <f t="shared" si="328"/>
        <v/>
      </c>
      <c r="DD158" s="62" t="str">
        <f t="shared" si="376"/>
        <v/>
      </c>
      <c r="DE158" s="65" t="str">
        <f t="shared" si="450"/>
        <v/>
      </c>
      <c r="DF158" s="68" t="str">
        <f t="shared" si="377"/>
        <v/>
      </c>
      <c r="DG158" s="32"/>
      <c r="DH158" s="120"/>
      <c r="DI158" s="62" t="str">
        <f t="shared" si="329"/>
        <v/>
      </c>
      <c r="DJ158" s="62" t="str">
        <f t="shared" si="378"/>
        <v/>
      </c>
      <c r="DK158" s="65" t="str">
        <f t="shared" si="451"/>
        <v/>
      </c>
      <c r="DL158" s="68" t="str">
        <f t="shared" si="379"/>
        <v/>
      </c>
      <c r="DM158" s="32"/>
      <c r="DN158" s="120"/>
      <c r="DO158" s="62" t="str">
        <f t="shared" si="330"/>
        <v/>
      </c>
      <c r="DP158" s="62" t="str">
        <f t="shared" si="380"/>
        <v/>
      </c>
      <c r="DQ158" s="65" t="str">
        <f t="shared" si="452"/>
        <v/>
      </c>
      <c r="DR158" s="68" t="str">
        <f t="shared" si="381"/>
        <v/>
      </c>
      <c r="DS158" s="32"/>
      <c r="DT158" s="120"/>
      <c r="DU158" s="62" t="str">
        <f t="shared" si="331"/>
        <v/>
      </c>
      <c r="DV158" s="62" t="str">
        <f t="shared" si="382"/>
        <v/>
      </c>
      <c r="DW158" s="65" t="str">
        <f t="shared" si="453"/>
        <v/>
      </c>
      <c r="DX158" s="68" t="str">
        <f t="shared" si="383"/>
        <v/>
      </c>
      <c r="DY158" s="32"/>
      <c r="DZ158" s="120"/>
      <c r="EA158" s="62" t="str">
        <f t="shared" si="332"/>
        <v/>
      </c>
      <c r="EB158" s="62" t="str">
        <f t="shared" si="384"/>
        <v/>
      </c>
      <c r="EC158" s="65" t="str">
        <f t="shared" si="454"/>
        <v/>
      </c>
      <c r="ED158" s="68" t="str">
        <f t="shared" si="385"/>
        <v/>
      </c>
      <c r="EE158" s="32"/>
      <c r="EF158" s="120"/>
      <c r="EG158" s="62" t="str">
        <f t="shared" si="333"/>
        <v/>
      </c>
      <c r="EH158" s="62" t="str">
        <f t="shared" si="386"/>
        <v/>
      </c>
      <c r="EI158" s="65" t="str">
        <f t="shared" si="455"/>
        <v/>
      </c>
      <c r="EJ158" s="68" t="str">
        <f t="shared" si="387"/>
        <v/>
      </c>
      <c r="EK158" s="32"/>
      <c r="EL158" s="120"/>
      <c r="EM158" s="62" t="str">
        <f t="shared" si="334"/>
        <v/>
      </c>
      <c r="EN158" s="62" t="str">
        <f t="shared" si="388"/>
        <v/>
      </c>
      <c r="EO158" s="65" t="str">
        <f t="shared" si="456"/>
        <v/>
      </c>
      <c r="EP158" s="68" t="str">
        <f t="shared" si="389"/>
        <v/>
      </c>
      <c r="EQ158" s="32"/>
      <c r="ER158" s="120"/>
      <c r="ES158" s="62" t="str">
        <f t="shared" si="335"/>
        <v/>
      </c>
      <c r="ET158" s="62" t="str">
        <f t="shared" si="390"/>
        <v/>
      </c>
      <c r="EU158" s="65" t="str">
        <f t="shared" si="457"/>
        <v/>
      </c>
      <c r="EV158" s="68" t="str">
        <f t="shared" si="391"/>
        <v/>
      </c>
      <c r="EW158" s="32"/>
      <c r="EX158" s="120"/>
      <c r="EY158" s="62" t="str">
        <f t="shared" si="336"/>
        <v/>
      </c>
      <c r="EZ158" s="62" t="str">
        <f t="shared" si="392"/>
        <v/>
      </c>
      <c r="FA158" s="65" t="str">
        <f t="shared" si="458"/>
        <v/>
      </c>
      <c r="FB158" s="68" t="str">
        <f t="shared" si="393"/>
        <v/>
      </c>
      <c r="FC158" s="32"/>
      <c r="FD158" s="120"/>
      <c r="FE158" s="62" t="str">
        <f t="shared" si="337"/>
        <v/>
      </c>
      <c r="FF158" s="62" t="str">
        <f t="shared" si="394"/>
        <v/>
      </c>
      <c r="FG158" s="65" t="str">
        <f t="shared" si="459"/>
        <v/>
      </c>
      <c r="FH158" s="68" t="str">
        <f t="shared" si="395"/>
        <v/>
      </c>
      <c r="FI158" s="32"/>
      <c r="FJ158" s="120"/>
      <c r="FK158" s="62" t="str">
        <f t="shared" si="338"/>
        <v/>
      </c>
      <c r="FL158" s="62" t="str">
        <f t="shared" si="396"/>
        <v/>
      </c>
      <c r="FM158" s="65" t="str">
        <f t="shared" si="460"/>
        <v/>
      </c>
      <c r="FN158" s="68" t="str">
        <f t="shared" si="397"/>
        <v/>
      </c>
      <c r="FO158" s="32"/>
      <c r="FP158" s="120"/>
      <c r="FQ158" s="62" t="str">
        <f t="shared" si="339"/>
        <v/>
      </c>
      <c r="FR158" s="62" t="str">
        <f t="shared" si="398"/>
        <v/>
      </c>
      <c r="FS158" s="65" t="str">
        <f t="shared" si="461"/>
        <v/>
      </c>
      <c r="FT158" s="68" t="str">
        <f t="shared" si="399"/>
        <v/>
      </c>
      <c r="FU158" s="32"/>
      <c r="FV158" s="120"/>
      <c r="FW158" s="62" t="str">
        <f t="shared" si="340"/>
        <v/>
      </c>
      <c r="FX158" s="62" t="str">
        <f t="shared" si="400"/>
        <v/>
      </c>
      <c r="FY158" s="65" t="str">
        <f t="shared" si="462"/>
        <v/>
      </c>
      <c r="FZ158" s="68" t="str">
        <f t="shared" si="401"/>
        <v/>
      </c>
      <c r="GA158" s="32"/>
      <c r="GC158" s="7" t="str">
        <f t="shared" si="402"/>
        <v>May 2020</v>
      </c>
      <c r="GD158" s="7" t="str">
        <f t="shared" ca="1" si="341"/>
        <v/>
      </c>
      <c r="GT158" s="71">
        <f>IF(GT$9="", "", IF(AND(NOT('Personnel Details'!$N$11=""), $B158&gt;='Personnel Details'!$N$11), 'Personnel Details'!$O$11, IF(AND(NOT('Personnel Details'!$I$11=""), $B158&gt;='Personnel Details'!$I$11), 'Personnel Details'!$J$11, 'Personnel Details'!$E$11)))</f>
        <v>0.8</v>
      </c>
      <c r="GU158" s="59" t="str">
        <f>IF(GT$9="", "", IF(AND(NOT('Personnel Details'!$N$11=""), $B158&gt;='Personnel Details'!$N$11), IF('Personnel Details'!$P$11="","", 'Personnel Details'!$P$11), IF(AND(NOT('Personnel Details'!$I$11=""), $B158&gt;='Personnel Details'!$I$11), IF('Personnel Details'!$K$11="", "", 'Personnel Details'!$K$11), IF('Personnel Details'!$F$11="", "", 'Personnel Details'!$F$11))))</f>
        <v/>
      </c>
      <c r="GV158" s="74">
        <f>IF(GT$9="", "", IF(AND(NOT('Personnel Details'!$N$11=""), $B158&gt;='Personnel Details'!$N$11), 'Personnel Details'!$Q$11, IF(AND(NOT('Personnel Details'!$I$11=""), $B158&gt;='Personnel Details'!$I$11), 'Personnel Details'!$L$11, 'Personnel Details'!$G$11)))</f>
        <v>0</v>
      </c>
      <c r="GW158" s="59">
        <f t="shared" si="403"/>
        <v>0</v>
      </c>
      <c r="GX158" s="53"/>
      <c r="GZ158" s="78">
        <f>IF(GZ$9="", "", IF(AND(NOT('Personnel Details'!$N$12=""), $B158&gt;='Personnel Details'!$N$12), 'Personnel Details'!$O$12, IF(AND(NOT('Personnel Details'!$I$12=""), $B158&gt;='Personnel Details'!$I$12), 'Personnel Details'!$J$12, 'Personnel Details'!$E$12)))</f>
        <v>0.8</v>
      </c>
      <c r="HA158" s="59" t="str">
        <f>IF(GZ$9="", "", IF(AND(NOT('Personnel Details'!$N$12=""), $B158&gt;='Personnel Details'!$N$12), IF('Personnel Details'!$P$12="","", 'Personnel Details'!$P$12), IF(AND(NOT('Personnel Details'!$I$12=""), $B158&gt;='Personnel Details'!$I$12), IF('Personnel Details'!$K$12="", "", 'Personnel Details'!$K$12), IF('Personnel Details'!$F$12="", "", 'Personnel Details'!$F$12))))</f>
        <v/>
      </c>
      <c r="HB158" s="79">
        <f>IF(GZ$9="", "", IF(AND(NOT('Personnel Details'!$N$12=""), $B158&gt;='Personnel Details'!$N$12), 'Personnel Details'!$Q$12, IF(AND(NOT('Personnel Details'!$I$12=""), $B158&gt;='Personnel Details'!$I$12), 'Personnel Details'!$L$12, 'Personnel Details'!$G$12)))</f>
        <v>0</v>
      </c>
      <c r="HC158" s="59">
        <f t="shared" si="404"/>
        <v>0</v>
      </c>
      <c r="HD158" s="53"/>
      <c r="HF158" s="78">
        <f>IF(HF$9="", "", IF(AND(NOT('Personnel Details'!$N$13=""), $B158&gt;='Personnel Details'!$N$13), 'Personnel Details'!$O$13, IF(AND(NOT('Personnel Details'!$I$13=""), $B158&gt;='Personnel Details'!$I$13), 'Personnel Details'!$J$13, 'Personnel Details'!$E$13)))</f>
        <v>0.8</v>
      </c>
      <c r="HG158" s="59" t="str">
        <f>IF(HF$9="", "", IF(AND(NOT('Personnel Details'!$N$13=""), $B158&gt;='Personnel Details'!$N$13), IF('Personnel Details'!$P$13="","", 'Personnel Details'!$P$13), IF(AND(NOT('Personnel Details'!$I$13=""), $B158&gt;='Personnel Details'!$I$13), IF('Personnel Details'!$K$13="", "", 'Personnel Details'!$K$13), IF('Personnel Details'!$F$13="", "", 'Personnel Details'!$F$13))))</f>
        <v/>
      </c>
      <c r="HH158" s="79">
        <f>IF(HF$9="", "", IF(AND(NOT('Personnel Details'!$N$13=""), $B158&gt;='Personnel Details'!$N$13), 'Personnel Details'!$Q$13, IF(AND(NOT('Personnel Details'!$I$13=""), $B158&gt;='Personnel Details'!$I$13), 'Personnel Details'!$L$13, 'Personnel Details'!$G$13)))</f>
        <v>0</v>
      </c>
      <c r="HI158" s="59">
        <f t="shared" si="405"/>
        <v>0</v>
      </c>
      <c r="HJ158" s="53"/>
      <c r="HL158" s="78">
        <f>IF(HL$9="", "", IF(AND(NOT('Personnel Details'!$N$14=""), $B158&gt;='Personnel Details'!$N$14), 'Personnel Details'!$O$14, IF(AND(NOT('Personnel Details'!$I$14=""), $B158&gt;='Personnel Details'!$I$14), 'Personnel Details'!$J$14, 'Personnel Details'!$E$14)))</f>
        <v>0.8</v>
      </c>
      <c r="HM158" s="59">
        <f>IF(HL$9="", "", IF(AND(NOT('Personnel Details'!$N$14=""), $B158&gt;='Personnel Details'!$N$14), IF('Personnel Details'!$P$14="","", 'Personnel Details'!$P$14), IF(AND(NOT('Personnel Details'!$I$14=""), $B158&gt;='Personnel Details'!$I$14), IF('Personnel Details'!$K$14="", "", 'Personnel Details'!$K$14), IF('Personnel Details'!$F$14="", "", 'Personnel Details'!$F$14))))</f>
        <v>2000</v>
      </c>
      <c r="HN158" s="79">
        <f>IF(HL$9="", "", IF(AND(NOT('Personnel Details'!$N$14=""), $B158&gt;='Personnel Details'!$N$14), 'Personnel Details'!$Q$14, IF(AND(NOT('Personnel Details'!$I$14=""), $B158&gt;='Personnel Details'!$I$14), 'Personnel Details'!$L$14, 'Personnel Details'!$G$14)))</f>
        <v>0.85</v>
      </c>
      <c r="HO158" s="59">
        <f t="shared" si="406"/>
        <v>0</v>
      </c>
      <c r="HP158" s="53"/>
      <c r="HR158" s="78" t="str">
        <f>IF(HR$9="", "", IF(AND(NOT('Personnel Details'!$N$15=""), $B158&gt;='Personnel Details'!$N$15), 'Personnel Details'!$O$15, IF(AND(NOT('Personnel Details'!$I$15=""), $B158&gt;='Personnel Details'!$I$15), 'Personnel Details'!$J$15, 'Personnel Details'!$E$15)))</f>
        <v/>
      </c>
      <c r="HS158" s="59" t="str">
        <f>IF(HR$9="", "", IF(AND(NOT('Personnel Details'!$N$15=""), $B158&gt;='Personnel Details'!$N$15), IF('Personnel Details'!$P$15="","", 'Personnel Details'!$P$15), IF(AND(NOT('Personnel Details'!$I$15=""), $B158&gt;='Personnel Details'!$I$15), IF('Personnel Details'!$K$15="", "", 'Personnel Details'!$K$15), IF('Personnel Details'!$F$15="", "", 'Personnel Details'!$F$15))))</f>
        <v/>
      </c>
      <c r="HT158" s="79" t="str">
        <f>IF(HR$9="", "", IF(AND(NOT('Personnel Details'!$N$15=""), $B158&gt;='Personnel Details'!$N$15), 'Personnel Details'!$Q$15, IF(AND(NOT('Personnel Details'!$I$15=""), $B158&gt;='Personnel Details'!$I$15), 'Personnel Details'!$L$15, 'Personnel Details'!$G$15)))</f>
        <v/>
      </c>
      <c r="HU158" s="59">
        <f t="shared" si="407"/>
        <v>0</v>
      </c>
      <c r="HV158" s="53"/>
      <c r="HX158" s="78" t="str">
        <f>IF(HX$9="", "", IF(AND(NOT('Personnel Details'!$N$16=""), $B158&gt;='Personnel Details'!$N$16), 'Personnel Details'!$O$16, IF(AND(NOT('Personnel Details'!$I$16=""), $B158&gt;='Personnel Details'!$I$16), 'Personnel Details'!$J$16, 'Personnel Details'!$E$16)))</f>
        <v/>
      </c>
      <c r="HY158" s="59" t="str">
        <f>IF(HX$9="", "", IF(AND(NOT('Personnel Details'!$N$16=""), $B158&gt;='Personnel Details'!$N$16), IF('Personnel Details'!$P$16="","", 'Personnel Details'!$P$16), IF(AND(NOT('Personnel Details'!$I$16=""), $B158&gt;='Personnel Details'!$I$16), IF('Personnel Details'!$K$16="", "", 'Personnel Details'!$K$16), IF('Personnel Details'!$F$16="", "", 'Personnel Details'!$F$16))))</f>
        <v/>
      </c>
      <c r="HZ158" s="79" t="str">
        <f>IF(HX$9="", "", IF(AND(NOT('Personnel Details'!$N$16=""), $B158&gt;='Personnel Details'!$N$16), 'Personnel Details'!$Q$16, IF(AND(NOT('Personnel Details'!$I$16=""), $B158&gt;='Personnel Details'!$I$16), 'Personnel Details'!$L$16, 'Personnel Details'!$G$16)))</f>
        <v/>
      </c>
      <c r="IA158" s="59">
        <f t="shared" si="408"/>
        <v>0</v>
      </c>
      <c r="IB158" s="53"/>
      <c r="ID158" s="78" t="str">
        <f>IF(ID$9="", "", IF(AND(NOT('Personnel Details'!$N$17=""), $B158&gt;='Personnel Details'!$N$17), 'Personnel Details'!$O$17, IF(AND(NOT('Personnel Details'!$I$17=""), $B158&gt;='Personnel Details'!$I$17), 'Personnel Details'!$J$17, 'Personnel Details'!$E$17)))</f>
        <v/>
      </c>
      <c r="IE158" s="59" t="str">
        <f>IF(ID$9="", "", IF(AND(NOT('Personnel Details'!$N$17=""), $B158&gt;='Personnel Details'!$N$17), IF('Personnel Details'!$P$17="","", 'Personnel Details'!$P$17), IF(AND(NOT('Personnel Details'!$I$17=""), $B158&gt;='Personnel Details'!$I$17), IF('Personnel Details'!$K$17="", "", 'Personnel Details'!$K$17), IF('Personnel Details'!$F$17="", "", 'Personnel Details'!$F$17))))</f>
        <v/>
      </c>
      <c r="IF158" s="79" t="str">
        <f>IF(ID$9="", "", IF(AND(NOT('Personnel Details'!$N$17=""), $B158&gt;='Personnel Details'!$N$17), 'Personnel Details'!$Q$17, IF(AND(NOT('Personnel Details'!$I$17=""), $B158&gt;='Personnel Details'!$I$17), 'Personnel Details'!$L$17, 'Personnel Details'!$G$17)))</f>
        <v/>
      </c>
      <c r="IG158" s="59">
        <f t="shared" si="409"/>
        <v>0</v>
      </c>
      <c r="IH158" s="53"/>
      <c r="IJ158" s="78" t="str">
        <f>IF(IJ$9="", "", IF(AND(NOT('Personnel Details'!$N$18=""), $B158&gt;='Personnel Details'!$N$18), 'Personnel Details'!$O$18, IF(AND(NOT('Personnel Details'!$I$18=""), $B158&gt;='Personnel Details'!$I$18), 'Personnel Details'!$J$18, 'Personnel Details'!$E$18)))</f>
        <v/>
      </c>
      <c r="IK158" s="59" t="str">
        <f>IF(IJ$9="", "", IF(AND(NOT('Personnel Details'!$N$18=""), $B158&gt;='Personnel Details'!$N$18), IF('Personnel Details'!$P$18="","", 'Personnel Details'!$P$18), IF(AND(NOT('Personnel Details'!$I$18=""), $B158&gt;='Personnel Details'!$I$18), IF('Personnel Details'!$K$18="", "", 'Personnel Details'!$K$18), IF('Personnel Details'!$F$18="", "", 'Personnel Details'!$F$18))))</f>
        <v/>
      </c>
      <c r="IL158" s="79" t="str">
        <f>IF(IJ$9="", "", IF(AND(NOT('Personnel Details'!$N$18=""), $B158&gt;='Personnel Details'!$N$18), 'Personnel Details'!$Q$18, IF(AND(NOT('Personnel Details'!$I$18=""), $B158&gt;='Personnel Details'!$I$18), 'Personnel Details'!$L$18, 'Personnel Details'!$G$18)))</f>
        <v/>
      </c>
      <c r="IM158" s="59">
        <f t="shared" si="410"/>
        <v>0</v>
      </c>
      <c r="IN158" s="53"/>
      <c r="IP158" s="78" t="str">
        <f>IF(IP$9="", "", IF(AND(NOT('Personnel Details'!$N$19=""), $B158&gt;='Personnel Details'!$N$19), 'Personnel Details'!$O$19, IF(AND(NOT('Personnel Details'!$I$19=""), $B158&gt;='Personnel Details'!$I$19), 'Personnel Details'!$J$19, 'Personnel Details'!$E$19)))</f>
        <v/>
      </c>
      <c r="IQ158" s="59" t="str">
        <f>IF(IP$9="", "", IF(AND(NOT('Personnel Details'!$N$19=""), $B158&gt;='Personnel Details'!$N$19), IF('Personnel Details'!$P$19="","", 'Personnel Details'!$P$19), IF(AND(NOT('Personnel Details'!$I$19=""), $B158&gt;='Personnel Details'!$I$19), IF('Personnel Details'!$K$19="", "", 'Personnel Details'!$K$19), IF('Personnel Details'!$F$19="", "", 'Personnel Details'!$F$19))))</f>
        <v/>
      </c>
      <c r="IR158" s="79" t="str">
        <f>IF(IP$9="", "", IF(AND(NOT('Personnel Details'!$N$19=""), $B158&gt;='Personnel Details'!$N$19), 'Personnel Details'!$Q$19, IF(AND(NOT('Personnel Details'!$I$19=""), $B158&gt;='Personnel Details'!$I$19), 'Personnel Details'!$L$19, 'Personnel Details'!$G$19)))</f>
        <v/>
      </c>
      <c r="IS158" s="59">
        <f t="shared" si="411"/>
        <v>0</v>
      </c>
      <c r="IT158" s="53"/>
      <c r="IV158" s="78" t="str">
        <f>IF(IV$9="", "", IF(AND(NOT('Personnel Details'!$N$20=""), $B158&gt;='Personnel Details'!$N$20), 'Personnel Details'!$O$20, IF(AND(NOT('Personnel Details'!$I$20=""), $B158&gt;='Personnel Details'!$I$20), 'Personnel Details'!$J$20, 'Personnel Details'!$E$20)))</f>
        <v/>
      </c>
      <c r="IW158" s="59" t="str">
        <f>IF(IV$9="", "", IF(AND(NOT('Personnel Details'!$N$20=""), $B158&gt;='Personnel Details'!$N$20), IF('Personnel Details'!$P$20="","", 'Personnel Details'!$P$20), IF(AND(NOT('Personnel Details'!$I$20=""), $B158&gt;='Personnel Details'!$I$20), IF('Personnel Details'!$K$20="", "", 'Personnel Details'!$K$20), IF('Personnel Details'!$F$20="", "", 'Personnel Details'!$F$20))))</f>
        <v/>
      </c>
      <c r="IX158" s="79" t="str">
        <f>IF(IV$9="", "", IF(AND(NOT('Personnel Details'!$N$20=""), $B158&gt;='Personnel Details'!$N$20), 'Personnel Details'!$Q$20, IF(AND(NOT('Personnel Details'!$I$20=""), $B158&gt;='Personnel Details'!$I$20), 'Personnel Details'!$L$20, 'Personnel Details'!$G$20)))</f>
        <v/>
      </c>
      <c r="IY158" s="59">
        <f t="shared" si="412"/>
        <v>0</v>
      </c>
      <c r="IZ158" s="53"/>
      <c r="JB158" s="78" t="str">
        <f>IF(JB$9="", "", IF(AND(NOT('Personnel Details'!$N$21=""), $B158&gt;='Personnel Details'!$N$21), 'Personnel Details'!$O$21, IF(AND(NOT('Personnel Details'!$I$21=""), $B158&gt;='Personnel Details'!$I$21), 'Personnel Details'!$J$21, 'Personnel Details'!$E$21)))</f>
        <v/>
      </c>
      <c r="JC158" s="59" t="str">
        <f>IF(JB$9="", "", IF(AND(NOT('Personnel Details'!$N$21=""), $B158&gt;='Personnel Details'!$N$21), IF('Personnel Details'!$P$21="","", 'Personnel Details'!$P$21), IF(AND(NOT('Personnel Details'!$I$21=""), $B158&gt;='Personnel Details'!$I$21), IF('Personnel Details'!$K$21="", "", 'Personnel Details'!$K$21), IF('Personnel Details'!$F$21="", "", 'Personnel Details'!$F$21))))</f>
        <v/>
      </c>
      <c r="JD158" s="79" t="str">
        <f>IF(JB$9="", "", IF(AND(NOT('Personnel Details'!$N$21=""), $B158&gt;='Personnel Details'!$N$21), 'Personnel Details'!$Q$21, IF(AND(NOT('Personnel Details'!$I$21=""), $B158&gt;='Personnel Details'!$I$21), 'Personnel Details'!$L$21, 'Personnel Details'!$G$21)))</f>
        <v/>
      </c>
      <c r="JE158" s="59">
        <f t="shared" si="413"/>
        <v>0</v>
      </c>
      <c r="JF158" s="53"/>
      <c r="JH158" s="78" t="str">
        <f>IF(JH$9="", "", IF(AND(NOT('Personnel Details'!$N$22=""), $B158&gt;='Personnel Details'!$N$22), 'Personnel Details'!$O$22, IF(AND(NOT('Personnel Details'!$I$22=""), $B158&gt;='Personnel Details'!$I$22), 'Personnel Details'!$J$22, 'Personnel Details'!$E$22)))</f>
        <v/>
      </c>
      <c r="JI158" s="59" t="str">
        <f>IF(JH$9="", "", IF(AND(NOT('Personnel Details'!$N$22=""), $B158&gt;='Personnel Details'!$N$22), IF('Personnel Details'!$P$22="","", 'Personnel Details'!$P$22), IF(AND(NOT('Personnel Details'!$I$22=""), $B158&gt;='Personnel Details'!$I$22), IF('Personnel Details'!$K$22="", "", 'Personnel Details'!$K$22), IF('Personnel Details'!$F$22="", "", 'Personnel Details'!$F$22))))</f>
        <v/>
      </c>
      <c r="JJ158" s="79" t="str">
        <f>IF(JH$9="", "", IF(AND(NOT('Personnel Details'!$N$22=""), $B158&gt;='Personnel Details'!$N$22), 'Personnel Details'!$Q$22, IF(AND(NOT('Personnel Details'!$I$22=""), $B158&gt;='Personnel Details'!$I$22), 'Personnel Details'!$L$22, 'Personnel Details'!$G$22)))</f>
        <v/>
      </c>
      <c r="JK158" s="59">
        <f t="shared" si="414"/>
        <v>0</v>
      </c>
      <c r="JL158" s="53"/>
      <c r="JN158" s="78" t="str">
        <f>IF(JN$9="", "", IF(AND(NOT('Personnel Details'!$N$23=""), $B158&gt;='Personnel Details'!$N$23), 'Personnel Details'!$O$23, IF(AND(NOT('Personnel Details'!$I$23=""), $B158&gt;='Personnel Details'!$I$23), 'Personnel Details'!$J$23, 'Personnel Details'!$E$23)))</f>
        <v/>
      </c>
      <c r="JO158" s="59" t="str">
        <f>IF(JN$9="", "", IF(AND(NOT('Personnel Details'!$N$23=""), $B158&gt;='Personnel Details'!$N$23), IF('Personnel Details'!$P$23="","", 'Personnel Details'!$P$23), IF(AND(NOT('Personnel Details'!$I$23=""), $B158&gt;='Personnel Details'!$I$23), IF('Personnel Details'!$K$23="", "", 'Personnel Details'!$K$23), IF('Personnel Details'!$F$23="", "", 'Personnel Details'!$F$23))))</f>
        <v/>
      </c>
      <c r="JP158" s="79" t="str">
        <f>IF(JN$9="", "", IF(AND(NOT('Personnel Details'!$N$23=""), $B158&gt;='Personnel Details'!$N$23), 'Personnel Details'!$Q$23, IF(AND(NOT('Personnel Details'!$I$23=""), $B158&gt;='Personnel Details'!$I$23), 'Personnel Details'!$L$23, 'Personnel Details'!$G$23)))</f>
        <v/>
      </c>
      <c r="JQ158" s="59">
        <f t="shared" si="415"/>
        <v>0</v>
      </c>
      <c r="JR158" s="53"/>
      <c r="JT158" s="78" t="str">
        <f>IF(JT$9="", "", IF(AND(NOT('Personnel Details'!$N$24=""), $B158&gt;='Personnel Details'!$N$24), 'Personnel Details'!$O$24, IF(AND(NOT('Personnel Details'!$I$24=""), $B158&gt;='Personnel Details'!$I$24), 'Personnel Details'!$J$24, 'Personnel Details'!$E$24)))</f>
        <v/>
      </c>
      <c r="JU158" s="59" t="str">
        <f>IF(JT$9="", "", IF(AND(NOT('Personnel Details'!$N$24=""), $B158&gt;='Personnel Details'!$N$24), IF('Personnel Details'!$P$24="","", 'Personnel Details'!$P$24), IF(AND(NOT('Personnel Details'!$I$24=""), $B158&gt;='Personnel Details'!$I$24), IF('Personnel Details'!$K$24="", "", 'Personnel Details'!$K$24), IF('Personnel Details'!$F$24="", "", 'Personnel Details'!$F$24))))</f>
        <v/>
      </c>
      <c r="JV158" s="79" t="str">
        <f>IF(JT$9="", "", IF(AND(NOT('Personnel Details'!$N$24=""), $B158&gt;='Personnel Details'!$N$24), 'Personnel Details'!$Q$24, IF(AND(NOT('Personnel Details'!$I$24=""), $B158&gt;='Personnel Details'!$I$24), 'Personnel Details'!$L$24, 'Personnel Details'!$G$24)))</f>
        <v/>
      </c>
      <c r="JW158" s="59">
        <f t="shared" si="416"/>
        <v>0</v>
      </c>
      <c r="JX158" s="53"/>
      <c r="JZ158" s="78" t="str">
        <f>IF(JZ$9="", "", IF(AND(NOT('Personnel Details'!$N$25=""), $B158&gt;='Personnel Details'!$N$25), 'Personnel Details'!$O$25, IF(AND(NOT('Personnel Details'!$I$25=""), $B158&gt;='Personnel Details'!$I$25), 'Personnel Details'!$J$25, 'Personnel Details'!$E$25)))</f>
        <v/>
      </c>
      <c r="KA158" s="59" t="str">
        <f>IF(JZ$9="", "", IF(AND(NOT('Personnel Details'!$N$25=""), $B158&gt;='Personnel Details'!$N$25), IF('Personnel Details'!$P$25="","", 'Personnel Details'!$P$25), IF(AND(NOT('Personnel Details'!$I$25=""), $B158&gt;='Personnel Details'!$I$25), IF('Personnel Details'!$K$25="", "", 'Personnel Details'!$K$25), IF('Personnel Details'!$F$25="", "", 'Personnel Details'!$F$25))))</f>
        <v/>
      </c>
      <c r="KB158" s="79" t="str">
        <f>IF(JZ$9="", "", IF(AND(NOT('Personnel Details'!$N$25=""), $B158&gt;='Personnel Details'!$N$25), 'Personnel Details'!$Q$25, IF(AND(NOT('Personnel Details'!$I$25=""), $B158&gt;='Personnel Details'!$I$25), 'Personnel Details'!$L$25, 'Personnel Details'!$G$25)))</f>
        <v/>
      </c>
      <c r="KC158" s="59">
        <f t="shared" si="417"/>
        <v>0</v>
      </c>
      <c r="KD158" s="53"/>
      <c r="KF158" s="78" t="str">
        <f>IF(KF$9="", "", IF(AND(NOT('Personnel Details'!$N$26=""), $B158&gt;='Personnel Details'!$N$26), 'Personnel Details'!$O$26, IF(AND(NOT('Personnel Details'!$I$26=""), $B158&gt;='Personnel Details'!$I$26), 'Personnel Details'!$J$26, 'Personnel Details'!$E$26)))</f>
        <v/>
      </c>
      <c r="KG158" s="59" t="str">
        <f>IF(KF$9="", "", IF(AND(NOT('Personnel Details'!$N$26=""), $B158&gt;='Personnel Details'!$N$26), IF('Personnel Details'!$P$26="","", 'Personnel Details'!$P$26), IF(AND(NOT('Personnel Details'!$I$26=""), $B158&gt;='Personnel Details'!$I$26), IF('Personnel Details'!$K$26="", "", 'Personnel Details'!$K$26), IF('Personnel Details'!$F$26="", "", 'Personnel Details'!$F$26))))</f>
        <v/>
      </c>
      <c r="KH158" s="79" t="str">
        <f>IF(KF$9="", "", IF(AND(NOT('Personnel Details'!$N$26=""), $B158&gt;='Personnel Details'!$N$26), 'Personnel Details'!$Q$26, IF(AND(NOT('Personnel Details'!$I$26=""), $B158&gt;='Personnel Details'!$I$26), 'Personnel Details'!$L$26, 'Personnel Details'!$G$26)))</f>
        <v/>
      </c>
      <c r="KI158" s="59">
        <f t="shared" si="418"/>
        <v>0</v>
      </c>
      <c r="KJ158" s="53"/>
      <c r="KL158" s="78" t="str">
        <f>IF(KL$9="", "", IF(AND(NOT('Personnel Details'!$N$27=""), $B158&gt;='Personnel Details'!$N$27), 'Personnel Details'!$O$27, IF(AND(NOT('Personnel Details'!$I$27=""), $B158&gt;='Personnel Details'!$I$27), 'Personnel Details'!$J$27, 'Personnel Details'!$E$27)))</f>
        <v/>
      </c>
      <c r="KM158" s="59" t="str">
        <f>IF(KL$9="", "", IF(AND(NOT('Personnel Details'!$N$27=""), $B158&gt;='Personnel Details'!$N$27), IF('Personnel Details'!$P$27="","", 'Personnel Details'!$P$27), IF(AND(NOT('Personnel Details'!$I$27=""), $B158&gt;='Personnel Details'!$I$27), IF('Personnel Details'!$K$27="", "", 'Personnel Details'!$K$27), IF('Personnel Details'!$F$27="", "", 'Personnel Details'!$F$27))))</f>
        <v/>
      </c>
      <c r="KN158" s="79" t="str">
        <f>IF(KL$9="", "", IF(AND(NOT('Personnel Details'!$N$27=""), $B158&gt;='Personnel Details'!$N$27), 'Personnel Details'!$Q$27, IF(AND(NOT('Personnel Details'!$I$27=""), $B158&gt;='Personnel Details'!$I$27), 'Personnel Details'!$L$27, 'Personnel Details'!$G$27)))</f>
        <v/>
      </c>
      <c r="KO158" s="59">
        <f t="shared" si="419"/>
        <v>0</v>
      </c>
      <c r="KP158" s="53"/>
      <c r="KR158" s="78" t="str">
        <f>IF(KR$9="", "", IF(AND(NOT('Personnel Details'!$N$28=""), $B158&gt;='Personnel Details'!$N$28), 'Personnel Details'!$O$28, IF(AND(NOT('Personnel Details'!$I$28=""), $B158&gt;='Personnel Details'!$I$28), 'Personnel Details'!$J$28, 'Personnel Details'!$E$28)))</f>
        <v/>
      </c>
      <c r="KS158" s="59" t="str">
        <f>IF(KR$9="", "", IF(AND(NOT('Personnel Details'!$N$28=""), $B158&gt;='Personnel Details'!$N$28), IF('Personnel Details'!$P$28="","", 'Personnel Details'!$P$28), IF(AND(NOT('Personnel Details'!$I$28=""), $B158&gt;='Personnel Details'!$I$28), IF('Personnel Details'!$K$28="", "", 'Personnel Details'!$K$28), IF('Personnel Details'!$F$28="", "", 'Personnel Details'!$F$28))))</f>
        <v/>
      </c>
      <c r="KT158" s="79" t="str">
        <f>IF(KR$9="", "", IF(AND(NOT('Personnel Details'!$N$28=""), $B158&gt;='Personnel Details'!$N$28), 'Personnel Details'!$Q$28, IF(AND(NOT('Personnel Details'!$I$28=""), $B158&gt;='Personnel Details'!$I$28), 'Personnel Details'!$L$28, 'Personnel Details'!$G$28)))</f>
        <v/>
      </c>
      <c r="KU158" s="59">
        <f t="shared" si="420"/>
        <v>0</v>
      </c>
      <c r="KV158" s="53"/>
      <c r="KX158" s="78" t="str">
        <f>IF(KX$9="", "", IF(AND(NOT('Personnel Details'!$N$29=""), $B158&gt;='Personnel Details'!$N$29), 'Personnel Details'!$O$29, IF(AND(NOT('Personnel Details'!$I$29=""), $B158&gt;='Personnel Details'!$I$29), 'Personnel Details'!$J$29, 'Personnel Details'!$E$29)))</f>
        <v/>
      </c>
      <c r="KY158" s="59" t="str">
        <f>IF(KX$9="", "", IF(AND(NOT('Personnel Details'!$N$29=""), $B158&gt;='Personnel Details'!$N$29), IF('Personnel Details'!$P$29="","", 'Personnel Details'!$P$29), IF(AND(NOT('Personnel Details'!$I$29=""), $B158&gt;='Personnel Details'!$I$29), IF('Personnel Details'!$K$29="", "", 'Personnel Details'!$K$29), IF('Personnel Details'!$F$29="", "", 'Personnel Details'!$F$29))))</f>
        <v/>
      </c>
      <c r="KZ158" s="79" t="str">
        <f>IF(KX$9="", "", IF(AND(NOT('Personnel Details'!$N$29=""), $B158&gt;='Personnel Details'!$N$29), 'Personnel Details'!$Q$29, IF(AND(NOT('Personnel Details'!$I$29=""), $B158&gt;='Personnel Details'!$I$29), 'Personnel Details'!$L$29, 'Personnel Details'!$G$29)))</f>
        <v/>
      </c>
      <c r="LA158" s="59">
        <f t="shared" si="421"/>
        <v>0</v>
      </c>
      <c r="LB158" s="53"/>
      <c r="LD158" s="78" t="str">
        <f>IF(LD$9="", "", IF(AND(NOT('Personnel Details'!$N$30=""), $B158&gt;='Personnel Details'!$N$30), 'Personnel Details'!$O$30, IF(AND(NOT('Personnel Details'!$I$30=""), $B158&gt;='Personnel Details'!$I$30), 'Personnel Details'!$J$30, 'Personnel Details'!$E$30)))</f>
        <v/>
      </c>
      <c r="LE158" s="59" t="str">
        <f>IF(LD$9="", "", IF(AND(NOT('Personnel Details'!$N$30=""), $B158&gt;='Personnel Details'!$N$30), IF('Personnel Details'!$P$30="","", 'Personnel Details'!$P$30), IF(AND(NOT('Personnel Details'!$I$30=""), $B158&gt;='Personnel Details'!$I$30), IF('Personnel Details'!$K$30="", "", 'Personnel Details'!$K$30), IF('Personnel Details'!$F$30="", "", 'Personnel Details'!$F$30))))</f>
        <v/>
      </c>
      <c r="LF158" s="79" t="str">
        <f>IF(LD$9="", "", IF(AND(NOT('Personnel Details'!$N$30=""), $B158&gt;='Personnel Details'!$N$30), 'Personnel Details'!$Q$30, IF(AND(NOT('Personnel Details'!$I$30=""), $B158&gt;='Personnel Details'!$I$30), 'Personnel Details'!$L$30, 'Personnel Details'!$G$30)))</f>
        <v/>
      </c>
      <c r="LG158" s="59">
        <f t="shared" si="422"/>
        <v>0</v>
      </c>
      <c r="LH158" s="53"/>
      <c r="LJ158" s="78" t="str">
        <f>IF(LJ$9="", "", IF(AND(NOT('Personnel Details'!$N$31=""), $B158&gt;='Personnel Details'!$N$31), 'Personnel Details'!$O$31, IF(AND(NOT('Personnel Details'!$I$31=""), $B158&gt;='Personnel Details'!$I$31), 'Personnel Details'!$J$31, 'Personnel Details'!$E$31)))</f>
        <v/>
      </c>
      <c r="LK158" s="59" t="str">
        <f>IF(LJ$9="", "", IF(AND(NOT('Personnel Details'!$N$31=""), $B158&gt;='Personnel Details'!$N$31), IF('Personnel Details'!$P$31="","", 'Personnel Details'!$P$31), IF(AND(NOT('Personnel Details'!$I$31=""), $B158&gt;='Personnel Details'!$I$31), IF('Personnel Details'!$K$31="", "", 'Personnel Details'!$K$31), IF('Personnel Details'!$F$31="", "", 'Personnel Details'!$F$31))))</f>
        <v/>
      </c>
      <c r="LL158" s="79" t="str">
        <f>IF(LJ$9="", "", IF(AND(NOT('Personnel Details'!$N$31=""), $B158&gt;='Personnel Details'!$N$31), 'Personnel Details'!$Q$31, IF(AND(NOT('Personnel Details'!$I$31=""), $B158&gt;='Personnel Details'!$I$31), 'Personnel Details'!$L$31, 'Personnel Details'!$G$31)))</f>
        <v/>
      </c>
      <c r="LM158" s="59">
        <f t="shared" si="423"/>
        <v>0</v>
      </c>
      <c r="LN158" s="53"/>
      <c r="LP158" s="78" t="str">
        <f>IF(LP$9="", "", IF(AND(NOT('Personnel Details'!$N$32=""), $B158&gt;='Personnel Details'!$N$32), 'Personnel Details'!$O$32, IF(AND(NOT('Personnel Details'!$I$32=""), $B158&gt;='Personnel Details'!$I$32), 'Personnel Details'!$J$32, 'Personnel Details'!$E$32)))</f>
        <v/>
      </c>
      <c r="LQ158" s="59" t="str">
        <f>IF(LP$9="", "", IF(AND(NOT('Personnel Details'!$N$32=""), $B158&gt;='Personnel Details'!$N$32), IF('Personnel Details'!$P$32="","", 'Personnel Details'!$P$32), IF(AND(NOT('Personnel Details'!$I$32=""), $B158&gt;='Personnel Details'!$I$32), IF('Personnel Details'!$K$32="", "", 'Personnel Details'!$K$32), IF('Personnel Details'!$F$32="", "", 'Personnel Details'!$F$32))))</f>
        <v/>
      </c>
      <c r="LR158" s="79" t="str">
        <f>IF(LP$9="", "", IF(AND(NOT('Personnel Details'!$N$32=""), $B158&gt;='Personnel Details'!$N$32), 'Personnel Details'!$Q$32, IF(AND(NOT('Personnel Details'!$I$32=""), $B158&gt;='Personnel Details'!$I$32), 'Personnel Details'!$L$32, 'Personnel Details'!$G$32)))</f>
        <v/>
      </c>
      <c r="LS158" s="59">
        <f t="shared" si="424"/>
        <v>0</v>
      </c>
      <c r="LT158" s="53"/>
      <c r="LV158" s="78" t="str">
        <f>IF(LV$9="", "", IF(AND(NOT('Personnel Details'!$N$33=""), $B158&gt;='Personnel Details'!$N$33), 'Personnel Details'!$O$33, IF(AND(NOT('Personnel Details'!$I$33=""), $B158&gt;='Personnel Details'!$I$33), 'Personnel Details'!$J$33, 'Personnel Details'!$E$33)))</f>
        <v/>
      </c>
      <c r="LW158" s="59" t="str">
        <f>IF(LV$9="", "", IF(AND(NOT('Personnel Details'!$N$33=""), $B158&gt;='Personnel Details'!$N$33), IF('Personnel Details'!$P$33="","", 'Personnel Details'!$P$33), IF(AND(NOT('Personnel Details'!$I$33=""), $B158&gt;='Personnel Details'!$I$33), IF('Personnel Details'!$K$33="", "", 'Personnel Details'!$K$33), IF('Personnel Details'!$F$33="", "", 'Personnel Details'!$F$33))))</f>
        <v/>
      </c>
      <c r="LX158" s="79" t="str">
        <f>IF(LV$9="", "", IF(AND(NOT('Personnel Details'!$N$33=""), $B158&gt;='Personnel Details'!$N$33), 'Personnel Details'!$Q$33, IF(AND(NOT('Personnel Details'!$I$33=""), $B158&gt;='Personnel Details'!$I$33), 'Personnel Details'!$L$33, 'Personnel Details'!$G$33)))</f>
        <v/>
      </c>
      <c r="LY158" s="59">
        <f t="shared" si="425"/>
        <v>0</v>
      </c>
      <c r="LZ158" s="53"/>
      <c r="MB158" s="78" t="str">
        <f>IF(MB$9="", "", IF(AND(NOT('Personnel Details'!$N$34=""), $B158&gt;='Personnel Details'!$N$34), 'Personnel Details'!$O$34, IF(AND(NOT('Personnel Details'!$I$34=""), $B158&gt;='Personnel Details'!$I$34), 'Personnel Details'!$J$34, 'Personnel Details'!$E$34)))</f>
        <v/>
      </c>
      <c r="MC158" s="59" t="str">
        <f>IF(MB$9="", "", IF(AND(NOT('Personnel Details'!$N$34=""), $B158&gt;='Personnel Details'!$N$34), IF('Personnel Details'!$P$34="","", 'Personnel Details'!$P$34), IF(AND(NOT('Personnel Details'!$I$34=""), $B158&gt;='Personnel Details'!$I$34), IF('Personnel Details'!$K$34="", "", 'Personnel Details'!$K$34), IF('Personnel Details'!$F$34="", "", 'Personnel Details'!$F$34))))</f>
        <v/>
      </c>
      <c r="MD158" s="79" t="str">
        <f>IF(MB$9="", "", IF(AND(NOT('Personnel Details'!$N$34=""), $B158&gt;='Personnel Details'!$N$34), 'Personnel Details'!$Q$34, IF(AND(NOT('Personnel Details'!$I$34=""), $B158&gt;='Personnel Details'!$I$34), 'Personnel Details'!$L$34, 'Personnel Details'!$G$34)))</f>
        <v/>
      </c>
      <c r="ME158" s="59">
        <f t="shared" si="426"/>
        <v>0</v>
      </c>
      <c r="MF158" s="53"/>
      <c r="MH158" s="78" t="str">
        <f>IF(MH$9="", "", IF(AND(NOT('Personnel Details'!$N$35=""), $B158&gt;='Personnel Details'!$N$35), 'Personnel Details'!$O$35, IF(AND(NOT('Personnel Details'!$I$35=""), $B158&gt;='Personnel Details'!$I$35), 'Personnel Details'!$J$35, 'Personnel Details'!$E$35)))</f>
        <v/>
      </c>
      <c r="MI158" s="59" t="str">
        <f>IF(MH$9="", "", IF(AND(NOT('Personnel Details'!$N$35=""), $B158&gt;='Personnel Details'!$N$35), IF('Personnel Details'!$P$35="","", 'Personnel Details'!$P$35), IF(AND(NOT('Personnel Details'!$I$35=""), $B158&gt;='Personnel Details'!$I$35), IF('Personnel Details'!$K$35="", "", 'Personnel Details'!$K$35), IF('Personnel Details'!$F$35="", "", 'Personnel Details'!$F$35))))</f>
        <v/>
      </c>
      <c r="MJ158" s="79" t="str">
        <f>IF(MH$9="", "", IF(AND(NOT('Personnel Details'!$N$35=""), $B158&gt;='Personnel Details'!$N$35), 'Personnel Details'!$Q$35, IF(AND(NOT('Personnel Details'!$I$35=""), $B158&gt;='Personnel Details'!$I$35), 'Personnel Details'!$L$35, 'Personnel Details'!$G$35)))</f>
        <v/>
      </c>
      <c r="MK158" s="59">
        <f t="shared" si="427"/>
        <v>0</v>
      </c>
      <c r="ML158" s="53"/>
      <c r="MN158" s="78" t="str">
        <f>IF(MN$9="", "", IF(AND(NOT('Personnel Details'!$N$36=""), $B158&gt;='Personnel Details'!$N$36), 'Personnel Details'!$O$36, IF(AND(NOT('Personnel Details'!$I$36=""), $B158&gt;='Personnel Details'!$I$36), 'Personnel Details'!$J$36, 'Personnel Details'!$E$36)))</f>
        <v/>
      </c>
      <c r="MO158" s="59" t="str">
        <f>IF(MN$9="", "", IF(AND(NOT('Personnel Details'!$N$36=""), $B158&gt;='Personnel Details'!$N$36), IF('Personnel Details'!$P$36="","", 'Personnel Details'!$P$36), IF(AND(NOT('Personnel Details'!$I$36=""), $B158&gt;='Personnel Details'!$I$36), IF('Personnel Details'!$K$36="", "", 'Personnel Details'!$K$36), IF('Personnel Details'!$F$36="", "", 'Personnel Details'!$F$36))))</f>
        <v/>
      </c>
      <c r="MP158" s="79" t="str">
        <f>IF(MN$9="", "", IF(AND(NOT('Personnel Details'!$N$36=""), $B158&gt;='Personnel Details'!$N$36), 'Personnel Details'!$Q$36, IF(AND(NOT('Personnel Details'!$I$36=""), $B158&gt;='Personnel Details'!$I$36), 'Personnel Details'!$L$36, 'Personnel Details'!$G$36)))</f>
        <v/>
      </c>
      <c r="MQ158" s="59">
        <f t="shared" si="428"/>
        <v>0</v>
      </c>
      <c r="MR158" s="53"/>
      <c r="MT158" s="78" t="str">
        <f>IF(MT$9="", "", IF(AND(NOT('Personnel Details'!$N$37=""), $B158&gt;='Personnel Details'!$N$37), 'Personnel Details'!$O$37, IF(AND(NOT('Personnel Details'!$I$37=""), $B158&gt;='Personnel Details'!$I$37), 'Personnel Details'!$J$37, 'Personnel Details'!$E$37)))</f>
        <v/>
      </c>
      <c r="MU158" s="59" t="str">
        <f>IF(MT$9="", "", IF(AND(NOT('Personnel Details'!$N$37=""), $B158&gt;='Personnel Details'!$N$37), IF('Personnel Details'!$P$37="","", 'Personnel Details'!$P$37), IF(AND(NOT('Personnel Details'!$I$37=""), $B158&gt;='Personnel Details'!$I$37), IF('Personnel Details'!$K$37="", "", 'Personnel Details'!$K$37), IF('Personnel Details'!$F$37="", "", 'Personnel Details'!$F$37))))</f>
        <v/>
      </c>
      <c r="MV158" s="79" t="str">
        <f>IF(MT$9="", "", IF(AND(NOT('Personnel Details'!$N$37=""), $B158&gt;='Personnel Details'!$N$37), 'Personnel Details'!$Q$37, IF(AND(NOT('Personnel Details'!$I$37=""), $B158&gt;='Personnel Details'!$I$37), 'Personnel Details'!$L$37, 'Personnel Details'!$G$37)))</f>
        <v/>
      </c>
      <c r="MW158" s="59">
        <f t="shared" si="429"/>
        <v>0</v>
      </c>
      <c r="MX158" s="53"/>
      <c r="MZ158" s="78" t="str">
        <f>IF(MZ$9="", "", IF(AND(NOT('Personnel Details'!$N$38=""), $B158&gt;='Personnel Details'!$N$38), 'Personnel Details'!$O$38, IF(AND(NOT('Personnel Details'!$I$38=""), $B158&gt;='Personnel Details'!$I$38), 'Personnel Details'!$J$38, 'Personnel Details'!$E$38)))</f>
        <v/>
      </c>
      <c r="NA158" s="59" t="str">
        <f>IF(MZ$9="", "", IF(AND(NOT('Personnel Details'!$N$38=""), $B158&gt;='Personnel Details'!$N$38), IF('Personnel Details'!$P$38="","", 'Personnel Details'!$P$38), IF(AND(NOT('Personnel Details'!$I$38=""), $B158&gt;='Personnel Details'!$I$38), IF('Personnel Details'!$K$38="", "", 'Personnel Details'!$K$38), IF('Personnel Details'!$F$38="", "", 'Personnel Details'!$F$38))))</f>
        <v/>
      </c>
      <c r="NB158" s="79" t="str">
        <f>IF(MZ$9="", "", IF(AND(NOT('Personnel Details'!$N$38=""), $B158&gt;='Personnel Details'!$N$38), 'Personnel Details'!$Q$38, IF(AND(NOT('Personnel Details'!$I$38=""), $B158&gt;='Personnel Details'!$I$38), 'Personnel Details'!$L$38, 'Personnel Details'!$G$38)))</f>
        <v/>
      </c>
      <c r="NC158" s="59">
        <f t="shared" si="430"/>
        <v>0</v>
      </c>
      <c r="ND158" s="53"/>
      <c r="NF158" s="78" t="str">
        <f>IF(NF$9="", "", IF(AND(NOT('Personnel Details'!$N$39=""), $B158&gt;='Personnel Details'!$N$39), 'Personnel Details'!$O$39, IF(AND(NOT('Personnel Details'!$I$39=""), $B158&gt;='Personnel Details'!$I$39), 'Personnel Details'!$J$39, 'Personnel Details'!$E$39)))</f>
        <v/>
      </c>
      <c r="NG158" s="59" t="str">
        <f>IF(NF$9="", "", IF(AND(NOT('Personnel Details'!$N$39=""), $B158&gt;='Personnel Details'!$N$39), IF('Personnel Details'!$P$39="","", 'Personnel Details'!$P$39), IF(AND(NOT('Personnel Details'!$I$39=""), $B158&gt;='Personnel Details'!$I$39), IF('Personnel Details'!$K$39="", "", 'Personnel Details'!$K$39), IF('Personnel Details'!$F$39="", "", 'Personnel Details'!$F$39))))</f>
        <v/>
      </c>
      <c r="NH158" s="79" t="str">
        <f>IF(NF$9="", "", IF(AND(NOT('Personnel Details'!$N$39=""), $B158&gt;='Personnel Details'!$N$39), 'Personnel Details'!$Q$39, IF(AND(NOT('Personnel Details'!$I$39=""), $B158&gt;='Personnel Details'!$I$39), 'Personnel Details'!$L$39, 'Personnel Details'!$G$39)))</f>
        <v/>
      </c>
      <c r="NI158" s="59">
        <f t="shared" si="431"/>
        <v>0</v>
      </c>
      <c r="NJ158" s="53"/>
      <c r="NL158" s="78" t="str">
        <f>IF(NL$9="", "", IF(AND(NOT('Personnel Details'!$N$40=""), $B158&gt;='Personnel Details'!$N$40), 'Personnel Details'!$O$40, IF(AND(NOT('Personnel Details'!$I$40=""), $B158&gt;='Personnel Details'!$I$40), 'Personnel Details'!$J$40, 'Personnel Details'!$E$40)))</f>
        <v/>
      </c>
      <c r="NM158" s="59" t="str">
        <f>IF(NL$9="", "", IF(AND(NOT('Personnel Details'!$N$40=""), $B158&gt;='Personnel Details'!$N$40), IF('Personnel Details'!$P$40="","", 'Personnel Details'!$P$40), IF(AND(NOT('Personnel Details'!$I$40=""), $B158&gt;='Personnel Details'!$I$40), IF('Personnel Details'!$K$40="", "", 'Personnel Details'!$K$40), IF('Personnel Details'!$F$40="", "", 'Personnel Details'!$F$40))))</f>
        <v/>
      </c>
      <c r="NN158" s="79" t="str">
        <f>IF(NL$9="", "", IF(AND(NOT('Personnel Details'!$N$40=""), $B158&gt;='Personnel Details'!$N$40), 'Personnel Details'!$Q$40, IF(AND(NOT('Personnel Details'!$I$40=""), $B158&gt;='Personnel Details'!$I$40), 'Personnel Details'!$L$40, 'Personnel Details'!$G$40)))</f>
        <v/>
      </c>
      <c r="NO158" s="59">
        <f t="shared" si="432"/>
        <v>0</v>
      </c>
      <c r="NP158" s="53"/>
    </row>
    <row r="159" spans="1:380" x14ac:dyDescent="0.25">
      <c r="A159" s="32"/>
      <c r="B159" s="113">
        <f>IFERROR(IF(B158+1&gt;'Personnel Details'!$U$5, "", B158+1), "")</f>
        <v>43979</v>
      </c>
      <c r="C159" s="32"/>
      <c r="D159" s="120"/>
      <c r="E159" s="13" t="str">
        <f t="shared" si="311"/>
        <v/>
      </c>
      <c r="F159" s="13" t="str">
        <f t="shared" si="342"/>
        <v/>
      </c>
      <c r="G159" s="56" t="str">
        <f t="shared" si="433"/>
        <v/>
      </c>
      <c r="H159" s="16" t="str">
        <f t="shared" si="343"/>
        <v/>
      </c>
      <c r="I159" s="32"/>
      <c r="J159" s="120"/>
      <c r="K159" s="62" t="str">
        <f t="shared" si="312"/>
        <v/>
      </c>
      <c r="L159" s="62" t="str">
        <f t="shared" si="344"/>
        <v/>
      </c>
      <c r="M159" s="65" t="str">
        <f t="shared" si="434"/>
        <v/>
      </c>
      <c r="N159" s="68" t="str">
        <f t="shared" si="345"/>
        <v/>
      </c>
      <c r="O159" s="32"/>
      <c r="P159" s="120"/>
      <c r="Q159" s="62" t="str">
        <f t="shared" si="313"/>
        <v/>
      </c>
      <c r="R159" s="62" t="str">
        <f t="shared" si="346"/>
        <v/>
      </c>
      <c r="S159" s="65" t="str">
        <f t="shared" si="435"/>
        <v/>
      </c>
      <c r="T159" s="68" t="str">
        <f t="shared" si="347"/>
        <v/>
      </c>
      <c r="U159" s="32"/>
      <c r="V159" s="120"/>
      <c r="W159" s="62" t="str">
        <f t="shared" si="314"/>
        <v/>
      </c>
      <c r="X159" s="62" t="str">
        <f t="shared" si="348"/>
        <v/>
      </c>
      <c r="Y159" s="65" t="str">
        <f t="shared" si="436"/>
        <v/>
      </c>
      <c r="Z159" s="68" t="str">
        <f t="shared" si="349"/>
        <v/>
      </c>
      <c r="AA159" s="32"/>
      <c r="AB159" s="120"/>
      <c r="AC159" s="62" t="str">
        <f t="shared" si="315"/>
        <v/>
      </c>
      <c r="AD159" s="62" t="str">
        <f t="shared" si="350"/>
        <v/>
      </c>
      <c r="AE159" s="65" t="str">
        <f t="shared" si="437"/>
        <v/>
      </c>
      <c r="AF159" s="68" t="str">
        <f t="shared" si="351"/>
        <v/>
      </c>
      <c r="AG159" s="32"/>
      <c r="AH159" s="120"/>
      <c r="AI159" s="62" t="str">
        <f t="shared" si="316"/>
        <v/>
      </c>
      <c r="AJ159" s="62" t="str">
        <f t="shared" si="352"/>
        <v/>
      </c>
      <c r="AK159" s="65" t="str">
        <f t="shared" si="438"/>
        <v/>
      </c>
      <c r="AL159" s="68" t="str">
        <f t="shared" si="353"/>
        <v/>
      </c>
      <c r="AM159" s="32"/>
      <c r="AN159" s="120"/>
      <c r="AO159" s="62" t="str">
        <f t="shared" si="317"/>
        <v/>
      </c>
      <c r="AP159" s="62" t="str">
        <f t="shared" si="354"/>
        <v/>
      </c>
      <c r="AQ159" s="65" t="str">
        <f t="shared" si="439"/>
        <v/>
      </c>
      <c r="AR159" s="68" t="str">
        <f t="shared" si="355"/>
        <v/>
      </c>
      <c r="AS159" s="32"/>
      <c r="AT159" s="120"/>
      <c r="AU159" s="62" t="str">
        <f t="shared" si="318"/>
        <v/>
      </c>
      <c r="AV159" s="62" t="str">
        <f t="shared" si="356"/>
        <v/>
      </c>
      <c r="AW159" s="65" t="str">
        <f t="shared" si="440"/>
        <v/>
      </c>
      <c r="AX159" s="68" t="str">
        <f t="shared" si="357"/>
        <v/>
      </c>
      <c r="AY159" s="32"/>
      <c r="AZ159" s="120"/>
      <c r="BA159" s="62" t="str">
        <f t="shared" si="319"/>
        <v/>
      </c>
      <c r="BB159" s="62" t="str">
        <f t="shared" si="358"/>
        <v/>
      </c>
      <c r="BC159" s="65" t="str">
        <f t="shared" si="441"/>
        <v/>
      </c>
      <c r="BD159" s="68" t="str">
        <f t="shared" si="359"/>
        <v/>
      </c>
      <c r="BE159" s="32"/>
      <c r="BF159" s="120"/>
      <c r="BG159" s="62" t="str">
        <f t="shared" si="320"/>
        <v/>
      </c>
      <c r="BH159" s="62" t="str">
        <f t="shared" si="360"/>
        <v/>
      </c>
      <c r="BI159" s="65" t="str">
        <f t="shared" si="442"/>
        <v/>
      </c>
      <c r="BJ159" s="68" t="str">
        <f t="shared" si="361"/>
        <v/>
      </c>
      <c r="BK159" s="32"/>
      <c r="BL159" s="120"/>
      <c r="BM159" s="62" t="str">
        <f t="shared" si="321"/>
        <v/>
      </c>
      <c r="BN159" s="62" t="str">
        <f t="shared" si="362"/>
        <v/>
      </c>
      <c r="BO159" s="65" t="str">
        <f t="shared" si="443"/>
        <v/>
      </c>
      <c r="BP159" s="68" t="str">
        <f t="shared" si="363"/>
        <v/>
      </c>
      <c r="BQ159" s="32"/>
      <c r="BR159" s="120"/>
      <c r="BS159" s="62" t="str">
        <f t="shared" si="322"/>
        <v/>
      </c>
      <c r="BT159" s="62" t="str">
        <f t="shared" si="364"/>
        <v/>
      </c>
      <c r="BU159" s="65" t="str">
        <f t="shared" si="444"/>
        <v/>
      </c>
      <c r="BV159" s="68" t="str">
        <f t="shared" si="365"/>
        <v/>
      </c>
      <c r="BW159" s="32"/>
      <c r="BX159" s="120"/>
      <c r="BY159" s="62" t="str">
        <f t="shared" si="323"/>
        <v/>
      </c>
      <c r="BZ159" s="62" t="str">
        <f t="shared" si="366"/>
        <v/>
      </c>
      <c r="CA159" s="65" t="str">
        <f t="shared" si="445"/>
        <v/>
      </c>
      <c r="CB159" s="68" t="str">
        <f t="shared" si="367"/>
        <v/>
      </c>
      <c r="CC159" s="32"/>
      <c r="CD159" s="120"/>
      <c r="CE159" s="62" t="str">
        <f t="shared" si="324"/>
        <v/>
      </c>
      <c r="CF159" s="62" t="str">
        <f t="shared" si="368"/>
        <v/>
      </c>
      <c r="CG159" s="65" t="str">
        <f t="shared" si="446"/>
        <v/>
      </c>
      <c r="CH159" s="68" t="str">
        <f t="shared" si="369"/>
        <v/>
      </c>
      <c r="CI159" s="32"/>
      <c r="CJ159" s="120"/>
      <c r="CK159" s="62" t="str">
        <f t="shared" si="325"/>
        <v/>
      </c>
      <c r="CL159" s="62" t="str">
        <f t="shared" si="370"/>
        <v/>
      </c>
      <c r="CM159" s="65" t="str">
        <f t="shared" si="447"/>
        <v/>
      </c>
      <c r="CN159" s="68" t="str">
        <f t="shared" si="371"/>
        <v/>
      </c>
      <c r="CO159" s="32"/>
      <c r="CP159" s="120"/>
      <c r="CQ159" s="62" t="str">
        <f t="shared" si="326"/>
        <v/>
      </c>
      <c r="CR159" s="62" t="str">
        <f t="shared" si="372"/>
        <v/>
      </c>
      <c r="CS159" s="65" t="str">
        <f t="shared" si="448"/>
        <v/>
      </c>
      <c r="CT159" s="68" t="str">
        <f t="shared" si="373"/>
        <v/>
      </c>
      <c r="CU159" s="32"/>
      <c r="CV159" s="120"/>
      <c r="CW159" s="62" t="str">
        <f t="shared" si="327"/>
        <v/>
      </c>
      <c r="CX159" s="62" t="str">
        <f t="shared" si="374"/>
        <v/>
      </c>
      <c r="CY159" s="65" t="str">
        <f t="shared" si="449"/>
        <v/>
      </c>
      <c r="CZ159" s="68" t="str">
        <f t="shared" si="375"/>
        <v/>
      </c>
      <c r="DA159" s="32"/>
      <c r="DB159" s="120"/>
      <c r="DC159" s="62" t="str">
        <f t="shared" si="328"/>
        <v/>
      </c>
      <c r="DD159" s="62" t="str">
        <f t="shared" si="376"/>
        <v/>
      </c>
      <c r="DE159" s="65" t="str">
        <f t="shared" si="450"/>
        <v/>
      </c>
      <c r="DF159" s="68" t="str">
        <f t="shared" si="377"/>
        <v/>
      </c>
      <c r="DG159" s="32"/>
      <c r="DH159" s="120"/>
      <c r="DI159" s="62" t="str">
        <f t="shared" si="329"/>
        <v/>
      </c>
      <c r="DJ159" s="62" t="str">
        <f t="shared" si="378"/>
        <v/>
      </c>
      <c r="DK159" s="65" t="str">
        <f t="shared" si="451"/>
        <v/>
      </c>
      <c r="DL159" s="68" t="str">
        <f t="shared" si="379"/>
        <v/>
      </c>
      <c r="DM159" s="32"/>
      <c r="DN159" s="120"/>
      <c r="DO159" s="62" t="str">
        <f t="shared" si="330"/>
        <v/>
      </c>
      <c r="DP159" s="62" t="str">
        <f t="shared" si="380"/>
        <v/>
      </c>
      <c r="DQ159" s="65" t="str">
        <f t="shared" si="452"/>
        <v/>
      </c>
      <c r="DR159" s="68" t="str">
        <f t="shared" si="381"/>
        <v/>
      </c>
      <c r="DS159" s="32"/>
      <c r="DT159" s="120"/>
      <c r="DU159" s="62" t="str">
        <f t="shared" si="331"/>
        <v/>
      </c>
      <c r="DV159" s="62" t="str">
        <f t="shared" si="382"/>
        <v/>
      </c>
      <c r="DW159" s="65" t="str">
        <f t="shared" si="453"/>
        <v/>
      </c>
      <c r="DX159" s="68" t="str">
        <f t="shared" si="383"/>
        <v/>
      </c>
      <c r="DY159" s="32"/>
      <c r="DZ159" s="120"/>
      <c r="EA159" s="62" t="str">
        <f t="shared" si="332"/>
        <v/>
      </c>
      <c r="EB159" s="62" t="str">
        <f t="shared" si="384"/>
        <v/>
      </c>
      <c r="EC159" s="65" t="str">
        <f t="shared" si="454"/>
        <v/>
      </c>
      <c r="ED159" s="68" t="str">
        <f t="shared" si="385"/>
        <v/>
      </c>
      <c r="EE159" s="32"/>
      <c r="EF159" s="120"/>
      <c r="EG159" s="62" t="str">
        <f t="shared" si="333"/>
        <v/>
      </c>
      <c r="EH159" s="62" t="str">
        <f t="shared" si="386"/>
        <v/>
      </c>
      <c r="EI159" s="65" t="str">
        <f t="shared" si="455"/>
        <v/>
      </c>
      <c r="EJ159" s="68" t="str">
        <f t="shared" si="387"/>
        <v/>
      </c>
      <c r="EK159" s="32"/>
      <c r="EL159" s="120"/>
      <c r="EM159" s="62" t="str">
        <f t="shared" si="334"/>
        <v/>
      </c>
      <c r="EN159" s="62" t="str">
        <f t="shared" si="388"/>
        <v/>
      </c>
      <c r="EO159" s="65" t="str">
        <f t="shared" si="456"/>
        <v/>
      </c>
      <c r="EP159" s="68" t="str">
        <f t="shared" si="389"/>
        <v/>
      </c>
      <c r="EQ159" s="32"/>
      <c r="ER159" s="120"/>
      <c r="ES159" s="62" t="str">
        <f t="shared" si="335"/>
        <v/>
      </c>
      <c r="ET159" s="62" t="str">
        <f t="shared" si="390"/>
        <v/>
      </c>
      <c r="EU159" s="65" t="str">
        <f t="shared" si="457"/>
        <v/>
      </c>
      <c r="EV159" s="68" t="str">
        <f t="shared" si="391"/>
        <v/>
      </c>
      <c r="EW159" s="32"/>
      <c r="EX159" s="120"/>
      <c r="EY159" s="62" t="str">
        <f t="shared" si="336"/>
        <v/>
      </c>
      <c r="EZ159" s="62" t="str">
        <f t="shared" si="392"/>
        <v/>
      </c>
      <c r="FA159" s="65" t="str">
        <f t="shared" si="458"/>
        <v/>
      </c>
      <c r="FB159" s="68" t="str">
        <f t="shared" si="393"/>
        <v/>
      </c>
      <c r="FC159" s="32"/>
      <c r="FD159" s="120"/>
      <c r="FE159" s="62" t="str">
        <f t="shared" si="337"/>
        <v/>
      </c>
      <c r="FF159" s="62" t="str">
        <f t="shared" si="394"/>
        <v/>
      </c>
      <c r="FG159" s="65" t="str">
        <f t="shared" si="459"/>
        <v/>
      </c>
      <c r="FH159" s="68" t="str">
        <f t="shared" si="395"/>
        <v/>
      </c>
      <c r="FI159" s="32"/>
      <c r="FJ159" s="120"/>
      <c r="FK159" s="62" t="str">
        <f t="shared" si="338"/>
        <v/>
      </c>
      <c r="FL159" s="62" t="str">
        <f t="shared" si="396"/>
        <v/>
      </c>
      <c r="FM159" s="65" t="str">
        <f t="shared" si="460"/>
        <v/>
      </c>
      <c r="FN159" s="68" t="str">
        <f t="shared" si="397"/>
        <v/>
      </c>
      <c r="FO159" s="32"/>
      <c r="FP159" s="120"/>
      <c r="FQ159" s="62" t="str">
        <f t="shared" si="339"/>
        <v/>
      </c>
      <c r="FR159" s="62" t="str">
        <f t="shared" si="398"/>
        <v/>
      </c>
      <c r="FS159" s="65" t="str">
        <f t="shared" si="461"/>
        <v/>
      </c>
      <c r="FT159" s="68" t="str">
        <f t="shared" si="399"/>
        <v/>
      </c>
      <c r="FU159" s="32"/>
      <c r="FV159" s="120"/>
      <c r="FW159" s="62" t="str">
        <f t="shared" si="340"/>
        <v/>
      </c>
      <c r="FX159" s="62" t="str">
        <f t="shared" si="400"/>
        <v/>
      </c>
      <c r="FY159" s="65" t="str">
        <f t="shared" si="462"/>
        <v/>
      </c>
      <c r="FZ159" s="68" t="str">
        <f t="shared" si="401"/>
        <v/>
      </c>
      <c r="GA159" s="32"/>
      <c r="GC159" s="7" t="str">
        <f t="shared" si="402"/>
        <v>May 2020</v>
      </c>
      <c r="GD159" s="7" t="str">
        <f t="shared" ca="1" si="341"/>
        <v/>
      </c>
      <c r="GT159" s="71">
        <f>IF(GT$9="", "", IF(AND(NOT('Personnel Details'!$N$11=""), $B159&gt;='Personnel Details'!$N$11), 'Personnel Details'!$O$11, IF(AND(NOT('Personnel Details'!$I$11=""), $B159&gt;='Personnel Details'!$I$11), 'Personnel Details'!$J$11, 'Personnel Details'!$E$11)))</f>
        <v>0.8</v>
      </c>
      <c r="GU159" s="59" t="str">
        <f>IF(GT$9="", "", IF(AND(NOT('Personnel Details'!$N$11=""), $B159&gt;='Personnel Details'!$N$11), IF('Personnel Details'!$P$11="","", 'Personnel Details'!$P$11), IF(AND(NOT('Personnel Details'!$I$11=""), $B159&gt;='Personnel Details'!$I$11), IF('Personnel Details'!$K$11="", "", 'Personnel Details'!$K$11), IF('Personnel Details'!$F$11="", "", 'Personnel Details'!$F$11))))</f>
        <v/>
      </c>
      <c r="GV159" s="74">
        <f>IF(GT$9="", "", IF(AND(NOT('Personnel Details'!$N$11=""), $B159&gt;='Personnel Details'!$N$11), 'Personnel Details'!$Q$11, IF(AND(NOT('Personnel Details'!$I$11=""), $B159&gt;='Personnel Details'!$I$11), 'Personnel Details'!$L$11, 'Personnel Details'!$G$11)))</f>
        <v>0</v>
      </c>
      <c r="GW159" s="59">
        <f t="shared" si="403"/>
        <v>0</v>
      </c>
      <c r="GX159" s="53"/>
      <c r="GZ159" s="78">
        <f>IF(GZ$9="", "", IF(AND(NOT('Personnel Details'!$N$12=""), $B159&gt;='Personnel Details'!$N$12), 'Personnel Details'!$O$12, IF(AND(NOT('Personnel Details'!$I$12=""), $B159&gt;='Personnel Details'!$I$12), 'Personnel Details'!$J$12, 'Personnel Details'!$E$12)))</f>
        <v>0.8</v>
      </c>
      <c r="HA159" s="59" t="str">
        <f>IF(GZ$9="", "", IF(AND(NOT('Personnel Details'!$N$12=""), $B159&gt;='Personnel Details'!$N$12), IF('Personnel Details'!$P$12="","", 'Personnel Details'!$P$12), IF(AND(NOT('Personnel Details'!$I$12=""), $B159&gt;='Personnel Details'!$I$12), IF('Personnel Details'!$K$12="", "", 'Personnel Details'!$K$12), IF('Personnel Details'!$F$12="", "", 'Personnel Details'!$F$12))))</f>
        <v/>
      </c>
      <c r="HB159" s="79">
        <f>IF(GZ$9="", "", IF(AND(NOT('Personnel Details'!$N$12=""), $B159&gt;='Personnel Details'!$N$12), 'Personnel Details'!$Q$12, IF(AND(NOT('Personnel Details'!$I$12=""), $B159&gt;='Personnel Details'!$I$12), 'Personnel Details'!$L$12, 'Personnel Details'!$G$12)))</f>
        <v>0</v>
      </c>
      <c r="HC159" s="59">
        <f t="shared" si="404"/>
        <v>0</v>
      </c>
      <c r="HD159" s="53"/>
      <c r="HF159" s="78">
        <f>IF(HF$9="", "", IF(AND(NOT('Personnel Details'!$N$13=""), $B159&gt;='Personnel Details'!$N$13), 'Personnel Details'!$O$13, IF(AND(NOT('Personnel Details'!$I$13=""), $B159&gt;='Personnel Details'!$I$13), 'Personnel Details'!$J$13, 'Personnel Details'!$E$13)))</f>
        <v>0.8</v>
      </c>
      <c r="HG159" s="59" t="str">
        <f>IF(HF$9="", "", IF(AND(NOT('Personnel Details'!$N$13=""), $B159&gt;='Personnel Details'!$N$13), IF('Personnel Details'!$P$13="","", 'Personnel Details'!$P$13), IF(AND(NOT('Personnel Details'!$I$13=""), $B159&gt;='Personnel Details'!$I$13), IF('Personnel Details'!$K$13="", "", 'Personnel Details'!$K$13), IF('Personnel Details'!$F$13="", "", 'Personnel Details'!$F$13))))</f>
        <v/>
      </c>
      <c r="HH159" s="79">
        <f>IF(HF$9="", "", IF(AND(NOT('Personnel Details'!$N$13=""), $B159&gt;='Personnel Details'!$N$13), 'Personnel Details'!$Q$13, IF(AND(NOT('Personnel Details'!$I$13=""), $B159&gt;='Personnel Details'!$I$13), 'Personnel Details'!$L$13, 'Personnel Details'!$G$13)))</f>
        <v>0</v>
      </c>
      <c r="HI159" s="59">
        <f t="shared" si="405"/>
        <v>0</v>
      </c>
      <c r="HJ159" s="53"/>
      <c r="HL159" s="78">
        <f>IF(HL$9="", "", IF(AND(NOT('Personnel Details'!$N$14=""), $B159&gt;='Personnel Details'!$N$14), 'Personnel Details'!$O$14, IF(AND(NOT('Personnel Details'!$I$14=""), $B159&gt;='Personnel Details'!$I$14), 'Personnel Details'!$J$14, 'Personnel Details'!$E$14)))</f>
        <v>0.8</v>
      </c>
      <c r="HM159" s="59">
        <f>IF(HL$9="", "", IF(AND(NOT('Personnel Details'!$N$14=""), $B159&gt;='Personnel Details'!$N$14), IF('Personnel Details'!$P$14="","", 'Personnel Details'!$P$14), IF(AND(NOT('Personnel Details'!$I$14=""), $B159&gt;='Personnel Details'!$I$14), IF('Personnel Details'!$K$14="", "", 'Personnel Details'!$K$14), IF('Personnel Details'!$F$14="", "", 'Personnel Details'!$F$14))))</f>
        <v>2000</v>
      </c>
      <c r="HN159" s="79">
        <f>IF(HL$9="", "", IF(AND(NOT('Personnel Details'!$N$14=""), $B159&gt;='Personnel Details'!$N$14), 'Personnel Details'!$Q$14, IF(AND(NOT('Personnel Details'!$I$14=""), $B159&gt;='Personnel Details'!$I$14), 'Personnel Details'!$L$14, 'Personnel Details'!$G$14)))</f>
        <v>0.85</v>
      </c>
      <c r="HO159" s="59">
        <f t="shared" si="406"/>
        <v>0</v>
      </c>
      <c r="HP159" s="53"/>
      <c r="HR159" s="78" t="str">
        <f>IF(HR$9="", "", IF(AND(NOT('Personnel Details'!$N$15=""), $B159&gt;='Personnel Details'!$N$15), 'Personnel Details'!$O$15, IF(AND(NOT('Personnel Details'!$I$15=""), $B159&gt;='Personnel Details'!$I$15), 'Personnel Details'!$J$15, 'Personnel Details'!$E$15)))</f>
        <v/>
      </c>
      <c r="HS159" s="59" t="str">
        <f>IF(HR$9="", "", IF(AND(NOT('Personnel Details'!$N$15=""), $B159&gt;='Personnel Details'!$N$15), IF('Personnel Details'!$P$15="","", 'Personnel Details'!$P$15), IF(AND(NOT('Personnel Details'!$I$15=""), $B159&gt;='Personnel Details'!$I$15), IF('Personnel Details'!$K$15="", "", 'Personnel Details'!$K$15), IF('Personnel Details'!$F$15="", "", 'Personnel Details'!$F$15))))</f>
        <v/>
      </c>
      <c r="HT159" s="79" t="str">
        <f>IF(HR$9="", "", IF(AND(NOT('Personnel Details'!$N$15=""), $B159&gt;='Personnel Details'!$N$15), 'Personnel Details'!$Q$15, IF(AND(NOT('Personnel Details'!$I$15=""), $B159&gt;='Personnel Details'!$I$15), 'Personnel Details'!$L$15, 'Personnel Details'!$G$15)))</f>
        <v/>
      </c>
      <c r="HU159" s="59">
        <f t="shared" si="407"/>
        <v>0</v>
      </c>
      <c r="HV159" s="53"/>
      <c r="HX159" s="78" t="str">
        <f>IF(HX$9="", "", IF(AND(NOT('Personnel Details'!$N$16=""), $B159&gt;='Personnel Details'!$N$16), 'Personnel Details'!$O$16, IF(AND(NOT('Personnel Details'!$I$16=""), $B159&gt;='Personnel Details'!$I$16), 'Personnel Details'!$J$16, 'Personnel Details'!$E$16)))</f>
        <v/>
      </c>
      <c r="HY159" s="59" t="str">
        <f>IF(HX$9="", "", IF(AND(NOT('Personnel Details'!$N$16=""), $B159&gt;='Personnel Details'!$N$16), IF('Personnel Details'!$P$16="","", 'Personnel Details'!$P$16), IF(AND(NOT('Personnel Details'!$I$16=""), $B159&gt;='Personnel Details'!$I$16), IF('Personnel Details'!$K$16="", "", 'Personnel Details'!$K$16), IF('Personnel Details'!$F$16="", "", 'Personnel Details'!$F$16))))</f>
        <v/>
      </c>
      <c r="HZ159" s="79" t="str">
        <f>IF(HX$9="", "", IF(AND(NOT('Personnel Details'!$N$16=""), $B159&gt;='Personnel Details'!$N$16), 'Personnel Details'!$Q$16, IF(AND(NOT('Personnel Details'!$I$16=""), $B159&gt;='Personnel Details'!$I$16), 'Personnel Details'!$L$16, 'Personnel Details'!$G$16)))</f>
        <v/>
      </c>
      <c r="IA159" s="59">
        <f t="shared" si="408"/>
        <v>0</v>
      </c>
      <c r="IB159" s="53"/>
      <c r="ID159" s="78" t="str">
        <f>IF(ID$9="", "", IF(AND(NOT('Personnel Details'!$N$17=""), $B159&gt;='Personnel Details'!$N$17), 'Personnel Details'!$O$17, IF(AND(NOT('Personnel Details'!$I$17=""), $B159&gt;='Personnel Details'!$I$17), 'Personnel Details'!$J$17, 'Personnel Details'!$E$17)))</f>
        <v/>
      </c>
      <c r="IE159" s="59" t="str">
        <f>IF(ID$9="", "", IF(AND(NOT('Personnel Details'!$N$17=""), $B159&gt;='Personnel Details'!$N$17), IF('Personnel Details'!$P$17="","", 'Personnel Details'!$P$17), IF(AND(NOT('Personnel Details'!$I$17=""), $B159&gt;='Personnel Details'!$I$17), IF('Personnel Details'!$K$17="", "", 'Personnel Details'!$K$17), IF('Personnel Details'!$F$17="", "", 'Personnel Details'!$F$17))))</f>
        <v/>
      </c>
      <c r="IF159" s="79" t="str">
        <f>IF(ID$9="", "", IF(AND(NOT('Personnel Details'!$N$17=""), $B159&gt;='Personnel Details'!$N$17), 'Personnel Details'!$Q$17, IF(AND(NOT('Personnel Details'!$I$17=""), $B159&gt;='Personnel Details'!$I$17), 'Personnel Details'!$L$17, 'Personnel Details'!$G$17)))</f>
        <v/>
      </c>
      <c r="IG159" s="59">
        <f t="shared" si="409"/>
        <v>0</v>
      </c>
      <c r="IH159" s="53"/>
      <c r="IJ159" s="78" t="str">
        <f>IF(IJ$9="", "", IF(AND(NOT('Personnel Details'!$N$18=""), $B159&gt;='Personnel Details'!$N$18), 'Personnel Details'!$O$18, IF(AND(NOT('Personnel Details'!$I$18=""), $B159&gt;='Personnel Details'!$I$18), 'Personnel Details'!$J$18, 'Personnel Details'!$E$18)))</f>
        <v/>
      </c>
      <c r="IK159" s="59" t="str">
        <f>IF(IJ$9="", "", IF(AND(NOT('Personnel Details'!$N$18=""), $B159&gt;='Personnel Details'!$N$18), IF('Personnel Details'!$P$18="","", 'Personnel Details'!$P$18), IF(AND(NOT('Personnel Details'!$I$18=""), $B159&gt;='Personnel Details'!$I$18), IF('Personnel Details'!$K$18="", "", 'Personnel Details'!$K$18), IF('Personnel Details'!$F$18="", "", 'Personnel Details'!$F$18))))</f>
        <v/>
      </c>
      <c r="IL159" s="79" t="str">
        <f>IF(IJ$9="", "", IF(AND(NOT('Personnel Details'!$N$18=""), $B159&gt;='Personnel Details'!$N$18), 'Personnel Details'!$Q$18, IF(AND(NOT('Personnel Details'!$I$18=""), $B159&gt;='Personnel Details'!$I$18), 'Personnel Details'!$L$18, 'Personnel Details'!$G$18)))</f>
        <v/>
      </c>
      <c r="IM159" s="59">
        <f t="shared" si="410"/>
        <v>0</v>
      </c>
      <c r="IN159" s="53"/>
      <c r="IP159" s="78" t="str">
        <f>IF(IP$9="", "", IF(AND(NOT('Personnel Details'!$N$19=""), $B159&gt;='Personnel Details'!$N$19), 'Personnel Details'!$O$19, IF(AND(NOT('Personnel Details'!$I$19=""), $B159&gt;='Personnel Details'!$I$19), 'Personnel Details'!$J$19, 'Personnel Details'!$E$19)))</f>
        <v/>
      </c>
      <c r="IQ159" s="59" t="str">
        <f>IF(IP$9="", "", IF(AND(NOT('Personnel Details'!$N$19=""), $B159&gt;='Personnel Details'!$N$19), IF('Personnel Details'!$P$19="","", 'Personnel Details'!$P$19), IF(AND(NOT('Personnel Details'!$I$19=""), $B159&gt;='Personnel Details'!$I$19), IF('Personnel Details'!$K$19="", "", 'Personnel Details'!$K$19), IF('Personnel Details'!$F$19="", "", 'Personnel Details'!$F$19))))</f>
        <v/>
      </c>
      <c r="IR159" s="79" t="str">
        <f>IF(IP$9="", "", IF(AND(NOT('Personnel Details'!$N$19=""), $B159&gt;='Personnel Details'!$N$19), 'Personnel Details'!$Q$19, IF(AND(NOT('Personnel Details'!$I$19=""), $B159&gt;='Personnel Details'!$I$19), 'Personnel Details'!$L$19, 'Personnel Details'!$G$19)))</f>
        <v/>
      </c>
      <c r="IS159" s="59">
        <f t="shared" si="411"/>
        <v>0</v>
      </c>
      <c r="IT159" s="53"/>
      <c r="IV159" s="78" t="str">
        <f>IF(IV$9="", "", IF(AND(NOT('Personnel Details'!$N$20=""), $B159&gt;='Personnel Details'!$N$20), 'Personnel Details'!$O$20, IF(AND(NOT('Personnel Details'!$I$20=""), $B159&gt;='Personnel Details'!$I$20), 'Personnel Details'!$J$20, 'Personnel Details'!$E$20)))</f>
        <v/>
      </c>
      <c r="IW159" s="59" t="str">
        <f>IF(IV$9="", "", IF(AND(NOT('Personnel Details'!$N$20=""), $B159&gt;='Personnel Details'!$N$20), IF('Personnel Details'!$P$20="","", 'Personnel Details'!$P$20), IF(AND(NOT('Personnel Details'!$I$20=""), $B159&gt;='Personnel Details'!$I$20), IF('Personnel Details'!$K$20="", "", 'Personnel Details'!$K$20), IF('Personnel Details'!$F$20="", "", 'Personnel Details'!$F$20))))</f>
        <v/>
      </c>
      <c r="IX159" s="79" t="str">
        <f>IF(IV$9="", "", IF(AND(NOT('Personnel Details'!$N$20=""), $B159&gt;='Personnel Details'!$N$20), 'Personnel Details'!$Q$20, IF(AND(NOT('Personnel Details'!$I$20=""), $B159&gt;='Personnel Details'!$I$20), 'Personnel Details'!$L$20, 'Personnel Details'!$G$20)))</f>
        <v/>
      </c>
      <c r="IY159" s="59">
        <f t="shared" si="412"/>
        <v>0</v>
      </c>
      <c r="IZ159" s="53"/>
      <c r="JB159" s="78" t="str">
        <f>IF(JB$9="", "", IF(AND(NOT('Personnel Details'!$N$21=""), $B159&gt;='Personnel Details'!$N$21), 'Personnel Details'!$O$21, IF(AND(NOT('Personnel Details'!$I$21=""), $B159&gt;='Personnel Details'!$I$21), 'Personnel Details'!$J$21, 'Personnel Details'!$E$21)))</f>
        <v/>
      </c>
      <c r="JC159" s="59" t="str">
        <f>IF(JB$9="", "", IF(AND(NOT('Personnel Details'!$N$21=""), $B159&gt;='Personnel Details'!$N$21), IF('Personnel Details'!$P$21="","", 'Personnel Details'!$P$21), IF(AND(NOT('Personnel Details'!$I$21=""), $B159&gt;='Personnel Details'!$I$21), IF('Personnel Details'!$K$21="", "", 'Personnel Details'!$K$21), IF('Personnel Details'!$F$21="", "", 'Personnel Details'!$F$21))))</f>
        <v/>
      </c>
      <c r="JD159" s="79" t="str">
        <f>IF(JB$9="", "", IF(AND(NOT('Personnel Details'!$N$21=""), $B159&gt;='Personnel Details'!$N$21), 'Personnel Details'!$Q$21, IF(AND(NOT('Personnel Details'!$I$21=""), $B159&gt;='Personnel Details'!$I$21), 'Personnel Details'!$L$21, 'Personnel Details'!$G$21)))</f>
        <v/>
      </c>
      <c r="JE159" s="59">
        <f t="shared" si="413"/>
        <v>0</v>
      </c>
      <c r="JF159" s="53"/>
      <c r="JH159" s="78" t="str">
        <f>IF(JH$9="", "", IF(AND(NOT('Personnel Details'!$N$22=""), $B159&gt;='Personnel Details'!$N$22), 'Personnel Details'!$O$22, IF(AND(NOT('Personnel Details'!$I$22=""), $B159&gt;='Personnel Details'!$I$22), 'Personnel Details'!$J$22, 'Personnel Details'!$E$22)))</f>
        <v/>
      </c>
      <c r="JI159" s="59" t="str">
        <f>IF(JH$9="", "", IF(AND(NOT('Personnel Details'!$N$22=""), $B159&gt;='Personnel Details'!$N$22), IF('Personnel Details'!$P$22="","", 'Personnel Details'!$P$22), IF(AND(NOT('Personnel Details'!$I$22=""), $B159&gt;='Personnel Details'!$I$22), IF('Personnel Details'!$K$22="", "", 'Personnel Details'!$K$22), IF('Personnel Details'!$F$22="", "", 'Personnel Details'!$F$22))))</f>
        <v/>
      </c>
      <c r="JJ159" s="79" t="str">
        <f>IF(JH$9="", "", IF(AND(NOT('Personnel Details'!$N$22=""), $B159&gt;='Personnel Details'!$N$22), 'Personnel Details'!$Q$22, IF(AND(NOT('Personnel Details'!$I$22=""), $B159&gt;='Personnel Details'!$I$22), 'Personnel Details'!$L$22, 'Personnel Details'!$G$22)))</f>
        <v/>
      </c>
      <c r="JK159" s="59">
        <f t="shared" si="414"/>
        <v>0</v>
      </c>
      <c r="JL159" s="53"/>
      <c r="JN159" s="78" t="str">
        <f>IF(JN$9="", "", IF(AND(NOT('Personnel Details'!$N$23=""), $B159&gt;='Personnel Details'!$N$23), 'Personnel Details'!$O$23, IF(AND(NOT('Personnel Details'!$I$23=""), $B159&gt;='Personnel Details'!$I$23), 'Personnel Details'!$J$23, 'Personnel Details'!$E$23)))</f>
        <v/>
      </c>
      <c r="JO159" s="59" t="str">
        <f>IF(JN$9="", "", IF(AND(NOT('Personnel Details'!$N$23=""), $B159&gt;='Personnel Details'!$N$23), IF('Personnel Details'!$P$23="","", 'Personnel Details'!$P$23), IF(AND(NOT('Personnel Details'!$I$23=""), $B159&gt;='Personnel Details'!$I$23), IF('Personnel Details'!$K$23="", "", 'Personnel Details'!$K$23), IF('Personnel Details'!$F$23="", "", 'Personnel Details'!$F$23))))</f>
        <v/>
      </c>
      <c r="JP159" s="79" t="str">
        <f>IF(JN$9="", "", IF(AND(NOT('Personnel Details'!$N$23=""), $B159&gt;='Personnel Details'!$N$23), 'Personnel Details'!$Q$23, IF(AND(NOT('Personnel Details'!$I$23=""), $B159&gt;='Personnel Details'!$I$23), 'Personnel Details'!$L$23, 'Personnel Details'!$G$23)))</f>
        <v/>
      </c>
      <c r="JQ159" s="59">
        <f t="shared" si="415"/>
        <v>0</v>
      </c>
      <c r="JR159" s="53"/>
      <c r="JT159" s="78" t="str">
        <f>IF(JT$9="", "", IF(AND(NOT('Personnel Details'!$N$24=""), $B159&gt;='Personnel Details'!$N$24), 'Personnel Details'!$O$24, IF(AND(NOT('Personnel Details'!$I$24=""), $B159&gt;='Personnel Details'!$I$24), 'Personnel Details'!$J$24, 'Personnel Details'!$E$24)))</f>
        <v/>
      </c>
      <c r="JU159" s="59" t="str">
        <f>IF(JT$9="", "", IF(AND(NOT('Personnel Details'!$N$24=""), $B159&gt;='Personnel Details'!$N$24), IF('Personnel Details'!$P$24="","", 'Personnel Details'!$P$24), IF(AND(NOT('Personnel Details'!$I$24=""), $B159&gt;='Personnel Details'!$I$24), IF('Personnel Details'!$K$24="", "", 'Personnel Details'!$K$24), IF('Personnel Details'!$F$24="", "", 'Personnel Details'!$F$24))))</f>
        <v/>
      </c>
      <c r="JV159" s="79" t="str">
        <f>IF(JT$9="", "", IF(AND(NOT('Personnel Details'!$N$24=""), $B159&gt;='Personnel Details'!$N$24), 'Personnel Details'!$Q$24, IF(AND(NOT('Personnel Details'!$I$24=""), $B159&gt;='Personnel Details'!$I$24), 'Personnel Details'!$L$24, 'Personnel Details'!$G$24)))</f>
        <v/>
      </c>
      <c r="JW159" s="59">
        <f t="shared" si="416"/>
        <v>0</v>
      </c>
      <c r="JX159" s="53"/>
      <c r="JZ159" s="78" t="str">
        <f>IF(JZ$9="", "", IF(AND(NOT('Personnel Details'!$N$25=""), $B159&gt;='Personnel Details'!$N$25), 'Personnel Details'!$O$25, IF(AND(NOT('Personnel Details'!$I$25=""), $B159&gt;='Personnel Details'!$I$25), 'Personnel Details'!$J$25, 'Personnel Details'!$E$25)))</f>
        <v/>
      </c>
      <c r="KA159" s="59" t="str">
        <f>IF(JZ$9="", "", IF(AND(NOT('Personnel Details'!$N$25=""), $B159&gt;='Personnel Details'!$N$25), IF('Personnel Details'!$P$25="","", 'Personnel Details'!$P$25), IF(AND(NOT('Personnel Details'!$I$25=""), $B159&gt;='Personnel Details'!$I$25), IF('Personnel Details'!$K$25="", "", 'Personnel Details'!$K$25), IF('Personnel Details'!$F$25="", "", 'Personnel Details'!$F$25))))</f>
        <v/>
      </c>
      <c r="KB159" s="79" t="str">
        <f>IF(JZ$9="", "", IF(AND(NOT('Personnel Details'!$N$25=""), $B159&gt;='Personnel Details'!$N$25), 'Personnel Details'!$Q$25, IF(AND(NOT('Personnel Details'!$I$25=""), $B159&gt;='Personnel Details'!$I$25), 'Personnel Details'!$L$25, 'Personnel Details'!$G$25)))</f>
        <v/>
      </c>
      <c r="KC159" s="59">
        <f t="shared" si="417"/>
        <v>0</v>
      </c>
      <c r="KD159" s="53"/>
      <c r="KF159" s="78" t="str">
        <f>IF(KF$9="", "", IF(AND(NOT('Personnel Details'!$N$26=""), $B159&gt;='Personnel Details'!$N$26), 'Personnel Details'!$O$26, IF(AND(NOT('Personnel Details'!$I$26=""), $B159&gt;='Personnel Details'!$I$26), 'Personnel Details'!$J$26, 'Personnel Details'!$E$26)))</f>
        <v/>
      </c>
      <c r="KG159" s="59" t="str">
        <f>IF(KF$9="", "", IF(AND(NOT('Personnel Details'!$N$26=""), $B159&gt;='Personnel Details'!$N$26), IF('Personnel Details'!$P$26="","", 'Personnel Details'!$P$26), IF(AND(NOT('Personnel Details'!$I$26=""), $B159&gt;='Personnel Details'!$I$26), IF('Personnel Details'!$K$26="", "", 'Personnel Details'!$K$26), IF('Personnel Details'!$F$26="", "", 'Personnel Details'!$F$26))))</f>
        <v/>
      </c>
      <c r="KH159" s="79" t="str">
        <f>IF(KF$9="", "", IF(AND(NOT('Personnel Details'!$N$26=""), $B159&gt;='Personnel Details'!$N$26), 'Personnel Details'!$Q$26, IF(AND(NOT('Personnel Details'!$I$26=""), $B159&gt;='Personnel Details'!$I$26), 'Personnel Details'!$L$26, 'Personnel Details'!$G$26)))</f>
        <v/>
      </c>
      <c r="KI159" s="59">
        <f t="shared" si="418"/>
        <v>0</v>
      </c>
      <c r="KJ159" s="53"/>
      <c r="KL159" s="78" t="str">
        <f>IF(KL$9="", "", IF(AND(NOT('Personnel Details'!$N$27=""), $B159&gt;='Personnel Details'!$N$27), 'Personnel Details'!$O$27, IF(AND(NOT('Personnel Details'!$I$27=""), $B159&gt;='Personnel Details'!$I$27), 'Personnel Details'!$J$27, 'Personnel Details'!$E$27)))</f>
        <v/>
      </c>
      <c r="KM159" s="59" t="str">
        <f>IF(KL$9="", "", IF(AND(NOT('Personnel Details'!$N$27=""), $B159&gt;='Personnel Details'!$N$27), IF('Personnel Details'!$P$27="","", 'Personnel Details'!$P$27), IF(AND(NOT('Personnel Details'!$I$27=""), $B159&gt;='Personnel Details'!$I$27), IF('Personnel Details'!$K$27="", "", 'Personnel Details'!$K$27), IF('Personnel Details'!$F$27="", "", 'Personnel Details'!$F$27))))</f>
        <v/>
      </c>
      <c r="KN159" s="79" t="str">
        <f>IF(KL$9="", "", IF(AND(NOT('Personnel Details'!$N$27=""), $B159&gt;='Personnel Details'!$N$27), 'Personnel Details'!$Q$27, IF(AND(NOT('Personnel Details'!$I$27=""), $B159&gt;='Personnel Details'!$I$27), 'Personnel Details'!$L$27, 'Personnel Details'!$G$27)))</f>
        <v/>
      </c>
      <c r="KO159" s="59">
        <f t="shared" si="419"/>
        <v>0</v>
      </c>
      <c r="KP159" s="53"/>
      <c r="KR159" s="78" t="str">
        <f>IF(KR$9="", "", IF(AND(NOT('Personnel Details'!$N$28=""), $B159&gt;='Personnel Details'!$N$28), 'Personnel Details'!$O$28, IF(AND(NOT('Personnel Details'!$I$28=""), $B159&gt;='Personnel Details'!$I$28), 'Personnel Details'!$J$28, 'Personnel Details'!$E$28)))</f>
        <v/>
      </c>
      <c r="KS159" s="59" t="str">
        <f>IF(KR$9="", "", IF(AND(NOT('Personnel Details'!$N$28=""), $B159&gt;='Personnel Details'!$N$28), IF('Personnel Details'!$P$28="","", 'Personnel Details'!$P$28), IF(AND(NOT('Personnel Details'!$I$28=""), $B159&gt;='Personnel Details'!$I$28), IF('Personnel Details'!$K$28="", "", 'Personnel Details'!$K$28), IF('Personnel Details'!$F$28="", "", 'Personnel Details'!$F$28))))</f>
        <v/>
      </c>
      <c r="KT159" s="79" t="str">
        <f>IF(KR$9="", "", IF(AND(NOT('Personnel Details'!$N$28=""), $B159&gt;='Personnel Details'!$N$28), 'Personnel Details'!$Q$28, IF(AND(NOT('Personnel Details'!$I$28=""), $B159&gt;='Personnel Details'!$I$28), 'Personnel Details'!$L$28, 'Personnel Details'!$G$28)))</f>
        <v/>
      </c>
      <c r="KU159" s="59">
        <f t="shared" si="420"/>
        <v>0</v>
      </c>
      <c r="KV159" s="53"/>
      <c r="KX159" s="78" t="str">
        <f>IF(KX$9="", "", IF(AND(NOT('Personnel Details'!$N$29=""), $B159&gt;='Personnel Details'!$N$29), 'Personnel Details'!$O$29, IF(AND(NOT('Personnel Details'!$I$29=""), $B159&gt;='Personnel Details'!$I$29), 'Personnel Details'!$J$29, 'Personnel Details'!$E$29)))</f>
        <v/>
      </c>
      <c r="KY159" s="59" t="str">
        <f>IF(KX$9="", "", IF(AND(NOT('Personnel Details'!$N$29=""), $B159&gt;='Personnel Details'!$N$29), IF('Personnel Details'!$P$29="","", 'Personnel Details'!$P$29), IF(AND(NOT('Personnel Details'!$I$29=""), $B159&gt;='Personnel Details'!$I$29), IF('Personnel Details'!$K$29="", "", 'Personnel Details'!$K$29), IF('Personnel Details'!$F$29="", "", 'Personnel Details'!$F$29))))</f>
        <v/>
      </c>
      <c r="KZ159" s="79" t="str">
        <f>IF(KX$9="", "", IF(AND(NOT('Personnel Details'!$N$29=""), $B159&gt;='Personnel Details'!$N$29), 'Personnel Details'!$Q$29, IF(AND(NOT('Personnel Details'!$I$29=""), $B159&gt;='Personnel Details'!$I$29), 'Personnel Details'!$L$29, 'Personnel Details'!$G$29)))</f>
        <v/>
      </c>
      <c r="LA159" s="59">
        <f t="shared" si="421"/>
        <v>0</v>
      </c>
      <c r="LB159" s="53"/>
      <c r="LD159" s="78" t="str">
        <f>IF(LD$9="", "", IF(AND(NOT('Personnel Details'!$N$30=""), $B159&gt;='Personnel Details'!$N$30), 'Personnel Details'!$O$30, IF(AND(NOT('Personnel Details'!$I$30=""), $B159&gt;='Personnel Details'!$I$30), 'Personnel Details'!$J$30, 'Personnel Details'!$E$30)))</f>
        <v/>
      </c>
      <c r="LE159" s="59" t="str">
        <f>IF(LD$9="", "", IF(AND(NOT('Personnel Details'!$N$30=""), $B159&gt;='Personnel Details'!$N$30), IF('Personnel Details'!$P$30="","", 'Personnel Details'!$P$30), IF(AND(NOT('Personnel Details'!$I$30=""), $B159&gt;='Personnel Details'!$I$30), IF('Personnel Details'!$K$30="", "", 'Personnel Details'!$K$30), IF('Personnel Details'!$F$30="", "", 'Personnel Details'!$F$30))))</f>
        <v/>
      </c>
      <c r="LF159" s="79" t="str">
        <f>IF(LD$9="", "", IF(AND(NOT('Personnel Details'!$N$30=""), $B159&gt;='Personnel Details'!$N$30), 'Personnel Details'!$Q$30, IF(AND(NOT('Personnel Details'!$I$30=""), $B159&gt;='Personnel Details'!$I$30), 'Personnel Details'!$L$30, 'Personnel Details'!$G$30)))</f>
        <v/>
      </c>
      <c r="LG159" s="59">
        <f t="shared" si="422"/>
        <v>0</v>
      </c>
      <c r="LH159" s="53"/>
      <c r="LJ159" s="78" t="str">
        <f>IF(LJ$9="", "", IF(AND(NOT('Personnel Details'!$N$31=""), $B159&gt;='Personnel Details'!$N$31), 'Personnel Details'!$O$31, IF(AND(NOT('Personnel Details'!$I$31=""), $B159&gt;='Personnel Details'!$I$31), 'Personnel Details'!$J$31, 'Personnel Details'!$E$31)))</f>
        <v/>
      </c>
      <c r="LK159" s="59" t="str">
        <f>IF(LJ$9="", "", IF(AND(NOT('Personnel Details'!$N$31=""), $B159&gt;='Personnel Details'!$N$31), IF('Personnel Details'!$P$31="","", 'Personnel Details'!$P$31), IF(AND(NOT('Personnel Details'!$I$31=""), $B159&gt;='Personnel Details'!$I$31), IF('Personnel Details'!$K$31="", "", 'Personnel Details'!$K$31), IF('Personnel Details'!$F$31="", "", 'Personnel Details'!$F$31))))</f>
        <v/>
      </c>
      <c r="LL159" s="79" t="str">
        <f>IF(LJ$9="", "", IF(AND(NOT('Personnel Details'!$N$31=""), $B159&gt;='Personnel Details'!$N$31), 'Personnel Details'!$Q$31, IF(AND(NOT('Personnel Details'!$I$31=""), $B159&gt;='Personnel Details'!$I$31), 'Personnel Details'!$L$31, 'Personnel Details'!$G$31)))</f>
        <v/>
      </c>
      <c r="LM159" s="59">
        <f t="shared" si="423"/>
        <v>0</v>
      </c>
      <c r="LN159" s="53"/>
      <c r="LP159" s="78" t="str">
        <f>IF(LP$9="", "", IF(AND(NOT('Personnel Details'!$N$32=""), $B159&gt;='Personnel Details'!$N$32), 'Personnel Details'!$O$32, IF(AND(NOT('Personnel Details'!$I$32=""), $B159&gt;='Personnel Details'!$I$32), 'Personnel Details'!$J$32, 'Personnel Details'!$E$32)))</f>
        <v/>
      </c>
      <c r="LQ159" s="59" t="str">
        <f>IF(LP$9="", "", IF(AND(NOT('Personnel Details'!$N$32=""), $B159&gt;='Personnel Details'!$N$32), IF('Personnel Details'!$P$32="","", 'Personnel Details'!$P$32), IF(AND(NOT('Personnel Details'!$I$32=""), $B159&gt;='Personnel Details'!$I$32), IF('Personnel Details'!$K$32="", "", 'Personnel Details'!$K$32), IF('Personnel Details'!$F$32="", "", 'Personnel Details'!$F$32))))</f>
        <v/>
      </c>
      <c r="LR159" s="79" t="str">
        <f>IF(LP$9="", "", IF(AND(NOT('Personnel Details'!$N$32=""), $B159&gt;='Personnel Details'!$N$32), 'Personnel Details'!$Q$32, IF(AND(NOT('Personnel Details'!$I$32=""), $B159&gt;='Personnel Details'!$I$32), 'Personnel Details'!$L$32, 'Personnel Details'!$G$32)))</f>
        <v/>
      </c>
      <c r="LS159" s="59">
        <f t="shared" si="424"/>
        <v>0</v>
      </c>
      <c r="LT159" s="53"/>
      <c r="LV159" s="78" t="str">
        <f>IF(LV$9="", "", IF(AND(NOT('Personnel Details'!$N$33=""), $B159&gt;='Personnel Details'!$N$33), 'Personnel Details'!$O$33, IF(AND(NOT('Personnel Details'!$I$33=""), $B159&gt;='Personnel Details'!$I$33), 'Personnel Details'!$J$33, 'Personnel Details'!$E$33)))</f>
        <v/>
      </c>
      <c r="LW159" s="59" t="str">
        <f>IF(LV$9="", "", IF(AND(NOT('Personnel Details'!$N$33=""), $B159&gt;='Personnel Details'!$N$33), IF('Personnel Details'!$P$33="","", 'Personnel Details'!$P$33), IF(AND(NOT('Personnel Details'!$I$33=""), $B159&gt;='Personnel Details'!$I$33), IF('Personnel Details'!$K$33="", "", 'Personnel Details'!$K$33), IF('Personnel Details'!$F$33="", "", 'Personnel Details'!$F$33))))</f>
        <v/>
      </c>
      <c r="LX159" s="79" t="str">
        <f>IF(LV$9="", "", IF(AND(NOT('Personnel Details'!$N$33=""), $B159&gt;='Personnel Details'!$N$33), 'Personnel Details'!$Q$33, IF(AND(NOT('Personnel Details'!$I$33=""), $B159&gt;='Personnel Details'!$I$33), 'Personnel Details'!$L$33, 'Personnel Details'!$G$33)))</f>
        <v/>
      </c>
      <c r="LY159" s="59">
        <f t="shared" si="425"/>
        <v>0</v>
      </c>
      <c r="LZ159" s="53"/>
      <c r="MB159" s="78" t="str">
        <f>IF(MB$9="", "", IF(AND(NOT('Personnel Details'!$N$34=""), $B159&gt;='Personnel Details'!$N$34), 'Personnel Details'!$O$34, IF(AND(NOT('Personnel Details'!$I$34=""), $B159&gt;='Personnel Details'!$I$34), 'Personnel Details'!$J$34, 'Personnel Details'!$E$34)))</f>
        <v/>
      </c>
      <c r="MC159" s="59" t="str">
        <f>IF(MB$9="", "", IF(AND(NOT('Personnel Details'!$N$34=""), $B159&gt;='Personnel Details'!$N$34), IF('Personnel Details'!$P$34="","", 'Personnel Details'!$P$34), IF(AND(NOT('Personnel Details'!$I$34=""), $B159&gt;='Personnel Details'!$I$34), IF('Personnel Details'!$K$34="", "", 'Personnel Details'!$K$34), IF('Personnel Details'!$F$34="", "", 'Personnel Details'!$F$34))))</f>
        <v/>
      </c>
      <c r="MD159" s="79" t="str">
        <f>IF(MB$9="", "", IF(AND(NOT('Personnel Details'!$N$34=""), $B159&gt;='Personnel Details'!$N$34), 'Personnel Details'!$Q$34, IF(AND(NOT('Personnel Details'!$I$34=""), $B159&gt;='Personnel Details'!$I$34), 'Personnel Details'!$L$34, 'Personnel Details'!$G$34)))</f>
        <v/>
      </c>
      <c r="ME159" s="59">
        <f t="shared" si="426"/>
        <v>0</v>
      </c>
      <c r="MF159" s="53"/>
      <c r="MH159" s="78" t="str">
        <f>IF(MH$9="", "", IF(AND(NOT('Personnel Details'!$N$35=""), $B159&gt;='Personnel Details'!$N$35), 'Personnel Details'!$O$35, IF(AND(NOT('Personnel Details'!$I$35=""), $B159&gt;='Personnel Details'!$I$35), 'Personnel Details'!$J$35, 'Personnel Details'!$E$35)))</f>
        <v/>
      </c>
      <c r="MI159" s="59" t="str">
        <f>IF(MH$9="", "", IF(AND(NOT('Personnel Details'!$N$35=""), $B159&gt;='Personnel Details'!$N$35), IF('Personnel Details'!$P$35="","", 'Personnel Details'!$P$35), IF(AND(NOT('Personnel Details'!$I$35=""), $B159&gt;='Personnel Details'!$I$35), IF('Personnel Details'!$K$35="", "", 'Personnel Details'!$K$35), IF('Personnel Details'!$F$35="", "", 'Personnel Details'!$F$35))))</f>
        <v/>
      </c>
      <c r="MJ159" s="79" t="str">
        <f>IF(MH$9="", "", IF(AND(NOT('Personnel Details'!$N$35=""), $B159&gt;='Personnel Details'!$N$35), 'Personnel Details'!$Q$35, IF(AND(NOT('Personnel Details'!$I$35=""), $B159&gt;='Personnel Details'!$I$35), 'Personnel Details'!$L$35, 'Personnel Details'!$G$35)))</f>
        <v/>
      </c>
      <c r="MK159" s="59">
        <f t="shared" si="427"/>
        <v>0</v>
      </c>
      <c r="ML159" s="53"/>
      <c r="MN159" s="78" t="str">
        <f>IF(MN$9="", "", IF(AND(NOT('Personnel Details'!$N$36=""), $B159&gt;='Personnel Details'!$N$36), 'Personnel Details'!$O$36, IF(AND(NOT('Personnel Details'!$I$36=""), $B159&gt;='Personnel Details'!$I$36), 'Personnel Details'!$J$36, 'Personnel Details'!$E$36)))</f>
        <v/>
      </c>
      <c r="MO159" s="59" t="str">
        <f>IF(MN$9="", "", IF(AND(NOT('Personnel Details'!$N$36=""), $B159&gt;='Personnel Details'!$N$36), IF('Personnel Details'!$P$36="","", 'Personnel Details'!$P$36), IF(AND(NOT('Personnel Details'!$I$36=""), $B159&gt;='Personnel Details'!$I$36), IF('Personnel Details'!$K$36="", "", 'Personnel Details'!$K$36), IF('Personnel Details'!$F$36="", "", 'Personnel Details'!$F$36))))</f>
        <v/>
      </c>
      <c r="MP159" s="79" t="str">
        <f>IF(MN$9="", "", IF(AND(NOT('Personnel Details'!$N$36=""), $B159&gt;='Personnel Details'!$N$36), 'Personnel Details'!$Q$36, IF(AND(NOT('Personnel Details'!$I$36=""), $B159&gt;='Personnel Details'!$I$36), 'Personnel Details'!$L$36, 'Personnel Details'!$G$36)))</f>
        <v/>
      </c>
      <c r="MQ159" s="59">
        <f t="shared" si="428"/>
        <v>0</v>
      </c>
      <c r="MR159" s="53"/>
      <c r="MT159" s="78" t="str">
        <f>IF(MT$9="", "", IF(AND(NOT('Personnel Details'!$N$37=""), $B159&gt;='Personnel Details'!$N$37), 'Personnel Details'!$O$37, IF(AND(NOT('Personnel Details'!$I$37=""), $B159&gt;='Personnel Details'!$I$37), 'Personnel Details'!$J$37, 'Personnel Details'!$E$37)))</f>
        <v/>
      </c>
      <c r="MU159" s="59" t="str">
        <f>IF(MT$9="", "", IF(AND(NOT('Personnel Details'!$N$37=""), $B159&gt;='Personnel Details'!$N$37), IF('Personnel Details'!$P$37="","", 'Personnel Details'!$P$37), IF(AND(NOT('Personnel Details'!$I$37=""), $B159&gt;='Personnel Details'!$I$37), IF('Personnel Details'!$K$37="", "", 'Personnel Details'!$K$37), IF('Personnel Details'!$F$37="", "", 'Personnel Details'!$F$37))))</f>
        <v/>
      </c>
      <c r="MV159" s="79" t="str">
        <f>IF(MT$9="", "", IF(AND(NOT('Personnel Details'!$N$37=""), $B159&gt;='Personnel Details'!$N$37), 'Personnel Details'!$Q$37, IF(AND(NOT('Personnel Details'!$I$37=""), $B159&gt;='Personnel Details'!$I$37), 'Personnel Details'!$L$37, 'Personnel Details'!$G$37)))</f>
        <v/>
      </c>
      <c r="MW159" s="59">
        <f t="shared" si="429"/>
        <v>0</v>
      </c>
      <c r="MX159" s="53"/>
      <c r="MZ159" s="78" t="str">
        <f>IF(MZ$9="", "", IF(AND(NOT('Personnel Details'!$N$38=""), $B159&gt;='Personnel Details'!$N$38), 'Personnel Details'!$O$38, IF(AND(NOT('Personnel Details'!$I$38=""), $B159&gt;='Personnel Details'!$I$38), 'Personnel Details'!$J$38, 'Personnel Details'!$E$38)))</f>
        <v/>
      </c>
      <c r="NA159" s="59" t="str">
        <f>IF(MZ$9="", "", IF(AND(NOT('Personnel Details'!$N$38=""), $B159&gt;='Personnel Details'!$N$38), IF('Personnel Details'!$P$38="","", 'Personnel Details'!$P$38), IF(AND(NOT('Personnel Details'!$I$38=""), $B159&gt;='Personnel Details'!$I$38), IF('Personnel Details'!$K$38="", "", 'Personnel Details'!$K$38), IF('Personnel Details'!$F$38="", "", 'Personnel Details'!$F$38))))</f>
        <v/>
      </c>
      <c r="NB159" s="79" t="str">
        <f>IF(MZ$9="", "", IF(AND(NOT('Personnel Details'!$N$38=""), $B159&gt;='Personnel Details'!$N$38), 'Personnel Details'!$Q$38, IF(AND(NOT('Personnel Details'!$I$38=""), $B159&gt;='Personnel Details'!$I$38), 'Personnel Details'!$L$38, 'Personnel Details'!$G$38)))</f>
        <v/>
      </c>
      <c r="NC159" s="59">
        <f t="shared" si="430"/>
        <v>0</v>
      </c>
      <c r="ND159" s="53"/>
      <c r="NF159" s="78" t="str">
        <f>IF(NF$9="", "", IF(AND(NOT('Personnel Details'!$N$39=""), $B159&gt;='Personnel Details'!$N$39), 'Personnel Details'!$O$39, IF(AND(NOT('Personnel Details'!$I$39=""), $B159&gt;='Personnel Details'!$I$39), 'Personnel Details'!$J$39, 'Personnel Details'!$E$39)))</f>
        <v/>
      </c>
      <c r="NG159" s="59" t="str">
        <f>IF(NF$9="", "", IF(AND(NOT('Personnel Details'!$N$39=""), $B159&gt;='Personnel Details'!$N$39), IF('Personnel Details'!$P$39="","", 'Personnel Details'!$P$39), IF(AND(NOT('Personnel Details'!$I$39=""), $B159&gt;='Personnel Details'!$I$39), IF('Personnel Details'!$K$39="", "", 'Personnel Details'!$K$39), IF('Personnel Details'!$F$39="", "", 'Personnel Details'!$F$39))))</f>
        <v/>
      </c>
      <c r="NH159" s="79" t="str">
        <f>IF(NF$9="", "", IF(AND(NOT('Personnel Details'!$N$39=""), $B159&gt;='Personnel Details'!$N$39), 'Personnel Details'!$Q$39, IF(AND(NOT('Personnel Details'!$I$39=""), $B159&gt;='Personnel Details'!$I$39), 'Personnel Details'!$L$39, 'Personnel Details'!$G$39)))</f>
        <v/>
      </c>
      <c r="NI159" s="59">
        <f t="shared" si="431"/>
        <v>0</v>
      </c>
      <c r="NJ159" s="53"/>
      <c r="NL159" s="78" t="str">
        <f>IF(NL$9="", "", IF(AND(NOT('Personnel Details'!$N$40=""), $B159&gt;='Personnel Details'!$N$40), 'Personnel Details'!$O$40, IF(AND(NOT('Personnel Details'!$I$40=""), $B159&gt;='Personnel Details'!$I$40), 'Personnel Details'!$J$40, 'Personnel Details'!$E$40)))</f>
        <v/>
      </c>
      <c r="NM159" s="59" t="str">
        <f>IF(NL$9="", "", IF(AND(NOT('Personnel Details'!$N$40=""), $B159&gt;='Personnel Details'!$N$40), IF('Personnel Details'!$P$40="","", 'Personnel Details'!$P$40), IF(AND(NOT('Personnel Details'!$I$40=""), $B159&gt;='Personnel Details'!$I$40), IF('Personnel Details'!$K$40="", "", 'Personnel Details'!$K$40), IF('Personnel Details'!$F$40="", "", 'Personnel Details'!$F$40))))</f>
        <v/>
      </c>
      <c r="NN159" s="79" t="str">
        <f>IF(NL$9="", "", IF(AND(NOT('Personnel Details'!$N$40=""), $B159&gt;='Personnel Details'!$N$40), 'Personnel Details'!$Q$40, IF(AND(NOT('Personnel Details'!$I$40=""), $B159&gt;='Personnel Details'!$I$40), 'Personnel Details'!$L$40, 'Personnel Details'!$G$40)))</f>
        <v/>
      </c>
      <c r="NO159" s="59">
        <f t="shared" si="432"/>
        <v>0</v>
      </c>
      <c r="NP159" s="53"/>
    </row>
    <row r="160" spans="1:380" x14ac:dyDescent="0.25">
      <c r="A160" s="32"/>
      <c r="B160" s="113">
        <f>IFERROR(IF(B159+1&gt;'Personnel Details'!$U$5, "", B159+1), "")</f>
        <v>43980</v>
      </c>
      <c r="C160" s="32"/>
      <c r="D160" s="120"/>
      <c r="E160" s="13" t="str">
        <f t="shared" si="311"/>
        <v/>
      </c>
      <c r="F160" s="13" t="str">
        <f t="shared" si="342"/>
        <v/>
      </c>
      <c r="G160" s="56" t="str">
        <f t="shared" si="433"/>
        <v/>
      </c>
      <c r="H160" s="16" t="str">
        <f t="shared" si="343"/>
        <v/>
      </c>
      <c r="I160" s="32"/>
      <c r="J160" s="120"/>
      <c r="K160" s="62" t="str">
        <f t="shared" si="312"/>
        <v/>
      </c>
      <c r="L160" s="62" t="str">
        <f t="shared" si="344"/>
        <v/>
      </c>
      <c r="M160" s="65" t="str">
        <f t="shared" si="434"/>
        <v/>
      </c>
      <c r="N160" s="68" t="str">
        <f t="shared" si="345"/>
        <v/>
      </c>
      <c r="O160" s="32"/>
      <c r="P160" s="120"/>
      <c r="Q160" s="62" t="str">
        <f t="shared" si="313"/>
        <v/>
      </c>
      <c r="R160" s="62" t="str">
        <f t="shared" si="346"/>
        <v/>
      </c>
      <c r="S160" s="65" t="str">
        <f t="shared" si="435"/>
        <v/>
      </c>
      <c r="T160" s="68" t="str">
        <f t="shared" si="347"/>
        <v/>
      </c>
      <c r="U160" s="32"/>
      <c r="V160" s="120"/>
      <c r="W160" s="62" t="str">
        <f t="shared" si="314"/>
        <v/>
      </c>
      <c r="X160" s="62" t="str">
        <f t="shared" si="348"/>
        <v/>
      </c>
      <c r="Y160" s="65" t="str">
        <f t="shared" si="436"/>
        <v/>
      </c>
      <c r="Z160" s="68" t="str">
        <f t="shared" si="349"/>
        <v/>
      </c>
      <c r="AA160" s="32"/>
      <c r="AB160" s="120"/>
      <c r="AC160" s="62" t="str">
        <f t="shared" si="315"/>
        <v/>
      </c>
      <c r="AD160" s="62" t="str">
        <f t="shared" si="350"/>
        <v/>
      </c>
      <c r="AE160" s="65" t="str">
        <f t="shared" si="437"/>
        <v/>
      </c>
      <c r="AF160" s="68" t="str">
        <f t="shared" si="351"/>
        <v/>
      </c>
      <c r="AG160" s="32"/>
      <c r="AH160" s="120"/>
      <c r="AI160" s="62" t="str">
        <f t="shared" si="316"/>
        <v/>
      </c>
      <c r="AJ160" s="62" t="str">
        <f t="shared" si="352"/>
        <v/>
      </c>
      <c r="AK160" s="65" t="str">
        <f t="shared" si="438"/>
        <v/>
      </c>
      <c r="AL160" s="68" t="str">
        <f t="shared" si="353"/>
        <v/>
      </c>
      <c r="AM160" s="32"/>
      <c r="AN160" s="120"/>
      <c r="AO160" s="62" t="str">
        <f t="shared" si="317"/>
        <v/>
      </c>
      <c r="AP160" s="62" t="str">
        <f t="shared" si="354"/>
        <v/>
      </c>
      <c r="AQ160" s="65" t="str">
        <f t="shared" si="439"/>
        <v/>
      </c>
      <c r="AR160" s="68" t="str">
        <f t="shared" si="355"/>
        <v/>
      </c>
      <c r="AS160" s="32"/>
      <c r="AT160" s="120"/>
      <c r="AU160" s="62" t="str">
        <f t="shared" si="318"/>
        <v/>
      </c>
      <c r="AV160" s="62" t="str">
        <f t="shared" si="356"/>
        <v/>
      </c>
      <c r="AW160" s="65" t="str">
        <f t="shared" si="440"/>
        <v/>
      </c>
      <c r="AX160" s="68" t="str">
        <f t="shared" si="357"/>
        <v/>
      </c>
      <c r="AY160" s="32"/>
      <c r="AZ160" s="120"/>
      <c r="BA160" s="62" t="str">
        <f t="shared" si="319"/>
        <v/>
      </c>
      <c r="BB160" s="62" t="str">
        <f t="shared" si="358"/>
        <v/>
      </c>
      <c r="BC160" s="65" t="str">
        <f t="shared" si="441"/>
        <v/>
      </c>
      <c r="BD160" s="68" t="str">
        <f t="shared" si="359"/>
        <v/>
      </c>
      <c r="BE160" s="32"/>
      <c r="BF160" s="120"/>
      <c r="BG160" s="62" t="str">
        <f t="shared" si="320"/>
        <v/>
      </c>
      <c r="BH160" s="62" t="str">
        <f t="shared" si="360"/>
        <v/>
      </c>
      <c r="BI160" s="65" t="str">
        <f t="shared" si="442"/>
        <v/>
      </c>
      <c r="BJ160" s="68" t="str">
        <f t="shared" si="361"/>
        <v/>
      </c>
      <c r="BK160" s="32"/>
      <c r="BL160" s="120"/>
      <c r="BM160" s="62" t="str">
        <f t="shared" si="321"/>
        <v/>
      </c>
      <c r="BN160" s="62" t="str">
        <f t="shared" si="362"/>
        <v/>
      </c>
      <c r="BO160" s="65" t="str">
        <f t="shared" si="443"/>
        <v/>
      </c>
      <c r="BP160" s="68" t="str">
        <f t="shared" si="363"/>
        <v/>
      </c>
      <c r="BQ160" s="32"/>
      <c r="BR160" s="120"/>
      <c r="BS160" s="62" t="str">
        <f t="shared" si="322"/>
        <v/>
      </c>
      <c r="BT160" s="62" t="str">
        <f t="shared" si="364"/>
        <v/>
      </c>
      <c r="BU160" s="65" t="str">
        <f t="shared" si="444"/>
        <v/>
      </c>
      <c r="BV160" s="68" t="str">
        <f t="shared" si="365"/>
        <v/>
      </c>
      <c r="BW160" s="32"/>
      <c r="BX160" s="120"/>
      <c r="BY160" s="62" t="str">
        <f t="shared" si="323"/>
        <v/>
      </c>
      <c r="BZ160" s="62" t="str">
        <f t="shared" si="366"/>
        <v/>
      </c>
      <c r="CA160" s="65" t="str">
        <f t="shared" si="445"/>
        <v/>
      </c>
      <c r="CB160" s="68" t="str">
        <f t="shared" si="367"/>
        <v/>
      </c>
      <c r="CC160" s="32"/>
      <c r="CD160" s="120"/>
      <c r="CE160" s="62" t="str">
        <f t="shared" si="324"/>
        <v/>
      </c>
      <c r="CF160" s="62" t="str">
        <f t="shared" si="368"/>
        <v/>
      </c>
      <c r="CG160" s="65" t="str">
        <f t="shared" si="446"/>
        <v/>
      </c>
      <c r="CH160" s="68" t="str">
        <f t="shared" si="369"/>
        <v/>
      </c>
      <c r="CI160" s="32"/>
      <c r="CJ160" s="120"/>
      <c r="CK160" s="62" t="str">
        <f t="shared" si="325"/>
        <v/>
      </c>
      <c r="CL160" s="62" t="str">
        <f t="shared" si="370"/>
        <v/>
      </c>
      <c r="CM160" s="65" t="str">
        <f t="shared" si="447"/>
        <v/>
      </c>
      <c r="CN160" s="68" t="str">
        <f t="shared" si="371"/>
        <v/>
      </c>
      <c r="CO160" s="32"/>
      <c r="CP160" s="120"/>
      <c r="CQ160" s="62" t="str">
        <f t="shared" si="326"/>
        <v/>
      </c>
      <c r="CR160" s="62" t="str">
        <f t="shared" si="372"/>
        <v/>
      </c>
      <c r="CS160" s="65" t="str">
        <f t="shared" si="448"/>
        <v/>
      </c>
      <c r="CT160" s="68" t="str">
        <f t="shared" si="373"/>
        <v/>
      </c>
      <c r="CU160" s="32"/>
      <c r="CV160" s="120"/>
      <c r="CW160" s="62" t="str">
        <f t="shared" si="327"/>
        <v/>
      </c>
      <c r="CX160" s="62" t="str">
        <f t="shared" si="374"/>
        <v/>
      </c>
      <c r="CY160" s="65" t="str">
        <f t="shared" si="449"/>
        <v/>
      </c>
      <c r="CZ160" s="68" t="str">
        <f t="shared" si="375"/>
        <v/>
      </c>
      <c r="DA160" s="32"/>
      <c r="DB160" s="120"/>
      <c r="DC160" s="62" t="str">
        <f t="shared" si="328"/>
        <v/>
      </c>
      <c r="DD160" s="62" t="str">
        <f t="shared" si="376"/>
        <v/>
      </c>
      <c r="DE160" s="65" t="str">
        <f t="shared" si="450"/>
        <v/>
      </c>
      <c r="DF160" s="68" t="str">
        <f t="shared" si="377"/>
        <v/>
      </c>
      <c r="DG160" s="32"/>
      <c r="DH160" s="120"/>
      <c r="DI160" s="62" t="str">
        <f t="shared" si="329"/>
        <v/>
      </c>
      <c r="DJ160" s="62" t="str">
        <f t="shared" si="378"/>
        <v/>
      </c>
      <c r="DK160" s="65" t="str">
        <f t="shared" si="451"/>
        <v/>
      </c>
      <c r="DL160" s="68" t="str">
        <f t="shared" si="379"/>
        <v/>
      </c>
      <c r="DM160" s="32"/>
      <c r="DN160" s="120"/>
      <c r="DO160" s="62" t="str">
        <f t="shared" si="330"/>
        <v/>
      </c>
      <c r="DP160" s="62" t="str">
        <f t="shared" si="380"/>
        <v/>
      </c>
      <c r="DQ160" s="65" t="str">
        <f t="shared" si="452"/>
        <v/>
      </c>
      <c r="DR160" s="68" t="str">
        <f t="shared" si="381"/>
        <v/>
      </c>
      <c r="DS160" s="32"/>
      <c r="DT160" s="120"/>
      <c r="DU160" s="62" t="str">
        <f t="shared" si="331"/>
        <v/>
      </c>
      <c r="DV160" s="62" t="str">
        <f t="shared" si="382"/>
        <v/>
      </c>
      <c r="DW160" s="65" t="str">
        <f t="shared" si="453"/>
        <v/>
      </c>
      <c r="DX160" s="68" t="str">
        <f t="shared" si="383"/>
        <v/>
      </c>
      <c r="DY160" s="32"/>
      <c r="DZ160" s="120"/>
      <c r="EA160" s="62" t="str">
        <f t="shared" si="332"/>
        <v/>
      </c>
      <c r="EB160" s="62" t="str">
        <f t="shared" si="384"/>
        <v/>
      </c>
      <c r="EC160" s="65" t="str">
        <f t="shared" si="454"/>
        <v/>
      </c>
      <c r="ED160" s="68" t="str">
        <f t="shared" si="385"/>
        <v/>
      </c>
      <c r="EE160" s="32"/>
      <c r="EF160" s="120"/>
      <c r="EG160" s="62" t="str">
        <f t="shared" si="333"/>
        <v/>
      </c>
      <c r="EH160" s="62" t="str">
        <f t="shared" si="386"/>
        <v/>
      </c>
      <c r="EI160" s="65" t="str">
        <f t="shared" si="455"/>
        <v/>
      </c>
      <c r="EJ160" s="68" t="str">
        <f t="shared" si="387"/>
        <v/>
      </c>
      <c r="EK160" s="32"/>
      <c r="EL160" s="120"/>
      <c r="EM160" s="62" t="str">
        <f t="shared" si="334"/>
        <v/>
      </c>
      <c r="EN160" s="62" t="str">
        <f t="shared" si="388"/>
        <v/>
      </c>
      <c r="EO160" s="65" t="str">
        <f t="shared" si="456"/>
        <v/>
      </c>
      <c r="EP160" s="68" t="str">
        <f t="shared" si="389"/>
        <v/>
      </c>
      <c r="EQ160" s="32"/>
      <c r="ER160" s="120"/>
      <c r="ES160" s="62" t="str">
        <f t="shared" si="335"/>
        <v/>
      </c>
      <c r="ET160" s="62" t="str">
        <f t="shared" si="390"/>
        <v/>
      </c>
      <c r="EU160" s="65" t="str">
        <f t="shared" si="457"/>
        <v/>
      </c>
      <c r="EV160" s="68" t="str">
        <f t="shared" si="391"/>
        <v/>
      </c>
      <c r="EW160" s="32"/>
      <c r="EX160" s="120"/>
      <c r="EY160" s="62" t="str">
        <f t="shared" si="336"/>
        <v/>
      </c>
      <c r="EZ160" s="62" t="str">
        <f t="shared" si="392"/>
        <v/>
      </c>
      <c r="FA160" s="65" t="str">
        <f t="shared" si="458"/>
        <v/>
      </c>
      <c r="FB160" s="68" t="str">
        <f t="shared" si="393"/>
        <v/>
      </c>
      <c r="FC160" s="32"/>
      <c r="FD160" s="120"/>
      <c r="FE160" s="62" t="str">
        <f t="shared" si="337"/>
        <v/>
      </c>
      <c r="FF160" s="62" t="str">
        <f t="shared" si="394"/>
        <v/>
      </c>
      <c r="FG160" s="65" t="str">
        <f t="shared" si="459"/>
        <v/>
      </c>
      <c r="FH160" s="68" t="str">
        <f t="shared" si="395"/>
        <v/>
      </c>
      <c r="FI160" s="32"/>
      <c r="FJ160" s="120"/>
      <c r="FK160" s="62" t="str">
        <f t="shared" si="338"/>
        <v/>
      </c>
      <c r="FL160" s="62" t="str">
        <f t="shared" si="396"/>
        <v/>
      </c>
      <c r="FM160" s="65" t="str">
        <f t="shared" si="460"/>
        <v/>
      </c>
      <c r="FN160" s="68" t="str">
        <f t="shared" si="397"/>
        <v/>
      </c>
      <c r="FO160" s="32"/>
      <c r="FP160" s="120"/>
      <c r="FQ160" s="62" t="str">
        <f t="shared" si="339"/>
        <v/>
      </c>
      <c r="FR160" s="62" t="str">
        <f t="shared" si="398"/>
        <v/>
      </c>
      <c r="FS160" s="65" t="str">
        <f t="shared" si="461"/>
        <v/>
      </c>
      <c r="FT160" s="68" t="str">
        <f t="shared" si="399"/>
        <v/>
      </c>
      <c r="FU160" s="32"/>
      <c r="FV160" s="120"/>
      <c r="FW160" s="62" t="str">
        <f t="shared" si="340"/>
        <v/>
      </c>
      <c r="FX160" s="62" t="str">
        <f t="shared" si="400"/>
        <v/>
      </c>
      <c r="FY160" s="65" t="str">
        <f t="shared" si="462"/>
        <v/>
      </c>
      <c r="FZ160" s="68" t="str">
        <f t="shared" si="401"/>
        <v/>
      </c>
      <c r="GA160" s="32"/>
      <c r="GC160" s="7" t="str">
        <f t="shared" si="402"/>
        <v>May 2020</v>
      </c>
      <c r="GD160" s="7" t="str">
        <f t="shared" ca="1" si="341"/>
        <v/>
      </c>
      <c r="GT160" s="71">
        <f>IF(GT$9="", "", IF(AND(NOT('Personnel Details'!$N$11=""), $B160&gt;='Personnel Details'!$N$11), 'Personnel Details'!$O$11, IF(AND(NOT('Personnel Details'!$I$11=""), $B160&gt;='Personnel Details'!$I$11), 'Personnel Details'!$J$11, 'Personnel Details'!$E$11)))</f>
        <v>0.8</v>
      </c>
      <c r="GU160" s="59" t="str">
        <f>IF(GT$9="", "", IF(AND(NOT('Personnel Details'!$N$11=""), $B160&gt;='Personnel Details'!$N$11), IF('Personnel Details'!$P$11="","", 'Personnel Details'!$P$11), IF(AND(NOT('Personnel Details'!$I$11=""), $B160&gt;='Personnel Details'!$I$11), IF('Personnel Details'!$K$11="", "", 'Personnel Details'!$K$11), IF('Personnel Details'!$F$11="", "", 'Personnel Details'!$F$11))))</f>
        <v/>
      </c>
      <c r="GV160" s="74">
        <f>IF(GT$9="", "", IF(AND(NOT('Personnel Details'!$N$11=""), $B160&gt;='Personnel Details'!$N$11), 'Personnel Details'!$Q$11, IF(AND(NOT('Personnel Details'!$I$11=""), $B160&gt;='Personnel Details'!$I$11), 'Personnel Details'!$L$11, 'Personnel Details'!$G$11)))</f>
        <v>0</v>
      </c>
      <c r="GW160" s="59">
        <f t="shared" si="403"/>
        <v>0</v>
      </c>
      <c r="GX160" s="53"/>
      <c r="GZ160" s="78">
        <f>IF(GZ$9="", "", IF(AND(NOT('Personnel Details'!$N$12=""), $B160&gt;='Personnel Details'!$N$12), 'Personnel Details'!$O$12, IF(AND(NOT('Personnel Details'!$I$12=""), $B160&gt;='Personnel Details'!$I$12), 'Personnel Details'!$J$12, 'Personnel Details'!$E$12)))</f>
        <v>0.8</v>
      </c>
      <c r="HA160" s="59" t="str">
        <f>IF(GZ$9="", "", IF(AND(NOT('Personnel Details'!$N$12=""), $B160&gt;='Personnel Details'!$N$12), IF('Personnel Details'!$P$12="","", 'Personnel Details'!$P$12), IF(AND(NOT('Personnel Details'!$I$12=""), $B160&gt;='Personnel Details'!$I$12), IF('Personnel Details'!$K$12="", "", 'Personnel Details'!$K$12), IF('Personnel Details'!$F$12="", "", 'Personnel Details'!$F$12))))</f>
        <v/>
      </c>
      <c r="HB160" s="79">
        <f>IF(GZ$9="", "", IF(AND(NOT('Personnel Details'!$N$12=""), $B160&gt;='Personnel Details'!$N$12), 'Personnel Details'!$Q$12, IF(AND(NOT('Personnel Details'!$I$12=""), $B160&gt;='Personnel Details'!$I$12), 'Personnel Details'!$L$12, 'Personnel Details'!$G$12)))</f>
        <v>0</v>
      </c>
      <c r="HC160" s="59">
        <f t="shared" si="404"/>
        <v>0</v>
      </c>
      <c r="HD160" s="53"/>
      <c r="HF160" s="78">
        <f>IF(HF$9="", "", IF(AND(NOT('Personnel Details'!$N$13=""), $B160&gt;='Personnel Details'!$N$13), 'Personnel Details'!$O$13, IF(AND(NOT('Personnel Details'!$I$13=""), $B160&gt;='Personnel Details'!$I$13), 'Personnel Details'!$J$13, 'Personnel Details'!$E$13)))</f>
        <v>0.8</v>
      </c>
      <c r="HG160" s="59" t="str">
        <f>IF(HF$9="", "", IF(AND(NOT('Personnel Details'!$N$13=""), $B160&gt;='Personnel Details'!$N$13), IF('Personnel Details'!$P$13="","", 'Personnel Details'!$P$13), IF(AND(NOT('Personnel Details'!$I$13=""), $B160&gt;='Personnel Details'!$I$13), IF('Personnel Details'!$K$13="", "", 'Personnel Details'!$K$13), IF('Personnel Details'!$F$13="", "", 'Personnel Details'!$F$13))))</f>
        <v/>
      </c>
      <c r="HH160" s="79">
        <f>IF(HF$9="", "", IF(AND(NOT('Personnel Details'!$N$13=""), $B160&gt;='Personnel Details'!$N$13), 'Personnel Details'!$Q$13, IF(AND(NOT('Personnel Details'!$I$13=""), $B160&gt;='Personnel Details'!$I$13), 'Personnel Details'!$L$13, 'Personnel Details'!$G$13)))</f>
        <v>0</v>
      </c>
      <c r="HI160" s="59">
        <f t="shared" si="405"/>
        <v>0</v>
      </c>
      <c r="HJ160" s="53"/>
      <c r="HL160" s="78">
        <f>IF(HL$9="", "", IF(AND(NOT('Personnel Details'!$N$14=""), $B160&gt;='Personnel Details'!$N$14), 'Personnel Details'!$O$14, IF(AND(NOT('Personnel Details'!$I$14=""), $B160&gt;='Personnel Details'!$I$14), 'Personnel Details'!$J$14, 'Personnel Details'!$E$14)))</f>
        <v>0.8</v>
      </c>
      <c r="HM160" s="59">
        <f>IF(HL$9="", "", IF(AND(NOT('Personnel Details'!$N$14=""), $B160&gt;='Personnel Details'!$N$14), IF('Personnel Details'!$P$14="","", 'Personnel Details'!$P$14), IF(AND(NOT('Personnel Details'!$I$14=""), $B160&gt;='Personnel Details'!$I$14), IF('Personnel Details'!$K$14="", "", 'Personnel Details'!$K$14), IF('Personnel Details'!$F$14="", "", 'Personnel Details'!$F$14))))</f>
        <v>2000</v>
      </c>
      <c r="HN160" s="79">
        <f>IF(HL$9="", "", IF(AND(NOT('Personnel Details'!$N$14=""), $B160&gt;='Personnel Details'!$N$14), 'Personnel Details'!$Q$14, IF(AND(NOT('Personnel Details'!$I$14=""), $B160&gt;='Personnel Details'!$I$14), 'Personnel Details'!$L$14, 'Personnel Details'!$G$14)))</f>
        <v>0.85</v>
      </c>
      <c r="HO160" s="59">
        <f t="shared" si="406"/>
        <v>0</v>
      </c>
      <c r="HP160" s="53"/>
      <c r="HR160" s="78" t="str">
        <f>IF(HR$9="", "", IF(AND(NOT('Personnel Details'!$N$15=""), $B160&gt;='Personnel Details'!$N$15), 'Personnel Details'!$O$15, IF(AND(NOT('Personnel Details'!$I$15=""), $B160&gt;='Personnel Details'!$I$15), 'Personnel Details'!$J$15, 'Personnel Details'!$E$15)))</f>
        <v/>
      </c>
      <c r="HS160" s="59" t="str">
        <f>IF(HR$9="", "", IF(AND(NOT('Personnel Details'!$N$15=""), $B160&gt;='Personnel Details'!$N$15), IF('Personnel Details'!$P$15="","", 'Personnel Details'!$P$15), IF(AND(NOT('Personnel Details'!$I$15=""), $B160&gt;='Personnel Details'!$I$15), IF('Personnel Details'!$K$15="", "", 'Personnel Details'!$K$15), IF('Personnel Details'!$F$15="", "", 'Personnel Details'!$F$15))))</f>
        <v/>
      </c>
      <c r="HT160" s="79" t="str">
        <f>IF(HR$9="", "", IF(AND(NOT('Personnel Details'!$N$15=""), $B160&gt;='Personnel Details'!$N$15), 'Personnel Details'!$Q$15, IF(AND(NOT('Personnel Details'!$I$15=""), $B160&gt;='Personnel Details'!$I$15), 'Personnel Details'!$L$15, 'Personnel Details'!$G$15)))</f>
        <v/>
      </c>
      <c r="HU160" s="59">
        <f t="shared" si="407"/>
        <v>0</v>
      </c>
      <c r="HV160" s="53"/>
      <c r="HX160" s="78" t="str">
        <f>IF(HX$9="", "", IF(AND(NOT('Personnel Details'!$N$16=""), $B160&gt;='Personnel Details'!$N$16), 'Personnel Details'!$O$16, IF(AND(NOT('Personnel Details'!$I$16=""), $B160&gt;='Personnel Details'!$I$16), 'Personnel Details'!$J$16, 'Personnel Details'!$E$16)))</f>
        <v/>
      </c>
      <c r="HY160" s="59" t="str">
        <f>IF(HX$9="", "", IF(AND(NOT('Personnel Details'!$N$16=""), $B160&gt;='Personnel Details'!$N$16), IF('Personnel Details'!$P$16="","", 'Personnel Details'!$P$16), IF(AND(NOT('Personnel Details'!$I$16=""), $B160&gt;='Personnel Details'!$I$16), IF('Personnel Details'!$K$16="", "", 'Personnel Details'!$K$16), IF('Personnel Details'!$F$16="", "", 'Personnel Details'!$F$16))))</f>
        <v/>
      </c>
      <c r="HZ160" s="79" t="str">
        <f>IF(HX$9="", "", IF(AND(NOT('Personnel Details'!$N$16=""), $B160&gt;='Personnel Details'!$N$16), 'Personnel Details'!$Q$16, IF(AND(NOT('Personnel Details'!$I$16=""), $B160&gt;='Personnel Details'!$I$16), 'Personnel Details'!$L$16, 'Personnel Details'!$G$16)))</f>
        <v/>
      </c>
      <c r="IA160" s="59">
        <f t="shared" si="408"/>
        <v>0</v>
      </c>
      <c r="IB160" s="53"/>
      <c r="ID160" s="78" t="str">
        <f>IF(ID$9="", "", IF(AND(NOT('Personnel Details'!$N$17=""), $B160&gt;='Personnel Details'!$N$17), 'Personnel Details'!$O$17, IF(AND(NOT('Personnel Details'!$I$17=""), $B160&gt;='Personnel Details'!$I$17), 'Personnel Details'!$J$17, 'Personnel Details'!$E$17)))</f>
        <v/>
      </c>
      <c r="IE160" s="59" t="str">
        <f>IF(ID$9="", "", IF(AND(NOT('Personnel Details'!$N$17=""), $B160&gt;='Personnel Details'!$N$17), IF('Personnel Details'!$P$17="","", 'Personnel Details'!$P$17), IF(AND(NOT('Personnel Details'!$I$17=""), $B160&gt;='Personnel Details'!$I$17), IF('Personnel Details'!$K$17="", "", 'Personnel Details'!$K$17), IF('Personnel Details'!$F$17="", "", 'Personnel Details'!$F$17))))</f>
        <v/>
      </c>
      <c r="IF160" s="79" t="str">
        <f>IF(ID$9="", "", IF(AND(NOT('Personnel Details'!$N$17=""), $B160&gt;='Personnel Details'!$N$17), 'Personnel Details'!$Q$17, IF(AND(NOT('Personnel Details'!$I$17=""), $B160&gt;='Personnel Details'!$I$17), 'Personnel Details'!$L$17, 'Personnel Details'!$G$17)))</f>
        <v/>
      </c>
      <c r="IG160" s="59">
        <f t="shared" si="409"/>
        <v>0</v>
      </c>
      <c r="IH160" s="53"/>
      <c r="IJ160" s="78" t="str">
        <f>IF(IJ$9="", "", IF(AND(NOT('Personnel Details'!$N$18=""), $B160&gt;='Personnel Details'!$N$18), 'Personnel Details'!$O$18, IF(AND(NOT('Personnel Details'!$I$18=""), $B160&gt;='Personnel Details'!$I$18), 'Personnel Details'!$J$18, 'Personnel Details'!$E$18)))</f>
        <v/>
      </c>
      <c r="IK160" s="59" t="str">
        <f>IF(IJ$9="", "", IF(AND(NOT('Personnel Details'!$N$18=""), $B160&gt;='Personnel Details'!$N$18), IF('Personnel Details'!$P$18="","", 'Personnel Details'!$P$18), IF(AND(NOT('Personnel Details'!$I$18=""), $B160&gt;='Personnel Details'!$I$18), IF('Personnel Details'!$K$18="", "", 'Personnel Details'!$K$18), IF('Personnel Details'!$F$18="", "", 'Personnel Details'!$F$18))))</f>
        <v/>
      </c>
      <c r="IL160" s="79" t="str">
        <f>IF(IJ$9="", "", IF(AND(NOT('Personnel Details'!$N$18=""), $B160&gt;='Personnel Details'!$N$18), 'Personnel Details'!$Q$18, IF(AND(NOT('Personnel Details'!$I$18=""), $B160&gt;='Personnel Details'!$I$18), 'Personnel Details'!$L$18, 'Personnel Details'!$G$18)))</f>
        <v/>
      </c>
      <c r="IM160" s="59">
        <f t="shared" si="410"/>
        <v>0</v>
      </c>
      <c r="IN160" s="53"/>
      <c r="IP160" s="78" t="str">
        <f>IF(IP$9="", "", IF(AND(NOT('Personnel Details'!$N$19=""), $B160&gt;='Personnel Details'!$N$19), 'Personnel Details'!$O$19, IF(AND(NOT('Personnel Details'!$I$19=""), $B160&gt;='Personnel Details'!$I$19), 'Personnel Details'!$J$19, 'Personnel Details'!$E$19)))</f>
        <v/>
      </c>
      <c r="IQ160" s="59" t="str">
        <f>IF(IP$9="", "", IF(AND(NOT('Personnel Details'!$N$19=""), $B160&gt;='Personnel Details'!$N$19), IF('Personnel Details'!$P$19="","", 'Personnel Details'!$P$19), IF(AND(NOT('Personnel Details'!$I$19=""), $B160&gt;='Personnel Details'!$I$19), IF('Personnel Details'!$K$19="", "", 'Personnel Details'!$K$19), IF('Personnel Details'!$F$19="", "", 'Personnel Details'!$F$19))))</f>
        <v/>
      </c>
      <c r="IR160" s="79" t="str">
        <f>IF(IP$9="", "", IF(AND(NOT('Personnel Details'!$N$19=""), $B160&gt;='Personnel Details'!$N$19), 'Personnel Details'!$Q$19, IF(AND(NOT('Personnel Details'!$I$19=""), $B160&gt;='Personnel Details'!$I$19), 'Personnel Details'!$L$19, 'Personnel Details'!$G$19)))</f>
        <v/>
      </c>
      <c r="IS160" s="59">
        <f t="shared" si="411"/>
        <v>0</v>
      </c>
      <c r="IT160" s="53"/>
      <c r="IV160" s="78" t="str">
        <f>IF(IV$9="", "", IF(AND(NOT('Personnel Details'!$N$20=""), $B160&gt;='Personnel Details'!$N$20), 'Personnel Details'!$O$20, IF(AND(NOT('Personnel Details'!$I$20=""), $B160&gt;='Personnel Details'!$I$20), 'Personnel Details'!$J$20, 'Personnel Details'!$E$20)))</f>
        <v/>
      </c>
      <c r="IW160" s="59" t="str">
        <f>IF(IV$9="", "", IF(AND(NOT('Personnel Details'!$N$20=""), $B160&gt;='Personnel Details'!$N$20), IF('Personnel Details'!$P$20="","", 'Personnel Details'!$P$20), IF(AND(NOT('Personnel Details'!$I$20=""), $B160&gt;='Personnel Details'!$I$20), IF('Personnel Details'!$K$20="", "", 'Personnel Details'!$K$20), IF('Personnel Details'!$F$20="", "", 'Personnel Details'!$F$20))))</f>
        <v/>
      </c>
      <c r="IX160" s="79" t="str">
        <f>IF(IV$9="", "", IF(AND(NOT('Personnel Details'!$N$20=""), $B160&gt;='Personnel Details'!$N$20), 'Personnel Details'!$Q$20, IF(AND(NOT('Personnel Details'!$I$20=""), $B160&gt;='Personnel Details'!$I$20), 'Personnel Details'!$L$20, 'Personnel Details'!$G$20)))</f>
        <v/>
      </c>
      <c r="IY160" s="59">
        <f t="shared" si="412"/>
        <v>0</v>
      </c>
      <c r="IZ160" s="53"/>
      <c r="JB160" s="78" t="str">
        <f>IF(JB$9="", "", IF(AND(NOT('Personnel Details'!$N$21=""), $B160&gt;='Personnel Details'!$N$21), 'Personnel Details'!$O$21, IF(AND(NOT('Personnel Details'!$I$21=""), $B160&gt;='Personnel Details'!$I$21), 'Personnel Details'!$J$21, 'Personnel Details'!$E$21)))</f>
        <v/>
      </c>
      <c r="JC160" s="59" t="str">
        <f>IF(JB$9="", "", IF(AND(NOT('Personnel Details'!$N$21=""), $B160&gt;='Personnel Details'!$N$21), IF('Personnel Details'!$P$21="","", 'Personnel Details'!$P$21), IF(AND(NOT('Personnel Details'!$I$21=""), $B160&gt;='Personnel Details'!$I$21), IF('Personnel Details'!$K$21="", "", 'Personnel Details'!$K$21), IF('Personnel Details'!$F$21="", "", 'Personnel Details'!$F$21))))</f>
        <v/>
      </c>
      <c r="JD160" s="79" t="str">
        <f>IF(JB$9="", "", IF(AND(NOT('Personnel Details'!$N$21=""), $B160&gt;='Personnel Details'!$N$21), 'Personnel Details'!$Q$21, IF(AND(NOT('Personnel Details'!$I$21=""), $B160&gt;='Personnel Details'!$I$21), 'Personnel Details'!$L$21, 'Personnel Details'!$G$21)))</f>
        <v/>
      </c>
      <c r="JE160" s="59">
        <f t="shared" si="413"/>
        <v>0</v>
      </c>
      <c r="JF160" s="53"/>
      <c r="JH160" s="78" t="str">
        <f>IF(JH$9="", "", IF(AND(NOT('Personnel Details'!$N$22=""), $B160&gt;='Personnel Details'!$N$22), 'Personnel Details'!$O$22, IF(AND(NOT('Personnel Details'!$I$22=""), $B160&gt;='Personnel Details'!$I$22), 'Personnel Details'!$J$22, 'Personnel Details'!$E$22)))</f>
        <v/>
      </c>
      <c r="JI160" s="59" t="str">
        <f>IF(JH$9="", "", IF(AND(NOT('Personnel Details'!$N$22=""), $B160&gt;='Personnel Details'!$N$22), IF('Personnel Details'!$P$22="","", 'Personnel Details'!$P$22), IF(AND(NOT('Personnel Details'!$I$22=""), $B160&gt;='Personnel Details'!$I$22), IF('Personnel Details'!$K$22="", "", 'Personnel Details'!$K$22), IF('Personnel Details'!$F$22="", "", 'Personnel Details'!$F$22))))</f>
        <v/>
      </c>
      <c r="JJ160" s="79" t="str">
        <f>IF(JH$9="", "", IF(AND(NOT('Personnel Details'!$N$22=""), $B160&gt;='Personnel Details'!$N$22), 'Personnel Details'!$Q$22, IF(AND(NOT('Personnel Details'!$I$22=""), $B160&gt;='Personnel Details'!$I$22), 'Personnel Details'!$L$22, 'Personnel Details'!$G$22)))</f>
        <v/>
      </c>
      <c r="JK160" s="59">
        <f t="shared" si="414"/>
        <v>0</v>
      </c>
      <c r="JL160" s="53"/>
      <c r="JN160" s="78" t="str">
        <f>IF(JN$9="", "", IF(AND(NOT('Personnel Details'!$N$23=""), $B160&gt;='Personnel Details'!$N$23), 'Personnel Details'!$O$23, IF(AND(NOT('Personnel Details'!$I$23=""), $B160&gt;='Personnel Details'!$I$23), 'Personnel Details'!$J$23, 'Personnel Details'!$E$23)))</f>
        <v/>
      </c>
      <c r="JO160" s="59" t="str">
        <f>IF(JN$9="", "", IF(AND(NOT('Personnel Details'!$N$23=""), $B160&gt;='Personnel Details'!$N$23), IF('Personnel Details'!$P$23="","", 'Personnel Details'!$P$23), IF(AND(NOT('Personnel Details'!$I$23=""), $B160&gt;='Personnel Details'!$I$23), IF('Personnel Details'!$K$23="", "", 'Personnel Details'!$K$23), IF('Personnel Details'!$F$23="", "", 'Personnel Details'!$F$23))))</f>
        <v/>
      </c>
      <c r="JP160" s="79" t="str">
        <f>IF(JN$9="", "", IF(AND(NOT('Personnel Details'!$N$23=""), $B160&gt;='Personnel Details'!$N$23), 'Personnel Details'!$Q$23, IF(AND(NOT('Personnel Details'!$I$23=""), $B160&gt;='Personnel Details'!$I$23), 'Personnel Details'!$L$23, 'Personnel Details'!$G$23)))</f>
        <v/>
      </c>
      <c r="JQ160" s="59">
        <f t="shared" si="415"/>
        <v>0</v>
      </c>
      <c r="JR160" s="53"/>
      <c r="JT160" s="78" t="str">
        <f>IF(JT$9="", "", IF(AND(NOT('Personnel Details'!$N$24=""), $B160&gt;='Personnel Details'!$N$24), 'Personnel Details'!$O$24, IF(AND(NOT('Personnel Details'!$I$24=""), $B160&gt;='Personnel Details'!$I$24), 'Personnel Details'!$J$24, 'Personnel Details'!$E$24)))</f>
        <v/>
      </c>
      <c r="JU160" s="59" t="str">
        <f>IF(JT$9="", "", IF(AND(NOT('Personnel Details'!$N$24=""), $B160&gt;='Personnel Details'!$N$24), IF('Personnel Details'!$P$24="","", 'Personnel Details'!$P$24), IF(AND(NOT('Personnel Details'!$I$24=""), $B160&gt;='Personnel Details'!$I$24), IF('Personnel Details'!$K$24="", "", 'Personnel Details'!$K$24), IF('Personnel Details'!$F$24="", "", 'Personnel Details'!$F$24))))</f>
        <v/>
      </c>
      <c r="JV160" s="79" t="str">
        <f>IF(JT$9="", "", IF(AND(NOT('Personnel Details'!$N$24=""), $B160&gt;='Personnel Details'!$N$24), 'Personnel Details'!$Q$24, IF(AND(NOT('Personnel Details'!$I$24=""), $B160&gt;='Personnel Details'!$I$24), 'Personnel Details'!$L$24, 'Personnel Details'!$G$24)))</f>
        <v/>
      </c>
      <c r="JW160" s="59">
        <f t="shared" si="416"/>
        <v>0</v>
      </c>
      <c r="JX160" s="53"/>
      <c r="JZ160" s="78" t="str">
        <f>IF(JZ$9="", "", IF(AND(NOT('Personnel Details'!$N$25=""), $B160&gt;='Personnel Details'!$N$25), 'Personnel Details'!$O$25, IF(AND(NOT('Personnel Details'!$I$25=""), $B160&gt;='Personnel Details'!$I$25), 'Personnel Details'!$J$25, 'Personnel Details'!$E$25)))</f>
        <v/>
      </c>
      <c r="KA160" s="59" t="str">
        <f>IF(JZ$9="", "", IF(AND(NOT('Personnel Details'!$N$25=""), $B160&gt;='Personnel Details'!$N$25), IF('Personnel Details'!$P$25="","", 'Personnel Details'!$P$25), IF(AND(NOT('Personnel Details'!$I$25=""), $B160&gt;='Personnel Details'!$I$25), IF('Personnel Details'!$K$25="", "", 'Personnel Details'!$K$25), IF('Personnel Details'!$F$25="", "", 'Personnel Details'!$F$25))))</f>
        <v/>
      </c>
      <c r="KB160" s="79" t="str">
        <f>IF(JZ$9="", "", IF(AND(NOT('Personnel Details'!$N$25=""), $B160&gt;='Personnel Details'!$N$25), 'Personnel Details'!$Q$25, IF(AND(NOT('Personnel Details'!$I$25=""), $B160&gt;='Personnel Details'!$I$25), 'Personnel Details'!$L$25, 'Personnel Details'!$G$25)))</f>
        <v/>
      </c>
      <c r="KC160" s="59">
        <f t="shared" si="417"/>
        <v>0</v>
      </c>
      <c r="KD160" s="53"/>
      <c r="KF160" s="78" t="str">
        <f>IF(KF$9="", "", IF(AND(NOT('Personnel Details'!$N$26=""), $B160&gt;='Personnel Details'!$N$26), 'Personnel Details'!$O$26, IF(AND(NOT('Personnel Details'!$I$26=""), $B160&gt;='Personnel Details'!$I$26), 'Personnel Details'!$J$26, 'Personnel Details'!$E$26)))</f>
        <v/>
      </c>
      <c r="KG160" s="59" t="str">
        <f>IF(KF$9="", "", IF(AND(NOT('Personnel Details'!$N$26=""), $B160&gt;='Personnel Details'!$N$26), IF('Personnel Details'!$P$26="","", 'Personnel Details'!$P$26), IF(AND(NOT('Personnel Details'!$I$26=""), $B160&gt;='Personnel Details'!$I$26), IF('Personnel Details'!$K$26="", "", 'Personnel Details'!$K$26), IF('Personnel Details'!$F$26="", "", 'Personnel Details'!$F$26))))</f>
        <v/>
      </c>
      <c r="KH160" s="79" t="str">
        <f>IF(KF$9="", "", IF(AND(NOT('Personnel Details'!$N$26=""), $B160&gt;='Personnel Details'!$N$26), 'Personnel Details'!$Q$26, IF(AND(NOT('Personnel Details'!$I$26=""), $B160&gt;='Personnel Details'!$I$26), 'Personnel Details'!$L$26, 'Personnel Details'!$G$26)))</f>
        <v/>
      </c>
      <c r="KI160" s="59">
        <f t="shared" si="418"/>
        <v>0</v>
      </c>
      <c r="KJ160" s="53"/>
      <c r="KL160" s="78" t="str">
        <f>IF(KL$9="", "", IF(AND(NOT('Personnel Details'!$N$27=""), $B160&gt;='Personnel Details'!$N$27), 'Personnel Details'!$O$27, IF(AND(NOT('Personnel Details'!$I$27=""), $B160&gt;='Personnel Details'!$I$27), 'Personnel Details'!$J$27, 'Personnel Details'!$E$27)))</f>
        <v/>
      </c>
      <c r="KM160" s="59" t="str">
        <f>IF(KL$9="", "", IF(AND(NOT('Personnel Details'!$N$27=""), $B160&gt;='Personnel Details'!$N$27), IF('Personnel Details'!$P$27="","", 'Personnel Details'!$P$27), IF(AND(NOT('Personnel Details'!$I$27=""), $B160&gt;='Personnel Details'!$I$27), IF('Personnel Details'!$K$27="", "", 'Personnel Details'!$K$27), IF('Personnel Details'!$F$27="", "", 'Personnel Details'!$F$27))))</f>
        <v/>
      </c>
      <c r="KN160" s="79" t="str">
        <f>IF(KL$9="", "", IF(AND(NOT('Personnel Details'!$N$27=""), $B160&gt;='Personnel Details'!$N$27), 'Personnel Details'!$Q$27, IF(AND(NOT('Personnel Details'!$I$27=""), $B160&gt;='Personnel Details'!$I$27), 'Personnel Details'!$L$27, 'Personnel Details'!$G$27)))</f>
        <v/>
      </c>
      <c r="KO160" s="59">
        <f t="shared" si="419"/>
        <v>0</v>
      </c>
      <c r="KP160" s="53"/>
      <c r="KR160" s="78" t="str">
        <f>IF(KR$9="", "", IF(AND(NOT('Personnel Details'!$N$28=""), $B160&gt;='Personnel Details'!$N$28), 'Personnel Details'!$O$28, IF(AND(NOT('Personnel Details'!$I$28=""), $B160&gt;='Personnel Details'!$I$28), 'Personnel Details'!$J$28, 'Personnel Details'!$E$28)))</f>
        <v/>
      </c>
      <c r="KS160" s="59" t="str">
        <f>IF(KR$9="", "", IF(AND(NOT('Personnel Details'!$N$28=""), $B160&gt;='Personnel Details'!$N$28), IF('Personnel Details'!$P$28="","", 'Personnel Details'!$P$28), IF(AND(NOT('Personnel Details'!$I$28=""), $B160&gt;='Personnel Details'!$I$28), IF('Personnel Details'!$K$28="", "", 'Personnel Details'!$K$28), IF('Personnel Details'!$F$28="", "", 'Personnel Details'!$F$28))))</f>
        <v/>
      </c>
      <c r="KT160" s="79" t="str">
        <f>IF(KR$9="", "", IF(AND(NOT('Personnel Details'!$N$28=""), $B160&gt;='Personnel Details'!$N$28), 'Personnel Details'!$Q$28, IF(AND(NOT('Personnel Details'!$I$28=""), $B160&gt;='Personnel Details'!$I$28), 'Personnel Details'!$L$28, 'Personnel Details'!$G$28)))</f>
        <v/>
      </c>
      <c r="KU160" s="59">
        <f t="shared" si="420"/>
        <v>0</v>
      </c>
      <c r="KV160" s="53"/>
      <c r="KX160" s="78" t="str">
        <f>IF(KX$9="", "", IF(AND(NOT('Personnel Details'!$N$29=""), $B160&gt;='Personnel Details'!$N$29), 'Personnel Details'!$O$29, IF(AND(NOT('Personnel Details'!$I$29=""), $B160&gt;='Personnel Details'!$I$29), 'Personnel Details'!$J$29, 'Personnel Details'!$E$29)))</f>
        <v/>
      </c>
      <c r="KY160" s="59" t="str">
        <f>IF(KX$9="", "", IF(AND(NOT('Personnel Details'!$N$29=""), $B160&gt;='Personnel Details'!$N$29), IF('Personnel Details'!$P$29="","", 'Personnel Details'!$P$29), IF(AND(NOT('Personnel Details'!$I$29=""), $B160&gt;='Personnel Details'!$I$29), IF('Personnel Details'!$K$29="", "", 'Personnel Details'!$K$29), IF('Personnel Details'!$F$29="", "", 'Personnel Details'!$F$29))))</f>
        <v/>
      </c>
      <c r="KZ160" s="79" t="str">
        <f>IF(KX$9="", "", IF(AND(NOT('Personnel Details'!$N$29=""), $B160&gt;='Personnel Details'!$N$29), 'Personnel Details'!$Q$29, IF(AND(NOT('Personnel Details'!$I$29=""), $B160&gt;='Personnel Details'!$I$29), 'Personnel Details'!$L$29, 'Personnel Details'!$G$29)))</f>
        <v/>
      </c>
      <c r="LA160" s="59">
        <f t="shared" si="421"/>
        <v>0</v>
      </c>
      <c r="LB160" s="53"/>
      <c r="LD160" s="78" t="str">
        <f>IF(LD$9="", "", IF(AND(NOT('Personnel Details'!$N$30=""), $B160&gt;='Personnel Details'!$N$30), 'Personnel Details'!$O$30, IF(AND(NOT('Personnel Details'!$I$30=""), $B160&gt;='Personnel Details'!$I$30), 'Personnel Details'!$J$30, 'Personnel Details'!$E$30)))</f>
        <v/>
      </c>
      <c r="LE160" s="59" t="str">
        <f>IF(LD$9="", "", IF(AND(NOT('Personnel Details'!$N$30=""), $B160&gt;='Personnel Details'!$N$30), IF('Personnel Details'!$P$30="","", 'Personnel Details'!$P$30), IF(AND(NOT('Personnel Details'!$I$30=""), $B160&gt;='Personnel Details'!$I$30), IF('Personnel Details'!$K$30="", "", 'Personnel Details'!$K$30), IF('Personnel Details'!$F$30="", "", 'Personnel Details'!$F$30))))</f>
        <v/>
      </c>
      <c r="LF160" s="79" t="str">
        <f>IF(LD$9="", "", IF(AND(NOT('Personnel Details'!$N$30=""), $B160&gt;='Personnel Details'!$N$30), 'Personnel Details'!$Q$30, IF(AND(NOT('Personnel Details'!$I$30=""), $B160&gt;='Personnel Details'!$I$30), 'Personnel Details'!$L$30, 'Personnel Details'!$G$30)))</f>
        <v/>
      </c>
      <c r="LG160" s="59">
        <f t="shared" si="422"/>
        <v>0</v>
      </c>
      <c r="LH160" s="53"/>
      <c r="LJ160" s="78" t="str">
        <f>IF(LJ$9="", "", IF(AND(NOT('Personnel Details'!$N$31=""), $B160&gt;='Personnel Details'!$N$31), 'Personnel Details'!$O$31, IF(AND(NOT('Personnel Details'!$I$31=""), $B160&gt;='Personnel Details'!$I$31), 'Personnel Details'!$J$31, 'Personnel Details'!$E$31)))</f>
        <v/>
      </c>
      <c r="LK160" s="59" t="str">
        <f>IF(LJ$9="", "", IF(AND(NOT('Personnel Details'!$N$31=""), $B160&gt;='Personnel Details'!$N$31), IF('Personnel Details'!$P$31="","", 'Personnel Details'!$P$31), IF(AND(NOT('Personnel Details'!$I$31=""), $B160&gt;='Personnel Details'!$I$31), IF('Personnel Details'!$K$31="", "", 'Personnel Details'!$K$31), IF('Personnel Details'!$F$31="", "", 'Personnel Details'!$F$31))))</f>
        <v/>
      </c>
      <c r="LL160" s="79" t="str">
        <f>IF(LJ$9="", "", IF(AND(NOT('Personnel Details'!$N$31=""), $B160&gt;='Personnel Details'!$N$31), 'Personnel Details'!$Q$31, IF(AND(NOT('Personnel Details'!$I$31=""), $B160&gt;='Personnel Details'!$I$31), 'Personnel Details'!$L$31, 'Personnel Details'!$G$31)))</f>
        <v/>
      </c>
      <c r="LM160" s="59">
        <f t="shared" si="423"/>
        <v>0</v>
      </c>
      <c r="LN160" s="53"/>
      <c r="LP160" s="78" t="str">
        <f>IF(LP$9="", "", IF(AND(NOT('Personnel Details'!$N$32=""), $B160&gt;='Personnel Details'!$N$32), 'Personnel Details'!$O$32, IF(AND(NOT('Personnel Details'!$I$32=""), $B160&gt;='Personnel Details'!$I$32), 'Personnel Details'!$J$32, 'Personnel Details'!$E$32)))</f>
        <v/>
      </c>
      <c r="LQ160" s="59" t="str">
        <f>IF(LP$9="", "", IF(AND(NOT('Personnel Details'!$N$32=""), $B160&gt;='Personnel Details'!$N$32), IF('Personnel Details'!$P$32="","", 'Personnel Details'!$P$32), IF(AND(NOT('Personnel Details'!$I$32=""), $B160&gt;='Personnel Details'!$I$32), IF('Personnel Details'!$K$32="", "", 'Personnel Details'!$K$32), IF('Personnel Details'!$F$32="", "", 'Personnel Details'!$F$32))))</f>
        <v/>
      </c>
      <c r="LR160" s="79" t="str">
        <f>IF(LP$9="", "", IF(AND(NOT('Personnel Details'!$N$32=""), $B160&gt;='Personnel Details'!$N$32), 'Personnel Details'!$Q$32, IF(AND(NOT('Personnel Details'!$I$32=""), $B160&gt;='Personnel Details'!$I$32), 'Personnel Details'!$L$32, 'Personnel Details'!$G$32)))</f>
        <v/>
      </c>
      <c r="LS160" s="59">
        <f t="shared" si="424"/>
        <v>0</v>
      </c>
      <c r="LT160" s="53"/>
      <c r="LV160" s="78" t="str">
        <f>IF(LV$9="", "", IF(AND(NOT('Personnel Details'!$N$33=""), $B160&gt;='Personnel Details'!$N$33), 'Personnel Details'!$O$33, IF(AND(NOT('Personnel Details'!$I$33=""), $B160&gt;='Personnel Details'!$I$33), 'Personnel Details'!$J$33, 'Personnel Details'!$E$33)))</f>
        <v/>
      </c>
      <c r="LW160" s="59" t="str">
        <f>IF(LV$9="", "", IF(AND(NOT('Personnel Details'!$N$33=""), $B160&gt;='Personnel Details'!$N$33), IF('Personnel Details'!$P$33="","", 'Personnel Details'!$P$33), IF(AND(NOT('Personnel Details'!$I$33=""), $B160&gt;='Personnel Details'!$I$33), IF('Personnel Details'!$K$33="", "", 'Personnel Details'!$K$33), IF('Personnel Details'!$F$33="", "", 'Personnel Details'!$F$33))))</f>
        <v/>
      </c>
      <c r="LX160" s="79" t="str">
        <f>IF(LV$9="", "", IF(AND(NOT('Personnel Details'!$N$33=""), $B160&gt;='Personnel Details'!$N$33), 'Personnel Details'!$Q$33, IF(AND(NOT('Personnel Details'!$I$33=""), $B160&gt;='Personnel Details'!$I$33), 'Personnel Details'!$L$33, 'Personnel Details'!$G$33)))</f>
        <v/>
      </c>
      <c r="LY160" s="59">
        <f t="shared" si="425"/>
        <v>0</v>
      </c>
      <c r="LZ160" s="53"/>
      <c r="MB160" s="78" t="str">
        <f>IF(MB$9="", "", IF(AND(NOT('Personnel Details'!$N$34=""), $B160&gt;='Personnel Details'!$N$34), 'Personnel Details'!$O$34, IF(AND(NOT('Personnel Details'!$I$34=""), $B160&gt;='Personnel Details'!$I$34), 'Personnel Details'!$J$34, 'Personnel Details'!$E$34)))</f>
        <v/>
      </c>
      <c r="MC160" s="59" t="str">
        <f>IF(MB$9="", "", IF(AND(NOT('Personnel Details'!$N$34=""), $B160&gt;='Personnel Details'!$N$34), IF('Personnel Details'!$P$34="","", 'Personnel Details'!$P$34), IF(AND(NOT('Personnel Details'!$I$34=""), $B160&gt;='Personnel Details'!$I$34), IF('Personnel Details'!$K$34="", "", 'Personnel Details'!$K$34), IF('Personnel Details'!$F$34="", "", 'Personnel Details'!$F$34))))</f>
        <v/>
      </c>
      <c r="MD160" s="79" t="str">
        <f>IF(MB$9="", "", IF(AND(NOT('Personnel Details'!$N$34=""), $B160&gt;='Personnel Details'!$N$34), 'Personnel Details'!$Q$34, IF(AND(NOT('Personnel Details'!$I$34=""), $B160&gt;='Personnel Details'!$I$34), 'Personnel Details'!$L$34, 'Personnel Details'!$G$34)))</f>
        <v/>
      </c>
      <c r="ME160" s="59">
        <f t="shared" si="426"/>
        <v>0</v>
      </c>
      <c r="MF160" s="53"/>
      <c r="MH160" s="78" t="str">
        <f>IF(MH$9="", "", IF(AND(NOT('Personnel Details'!$N$35=""), $B160&gt;='Personnel Details'!$N$35), 'Personnel Details'!$O$35, IF(AND(NOT('Personnel Details'!$I$35=""), $B160&gt;='Personnel Details'!$I$35), 'Personnel Details'!$J$35, 'Personnel Details'!$E$35)))</f>
        <v/>
      </c>
      <c r="MI160" s="59" t="str">
        <f>IF(MH$9="", "", IF(AND(NOT('Personnel Details'!$N$35=""), $B160&gt;='Personnel Details'!$N$35), IF('Personnel Details'!$P$35="","", 'Personnel Details'!$P$35), IF(AND(NOT('Personnel Details'!$I$35=""), $B160&gt;='Personnel Details'!$I$35), IF('Personnel Details'!$K$35="", "", 'Personnel Details'!$K$35), IF('Personnel Details'!$F$35="", "", 'Personnel Details'!$F$35))))</f>
        <v/>
      </c>
      <c r="MJ160" s="79" t="str">
        <f>IF(MH$9="", "", IF(AND(NOT('Personnel Details'!$N$35=""), $B160&gt;='Personnel Details'!$N$35), 'Personnel Details'!$Q$35, IF(AND(NOT('Personnel Details'!$I$35=""), $B160&gt;='Personnel Details'!$I$35), 'Personnel Details'!$L$35, 'Personnel Details'!$G$35)))</f>
        <v/>
      </c>
      <c r="MK160" s="59">
        <f t="shared" si="427"/>
        <v>0</v>
      </c>
      <c r="ML160" s="53"/>
      <c r="MN160" s="78" t="str">
        <f>IF(MN$9="", "", IF(AND(NOT('Personnel Details'!$N$36=""), $B160&gt;='Personnel Details'!$N$36), 'Personnel Details'!$O$36, IF(AND(NOT('Personnel Details'!$I$36=""), $B160&gt;='Personnel Details'!$I$36), 'Personnel Details'!$J$36, 'Personnel Details'!$E$36)))</f>
        <v/>
      </c>
      <c r="MO160" s="59" t="str">
        <f>IF(MN$9="", "", IF(AND(NOT('Personnel Details'!$N$36=""), $B160&gt;='Personnel Details'!$N$36), IF('Personnel Details'!$P$36="","", 'Personnel Details'!$P$36), IF(AND(NOT('Personnel Details'!$I$36=""), $B160&gt;='Personnel Details'!$I$36), IF('Personnel Details'!$K$36="", "", 'Personnel Details'!$K$36), IF('Personnel Details'!$F$36="", "", 'Personnel Details'!$F$36))))</f>
        <v/>
      </c>
      <c r="MP160" s="79" t="str">
        <f>IF(MN$9="", "", IF(AND(NOT('Personnel Details'!$N$36=""), $B160&gt;='Personnel Details'!$N$36), 'Personnel Details'!$Q$36, IF(AND(NOT('Personnel Details'!$I$36=""), $B160&gt;='Personnel Details'!$I$36), 'Personnel Details'!$L$36, 'Personnel Details'!$G$36)))</f>
        <v/>
      </c>
      <c r="MQ160" s="59">
        <f t="shared" si="428"/>
        <v>0</v>
      </c>
      <c r="MR160" s="53"/>
      <c r="MT160" s="78" t="str">
        <f>IF(MT$9="", "", IF(AND(NOT('Personnel Details'!$N$37=""), $B160&gt;='Personnel Details'!$N$37), 'Personnel Details'!$O$37, IF(AND(NOT('Personnel Details'!$I$37=""), $B160&gt;='Personnel Details'!$I$37), 'Personnel Details'!$J$37, 'Personnel Details'!$E$37)))</f>
        <v/>
      </c>
      <c r="MU160" s="59" t="str">
        <f>IF(MT$9="", "", IF(AND(NOT('Personnel Details'!$N$37=""), $B160&gt;='Personnel Details'!$N$37), IF('Personnel Details'!$P$37="","", 'Personnel Details'!$P$37), IF(AND(NOT('Personnel Details'!$I$37=""), $B160&gt;='Personnel Details'!$I$37), IF('Personnel Details'!$K$37="", "", 'Personnel Details'!$K$37), IF('Personnel Details'!$F$37="", "", 'Personnel Details'!$F$37))))</f>
        <v/>
      </c>
      <c r="MV160" s="79" t="str">
        <f>IF(MT$9="", "", IF(AND(NOT('Personnel Details'!$N$37=""), $B160&gt;='Personnel Details'!$N$37), 'Personnel Details'!$Q$37, IF(AND(NOT('Personnel Details'!$I$37=""), $B160&gt;='Personnel Details'!$I$37), 'Personnel Details'!$L$37, 'Personnel Details'!$G$37)))</f>
        <v/>
      </c>
      <c r="MW160" s="59">
        <f t="shared" si="429"/>
        <v>0</v>
      </c>
      <c r="MX160" s="53"/>
      <c r="MZ160" s="78" t="str">
        <f>IF(MZ$9="", "", IF(AND(NOT('Personnel Details'!$N$38=""), $B160&gt;='Personnel Details'!$N$38), 'Personnel Details'!$O$38, IF(AND(NOT('Personnel Details'!$I$38=""), $B160&gt;='Personnel Details'!$I$38), 'Personnel Details'!$J$38, 'Personnel Details'!$E$38)))</f>
        <v/>
      </c>
      <c r="NA160" s="59" t="str">
        <f>IF(MZ$9="", "", IF(AND(NOT('Personnel Details'!$N$38=""), $B160&gt;='Personnel Details'!$N$38), IF('Personnel Details'!$P$38="","", 'Personnel Details'!$P$38), IF(AND(NOT('Personnel Details'!$I$38=""), $B160&gt;='Personnel Details'!$I$38), IF('Personnel Details'!$K$38="", "", 'Personnel Details'!$K$38), IF('Personnel Details'!$F$38="", "", 'Personnel Details'!$F$38))))</f>
        <v/>
      </c>
      <c r="NB160" s="79" t="str">
        <f>IF(MZ$9="", "", IF(AND(NOT('Personnel Details'!$N$38=""), $B160&gt;='Personnel Details'!$N$38), 'Personnel Details'!$Q$38, IF(AND(NOT('Personnel Details'!$I$38=""), $B160&gt;='Personnel Details'!$I$38), 'Personnel Details'!$L$38, 'Personnel Details'!$G$38)))</f>
        <v/>
      </c>
      <c r="NC160" s="59">
        <f t="shared" si="430"/>
        <v>0</v>
      </c>
      <c r="ND160" s="53"/>
      <c r="NF160" s="78" t="str">
        <f>IF(NF$9="", "", IF(AND(NOT('Personnel Details'!$N$39=""), $B160&gt;='Personnel Details'!$N$39), 'Personnel Details'!$O$39, IF(AND(NOT('Personnel Details'!$I$39=""), $B160&gt;='Personnel Details'!$I$39), 'Personnel Details'!$J$39, 'Personnel Details'!$E$39)))</f>
        <v/>
      </c>
      <c r="NG160" s="59" t="str">
        <f>IF(NF$9="", "", IF(AND(NOT('Personnel Details'!$N$39=""), $B160&gt;='Personnel Details'!$N$39), IF('Personnel Details'!$P$39="","", 'Personnel Details'!$P$39), IF(AND(NOT('Personnel Details'!$I$39=""), $B160&gt;='Personnel Details'!$I$39), IF('Personnel Details'!$K$39="", "", 'Personnel Details'!$K$39), IF('Personnel Details'!$F$39="", "", 'Personnel Details'!$F$39))))</f>
        <v/>
      </c>
      <c r="NH160" s="79" t="str">
        <f>IF(NF$9="", "", IF(AND(NOT('Personnel Details'!$N$39=""), $B160&gt;='Personnel Details'!$N$39), 'Personnel Details'!$Q$39, IF(AND(NOT('Personnel Details'!$I$39=""), $B160&gt;='Personnel Details'!$I$39), 'Personnel Details'!$L$39, 'Personnel Details'!$G$39)))</f>
        <v/>
      </c>
      <c r="NI160" s="59">
        <f t="shared" si="431"/>
        <v>0</v>
      </c>
      <c r="NJ160" s="53"/>
      <c r="NL160" s="78" t="str">
        <f>IF(NL$9="", "", IF(AND(NOT('Personnel Details'!$N$40=""), $B160&gt;='Personnel Details'!$N$40), 'Personnel Details'!$O$40, IF(AND(NOT('Personnel Details'!$I$40=""), $B160&gt;='Personnel Details'!$I$40), 'Personnel Details'!$J$40, 'Personnel Details'!$E$40)))</f>
        <v/>
      </c>
      <c r="NM160" s="59" t="str">
        <f>IF(NL$9="", "", IF(AND(NOT('Personnel Details'!$N$40=""), $B160&gt;='Personnel Details'!$N$40), IF('Personnel Details'!$P$40="","", 'Personnel Details'!$P$40), IF(AND(NOT('Personnel Details'!$I$40=""), $B160&gt;='Personnel Details'!$I$40), IF('Personnel Details'!$K$40="", "", 'Personnel Details'!$K$40), IF('Personnel Details'!$F$40="", "", 'Personnel Details'!$F$40))))</f>
        <v/>
      </c>
      <c r="NN160" s="79" t="str">
        <f>IF(NL$9="", "", IF(AND(NOT('Personnel Details'!$N$40=""), $B160&gt;='Personnel Details'!$N$40), 'Personnel Details'!$Q$40, IF(AND(NOT('Personnel Details'!$I$40=""), $B160&gt;='Personnel Details'!$I$40), 'Personnel Details'!$L$40, 'Personnel Details'!$G$40)))</f>
        <v/>
      </c>
      <c r="NO160" s="59">
        <f t="shared" si="432"/>
        <v>0</v>
      </c>
      <c r="NP160" s="53"/>
    </row>
    <row r="161" spans="1:380" x14ac:dyDescent="0.25">
      <c r="A161" s="32"/>
      <c r="B161" s="113">
        <f>IFERROR(IF(B160+1&gt;'Personnel Details'!$U$5, "", B160+1), "")</f>
        <v>43981</v>
      </c>
      <c r="C161" s="32"/>
      <c r="D161" s="120"/>
      <c r="E161" s="13" t="str">
        <f t="shared" si="311"/>
        <v/>
      </c>
      <c r="F161" s="13" t="str">
        <f t="shared" si="342"/>
        <v/>
      </c>
      <c r="G161" s="56" t="str">
        <f t="shared" si="433"/>
        <v/>
      </c>
      <c r="H161" s="16" t="str">
        <f t="shared" si="343"/>
        <v/>
      </c>
      <c r="I161" s="32"/>
      <c r="J161" s="120"/>
      <c r="K161" s="62" t="str">
        <f t="shared" si="312"/>
        <v/>
      </c>
      <c r="L161" s="62" t="str">
        <f t="shared" si="344"/>
        <v/>
      </c>
      <c r="M161" s="65" t="str">
        <f t="shared" si="434"/>
        <v/>
      </c>
      <c r="N161" s="68" t="str">
        <f t="shared" si="345"/>
        <v/>
      </c>
      <c r="O161" s="32"/>
      <c r="P161" s="120"/>
      <c r="Q161" s="62" t="str">
        <f t="shared" si="313"/>
        <v/>
      </c>
      <c r="R161" s="62" t="str">
        <f t="shared" si="346"/>
        <v/>
      </c>
      <c r="S161" s="65" t="str">
        <f t="shared" si="435"/>
        <v/>
      </c>
      <c r="T161" s="68" t="str">
        <f t="shared" si="347"/>
        <v/>
      </c>
      <c r="U161" s="32"/>
      <c r="V161" s="120"/>
      <c r="W161" s="62" t="str">
        <f t="shared" si="314"/>
        <v/>
      </c>
      <c r="X161" s="62" t="str">
        <f t="shared" si="348"/>
        <v/>
      </c>
      <c r="Y161" s="65" t="str">
        <f t="shared" si="436"/>
        <v/>
      </c>
      <c r="Z161" s="68" t="str">
        <f t="shared" si="349"/>
        <v/>
      </c>
      <c r="AA161" s="32"/>
      <c r="AB161" s="120"/>
      <c r="AC161" s="62" t="str">
        <f t="shared" si="315"/>
        <v/>
      </c>
      <c r="AD161" s="62" t="str">
        <f t="shared" si="350"/>
        <v/>
      </c>
      <c r="AE161" s="65" t="str">
        <f t="shared" si="437"/>
        <v/>
      </c>
      <c r="AF161" s="68" t="str">
        <f t="shared" si="351"/>
        <v/>
      </c>
      <c r="AG161" s="32"/>
      <c r="AH161" s="120"/>
      <c r="AI161" s="62" t="str">
        <f t="shared" si="316"/>
        <v/>
      </c>
      <c r="AJ161" s="62" t="str">
        <f t="shared" si="352"/>
        <v/>
      </c>
      <c r="AK161" s="65" t="str">
        <f t="shared" si="438"/>
        <v/>
      </c>
      <c r="AL161" s="68" t="str">
        <f t="shared" si="353"/>
        <v/>
      </c>
      <c r="AM161" s="32"/>
      <c r="AN161" s="120"/>
      <c r="AO161" s="62" t="str">
        <f t="shared" si="317"/>
        <v/>
      </c>
      <c r="AP161" s="62" t="str">
        <f t="shared" si="354"/>
        <v/>
      </c>
      <c r="AQ161" s="65" t="str">
        <f t="shared" si="439"/>
        <v/>
      </c>
      <c r="AR161" s="68" t="str">
        <f t="shared" si="355"/>
        <v/>
      </c>
      <c r="AS161" s="32"/>
      <c r="AT161" s="120"/>
      <c r="AU161" s="62" t="str">
        <f t="shared" si="318"/>
        <v/>
      </c>
      <c r="AV161" s="62" t="str">
        <f t="shared" si="356"/>
        <v/>
      </c>
      <c r="AW161" s="65" t="str">
        <f t="shared" si="440"/>
        <v/>
      </c>
      <c r="AX161" s="68" t="str">
        <f t="shared" si="357"/>
        <v/>
      </c>
      <c r="AY161" s="32"/>
      <c r="AZ161" s="120"/>
      <c r="BA161" s="62" t="str">
        <f t="shared" si="319"/>
        <v/>
      </c>
      <c r="BB161" s="62" t="str">
        <f t="shared" si="358"/>
        <v/>
      </c>
      <c r="BC161" s="65" t="str">
        <f t="shared" si="441"/>
        <v/>
      </c>
      <c r="BD161" s="68" t="str">
        <f t="shared" si="359"/>
        <v/>
      </c>
      <c r="BE161" s="32"/>
      <c r="BF161" s="120"/>
      <c r="BG161" s="62" t="str">
        <f t="shared" si="320"/>
        <v/>
      </c>
      <c r="BH161" s="62" t="str">
        <f t="shared" si="360"/>
        <v/>
      </c>
      <c r="BI161" s="65" t="str">
        <f t="shared" si="442"/>
        <v/>
      </c>
      <c r="BJ161" s="68" t="str">
        <f t="shared" si="361"/>
        <v/>
      </c>
      <c r="BK161" s="32"/>
      <c r="BL161" s="120"/>
      <c r="BM161" s="62" t="str">
        <f t="shared" si="321"/>
        <v/>
      </c>
      <c r="BN161" s="62" t="str">
        <f t="shared" si="362"/>
        <v/>
      </c>
      <c r="BO161" s="65" t="str">
        <f t="shared" si="443"/>
        <v/>
      </c>
      <c r="BP161" s="68" t="str">
        <f t="shared" si="363"/>
        <v/>
      </c>
      <c r="BQ161" s="32"/>
      <c r="BR161" s="120"/>
      <c r="BS161" s="62" t="str">
        <f t="shared" si="322"/>
        <v/>
      </c>
      <c r="BT161" s="62" t="str">
        <f t="shared" si="364"/>
        <v/>
      </c>
      <c r="BU161" s="65" t="str">
        <f t="shared" si="444"/>
        <v/>
      </c>
      <c r="BV161" s="68" t="str">
        <f t="shared" si="365"/>
        <v/>
      </c>
      <c r="BW161" s="32"/>
      <c r="BX161" s="120"/>
      <c r="BY161" s="62" t="str">
        <f t="shared" si="323"/>
        <v/>
      </c>
      <c r="BZ161" s="62" t="str">
        <f t="shared" si="366"/>
        <v/>
      </c>
      <c r="CA161" s="65" t="str">
        <f t="shared" si="445"/>
        <v/>
      </c>
      <c r="CB161" s="68" t="str">
        <f t="shared" si="367"/>
        <v/>
      </c>
      <c r="CC161" s="32"/>
      <c r="CD161" s="120"/>
      <c r="CE161" s="62" t="str">
        <f t="shared" si="324"/>
        <v/>
      </c>
      <c r="CF161" s="62" t="str">
        <f t="shared" si="368"/>
        <v/>
      </c>
      <c r="CG161" s="65" t="str">
        <f t="shared" si="446"/>
        <v/>
      </c>
      <c r="CH161" s="68" t="str">
        <f t="shared" si="369"/>
        <v/>
      </c>
      <c r="CI161" s="32"/>
      <c r="CJ161" s="120"/>
      <c r="CK161" s="62" t="str">
        <f t="shared" si="325"/>
        <v/>
      </c>
      <c r="CL161" s="62" t="str">
        <f t="shared" si="370"/>
        <v/>
      </c>
      <c r="CM161" s="65" t="str">
        <f t="shared" si="447"/>
        <v/>
      </c>
      <c r="CN161" s="68" t="str">
        <f t="shared" si="371"/>
        <v/>
      </c>
      <c r="CO161" s="32"/>
      <c r="CP161" s="120"/>
      <c r="CQ161" s="62" t="str">
        <f t="shared" si="326"/>
        <v/>
      </c>
      <c r="CR161" s="62" t="str">
        <f t="shared" si="372"/>
        <v/>
      </c>
      <c r="CS161" s="65" t="str">
        <f t="shared" si="448"/>
        <v/>
      </c>
      <c r="CT161" s="68" t="str">
        <f t="shared" si="373"/>
        <v/>
      </c>
      <c r="CU161" s="32"/>
      <c r="CV161" s="120"/>
      <c r="CW161" s="62" t="str">
        <f t="shared" si="327"/>
        <v/>
      </c>
      <c r="CX161" s="62" t="str">
        <f t="shared" si="374"/>
        <v/>
      </c>
      <c r="CY161" s="65" t="str">
        <f t="shared" si="449"/>
        <v/>
      </c>
      <c r="CZ161" s="68" t="str">
        <f t="shared" si="375"/>
        <v/>
      </c>
      <c r="DA161" s="32"/>
      <c r="DB161" s="120"/>
      <c r="DC161" s="62" t="str">
        <f t="shared" si="328"/>
        <v/>
      </c>
      <c r="DD161" s="62" t="str">
        <f t="shared" si="376"/>
        <v/>
      </c>
      <c r="DE161" s="65" t="str">
        <f t="shared" si="450"/>
        <v/>
      </c>
      <c r="DF161" s="68" t="str">
        <f t="shared" si="377"/>
        <v/>
      </c>
      <c r="DG161" s="32"/>
      <c r="DH161" s="120"/>
      <c r="DI161" s="62" t="str">
        <f t="shared" si="329"/>
        <v/>
      </c>
      <c r="DJ161" s="62" t="str">
        <f t="shared" si="378"/>
        <v/>
      </c>
      <c r="DK161" s="65" t="str">
        <f t="shared" si="451"/>
        <v/>
      </c>
      <c r="DL161" s="68" t="str">
        <f t="shared" si="379"/>
        <v/>
      </c>
      <c r="DM161" s="32"/>
      <c r="DN161" s="120"/>
      <c r="DO161" s="62" t="str">
        <f t="shared" si="330"/>
        <v/>
      </c>
      <c r="DP161" s="62" t="str">
        <f t="shared" si="380"/>
        <v/>
      </c>
      <c r="DQ161" s="65" t="str">
        <f t="shared" si="452"/>
        <v/>
      </c>
      <c r="DR161" s="68" t="str">
        <f t="shared" si="381"/>
        <v/>
      </c>
      <c r="DS161" s="32"/>
      <c r="DT161" s="120"/>
      <c r="DU161" s="62" t="str">
        <f t="shared" si="331"/>
        <v/>
      </c>
      <c r="DV161" s="62" t="str">
        <f t="shared" si="382"/>
        <v/>
      </c>
      <c r="DW161" s="65" t="str">
        <f t="shared" si="453"/>
        <v/>
      </c>
      <c r="DX161" s="68" t="str">
        <f t="shared" si="383"/>
        <v/>
      </c>
      <c r="DY161" s="32"/>
      <c r="DZ161" s="120"/>
      <c r="EA161" s="62" t="str">
        <f t="shared" si="332"/>
        <v/>
      </c>
      <c r="EB161" s="62" t="str">
        <f t="shared" si="384"/>
        <v/>
      </c>
      <c r="EC161" s="65" t="str">
        <f t="shared" si="454"/>
        <v/>
      </c>
      <c r="ED161" s="68" t="str">
        <f t="shared" si="385"/>
        <v/>
      </c>
      <c r="EE161" s="32"/>
      <c r="EF161" s="120"/>
      <c r="EG161" s="62" t="str">
        <f t="shared" si="333"/>
        <v/>
      </c>
      <c r="EH161" s="62" t="str">
        <f t="shared" si="386"/>
        <v/>
      </c>
      <c r="EI161" s="65" t="str">
        <f t="shared" si="455"/>
        <v/>
      </c>
      <c r="EJ161" s="68" t="str">
        <f t="shared" si="387"/>
        <v/>
      </c>
      <c r="EK161" s="32"/>
      <c r="EL161" s="120"/>
      <c r="EM161" s="62" t="str">
        <f t="shared" si="334"/>
        <v/>
      </c>
      <c r="EN161" s="62" t="str">
        <f t="shared" si="388"/>
        <v/>
      </c>
      <c r="EO161" s="65" t="str">
        <f t="shared" si="456"/>
        <v/>
      </c>
      <c r="EP161" s="68" t="str">
        <f t="shared" si="389"/>
        <v/>
      </c>
      <c r="EQ161" s="32"/>
      <c r="ER161" s="120"/>
      <c r="ES161" s="62" t="str">
        <f t="shared" si="335"/>
        <v/>
      </c>
      <c r="ET161" s="62" t="str">
        <f t="shared" si="390"/>
        <v/>
      </c>
      <c r="EU161" s="65" t="str">
        <f t="shared" si="457"/>
        <v/>
      </c>
      <c r="EV161" s="68" t="str">
        <f t="shared" si="391"/>
        <v/>
      </c>
      <c r="EW161" s="32"/>
      <c r="EX161" s="120"/>
      <c r="EY161" s="62" t="str">
        <f t="shared" si="336"/>
        <v/>
      </c>
      <c r="EZ161" s="62" t="str">
        <f t="shared" si="392"/>
        <v/>
      </c>
      <c r="FA161" s="65" t="str">
        <f t="shared" si="458"/>
        <v/>
      </c>
      <c r="FB161" s="68" t="str">
        <f t="shared" si="393"/>
        <v/>
      </c>
      <c r="FC161" s="32"/>
      <c r="FD161" s="120"/>
      <c r="FE161" s="62" t="str">
        <f t="shared" si="337"/>
        <v/>
      </c>
      <c r="FF161" s="62" t="str">
        <f t="shared" si="394"/>
        <v/>
      </c>
      <c r="FG161" s="65" t="str">
        <f t="shared" si="459"/>
        <v/>
      </c>
      <c r="FH161" s="68" t="str">
        <f t="shared" si="395"/>
        <v/>
      </c>
      <c r="FI161" s="32"/>
      <c r="FJ161" s="120"/>
      <c r="FK161" s="62" t="str">
        <f t="shared" si="338"/>
        <v/>
      </c>
      <c r="FL161" s="62" t="str">
        <f t="shared" si="396"/>
        <v/>
      </c>
      <c r="FM161" s="65" t="str">
        <f t="shared" si="460"/>
        <v/>
      </c>
      <c r="FN161" s="68" t="str">
        <f t="shared" si="397"/>
        <v/>
      </c>
      <c r="FO161" s="32"/>
      <c r="FP161" s="120"/>
      <c r="FQ161" s="62" t="str">
        <f t="shared" si="339"/>
        <v/>
      </c>
      <c r="FR161" s="62" t="str">
        <f t="shared" si="398"/>
        <v/>
      </c>
      <c r="FS161" s="65" t="str">
        <f t="shared" si="461"/>
        <v/>
      </c>
      <c r="FT161" s="68" t="str">
        <f t="shared" si="399"/>
        <v/>
      </c>
      <c r="FU161" s="32"/>
      <c r="FV161" s="120"/>
      <c r="FW161" s="62" t="str">
        <f t="shared" si="340"/>
        <v/>
      </c>
      <c r="FX161" s="62" t="str">
        <f t="shared" si="400"/>
        <v/>
      </c>
      <c r="FY161" s="65" t="str">
        <f t="shared" si="462"/>
        <v/>
      </c>
      <c r="FZ161" s="68" t="str">
        <f t="shared" si="401"/>
        <v/>
      </c>
      <c r="GA161" s="32"/>
      <c r="GC161" s="7" t="str">
        <f t="shared" si="402"/>
        <v>May 2020</v>
      </c>
      <c r="GD161" s="7" t="str">
        <f t="shared" ca="1" si="341"/>
        <v>Weekend</v>
      </c>
      <c r="GT161" s="71">
        <f>IF(GT$9="", "", IF(AND(NOT('Personnel Details'!$N$11=""), $B161&gt;='Personnel Details'!$N$11), 'Personnel Details'!$O$11, IF(AND(NOT('Personnel Details'!$I$11=""), $B161&gt;='Personnel Details'!$I$11), 'Personnel Details'!$J$11, 'Personnel Details'!$E$11)))</f>
        <v>0.8</v>
      </c>
      <c r="GU161" s="59" t="str">
        <f>IF(GT$9="", "", IF(AND(NOT('Personnel Details'!$N$11=""), $B161&gt;='Personnel Details'!$N$11), IF('Personnel Details'!$P$11="","", 'Personnel Details'!$P$11), IF(AND(NOT('Personnel Details'!$I$11=""), $B161&gt;='Personnel Details'!$I$11), IF('Personnel Details'!$K$11="", "", 'Personnel Details'!$K$11), IF('Personnel Details'!$F$11="", "", 'Personnel Details'!$F$11))))</f>
        <v/>
      </c>
      <c r="GV161" s="74">
        <f>IF(GT$9="", "", IF(AND(NOT('Personnel Details'!$N$11=""), $B161&gt;='Personnel Details'!$N$11), 'Personnel Details'!$Q$11, IF(AND(NOT('Personnel Details'!$I$11=""), $B161&gt;='Personnel Details'!$I$11), 'Personnel Details'!$L$11, 'Personnel Details'!$G$11)))</f>
        <v>0</v>
      </c>
      <c r="GW161" s="59">
        <f t="shared" si="403"/>
        <v>0</v>
      </c>
      <c r="GX161" s="53"/>
      <c r="GZ161" s="78">
        <f>IF(GZ$9="", "", IF(AND(NOT('Personnel Details'!$N$12=""), $B161&gt;='Personnel Details'!$N$12), 'Personnel Details'!$O$12, IF(AND(NOT('Personnel Details'!$I$12=""), $B161&gt;='Personnel Details'!$I$12), 'Personnel Details'!$J$12, 'Personnel Details'!$E$12)))</f>
        <v>0.8</v>
      </c>
      <c r="HA161" s="59" t="str">
        <f>IF(GZ$9="", "", IF(AND(NOT('Personnel Details'!$N$12=""), $B161&gt;='Personnel Details'!$N$12), IF('Personnel Details'!$P$12="","", 'Personnel Details'!$P$12), IF(AND(NOT('Personnel Details'!$I$12=""), $B161&gt;='Personnel Details'!$I$12), IF('Personnel Details'!$K$12="", "", 'Personnel Details'!$K$12), IF('Personnel Details'!$F$12="", "", 'Personnel Details'!$F$12))))</f>
        <v/>
      </c>
      <c r="HB161" s="79">
        <f>IF(GZ$9="", "", IF(AND(NOT('Personnel Details'!$N$12=""), $B161&gt;='Personnel Details'!$N$12), 'Personnel Details'!$Q$12, IF(AND(NOT('Personnel Details'!$I$12=""), $B161&gt;='Personnel Details'!$I$12), 'Personnel Details'!$L$12, 'Personnel Details'!$G$12)))</f>
        <v>0</v>
      </c>
      <c r="HC161" s="59">
        <f t="shared" si="404"/>
        <v>0</v>
      </c>
      <c r="HD161" s="53"/>
      <c r="HF161" s="78">
        <f>IF(HF$9="", "", IF(AND(NOT('Personnel Details'!$N$13=""), $B161&gt;='Personnel Details'!$N$13), 'Personnel Details'!$O$13, IF(AND(NOT('Personnel Details'!$I$13=""), $B161&gt;='Personnel Details'!$I$13), 'Personnel Details'!$J$13, 'Personnel Details'!$E$13)))</f>
        <v>0.8</v>
      </c>
      <c r="HG161" s="59" t="str">
        <f>IF(HF$9="", "", IF(AND(NOT('Personnel Details'!$N$13=""), $B161&gt;='Personnel Details'!$N$13), IF('Personnel Details'!$P$13="","", 'Personnel Details'!$P$13), IF(AND(NOT('Personnel Details'!$I$13=""), $B161&gt;='Personnel Details'!$I$13), IF('Personnel Details'!$K$13="", "", 'Personnel Details'!$K$13), IF('Personnel Details'!$F$13="", "", 'Personnel Details'!$F$13))))</f>
        <v/>
      </c>
      <c r="HH161" s="79">
        <f>IF(HF$9="", "", IF(AND(NOT('Personnel Details'!$N$13=""), $B161&gt;='Personnel Details'!$N$13), 'Personnel Details'!$Q$13, IF(AND(NOT('Personnel Details'!$I$13=""), $B161&gt;='Personnel Details'!$I$13), 'Personnel Details'!$L$13, 'Personnel Details'!$G$13)))</f>
        <v>0</v>
      </c>
      <c r="HI161" s="59">
        <f t="shared" si="405"/>
        <v>0</v>
      </c>
      <c r="HJ161" s="53"/>
      <c r="HL161" s="78">
        <f>IF(HL$9="", "", IF(AND(NOT('Personnel Details'!$N$14=""), $B161&gt;='Personnel Details'!$N$14), 'Personnel Details'!$O$14, IF(AND(NOT('Personnel Details'!$I$14=""), $B161&gt;='Personnel Details'!$I$14), 'Personnel Details'!$J$14, 'Personnel Details'!$E$14)))</f>
        <v>0.8</v>
      </c>
      <c r="HM161" s="59">
        <f>IF(HL$9="", "", IF(AND(NOT('Personnel Details'!$N$14=""), $B161&gt;='Personnel Details'!$N$14), IF('Personnel Details'!$P$14="","", 'Personnel Details'!$P$14), IF(AND(NOT('Personnel Details'!$I$14=""), $B161&gt;='Personnel Details'!$I$14), IF('Personnel Details'!$K$14="", "", 'Personnel Details'!$K$14), IF('Personnel Details'!$F$14="", "", 'Personnel Details'!$F$14))))</f>
        <v>2000</v>
      </c>
      <c r="HN161" s="79">
        <f>IF(HL$9="", "", IF(AND(NOT('Personnel Details'!$N$14=""), $B161&gt;='Personnel Details'!$N$14), 'Personnel Details'!$Q$14, IF(AND(NOT('Personnel Details'!$I$14=""), $B161&gt;='Personnel Details'!$I$14), 'Personnel Details'!$L$14, 'Personnel Details'!$G$14)))</f>
        <v>0.85</v>
      </c>
      <c r="HO161" s="59">
        <f t="shared" si="406"/>
        <v>0</v>
      </c>
      <c r="HP161" s="53"/>
      <c r="HR161" s="78" t="str">
        <f>IF(HR$9="", "", IF(AND(NOT('Personnel Details'!$N$15=""), $B161&gt;='Personnel Details'!$N$15), 'Personnel Details'!$O$15, IF(AND(NOT('Personnel Details'!$I$15=""), $B161&gt;='Personnel Details'!$I$15), 'Personnel Details'!$J$15, 'Personnel Details'!$E$15)))</f>
        <v/>
      </c>
      <c r="HS161" s="59" t="str">
        <f>IF(HR$9="", "", IF(AND(NOT('Personnel Details'!$N$15=""), $B161&gt;='Personnel Details'!$N$15), IF('Personnel Details'!$P$15="","", 'Personnel Details'!$P$15), IF(AND(NOT('Personnel Details'!$I$15=""), $B161&gt;='Personnel Details'!$I$15), IF('Personnel Details'!$K$15="", "", 'Personnel Details'!$K$15), IF('Personnel Details'!$F$15="", "", 'Personnel Details'!$F$15))))</f>
        <v/>
      </c>
      <c r="HT161" s="79" t="str">
        <f>IF(HR$9="", "", IF(AND(NOT('Personnel Details'!$N$15=""), $B161&gt;='Personnel Details'!$N$15), 'Personnel Details'!$Q$15, IF(AND(NOT('Personnel Details'!$I$15=""), $B161&gt;='Personnel Details'!$I$15), 'Personnel Details'!$L$15, 'Personnel Details'!$G$15)))</f>
        <v/>
      </c>
      <c r="HU161" s="59">
        <f t="shared" si="407"/>
        <v>0</v>
      </c>
      <c r="HV161" s="53"/>
      <c r="HX161" s="78" t="str">
        <f>IF(HX$9="", "", IF(AND(NOT('Personnel Details'!$N$16=""), $B161&gt;='Personnel Details'!$N$16), 'Personnel Details'!$O$16, IF(AND(NOT('Personnel Details'!$I$16=""), $B161&gt;='Personnel Details'!$I$16), 'Personnel Details'!$J$16, 'Personnel Details'!$E$16)))</f>
        <v/>
      </c>
      <c r="HY161" s="59" t="str">
        <f>IF(HX$9="", "", IF(AND(NOT('Personnel Details'!$N$16=""), $B161&gt;='Personnel Details'!$N$16), IF('Personnel Details'!$P$16="","", 'Personnel Details'!$P$16), IF(AND(NOT('Personnel Details'!$I$16=""), $B161&gt;='Personnel Details'!$I$16), IF('Personnel Details'!$K$16="", "", 'Personnel Details'!$K$16), IF('Personnel Details'!$F$16="", "", 'Personnel Details'!$F$16))))</f>
        <v/>
      </c>
      <c r="HZ161" s="79" t="str">
        <f>IF(HX$9="", "", IF(AND(NOT('Personnel Details'!$N$16=""), $B161&gt;='Personnel Details'!$N$16), 'Personnel Details'!$Q$16, IF(AND(NOT('Personnel Details'!$I$16=""), $B161&gt;='Personnel Details'!$I$16), 'Personnel Details'!$L$16, 'Personnel Details'!$G$16)))</f>
        <v/>
      </c>
      <c r="IA161" s="59">
        <f t="shared" si="408"/>
        <v>0</v>
      </c>
      <c r="IB161" s="53"/>
      <c r="ID161" s="78" t="str">
        <f>IF(ID$9="", "", IF(AND(NOT('Personnel Details'!$N$17=""), $B161&gt;='Personnel Details'!$N$17), 'Personnel Details'!$O$17, IF(AND(NOT('Personnel Details'!$I$17=""), $B161&gt;='Personnel Details'!$I$17), 'Personnel Details'!$J$17, 'Personnel Details'!$E$17)))</f>
        <v/>
      </c>
      <c r="IE161" s="59" t="str">
        <f>IF(ID$9="", "", IF(AND(NOT('Personnel Details'!$N$17=""), $B161&gt;='Personnel Details'!$N$17), IF('Personnel Details'!$P$17="","", 'Personnel Details'!$P$17), IF(AND(NOT('Personnel Details'!$I$17=""), $B161&gt;='Personnel Details'!$I$17), IF('Personnel Details'!$K$17="", "", 'Personnel Details'!$K$17), IF('Personnel Details'!$F$17="", "", 'Personnel Details'!$F$17))))</f>
        <v/>
      </c>
      <c r="IF161" s="79" t="str">
        <f>IF(ID$9="", "", IF(AND(NOT('Personnel Details'!$N$17=""), $B161&gt;='Personnel Details'!$N$17), 'Personnel Details'!$Q$17, IF(AND(NOT('Personnel Details'!$I$17=""), $B161&gt;='Personnel Details'!$I$17), 'Personnel Details'!$L$17, 'Personnel Details'!$G$17)))</f>
        <v/>
      </c>
      <c r="IG161" s="59">
        <f t="shared" si="409"/>
        <v>0</v>
      </c>
      <c r="IH161" s="53"/>
      <c r="IJ161" s="78" t="str">
        <f>IF(IJ$9="", "", IF(AND(NOT('Personnel Details'!$N$18=""), $B161&gt;='Personnel Details'!$N$18), 'Personnel Details'!$O$18, IF(AND(NOT('Personnel Details'!$I$18=""), $B161&gt;='Personnel Details'!$I$18), 'Personnel Details'!$J$18, 'Personnel Details'!$E$18)))</f>
        <v/>
      </c>
      <c r="IK161" s="59" t="str">
        <f>IF(IJ$9="", "", IF(AND(NOT('Personnel Details'!$N$18=""), $B161&gt;='Personnel Details'!$N$18), IF('Personnel Details'!$P$18="","", 'Personnel Details'!$P$18), IF(AND(NOT('Personnel Details'!$I$18=""), $B161&gt;='Personnel Details'!$I$18), IF('Personnel Details'!$K$18="", "", 'Personnel Details'!$K$18), IF('Personnel Details'!$F$18="", "", 'Personnel Details'!$F$18))))</f>
        <v/>
      </c>
      <c r="IL161" s="79" t="str">
        <f>IF(IJ$9="", "", IF(AND(NOT('Personnel Details'!$N$18=""), $B161&gt;='Personnel Details'!$N$18), 'Personnel Details'!$Q$18, IF(AND(NOT('Personnel Details'!$I$18=""), $B161&gt;='Personnel Details'!$I$18), 'Personnel Details'!$L$18, 'Personnel Details'!$G$18)))</f>
        <v/>
      </c>
      <c r="IM161" s="59">
        <f t="shared" si="410"/>
        <v>0</v>
      </c>
      <c r="IN161" s="53"/>
      <c r="IP161" s="78" t="str">
        <f>IF(IP$9="", "", IF(AND(NOT('Personnel Details'!$N$19=""), $B161&gt;='Personnel Details'!$N$19), 'Personnel Details'!$O$19, IF(AND(NOT('Personnel Details'!$I$19=""), $B161&gt;='Personnel Details'!$I$19), 'Personnel Details'!$J$19, 'Personnel Details'!$E$19)))</f>
        <v/>
      </c>
      <c r="IQ161" s="59" t="str">
        <f>IF(IP$9="", "", IF(AND(NOT('Personnel Details'!$N$19=""), $B161&gt;='Personnel Details'!$N$19), IF('Personnel Details'!$P$19="","", 'Personnel Details'!$P$19), IF(AND(NOT('Personnel Details'!$I$19=""), $B161&gt;='Personnel Details'!$I$19), IF('Personnel Details'!$K$19="", "", 'Personnel Details'!$K$19), IF('Personnel Details'!$F$19="", "", 'Personnel Details'!$F$19))))</f>
        <v/>
      </c>
      <c r="IR161" s="79" t="str">
        <f>IF(IP$9="", "", IF(AND(NOT('Personnel Details'!$N$19=""), $B161&gt;='Personnel Details'!$N$19), 'Personnel Details'!$Q$19, IF(AND(NOT('Personnel Details'!$I$19=""), $B161&gt;='Personnel Details'!$I$19), 'Personnel Details'!$L$19, 'Personnel Details'!$G$19)))</f>
        <v/>
      </c>
      <c r="IS161" s="59">
        <f t="shared" si="411"/>
        <v>0</v>
      </c>
      <c r="IT161" s="53"/>
      <c r="IV161" s="78" t="str">
        <f>IF(IV$9="", "", IF(AND(NOT('Personnel Details'!$N$20=""), $B161&gt;='Personnel Details'!$N$20), 'Personnel Details'!$O$20, IF(AND(NOT('Personnel Details'!$I$20=""), $B161&gt;='Personnel Details'!$I$20), 'Personnel Details'!$J$20, 'Personnel Details'!$E$20)))</f>
        <v/>
      </c>
      <c r="IW161" s="59" t="str">
        <f>IF(IV$9="", "", IF(AND(NOT('Personnel Details'!$N$20=""), $B161&gt;='Personnel Details'!$N$20), IF('Personnel Details'!$P$20="","", 'Personnel Details'!$P$20), IF(AND(NOT('Personnel Details'!$I$20=""), $B161&gt;='Personnel Details'!$I$20), IF('Personnel Details'!$K$20="", "", 'Personnel Details'!$K$20), IF('Personnel Details'!$F$20="", "", 'Personnel Details'!$F$20))))</f>
        <v/>
      </c>
      <c r="IX161" s="79" t="str">
        <f>IF(IV$9="", "", IF(AND(NOT('Personnel Details'!$N$20=""), $B161&gt;='Personnel Details'!$N$20), 'Personnel Details'!$Q$20, IF(AND(NOT('Personnel Details'!$I$20=""), $B161&gt;='Personnel Details'!$I$20), 'Personnel Details'!$L$20, 'Personnel Details'!$G$20)))</f>
        <v/>
      </c>
      <c r="IY161" s="59">
        <f t="shared" si="412"/>
        <v>0</v>
      </c>
      <c r="IZ161" s="53"/>
      <c r="JB161" s="78" t="str">
        <f>IF(JB$9="", "", IF(AND(NOT('Personnel Details'!$N$21=""), $B161&gt;='Personnel Details'!$N$21), 'Personnel Details'!$O$21, IF(AND(NOT('Personnel Details'!$I$21=""), $B161&gt;='Personnel Details'!$I$21), 'Personnel Details'!$J$21, 'Personnel Details'!$E$21)))</f>
        <v/>
      </c>
      <c r="JC161" s="59" t="str">
        <f>IF(JB$9="", "", IF(AND(NOT('Personnel Details'!$N$21=""), $B161&gt;='Personnel Details'!$N$21), IF('Personnel Details'!$P$21="","", 'Personnel Details'!$P$21), IF(AND(NOT('Personnel Details'!$I$21=""), $B161&gt;='Personnel Details'!$I$21), IF('Personnel Details'!$K$21="", "", 'Personnel Details'!$K$21), IF('Personnel Details'!$F$21="", "", 'Personnel Details'!$F$21))))</f>
        <v/>
      </c>
      <c r="JD161" s="79" t="str">
        <f>IF(JB$9="", "", IF(AND(NOT('Personnel Details'!$N$21=""), $B161&gt;='Personnel Details'!$N$21), 'Personnel Details'!$Q$21, IF(AND(NOT('Personnel Details'!$I$21=""), $B161&gt;='Personnel Details'!$I$21), 'Personnel Details'!$L$21, 'Personnel Details'!$G$21)))</f>
        <v/>
      </c>
      <c r="JE161" s="59">
        <f t="shared" si="413"/>
        <v>0</v>
      </c>
      <c r="JF161" s="53"/>
      <c r="JH161" s="78" t="str">
        <f>IF(JH$9="", "", IF(AND(NOT('Personnel Details'!$N$22=""), $B161&gt;='Personnel Details'!$N$22), 'Personnel Details'!$O$22, IF(AND(NOT('Personnel Details'!$I$22=""), $B161&gt;='Personnel Details'!$I$22), 'Personnel Details'!$J$22, 'Personnel Details'!$E$22)))</f>
        <v/>
      </c>
      <c r="JI161" s="59" t="str">
        <f>IF(JH$9="", "", IF(AND(NOT('Personnel Details'!$N$22=""), $B161&gt;='Personnel Details'!$N$22), IF('Personnel Details'!$P$22="","", 'Personnel Details'!$P$22), IF(AND(NOT('Personnel Details'!$I$22=""), $B161&gt;='Personnel Details'!$I$22), IF('Personnel Details'!$K$22="", "", 'Personnel Details'!$K$22), IF('Personnel Details'!$F$22="", "", 'Personnel Details'!$F$22))))</f>
        <v/>
      </c>
      <c r="JJ161" s="79" t="str">
        <f>IF(JH$9="", "", IF(AND(NOT('Personnel Details'!$N$22=""), $B161&gt;='Personnel Details'!$N$22), 'Personnel Details'!$Q$22, IF(AND(NOT('Personnel Details'!$I$22=""), $B161&gt;='Personnel Details'!$I$22), 'Personnel Details'!$L$22, 'Personnel Details'!$G$22)))</f>
        <v/>
      </c>
      <c r="JK161" s="59">
        <f t="shared" si="414"/>
        <v>0</v>
      </c>
      <c r="JL161" s="53"/>
      <c r="JN161" s="78" t="str">
        <f>IF(JN$9="", "", IF(AND(NOT('Personnel Details'!$N$23=""), $B161&gt;='Personnel Details'!$N$23), 'Personnel Details'!$O$23, IF(AND(NOT('Personnel Details'!$I$23=""), $B161&gt;='Personnel Details'!$I$23), 'Personnel Details'!$J$23, 'Personnel Details'!$E$23)))</f>
        <v/>
      </c>
      <c r="JO161" s="59" t="str">
        <f>IF(JN$9="", "", IF(AND(NOT('Personnel Details'!$N$23=""), $B161&gt;='Personnel Details'!$N$23), IF('Personnel Details'!$P$23="","", 'Personnel Details'!$P$23), IF(AND(NOT('Personnel Details'!$I$23=""), $B161&gt;='Personnel Details'!$I$23), IF('Personnel Details'!$K$23="", "", 'Personnel Details'!$K$23), IF('Personnel Details'!$F$23="", "", 'Personnel Details'!$F$23))))</f>
        <v/>
      </c>
      <c r="JP161" s="79" t="str">
        <f>IF(JN$9="", "", IF(AND(NOT('Personnel Details'!$N$23=""), $B161&gt;='Personnel Details'!$N$23), 'Personnel Details'!$Q$23, IF(AND(NOT('Personnel Details'!$I$23=""), $B161&gt;='Personnel Details'!$I$23), 'Personnel Details'!$L$23, 'Personnel Details'!$G$23)))</f>
        <v/>
      </c>
      <c r="JQ161" s="59">
        <f t="shared" si="415"/>
        <v>0</v>
      </c>
      <c r="JR161" s="53"/>
      <c r="JT161" s="78" t="str">
        <f>IF(JT$9="", "", IF(AND(NOT('Personnel Details'!$N$24=""), $B161&gt;='Personnel Details'!$N$24), 'Personnel Details'!$O$24, IF(AND(NOT('Personnel Details'!$I$24=""), $B161&gt;='Personnel Details'!$I$24), 'Personnel Details'!$J$24, 'Personnel Details'!$E$24)))</f>
        <v/>
      </c>
      <c r="JU161" s="59" t="str">
        <f>IF(JT$9="", "", IF(AND(NOT('Personnel Details'!$N$24=""), $B161&gt;='Personnel Details'!$N$24), IF('Personnel Details'!$P$24="","", 'Personnel Details'!$P$24), IF(AND(NOT('Personnel Details'!$I$24=""), $B161&gt;='Personnel Details'!$I$24), IF('Personnel Details'!$K$24="", "", 'Personnel Details'!$K$24), IF('Personnel Details'!$F$24="", "", 'Personnel Details'!$F$24))))</f>
        <v/>
      </c>
      <c r="JV161" s="79" t="str">
        <f>IF(JT$9="", "", IF(AND(NOT('Personnel Details'!$N$24=""), $B161&gt;='Personnel Details'!$N$24), 'Personnel Details'!$Q$24, IF(AND(NOT('Personnel Details'!$I$24=""), $B161&gt;='Personnel Details'!$I$24), 'Personnel Details'!$L$24, 'Personnel Details'!$G$24)))</f>
        <v/>
      </c>
      <c r="JW161" s="59">
        <f t="shared" si="416"/>
        <v>0</v>
      </c>
      <c r="JX161" s="53"/>
      <c r="JZ161" s="78" t="str">
        <f>IF(JZ$9="", "", IF(AND(NOT('Personnel Details'!$N$25=""), $B161&gt;='Personnel Details'!$N$25), 'Personnel Details'!$O$25, IF(AND(NOT('Personnel Details'!$I$25=""), $B161&gt;='Personnel Details'!$I$25), 'Personnel Details'!$J$25, 'Personnel Details'!$E$25)))</f>
        <v/>
      </c>
      <c r="KA161" s="59" t="str">
        <f>IF(JZ$9="", "", IF(AND(NOT('Personnel Details'!$N$25=""), $B161&gt;='Personnel Details'!$N$25), IF('Personnel Details'!$P$25="","", 'Personnel Details'!$P$25), IF(AND(NOT('Personnel Details'!$I$25=""), $B161&gt;='Personnel Details'!$I$25), IF('Personnel Details'!$K$25="", "", 'Personnel Details'!$K$25), IF('Personnel Details'!$F$25="", "", 'Personnel Details'!$F$25))))</f>
        <v/>
      </c>
      <c r="KB161" s="79" t="str">
        <f>IF(JZ$9="", "", IF(AND(NOT('Personnel Details'!$N$25=""), $B161&gt;='Personnel Details'!$N$25), 'Personnel Details'!$Q$25, IF(AND(NOT('Personnel Details'!$I$25=""), $B161&gt;='Personnel Details'!$I$25), 'Personnel Details'!$L$25, 'Personnel Details'!$G$25)))</f>
        <v/>
      </c>
      <c r="KC161" s="59">
        <f t="shared" si="417"/>
        <v>0</v>
      </c>
      <c r="KD161" s="53"/>
      <c r="KF161" s="78" t="str">
        <f>IF(KF$9="", "", IF(AND(NOT('Personnel Details'!$N$26=""), $B161&gt;='Personnel Details'!$N$26), 'Personnel Details'!$O$26, IF(AND(NOT('Personnel Details'!$I$26=""), $B161&gt;='Personnel Details'!$I$26), 'Personnel Details'!$J$26, 'Personnel Details'!$E$26)))</f>
        <v/>
      </c>
      <c r="KG161" s="59" t="str">
        <f>IF(KF$9="", "", IF(AND(NOT('Personnel Details'!$N$26=""), $B161&gt;='Personnel Details'!$N$26), IF('Personnel Details'!$P$26="","", 'Personnel Details'!$P$26), IF(AND(NOT('Personnel Details'!$I$26=""), $B161&gt;='Personnel Details'!$I$26), IF('Personnel Details'!$K$26="", "", 'Personnel Details'!$K$26), IF('Personnel Details'!$F$26="", "", 'Personnel Details'!$F$26))))</f>
        <v/>
      </c>
      <c r="KH161" s="79" t="str">
        <f>IF(KF$9="", "", IF(AND(NOT('Personnel Details'!$N$26=""), $B161&gt;='Personnel Details'!$N$26), 'Personnel Details'!$Q$26, IF(AND(NOT('Personnel Details'!$I$26=""), $B161&gt;='Personnel Details'!$I$26), 'Personnel Details'!$L$26, 'Personnel Details'!$G$26)))</f>
        <v/>
      </c>
      <c r="KI161" s="59">
        <f t="shared" si="418"/>
        <v>0</v>
      </c>
      <c r="KJ161" s="53"/>
      <c r="KL161" s="78" t="str">
        <f>IF(KL$9="", "", IF(AND(NOT('Personnel Details'!$N$27=""), $B161&gt;='Personnel Details'!$N$27), 'Personnel Details'!$O$27, IF(AND(NOT('Personnel Details'!$I$27=""), $B161&gt;='Personnel Details'!$I$27), 'Personnel Details'!$J$27, 'Personnel Details'!$E$27)))</f>
        <v/>
      </c>
      <c r="KM161" s="59" t="str">
        <f>IF(KL$9="", "", IF(AND(NOT('Personnel Details'!$N$27=""), $B161&gt;='Personnel Details'!$N$27), IF('Personnel Details'!$P$27="","", 'Personnel Details'!$P$27), IF(AND(NOT('Personnel Details'!$I$27=""), $B161&gt;='Personnel Details'!$I$27), IF('Personnel Details'!$K$27="", "", 'Personnel Details'!$K$27), IF('Personnel Details'!$F$27="", "", 'Personnel Details'!$F$27))))</f>
        <v/>
      </c>
      <c r="KN161" s="79" t="str">
        <f>IF(KL$9="", "", IF(AND(NOT('Personnel Details'!$N$27=""), $B161&gt;='Personnel Details'!$N$27), 'Personnel Details'!$Q$27, IF(AND(NOT('Personnel Details'!$I$27=""), $B161&gt;='Personnel Details'!$I$27), 'Personnel Details'!$L$27, 'Personnel Details'!$G$27)))</f>
        <v/>
      </c>
      <c r="KO161" s="59">
        <f t="shared" si="419"/>
        <v>0</v>
      </c>
      <c r="KP161" s="53"/>
      <c r="KR161" s="78" t="str">
        <f>IF(KR$9="", "", IF(AND(NOT('Personnel Details'!$N$28=""), $B161&gt;='Personnel Details'!$N$28), 'Personnel Details'!$O$28, IF(AND(NOT('Personnel Details'!$I$28=""), $B161&gt;='Personnel Details'!$I$28), 'Personnel Details'!$J$28, 'Personnel Details'!$E$28)))</f>
        <v/>
      </c>
      <c r="KS161" s="59" t="str">
        <f>IF(KR$9="", "", IF(AND(NOT('Personnel Details'!$N$28=""), $B161&gt;='Personnel Details'!$N$28), IF('Personnel Details'!$P$28="","", 'Personnel Details'!$P$28), IF(AND(NOT('Personnel Details'!$I$28=""), $B161&gt;='Personnel Details'!$I$28), IF('Personnel Details'!$K$28="", "", 'Personnel Details'!$K$28), IF('Personnel Details'!$F$28="", "", 'Personnel Details'!$F$28))))</f>
        <v/>
      </c>
      <c r="KT161" s="79" t="str">
        <f>IF(KR$9="", "", IF(AND(NOT('Personnel Details'!$N$28=""), $B161&gt;='Personnel Details'!$N$28), 'Personnel Details'!$Q$28, IF(AND(NOT('Personnel Details'!$I$28=""), $B161&gt;='Personnel Details'!$I$28), 'Personnel Details'!$L$28, 'Personnel Details'!$G$28)))</f>
        <v/>
      </c>
      <c r="KU161" s="59">
        <f t="shared" si="420"/>
        <v>0</v>
      </c>
      <c r="KV161" s="53"/>
      <c r="KX161" s="78" t="str">
        <f>IF(KX$9="", "", IF(AND(NOT('Personnel Details'!$N$29=""), $B161&gt;='Personnel Details'!$N$29), 'Personnel Details'!$O$29, IF(AND(NOT('Personnel Details'!$I$29=""), $B161&gt;='Personnel Details'!$I$29), 'Personnel Details'!$J$29, 'Personnel Details'!$E$29)))</f>
        <v/>
      </c>
      <c r="KY161" s="59" t="str">
        <f>IF(KX$9="", "", IF(AND(NOT('Personnel Details'!$N$29=""), $B161&gt;='Personnel Details'!$N$29), IF('Personnel Details'!$P$29="","", 'Personnel Details'!$P$29), IF(AND(NOT('Personnel Details'!$I$29=""), $B161&gt;='Personnel Details'!$I$29), IF('Personnel Details'!$K$29="", "", 'Personnel Details'!$K$29), IF('Personnel Details'!$F$29="", "", 'Personnel Details'!$F$29))))</f>
        <v/>
      </c>
      <c r="KZ161" s="79" t="str">
        <f>IF(KX$9="", "", IF(AND(NOT('Personnel Details'!$N$29=""), $B161&gt;='Personnel Details'!$N$29), 'Personnel Details'!$Q$29, IF(AND(NOT('Personnel Details'!$I$29=""), $B161&gt;='Personnel Details'!$I$29), 'Personnel Details'!$L$29, 'Personnel Details'!$G$29)))</f>
        <v/>
      </c>
      <c r="LA161" s="59">
        <f t="shared" si="421"/>
        <v>0</v>
      </c>
      <c r="LB161" s="53"/>
      <c r="LD161" s="78" t="str">
        <f>IF(LD$9="", "", IF(AND(NOT('Personnel Details'!$N$30=""), $B161&gt;='Personnel Details'!$N$30), 'Personnel Details'!$O$30, IF(AND(NOT('Personnel Details'!$I$30=""), $B161&gt;='Personnel Details'!$I$30), 'Personnel Details'!$J$30, 'Personnel Details'!$E$30)))</f>
        <v/>
      </c>
      <c r="LE161" s="59" t="str">
        <f>IF(LD$9="", "", IF(AND(NOT('Personnel Details'!$N$30=""), $B161&gt;='Personnel Details'!$N$30), IF('Personnel Details'!$P$30="","", 'Personnel Details'!$P$30), IF(AND(NOT('Personnel Details'!$I$30=""), $B161&gt;='Personnel Details'!$I$30), IF('Personnel Details'!$K$30="", "", 'Personnel Details'!$K$30), IF('Personnel Details'!$F$30="", "", 'Personnel Details'!$F$30))))</f>
        <v/>
      </c>
      <c r="LF161" s="79" t="str">
        <f>IF(LD$9="", "", IF(AND(NOT('Personnel Details'!$N$30=""), $B161&gt;='Personnel Details'!$N$30), 'Personnel Details'!$Q$30, IF(AND(NOT('Personnel Details'!$I$30=""), $B161&gt;='Personnel Details'!$I$30), 'Personnel Details'!$L$30, 'Personnel Details'!$G$30)))</f>
        <v/>
      </c>
      <c r="LG161" s="59">
        <f t="shared" si="422"/>
        <v>0</v>
      </c>
      <c r="LH161" s="53"/>
      <c r="LJ161" s="78" t="str">
        <f>IF(LJ$9="", "", IF(AND(NOT('Personnel Details'!$N$31=""), $B161&gt;='Personnel Details'!$N$31), 'Personnel Details'!$O$31, IF(AND(NOT('Personnel Details'!$I$31=""), $B161&gt;='Personnel Details'!$I$31), 'Personnel Details'!$J$31, 'Personnel Details'!$E$31)))</f>
        <v/>
      </c>
      <c r="LK161" s="59" t="str">
        <f>IF(LJ$9="", "", IF(AND(NOT('Personnel Details'!$N$31=""), $B161&gt;='Personnel Details'!$N$31), IF('Personnel Details'!$P$31="","", 'Personnel Details'!$P$31), IF(AND(NOT('Personnel Details'!$I$31=""), $B161&gt;='Personnel Details'!$I$31), IF('Personnel Details'!$K$31="", "", 'Personnel Details'!$K$31), IF('Personnel Details'!$F$31="", "", 'Personnel Details'!$F$31))))</f>
        <v/>
      </c>
      <c r="LL161" s="79" t="str">
        <f>IF(LJ$9="", "", IF(AND(NOT('Personnel Details'!$N$31=""), $B161&gt;='Personnel Details'!$N$31), 'Personnel Details'!$Q$31, IF(AND(NOT('Personnel Details'!$I$31=""), $B161&gt;='Personnel Details'!$I$31), 'Personnel Details'!$L$31, 'Personnel Details'!$G$31)))</f>
        <v/>
      </c>
      <c r="LM161" s="59">
        <f t="shared" si="423"/>
        <v>0</v>
      </c>
      <c r="LN161" s="53"/>
      <c r="LP161" s="78" t="str">
        <f>IF(LP$9="", "", IF(AND(NOT('Personnel Details'!$N$32=""), $B161&gt;='Personnel Details'!$N$32), 'Personnel Details'!$O$32, IF(AND(NOT('Personnel Details'!$I$32=""), $B161&gt;='Personnel Details'!$I$32), 'Personnel Details'!$J$32, 'Personnel Details'!$E$32)))</f>
        <v/>
      </c>
      <c r="LQ161" s="59" t="str">
        <f>IF(LP$9="", "", IF(AND(NOT('Personnel Details'!$N$32=""), $B161&gt;='Personnel Details'!$N$32), IF('Personnel Details'!$P$32="","", 'Personnel Details'!$P$32), IF(AND(NOT('Personnel Details'!$I$32=""), $B161&gt;='Personnel Details'!$I$32), IF('Personnel Details'!$K$32="", "", 'Personnel Details'!$K$32), IF('Personnel Details'!$F$32="", "", 'Personnel Details'!$F$32))))</f>
        <v/>
      </c>
      <c r="LR161" s="79" t="str">
        <f>IF(LP$9="", "", IF(AND(NOT('Personnel Details'!$N$32=""), $B161&gt;='Personnel Details'!$N$32), 'Personnel Details'!$Q$32, IF(AND(NOT('Personnel Details'!$I$32=""), $B161&gt;='Personnel Details'!$I$32), 'Personnel Details'!$L$32, 'Personnel Details'!$G$32)))</f>
        <v/>
      </c>
      <c r="LS161" s="59">
        <f t="shared" si="424"/>
        <v>0</v>
      </c>
      <c r="LT161" s="53"/>
      <c r="LV161" s="78" t="str">
        <f>IF(LV$9="", "", IF(AND(NOT('Personnel Details'!$N$33=""), $B161&gt;='Personnel Details'!$N$33), 'Personnel Details'!$O$33, IF(AND(NOT('Personnel Details'!$I$33=""), $B161&gt;='Personnel Details'!$I$33), 'Personnel Details'!$J$33, 'Personnel Details'!$E$33)))</f>
        <v/>
      </c>
      <c r="LW161" s="59" t="str">
        <f>IF(LV$9="", "", IF(AND(NOT('Personnel Details'!$N$33=""), $B161&gt;='Personnel Details'!$N$33), IF('Personnel Details'!$P$33="","", 'Personnel Details'!$P$33), IF(AND(NOT('Personnel Details'!$I$33=""), $B161&gt;='Personnel Details'!$I$33), IF('Personnel Details'!$K$33="", "", 'Personnel Details'!$K$33), IF('Personnel Details'!$F$33="", "", 'Personnel Details'!$F$33))))</f>
        <v/>
      </c>
      <c r="LX161" s="79" t="str">
        <f>IF(LV$9="", "", IF(AND(NOT('Personnel Details'!$N$33=""), $B161&gt;='Personnel Details'!$N$33), 'Personnel Details'!$Q$33, IF(AND(NOT('Personnel Details'!$I$33=""), $B161&gt;='Personnel Details'!$I$33), 'Personnel Details'!$L$33, 'Personnel Details'!$G$33)))</f>
        <v/>
      </c>
      <c r="LY161" s="59">
        <f t="shared" si="425"/>
        <v>0</v>
      </c>
      <c r="LZ161" s="53"/>
      <c r="MB161" s="78" t="str">
        <f>IF(MB$9="", "", IF(AND(NOT('Personnel Details'!$N$34=""), $B161&gt;='Personnel Details'!$N$34), 'Personnel Details'!$O$34, IF(AND(NOT('Personnel Details'!$I$34=""), $B161&gt;='Personnel Details'!$I$34), 'Personnel Details'!$J$34, 'Personnel Details'!$E$34)))</f>
        <v/>
      </c>
      <c r="MC161" s="59" t="str">
        <f>IF(MB$9="", "", IF(AND(NOT('Personnel Details'!$N$34=""), $B161&gt;='Personnel Details'!$N$34), IF('Personnel Details'!$P$34="","", 'Personnel Details'!$P$34), IF(AND(NOT('Personnel Details'!$I$34=""), $B161&gt;='Personnel Details'!$I$34), IF('Personnel Details'!$K$34="", "", 'Personnel Details'!$K$34), IF('Personnel Details'!$F$34="", "", 'Personnel Details'!$F$34))))</f>
        <v/>
      </c>
      <c r="MD161" s="79" t="str">
        <f>IF(MB$9="", "", IF(AND(NOT('Personnel Details'!$N$34=""), $B161&gt;='Personnel Details'!$N$34), 'Personnel Details'!$Q$34, IF(AND(NOT('Personnel Details'!$I$34=""), $B161&gt;='Personnel Details'!$I$34), 'Personnel Details'!$L$34, 'Personnel Details'!$G$34)))</f>
        <v/>
      </c>
      <c r="ME161" s="59">
        <f t="shared" si="426"/>
        <v>0</v>
      </c>
      <c r="MF161" s="53"/>
      <c r="MH161" s="78" t="str">
        <f>IF(MH$9="", "", IF(AND(NOT('Personnel Details'!$N$35=""), $B161&gt;='Personnel Details'!$N$35), 'Personnel Details'!$O$35, IF(AND(NOT('Personnel Details'!$I$35=""), $B161&gt;='Personnel Details'!$I$35), 'Personnel Details'!$J$35, 'Personnel Details'!$E$35)))</f>
        <v/>
      </c>
      <c r="MI161" s="59" t="str">
        <f>IF(MH$9="", "", IF(AND(NOT('Personnel Details'!$N$35=""), $B161&gt;='Personnel Details'!$N$35), IF('Personnel Details'!$P$35="","", 'Personnel Details'!$P$35), IF(AND(NOT('Personnel Details'!$I$35=""), $B161&gt;='Personnel Details'!$I$35), IF('Personnel Details'!$K$35="", "", 'Personnel Details'!$K$35), IF('Personnel Details'!$F$35="", "", 'Personnel Details'!$F$35))))</f>
        <v/>
      </c>
      <c r="MJ161" s="79" t="str">
        <f>IF(MH$9="", "", IF(AND(NOT('Personnel Details'!$N$35=""), $B161&gt;='Personnel Details'!$N$35), 'Personnel Details'!$Q$35, IF(AND(NOT('Personnel Details'!$I$35=""), $B161&gt;='Personnel Details'!$I$35), 'Personnel Details'!$L$35, 'Personnel Details'!$G$35)))</f>
        <v/>
      </c>
      <c r="MK161" s="59">
        <f t="shared" si="427"/>
        <v>0</v>
      </c>
      <c r="ML161" s="53"/>
      <c r="MN161" s="78" t="str">
        <f>IF(MN$9="", "", IF(AND(NOT('Personnel Details'!$N$36=""), $B161&gt;='Personnel Details'!$N$36), 'Personnel Details'!$O$36, IF(AND(NOT('Personnel Details'!$I$36=""), $B161&gt;='Personnel Details'!$I$36), 'Personnel Details'!$J$36, 'Personnel Details'!$E$36)))</f>
        <v/>
      </c>
      <c r="MO161" s="59" t="str">
        <f>IF(MN$9="", "", IF(AND(NOT('Personnel Details'!$N$36=""), $B161&gt;='Personnel Details'!$N$36), IF('Personnel Details'!$P$36="","", 'Personnel Details'!$P$36), IF(AND(NOT('Personnel Details'!$I$36=""), $B161&gt;='Personnel Details'!$I$36), IF('Personnel Details'!$K$36="", "", 'Personnel Details'!$K$36), IF('Personnel Details'!$F$36="", "", 'Personnel Details'!$F$36))))</f>
        <v/>
      </c>
      <c r="MP161" s="79" t="str">
        <f>IF(MN$9="", "", IF(AND(NOT('Personnel Details'!$N$36=""), $B161&gt;='Personnel Details'!$N$36), 'Personnel Details'!$Q$36, IF(AND(NOT('Personnel Details'!$I$36=""), $B161&gt;='Personnel Details'!$I$36), 'Personnel Details'!$L$36, 'Personnel Details'!$G$36)))</f>
        <v/>
      </c>
      <c r="MQ161" s="59">
        <f t="shared" si="428"/>
        <v>0</v>
      </c>
      <c r="MR161" s="53"/>
      <c r="MT161" s="78" t="str">
        <f>IF(MT$9="", "", IF(AND(NOT('Personnel Details'!$N$37=""), $B161&gt;='Personnel Details'!$N$37), 'Personnel Details'!$O$37, IF(AND(NOT('Personnel Details'!$I$37=""), $B161&gt;='Personnel Details'!$I$37), 'Personnel Details'!$J$37, 'Personnel Details'!$E$37)))</f>
        <v/>
      </c>
      <c r="MU161" s="59" t="str">
        <f>IF(MT$9="", "", IF(AND(NOT('Personnel Details'!$N$37=""), $B161&gt;='Personnel Details'!$N$37), IF('Personnel Details'!$P$37="","", 'Personnel Details'!$P$37), IF(AND(NOT('Personnel Details'!$I$37=""), $B161&gt;='Personnel Details'!$I$37), IF('Personnel Details'!$K$37="", "", 'Personnel Details'!$K$37), IF('Personnel Details'!$F$37="", "", 'Personnel Details'!$F$37))))</f>
        <v/>
      </c>
      <c r="MV161" s="79" t="str">
        <f>IF(MT$9="", "", IF(AND(NOT('Personnel Details'!$N$37=""), $B161&gt;='Personnel Details'!$N$37), 'Personnel Details'!$Q$37, IF(AND(NOT('Personnel Details'!$I$37=""), $B161&gt;='Personnel Details'!$I$37), 'Personnel Details'!$L$37, 'Personnel Details'!$G$37)))</f>
        <v/>
      </c>
      <c r="MW161" s="59">
        <f t="shared" si="429"/>
        <v>0</v>
      </c>
      <c r="MX161" s="53"/>
      <c r="MZ161" s="78" t="str">
        <f>IF(MZ$9="", "", IF(AND(NOT('Personnel Details'!$N$38=""), $B161&gt;='Personnel Details'!$N$38), 'Personnel Details'!$O$38, IF(AND(NOT('Personnel Details'!$I$38=""), $B161&gt;='Personnel Details'!$I$38), 'Personnel Details'!$J$38, 'Personnel Details'!$E$38)))</f>
        <v/>
      </c>
      <c r="NA161" s="59" t="str">
        <f>IF(MZ$9="", "", IF(AND(NOT('Personnel Details'!$N$38=""), $B161&gt;='Personnel Details'!$N$38), IF('Personnel Details'!$P$38="","", 'Personnel Details'!$P$38), IF(AND(NOT('Personnel Details'!$I$38=""), $B161&gt;='Personnel Details'!$I$38), IF('Personnel Details'!$K$38="", "", 'Personnel Details'!$K$38), IF('Personnel Details'!$F$38="", "", 'Personnel Details'!$F$38))))</f>
        <v/>
      </c>
      <c r="NB161" s="79" t="str">
        <f>IF(MZ$9="", "", IF(AND(NOT('Personnel Details'!$N$38=""), $B161&gt;='Personnel Details'!$N$38), 'Personnel Details'!$Q$38, IF(AND(NOT('Personnel Details'!$I$38=""), $B161&gt;='Personnel Details'!$I$38), 'Personnel Details'!$L$38, 'Personnel Details'!$G$38)))</f>
        <v/>
      </c>
      <c r="NC161" s="59">
        <f t="shared" si="430"/>
        <v>0</v>
      </c>
      <c r="ND161" s="53"/>
      <c r="NF161" s="78" t="str">
        <f>IF(NF$9="", "", IF(AND(NOT('Personnel Details'!$N$39=""), $B161&gt;='Personnel Details'!$N$39), 'Personnel Details'!$O$39, IF(AND(NOT('Personnel Details'!$I$39=""), $B161&gt;='Personnel Details'!$I$39), 'Personnel Details'!$J$39, 'Personnel Details'!$E$39)))</f>
        <v/>
      </c>
      <c r="NG161" s="59" t="str">
        <f>IF(NF$9="", "", IF(AND(NOT('Personnel Details'!$N$39=""), $B161&gt;='Personnel Details'!$N$39), IF('Personnel Details'!$P$39="","", 'Personnel Details'!$P$39), IF(AND(NOT('Personnel Details'!$I$39=""), $B161&gt;='Personnel Details'!$I$39), IF('Personnel Details'!$K$39="", "", 'Personnel Details'!$K$39), IF('Personnel Details'!$F$39="", "", 'Personnel Details'!$F$39))))</f>
        <v/>
      </c>
      <c r="NH161" s="79" t="str">
        <f>IF(NF$9="", "", IF(AND(NOT('Personnel Details'!$N$39=""), $B161&gt;='Personnel Details'!$N$39), 'Personnel Details'!$Q$39, IF(AND(NOT('Personnel Details'!$I$39=""), $B161&gt;='Personnel Details'!$I$39), 'Personnel Details'!$L$39, 'Personnel Details'!$G$39)))</f>
        <v/>
      </c>
      <c r="NI161" s="59">
        <f t="shared" si="431"/>
        <v>0</v>
      </c>
      <c r="NJ161" s="53"/>
      <c r="NL161" s="78" t="str">
        <f>IF(NL$9="", "", IF(AND(NOT('Personnel Details'!$N$40=""), $B161&gt;='Personnel Details'!$N$40), 'Personnel Details'!$O$40, IF(AND(NOT('Personnel Details'!$I$40=""), $B161&gt;='Personnel Details'!$I$40), 'Personnel Details'!$J$40, 'Personnel Details'!$E$40)))</f>
        <v/>
      </c>
      <c r="NM161" s="59" t="str">
        <f>IF(NL$9="", "", IF(AND(NOT('Personnel Details'!$N$40=""), $B161&gt;='Personnel Details'!$N$40), IF('Personnel Details'!$P$40="","", 'Personnel Details'!$P$40), IF(AND(NOT('Personnel Details'!$I$40=""), $B161&gt;='Personnel Details'!$I$40), IF('Personnel Details'!$K$40="", "", 'Personnel Details'!$K$40), IF('Personnel Details'!$F$40="", "", 'Personnel Details'!$F$40))))</f>
        <v/>
      </c>
      <c r="NN161" s="79" t="str">
        <f>IF(NL$9="", "", IF(AND(NOT('Personnel Details'!$N$40=""), $B161&gt;='Personnel Details'!$N$40), 'Personnel Details'!$Q$40, IF(AND(NOT('Personnel Details'!$I$40=""), $B161&gt;='Personnel Details'!$I$40), 'Personnel Details'!$L$40, 'Personnel Details'!$G$40)))</f>
        <v/>
      </c>
      <c r="NO161" s="59">
        <f t="shared" si="432"/>
        <v>0</v>
      </c>
      <c r="NP161" s="53"/>
    </row>
    <row r="162" spans="1:380" x14ac:dyDescent="0.25">
      <c r="A162" s="32"/>
      <c r="B162" s="113">
        <f>IFERROR(IF(B161+1&gt;'Personnel Details'!$U$5, "", B161+1), "")</f>
        <v>43982</v>
      </c>
      <c r="C162" s="32"/>
      <c r="D162" s="120"/>
      <c r="E162" s="13" t="str">
        <f t="shared" si="311"/>
        <v/>
      </c>
      <c r="F162" s="13" t="str">
        <f t="shared" si="342"/>
        <v/>
      </c>
      <c r="G162" s="56" t="str">
        <f t="shared" si="433"/>
        <v/>
      </c>
      <c r="H162" s="16" t="str">
        <f t="shared" si="343"/>
        <v/>
      </c>
      <c r="I162" s="32"/>
      <c r="J162" s="120"/>
      <c r="K162" s="62" t="str">
        <f t="shared" si="312"/>
        <v/>
      </c>
      <c r="L162" s="62" t="str">
        <f t="shared" si="344"/>
        <v/>
      </c>
      <c r="M162" s="65" t="str">
        <f t="shared" si="434"/>
        <v/>
      </c>
      <c r="N162" s="68" t="str">
        <f t="shared" si="345"/>
        <v/>
      </c>
      <c r="O162" s="32"/>
      <c r="P162" s="120"/>
      <c r="Q162" s="62" t="str">
        <f t="shared" si="313"/>
        <v/>
      </c>
      <c r="R162" s="62" t="str">
        <f t="shared" si="346"/>
        <v/>
      </c>
      <c r="S162" s="65" t="str">
        <f t="shared" si="435"/>
        <v/>
      </c>
      <c r="T162" s="68" t="str">
        <f t="shared" si="347"/>
        <v/>
      </c>
      <c r="U162" s="32"/>
      <c r="V162" s="120"/>
      <c r="W162" s="62" t="str">
        <f t="shared" si="314"/>
        <v/>
      </c>
      <c r="X162" s="62" t="str">
        <f t="shared" si="348"/>
        <v/>
      </c>
      <c r="Y162" s="65" t="str">
        <f t="shared" si="436"/>
        <v/>
      </c>
      <c r="Z162" s="68" t="str">
        <f t="shared" si="349"/>
        <v/>
      </c>
      <c r="AA162" s="32"/>
      <c r="AB162" s="120"/>
      <c r="AC162" s="62" t="str">
        <f t="shared" si="315"/>
        <v/>
      </c>
      <c r="AD162" s="62" t="str">
        <f t="shared" si="350"/>
        <v/>
      </c>
      <c r="AE162" s="65" t="str">
        <f t="shared" si="437"/>
        <v/>
      </c>
      <c r="AF162" s="68" t="str">
        <f t="shared" si="351"/>
        <v/>
      </c>
      <c r="AG162" s="32"/>
      <c r="AH162" s="120"/>
      <c r="AI162" s="62" t="str">
        <f t="shared" si="316"/>
        <v/>
      </c>
      <c r="AJ162" s="62" t="str">
        <f t="shared" si="352"/>
        <v/>
      </c>
      <c r="AK162" s="65" t="str">
        <f t="shared" si="438"/>
        <v/>
      </c>
      <c r="AL162" s="68" t="str">
        <f t="shared" si="353"/>
        <v/>
      </c>
      <c r="AM162" s="32"/>
      <c r="AN162" s="120"/>
      <c r="AO162" s="62" t="str">
        <f t="shared" si="317"/>
        <v/>
      </c>
      <c r="AP162" s="62" t="str">
        <f t="shared" si="354"/>
        <v/>
      </c>
      <c r="AQ162" s="65" t="str">
        <f t="shared" si="439"/>
        <v/>
      </c>
      <c r="AR162" s="68" t="str">
        <f t="shared" si="355"/>
        <v/>
      </c>
      <c r="AS162" s="32"/>
      <c r="AT162" s="120"/>
      <c r="AU162" s="62" t="str">
        <f t="shared" si="318"/>
        <v/>
      </c>
      <c r="AV162" s="62" t="str">
        <f t="shared" si="356"/>
        <v/>
      </c>
      <c r="AW162" s="65" t="str">
        <f t="shared" si="440"/>
        <v/>
      </c>
      <c r="AX162" s="68" t="str">
        <f t="shared" si="357"/>
        <v/>
      </c>
      <c r="AY162" s="32"/>
      <c r="AZ162" s="120"/>
      <c r="BA162" s="62" t="str">
        <f t="shared" si="319"/>
        <v/>
      </c>
      <c r="BB162" s="62" t="str">
        <f t="shared" si="358"/>
        <v/>
      </c>
      <c r="BC162" s="65" t="str">
        <f t="shared" si="441"/>
        <v/>
      </c>
      <c r="BD162" s="68" t="str">
        <f t="shared" si="359"/>
        <v/>
      </c>
      <c r="BE162" s="32"/>
      <c r="BF162" s="120"/>
      <c r="BG162" s="62" t="str">
        <f t="shared" si="320"/>
        <v/>
      </c>
      <c r="BH162" s="62" t="str">
        <f t="shared" si="360"/>
        <v/>
      </c>
      <c r="BI162" s="65" t="str">
        <f t="shared" si="442"/>
        <v/>
      </c>
      <c r="BJ162" s="68" t="str">
        <f t="shared" si="361"/>
        <v/>
      </c>
      <c r="BK162" s="32"/>
      <c r="BL162" s="120"/>
      <c r="BM162" s="62" t="str">
        <f t="shared" si="321"/>
        <v/>
      </c>
      <c r="BN162" s="62" t="str">
        <f t="shared" si="362"/>
        <v/>
      </c>
      <c r="BO162" s="65" t="str">
        <f t="shared" si="443"/>
        <v/>
      </c>
      <c r="BP162" s="68" t="str">
        <f t="shared" si="363"/>
        <v/>
      </c>
      <c r="BQ162" s="32"/>
      <c r="BR162" s="120"/>
      <c r="BS162" s="62" t="str">
        <f t="shared" si="322"/>
        <v/>
      </c>
      <c r="BT162" s="62" t="str">
        <f t="shared" si="364"/>
        <v/>
      </c>
      <c r="BU162" s="65" t="str">
        <f t="shared" si="444"/>
        <v/>
      </c>
      <c r="BV162" s="68" t="str">
        <f t="shared" si="365"/>
        <v/>
      </c>
      <c r="BW162" s="32"/>
      <c r="BX162" s="120"/>
      <c r="BY162" s="62" t="str">
        <f t="shared" si="323"/>
        <v/>
      </c>
      <c r="BZ162" s="62" t="str">
        <f t="shared" si="366"/>
        <v/>
      </c>
      <c r="CA162" s="65" t="str">
        <f t="shared" si="445"/>
        <v/>
      </c>
      <c r="CB162" s="68" t="str">
        <f t="shared" si="367"/>
        <v/>
      </c>
      <c r="CC162" s="32"/>
      <c r="CD162" s="120"/>
      <c r="CE162" s="62" t="str">
        <f t="shared" si="324"/>
        <v/>
      </c>
      <c r="CF162" s="62" t="str">
        <f t="shared" si="368"/>
        <v/>
      </c>
      <c r="CG162" s="65" t="str">
        <f t="shared" si="446"/>
        <v/>
      </c>
      <c r="CH162" s="68" t="str">
        <f t="shared" si="369"/>
        <v/>
      </c>
      <c r="CI162" s="32"/>
      <c r="CJ162" s="120"/>
      <c r="CK162" s="62" t="str">
        <f t="shared" si="325"/>
        <v/>
      </c>
      <c r="CL162" s="62" t="str">
        <f t="shared" si="370"/>
        <v/>
      </c>
      <c r="CM162" s="65" t="str">
        <f t="shared" si="447"/>
        <v/>
      </c>
      <c r="CN162" s="68" t="str">
        <f t="shared" si="371"/>
        <v/>
      </c>
      <c r="CO162" s="32"/>
      <c r="CP162" s="120"/>
      <c r="CQ162" s="62" t="str">
        <f t="shared" si="326"/>
        <v/>
      </c>
      <c r="CR162" s="62" t="str">
        <f t="shared" si="372"/>
        <v/>
      </c>
      <c r="CS162" s="65" t="str">
        <f t="shared" si="448"/>
        <v/>
      </c>
      <c r="CT162" s="68" t="str">
        <f t="shared" si="373"/>
        <v/>
      </c>
      <c r="CU162" s="32"/>
      <c r="CV162" s="120"/>
      <c r="CW162" s="62" t="str">
        <f t="shared" si="327"/>
        <v/>
      </c>
      <c r="CX162" s="62" t="str">
        <f t="shared" si="374"/>
        <v/>
      </c>
      <c r="CY162" s="65" t="str">
        <f t="shared" si="449"/>
        <v/>
      </c>
      <c r="CZ162" s="68" t="str">
        <f t="shared" si="375"/>
        <v/>
      </c>
      <c r="DA162" s="32"/>
      <c r="DB162" s="120"/>
      <c r="DC162" s="62" t="str">
        <f t="shared" si="328"/>
        <v/>
      </c>
      <c r="DD162" s="62" t="str">
        <f t="shared" si="376"/>
        <v/>
      </c>
      <c r="DE162" s="65" t="str">
        <f t="shared" si="450"/>
        <v/>
      </c>
      <c r="DF162" s="68" t="str">
        <f t="shared" si="377"/>
        <v/>
      </c>
      <c r="DG162" s="32"/>
      <c r="DH162" s="120"/>
      <c r="DI162" s="62" t="str">
        <f t="shared" si="329"/>
        <v/>
      </c>
      <c r="DJ162" s="62" t="str">
        <f t="shared" si="378"/>
        <v/>
      </c>
      <c r="DK162" s="65" t="str">
        <f t="shared" si="451"/>
        <v/>
      </c>
      <c r="DL162" s="68" t="str">
        <f t="shared" si="379"/>
        <v/>
      </c>
      <c r="DM162" s="32"/>
      <c r="DN162" s="120"/>
      <c r="DO162" s="62" t="str">
        <f t="shared" si="330"/>
        <v/>
      </c>
      <c r="DP162" s="62" t="str">
        <f t="shared" si="380"/>
        <v/>
      </c>
      <c r="DQ162" s="65" t="str">
        <f t="shared" si="452"/>
        <v/>
      </c>
      <c r="DR162" s="68" t="str">
        <f t="shared" si="381"/>
        <v/>
      </c>
      <c r="DS162" s="32"/>
      <c r="DT162" s="120"/>
      <c r="DU162" s="62" t="str">
        <f t="shared" si="331"/>
        <v/>
      </c>
      <c r="DV162" s="62" t="str">
        <f t="shared" si="382"/>
        <v/>
      </c>
      <c r="DW162" s="65" t="str">
        <f t="shared" si="453"/>
        <v/>
      </c>
      <c r="DX162" s="68" t="str">
        <f t="shared" si="383"/>
        <v/>
      </c>
      <c r="DY162" s="32"/>
      <c r="DZ162" s="120"/>
      <c r="EA162" s="62" t="str">
        <f t="shared" si="332"/>
        <v/>
      </c>
      <c r="EB162" s="62" t="str">
        <f t="shared" si="384"/>
        <v/>
      </c>
      <c r="EC162" s="65" t="str">
        <f t="shared" si="454"/>
        <v/>
      </c>
      <c r="ED162" s="68" t="str">
        <f t="shared" si="385"/>
        <v/>
      </c>
      <c r="EE162" s="32"/>
      <c r="EF162" s="120"/>
      <c r="EG162" s="62" t="str">
        <f t="shared" si="333"/>
        <v/>
      </c>
      <c r="EH162" s="62" t="str">
        <f t="shared" si="386"/>
        <v/>
      </c>
      <c r="EI162" s="65" t="str">
        <f t="shared" si="455"/>
        <v/>
      </c>
      <c r="EJ162" s="68" t="str">
        <f t="shared" si="387"/>
        <v/>
      </c>
      <c r="EK162" s="32"/>
      <c r="EL162" s="120"/>
      <c r="EM162" s="62" t="str">
        <f t="shared" si="334"/>
        <v/>
      </c>
      <c r="EN162" s="62" t="str">
        <f t="shared" si="388"/>
        <v/>
      </c>
      <c r="EO162" s="65" t="str">
        <f t="shared" si="456"/>
        <v/>
      </c>
      <c r="EP162" s="68" t="str">
        <f t="shared" si="389"/>
        <v/>
      </c>
      <c r="EQ162" s="32"/>
      <c r="ER162" s="120"/>
      <c r="ES162" s="62" t="str">
        <f t="shared" si="335"/>
        <v/>
      </c>
      <c r="ET162" s="62" t="str">
        <f t="shared" si="390"/>
        <v/>
      </c>
      <c r="EU162" s="65" t="str">
        <f t="shared" si="457"/>
        <v/>
      </c>
      <c r="EV162" s="68" t="str">
        <f t="shared" si="391"/>
        <v/>
      </c>
      <c r="EW162" s="32"/>
      <c r="EX162" s="120"/>
      <c r="EY162" s="62" t="str">
        <f t="shared" si="336"/>
        <v/>
      </c>
      <c r="EZ162" s="62" t="str">
        <f t="shared" si="392"/>
        <v/>
      </c>
      <c r="FA162" s="65" t="str">
        <f t="shared" si="458"/>
        <v/>
      </c>
      <c r="FB162" s="68" t="str">
        <f t="shared" si="393"/>
        <v/>
      </c>
      <c r="FC162" s="32"/>
      <c r="FD162" s="120"/>
      <c r="FE162" s="62" t="str">
        <f t="shared" si="337"/>
        <v/>
      </c>
      <c r="FF162" s="62" t="str">
        <f t="shared" si="394"/>
        <v/>
      </c>
      <c r="FG162" s="65" t="str">
        <f t="shared" si="459"/>
        <v/>
      </c>
      <c r="FH162" s="68" t="str">
        <f t="shared" si="395"/>
        <v/>
      </c>
      <c r="FI162" s="32"/>
      <c r="FJ162" s="120"/>
      <c r="FK162" s="62" t="str">
        <f t="shared" si="338"/>
        <v/>
      </c>
      <c r="FL162" s="62" t="str">
        <f t="shared" si="396"/>
        <v/>
      </c>
      <c r="FM162" s="65" t="str">
        <f t="shared" si="460"/>
        <v/>
      </c>
      <c r="FN162" s="68" t="str">
        <f t="shared" si="397"/>
        <v/>
      </c>
      <c r="FO162" s="32"/>
      <c r="FP162" s="120"/>
      <c r="FQ162" s="62" t="str">
        <f t="shared" si="339"/>
        <v/>
      </c>
      <c r="FR162" s="62" t="str">
        <f t="shared" si="398"/>
        <v/>
      </c>
      <c r="FS162" s="65" t="str">
        <f t="shared" si="461"/>
        <v/>
      </c>
      <c r="FT162" s="68" t="str">
        <f t="shared" si="399"/>
        <v/>
      </c>
      <c r="FU162" s="32"/>
      <c r="FV162" s="120"/>
      <c r="FW162" s="62" t="str">
        <f t="shared" si="340"/>
        <v/>
      </c>
      <c r="FX162" s="62" t="str">
        <f t="shared" si="400"/>
        <v/>
      </c>
      <c r="FY162" s="65" t="str">
        <f t="shared" si="462"/>
        <v/>
      </c>
      <c r="FZ162" s="68" t="str">
        <f t="shared" si="401"/>
        <v/>
      </c>
      <c r="GA162" s="32"/>
      <c r="GC162" s="7" t="str">
        <f t="shared" si="402"/>
        <v>May 2020</v>
      </c>
      <c r="GD162" s="7" t="str">
        <f t="shared" ca="1" si="341"/>
        <v>Weekend</v>
      </c>
      <c r="GT162" s="71">
        <f>IF(GT$9="", "", IF(AND(NOT('Personnel Details'!$N$11=""), $B162&gt;='Personnel Details'!$N$11), 'Personnel Details'!$O$11, IF(AND(NOT('Personnel Details'!$I$11=""), $B162&gt;='Personnel Details'!$I$11), 'Personnel Details'!$J$11, 'Personnel Details'!$E$11)))</f>
        <v>0.8</v>
      </c>
      <c r="GU162" s="59" t="str">
        <f>IF(GT$9="", "", IF(AND(NOT('Personnel Details'!$N$11=""), $B162&gt;='Personnel Details'!$N$11), IF('Personnel Details'!$P$11="","", 'Personnel Details'!$P$11), IF(AND(NOT('Personnel Details'!$I$11=""), $B162&gt;='Personnel Details'!$I$11), IF('Personnel Details'!$K$11="", "", 'Personnel Details'!$K$11), IF('Personnel Details'!$F$11="", "", 'Personnel Details'!$F$11))))</f>
        <v/>
      </c>
      <c r="GV162" s="74">
        <f>IF(GT$9="", "", IF(AND(NOT('Personnel Details'!$N$11=""), $B162&gt;='Personnel Details'!$N$11), 'Personnel Details'!$Q$11, IF(AND(NOT('Personnel Details'!$I$11=""), $B162&gt;='Personnel Details'!$I$11), 'Personnel Details'!$L$11, 'Personnel Details'!$G$11)))</f>
        <v>0</v>
      </c>
      <c r="GW162" s="59">
        <f t="shared" si="403"/>
        <v>0</v>
      </c>
      <c r="GX162" s="53"/>
      <c r="GZ162" s="78">
        <f>IF(GZ$9="", "", IF(AND(NOT('Personnel Details'!$N$12=""), $B162&gt;='Personnel Details'!$N$12), 'Personnel Details'!$O$12, IF(AND(NOT('Personnel Details'!$I$12=""), $B162&gt;='Personnel Details'!$I$12), 'Personnel Details'!$J$12, 'Personnel Details'!$E$12)))</f>
        <v>0.8</v>
      </c>
      <c r="HA162" s="59" t="str">
        <f>IF(GZ$9="", "", IF(AND(NOT('Personnel Details'!$N$12=""), $B162&gt;='Personnel Details'!$N$12), IF('Personnel Details'!$P$12="","", 'Personnel Details'!$P$12), IF(AND(NOT('Personnel Details'!$I$12=""), $B162&gt;='Personnel Details'!$I$12), IF('Personnel Details'!$K$12="", "", 'Personnel Details'!$K$12), IF('Personnel Details'!$F$12="", "", 'Personnel Details'!$F$12))))</f>
        <v/>
      </c>
      <c r="HB162" s="79">
        <f>IF(GZ$9="", "", IF(AND(NOT('Personnel Details'!$N$12=""), $B162&gt;='Personnel Details'!$N$12), 'Personnel Details'!$Q$12, IF(AND(NOT('Personnel Details'!$I$12=""), $B162&gt;='Personnel Details'!$I$12), 'Personnel Details'!$L$12, 'Personnel Details'!$G$12)))</f>
        <v>0</v>
      </c>
      <c r="HC162" s="59">
        <f t="shared" si="404"/>
        <v>0</v>
      </c>
      <c r="HD162" s="53"/>
      <c r="HF162" s="78">
        <f>IF(HF$9="", "", IF(AND(NOT('Personnel Details'!$N$13=""), $B162&gt;='Personnel Details'!$N$13), 'Personnel Details'!$O$13, IF(AND(NOT('Personnel Details'!$I$13=""), $B162&gt;='Personnel Details'!$I$13), 'Personnel Details'!$J$13, 'Personnel Details'!$E$13)))</f>
        <v>0.8</v>
      </c>
      <c r="HG162" s="59" t="str">
        <f>IF(HF$9="", "", IF(AND(NOT('Personnel Details'!$N$13=""), $B162&gt;='Personnel Details'!$N$13), IF('Personnel Details'!$P$13="","", 'Personnel Details'!$P$13), IF(AND(NOT('Personnel Details'!$I$13=""), $B162&gt;='Personnel Details'!$I$13), IF('Personnel Details'!$K$13="", "", 'Personnel Details'!$K$13), IF('Personnel Details'!$F$13="", "", 'Personnel Details'!$F$13))))</f>
        <v/>
      </c>
      <c r="HH162" s="79">
        <f>IF(HF$9="", "", IF(AND(NOT('Personnel Details'!$N$13=""), $B162&gt;='Personnel Details'!$N$13), 'Personnel Details'!$Q$13, IF(AND(NOT('Personnel Details'!$I$13=""), $B162&gt;='Personnel Details'!$I$13), 'Personnel Details'!$L$13, 'Personnel Details'!$G$13)))</f>
        <v>0</v>
      </c>
      <c r="HI162" s="59">
        <f t="shared" si="405"/>
        <v>0</v>
      </c>
      <c r="HJ162" s="53"/>
      <c r="HL162" s="78">
        <f>IF(HL$9="", "", IF(AND(NOT('Personnel Details'!$N$14=""), $B162&gt;='Personnel Details'!$N$14), 'Personnel Details'!$O$14, IF(AND(NOT('Personnel Details'!$I$14=""), $B162&gt;='Personnel Details'!$I$14), 'Personnel Details'!$J$14, 'Personnel Details'!$E$14)))</f>
        <v>0.8</v>
      </c>
      <c r="HM162" s="59">
        <f>IF(HL$9="", "", IF(AND(NOT('Personnel Details'!$N$14=""), $B162&gt;='Personnel Details'!$N$14), IF('Personnel Details'!$P$14="","", 'Personnel Details'!$P$14), IF(AND(NOT('Personnel Details'!$I$14=""), $B162&gt;='Personnel Details'!$I$14), IF('Personnel Details'!$K$14="", "", 'Personnel Details'!$K$14), IF('Personnel Details'!$F$14="", "", 'Personnel Details'!$F$14))))</f>
        <v>2000</v>
      </c>
      <c r="HN162" s="79">
        <f>IF(HL$9="", "", IF(AND(NOT('Personnel Details'!$N$14=""), $B162&gt;='Personnel Details'!$N$14), 'Personnel Details'!$Q$14, IF(AND(NOT('Personnel Details'!$I$14=""), $B162&gt;='Personnel Details'!$I$14), 'Personnel Details'!$L$14, 'Personnel Details'!$G$14)))</f>
        <v>0.85</v>
      </c>
      <c r="HO162" s="59">
        <f t="shared" si="406"/>
        <v>0</v>
      </c>
      <c r="HP162" s="53"/>
      <c r="HR162" s="78" t="str">
        <f>IF(HR$9="", "", IF(AND(NOT('Personnel Details'!$N$15=""), $B162&gt;='Personnel Details'!$N$15), 'Personnel Details'!$O$15, IF(AND(NOT('Personnel Details'!$I$15=""), $B162&gt;='Personnel Details'!$I$15), 'Personnel Details'!$J$15, 'Personnel Details'!$E$15)))</f>
        <v/>
      </c>
      <c r="HS162" s="59" t="str">
        <f>IF(HR$9="", "", IF(AND(NOT('Personnel Details'!$N$15=""), $B162&gt;='Personnel Details'!$N$15), IF('Personnel Details'!$P$15="","", 'Personnel Details'!$P$15), IF(AND(NOT('Personnel Details'!$I$15=""), $B162&gt;='Personnel Details'!$I$15), IF('Personnel Details'!$K$15="", "", 'Personnel Details'!$K$15), IF('Personnel Details'!$F$15="", "", 'Personnel Details'!$F$15))))</f>
        <v/>
      </c>
      <c r="HT162" s="79" t="str">
        <f>IF(HR$9="", "", IF(AND(NOT('Personnel Details'!$N$15=""), $B162&gt;='Personnel Details'!$N$15), 'Personnel Details'!$Q$15, IF(AND(NOT('Personnel Details'!$I$15=""), $B162&gt;='Personnel Details'!$I$15), 'Personnel Details'!$L$15, 'Personnel Details'!$G$15)))</f>
        <v/>
      </c>
      <c r="HU162" s="59">
        <f t="shared" si="407"/>
        <v>0</v>
      </c>
      <c r="HV162" s="53"/>
      <c r="HX162" s="78" t="str">
        <f>IF(HX$9="", "", IF(AND(NOT('Personnel Details'!$N$16=""), $B162&gt;='Personnel Details'!$N$16), 'Personnel Details'!$O$16, IF(AND(NOT('Personnel Details'!$I$16=""), $B162&gt;='Personnel Details'!$I$16), 'Personnel Details'!$J$16, 'Personnel Details'!$E$16)))</f>
        <v/>
      </c>
      <c r="HY162" s="59" t="str">
        <f>IF(HX$9="", "", IF(AND(NOT('Personnel Details'!$N$16=""), $B162&gt;='Personnel Details'!$N$16), IF('Personnel Details'!$P$16="","", 'Personnel Details'!$P$16), IF(AND(NOT('Personnel Details'!$I$16=""), $B162&gt;='Personnel Details'!$I$16), IF('Personnel Details'!$K$16="", "", 'Personnel Details'!$K$16), IF('Personnel Details'!$F$16="", "", 'Personnel Details'!$F$16))))</f>
        <v/>
      </c>
      <c r="HZ162" s="79" t="str">
        <f>IF(HX$9="", "", IF(AND(NOT('Personnel Details'!$N$16=""), $B162&gt;='Personnel Details'!$N$16), 'Personnel Details'!$Q$16, IF(AND(NOT('Personnel Details'!$I$16=""), $B162&gt;='Personnel Details'!$I$16), 'Personnel Details'!$L$16, 'Personnel Details'!$G$16)))</f>
        <v/>
      </c>
      <c r="IA162" s="59">
        <f t="shared" si="408"/>
        <v>0</v>
      </c>
      <c r="IB162" s="53"/>
      <c r="ID162" s="78" t="str">
        <f>IF(ID$9="", "", IF(AND(NOT('Personnel Details'!$N$17=""), $B162&gt;='Personnel Details'!$N$17), 'Personnel Details'!$O$17, IF(AND(NOT('Personnel Details'!$I$17=""), $B162&gt;='Personnel Details'!$I$17), 'Personnel Details'!$J$17, 'Personnel Details'!$E$17)))</f>
        <v/>
      </c>
      <c r="IE162" s="59" t="str">
        <f>IF(ID$9="", "", IF(AND(NOT('Personnel Details'!$N$17=""), $B162&gt;='Personnel Details'!$N$17), IF('Personnel Details'!$P$17="","", 'Personnel Details'!$P$17), IF(AND(NOT('Personnel Details'!$I$17=""), $B162&gt;='Personnel Details'!$I$17), IF('Personnel Details'!$K$17="", "", 'Personnel Details'!$K$17), IF('Personnel Details'!$F$17="", "", 'Personnel Details'!$F$17))))</f>
        <v/>
      </c>
      <c r="IF162" s="79" t="str">
        <f>IF(ID$9="", "", IF(AND(NOT('Personnel Details'!$N$17=""), $B162&gt;='Personnel Details'!$N$17), 'Personnel Details'!$Q$17, IF(AND(NOT('Personnel Details'!$I$17=""), $B162&gt;='Personnel Details'!$I$17), 'Personnel Details'!$L$17, 'Personnel Details'!$G$17)))</f>
        <v/>
      </c>
      <c r="IG162" s="59">
        <f t="shared" si="409"/>
        <v>0</v>
      </c>
      <c r="IH162" s="53"/>
      <c r="IJ162" s="78" t="str">
        <f>IF(IJ$9="", "", IF(AND(NOT('Personnel Details'!$N$18=""), $B162&gt;='Personnel Details'!$N$18), 'Personnel Details'!$O$18, IF(AND(NOT('Personnel Details'!$I$18=""), $B162&gt;='Personnel Details'!$I$18), 'Personnel Details'!$J$18, 'Personnel Details'!$E$18)))</f>
        <v/>
      </c>
      <c r="IK162" s="59" t="str">
        <f>IF(IJ$9="", "", IF(AND(NOT('Personnel Details'!$N$18=""), $B162&gt;='Personnel Details'!$N$18), IF('Personnel Details'!$P$18="","", 'Personnel Details'!$P$18), IF(AND(NOT('Personnel Details'!$I$18=""), $B162&gt;='Personnel Details'!$I$18), IF('Personnel Details'!$K$18="", "", 'Personnel Details'!$K$18), IF('Personnel Details'!$F$18="", "", 'Personnel Details'!$F$18))))</f>
        <v/>
      </c>
      <c r="IL162" s="79" t="str">
        <f>IF(IJ$9="", "", IF(AND(NOT('Personnel Details'!$N$18=""), $B162&gt;='Personnel Details'!$N$18), 'Personnel Details'!$Q$18, IF(AND(NOT('Personnel Details'!$I$18=""), $B162&gt;='Personnel Details'!$I$18), 'Personnel Details'!$L$18, 'Personnel Details'!$G$18)))</f>
        <v/>
      </c>
      <c r="IM162" s="59">
        <f t="shared" si="410"/>
        <v>0</v>
      </c>
      <c r="IN162" s="53"/>
      <c r="IP162" s="78" t="str">
        <f>IF(IP$9="", "", IF(AND(NOT('Personnel Details'!$N$19=""), $B162&gt;='Personnel Details'!$N$19), 'Personnel Details'!$O$19, IF(AND(NOT('Personnel Details'!$I$19=""), $B162&gt;='Personnel Details'!$I$19), 'Personnel Details'!$J$19, 'Personnel Details'!$E$19)))</f>
        <v/>
      </c>
      <c r="IQ162" s="59" t="str">
        <f>IF(IP$9="", "", IF(AND(NOT('Personnel Details'!$N$19=""), $B162&gt;='Personnel Details'!$N$19), IF('Personnel Details'!$P$19="","", 'Personnel Details'!$P$19), IF(AND(NOT('Personnel Details'!$I$19=""), $B162&gt;='Personnel Details'!$I$19), IF('Personnel Details'!$K$19="", "", 'Personnel Details'!$K$19), IF('Personnel Details'!$F$19="", "", 'Personnel Details'!$F$19))))</f>
        <v/>
      </c>
      <c r="IR162" s="79" t="str">
        <f>IF(IP$9="", "", IF(AND(NOT('Personnel Details'!$N$19=""), $B162&gt;='Personnel Details'!$N$19), 'Personnel Details'!$Q$19, IF(AND(NOT('Personnel Details'!$I$19=""), $B162&gt;='Personnel Details'!$I$19), 'Personnel Details'!$L$19, 'Personnel Details'!$G$19)))</f>
        <v/>
      </c>
      <c r="IS162" s="59">
        <f t="shared" si="411"/>
        <v>0</v>
      </c>
      <c r="IT162" s="53"/>
      <c r="IV162" s="78" t="str">
        <f>IF(IV$9="", "", IF(AND(NOT('Personnel Details'!$N$20=""), $B162&gt;='Personnel Details'!$N$20), 'Personnel Details'!$O$20, IF(AND(NOT('Personnel Details'!$I$20=""), $B162&gt;='Personnel Details'!$I$20), 'Personnel Details'!$J$20, 'Personnel Details'!$E$20)))</f>
        <v/>
      </c>
      <c r="IW162" s="59" t="str">
        <f>IF(IV$9="", "", IF(AND(NOT('Personnel Details'!$N$20=""), $B162&gt;='Personnel Details'!$N$20), IF('Personnel Details'!$P$20="","", 'Personnel Details'!$P$20), IF(AND(NOT('Personnel Details'!$I$20=""), $B162&gt;='Personnel Details'!$I$20), IF('Personnel Details'!$K$20="", "", 'Personnel Details'!$K$20), IF('Personnel Details'!$F$20="", "", 'Personnel Details'!$F$20))))</f>
        <v/>
      </c>
      <c r="IX162" s="79" t="str">
        <f>IF(IV$9="", "", IF(AND(NOT('Personnel Details'!$N$20=""), $B162&gt;='Personnel Details'!$N$20), 'Personnel Details'!$Q$20, IF(AND(NOT('Personnel Details'!$I$20=""), $B162&gt;='Personnel Details'!$I$20), 'Personnel Details'!$L$20, 'Personnel Details'!$G$20)))</f>
        <v/>
      </c>
      <c r="IY162" s="59">
        <f t="shared" si="412"/>
        <v>0</v>
      </c>
      <c r="IZ162" s="53"/>
      <c r="JB162" s="78" t="str">
        <f>IF(JB$9="", "", IF(AND(NOT('Personnel Details'!$N$21=""), $B162&gt;='Personnel Details'!$N$21), 'Personnel Details'!$O$21, IF(AND(NOT('Personnel Details'!$I$21=""), $B162&gt;='Personnel Details'!$I$21), 'Personnel Details'!$J$21, 'Personnel Details'!$E$21)))</f>
        <v/>
      </c>
      <c r="JC162" s="59" t="str">
        <f>IF(JB$9="", "", IF(AND(NOT('Personnel Details'!$N$21=""), $B162&gt;='Personnel Details'!$N$21), IF('Personnel Details'!$P$21="","", 'Personnel Details'!$P$21), IF(AND(NOT('Personnel Details'!$I$21=""), $B162&gt;='Personnel Details'!$I$21), IF('Personnel Details'!$K$21="", "", 'Personnel Details'!$K$21), IF('Personnel Details'!$F$21="", "", 'Personnel Details'!$F$21))))</f>
        <v/>
      </c>
      <c r="JD162" s="79" t="str">
        <f>IF(JB$9="", "", IF(AND(NOT('Personnel Details'!$N$21=""), $B162&gt;='Personnel Details'!$N$21), 'Personnel Details'!$Q$21, IF(AND(NOT('Personnel Details'!$I$21=""), $B162&gt;='Personnel Details'!$I$21), 'Personnel Details'!$L$21, 'Personnel Details'!$G$21)))</f>
        <v/>
      </c>
      <c r="JE162" s="59">
        <f t="shared" si="413"/>
        <v>0</v>
      </c>
      <c r="JF162" s="53"/>
      <c r="JH162" s="78" t="str">
        <f>IF(JH$9="", "", IF(AND(NOT('Personnel Details'!$N$22=""), $B162&gt;='Personnel Details'!$N$22), 'Personnel Details'!$O$22, IF(AND(NOT('Personnel Details'!$I$22=""), $B162&gt;='Personnel Details'!$I$22), 'Personnel Details'!$J$22, 'Personnel Details'!$E$22)))</f>
        <v/>
      </c>
      <c r="JI162" s="59" t="str">
        <f>IF(JH$9="", "", IF(AND(NOT('Personnel Details'!$N$22=""), $B162&gt;='Personnel Details'!$N$22), IF('Personnel Details'!$P$22="","", 'Personnel Details'!$P$22), IF(AND(NOT('Personnel Details'!$I$22=""), $B162&gt;='Personnel Details'!$I$22), IF('Personnel Details'!$K$22="", "", 'Personnel Details'!$K$22), IF('Personnel Details'!$F$22="", "", 'Personnel Details'!$F$22))))</f>
        <v/>
      </c>
      <c r="JJ162" s="79" t="str">
        <f>IF(JH$9="", "", IF(AND(NOT('Personnel Details'!$N$22=""), $B162&gt;='Personnel Details'!$N$22), 'Personnel Details'!$Q$22, IF(AND(NOT('Personnel Details'!$I$22=""), $B162&gt;='Personnel Details'!$I$22), 'Personnel Details'!$L$22, 'Personnel Details'!$G$22)))</f>
        <v/>
      </c>
      <c r="JK162" s="59">
        <f t="shared" si="414"/>
        <v>0</v>
      </c>
      <c r="JL162" s="53"/>
      <c r="JN162" s="78" t="str">
        <f>IF(JN$9="", "", IF(AND(NOT('Personnel Details'!$N$23=""), $B162&gt;='Personnel Details'!$N$23), 'Personnel Details'!$O$23, IF(AND(NOT('Personnel Details'!$I$23=""), $B162&gt;='Personnel Details'!$I$23), 'Personnel Details'!$J$23, 'Personnel Details'!$E$23)))</f>
        <v/>
      </c>
      <c r="JO162" s="59" t="str">
        <f>IF(JN$9="", "", IF(AND(NOT('Personnel Details'!$N$23=""), $B162&gt;='Personnel Details'!$N$23), IF('Personnel Details'!$P$23="","", 'Personnel Details'!$P$23), IF(AND(NOT('Personnel Details'!$I$23=""), $B162&gt;='Personnel Details'!$I$23), IF('Personnel Details'!$K$23="", "", 'Personnel Details'!$K$23), IF('Personnel Details'!$F$23="", "", 'Personnel Details'!$F$23))))</f>
        <v/>
      </c>
      <c r="JP162" s="79" t="str">
        <f>IF(JN$9="", "", IF(AND(NOT('Personnel Details'!$N$23=""), $B162&gt;='Personnel Details'!$N$23), 'Personnel Details'!$Q$23, IF(AND(NOT('Personnel Details'!$I$23=""), $B162&gt;='Personnel Details'!$I$23), 'Personnel Details'!$L$23, 'Personnel Details'!$G$23)))</f>
        <v/>
      </c>
      <c r="JQ162" s="59">
        <f t="shared" si="415"/>
        <v>0</v>
      </c>
      <c r="JR162" s="53"/>
      <c r="JT162" s="78" t="str">
        <f>IF(JT$9="", "", IF(AND(NOT('Personnel Details'!$N$24=""), $B162&gt;='Personnel Details'!$N$24), 'Personnel Details'!$O$24, IF(AND(NOT('Personnel Details'!$I$24=""), $B162&gt;='Personnel Details'!$I$24), 'Personnel Details'!$J$24, 'Personnel Details'!$E$24)))</f>
        <v/>
      </c>
      <c r="JU162" s="59" t="str">
        <f>IF(JT$9="", "", IF(AND(NOT('Personnel Details'!$N$24=""), $B162&gt;='Personnel Details'!$N$24), IF('Personnel Details'!$P$24="","", 'Personnel Details'!$P$24), IF(AND(NOT('Personnel Details'!$I$24=""), $B162&gt;='Personnel Details'!$I$24), IF('Personnel Details'!$K$24="", "", 'Personnel Details'!$K$24), IF('Personnel Details'!$F$24="", "", 'Personnel Details'!$F$24))))</f>
        <v/>
      </c>
      <c r="JV162" s="79" t="str">
        <f>IF(JT$9="", "", IF(AND(NOT('Personnel Details'!$N$24=""), $B162&gt;='Personnel Details'!$N$24), 'Personnel Details'!$Q$24, IF(AND(NOT('Personnel Details'!$I$24=""), $B162&gt;='Personnel Details'!$I$24), 'Personnel Details'!$L$24, 'Personnel Details'!$G$24)))</f>
        <v/>
      </c>
      <c r="JW162" s="59">
        <f t="shared" si="416"/>
        <v>0</v>
      </c>
      <c r="JX162" s="53"/>
      <c r="JZ162" s="78" t="str">
        <f>IF(JZ$9="", "", IF(AND(NOT('Personnel Details'!$N$25=""), $B162&gt;='Personnel Details'!$N$25), 'Personnel Details'!$O$25, IF(AND(NOT('Personnel Details'!$I$25=""), $B162&gt;='Personnel Details'!$I$25), 'Personnel Details'!$J$25, 'Personnel Details'!$E$25)))</f>
        <v/>
      </c>
      <c r="KA162" s="59" t="str">
        <f>IF(JZ$9="", "", IF(AND(NOT('Personnel Details'!$N$25=""), $B162&gt;='Personnel Details'!$N$25), IF('Personnel Details'!$P$25="","", 'Personnel Details'!$P$25), IF(AND(NOT('Personnel Details'!$I$25=""), $B162&gt;='Personnel Details'!$I$25), IF('Personnel Details'!$K$25="", "", 'Personnel Details'!$K$25), IF('Personnel Details'!$F$25="", "", 'Personnel Details'!$F$25))))</f>
        <v/>
      </c>
      <c r="KB162" s="79" t="str">
        <f>IF(JZ$9="", "", IF(AND(NOT('Personnel Details'!$N$25=""), $B162&gt;='Personnel Details'!$N$25), 'Personnel Details'!$Q$25, IF(AND(NOT('Personnel Details'!$I$25=""), $B162&gt;='Personnel Details'!$I$25), 'Personnel Details'!$L$25, 'Personnel Details'!$G$25)))</f>
        <v/>
      </c>
      <c r="KC162" s="59">
        <f t="shared" si="417"/>
        <v>0</v>
      </c>
      <c r="KD162" s="53"/>
      <c r="KF162" s="78" t="str">
        <f>IF(KF$9="", "", IF(AND(NOT('Personnel Details'!$N$26=""), $B162&gt;='Personnel Details'!$N$26), 'Personnel Details'!$O$26, IF(AND(NOT('Personnel Details'!$I$26=""), $B162&gt;='Personnel Details'!$I$26), 'Personnel Details'!$J$26, 'Personnel Details'!$E$26)))</f>
        <v/>
      </c>
      <c r="KG162" s="59" t="str">
        <f>IF(KF$9="", "", IF(AND(NOT('Personnel Details'!$N$26=""), $B162&gt;='Personnel Details'!$N$26), IF('Personnel Details'!$P$26="","", 'Personnel Details'!$P$26), IF(AND(NOT('Personnel Details'!$I$26=""), $B162&gt;='Personnel Details'!$I$26), IF('Personnel Details'!$K$26="", "", 'Personnel Details'!$K$26), IF('Personnel Details'!$F$26="", "", 'Personnel Details'!$F$26))))</f>
        <v/>
      </c>
      <c r="KH162" s="79" t="str">
        <f>IF(KF$9="", "", IF(AND(NOT('Personnel Details'!$N$26=""), $B162&gt;='Personnel Details'!$N$26), 'Personnel Details'!$Q$26, IF(AND(NOT('Personnel Details'!$I$26=""), $B162&gt;='Personnel Details'!$I$26), 'Personnel Details'!$L$26, 'Personnel Details'!$G$26)))</f>
        <v/>
      </c>
      <c r="KI162" s="59">
        <f t="shared" si="418"/>
        <v>0</v>
      </c>
      <c r="KJ162" s="53"/>
      <c r="KL162" s="78" t="str">
        <f>IF(KL$9="", "", IF(AND(NOT('Personnel Details'!$N$27=""), $B162&gt;='Personnel Details'!$N$27), 'Personnel Details'!$O$27, IF(AND(NOT('Personnel Details'!$I$27=""), $B162&gt;='Personnel Details'!$I$27), 'Personnel Details'!$J$27, 'Personnel Details'!$E$27)))</f>
        <v/>
      </c>
      <c r="KM162" s="59" t="str">
        <f>IF(KL$9="", "", IF(AND(NOT('Personnel Details'!$N$27=""), $B162&gt;='Personnel Details'!$N$27), IF('Personnel Details'!$P$27="","", 'Personnel Details'!$P$27), IF(AND(NOT('Personnel Details'!$I$27=""), $B162&gt;='Personnel Details'!$I$27), IF('Personnel Details'!$K$27="", "", 'Personnel Details'!$K$27), IF('Personnel Details'!$F$27="", "", 'Personnel Details'!$F$27))))</f>
        <v/>
      </c>
      <c r="KN162" s="79" t="str">
        <f>IF(KL$9="", "", IF(AND(NOT('Personnel Details'!$N$27=""), $B162&gt;='Personnel Details'!$N$27), 'Personnel Details'!$Q$27, IF(AND(NOT('Personnel Details'!$I$27=""), $B162&gt;='Personnel Details'!$I$27), 'Personnel Details'!$L$27, 'Personnel Details'!$G$27)))</f>
        <v/>
      </c>
      <c r="KO162" s="59">
        <f t="shared" si="419"/>
        <v>0</v>
      </c>
      <c r="KP162" s="53"/>
      <c r="KR162" s="78" t="str">
        <f>IF(KR$9="", "", IF(AND(NOT('Personnel Details'!$N$28=""), $B162&gt;='Personnel Details'!$N$28), 'Personnel Details'!$O$28, IF(AND(NOT('Personnel Details'!$I$28=""), $B162&gt;='Personnel Details'!$I$28), 'Personnel Details'!$J$28, 'Personnel Details'!$E$28)))</f>
        <v/>
      </c>
      <c r="KS162" s="59" t="str">
        <f>IF(KR$9="", "", IF(AND(NOT('Personnel Details'!$N$28=""), $B162&gt;='Personnel Details'!$N$28), IF('Personnel Details'!$P$28="","", 'Personnel Details'!$P$28), IF(AND(NOT('Personnel Details'!$I$28=""), $B162&gt;='Personnel Details'!$I$28), IF('Personnel Details'!$K$28="", "", 'Personnel Details'!$K$28), IF('Personnel Details'!$F$28="", "", 'Personnel Details'!$F$28))))</f>
        <v/>
      </c>
      <c r="KT162" s="79" t="str">
        <f>IF(KR$9="", "", IF(AND(NOT('Personnel Details'!$N$28=""), $B162&gt;='Personnel Details'!$N$28), 'Personnel Details'!$Q$28, IF(AND(NOT('Personnel Details'!$I$28=""), $B162&gt;='Personnel Details'!$I$28), 'Personnel Details'!$L$28, 'Personnel Details'!$G$28)))</f>
        <v/>
      </c>
      <c r="KU162" s="59">
        <f t="shared" si="420"/>
        <v>0</v>
      </c>
      <c r="KV162" s="53"/>
      <c r="KX162" s="78" t="str">
        <f>IF(KX$9="", "", IF(AND(NOT('Personnel Details'!$N$29=""), $B162&gt;='Personnel Details'!$N$29), 'Personnel Details'!$O$29, IF(AND(NOT('Personnel Details'!$I$29=""), $B162&gt;='Personnel Details'!$I$29), 'Personnel Details'!$J$29, 'Personnel Details'!$E$29)))</f>
        <v/>
      </c>
      <c r="KY162" s="59" t="str">
        <f>IF(KX$9="", "", IF(AND(NOT('Personnel Details'!$N$29=""), $B162&gt;='Personnel Details'!$N$29), IF('Personnel Details'!$P$29="","", 'Personnel Details'!$P$29), IF(AND(NOT('Personnel Details'!$I$29=""), $B162&gt;='Personnel Details'!$I$29), IF('Personnel Details'!$K$29="", "", 'Personnel Details'!$K$29), IF('Personnel Details'!$F$29="", "", 'Personnel Details'!$F$29))))</f>
        <v/>
      </c>
      <c r="KZ162" s="79" t="str">
        <f>IF(KX$9="", "", IF(AND(NOT('Personnel Details'!$N$29=""), $B162&gt;='Personnel Details'!$N$29), 'Personnel Details'!$Q$29, IF(AND(NOT('Personnel Details'!$I$29=""), $B162&gt;='Personnel Details'!$I$29), 'Personnel Details'!$L$29, 'Personnel Details'!$G$29)))</f>
        <v/>
      </c>
      <c r="LA162" s="59">
        <f t="shared" si="421"/>
        <v>0</v>
      </c>
      <c r="LB162" s="53"/>
      <c r="LD162" s="78" t="str">
        <f>IF(LD$9="", "", IF(AND(NOT('Personnel Details'!$N$30=""), $B162&gt;='Personnel Details'!$N$30), 'Personnel Details'!$O$30, IF(AND(NOT('Personnel Details'!$I$30=""), $B162&gt;='Personnel Details'!$I$30), 'Personnel Details'!$J$30, 'Personnel Details'!$E$30)))</f>
        <v/>
      </c>
      <c r="LE162" s="59" t="str">
        <f>IF(LD$9="", "", IF(AND(NOT('Personnel Details'!$N$30=""), $B162&gt;='Personnel Details'!$N$30), IF('Personnel Details'!$P$30="","", 'Personnel Details'!$P$30), IF(AND(NOT('Personnel Details'!$I$30=""), $B162&gt;='Personnel Details'!$I$30), IF('Personnel Details'!$K$30="", "", 'Personnel Details'!$K$30), IF('Personnel Details'!$F$30="", "", 'Personnel Details'!$F$30))))</f>
        <v/>
      </c>
      <c r="LF162" s="79" t="str">
        <f>IF(LD$9="", "", IF(AND(NOT('Personnel Details'!$N$30=""), $B162&gt;='Personnel Details'!$N$30), 'Personnel Details'!$Q$30, IF(AND(NOT('Personnel Details'!$I$30=""), $B162&gt;='Personnel Details'!$I$30), 'Personnel Details'!$L$30, 'Personnel Details'!$G$30)))</f>
        <v/>
      </c>
      <c r="LG162" s="59">
        <f t="shared" si="422"/>
        <v>0</v>
      </c>
      <c r="LH162" s="53"/>
      <c r="LJ162" s="78" t="str">
        <f>IF(LJ$9="", "", IF(AND(NOT('Personnel Details'!$N$31=""), $B162&gt;='Personnel Details'!$N$31), 'Personnel Details'!$O$31, IF(AND(NOT('Personnel Details'!$I$31=""), $B162&gt;='Personnel Details'!$I$31), 'Personnel Details'!$J$31, 'Personnel Details'!$E$31)))</f>
        <v/>
      </c>
      <c r="LK162" s="59" t="str">
        <f>IF(LJ$9="", "", IF(AND(NOT('Personnel Details'!$N$31=""), $B162&gt;='Personnel Details'!$N$31), IF('Personnel Details'!$P$31="","", 'Personnel Details'!$P$31), IF(AND(NOT('Personnel Details'!$I$31=""), $B162&gt;='Personnel Details'!$I$31), IF('Personnel Details'!$K$31="", "", 'Personnel Details'!$K$31), IF('Personnel Details'!$F$31="", "", 'Personnel Details'!$F$31))))</f>
        <v/>
      </c>
      <c r="LL162" s="79" t="str">
        <f>IF(LJ$9="", "", IF(AND(NOT('Personnel Details'!$N$31=""), $B162&gt;='Personnel Details'!$N$31), 'Personnel Details'!$Q$31, IF(AND(NOT('Personnel Details'!$I$31=""), $B162&gt;='Personnel Details'!$I$31), 'Personnel Details'!$L$31, 'Personnel Details'!$G$31)))</f>
        <v/>
      </c>
      <c r="LM162" s="59">
        <f t="shared" si="423"/>
        <v>0</v>
      </c>
      <c r="LN162" s="53"/>
      <c r="LP162" s="78" t="str">
        <f>IF(LP$9="", "", IF(AND(NOT('Personnel Details'!$N$32=""), $B162&gt;='Personnel Details'!$N$32), 'Personnel Details'!$O$32, IF(AND(NOT('Personnel Details'!$I$32=""), $B162&gt;='Personnel Details'!$I$32), 'Personnel Details'!$J$32, 'Personnel Details'!$E$32)))</f>
        <v/>
      </c>
      <c r="LQ162" s="59" t="str">
        <f>IF(LP$9="", "", IF(AND(NOT('Personnel Details'!$N$32=""), $B162&gt;='Personnel Details'!$N$32), IF('Personnel Details'!$P$32="","", 'Personnel Details'!$P$32), IF(AND(NOT('Personnel Details'!$I$32=""), $B162&gt;='Personnel Details'!$I$32), IF('Personnel Details'!$K$32="", "", 'Personnel Details'!$K$32), IF('Personnel Details'!$F$32="", "", 'Personnel Details'!$F$32))))</f>
        <v/>
      </c>
      <c r="LR162" s="79" t="str">
        <f>IF(LP$9="", "", IF(AND(NOT('Personnel Details'!$N$32=""), $B162&gt;='Personnel Details'!$N$32), 'Personnel Details'!$Q$32, IF(AND(NOT('Personnel Details'!$I$32=""), $B162&gt;='Personnel Details'!$I$32), 'Personnel Details'!$L$32, 'Personnel Details'!$G$32)))</f>
        <v/>
      </c>
      <c r="LS162" s="59">
        <f t="shared" si="424"/>
        <v>0</v>
      </c>
      <c r="LT162" s="53"/>
      <c r="LV162" s="78" t="str">
        <f>IF(LV$9="", "", IF(AND(NOT('Personnel Details'!$N$33=""), $B162&gt;='Personnel Details'!$N$33), 'Personnel Details'!$O$33, IF(AND(NOT('Personnel Details'!$I$33=""), $B162&gt;='Personnel Details'!$I$33), 'Personnel Details'!$J$33, 'Personnel Details'!$E$33)))</f>
        <v/>
      </c>
      <c r="LW162" s="59" t="str">
        <f>IF(LV$9="", "", IF(AND(NOT('Personnel Details'!$N$33=""), $B162&gt;='Personnel Details'!$N$33), IF('Personnel Details'!$P$33="","", 'Personnel Details'!$P$33), IF(AND(NOT('Personnel Details'!$I$33=""), $B162&gt;='Personnel Details'!$I$33), IF('Personnel Details'!$K$33="", "", 'Personnel Details'!$K$33), IF('Personnel Details'!$F$33="", "", 'Personnel Details'!$F$33))))</f>
        <v/>
      </c>
      <c r="LX162" s="79" t="str">
        <f>IF(LV$9="", "", IF(AND(NOT('Personnel Details'!$N$33=""), $B162&gt;='Personnel Details'!$N$33), 'Personnel Details'!$Q$33, IF(AND(NOT('Personnel Details'!$I$33=""), $B162&gt;='Personnel Details'!$I$33), 'Personnel Details'!$L$33, 'Personnel Details'!$G$33)))</f>
        <v/>
      </c>
      <c r="LY162" s="59">
        <f t="shared" si="425"/>
        <v>0</v>
      </c>
      <c r="LZ162" s="53"/>
      <c r="MB162" s="78" t="str">
        <f>IF(MB$9="", "", IF(AND(NOT('Personnel Details'!$N$34=""), $B162&gt;='Personnel Details'!$N$34), 'Personnel Details'!$O$34, IF(AND(NOT('Personnel Details'!$I$34=""), $B162&gt;='Personnel Details'!$I$34), 'Personnel Details'!$J$34, 'Personnel Details'!$E$34)))</f>
        <v/>
      </c>
      <c r="MC162" s="59" t="str">
        <f>IF(MB$9="", "", IF(AND(NOT('Personnel Details'!$N$34=""), $B162&gt;='Personnel Details'!$N$34), IF('Personnel Details'!$P$34="","", 'Personnel Details'!$P$34), IF(AND(NOT('Personnel Details'!$I$34=""), $B162&gt;='Personnel Details'!$I$34), IF('Personnel Details'!$K$34="", "", 'Personnel Details'!$K$34), IF('Personnel Details'!$F$34="", "", 'Personnel Details'!$F$34))))</f>
        <v/>
      </c>
      <c r="MD162" s="79" t="str">
        <f>IF(MB$9="", "", IF(AND(NOT('Personnel Details'!$N$34=""), $B162&gt;='Personnel Details'!$N$34), 'Personnel Details'!$Q$34, IF(AND(NOT('Personnel Details'!$I$34=""), $B162&gt;='Personnel Details'!$I$34), 'Personnel Details'!$L$34, 'Personnel Details'!$G$34)))</f>
        <v/>
      </c>
      <c r="ME162" s="59">
        <f t="shared" si="426"/>
        <v>0</v>
      </c>
      <c r="MF162" s="53"/>
      <c r="MH162" s="78" t="str">
        <f>IF(MH$9="", "", IF(AND(NOT('Personnel Details'!$N$35=""), $B162&gt;='Personnel Details'!$N$35), 'Personnel Details'!$O$35, IF(AND(NOT('Personnel Details'!$I$35=""), $B162&gt;='Personnel Details'!$I$35), 'Personnel Details'!$J$35, 'Personnel Details'!$E$35)))</f>
        <v/>
      </c>
      <c r="MI162" s="59" t="str">
        <f>IF(MH$9="", "", IF(AND(NOT('Personnel Details'!$N$35=""), $B162&gt;='Personnel Details'!$N$35), IF('Personnel Details'!$P$35="","", 'Personnel Details'!$P$35), IF(AND(NOT('Personnel Details'!$I$35=""), $B162&gt;='Personnel Details'!$I$35), IF('Personnel Details'!$K$35="", "", 'Personnel Details'!$K$35), IF('Personnel Details'!$F$35="", "", 'Personnel Details'!$F$35))))</f>
        <v/>
      </c>
      <c r="MJ162" s="79" t="str">
        <f>IF(MH$9="", "", IF(AND(NOT('Personnel Details'!$N$35=""), $B162&gt;='Personnel Details'!$N$35), 'Personnel Details'!$Q$35, IF(AND(NOT('Personnel Details'!$I$35=""), $B162&gt;='Personnel Details'!$I$35), 'Personnel Details'!$L$35, 'Personnel Details'!$G$35)))</f>
        <v/>
      </c>
      <c r="MK162" s="59">
        <f t="shared" si="427"/>
        <v>0</v>
      </c>
      <c r="ML162" s="53"/>
      <c r="MN162" s="78" t="str">
        <f>IF(MN$9="", "", IF(AND(NOT('Personnel Details'!$N$36=""), $B162&gt;='Personnel Details'!$N$36), 'Personnel Details'!$O$36, IF(AND(NOT('Personnel Details'!$I$36=""), $B162&gt;='Personnel Details'!$I$36), 'Personnel Details'!$J$36, 'Personnel Details'!$E$36)))</f>
        <v/>
      </c>
      <c r="MO162" s="59" t="str">
        <f>IF(MN$9="", "", IF(AND(NOT('Personnel Details'!$N$36=""), $B162&gt;='Personnel Details'!$N$36), IF('Personnel Details'!$P$36="","", 'Personnel Details'!$P$36), IF(AND(NOT('Personnel Details'!$I$36=""), $B162&gt;='Personnel Details'!$I$36), IF('Personnel Details'!$K$36="", "", 'Personnel Details'!$K$36), IF('Personnel Details'!$F$36="", "", 'Personnel Details'!$F$36))))</f>
        <v/>
      </c>
      <c r="MP162" s="79" t="str">
        <f>IF(MN$9="", "", IF(AND(NOT('Personnel Details'!$N$36=""), $B162&gt;='Personnel Details'!$N$36), 'Personnel Details'!$Q$36, IF(AND(NOT('Personnel Details'!$I$36=""), $B162&gt;='Personnel Details'!$I$36), 'Personnel Details'!$L$36, 'Personnel Details'!$G$36)))</f>
        <v/>
      </c>
      <c r="MQ162" s="59">
        <f t="shared" si="428"/>
        <v>0</v>
      </c>
      <c r="MR162" s="53"/>
      <c r="MT162" s="78" t="str">
        <f>IF(MT$9="", "", IF(AND(NOT('Personnel Details'!$N$37=""), $B162&gt;='Personnel Details'!$N$37), 'Personnel Details'!$O$37, IF(AND(NOT('Personnel Details'!$I$37=""), $B162&gt;='Personnel Details'!$I$37), 'Personnel Details'!$J$37, 'Personnel Details'!$E$37)))</f>
        <v/>
      </c>
      <c r="MU162" s="59" t="str">
        <f>IF(MT$9="", "", IF(AND(NOT('Personnel Details'!$N$37=""), $B162&gt;='Personnel Details'!$N$37), IF('Personnel Details'!$P$37="","", 'Personnel Details'!$P$37), IF(AND(NOT('Personnel Details'!$I$37=""), $B162&gt;='Personnel Details'!$I$37), IF('Personnel Details'!$K$37="", "", 'Personnel Details'!$K$37), IF('Personnel Details'!$F$37="", "", 'Personnel Details'!$F$37))))</f>
        <v/>
      </c>
      <c r="MV162" s="79" t="str">
        <f>IF(MT$9="", "", IF(AND(NOT('Personnel Details'!$N$37=""), $B162&gt;='Personnel Details'!$N$37), 'Personnel Details'!$Q$37, IF(AND(NOT('Personnel Details'!$I$37=""), $B162&gt;='Personnel Details'!$I$37), 'Personnel Details'!$L$37, 'Personnel Details'!$G$37)))</f>
        <v/>
      </c>
      <c r="MW162" s="59">
        <f t="shared" si="429"/>
        <v>0</v>
      </c>
      <c r="MX162" s="53"/>
      <c r="MZ162" s="78" t="str">
        <f>IF(MZ$9="", "", IF(AND(NOT('Personnel Details'!$N$38=""), $B162&gt;='Personnel Details'!$N$38), 'Personnel Details'!$O$38, IF(AND(NOT('Personnel Details'!$I$38=""), $B162&gt;='Personnel Details'!$I$38), 'Personnel Details'!$J$38, 'Personnel Details'!$E$38)))</f>
        <v/>
      </c>
      <c r="NA162" s="59" t="str">
        <f>IF(MZ$9="", "", IF(AND(NOT('Personnel Details'!$N$38=""), $B162&gt;='Personnel Details'!$N$38), IF('Personnel Details'!$P$38="","", 'Personnel Details'!$P$38), IF(AND(NOT('Personnel Details'!$I$38=""), $B162&gt;='Personnel Details'!$I$38), IF('Personnel Details'!$K$38="", "", 'Personnel Details'!$K$38), IF('Personnel Details'!$F$38="", "", 'Personnel Details'!$F$38))))</f>
        <v/>
      </c>
      <c r="NB162" s="79" t="str">
        <f>IF(MZ$9="", "", IF(AND(NOT('Personnel Details'!$N$38=""), $B162&gt;='Personnel Details'!$N$38), 'Personnel Details'!$Q$38, IF(AND(NOT('Personnel Details'!$I$38=""), $B162&gt;='Personnel Details'!$I$38), 'Personnel Details'!$L$38, 'Personnel Details'!$G$38)))</f>
        <v/>
      </c>
      <c r="NC162" s="59">
        <f t="shared" si="430"/>
        <v>0</v>
      </c>
      <c r="ND162" s="53"/>
      <c r="NF162" s="78" t="str">
        <f>IF(NF$9="", "", IF(AND(NOT('Personnel Details'!$N$39=""), $B162&gt;='Personnel Details'!$N$39), 'Personnel Details'!$O$39, IF(AND(NOT('Personnel Details'!$I$39=""), $B162&gt;='Personnel Details'!$I$39), 'Personnel Details'!$J$39, 'Personnel Details'!$E$39)))</f>
        <v/>
      </c>
      <c r="NG162" s="59" t="str">
        <f>IF(NF$9="", "", IF(AND(NOT('Personnel Details'!$N$39=""), $B162&gt;='Personnel Details'!$N$39), IF('Personnel Details'!$P$39="","", 'Personnel Details'!$P$39), IF(AND(NOT('Personnel Details'!$I$39=""), $B162&gt;='Personnel Details'!$I$39), IF('Personnel Details'!$K$39="", "", 'Personnel Details'!$K$39), IF('Personnel Details'!$F$39="", "", 'Personnel Details'!$F$39))))</f>
        <v/>
      </c>
      <c r="NH162" s="79" t="str">
        <f>IF(NF$9="", "", IF(AND(NOT('Personnel Details'!$N$39=""), $B162&gt;='Personnel Details'!$N$39), 'Personnel Details'!$Q$39, IF(AND(NOT('Personnel Details'!$I$39=""), $B162&gt;='Personnel Details'!$I$39), 'Personnel Details'!$L$39, 'Personnel Details'!$G$39)))</f>
        <v/>
      </c>
      <c r="NI162" s="59">
        <f t="shared" si="431"/>
        <v>0</v>
      </c>
      <c r="NJ162" s="53"/>
      <c r="NL162" s="78" t="str">
        <f>IF(NL$9="", "", IF(AND(NOT('Personnel Details'!$N$40=""), $B162&gt;='Personnel Details'!$N$40), 'Personnel Details'!$O$40, IF(AND(NOT('Personnel Details'!$I$40=""), $B162&gt;='Personnel Details'!$I$40), 'Personnel Details'!$J$40, 'Personnel Details'!$E$40)))</f>
        <v/>
      </c>
      <c r="NM162" s="59" t="str">
        <f>IF(NL$9="", "", IF(AND(NOT('Personnel Details'!$N$40=""), $B162&gt;='Personnel Details'!$N$40), IF('Personnel Details'!$P$40="","", 'Personnel Details'!$P$40), IF(AND(NOT('Personnel Details'!$I$40=""), $B162&gt;='Personnel Details'!$I$40), IF('Personnel Details'!$K$40="", "", 'Personnel Details'!$K$40), IF('Personnel Details'!$F$40="", "", 'Personnel Details'!$F$40))))</f>
        <v/>
      </c>
      <c r="NN162" s="79" t="str">
        <f>IF(NL$9="", "", IF(AND(NOT('Personnel Details'!$N$40=""), $B162&gt;='Personnel Details'!$N$40), 'Personnel Details'!$Q$40, IF(AND(NOT('Personnel Details'!$I$40=""), $B162&gt;='Personnel Details'!$I$40), 'Personnel Details'!$L$40, 'Personnel Details'!$G$40)))</f>
        <v/>
      </c>
      <c r="NO162" s="59">
        <f t="shared" si="432"/>
        <v>0</v>
      </c>
      <c r="NP162" s="53"/>
    </row>
    <row r="163" spans="1:380" x14ac:dyDescent="0.25">
      <c r="A163" s="32"/>
      <c r="B163" s="113">
        <f>IFERROR(IF(B162+1&gt;'Personnel Details'!$U$5, "", B162+1), "")</f>
        <v>43983</v>
      </c>
      <c r="C163" s="32"/>
      <c r="D163" s="120"/>
      <c r="E163" s="13" t="str">
        <f t="shared" si="311"/>
        <v/>
      </c>
      <c r="F163" s="13" t="str">
        <f t="shared" si="342"/>
        <v/>
      </c>
      <c r="G163" s="56" t="str">
        <f t="shared" si="433"/>
        <v/>
      </c>
      <c r="H163" s="16" t="str">
        <f t="shared" si="343"/>
        <v/>
      </c>
      <c r="I163" s="32"/>
      <c r="J163" s="120"/>
      <c r="K163" s="62" t="str">
        <f t="shared" si="312"/>
        <v/>
      </c>
      <c r="L163" s="62" t="str">
        <f t="shared" si="344"/>
        <v/>
      </c>
      <c r="M163" s="65" t="str">
        <f t="shared" si="434"/>
        <v/>
      </c>
      <c r="N163" s="68" t="str">
        <f t="shared" si="345"/>
        <v/>
      </c>
      <c r="O163" s="32"/>
      <c r="P163" s="120"/>
      <c r="Q163" s="62" t="str">
        <f t="shared" si="313"/>
        <v/>
      </c>
      <c r="R163" s="62" t="str">
        <f t="shared" si="346"/>
        <v/>
      </c>
      <c r="S163" s="65" t="str">
        <f t="shared" si="435"/>
        <v/>
      </c>
      <c r="T163" s="68" t="str">
        <f t="shared" si="347"/>
        <v/>
      </c>
      <c r="U163" s="32"/>
      <c r="V163" s="120"/>
      <c r="W163" s="62" t="str">
        <f t="shared" si="314"/>
        <v/>
      </c>
      <c r="X163" s="62" t="str">
        <f t="shared" si="348"/>
        <v/>
      </c>
      <c r="Y163" s="65" t="str">
        <f t="shared" si="436"/>
        <v/>
      </c>
      <c r="Z163" s="68" t="str">
        <f t="shared" si="349"/>
        <v/>
      </c>
      <c r="AA163" s="32"/>
      <c r="AB163" s="120"/>
      <c r="AC163" s="62" t="str">
        <f t="shared" si="315"/>
        <v/>
      </c>
      <c r="AD163" s="62" t="str">
        <f t="shared" si="350"/>
        <v/>
      </c>
      <c r="AE163" s="65" t="str">
        <f t="shared" si="437"/>
        <v/>
      </c>
      <c r="AF163" s="68" t="str">
        <f t="shared" si="351"/>
        <v/>
      </c>
      <c r="AG163" s="32"/>
      <c r="AH163" s="120"/>
      <c r="AI163" s="62" t="str">
        <f t="shared" si="316"/>
        <v/>
      </c>
      <c r="AJ163" s="62" t="str">
        <f t="shared" si="352"/>
        <v/>
      </c>
      <c r="AK163" s="65" t="str">
        <f t="shared" si="438"/>
        <v/>
      </c>
      <c r="AL163" s="68" t="str">
        <f t="shared" si="353"/>
        <v/>
      </c>
      <c r="AM163" s="32"/>
      <c r="AN163" s="120"/>
      <c r="AO163" s="62" t="str">
        <f t="shared" si="317"/>
        <v/>
      </c>
      <c r="AP163" s="62" t="str">
        <f t="shared" si="354"/>
        <v/>
      </c>
      <c r="AQ163" s="65" t="str">
        <f t="shared" si="439"/>
        <v/>
      </c>
      <c r="AR163" s="68" t="str">
        <f t="shared" si="355"/>
        <v/>
      </c>
      <c r="AS163" s="32"/>
      <c r="AT163" s="120"/>
      <c r="AU163" s="62" t="str">
        <f t="shared" si="318"/>
        <v/>
      </c>
      <c r="AV163" s="62" t="str">
        <f t="shared" si="356"/>
        <v/>
      </c>
      <c r="AW163" s="65" t="str">
        <f t="shared" si="440"/>
        <v/>
      </c>
      <c r="AX163" s="68" t="str">
        <f t="shared" si="357"/>
        <v/>
      </c>
      <c r="AY163" s="32"/>
      <c r="AZ163" s="120"/>
      <c r="BA163" s="62" t="str">
        <f t="shared" si="319"/>
        <v/>
      </c>
      <c r="BB163" s="62" t="str">
        <f t="shared" si="358"/>
        <v/>
      </c>
      <c r="BC163" s="65" t="str">
        <f t="shared" si="441"/>
        <v/>
      </c>
      <c r="BD163" s="68" t="str">
        <f t="shared" si="359"/>
        <v/>
      </c>
      <c r="BE163" s="32"/>
      <c r="BF163" s="120"/>
      <c r="BG163" s="62" t="str">
        <f t="shared" si="320"/>
        <v/>
      </c>
      <c r="BH163" s="62" t="str">
        <f t="shared" si="360"/>
        <v/>
      </c>
      <c r="BI163" s="65" t="str">
        <f t="shared" si="442"/>
        <v/>
      </c>
      <c r="BJ163" s="68" t="str">
        <f t="shared" si="361"/>
        <v/>
      </c>
      <c r="BK163" s="32"/>
      <c r="BL163" s="120"/>
      <c r="BM163" s="62" t="str">
        <f t="shared" si="321"/>
        <v/>
      </c>
      <c r="BN163" s="62" t="str">
        <f t="shared" si="362"/>
        <v/>
      </c>
      <c r="BO163" s="65" t="str">
        <f t="shared" si="443"/>
        <v/>
      </c>
      <c r="BP163" s="68" t="str">
        <f t="shared" si="363"/>
        <v/>
      </c>
      <c r="BQ163" s="32"/>
      <c r="BR163" s="120"/>
      <c r="BS163" s="62" t="str">
        <f t="shared" si="322"/>
        <v/>
      </c>
      <c r="BT163" s="62" t="str">
        <f t="shared" si="364"/>
        <v/>
      </c>
      <c r="BU163" s="65" t="str">
        <f t="shared" si="444"/>
        <v/>
      </c>
      <c r="BV163" s="68" t="str">
        <f t="shared" si="365"/>
        <v/>
      </c>
      <c r="BW163" s="32"/>
      <c r="BX163" s="120"/>
      <c r="BY163" s="62" t="str">
        <f t="shared" si="323"/>
        <v/>
      </c>
      <c r="BZ163" s="62" t="str">
        <f t="shared" si="366"/>
        <v/>
      </c>
      <c r="CA163" s="65" t="str">
        <f t="shared" si="445"/>
        <v/>
      </c>
      <c r="CB163" s="68" t="str">
        <f t="shared" si="367"/>
        <v/>
      </c>
      <c r="CC163" s="32"/>
      <c r="CD163" s="120"/>
      <c r="CE163" s="62" t="str">
        <f t="shared" si="324"/>
        <v/>
      </c>
      <c r="CF163" s="62" t="str">
        <f t="shared" si="368"/>
        <v/>
      </c>
      <c r="CG163" s="65" t="str">
        <f t="shared" si="446"/>
        <v/>
      </c>
      <c r="CH163" s="68" t="str">
        <f t="shared" si="369"/>
        <v/>
      </c>
      <c r="CI163" s="32"/>
      <c r="CJ163" s="120"/>
      <c r="CK163" s="62" t="str">
        <f t="shared" si="325"/>
        <v/>
      </c>
      <c r="CL163" s="62" t="str">
        <f t="shared" si="370"/>
        <v/>
      </c>
      <c r="CM163" s="65" t="str">
        <f t="shared" si="447"/>
        <v/>
      </c>
      <c r="CN163" s="68" t="str">
        <f t="shared" si="371"/>
        <v/>
      </c>
      <c r="CO163" s="32"/>
      <c r="CP163" s="120"/>
      <c r="CQ163" s="62" t="str">
        <f t="shared" si="326"/>
        <v/>
      </c>
      <c r="CR163" s="62" t="str">
        <f t="shared" si="372"/>
        <v/>
      </c>
      <c r="CS163" s="65" t="str">
        <f t="shared" si="448"/>
        <v/>
      </c>
      <c r="CT163" s="68" t="str">
        <f t="shared" si="373"/>
        <v/>
      </c>
      <c r="CU163" s="32"/>
      <c r="CV163" s="120"/>
      <c r="CW163" s="62" t="str">
        <f t="shared" si="327"/>
        <v/>
      </c>
      <c r="CX163" s="62" t="str">
        <f t="shared" si="374"/>
        <v/>
      </c>
      <c r="CY163" s="65" t="str">
        <f t="shared" si="449"/>
        <v/>
      </c>
      <c r="CZ163" s="68" t="str">
        <f t="shared" si="375"/>
        <v/>
      </c>
      <c r="DA163" s="32"/>
      <c r="DB163" s="120"/>
      <c r="DC163" s="62" t="str">
        <f t="shared" si="328"/>
        <v/>
      </c>
      <c r="DD163" s="62" t="str">
        <f t="shared" si="376"/>
        <v/>
      </c>
      <c r="DE163" s="65" t="str">
        <f t="shared" si="450"/>
        <v/>
      </c>
      <c r="DF163" s="68" t="str">
        <f t="shared" si="377"/>
        <v/>
      </c>
      <c r="DG163" s="32"/>
      <c r="DH163" s="120"/>
      <c r="DI163" s="62" t="str">
        <f t="shared" si="329"/>
        <v/>
      </c>
      <c r="DJ163" s="62" t="str">
        <f t="shared" si="378"/>
        <v/>
      </c>
      <c r="DK163" s="65" t="str">
        <f t="shared" si="451"/>
        <v/>
      </c>
      <c r="DL163" s="68" t="str">
        <f t="shared" si="379"/>
        <v/>
      </c>
      <c r="DM163" s="32"/>
      <c r="DN163" s="120"/>
      <c r="DO163" s="62" t="str">
        <f t="shared" si="330"/>
        <v/>
      </c>
      <c r="DP163" s="62" t="str">
        <f t="shared" si="380"/>
        <v/>
      </c>
      <c r="DQ163" s="65" t="str">
        <f t="shared" si="452"/>
        <v/>
      </c>
      <c r="DR163" s="68" t="str">
        <f t="shared" si="381"/>
        <v/>
      </c>
      <c r="DS163" s="32"/>
      <c r="DT163" s="120"/>
      <c r="DU163" s="62" t="str">
        <f t="shared" si="331"/>
        <v/>
      </c>
      <c r="DV163" s="62" t="str">
        <f t="shared" si="382"/>
        <v/>
      </c>
      <c r="DW163" s="65" t="str">
        <f t="shared" si="453"/>
        <v/>
      </c>
      <c r="DX163" s="68" t="str">
        <f t="shared" si="383"/>
        <v/>
      </c>
      <c r="DY163" s="32"/>
      <c r="DZ163" s="120"/>
      <c r="EA163" s="62" t="str">
        <f t="shared" si="332"/>
        <v/>
      </c>
      <c r="EB163" s="62" t="str">
        <f t="shared" si="384"/>
        <v/>
      </c>
      <c r="EC163" s="65" t="str">
        <f t="shared" si="454"/>
        <v/>
      </c>
      <c r="ED163" s="68" t="str">
        <f t="shared" si="385"/>
        <v/>
      </c>
      <c r="EE163" s="32"/>
      <c r="EF163" s="120"/>
      <c r="EG163" s="62" t="str">
        <f t="shared" si="333"/>
        <v/>
      </c>
      <c r="EH163" s="62" t="str">
        <f t="shared" si="386"/>
        <v/>
      </c>
      <c r="EI163" s="65" t="str">
        <f t="shared" si="455"/>
        <v/>
      </c>
      <c r="EJ163" s="68" t="str">
        <f t="shared" si="387"/>
        <v/>
      </c>
      <c r="EK163" s="32"/>
      <c r="EL163" s="120"/>
      <c r="EM163" s="62" t="str">
        <f t="shared" si="334"/>
        <v/>
      </c>
      <c r="EN163" s="62" t="str">
        <f t="shared" si="388"/>
        <v/>
      </c>
      <c r="EO163" s="65" t="str">
        <f t="shared" si="456"/>
        <v/>
      </c>
      <c r="EP163" s="68" t="str">
        <f t="shared" si="389"/>
        <v/>
      </c>
      <c r="EQ163" s="32"/>
      <c r="ER163" s="120"/>
      <c r="ES163" s="62" t="str">
        <f t="shared" si="335"/>
        <v/>
      </c>
      <c r="ET163" s="62" t="str">
        <f t="shared" si="390"/>
        <v/>
      </c>
      <c r="EU163" s="65" t="str">
        <f t="shared" si="457"/>
        <v/>
      </c>
      <c r="EV163" s="68" t="str">
        <f t="shared" si="391"/>
        <v/>
      </c>
      <c r="EW163" s="32"/>
      <c r="EX163" s="120"/>
      <c r="EY163" s="62" t="str">
        <f t="shared" si="336"/>
        <v/>
      </c>
      <c r="EZ163" s="62" t="str">
        <f t="shared" si="392"/>
        <v/>
      </c>
      <c r="FA163" s="65" t="str">
        <f t="shared" si="458"/>
        <v/>
      </c>
      <c r="FB163" s="68" t="str">
        <f t="shared" si="393"/>
        <v/>
      </c>
      <c r="FC163" s="32"/>
      <c r="FD163" s="120"/>
      <c r="FE163" s="62" t="str">
        <f t="shared" si="337"/>
        <v/>
      </c>
      <c r="FF163" s="62" t="str">
        <f t="shared" si="394"/>
        <v/>
      </c>
      <c r="FG163" s="65" t="str">
        <f t="shared" si="459"/>
        <v/>
      </c>
      <c r="FH163" s="68" t="str">
        <f t="shared" si="395"/>
        <v/>
      </c>
      <c r="FI163" s="32"/>
      <c r="FJ163" s="120"/>
      <c r="FK163" s="62" t="str">
        <f t="shared" si="338"/>
        <v/>
      </c>
      <c r="FL163" s="62" t="str">
        <f t="shared" si="396"/>
        <v/>
      </c>
      <c r="FM163" s="65" t="str">
        <f t="shared" si="460"/>
        <v/>
      </c>
      <c r="FN163" s="68" t="str">
        <f t="shared" si="397"/>
        <v/>
      </c>
      <c r="FO163" s="32"/>
      <c r="FP163" s="120"/>
      <c r="FQ163" s="62" t="str">
        <f t="shared" si="339"/>
        <v/>
      </c>
      <c r="FR163" s="62" t="str">
        <f t="shared" si="398"/>
        <v/>
      </c>
      <c r="FS163" s="65" t="str">
        <f t="shared" si="461"/>
        <v/>
      </c>
      <c r="FT163" s="68" t="str">
        <f t="shared" si="399"/>
        <v/>
      </c>
      <c r="FU163" s="32"/>
      <c r="FV163" s="120"/>
      <c r="FW163" s="62" t="str">
        <f t="shared" si="340"/>
        <v/>
      </c>
      <c r="FX163" s="62" t="str">
        <f t="shared" si="400"/>
        <v/>
      </c>
      <c r="FY163" s="65" t="str">
        <f t="shared" si="462"/>
        <v/>
      </c>
      <c r="FZ163" s="68" t="str">
        <f t="shared" si="401"/>
        <v/>
      </c>
      <c r="GA163" s="32"/>
      <c r="GC163" s="7" t="str">
        <f t="shared" si="402"/>
        <v>Jun 2020</v>
      </c>
      <c r="GD163" s="7" t="str">
        <f t="shared" ca="1" si="341"/>
        <v/>
      </c>
      <c r="GT163" s="71">
        <f>IF(GT$9="", "", IF(AND(NOT('Personnel Details'!$N$11=""), $B163&gt;='Personnel Details'!$N$11), 'Personnel Details'!$O$11, IF(AND(NOT('Personnel Details'!$I$11=""), $B163&gt;='Personnel Details'!$I$11), 'Personnel Details'!$J$11, 'Personnel Details'!$E$11)))</f>
        <v>0.8</v>
      </c>
      <c r="GU163" s="59" t="str">
        <f>IF(GT$9="", "", IF(AND(NOT('Personnel Details'!$N$11=""), $B163&gt;='Personnel Details'!$N$11), IF('Personnel Details'!$P$11="","", 'Personnel Details'!$P$11), IF(AND(NOT('Personnel Details'!$I$11=""), $B163&gt;='Personnel Details'!$I$11), IF('Personnel Details'!$K$11="", "", 'Personnel Details'!$K$11), IF('Personnel Details'!$F$11="", "", 'Personnel Details'!$F$11))))</f>
        <v/>
      </c>
      <c r="GV163" s="74">
        <f>IF(GT$9="", "", IF(AND(NOT('Personnel Details'!$N$11=""), $B163&gt;='Personnel Details'!$N$11), 'Personnel Details'!$Q$11, IF(AND(NOT('Personnel Details'!$I$11=""), $B163&gt;='Personnel Details'!$I$11), 'Personnel Details'!$L$11, 'Personnel Details'!$G$11)))</f>
        <v>0</v>
      </c>
      <c r="GW163" s="59">
        <f t="shared" si="403"/>
        <v>0</v>
      </c>
      <c r="GX163" s="53"/>
      <c r="GZ163" s="78">
        <f>IF(GZ$9="", "", IF(AND(NOT('Personnel Details'!$N$12=""), $B163&gt;='Personnel Details'!$N$12), 'Personnel Details'!$O$12, IF(AND(NOT('Personnel Details'!$I$12=""), $B163&gt;='Personnel Details'!$I$12), 'Personnel Details'!$J$12, 'Personnel Details'!$E$12)))</f>
        <v>0.8</v>
      </c>
      <c r="HA163" s="59" t="str">
        <f>IF(GZ$9="", "", IF(AND(NOT('Personnel Details'!$N$12=""), $B163&gt;='Personnel Details'!$N$12), IF('Personnel Details'!$P$12="","", 'Personnel Details'!$P$12), IF(AND(NOT('Personnel Details'!$I$12=""), $B163&gt;='Personnel Details'!$I$12), IF('Personnel Details'!$K$12="", "", 'Personnel Details'!$K$12), IF('Personnel Details'!$F$12="", "", 'Personnel Details'!$F$12))))</f>
        <v/>
      </c>
      <c r="HB163" s="79">
        <f>IF(GZ$9="", "", IF(AND(NOT('Personnel Details'!$N$12=""), $B163&gt;='Personnel Details'!$N$12), 'Personnel Details'!$Q$12, IF(AND(NOT('Personnel Details'!$I$12=""), $B163&gt;='Personnel Details'!$I$12), 'Personnel Details'!$L$12, 'Personnel Details'!$G$12)))</f>
        <v>0</v>
      </c>
      <c r="HC163" s="59">
        <f t="shared" si="404"/>
        <v>0</v>
      </c>
      <c r="HD163" s="53"/>
      <c r="HF163" s="78">
        <f>IF(HF$9="", "", IF(AND(NOT('Personnel Details'!$N$13=""), $B163&gt;='Personnel Details'!$N$13), 'Personnel Details'!$O$13, IF(AND(NOT('Personnel Details'!$I$13=""), $B163&gt;='Personnel Details'!$I$13), 'Personnel Details'!$J$13, 'Personnel Details'!$E$13)))</f>
        <v>0.8</v>
      </c>
      <c r="HG163" s="59" t="str">
        <f>IF(HF$9="", "", IF(AND(NOT('Personnel Details'!$N$13=""), $B163&gt;='Personnel Details'!$N$13), IF('Personnel Details'!$P$13="","", 'Personnel Details'!$P$13), IF(AND(NOT('Personnel Details'!$I$13=""), $B163&gt;='Personnel Details'!$I$13), IF('Personnel Details'!$K$13="", "", 'Personnel Details'!$K$13), IF('Personnel Details'!$F$13="", "", 'Personnel Details'!$F$13))))</f>
        <v/>
      </c>
      <c r="HH163" s="79">
        <f>IF(HF$9="", "", IF(AND(NOT('Personnel Details'!$N$13=""), $B163&gt;='Personnel Details'!$N$13), 'Personnel Details'!$Q$13, IF(AND(NOT('Personnel Details'!$I$13=""), $B163&gt;='Personnel Details'!$I$13), 'Personnel Details'!$L$13, 'Personnel Details'!$G$13)))</f>
        <v>0</v>
      </c>
      <c r="HI163" s="59">
        <f t="shared" si="405"/>
        <v>0</v>
      </c>
      <c r="HJ163" s="53"/>
      <c r="HL163" s="78">
        <f>IF(HL$9="", "", IF(AND(NOT('Personnel Details'!$N$14=""), $B163&gt;='Personnel Details'!$N$14), 'Personnel Details'!$O$14, IF(AND(NOT('Personnel Details'!$I$14=""), $B163&gt;='Personnel Details'!$I$14), 'Personnel Details'!$J$14, 'Personnel Details'!$E$14)))</f>
        <v>0.8</v>
      </c>
      <c r="HM163" s="59">
        <f>IF(HL$9="", "", IF(AND(NOT('Personnel Details'!$N$14=""), $B163&gt;='Personnel Details'!$N$14), IF('Personnel Details'!$P$14="","", 'Personnel Details'!$P$14), IF(AND(NOT('Personnel Details'!$I$14=""), $B163&gt;='Personnel Details'!$I$14), IF('Personnel Details'!$K$14="", "", 'Personnel Details'!$K$14), IF('Personnel Details'!$F$14="", "", 'Personnel Details'!$F$14))))</f>
        <v>2000</v>
      </c>
      <c r="HN163" s="79">
        <f>IF(HL$9="", "", IF(AND(NOT('Personnel Details'!$N$14=""), $B163&gt;='Personnel Details'!$N$14), 'Personnel Details'!$Q$14, IF(AND(NOT('Personnel Details'!$I$14=""), $B163&gt;='Personnel Details'!$I$14), 'Personnel Details'!$L$14, 'Personnel Details'!$G$14)))</f>
        <v>0.85</v>
      </c>
      <c r="HO163" s="59">
        <f t="shared" si="406"/>
        <v>0</v>
      </c>
      <c r="HP163" s="53"/>
      <c r="HR163" s="78" t="str">
        <f>IF(HR$9="", "", IF(AND(NOT('Personnel Details'!$N$15=""), $B163&gt;='Personnel Details'!$N$15), 'Personnel Details'!$O$15, IF(AND(NOT('Personnel Details'!$I$15=""), $B163&gt;='Personnel Details'!$I$15), 'Personnel Details'!$J$15, 'Personnel Details'!$E$15)))</f>
        <v/>
      </c>
      <c r="HS163" s="59" t="str">
        <f>IF(HR$9="", "", IF(AND(NOT('Personnel Details'!$N$15=""), $B163&gt;='Personnel Details'!$N$15), IF('Personnel Details'!$P$15="","", 'Personnel Details'!$P$15), IF(AND(NOT('Personnel Details'!$I$15=""), $B163&gt;='Personnel Details'!$I$15), IF('Personnel Details'!$K$15="", "", 'Personnel Details'!$K$15), IF('Personnel Details'!$F$15="", "", 'Personnel Details'!$F$15))))</f>
        <v/>
      </c>
      <c r="HT163" s="79" t="str">
        <f>IF(HR$9="", "", IF(AND(NOT('Personnel Details'!$N$15=""), $B163&gt;='Personnel Details'!$N$15), 'Personnel Details'!$Q$15, IF(AND(NOT('Personnel Details'!$I$15=""), $B163&gt;='Personnel Details'!$I$15), 'Personnel Details'!$L$15, 'Personnel Details'!$G$15)))</f>
        <v/>
      </c>
      <c r="HU163" s="59">
        <f t="shared" si="407"/>
        <v>0</v>
      </c>
      <c r="HV163" s="53"/>
      <c r="HX163" s="78" t="str">
        <f>IF(HX$9="", "", IF(AND(NOT('Personnel Details'!$N$16=""), $B163&gt;='Personnel Details'!$N$16), 'Personnel Details'!$O$16, IF(AND(NOT('Personnel Details'!$I$16=""), $B163&gt;='Personnel Details'!$I$16), 'Personnel Details'!$J$16, 'Personnel Details'!$E$16)))</f>
        <v/>
      </c>
      <c r="HY163" s="59" t="str">
        <f>IF(HX$9="", "", IF(AND(NOT('Personnel Details'!$N$16=""), $B163&gt;='Personnel Details'!$N$16), IF('Personnel Details'!$P$16="","", 'Personnel Details'!$P$16), IF(AND(NOT('Personnel Details'!$I$16=""), $B163&gt;='Personnel Details'!$I$16), IF('Personnel Details'!$K$16="", "", 'Personnel Details'!$K$16), IF('Personnel Details'!$F$16="", "", 'Personnel Details'!$F$16))))</f>
        <v/>
      </c>
      <c r="HZ163" s="79" t="str">
        <f>IF(HX$9="", "", IF(AND(NOT('Personnel Details'!$N$16=""), $B163&gt;='Personnel Details'!$N$16), 'Personnel Details'!$Q$16, IF(AND(NOT('Personnel Details'!$I$16=""), $B163&gt;='Personnel Details'!$I$16), 'Personnel Details'!$L$16, 'Personnel Details'!$G$16)))</f>
        <v/>
      </c>
      <c r="IA163" s="59">
        <f t="shared" si="408"/>
        <v>0</v>
      </c>
      <c r="IB163" s="53"/>
      <c r="ID163" s="78" t="str">
        <f>IF(ID$9="", "", IF(AND(NOT('Personnel Details'!$N$17=""), $B163&gt;='Personnel Details'!$N$17), 'Personnel Details'!$O$17, IF(AND(NOT('Personnel Details'!$I$17=""), $B163&gt;='Personnel Details'!$I$17), 'Personnel Details'!$J$17, 'Personnel Details'!$E$17)))</f>
        <v/>
      </c>
      <c r="IE163" s="59" t="str">
        <f>IF(ID$9="", "", IF(AND(NOT('Personnel Details'!$N$17=""), $B163&gt;='Personnel Details'!$N$17), IF('Personnel Details'!$P$17="","", 'Personnel Details'!$P$17), IF(AND(NOT('Personnel Details'!$I$17=""), $B163&gt;='Personnel Details'!$I$17), IF('Personnel Details'!$K$17="", "", 'Personnel Details'!$K$17), IF('Personnel Details'!$F$17="", "", 'Personnel Details'!$F$17))))</f>
        <v/>
      </c>
      <c r="IF163" s="79" t="str">
        <f>IF(ID$9="", "", IF(AND(NOT('Personnel Details'!$N$17=""), $B163&gt;='Personnel Details'!$N$17), 'Personnel Details'!$Q$17, IF(AND(NOT('Personnel Details'!$I$17=""), $B163&gt;='Personnel Details'!$I$17), 'Personnel Details'!$L$17, 'Personnel Details'!$G$17)))</f>
        <v/>
      </c>
      <c r="IG163" s="59">
        <f t="shared" si="409"/>
        <v>0</v>
      </c>
      <c r="IH163" s="53"/>
      <c r="IJ163" s="78" t="str">
        <f>IF(IJ$9="", "", IF(AND(NOT('Personnel Details'!$N$18=""), $B163&gt;='Personnel Details'!$N$18), 'Personnel Details'!$O$18, IF(AND(NOT('Personnel Details'!$I$18=""), $B163&gt;='Personnel Details'!$I$18), 'Personnel Details'!$J$18, 'Personnel Details'!$E$18)))</f>
        <v/>
      </c>
      <c r="IK163" s="59" t="str">
        <f>IF(IJ$9="", "", IF(AND(NOT('Personnel Details'!$N$18=""), $B163&gt;='Personnel Details'!$N$18), IF('Personnel Details'!$P$18="","", 'Personnel Details'!$P$18), IF(AND(NOT('Personnel Details'!$I$18=""), $B163&gt;='Personnel Details'!$I$18), IF('Personnel Details'!$K$18="", "", 'Personnel Details'!$K$18), IF('Personnel Details'!$F$18="", "", 'Personnel Details'!$F$18))))</f>
        <v/>
      </c>
      <c r="IL163" s="79" t="str">
        <f>IF(IJ$9="", "", IF(AND(NOT('Personnel Details'!$N$18=""), $B163&gt;='Personnel Details'!$N$18), 'Personnel Details'!$Q$18, IF(AND(NOT('Personnel Details'!$I$18=""), $B163&gt;='Personnel Details'!$I$18), 'Personnel Details'!$L$18, 'Personnel Details'!$G$18)))</f>
        <v/>
      </c>
      <c r="IM163" s="59">
        <f t="shared" si="410"/>
        <v>0</v>
      </c>
      <c r="IN163" s="53"/>
      <c r="IP163" s="78" t="str">
        <f>IF(IP$9="", "", IF(AND(NOT('Personnel Details'!$N$19=""), $B163&gt;='Personnel Details'!$N$19), 'Personnel Details'!$O$19, IF(AND(NOT('Personnel Details'!$I$19=""), $B163&gt;='Personnel Details'!$I$19), 'Personnel Details'!$J$19, 'Personnel Details'!$E$19)))</f>
        <v/>
      </c>
      <c r="IQ163" s="59" t="str">
        <f>IF(IP$9="", "", IF(AND(NOT('Personnel Details'!$N$19=""), $B163&gt;='Personnel Details'!$N$19), IF('Personnel Details'!$P$19="","", 'Personnel Details'!$P$19), IF(AND(NOT('Personnel Details'!$I$19=""), $B163&gt;='Personnel Details'!$I$19), IF('Personnel Details'!$K$19="", "", 'Personnel Details'!$K$19), IF('Personnel Details'!$F$19="", "", 'Personnel Details'!$F$19))))</f>
        <v/>
      </c>
      <c r="IR163" s="79" t="str">
        <f>IF(IP$9="", "", IF(AND(NOT('Personnel Details'!$N$19=""), $B163&gt;='Personnel Details'!$N$19), 'Personnel Details'!$Q$19, IF(AND(NOT('Personnel Details'!$I$19=""), $B163&gt;='Personnel Details'!$I$19), 'Personnel Details'!$L$19, 'Personnel Details'!$G$19)))</f>
        <v/>
      </c>
      <c r="IS163" s="59">
        <f t="shared" si="411"/>
        <v>0</v>
      </c>
      <c r="IT163" s="53"/>
      <c r="IV163" s="78" t="str">
        <f>IF(IV$9="", "", IF(AND(NOT('Personnel Details'!$N$20=""), $B163&gt;='Personnel Details'!$N$20), 'Personnel Details'!$O$20, IF(AND(NOT('Personnel Details'!$I$20=""), $B163&gt;='Personnel Details'!$I$20), 'Personnel Details'!$J$20, 'Personnel Details'!$E$20)))</f>
        <v/>
      </c>
      <c r="IW163" s="59" t="str">
        <f>IF(IV$9="", "", IF(AND(NOT('Personnel Details'!$N$20=""), $B163&gt;='Personnel Details'!$N$20), IF('Personnel Details'!$P$20="","", 'Personnel Details'!$P$20), IF(AND(NOT('Personnel Details'!$I$20=""), $B163&gt;='Personnel Details'!$I$20), IF('Personnel Details'!$K$20="", "", 'Personnel Details'!$K$20), IF('Personnel Details'!$F$20="", "", 'Personnel Details'!$F$20))))</f>
        <v/>
      </c>
      <c r="IX163" s="79" t="str">
        <f>IF(IV$9="", "", IF(AND(NOT('Personnel Details'!$N$20=""), $B163&gt;='Personnel Details'!$N$20), 'Personnel Details'!$Q$20, IF(AND(NOT('Personnel Details'!$I$20=""), $B163&gt;='Personnel Details'!$I$20), 'Personnel Details'!$L$20, 'Personnel Details'!$G$20)))</f>
        <v/>
      </c>
      <c r="IY163" s="59">
        <f t="shared" si="412"/>
        <v>0</v>
      </c>
      <c r="IZ163" s="53"/>
      <c r="JB163" s="78" t="str">
        <f>IF(JB$9="", "", IF(AND(NOT('Personnel Details'!$N$21=""), $B163&gt;='Personnel Details'!$N$21), 'Personnel Details'!$O$21, IF(AND(NOT('Personnel Details'!$I$21=""), $B163&gt;='Personnel Details'!$I$21), 'Personnel Details'!$J$21, 'Personnel Details'!$E$21)))</f>
        <v/>
      </c>
      <c r="JC163" s="59" t="str">
        <f>IF(JB$9="", "", IF(AND(NOT('Personnel Details'!$N$21=""), $B163&gt;='Personnel Details'!$N$21), IF('Personnel Details'!$P$21="","", 'Personnel Details'!$P$21), IF(AND(NOT('Personnel Details'!$I$21=""), $B163&gt;='Personnel Details'!$I$21), IF('Personnel Details'!$K$21="", "", 'Personnel Details'!$K$21), IF('Personnel Details'!$F$21="", "", 'Personnel Details'!$F$21))))</f>
        <v/>
      </c>
      <c r="JD163" s="79" t="str">
        <f>IF(JB$9="", "", IF(AND(NOT('Personnel Details'!$N$21=""), $B163&gt;='Personnel Details'!$N$21), 'Personnel Details'!$Q$21, IF(AND(NOT('Personnel Details'!$I$21=""), $B163&gt;='Personnel Details'!$I$21), 'Personnel Details'!$L$21, 'Personnel Details'!$G$21)))</f>
        <v/>
      </c>
      <c r="JE163" s="59">
        <f t="shared" si="413"/>
        <v>0</v>
      </c>
      <c r="JF163" s="53"/>
      <c r="JH163" s="78" t="str">
        <f>IF(JH$9="", "", IF(AND(NOT('Personnel Details'!$N$22=""), $B163&gt;='Personnel Details'!$N$22), 'Personnel Details'!$O$22, IF(AND(NOT('Personnel Details'!$I$22=""), $B163&gt;='Personnel Details'!$I$22), 'Personnel Details'!$J$22, 'Personnel Details'!$E$22)))</f>
        <v/>
      </c>
      <c r="JI163" s="59" t="str">
        <f>IF(JH$9="", "", IF(AND(NOT('Personnel Details'!$N$22=""), $B163&gt;='Personnel Details'!$N$22), IF('Personnel Details'!$P$22="","", 'Personnel Details'!$P$22), IF(AND(NOT('Personnel Details'!$I$22=""), $B163&gt;='Personnel Details'!$I$22), IF('Personnel Details'!$K$22="", "", 'Personnel Details'!$K$22), IF('Personnel Details'!$F$22="", "", 'Personnel Details'!$F$22))))</f>
        <v/>
      </c>
      <c r="JJ163" s="79" t="str">
        <f>IF(JH$9="", "", IF(AND(NOT('Personnel Details'!$N$22=""), $B163&gt;='Personnel Details'!$N$22), 'Personnel Details'!$Q$22, IF(AND(NOT('Personnel Details'!$I$22=""), $B163&gt;='Personnel Details'!$I$22), 'Personnel Details'!$L$22, 'Personnel Details'!$G$22)))</f>
        <v/>
      </c>
      <c r="JK163" s="59">
        <f t="shared" si="414"/>
        <v>0</v>
      </c>
      <c r="JL163" s="53"/>
      <c r="JN163" s="78" t="str">
        <f>IF(JN$9="", "", IF(AND(NOT('Personnel Details'!$N$23=""), $B163&gt;='Personnel Details'!$N$23), 'Personnel Details'!$O$23, IF(AND(NOT('Personnel Details'!$I$23=""), $B163&gt;='Personnel Details'!$I$23), 'Personnel Details'!$J$23, 'Personnel Details'!$E$23)))</f>
        <v/>
      </c>
      <c r="JO163" s="59" t="str">
        <f>IF(JN$9="", "", IF(AND(NOT('Personnel Details'!$N$23=""), $B163&gt;='Personnel Details'!$N$23), IF('Personnel Details'!$P$23="","", 'Personnel Details'!$P$23), IF(AND(NOT('Personnel Details'!$I$23=""), $B163&gt;='Personnel Details'!$I$23), IF('Personnel Details'!$K$23="", "", 'Personnel Details'!$K$23), IF('Personnel Details'!$F$23="", "", 'Personnel Details'!$F$23))))</f>
        <v/>
      </c>
      <c r="JP163" s="79" t="str">
        <f>IF(JN$9="", "", IF(AND(NOT('Personnel Details'!$N$23=""), $B163&gt;='Personnel Details'!$N$23), 'Personnel Details'!$Q$23, IF(AND(NOT('Personnel Details'!$I$23=""), $B163&gt;='Personnel Details'!$I$23), 'Personnel Details'!$L$23, 'Personnel Details'!$G$23)))</f>
        <v/>
      </c>
      <c r="JQ163" s="59">
        <f t="shared" si="415"/>
        <v>0</v>
      </c>
      <c r="JR163" s="53"/>
      <c r="JT163" s="78" t="str">
        <f>IF(JT$9="", "", IF(AND(NOT('Personnel Details'!$N$24=""), $B163&gt;='Personnel Details'!$N$24), 'Personnel Details'!$O$24, IF(AND(NOT('Personnel Details'!$I$24=""), $B163&gt;='Personnel Details'!$I$24), 'Personnel Details'!$J$24, 'Personnel Details'!$E$24)))</f>
        <v/>
      </c>
      <c r="JU163" s="59" t="str">
        <f>IF(JT$9="", "", IF(AND(NOT('Personnel Details'!$N$24=""), $B163&gt;='Personnel Details'!$N$24), IF('Personnel Details'!$P$24="","", 'Personnel Details'!$P$24), IF(AND(NOT('Personnel Details'!$I$24=""), $B163&gt;='Personnel Details'!$I$24), IF('Personnel Details'!$K$24="", "", 'Personnel Details'!$K$24), IF('Personnel Details'!$F$24="", "", 'Personnel Details'!$F$24))))</f>
        <v/>
      </c>
      <c r="JV163" s="79" t="str">
        <f>IF(JT$9="", "", IF(AND(NOT('Personnel Details'!$N$24=""), $B163&gt;='Personnel Details'!$N$24), 'Personnel Details'!$Q$24, IF(AND(NOT('Personnel Details'!$I$24=""), $B163&gt;='Personnel Details'!$I$24), 'Personnel Details'!$L$24, 'Personnel Details'!$G$24)))</f>
        <v/>
      </c>
      <c r="JW163" s="59">
        <f t="shared" si="416"/>
        <v>0</v>
      </c>
      <c r="JX163" s="53"/>
      <c r="JZ163" s="78" t="str">
        <f>IF(JZ$9="", "", IF(AND(NOT('Personnel Details'!$N$25=""), $B163&gt;='Personnel Details'!$N$25), 'Personnel Details'!$O$25, IF(AND(NOT('Personnel Details'!$I$25=""), $B163&gt;='Personnel Details'!$I$25), 'Personnel Details'!$J$25, 'Personnel Details'!$E$25)))</f>
        <v/>
      </c>
      <c r="KA163" s="59" t="str">
        <f>IF(JZ$9="", "", IF(AND(NOT('Personnel Details'!$N$25=""), $B163&gt;='Personnel Details'!$N$25), IF('Personnel Details'!$P$25="","", 'Personnel Details'!$P$25), IF(AND(NOT('Personnel Details'!$I$25=""), $B163&gt;='Personnel Details'!$I$25), IF('Personnel Details'!$K$25="", "", 'Personnel Details'!$K$25), IF('Personnel Details'!$F$25="", "", 'Personnel Details'!$F$25))))</f>
        <v/>
      </c>
      <c r="KB163" s="79" t="str">
        <f>IF(JZ$9="", "", IF(AND(NOT('Personnel Details'!$N$25=""), $B163&gt;='Personnel Details'!$N$25), 'Personnel Details'!$Q$25, IF(AND(NOT('Personnel Details'!$I$25=""), $B163&gt;='Personnel Details'!$I$25), 'Personnel Details'!$L$25, 'Personnel Details'!$G$25)))</f>
        <v/>
      </c>
      <c r="KC163" s="59">
        <f t="shared" si="417"/>
        <v>0</v>
      </c>
      <c r="KD163" s="53"/>
      <c r="KF163" s="78" t="str">
        <f>IF(KF$9="", "", IF(AND(NOT('Personnel Details'!$N$26=""), $B163&gt;='Personnel Details'!$N$26), 'Personnel Details'!$O$26, IF(AND(NOT('Personnel Details'!$I$26=""), $B163&gt;='Personnel Details'!$I$26), 'Personnel Details'!$J$26, 'Personnel Details'!$E$26)))</f>
        <v/>
      </c>
      <c r="KG163" s="59" t="str">
        <f>IF(KF$9="", "", IF(AND(NOT('Personnel Details'!$N$26=""), $B163&gt;='Personnel Details'!$N$26), IF('Personnel Details'!$P$26="","", 'Personnel Details'!$P$26), IF(AND(NOT('Personnel Details'!$I$26=""), $B163&gt;='Personnel Details'!$I$26), IF('Personnel Details'!$K$26="", "", 'Personnel Details'!$K$26), IF('Personnel Details'!$F$26="", "", 'Personnel Details'!$F$26))))</f>
        <v/>
      </c>
      <c r="KH163" s="79" t="str">
        <f>IF(KF$9="", "", IF(AND(NOT('Personnel Details'!$N$26=""), $B163&gt;='Personnel Details'!$N$26), 'Personnel Details'!$Q$26, IF(AND(NOT('Personnel Details'!$I$26=""), $B163&gt;='Personnel Details'!$I$26), 'Personnel Details'!$L$26, 'Personnel Details'!$G$26)))</f>
        <v/>
      </c>
      <c r="KI163" s="59">
        <f t="shared" si="418"/>
        <v>0</v>
      </c>
      <c r="KJ163" s="53"/>
      <c r="KL163" s="78" t="str">
        <f>IF(KL$9="", "", IF(AND(NOT('Personnel Details'!$N$27=""), $B163&gt;='Personnel Details'!$N$27), 'Personnel Details'!$O$27, IF(AND(NOT('Personnel Details'!$I$27=""), $B163&gt;='Personnel Details'!$I$27), 'Personnel Details'!$J$27, 'Personnel Details'!$E$27)))</f>
        <v/>
      </c>
      <c r="KM163" s="59" t="str">
        <f>IF(KL$9="", "", IF(AND(NOT('Personnel Details'!$N$27=""), $B163&gt;='Personnel Details'!$N$27), IF('Personnel Details'!$P$27="","", 'Personnel Details'!$P$27), IF(AND(NOT('Personnel Details'!$I$27=""), $B163&gt;='Personnel Details'!$I$27), IF('Personnel Details'!$K$27="", "", 'Personnel Details'!$K$27), IF('Personnel Details'!$F$27="", "", 'Personnel Details'!$F$27))))</f>
        <v/>
      </c>
      <c r="KN163" s="79" t="str">
        <f>IF(KL$9="", "", IF(AND(NOT('Personnel Details'!$N$27=""), $B163&gt;='Personnel Details'!$N$27), 'Personnel Details'!$Q$27, IF(AND(NOT('Personnel Details'!$I$27=""), $B163&gt;='Personnel Details'!$I$27), 'Personnel Details'!$L$27, 'Personnel Details'!$G$27)))</f>
        <v/>
      </c>
      <c r="KO163" s="59">
        <f t="shared" si="419"/>
        <v>0</v>
      </c>
      <c r="KP163" s="53"/>
      <c r="KR163" s="78" t="str">
        <f>IF(KR$9="", "", IF(AND(NOT('Personnel Details'!$N$28=""), $B163&gt;='Personnel Details'!$N$28), 'Personnel Details'!$O$28, IF(AND(NOT('Personnel Details'!$I$28=""), $B163&gt;='Personnel Details'!$I$28), 'Personnel Details'!$J$28, 'Personnel Details'!$E$28)))</f>
        <v/>
      </c>
      <c r="KS163" s="59" t="str">
        <f>IF(KR$9="", "", IF(AND(NOT('Personnel Details'!$N$28=""), $B163&gt;='Personnel Details'!$N$28), IF('Personnel Details'!$P$28="","", 'Personnel Details'!$P$28), IF(AND(NOT('Personnel Details'!$I$28=""), $B163&gt;='Personnel Details'!$I$28), IF('Personnel Details'!$K$28="", "", 'Personnel Details'!$K$28), IF('Personnel Details'!$F$28="", "", 'Personnel Details'!$F$28))))</f>
        <v/>
      </c>
      <c r="KT163" s="79" t="str">
        <f>IF(KR$9="", "", IF(AND(NOT('Personnel Details'!$N$28=""), $B163&gt;='Personnel Details'!$N$28), 'Personnel Details'!$Q$28, IF(AND(NOT('Personnel Details'!$I$28=""), $B163&gt;='Personnel Details'!$I$28), 'Personnel Details'!$L$28, 'Personnel Details'!$G$28)))</f>
        <v/>
      </c>
      <c r="KU163" s="59">
        <f t="shared" si="420"/>
        <v>0</v>
      </c>
      <c r="KV163" s="53"/>
      <c r="KX163" s="78" t="str">
        <f>IF(KX$9="", "", IF(AND(NOT('Personnel Details'!$N$29=""), $B163&gt;='Personnel Details'!$N$29), 'Personnel Details'!$O$29, IF(AND(NOT('Personnel Details'!$I$29=""), $B163&gt;='Personnel Details'!$I$29), 'Personnel Details'!$J$29, 'Personnel Details'!$E$29)))</f>
        <v/>
      </c>
      <c r="KY163" s="59" t="str">
        <f>IF(KX$9="", "", IF(AND(NOT('Personnel Details'!$N$29=""), $B163&gt;='Personnel Details'!$N$29), IF('Personnel Details'!$P$29="","", 'Personnel Details'!$P$29), IF(AND(NOT('Personnel Details'!$I$29=""), $B163&gt;='Personnel Details'!$I$29), IF('Personnel Details'!$K$29="", "", 'Personnel Details'!$K$29), IF('Personnel Details'!$F$29="", "", 'Personnel Details'!$F$29))))</f>
        <v/>
      </c>
      <c r="KZ163" s="79" t="str">
        <f>IF(KX$9="", "", IF(AND(NOT('Personnel Details'!$N$29=""), $B163&gt;='Personnel Details'!$N$29), 'Personnel Details'!$Q$29, IF(AND(NOT('Personnel Details'!$I$29=""), $B163&gt;='Personnel Details'!$I$29), 'Personnel Details'!$L$29, 'Personnel Details'!$G$29)))</f>
        <v/>
      </c>
      <c r="LA163" s="59">
        <f t="shared" si="421"/>
        <v>0</v>
      </c>
      <c r="LB163" s="53"/>
      <c r="LD163" s="78" t="str">
        <f>IF(LD$9="", "", IF(AND(NOT('Personnel Details'!$N$30=""), $B163&gt;='Personnel Details'!$N$30), 'Personnel Details'!$O$30, IF(AND(NOT('Personnel Details'!$I$30=""), $B163&gt;='Personnel Details'!$I$30), 'Personnel Details'!$J$30, 'Personnel Details'!$E$30)))</f>
        <v/>
      </c>
      <c r="LE163" s="59" t="str">
        <f>IF(LD$9="", "", IF(AND(NOT('Personnel Details'!$N$30=""), $B163&gt;='Personnel Details'!$N$30), IF('Personnel Details'!$P$30="","", 'Personnel Details'!$P$30), IF(AND(NOT('Personnel Details'!$I$30=""), $B163&gt;='Personnel Details'!$I$30), IF('Personnel Details'!$K$30="", "", 'Personnel Details'!$K$30), IF('Personnel Details'!$F$30="", "", 'Personnel Details'!$F$30))))</f>
        <v/>
      </c>
      <c r="LF163" s="79" t="str">
        <f>IF(LD$9="", "", IF(AND(NOT('Personnel Details'!$N$30=""), $B163&gt;='Personnel Details'!$N$30), 'Personnel Details'!$Q$30, IF(AND(NOT('Personnel Details'!$I$30=""), $B163&gt;='Personnel Details'!$I$30), 'Personnel Details'!$L$30, 'Personnel Details'!$G$30)))</f>
        <v/>
      </c>
      <c r="LG163" s="59">
        <f t="shared" si="422"/>
        <v>0</v>
      </c>
      <c r="LH163" s="53"/>
      <c r="LJ163" s="78" t="str">
        <f>IF(LJ$9="", "", IF(AND(NOT('Personnel Details'!$N$31=""), $B163&gt;='Personnel Details'!$N$31), 'Personnel Details'!$O$31, IF(AND(NOT('Personnel Details'!$I$31=""), $B163&gt;='Personnel Details'!$I$31), 'Personnel Details'!$J$31, 'Personnel Details'!$E$31)))</f>
        <v/>
      </c>
      <c r="LK163" s="59" t="str">
        <f>IF(LJ$9="", "", IF(AND(NOT('Personnel Details'!$N$31=""), $B163&gt;='Personnel Details'!$N$31), IF('Personnel Details'!$P$31="","", 'Personnel Details'!$P$31), IF(AND(NOT('Personnel Details'!$I$31=""), $B163&gt;='Personnel Details'!$I$31), IF('Personnel Details'!$K$31="", "", 'Personnel Details'!$K$31), IF('Personnel Details'!$F$31="", "", 'Personnel Details'!$F$31))))</f>
        <v/>
      </c>
      <c r="LL163" s="79" t="str">
        <f>IF(LJ$9="", "", IF(AND(NOT('Personnel Details'!$N$31=""), $B163&gt;='Personnel Details'!$N$31), 'Personnel Details'!$Q$31, IF(AND(NOT('Personnel Details'!$I$31=""), $B163&gt;='Personnel Details'!$I$31), 'Personnel Details'!$L$31, 'Personnel Details'!$G$31)))</f>
        <v/>
      </c>
      <c r="LM163" s="59">
        <f t="shared" si="423"/>
        <v>0</v>
      </c>
      <c r="LN163" s="53"/>
      <c r="LP163" s="78" t="str">
        <f>IF(LP$9="", "", IF(AND(NOT('Personnel Details'!$N$32=""), $B163&gt;='Personnel Details'!$N$32), 'Personnel Details'!$O$32, IF(AND(NOT('Personnel Details'!$I$32=""), $B163&gt;='Personnel Details'!$I$32), 'Personnel Details'!$J$32, 'Personnel Details'!$E$32)))</f>
        <v/>
      </c>
      <c r="LQ163" s="59" t="str">
        <f>IF(LP$9="", "", IF(AND(NOT('Personnel Details'!$N$32=""), $B163&gt;='Personnel Details'!$N$32), IF('Personnel Details'!$P$32="","", 'Personnel Details'!$P$32), IF(AND(NOT('Personnel Details'!$I$32=""), $B163&gt;='Personnel Details'!$I$32), IF('Personnel Details'!$K$32="", "", 'Personnel Details'!$K$32), IF('Personnel Details'!$F$32="", "", 'Personnel Details'!$F$32))))</f>
        <v/>
      </c>
      <c r="LR163" s="79" t="str">
        <f>IF(LP$9="", "", IF(AND(NOT('Personnel Details'!$N$32=""), $B163&gt;='Personnel Details'!$N$32), 'Personnel Details'!$Q$32, IF(AND(NOT('Personnel Details'!$I$32=""), $B163&gt;='Personnel Details'!$I$32), 'Personnel Details'!$L$32, 'Personnel Details'!$G$32)))</f>
        <v/>
      </c>
      <c r="LS163" s="59">
        <f t="shared" si="424"/>
        <v>0</v>
      </c>
      <c r="LT163" s="53"/>
      <c r="LV163" s="78" t="str">
        <f>IF(LV$9="", "", IF(AND(NOT('Personnel Details'!$N$33=""), $B163&gt;='Personnel Details'!$N$33), 'Personnel Details'!$O$33, IF(AND(NOT('Personnel Details'!$I$33=""), $B163&gt;='Personnel Details'!$I$33), 'Personnel Details'!$J$33, 'Personnel Details'!$E$33)))</f>
        <v/>
      </c>
      <c r="LW163" s="59" t="str">
        <f>IF(LV$9="", "", IF(AND(NOT('Personnel Details'!$N$33=""), $B163&gt;='Personnel Details'!$N$33), IF('Personnel Details'!$P$33="","", 'Personnel Details'!$P$33), IF(AND(NOT('Personnel Details'!$I$33=""), $B163&gt;='Personnel Details'!$I$33), IF('Personnel Details'!$K$33="", "", 'Personnel Details'!$K$33), IF('Personnel Details'!$F$33="", "", 'Personnel Details'!$F$33))))</f>
        <v/>
      </c>
      <c r="LX163" s="79" t="str">
        <f>IF(LV$9="", "", IF(AND(NOT('Personnel Details'!$N$33=""), $B163&gt;='Personnel Details'!$N$33), 'Personnel Details'!$Q$33, IF(AND(NOT('Personnel Details'!$I$33=""), $B163&gt;='Personnel Details'!$I$33), 'Personnel Details'!$L$33, 'Personnel Details'!$G$33)))</f>
        <v/>
      </c>
      <c r="LY163" s="59">
        <f t="shared" si="425"/>
        <v>0</v>
      </c>
      <c r="LZ163" s="53"/>
      <c r="MB163" s="78" t="str">
        <f>IF(MB$9="", "", IF(AND(NOT('Personnel Details'!$N$34=""), $B163&gt;='Personnel Details'!$N$34), 'Personnel Details'!$O$34, IF(AND(NOT('Personnel Details'!$I$34=""), $B163&gt;='Personnel Details'!$I$34), 'Personnel Details'!$J$34, 'Personnel Details'!$E$34)))</f>
        <v/>
      </c>
      <c r="MC163" s="59" t="str">
        <f>IF(MB$9="", "", IF(AND(NOT('Personnel Details'!$N$34=""), $B163&gt;='Personnel Details'!$N$34), IF('Personnel Details'!$P$34="","", 'Personnel Details'!$P$34), IF(AND(NOT('Personnel Details'!$I$34=""), $B163&gt;='Personnel Details'!$I$34), IF('Personnel Details'!$K$34="", "", 'Personnel Details'!$K$34), IF('Personnel Details'!$F$34="", "", 'Personnel Details'!$F$34))))</f>
        <v/>
      </c>
      <c r="MD163" s="79" t="str">
        <f>IF(MB$9="", "", IF(AND(NOT('Personnel Details'!$N$34=""), $B163&gt;='Personnel Details'!$N$34), 'Personnel Details'!$Q$34, IF(AND(NOT('Personnel Details'!$I$34=""), $B163&gt;='Personnel Details'!$I$34), 'Personnel Details'!$L$34, 'Personnel Details'!$G$34)))</f>
        <v/>
      </c>
      <c r="ME163" s="59">
        <f t="shared" si="426"/>
        <v>0</v>
      </c>
      <c r="MF163" s="53"/>
      <c r="MH163" s="78" t="str">
        <f>IF(MH$9="", "", IF(AND(NOT('Personnel Details'!$N$35=""), $B163&gt;='Personnel Details'!$N$35), 'Personnel Details'!$O$35, IF(AND(NOT('Personnel Details'!$I$35=""), $B163&gt;='Personnel Details'!$I$35), 'Personnel Details'!$J$35, 'Personnel Details'!$E$35)))</f>
        <v/>
      </c>
      <c r="MI163" s="59" t="str">
        <f>IF(MH$9="", "", IF(AND(NOT('Personnel Details'!$N$35=""), $B163&gt;='Personnel Details'!$N$35), IF('Personnel Details'!$P$35="","", 'Personnel Details'!$P$35), IF(AND(NOT('Personnel Details'!$I$35=""), $B163&gt;='Personnel Details'!$I$35), IF('Personnel Details'!$K$35="", "", 'Personnel Details'!$K$35), IF('Personnel Details'!$F$35="", "", 'Personnel Details'!$F$35))))</f>
        <v/>
      </c>
      <c r="MJ163" s="79" t="str">
        <f>IF(MH$9="", "", IF(AND(NOT('Personnel Details'!$N$35=""), $B163&gt;='Personnel Details'!$N$35), 'Personnel Details'!$Q$35, IF(AND(NOT('Personnel Details'!$I$35=""), $B163&gt;='Personnel Details'!$I$35), 'Personnel Details'!$L$35, 'Personnel Details'!$G$35)))</f>
        <v/>
      </c>
      <c r="MK163" s="59">
        <f t="shared" si="427"/>
        <v>0</v>
      </c>
      <c r="ML163" s="53"/>
      <c r="MN163" s="78" t="str">
        <f>IF(MN$9="", "", IF(AND(NOT('Personnel Details'!$N$36=""), $B163&gt;='Personnel Details'!$N$36), 'Personnel Details'!$O$36, IF(AND(NOT('Personnel Details'!$I$36=""), $B163&gt;='Personnel Details'!$I$36), 'Personnel Details'!$J$36, 'Personnel Details'!$E$36)))</f>
        <v/>
      </c>
      <c r="MO163" s="59" t="str">
        <f>IF(MN$9="", "", IF(AND(NOT('Personnel Details'!$N$36=""), $B163&gt;='Personnel Details'!$N$36), IF('Personnel Details'!$P$36="","", 'Personnel Details'!$P$36), IF(AND(NOT('Personnel Details'!$I$36=""), $B163&gt;='Personnel Details'!$I$36), IF('Personnel Details'!$K$36="", "", 'Personnel Details'!$K$36), IF('Personnel Details'!$F$36="", "", 'Personnel Details'!$F$36))))</f>
        <v/>
      </c>
      <c r="MP163" s="79" t="str">
        <f>IF(MN$9="", "", IF(AND(NOT('Personnel Details'!$N$36=""), $B163&gt;='Personnel Details'!$N$36), 'Personnel Details'!$Q$36, IF(AND(NOT('Personnel Details'!$I$36=""), $B163&gt;='Personnel Details'!$I$36), 'Personnel Details'!$L$36, 'Personnel Details'!$G$36)))</f>
        <v/>
      </c>
      <c r="MQ163" s="59">
        <f t="shared" si="428"/>
        <v>0</v>
      </c>
      <c r="MR163" s="53"/>
      <c r="MT163" s="78" t="str">
        <f>IF(MT$9="", "", IF(AND(NOT('Personnel Details'!$N$37=""), $B163&gt;='Personnel Details'!$N$37), 'Personnel Details'!$O$37, IF(AND(NOT('Personnel Details'!$I$37=""), $B163&gt;='Personnel Details'!$I$37), 'Personnel Details'!$J$37, 'Personnel Details'!$E$37)))</f>
        <v/>
      </c>
      <c r="MU163" s="59" t="str">
        <f>IF(MT$9="", "", IF(AND(NOT('Personnel Details'!$N$37=""), $B163&gt;='Personnel Details'!$N$37), IF('Personnel Details'!$P$37="","", 'Personnel Details'!$P$37), IF(AND(NOT('Personnel Details'!$I$37=""), $B163&gt;='Personnel Details'!$I$37), IF('Personnel Details'!$K$37="", "", 'Personnel Details'!$K$37), IF('Personnel Details'!$F$37="", "", 'Personnel Details'!$F$37))))</f>
        <v/>
      </c>
      <c r="MV163" s="79" t="str">
        <f>IF(MT$9="", "", IF(AND(NOT('Personnel Details'!$N$37=""), $B163&gt;='Personnel Details'!$N$37), 'Personnel Details'!$Q$37, IF(AND(NOT('Personnel Details'!$I$37=""), $B163&gt;='Personnel Details'!$I$37), 'Personnel Details'!$L$37, 'Personnel Details'!$G$37)))</f>
        <v/>
      </c>
      <c r="MW163" s="59">
        <f t="shared" si="429"/>
        <v>0</v>
      </c>
      <c r="MX163" s="53"/>
      <c r="MZ163" s="78" t="str">
        <f>IF(MZ$9="", "", IF(AND(NOT('Personnel Details'!$N$38=""), $B163&gt;='Personnel Details'!$N$38), 'Personnel Details'!$O$38, IF(AND(NOT('Personnel Details'!$I$38=""), $B163&gt;='Personnel Details'!$I$38), 'Personnel Details'!$J$38, 'Personnel Details'!$E$38)))</f>
        <v/>
      </c>
      <c r="NA163" s="59" t="str">
        <f>IF(MZ$9="", "", IF(AND(NOT('Personnel Details'!$N$38=""), $B163&gt;='Personnel Details'!$N$38), IF('Personnel Details'!$P$38="","", 'Personnel Details'!$P$38), IF(AND(NOT('Personnel Details'!$I$38=""), $B163&gt;='Personnel Details'!$I$38), IF('Personnel Details'!$K$38="", "", 'Personnel Details'!$K$38), IF('Personnel Details'!$F$38="", "", 'Personnel Details'!$F$38))))</f>
        <v/>
      </c>
      <c r="NB163" s="79" t="str">
        <f>IF(MZ$9="", "", IF(AND(NOT('Personnel Details'!$N$38=""), $B163&gt;='Personnel Details'!$N$38), 'Personnel Details'!$Q$38, IF(AND(NOT('Personnel Details'!$I$38=""), $B163&gt;='Personnel Details'!$I$38), 'Personnel Details'!$L$38, 'Personnel Details'!$G$38)))</f>
        <v/>
      </c>
      <c r="NC163" s="59">
        <f t="shared" si="430"/>
        <v>0</v>
      </c>
      <c r="ND163" s="53"/>
      <c r="NF163" s="78" t="str">
        <f>IF(NF$9="", "", IF(AND(NOT('Personnel Details'!$N$39=""), $B163&gt;='Personnel Details'!$N$39), 'Personnel Details'!$O$39, IF(AND(NOT('Personnel Details'!$I$39=""), $B163&gt;='Personnel Details'!$I$39), 'Personnel Details'!$J$39, 'Personnel Details'!$E$39)))</f>
        <v/>
      </c>
      <c r="NG163" s="59" t="str">
        <f>IF(NF$9="", "", IF(AND(NOT('Personnel Details'!$N$39=""), $B163&gt;='Personnel Details'!$N$39), IF('Personnel Details'!$P$39="","", 'Personnel Details'!$P$39), IF(AND(NOT('Personnel Details'!$I$39=""), $B163&gt;='Personnel Details'!$I$39), IF('Personnel Details'!$K$39="", "", 'Personnel Details'!$K$39), IF('Personnel Details'!$F$39="", "", 'Personnel Details'!$F$39))))</f>
        <v/>
      </c>
      <c r="NH163" s="79" t="str">
        <f>IF(NF$9="", "", IF(AND(NOT('Personnel Details'!$N$39=""), $B163&gt;='Personnel Details'!$N$39), 'Personnel Details'!$Q$39, IF(AND(NOT('Personnel Details'!$I$39=""), $B163&gt;='Personnel Details'!$I$39), 'Personnel Details'!$L$39, 'Personnel Details'!$G$39)))</f>
        <v/>
      </c>
      <c r="NI163" s="59">
        <f t="shared" si="431"/>
        <v>0</v>
      </c>
      <c r="NJ163" s="53"/>
      <c r="NL163" s="78" t="str">
        <f>IF(NL$9="", "", IF(AND(NOT('Personnel Details'!$N$40=""), $B163&gt;='Personnel Details'!$N$40), 'Personnel Details'!$O$40, IF(AND(NOT('Personnel Details'!$I$40=""), $B163&gt;='Personnel Details'!$I$40), 'Personnel Details'!$J$40, 'Personnel Details'!$E$40)))</f>
        <v/>
      </c>
      <c r="NM163" s="59" t="str">
        <f>IF(NL$9="", "", IF(AND(NOT('Personnel Details'!$N$40=""), $B163&gt;='Personnel Details'!$N$40), IF('Personnel Details'!$P$40="","", 'Personnel Details'!$P$40), IF(AND(NOT('Personnel Details'!$I$40=""), $B163&gt;='Personnel Details'!$I$40), IF('Personnel Details'!$K$40="", "", 'Personnel Details'!$K$40), IF('Personnel Details'!$F$40="", "", 'Personnel Details'!$F$40))))</f>
        <v/>
      </c>
      <c r="NN163" s="79" t="str">
        <f>IF(NL$9="", "", IF(AND(NOT('Personnel Details'!$N$40=""), $B163&gt;='Personnel Details'!$N$40), 'Personnel Details'!$Q$40, IF(AND(NOT('Personnel Details'!$I$40=""), $B163&gt;='Personnel Details'!$I$40), 'Personnel Details'!$L$40, 'Personnel Details'!$G$40)))</f>
        <v/>
      </c>
      <c r="NO163" s="59">
        <f t="shared" si="432"/>
        <v>0</v>
      </c>
      <c r="NP163" s="53"/>
    </row>
    <row r="164" spans="1:380" x14ac:dyDescent="0.25">
      <c r="A164" s="32"/>
      <c r="B164" s="113">
        <f>IFERROR(IF(B163+1&gt;'Personnel Details'!$U$5, "", B163+1), "")</f>
        <v>43984</v>
      </c>
      <c r="C164" s="32"/>
      <c r="D164" s="120"/>
      <c r="E164" s="13" t="str">
        <f t="shared" si="311"/>
        <v/>
      </c>
      <c r="F164" s="13" t="str">
        <f t="shared" si="342"/>
        <v/>
      </c>
      <c r="G164" s="56" t="str">
        <f t="shared" si="433"/>
        <v/>
      </c>
      <c r="H164" s="16" t="str">
        <f t="shared" si="343"/>
        <v/>
      </c>
      <c r="I164" s="32"/>
      <c r="J164" s="120"/>
      <c r="K164" s="62" t="str">
        <f t="shared" si="312"/>
        <v/>
      </c>
      <c r="L164" s="62" t="str">
        <f t="shared" si="344"/>
        <v/>
      </c>
      <c r="M164" s="65" t="str">
        <f t="shared" si="434"/>
        <v/>
      </c>
      <c r="N164" s="68" t="str">
        <f t="shared" si="345"/>
        <v/>
      </c>
      <c r="O164" s="32"/>
      <c r="P164" s="120"/>
      <c r="Q164" s="62" t="str">
        <f t="shared" si="313"/>
        <v/>
      </c>
      <c r="R164" s="62" t="str">
        <f t="shared" si="346"/>
        <v/>
      </c>
      <c r="S164" s="65" t="str">
        <f t="shared" si="435"/>
        <v/>
      </c>
      <c r="T164" s="68" t="str">
        <f t="shared" si="347"/>
        <v/>
      </c>
      <c r="U164" s="32"/>
      <c r="V164" s="120"/>
      <c r="W164" s="62" t="str">
        <f t="shared" si="314"/>
        <v/>
      </c>
      <c r="X164" s="62" t="str">
        <f t="shared" si="348"/>
        <v/>
      </c>
      <c r="Y164" s="65" t="str">
        <f t="shared" si="436"/>
        <v/>
      </c>
      <c r="Z164" s="68" t="str">
        <f t="shared" si="349"/>
        <v/>
      </c>
      <c r="AA164" s="32"/>
      <c r="AB164" s="120"/>
      <c r="AC164" s="62" t="str">
        <f t="shared" si="315"/>
        <v/>
      </c>
      <c r="AD164" s="62" t="str">
        <f t="shared" si="350"/>
        <v/>
      </c>
      <c r="AE164" s="65" t="str">
        <f t="shared" si="437"/>
        <v/>
      </c>
      <c r="AF164" s="68" t="str">
        <f t="shared" si="351"/>
        <v/>
      </c>
      <c r="AG164" s="32"/>
      <c r="AH164" s="120"/>
      <c r="AI164" s="62" t="str">
        <f t="shared" si="316"/>
        <v/>
      </c>
      <c r="AJ164" s="62" t="str">
        <f t="shared" si="352"/>
        <v/>
      </c>
      <c r="AK164" s="65" t="str">
        <f t="shared" si="438"/>
        <v/>
      </c>
      <c r="AL164" s="68" t="str">
        <f t="shared" si="353"/>
        <v/>
      </c>
      <c r="AM164" s="32"/>
      <c r="AN164" s="120"/>
      <c r="AO164" s="62" t="str">
        <f t="shared" si="317"/>
        <v/>
      </c>
      <c r="AP164" s="62" t="str">
        <f t="shared" si="354"/>
        <v/>
      </c>
      <c r="AQ164" s="65" t="str">
        <f t="shared" si="439"/>
        <v/>
      </c>
      <c r="AR164" s="68" t="str">
        <f t="shared" si="355"/>
        <v/>
      </c>
      <c r="AS164" s="32"/>
      <c r="AT164" s="120"/>
      <c r="AU164" s="62" t="str">
        <f t="shared" si="318"/>
        <v/>
      </c>
      <c r="AV164" s="62" t="str">
        <f t="shared" si="356"/>
        <v/>
      </c>
      <c r="AW164" s="65" t="str">
        <f t="shared" si="440"/>
        <v/>
      </c>
      <c r="AX164" s="68" t="str">
        <f t="shared" si="357"/>
        <v/>
      </c>
      <c r="AY164" s="32"/>
      <c r="AZ164" s="120"/>
      <c r="BA164" s="62" t="str">
        <f t="shared" si="319"/>
        <v/>
      </c>
      <c r="BB164" s="62" t="str">
        <f t="shared" si="358"/>
        <v/>
      </c>
      <c r="BC164" s="65" t="str">
        <f t="shared" si="441"/>
        <v/>
      </c>
      <c r="BD164" s="68" t="str">
        <f t="shared" si="359"/>
        <v/>
      </c>
      <c r="BE164" s="32"/>
      <c r="BF164" s="120"/>
      <c r="BG164" s="62" t="str">
        <f t="shared" si="320"/>
        <v/>
      </c>
      <c r="BH164" s="62" t="str">
        <f t="shared" si="360"/>
        <v/>
      </c>
      <c r="BI164" s="65" t="str">
        <f t="shared" si="442"/>
        <v/>
      </c>
      <c r="BJ164" s="68" t="str">
        <f t="shared" si="361"/>
        <v/>
      </c>
      <c r="BK164" s="32"/>
      <c r="BL164" s="120"/>
      <c r="BM164" s="62" t="str">
        <f t="shared" si="321"/>
        <v/>
      </c>
      <c r="BN164" s="62" t="str">
        <f t="shared" si="362"/>
        <v/>
      </c>
      <c r="BO164" s="65" t="str">
        <f t="shared" si="443"/>
        <v/>
      </c>
      <c r="BP164" s="68" t="str">
        <f t="shared" si="363"/>
        <v/>
      </c>
      <c r="BQ164" s="32"/>
      <c r="BR164" s="120"/>
      <c r="BS164" s="62" t="str">
        <f t="shared" si="322"/>
        <v/>
      </c>
      <c r="BT164" s="62" t="str">
        <f t="shared" si="364"/>
        <v/>
      </c>
      <c r="BU164" s="65" t="str">
        <f t="shared" si="444"/>
        <v/>
      </c>
      <c r="BV164" s="68" t="str">
        <f t="shared" si="365"/>
        <v/>
      </c>
      <c r="BW164" s="32"/>
      <c r="BX164" s="120"/>
      <c r="BY164" s="62" t="str">
        <f t="shared" si="323"/>
        <v/>
      </c>
      <c r="BZ164" s="62" t="str">
        <f t="shared" si="366"/>
        <v/>
      </c>
      <c r="CA164" s="65" t="str">
        <f t="shared" si="445"/>
        <v/>
      </c>
      <c r="CB164" s="68" t="str">
        <f t="shared" si="367"/>
        <v/>
      </c>
      <c r="CC164" s="32"/>
      <c r="CD164" s="120"/>
      <c r="CE164" s="62" t="str">
        <f t="shared" si="324"/>
        <v/>
      </c>
      <c r="CF164" s="62" t="str">
        <f t="shared" si="368"/>
        <v/>
      </c>
      <c r="CG164" s="65" t="str">
        <f t="shared" si="446"/>
        <v/>
      </c>
      <c r="CH164" s="68" t="str">
        <f t="shared" si="369"/>
        <v/>
      </c>
      <c r="CI164" s="32"/>
      <c r="CJ164" s="120"/>
      <c r="CK164" s="62" t="str">
        <f t="shared" si="325"/>
        <v/>
      </c>
      <c r="CL164" s="62" t="str">
        <f t="shared" si="370"/>
        <v/>
      </c>
      <c r="CM164" s="65" t="str">
        <f t="shared" si="447"/>
        <v/>
      </c>
      <c r="CN164" s="68" t="str">
        <f t="shared" si="371"/>
        <v/>
      </c>
      <c r="CO164" s="32"/>
      <c r="CP164" s="120"/>
      <c r="CQ164" s="62" t="str">
        <f t="shared" si="326"/>
        <v/>
      </c>
      <c r="CR164" s="62" t="str">
        <f t="shared" si="372"/>
        <v/>
      </c>
      <c r="CS164" s="65" t="str">
        <f t="shared" si="448"/>
        <v/>
      </c>
      <c r="CT164" s="68" t="str">
        <f t="shared" si="373"/>
        <v/>
      </c>
      <c r="CU164" s="32"/>
      <c r="CV164" s="120"/>
      <c r="CW164" s="62" t="str">
        <f t="shared" si="327"/>
        <v/>
      </c>
      <c r="CX164" s="62" t="str">
        <f t="shared" si="374"/>
        <v/>
      </c>
      <c r="CY164" s="65" t="str">
        <f t="shared" si="449"/>
        <v/>
      </c>
      <c r="CZ164" s="68" t="str">
        <f t="shared" si="375"/>
        <v/>
      </c>
      <c r="DA164" s="32"/>
      <c r="DB164" s="120"/>
      <c r="DC164" s="62" t="str">
        <f t="shared" si="328"/>
        <v/>
      </c>
      <c r="DD164" s="62" t="str">
        <f t="shared" si="376"/>
        <v/>
      </c>
      <c r="DE164" s="65" t="str">
        <f t="shared" si="450"/>
        <v/>
      </c>
      <c r="DF164" s="68" t="str">
        <f t="shared" si="377"/>
        <v/>
      </c>
      <c r="DG164" s="32"/>
      <c r="DH164" s="120"/>
      <c r="DI164" s="62" t="str">
        <f t="shared" si="329"/>
        <v/>
      </c>
      <c r="DJ164" s="62" t="str">
        <f t="shared" si="378"/>
        <v/>
      </c>
      <c r="DK164" s="65" t="str">
        <f t="shared" si="451"/>
        <v/>
      </c>
      <c r="DL164" s="68" t="str">
        <f t="shared" si="379"/>
        <v/>
      </c>
      <c r="DM164" s="32"/>
      <c r="DN164" s="120"/>
      <c r="DO164" s="62" t="str">
        <f t="shared" si="330"/>
        <v/>
      </c>
      <c r="DP164" s="62" t="str">
        <f t="shared" si="380"/>
        <v/>
      </c>
      <c r="DQ164" s="65" t="str">
        <f t="shared" si="452"/>
        <v/>
      </c>
      <c r="DR164" s="68" t="str">
        <f t="shared" si="381"/>
        <v/>
      </c>
      <c r="DS164" s="32"/>
      <c r="DT164" s="120"/>
      <c r="DU164" s="62" t="str">
        <f t="shared" si="331"/>
        <v/>
      </c>
      <c r="DV164" s="62" t="str">
        <f t="shared" si="382"/>
        <v/>
      </c>
      <c r="DW164" s="65" t="str">
        <f t="shared" si="453"/>
        <v/>
      </c>
      <c r="DX164" s="68" t="str">
        <f t="shared" si="383"/>
        <v/>
      </c>
      <c r="DY164" s="32"/>
      <c r="DZ164" s="120"/>
      <c r="EA164" s="62" t="str">
        <f t="shared" si="332"/>
        <v/>
      </c>
      <c r="EB164" s="62" t="str">
        <f t="shared" si="384"/>
        <v/>
      </c>
      <c r="EC164" s="65" t="str">
        <f t="shared" si="454"/>
        <v/>
      </c>
      <c r="ED164" s="68" t="str">
        <f t="shared" si="385"/>
        <v/>
      </c>
      <c r="EE164" s="32"/>
      <c r="EF164" s="120"/>
      <c r="EG164" s="62" t="str">
        <f t="shared" si="333"/>
        <v/>
      </c>
      <c r="EH164" s="62" t="str">
        <f t="shared" si="386"/>
        <v/>
      </c>
      <c r="EI164" s="65" t="str">
        <f t="shared" si="455"/>
        <v/>
      </c>
      <c r="EJ164" s="68" t="str">
        <f t="shared" si="387"/>
        <v/>
      </c>
      <c r="EK164" s="32"/>
      <c r="EL164" s="120"/>
      <c r="EM164" s="62" t="str">
        <f t="shared" si="334"/>
        <v/>
      </c>
      <c r="EN164" s="62" t="str">
        <f t="shared" si="388"/>
        <v/>
      </c>
      <c r="EO164" s="65" t="str">
        <f t="shared" si="456"/>
        <v/>
      </c>
      <c r="EP164" s="68" t="str">
        <f t="shared" si="389"/>
        <v/>
      </c>
      <c r="EQ164" s="32"/>
      <c r="ER164" s="120"/>
      <c r="ES164" s="62" t="str">
        <f t="shared" si="335"/>
        <v/>
      </c>
      <c r="ET164" s="62" t="str">
        <f t="shared" si="390"/>
        <v/>
      </c>
      <c r="EU164" s="65" t="str">
        <f t="shared" si="457"/>
        <v/>
      </c>
      <c r="EV164" s="68" t="str">
        <f t="shared" si="391"/>
        <v/>
      </c>
      <c r="EW164" s="32"/>
      <c r="EX164" s="120"/>
      <c r="EY164" s="62" t="str">
        <f t="shared" si="336"/>
        <v/>
      </c>
      <c r="EZ164" s="62" t="str">
        <f t="shared" si="392"/>
        <v/>
      </c>
      <c r="FA164" s="65" t="str">
        <f t="shared" si="458"/>
        <v/>
      </c>
      <c r="FB164" s="68" t="str">
        <f t="shared" si="393"/>
        <v/>
      </c>
      <c r="FC164" s="32"/>
      <c r="FD164" s="120"/>
      <c r="FE164" s="62" t="str">
        <f t="shared" si="337"/>
        <v/>
      </c>
      <c r="FF164" s="62" t="str">
        <f t="shared" si="394"/>
        <v/>
      </c>
      <c r="FG164" s="65" t="str">
        <f t="shared" si="459"/>
        <v/>
      </c>
      <c r="FH164" s="68" t="str">
        <f t="shared" si="395"/>
        <v/>
      </c>
      <c r="FI164" s="32"/>
      <c r="FJ164" s="120"/>
      <c r="FK164" s="62" t="str">
        <f t="shared" si="338"/>
        <v/>
      </c>
      <c r="FL164" s="62" t="str">
        <f t="shared" si="396"/>
        <v/>
      </c>
      <c r="FM164" s="65" t="str">
        <f t="shared" si="460"/>
        <v/>
      </c>
      <c r="FN164" s="68" t="str">
        <f t="shared" si="397"/>
        <v/>
      </c>
      <c r="FO164" s="32"/>
      <c r="FP164" s="120"/>
      <c r="FQ164" s="62" t="str">
        <f t="shared" si="339"/>
        <v/>
      </c>
      <c r="FR164" s="62" t="str">
        <f t="shared" si="398"/>
        <v/>
      </c>
      <c r="FS164" s="65" t="str">
        <f t="shared" si="461"/>
        <v/>
      </c>
      <c r="FT164" s="68" t="str">
        <f t="shared" si="399"/>
        <v/>
      </c>
      <c r="FU164" s="32"/>
      <c r="FV164" s="120"/>
      <c r="FW164" s="62" t="str">
        <f t="shared" si="340"/>
        <v/>
      </c>
      <c r="FX164" s="62" t="str">
        <f t="shared" si="400"/>
        <v/>
      </c>
      <c r="FY164" s="65" t="str">
        <f t="shared" si="462"/>
        <v/>
      </c>
      <c r="FZ164" s="68" t="str">
        <f t="shared" si="401"/>
        <v/>
      </c>
      <c r="GA164" s="32"/>
      <c r="GC164" s="7" t="str">
        <f t="shared" si="402"/>
        <v>Jun 2020</v>
      </c>
      <c r="GD164" s="7" t="str">
        <f t="shared" ca="1" si="341"/>
        <v/>
      </c>
      <c r="GT164" s="71">
        <f>IF(GT$9="", "", IF(AND(NOT('Personnel Details'!$N$11=""), $B164&gt;='Personnel Details'!$N$11), 'Personnel Details'!$O$11, IF(AND(NOT('Personnel Details'!$I$11=""), $B164&gt;='Personnel Details'!$I$11), 'Personnel Details'!$J$11, 'Personnel Details'!$E$11)))</f>
        <v>0.8</v>
      </c>
      <c r="GU164" s="59" t="str">
        <f>IF(GT$9="", "", IF(AND(NOT('Personnel Details'!$N$11=""), $B164&gt;='Personnel Details'!$N$11), IF('Personnel Details'!$P$11="","", 'Personnel Details'!$P$11), IF(AND(NOT('Personnel Details'!$I$11=""), $B164&gt;='Personnel Details'!$I$11), IF('Personnel Details'!$K$11="", "", 'Personnel Details'!$K$11), IF('Personnel Details'!$F$11="", "", 'Personnel Details'!$F$11))))</f>
        <v/>
      </c>
      <c r="GV164" s="74">
        <f>IF(GT$9="", "", IF(AND(NOT('Personnel Details'!$N$11=""), $B164&gt;='Personnel Details'!$N$11), 'Personnel Details'!$Q$11, IF(AND(NOT('Personnel Details'!$I$11=""), $B164&gt;='Personnel Details'!$I$11), 'Personnel Details'!$L$11, 'Personnel Details'!$G$11)))</f>
        <v>0</v>
      </c>
      <c r="GW164" s="59">
        <f t="shared" si="403"/>
        <v>0</v>
      </c>
      <c r="GX164" s="53"/>
      <c r="GZ164" s="78">
        <f>IF(GZ$9="", "", IF(AND(NOT('Personnel Details'!$N$12=""), $B164&gt;='Personnel Details'!$N$12), 'Personnel Details'!$O$12, IF(AND(NOT('Personnel Details'!$I$12=""), $B164&gt;='Personnel Details'!$I$12), 'Personnel Details'!$J$12, 'Personnel Details'!$E$12)))</f>
        <v>0.8</v>
      </c>
      <c r="HA164" s="59" t="str">
        <f>IF(GZ$9="", "", IF(AND(NOT('Personnel Details'!$N$12=""), $B164&gt;='Personnel Details'!$N$12), IF('Personnel Details'!$P$12="","", 'Personnel Details'!$P$12), IF(AND(NOT('Personnel Details'!$I$12=""), $B164&gt;='Personnel Details'!$I$12), IF('Personnel Details'!$K$12="", "", 'Personnel Details'!$K$12), IF('Personnel Details'!$F$12="", "", 'Personnel Details'!$F$12))))</f>
        <v/>
      </c>
      <c r="HB164" s="79">
        <f>IF(GZ$9="", "", IF(AND(NOT('Personnel Details'!$N$12=""), $B164&gt;='Personnel Details'!$N$12), 'Personnel Details'!$Q$12, IF(AND(NOT('Personnel Details'!$I$12=""), $B164&gt;='Personnel Details'!$I$12), 'Personnel Details'!$L$12, 'Personnel Details'!$G$12)))</f>
        <v>0</v>
      </c>
      <c r="HC164" s="59">
        <f t="shared" si="404"/>
        <v>0</v>
      </c>
      <c r="HD164" s="53"/>
      <c r="HF164" s="78">
        <f>IF(HF$9="", "", IF(AND(NOT('Personnel Details'!$N$13=""), $B164&gt;='Personnel Details'!$N$13), 'Personnel Details'!$O$13, IF(AND(NOT('Personnel Details'!$I$13=""), $B164&gt;='Personnel Details'!$I$13), 'Personnel Details'!$J$13, 'Personnel Details'!$E$13)))</f>
        <v>0.8</v>
      </c>
      <c r="HG164" s="59" t="str">
        <f>IF(HF$9="", "", IF(AND(NOT('Personnel Details'!$N$13=""), $B164&gt;='Personnel Details'!$N$13), IF('Personnel Details'!$P$13="","", 'Personnel Details'!$P$13), IF(AND(NOT('Personnel Details'!$I$13=""), $B164&gt;='Personnel Details'!$I$13), IF('Personnel Details'!$K$13="", "", 'Personnel Details'!$K$13), IF('Personnel Details'!$F$13="", "", 'Personnel Details'!$F$13))))</f>
        <v/>
      </c>
      <c r="HH164" s="79">
        <f>IF(HF$9="", "", IF(AND(NOT('Personnel Details'!$N$13=""), $B164&gt;='Personnel Details'!$N$13), 'Personnel Details'!$Q$13, IF(AND(NOT('Personnel Details'!$I$13=""), $B164&gt;='Personnel Details'!$I$13), 'Personnel Details'!$L$13, 'Personnel Details'!$G$13)))</f>
        <v>0</v>
      </c>
      <c r="HI164" s="59">
        <f t="shared" si="405"/>
        <v>0</v>
      </c>
      <c r="HJ164" s="53"/>
      <c r="HL164" s="78">
        <f>IF(HL$9="", "", IF(AND(NOT('Personnel Details'!$N$14=""), $B164&gt;='Personnel Details'!$N$14), 'Personnel Details'!$O$14, IF(AND(NOT('Personnel Details'!$I$14=""), $B164&gt;='Personnel Details'!$I$14), 'Personnel Details'!$J$14, 'Personnel Details'!$E$14)))</f>
        <v>0.8</v>
      </c>
      <c r="HM164" s="59">
        <f>IF(HL$9="", "", IF(AND(NOT('Personnel Details'!$N$14=""), $B164&gt;='Personnel Details'!$N$14), IF('Personnel Details'!$P$14="","", 'Personnel Details'!$P$14), IF(AND(NOT('Personnel Details'!$I$14=""), $B164&gt;='Personnel Details'!$I$14), IF('Personnel Details'!$K$14="", "", 'Personnel Details'!$K$14), IF('Personnel Details'!$F$14="", "", 'Personnel Details'!$F$14))))</f>
        <v>2000</v>
      </c>
      <c r="HN164" s="79">
        <f>IF(HL$9="", "", IF(AND(NOT('Personnel Details'!$N$14=""), $B164&gt;='Personnel Details'!$N$14), 'Personnel Details'!$Q$14, IF(AND(NOT('Personnel Details'!$I$14=""), $B164&gt;='Personnel Details'!$I$14), 'Personnel Details'!$L$14, 'Personnel Details'!$G$14)))</f>
        <v>0.85</v>
      </c>
      <c r="HO164" s="59">
        <f t="shared" si="406"/>
        <v>0</v>
      </c>
      <c r="HP164" s="53"/>
      <c r="HR164" s="78" t="str">
        <f>IF(HR$9="", "", IF(AND(NOT('Personnel Details'!$N$15=""), $B164&gt;='Personnel Details'!$N$15), 'Personnel Details'!$O$15, IF(AND(NOT('Personnel Details'!$I$15=""), $B164&gt;='Personnel Details'!$I$15), 'Personnel Details'!$J$15, 'Personnel Details'!$E$15)))</f>
        <v/>
      </c>
      <c r="HS164" s="59" t="str">
        <f>IF(HR$9="", "", IF(AND(NOT('Personnel Details'!$N$15=""), $B164&gt;='Personnel Details'!$N$15), IF('Personnel Details'!$P$15="","", 'Personnel Details'!$P$15), IF(AND(NOT('Personnel Details'!$I$15=""), $B164&gt;='Personnel Details'!$I$15), IF('Personnel Details'!$K$15="", "", 'Personnel Details'!$K$15), IF('Personnel Details'!$F$15="", "", 'Personnel Details'!$F$15))))</f>
        <v/>
      </c>
      <c r="HT164" s="79" t="str">
        <f>IF(HR$9="", "", IF(AND(NOT('Personnel Details'!$N$15=""), $B164&gt;='Personnel Details'!$N$15), 'Personnel Details'!$Q$15, IF(AND(NOT('Personnel Details'!$I$15=""), $B164&gt;='Personnel Details'!$I$15), 'Personnel Details'!$L$15, 'Personnel Details'!$G$15)))</f>
        <v/>
      </c>
      <c r="HU164" s="59">
        <f t="shared" si="407"/>
        <v>0</v>
      </c>
      <c r="HV164" s="53"/>
      <c r="HX164" s="78" t="str">
        <f>IF(HX$9="", "", IF(AND(NOT('Personnel Details'!$N$16=""), $B164&gt;='Personnel Details'!$N$16), 'Personnel Details'!$O$16, IF(AND(NOT('Personnel Details'!$I$16=""), $B164&gt;='Personnel Details'!$I$16), 'Personnel Details'!$J$16, 'Personnel Details'!$E$16)))</f>
        <v/>
      </c>
      <c r="HY164" s="59" t="str">
        <f>IF(HX$9="", "", IF(AND(NOT('Personnel Details'!$N$16=""), $B164&gt;='Personnel Details'!$N$16), IF('Personnel Details'!$P$16="","", 'Personnel Details'!$P$16), IF(AND(NOT('Personnel Details'!$I$16=""), $B164&gt;='Personnel Details'!$I$16), IF('Personnel Details'!$K$16="", "", 'Personnel Details'!$K$16), IF('Personnel Details'!$F$16="", "", 'Personnel Details'!$F$16))))</f>
        <v/>
      </c>
      <c r="HZ164" s="79" t="str">
        <f>IF(HX$9="", "", IF(AND(NOT('Personnel Details'!$N$16=""), $B164&gt;='Personnel Details'!$N$16), 'Personnel Details'!$Q$16, IF(AND(NOT('Personnel Details'!$I$16=""), $B164&gt;='Personnel Details'!$I$16), 'Personnel Details'!$L$16, 'Personnel Details'!$G$16)))</f>
        <v/>
      </c>
      <c r="IA164" s="59">
        <f t="shared" si="408"/>
        <v>0</v>
      </c>
      <c r="IB164" s="53"/>
      <c r="ID164" s="78" t="str">
        <f>IF(ID$9="", "", IF(AND(NOT('Personnel Details'!$N$17=""), $B164&gt;='Personnel Details'!$N$17), 'Personnel Details'!$O$17, IF(AND(NOT('Personnel Details'!$I$17=""), $B164&gt;='Personnel Details'!$I$17), 'Personnel Details'!$J$17, 'Personnel Details'!$E$17)))</f>
        <v/>
      </c>
      <c r="IE164" s="59" t="str">
        <f>IF(ID$9="", "", IF(AND(NOT('Personnel Details'!$N$17=""), $B164&gt;='Personnel Details'!$N$17), IF('Personnel Details'!$P$17="","", 'Personnel Details'!$P$17), IF(AND(NOT('Personnel Details'!$I$17=""), $B164&gt;='Personnel Details'!$I$17), IF('Personnel Details'!$K$17="", "", 'Personnel Details'!$K$17), IF('Personnel Details'!$F$17="", "", 'Personnel Details'!$F$17))))</f>
        <v/>
      </c>
      <c r="IF164" s="79" t="str">
        <f>IF(ID$9="", "", IF(AND(NOT('Personnel Details'!$N$17=""), $B164&gt;='Personnel Details'!$N$17), 'Personnel Details'!$Q$17, IF(AND(NOT('Personnel Details'!$I$17=""), $B164&gt;='Personnel Details'!$I$17), 'Personnel Details'!$L$17, 'Personnel Details'!$G$17)))</f>
        <v/>
      </c>
      <c r="IG164" s="59">
        <f t="shared" si="409"/>
        <v>0</v>
      </c>
      <c r="IH164" s="53"/>
      <c r="IJ164" s="78" t="str">
        <f>IF(IJ$9="", "", IF(AND(NOT('Personnel Details'!$N$18=""), $B164&gt;='Personnel Details'!$N$18), 'Personnel Details'!$O$18, IF(AND(NOT('Personnel Details'!$I$18=""), $B164&gt;='Personnel Details'!$I$18), 'Personnel Details'!$J$18, 'Personnel Details'!$E$18)))</f>
        <v/>
      </c>
      <c r="IK164" s="59" t="str">
        <f>IF(IJ$9="", "", IF(AND(NOT('Personnel Details'!$N$18=""), $B164&gt;='Personnel Details'!$N$18), IF('Personnel Details'!$P$18="","", 'Personnel Details'!$P$18), IF(AND(NOT('Personnel Details'!$I$18=""), $B164&gt;='Personnel Details'!$I$18), IF('Personnel Details'!$K$18="", "", 'Personnel Details'!$K$18), IF('Personnel Details'!$F$18="", "", 'Personnel Details'!$F$18))))</f>
        <v/>
      </c>
      <c r="IL164" s="79" t="str">
        <f>IF(IJ$9="", "", IF(AND(NOT('Personnel Details'!$N$18=""), $B164&gt;='Personnel Details'!$N$18), 'Personnel Details'!$Q$18, IF(AND(NOT('Personnel Details'!$I$18=""), $B164&gt;='Personnel Details'!$I$18), 'Personnel Details'!$L$18, 'Personnel Details'!$G$18)))</f>
        <v/>
      </c>
      <c r="IM164" s="59">
        <f t="shared" si="410"/>
        <v>0</v>
      </c>
      <c r="IN164" s="53"/>
      <c r="IP164" s="78" t="str">
        <f>IF(IP$9="", "", IF(AND(NOT('Personnel Details'!$N$19=""), $B164&gt;='Personnel Details'!$N$19), 'Personnel Details'!$O$19, IF(AND(NOT('Personnel Details'!$I$19=""), $B164&gt;='Personnel Details'!$I$19), 'Personnel Details'!$J$19, 'Personnel Details'!$E$19)))</f>
        <v/>
      </c>
      <c r="IQ164" s="59" t="str">
        <f>IF(IP$9="", "", IF(AND(NOT('Personnel Details'!$N$19=""), $B164&gt;='Personnel Details'!$N$19), IF('Personnel Details'!$P$19="","", 'Personnel Details'!$P$19), IF(AND(NOT('Personnel Details'!$I$19=""), $B164&gt;='Personnel Details'!$I$19), IF('Personnel Details'!$K$19="", "", 'Personnel Details'!$K$19), IF('Personnel Details'!$F$19="", "", 'Personnel Details'!$F$19))))</f>
        <v/>
      </c>
      <c r="IR164" s="79" t="str">
        <f>IF(IP$9="", "", IF(AND(NOT('Personnel Details'!$N$19=""), $B164&gt;='Personnel Details'!$N$19), 'Personnel Details'!$Q$19, IF(AND(NOT('Personnel Details'!$I$19=""), $B164&gt;='Personnel Details'!$I$19), 'Personnel Details'!$L$19, 'Personnel Details'!$G$19)))</f>
        <v/>
      </c>
      <c r="IS164" s="59">
        <f t="shared" si="411"/>
        <v>0</v>
      </c>
      <c r="IT164" s="53"/>
      <c r="IV164" s="78" t="str">
        <f>IF(IV$9="", "", IF(AND(NOT('Personnel Details'!$N$20=""), $B164&gt;='Personnel Details'!$N$20), 'Personnel Details'!$O$20, IF(AND(NOT('Personnel Details'!$I$20=""), $B164&gt;='Personnel Details'!$I$20), 'Personnel Details'!$J$20, 'Personnel Details'!$E$20)))</f>
        <v/>
      </c>
      <c r="IW164" s="59" t="str">
        <f>IF(IV$9="", "", IF(AND(NOT('Personnel Details'!$N$20=""), $B164&gt;='Personnel Details'!$N$20), IF('Personnel Details'!$P$20="","", 'Personnel Details'!$P$20), IF(AND(NOT('Personnel Details'!$I$20=""), $B164&gt;='Personnel Details'!$I$20), IF('Personnel Details'!$K$20="", "", 'Personnel Details'!$K$20), IF('Personnel Details'!$F$20="", "", 'Personnel Details'!$F$20))))</f>
        <v/>
      </c>
      <c r="IX164" s="79" t="str">
        <f>IF(IV$9="", "", IF(AND(NOT('Personnel Details'!$N$20=""), $B164&gt;='Personnel Details'!$N$20), 'Personnel Details'!$Q$20, IF(AND(NOT('Personnel Details'!$I$20=""), $B164&gt;='Personnel Details'!$I$20), 'Personnel Details'!$L$20, 'Personnel Details'!$G$20)))</f>
        <v/>
      </c>
      <c r="IY164" s="59">
        <f t="shared" si="412"/>
        <v>0</v>
      </c>
      <c r="IZ164" s="53"/>
      <c r="JB164" s="78" t="str">
        <f>IF(JB$9="", "", IF(AND(NOT('Personnel Details'!$N$21=""), $B164&gt;='Personnel Details'!$N$21), 'Personnel Details'!$O$21, IF(AND(NOT('Personnel Details'!$I$21=""), $B164&gt;='Personnel Details'!$I$21), 'Personnel Details'!$J$21, 'Personnel Details'!$E$21)))</f>
        <v/>
      </c>
      <c r="JC164" s="59" t="str">
        <f>IF(JB$9="", "", IF(AND(NOT('Personnel Details'!$N$21=""), $B164&gt;='Personnel Details'!$N$21), IF('Personnel Details'!$P$21="","", 'Personnel Details'!$P$21), IF(AND(NOT('Personnel Details'!$I$21=""), $B164&gt;='Personnel Details'!$I$21), IF('Personnel Details'!$K$21="", "", 'Personnel Details'!$K$21), IF('Personnel Details'!$F$21="", "", 'Personnel Details'!$F$21))))</f>
        <v/>
      </c>
      <c r="JD164" s="79" t="str">
        <f>IF(JB$9="", "", IF(AND(NOT('Personnel Details'!$N$21=""), $B164&gt;='Personnel Details'!$N$21), 'Personnel Details'!$Q$21, IF(AND(NOT('Personnel Details'!$I$21=""), $B164&gt;='Personnel Details'!$I$21), 'Personnel Details'!$L$21, 'Personnel Details'!$G$21)))</f>
        <v/>
      </c>
      <c r="JE164" s="59">
        <f t="shared" si="413"/>
        <v>0</v>
      </c>
      <c r="JF164" s="53"/>
      <c r="JH164" s="78" t="str">
        <f>IF(JH$9="", "", IF(AND(NOT('Personnel Details'!$N$22=""), $B164&gt;='Personnel Details'!$N$22), 'Personnel Details'!$O$22, IF(AND(NOT('Personnel Details'!$I$22=""), $B164&gt;='Personnel Details'!$I$22), 'Personnel Details'!$J$22, 'Personnel Details'!$E$22)))</f>
        <v/>
      </c>
      <c r="JI164" s="59" t="str">
        <f>IF(JH$9="", "", IF(AND(NOT('Personnel Details'!$N$22=""), $B164&gt;='Personnel Details'!$N$22), IF('Personnel Details'!$P$22="","", 'Personnel Details'!$P$22), IF(AND(NOT('Personnel Details'!$I$22=""), $B164&gt;='Personnel Details'!$I$22), IF('Personnel Details'!$K$22="", "", 'Personnel Details'!$K$22), IF('Personnel Details'!$F$22="", "", 'Personnel Details'!$F$22))))</f>
        <v/>
      </c>
      <c r="JJ164" s="79" t="str">
        <f>IF(JH$9="", "", IF(AND(NOT('Personnel Details'!$N$22=""), $B164&gt;='Personnel Details'!$N$22), 'Personnel Details'!$Q$22, IF(AND(NOT('Personnel Details'!$I$22=""), $B164&gt;='Personnel Details'!$I$22), 'Personnel Details'!$L$22, 'Personnel Details'!$G$22)))</f>
        <v/>
      </c>
      <c r="JK164" s="59">
        <f t="shared" si="414"/>
        <v>0</v>
      </c>
      <c r="JL164" s="53"/>
      <c r="JN164" s="78" t="str">
        <f>IF(JN$9="", "", IF(AND(NOT('Personnel Details'!$N$23=""), $B164&gt;='Personnel Details'!$N$23), 'Personnel Details'!$O$23, IF(AND(NOT('Personnel Details'!$I$23=""), $B164&gt;='Personnel Details'!$I$23), 'Personnel Details'!$J$23, 'Personnel Details'!$E$23)))</f>
        <v/>
      </c>
      <c r="JO164" s="59" t="str">
        <f>IF(JN$9="", "", IF(AND(NOT('Personnel Details'!$N$23=""), $B164&gt;='Personnel Details'!$N$23), IF('Personnel Details'!$P$23="","", 'Personnel Details'!$P$23), IF(AND(NOT('Personnel Details'!$I$23=""), $B164&gt;='Personnel Details'!$I$23), IF('Personnel Details'!$K$23="", "", 'Personnel Details'!$K$23), IF('Personnel Details'!$F$23="", "", 'Personnel Details'!$F$23))))</f>
        <v/>
      </c>
      <c r="JP164" s="79" t="str">
        <f>IF(JN$9="", "", IF(AND(NOT('Personnel Details'!$N$23=""), $B164&gt;='Personnel Details'!$N$23), 'Personnel Details'!$Q$23, IF(AND(NOT('Personnel Details'!$I$23=""), $B164&gt;='Personnel Details'!$I$23), 'Personnel Details'!$L$23, 'Personnel Details'!$G$23)))</f>
        <v/>
      </c>
      <c r="JQ164" s="59">
        <f t="shared" si="415"/>
        <v>0</v>
      </c>
      <c r="JR164" s="53"/>
      <c r="JT164" s="78" t="str">
        <f>IF(JT$9="", "", IF(AND(NOT('Personnel Details'!$N$24=""), $B164&gt;='Personnel Details'!$N$24), 'Personnel Details'!$O$24, IF(AND(NOT('Personnel Details'!$I$24=""), $B164&gt;='Personnel Details'!$I$24), 'Personnel Details'!$J$24, 'Personnel Details'!$E$24)))</f>
        <v/>
      </c>
      <c r="JU164" s="59" t="str">
        <f>IF(JT$9="", "", IF(AND(NOT('Personnel Details'!$N$24=""), $B164&gt;='Personnel Details'!$N$24), IF('Personnel Details'!$P$24="","", 'Personnel Details'!$P$24), IF(AND(NOT('Personnel Details'!$I$24=""), $B164&gt;='Personnel Details'!$I$24), IF('Personnel Details'!$K$24="", "", 'Personnel Details'!$K$24), IF('Personnel Details'!$F$24="", "", 'Personnel Details'!$F$24))))</f>
        <v/>
      </c>
      <c r="JV164" s="79" t="str">
        <f>IF(JT$9="", "", IF(AND(NOT('Personnel Details'!$N$24=""), $B164&gt;='Personnel Details'!$N$24), 'Personnel Details'!$Q$24, IF(AND(NOT('Personnel Details'!$I$24=""), $B164&gt;='Personnel Details'!$I$24), 'Personnel Details'!$L$24, 'Personnel Details'!$G$24)))</f>
        <v/>
      </c>
      <c r="JW164" s="59">
        <f t="shared" si="416"/>
        <v>0</v>
      </c>
      <c r="JX164" s="53"/>
      <c r="JZ164" s="78" t="str">
        <f>IF(JZ$9="", "", IF(AND(NOT('Personnel Details'!$N$25=""), $B164&gt;='Personnel Details'!$N$25), 'Personnel Details'!$O$25, IF(AND(NOT('Personnel Details'!$I$25=""), $B164&gt;='Personnel Details'!$I$25), 'Personnel Details'!$J$25, 'Personnel Details'!$E$25)))</f>
        <v/>
      </c>
      <c r="KA164" s="59" t="str">
        <f>IF(JZ$9="", "", IF(AND(NOT('Personnel Details'!$N$25=""), $B164&gt;='Personnel Details'!$N$25), IF('Personnel Details'!$P$25="","", 'Personnel Details'!$P$25), IF(AND(NOT('Personnel Details'!$I$25=""), $B164&gt;='Personnel Details'!$I$25), IF('Personnel Details'!$K$25="", "", 'Personnel Details'!$K$25), IF('Personnel Details'!$F$25="", "", 'Personnel Details'!$F$25))))</f>
        <v/>
      </c>
      <c r="KB164" s="79" t="str">
        <f>IF(JZ$9="", "", IF(AND(NOT('Personnel Details'!$N$25=""), $B164&gt;='Personnel Details'!$N$25), 'Personnel Details'!$Q$25, IF(AND(NOT('Personnel Details'!$I$25=""), $B164&gt;='Personnel Details'!$I$25), 'Personnel Details'!$L$25, 'Personnel Details'!$G$25)))</f>
        <v/>
      </c>
      <c r="KC164" s="59">
        <f t="shared" si="417"/>
        <v>0</v>
      </c>
      <c r="KD164" s="53"/>
      <c r="KF164" s="78" t="str">
        <f>IF(KF$9="", "", IF(AND(NOT('Personnel Details'!$N$26=""), $B164&gt;='Personnel Details'!$N$26), 'Personnel Details'!$O$26, IF(AND(NOT('Personnel Details'!$I$26=""), $B164&gt;='Personnel Details'!$I$26), 'Personnel Details'!$J$26, 'Personnel Details'!$E$26)))</f>
        <v/>
      </c>
      <c r="KG164" s="59" t="str">
        <f>IF(KF$9="", "", IF(AND(NOT('Personnel Details'!$N$26=""), $B164&gt;='Personnel Details'!$N$26), IF('Personnel Details'!$P$26="","", 'Personnel Details'!$P$26), IF(AND(NOT('Personnel Details'!$I$26=""), $B164&gt;='Personnel Details'!$I$26), IF('Personnel Details'!$K$26="", "", 'Personnel Details'!$K$26), IF('Personnel Details'!$F$26="", "", 'Personnel Details'!$F$26))))</f>
        <v/>
      </c>
      <c r="KH164" s="79" t="str">
        <f>IF(KF$9="", "", IF(AND(NOT('Personnel Details'!$N$26=""), $B164&gt;='Personnel Details'!$N$26), 'Personnel Details'!$Q$26, IF(AND(NOT('Personnel Details'!$I$26=""), $B164&gt;='Personnel Details'!$I$26), 'Personnel Details'!$L$26, 'Personnel Details'!$G$26)))</f>
        <v/>
      </c>
      <c r="KI164" s="59">
        <f t="shared" si="418"/>
        <v>0</v>
      </c>
      <c r="KJ164" s="53"/>
      <c r="KL164" s="78" t="str">
        <f>IF(KL$9="", "", IF(AND(NOT('Personnel Details'!$N$27=""), $B164&gt;='Personnel Details'!$N$27), 'Personnel Details'!$O$27, IF(AND(NOT('Personnel Details'!$I$27=""), $B164&gt;='Personnel Details'!$I$27), 'Personnel Details'!$J$27, 'Personnel Details'!$E$27)))</f>
        <v/>
      </c>
      <c r="KM164" s="59" t="str">
        <f>IF(KL$9="", "", IF(AND(NOT('Personnel Details'!$N$27=""), $B164&gt;='Personnel Details'!$N$27), IF('Personnel Details'!$P$27="","", 'Personnel Details'!$P$27), IF(AND(NOT('Personnel Details'!$I$27=""), $B164&gt;='Personnel Details'!$I$27), IF('Personnel Details'!$K$27="", "", 'Personnel Details'!$K$27), IF('Personnel Details'!$F$27="", "", 'Personnel Details'!$F$27))))</f>
        <v/>
      </c>
      <c r="KN164" s="79" t="str">
        <f>IF(KL$9="", "", IF(AND(NOT('Personnel Details'!$N$27=""), $B164&gt;='Personnel Details'!$N$27), 'Personnel Details'!$Q$27, IF(AND(NOT('Personnel Details'!$I$27=""), $B164&gt;='Personnel Details'!$I$27), 'Personnel Details'!$L$27, 'Personnel Details'!$G$27)))</f>
        <v/>
      </c>
      <c r="KO164" s="59">
        <f t="shared" si="419"/>
        <v>0</v>
      </c>
      <c r="KP164" s="53"/>
      <c r="KR164" s="78" t="str">
        <f>IF(KR$9="", "", IF(AND(NOT('Personnel Details'!$N$28=""), $B164&gt;='Personnel Details'!$N$28), 'Personnel Details'!$O$28, IF(AND(NOT('Personnel Details'!$I$28=""), $B164&gt;='Personnel Details'!$I$28), 'Personnel Details'!$J$28, 'Personnel Details'!$E$28)))</f>
        <v/>
      </c>
      <c r="KS164" s="59" t="str">
        <f>IF(KR$9="", "", IF(AND(NOT('Personnel Details'!$N$28=""), $B164&gt;='Personnel Details'!$N$28), IF('Personnel Details'!$P$28="","", 'Personnel Details'!$P$28), IF(AND(NOT('Personnel Details'!$I$28=""), $B164&gt;='Personnel Details'!$I$28), IF('Personnel Details'!$K$28="", "", 'Personnel Details'!$K$28), IF('Personnel Details'!$F$28="", "", 'Personnel Details'!$F$28))))</f>
        <v/>
      </c>
      <c r="KT164" s="79" t="str">
        <f>IF(KR$9="", "", IF(AND(NOT('Personnel Details'!$N$28=""), $B164&gt;='Personnel Details'!$N$28), 'Personnel Details'!$Q$28, IF(AND(NOT('Personnel Details'!$I$28=""), $B164&gt;='Personnel Details'!$I$28), 'Personnel Details'!$L$28, 'Personnel Details'!$G$28)))</f>
        <v/>
      </c>
      <c r="KU164" s="59">
        <f t="shared" si="420"/>
        <v>0</v>
      </c>
      <c r="KV164" s="53"/>
      <c r="KX164" s="78" t="str">
        <f>IF(KX$9="", "", IF(AND(NOT('Personnel Details'!$N$29=""), $B164&gt;='Personnel Details'!$N$29), 'Personnel Details'!$O$29, IF(AND(NOT('Personnel Details'!$I$29=""), $B164&gt;='Personnel Details'!$I$29), 'Personnel Details'!$J$29, 'Personnel Details'!$E$29)))</f>
        <v/>
      </c>
      <c r="KY164" s="59" t="str">
        <f>IF(KX$9="", "", IF(AND(NOT('Personnel Details'!$N$29=""), $B164&gt;='Personnel Details'!$N$29), IF('Personnel Details'!$P$29="","", 'Personnel Details'!$P$29), IF(AND(NOT('Personnel Details'!$I$29=""), $B164&gt;='Personnel Details'!$I$29), IF('Personnel Details'!$K$29="", "", 'Personnel Details'!$K$29), IF('Personnel Details'!$F$29="", "", 'Personnel Details'!$F$29))))</f>
        <v/>
      </c>
      <c r="KZ164" s="79" t="str">
        <f>IF(KX$9="", "", IF(AND(NOT('Personnel Details'!$N$29=""), $B164&gt;='Personnel Details'!$N$29), 'Personnel Details'!$Q$29, IF(AND(NOT('Personnel Details'!$I$29=""), $B164&gt;='Personnel Details'!$I$29), 'Personnel Details'!$L$29, 'Personnel Details'!$G$29)))</f>
        <v/>
      </c>
      <c r="LA164" s="59">
        <f t="shared" si="421"/>
        <v>0</v>
      </c>
      <c r="LB164" s="53"/>
      <c r="LD164" s="78" t="str">
        <f>IF(LD$9="", "", IF(AND(NOT('Personnel Details'!$N$30=""), $B164&gt;='Personnel Details'!$N$30), 'Personnel Details'!$O$30, IF(AND(NOT('Personnel Details'!$I$30=""), $B164&gt;='Personnel Details'!$I$30), 'Personnel Details'!$J$30, 'Personnel Details'!$E$30)))</f>
        <v/>
      </c>
      <c r="LE164" s="59" t="str">
        <f>IF(LD$9="", "", IF(AND(NOT('Personnel Details'!$N$30=""), $B164&gt;='Personnel Details'!$N$30), IF('Personnel Details'!$P$30="","", 'Personnel Details'!$P$30), IF(AND(NOT('Personnel Details'!$I$30=""), $B164&gt;='Personnel Details'!$I$30), IF('Personnel Details'!$K$30="", "", 'Personnel Details'!$K$30), IF('Personnel Details'!$F$30="", "", 'Personnel Details'!$F$30))))</f>
        <v/>
      </c>
      <c r="LF164" s="79" t="str">
        <f>IF(LD$9="", "", IF(AND(NOT('Personnel Details'!$N$30=""), $B164&gt;='Personnel Details'!$N$30), 'Personnel Details'!$Q$30, IF(AND(NOT('Personnel Details'!$I$30=""), $B164&gt;='Personnel Details'!$I$30), 'Personnel Details'!$L$30, 'Personnel Details'!$G$30)))</f>
        <v/>
      </c>
      <c r="LG164" s="59">
        <f t="shared" si="422"/>
        <v>0</v>
      </c>
      <c r="LH164" s="53"/>
      <c r="LJ164" s="78" t="str">
        <f>IF(LJ$9="", "", IF(AND(NOT('Personnel Details'!$N$31=""), $B164&gt;='Personnel Details'!$N$31), 'Personnel Details'!$O$31, IF(AND(NOT('Personnel Details'!$I$31=""), $B164&gt;='Personnel Details'!$I$31), 'Personnel Details'!$J$31, 'Personnel Details'!$E$31)))</f>
        <v/>
      </c>
      <c r="LK164" s="59" t="str">
        <f>IF(LJ$9="", "", IF(AND(NOT('Personnel Details'!$N$31=""), $B164&gt;='Personnel Details'!$N$31), IF('Personnel Details'!$P$31="","", 'Personnel Details'!$P$31), IF(AND(NOT('Personnel Details'!$I$31=""), $B164&gt;='Personnel Details'!$I$31), IF('Personnel Details'!$K$31="", "", 'Personnel Details'!$K$31), IF('Personnel Details'!$F$31="", "", 'Personnel Details'!$F$31))))</f>
        <v/>
      </c>
      <c r="LL164" s="79" t="str">
        <f>IF(LJ$9="", "", IF(AND(NOT('Personnel Details'!$N$31=""), $B164&gt;='Personnel Details'!$N$31), 'Personnel Details'!$Q$31, IF(AND(NOT('Personnel Details'!$I$31=""), $B164&gt;='Personnel Details'!$I$31), 'Personnel Details'!$L$31, 'Personnel Details'!$G$31)))</f>
        <v/>
      </c>
      <c r="LM164" s="59">
        <f t="shared" si="423"/>
        <v>0</v>
      </c>
      <c r="LN164" s="53"/>
      <c r="LP164" s="78" t="str">
        <f>IF(LP$9="", "", IF(AND(NOT('Personnel Details'!$N$32=""), $B164&gt;='Personnel Details'!$N$32), 'Personnel Details'!$O$32, IF(AND(NOT('Personnel Details'!$I$32=""), $B164&gt;='Personnel Details'!$I$32), 'Personnel Details'!$J$32, 'Personnel Details'!$E$32)))</f>
        <v/>
      </c>
      <c r="LQ164" s="59" t="str">
        <f>IF(LP$9="", "", IF(AND(NOT('Personnel Details'!$N$32=""), $B164&gt;='Personnel Details'!$N$32), IF('Personnel Details'!$P$32="","", 'Personnel Details'!$P$32), IF(AND(NOT('Personnel Details'!$I$32=""), $B164&gt;='Personnel Details'!$I$32), IF('Personnel Details'!$K$32="", "", 'Personnel Details'!$K$32), IF('Personnel Details'!$F$32="", "", 'Personnel Details'!$F$32))))</f>
        <v/>
      </c>
      <c r="LR164" s="79" t="str">
        <f>IF(LP$9="", "", IF(AND(NOT('Personnel Details'!$N$32=""), $B164&gt;='Personnel Details'!$N$32), 'Personnel Details'!$Q$32, IF(AND(NOT('Personnel Details'!$I$32=""), $B164&gt;='Personnel Details'!$I$32), 'Personnel Details'!$L$32, 'Personnel Details'!$G$32)))</f>
        <v/>
      </c>
      <c r="LS164" s="59">
        <f t="shared" si="424"/>
        <v>0</v>
      </c>
      <c r="LT164" s="53"/>
      <c r="LV164" s="78" t="str">
        <f>IF(LV$9="", "", IF(AND(NOT('Personnel Details'!$N$33=""), $B164&gt;='Personnel Details'!$N$33), 'Personnel Details'!$O$33, IF(AND(NOT('Personnel Details'!$I$33=""), $B164&gt;='Personnel Details'!$I$33), 'Personnel Details'!$J$33, 'Personnel Details'!$E$33)))</f>
        <v/>
      </c>
      <c r="LW164" s="59" t="str">
        <f>IF(LV$9="", "", IF(AND(NOT('Personnel Details'!$N$33=""), $B164&gt;='Personnel Details'!$N$33), IF('Personnel Details'!$P$33="","", 'Personnel Details'!$P$33), IF(AND(NOT('Personnel Details'!$I$33=""), $B164&gt;='Personnel Details'!$I$33), IF('Personnel Details'!$K$33="", "", 'Personnel Details'!$K$33), IF('Personnel Details'!$F$33="", "", 'Personnel Details'!$F$33))))</f>
        <v/>
      </c>
      <c r="LX164" s="79" t="str">
        <f>IF(LV$9="", "", IF(AND(NOT('Personnel Details'!$N$33=""), $B164&gt;='Personnel Details'!$N$33), 'Personnel Details'!$Q$33, IF(AND(NOT('Personnel Details'!$I$33=""), $B164&gt;='Personnel Details'!$I$33), 'Personnel Details'!$L$33, 'Personnel Details'!$G$33)))</f>
        <v/>
      </c>
      <c r="LY164" s="59">
        <f t="shared" si="425"/>
        <v>0</v>
      </c>
      <c r="LZ164" s="53"/>
      <c r="MB164" s="78" t="str">
        <f>IF(MB$9="", "", IF(AND(NOT('Personnel Details'!$N$34=""), $B164&gt;='Personnel Details'!$N$34), 'Personnel Details'!$O$34, IF(AND(NOT('Personnel Details'!$I$34=""), $B164&gt;='Personnel Details'!$I$34), 'Personnel Details'!$J$34, 'Personnel Details'!$E$34)))</f>
        <v/>
      </c>
      <c r="MC164" s="59" t="str">
        <f>IF(MB$9="", "", IF(AND(NOT('Personnel Details'!$N$34=""), $B164&gt;='Personnel Details'!$N$34), IF('Personnel Details'!$P$34="","", 'Personnel Details'!$P$34), IF(AND(NOT('Personnel Details'!$I$34=""), $B164&gt;='Personnel Details'!$I$34), IF('Personnel Details'!$K$34="", "", 'Personnel Details'!$K$34), IF('Personnel Details'!$F$34="", "", 'Personnel Details'!$F$34))))</f>
        <v/>
      </c>
      <c r="MD164" s="79" t="str">
        <f>IF(MB$9="", "", IF(AND(NOT('Personnel Details'!$N$34=""), $B164&gt;='Personnel Details'!$N$34), 'Personnel Details'!$Q$34, IF(AND(NOT('Personnel Details'!$I$34=""), $B164&gt;='Personnel Details'!$I$34), 'Personnel Details'!$L$34, 'Personnel Details'!$G$34)))</f>
        <v/>
      </c>
      <c r="ME164" s="59">
        <f t="shared" si="426"/>
        <v>0</v>
      </c>
      <c r="MF164" s="53"/>
      <c r="MH164" s="78" t="str">
        <f>IF(MH$9="", "", IF(AND(NOT('Personnel Details'!$N$35=""), $B164&gt;='Personnel Details'!$N$35), 'Personnel Details'!$O$35, IF(AND(NOT('Personnel Details'!$I$35=""), $B164&gt;='Personnel Details'!$I$35), 'Personnel Details'!$J$35, 'Personnel Details'!$E$35)))</f>
        <v/>
      </c>
      <c r="MI164" s="59" t="str">
        <f>IF(MH$9="", "", IF(AND(NOT('Personnel Details'!$N$35=""), $B164&gt;='Personnel Details'!$N$35), IF('Personnel Details'!$P$35="","", 'Personnel Details'!$P$35), IF(AND(NOT('Personnel Details'!$I$35=""), $B164&gt;='Personnel Details'!$I$35), IF('Personnel Details'!$K$35="", "", 'Personnel Details'!$K$35), IF('Personnel Details'!$F$35="", "", 'Personnel Details'!$F$35))))</f>
        <v/>
      </c>
      <c r="MJ164" s="79" t="str">
        <f>IF(MH$9="", "", IF(AND(NOT('Personnel Details'!$N$35=""), $B164&gt;='Personnel Details'!$N$35), 'Personnel Details'!$Q$35, IF(AND(NOT('Personnel Details'!$I$35=""), $B164&gt;='Personnel Details'!$I$35), 'Personnel Details'!$L$35, 'Personnel Details'!$G$35)))</f>
        <v/>
      </c>
      <c r="MK164" s="59">
        <f t="shared" si="427"/>
        <v>0</v>
      </c>
      <c r="ML164" s="53"/>
      <c r="MN164" s="78" t="str">
        <f>IF(MN$9="", "", IF(AND(NOT('Personnel Details'!$N$36=""), $B164&gt;='Personnel Details'!$N$36), 'Personnel Details'!$O$36, IF(AND(NOT('Personnel Details'!$I$36=""), $B164&gt;='Personnel Details'!$I$36), 'Personnel Details'!$J$36, 'Personnel Details'!$E$36)))</f>
        <v/>
      </c>
      <c r="MO164" s="59" t="str">
        <f>IF(MN$9="", "", IF(AND(NOT('Personnel Details'!$N$36=""), $B164&gt;='Personnel Details'!$N$36), IF('Personnel Details'!$P$36="","", 'Personnel Details'!$P$36), IF(AND(NOT('Personnel Details'!$I$36=""), $B164&gt;='Personnel Details'!$I$36), IF('Personnel Details'!$K$36="", "", 'Personnel Details'!$K$36), IF('Personnel Details'!$F$36="", "", 'Personnel Details'!$F$36))))</f>
        <v/>
      </c>
      <c r="MP164" s="79" t="str">
        <f>IF(MN$9="", "", IF(AND(NOT('Personnel Details'!$N$36=""), $B164&gt;='Personnel Details'!$N$36), 'Personnel Details'!$Q$36, IF(AND(NOT('Personnel Details'!$I$36=""), $B164&gt;='Personnel Details'!$I$36), 'Personnel Details'!$L$36, 'Personnel Details'!$G$36)))</f>
        <v/>
      </c>
      <c r="MQ164" s="59">
        <f t="shared" si="428"/>
        <v>0</v>
      </c>
      <c r="MR164" s="53"/>
      <c r="MT164" s="78" t="str">
        <f>IF(MT$9="", "", IF(AND(NOT('Personnel Details'!$N$37=""), $B164&gt;='Personnel Details'!$N$37), 'Personnel Details'!$O$37, IF(AND(NOT('Personnel Details'!$I$37=""), $B164&gt;='Personnel Details'!$I$37), 'Personnel Details'!$J$37, 'Personnel Details'!$E$37)))</f>
        <v/>
      </c>
      <c r="MU164" s="59" t="str">
        <f>IF(MT$9="", "", IF(AND(NOT('Personnel Details'!$N$37=""), $B164&gt;='Personnel Details'!$N$37), IF('Personnel Details'!$P$37="","", 'Personnel Details'!$P$37), IF(AND(NOT('Personnel Details'!$I$37=""), $B164&gt;='Personnel Details'!$I$37), IF('Personnel Details'!$K$37="", "", 'Personnel Details'!$K$37), IF('Personnel Details'!$F$37="", "", 'Personnel Details'!$F$37))))</f>
        <v/>
      </c>
      <c r="MV164" s="79" t="str">
        <f>IF(MT$9="", "", IF(AND(NOT('Personnel Details'!$N$37=""), $B164&gt;='Personnel Details'!$N$37), 'Personnel Details'!$Q$37, IF(AND(NOT('Personnel Details'!$I$37=""), $B164&gt;='Personnel Details'!$I$37), 'Personnel Details'!$L$37, 'Personnel Details'!$G$37)))</f>
        <v/>
      </c>
      <c r="MW164" s="59">
        <f t="shared" si="429"/>
        <v>0</v>
      </c>
      <c r="MX164" s="53"/>
      <c r="MZ164" s="78" t="str">
        <f>IF(MZ$9="", "", IF(AND(NOT('Personnel Details'!$N$38=""), $B164&gt;='Personnel Details'!$N$38), 'Personnel Details'!$O$38, IF(AND(NOT('Personnel Details'!$I$38=""), $B164&gt;='Personnel Details'!$I$38), 'Personnel Details'!$J$38, 'Personnel Details'!$E$38)))</f>
        <v/>
      </c>
      <c r="NA164" s="59" t="str">
        <f>IF(MZ$9="", "", IF(AND(NOT('Personnel Details'!$N$38=""), $B164&gt;='Personnel Details'!$N$38), IF('Personnel Details'!$P$38="","", 'Personnel Details'!$P$38), IF(AND(NOT('Personnel Details'!$I$38=""), $B164&gt;='Personnel Details'!$I$38), IF('Personnel Details'!$K$38="", "", 'Personnel Details'!$K$38), IF('Personnel Details'!$F$38="", "", 'Personnel Details'!$F$38))))</f>
        <v/>
      </c>
      <c r="NB164" s="79" t="str">
        <f>IF(MZ$9="", "", IF(AND(NOT('Personnel Details'!$N$38=""), $B164&gt;='Personnel Details'!$N$38), 'Personnel Details'!$Q$38, IF(AND(NOT('Personnel Details'!$I$38=""), $B164&gt;='Personnel Details'!$I$38), 'Personnel Details'!$L$38, 'Personnel Details'!$G$38)))</f>
        <v/>
      </c>
      <c r="NC164" s="59">
        <f t="shared" si="430"/>
        <v>0</v>
      </c>
      <c r="ND164" s="53"/>
      <c r="NF164" s="78" t="str">
        <f>IF(NF$9="", "", IF(AND(NOT('Personnel Details'!$N$39=""), $B164&gt;='Personnel Details'!$N$39), 'Personnel Details'!$O$39, IF(AND(NOT('Personnel Details'!$I$39=""), $B164&gt;='Personnel Details'!$I$39), 'Personnel Details'!$J$39, 'Personnel Details'!$E$39)))</f>
        <v/>
      </c>
      <c r="NG164" s="59" t="str">
        <f>IF(NF$9="", "", IF(AND(NOT('Personnel Details'!$N$39=""), $B164&gt;='Personnel Details'!$N$39), IF('Personnel Details'!$P$39="","", 'Personnel Details'!$P$39), IF(AND(NOT('Personnel Details'!$I$39=""), $B164&gt;='Personnel Details'!$I$39), IF('Personnel Details'!$K$39="", "", 'Personnel Details'!$K$39), IF('Personnel Details'!$F$39="", "", 'Personnel Details'!$F$39))))</f>
        <v/>
      </c>
      <c r="NH164" s="79" t="str">
        <f>IF(NF$9="", "", IF(AND(NOT('Personnel Details'!$N$39=""), $B164&gt;='Personnel Details'!$N$39), 'Personnel Details'!$Q$39, IF(AND(NOT('Personnel Details'!$I$39=""), $B164&gt;='Personnel Details'!$I$39), 'Personnel Details'!$L$39, 'Personnel Details'!$G$39)))</f>
        <v/>
      </c>
      <c r="NI164" s="59">
        <f t="shared" si="431"/>
        <v>0</v>
      </c>
      <c r="NJ164" s="53"/>
      <c r="NL164" s="78" t="str">
        <f>IF(NL$9="", "", IF(AND(NOT('Personnel Details'!$N$40=""), $B164&gt;='Personnel Details'!$N$40), 'Personnel Details'!$O$40, IF(AND(NOT('Personnel Details'!$I$40=""), $B164&gt;='Personnel Details'!$I$40), 'Personnel Details'!$J$40, 'Personnel Details'!$E$40)))</f>
        <v/>
      </c>
      <c r="NM164" s="59" t="str">
        <f>IF(NL$9="", "", IF(AND(NOT('Personnel Details'!$N$40=""), $B164&gt;='Personnel Details'!$N$40), IF('Personnel Details'!$P$40="","", 'Personnel Details'!$P$40), IF(AND(NOT('Personnel Details'!$I$40=""), $B164&gt;='Personnel Details'!$I$40), IF('Personnel Details'!$K$40="", "", 'Personnel Details'!$K$40), IF('Personnel Details'!$F$40="", "", 'Personnel Details'!$F$40))))</f>
        <v/>
      </c>
      <c r="NN164" s="79" t="str">
        <f>IF(NL$9="", "", IF(AND(NOT('Personnel Details'!$N$40=""), $B164&gt;='Personnel Details'!$N$40), 'Personnel Details'!$Q$40, IF(AND(NOT('Personnel Details'!$I$40=""), $B164&gt;='Personnel Details'!$I$40), 'Personnel Details'!$L$40, 'Personnel Details'!$G$40)))</f>
        <v/>
      </c>
      <c r="NO164" s="59">
        <f t="shared" si="432"/>
        <v>0</v>
      </c>
      <c r="NP164" s="53"/>
    </row>
    <row r="165" spans="1:380" x14ac:dyDescent="0.25">
      <c r="A165" s="32"/>
      <c r="B165" s="113">
        <f>IFERROR(IF(B164+1&gt;'Personnel Details'!$U$5, "", B164+1), "")</f>
        <v>43985</v>
      </c>
      <c r="C165" s="32"/>
      <c r="D165" s="120"/>
      <c r="E165" s="13" t="str">
        <f t="shared" si="311"/>
        <v/>
      </c>
      <c r="F165" s="13" t="str">
        <f t="shared" si="342"/>
        <v/>
      </c>
      <c r="G165" s="56" t="str">
        <f t="shared" si="433"/>
        <v/>
      </c>
      <c r="H165" s="16" t="str">
        <f t="shared" si="343"/>
        <v/>
      </c>
      <c r="I165" s="32"/>
      <c r="J165" s="120"/>
      <c r="K165" s="62" t="str">
        <f t="shared" si="312"/>
        <v/>
      </c>
      <c r="L165" s="62" t="str">
        <f t="shared" si="344"/>
        <v/>
      </c>
      <c r="M165" s="65" t="str">
        <f t="shared" si="434"/>
        <v/>
      </c>
      <c r="N165" s="68" t="str">
        <f t="shared" si="345"/>
        <v/>
      </c>
      <c r="O165" s="32"/>
      <c r="P165" s="120"/>
      <c r="Q165" s="62" t="str">
        <f t="shared" si="313"/>
        <v/>
      </c>
      <c r="R165" s="62" t="str">
        <f t="shared" si="346"/>
        <v/>
      </c>
      <c r="S165" s="65" t="str">
        <f t="shared" si="435"/>
        <v/>
      </c>
      <c r="T165" s="68" t="str">
        <f t="shared" si="347"/>
        <v/>
      </c>
      <c r="U165" s="32"/>
      <c r="V165" s="120"/>
      <c r="W165" s="62" t="str">
        <f t="shared" si="314"/>
        <v/>
      </c>
      <c r="X165" s="62" t="str">
        <f t="shared" si="348"/>
        <v/>
      </c>
      <c r="Y165" s="65" t="str">
        <f t="shared" si="436"/>
        <v/>
      </c>
      <c r="Z165" s="68" t="str">
        <f t="shared" si="349"/>
        <v/>
      </c>
      <c r="AA165" s="32"/>
      <c r="AB165" s="120"/>
      <c r="AC165" s="62" t="str">
        <f t="shared" si="315"/>
        <v/>
      </c>
      <c r="AD165" s="62" t="str">
        <f t="shared" si="350"/>
        <v/>
      </c>
      <c r="AE165" s="65" t="str">
        <f t="shared" si="437"/>
        <v/>
      </c>
      <c r="AF165" s="68" t="str">
        <f t="shared" si="351"/>
        <v/>
      </c>
      <c r="AG165" s="32"/>
      <c r="AH165" s="120"/>
      <c r="AI165" s="62" t="str">
        <f t="shared" si="316"/>
        <v/>
      </c>
      <c r="AJ165" s="62" t="str">
        <f t="shared" si="352"/>
        <v/>
      </c>
      <c r="AK165" s="65" t="str">
        <f t="shared" si="438"/>
        <v/>
      </c>
      <c r="AL165" s="68" t="str">
        <f t="shared" si="353"/>
        <v/>
      </c>
      <c r="AM165" s="32"/>
      <c r="AN165" s="120"/>
      <c r="AO165" s="62" t="str">
        <f t="shared" si="317"/>
        <v/>
      </c>
      <c r="AP165" s="62" t="str">
        <f t="shared" si="354"/>
        <v/>
      </c>
      <c r="AQ165" s="65" t="str">
        <f t="shared" si="439"/>
        <v/>
      </c>
      <c r="AR165" s="68" t="str">
        <f t="shared" si="355"/>
        <v/>
      </c>
      <c r="AS165" s="32"/>
      <c r="AT165" s="120"/>
      <c r="AU165" s="62" t="str">
        <f t="shared" si="318"/>
        <v/>
      </c>
      <c r="AV165" s="62" t="str">
        <f t="shared" si="356"/>
        <v/>
      </c>
      <c r="AW165" s="65" t="str">
        <f t="shared" si="440"/>
        <v/>
      </c>
      <c r="AX165" s="68" t="str">
        <f t="shared" si="357"/>
        <v/>
      </c>
      <c r="AY165" s="32"/>
      <c r="AZ165" s="120"/>
      <c r="BA165" s="62" t="str">
        <f t="shared" si="319"/>
        <v/>
      </c>
      <c r="BB165" s="62" t="str">
        <f t="shared" si="358"/>
        <v/>
      </c>
      <c r="BC165" s="65" t="str">
        <f t="shared" si="441"/>
        <v/>
      </c>
      <c r="BD165" s="68" t="str">
        <f t="shared" si="359"/>
        <v/>
      </c>
      <c r="BE165" s="32"/>
      <c r="BF165" s="120"/>
      <c r="BG165" s="62" t="str">
        <f t="shared" si="320"/>
        <v/>
      </c>
      <c r="BH165" s="62" t="str">
        <f t="shared" si="360"/>
        <v/>
      </c>
      <c r="BI165" s="65" t="str">
        <f t="shared" si="442"/>
        <v/>
      </c>
      <c r="BJ165" s="68" t="str">
        <f t="shared" si="361"/>
        <v/>
      </c>
      <c r="BK165" s="32"/>
      <c r="BL165" s="120"/>
      <c r="BM165" s="62" t="str">
        <f t="shared" si="321"/>
        <v/>
      </c>
      <c r="BN165" s="62" t="str">
        <f t="shared" si="362"/>
        <v/>
      </c>
      <c r="BO165" s="65" t="str">
        <f t="shared" si="443"/>
        <v/>
      </c>
      <c r="BP165" s="68" t="str">
        <f t="shared" si="363"/>
        <v/>
      </c>
      <c r="BQ165" s="32"/>
      <c r="BR165" s="120"/>
      <c r="BS165" s="62" t="str">
        <f t="shared" si="322"/>
        <v/>
      </c>
      <c r="BT165" s="62" t="str">
        <f t="shared" si="364"/>
        <v/>
      </c>
      <c r="BU165" s="65" t="str">
        <f t="shared" si="444"/>
        <v/>
      </c>
      <c r="BV165" s="68" t="str">
        <f t="shared" si="365"/>
        <v/>
      </c>
      <c r="BW165" s="32"/>
      <c r="BX165" s="120"/>
      <c r="BY165" s="62" t="str">
        <f t="shared" si="323"/>
        <v/>
      </c>
      <c r="BZ165" s="62" t="str">
        <f t="shared" si="366"/>
        <v/>
      </c>
      <c r="CA165" s="65" t="str">
        <f t="shared" si="445"/>
        <v/>
      </c>
      <c r="CB165" s="68" t="str">
        <f t="shared" si="367"/>
        <v/>
      </c>
      <c r="CC165" s="32"/>
      <c r="CD165" s="120"/>
      <c r="CE165" s="62" t="str">
        <f t="shared" si="324"/>
        <v/>
      </c>
      <c r="CF165" s="62" t="str">
        <f t="shared" si="368"/>
        <v/>
      </c>
      <c r="CG165" s="65" t="str">
        <f t="shared" si="446"/>
        <v/>
      </c>
      <c r="CH165" s="68" t="str">
        <f t="shared" si="369"/>
        <v/>
      </c>
      <c r="CI165" s="32"/>
      <c r="CJ165" s="120"/>
      <c r="CK165" s="62" t="str">
        <f t="shared" si="325"/>
        <v/>
      </c>
      <c r="CL165" s="62" t="str">
        <f t="shared" si="370"/>
        <v/>
      </c>
      <c r="CM165" s="65" t="str">
        <f t="shared" si="447"/>
        <v/>
      </c>
      <c r="CN165" s="68" t="str">
        <f t="shared" si="371"/>
        <v/>
      </c>
      <c r="CO165" s="32"/>
      <c r="CP165" s="120"/>
      <c r="CQ165" s="62" t="str">
        <f t="shared" si="326"/>
        <v/>
      </c>
      <c r="CR165" s="62" t="str">
        <f t="shared" si="372"/>
        <v/>
      </c>
      <c r="CS165" s="65" t="str">
        <f t="shared" si="448"/>
        <v/>
      </c>
      <c r="CT165" s="68" t="str">
        <f t="shared" si="373"/>
        <v/>
      </c>
      <c r="CU165" s="32"/>
      <c r="CV165" s="120"/>
      <c r="CW165" s="62" t="str">
        <f t="shared" si="327"/>
        <v/>
      </c>
      <c r="CX165" s="62" t="str">
        <f t="shared" si="374"/>
        <v/>
      </c>
      <c r="CY165" s="65" t="str">
        <f t="shared" si="449"/>
        <v/>
      </c>
      <c r="CZ165" s="68" t="str">
        <f t="shared" si="375"/>
        <v/>
      </c>
      <c r="DA165" s="32"/>
      <c r="DB165" s="120"/>
      <c r="DC165" s="62" t="str">
        <f t="shared" si="328"/>
        <v/>
      </c>
      <c r="DD165" s="62" t="str">
        <f t="shared" si="376"/>
        <v/>
      </c>
      <c r="DE165" s="65" t="str">
        <f t="shared" si="450"/>
        <v/>
      </c>
      <c r="DF165" s="68" t="str">
        <f t="shared" si="377"/>
        <v/>
      </c>
      <c r="DG165" s="32"/>
      <c r="DH165" s="120"/>
      <c r="DI165" s="62" t="str">
        <f t="shared" si="329"/>
        <v/>
      </c>
      <c r="DJ165" s="62" t="str">
        <f t="shared" si="378"/>
        <v/>
      </c>
      <c r="DK165" s="65" t="str">
        <f t="shared" si="451"/>
        <v/>
      </c>
      <c r="DL165" s="68" t="str">
        <f t="shared" si="379"/>
        <v/>
      </c>
      <c r="DM165" s="32"/>
      <c r="DN165" s="120"/>
      <c r="DO165" s="62" t="str">
        <f t="shared" si="330"/>
        <v/>
      </c>
      <c r="DP165" s="62" t="str">
        <f t="shared" si="380"/>
        <v/>
      </c>
      <c r="DQ165" s="65" t="str">
        <f t="shared" si="452"/>
        <v/>
      </c>
      <c r="DR165" s="68" t="str">
        <f t="shared" si="381"/>
        <v/>
      </c>
      <c r="DS165" s="32"/>
      <c r="DT165" s="120"/>
      <c r="DU165" s="62" t="str">
        <f t="shared" si="331"/>
        <v/>
      </c>
      <c r="DV165" s="62" t="str">
        <f t="shared" si="382"/>
        <v/>
      </c>
      <c r="DW165" s="65" t="str">
        <f t="shared" si="453"/>
        <v/>
      </c>
      <c r="DX165" s="68" t="str">
        <f t="shared" si="383"/>
        <v/>
      </c>
      <c r="DY165" s="32"/>
      <c r="DZ165" s="120"/>
      <c r="EA165" s="62" t="str">
        <f t="shared" si="332"/>
        <v/>
      </c>
      <c r="EB165" s="62" t="str">
        <f t="shared" si="384"/>
        <v/>
      </c>
      <c r="EC165" s="65" t="str">
        <f t="shared" si="454"/>
        <v/>
      </c>
      <c r="ED165" s="68" t="str">
        <f t="shared" si="385"/>
        <v/>
      </c>
      <c r="EE165" s="32"/>
      <c r="EF165" s="120"/>
      <c r="EG165" s="62" t="str">
        <f t="shared" si="333"/>
        <v/>
      </c>
      <c r="EH165" s="62" t="str">
        <f t="shared" si="386"/>
        <v/>
      </c>
      <c r="EI165" s="65" t="str">
        <f t="shared" si="455"/>
        <v/>
      </c>
      <c r="EJ165" s="68" t="str">
        <f t="shared" si="387"/>
        <v/>
      </c>
      <c r="EK165" s="32"/>
      <c r="EL165" s="120"/>
      <c r="EM165" s="62" t="str">
        <f t="shared" si="334"/>
        <v/>
      </c>
      <c r="EN165" s="62" t="str">
        <f t="shared" si="388"/>
        <v/>
      </c>
      <c r="EO165" s="65" t="str">
        <f t="shared" si="456"/>
        <v/>
      </c>
      <c r="EP165" s="68" t="str">
        <f t="shared" si="389"/>
        <v/>
      </c>
      <c r="EQ165" s="32"/>
      <c r="ER165" s="120"/>
      <c r="ES165" s="62" t="str">
        <f t="shared" si="335"/>
        <v/>
      </c>
      <c r="ET165" s="62" t="str">
        <f t="shared" si="390"/>
        <v/>
      </c>
      <c r="EU165" s="65" t="str">
        <f t="shared" si="457"/>
        <v/>
      </c>
      <c r="EV165" s="68" t="str">
        <f t="shared" si="391"/>
        <v/>
      </c>
      <c r="EW165" s="32"/>
      <c r="EX165" s="120"/>
      <c r="EY165" s="62" t="str">
        <f t="shared" si="336"/>
        <v/>
      </c>
      <c r="EZ165" s="62" t="str">
        <f t="shared" si="392"/>
        <v/>
      </c>
      <c r="FA165" s="65" t="str">
        <f t="shared" si="458"/>
        <v/>
      </c>
      <c r="FB165" s="68" t="str">
        <f t="shared" si="393"/>
        <v/>
      </c>
      <c r="FC165" s="32"/>
      <c r="FD165" s="120"/>
      <c r="FE165" s="62" t="str">
        <f t="shared" si="337"/>
        <v/>
      </c>
      <c r="FF165" s="62" t="str">
        <f t="shared" si="394"/>
        <v/>
      </c>
      <c r="FG165" s="65" t="str">
        <f t="shared" si="459"/>
        <v/>
      </c>
      <c r="FH165" s="68" t="str">
        <f t="shared" si="395"/>
        <v/>
      </c>
      <c r="FI165" s="32"/>
      <c r="FJ165" s="120"/>
      <c r="FK165" s="62" t="str">
        <f t="shared" si="338"/>
        <v/>
      </c>
      <c r="FL165" s="62" t="str">
        <f t="shared" si="396"/>
        <v/>
      </c>
      <c r="FM165" s="65" t="str">
        <f t="shared" si="460"/>
        <v/>
      </c>
      <c r="FN165" s="68" t="str">
        <f t="shared" si="397"/>
        <v/>
      </c>
      <c r="FO165" s="32"/>
      <c r="FP165" s="120"/>
      <c r="FQ165" s="62" t="str">
        <f t="shared" si="339"/>
        <v/>
      </c>
      <c r="FR165" s="62" t="str">
        <f t="shared" si="398"/>
        <v/>
      </c>
      <c r="FS165" s="65" t="str">
        <f t="shared" si="461"/>
        <v/>
      </c>
      <c r="FT165" s="68" t="str">
        <f t="shared" si="399"/>
        <v/>
      </c>
      <c r="FU165" s="32"/>
      <c r="FV165" s="120"/>
      <c r="FW165" s="62" t="str">
        <f t="shared" si="340"/>
        <v/>
      </c>
      <c r="FX165" s="62" t="str">
        <f t="shared" si="400"/>
        <v/>
      </c>
      <c r="FY165" s="65" t="str">
        <f t="shared" si="462"/>
        <v/>
      </c>
      <c r="FZ165" s="68" t="str">
        <f t="shared" si="401"/>
        <v/>
      </c>
      <c r="GA165" s="32"/>
      <c r="GC165" s="7" t="str">
        <f t="shared" si="402"/>
        <v>Jun 2020</v>
      </c>
      <c r="GD165" s="7" t="str">
        <f t="shared" ca="1" si="341"/>
        <v/>
      </c>
      <c r="GT165" s="71">
        <f>IF(GT$9="", "", IF(AND(NOT('Personnel Details'!$N$11=""), $B165&gt;='Personnel Details'!$N$11), 'Personnel Details'!$O$11, IF(AND(NOT('Personnel Details'!$I$11=""), $B165&gt;='Personnel Details'!$I$11), 'Personnel Details'!$J$11, 'Personnel Details'!$E$11)))</f>
        <v>0.8</v>
      </c>
      <c r="GU165" s="59" t="str">
        <f>IF(GT$9="", "", IF(AND(NOT('Personnel Details'!$N$11=""), $B165&gt;='Personnel Details'!$N$11), IF('Personnel Details'!$P$11="","", 'Personnel Details'!$P$11), IF(AND(NOT('Personnel Details'!$I$11=""), $B165&gt;='Personnel Details'!$I$11), IF('Personnel Details'!$K$11="", "", 'Personnel Details'!$K$11), IF('Personnel Details'!$F$11="", "", 'Personnel Details'!$F$11))))</f>
        <v/>
      </c>
      <c r="GV165" s="74">
        <f>IF(GT$9="", "", IF(AND(NOT('Personnel Details'!$N$11=""), $B165&gt;='Personnel Details'!$N$11), 'Personnel Details'!$Q$11, IF(AND(NOT('Personnel Details'!$I$11=""), $B165&gt;='Personnel Details'!$I$11), 'Personnel Details'!$L$11, 'Personnel Details'!$G$11)))</f>
        <v>0</v>
      </c>
      <c r="GW165" s="59">
        <f t="shared" si="403"/>
        <v>0</v>
      </c>
      <c r="GX165" s="53"/>
      <c r="GZ165" s="78">
        <f>IF(GZ$9="", "", IF(AND(NOT('Personnel Details'!$N$12=""), $B165&gt;='Personnel Details'!$N$12), 'Personnel Details'!$O$12, IF(AND(NOT('Personnel Details'!$I$12=""), $B165&gt;='Personnel Details'!$I$12), 'Personnel Details'!$J$12, 'Personnel Details'!$E$12)))</f>
        <v>0.8</v>
      </c>
      <c r="HA165" s="59" t="str">
        <f>IF(GZ$9="", "", IF(AND(NOT('Personnel Details'!$N$12=""), $B165&gt;='Personnel Details'!$N$12), IF('Personnel Details'!$P$12="","", 'Personnel Details'!$P$12), IF(AND(NOT('Personnel Details'!$I$12=""), $B165&gt;='Personnel Details'!$I$12), IF('Personnel Details'!$K$12="", "", 'Personnel Details'!$K$12), IF('Personnel Details'!$F$12="", "", 'Personnel Details'!$F$12))))</f>
        <v/>
      </c>
      <c r="HB165" s="79">
        <f>IF(GZ$9="", "", IF(AND(NOT('Personnel Details'!$N$12=""), $B165&gt;='Personnel Details'!$N$12), 'Personnel Details'!$Q$12, IF(AND(NOT('Personnel Details'!$I$12=""), $B165&gt;='Personnel Details'!$I$12), 'Personnel Details'!$L$12, 'Personnel Details'!$G$12)))</f>
        <v>0</v>
      </c>
      <c r="HC165" s="59">
        <f t="shared" si="404"/>
        <v>0</v>
      </c>
      <c r="HD165" s="53"/>
      <c r="HF165" s="78">
        <f>IF(HF$9="", "", IF(AND(NOT('Personnel Details'!$N$13=""), $B165&gt;='Personnel Details'!$N$13), 'Personnel Details'!$O$13, IF(AND(NOT('Personnel Details'!$I$13=""), $B165&gt;='Personnel Details'!$I$13), 'Personnel Details'!$J$13, 'Personnel Details'!$E$13)))</f>
        <v>0.8</v>
      </c>
      <c r="HG165" s="59" t="str">
        <f>IF(HF$9="", "", IF(AND(NOT('Personnel Details'!$N$13=""), $B165&gt;='Personnel Details'!$N$13), IF('Personnel Details'!$P$13="","", 'Personnel Details'!$P$13), IF(AND(NOT('Personnel Details'!$I$13=""), $B165&gt;='Personnel Details'!$I$13), IF('Personnel Details'!$K$13="", "", 'Personnel Details'!$K$13), IF('Personnel Details'!$F$13="", "", 'Personnel Details'!$F$13))))</f>
        <v/>
      </c>
      <c r="HH165" s="79">
        <f>IF(HF$9="", "", IF(AND(NOT('Personnel Details'!$N$13=""), $B165&gt;='Personnel Details'!$N$13), 'Personnel Details'!$Q$13, IF(AND(NOT('Personnel Details'!$I$13=""), $B165&gt;='Personnel Details'!$I$13), 'Personnel Details'!$L$13, 'Personnel Details'!$G$13)))</f>
        <v>0</v>
      </c>
      <c r="HI165" s="59">
        <f t="shared" si="405"/>
        <v>0</v>
      </c>
      <c r="HJ165" s="53"/>
      <c r="HL165" s="78">
        <f>IF(HL$9="", "", IF(AND(NOT('Personnel Details'!$N$14=""), $B165&gt;='Personnel Details'!$N$14), 'Personnel Details'!$O$14, IF(AND(NOT('Personnel Details'!$I$14=""), $B165&gt;='Personnel Details'!$I$14), 'Personnel Details'!$J$14, 'Personnel Details'!$E$14)))</f>
        <v>0.8</v>
      </c>
      <c r="HM165" s="59">
        <f>IF(HL$9="", "", IF(AND(NOT('Personnel Details'!$N$14=""), $B165&gt;='Personnel Details'!$N$14), IF('Personnel Details'!$P$14="","", 'Personnel Details'!$P$14), IF(AND(NOT('Personnel Details'!$I$14=""), $B165&gt;='Personnel Details'!$I$14), IF('Personnel Details'!$K$14="", "", 'Personnel Details'!$K$14), IF('Personnel Details'!$F$14="", "", 'Personnel Details'!$F$14))))</f>
        <v>2000</v>
      </c>
      <c r="HN165" s="79">
        <f>IF(HL$9="", "", IF(AND(NOT('Personnel Details'!$N$14=""), $B165&gt;='Personnel Details'!$N$14), 'Personnel Details'!$Q$14, IF(AND(NOT('Personnel Details'!$I$14=""), $B165&gt;='Personnel Details'!$I$14), 'Personnel Details'!$L$14, 'Personnel Details'!$G$14)))</f>
        <v>0.85</v>
      </c>
      <c r="HO165" s="59">
        <f t="shared" si="406"/>
        <v>0</v>
      </c>
      <c r="HP165" s="53"/>
      <c r="HR165" s="78" t="str">
        <f>IF(HR$9="", "", IF(AND(NOT('Personnel Details'!$N$15=""), $B165&gt;='Personnel Details'!$N$15), 'Personnel Details'!$O$15, IF(AND(NOT('Personnel Details'!$I$15=""), $B165&gt;='Personnel Details'!$I$15), 'Personnel Details'!$J$15, 'Personnel Details'!$E$15)))</f>
        <v/>
      </c>
      <c r="HS165" s="59" t="str">
        <f>IF(HR$9="", "", IF(AND(NOT('Personnel Details'!$N$15=""), $B165&gt;='Personnel Details'!$N$15), IF('Personnel Details'!$P$15="","", 'Personnel Details'!$P$15), IF(AND(NOT('Personnel Details'!$I$15=""), $B165&gt;='Personnel Details'!$I$15), IF('Personnel Details'!$K$15="", "", 'Personnel Details'!$K$15), IF('Personnel Details'!$F$15="", "", 'Personnel Details'!$F$15))))</f>
        <v/>
      </c>
      <c r="HT165" s="79" t="str">
        <f>IF(HR$9="", "", IF(AND(NOT('Personnel Details'!$N$15=""), $B165&gt;='Personnel Details'!$N$15), 'Personnel Details'!$Q$15, IF(AND(NOT('Personnel Details'!$I$15=""), $B165&gt;='Personnel Details'!$I$15), 'Personnel Details'!$L$15, 'Personnel Details'!$G$15)))</f>
        <v/>
      </c>
      <c r="HU165" s="59">
        <f t="shared" si="407"/>
        <v>0</v>
      </c>
      <c r="HV165" s="53"/>
      <c r="HX165" s="78" t="str">
        <f>IF(HX$9="", "", IF(AND(NOT('Personnel Details'!$N$16=""), $B165&gt;='Personnel Details'!$N$16), 'Personnel Details'!$O$16, IF(AND(NOT('Personnel Details'!$I$16=""), $B165&gt;='Personnel Details'!$I$16), 'Personnel Details'!$J$16, 'Personnel Details'!$E$16)))</f>
        <v/>
      </c>
      <c r="HY165" s="59" t="str">
        <f>IF(HX$9="", "", IF(AND(NOT('Personnel Details'!$N$16=""), $B165&gt;='Personnel Details'!$N$16), IF('Personnel Details'!$P$16="","", 'Personnel Details'!$P$16), IF(AND(NOT('Personnel Details'!$I$16=""), $B165&gt;='Personnel Details'!$I$16), IF('Personnel Details'!$K$16="", "", 'Personnel Details'!$K$16), IF('Personnel Details'!$F$16="", "", 'Personnel Details'!$F$16))))</f>
        <v/>
      </c>
      <c r="HZ165" s="79" t="str">
        <f>IF(HX$9="", "", IF(AND(NOT('Personnel Details'!$N$16=""), $B165&gt;='Personnel Details'!$N$16), 'Personnel Details'!$Q$16, IF(AND(NOT('Personnel Details'!$I$16=""), $B165&gt;='Personnel Details'!$I$16), 'Personnel Details'!$L$16, 'Personnel Details'!$G$16)))</f>
        <v/>
      </c>
      <c r="IA165" s="59">
        <f t="shared" si="408"/>
        <v>0</v>
      </c>
      <c r="IB165" s="53"/>
      <c r="ID165" s="78" t="str">
        <f>IF(ID$9="", "", IF(AND(NOT('Personnel Details'!$N$17=""), $B165&gt;='Personnel Details'!$N$17), 'Personnel Details'!$O$17, IF(AND(NOT('Personnel Details'!$I$17=""), $B165&gt;='Personnel Details'!$I$17), 'Personnel Details'!$J$17, 'Personnel Details'!$E$17)))</f>
        <v/>
      </c>
      <c r="IE165" s="59" t="str">
        <f>IF(ID$9="", "", IF(AND(NOT('Personnel Details'!$N$17=""), $B165&gt;='Personnel Details'!$N$17), IF('Personnel Details'!$P$17="","", 'Personnel Details'!$P$17), IF(AND(NOT('Personnel Details'!$I$17=""), $B165&gt;='Personnel Details'!$I$17), IF('Personnel Details'!$K$17="", "", 'Personnel Details'!$K$17), IF('Personnel Details'!$F$17="", "", 'Personnel Details'!$F$17))))</f>
        <v/>
      </c>
      <c r="IF165" s="79" t="str">
        <f>IF(ID$9="", "", IF(AND(NOT('Personnel Details'!$N$17=""), $B165&gt;='Personnel Details'!$N$17), 'Personnel Details'!$Q$17, IF(AND(NOT('Personnel Details'!$I$17=""), $B165&gt;='Personnel Details'!$I$17), 'Personnel Details'!$L$17, 'Personnel Details'!$G$17)))</f>
        <v/>
      </c>
      <c r="IG165" s="59">
        <f t="shared" si="409"/>
        <v>0</v>
      </c>
      <c r="IH165" s="53"/>
      <c r="IJ165" s="78" t="str">
        <f>IF(IJ$9="", "", IF(AND(NOT('Personnel Details'!$N$18=""), $B165&gt;='Personnel Details'!$N$18), 'Personnel Details'!$O$18, IF(AND(NOT('Personnel Details'!$I$18=""), $B165&gt;='Personnel Details'!$I$18), 'Personnel Details'!$J$18, 'Personnel Details'!$E$18)))</f>
        <v/>
      </c>
      <c r="IK165" s="59" t="str">
        <f>IF(IJ$9="", "", IF(AND(NOT('Personnel Details'!$N$18=""), $B165&gt;='Personnel Details'!$N$18), IF('Personnel Details'!$P$18="","", 'Personnel Details'!$P$18), IF(AND(NOT('Personnel Details'!$I$18=""), $B165&gt;='Personnel Details'!$I$18), IF('Personnel Details'!$K$18="", "", 'Personnel Details'!$K$18), IF('Personnel Details'!$F$18="", "", 'Personnel Details'!$F$18))))</f>
        <v/>
      </c>
      <c r="IL165" s="79" t="str">
        <f>IF(IJ$9="", "", IF(AND(NOT('Personnel Details'!$N$18=""), $B165&gt;='Personnel Details'!$N$18), 'Personnel Details'!$Q$18, IF(AND(NOT('Personnel Details'!$I$18=""), $B165&gt;='Personnel Details'!$I$18), 'Personnel Details'!$L$18, 'Personnel Details'!$G$18)))</f>
        <v/>
      </c>
      <c r="IM165" s="59">
        <f t="shared" si="410"/>
        <v>0</v>
      </c>
      <c r="IN165" s="53"/>
      <c r="IP165" s="78" t="str">
        <f>IF(IP$9="", "", IF(AND(NOT('Personnel Details'!$N$19=""), $B165&gt;='Personnel Details'!$N$19), 'Personnel Details'!$O$19, IF(AND(NOT('Personnel Details'!$I$19=""), $B165&gt;='Personnel Details'!$I$19), 'Personnel Details'!$J$19, 'Personnel Details'!$E$19)))</f>
        <v/>
      </c>
      <c r="IQ165" s="59" t="str">
        <f>IF(IP$9="", "", IF(AND(NOT('Personnel Details'!$N$19=""), $B165&gt;='Personnel Details'!$N$19), IF('Personnel Details'!$P$19="","", 'Personnel Details'!$P$19), IF(AND(NOT('Personnel Details'!$I$19=""), $B165&gt;='Personnel Details'!$I$19), IF('Personnel Details'!$K$19="", "", 'Personnel Details'!$K$19), IF('Personnel Details'!$F$19="", "", 'Personnel Details'!$F$19))))</f>
        <v/>
      </c>
      <c r="IR165" s="79" t="str">
        <f>IF(IP$9="", "", IF(AND(NOT('Personnel Details'!$N$19=""), $B165&gt;='Personnel Details'!$N$19), 'Personnel Details'!$Q$19, IF(AND(NOT('Personnel Details'!$I$19=""), $B165&gt;='Personnel Details'!$I$19), 'Personnel Details'!$L$19, 'Personnel Details'!$G$19)))</f>
        <v/>
      </c>
      <c r="IS165" s="59">
        <f t="shared" si="411"/>
        <v>0</v>
      </c>
      <c r="IT165" s="53"/>
      <c r="IV165" s="78" t="str">
        <f>IF(IV$9="", "", IF(AND(NOT('Personnel Details'!$N$20=""), $B165&gt;='Personnel Details'!$N$20), 'Personnel Details'!$O$20, IF(AND(NOT('Personnel Details'!$I$20=""), $B165&gt;='Personnel Details'!$I$20), 'Personnel Details'!$J$20, 'Personnel Details'!$E$20)))</f>
        <v/>
      </c>
      <c r="IW165" s="59" t="str">
        <f>IF(IV$9="", "", IF(AND(NOT('Personnel Details'!$N$20=""), $B165&gt;='Personnel Details'!$N$20), IF('Personnel Details'!$P$20="","", 'Personnel Details'!$P$20), IF(AND(NOT('Personnel Details'!$I$20=""), $B165&gt;='Personnel Details'!$I$20), IF('Personnel Details'!$K$20="", "", 'Personnel Details'!$K$20), IF('Personnel Details'!$F$20="", "", 'Personnel Details'!$F$20))))</f>
        <v/>
      </c>
      <c r="IX165" s="79" t="str">
        <f>IF(IV$9="", "", IF(AND(NOT('Personnel Details'!$N$20=""), $B165&gt;='Personnel Details'!$N$20), 'Personnel Details'!$Q$20, IF(AND(NOT('Personnel Details'!$I$20=""), $B165&gt;='Personnel Details'!$I$20), 'Personnel Details'!$L$20, 'Personnel Details'!$G$20)))</f>
        <v/>
      </c>
      <c r="IY165" s="59">
        <f t="shared" si="412"/>
        <v>0</v>
      </c>
      <c r="IZ165" s="53"/>
      <c r="JB165" s="78" t="str">
        <f>IF(JB$9="", "", IF(AND(NOT('Personnel Details'!$N$21=""), $B165&gt;='Personnel Details'!$N$21), 'Personnel Details'!$O$21, IF(AND(NOT('Personnel Details'!$I$21=""), $B165&gt;='Personnel Details'!$I$21), 'Personnel Details'!$J$21, 'Personnel Details'!$E$21)))</f>
        <v/>
      </c>
      <c r="JC165" s="59" t="str">
        <f>IF(JB$9="", "", IF(AND(NOT('Personnel Details'!$N$21=""), $B165&gt;='Personnel Details'!$N$21), IF('Personnel Details'!$P$21="","", 'Personnel Details'!$P$21), IF(AND(NOT('Personnel Details'!$I$21=""), $B165&gt;='Personnel Details'!$I$21), IF('Personnel Details'!$K$21="", "", 'Personnel Details'!$K$21), IF('Personnel Details'!$F$21="", "", 'Personnel Details'!$F$21))))</f>
        <v/>
      </c>
      <c r="JD165" s="79" t="str">
        <f>IF(JB$9="", "", IF(AND(NOT('Personnel Details'!$N$21=""), $B165&gt;='Personnel Details'!$N$21), 'Personnel Details'!$Q$21, IF(AND(NOT('Personnel Details'!$I$21=""), $B165&gt;='Personnel Details'!$I$21), 'Personnel Details'!$L$21, 'Personnel Details'!$G$21)))</f>
        <v/>
      </c>
      <c r="JE165" s="59">
        <f t="shared" si="413"/>
        <v>0</v>
      </c>
      <c r="JF165" s="53"/>
      <c r="JH165" s="78" t="str">
        <f>IF(JH$9="", "", IF(AND(NOT('Personnel Details'!$N$22=""), $B165&gt;='Personnel Details'!$N$22), 'Personnel Details'!$O$22, IF(AND(NOT('Personnel Details'!$I$22=""), $B165&gt;='Personnel Details'!$I$22), 'Personnel Details'!$J$22, 'Personnel Details'!$E$22)))</f>
        <v/>
      </c>
      <c r="JI165" s="59" t="str">
        <f>IF(JH$9="", "", IF(AND(NOT('Personnel Details'!$N$22=""), $B165&gt;='Personnel Details'!$N$22), IF('Personnel Details'!$P$22="","", 'Personnel Details'!$P$22), IF(AND(NOT('Personnel Details'!$I$22=""), $B165&gt;='Personnel Details'!$I$22), IF('Personnel Details'!$K$22="", "", 'Personnel Details'!$K$22), IF('Personnel Details'!$F$22="", "", 'Personnel Details'!$F$22))))</f>
        <v/>
      </c>
      <c r="JJ165" s="79" t="str">
        <f>IF(JH$9="", "", IF(AND(NOT('Personnel Details'!$N$22=""), $B165&gt;='Personnel Details'!$N$22), 'Personnel Details'!$Q$22, IF(AND(NOT('Personnel Details'!$I$22=""), $B165&gt;='Personnel Details'!$I$22), 'Personnel Details'!$L$22, 'Personnel Details'!$G$22)))</f>
        <v/>
      </c>
      <c r="JK165" s="59">
        <f t="shared" si="414"/>
        <v>0</v>
      </c>
      <c r="JL165" s="53"/>
      <c r="JN165" s="78" t="str">
        <f>IF(JN$9="", "", IF(AND(NOT('Personnel Details'!$N$23=""), $B165&gt;='Personnel Details'!$N$23), 'Personnel Details'!$O$23, IF(AND(NOT('Personnel Details'!$I$23=""), $B165&gt;='Personnel Details'!$I$23), 'Personnel Details'!$J$23, 'Personnel Details'!$E$23)))</f>
        <v/>
      </c>
      <c r="JO165" s="59" t="str">
        <f>IF(JN$9="", "", IF(AND(NOT('Personnel Details'!$N$23=""), $B165&gt;='Personnel Details'!$N$23), IF('Personnel Details'!$P$23="","", 'Personnel Details'!$P$23), IF(AND(NOT('Personnel Details'!$I$23=""), $B165&gt;='Personnel Details'!$I$23), IF('Personnel Details'!$K$23="", "", 'Personnel Details'!$K$23), IF('Personnel Details'!$F$23="", "", 'Personnel Details'!$F$23))))</f>
        <v/>
      </c>
      <c r="JP165" s="79" t="str">
        <f>IF(JN$9="", "", IF(AND(NOT('Personnel Details'!$N$23=""), $B165&gt;='Personnel Details'!$N$23), 'Personnel Details'!$Q$23, IF(AND(NOT('Personnel Details'!$I$23=""), $B165&gt;='Personnel Details'!$I$23), 'Personnel Details'!$L$23, 'Personnel Details'!$G$23)))</f>
        <v/>
      </c>
      <c r="JQ165" s="59">
        <f t="shared" si="415"/>
        <v>0</v>
      </c>
      <c r="JR165" s="53"/>
      <c r="JT165" s="78" t="str">
        <f>IF(JT$9="", "", IF(AND(NOT('Personnel Details'!$N$24=""), $B165&gt;='Personnel Details'!$N$24), 'Personnel Details'!$O$24, IF(AND(NOT('Personnel Details'!$I$24=""), $B165&gt;='Personnel Details'!$I$24), 'Personnel Details'!$J$24, 'Personnel Details'!$E$24)))</f>
        <v/>
      </c>
      <c r="JU165" s="59" t="str">
        <f>IF(JT$9="", "", IF(AND(NOT('Personnel Details'!$N$24=""), $B165&gt;='Personnel Details'!$N$24), IF('Personnel Details'!$P$24="","", 'Personnel Details'!$P$24), IF(AND(NOT('Personnel Details'!$I$24=""), $B165&gt;='Personnel Details'!$I$24), IF('Personnel Details'!$K$24="", "", 'Personnel Details'!$K$24), IF('Personnel Details'!$F$24="", "", 'Personnel Details'!$F$24))))</f>
        <v/>
      </c>
      <c r="JV165" s="79" t="str">
        <f>IF(JT$9="", "", IF(AND(NOT('Personnel Details'!$N$24=""), $B165&gt;='Personnel Details'!$N$24), 'Personnel Details'!$Q$24, IF(AND(NOT('Personnel Details'!$I$24=""), $B165&gt;='Personnel Details'!$I$24), 'Personnel Details'!$L$24, 'Personnel Details'!$G$24)))</f>
        <v/>
      </c>
      <c r="JW165" s="59">
        <f t="shared" si="416"/>
        <v>0</v>
      </c>
      <c r="JX165" s="53"/>
      <c r="JZ165" s="78" t="str">
        <f>IF(JZ$9="", "", IF(AND(NOT('Personnel Details'!$N$25=""), $B165&gt;='Personnel Details'!$N$25), 'Personnel Details'!$O$25, IF(AND(NOT('Personnel Details'!$I$25=""), $B165&gt;='Personnel Details'!$I$25), 'Personnel Details'!$J$25, 'Personnel Details'!$E$25)))</f>
        <v/>
      </c>
      <c r="KA165" s="59" t="str">
        <f>IF(JZ$9="", "", IF(AND(NOT('Personnel Details'!$N$25=""), $B165&gt;='Personnel Details'!$N$25), IF('Personnel Details'!$P$25="","", 'Personnel Details'!$P$25), IF(AND(NOT('Personnel Details'!$I$25=""), $B165&gt;='Personnel Details'!$I$25), IF('Personnel Details'!$K$25="", "", 'Personnel Details'!$K$25), IF('Personnel Details'!$F$25="", "", 'Personnel Details'!$F$25))))</f>
        <v/>
      </c>
      <c r="KB165" s="79" t="str">
        <f>IF(JZ$9="", "", IF(AND(NOT('Personnel Details'!$N$25=""), $B165&gt;='Personnel Details'!$N$25), 'Personnel Details'!$Q$25, IF(AND(NOT('Personnel Details'!$I$25=""), $B165&gt;='Personnel Details'!$I$25), 'Personnel Details'!$L$25, 'Personnel Details'!$G$25)))</f>
        <v/>
      </c>
      <c r="KC165" s="59">
        <f t="shared" si="417"/>
        <v>0</v>
      </c>
      <c r="KD165" s="53"/>
      <c r="KF165" s="78" t="str">
        <f>IF(KF$9="", "", IF(AND(NOT('Personnel Details'!$N$26=""), $B165&gt;='Personnel Details'!$N$26), 'Personnel Details'!$O$26, IF(AND(NOT('Personnel Details'!$I$26=""), $B165&gt;='Personnel Details'!$I$26), 'Personnel Details'!$J$26, 'Personnel Details'!$E$26)))</f>
        <v/>
      </c>
      <c r="KG165" s="59" t="str">
        <f>IF(KF$9="", "", IF(AND(NOT('Personnel Details'!$N$26=""), $B165&gt;='Personnel Details'!$N$26), IF('Personnel Details'!$P$26="","", 'Personnel Details'!$P$26), IF(AND(NOT('Personnel Details'!$I$26=""), $B165&gt;='Personnel Details'!$I$26), IF('Personnel Details'!$K$26="", "", 'Personnel Details'!$K$26), IF('Personnel Details'!$F$26="", "", 'Personnel Details'!$F$26))))</f>
        <v/>
      </c>
      <c r="KH165" s="79" t="str">
        <f>IF(KF$9="", "", IF(AND(NOT('Personnel Details'!$N$26=""), $B165&gt;='Personnel Details'!$N$26), 'Personnel Details'!$Q$26, IF(AND(NOT('Personnel Details'!$I$26=""), $B165&gt;='Personnel Details'!$I$26), 'Personnel Details'!$L$26, 'Personnel Details'!$G$26)))</f>
        <v/>
      </c>
      <c r="KI165" s="59">
        <f t="shared" si="418"/>
        <v>0</v>
      </c>
      <c r="KJ165" s="53"/>
      <c r="KL165" s="78" t="str">
        <f>IF(KL$9="", "", IF(AND(NOT('Personnel Details'!$N$27=""), $B165&gt;='Personnel Details'!$N$27), 'Personnel Details'!$O$27, IF(AND(NOT('Personnel Details'!$I$27=""), $B165&gt;='Personnel Details'!$I$27), 'Personnel Details'!$J$27, 'Personnel Details'!$E$27)))</f>
        <v/>
      </c>
      <c r="KM165" s="59" t="str">
        <f>IF(KL$9="", "", IF(AND(NOT('Personnel Details'!$N$27=""), $B165&gt;='Personnel Details'!$N$27), IF('Personnel Details'!$P$27="","", 'Personnel Details'!$P$27), IF(AND(NOT('Personnel Details'!$I$27=""), $B165&gt;='Personnel Details'!$I$27), IF('Personnel Details'!$K$27="", "", 'Personnel Details'!$K$27), IF('Personnel Details'!$F$27="", "", 'Personnel Details'!$F$27))))</f>
        <v/>
      </c>
      <c r="KN165" s="79" t="str">
        <f>IF(KL$9="", "", IF(AND(NOT('Personnel Details'!$N$27=""), $B165&gt;='Personnel Details'!$N$27), 'Personnel Details'!$Q$27, IF(AND(NOT('Personnel Details'!$I$27=""), $B165&gt;='Personnel Details'!$I$27), 'Personnel Details'!$L$27, 'Personnel Details'!$G$27)))</f>
        <v/>
      </c>
      <c r="KO165" s="59">
        <f t="shared" si="419"/>
        <v>0</v>
      </c>
      <c r="KP165" s="53"/>
      <c r="KR165" s="78" t="str">
        <f>IF(KR$9="", "", IF(AND(NOT('Personnel Details'!$N$28=""), $B165&gt;='Personnel Details'!$N$28), 'Personnel Details'!$O$28, IF(AND(NOT('Personnel Details'!$I$28=""), $B165&gt;='Personnel Details'!$I$28), 'Personnel Details'!$J$28, 'Personnel Details'!$E$28)))</f>
        <v/>
      </c>
      <c r="KS165" s="59" t="str">
        <f>IF(KR$9="", "", IF(AND(NOT('Personnel Details'!$N$28=""), $B165&gt;='Personnel Details'!$N$28), IF('Personnel Details'!$P$28="","", 'Personnel Details'!$P$28), IF(AND(NOT('Personnel Details'!$I$28=""), $B165&gt;='Personnel Details'!$I$28), IF('Personnel Details'!$K$28="", "", 'Personnel Details'!$K$28), IF('Personnel Details'!$F$28="", "", 'Personnel Details'!$F$28))))</f>
        <v/>
      </c>
      <c r="KT165" s="79" t="str">
        <f>IF(KR$9="", "", IF(AND(NOT('Personnel Details'!$N$28=""), $B165&gt;='Personnel Details'!$N$28), 'Personnel Details'!$Q$28, IF(AND(NOT('Personnel Details'!$I$28=""), $B165&gt;='Personnel Details'!$I$28), 'Personnel Details'!$L$28, 'Personnel Details'!$G$28)))</f>
        <v/>
      </c>
      <c r="KU165" s="59">
        <f t="shared" si="420"/>
        <v>0</v>
      </c>
      <c r="KV165" s="53"/>
      <c r="KX165" s="78" t="str">
        <f>IF(KX$9="", "", IF(AND(NOT('Personnel Details'!$N$29=""), $B165&gt;='Personnel Details'!$N$29), 'Personnel Details'!$O$29, IF(AND(NOT('Personnel Details'!$I$29=""), $B165&gt;='Personnel Details'!$I$29), 'Personnel Details'!$J$29, 'Personnel Details'!$E$29)))</f>
        <v/>
      </c>
      <c r="KY165" s="59" t="str">
        <f>IF(KX$9="", "", IF(AND(NOT('Personnel Details'!$N$29=""), $B165&gt;='Personnel Details'!$N$29), IF('Personnel Details'!$P$29="","", 'Personnel Details'!$P$29), IF(AND(NOT('Personnel Details'!$I$29=""), $B165&gt;='Personnel Details'!$I$29), IF('Personnel Details'!$K$29="", "", 'Personnel Details'!$K$29), IF('Personnel Details'!$F$29="", "", 'Personnel Details'!$F$29))))</f>
        <v/>
      </c>
      <c r="KZ165" s="79" t="str">
        <f>IF(KX$9="", "", IF(AND(NOT('Personnel Details'!$N$29=""), $B165&gt;='Personnel Details'!$N$29), 'Personnel Details'!$Q$29, IF(AND(NOT('Personnel Details'!$I$29=""), $B165&gt;='Personnel Details'!$I$29), 'Personnel Details'!$L$29, 'Personnel Details'!$G$29)))</f>
        <v/>
      </c>
      <c r="LA165" s="59">
        <f t="shared" si="421"/>
        <v>0</v>
      </c>
      <c r="LB165" s="53"/>
      <c r="LD165" s="78" t="str">
        <f>IF(LD$9="", "", IF(AND(NOT('Personnel Details'!$N$30=""), $B165&gt;='Personnel Details'!$N$30), 'Personnel Details'!$O$30, IF(AND(NOT('Personnel Details'!$I$30=""), $B165&gt;='Personnel Details'!$I$30), 'Personnel Details'!$J$30, 'Personnel Details'!$E$30)))</f>
        <v/>
      </c>
      <c r="LE165" s="59" t="str">
        <f>IF(LD$9="", "", IF(AND(NOT('Personnel Details'!$N$30=""), $B165&gt;='Personnel Details'!$N$30), IF('Personnel Details'!$P$30="","", 'Personnel Details'!$P$30), IF(AND(NOT('Personnel Details'!$I$30=""), $B165&gt;='Personnel Details'!$I$30), IF('Personnel Details'!$K$30="", "", 'Personnel Details'!$K$30), IF('Personnel Details'!$F$30="", "", 'Personnel Details'!$F$30))))</f>
        <v/>
      </c>
      <c r="LF165" s="79" t="str">
        <f>IF(LD$9="", "", IF(AND(NOT('Personnel Details'!$N$30=""), $B165&gt;='Personnel Details'!$N$30), 'Personnel Details'!$Q$30, IF(AND(NOT('Personnel Details'!$I$30=""), $B165&gt;='Personnel Details'!$I$30), 'Personnel Details'!$L$30, 'Personnel Details'!$G$30)))</f>
        <v/>
      </c>
      <c r="LG165" s="59">
        <f t="shared" si="422"/>
        <v>0</v>
      </c>
      <c r="LH165" s="53"/>
      <c r="LJ165" s="78" t="str">
        <f>IF(LJ$9="", "", IF(AND(NOT('Personnel Details'!$N$31=""), $B165&gt;='Personnel Details'!$N$31), 'Personnel Details'!$O$31, IF(AND(NOT('Personnel Details'!$I$31=""), $B165&gt;='Personnel Details'!$I$31), 'Personnel Details'!$J$31, 'Personnel Details'!$E$31)))</f>
        <v/>
      </c>
      <c r="LK165" s="59" t="str">
        <f>IF(LJ$9="", "", IF(AND(NOT('Personnel Details'!$N$31=""), $B165&gt;='Personnel Details'!$N$31), IF('Personnel Details'!$P$31="","", 'Personnel Details'!$P$31), IF(AND(NOT('Personnel Details'!$I$31=""), $B165&gt;='Personnel Details'!$I$31), IF('Personnel Details'!$K$31="", "", 'Personnel Details'!$K$31), IF('Personnel Details'!$F$31="", "", 'Personnel Details'!$F$31))))</f>
        <v/>
      </c>
      <c r="LL165" s="79" t="str">
        <f>IF(LJ$9="", "", IF(AND(NOT('Personnel Details'!$N$31=""), $B165&gt;='Personnel Details'!$N$31), 'Personnel Details'!$Q$31, IF(AND(NOT('Personnel Details'!$I$31=""), $B165&gt;='Personnel Details'!$I$31), 'Personnel Details'!$L$31, 'Personnel Details'!$G$31)))</f>
        <v/>
      </c>
      <c r="LM165" s="59">
        <f t="shared" si="423"/>
        <v>0</v>
      </c>
      <c r="LN165" s="53"/>
      <c r="LP165" s="78" t="str">
        <f>IF(LP$9="", "", IF(AND(NOT('Personnel Details'!$N$32=""), $B165&gt;='Personnel Details'!$N$32), 'Personnel Details'!$O$32, IF(AND(NOT('Personnel Details'!$I$32=""), $B165&gt;='Personnel Details'!$I$32), 'Personnel Details'!$J$32, 'Personnel Details'!$E$32)))</f>
        <v/>
      </c>
      <c r="LQ165" s="59" t="str">
        <f>IF(LP$9="", "", IF(AND(NOT('Personnel Details'!$N$32=""), $B165&gt;='Personnel Details'!$N$32), IF('Personnel Details'!$P$32="","", 'Personnel Details'!$P$32), IF(AND(NOT('Personnel Details'!$I$32=""), $B165&gt;='Personnel Details'!$I$32), IF('Personnel Details'!$K$32="", "", 'Personnel Details'!$K$32), IF('Personnel Details'!$F$32="", "", 'Personnel Details'!$F$32))))</f>
        <v/>
      </c>
      <c r="LR165" s="79" t="str">
        <f>IF(LP$9="", "", IF(AND(NOT('Personnel Details'!$N$32=""), $B165&gt;='Personnel Details'!$N$32), 'Personnel Details'!$Q$32, IF(AND(NOT('Personnel Details'!$I$32=""), $B165&gt;='Personnel Details'!$I$32), 'Personnel Details'!$L$32, 'Personnel Details'!$G$32)))</f>
        <v/>
      </c>
      <c r="LS165" s="59">
        <f t="shared" si="424"/>
        <v>0</v>
      </c>
      <c r="LT165" s="53"/>
      <c r="LV165" s="78" t="str">
        <f>IF(LV$9="", "", IF(AND(NOT('Personnel Details'!$N$33=""), $B165&gt;='Personnel Details'!$N$33), 'Personnel Details'!$O$33, IF(AND(NOT('Personnel Details'!$I$33=""), $B165&gt;='Personnel Details'!$I$33), 'Personnel Details'!$J$33, 'Personnel Details'!$E$33)))</f>
        <v/>
      </c>
      <c r="LW165" s="59" t="str">
        <f>IF(LV$9="", "", IF(AND(NOT('Personnel Details'!$N$33=""), $B165&gt;='Personnel Details'!$N$33), IF('Personnel Details'!$P$33="","", 'Personnel Details'!$P$33), IF(AND(NOT('Personnel Details'!$I$33=""), $B165&gt;='Personnel Details'!$I$33), IF('Personnel Details'!$K$33="", "", 'Personnel Details'!$K$33), IF('Personnel Details'!$F$33="", "", 'Personnel Details'!$F$33))))</f>
        <v/>
      </c>
      <c r="LX165" s="79" t="str">
        <f>IF(LV$9="", "", IF(AND(NOT('Personnel Details'!$N$33=""), $B165&gt;='Personnel Details'!$N$33), 'Personnel Details'!$Q$33, IF(AND(NOT('Personnel Details'!$I$33=""), $B165&gt;='Personnel Details'!$I$33), 'Personnel Details'!$L$33, 'Personnel Details'!$G$33)))</f>
        <v/>
      </c>
      <c r="LY165" s="59">
        <f t="shared" si="425"/>
        <v>0</v>
      </c>
      <c r="LZ165" s="53"/>
      <c r="MB165" s="78" t="str">
        <f>IF(MB$9="", "", IF(AND(NOT('Personnel Details'!$N$34=""), $B165&gt;='Personnel Details'!$N$34), 'Personnel Details'!$O$34, IF(AND(NOT('Personnel Details'!$I$34=""), $B165&gt;='Personnel Details'!$I$34), 'Personnel Details'!$J$34, 'Personnel Details'!$E$34)))</f>
        <v/>
      </c>
      <c r="MC165" s="59" t="str">
        <f>IF(MB$9="", "", IF(AND(NOT('Personnel Details'!$N$34=""), $B165&gt;='Personnel Details'!$N$34), IF('Personnel Details'!$P$34="","", 'Personnel Details'!$P$34), IF(AND(NOT('Personnel Details'!$I$34=""), $B165&gt;='Personnel Details'!$I$34), IF('Personnel Details'!$K$34="", "", 'Personnel Details'!$K$34), IF('Personnel Details'!$F$34="", "", 'Personnel Details'!$F$34))))</f>
        <v/>
      </c>
      <c r="MD165" s="79" t="str">
        <f>IF(MB$9="", "", IF(AND(NOT('Personnel Details'!$N$34=""), $B165&gt;='Personnel Details'!$N$34), 'Personnel Details'!$Q$34, IF(AND(NOT('Personnel Details'!$I$34=""), $B165&gt;='Personnel Details'!$I$34), 'Personnel Details'!$L$34, 'Personnel Details'!$G$34)))</f>
        <v/>
      </c>
      <c r="ME165" s="59">
        <f t="shared" si="426"/>
        <v>0</v>
      </c>
      <c r="MF165" s="53"/>
      <c r="MH165" s="78" t="str">
        <f>IF(MH$9="", "", IF(AND(NOT('Personnel Details'!$N$35=""), $B165&gt;='Personnel Details'!$N$35), 'Personnel Details'!$O$35, IF(AND(NOT('Personnel Details'!$I$35=""), $B165&gt;='Personnel Details'!$I$35), 'Personnel Details'!$J$35, 'Personnel Details'!$E$35)))</f>
        <v/>
      </c>
      <c r="MI165" s="59" t="str">
        <f>IF(MH$9="", "", IF(AND(NOT('Personnel Details'!$N$35=""), $B165&gt;='Personnel Details'!$N$35), IF('Personnel Details'!$P$35="","", 'Personnel Details'!$P$35), IF(AND(NOT('Personnel Details'!$I$35=""), $B165&gt;='Personnel Details'!$I$35), IF('Personnel Details'!$K$35="", "", 'Personnel Details'!$K$35), IF('Personnel Details'!$F$35="", "", 'Personnel Details'!$F$35))))</f>
        <v/>
      </c>
      <c r="MJ165" s="79" t="str">
        <f>IF(MH$9="", "", IF(AND(NOT('Personnel Details'!$N$35=""), $B165&gt;='Personnel Details'!$N$35), 'Personnel Details'!$Q$35, IF(AND(NOT('Personnel Details'!$I$35=""), $B165&gt;='Personnel Details'!$I$35), 'Personnel Details'!$L$35, 'Personnel Details'!$G$35)))</f>
        <v/>
      </c>
      <c r="MK165" s="59">
        <f t="shared" si="427"/>
        <v>0</v>
      </c>
      <c r="ML165" s="53"/>
      <c r="MN165" s="78" t="str">
        <f>IF(MN$9="", "", IF(AND(NOT('Personnel Details'!$N$36=""), $B165&gt;='Personnel Details'!$N$36), 'Personnel Details'!$O$36, IF(AND(NOT('Personnel Details'!$I$36=""), $B165&gt;='Personnel Details'!$I$36), 'Personnel Details'!$J$36, 'Personnel Details'!$E$36)))</f>
        <v/>
      </c>
      <c r="MO165" s="59" t="str">
        <f>IF(MN$9="", "", IF(AND(NOT('Personnel Details'!$N$36=""), $B165&gt;='Personnel Details'!$N$36), IF('Personnel Details'!$P$36="","", 'Personnel Details'!$P$36), IF(AND(NOT('Personnel Details'!$I$36=""), $B165&gt;='Personnel Details'!$I$36), IF('Personnel Details'!$K$36="", "", 'Personnel Details'!$K$36), IF('Personnel Details'!$F$36="", "", 'Personnel Details'!$F$36))))</f>
        <v/>
      </c>
      <c r="MP165" s="79" t="str">
        <f>IF(MN$9="", "", IF(AND(NOT('Personnel Details'!$N$36=""), $B165&gt;='Personnel Details'!$N$36), 'Personnel Details'!$Q$36, IF(AND(NOT('Personnel Details'!$I$36=""), $B165&gt;='Personnel Details'!$I$36), 'Personnel Details'!$L$36, 'Personnel Details'!$G$36)))</f>
        <v/>
      </c>
      <c r="MQ165" s="59">
        <f t="shared" si="428"/>
        <v>0</v>
      </c>
      <c r="MR165" s="53"/>
      <c r="MT165" s="78" t="str">
        <f>IF(MT$9="", "", IF(AND(NOT('Personnel Details'!$N$37=""), $B165&gt;='Personnel Details'!$N$37), 'Personnel Details'!$O$37, IF(AND(NOT('Personnel Details'!$I$37=""), $B165&gt;='Personnel Details'!$I$37), 'Personnel Details'!$J$37, 'Personnel Details'!$E$37)))</f>
        <v/>
      </c>
      <c r="MU165" s="59" t="str">
        <f>IF(MT$9="", "", IF(AND(NOT('Personnel Details'!$N$37=""), $B165&gt;='Personnel Details'!$N$37), IF('Personnel Details'!$P$37="","", 'Personnel Details'!$P$37), IF(AND(NOT('Personnel Details'!$I$37=""), $B165&gt;='Personnel Details'!$I$37), IF('Personnel Details'!$K$37="", "", 'Personnel Details'!$K$37), IF('Personnel Details'!$F$37="", "", 'Personnel Details'!$F$37))))</f>
        <v/>
      </c>
      <c r="MV165" s="79" t="str">
        <f>IF(MT$9="", "", IF(AND(NOT('Personnel Details'!$N$37=""), $B165&gt;='Personnel Details'!$N$37), 'Personnel Details'!$Q$37, IF(AND(NOT('Personnel Details'!$I$37=""), $B165&gt;='Personnel Details'!$I$37), 'Personnel Details'!$L$37, 'Personnel Details'!$G$37)))</f>
        <v/>
      </c>
      <c r="MW165" s="59">
        <f t="shared" si="429"/>
        <v>0</v>
      </c>
      <c r="MX165" s="53"/>
      <c r="MZ165" s="78" t="str">
        <f>IF(MZ$9="", "", IF(AND(NOT('Personnel Details'!$N$38=""), $B165&gt;='Personnel Details'!$N$38), 'Personnel Details'!$O$38, IF(AND(NOT('Personnel Details'!$I$38=""), $B165&gt;='Personnel Details'!$I$38), 'Personnel Details'!$J$38, 'Personnel Details'!$E$38)))</f>
        <v/>
      </c>
      <c r="NA165" s="59" t="str">
        <f>IF(MZ$9="", "", IF(AND(NOT('Personnel Details'!$N$38=""), $B165&gt;='Personnel Details'!$N$38), IF('Personnel Details'!$P$38="","", 'Personnel Details'!$P$38), IF(AND(NOT('Personnel Details'!$I$38=""), $B165&gt;='Personnel Details'!$I$38), IF('Personnel Details'!$K$38="", "", 'Personnel Details'!$K$38), IF('Personnel Details'!$F$38="", "", 'Personnel Details'!$F$38))))</f>
        <v/>
      </c>
      <c r="NB165" s="79" t="str">
        <f>IF(MZ$9="", "", IF(AND(NOT('Personnel Details'!$N$38=""), $B165&gt;='Personnel Details'!$N$38), 'Personnel Details'!$Q$38, IF(AND(NOT('Personnel Details'!$I$38=""), $B165&gt;='Personnel Details'!$I$38), 'Personnel Details'!$L$38, 'Personnel Details'!$G$38)))</f>
        <v/>
      </c>
      <c r="NC165" s="59">
        <f t="shared" si="430"/>
        <v>0</v>
      </c>
      <c r="ND165" s="53"/>
      <c r="NF165" s="78" t="str">
        <f>IF(NF$9="", "", IF(AND(NOT('Personnel Details'!$N$39=""), $B165&gt;='Personnel Details'!$N$39), 'Personnel Details'!$O$39, IF(AND(NOT('Personnel Details'!$I$39=""), $B165&gt;='Personnel Details'!$I$39), 'Personnel Details'!$J$39, 'Personnel Details'!$E$39)))</f>
        <v/>
      </c>
      <c r="NG165" s="59" t="str">
        <f>IF(NF$9="", "", IF(AND(NOT('Personnel Details'!$N$39=""), $B165&gt;='Personnel Details'!$N$39), IF('Personnel Details'!$P$39="","", 'Personnel Details'!$P$39), IF(AND(NOT('Personnel Details'!$I$39=""), $B165&gt;='Personnel Details'!$I$39), IF('Personnel Details'!$K$39="", "", 'Personnel Details'!$K$39), IF('Personnel Details'!$F$39="", "", 'Personnel Details'!$F$39))))</f>
        <v/>
      </c>
      <c r="NH165" s="79" t="str">
        <f>IF(NF$9="", "", IF(AND(NOT('Personnel Details'!$N$39=""), $B165&gt;='Personnel Details'!$N$39), 'Personnel Details'!$Q$39, IF(AND(NOT('Personnel Details'!$I$39=""), $B165&gt;='Personnel Details'!$I$39), 'Personnel Details'!$L$39, 'Personnel Details'!$G$39)))</f>
        <v/>
      </c>
      <c r="NI165" s="59">
        <f t="shared" si="431"/>
        <v>0</v>
      </c>
      <c r="NJ165" s="53"/>
      <c r="NL165" s="78" t="str">
        <f>IF(NL$9="", "", IF(AND(NOT('Personnel Details'!$N$40=""), $B165&gt;='Personnel Details'!$N$40), 'Personnel Details'!$O$40, IF(AND(NOT('Personnel Details'!$I$40=""), $B165&gt;='Personnel Details'!$I$40), 'Personnel Details'!$J$40, 'Personnel Details'!$E$40)))</f>
        <v/>
      </c>
      <c r="NM165" s="59" t="str">
        <f>IF(NL$9="", "", IF(AND(NOT('Personnel Details'!$N$40=""), $B165&gt;='Personnel Details'!$N$40), IF('Personnel Details'!$P$40="","", 'Personnel Details'!$P$40), IF(AND(NOT('Personnel Details'!$I$40=""), $B165&gt;='Personnel Details'!$I$40), IF('Personnel Details'!$K$40="", "", 'Personnel Details'!$K$40), IF('Personnel Details'!$F$40="", "", 'Personnel Details'!$F$40))))</f>
        <v/>
      </c>
      <c r="NN165" s="79" t="str">
        <f>IF(NL$9="", "", IF(AND(NOT('Personnel Details'!$N$40=""), $B165&gt;='Personnel Details'!$N$40), 'Personnel Details'!$Q$40, IF(AND(NOT('Personnel Details'!$I$40=""), $B165&gt;='Personnel Details'!$I$40), 'Personnel Details'!$L$40, 'Personnel Details'!$G$40)))</f>
        <v/>
      </c>
      <c r="NO165" s="59">
        <f t="shared" si="432"/>
        <v>0</v>
      </c>
      <c r="NP165" s="53"/>
    </row>
    <row r="166" spans="1:380" x14ac:dyDescent="0.25">
      <c r="A166" s="32"/>
      <c r="B166" s="113">
        <f>IFERROR(IF(B165+1&gt;'Personnel Details'!$U$5, "", B165+1), "")</f>
        <v>43986</v>
      </c>
      <c r="C166" s="32"/>
      <c r="D166" s="120"/>
      <c r="E166" s="13" t="str">
        <f t="shared" si="311"/>
        <v/>
      </c>
      <c r="F166" s="13" t="str">
        <f t="shared" si="342"/>
        <v/>
      </c>
      <c r="G166" s="56" t="str">
        <f t="shared" si="433"/>
        <v/>
      </c>
      <c r="H166" s="16" t="str">
        <f t="shared" si="343"/>
        <v/>
      </c>
      <c r="I166" s="32"/>
      <c r="J166" s="120"/>
      <c r="K166" s="62" t="str">
        <f t="shared" si="312"/>
        <v/>
      </c>
      <c r="L166" s="62" t="str">
        <f t="shared" si="344"/>
        <v/>
      </c>
      <c r="M166" s="65" t="str">
        <f t="shared" si="434"/>
        <v/>
      </c>
      <c r="N166" s="68" t="str">
        <f t="shared" si="345"/>
        <v/>
      </c>
      <c r="O166" s="32"/>
      <c r="P166" s="120"/>
      <c r="Q166" s="62" t="str">
        <f t="shared" si="313"/>
        <v/>
      </c>
      <c r="R166" s="62" t="str">
        <f t="shared" si="346"/>
        <v/>
      </c>
      <c r="S166" s="65" t="str">
        <f t="shared" si="435"/>
        <v/>
      </c>
      <c r="T166" s="68" t="str">
        <f t="shared" si="347"/>
        <v/>
      </c>
      <c r="U166" s="32"/>
      <c r="V166" s="120"/>
      <c r="W166" s="62" t="str">
        <f t="shared" si="314"/>
        <v/>
      </c>
      <c r="X166" s="62" t="str">
        <f t="shared" si="348"/>
        <v/>
      </c>
      <c r="Y166" s="65" t="str">
        <f t="shared" si="436"/>
        <v/>
      </c>
      <c r="Z166" s="68" t="str">
        <f t="shared" si="349"/>
        <v/>
      </c>
      <c r="AA166" s="32"/>
      <c r="AB166" s="120"/>
      <c r="AC166" s="62" t="str">
        <f t="shared" si="315"/>
        <v/>
      </c>
      <c r="AD166" s="62" t="str">
        <f t="shared" si="350"/>
        <v/>
      </c>
      <c r="AE166" s="65" t="str">
        <f t="shared" si="437"/>
        <v/>
      </c>
      <c r="AF166" s="68" t="str">
        <f t="shared" si="351"/>
        <v/>
      </c>
      <c r="AG166" s="32"/>
      <c r="AH166" s="120"/>
      <c r="AI166" s="62" t="str">
        <f t="shared" si="316"/>
        <v/>
      </c>
      <c r="AJ166" s="62" t="str">
        <f t="shared" si="352"/>
        <v/>
      </c>
      <c r="AK166" s="65" t="str">
        <f t="shared" si="438"/>
        <v/>
      </c>
      <c r="AL166" s="68" t="str">
        <f t="shared" si="353"/>
        <v/>
      </c>
      <c r="AM166" s="32"/>
      <c r="AN166" s="120"/>
      <c r="AO166" s="62" t="str">
        <f t="shared" si="317"/>
        <v/>
      </c>
      <c r="AP166" s="62" t="str">
        <f t="shared" si="354"/>
        <v/>
      </c>
      <c r="AQ166" s="65" t="str">
        <f t="shared" si="439"/>
        <v/>
      </c>
      <c r="AR166" s="68" t="str">
        <f t="shared" si="355"/>
        <v/>
      </c>
      <c r="AS166" s="32"/>
      <c r="AT166" s="120"/>
      <c r="AU166" s="62" t="str">
        <f t="shared" si="318"/>
        <v/>
      </c>
      <c r="AV166" s="62" t="str">
        <f t="shared" si="356"/>
        <v/>
      </c>
      <c r="AW166" s="65" t="str">
        <f t="shared" si="440"/>
        <v/>
      </c>
      <c r="AX166" s="68" t="str">
        <f t="shared" si="357"/>
        <v/>
      </c>
      <c r="AY166" s="32"/>
      <c r="AZ166" s="120"/>
      <c r="BA166" s="62" t="str">
        <f t="shared" si="319"/>
        <v/>
      </c>
      <c r="BB166" s="62" t="str">
        <f t="shared" si="358"/>
        <v/>
      </c>
      <c r="BC166" s="65" t="str">
        <f t="shared" si="441"/>
        <v/>
      </c>
      <c r="BD166" s="68" t="str">
        <f t="shared" si="359"/>
        <v/>
      </c>
      <c r="BE166" s="32"/>
      <c r="BF166" s="120"/>
      <c r="BG166" s="62" t="str">
        <f t="shared" si="320"/>
        <v/>
      </c>
      <c r="BH166" s="62" t="str">
        <f t="shared" si="360"/>
        <v/>
      </c>
      <c r="BI166" s="65" t="str">
        <f t="shared" si="442"/>
        <v/>
      </c>
      <c r="BJ166" s="68" t="str">
        <f t="shared" si="361"/>
        <v/>
      </c>
      <c r="BK166" s="32"/>
      <c r="BL166" s="120"/>
      <c r="BM166" s="62" t="str">
        <f t="shared" si="321"/>
        <v/>
      </c>
      <c r="BN166" s="62" t="str">
        <f t="shared" si="362"/>
        <v/>
      </c>
      <c r="BO166" s="65" t="str">
        <f t="shared" si="443"/>
        <v/>
      </c>
      <c r="BP166" s="68" t="str">
        <f t="shared" si="363"/>
        <v/>
      </c>
      <c r="BQ166" s="32"/>
      <c r="BR166" s="120"/>
      <c r="BS166" s="62" t="str">
        <f t="shared" si="322"/>
        <v/>
      </c>
      <c r="BT166" s="62" t="str">
        <f t="shared" si="364"/>
        <v/>
      </c>
      <c r="BU166" s="65" t="str">
        <f t="shared" si="444"/>
        <v/>
      </c>
      <c r="BV166" s="68" t="str">
        <f t="shared" si="365"/>
        <v/>
      </c>
      <c r="BW166" s="32"/>
      <c r="BX166" s="120"/>
      <c r="BY166" s="62" t="str">
        <f t="shared" si="323"/>
        <v/>
      </c>
      <c r="BZ166" s="62" t="str">
        <f t="shared" si="366"/>
        <v/>
      </c>
      <c r="CA166" s="65" t="str">
        <f t="shared" si="445"/>
        <v/>
      </c>
      <c r="CB166" s="68" t="str">
        <f t="shared" si="367"/>
        <v/>
      </c>
      <c r="CC166" s="32"/>
      <c r="CD166" s="120"/>
      <c r="CE166" s="62" t="str">
        <f t="shared" si="324"/>
        <v/>
      </c>
      <c r="CF166" s="62" t="str">
        <f t="shared" si="368"/>
        <v/>
      </c>
      <c r="CG166" s="65" t="str">
        <f t="shared" si="446"/>
        <v/>
      </c>
      <c r="CH166" s="68" t="str">
        <f t="shared" si="369"/>
        <v/>
      </c>
      <c r="CI166" s="32"/>
      <c r="CJ166" s="120"/>
      <c r="CK166" s="62" t="str">
        <f t="shared" si="325"/>
        <v/>
      </c>
      <c r="CL166" s="62" t="str">
        <f t="shared" si="370"/>
        <v/>
      </c>
      <c r="CM166" s="65" t="str">
        <f t="shared" si="447"/>
        <v/>
      </c>
      <c r="CN166" s="68" t="str">
        <f t="shared" si="371"/>
        <v/>
      </c>
      <c r="CO166" s="32"/>
      <c r="CP166" s="120"/>
      <c r="CQ166" s="62" t="str">
        <f t="shared" si="326"/>
        <v/>
      </c>
      <c r="CR166" s="62" t="str">
        <f t="shared" si="372"/>
        <v/>
      </c>
      <c r="CS166" s="65" t="str">
        <f t="shared" si="448"/>
        <v/>
      </c>
      <c r="CT166" s="68" t="str">
        <f t="shared" si="373"/>
        <v/>
      </c>
      <c r="CU166" s="32"/>
      <c r="CV166" s="120"/>
      <c r="CW166" s="62" t="str">
        <f t="shared" si="327"/>
        <v/>
      </c>
      <c r="CX166" s="62" t="str">
        <f t="shared" si="374"/>
        <v/>
      </c>
      <c r="CY166" s="65" t="str">
        <f t="shared" si="449"/>
        <v/>
      </c>
      <c r="CZ166" s="68" t="str">
        <f t="shared" si="375"/>
        <v/>
      </c>
      <c r="DA166" s="32"/>
      <c r="DB166" s="120"/>
      <c r="DC166" s="62" t="str">
        <f t="shared" si="328"/>
        <v/>
      </c>
      <c r="DD166" s="62" t="str">
        <f t="shared" si="376"/>
        <v/>
      </c>
      <c r="DE166" s="65" t="str">
        <f t="shared" si="450"/>
        <v/>
      </c>
      <c r="DF166" s="68" t="str">
        <f t="shared" si="377"/>
        <v/>
      </c>
      <c r="DG166" s="32"/>
      <c r="DH166" s="120"/>
      <c r="DI166" s="62" t="str">
        <f t="shared" si="329"/>
        <v/>
      </c>
      <c r="DJ166" s="62" t="str">
        <f t="shared" si="378"/>
        <v/>
      </c>
      <c r="DK166" s="65" t="str">
        <f t="shared" si="451"/>
        <v/>
      </c>
      <c r="DL166" s="68" t="str">
        <f t="shared" si="379"/>
        <v/>
      </c>
      <c r="DM166" s="32"/>
      <c r="DN166" s="120"/>
      <c r="DO166" s="62" t="str">
        <f t="shared" si="330"/>
        <v/>
      </c>
      <c r="DP166" s="62" t="str">
        <f t="shared" si="380"/>
        <v/>
      </c>
      <c r="DQ166" s="65" t="str">
        <f t="shared" si="452"/>
        <v/>
      </c>
      <c r="DR166" s="68" t="str">
        <f t="shared" si="381"/>
        <v/>
      </c>
      <c r="DS166" s="32"/>
      <c r="DT166" s="120"/>
      <c r="DU166" s="62" t="str">
        <f t="shared" si="331"/>
        <v/>
      </c>
      <c r="DV166" s="62" t="str">
        <f t="shared" si="382"/>
        <v/>
      </c>
      <c r="DW166" s="65" t="str">
        <f t="shared" si="453"/>
        <v/>
      </c>
      <c r="DX166" s="68" t="str">
        <f t="shared" si="383"/>
        <v/>
      </c>
      <c r="DY166" s="32"/>
      <c r="DZ166" s="120"/>
      <c r="EA166" s="62" t="str">
        <f t="shared" si="332"/>
        <v/>
      </c>
      <c r="EB166" s="62" t="str">
        <f t="shared" si="384"/>
        <v/>
      </c>
      <c r="EC166" s="65" t="str">
        <f t="shared" si="454"/>
        <v/>
      </c>
      <c r="ED166" s="68" t="str">
        <f t="shared" si="385"/>
        <v/>
      </c>
      <c r="EE166" s="32"/>
      <c r="EF166" s="120"/>
      <c r="EG166" s="62" t="str">
        <f t="shared" si="333"/>
        <v/>
      </c>
      <c r="EH166" s="62" t="str">
        <f t="shared" si="386"/>
        <v/>
      </c>
      <c r="EI166" s="65" t="str">
        <f t="shared" si="455"/>
        <v/>
      </c>
      <c r="EJ166" s="68" t="str">
        <f t="shared" si="387"/>
        <v/>
      </c>
      <c r="EK166" s="32"/>
      <c r="EL166" s="120"/>
      <c r="EM166" s="62" t="str">
        <f t="shared" si="334"/>
        <v/>
      </c>
      <c r="EN166" s="62" t="str">
        <f t="shared" si="388"/>
        <v/>
      </c>
      <c r="EO166" s="65" t="str">
        <f t="shared" si="456"/>
        <v/>
      </c>
      <c r="EP166" s="68" t="str">
        <f t="shared" si="389"/>
        <v/>
      </c>
      <c r="EQ166" s="32"/>
      <c r="ER166" s="120"/>
      <c r="ES166" s="62" t="str">
        <f t="shared" si="335"/>
        <v/>
      </c>
      <c r="ET166" s="62" t="str">
        <f t="shared" si="390"/>
        <v/>
      </c>
      <c r="EU166" s="65" t="str">
        <f t="shared" si="457"/>
        <v/>
      </c>
      <c r="EV166" s="68" t="str">
        <f t="shared" si="391"/>
        <v/>
      </c>
      <c r="EW166" s="32"/>
      <c r="EX166" s="120"/>
      <c r="EY166" s="62" t="str">
        <f t="shared" si="336"/>
        <v/>
      </c>
      <c r="EZ166" s="62" t="str">
        <f t="shared" si="392"/>
        <v/>
      </c>
      <c r="FA166" s="65" t="str">
        <f t="shared" si="458"/>
        <v/>
      </c>
      <c r="FB166" s="68" t="str">
        <f t="shared" si="393"/>
        <v/>
      </c>
      <c r="FC166" s="32"/>
      <c r="FD166" s="120"/>
      <c r="FE166" s="62" t="str">
        <f t="shared" si="337"/>
        <v/>
      </c>
      <c r="FF166" s="62" t="str">
        <f t="shared" si="394"/>
        <v/>
      </c>
      <c r="FG166" s="65" t="str">
        <f t="shared" si="459"/>
        <v/>
      </c>
      <c r="FH166" s="68" t="str">
        <f t="shared" si="395"/>
        <v/>
      </c>
      <c r="FI166" s="32"/>
      <c r="FJ166" s="120"/>
      <c r="FK166" s="62" t="str">
        <f t="shared" si="338"/>
        <v/>
      </c>
      <c r="FL166" s="62" t="str">
        <f t="shared" si="396"/>
        <v/>
      </c>
      <c r="FM166" s="65" t="str">
        <f t="shared" si="460"/>
        <v/>
      </c>
      <c r="FN166" s="68" t="str">
        <f t="shared" si="397"/>
        <v/>
      </c>
      <c r="FO166" s="32"/>
      <c r="FP166" s="120"/>
      <c r="FQ166" s="62" t="str">
        <f t="shared" si="339"/>
        <v/>
      </c>
      <c r="FR166" s="62" t="str">
        <f t="shared" si="398"/>
        <v/>
      </c>
      <c r="FS166" s="65" t="str">
        <f t="shared" si="461"/>
        <v/>
      </c>
      <c r="FT166" s="68" t="str">
        <f t="shared" si="399"/>
        <v/>
      </c>
      <c r="FU166" s="32"/>
      <c r="FV166" s="120"/>
      <c r="FW166" s="62" t="str">
        <f t="shared" si="340"/>
        <v/>
      </c>
      <c r="FX166" s="62" t="str">
        <f t="shared" si="400"/>
        <v/>
      </c>
      <c r="FY166" s="65" t="str">
        <f t="shared" si="462"/>
        <v/>
      </c>
      <c r="FZ166" s="68" t="str">
        <f t="shared" si="401"/>
        <v/>
      </c>
      <c r="GA166" s="32"/>
      <c r="GC166" s="7" t="str">
        <f t="shared" si="402"/>
        <v>Jun 2020</v>
      </c>
      <c r="GD166" s="7" t="str">
        <f t="shared" ca="1" si="341"/>
        <v/>
      </c>
      <c r="GT166" s="71">
        <f>IF(GT$9="", "", IF(AND(NOT('Personnel Details'!$N$11=""), $B166&gt;='Personnel Details'!$N$11), 'Personnel Details'!$O$11, IF(AND(NOT('Personnel Details'!$I$11=""), $B166&gt;='Personnel Details'!$I$11), 'Personnel Details'!$J$11, 'Personnel Details'!$E$11)))</f>
        <v>0.8</v>
      </c>
      <c r="GU166" s="59" t="str">
        <f>IF(GT$9="", "", IF(AND(NOT('Personnel Details'!$N$11=""), $B166&gt;='Personnel Details'!$N$11), IF('Personnel Details'!$P$11="","", 'Personnel Details'!$P$11), IF(AND(NOT('Personnel Details'!$I$11=""), $B166&gt;='Personnel Details'!$I$11), IF('Personnel Details'!$K$11="", "", 'Personnel Details'!$K$11), IF('Personnel Details'!$F$11="", "", 'Personnel Details'!$F$11))))</f>
        <v/>
      </c>
      <c r="GV166" s="74">
        <f>IF(GT$9="", "", IF(AND(NOT('Personnel Details'!$N$11=""), $B166&gt;='Personnel Details'!$N$11), 'Personnel Details'!$Q$11, IF(AND(NOT('Personnel Details'!$I$11=""), $B166&gt;='Personnel Details'!$I$11), 'Personnel Details'!$L$11, 'Personnel Details'!$G$11)))</f>
        <v>0</v>
      </c>
      <c r="GW166" s="59">
        <f t="shared" si="403"/>
        <v>0</v>
      </c>
      <c r="GX166" s="53"/>
      <c r="GZ166" s="78">
        <f>IF(GZ$9="", "", IF(AND(NOT('Personnel Details'!$N$12=""), $B166&gt;='Personnel Details'!$N$12), 'Personnel Details'!$O$12, IF(AND(NOT('Personnel Details'!$I$12=""), $B166&gt;='Personnel Details'!$I$12), 'Personnel Details'!$J$12, 'Personnel Details'!$E$12)))</f>
        <v>0.8</v>
      </c>
      <c r="HA166" s="59" t="str">
        <f>IF(GZ$9="", "", IF(AND(NOT('Personnel Details'!$N$12=""), $B166&gt;='Personnel Details'!$N$12), IF('Personnel Details'!$P$12="","", 'Personnel Details'!$P$12), IF(AND(NOT('Personnel Details'!$I$12=""), $B166&gt;='Personnel Details'!$I$12), IF('Personnel Details'!$K$12="", "", 'Personnel Details'!$K$12), IF('Personnel Details'!$F$12="", "", 'Personnel Details'!$F$12))))</f>
        <v/>
      </c>
      <c r="HB166" s="79">
        <f>IF(GZ$9="", "", IF(AND(NOT('Personnel Details'!$N$12=""), $B166&gt;='Personnel Details'!$N$12), 'Personnel Details'!$Q$12, IF(AND(NOT('Personnel Details'!$I$12=""), $B166&gt;='Personnel Details'!$I$12), 'Personnel Details'!$L$12, 'Personnel Details'!$G$12)))</f>
        <v>0</v>
      </c>
      <c r="HC166" s="59">
        <f t="shared" si="404"/>
        <v>0</v>
      </c>
      <c r="HD166" s="53"/>
      <c r="HF166" s="78">
        <f>IF(HF$9="", "", IF(AND(NOT('Personnel Details'!$N$13=""), $B166&gt;='Personnel Details'!$N$13), 'Personnel Details'!$O$13, IF(AND(NOT('Personnel Details'!$I$13=""), $B166&gt;='Personnel Details'!$I$13), 'Personnel Details'!$J$13, 'Personnel Details'!$E$13)))</f>
        <v>0.8</v>
      </c>
      <c r="HG166" s="59" t="str">
        <f>IF(HF$9="", "", IF(AND(NOT('Personnel Details'!$N$13=""), $B166&gt;='Personnel Details'!$N$13), IF('Personnel Details'!$P$13="","", 'Personnel Details'!$P$13), IF(AND(NOT('Personnel Details'!$I$13=""), $B166&gt;='Personnel Details'!$I$13), IF('Personnel Details'!$K$13="", "", 'Personnel Details'!$K$13), IF('Personnel Details'!$F$13="", "", 'Personnel Details'!$F$13))))</f>
        <v/>
      </c>
      <c r="HH166" s="79">
        <f>IF(HF$9="", "", IF(AND(NOT('Personnel Details'!$N$13=""), $B166&gt;='Personnel Details'!$N$13), 'Personnel Details'!$Q$13, IF(AND(NOT('Personnel Details'!$I$13=""), $B166&gt;='Personnel Details'!$I$13), 'Personnel Details'!$L$13, 'Personnel Details'!$G$13)))</f>
        <v>0</v>
      </c>
      <c r="HI166" s="59">
        <f t="shared" si="405"/>
        <v>0</v>
      </c>
      <c r="HJ166" s="53"/>
      <c r="HL166" s="78">
        <f>IF(HL$9="", "", IF(AND(NOT('Personnel Details'!$N$14=""), $B166&gt;='Personnel Details'!$N$14), 'Personnel Details'!$O$14, IF(AND(NOT('Personnel Details'!$I$14=""), $B166&gt;='Personnel Details'!$I$14), 'Personnel Details'!$J$14, 'Personnel Details'!$E$14)))</f>
        <v>0.8</v>
      </c>
      <c r="HM166" s="59">
        <f>IF(HL$9="", "", IF(AND(NOT('Personnel Details'!$N$14=""), $B166&gt;='Personnel Details'!$N$14), IF('Personnel Details'!$P$14="","", 'Personnel Details'!$P$14), IF(AND(NOT('Personnel Details'!$I$14=""), $B166&gt;='Personnel Details'!$I$14), IF('Personnel Details'!$K$14="", "", 'Personnel Details'!$K$14), IF('Personnel Details'!$F$14="", "", 'Personnel Details'!$F$14))))</f>
        <v>2000</v>
      </c>
      <c r="HN166" s="79">
        <f>IF(HL$9="", "", IF(AND(NOT('Personnel Details'!$N$14=""), $B166&gt;='Personnel Details'!$N$14), 'Personnel Details'!$Q$14, IF(AND(NOT('Personnel Details'!$I$14=""), $B166&gt;='Personnel Details'!$I$14), 'Personnel Details'!$L$14, 'Personnel Details'!$G$14)))</f>
        <v>0.85</v>
      </c>
      <c r="HO166" s="59">
        <f t="shared" si="406"/>
        <v>0</v>
      </c>
      <c r="HP166" s="53"/>
      <c r="HR166" s="78" t="str">
        <f>IF(HR$9="", "", IF(AND(NOT('Personnel Details'!$N$15=""), $B166&gt;='Personnel Details'!$N$15), 'Personnel Details'!$O$15, IF(AND(NOT('Personnel Details'!$I$15=""), $B166&gt;='Personnel Details'!$I$15), 'Personnel Details'!$J$15, 'Personnel Details'!$E$15)))</f>
        <v/>
      </c>
      <c r="HS166" s="59" t="str">
        <f>IF(HR$9="", "", IF(AND(NOT('Personnel Details'!$N$15=""), $B166&gt;='Personnel Details'!$N$15), IF('Personnel Details'!$P$15="","", 'Personnel Details'!$P$15), IF(AND(NOT('Personnel Details'!$I$15=""), $B166&gt;='Personnel Details'!$I$15), IF('Personnel Details'!$K$15="", "", 'Personnel Details'!$K$15), IF('Personnel Details'!$F$15="", "", 'Personnel Details'!$F$15))))</f>
        <v/>
      </c>
      <c r="HT166" s="79" t="str">
        <f>IF(HR$9="", "", IF(AND(NOT('Personnel Details'!$N$15=""), $B166&gt;='Personnel Details'!$N$15), 'Personnel Details'!$Q$15, IF(AND(NOT('Personnel Details'!$I$15=""), $B166&gt;='Personnel Details'!$I$15), 'Personnel Details'!$L$15, 'Personnel Details'!$G$15)))</f>
        <v/>
      </c>
      <c r="HU166" s="59">
        <f t="shared" si="407"/>
        <v>0</v>
      </c>
      <c r="HV166" s="53"/>
      <c r="HX166" s="78" t="str">
        <f>IF(HX$9="", "", IF(AND(NOT('Personnel Details'!$N$16=""), $B166&gt;='Personnel Details'!$N$16), 'Personnel Details'!$O$16, IF(AND(NOT('Personnel Details'!$I$16=""), $B166&gt;='Personnel Details'!$I$16), 'Personnel Details'!$J$16, 'Personnel Details'!$E$16)))</f>
        <v/>
      </c>
      <c r="HY166" s="59" t="str">
        <f>IF(HX$9="", "", IF(AND(NOT('Personnel Details'!$N$16=""), $B166&gt;='Personnel Details'!$N$16), IF('Personnel Details'!$P$16="","", 'Personnel Details'!$P$16), IF(AND(NOT('Personnel Details'!$I$16=""), $B166&gt;='Personnel Details'!$I$16), IF('Personnel Details'!$K$16="", "", 'Personnel Details'!$K$16), IF('Personnel Details'!$F$16="", "", 'Personnel Details'!$F$16))))</f>
        <v/>
      </c>
      <c r="HZ166" s="79" t="str">
        <f>IF(HX$9="", "", IF(AND(NOT('Personnel Details'!$N$16=""), $B166&gt;='Personnel Details'!$N$16), 'Personnel Details'!$Q$16, IF(AND(NOT('Personnel Details'!$I$16=""), $B166&gt;='Personnel Details'!$I$16), 'Personnel Details'!$L$16, 'Personnel Details'!$G$16)))</f>
        <v/>
      </c>
      <c r="IA166" s="59">
        <f t="shared" si="408"/>
        <v>0</v>
      </c>
      <c r="IB166" s="53"/>
      <c r="ID166" s="78" t="str">
        <f>IF(ID$9="", "", IF(AND(NOT('Personnel Details'!$N$17=""), $B166&gt;='Personnel Details'!$N$17), 'Personnel Details'!$O$17, IF(AND(NOT('Personnel Details'!$I$17=""), $B166&gt;='Personnel Details'!$I$17), 'Personnel Details'!$J$17, 'Personnel Details'!$E$17)))</f>
        <v/>
      </c>
      <c r="IE166" s="59" t="str">
        <f>IF(ID$9="", "", IF(AND(NOT('Personnel Details'!$N$17=""), $B166&gt;='Personnel Details'!$N$17), IF('Personnel Details'!$P$17="","", 'Personnel Details'!$P$17), IF(AND(NOT('Personnel Details'!$I$17=""), $B166&gt;='Personnel Details'!$I$17), IF('Personnel Details'!$K$17="", "", 'Personnel Details'!$K$17), IF('Personnel Details'!$F$17="", "", 'Personnel Details'!$F$17))))</f>
        <v/>
      </c>
      <c r="IF166" s="79" t="str">
        <f>IF(ID$9="", "", IF(AND(NOT('Personnel Details'!$N$17=""), $B166&gt;='Personnel Details'!$N$17), 'Personnel Details'!$Q$17, IF(AND(NOT('Personnel Details'!$I$17=""), $B166&gt;='Personnel Details'!$I$17), 'Personnel Details'!$L$17, 'Personnel Details'!$G$17)))</f>
        <v/>
      </c>
      <c r="IG166" s="59">
        <f t="shared" si="409"/>
        <v>0</v>
      </c>
      <c r="IH166" s="53"/>
      <c r="IJ166" s="78" t="str">
        <f>IF(IJ$9="", "", IF(AND(NOT('Personnel Details'!$N$18=""), $B166&gt;='Personnel Details'!$N$18), 'Personnel Details'!$O$18, IF(AND(NOT('Personnel Details'!$I$18=""), $B166&gt;='Personnel Details'!$I$18), 'Personnel Details'!$J$18, 'Personnel Details'!$E$18)))</f>
        <v/>
      </c>
      <c r="IK166" s="59" t="str">
        <f>IF(IJ$9="", "", IF(AND(NOT('Personnel Details'!$N$18=""), $B166&gt;='Personnel Details'!$N$18), IF('Personnel Details'!$P$18="","", 'Personnel Details'!$P$18), IF(AND(NOT('Personnel Details'!$I$18=""), $B166&gt;='Personnel Details'!$I$18), IF('Personnel Details'!$K$18="", "", 'Personnel Details'!$K$18), IF('Personnel Details'!$F$18="", "", 'Personnel Details'!$F$18))))</f>
        <v/>
      </c>
      <c r="IL166" s="79" t="str">
        <f>IF(IJ$9="", "", IF(AND(NOT('Personnel Details'!$N$18=""), $B166&gt;='Personnel Details'!$N$18), 'Personnel Details'!$Q$18, IF(AND(NOT('Personnel Details'!$I$18=""), $B166&gt;='Personnel Details'!$I$18), 'Personnel Details'!$L$18, 'Personnel Details'!$G$18)))</f>
        <v/>
      </c>
      <c r="IM166" s="59">
        <f t="shared" si="410"/>
        <v>0</v>
      </c>
      <c r="IN166" s="53"/>
      <c r="IP166" s="78" t="str">
        <f>IF(IP$9="", "", IF(AND(NOT('Personnel Details'!$N$19=""), $B166&gt;='Personnel Details'!$N$19), 'Personnel Details'!$O$19, IF(AND(NOT('Personnel Details'!$I$19=""), $B166&gt;='Personnel Details'!$I$19), 'Personnel Details'!$J$19, 'Personnel Details'!$E$19)))</f>
        <v/>
      </c>
      <c r="IQ166" s="59" t="str">
        <f>IF(IP$9="", "", IF(AND(NOT('Personnel Details'!$N$19=""), $B166&gt;='Personnel Details'!$N$19), IF('Personnel Details'!$P$19="","", 'Personnel Details'!$P$19), IF(AND(NOT('Personnel Details'!$I$19=""), $B166&gt;='Personnel Details'!$I$19), IF('Personnel Details'!$K$19="", "", 'Personnel Details'!$K$19), IF('Personnel Details'!$F$19="", "", 'Personnel Details'!$F$19))))</f>
        <v/>
      </c>
      <c r="IR166" s="79" t="str">
        <f>IF(IP$9="", "", IF(AND(NOT('Personnel Details'!$N$19=""), $B166&gt;='Personnel Details'!$N$19), 'Personnel Details'!$Q$19, IF(AND(NOT('Personnel Details'!$I$19=""), $B166&gt;='Personnel Details'!$I$19), 'Personnel Details'!$L$19, 'Personnel Details'!$G$19)))</f>
        <v/>
      </c>
      <c r="IS166" s="59">
        <f t="shared" si="411"/>
        <v>0</v>
      </c>
      <c r="IT166" s="53"/>
      <c r="IV166" s="78" t="str">
        <f>IF(IV$9="", "", IF(AND(NOT('Personnel Details'!$N$20=""), $B166&gt;='Personnel Details'!$N$20), 'Personnel Details'!$O$20, IF(AND(NOT('Personnel Details'!$I$20=""), $B166&gt;='Personnel Details'!$I$20), 'Personnel Details'!$J$20, 'Personnel Details'!$E$20)))</f>
        <v/>
      </c>
      <c r="IW166" s="59" t="str">
        <f>IF(IV$9="", "", IF(AND(NOT('Personnel Details'!$N$20=""), $B166&gt;='Personnel Details'!$N$20), IF('Personnel Details'!$P$20="","", 'Personnel Details'!$P$20), IF(AND(NOT('Personnel Details'!$I$20=""), $B166&gt;='Personnel Details'!$I$20), IF('Personnel Details'!$K$20="", "", 'Personnel Details'!$K$20), IF('Personnel Details'!$F$20="", "", 'Personnel Details'!$F$20))))</f>
        <v/>
      </c>
      <c r="IX166" s="79" t="str">
        <f>IF(IV$9="", "", IF(AND(NOT('Personnel Details'!$N$20=""), $B166&gt;='Personnel Details'!$N$20), 'Personnel Details'!$Q$20, IF(AND(NOT('Personnel Details'!$I$20=""), $B166&gt;='Personnel Details'!$I$20), 'Personnel Details'!$L$20, 'Personnel Details'!$G$20)))</f>
        <v/>
      </c>
      <c r="IY166" s="59">
        <f t="shared" si="412"/>
        <v>0</v>
      </c>
      <c r="IZ166" s="53"/>
      <c r="JB166" s="78" t="str">
        <f>IF(JB$9="", "", IF(AND(NOT('Personnel Details'!$N$21=""), $B166&gt;='Personnel Details'!$N$21), 'Personnel Details'!$O$21, IF(AND(NOT('Personnel Details'!$I$21=""), $B166&gt;='Personnel Details'!$I$21), 'Personnel Details'!$J$21, 'Personnel Details'!$E$21)))</f>
        <v/>
      </c>
      <c r="JC166" s="59" t="str">
        <f>IF(JB$9="", "", IF(AND(NOT('Personnel Details'!$N$21=""), $B166&gt;='Personnel Details'!$N$21), IF('Personnel Details'!$P$21="","", 'Personnel Details'!$P$21), IF(AND(NOT('Personnel Details'!$I$21=""), $B166&gt;='Personnel Details'!$I$21), IF('Personnel Details'!$K$21="", "", 'Personnel Details'!$K$21), IF('Personnel Details'!$F$21="", "", 'Personnel Details'!$F$21))))</f>
        <v/>
      </c>
      <c r="JD166" s="79" t="str">
        <f>IF(JB$9="", "", IF(AND(NOT('Personnel Details'!$N$21=""), $B166&gt;='Personnel Details'!$N$21), 'Personnel Details'!$Q$21, IF(AND(NOT('Personnel Details'!$I$21=""), $B166&gt;='Personnel Details'!$I$21), 'Personnel Details'!$L$21, 'Personnel Details'!$G$21)))</f>
        <v/>
      </c>
      <c r="JE166" s="59">
        <f t="shared" si="413"/>
        <v>0</v>
      </c>
      <c r="JF166" s="53"/>
      <c r="JH166" s="78" t="str">
        <f>IF(JH$9="", "", IF(AND(NOT('Personnel Details'!$N$22=""), $B166&gt;='Personnel Details'!$N$22), 'Personnel Details'!$O$22, IF(AND(NOT('Personnel Details'!$I$22=""), $B166&gt;='Personnel Details'!$I$22), 'Personnel Details'!$J$22, 'Personnel Details'!$E$22)))</f>
        <v/>
      </c>
      <c r="JI166" s="59" t="str">
        <f>IF(JH$9="", "", IF(AND(NOT('Personnel Details'!$N$22=""), $B166&gt;='Personnel Details'!$N$22), IF('Personnel Details'!$P$22="","", 'Personnel Details'!$P$22), IF(AND(NOT('Personnel Details'!$I$22=""), $B166&gt;='Personnel Details'!$I$22), IF('Personnel Details'!$K$22="", "", 'Personnel Details'!$K$22), IF('Personnel Details'!$F$22="", "", 'Personnel Details'!$F$22))))</f>
        <v/>
      </c>
      <c r="JJ166" s="79" t="str">
        <f>IF(JH$9="", "", IF(AND(NOT('Personnel Details'!$N$22=""), $B166&gt;='Personnel Details'!$N$22), 'Personnel Details'!$Q$22, IF(AND(NOT('Personnel Details'!$I$22=""), $B166&gt;='Personnel Details'!$I$22), 'Personnel Details'!$L$22, 'Personnel Details'!$G$22)))</f>
        <v/>
      </c>
      <c r="JK166" s="59">
        <f t="shared" si="414"/>
        <v>0</v>
      </c>
      <c r="JL166" s="53"/>
      <c r="JN166" s="78" t="str">
        <f>IF(JN$9="", "", IF(AND(NOT('Personnel Details'!$N$23=""), $B166&gt;='Personnel Details'!$N$23), 'Personnel Details'!$O$23, IF(AND(NOT('Personnel Details'!$I$23=""), $B166&gt;='Personnel Details'!$I$23), 'Personnel Details'!$J$23, 'Personnel Details'!$E$23)))</f>
        <v/>
      </c>
      <c r="JO166" s="59" t="str">
        <f>IF(JN$9="", "", IF(AND(NOT('Personnel Details'!$N$23=""), $B166&gt;='Personnel Details'!$N$23), IF('Personnel Details'!$P$23="","", 'Personnel Details'!$P$23), IF(AND(NOT('Personnel Details'!$I$23=""), $B166&gt;='Personnel Details'!$I$23), IF('Personnel Details'!$K$23="", "", 'Personnel Details'!$K$23), IF('Personnel Details'!$F$23="", "", 'Personnel Details'!$F$23))))</f>
        <v/>
      </c>
      <c r="JP166" s="79" t="str">
        <f>IF(JN$9="", "", IF(AND(NOT('Personnel Details'!$N$23=""), $B166&gt;='Personnel Details'!$N$23), 'Personnel Details'!$Q$23, IF(AND(NOT('Personnel Details'!$I$23=""), $B166&gt;='Personnel Details'!$I$23), 'Personnel Details'!$L$23, 'Personnel Details'!$G$23)))</f>
        <v/>
      </c>
      <c r="JQ166" s="59">
        <f t="shared" si="415"/>
        <v>0</v>
      </c>
      <c r="JR166" s="53"/>
      <c r="JT166" s="78" t="str">
        <f>IF(JT$9="", "", IF(AND(NOT('Personnel Details'!$N$24=""), $B166&gt;='Personnel Details'!$N$24), 'Personnel Details'!$O$24, IF(AND(NOT('Personnel Details'!$I$24=""), $B166&gt;='Personnel Details'!$I$24), 'Personnel Details'!$J$24, 'Personnel Details'!$E$24)))</f>
        <v/>
      </c>
      <c r="JU166" s="59" t="str">
        <f>IF(JT$9="", "", IF(AND(NOT('Personnel Details'!$N$24=""), $B166&gt;='Personnel Details'!$N$24), IF('Personnel Details'!$P$24="","", 'Personnel Details'!$P$24), IF(AND(NOT('Personnel Details'!$I$24=""), $B166&gt;='Personnel Details'!$I$24), IF('Personnel Details'!$K$24="", "", 'Personnel Details'!$K$24), IF('Personnel Details'!$F$24="", "", 'Personnel Details'!$F$24))))</f>
        <v/>
      </c>
      <c r="JV166" s="79" t="str">
        <f>IF(JT$9="", "", IF(AND(NOT('Personnel Details'!$N$24=""), $B166&gt;='Personnel Details'!$N$24), 'Personnel Details'!$Q$24, IF(AND(NOT('Personnel Details'!$I$24=""), $B166&gt;='Personnel Details'!$I$24), 'Personnel Details'!$L$24, 'Personnel Details'!$G$24)))</f>
        <v/>
      </c>
      <c r="JW166" s="59">
        <f t="shared" si="416"/>
        <v>0</v>
      </c>
      <c r="JX166" s="53"/>
      <c r="JZ166" s="78" t="str">
        <f>IF(JZ$9="", "", IF(AND(NOT('Personnel Details'!$N$25=""), $B166&gt;='Personnel Details'!$N$25), 'Personnel Details'!$O$25, IF(AND(NOT('Personnel Details'!$I$25=""), $B166&gt;='Personnel Details'!$I$25), 'Personnel Details'!$J$25, 'Personnel Details'!$E$25)))</f>
        <v/>
      </c>
      <c r="KA166" s="59" t="str">
        <f>IF(JZ$9="", "", IF(AND(NOT('Personnel Details'!$N$25=""), $B166&gt;='Personnel Details'!$N$25), IF('Personnel Details'!$P$25="","", 'Personnel Details'!$P$25), IF(AND(NOT('Personnel Details'!$I$25=""), $B166&gt;='Personnel Details'!$I$25), IF('Personnel Details'!$K$25="", "", 'Personnel Details'!$K$25), IF('Personnel Details'!$F$25="", "", 'Personnel Details'!$F$25))))</f>
        <v/>
      </c>
      <c r="KB166" s="79" t="str">
        <f>IF(JZ$9="", "", IF(AND(NOT('Personnel Details'!$N$25=""), $B166&gt;='Personnel Details'!$N$25), 'Personnel Details'!$Q$25, IF(AND(NOT('Personnel Details'!$I$25=""), $B166&gt;='Personnel Details'!$I$25), 'Personnel Details'!$L$25, 'Personnel Details'!$G$25)))</f>
        <v/>
      </c>
      <c r="KC166" s="59">
        <f t="shared" si="417"/>
        <v>0</v>
      </c>
      <c r="KD166" s="53"/>
      <c r="KF166" s="78" t="str">
        <f>IF(KF$9="", "", IF(AND(NOT('Personnel Details'!$N$26=""), $B166&gt;='Personnel Details'!$N$26), 'Personnel Details'!$O$26, IF(AND(NOT('Personnel Details'!$I$26=""), $B166&gt;='Personnel Details'!$I$26), 'Personnel Details'!$J$26, 'Personnel Details'!$E$26)))</f>
        <v/>
      </c>
      <c r="KG166" s="59" t="str">
        <f>IF(KF$9="", "", IF(AND(NOT('Personnel Details'!$N$26=""), $B166&gt;='Personnel Details'!$N$26), IF('Personnel Details'!$P$26="","", 'Personnel Details'!$P$26), IF(AND(NOT('Personnel Details'!$I$26=""), $B166&gt;='Personnel Details'!$I$26), IF('Personnel Details'!$K$26="", "", 'Personnel Details'!$K$26), IF('Personnel Details'!$F$26="", "", 'Personnel Details'!$F$26))))</f>
        <v/>
      </c>
      <c r="KH166" s="79" t="str">
        <f>IF(KF$9="", "", IF(AND(NOT('Personnel Details'!$N$26=""), $B166&gt;='Personnel Details'!$N$26), 'Personnel Details'!$Q$26, IF(AND(NOT('Personnel Details'!$I$26=""), $B166&gt;='Personnel Details'!$I$26), 'Personnel Details'!$L$26, 'Personnel Details'!$G$26)))</f>
        <v/>
      </c>
      <c r="KI166" s="59">
        <f t="shared" si="418"/>
        <v>0</v>
      </c>
      <c r="KJ166" s="53"/>
      <c r="KL166" s="78" t="str">
        <f>IF(KL$9="", "", IF(AND(NOT('Personnel Details'!$N$27=""), $B166&gt;='Personnel Details'!$N$27), 'Personnel Details'!$O$27, IF(AND(NOT('Personnel Details'!$I$27=""), $B166&gt;='Personnel Details'!$I$27), 'Personnel Details'!$J$27, 'Personnel Details'!$E$27)))</f>
        <v/>
      </c>
      <c r="KM166" s="59" t="str">
        <f>IF(KL$9="", "", IF(AND(NOT('Personnel Details'!$N$27=""), $B166&gt;='Personnel Details'!$N$27), IF('Personnel Details'!$P$27="","", 'Personnel Details'!$P$27), IF(AND(NOT('Personnel Details'!$I$27=""), $B166&gt;='Personnel Details'!$I$27), IF('Personnel Details'!$K$27="", "", 'Personnel Details'!$K$27), IF('Personnel Details'!$F$27="", "", 'Personnel Details'!$F$27))))</f>
        <v/>
      </c>
      <c r="KN166" s="79" t="str">
        <f>IF(KL$9="", "", IF(AND(NOT('Personnel Details'!$N$27=""), $B166&gt;='Personnel Details'!$N$27), 'Personnel Details'!$Q$27, IF(AND(NOT('Personnel Details'!$I$27=""), $B166&gt;='Personnel Details'!$I$27), 'Personnel Details'!$L$27, 'Personnel Details'!$G$27)))</f>
        <v/>
      </c>
      <c r="KO166" s="59">
        <f t="shared" si="419"/>
        <v>0</v>
      </c>
      <c r="KP166" s="53"/>
      <c r="KR166" s="78" t="str">
        <f>IF(KR$9="", "", IF(AND(NOT('Personnel Details'!$N$28=""), $B166&gt;='Personnel Details'!$N$28), 'Personnel Details'!$O$28, IF(AND(NOT('Personnel Details'!$I$28=""), $B166&gt;='Personnel Details'!$I$28), 'Personnel Details'!$J$28, 'Personnel Details'!$E$28)))</f>
        <v/>
      </c>
      <c r="KS166" s="59" t="str">
        <f>IF(KR$9="", "", IF(AND(NOT('Personnel Details'!$N$28=""), $B166&gt;='Personnel Details'!$N$28), IF('Personnel Details'!$P$28="","", 'Personnel Details'!$P$28), IF(AND(NOT('Personnel Details'!$I$28=""), $B166&gt;='Personnel Details'!$I$28), IF('Personnel Details'!$K$28="", "", 'Personnel Details'!$K$28), IF('Personnel Details'!$F$28="", "", 'Personnel Details'!$F$28))))</f>
        <v/>
      </c>
      <c r="KT166" s="79" t="str">
        <f>IF(KR$9="", "", IF(AND(NOT('Personnel Details'!$N$28=""), $B166&gt;='Personnel Details'!$N$28), 'Personnel Details'!$Q$28, IF(AND(NOT('Personnel Details'!$I$28=""), $B166&gt;='Personnel Details'!$I$28), 'Personnel Details'!$L$28, 'Personnel Details'!$G$28)))</f>
        <v/>
      </c>
      <c r="KU166" s="59">
        <f t="shared" si="420"/>
        <v>0</v>
      </c>
      <c r="KV166" s="53"/>
      <c r="KX166" s="78" t="str">
        <f>IF(KX$9="", "", IF(AND(NOT('Personnel Details'!$N$29=""), $B166&gt;='Personnel Details'!$N$29), 'Personnel Details'!$O$29, IF(AND(NOT('Personnel Details'!$I$29=""), $B166&gt;='Personnel Details'!$I$29), 'Personnel Details'!$J$29, 'Personnel Details'!$E$29)))</f>
        <v/>
      </c>
      <c r="KY166" s="59" t="str">
        <f>IF(KX$9="", "", IF(AND(NOT('Personnel Details'!$N$29=""), $B166&gt;='Personnel Details'!$N$29), IF('Personnel Details'!$P$29="","", 'Personnel Details'!$P$29), IF(AND(NOT('Personnel Details'!$I$29=""), $B166&gt;='Personnel Details'!$I$29), IF('Personnel Details'!$K$29="", "", 'Personnel Details'!$K$29), IF('Personnel Details'!$F$29="", "", 'Personnel Details'!$F$29))))</f>
        <v/>
      </c>
      <c r="KZ166" s="79" t="str">
        <f>IF(KX$9="", "", IF(AND(NOT('Personnel Details'!$N$29=""), $B166&gt;='Personnel Details'!$N$29), 'Personnel Details'!$Q$29, IF(AND(NOT('Personnel Details'!$I$29=""), $B166&gt;='Personnel Details'!$I$29), 'Personnel Details'!$L$29, 'Personnel Details'!$G$29)))</f>
        <v/>
      </c>
      <c r="LA166" s="59">
        <f t="shared" si="421"/>
        <v>0</v>
      </c>
      <c r="LB166" s="53"/>
      <c r="LD166" s="78" t="str">
        <f>IF(LD$9="", "", IF(AND(NOT('Personnel Details'!$N$30=""), $B166&gt;='Personnel Details'!$N$30), 'Personnel Details'!$O$30, IF(AND(NOT('Personnel Details'!$I$30=""), $B166&gt;='Personnel Details'!$I$30), 'Personnel Details'!$J$30, 'Personnel Details'!$E$30)))</f>
        <v/>
      </c>
      <c r="LE166" s="59" t="str">
        <f>IF(LD$9="", "", IF(AND(NOT('Personnel Details'!$N$30=""), $B166&gt;='Personnel Details'!$N$30), IF('Personnel Details'!$P$30="","", 'Personnel Details'!$P$30), IF(AND(NOT('Personnel Details'!$I$30=""), $B166&gt;='Personnel Details'!$I$30), IF('Personnel Details'!$K$30="", "", 'Personnel Details'!$K$30), IF('Personnel Details'!$F$30="", "", 'Personnel Details'!$F$30))))</f>
        <v/>
      </c>
      <c r="LF166" s="79" t="str">
        <f>IF(LD$9="", "", IF(AND(NOT('Personnel Details'!$N$30=""), $B166&gt;='Personnel Details'!$N$30), 'Personnel Details'!$Q$30, IF(AND(NOT('Personnel Details'!$I$30=""), $B166&gt;='Personnel Details'!$I$30), 'Personnel Details'!$L$30, 'Personnel Details'!$G$30)))</f>
        <v/>
      </c>
      <c r="LG166" s="59">
        <f t="shared" si="422"/>
        <v>0</v>
      </c>
      <c r="LH166" s="53"/>
      <c r="LJ166" s="78" t="str">
        <f>IF(LJ$9="", "", IF(AND(NOT('Personnel Details'!$N$31=""), $B166&gt;='Personnel Details'!$N$31), 'Personnel Details'!$O$31, IF(AND(NOT('Personnel Details'!$I$31=""), $B166&gt;='Personnel Details'!$I$31), 'Personnel Details'!$J$31, 'Personnel Details'!$E$31)))</f>
        <v/>
      </c>
      <c r="LK166" s="59" t="str">
        <f>IF(LJ$9="", "", IF(AND(NOT('Personnel Details'!$N$31=""), $B166&gt;='Personnel Details'!$N$31), IF('Personnel Details'!$P$31="","", 'Personnel Details'!$P$31), IF(AND(NOT('Personnel Details'!$I$31=""), $B166&gt;='Personnel Details'!$I$31), IF('Personnel Details'!$K$31="", "", 'Personnel Details'!$K$31), IF('Personnel Details'!$F$31="", "", 'Personnel Details'!$F$31))))</f>
        <v/>
      </c>
      <c r="LL166" s="79" t="str">
        <f>IF(LJ$9="", "", IF(AND(NOT('Personnel Details'!$N$31=""), $B166&gt;='Personnel Details'!$N$31), 'Personnel Details'!$Q$31, IF(AND(NOT('Personnel Details'!$I$31=""), $B166&gt;='Personnel Details'!$I$31), 'Personnel Details'!$L$31, 'Personnel Details'!$G$31)))</f>
        <v/>
      </c>
      <c r="LM166" s="59">
        <f t="shared" si="423"/>
        <v>0</v>
      </c>
      <c r="LN166" s="53"/>
      <c r="LP166" s="78" t="str">
        <f>IF(LP$9="", "", IF(AND(NOT('Personnel Details'!$N$32=""), $B166&gt;='Personnel Details'!$N$32), 'Personnel Details'!$O$32, IF(AND(NOT('Personnel Details'!$I$32=""), $B166&gt;='Personnel Details'!$I$32), 'Personnel Details'!$J$32, 'Personnel Details'!$E$32)))</f>
        <v/>
      </c>
      <c r="LQ166" s="59" t="str">
        <f>IF(LP$9="", "", IF(AND(NOT('Personnel Details'!$N$32=""), $B166&gt;='Personnel Details'!$N$32), IF('Personnel Details'!$P$32="","", 'Personnel Details'!$P$32), IF(AND(NOT('Personnel Details'!$I$32=""), $B166&gt;='Personnel Details'!$I$32), IF('Personnel Details'!$K$32="", "", 'Personnel Details'!$K$32), IF('Personnel Details'!$F$32="", "", 'Personnel Details'!$F$32))))</f>
        <v/>
      </c>
      <c r="LR166" s="79" t="str">
        <f>IF(LP$9="", "", IF(AND(NOT('Personnel Details'!$N$32=""), $B166&gt;='Personnel Details'!$N$32), 'Personnel Details'!$Q$32, IF(AND(NOT('Personnel Details'!$I$32=""), $B166&gt;='Personnel Details'!$I$32), 'Personnel Details'!$L$32, 'Personnel Details'!$G$32)))</f>
        <v/>
      </c>
      <c r="LS166" s="59">
        <f t="shared" si="424"/>
        <v>0</v>
      </c>
      <c r="LT166" s="53"/>
      <c r="LV166" s="78" t="str">
        <f>IF(LV$9="", "", IF(AND(NOT('Personnel Details'!$N$33=""), $B166&gt;='Personnel Details'!$N$33), 'Personnel Details'!$O$33, IF(AND(NOT('Personnel Details'!$I$33=""), $B166&gt;='Personnel Details'!$I$33), 'Personnel Details'!$J$33, 'Personnel Details'!$E$33)))</f>
        <v/>
      </c>
      <c r="LW166" s="59" t="str">
        <f>IF(LV$9="", "", IF(AND(NOT('Personnel Details'!$N$33=""), $B166&gt;='Personnel Details'!$N$33), IF('Personnel Details'!$P$33="","", 'Personnel Details'!$P$33), IF(AND(NOT('Personnel Details'!$I$33=""), $B166&gt;='Personnel Details'!$I$33), IF('Personnel Details'!$K$33="", "", 'Personnel Details'!$K$33), IF('Personnel Details'!$F$33="", "", 'Personnel Details'!$F$33))))</f>
        <v/>
      </c>
      <c r="LX166" s="79" t="str">
        <f>IF(LV$9="", "", IF(AND(NOT('Personnel Details'!$N$33=""), $B166&gt;='Personnel Details'!$N$33), 'Personnel Details'!$Q$33, IF(AND(NOT('Personnel Details'!$I$33=""), $B166&gt;='Personnel Details'!$I$33), 'Personnel Details'!$L$33, 'Personnel Details'!$G$33)))</f>
        <v/>
      </c>
      <c r="LY166" s="59">
        <f t="shared" si="425"/>
        <v>0</v>
      </c>
      <c r="LZ166" s="53"/>
      <c r="MB166" s="78" t="str">
        <f>IF(MB$9="", "", IF(AND(NOT('Personnel Details'!$N$34=""), $B166&gt;='Personnel Details'!$N$34), 'Personnel Details'!$O$34, IF(AND(NOT('Personnel Details'!$I$34=""), $B166&gt;='Personnel Details'!$I$34), 'Personnel Details'!$J$34, 'Personnel Details'!$E$34)))</f>
        <v/>
      </c>
      <c r="MC166" s="59" t="str">
        <f>IF(MB$9="", "", IF(AND(NOT('Personnel Details'!$N$34=""), $B166&gt;='Personnel Details'!$N$34), IF('Personnel Details'!$P$34="","", 'Personnel Details'!$P$34), IF(AND(NOT('Personnel Details'!$I$34=""), $B166&gt;='Personnel Details'!$I$34), IF('Personnel Details'!$K$34="", "", 'Personnel Details'!$K$34), IF('Personnel Details'!$F$34="", "", 'Personnel Details'!$F$34))))</f>
        <v/>
      </c>
      <c r="MD166" s="79" t="str">
        <f>IF(MB$9="", "", IF(AND(NOT('Personnel Details'!$N$34=""), $B166&gt;='Personnel Details'!$N$34), 'Personnel Details'!$Q$34, IF(AND(NOT('Personnel Details'!$I$34=""), $B166&gt;='Personnel Details'!$I$34), 'Personnel Details'!$L$34, 'Personnel Details'!$G$34)))</f>
        <v/>
      </c>
      <c r="ME166" s="59">
        <f t="shared" si="426"/>
        <v>0</v>
      </c>
      <c r="MF166" s="53"/>
      <c r="MH166" s="78" t="str">
        <f>IF(MH$9="", "", IF(AND(NOT('Personnel Details'!$N$35=""), $B166&gt;='Personnel Details'!$N$35), 'Personnel Details'!$O$35, IF(AND(NOT('Personnel Details'!$I$35=""), $B166&gt;='Personnel Details'!$I$35), 'Personnel Details'!$J$35, 'Personnel Details'!$E$35)))</f>
        <v/>
      </c>
      <c r="MI166" s="59" t="str">
        <f>IF(MH$9="", "", IF(AND(NOT('Personnel Details'!$N$35=""), $B166&gt;='Personnel Details'!$N$35), IF('Personnel Details'!$P$35="","", 'Personnel Details'!$P$35), IF(AND(NOT('Personnel Details'!$I$35=""), $B166&gt;='Personnel Details'!$I$35), IF('Personnel Details'!$K$35="", "", 'Personnel Details'!$K$35), IF('Personnel Details'!$F$35="", "", 'Personnel Details'!$F$35))))</f>
        <v/>
      </c>
      <c r="MJ166" s="79" t="str">
        <f>IF(MH$9="", "", IF(AND(NOT('Personnel Details'!$N$35=""), $B166&gt;='Personnel Details'!$N$35), 'Personnel Details'!$Q$35, IF(AND(NOT('Personnel Details'!$I$35=""), $B166&gt;='Personnel Details'!$I$35), 'Personnel Details'!$L$35, 'Personnel Details'!$G$35)))</f>
        <v/>
      </c>
      <c r="MK166" s="59">
        <f t="shared" si="427"/>
        <v>0</v>
      </c>
      <c r="ML166" s="53"/>
      <c r="MN166" s="78" t="str">
        <f>IF(MN$9="", "", IF(AND(NOT('Personnel Details'!$N$36=""), $B166&gt;='Personnel Details'!$N$36), 'Personnel Details'!$O$36, IF(AND(NOT('Personnel Details'!$I$36=""), $B166&gt;='Personnel Details'!$I$36), 'Personnel Details'!$J$36, 'Personnel Details'!$E$36)))</f>
        <v/>
      </c>
      <c r="MO166" s="59" t="str">
        <f>IF(MN$9="", "", IF(AND(NOT('Personnel Details'!$N$36=""), $B166&gt;='Personnel Details'!$N$36), IF('Personnel Details'!$P$36="","", 'Personnel Details'!$P$36), IF(AND(NOT('Personnel Details'!$I$36=""), $B166&gt;='Personnel Details'!$I$36), IF('Personnel Details'!$K$36="", "", 'Personnel Details'!$K$36), IF('Personnel Details'!$F$36="", "", 'Personnel Details'!$F$36))))</f>
        <v/>
      </c>
      <c r="MP166" s="79" t="str">
        <f>IF(MN$9="", "", IF(AND(NOT('Personnel Details'!$N$36=""), $B166&gt;='Personnel Details'!$N$36), 'Personnel Details'!$Q$36, IF(AND(NOT('Personnel Details'!$I$36=""), $B166&gt;='Personnel Details'!$I$36), 'Personnel Details'!$L$36, 'Personnel Details'!$G$36)))</f>
        <v/>
      </c>
      <c r="MQ166" s="59">
        <f t="shared" si="428"/>
        <v>0</v>
      </c>
      <c r="MR166" s="53"/>
      <c r="MT166" s="78" t="str">
        <f>IF(MT$9="", "", IF(AND(NOT('Personnel Details'!$N$37=""), $B166&gt;='Personnel Details'!$N$37), 'Personnel Details'!$O$37, IF(AND(NOT('Personnel Details'!$I$37=""), $B166&gt;='Personnel Details'!$I$37), 'Personnel Details'!$J$37, 'Personnel Details'!$E$37)))</f>
        <v/>
      </c>
      <c r="MU166" s="59" t="str">
        <f>IF(MT$9="", "", IF(AND(NOT('Personnel Details'!$N$37=""), $B166&gt;='Personnel Details'!$N$37), IF('Personnel Details'!$P$37="","", 'Personnel Details'!$P$37), IF(AND(NOT('Personnel Details'!$I$37=""), $B166&gt;='Personnel Details'!$I$37), IF('Personnel Details'!$K$37="", "", 'Personnel Details'!$K$37), IF('Personnel Details'!$F$37="", "", 'Personnel Details'!$F$37))))</f>
        <v/>
      </c>
      <c r="MV166" s="79" t="str">
        <f>IF(MT$9="", "", IF(AND(NOT('Personnel Details'!$N$37=""), $B166&gt;='Personnel Details'!$N$37), 'Personnel Details'!$Q$37, IF(AND(NOT('Personnel Details'!$I$37=""), $B166&gt;='Personnel Details'!$I$37), 'Personnel Details'!$L$37, 'Personnel Details'!$G$37)))</f>
        <v/>
      </c>
      <c r="MW166" s="59">
        <f t="shared" si="429"/>
        <v>0</v>
      </c>
      <c r="MX166" s="53"/>
      <c r="MZ166" s="78" t="str">
        <f>IF(MZ$9="", "", IF(AND(NOT('Personnel Details'!$N$38=""), $B166&gt;='Personnel Details'!$N$38), 'Personnel Details'!$O$38, IF(AND(NOT('Personnel Details'!$I$38=""), $B166&gt;='Personnel Details'!$I$38), 'Personnel Details'!$J$38, 'Personnel Details'!$E$38)))</f>
        <v/>
      </c>
      <c r="NA166" s="59" t="str">
        <f>IF(MZ$9="", "", IF(AND(NOT('Personnel Details'!$N$38=""), $B166&gt;='Personnel Details'!$N$38), IF('Personnel Details'!$P$38="","", 'Personnel Details'!$P$38), IF(AND(NOT('Personnel Details'!$I$38=""), $B166&gt;='Personnel Details'!$I$38), IF('Personnel Details'!$K$38="", "", 'Personnel Details'!$K$38), IF('Personnel Details'!$F$38="", "", 'Personnel Details'!$F$38))))</f>
        <v/>
      </c>
      <c r="NB166" s="79" t="str">
        <f>IF(MZ$9="", "", IF(AND(NOT('Personnel Details'!$N$38=""), $B166&gt;='Personnel Details'!$N$38), 'Personnel Details'!$Q$38, IF(AND(NOT('Personnel Details'!$I$38=""), $B166&gt;='Personnel Details'!$I$38), 'Personnel Details'!$L$38, 'Personnel Details'!$G$38)))</f>
        <v/>
      </c>
      <c r="NC166" s="59">
        <f t="shared" si="430"/>
        <v>0</v>
      </c>
      <c r="ND166" s="53"/>
      <c r="NF166" s="78" t="str">
        <f>IF(NF$9="", "", IF(AND(NOT('Personnel Details'!$N$39=""), $B166&gt;='Personnel Details'!$N$39), 'Personnel Details'!$O$39, IF(AND(NOT('Personnel Details'!$I$39=""), $B166&gt;='Personnel Details'!$I$39), 'Personnel Details'!$J$39, 'Personnel Details'!$E$39)))</f>
        <v/>
      </c>
      <c r="NG166" s="59" t="str">
        <f>IF(NF$9="", "", IF(AND(NOT('Personnel Details'!$N$39=""), $B166&gt;='Personnel Details'!$N$39), IF('Personnel Details'!$P$39="","", 'Personnel Details'!$P$39), IF(AND(NOT('Personnel Details'!$I$39=""), $B166&gt;='Personnel Details'!$I$39), IF('Personnel Details'!$K$39="", "", 'Personnel Details'!$K$39), IF('Personnel Details'!$F$39="", "", 'Personnel Details'!$F$39))))</f>
        <v/>
      </c>
      <c r="NH166" s="79" t="str">
        <f>IF(NF$9="", "", IF(AND(NOT('Personnel Details'!$N$39=""), $B166&gt;='Personnel Details'!$N$39), 'Personnel Details'!$Q$39, IF(AND(NOT('Personnel Details'!$I$39=""), $B166&gt;='Personnel Details'!$I$39), 'Personnel Details'!$L$39, 'Personnel Details'!$G$39)))</f>
        <v/>
      </c>
      <c r="NI166" s="59">
        <f t="shared" si="431"/>
        <v>0</v>
      </c>
      <c r="NJ166" s="53"/>
      <c r="NL166" s="78" t="str">
        <f>IF(NL$9="", "", IF(AND(NOT('Personnel Details'!$N$40=""), $B166&gt;='Personnel Details'!$N$40), 'Personnel Details'!$O$40, IF(AND(NOT('Personnel Details'!$I$40=""), $B166&gt;='Personnel Details'!$I$40), 'Personnel Details'!$J$40, 'Personnel Details'!$E$40)))</f>
        <v/>
      </c>
      <c r="NM166" s="59" t="str">
        <f>IF(NL$9="", "", IF(AND(NOT('Personnel Details'!$N$40=""), $B166&gt;='Personnel Details'!$N$40), IF('Personnel Details'!$P$40="","", 'Personnel Details'!$P$40), IF(AND(NOT('Personnel Details'!$I$40=""), $B166&gt;='Personnel Details'!$I$40), IF('Personnel Details'!$K$40="", "", 'Personnel Details'!$K$40), IF('Personnel Details'!$F$40="", "", 'Personnel Details'!$F$40))))</f>
        <v/>
      </c>
      <c r="NN166" s="79" t="str">
        <f>IF(NL$9="", "", IF(AND(NOT('Personnel Details'!$N$40=""), $B166&gt;='Personnel Details'!$N$40), 'Personnel Details'!$Q$40, IF(AND(NOT('Personnel Details'!$I$40=""), $B166&gt;='Personnel Details'!$I$40), 'Personnel Details'!$L$40, 'Personnel Details'!$G$40)))</f>
        <v/>
      </c>
      <c r="NO166" s="59">
        <f t="shared" si="432"/>
        <v>0</v>
      </c>
      <c r="NP166" s="53"/>
    </row>
    <row r="167" spans="1:380" x14ac:dyDescent="0.25">
      <c r="A167" s="32"/>
      <c r="B167" s="113">
        <f>IFERROR(IF(B166+1&gt;'Personnel Details'!$U$5, "", B166+1), "")</f>
        <v>43987</v>
      </c>
      <c r="C167" s="32"/>
      <c r="D167" s="120"/>
      <c r="E167" s="13" t="str">
        <f t="shared" si="311"/>
        <v/>
      </c>
      <c r="F167" s="13" t="str">
        <f t="shared" si="342"/>
        <v/>
      </c>
      <c r="G167" s="56" t="str">
        <f t="shared" si="433"/>
        <v/>
      </c>
      <c r="H167" s="16" t="str">
        <f t="shared" si="343"/>
        <v/>
      </c>
      <c r="I167" s="32"/>
      <c r="J167" s="120"/>
      <c r="K167" s="62" t="str">
        <f t="shared" si="312"/>
        <v/>
      </c>
      <c r="L167" s="62" t="str">
        <f t="shared" si="344"/>
        <v/>
      </c>
      <c r="M167" s="65" t="str">
        <f t="shared" si="434"/>
        <v/>
      </c>
      <c r="N167" s="68" t="str">
        <f t="shared" si="345"/>
        <v/>
      </c>
      <c r="O167" s="32"/>
      <c r="P167" s="120"/>
      <c r="Q167" s="62" t="str">
        <f t="shared" si="313"/>
        <v/>
      </c>
      <c r="R167" s="62" t="str">
        <f t="shared" si="346"/>
        <v/>
      </c>
      <c r="S167" s="65" t="str">
        <f t="shared" si="435"/>
        <v/>
      </c>
      <c r="T167" s="68" t="str">
        <f t="shared" si="347"/>
        <v/>
      </c>
      <c r="U167" s="32"/>
      <c r="V167" s="120"/>
      <c r="W167" s="62" t="str">
        <f t="shared" si="314"/>
        <v/>
      </c>
      <c r="X167" s="62" t="str">
        <f t="shared" si="348"/>
        <v/>
      </c>
      <c r="Y167" s="65" t="str">
        <f t="shared" si="436"/>
        <v/>
      </c>
      <c r="Z167" s="68" t="str">
        <f t="shared" si="349"/>
        <v/>
      </c>
      <c r="AA167" s="32"/>
      <c r="AB167" s="120"/>
      <c r="AC167" s="62" t="str">
        <f t="shared" si="315"/>
        <v/>
      </c>
      <c r="AD167" s="62" t="str">
        <f t="shared" si="350"/>
        <v/>
      </c>
      <c r="AE167" s="65" t="str">
        <f t="shared" si="437"/>
        <v/>
      </c>
      <c r="AF167" s="68" t="str">
        <f t="shared" si="351"/>
        <v/>
      </c>
      <c r="AG167" s="32"/>
      <c r="AH167" s="120"/>
      <c r="AI167" s="62" t="str">
        <f t="shared" si="316"/>
        <v/>
      </c>
      <c r="AJ167" s="62" t="str">
        <f t="shared" si="352"/>
        <v/>
      </c>
      <c r="AK167" s="65" t="str">
        <f t="shared" si="438"/>
        <v/>
      </c>
      <c r="AL167" s="68" t="str">
        <f t="shared" si="353"/>
        <v/>
      </c>
      <c r="AM167" s="32"/>
      <c r="AN167" s="120"/>
      <c r="AO167" s="62" t="str">
        <f t="shared" si="317"/>
        <v/>
      </c>
      <c r="AP167" s="62" t="str">
        <f t="shared" si="354"/>
        <v/>
      </c>
      <c r="AQ167" s="65" t="str">
        <f t="shared" si="439"/>
        <v/>
      </c>
      <c r="AR167" s="68" t="str">
        <f t="shared" si="355"/>
        <v/>
      </c>
      <c r="AS167" s="32"/>
      <c r="AT167" s="120"/>
      <c r="AU167" s="62" t="str">
        <f t="shared" si="318"/>
        <v/>
      </c>
      <c r="AV167" s="62" t="str">
        <f t="shared" si="356"/>
        <v/>
      </c>
      <c r="AW167" s="65" t="str">
        <f t="shared" si="440"/>
        <v/>
      </c>
      <c r="AX167" s="68" t="str">
        <f t="shared" si="357"/>
        <v/>
      </c>
      <c r="AY167" s="32"/>
      <c r="AZ167" s="120"/>
      <c r="BA167" s="62" t="str">
        <f t="shared" si="319"/>
        <v/>
      </c>
      <c r="BB167" s="62" t="str">
        <f t="shared" si="358"/>
        <v/>
      </c>
      <c r="BC167" s="65" t="str">
        <f t="shared" si="441"/>
        <v/>
      </c>
      <c r="BD167" s="68" t="str">
        <f t="shared" si="359"/>
        <v/>
      </c>
      <c r="BE167" s="32"/>
      <c r="BF167" s="120"/>
      <c r="BG167" s="62" t="str">
        <f t="shared" si="320"/>
        <v/>
      </c>
      <c r="BH167" s="62" t="str">
        <f t="shared" si="360"/>
        <v/>
      </c>
      <c r="BI167" s="65" t="str">
        <f t="shared" si="442"/>
        <v/>
      </c>
      <c r="BJ167" s="68" t="str">
        <f t="shared" si="361"/>
        <v/>
      </c>
      <c r="BK167" s="32"/>
      <c r="BL167" s="120"/>
      <c r="BM167" s="62" t="str">
        <f t="shared" si="321"/>
        <v/>
      </c>
      <c r="BN167" s="62" t="str">
        <f t="shared" si="362"/>
        <v/>
      </c>
      <c r="BO167" s="65" t="str">
        <f t="shared" si="443"/>
        <v/>
      </c>
      <c r="BP167" s="68" t="str">
        <f t="shared" si="363"/>
        <v/>
      </c>
      <c r="BQ167" s="32"/>
      <c r="BR167" s="120"/>
      <c r="BS167" s="62" t="str">
        <f t="shared" si="322"/>
        <v/>
      </c>
      <c r="BT167" s="62" t="str">
        <f t="shared" si="364"/>
        <v/>
      </c>
      <c r="BU167" s="65" t="str">
        <f t="shared" si="444"/>
        <v/>
      </c>
      <c r="BV167" s="68" t="str">
        <f t="shared" si="365"/>
        <v/>
      </c>
      <c r="BW167" s="32"/>
      <c r="BX167" s="120"/>
      <c r="BY167" s="62" t="str">
        <f t="shared" si="323"/>
        <v/>
      </c>
      <c r="BZ167" s="62" t="str">
        <f t="shared" si="366"/>
        <v/>
      </c>
      <c r="CA167" s="65" t="str">
        <f t="shared" si="445"/>
        <v/>
      </c>
      <c r="CB167" s="68" t="str">
        <f t="shared" si="367"/>
        <v/>
      </c>
      <c r="CC167" s="32"/>
      <c r="CD167" s="120"/>
      <c r="CE167" s="62" t="str">
        <f t="shared" si="324"/>
        <v/>
      </c>
      <c r="CF167" s="62" t="str">
        <f t="shared" si="368"/>
        <v/>
      </c>
      <c r="CG167" s="65" t="str">
        <f t="shared" si="446"/>
        <v/>
      </c>
      <c r="CH167" s="68" t="str">
        <f t="shared" si="369"/>
        <v/>
      </c>
      <c r="CI167" s="32"/>
      <c r="CJ167" s="120"/>
      <c r="CK167" s="62" t="str">
        <f t="shared" si="325"/>
        <v/>
      </c>
      <c r="CL167" s="62" t="str">
        <f t="shared" si="370"/>
        <v/>
      </c>
      <c r="CM167" s="65" t="str">
        <f t="shared" si="447"/>
        <v/>
      </c>
      <c r="CN167" s="68" t="str">
        <f t="shared" si="371"/>
        <v/>
      </c>
      <c r="CO167" s="32"/>
      <c r="CP167" s="120"/>
      <c r="CQ167" s="62" t="str">
        <f t="shared" si="326"/>
        <v/>
      </c>
      <c r="CR167" s="62" t="str">
        <f t="shared" si="372"/>
        <v/>
      </c>
      <c r="CS167" s="65" t="str">
        <f t="shared" si="448"/>
        <v/>
      </c>
      <c r="CT167" s="68" t="str">
        <f t="shared" si="373"/>
        <v/>
      </c>
      <c r="CU167" s="32"/>
      <c r="CV167" s="120"/>
      <c r="CW167" s="62" t="str">
        <f t="shared" si="327"/>
        <v/>
      </c>
      <c r="CX167" s="62" t="str">
        <f t="shared" si="374"/>
        <v/>
      </c>
      <c r="CY167" s="65" t="str">
        <f t="shared" si="449"/>
        <v/>
      </c>
      <c r="CZ167" s="68" t="str">
        <f t="shared" si="375"/>
        <v/>
      </c>
      <c r="DA167" s="32"/>
      <c r="DB167" s="120"/>
      <c r="DC167" s="62" t="str">
        <f t="shared" si="328"/>
        <v/>
      </c>
      <c r="DD167" s="62" t="str">
        <f t="shared" si="376"/>
        <v/>
      </c>
      <c r="DE167" s="65" t="str">
        <f t="shared" si="450"/>
        <v/>
      </c>
      <c r="DF167" s="68" t="str">
        <f t="shared" si="377"/>
        <v/>
      </c>
      <c r="DG167" s="32"/>
      <c r="DH167" s="120"/>
      <c r="DI167" s="62" t="str">
        <f t="shared" si="329"/>
        <v/>
      </c>
      <c r="DJ167" s="62" t="str">
        <f t="shared" si="378"/>
        <v/>
      </c>
      <c r="DK167" s="65" t="str">
        <f t="shared" si="451"/>
        <v/>
      </c>
      <c r="DL167" s="68" t="str">
        <f t="shared" si="379"/>
        <v/>
      </c>
      <c r="DM167" s="32"/>
      <c r="DN167" s="120"/>
      <c r="DO167" s="62" t="str">
        <f t="shared" si="330"/>
        <v/>
      </c>
      <c r="DP167" s="62" t="str">
        <f t="shared" si="380"/>
        <v/>
      </c>
      <c r="DQ167" s="65" t="str">
        <f t="shared" si="452"/>
        <v/>
      </c>
      <c r="DR167" s="68" t="str">
        <f t="shared" si="381"/>
        <v/>
      </c>
      <c r="DS167" s="32"/>
      <c r="DT167" s="120"/>
      <c r="DU167" s="62" t="str">
        <f t="shared" si="331"/>
        <v/>
      </c>
      <c r="DV167" s="62" t="str">
        <f t="shared" si="382"/>
        <v/>
      </c>
      <c r="DW167" s="65" t="str">
        <f t="shared" si="453"/>
        <v/>
      </c>
      <c r="DX167" s="68" t="str">
        <f t="shared" si="383"/>
        <v/>
      </c>
      <c r="DY167" s="32"/>
      <c r="DZ167" s="120"/>
      <c r="EA167" s="62" t="str">
        <f t="shared" si="332"/>
        <v/>
      </c>
      <c r="EB167" s="62" t="str">
        <f t="shared" si="384"/>
        <v/>
      </c>
      <c r="EC167" s="65" t="str">
        <f t="shared" si="454"/>
        <v/>
      </c>
      <c r="ED167" s="68" t="str">
        <f t="shared" si="385"/>
        <v/>
      </c>
      <c r="EE167" s="32"/>
      <c r="EF167" s="120"/>
      <c r="EG167" s="62" t="str">
        <f t="shared" si="333"/>
        <v/>
      </c>
      <c r="EH167" s="62" t="str">
        <f t="shared" si="386"/>
        <v/>
      </c>
      <c r="EI167" s="65" t="str">
        <f t="shared" si="455"/>
        <v/>
      </c>
      <c r="EJ167" s="68" t="str">
        <f t="shared" si="387"/>
        <v/>
      </c>
      <c r="EK167" s="32"/>
      <c r="EL167" s="120"/>
      <c r="EM167" s="62" t="str">
        <f t="shared" si="334"/>
        <v/>
      </c>
      <c r="EN167" s="62" t="str">
        <f t="shared" si="388"/>
        <v/>
      </c>
      <c r="EO167" s="65" t="str">
        <f t="shared" si="456"/>
        <v/>
      </c>
      <c r="EP167" s="68" t="str">
        <f t="shared" si="389"/>
        <v/>
      </c>
      <c r="EQ167" s="32"/>
      <c r="ER167" s="120"/>
      <c r="ES167" s="62" t="str">
        <f t="shared" si="335"/>
        <v/>
      </c>
      <c r="ET167" s="62" t="str">
        <f t="shared" si="390"/>
        <v/>
      </c>
      <c r="EU167" s="65" t="str">
        <f t="shared" si="457"/>
        <v/>
      </c>
      <c r="EV167" s="68" t="str">
        <f t="shared" si="391"/>
        <v/>
      </c>
      <c r="EW167" s="32"/>
      <c r="EX167" s="120"/>
      <c r="EY167" s="62" t="str">
        <f t="shared" si="336"/>
        <v/>
      </c>
      <c r="EZ167" s="62" t="str">
        <f t="shared" si="392"/>
        <v/>
      </c>
      <c r="FA167" s="65" t="str">
        <f t="shared" si="458"/>
        <v/>
      </c>
      <c r="FB167" s="68" t="str">
        <f t="shared" si="393"/>
        <v/>
      </c>
      <c r="FC167" s="32"/>
      <c r="FD167" s="120"/>
      <c r="FE167" s="62" t="str">
        <f t="shared" si="337"/>
        <v/>
      </c>
      <c r="FF167" s="62" t="str">
        <f t="shared" si="394"/>
        <v/>
      </c>
      <c r="FG167" s="65" t="str">
        <f t="shared" si="459"/>
        <v/>
      </c>
      <c r="FH167" s="68" t="str">
        <f t="shared" si="395"/>
        <v/>
      </c>
      <c r="FI167" s="32"/>
      <c r="FJ167" s="120"/>
      <c r="FK167" s="62" t="str">
        <f t="shared" si="338"/>
        <v/>
      </c>
      <c r="FL167" s="62" t="str">
        <f t="shared" si="396"/>
        <v/>
      </c>
      <c r="FM167" s="65" t="str">
        <f t="shared" si="460"/>
        <v/>
      </c>
      <c r="FN167" s="68" t="str">
        <f t="shared" si="397"/>
        <v/>
      </c>
      <c r="FO167" s="32"/>
      <c r="FP167" s="120"/>
      <c r="FQ167" s="62" t="str">
        <f t="shared" si="339"/>
        <v/>
      </c>
      <c r="FR167" s="62" t="str">
        <f t="shared" si="398"/>
        <v/>
      </c>
      <c r="FS167" s="65" t="str">
        <f t="shared" si="461"/>
        <v/>
      </c>
      <c r="FT167" s="68" t="str">
        <f t="shared" si="399"/>
        <v/>
      </c>
      <c r="FU167" s="32"/>
      <c r="FV167" s="120"/>
      <c r="FW167" s="62" t="str">
        <f t="shared" si="340"/>
        <v/>
      </c>
      <c r="FX167" s="62" t="str">
        <f t="shared" si="400"/>
        <v/>
      </c>
      <c r="FY167" s="65" t="str">
        <f t="shared" si="462"/>
        <v/>
      </c>
      <c r="FZ167" s="68" t="str">
        <f t="shared" si="401"/>
        <v/>
      </c>
      <c r="GA167" s="32"/>
      <c r="GC167" s="7" t="str">
        <f t="shared" si="402"/>
        <v>Jun 2020</v>
      </c>
      <c r="GD167" s="7" t="str">
        <f t="shared" ca="1" si="341"/>
        <v/>
      </c>
      <c r="GT167" s="71">
        <f>IF(GT$9="", "", IF(AND(NOT('Personnel Details'!$N$11=""), $B167&gt;='Personnel Details'!$N$11), 'Personnel Details'!$O$11, IF(AND(NOT('Personnel Details'!$I$11=""), $B167&gt;='Personnel Details'!$I$11), 'Personnel Details'!$J$11, 'Personnel Details'!$E$11)))</f>
        <v>0.8</v>
      </c>
      <c r="GU167" s="59" t="str">
        <f>IF(GT$9="", "", IF(AND(NOT('Personnel Details'!$N$11=""), $B167&gt;='Personnel Details'!$N$11), IF('Personnel Details'!$P$11="","", 'Personnel Details'!$P$11), IF(AND(NOT('Personnel Details'!$I$11=""), $B167&gt;='Personnel Details'!$I$11), IF('Personnel Details'!$K$11="", "", 'Personnel Details'!$K$11), IF('Personnel Details'!$F$11="", "", 'Personnel Details'!$F$11))))</f>
        <v/>
      </c>
      <c r="GV167" s="74">
        <f>IF(GT$9="", "", IF(AND(NOT('Personnel Details'!$N$11=""), $B167&gt;='Personnel Details'!$N$11), 'Personnel Details'!$Q$11, IF(AND(NOT('Personnel Details'!$I$11=""), $B167&gt;='Personnel Details'!$I$11), 'Personnel Details'!$L$11, 'Personnel Details'!$G$11)))</f>
        <v>0</v>
      </c>
      <c r="GW167" s="59">
        <f t="shared" si="403"/>
        <v>0</v>
      </c>
      <c r="GX167" s="53"/>
      <c r="GZ167" s="78">
        <f>IF(GZ$9="", "", IF(AND(NOT('Personnel Details'!$N$12=""), $B167&gt;='Personnel Details'!$N$12), 'Personnel Details'!$O$12, IF(AND(NOT('Personnel Details'!$I$12=""), $B167&gt;='Personnel Details'!$I$12), 'Personnel Details'!$J$12, 'Personnel Details'!$E$12)))</f>
        <v>0.8</v>
      </c>
      <c r="HA167" s="59" t="str">
        <f>IF(GZ$9="", "", IF(AND(NOT('Personnel Details'!$N$12=""), $B167&gt;='Personnel Details'!$N$12), IF('Personnel Details'!$P$12="","", 'Personnel Details'!$P$12), IF(AND(NOT('Personnel Details'!$I$12=""), $B167&gt;='Personnel Details'!$I$12), IF('Personnel Details'!$K$12="", "", 'Personnel Details'!$K$12), IF('Personnel Details'!$F$12="", "", 'Personnel Details'!$F$12))))</f>
        <v/>
      </c>
      <c r="HB167" s="79">
        <f>IF(GZ$9="", "", IF(AND(NOT('Personnel Details'!$N$12=""), $B167&gt;='Personnel Details'!$N$12), 'Personnel Details'!$Q$12, IF(AND(NOT('Personnel Details'!$I$12=""), $B167&gt;='Personnel Details'!$I$12), 'Personnel Details'!$L$12, 'Personnel Details'!$G$12)))</f>
        <v>0</v>
      </c>
      <c r="HC167" s="59">
        <f t="shared" si="404"/>
        <v>0</v>
      </c>
      <c r="HD167" s="53"/>
      <c r="HF167" s="78">
        <f>IF(HF$9="", "", IF(AND(NOT('Personnel Details'!$N$13=""), $B167&gt;='Personnel Details'!$N$13), 'Personnel Details'!$O$13, IF(AND(NOT('Personnel Details'!$I$13=""), $B167&gt;='Personnel Details'!$I$13), 'Personnel Details'!$J$13, 'Personnel Details'!$E$13)))</f>
        <v>0.8</v>
      </c>
      <c r="HG167" s="59" t="str">
        <f>IF(HF$9="", "", IF(AND(NOT('Personnel Details'!$N$13=""), $B167&gt;='Personnel Details'!$N$13), IF('Personnel Details'!$P$13="","", 'Personnel Details'!$P$13), IF(AND(NOT('Personnel Details'!$I$13=""), $B167&gt;='Personnel Details'!$I$13), IF('Personnel Details'!$K$13="", "", 'Personnel Details'!$K$13), IF('Personnel Details'!$F$13="", "", 'Personnel Details'!$F$13))))</f>
        <v/>
      </c>
      <c r="HH167" s="79">
        <f>IF(HF$9="", "", IF(AND(NOT('Personnel Details'!$N$13=""), $B167&gt;='Personnel Details'!$N$13), 'Personnel Details'!$Q$13, IF(AND(NOT('Personnel Details'!$I$13=""), $B167&gt;='Personnel Details'!$I$13), 'Personnel Details'!$L$13, 'Personnel Details'!$G$13)))</f>
        <v>0</v>
      </c>
      <c r="HI167" s="59">
        <f t="shared" si="405"/>
        <v>0</v>
      </c>
      <c r="HJ167" s="53"/>
      <c r="HL167" s="78">
        <f>IF(HL$9="", "", IF(AND(NOT('Personnel Details'!$N$14=""), $B167&gt;='Personnel Details'!$N$14), 'Personnel Details'!$O$14, IF(AND(NOT('Personnel Details'!$I$14=""), $B167&gt;='Personnel Details'!$I$14), 'Personnel Details'!$J$14, 'Personnel Details'!$E$14)))</f>
        <v>0.8</v>
      </c>
      <c r="HM167" s="59">
        <f>IF(HL$9="", "", IF(AND(NOT('Personnel Details'!$N$14=""), $B167&gt;='Personnel Details'!$N$14), IF('Personnel Details'!$P$14="","", 'Personnel Details'!$P$14), IF(AND(NOT('Personnel Details'!$I$14=""), $B167&gt;='Personnel Details'!$I$14), IF('Personnel Details'!$K$14="", "", 'Personnel Details'!$K$14), IF('Personnel Details'!$F$14="", "", 'Personnel Details'!$F$14))))</f>
        <v>2000</v>
      </c>
      <c r="HN167" s="79">
        <f>IF(HL$9="", "", IF(AND(NOT('Personnel Details'!$N$14=""), $B167&gt;='Personnel Details'!$N$14), 'Personnel Details'!$Q$14, IF(AND(NOT('Personnel Details'!$I$14=""), $B167&gt;='Personnel Details'!$I$14), 'Personnel Details'!$L$14, 'Personnel Details'!$G$14)))</f>
        <v>0.85</v>
      </c>
      <c r="HO167" s="59">
        <f t="shared" si="406"/>
        <v>0</v>
      </c>
      <c r="HP167" s="53"/>
      <c r="HR167" s="78" t="str">
        <f>IF(HR$9="", "", IF(AND(NOT('Personnel Details'!$N$15=""), $B167&gt;='Personnel Details'!$N$15), 'Personnel Details'!$O$15, IF(AND(NOT('Personnel Details'!$I$15=""), $B167&gt;='Personnel Details'!$I$15), 'Personnel Details'!$J$15, 'Personnel Details'!$E$15)))</f>
        <v/>
      </c>
      <c r="HS167" s="59" t="str">
        <f>IF(HR$9="", "", IF(AND(NOT('Personnel Details'!$N$15=""), $B167&gt;='Personnel Details'!$N$15), IF('Personnel Details'!$P$15="","", 'Personnel Details'!$P$15), IF(AND(NOT('Personnel Details'!$I$15=""), $B167&gt;='Personnel Details'!$I$15), IF('Personnel Details'!$K$15="", "", 'Personnel Details'!$K$15), IF('Personnel Details'!$F$15="", "", 'Personnel Details'!$F$15))))</f>
        <v/>
      </c>
      <c r="HT167" s="79" t="str">
        <f>IF(HR$9="", "", IF(AND(NOT('Personnel Details'!$N$15=""), $B167&gt;='Personnel Details'!$N$15), 'Personnel Details'!$Q$15, IF(AND(NOT('Personnel Details'!$I$15=""), $B167&gt;='Personnel Details'!$I$15), 'Personnel Details'!$L$15, 'Personnel Details'!$G$15)))</f>
        <v/>
      </c>
      <c r="HU167" s="59">
        <f t="shared" si="407"/>
        <v>0</v>
      </c>
      <c r="HV167" s="53"/>
      <c r="HX167" s="78" t="str">
        <f>IF(HX$9="", "", IF(AND(NOT('Personnel Details'!$N$16=""), $B167&gt;='Personnel Details'!$N$16), 'Personnel Details'!$O$16, IF(AND(NOT('Personnel Details'!$I$16=""), $B167&gt;='Personnel Details'!$I$16), 'Personnel Details'!$J$16, 'Personnel Details'!$E$16)))</f>
        <v/>
      </c>
      <c r="HY167" s="59" t="str">
        <f>IF(HX$9="", "", IF(AND(NOT('Personnel Details'!$N$16=""), $B167&gt;='Personnel Details'!$N$16), IF('Personnel Details'!$P$16="","", 'Personnel Details'!$P$16), IF(AND(NOT('Personnel Details'!$I$16=""), $B167&gt;='Personnel Details'!$I$16), IF('Personnel Details'!$K$16="", "", 'Personnel Details'!$K$16), IF('Personnel Details'!$F$16="", "", 'Personnel Details'!$F$16))))</f>
        <v/>
      </c>
      <c r="HZ167" s="79" t="str">
        <f>IF(HX$9="", "", IF(AND(NOT('Personnel Details'!$N$16=""), $B167&gt;='Personnel Details'!$N$16), 'Personnel Details'!$Q$16, IF(AND(NOT('Personnel Details'!$I$16=""), $B167&gt;='Personnel Details'!$I$16), 'Personnel Details'!$L$16, 'Personnel Details'!$G$16)))</f>
        <v/>
      </c>
      <c r="IA167" s="59">
        <f t="shared" si="408"/>
        <v>0</v>
      </c>
      <c r="IB167" s="53"/>
      <c r="ID167" s="78" t="str">
        <f>IF(ID$9="", "", IF(AND(NOT('Personnel Details'!$N$17=""), $B167&gt;='Personnel Details'!$N$17), 'Personnel Details'!$O$17, IF(AND(NOT('Personnel Details'!$I$17=""), $B167&gt;='Personnel Details'!$I$17), 'Personnel Details'!$J$17, 'Personnel Details'!$E$17)))</f>
        <v/>
      </c>
      <c r="IE167" s="59" t="str">
        <f>IF(ID$9="", "", IF(AND(NOT('Personnel Details'!$N$17=""), $B167&gt;='Personnel Details'!$N$17), IF('Personnel Details'!$P$17="","", 'Personnel Details'!$P$17), IF(AND(NOT('Personnel Details'!$I$17=""), $B167&gt;='Personnel Details'!$I$17), IF('Personnel Details'!$K$17="", "", 'Personnel Details'!$K$17), IF('Personnel Details'!$F$17="", "", 'Personnel Details'!$F$17))))</f>
        <v/>
      </c>
      <c r="IF167" s="79" t="str">
        <f>IF(ID$9="", "", IF(AND(NOT('Personnel Details'!$N$17=""), $B167&gt;='Personnel Details'!$N$17), 'Personnel Details'!$Q$17, IF(AND(NOT('Personnel Details'!$I$17=""), $B167&gt;='Personnel Details'!$I$17), 'Personnel Details'!$L$17, 'Personnel Details'!$G$17)))</f>
        <v/>
      </c>
      <c r="IG167" s="59">
        <f t="shared" si="409"/>
        <v>0</v>
      </c>
      <c r="IH167" s="53"/>
      <c r="IJ167" s="78" t="str">
        <f>IF(IJ$9="", "", IF(AND(NOT('Personnel Details'!$N$18=""), $B167&gt;='Personnel Details'!$N$18), 'Personnel Details'!$O$18, IF(AND(NOT('Personnel Details'!$I$18=""), $B167&gt;='Personnel Details'!$I$18), 'Personnel Details'!$J$18, 'Personnel Details'!$E$18)))</f>
        <v/>
      </c>
      <c r="IK167" s="59" t="str">
        <f>IF(IJ$9="", "", IF(AND(NOT('Personnel Details'!$N$18=""), $B167&gt;='Personnel Details'!$N$18), IF('Personnel Details'!$P$18="","", 'Personnel Details'!$P$18), IF(AND(NOT('Personnel Details'!$I$18=""), $B167&gt;='Personnel Details'!$I$18), IF('Personnel Details'!$K$18="", "", 'Personnel Details'!$K$18), IF('Personnel Details'!$F$18="", "", 'Personnel Details'!$F$18))))</f>
        <v/>
      </c>
      <c r="IL167" s="79" t="str">
        <f>IF(IJ$9="", "", IF(AND(NOT('Personnel Details'!$N$18=""), $B167&gt;='Personnel Details'!$N$18), 'Personnel Details'!$Q$18, IF(AND(NOT('Personnel Details'!$I$18=""), $B167&gt;='Personnel Details'!$I$18), 'Personnel Details'!$L$18, 'Personnel Details'!$G$18)))</f>
        <v/>
      </c>
      <c r="IM167" s="59">
        <f t="shared" si="410"/>
        <v>0</v>
      </c>
      <c r="IN167" s="53"/>
      <c r="IP167" s="78" t="str">
        <f>IF(IP$9="", "", IF(AND(NOT('Personnel Details'!$N$19=""), $B167&gt;='Personnel Details'!$N$19), 'Personnel Details'!$O$19, IF(AND(NOT('Personnel Details'!$I$19=""), $B167&gt;='Personnel Details'!$I$19), 'Personnel Details'!$J$19, 'Personnel Details'!$E$19)))</f>
        <v/>
      </c>
      <c r="IQ167" s="59" t="str">
        <f>IF(IP$9="", "", IF(AND(NOT('Personnel Details'!$N$19=""), $B167&gt;='Personnel Details'!$N$19), IF('Personnel Details'!$P$19="","", 'Personnel Details'!$P$19), IF(AND(NOT('Personnel Details'!$I$19=""), $B167&gt;='Personnel Details'!$I$19), IF('Personnel Details'!$K$19="", "", 'Personnel Details'!$K$19), IF('Personnel Details'!$F$19="", "", 'Personnel Details'!$F$19))))</f>
        <v/>
      </c>
      <c r="IR167" s="79" t="str">
        <f>IF(IP$9="", "", IF(AND(NOT('Personnel Details'!$N$19=""), $B167&gt;='Personnel Details'!$N$19), 'Personnel Details'!$Q$19, IF(AND(NOT('Personnel Details'!$I$19=""), $B167&gt;='Personnel Details'!$I$19), 'Personnel Details'!$L$19, 'Personnel Details'!$G$19)))</f>
        <v/>
      </c>
      <c r="IS167" s="59">
        <f t="shared" si="411"/>
        <v>0</v>
      </c>
      <c r="IT167" s="53"/>
      <c r="IV167" s="78" t="str">
        <f>IF(IV$9="", "", IF(AND(NOT('Personnel Details'!$N$20=""), $B167&gt;='Personnel Details'!$N$20), 'Personnel Details'!$O$20, IF(AND(NOT('Personnel Details'!$I$20=""), $B167&gt;='Personnel Details'!$I$20), 'Personnel Details'!$J$20, 'Personnel Details'!$E$20)))</f>
        <v/>
      </c>
      <c r="IW167" s="59" t="str">
        <f>IF(IV$9="", "", IF(AND(NOT('Personnel Details'!$N$20=""), $B167&gt;='Personnel Details'!$N$20), IF('Personnel Details'!$P$20="","", 'Personnel Details'!$P$20), IF(AND(NOT('Personnel Details'!$I$20=""), $B167&gt;='Personnel Details'!$I$20), IF('Personnel Details'!$K$20="", "", 'Personnel Details'!$K$20), IF('Personnel Details'!$F$20="", "", 'Personnel Details'!$F$20))))</f>
        <v/>
      </c>
      <c r="IX167" s="79" t="str">
        <f>IF(IV$9="", "", IF(AND(NOT('Personnel Details'!$N$20=""), $B167&gt;='Personnel Details'!$N$20), 'Personnel Details'!$Q$20, IF(AND(NOT('Personnel Details'!$I$20=""), $B167&gt;='Personnel Details'!$I$20), 'Personnel Details'!$L$20, 'Personnel Details'!$G$20)))</f>
        <v/>
      </c>
      <c r="IY167" s="59">
        <f t="shared" si="412"/>
        <v>0</v>
      </c>
      <c r="IZ167" s="53"/>
      <c r="JB167" s="78" t="str">
        <f>IF(JB$9="", "", IF(AND(NOT('Personnel Details'!$N$21=""), $B167&gt;='Personnel Details'!$N$21), 'Personnel Details'!$O$21, IF(AND(NOT('Personnel Details'!$I$21=""), $B167&gt;='Personnel Details'!$I$21), 'Personnel Details'!$J$21, 'Personnel Details'!$E$21)))</f>
        <v/>
      </c>
      <c r="JC167" s="59" t="str">
        <f>IF(JB$9="", "", IF(AND(NOT('Personnel Details'!$N$21=""), $B167&gt;='Personnel Details'!$N$21), IF('Personnel Details'!$P$21="","", 'Personnel Details'!$P$21), IF(AND(NOT('Personnel Details'!$I$21=""), $B167&gt;='Personnel Details'!$I$21), IF('Personnel Details'!$K$21="", "", 'Personnel Details'!$K$21), IF('Personnel Details'!$F$21="", "", 'Personnel Details'!$F$21))))</f>
        <v/>
      </c>
      <c r="JD167" s="79" t="str">
        <f>IF(JB$9="", "", IF(AND(NOT('Personnel Details'!$N$21=""), $B167&gt;='Personnel Details'!$N$21), 'Personnel Details'!$Q$21, IF(AND(NOT('Personnel Details'!$I$21=""), $B167&gt;='Personnel Details'!$I$21), 'Personnel Details'!$L$21, 'Personnel Details'!$G$21)))</f>
        <v/>
      </c>
      <c r="JE167" s="59">
        <f t="shared" si="413"/>
        <v>0</v>
      </c>
      <c r="JF167" s="53"/>
      <c r="JH167" s="78" t="str">
        <f>IF(JH$9="", "", IF(AND(NOT('Personnel Details'!$N$22=""), $B167&gt;='Personnel Details'!$N$22), 'Personnel Details'!$O$22, IF(AND(NOT('Personnel Details'!$I$22=""), $B167&gt;='Personnel Details'!$I$22), 'Personnel Details'!$J$22, 'Personnel Details'!$E$22)))</f>
        <v/>
      </c>
      <c r="JI167" s="59" t="str">
        <f>IF(JH$9="", "", IF(AND(NOT('Personnel Details'!$N$22=""), $B167&gt;='Personnel Details'!$N$22), IF('Personnel Details'!$P$22="","", 'Personnel Details'!$P$22), IF(AND(NOT('Personnel Details'!$I$22=""), $B167&gt;='Personnel Details'!$I$22), IF('Personnel Details'!$K$22="", "", 'Personnel Details'!$K$22), IF('Personnel Details'!$F$22="", "", 'Personnel Details'!$F$22))))</f>
        <v/>
      </c>
      <c r="JJ167" s="79" t="str">
        <f>IF(JH$9="", "", IF(AND(NOT('Personnel Details'!$N$22=""), $B167&gt;='Personnel Details'!$N$22), 'Personnel Details'!$Q$22, IF(AND(NOT('Personnel Details'!$I$22=""), $B167&gt;='Personnel Details'!$I$22), 'Personnel Details'!$L$22, 'Personnel Details'!$G$22)))</f>
        <v/>
      </c>
      <c r="JK167" s="59">
        <f t="shared" si="414"/>
        <v>0</v>
      </c>
      <c r="JL167" s="53"/>
      <c r="JN167" s="78" t="str">
        <f>IF(JN$9="", "", IF(AND(NOT('Personnel Details'!$N$23=""), $B167&gt;='Personnel Details'!$N$23), 'Personnel Details'!$O$23, IF(AND(NOT('Personnel Details'!$I$23=""), $B167&gt;='Personnel Details'!$I$23), 'Personnel Details'!$J$23, 'Personnel Details'!$E$23)))</f>
        <v/>
      </c>
      <c r="JO167" s="59" t="str">
        <f>IF(JN$9="", "", IF(AND(NOT('Personnel Details'!$N$23=""), $B167&gt;='Personnel Details'!$N$23), IF('Personnel Details'!$P$23="","", 'Personnel Details'!$P$23), IF(AND(NOT('Personnel Details'!$I$23=""), $B167&gt;='Personnel Details'!$I$23), IF('Personnel Details'!$K$23="", "", 'Personnel Details'!$K$23), IF('Personnel Details'!$F$23="", "", 'Personnel Details'!$F$23))))</f>
        <v/>
      </c>
      <c r="JP167" s="79" t="str">
        <f>IF(JN$9="", "", IF(AND(NOT('Personnel Details'!$N$23=""), $B167&gt;='Personnel Details'!$N$23), 'Personnel Details'!$Q$23, IF(AND(NOT('Personnel Details'!$I$23=""), $B167&gt;='Personnel Details'!$I$23), 'Personnel Details'!$L$23, 'Personnel Details'!$G$23)))</f>
        <v/>
      </c>
      <c r="JQ167" s="59">
        <f t="shared" si="415"/>
        <v>0</v>
      </c>
      <c r="JR167" s="53"/>
      <c r="JT167" s="78" t="str">
        <f>IF(JT$9="", "", IF(AND(NOT('Personnel Details'!$N$24=""), $B167&gt;='Personnel Details'!$N$24), 'Personnel Details'!$O$24, IF(AND(NOT('Personnel Details'!$I$24=""), $B167&gt;='Personnel Details'!$I$24), 'Personnel Details'!$J$24, 'Personnel Details'!$E$24)))</f>
        <v/>
      </c>
      <c r="JU167" s="59" t="str">
        <f>IF(JT$9="", "", IF(AND(NOT('Personnel Details'!$N$24=""), $B167&gt;='Personnel Details'!$N$24), IF('Personnel Details'!$P$24="","", 'Personnel Details'!$P$24), IF(AND(NOT('Personnel Details'!$I$24=""), $B167&gt;='Personnel Details'!$I$24), IF('Personnel Details'!$K$24="", "", 'Personnel Details'!$K$24), IF('Personnel Details'!$F$24="", "", 'Personnel Details'!$F$24))))</f>
        <v/>
      </c>
      <c r="JV167" s="79" t="str">
        <f>IF(JT$9="", "", IF(AND(NOT('Personnel Details'!$N$24=""), $B167&gt;='Personnel Details'!$N$24), 'Personnel Details'!$Q$24, IF(AND(NOT('Personnel Details'!$I$24=""), $B167&gt;='Personnel Details'!$I$24), 'Personnel Details'!$L$24, 'Personnel Details'!$G$24)))</f>
        <v/>
      </c>
      <c r="JW167" s="59">
        <f t="shared" si="416"/>
        <v>0</v>
      </c>
      <c r="JX167" s="53"/>
      <c r="JZ167" s="78" t="str">
        <f>IF(JZ$9="", "", IF(AND(NOT('Personnel Details'!$N$25=""), $B167&gt;='Personnel Details'!$N$25), 'Personnel Details'!$O$25, IF(AND(NOT('Personnel Details'!$I$25=""), $B167&gt;='Personnel Details'!$I$25), 'Personnel Details'!$J$25, 'Personnel Details'!$E$25)))</f>
        <v/>
      </c>
      <c r="KA167" s="59" t="str">
        <f>IF(JZ$9="", "", IF(AND(NOT('Personnel Details'!$N$25=""), $B167&gt;='Personnel Details'!$N$25), IF('Personnel Details'!$P$25="","", 'Personnel Details'!$P$25), IF(AND(NOT('Personnel Details'!$I$25=""), $B167&gt;='Personnel Details'!$I$25), IF('Personnel Details'!$K$25="", "", 'Personnel Details'!$K$25), IF('Personnel Details'!$F$25="", "", 'Personnel Details'!$F$25))))</f>
        <v/>
      </c>
      <c r="KB167" s="79" t="str">
        <f>IF(JZ$9="", "", IF(AND(NOT('Personnel Details'!$N$25=""), $B167&gt;='Personnel Details'!$N$25), 'Personnel Details'!$Q$25, IF(AND(NOT('Personnel Details'!$I$25=""), $B167&gt;='Personnel Details'!$I$25), 'Personnel Details'!$L$25, 'Personnel Details'!$G$25)))</f>
        <v/>
      </c>
      <c r="KC167" s="59">
        <f t="shared" si="417"/>
        <v>0</v>
      </c>
      <c r="KD167" s="53"/>
      <c r="KF167" s="78" t="str">
        <f>IF(KF$9="", "", IF(AND(NOT('Personnel Details'!$N$26=""), $B167&gt;='Personnel Details'!$N$26), 'Personnel Details'!$O$26, IF(AND(NOT('Personnel Details'!$I$26=""), $B167&gt;='Personnel Details'!$I$26), 'Personnel Details'!$J$26, 'Personnel Details'!$E$26)))</f>
        <v/>
      </c>
      <c r="KG167" s="59" t="str">
        <f>IF(KF$9="", "", IF(AND(NOT('Personnel Details'!$N$26=""), $B167&gt;='Personnel Details'!$N$26), IF('Personnel Details'!$P$26="","", 'Personnel Details'!$P$26), IF(AND(NOT('Personnel Details'!$I$26=""), $B167&gt;='Personnel Details'!$I$26), IF('Personnel Details'!$K$26="", "", 'Personnel Details'!$K$26), IF('Personnel Details'!$F$26="", "", 'Personnel Details'!$F$26))))</f>
        <v/>
      </c>
      <c r="KH167" s="79" t="str">
        <f>IF(KF$9="", "", IF(AND(NOT('Personnel Details'!$N$26=""), $B167&gt;='Personnel Details'!$N$26), 'Personnel Details'!$Q$26, IF(AND(NOT('Personnel Details'!$I$26=""), $B167&gt;='Personnel Details'!$I$26), 'Personnel Details'!$L$26, 'Personnel Details'!$G$26)))</f>
        <v/>
      </c>
      <c r="KI167" s="59">
        <f t="shared" si="418"/>
        <v>0</v>
      </c>
      <c r="KJ167" s="53"/>
      <c r="KL167" s="78" t="str">
        <f>IF(KL$9="", "", IF(AND(NOT('Personnel Details'!$N$27=""), $B167&gt;='Personnel Details'!$N$27), 'Personnel Details'!$O$27, IF(AND(NOT('Personnel Details'!$I$27=""), $B167&gt;='Personnel Details'!$I$27), 'Personnel Details'!$J$27, 'Personnel Details'!$E$27)))</f>
        <v/>
      </c>
      <c r="KM167" s="59" t="str">
        <f>IF(KL$9="", "", IF(AND(NOT('Personnel Details'!$N$27=""), $B167&gt;='Personnel Details'!$N$27), IF('Personnel Details'!$P$27="","", 'Personnel Details'!$P$27), IF(AND(NOT('Personnel Details'!$I$27=""), $B167&gt;='Personnel Details'!$I$27), IF('Personnel Details'!$K$27="", "", 'Personnel Details'!$K$27), IF('Personnel Details'!$F$27="", "", 'Personnel Details'!$F$27))))</f>
        <v/>
      </c>
      <c r="KN167" s="79" t="str">
        <f>IF(KL$9="", "", IF(AND(NOT('Personnel Details'!$N$27=""), $B167&gt;='Personnel Details'!$N$27), 'Personnel Details'!$Q$27, IF(AND(NOT('Personnel Details'!$I$27=""), $B167&gt;='Personnel Details'!$I$27), 'Personnel Details'!$L$27, 'Personnel Details'!$G$27)))</f>
        <v/>
      </c>
      <c r="KO167" s="59">
        <f t="shared" si="419"/>
        <v>0</v>
      </c>
      <c r="KP167" s="53"/>
      <c r="KR167" s="78" t="str">
        <f>IF(KR$9="", "", IF(AND(NOT('Personnel Details'!$N$28=""), $B167&gt;='Personnel Details'!$N$28), 'Personnel Details'!$O$28, IF(AND(NOT('Personnel Details'!$I$28=""), $B167&gt;='Personnel Details'!$I$28), 'Personnel Details'!$J$28, 'Personnel Details'!$E$28)))</f>
        <v/>
      </c>
      <c r="KS167" s="59" t="str">
        <f>IF(KR$9="", "", IF(AND(NOT('Personnel Details'!$N$28=""), $B167&gt;='Personnel Details'!$N$28), IF('Personnel Details'!$P$28="","", 'Personnel Details'!$P$28), IF(AND(NOT('Personnel Details'!$I$28=""), $B167&gt;='Personnel Details'!$I$28), IF('Personnel Details'!$K$28="", "", 'Personnel Details'!$K$28), IF('Personnel Details'!$F$28="", "", 'Personnel Details'!$F$28))))</f>
        <v/>
      </c>
      <c r="KT167" s="79" t="str">
        <f>IF(KR$9="", "", IF(AND(NOT('Personnel Details'!$N$28=""), $B167&gt;='Personnel Details'!$N$28), 'Personnel Details'!$Q$28, IF(AND(NOT('Personnel Details'!$I$28=""), $B167&gt;='Personnel Details'!$I$28), 'Personnel Details'!$L$28, 'Personnel Details'!$G$28)))</f>
        <v/>
      </c>
      <c r="KU167" s="59">
        <f t="shared" si="420"/>
        <v>0</v>
      </c>
      <c r="KV167" s="53"/>
      <c r="KX167" s="78" t="str">
        <f>IF(KX$9="", "", IF(AND(NOT('Personnel Details'!$N$29=""), $B167&gt;='Personnel Details'!$N$29), 'Personnel Details'!$O$29, IF(AND(NOT('Personnel Details'!$I$29=""), $B167&gt;='Personnel Details'!$I$29), 'Personnel Details'!$J$29, 'Personnel Details'!$E$29)))</f>
        <v/>
      </c>
      <c r="KY167" s="59" t="str">
        <f>IF(KX$9="", "", IF(AND(NOT('Personnel Details'!$N$29=""), $B167&gt;='Personnel Details'!$N$29), IF('Personnel Details'!$P$29="","", 'Personnel Details'!$P$29), IF(AND(NOT('Personnel Details'!$I$29=""), $B167&gt;='Personnel Details'!$I$29), IF('Personnel Details'!$K$29="", "", 'Personnel Details'!$K$29), IF('Personnel Details'!$F$29="", "", 'Personnel Details'!$F$29))))</f>
        <v/>
      </c>
      <c r="KZ167" s="79" t="str">
        <f>IF(KX$9="", "", IF(AND(NOT('Personnel Details'!$N$29=""), $B167&gt;='Personnel Details'!$N$29), 'Personnel Details'!$Q$29, IF(AND(NOT('Personnel Details'!$I$29=""), $B167&gt;='Personnel Details'!$I$29), 'Personnel Details'!$L$29, 'Personnel Details'!$G$29)))</f>
        <v/>
      </c>
      <c r="LA167" s="59">
        <f t="shared" si="421"/>
        <v>0</v>
      </c>
      <c r="LB167" s="53"/>
      <c r="LD167" s="78" t="str">
        <f>IF(LD$9="", "", IF(AND(NOT('Personnel Details'!$N$30=""), $B167&gt;='Personnel Details'!$N$30), 'Personnel Details'!$O$30, IF(AND(NOT('Personnel Details'!$I$30=""), $B167&gt;='Personnel Details'!$I$30), 'Personnel Details'!$J$30, 'Personnel Details'!$E$30)))</f>
        <v/>
      </c>
      <c r="LE167" s="59" t="str">
        <f>IF(LD$9="", "", IF(AND(NOT('Personnel Details'!$N$30=""), $B167&gt;='Personnel Details'!$N$30), IF('Personnel Details'!$P$30="","", 'Personnel Details'!$P$30), IF(AND(NOT('Personnel Details'!$I$30=""), $B167&gt;='Personnel Details'!$I$30), IF('Personnel Details'!$K$30="", "", 'Personnel Details'!$K$30), IF('Personnel Details'!$F$30="", "", 'Personnel Details'!$F$30))))</f>
        <v/>
      </c>
      <c r="LF167" s="79" t="str">
        <f>IF(LD$9="", "", IF(AND(NOT('Personnel Details'!$N$30=""), $B167&gt;='Personnel Details'!$N$30), 'Personnel Details'!$Q$30, IF(AND(NOT('Personnel Details'!$I$30=""), $B167&gt;='Personnel Details'!$I$30), 'Personnel Details'!$L$30, 'Personnel Details'!$G$30)))</f>
        <v/>
      </c>
      <c r="LG167" s="59">
        <f t="shared" si="422"/>
        <v>0</v>
      </c>
      <c r="LH167" s="53"/>
      <c r="LJ167" s="78" t="str">
        <f>IF(LJ$9="", "", IF(AND(NOT('Personnel Details'!$N$31=""), $B167&gt;='Personnel Details'!$N$31), 'Personnel Details'!$O$31, IF(AND(NOT('Personnel Details'!$I$31=""), $B167&gt;='Personnel Details'!$I$31), 'Personnel Details'!$J$31, 'Personnel Details'!$E$31)))</f>
        <v/>
      </c>
      <c r="LK167" s="59" t="str">
        <f>IF(LJ$9="", "", IF(AND(NOT('Personnel Details'!$N$31=""), $B167&gt;='Personnel Details'!$N$31), IF('Personnel Details'!$P$31="","", 'Personnel Details'!$P$31), IF(AND(NOT('Personnel Details'!$I$31=""), $B167&gt;='Personnel Details'!$I$31), IF('Personnel Details'!$K$31="", "", 'Personnel Details'!$K$31), IF('Personnel Details'!$F$31="", "", 'Personnel Details'!$F$31))))</f>
        <v/>
      </c>
      <c r="LL167" s="79" t="str">
        <f>IF(LJ$9="", "", IF(AND(NOT('Personnel Details'!$N$31=""), $B167&gt;='Personnel Details'!$N$31), 'Personnel Details'!$Q$31, IF(AND(NOT('Personnel Details'!$I$31=""), $B167&gt;='Personnel Details'!$I$31), 'Personnel Details'!$L$31, 'Personnel Details'!$G$31)))</f>
        <v/>
      </c>
      <c r="LM167" s="59">
        <f t="shared" si="423"/>
        <v>0</v>
      </c>
      <c r="LN167" s="53"/>
      <c r="LP167" s="78" t="str">
        <f>IF(LP$9="", "", IF(AND(NOT('Personnel Details'!$N$32=""), $B167&gt;='Personnel Details'!$N$32), 'Personnel Details'!$O$32, IF(AND(NOT('Personnel Details'!$I$32=""), $B167&gt;='Personnel Details'!$I$32), 'Personnel Details'!$J$32, 'Personnel Details'!$E$32)))</f>
        <v/>
      </c>
      <c r="LQ167" s="59" t="str">
        <f>IF(LP$9="", "", IF(AND(NOT('Personnel Details'!$N$32=""), $B167&gt;='Personnel Details'!$N$32), IF('Personnel Details'!$P$32="","", 'Personnel Details'!$P$32), IF(AND(NOT('Personnel Details'!$I$32=""), $B167&gt;='Personnel Details'!$I$32), IF('Personnel Details'!$K$32="", "", 'Personnel Details'!$K$32), IF('Personnel Details'!$F$32="", "", 'Personnel Details'!$F$32))))</f>
        <v/>
      </c>
      <c r="LR167" s="79" t="str">
        <f>IF(LP$9="", "", IF(AND(NOT('Personnel Details'!$N$32=""), $B167&gt;='Personnel Details'!$N$32), 'Personnel Details'!$Q$32, IF(AND(NOT('Personnel Details'!$I$32=""), $B167&gt;='Personnel Details'!$I$32), 'Personnel Details'!$L$32, 'Personnel Details'!$G$32)))</f>
        <v/>
      </c>
      <c r="LS167" s="59">
        <f t="shared" si="424"/>
        <v>0</v>
      </c>
      <c r="LT167" s="53"/>
      <c r="LV167" s="78" t="str">
        <f>IF(LV$9="", "", IF(AND(NOT('Personnel Details'!$N$33=""), $B167&gt;='Personnel Details'!$N$33), 'Personnel Details'!$O$33, IF(AND(NOT('Personnel Details'!$I$33=""), $B167&gt;='Personnel Details'!$I$33), 'Personnel Details'!$J$33, 'Personnel Details'!$E$33)))</f>
        <v/>
      </c>
      <c r="LW167" s="59" t="str">
        <f>IF(LV$9="", "", IF(AND(NOT('Personnel Details'!$N$33=""), $B167&gt;='Personnel Details'!$N$33), IF('Personnel Details'!$P$33="","", 'Personnel Details'!$P$33), IF(AND(NOT('Personnel Details'!$I$33=""), $B167&gt;='Personnel Details'!$I$33), IF('Personnel Details'!$K$33="", "", 'Personnel Details'!$K$33), IF('Personnel Details'!$F$33="", "", 'Personnel Details'!$F$33))))</f>
        <v/>
      </c>
      <c r="LX167" s="79" t="str">
        <f>IF(LV$9="", "", IF(AND(NOT('Personnel Details'!$N$33=""), $B167&gt;='Personnel Details'!$N$33), 'Personnel Details'!$Q$33, IF(AND(NOT('Personnel Details'!$I$33=""), $B167&gt;='Personnel Details'!$I$33), 'Personnel Details'!$L$33, 'Personnel Details'!$G$33)))</f>
        <v/>
      </c>
      <c r="LY167" s="59">
        <f t="shared" si="425"/>
        <v>0</v>
      </c>
      <c r="LZ167" s="53"/>
      <c r="MB167" s="78" t="str">
        <f>IF(MB$9="", "", IF(AND(NOT('Personnel Details'!$N$34=""), $B167&gt;='Personnel Details'!$N$34), 'Personnel Details'!$O$34, IF(AND(NOT('Personnel Details'!$I$34=""), $B167&gt;='Personnel Details'!$I$34), 'Personnel Details'!$J$34, 'Personnel Details'!$E$34)))</f>
        <v/>
      </c>
      <c r="MC167" s="59" t="str">
        <f>IF(MB$9="", "", IF(AND(NOT('Personnel Details'!$N$34=""), $B167&gt;='Personnel Details'!$N$34), IF('Personnel Details'!$P$34="","", 'Personnel Details'!$P$34), IF(AND(NOT('Personnel Details'!$I$34=""), $B167&gt;='Personnel Details'!$I$34), IF('Personnel Details'!$K$34="", "", 'Personnel Details'!$K$34), IF('Personnel Details'!$F$34="", "", 'Personnel Details'!$F$34))))</f>
        <v/>
      </c>
      <c r="MD167" s="79" t="str">
        <f>IF(MB$9="", "", IF(AND(NOT('Personnel Details'!$N$34=""), $B167&gt;='Personnel Details'!$N$34), 'Personnel Details'!$Q$34, IF(AND(NOT('Personnel Details'!$I$34=""), $B167&gt;='Personnel Details'!$I$34), 'Personnel Details'!$L$34, 'Personnel Details'!$G$34)))</f>
        <v/>
      </c>
      <c r="ME167" s="59">
        <f t="shared" si="426"/>
        <v>0</v>
      </c>
      <c r="MF167" s="53"/>
      <c r="MH167" s="78" t="str">
        <f>IF(MH$9="", "", IF(AND(NOT('Personnel Details'!$N$35=""), $B167&gt;='Personnel Details'!$N$35), 'Personnel Details'!$O$35, IF(AND(NOT('Personnel Details'!$I$35=""), $B167&gt;='Personnel Details'!$I$35), 'Personnel Details'!$J$35, 'Personnel Details'!$E$35)))</f>
        <v/>
      </c>
      <c r="MI167" s="59" t="str">
        <f>IF(MH$9="", "", IF(AND(NOT('Personnel Details'!$N$35=""), $B167&gt;='Personnel Details'!$N$35), IF('Personnel Details'!$P$35="","", 'Personnel Details'!$P$35), IF(AND(NOT('Personnel Details'!$I$35=""), $B167&gt;='Personnel Details'!$I$35), IF('Personnel Details'!$K$35="", "", 'Personnel Details'!$K$35), IF('Personnel Details'!$F$35="", "", 'Personnel Details'!$F$35))))</f>
        <v/>
      </c>
      <c r="MJ167" s="79" t="str">
        <f>IF(MH$9="", "", IF(AND(NOT('Personnel Details'!$N$35=""), $B167&gt;='Personnel Details'!$N$35), 'Personnel Details'!$Q$35, IF(AND(NOT('Personnel Details'!$I$35=""), $B167&gt;='Personnel Details'!$I$35), 'Personnel Details'!$L$35, 'Personnel Details'!$G$35)))</f>
        <v/>
      </c>
      <c r="MK167" s="59">
        <f t="shared" si="427"/>
        <v>0</v>
      </c>
      <c r="ML167" s="53"/>
      <c r="MN167" s="78" t="str">
        <f>IF(MN$9="", "", IF(AND(NOT('Personnel Details'!$N$36=""), $B167&gt;='Personnel Details'!$N$36), 'Personnel Details'!$O$36, IF(AND(NOT('Personnel Details'!$I$36=""), $B167&gt;='Personnel Details'!$I$36), 'Personnel Details'!$J$36, 'Personnel Details'!$E$36)))</f>
        <v/>
      </c>
      <c r="MO167" s="59" t="str">
        <f>IF(MN$9="", "", IF(AND(NOT('Personnel Details'!$N$36=""), $B167&gt;='Personnel Details'!$N$36), IF('Personnel Details'!$P$36="","", 'Personnel Details'!$P$36), IF(AND(NOT('Personnel Details'!$I$36=""), $B167&gt;='Personnel Details'!$I$36), IF('Personnel Details'!$K$36="", "", 'Personnel Details'!$K$36), IF('Personnel Details'!$F$36="", "", 'Personnel Details'!$F$36))))</f>
        <v/>
      </c>
      <c r="MP167" s="79" t="str">
        <f>IF(MN$9="", "", IF(AND(NOT('Personnel Details'!$N$36=""), $B167&gt;='Personnel Details'!$N$36), 'Personnel Details'!$Q$36, IF(AND(NOT('Personnel Details'!$I$36=""), $B167&gt;='Personnel Details'!$I$36), 'Personnel Details'!$L$36, 'Personnel Details'!$G$36)))</f>
        <v/>
      </c>
      <c r="MQ167" s="59">
        <f t="shared" si="428"/>
        <v>0</v>
      </c>
      <c r="MR167" s="53"/>
      <c r="MT167" s="78" t="str">
        <f>IF(MT$9="", "", IF(AND(NOT('Personnel Details'!$N$37=""), $B167&gt;='Personnel Details'!$N$37), 'Personnel Details'!$O$37, IF(AND(NOT('Personnel Details'!$I$37=""), $B167&gt;='Personnel Details'!$I$37), 'Personnel Details'!$J$37, 'Personnel Details'!$E$37)))</f>
        <v/>
      </c>
      <c r="MU167" s="59" t="str">
        <f>IF(MT$9="", "", IF(AND(NOT('Personnel Details'!$N$37=""), $B167&gt;='Personnel Details'!$N$37), IF('Personnel Details'!$P$37="","", 'Personnel Details'!$P$37), IF(AND(NOT('Personnel Details'!$I$37=""), $B167&gt;='Personnel Details'!$I$37), IF('Personnel Details'!$K$37="", "", 'Personnel Details'!$K$37), IF('Personnel Details'!$F$37="", "", 'Personnel Details'!$F$37))))</f>
        <v/>
      </c>
      <c r="MV167" s="79" t="str">
        <f>IF(MT$9="", "", IF(AND(NOT('Personnel Details'!$N$37=""), $B167&gt;='Personnel Details'!$N$37), 'Personnel Details'!$Q$37, IF(AND(NOT('Personnel Details'!$I$37=""), $B167&gt;='Personnel Details'!$I$37), 'Personnel Details'!$L$37, 'Personnel Details'!$G$37)))</f>
        <v/>
      </c>
      <c r="MW167" s="59">
        <f t="shared" si="429"/>
        <v>0</v>
      </c>
      <c r="MX167" s="53"/>
      <c r="MZ167" s="78" t="str">
        <f>IF(MZ$9="", "", IF(AND(NOT('Personnel Details'!$N$38=""), $B167&gt;='Personnel Details'!$N$38), 'Personnel Details'!$O$38, IF(AND(NOT('Personnel Details'!$I$38=""), $B167&gt;='Personnel Details'!$I$38), 'Personnel Details'!$J$38, 'Personnel Details'!$E$38)))</f>
        <v/>
      </c>
      <c r="NA167" s="59" t="str">
        <f>IF(MZ$9="", "", IF(AND(NOT('Personnel Details'!$N$38=""), $B167&gt;='Personnel Details'!$N$38), IF('Personnel Details'!$P$38="","", 'Personnel Details'!$P$38), IF(AND(NOT('Personnel Details'!$I$38=""), $B167&gt;='Personnel Details'!$I$38), IF('Personnel Details'!$K$38="", "", 'Personnel Details'!$K$38), IF('Personnel Details'!$F$38="", "", 'Personnel Details'!$F$38))))</f>
        <v/>
      </c>
      <c r="NB167" s="79" t="str">
        <f>IF(MZ$9="", "", IF(AND(NOT('Personnel Details'!$N$38=""), $B167&gt;='Personnel Details'!$N$38), 'Personnel Details'!$Q$38, IF(AND(NOT('Personnel Details'!$I$38=""), $B167&gt;='Personnel Details'!$I$38), 'Personnel Details'!$L$38, 'Personnel Details'!$G$38)))</f>
        <v/>
      </c>
      <c r="NC167" s="59">
        <f t="shared" si="430"/>
        <v>0</v>
      </c>
      <c r="ND167" s="53"/>
      <c r="NF167" s="78" t="str">
        <f>IF(NF$9="", "", IF(AND(NOT('Personnel Details'!$N$39=""), $B167&gt;='Personnel Details'!$N$39), 'Personnel Details'!$O$39, IF(AND(NOT('Personnel Details'!$I$39=""), $B167&gt;='Personnel Details'!$I$39), 'Personnel Details'!$J$39, 'Personnel Details'!$E$39)))</f>
        <v/>
      </c>
      <c r="NG167" s="59" t="str">
        <f>IF(NF$9="", "", IF(AND(NOT('Personnel Details'!$N$39=""), $B167&gt;='Personnel Details'!$N$39), IF('Personnel Details'!$P$39="","", 'Personnel Details'!$P$39), IF(AND(NOT('Personnel Details'!$I$39=""), $B167&gt;='Personnel Details'!$I$39), IF('Personnel Details'!$K$39="", "", 'Personnel Details'!$K$39), IF('Personnel Details'!$F$39="", "", 'Personnel Details'!$F$39))))</f>
        <v/>
      </c>
      <c r="NH167" s="79" t="str">
        <f>IF(NF$9="", "", IF(AND(NOT('Personnel Details'!$N$39=""), $B167&gt;='Personnel Details'!$N$39), 'Personnel Details'!$Q$39, IF(AND(NOT('Personnel Details'!$I$39=""), $B167&gt;='Personnel Details'!$I$39), 'Personnel Details'!$L$39, 'Personnel Details'!$G$39)))</f>
        <v/>
      </c>
      <c r="NI167" s="59">
        <f t="shared" si="431"/>
        <v>0</v>
      </c>
      <c r="NJ167" s="53"/>
      <c r="NL167" s="78" t="str">
        <f>IF(NL$9="", "", IF(AND(NOT('Personnel Details'!$N$40=""), $B167&gt;='Personnel Details'!$N$40), 'Personnel Details'!$O$40, IF(AND(NOT('Personnel Details'!$I$40=""), $B167&gt;='Personnel Details'!$I$40), 'Personnel Details'!$J$40, 'Personnel Details'!$E$40)))</f>
        <v/>
      </c>
      <c r="NM167" s="59" t="str">
        <f>IF(NL$9="", "", IF(AND(NOT('Personnel Details'!$N$40=""), $B167&gt;='Personnel Details'!$N$40), IF('Personnel Details'!$P$40="","", 'Personnel Details'!$P$40), IF(AND(NOT('Personnel Details'!$I$40=""), $B167&gt;='Personnel Details'!$I$40), IF('Personnel Details'!$K$40="", "", 'Personnel Details'!$K$40), IF('Personnel Details'!$F$40="", "", 'Personnel Details'!$F$40))))</f>
        <v/>
      </c>
      <c r="NN167" s="79" t="str">
        <f>IF(NL$9="", "", IF(AND(NOT('Personnel Details'!$N$40=""), $B167&gt;='Personnel Details'!$N$40), 'Personnel Details'!$Q$40, IF(AND(NOT('Personnel Details'!$I$40=""), $B167&gt;='Personnel Details'!$I$40), 'Personnel Details'!$L$40, 'Personnel Details'!$G$40)))</f>
        <v/>
      </c>
      <c r="NO167" s="59">
        <f t="shared" si="432"/>
        <v>0</v>
      </c>
      <c r="NP167" s="53"/>
    </row>
    <row r="168" spans="1:380" x14ac:dyDescent="0.25">
      <c r="A168" s="32"/>
      <c r="B168" s="113">
        <f>IFERROR(IF(B167+1&gt;'Personnel Details'!$U$5, "", B167+1), "")</f>
        <v>43988</v>
      </c>
      <c r="C168" s="32"/>
      <c r="D168" s="120"/>
      <c r="E168" s="13" t="str">
        <f t="shared" si="311"/>
        <v/>
      </c>
      <c r="F168" s="13" t="str">
        <f t="shared" si="342"/>
        <v/>
      </c>
      <c r="G168" s="56" t="str">
        <f t="shared" si="433"/>
        <v/>
      </c>
      <c r="H168" s="16" t="str">
        <f t="shared" si="343"/>
        <v/>
      </c>
      <c r="I168" s="32"/>
      <c r="J168" s="120"/>
      <c r="K168" s="62" t="str">
        <f t="shared" si="312"/>
        <v/>
      </c>
      <c r="L168" s="62" t="str">
        <f t="shared" si="344"/>
        <v/>
      </c>
      <c r="M168" s="65" t="str">
        <f t="shared" si="434"/>
        <v/>
      </c>
      <c r="N168" s="68" t="str">
        <f t="shared" si="345"/>
        <v/>
      </c>
      <c r="O168" s="32"/>
      <c r="P168" s="120"/>
      <c r="Q168" s="62" t="str">
        <f t="shared" si="313"/>
        <v/>
      </c>
      <c r="R168" s="62" t="str">
        <f t="shared" si="346"/>
        <v/>
      </c>
      <c r="S168" s="65" t="str">
        <f t="shared" si="435"/>
        <v/>
      </c>
      <c r="T168" s="68" t="str">
        <f t="shared" si="347"/>
        <v/>
      </c>
      <c r="U168" s="32"/>
      <c r="V168" s="120"/>
      <c r="W168" s="62" t="str">
        <f t="shared" si="314"/>
        <v/>
      </c>
      <c r="X168" s="62" t="str">
        <f t="shared" si="348"/>
        <v/>
      </c>
      <c r="Y168" s="65" t="str">
        <f t="shared" si="436"/>
        <v/>
      </c>
      <c r="Z168" s="68" t="str">
        <f t="shared" si="349"/>
        <v/>
      </c>
      <c r="AA168" s="32"/>
      <c r="AB168" s="120"/>
      <c r="AC168" s="62" t="str">
        <f t="shared" si="315"/>
        <v/>
      </c>
      <c r="AD168" s="62" t="str">
        <f t="shared" si="350"/>
        <v/>
      </c>
      <c r="AE168" s="65" t="str">
        <f t="shared" si="437"/>
        <v/>
      </c>
      <c r="AF168" s="68" t="str">
        <f t="shared" si="351"/>
        <v/>
      </c>
      <c r="AG168" s="32"/>
      <c r="AH168" s="120"/>
      <c r="AI168" s="62" t="str">
        <f t="shared" si="316"/>
        <v/>
      </c>
      <c r="AJ168" s="62" t="str">
        <f t="shared" si="352"/>
        <v/>
      </c>
      <c r="AK168" s="65" t="str">
        <f t="shared" si="438"/>
        <v/>
      </c>
      <c r="AL168" s="68" t="str">
        <f t="shared" si="353"/>
        <v/>
      </c>
      <c r="AM168" s="32"/>
      <c r="AN168" s="120"/>
      <c r="AO168" s="62" t="str">
        <f t="shared" si="317"/>
        <v/>
      </c>
      <c r="AP168" s="62" t="str">
        <f t="shared" si="354"/>
        <v/>
      </c>
      <c r="AQ168" s="65" t="str">
        <f t="shared" si="439"/>
        <v/>
      </c>
      <c r="AR168" s="68" t="str">
        <f t="shared" si="355"/>
        <v/>
      </c>
      <c r="AS168" s="32"/>
      <c r="AT168" s="120"/>
      <c r="AU168" s="62" t="str">
        <f t="shared" si="318"/>
        <v/>
      </c>
      <c r="AV168" s="62" t="str">
        <f t="shared" si="356"/>
        <v/>
      </c>
      <c r="AW168" s="65" t="str">
        <f t="shared" si="440"/>
        <v/>
      </c>
      <c r="AX168" s="68" t="str">
        <f t="shared" si="357"/>
        <v/>
      </c>
      <c r="AY168" s="32"/>
      <c r="AZ168" s="120"/>
      <c r="BA168" s="62" t="str">
        <f t="shared" si="319"/>
        <v/>
      </c>
      <c r="BB168" s="62" t="str">
        <f t="shared" si="358"/>
        <v/>
      </c>
      <c r="BC168" s="65" t="str">
        <f t="shared" si="441"/>
        <v/>
      </c>
      <c r="BD168" s="68" t="str">
        <f t="shared" si="359"/>
        <v/>
      </c>
      <c r="BE168" s="32"/>
      <c r="BF168" s="120"/>
      <c r="BG168" s="62" t="str">
        <f t="shared" si="320"/>
        <v/>
      </c>
      <c r="BH168" s="62" t="str">
        <f t="shared" si="360"/>
        <v/>
      </c>
      <c r="BI168" s="65" t="str">
        <f t="shared" si="442"/>
        <v/>
      </c>
      <c r="BJ168" s="68" t="str">
        <f t="shared" si="361"/>
        <v/>
      </c>
      <c r="BK168" s="32"/>
      <c r="BL168" s="120"/>
      <c r="BM168" s="62" t="str">
        <f t="shared" si="321"/>
        <v/>
      </c>
      <c r="BN168" s="62" t="str">
        <f t="shared" si="362"/>
        <v/>
      </c>
      <c r="BO168" s="65" t="str">
        <f t="shared" si="443"/>
        <v/>
      </c>
      <c r="BP168" s="68" t="str">
        <f t="shared" si="363"/>
        <v/>
      </c>
      <c r="BQ168" s="32"/>
      <c r="BR168" s="120"/>
      <c r="BS168" s="62" t="str">
        <f t="shared" si="322"/>
        <v/>
      </c>
      <c r="BT168" s="62" t="str">
        <f t="shared" si="364"/>
        <v/>
      </c>
      <c r="BU168" s="65" t="str">
        <f t="shared" si="444"/>
        <v/>
      </c>
      <c r="BV168" s="68" t="str">
        <f t="shared" si="365"/>
        <v/>
      </c>
      <c r="BW168" s="32"/>
      <c r="BX168" s="120"/>
      <c r="BY168" s="62" t="str">
        <f t="shared" si="323"/>
        <v/>
      </c>
      <c r="BZ168" s="62" t="str">
        <f t="shared" si="366"/>
        <v/>
      </c>
      <c r="CA168" s="65" t="str">
        <f t="shared" si="445"/>
        <v/>
      </c>
      <c r="CB168" s="68" t="str">
        <f t="shared" si="367"/>
        <v/>
      </c>
      <c r="CC168" s="32"/>
      <c r="CD168" s="120"/>
      <c r="CE168" s="62" t="str">
        <f t="shared" si="324"/>
        <v/>
      </c>
      <c r="CF168" s="62" t="str">
        <f t="shared" si="368"/>
        <v/>
      </c>
      <c r="CG168" s="65" t="str">
        <f t="shared" si="446"/>
        <v/>
      </c>
      <c r="CH168" s="68" t="str">
        <f t="shared" si="369"/>
        <v/>
      </c>
      <c r="CI168" s="32"/>
      <c r="CJ168" s="120"/>
      <c r="CK168" s="62" t="str">
        <f t="shared" si="325"/>
        <v/>
      </c>
      <c r="CL168" s="62" t="str">
        <f t="shared" si="370"/>
        <v/>
      </c>
      <c r="CM168" s="65" t="str">
        <f t="shared" si="447"/>
        <v/>
      </c>
      <c r="CN168" s="68" t="str">
        <f t="shared" si="371"/>
        <v/>
      </c>
      <c r="CO168" s="32"/>
      <c r="CP168" s="120"/>
      <c r="CQ168" s="62" t="str">
        <f t="shared" si="326"/>
        <v/>
      </c>
      <c r="CR168" s="62" t="str">
        <f t="shared" si="372"/>
        <v/>
      </c>
      <c r="CS168" s="65" t="str">
        <f t="shared" si="448"/>
        <v/>
      </c>
      <c r="CT168" s="68" t="str">
        <f t="shared" si="373"/>
        <v/>
      </c>
      <c r="CU168" s="32"/>
      <c r="CV168" s="120"/>
      <c r="CW168" s="62" t="str">
        <f t="shared" si="327"/>
        <v/>
      </c>
      <c r="CX168" s="62" t="str">
        <f t="shared" si="374"/>
        <v/>
      </c>
      <c r="CY168" s="65" t="str">
        <f t="shared" si="449"/>
        <v/>
      </c>
      <c r="CZ168" s="68" t="str">
        <f t="shared" si="375"/>
        <v/>
      </c>
      <c r="DA168" s="32"/>
      <c r="DB168" s="120"/>
      <c r="DC168" s="62" t="str">
        <f t="shared" si="328"/>
        <v/>
      </c>
      <c r="DD168" s="62" t="str">
        <f t="shared" si="376"/>
        <v/>
      </c>
      <c r="DE168" s="65" t="str">
        <f t="shared" si="450"/>
        <v/>
      </c>
      <c r="DF168" s="68" t="str">
        <f t="shared" si="377"/>
        <v/>
      </c>
      <c r="DG168" s="32"/>
      <c r="DH168" s="120"/>
      <c r="DI168" s="62" t="str">
        <f t="shared" si="329"/>
        <v/>
      </c>
      <c r="DJ168" s="62" t="str">
        <f t="shared" si="378"/>
        <v/>
      </c>
      <c r="DK168" s="65" t="str">
        <f t="shared" si="451"/>
        <v/>
      </c>
      <c r="DL168" s="68" t="str">
        <f t="shared" si="379"/>
        <v/>
      </c>
      <c r="DM168" s="32"/>
      <c r="DN168" s="120"/>
      <c r="DO168" s="62" t="str">
        <f t="shared" si="330"/>
        <v/>
      </c>
      <c r="DP168" s="62" t="str">
        <f t="shared" si="380"/>
        <v/>
      </c>
      <c r="DQ168" s="65" t="str">
        <f t="shared" si="452"/>
        <v/>
      </c>
      <c r="DR168" s="68" t="str">
        <f t="shared" si="381"/>
        <v/>
      </c>
      <c r="DS168" s="32"/>
      <c r="DT168" s="120"/>
      <c r="DU168" s="62" t="str">
        <f t="shared" si="331"/>
        <v/>
      </c>
      <c r="DV168" s="62" t="str">
        <f t="shared" si="382"/>
        <v/>
      </c>
      <c r="DW168" s="65" t="str">
        <f t="shared" si="453"/>
        <v/>
      </c>
      <c r="DX168" s="68" t="str">
        <f t="shared" si="383"/>
        <v/>
      </c>
      <c r="DY168" s="32"/>
      <c r="DZ168" s="120"/>
      <c r="EA168" s="62" t="str">
        <f t="shared" si="332"/>
        <v/>
      </c>
      <c r="EB168" s="62" t="str">
        <f t="shared" si="384"/>
        <v/>
      </c>
      <c r="EC168" s="65" t="str">
        <f t="shared" si="454"/>
        <v/>
      </c>
      <c r="ED168" s="68" t="str">
        <f t="shared" si="385"/>
        <v/>
      </c>
      <c r="EE168" s="32"/>
      <c r="EF168" s="120"/>
      <c r="EG168" s="62" t="str">
        <f t="shared" si="333"/>
        <v/>
      </c>
      <c r="EH168" s="62" t="str">
        <f t="shared" si="386"/>
        <v/>
      </c>
      <c r="EI168" s="65" t="str">
        <f t="shared" si="455"/>
        <v/>
      </c>
      <c r="EJ168" s="68" t="str">
        <f t="shared" si="387"/>
        <v/>
      </c>
      <c r="EK168" s="32"/>
      <c r="EL168" s="120"/>
      <c r="EM168" s="62" t="str">
        <f t="shared" si="334"/>
        <v/>
      </c>
      <c r="EN168" s="62" t="str">
        <f t="shared" si="388"/>
        <v/>
      </c>
      <c r="EO168" s="65" t="str">
        <f t="shared" si="456"/>
        <v/>
      </c>
      <c r="EP168" s="68" t="str">
        <f t="shared" si="389"/>
        <v/>
      </c>
      <c r="EQ168" s="32"/>
      <c r="ER168" s="120"/>
      <c r="ES168" s="62" t="str">
        <f t="shared" si="335"/>
        <v/>
      </c>
      <c r="ET168" s="62" t="str">
        <f t="shared" si="390"/>
        <v/>
      </c>
      <c r="EU168" s="65" t="str">
        <f t="shared" si="457"/>
        <v/>
      </c>
      <c r="EV168" s="68" t="str">
        <f t="shared" si="391"/>
        <v/>
      </c>
      <c r="EW168" s="32"/>
      <c r="EX168" s="120"/>
      <c r="EY168" s="62" t="str">
        <f t="shared" si="336"/>
        <v/>
      </c>
      <c r="EZ168" s="62" t="str">
        <f t="shared" si="392"/>
        <v/>
      </c>
      <c r="FA168" s="65" t="str">
        <f t="shared" si="458"/>
        <v/>
      </c>
      <c r="FB168" s="68" t="str">
        <f t="shared" si="393"/>
        <v/>
      </c>
      <c r="FC168" s="32"/>
      <c r="FD168" s="120"/>
      <c r="FE168" s="62" t="str">
        <f t="shared" si="337"/>
        <v/>
      </c>
      <c r="FF168" s="62" t="str">
        <f t="shared" si="394"/>
        <v/>
      </c>
      <c r="FG168" s="65" t="str">
        <f t="shared" si="459"/>
        <v/>
      </c>
      <c r="FH168" s="68" t="str">
        <f t="shared" si="395"/>
        <v/>
      </c>
      <c r="FI168" s="32"/>
      <c r="FJ168" s="120"/>
      <c r="FK168" s="62" t="str">
        <f t="shared" si="338"/>
        <v/>
      </c>
      <c r="FL168" s="62" t="str">
        <f t="shared" si="396"/>
        <v/>
      </c>
      <c r="FM168" s="65" t="str">
        <f t="shared" si="460"/>
        <v/>
      </c>
      <c r="FN168" s="68" t="str">
        <f t="shared" si="397"/>
        <v/>
      </c>
      <c r="FO168" s="32"/>
      <c r="FP168" s="120"/>
      <c r="FQ168" s="62" t="str">
        <f t="shared" si="339"/>
        <v/>
      </c>
      <c r="FR168" s="62" t="str">
        <f t="shared" si="398"/>
        <v/>
      </c>
      <c r="FS168" s="65" t="str">
        <f t="shared" si="461"/>
        <v/>
      </c>
      <c r="FT168" s="68" t="str">
        <f t="shared" si="399"/>
        <v/>
      </c>
      <c r="FU168" s="32"/>
      <c r="FV168" s="120"/>
      <c r="FW168" s="62" t="str">
        <f t="shared" si="340"/>
        <v/>
      </c>
      <c r="FX168" s="62" t="str">
        <f t="shared" si="400"/>
        <v/>
      </c>
      <c r="FY168" s="65" t="str">
        <f t="shared" si="462"/>
        <v/>
      </c>
      <c r="FZ168" s="68" t="str">
        <f t="shared" si="401"/>
        <v/>
      </c>
      <c r="GA168" s="32"/>
      <c r="GC168" s="7" t="str">
        <f t="shared" si="402"/>
        <v>Jun 2020</v>
      </c>
      <c r="GD168" s="7" t="str">
        <f t="shared" ca="1" si="341"/>
        <v>Weekend</v>
      </c>
      <c r="GT168" s="71">
        <f>IF(GT$9="", "", IF(AND(NOT('Personnel Details'!$N$11=""), $B168&gt;='Personnel Details'!$N$11), 'Personnel Details'!$O$11, IF(AND(NOT('Personnel Details'!$I$11=""), $B168&gt;='Personnel Details'!$I$11), 'Personnel Details'!$J$11, 'Personnel Details'!$E$11)))</f>
        <v>0.8</v>
      </c>
      <c r="GU168" s="59" t="str">
        <f>IF(GT$9="", "", IF(AND(NOT('Personnel Details'!$N$11=""), $B168&gt;='Personnel Details'!$N$11), IF('Personnel Details'!$P$11="","", 'Personnel Details'!$P$11), IF(AND(NOT('Personnel Details'!$I$11=""), $B168&gt;='Personnel Details'!$I$11), IF('Personnel Details'!$K$11="", "", 'Personnel Details'!$K$11), IF('Personnel Details'!$F$11="", "", 'Personnel Details'!$F$11))))</f>
        <v/>
      </c>
      <c r="GV168" s="74">
        <f>IF(GT$9="", "", IF(AND(NOT('Personnel Details'!$N$11=""), $B168&gt;='Personnel Details'!$N$11), 'Personnel Details'!$Q$11, IF(AND(NOT('Personnel Details'!$I$11=""), $B168&gt;='Personnel Details'!$I$11), 'Personnel Details'!$L$11, 'Personnel Details'!$G$11)))</f>
        <v>0</v>
      </c>
      <c r="GW168" s="59">
        <f t="shared" si="403"/>
        <v>0</v>
      </c>
      <c r="GX168" s="53"/>
      <c r="GZ168" s="78">
        <f>IF(GZ$9="", "", IF(AND(NOT('Personnel Details'!$N$12=""), $B168&gt;='Personnel Details'!$N$12), 'Personnel Details'!$O$12, IF(AND(NOT('Personnel Details'!$I$12=""), $B168&gt;='Personnel Details'!$I$12), 'Personnel Details'!$J$12, 'Personnel Details'!$E$12)))</f>
        <v>0.8</v>
      </c>
      <c r="HA168" s="59" t="str">
        <f>IF(GZ$9="", "", IF(AND(NOT('Personnel Details'!$N$12=""), $B168&gt;='Personnel Details'!$N$12), IF('Personnel Details'!$P$12="","", 'Personnel Details'!$P$12), IF(AND(NOT('Personnel Details'!$I$12=""), $B168&gt;='Personnel Details'!$I$12), IF('Personnel Details'!$K$12="", "", 'Personnel Details'!$K$12), IF('Personnel Details'!$F$12="", "", 'Personnel Details'!$F$12))))</f>
        <v/>
      </c>
      <c r="HB168" s="79">
        <f>IF(GZ$9="", "", IF(AND(NOT('Personnel Details'!$N$12=""), $B168&gt;='Personnel Details'!$N$12), 'Personnel Details'!$Q$12, IF(AND(NOT('Personnel Details'!$I$12=""), $B168&gt;='Personnel Details'!$I$12), 'Personnel Details'!$L$12, 'Personnel Details'!$G$12)))</f>
        <v>0</v>
      </c>
      <c r="HC168" s="59">
        <f t="shared" si="404"/>
        <v>0</v>
      </c>
      <c r="HD168" s="53"/>
      <c r="HF168" s="78">
        <f>IF(HF$9="", "", IF(AND(NOT('Personnel Details'!$N$13=""), $B168&gt;='Personnel Details'!$N$13), 'Personnel Details'!$O$13, IF(AND(NOT('Personnel Details'!$I$13=""), $B168&gt;='Personnel Details'!$I$13), 'Personnel Details'!$J$13, 'Personnel Details'!$E$13)))</f>
        <v>0.8</v>
      </c>
      <c r="HG168" s="59" t="str">
        <f>IF(HF$9="", "", IF(AND(NOT('Personnel Details'!$N$13=""), $B168&gt;='Personnel Details'!$N$13), IF('Personnel Details'!$P$13="","", 'Personnel Details'!$P$13), IF(AND(NOT('Personnel Details'!$I$13=""), $B168&gt;='Personnel Details'!$I$13), IF('Personnel Details'!$K$13="", "", 'Personnel Details'!$K$13), IF('Personnel Details'!$F$13="", "", 'Personnel Details'!$F$13))))</f>
        <v/>
      </c>
      <c r="HH168" s="79">
        <f>IF(HF$9="", "", IF(AND(NOT('Personnel Details'!$N$13=""), $B168&gt;='Personnel Details'!$N$13), 'Personnel Details'!$Q$13, IF(AND(NOT('Personnel Details'!$I$13=""), $B168&gt;='Personnel Details'!$I$13), 'Personnel Details'!$L$13, 'Personnel Details'!$G$13)))</f>
        <v>0</v>
      </c>
      <c r="HI168" s="59">
        <f t="shared" si="405"/>
        <v>0</v>
      </c>
      <c r="HJ168" s="53"/>
      <c r="HL168" s="78">
        <f>IF(HL$9="", "", IF(AND(NOT('Personnel Details'!$N$14=""), $B168&gt;='Personnel Details'!$N$14), 'Personnel Details'!$O$14, IF(AND(NOT('Personnel Details'!$I$14=""), $B168&gt;='Personnel Details'!$I$14), 'Personnel Details'!$J$14, 'Personnel Details'!$E$14)))</f>
        <v>0.8</v>
      </c>
      <c r="HM168" s="59">
        <f>IF(HL$9="", "", IF(AND(NOT('Personnel Details'!$N$14=""), $B168&gt;='Personnel Details'!$N$14), IF('Personnel Details'!$P$14="","", 'Personnel Details'!$P$14), IF(AND(NOT('Personnel Details'!$I$14=""), $B168&gt;='Personnel Details'!$I$14), IF('Personnel Details'!$K$14="", "", 'Personnel Details'!$K$14), IF('Personnel Details'!$F$14="", "", 'Personnel Details'!$F$14))))</f>
        <v>2000</v>
      </c>
      <c r="HN168" s="79">
        <f>IF(HL$9="", "", IF(AND(NOT('Personnel Details'!$N$14=""), $B168&gt;='Personnel Details'!$N$14), 'Personnel Details'!$Q$14, IF(AND(NOT('Personnel Details'!$I$14=""), $B168&gt;='Personnel Details'!$I$14), 'Personnel Details'!$L$14, 'Personnel Details'!$G$14)))</f>
        <v>0.85</v>
      </c>
      <c r="HO168" s="59">
        <f t="shared" si="406"/>
        <v>0</v>
      </c>
      <c r="HP168" s="53"/>
      <c r="HR168" s="78" t="str">
        <f>IF(HR$9="", "", IF(AND(NOT('Personnel Details'!$N$15=""), $B168&gt;='Personnel Details'!$N$15), 'Personnel Details'!$O$15, IF(AND(NOT('Personnel Details'!$I$15=""), $B168&gt;='Personnel Details'!$I$15), 'Personnel Details'!$J$15, 'Personnel Details'!$E$15)))</f>
        <v/>
      </c>
      <c r="HS168" s="59" t="str">
        <f>IF(HR$9="", "", IF(AND(NOT('Personnel Details'!$N$15=""), $B168&gt;='Personnel Details'!$N$15), IF('Personnel Details'!$P$15="","", 'Personnel Details'!$P$15), IF(AND(NOT('Personnel Details'!$I$15=""), $B168&gt;='Personnel Details'!$I$15), IF('Personnel Details'!$K$15="", "", 'Personnel Details'!$K$15), IF('Personnel Details'!$F$15="", "", 'Personnel Details'!$F$15))))</f>
        <v/>
      </c>
      <c r="HT168" s="79" t="str">
        <f>IF(HR$9="", "", IF(AND(NOT('Personnel Details'!$N$15=""), $B168&gt;='Personnel Details'!$N$15), 'Personnel Details'!$Q$15, IF(AND(NOT('Personnel Details'!$I$15=""), $B168&gt;='Personnel Details'!$I$15), 'Personnel Details'!$L$15, 'Personnel Details'!$G$15)))</f>
        <v/>
      </c>
      <c r="HU168" s="59">
        <f t="shared" si="407"/>
        <v>0</v>
      </c>
      <c r="HV168" s="53"/>
      <c r="HX168" s="78" t="str">
        <f>IF(HX$9="", "", IF(AND(NOT('Personnel Details'!$N$16=""), $B168&gt;='Personnel Details'!$N$16), 'Personnel Details'!$O$16, IF(AND(NOT('Personnel Details'!$I$16=""), $B168&gt;='Personnel Details'!$I$16), 'Personnel Details'!$J$16, 'Personnel Details'!$E$16)))</f>
        <v/>
      </c>
      <c r="HY168" s="59" t="str">
        <f>IF(HX$9="", "", IF(AND(NOT('Personnel Details'!$N$16=""), $B168&gt;='Personnel Details'!$N$16), IF('Personnel Details'!$P$16="","", 'Personnel Details'!$P$16), IF(AND(NOT('Personnel Details'!$I$16=""), $B168&gt;='Personnel Details'!$I$16), IF('Personnel Details'!$K$16="", "", 'Personnel Details'!$K$16), IF('Personnel Details'!$F$16="", "", 'Personnel Details'!$F$16))))</f>
        <v/>
      </c>
      <c r="HZ168" s="79" t="str">
        <f>IF(HX$9="", "", IF(AND(NOT('Personnel Details'!$N$16=""), $B168&gt;='Personnel Details'!$N$16), 'Personnel Details'!$Q$16, IF(AND(NOT('Personnel Details'!$I$16=""), $B168&gt;='Personnel Details'!$I$16), 'Personnel Details'!$L$16, 'Personnel Details'!$G$16)))</f>
        <v/>
      </c>
      <c r="IA168" s="59">
        <f t="shared" si="408"/>
        <v>0</v>
      </c>
      <c r="IB168" s="53"/>
      <c r="ID168" s="78" t="str">
        <f>IF(ID$9="", "", IF(AND(NOT('Personnel Details'!$N$17=""), $B168&gt;='Personnel Details'!$N$17), 'Personnel Details'!$O$17, IF(AND(NOT('Personnel Details'!$I$17=""), $B168&gt;='Personnel Details'!$I$17), 'Personnel Details'!$J$17, 'Personnel Details'!$E$17)))</f>
        <v/>
      </c>
      <c r="IE168" s="59" t="str">
        <f>IF(ID$9="", "", IF(AND(NOT('Personnel Details'!$N$17=""), $B168&gt;='Personnel Details'!$N$17), IF('Personnel Details'!$P$17="","", 'Personnel Details'!$P$17), IF(AND(NOT('Personnel Details'!$I$17=""), $B168&gt;='Personnel Details'!$I$17), IF('Personnel Details'!$K$17="", "", 'Personnel Details'!$K$17), IF('Personnel Details'!$F$17="", "", 'Personnel Details'!$F$17))))</f>
        <v/>
      </c>
      <c r="IF168" s="79" t="str">
        <f>IF(ID$9="", "", IF(AND(NOT('Personnel Details'!$N$17=""), $B168&gt;='Personnel Details'!$N$17), 'Personnel Details'!$Q$17, IF(AND(NOT('Personnel Details'!$I$17=""), $B168&gt;='Personnel Details'!$I$17), 'Personnel Details'!$L$17, 'Personnel Details'!$G$17)))</f>
        <v/>
      </c>
      <c r="IG168" s="59">
        <f t="shared" si="409"/>
        <v>0</v>
      </c>
      <c r="IH168" s="53"/>
      <c r="IJ168" s="78" t="str">
        <f>IF(IJ$9="", "", IF(AND(NOT('Personnel Details'!$N$18=""), $B168&gt;='Personnel Details'!$N$18), 'Personnel Details'!$O$18, IF(AND(NOT('Personnel Details'!$I$18=""), $B168&gt;='Personnel Details'!$I$18), 'Personnel Details'!$J$18, 'Personnel Details'!$E$18)))</f>
        <v/>
      </c>
      <c r="IK168" s="59" t="str">
        <f>IF(IJ$9="", "", IF(AND(NOT('Personnel Details'!$N$18=""), $B168&gt;='Personnel Details'!$N$18), IF('Personnel Details'!$P$18="","", 'Personnel Details'!$P$18), IF(AND(NOT('Personnel Details'!$I$18=""), $B168&gt;='Personnel Details'!$I$18), IF('Personnel Details'!$K$18="", "", 'Personnel Details'!$K$18), IF('Personnel Details'!$F$18="", "", 'Personnel Details'!$F$18))))</f>
        <v/>
      </c>
      <c r="IL168" s="79" t="str">
        <f>IF(IJ$9="", "", IF(AND(NOT('Personnel Details'!$N$18=""), $B168&gt;='Personnel Details'!$N$18), 'Personnel Details'!$Q$18, IF(AND(NOT('Personnel Details'!$I$18=""), $B168&gt;='Personnel Details'!$I$18), 'Personnel Details'!$L$18, 'Personnel Details'!$G$18)))</f>
        <v/>
      </c>
      <c r="IM168" s="59">
        <f t="shared" si="410"/>
        <v>0</v>
      </c>
      <c r="IN168" s="53"/>
      <c r="IP168" s="78" t="str">
        <f>IF(IP$9="", "", IF(AND(NOT('Personnel Details'!$N$19=""), $B168&gt;='Personnel Details'!$N$19), 'Personnel Details'!$O$19, IF(AND(NOT('Personnel Details'!$I$19=""), $B168&gt;='Personnel Details'!$I$19), 'Personnel Details'!$J$19, 'Personnel Details'!$E$19)))</f>
        <v/>
      </c>
      <c r="IQ168" s="59" t="str">
        <f>IF(IP$9="", "", IF(AND(NOT('Personnel Details'!$N$19=""), $B168&gt;='Personnel Details'!$N$19), IF('Personnel Details'!$P$19="","", 'Personnel Details'!$P$19), IF(AND(NOT('Personnel Details'!$I$19=""), $B168&gt;='Personnel Details'!$I$19), IF('Personnel Details'!$K$19="", "", 'Personnel Details'!$K$19), IF('Personnel Details'!$F$19="", "", 'Personnel Details'!$F$19))))</f>
        <v/>
      </c>
      <c r="IR168" s="79" t="str">
        <f>IF(IP$9="", "", IF(AND(NOT('Personnel Details'!$N$19=""), $B168&gt;='Personnel Details'!$N$19), 'Personnel Details'!$Q$19, IF(AND(NOT('Personnel Details'!$I$19=""), $B168&gt;='Personnel Details'!$I$19), 'Personnel Details'!$L$19, 'Personnel Details'!$G$19)))</f>
        <v/>
      </c>
      <c r="IS168" s="59">
        <f t="shared" si="411"/>
        <v>0</v>
      </c>
      <c r="IT168" s="53"/>
      <c r="IV168" s="78" t="str">
        <f>IF(IV$9="", "", IF(AND(NOT('Personnel Details'!$N$20=""), $B168&gt;='Personnel Details'!$N$20), 'Personnel Details'!$O$20, IF(AND(NOT('Personnel Details'!$I$20=""), $B168&gt;='Personnel Details'!$I$20), 'Personnel Details'!$J$20, 'Personnel Details'!$E$20)))</f>
        <v/>
      </c>
      <c r="IW168" s="59" t="str">
        <f>IF(IV$9="", "", IF(AND(NOT('Personnel Details'!$N$20=""), $B168&gt;='Personnel Details'!$N$20), IF('Personnel Details'!$P$20="","", 'Personnel Details'!$P$20), IF(AND(NOT('Personnel Details'!$I$20=""), $B168&gt;='Personnel Details'!$I$20), IF('Personnel Details'!$K$20="", "", 'Personnel Details'!$K$20), IF('Personnel Details'!$F$20="", "", 'Personnel Details'!$F$20))))</f>
        <v/>
      </c>
      <c r="IX168" s="79" t="str">
        <f>IF(IV$9="", "", IF(AND(NOT('Personnel Details'!$N$20=""), $B168&gt;='Personnel Details'!$N$20), 'Personnel Details'!$Q$20, IF(AND(NOT('Personnel Details'!$I$20=""), $B168&gt;='Personnel Details'!$I$20), 'Personnel Details'!$L$20, 'Personnel Details'!$G$20)))</f>
        <v/>
      </c>
      <c r="IY168" s="59">
        <f t="shared" si="412"/>
        <v>0</v>
      </c>
      <c r="IZ168" s="53"/>
      <c r="JB168" s="78" t="str">
        <f>IF(JB$9="", "", IF(AND(NOT('Personnel Details'!$N$21=""), $B168&gt;='Personnel Details'!$N$21), 'Personnel Details'!$O$21, IF(AND(NOT('Personnel Details'!$I$21=""), $B168&gt;='Personnel Details'!$I$21), 'Personnel Details'!$J$21, 'Personnel Details'!$E$21)))</f>
        <v/>
      </c>
      <c r="JC168" s="59" t="str">
        <f>IF(JB$9="", "", IF(AND(NOT('Personnel Details'!$N$21=""), $B168&gt;='Personnel Details'!$N$21), IF('Personnel Details'!$P$21="","", 'Personnel Details'!$P$21), IF(AND(NOT('Personnel Details'!$I$21=""), $B168&gt;='Personnel Details'!$I$21), IF('Personnel Details'!$K$21="", "", 'Personnel Details'!$K$21), IF('Personnel Details'!$F$21="", "", 'Personnel Details'!$F$21))))</f>
        <v/>
      </c>
      <c r="JD168" s="79" t="str">
        <f>IF(JB$9="", "", IF(AND(NOT('Personnel Details'!$N$21=""), $B168&gt;='Personnel Details'!$N$21), 'Personnel Details'!$Q$21, IF(AND(NOT('Personnel Details'!$I$21=""), $B168&gt;='Personnel Details'!$I$21), 'Personnel Details'!$L$21, 'Personnel Details'!$G$21)))</f>
        <v/>
      </c>
      <c r="JE168" s="59">
        <f t="shared" si="413"/>
        <v>0</v>
      </c>
      <c r="JF168" s="53"/>
      <c r="JH168" s="78" t="str">
        <f>IF(JH$9="", "", IF(AND(NOT('Personnel Details'!$N$22=""), $B168&gt;='Personnel Details'!$N$22), 'Personnel Details'!$O$22, IF(AND(NOT('Personnel Details'!$I$22=""), $B168&gt;='Personnel Details'!$I$22), 'Personnel Details'!$J$22, 'Personnel Details'!$E$22)))</f>
        <v/>
      </c>
      <c r="JI168" s="59" t="str">
        <f>IF(JH$9="", "", IF(AND(NOT('Personnel Details'!$N$22=""), $B168&gt;='Personnel Details'!$N$22), IF('Personnel Details'!$P$22="","", 'Personnel Details'!$P$22), IF(AND(NOT('Personnel Details'!$I$22=""), $B168&gt;='Personnel Details'!$I$22), IF('Personnel Details'!$K$22="", "", 'Personnel Details'!$K$22), IF('Personnel Details'!$F$22="", "", 'Personnel Details'!$F$22))))</f>
        <v/>
      </c>
      <c r="JJ168" s="79" t="str">
        <f>IF(JH$9="", "", IF(AND(NOT('Personnel Details'!$N$22=""), $B168&gt;='Personnel Details'!$N$22), 'Personnel Details'!$Q$22, IF(AND(NOT('Personnel Details'!$I$22=""), $B168&gt;='Personnel Details'!$I$22), 'Personnel Details'!$L$22, 'Personnel Details'!$G$22)))</f>
        <v/>
      </c>
      <c r="JK168" s="59">
        <f t="shared" si="414"/>
        <v>0</v>
      </c>
      <c r="JL168" s="53"/>
      <c r="JN168" s="78" t="str">
        <f>IF(JN$9="", "", IF(AND(NOT('Personnel Details'!$N$23=""), $B168&gt;='Personnel Details'!$N$23), 'Personnel Details'!$O$23, IF(AND(NOT('Personnel Details'!$I$23=""), $B168&gt;='Personnel Details'!$I$23), 'Personnel Details'!$J$23, 'Personnel Details'!$E$23)))</f>
        <v/>
      </c>
      <c r="JO168" s="59" t="str">
        <f>IF(JN$9="", "", IF(AND(NOT('Personnel Details'!$N$23=""), $B168&gt;='Personnel Details'!$N$23), IF('Personnel Details'!$P$23="","", 'Personnel Details'!$P$23), IF(AND(NOT('Personnel Details'!$I$23=""), $B168&gt;='Personnel Details'!$I$23), IF('Personnel Details'!$K$23="", "", 'Personnel Details'!$K$23), IF('Personnel Details'!$F$23="", "", 'Personnel Details'!$F$23))))</f>
        <v/>
      </c>
      <c r="JP168" s="79" t="str">
        <f>IF(JN$9="", "", IF(AND(NOT('Personnel Details'!$N$23=""), $B168&gt;='Personnel Details'!$N$23), 'Personnel Details'!$Q$23, IF(AND(NOT('Personnel Details'!$I$23=""), $B168&gt;='Personnel Details'!$I$23), 'Personnel Details'!$L$23, 'Personnel Details'!$G$23)))</f>
        <v/>
      </c>
      <c r="JQ168" s="59">
        <f t="shared" si="415"/>
        <v>0</v>
      </c>
      <c r="JR168" s="53"/>
      <c r="JT168" s="78" t="str">
        <f>IF(JT$9="", "", IF(AND(NOT('Personnel Details'!$N$24=""), $B168&gt;='Personnel Details'!$N$24), 'Personnel Details'!$O$24, IF(AND(NOT('Personnel Details'!$I$24=""), $B168&gt;='Personnel Details'!$I$24), 'Personnel Details'!$J$24, 'Personnel Details'!$E$24)))</f>
        <v/>
      </c>
      <c r="JU168" s="59" t="str">
        <f>IF(JT$9="", "", IF(AND(NOT('Personnel Details'!$N$24=""), $B168&gt;='Personnel Details'!$N$24), IF('Personnel Details'!$P$24="","", 'Personnel Details'!$P$24), IF(AND(NOT('Personnel Details'!$I$24=""), $B168&gt;='Personnel Details'!$I$24), IF('Personnel Details'!$K$24="", "", 'Personnel Details'!$K$24), IF('Personnel Details'!$F$24="", "", 'Personnel Details'!$F$24))))</f>
        <v/>
      </c>
      <c r="JV168" s="79" t="str">
        <f>IF(JT$9="", "", IF(AND(NOT('Personnel Details'!$N$24=""), $B168&gt;='Personnel Details'!$N$24), 'Personnel Details'!$Q$24, IF(AND(NOT('Personnel Details'!$I$24=""), $B168&gt;='Personnel Details'!$I$24), 'Personnel Details'!$L$24, 'Personnel Details'!$G$24)))</f>
        <v/>
      </c>
      <c r="JW168" s="59">
        <f t="shared" si="416"/>
        <v>0</v>
      </c>
      <c r="JX168" s="53"/>
      <c r="JZ168" s="78" t="str">
        <f>IF(JZ$9="", "", IF(AND(NOT('Personnel Details'!$N$25=""), $B168&gt;='Personnel Details'!$N$25), 'Personnel Details'!$O$25, IF(AND(NOT('Personnel Details'!$I$25=""), $B168&gt;='Personnel Details'!$I$25), 'Personnel Details'!$J$25, 'Personnel Details'!$E$25)))</f>
        <v/>
      </c>
      <c r="KA168" s="59" t="str">
        <f>IF(JZ$9="", "", IF(AND(NOT('Personnel Details'!$N$25=""), $B168&gt;='Personnel Details'!$N$25), IF('Personnel Details'!$P$25="","", 'Personnel Details'!$P$25), IF(AND(NOT('Personnel Details'!$I$25=""), $B168&gt;='Personnel Details'!$I$25), IF('Personnel Details'!$K$25="", "", 'Personnel Details'!$K$25), IF('Personnel Details'!$F$25="", "", 'Personnel Details'!$F$25))))</f>
        <v/>
      </c>
      <c r="KB168" s="79" t="str">
        <f>IF(JZ$9="", "", IF(AND(NOT('Personnel Details'!$N$25=""), $B168&gt;='Personnel Details'!$N$25), 'Personnel Details'!$Q$25, IF(AND(NOT('Personnel Details'!$I$25=""), $B168&gt;='Personnel Details'!$I$25), 'Personnel Details'!$L$25, 'Personnel Details'!$G$25)))</f>
        <v/>
      </c>
      <c r="KC168" s="59">
        <f t="shared" si="417"/>
        <v>0</v>
      </c>
      <c r="KD168" s="53"/>
      <c r="KF168" s="78" t="str">
        <f>IF(KF$9="", "", IF(AND(NOT('Personnel Details'!$N$26=""), $B168&gt;='Personnel Details'!$N$26), 'Personnel Details'!$O$26, IF(AND(NOT('Personnel Details'!$I$26=""), $B168&gt;='Personnel Details'!$I$26), 'Personnel Details'!$J$26, 'Personnel Details'!$E$26)))</f>
        <v/>
      </c>
      <c r="KG168" s="59" t="str">
        <f>IF(KF$9="", "", IF(AND(NOT('Personnel Details'!$N$26=""), $B168&gt;='Personnel Details'!$N$26), IF('Personnel Details'!$P$26="","", 'Personnel Details'!$P$26), IF(AND(NOT('Personnel Details'!$I$26=""), $B168&gt;='Personnel Details'!$I$26), IF('Personnel Details'!$K$26="", "", 'Personnel Details'!$K$26), IF('Personnel Details'!$F$26="", "", 'Personnel Details'!$F$26))))</f>
        <v/>
      </c>
      <c r="KH168" s="79" t="str">
        <f>IF(KF$9="", "", IF(AND(NOT('Personnel Details'!$N$26=""), $B168&gt;='Personnel Details'!$N$26), 'Personnel Details'!$Q$26, IF(AND(NOT('Personnel Details'!$I$26=""), $B168&gt;='Personnel Details'!$I$26), 'Personnel Details'!$L$26, 'Personnel Details'!$G$26)))</f>
        <v/>
      </c>
      <c r="KI168" s="59">
        <f t="shared" si="418"/>
        <v>0</v>
      </c>
      <c r="KJ168" s="53"/>
      <c r="KL168" s="78" t="str">
        <f>IF(KL$9="", "", IF(AND(NOT('Personnel Details'!$N$27=""), $B168&gt;='Personnel Details'!$N$27), 'Personnel Details'!$O$27, IF(AND(NOT('Personnel Details'!$I$27=""), $B168&gt;='Personnel Details'!$I$27), 'Personnel Details'!$J$27, 'Personnel Details'!$E$27)))</f>
        <v/>
      </c>
      <c r="KM168" s="59" t="str">
        <f>IF(KL$9="", "", IF(AND(NOT('Personnel Details'!$N$27=""), $B168&gt;='Personnel Details'!$N$27), IF('Personnel Details'!$P$27="","", 'Personnel Details'!$P$27), IF(AND(NOT('Personnel Details'!$I$27=""), $B168&gt;='Personnel Details'!$I$27), IF('Personnel Details'!$K$27="", "", 'Personnel Details'!$K$27), IF('Personnel Details'!$F$27="", "", 'Personnel Details'!$F$27))))</f>
        <v/>
      </c>
      <c r="KN168" s="79" t="str">
        <f>IF(KL$9="", "", IF(AND(NOT('Personnel Details'!$N$27=""), $B168&gt;='Personnel Details'!$N$27), 'Personnel Details'!$Q$27, IF(AND(NOT('Personnel Details'!$I$27=""), $B168&gt;='Personnel Details'!$I$27), 'Personnel Details'!$L$27, 'Personnel Details'!$G$27)))</f>
        <v/>
      </c>
      <c r="KO168" s="59">
        <f t="shared" si="419"/>
        <v>0</v>
      </c>
      <c r="KP168" s="53"/>
      <c r="KR168" s="78" t="str">
        <f>IF(KR$9="", "", IF(AND(NOT('Personnel Details'!$N$28=""), $B168&gt;='Personnel Details'!$N$28), 'Personnel Details'!$O$28, IF(AND(NOT('Personnel Details'!$I$28=""), $B168&gt;='Personnel Details'!$I$28), 'Personnel Details'!$J$28, 'Personnel Details'!$E$28)))</f>
        <v/>
      </c>
      <c r="KS168" s="59" t="str">
        <f>IF(KR$9="", "", IF(AND(NOT('Personnel Details'!$N$28=""), $B168&gt;='Personnel Details'!$N$28), IF('Personnel Details'!$P$28="","", 'Personnel Details'!$P$28), IF(AND(NOT('Personnel Details'!$I$28=""), $B168&gt;='Personnel Details'!$I$28), IF('Personnel Details'!$K$28="", "", 'Personnel Details'!$K$28), IF('Personnel Details'!$F$28="", "", 'Personnel Details'!$F$28))))</f>
        <v/>
      </c>
      <c r="KT168" s="79" t="str">
        <f>IF(KR$9="", "", IF(AND(NOT('Personnel Details'!$N$28=""), $B168&gt;='Personnel Details'!$N$28), 'Personnel Details'!$Q$28, IF(AND(NOT('Personnel Details'!$I$28=""), $B168&gt;='Personnel Details'!$I$28), 'Personnel Details'!$L$28, 'Personnel Details'!$G$28)))</f>
        <v/>
      </c>
      <c r="KU168" s="59">
        <f t="shared" si="420"/>
        <v>0</v>
      </c>
      <c r="KV168" s="53"/>
      <c r="KX168" s="78" t="str">
        <f>IF(KX$9="", "", IF(AND(NOT('Personnel Details'!$N$29=""), $B168&gt;='Personnel Details'!$N$29), 'Personnel Details'!$O$29, IF(AND(NOT('Personnel Details'!$I$29=""), $B168&gt;='Personnel Details'!$I$29), 'Personnel Details'!$J$29, 'Personnel Details'!$E$29)))</f>
        <v/>
      </c>
      <c r="KY168" s="59" t="str">
        <f>IF(KX$9="", "", IF(AND(NOT('Personnel Details'!$N$29=""), $B168&gt;='Personnel Details'!$N$29), IF('Personnel Details'!$P$29="","", 'Personnel Details'!$P$29), IF(AND(NOT('Personnel Details'!$I$29=""), $B168&gt;='Personnel Details'!$I$29), IF('Personnel Details'!$K$29="", "", 'Personnel Details'!$K$29), IF('Personnel Details'!$F$29="", "", 'Personnel Details'!$F$29))))</f>
        <v/>
      </c>
      <c r="KZ168" s="79" t="str">
        <f>IF(KX$9="", "", IF(AND(NOT('Personnel Details'!$N$29=""), $B168&gt;='Personnel Details'!$N$29), 'Personnel Details'!$Q$29, IF(AND(NOT('Personnel Details'!$I$29=""), $B168&gt;='Personnel Details'!$I$29), 'Personnel Details'!$L$29, 'Personnel Details'!$G$29)))</f>
        <v/>
      </c>
      <c r="LA168" s="59">
        <f t="shared" si="421"/>
        <v>0</v>
      </c>
      <c r="LB168" s="53"/>
      <c r="LD168" s="78" t="str">
        <f>IF(LD$9="", "", IF(AND(NOT('Personnel Details'!$N$30=""), $B168&gt;='Personnel Details'!$N$30), 'Personnel Details'!$O$30, IF(AND(NOT('Personnel Details'!$I$30=""), $B168&gt;='Personnel Details'!$I$30), 'Personnel Details'!$J$30, 'Personnel Details'!$E$30)))</f>
        <v/>
      </c>
      <c r="LE168" s="59" t="str">
        <f>IF(LD$9="", "", IF(AND(NOT('Personnel Details'!$N$30=""), $B168&gt;='Personnel Details'!$N$30), IF('Personnel Details'!$P$30="","", 'Personnel Details'!$P$30), IF(AND(NOT('Personnel Details'!$I$30=""), $B168&gt;='Personnel Details'!$I$30), IF('Personnel Details'!$K$30="", "", 'Personnel Details'!$K$30), IF('Personnel Details'!$F$30="", "", 'Personnel Details'!$F$30))))</f>
        <v/>
      </c>
      <c r="LF168" s="79" t="str">
        <f>IF(LD$9="", "", IF(AND(NOT('Personnel Details'!$N$30=""), $B168&gt;='Personnel Details'!$N$30), 'Personnel Details'!$Q$30, IF(AND(NOT('Personnel Details'!$I$30=""), $B168&gt;='Personnel Details'!$I$30), 'Personnel Details'!$L$30, 'Personnel Details'!$G$30)))</f>
        <v/>
      </c>
      <c r="LG168" s="59">
        <f t="shared" si="422"/>
        <v>0</v>
      </c>
      <c r="LH168" s="53"/>
      <c r="LJ168" s="78" t="str">
        <f>IF(LJ$9="", "", IF(AND(NOT('Personnel Details'!$N$31=""), $B168&gt;='Personnel Details'!$N$31), 'Personnel Details'!$O$31, IF(AND(NOT('Personnel Details'!$I$31=""), $B168&gt;='Personnel Details'!$I$31), 'Personnel Details'!$J$31, 'Personnel Details'!$E$31)))</f>
        <v/>
      </c>
      <c r="LK168" s="59" t="str">
        <f>IF(LJ$9="", "", IF(AND(NOT('Personnel Details'!$N$31=""), $B168&gt;='Personnel Details'!$N$31), IF('Personnel Details'!$P$31="","", 'Personnel Details'!$P$31), IF(AND(NOT('Personnel Details'!$I$31=""), $B168&gt;='Personnel Details'!$I$31), IF('Personnel Details'!$K$31="", "", 'Personnel Details'!$K$31), IF('Personnel Details'!$F$31="", "", 'Personnel Details'!$F$31))))</f>
        <v/>
      </c>
      <c r="LL168" s="79" t="str">
        <f>IF(LJ$9="", "", IF(AND(NOT('Personnel Details'!$N$31=""), $B168&gt;='Personnel Details'!$N$31), 'Personnel Details'!$Q$31, IF(AND(NOT('Personnel Details'!$I$31=""), $B168&gt;='Personnel Details'!$I$31), 'Personnel Details'!$L$31, 'Personnel Details'!$G$31)))</f>
        <v/>
      </c>
      <c r="LM168" s="59">
        <f t="shared" si="423"/>
        <v>0</v>
      </c>
      <c r="LN168" s="53"/>
      <c r="LP168" s="78" t="str">
        <f>IF(LP$9="", "", IF(AND(NOT('Personnel Details'!$N$32=""), $B168&gt;='Personnel Details'!$N$32), 'Personnel Details'!$O$32, IF(AND(NOT('Personnel Details'!$I$32=""), $B168&gt;='Personnel Details'!$I$32), 'Personnel Details'!$J$32, 'Personnel Details'!$E$32)))</f>
        <v/>
      </c>
      <c r="LQ168" s="59" t="str">
        <f>IF(LP$9="", "", IF(AND(NOT('Personnel Details'!$N$32=""), $B168&gt;='Personnel Details'!$N$32), IF('Personnel Details'!$P$32="","", 'Personnel Details'!$P$32), IF(AND(NOT('Personnel Details'!$I$32=""), $B168&gt;='Personnel Details'!$I$32), IF('Personnel Details'!$K$32="", "", 'Personnel Details'!$K$32), IF('Personnel Details'!$F$32="", "", 'Personnel Details'!$F$32))))</f>
        <v/>
      </c>
      <c r="LR168" s="79" t="str">
        <f>IF(LP$9="", "", IF(AND(NOT('Personnel Details'!$N$32=""), $B168&gt;='Personnel Details'!$N$32), 'Personnel Details'!$Q$32, IF(AND(NOT('Personnel Details'!$I$32=""), $B168&gt;='Personnel Details'!$I$32), 'Personnel Details'!$L$32, 'Personnel Details'!$G$32)))</f>
        <v/>
      </c>
      <c r="LS168" s="59">
        <f t="shared" si="424"/>
        <v>0</v>
      </c>
      <c r="LT168" s="53"/>
      <c r="LV168" s="78" t="str">
        <f>IF(LV$9="", "", IF(AND(NOT('Personnel Details'!$N$33=""), $B168&gt;='Personnel Details'!$N$33), 'Personnel Details'!$O$33, IF(AND(NOT('Personnel Details'!$I$33=""), $B168&gt;='Personnel Details'!$I$33), 'Personnel Details'!$J$33, 'Personnel Details'!$E$33)))</f>
        <v/>
      </c>
      <c r="LW168" s="59" t="str">
        <f>IF(LV$9="", "", IF(AND(NOT('Personnel Details'!$N$33=""), $B168&gt;='Personnel Details'!$N$33), IF('Personnel Details'!$P$33="","", 'Personnel Details'!$P$33), IF(AND(NOT('Personnel Details'!$I$33=""), $B168&gt;='Personnel Details'!$I$33), IF('Personnel Details'!$K$33="", "", 'Personnel Details'!$K$33), IF('Personnel Details'!$F$33="", "", 'Personnel Details'!$F$33))))</f>
        <v/>
      </c>
      <c r="LX168" s="79" t="str">
        <f>IF(LV$9="", "", IF(AND(NOT('Personnel Details'!$N$33=""), $B168&gt;='Personnel Details'!$N$33), 'Personnel Details'!$Q$33, IF(AND(NOT('Personnel Details'!$I$33=""), $B168&gt;='Personnel Details'!$I$33), 'Personnel Details'!$L$33, 'Personnel Details'!$G$33)))</f>
        <v/>
      </c>
      <c r="LY168" s="59">
        <f t="shared" si="425"/>
        <v>0</v>
      </c>
      <c r="LZ168" s="53"/>
      <c r="MB168" s="78" t="str">
        <f>IF(MB$9="", "", IF(AND(NOT('Personnel Details'!$N$34=""), $B168&gt;='Personnel Details'!$N$34), 'Personnel Details'!$O$34, IF(AND(NOT('Personnel Details'!$I$34=""), $B168&gt;='Personnel Details'!$I$34), 'Personnel Details'!$J$34, 'Personnel Details'!$E$34)))</f>
        <v/>
      </c>
      <c r="MC168" s="59" t="str">
        <f>IF(MB$9="", "", IF(AND(NOT('Personnel Details'!$N$34=""), $B168&gt;='Personnel Details'!$N$34), IF('Personnel Details'!$P$34="","", 'Personnel Details'!$P$34), IF(AND(NOT('Personnel Details'!$I$34=""), $B168&gt;='Personnel Details'!$I$34), IF('Personnel Details'!$K$34="", "", 'Personnel Details'!$K$34), IF('Personnel Details'!$F$34="", "", 'Personnel Details'!$F$34))))</f>
        <v/>
      </c>
      <c r="MD168" s="79" t="str">
        <f>IF(MB$9="", "", IF(AND(NOT('Personnel Details'!$N$34=""), $B168&gt;='Personnel Details'!$N$34), 'Personnel Details'!$Q$34, IF(AND(NOT('Personnel Details'!$I$34=""), $B168&gt;='Personnel Details'!$I$34), 'Personnel Details'!$L$34, 'Personnel Details'!$G$34)))</f>
        <v/>
      </c>
      <c r="ME168" s="59">
        <f t="shared" si="426"/>
        <v>0</v>
      </c>
      <c r="MF168" s="53"/>
      <c r="MH168" s="78" t="str">
        <f>IF(MH$9="", "", IF(AND(NOT('Personnel Details'!$N$35=""), $B168&gt;='Personnel Details'!$N$35), 'Personnel Details'!$O$35, IF(AND(NOT('Personnel Details'!$I$35=""), $B168&gt;='Personnel Details'!$I$35), 'Personnel Details'!$J$35, 'Personnel Details'!$E$35)))</f>
        <v/>
      </c>
      <c r="MI168" s="59" t="str">
        <f>IF(MH$9="", "", IF(AND(NOT('Personnel Details'!$N$35=""), $B168&gt;='Personnel Details'!$N$35), IF('Personnel Details'!$P$35="","", 'Personnel Details'!$P$35), IF(AND(NOT('Personnel Details'!$I$35=""), $B168&gt;='Personnel Details'!$I$35), IF('Personnel Details'!$K$35="", "", 'Personnel Details'!$K$35), IF('Personnel Details'!$F$35="", "", 'Personnel Details'!$F$35))))</f>
        <v/>
      </c>
      <c r="MJ168" s="79" t="str">
        <f>IF(MH$9="", "", IF(AND(NOT('Personnel Details'!$N$35=""), $B168&gt;='Personnel Details'!$N$35), 'Personnel Details'!$Q$35, IF(AND(NOT('Personnel Details'!$I$35=""), $B168&gt;='Personnel Details'!$I$35), 'Personnel Details'!$L$35, 'Personnel Details'!$G$35)))</f>
        <v/>
      </c>
      <c r="MK168" s="59">
        <f t="shared" si="427"/>
        <v>0</v>
      </c>
      <c r="ML168" s="53"/>
      <c r="MN168" s="78" t="str">
        <f>IF(MN$9="", "", IF(AND(NOT('Personnel Details'!$N$36=""), $B168&gt;='Personnel Details'!$N$36), 'Personnel Details'!$O$36, IF(AND(NOT('Personnel Details'!$I$36=""), $B168&gt;='Personnel Details'!$I$36), 'Personnel Details'!$J$36, 'Personnel Details'!$E$36)))</f>
        <v/>
      </c>
      <c r="MO168" s="59" t="str">
        <f>IF(MN$9="", "", IF(AND(NOT('Personnel Details'!$N$36=""), $B168&gt;='Personnel Details'!$N$36), IF('Personnel Details'!$P$36="","", 'Personnel Details'!$P$36), IF(AND(NOT('Personnel Details'!$I$36=""), $B168&gt;='Personnel Details'!$I$36), IF('Personnel Details'!$K$36="", "", 'Personnel Details'!$K$36), IF('Personnel Details'!$F$36="", "", 'Personnel Details'!$F$36))))</f>
        <v/>
      </c>
      <c r="MP168" s="79" t="str">
        <f>IF(MN$9="", "", IF(AND(NOT('Personnel Details'!$N$36=""), $B168&gt;='Personnel Details'!$N$36), 'Personnel Details'!$Q$36, IF(AND(NOT('Personnel Details'!$I$36=""), $B168&gt;='Personnel Details'!$I$36), 'Personnel Details'!$L$36, 'Personnel Details'!$G$36)))</f>
        <v/>
      </c>
      <c r="MQ168" s="59">
        <f t="shared" si="428"/>
        <v>0</v>
      </c>
      <c r="MR168" s="53"/>
      <c r="MT168" s="78" t="str">
        <f>IF(MT$9="", "", IF(AND(NOT('Personnel Details'!$N$37=""), $B168&gt;='Personnel Details'!$N$37), 'Personnel Details'!$O$37, IF(AND(NOT('Personnel Details'!$I$37=""), $B168&gt;='Personnel Details'!$I$37), 'Personnel Details'!$J$37, 'Personnel Details'!$E$37)))</f>
        <v/>
      </c>
      <c r="MU168" s="59" t="str">
        <f>IF(MT$9="", "", IF(AND(NOT('Personnel Details'!$N$37=""), $B168&gt;='Personnel Details'!$N$37), IF('Personnel Details'!$P$37="","", 'Personnel Details'!$P$37), IF(AND(NOT('Personnel Details'!$I$37=""), $B168&gt;='Personnel Details'!$I$37), IF('Personnel Details'!$K$37="", "", 'Personnel Details'!$K$37), IF('Personnel Details'!$F$37="", "", 'Personnel Details'!$F$37))))</f>
        <v/>
      </c>
      <c r="MV168" s="79" t="str">
        <f>IF(MT$9="", "", IF(AND(NOT('Personnel Details'!$N$37=""), $B168&gt;='Personnel Details'!$N$37), 'Personnel Details'!$Q$37, IF(AND(NOT('Personnel Details'!$I$37=""), $B168&gt;='Personnel Details'!$I$37), 'Personnel Details'!$L$37, 'Personnel Details'!$G$37)))</f>
        <v/>
      </c>
      <c r="MW168" s="59">
        <f t="shared" si="429"/>
        <v>0</v>
      </c>
      <c r="MX168" s="53"/>
      <c r="MZ168" s="78" t="str">
        <f>IF(MZ$9="", "", IF(AND(NOT('Personnel Details'!$N$38=""), $B168&gt;='Personnel Details'!$N$38), 'Personnel Details'!$O$38, IF(AND(NOT('Personnel Details'!$I$38=""), $B168&gt;='Personnel Details'!$I$38), 'Personnel Details'!$J$38, 'Personnel Details'!$E$38)))</f>
        <v/>
      </c>
      <c r="NA168" s="59" t="str">
        <f>IF(MZ$9="", "", IF(AND(NOT('Personnel Details'!$N$38=""), $B168&gt;='Personnel Details'!$N$38), IF('Personnel Details'!$P$38="","", 'Personnel Details'!$P$38), IF(AND(NOT('Personnel Details'!$I$38=""), $B168&gt;='Personnel Details'!$I$38), IF('Personnel Details'!$K$38="", "", 'Personnel Details'!$K$38), IF('Personnel Details'!$F$38="", "", 'Personnel Details'!$F$38))))</f>
        <v/>
      </c>
      <c r="NB168" s="79" t="str">
        <f>IF(MZ$9="", "", IF(AND(NOT('Personnel Details'!$N$38=""), $B168&gt;='Personnel Details'!$N$38), 'Personnel Details'!$Q$38, IF(AND(NOT('Personnel Details'!$I$38=""), $B168&gt;='Personnel Details'!$I$38), 'Personnel Details'!$L$38, 'Personnel Details'!$G$38)))</f>
        <v/>
      </c>
      <c r="NC168" s="59">
        <f t="shared" si="430"/>
        <v>0</v>
      </c>
      <c r="ND168" s="53"/>
      <c r="NF168" s="78" t="str">
        <f>IF(NF$9="", "", IF(AND(NOT('Personnel Details'!$N$39=""), $B168&gt;='Personnel Details'!$N$39), 'Personnel Details'!$O$39, IF(AND(NOT('Personnel Details'!$I$39=""), $B168&gt;='Personnel Details'!$I$39), 'Personnel Details'!$J$39, 'Personnel Details'!$E$39)))</f>
        <v/>
      </c>
      <c r="NG168" s="59" t="str">
        <f>IF(NF$9="", "", IF(AND(NOT('Personnel Details'!$N$39=""), $B168&gt;='Personnel Details'!$N$39), IF('Personnel Details'!$P$39="","", 'Personnel Details'!$P$39), IF(AND(NOT('Personnel Details'!$I$39=""), $B168&gt;='Personnel Details'!$I$39), IF('Personnel Details'!$K$39="", "", 'Personnel Details'!$K$39), IF('Personnel Details'!$F$39="", "", 'Personnel Details'!$F$39))))</f>
        <v/>
      </c>
      <c r="NH168" s="79" t="str">
        <f>IF(NF$9="", "", IF(AND(NOT('Personnel Details'!$N$39=""), $B168&gt;='Personnel Details'!$N$39), 'Personnel Details'!$Q$39, IF(AND(NOT('Personnel Details'!$I$39=""), $B168&gt;='Personnel Details'!$I$39), 'Personnel Details'!$L$39, 'Personnel Details'!$G$39)))</f>
        <v/>
      </c>
      <c r="NI168" s="59">
        <f t="shared" si="431"/>
        <v>0</v>
      </c>
      <c r="NJ168" s="53"/>
      <c r="NL168" s="78" t="str">
        <f>IF(NL$9="", "", IF(AND(NOT('Personnel Details'!$N$40=""), $B168&gt;='Personnel Details'!$N$40), 'Personnel Details'!$O$40, IF(AND(NOT('Personnel Details'!$I$40=""), $B168&gt;='Personnel Details'!$I$40), 'Personnel Details'!$J$40, 'Personnel Details'!$E$40)))</f>
        <v/>
      </c>
      <c r="NM168" s="59" t="str">
        <f>IF(NL$9="", "", IF(AND(NOT('Personnel Details'!$N$40=""), $B168&gt;='Personnel Details'!$N$40), IF('Personnel Details'!$P$40="","", 'Personnel Details'!$P$40), IF(AND(NOT('Personnel Details'!$I$40=""), $B168&gt;='Personnel Details'!$I$40), IF('Personnel Details'!$K$40="", "", 'Personnel Details'!$K$40), IF('Personnel Details'!$F$40="", "", 'Personnel Details'!$F$40))))</f>
        <v/>
      </c>
      <c r="NN168" s="79" t="str">
        <f>IF(NL$9="", "", IF(AND(NOT('Personnel Details'!$N$40=""), $B168&gt;='Personnel Details'!$N$40), 'Personnel Details'!$Q$40, IF(AND(NOT('Personnel Details'!$I$40=""), $B168&gt;='Personnel Details'!$I$40), 'Personnel Details'!$L$40, 'Personnel Details'!$G$40)))</f>
        <v/>
      </c>
      <c r="NO168" s="59">
        <f t="shared" si="432"/>
        <v>0</v>
      </c>
      <c r="NP168" s="53"/>
    </row>
    <row r="169" spans="1:380" x14ac:dyDescent="0.25">
      <c r="A169" s="32"/>
      <c r="B169" s="113">
        <f>IFERROR(IF(B168+1&gt;'Personnel Details'!$U$5, "", B168+1), "")</f>
        <v>43989</v>
      </c>
      <c r="C169" s="32"/>
      <c r="D169" s="120"/>
      <c r="E169" s="13" t="str">
        <f t="shared" si="311"/>
        <v/>
      </c>
      <c r="F169" s="13" t="str">
        <f t="shared" si="342"/>
        <v/>
      </c>
      <c r="G169" s="56" t="str">
        <f t="shared" si="433"/>
        <v/>
      </c>
      <c r="H169" s="16" t="str">
        <f t="shared" si="343"/>
        <v/>
      </c>
      <c r="I169" s="32"/>
      <c r="J169" s="120"/>
      <c r="K169" s="62" t="str">
        <f t="shared" si="312"/>
        <v/>
      </c>
      <c r="L169" s="62" t="str">
        <f t="shared" si="344"/>
        <v/>
      </c>
      <c r="M169" s="65" t="str">
        <f t="shared" si="434"/>
        <v/>
      </c>
      <c r="N169" s="68" t="str">
        <f t="shared" si="345"/>
        <v/>
      </c>
      <c r="O169" s="32"/>
      <c r="P169" s="120"/>
      <c r="Q169" s="62" t="str">
        <f t="shared" si="313"/>
        <v/>
      </c>
      <c r="R169" s="62" t="str">
        <f t="shared" si="346"/>
        <v/>
      </c>
      <c r="S169" s="65" t="str">
        <f t="shared" si="435"/>
        <v/>
      </c>
      <c r="T169" s="68" t="str">
        <f t="shared" si="347"/>
        <v/>
      </c>
      <c r="U169" s="32"/>
      <c r="V169" s="120"/>
      <c r="W169" s="62" t="str">
        <f t="shared" si="314"/>
        <v/>
      </c>
      <c r="X169" s="62" t="str">
        <f t="shared" si="348"/>
        <v/>
      </c>
      <c r="Y169" s="65" t="str">
        <f t="shared" si="436"/>
        <v/>
      </c>
      <c r="Z169" s="68" t="str">
        <f t="shared" si="349"/>
        <v/>
      </c>
      <c r="AA169" s="32"/>
      <c r="AB169" s="120"/>
      <c r="AC169" s="62" t="str">
        <f t="shared" si="315"/>
        <v/>
      </c>
      <c r="AD169" s="62" t="str">
        <f t="shared" si="350"/>
        <v/>
      </c>
      <c r="AE169" s="65" t="str">
        <f t="shared" si="437"/>
        <v/>
      </c>
      <c r="AF169" s="68" t="str">
        <f t="shared" si="351"/>
        <v/>
      </c>
      <c r="AG169" s="32"/>
      <c r="AH169" s="120"/>
      <c r="AI169" s="62" t="str">
        <f t="shared" si="316"/>
        <v/>
      </c>
      <c r="AJ169" s="62" t="str">
        <f t="shared" si="352"/>
        <v/>
      </c>
      <c r="AK169" s="65" t="str">
        <f t="shared" si="438"/>
        <v/>
      </c>
      <c r="AL169" s="68" t="str">
        <f t="shared" si="353"/>
        <v/>
      </c>
      <c r="AM169" s="32"/>
      <c r="AN169" s="120"/>
      <c r="AO169" s="62" t="str">
        <f t="shared" si="317"/>
        <v/>
      </c>
      <c r="AP169" s="62" t="str">
        <f t="shared" si="354"/>
        <v/>
      </c>
      <c r="AQ169" s="65" t="str">
        <f t="shared" si="439"/>
        <v/>
      </c>
      <c r="AR169" s="68" t="str">
        <f t="shared" si="355"/>
        <v/>
      </c>
      <c r="AS169" s="32"/>
      <c r="AT169" s="120"/>
      <c r="AU169" s="62" t="str">
        <f t="shared" si="318"/>
        <v/>
      </c>
      <c r="AV169" s="62" t="str">
        <f t="shared" si="356"/>
        <v/>
      </c>
      <c r="AW169" s="65" t="str">
        <f t="shared" si="440"/>
        <v/>
      </c>
      <c r="AX169" s="68" t="str">
        <f t="shared" si="357"/>
        <v/>
      </c>
      <c r="AY169" s="32"/>
      <c r="AZ169" s="120"/>
      <c r="BA169" s="62" t="str">
        <f t="shared" si="319"/>
        <v/>
      </c>
      <c r="BB169" s="62" t="str">
        <f t="shared" si="358"/>
        <v/>
      </c>
      <c r="BC169" s="65" t="str">
        <f t="shared" si="441"/>
        <v/>
      </c>
      <c r="BD169" s="68" t="str">
        <f t="shared" si="359"/>
        <v/>
      </c>
      <c r="BE169" s="32"/>
      <c r="BF169" s="120"/>
      <c r="BG169" s="62" t="str">
        <f t="shared" si="320"/>
        <v/>
      </c>
      <c r="BH169" s="62" t="str">
        <f t="shared" si="360"/>
        <v/>
      </c>
      <c r="BI169" s="65" t="str">
        <f t="shared" si="442"/>
        <v/>
      </c>
      <c r="BJ169" s="68" t="str">
        <f t="shared" si="361"/>
        <v/>
      </c>
      <c r="BK169" s="32"/>
      <c r="BL169" s="120"/>
      <c r="BM169" s="62" t="str">
        <f t="shared" si="321"/>
        <v/>
      </c>
      <c r="BN169" s="62" t="str">
        <f t="shared" si="362"/>
        <v/>
      </c>
      <c r="BO169" s="65" t="str">
        <f t="shared" si="443"/>
        <v/>
      </c>
      <c r="BP169" s="68" t="str">
        <f t="shared" si="363"/>
        <v/>
      </c>
      <c r="BQ169" s="32"/>
      <c r="BR169" s="120"/>
      <c r="BS169" s="62" t="str">
        <f t="shared" si="322"/>
        <v/>
      </c>
      <c r="BT169" s="62" t="str">
        <f t="shared" si="364"/>
        <v/>
      </c>
      <c r="BU169" s="65" t="str">
        <f t="shared" si="444"/>
        <v/>
      </c>
      <c r="BV169" s="68" t="str">
        <f t="shared" si="365"/>
        <v/>
      </c>
      <c r="BW169" s="32"/>
      <c r="BX169" s="120"/>
      <c r="BY169" s="62" t="str">
        <f t="shared" si="323"/>
        <v/>
      </c>
      <c r="BZ169" s="62" t="str">
        <f t="shared" si="366"/>
        <v/>
      </c>
      <c r="CA169" s="65" t="str">
        <f t="shared" si="445"/>
        <v/>
      </c>
      <c r="CB169" s="68" t="str">
        <f t="shared" si="367"/>
        <v/>
      </c>
      <c r="CC169" s="32"/>
      <c r="CD169" s="120"/>
      <c r="CE169" s="62" t="str">
        <f t="shared" si="324"/>
        <v/>
      </c>
      <c r="CF169" s="62" t="str">
        <f t="shared" si="368"/>
        <v/>
      </c>
      <c r="CG169" s="65" t="str">
        <f t="shared" si="446"/>
        <v/>
      </c>
      <c r="CH169" s="68" t="str">
        <f t="shared" si="369"/>
        <v/>
      </c>
      <c r="CI169" s="32"/>
      <c r="CJ169" s="120"/>
      <c r="CK169" s="62" t="str">
        <f t="shared" si="325"/>
        <v/>
      </c>
      <c r="CL169" s="62" t="str">
        <f t="shared" si="370"/>
        <v/>
      </c>
      <c r="CM169" s="65" t="str">
        <f t="shared" si="447"/>
        <v/>
      </c>
      <c r="CN169" s="68" t="str">
        <f t="shared" si="371"/>
        <v/>
      </c>
      <c r="CO169" s="32"/>
      <c r="CP169" s="120"/>
      <c r="CQ169" s="62" t="str">
        <f t="shared" si="326"/>
        <v/>
      </c>
      <c r="CR169" s="62" t="str">
        <f t="shared" si="372"/>
        <v/>
      </c>
      <c r="CS169" s="65" t="str">
        <f t="shared" si="448"/>
        <v/>
      </c>
      <c r="CT169" s="68" t="str">
        <f t="shared" si="373"/>
        <v/>
      </c>
      <c r="CU169" s="32"/>
      <c r="CV169" s="120"/>
      <c r="CW169" s="62" t="str">
        <f t="shared" si="327"/>
        <v/>
      </c>
      <c r="CX169" s="62" t="str">
        <f t="shared" si="374"/>
        <v/>
      </c>
      <c r="CY169" s="65" t="str">
        <f t="shared" si="449"/>
        <v/>
      </c>
      <c r="CZ169" s="68" t="str">
        <f t="shared" si="375"/>
        <v/>
      </c>
      <c r="DA169" s="32"/>
      <c r="DB169" s="120"/>
      <c r="DC169" s="62" t="str">
        <f t="shared" si="328"/>
        <v/>
      </c>
      <c r="DD169" s="62" t="str">
        <f t="shared" si="376"/>
        <v/>
      </c>
      <c r="DE169" s="65" t="str">
        <f t="shared" si="450"/>
        <v/>
      </c>
      <c r="DF169" s="68" t="str">
        <f t="shared" si="377"/>
        <v/>
      </c>
      <c r="DG169" s="32"/>
      <c r="DH169" s="120"/>
      <c r="DI169" s="62" t="str">
        <f t="shared" si="329"/>
        <v/>
      </c>
      <c r="DJ169" s="62" t="str">
        <f t="shared" si="378"/>
        <v/>
      </c>
      <c r="DK169" s="65" t="str">
        <f t="shared" si="451"/>
        <v/>
      </c>
      <c r="DL169" s="68" t="str">
        <f t="shared" si="379"/>
        <v/>
      </c>
      <c r="DM169" s="32"/>
      <c r="DN169" s="120"/>
      <c r="DO169" s="62" t="str">
        <f t="shared" si="330"/>
        <v/>
      </c>
      <c r="DP169" s="62" t="str">
        <f t="shared" si="380"/>
        <v/>
      </c>
      <c r="DQ169" s="65" t="str">
        <f t="shared" si="452"/>
        <v/>
      </c>
      <c r="DR169" s="68" t="str">
        <f t="shared" si="381"/>
        <v/>
      </c>
      <c r="DS169" s="32"/>
      <c r="DT169" s="120"/>
      <c r="DU169" s="62" t="str">
        <f t="shared" si="331"/>
        <v/>
      </c>
      <c r="DV169" s="62" t="str">
        <f t="shared" si="382"/>
        <v/>
      </c>
      <c r="DW169" s="65" t="str">
        <f t="shared" si="453"/>
        <v/>
      </c>
      <c r="DX169" s="68" t="str">
        <f t="shared" si="383"/>
        <v/>
      </c>
      <c r="DY169" s="32"/>
      <c r="DZ169" s="120"/>
      <c r="EA169" s="62" t="str">
        <f t="shared" si="332"/>
        <v/>
      </c>
      <c r="EB169" s="62" t="str">
        <f t="shared" si="384"/>
        <v/>
      </c>
      <c r="EC169" s="65" t="str">
        <f t="shared" si="454"/>
        <v/>
      </c>
      <c r="ED169" s="68" t="str">
        <f t="shared" si="385"/>
        <v/>
      </c>
      <c r="EE169" s="32"/>
      <c r="EF169" s="120"/>
      <c r="EG169" s="62" t="str">
        <f t="shared" si="333"/>
        <v/>
      </c>
      <c r="EH169" s="62" t="str">
        <f t="shared" si="386"/>
        <v/>
      </c>
      <c r="EI169" s="65" t="str">
        <f t="shared" si="455"/>
        <v/>
      </c>
      <c r="EJ169" s="68" t="str">
        <f t="shared" si="387"/>
        <v/>
      </c>
      <c r="EK169" s="32"/>
      <c r="EL169" s="120"/>
      <c r="EM169" s="62" t="str">
        <f t="shared" si="334"/>
        <v/>
      </c>
      <c r="EN169" s="62" t="str">
        <f t="shared" si="388"/>
        <v/>
      </c>
      <c r="EO169" s="65" t="str">
        <f t="shared" si="456"/>
        <v/>
      </c>
      <c r="EP169" s="68" t="str">
        <f t="shared" si="389"/>
        <v/>
      </c>
      <c r="EQ169" s="32"/>
      <c r="ER169" s="120"/>
      <c r="ES169" s="62" t="str">
        <f t="shared" si="335"/>
        <v/>
      </c>
      <c r="ET169" s="62" t="str">
        <f t="shared" si="390"/>
        <v/>
      </c>
      <c r="EU169" s="65" t="str">
        <f t="shared" si="457"/>
        <v/>
      </c>
      <c r="EV169" s="68" t="str">
        <f t="shared" si="391"/>
        <v/>
      </c>
      <c r="EW169" s="32"/>
      <c r="EX169" s="120"/>
      <c r="EY169" s="62" t="str">
        <f t="shared" si="336"/>
        <v/>
      </c>
      <c r="EZ169" s="62" t="str">
        <f t="shared" si="392"/>
        <v/>
      </c>
      <c r="FA169" s="65" t="str">
        <f t="shared" si="458"/>
        <v/>
      </c>
      <c r="FB169" s="68" t="str">
        <f t="shared" si="393"/>
        <v/>
      </c>
      <c r="FC169" s="32"/>
      <c r="FD169" s="120"/>
      <c r="FE169" s="62" t="str">
        <f t="shared" si="337"/>
        <v/>
      </c>
      <c r="FF169" s="62" t="str">
        <f t="shared" si="394"/>
        <v/>
      </c>
      <c r="FG169" s="65" t="str">
        <f t="shared" si="459"/>
        <v/>
      </c>
      <c r="FH169" s="68" t="str">
        <f t="shared" si="395"/>
        <v/>
      </c>
      <c r="FI169" s="32"/>
      <c r="FJ169" s="120"/>
      <c r="FK169" s="62" t="str">
        <f t="shared" si="338"/>
        <v/>
      </c>
      <c r="FL169" s="62" t="str">
        <f t="shared" si="396"/>
        <v/>
      </c>
      <c r="FM169" s="65" t="str">
        <f t="shared" si="460"/>
        <v/>
      </c>
      <c r="FN169" s="68" t="str">
        <f t="shared" si="397"/>
        <v/>
      </c>
      <c r="FO169" s="32"/>
      <c r="FP169" s="120"/>
      <c r="FQ169" s="62" t="str">
        <f t="shared" si="339"/>
        <v/>
      </c>
      <c r="FR169" s="62" t="str">
        <f t="shared" si="398"/>
        <v/>
      </c>
      <c r="FS169" s="65" t="str">
        <f t="shared" si="461"/>
        <v/>
      </c>
      <c r="FT169" s="68" t="str">
        <f t="shared" si="399"/>
        <v/>
      </c>
      <c r="FU169" s="32"/>
      <c r="FV169" s="120"/>
      <c r="FW169" s="62" t="str">
        <f t="shared" si="340"/>
        <v/>
      </c>
      <c r="FX169" s="62" t="str">
        <f t="shared" si="400"/>
        <v/>
      </c>
      <c r="FY169" s="65" t="str">
        <f t="shared" si="462"/>
        <v/>
      </c>
      <c r="FZ169" s="68" t="str">
        <f t="shared" si="401"/>
        <v/>
      </c>
      <c r="GA169" s="32"/>
      <c r="GC169" s="7" t="str">
        <f t="shared" si="402"/>
        <v>Jun 2020</v>
      </c>
      <c r="GD169" s="7" t="str">
        <f t="shared" ca="1" si="341"/>
        <v>Weekend</v>
      </c>
      <c r="GT169" s="71">
        <f>IF(GT$9="", "", IF(AND(NOT('Personnel Details'!$N$11=""), $B169&gt;='Personnel Details'!$N$11), 'Personnel Details'!$O$11, IF(AND(NOT('Personnel Details'!$I$11=""), $B169&gt;='Personnel Details'!$I$11), 'Personnel Details'!$J$11, 'Personnel Details'!$E$11)))</f>
        <v>0.8</v>
      </c>
      <c r="GU169" s="59" t="str">
        <f>IF(GT$9="", "", IF(AND(NOT('Personnel Details'!$N$11=""), $B169&gt;='Personnel Details'!$N$11), IF('Personnel Details'!$P$11="","", 'Personnel Details'!$P$11), IF(AND(NOT('Personnel Details'!$I$11=""), $B169&gt;='Personnel Details'!$I$11), IF('Personnel Details'!$K$11="", "", 'Personnel Details'!$K$11), IF('Personnel Details'!$F$11="", "", 'Personnel Details'!$F$11))))</f>
        <v/>
      </c>
      <c r="GV169" s="74">
        <f>IF(GT$9="", "", IF(AND(NOT('Personnel Details'!$N$11=""), $B169&gt;='Personnel Details'!$N$11), 'Personnel Details'!$Q$11, IF(AND(NOT('Personnel Details'!$I$11=""), $B169&gt;='Personnel Details'!$I$11), 'Personnel Details'!$L$11, 'Personnel Details'!$G$11)))</f>
        <v>0</v>
      </c>
      <c r="GW169" s="59">
        <f t="shared" si="403"/>
        <v>0</v>
      </c>
      <c r="GX169" s="53"/>
      <c r="GZ169" s="78">
        <f>IF(GZ$9="", "", IF(AND(NOT('Personnel Details'!$N$12=""), $B169&gt;='Personnel Details'!$N$12), 'Personnel Details'!$O$12, IF(AND(NOT('Personnel Details'!$I$12=""), $B169&gt;='Personnel Details'!$I$12), 'Personnel Details'!$J$12, 'Personnel Details'!$E$12)))</f>
        <v>0.8</v>
      </c>
      <c r="HA169" s="59" t="str">
        <f>IF(GZ$9="", "", IF(AND(NOT('Personnel Details'!$N$12=""), $B169&gt;='Personnel Details'!$N$12), IF('Personnel Details'!$P$12="","", 'Personnel Details'!$P$12), IF(AND(NOT('Personnel Details'!$I$12=""), $B169&gt;='Personnel Details'!$I$12), IF('Personnel Details'!$K$12="", "", 'Personnel Details'!$K$12), IF('Personnel Details'!$F$12="", "", 'Personnel Details'!$F$12))))</f>
        <v/>
      </c>
      <c r="HB169" s="79">
        <f>IF(GZ$9="", "", IF(AND(NOT('Personnel Details'!$N$12=""), $B169&gt;='Personnel Details'!$N$12), 'Personnel Details'!$Q$12, IF(AND(NOT('Personnel Details'!$I$12=""), $B169&gt;='Personnel Details'!$I$12), 'Personnel Details'!$L$12, 'Personnel Details'!$G$12)))</f>
        <v>0</v>
      </c>
      <c r="HC169" s="59">
        <f t="shared" si="404"/>
        <v>0</v>
      </c>
      <c r="HD169" s="53"/>
      <c r="HF169" s="78">
        <f>IF(HF$9="", "", IF(AND(NOT('Personnel Details'!$N$13=""), $B169&gt;='Personnel Details'!$N$13), 'Personnel Details'!$O$13, IF(AND(NOT('Personnel Details'!$I$13=""), $B169&gt;='Personnel Details'!$I$13), 'Personnel Details'!$J$13, 'Personnel Details'!$E$13)))</f>
        <v>0.8</v>
      </c>
      <c r="HG169" s="59" t="str">
        <f>IF(HF$9="", "", IF(AND(NOT('Personnel Details'!$N$13=""), $B169&gt;='Personnel Details'!$N$13), IF('Personnel Details'!$P$13="","", 'Personnel Details'!$P$13), IF(AND(NOT('Personnel Details'!$I$13=""), $B169&gt;='Personnel Details'!$I$13), IF('Personnel Details'!$K$13="", "", 'Personnel Details'!$K$13), IF('Personnel Details'!$F$13="", "", 'Personnel Details'!$F$13))))</f>
        <v/>
      </c>
      <c r="HH169" s="79">
        <f>IF(HF$9="", "", IF(AND(NOT('Personnel Details'!$N$13=""), $B169&gt;='Personnel Details'!$N$13), 'Personnel Details'!$Q$13, IF(AND(NOT('Personnel Details'!$I$13=""), $B169&gt;='Personnel Details'!$I$13), 'Personnel Details'!$L$13, 'Personnel Details'!$G$13)))</f>
        <v>0</v>
      </c>
      <c r="HI169" s="59">
        <f t="shared" si="405"/>
        <v>0</v>
      </c>
      <c r="HJ169" s="53"/>
      <c r="HL169" s="78">
        <f>IF(HL$9="", "", IF(AND(NOT('Personnel Details'!$N$14=""), $B169&gt;='Personnel Details'!$N$14), 'Personnel Details'!$O$14, IF(AND(NOT('Personnel Details'!$I$14=""), $B169&gt;='Personnel Details'!$I$14), 'Personnel Details'!$J$14, 'Personnel Details'!$E$14)))</f>
        <v>0.8</v>
      </c>
      <c r="HM169" s="59">
        <f>IF(HL$9="", "", IF(AND(NOT('Personnel Details'!$N$14=""), $B169&gt;='Personnel Details'!$N$14), IF('Personnel Details'!$P$14="","", 'Personnel Details'!$P$14), IF(AND(NOT('Personnel Details'!$I$14=""), $B169&gt;='Personnel Details'!$I$14), IF('Personnel Details'!$K$14="", "", 'Personnel Details'!$K$14), IF('Personnel Details'!$F$14="", "", 'Personnel Details'!$F$14))))</f>
        <v>2000</v>
      </c>
      <c r="HN169" s="79">
        <f>IF(HL$9="", "", IF(AND(NOT('Personnel Details'!$N$14=""), $B169&gt;='Personnel Details'!$N$14), 'Personnel Details'!$Q$14, IF(AND(NOT('Personnel Details'!$I$14=""), $B169&gt;='Personnel Details'!$I$14), 'Personnel Details'!$L$14, 'Personnel Details'!$G$14)))</f>
        <v>0.85</v>
      </c>
      <c r="HO169" s="59">
        <f t="shared" si="406"/>
        <v>0</v>
      </c>
      <c r="HP169" s="53"/>
      <c r="HR169" s="78" t="str">
        <f>IF(HR$9="", "", IF(AND(NOT('Personnel Details'!$N$15=""), $B169&gt;='Personnel Details'!$N$15), 'Personnel Details'!$O$15, IF(AND(NOT('Personnel Details'!$I$15=""), $B169&gt;='Personnel Details'!$I$15), 'Personnel Details'!$J$15, 'Personnel Details'!$E$15)))</f>
        <v/>
      </c>
      <c r="HS169" s="59" t="str">
        <f>IF(HR$9="", "", IF(AND(NOT('Personnel Details'!$N$15=""), $B169&gt;='Personnel Details'!$N$15), IF('Personnel Details'!$P$15="","", 'Personnel Details'!$P$15), IF(AND(NOT('Personnel Details'!$I$15=""), $B169&gt;='Personnel Details'!$I$15), IF('Personnel Details'!$K$15="", "", 'Personnel Details'!$K$15), IF('Personnel Details'!$F$15="", "", 'Personnel Details'!$F$15))))</f>
        <v/>
      </c>
      <c r="HT169" s="79" t="str">
        <f>IF(HR$9="", "", IF(AND(NOT('Personnel Details'!$N$15=""), $B169&gt;='Personnel Details'!$N$15), 'Personnel Details'!$Q$15, IF(AND(NOT('Personnel Details'!$I$15=""), $B169&gt;='Personnel Details'!$I$15), 'Personnel Details'!$L$15, 'Personnel Details'!$G$15)))</f>
        <v/>
      </c>
      <c r="HU169" s="59">
        <f t="shared" si="407"/>
        <v>0</v>
      </c>
      <c r="HV169" s="53"/>
      <c r="HX169" s="78" t="str">
        <f>IF(HX$9="", "", IF(AND(NOT('Personnel Details'!$N$16=""), $B169&gt;='Personnel Details'!$N$16), 'Personnel Details'!$O$16, IF(AND(NOT('Personnel Details'!$I$16=""), $B169&gt;='Personnel Details'!$I$16), 'Personnel Details'!$J$16, 'Personnel Details'!$E$16)))</f>
        <v/>
      </c>
      <c r="HY169" s="59" t="str">
        <f>IF(HX$9="", "", IF(AND(NOT('Personnel Details'!$N$16=""), $B169&gt;='Personnel Details'!$N$16), IF('Personnel Details'!$P$16="","", 'Personnel Details'!$P$16), IF(AND(NOT('Personnel Details'!$I$16=""), $B169&gt;='Personnel Details'!$I$16), IF('Personnel Details'!$K$16="", "", 'Personnel Details'!$K$16), IF('Personnel Details'!$F$16="", "", 'Personnel Details'!$F$16))))</f>
        <v/>
      </c>
      <c r="HZ169" s="79" t="str">
        <f>IF(HX$9="", "", IF(AND(NOT('Personnel Details'!$N$16=""), $B169&gt;='Personnel Details'!$N$16), 'Personnel Details'!$Q$16, IF(AND(NOT('Personnel Details'!$I$16=""), $B169&gt;='Personnel Details'!$I$16), 'Personnel Details'!$L$16, 'Personnel Details'!$G$16)))</f>
        <v/>
      </c>
      <c r="IA169" s="59">
        <f t="shared" si="408"/>
        <v>0</v>
      </c>
      <c r="IB169" s="53"/>
      <c r="ID169" s="78" t="str">
        <f>IF(ID$9="", "", IF(AND(NOT('Personnel Details'!$N$17=""), $B169&gt;='Personnel Details'!$N$17), 'Personnel Details'!$O$17, IF(AND(NOT('Personnel Details'!$I$17=""), $B169&gt;='Personnel Details'!$I$17), 'Personnel Details'!$J$17, 'Personnel Details'!$E$17)))</f>
        <v/>
      </c>
      <c r="IE169" s="59" t="str">
        <f>IF(ID$9="", "", IF(AND(NOT('Personnel Details'!$N$17=""), $B169&gt;='Personnel Details'!$N$17), IF('Personnel Details'!$P$17="","", 'Personnel Details'!$P$17), IF(AND(NOT('Personnel Details'!$I$17=""), $B169&gt;='Personnel Details'!$I$17), IF('Personnel Details'!$K$17="", "", 'Personnel Details'!$K$17), IF('Personnel Details'!$F$17="", "", 'Personnel Details'!$F$17))))</f>
        <v/>
      </c>
      <c r="IF169" s="79" t="str">
        <f>IF(ID$9="", "", IF(AND(NOT('Personnel Details'!$N$17=""), $B169&gt;='Personnel Details'!$N$17), 'Personnel Details'!$Q$17, IF(AND(NOT('Personnel Details'!$I$17=""), $B169&gt;='Personnel Details'!$I$17), 'Personnel Details'!$L$17, 'Personnel Details'!$G$17)))</f>
        <v/>
      </c>
      <c r="IG169" s="59">
        <f t="shared" si="409"/>
        <v>0</v>
      </c>
      <c r="IH169" s="53"/>
      <c r="IJ169" s="78" t="str">
        <f>IF(IJ$9="", "", IF(AND(NOT('Personnel Details'!$N$18=""), $B169&gt;='Personnel Details'!$N$18), 'Personnel Details'!$O$18, IF(AND(NOT('Personnel Details'!$I$18=""), $B169&gt;='Personnel Details'!$I$18), 'Personnel Details'!$J$18, 'Personnel Details'!$E$18)))</f>
        <v/>
      </c>
      <c r="IK169" s="59" t="str">
        <f>IF(IJ$9="", "", IF(AND(NOT('Personnel Details'!$N$18=""), $B169&gt;='Personnel Details'!$N$18), IF('Personnel Details'!$P$18="","", 'Personnel Details'!$P$18), IF(AND(NOT('Personnel Details'!$I$18=""), $B169&gt;='Personnel Details'!$I$18), IF('Personnel Details'!$K$18="", "", 'Personnel Details'!$K$18), IF('Personnel Details'!$F$18="", "", 'Personnel Details'!$F$18))))</f>
        <v/>
      </c>
      <c r="IL169" s="79" t="str">
        <f>IF(IJ$9="", "", IF(AND(NOT('Personnel Details'!$N$18=""), $B169&gt;='Personnel Details'!$N$18), 'Personnel Details'!$Q$18, IF(AND(NOT('Personnel Details'!$I$18=""), $B169&gt;='Personnel Details'!$I$18), 'Personnel Details'!$L$18, 'Personnel Details'!$G$18)))</f>
        <v/>
      </c>
      <c r="IM169" s="59">
        <f t="shared" si="410"/>
        <v>0</v>
      </c>
      <c r="IN169" s="53"/>
      <c r="IP169" s="78" t="str">
        <f>IF(IP$9="", "", IF(AND(NOT('Personnel Details'!$N$19=""), $B169&gt;='Personnel Details'!$N$19), 'Personnel Details'!$O$19, IF(AND(NOT('Personnel Details'!$I$19=""), $B169&gt;='Personnel Details'!$I$19), 'Personnel Details'!$J$19, 'Personnel Details'!$E$19)))</f>
        <v/>
      </c>
      <c r="IQ169" s="59" t="str">
        <f>IF(IP$9="", "", IF(AND(NOT('Personnel Details'!$N$19=""), $B169&gt;='Personnel Details'!$N$19), IF('Personnel Details'!$P$19="","", 'Personnel Details'!$P$19), IF(AND(NOT('Personnel Details'!$I$19=""), $B169&gt;='Personnel Details'!$I$19), IF('Personnel Details'!$K$19="", "", 'Personnel Details'!$K$19), IF('Personnel Details'!$F$19="", "", 'Personnel Details'!$F$19))))</f>
        <v/>
      </c>
      <c r="IR169" s="79" t="str">
        <f>IF(IP$9="", "", IF(AND(NOT('Personnel Details'!$N$19=""), $B169&gt;='Personnel Details'!$N$19), 'Personnel Details'!$Q$19, IF(AND(NOT('Personnel Details'!$I$19=""), $B169&gt;='Personnel Details'!$I$19), 'Personnel Details'!$L$19, 'Personnel Details'!$G$19)))</f>
        <v/>
      </c>
      <c r="IS169" s="59">
        <f t="shared" si="411"/>
        <v>0</v>
      </c>
      <c r="IT169" s="53"/>
      <c r="IV169" s="78" t="str">
        <f>IF(IV$9="", "", IF(AND(NOT('Personnel Details'!$N$20=""), $B169&gt;='Personnel Details'!$N$20), 'Personnel Details'!$O$20, IF(AND(NOT('Personnel Details'!$I$20=""), $B169&gt;='Personnel Details'!$I$20), 'Personnel Details'!$J$20, 'Personnel Details'!$E$20)))</f>
        <v/>
      </c>
      <c r="IW169" s="59" t="str">
        <f>IF(IV$9="", "", IF(AND(NOT('Personnel Details'!$N$20=""), $B169&gt;='Personnel Details'!$N$20), IF('Personnel Details'!$P$20="","", 'Personnel Details'!$P$20), IF(AND(NOT('Personnel Details'!$I$20=""), $B169&gt;='Personnel Details'!$I$20), IF('Personnel Details'!$K$20="", "", 'Personnel Details'!$K$20), IF('Personnel Details'!$F$20="", "", 'Personnel Details'!$F$20))))</f>
        <v/>
      </c>
      <c r="IX169" s="79" t="str">
        <f>IF(IV$9="", "", IF(AND(NOT('Personnel Details'!$N$20=""), $B169&gt;='Personnel Details'!$N$20), 'Personnel Details'!$Q$20, IF(AND(NOT('Personnel Details'!$I$20=""), $B169&gt;='Personnel Details'!$I$20), 'Personnel Details'!$L$20, 'Personnel Details'!$G$20)))</f>
        <v/>
      </c>
      <c r="IY169" s="59">
        <f t="shared" si="412"/>
        <v>0</v>
      </c>
      <c r="IZ169" s="53"/>
      <c r="JB169" s="78" t="str">
        <f>IF(JB$9="", "", IF(AND(NOT('Personnel Details'!$N$21=""), $B169&gt;='Personnel Details'!$N$21), 'Personnel Details'!$O$21, IF(AND(NOT('Personnel Details'!$I$21=""), $B169&gt;='Personnel Details'!$I$21), 'Personnel Details'!$J$21, 'Personnel Details'!$E$21)))</f>
        <v/>
      </c>
      <c r="JC169" s="59" t="str">
        <f>IF(JB$9="", "", IF(AND(NOT('Personnel Details'!$N$21=""), $B169&gt;='Personnel Details'!$N$21), IF('Personnel Details'!$P$21="","", 'Personnel Details'!$P$21), IF(AND(NOT('Personnel Details'!$I$21=""), $B169&gt;='Personnel Details'!$I$21), IF('Personnel Details'!$K$21="", "", 'Personnel Details'!$K$21), IF('Personnel Details'!$F$21="", "", 'Personnel Details'!$F$21))))</f>
        <v/>
      </c>
      <c r="JD169" s="79" t="str">
        <f>IF(JB$9="", "", IF(AND(NOT('Personnel Details'!$N$21=""), $B169&gt;='Personnel Details'!$N$21), 'Personnel Details'!$Q$21, IF(AND(NOT('Personnel Details'!$I$21=""), $B169&gt;='Personnel Details'!$I$21), 'Personnel Details'!$L$21, 'Personnel Details'!$G$21)))</f>
        <v/>
      </c>
      <c r="JE169" s="59">
        <f t="shared" si="413"/>
        <v>0</v>
      </c>
      <c r="JF169" s="53"/>
      <c r="JH169" s="78" t="str">
        <f>IF(JH$9="", "", IF(AND(NOT('Personnel Details'!$N$22=""), $B169&gt;='Personnel Details'!$N$22), 'Personnel Details'!$O$22, IF(AND(NOT('Personnel Details'!$I$22=""), $B169&gt;='Personnel Details'!$I$22), 'Personnel Details'!$J$22, 'Personnel Details'!$E$22)))</f>
        <v/>
      </c>
      <c r="JI169" s="59" t="str">
        <f>IF(JH$9="", "", IF(AND(NOT('Personnel Details'!$N$22=""), $B169&gt;='Personnel Details'!$N$22), IF('Personnel Details'!$P$22="","", 'Personnel Details'!$P$22), IF(AND(NOT('Personnel Details'!$I$22=""), $B169&gt;='Personnel Details'!$I$22), IF('Personnel Details'!$K$22="", "", 'Personnel Details'!$K$22), IF('Personnel Details'!$F$22="", "", 'Personnel Details'!$F$22))))</f>
        <v/>
      </c>
      <c r="JJ169" s="79" t="str">
        <f>IF(JH$9="", "", IF(AND(NOT('Personnel Details'!$N$22=""), $B169&gt;='Personnel Details'!$N$22), 'Personnel Details'!$Q$22, IF(AND(NOT('Personnel Details'!$I$22=""), $B169&gt;='Personnel Details'!$I$22), 'Personnel Details'!$L$22, 'Personnel Details'!$G$22)))</f>
        <v/>
      </c>
      <c r="JK169" s="59">
        <f t="shared" si="414"/>
        <v>0</v>
      </c>
      <c r="JL169" s="53"/>
      <c r="JN169" s="78" t="str">
        <f>IF(JN$9="", "", IF(AND(NOT('Personnel Details'!$N$23=""), $B169&gt;='Personnel Details'!$N$23), 'Personnel Details'!$O$23, IF(AND(NOT('Personnel Details'!$I$23=""), $B169&gt;='Personnel Details'!$I$23), 'Personnel Details'!$J$23, 'Personnel Details'!$E$23)))</f>
        <v/>
      </c>
      <c r="JO169" s="59" t="str">
        <f>IF(JN$9="", "", IF(AND(NOT('Personnel Details'!$N$23=""), $B169&gt;='Personnel Details'!$N$23), IF('Personnel Details'!$P$23="","", 'Personnel Details'!$P$23), IF(AND(NOT('Personnel Details'!$I$23=""), $B169&gt;='Personnel Details'!$I$23), IF('Personnel Details'!$K$23="", "", 'Personnel Details'!$K$23), IF('Personnel Details'!$F$23="", "", 'Personnel Details'!$F$23))))</f>
        <v/>
      </c>
      <c r="JP169" s="79" t="str">
        <f>IF(JN$9="", "", IF(AND(NOT('Personnel Details'!$N$23=""), $B169&gt;='Personnel Details'!$N$23), 'Personnel Details'!$Q$23, IF(AND(NOT('Personnel Details'!$I$23=""), $B169&gt;='Personnel Details'!$I$23), 'Personnel Details'!$L$23, 'Personnel Details'!$G$23)))</f>
        <v/>
      </c>
      <c r="JQ169" s="59">
        <f t="shared" si="415"/>
        <v>0</v>
      </c>
      <c r="JR169" s="53"/>
      <c r="JT169" s="78" t="str">
        <f>IF(JT$9="", "", IF(AND(NOT('Personnel Details'!$N$24=""), $B169&gt;='Personnel Details'!$N$24), 'Personnel Details'!$O$24, IF(AND(NOT('Personnel Details'!$I$24=""), $B169&gt;='Personnel Details'!$I$24), 'Personnel Details'!$J$24, 'Personnel Details'!$E$24)))</f>
        <v/>
      </c>
      <c r="JU169" s="59" t="str">
        <f>IF(JT$9="", "", IF(AND(NOT('Personnel Details'!$N$24=""), $B169&gt;='Personnel Details'!$N$24), IF('Personnel Details'!$P$24="","", 'Personnel Details'!$P$24), IF(AND(NOT('Personnel Details'!$I$24=""), $B169&gt;='Personnel Details'!$I$24), IF('Personnel Details'!$K$24="", "", 'Personnel Details'!$K$24), IF('Personnel Details'!$F$24="", "", 'Personnel Details'!$F$24))))</f>
        <v/>
      </c>
      <c r="JV169" s="79" t="str">
        <f>IF(JT$9="", "", IF(AND(NOT('Personnel Details'!$N$24=""), $B169&gt;='Personnel Details'!$N$24), 'Personnel Details'!$Q$24, IF(AND(NOT('Personnel Details'!$I$24=""), $B169&gt;='Personnel Details'!$I$24), 'Personnel Details'!$L$24, 'Personnel Details'!$G$24)))</f>
        <v/>
      </c>
      <c r="JW169" s="59">
        <f t="shared" si="416"/>
        <v>0</v>
      </c>
      <c r="JX169" s="53"/>
      <c r="JZ169" s="78" t="str">
        <f>IF(JZ$9="", "", IF(AND(NOT('Personnel Details'!$N$25=""), $B169&gt;='Personnel Details'!$N$25), 'Personnel Details'!$O$25, IF(AND(NOT('Personnel Details'!$I$25=""), $B169&gt;='Personnel Details'!$I$25), 'Personnel Details'!$J$25, 'Personnel Details'!$E$25)))</f>
        <v/>
      </c>
      <c r="KA169" s="59" t="str">
        <f>IF(JZ$9="", "", IF(AND(NOT('Personnel Details'!$N$25=""), $B169&gt;='Personnel Details'!$N$25), IF('Personnel Details'!$P$25="","", 'Personnel Details'!$P$25), IF(AND(NOT('Personnel Details'!$I$25=""), $B169&gt;='Personnel Details'!$I$25), IF('Personnel Details'!$K$25="", "", 'Personnel Details'!$K$25), IF('Personnel Details'!$F$25="", "", 'Personnel Details'!$F$25))))</f>
        <v/>
      </c>
      <c r="KB169" s="79" t="str">
        <f>IF(JZ$9="", "", IF(AND(NOT('Personnel Details'!$N$25=""), $B169&gt;='Personnel Details'!$N$25), 'Personnel Details'!$Q$25, IF(AND(NOT('Personnel Details'!$I$25=""), $B169&gt;='Personnel Details'!$I$25), 'Personnel Details'!$L$25, 'Personnel Details'!$G$25)))</f>
        <v/>
      </c>
      <c r="KC169" s="59">
        <f t="shared" si="417"/>
        <v>0</v>
      </c>
      <c r="KD169" s="53"/>
      <c r="KF169" s="78" t="str">
        <f>IF(KF$9="", "", IF(AND(NOT('Personnel Details'!$N$26=""), $B169&gt;='Personnel Details'!$N$26), 'Personnel Details'!$O$26, IF(AND(NOT('Personnel Details'!$I$26=""), $B169&gt;='Personnel Details'!$I$26), 'Personnel Details'!$J$26, 'Personnel Details'!$E$26)))</f>
        <v/>
      </c>
      <c r="KG169" s="59" t="str">
        <f>IF(KF$9="", "", IF(AND(NOT('Personnel Details'!$N$26=""), $B169&gt;='Personnel Details'!$N$26), IF('Personnel Details'!$P$26="","", 'Personnel Details'!$P$26), IF(AND(NOT('Personnel Details'!$I$26=""), $B169&gt;='Personnel Details'!$I$26), IF('Personnel Details'!$K$26="", "", 'Personnel Details'!$K$26), IF('Personnel Details'!$F$26="", "", 'Personnel Details'!$F$26))))</f>
        <v/>
      </c>
      <c r="KH169" s="79" t="str">
        <f>IF(KF$9="", "", IF(AND(NOT('Personnel Details'!$N$26=""), $B169&gt;='Personnel Details'!$N$26), 'Personnel Details'!$Q$26, IF(AND(NOT('Personnel Details'!$I$26=""), $B169&gt;='Personnel Details'!$I$26), 'Personnel Details'!$L$26, 'Personnel Details'!$G$26)))</f>
        <v/>
      </c>
      <c r="KI169" s="59">
        <f t="shared" si="418"/>
        <v>0</v>
      </c>
      <c r="KJ169" s="53"/>
      <c r="KL169" s="78" t="str">
        <f>IF(KL$9="", "", IF(AND(NOT('Personnel Details'!$N$27=""), $B169&gt;='Personnel Details'!$N$27), 'Personnel Details'!$O$27, IF(AND(NOT('Personnel Details'!$I$27=""), $B169&gt;='Personnel Details'!$I$27), 'Personnel Details'!$J$27, 'Personnel Details'!$E$27)))</f>
        <v/>
      </c>
      <c r="KM169" s="59" t="str">
        <f>IF(KL$9="", "", IF(AND(NOT('Personnel Details'!$N$27=""), $B169&gt;='Personnel Details'!$N$27), IF('Personnel Details'!$P$27="","", 'Personnel Details'!$P$27), IF(AND(NOT('Personnel Details'!$I$27=""), $B169&gt;='Personnel Details'!$I$27), IF('Personnel Details'!$K$27="", "", 'Personnel Details'!$K$27), IF('Personnel Details'!$F$27="", "", 'Personnel Details'!$F$27))))</f>
        <v/>
      </c>
      <c r="KN169" s="79" t="str">
        <f>IF(KL$9="", "", IF(AND(NOT('Personnel Details'!$N$27=""), $B169&gt;='Personnel Details'!$N$27), 'Personnel Details'!$Q$27, IF(AND(NOT('Personnel Details'!$I$27=""), $B169&gt;='Personnel Details'!$I$27), 'Personnel Details'!$L$27, 'Personnel Details'!$G$27)))</f>
        <v/>
      </c>
      <c r="KO169" s="59">
        <f t="shared" si="419"/>
        <v>0</v>
      </c>
      <c r="KP169" s="53"/>
      <c r="KR169" s="78" t="str">
        <f>IF(KR$9="", "", IF(AND(NOT('Personnel Details'!$N$28=""), $B169&gt;='Personnel Details'!$N$28), 'Personnel Details'!$O$28, IF(AND(NOT('Personnel Details'!$I$28=""), $B169&gt;='Personnel Details'!$I$28), 'Personnel Details'!$J$28, 'Personnel Details'!$E$28)))</f>
        <v/>
      </c>
      <c r="KS169" s="59" t="str">
        <f>IF(KR$9="", "", IF(AND(NOT('Personnel Details'!$N$28=""), $B169&gt;='Personnel Details'!$N$28), IF('Personnel Details'!$P$28="","", 'Personnel Details'!$P$28), IF(AND(NOT('Personnel Details'!$I$28=""), $B169&gt;='Personnel Details'!$I$28), IF('Personnel Details'!$K$28="", "", 'Personnel Details'!$K$28), IF('Personnel Details'!$F$28="", "", 'Personnel Details'!$F$28))))</f>
        <v/>
      </c>
      <c r="KT169" s="79" t="str">
        <f>IF(KR$9="", "", IF(AND(NOT('Personnel Details'!$N$28=""), $B169&gt;='Personnel Details'!$N$28), 'Personnel Details'!$Q$28, IF(AND(NOT('Personnel Details'!$I$28=""), $B169&gt;='Personnel Details'!$I$28), 'Personnel Details'!$L$28, 'Personnel Details'!$G$28)))</f>
        <v/>
      </c>
      <c r="KU169" s="59">
        <f t="shared" si="420"/>
        <v>0</v>
      </c>
      <c r="KV169" s="53"/>
      <c r="KX169" s="78" t="str">
        <f>IF(KX$9="", "", IF(AND(NOT('Personnel Details'!$N$29=""), $B169&gt;='Personnel Details'!$N$29), 'Personnel Details'!$O$29, IF(AND(NOT('Personnel Details'!$I$29=""), $B169&gt;='Personnel Details'!$I$29), 'Personnel Details'!$J$29, 'Personnel Details'!$E$29)))</f>
        <v/>
      </c>
      <c r="KY169" s="59" t="str">
        <f>IF(KX$9="", "", IF(AND(NOT('Personnel Details'!$N$29=""), $B169&gt;='Personnel Details'!$N$29), IF('Personnel Details'!$P$29="","", 'Personnel Details'!$P$29), IF(AND(NOT('Personnel Details'!$I$29=""), $B169&gt;='Personnel Details'!$I$29), IF('Personnel Details'!$K$29="", "", 'Personnel Details'!$K$29), IF('Personnel Details'!$F$29="", "", 'Personnel Details'!$F$29))))</f>
        <v/>
      </c>
      <c r="KZ169" s="79" t="str">
        <f>IF(KX$9="", "", IF(AND(NOT('Personnel Details'!$N$29=""), $B169&gt;='Personnel Details'!$N$29), 'Personnel Details'!$Q$29, IF(AND(NOT('Personnel Details'!$I$29=""), $B169&gt;='Personnel Details'!$I$29), 'Personnel Details'!$L$29, 'Personnel Details'!$G$29)))</f>
        <v/>
      </c>
      <c r="LA169" s="59">
        <f t="shared" si="421"/>
        <v>0</v>
      </c>
      <c r="LB169" s="53"/>
      <c r="LD169" s="78" t="str">
        <f>IF(LD$9="", "", IF(AND(NOT('Personnel Details'!$N$30=""), $B169&gt;='Personnel Details'!$N$30), 'Personnel Details'!$O$30, IF(AND(NOT('Personnel Details'!$I$30=""), $B169&gt;='Personnel Details'!$I$30), 'Personnel Details'!$J$30, 'Personnel Details'!$E$30)))</f>
        <v/>
      </c>
      <c r="LE169" s="59" t="str">
        <f>IF(LD$9="", "", IF(AND(NOT('Personnel Details'!$N$30=""), $B169&gt;='Personnel Details'!$N$30), IF('Personnel Details'!$P$30="","", 'Personnel Details'!$P$30), IF(AND(NOT('Personnel Details'!$I$30=""), $B169&gt;='Personnel Details'!$I$30), IF('Personnel Details'!$K$30="", "", 'Personnel Details'!$K$30), IF('Personnel Details'!$F$30="", "", 'Personnel Details'!$F$30))))</f>
        <v/>
      </c>
      <c r="LF169" s="79" t="str">
        <f>IF(LD$9="", "", IF(AND(NOT('Personnel Details'!$N$30=""), $B169&gt;='Personnel Details'!$N$30), 'Personnel Details'!$Q$30, IF(AND(NOT('Personnel Details'!$I$30=""), $B169&gt;='Personnel Details'!$I$30), 'Personnel Details'!$L$30, 'Personnel Details'!$G$30)))</f>
        <v/>
      </c>
      <c r="LG169" s="59">
        <f t="shared" si="422"/>
        <v>0</v>
      </c>
      <c r="LH169" s="53"/>
      <c r="LJ169" s="78" t="str">
        <f>IF(LJ$9="", "", IF(AND(NOT('Personnel Details'!$N$31=""), $B169&gt;='Personnel Details'!$N$31), 'Personnel Details'!$O$31, IF(AND(NOT('Personnel Details'!$I$31=""), $B169&gt;='Personnel Details'!$I$31), 'Personnel Details'!$J$31, 'Personnel Details'!$E$31)))</f>
        <v/>
      </c>
      <c r="LK169" s="59" t="str">
        <f>IF(LJ$9="", "", IF(AND(NOT('Personnel Details'!$N$31=""), $B169&gt;='Personnel Details'!$N$31), IF('Personnel Details'!$P$31="","", 'Personnel Details'!$P$31), IF(AND(NOT('Personnel Details'!$I$31=""), $B169&gt;='Personnel Details'!$I$31), IF('Personnel Details'!$K$31="", "", 'Personnel Details'!$K$31), IF('Personnel Details'!$F$31="", "", 'Personnel Details'!$F$31))))</f>
        <v/>
      </c>
      <c r="LL169" s="79" t="str">
        <f>IF(LJ$9="", "", IF(AND(NOT('Personnel Details'!$N$31=""), $B169&gt;='Personnel Details'!$N$31), 'Personnel Details'!$Q$31, IF(AND(NOT('Personnel Details'!$I$31=""), $B169&gt;='Personnel Details'!$I$31), 'Personnel Details'!$L$31, 'Personnel Details'!$G$31)))</f>
        <v/>
      </c>
      <c r="LM169" s="59">
        <f t="shared" si="423"/>
        <v>0</v>
      </c>
      <c r="LN169" s="53"/>
      <c r="LP169" s="78" t="str">
        <f>IF(LP$9="", "", IF(AND(NOT('Personnel Details'!$N$32=""), $B169&gt;='Personnel Details'!$N$32), 'Personnel Details'!$O$32, IF(AND(NOT('Personnel Details'!$I$32=""), $B169&gt;='Personnel Details'!$I$32), 'Personnel Details'!$J$32, 'Personnel Details'!$E$32)))</f>
        <v/>
      </c>
      <c r="LQ169" s="59" t="str">
        <f>IF(LP$9="", "", IF(AND(NOT('Personnel Details'!$N$32=""), $B169&gt;='Personnel Details'!$N$32), IF('Personnel Details'!$P$32="","", 'Personnel Details'!$P$32), IF(AND(NOT('Personnel Details'!$I$32=""), $B169&gt;='Personnel Details'!$I$32), IF('Personnel Details'!$K$32="", "", 'Personnel Details'!$K$32), IF('Personnel Details'!$F$32="", "", 'Personnel Details'!$F$32))))</f>
        <v/>
      </c>
      <c r="LR169" s="79" t="str">
        <f>IF(LP$9="", "", IF(AND(NOT('Personnel Details'!$N$32=""), $B169&gt;='Personnel Details'!$N$32), 'Personnel Details'!$Q$32, IF(AND(NOT('Personnel Details'!$I$32=""), $B169&gt;='Personnel Details'!$I$32), 'Personnel Details'!$L$32, 'Personnel Details'!$G$32)))</f>
        <v/>
      </c>
      <c r="LS169" s="59">
        <f t="shared" si="424"/>
        <v>0</v>
      </c>
      <c r="LT169" s="53"/>
      <c r="LV169" s="78" t="str">
        <f>IF(LV$9="", "", IF(AND(NOT('Personnel Details'!$N$33=""), $B169&gt;='Personnel Details'!$N$33), 'Personnel Details'!$O$33, IF(AND(NOT('Personnel Details'!$I$33=""), $B169&gt;='Personnel Details'!$I$33), 'Personnel Details'!$J$33, 'Personnel Details'!$E$33)))</f>
        <v/>
      </c>
      <c r="LW169" s="59" t="str">
        <f>IF(LV$9="", "", IF(AND(NOT('Personnel Details'!$N$33=""), $B169&gt;='Personnel Details'!$N$33), IF('Personnel Details'!$P$33="","", 'Personnel Details'!$P$33), IF(AND(NOT('Personnel Details'!$I$33=""), $B169&gt;='Personnel Details'!$I$33), IF('Personnel Details'!$K$33="", "", 'Personnel Details'!$K$33), IF('Personnel Details'!$F$33="", "", 'Personnel Details'!$F$33))))</f>
        <v/>
      </c>
      <c r="LX169" s="79" t="str">
        <f>IF(LV$9="", "", IF(AND(NOT('Personnel Details'!$N$33=""), $B169&gt;='Personnel Details'!$N$33), 'Personnel Details'!$Q$33, IF(AND(NOT('Personnel Details'!$I$33=""), $B169&gt;='Personnel Details'!$I$33), 'Personnel Details'!$L$33, 'Personnel Details'!$G$33)))</f>
        <v/>
      </c>
      <c r="LY169" s="59">
        <f t="shared" si="425"/>
        <v>0</v>
      </c>
      <c r="LZ169" s="53"/>
      <c r="MB169" s="78" t="str">
        <f>IF(MB$9="", "", IF(AND(NOT('Personnel Details'!$N$34=""), $B169&gt;='Personnel Details'!$N$34), 'Personnel Details'!$O$34, IF(AND(NOT('Personnel Details'!$I$34=""), $B169&gt;='Personnel Details'!$I$34), 'Personnel Details'!$J$34, 'Personnel Details'!$E$34)))</f>
        <v/>
      </c>
      <c r="MC169" s="59" t="str">
        <f>IF(MB$9="", "", IF(AND(NOT('Personnel Details'!$N$34=""), $B169&gt;='Personnel Details'!$N$34), IF('Personnel Details'!$P$34="","", 'Personnel Details'!$P$34), IF(AND(NOT('Personnel Details'!$I$34=""), $B169&gt;='Personnel Details'!$I$34), IF('Personnel Details'!$K$34="", "", 'Personnel Details'!$K$34), IF('Personnel Details'!$F$34="", "", 'Personnel Details'!$F$34))))</f>
        <v/>
      </c>
      <c r="MD169" s="79" t="str">
        <f>IF(MB$9="", "", IF(AND(NOT('Personnel Details'!$N$34=""), $B169&gt;='Personnel Details'!$N$34), 'Personnel Details'!$Q$34, IF(AND(NOT('Personnel Details'!$I$34=""), $B169&gt;='Personnel Details'!$I$34), 'Personnel Details'!$L$34, 'Personnel Details'!$G$34)))</f>
        <v/>
      </c>
      <c r="ME169" s="59">
        <f t="shared" si="426"/>
        <v>0</v>
      </c>
      <c r="MF169" s="53"/>
      <c r="MH169" s="78" t="str">
        <f>IF(MH$9="", "", IF(AND(NOT('Personnel Details'!$N$35=""), $B169&gt;='Personnel Details'!$N$35), 'Personnel Details'!$O$35, IF(AND(NOT('Personnel Details'!$I$35=""), $B169&gt;='Personnel Details'!$I$35), 'Personnel Details'!$J$35, 'Personnel Details'!$E$35)))</f>
        <v/>
      </c>
      <c r="MI169" s="59" t="str">
        <f>IF(MH$9="", "", IF(AND(NOT('Personnel Details'!$N$35=""), $B169&gt;='Personnel Details'!$N$35), IF('Personnel Details'!$P$35="","", 'Personnel Details'!$P$35), IF(AND(NOT('Personnel Details'!$I$35=""), $B169&gt;='Personnel Details'!$I$35), IF('Personnel Details'!$K$35="", "", 'Personnel Details'!$K$35), IF('Personnel Details'!$F$35="", "", 'Personnel Details'!$F$35))))</f>
        <v/>
      </c>
      <c r="MJ169" s="79" t="str">
        <f>IF(MH$9="", "", IF(AND(NOT('Personnel Details'!$N$35=""), $B169&gt;='Personnel Details'!$N$35), 'Personnel Details'!$Q$35, IF(AND(NOT('Personnel Details'!$I$35=""), $B169&gt;='Personnel Details'!$I$35), 'Personnel Details'!$L$35, 'Personnel Details'!$G$35)))</f>
        <v/>
      </c>
      <c r="MK169" s="59">
        <f t="shared" si="427"/>
        <v>0</v>
      </c>
      <c r="ML169" s="53"/>
      <c r="MN169" s="78" t="str">
        <f>IF(MN$9="", "", IF(AND(NOT('Personnel Details'!$N$36=""), $B169&gt;='Personnel Details'!$N$36), 'Personnel Details'!$O$36, IF(AND(NOT('Personnel Details'!$I$36=""), $B169&gt;='Personnel Details'!$I$36), 'Personnel Details'!$J$36, 'Personnel Details'!$E$36)))</f>
        <v/>
      </c>
      <c r="MO169" s="59" t="str">
        <f>IF(MN$9="", "", IF(AND(NOT('Personnel Details'!$N$36=""), $B169&gt;='Personnel Details'!$N$36), IF('Personnel Details'!$P$36="","", 'Personnel Details'!$P$36), IF(AND(NOT('Personnel Details'!$I$36=""), $B169&gt;='Personnel Details'!$I$36), IF('Personnel Details'!$K$36="", "", 'Personnel Details'!$K$36), IF('Personnel Details'!$F$36="", "", 'Personnel Details'!$F$36))))</f>
        <v/>
      </c>
      <c r="MP169" s="79" t="str">
        <f>IF(MN$9="", "", IF(AND(NOT('Personnel Details'!$N$36=""), $B169&gt;='Personnel Details'!$N$36), 'Personnel Details'!$Q$36, IF(AND(NOT('Personnel Details'!$I$36=""), $B169&gt;='Personnel Details'!$I$36), 'Personnel Details'!$L$36, 'Personnel Details'!$G$36)))</f>
        <v/>
      </c>
      <c r="MQ169" s="59">
        <f t="shared" si="428"/>
        <v>0</v>
      </c>
      <c r="MR169" s="53"/>
      <c r="MT169" s="78" t="str">
        <f>IF(MT$9="", "", IF(AND(NOT('Personnel Details'!$N$37=""), $B169&gt;='Personnel Details'!$N$37), 'Personnel Details'!$O$37, IF(AND(NOT('Personnel Details'!$I$37=""), $B169&gt;='Personnel Details'!$I$37), 'Personnel Details'!$J$37, 'Personnel Details'!$E$37)))</f>
        <v/>
      </c>
      <c r="MU169" s="59" t="str">
        <f>IF(MT$9="", "", IF(AND(NOT('Personnel Details'!$N$37=""), $B169&gt;='Personnel Details'!$N$37), IF('Personnel Details'!$P$37="","", 'Personnel Details'!$P$37), IF(AND(NOT('Personnel Details'!$I$37=""), $B169&gt;='Personnel Details'!$I$37), IF('Personnel Details'!$K$37="", "", 'Personnel Details'!$K$37), IF('Personnel Details'!$F$37="", "", 'Personnel Details'!$F$37))))</f>
        <v/>
      </c>
      <c r="MV169" s="79" t="str">
        <f>IF(MT$9="", "", IF(AND(NOT('Personnel Details'!$N$37=""), $B169&gt;='Personnel Details'!$N$37), 'Personnel Details'!$Q$37, IF(AND(NOT('Personnel Details'!$I$37=""), $B169&gt;='Personnel Details'!$I$37), 'Personnel Details'!$L$37, 'Personnel Details'!$G$37)))</f>
        <v/>
      </c>
      <c r="MW169" s="59">
        <f t="shared" si="429"/>
        <v>0</v>
      </c>
      <c r="MX169" s="53"/>
      <c r="MZ169" s="78" t="str">
        <f>IF(MZ$9="", "", IF(AND(NOT('Personnel Details'!$N$38=""), $B169&gt;='Personnel Details'!$N$38), 'Personnel Details'!$O$38, IF(AND(NOT('Personnel Details'!$I$38=""), $B169&gt;='Personnel Details'!$I$38), 'Personnel Details'!$J$38, 'Personnel Details'!$E$38)))</f>
        <v/>
      </c>
      <c r="NA169" s="59" t="str">
        <f>IF(MZ$9="", "", IF(AND(NOT('Personnel Details'!$N$38=""), $B169&gt;='Personnel Details'!$N$38), IF('Personnel Details'!$P$38="","", 'Personnel Details'!$P$38), IF(AND(NOT('Personnel Details'!$I$38=""), $B169&gt;='Personnel Details'!$I$38), IF('Personnel Details'!$K$38="", "", 'Personnel Details'!$K$38), IF('Personnel Details'!$F$38="", "", 'Personnel Details'!$F$38))))</f>
        <v/>
      </c>
      <c r="NB169" s="79" t="str">
        <f>IF(MZ$9="", "", IF(AND(NOT('Personnel Details'!$N$38=""), $B169&gt;='Personnel Details'!$N$38), 'Personnel Details'!$Q$38, IF(AND(NOT('Personnel Details'!$I$38=""), $B169&gt;='Personnel Details'!$I$38), 'Personnel Details'!$L$38, 'Personnel Details'!$G$38)))</f>
        <v/>
      </c>
      <c r="NC169" s="59">
        <f t="shared" si="430"/>
        <v>0</v>
      </c>
      <c r="ND169" s="53"/>
      <c r="NF169" s="78" t="str">
        <f>IF(NF$9="", "", IF(AND(NOT('Personnel Details'!$N$39=""), $B169&gt;='Personnel Details'!$N$39), 'Personnel Details'!$O$39, IF(AND(NOT('Personnel Details'!$I$39=""), $B169&gt;='Personnel Details'!$I$39), 'Personnel Details'!$J$39, 'Personnel Details'!$E$39)))</f>
        <v/>
      </c>
      <c r="NG169" s="59" t="str">
        <f>IF(NF$9="", "", IF(AND(NOT('Personnel Details'!$N$39=""), $B169&gt;='Personnel Details'!$N$39), IF('Personnel Details'!$P$39="","", 'Personnel Details'!$P$39), IF(AND(NOT('Personnel Details'!$I$39=""), $B169&gt;='Personnel Details'!$I$39), IF('Personnel Details'!$K$39="", "", 'Personnel Details'!$K$39), IF('Personnel Details'!$F$39="", "", 'Personnel Details'!$F$39))))</f>
        <v/>
      </c>
      <c r="NH169" s="79" t="str">
        <f>IF(NF$9="", "", IF(AND(NOT('Personnel Details'!$N$39=""), $B169&gt;='Personnel Details'!$N$39), 'Personnel Details'!$Q$39, IF(AND(NOT('Personnel Details'!$I$39=""), $B169&gt;='Personnel Details'!$I$39), 'Personnel Details'!$L$39, 'Personnel Details'!$G$39)))</f>
        <v/>
      </c>
      <c r="NI169" s="59">
        <f t="shared" si="431"/>
        <v>0</v>
      </c>
      <c r="NJ169" s="53"/>
      <c r="NL169" s="78" t="str">
        <f>IF(NL$9="", "", IF(AND(NOT('Personnel Details'!$N$40=""), $B169&gt;='Personnel Details'!$N$40), 'Personnel Details'!$O$40, IF(AND(NOT('Personnel Details'!$I$40=""), $B169&gt;='Personnel Details'!$I$40), 'Personnel Details'!$J$40, 'Personnel Details'!$E$40)))</f>
        <v/>
      </c>
      <c r="NM169" s="59" t="str">
        <f>IF(NL$9="", "", IF(AND(NOT('Personnel Details'!$N$40=""), $B169&gt;='Personnel Details'!$N$40), IF('Personnel Details'!$P$40="","", 'Personnel Details'!$P$40), IF(AND(NOT('Personnel Details'!$I$40=""), $B169&gt;='Personnel Details'!$I$40), IF('Personnel Details'!$K$40="", "", 'Personnel Details'!$K$40), IF('Personnel Details'!$F$40="", "", 'Personnel Details'!$F$40))))</f>
        <v/>
      </c>
      <c r="NN169" s="79" t="str">
        <f>IF(NL$9="", "", IF(AND(NOT('Personnel Details'!$N$40=""), $B169&gt;='Personnel Details'!$N$40), 'Personnel Details'!$Q$40, IF(AND(NOT('Personnel Details'!$I$40=""), $B169&gt;='Personnel Details'!$I$40), 'Personnel Details'!$L$40, 'Personnel Details'!$G$40)))</f>
        <v/>
      </c>
      <c r="NO169" s="59">
        <f t="shared" si="432"/>
        <v>0</v>
      </c>
      <c r="NP169" s="53"/>
    </row>
    <row r="170" spans="1:380" x14ac:dyDescent="0.25">
      <c r="A170" s="32"/>
      <c r="B170" s="113">
        <f>IFERROR(IF(B169+1&gt;'Personnel Details'!$U$5, "", B169+1), "")</f>
        <v>43990</v>
      </c>
      <c r="C170" s="32"/>
      <c r="D170" s="120"/>
      <c r="E170" s="13" t="str">
        <f t="shared" si="311"/>
        <v/>
      </c>
      <c r="F170" s="13" t="str">
        <f t="shared" si="342"/>
        <v/>
      </c>
      <c r="G170" s="56" t="str">
        <f t="shared" si="433"/>
        <v/>
      </c>
      <c r="H170" s="16" t="str">
        <f t="shared" si="343"/>
        <v/>
      </c>
      <c r="I170" s="32"/>
      <c r="J170" s="120"/>
      <c r="K170" s="62" t="str">
        <f t="shared" si="312"/>
        <v/>
      </c>
      <c r="L170" s="62" t="str">
        <f t="shared" si="344"/>
        <v/>
      </c>
      <c r="M170" s="65" t="str">
        <f t="shared" si="434"/>
        <v/>
      </c>
      <c r="N170" s="68" t="str">
        <f t="shared" si="345"/>
        <v/>
      </c>
      <c r="O170" s="32"/>
      <c r="P170" s="120"/>
      <c r="Q170" s="62" t="str">
        <f t="shared" si="313"/>
        <v/>
      </c>
      <c r="R170" s="62" t="str">
        <f t="shared" si="346"/>
        <v/>
      </c>
      <c r="S170" s="65" t="str">
        <f t="shared" si="435"/>
        <v/>
      </c>
      <c r="T170" s="68" t="str">
        <f t="shared" si="347"/>
        <v/>
      </c>
      <c r="U170" s="32"/>
      <c r="V170" s="120"/>
      <c r="W170" s="62" t="str">
        <f t="shared" si="314"/>
        <v/>
      </c>
      <c r="X170" s="62" t="str">
        <f t="shared" si="348"/>
        <v/>
      </c>
      <c r="Y170" s="65" t="str">
        <f t="shared" si="436"/>
        <v/>
      </c>
      <c r="Z170" s="68" t="str">
        <f t="shared" si="349"/>
        <v/>
      </c>
      <c r="AA170" s="32"/>
      <c r="AB170" s="120"/>
      <c r="AC170" s="62" t="str">
        <f t="shared" si="315"/>
        <v/>
      </c>
      <c r="AD170" s="62" t="str">
        <f t="shared" si="350"/>
        <v/>
      </c>
      <c r="AE170" s="65" t="str">
        <f t="shared" si="437"/>
        <v/>
      </c>
      <c r="AF170" s="68" t="str">
        <f t="shared" si="351"/>
        <v/>
      </c>
      <c r="AG170" s="32"/>
      <c r="AH170" s="120"/>
      <c r="AI170" s="62" t="str">
        <f t="shared" si="316"/>
        <v/>
      </c>
      <c r="AJ170" s="62" t="str">
        <f t="shared" si="352"/>
        <v/>
      </c>
      <c r="AK170" s="65" t="str">
        <f t="shared" si="438"/>
        <v/>
      </c>
      <c r="AL170" s="68" t="str">
        <f t="shared" si="353"/>
        <v/>
      </c>
      <c r="AM170" s="32"/>
      <c r="AN170" s="120"/>
      <c r="AO170" s="62" t="str">
        <f t="shared" si="317"/>
        <v/>
      </c>
      <c r="AP170" s="62" t="str">
        <f t="shared" si="354"/>
        <v/>
      </c>
      <c r="AQ170" s="65" t="str">
        <f t="shared" si="439"/>
        <v/>
      </c>
      <c r="AR170" s="68" t="str">
        <f t="shared" si="355"/>
        <v/>
      </c>
      <c r="AS170" s="32"/>
      <c r="AT170" s="120"/>
      <c r="AU170" s="62" t="str">
        <f t="shared" si="318"/>
        <v/>
      </c>
      <c r="AV170" s="62" t="str">
        <f t="shared" si="356"/>
        <v/>
      </c>
      <c r="AW170" s="65" t="str">
        <f t="shared" si="440"/>
        <v/>
      </c>
      <c r="AX170" s="68" t="str">
        <f t="shared" si="357"/>
        <v/>
      </c>
      <c r="AY170" s="32"/>
      <c r="AZ170" s="120"/>
      <c r="BA170" s="62" t="str">
        <f t="shared" si="319"/>
        <v/>
      </c>
      <c r="BB170" s="62" t="str">
        <f t="shared" si="358"/>
        <v/>
      </c>
      <c r="BC170" s="65" t="str">
        <f t="shared" si="441"/>
        <v/>
      </c>
      <c r="BD170" s="68" t="str">
        <f t="shared" si="359"/>
        <v/>
      </c>
      <c r="BE170" s="32"/>
      <c r="BF170" s="120"/>
      <c r="BG170" s="62" t="str">
        <f t="shared" si="320"/>
        <v/>
      </c>
      <c r="BH170" s="62" t="str">
        <f t="shared" si="360"/>
        <v/>
      </c>
      <c r="BI170" s="65" t="str">
        <f t="shared" si="442"/>
        <v/>
      </c>
      <c r="BJ170" s="68" t="str">
        <f t="shared" si="361"/>
        <v/>
      </c>
      <c r="BK170" s="32"/>
      <c r="BL170" s="120"/>
      <c r="BM170" s="62" t="str">
        <f t="shared" si="321"/>
        <v/>
      </c>
      <c r="BN170" s="62" t="str">
        <f t="shared" si="362"/>
        <v/>
      </c>
      <c r="BO170" s="65" t="str">
        <f t="shared" si="443"/>
        <v/>
      </c>
      <c r="BP170" s="68" t="str">
        <f t="shared" si="363"/>
        <v/>
      </c>
      <c r="BQ170" s="32"/>
      <c r="BR170" s="120"/>
      <c r="BS170" s="62" t="str">
        <f t="shared" si="322"/>
        <v/>
      </c>
      <c r="BT170" s="62" t="str">
        <f t="shared" si="364"/>
        <v/>
      </c>
      <c r="BU170" s="65" t="str">
        <f t="shared" si="444"/>
        <v/>
      </c>
      <c r="BV170" s="68" t="str">
        <f t="shared" si="365"/>
        <v/>
      </c>
      <c r="BW170" s="32"/>
      <c r="BX170" s="120"/>
      <c r="BY170" s="62" t="str">
        <f t="shared" si="323"/>
        <v/>
      </c>
      <c r="BZ170" s="62" t="str">
        <f t="shared" si="366"/>
        <v/>
      </c>
      <c r="CA170" s="65" t="str">
        <f t="shared" si="445"/>
        <v/>
      </c>
      <c r="CB170" s="68" t="str">
        <f t="shared" si="367"/>
        <v/>
      </c>
      <c r="CC170" s="32"/>
      <c r="CD170" s="120"/>
      <c r="CE170" s="62" t="str">
        <f t="shared" si="324"/>
        <v/>
      </c>
      <c r="CF170" s="62" t="str">
        <f t="shared" si="368"/>
        <v/>
      </c>
      <c r="CG170" s="65" t="str">
        <f t="shared" si="446"/>
        <v/>
      </c>
      <c r="CH170" s="68" t="str">
        <f t="shared" si="369"/>
        <v/>
      </c>
      <c r="CI170" s="32"/>
      <c r="CJ170" s="120"/>
      <c r="CK170" s="62" t="str">
        <f t="shared" si="325"/>
        <v/>
      </c>
      <c r="CL170" s="62" t="str">
        <f t="shared" si="370"/>
        <v/>
      </c>
      <c r="CM170" s="65" t="str">
        <f t="shared" si="447"/>
        <v/>
      </c>
      <c r="CN170" s="68" t="str">
        <f t="shared" si="371"/>
        <v/>
      </c>
      <c r="CO170" s="32"/>
      <c r="CP170" s="120"/>
      <c r="CQ170" s="62" t="str">
        <f t="shared" si="326"/>
        <v/>
      </c>
      <c r="CR170" s="62" t="str">
        <f t="shared" si="372"/>
        <v/>
      </c>
      <c r="CS170" s="65" t="str">
        <f t="shared" si="448"/>
        <v/>
      </c>
      <c r="CT170" s="68" t="str">
        <f t="shared" si="373"/>
        <v/>
      </c>
      <c r="CU170" s="32"/>
      <c r="CV170" s="120"/>
      <c r="CW170" s="62" t="str">
        <f t="shared" si="327"/>
        <v/>
      </c>
      <c r="CX170" s="62" t="str">
        <f t="shared" si="374"/>
        <v/>
      </c>
      <c r="CY170" s="65" t="str">
        <f t="shared" si="449"/>
        <v/>
      </c>
      <c r="CZ170" s="68" t="str">
        <f t="shared" si="375"/>
        <v/>
      </c>
      <c r="DA170" s="32"/>
      <c r="DB170" s="120"/>
      <c r="DC170" s="62" t="str">
        <f t="shared" si="328"/>
        <v/>
      </c>
      <c r="DD170" s="62" t="str">
        <f t="shared" si="376"/>
        <v/>
      </c>
      <c r="DE170" s="65" t="str">
        <f t="shared" si="450"/>
        <v/>
      </c>
      <c r="DF170" s="68" t="str">
        <f t="shared" si="377"/>
        <v/>
      </c>
      <c r="DG170" s="32"/>
      <c r="DH170" s="120"/>
      <c r="DI170" s="62" t="str">
        <f t="shared" si="329"/>
        <v/>
      </c>
      <c r="DJ170" s="62" t="str">
        <f t="shared" si="378"/>
        <v/>
      </c>
      <c r="DK170" s="65" t="str">
        <f t="shared" si="451"/>
        <v/>
      </c>
      <c r="DL170" s="68" t="str">
        <f t="shared" si="379"/>
        <v/>
      </c>
      <c r="DM170" s="32"/>
      <c r="DN170" s="120"/>
      <c r="DO170" s="62" t="str">
        <f t="shared" si="330"/>
        <v/>
      </c>
      <c r="DP170" s="62" t="str">
        <f t="shared" si="380"/>
        <v/>
      </c>
      <c r="DQ170" s="65" t="str">
        <f t="shared" si="452"/>
        <v/>
      </c>
      <c r="DR170" s="68" t="str">
        <f t="shared" si="381"/>
        <v/>
      </c>
      <c r="DS170" s="32"/>
      <c r="DT170" s="120"/>
      <c r="DU170" s="62" t="str">
        <f t="shared" si="331"/>
        <v/>
      </c>
      <c r="DV170" s="62" t="str">
        <f t="shared" si="382"/>
        <v/>
      </c>
      <c r="DW170" s="65" t="str">
        <f t="shared" si="453"/>
        <v/>
      </c>
      <c r="DX170" s="68" t="str">
        <f t="shared" si="383"/>
        <v/>
      </c>
      <c r="DY170" s="32"/>
      <c r="DZ170" s="120"/>
      <c r="EA170" s="62" t="str">
        <f t="shared" si="332"/>
        <v/>
      </c>
      <c r="EB170" s="62" t="str">
        <f t="shared" si="384"/>
        <v/>
      </c>
      <c r="EC170" s="65" t="str">
        <f t="shared" si="454"/>
        <v/>
      </c>
      <c r="ED170" s="68" t="str">
        <f t="shared" si="385"/>
        <v/>
      </c>
      <c r="EE170" s="32"/>
      <c r="EF170" s="120"/>
      <c r="EG170" s="62" t="str">
        <f t="shared" si="333"/>
        <v/>
      </c>
      <c r="EH170" s="62" t="str">
        <f t="shared" si="386"/>
        <v/>
      </c>
      <c r="EI170" s="65" t="str">
        <f t="shared" si="455"/>
        <v/>
      </c>
      <c r="EJ170" s="68" t="str">
        <f t="shared" si="387"/>
        <v/>
      </c>
      <c r="EK170" s="32"/>
      <c r="EL170" s="120"/>
      <c r="EM170" s="62" t="str">
        <f t="shared" si="334"/>
        <v/>
      </c>
      <c r="EN170" s="62" t="str">
        <f t="shared" si="388"/>
        <v/>
      </c>
      <c r="EO170" s="65" t="str">
        <f t="shared" si="456"/>
        <v/>
      </c>
      <c r="EP170" s="68" t="str">
        <f t="shared" si="389"/>
        <v/>
      </c>
      <c r="EQ170" s="32"/>
      <c r="ER170" s="120"/>
      <c r="ES170" s="62" t="str">
        <f t="shared" si="335"/>
        <v/>
      </c>
      <c r="ET170" s="62" t="str">
        <f t="shared" si="390"/>
        <v/>
      </c>
      <c r="EU170" s="65" t="str">
        <f t="shared" si="457"/>
        <v/>
      </c>
      <c r="EV170" s="68" t="str">
        <f t="shared" si="391"/>
        <v/>
      </c>
      <c r="EW170" s="32"/>
      <c r="EX170" s="120"/>
      <c r="EY170" s="62" t="str">
        <f t="shared" si="336"/>
        <v/>
      </c>
      <c r="EZ170" s="62" t="str">
        <f t="shared" si="392"/>
        <v/>
      </c>
      <c r="FA170" s="65" t="str">
        <f t="shared" si="458"/>
        <v/>
      </c>
      <c r="FB170" s="68" t="str">
        <f t="shared" si="393"/>
        <v/>
      </c>
      <c r="FC170" s="32"/>
      <c r="FD170" s="120"/>
      <c r="FE170" s="62" t="str">
        <f t="shared" si="337"/>
        <v/>
      </c>
      <c r="FF170" s="62" t="str">
        <f t="shared" si="394"/>
        <v/>
      </c>
      <c r="FG170" s="65" t="str">
        <f t="shared" si="459"/>
        <v/>
      </c>
      <c r="FH170" s="68" t="str">
        <f t="shared" si="395"/>
        <v/>
      </c>
      <c r="FI170" s="32"/>
      <c r="FJ170" s="120"/>
      <c r="FK170" s="62" t="str">
        <f t="shared" si="338"/>
        <v/>
      </c>
      <c r="FL170" s="62" t="str">
        <f t="shared" si="396"/>
        <v/>
      </c>
      <c r="FM170" s="65" t="str">
        <f t="shared" si="460"/>
        <v/>
      </c>
      <c r="FN170" s="68" t="str">
        <f t="shared" si="397"/>
        <v/>
      </c>
      <c r="FO170" s="32"/>
      <c r="FP170" s="120"/>
      <c r="FQ170" s="62" t="str">
        <f t="shared" si="339"/>
        <v/>
      </c>
      <c r="FR170" s="62" t="str">
        <f t="shared" si="398"/>
        <v/>
      </c>
      <c r="FS170" s="65" t="str">
        <f t="shared" si="461"/>
        <v/>
      </c>
      <c r="FT170" s="68" t="str">
        <f t="shared" si="399"/>
        <v/>
      </c>
      <c r="FU170" s="32"/>
      <c r="FV170" s="120"/>
      <c r="FW170" s="62" t="str">
        <f t="shared" si="340"/>
        <v/>
      </c>
      <c r="FX170" s="62" t="str">
        <f t="shared" si="400"/>
        <v/>
      </c>
      <c r="FY170" s="65" t="str">
        <f t="shared" si="462"/>
        <v/>
      </c>
      <c r="FZ170" s="68" t="str">
        <f t="shared" si="401"/>
        <v/>
      </c>
      <c r="GA170" s="32"/>
      <c r="GC170" s="7" t="str">
        <f t="shared" si="402"/>
        <v>Jun 2020</v>
      </c>
      <c r="GD170" s="7" t="str">
        <f t="shared" ca="1" si="341"/>
        <v/>
      </c>
      <c r="GT170" s="71">
        <f>IF(GT$9="", "", IF(AND(NOT('Personnel Details'!$N$11=""), $B170&gt;='Personnel Details'!$N$11), 'Personnel Details'!$O$11, IF(AND(NOT('Personnel Details'!$I$11=""), $B170&gt;='Personnel Details'!$I$11), 'Personnel Details'!$J$11, 'Personnel Details'!$E$11)))</f>
        <v>0.8</v>
      </c>
      <c r="GU170" s="59" t="str">
        <f>IF(GT$9="", "", IF(AND(NOT('Personnel Details'!$N$11=""), $B170&gt;='Personnel Details'!$N$11), IF('Personnel Details'!$P$11="","", 'Personnel Details'!$P$11), IF(AND(NOT('Personnel Details'!$I$11=""), $B170&gt;='Personnel Details'!$I$11), IF('Personnel Details'!$K$11="", "", 'Personnel Details'!$K$11), IF('Personnel Details'!$F$11="", "", 'Personnel Details'!$F$11))))</f>
        <v/>
      </c>
      <c r="GV170" s="74">
        <f>IF(GT$9="", "", IF(AND(NOT('Personnel Details'!$N$11=""), $B170&gt;='Personnel Details'!$N$11), 'Personnel Details'!$Q$11, IF(AND(NOT('Personnel Details'!$I$11=""), $B170&gt;='Personnel Details'!$I$11), 'Personnel Details'!$L$11, 'Personnel Details'!$G$11)))</f>
        <v>0</v>
      </c>
      <c r="GW170" s="59">
        <f t="shared" si="403"/>
        <v>0</v>
      </c>
      <c r="GX170" s="53"/>
      <c r="GZ170" s="78">
        <f>IF(GZ$9="", "", IF(AND(NOT('Personnel Details'!$N$12=""), $B170&gt;='Personnel Details'!$N$12), 'Personnel Details'!$O$12, IF(AND(NOT('Personnel Details'!$I$12=""), $B170&gt;='Personnel Details'!$I$12), 'Personnel Details'!$J$12, 'Personnel Details'!$E$12)))</f>
        <v>0.8</v>
      </c>
      <c r="HA170" s="59" t="str">
        <f>IF(GZ$9="", "", IF(AND(NOT('Personnel Details'!$N$12=""), $B170&gt;='Personnel Details'!$N$12), IF('Personnel Details'!$P$12="","", 'Personnel Details'!$P$12), IF(AND(NOT('Personnel Details'!$I$12=""), $B170&gt;='Personnel Details'!$I$12), IF('Personnel Details'!$K$12="", "", 'Personnel Details'!$K$12), IF('Personnel Details'!$F$12="", "", 'Personnel Details'!$F$12))))</f>
        <v/>
      </c>
      <c r="HB170" s="79">
        <f>IF(GZ$9="", "", IF(AND(NOT('Personnel Details'!$N$12=""), $B170&gt;='Personnel Details'!$N$12), 'Personnel Details'!$Q$12, IF(AND(NOT('Personnel Details'!$I$12=""), $B170&gt;='Personnel Details'!$I$12), 'Personnel Details'!$L$12, 'Personnel Details'!$G$12)))</f>
        <v>0</v>
      </c>
      <c r="HC170" s="59">
        <f t="shared" si="404"/>
        <v>0</v>
      </c>
      <c r="HD170" s="53"/>
      <c r="HF170" s="78">
        <f>IF(HF$9="", "", IF(AND(NOT('Personnel Details'!$N$13=""), $B170&gt;='Personnel Details'!$N$13), 'Personnel Details'!$O$13, IF(AND(NOT('Personnel Details'!$I$13=""), $B170&gt;='Personnel Details'!$I$13), 'Personnel Details'!$J$13, 'Personnel Details'!$E$13)))</f>
        <v>0.8</v>
      </c>
      <c r="HG170" s="59" t="str">
        <f>IF(HF$9="", "", IF(AND(NOT('Personnel Details'!$N$13=""), $B170&gt;='Personnel Details'!$N$13), IF('Personnel Details'!$P$13="","", 'Personnel Details'!$P$13), IF(AND(NOT('Personnel Details'!$I$13=""), $B170&gt;='Personnel Details'!$I$13), IF('Personnel Details'!$K$13="", "", 'Personnel Details'!$K$13), IF('Personnel Details'!$F$13="", "", 'Personnel Details'!$F$13))))</f>
        <v/>
      </c>
      <c r="HH170" s="79">
        <f>IF(HF$9="", "", IF(AND(NOT('Personnel Details'!$N$13=""), $B170&gt;='Personnel Details'!$N$13), 'Personnel Details'!$Q$13, IF(AND(NOT('Personnel Details'!$I$13=""), $B170&gt;='Personnel Details'!$I$13), 'Personnel Details'!$L$13, 'Personnel Details'!$G$13)))</f>
        <v>0</v>
      </c>
      <c r="HI170" s="59">
        <f t="shared" si="405"/>
        <v>0</v>
      </c>
      <c r="HJ170" s="53"/>
      <c r="HL170" s="78">
        <f>IF(HL$9="", "", IF(AND(NOT('Personnel Details'!$N$14=""), $B170&gt;='Personnel Details'!$N$14), 'Personnel Details'!$O$14, IF(AND(NOT('Personnel Details'!$I$14=""), $B170&gt;='Personnel Details'!$I$14), 'Personnel Details'!$J$14, 'Personnel Details'!$E$14)))</f>
        <v>0.8</v>
      </c>
      <c r="HM170" s="59">
        <f>IF(HL$9="", "", IF(AND(NOT('Personnel Details'!$N$14=""), $B170&gt;='Personnel Details'!$N$14), IF('Personnel Details'!$P$14="","", 'Personnel Details'!$P$14), IF(AND(NOT('Personnel Details'!$I$14=""), $B170&gt;='Personnel Details'!$I$14), IF('Personnel Details'!$K$14="", "", 'Personnel Details'!$K$14), IF('Personnel Details'!$F$14="", "", 'Personnel Details'!$F$14))))</f>
        <v>2000</v>
      </c>
      <c r="HN170" s="79">
        <f>IF(HL$9="", "", IF(AND(NOT('Personnel Details'!$N$14=""), $B170&gt;='Personnel Details'!$N$14), 'Personnel Details'!$Q$14, IF(AND(NOT('Personnel Details'!$I$14=""), $B170&gt;='Personnel Details'!$I$14), 'Personnel Details'!$L$14, 'Personnel Details'!$G$14)))</f>
        <v>0.85</v>
      </c>
      <c r="HO170" s="59">
        <f t="shared" si="406"/>
        <v>0</v>
      </c>
      <c r="HP170" s="53"/>
      <c r="HR170" s="78" t="str">
        <f>IF(HR$9="", "", IF(AND(NOT('Personnel Details'!$N$15=""), $B170&gt;='Personnel Details'!$N$15), 'Personnel Details'!$O$15, IF(AND(NOT('Personnel Details'!$I$15=""), $B170&gt;='Personnel Details'!$I$15), 'Personnel Details'!$J$15, 'Personnel Details'!$E$15)))</f>
        <v/>
      </c>
      <c r="HS170" s="59" t="str">
        <f>IF(HR$9="", "", IF(AND(NOT('Personnel Details'!$N$15=""), $B170&gt;='Personnel Details'!$N$15), IF('Personnel Details'!$P$15="","", 'Personnel Details'!$P$15), IF(AND(NOT('Personnel Details'!$I$15=""), $B170&gt;='Personnel Details'!$I$15), IF('Personnel Details'!$K$15="", "", 'Personnel Details'!$K$15), IF('Personnel Details'!$F$15="", "", 'Personnel Details'!$F$15))))</f>
        <v/>
      </c>
      <c r="HT170" s="79" t="str">
        <f>IF(HR$9="", "", IF(AND(NOT('Personnel Details'!$N$15=""), $B170&gt;='Personnel Details'!$N$15), 'Personnel Details'!$Q$15, IF(AND(NOT('Personnel Details'!$I$15=""), $B170&gt;='Personnel Details'!$I$15), 'Personnel Details'!$L$15, 'Personnel Details'!$G$15)))</f>
        <v/>
      </c>
      <c r="HU170" s="59">
        <f t="shared" si="407"/>
        <v>0</v>
      </c>
      <c r="HV170" s="53"/>
      <c r="HX170" s="78" t="str">
        <f>IF(HX$9="", "", IF(AND(NOT('Personnel Details'!$N$16=""), $B170&gt;='Personnel Details'!$N$16), 'Personnel Details'!$O$16, IF(AND(NOT('Personnel Details'!$I$16=""), $B170&gt;='Personnel Details'!$I$16), 'Personnel Details'!$J$16, 'Personnel Details'!$E$16)))</f>
        <v/>
      </c>
      <c r="HY170" s="59" t="str">
        <f>IF(HX$9="", "", IF(AND(NOT('Personnel Details'!$N$16=""), $B170&gt;='Personnel Details'!$N$16), IF('Personnel Details'!$P$16="","", 'Personnel Details'!$P$16), IF(AND(NOT('Personnel Details'!$I$16=""), $B170&gt;='Personnel Details'!$I$16), IF('Personnel Details'!$K$16="", "", 'Personnel Details'!$K$16), IF('Personnel Details'!$F$16="", "", 'Personnel Details'!$F$16))))</f>
        <v/>
      </c>
      <c r="HZ170" s="79" t="str">
        <f>IF(HX$9="", "", IF(AND(NOT('Personnel Details'!$N$16=""), $B170&gt;='Personnel Details'!$N$16), 'Personnel Details'!$Q$16, IF(AND(NOT('Personnel Details'!$I$16=""), $B170&gt;='Personnel Details'!$I$16), 'Personnel Details'!$L$16, 'Personnel Details'!$G$16)))</f>
        <v/>
      </c>
      <c r="IA170" s="59">
        <f t="shared" si="408"/>
        <v>0</v>
      </c>
      <c r="IB170" s="53"/>
      <c r="ID170" s="78" t="str">
        <f>IF(ID$9="", "", IF(AND(NOT('Personnel Details'!$N$17=""), $B170&gt;='Personnel Details'!$N$17), 'Personnel Details'!$O$17, IF(AND(NOT('Personnel Details'!$I$17=""), $B170&gt;='Personnel Details'!$I$17), 'Personnel Details'!$J$17, 'Personnel Details'!$E$17)))</f>
        <v/>
      </c>
      <c r="IE170" s="59" t="str">
        <f>IF(ID$9="", "", IF(AND(NOT('Personnel Details'!$N$17=""), $B170&gt;='Personnel Details'!$N$17), IF('Personnel Details'!$P$17="","", 'Personnel Details'!$P$17), IF(AND(NOT('Personnel Details'!$I$17=""), $B170&gt;='Personnel Details'!$I$17), IF('Personnel Details'!$K$17="", "", 'Personnel Details'!$K$17), IF('Personnel Details'!$F$17="", "", 'Personnel Details'!$F$17))))</f>
        <v/>
      </c>
      <c r="IF170" s="79" t="str">
        <f>IF(ID$9="", "", IF(AND(NOT('Personnel Details'!$N$17=""), $B170&gt;='Personnel Details'!$N$17), 'Personnel Details'!$Q$17, IF(AND(NOT('Personnel Details'!$I$17=""), $B170&gt;='Personnel Details'!$I$17), 'Personnel Details'!$L$17, 'Personnel Details'!$G$17)))</f>
        <v/>
      </c>
      <c r="IG170" s="59">
        <f t="shared" si="409"/>
        <v>0</v>
      </c>
      <c r="IH170" s="53"/>
      <c r="IJ170" s="78" t="str">
        <f>IF(IJ$9="", "", IF(AND(NOT('Personnel Details'!$N$18=""), $B170&gt;='Personnel Details'!$N$18), 'Personnel Details'!$O$18, IF(AND(NOT('Personnel Details'!$I$18=""), $B170&gt;='Personnel Details'!$I$18), 'Personnel Details'!$J$18, 'Personnel Details'!$E$18)))</f>
        <v/>
      </c>
      <c r="IK170" s="59" t="str">
        <f>IF(IJ$9="", "", IF(AND(NOT('Personnel Details'!$N$18=""), $B170&gt;='Personnel Details'!$N$18), IF('Personnel Details'!$P$18="","", 'Personnel Details'!$P$18), IF(AND(NOT('Personnel Details'!$I$18=""), $B170&gt;='Personnel Details'!$I$18), IF('Personnel Details'!$K$18="", "", 'Personnel Details'!$K$18), IF('Personnel Details'!$F$18="", "", 'Personnel Details'!$F$18))))</f>
        <v/>
      </c>
      <c r="IL170" s="79" t="str">
        <f>IF(IJ$9="", "", IF(AND(NOT('Personnel Details'!$N$18=""), $B170&gt;='Personnel Details'!$N$18), 'Personnel Details'!$Q$18, IF(AND(NOT('Personnel Details'!$I$18=""), $B170&gt;='Personnel Details'!$I$18), 'Personnel Details'!$L$18, 'Personnel Details'!$G$18)))</f>
        <v/>
      </c>
      <c r="IM170" s="59">
        <f t="shared" si="410"/>
        <v>0</v>
      </c>
      <c r="IN170" s="53"/>
      <c r="IP170" s="78" t="str">
        <f>IF(IP$9="", "", IF(AND(NOT('Personnel Details'!$N$19=""), $B170&gt;='Personnel Details'!$N$19), 'Personnel Details'!$O$19, IF(AND(NOT('Personnel Details'!$I$19=""), $B170&gt;='Personnel Details'!$I$19), 'Personnel Details'!$J$19, 'Personnel Details'!$E$19)))</f>
        <v/>
      </c>
      <c r="IQ170" s="59" t="str">
        <f>IF(IP$9="", "", IF(AND(NOT('Personnel Details'!$N$19=""), $B170&gt;='Personnel Details'!$N$19), IF('Personnel Details'!$P$19="","", 'Personnel Details'!$P$19), IF(AND(NOT('Personnel Details'!$I$19=""), $B170&gt;='Personnel Details'!$I$19), IF('Personnel Details'!$K$19="", "", 'Personnel Details'!$K$19), IF('Personnel Details'!$F$19="", "", 'Personnel Details'!$F$19))))</f>
        <v/>
      </c>
      <c r="IR170" s="79" t="str">
        <f>IF(IP$9="", "", IF(AND(NOT('Personnel Details'!$N$19=""), $B170&gt;='Personnel Details'!$N$19), 'Personnel Details'!$Q$19, IF(AND(NOT('Personnel Details'!$I$19=""), $B170&gt;='Personnel Details'!$I$19), 'Personnel Details'!$L$19, 'Personnel Details'!$G$19)))</f>
        <v/>
      </c>
      <c r="IS170" s="59">
        <f t="shared" si="411"/>
        <v>0</v>
      </c>
      <c r="IT170" s="53"/>
      <c r="IV170" s="78" t="str">
        <f>IF(IV$9="", "", IF(AND(NOT('Personnel Details'!$N$20=""), $B170&gt;='Personnel Details'!$N$20), 'Personnel Details'!$O$20, IF(AND(NOT('Personnel Details'!$I$20=""), $B170&gt;='Personnel Details'!$I$20), 'Personnel Details'!$J$20, 'Personnel Details'!$E$20)))</f>
        <v/>
      </c>
      <c r="IW170" s="59" t="str">
        <f>IF(IV$9="", "", IF(AND(NOT('Personnel Details'!$N$20=""), $B170&gt;='Personnel Details'!$N$20), IF('Personnel Details'!$P$20="","", 'Personnel Details'!$P$20), IF(AND(NOT('Personnel Details'!$I$20=""), $B170&gt;='Personnel Details'!$I$20), IF('Personnel Details'!$K$20="", "", 'Personnel Details'!$K$20), IF('Personnel Details'!$F$20="", "", 'Personnel Details'!$F$20))))</f>
        <v/>
      </c>
      <c r="IX170" s="79" t="str">
        <f>IF(IV$9="", "", IF(AND(NOT('Personnel Details'!$N$20=""), $B170&gt;='Personnel Details'!$N$20), 'Personnel Details'!$Q$20, IF(AND(NOT('Personnel Details'!$I$20=""), $B170&gt;='Personnel Details'!$I$20), 'Personnel Details'!$L$20, 'Personnel Details'!$G$20)))</f>
        <v/>
      </c>
      <c r="IY170" s="59">
        <f t="shared" si="412"/>
        <v>0</v>
      </c>
      <c r="IZ170" s="53"/>
      <c r="JB170" s="78" t="str">
        <f>IF(JB$9="", "", IF(AND(NOT('Personnel Details'!$N$21=""), $B170&gt;='Personnel Details'!$N$21), 'Personnel Details'!$O$21, IF(AND(NOT('Personnel Details'!$I$21=""), $B170&gt;='Personnel Details'!$I$21), 'Personnel Details'!$J$21, 'Personnel Details'!$E$21)))</f>
        <v/>
      </c>
      <c r="JC170" s="59" t="str">
        <f>IF(JB$9="", "", IF(AND(NOT('Personnel Details'!$N$21=""), $B170&gt;='Personnel Details'!$N$21), IF('Personnel Details'!$P$21="","", 'Personnel Details'!$P$21), IF(AND(NOT('Personnel Details'!$I$21=""), $B170&gt;='Personnel Details'!$I$21), IF('Personnel Details'!$K$21="", "", 'Personnel Details'!$K$21), IF('Personnel Details'!$F$21="", "", 'Personnel Details'!$F$21))))</f>
        <v/>
      </c>
      <c r="JD170" s="79" t="str">
        <f>IF(JB$9="", "", IF(AND(NOT('Personnel Details'!$N$21=""), $B170&gt;='Personnel Details'!$N$21), 'Personnel Details'!$Q$21, IF(AND(NOT('Personnel Details'!$I$21=""), $B170&gt;='Personnel Details'!$I$21), 'Personnel Details'!$L$21, 'Personnel Details'!$G$21)))</f>
        <v/>
      </c>
      <c r="JE170" s="59">
        <f t="shared" si="413"/>
        <v>0</v>
      </c>
      <c r="JF170" s="53"/>
      <c r="JH170" s="78" t="str">
        <f>IF(JH$9="", "", IF(AND(NOT('Personnel Details'!$N$22=""), $B170&gt;='Personnel Details'!$N$22), 'Personnel Details'!$O$22, IF(AND(NOT('Personnel Details'!$I$22=""), $B170&gt;='Personnel Details'!$I$22), 'Personnel Details'!$J$22, 'Personnel Details'!$E$22)))</f>
        <v/>
      </c>
      <c r="JI170" s="59" t="str">
        <f>IF(JH$9="", "", IF(AND(NOT('Personnel Details'!$N$22=""), $B170&gt;='Personnel Details'!$N$22), IF('Personnel Details'!$P$22="","", 'Personnel Details'!$P$22), IF(AND(NOT('Personnel Details'!$I$22=""), $B170&gt;='Personnel Details'!$I$22), IF('Personnel Details'!$K$22="", "", 'Personnel Details'!$K$22), IF('Personnel Details'!$F$22="", "", 'Personnel Details'!$F$22))))</f>
        <v/>
      </c>
      <c r="JJ170" s="79" t="str">
        <f>IF(JH$9="", "", IF(AND(NOT('Personnel Details'!$N$22=""), $B170&gt;='Personnel Details'!$N$22), 'Personnel Details'!$Q$22, IF(AND(NOT('Personnel Details'!$I$22=""), $B170&gt;='Personnel Details'!$I$22), 'Personnel Details'!$L$22, 'Personnel Details'!$G$22)))</f>
        <v/>
      </c>
      <c r="JK170" s="59">
        <f t="shared" si="414"/>
        <v>0</v>
      </c>
      <c r="JL170" s="53"/>
      <c r="JN170" s="78" t="str">
        <f>IF(JN$9="", "", IF(AND(NOT('Personnel Details'!$N$23=""), $B170&gt;='Personnel Details'!$N$23), 'Personnel Details'!$O$23, IF(AND(NOT('Personnel Details'!$I$23=""), $B170&gt;='Personnel Details'!$I$23), 'Personnel Details'!$J$23, 'Personnel Details'!$E$23)))</f>
        <v/>
      </c>
      <c r="JO170" s="59" t="str">
        <f>IF(JN$9="", "", IF(AND(NOT('Personnel Details'!$N$23=""), $B170&gt;='Personnel Details'!$N$23), IF('Personnel Details'!$P$23="","", 'Personnel Details'!$P$23), IF(AND(NOT('Personnel Details'!$I$23=""), $B170&gt;='Personnel Details'!$I$23), IF('Personnel Details'!$K$23="", "", 'Personnel Details'!$K$23), IF('Personnel Details'!$F$23="", "", 'Personnel Details'!$F$23))))</f>
        <v/>
      </c>
      <c r="JP170" s="79" t="str">
        <f>IF(JN$9="", "", IF(AND(NOT('Personnel Details'!$N$23=""), $B170&gt;='Personnel Details'!$N$23), 'Personnel Details'!$Q$23, IF(AND(NOT('Personnel Details'!$I$23=""), $B170&gt;='Personnel Details'!$I$23), 'Personnel Details'!$L$23, 'Personnel Details'!$G$23)))</f>
        <v/>
      </c>
      <c r="JQ170" s="59">
        <f t="shared" si="415"/>
        <v>0</v>
      </c>
      <c r="JR170" s="53"/>
      <c r="JT170" s="78" t="str">
        <f>IF(JT$9="", "", IF(AND(NOT('Personnel Details'!$N$24=""), $B170&gt;='Personnel Details'!$N$24), 'Personnel Details'!$O$24, IF(AND(NOT('Personnel Details'!$I$24=""), $B170&gt;='Personnel Details'!$I$24), 'Personnel Details'!$J$24, 'Personnel Details'!$E$24)))</f>
        <v/>
      </c>
      <c r="JU170" s="59" t="str">
        <f>IF(JT$9="", "", IF(AND(NOT('Personnel Details'!$N$24=""), $B170&gt;='Personnel Details'!$N$24), IF('Personnel Details'!$P$24="","", 'Personnel Details'!$P$24), IF(AND(NOT('Personnel Details'!$I$24=""), $B170&gt;='Personnel Details'!$I$24), IF('Personnel Details'!$K$24="", "", 'Personnel Details'!$K$24), IF('Personnel Details'!$F$24="", "", 'Personnel Details'!$F$24))))</f>
        <v/>
      </c>
      <c r="JV170" s="79" t="str">
        <f>IF(JT$9="", "", IF(AND(NOT('Personnel Details'!$N$24=""), $B170&gt;='Personnel Details'!$N$24), 'Personnel Details'!$Q$24, IF(AND(NOT('Personnel Details'!$I$24=""), $B170&gt;='Personnel Details'!$I$24), 'Personnel Details'!$L$24, 'Personnel Details'!$G$24)))</f>
        <v/>
      </c>
      <c r="JW170" s="59">
        <f t="shared" si="416"/>
        <v>0</v>
      </c>
      <c r="JX170" s="53"/>
      <c r="JZ170" s="78" t="str">
        <f>IF(JZ$9="", "", IF(AND(NOT('Personnel Details'!$N$25=""), $B170&gt;='Personnel Details'!$N$25), 'Personnel Details'!$O$25, IF(AND(NOT('Personnel Details'!$I$25=""), $B170&gt;='Personnel Details'!$I$25), 'Personnel Details'!$J$25, 'Personnel Details'!$E$25)))</f>
        <v/>
      </c>
      <c r="KA170" s="59" t="str">
        <f>IF(JZ$9="", "", IF(AND(NOT('Personnel Details'!$N$25=""), $B170&gt;='Personnel Details'!$N$25), IF('Personnel Details'!$P$25="","", 'Personnel Details'!$P$25), IF(AND(NOT('Personnel Details'!$I$25=""), $B170&gt;='Personnel Details'!$I$25), IF('Personnel Details'!$K$25="", "", 'Personnel Details'!$K$25), IF('Personnel Details'!$F$25="", "", 'Personnel Details'!$F$25))))</f>
        <v/>
      </c>
      <c r="KB170" s="79" t="str">
        <f>IF(JZ$9="", "", IF(AND(NOT('Personnel Details'!$N$25=""), $B170&gt;='Personnel Details'!$N$25), 'Personnel Details'!$Q$25, IF(AND(NOT('Personnel Details'!$I$25=""), $B170&gt;='Personnel Details'!$I$25), 'Personnel Details'!$L$25, 'Personnel Details'!$G$25)))</f>
        <v/>
      </c>
      <c r="KC170" s="59">
        <f t="shared" si="417"/>
        <v>0</v>
      </c>
      <c r="KD170" s="53"/>
      <c r="KF170" s="78" t="str">
        <f>IF(KF$9="", "", IF(AND(NOT('Personnel Details'!$N$26=""), $B170&gt;='Personnel Details'!$N$26), 'Personnel Details'!$O$26, IF(AND(NOT('Personnel Details'!$I$26=""), $B170&gt;='Personnel Details'!$I$26), 'Personnel Details'!$J$26, 'Personnel Details'!$E$26)))</f>
        <v/>
      </c>
      <c r="KG170" s="59" t="str">
        <f>IF(KF$9="", "", IF(AND(NOT('Personnel Details'!$N$26=""), $B170&gt;='Personnel Details'!$N$26), IF('Personnel Details'!$P$26="","", 'Personnel Details'!$P$26), IF(AND(NOT('Personnel Details'!$I$26=""), $B170&gt;='Personnel Details'!$I$26), IF('Personnel Details'!$K$26="", "", 'Personnel Details'!$K$26), IF('Personnel Details'!$F$26="", "", 'Personnel Details'!$F$26))))</f>
        <v/>
      </c>
      <c r="KH170" s="79" t="str">
        <f>IF(KF$9="", "", IF(AND(NOT('Personnel Details'!$N$26=""), $B170&gt;='Personnel Details'!$N$26), 'Personnel Details'!$Q$26, IF(AND(NOT('Personnel Details'!$I$26=""), $B170&gt;='Personnel Details'!$I$26), 'Personnel Details'!$L$26, 'Personnel Details'!$G$26)))</f>
        <v/>
      </c>
      <c r="KI170" s="59">
        <f t="shared" si="418"/>
        <v>0</v>
      </c>
      <c r="KJ170" s="53"/>
      <c r="KL170" s="78" t="str">
        <f>IF(KL$9="", "", IF(AND(NOT('Personnel Details'!$N$27=""), $B170&gt;='Personnel Details'!$N$27), 'Personnel Details'!$O$27, IF(AND(NOT('Personnel Details'!$I$27=""), $B170&gt;='Personnel Details'!$I$27), 'Personnel Details'!$J$27, 'Personnel Details'!$E$27)))</f>
        <v/>
      </c>
      <c r="KM170" s="59" t="str">
        <f>IF(KL$9="", "", IF(AND(NOT('Personnel Details'!$N$27=""), $B170&gt;='Personnel Details'!$N$27), IF('Personnel Details'!$P$27="","", 'Personnel Details'!$P$27), IF(AND(NOT('Personnel Details'!$I$27=""), $B170&gt;='Personnel Details'!$I$27), IF('Personnel Details'!$K$27="", "", 'Personnel Details'!$K$27), IF('Personnel Details'!$F$27="", "", 'Personnel Details'!$F$27))))</f>
        <v/>
      </c>
      <c r="KN170" s="79" t="str">
        <f>IF(KL$9="", "", IF(AND(NOT('Personnel Details'!$N$27=""), $B170&gt;='Personnel Details'!$N$27), 'Personnel Details'!$Q$27, IF(AND(NOT('Personnel Details'!$I$27=""), $B170&gt;='Personnel Details'!$I$27), 'Personnel Details'!$L$27, 'Personnel Details'!$G$27)))</f>
        <v/>
      </c>
      <c r="KO170" s="59">
        <f t="shared" si="419"/>
        <v>0</v>
      </c>
      <c r="KP170" s="53"/>
      <c r="KR170" s="78" t="str">
        <f>IF(KR$9="", "", IF(AND(NOT('Personnel Details'!$N$28=""), $B170&gt;='Personnel Details'!$N$28), 'Personnel Details'!$O$28, IF(AND(NOT('Personnel Details'!$I$28=""), $B170&gt;='Personnel Details'!$I$28), 'Personnel Details'!$J$28, 'Personnel Details'!$E$28)))</f>
        <v/>
      </c>
      <c r="KS170" s="59" t="str">
        <f>IF(KR$9="", "", IF(AND(NOT('Personnel Details'!$N$28=""), $B170&gt;='Personnel Details'!$N$28), IF('Personnel Details'!$P$28="","", 'Personnel Details'!$P$28), IF(AND(NOT('Personnel Details'!$I$28=""), $B170&gt;='Personnel Details'!$I$28), IF('Personnel Details'!$K$28="", "", 'Personnel Details'!$K$28), IF('Personnel Details'!$F$28="", "", 'Personnel Details'!$F$28))))</f>
        <v/>
      </c>
      <c r="KT170" s="79" t="str">
        <f>IF(KR$9="", "", IF(AND(NOT('Personnel Details'!$N$28=""), $B170&gt;='Personnel Details'!$N$28), 'Personnel Details'!$Q$28, IF(AND(NOT('Personnel Details'!$I$28=""), $B170&gt;='Personnel Details'!$I$28), 'Personnel Details'!$L$28, 'Personnel Details'!$G$28)))</f>
        <v/>
      </c>
      <c r="KU170" s="59">
        <f t="shared" si="420"/>
        <v>0</v>
      </c>
      <c r="KV170" s="53"/>
      <c r="KX170" s="78" t="str">
        <f>IF(KX$9="", "", IF(AND(NOT('Personnel Details'!$N$29=""), $B170&gt;='Personnel Details'!$N$29), 'Personnel Details'!$O$29, IF(AND(NOT('Personnel Details'!$I$29=""), $B170&gt;='Personnel Details'!$I$29), 'Personnel Details'!$J$29, 'Personnel Details'!$E$29)))</f>
        <v/>
      </c>
      <c r="KY170" s="59" t="str">
        <f>IF(KX$9="", "", IF(AND(NOT('Personnel Details'!$N$29=""), $B170&gt;='Personnel Details'!$N$29), IF('Personnel Details'!$P$29="","", 'Personnel Details'!$P$29), IF(AND(NOT('Personnel Details'!$I$29=""), $B170&gt;='Personnel Details'!$I$29), IF('Personnel Details'!$K$29="", "", 'Personnel Details'!$K$29), IF('Personnel Details'!$F$29="", "", 'Personnel Details'!$F$29))))</f>
        <v/>
      </c>
      <c r="KZ170" s="79" t="str">
        <f>IF(KX$9="", "", IF(AND(NOT('Personnel Details'!$N$29=""), $B170&gt;='Personnel Details'!$N$29), 'Personnel Details'!$Q$29, IF(AND(NOT('Personnel Details'!$I$29=""), $B170&gt;='Personnel Details'!$I$29), 'Personnel Details'!$L$29, 'Personnel Details'!$G$29)))</f>
        <v/>
      </c>
      <c r="LA170" s="59">
        <f t="shared" si="421"/>
        <v>0</v>
      </c>
      <c r="LB170" s="53"/>
      <c r="LD170" s="78" t="str">
        <f>IF(LD$9="", "", IF(AND(NOT('Personnel Details'!$N$30=""), $B170&gt;='Personnel Details'!$N$30), 'Personnel Details'!$O$30, IF(AND(NOT('Personnel Details'!$I$30=""), $B170&gt;='Personnel Details'!$I$30), 'Personnel Details'!$J$30, 'Personnel Details'!$E$30)))</f>
        <v/>
      </c>
      <c r="LE170" s="59" t="str">
        <f>IF(LD$9="", "", IF(AND(NOT('Personnel Details'!$N$30=""), $B170&gt;='Personnel Details'!$N$30), IF('Personnel Details'!$P$30="","", 'Personnel Details'!$P$30), IF(AND(NOT('Personnel Details'!$I$30=""), $B170&gt;='Personnel Details'!$I$30), IF('Personnel Details'!$K$30="", "", 'Personnel Details'!$K$30), IF('Personnel Details'!$F$30="", "", 'Personnel Details'!$F$30))))</f>
        <v/>
      </c>
      <c r="LF170" s="79" t="str">
        <f>IF(LD$9="", "", IF(AND(NOT('Personnel Details'!$N$30=""), $B170&gt;='Personnel Details'!$N$30), 'Personnel Details'!$Q$30, IF(AND(NOT('Personnel Details'!$I$30=""), $B170&gt;='Personnel Details'!$I$30), 'Personnel Details'!$L$30, 'Personnel Details'!$G$30)))</f>
        <v/>
      </c>
      <c r="LG170" s="59">
        <f t="shared" si="422"/>
        <v>0</v>
      </c>
      <c r="LH170" s="53"/>
      <c r="LJ170" s="78" t="str">
        <f>IF(LJ$9="", "", IF(AND(NOT('Personnel Details'!$N$31=""), $B170&gt;='Personnel Details'!$N$31), 'Personnel Details'!$O$31, IF(AND(NOT('Personnel Details'!$I$31=""), $B170&gt;='Personnel Details'!$I$31), 'Personnel Details'!$J$31, 'Personnel Details'!$E$31)))</f>
        <v/>
      </c>
      <c r="LK170" s="59" t="str">
        <f>IF(LJ$9="", "", IF(AND(NOT('Personnel Details'!$N$31=""), $B170&gt;='Personnel Details'!$N$31), IF('Personnel Details'!$P$31="","", 'Personnel Details'!$P$31), IF(AND(NOT('Personnel Details'!$I$31=""), $B170&gt;='Personnel Details'!$I$31), IF('Personnel Details'!$K$31="", "", 'Personnel Details'!$K$31), IF('Personnel Details'!$F$31="", "", 'Personnel Details'!$F$31))))</f>
        <v/>
      </c>
      <c r="LL170" s="79" t="str">
        <f>IF(LJ$9="", "", IF(AND(NOT('Personnel Details'!$N$31=""), $B170&gt;='Personnel Details'!$N$31), 'Personnel Details'!$Q$31, IF(AND(NOT('Personnel Details'!$I$31=""), $B170&gt;='Personnel Details'!$I$31), 'Personnel Details'!$L$31, 'Personnel Details'!$G$31)))</f>
        <v/>
      </c>
      <c r="LM170" s="59">
        <f t="shared" si="423"/>
        <v>0</v>
      </c>
      <c r="LN170" s="53"/>
      <c r="LP170" s="78" t="str">
        <f>IF(LP$9="", "", IF(AND(NOT('Personnel Details'!$N$32=""), $B170&gt;='Personnel Details'!$N$32), 'Personnel Details'!$O$32, IF(AND(NOT('Personnel Details'!$I$32=""), $B170&gt;='Personnel Details'!$I$32), 'Personnel Details'!$J$32, 'Personnel Details'!$E$32)))</f>
        <v/>
      </c>
      <c r="LQ170" s="59" t="str">
        <f>IF(LP$9="", "", IF(AND(NOT('Personnel Details'!$N$32=""), $B170&gt;='Personnel Details'!$N$32), IF('Personnel Details'!$P$32="","", 'Personnel Details'!$P$32), IF(AND(NOT('Personnel Details'!$I$32=""), $B170&gt;='Personnel Details'!$I$32), IF('Personnel Details'!$K$32="", "", 'Personnel Details'!$K$32), IF('Personnel Details'!$F$32="", "", 'Personnel Details'!$F$32))))</f>
        <v/>
      </c>
      <c r="LR170" s="79" t="str">
        <f>IF(LP$9="", "", IF(AND(NOT('Personnel Details'!$N$32=""), $B170&gt;='Personnel Details'!$N$32), 'Personnel Details'!$Q$32, IF(AND(NOT('Personnel Details'!$I$32=""), $B170&gt;='Personnel Details'!$I$32), 'Personnel Details'!$L$32, 'Personnel Details'!$G$32)))</f>
        <v/>
      </c>
      <c r="LS170" s="59">
        <f t="shared" si="424"/>
        <v>0</v>
      </c>
      <c r="LT170" s="53"/>
      <c r="LV170" s="78" t="str">
        <f>IF(LV$9="", "", IF(AND(NOT('Personnel Details'!$N$33=""), $B170&gt;='Personnel Details'!$N$33), 'Personnel Details'!$O$33, IF(AND(NOT('Personnel Details'!$I$33=""), $B170&gt;='Personnel Details'!$I$33), 'Personnel Details'!$J$33, 'Personnel Details'!$E$33)))</f>
        <v/>
      </c>
      <c r="LW170" s="59" t="str">
        <f>IF(LV$9="", "", IF(AND(NOT('Personnel Details'!$N$33=""), $B170&gt;='Personnel Details'!$N$33), IF('Personnel Details'!$P$33="","", 'Personnel Details'!$P$33), IF(AND(NOT('Personnel Details'!$I$33=""), $B170&gt;='Personnel Details'!$I$33), IF('Personnel Details'!$K$33="", "", 'Personnel Details'!$K$33), IF('Personnel Details'!$F$33="", "", 'Personnel Details'!$F$33))))</f>
        <v/>
      </c>
      <c r="LX170" s="79" t="str">
        <f>IF(LV$9="", "", IF(AND(NOT('Personnel Details'!$N$33=""), $B170&gt;='Personnel Details'!$N$33), 'Personnel Details'!$Q$33, IF(AND(NOT('Personnel Details'!$I$33=""), $B170&gt;='Personnel Details'!$I$33), 'Personnel Details'!$L$33, 'Personnel Details'!$G$33)))</f>
        <v/>
      </c>
      <c r="LY170" s="59">
        <f t="shared" si="425"/>
        <v>0</v>
      </c>
      <c r="LZ170" s="53"/>
      <c r="MB170" s="78" t="str">
        <f>IF(MB$9="", "", IF(AND(NOT('Personnel Details'!$N$34=""), $B170&gt;='Personnel Details'!$N$34), 'Personnel Details'!$O$34, IF(AND(NOT('Personnel Details'!$I$34=""), $B170&gt;='Personnel Details'!$I$34), 'Personnel Details'!$J$34, 'Personnel Details'!$E$34)))</f>
        <v/>
      </c>
      <c r="MC170" s="59" t="str">
        <f>IF(MB$9="", "", IF(AND(NOT('Personnel Details'!$N$34=""), $B170&gt;='Personnel Details'!$N$34), IF('Personnel Details'!$P$34="","", 'Personnel Details'!$P$34), IF(AND(NOT('Personnel Details'!$I$34=""), $B170&gt;='Personnel Details'!$I$34), IF('Personnel Details'!$K$34="", "", 'Personnel Details'!$K$34), IF('Personnel Details'!$F$34="", "", 'Personnel Details'!$F$34))))</f>
        <v/>
      </c>
      <c r="MD170" s="79" t="str">
        <f>IF(MB$9="", "", IF(AND(NOT('Personnel Details'!$N$34=""), $B170&gt;='Personnel Details'!$N$34), 'Personnel Details'!$Q$34, IF(AND(NOT('Personnel Details'!$I$34=""), $B170&gt;='Personnel Details'!$I$34), 'Personnel Details'!$L$34, 'Personnel Details'!$G$34)))</f>
        <v/>
      </c>
      <c r="ME170" s="59">
        <f t="shared" si="426"/>
        <v>0</v>
      </c>
      <c r="MF170" s="53"/>
      <c r="MH170" s="78" t="str">
        <f>IF(MH$9="", "", IF(AND(NOT('Personnel Details'!$N$35=""), $B170&gt;='Personnel Details'!$N$35), 'Personnel Details'!$O$35, IF(AND(NOT('Personnel Details'!$I$35=""), $B170&gt;='Personnel Details'!$I$35), 'Personnel Details'!$J$35, 'Personnel Details'!$E$35)))</f>
        <v/>
      </c>
      <c r="MI170" s="59" t="str">
        <f>IF(MH$9="", "", IF(AND(NOT('Personnel Details'!$N$35=""), $B170&gt;='Personnel Details'!$N$35), IF('Personnel Details'!$P$35="","", 'Personnel Details'!$P$35), IF(AND(NOT('Personnel Details'!$I$35=""), $B170&gt;='Personnel Details'!$I$35), IF('Personnel Details'!$K$35="", "", 'Personnel Details'!$K$35), IF('Personnel Details'!$F$35="", "", 'Personnel Details'!$F$35))))</f>
        <v/>
      </c>
      <c r="MJ170" s="79" t="str">
        <f>IF(MH$9="", "", IF(AND(NOT('Personnel Details'!$N$35=""), $B170&gt;='Personnel Details'!$N$35), 'Personnel Details'!$Q$35, IF(AND(NOT('Personnel Details'!$I$35=""), $B170&gt;='Personnel Details'!$I$35), 'Personnel Details'!$L$35, 'Personnel Details'!$G$35)))</f>
        <v/>
      </c>
      <c r="MK170" s="59">
        <f t="shared" si="427"/>
        <v>0</v>
      </c>
      <c r="ML170" s="53"/>
      <c r="MN170" s="78" t="str">
        <f>IF(MN$9="", "", IF(AND(NOT('Personnel Details'!$N$36=""), $B170&gt;='Personnel Details'!$N$36), 'Personnel Details'!$O$36, IF(AND(NOT('Personnel Details'!$I$36=""), $B170&gt;='Personnel Details'!$I$36), 'Personnel Details'!$J$36, 'Personnel Details'!$E$36)))</f>
        <v/>
      </c>
      <c r="MO170" s="59" t="str">
        <f>IF(MN$9="", "", IF(AND(NOT('Personnel Details'!$N$36=""), $B170&gt;='Personnel Details'!$N$36), IF('Personnel Details'!$P$36="","", 'Personnel Details'!$P$36), IF(AND(NOT('Personnel Details'!$I$36=""), $B170&gt;='Personnel Details'!$I$36), IF('Personnel Details'!$K$36="", "", 'Personnel Details'!$K$36), IF('Personnel Details'!$F$36="", "", 'Personnel Details'!$F$36))))</f>
        <v/>
      </c>
      <c r="MP170" s="79" t="str">
        <f>IF(MN$9="", "", IF(AND(NOT('Personnel Details'!$N$36=""), $B170&gt;='Personnel Details'!$N$36), 'Personnel Details'!$Q$36, IF(AND(NOT('Personnel Details'!$I$36=""), $B170&gt;='Personnel Details'!$I$36), 'Personnel Details'!$L$36, 'Personnel Details'!$G$36)))</f>
        <v/>
      </c>
      <c r="MQ170" s="59">
        <f t="shared" si="428"/>
        <v>0</v>
      </c>
      <c r="MR170" s="53"/>
      <c r="MT170" s="78" t="str">
        <f>IF(MT$9="", "", IF(AND(NOT('Personnel Details'!$N$37=""), $B170&gt;='Personnel Details'!$N$37), 'Personnel Details'!$O$37, IF(AND(NOT('Personnel Details'!$I$37=""), $B170&gt;='Personnel Details'!$I$37), 'Personnel Details'!$J$37, 'Personnel Details'!$E$37)))</f>
        <v/>
      </c>
      <c r="MU170" s="59" t="str">
        <f>IF(MT$9="", "", IF(AND(NOT('Personnel Details'!$N$37=""), $B170&gt;='Personnel Details'!$N$37), IF('Personnel Details'!$P$37="","", 'Personnel Details'!$P$37), IF(AND(NOT('Personnel Details'!$I$37=""), $B170&gt;='Personnel Details'!$I$37), IF('Personnel Details'!$K$37="", "", 'Personnel Details'!$K$37), IF('Personnel Details'!$F$37="", "", 'Personnel Details'!$F$37))))</f>
        <v/>
      </c>
      <c r="MV170" s="79" t="str">
        <f>IF(MT$9="", "", IF(AND(NOT('Personnel Details'!$N$37=""), $B170&gt;='Personnel Details'!$N$37), 'Personnel Details'!$Q$37, IF(AND(NOT('Personnel Details'!$I$37=""), $B170&gt;='Personnel Details'!$I$37), 'Personnel Details'!$L$37, 'Personnel Details'!$G$37)))</f>
        <v/>
      </c>
      <c r="MW170" s="59">
        <f t="shared" si="429"/>
        <v>0</v>
      </c>
      <c r="MX170" s="53"/>
      <c r="MZ170" s="78" t="str">
        <f>IF(MZ$9="", "", IF(AND(NOT('Personnel Details'!$N$38=""), $B170&gt;='Personnel Details'!$N$38), 'Personnel Details'!$O$38, IF(AND(NOT('Personnel Details'!$I$38=""), $B170&gt;='Personnel Details'!$I$38), 'Personnel Details'!$J$38, 'Personnel Details'!$E$38)))</f>
        <v/>
      </c>
      <c r="NA170" s="59" t="str">
        <f>IF(MZ$9="", "", IF(AND(NOT('Personnel Details'!$N$38=""), $B170&gt;='Personnel Details'!$N$38), IF('Personnel Details'!$P$38="","", 'Personnel Details'!$P$38), IF(AND(NOT('Personnel Details'!$I$38=""), $B170&gt;='Personnel Details'!$I$38), IF('Personnel Details'!$K$38="", "", 'Personnel Details'!$K$38), IF('Personnel Details'!$F$38="", "", 'Personnel Details'!$F$38))))</f>
        <v/>
      </c>
      <c r="NB170" s="79" t="str">
        <f>IF(MZ$9="", "", IF(AND(NOT('Personnel Details'!$N$38=""), $B170&gt;='Personnel Details'!$N$38), 'Personnel Details'!$Q$38, IF(AND(NOT('Personnel Details'!$I$38=""), $B170&gt;='Personnel Details'!$I$38), 'Personnel Details'!$L$38, 'Personnel Details'!$G$38)))</f>
        <v/>
      </c>
      <c r="NC170" s="59">
        <f t="shared" si="430"/>
        <v>0</v>
      </c>
      <c r="ND170" s="53"/>
      <c r="NF170" s="78" t="str">
        <f>IF(NF$9="", "", IF(AND(NOT('Personnel Details'!$N$39=""), $B170&gt;='Personnel Details'!$N$39), 'Personnel Details'!$O$39, IF(AND(NOT('Personnel Details'!$I$39=""), $B170&gt;='Personnel Details'!$I$39), 'Personnel Details'!$J$39, 'Personnel Details'!$E$39)))</f>
        <v/>
      </c>
      <c r="NG170" s="59" t="str">
        <f>IF(NF$9="", "", IF(AND(NOT('Personnel Details'!$N$39=""), $B170&gt;='Personnel Details'!$N$39), IF('Personnel Details'!$P$39="","", 'Personnel Details'!$P$39), IF(AND(NOT('Personnel Details'!$I$39=""), $B170&gt;='Personnel Details'!$I$39), IF('Personnel Details'!$K$39="", "", 'Personnel Details'!$K$39), IF('Personnel Details'!$F$39="", "", 'Personnel Details'!$F$39))))</f>
        <v/>
      </c>
      <c r="NH170" s="79" t="str">
        <f>IF(NF$9="", "", IF(AND(NOT('Personnel Details'!$N$39=""), $B170&gt;='Personnel Details'!$N$39), 'Personnel Details'!$Q$39, IF(AND(NOT('Personnel Details'!$I$39=""), $B170&gt;='Personnel Details'!$I$39), 'Personnel Details'!$L$39, 'Personnel Details'!$G$39)))</f>
        <v/>
      </c>
      <c r="NI170" s="59">
        <f t="shared" si="431"/>
        <v>0</v>
      </c>
      <c r="NJ170" s="53"/>
      <c r="NL170" s="78" t="str">
        <f>IF(NL$9="", "", IF(AND(NOT('Personnel Details'!$N$40=""), $B170&gt;='Personnel Details'!$N$40), 'Personnel Details'!$O$40, IF(AND(NOT('Personnel Details'!$I$40=""), $B170&gt;='Personnel Details'!$I$40), 'Personnel Details'!$J$40, 'Personnel Details'!$E$40)))</f>
        <v/>
      </c>
      <c r="NM170" s="59" t="str">
        <f>IF(NL$9="", "", IF(AND(NOT('Personnel Details'!$N$40=""), $B170&gt;='Personnel Details'!$N$40), IF('Personnel Details'!$P$40="","", 'Personnel Details'!$P$40), IF(AND(NOT('Personnel Details'!$I$40=""), $B170&gt;='Personnel Details'!$I$40), IF('Personnel Details'!$K$40="", "", 'Personnel Details'!$K$40), IF('Personnel Details'!$F$40="", "", 'Personnel Details'!$F$40))))</f>
        <v/>
      </c>
      <c r="NN170" s="79" t="str">
        <f>IF(NL$9="", "", IF(AND(NOT('Personnel Details'!$N$40=""), $B170&gt;='Personnel Details'!$N$40), 'Personnel Details'!$Q$40, IF(AND(NOT('Personnel Details'!$I$40=""), $B170&gt;='Personnel Details'!$I$40), 'Personnel Details'!$L$40, 'Personnel Details'!$G$40)))</f>
        <v/>
      </c>
      <c r="NO170" s="59">
        <f t="shared" si="432"/>
        <v>0</v>
      </c>
      <c r="NP170" s="53"/>
    </row>
    <row r="171" spans="1:380" x14ac:dyDescent="0.25">
      <c r="A171" s="32"/>
      <c r="B171" s="113">
        <f>IFERROR(IF(B170+1&gt;'Personnel Details'!$U$5, "", B170+1), "")</f>
        <v>43991</v>
      </c>
      <c r="C171" s="32"/>
      <c r="D171" s="120"/>
      <c r="E171" s="13" t="str">
        <f t="shared" si="311"/>
        <v/>
      </c>
      <c r="F171" s="13" t="str">
        <f t="shared" si="342"/>
        <v/>
      </c>
      <c r="G171" s="56" t="str">
        <f t="shared" si="433"/>
        <v/>
      </c>
      <c r="H171" s="16" t="str">
        <f t="shared" si="343"/>
        <v/>
      </c>
      <c r="I171" s="32"/>
      <c r="J171" s="120"/>
      <c r="K171" s="62" t="str">
        <f t="shared" si="312"/>
        <v/>
      </c>
      <c r="L171" s="62" t="str">
        <f t="shared" si="344"/>
        <v/>
      </c>
      <c r="M171" s="65" t="str">
        <f t="shared" si="434"/>
        <v/>
      </c>
      <c r="N171" s="68" t="str">
        <f t="shared" si="345"/>
        <v/>
      </c>
      <c r="O171" s="32"/>
      <c r="P171" s="120"/>
      <c r="Q171" s="62" t="str">
        <f t="shared" si="313"/>
        <v/>
      </c>
      <c r="R171" s="62" t="str">
        <f t="shared" si="346"/>
        <v/>
      </c>
      <c r="S171" s="65" t="str">
        <f t="shared" si="435"/>
        <v/>
      </c>
      <c r="T171" s="68" t="str">
        <f t="shared" si="347"/>
        <v/>
      </c>
      <c r="U171" s="32"/>
      <c r="V171" s="120"/>
      <c r="W171" s="62" t="str">
        <f t="shared" si="314"/>
        <v/>
      </c>
      <c r="X171" s="62" t="str">
        <f t="shared" si="348"/>
        <v/>
      </c>
      <c r="Y171" s="65" t="str">
        <f t="shared" si="436"/>
        <v/>
      </c>
      <c r="Z171" s="68" t="str">
        <f t="shared" si="349"/>
        <v/>
      </c>
      <c r="AA171" s="32"/>
      <c r="AB171" s="120"/>
      <c r="AC171" s="62" t="str">
        <f t="shared" si="315"/>
        <v/>
      </c>
      <c r="AD171" s="62" t="str">
        <f t="shared" si="350"/>
        <v/>
      </c>
      <c r="AE171" s="65" t="str">
        <f t="shared" si="437"/>
        <v/>
      </c>
      <c r="AF171" s="68" t="str">
        <f t="shared" si="351"/>
        <v/>
      </c>
      <c r="AG171" s="32"/>
      <c r="AH171" s="120"/>
      <c r="AI171" s="62" t="str">
        <f t="shared" si="316"/>
        <v/>
      </c>
      <c r="AJ171" s="62" t="str">
        <f t="shared" si="352"/>
        <v/>
      </c>
      <c r="AK171" s="65" t="str">
        <f t="shared" si="438"/>
        <v/>
      </c>
      <c r="AL171" s="68" t="str">
        <f t="shared" si="353"/>
        <v/>
      </c>
      <c r="AM171" s="32"/>
      <c r="AN171" s="120"/>
      <c r="AO171" s="62" t="str">
        <f t="shared" si="317"/>
        <v/>
      </c>
      <c r="AP171" s="62" t="str">
        <f t="shared" si="354"/>
        <v/>
      </c>
      <c r="AQ171" s="65" t="str">
        <f t="shared" si="439"/>
        <v/>
      </c>
      <c r="AR171" s="68" t="str">
        <f t="shared" si="355"/>
        <v/>
      </c>
      <c r="AS171" s="32"/>
      <c r="AT171" s="120"/>
      <c r="AU171" s="62" t="str">
        <f t="shared" si="318"/>
        <v/>
      </c>
      <c r="AV171" s="62" t="str">
        <f t="shared" si="356"/>
        <v/>
      </c>
      <c r="AW171" s="65" t="str">
        <f t="shared" si="440"/>
        <v/>
      </c>
      <c r="AX171" s="68" t="str">
        <f t="shared" si="357"/>
        <v/>
      </c>
      <c r="AY171" s="32"/>
      <c r="AZ171" s="120"/>
      <c r="BA171" s="62" t="str">
        <f t="shared" si="319"/>
        <v/>
      </c>
      <c r="BB171" s="62" t="str">
        <f t="shared" si="358"/>
        <v/>
      </c>
      <c r="BC171" s="65" t="str">
        <f t="shared" si="441"/>
        <v/>
      </c>
      <c r="BD171" s="68" t="str">
        <f t="shared" si="359"/>
        <v/>
      </c>
      <c r="BE171" s="32"/>
      <c r="BF171" s="120"/>
      <c r="BG171" s="62" t="str">
        <f t="shared" si="320"/>
        <v/>
      </c>
      <c r="BH171" s="62" t="str">
        <f t="shared" si="360"/>
        <v/>
      </c>
      <c r="BI171" s="65" t="str">
        <f t="shared" si="442"/>
        <v/>
      </c>
      <c r="BJ171" s="68" t="str">
        <f t="shared" si="361"/>
        <v/>
      </c>
      <c r="BK171" s="32"/>
      <c r="BL171" s="120"/>
      <c r="BM171" s="62" t="str">
        <f t="shared" si="321"/>
        <v/>
      </c>
      <c r="BN171" s="62" t="str">
        <f t="shared" si="362"/>
        <v/>
      </c>
      <c r="BO171" s="65" t="str">
        <f t="shared" si="443"/>
        <v/>
      </c>
      <c r="BP171" s="68" t="str">
        <f t="shared" si="363"/>
        <v/>
      </c>
      <c r="BQ171" s="32"/>
      <c r="BR171" s="120"/>
      <c r="BS171" s="62" t="str">
        <f t="shared" si="322"/>
        <v/>
      </c>
      <c r="BT171" s="62" t="str">
        <f t="shared" si="364"/>
        <v/>
      </c>
      <c r="BU171" s="65" t="str">
        <f t="shared" si="444"/>
        <v/>
      </c>
      <c r="BV171" s="68" t="str">
        <f t="shared" si="365"/>
        <v/>
      </c>
      <c r="BW171" s="32"/>
      <c r="BX171" s="120"/>
      <c r="BY171" s="62" t="str">
        <f t="shared" si="323"/>
        <v/>
      </c>
      <c r="BZ171" s="62" t="str">
        <f t="shared" si="366"/>
        <v/>
      </c>
      <c r="CA171" s="65" t="str">
        <f t="shared" si="445"/>
        <v/>
      </c>
      <c r="CB171" s="68" t="str">
        <f t="shared" si="367"/>
        <v/>
      </c>
      <c r="CC171" s="32"/>
      <c r="CD171" s="120"/>
      <c r="CE171" s="62" t="str">
        <f t="shared" si="324"/>
        <v/>
      </c>
      <c r="CF171" s="62" t="str">
        <f t="shared" si="368"/>
        <v/>
      </c>
      <c r="CG171" s="65" t="str">
        <f t="shared" si="446"/>
        <v/>
      </c>
      <c r="CH171" s="68" t="str">
        <f t="shared" si="369"/>
        <v/>
      </c>
      <c r="CI171" s="32"/>
      <c r="CJ171" s="120"/>
      <c r="CK171" s="62" t="str">
        <f t="shared" si="325"/>
        <v/>
      </c>
      <c r="CL171" s="62" t="str">
        <f t="shared" si="370"/>
        <v/>
      </c>
      <c r="CM171" s="65" t="str">
        <f t="shared" si="447"/>
        <v/>
      </c>
      <c r="CN171" s="68" t="str">
        <f t="shared" si="371"/>
        <v/>
      </c>
      <c r="CO171" s="32"/>
      <c r="CP171" s="120"/>
      <c r="CQ171" s="62" t="str">
        <f t="shared" si="326"/>
        <v/>
      </c>
      <c r="CR171" s="62" t="str">
        <f t="shared" si="372"/>
        <v/>
      </c>
      <c r="CS171" s="65" t="str">
        <f t="shared" si="448"/>
        <v/>
      </c>
      <c r="CT171" s="68" t="str">
        <f t="shared" si="373"/>
        <v/>
      </c>
      <c r="CU171" s="32"/>
      <c r="CV171" s="120"/>
      <c r="CW171" s="62" t="str">
        <f t="shared" si="327"/>
        <v/>
      </c>
      <c r="CX171" s="62" t="str">
        <f t="shared" si="374"/>
        <v/>
      </c>
      <c r="CY171" s="65" t="str">
        <f t="shared" si="449"/>
        <v/>
      </c>
      <c r="CZ171" s="68" t="str">
        <f t="shared" si="375"/>
        <v/>
      </c>
      <c r="DA171" s="32"/>
      <c r="DB171" s="120"/>
      <c r="DC171" s="62" t="str">
        <f t="shared" si="328"/>
        <v/>
      </c>
      <c r="DD171" s="62" t="str">
        <f t="shared" si="376"/>
        <v/>
      </c>
      <c r="DE171" s="65" t="str">
        <f t="shared" si="450"/>
        <v/>
      </c>
      <c r="DF171" s="68" t="str">
        <f t="shared" si="377"/>
        <v/>
      </c>
      <c r="DG171" s="32"/>
      <c r="DH171" s="120"/>
      <c r="DI171" s="62" t="str">
        <f t="shared" si="329"/>
        <v/>
      </c>
      <c r="DJ171" s="62" t="str">
        <f t="shared" si="378"/>
        <v/>
      </c>
      <c r="DK171" s="65" t="str">
        <f t="shared" si="451"/>
        <v/>
      </c>
      <c r="DL171" s="68" t="str">
        <f t="shared" si="379"/>
        <v/>
      </c>
      <c r="DM171" s="32"/>
      <c r="DN171" s="120"/>
      <c r="DO171" s="62" t="str">
        <f t="shared" si="330"/>
        <v/>
      </c>
      <c r="DP171" s="62" t="str">
        <f t="shared" si="380"/>
        <v/>
      </c>
      <c r="DQ171" s="65" t="str">
        <f t="shared" si="452"/>
        <v/>
      </c>
      <c r="DR171" s="68" t="str">
        <f t="shared" si="381"/>
        <v/>
      </c>
      <c r="DS171" s="32"/>
      <c r="DT171" s="120"/>
      <c r="DU171" s="62" t="str">
        <f t="shared" si="331"/>
        <v/>
      </c>
      <c r="DV171" s="62" t="str">
        <f t="shared" si="382"/>
        <v/>
      </c>
      <c r="DW171" s="65" t="str">
        <f t="shared" si="453"/>
        <v/>
      </c>
      <c r="DX171" s="68" t="str">
        <f t="shared" si="383"/>
        <v/>
      </c>
      <c r="DY171" s="32"/>
      <c r="DZ171" s="120"/>
      <c r="EA171" s="62" t="str">
        <f t="shared" si="332"/>
        <v/>
      </c>
      <c r="EB171" s="62" t="str">
        <f t="shared" si="384"/>
        <v/>
      </c>
      <c r="EC171" s="65" t="str">
        <f t="shared" si="454"/>
        <v/>
      </c>
      <c r="ED171" s="68" t="str">
        <f t="shared" si="385"/>
        <v/>
      </c>
      <c r="EE171" s="32"/>
      <c r="EF171" s="120"/>
      <c r="EG171" s="62" t="str">
        <f t="shared" si="333"/>
        <v/>
      </c>
      <c r="EH171" s="62" t="str">
        <f t="shared" si="386"/>
        <v/>
      </c>
      <c r="EI171" s="65" t="str">
        <f t="shared" si="455"/>
        <v/>
      </c>
      <c r="EJ171" s="68" t="str">
        <f t="shared" si="387"/>
        <v/>
      </c>
      <c r="EK171" s="32"/>
      <c r="EL171" s="120"/>
      <c r="EM171" s="62" t="str">
        <f t="shared" si="334"/>
        <v/>
      </c>
      <c r="EN171" s="62" t="str">
        <f t="shared" si="388"/>
        <v/>
      </c>
      <c r="EO171" s="65" t="str">
        <f t="shared" si="456"/>
        <v/>
      </c>
      <c r="EP171" s="68" t="str">
        <f t="shared" si="389"/>
        <v/>
      </c>
      <c r="EQ171" s="32"/>
      <c r="ER171" s="120"/>
      <c r="ES171" s="62" t="str">
        <f t="shared" si="335"/>
        <v/>
      </c>
      <c r="ET171" s="62" t="str">
        <f t="shared" si="390"/>
        <v/>
      </c>
      <c r="EU171" s="65" t="str">
        <f t="shared" si="457"/>
        <v/>
      </c>
      <c r="EV171" s="68" t="str">
        <f t="shared" si="391"/>
        <v/>
      </c>
      <c r="EW171" s="32"/>
      <c r="EX171" s="120"/>
      <c r="EY171" s="62" t="str">
        <f t="shared" si="336"/>
        <v/>
      </c>
      <c r="EZ171" s="62" t="str">
        <f t="shared" si="392"/>
        <v/>
      </c>
      <c r="FA171" s="65" t="str">
        <f t="shared" si="458"/>
        <v/>
      </c>
      <c r="FB171" s="68" t="str">
        <f t="shared" si="393"/>
        <v/>
      </c>
      <c r="FC171" s="32"/>
      <c r="FD171" s="120"/>
      <c r="FE171" s="62" t="str">
        <f t="shared" si="337"/>
        <v/>
      </c>
      <c r="FF171" s="62" t="str">
        <f t="shared" si="394"/>
        <v/>
      </c>
      <c r="FG171" s="65" t="str">
        <f t="shared" si="459"/>
        <v/>
      </c>
      <c r="FH171" s="68" t="str">
        <f t="shared" si="395"/>
        <v/>
      </c>
      <c r="FI171" s="32"/>
      <c r="FJ171" s="120"/>
      <c r="FK171" s="62" t="str">
        <f t="shared" si="338"/>
        <v/>
      </c>
      <c r="FL171" s="62" t="str">
        <f t="shared" si="396"/>
        <v/>
      </c>
      <c r="FM171" s="65" t="str">
        <f t="shared" si="460"/>
        <v/>
      </c>
      <c r="FN171" s="68" t="str">
        <f t="shared" si="397"/>
        <v/>
      </c>
      <c r="FO171" s="32"/>
      <c r="FP171" s="120"/>
      <c r="FQ171" s="62" t="str">
        <f t="shared" si="339"/>
        <v/>
      </c>
      <c r="FR171" s="62" t="str">
        <f t="shared" si="398"/>
        <v/>
      </c>
      <c r="FS171" s="65" t="str">
        <f t="shared" si="461"/>
        <v/>
      </c>
      <c r="FT171" s="68" t="str">
        <f t="shared" si="399"/>
        <v/>
      </c>
      <c r="FU171" s="32"/>
      <c r="FV171" s="120"/>
      <c r="FW171" s="62" t="str">
        <f t="shared" si="340"/>
        <v/>
      </c>
      <c r="FX171" s="62" t="str">
        <f t="shared" si="400"/>
        <v/>
      </c>
      <c r="FY171" s="65" t="str">
        <f t="shared" si="462"/>
        <v/>
      </c>
      <c r="FZ171" s="68" t="str">
        <f t="shared" si="401"/>
        <v/>
      </c>
      <c r="GA171" s="32"/>
      <c r="GC171" s="7" t="str">
        <f t="shared" si="402"/>
        <v>Jun 2020</v>
      </c>
      <c r="GD171" s="7" t="str">
        <f t="shared" ca="1" si="341"/>
        <v/>
      </c>
      <c r="GT171" s="71">
        <f>IF(GT$9="", "", IF(AND(NOT('Personnel Details'!$N$11=""), $B171&gt;='Personnel Details'!$N$11), 'Personnel Details'!$O$11, IF(AND(NOT('Personnel Details'!$I$11=""), $B171&gt;='Personnel Details'!$I$11), 'Personnel Details'!$J$11, 'Personnel Details'!$E$11)))</f>
        <v>0.8</v>
      </c>
      <c r="GU171" s="59" t="str">
        <f>IF(GT$9="", "", IF(AND(NOT('Personnel Details'!$N$11=""), $B171&gt;='Personnel Details'!$N$11), IF('Personnel Details'!$P$11="","", 'Personnel Details'!$P$11), IF(AND(NOT('Personnel Details'!$I$11=""), $B171&gt;='Personnel Details'!$I$11), IF('Personnel Details'!$K$11="", "", 'Personnel Details'!$K$11), IF('Personnel Details'!$F$11="", "", 'Personnel Details'!$F$11))))</f>
        <v/>
      </c>
      <c r="GV171" s="74">
        <f>IF(GT$9="", "", IF(AND(NOT('Personnel Details'!$N$11=""), $B171&gt;='Personnel Details'!$N$11), 'Personnel Details'!$Q$11, IF(AND(NOT('Personnel Details'!$I$11=""), $B171&gt;='Personnel Details'!$I$11), 'Personnel Details'!$L$11, 'Personnel Details'!$G$11)))</f>
        <v>0</v>
      </c>
      <c r="GW171" s="59">
        <f t="shared" si="403"/>
        <v>0</v>
      </c>
      <c r="GX171" s="53"/>
      <c r="GZ171" s="78">
        <f>IF(GZ$9="", "", IF(AND(NOT('Personnel Details'!$N$12=""), $B171&gt;='Personnel Details'!$N$12), 'Personnel Details'!$O$12, IF(AND(NOT('Personnel Details'!$I$12=""), $B171&gt;='Personnel Details'!$I$12), 'Personnel Details'!$J$12, 'Personnel Details'!$E$12)))</f>
        <v>0.8</v>
      </c>
      <c r="HA171" s="59" t="str">
        <f>IF(GZ$9="", "", IF(AND(NOT('Personnel Details'!$N$12=""), $B171&gt;='Personnel Details'!$N$12), IF('Personnel Details'!$P$12="","", 'Personnel Details'!$P$12), IF(AND(NOT('Personnel Details'!$I$12=""), $B171&gt;='Personnel Details'!$I$12), IF('Personnel Details'!$K$12="", "", 'Personnel Details'!$K$12), IF('Personnel Details'!$F$12="", "", 'Personnel Details'!$F$12))))</f>
        <v/>
      </c>
      <c r="HB171" s="79">
        <f>IF(GZ$9="", "", IF(AND(NOT('Personnel Details'!$N$12=""), $B171&gt;='Personnel Details'!$N$12), 'Personnel Details'!$Q$12, IF(AND(NOT('Personnel Details'!$I$12=""), $B171&gt;='Personnel Details'!$I$12), 'Personnel Details'!$L$12, 'Personnel Details'!$G$12)))</f>
        <v>0</v>
      </c>
      <c r="HC171" s="59">
        <f t="shared" si="404"/>
        <v>0</v>
      </c>
      <c r="HD171" s="53"/>
      <c r="HF171" s="78">
        <f>IF(HF$9="", "", IF(AND(NOT('Personnel Details'!$N$13=""), $B171&gt;='Personnel Details'!$N$13), 'Personnel Details'!$O$13, IF(AND(NOT('Personnel Details'!$I$13=""), $B171&gt;='Personnel Details'!$I$13), 'Personnel Details'!$J$13, 'Personnel Details'!$E$13)))</f>
        <v>0.8</v>
      </c>
      <c r="HG171" s="59" t="str">
        <f>IF(HF$9="", "", IF(AND(NOT('Personnel Details'!$N$13=""), $B171&gt;='Personnel Details'!$N$13), IF('Personnel Details'!$P$13="","", 'Personnel Details'!$P$13), IF(AND(NOT('Personnel Details'!$I$13=""), $B171&gt;='Personnel Details'!$I$13), IF('Personnel Details'!$K$13="", "", 'Personnel Details'!$K$13), IF('Personnel Details'!$F$13="", "", 'Personnel Details'!$F$13))))</f>
        <v/>
      </c>
      <c r="HH171" s="79">
        <f>IF(HF$9="", "", IF(AND(NOT('Personnel Details'!$N$13=""), $B171&gt;='Personnel Details'!$N$13), 'Personnel Details'!$Q$13, IF(AND(NOT('Personnel Details'!$I$13=""), $B171&gt;='Personnel Details'!$I$13), 'Personnel Details'!$L$13, 'Personnel Details'!$G$13)))</f>
        <v>0</v>
      </c>
      <c r="HI171" s="59">
        <f t="shared" si="405"/>
        <v>0</v>
      </c>
      <c r="HJ171" s="53"/>
      <c r="HL171" s="78">
        <f>IF(HL$9="", "", IF(AND(NOT('Personnel Details'!$N$14=""), $B171&gt;='Personnel Details'!$N$14), 'Personnel Details'!$O$14, IF(AND(NOT('Personnel Details'!$I$14=""), $B171&gt;='Personnel Details'!$I$14), 'Personnel Details'!$J$14, 'Personnel Details'!$E$14)))</f>
        <v>0.8</v>
      </c>
      <c r="HM171" s="59">
        <f>IF(HL$9="", "", IF(AND(NOT('Personnel Details'!$N$14=""), $B171&gt;='Personnel Details'!$N$14), IF('Personnel Details'!$P$14="","", 'Personnel Details'!$P$14), IF(AND(NOT('Personnel Details'!$I$14=""), $B171&gt;='Personnel Details'!$I$14), IF('Personnel Details'!$K$14="", "", 'Personnel Details'!$K$14), IF('Personnel Details'!$F$14="", "", 'Personnel Details'!$F$14))))</f>
        <v>2000</v>
      </c>
      <c r="HN171" s="79">
        <f>IF(HL$9="", "", IF(AND(NOT('Personnel Details'!$N$14=""), $B171&gt;='Personnel Details'!$N$14), 'Personnel Details'!$Q$14, IF(AND(NOT('Personnel Details'!$I$14=""), $B171&gt;='Personnel Details'!$I$14), 'Personnel Details'!$L$14, 'Personnel Details'!$G$14)))</f>
        <v>0.85</v>
      </c>
      <c r="HO171" s="59">
        <f t="shared" si="406"/>
        <v>0</v>
      </c>
      <c r="HP171" s="53"/>
      <c r="HR171" s="78" t="str">
        <f>IF(HR$9="", "", IF(AND(NOT('Personnel Details'!$N$15=""), $B171&gt;='Personnel Details'!$N$15), 'Personnel Details'!$O$15, IF(AND(NOT('Personnel Details'!$I$15=""), $B171&gt;='Personnel Details'!$I$15), 'Personnel Details'!$J$15, 'Personnel Details'!$E$15)))</f>
        <v/>
      </c>
      <c r="HS171" s="59" t="str">
        <f>IF(HR$9="", "", IF(AND(NOT('Personnel Details'!$N$15=""), $B171&gt;='Personnel Details'!$N$15), IF('Personnel Details'!$P$15="","", 'Personnel Details'!$P$15), IF(AND(NOT('Personnel Details'!$I$15=""), $B171&gt;='Personnel Details'!$I$15), IF('Personnel Details'!$K$15="", "", 'Personnel Details'!$K$15), IF('Personnel Details'!$F$15="", "", 'Personnel Details'!$F$15))))</f>
        <v/>
      </c>
      <c r="HT171" s="79" t="str">
        <f>IF(HR$9="", "", IF(AND(NOT('Personnel Details'!$N$15=""), $B171&gt;='Personnel Details'!$N$15), 'Personnel Details'!$Q$15, IF(AND(NOT('Personnel Details'!$I$15=""), $B171&gt;='Personnel Details'!$I$15), 'Personnel Details'!$L$15, 'Personnel Details'!$G$15)))</f>
        <v/>
      </c>
      <c r="HU171" s="59">
        <f t="shared" si="407"/>
        <v>0</v>
      </c>
      <c r="HV171" s="53"/>
      <c r="HX171" s="78" t="str">
        <f>IF(HX$9="", "", IF(AND(NOT('Personnel Details'!$N$16=""), $B171&gt;='Personnel Details'!$N$16), 'Personnel Details'!$O$16, IF(AND(NOT('Personnel Details'!$I$16=""), $B171&gt;='Personnel Details'!$I$16), 'Personnel Details'!$J$16, 'Personnel Details'!$E$16)))</f>
        <v/>
      </c>
      <c r="HY171" s="59" t="str">
        <f>IF(HX$9="", "", IF(AND(NOT('Personnel Details'!$N$16=""), $B171&gt;='Personnel Details'!$N$16), IF('Personnel Details'!$P$16="","", 'Personnel Details'!$P$16), IF(AND(NOT('Personnel Details'!$I$16=""), $B171&gt;='Personnel Details'!$I$16), IF('Personnel Details'!$K$16="", "", 'Personnel Details'!$K$16), IF('Personnel Details'!$F$16="", "", 'Personnel Details'!$F$16))))</f>
        <v/>
      </c>
      <c r="HZ171" s="79" t="str">
        <f>IF(HX$9="", "", IF(AND(NOT('Personnel Details'!$N$16=""), $B171&gt;='Personnel Details'!$N$16), 'Personnel Details'!$Q$16, IF(AND(NOT('Personnel Details'!$I$16=""), $B171&gt;='Personnel Details'!$I$16), 'Personnel Details'!$L$16, 'Personnel Details'!$G$16)))</f>
        <v/>
      </c>
      <c r="IA171" s="59">
        <f t="shared" si="408"/>
        <v>0</v>
      </c>
      <c r="IB171" s="53"/>
      <c r="ID171" s="78" t="str">
        <f>IF(ID$9="", "", IF(AND(NOT('Personnel Details'!$N$17=""), $B171&gt;='Personnel Details'!$N$17), 'Personnel Details'!$O$17, IF(AND(NOT('Personnel Details'!$I$17=""), $B171&gt;='Personnel Details'!$I$17), 'Personnel Details'!$J$17, 'Personnel Details'!$E$17)))</f>
        <v/>
      </c>
      <c r="IE171" s="59" t="str">
        <f>IF(ID$9="", "", IF(AND(NOT('Personnel Details'!$N$17=""), $B171&gt;='Personnel Details'!$N$17), IF('Personnel Details'!$P$17="","", 'Personnel Details'!$P$17), IF(AND(NOT('Personnel Details'!$I$17=""), $B171&gt;='Personnel Details'!$I$17), IF('Personnel Details'!$K$17="", "", 'Personnel Details'!$K$17), IF('Personnel Details'!$F$17="", "", 'Personnel Details'!$F$17))))</f>
        <v/>
      </c>
      <c r="IF171" s="79" t="str">
        <f>IF(ID$9="", "", IF(AND(NOT('Personnel Details'!$N$17=""), $B171&gt;='Personnel Details'!$N$17), 'Personnel Details'!$Q$17, IF(AND(NOT('Personnel Details'!$I$17=""), $B171&gt;='Personnel Details'!$I$17), 'Personnel Details'!$L$17, 'Personnel Details'!$G$17)))</f>
        <v/>
      </c>
      <c r="IG171" s="59">
        <f t="shared" si="409"/>
        <v>0</v>
      </c>
      <c r="IH171" s="53"/>
      <c r="IJ171" s="78" t="str">
        <f>IF(IJ$9="", "", IF(AND(NOT('Personnel Details'!$N$18=""), $B171&gt;='Personnel Details'!$N$18), 'Personnel Details'!$O$18, IF(AND(NOT('Personnel Details'!$I$18=""), $B171&gt;='Personnel Details'!$I$18), 'Personnel Details'!$J$18, 'Personnel Details'!$E$18)))</f>
        <v/>
      </c>
      <c r="IK171" s="59" t="str">
        <f>IF(IJ$9="", "", IF(AND(NOT('Personnel Details'!$N$18=""), $B171&gt;='Personnel Details'!$N$18), IF('Personnel Details'!$P$18="","", 'Personnel Details'!$P$18), IF(AND(NOT('Personnel Details'!$I$18=""), $B171&gt;='Personnel Details'!$I$18), IF('Personnel Details'!$K$18="", "", 'Personnel Details'!$K$18), IF('Personnel Details'!$F$18="", "", 'Personnel Details'!$F$18))))</f>
        <v/>
      </c>
      <c r="IL171" s="79" t="str">
        <f>IF(IJ$9="", "", IF(AND(NOT('Personnel Details'!$N$18=""), $B171&gt;='Personnel Details'!$N$18), 'Personnel Details'!$Q$18, IF(AND(NOT('Personnel Details'!$I$18=""), $B171&gt;='Personnel Details'!$I$18), 'Personnel Details'!$L$18, 'Personnel Details'!$G$18)))</f>
        <v/>
      </c>
      <c r="IM171" s="59">
        <f t="shared" si="410"/>
        <v>0</v>
      </c>
      <c r="IN171" s="53"/>
      <c r="IP171" s="78" t="str">
        <f>IF(IP$9="", "", IF(AND(NOT('Personnel Details'!$N$19=""), $B171&gt;='Personnel Details'!$N$19), 'Personnel Details'!$O$19, IF(AND(NOT('Personnel Details'!$I$19=""), $B171&gt;='Personnel Details'!$I$19), 'Personnel Details'!$J$19, 'Personnel Details'!$E$19)))</f>
        <v/>
      </c>
      <c r="IQ171" s="59" t="str">
        <f>IF(IP$9="", "", IF(AND(NOT('Personnel Details'!$N$19=""), $B171&gt;='Personnel Details'!$N$19), IF('Personnel Details'!$P$19="","", 'Personnel Details'!$P$19), IF(AND(NOT('Personnel Details'!$I$19=""), $B171&gt;='Personnel Details'!$I$19), IF('Personnel Details'!$K$19="", "", 'Personnel Details'!$K$19), IF('Personnel Details'!$F$19="", "", 'Personnel Details'!$F$19))))</f>
        <v/>
      </c>
      <c r="IR171" s="79" t="str">
        <f>IF(IP$9="", "", IF(AND(NOT('Personnel Details'!$N$19=""), $B171&gt;='Personnel Details'!$N$19), 'Personnel Details'!$Q$19, IF(AND(NOT('Personnel Details'!$I$19=""), $B171&gt;='Personnel Details'!$I$19), 'Personnel Details'!$L$19, 'Personnel Details'!$G$19)))</f>
        <v/>
      </c>
      <c r="IS171" s="59">
        <f t="shared" si="411"/>
        <v>0</v>
      </c>
      <c r="IT171" s="53"/>
      <c r="IV171" s="78" t="str">
        <f>IF(IV$9="", "", IF(AND(NOT('Personnel Details'!$N$20=""), $B171&gt;='Personnel Details'!$N$20), 'Personnel Details'!$O$20, IF(AND(NOT('Personnel Details'!$I$20=""), $B171&gt;='Personnel Details'!$I$20), 'Personnel Details'!$J$20, 'Personnel Details'!$E$20)))</f>
        <v/>
      </c>
      <c r="IW171" s="59" t="str">
        <f>IF(IV$9="", "", IF(AND(NOT('Personnel Details'!$N$20=""), $B171&gt;='Personnel Details'!$N$20), IF('Personnel Details'!$P$20="","", 'Personnel Details'!$P$20), IF(AND(NOT('Personnel Details'!$I$20=""), $B171&gt;='Personnel Details'!$I$20), IF('Personnel Details'!$K$20="", "", 'Personnel Details'!$K$20), IF('Personnel Details'!$F$20="", "", 'Personnel Details'!$F$20))))</f>
        <v/>
      </c>
      <c r="IX171" s="79" t="str">
        <f>IF(IV$9="", "", IF(AND(NOT('Personnel Details'!$N$20=""), $B171&gt;='Personnel Details'!$N$20), 'Personnel Details'!$Q$20, IF(AND(NOT('Personnel Details'!$I$20=""), $B171&gt;='Personnel Details'!$I$20), 'Personnel Details'!$L$20, 'Personnel Details'!$G$20)))</f>
        <v/>
      </c>
      <c r="IY171" s="59">
        <f t="shared" si="412"/>
        <v>0</v>
      </c>
      <c r="IZ171" s="53"/>
      <c r="JB171" s="78" t="str">
        <f>IF(JB$9="", "", IF(AND(NOT('Personnel Details'!$N$21=""), $B171&gt;='Personnel Details'!$N$21), 'Personnel Details'!$O$21, IF(AND(NOT('Personnel Details'!$I$21=""), $B171&gt;='Personnel Details'!$I$21), 'Personnel Details'!$J$21, 'Personnel Details'!$E$21)))</f>
        <v/>
      </c>
      <c r="JC171" s="59" t="str">
        <f>IF(JB$9="", "", IF(AND(NOT('Personnel Details'!$N$21=""), $B171&gt;='Personnel Details'!$N$21), IF('Personnel Details'!$P$21="","", 'Personnel Details'!$P$21), IF(AND(NOT('Personnel Details'!$I$21=""), $B171&gt;='Personnel Details'!$I$21), IF('Personnel Details'!$K$21="", "", 'Personnel Details'!$K$21), IF('Personnel Details'!$F$21="", "", 'Personnel Details'!$F$21))))</f>
        <v/>
      </c>
      <c r="JD171" s="79" t="str">
        <f>IF(JB$9="", "", IF(AND(NOT('Personnel Details'!$N$21=""), $B171&gt;='Personnel Details'!$N$21), 'Personnel Details'!$Q$21, IF(AND(NOT('Personnel Details'!$I$21=""), $B171&gt;='Personnel Details'!$I$21), 'Personnel Details'!$L$21, 'Personnel Details'!$G$21)))</f>
        <v/>
      </c>
      <c r="JE171" s="59">
        <f t="shared" si="413"/>
        <v>0</v>
      </c>
      <c r="JF171" s="53"/>
      <c r="JH171" s="78" t="str">
        <f>IF(JH$9="", "", IF(AND(NOT('Personnel Details'!$N$22=""), $B171&gt;='Personnel Details'!$N$22), 'Personnel Details'!$O$22, IF(AND(NOT('Personnel Details'!$I$22=""), $B171&gt;='Personnel Details'!$I$22), 'Personnel Details'!$J$22, 'Personnel Details'!$E$22)))</f>
        <v/>
      </c>
      <c r="JI171" s="59" t="str">
        <f>IF(JH$9="", "", IF(AND(NOT('Personnel Details'!$N$22=""), $B171&gt;='Personnel Details'!$N$22), IF('Personnel Details'!$P$22="","", 'Personnel Details'!$P$22), IF(AND(NOT('Personnel Details'!$I$22=""), $B171&gt;='Personnel Details'!$I$22), IF('Personnel Details'!$K$22="", "", 'Personnel Details'!$K$22), IF('Personnel Details'!$F$22="", "", 'Personnel Details'!$F$22))))</f>
        <v/>
      </c>
      <c r="JJ171" s="79" t="str">
        <f>IF(JH$9="", "", IF(AND(NOT('Personnel Details'!$N$22=""), $B171&gt;='Personnel Details'!$N$22), 'Personnel Details'!$Q$22, IF(AND(NOT('Personnel Details'!$I$22=""), $B171&gt;='Personnel Details'!$I$22), 'Personnel Details'!$L$22, 'Personnel Details'!$G$22)))</f>
        <v/>
      </c>
      <c r="JK171" s="59">
        <f t="shared" si="414"/>
        <v>0</v>
      </c>
      <c r="JL171" s="53"/>
      <c r="JN171" s="78" t="str">
        <f>IF(JN$9="", "", IF(AND(NOT('Personnel Details'!$N$23=""), $B171&gt;='Personnel Details'!$N$23), 'Personnel Details'!$O$23, IF(AND(NOT('Personnel Details'!$I$23=""), $B171&gt;='Personnel Details'!$I$23), 'Personnel Details'!$J$23, 'Personnel Details'!$E$23)))</f>
        <v/>
      </c>
      <c r="JO171" s="59" t="str">
        <f>IF(JN$9="", "", IF(AND(NOT('Personnel Details'!$N$23=""), $B171&gt;='Personnel Details'!$N$23), IF('Personnel Details'!$P$23="","", 'Personnel Details'!$P$23), IF(AND(NOT('Personnel Details'!$I$23=""), $B171&gt;='Personnel Details'!$I$23), IF('Personnel Details'!$K$23="", "", 'Personnel Details'!$K$23), IF('Personnel Details'!$F$23="", "", 'Personnel Details'!$F$23))))</f>
        <v/>
      </c>
      <c r="JP171" s="79" t="str">
        <f>IF(JN$9="", "", IF(AND(NOT('Personnel Details'!$N$23=""), $B171&gt;='Personnel Details'!$N$23), 'Personnel Details'!$Q$23, IF(AND(NOT('Personnel Details'!$I$23=""), $B171&gt;='Personnel Details'!$I$23), 'Personnel Details'!$L$23, 'Personnel Details'!$G$23)))</f>
        <v/>
      </c>
      <c r="JQ171" s="59">
        <f t="shared" si="415"/>
        <v>0</v>
      </c>
      <c r="JR171" s="53"/>
      <c r="JT171" s="78" t="str">
        <f>IF(JT$9="", "", IF(AND(NOT('Personnel Details'!$N$24=""), $B171&gt;='Personnel Details'!$N$24), 'Personnel Details'!$O$24, IF(AND(NOT('Personnel Details'!$I$24=""), $B171&gt;='Personnel Details'!$I$24), 'Personnel Details'!$J$24, 'Personnel Details'!$E$24)))</f>
        <v/>
      </c>
      <c r="JU171" s="59" t="str">
        <f>IF(JT$9="", "", IF(AND(NOT('Personnel Details'!$N$24=""), $B171&gt;='Personnel Details'!$N$24), IF('Personnel Details'!$P$24="","", 'Personnel Details'!$P$24), IF(AND(NOT('Personnel Details'!$I$24=""), $B171&gt;='Personnel Details'!$I$24), IF('Personnel Details'!$K$24="", "", 'Personnel Details'!$K$24), IF('Personnel Details'!$F$24="", "", 'Personnel Details'!$F$24))))</f>
        <v/>
      </c>
      <c r="JV171" s="79" t="str">
        <f>IF(JT$9="", "", IF(AND(NOT('Personnel Details'!$N$24=""), $B171&gt;='Personnel Details'!$N$24), 'Personnel Details'!$Q$24, IF(AND(NOT('Personnel Details'!$I$24=""), $B171&gt;='Personnel Details'!$I$24), 'Personnel Details'!$L$24, 'Personnel Details'!$G$24)))</f>
        <v/>
      </c>
      <c r="JW171" s="59">
        <f t="shared" si="416"/>
        <v>0</v>
      </c>
      <c r="JX171" s="53"/>
      <c r="JZ171" s="78" t="str">
        <f>IF(JZ$9="", "", IF(AND(NOT('Personnel Details'!$N$25=""), $B171&gt;='Personnel Details'!$N$25), 'Personnel Details'!$O$25, IF(AND(NOT('Personnel Details'!$I$25=""), $B171&gt;='Personnel Details'!$I$25), 'Personnel Details'!$J$25, 'Personnel Details'!$E$25)))</f>
        <v/>
      </c>
      <c r="KA171" s="59" t="str">
        <f>IF(JZ$9="", "", IF(AND(NOT('Personnel Details'!$N$25=""), $B171&gt;='Personnel Details'!$N$25), IF('Personnel Details'!$P$25="","", 'Personnel Details'!$P$25), IF(AND(NOT('Personnel Details'!$I$25=""), $B171&gt;='Personnel Details'!$I$25), IF('Personnel Details'!$K$25="", "", 'Personnel Details'!$K$25), IF('Personnel Details'!$F$25="", "", 'Personnel Details'!$F$25))))</f>
        <v/>
      </c>
      <c r="KB171" s="79" t="str">
        <f>IF(JZ$9="", "", IF(AND(NOT('Personnel Details'!$N$25=""), $B171&gt;='Personnel Details'!$N$25), 'Personnel Details'!$Q$25, IF(AND(NOT('Personnel Details'!$I$25=""), $B171&gt;='Personnel Details'!$I$25), 'Personnel Details'!$L$25, 'Personnel Details'!$G$25)))</f>
        <v/>
      </c>
      <c r="KC171" s="59">
        <f t="shared" si="417"/>
        <v>0</v>
      </c>
      <c r="KD171" s="53"/>
      <c r="KF171" s="78" t="str">
        <f>IF(KF$9="", "", IF(AND(NOT('Personnel Details'!$N$26=""), $B171&gt;='Personnel Details'!$N$26), 'Personnel Details'!$O$26, IF(AND(NOT('Personnel Details'!$I$26=""), $B171&gt;='Personnel Details'!$I$26), 'Personnel Details'!$J$26, 'Personnel Details'!$E$26)))</f>
        <v/>
      </c>
      <c r="KG171" s="59" t="str">
        <f>IF(KF$9="", "", IF(AND(NOT('Personnel Details'!$N$26=""), $B171&gt;='Personnel Details'!$N$26), IF('Personnel Details'!$P$26="","", 'Personnel Details'!$P$26), IF(AND(NOT('Personnel Details'!$I$26=""), $B171&gt;='Personnel Details'!$I$26), IF('Personnel Details'!$K$26="", "", 'Personnel Details'!$K$26), IF('Personnel Details'!$F$26="", "", 'Personnel Details'!$F$26))))</f>
        <v/>
      </c>
      <c r="KH171" s="79" t="str">
        <f>IF(KF$9="", "", IF(AND(NOT('Personnel Details'!$N$26=""), $B171&gt;='Personnel Details'!$N$26), 'Personnel Details'!$Q$26, IF(AND(NOT('Personnel Details'!$I$26=""), $B171&gt;='Personnel Details'!$I$26), 'Personnel Details'!$L$26, 'Personnel Details'!$G$26)))</f>
        <v/>
      </c>
      <c r="KI171" s="59">
        <f t="shared" si="418"/>
        <v>0</v>
      </c>
      <c r="KJ171" s="53"/>
      <c r="KL171" s="78" t="str">
        <f>IF(KL$9="", "", IF(AND(NOT('Personnel Details'!$N$27=""), $B171&gt;='Personnel Details'!$N$27), 'Personnel Details'!$O$27, IF(AND(NOT('Personnel Details'!$I$27=""), $B171&gt;='Personnel Details'!$I$27), 'Personnel Details'!$J$27, 'Personnel Details'!$E$27)))</f>
        <v/>
      </c>
      <c r="KM171" s="59" t="str">
        <f>IF(KL$9="", "", IF(AND(NOT('Personnel Details'!$N$27=""), $B171&gt;='Personnel Details'!$N$27), IF('Personnel Details'!$P$27="","", 'Personnel Details'!$P$27), IF(AND(NOT('Personnel Details'!$I$27=""), $B171&gt;='Personnel Details'!$I$27), IF('Personnel Details'!$K$27="", "", 'Personnel Details'!$K$27), IF('Personnel Details'!$F$27="", "", 'Personnel Details'!$F$27))))</f>
        <v/>
      </c>
      <c r="KN171" s="79" t="str">
        <f>IF(KL$9="", "", IF(AND(NOT('Personnel Details'!$N$27=""), $B171&gt;='Personnel Details'!$N$27), 'Personnel Details'!$Q$27, IF(AND(NOT('Personnel Details'!$I$27=""), $B171&gt;='Personnel Details'!$I$27), 'Personnel Details'!$L$27, 'Personnel Details'!$G$27)))</f>
        <v/>
      </c>
      <c r="KO171" s="59">
        <f t="shared" si="419"/>
        <v>0</v>
      </c>
      <c r="KP171" s="53"/>
      <c r="KR171" s="78" t="str">
        <f>IF(KR$9="", "", IF(AND(NOT('Personnel Details'!$N$28=""), $B171&gt;='Personnel Details'!$N$28), 'Personnel Details'!$O$28, IF(AND(NOT('Personnel Details'!$I$28=""), $B171&gt;='Personnel Details'!$I$28), 'Personnel Details'!$J$28, 'Personnel Details'!$E$28)))</f>
        <v/>
      </c>
      <c r="KS171" s="59" t="str">
        <f>IF(KR$9="", "", IF(AND(NOT('Personnel Details'!$N$28=""), $B171&gt;='Personnel Details'!$N$28), IF('Personnel Details'!$P$28="","", 'Personnel Details'!$P$28), IF(AND(NOT('Personnel Details'!$I$28=""), $B171&gt;='Personnel Details'!$I$28), IF('Personnel Details'!$K$28="", "", 'Personnel Details'!$K$28), IF('Personnel Details'!$F$28="", "", 'Personnel Details'!$F$28))))</f>
        <v/>
      </c>
      <c r="KT171" s="79" t="str">
        <f>IF(KR$9="", "", IF(AND(NOT('Personnel Details'!$N$28=""), $B171&gt;='Personnel Details'!$N$28), 'Personnel Details'!$Q$28, IF(AND(NOT('Personnel Details'!$I$28=""), $B171&gt;='Personnel Details'!$I$28), 'Personnel Details'!$L$28, 'Personnel Details'!$G$28)))</f>
        <v/>
      </c>
      <c r="KU171" s="59">
        <f t="shared" si="420"/>
        <v>0</v>
      </c>
      <c r="KV171" s="53"/>
      <c r="KX171" s="78" t="str">
        <f>IF(KX$9="", "", IF(AND(NOT('Personnel Details'!$N$29=""), $B171&gt;='Personnel Details'!$N$29), 'Personnel Details'!$O$29, IF(AND(NOT('Personnel Details'!$I$29=""), $B171&gt;='Personnel Details'!$I$29), 'Personnel Details'!$J$29, 'Personnel Details'!$E$29)))</f>
        <v/>
      </c>
      <c r="KY171" s="59" t="str">
        <f>IF(KX$9="", "", IF(AND(NOT('Personnel Details'!$N$29=""), $B171&gt;='Personnel Details'!$N$29), IF('Personnel Details'!$P$29="","", 'Personnel Details'!$P$29), IF(AND(NOT('Personnel Details'!$I$29=""), $B171&gt;='Personnel Details'!$I$29), IF('Personnel Details'!$K$29="", "", 'Personnel Details'!$K$29), IF('Personnel Details'!$F$29="", "", 'Personnel Details'!$F$29))))</f>
        <v/>
      </c>
      <c r="KZ171" s="79" t="str">
        <f>IF(KX$9="", "", IF(AND(NOT('Personnel Details'!$N$29=""), $B171&gt;='Personnel Details'!$N$29), 'Personnel Details'!$Q$29, IF(AND(NOT('Personnel Details'!$I$29=""), $B171&gt;='Personnel Details'!$I$29), 'Personnel Details'!$L$29, 'Personnel Details'!$G$29)))</f>
        <v/>
      </c>
      <c r="LA171" s="59">
        <f t="shared" si="421"/>
        <v>0</v>
      </c>
      <c r="LB171" s="53"/>
      <c r="LD171" s="78" t="str">
        <f>IF(LD$9="", "", IF(AND(NOT('Personnel Details'!$N$30=""), $B171&gt;='Personnel Details'!$N$30), 'Personnel Details'!$O$30, IF(AND(NOT('Personnel Details'!$I$30=""), $B171&gt;='Personnel Details'!$I$30), 'Personnel Details'!$J$30, 'Personnel Details'!$E$30)))</f>
        <v/>
      </c>
      <c r="LE171" s="59" t="str">
        <f>IF(LD$9="", "", IF(AND(NOT('Personnel Details'!$N$30=""), $B171&gt;='Personnel Details'!$N$30), IF('Personnel Details'!$P$30="","", 'Personnel Details'!$P$30), IF(AND(NOT('Personnel Details'!$I$30=""), $B171&gt;='Personnel Details'!$I$30), IF('Personnel Details'!$K$30="", "", 'Personnel Details'!$K$30), IF('Personnel Details'!$F$30="", "", 'Personnel Details'!$F$30))))</f>
        <v/>
      </c>
      <c r="LF171" s="79" t="str">
        <f>IF(LD$9="", "", IF(AND(NOT('Personnel Details'!$N$30=""), $B171&gt;='Personnel Details'!$N$30), 'Personnel Details'!$Q$30, IF(AND(NOT('Personnel Details'!$I$30=""), $B171&gt;='Personnel Details'!$I$30), 'Personnel Details'!$L$30, 'Personnel Details'!$G$30)))</f>
        <v/>
      </c>
      <c r="LG171" s="59">
        <f t="shared" si="422"/>
        <v>0</v>
      </c>
      <c r="LH171" s="53"/>
      <c r="LJ171" s="78" t="str">
        <f>IF(LJ$9="", "", IF(AND(NOT('Personnel Details'!$N$31=""), $B171&gt;='Personnel Details'!$N$31), 'Personnel Details'!$O$31, IF(AND(NOT('Personnel Details'!$I$31=""), $B171&gt;='Personnel Details'!$I$31), 'Personnel Details'!$J$31, 'Personnel Details'!$E$31)))</f>
        <v/>
      </c>
      <c r="LK171" s="59" t="str">
        <f>IF(LJ$9="", "", IF(AND(NOT('Personnel Details'!$N$31=""), $B171&gt;='Personnel Details'!$N$31), IF('Personnel Details'!$P$31="","", 'Personnel Details'!$P$31), IF(AND(NOT('Personnel Details'!$I$31=""), $B171&gt;='Personnel Details'!$I$31), IF('Personnel Details'!$K$31="", "", 'Personnel Details'!$K$31), IF('Personnel Details'!$F$31="", "", 'Personnel Details'!$F$31))))</f>
        <v/>
      </c>
      <c r="LL171" s="79" t="str">
        <f>IF(LJ$9="", "", IF(AND(NOT('Personnel Details'!$N$31=""), $B171&gt;='Personnel Details'!$N$31), 'Personnel Details'!$Q$31, IF(AND(NOT('Personnel Details'!$I$31=""), $B171&gt;='Personnel Details'!$I$31), 'Personnel Details'!$L$31, 'Personnel Details'!$G$31)))</f>
        <v/>
      </c>
      <c r="LM171" s="59">
        <f t="shared" si="423"/>
        <v>0</v>
      </c>
      <c r="LN171" s="53"/>
      <c r="LP171" s="78" t="str">
        <f>IF(LP$9="", "", IF(AND(NOT('Personnel Details'!$N$32=""), $B171&gt;='Personnel Details'!$N$32), 'Personnel Details'!$O$32, IF(AND(NOT('Personnel Details'!$I$32=""), $B171&gt;='Personnel Details'!$I$32), 'Personnel Details'!$J$32, 'Personnel Details'!$E$32)))</f>
        <v/>
      </c>
      <c r="LQ171" s="59" t="str">
        <f>IF(LP$9="", "", IF(AND(NOT('Personnel Details'!$N$32=""), $B171&gt;='Personnel Details'!$N$32), IF('Personnel Details'!$P$32="","", 'Personnel Details'!$P$32), IF(AND(NOT('Personnel Details'!$I$32=""), $B171&gt;='Personnel Details'!$I$32), IF('Personnel Details'!$K$32="", "", 'Personnel Details'!$K$32), IF('Personnel Details'!$F$32="", "", 'Personnel Details'!$F$32))))</f>
        <v/>
      </c>
      <c r="LR171" s="79" t="str">
        <f>IF(LP$9="", "", IF(AND(NOT('Personnel Details'!$N$32=""), $B171&gt;='Personnel Details'!$N$32), 'Personnel Details'!$Q$32, IF(AND(NOT('Personnel Details'!$I$32=""), $B171&gt;='Personnel Details'!$I$32), 'Personnel Details'!$L$32, 'Personnel Details'!$G$32)))</f>
        <v/>
      </c>
      <c r="LS171" s="59">
        <f t="shared" si="424"/>
        <v>0</v>
      </c>
      <c r="LT171" s="53"/>
      <c r="LV171" s="78" t="str">
        <f>IF(LV$9="", "", IF(AND(NOT('Personnel Details'!$N$33=""), $B171&gt;='Personnel Details'!$N$33), 'Personnel Details'!$O$33, IF(AND(NOT('Personnel Details'!$I$33=""), $B171&gt;='Personnel Details'!$I$33), 'Personnel Details'!$J$33, 'Personnel Details'!$E$33)))</f>
        <v/>
      </c>
      <c r="LW171" s="59" t="str">
        <f>IF(LV$9="", "", IF(AND(NOT('Personnel Details'!$N$33=""), $B171&gt;='Personnel Details'!$N$33), IF('Personnel Details'!$P$33="","", 'Personnel Details'!$P$33), IF(AND(NOT('Personnel Details'!$I$33=""), $B171&gt;='Personnel Details'!$I$33), IF('Personnel Details'!$K$33="", "", 'Personnel Details'!$K$33), IF('Personnel Details'!$F$33="", "", 'Personnel Details'!$F$33))))</f>
        <v/>
      </c>
      <c r="LX171" s="79" t="str">
        <f>IF(LV$9="", "", IF(AND(NOT('Personnel Details'!$N$33=""), $B171&gt;='Personnel Details'!$N$33), 'Personnel Details'!$Q$33, IF(AND(NOT('Personnel Details'!$I$33=""), $B171&gt;='Personnel Details'!$I$33), 'Personnel Details'!$L$33, 'Personnel Details'!$G$33)))</f>
        <v/>
      </c>
      <c r="LY171" s="59">
        <f t="shared" si="425"/>
        <v>0</v>
      </c>
      <c r="LZ171" s="53"/>
      <c r="MB171" s="78" t="str">
        <f>IF(MB$9="", "", IF(AND(NOT('Personnel Details'!$N$34=""), $B171&gt;='Personnel Details'!$N$34), 'Personnel Details'!$O$34, IF(AND(NOT('Personnel Details'!$I$34=""), $B171&gt;='Personnel Details'!$I$34), 'Personnel Details'!$J$34, 'Personnel Details'!$E$34)))</f>
        <v/>
      </c>
      <c r="MC171" s="59" t="str">
        <f>IF(MB$9="", "", IF(AND(NOT('Personnel Details'!$N$34=""), $B171&gt;='Personnel Details'!$N$34), IF('Personnel Details'!$P$34="","", 'Personnel Details'!$P$34), IF(AND(NOT('Personnel Details'!$I$34=""), $B171&gt;='Personnel Details'!$I$34), IF('Personnel Details'!$K$34="", "", 'Personnel Details'!$K$34), IF('Personnel Details'!$F$34="", "", 'Personnel Details'!$F$34))))</f>
        <v/>
      </c>
      <c r="MD171" s="79" t="str">
        <f>IF(MB$9="", "", IF(AND(NOT('Personnel Details'!$N$34=""), $B171&gt;='Personnel Details'!$N$34), 'Personnel Details'!$Q$34, IF(AND(NOT('Personnel Details'!$I$34=""), $B171&gt;='Personnel Details'!$I$34), 'Personnel Details'!$L$34, 'Personnel Details'!$G$34)))</f>
        <v/>
      </c>
      <c r="ME171" s="59">
        <f t="shared" si="426"/>
        <v>0</v>
      </c>
      <c r="MF171" s="53"/>
      <c r="MH171" s="78" t="str">
        <f>IF(MH$9="", "", IF(AND(NOT('Personnel Details'!$N$35=""), $B171&gt;='Personnel Details'!$N$35), 'Personnel Details'!$O$35, IF(AND(NOT('Personnel Details'!$I$35=""), $B171&gt;='Personnel Details'!$I$35), 'Personnel Details'!$J$35, 'Personnel Details'!$E$35)))</f>
        <v/>
      </c>
      <c r="MI171" s="59" t="str">
        <f>IF(MH$9="", "", IF(AND(NOT('Personnel Details'!$N$35=""), $B171&gt;='Personnel Details'!$N$35), IF('Personnel Details'!$P$35="","", 'Personnel Details'!$P$35), IF(AND(NOT('Personnel Details'!$I$35=""), $B171&gt;='Personnel Details'!$I$35), IF('Personnel Details'!$K$35="", "", 'Personnel Details'!$K$35), IF('Personnel Details'!$F$35="", "", 'Personnel Details'!$F$35))))</f>
        <v/>
      </c>
      <c r="MJ171" s="79" t="str">
        <f>IF(MH$9="", "", IF(AND(NOT('Personnel Details'!$N$35=""), $B171&gt;='Personnel Details'!$N$35), 'Personnel Details'!$Q$35, IF(AND(NOT('Personnel Details'!$I$35=""), $B171&gt;='Personnel Details'!$I$35), 'Personnel Details'!$L$35, 'Personnel Details'!$G$35)))</f>
        <v/>
      </c>
      <c r="MK171" s="59">
        <f t="shared" si="427"/>
        <v>0</v>
      </c>
      <c r="ML171" s="53"/>
      <c r="MN171" s="78" t="str">
        <f>IF(MN$9="", "", IF(AND(NOT('Personnel Details'!$N$36=""), $B171&gt;='Personnel Details'!$N$36), 'Personnel Details'!$O$36, IF(AND(NOT('Personnel Details'!$I$36=""), $B171&gt;='Personnel Details'!$I$36), 'Personnel Details'!$J$36, 'Personnel Details'!$E$36)))</f>
        <v/>
      </c>
      <c r="MO171" s="59" t="str">
        <f>IF(MN$9="", "", IF(AND(NOT('Personnel Details'!$N$36=""), $B171&gt;='Personnel Details'!$N$36), IF('Personnel Details'!$P$36="","", 'Personnel Details'!$P$36), IF(AND(NOT('Personnel Details'!$I$36=""), $B171&gt;='Personnel Details'!$I$36), IF('Personnel Details'!$K$36="", "", 'Personnel Details'!$K$36), IF('Personnel Details'!$F$36="", "", 'Personnel Details'!$F$36))))</f>
        <v/>
      </c>
      <c r="MP171" s="79" t="str">
        <f>IF(MN$9="", "", IF(AND(NOT('Personnel Details'!$N$36=""), $B171&gt;='Personnel Details'!$N$36), 'Personnel Details'!$Q$36, IF(AND(NOT('Personnel Details'!$I$36=""), $B171&gt;='Personnel Details'!$I$36), 'Personnel Details'!$L$36, 'Personnel Details'!$G$36)))</f>
        <v/>
      </c>
      <c r="MQ171" s="59">
        <f t="shared" si="428"/>
        <v>0</v>
      </c>
      <c r="MR171" s="53"/>
      <c r="MT171" s="78" t="str">
        <f>IF(MT$9="", "", IF(AND(NOT('Personnel Details'!$N$37=""), $B171&gt;='Personnel Details'!$N$37), 'Personnel Details'!$O$37, IF(AND(NOT('Personnel Details'!$I$37=""), $B171&gt;='Personnel Details'!$I$37), 'Personnel Details'!$J$37, 'Personnel Details'!$E$37)))</f>
        <v/>
      </c>
      <c r="MU171" s="59" t="str">
        <f>IF(MT$9="", "", IF(AND(NOT('Personnel Details'!$N$37=""), $B171&gt;='Personnel Details'!$N$37), IF('Personnel Details'!$P$37="","", 'Personnel Details'!$P$37), IF(AND(NOT('Personnel Details'!$I$37=""), $B171&gt;='Personnel Details'!$I$37), IF('Personnel Details'!$K$37="", "", 'Personnel Details'!$K$37), IF('Personnel Details'!$F$37="", "", 'Personnel Details'!$F$37))))</f>
        <v/>
      </c>
      <c r="MV171" s="79" t="str">
        <f>IF(MT$9="", "", IF(AND(NOT('Personnel Details'!$N$37=""), $B171&gt;='Personnel Details'!$N$37), 'Personnel Details'!$Q$37, IF(AND(NOT('Personnel Details'!$I$37=""), $B171&gt;='Personnel Details'!$I$37), 'Personnel Details'!$L$37, 'Personnel Details'!$G$37)))</f>
        <v/>
      </c>
      <c r="MW171" s="59">
        <f t="shared" si="429"/>
        <v>0</v>
      </c>
      <c r="MX171" s="53"/>
      <c r="MZ171" s="78" t="str">
        <f>IF(MZ$9="", "", IF(AND(NOT('Personnel Details'!$N$38=""), $B171&gt;='Personnel Details'!$N$38), 'Personnel Details'!$O$38, IF(AND(NOT('Personnel Details'!$I$38=""), $B171&gt;='Personnel Details'!$I$38), 'Personnel Details'!$J$38, 'Personnel Details'!$E$38)))</f>
        <v/>
      </c>
      <c r="NA171" s="59" t="str">
        <f>IF(MZ$9="", "", IF(AND(NOT('Personnel Details'!$N$38=""), $B171&gt;='Personnel Details'!$N$38), IF('Personnel Details'!$P$38="","", 'Personnel Details'!$P$38), IF(AND(NOT('Personnel Details'!$I$38=""), $B171&gt;='Personnel Details'!$I$38), IF('Personnel Details'!$K$38="", "", 'Personnel Details'!$K$38), IF('Personnel Details'!$F$38="", "", 'Personnel Details'!$F$38))))</f>
        <v/>
      </c>
      <c r="NB171" s="79" t="str">
        <f>IF(MZ$9="", "", IF(AND(NOT('Personnel Details'!$N$38=""), $B171&gt;='Personnel Details'!$N$38), 'Personnel Details'!$Q$38, IF(AND(NOT('Personnel Details'!$I$38=""), $B171&gt;='Personnel Details'!$I$38), 'Personnel Details'!$L$38, 'Personnel Details'!$G$38)))</f>
        <v/>
      </c>
      <c r="NC171" s="59">
        <f t="shared" si="430"/>
        <v>0</v>
      </c>
      <c r="ND171" s="53"/>
      <c r="NF171" s="78" t="str">
        <f>IF(NF$9="", "", IF(AND(NOT('Personnel Details'!$N$39=""), $B171&gt;='Personnel Details'!$N$39), 'Personnel Details'!$O$39, IF(AND(NOT('Personnel Details'!$I$39=""), $B171&gt;='Personnel Details'!$I$39), 'Personnel Details'!$J$39, 'Personnel Details'!$E$39)))</f>
        <v/>
      </c>
      <c r="NG171" s="59" t="str">
        <f>IF(NF$9="", "", IF(AND(NOT('Personnel Details'!$N$39=""), $B171&gt;='Personnel Details'!$N$39), IF('Personnel Details'!$P$39="","", 'Personnel Details'!$P$39), IF(AND(NOT('Personnel Details'!$I$39=""), $B171&gt;='Personnel Details'!$I$39), IF('Personnel Details'!$K$39="", "", 'Personnel Details'!$K$39), IF('Personnel Details'!$F$39="", "", 'Personnel Details'!$F$39))))</f>
        <v/>
      </c>
      <c r="NH171" s="79" t="str">
        <f>IF(NF$9="", "", IF(AND(NOT('Personnel Details'!$N$39=""), $B171&gt;='Personnel Details'!$N$39), 'Personnel Details'!$Q$39, IF(AND(NOT('Personnel Details'!$I$39=""), $B171&gt;='Personnel Details'!$I$39), 'Personnel Details'!$L$39, 'Personnel Details'!$G$39)))</f>
        <v/>
      </c>
      <c r="NI171" s="59">
        <f t="shared" si="431"/>
        <v>0</v>
      </c>
      <c r="NJ171" s="53"/>
      <c r="NL171" s="78" t="str">
        <f>IF(NL$9="", "", IF(AND(NOT('Personnel Details'!$N$40=""), $B171&gt;='Personnel Details'!$N$40), 'Personnel Details'!$O$40, IF(AND(NOT('Personnel Details'!$I$40=""), $B171&gt;='Personnel Details'!$I$40), 'Personnel Details'!$J$40, 'Personnel Details'!$E$40)))</f>
        <v/>
      </c>
      <c r="NM171" s="59" t="str">
        <f>IF(NL$9="", "", IF(AND(NOT('Personnel Details'!$N$40=""), $B171&gt;='Personnel Details'!$N$40), IF('Personnel Details'!$P$40="","", 'Personnel Details'!$P$40), IF(AND(NOT('Personnel Details'!$I$40=""), $B171&gt;='Personnel Details'!$I$40), IF('Personnel Details'!$K$40="", "", 'Personnel Details'!$K$40), IF('Personnel Details'!$F$40="", "", 'Personnel Details'!$F$40))))</f>
        <v/>
      </c>
      <c r="NN171" s="79" t="str">
        <f>IF(NL$9="", "", IF(AND(NOT('Personnel Details'!$N$40=""), $B171&gt;='Personnel Details'!$N$40), 'Personnel Details'!$Q$40, IF(AND(NOT('Personnel Details'!$I$40=""), $B171&gt;='Personnel Details'!$I$40), 'Personnel Details'!$L$40, 'Personnel Details'!$G$40)))</f>
        <v/>
      </c>
      <c r="NO171" s="59">
        <f t="shared" si="432"/>
        <v>0</v>
      </c>
      <c r="NP171" s="53"/>
    </row>
    <row r="172" spans="1:380" x14ac:dyDescent="0.25">
      <c r="A172" s="32"/>
      <c r="B172" s="113">
        <f>IFERROR(IF(B171+1&gt;'Personnel Details'!$U$5, "", B171+1), "")</f>
        <v>43992</v>
      </c>
      <c r="C172" s="32"/>
      <c r="D172" s="120"/>
      <c r="E172" s="13" t="str">
        <f t="shared" si="311"/>
        <v/>
      </c>
      <c r="F172" s="13" t="str">
        <f t="shared" si="342"/>
        <v/>
      </c>
      <c r="G172" s="56" t="str">
        <f t="shared" si="433"/>
        <v/>
      </c>
      <c r="H172" s="16" t="str">
        <f t="shared" si="343"/>
        <v/>
      </c>
      <c r="I172" s="32"/>
      <c r="J172" s="120"/>
      <c r="K172" s="62" t="str">
        <f t="shared" si="312"/>
        <v/>
      </c>
      <c r="L172" s="62" t="str">
        <f t="shared" si="344"/>
        <v/>
      </c>
      <c r="M172" s="65" t="str">
        <f t="shared" si="434"/>
        <v/>
      </c>
      <c r="N172" s="68" t="str">
        <f t="shared" si="345"/>
        <v/>
      </c>
      <c r="O172" s="32"/>
      <c r="P172" s="120"/>
      <c r="Q172" s="62" t="str">
        <f t="shared" si="313"/>
        <v/>
      </c>
      <c r="R172" s="62" t="str">
        <f t="shared" si="346"/>
        <v/>
      </c>
      <c r="S172" s="65" t="str">
        <f t="shared" si="435"/>
        <v/>
      </c>
      <c r="T172" s="68" t="str">
        <f t="shared" si="347"/>
        <v/>
      </c>
      <c r="U172" s="32"/>
      <c r="V172" s="120"/>
      <c r="W172" s="62" t="str">
        <f t="shared" si="314"/>
        <v/>
      </c>
      <c r="X172" s="62" t="str">
        <f t="shared" si="348"/>
        <v/>
      </c>
      <c r="Y172" s="65" t="str">
        <f t="shared" si="436"/>
        <v/>
      </c>
      <c r="Z172" s="68" t="str">
        <f t="shared" si="349"/>
        <v/>
      </c>
      <c r="AA172" s="32"/>
      <c r="AB172" s="120"/>
      <c r="AC172" s="62" t="str">
        <f t="shared" si="315"/>
        <v/>
      </c>
      <c r="AD172" s="62" t="str">
        <f t="shared" si="350"/>
        <v/>
      </c>
      <c r="AE172" s="65" t="str">
        <f t="shared" si="437"/>
        <v/>
      </c>
      <c r="AF172" s="68" t="str">
        <f t="shared" si="351"/>
        <v/>
      </c>
      <c r="AG172" s="32"/>
      <c r="AH172" s="120"/>
      <c r="AI172" s="62" t="str">
        <f t="shared" si="316"/>
        <v/>
      </c>
      <c r="AJ172" s="62" t="str">
        <f t="shared" si="352"/>
        <v/>
      </c>
      <c r="AK172" s="65" t="str">
        <f t="shared" si="438"/>
        <v/>
      </c>
      <c r="AL172" s="68" t="str">
        <f t="shared" si="353"/>
        <v/>
      </c>
      <c r="AM172" s="32"/>
      <c r="AN172" s="120"/>
      <c r="AO172" s="62" t="str">
        <f t="shared" si="317"/>
        <v/>
      </c>
      <c r="AP172" s="62" t="str">
        <f t="shared" si="354"/>
        <v/>
      </c>
      <c r="AQ172" s="65" t="str">
        <f t="shared" si="439"/>
        <v/>
      </c>
      <c r="AR172" s="68" t="str">
        <f t="shared" si="355"/>
        <v/>
      </c>
      <c r="AS172" s="32"/>
      <c r="AT172" s="120"/>
      <c r="AU172" s="62" t="str">
        <f t="shared" si="318"/>
        <v/>
      </c>
      <c r="AV172" s="62" t="str">
        <f t="shared" si="356"/>
        <v/>
      </c>
      <c r="AW172" s="65" t="str">
        <f t="shared" si="440"/>
        <v/>
      </c>
      <c r="AX172" s="68" t="str">
        <f t="shared" si="357"/>
        <v/>
      </c>
      <c r="AY172" s="32"/>
      <c r="AZ172" s="120"/>
      <c r="BA172" s="62" t="str">
        <f t="shared" si="319"/>
        <v/>
      </c>
      <c r="BB172" s="62" t="str">
        <f t="shared" si="358"/>
        <v/>
      </c>
      <c r="BC172" s="65" t="str">
        <f t="shared" si="441"/>
        <v/>
      </c>
      <c r="BD172" s="68" t="str">
        <f t="shared" si="359"/>
        <v/>
      </c>
      <c r="BE172" s="32"/>
      <c r="BF172" s="120"/>
      <c r="BG172" s="62" t="str">
        <f t="shared" si="320"/>
        <v/>
      </c>
      <c r="BH172" s="62" t="str">
        <f t="shared" si="360"/>
        <v/>
      </c>
      <c r="BI172" s="65" t="str">
        <f t="shared" si="442"/>
        <v/>
      </c>
      <c r="BJ172" s="68" t="str">
        <f t="shared" si="361"/>
        <v/>
      </c>
      <c r="BK172" s="32"/>
      <c r="BL172" s="120"/>
      <c r="BM172" s="62" t="str">
        <f t="shared" si="321"/>
        <v/>
      </c>
      <c r="BN172" s="62" t="str">
        <f t="shared" si="362"/>
        <v/>
      </c>
      <c r="BO172" s="65" t="str">
        <f t="shared" si="443"/>
        <v/>
      </c>
      <c r="BP172" s="68" t="str">
        <f t="shared" si="363"/>
        <v/>
      </c>
      <c r="BQ172" s="32"/>
      <c r="BR172" s="120"/>
      <c r="BS172" s="62" t="str">
        <f t="shared" si="322"/>
        <v/>
      </c>
      <c r="BT172" s="62" t="str">
        <f t="shared" si="364"/>
        <v/>
      </c>
      <c r="BU172" s="65" t="str">
        <f t="shared" si="444"/>
        <v/>
      </c>
      <c r="BV172" s="68" t="str">
        <f t="shared" si="365"/>
        <v/>
      </c>
      <c r="BW172" s="32"/>
      <c r="BX172" s="120"/>
      <c r="BY172" s="62" t="str">
        <f t="shared" si="323"/>
        <v/>
      </c>
      <c r="BZ172" s="62" t="str">
        <f t="shared" si="366"/>
        <v/>
      </c>
      <c r="CA172" s="65" t="str">
        <f t="shared" si="445"/>
        <v/>
      </c>
      <c r="CB172" s="68" t="str">
        <f t="shared" si="367"/>
        <v/>
      </c>
      <c r="CC172" s="32"/>
      <c r="CD172" s="120"/>
      <c r="CE172" s="62" t="str">
        <f t="shared" si="324"/>
        <v/>
      </c>
      <c r="CF172" s="62" t="str">
        <f t="shared" si="368"/>
        <v/>
      </c>
      <c r="CG172" s="65" t="str">
        <f t="shared" si="446"/>
        <v/>
      </c>
      <c r="CH172" s="68" t="str">
        <f t="shared" si="369"/>
        <v/>
      </c>
      <c r="CI172" s="32"/>
      <c r="CJ172" s="120"/>
      <c r="CK172" s="62" t="str">
        <f t="shared" si="325"/>
        <v/>
      </c>
      <c r="CL172" s="62" t="str">
        <f t="shared" si="370"/>
        <v/>
      </c>
      <c r="CM172" s="65" t="str">
        <f t="shared" si="447"/>
        <v/>
      </c>
      <c r="CN172" s="68" t="str">
        <f t="shared" si="371"/>
        <v/>
      </c>
      <c r="CO172" s="32"/>
      <c r="CP172" s="120"/>
      <c r="CQ172" s="62" t="str">
        <f t="shared" si="326"/>
        <v/>
      </c>
      <c r="CR172" s="62" t="str">
        <f t="shared" si="372"/>
        <v/>
      </c>
      <c r="CS172" s="65" t="str">
        <f t="shared" si="448"/>
        <v/>
      </c>
      <c r="CT172" s="68" t="str">
        <f t="shared" si="373"/>
        <v/>
      </c>
      <c r="CU172" s="32"/>
      <c r="CV172" s="120"/>
      <c r="CW172" s="62" t="str">
        <f t="shared" si="327"/>
        <v/>
      </c>
      <c r="CX172" s="62" t="str">
        <f t="shared" si="374"/>
        <v/>
      </c>
      <c r="CY172" s="65" t="str">
        <f t="shared" si="449"/>
        <v/>
      </c>
      <c r="CZ172" s="68" t="str">
        <f t="shared" si="375"/>
        <v/>
      </c>
      <c r="DA172" s="32"/>
      <c r="DB172" s="120"/>
      <c r="DC172" s="62" t="str">
        <f t="shared" si="328"/>
        <v/>
      </c>
      <c r="DD172" s="62" t="str">
        <f t="shared" si="376"/>
        <v/>
      </c>
      <c r="DE172" s="65" t="str">
        <f t="shared" si="450"/>
        <v/>
      </c>
      <c r="DF172" s="68" t="str">
        <f t="shared" si="377"/>
        <v/>
      </c>
      <c r="DG172" s="32"/>
      <c r="DH172" s="120"/>
      <c r="DI172" s="62" t="str">
        <f t="shared" si="329"/>
        <v/>
      </c>
      <c r="DJ172" s="62" t="str">
        <f t="shared" si="378"/>
        <v/>
      </c>
      <c r="DK172" s="65" t="str">
        <f t="shared" si="451"/>
        <v/>
      </c>
      <c r="DL172" s="68" t="str">
        <f t="shared" si="379"/>
        <v/>
      </c>
      <c r="DM172" s="32"/>
      <c r="DN172" s="120"/>
      <c r="DO172" s="62" t="str">
        <f t="shared" si="330"/>
        <v/>
      </c>
      <c r="DP172" s="62" t="str">
        <f t="shared" si="380"/>
        <v/>
      </c>
      <c r="DQ172" s="65" t="str">
        <f t="shared" si="452"/>
        <v/>
      </c>
      <c r="DR172" s="68" t="str">
        <f t="shared" si="381"/>
        <v/>
      </c>
      <c r="DS172" s="32"/>
      <c r="DT172" s="120"/>
      <c r="DU172" s="62" t="str">
        <f t="shared" si="331"/>
        <v/>
      </c>
      <c r="DV172" s="62" t="str">
        <f t="shared" si="382"/>
        <v/>
      </c>
      <c r="DW172" s="65" t="str">
        <f t="shared" si="453"/>
        <v/>
      </c>
      <c r="DX172" s="68" t="str">
        <f t="shared" si="383"/>
        <v/>
      </c>
      <c r="DY172" s="32"/>
      <c r="DZ172" s="120"/>
      <c r="EA172" s="62" t="str">
        <f t="shared" si="332"/>
        <v/>
      </c>
      <c r="EB172" s="62" t="str">
        <f t="shared" si="384"/>
        <v/>
      </c>
      <c r="EC172" s="65" t="str">
        <f t="shared" si="454"/>
        <v/>
      </c>
      <c r="ED172" s="68" t="str">
        <f t="shared" si="385"/>
        <v/>
      </c>
      <c r="EE172" s="32"/>
      <c r="EF172" s="120"/>
      <c r="EG172" s="62" t="str">
        <f t="shared" si="333"/>
        <v/>
      </c>
      <c r="EH172" s="62" t="str">
        <f t="shared" si="386"/>
        <v/>
      </c>
      <c r="EI172" s="65" t="str">
        <f t="shared" si="455"/>
        <v/>
      </c>
      <c r="EJ172" s="68" t="str">
        <f t="shared" si="387"/>
        <v/>
      </c>
      <c r="EK172" s="32"/>
      <c r="EL172" s="120"/>
      <c r="EM172" s="62" t="str">
        <f t="shared" si="334"/>
        <v/>
      </c>
      <c r="EN172" s="62" t="str">
        <f t="shared" si="388"/>
        <v/>
      </c>
      <c r="EO172" s="65" t="str">
        <f t="shared" si="456"/>
        <v/>
      </c>
      <c r="EP172" s="68" t="str">
        <f t="shared" si="389"/>
        <v/>
      </c>
      <c r="EQ172" s="32"/>
      <c r="ER172" s="120"/>
      <c r="ES172" s="62" t="str">
        <f t="shared" si="335"/>
        <v/>
      </c>
      <c r="ET172" s="62" t="str">
        <f t="shared" si="390"/>
        <v/>
      </c>
      <c r="EU172" s="65" t="str">
        <f t="shared" si="457"/>
        <v/>
      </c>
      <c r="EV172" s="68" t="str">
        <f t="shared" si="391"/>
        <v/>
      </c>
      <c r="EW172" s="32"/>
      <c r="EX172" s="120"/>
      <c r="EY172" s="62" t="str">
        <f t="shared" si="336"/>
        <v/>
      </c>
      <c r="EZ172" s="62" t="str">
        <f t="shared" si="392"/>
        <v/>
      </c>
      <c r="FA172" s="65" t="str">
        <f t="shared" si="458"/>
        <v/>
      </c>
      <c r="FB172" s="68" t="str">
        <f t="shared" si="393"/>
        <v/>
      </c>
      <c r="FC172" s="32"/>
      <c r="FD172" s="120"/>
      <c r="FE172" s="62" t="str">
        <f t="shared" si="337"/>
        <v/>
      </c>
      <c r="FF172" s="62" t="str">
        <f t="shared" si="394"/>
        <v/>
      </c>
      <c r="FG172" s="65" t="str">
        <f t="shared" si="459"/>
        <v/>
      </c>
      <c r="FH172" s="68" t="str">
        <f t="shared" si="395"/>
        <v/>
      </c>
      <c r="FI172" s="32"/>
      <c r="FJ172" s="120"/>
      <c r="FK172" s="62" t="str">
        <f t="shared" si="338"/>
        <v/>
      </c>
      <c r="FL172" s="62" t="str">
        <f t="shared" si="396"/>
        <v/>
      </c>
      <c r="FM172" s="65" t="str">
        <f t="shared" si="460"/>
        <v/>
      </c>
      <c r="FN172" s="68" t="str">
        <f t="shared" si="397"/>
        <v/>
      </c>
      <c r="FO172" s="32"/>
      <c r="FP172" s="120"/>
      <c r="FQ172" s="62" t="str">
        <f t="shared" si="339"/>
        <v/>
      </c>
      <c r="FR172" s="62" t="str">
        <f t="shared" si="398"/>
        <v/>
      </c>
      <c r="FS172" s="65" t="str">
        <f t="shared" si="461"/>
        <v/>
      </c>
      <c r="FT172" s="68" t="str">
        <f t="shared" si="399"/>
        <v/>
      </c>
      <c r="FU172" s="32"/>
      <c r="FV172" s="120"/>
      <c r="FW172" s="62" t="str">
        <f t="shared" si="340"/>
        <v/>
      </c>
      <c r="FX172" s="62" t="str">
        <f t="shared" si="400"/>
        <v/>
      </c>
      <c r="FY172" s="65" t="str">
        <f t="shared" si="462"/>
        <v/>
      </c>
      <c r="FZ172" s="68" t="str">
        <f t="shared" si="401"/>
        <v/>
      </c>
      <c r="GA172" s="32"/>
      <c r="GC172" s="7" t="str">
        <f t="shared" si="402"/>
        <v>Jun 2020</v>
      </c>
      <c r="GD172" s="7" t="str">
        <f t="shared" ca="1" si="341"/>
        <v/>
      </c>
      <c r="GT172" s="71">
        <f>IF(GT$9="", "", IF(AND(NOT('Personnel Details'!$N$11=""), $B172&gt;='Personnel Details'!$N$11), 'Personnel Details'!$O$11, IF(AND(NOT('Personnel Details'!$I$11=""), $B172&gt;='Personnel Details'!$I$11), 'Personnel Details'!$J$11, 'Personnel Details'!$E$11)))</f>
        <v>0.8</v>
      </c>
      <c r="GU172" s="59" t="str">
        <f>IF(GT$9="", "", IF(AND(NOT('Personnel Details'!$N$11=""), $B172&gt;='Personnel Details'!$N$11), IF('Personnel Details'!$P$11="","", 'Personnel Details'!$P$11), IF(AND(NOT('Personnel Details'!$I$11=""), $B172&gt;='Personnel Details'!$I$11), IF('Personnel Details'!$K$11="", "", 'Personnel Details'!$K$11), IF('Personnel Details'!$F$11="", "", 'Personnel Details'!$F$11))))</f>
        <v/>
      </c>
      <c r="GV172" s="74">
        <f>IF(GT$9="", "", IF(AND(NOT('Personnel Details'!$N$11=""), $B172&gt;='Personnel Details'!$N$11), 'Personnel Details'!$Q$11, IF(AND(NOT('Personnel Details'!$I$11=""), $B172&gt;='Personnel Details'!$I$11), 'Personnel Details'!$L$11, 'Personnel Details'!$G$11)))</f>
        <v>0</v>
      </c>
      <c r="GW172" s="59">
        <f t="shared" si="403"/>
        <v>0</v>
      </c>
      <c r="GX172" s="53"/>
      <c r="GZ172" s="78">
        <f>IF(GZ$9="", "", IF(AND(NOT('Personnel Details'!$N$12=""), $B172&gt;='Personnel Details'!$N$12), 'Personnel Details'!$O$12, IF(AND(NOT('Personnel Details'!$I$12=""), $B172&gt;='Personnel Details'!$I$12), 'Personnel Details'!$J$12, 'Personnel Details'!$E$12)))</f>
        <v>0.8</v>
      </c>
      <c r="HA172" s="59" t="str">
        <f>IF(GZ$9="", "", IF(AND(NOT('Personnel Details'!$N$12=""), $B172&gt;='Personnel Details'!$N$12), IF('Personnel Details'!$P$12="","", 'Personnel Details'!$P$12), IF(AND(NOT('Personnel Details'!$I$12=""), $B172&gt;='Personnel Details'!$I$12), IF('Personnel Details'!$K$12="", "", 'Personnel Details'!$K$12), IF('Personnel Details'!$F$12="", "", 'Personnel Details'!$F$12))))</f>
        <v/>
      </c>
      <c r="HB172" s="79">
        <f>IF(GZ$9="", "", IF(AND(NOT('Personnel Details'!$N$12=""), $B172&gt;='Personnel Details'!$N$12), 'Personnel Details'!$Q$12, IF(AND(NOT('Personnel Details'!$I$12=""), $B172&gt;='Personnel Details'!$I$12), 'Personnel Details'!$L$12, 'Personnel Details'!$G$12)))</f>
        <v>0</v>
      </c>
      <c r="HC172" s="59">
        <f t="shared" si="404"/>
        <v>0</v>
      </c>
      <c r="HD172" s="53"/>
      <c r="HF172" s="78">
        <f>IF(HF$9="", "", IF(AND(NOT('Personnel Details'!$N$13=""), $B172&gt;='Personnel Details'!$N$13), 'Personnel Details'!$O$13, IF(AND(NOT('Personnel Details'!$I$13=""), $B172&gt;='Personnel Details'!$I$13), 'Personnel Details'!$J$13, 'Personnel Details'!$E$13)))</f>
        <v>0.8</v>
      </c>
      <c r="HG172" s="59" t="str">
        <f>IF(HF$9="", "", IF(AND(NOT('Personnel Details'!$N$13=""), $B172&gt;='Personnel Details'!$N$13), IF('Personnel Details'!$P$13="","", 'Personnel Details'!$P$13), IF(AND(NOT('Personnel Details'!$I$13=""), $B172&gt;='Personnel Details'!$I$13), IF('Personnel Details'!$K$13="", "", 'Personnel Details'!$K$13), IF('Personnel Details'!$F$13="", "", 'Personnel Details'!$F$13))))</f>
        <v/>
      </c>
      <c r="HH172" s="79">
        <f>IF(HF$9="", "", IF(AND(NOT('Personnel Details'!$N$13=""), $B172&gt;='Personnel Details'!$N$13), 'Personnel Details'!$Q$13, IF(AND(NOT('Personnel Details'!$I$13=""), $B172&gt;='Personnel Details'!$I$13), 'Personnel Details'!$L$13, 'Personnel Details'!$G$13)))</f>
        <v>0</v>
      </c>
      <c r="HI172" s="59">
        <f t="shared" si="405"/>
        <v>0</v>
      </c>
      <c r="HJ172" s="53"/>
      <c r="HL172" s="78">
        <f>IF(HL$9="", "", IF(AND(NOT('Personnel Details'!$N$14=""), $B172&gt;='Personnel Details'!$N$14), 'Personnel Details'!$O$14, IF(AND(NOT('Personnel Details'!$I$14=""), $B172&gt;='Personnel Details'!$I$14), 'Personnel Details'!$J$14, 'Personnel Details'!$E$14)))</f>
        <v>0.8</v>
      </c>
      <c r="HM172" s="59">
        <f>IF(HL$9="", "", IF(AND(NOT('Personnel Details'!$N$14=""), $B172&gt;='Personnel Details'!$N$14), IF('Personnel Details'!$P$14="","", 'Personnel Details'!$P$14), IF(AND(NOT('Personnel Details'!$I$14=""), $B172&gt;='Personnel Details'!$I$14), IF('Personnel Details'!$K$14="", "", 'Personnel Details'!$K$14), IF('Personnel Details'!$F$14="", "", 'Personnel Details'!$F$14))))</f>
        <v>2000</v>
      </c>
      <c r="HN172" s="79">
        <f>IF(HL$9="", "", IF(AND(NOT('Personnel Details'!$N$14=""), $B172&gt;='Personnel Details'!$N$14), 'Personnel Details'!$Q$14, IF(AND(NOT('Personnel Details'!$I$14=""), $B172&gt;='Personnel Details'!$I$14), 'Personnel Details'!$L$14, 'Personnel Details'!$G$14)))</f>
        <v>0.85</v>
      </c>
      <c r="HO172" s="59">
        <f t="shared" si="406"/>
        <v>0</v>
      </c>
      <c r="HP172" s="53"/>
      <c r="HR172" s="78" t="str">
        <f>IF(HR$9="", "", IF(AND(NOT('Personnel Details'!$N$15=""), $B172&gt;='Personnel Details'!$N$15), 'Personnel Details'!$O$15, IF(AND(NOT('Personnel Details'!$I$15=""), $B172&gt;='Personnel Details'!$I$15), 'Personnel Details'!$J$15, 'Personnel Details'!$E$15)))</f>
        <v/>
      </c>
      <c r="HS172" s="59" t="str">
        <f>IF(HR$9="", "", IF(AND(NOT('Personnel Details'!$N$15=""), $B172&gt;='Personnel Details'!$N$15), IF('Personnel Details'!$P$15="","", 'Personnel Details'!$P$15), IF(AND(NOT('Personnel Details'!$I$15=""), $B172&gt;='Personnel Details'!$I$15), IF('Personnel Details'!$K$15="", "", 'Personnel Details'!$K$15), IF('Personnel Details'!$F$15="", "", 'Personnel Details'!$F$15))))</f>
        <v/>
      </c>
      <c r="HT172" s="79" t="str">
        <f>IF(HR$9="", "", IF(AND(NOT('Personnel Details'!$N$15=""), $B172&gt;='Personnel Details'!$N$15), 'Personnel Details'!$Q$15, IF(AND(NOT('Personnel Details'!$I$15=""), $B172&gt;='Personnel Details'!$I$15), 'Personnel Details'!$L$15, 'Personnel Details'!$G$15)))</f>
        <v/>
      </c>
      <c r="HU172" s="59">
        <f t="shared" si="407"/>
        <v>0</v>
      </c>
      <c r="HV172" s="53"/>
      <c r="HX172" s="78" t="str">
        <f>IF(HX$9="", "", IF(AND(NOT('Personnel Details'!$N$16=""), $B172&gt;='Personnel Details'!$N$16), 'Personnel Details'!$O$16, IF(AND(NOT('Personnel Details'!$I$16=""), $B172&gt;='Personnel Details'!$I$16), 'Personnel Details'!$J$16, 'Personnel Details'!$E$16)))</f>
        <v/>
      </c>
      <c r="HY172" s="59" t="str">
        <f>IF(HX$9="", "", IF(AND(NOT('Personnel Details'!$N$16=""), $B172&gt;='Personnel Details'!$N$16), IF('Personnel Details'!$P$16="","", 'Personnel Details'!$P$16), IF(AND(NOT('Personnel Details'!$I$16=""), $B172&gt;='Personnel Details'!$I$16), IF('Personnel Details'!$K$16="", "", 'Personnel Details'!$K$16), IF('Personnel Details'!$F$16="", "", 'Personnel Details'!$F$16))))</f>
        <v/>
      </c>
      <c r="HZ172" s="79" t="str">
        <f>IF(HX$9="", "", IF(AND(NOT('Personnel Details'!$N$16=""), $B172&gt;='Personnel Details'!$N$16), 'Personnel Details'!$Q$16, IF(AND(NOT('Personnel Details'!$I$16=""), $B172&gt;='Personnel Details'!$I$16), 'Personnel Details'!$L$16, 'Personnel Details'!$G$16)))</f>
        <v/>
      </c>
      <c r="IA172" s="59">
        <f t="shared" si="408"/>
        <v>0</v>
      </c>
      <c r="IB172" s="53"/>
      <c r="ID172" s="78" t="str">
        <f>IF(ID$9="", "", IF(AND(NOT('Personnel Details'!$N$17=""), $B172&gt;='Personnel Details'!$N$17), 'Personnel Details'!$O$17, IF(AND(NOT('Personnel Details'!$I$17=""), $B172&gt;='Personnel Details'!$I$17), 'Personnel Details'!$J$17, 'Personnel Details'!$E$17)))</f>
        <v/>
      </c>
      <c r="IE172" s="59" t="str">
        <f>IF(ID$9="", "", IF(AND(NOT('Personnel Details'!$N$17=""), $B172&gt;='Personnel Details'!$N$17), IF('Personnel Details'!$P$17="","", 'Personnel Details'!$P$17), IF(AND(NOT('Personnel Details'!$I$17=""), $B172&gt;='Personnel Details'!$I$17), IF('Personnel Details'!$K$17="", "", 'Personnel Details'!$K$17), IF('Personnel Details'!$F$17="", "", 'Personnel Details'!$F$17))))</f>
        <v/>
      </c>
      <c r="IF172" s="79" t="str">
        <f>IF(ID$9="", "", IF(AND(NOT('Personnel Details'!$N$17=""), $B172&gt;='Personnel Details'!$N$17), 'Personnel Details'!$Q$17, IF(AND(NOT('Personnel Details'!$I$17=""), $B172&gt;='Personnel Details'!$I$17), 'Personnel Details'!$L$17, 'Personnel Details'!$G$17)))</f>
        <v/>
      </c>
      <c r="IG172" s="59">
        <f t="shared" si="409"/>
        <v>0</v>
      </c>
      <c r="IH172" s="53"/>
      <c r="IJ172" s="78" t="str">
        <f>IF(IJ$9="", "", IF(AND(NOT('Personnel Details'!$N$18=""), $B172&gt;='Personnel Details'!$N$18), 'Personnel Details'!$O$18, IF(AND(NOT('Personnel Details'!$I$18=""), $B172&gt;='Personnel Details'!$I$18), 'Personnel Details'!$J$18, 'Personnel Details'!$E$18)))</f>
        <v/>
      </c>
      <c r="IK172" s="59" t="str">
        <f>IF(IJ$9="", "", IF(AND(NOT('Personnel Details'!$N$18=""), $B172&gt;='Personnel Details'!$N$18), IF('Personnel Details'!$P$18="","", 'Personnel Details'!$P$18), IF(AND(NOT('Personnel Details'!$I$18=""), $B172&gt;='Personnel Details'!$I$18), IF('Personnel Details'!$K$18="", "", 'Personnel Details'!$K$18), IF('Personnel Details'!$F$18="", "", 'Personnel Details'!$F$18))))</f>
        <v/>
      </c>
      <c r="IL172" s="79" t="str">
        <f>IF(IJ$9="", "", IF(AND(NOT('Personnel Details'!$N$18=""), $B172&gt;='Personnel Details'!$N$18), 'Personnel Details'!$Q$18, IF(AND(NOT('Personnel Details'!$I$18=""), $B172&gt;='Personnel Details'!$I$18), 'Personnel Details'!$L$18, 'Personnel Details'!$G$18)))</f>
        <v/>
      </c>
      <c r="IM172" s="59">
        <f t="shared" si="410"/>
        <v>0</v>
      </c>
      <c r="IN172" s="53"/>
      <c r="IP172" s="78" t="str">
        <f>IF(IP$9="", "", IF(AND(NOT('Personnel Details'!$N$19=""), $B172&gt;='Personnel Details'!$N$19), 'Personnel Details'!$O$19, IF(AND(NOT('Personnel Details'!$I$19=""), $B172&gt;='Personnel Details'!$I$19), 'Personnel Details'!$J$19, 'Personnel Details'!$E$19)))</f>
        <v/>
      </c>
      <c r="IQ172" s="59" t="str">
        <f>IF(IP$9="", "", IF(AND(NOT('Personnel Details'!$N$19=""), $B172&gt;='Personnel Details'!$N$19), IF('Personnel Details'!$P$19="","", 'Personnel Details'!$P$19), IF(AND(NOT('Personnel Details'!$I$19=""), $B172&gt;='Personnel Details'!$I$19), IF('Personnel Details'!$K$19="", "", 'Personnel Details'!$K$19), IF('Personnel Details'!$F$19="", "", 'Personnel Details'!$F$19))))</f>
        <v/>
      </c>
      <c r="IR172" s="79" t="str">
        <f>IF(IP$9="", "", IF(AND(NOT('Personnel Details'!$N$19=""), $B172&gt;='Personnel Details'!$N$19), 'Personnel Details'!$Q$19, IF(AND(NOT('Personnel Details'!$I$19=""), $B172&gt;='Personnel Details'!$I$19), 'Personnel Details'!$L$19, 'Personnel Details'!$G$19)))</f>
        <v/>
      </c>
      <c r="IS172" s="59">
        <f t="shared" si="411"/>
        <v>0</v>
      </c>
      <c r="IT172" s="53"/>
      <c r="IV172" s="78" t="str">
        <f>IF(IV$9="", "", IF(AND(NOT('Personnel Details'!$N$20=""), $B172&gt;='Personnel Details'!$N$20), 'Personnel Details'!$O$20, IF(AND(NOT('Personnel Details'!$I$20=""), $B172&gt;='Personnel Details'!$I$20), 'Personnel Details'!$J$20, 'Personnel Details'!$E$20)))</f>
        <v/>
      </c>
      <c r="IW172" s="59" t="str">
        <f>IF(IV$9="", "", IF(AND(NOT('Personnel Details'!$N$20=""), $B172&gt;='Personnel Details'!$N$20), IF('Personnel Details'!$P$20="","", 'Personnel Details'!$P$20), IF(AND(NOT('Personnel Details'!$I$20=""), $B172&gt;='Personnel Details'!$I$20), IF('Personnel Details'!$K$20="", "", 'Personnel Details'!$K$20), IF('Personnel Details'!$F$20="", "", 'Personnel Details'!$F$20))))</f>
        <v/>
      </c>
      <c r="IX172" s="79" t="str">
        <f>IF(IV$9="", "", IF(AND(NOT('Personnel Details'!$N$20=""), $B172&gt;='Personnel Details'!$N$20), 'Personnel Details'!$Q$20, IF(AND(NOT('Personnel Details'!$I$20=""), $B172&gt;='Personnel Details'!$I$20), 'Personnel Details'!$L$20, 'Personnel Details'!$G$20)))</f>
        <v/>
      </c>
      <c r="IY172" s="59">
        <f t="shared" si="412"/>
        <v>0</v>
      </c>
      <c r="IZ172" s="53"/>
      <c r="JB172" s="78" t="str">
        <f>IF(JB$9="", "", IF(AND(NOT('Personnel Details'!$N$21=""), $B172&gt;='Personnel Details'!$N$21), 'Personnel Details'!$O$21, IF(AND(NOT('Personnel Details'!$I$21=""), $B172&gt;='Personnel Details'!$I$21), 'Personnel Details'!$J$21, 'Personnel Details'!$E$21)))</f>
        <v/>
      </c>
      <c r="JC172" s="59" t="str">
        <f>IF(JB$9="", "", IF(AND(NOT('Personnel Details'!$N$21=""), $B172&gt;='Personnel Details'!$N$21), IF('Personnel Details'!$P$21="","", 'Personnel Details'!$P$21), IF(AND(NOT('Personnel Details'!$I$21=""), $B172&gt;='Personnel Details'!$I$21), IF('Personnel Details'!$K$21="", "", 'Personnel Details'!$K$21), IF('Personnel Details'!$F$21="", "", 'Personnel Details'!$F$21))))</f>
        <v/>
      </c>
      <c r="JD172" s="79" t="str">
        <f>IF(JB$9="", "", IF(AND(NOT('Personnel Details'!$N$21=""), $B172&gt;='Personnel Details'!$N$21), 'Personnel Details'!$Q$21, IF(AND(NOT('Personnel Details'!$I$21=""), $B172&gt;='Personnel Details'!$I$21), 'Personnel Details'!$L$21, 'Personnel Details'!$G$21)))</f>
        <v/>
      </c>
      <c r="JE172" s="59">
        <f t="shared" si="413"/>
        <v>0</v>
      </c>
      <c r="JF172" s="53"/>
      <c r="JH172" s="78" t="str">
        <f>IF(JH$9="", "", IF(AND(NOT('Personnel Details'!$N$22=""), $B172&gt;='Personnel Details'!$N$22), 'Personnel Details'!$O$22, IF(AND(NOT('Personnel Details'!$I$22=""), $B172&gt;='Personnel Details'!$I$22), 'Personnel Details'!$J$22, 'Personnel Details'!$E$22)))</f>
        <v/>
      </c>
      <c r="JI172" s="59" t="str">
        <f>IF(JH$9="", "", IF(AND(NOT('Personnel Details'!$N$22=""), $B172&gt;='Personnel Details'!$N$22), IF('Personnel Details'!$P$22="","", 'Personnel Details'!$P$22), IF(AND(NOT('Personnel Details'!$I$22=""), $B172&gt;='Personnel Details'!$I$22), IF('Personnel Details'!$K$22="", "", 'Personnel Details'!$K$22), IF('Personnel Details'!$F$22="", "", 'Personnel Details'!$F$22))))</f>
        <v/>
      </c>
      <c r="JJ172" s="79" t="str">
        <f>IF(JH$9="", "", IF(AND(NOT('Personnel Details'!$N$22=""), $B172&gt;='Personnel Details'!$N$22), 'Personnel Details'!$Q$22, IF(AND(NOT('Personnel Details'!$I$22=""), $B172&gt;='Personnel Details'!$I$22), 'Personnel Details'!$L$22, 'Personnel Details'!$G$22)))</f>
        <v/>
      </c>
      <c r="JK172" s="59">
        <f t="shared" si="414"/>
        <v>0</v>
      </c>
      <c r="JL172" s="53"/>
      <c r="JN172" s="78" t="str">
        <f>IF(JN$9="", "", IF(AND(NOT('Personnel Details'!$N$23=""), $B172&gt;='Personnel Details'!$N$23), 'Personnel Details'!$O$23, IF(AND(NOT('Personnel Details'!$I$23=""), $B172&gt;='Personnel Details'!$I$23), 'Personnel Details'!$J$23, 'Personnel Details'!$E$23)))</f>
        <v/>
      </c>
      <c r="JO172" s="59" t="str">
        <f>IF(JN$9="", "", IF(AND(NOT('Personnel Details'!$N$23=""), $B172&gt;='Personnel Details'!$N$23), IF('Personnel Details'!$P$23="","", 'Personnel Details'!$P$23), IF(AND(NOT('Personnel Details'!$I$23=""), $B172&gt;='Personnel Details'!$I$23), IF('Personnel Details'!$K$23="", "", 'Personnel Details'!$K$23), IF('Personnel Details'!$F$23="", "", 'Personnel Details'!$F$23))))</f>
        <v/>
      </c>
      <c r="JP172" s="79" t="str">
        <f>IF(JN$9="", "", IF(AND(NOT('Personnel Details'!$N$23=""), $B172&gt;='Personnel Details'!$N$23), 'Personnel Details'!$Q$23, IF(AND(NOT('Personnel Details'!$I$23=""), $B172&gt;='Personnel Details'!$I$23), 'Personnel Details'!$L$23, 'Personnel Details'!$G$23)))</f>
        <v/>
      </c>
      <c r="JQ172" s="59">
        <f t="shared" si="415"/>
        <v>0</v>
      </c>
      <c r="JR172" s="53"/>
      <c r="JT172" s="78" t="str">
        <f>IF(JT$9="", "", IF(AND(NOT('Personnel Details'!$N$24=""), $B172&gt;='Personnel Details'!$N$24), 'Personnel Details'!$O$24, IF(AND(NOT('Personnel Details'!$I$24=""), $B172&gt;='Personnel Details'!$I$24), 'Personnel Details'!$J$24, 'Personnel Details'!$E$24)))</f>
        <v/>
      </c>
      <c r="JU172" s="59" t="str">
        <f>IF(JT$9="", "", IF(AND(NOT('Personnel Details'!$N$24=""), $B172&gt;='Personnel Details'!$N$24), IF('Personnel Details'!$P$24="","", 'Personnel Details'!$P$24), IF(AND(NOT('Personnel Details'!$I$24=""), $B172&gt;='Personnel Details'!$I$24), IF('Personnel Details'!$K$24="", "", 'Personnel Details'!$K$24), IF('Personnel Details'!$F$24="", "", 'Personnel Details'!$F$24))))</f>
        <v/>
      </c>
      <c r="JV172" s="79" t="str">
        <f>IF(JT$9="", "", IF(AND(NOT('Personnel Details'!$N$24=""), $B172&gt;='Personnel Details'!$N$24), 'Personnel Details'!$Q$24, IF(AND(NOT('Personnel Details'!$I$24=""), $B172&gt;='Personnel Details'!$I$24), 'Personnel Details'!$L$24, 'Personnel Details'!$G$24)))</f>
        <v/>
      </c>
      <c r="JW172" s="59">
        <f t="shared" si="416"/>
        <v>0</v>
      </c>
      <c r="JX172" s="53"/>
      <c r="JZ172" s="78" t="str">
        <f>IF(JZ$9="", "", IF(AND(NOT('Personnel Details'!$N$25=""), $B172&gt;='Personnel Details'!$N$25), 'Personnel Details'!$O$25, IF(AND(NOT('Personnel Details'!$I$25=""), $B172&gt;='Personnel Details'!$I$25), 'Personnel Details'!$J$25, 'Personnel Details'!$E$25)))</f>
        <v/>
      </c>
      <c r="KA172" s="59" t="str">
        <f>IF(JZ$9="", "", IF(AND(NOT('Personnel Details'!$N$25=""), $B172&gt;='Personnel Details'!$N$25), IF('Personnel Details'!$P$25="","", 'Personnel Details'!$P$25), IF(AND(NOT('Personnel Details'!$I$25=""), $B172&gt;='Personnel Details'!$I$25), IF('Personnel Details'!$K$25="", "", 'Personnel Details'!$K$25), IF('Personnel Details'!$F$25="", "", 'Personnel Details'!$F$25))))</f>
        <v/>
      </c>
      <c r="KB172" s="79" t="str">
        <f>IF(JZ$9="", "", IF(AND(NOT('Personnel Details'!$N$25=""), $B172&gt;='Personnel Details'!$N$25), 'Personnel Details'!$Q$25, IF(AND(NOT('Personnel Details'!$I$25=""), $B172&gt;='Personnel Details'!$I$25), 'Personnel Details'!$L$25, 'Personnel Details'!$G$25)))</f>
        <v/>
      </c>
      <c r="KC172" s="59">
        <f t="shared" si="417"/>
        <v>0</v>
      </c>
      <c r="KD172" s="53"/>
      <c r="KF172" s="78" t="str">
        <f>IF(KF$9="", "", IF(AND(NOT('Personnel Details'!$N$26=""), $B172&gt;='Personnel Details'!$N$26), 'Personnel Details'!$O$26, IF(AND(NOT('Personnel Details'!$I$26=""), $B172&gt;='Personnel Details'!$I$26), 'Personnel Details'!$J$26, 'Personnel Details'!$E$26)))</f>
        <v/>
      </c>
      <c r="KG172" s="59" t="str">
        <f>IF(KF$9="", "", IF(AND(NOT('Personnel Details'!$N$26=""), $B172&gt;='Personnel Details'!$N$26), IF('Personnel Details'!$P$26="","", 'Personnel Details'!$P$26), IF(AND(NOT('Personnel Details'!$I$26=""), $B172&gt;='Personnel Details'!$I$26), IF('Personnel Details'!$K$26="", "", 'Personnel Details'!$K$26), IF('Personnel Details'!$F$26="", "", 'Personnel Details'!$F$26))))</f>
        <v/>
      </c>
      <c r="KH172" s="79" t="str">
        <f>IF(KF$9="", "", IF(AND(NOT('Personnel Details'!$N$26=""), $B172&gt;='Personnel Details'!$N$26), 'Personnel Details'!$Q$26, IF(AND(NOT('Personnel Details'!$I$26=""), $B172&gt;='Personnel Details'!$I$26), 'Personnel Details'!$L$26, 'Personnel Details'!$G$26)))</f>
        <v/>
      </c>
      <c r="KI172" s="59">
        <f t="shared" si="418"/>
        <v>0</v>
      </c>
      <c r="KJ172" s="53"/>
      <c r="KL172" s="78" t="str">
        <f>IF(KL$9="", "", IF(AND(NOT('Personnel Details'!$N$27=""), $B172&gt;='Personnel Details'!$N$27), 'Personnel Details'!$O$27, IF(AND(NOT('Personnel Details'!$I$27=""), $B172&gt;='Personnel Details'!$I$27), 'Personnel Details'!$J$27, 'Personnel Details'!$E$27)))</f>
        <v/>
      </c>
      <c r="KM172" s="59" t="str">
        <f>IF(KL$9="", "", IF(AND(NOT('Personnel Details'!$N$27=""), $B172&gt;='Personnel Details'!$N$27), IF('Personnel Details'!$P$27="","", 'Personnel Details'!$P$27), IF(AND(NOT('Personnel Details'!$I$27=""), $B172&gt;='Personnel Details'!$I$27), IF('Personnel Details'!$K$27="", "", 'Personnel Details'!$K$27), IF('Personnel Details'!$F$27="", "", 'Personnel Details'!$F$27))))</f>
        <v/>
      </c>
      <c r="KN172" s="79" t="str">
        <f>IF(KL$9="", "", IF(AND(NOT('Personnel Details'!$N$27=""), $B172&gt;='Personnel Details'!$N$27), 'Personnel Details'!$Q$27, IF(AND(NOT('Personnel Details'!$I$27=""), $B172&gt;='Personnel Details'!$I$27), 'Personnel Details'!$L$27, 'Personnel Details'!$G$27)))</f>
        <v/>
      </c>
      <c r="KO172" s="59">
        <f t="shared" si="419"/>
        <v>0</v>
      </c>
      <c r="KP172" s="53"/>
      <c r="KR172" s="78" t="str">
        <f>IF(KR$9="", "", IF(AND(NOT('Personnel Details'!$N$28=""), $B172&gt;='Personnel Details'!$N$28), 'Personnel Details'!$O$28, IF(AND(NOT('Personnel Details'!$I$28=""), $B172&gt;='Personnel Details'!$I$28), 'Personnel Details'!$J$28, 'Personnel Details'!$E$28)))</f>
        <v/>
      </c>
      <c r="KS172" s="59" t="str">
        <f>IF(KR$9="", "", IF(AND(NOT('Personnel Details'!$N$28=""), $B172&gt;='Personnel Details'!$N$28), IF('Personnel Details'!$P$28="","", 'Personnel Details'!$P$28), IF(AND(NOT('Personnel Details'!$I$28=""), $B172&gt;='Personnel Details'!$I$28), IF('Personnel Details'!$K$28="", "", 'Personnel Details'!$K$28), IF('Personnel Details'!$F$28="", "", 'Personnel Details'!$F$28))))</f>
        <v/>
      </c>
      <c r="KT172" s="79" t="str">
        <f>IF(KR$9="", "", IF(AND(NOT('Personnel Details'!$N$28=""), $B172&gt;='Personnel Details'!$N$28), 'Personnel Details'!$Q$28, IF(AND(NOT('Personnel Details'!$I$28=""), $B172&gt;='Personnel Details'!$I$28), 'Personnel Details'!$L$28, 'Personnel Details'!$G$28)))</f>
        <v/>
      </c>
      <c r="KU172" s="59">
        <f t="shared" si="420"/>
        <v>0</v>
      </c>
      <c r="KV172" s="53"/>
      <c r="KX172" s="78" t="str">
        <f>IF(KX$9="", "", IF(AND(NOT('Personnel Details'!$N$29=""), $B172&gt;='Personnel Details'!$N$29), 'Personnel Details'!$O$29, IF(AND(NOT('Personnel Details'!$I$29=""), $B172&gt;='Personnel Details'!$I$29), 'Personnel Details'!$J$29, 'Personnel Details'!$E$29)))</f>
        <v/>
      </c>
      <c r="KY172" s="59" t="str">
        <f>IF(KX$9="", "", IF(AND(NOT('Personnel Details'!$N$29=""), $B172&gt;='Personnel Details'!$N$29), IF('Personnel Details'!$P$29="","", 'Personnel Details'!$P$29), IF(AND(NOT('Personnel Details'!$I$29=""), $B172&gt;='Personnel Details'!$I$29), IF('Personnel Details'!$K$29="", "", 'Personnel Details'!$K$29), IF('Personnel Details'!$F$29="", "", 'Personnel Details'!$F$29))))</f>
        <v/>
      </c>
      <c r="KZ172" s="79" t="str">
        <f>IF(KX$9="", "", IF(AND(NOT('Personnel Details'!$N$29=""), $B172&gt;='Personnel Details'!$N$29), 'Personnel Details'!$Q$29, IF(AND(NOT('Personnel Details'!$I$29=""), $B172&gt;='Personnel Details'!$I$29), 'Personnel Details'!$L$29, 'Personnel Details'!$G$29)))</f>
        <v/>
      </c>
      <c r="LA172" s="59">
        <f t="shared" si="421"/>
        <v>0</v>
      </c>
      <c r="LB172" s="53"/>
      <c r="LD172" s="78" t="str">
        <f>IF(LD$9="", "", IF(AND(NOT('Personnel Details'!$N$30=""), $B172&gt;='Personnel Details'!$N$30), 'Personnel Details'!$O$30, IF(AND(NOT('Personnel Details'!$I$30=""), $B172&gt;='Personnel Details'!$I$30), 'Personnel Details'!$J$30, 'Personnel Details'!$E$30)))</f>
        <v/>
      </c>
      <c r="LE172" s="59" t="str">
        <f>IF(LD$9="", "", IF(AND(NOT('Personnel Details'!$N$30=""), $B172&gt;='Personnel Details'!$N$30), IF('Personnel Details'!$P$30="","", 'Personnel Details'!$P$30), IF(AND(NOT('Personnel Details'!$I$30=""), $B172&gt;='Personnel Details'!$I$30), IF('Personnel Details'!$K$30="", "", 'Personnel Details'!$K$30), IF('Personnel Details'!$F$30="", "", 'Personnel Details'!$F$30))))</f>
        <v/>
      </c>
      <c r="LF172" s="79" t="str">
        <f>IF(LD$9="", "", IF(AND(NOT('Personnel Details'!$N$30=""), $B172&gt;='Personnel Details'!$N$30), 'Personnel Details'!$Q$30, IF(AND(NOT('Personnel Details'!$I$30=""), $B172&gt;='Personnel Details'!$I$30), 'Personnel Details'!$L$30, 'Personnel Details'!$G$30)))</f>
        <v/>
      </c>
      <c r="LG172" s="59">
        <f t="shared" si="422"/>
        <v>0</v>
      </c>
      <c r="LH172" s="53"/>
      <c r="LJ172" s="78" t="str">
        <f>IF(LJ$9="", "", IF(AND(NOT('Personnel Details'!$N$31=""), $B172&gt;='Personnel Details'!$N$31), 'Personnel Details'!$O$31, IF(AND(NOT('Personnel Details'!$I$31=""), $B172&gt;='Personnel Details'!$I$31), 'Personnel Details'!$J$31, 'Personnel Details'!$E$31)))</f>
        <v/>
      </c>
      <c r="LK172" s="59" t="str">
        <f>IF(LJ$9="", "", IF(AND(NOT('Personnel Details'!$N$31=""), $B172&gt;='Personnel Details'!$N$31), IF('Personnel Details'!$P$31="","", 'Personnel Details'!$P$31), IF(AND(NOT('Personnel Details'!$I$31=""), $B172&gt;='Personnel Details'!$I$31), IF('Personnel Details'!$K$31="", "", 'Personnel Details'!$K$31), IF('Personnel Details'!$F$31="", "", 'Personnel Details'!$F$31))))</f>
        <v/>
      </c>
      <c r="LL172" s="79" t="str">
        <f>IF(LJ$9="", "", IF(AND(NOT('Personnel Details'!$N$31=""), $B172&gt;='Personnel Details'!$N$31), 'Personnel Details'!$Q$31, IF(AND(NOT('Personnel Details'!$I$31=""), $B172&gt;='Personnel Details'!$I$31), 'Personnel Details'!$L$31, 'Personnel Details'!$G$31)))</f>
        <v/>
      </c>
      <c r="LM172" s="59">
        <f t="shared" si="423"/>
        <v>0</v>
      </c>
      <c r="LN172" s="53"/>
      <c r="LP172" s="78" t="str">
        <f>IF(LP$9="", "", IF(AND(NOT('Personnel Details'!$N$32=""), $B172&gt;='Personnel Details'!$N$32), 'Personnel Details'!$O$32, IF(AND(NOT('Personnel Details'!$I$32=""), $B172&gt;='Personnel Details'!$I$32), 'Personnel Details'!$J$32, 'Personnel Details'!$E$32)))</f>
        <v/>
      </c>
      <c r="LQ172" s="59" t="str">
        <f>IF(LP$9="", "", IF(AND(NOT('Personnel Details'!$N$32=""), $B172&gt;='Personnel Details'!$N$32), IF('Personnel Details'!$P$32="","", 'Personnel Details'!$P$32), IF(AND(NOT('Personnel Details'!$I$32=""), $B172&gt;='Personnel Details'!$I$32), IF('Personnel Details'!$K$32="", "", 'Personnel Details'!$K$32), IF('Personnel Details'!$F$32="", "", 'Personnel Details'!$F$32))))</f>
        <v/>
      </c>
      <c r="LR172" s="79" t="str">
        <f>IF(LP$9="", "", IF(AND(NOT('Personnel Details'!$N$32=""), $B172&gt;='Personnel Details'!$N$32), 'Personnel Details'!$Q$32, IF(AND(NOT('Personnel Details'!$I$32=""), $B172&gt;='Personnel Details'!$I$32), 'Personnel Details'!$L$32, 'Personnel Details'!$G$32)))</f>
        <v/>
      </c>
      <c r="LS172" s="59">
        <f t="shared" si="424"/>
        <v>0</v>
      </c>
      <c r="LT172" s="53"/>
      <c r="LV172" s="78" t="str">
        <f>IF(LV$9="", "", IF(AND(NOT('Personnel Details'!$N$33=""), $B172&gt;='Personnel Details'!$N$33), 'Personnel Details'!$O$33, IF(AND(NOT('Personnel Details'!$I$33=""), $B172&gt;='Personnel Details'!$I$33), 'Personnel Details'!$J$33, 'Personnel Details'!$E$33)))</f>
        <v/>
      </c>
      <c r="LW172" s="59" t="str">
        <f>IF(LV$9="", "", IF(AND(NOT('Personnel Details'!$N$33=""), $B172&gt;='Personnel Details'!$N$33), IF('Personnel Details'!$P$33="","", 'Personnel Details'!$P$33), IF(AND(NOT('Personnel Details'!$I$33=""), $B172&gt;='Personnel Details'!$I$33), IF('Personnel Details'!$K$33="", "", 'Personnel Details'!$K$33), IF('Personnel Details'!$F$33="", "", 'Personnel Details'!$F$33))))</f>
        <v/>
      </c>
      <c r="LX172" s="79" t="str">
        <f>IF(LV$9="", "", IF(AND(NOT('Personnel Details'!$N$33=""), $B172&gt;='Personnel Details'!$N$33), 'Personnel Details'!$Q$33, IF(AND(NOT('Personnel Details'!$I$33=""), $B172&gt;='Personnel Details'!$I$33), 'Personnel Details'!$L$33, 'Personnel Details'!$G$33)))</f>
        <v/>
      </c>
      <c r="LY172" s="59">
        <f t="shared" si="425"/>
        <v>0</v>
      </c>
      <c r="LZ172" s="53"/>
      <c r="MB172" s="78" t="str">
        <f>IF(MB$9="", "", IF(AND(NOT('Personnel Details'!$N$34=""), $B172&gt;='Personnel Details'!$N$34), 'Personnel Details'!$O$34, IF(AND(NOT('Personnel Details'!$I$34=""), $B172&gt;='Personnel Details'!$I$34), 'Personnel Details'!$J$34, 'Personnel Details'!$E$34)))</f>
        <v/>
      </c>
      <c r="MC172" s="59" t="str">
        <f>IF(MB$9="", "", IF(AND(NOT('Personnel Details'!$N$34=""), $B172&gt;='Personnel Details'!$N$34), IF('Personnel Details'!$P$34="","", 'Personnel Details'!$P$34), IF(AND(NOT('Personnel Details'!$I$34=""), $B172&gt;='Personnel Details'!$I$34), IF('Personnel Details'!$K$34="", "", 'Personnel Details'!$K$34), IF('Personnel Details'!$F$34="", "", 'Personnel Details'!$F$34))))</f>
        <v/>
      </c>
      <c r="MD172" s="79" t="str">
        <f>IF(MB$9="", "", IF(AND(NOT('Personnel Details'!$N$34=""), $B172&gt;='Personnel Details'!$N$34), 'Personnel Details'!$Q$34, IF(AND(NOT('Personnel Details'!$I$34=""), $B172&gt;='Personnel Details'!$I$34), 'Personnel Details'!$L$34, 'Personnel Details'!$G$34)))</f>
        <v/>
      </c>
      <c r="ME172" s="59">
        <f t="shared" si="426"/>
        <v>0</v>
      </c>
      <c r="MF172" s="53"/>
      <c r="MH172" s="78" t="str">
        <f>IF(MH$9="", "", IF(AND(NOT('Personnel Details'!$N$35=""), $B172&gt;='Personnel Details'!$N$35), 'Personnel Details'!$O$35, IF(AND(NOT('Personnel Details'!$I$35=""), $B172&gt;='Personnel Details'!$I$35), 'Personnel Details'!$J$35, 'Personnel Details'!$E$35)))</f>
        <v/>
      </c>
      <c r="MI172" s="59" t="str">
        <f>IF(MH$9="", "", IF(AND(NOT('Personnel Details'!$N$35=""), $B172&gt;='Personnel Details'!$N$35), IF('Personnel Details'!$P$35="","", 'Personnel Details'!$P$35), IF(AND(NOT('Personnel Details'!$I$35=""), $B172&gt;='Personnel Details'!$I$35), IF('Personnel Details'!$K$35="", "", 'Personnel Details'!$K$35), IF('Personnel Details'!$F$35="", "", 'Personnel Details'!$F$35))))</f>
        <v/>
      </c>
      <c r="MJ172" s="79" t="str">
        <f>IF(MH$9="", "", IF(AND(NOT('Personnel Details'!$N$35=""), $B172&gt;='Personnel Details'!$N$35), 'Personnel Details'!$Q$35, IF(AND(NOT('Personnel Details'!$I$35=""), $B172&gt;='Personnel Details'!$I$35), 'Personnel Details'!$L$35, 'Personnel Details'!$G$35)))</f>
        <v/>
      </c>
      <c r="MK172" s="59">
        <f t="shared" si="427"/>
        <v>0</v>
      </c>
      <c r="ML172" s="53"/>
      <c r="MN172" s="78" t="str">
        <f>IF(MN$9="", "", IF(AND(NOT('Personnel Details'!$N$36=""), $B172&gt;='Personnel Details'!$N$36), 'Personnel Details'!$O$36, IF(AND(NOT('Personnel Details'!$I$36=""), $B172&gt;='Personnel Details'!$I$36), 'Personnel Details'!$J$36, 'Personnel Details'!$E$36)))</f>
        <v/>
      </c>
      <c r="MO172" s="59" t="str">
        <f>IF(MN$9="", "", IF(AND(NOT('Personnel Details'!$N$36=""), $B172&gt;='Personnel Details'!$N$36), IF('Personnel Details'!$P$36="","", 'Personnel Details'!$P$36), IF(AND(NOT('Personnel Details'!$I$36=""), $B172&gt;='Personnel Details'!$I$36), IF('Personnel Details'!$K$36="", "", 'Personnel Details'!$K$36), IF('Personnel Details'!$F$36="", "", 'Personnel Details'!$F$36))))</f>
        <v/>
      </c>
      <c r="MP172" s="79" t="str">
        <f>IF(MN$9="", "", IF(AND(NOT('Personnel Details'!$N$36=""), $B172&gt;='Personnel Details'!$N$36), 'Personnel Details'!$Q$36, IF(AND(NOT('Personnel Details'!$I$36=""), $B172&gt;='Personnel Details'!$I$36), 'Personnel Details'!$L$36, 'Personnel Details'!$G$36)))</f>
        <v/>
      </c>
      <c r="MQ172" s="59">
        <f t="shared" si="428"/>
        <v>0</v>
      </c>
      <c r="MR172" s="53"/>
      <c r="MT172" s="78" t="str">
        <f>IF(MT$9="", "", IF(AND(NOT('Personnel Details'!$N$37=""), $B172&gt;='Personnel Details'!$N$37), 'Personnel Details'!$O$37, IF(AND(NOT('Personnel Details'!$I$37=""), $B172&gt;='Personnel Details'!$I$37), 'Personnel Details'!$J$37, 'Personnel Details'!$E$37)))</f>
        <v/>
      </c>
      <c r="MU172" s="59" t="str">
        <f>IF(MT$9="", "", IF(AND(NOT('Personnel Details'!$N$37=""), $B172&gt;='Personnel Details'!$N$37), IF('Personnel Details'!$P$37="","", 'Personnel Details'!$P$37), IF(AND(NOT('Personnel Details'!$I$37=""), $B172&gt;='Personnel Details'!$I$37), IF('Personnel Details'!$K$37="", "", 'Personnel Details'!$K$37), IF('Personnel Details'!$F$37="", "", 'Personnel Details'!$F$37))))</f>
        <v/>
      </c>
      <c r="MV172" s="79" t="str">
        <f>IF(MT$9="", "", IF(AND(NOT('Personnel Details'!$N$37=""), $B172&gt;='Personnel Details'!$N$37), 'Personnel Details'!$Q$37, IF(AND(NOT('Personnel Details'!$I$37=""), $B172&gt;='Personnel Details'!$I$37), 'Personnel Details'!$L$37, 'Personnel Details'!$G$37)))</f>
        <v/>
      </c>
      <c r="MW172" s="59">
        <f t="shared" si="429"/>
        <v>0</v>
      </c>
      <c r="MX172" s="53"/>
      <c r="MZ172" s="78" t="str">
        <f>IF(MZ$9="", "", IF(AND(NOT('Personnel Details'!$N$38=""), $B172&gt;='Personnel Details'!$N$38), 'Personnel Details'!$O$38, IF(AND(NOT('Personnel Details'!$I$38=""), $B172&gt;='Personnel Details'!$I$38), 'Personnel Details'!$J$38, 'Personnel Details'!$E$38)))</f>
        <v/>
      </c>
      <c r="NA172" s="59" t="str">
        <f>IF(MZ$9="", "", IF(AND(NOT('Personnel Details'!$N$38=""), $B172&gt;='Personnel Details'!$N$38), IF('Personnel Details'!$P$38="","", 'Personnel Details'!$P$38), IF(AND(NOT('Personnel Details'!$I$38=""), $B172&gt;='Personnel Details'!$I$38), IF('Personnel Details'!$K$38="", "", 'Personnel Details'!$K$38), IF('Personnel Details'!$F$38="", "", 'Personnel Details'!$F$38))))</f>
        <v/>
      </c>
      <c r="NB172" s="79" t="str">
        <f>IF(MZ$9="", "", IF(AND(NOT('Personnel Details'!$N$38=""), $B172&gt;='Personnel Details'!$N$38), 'Personnel Details'!$Q$38, IF(AND(NOT('Personnel Details'!$I$38=""), $B172&gt;='Personnel Details'!$I$38), 'Personnel Details'!$L$38, 'Personnel Details'!$G$38)))</f>
        <v/>
      </c>
      <c r="NC172" s="59">
        <f t="shared" si="430"/>
        <v>0</v>
      </c>
      <c r="ND172" s="53"/>
      <c r="NF172" s="78" t="str">
        <f>IF(NF$9="", "", IF(AND(NOT('Personnel Details'!$N$39=""), $B172&gt;='Personnel Details'!$N$39), 'Personnel Details'!$O$39, IF(AND(NOT('Personnel Details'!$I$39=""), $B172&gt;='Personnel Details'!$I$39), 'Personnel Details'!$J$39, 'Personnel Details'!$E$39)))</f>
        <v/>
      </c>
      <c r="NG172" s="59" t="str">
        <f>IF(NF$9="", "", IF(AND(NOT('Personnel Details'!$N$39=""), $B172&gt;='Personnel Details'!$N$39), IF('Personnel Details'!$P$39="","", 'Personnel Details'!$P$39), IF(AND(NOT('Personnel Details'!$I$39=""), $B172&gt;='Personnel Details'!$I$39), IF('Personnel Details'!$K$39="", "", 'Personnel Details'!$K$39), IF('Personnel Details'!$F$39="", "", 'Personnel Details'!$F$39))))</f>
        <v/>
      </c>
      <c r="NH172" s="79" t="str">
        <f>IF(NF$9="", "", IF(AND(NOT('Personnel Details'!$N$39=""), $B172&gt;='Personnel Details'!$N$39), 'Personnel Details'!$Q$39, IF(AND(NOT('Personnel Details'!$I$39=""), $B172&gt;='Personnel Details'!$I$39), 'Personnel Details'!$L$39, 'Personnel Details'!$G$39)))</f>
        <v/>
      </c>
      <c r="NI172" s="59">
        <f t="shared" si="431"/>
        <v>0</v>
      </c>
      <c r="NJ172" s="53"/>
      <c r="NL172" s="78" t="str">
        <f>IF(NL$9="", "", IF(AND(NOT('Personnel Details'!$N$40=""), $B172&gt;='Personnel Details'!$N$40), 'Personnel Details'!$O$40, IF(AND(NOT('Personnel Details'!$I$40=""), $B172&gt;='Personnel Details'!$I$40), 'Personnel Details'!$J$40, 'Personnel Details'!$E$40)))</f>
        <v/>
      </c>
      <c r="NM172" s="59" t="str">
        <f>IF(NL$9="", "", IF(AND(NOT('Personnel Details'!$N$40=""), $B172&gt;='Personnel Details'!$N$40), IF('Personnel Details'!$P$40="","", 'Personnel Details'!$P$40), IF(AND(NOT('Personnel Details'!$I$40=""), $B172&gt;='Personnel Details'!$I$40), IF('Personnel Details'!$K$40="", "", 'Personnel Details'!$K$40), IF('Personnel Details'!$F$40="", "", 'Personnel Details'!$F$40))))</f>
        <v/>
      </c>
      <c r="NN172" s="79" t="str">
        <f>IF(NL$9="", "", IF(AND(NOT('Personnel Details'!$N$40=""), $B172&gt;='Personnel Details'!$N$40), 'Personnel Details'!$Q$40, IF(AND(NOT('Personnel Details'!$I$40=""), $B172&gt;='Personnel Details'!$I$40), 'Personnel Details'!$L$40, 'Personnel Details'!$G$40)))</f>
        <v/>
      </c>
      <c r="NO172" s="59">
        <f t="shared" si="432"/>
        <v>0</v>
      </c>
      <c r="NP172" s="53"/>
    </row>
    <row r="173" spans="1:380" x14ac:dyDescent="0.25">
      <c r="A173" s="32"/>
      <c r="B173" s="113">
        <f>IFERROR(IF(B172+1&gt;'Personnel Details'!$U$5, "", B172+1), "")</f>
        <v>43993</v>
      </c>
      <c r="C173" s="32"/>
      <c r="D173" s="120"/>
      <c r="E173" s="13" t="str">
        <f t="shared" si="311"/>
        <v/>
      </c>
      <c r="F173" s="13" t="str">
        <f t="shared" si="342"/>
        <v/>
      </c>
      <c r="G173" s="56" t="str">
        <f t="shared" si="433"/>
        <v/>
      </c>
      <c r="H173" s="16" t="str">
        <f t="shared" si="343"/>
        <v/>
      </c>
      <c r="I173" s="32"/>
      <c r="J173" s="120"/>
      <c r="K173" s="62" t="str">
        <f t="shared" si="312"/>
        <v/>
      </c>
      <c r="L173" s="62" t="str">
        <f t="shared" si="344"/>
        <v/>
      </c>
      <c r="M173" s="65" t="str">
        <f t="shared" si="434"/>
        <v/>
      </c>
      <c r="N173" s="68" t="str">
        <f t="shared" si="345"/>
        <v/>
      </c>
      <c r="O173" s="32"/>
      <c r="P173" s="120"/>
      <c r="Q173" s="62" t="str">
        <f t="shared" si="313"/>
        <v/>
      </c>
      <c r="R173" s="62" t="str">
        <f t="shared" si="346"/>
        <v/>
      </c>
      <c r="S173" s="65" t="str">
        <f t="shared" si="435"/>
        <v/>
      </c>
      <c r="T173" s="68" t="str">
        <f t="shared" si="347"/>
        <v/>
      </c>
      <c r="U173" s="32"/>
      <c r="V173" s="120"/>
      <c r="W173" s="62" t="str">
        <f t="shared" si="314"/>
        <v/>
      </c>
      <c r="X173" s="62" t="str">
        <f t="shared" si="348"/>
        <v/>
      </c>
      <c r="Y173" s="65" t="str">
        <f t="shared" si="436"/>
        <v/>
      </c>
      <c r="Z173" s="68" t="str">
        <f t="shared" si="349"/>
        <v/>
      </c>
      <c r="AA173" s="32"/>
      <c r="AB173" s="120"/>
      <c r="AC173" s="62" t="str">
        <f t="shared" si="315"/>
        <v/>
      </c>
      <c r="AD173" s="62" t="str">
        <f t="shared" si="350"/>
        <v/>
      </c>
      <c r="AE173" s="65" t="str">
        <f t="shared" si="437"/>
        <v/>
      </c>
      <c r="AF173" s="68" t="str">
        <f t="shared" si="351"/>
        <v/>
      </c>
      <c r="AG173" s="32"/>
      <c r="AH173" s="120"/>
      <c r="AI173" s="62" t="str">
        <f t="shared" si="316"/>
        <v/>
      </c>
      <c r="AJ173" s="62" t="str">
        <f t="shared" si="352"/>
        <v/>
      </c>
      <c r="AK173" s="65" t="str">
        <f t="shared" si="438"/>
        <v/>
      </c>
      <c r="AL173" s="68" t="str">
        <f t="shared" si="353"/>
        <v/>
      </c>
      <c r="AM173" s="32"/>
      <c r="AN173" s="120"/>
      <c r="AO173" s="62" t="str">
        <f t="shared" si="317"/>
        <v/>
      </c>
      <c r="AP173" s="62" t="str">
        <f t="shared" si="354"/>
        <v/>
      </c>
      <c r="AQ173" s="65" t="str">
        <f t="shared" si="439"/>
        <v/>
      </c>
      <c r="AR173" s="68" t="str">
        <f t="shared" si="355"/>
        <v/>
      </c>
      <c r="AS173" s="32"/>
      <c r="AT173" s="120"/>
      <c r="AU173" s="62" t="str">
        <f t="shared" si="318"/>
        <v/>
      </c>
      <c r="AV173" s="62" t="str">
        <f t="shared" si="356"/>
        <v/>
      </c>
      <c r="AW173" s="65" t="str">
        <f t="shared" si="440"/>
        <v/>
      </c>
      <c r="AX173" s="68" t="str">
        <f t="shared" si="357"/>
        <v/>
      </c>
      <c r="AY173" s="32"/>
      <c r="AZ173" s="120"/>
      <c r="BA173" s="62" t="str">
        <f t="shared" si="319"/>
        <v/>
      </c>
      <c r="BB173" s="62" t="str">
        <f t="shared" si="358"/>
        <v/>
      </c>
      <c r="BC173" s="65" t="str">
        <f t="shared" si="441"/>
        <v/>
      </c>
      <c r="BD173" s="68" t="str">
        <f t="shared" si="359"/>
        <v/>
      </c>
      <c r="BE173" s="32"/>
      <c r="BF173" s="120"/>
      <c r="BG173" s="62" t="str">
        <f t="shared" si="320"/>
        <v/>
      </c>
      <c r="BH173" s="62" t="str">
        <f t="shared" si="360"/>
        <v/>
      </c>
      <c r="BI173" s="65" t="str">
        <f t="shared" si="442"/>
        <v/>
      </c>
      <c r="BJ173" s="68" t="str">
        <f t="shared" si="361"/>
        <v/>
      </c>
      <c r="BK173" s="32"/>
      <c r="BL173" s="120"/>
      <c r="BM173" s="62" t="str">
        <f t="shared" si="321"/>
        <v/>
      </c>
      <c r="BN173" s="62" t="str">
        <f t="shared" si="362"/>
        <v/>
      </c>
      <c r="BO173" s="65" t="str">
        <f t="shared" si="443"/>
        <v/>
      </c>
      <c r="BP173" s="68" t="str">
        <f t="shared" si="363"/>
        <v/>
      </c>
      <c r="BQ173" s="32"/>
      <c r="BR173" s="120"/>
      <c r="BS173" s="62" t="str">
        <f t="shared" si="322"/>
        <v/>
      </c>
      <c r="BT173" s="62" t="str">
        <f t="shared" si="364"/>
        <v/>
      </c>
      <c r="BU173" s="65" t="str">
        <f t="shared" si="444"/>
        <v/>
      </c>
      <c r="BV173" s="68" t="str">
        <f t="shared" si="365"/>
        <v/>
      </c>
      <c r="BW173" s="32"/>
      <c r="BX173" s="120"/>
      <c r="BY173" s="62" t="str">
        <f t="shared" si="323"/>
        <v/>
      </c>
      <c r="BZ173" s="62" t="str">
        <f t="shared" si="366"/>
        <v/>
      </c>
      <c r="CA173" s="65" t="str">
        <f t="shared" si="445"/>
        <v/>
      </c>
      <c r="CB173" s="68" t="str">
        <f t="shared" si="367"/>
        <v/>
      </c>
      <c r="CC173" s="32"/>
      <c r="CD173" s="120"/>
      <c r="CE173" s="62" t="str">
        <f t="shared" si="324"/>
        <v/>
      </c>
      <c r="CF173" s="62" t="str">
        <f t="shared" si="368"/>
        <v/>
      </c>
      <c r="CG173" s="65" t="str">
        <f t="shared" si="446"/>
        <v/>
      </c>
      <c r="CH173" s="68" t="str">
        <f t="shared" si="369"/>
        <v/>
      </c>
      <c r="CI173" s="32"/>
      <c r="CJ173" s="120"/>
      <c r="CK173" s="62" t="str">
        <f t="shared" si="325"/>
        <v/>
      </c>
      <c r="CL173" s="62" t="str">
        <f t="shared" si="370"/>
        <v/>
      </c>
      <c r="CM173" s="65" t="str">
        <f t="shared" si="447"/>
        <v/>
      </c>
      <c r="CN173" s="68" t="str">
        <f t="shared" si="371"/>
        <v/>
      </c>
      <c r="CO173" s="32"/>
      <c r="CP173" s="120"/>
      <c r="CQ173" s="62" t="str">
        <f t="shared" si="326"/>
        <v/>
      </c>
      <c r="CR173" s="62" t="str">
        <f t="shared" si="372"/>
        <v/>
      </c>
      <c r="CS173" s="65" t="str">
        <f t="shared" si="448"/>
        <v/>
      </c>
      <c r="CT173" s="68" t="str">
        <f t="shared" si="373"/>
        <v/>
      </c>
      <c r="CU173" s="32"/>
      <c r="CV173" s="120"/>
      <c r="CW173" s="62" t="str">
        <f t="shared" si="327"/>
        <v/>
      </c>
      <c r="CX173" s="62" t="str">
        <f t="shared" si="374"/>
        <v/>
      </c>
      <c r="CY173" s="65" t="str">
        <f t="shared" si="449"/>
        <v/>
      </c>
      <c r="CZ173" s="68" t="str">
        <f t="shared" si="375"/>
        <v/>
      </c>
      <c r="DA173" s="32"/>
      <c r="DB173" s="120"/>
      <c r="DC173" s="62" t="str">
        <f t="shared" si="328"/>
        <v/>
      </c>
      <c r="DD173" s="62" t="str">
        <f t="shared" si="376"/>
        <v/>
      </c>
      <c r="DE173" s="65" t="str">
        <f t="shared" si="450"/>
        <v/>
      </c>
      <c r="DF173" s="68" t="str">
        <f t="shared" si="377"/>
        <v/>
      </c>
      <c r="DG173" s="32"/>
      <c r="DH173" s="120"/>
      <c r="DI173" s="62" t="str">
        <f t="shared" si="329"/>
        <v/>
      </c>
      <c r="DJ173" s="62" t="str">
        <f t="shared" si="378"/>
        <v/>
      </c>
      <c r="DK173" s="65" t="str">
        <f t="shared" si="451"/>
        <v/>
      </c>
      <c r="DL173" s="68" t="str">
        <f t="shared" si="379"/>
        <v/>
      </c>
      <c r="DM173" s="32"/>
      <c r="DN173" s="120"/>
      <c r="DO173" s="62" t="str">
        <f t="shared" si="330"/>
        <v/>
      </c>
      <c r="DP173" s="62" t="str">
        <f t="shared" si="380"/>
        <v/>
      </c>
      <c r="DQ173" s="65" t="str">
        <f t="shared" si="452"/>
        <v/>
      </c>
      <c r="DR173" s="68" t="str">
        <f t="shared" si="381"/>
        <v/>
      </c>
      <c r="DS173" s="32"/>
      <c r="DT173" s="120"/>
      <c r="DU173" s="62" t="str">
        <f t="shared" si="331"/>
        <v/>
      </c>
      <c r="DV173" s="62" t="str">
        <f t="shared" si="382"/>
        <v/>
      </c>
      <c r="DW173" s="65" t="str">
        <f t="shared" si="453"/>
        <v/>
      </c>
      <c r="DX173" s="68" t="str">
        <f t="shared" si="383"/>
        <v/>
      </c>
      <c r="DY173" s="32"/>
      <c r="DZ173" s="120"/>
      <c r="EA173" s="62" t="str">
        <f t="shared" si="332"/>
        <v/>
      </c>
      <c r="EB173" s="62" t="str">
        <f t="shared" si="384"/>
        <v/>
      </c>
      <c r="EC173" s="65" t="str">
        <f t="shared" si="454"/>
        <v/>
      </c>
      <c r="ED173" s="68" t="str">
        <f t="shared" si="385"/>
        <v/>
      </c>
      <c r="EE173" s="32"/>
      <c r="EF173" s="120"/>
      <c r="EG173" s="62" t="str">
        <f t="shared" si="333"/>
        <v/>
      </c>
      <c r="EH173" s="62" t="str">
        <f t="shared" si="386"/>
        <v/>
      </c>
      <c r="EI173" s="65" t="str">
        <f t="shared" si="455"/>
        <v/>
      </c>
      <c r="EJ173" s="68" t="str">
        <f t="shared" si="387"/>
        <v/>
      </c>
      <c r="EK173" s="32"/>
      <c r="EL173" s="120"/>
      <c r="EM173" s="62" t="str">
        <f t="shared" si="334"/>
        <v/>
      </c>
      <c r="EN173" s="62" t="str">
        <f t="shared" si="388"/>
        <v/>
      </c>
      <c r="EO173" s="65" t="str">
        <f t="shared" si="456"/>
        <v/>
      </c>
      <c r="EP173" s="68" t="str">
        <f t="shared" si="389"/>
        <v/>
      </c>
      <c r="EQ173" s="32"/>
      <c r="ER173" s="120"/>
      <c r="ES173" s="62" t="str">
        <f t="shared" si="335"/>
        <v/>
      </c>
      <c r="ET173" s="62" t="str">
        <f t="shared" si="390"/>
        <v/>
      </c>
      <c r="EU173" s="65" t="str">
        <f t="shared" si="457"/>
        <v/>
      </c>
      <c r="EV173" s="68" t="str">
        <f t="shared" si="391"/>
        <v/>
      </c>
      <c r="EW173" s="32"/>
      <c r="EX173" s="120"/>
      <c r="EY173" s="62" t="str">
        <f t="shared" si="336"/>
        <v/>
      </c>
      <c r="EZ173" s="62" t="str">
        <f t="shared" si="392"/>
        <v/>
      </c>
      <c r="FA173" s="65" t="str">
        <f t="shared" si="458"/>
        <v/>
      </c>
      <c r="FB173" s="68" t="str">
        <f t="shared" si="393"/>
        <v/>
      </c>
      <c r="FC173" s="32"/>
      <c r="FD173" s="120"/>
      <c r="FE173" s="62" t="str">
        <f t="shared" si="337"/>
        <v/>
      </c>
      <c r="FF173" s="62" t="str">
        <f t="shared" si="394"/>
        <v/>
      </c>
      <c r="FG173" s="65" t="str">
        <f t="shared" si="459"/>
        <v/>
      </c>
      <c r="FH173" s="68" t="str">
        <f t="shared" si="395"/>
        <v/>
      </c>
      <c r="FI173" s="32"/>
      <c r="FJ173" s="120"/>
      <c r="FK173" s="62" t="str">
        <f t="shared" si="338"/>
        <v/>
      </c>
      <c r="FL173" s="62" t="str">
        <f t="shared" si="396"/>
        <v/>
      </c>
      <c r="FM173" s="65" t="str">
        <f t="shared" si="460"/>
        <v/>
      </c>
      <c r="FN173" s="68" t="str">
        <f t="shared" si="397"/>
        <v/>
      </c>
      <c r="FO173" s="32"/>
      <c r="FP173" s="120"/>
      <c r="FQ173" s="62" t="str">
        <f t="shared" si="339"/>
        <v/>
      </c>
      <c r="FR173" s="62" t="str">
        <f t="shared" si="398"/>
        <v/>
      </c>
      <c r="FS173" s="65" t="str">
        <f t="shared" si="461"/>
        <v/>
      </c>
      <c r="FT173" s="68" t="str">
        <f t="shared" si="399"/>
        <v/>
      </c>
      <c r="FU173" s="32"/>
      <c r="FV173" s="120"/>
      <c r="FW173" s="62" t="str">
        <f t="shared" si="340"/>
        <v/>
      </c>
      <c r="FX173" s="62" t="str">
        <f t="shared" si="400"/>
        <v/>
      </c>
      <c r="FY173" s="65" t="str">
        <f t="shared" si="462"/>
        <v/>
      </c>
      <c r="FZ173" s="68" t="str">
        <f t="shared" si="401"/>
        <v/>
      </c>
      <c r="GA173" s="32"/>
      <c r="GC173" s="7" t="str">
        <f t="shared" si="402"/>
        <v>Jun 2020</v>
      </c>
      <c r="GD173" s="7" t="str">
        <f t="shared" ca="1" si="341"/>
        <v/>
      </c>
      <c r="GT173" s="71">
        <f>IF(GT$9="", "", IF(AND(NOT('Personnel Details'!$N$11=""), $B173&gt;='Personnel Details'!$N$11), 'Personnel Details'!$O$11, IF(AND(NOT('Personnel Details'!$I$11=""), $B173&gt;='Personnel Details'!$I$11), 'Personnel Details'!$J$11, 'Personnel Details'!$E$11)))</f>
        <v>0.8</v>
      </c>
      <c r="GU173" s="59" t="str">
        <f>IF(GT$9="", "", IF(AND(NOT('Personnel Details'!$N$11=""), $B173&gt;='Personnel Details'!$N$11), IF('Personnel Details'!$P$11="","", 'Personnel Details'!$P$11), IF(AND(NOT('Personnel Details'!$I$11=""), $B173&gt;='Personnel Details'!$I$11), IF('Personnel Details'!$K$11="", "", 'Personnel Details'!$K$11), IF('Personnel Details'!$F$11="", "", 'Personnel Details'!$F$11))))</f>
        <v/>
      </c>
      <c r="GV173" s="74">
        <f>IF(GT$9="", "", IF(AND(NOT('Personnel Details'!$N$11=""), $B173&gt;='Personnel Details'!$N$11), 'Personnel Details'!$Q$11, IF(AND(NOT('Personnel Details'!$I$11=""), $B173&gt;='Personnel Details'!$I$11), 'Personnel Details'!$L$11, 'Personnel Details'!$G$11)))</f>
        <v>0</v>
      </c>
      <c r="GW173" s="59">
        <f t="shared" si="403"/>
        <v>0</v>
      </c>
      <c r="GX173" s="53"/>
      <c r="GZ173" s="78">
        <f>IF(GZ$9="", "", IF(AND(NOT('Personnel Details'!$N$12=""), $B173&gt;='Personnel Details'!$N$12), 'Personnel Details'!$O$12, IF(AND(NOT('Personnel Details'!$I$12=""), $B173&gt;='Personnel Details'!$I$12), 'Personnel Details'!$J$12, 'Personnel Details'!$E$12)))</f>
        <v>0.8</v>
      </c>
      <c r="HA173" s="59" t="str">
        <f>IF(GZ$9="", "", IF(AND(NOT('Personnel Details'!$N$12=""), $B173&gt;='Personnel Details'!$N$12), IF('Personnel Details'!$P$12="","", 'Personnel Details'!$P$12), IF(AND(NOT('Personnel Details'!$I$12=""), $B173&gt;='Personnel Details'!$I$12), IF('Personnel Details'!$K$12="", "", 'Personnel Details'!$K$12), IF('Personnel Details'!$F$12="", "", 'Personnel Details'!$F$12))))</f>
        <v/>
      </c>
      <c r="HB173" s="79">
        <f>IF(GZ$9="", "", IF(AND(NOT('Personnel Details'!$N$12=""), $B173&gt;='Personnel Details'!$N$12), 'Personnel Details'!$Q$12, IF(AND(NOT('Personnel Details'!$I$12=""), $B173&gt;='Personnel Details'!$I$12), 'Personnel Details'!$L$12, 'Personnel Details'!$G$12)))</f>
        <v>0</v>
      </c>
      <c r="HC173" s="59">
        <f t="shared" si="404"/>
        <v>0</v>
      </c>
      <c r="HD173" s="53"/>
      <c r="HF173" s="78">
        <f>IF(HF$9="", "", IF(AND(NOT('Personnel Details'!$N$13=""), $B173&gt;='Personnel Details'!$N$13), 'Personnel Details'!$O$13, IF(AND(NOT('Personnel Details'!$I$13=""), $B173&gt;='Personnel Details'!$I$13), 'Personnel Details'!$J$13, 'Personnel Details'!$E$13)))</f>
        <v>0.8</v>
      </c>
      <c r="HG173" s="59" t="str">
        <f>IF(HF$9="", "", IF(AND(NOT('Personnel Details'!$N$13=""), $B173&gt;='Personnel Details'!$N$13), IF('Personnel Details'!$P$13="","", 'Personnel Details'!$P$13), IF(AND(NOT('Personnel Details'!$I$13=""), $B173&gt;='Personnel Details'!$I$13), IF('Personnel Details'!$K$13="", "", 'Personnel Details'!$K$13), IF('Personnel Details'!$F$13="", "", 'Personnel Details'!$F$13))))</f>
        <v/>
      </c>
      <c r="HH173" s="79">
        <f>IF(HF$9="", "", IF(AND(NOT('Personnel Details'!$N$13=""), $B173&gt;='Personnel Details'!$N$13), 'Personnel Details'!$Q$13, IF(AND(NOT('Personnel Details'!$I$13=""), $B173&gt;='Personnel Details'!$I$13), 'Personnel Details'!$L$13, 'Personnel Details'!$G$13)))</f>
        <v>0</v>
      </c>
      <c r="HI173" s="59">
        <f t="shared" si="405"/>
        <v>0</v>
      </c>
      <c r="HJ173" s="53"/>
      <c r="HL173" s="78">
        <f>IF(HL$9="", "", IF(AND(NOT('Personnel Details'!$N$14=""), $B173&gt;='Personnel Details'!$N$14), 'Personnel Details'!$O$14, IF(AND(NOT('Personnel Details'!$I$14=""), $B173&gt;='Personnel Details'!$I$14), 'Personnel Details'!$J$14, 'Personnel Details'!$E$14)))</f>
        <v>0.8</v>
      </c>
      <c r="HM173" s="59">
        <f>IF(HL$9="", "", IF(AND(NOT('Personnel Details'!$N$14=""), $B173&gt;='Personnel Details'!$N$14), IF('Personnel Details'!$P$14="","", 'Personnel Details'!$P$14), IF(AND(NOT('Personnel Details'!$I$14=""), $B173&gt;='Personnel Details'!$I$14), IF('Personnel Details'!$K$14="", "", 'Personnel Details'!$K$14), IF('Personnel Details'!$F$14="", "", 'Personnel Details'!$F$14))))</f>
        <v>2000</v>
      </c>
      <c r="HN173" s="79">
        <f>IF(HL$9="", "", IF(AND(NOT('Personnel Details'!$N$14=""), $B173&gt;='Personnel Details'!$N$14), 'Personnel Details'!$Q$14, IF(AND(NOT('Personnel Details'!$I$14=""), $B173&gt;='Personnel Details'!$I$14), 'Personnel Details'!$L$14, 'Personnel Details'!$G$14)))</f>
        <v>0.85</v>
      </c>
      <c r="HO173" s="59">
        <f t="shared" si="406"/>
        <v>0</v>
      </c>
      <c r="HP173" s="53"/>
      <c r="HR173" s="78" t="str">
        <f>IF(HR$9="", "", IF(AND(NOT('Personnel Details'!$N$15=""), $B173&gt;='Personnel Details'!$N$15), 'Personnel Details'!$O$15, IF(AND(NOT('Personnel Details'!$I$15=""), $B173&gt;='Personnel Details'!$I$15), 'Personnel Details'!$J$15, 'Personnel Details'!$E$15)))</f>
        <v/>
      </c>
      <c r="HS173" s="59" t="str">
        <f>IF(HR$9="", "", IF(AND(NOT('Personnel Details'!$N$15=""), $B173&gt;='Personnel Details'!$N$15), IF('Personnel Details'!$P$15="","", 'Personnel Details'!$P$15), IF(AND(NOT('Personnel Details'!$I$15=""), $B173&gt;='Personnel Details'!$I$15), IF('Personnel Details'!$K$15="", "", 'Personnel Details'!$K$15), IF('Personnel Details'!$F$15="", "", 'Personnel Details'!$F$15))))</f>
        <v/>
      </c>
      <c r="HT173" s="79" t="str">
        <f>IF(HR$9="", "", IF(AND(NOT('Personnel Details'!$N$15=""), $B173&gt;='Personnel Details'!$N$15), 'Personnel Details'!$Q$15, IF(AND(NOT('Personnel Details'!$I$15=""), $B173&gt;='Personnel Details'!$I$15), 'Personnel Details'!$L$15, 'Personnel Details'!$G$15)))</f>
        <v/>
      </c>
      <c r="HU173" s="59">
        <f t="shared" si="407"/>
        <v>0</v>
      </c>
      <c r="HV173" s="53"/>
      <c r="HX173" s="78" t="str">
        <f>IF(HX$9="", "", IF(AND(NOT('Personnel Details'!$N$16=""), $B173&gt;='Personnel Details'!$N$16), 'Personnel Details'!$O$16, IF(AND(NOT('Personnel Details'!$I$16=""), $B173&gt;='Personnel Details'!$I$16), 'Personnel Details'!$J$16, 'Personnel Details'!$E$16)))</f>
        <v/>
      </c>
      <c r="HY173" s="59" t="str">
        <f>IF(HX$9="", "", IF(AND(NOT('Personnel Details'!$N$16=""), $B173&gt;='Personnel Details'!$N$16), IF('Personnel Details'!$P$16="","", 'Personnel Details'!$P$16), IF(AND(NOT('Personnel Details'!$I$16=""), $B173&gt;='Personnel Details'!$I$16), IF('Personnel Details'!$K$16="", "", 'Personnel Details'!$K$16), IF('Personnel Details'!$F$16="", "", 'Personnel Details'!$F$16))))</f>
        <v/>
      </c>
      <c r="HZ173" s="79" t="str">
        <f>IF(HX$9="", "", IF(AND(NOT('Personnel Details'!$N$16=""), $B173&gt;='Personnel Details'!$N$16), 'Personnel Details'!$Q$16, IF(AND(NOT('Personnel Details'!$I$16=""), $B173&gt;='Personnel Details'!$I$16), 'Personnel Details'!$L$16, 'Personnel Details'!$G$16)))</f>
        <v/>
      </c>
      <c r="IA173" s="59">
        <f t="shared" si="408"/>
        <v>0</v>
      </c>
      <c r="IB173" s="53"/>
      <c r="ID173" s="78" t="str">
        <f>IF(ID$9="", "", IF(AND(NOT('Personnel Details'!$N$17=""), $B173&gt;='Personnel Details'!$N$17), 'Personnel Details'!$O$17, IF(AND(NOT('Personnel Details'!$I$17=""), $B173&gt;='Personnel Details'!$I$17), 'Personnel Details'!$J$17, 'Personnel Details'!$E$17)))</f>
        <v/>
      </c>
      <c r="IE173" s="59" t="str">
        <f>IF(ID$9="", "", IF(AND(NOT('Personnel Details'!$N$17=""), $B173&gt;='Personnel Details'!$N$17), IF('Personnel Details'!$P$17="","", 'Personnel Details'!$P$17), IF(AND(NOT('Personnel Details'!$I$17=""), $B173&gt;='Personnel Details'!$I$17), IF('Personnel Details'!$K$17="", "", 'Personnel Details'!$K$17), IF('Personnel Details'!$F$17="", "", 'Personnel Details'!$F$17))))</f>
        <v/>
      </c>
      <c r="IF173" s="79" t="str">
        <f>IF(ID$9="", "", IF(AND(NOT('Personnel Details'!$N$17=""), $B173&gt;='Personnel Details'!$N$17), 'Personnel Details'!$Q$17, IF(AND(NOT('Personnel Details'!$I$17=""), $B173&gt;='Personnel Details'!$I$17), 'Personnel Details'!$L$17, 'Personnel Details'!$G$17)))</f>
        <v/>
      </c>
      <c r="IG173" s="59">
        <f t="shared" si="409"/>
        <v>0</v>
      </c>
      <c r="IH173" s="53"/>
      <c r="IJ173" s="78" t="str">
        <f>IF(IJ$9="", "", IF(AND(NOT('Personnel Details'!$N$18=""), $B173&gt;='Personnel Details'!$N$18), 'Personnel Details'!$O$18, IF(AND(NOT('Personnel Details'!$I$18=""), $B173&gt;='Personnel Details'!$I$18), 'Personnel Details'!$J$18, 'Personnel Details'!$E$18)))</f>
        <v/>
      </c>
      <c r="IK173" s="59" t="str">
        <f>IF(IJ$9="", "", IF(AND(NOT('Personnel Details'!$N$18=""), $B173&gt;='Personnel Details'!$N$18), IF('Personnel Details'!$P$18="","", 'Personnel Details'!$P$18), IF(AND(NOT('Personnel Details'!$I$18=""), $B173&gt;='Personnel Details'!$I$18), IF('Personnel Details'!$K$18="", "", 'Personnel Details'!$K$18), IF('Personnel Details'!$F$18="", "", 'Personnel Details'!$F$18))))</f>
        <v/>
      </c>
      <c r="IL173" s="79" t="str">
        <f>IF(IJ$9="", "", IF(AND(NOT('Personnel Details'!$N$18=""), $B173&gt;='Personnel Details'!$N$18), 'Personnel Details'!$Q$18, IF(AND(NOT('Personnel Details'!$I$18=""), $B173&gt;='Personnel Details'!$I$18), 'Personnel Details'!$L$18, 'Personnel Details'!$G$18)))</f>
        <v/>
      </c>
      <c r="IM173" s="59">
        <f t="shared" si="410"/>
        <v>0</v>
      </c>
      <c r="IN173" s="53"/>
      <c r="IP173" s="78" t="str">
        <f>IF(IP$9="", "", IF(AND(NOT('Personnel Details'!$N$19=""), $B173&gt;='Personnel Details'!$N$19), 'Personnel Details'!$O$19, IF(AND(NOT('Personnel Details'!$I$19=""), $B173&gt;='Personnel Details'!$I$19), 'Personnel Details'!$J$19, 'Personnel Details'!$E$19)))</f>
        <v/>
      </c>
      <c r="IQ173" s="59" t="str">
        <f>IF(IP$9="", "", IF(AND(NOT('Personnel Details'!$N$19=""), $B173&gt;='Personnel Details'!$N$19), IF('Personnel Details'!$P$19="","", 'Personnel Details'!$P$19), IF(AND(NOT('Personnel Details'!$I$19=""), $B173&gt;='Personnel Details'!$I$19), IF('Personnel Details'!$K$19="", "", 'Personnel Details'!$K$19), IF('Personnel Details'!$F$19="", "", 'Personnel Details'!$F$19))))</f>
        <v/>
      </c>
      <c r="IR173" s="79" t="str">
        <f>IF(IP$9="", "", IF(AND(NOT('Personnel Details'!$N$19=""), $B173&gt;='Personnel Details'!$N$19), 'Personnel Details'!$Q$19, IF(AND(NOT('Personnel Details'!$I$19=""), $B173&gt;='Personnel Details'!$I$19), 'Personnel Details'!$L$19, 'Personnel Details'!$G$19)))</f>
        <v/>
      </c>
      <c r="IS173" s="59">
        <f t="shared" si="411"/>
        <v>0</v>
      </c>
      <c r="IT173" s="53"/>
      <c r="IV173" s="78" t="str">
        <f>IF(IV$9="", "", IF(AND(NOT('Personnel Details'!$N$20=""), $B173&gt;='Personnel Details'!$N$20), 'Personnel Details'!$O$20, IF(AND(NOT('Personnel Details'!$I$20=""), $B173&gt;='Personnel Details'!$I$20), 'Personnel Details'!$J$20, 'Personnel Details'!$E$20)))</f>
        <v/>
      </c>
      <c r="IW173" s="59" t="str">
        <f>IF(IV$9="", "", IF(AND(NOT('Personnel Details'!$N$20=""), $B173&gt;='Personnel Details'!$N$20), IF('Personnel Details'!$P$20="","", 'Personnel Details'!$P$20), IF(AND(NOT('Personnel Details'!$I$20=""), $B173&gt;='Personnel Details'!$I$20), IF('Personnel Details'!$K$20="", "", 'Personnel Details'!$K$20), IF('Personnel Details'!$F$20="", "", 'Personnel Details'!$F$20))))</f>
        <v/>
      </c>
      <c r="IX173" s="79" t="str">
        <f>IF(IV$9="", "", IF(AND(NOT('Personnel Details'!$N$20=""), $B173&gt;='Personnel Details'!$N$20), 'Personnel Details'!$Q$20, IF(AND(NOT('Personnel Details'!$I$20=""), $B173&gt;='Personnel Details'!$I$20), 'Personnel Details'!$L$20, 'Personnel Details'!$G$20)))</f>
        <v/>
      </c>
      <c r="IY173" s="59">
        <f t="shared" si="412"/>
        <v>0</v>
      </c>
      <c r="IZ173" s="53"/>
      <c r="JB173" s="78" t="str">
        <f>IF(JB$9="", "", IF(AND(NOT('Personnel Details'!$N$21=""), $B173&gt;='Personnel Details'!$N$21), 'Personnel Details'!$O$21, IF(AND(NOT('Personnel Details'!$I$21=""), $B173&gt;='Personnel Details'!$I$21), 'Personnel Details'!$J$21, 'Personnel Details'!$E$21)))</f>
        <v/>
      </c>
      <c r="JC173" s="59" t="str">
        <f>IF(JB$9="", "", IF(AND(NOT('Personnel Details'!$N$21=""), $B173&gt;='Personnel Details'!$N$21), IF('Personnel Details'!$P$21="","", 'Personnel Details'!$P$21), IF(AND(NOT('Personnel Details'!$I$21=""), $B173&gt;='Personnel Details'!$I$21), IF('Personnel Details'!$K$21="", "", 'Personnel Details'!$K$21), IF('Personnel Details'!$F$21="", "", 'Personnel Details'!$F$21))))</f>
        <v/>
      </c>
      <c r="JD173" s="79" t="str">
        <f>IF(JB$9="", "", IF(AND(NOT('Personnel Details'!$N$21=""), $B173&gt;='Personnel Details'!$N$21), 'Personnel Details'!$Q$21, IF(AND(NOT('Personnel Details'!$I$21=""), $B173&gt;='Personnel Details'!$I$21), 'Personnel Details'!$L$21, 'Personnel Details'!$G$21)))</f>
        <v/>
      </c>
      <c r="JE173" s="59">
        <f t="shared" si="413"/>
        <v>0</v>
      </c>
      <c r="JF173" s="53"/>
      <c r="JH173" s="78" t="str">
        <f>IF(JH$9="", "", IF(AND(NOT('Personnel Details'!$N$22=""), $B173&gt;='Personnel Details'!$N$22), 'Personnel Details'!$O$22, IF(AND(NOT('Personnel Details'!$I$22=""), $B173&gt;='Personnel Details'!$I$22), 'Personnel Details'!$J$22, 'Personnel Details'!$E$22)))</f>
        <v/>
      </c>
      <c r="JI173" s="59" t="str">
        <f>IF(JH$9="", "", IF(AND(NOT('Personnel Details'!$N$22=""), $B173&gt;='Personnel Details'!$N$22), IF('Personnel Details'!$P$22="","", 'Personnel Details'!$P$22), IF(AND(NOT('Personnel Details'!$I$22=""), $B173&gt;='Personnel Details'!$I$22), IF('Personnel Details'!$K$22="", "", 'Personnel Details'!$K$22), IF('Personnel Details'!$F$22="", "", 'Personnel Details'!$F$22))))</f>
        <v/>
      </c>
      <c r="JJ173" s="79" t="str">
        <f>IF(JH$9="", "", IF(AND(NOT('Personnel Details'!$N$22=""), $B173&gt;='Personnel Details'!$N$22), 'Personnel Details'!$Q$22, IF(AND(NOT('Personnel Details'!$I$22=""), $B173&gt;='Personnel Details'!$I$22), 'Personnel Details'!$L$22, 'Personnel Details'!$G$22)))</f>
        <v/>
      </c>
      <c r="JK173" s="59">
        <f t="shared" si="414"/>
        <v>0</v>
      </c>
      <c r="JL173" s="53"/>
      <c r="JN173" s="78" t="str">
        <f>IF(JN$9="", "", IF(AND(NOT('Personnel Details'!$N$23=""), $B173&gt;='Personnel Details'!$N$23), 'Personnel Details'!$O$23, IF(AND(NOT('Personnel Details'!$I$23=""), $B173&gt;='Personnel Details'!$I$23), 'Personnel Details'!$J$23, 'Personnel Details'!$E$23)))</f>
        <v/>
      </c>
      <c r="JO173" s="59" t="str">
        <f>IF(JN$9="", "", IF(AND(NOT('Personnel Details'!$N$23=""), $B173&gt;='Personnel Details'!$N$23), IF('Personnel Details'!$P$23="","", 'Personnel Details'!$P$23), IF(AND(NOT('Personnel Details'!$I$23=""), $B173&gt;='Personnel Details'!$I$23), IF('Personnel Details'!$K$23="", "", 'Personnel Details'!$K$23), IF('Personnel Details'!$F$23="", "", 'Personnel Details'!$F$23))))</f>
        <v/>
      </c>
      <c r="JP173" s="79" t="str">
        <f>IF(JN$9="", "", IF(AND(NOT('Personnel Details'!$N$23=""), $B173&gt;='Personnel Details'!$N$23), 'Personnel Details'!$Q$23, IF(AND(NOT('Personnel Details'!$I$23=""), $B173&gt;='Personnel Details'!$I$23), 'Personnel Details'!$L$23, 'Personnel Details'!$G$23)))</f>
        <v/>
      </c>
      <c r="JQ173" s="59">
        <f t="shared" si="415"/>
        <v>0</v>
      </c>
      <c r="JR173" s="53"/>
      <c r="JT173" s="78" t="str">
        <f>IF(JT$9="", "", IF(AND(NOT('Personnel Details'!$N$24=""), $B173&gt;='Personnel Details'!$N$24), 'Personnel Details'!$O$24, IF(AND(NOT('Personnel Details'!$I$24=""), $B173&gt;='Personnel Details'!$I$24), 'Personnel Details'!$J$24, 'Personnel Details'!$E$24)))</f>
        <v/>
      </c>
      <c r="JU173" s="59" t="str">
        <f>IF(JT$9="", "", IF(AND(NOT('Personnel Details'!$N$24=""), $B173&gt;='Personnel Details'!$N$24), IF('Personnel Details'!$P$24="","", 'Personnel Details'!$P$24), IF(AND(NOT('Personnel Details'!$I$24=""), $B173&gt;='Personnel Details'!$I$24), IF('Personnel Details'!$K$24="", "", 'Personnel Details'!$K$24), IF('Personnel Details'!$F$24="", "", 'Personnel Details'!$F$24))))</f>
        <v/>
      </c>
      <c r="JV173" s="79" t="str">
        <f>IF(JT$9="", "", IF(AND(NOT('Personnel Details'!$N$24=""), $B173&gt;='Personnel Details'!$N$24), 'Personnel Details'!$Q$24, IF(AND(NOT('Personnel Details'!$I$24=""), $B173&gt;='Personnel Details'!$I$24), 'Personnel Details'!$L$24, 'Personnel Details'!$G$24)))</f>
        <v/>
      </c>
      <c r="JW173" s="59">
        <f t="shared" si="416"/>
        <v>0</v>
      </c>
      <c r="JX173" s="53"/>
      <c r="JZ173" s="78" t="str">
        <f>IF(JZ$9="", "", IF(AND(NOT('Personnel Details'!$N$25=""), $B173&gt;='Personnel Details'!$N$25), 'Personnel Details'!$O$25, IF(AND(NOT('Personnel Details'!$I$25=""), $B173&gt;='Personnel Details'!$I$25), 'Personnel Details'!$J$25, 'Personnel Details'!$E$25)))</f>
        <v/>
      </c>
      <c r="KA173" s="59" t="str">
        <f>IF(JZ$9="", "", IF(AND(NOT('Personnel Details'!$N$25=""), $B173&gt;='Personnel Details'!$N$25), IF('Personnel Details'!$P$25="","", 'Personnel Details'!$P$25), IF(AND(NOT('Personnel Details'!$I$25=""), $B173&gt;='Personnel Details'!$I$25), IF('Personnel Details'!$K$25="", "", 'Personnel Details'!$K$25), IF('Personnel Details'!$F$25="", "", 'Personnel Details'!$F$25))))</f>
        <v/>
      </c>
      <c r="KB173" s="79" t="str">
        <f>IF(JZ$9="", "", IF(AND(NOT('Personnel Details'!$N$25=""), $B173&gt;='Personnel Details'!$N$25), 'Personnel Details'!$Q$25, IF(AND(NOT('Personnel Details'!$I$25=""), $B173&gt;='Personnel Details'!$I$25), 'Personnel Details'!$L$25, 'Personnel Details'!$G$25)))</f>
        <v/>
      </c>
      <c r="KC173" s="59">
        <f t="shared" si="417"/>
        <v>0</v>
      </c>
      <c r="KD173" s="53"/>
      <c r="KF173" s="78" t="str">
        <f>IF(KF$9="", "", IF(AND(NOT('Personnel Details'!$N$26=""), $B173&gt;='Personnel Details'!$N$26), 'Personnel Details'!$O$26, IF(AND(NOT('Personnel Details'!$I$26=""), $B173&gt;='Personnel Details'!$I$26), 'Personnel Details'!$J$26, 'Personnel Details'!$E$26)))</f>
        <v/>
      </c>
      <c r="KG173" s="59" t="str">
        <f>IF(KF$9="", "", IF(AND(NOT('Personnel Details'!$N$26=""), $B173&gt;='Personnel Details'!$N$26), IF('Personnel Details'!$P$26="","", 'Personnel Details'!$P$26), IF(AND(NOT('Personnel Details'!$I$26=""), $B173&gt;='Personnel Details'!$I$26), IF('Personnel Details'!$K$26="", "", 'Personnel Details'!$K$26), IF('Personnel Details'!$F$26="", "", 'Personnel Details'!$F$26))))</f>
        <v/>
      </c>
      <c r="KH173" s="79" t="str">
        <f>IF(KF$9="", "", IF(AND(NOT('Personnel Details'!$N$26=""), $B173&gt;='Personnel Details'!$N$26), 'Personnel Details'!$Q$26, IF(AND(NOT('Personnel Details'!$I$26=""), $B173&gt;='Personnel Details'!$I$26), 'Personnel Details'!$L$26, 'Personnel Details'!$G$26)))</f>
        <v/>
      </c>
      <c r="KI173" s="59">
        <f t="shared" si="418"/>
        <v>0</v>
      </c>
      <c r="KJ173" s="53"/>
      <c r="KL173" s="78" t="str">
        <f>IF(KL$9="", "", IF(AND(NOT('Personnel Details'!$N$27=""), $B173&gt;='Personnel Details'!$N$27), 'Personnel Details'!$O$27, IF(AND(NOT('Personnel Details'!$I$27=""), $B173&gt;='Personnel Details'!$I$27), 'Personnel Details'!$J$27, 'Personnel Details'!$E$27)))</f>
        <v/>
      </c>
      <c r="KM173" s="59" t="str">
        <f>IF(KL$9="", "", IF(AND(NOT('Personnel Details'!$N$27=""), $B173&gt;='Personnel Details'!$N$27), IF('Personnel Details'!$P$27="","", 'Personnel Details'!$P$27), IF(AND(NOT('Personnel Details'!$I$27=""), $B173&gt;='Personnel Details'!$I$27), IF('Personnel Details'!$K$27="", "", 'Personnel Details'!$K$27), IF('Personnel Details'!$F$27="", "", 'Personnel Details'!$F$27))))</f>
        <v/>
      </c>
      <c r="KN173" s="79" t="str">
        <f>IF(KL$9="", "", IF(AND(NOT('Personnel Details'!$N$27=""), $B173&gt;='Personnel Details'!$N$27), 'Personnel Details'!$Q$27, IF(AND(NOT('Personnel Details'!$I$27=""), $B173&gt;='Personnel Details'!$I$27), 'Personnel Details'!$L$27, 'Personnel Details'!$G$27)))</f>
        <v/>
      </c>
      <c r="KO173" s="59">
        <f t="shared" si="419"/>
        <v>0</v>
      </c>
      <c r="KP173" s="53"/>
      <c r="KR173" s="78" t="str">
        <f>IF(KR$9="", "", IF(AND(NOT('Personnel Details'!$N$28=""), $B173&gt;='Personnel Details'!$N$28), 'Personnel Details'!$O$28, IF(AND(NOT('Personnel Details'!$I$28=""), $B173&gt;='Personnel Details'!$I$28), 'Personnel Details'!$J$28, 'Personnel Details'!$E$28)))</f>
        <v/>
      </c>
      <c r="KS173" s="59" t="str">
        <f>IF(KR$9="", "", IF(AND(NOT('Personnel Details'!$N$28=""), $B173&gt;='Personnel Details'!$N$28), IF('Personnel Details'!$P$28="","", 'Personnel Details'!$P$28), IF(AND(NOT('Personnel Details'!$I$28=""), $B173&gt;='Personnel Details'!$I$28), IF('Personnel Details'!$K$28="", "", 'Personnel Details'!$K$28), IF('Personnel Details'!$F$28="", "", 'Personnel Details'!$F$28))))</f>
        <v/>
      </c>
      <c r="KT173" s="79" t="str">
        <f>IF(KR$9="", "", IF(AND(NOT('Personnel Details'!$N$28=""), $B173&gt;='Personnel Details'!$N$28), 'Personnel Details'!$Q$28, IF(AND(NOT('Personnel Details'!$I$28=""), $B173&gt;='Personnel Details'!$I$28), 'Personnel Details'!$L$28, 'Personnel Details'!$G$28)))</f>
        <v/>
      </c>
      <c r="KU173" s="59">
        <f t="shared" si="420"/>
        <v>0</v>
      </c>
      <c r="KV173" s="53"/>
      <c r="KX173" s="78" t="str">
        <f>IF(KX$9="", "", IF(AND(NOT('Personnel Details'!$N$29=""), $B173&gt;='Personnel Details'!$N$29), 'Personnel Details'!$O$29, IF(AND(NOT('Personnel Details'!$I$29=""), $B173&gt;='Personnel Details'!$I$29), 'Personnel Details'!$J$29, 'Personnel Details'!$E$29)))</f>
        <v/>
      </c>
      <c r="KY173" s="59" t="str">
        <f>IF(KX$9="", "", IF(AND(NOT('Personnel Details'!$N$29=""), $B173&gt;='Personnel Details'!$N$29), IF('Personnel Details'!$P$29="","", 'Personnel Details'!$P$29), IF(AND(NOT('Personnel Details'!$I$29=""), $B173&gt;='Personnel Details'!$I$29), IF('Personnel Details'!$K$29="", "", 'Personnel Details'!$K$29), IF('Personnel Details'!$F$29="", "", 'Personnel Details'!$F$29))))</f>
        <v/>
      </c>
      <c r="KZ173" s="79" t="str">
        <f>IF(KX$9="", "", IF(AND(NOT('Personnel Details'!$N$29=""), $B173&gt;='Personnel Details'!$N$29), 'Personnel Details'!$Q$29, IF(AND(NOT('Personnel Details'!$I$29=""), $B173&gt;='Personnel Details'!$I$29), 'Personnel Details'!$L$29, 'Personnel Details'!$G$29)))</f>
        <v/>
      </c>
      <c r="LA173" s="59">
        <f t="shared" si="421"/>
        <v>0</v>
      </c>
      <c r="LB173" s="53"/>
      <c r="LD173" s="78" t="str">
        <f>IF(LD$9="", "", IF(AND(NOT('Personnel Details'!$N$30=""), $B173&gt;='Personnel Details'!$N$30), 'Personnel Details'!$O$30, IF(AND(NOT('Personnel Details'!$I$30=""), $B173&gt;='Personnel Details'!$I$30), 'Personnel Details'!$J$30, 'Personnel Details'!$E$30)))</f>
        <v/>
      </c>
      <c r="LE173" s="59" t="str">
        <f>IF(LD$9="", "", IF(AND(NOT('Personnel Details'!$N$30=""), $B173&gt;='Personnel Details'!$N$30), IF('Personnel Details'!$P$30="","", 'Personnel Details'!$P$30), IF(AND(NOT('Personnel Details'!$I$30=""), $B173&gt;='Personnel Details'!$I$30), IF('Personnel Details'!$K$30="", "", 'Personnel Details'!$K$30), IF('Personnel Details'!$F$30="", "", 'Personnel Details'!$F$30))))</f>
        <v/>
      </c>
      <c r="LF173" s="79" t="str">
        <f>IF(LD$9="", "", IF(AND(NOT('Personnel Details'!$N$30=""), $B173&gt;='Personnel Details'!$N$30), 'Personnel Details'!$Q$30, IF(AND(NOT('Personnel Details'!$I$30=""), $B173&gt;='Personnel Details'!$I$30), 'Personnel Details'!$L$30, 'Personnel Details'!$G$30)))</f>
        <v/>
      </c>
      <c r="LG173" s="59">
        <f t="shared" si="422"/>
        <v>0</v>
      </c>
      <c r="LH173" s="53"/>
      <c r="LJ173" s="78" t="str">
        <f>IF(LJ$9="", "", IF(AND(NOT('Personnel Details'!$N$31=""), $B173&gt;='Personnel Details'!$N$31), 'Personnel Details'!$O$31, IF(AND(NOT('Personnel Details'!$I$31=""), $B173&gt;='Personnel Details'!$I$31), 'Personnel Details'!$J$31, 'Personnel Details'!$E$31)))</f>
        <v/>
      </c>
      <c r="LK173" s="59" t="str">
        <f>IF(LJ$9="", "", IF(AND(NOT('Personnel Details'!$N$31=""), $B173&gt;='Personnel Details'!$N$31), IF('Personnel Details'!$P$31="","", 'Personnel Details'!$P$31), IF(AND(NOT('Personnel Details'!$I$31=""), $B173&gt;='Personnel Details'!$I$31), IF('Personnel Details'!$K$31="", "", 'Personnel Details'!$K$31), IF('Personnel Details'!$F$31="", "", 'Personnel Details'!$F$31))))</f>
        <v/>
      </c>
      <c r="LL173" s="79" t="str">
        <f>IF(LJ$9="", "", IF(AND(NOT('Personnel Details'!$N$31=""), $B173&gt;='Personnel Details'!$N$31), 'Personnel Details'!$Q$31, IF(AND(NOT('Personnel Details'!$I$31=""), $B173&gt;='Personnel Details'!$I$31), 'Personnel Details'!$L$31, 'Personnel Details'!$G$31)))</f>
        <v/>
      </c>
      <c r="LM173" s="59">
        <f t="shared" si="423"/>
        <v>0</v>
      </c>
      <c r="LN173" s="53"/>
      <c r="LP173" s="78" t="str">
        <f>IF(LP$9="", "", IF(AND(NOT('Personnel Details'!$N$32=""), $B173&gt;='Personnel Details'!$N$32), 'Personnel Details'!$O$32, IF(AND(NOT('Personnel Details'!$I$32=""), $B173&gt;='Personnel Details'!$I$32), 'Personnel Details'!$J$32, 'Personnel Details'!$E$32)))</f>
        <v/>
      </c>
      <c r="LQ173" s="59" t="str">
        <f>IF(LP$9="", "", IF(AND(NOT('Personnel Details'!$N$32=""), $B173&gt;='Personnel Details'!$N$32), IF('Personnel Details'!$P$32="","", 'Personnel Details'!$P$32), IF(AND(NOT('Personnel Details'!$I$32=""), $B173&gt;='Personnel Details'!$I$32), IF('Personnel Details'!$K$32="", "", 'Personnel Details'!$K$32), IF('Personnel Details'!$F$32="", "", 'Personnel Details'!$F$32))))</f>
        <v/>
      </c>
      <c r="LR173" s="79" t="str">
        <f>IF(LP$9="", "", IF(AND(NOT('Personnel Details'!$N$32=""), $B173&gt;='Personnel Details'!$N$32), 'Personnel Details'!$Q$32, IF(AND(NOT('Personnel Details'!$I$32=""), $B173&gt;='Personnel Details'!$I$32), 'Personnel Details'!$L$32, 'Personnel Details'!$G$32)))</f>
        <v/>
      </c>
      <c r="LS173" s="59">
        <f t="shared" si="424"/>
        <v>0</v>
      </c>
      <c r="LT173" s="53"/>
      <c r="LV173" s="78" t="str">
        <f>IF(LV$9="", "", IF(AND(NOT('Personnel Details'!$N$33=""), $B173&gt;='Personnel Details'!$N$33), 'Personnel Details'!$O$33, IF(AND(NOT('Personnel Details'!$I$33=""), $B173&gt;='Personnel Details'!$I$33), 'Personnel Details'!$J$33, 'Personnel Details'!$E$33)))</f>
        <v/>
      </c>
      <c r="LW173" s="59" t="str">
        <f>IF(LV$9="", "", IF(AND(NOT('Personnel Details'!$N$33=""), $B173&gt;='Personnel Details'!$N$33), IF('Personnel Details'!$P$33="","", 'Personnel Details'!$P$33), IF(AND(NOT('Personnel Details'!$I$33=""), $B173&gt;='Personnel Details'!$I$33), IF('Personnel Details'!$K$33="", "", 'Personnel Details'!$K$33), IF('Personnel Details'!$F$33="", "", 'Personnel Details'!$F$33))))</f>
        <v/>
      </c>
      <c r="LX173" s="79" t="str">
        <f>IF(LV$9="", "", IF(AND(NOT('Personnel Details'!$N$33=""), $B173&gt;='Personnel Details'!$N$33), 'Personnel Details'!$Q$33, IF(AND(NOT('Personnel Details'!$I$33=""), $B173&gt;='Personnel Details'!$I$33), 'Personnel Details'!$L$33, 'Personnel Details'!$G$33)))</f>
        <v/>
      </c>
      <c r="LY173" s="59">
        <f t="shared" si="425"/>
        <v>0</v>
      </c>
      <c r="LZ173" s="53"/>
      <c r="MB173" s="78" t="str">
        <f>IF(MB$9="", "", IF(AND(NOT('Personnel Details'!$N$34=""), $B173&gt;='Personnel Details'!$N$34), 'Personnel Details'!$O$34, IF(AND(NOT('Personnel Details'!$I$34=""), $B173&gt;='Personnel Details'!$I$34), 'Personnel Details'!$J$34, 'Personnel Details'!$E$34)))</f>
        <v/>
      </c>
      <c r="MC173" s="59" t="str">
        <f>IF(MB$9="", "", IF(AND(NOT('Personnel Details'!$N$34=""), $B173&gt;='Personnel Details'!$N$34), IF('Personnel Details'!$P$34="","", 'Personnel Details'!$P$34), IF(AND(NOT('Personnel Details'!$I$34=""), $B173&gt;='Personnel Details'!$I$34), IF('Personnel Details'!$K$34="", "", 'Personnel Details'!$K$34), IF('Personnel Details'!$F$34="", "", 'Personnel Details'!$F$34))))</f>
        <v/>
      </c>
      <c r="MD173" s="79" t="str">
        <f>IF(MB$9="", "", IF(AND(NOT('Personnel Details'!$N$34=""), $B173&gt;='Personnel Details'!$N$34), 'Personnel Details'!$Q$34, IF(AND(NOT('Personnel Details'!$I$34=""), $B173&gt;='Personnel Details'!$I$34), 'Personnel Details'!$L$34, 'Personnel Details'!$G$34)))</f>
        <v/>
      </c>
      <c r="ME173" s="59">
        <f t="shared" si="426"/>
        <v>0</v>
      </c>
      <c r="MF173" s="53"/>
      <c r="MH173" s="78" t="str">
        <f>IF(MH$9="", "", IF(AND(NOT('Personnel Details'!$N$35=""), $B173&gt;='Personnel Details'!$N$35), 'Personnel Details'!$O$35, IF(AND(NOT('Personnel Details'!$I$35=""), $B173&gt;='Personnel Details'!$I$35), 'Personnel Details'!$J$35, 'Personnel Details'!$E$35)))</f>
        <v/>
      </c>
      <c r="MI173" s="59" t="str">
        <f>IF(MH$9="", "", IF(AND(NOT('Personnel Details'!$N$35=""), $B173&gt;='Personnel Details'!$N$35), IF('Personnel Details'!$P$35="","", 'Personnel Details'!$P$35), IF(AND(NOT('Personnel Details'!$I$35=""), $B173&gt;='Personnel Details'!$I$35), IF('Personnel Details'!$K$35="", "", 'Personnel Details'!$K$35), IF('Personnel Details'!$F$35="", "", 'Personnel Details'!$F$35))))</f>
        <v/>
      </c>
      <c r="MJ173" s="79" t="str">
        <f>IF(MH$9="", "", IF(AND(NOT('Personnel Details'!$N$35=""), $B173&gt;='Personnel Details'!$N$35), 'Personnel Details'!$Q$35, IF(AND(NOT('Personnel Details'!$I$35=""), $B173&gt;='Personnel Details'!$I$35), 'Personnel Details'!$L$35, 'Personnel Details'!$G$35)))</f>
        <v/>
      </c>
      <c r="MK173" s="59">
        <f t="shared" si="427"/>
        <v>0</v>
      </c>
      <c r="ML173" s="53"/>
      <c r="MN173" s="78" t="str">
        <f>IF(MN$9="", "", IF(AND(NOT('Personnel Details'!$N$36=""), $B173&gt;='Personnel Details'!$N$36), 'Personnel Details'!$O$36, IF(AND(NOT('Personnel Details'!$I$36=""), $B173&gt;='Personnel Details'!$I$36), 'Personnel Details'!$J$36, 'Personnel Details'!$E$36)))</f>
        <v/>
      </c>
      <c r="MO173" s="59" t="str">
        <f>IF(MN$9="", "", IF(AND(NOT('Personnel Details'!$N$36=""), $B173&gt;='Personnel Details'!$N$36), IF('Personnel Details'!$P$36="","", 'Personnel Details'!$P$36), IF(AND(NOT('Personnel Details'!$I$36=""), $B173&gt;='Personnel Details'!$I$36), IF('Personnel Details'!$K$36="", "", 'Personnel Details'!$K$36), IF('Personnel Details'!$F$36="", "", 'Personnel Details'!$F$36))))</f>
        <v/>
      </c>
      <c r="MP173" s="79" t="str">
        <f>IF(MN$9="", "", IF(AND(NOT('Personnel Details'!$N$36=""), $B173&gt;='Personnel Details'!$N$36), 'Personnel Details'!$Q$36, IF(AND(NOT('Personnel Details'!$I$36=""), $B173&gt;='Personnel Details'!$I$36), 'Personnel Details'!$L$36, 'Personnel Details'!$G$36)))</f>
        <v/>
      </c>
      <c r="MQ173" s="59">
        <f t="shared" si="428"/>
        <v>0</v>
      </c>
      <c r="MR173" s="53"/>
      <c r="MT173" s="78" t="str">
        <f>IF(MT$9="", "", IF(AND(NOT('Personnel Details'!$N$37=""), $B173&gt;='Personnel Details'!$N$37), 'Personnel Details'!$O$37, IF(AND(NOT('Personnel Details'!$I$37=""), $B173&gt;='Personnel Details'!$I$37), 'Personnel Details'!$J$37, 'Personnel Details'!$E$37)))</f>
        <v/>
      </c>
      <c r="MU173" s="59" t="str">
        <f>IF(MT$9="", "", IF(AND(NOT('Personnel Details'!$N$37=""), $B173&gt;='Personnel Details'!$N$37), IF('Personnel Details'!$P$37="","", 'Personnel Details'!$P$37), IF(AND(NOT('Personnel Details'!$I$37=""), $B173&gt;='Personnel Details'!$I$37), IF('Personnel Details'!$K$37="", "", 'Personnel Details'!$K$37), IF('Personnel Details'!$F$37="", "", 'Personnel Details'!$F$37))))</f>
        <v/>
      </c>
      <c r="MV173" s="79" t="str">
        <f>IF(MT$9="", "", IF(AND(NOT('Personnel Details'!$N$37=""), $B173&gt;='Personnel Details'!$N$37), 'Personnel Details'!$Q$37, IF(AND(NOT('Personnel Details'!$I$37=""), $B173&gt;='Personnel Details'!$I$37), 'Personnel Details'!$L$37, 'Personnel Details'!$G$37)))</f>
        <v/>
      </c>
      <c r="MW173" s="59">
        <f t="shared" si="429"/>
        <v>0</v>
      </c>
      <c r="MX173" s="53"/>
      <c r="MZ173" s="78" t="str">
        <f>IF(MZ$9="", "", IF(AND(NOT('Personnel Details'!$N$38=""), $B173&gt;='Personnel Details'!$N$38), 'Personnel Details'!$O$38, IF(AND(NOT('Personnel Details'!$I$38=""), $B173&gt;='Personnel Details'!$I$38), 'Personnel Details'!$J$38, 'Personnel Details'!$E$38)))</f>
        <v/>
      </c>
      <c r="NA173" s="59" t="str">
        <f>IF(MZ$9="", "", IF(AND(NOT('Personnel Details'!$N$38=""), $B173&gt;='Personnel Details'!$N$38), IF('Personnel Details'!$P$38="","", 'Personnel Details'!$P$38), IF(AND(NOT('Personnel Details'!$I$38=""), $B173&gt;='Personnel Details'!$I$38), IF('Personnel Details'!$K$38="", "", 'Personnel Details'!$K$38), IF('Personnel Details'!$F$38="", "", 'Personnel Details'!$F$38))))</f>
        <v/>
      </c>
      <c r="NB173" s="79" t="str">
        <f>IF(MZ$9="", "", IF(AND(NOT('Personnel Details'!$N$38=""), $B173&gt;='Personnel Details'!$N$38), 'Personnel Details'!$Q$38, IF(AND(NOT('Personnel Details'!$I$38=""), $B173&gt;='Personnel Details'!$I$38), 'Personnel Details'!$L$38, 'Personnel Details'!$G$38)))</f>
        <v/>
      </c>
      <c r="NC173" s="59">
        <f t="shared" si="430"/>
        <v>0</v>
      </c>
      <c r="ND173" s="53"/>
      <c r="NF173" s="78" t="str">
        <f>IF(NF$9="", "", IF(AND(NOT('Personnel Details'!$N$39=""), $B173&gt;='Personnel Details'!$N$39), 'Personnel Details'!$O$39, IF(AND(NOT('Personnel Details'!$I$39=""), $B173&gt;='Personnel Details'!$I$39), 'Personnel Details'!$J$39, 'Personnel Details'!$E$39)))</f>
        <v/>
      </c>
      <c r="NG173" s="59" t="str">
        <f>IF(NF$9="", "", IF(AND(NOT('Personnel Details'!$N$39=""), $B173&gt;='Personnel Details'!$N$39), IF('Personnel Details'!$P$39="","", 'Personnel Details'!$P$39), IF(AND(NOT('Personnel Details'!$I$39=""), $B173&gt;='Personnel Details'!$I$39), IF('Personnel Details'!$K$39="", "", 'Personnel Details'!$K$39), IF('Personnel Details'!$F$39="", "", 'Personnel Details'!$F$39))))</f>
        <v/>
      </c>
      <c r="NH173" s="79" t="str">
        <f>IF(NF$9="", "", IF(AND(NOT('Personnel Details'!$N$39=""), $B173&gt;='Personnel Details'!$N$39), 'Personnel Details'!$Q$39, IF(AND(NOT('Personnel Details'!$I$39=""), $B173&gt;='Personnel Details'!$I$39), 'Personnel Details'!$L$39, 'Personnel Details'!$G$39)))</f>
        <v/>
      </c>
      <c r="NI173" s="59">
        <f t="shared" si="431"/>
        <v>0</v>
      </c>
      <c r="NJ173" s="53"/>
      <c r="NL173" s="78" t="str">
        <f>IF(NL$9="", "", IF(AND(NOT('Personnel Details'!$N$40=""), $B173&gt;='Personnel Details'!$N$40), 'Personnel Details'!$O$40, IF(AND(NOT('Personnel Details'!$I$40=""), $B173&gt;='Personnel Details'!$I$40), 'Personnel Details'!$J$40, 'Personnel Details'!$E$40)))</f>
        <v/>
      </c>
      <c r="NM173" s="59" t="str">
        <f>IF(NL$9="", "", IF(AND(NOT('Personnel Details'!$N$40=""), $B173&gt;='Personnel Details'!$N$40), IF('Personnel Details'!$P$40="","", 'Personnel Details'!$P$40), IF(AND(NOT('Personnel Details'!$I$40=""), $B173&gt;='Personnel Details'!$I$40), IF('Personnel Details'!$K$40="", "", 'Personnel Details'!$K$40), IF('Personnel Details'!$F$40="", "", 'Personnel Details'!$F$40))))</f>
        <v/>
      </c>
      <c r="NN173" s="79" t="str">
        <f>IF(NL$9="", "", IF(AND(NOT('Personnel Details'!$N$40=""), $B173&gt;='Personnel Details'!$N$40), 'Personnel Details'!$Q$40, IF(AND(NOT('Personnel Details'!$I$40=""), $B173&gt;='Personnel Details'!$I$40), 'Personnel Details'!$L$40, 'Personnel Details'!$G$40)))</f>
        <v/>
      </c>
      <c r="NO173" s="59">
        <f t="shared" si="432"/>
        <v>0</v>
      </c>
      <c r="NP173" s="53"/>
    </row>
    <row r="174" spans="1:380" x14ac:dyDescent="0.25">
      <c r="A174" s="32"/>
      <c r="B174" s="113">
        <f>IFERROR(IF(B173+1&gt;'Personnel Details'!$U$5, "", B173+1), "")</f>
        <v>43994</v>
      </c>
      <c r="C174" s="32"/>
      <c r="D174" s="120"/>
      <c r="E174" s="13" t="str">
        <f t="shared" si="311"/>
        <v/>
      </c>
      <c r="F174" s="13" t="str">
        <f t="shared" si="342"/>
        <v/>
      </c>
      <c r="G174" s="56" t="str">
        <f t="shared" si="433"/>
        <v/>
      </c>
      <c r="H174" s="16" t="str">
        <f t="shared" si="343"/>
        <v/>
      </c>
      <c r="I174" s="32"/>
      <c r="J174" s="120"/>
      <c r="K174" s="62" t="str">
        <f t="shared" si="312"/>
        <v/>
      </c>
      <c r="L174" s="62" t="str">
        <f t="shared" si="344"/>
        <v/>
      </c>
      <c r="M174" s="65" t="str">
        <f t="shared" si="434"/>
        <v/>
      </c>
      <c r="N174" s="68" t="str">
        <f t="shared" si="345"/>
        <v/>
      </c>
      <c r="O174" s="32"/>
      <c r="P174" s="120"/>
      <c r="Q174" s="62" t="str">
        <f t="shared" si="313"/>
        <v/>
      </c>
      <c r="R174" s="62" t="str">
        <f t="shared" si="346"/>
        <v/>
      </c>
      <c r="S174" s="65" t="str">
        <f t="shared" si="435"/>
        <v/>
      </c>
      <c r="T174" s="68" t="str">
        <f t="shared" si="347"/>
        <v/>
      </c>
      <c r="U174" s="32"/>
      <c r="V174" s="120"/>
      <c r="W174" s="62" t="str">
        <f t="shared" si="314"/>
        <v/>
      </c>
      <c r="X174" s="62" t="str">
        <f t="shared" si="348"/>
        <v/>
      </c>
      <c r="Y174" s="65" t="str">
        <f t="shared" si="436"/>
        <v/>
      </c>
      <c r="Z174" s="68" t="str">
        <f t="shared" si="349"/>
        <v/>
      </c>
      <c r="AA174" s="32"/>
      <c r="AB174" s="120"/>
      <c r="AC174" s="62" t="str">
        <f t="shared" si="315"/>
        <v/>
      </c>
      <c r="AD174" s="62" t="str">
        <f t="shared" si="350"/>
        <v/>
      </c>
      <c r="AE174" s="65" t="str">
        <f t="shared" si="437"/>
        <v/>
      </c>
      <c r="AF174" s="68" t="str">
        <f t="shared" si="351"/>
        <v/>
      </c>
      <c r="AG174" s="32"/>
      <c r="AH174" s="120"/>
      <c r="AI174" s="62" t="str">
        <f t="shared" si="316"/>
        <v/>
      </c>
      <c r="AJ174" s="62" t="str">
        <f t="shared" si="352"/>
        <v/>
      </c>
      <c r="AK174" s="65" t="str">
        <f t="shared" si="438"/>
        <v/>
      </c>
      <c r="AL174" s="68" t="str">
        <f t="shared" si="353"/>
        <v/>
      </c>
      <c r="AM174" s="32"/>
      <c r="AN174" s="120"/>
      <c r="AO174" s="62" t="str">
        <f t="shared" si="317"/>
        <v/>
      </c>
      <c r="AP174" s="62" t="str">
        <f t="shared" si="354"/>
        <v/>
      </c>
      <c r="AQ174" s="65" t="str">
        <f t="shared" si="439"/>
        <v/>
      </c>
      <c r="AR174" s="68" t="str">
        <f t="shared" si="355"/>
        <v/>
      </c>
      <c r="AS174" s="32"/>
      <c r="AT174" s="120"/>
      <c r="AU174" s="62" t="str">
        <f t="shared" si="318"/>
        <v/>
      </c>
      <c r="AV174" s="62" t="str">
        <f t="shared" si="356"/>
        <v/>
      </c>
      <c r="AW174" s="65" t="str">
        <f t="shared" si="440"/>
        <v/>
      </c>
      <c r="AX174" s="68" t="str">
        <f t="shared" si="357"/>
        <v/>
      </c>
      <c r="AY174" s="32"/>
      <c r="AZ174" s="120"/>
      <c r="BA174" s="62" t="str">
        <f t="shared" si="319"/>
        <v/>
      </c>
      <c r="BB174" s="62" t="str">
        <f t="shared" si="358"/>
        <v/>
      </c>
      <c r="BC174" s="65" t="str">
        <f t="shared" si="441"/>
        <v/>
      </c>
      <c r="BD174" s="68" t="str">
        <f t="shared" si="359"/>
        <v/>
      </c>
      <c r="BE174" s="32"/>
      <c r="BF174" s="120"/>
      <c r="BG174" s="62" t="str">
        <f t="shared" si="320"/>
        <v/>
      </c>
      <c r="BH174" s="62" t="str">
        <f t="shared" si="360"/>
        <v/>
      </c>
      <c r="BI174" s="65" t="str">
        <f t="shared" si="442"/>
        <v/>
      </c>
      <c r="BJ174" s="68" t="str">
        <f t="shared" si="361"/>
        <v/>
      </c>
      <c r="BK174" s="32"/>
      <c r="BL174" s="120"/>
      <c r="BM174" s="62" t="str">
        <f t="shared" si="321"/>
        <v/>
      </c>
      <c r="BN174" s="62" t="str">
        <f t="shared" si="362"/>
        <v/>
      </c>
      <c r="BO174" s="65" t="str">
        <f t="shared" si="443"/>
        <v/>
      </c>
      <c r="BP174" s="68" t="str">
        <f t="shared" si="363"/>
        <v/>
      </c>
      <c r="BQ174" s="32"/>
      <c r="BR174" s="120"/>
      <c r="BS174" s="62" t="str">
        <f t="shared" si="322"/>
        <v/>
      </c>
      <c r="BT174" s="62" t="str">
        <f t="shared" si="364"/>
        <v/>
      </c>
      <c r="BU174" s="65" t="str">
        <f t="shared" si="444"/>
        <v/>
      </c>
      <c r="BV174" s="68" t="str">
        <f t="shared" si="365"/>
        <v/>
      </c>
      <c r="BW174" s="32"/>
      <c r="BX174" s="120"/>
      <c r="BY174" s="62" t="str">
        <f t="shared" si="323"/>
        <v/>
      </c>
      <c r="BZ174" s="62" t="str">
        <f t="shared" si="366"/>
        <v/>
      </c>
      <c r="CA174" s="65" t="str">
        <f t="shared" si="445"/>
        <v/>
      </c>
      <c r="CB174" s="68" t="str">
        <f t="shared" si="367"/>
        <v/>
      </c>
      <c r="CC174" s="32"/>
      <c r="CD174" s="120"/>
      <c r="CE174" s="62" t="str">
        <f t="shared" si="324"/>
        <v/>
      </c>
      <c r="CF174" s="62" t="str">
        <f t="shared" si="368"/>
        <v/>
      </c>
      <c r="CG174" s="65" t="str">
        <f t="shared" si="446"/>
        <v/>
      </c>
      <c r="CH174" s="68" t="str">
        <f t="shared" si="369"/>
        <v/>
      </c>
      <c r="CI174" s="32"/>
      <c r="CJ174" s="120"/>
      <c r="CK174" s="62" t="str">
        <f t="shared" si="325"/>
        <v/>
      </c>
      <c r="CL174" s="62" t="str">
        <f t="shared" si="370"/>
        <v/>
      </c>
      <c r="CM174" s="65" t="str">
        <f t="shared" si="447"/>
        <v/>
      </c>
      <c r="CN174" s="68" t="str">
        <f t="shared" si="371"/>
        <v/>
      </c>
      <c r="CO174" s="32"/>
      <c r="CP174" s="120"/>
      <c r="CQ174" s="62" t="str">
        <f t="shared" si="326"/>
        <v/>
      </c>
      <c r="CR174" s="62" t="str">
        <f t="shared" si="372"/>
        <v/>
      </c>
      <c r="CS174" s="65" t="str">
        <f t="shared" si="448"/>
        <v/>
      </c>
      <c r="CT174" s="68" t="str">
        <f t="shared" si="373"/>
        <v/>
      </c>
      <c r="CU174" s="32"/>
      <c r="CV174" s="120"/>
      <c r="CW174" s="62" t="str">
        <f t="shared" si="327"/>
        <v/>
      </c>
      <c r="CX174" s="62" t="str">
        <f t="shared" si="374"/>
        <v/>
      </c>
      <c r="CY174" s="65" t="str">
        <f t="shared" si="449"/>
        <v/>
      </c>
      <c r="CZ174" s="68" t="str">
        <f t="shared" si="375"/>
        <v/>
      </c>
      <c r="DA174" s="32"/>
      <c r="DB174" s="120"/>
      <c r="DC174" s="62" t="str">
        <f t="shared" si="328"/>
        <v/>
      </c>
      <c r="DD174" s="62" t="str">
        <f t="shared" si="376"/>
        <v/>
      </c>
      <c r="DE174" s="65" t="str">
        <f t="shared" si="450"/>
        <v/>
      </c>
      <c r="DF174" s="68" t="str">
        <f t="shared" si="377"/>
        <v/>
      </c>
      <c r="DG174" s="32"/>
      <c r="DH174" s="120"/>
      <c r="DI174" s="62" t="str">
        <f t="shared" si="329"/>
        <v/>
      </c>
      <c r="DJ174" s="62" t="str">
        <f t="shared" si="378"/>
        <v/>
      </c>
      <c r="DK174" s="65" t="str">
        <f t="shared" si="451"/>
        <v/>
      </c>
      <c r="DL174" s="68" t="str">
        <f t="shared" si="379"/>
        <v/>
      </c>
      <c r="DM174" s="32"/>
      <c r="DN174" s="120"/>
      <c r="DO174" s="62" t="str">
        <f t="shared" si="330"/>
        <v/>
      </c>
      <c r="DP174" s="62" t="str">
        <f t="shared" si="380"/>
        <v/>
      </c>
      <c r="DQ174" s="65" t="str">
        <f t="shared" si="452"/>
        <v/>
      </c>
      <c r="DR174" s="68" t="str">
        <f t="shared" si="381"/>
        <v/>
      </c>
      <c r="DS174" s="32"/>
      <c r="DT174" s="120"/>
      <c r="DU174" s="62" t="str">
        <f t="shared" si="331"/>
        <v/>
      </c>
      <c r="DV174" s="62" t="str">
        <f t="shared" si="382"/>
        <v/>
      </c>
      <c r="DW174" s="65" t="str">
        <f t="shared" si="453"/>
        <v/>
      </c>
      <c r="DX174" s="68" t="str">
        <f t="shared" si="383"/>
        <v/>
      </c>
      <c r="DY174" s="32"/>
      <c r="DZ174" s="120"/>
      <c r="EA174" s="62" t="str">
        <f t="shared" si="332"/>
        <v/>
      </c>
      <c r="EB174" s="62" t="str">
        <f t="shared" si="384"/>
        <v/>
      </c>
      <c r="EC174" s="65" t="str">
        <f t="shared" si="454"/>
        <v/>
      </c>
      <c r="ED174" s="68" t="str">
        <f t="shared" si="385"/>
        <v/>
      </c>
      <c r="EE174" s="32"/>
      <c r="EF174" s="120"/>
      <c r="EG174" s="62" t="str">
        <f t="shared" si="333"/>
        <v/>
      </c>
      <c r="EH174" s="62" t="str">
        <f t="shared" si="386"/>
        <v/>
      </c>
      <c r="EI174" s="65" t="str">
        <f t="shared" si="455"/>
        <v/>
      </c>
      <c r="EJ174" s="68" t="str">
        <f t="shared" si="387"/>
        <v/>
      </c>
      <c r="EK174" s="32"/>
      <c r="EL174" s="120"/>
      <c r="EM174" s="62" t="str">
        <f t="shared" si="334"/>
        <v/>
      </c>
      <c r="EN174" s="62" t="str">
        <f t="shared" si="388"/>
        <v/>
      </c>
      <c r="EO174" s="65" t="str">
        <f t="shared" si="456"/>
        <v/>
      </c>
      <c r="EP174" s="68" t="str">
        <f t="shared" si="389"/>
        <v/>
      </c>
      <c r="EQ174" s="32"/>
      <c r="ER174" s="120"/>
      <c r="ES174" s="62" t="str">
        <f t="shared" si="335"/>
        <v/>
      </c>
      <c r="ET174" s="62" t="str">
        <f t="shared" si="390"/>
        <v/>
      </c>
      <c r="EU174" s="65" t="str">
        <f t="shared" si="457"/>
        <v/>
      </c>
      <c r="EV174" s="68" t="str">
        <f t="shared" si="391"/>
        <v/>
      </c>
      <c r="EW174" s="32"/>
      <c r="EX174" s="120"/>
      <c r="EY174" s="62" t="str">
        <f t="shared" si="336"/>
        <v/>
      </c>
      <c r="EZ174" s="62" t="str">
        <f t="shared" si="392"/>
        <v/>
      </c>
      <c r="FA174" s="65" t="str">
        <f t="shared" si="458"/>
        <v/>
      </c>
      <c r="FB174" s="68" t="str">
        <f t="shared" si="393"/>
        <v/>
      </c>
      <c r="FC174" s="32"/>
      <c r="FD174" s="120"/>
      <c r="FE174" s="62" t="str">
        <f t="shared" si="337"/>
        <v/>
      </c>
      <c r="FF174" s="62" t="str">
        <f t="shared" si="394"/>
        <v/>
      </c>
      <c r="FG174" s="65" t="str">
        <f t="shared" si="459"/>
        <v/>
      </c>
      <c r="FH174" s="68" t="str">
        <f t="shared" si="395"/>
        <v/>
      </c>
      <c r="FI174" s="32"/>
      <c r="FJ174" s="120"/>
      <c r="FK174" s="62" t="str">
        <f t="shared" si="338"/>
        <v/>
      </c>
      <c r="FL174" s="62" t="str">
        <f t="shared" si="396"/>
        <v/>
      </c>
      <c r="FM174" s="65" t="str">
        <f t="shared" si="460"/>
        <v/>
      </c>
      <c r="FN174" s="68" t="str">
        <f t="shared" si="397"/>
        <v/>
      </c>
      <c r="FO174" s="32"/>
      <c r="FP174" s="120"/>
      <c r="FQ174" s="62" t="str">
        <f t="shared" si="339"/>
        <v/>
      </c>
      <c r="FR174" s="62" t="str">
        <f t="shared" si="398"/>
        <v/>
      </c>
      <c r="FS174" s="65" t="str">
        <f t="shared" si="461"/>
        <v/>
      </c>
      <c r="FT174" s="68" t="str">
        <f t="shared" si="399"/>
        <v/>
      </c>
      <c r="FU174" s="32"/>
      <c r="FV174" s="120"/>
      <c r="FW174" s="62" t="str">
        <f t="shared" si="340"/>
        <v/>
      </c>
      <c r="FX174" s="62" t="str">
        <f t="shared" si="400"/>
        <v/>
      </c>
      <c r="FY174" s="65" t="str">
        <f t="shared" si="462"/>
        <v/>
      </c>
      <c r="FZ174" s="68" t="str">
        <f t="shared" si="401"/>
        <v/>
      </c>
      <c r="GA174" s="32"/>
      <c r="GC174" s="7" t="str">
        <f t="shared" si="402"/>
        <v>Jun 2020</v>
      </c>
      <c r="GD174" s="7" t="str">
        <f t="shared" ca="1" si="341"/>
        <v/>
      </c>
      <c r="GT174" s="71">
        <f>IF(GT$9="", "", IF(AND(NOT('Personnel Details'!$N$11=""), $B174&gt;='Personnel Details'!$N$11), 'Personnel Details'!$O$11, IF(AND(NOT('Personnel Details'!$I$11=""), $B174&gt;='Personnel Details'!$I$11), 'Personnel Details'!$J$11, 'Personnel Details'!$E$11)))</f>
        <v>0.8</v>
      </c>
      <c r="GU174" s="59" t="str">
        <f>IF(GT$9="", "", IF(AND(NOT('Personnel Details'!$N$11=""), $B174&gt;='Personnel Details'!$N$11), IF('Personnel Details'!$P$11="","", 'Personnel Details'!$P$11), IF(AND(NOT('Personnel Details'!$I$11=""), $B174&gt;='Personnel Details'!$I$11), IF('Personnel Details'!$K$11="", "", 'Personnel Details'!$K$11), IF('Personnel Details'!$F$11="", "", 'Personnel Details'!$F$11))))</f>
        <v/>
      </c>
      <c r="GV174" s="74">
        <f>IF(GT$9="", "", IF(AND(NOT('Personnel Details'!$N$11=""), $B174&gt;='Personnel Details'!$N$11), 'Personnel Details'!$Q$11, IF(AND(NOT('Personnel Details'!$I$11=""), $B174&gt;='Personnel Details'!$I$11), 'Personnel Details'!$L$11, 'Personnel Details'!$G$11)))</f>
        <v>0</v>
      </c>
      <c r="GW174" s="59">
        <f t="shared" si="403"/>
        <v>0</v>
      </c>
      <c r="GX174" s="53"/>
      <c r="GZ174" s="78">
        <f>IF(GZ$9="", "", IF(AND(NOT('Personnel Details'!$N$12=""), $B174&gt;='Personnel Details'!$N$12), 'Personnel Details'!$O$12, IF(AND(NOT('Personnel Details'!$I$12=""), $B174&gt;='Personnel Details'!$I$12), 'Personnel Details'!$J$12, 'Personnel Details'!$E$12)))</f>
        <v>0.8</v>
      </c>
      <c r="HA174" s="59" t="str">
        <f>IF(GZ$9="", "", IF(AND(NOT('Personnel Details'!$N$12=""), $B174&gt;='Personnel Details'!$N$12), IF('Personnel Details'!$P$12="","", 'Personnel Details'!$P$12), IF(AND(NOT('Personnel Details'!$I$12=""), $B174&gt;='Personnel Details'!$I$12), IF('Personnel Details'!$K$12="", "", 'Personnel Details'!$K$12), IF('Personnel Details'!$F$12="", "", 'Personnel Details'!$F$12))))</f>
        <v/>
      </c>
      <c r="HB174" s="79">
        <f>IF(GZ$9="", "", IF(AND(NOT('Personnel Details'!$N$12=""), $B174&gt;='Personnel Details'!$N$12), 'Personnel Details'!$Q$12, IF(AND(NOT('Personnel Details'!$I$12=""), $B174&gt;='Personnel Details'!$I$12), 'Personnel Details'!$L$12, 'Personnel Details'!$G$12)))</f>
        <v>0</v>
      </c>
      <c r="HC174" s="59">
        <f t="shared" si="404"/>
        <v>0</v>
      </c>
      <c r="HD174" s="53"/>
      <c r="HF174" s="78">
        <f>IF(HF$9="", "", IF(AND(NOT('Personnel Details'!$N$13=""), $B174&gt;='Personnel Details'!$N$13), 'Personnel Details'!$O$13, IF(AND(NOT('Personnel Details'!$I$13=""), $B174&gt;='Personnel Details'!$I$13), 'Personnel Details'!$J$13, 'Personnel Details'!$E$13)))</f>
        <v>0.8</v>
      </c>
      <c r="HG174" s="59" t="str">
        <f>IF(HF$9="", "", IF(AND(NOT('Personnel Details'!$N$13=""), $B174&gt;='Personnel Details'!$N$13), IF('Personnel Details'!$P$13="","", 'Personnel Details'!$P$13), IF(AND(NOT('Personnel Details'!$I$13=""), $B174&gt;='Personnel Details'!$I$13), IF('Personnel Details'!$K$13="", "", 'Personnel Details'!$K$13), IF('Personnel Details'!$F$13="", "", 'Personnel Details'!$F$13))))</f>
        <v/>
      </c>
      <c r="HH174" s="79">
        <f>IF(HF$9="", "", IF(AND(NOT('Personnel Details'!$N$13=""), $B174&gt;='Personnel Details'!$N$13), 'Personnel Details'!$Q$13, IF(AND(NOT('Personnel Details'!$I$13=""), $B174&gt;='Personnel Details'!$I$13), 'Personnel Details'!$L$13, 'Personnel Details'!$G$13)))</f>
        <v>0</v>
      </c>
      <c r="HI174" s="59">
        <f t="shared" si="405"/>
        <v>0</v>
      </c>
      <c r="HJ174" s="53"/>
      <c r="HL174" s="78">
        <f>IF(HL$9="", "", IF(AND(NOT('Personnel Details'!$N$14=""), $B174&gt;='Personnel Details'!$N$14), 'Personnel Details'!$O$14, IF(AND(NOT('Personnel Details'!$I$14=""), $B174&gt;='Personnel Details'!$I$14), 'Personnel Details'!$J$14, 'Personnel Details'!$E$14)))</f>
        <v>0.8</v>
      </c>
      <c r="HM174" s="59">
        <f>IF(HL$9="", "", IF(AND(NOT('Personnel Details'!$N$14=""), $B174&gt;='Personnel Details'!$N$14), IF('Personnel Details'!$P$14="","", 'Personnel Details'!$P$14), IF(AND(NOT('Personnel Details'!$I$14=""), $B174&gt;='Personnel Details'!$I$14), IF('Personnel Details'!$K$14="", "", 'Personnel Details'!$K$14), IF('Personnel Details'!$F$14="", "", 'Personnel Details'!$F$14))))</f>
        <v>2000</v>
      </c>
      <c r="HN174" s="79">
        <f>IF(HL$9="", "", IF(AND(NOT('Personnel Details'!$N$14=""), $B174&gt;='Personnel Details'!$N$14), 'Personnel Details'!$Q$14, IF(AND(NOT('Personnel Details'!$I$14=""), $B174&gt;='Personnel Details'!$I$14), 'Personnel Details'!$L$14, 'Personnel Details'!$G$14)))</f>
        <v>0.85</v>
      </c>
      <c r="HO174" s="59">
        <f t="shared" si="406"/>
        <v>0</v>
      </c>
      <c r="HP174" s="53"/>
      <c r="HR174" s="78" t="str">
        <f>IF(HR$9="", "", IF(AND(NOT('Personnel Details'!$N$15=""), $B174&gt;='Personnel Details'!$N$15), 'Personnel Details'!$O$15, IF(AND(NOT('Personnel Details'!$I$15=""), $B174&gt;='Personnel Details'!$I$15), 'Personnel Details'!$J$15, 'Personnel Details'!$E$15)))</f>
        <v/>
      </c>
      <c r="HS174" s="59" t="str">
        <f>IF(HR$9="", "", IF(AND(NOT('Personnel Details'!$N$15=""), $B174&gt;='Personnel Details'!$N$15), IF('Personnel Details'!$P$15="","", 'Personnel Details'!$P$15), IF(AND(NOT('Personnel Details'!$I$15=""), $B174&gt;='Personnel Details'!$I$15), IF('Personnel Details'!$K$15="", "", 'Personnel Details'!$K$15), IF('Personnel Details'!$F$15="", "", 'Personnel Details'!$F$15))))</f>
        <v/>
      </c>
      <c r="HT174" s="79" t="str">
        <f>IF(HR$9="", "", IF(AND(NOT('Personnel Details'!$N$15=""), $B174&gt;='Personnel Details'!$N$15), 'Personnel Details'!$Q$15, IF(AND(NOT('Personnel Details'!$I$15=""), $B174&gt;='Personnel Details'!$I$15), 'Personnel Details'!$L$15, 'Personnel Details'!$G$15)))</f>
        <v/>
      </c>
      <c r="HU174" s="59">
        <f t="shared" si="407"/>
        <v>0</v>
      </c>
      <c r="HV174" s="53"/>
      <c r="HX174" s="78" t="str">
        <f>IF(HX$9="", "", IF(AND(NOT('Personnel Details'!$N$16=""), $B174&gt;='Personnel Details'!$N$16), 'Personnel Details'!$O$16, IF(AND(NOT('Personnel Details'!$I$16=""), $B174&gt;='Personnel Details'!$I$16), 'Personnel Details'!$J$16, 'Personnel Details'!$E$16)))</f>
        <v/>
      </c>
      <c r="HY174" s="59" t="str">
        <f>IF(HX$9="", "", IF(AND(NOT('Personnel Details'!$N$16=""), $B174&gt;='Personnel Details'!$N$16), IF('Personnel Details'!$P$16="","", 'Personnel Details'!$P$16), IF(AND(NOT('Personnel Details'!$I$16=""), $B174&gt;='Personnel Details'!$I$16), IF('Personnel Details'!$K$16="", "", 'Personnel Details'!$K$16), IF('Personnel Details'!$F$16="", "", 'Personnel Details'!$F$16))))</f>
        <v/>
      </c>
      <c r="HZ174" s="79" t="str">
        <f>IF(HX$9="", "", IF(AND(NOT('Personnel Details'!$N$16=""), $B174&gt;='Personnel Details'!$N$16), 'Personnel Details'!$Q$16, IF(AND(NOT('Personnel Details'!$I$16=""), $B174&gt;='Personnel Details'!$I$16), 'Personnel Details'!$L$16, 'Personnel Details'!$G$16)))</f>
        <v/>
      </c>
      <c r="IA174" s="59">
        <f t="shared" si="408"/>
        <v>0</v>
      </c>
      <c r="IB174" s="53"/>
      <c r="ID174" s="78" t="str">
        <f>IF(ID$9="", "", IF(AND(NOT('Personnel Details'!$N$17=""), $B174&gt;='Personnel Details'!$N$17), 'Personnel Details'!$O$17, IF(AND(NOT('Personnel Details'!$I$17=""), $B174&gt;='Personnel Details'!$I$17), 'Personnel Details'!$J$17, 'Personnel Details'!$E$17)))</f>
        <v/>
      </c>
      <c r="IE174" s="59" t="str">
        <f>IF(ID$9="", "", IF(AND(NOT('Personnel Details'!$N$17=""), $B174&gt;='Personnel Details'!$N$17), IF('Personnel Details'!$P$17="","", 'Personnel Details'!$P$17), IF(AND(NOT('Personnel Details'!$I$17=""), $B174&gt;='Personnel Details'!$I$17), IF('Personnel Details'!$K$17="", "", 'Personnel Details'!$K$17), IF('Personnel Details'!$F$17="", "", 'Personnel Details'!$F$17))))</f>
        <v/>
      </c>
      <c r="IF174" s="79" t="str">
        <f>IF(ID$9="", "", IF(AND(NOT('Personnel Details'!$N$17=""), $B174&gt;='Personnel Details'!$N$17), 'Personnel Details'!$Q$17, IF(AND(NOT('Personnel Details'!$I$17=""), $B174&gt;='Personnel Details'!$I$17), 'Personnel Details'!$L$17, 'Personnel Details'!$G$17)))</f>
        <v/>
      </c>
      <c r="IG174" s="59">
        <f t="shared" si="409"/>
        <v>0</v>
      </c>
      <c r="IH174" s="53"/>
      <c r="IJ174" s="78" t="str">
        <f>IF(IJ$9="", "", IF(AND(NOT('Personnel Details'!$N$18=""), $B174&gt;='Personnel Details'!$N$18), 'Personnel Details'!$O$18, IF(AND(NOT('Personnel Details'!$I$18=""), $B174&gt;='Personnel Details'!$I$18), 'Personnel Details'!$J$18, 'Personnel Details'!$E$18)))</f>
        <v/>
      </c>
      <c r="IK174" s="59" t="str">
        <f>IF(IJ$9="", "", IF(AND(NOT('Personnel Details'!$N$18=""), $B174&gt;='Personnel Details'!$N$18), IF('Personnel Details'!$P$18="","", 'Personnel Details'!$P$18), IF(AND(NOT('Personnel Details'!$I$18=""), $B174&gt;='Personnel Details'!$I$18), IF('Personnel Details'!$K$18="", "", 'Personnel Details'!$K$18), IF('Personnel Details'!$F$18="", "", 'Personnel Details'!$F$18))))</f>
        <v/>
      </c>
      <c r="IL174" s="79" t="str">
        <f>IF(IJ$9="", "", IF(AND(NOT('Personnel Details'!$N$18=""), $B174&gt;='Personnel Details'!$N$18), 'Personnel Details'!$Q$18, IF(AND(NOT('Personnel Details'!$I$18=""), $B174&gt;='Personnel Details'!$I$18), 'Personnel Details'!$L$18, 'Personnel Details'!$G$18)))</f>
        <v/>
      </c>
      <c r="IM174" s="59">
        <f t="shared" si="410"/>
        <v>0</v>
      </c>
      <c r="IN174" s="53"/>
      <c r="IP174" s="78" t="str">
        <f>IF(IP$9="", "", IF(AND(NOT('Personnel Details'!$N$19=""), $B174&gt;='Personnel Details'!$N$19), 'Personnel Details'!$O$19, IF(AND(NOT('Personnel Details'!$I$19=""), $B174&gt;='Personnel Details'!$I$19), 'Personnel Details'!$J$19, 'Personnel Details'!$E$19)))</f>
        <v/>
      </c>
      <c r="IQ174" s="59" t="str">
        <f>IF(IP$9="", "", IF(AND(NOT('Personnel Details'!$N$19=""), $B174&gt;='Personnel Details'!$N$19), IF('Personnel Details'!$P$19="","", 'Personnel Details'!$P$19), IF(AND(NOT('Personnel Details'!$I$19=""), $B174&gt;='Personnel Details'!$I$19), IF('Personnel Details'!$K$19="", "", 'Personnel Details'!$K$19), IF('Personnel Details'!$F$19="", "", 'Personnel Details'!$F$19))))</f>
        <v/>
      </c>
      <c r="IR174" s="79" t="str">
        <f>IF(IP$9="", "", IF(AND(NOT('Personnel Details'!$N$19=""), $B174&gt;='Personnel Details'!$N$19), 'Personnel Details'!$Q$19, IF(AND(NOT('Personnel Details'!$I$19=""), $B174&gt;='Personnel Details'!$I$19), 'Personnel Details'!$L$19, 'Personnel Details'!$G$19)))</f>
        <v/>
      </c>
      <c r="IS174" s="59">
        <f t="shared" si="411"/>
        <v>0</v>
      </c>
      <c r="IT174" s="53"/>
      <c r="IV174" s="78" t="str">
        <f>IF(IV$9="", "", IF(AND(NOT('Personnel Details'!$N$20=""), $B174&gt;='Personnel Details'!$N$20), 'Personnel Details'!$O$20, IF(AND(NOT('Personnel Details'!$I$20=""), $B174&gt;='Personnel Details'!$I$20), 'Personnel Details'!$J$20, 'Personnel Details'!$E$20)))</f>
        <v/>
      </c>
      <c r="IW174" s="59" t="str">
        <f>IF(IV$9="", "", IF(AND(NOT('Personnel Details'!$N$20=""), $B174&gt;='Personnel Details'!$N$20), IF('Personnel Details'!$P$20="","", 'Personnel Details'!$P$20), IF(AND(NOT('Personnel Details'!$I$20=""), $B174&gt;='Personnel Details'!$I$20), IF('Personnel Details'!$K$20="", "", 'Personnel Details'!$K$20), IF('Personnel Details'!$F$20="", "", 'Personnel Details'!$F$20))))</f>
        <v/>
      </c>
      <c r="IX174" s="79" t="str">
        <f>IF(IV$9="", "", IF(AND(NOT('Personnel Details'!$N$20=""), $B174&gt;='Personnel Details'!$N$20), 'Personnel Details'!$Q$20, IF(AND(NOT('Personnel Details'!$I$20=""), $B174&gt;='Personnel Details'!$I$20), 'Personnel Details'!$L$20, 'Personnel Details'!$G$20)))</f>
        <v/>
      </c>
      <c r="IY174" s="59">
        <f t="shared" si="412"/>
        <v>0</v>
      </c>
      <c r="IZ174" s="53"/>
      <c r="JB174" s="78" t="str">
        <f>IF(JB$9="", "", IF(AND(NOT('Personnel Details'!$N$21=""), $B174&gt;='Personnel Details'!$N$21), 'Personnel Details'!$O$21, IF(AND(NOT('Personnel Details'!$I$21=""), $B174&gt;='Personnel Details'!$I$21), 'Personnel Details'!$J$21, 'Personnel Details'!$E$21)))</f>
        <v/>
      </c>
      <c r="JC174" s="59" t="str">
        <f>IF(JB$9="", "", IF(AND(NOT('Personnel Details'!$N$21=""), $B174&gt;='Personnel Details'!$N$21), IF('Personnel Details'!$P$21="","", 'Personnel Details'!$P$21), IF(AND(NOT('Personnel Details'!$I$21=""), $B174&gt;='Personnel Details'!$I$21), IF('Personnel Details'!$K$21="", "", 'Personnel Details'!$K$21), IF('Personnel Details'!$F$21="", "", 'Personnel Details'!$F$21))))</f>
        <v/>
      </c>
      <c r="JD174" s="79" t="str">
        <f>IF(JB$9="", "", IF(AND(NOT('Personnel Details'!$N$21=""), $B174&gt;='Personnel Details'!$N$21), 'Personnel Details'!$Q$21, IF(AND(NOT('Personnel Details'!$I$21=""), $B174&gt;='Personnel Details'!$I$21), 'Personnel Details'!$L$21, 'Personnel Details'!$G$21)))</f>
        <v/>
      </c>
      <c r="JE174" s="59">
        <f t="shared" si="413"/>
        <v>0</v>
      </c>
      <c r="JF174" s="53"/>
      <c r="JH174" s="78" t="str">
        <f>IF(JH$9="", "", IF(AND(NOT('Personnel Details'!$N$22=""), $B174&gt;='Personnel Details'!$N$22), 'Personnel Details'!$O$22, IF(AND(NOT('Personnel Details'!$I$22=""), $B174&gt;='Personnel Details'!$I$22), 'Personnel Details'!$J$22, 'Personnel Details'!$E$22)))</f>
        <v/>
      </c>
      <c r="JI174" s="59" t="str">
        <f>IF(JH$9="", "", IF(AND(NOT('Personnel Details'!$N$22=""), $B174&gt;='Personnel Details'!$N$22), IF('Personnel Details'!$P$22="","", 'Personnel Details'!$P$22), IF(AND(NOT('Personnel Details'!$I$22=""), $B174&gt;='Personnel Details'!$I$22), IF('Personnel Details'!$K$22="", "", 'Personnel Details'!$K$22), IF('Personnel Details'!$F$22="", "", 'Personnel Details'!$F$22))))</f>
        <v/>
      </c>
      <c r="JJ174" s="79" t="str">
        <f>IF(JH$9="", "", IF(AND(NOT('Personnel Details'!$N$22=""), $B174&gt;='Personnel Details'!$N$22), 'Personnel Details'!$Q$22, IF(AND(NOT('Personnel Details'!$I$22=""), $B174&gt;='Personnel Details'!$I$22), 'Personnel Details'!$L$22, 'Personnel Details'!$G$22)))</f>
        <v/>
      </c>
      <c r="JK174" s="59">
        <f t="shared" si="414"/>
        <v>0</v>
      </c>
      <c r="JL174" s="53"/>
      <c r="JN174" s="78" t="str">
        <f>IF(JN$9="", "", IF(AND(NOT('Personnel Details'!$N$23=""), $B174&gt;='Personnel Details'!$N$23), 'Personnel Details'!$O$23, IF(AND(NOT('Personnel Details'!$I$23=""), $B174&gt;='Personnel Details'!$I$23), 'Personnel Details'!$J$23, 'Personnel Details'!$E$23)))</f>
        <v/>
      </c>
      <c r="JO174" s="59" t="str">
        <f>IF(JN$9="", "", IF(AND(NOT('Personnel Details'!$N$23=""), $B174&gt;='Personnel Details'!$N$23), IF('Personnel Details'!$P$23="","", 'Personnel Details'!$P$23), IF(AND(NOT('Personnel Details'!$I$23=""), $B174&gt;='Personnel Details'!$I$23), IF('Personnel Details'!$K$23="", "", 'Personnel Details'!$K$23), IF('Personnel Details'!$F$23="", "", 'Personnel Details'!$F$23))))</f>
        <v/>
      </c>
      <c r="JP174" s="79" t="str">
        <f>IF(JN$9="", "", IF(AND(NOT('Personnel Details'!$N$23=""), $B174&gt;='Personnel Details'!$N$23), 'Personnel Details'!$Q$23, IF(AND(NOT('Personnel Details'!$I$23=""), $B174&gt;='Personnel Details'!$I$23), 'Personnel Details'!$L$23, 'Personnel Details'!$G$23)))</f>
        <v/>
      </c>
      <c r="JQ174" s="59">
        <f t="shared" si="415"/>
        <v>0</v>
      </c>
      <c r="JR174" s="53"/>
      <c r="JT174" s="78" t="str">
        <f>IF(JT$9="", "", IF(AND(NOT('Personnel Details'!$N$24=""), $B174&gt;='Personnel Details'!$N$24), 'Personnel Details'!$O$24, IF(AND(NOT('Personnel Details'!$I$24=""), $B174&gt;='Personnel Details'!$I$24), 'Personnel Details'!$J$24, 'Personnel Details'!$E$24)))</f>
        <v/>
      </c>
      <c r="JU174" s="59" t="str">
        <f>IF(JT$9="", "", IF(AND(NOT('Personnel Details'!$N$24=""), $B174&gt;='Personnel Details'!$N$24), IF('Personnel Details'!$P$24="","", 'Personnel Details'!$P$24), IF(AND(NOT('Personnel Details'!$I$24=""), $B174&gt;='Personnel Details'!$I$24), IF('Personnel Details'!$K$24="", "", 'Personnel Details'!$K$24), IF('Personnel Details'!$F$24="", "", 'Personnel Details'!$F$24))))</f>
        <v/>
      </c>
      <c r="JV174" s="79" t="str">
        <f>IF(JT$9="", "", IF(AND(NOT('Personnel Details'!$N$24=""), $B174&gt;='Personnel Details'!$N$24), 'Personnel Details'!$Q$24, IF(AND(NOT('Personnel Details'!$I$24=""), $B174&gt;='Personnel Details'!$I$24), 'Personnel Details'!$L$24, 'Personnel Details'!$G$24)))</f>
        <v/>
      </c>
      <c r="JW174" s="59">
        <f t="shared" si="416"/>
        <v>0</v>
      </c>
      <c r="JX174" s="53"/>
      <c r="JZ174" s="78" t="str">
        <f>IF(JZ$9="", "", IF(AND(NOT('Personnel Details'!$N$25=""), $B174&gt;='Personnel Details'!$N$25), 'Personnel Details'!$O$25, IF(AND(NOT('Personnel Details'!$I$25=""), $B174&gt;='Personnel Details'!$I$25), 'Personnel Details'!$J$25, 'Personnel Details'!$E$25)))</f>
        <v/>
      </c>
      <c r="KA174" s="59" t="str">
        <f>IF(JZ$9="", "", IF(AND(NOT('Personnel Details'!$N$25=""), $B174&gt;='Personnel Details'!$N$25), IF('Personnel Details'!$P$25="","", 'Personnel Details'!$P$25), IF(AND(NOT('Personnel Details'!$I$25=""), $B174&gt;='Personnel Details'!$I$25), IF('Personnel Details'!$K$25="", "", 'Personnel Details'!$K$25), IF('Personnel Details'!$F$25="", "", 'Personnel Details'!$F$25))))</f>
        <v/>
      </c>
      <c r="KB174" s="79" t="str">
        <f>IF(JZ$9="", "", IF(AND(NOT('Personnel Details'!$N$25=""), $B174&gt;='Personnel Details'!$N$25), 'Personnel Details'!$Q$25, IF(AND(NOT('Personnel Details'!$I$25=""), $B174&gt;='Personnel Details'!$I$25), 'Personnel Details'!$L$25, 'Personnel Details'!$G$25)))</f>
        <v/>
      </c>
      <c r="KC174" s="59">
        <f t="shared" si="417"/>
        <v>0</v>
      </c>
      <c r="KD174" s="53"/>
      <c r="KF174" s="78" t="str">
        <f>IF(KF$9="", "", IF(AND(NOT('Personnel Details'!$N$26=""), $B174&gt;='Personnel Details'!$N$26), 'Personnel Details'!$O$26, IF(AND(NOT('Personnel Details'!$I$26=""), $B174&gt;='Personnel Details'!$I$26), 'Personnel Details'!$J$26, 'Personnel Details'!$E$26)))</f>
        <v/>
      </c>
      <c r="KG174" s="59" t="str">
        <f>IF(KF$9="", "", IF(AND(NOT('Personnel Details'!$N$26=""), $B174&gt;='Personnel Details'!$N$26), IF('Personnel Details'!$P$26="","", 'Personnel Details'!$P$26), IF(AND(NOT('Personnel Details'!$I$26=""), $B174&gt;='Personnel Details'!$I$26), IF('Personnel Details'!$K$26="", "", 'Personnel Details'!$K$26), IF('Personnel Details'!$F$26="", "", 'Personnel Details'!$F$26))))</f>
        <v/>
      </c>
      <c r="KH174" s="79" t="str">
        <f>IF(KF$9="", "", IF(AND(NOT('Personnel Details'!$N$26=""), $B174&gt;='Personnel Details'!$N$26), 'Personnel Details'!$Q$26, IF(AND(NOT('Personnel Details'!$I$26=""), $B174&gt;='Personnel Details'!$I$26), 'Personnel Details'!$L$26, 'Personnel Details'!$G$26)))</f>
        <v/>
      </c>
      <c r="KI174" s="59">
        <f t="shared" si="418"/>
        <v>0</v>
      </c>
      <c r="KJ174" s="53"/>
      <c r="KL174" s="78" t="str">
        <f>IF(KL$9="", "", IF(AND(NOT('Personnel Details'!$N$27=""), $B174&gt;='Personnel Details'!$N$27), 'Personnel Details'!$O$27, IF(AND(NOT('Personnel Details'!$I$27=""), $B174&gt;='Personnel Details'!$I$27), 'Personnel Details'!$J$27, 'Personnel Details'!$E$27)))</f>
        <v/>
      </c>
      <c r="KM174" s="59" t="str">
        <f>IF(KL$9="", "", IF(AND(NOT('Personnel Details'!$N$27=""), $B174&gt;='Personnel Details'!$N$27), IF('Personnel Details'!$P$27="","", 'Personnel Details'!$P$27), IF(AND(NOT('Personnel Details'!$I$27=""), $B174&gt;='Personnel Details'!$I$27), IF('Personnel Details'!$K$27="", "", 'Personnel Details'!$K$27), IF('Personnel Details'!$F$27="", "", 'Personnel Details'!$F$27))))</f>
        <v/>
      </c>
      <c r="KN174" s="79" t="str">
        <f>IF(KL$9="", "", IF(AND(NOT('Personnel Details'!$N$27=""), $B174&gt;='Personnel Details'!$N$27), 'Personnel Details'!$Q$27, IF(AND(NOT('Personnel Details'!$I$27=""), $B174&gt;='Personnel Details'!$I$27), 'Personnel Details'!$L$27, 'Personnel Details'!$G$27)))</f>
        <v/>
      </c>
      <c r="KO174" s="59">
        <f t="shared" si="419"/>
        <v>0</v>
      </c>
      <c r="KP174" s="53"/>
      <c r="KR174" s="78" t="str">
        <f>IF(KR$9="", "", IF(AND(NOT('Personnel Details'!$N$28=""), $B174&gt;='Personnel Details'!$N$28), 'Personnel Details'!$O$28, IF(AND(NOT('Personnel Details'!$I$28=""), $B174&gt;='Personnel Details'!$I$28), 'Personnel Details'!$J$28, 'Personnel Details'!$E$28)))</f>
        <v/>
      </c>
      <c r="KS174" s="59" t="str">
        <f>IF(KR$9="", "", IF(AND(NOT('Personnel Details'!$N$28=""), $B174&gt;='Personnel Details'!$N$28), IF('Personnel Details'!$P$28="","", 'Personnel Details'!$P$28), IF(AND(NOT('Personnel Details'!$I$28=""), $B174&gt;='Personnel Details'!$I$28), IF('Personnel Details'!$K$28="", "", 'Personnel Details'!$K$28), IF('Personnel Details'!$F$28="", "", 'Personnel Details'!$F$28))))</f>
        <v/>
      </c>
      <c r="KT174" s="79" t="str">
        <f>IF(KR$9="", "", IF(AND(NOT('Personnel Details'!$N$28=""), $B174&gt;='Personnel Details'!$N$28), 'Personnel Details'!$Q$28, IF(AND(NOT('Personnel Details'!$I$28=""), $B174&gt;='Personnel Details'!$I$28), 'Personnel Details'!$L$28, 'Personnel Details'!$G$28)))</f>
        <v/>
      </c>
      <c r="KU174" s="59">
        <f t="shared" si="420"/>
        <v>0</v>
      </c>
      <c r="KV174" s="53"/>
      <c r="KX174" s="78" t="str">
        <f>IF(KX$9="", "", IF(AND(NOT('Personnel Details'!$N$29=""), $B174&gt;='Personnel Details'!$N$29), 'Personnel Details'!$O$29, IF(AND(NOT('Personnel Details'!$I$29=""), $B174&gt;='Personnel Details'!$I$29), 'Personnel Details'!$J$29, 'Personnel Details'!$E$29)))</f>
        <v/>
      </c>
      <c r="KY174" s="59" t="str">
        <f>IF(KX$9="", "", IF(AND(NOT('Personnel Details'!$N$29=""), $B174&gt;='Personnel Details'!$N$29), IF('Personnel Details'!$P$29="","", 'Personnel Details'!$P$29), IF(AND(NOT('Personnel Details'!$I$29=""), $B174&gt;='Personnel Details'!$I$29), IF('Personnel Details'!$K$29="", "", 'Personnel Details'!$K$29), IF('Personnel Details'!$F$29="", "", 'Personnel Details'!$F$29))))</f>
        <v/>
      </c>
      <c r="KZ174" s="79" t="str">
        <f>IF(KX$9="", "", IF(AND(NOT('Personnel Details'!$N$29=""), $B174&gt;='Personnel Details'!$N$29), 'Personnel Details'!$Q$29, IF(AND(NOT('Personnel Details'!$I$29=""), $B174&gt;='Personnel Details'!$I$29), 'Personnel Details'!$L$29, 'Personnel Details'!$G$29)))</f>
        <v/>
      </c>
      <c r="LA174" s="59">
        <f t="shared" si="421"/>
        <v>0</v>
      </c>
      <c r="LB174" s="53"/>
      <c r="LD174" s="78" t="str">
        <f>IF(LD$9="", "", IF(AND(NOT('Personnel Details'!$N$30=""), $B174&gt;='Personnel Details'!$N$30), 'Personnel Details'!$O$30, IF(AND(NOT('Personnel Details'!$I$30=""), $B174&gt;='Personnel Details'!$I$30), 'Personnel Details'!$J$30, 'Personnel Details'!$E$30)))</f>
        <v/>
      </c>
      <c r="LE174" s="59" t="str">
        <f>IF(LD$9="", "", IF(AND(NOT('Personnel Details'!$N$30=""), $B174&gt;='Personnel Details'!$N$30), IF('Personnel Details'!$P$30="","", 'Personnel Details'!$P$30), IF(AND(NOT('Personnel Details'!$I$30=""), $B174&gt;='Personnel Details'!$I$30), IF('Personnel Details'!$K$30="", "", 'Personnel Details'!$K$30), IF('Personnel Details'!$F$30="", "", 'Personnel Details'!$F$30))))</f>
        <v/>
      </c>
      <c r="LF174" s="79" t="str">
        <f>IF(LD$9="", "", IF(AND(NOT('Personnel Details'!$N$30=""), $B174&gt;='Personnel Details'!$N$30), 'Personnel Details'!$Q$30, IF(AND(NOT('Personnel Details'!$I$30=""), $B174&gt;='Personnel Details'!$I$30), 'Personnel Details'!$L$30, 'Personnel Details'!$G$30)))</f>
        <v/>
      </c>
      <c r="LG174" s="59">
        <f t="shared" si="422"/>
        <v>0</v>
      </c>
      <c r="LH174" s="53"/>
      <c r="LJ174" s="78" t="str">
        <f>IF(LJ$9="", "", IF(AND(NOT('Personnel Details'!$N$31=""), $B174&gt;='Personnel Details'!$N$31), 'Personnel Details'!$O$31, IF(AND(NOT('Personnel Details'!$I$31=""), $B174&gt;='Personnel Details'!$I$31), 'Personnel Details'!$J$31, 'Personnel Details'!$E$31)))</f>
        <v/>
      </c>
      <c r="LK174" s="59" t="str">
        <f>IF(LJ$9="", "", IF(AND(NOT('Personnel Details'!$N$31=""), $B174&gt;='Personnel Details'!$N$31), IF('Personnel Details'!$P$31="","", 'Personnel Details'!$P$31), IF(AND(NOT('Personnel Details'!$I$31=""), $B174&gt;='Personnel Details'!$I$31), IF('Personnel Details'!$K$31="", "", 'Personnel Details'!$K$31), IF('Personnel Details'!$F$31="", "", 'Personnel Details'!$F$31))))</f>
        <v/>
      </c>
      <c r="LL174" s="79" t="str">
        <f>IF(LJ$9="", "", IF(AND(NOT('Personnel Details'!$N$31=""), $B174&gt;='Personnel Details'!$N$31), 'Personnel Details'!$Q$31, IF(AND(NOT('Personnel Details'!$I$31=""), $B174&gt;='Personnel Details'!$I$31), 'Personnel Details'!$L$31, 'Personnel Details'!$G$31)))</f>
        <v/>
      </c>
      <c r="LM174" s="59">
        <f t="shared" si="423"/>
        <v>0</v>
      </c>
      <c r="LN174" s="53"/>
      <c r="LP174" s="78" t="str">
        <f>IF(LP$9="", "", IF(AND(NOT('Personnel Details'!$N$32=""), $B174&gt;='Personnel Details'!$N$32), 'Personnel Details'!$O$32, IF(AND(NOT('Personnel Details'!$I$32=""), $B174&gt;='Personnel Details'!$I$32), 'Personnel Details'!$J$32, 'Personnel Details'!$E$32)))</f>
        <v/>
      </c>
      <c r="LQ174" s="59" t="str">
        <f>IF(LP$9="", "", IF(AND(NOT('Personnel Details'!$N$32=""), $B174&gt;='Personnel Details'!$N$32), IF('Personnel Details'!$P$32="","", 'Personnel Details'!$P$32), IF(AND(NOT('Personnel Details'!$I$32=""), $B174&gt;='Personnel Details'!$I$32), IF('Personnel Details'!$K$32="", "", 'Personnel Details'!$K$32), IF('Personnel Details'!$F$32="", "", 'Personnel Details'!$F$32))))</f>
        <v/>
      </c>
      <c r="LR174" s="79" t="str">
        <f>IF(LP$9="", "", IF(AND(NOT('Personnel Details'!$N$32=""), $B174&gt;='Personnel Details'!$N$32), 'Personnel Details'!$Q$32, IF(AND(NOT('Personnel Details'!$I$32=""), $B174&gt;='Personnel Details'!$I$32), 'Personnel Details'!$L$32, 'Personnel Details'!$G$32)))</f>
        <v/>
      </c>
      <c r="LS174" s="59">
        <f t="shared" si="424"/>
        <v>0</v>
      </c>
      <c r="LT174" s="53"/>
      <c r="LV174" s="78" t="str">
        <f>IF(LV$9="", "", IF(AND(NOT('Personnel Details'!$N$33=""), $B174&gt;='Personnel Details'!$N$33), 'Personnel Details'!$O$33, IF(AND(NOT('Personnel Details'!$I$33=""), $B174&gt;='Personnel Details'!$I$33), 'Personnel Details'!$J$33, 'Personnel Details'!$E$33)))</f>
        <v/>
      </c>
      <c r="LW174" s="59" t="str">
        <f>IF(LV$9="", "", IF(AND(NOT('Personnel Details'!$N$33=""), $B174&gt;='Personnel Details'!$N$33), IF('Personnel Details'!$P$33="","", 'Personnel Details'!$P$33), IF(AND(NOT('Personnel Details'!$I$33=""), $B174&gt;='Personnel Details'!$I$33), IF('Personnel Details'!$K$33="", "", 'Personnel Details'!$K$33), IF('Personnel Details'!$F$33="", "", 'Personnel Details'!$F$33))))</f>
        <v/>
      </c>
      <c r="LX174" s="79" t="str">
        <f>IF(LV$9="", "", IF(AND(NOT('Personnel Details'!$N$33=""), $B174&gt;='Personnel Details'!$N$33), 'Personnel Details'!$Q$33, IF(AND(NOT('Personnel Details'!$I$33=""), $B174&gt;='Personnel Details'!$I$33), 'Personnel Details'!$L$33, 'Personnel Details'!$G$33)))</f>
        <v/>
      </c>
      <c r="LY174" s="59">
        <f t="shared" si="425"/>
        <v>0</v>
      </c>
      <c r="LZ174" s="53"/>
      <c r="MB174" s="78" t="str">
        <f>IF(MB$9="", "", IF(AND(NOT('Personnel Details'!$N$34=""), $B174&gt;='Personnel Details'!$N$34), 'Personnel Details'!$O$34, IF(AND(NOT('Personnel Details'!$I$34=""), $B174&gt;='Personnel Details'!$I$34), 'Personnel Details'!$J$34, 'Personnel Details'!$E$34)))</f>
        <v/>
      </c>
      <c r="MC174" s="59" t="str">
        <f>IF(MB$9="", "", IF(AND(NOT('Personnel Details'!$N$34=""), $B174&gt;='Personnel Details'!$N$34), IF('Personnel Details'!$P$34="","", 'Personnel Details'!$P$34), IF(AND(NOT('Personnel Details'!$I$34=""), $B174&gt;='Personnel Details'!$I$34), IF('Personnel Details'!$K$34="", "", 'Personnel Details'!$K$34), IF('Personnel Details'!$F$34="", "", 'Personnel Details'!$F$34))))</f>
        <v/>
      </c>
      <c r="MD174" s="79" t="str">
        <f>IF(MB$9="", "", IF(AND(NOT('Personnel Details'!$N$34=""), $B174&gt;='Personnel Details'!$N$34), 'Personnel Details'!$Q$34, IF(AND(NOT('Personnel Details'!$I$34=""), $B174&gt;='Personnel Details'!$I$34), 'Personnel Details'!$L$34, 'Personnel Details'!$G$34)))</f>
        <v/>
      </c>
      <c r="ME174" s="59">
        <f t="shared" si="426"/>
        <v>0</v>
      </c>
      <c r="MF174" s="53"/>
      <c r="MH174" s="78" t="str">
        <f>IF(MH$9="", "", IF(AND(NOT('Personnel Details'!$N$35=""), $B174&gt;='Personnel Details'!$N$35), 'Personnel Details'!$O$35, IF(AND(NOT('Personnel Details'!$I$35=""), $B174&gt;='Personnel Details'!$I$35), 'Personnel Details'!$J$35, 'Personnel Details'!$E$35)))</f>
        <v/>
      </c>
      <c r="MI174" s="59" t="str">
        <f>IF(MH$9="", "", IF(AND(NOT('Personnel Details'!$N$35=""), $B174&gt;='Personnel Details'!$N$35), IF('Personnel Details'!$P$35="","", 'Personnel Details'!$P$35), IF(AND(NOT('Personnel Details'!$I$35=""), $B174&gt;='Personnel Details'!$I$35), IF('Personnel Details'!$K$35="", "", 'Personnel Details'!$K$35), IF('Personnel Details'!$F$35="", "", 'Personnel Details'!$F$35))))</f>
        <v/>
      </c>
      <c r="MJ174" s="79" t="str">
        <f>IF(MH$9="", "", IF(AND(NOT('Personnel Details'!$N$35=""), $B174&gt;='Personnel Details'!$N$35), 'Personnel Details'!$Q$35, IF(AND(NOT('Personnel Details'!$I$35=""), $B174&gt;='Personnel Details'!$I$35), 'Personnel Details'!$L$35, 'Personnel Details'!$G$35)))</f>
        <v/>
      </c>
      <c r="MK174" s="59">
        <f t="shared" si="427"/>
        <v>0</v>
      </c>
      <c r="ML174" s="53"/>
      <c r="MN174" s="78" t="str">
        <f>IF(MN$9="", "", IF(AND(NOT('Personnel Details'!$N$36=""), $B174&gt;='Personnel Details'!$N$36), 'Personnel Details'!$O$36, IF(AND(NOT('Personnel Details'!$I$36=""), $B174&gt;='Personnel Details'!$I$36), 'Personnel Details'!$J$36, 'Personnel Details'!$E$36)))</f>
        <v/>
      </c>
      <c r="MO174" s="59" t="str">
        <f>IF(MN$9="", "", IF(AND(NOT('Personnel Details'!$N$36=""), $B174&gt;='Personnel Details'!$N$36), IF('Personnel Details'!$P$36="","", 'Personnel Details'!$P$36), IF(AND(NOT('Personnel Details'!$I$36=""), $B174&gt;='Personnel Details'!$I$36), IF('Personnel Details'!$K$36="", "", 'Personnel Details'!$K$36), IF('Personnel Details'!$F$36="", "", 'Personnel Details'!$F$36))))</f>
        <v/>
      </c>
      <c r="MP174" s="79" t="str">
        <f>IF(MN$9="", "", IF(AND(NOT('Personnel Details'!$N$36=""), $B174&gt;='Personnel Details'!$N$36), 'Personnel Details'!$Q$36, IF(AND(NOT('Personnel Details'!$I$36=""), $B174&gt;='Personnel Details'!$I$36), 'Personnel Details'!$L$36, 'Personnel Details'!$G$36)))</f>
        <v/>
      </c>
      <c r="MQ174" s="59">
        <f t="shared" si="428"/>
        <v>0</v>
      </c>
      <c r="MR174" s="53"/>
      <c r="MT174" s="78" t="str">
        <f>IF(MT$9="", "", IF(AND(NOT('Personnel Details'!$N$37=""), $B174&gt;='Personnel Details'!$N$37), 'Personnel Details'!$O$37, IF(AND(NOT('Personnel Details'!$I$37=""), $B174&gt;='Personnel Details'!$I$37), 'Personnel Details'!$J$37, 'Personnel Details'!$E$37)))</f>
        <v/>
      </c>
      <c r="MU174" s="59" t="str">
        <f>IF(MT$9="", "", IF(AND(NOT('Personnel Details'!$N$37=""), $B174&gt;='Personnel Details'!$N$37), IF('Personnel Details'!$P$37="","", 'Personnel Details'!$P$37), IF(AND(NOT('Personnel Details'!$I$37=""), $B174&gt;='Personnel Details'!$I$37), IF('Personnel Details'!$K$37="", "", 'Personnel Details'!$K$37), IF('Personnel Details'!$F$37="", "", 'Personnel Details'!$F$37))))</f>
        <v/>
      </c>
      <c r="MV174" s="79" t="str">
        <f>IF(MT$9="", "", IF(AND(NOT('Personnel Details'!$N$37=""), $B174&gt;='Personnel Details'!$N$37), 'Personnel Details'!$Q$37, IF(AND(NOT('Personnel Details'!$I$37=""), $B174&gt;='Personnel Details'!$I$37), 'Personnel Details'!$L$37, 'Personnel Details'!$G$37)))</f>
        <v/>
      </c>
      <c r="MW174" s="59">
        <f t="shared" si="429"/>
        <v>0</v>
      </c>
      <c r="MX174" s="53"/>
      <c r="MZ174" s="78" t="str">
        <f>IF(MZ$9="", "", IF(AND(NOT('Personnel Details'!$N$38=""), $B174&gt;='Personnel Details'!$N$38), 'Personnel Details'!$O$38, IF(AND(NOT('Personnel Details'!$I$38=""), $B174&gt;='Personnel Details'!$I$38), 'Personnel Details'!$J$38, 'Personnel Details'!$E$38)))</f>
        <v/>
      </c>
      <c r="NA174" s="59" t="str">
        <f>IF(MZ$9="", "", IF(AND(NOT('Personnel Details'!$N$38=""), $B174&gt;='Personnel Details'!$N$38), IF('Personnel Details'!$P$38="","", 'Personnel Details'!$P$38), IF(AND(NOT('Personnel Details'!$I$38=""), $B174&gt;='Personnel Details'!$I$38), IF('Personnel Details'!$K$38="", "", 'Personnel Details'!$K$38), IF('Personnel Details'!$F$38="", "", 'Personnel Details'!$F$38))))</f>
        <v/>
      </c>
      <c r="NB174" s="79" t="str">
        <f>IF(MZ$9="", "", IF(AND(NOT('Personnel Details'!$N$38=""), $B174&gt;='Personnel Details'!$N$38), 'Personnel Details'!$Q$38, IF(AND(NOT('Personnel Details'!$I$38=""), $B174&gt;='Personnel Details'!$I$38), 'Personnel Details'!$L$38, 'Personnel Details'!$G$38)))</f>
        <v/>
      </c>
      <c r="NC174" s="59">
        <f t="shared" si="430"/>
        <v>0</v>
      </c>
      <c r="ND174" s="53"/>
      <c r="NF174" s="78" t="str">
        <f>IF(NF$9="", "", IF(AND(NOT('Personnel Details'!$N$39=""), $B174&gt;='Personnel Details'!$N$39), 'Personnel Details'!$O$39, IF(AND(NOT('Personnel Details'!$I$39=""), $B174&gt;='Personnel Details'!$I$39), 'Personnel Details'!$J$39, 'Personnel Details'!$E$39)))</f>
        <v/>
      </c>
      <c r="NG174" s="59" t="str">
        <f>IF(NF$9="", "", IF(AND(NOT('Personnel Details'!$N$39=""), $B174&gt;='Personnel Details'!$N$39), IF('Personnel Details'!$P$39="","", 'Personnel Details'!$P$39), IF(AND(NOT('Personnel Details'!$I$39=""), $B174&gt;='Personnel Details'!$I$39), IF('Personnel Details'!$K$39="", "", 'Personnel Details'!$K$39), IF('Personnel Details'!$F$39="", "", 'Personnel Details'!$F$39))))</f>
        <v/>
      </c>
      <c r="NH174" s="79" t="str">
        <f>IF(NF$9="", "", IF(AND(NOT('Personnel Details'!$N$39=""), $B174&gt;='Personnel Details'!$N$39), 'Personnel Details'!$Q$39, IF(AND(NOT('Personnel Details'!$I$39=""), $B174&gt;='Personnel Details'!$I$39), 'Personnel Details'!$L$39, 'Personnel Details'!$G$39)))</f>
        <v/>
      </c>
      <c r="NI174" s="59">
        <f t="shared" si="431"/>
        <v>0</v>
      </c>
      <c r="NJ174" s="53"/>
      <c r="NL174" s="78" t="str">
        <f>IF(NL$9="", "", IF(AND(NOT('Personnel Details'!$N$40=""), $B174&gt;='Personnel Details'!$N$40), 'Personnel Details'!$O$40, IF(AND(NOT('Personnel Details'!$I$40=""), $B174&gt;='Personnel Details'!$I$40), 'Personnel Details'!$J$40, 'Personnel Details'!$E$40)))</f>
        <v/>
      </c>
      <c r="NM174" s="59" t="str">
        <f>IF(NL$9="", "", IF(AND(NOT('Personnel Details'!$N$40=""), $B174&gt;='Personnel Details'!$N$40), IF('Personnel Details'!$P$40="","", 'Personnel Details'!$P$40), IF(AND(NOT('Personnel Details'!$I$40=""), $B174&gt;='Personnel Details'!$I$40), IF('Personnel Details'!$K$40="", "", 'Personnel Details'!$K$40), IF('Personnel Details'!$F$40="", "", 'Personnel Details'!$F$40))))</f>
        <v/>
      </c>
      <c r="NN174" s="79" t="str">
        <f>IF(NL$9="", "", IF(AND(NOT('Personnel Details'!$N$40=""), $B174&gt;='Personnel Details'!$N$40), 'Personnel Details'!$Q$40, IF(AND(NOT('Personnel Details'!$I$40=""), $B174&gt;='Personnel Details'!$I$40), 'Personnel Details'!$L$40, 'Personnel Details'!$G$40)))</f>
        <v/>
      </c>
      <c r="NO174" s="59">
        <f t="shared" si="432"/>
        <v>0</v>
      </c>
      <c r="NP174" s="53"/>
    </row>
    <row r="175" spans="1:380" x14ac:dyDescent="0.25">
      <c r="A175" s="32"/>
      <c r="B175" s="113">
        <f>IFERROR(IF(B174+1&gt;'Personnel Details'!$U$5, "", B174+1), "")</f>
        <v>43995</v>
      </c>
      <c r="C175" s="32"/>
      <c r="D175" s="120"/>
      <c r="E175" s="13" t="str">
        <f t="shared" si="311"/>
        <v/>
      </c>
      <c r="F175" s="13" t="str">
        <f t="shared" si="342"/>
        <v/>
      </c>
      <c r="G175" s="56" t="str">
        <f t="shared" si="433"/>
        <v/>
      </c>
      <c r="H175" s="16" t="str">
        <f t="shared" si="343"/>
        <v/>
      </c>
      <c r="I175" s="32"/>
      <c r="J175" s="120"/>
      <c r="K175" s="62" t="str">
        <f t="shared" si="312"/>
        <v/>
      </c>
      <c r="L175" s="62" t="str">
        <f t="shared" si="344"/>
        <v/>
      </c>
      <c r="M175" s="65" t="str">
        <f t="shared" si="434"/>
        <v/>
      </c>
      <c r="N175" s="68" t="str">
        <f t="shared" si="345"/>
        <v/>
      </c>
      <c r="O175" s="32"/>
      <c r="P175" s="120"/>
      <c r="Q175" s="62" t="str">
        <f t="shared" si="313"/>
        <v/>
      </c>
      <c r="R175" s="62" t="str">
        <f t="shared" si="346"/>
        <v/>
      </c>
      <c r="S175" s="65" t="str">
        <f t="shared" si="435"/>
        <v/>
      </c>
      <c r="T175" s="68" t="str">
        <f t="shared" si="347"/>
        <v/>
      </c>
      <c r="U175" s="32"/>
      <c r="V175" s="120"/>
      <c r="W175" s="62" t="str">
        <f t="shared" si="314"/>
        <v/>
      </c>
      <c r="X175" s="62" t="str">
        <f t="shared" si="348"/>
        <v/>
      </c>
      <c r="Y175" s="65" t="str">
        <f t="shared" si="436"/>
        <v/>
      </c>
      <c r="Z175" s="68" t="str">
        <f t="shared" si="349"/>
        <v/>
      </c>
      <c r="AA175" s="32"/>
      <c r="AB175" s="120"/>
      <c r="AC175" s="62" t="str">
        <f t="shared" si="315"/>
        <v/>
      </c>
      <c r="AD175" s="62" t="str">
        <f t="shared" si="350"/>
        <v/>
      </c>
      <c r="AE175" s="65" t="str">
        <f t="shared" si="437"/>
        <v/>
      </c>
      <c r="AF175" s="68" t="str">
        <f t="shared" si="351"/>
        <v/>
      </c>
      <c r="AG175" s="32"/>
      <c r="AH175" s="120"/>
      <c r="AI175" s="62" t="str">
        <f t="shared" si="316"/>
        <v/>
      </c>
      <c r="AJ175" s="62" t="str">
        <f t="shared" si="352"/>
        <v/>
      </c>
      <c r="AK175" s="65" t="str">
        <f t="shared" si="438"/>
        <v/>
      </c>
      <c r="AL175" s="68" t="str">
        <f t="shared" si="353"/>
        <v/>
      </c>
      <c r="AM175" s="32"/>
      <c r="AN175" s="120"/>
      <c r="AO175" s="62" t="str">
        <f t="shared" si="317"/>
        <v/>
      </c>
      <c r="AP175" s="62" t="str">
        <f t="shared" si="354"/>
        <v/>
      </c>
      <c r="AQ175" s="65" t="str">
        <f t="shared" si="439"/>
        <v/>
      </c>
      <c r="AR175" s="68" t="str">
        <f t="shared" si="355"/>
        <v/>
      </c>
      <c r="AS175" s="32"/>
      <c r="AT175" s="120"/>
      <c r="AU175" s="62" t="str">
        <f t="shared" si="318"/>
        <v/>
      </c>
      <c r="AV175" s="62" t="str">
        <f t="shared" si="356"/>
        <v/>
      </c>
      <c r="AW175" s="65" t="str">
        <f t="shared" si="440"/>
        <v/>
      </c>
      <c r="AX175" s="68" t="str">
        <f t="shared" si="357"/>
        <v/>
      </c>
      <c r="AY175" s="32"/>
      <c r="AZ175" s="120"/>
      <c r="BA175" s="62" t="str">
        <f t="shared" si="319"/>
        <v/>
      </c>
      <c r="BB175" s="62" t="str">
        <f t="shared" si="358"/>
        <v/>
      </c>
      <c r="BC175" s="65" t="str">
        <f t="shared" si="441"/>
        <v/>
      </c>
      <c r="BD175" s="68" t="str">
        <f t="shared" si="359"/>
        <v/>
      </c>
      <c r="BE175" s="32"/>
      <c r="BF175" s="120"/>
      <c r="BG175" s="62" t="str">
        <f t="shared" si="320"/>
        <v/>
      </c>
      <c r="BH175" s="62" t="str">
        <f t="shared" si="360"/>
        <v/>
      </c>
      <c r="BI175" s="65" t="str">
        <f t="shared" si="442"/>
        <v/>
      </c>
      <c r="BJ175" s="68" t="str">
        <f t="shared" si="361"/>
        <v/>
      </c>
      <c r="BK175" s="32"/>
      <c r="BL175" s="120"/>
      <c r="BM175" s="62" t="str">
        <f t="shared" si="321"/>
        <v/>
      </c>
      <c r="BN175" s="62" t="str">
        <f t="shared" si="362"/>
        <v/>
      </c>
      <c r="BO175" s="65" t="str">
        <f t="shared" si="443"/>
        <v/>
      </c>
      <c r="BP175" s="68" t="str">
        <f t="shared" si="363"/>
        <v/>
      </c>
      <c r="BQ175" s="32"/>
      <c r="BR175" s="120"/>
      <c r="BS175" s="62" t="str">
        <f t="shared" si="322"/>
        <v/>
      </c>
      <c r="BT175" s="62" t="str">
        <f t="shared" si="364"/>
        <v/>
      </c>
      <c r="BU175" s="65" t="str">
        <f t="shared" si="444"/>
        <v/>
      </c>
      <c r="BV175" s="68" t="str">
        <f t="shared" si="365"/>
        <v/>
      </c>
      <c r="BW175" s="32"/>
      <c r="BX175" s="120"/>
      <c r="BY175" s="62" t="str">
        <f t="shared" si="323"/>
        <v/>
      </c>
      <c r="BZ175" s="62" t="str">
        <f t="shared" si="366"/>
        <v/>
      </c>
      <c r="CA175" s="65" t="str">
        <f t="shared" si="445"/>
        <v/>
      </c>
      <c r="CB175" s="68" t="str">
        <f t="shared" si="367"/>
        <v/>
      </c>
      <c r="CC175" s="32"/>
      <c r="CD175" s="120"/>
      <c r="CE175" s="62" t="str">
        <f t="shared" si="324"/>
        <v/>
      </c>
      <c r="CF175" s="62" t="str">
        <f t="shared" si="368"/>
        <v/>
      </c>
      <c r="CG175" s="65" t="str">
        <f t="shared" si="446"/>
        <v/>
      </c>
      <c r="CH175" s="68" t="str">
        <f t="shared" si="369"/>
        <v/>
      </c>
      <c r="CI175" s="32"/>
      <c r="CJ175" s="120"/>
      <c r="CK175" s="62" t="str">
        <f t="shared" si="325"/>
        <v/>
      </c>
      <c r="CL175" s="62" t="str">
        <f t="shared" si="370"/>
        <v/>
      </c>
      <c r="CM175" s="65" t="str">
        <f t="shared" si="447"/>
        <v/>
      </c>
      <c r="CN175" s="68" t="str">
        <f t="shared" si="371"/>
        <v/>
      </c>
      <c r="CO175" s="32"/>
      <c r="CP175" s="120"/>
      <c r="CQ175" s="62" t="str">
        <f t="shared" si="326"/>
        <v/>
      </c>
      <c r="CR175" s="62" t="str">
        <f t="shared" si="372"/>
        <v/>
      </c>
      <c r="CS175" s="65" t="str">
        <f t="shared" si="448"/>
        <v/>
      </c>
      <c r="CT175" s="68" t="str">
        <f t="shared" si="373"/>
        <v/>
      </c>
      <c r="CU175" s="32"/>
      <c r="CV175" s="120"/>
      <c r="CW175" s="62" t="str">
        <f t="shared" si="327"/>
        <v/>
      </c>
      <c r="CX175" s="62" t="str">
        <f t="shared" si="374"/>
        <v/>
      </c>
      <c r="CY175" s="65" t="str">
        <f t="shared" si="449"/>
        <v/>
      </c>
      <c r="CZ175" s="68" t="str">
        <f t="shared" si="375"/>
        <v/>
      </c>
      <c r="DA175" s="32"/>
      <c r="DB175" s="120"/>
      <c r="DC175" s="62" t="str">
        <f t="shared" si="328"/>
        <v/>
      </c>
      <c r="DD175" s="62" t="str">
        <f t="shared" si="376"/>
        <v/>
      </c>
      <c r="DE175" s="65" t="str">
        <f t="shared" si="450"/>
        <v/>
      </c>
      <c r="DF175" s="68" t="str">
        <f t="shared" si="377"/>
        <v/>
      </c>
      <c r="DG175" s="32"/>
      <c r="DH175" s="120"/>
      <c r="DI175" s="62" t="str">
        <f t="shared" si="329"/>
        <v/>
      </c>
      <c r="DJ175" s="62" t="str">
        <f t="shared" si="378"/>
        <v/>
      </c>
      <c r="DK175" s="65" t="str">
        <f t="shared" si="451"/>
        <v/>
      </c>
      <c r="DL175" s="68" t="str">
        <f t="shared" si="379"/>
        <v/>
      </c>
      <c r="DM175" s="32"/>
      <c r="DN175" s="120"/>
      <c r="DO175" s="62" t="str">
        <f t="shared" si="330"/>
        <v/>
      </c>
      <c r="DP175" s="62" t="str">
        <f t="shared" si="380"/>
        <v/>
      </c>
      <c r="DQ175" s="65" t="str">
        <f t="shared" si="452"/>
        <v/>
      </c>
      <c r="DR175" s="68" t="str">
        <f t="shared" si="381"/>
        <v/>
      </c>
      <c r="DS175" s="32"/>
      <c r="DT175" s="120"/>
      <c r="DU175" s="62" t="str">
        <f t="shared" si="331"/>
        <v/>
      </c>
      <c r="DV175" s="62" t="str">
        <f t="shared" si="382"/>
        <v/>
      </c>
      <c r="DW175" s="65" t="str">
        <f t="shared" si="453"/>
        <v/>
      </c>
      <c r="DX175" s="68" t="str">
        <f t="shared" si="383"/>
        <v/>
      </c>
      <c r="DY175" s="32"/>
      <c r="DZ175" s="120"/>
      <c r="EA175" s="62" t="str">
        <f t="shared" si="332"/>
        <v/>
      </c>
      <c r="EB175" s="62" t="str">
        <f t="shared" si="384"/>
        <v/>
      </c>
      <c r="EC175" s="65" t="str">
        <f t="shared" si="454"/>
        <v/>
      </c>
      <c r="ED175" s="68" t="str">
        <f t="shared" si="385"/>
        <v/>
      </c>
      <c r="EE175" s="32"/>
      <c r="EF175" s="120"/>
      <c r="EG175" s="62" t="str">
        <f t="shared" si="333"/>
        <v/>
      </c>
      <c r="EH175" s="62" t="str">
        <f t="shared" si="386"/>
        <v/>
      </c>
      <c r="EI175" s="65" t="str">
        <f t="shared" si="455"/>
        <v/>
      </c>
      <c r="EJ175" s="68" t="str">
        <f t="shared" si="387"/>
        <v/>
      </c>
      <c r="EK175" s="32"/>
      <c r="EL175" s="120"/>
      <c r="EM175" s="62" t="str">
        <f t="shared" si="334"/>
        <v/>
      </c>
      <c r="EN175" s="62" t="str">
        <f t="shared" si="388"/>
        <v/>
      </c>
      <c r="EO175" s="65" t="str">
        <f t="shared" si="456"/>
        <v/>
      </c>
      <c r="EP175" s="68" t="str">
        <f t="shared" si="389"/>
        <v/>
      </c>
      <c r="EQ175" s="32"/>
      <c r="ER175" s="120"/>
      <c r="ES175" s="62" t="str">
        <f t="shared" si="335"/>
        <v/>
      </c>
      <c r="ET175" s="62" t="str">
        <f t="shared" si="390"/>
        <v/>
      </c>
      <c r="EU175" s="65" t="str">
        <f t="shared" si="457"/>
        <v/>
      </c>
      <c r="EV175" s="68" t="str">
        <f t="shared" si="391"/>
        <v/>
      </c>
      <c r="EW175" s="32"/>
      <c r="EX175" s="120"/>
      <c r="EY175" s="62" t="str">
        <f t="shared" si="336"/>
        <v/>
      </c>
      <c r="EZ175" s="62" t="str">
        <f t="shared" si="392"/>
        <v/>
      </c>
      <c r="FA175" s="65" t="str">
        <f t="shared" si="458"/>
        <v/>
      </c>
      <c r="FB175" s="68" t="str">
        <f t="shared" si="393"/>
        <v/>
      </c>
      <c r="FC175" s="32"/>
      <c r="FD175" s="120"/>
      <c r="FE175" s="62" t="str">
        <f t="shared" si="337"/>
        <v/>
      </c>
      <c r="FF175" s="62" t="str">
        <f t="shared" si="394"/>
        <v/>
      </c>
      <c r="FG175" s="65" t="str">
        <f t="shared" si="459"/>
        <v/>
      </c>
      <c r="FH175" s="68" t="str">
        <f t="shared" si="395"/>
        <v/>
      </c>
      <c r="FI175" s="32"/>
      <c r="FJ175" s="120"/>
      <c r="FK175" s="62" t="str">
        <f t="shared" si="338"/>
        <v/>
      </c>
      <c r="FL175" s="62" t="str">
        <f t="shared" si="396"/>
        <v/>
      </c>
      <c r="FM175" s="65" t="str">
        <f t="shared" si="460"/>
        <v/>
      </c>
      <c r="FN175" s="68" t="str">
        <f t="shared" si="397"/>
        <v/>
      </c>
      <c r="FO175" s="32"/>
      <c r="FP175" s="120"/>
      <c r="FQ175" s="62" t="str">
        <f t="shared" si="339"/>
        <v/>
      </c>
      <c r="FR175" s="62" t="str">
        <f t="shared" si="398"/>
        <v/>
      </c>
      <c r="FS175" s="65" t="str">
        <f t="shared" si="461"/>
        <v/>
      </c>
      <c r="FT175" s="68" t="str">
        <f t="shared" si="399"/>
        <v/>
      </c>
      <c r="FU175" s="32"/>
      <c r="FV175" s="120"/>
      <c r="FW175" s="62" t="str">
        <f t="shared" si="340"/>
        <v/>
      </c>
      <c r="FX175" s="62" t="str">
        <f t="shared" si="400"/>
        <v/>
      </c>
      <c r="FY175" s="65" t="str">
        <f t="shared" si="462"/>
        <v/>
      </c>
      <c r="FZ175" s="68" t="str">
        <f t="shared" si="401"/>
        <v/>
      </c>
      <c r="GA175" s="32"/>
      <c r="GC175" s="7" t="str">
        <f t="shared" si="402"/>
        <v>Jun 2020</v>
      </c>
      <c r="GD175" s="7" t="str">
        <f t="shared" ca="1" si="341"/>
        <v>Weekend</v>
      </c>
      <c r="GT175" s="71">
        <f>IF(GT$9="", "", IF(AND(NOT('Personnel Details'!$N$11=""), $B175&gt;='Personnel Details'!$N$11), 'Personnel Details'!$O$11, IF(AND(NOT('Personnel Details'!$I$11=""), $B175&gt;='Personnel Details'!$I$11), 'Personnel Details'!$J$11, 'Personnel Details'!$E$11)))</f>
        <v>0.8</v>
      </c>
      <c r="GU175" s="59" t="str">
        <f>IF(GT$9="", "", IF(AND(NOT('Personnel Details'!$N$11=""), $B175&gt;='Personnel Details'!$N$11), IF('Personnel Details'!$P$11="","", 'Personnel Details'!$P$11), IF(AND(NOT('Personnel Details'!$I$11=""), $B175&gt;='Personnel Details'!$I$11), IF('Personnel Details'!$K$11="", "", 'Personnel Details'!$K$11), IF('Personnel Details'!$F$11="", "", 'Personnel Details'!$F$11))))</f>
        <v/>
      </c>
      <c r="GV175" s="74">
        <f>IF(GT$9="", "", IF(AND(NOT('Personnel Details'!$N$11=""), $B175&gt;='Personnel Details'!$N$11), 'Personnel Details'!$Q$11, IF(AND(NOT('Personnel Details'!$I$11=""), $B175&gt;='Personnel Details'!$I$11), 'Personnel Details'!$L$11, 'Personnel Details'!$G$11)))</f>
        <v>0</v>
      </c>
      <c r="GW175" s="59">
        <f t="shared" si="403"/>
        <v>0</v>
      </c>
      <c r="GX175" s="53"/>
      <c r="GZ175" s="78">
        <f>IF(GZ$9="", "", IF(AND(NOT('Personnel Details'!$N$12=""), $B175&gt;='Personnel Details'!$N$12), 'Personnel Details'!$O$12, IF(AND(NOT('Personnel Details'!$I$12=""), $B175&gt;='Personnel Details'!$I$12), 'Personnel Details'!$J$12, 'Personnel Details'!$E$12)))</f>
        <v>0.8</v>
      </c>
      <c r="HA175" s="59" t="str">
        <f>IF(GZ$9="", "", IF(AND(NOT('Personnel Details'!$N$12=""), $B175&gt;='Personnel Details'!$N$12), IF('Personnel Details'!$P$12="","", 'Personnel Details'!$P$12), IF(AND(NOT('Personnel Details'!$I$12=""), $B175&gt;='Personnel Details'!$I$12), IF('Personnel Details'!$K$12="", "", 'Personnel Details'!$K$12), IF('Personnel Details'!$F$12="", "", 'Personnel Details'!$F$12))))</f>
        <v/>
      </c>
      <c r="HB175" s="79">
        <f>IF(GZ$9="", "", IF(AND(NOT('Personnel Details'!$N$12=""), $B175&gt;='Personnel Details'!$N$12), 'Personnel Details'!$Q$12, IF(AND(NOT('Personnel Details'!$I$12=""), $B175&gt;='Personnel Details'!$I$12), 'Personnel Details'!$L$12, 'Personnel Details'!$G$12)))</f>
        <v>0</v>
      </c>
      <c r="HC175" s="59">
        <f t="shared" si="404"/>
        <v>0</v>
      </c>
      <c r="HD175" s="53"/>
      <c r="HF175" s="78">
        <f>IF(HF$9="", "", IF(AND(NOT('Personnel Details'!$N$13=""), $B175&gt;='Personnel Details'!$N$13), 'Personnel Details'!$O$13, IF(AND(NOT('Personnel Details'!$I$13=""), $B175&gt;='Personnel Details'!$I$13), 'Personnel Details'!$J$13, 'Personnel Details'!$E$13)))</f>
        <v>0.8</v>
      </c>
      <c r="HG175" s="59" t="str">
        <f>IF(HF$9="", "", IF(AND(NOT('Personnel Details'!$N$13=""), $B175&gt;='Personnel Details'!$N$13), IF('Personnel Details'!$P$13="","", 'Personnel Details'!$P$13), IF(AND(NOT('Personnel Details'!$I$13=""), $B175&gt;='Personnel Details'!$I$13), IF('Personnel Details'!$K$13="", "", 'Personnel Details'!$K$13), IF('Personnel Details'!$F$13="", "", 'Personnel Details'!$F$13))))</f>
        <v/>
      </c>
      <c r="HH175" s="79">
        <f>IF(HF$9="", "", IF(AND(NOT('Personnel Details'!$N$13=""), $B175&gt;='Personnel Details'!$N$13), 'Personnel Details'!$Q$13, IF(AND(NOT('Personnel Details'!$I$13=""), $B175&gt;='Personnel Details'!$I$13), 'Personnel Details'!$L$13, 'Personnel Details'!$G$13)))</f>
        <v>0</v>
      </c>
      <c r="HI175" s="59">
        <f t="shared" si="405"/>
        <v>0</v>
      </c>
      <c r="HJ175" s="53"/>
      <c r="HL175" s="78">
        <f>IF(HL$9="", "", IF(AND(NOT('Personnel Details'!$N$14=""), $B175&gt;='Personnel Details'!$N$14), 'Personnel Details'!$O$14, IF(AND(NOT('Personnel Details'!$I$14=""), $B175&gt;='Personnel Details'!$I$14), 'Personnel Details'!$J$14, 'Personnel Details'!$E$14)))</f>
        <v>0.8</v>
      </c>
      <c r="HM175" s="59">
        <f>IF(HL$9="", "", IF(AND(NOT('Personnel Details'!$N$14=""), $B175&gt;='Personnel Details'!$N$14), IF('Personnel Details'!$P$14="","", 'Personnel Details'!$P$14), IF(AND(NOT('Personnel Details'!$I$14=""), $B175&gt;='Personnel Details'!$I$14), IF('Personnel Details'!$K$14="", "", 'Personnel Details'!$K$14), IF('Personnel Details'!$F$14="", "", 'Personnel Details'!$F$14))))</f>
        <v>2000</v>
      </c>
      <c r="HN175" s="79">
        <f>IF(HL$9="", "", IF(AND(NOT('Personnel Details'!$N$14=""), $B175&gt;='Personnel Details'!$N$14), 'Personnel Details'!$Q$14, IF(AND(NOT('Personnel Details'!$I$14=""), $B175&gt;='Personnel Details'!$I$14), 'Personnel Details'!$L$14, 'Personnel Details'!$G$14)))</f>
        <v>0.85</v>
      </c>
      <c r="HO175" s="59">
        <f t="shared" si="406"/>
        <v>0</v>
      </c>
      <c r="HP175" s="53"/>
      <c r="HR175" s="78" t="str">
        <f>IF(HR$9="", "", IF(AND(NOT('Personnel Details'!$N$15=""), $B175&gt;='Personnel Details'!$N$15), 'Personnel Details'!$O$15, IF(AND(NOT('Personnel Details'!$I$15=""), $B175&gt;='Personnel Details'!$I$15), 'Personnel Details'!$J$15, 'Personnel Details'!$E$15)))</f>
        <v/>
      </c>
      <c r="HS175" s="59" t="str">
        <f>IF(HR$9="", "", IF(AND(NOT('Personnel Details'!$N$15=""), $B175&gt;='Personnel Details'!$N$15), IF('Personnel Details'!$P$15="","", 'Personnel Details'!$P$15), IF(AND(NOT('Personnel Details'!$I$15=""), $B175&gt;='Personnel Details'!$I$15), IF('Personnel Details'!$K$15="", "", 'Personnel Details'!$K$15), IF('Personnel Details'!$F$15="", "", 'Personnel Details'!$F$15))))</f>
        <v/>
      </c>
      <c r="HT175" s="79" t="str">
        <f>IF(HR$9="", "", IF(AND(NOT('Personnel Details'!$N$15=""), $B175&gt;='Personnel Details'!$N$15), 'Personnel Details'!$Q$15, IF(AND(NOT('Personnel Details'!$I$15=""), $B175&gt;='Personnel Details'!$I$15), 'Personnel Details'!$L$15, 'Personnel Details'!$G$15)))</f>
        <v/>
      </c>
      <c r="HU175" s="59">
        <f t="shared" si="407"/>
        <v>0</v>
      </c>
      <c r="HV175" s="53"/>
      <c r="HX175" s="78" t="str">
        <f>IF(HX$9="", "", IF(AND(NOT('Personnel Details'!$N$16=""), $B175&gt;='Personnel Details'!$N$16), 'Personnel Details'!$O$16, IF(AND(NOT('Personnel Details'!$I$16=""), $B175&gt;='Personnel Details'!$I$16), 'Personnel Details'!$J$16, 'Personnel Details'!$E$16)))</f>
        <v/>
      </c>
      <c r="HY175" s="59" t="str">
        <f>IF(HX$9="", "", IF(AND(NOT('Personnel Details'!$N$16=""), $B175&gt;='Personnel Details'!$N$16), IF('Personnel Details'!$P$16="","", 'Personnel Details'!$P$16), IF(AND(NOT('Personnel Details'!$I$16=""), $B175&gt;='Personnel Details'!$I$16), IF('Personnel Details'!$K$16="", "", 'Personnel Details'!$K$16), IF('Personnel Details'!$F$16="", "", 'Personnel Details'!$F$16))))</f>
        <v/>
      </c>
      <c r="HZ175" s="79" t="str">
        <f>IF(HX$9="", "", IF(AND(NOT('Personnel Details'!$N$16=""), $B175&gt;='Personnel Details'!$N$16), 'Personnel Details'!$Q$16, IF(AND(NOT('Personnel Details'!$I$16=""), $B175&gt;='Personnel Details'!$I$16), 'Personnel Details'!$L$16, 'Personnel Details'!$G$16)))</f>
        <v/>
      </c>
      <c r="IA175" s="59">
        <f t="shared" si="408"/>
        <v>0</v>
      </c>
      <c r="IB175" s="53"/>
      <c r="ID175" s="78" t="str">
        <f>IF(ID$9="", "", IF(AND(NOT('Personnel Details'!$N$17=""), $B175&gt;='Personnel Details'!$N$17), 'Personnel Details'!$O$17, IF(AND(NOT('Personnel Details'!$I$17=""), $B175&gt;='Personnel Details'!$I$17), 'Personnel Details'!$J$17, 'Personnel Details'!$E$17)))</f>
        <v/>
      </c>
      <c r="IE175" s="59" t="str">
        <f>IF(ID$9="", "", IF(AND(NOT('Personnel Details'!$N$17=""), $B175&gt;='Personnel Details'!$N$17), IF('Personnel Details'!$P$17="","", 'Personnel Details'!$P$17), IF(AND(NOT('Personnel Details'!$I$17=""), $B175&gt;='Personnel Details'!$I$17), IF('Personnel Details'!$K$17="", "", 'Personnel Details'!$K$17), IF('Personnel Details'!$F$17="", "", 'Personnel Details'!$F$17))))</f>
        <v/>
      </c>
      <c r="IF175" s="79" t="str">
        <f>IF(ID$9="", "", IF(AND(NOT('Personnel Details'!$N$17=""), $B175&gt;='Personnel Details'!$N$17), 'Personnel Details'!$Q$17, IF(AND(NOT('Personnel Details'!$I$17=""), $B175&gt;='Personnel Details'!$I$17), 'Personnel Details'!$L$17, 'Personnel Details'!$G$17)))</f>
        <v/>
      </c>
      <c r="IG175" s="59">
        <f t="shared" si="409"/>
        <v>0</v>
      </c>
      <c r="IH175" s="53"/>
      <c r="IJ175" s="78" t="str">
        <f>IF(IJ$9="", "", IF(AND(NOT('Personnel Details'!$N$18=""), $B175&gt;='Personnel Details'!$N$18), 'Personnel Details'!$O$18, IF(AND(NOT('Personnel Details'!$I$18=""), $B175&gt;='Personnel Details'!$I$18), 'Personnel Details'!$J$18, 'Personnel Details'!$E$18)))</f>
        <v/>
      </c>
      <c r="IK175" s="59" t="str">
        <f>IF(IJ$9="", "", IF(AND(NOT('Personnel Details'!$N$18=""), $B175&gt;='Personnel Details'!$N$18), IF('Personnel Details'!$P$18="","", 'Personnel Details'!$P$18), IF(AND(NOT('Personnel Details'!$I$18=""), $B175&gt;='Personnel Details'!$I$18), IF('Personnel Details'!$K$18="", "", 'Personnel Details'!$K$18), IF('Personnel Details'!$F$18="", "", 'Personnel Details'!$F$18))))</f>
        <v/>
      </c>
      <c r="IL175" s="79" t="str">
        <f>IF(IJ$9="", "", IF(AND(NOT('Personnel Details'!$N$18=""), $B175&gt;='Personnel Details'!$N$18), 'Personnel Details'!$Q$18, IF(AND(NOT('Personnel Details'!$I$18=""), $B175&gt;='Personnel Details'!$I$18), 'Personnel Details'!$L$18, 'Personnel Details'!$G$18)))</f>
        <v/>
      </c>
      <c r="IM175" s="59">
        <f t="shared" si="410"/>
        <v>0</v>
      </c>
      <c r="IN175" s="53"/>
      <c r="IP175" s="78" t="str">
        <f>IF(IP$9="", "", IF(AND(NOT('Personnel Details'!$N$19=""), $B175&gt;='Personnel Details'!$N$19), 'Personnel Details'!$O$19, IF(AND(NOT('Personnel Details'!$I$19=""), $B175&gt;='Personnel Details'!$I$19), 'Personnel Details'!$J$19, 'Personnel Details'!$E$19)))</f>
        <v/>
      </c>
      <c r="IQ175" s="59" t="str">
        <f>IF(IP$9="", "", IF(AND(NOT('Personnel Details'!$N$19=""), $B175&gt;='Personnel Details'!$N$19), IF('Personnel Details'!$P$19="","", 'Personnel Details'!$P$19), IF(AND(NOT('Personnel Details'!$I$19=""), $B175&gt;='Personnel Details'!$I$19), IF('Personnel Details'!$K$19="", "", 'Personnel Details'!$K$19), IF('Personnel Details'!$F$19="", "", 'Personnel Details'!$F$19))))</f>
        <v/>
      </c>
      <c r="IR175" s="79" t="str">
        <f>IF(IP$9="", "", IF(AND(NOT('Personnel Details'!$N$19=""), $B175&gt;='Personnel Details'!$N$19), 'Personnel Details'!$Q$19, IF(AND(NOT('Personnel Details'!$I$19=""), $B175&gt;='Personnel Details'!$I$19), 'Personnel Details'!$L$19, 'Personnel Details'!$G$19)))</f>
        <v/>
      </c>
      <c r="IS175" s="59">
        <f t="shared" si="411"/>
        <v>0</v>
      </c>
      <c r="IT175" s="53"/>
      <c r="IV175" s="78" t="str">
        <f>IF(IV$9="", "", IF(AND(NOT('Personnel Details'!$N$20=""), $B175&gt;='Personnel Details'!$N$20), 'Personnel Details'!$O$20, IF(AND(NOT('Personnel Details'!$I$20=""), $B175&gt;='Personnel Details'!$I$20), 'Personnel Details'!$J$20, 'Personnel Details'!$E$20)))</f>
        <v/>
      </c>
      <c r="IW175" s="59" t="str">
        <f>IF(IV$9="", "", IF(AND(NOT('Personnel Details'!$N$20=""), $B175&gt;='Personnel Details'!$N$20), IF('Personnel Details'!$P$20="","", 'Personnel Details'!$P$20), IF(AND(NOT('Personnel Details'!$I$20=""), $B175&gt;='Personnel Details'!$I$20), IF('Personnel Details'!$K$20="", "", 'Personnel Details'!$K$20), IF('Personnel Details'!$F$20="", "", 'Personnel Details'!$F$20))))</f>
        <v/>
      </c>
      <c r="IX175" s="79" t="str">
        <f>IF(IV$9="", "", IF(AND(NOT('Personnel Details'!$N$20=""), $B175&gt;='Personnel Details'!$N$20), 'Personnel Details'!$Q$20, IF(AND(NOT('Personnel Details'!$I$20=""), $B175&gt;='Personnel Details'!$I$20), 'Personnel Details'!$L$20, 'Personnel Details'!$G$20)))</f>
        <v/>
      </c>
      <c r="IY175" s="59">
        <f t="shared" si="412"/>
        <v>0</v>
      </c>
      <c r="IZ175" s="53"/>
      <c r="JB175" s="78" t="str">
        <f>IF(JB$9="", "", IF(AND(NOT('Personnel Details'!$N$21=""), $B175&gt;='Personnel Details'!$N$21), 'Personnel Details'!$O$21, IF(AND(NOT('Personnel Details'!$I$21=""), $B175&gt;='Personnel Details'!$I$21), 'Personnel Details'!$J$21, 'Personnel Details'!$E$21)))</f>
        <v/>
      </c>
      <c r="JC175" s="59" t="str">
        <f>IF(JB$9="", "", IF(AND(NOT('Personnel Details'!$N$21=""), $B175&gt;='Personnel Details'!$N$21), IF('Personnel Details'!$P$21="","", 'Personnel Details'!$P$21), IF(AND(NOT('Personnel Details'!$I$21=""), $B175&gt;='Personnel Details'!$I$21), IF('Personnel Details'!$K$21="", "", 'Personnel Details'!$K$21), IF('Personnel Details'!$F$21="", "", 'Personnel Details'!$F$21))))</f>
        <v/>
      </c>
      <c r="JD175" s="79" t="str">
        <f>IF(JB$9="", "", IF(AND(NOT('Personnel Details'!$N$21=""), $B175&gt;='Personnel Details'!$N$21), 'Personnel Details'!$Q$21, IF(AND(NOT('Personnel Details'!$I$21=""), $B175&gt;='Personnel Details'!$I$21), 'Personnel Details'!$L$21, 'Personnel Details'!$G$21)))</f>
        <v/>
      </c>
      <c r="JE175" s="59">
        <f t="shared" si="413"/>
        <v>0</v>
      </c>
      <c r="JF175" s="53"/>
      <c r="JH175" s="78" t="str">
        <f>IF(JH$9="", "", IF(AND(NOT('Personnel Details'!$N$22=""), $B175&gt;='Personnel Details'!$N$22), 'Personnel Details'!$O$22, IF(AND(NOT('Personnel Details'!$I$22=""), $B175&gt;='Personnel Details'!$I$22), 'Personnel Details'!$J$22, 'Personnel Details'!$E$22)))</f>
        <v/>
      </c>
      <c r="JI175" s="59" t="str">
        <f>IF(JH$9="", "", IF(AND(NOT('Personnel Details'!$N$22=""), $B175&gt;='Personnel Details'!$N$22), IF('Personnel Details'!$P$22="","", 'Personnel Details'!$P$22), IF(AND(NOT('Personnel Details'!$I$22=""), $B175&gt;='Personnel Details'!$I$22), IF('Personnel Details'!$K$22="", "", 'Personnel Details'!$K$22), IF('Personnel Details'!$F$22="", "", 'Personnel Details'!$F$22))))</f>
        <v/>
      </c>
      <c r="JJ175" s="79" t="str">
        <f>IF(JH$9="", "", IF(AND(NOT('Personnel Details'!$N$22=""), $B175&gt;='Personnel Details'!$N$22), 'Personnel Details'!$Q$22, IF(AND(NOT('Personnel Details'!$I$22=""), $B175&gt;='Personnel Details'!$I$22), 'Personnel Details'!$L$22, 'Personnel Details'!$G$22)))</f>
        <v/>
      </c>
      <c r="JK175" s="59">
        <f t="shared" si="414"/>
        <v>0</v>
      </c>
      <c r="JL175" s="53"/>
      <c r="JN175" s="78" t="str">
        <f>IF(JN$9="", "", IF(AND(NOT('Personnel Details'!$N$23=""), $B175&gt;='Personnel Details'!$N$23), 'Personnel Details'!$O$23, IF(AND(NOT('Personnel Details'!$I$23=""), $B175&gt;='Personnel Details'!$I$23), 'Personnel Details'!$J$23, 'Personnel Details'!$E$23)))</f>
        <v/>
      </c>
      <c r="JO175" s="59" t="str">
        <f>IF(JN$9="", "", IF(AND(NOT('Personnel Details'!$N$23=""), $B175&gt;='Personnel Details'!$N$23), IF('Personnel Details'!$P$23="","", 'Personnel Details'!$P$23), IF(AND(NOT('Personnel Details'!$I$23=""), $B175&gt;='Personnel Details'!$I$23), IF('Personnel Details'!$K$23="", "", 'Personnel Details'!$K$23), IF('Personnel Details'!$F$23="", "", 'Personnel Details'!$F$23))))</f>
        <v/>
      </c>
      <c r="JP175" s="79" t="str">
        <f>IF(JN$9="", "", IF(AND(NOT('Personnel Details'!$N$23=""), $B175&gt;='Personnel Details'!$N$23), 'Personnel Details'!$Q$23, IF(AND(NOT('Personnel Details'!$I$23=""), $B175&gt;='Personnel Details'!$I$23), 'Personnel Details'!$L$23, 'Personnel Details'!$G$23)))</f>
        <v/>
      </c>
      <c r="JQ175" s="59">
        <f t="shared" si="415"/>
        <v>0</v>
      </c>
      <c r="JR175" s="53"/>
      <c r="JT175" s="78" t="str">
        <f>IF(JT$9="", "", IF(AND(NOT('Personnel Details'!$N$24=""), $B175&gt;='Personnel Details'!$N$24), 'Personnel Details'!$O$24, IF(AND(NOT('Personnel Details'!$I$24=""), $B175&gt;='Personnel Details'!$I$24), 'Personnel Details'!$J$24, 'Personnel Details'!$E$24)))</f>
        <v/>
      </c>
      <c r="JU175" s="59" t="str">
        <f>IF(JT$9="", "", IF(AND(NOT('Personnel Details'!$N$24=""), $B175&gt;='Personnel Details'!$N$24), IF('Personnel Details'!$P$24="","", 'Personnel Details'!$P$24), IF(AND(NOT('Personnel Details'!$I$24=""), $B175&gt;='Personnel Details'!$I$24), IF('Personnel Details'!$K$24="", "", 'Personnel Details'!$K$24), IF('Personnel Details'!$F$24="", "", 'Personnel Details'!$F$24))))</f>
        <v/>
      </c>
      <c r="JV175" s="79" t="str">
        <f>IF(JT$9="", "", IF(AND(NOT('Personnel Details'!$N$24=""), $B175&gt;='Personnel Details'!$N$24), 'Personnel Details'!$Q$24, IF(AND(NOT('Personnel Details'!$I$24=""), $B175&gt;='Personnel Details'!$I$24), 'Personnel Details'!$L$24, 'Personnel Details'!$G$24)))</f>
        <v/>
      </c>
      <c r="JW175" s="59">
        <f t="shared" si="416"/>
        <v>0</v>
      </c>
      <c r="JX175" s="53"/>
      <c r="JZ175" s="78" t="str">
        <f>IF(JZ$9="", "", IF(AND(NOT('Personnel Details'!$N$25=""), $B175&gt;='Personnel Details'!$N$25), 'Personnel Details'!$O$25, IF(AND(NOT('Personnel Details'!$I$25=""), $B175&gt;='Personnel Details'!$I$25), 'Personnel Details'!$J$25, 'Personnel Details'!$E$25)))</f>
        <v/>
      </c>
      <c r="KA175" s="59" t="str">
        <f>IF(JZ$9="", "", IF(AND(NOT('Personnel Details'!$N$25=""), $B175&gt;='Personnel Details'!$N$25), IF('Personnel Details'!$P$25="","", 'Personnel Details'!$P$25), IF(AND(NOT('Personnel Details'!$I$25=""), $B175&gt;='Personnel Details'!$I$25), IF('Personnel Details'!$K$25="", "", 'Personnel Details'!$K$25), IF('Personnel Details'!$F$25="", "", 'Personnel Details'!$F$25))))</f>
        <v/>
      </c>
      <c r="KB175" s="79" t="str">
        <f>IF(JZ$9="", "", IF(AND(NOT('Personnel Details'!$N$25=""), $B175&gt;='Personnel Details'!$N$25), 'Personnel Details'!$Q$25, IF(AND(NOT('Personnel Details'!$I$25=""), $B175&gt;='Personnel Details'!$I$25), 'Personnel Details'!$L$25, 'Personnel Details'!$G$25)))</f>
        <v/>
      </c>
      <c r="KC175" s="59">
        <f t="shared" si="417"/>
        <v>0</v>
      </c>
      <c r="KD175" s="53"/>
      <c r="KF175" s="78" t="str">
        <f>IF(KF$9="", "", IF(AND(NOT('Personnel Details'!$N$26=""), $B175&gt;='Personnel Details'!$N$26), 'Personnel Details'!$O$26, IF(AND(NOT('Personnel Details'!$I$26=""), $B175&gt;='Personnel Details'!$I$26), 'Personnel Details'!$J$26, 'Personnel Details'!$E$26)))</f>
        <v/>
      </c>
      <c r="KG175" s="59" t="str">
        <f>IF(KF$9="", "", IF(AND(NOT('Personnel Details'!$N$26=""), $B175&gt;='Personnel Details'!$N$26), IF('Personnel Details'!$P$26="","", 'Personnel Details'!$P$26), IF(AND(NOT('Personnel Details'!$I$26=""), $B175&gt;='Personnel Details'!$I$26), IF('Personnel Details'!$K$26="", "", 'Personnel Details'!$K$26), IF('Personnel Details'!$F$26="", "", 'Personnel Details'!$F$26))))</f>
        <v/>
      </c>
      <c r="KH175" s="79" t="str">
        <f>IF(KF$9="", "", IF(AND(NOT('Personnel Details'!$N$26=""), $B175&gt;='Personnel Details'!$N$26), 'Personnel Details'!$Q$26, IF(AND(NOT('Personnel Details'!$I$26=""), $B175&gt;='Personnel Details'!$I$26), 'Personnel Details'!$L$26, 'Personnel Details'!$G$26)))</f>
        <v/>
      </c>
      <c r="KI175" s="59">
        <f t="shared" si="418"/>
        <v>0</v>
      </c>
      <c r="KJ175" s="53"/>
      <c r="KL175" s="78" t="str">
        <f>IF(KL$9="", "", IF(AND(NOT('Personnel Details'!$N$27=""), $B175&gt;='Personnel Details'!$N$27), 'Personnel Details'!$O$27, IF(AND(NOT('Personnel Details'!$I$27=""), $B175&gt;='Personnel Details'!$I$27), 'Personnel Details'!$J$27, 'Personnel Details'!$E$27)))</f>
        <v/>
      </c>
      <c r="KM175" s="59" t="str">
        <f>IF(KL$9="", "", IF(AND(NOT('Personnel Details'!$N$27=""), $B175&gt;='Personnel Details'!$N$27), IF('Personnel Details'!$P$27="","", 'Personnel Details'!$P$27), IF(AND(NOT('Personnel Details'!$I$27=""), $B175&gt;='Personnel Details'!$I$27), IF('Personnel Details'!$K$27="", "", 'Personnel Details'!$K$27), IF('Personnel Details'!$F$27="", "", 'Personnel Details'!$F$27))))</f>
        <v/>
      </c>
      <c r="KN175" s="79" t="str">
        <f>IF(KL$9="", "", IF(AND(NOT('Personnel Details'!$N$27=""), $B175&gt;='Personnel Details'!$N$27), 'Personnel Details'!$Q$27, IF(AND(NOT('Personnel Details'!$I$27=""), $B175&gt;='Personnel Details'!$I$27), 'Personnel Details'!$L$27, 'Personnel Details'!$G$27)))</f>
        <v/>
      </c>
      <c r="KO175" s="59">
        <f t="shared" si="419"/>
        <v>0</v>
      </c>
      <c r="KP175" s="53"/>
      <c r="KR175" s="78" t="str">
        <f>IF(KR$9="", "", IF(AND(NOT('Personnel Details'!$N$28=""), $B175&gt;='Personnel Details'!$N$28), 'Personnel Details'!$O$28, IF(AND(NOT('Personnel Details'!$I$28=""), $B175&gt;='Personnel Details'!$I$28), 'Personnel Details'!$J$28, 'Personnel Details'!$E$28)))</f>
        <v/>
      </c>
      <c r="KS175" s="59" t="str">
        <f>IF(KR$9="", "", IF(AND(NOT('Personnel Details'!$N$28=""), $B175&gt;='Personnel Details'!$N$28), IF('Personnel Details'!$P$28="","", 'Personnel Details'!$P$28), IF(AND(NOT('Personnel Details'!$I$28=""), $B175&gt;='Personnel Details'!$I$28), IF('Personnel Details'!$K$28="", "", 'Personnel Details'!$K$28), IF('Personnel Details'!$F$28="", "", 'Personnel Details'!$F$28))))</f>
        <v/>
      </c>
      <c r="KT175" s="79" t="str">
        <f>IF(KR$9="", "", IF(AND(NOT('Personnel Details'!$N$28=""), $B175&gt;='Personnel Details'!$N$28), 'Personnel Details'!$Q$28, IF(AND(NOT('Personnel Details'!$I$28=""), $B175&gt;='Personnel Details'!$I$28), 'Personnel Details'!$L$28, 'Personnel Details'!$G$28)))</f>
        <v/>
      </c>
      <c r="KU175" s="59">
        <f t="shared" si="420"/>
        <v>0</v>
      </c>
      <c r="KV175" s="53"/>
      <c r="KX175" s="78" t="str">
        <f>IF(KX$9="", "", IF(AND(NOT('Personnel Details'!$N$29=""), $B175&gt;='Personnel Details'!$N$29), 'Personnel Details'!$O$29, IF(AND(NOT('Personnel Details'!$I$29=""), $B175&gt;='Personnel Details'!$I$29), 'Personnel Details'!$J$29, 'Personnel Details'!$E$29)))</f>
        <v/>
      </c>
      <c r="KY175" s="59" t="str">
        <f>IF(KX$9="", "", IF(AND(NOT('Personnel Details'!$N$29=""), $B175&gt;='Personnel Details'!$N$29), IF('Personnel Details'!$P$29="","", 'Personnel Details'!$P$29), IF(AND(NOT('Personnel Details'!$I$29=""), $B175&gt;='Personnel Details'!$I$29), IF('Personnel Details'!$K$29="", "", 'Personnel Details'!$K$29), IF('Personnel Details'!$F$29="", "", 'Personnel Details'!$F$29))))</f>
        <v/>
      </c>
      <c r="KZ175" s="79" t="str">
        <f>IF(KX$9="", "", IF(AND(NOT('Personnel Details'!$N$29=""), $B175&gt;='Personnel Details'!$N$29), 'Personnel Details'!$Q$29, IF(AND(NOT('Personnel Details'!$I$29=""), $B175&gt;='Personnel Details'!$I$29), 'Personnel Details'!$L$29, 'Personnel Details'!$G$29)))</f>
        <v/>
      </c>
      <c r="LA175" s="59">
        <f t="shared" si="421"/>
        <v>0</v>
      </c>
      <c r="LB175" s="53"/>
      <c r="LD175" s="78" t="str">
        <f>IF(LD$9="", "", IF(AND(NOT('Personnel Details'!$N$30=""), $B175&gt;='Personnel Details'!$N$30), 'Personnel Details'!$O$30, IF(AND(NOT('Personnel Details'!$I$30=""), $B175&gt;='Personnel Details'!$I$30), 'Personnel Details'!$J$30, 'Personnel Details'!$E$30)))</f>
        <v/>
      </c>
      <c r="LE175" s="59" t="str">
        <f>IF(LD$9="", "", IF(AND(NOT('Personnel Details'!$N$30=""), $B175&gt;='Personnel Details'!$N$30), IF('Personnel Details'!$P$30="","", 'Personnel Details'!$P$30), IF(AND(NOT('Personnel Details'!$I$30=""), $B175&gt;='Personnel Details'!$I$30), IF('Personnel Details'!$K$30="", "", 'Personnel Details'!$K$30), IF('Personnel Details'!$F$30="", "", 'Personnel Details'!$F$30))))</f>
        <v/>
      </c>
      <c r="LF175" s="79" t="str">
        <f>IF(LD$9="", "", IF(AND(NOT('Personnel Details'!$N$30=""), $B175&gt;='Personnel Details'!$N$30), 'Personnel Details'!$Q$30, IF(AND(NOT('Personnel Details'!$I$30=""), $B175&gt;='Personnel Details'!$I$30), 'Personnel Details'!$L$30, 'Personnel Details'!$G$30)))</f>
        <v/>
      </c>
      <c r="LG175" s="59">
        <f t="shared" si="422"/>
        <v>0</v>
      </c>
      <c r="LH175" s="53"/>
      <c r="LJ175" s="78" t="str">
        <f>IF(LJ$9="", "", IF(AND(NOT('Personnel Details'!$N$31=""), $B175&gt;='Personnel Details'!$N$31), 'Personnel Details'!$O$31, IF(AND(NOT('Personnel Details'!$I$31=""), $B175&gt;='Personnel Details'!$I$31), 'Personnel Details'!$J$31, 'Personnel Details'!$E$31)))</f>
        <v/>
      </c>
      <c r="LK175" s="59" t="str">
        <f>IF(LJ$9="", "", IF(AND(NOT('Personnel Details'!$N$31=""), $B175&gt;='Personnel Details'!$N$31), IF('Personnel Details'!$P$31="","", 'Personnel Details'!$P$31), IF(AND(NOT('Personnel Details'!$I$31=""), $B175&gt;='Personnel Details'!$I$31), IF('Personnel Details'!$K$31="", "", 'Personnel Details'!$K$31), IF('Personnel Details'!$F$31="", "", 'Personnel Details'!$F$31))))</f>
        <v/>
      </c>
      <c r="LL175" s="79" t="str">
        <f>IF(LJ$9="", "", IF(AND(NOT('Personnel Details'!$N$31=""), $B175&gt;='Personnel Details'!$N$31), 'Personnel Details'!$Q$31, IF(AND(NOT('Personnel Details'!$I$31=""), $B175&gt;='Personnel Details'!$I$31), 'Personnel Details'!$L$31, 'Personnel Details'!$G$31)))</f>
        <v/>
      </c>
      <c r="LM175" s="59">
        <f t="shared" si="423"/>
        <v>0</v>
      </c>
      <c r="LN175" s="53"/>
      <c r="LP175" s="78" t="str">
        <f>IF(LP$9="", "", IF(AND(NOT('Personnel Details'!$N$32=""), $B175&gt;='Personnel Details'!$N$32), 'Personnel Details'!$O$32, IF(AND(NOT('Personnel Details'!$I$32=""), $B175&gt;='Personnel Details'!$I$32), 'Personnel Details'!$J$32, 'Personnel Details'!$E$32)))</f>
        <v/>
      </c>
      <c r="LQ175" s="59" t="str">
        <f>IF(LP$9="", "", IF(AND(NOT('Personnel Details'!$N$32=""), $B175&gt;='Personnel Details'!$N$32), IF('Personnel Details'!$P$32="","", 'Personnel Details'!$P$32), IF(AND(NOT('Personnel Details'!$I$32=""), $B175&gt;='Personnel Details'!$I$32), IF('Personnel Details'!$K$32="", "", 'Personnel Details'!$K$32), IF('Personnel Details'!$F$32="", "", 'Personnel Details'!$F$32))))</f>
        <v/>
      </c>
      <c r="LR175" s="79" t="str">
        <f>IF(LP$9="", "", IF(AND(NOT('Personnel Details'!$N$32=""), $B175&gt;='Personnel Details'!$N$32), 'Personnel Details'!$Q$32, IF(AND(NOT('Personnel Details'!$I$32=""), $B175&gt;='Personnel Details'!$I$32), 'Personnel Details'!$L$32, 'Personnel Details'!$G$32)))</f>
        <v/>
      </c>
      <c r="LS175" s="59">
        <f t="shared" si="424"/>
        <v>0</v>
      </c>
      <c r="LT175" s="53"/>
      <c r="LV175" s="78" t="str">
        <f>IF(LV$9="", "", IF(AND(NOT('Personnel Details'!$N$33=""), $B175&gt;='Personnel Details'!$N$33), 'Personnel Details'!$O$33, IF(AND(NOT('Personnel Details'!$I$33=""), $B175&gt;='Personnel Details'!$I$33), 'Personnel Details'!$J$33, 'Personnel Details'!$E$33)))</f>
        <v/>
      </c>
      <c r="LW175" s="59" t="str">
        <f>IF(LV$9="", "", IF(AND(NOT('Personnel Details'!$N$33=""), $B175&gt;='Personnel Details'!$N$33), IF('Personnel Details'!$P$33="","", 'Personnel Details'!$P$33), IF(AND(NOT('Personnel Details'!$I$33=""), $B175&gt;='Personnel Details'!$I$33), IF('Personnel Details'!$K$33="", "", 'Personnel Details'!$K$33), IF('Personnel Details'!$F$33="", "", 'Personnel Details'!$F$33))))</f>
        <v/>
      </c>
      <c r="LX175" s="79" t="str">
        <f>IF(LV$9="", "", IF(AND(NOT('Personnel Details'!$N$33=""), $B175&gt;='Personnel Details'!$N$33), 'Personnel Details'!$Q$33, IF(AND(NOT('Personnel Details'!$I$33=""), $B175&gt;='Personnel Details'!$I$33), 'Personnel Details'!$L$33, 'Personnel Details'!$G$33)))</f>
        <v/>
      </c>
      <c r="LY175" s="59">
        <f t="shared" si="425"/>
        <v>0</v>
      </c>
      <c r="LZ175" s="53"/>
      <c r="MB175" s="78" t="str">
        <f>IF(MB$9="", "", IF(AND(NOT('Personnel Details'!$N$34=""), $B175&gt;='Personnel Details'!$N$34), 'Personnel Details'!$O$34, IF(AND(NOT('Personnel Details'!$I$34=""), $B175&gt;='Personnel Details'!$I$34), 'Personnel Details'!$J$34, 'Personnel Details'!$E$34)))</f>
        <v/>
      </c>
      <c r="MC175" s="59" t="str">
        <f>IF(MB$9="", "", IF(AND(NOT('Personnel Details'!$N$34=""), $B175&gt;='Personnel Details'!$N$34), IF('Personnel Details'!$P$34="","", 'Personnel Details'!$P$34), IF(AND(NOT('Personnel Details'!$I$34=""), $B175&gt;='Personnel Details'!$I$34), IF('Personnel Details'!$K$34="", "", 'Personnel Details'!$K$34), IF('Personnel Details'!$F$34="", "", 'Personnel Details'!$F$34))))</f>
        <v/>
      </c>
      <c r="MD175" s="79" t="str">
        <f>IF(MB$9="", "", IF(AND(NOT('Personnel Details'!$N$34=""), $B175&gt;='Personnel Details'!$N$34), 'Personnel Details'!$Q$34, IF(AND(NOT('Personnel Details'!$I$34=""), $B175&gt;='Personnel Details'!$I$34), 'Personnel Details'!$L$34, 'Personnel Details'!$G$34)))</f>
        <v/>
      </c>
      <c r="ME175" s="59">
        <f t="shared" si="426"/>
        <v>0</v>
      </c>
      <c r="MF175" s="53"/>
      <c r="MH175" s="78" t="str">
        <f>IF(MH$9="", "", IF(AND(NOT('Personnel Details'!$N$35=""), $B175&gt;='Personnel Details'!$N$35), 'Personnel Details'!$O$35, IF(AND(NOT('Personnel Details'!$I$35=""), $B175&gt;='Personnel Details'!$I$35), 'Personnel Details'!$J$35, 'Personnel Details'!$E$35)))</f>
        <v/>
      </c>
      <c r="MI175" s="59" t="str">
        <f>IF(MH$9="", "", IF(AND(NOT('Personnel Details'!$N$35=""), $B175&gt;='Personnel Details'!$N$35), IF('Personnel Details'!$P$35="","", 'Personnel Details'!$P$35), IF(AND(NOT('Personnel Details'!$I$35=""), $B175&gt;='Personnel Details'!$I$35), IF('Personnel Details'!$K$35="", "", 'Personnel Details'!$K$35), IF('Personnel Details'!$F$35="", "", 'Personnel Details'!$F$35))))</f>
        <v/>
      </c>
      <c r="MJ175" s="79" t="str">
        <f>IF(MH$9="", "", IF(AND(NOT('Personnel Details'!$N$35=""), $B175&gt;='Personnel Details'!$N$35), 'Personnel Details'!$Q$35, IF(AND(NOT('Personnel Details'!$I$35=""), $B175&gt;='Personnel Details'!$I$35), 'Personnel Details'!$L$35, 'Personnel Details'!$G$35)))</f>
        <v/>
      </c>
      <c r="MK175" s="59">
        <f t="shared" si="427"/>
        <v>0</v>
      </c>
      <c r="ML175" s="53"/>
      <c r="MN175" s="78" t="str">
        <f>IF(MN$9="", "", IF(AND(NOT('Personnel Details'!$N$36=""), $B175&gt;='Personnel Details'!$N$36), 'Personnel Details'!$O$36, IF(AND(NOT('Personnel Details'!$I$36=""), $B175&gt;='Personnel Details'!$I$36), 'Personnel Details'!$J$36, 'Personnel Details'!$E$36)))</f>
        <v/>
      </c>
      <c r="MO175" s="59" t="str">
        <f>IF(MN$9="", "", IF(AND(NOT('Personnel Details'!$N$36=""), $B175&gt;='Personnel Details'!$N$36), IF('Personnel Details'!$P$36="","", 'Personnel Details'!$P$36), IF(AND(NOT('Personnel Details'!$I$36=""), $B175&gt;='Personnel Details'!$I$36), IF('Personnel Details'!$K$36="", "", 'Personnel Details'!$K$36), IF('Personnel Details'!$F$36="", "", 'Personnel Details'!$F$36))))</f>
        <v/>
      </c>
      <c r="MP175" s="79" t="str">
        <f>IF(MN$9="", "", IF(AND(NOT('Personnel Details'!$N$36=""), $B175&gt;='Personnel Details'!$N$36), 'Personnel Details'!$Q$36, IF(AND(NOT('Personnel Details'!$I$36=""), $B175&gt;='Personnel Details'!$I$36), 'Personnel Details'!$L$36, 'Personnel Details'!$G$36)))</f>
        <v/>
      </c>
      <c r="MQ175" s="59">
        <f t="shared" si="428"/>
        <v>0</v>
      </c>
      <c r="MR175" s="53"/>
      <c r="MT175" s="78" t="str">
        <f>IF(MT$9="", "", IF(AND(NOT('Personnel Details'!$N$37=""), $B175&gt;='Personnel Details'!$N$37), 'Personnel Details'!$O$37, IF(AND(NOT('Personnel Details'!$I$37=""), $B175&gt;='Personnel Details'!$I$37), 'Personnel Details'!$J$37, 'Personnel Details'!$E$37)))</f>
        <v/>
      </c>
      <c r="MU175" s="59" t="str">
        <f>IF(MT$9="", "", IF(AND(NOT('Personnel Details'!$N$37=""), $B175&gt;='Personnel Details'!$N$37), IF('Personnel Details'!$P$37="","", 'Personnel Details'!$P$37), IF(AND(NOT('Personnel Details'!$I$37=""), $B175&gt;='Personnel Details'!$I$37), IF('Personnel Details'!$K$37="", "", 'Personnel Details'!$K$37), IF('Personnel Details'!$F$37="", "", 'Personnel Details'!$F$37))))</f>
        <v/>
      </c>
      <c r="MV175" s="79" t="str">
        <f>IF(MT$9="", "", IF(AND(NOT('Personnel Details'!$N$37=""), $B175&gt;='Personnel Details'!$N$37), 'Personnel Details'!$Q$37, IF(AND(NOT('Personnel Details'!$I$37=""), $B175&gt;='Personnel Details'!$I$37), 'Personnel Details'!$L$37, 'Personnel Details'!$G$37)))</f>
        <v/>
      </c>
      <c r="MW175" s="59">
        <f t="shared" si="429"/>
        <v>0</v>
      </c>
      <c r="MX175" s="53"/>
      <c r="MZ175" s="78" t="str">
        <f>IF(MZ$9="", "", IF(AND(NOT('Personnel Details'!$N$38=""), $B175&gt;='Personnel Details'!$N$38), 'Personnel Details'!$O$38, IF(AND(NOT('Personnel Details'!$I$38=""), $B175&gt;='Personnel Details'!$I$38), 'Personnel Details'!$J$38, 'Personnel Details'!$E$38)))</f>
        <v/>
      </c>
      <c r="NA175" s="59" t="str">
        <f>IF(MZ$9="", "", IF(AND(NOT('Personnel Details'!$N$38=""), $B175&gt;='Personnel Details'!$N$38), IF('Personnel Details'!$P$38="","", 'Personnel Details'!$P$38), IF(AND(NOT('Personnel Details'!$I$38=""), $B175&gt;='Personnel Details'!$I$38), IF('Personnel Details'!$K$38="", "", 'Personnel Details'!$K$38), IF('Personnel Details'!$F$38="", "", 'Personnel Details'!$F$38))))</f>
        <v/>
      </c>
      <c r="NB175" s="79" t="str">
        <f>IF(MZ$9="", "", IF(AND(NOT('Personnel Details'!$N$38=""), $B175&gt;='Personnel Details'!$N$38), 'Personnel Details'!$Q$38, IF(AND(NOT('Personnel Details'!$I$38=""), $B175&gt;='Personnel Details'!$I$38), 'Personnel Details'!$L$38, 'Personnel Details'!$G$38)))</f>
        <v/>
      </c>
      <c r="NC175" s="59">
        <f t="shared" si="430"/>
        <v>0</v>
      </c>
      <c r="ND175" s="53"/>
      <c r="NF175" s="78" t="str">
        <f>IF(NF$9="", "", IF(AND(NOT('Personnel Details'!$N$39=""), $B175&gt;='Personnel Details'!$N$39), 'Personnel Details'!$O$39, IF(AND(NOT('Personnel Details'!$I$39=""), $B175&gt;='Personnel Details'!$I$39), 'Personnel Details'!$J$39, 'Personnel Details'!$E$39)))</f>
        <v/>
      </c>
      <c r="NG175" s="59" t="str">
        <f>IF(NF$9="", "", IF(AND(NOT('Personnel Details'!$N$39=""), $B175&gt;='Personnel Details'!$N$39), IF('Personnel Details'!$P$39="","", 'Personnel Details'!$P$39), IF(AND(NOT('Personnel Details'!$I$39=""), $B175&gt;='Personnel Details'!$I$39), IF('Personnel Details'!$K$39="", "", 'Personnel Details'!$K$39), IF('Personnel Details'!$F$39="", "", 'Personnel Details'!$F$39))))</f>
        <v/>
      </c>
      <c r="NH175" s="79" t="str">
        <f>IF(NF$9="", "", IF(AND(NOT('Personnel Details'!$N$39=""), $B175&gt;='Personnel Details'!$N$39), 'Personnel Details'!$Q$39, IF(AND(NOT('Personnel Details'!$I$39=""), $B175&gt;='Personnel Details'!$I$39), 'Personnel Details'!$L$39, 'Personnel Details'!$G$39)))</f>
        <v/>
      </c>
      <c r="NI175" s="59">
        <f t="shared" si="431"/>
        <v>0</v>
      </c>
      <c r="NJ175" s="53"/>
      <c r="NL175" s="78" t="str">
        <f>IF(NL$9="", "", IF(AND(NOT('Personnel Details'!$N$40=""), $B175&gt;='Personnel Details'!$N$40), 'Personnel Details'!$O$40, IF(AND(NOT('Personnel Details'!$I$40=""), $B175&gt;='Personnel Details'!$I$40), 'Personnel Details'!$J$40, 'Personnel Details'!$E$40)))</f>
        <v/>
      </c>
      <c r="NM175" s="59" t="str">
        <f>IF(NL$9="", "", IF(AND(NOT('Personnel Details'!$N$40=""), $B175&gt;='Personnel Details'!$N$40), IF('Personnel Details'!$P$40="","", 'Personnel Details'!$P$40), IF(AND(NOT('Personnel Details'!$I$40=""), $B175&gt;='Personnel Details'!$I$40), IF('Personnel Details'!$K$40="", "", 'Personnel Details'!$K$40), IF('Personnel Details'!$F$40="", "", 'Personnel Details'!$F$40))))</f>
        <v/>
      </c>
      <c r="NN175" s="79" t="str">
        <f>IF(NL$9="", "", IF(AND(NOT('Personnel Details'!$N$40=""), $B175&gt;='Personnel Details'!$N$40), 'Personnel Details'!$Q$40, IF(AND(NOT('Personnel Details'!$I$40=""), $B175&gt;='Personnel Details'!$I$40), 'Personnel Details'!$L$40, 'Personnel Details'!$G$40)))</f>
        <v/>
      </c>
      <c r="NO175" s="59">
        <f t="shared" si="432"/>
        <v>0</v>
      </c>
      <c r="NP175" s="53"/>
    </row>
    <row r="176" spans="1:380" x14ac:dyDescent="0.25">
      <c r="A176" s="32"/>
      <c r="B176" s="113">
        <f>IFERROR(IF(B175+1&gt;'Personnel Details'!$U$5, "", B175+1), "")</f>
        <v>43996</v>
      </c>
      <c r="C176" s="32"/>
      <c r="D176" s="120"/>
      <c r="E176" s="13" t="str">
        <f t="shared" si="311"/>
        <v/>
      </c>
      <c r="F176" s="13" t="str">
        <f t="shared" si="342"/>
        <v/>
      </c>
      <c r="G176" s="56" t="str">
        <f t="shared" si="433"/>
        <v/>
      </c>
      <c r="H176" s="16" t="str">
        <f t="shared" si="343"/>
        <v/>
      </c>
      <c r="I176" s="32"/>
      <c r="J176" s="120"/>
      <c r="K176" s="62" t="str">
        <f t="shared" si="312"/>
        <v/>
      </c>
      <c r="L176" s="62" t="str">
        <f t="shared" si="344"/>
        <v/>
      </c>
      <c r="M176" s="65" t="str">
        <f t="shared" si="434"/>
        <v/>
      </c>
      <c r="N176" s="68" t="str">
        <f t="shared" si="345"/>
        <v/>
      </c>
      <c r="O176" s="32"/>
      <c r="P176" s="120"/>
      <c r="Q176" s="62" t="str">
        <f t="shared" si="313"/>
        <v/>
      </c>
      <c r="R176" s="62" t="str">
        <f t="shared" si="346"/>
        <v/>
      </c>
      <c r="S176" s="65" t="str">
        <f t="shared" si="435"/>
        <v/>
      </c>
      <c r="T176" s="68" t="str">
        <f t="shared" si="347"/>
        <v/>
      </c>
      <c r="U176" s="32"/>
      <c r="V176" s="120"/>
      <c r="W176" s="62" t="str">
        <f t="shared" si="314"/>
        <v/>
      </c>
      <c r="X176" s="62" t="str">
        <f t="shared" si="348"/>
        <v/>
      </c>
      <c r="Y176" s="65" t="str">
        <f t="shared" si="436"/>
        <v/>
      </c>
      <c r="Z176" s="68" t="str">
        <f t="shared" si="349"/>
        <v/>
      </c>
      <c r="AA176" s="32"/>
      <c r="AB176" s="120"/>
      <c r="AC176" s="62" t="str">
        <f t="shared" si="315"/>
        <v/>
      </c>
      <c r="AD176" s="62" t="str">
        <f t="shared" si="350"/>
        <v/>
      </c>
      <c r="AE176" s="65" t="str">
        <f t="shared" si="437"/>
        <v/>
      </c>
      <c r="AF176" s="68" t="str">
        <f t="shared" si="351"/>
        <v/>
      </c>
      <c r="AG176" s="32"/>
      <c r="AH176" s="120"/>
      <c r="AI176" s="62" t="str">
        <f t="shared" si="316"/>
        <v/>
      </c>
      <c r="AJ176" s="62" t="str">
        <f t="shared" si="352"/>
        <v/>
      </c>
      <c r="AK176" s="65" t="str">
        <f t="shared" si="438"/>
        <v/>
      </c>
      <c r="AL176" s="68" t="str">
        <f t="shared" si="353"/>
        <v/>
      </c>
      <c r="AM176" s="32"/>
      <c r="AN176" s="120"/>
      <c r="AO176" s="62" t="str">
        <f t="shared" si="317"/>
        <v/>
      </c>
      <c r="AP176" s="62" t="str">
        <f t="shared" si="354"/>
        <v/>
      </c>
      <c r="AQ176" s="65" t="str">
        <f t="shared" si="439"/>
        <v/>
      </c>
      <c r="AR176" s="68" t="str">
        <f t="shared" si="355"/>
        <v/>
      </c>
      <c r="AS176" s="32"/>
      <c r="AT176" s="120"/>
      <c r="AU176" s="62" t="str">
        <f t="shared" si="318"/>
        <v/>
      </c>
      <c r="AV176" s="62" t="str">
        <f t="shared" si="356"/>
        <v/>
      </c>
      <c r="AW176" s="65" t="str">
        <f t="shared" si="440"/>
        <v/>
      </c>
      <c r="AX176" s="68" t="str">
        <f t="shared" si="357"/>
        <v/>
      </c>
      <c r="AY176" s="32"/>
      <c r="AZ176" s="120"/>
      <c r="BA176" s="62" t="str">
        <f t="shared" si="319"/>
        <v/>
      </c>
      <c r="BB176" s="62" t="str">
        <f t="shared" si="358"/>
        <v/>
      </c>
      <c r="BC176" s="65" t="str">
        <f t="shared" si="441"/>
        <v/>
      </c>
      <c r="BD176" s="68" t="str">
        <f t="shared" si="359"/>
        <v/>
      </c>
      <c r="BE176" s="32"/>
      <c r="BF176" s="120"/>
      <c r="BG176" s="62" t="str">
        <f t="shared" si="320"/>
        <v/>
      </c>
      <c r="BH176" s="62" t="str">
        <f t="shared" si="360"/>
        <v/>
      </c>
      <c r="BI176" s="65" t="str">
        <f t="shared" si="442"/>
        <v/>
      </c>
      <c r="BJ176" s="68" t="str">
        <f t="shared" si="361"/>
        <v/>
      </c>
      <c r="BK176" s="32"/>
      <c r="BL176" s="120"/>
      <c r="BM176" s="62" t="str">
        <f t="shared" si="321"/>
        <v/>
      </c>
      <c r="BN176" s="62" t="str">
        <f t="shared" si="362"/>
        <v/>
      </c>
      <c r="BO176" s="65" t="str">
        <f t="shared" si="443"/>
        <v/>
      </c>
      <c r="BP176" s="68" t="str">
        <f t="shared" si="363"/>
        <v/>
      </c>
      <c r="BQ176" s="32"/>
      <c r="BR176" s="120"/>
      <c r="BS176" s="62" t="str">
        <f t="shared" si="322"/>
        <v/>
      </c>
      <c r="BT176" s="62" t="str">
        <f t="shared" si="364"/>
        <v/>
      </c>
      <c r="BU176" s="65" t="str">
        <f t="shared" si="444"/>
        <v/>
      </c>
      <c r="BV176" s="68" t="str">
        <f t="shared" si="365"/>
        <v/>
      </c>
      <c r="BW176" s="32"/>
      <c r="BX176" s="120"/>
      <c r="BY176" s="62" t="str">
        <f t="shared" si="323"/>
        <v/>
      </c>
      <c r="BZ176" s="62" t="str">
        <f t="shared" si="366"/>
        <v/>
      </c>
      <c r="CA176" s="65" t="str">
        <f t="shared" si="445"/>
        <v/>
      </c>
      <c r="CB176" s="68" t="str">
        <f t="shared" si="367"/>
        <v/>
      </c>
      <c r="CC176" s="32"/>
      <c r="CD176" s="120"/>
      <c r="CE176" s="62" t="str">
        <f t="shared" si="324"/>
        <v/>
      </c>
      <c r="CF176" s="62" t="str">
        <f t="shared" si="368"/>
        <v/>
      </c>
      <c r="CG176" s="65" t="str">
        <f t="shared" si="446"/>
        <v/>
      </c>
      <c r="CH176" s="68" t="str">
        <f t="shared" si="369"/>
        <v/>
      </c>
      <c r="CI176" s="32"/>
      <c r="CJ176" s="120"/>
      <c r="CK176" s="62" t="str">
        <f t="shared" si="325"/>
        <v/>
      </c>
      <c r="CL176" s="62" t="str">
        <f t="shared" si="370"/>
        <v/>
      </c>
      <c r="CM176" s="65" t="str">
        <f t="shared" si="447"/>
        <v/>
      </c>
      <c r="CN176" s="68" t="str">
        <f t="shared" si="371"/>
        <v/>
      </c>
      <c r="CO176" s="32"/>
      <c r="CP176" s="120"/>
      <c r="CQ176" s="62" t="str">
        <f t="shared" si="326"/>
        <v/>
      </c>
      <c r="CR176" s="62" t="str">
        <f t="shared" si="372"/>
        <v/>
      </c>
      <c r="CS176" s="65" t="str">
        <f t="shared" si="448"/>
        <v/>
      </c>
      <c r="CT176" s="68" t="str">
        <f t="shared" si="373"/>
        <v/>
      </c>
      <c r="CU176" s="32"/>
      <c r="CV176" s="120"/>
      <c r="CW176" s="62" t="str">
        <f t="shared" si="327"/>
        <v/>
      </c>
      <c r="CX176" s="62" t="str">
        <f t="shared" si="374"/>
        <v/>
      </c>
      <c r="CY176" s="65" t="str">
        <f t="shared" si="449"/>
        <v/>
      </c>
      <c r="CZ176" s="68" t="str">
        <f t="shared" si="375"/>
        <v/>
      </c>
      <c r="DA176" s="32"/>
      <c r="DB176" s="120"/>
      <c r="DC176" s="62" t="str">
        <f t="shared" si="328"/>
        <v/>
      </c>
      <c r="DD176" s="62" t="str">
        <f t="shared" si="376"/>
        <v/>
      </c>
      <c r="DE176" s="65" t="str">
        <f t="shared" si="450"/>
        <v/>
      </c>
      <c r="DF176" s="68" t="str">
        <f t="shared" si="377"/>
        <v/>
      </c>
      <c r="DG176" s="32"/>
      <c r="DH176" s="120"/>
      <c r="DI176" s="62" t="str">
        <f t="shared" si="329"/>
        <v/>
      </c>
      <c r="DJ176" s="62" t="str">
        <f t="shared" si="378"/>
        <v/>
      </c>
      <c r="DK176" s="65" t="str">
        <f t="shared" si="451"/>
        <v/>
      </c>
      <c r="DL176" s="68" t="str">
        <f t="shared" si="379"/>
        <v/>
      </c>
      <c r="DM176" s="32"/>
      <c r="DN176" s="120"/>
      <c r="DO176" s="62" t="str">
        <f t="shared" si="330"/>
        <v/>
      </c>
      <c r="DP176" s="62" t="str">
        <f t="shared" si="380"/>
        <v/>
      </c>
      <c r="DQ176" s="65" t="str">
        <f t="shared" si="452"/>
        <v/>
      </c>
      <c r="DR176" s="68" t="str">
        <f t="shared" si="381"/>
        <v/>
      </c>
      <c r="DS176" s="32"/>
      <c r="DT176" s="120"/>
      <c r="DU176" s="62" t="str">
        <f t="shared" si="331"/>
        <v/>
      </c>
      <c r="DV176" s="62" t="str">
        <f t="shared" si="382"/>
        <v/>
      </c>
      <c r="DW176" s="65" t="str">
        <f t="shared" si="453"/>
        <v/>
      </c>
      <c r="DX176" s="68" t="str">
        <f t="shared" si="383"/>
        <v/>
      </c>
      <c r="DY176" s="32"/>
      <c r="DZ176" s="120"/>
      <c r="EA176" s="62" t="str">
        <f t="shared" si="332"/>
        <v/>
      </c>
      <c r="EB176" s="62" t="str">
        <f t="shared" si="384"/>
        <v/>
      </c>
      <c r="EC176" s="65" t="str">
        <f t="shared" si="454"/>
        <v/>
      </c>
      <c r="ED176" s="68" t="str">
        <f t="shared" si="385"/>
        <v/>
      </c>
      <c r="EE176" s="32"/>
      <c r="EF176" s="120"/>
      <c r="EG176" s="62" t="str">
        <f t="shared" si="333"/>
        <v/>
      </c>
      <c r="EH176" s="62" t="str">
        <f t="shared" si="386"/>
        <v/>
      </c>
      <c r="EI176" s="65" t="str">
        <f t="shared" si="455"/>
        <v/>
      </c>
      <c r="EJ176" s="68" t="str">
        <f t="shared" si="387"/>
        <v/>
      </c>
      <c r="EK176" s="32"/>
      <c r="EL176" s="120"/>
      <c r="EM176" s="62" t="str">
        <f t="shared" si="334"/>
        <v/>
      </c>
      <c r="EN176" s="62" t="str">
        <f t="shared" si="388"/>
        <v/>
      </c>
      <c r="EO176" s="65" t="str">
        <f t="shared" si="456"/>
        <v/>
      </c>
      <c r="EP176" s="68" t="str">
        <f t="shared" si="389"/>
        <v/>
      </c>
      <c r="EQ176" s="32"/>
      <c r="ER176" s="120"/>
      <c r="ES176" s="62" t="str">
        <f t="shared" si="335"/>
        <v/>
      </c>
      <c r="ET176" s="62" t="str">
        <f t="shared" si="390"/>
        <v/>
      </c>
      <c r="EU176" s="65" t="str">
        <f t="shared" si="457"/>
        <v/>
      </c>
      <c r="EV176" s="68" t="str">
        <f t="shared" si="391"/>
        <v/>
      </c>
      <c r="EW176" s="32"/>
      <c r="EX176" s="120"/>
      <c r="EY176" s="62" t="str">
        <f t="shared" si="336"/>
        <v/>
      </c>
      <c r="EZ176" s="62" t="str">
        <f t="shared" si="392"/>
        <v/>
      </c>
      <c r="FA176" s="65" t="str">
        <f t="shared" si="458"/>
        <v/>
      </c>
      <c r="FB176" s="68" t="str">
        <f t="shared" si="393"/>
        <v/>
      </c>
      <c r="FC176" s="32"/>
      <c r="FD176" s="120"/>
      <c r="FE176" s="62" t="str">
        <f t="shared" si="337"/>
        <v/>
      </c>
      <c r="FF176" s="62" t="str">
        <f t="shared" si="394"/>
        <v/>
      </c>
      <c r="FG176" s="65" t="str">
        <f t="shared" si="459"/>
        <v/>
      </c>
      <c r="FH176" s="68" t="str">
        <f t="shared" si="395"/>
        <v/>
      </c>
      <c r="FI176" s="32"/>
      <c r="FJ176" s="120"/>
      <c r="FK176" s="62" t="str">
        <f t="shared" si="338"/>
        <v/>
      </c>
      <c r="FL176" s="62" t="str">
        <f t="shared" si="396"/>
        <v/>
      </c>
      <c r="FM176" s="65" t="str">
        <f t="shared" si="460"/>
        <v/>
      </c>
      <c r="FN176" s="68" t="str">
        <f t="shared" si="397"/>
        <v/>
      </c>
      <c r="FO176" s="32"/>
      <c r="FP176" s="120"/>
      <c r="FQ176" s="62" t="str">
        <f t="shared" si="339"/>
        <v/>
      </c>
      <c r="FR176" s="62" t="str">
        <f t="shared" si="398"/>
        <v/>
      </c>
      <c r="FS176" s="65" t="str">
        <f t="shared" si="461"/>
        <v/>
      </c>
      <c r="FT176" s="68" t="str">
        <f t="shared" si="399"/>
        <v/>
      </c>
      <c r="FU176" s="32"/>
      <c r="FV176" s="120"/>
      <c r="FW176" s="62" t="str">
        <f t="shared" si="340"/>
        <v/>
      </c>
      <c r="FX176" s="62" t="str">
        <f t="shared" si="400"/>
        <v/>
      </c>
      <c r="FY176" s="65" t="str">
        <f t="shared" si="462"/>
        <v/>
      </c>
      <c r="FZ176" s="68" t="str">
        <f t="shared" si="401"/>
        <v/>
      </c>
      <c r="GA176" s="32"/>
      <c r="GC176" s="7" t="str">
        <f t="shared" si="402"/>
        <v>Jun 2020</v>
      </c>
      <c r="GD176" s="7" t="str">
        <f t="shared" ca="1" si="341"/>
        <v>Weekend</v>
      </c>
      <c r="GT176" s="71">
        <f>IF(GT$9="", "", IF(AND(NOT('Personnel Details'!$N$11=""), $B176&gt;='Personnel Details'!$N$11), 'Personnel Details'!$O$11, IF(AND(NOT('Personnel Details'!$I$11=""), $B176&gt;='Personnel Details'!$I$11), 'Personnel Details'!$J$11, 'Personnel Details'!$E$11)))</f>
        <v>0.8</v>
      </c>
      <c r="GU176" s="59" t="str">
        <f>IF(GT$9="", "", IF(AND(NOT('Personnel Details'!$N$11=""), $B176&gt;='Personnel Details'!$N$11), IF('Personnel Details'!$P$11="","", 'Personnel Details'!$P$11), IF(AND(NOT('Personnel Details'!$I$11=""), $B176&gt;='Personnel Details'!$I$11), IF('Personnel Details'!$K$11="", "", 'Personnel Details'!$K$11), IF('Personnel Details'!$F$11="", "", 'Personnel Details'!$F$11))))</f>
        <v/>
      </c>
      <c r="GV176" s="74">
        <f>IF(GT$9="", "", IF(AND(NOT('Personnel Details'!$N$11=""), $B176&gt;='Personnel Details'!$N$11), 'Personnel Details'!$Q$11, IF(AND(NOT('Personnel Details'!$I$11=""), $B176&gt;='Personnel Details'!$I$11), 'Personnel Details'!$L$11, 'Personnel Details'!$G$11)))</f>
        <v>0</v>
      </c>
      <c r="GW176" s="59">
        <f t="shared" si="403"/>
        <v>0</v>
      </c>
      <c r="GX176" s="53"/>
      <c r="GZ176" s="78">
        <f>IF(GZ$9="", "", IF(AND(NOT('Personnel Details'!$N$12=""), $B176&gt;='Personnel Details'!$N$12), 'Personnel Details'!$O$12, IF(AND(NOT('Personnel Details'!$I$12=""), $B176&gt;='Personnel Details'!$I$12), 'Personnel Details'!$J$12, 'Personnel Details'!$E$12)))</f>
        <v>0.8</v>
      </c>
      <c r="HA176" s="59" t="str">
        <f>IF(GZ$9="", "", IF(AND(NOT('Personnel Details'!$N$12=""), $B176&gt;='Personnel Details'!$N$12), IF('Personnel Details'!$P$12="","", 'Personnel Details'!$P$12), IF(AND(NOT('Personnel Details'!$I$12=""), $B176&gt;='Personnel Details'!$I$12), IF('Personnel Details'!$K$12="", "", 'Personnel Details'!$K$12), IF('Personnel Details'!$F$12="", "", 'Personnel Details'!$F$12))))</f>
        <v/>
      </c>
      <c r="HB176" s="79">
        <f>IF(GZ$9="", "", IF(AND(NOT('Personnel Details'!$N$12=""), $B176&gt;='Personnel Details'!$N$12), 'Personnel Details'!$Q$12, IF(AND(NOT('Personnel Details'!$I$12=""), $B176&gt;='Personnel Details'!$I$12), 'Personnel Details'!$L$12, 'Personnel Details'!$G$12)))</f>
        <v>0</v>
      </c>
      <c r="HC176" s="59">
        <f t="shared" si="404"/>
        <v>0</v>
      </c>
      <c r="HD176" s="53"/>
      <c r="HF176" s="78">
        <f>IF(HF$9="", "", IF(AND(NOT('Personnel Details'!$N$13=""), $B176&gt;='Personnel Details'!$N$13), 'Personnel Details'!$O$13, IF(AND(NOT('Personnel Details'!$I$13=""), $B176&gt;='Personnel Details'!$I$13), 'Personnel Details'!$J$13, 'Personnel Details'!$E$13)))</f>
        <v>0.8</v>
      </c>
      <c r="HG176" s="59" t="str">
        <f>IF(HF$9="", "", IF(AND(NOT('Personnel Details'!$N$13=""), $B176&gt;='Personnel Details'!$N$13), IF('Personnel Details'!$P$13="","", 'Personnel Details'!$P$13), IF(AND(NOT('Personnel Details'!$I$13=""), $B176&gt;='Personnel Details'!$I$13), IF('Personnel Details'!$K$13="", "", 'Personnel Details'!$K$13), IF('Personnel Details'!$F$13="", "", 'Personnel Details'!$F$13))))</f>
        <v/>
      </c>
      <c r="HH176" s="79">
        <f>IF(HF$9="", "", IF(AND(NOT('Personnel Details'!$N$13=""), $B176&gt;='Personnel Details'!$N$13), 'Personnel Details'!$Q$13, IF(AND(NOT('Personnel Details'!$I$13=""), $B176&gt;='Personnel Details'!$I$13), 'Personnel Details'!$L$13, 'Personnel Details'!$G$13)))</f>
        <v>0</v>
      </c>
      <c r="HI176" s="59">
        <f t="shared" si="405"/>
        <v>0</v>
      </c>
      <c r="HJ176" s="53"/>
      <c r="HL176" s="78">
        <f>IF(HL$9="", "", IF(AND(NOT('Personnel Details'!$N$14=""), $B176&gt;='Personnel Details'!$N$14), 'Personnel Details'!$O$14, IF(AND(NOT('Personnel Details'!$I$14=""), $B176&gt;='Personnel Details'!$I$14), 'Personnel Details'!$J$14, 'Personnel Details'!$E$14)))</f>
        <v>0.8</v>
      </c>
      <c r="HM176" s="59">
        <f>IF(HL$9="", "", IF(AND(NOT('Personnel Details'!$N$14=""), $B176&gt;='Personnel Details'!$N$14), IF('Personnel Details'!$P$14="","", 'Personnel Details'!$P$14), IF(AND(NOT('Personnel Details'!$I$14=""), $B176&gt;='Personnel Details'!$I$14), IF('Personnel Details'!$K$14="", "", 'Personnel Details'!$K$14), IF('Personnel Details'!$F$14="", "", 'Personnel Details'!$F$14))))</f>
        <v>2000</v>
      </c>
      <c r="HN176" s="79">
        <f>IF(HL$9="", "", IF(AND(NOT('Personnel Details'!$N$14=""), $B176&gt;='Personnel Details'!$N$14), 'Personnel Details'!$Q$14, IF(AND(NOT('Personnel Details'!$I$14=""), $B176&gt;='Personnel Details'!$I$14), 'Personnel Details'!$L$14, 'Personnel Details'!$G$14)))</f>
        <v>0.85</v>
      </c>
      <c r="HO176" s="59">
        <f t="shared" si="406"/>
        <v>0</v>
      </c>
      <c r="HP176" s="53"/>
      <c r="HR176" s="78" t="str">
        <f>IF(HR$9="", "", IF(AND(NOT('Personnel Details'!$N$15=""), $B176&gt;='Personnel Details'!$N$15), 'Personnel Details'!$O$15, IF(AND(NOT('Personnel Details'!$I$15=""), $B176&gt;='Personnel Details'!$I$15), 'Personnel Details'!$J$15, 'Personnel Details'!$E$15)))</f>
        <v/>
      </c>
      <c r="HS176" s="59" t="str">
        <f>IF(HR$9="", "", IF(AND(NOT('Personnel Details'!$N$15=""), $B176&gt;='Personnel Details'!$N$15), IF('Personnel Details'!$P$15="","", 'Personnel Details'!$P$15), IF(AND(NOT('Personnel Details'!$I$15=""), $B176&gt;='Personnel Details'!$I$15), IF('Personnel Details'!$K$15="", "", 'Personnel Details'!$K$15), IF('Personnel Details'!$F$15="", "", 'Personnel Details'!$F$15))))</f>
        <v/>
      </c>
      <c r="HT176" s="79" t="str">
        <f>IF(HR$9="", "", IF(AND(NOT('Personnel Details'!$N$15=""), $B176&gt;='Personnel Details'!$N$15), 'Personnel Details'!$Q$15, IF(AND(NOT('Personnel Details'!$I$15=""), $B176&gt;='Personnel Details'!$I$15), 'Personnel Details'!$L$15, 'Personnel Details'!$G$15)))</f>
        <v/>
      </c>
      <c r="HU176" s="59">
        <f t="shared" si="407"/>
        <v>0</v>
      </c>
      <c r="HV176" s="53"/>
      <c r="HX176" s="78" t="str">
        <f>IF(HX$9="", "", IF(AND(NOT('Personnel Details'!$N$16=""), $B176&gt;='Personnel Details'!$N$16), 'Personnel Details'!$O$16, IF(AND(NOT('Personnel Details'!$I$16=""), $B176&gt;='Personnel Details'!$I$16), 'Personnel Details'!$J$16, 'Personnel Details'!$E$16)))</f>
        <v/>
      </c>
      <c r="HY176" s="59" t="str">
        <f>IF(HX$9="", "", IF(AND(NOT('Personnel Details'!$N$16=""), $B176&gt;='Personnel Details'!$N$16), IF('Personnel Details'!$P$16="","", 'Personnel Details'!$P$16), IF(AND(NOT('Personnel Details'!$I$16=""), $B176&gt;='Personnel Details'!$I$16), IF('Personnel Details'!$K$16="", "", 'Personnel Details'!$K$16), IF('Personnel Details'!$F$16="", "", 'Personnel Details'!$F$16))))</f>
        <v/>
      </c>
      <c r="HZ176" s="79" t="str">
        <f>IF(HX$9="", "", IF(AND(NOT('Personnel Details'!$N$16=""), $B176&gt;='Personnel Details'!$N$16), 'Personnel Details'!$Q$16, IF(AND(NOT('Personnel Details'!$I$16=""), $B176&gt;='Personnel Details'!$I$16), 'Personnel Details'!$L$16, 'Personnel Details'!$G$16)))</f>
        <v/>
      </c>
      <c r="IA176" s="59">
        <f t="shared" si="408"/>
        <v>0</v>
      </c>
      <c r="IB176" s="53"/>
      <c r="ID176" s="78" t="str">
        <f>IF(ID$9="", "", IF(AND(NOT('Personnel Details'!$N$17=""), $B176&gt;='Personnel Details'!$N$17), 'Personnel Details'!$O$17, IF(AND(NOT('Personnel Details'!$I$17=""), $B176&gt;='Personnel Details'!$I$17), 'Personnel Details'!$J$17, 'Personnel Details'!$E$17)))</f>
        <v/>
      </c>
      <c r="IE176" s="59" t="str">
        <f>IF(ID$9="", "", IF(AND(NOT('Personnel Details'!$N$17=""), $B176&gt;='Personnel Details'!$N$17), IF('Personnel Details'!$P$17="","", 'Personnel Details'!$P$17), IF(AND(NOT('Personnel Details'!$I$17=""), $B176&gt;='Personnel Details'!$I$17), IF('Personnel Details'!$K$17="", "", 'Personnel Details'!$K$17), IF('Personnel Details'!$F$17="", "", 'Personnel Details'!$F$17))))</f>
        <v/>
      </c>
      <c r="IF176" s="79" t="str">
        <f>IF(ID$9="", "", IF(AND(NOT('Personnel Details'!$N$17=""), $B176&gt;='Personnel Details'!$N$17), 'Personnel Details'!$Q$17, IF(AND(NOT('Personnel Details'!$I$17=""), $B176&gt;='Personnel Details'!$I$17), 'Personnel Details'!$L$17, 'Personnel Details'!$G$17)))</f>
        <v/>
      </c>
      <c r="IG176" s="59">
        <f t="shared" si="409"/>
        <v>0</v>
      </c>
      <c r="IH176" s="53"/>
      <c r="IJ176" s="78" t="str">
        <f>IF(IJ$9="", "", IF(AND(NOT('Personnel Details'!$N$18=""), $B176&gt;='Personnel Details'!$N$18), 'Personnel Details'!$O$18, IF(AND(NOT('Personnel Details'!$I$18=""), $B176&gt;='Personnel Details'!$I$18), 'Personnel Details'!$J$18, 'Personnel Details'!$E$18)))</f>
        <v/>
      </c>
      <c r="IK176" s="59" t="str">
        <f>IF(IJ$9="", "", IF(AND(NOT('Personnel Details'!$N$18=""), $B176&gt;='Personnel Details'!$N$18), IF('Personnel Details'!$P$18="","", 'Personnel Details'!$P$18), IF(AND(NOT('Personnel Details'!$I$18=""), $B176&gt;='Personnel Details'!$I$18), IF('Personnel Details'!$K$18="", "", 'Personnel Details'!$K$18), IF('Personnel Details'!$F$18="", "", 'Personnel Details'!$F$18))))</f>
        <v/>
      </c>
      <c r="IL176" s="79" t="str">
        <f>IF(IJ$9="", "", IF(AND(NOT('Personnel Details'!$N$18=""), $B176&gt;='Personnel Details'!$N$18), 'Personnel Details'!$Q$18, IF(AND(NOT('Personnel Details'!$I$18=""), $B176&gt;='Personnel Details'!$I$18), 'Personnel Details'!$L$18, 'Personnel Details'!$G$18)))</f>
        <v/>
      </c>
      <c r="IM176" s="59">
        <f t="shared" si="410"/>
        <v>0</v>
      </c>
      <c r="IN176" s="53"/>
      <c r="IP176" s="78" t="str">
        <f>IF(IP$9="", "", IF(AND(NOT('Personnel Details'!$N$19=""), $B176&gt;='Personnel Details'!$N$19), 'Personnel Details'!$O$19, IF(AND(NOT('Personnel Details'!$I$19=""), $B176&gt;='Personnel Details'!$I$19), 'Personnel Details'!$J$19, 'Personnel Details'!$E$19)))</f>
        <v/>
      </c>
      <c r="IQ176" s="59" t="str">
        <f>IF(IP$9="", "", IF(AND(NOT('Personnel Details'!$N$19=""), $B176&gt;='Personnel Details'!$N$19), IF('Personnel Details'!$P$19="","", 'Personnel Details'!$P$19), IF(AND(NOT('Personnel Details'!$I$19=""), $B176&gt;='Personnel Details'!$I$19), IF('Personnel Details'!$K$19="", "", 'Personnel Details'!$K$19), IF('Personnel Details'!$F$19="", "", 'Personnel Details'!$F$19))))</f>
        <v/>
      </c>
      <c r="IR176" s="79" t="str">
        <f>IF(IP$9="", "", IF(AND(NOT('Personnel Details'!$N$19=""), $B176&gt;='Personnel Details'!$N$19), 'Personnel Details'!$Q$19, IF(AND(NOT('Personnel Details'!$I$19=""), $B176&gt;='Personnel Details'!$I$19), 'Personnel Details'!$L$19, 'Personnel Details'!$G$19)))</f>
        <v/>
      </c>
      <c r="IS176" s="59">
        <f t="shared" si="411"/>
        <v>0</v>
      </c>
      <c r="IT176" s="53"/>
      <c r="IV176" s="78" t="str">
        <f>IF(IV$9="", "", IF(AND(NOT('Personnel Details'!$N$20=""), $B176&gt;='Personnel Details'!$N$20), 'Personnel Details'!$O$20, IF(AND(NOT('Personnel Details'!$I$20=""), $B176&gt;='Personnel Details'!$I$20), 'Personnel Details'!$J$20, 'Personnel Details'!$E$20)))</f>
        <v/>
      </c>
      <c r="IW176" s="59" t="str">
        <f>IF(IV$9="", "", IF(AND(NOT('Personnel Details'!$N$20=""), $B176&gt;='Personnel Details'!$N$20), IF('Personnel Details'!$P$20="","", 'Personnel Details'!$P$20), IF(AND(NOT('Personnel Details'!$I$20=""), $B176&gt;='Personnel Details'!$I$20), IF('Personnel Details'!$K$20="", "", 'Personnel Details'!$K$20), IF('Personnel Details'!$F$20="", "", 'Personnel Details'!$F$20))))</f>
        <v/>
      </c>
      <c r="IX176" s="79" t="str">
        <f>IF(IV$9="", "", IF(AND(NOT('Personnel Details'!$N$20=""), $B176&gt;='Personnel Details'!$N$20), 'Personnel Details'!$Q$20, IF(AND(NOT('Personnel Details'!$I$20=""), $B176&gt;='Personnel Details'!$I$20), 'Personnel Details'!$L$20, 'Personnel Details'!$G$20)))</f>
        <v/>
      </c>
      <c r="IY176" s="59">
        <f t="shared" si="412"/>
        <v>0</v>
      </c>
      <c r="IZ176" s="53"/>
      <c r="JB176" s="78" t="str">
        <f>IF(JB$9="", "", IF(AND(NOT('Personnel Details'!$N$21=""), $B176&gt;='Personnel Details'!$N$21), 'Personnel Details'!$O$21, IF(AND(NOT('Personnel Details'!$I$21=""), $B176&gt;='Personnel Details'!$I$21), 'Personnel Details'!$J$21, 'Personnel Details'!$E$21)))</f>
        <v/>
      </c>
      <c r="JC176" s="59" t="str">
        <f>IF(JB$9="", "", IF(AND(NOT('Personnel Details'!$N$21=""), $B176&gt;='Personnel Details'!$N$21), IF('Personnel Details'!$P$21="","", 'Personnel Details'!$P$21), IF(AND(NOT('Personnel Details'!$I$21=""), $B176&gt;='Personnel Details'!$I$21), IF('Personnel Details'!$K$21="", "", 'Personnel Details'!$K$21), IF('Personnel Details'!$F$21="", "", 'Personnel Details'!$F$21))))</f>
        <v/>
      </c>
      <c r="JD176" s="79" t="str">
        <f>IF(JB$9="", "", IF(AND(NOT('Personnel Details'!$N$21=""), $B176&gt;='Personnel Details'!$N$21), 'Personnel Details'!$Q$21, IF(AND(NOT('Personnel Details'!$I$21=""), $B176&gt;='Personnel Details'!$I$21), 'Personnel Details'!$L$21, 'Personnel Details'!$G$21)))</f>
        <v/>
      </c>
      <c r="JE176" s="59">
        <f t="shared" si="413"/>
        <v>0</v>
      </c>
      <c r="JF176" s="53"/>
      <c r="JH176" s="78" t="str">
        <f>IF(JH$9="", "", IF(AND(NOT('Personnel Details'!$N$22=""), $B176&gt;='Personnel Details'!$N$22), 'Personnel Details'!$O$22, IF(AND(NOT('Personnel Details'!$I$22=""), $B176&gt;='Personnel Details'!$I$22), 'Personnel Details'!$J$22, 'Personnel Details'!$E$22)))</f>
        <v/>
      </c>
      <c r="JI176" s="59" t="str">
        <f>IF(JH$9="", "", IF(AND(NOT('Personnel Details'!$N$22=""), $B176&gt;='Personnel Details'!$N$22), IF('Personnel Details'!$P$22="","", 'Personnel Details'!$P$22), IF(AND(NOT('Personnel Details'!$I$22=""), $B176&gt;='Personnel Details'!$I$22), IF('Personnel Details'!$K$22="", "", 'Personnel Details'!$K$22), IF('Personnel Details'!$F$22="", "", 'Personnel Details'!$F$22))))</f>
        <v/>
      </c>
      <c r="JJ176" s="79" t="str">
        <f>IF(JH$9="", "", IF(AND(NOT('Personnel Details'!$N$22=""), $B176&gt;='Personnel Details'!$N$22), 'Personnel Details'!$Q$22, IF(AND(NOT('Personnel Details'!$I$22=""), $B176&gt;='Personnel Details'!$I$22), 'Personnel Details'!$L$22, 'Personnel Details'!$G$22)))</f>
        <v/>
      </c>
      <c r="JK176" s="59">
        <f t="shared" si="414"/>
        <v>0</v>
      </c>
      <c r="JL176" s="53"/>
      <c r="JN176" s="78" t="str">
        <f>IF(JN$9="", "", IF(AND(NOT('Personnel Details'!$N$23=""), $B176&gt;='Personnel Details'!$N$23), 'Personnel Details'!$O$23, IF(AND(NOT('Personnel Details'!$I$23=""), $B176&gt;='Personnel Details'!$I$23), 'Personnel Details'!$J$23, 'Personnel Details'!$E$23)))</f>
        <v/>
      </c>
      <c r="JO176" s="59" t="str">
        <f>IF(JN$9="", "", IF(AND(NOT('Personnel Details'!$N$23=""), $B176&gt;='Personnel Details'!$N$23), IF('Personnel Details'!$P$23="","", 'Personnel Details'!$P$23), IF(AND(NOT('Personnel Details'!$I$23=""), $B176&gt;='Personnel Details'!$I$23), IF('Personnel Details'!$K$23="", "", 'Personnel Details'!$K$23), IF('Personnel Details'!$F$23="", "", 'Personnel Details'!$F$23))))</f>
        <v/>
      </c>
      <c r="JP176" s="79" t="str">
        <f>IF(JN$9="", "", IF(AND(NOT('Personnel Details'!$N$23=""), $B176&gt;='Personnel Details'!$N$23), 'Personnel Details'!$Q$23, IF(AND(NOT('Personnel Details'!$I$23=""), $B176&gt;='Personnel Details'!$I$23), 'Personnel Details'!$L$23, 'Personnel Details'!$G$23)))</f>
        <v/>
      </c>
      <c r="JQ176" s="59">
        <f t="shared" si="415"/>
        <v>0</v>
      </c>
      <c r="JR176" s="53"/>
      <c r="JT176" s="78" t="str">
        <f>IF(JT$9="", "", IF(AND(NOT('Personnel Details'!$N$24=""), $B176&gt;='Personnel Details'!$N$24), 'Personnel Details'!$O$24, IF(AND(NOT('Personnel Details'!$I$24=""), $B176&gt;='Personnel Details'!$I$24), 'Personnel Details'!$J$24, 'Personnel Details'!$E$24)))</f>
        <v/>
      </c>
      <c r="JU176" s="59" t="str">
        <f>IF(JT$9="", "", IF(AND(NOT('Personnel Details'!$N$24=""), $B176&gt;='Personnel Details'!$N$24), IF('Personnel Details'!$P$24="","", 'Personnel Details'!$P$24), IF(AND(NOT('Personnel Details'!$I$24=""), $B176&gt;='Personnel Details'!$I$24), IF('Personnel Details'!$K$24="", "", 'Personnel Details'!$K$24), IF('Personnel Details'!$F$24="", "", 'Personnel Details'!$F$24))))</f>
        <v/>
      </c>
      <c r="JV176" s="79" t="str">
        <f>IF(JT$9="", "", IF(AND(NOT('Personnel Details'!$N$24=""), $B176&gt;='Personnel Details'!$N$24), 'Personnel Details'!$Q$24, IF(AND(NOT('Personnel Details'!$I$24=""), $B176&gt;='Personnel Details'!$I$24), 'Personnel Details'!$L$24, 'Personnel Details'!$G$24)))</f>
        <v/>
      </c>
      <c r="JW176" s="59">
        <f t="shared" si="416"/>
        <v>0</v>
      </c>
      <c r="JX176" s="53"/>
      <c r="JZ176" s="78" t="str">
        <f>IF(JZ$9="", "", IF(AND(NOT('Personnel Details'!$N$25=""), $B176&gt;='Personnel Details'!$N$25), 'Personnel Details'!$O$25, IF(AND(NOT('Personnel Details'!$I$25=""), $B176&gt;='Personnel Details'!$I$25), 'Personnel Details'!$J$25, 'Personnel Details'!$E$25)))</f>
        <v/>
      </c>
      <c r="KA176" s="59" t="str">
        <f>IF(JZ$9="", "", IF(AND(NOT('Personnel Details'!$N$25=""), $B176&gt;='Personnel Details'!$N$25), IF('Personnel Details'!$P$25="","", 'Personnel Details'!$P$25), IF(AND(NOT('Personnel Details'!$I$25=""), $B176&gt;='Personnel Details'!$I$25), IF('Personnel Details'!$K$25="", "", 'Personnel Details'!$K$25), IF('Personnel Details'!$F$25="", "", 'Personnel Details'!$F$25))))</f>
        <v/>
      </c>
      <c r="KB176" s="79" t="str">
        <f>IF(JZ$9="", "", IF(AND(NOT('Personnel Details'!$N$25=""), $B176&gt;='Personnel Details'!$N$25), 'Personnel Details'!$Q$25, IF(AND(NOT('Personnel Details'!$I$25=""), $B176&gt;='Personnel Details'!$I$25), 'Personnel Details'!$L$25, 'Personnel Details'!$G$25)))</f>
        <v/>
      </c>
      <c r="KC176" s="59">
        <f t="shared" si="417"/>
        <v>0</v>
      </c>
      <c r="KD176" s="53"/>
      <c r="KF176" s="78" t="str">
        <f>IF(KF$9="", "", IF(AND(NOT('Personnel Details'!$N$26=""), $B176&gt;='Personnel Details'!$N$26), 'Personnel Details'!$O$26, IF(AND(NOT('Personnel Details'!$I$26=""), $B176&gt;='Personnel Details'!$I$26), 'Personnel Details'!$J$26, 'Personnel Details'!$E$26)))</f>
        <v/>
      </c>
      <c r="KG176" s="59" t="str">
        <f>IF(KF$9="", "", IF(AND(NOT('Personnel Details'!$N$26=""), $B176&gt;='Personnel Details'!$N$26), IF('Personnel Details'!$P$26="","", 'Personnel Details'!$P$26), IF(AND(NOT('Personnel Details'!$I$26=""), $B176&gt;='Personnel Details'!$I$26), IF('Personnel Details'!$K$26="", "", 'Personnel Details'!$K$26), IF('Personnel Details'!$F$26="", "", 'Personnel Details'!$F$26))))</f>
        <v/>
      </c>
      <c r="KH176" s="79" t="str">
        <f>IF(KF$9="", "", IF(AND(NOT('Personnel Details'!$N$26=""), $B176&gt;='Personnel Details'!$N$26), 'Personnel Details'!$Q$26, IF(AND(NOT('Personnel Details'!$I$26=""), $B176&gt;='Personnel Details'!$I$26), 'Personnel Details'!$L$26, 'Personnel Details'!$G$26)))</f>
        <v/>
      </c>
      <c r="KI176" s="59">
        <f t="shared" si="418"/>
        <v>0</v>
      </c>
      <c r="KJ176" s="53"/>
      <c r="KL176" s="78" t="str">
        <f>IF(KL$9="", "", IF(AND(NOT('Personnel Details'!$N$27=""), $B176&gt;='Personnel Details'!$N$27), 'Personnel Details'!$O$27, IF(AND(NOT('Personnel Details'!$I$27=""), $B176&gt;='Personnel Details'!$I$27), 'Personnel Details'!$J$27, 'Personnel Details'!$E$27)))</f>
        <v/>
      </c>
      <c r="KM176" s="59" t="str">
        <f>IF(KL$9="", "", IF(AND(NOT('Personnel Details'!$N$27=""), $B176&gt;='Personnel Details'!$N$27), IF('Personnel Details'!$P$27="","", 'Personnel Details'!$P$27), IF(AND(NOT('Personnel Details'!$I$27=""), $B176&gt;='Personnel Details'!$I$27), IF('Personnel Details'!$K$27="", "", 'Personnel Details'!$K$27), IF('Personnel Details'!$F$27="", "", 'Personnel Details'!$F$27))))</f>
        <v/>
      </c>
      <c r="KN176" s="79" t="str">
        <f>IF(KL$9="", "", IF(AND(NOT('Personnel Details'!$N$27=""), $B176&gt;='Personnel Details'!$N$27), 'Personnel Details'!$Q$27, IF(AND(NOT('Personnel Details'!$I$27=""), $B176&gt;='Personnel Details'!$I$27), 'Personnel Details'!$L$27, 'Personnel Details'!$G$27)))</f>
        <v/>
      </c>
      <c r="KO176" s="59">
        <f t="shared" si="419"/>
        <v>0</v>
      </c>
      <c r="KP176" s="53"/>
      <c r="KR176" s="78" t="str">
        <f>IF(KR$9="", "", IF(AND(NOT('Personnel Details'!$N$28=""), $B176&gt;='Personnel Details'!$N$28), 'Personnel Details'!$O$28, IF(AND(NOT('Personnel Details'!$I$28=""), $B176&gt;='Personnel Details'!$I$28), 'Personnel Details'!$J$28, 'Personnel Details'!$E$28)))</f>
        <v/>
      </c>
      <c r="KS176" s="59" t="str">
        <f>IF(KR$9="", "", IF(AND(NOT('Personnel Details'!$N$28=""), $B176&gt;='Personnel Details'!$N$28), IF('Personnel Details'!$P$28="","", 'Personnel Details'!$P$28), IF(AND(NOT('Personnel Details'!$I$28=""), $B176&gt;='Personnel Details'!$I$28), IF('Personnel Details'!$K$28="", "", 'Personnel Details'!$K$28), IF('Personnel Details'!$F$28="", "", 'Personnel Details'!$F$28))))</f>
        <v/>
      </c>
      <c r="KT176" s="79" t="str">
        <f>IF(KR$9="", "", IF(AND(NOT('Personnel Details'!$N$28=""), $B176&gt;='Personnel Details'!$N$28), 'Personnel Details'!$Q$28, IF(AND(NOT('Personnel Details'!$I$28=""), $B176&gt;='Personnel Details'!$I$28), 'Personnel Details'!$L$28, 'Personnel Details'!$G$28)))</f>
        <v/>
      </c>
      <c r="KU176" s="59">
        <f t="shared" si="420"/>
        <v>0</v>
      </c>
      <c r="KV176" s="53"/>
      <c r="KX176" s="78" t="str">
        <f>IF(KX$9="", "", IF(AND(NOT('Personnel Details'!$N$29=""), $B176&gt;='Personnel Details'!$N$29), 'Personnel Details'!$O$29, IF(AND(NOT('Personnel Details'!$I$29=""), $B176&gt;='Personnel Details'!$I$29), 'Personnel Details'!$J$29, 'Personnel Details'!$E$29)))</f>
        <v/>
      </c>
      <c r="KY176" s="59" t="str">
        <f>IF(KX$9="", "", IF(AND(NOT('Personnel Details'!$N$29=""), $B176&gt;='Personnel Details'!$N$29), IF('Personnel Details'!$P$29="","", 'Personnel Details'!$P$29), IF(AND(NOT('Personnel Details'!$I$29=""), $B176&gt;='Personnel Details'!$I$29), IF('Personnel Details'!$K$29="", "", 'Personnel Details'!$K$29), IF('Personnel Details'!$F$29="", "", 'Personnel Details'!$F$29))))</f>
        <v/>
      </c>
      <c r="KZ176" s="79" t="str">
        <f>IF(KX$9="", "", IF(AND(NOT('Personnel Details'!$N$29=""), $B176&gt;='Personnel Details'!$N$29), 'Personnel Details'!$Q$29, IF(AND(NOT('Personnel Details'!$I$29=""), $B176&gt;='Personnel Details'!$I$29), 'Personnel Details'!$L$29, 'Personnel Details'!$G$29)))</f>
        <v/>
      </c>
      <c r="LA176" s="59">
        <f t="shared" si="421"/>
        <v>0</v>
      </c>
      <c r="LB176" s="53"/>
      <c r="LD176" s="78" t="str">
        <f>IF(LD$9="", "", IF(AND(NOT('Personnel Details'!$N$30=""), $B176&gt;='Personnel Details'!$N$30), 'Personnel Details'!$O$30, IF(AND(NOT('Personnel Details'!$I$30=""), $B176&gt;='Personnel Details'!$I$30), 'Personnel Details'!$J$30, 'Personnel Details'!$E$30)))</f>
        <v/>
      </c>
      <c r="LE176" s="59" t="str">
        <f>IF(LD$9="", "", IF(AND(NOT('Personnel Details'!$N$30=""), $B176&gt;='Personnel Details'!$N$30), IF('Personnel Details'!$P$30="","", 'Personnel Details'!$P$30), IF(AND(NOT('Personnel Details'!$I$30=""), $B176&gt;='Personnel Details'!$I$30), IF('Personnel Details'!$K$30="", "", 'Personnel Details'!$K$30), IF('Personnel Details'!$F$30="", "", 'Personnel Details'!$F$30))))</f>
        <v/>
      </c>
      <c r="LF176" s="79" t="str">
        <f>IF(LD$9="", "", IF(AND(NOT('Personnel Details'!$N$30=""), $B176&gt;='Personnel Details'!$N$30), 'Personnel Details'!$Q$30, IF(AND(NOT('Personnel Details'!$I$30=""), $B176&gt;='Personnel Details'!$I$30), 'Personnel Details'!$L$30, 'Personnel Details'!$G$30)))</f>
        <v/>
      </c>
      <c r="LG176" s="59">
        <f t="shared" si="422"/>
        <v>0</v>
      </c>
      <c r="LH176" s="53"/>
      <c r="LJ176" s="78" t="str">
        <f>IF(LJ$9="", "", IF(AND(NOT('Personnel Details'!$N$31=""), $B176&gt;='Personnel Details'!$N$31), 'Personnel Details'!$O$31, IF(AND(NOT('Personnel Details'!$I$31=""), $B176&gt;='Personnel Details'!$I$31), 'Personnel Details'!$J$31, 'Personnel Details'!$E$31)))</f>
        <v/>
      </c>
      <c r="LK176" s="59" t="str">
        <f>IF(LJ$9="", "", IF(AND(NOT('Personnel Details'!$N$31=""), $B176&gt;='Personnel Details'!$N$31), IF('Personnel Details'!$P$31="","", 'Personnel Details'!$P$31), IF(AND(NOT('Personnel Details'!$I$31=""), $B176&gt;='Personnel Details'!$I$31), IF('Personnel Details'!$K$31="", "", 'Personnel Details'!$K$31), IF('Personnel Details'!$F$31="", "", 'Personnel Details'!$F$31))))</f>
        <v/>
      </c>
      <c r="LL176" s="79" t="str">
        <f>IF(LJ$9="", "", IF(AND(NOT('Personnel Details'!$N$31=""), $B176&gt;='Personnel Details'!$N$31), 'Personnel Details'!$Q$31, IF(AND(NOT('Personnel Details'!$I$31=""), $B176&gt;='Personnel Details'!$I$31), 'Personnel Details'!$L$31, 'Personnel Details'!$G$31)))</f>
        <v/>
      </c>
      <c r="LM176" s="59">
        <f t="shared" si="423"/>
        <v>0</v>
      </c>
      <c r="LN176" s="53"/>
      <c r="LP176" s="78" t="str">
        <f>IF(LP$9="", "", IF(AND(NOT('Personnel Details'!$N$32=""), $B176&gt;='Personnel Details'!$N$32), 'Personnel Details'!$O$32, IF(AND(NOT('Personnel Details'!$I$32=""), $B176&gt;='Personnel Details'!$I$32), 'Personnel Details'!$J$32, 'Personnel Details'!$E$32)))</f>
        <v/>
      </c>
      <c r="LQ176" s="59" t="str">
        <f>IF(LP$9="", "", IF(AND(NOT('Personnel Details'!$N$32=""), $B176&gt;='Personnel Details'!$N$32), IF('Personnel Details'!$P$32="","", 'Personnel Details'!$P$32), IF(AND(NOT('Personnel Details'!$I$32=""), $B176&gt;='Personnel Details'!$I$32), IF('Personnel Details'!$K$32="", "", 'Personnel Details'!$K$32), IF('Personnel Details'!$F$32="", "", 'Personnel Details'!$F$32))))</f>
        <v/>
      </c>
      <c r="LR176" s="79" t="str">
        <f>IF(LP$9="", "", IF(AND(NOT('Personnel Details'!$N$32=""), $B176&gt;='Personnel Details'!$N$32), 'Personnel Details'!$Q$32, IF(AND(NOT('Personnel Details'!$I$32=""), $B176&gt;='Personnel Details'!$I$32), 'Personnel Details'!$L$32, 'Personnel Details'!$G$32)))</f>
        <v/>
      </c>
      <c r="LS176" s="59">
        <f t="shared" si="424"/>
        <v>0</v>
      </c>
      <c r="LT176" s="53"/>
      <c r="LV176" s="78" t="str">
        <f>IF(LV$9="", "", IF(AND(NOT('Personnel Details'!$N$33=""), $B176&gt;='Personnel Details'!$N$33), 'Personnel Details'!$O$33, IF(AND(NOT('Personnel Details'!$I$33=""), $B176&gt;='Personnel Details'!$I$33), 'Personnel Details'!$J$33, 'Personnel Details'!$E$33)))</f>
        <v/>
      </c>
      <c r="LW176" s="59" t="str">
        <f>IF(LV$9="", "", IF(AND(NOT('Personnel Details'!$N$33=""), $B176&gt;='Personnel Details'!$N$33), IF('Personnel Details'!$P$33="","", 'Personnel Details'!$P$33), IF(AND(NOT('Personnel Details'!$I$33=""), $B176&gt;='Personnel Details'!$I$33), IF('Personnel Details'!$K$33="", "", 'Personnel Details'!$K$33), IF('Personnel Details'!$F$33="", "", 'Personnel Details'!$F$33))))</f>
        <v/>
      </c>
      <c r="LX176" s="79" t="str">
        <f>IF(LV$9="", "", IF(AND(NOT('Personnel Details'!$N$33=""), $B176&gt;='Personnel Details'!$N$33), 'Personnel Details'!$Q$33, IF(AND(NOT('Personnel Details'!$I$33=""), $B176&gt;='Personnel Details'!$I$33), 'Personnel Details'!$L$33, 'Personnel Details'!$G$33)))</f>
        <v/>
      </c>
      <c r="LY176" s="59">
        <f t="shared" si="425"/>
        <v>0</v>
      </c>
      <c r="LZ176" s="53"/>
      <c r="MB176" s="78" t="str">
        <f>IF(MB$9="", "", IF(AND(NOT('Personnel Details'!$N$34=""), $B176&gt;='Personnel Details'!$N$34), 'Personnel Details'!$O$34, IF(AND(NOT('Personnel Details'!$I$34=""), $B176&gt;='Personnel Details'!$I$34), 'Personnel Details'!$J$34, 'Personnel Details'!$E$34)))</f>
        <v/>
      </c>
      <c r="MC176" s="59" t="str">
        <f>IF(MB$9="", "", IF(AND(NOT('Personnel Details'!$N$34=""), $B176&gt;='Personnel Details'!$N$34), IF('Personnel Details'!$P$34="","", 'Personnel Details'!$P$34), IF(AND(NOT('Personnel Details'!$I$34=""), $B176&gt;='Personnel Details'!$I$34), IF('Personnel Details'!$K$34="", "", 'Personnel Details'!$K$34), IF('Personnel Details'!$F$34="", "", 'Personnel Details'!$F$34))))</f>
        <v/>
      </c>
      <c r="MD176" s="79" t="str">
        <f>IF(MB$9="", "", IF(AND(NOT('Personnel Details'!$N$34=""), $B176&gt;='Personnel Details'!$N$34), 'Personnel Details'!$Q$34, IF(AND(NOT('Personnel Details'!$I$34=""), $B176&gt;='Personnel Details'!$I$34), 'Personnel Details'!$L$34, 'Personnel Details'!$G$34)))</f>
        <v/>
      </c>
      <c r="ME176" s="59">
        <f t="shared" si="426"/>
        <v>0</v>
      </c>
      <c r="MF176" s="53"/>
      <c r="MH176" s="78" t="str">
        <f>IF(MH$9="", "", IF(AND(NOT('Personnel Details'!$N$35=""), $B176&gt;='Personnel Details'!$N$35), 'Personnel Details'!$O$35, IF(AND(NOT('Personnel Details'!$I$35=""), $B176&gt;='Personnel Details'!$I$35), 'Personnel Details'!$J$35, 'Personnel Details'!$E$35)))</f>
        <v/>
      </c>
      <c r="MI176" s="59" t="str">
        <f>IF(MH$9="", "", IF(AND(NOT('Personnel Details'!$N$35=""), $B176&gt;='Personnel Details'!$N$35), IF('Personnel Details'!$P$35="","", 'Personnel Details'!$P$35), IF(AND(NOT('Personnel Details'!$I$35=""), $B176&gt;='Personnel Details'!$I$35), IF('Personnel Details'!$K$35="", "", 'Personnel Details'!$K$35), IF('Personnel Details'!$F$35="", "", 'Personnel Details'!$F$35))))</f>
        <v/>
      </c>
      <c r="MJ176" s="79" t="str">
        <f>IF(MH$9="", "", IF(AND(NOT('Personnel Details'!$N$35=""), $B176&gt;='Personnel Details'!$N$35), 'Personnel Details'!$Q$35, IF(AND(NOT('Personnel Details'!$I$35=""), $B176&gt;='Personnel Details'!$I$35), 'Personnel Details'!$L$35, 'Personnel Details'!$G$35)))</f>
        <v/>
      </c>
      <c r="MK176" s="59">
        <f t="shared" si="427"/>
        <v>0</v>
      </c>
      <c r="ML176" s="53"/>
      <c r="MN176" s="78" t="str">
        <f>IF(MN$9="", "", IF(AND(NOT('Personnel Details'!$N$36=""), $B176&gt;='Personnel Details'!$N$36), 'Personnel Details'!$O$36, IF(AND(NOT('Personnel Details'!$I$36=""), $B176&gt;='Personnel Details'!$I$36), 'Personnel Details'!$J$36, 'Personnel Details'!$E$36)))</f>
        <v/>
      </c>
      <c r="MO176" s="59" t="str">
        <f>IF(MN$9="", "", IF(AND(NOT('Personnel Details'!$N$36=""), $B176&gt;='Personnel Details'!$N$36), IF('Personnel Details'!$P$36="","", 'Personnel Details'!$P$36), IF(AND(NOT('Personnel Details'!$I$36=""), $B176&gt;='Personnel Details'!$I$36), IF('Personnel Details'!$K$36="", "", 'Personnel Details'!$K$36), IF('Personnel Details'!$F$36="", "", 'Personnel Details'!$F$36))))</f>
        <v/>
      </c>
      <c r="MP176" s="79" t="str">
        <f>IF(MN$9="", "", IF(AND(NOT('Personnel Details'!$N$36=""), $B176&gt;='Personnel Details'!$N$36), 'Personnel Details'!$Q$36, IF(AND(NOT('Personnel Details'!$I$36=""), $B176&gt;='Personnel Details'!$I$36), 'Personnel Details'!$L$36, 'Personnel Details'!$G$36)))</f>
        <v/>
      </c>
      <c r="MQ176" s="59">
        <f t="shared" si="428"/>
        <v>0</v>
      </c>
      <c r="MR176" s="53"/>
      <c r="MT176" s="78" t="str">
        <f>IF(MT$9="", "", IF(AND(NOT('Personnel Details'!$N$37=""), $B176&gt;='Personnel Details'!$N$37), 'Personnel Details'!$O$37, IF(AND(NOT('Personnel Details'!$I$37=""), $B176&gt;='Personnel Details'!$I$37), 'Personnel Details'!$J$37, 'Personnel Details'!$E$37)))</f>
        <v/>
      </c>
      <c r="MU176" s="59" t="str">
        <f>IF(MT$9="", "", IF(AND(NOT('Personnel Details'!$N$37=""), $B176&gt;='Personnel Details'!$N$37), IF('Personnel Details'!$P$37="","", 'Personnel Details'!$P$37), IF(AND(NOT('Personnel Details'!$I$37=""), $B176&gt;='Personnel Details'!$I$37), IF('Personnel Details'!$K$37="", "", 'Personnel Details'!$K$37), IF('Personnel Details'!$F$37="", "", 'Personnel Details'!$F$37))))</f>
        <v/>
      </c>
      <c r="MV176" s="79" t="str">
        <f>IF(MT$9="", "", IF(AND(NOT('Personnel Details'!$N$37=""), $B176&gt;='Personnel Details'!$N$37), 'Personnel Details'!$Q$37, IF(AND(NOT('Personnel Details'!$I$37=""), $B176&gt;='Personnel Details'!$I$37), 'Personnel Details'!$L$37, 'Personnel Details'!$G$37)))</f>
        <v/>
      </c>
      <c r="MW176" s="59">
        <f t="shared" si="429"/>
        <v>0</v>
      </c>
      <c r="MX176" s="53"/>
      <c r="MZ176" s="78" t="str">
        <f>IF(MZ$9="", "", IF(AND(NOT('Personnel Details'!$N$38=""), $B176&gt;='Personnel Details'!$N$38), 'Personnel Details'!$O$38, IF(AND(NOT('Personnel Details'!$I$38=""), $B176&gt;='Personnel Details'!$I$38), 'Personnel Details'!$J$38, 'Personnel Details'!$E$38)))</f>
        <v/>
      </c>
      <c r="NA176" s="59" t="str">
        <f>IF(MZ$9="", "", IF(AND(NOT('Personnel Details'!$N$38=""), $B176&gt;='Personnel Details'!$N$38), IF('Personnel Details'!$P$38="","", 'Personnel Details'!$P$38), IF(AND(NOT('Personnel Details'!$I$38=""), $B176&gt;='Personnel Details'!$I$38), IF('Personnel Details'!$K$38="", "", 'Personnel Details'!$K$38), IF('Personnel Details'!$F$38="", "", 'Personnel Details'!$F$38))))</f>
        <v/>
      </c>
      <c r="NB176" s="79" t="str">
        <f>IF(MZ$9="", "", IF(AND(NOT('Personnel Details'!$N$38=""), $B176&gt;='Personnel Details'!$N$38), 'Personnel Details'!$Q$38, IF(AND(NOT('Personnel Details'!$I$38=""), $B176&gt;='Personnel Details'!$I$38), 'Personnel Details'!$L$38, 'Personnel Details'!$G$38)))</f>
        <v/>
      </c>
      <c r="NC176" s="59">
        <f t="shared" si="430"/>
        <v>0</v>
      </c>
      <c r="ND176" s="53"/>
      <c r="NF176" s="78" t="str">
        <f>IF(NF$9="", "", IF(AND(NOT('Personnel Details'!$N$39=""), $B176&gt;='Personnel Details'!$N$39), 'Personnel Details'!$O$39, IF(AND(NOT('Personnel Details'!$I$39=""), $B176&gt;='Personnel Details'!$I$39), 'Personnel Details'!$J$39, 'Personnel Details'!$E$39)))</f>
        <v/>
      </c>
      <c r="NG176" s="59" t="str">
        <f>IF(NF$9="", "", IF(AND(NOT('Personnel Details'!$N$39=""), $B176&gt;='Personnel Details'!$N$39), IF('Personnel Details'!$P$39="","", 'Personnel Details'!$P$39), IF(AND(NOT('Personnel Details'!$I$39=""), $B176&gt;='Personnel Details'!$I$39), IF('Personnel Details'!$K$39="", "", 'Personnel Details'!$K$39), IF('Personnel Details'!$F$39="", "", 'Personnel Details'!$F$39))))</f>
        <v/>
      </c>
      <c r="NH176" s="79" t="str">
        <f>IF(NF$9="", "", IF(AND(NOT('Personnel Details'!$N$39=""), $B176&gt;='Personnel Details'!$N$39), 'Personnel Details'!$Q$39, IF(AND(NOT('Personnel Details'!$I$39=""), $B176&gt;='Personnel Details'!$I$39), 'Personnel Details'!$L$39, 'Personnel Details'!$G$39)))</f>
        <v/>
      </c>
      <c r="NI176" s="59">
        <f t="shared" si="431"/>
        <v>0</v>
      </c>
      <c r="NJ176" s="53"/>
      <c r="NL176" s="78" t="str">
        <f>IF(NL$9="", "", IF(AND(NOT('Personnel Details'!$N$40=""), $B176&gt;='Personnel Details'!$N$40), 'Personnel Details'!$O$40, IF(AND(NOT('Personnel Details'!$I$40=""), $B176&gt;='Personnel Details'!$I$40), 'Personnel Details'!$J$40, 'Personnel Details'!$E$40)))</f>
        <v/>
      </c>
      <c r="NM176" s="59" t="str">
        <f>IF(NL$9="", "", IF(AND(NOT('Personnel Details'!$N$40=""), $B176&gt;='Personnel Details'!$N$40), IF('Personnel Details'!$P$40="","", 'Personnel Details'!$P$40), IF(AND(NOT('Personnel Details'!$I$40=""), $B176&gt;='Personnel Details'!$I$40), IF('Personnel Details'!$K$40="", "", 'Personnel Details'!$K$40), IF('Personnel Details'!$F$40="", "", 'Personnel Details'!$F$40))))</f>
        <v/>
      </c>
      <c r="NN176" s="79" t="str">
        <f>IF(NL$9="", "", IF(AND(NOT('Personnel Details'!$N$40=""), $B176&gt;='Personnel Details'!$N$40), 'Personnel Details'!$Q$40, IF(AND(NOT('Personnel Details'!$I$40=""), $B176&gt;='Personnel Details'!$I$40), 'Personnel Details'!$L$40, 'Personnel Details'!$G$40)))</f>
        <v/>
      </c>
      <c r="NO176" s="59">
        <f t="shared" si="432"/>
        <v>0</v>
      </c>
      <c r="NP176" s="53"/>
    </row>
    <row r="177" spans="1:380" x14ac:dyDescent="0.25">
      <c r="A177" s="32"/>
      <c r="B177" s="113">
        <f>IFERROR(IF(B176+1&gt;'Personnel Details'!$U$5, "", B176+1), "")</f>
        <v>43997</v>
      </c>
      <c r="C177" s="32"/>
      <c r="D177" s="120"/>
      <c r="E177" s="13" t="str">
        <f t="shared" si="311"/>
        <v/>
      </c>
      <c r="F177" s="13" t="str">
        <f t="shared" si="342"/>
        <v/>
      </c>
      <c r="G177" s="56" t="str">
        <f t="shared" si="433"/>
        <v/>
      </c>
      <c r="H177" s="16" t="str">
        <f t="shared" si="343"/>
        <v/>
      </c>
      <c r="I177" s="32"/>
      <c r="J177" s="120"/>
      <c r="K177" s="62" t="str">
        <f t="shared" si="312"/>
        <v/>
      </c>
      <c r="L177" s="62" t="str">
        <f t="shared" si="344"/>
        <v/>
      </c>
      <c r="M177" s="65" t="str">
        <f t="shared" si="434"/>
        <v/>
      </c>
      <c r="N177" s="68" t="str">
        <f t="shared" si="345"/>
        <v/>
      </c>
      <c r="O177" s="32"/>
      <c r="P177" s="120"/>
      <c r="Q177" s="62" t="str">
        <f t="shared" si="313"/>
        <v/>
      </c>
      <c r="R177" s="62" t="str">
        <f t="shared" si="346"/>
        <v/>
      </c>
      <c r="S177" s="65" t="str">
        <f t="shared" si="435"/>
        <v/>
      </c>
      <c r="T177" s="68" t="str">
        <f t="shared" si="347"/>
        <v/>
      </c>
      <c r="U177" s="32"/>
      <c r="V177" s="120"/>
      <c r="W177" s="62" t="str">
        <f t="shared" si="314"/>
        <v/>
      </c>
      <c r="X177" s="62" t="str">
        <f t="shared" si="348"/>
        <v/>
      </c>
      <c r="Y177" s="65" t="str">
        <f t="shared" si="436"/>
        <v/>
      </c>
      <c r="Z177" s="68" t="str">
        <f t="shared" si="349"/>
        <v/>
      </c>
      <c r="AA177" s="32"/>
      <c r="AB177" s="120"/>
      <c r="AC177" s="62" t="str">
        <f t="shared" si="315"/>
        <v/>
      </c>
      <c r="AD177" s="62" t="str">
        <f t="shared" si="350"/>
        <v/>
      </c>
      <c r="AE177" s="65" t="str">
        <f t="shared" si="437"/>
        <v/>
      </c>
      <c r="AF177" s="68" t="str">
        <f t="shared" si="351"/>
        <v/>
      </c>
      <c r="AG177" s="32"/>
      <c r="AH177" s="120"/>
      <c r="AI177" s="62" t="str">
        <f t="shared" si="316"/>
        <v/>
      </c>
      <c r="AJ177" s="62" t="str">
        <f t="shared" si="352"/>
        <v/>
      </c>
      <c r="AK177" s="65" t="str">
        <f t="shared" si="438"/>
        <v/>
      </c>
      <c r="AL177" s="68" t="str">
        <f t="shared" si="353"/>
        <v/>
      </c>
      <c r="AM177" s="32"/>
      <c r="AN177" s="120"/>
      <c r="AO177" s="62" t="str">
        <f t="shared" si="317"/>
        <v/>
      </c>
      <c r="AP177" s="62" t="str">
        <f t="shared" si="354"/>
        <v/>
      </c>
      <c r="AQ177" s="65" t="str">
        <f t="shared" si="439"/>
        <v/>
      </c>
      <c r="AR177" s="68" t="str">
        <f t="shared" si="355"/>
        <v/>
      </c>
      <c r="AS177" s="32"/>
      <c r="AT177" s="120"/>
      <c r="AU177" s="62" t="str">
        <f t="shared" si="318"/>
        <v/>
      </c>
      <c r="AV177" s="62" t="str">
        <f t="shared" si="356"/>
        <v/>
      </c>
      <c r="AW177" s="65" t="str">
        <f t="shared" si="440"/>
        <v/>
      </c>
      <c r="AX177" s="68" t="str">
        <f t="shared" si="357"/>
        <v/>
      </c>
      <c r="AY177" s="32"/>
      <c r="AZ177" s="120"/>
      <c r="BA177" s="62" t="str">
        <f t="shared" si="319"/>
        <v/>
      </c>
      <c r="BB177" s="62" t="str">
        <f t="shared" si="358"/>
        <v/>
      </c>
      <c r="BC177" s="65" t="str">
        <f t="shared" si="441"/>
        <v/>
      </c>
      <c r="BD177" s="68" t="str">
        <f t="shared" si="359"/>
        <v/>
      </c>
      <c r="BE177" s="32"/>
      <c r="BF177" s="120"/>
      <c r="BG177" s="62" t="str">
        <f t="shared" si="320"/>
        <v/>
      </c>
      <c r="BH177" s="62" t="str">
        <f t="shared" si="360"/>
        <v/>
      </c>
      <c r="BI177" s="65" t="str">
        <f t="shared" si="442"/>
        <v/>
      </c>
      <c r="BJ177" s="68" t="str">
        <f t="shared" si="361"/>
        <v/>
      </c>
      <c r="BK177" s="32"/>
      <c r="BL177" s="120"/>
      <c r="BM177" s="62" t="str">
        <f t="shared" si="321"/>
        <v/>
      </c>
      <c r="BN177" s="62" t="str">
        <f t="shared" si="362"/>
        <v/>
      </c>
      <c r="BO177" s="65" t="str">
        <f t="shared" si="443"/>
        <v/>
      </c>
      <c r="BP177" s="68" t="str">
        <f t="shared" si="363"/>
        <v/>
      </c>
      <c r="BQ177" s="32"/>
      <c r="BR177" s="120"/>
      <c r="BS177" s="62" t="str">
        <f t="shared" si="322"/>
        <v/>
      </c>
      <c r="BT177" s="62" t="str">
        <f t="shared" si="364"/>
        <v/>
      </c>
      <c r="BU177" s="65" t="str">
        <f t="shared" si="444"/>
        <v/>
      </c>
      <c r="BV177" s="68" t="str">
        <f t="shared" si="365"/>
        <v/>
      </c>
      <c r="BW177" s="32"/>
      <c r="BX177" s="120"/>
      <c r="BY177" s="62" t="str">
        <f t="shared" si="323"/>
        <v/>
      </c>
      <c r="BZ177" s="62" t="str">
        <f t="shared" si="366"/>
        <v/>
      </c>
      <c r="CA177" s="65" t="str">
        <f t="shared" si="445"/>
        <v/>
      </c>
      <c r="CB177" s="68" t="str">
        <f t="shared" si="367"/>
        <v/>
      </c>
      <c r="CC177" s="32"/>
      <c r="CD177" s="120"/>
      <c r="CE177" s="62" t="str">
        <f t="shared" si="324"/>
        <v/>
      </c>
      <c r="CF177" s="62" t="str">
        <f t="shared" si="368"/>
        <v/>
      </c>
      <c r="CG177" s="65" t="str">
        <f t="shared" si="446"/>
        <v/>
      </c>
      <c r="CH177" s="68" t="str">
        <f t="shared" si="369"/>
        <v/>
      </c>
      <c r="CI177" s="32"/>
      <c r="CJ177" s="120"/>
      <c r="CK177" s="62" t="str">
        <f t="shared" si="325"/>
        <v/>
      </c>
      <c r="CL177" s="62" t="str">
        <f t="shared" si="370"/>
        <v/>
      </c>
      <c r="CM177" s="65" t="str">
        <f t="shared" si="447"/>
        <v/>
      </c>
      <c r="CN177" s="68" t="str">
        <f t="shared" si="371"/>
        <v/>
      </c>
      <c r="CO177" s="32"/>
      <c r="CP177" s="120"/>
      <c r="CQ177" s="62" t="str">
        <f t="shared" si="326"/>
        <v/>
      </c>
      <c r="CR177" s="62" t="str">
        <f t="shared" si="372"/>
        <v/>
      </c>
      <c r="CS177" s="65" t="str">
        <f t="shared" si="448"/>
        <v/>
      </c>
      <c r="CT177" s="68" t="str">
        <f t="shared" si="373"/>
        <v/>
      </c>
      <c r="CU177" s="32"/>
      <c r="CV177" s="120"/>
      <c r="CW177" s="62" t="str">
        <f t="shared" si="327"/>
        <v/>
      </c>
      <c r="CX177" s="62" t="str">
        <f t="shared" si="374"/>
        <v/>
      </c>
      <c r="CY177" s="65" t="str">
        <f t="shared" si="449"/>
        <v/>
      </c>
      <c r="CZ177" s="68" t="str">
        <f t="shared" si="375"/>
        <v/>
      </c>
      <c r="DA177" s="32"/>
      <c r="DB177" s="120"/>
      <c r="DC177" s="62" t="str">
        <f t="shared" si="328"/>
        <v/>
      </c>
      <c r="DD177" s="62" t="str">
        <f t="shared" si="376"/>
        <v/>
      </c>
      <c r="DE177" s="65" t="str">
        <f t="shared" si="450"/>
        <v/>
      </c>
      <c r="DF177" s="68" t="str">
        <f t="shared" si="377"/>
        <v/>
      </c>
      <c r="DG177" s="32"/>
      <c r="DH177" s="120"/>
      <c r="DI177" s="62" t="str">
        <f t="shared" si="329"/>
        <v/>
      </c>
      <c r="DJ177" s="62" t="str">
        <f t="shared" si="378"/>
        <v/>
      </c>
      <c r="DK177" s="65" t="str">
        <f t="shared" si="451"/>
        <v/>
      </c>
      <c r="DL177" s="68" t="str">
        <f t="shared" si="379"/>
        <v/>
      </c>
      <c r="DM177" s="32"/>
      <c r="DN177" s="120"/>
      <c r="DO177" s="62" t="str">
        <f t="shared" si="330"/>
        <v/>
      </c>
      <c r="DP177" s="62" t="str">
        <f t="shared" si="380"/>
        <v/>
      </c>
      <c r="DQ177" s="65" t="str">
        <f t="shared" si="452"/>
        <v/>
      </c>
      <c r="DR177" s="68" t="str">
        <f t="shared" si="381"/>
        <v/>
      </c>
      <c r="DS177" s="32"/>
      <c r="DT177" s="120"/>
      <c r="DU177" s="62" t="str">
        <f t="shared" si="331"/>
        <v/>
      </c>
      <c r="DV177" s="62" t="str">
        <f t="shared" si="382"/>
        <v/>
      </c>
      <c r="DW177" s="65" t="str">
        <f t="shared" si="453"/>
        <v/>
      </c>
      <c r="DX177" s="68" t="str">
        <f t="shared" si="383"/>
        <v/>
      </c>
      <c r="DY177" s="32"/>
      <c r="DZ177" s="120"/>
      <c r="EA177" s="62" t="str">
        <f t="shared" si="332"/>
        <v/>
      </c>
      <c r="EB177" s="62" t="str">
        <f t="shared" si="384"/>
        <v/>
      </c>
      <c r="EC177" s="65" t="str">
        <f t="shared" si="454"/>
        <v/>
      </c>
      <c r="ED177" s="68" t="str">
        <f t="shared" si="385"/>
        <v/>
      </c>
      <c r="EE177" s="32"/>
      <c r="EF177" s="120"/>
      <c r="EG177" s="62" t="str">
        <f t="shared" si="333"/>
        <v/>
      </c>
      <c r="EH177" s="62" t="str">
        <f t="shared" si="386"/>
        <v/>
      </c>
      <c r="EI177" s="65" t="str">
        <f t="shared" si="455"/>
        <v/>
      </c>
      <c r="EJ177" s="68" t="str">
        <f t="shared" si="387"/>
        <v/>
      </c>
      <c r="EK177" s="32"/>
      <c r="EL177" s="120"/>
      <c r="EM177" s="62" t="str">
        <f t="shared" si="334"/>
        <v/>
      </c>
      <c r="EN177" s="62" t="str">
        <f t="shared" si="388"/>
        <v/>
      </c>
      <c r="EO177" s="65" t="str">
        <f t="shared" si="456"/>
        <v/>
      </c>
      <c r="EP177" s="68" t="str">
        <f t="shared" si="389"/>
        <v/>
      </c>
      <c r="EQ177" s="32"/>
      <c r="ER177" s="120"/>
      <c r="ES177" s="62" t="str">
        <f t="shared" si="335"/>
        <v/>
      </c>
      <c r="ET177" s="62" t="str">
        <f t="shared" si="390"/>
        <v/>
      </c>
      <c r="EU177" s="65" t="str">
        <f t="shared" si="457"/>
        <v/>
      </c>
      <c r="EV177" s="68" t="str">
        <f t="shared" si="391"/>
        <v/>
      </c>
      <c r="EW177" s="32"/>
      <c r="EX177" s="120"/>
      <c r="EY177" s="62" t="str">
        <f t="shared" si="336"/>
        <v/>
      </c>
      <c r="EZ177" s="62" t="str">
        <f t="shared" si="392"/>
        <v/>
      </c>
      <c r="FA177" s="65" t="str">
        <f t="shared" si="458"/>
        <v/>
      </c>
      <c r="FB177" s="68" t="str">
        <f t="shared" si="393"/>
        <v/>
      </c>
      <c r="FC177" s="32"/>
      <c r="FD177" s="120"/>
      <c r="FE177" s="62" t="str">
        <f t="shared" si="337"/>
        <v/>
      </c>
      <c r="FF177" s="62" t="str">
        <f t="shared" si="394"/>
        <v/>
      </c>
      <c r="FG177" s="65" t="str">
        <f t="shared" si="459"/>
        <v/>
      </c>
      <c r="FH177" s="68" t="str">
        <f t="shared" si="395"/>
        <v/>
      </c>
      <c r="FI177" s="32"/>
      <c r="FJ177" s="120"/>
      <c r="FK177" s="62" t="str">
        <f t="shared" si="338"/>
        <v/>
      </c>
      <c r="FL177" s="62" t="str">
        <f t="shared" si="396"/>
        <v/>
      </c>
      <c r="FM177" s="65" t="str">
        <f t="shared" si="460"/>
        <v/>
      </c>
      <c r="FN177" s="68" t="str">
        <f t="shared" si="397"/>
        <v/>
      </c>
      <c r="FO177" s="32"/>
      <c r="FP177" s="120"/>
      <c r="FQ177" s="62" t="str">
        <f t="shared" si="339"/>
        <v/>
      </c>
      <c r="FR177" s="62" t="str">
        <f t="shared" si="398"/>
        <v/>
      </c>
      <c r="FS177" s="65" t="str">
        <f t="shared" si="461"/>
        <v/>
      </c>
      <c r="FT177" s="68" t="str">
        <f t="shared" si="399"/>
        <v/>
      </c>
      <c r="FU177" s="32"/>
      <c r="FV177" s="120"/>
      <c r="FW177" s="62" t="str">
        <f t="shared" si="340"/>
        <v/>
      </c>
      <c r="FX177" s="62" t="str">
        <f t="shared" si="400"/>
        <v/>
      </c>
      <c r="FY177" s="65" t="str">
        <f t="shared" si="462"/>
        <v/>
      </c>
      <c r="FZ177" s="68" t="str">
        <f t="shared" si="401"/>
        <v/>
      </c>
      <c r="GA177" s="32"/>
      <c r="GC177" s="7" t="str">
        <f t="shared" si="402"/>
        <v>Jun 2020</v>
      </c>
      <c r="GD177" s="7" t="str">
        <f t="shared" ca="1" si="341"/>
        <v/>
      </c>
      <c r="GT177" s="71">
        <f>IF(GT$9="", "", IF(AND(NOT('Personnel Details'!$N$11=""), $B177&gt;='Personnel Details'!$N$11), 'Personnel Details'!$O$11, IF(AND(NOT('Personnel Details'!$I$11=""), $B177&gt;='Personnel Details'!$I$11), 'Personnel Details'!$J$11, 'Personnel Details'!$E$11)))</f>
        <v>0.8</v>
      </c>
      <c r="GU177" s="59" t="str">
        <f>IF(GT$9="", "", IF(AND(NOT('Personnel Details'!$N$11=""), $B177&gt;='Personnel Details'!$N$11), IF('Personnel Details'!$P$11="","", 'Personnel Details'!$P$11), IF(AND(NOT('Personnel Details'!$I$11=""), $B177&gt;='Personnel Details'!$I$11), IF('Personnel Details'!$K$11="", "", 'Personnel Details'!$K$11), IF('Personnel Details'!$F$11="", "", 'Personnel Details'!$F$11))))</f>
        <v/>
      </c>
      <c r="GV177" s="74">
        <f>IF(GT$9="", "", IF(AND(NOT('Personnel Details'!$N$11=""), $B177&gt;='Personnel Details'!$N$11), 'Personnel Details'!$Q$11, IF(AND(NOT('Personnel Details'!$I$11=""), $B177&gt;='Personnel Details'!$I$11), 'Personnel Details'!$L$11, 'Personnel Details'!$G$11)))</f>
        <v>0</v>
      </c>
      <c r="GW177" s="59">
        <f t="shared" si="403"/>
        <v>0</v>
      </c>
      <c r="GX177" s="53"/>
      <c r="GZ177" s="78">
        <f>IF(GZ$9="", "", IF(AND(NOT('Personnel Details'!$N$12=""), $B177&gt;='Personnel Details'!$N$12), 'Personnel Details'!$O$12, IF(AND(NOT('Personnel Details'!$I$12=""), $B177&gt;='Personnel Details'!$I$12), 'Personnel Details'!$J$12, 'Personnel Details'!$E$12)))</f>
        <v>0.8</v>
      </c>
      <c r="HA177" s="59" t="str">
        <f>IF(GZ$9="", "", IF(AND(NOT('Personnel Details'!$N$12=""), $B177&gt;='Personnel Details'!$N$12), IF('Personnel Details'!$P$12="","", 'Personnel Details'!$P$12), IF(AND(NOT('Personnel Details'!$I$12=""), $B177&gt;='Personnel Details'!$I$12), IF('Personnel Details'!$K$12="", "", 'Personnel Details'!$K$12), IF('Personnel Details'!$F$12="", "", 'Personnel Details'!$F$12))))</f>
        <v/>
      </c>
      <c r="HB177" s="79">
        <f>IF(GZ$9="", "", IF(AND(NOT('Personnel Details'!$N$12=""), $B177&gt;='Personnel Details'!$N$12), 'Personnel Details'!$Q$12, IF(AND(NOT('Personnel Details'!$I$12=""), $B177&gt;='Personnel Details'!$I$12), 'Personnel Details'!$L$12, 'Personnel Details'!$G$12)))</f>
        <v>0</v>
      </c>
      <c r="HC177" s="59">
        <f t="shared" si="404"/>
        <v>0</v>
      </c>
      <c r="HD177" s="53"/>
      <c r="HF177" s="78">
        <f>IF(HF$9="", "", IF(AND(NOT('Personnel Details'!$N$13=""), $B177&gt;='Personnel Details'!$N$13), 'Personnel Details'!$O$13, IF(AND(NOT('Personnel Details'!$I$13=""), $B177&gt;='Personnel Details'!$I$13), 'Personnel Details'!$J$13, 'Personnel Details'!$E$13)))</f>
        <v>0.8</v>
      </c>
      <c r="HG177" s="59" t="str">
        <f>IF(HF$9="", "", IF(AND(NOT('Personnel Details'!$N$13=""), $B177&gt;='Personnel Details'!$N$13), IF('Personnel Details'!$P$13="","", 'Personnel Details'!$P$13), IF(AND(NOT('Personnel Details'!$I$13=""), $B177&gt;='Personnel Details'!$I$13), IF('Personnel Details'!$K$13="", "", 'Personnel Details'!$K$13), IF('Personnel Details'!$F$13="", "", 'Personnel Details'!$F$13))))</f>
        <v/>
      </c>
      <c r="HH177" s="79">
        <f>IF(HF$9="", "", IF(AND(NOT('Personnel Details'!$N$13=""), $B177&gt;='Personnel Details'!$N$13), 'Personnel Details'!$Q$13, IF(AND(NOT('Personnel Details'!$I$13=""), $B177&gt;='Personnel Details'!$I$13), 'Personnel Details'!$L$13, 'Personnel Details'!$G$13)))</f>
        <v>0</v>
      </c>
      <c r="HI177" s="59">
        <f t="shared" si="405"/>
        <v>0</v>
      </c>
      <c r="HJ177" s="53"/>
      <c r="HL177" s="78">
        <f>IF(HL$9="", "", IF(AND(NOT('Personnel Details'!$N$14=""), $B177&gt;='Personnel Details'!$N$14), 'Personnel Details'!$O$14, IF(AND(NOT('Personnel Details'!$I$14=""), $B177&gt;='Personnel Details'!$I$14), 'Personnel Details'!$J$14, 'Personnel Details'!$E$14)))</f>
        <v>0.8</v>
      </c>
      <c r="HM177" s="59">
        <f>IF(HL$9="", "", IF(AND(NOT('Personnel Details'!$N$14=""), $B177&gt;='Personnel Details'!$N$14), IF('Personnel Details'!$P$14="","", 'Personnel Details'!$P$14), IF(AND(NOT('Personnel Details'!$I$14=""), $B177&gt;='Personnel Details'!$I$14), IF('Personnel Details'!$K$14="", "", 'Personnel Details'!$K$14), IF('Personnel Details'!$F$14="", "", 'Personnel Details'!$F$14))))</f>
        <v>2000</v>
      </c>
      <c r="HN177" s="79">
        <f>IF(HL$9="", "", IF(AND(NOT('Personnel Details'!$N$14=""), $B177&gt;='Personnel Details'!$N$14), 'Personnel Details'!$Q$14, IF(AND(NOT('Personnel Details'!$I$14=""), $B177&gt;='Personnel Details'!$I$14), 'Personnel Details'!$L$14, 'Personnel Details'!$G$14)))</f>
        <v>0.85</v>
      </c>
      <c r="HO177" s="59">
        <f t="shared" si="406"/>
        <v>0</v>
      </c>
      <c r="HP177" s="53"/>
      <c r="HR177" s="78" t="str">
        <f>IF(HR$9="", "", IF(AND(NOT('Personnel Details'!$N$15=""), $B177&gt;='Personnel Details'!$N$15), 'Personnel Details'!$O$15, IF(AND(NOT('Personnel Details'!$I$15=""), $B177&gt;='Personnel Details'!$I$15), 'Personnel Details'!$J$15, 'Personnel Details'!$E$15)))</f>
        <v/>
      </c>
      <c r="HS177" s="59" t="str">
        <f>IF(HR$9="", "", IF(AND(NOT('Personnel Details'!$N$15=""), $B177&gt;='Personnel Details'!$N$15), IF('Personnel Details'!$P$15="","", 'Personnel Details'!$P$15), IF(AND(NOT('Personnel Details'!$I$15=""), $B177&gt;='Personnel Details'!$I$15), IF('Personnel Details'!$K$15="", "", 'Personnel Details'!$K$15), IF('Personnel Details'!$F$15="", "", 'Personnel Details'!$F$15))))</f>
        <v/>
      </c>
      <c r="HT177" s="79" t="str">
        <f>IF(HR$9="", "", IF(AND(NOT('Personnel Details'!$N$15=""), $B177&gt;='Personnel Details'!$N$15), 'Personnel Details'!$Q$15, IF(AND(NOT('Personnel Details'!$I$15=""), $B177&gt;='Personnel Details'!$I$15), 'Personnel Details'!$L$15, 'Personnel Details'!$G$15)))</f>
        <v/>
      </c>
      <c r="HU177" s="59">
        <f t="shared" si="407"/>
        <v>0</v>
      </c>
      <c r="HV177" s="53"/>
      <c r="HX177" s="78" t="str">
        <f>IF(HX$9="", "", IF(AND(NOT('Personnel Details'!$N$16=""), $B177&gt;='Personnel Details'!$N$16), 'Personnel Details'!$O$16, IF(AND(NOT('Personnel Details'!$I$16=""), $B177&gt;='Personnel Details'!$I$16), 'Personnel Details'!$J$16, 'Personnel Details'!$E$16)))</f>
        <v/>
      </c>
      <c r="HY177" s="59" t="str">
        <f>IF(HX$9="", "", IF(AND(NOT('Personnel Details'!$N$16=""), $B177&gt;='Personnel Details'!$N$16), IF('Personnel Details'!$P$16="","", 'Personnel Details'!$P$16), IF(AND(NOT('Personnel Details'!$I$16=""), $B177&gt;='Personnel Details'!$I$16), IF('Personnel Details'!$K$16="", "", 'Personnel Details'!$K$16), IF('Personnel Details'!$F$16="", "", 'Personnel Details'!$F$16))))</f>
        <v/>
      </c>
      <c r="HZ177" s="79" t="str">
        <f>IF(HX$9="", "", IF(AND(NOT('Personnel Details'!$N$16=""), $B177&gt;='Personnel Details'!$N$16), 'Personnel Details'!$Q$16, IF(AND(NOT('Personnel Details'!$I$16=""), $B177&gt;='Personnel Details'!$I$16), 'Personnel Details'!$L$16, 'Personnel Details'!$G$16)))</f>
        <v/>
      </c>
      <c r="IA177" s="59">
        <f t="shared" si="408"/>
        <v>0</v>
      </c>
      <c r="IB177" s="53"/>
      <c r="ID177" s="78" t="str">
        <f>IF(ID$9="", "", IF(AND(NOT('Personnel Details'!$N$17=""), $B177&gt;='Personnel Details'!$N$17), 'Personnel Details'!$O$17, IF(AND(NOT('Personnel Details'!$I$17=""), $B177&gt;='Personnel Details'!$I$17), 'Personnel Details'!$J$17, 'Personnel Details'!$E$17)))</f>
        <v/>
      </c>
      <c r="IE177" s="59" t="str">
        <f>IF(ID$9="", "", IF(AND(NOT('Personnel Details'!$N$17=""), $B177&gt;='Personnel Details'!$N$17), IF('Personnel Details'!$P$17="","", 'Personnel Details'!$P$17), IF(AND(NOT('Personnel Details'!$I$17=""), $B177&gt;='Personnel Details'!$I$17), IF('Personnel Details'!$K$17="", "", 'Personnel Details'!$K$17), IF('Personnel Details'!$F$17="", "", 'Personnel Details'!$F$17))))</f>
        <v/>
      </c>
      <c r="IF177" s="79" t="str">
        <f>IF(ID$9="", "", IF(AND(NOT('Personnel Details'!$N$17=""), $B177&gt;='Personnel Details'!$N$17), 'Personnel Details'!$Q$17, IF(AND(NOT('Personnel Details'!$I$17=""), $B177&gt;='Personnel Details'!$I$17), 'Personnel Details'!$L$17, 'Personnel Details'!$G$17)))</f>
        <v/>
      </c>
      <c r="IG177" s="59">
        <f t="shared" si="409"/>
        <v>0</v>
      </c>
      <c r="IH177" s="53"/>
      <c r="IJ177" s="78" t="str">
        <f>IF(IJ$9="", "", IF(AND(NOT('Personnel Details'!$N$18=""), $B177&gt;='Personnel Details'!$N$18), 'Personnel Details'!$O$18, IF(AND(NOT('Personnel Details'!$I$18=""), $B177&gt;='Personnel Details'!$I$18), 'Personnel Details'!$J$18, 'Personnel Details'!$E$18)))</f>
        <v/>
      </c>
      <c r="IK177" s="59" t="str">
        <f>IF(IJ$9="", "", IF(AND(NOT('Personnel Details'!$N$18=""), $B177&gt;='Personnel Details'!$N$18), IF('Personnel Details'!$P$18="","", 'Personnel Details'!$P$18), IF(AND(NOT('Personnel Details'!$I$18=""), $B177&gt;='Personnel Details'!$I$18), IF('Personnel Details'!$K$18="", "", 'Personnel Details'!$K$18), IF('Personnel Details'!$F$18="", "", 'Personnel Details'!$F$18))))</f>
        <v/>
      </c>
      <c r="IL177" s="79" t="str">
        <f>IF(IJ$9="", "", IF(AND(NOT('Personnel Details'!$N$18=""), $B177&gt;='Personnel Details'!$N$18), 'Personnel Details'!$Q$18, IF(AND(NOT('Personnel Details'!$I$18=""), $B177&gt;='Personnel Details'!$I$18), 'Personnel Details'!$L$18, 'Personnel Details'!$G$18)))</f>
        <v/>
      </c>
      <c r="IM177" s="59">
        <f t="shared" si="410"/>
        <v>0</v>
      </c>
      <c r="IN177" s="53"/>
      <c r="IP177" s="78" t="str">
        <f>IF(IP$9="", "", IF(AND(NOT('Personnel Details'!$N$19=""), $B177&gt;='Personnel Details'!$N$19), 'Personnel Details'!$O$19, IF(AND(NOT('Personnel Details'!$I$19=""), $B177&gt;='Personnel Details'!$I$19), 'Personnel Details'!$J$19, 'Personnel Details'!$E$19)))</f>
        <v/>
      </c>
      <c r="IQ177" s="59" t="str">
        <f>IF(IP$9="", "", IF(AND(NOT('Personnel Details'!$N$19=""), $B177&gt;='Personnel Details'!$N$19), IF('Personnel Details'!$P$19="","", 'Personnel Details'!$P$19), IF(AND(NOT('Personnel Details'!$I$19=""), $B177&gt;='Personnel Details'!$I$19), IF('Personnel Details'!$K$19="", "", 'Personnel Details'!$K$19), IF('Personnel Details'!$F$19="", "", 'Personnel Details'!$F$19))))</f>
        <v/>
      </c>
      <c r="IR177" s="79" t="str">
        <f>IF(IP$9="", "", IF(AND(NOT('Personnel Details'!$N$19=""), $B177&gt;='Personnel Details'!$N$19), 'Personnel Details'!$Q$19, IF(AND(NOT('Personnel Details'!$I$19=""), $B177&gt;='Personnel Details'!$I$19), 'Personnel Details'!$L$19, 'Personnel Details'!$G$19)))</f>
        <v/>
      </c>
      <c r="IS177" s="59">
        <f t="shared" si="411"/>
        <v>0</v>
      </c>
      <c r="IT177" s="53"/>
      <c r="IV177" s="78" t="str">
        <f>IF(IV$9="", "", IF(AND(NOT('Personnel Details'!$N$20=""), $B177&gt;='Personnel Details'!$N$20), 'Personnel Details'!$O$20, IF(AND(NOT('Personnel Details'!$I$20=""), $B177&gt;='Personnel Details'!$I$20), 'Personnel Details'!$J$20, 'Personnel Details'!$E$20)))</f>
        <v/>
      </c>
      <c r="IW177" s="59" t="str">
        <f>IF(IV$9="", "", IF(AND(NOT('Personnel Details'!$N$20=""), $B177&gt;='Personnel Details'!$N$20), IF('Personnel Details'!$P$20="","", 'Personnel Details'!$P$20), IF(AND(NOT('Personnel Details'!$I$20=""), $B177&gt;='Personnel Details'!$I$20), IF('Personnel Details'!$K$20="", "", 'Personnel Details'!$K$20), IF('Personnel Details'!$F$20="", "", 'Personnel Details'!$F$20))))</f>
        <v/>
      </c>
      <c r="IX177" s="79" t="str">
        <f>IF(IV$9="", "", IF(AND(NOT('Personnel Details'!$N$20=""), $B177&gt;='Personnel Details'!$N$20), 'Personnel Details'!$Q$20, IF(AND(NOT('Personnel Details'!$I$20=""), $B177&gt;='Personnel Details'!$I$20), 'Personnel Details'!$L$20, 'Personnel Details'!$G$20)))</f>
        <v/>
      </c>
      <c r="IY177" s="59">
        <f t="shared" si="412"/>
        <v>0</v>
      </c>
      <c r="IZ177" s="53"/>
      <c r="JB177" s="78" t="str">
        <f>IF(JB$9="", "", IF(AND(NOT('Personnel Details'!$N$21=""), $B177&gt;='Personnel Details'!$N$21), 'Personnel Details'!$O$21, IF(AND(NOT('Personnel Details'!$I$21=""), $B177&gt;='Personnel Details'!$I$21), 'Personnel Details'!$J$21, 'Personnel Details'!$E$21)))</f>
        <v/>
      </c>
      <c r="JC177" s="59" t="str">
        <f>IF(JB$9="", "", IF(AND(NOT('Personnel Details'!$N$21=""), $B177&gt;='Personnel Details'!$N$21), IF('Personnel Details'!$P$21="","", 'Personnel Details'!$P$21), IF(AND(NOT('Personnel Details'!$I$21=""), $B177&gt;='Personnel Details'!$I$21), IF('Personnel Details'!$K$21="", "", 'Personnel Details'!$K$21), IF('Personnel Details'!$F$21="", "", 'Personnel Details'!$F$21))))</f>
        <v/>
      </c>
      <c r="JD177" s="79" t="str">
        <f>IF(JB$9="", "", IF(AND(NOT('Personnel Details'!$N$21=""), $B177&gt;='Personnel Details'!$N$21), 'Personnel Details'!$Q$21, IF(AND(NOT('Personnel Details'!$I$21=""), $B177&gt;='Personnel Details'!$I$21), 'Personnel Details'!$L$21, 'Personnel Details'!$G$21)))</f>
        <v/>
      </c>
      <c r="JE177" s="59">
        <f t="shared" si="413"/>
        <v>0</v>
      </c>
      <c r="JF177" s="53"/>
      <c r="JH177" s="78" t="str">
        <f>IF(JH$9="", "", IF(AND(NOT('Personnel Details'!$N$22=""), $B177&gt;='Personnel Details'!$N$22), 'Personnel Details'!$O$22, IF(AND(NOT('Personnel Details'!$I$22=""), $B177&gt;='Personnel Details'!$I$22), 'Personnel Details'!$J$22, 'Personnel Details'!$E$22)))</f>
        <v/>
      </c>
      <c r="JI177" s="59" t="str">
        <f>IF(JH$9="", "", IF(AND(NOT('Personnel Details'!$N$22=""), $B177&gt;='Personnel Details'!$N$22), IF('Personnel Details'!$P$22="","", 'Personnel Details'!$P$22), IF(AND(NOT('Personnel Details'!$I$22=""), $B177&gt;='Personnel Details'!$I$22), IF('Personnel Details'!$K$22="", "", 'Personnel Details'!$K$22), IF('Personnel Details'!$F$22="", "", 'Personnel Details'!$F$22))))</f>
        <v/>
      </c>
      <c r="JJ177" s="79" t="str">
        <f>IF(JH$9="", "", IF(AND(NOT('Personnel Details'!$N$22=""), $B177&gt;='Personnel Details'!$N$22), 'Personnel Details'!$Q$22, IF(AND(NOT('Personnel Details'!$I$22=""), $B177&gt;='Personnel Details'!$I$22), 'Personnel Details'!$L$22, 'Personnel Details'!$G$22)))</f>
        <v/>
      </c>
      <c r="JK177" s="59">
        <f t="shared" si="414"/>
        <v>0</v>
      </c>
      <c r="JL177" s="53"/>
      <c r="JN177" s="78" t="str">
        <f>IF(JN$9="", "", IF(AND(NOT('Personnel Details'!$N$23=""), $B177&gt;='Personnel Details'!$N$23), 'Personnel Details'!$O$23, IF(AND(NOT('Personnel Details'!$I$23=""), $B177&gt;='Personnel Details'!$I$23), 'Personnel Details'!$J$23, 'Personnel Details'!$E$23)))</f>
        <v/>
      </c>
      <c r="JO177" s="59" t="str">
        <f>IF(JN$9="", "", IF(AND(NOT('Personnel Details'!$N$23=""), $B177&gt;='Personnel Details'!$N$23), IF('Personnel Details'!$P$23="","", 'Personnel Details'!$P$23), IF(AND(NOT('Personnel Details'!$I$23=""), $B177&gt;='Personnel Details'!$I$23), IF('Personnel Details'!$K$23="", "", 'Personnel Details'!$K$23), IF('Personnel Details'!$F$23="", "", 'Personnel Details'!$F$23))))</f>
        <v/>
      </c>
      <c r="JP177" s="79" t="str">
        <f>IF(JN$9="", "", IF(AND(NOT('Personnel Details'!$N$23=""), $B177&gt;='Personnel Details'!$N$23), 'Personnel Details'!$Q$23, IF(AND(NOT('Personnel Details'!$I$23=""), $B177&gt;='Personnel Details'!$I$23), 'Personnel Details'!$L$23, 'Personnel Details'!$G$23)))</f>
        <v/>
      </c>
      <c r="JQ177" s="59">
        <f t="shared" si="415"/>
        <v>0</v>
      </c>
      <c r="JR177" s="53"/>
      <c r="JT177" s="78" t="str">
        <f>IF(JT$9="", "", IF(AND(NOT('Personnel Details'!$N$24=""), $B177&gt;='Personnel Details'!$N$24), 'Personnel Details'!$O$24, IF(AND(NOT('Personnel Details'!$I$24=""), $B177&gt;='Personnel Details'!$I$24), 'Personnel Details'!$J$24, 'Personnel Details'!$E$24)))</f>
        <v/>
      </c>
      <c r="JU177" s="59" t="str">
        <f>IF(JT$9="", "", IF(AND(NOT('Personnel Details'!$N$24=""), $B177&gt;='Personnel Details'!$N$24), IF('Personnel Details'!$P$24="","", 'Personnel Details'!$P$24), IF(AND(NOT('Personnel Details'!$I$24=""), $B177&gt;='Personnel Details'!$I$24), IF('Personnel Details'!$K$24="", "", 'Personnel Details'!$K$24), IF('Personnel Details'!$F$24="", "", 'Personnel Details'!$F$24))))</f>
        <v/>
      </c>
      <c r="JV177" s="79" t="str">
        <f>IF(JT$9="", "", IF(AND(NOT('Personnel Details'!$N$24=""), $B177&gt;='Personnel Details'!$N$24), 'Personnel Details'!$Q$24, IF(AND(NOT('Personnel Details'!$I$24=""), $B177&gt;='Personnel Details'!$I$24), 'Personnel Details'!$L$24, 'Personnel Details'!$G$24)))</f>
        <v/>
      </c>
      <c r="JW177" s="59">
        <f t="shared" si="416"/>
        <v>0</v>
      </c>
      <c r="JX177" s="53"/>
      <c r="JZ177" s="78" t="str">
        <f>IF(JZ$9="", "", IF(AND(NOT('Personnel Details'!$N$25=""), $B177&gt;='Personnel Details'!$N$25), 'Personnel Details'!$O$25, IF(AND(NOT('Personnel Details'!$I$25=""), $B177&gt;='Personnel Details'!$I$25), 'Personnel Details'!$J$25, 'Personnel Details'!$E$25)))</f>
        <v/>
      </c>
      <c r="KA177" s="59" t="str">
        <f>IF(JZ$9="", "", IF(AND(NOT('Personnel Details'!$N$25=""), $B177&gt;='Personnel Details'!$N$25), IF('Personnel Details'!$P$25="","", 'Personnel Details'!$P$25), IF(AND(NOT('Personnel Details'!$I$25=""), $B177&gt;='Personnel Details'!$I$25), IF('Personnel Details'!$K$25="", "", 'Personnel Details'!$K$25), IF('Personnel Details'!$F$25="", "", 'Personnel Details'!$F$25))))</f>
        <v/>
      </c>
      <c r="KB177" s="79" t="str">
        <f>IF(JZ$9="", "", IF(AND(NOT('Personnel Details'!$N$25=""), $B177&gt;='Personnel Details'!$N$25), 'Personnel Details'!$Q$25, IF(AND(NOT('Personnel Details'!$I$25=""), $B177&gt;='Personnel Details'!$I$25), 'Personnel Details'!$L$25, 'Personnel Details'!$G$25)))</f>
        <v/>
      </c>
      <c r="KC177" s="59">
        <f t="shared" si="417"/>
        <v>0</v>
      </c>
      <c r="KD177" s="53"/>
      <c r="KF177" s="78" t="str">
        <f>IF(KF$9="", "", IF(AND(NOT('Personnel Details'!$N$26=""), $B177&gt;='Personnel Details'!$N$26), 'Personnel Details'!$O$26, IF(AND(NOT('Personnel Details'!$I$26=""), $B177&gt;='Personnel Details'!$I$26), 'Personnel Details'!$J$26, 'Personnel Details'!$E$26)))</f>
        <v/>
      </c>
      <c r="KG177" s="59" t="str">
        <f>IF(KF$9="", "", IF(AND(NOT('Personnel Details'!$N$26=""), $B177&gt;='Personnel Details'!$N$26), IF('Personnel Details'!$P$26="","", 'Personnel Details'!$P$26), IF(AND(NOT('Personnel Details'!$I$26=""), $B177&gt;='Personnel Details'!$I$26), IF('Personnel Details'!$K$26="", "", 'Personnel Details'!$K$26), IF('Personnel Details'!$F$26="", "", 'Personnel Details'!$F$26))))</f>
        <v/>
      </c>
      <c r="KH177" s="79" t="str">
        <f>IF(KF$9="", "", IF(AND(NOT('Personnel Details'!$N$26=""), $B177&gt;='Personnel Details'!$N$26), 'Personnel Details'!$Q$26, IF(AND(NOT('Personnel Details'!$I$26=""), $B177&gt;='Personnel Details'!$I$26), 'Personnel Details'!$L$26, 'Personnel Details'!$G$26)))</f>
        <v/>
      </c>
      <c r="KI177" s="59">
        <f t="shared" si="418"/>
        <v>0</v>
      </c>
      <c r="KJ177" s="53"/>
      <c r="KL177" s="78" t="str">
        <f>IF(KL$9="", "", IF(AND(NOT('Personnel Details'!$N$27=""), $B177&gt;='Personnel Details'!$N$27), 'Personnel Details'!$O$27, IF(AND(NOT('Personnel Details'!$I$27=""), $B177&gt;='Personnel Details'!$I$27), 'Personnel Details'!$J$27, 'Personnel Details'!$E$27)))</f>
        <v/>
      </c>
      <c r="KM177" s="59" t="str">
        <f>IF(KL$9="", "", IF(AND(NOT('Personnel Details'!$N$27=""), $B177&gt;='Personnel Details'!$N$27), IF('Personnel Details'!$P$27="","", 'Personnel Details'!$P$27), IF(AND(NOT('Personnel Details'!$I$27=""), $B177&gt;='Personnel Details'!$I$27), IF('Personnel Details'!$K$27="", "", 'Personnel Details'!$K$27), IF('Personnel Details'!$F$27="", "", 'Personnel Details'!$F$27))))</f>
        <v/>
      </c>
      <c r="KN177" s="79" t="str">
        <f>IF(KL$9="", "", IF(AND(NOT('Personnel Details'!$N$27=""), $B177&gt;='Personnel Details'!$N$27), 'Personnel Details'!$Q$27, IF(AND(NOT('Personnel Details'!$I$27=""), $B177&gt;='Personnel Details'!$I$27), 'Personnel Details'!$L$27, 'Personnel Details'!$G$27)))</f>
        <v/>
      </c>
      <c r="KO177" s="59">
        <f t="shared" si="419"/>
        <v>0</v>
      </c>
      <c r="KP177" s="53"/>
      <c r="KR177" s="78" t="str">
        <f>IF(KR$9="", "", IF(AND(NOT('Personnel Details'!$N$28=""), $B177&gt;='Personnel Details'!$N$28), 'Personnel Details'!$O$28, IF(AND(NOT('Personnel Details'!$I$28=""), $B177&gt;='Personnel Details'!$I$28), 'Personnel Details'!$J$28, 'Personnel Details'!$E$28)))</f>
        <v/>
      </c>
      <c r="KS177" s="59" t="str">
        <f>IF(KR$9="", "", IF(AND(NOT('Personnel Details'!$N$28=""), $B177&gt;='Personnel Details'!$N$28), IF('Personnel Details'!$P$28="","", 'Personnel Details'!$P$28), IF(AND(NOT('Personnel Details'!$I$28=""), $B177&gt;='Personnel Details'!$I$28), IF('Personnel Details'!$K$28="", "", 'Personnel Details'!$K$28), IF('Personnel Details'!$F$28="", "", 'Personnel Details'!$F$28))))</f>
        <v/>
      </c>
      <c r="KT177" s="79" t="str">
        <f>IF(KR$9="", "", IF(AND(NOT('Personnel Details'!$N$28=""), $B177&gt;='Personnel Details'!$N$28), 'Personnel Details'!$Q$28, IF(AND(NOT('Personnel Details'!$I$28=""), $B177&gt;='Personnel Details'!$I$28), 'Personnel Details'!$L$28, 'Personnel Details'!$G$28)))</f>
        <v/>
      </c>
      <c r="KU177" s="59">
        <f t="shared" si="420"/>
        <v>0</v>
      </c>
      <c r="KV177" s="53"/>
      <c r="KX177" s="78" t="str">
        <f>IF(KX$9="", "", IF(AND(NOT('Personnel Details'!$N$29=""), $B177&gt;='Personnel Details'!$N$29), 'Personnel Details'!$O$29, IF(AND(NOT('Personnel Details'!$I$29=""), $B177&gt;='Personnel Details'!$I$29), 'Personnel Details'!$J$29, 'Personnel Details'!$E$29)))</f>
        <v/>
      </c>
      <c r="KY177" s="59" t="str">
        <f>IF(KX$9="", "", IF(AND(NOT('Personnel Details'!$N$29=""), $B177&gt;='Personnel Details'!$N$29), IF('Personnel Details'!$P$29="","", 'Personnel Details'!$P$29), IF(AND(NOT('Personnel Details'!$I$29=""), $B177&gt;='Personnel Details'!$I$29), IF('Personnel Details'!$K$29="", "", 'Personnel Details'!$K$29), IF('Personnel Details'!$F$29="", "", 'Personnel Details'!$F$29))))</f>
        <v/>
      </c>
      <c r="KZ177" s="79" t="str">
        <f>IF(KX$9="", "", IF(AND(NOT('Personnel Details'!$N$29=""), $B177&gt;='Personnel Details'!$N$29), 'Personnel Details'!$Q$29, IF(AND(NOT('Personnel Details'!$I$29=""), $B177&gt;='Personnel Details'!$I$29), 'Personnel Details'!$L$29, 'Personnel Details'!$G$29)))</f>
        <v/>
      </c>
      <c r="LA177" s="59">
        <f t="shared" si="421"/>
        <v>0</v>
      </c>
      <c r="LB177" s="53"/>
      <c r="LD177" s="78" t="str">
        <f>IF(LD$9="", "", IF(AND(NOT('Personnel Details'!$N$30=""), $B177&gt;='Personnel Details'!$N$30), 'Personnel Details'!$O$30, IF(AND(NOT('Personnel Details'!$I$30=""), $B177&gt;='Personnel Details'!$I$30), 'Personnel Details'!$J$30, 'Personnel Details'!$E$30)))</f>
        <v/>
      </c>
      <c r="LE177" s="59" t="str">
        <f>IF(LD$9="", "", IF(AND(NOT('Personnel Details'!$N$30=""), $B177&gt;='Personnel Details'!$N$30), IF('Personnel Details'!$P$30="","", 'Personnel Details'!$P$30), IF(AND(NOT('Personnel Details'!$I$30=""), $B177&gt;='Personnel Details'!$I$30), IF('Personnel Details'!$K$30="", "", 'Personnel Details'!$K$30), IF('Personnel Details'!$F$30="", "", 'Personnel Details'!$F$30))))</f>
        <v/>
      </c>
      <c r="LF177" s="79" t="str">
        <f>IF(LD$9="", "", IF(AND(NOT('Personnel Details'!$N$30=""), $B177&gt;='Personnel Details'!$N$30), 'Personnel Details'!$Q$30, IF(AND(NOT('Personnel Details'!$I$30=""), $B177&gt;='Personnel Details'!$I$30), 'Personnel Details'!$L$30, 'Personnel Details'!$G$30)))</f>
        <v/>
      </c>
      <c r="LG177" s="59">
        <f t="shared" si="422"/>
        <v>0</v>
      </c>
      <c r="LH177" s="53"/>
      <c r="LJ177" s="78" t="str">
        <f>IF(LJ$9="", "", IF(AND(NOT('Personnel Details'!$N$31=""), $B177&gt;='Personnel Details'!$N$31), 'Personnel Details'!$O$31, IF(AND(NOT('Personnel Details'!$I$31=""), $B177&gt;='Personnel Details'!$I$31), 'Personnel Details'!$J$31, 'Personnel Details'!$E$31)))</f>
        <v/>
      </c>
      <c r="LK177" s="59" t="str">
        <f>IF(LJ$9="", "", IF(AND(NOT('Personnel Details'!$N$31=""), $B177&gt;='Personnel Details'!$N$31), IF('Personnel Details'!$P$31="","", 'Personnel Details'!$P$31), IF(AND(NOT('Personnel Details'!$I$31=""), $B177&gt;='Personnel Details'!$I$31), IF('Personnel Details'!$K$31="", "", 'Personnel Details'!$K$31), IF('Personnel Details'!$F$31="", "", 'Personnel Details'!$F$31))))</f>
        <v/>
      </c>
      <c r="LL177" s="79" t="str">
        <f>IF(LJ$9="", "", IF(AND(NOT('Personnel Details'!$N$31=""), $B177&gt;='Personnel Details'!$N$31), 'Personnel Details'!$Q$31, IF(AND(NOT('Personnel Details'!$I$31=""), $B177&gt;='Personnel Details'!$I$31), 'Personnel Details'!$L$31, 'Personnel Details'!$G$31)))</f>
        <v/>
      </c>
      <c r="LM177" s="59">
        <f t="shared" si="423"/>
        <v>0</v>
      </c>
      <c r="LN177" s="53"/>
      <c r="LP177" s="78" t="str">
        <f>IF(LP$9="", "", IF(AND(NOT('Personnel Details'!$N$32=""), $B177&gt;='Personnel Details'!$N$32), 'Personnel Details'!$O$32, IF(AND(NOT('Personnel Details'!$I$32=""), $B177&gt;='Personnel Details'!$I$32), 'Personnel Details'!$J$32, 'Personnel Details'!$E$32)))</f>
        <v/>
      </c>
      <c r="LQ177" s="59" t="str">
        <f>IF(LP$9="", "", IF(AND(NOT('Personnel Details'!$N$32=""), $B177&gt;='Personnel Details'!$N$32), IF('Personnel Details'!$P$32="","", 'Personnel Details'!$P$32), IF(AND(NOT('Personnel Details'!$I$32=""), $B177&gt;='Personnel Details'!$I$32), IF('Personnel Details'!$K$32="", "", 'Personnel Details'!$K$32), IF('Personnel Details'!$F$32="", "", 'Personnel Details'!$F$32))))</f>
        <v/>
      </c>
      <c r="LR177" s="79" t="str">
        <f>IF(LP$9="", "", IF(AND(NOT('Personnel Details'!$N$32=""), $B177&gt;='Personnel Details'!$N$32), 'Personnel Details'!$Q$32, IF(AND(NOT('Personnel Details'!$I$32=""), $B177&gt;='Personnel Details'!$I$32), 'Personnel Details'!$L$32, 'Personnel Details'!$G$32)))</f>
        <v/>
      </c>
      <c r="LS177" s="59">
        <f t="shared" si="424"/>
        <v>0</v>
      </c>
      <c r="LT177" s="53"/>
      <c r="LV177" s="78" t="str">
        <f>IF(LV$9="", "", IF(AND(NOT('Personnel Details'!$N$33=""), $B177&gt;='Personnel Details'!$N$33), 'Personnel Details'!$O$33, IF(AND(NOT('Personnel Details'!$I$33=""), $B177&gt;='Personnel Details'!$I$33), 'Personnel Details'!$J$33, 'Personnel Details'!$E$33)))</f>
        <v/>
      </c>
      <c r="LW177" s="59" t="str">
        <f>IF(LV$9="", "", IF(AND(NOT('Personnel Details'!$N$33=""), $B177&gt;='Personnel Details'!$N$33), IF('Personnel Details'!$P$33="","", 'Personnel Details'!$P$33), IF(AND(NOT('Personnel Details'!$I$33=""), $B177&gt;='Personnel Details'!$I$33), IF('Personnel Details'!$K$33="", "", 'Personnel Details'!$K$33), IF('Personnel Details'!$F$33="", "", 'Personnel Details'!$F$33))))</f>
        <v/>
      </c>
      <c r="LX177" s="79" t="str">
        <f>IF(LV$9="", "", IF(AND(NOT('Personnel Details'!$N$33=""), $B177&gt;='Personnel Details'!$N$33), 'Personnel Details'!$Q$33, IF(AND(NOT('Personnel Details'!$I$33=""), $B177&gt;='Personnel Details'!$I$33), 'Personnel Details'!$L$33, 'Personnel Details'!$G$33)))</f>
        <v/>
      </c>
      <c r="LY177" s="59">
        <f t="shared" si="425"/>
        <v>0</v>
      </c>
      <c r="LZ177" s="53"/>
      <c r="MB177" s="78" t="str">
        <f>IF(MB$9="", "", IF(AND(NOT('Personnel Details'!$N$34=""), $B177&gt;='Personnel Details'!$N$34), 'Personnel Details'!$O$34, IF(AND(NOT('Personnel Details'!$I$34=""), $B177&gt;='Personnel Details'!$I$34), 'Personnel Details'!$J$34, 'Personnel Details'!$E$34)))</f>
        <v/>
      </c>
      <c r="MC177" s="59" t="str">
        <f>IF(MB$9="", "", IF(AND(NOT('Personnel Details'!$N$34=""), $B177&gt;='Personnel Details'!$N$34), IF('Personnel Details'!$P$34="","", 'Personnel Details'!$P$34), IF(AND(NOT('Personnel Details'!$I$34=""), $B177&gt;='Personnel Details'!$I$34), IF('Personnel Details'!$K$34="", "", 'Personnel Details'!$K$34), IF('Personnel Details'!$F$34="", "", 'Personnel Details'!$F$34))))</f>
        <v/>
      </c>
      <c r="MD177" s="79" t="str">
        <f>IF(MB$9="", "", IF(AND(NOT('Personnel Details'!$N$34=""), $B177&gt;='Personnel Details'!$N$34), 'Personnel Details'!$Q$34, IF(AND(NOT('Personnel Details'!$I$34=""), $B177&gt;='Personnel Details'!$I$34), 'Personnel Details'!$L$34, 'Personnel Details'!$G$34)))</f>
        <v/>
      </c>
      <c r="ME177" s="59">
        <f t="shared" si="426"/>
        <v>0</v>
      </c>
      <c r="MF177" s="53"/>
      <c r="MH177" s="78" t="str">
        <f>IF(MH$9="", "", IF(AND(NOT('Personnel Details'!$N$35=""), $B177&gt;='Personnel Details'!$N$35), 'Personnel Details'!$O$35, IF(AND(NOT('Personnel Details'!$I$35=""), $B177&gt;='Personnel Details'!$I$35), 'Personnel Details'!$J$35, 'Personnel Details'!$E$35)))</f>
        <v/>
      </c>
      <c r="MI177" s="59" t="str">
        <f>IF(MH$9="", "", IF(AND(NOT('Personnel Details'!$N$35=""), $B177&gt;='Personnel Details'!$N$35), IF('Personnel Details'!$P$35="","", 'Personnel Details'!$P$35), IF(AND(NOT('Personnel Details'!$I$35=""), $B177&gt;='Personnel Details'!$I$35), IF('Personnel Details'!$K$35="", "", 'Personnel Details'!$K$35), IF('Personnel Details'!$F$35="", "", 'Personnel Details'!$F$35))))</f>
        <v/>
      </c>
      <c r="MJ177" s="79" t="str">
        <f>IF(MH$9="", "", IF(AND(NOT('Personnel Details'!$N$35=""), $B177&gt;='Personnel Details'!$N$35), 'Personnel Details'!$Q$35, IF(AND(NOT('Personnel Details'!$I$35=""), $B177&gt;='Personnel Details'!$I$35), 'Personnel Details'!$L$35, 'Personnel Details'!$G$35)))</f>
        <v/>
      </c>
      <c r="MK177" s="59">
        <f t="shared" si="427"/>
        <v>0</v>
      </c>
      <c r="ML177" s="53"/>
      <c r="MN177" s="78" t="str">
        <f>IF(MN$9="", "", IF(AND(NOT('Personnel Details'!$N$36=""), $B177&gt;='Personnel Details'!$N$36), 'Personnel Details'!$O$36, IF(AND(NOT('Personnel Details'!$I$36=""), $B177&gt;='Personnel Details'!$I$36), 'Personnel Details'!$J$36, 'Personnel Details'!$E$36)))</f>
        <v/>
      </c>
      <c r="MO177" s="59" t="str">
        <f>IF(MN$9="", "", IF(AND(NOT('Personnel Details'!$N$36=""), $B177&gt;='Personnel Details'!$N$36), IF('Personnel Details'!$P$36="","", 'Personnel Details'!$P$36), IF(AND(NOT('Personnel Details'!$I$36=""), $B177&gt;='Personnel Details'!$I$36), IF('Personnel Details'!$K$36="", "", 'Personnel Details'!$K$36), IF('Personnel Details'!$F$36="", "", 'Personnel Details'!$F$36))))</f>
        <v/>
      </c>
      <c r="MP177" s="79" t="str">
        <f>IF(MN$9="", "", IF(AND(NOT('Personnel Details'!$N$36=""), $B177&gt;='Personnel Details'!$N$36), 'Personnel Details'!$Q$36, IF(AND(NOT('Personnel Details'!$I$36=""), $B177&gt;='Personnel Details'!$I$36), 'Personnel Details'!$L$36, 'Personnel Details'!$G$36)))</f>
        <v/>
      </c>
      <c r="MQ177" s="59">
        <f t="shared" si="428"/>
        <v>0</v>
      </c>
      <c r="MR177" s="53"/>
      <c r="MT177" s="78" t="str">
        <f>IF(MT$9="", "", IF(AND(NOT('Personnel Details'!$N$37=""), $B177&gt;='Personnel Details'!$N$37), 'Personnel Details'!$O$37, IF(AND(NOT('Personnel Details'!$I$37=""), $B177&gt;='Personnel Details'!$I$37), 'Personnel Details'!$J$37, 'Personnel Details'!$E$37)))</f>
        <v/>
      </c>
      <c r="MU177" s="59" t="str">
        <f>IF(MT$9="", "", IF(AND(NOT('Personnel Details'!$N$37=""), $B177&gt;='Personnel Details'!$N$37), IF('Personnel Details'!$P$37="","", 'Personnel Details'!$P$37), IF(AND(NOT('Personnel Details'!$I$37=""), $B177&gt;='Personnel Details'!$I$37), IF('Personnel Details'!$K$37="", "", 'Personnel Details'!$K$37), IF('Personnel Details'!$F$37="", "", 'Personnel Details'!$F$37))))</f>
        <v/>
      </c>
      <c r="MV177" s="79" t="str">
        <f>IF(MT$9="", "", IF(AND(NOT('Personnel Details'!$N$37=""), $B177&gt;='Personnel Details'!$N$37), 'Personnel Details'!$Q$37, IF(AND(NOT('Personnel Details'!$I$37=""), $B177&gt;='Personnel Details'!$I$37), 'Personnel Details'!$L$37, 'Personnel Details'!$G$37)))</f>
        <v/>
      </c>
      <c r="MW177" s="59">
        <f t="shared" si="429"/>
        <v>0</v>
      </c>
      <c r="MX177" s="53"/>
      <c r="MZ177" s="78" t="str">
        <f>IF(MZ$9="", "", IF(AND(NOT('Personnel Details'!$N$38=""), $B177&gt;='Personnel Details'!$N$38), 'Personnel Details'!$O$38, IF(AND(NOT('Personnel Details'!$I$38=""), $B177&gt;='Personnel Details'!$I$38), 'Personnel Details'!$J$38, 'Personnel Details'!$E$38)))</f>
        <v/>
      </c>
      <c r="NA177" s="59" t="str">
        <f>IF(MZ$9="", "", IF(AND(NOT('Personnel Details'!$N$38=""), $B177&gt;='Personnel Details'!$N$38), IF('Personnel Details'!$P$38="","", 'Personnel Details'!$P$38), IF(AND(NOT('Personnel Details'!$I$38=""), $B177&gt;='Personnel Details'!$I$38), IF('Personnel Details'!$K$38="", "", 'Personnel Details'!$K$38), IF('Personnel Details'!$F$38="", "", 'Personnel Details'!$F$38))))</f>
        <v/>
      </c>
      <c r="NB177" s="79" t="str">
        <f>IF(MZ$9="", "", IF(AND(NOT('Personnel Details'!$N$38=""), $B177&gt;='Personnel Details'!$N$38), 'Personnel Details'!$Q$38, IF(AND(NOT('Personnel Details'!$I$38=""), $B177&gt;='Personnel Details'!$I$38), 'Personnel Details'!$L$38, 'Personnel Details'!$G$38)))</f>
        <v/>
      </c>
      <c r="NC177" s="59">
        <f t="shared" si="430"/>
        <v>0</v>
      </c>
      <c r="ND177" s="53"/>
      <c r="NF177" s="78" t="str">
        <f>IF(NF$9="", "", IF(AND(NOT('Personnel Details'!$N$39=""), $B177&gt;='Personnel Details'!$N$39), 'Personnel Details'!$O$39, IF(AND(NOT('Personnel Details'!$I$39=""), $B177&gt;='Personnel Details'!$I$39), 'Personnel Details'!$J$39, 'Personnel Details'!$E$39)))</f>
        <v/>
      </c>
      <c r="NG177" s="59" t="str">
        <f>IF(NF$9="", "", IF(AND(NOT('Personnel Details'!$N$39=""), $B177&gt;='Personnel Details'!$N$39), IF('Personnel Details'!$P$39="","", 'Personnel Details'!$P$39), IF(AND(NOT('Personnel Details'!$I$39=""), $B177&gt;='Personnel Details'!$I$39), IF('Personnel Details'!$K$39="", "", 'Personnel Details'!$K$39), IF('Personnel Details'!$F$39="", "", 'Personnel Details'!$F$39))))</f>
        <v/>
      </c>
      <c r="NH177" s="79" t="str">
        <f>IF(NF$9="", "", IF(AND(NOT('Personnel Details'!$N$39=""), $B177&gt;='Personnel Details'!$N$39), 'Personnel Details'!$Q$39, IF(AND(NOT('Personnel Details'!$I$39=""), $B177&gt;='Personnel Details'!$I$39), 'Personnel Details'!$L$39, 'Personnel Details'!$G$39)))</f>
        <v/>
      </c>
      <c r="NI177" s="59">
        <f t="shared" si="431"/>
        <v>0</v>
      </c>
      <c r="NJ177" s="53"/>
      <c r="NL177" s="78" t="str">
        <f>IF(NL$9="", "", IF(AND(NOT('Personnel Details'!$N$40=""), $B177&gt;='Personnel Details'!$N$40), 'Personnel Details'!$O$40, IF(AND(NOT('Personnel Details'!$I$40=""), $B177&gt;='Personnel Details'!$I$40), 'Personnel Details'!$J$40, 'Personnel Details'!$E$40)))</f>
        <v/>
      </c>
      <c r="NM177" s="59" t="str">
        <f>IF(NL$9="", "", IF(AND(NOT('Personnel Details'!$N$40=""), $B177&gt;='Personnel Details'!$N$40), IF('Personnel Details'!$P$40="","", 'Personnel Details'!$P$40), IF(AND(NOT('Personnel Details'!$I$40=""), $B177&gt;='Personnel Details'!$I$40), IF('Personnel Details'!$K$40="", "", 'Personnel Details'!$K$40), IF('Personnel Details'!$F$40="", "", 'Personnel Details'!$F$40))))</f>
        <v/>
      </c>
      <c r="NN177" s="79" t="str">
        <f>IF(NL$9="", "", IF(AND(NOT('Personnel Details'!$N$40=""), $B177&gt;='Personnel Details'!$N$40), 'Personnel Details'!$Q$40, IF(AND(NOT('Personnel Details'!$I$40=""), $B177&gt;='Personnel Details'!$I$40), 'Personnel Details'!$L$40, 'Personnel Details'!$G$40)))</f>
        <v/>
      </c>
      <c r="NO177" s="59">
        <f t="shared" si="432"/>
        <v>0</v>
      </c>
      <c r="NP177" s="53"/>
    </row>
    <row r="178" spans="1:380" x14ac:dyDescent="0.25">
      <c r="A178" s="32"/>
      <c r="B178" s="113">
        <f>IFERROR(IF(B177+1&gt;'Personnel Details'!$U$5, "", B177+1), "")</f>
        <v>43998</v>
      </c>
      <c r="C178" s="32"/>
      <c r="D178" s="120"/>
      <c r="E178" s="13" t="str">
        <f t="shared" si="311"/>
        <v/>
      </c>
      <c r="F178" s="13" t="str">
        <f t="shared" si="342"/>
        <v/>
      </c>
      <c r="G178" s="56" t="str">
        <f t="shared" si="433"/>
        <v/>
      </c>
      <c r="H178" s="16" t="str">
        <f t="shared" si="343"/>
        <v/>
      </c>
      <c r="I178" s="32"/>
      <c r="J178" s="120"/>
      <c r="K178" s="62" t="str">
        <f t="shared" si="312"/>
        <v/>
      </c>
      <c r="L178" s="62" t="str">
        <f t="shared" si="344"/>
        <v/>
      </c>
      <c r="M178" s="65" t="str">
        <f t="shared" si="434"/>
        <v/>
      </c>
      <c r="N178" s="68" t="str">
        <f t="shared" si="345"/>
        <v/>
      </c>
      <c r="O178" s="32"/>
      <c r="P178" s="120"/>
      <c r="Q178" s="62" t="str">
        <f t="shared" si="313"/>
        <v/>
      </c>
      <c r="R178" s="62" t="str">
        <f t="shared" si="346"/>
        <v/>
      </c>
      <c r="S178" s="65" t="str">
        <f t="shared" si="435"/>
        <v/>
      </c>
      <c r="T178" s="68" t="str">
        <f t="shared" si="347"/>
        <v/>
      </c>
      <c r="U178" s="32"/>
      <c r="V178" s="120"/>
      <c r="W178" s="62" t="str">
        <f t="shared" si="314"/>
        <v/>
      </c>
      <c r="X178" s="62" t="str">
        <f t="shared" si="348"/>
        <v/>
      </c>
      <c r="Y178" s="65" t="str">
        <f t="shared" si="436"/>
        <v/>
      </c>
      <c r="Z178" s="68" t="str">
        <f t="shared" si="349"/>
        <v/>
      </c>
      <c r="AA178" s="32"/>
      <c r="AB178" s="120"/>
      <c r="AC178" s="62" t="str">
        <f t="shared" si="315"/>
        <v/>
      </c>
      <c r="AD178" s="62" t="str">
        <f t="shared" si="350"/>
        <v/>
      </c>
      <c r="AE178" s="65" t="str">
        <f t="shared" si="437"/>
        <v/>
      </c>
      <c r="AF178" s="68" t="str">
        <f t="shared" si="351"/>
        <v/>
      </c>
      <c r="AG178" s="32"/>
      <c r="AH178" s="120"/>
      <c r="AI178" s="62" t="str">
        <f t="shared" si="316"/>
        <v/>
      </c>
      <c r="AJ178" s="62" t="str">
        <f t="shared" si="352"/>
        <v/>
      </c>
      <c r="AK178" s="65" t="str">
        <f t="shared" si="438"/>
        <v/>
      </c>
      <c r="AL178" s="68" t="str">
        <f t="shared" si="353"/>
        <v/>
      </c>
      <c r="AM178" s="32"/>
      <c r="AN178" s="120"/>
      <c r="AO178" s="62" t="str">
        <f t="shared" si="317"/>
        <v/>
      </c>
      <c r="AP178" s="62" t="str">
        <f t="shared" si="354"/>
        <v/>
      </c>
      <c r="AQ178" s="65" t="str">
        <f t="shared" si="439"/>
        <v/>
      </c>
      <c r="AR178" s="68" t="str">
        <f t="shared" si="355"/>
        <v/>
      </c>
      <c r="AS178" s="32"/>
      <c r="AT178" s="120"/>
      <c r="AU178" s="62" t="str">
        <f t="shared" si="318"/>
        <v/>
      </c>
      <c r="AV178" s="62" t="str">
        <f t="shared" si="356"/>
        <v/>
      </c>
      <c r="AW178" s="65" t="str">
        <f t="shared" si="440"/>
        <v/>
      </c>
      <c r="AX178" s="68" t="str">
        <f t="shared" si="357"/>
        <v/>
      </c>
      <c r="AY178" s="32"/>
      <c r="AZ178" s="120"/>
      <c r="BA178" s="62" t="str">
        <f t="shared" si="319"/>
        <v/>
      </c>
      <c r="BB178" s="62" t="str">
        <f t="shared" si="358"/>
        <v/>
      </c>
      <c r="BC178" s="65" t="str">
        <f t="shared" si="441"/>
        <v/>
      </c>
      <c r="BD178" s="68" t="str">
        <f t="shared" si="359"/>
        <v/>
      </c>
      <c r="BE178" s="32"/>
      <c r="BF178" s="120"/>
      <c r="BG178" s="62" t="str">
        <f t="shared" si="320"/>
        <v/>
      </c>
      <c r="BH178" s="62" t="str">
        <f t="shared" si="360"/>
        <v/>
      </c>
      <c r="BI178" s="65" t="str">
        <f t="shared" si="442"/>
        <v/>
      </c>
      <c r="BJ178" s="68" t="str">
        <f t="shared" si="361"/>
        <v/>
      </c>
      <c r="BK178" s="32"/>
      <c r="BL178" s="120"/>
      <c r="BM178" s="62" t="str">
        <f t="shared" si="321"/>
        <v/>
      </c>
      <c r="BN178" s="62" t="str">
        <f t="shared" si="362"/>
        <v/>
      </c>
      <c r="BO178" s="65" t="str">
        <f t="shared" si="443"/>
        <v/>
      </c>
      <c r="BP178" s="68" t="str">
        <f t="shared" si="363"/>
        <v/>
      </c>
      <c r="BQ178" s="32"/>
      <c r="BR178" s="120"/>
      <c r="BS178" s="62" t="str">
        <f t="shared" si="322"/>
        <v/>
      </c>
      <c r="BT178" s="62" t="str">
        <f t="shared" si="364"/>
        <v/>
      </c>
      <c r="BU178" s="65" t="str">
        <f t="shared" si="444"/>
        <v/>
      </c>
      <c r="BV178" s="68" t="str">
        <f t="shared" si="365"/>
        <v/>
      </c>
      <c r="BW178" s="32"/>
      <c r="BX178" s="120"/>
      <c r="BY178" s="62" t="str">
        <f t="shared" si="323"/>
        <v/>
      </c>
      <c r="BZ178" s="62" t="str">
        <f t="shared" si="366"/>
        <v/>
      </c>
      <c r="CA178" s="65" t="str">
        <f t="shared" si="445"/>
        <v/>
      </c>
      <c r="CB178" s="68" t="str">
        <f t="shared" si="367"/>
        <v/>
      </c>
      <c r="CC178" s="32"/>
      <c r="CD178" s="120"/>
      <c r="CE178" s="62" t="str">
        <f t="shared" si="324"/>
        <v/>
      </c>
      <c r="CF178" s="62" t="str">
        <f t="shared" si="368"/>
        <v/>
      </c>
      <c r="CG178" s="65" t="str">
        <f t="shared" si="446"/>
        <v/>
      </c>
      <c r="CH178" s="68" t="str">
        <f t="shared" si="369"/>
        <v/>
      </c>
      <c r="CI178" s="32"/>
      <c r="CJ178" s="120"/>
      <c r="CK178" s="62" t="str">
        <f t="shared" si="325"/>
        <v/>
      </c>
      <c r="CL178" s="62" t="str">
        <f t="shared" si="370"/>
        <v/>
      </c>
      <c r="CM178" s="65" t="str">
        <f t="shared" si="447"/>
        <v/>
      </c>
      <c r="CN178" s="68" t="str">
        <f t="shared" si="371"/>
        <v/>
      </c>
      <c r="CO178" s="32"/>
      <c r="CP178" s="120"/>
      <c r="CQ178" s="62" t="str">
        <f t="shared" si="326"/>
        <v/>
      </c>
      <c r="CR178" s="62" t="str">
        <f t="shared" si="372"/>
        <v/>
      </c>
      <c r="CS178" s="65" t="str">
        <f t="shared" si="448"/>
        <v/>
      </c>
      <c r="CT178" s="68" t="str">
        <f t="shared" si="373"/>
        <v/>
      </c>
      <c r="CU178" s="32"/>
      <c r="CV178" s="120"/>
      <c r="CW178" s="62" t="str">
        <f t="shared" si="327"/>
        <v/>
      </c>
      <c r="CX178" s="62" t="str">
        <f t="shared" si="374"/>
        <v/>
      </c>
      <c r="CY178" s="65" t="str">
        <f t="shared" si="449"/>
        <v/>
      </c>
      <c r="CZ178" s="68" t="str">
        <f t="shared" si="375"/>
        <v/>
      </c>
      <c r="DA178" s="32"/>
      <c r="DB178" s="120"/>
      <c r="DC178" s="62" t="str">
        <f t="shared" si="328"/>
        <v/>
      </c>
      <c r="DD178" s="62" t="str">
        <f t="shared" si="376"/>
        <v/>
      </c>
      <c r="DE178" s="65" t="str">
        <f t="shared" si="450"/>
        <v/>
      </c>
      <c r="DF178" s="68" t="str">
        <f t="shared" si="377"/>
        <v/>
      </c>
      <c r="DG178" s="32"/>
      <c r="DH178" s="120"/>
      <c r="DI178" s="62" t="str">
        <f t="shared" si="329"/>
        <v/>
      </c>
      <c r="DJ178" s="62" t="str">
        <f t="shared" si="378"/>
        <v/>
      </c>
      <c r="DK178" s="65" t="str">
        <f t="shared" si="451"/>
        <v/>
      </c>
      <c r="DL178" s="68" t="str">
        <f t="shared" si="379"/>
        <v/>
      </c>
      <c r="DM178" s="32"/>
      <c r="DN178" s="120"/>
      <c r="DO178" s="62" t="str">
        <f t="shared" si="330"/>
        <v/>
      </c>
      <c r="DP178" s="62" t="str">
        <f t="shared" si="380"/>
        <v/>
      </c>
      <c r="DQ178" s="65" t="str">
        <f t="shared" si="452"/>
        <v/>
      </c>
      <c r="DR178" s="68" t="str">
        <f t="shared" si="381"/>
        <v/>
      </c>
      <c r="DS178" s="32"/>
      <c r="DT178" s="120"/>
      <c r="DU178" s="62" t="str">
        <f t="shared" si="331"/>
        <v/>
      </c>
      <c r="DV178" s="62" t="str">
        <f t="shared" si="382"/>
        <v/>
      </c>
      <c r="DW178" s="65" t="str">
        <f t="shared" si="453"/>
        <v/>
      </c>
      <c r="DX178" s="68" t="str">
        <f t="shared" si="383"/>
        <v/>
      </c>
      <c r="DY178" s="32"/>
      <c r="DZ178" s="120"/>
      <c r="EA178" s="62" t="str">
        <f t="shared" si="332"/>
        <v/>
      </c>
      <c r="EB178" s="62" t="str">
        <f t="shared" si="384"/>
        <v/>
      </c>
      <c r="EC178" s="65" t="str">
        <f t="shared" si="454"/>
        <v/>
      </c>
      <c r="ED178" s="68" t="str">
        <f t="shared" si="385"/>
        <v/>
      </c>
      <c r="EE178" s="32"/>
      <c r="EF178" s="120"/>
      <c r="EG178" s="62" t="str">
        <f t="shared" si="333"/>
        <v/>
      </c>
      <c r="EH178" s="62" t="str">
        <f t="shared" si="386"/>
        <v/>
      </c>
      <c r="EI178" s="65" t="str">
        <f t="shared" si="455"/>
        <v/>
      </c>
      <c r="EJ178" s="68" t="str">
        <f t="shared" si="387"/>
        <v/>
      </c>
      <c r="EK178" s="32"/>
      <c r="EL178" s="120"/>
      <c r="EM178" s="62" t="str">
        <f t="shared" si="334"/>
        <v/>
      </c>
      <c r="EN178" s="62" t="str">
        <f t="shared" si="388"/>
        <v/>
      </c>
      <c r="EO178" s="65" t="str">
        <f t="shared" si="456"/>
        <v/>
      </c>
      <c r="EP178" s="68" t="str">
        <f t="shared" si="389"/>
        <v/>
      </c>
      <c r="EQ178" s="32"/>
      <c r="ER178" s="120"/>
      <c r="ES178" s="62" t="str">
        <f t="shared" si="335"/>
        <v/>
      </c>
      <c r="ET178" s="62" t="str">
        <f t="shared" si="390"/>
        <v/>
      </c>
      <c r="EU178" s="65" t="str">
        <f t="shared" si="457"/>
        <v/>
      </c>
      <c r="EV178" s="68" t="str">
        <f t="shared" si="391"/>
        <v/>
      </c>
      <c r="EW178" s="32"/>
      <c r="EX178" s="120"/>
      <c r="EY178" s="62" t="str">
        <f t="shared" si="336"/>
        <v/>
      </c>
      <c r="EZ178" s="62" t="str">
        <f t="shared" si="392"/>
        <v/>
      </c>
      <c r="FA178" s="65" t="str">
        <f t="shared" si="458"/>
        <v/>
      </c>
      <c r="FB178" s="68" t="str">
        <f t="shared" si="393"/>
        <v/>
      </c>
      <c r="FC178" s="32"/>
      <c r="FD178" s="120"/>
      <c r="FE178" s="62" t="str">
        <f t="shared" si="337"/>
        <v/>
      </c>
      <c r="FF178" s="62" t="str">
        <f t="shared" si="394"/>
        <v/>
      </c>
      <c r="FG178" s="65" t="str">
        <f t="shared" si="459"/>
        <v/>
      </c>
      <c r="FH178" s="68" t="str">
        <f t="shared" si="395"/>
        <v/>
      </c>
      <c r="FI178" s="32"/>
      <c r="FJ178" s="120"/>
      <c r="FK178" s="62" t="str">
        <f t="shared" si="338"/>
        <v/>
      </c>
      <c r="FL178" s="62" t="str">
        <f t="shared" si="396"/>
        <v/>
      </c>
      <c r="FM178" s="65" t="str">
        <f t="shared" si="460"/>
        <v/>
      </c>
      <c r="FN178" s="68" t="str">
        <f t="shared" si="397"/>
        <v/>
      </c>
      <c r="FO178" s="32"/>
      <c r="FP178" s="120"/>
      <c r="FQ178" s="62" t="str">
        <f t="shared" si="339"/>
        <v/>
      </c>
      <c r="FR178" s="62" t="str">
        <f t="shared" si="398"/>
        <v/>
      </c>
      <c r="FS178" s="65" t="str">
        <f t="shared" si="461"/>
        <v/>
      </c>
      <c r="FT178" s="68" t="str">
        <f t="shared" si="399"/>
        <v/>
      </c>
      <c r="FU178" s="32"/>
      <c r="FV178" s="120"/>
      <c r="FW178" s="62" t="str">
        <f t="shared" si="340"/>
        <v/>
      </c>
      <c r="FX178" s="62" t="str">
        <f t="shared" si="400"/>
        <v/>
      </c>
      <c r="FY178" s="65" t="str">
        <f t="shared" si="462"/>
        <v/>
      </c>
      <c r="FZ178" s="68" t="str">
        <f t="shared" si="401"/>
        <v/>
      </c>
      <c r="GA178" s="32"/>
      <c r="GC178" s="7" t="str">
        <f t="shared" si="402"/>
        <v>Jun 2020</v>
      </c>
      <c r="GD178" s="7" t="str">
        <f t="shared" ca="1" si="341"/>
        <v/>
      </c>
      <c r="GT178" s="71">
        <f>IF(GT$9="", "", IF(AND(NOT('Personnel Details'!$N$11=""), $B178&gt;='Personnel Details'!$N$11), 'Personnel Details'!$O$11, IF(AND(NOT('Personnel Details'!$I$11=""), $B178&gt;='Personnel Details'!$I$11), 'Personnel Details'!$J$11, 'Personnel Details'!$E$11)))</f>
        <v>0.8</v>
      </c>
      <c r="GU178" s="59" t="str">
        <f>IF(GT$9="", "", IF(AND(NOT('Personnel Details'!$N$11=""), $B178&gt;='Personnel Details'!$N$11), IF('Personnel Details'!$P$11="","", 'Personnel Details'!$P$11), IF(AND(NOT('Personnel Details'!$I$11=""), $B178&gt;='Personnel Details'!$I$11), IF('Personnel Details'!$K$11="", "", 'Personnel Details'!$K$11), IF('Personnel Details'!$F$11="", "", 'Personnel Details'!$F$11))))</f>
        <v/>
      </c>
      <c r="GV178" s="74">
        <f>IF(GT$9="", "", IF(AND(NOT('Personnel Details'!$N$11=""), $B178&gt;='Personnel Details'!$N$11), 'Personnel Details'!$Q$11, IF(AND(NOT('Personnel Details'!$I$11=""), $B178&gt;='Personnel Details'!$I$11), 'Personnel Details'!$L$11, 'Personnel Details'!$G$11)))</f>
        <v>0</v>
      </c>
      <c r="GW178" s="59">
        <f t="shared" si="403"/>
        <v>0</v>
      </c>
      <c r="GX178" s="53"/>
      <c r="GZ178" s="78">
        <f>IF(GZ$9="", "", IF(AND(NOT('Personnel Details'!$N$12=""), $B178&gt;='Personnel Details'!$N$12), 'Personnel Details'!$O$12, IF(AND(NOT('Personnel Details'!$I$12=""), $B178&gt;='Personnel Details'!$I$12), 'Personnel Details'!$J$12, 'Personnel Details'!$E$12)))</f>
        <v>0.8</v>
      </c>
      <c r="HA178" s="59" t="str">
        <f>IF(GZ$9="", "", IF(AND(NOT('Personnel Details'!$N$12=""), $B178&gt;='Personnel Details'!$N$12), IF('Personnel Details'!$P$12="","", 'Personnel Details'!$P$12), IF(AND(NOT('Personnel Details'!$I$12=""), $B178&gt;='Personnel Details'!$I$12), IF('Personnel Details'!$K$12="", "", 'Personnel Details'!$K$12), IF('Personnel Details'!$F$12="", "", 'Personnel Details'!$F$12))))</f>
        <v/>
      </c>
      <c r="HB178" s="79">
        <f>IF(GZ$9="", "", IF(AND(NOT('Personnel Details'!$N$12=""), $B178&gt;='Personnel Details'!$N$12), 'Personnel Details'!$Q$12, IF(AND(NOT('Personnel Details'!$I$12=""), $B178&gt;='Personnel Details'!$I$12), 'Personnel Details'!$L$12, 'Personnel Details'!$G$12)))</f>
        <v>0</v>
      </c>
      <c r="HC178" s="59">
        <f t="shared" si="404"/>
        <v>0</v>
      </c>
      <c r="HD178" s="53"/>
      <c r="HF178" s="78">
        <f>IF(HF$9="", "", IF(AND(NOT('Personnel Details'!$N$13=""), $B178&gt;='Personnel Details'!$N$13), 'Personnel Details'!$O$13, IF(AND(NOT('Personnel Details'!$I$13=""), $B178&gt;='Personnel Details'!$I$13), 'Personnel Details'!$J$13, 'Personnel Details'!$E$13)))</f>
        <v>0.8</v>
      </c>
      <c r="HG178" s="59" t="str">
        <f>IF(HF$9="", "", IF(AND(NOT('Personnel Details'!$N$13=""), $B178&gt;='Personnel Details'!$N$13), IF('Personnel Details'!$P$13="","", 'Personnel Details'!$P$13), IF(AND(NOT('Personnel Details'!$I$13=""), $B178&gt;='Personnel Details'!$I$13), IF('Personnel Details'!$K$13="", "", 'Personnel Details'!$K$13), IF('Personnel Details'!$F$13="", "", 'Personnel Details'!$F$13))))</f>
        <v/>
      </c>
      <c r="HH178" s="79">
        <f>IF(HF$9="", "", IF(AND(NOT('Personnel Details'!$N$13=""), $B178&gt;='Personnel Details'!$N$13), 'Personnel Details'!$Q$13, IF(AND(NOT('Personnel Details'!$I$13=""), $B178&gt;='Personnel Details'!$I$13), 'Personnel Details'!$L$13, 'Personnel Details'!$G$13)))</f>
        <v>0</v>
      </c>
      <c r="HI178" s="59">
        <f t="shared" si="405"/>
        <v>0</v>
      </c>
      <c r="HJ178" s="53"/>
      <c r="HL178" s="78">
        <f>IF(HL$9="", "", IF(AND(NOT('Personnel Details'!$N$14=""), $B178&gt;='Personnel Details'!$N$14), 'Personnel Details'!$O$14, IF(AND(NOT('Personnel Details'!$I$14=""), $B178&gt;='Personnel Details'!$I$14), 'Personnel Details'!$J$14, 'Personnel Details'!$E$14)))</f>
        <v>0.8</v>
      </c>
      <c r="HM178" s="59">
        <f>IF(HL$9="", "", IF(AND(NOT('Personnel Details'!$N$14=""), $B178&gt;='Personnel Details'!$N$14), IF('Personnel Details'!$P$14="","", 'Personnel Details'!$P$14), IF(AND(NOT('Personnel Details'!$I$14=""), $B178&gt;='Personnel Details'!$I$14), IF('Personnel Details'!$K$14="", "", 'Personnel Details'!$K$14), IF('Personnel Details'!$F$14="", "", 'Personnel Details'!$F$14))))</f>
        <v>2000</v>
      </c>
      <c r="HN178" s="79">
        <f>IF(HL$9="", "", IF(AND(NOT('Personnel Details'!$N$14=""), $B178&gt;='Personnel Details'!$N$14), 'Personnel Details'!$Q$14, IF(AND(NOT('Personnel Details'!$I$14=""), $B178&gt;='Personnel Details'!$I$14), 'Personnel Details'!$L$14, 'Personnel Details'!$G$14)))</f>
        <v>0.85</v>
      </c>
      <c r="HO178" s="59">
        <f t="shared" si="406"/>
        <v>0</v>
      </c>
      <c r="HP178" s="53"/>
      <c r="HR178" s="78" t="str">
        <f>IF(HR$9="", "", IF(AND(NOT('Personnel Details'!$N$15=""), $B178&gt;='Personnel Details'!$N$15), 'Personnel Details'!$O$15, IF(AND(NOT('Personnel Details'!$I$15=""), $B178&gt;='Personnel Details'!$I$15), 'Personnel Details'!$J$15, 'Personnel Details'!$E$15)))</f>
        <v/>
      </c>
      <c r="HS178" s="59" t="str">
        <f>IF(HR$9="", "", IF(AND(NOT('Personnel Details'!$N$15=""), $B178&gt;='Personnel Details'!$N$15), IF('Personnel Details'!$P$15="","", 'Personnel Details'!$P$15), IF(AND(NOT('Personnel Details'!$I$15=""), $B178&gt;='Personnel Details'!$I$15), IF('Personnel Details'!$K$15="", "", 'Personnel Details'!$K$15), IF('Personnel Details'!$F$15="", "", 'Personnel Details'!$F$15))))</f>
        <v/>
      </c>
      <c r="HT178" s="79" t="str">
        <f>IF(HR$9="", "", IF(AND(NOT('Personnel Details'!$N$15=""), $B178&gt;='Personnel Details'!$N$15), 'Personnel Details'!$Q$15, IF(AND(NOT('Personnel Details'!$I$15=""), $B178&gt;='Personnel Details'!$I$15), 'Personnel Details'!$L$15, 'Personnel Details'!$G$15)))</f>
        <v/>
      </c>
      <c r="HU178" s="59">
        <f t="shared" si="407"/>
        <v>0</v>
      </c>
      <c r="HV178" s="53"/>
      <c r="HX178" s="78" t="str">
        <f>IF(HX$9="", "", IF(AND(NOT('Personnel Details'!$N$16=""), $B178&gt;='Personnel Details'!$N$16), 'Personnel Details'!$O$16, IF(AND(NOT('Personnel Details'!$I$16=""), $B178&gt;='Personnel Details'!$I$16), 'Personnel Details'!$J$16, 'Personnel Details'!$E$16)))</f>
        <v/>
      </c>
      <c r="HY178" s="59" t="str">
        <f>IF(HX$9="", "", IF(AND(NOT('Personnel Details'!$N$16=""), $B178&gt;='Personnel Details'!$N$16), IF('Personnel Details'!$P$16="","", 'Personnel Details'!$P$16), IF(AND(NOT('Personnel Details'!$I$16=""), $B178&gt;='Personnel Details'!$I$16), IF('Personnel Details'!$K$16="", "", 'Personnel Details'!$K$16), IF('Personnel Details'!$F$16="", "", 'Personnel Details'!$F$16))))</f>
        <v/>
      </c>
      <c r="HZ178" s="79" t="str">
        <f>IF(HX$9="", "", IF(AND(NOT('Personnel Details'!$N$16=""), $B178&gt;='Personnel Details'!$N$16), 'Personnel Details'!$Q$16, IF(AND(NOT('Personnel Details'!$I$16=""), $B178&gt;='Personnel Details'!$I$16), 'Personnel Details'!$L$16, 'Personnel Details'!$G$16)))</f>
        <v/>
      </c>
      <c r="IA178" s="59">
        <f t="shared" si="408"/>
        <v>0</v>
      </c>
      <c r="IB178" s="53"/>
      <c r="ID178" s="78" t="str">
        <f>IF(ID$9="", "", IF(AND(NOT('Personnel Details'!$N$17=""), $B178&gt;='Personnel Details'!$N$17), 'Personnel Details'!$O$17, IF(AND(NOT('Personnel Details'!$I$17=""), $B178&gt;='Personnel Details'!$I$17), 'Personnel Details'!$J$17, 'Personnel Details'!$E$17)))</f>
        <v/>
      </c>
      <c r="IE178" s="59" t="str">
        <f>IF(ID$9="", "", IF(AND(NOT('Personnel Details'!$N$17=""), $B178&gt;='Personnel Details'!$N$17), IF('Personnel Details'!$P$17="","", 'Personnel Details'!$P$17), IF(AND(NOT('Personnel Details'!$I$17=""), $B178&gt;='Personnel Details'!$I$17), IF('Personnel Details'!$K$17="", "", 'Personnel Details'!$K$17), IF('Personnel Details'!$F$17="", "", 'Personnel Details'!$F$17))))</f>
        <v/>
      </c>
      <c r="IF178" s="79" t="str">
        <f>IF(ID$9="", "", IF(AND(NOT('Personnel Details'!$N$17=""), $B178&gt;='Personnel Details'!$N$17), 'Personnel Details'!$Q$17, IF(AND(NOT('Personnel Details'!$I$17=""), $B178&gt;='Personnel Details'!$I$17), 'Personnel Details'!$L$17, 'Personnel Details'!$G$17)))</f>
        <v/>
      </c>
      <c r="IG178" s="59">
        <f t="shared" si="409"/>
        <v>0</v>
      </c>
      <c r="IH178" s="53"/>
      <c r="IJ178" s="78" t="str">
        <f>IF(IJ$9="", "", IF(AND(NOT('Personnel Details'!$N$18=""), $B178&gt;='Personnel Details'!$N$18), 'Personnel Details'!$O$18, IF(AND(NOT('Personnel Details'!$I$18=""), $B178&gt;='Personnel Details'!$I$18), 'Personnel Details'!$J$18, 'Personnel Details'!$E$18)))</f>
        <v/>
      </c>
      <c r="IK178" s="59" t="str">
        <f>IF(IJ$9="", "", IF(AND(NOT('Personnel Details'!$N$18=""), $B178&gt;='Personnel Details'!$N$18), IF('Personnel Details'!$P$18="","", 'Personnel Details'!$P$18), IF(AND(NOT('Personnel Details'!$I$18=""), $B178&gt;='Personnel Details'!$I$18), IF('Personnel Details'!$K$18="", "", 'Personnel Details'!$K$18), IF('Personnel Details'!$F$18="", "", 'Personnel Details'!$F$18))))</f>
        <v/>
      </c>
      <c r="IL178" s="79" t="str">
        <f>IF(IJ$9="", "", IF(AND(NOT('Personnel Details'!$N$18=""), $B178&gt;='Personnel Details'!$N$18), 'Personnel Details'!$Q$18, IF(AND(NOT('Personnel Details'!$I$18=""), $B178&gt;='Personnel Details'!$I$18), 'Personnel Details'!$L$18, 'Personnel Details'!$G$18)))</f>
        <v/>
      </c>
      <c r="IM178" s="59">
        <f t="shared" si="410"/>
        <v>0</v>
      </c>
      <c r="IN178" s="53"/>
      <c r="IP178" s="78" t="str">
        <f>IF(IP$9="", "", IF(AND(NOT('Personnel Details'!$N$19=""), $B178&gt;='Personnel Details'!$N$19), 'Personnel Details'!$O$19, IF(AND(NOT('Personnel Details'!$I$19=""), $B178&gt;='Personnel Details'!$I$19), 'Personnel Details'!$J$19, 'Personnel Details'!$E$19)))</f>
        <v/>
      </c>
      <c r="IQ178" s="59" t="str">
        <f>IF(IP$9="", "", IF(AND(NOT('Personnel Details'!$N$19=""), $B178&gt;='Personnel Details'!$N$19), IF('Personnel Details'!$P$19="","", 'Personnel Details'!$P$19), IF(AND(NOT('Personnel Details'!$I$19=""), $B178&gt;='Personnel Details'!$I$19), IF('Personnel Details'!$K$19="", "", 'Personnel Details'!$K$19), IF('Personnel Details'!$F$19="", "", 'Personnel Details'!$F$19))))</f>
        <v/>
      </c>
      <c r="IR178" s="79" t="str">
        <f>IF(IP$9="", "", IF(AND(NOT('Personnel Details'!$N$19=""), $B178&gt;='Personnel Details'!$N$19), 'Personnel Details'!$Q$19, IF(AND(NOT('Personnel Details'!$I$19=""), $B178&gt;='Personnel Details'!$I$19), 'Personnel Details'!$L$19, 'Personnel Details'!$G$19)))</f>
        <v/>
      </c>
      <c r="IS178" s="59">
        <f t="shared" si="411"/>
        <v>0</v>
      </c>
      <c r="IT178" s="53"/>
      <c r="IV178" s="78" t="str">
        <f>IF(IV$9="", "", IF(AND(NOT('Personnel Details'!$N$20=""), $B178&gt;='Personnel Details'!$N$20), 'Personnel Details'!$O$20, IF(AND(NOT('Personnel Details'!$I$20=""), $B178&gt;='Personnel Details'!$I$20), 'Personnel Details'!$J$20, 'Personnel Details'!$E$20)))</f>
        <v/>
      </c>
      <c r="IW178" s="59" t="str">
        <f>IF(IV$9="", "", IF(AND(NOT('Personnel Details'!$N$20=""), $B178&gt;='Personnel Details'!$N$20), IF('Personnel Details'!$P$20="","", 'Personnel Details'!$P$20), IF(AND(NOT('Personnel Details'!$I$20=""), $B178&gt;='Personnel Details'!$I$20), IF('Personnel Details'!$K$20="", "", 'Personnel Details'!$K$20), IF('Personnel Details'!$F$20="", "", 'Personnel Details'!$F$20))))</f>
        <v/>
      </c>
      <c r="IX178" s="79" t="str">
        <f>IF(IV$9="", "", IF(AND(NOT('Personnel Details'!$N$20=""), $B178&gt;='Personnel Details'!$N$20), 'Personnel Details'!$Q$20, IF(AND(NOT('Personnel Details'!$I$20=""), $B178&gt;='Personnel Details'!$I$20), 'Personnel Details'!$L$20, 'Personnel Details'!$G$20)))</f>
        <v/>
      </c>
      <c r="IY178" s="59">
        <f t="shared" si="412"/>
        <v>0</v>
      </c>
      <c r="IZ178" s="53"/>
      <c r="JB178" s="78" t="str">
        <f>IF(JB$9="", "", IF(AND(NOT('Personnel Details'!$N$21=""), $B178&gt;='Personnel Details'!$N$21), 'Personnel Details'!$O$21, IF(AND(NOT('Personnel Details'!$I$21=""), $B178&gt;='Personnel Details'!$I$21), 'Personnel Details'!$J$21, 'Personnel Details'!$E$21)))</f>
        <v/>
      </c>
      <c r="JC178" s="59" t="str">
        <f>IF(JB$9="", "", IF(AND(NOT('Personnel Details'!$N$21=""), $B178&gt;='Personnel Details'!$N$21), IF('Personnel Details'!$P$21="","", 'Personnel Details'!$P$21), IF(AND(NOT('Personnel Details'!$I$21=""), $B178&gt;='Personnel Details'!$I$21), IF('Personnel Details'!$K$21="", "", 'Personnel Details'!$K$21), IF('Personnel Details'!$F$21="", "", 'Personnel Details'!$F$21))))</f>
        <v/>
      </c>
      <c r="JD178" s="79" t="str">
        <f>IF(JB$9="", "", IF(AND(NOT('Personnel Details'!$N$21=""), $B178&gt;='Personnel Details'!$N$21), 'Personnel Details'!$Q$21, IF(AND(NOT('Personnel Details'!$I$21=""), $B178&gt;='Personnel Details'!$I$21), 'Personnel Details'!$L$21, 'Personnel Details'!$G$21)))</f>
        <v/>
      </c>
      <c r="JE178" s="59">
        <f t="shared" si="413"/>
        <v>0</v>
      </c>
      <c r="JF178" s="53"/>
      <c r="JH178" s="78" t="str">
        <f>IF(JH$9="", "", IF(AND(NOT('Personnel Details'!$N$22=""), $B178&gt;='Personnel Details'!$N$22), 'Personnel Details'!$O$22, IF(AND(NOT('Personnel Details'!$I$22=""), $B178&gt;='Personnel Details'!$I$22), 'Personnel Details'!$J$22, 'Personnel Details'!$E$22)))</f>
        <v/>
      </c>
      <c r="JI178" s="59" t="str">
        <f>IF(JH$9="", "", IF(AND(NOT('Personnel Details'!$N$22=""), $B178&gt;='Personnel Details'!$N$22), IF('Personnel Details'!$P$22="","", 'Personnel Details'!$P$22), IF(AND(NOT('Personnel Details'!$I$22=""), $B178&gt;='Personnel Details'!$I$22), IF('Personnel Details'!$K$22="", "", 'Personnel Details'!$K$22), IF('Personnel Details'!$F$22="", "", 'Personnel Details'!$F$22))))</f>
        <v/>
      </c>
      <c r="JJ178" s="79" t="str">
        <f>IF(JH$9="", "", IF(AND(NOT('Personnel Details'!$N$22=""), $B178&gt;='Personnel Details'!$N$22), 'Personnel Details'!$Q$22, IF(AND(NOT('Personnel Details'!$I$22=""), $B178&gt;='Personnel Details'!$I$22), 'Personnel Details'!$L$22, 'Personnel Details'!$G$22)))</f>
        <v/>
      </c>
      <c r="JK178" s="59">
        <f t="shared" si="414"/>
        <v>0</v>
      </c>
      <c r="JL178" s="53"/>
      <c r="JN178" s="78" t="str">
        <f>IF(JN$9="", "", IF(AND(NOT('Personnel Details'!$N$23=""), $B178&gt;='Personnel Details'!$N$23), 'Personnel Details'!$O$23, IF(AND(NOT('Personnel Details'!$I$23=""), $B178&gt;='Personnel Details'!$I$23), 'Personnel Details'!$J$23, 'Personnel Details'!$E$23)))</f>
        <v/>
      </c>
      <c r="JO178" s="59" t="str">
        <f>IF(JN$9="", "", IF(AND(NOT('Personnel Details'!$N$23=""), $B178&gt;='Personnel Details'!$N$23), IF('Personnel Details'!$P$23="","", 'Personnel Details'!$P$23), IF(AND(NOT('Personnel Details'!$I$23=""), $B178&gt;='Personnel Details'!$I$23), IF('Personnel Details'!$K$23="", "", 'Personnel Details'!$K$23), IF('Personnel Details'!$F$23="", "", 'Personnel Details'!$F$23))))</f>
        <v/>
      </c>
      <c r="JP178" s="79" t="str">
        <f>IF(JN$9="", "", IF(AND(NOT('Personnel Details'!$N$23=""), $B178&gt;='Personnel Details'!$N$23), 'Personnel Details'!$Q$23, IF(AND(NOT('Personnel Details'!$I$23=""), $B178&gt;='Personnel Details'!$I$23), 'Personnel Details'!$L$23, 'Personnel Details'!$G$23)))</f>
        <v/>
      </c>
      <c r="JQ178" s="59">
        <f t="shared" si="415"/>
        <v>0</v>
      </c>
      <c r="JR178" s="53"/>
      <c r="JT178" s="78" t="str">
        <f>IF(JT$9="", "", IF(AND(NOT('Personnel Details'!$N$24=""), $B178&gt;='Personnel Details'!$N$24), 'Personnel Details'!$O$24, IF(AND(NOT('Personnel Details'!$I$24=""), $B178&gt;='Personnel Details'!$I$24), 'Personnel Details'!$J$24, 'Personnel Details'!$E$24)))</f>
        <v/>
      </c>
      <c r="JU178" s="59" t="str">
        <f>IF(JT$9="", "", IF(AND(NOT('Personnel Details'!$N$24=""), $B178&gt;='Personnel Details'!$N$24), IF('Personnel Details'!$P$24="","", 'Personnel Details'!$P$24), IF(AND(NOT('Personnel Details'!$I$24=""), $B178&gt;='Personnel Details'!$I$24), IF('Personnel Details'!$K$24="", "", 'Personnel Details'!$K$24), IF('Personnel Details'!$F$24="", "", 'Personnel Details'!$F$24))))</f>
        <v/>
      </c>
      <c r="JV178" s="79" t="str">
        <f>IF(JT$9="", "", IF(AND(NOT('Personnel Details'!$N$24=""), $B178&gt;='Personnel Details'!$N$24), 'Personnel Details'!$Q$24, IF(AND(NOT('Personnel Details'!$I$24=""), $B178&gt;='Personnel Details'!$I$24), 'Personnel Details'!$L$24, 'Personnel Details'!$G$24)))</f>
        <v/>
      </c>
      <c r="JW178" s="59">
        <f t="shared" si="416"/>
        <v>0</v>
      </c>
      <c r="JX178" s="53"/>
      <c r="JZ178" s="78" t="str">
        <f>IF(JZ$9="", "", IF(AND(NOT('Personnel Details'!$N$25=""), $B178&gt;='Personnel Details'!$N$25), 'Personnel Details'!$O$25, IF(AND(NOT('Personnel Details'!$I$25=""), $B178&gt;='Personnel Details'!$I$25), 'Personnel Details'!$J$25, 'Personnel Details'!$E$25)))</f>
        <v/>
      </c>
      <c r="KA178" s="59" t="str">
        <f>IF(JZ$9="", "", IF(AND(NOT('Personnel Details'!$N$25=""), $B178&gt;='Personnel Details'!$N$25), IF('Personnel Details'!$P$25="","", 'Personnel Details'!$P$25), IF(AND(NOT('Personnel Details'!$I$25=""), $B178&gt;='Personnel Details'!$I$25), IF('Personnel Details'!$K$25="", "", 'Personnel Details'!$K$25), IF('Personnel Details'!$F$25="", "", 'Personnel Details'!$F$25))))</f>
        <v/>
      </c>
      <c r="KB178" s="79" t="str">
        <f>IF(JZ$9="", "", IF(AND(NOT('Personnel Details'!$N$25=""), $B178&gt;='Personnel Details'!$N$25), 'Personnel Details'!$Q$25, IF(AND(NOT('Personnel Details'!$I$25=""), $B178&gt;='Personnel Details'!$I$25), 'Personnel Details'!$L$25, 'Personnel Details'!$G$25)))</f>
        <v/>
      </c>
      <c r="KC178" s="59">
        <f t="shared" si="417"/>
        <v>0</v>
      </c>
      <c r="KD178" s="53"/>
      <c r="KF178" s="78" t="str">
        <f>IF(KF$9="", "", IF(AND(NOT('Personnel Details'!$N$26=""), $B178&gt;='Personnel Details'!$N$26), 'Personnel Details'!$O$26, IF(AND(NOT('Personnel Details'!$I$26=""), $B178&gt;='Personnel Details'!$I$26), 'Personnel Details'!$J$26, 'Personnel Details'!$E$26)))</f>
        <v/>
      </c>
      <c r="KG178" s="59" t="str">
        <f>IF(KF$9="", "", IF(AND(NOT('Personnel Details'!$N$26=""), $B178&gt;='Personnel Details'!$N$26), IF('Personnel Details'!$P$26="","", 'Personnel Details'!$P$26), IF(AND(NOT('Personnel Details'!$I$26=""), $B178&gt;='Personnel Details'!$I$26), IF('Personnel Details'!$K$26="", "", 'Personnel Details'!$K$26), IF('Personnel Details'!$F$26="", "", 'Personnel Details'!$F$26))))</f>
        <v/>
      </c>
      <c r="KH178" s="79" t="str">
        <f>IF(KF$9="", "", IF(AND(NOT('Personnel Details'!$N$26=""), $B178&gt;='Personnel Details'!$N$26), 'Personnel Details'!$Q$26, IF(AND(NOT('Personnel Details'!$I$26=""), $B178&gt;='Personnel Details'!$I$26), 'Personnel Details'!$L$26, 'Personnel Details'!$G$26)))</f>
        <v/>
      </c>
      <c r="KI178" s="59">
        <f t="shared" si="418"/>
        <v>0</v>
      </c>
      <c r="KJ178" s="53"/>
      <c r="KL178" s="78" t="str">
        <f>IF(KL$9="", "", IF(AND(NOT('Personnel Details'!$N$27=""), $B178&gt;='Personnel Details'!$N$27), 'Personnel Details'!$O$27, IF(AND(NOT('Personnel Details'!$I$27=""), $B178&gt;='Personnel Details'!$I$27), 'Personnel Details'!$J$27, 'Personnel Details'!$E$27)))</f>
        <v/>
      </c>
      <c r="KM178" s="59" t="str">
        <f>IF(KL$9="", "", IF(AND(NOT('Personnel Details'!$N$27=""), $B178&gt;='Personnel Details'!$N$27), IF('Personnel Details'!$P$27="","", 'Personnel Details'!$P$27), IF(AND(NOT('Personnel Details'!$I$27=""), $B178&gt;='Personnel Details'!$I$27), IF('Personnel Details'!$K$27="", "", 'Personnel Details'!$K$27), IF('Personnel Details'!$F$27="", "", 'Personnel Details'!$F$27))))</f>
        <v/>
      </c>
      <c r="KN178" s="79" t="str">
        <f>IF(KL$9="", "", IF(AND(NOT('Personnel Details'!$N$27=""), $B178&gt;='Personnel Details'!$N$27), 'Personnel Details'!$Q$27, IF(AND(NOT('Personnel Details'!$I$27=""), $B178&gt;='Personnel Details'!$I$27), 'Personnel Details'!$L$27, 'Personnel Details'!$G$27)))</f>
        <v/>
      </c>
      <c r="KO178" s="59">
        <f t="shared" si="419"/>
        <v>0</v>
      </c>
      <c r="KP178" s="53"/>
      <c r="KR178" s="78" t="str">
        <f>IF(KR$9="", "", IF(AND(NOT('Personnel Details'!$N$28=""), $B178&gt;='Personnel Details'!$N$28), 'Personnel Details'!$O$28, IF(AND(NOT('Personnel Details'!$I$28=""), $B178&gt;='Personnel Details'!$I$28), 'Personnel Details'!$J$28, 'Personnel Details'!$E$28)))</f>
        <v/>
      </c>
      <c r="KS178" s="59" t="str">
        <f>IF(KR$9="", "", IF(AND(NOT('Personnel Details'!$N$28=""), $B178&gt;='Personnel Details'!$N$28), IF('Personnel Details'!$P$28="","", 'Personnel Details'!$P$28), IF(AND(NOT('Personnel Details'!$I$28=""), $B178&gt;='Personnel Details'!$I$28), IF('Personnel Details'!$K$28="", "", 'Personnel Details'!$K$28), IF('Personnel Details'!$F$28="", "", 'Personnel Details'!$F$28))))</f>
        <v/>
      </c>
      <c r="KT178" s="79" t="str">
        <f>IF(KR$9="", "", IF(AND(NOT('Personnel Details'!$N$28=""), $B178&gt;='Personnel Details'!$N$28), 'Personnel Details'!$Q$28, IF(AND(NOT('Personnel Details'!$I$28=""), $B178&gt;='Personnel Details'!$I$28), 'Personnel Details'!$L$28, 'Personnel Details'!$G$28)))</f>
        <v/>
      </c>
      <c r="KU178" s="59">
        <f t="shared" si="420"/>
        <v>0</v>
      </c>
      <c r="KV178" s="53"/>
      <c r="KX178" s="78" t="str">
        <f>IF(KX$9="", "", IF(AND(NOT('Personnel Details'!$N$29=""), $B178&gt;='Personnel Details'!$N$29), 'Personnel Details'!$O$29, IF(AND(NOT('Personnel Details'!$I$29=""), $B178&gt;='Personnel Details'!$I$29), 'Personnel Details'!$J$29, 'Personnel Details'!$E$29)))</f>
        <v/>
      </c>
      <c r="KY178" s="59" t="str">
        <f>IF(KX$9="", "", IF(AND(NOT('Personnel Details'!$N$29=""), $B178&gt;='Personnel Details'!$N$29), IF('Personnel Details'!$P$29="","", 'Personnel Details'!$P$29), IF(AND(NOT('Personnel Details'!$I$29=""), $B178&gt;='Personnel Details'!$I$29), IF('Personnel Details'!$K$29="", "", 'Personnel Details'!$K$29), IF('Personnel Details'!$F$29="", "", 'Personnel Details'!$F$29))))</f>
        <v/>
      </c>
      <c r="KZ178" s="79" t="str">
        <f>IF(KX$9="", "", IF(AND(NOT('Personnel Details'!$N$29=""), $B178&gt;='Personnel Details'!$N$29), 'Personnel Details'!$Q$29, IF(AND(NOT('Personnel Details'!$I$29=""), $B178&gt;='Personnel Details'!$I$29), 'Personnel Details'!$L$29, 'Personnel Details'!$G$29)))</f>
        <v/>
      </c>
      <c r="LA178" s="59">
        <f t="shared" si="421"/>
        <v>0</v>
      </c>
      <c r="LB178" s="53"/>
      <c r="LD178" s="78" t="str">
        <f>IF(LD$9="", "", IF(AND(NOT('Personnel Details'!$N$30=""), $B178&gt;='Personnel Details'!$N$30), 'Personnel Details'!$O$30, IF(AND(NOT('Personnel Details'!$I$30=""), $B178&gt;='Personnel Details'!$I$30), 'Personnel Details'!$J$30, 'Personnel Details'!$E$30)))</f>
        <v/>
      </c>
      <c r="LE178" s="59" t="str">
        <f>IF(LD$9="", "", IF(AND(NOT('Personnel Details'!$N$30=""), $B178&gt;='Personnel Details'!$N$30), IF('Personnel Details'!$P$30="","", 'Personnel Details'!$P$30), IF(AND(NOT('Personnel Details'!$I$30=""), $B178&gt;='Personnel Details'!$I$30), IF('Personnel Details'!$K$30="", "", 'Personnel Details'!$K$30), IF('Personnel Details'!$F$30="", "", 'Personnel Details'!$F$30))))</f>
        <v/>
      </c>
      <c r="LF178" s="79" t="str">
        <f>IF(LD$9="", "", IF(AND(NOT('Personnel Details'!$N$30=""), $B178&gt;='Personnel Details'!$N$30), 'Personnel Details'!$Q$30, IF(AND(NOT('Personnel Details'!$I$30=""), $B178&gt;='Personnel Details'!$I$30), 'Personnel Details'!$L$30, 'Personnel Details'!$G$30)))</f>
        <v/>
      </c>
      <c r="LG178" s="59">
        <f t="shared" si="422"/>
        <v>0</v>
      </c>
      <c r="LH178" s="53"/>
      <c r="LJ178" s="78" t="str">
        <f>IF(LJ$9="", "", IF(AND(NOT('Personnel Details'!$N$31=""), $B178&gt;='Personnel Details'!$N$31), 'Personnel Details'!$O$31, IF(AND(NOT('Personnel Details'!$I$31=""), $B178&gt;='Personnel Details'!$I$31), 'Personnel Details'!$J$31, 'Personnel Details'!$E$31)))</f>
        <v/>
      </c>
      <c r="LK178" s="59" t="str">
        <f>IF(LJ$9="", "", IF(AND(NOT('Personnel Details'!$N$31=""), $B178&gt;='Personnel Details'!$N$31), IF('Personnel Details'!$P$31="","", 'Personnel Details'!$P$31), IF(AND(NOT('Personnel Details'!$I$31=""), $B178&gt;='Personnel Details'!$I$31), IF('Personnel Details'!$K$31="", "", 'Personnel Details'!$K$31), IF('Personnel Details'!$F$31="", "", 'Personnel Details'!$F$31))))</f>
        <v/>
      </c>
      <c r="LL178" s="79" t="str">
        <f>IF(LJ$9="", "", IF(AND(NOT('Personnel Details'!$N$31=""), $B178&gt;='Personnel Details'!$N$31), 'Personnel Details'!$Q$31, IF(AND(NOT('Personnel Details'!$I$31=""), $B178&gt;='Personnel Details'!$I$31), 'Personnel Details'!$L$31, 'Personnel Details'!$G$31)))</f>
        <v/>
      </c>
      <c r="LM178" s="59">
        <f t="shared" si="423"/>
        <v>0</v>
      </c>
      <c r="LN178" s="53"/>
      <c r="LP178" s="78" t="str">
        <f>IF(LP$9="", "", IF(AND(NOT('Personnel Details'!$N$32=""), $B178&gt;='Personnel Details'!$N$32), 'Personnel Details'!$O$32, IF(AND(NOT('Personnel Details'!$I$32=""), $B178&gt;='Personnel Details'!$I$32), 'Personnel Details'!$J$32, 'Personnel Details'!$E$32)))</f>
        <v/>
      </c>
      <c r="LQ178" s="59" t="str">
        <f>IF(LP$9="", "", IF(AND(NOT('Personnel Details'!$N$32=""), $B178&gt;='Personnel Details'!$N$32), IF('Personnel Details'!$P$32="","", 'Personnel Details'!$P$32), IF(AND(NOT('Personnel Details'!$I$32=""), $B178&gt;='Personnel Details'!$I$32), IF('Personnel Details'!$K$32="", "", 'Personnel Details'!$K$32), IF('Personnel Details'!$F$32="", "", 'Personnel Details'!$F$32))))</f>
        <v/>
      </c>
      <c r="LR178" s="79" t="str">
        <f>IF(LP$9="", "", IF(AND(NOT('Personnel Details'!$N$32=""), $B178&gt;='Personnel Details'!$N$32), 'Personnel Details'!$Q$32, IF(AND(NOT('Personnel Details'!$I$32=""), $B178&gt;='Personnel Details'!$I$32), 'Personnel Details'!$L$32, 'Personnel Details'!$G$32)))</f>
        <v/>
      </c>
      <c r="LS178" s="59">
        <f t="shared" si="424"/>
        <v>0</v>
      </c>
      <c r="LT178" s="53"/>
      <c r="LV178" s="78" t="str">
        <f>IF(LV$9="", "", IF(AND(NOT('Personnel Details'!$N$33=""), $B178&gt;='Personnel Details'!$N$33), 'Personnel Details'!$O$33, IF(AND(NOT('Personnel Details'!$I$33=""), $B178&gt;='Personnel Details'!$I$33), 'Personnel Details'!$J$33, 'Personnel Details'!$E$33)))</f>
        <v/>
      </c>
      <c r="LW178" s="59" t="str">
        <f>IF(LV$9="", "", IF(AND(NOT('Personnel Details'!$N$33=""), $B178&gt;='Personnel Details'!$N$33), IF('Personnel Details'!$P$33="","", 'Personnel Details'!$P$33), IF(AND(NOT('Personnel Details'!$I$33=""), $B178&gt;='Personnel Details'!$I$33), IF('Personnel Details'!$K$33="", "", 'Personnel Details'!$K$33), IF('Personnel Details'!$F$33="", "", 'Personnel Details'!$F$33))))</f>
        <v/>
      </c>
      <c r="LX178" s="79" t="str">
        <f>IF(LV$9="", "", IF(AND(NOT('Personnel Details'!$N$33=""), $B178&gt;='Personnel Details'!$N$33), 'Personnel Details'!$Q$33, IF(AND(NOT('Personnel Details'!$I$33=""), $B178&gt;='Personnel Details'!$I$33), 'Personnel Details'!$L$33, 'Personnel Details'!$G$33)))</f>
        <v/>
      </c>
      <c r="LY178" s="59">
        <f t="shared" si="425"/>
        <v>0</v>
      </c>
      <c r="LZ178" s="53"/>
      <c r="MB178" s="78" t="str">
        <f>IF(MB$9="", "", IF(AND(NOT('Personnel Details'!$N$34=""), $B178&gt;='Personnel Details'!$N$34), 'Personnel Details'!$O$34, IF(AND(NOT('Personnel Details'!$I$34=""), $B178&gt;='Personnel Details'!$I$34), 'Personnel Details'!$J$34, 'Personnel Details'!$E$34)))</f>
        <v/>
      </c>
      <c r="MC178" s="59" t="str">
        <f>IF(MB$9="", "", IF(AND(NOT('Personnel Details'!$N$34=""), $B178&gt;='Personnel Details'!$N$34), IF('Personnel Details'!$P$34="","", 'Personnel Details'!$P$34), IF(AND(NOT('Personnel Details'!$I$34=""), $B178&gt;='Personnel Details'!$I$34), IF('Personnel Details'!$K$34="", "", 'Personnel Details'!$K$34), IF('Personnel Details'!$F$34="", "", 'Personnel Details'!$F$34))))</f>
        <v/>
      </c>
      <c r="MD178" s="79" t="str">
        <f>IF(MB$9="", "", IF(AND(NOT('Personnel Details'!$N$34=""), $B178&gt;='Personnel Details'!$N$34), 'Personnel Details'!$Q$34, IF(AND(NOT('Personnel Details'!$I$34=""), $B178&gt;='Personnel Details'!$I$34), 'Personnel Details'!$L$34, 'Personnel Details'!$G$34)))</f>
        <v/>
      </c>
      <c r="ME178" s="59">
        <f t="shared" si="426"/>
        <v>0</v>
      </c>
      <c r="MF178" s="53"/>
      <c r="MH178" s="78" t="str">
        <f>IF(MH$9="", "", IF(AND(NOT('Personnel Details'!$N$35=""), $B178&gt;='Personnel Details'!$N$35), 'Personnel Details'!$O$35, IF(AND(NOT('Personnel Details'!$I$35=""), $B178&gt;='Personnel Details'!$I$35), 'Personnel Details'!$J$35, 'Personnel Details'!$E$35)))</f>
        <v/>
      </c>
      <c r="MI178" s="59" t="str">
        <f>IF(MH$9="", "", IF(AND(NOT('Personnel Details'!$N$35=""), $B178&gt;='Personnel Details'!$N$35), IF('Personnel Details'!$P$35="","", 'Personnel Details'!$P$35), IF(AND(NOT('Personnel Details'!$I$35=""), $B178&gt;='Personnel Details'!$I$35), IF('Personnel Details'!$K$35="", "", 'Personnel Details'!$K$35), IF('Personnel Details'!$F$35="", "", 'Personnel Details'!$F$35))))</f>
        <v/>
      </c>
      <c r="MJ178" s="79" t="str">
        <f>IF(MH$9="", "", IF(AND(NOT('Personnel Details'!$N$35=""), $B178&gt;='Personnel Details'!$N$35), 'Personnel Details'!$Q$35, IF(AND(NOT('Personnel Details'!$I$35=""), $B178&gt;='Personnel Details'!$I$35), 'Personnel Details'!$L$35, 'Personnel Details'!$G$35)))</f>
        <v/>
      </c>
      <c r="MK178" s="59">
        <f t="shared" si="427"/>
        <v>0</v>
      </c>
      <c r="ML178" s="53"/>
      <c r="MN178" s="78" t="str">
        <f>IF(MN$9="", "", IF(AND(NOT('Personnel Details'!$N$36=""), $B178&gt;='Personnel Details'!$N$36), 'Personnel Details'!$O$36, IF(AND(NOT('Personnel Details'!$I$36=""), $B178&gt;='Personnel Details'!$I$36), 'Personnel Details'!$J$36, 'Personnel Details'!$E$36)))</f>
        <v/>
      </c>
      <c r="MO178" s="59" t="str">
        <f>IF(MN$9="", "", IF(AND(NOT('Personnel Details'!$N$36=""), $B178&gt;='Personnel Details'!$N$36), IF('Personnel Details'!$P$36="","", 'Personnel Details'!$P$36), IF(AND(NOT('Personnel Details'!$I$36=""), $B178&gt;='Personnel Details'!$I$36), IF('Personnel Details'!$K$36="", "", 'Personnel Details'!$K$36), IF('Personnel Details'!$F$36="", "", 'Personnel Details'!$F$36))))</f>
        <v/>
      </c>
      <c r="MP178" s="79" t="str">
        <f>IF(MN$9="", "", IF(AND(NOT('Personnel Details'!$N$36=""), $B178&gt;='Personnel Details'!$N$36), 'Personnel Details'!$Q$36, IF(AND(NOT('Personnel Details'!$I$36=""), $B178&gt;='Personnel Details'!$I$36), 'Personnel Details'!$L$36, 'Personnel Details'!$G$36)))</f>
        <v/>
      </c>
      <c r="MQ178" s="59">
        <f t="shared" si="428"/>
        <v>0</v>
      </c>
      <c r="MR178" s="53"/>
      <c r="MT178" s="78" t="str">
        <f>IF(MT$9="", "", IF(AND(NOT('Personnel Details'!$N$37=""), $B178&gt;='Personnel Details'!$N$37), 'Personnel Details'!$O$37, IF(AND(NOT('Personnel Details'!$I$37=""), $B178&gt;='Personnel Details'!$I$37), 'Personnel Details'!$J$37, 'Personnel Details'!$E$37)))</f>
        <v/>
      </c>
      <c r="MU178" s="59" t="str">
        <f>IF(MT$9="", "", IF(AND(NOT('Personnel Details'!$N$37=""), $B178&gt;='Personnel Details'!$N$37), IF('Personnel Details'!$P$37="","", 'Personnel Details'!$P$37), IF(AND(NOT('Personnel Details'!$I$37=""), $B178&gt;='Personnel Details'!$I$37), IF('Personnel Details'!$K$37="", "", 'Personnel Details'!$K$37), IF('Personnel Details'!$F$37="", "", 'Personnel Details'!$F$37))))</f>
        <v/>
      </c>
      <c r="MV178" s="79" t="str">
        <f>IF(MT$9="", "", IF(AND(NOT('Personnel Details'!$N$37=""), $B178&gt;='Personnel Details'!$N$37), 'Personnel Details'!$Q$37, IF(AND(NOT('Personnel Details'!$I$37=""), $B178&gt;='Personnel Details'!$I$37), 'Personnel Details'!$L$37, 'Personnel Details'!$G$37)))</f>
        <v/>
      </c>
      <c r="MW178" s="59">
        <f t="shared" si="429"/>
        <v>0</v>
      </c>
      <c r="MX178" s="53"/>
      <c r="MZ178" s="78" t="str">
        <f>IF(MZ$9="", "", IF(AND(NOT('Personnel Details'!$N$38=""), $B178&gt;='Personnel Details'!$N$38), 'Personnel Details'!$O$38, IF(AND(NOT('Personnel Details'!$I$38=""), $B178&gt;='Personnel Details'!$I$38), 'Personnel Details'!$J$38, 'Personnel Details'!$E$38)))</f>
        <v/>
      </c>
      <c r="NA178" s="59" t="str">
        <f>IF(MZ$9="", "", IF(AND(NOT('Personnel Details'!$N$38=""), $B178&gt;='Personnel Details'!$N$38), IF('Personnel Details'!$P$38="","", 'Personnel Details'!$P$38), IF(AND(NOT('Personnel Details'!$I$38=""), $B178&gt;='Personnel Details'!$I$38), IF('Personnel Details'!$K$38="", "", 'Personnel Details'!$K$38), IF('Personnel Details'!$F$38="", "", 'Personnel Details'!$F$38))))</f>
        <v/>
      </c>
      <c r="NB178" s="79" t="str">
        <f>IF(MZ$9="", "", IF(AND(NOT('Personnel Details'!$N$38=""), $B178&gt;='Personnel Details'!$N$38), 'Personnel Details'!$Q$38, IF(AND(NOT('Personnel Details'!$I$38=""), $B178&gt;='Personnel Details'!$I$38), 'Personnel Details'!$L$38, 'Personnel Details'!$G$38)))</f>
        <v/>
      </c>
      <c r="NC178" s="59">
        <f t="shared" si="430"/>
        <v>0</v>
      </c>
      <c r="ND178" s="53"/>
      <c r="NF178" s="78" t="str">
        <f>IF(NF$9="", "", IF(AND(NOT('Personnel Details'!$N$39=""), $B178&gt;='Personnel Details'!$N$39), 'Personnel Details'!$O$39, IF(AND(NOT('Personnel Details'!$I$39=""), $B178&gt;='Personnel Details'!$I$39), 'Personnel Details'!$J$39, 'Personnel Details'!$E$39)))</f>
        <v/>
      </c>
      <c r="NG178" s="59" t="str">
        <f>IF(NF$9="", "", IF(AND(NOT('Personnel Details'!$N$39=""), $B178&gt;='Personnel Details'!$N$39), IF('Personnel Details'!$P$39="","", 'Personnel Details'!$P$39), IF(AND(NOT('Personnel Details'!$I$39=""), $B178&gt;='Personnel Details'!$I$39), IF('Personnel Details'!$K$39="", "", 'Personnel Details'!$K$39), IF('Personnel Details'!$F$39="", "", 'Personnel Details'!$F$39))))</f>
        <v/>
      </c>
      <c r="NH178" s="79" t="str">
        <f>IF(NF$9="", "", IF(AND(NOT('Personnel Details'!$N$39=""), $B178&gt;='Personnel Details'!$N$39), 'Personnel Details'!$Q$39, IF(AND(NOT('Personnel Details'!$I$39=""), $B178&gt;='Personnel Details'!$I$39), 'Personnel Details'!$L$39, 'Personnel Details'!$G$39)))</f>
        <v/>
      </c>
      <c r="NI178" s="59">
        <f t="shared" si="431"/>
        <v>0</v>
      </c>
      <c r="NJ178" s="53"/>
      <c r="NL178" s="78" t="str">
        <f>IF(NL$9="", "", IF(AND(NOT('Personnel Details'!$N$40=""), $B178&gt;='Personnel Details'!$N$40), 'Personnel Details'!$O$40, IF(AND(NOT('Personnel Details'!$I$40=""), $B178&gt;='Personnel Details'!$I$40), 'Personnel Details'!$J$40, 'Personnel Details'!$E$40)))</f>
        <v/>
      </c>
      <c r="NM178" s="59" t="str">
        <f>IF(NL$9="", "", IF(AND(NOT('Personnel Details'!$N$40=""), $B178&gt;='Personnel Details'!$N$40), IF('Personnel Details'!$P$40="","", 'Personnel Details'!$P$40), IF(AND(NOT('Personnel Details'!$I$40=""), $B178&gt;='Personnel Details'!$I$40), IF('Personnel Details'!$K$40="", "", 'Personnel Details'!$K$40), IF('Personnel Details'!$F$40="", "", 'Personnel Details'!$F$40))))</f>
        <v/>
      </c>
      <c r="NN178" s="79" t="str">
        <f>IF(NL$9="", "", IF(AND(NOT('Personnel Details'!$N$40=""), $B178&gt;='Personnel Details'!$N$40), 'Personnel Details'!$Q$40, IF(AND(NOT('Personnel Details'!$I$40=""), $B178&gt;='Personnel Details'!$I$40), 'Personnel Details'!$L$40, 'Personnel Details'!$G$40)))</f>
        <v/>
      </c>
      <c r="NO178" s="59">
        <f t="shared" si="432"/>
        <v>0</v>
      </c>
      <c r="NP178" s="53"/>
    </row>
    <row r="179" spans="1:380" x14ac:dyDescent="0.25">
      <c r="A179" s="32"/>
      <c r="B179" s="113">
        <f>IFERROR(IF(B178+1&gt;'Personnel Details'!$U$5, "", B178+1), "")</f>
        <v>43999</v>
      </c>
      <c r="C179" s="32"/>
      <c r="D179" s="120"/>
      <c r="E179" s="13" t="str">
        <f t="shared" si="311"/>
        <v/>
      </c>
      <c r="F179" s="13" t="str">
        <f t="shared" si="342"/>
        <v/>
      </c>
      <c r="G179" s="56" t="str">
        <f t="shared" si="433"/>
        <v/>
      </c>
      <c r="H179" s="16" t="str">
        <f t="shared" si="343"/>
        <v/>
      </c>
      <c r="I179" s="32"/>
      <c r="J179" s="120"/>
      <c r="K179" s="62" t="str">
        <f t="shared" si="312"/>
        <v/>
      </c>
      <c r="L179" s="62" t="str">
        <f t="shared" si="344"/>
        <v/>
      </c>
      <c r="M179" s="65" t="str">
        <f t="shared" si="434"/>
        <v/>
      </c>
      <c r="N179" s="68" t="str">
        <f t="shared" si="345"/>
        <v/>
      </c>
      <c r="O179" s="32"/>
      <c r="P179" s="120"/>
      <c r="Q179" s="62" t="str">
        <f t="shared" si="313"/>
        <v/>
      </c>
      <c r="R179" s="62" t="str">
        <f t="shared" si="346"/>
        <v/>
      </c>
      <c r="S179" s="65" t="str">
        <f t="shared" si="435"/>
        <v/>
      </c>
      <c r="T179" s="68" t="str">
        <f t="shared" si="347"/>
        <v/>
      </c>
      <c r="U179" s="32"/>
      <c r="V179" s="120"/>
      <c r="W179" s="62" t="str">
        <f t="shared" si="314"/>
        <v/>
      </c>
      <c r="X179" s="62" t="str">
        <f t="shared" si="348"/>
        <v/>
      </c>
      <c r="Y179" s="65" t="str">
        <f t="shared" si="436"/>
        <v/>
      </c>
      <c r="Z179" s="68" t="str">
        <f t="shared" si="349"/>
        <v/>
      </c>
      <c r="AA179" s="32"/>
      <c r="AB179" s="120"/>
      <c r="AC179" s="62" t="str">
        <f t="shared" si="315"/>
        <v/>
      </c>
      <c r="AD179" s="62" t="str">
        <f t="shared" si="350"/>
        <v/>
      </c>
      <c r="AE179" s="65" t="str">
        <f t="shared" si="437"/>
        <v/>
      </c>
      <c r="AF179" s="68" t="str">
        <f t="shared" si="351"/>
        <v/>
      </c>
      <c r="AG179" s="32"/>
      <c r="AH179" s="120"/>
      <c r="AI179" s="62" t="str">
        <f t="shared" si="316"/>
        <v/>
      </c>
      <c r="AJ179" s="62" t="str">
        <f t="shared" si="352"/>
        <v/>
      </c>
      <c r="AK179" s="65" t="str">
        <f t="shared" si="438"/>
        <v/>
      </c>
      <c r="AL179" s="68" t="str">
        <f t="shared" si="353"/>
        <v/>
      </c>
      <c r="AM179" s="32"/>
      <c r="AN179" s="120"/>
      <c r="AO179" s="62" t="str">
        <f t="shared" si="317"/>
        <v/>
      </c>
      <c r="AP179" s="62" t="str">
        <f t="shared" si="354"/>
        <v/>
      </c>
      <c r="AQ179" s="65" t="str">
        <f t="shared" si="439"/>
        <v/>
      </c>
      <c r="AR179" s="68" t="str">
        <f t="shared" si="355"/>
        <v/>
      </c>
      <c r="AS179" s="32"/>
      <c r="AT179" s="120"/>
      <c r="AU179" s="62" t="str">
        <f t="shared" si="318"/>
        <v/>
      </c>
      <c r="AV179" s="62" t="str">
        <f t="shared" si="356"/>
        <v/>
      </c>
      <c r="AW179" s="65" t="str">
        <f t="shared" si="440"/>
        <v/>
      </c>
      <c r="AX179" s="68" t="str">
        <f t="shared" si="357"/>
        <v/>
      </c>
      <c r="AY179" s="32"/>
      <c r="AZ179" s="120"/>
      <c r="BA179" s="62" t="str">
        <f t="shared" si="319"/>
        <v/>
      </c>
      <c r="BB179" s="62" t="str">
        <f t="shared" si="358"/>
        <v/>
      </c>
      <c r="BC179" s="65" t="str">
        <f t="shared" si="441"/>
        <v/>
      </c>
      <c r="BD179" s="68" t="str">
        <f t="shared" si="359"/>
        <v/>
      </c>
      <c r="BE179" s="32"/>
      <c r="BF179" s="120"/>
      <c r="BG179" s="62" t="str">
        <f t="shared" si="320"/>
        <v/>
      </c>
      <c r="BH179" s="62" t="str">
        <f t="shared" si="360"/>
        <v/>
      </c>
      <c r="BI179" s="65" t="str">
        <f t="shared" si="442"/>
        <v/>
      </c>
      <c r="BJ179" s="68" t="str">
        <f t="shared" si="361"/>
        <v/>
      </c>
      <c r="BK179" s="32"/>
      <c r="BL179" s="120"/>
      <c r="BM179" s="62" t="str">
        <f t="shared" si="321"/>
        <v/>
      </c>
      <c r="BN179" s="62" t="str">
        <f t="shared" si="362"/>
        <v/>
      </c>
      <c r="BO179" s="65" t="str">
        <f t="shared" si="443"/>
        <v/>
      </c>
      <c r="BP179" s="68" t="str">
        <f t="shared" si="363"/>
        <v/>
      </c>
      <c r="BQ179" s="32"/>
      <c r="BR179" s="120"/>
      <c r="BS179" s="62" t="str">
        <f t="shared" si="322"/>
        <v/>
      </c>
      <c r="BT179" s="62" t="str">
        <f t="shared" si="364"/>
        <v/>
      </c>
      <c r="BU179" s="65" t="str">
        <f t="shared" si="444"/>
        <v/>
      </c>
      <c r="BV179" s="68" t="str">
        <f t="shared" si="365"/>
        <v/>
      </c>
      <c r="BW179" s="32"/>
      <c r="BX179" s="120"/>
      <c r="BY179" s="62" t="str">
        <f t="shared" si="323"/>
        <v/>
      </c>
      <c r="BZ179" s="62" t="str">
        <f t="shared" si="366"/>
        <v/>
      </c>
      <c r="CA179" s="65" t="str">
        <f t="shared" si="445"/>
        <v/>
      </c>
      <c r="CB179" s="68" t="str">
        <f t="shared" si="367"/>
        <v/>
      </c>
      <c r="CC179" s="32"/>
      <c r="CD179" s="120"/>
      <c r="CE179" s="62" t="str">
        <f t="shared" si="324"/>
        <v/>
      </c>
      <c r="CF179" s="62" t="str">
        <f t="shared" si="368"/>
        <v/>
      </c>
      <c r="CG179" s="65" t="str">
        <f t="shared" si="446"/>
        <v/>
      </c>
      <c r="CH179" s="68" t="str">
        <f t="shared" si="369"/>
        <v/>
      </c>
      <c r="CI179" s="32"/>
      <c r="CJ179" s="120"/>
      <c r="CK179" s="62" t="str">
        <f t="shared" si="325"/>
        <v/>
      </c>
      <c r="CL179" s="62" t="str">
        <f t="shared" si="370"/>
        <v/>
      </c>
      <c r="CM179" s="65" t="str">
        <f t="shared" si="447"/>
        <v/>
      </c>
      <c r="CN179" s="68" t="str">
        <f t="shared" si="371"/>
        <v/>
      </c>
      <c r="CO179" s="32"/>
      <c r="CP179" s="120"/>
      <c r="CQ179" s="62" t="str">
        <f t="shared" si="326"/>
        <v/>
      </c>
      <c r="CR179" s="62" t="str">
        <f t="shared" si="372"/>
        <v/>
      </c>
      <c r="CS179" s="65" t="str">
        <f t="shared" si="448"/>
        <v/>
      </c>
      <c r="CT179" s="68" t="str">
        <f t="shared" si="373"/>
        <v/>
      </c>
      <c r="CU179" s="32"/>
      <c r="CV179" s="120"/>
      <c r="CW179" s="62" t="str">
        <f t="shared" si="327"/>
        <v/>
      </c>
      <c r="CX179" s="62" t="str">
        <f t="shared" si="374"/>
        <v/>
      </c>
      <c r="CY179" s="65" t="str">
        <f t="shared" si="449"/>
        <v/>
      </c>
      <c r="CZ179" s="68" t="str">
        <f t="shared" si="375"/>
        <v/>
      </c>
      <c r="DA179" s="32"/>
      <c r="DB179" s="120"/>
      <c r="DC179" s="62" t="str">
        <f t="shared" si="328"/>
        <v/>
      </c>
      <c r="DD179" s="62" t="str">
        <f t="shared" si="376"/>
        <v/>
      </c>
      <c r="DE179" s="65" t="str">
        <f t="shared" si="450"/>
        <v/>
      </c>
      <c r="DF179" s="68" t="str">
        <f t="shared" si="377"/>
        <v/>
      </c>
      <c r="DG179" s="32"/>
      <c r="DH179" s="120"/>
      <c r="DI179" s="62" t="str">
        <f t="shared" si="329"/>
        <v/>
      </c>
      <c r="DJ179" s="62" t="str">
        <f t="shared" si="378"/>
        <v/>
      </c>
      <c r="DK179" s="65" t="str">
        <f t="shared" si="451"/>
        <v/>
      </c>
      <c r="DL179" s="68" t="str">
        <f t="shared" si="379"/>
        <v/>
      </c>
      <c r="DM179" s="32"/>
      <c r="DN179" s="120"/>
      <c r="DO179" s="62" t="str">
        <f t="shared" si="330"/>
        <v/>
      </c>
      <c r="DP179" s="62" t="str">
        <f t="shared" si="380"/>
        <v/>
      </c>
      <c r="DQ179" s="65" t="str">
        <f t="shared" si="452"/>
        <v/>
      </c>
      <c r="DR179" s="68" t="str">
        <f t="shared" si="381"/>
        <v/>
      </c>
      <c r="DS179" s="32"/>
      <c r="DT179" s="120"/>
      <c r="DU179" s="62" t="str">
        <f t="shared" si="331"/>
        <v/>
      </c>
      <c r="DV179" s="62" t="str">
        <f t="shared" si="382"/>
        <v/>
      </c>
      <c r="DW179" s="65" t="str">
        <f t="shared" si="453"/>
        <v/>
      </c>
      <c r="DX179" s="68" t="str">
        <f t="shared" si="383"/>
        <v/>
      </c>
      <c r="DY179" s="32"/>
      <c r="DZ179" s="120"/>
      <c r="EA179" s="62" t="str">
        <f t="shared" si="332"/>
        <v/>
      </c>
      <c r="EB179" s="62" t="str">
        <f t="shared" si="384"/>
        <v/>
      </c>
      <c r="EC179" s="65" t="str">
        <f t="shared" si="454"/>
        <v/>
      </c>
      <c r="ED179" s="68" t="str">
        <f t="shared" si="385"/>
        <v/>
      </c>
      <c r="EE179" s="32"/>
      <c r="EF179" s="120"/>
      <c r="EG179" s="62" t="str">
        <f t="shared" si="333"/>
        <v/>
      </c>
      <c r="EH179" s="62" t="str">
        <f t="shared" si="386"/>
        <v/>
      </c>
      <c r="EI179" s="65" t="str">
        <f t="shared" si="455"/>
        <v/>
      </c>
      <c r="EJ179" s="68" t="str">
        <f t="shared" si="387"/>
        <v/>
      </c>
      <c r="EK179" s="32"/>
      <c r="EL179" s="120"/>
      <c r="EM179" s="62" t="str">
        <f t="shared" si="334"/>
        <v/>
      </c>
      <c r="EN179" s="62" t="str">
        <f t="shared" si="388"/>
        <v/>
      </c>
      <c r="EO179" s="65" t="str">
        <f t="shared" si="456"/>
        <v/>
      </c>
      <c r="EP179" s="68" t="str">
        <f t="shared" si="389"/>
        <v/>
      </c>
      <c r="EQ179" s="32"/>
      <c r="ER179" s="120"/>
      <c r="ES179" s="62" t="str">
        <f t="shared" si="335"/>
        <v/>
      </c>
      <c r="ET179" s="62" t="str">
        <f t="shared" si="390"/>
        <v/>
      </c>
      <c r="EU179" s="65" t="str">
        <f t="shared" si="457"/>
        <v/>
      </c>
      <c r="EV179" s="68" t="str">
        <f t="shared" si="391"/>
        <v/>
      </c>
      <c r="EW179" s="32"/>
      <c r="EX179" s="120"/>
      <c r="EY179" s="62" t="str">
        <f t="shared" si="336"/>
        <v/>
      </c>
      <c r="EZ179" s="62" t="str">
        <f t="shared" si="392"/>
        <v/>
      </c>
      <c r="FA179" s="65" t="str">
        <f t="shared" si="458"/>
        <v/>
      </c>
      <c r="FB179" s="68" t="str">
        <f t="shared" si="393"/>
        <v/>
      </c>
      <c r="FC179" s="32"/>
      <c r="FD179" s="120"/>
      <c r="FE179" s="62" t="str">
        <f t="shared" si="337"/>
        <v/>
      </c>
      <c r="FF179" s="62" t="str">
        <f t="shared" si="394"/>
        <v/>
      </c>
      <c r="FG179" s="65" t="str">
        <f t="shared" si="459"/>
        <v/>
      </c>
      <c r="FH179" s="68" t="str">
        <f t="shared" si="395"/>
        <v/>
      </c>
      <c r="FI179" s="32"/>
      <c r="FJ179" s="120"/>
      <c r="FK179" s="62" t="str">
        <f t="shared" si="338"/>
        <v/>
      </c>
      <c r="FL179" s="62" t="str">
        <f t="shared" si="396"/>
        <v/>
      </c>
      <c r="FM179" s="65" t="str">
        <f t="shared" si="460"/>
        <v/>
      </c>
      <c r="FN179" s="68" t="str">
        <f t="shared" si="397"/>
        <v/>
      </c>
      <c r="FO179" s="32"/>
      <c r="FP179" s="120"/>
      <c r="FQ179" s="62" t="str">
        <f t="shared" si="339"/>
        <v/>
      </c>
      <c r="FR179" s="62" t="str">
        <f t="shared" si="398"/>
        <v/>
      </c>
      <c r="FS179" s="65" t="str">
        <f t="shared" si="461"/>
        <v/>
      </c>
      <c r="FT179" s="68" t="str">
        <f t="shared" si="399"/>
        <v/>
      </c>
      <c r="FU179" s="32"/>
      <c r="FV179" s="120"/>
      <c r="FW179" s="62" t="str">
        <f t="shared" si="340"/>
        <v/>
      </c>
      <c r="FX179" s="62" t="str">
        <f t="shared" si="400"/>
        <v/>
      </c>
      <c r="FY179" s="65" t="str">
        <f t="shared" si="462"/>
        <v/>
      </c>
      <c r="FZ179" s="68" t="str">
        <f t="shared" si="401"/>
        <v/>
      </c>
      <c r="GA179" s="32"/>
      <c r="GC179" s="7" t="str">
        <f t="shared" si="402"/>
        <v>Jun 2020</v>
      </c>
      <c r="GD179" s="7" t="str">
        <f t="shared" ca="1" si="341"/>
        <v/>
      </c>
      <c r="GT179" s="71">
        <f>IF(GT$9="", "", IF(AND(NOT('Personnel Details'!$N$11=""), $B179&gt;='Personnel Details'!$N$11), 'Personnel Details'!$O$11, IF(AND(NOT('Personnel Details'!$I$11=""), $B179&gt;='Personnel Details'!$I$11), 'Personnel Details'!$J$11, 'Personnel Details'!$E$11)))</f>
        <v>0.8</v>
      </c>
      <c r="GU179" s="59" t="str">
        <f>IF(GT$9="", "", IF(AND(NOT('Personnel Details'!$N$11=""), $B179&gt;='Personnel Details'!$N$11), IF('Personnel Details'!$P$11="","", 'Personnel Details'!$P$11), IF(AND(NOT('Personnel Details'!$I$11=""), $B179&gt;='Personnel Details'!$I$11), IF('Personnel Details'!$K$11="", "", 'Personnel Details'!$K$11), IF('Personnel Details'!$F$11="", "", 'Personnel Details'!$F$11))))</f>
        <v/>
      </c>
      <c r="GV179" s="74">
        <f>IF(GT$9="", "", IF(AND(NOT('Personnel Details'!$N$11=""), $B179&gt;='Personnel Details'!$N$11), 'Personnel Details'!$Q$11, IF(AND(NOT('Personnel Details'!$I$11=""), $B179&gt;='Personnel Details'!$I$11), 'Personnel Details'!$L$11, 'Personnel Details'!$G$11)))</f>
        <v>0</v>
      </c>
      <c r="GW179" s="59">
        <f t="shared" si="403"/>
        <v>0</v>
      </c>
      <c r="GX179" s="53"/>
      <c r="GZ179" s="78">
        <f>IF(GZ$9="", "", IF(AND(NOT('Personnel Details'!$N$12=""), $B179&gt;='Personnel Details'!$N$12), 'Personnel Details'!$O$12, IF(AND(NOT('Personnel Details'!$I$12=""), $B179&gt;='Personnel Details'!$I$12), 'Personnel Details'!$J$12, 'Personnel Details'!$E$12)))</f>
        <v>0.8</v>
      </c>
      <c r="HA179" s="59" t="str">
        <f>IF(GZ$9="", "", IF(AND(NOT('Personnel Details'!$N$12=""), $B179&gt;='Personnel Details'!$N$12), IF('Personnel Details'!$P$12="","", 'Personnel Details'!$P$12), IF(AND(NOT('Personnel Details'!$I$12=""), $B179&gt;='Personnel Details'!$I$12), IF('Personnel Details'!$K$12="", "", 'Personnel Details'!$K$12), IF('Personnel Details'!$F$12="", "", 'Personnel Details'!$F$12))))</f>
        <v/>
      </c>
      <c r="HB179" s="79">
        <f>IF(GZ$9="", "", IF(AND(NOT('Personnel Details'!$N$12=""), $B179&gt;='Personnel Details'!$N$12), 'Personnel Details'!$Q$12, IF(AND(NOT('Personnel Details'!$I$12=""), $B179&gt;='Personnel Details'!$I$12), 'Personnel Details'!$L$12, 'Personnel Details'!$G$12)))</f>
        <v>0</v>
      </c>
      <c r="HC179" s="59">
        <f t="shared" si="404"/>
        <v>0</v>
      </c>
      <c r="HD179" s="53"/>
      <c r="HF179" s="78">
        <f>IF(HF$9="", "", IF(AND(NOT('Personnel Details'!$N$13=""), $B179&gt;='Personnel Details'!$N$13), 'Personnel Details'!$O$13, IF(AND(NOT('Personnel Details'!$I$13=""), $B179&gt;='Personnel Details'!$I$13), 'Personnel Details'!$J$13, 'Personnel Details'!$E$13)))</f>
        <v>0.8</v>
      </c>
      <c r="HG179" s="59" t="str">
        <f>IF(HF$9="", "", IF(AND(NOT('Personnel Details'!$N$13=""), $B179&gt;='Personnel Details'!$N$13), IF('Personnel Details'!$P$13="","", 'Personnel Details'!$P$13), IF(AND(NOT('Personnel Details'!$I$13=""), $B179&gt;='Personnel Details'!$I$13), IF('Personnel Details'!$K$13="", "", 'Personnel Details'!$K$13), IF('Personnel Details'!$F$13="", "", 'Personnel Details'!$F$13))))</f>
        <v/>
      </c>
      <c r="HH179" s="79">
        <f>IF(HF$9="", "", IF(AND(NOT('Personnel Details'!$N$13=""), $B179&gt;='Personnel Details'!$N$13), 'Personnel Details'!$Q$13, IF(AND(NOT('Personnel Details'!$I$13=""), $B179&gt;='Personnel Details'!$I$13), 'Personnel Details'!$L$13, 'Personnel Details'!$G$13)))</f>
        <v>0</v>
      </c>
      <c r="HI179" s="59">
        <f t="shared" si="405"/>
        <v>0</v>
      </c>
      <c r="HJ179" s="53"/>
      <c r="HL179" s="78">
        <f>IF(HL$9="", "", IF(AND(NOT('Personnel Details'!$N$14=""), $B179&gt;='Personnel Details'!$N$14), 'Personnel Details'!$O$14, IF(AND(NOT('Personnel Details'!$I$14=""), $B179&gt;='Personnel Details'!$I$14), 'Personnel Details'!$J$14, 'Personnel Details'!$E$14)))</f>
        <v>0.8</v>
      </c>
      <c r="HM179" s="59">
        <f>IF(HL$9="", "", IF(AND(NOT('Personnel Details'!$N$14=""), $B179&gt;='Personnel Details'!$N$14), IF('Personnel Details'!$P$14="","", 'Personnel Details'!$P$14), IF(AND(NOT('Personnel Details'!$I$14=""), $B179&gt;='Personnel Details'!$I$14), IF('Personnel Details'!$K$14="", "", 'Personnel Details'!$K$14), IF('Personnel Details'!$F$14="", "", 'Personnel Details'!$F$14))))</f>
        <v>2000</v>
      </c>
      <c r="HN179" s="79">
        <f>IF(HL$9="", "", IF(AND(NOT('Personnel Details'!$N$14=""), $B179&gt;='Personnel Details'!$N$14), 'Personnel Details'!$Q$14, IF(AND(NOT('Personnel Details'!$I$14=""), $B179&gt;='Personnel Details'!$I$14), 'Personnel Details'!$L$14, 'Personnel Details'!$G$14)))</f>
        <v>0.85</v>
      </c>
      <c r="HO179" s="59">
        <f t="shared" si="406"/>
        <v>0</v>
      </c>
      <c r="HP179" s="53"/>
      <c r="HR179" s="78" t="str">
        <f>IF(HR$9="", "", IF(AND(NOT('Personnel Details'!$N$15=""), $B179&gt;='Personnel Details'!$N$15), 'Personnel Details'!$O$15, IF(AND(NOT('Personnel Details'!$I$15=""), $B179&gt;='Personnel Details'!$I$15), 'Personnel Details'!$J$15, 'Personnel Details'!$E$15)))</f>
        <v/>
      </c>
      <c r="HS179" s="59" t="str">
        <f>IF(HR$9="", "", IF(AND(NOT('Personnel Details'!$N$15=""), $B179&gt;='Personnel Details'!$N$15), IF('Personnel Details'!$P$15="","", 'Personnel Details'!$P$15), IF(AND(NOT('Personnel Details'!$I$15=""), $B179&gt;='Personnel Details'!$I$15), IF('Personnel Details'!$K$15="", "", 'Personnel Details'!$K$15), IF('Personnel Details'!$F$15="", "", 'Personnel Details'!$F$15))))</f>
        <v/>
      </c>
      <c r="HT179" s="79" t="str">
        <f>IF(HR$9="", "", IF(AND(NOT('Personnel Details'!$N$15=""), $B179&gt;='Personnel Details'!$N$15), 'Personnel Details'!$Q$15, IF(AND(NOT('Personnel Details'!$I$15=""), $B179&gt;='Personnel Details'!$I$15), 'Personnel Details'!$L$15, 'Personnel Details'!$G$15)))</f>
        <v/>
      </c>
      <c r="HU179" s="59">
        <f t="shared" si="407"/>
        <v>0</v>
      </c>
      <c r="HV179" s="53"/>
      <c r="HX179" s="78" t="str">
        <f>IF(HX$9="", "", IF(AND(NOT('Personnel Details'!$N$16=""), $B179&gt;='Personnel Details'!$N$16), 'Personnel Details'!$O$16, IF(AND(NOT('Personnel Details'!$I$16=""), $B179&gt;='Personnel Details'!$I$16), 'Personnel Details'!$J$16, 'Personnel Details'!$E$16)))</f>
        <v/>
      </c>
      <c r="HY179" s="59" t="str">
        <f>IF(HX$9="", "", IF(AND(NOT('Personnel Details'!$N$16=""), $B179&gt;='Personnel Details'!$N$16), IF('Personnel Details'!$P$16="","", 'Personnel Details'!$P$16), IF(AND(NOT('Personnel Details'!$I$16=""), $B179&gt;='Personnel Details'!$I$16), IF('Personnel Details'!$K$16="", "", 'Personnel Details'!$K$16), IF('Personnel Details'!$F$16="", "", 'Personnel Details'!$F$16))))</f>
        <v/>
      </c>
      <c r="HZ179" s="79" t="str">
        <f>IF(HX$9="", "", IF(AND(NOT('Personnel Details'!$N$16=""), $B179&gt;='Personnel Details'!$N$16), 'Personnel Details'!$Q$16, IF(AND(NOT('Personnel Details'!$I$16=""), $B179&gt;='Personnel Details'!$I$16), 'Personnel Details'!$L$16, 'Personnel Details'!$G$16)))</f>
        <v/>
      </c>
      <c r="IA179" s="59">
        <f t="shared" si="408"/>
        <v>0</v>
      </c>
      <c r="IB179" s="53"/>
      <c r="ID179" s="78" t="str">
        <f>IF(ID$9="", "", IF(AND(NOT('Personnel Details'!$N$17=""), $B179&gt;='Personnel Details'!$N$17), 'Personnel Details'!$O$17, IF(AND(NOT('Personnel Details'!$I$17=""), $B179&gt;='Personnel Details'!$I$17), 'Personnel Details'!$J$17, 'Personnel Details'!$E$17)))</f>
        <v/>
      </c>
      <c r="IE179" s="59" t="str">
        <f>IF(ID$9="", "", IF(AND(NOT('Personnel Details'!$N$17=""), $B179&gt;='Personnel Details'!$N$17), IF('Personnel Details'!$P$17="","", 'Personnel Details'!$P$17), IF(AND(NOT('Personnel Details'!$I$17=""), $B179&gt;='Personnel Details'!$I$17), IF('Personnel Details'!$K$17="", "", 'Personnel Details'!$K$17), IF('Personnel Details'!$F$17="", "", 'Personnel Details'!$F$17))))</f>
        <v/>
      </c>
      <c r="IF179" s="79" t="str">
        <f>IF(ID$9="", "", IF(AND(NOT('Personnel Details'!$N$17=""), $B179&gt;='Personnel Details'!$N$17), 'Personnel Details'!$Q$17, IF(AND(NOT('Personnel Details'!$I$17=""), $B179&gt;='Personnel Details'!$I$17), 'Personnel Details'!$L$17, 'Personnel Details'!$G$17)))</f>
        <v/>
      </c>
      <c r="IG179" s="59">
        <f t="shared" si="409"/>
        <v>0</v>
      </c>
      <c r="IH179" s="53"/>
      <c r="IJ179" s="78" t="str">
        <f>IF(IJ$9="", "", IF(AND(NOT('Personnel Details'!$N$18=""), $B179&gt;='Personnel Details'!$N$18), 'Personnel Details'!$O$18, IF(AND(NOT('Personnel Details'!$I$18=""), $B179&gt;='Personnel Details'!$I$18), 'Personnel Details'!$J$18, 'Personnel Details'!$E$18)))</f>
        <v/>
      </c>
      <c r="IK179" s="59" t="str">
        <f>IF(IJ$9="", "", IF(AND(NOT('Personnel Details'!$N$18=""), $B179&gt;='Personnel Details'!$N$18), IF('Personnel Details'!$P$18="","", 'Personnel Details'!$P$18), IF(AND(NOT('Personnel Details'!$I$18=""), $B179&gt;='Personnel Details'!$I$18), IF('Personnel Details'!$K$18="", "", 'Personnel Details'!$K$18), IF('Personnel Details'!$F$18="", "", 'Personnel Details'!$F$18))))</f>
        <v/>
      </c>
      <c r="IL179" s="79" t="str">
        <f>IF(IJ$9="", "", IF(AND(NOT('Personnel Details'!$N$18=""), $B179&gt;='Personnel Details'!$N$18), 'Personnel Details'!$Q$18, IF(AND(NOT('Personnel Details'!$I$18=""), $B179&gt;='Personnel Details'!$I$18), 'Personnel Details'!$L$18, 'Personnel Details'!$G$18)))</f>
        <v/>
      </c>
      <c r="IM179" s="59">
        <f t="shared" si="410"/>
        <v>0</v>
      </c>
      <c r="IN179" s="53"/>
      <c r="IP179" s="78" t="str">
        <f>IF(IP$9="", "", IF(AND(NOT('Personnel Details'!$N$19=""), $B179&gt;='Personnel Details'!$N$19), 'Personnel Details'!$O$19, IF(AND(NOT('Personnel Details'!$I$19=""), $B179&gt;='Personnel Details'!$I$19), 'Personnel Details'!$J$19, 'Personnel Details'!$E$19)))</f>
        <v/>
      </c>
      <c r="IQ179" s="59" t="str">
        <f>IF(IP$9="", "", IF(AND(NOT('Personnel Details'!$N$19=""), $B179&gt;='Personnel Details'!$N$19), IF('Personnel Details'!$P$19="","", 'Personnel Details'!$P$19), IF(AND(NOT('Personnel Details'!$I$19=""), $B179&gt;='Personnel Details'!$I$19), IF('Personnel Details'!$K$19="", "", 'Personnel Details'!$K$19), IF('Personnel Details'!$F$19="", "", 'Personnel Details'!$F$19))))</f>
        <v/>
      </c>
      <c r="IR179" s="79" t="str">
        <f>IF(IP$9="", "", IF(AND(NOT('Personnel Details'!$N$19=""), $B179&gt;='Personnel Details'!$N$19), 'Personnel Details'!$Q$19, IF(AND(NOT('Personnel Details'!$I$19=""), $B179&gt;='Personnel Details'!$I$19), 'Personnel Details'!$L$19, 'Personnel Details'!$G$19)))</f>
        <v/>
      </c>
      <c r="IS179" s="59">
        <f t="shared" si="411"/>
        <v>0</v>
      </c>
      <c r="IT179" s="53"/>
      <c r="IV179" s="78" t="str">
        <f>IF(IV$9="", "", IF(AND(NOT('Personnel Details'!$N$20=""), $B179&gt;='Personnel Details'!$N$20), 'Personnel Details'!$O$20, IF(AND(NOT('Personnel Details'!$I$20=""), $B179&gt;='Personnel Details'!$I$20), 'Personnel Details'!$J$20, 'Personnel Details'!$E$20)))</f>
        <v/>
      </c>
      <c r="IW179" s="59" t="str">
        <f>IF(IV$9="", "", IF(AND(NOT('Personnel Details'!$N$20=""), $B179&gt;='Personnel Details'!$N$20), IF('Personnel Details'!$P$20="","", 'Personnel Details'!$P$20), IF(AND(NOT('Personnel Details'!$I$20=""), $B179&gt;='Personnel Details'!$I$20), IF('Personnel Details'!$K$20="", "", 'Personnel Details'!$K$20), IF('Personnel Details'!$F$20="", "", 'Personnel Details'!$F$20))))</f>
        <v/>
      </c>
      <c r="IX179" s="79" t="str">
        <f>IF(IV$9="", "", IF(AND(NOT('Personnel Details'!$N$20=""), $B179&gt;='Personnel Details'!$N$20), 'Personnel Details'!$Q$20, IF(AND(NOT('Personnel Details'!$I$20=""), $B179&gt;='Personnel Details'!$I$20), 'Personnel Details'!$L$20, 'Personnel Details'!$G$20)))</f>
        <v/>
      </c>
      <c r="IY179" s="59">
        <f t="shared" si="412"/>
        <v>0</v>
      </c>
      <c r="IZ179" s="53"/>
      <c r="JB179" s="78" t="str">
        <f>IF(JB$9="", "", IF(AND(NOT('Personnel Details'!$N$21=""), $B179&gt;='Personnel Details'!$N$21), 'Personnel Details'!$O$21, IF(AND(NOT('Personnel Details'!$I$21=""), $B179&gt;='Personnel Details'!$I$21), 'Personnel Details'!$J$21, 'Personnel Details'!$E$21)))</f>
        <v/>
      </c>
      <c r="JC179" s="59" t="str">
        <f>IF(JB$9="", "", IF(AND(NOT('Personnel Details'!$N$21=""), $B179&gt;='Personnel Details'!$N$21), IF('Personnel Details'!$P$21="","", 'Personnel Details'!$P$21), IF(AND(NOT('Personnel Details'!$I$21=""), $B179&gt;='Personnel Details'!$I$21), IF('Personnel Details'!$K$21="", "", 'Personnel Details'!$K$21), IF('Personnel Details'!$F$21="", "", 'Personnel Details'!$F$21))))</f>
        <v/>
      </c>
      <c r="JD179" s="79" t="str">
        <f>IF(JB$9="", "", IF(AND(NOT('Personnel Details'!$N$21=""), $B179&gt;='Personnel Details'!$N$21), 'Personnel Details'!$Q$21, IF(AND(NOT('Personnel Details'!$I$21=""), $B179&gt;='Personnel Details'!$I$21), 'Personnel Details'!$L$21, 'Personnel Details'!$G$21)))</f>
        <v/>
      </c>
      <c r="JE179" s="59">
        <f t="shared" si="413"/>
        <v>0</v>
      </c>
      <c r="JF179" s="53"/>
      <c r="JH179" s="78" t="str">
        <f>IF(JH$9="", "", IF(AND(NOT('Personnel Details'!$N$22=""), $B179&gt;='Personnel Details'!$N$22), 'Personnel Details'!$O$22, IF(AND(NOT('Personnel Details'!$I$22=""), $B179&gt;='Personnel Details'!$I$22), 'Personnel Details'!$J$22, 'Personnel Details'!$E$22)))</f>
        <v/>
      </c>
      <c r="JI179" s="59" t="str">
        <f>IF(JH$9="", "", IF(AND(NOT('Personnel Details'!$N$22=""), $B179&gt;='Personnel Details'!$N$22), IF('Personnel Details'!$P$22="","", 'Personnel Details'!$P$22), IF(AND(NOT('Personnel Details'!$I$22=""), $B179&gt;='Personnel Details'!$I$22), IF('Personnel Details'!$K$22="", "", 'Personnel Details'!$K$22), IF('Personnel Details'!$F$22="", "", 'Personnel Details'!$F$22))))</f>
        <v/>
      </c>
      <c r="JJ179" s="79" t="str">
        <f>IF(JH$9="", "", IF(AND(NOT('Personnel Details'!$N$22=""), $B179&gt;='Personnel Details'!$N$22), 'Personnel Details'!$Q$22, IF(AND(NOT('Personnel Details'!$I$22=""), $B179&gt;='Personnel Details'!$I$22), 'Personnel Details'!$L$22, 'Personnel Details'!$G$22)))</f>
        <v/>
      </c>
      <c r="JK179" s="59">
        <f t="shared" si="414"/>
        <v>0</v>
      </c>
      <c r="JL179" s="53"/>
      <c r="JN179" s="78" t="str">
        <f>IF(JN$9="", "", IF(AND(NOT('Personnel Details'!$N$23=""), $B179&gt;='Personnel Details'!$N$23), 'Personnel Details'!$O$23, IF(AND(NOT('Personnel Details'!$I$23=""), $B179&gt;='Personnel Details'!$I$23), 'Personnel Details'!$J$23, 'Personnel Details'!$E$23)))</f>
        <v/>
      </c>
      <c r="JO179" s="59" t="str">
        <f>IF(JN$9="", "", IF(AND(NOT('Personnel Details'!$N$23=""), $B179&gt;='Personnel Details'!$N$23), IF('Personnel Details'!$P$23="","", 'Personnel Details'!$P$23), IF(AND(NOT('Personnel Details'!$I$23=""), $B179&gt;='Personnel Details'!$I$23), IF('Personnel Details'!$K$23="", "", 'Personnel Details'!$K$23), IF('Personnel Details'!$F$23="", "", 'Personnel Details'!$F$23))))</f>
        <v/>
      </c>
      <c r="JP179" s="79" t="str">
        <f>IF(JN$9="", "", IF(AND(NOT('Personnel Details'!$N$23=""), $B179&gt;='Personnel Details'!$N$23), 'Personnel Details'!$Q$23, IF(AND(NOT('Personnel Details'!$I$23=""), $B179&gt;='Personnel Details'!$I$23), 'Personnel Details'!$L$23, 'Personnel Details'!$G$23)))</f>
        <v/>
      </c>
      <c r="JQ179" s="59">
        <f t="shared" si="415"/>
        <v>0</v>
      </c>
      <c r="JR179" s="53"/>
      <c r="JT179" s="78" t="str">
        <f>IF(JT$9="", "", IF(AND(NOT('Personnel Details'!$N$24=""), $B179&gt;='Personnel Details'!$N$24), 'Personnel Details'!$O$24, IF(AND(NOT('Personnel Details'!$I$24=""), $B179&gt;='Personnel Details'!$I$24), 'Personnel Details'!$J$24, 'Personnel Details'!$E$24)))</f>
        <v/>
      </c>
      <c r="JU179" s="59" t="str">
        <f>IF(JT$9="", "", IF(AND(NOT('Personnel Details'!$N$24=""), $B179&gt;='Personnel Details'!$N$24), IF('Personnel Details'!$P$24="","", 'Personnel Details'!$P$24), IF(AND(NOT('Personnel Details'!$I$24=""), $B179&gt;='Personnel Details'!$I$24), IF('Personnel Details'!$K$24="", "", 'Personnel Details'!$K$24), IF('Personnel Details'!$F$24="", "", 'Personnel Details'!$F$24))))</f>
        <v/>
      </c>
      <c r="JV179" s="79" t="str">
        <f>IF(JT$9="", "", IF(AND(NOT('Personnel Details'!$N$24=""), $B179&gt;='Personnel Details'!$N$24), 'Personnel Details'!$Q$24, IF(AND(NOT('Personnel Details'!$I$24=""), $B179&gt;='Personnel Details'!$I$24), 'Personnel Details'!$L$24, 'Personnel Details'!$G$24)))</f>
        <v/>
      </c>
      <c r="JW179" s="59">
        <f t="shared" si="416"/>
        <v>0</v>
      </c>
      <c r="JX179" s="53"/>
      <c r="JZ179" s="78" t="str">
        <f>IF(JZ$9="", "", IF(AND(NOT('Personnel Details'!$N$25=""), $B179&gt;='Personnel Details'!$N$25), 'Personnel Details'!$O$25, IF(AND(NOT('Personnel Details'!$I$25=""), $B179&gt;='Personnel Details'!$I$25), 'Personnel Details'!$J$25, 'Personnel Details'!$E$25)))</f>
        <v/>
      </c>
      <c r="KA179" s="59" t="str">
        <f>IF(JZ$9="", "", IF(AND(NOT('Personnel Details'!$N$25=""), $B179&gt;='Personnel Details'!$N$25), IF('Personnel Details'!$P$25="","", 'Personnel Details'!$P$25), IF(AND(NOT('Personnel Details'!$I$25=""), $B179&gt;='Personnel Details'!$I$25), IF('Personnel Details'!$K$25="", "", 'Personnel Details'!$K$25), IF('Personnel Details'!$F$25="", "", 'Personnel Details'!$F$25))))</f>
        <v/>
      </c>
      <c r="KB179" s="79" t="str">
        <f>IF(JZ$9="", "", IF(AND(NOT('Personnel Details'!$N$25=""), $B179&gt;='Personnel Details'!$N$25), 'Personnel Details'!$Q$25, IF(AND(NOT('Personnel Details'!$I$25=""), $B179&gt;='Personnel Details'!$I$25), 'Personnel Details'!$L$25, 'Personnel Details'!$G$25)))</f>
        <v/>
      </c>
      <c r="KC179" s="59">
        <f t="shared" si="417"/>
        <v>0</v>
      </c>
      <c r="KD179" s="53"/>
      <c r="KF179" s="78" t="str">
        <f>IF(KF$9="", "", IF(AND(NOT('Personnel Details'!$N$26=""), $B179&gt;='Personnel Details'!$N$26), 'Personnel Details'!$O$26, IF(AND(NOT('Personnel Details'!$I$26=""), $B179&gt;='Personnel Details'!$I$26), 'Personnel Details'!$J$26, 'Personnel Details'!$E$26)))</f>
        <v/>
      </c>
      <c r="KG179" s="59" t="str">
        <f>IF(KF$9="", "", IF(AND(NOT('Personnel Details'!$N$26=""), $B179&gt;='Personnel Details'!$N$26), IF('Personnel Details'!$P$26="","", 'Personnel Details'!$P$26), IF(AND(NOT('Personnel Details'!$I$26=""), $B179&gt;='Personnel Details'!$I$26), IF('Personnel Details'!$K$26="", "", 'Personnel Details'!$K$26), IF('Personnel Details'!$F$26="", "", 'Personnel Details'!$F$26))))</f>
        <v/>
      </c>
      <c r="KH179" s="79" t="str">
        <f>IF(KF$9="", "", IF(AND(NOT('Personnel Details'!$N$26=""), $B179&gt;='Personnel Details'!$N$26), 'Personnel Details'!$Q$26, IF(AND(NOT('Personnel Details'!$I$26=""), $B179&gt;='Personnel Details'!$I$26), 'Personnel Details'!$L$26, 'Personnel Details'!$G$26)))</f>
        <v/>
      </c>
      <c r="KI179" s="59">
        <f t="shared" si="418"/>
        <v>0</v>
      </c>
      <c r="KJ179" s="53"/>
      <c r="KL179" s="78" t="str">
        <f>IF(KL$9="", "", IF(AND(NOT('Personnel Details'!$N$27=""), $B179&gt;='Personnel Details'!$N$27), 'Personnel Details'!$O$27, IF(AND(NOT('Personnel Details'!$I$27=""), $B179&gt;='Personnel Details'!$I$27), 'Personnel Details'!$J$27, 'Personnel Details'!$E$27)))</f>
        <v/>
      </c>
      <c r="KM179" s="59" t="str">
        <f>IF(KL$9="", "", IF(AND(NOT('Personnel Details'!$N$27=""), $B179&gt;='Personnel Details'!$N$27), IF('Personnel Details'!$P$27="","", 'Personnel Details'!$P$27), IF(AND(NOT('Personnel Details'!$I$27=""), $B179&gt;='Personnel Details'!$I$27), IF('Personnel Details'!$K$27="", "", 'Personnel Details'!$K$27), IF('Personnel Details'!$F$27="", "", 'Personnel Details'!$F$27))))</f>
        <v/>
      </c>
      <c r="KN179" s="79" t="str">
        <f>IF(KL$9="", "", IF(AND(NOT('Personnel Details'!$N$27=""), $B179&gt;='Personnel Details'!$N$27), 'Personnel Details'!$Q$27, IF(AND(NOT('Personnel Details'!$I$27=""), $B179&gt;='Personnel Details'!$I$27), 'Personnel Details'!$L$27, 'Personnel Details'!$G$27)))</f>
        <v/>
      </c>
      <c r="KO179" s="59">
        <f t="shared" si="419"/>
        <v>0</v>
      </c>
      <c r="KP179" s="53"/>
      <c r="KR179" s="78" t="str">
        <f>IF(KR$9="", "", IF(AND(NOT('Personnel Details'!$N$28=""), $B179&gt;='Personnel Details'!$N$28), 'Personnel Details'!$O$28, IF(AND(NOT('Personnel Details'!$I$28=""), $B179&gt;='Personnel Details'!$I$28), 'Personnel Details'!$J$28, 'Personnel Details'!$E$28)))</f>
        <v/>
      </c>
      <c r="KS179" s="59" t="str">
        <f>IF(KR$9="", "", IF(AND(NOT('Personnel Details'!$N$28=""), $B179&gt;='Personnel Details'!$N$28), IF('Personnel Details'!$P$28="","", 'Personnel Details'!$P$28), IF(AND(NOT('Personnel Details'!$I$28=""), $B179&gt;='Personnel Details'!$I$28), IF('Personnel Details'!$K$28="", "", 'Personnel Details'!$K$28), IF('Personnel Details'!$F$28="", "", 'Personnel Details'!$F$28))))</f>
        <v/>
      </c>
      <c r="KT179" s="79" t="str">
        <f>IF(KR$9="", "", IF(AND(NOT('Personnel Details'!$N$28=""), $B179&gt;='Personnel Details'!$N$28), 'Personnel Details'!$Q$28, IF(AND(NOT('Personnel Details'!$I$28=""), $B179&gt;='Personnel Details'!$I$28), 'Personnel Details'!$L$28, 'Personnel Details'!$G$28)))</f>
        <v/>
      </c>
      <c r="KU179" s="59">
        <f t="shared" si="420"/>
        <v>0</v>
      </c>
      <c r="KV179" s="53"/>
      <c r="KX179" s="78" t="str">
        <f>IF(KX$9="", "", IF(AND(NOT('Personnel Details'!$N$29=""), $B179&gt;='Personnel Details'!$N$29), 'Personnel Details'!$O$29, IF(AND(NOT('Personnel Details'!$I$29=""), $B179&gt;='Personnel Details'!$I$29), 'Personnel Details'!$J$29, 'Personnel Details'!$E$29)))</f>
        <v/>
      </c>
      <c r="KY179" s="59" t="str">
        <f>IF(KX$9="", "", IF(AND(NOT('Personnel Details'!$N$29=""), $B179&gt;='Personnel Details'!$N$29), IF('Personnel Details'!$P$29="","", 'Personnel Details'!$P$29), IF(AND(NOT('Personnel Details'!$I$29=""), $B179&gt;='Personnel Details'!$I$29), IF('Personnel Details'!$K$29="", "", 'Personnel Details'!$K$29), IF('Personnel Details'!$F$29="", "", 'Personnel Details'!$F$29))))</f>
        <v/>
      </c>
      <c r="KZ179" s="79" t="str">
        <f>IF(KX$9="", "", IF(AND(NOT('Personnel Details'!$N$29=""), $B179&gt;='Personnel Details'!$N$29), 'Personnel Details'!$Q$29, IF(AND(NOT('Personnel Details'!$I$29=""), $B179&gt;='Personnel Details'!$I$29), 'Personnel Details'!$L$29, 'Personnel Details'!$G$29)))</f>
        <v/>
      </c>
      <c r="LA179" s="59">
        <f t="shared" si="421"/>
        <v>0</v>
      </c>
      <c r="LB179" s="53"/>
      <c r="LD179" s="78" t="str">
        <f>IF(LD$9="", "", IF(AND(NOT('Personnel Details'!$N$30=""), $B179&gt;='Personnel Details'!$N$30), 'Personnel Details'!$O$30, IF(AND(NOT('Personnel Details'!$I$30=""), $B179&gt;='Personnel Details'!$I$30), 'Personnel Details'!$J$30, 'Personnel Details'!$E$30)))</f>
        <v/>
      </c>
      <c r="LE179" s="59" t="str">
        <f>IF(LD$9="", "", IF(AND(NOT('Personnel Details'!$N$30=""), $B179&gt;='Personnel Details'!$N$30), IF('Personnel Details'!$P$30="","", 'Personnel Details'!$P$30), IF(AND(NOT('Personnel Details'!$I$30=""), $B179&gt;='Personnel Details'!$I$30), IF('Personnel Details'!$K$30="", "", 'Personnel Details'!$K$30), IF('Personnel Details'!$F$30="", "", 'Personnel Details'!$F$30))))</f>
        <v/>
      </c>
      <c r="LF179" s="79" t="str">
        <f>IF(LD$9="", "", IF(AND(NOT('Personnel Details'!$N$30=""), $B179&gt;='Personnel Details'!$N$30), 'Personnel Details'!$Q$30, IF(AND(NOT('Personnel Details'!$I$30=""), $B179&gt;='Personnel Details'!$I$30), 'Personnel Details'!$L$30, 'Personnel Details'!$G$30)))</f>
        <v/>
      </c>
      <c r="LG179" s="59">
        <f t="shared" si="422"/>
        <v>0</v>
      </c>
      <c r="LH179" s="53"/>
      <c r="LJ179" s="78" t="str">
        <f>IF(LJ$9="", "", IF(AND(NOT('Personnel Details'!$N$31=""), $B179&gt;='Personnel Details'!$N$31), 'Personnel Details'!$O$31, IF(AND(NOT('Personnel Details'!$I$31=""), $B179&gt;='Personnel Details'!$I$31), 'Personnel Details'!$J$31, 'Personnel Details'!$E$31)))</f>
        <v/>
      </c>
      <c r="LK179" s="59" t="str">
        <f>IF(LJ$9="", "", IF(AND(NOT('Personnel Details'!$N$31=""), $B179&gt;='Personnel Details'!$N$31), IF('Personnel Details'!$P$31="","", 'Personnel Details'!$P$31), IF(AND(NOT('Personnel Details'!$I$31=""), $B179&gt;='Personnel Details'!$I$31), IF('Personnel Details'!$K$31="", "", 'Personnel Details'!$K$31), IF('Personnel Details'!$F$31="", "", 'Personnel Details'!$F$31))))</f>
        <v/>
      </c>
      <c r="LL179" s="79" t="str">
        <f>IF(LJ$9="", "", IF(AND(NOT('Personnel Details'!$N$31=""), $B179&gt;='Personnel Details'!$N$31), 'Personnel Details'!$Q$31, IF(AND(NOT('Personnel Details'!$I$31=""), $B179&gt;='Personnel Details'!$I$31), 'Personnel Details'!$L$31, 'Personnel Details'!$G$31)))</f>
        <v/>
      </c>
      <c r="LM179" s="59">
        <f t="shared" si="423"/>
        <v>0</v>
      </c>
      <c r="LN179" s="53"/>
      <c r="LP179" s="78" t="str">
        <f>IF(LP$9="", "", IF(AND(NOT('Personnel Details'!$N$32=""), $B179&gt;='Personnel Details'!$N$32), 'Personnel Details'!$O$32, IF(AND(NOT('Personnel Details'!$I$32=""), $B179&gt;='Personnel Details'!$I$32), 'Personnel Details'!$J$32, 'Personnel Details'!$E$32)))</f>
        <v/>
      </c>
      <c r="LQ179" s="59" t="str">
        <f>IF(LP$9="", "", IF(AND(NOT('Personnel Details'!$N$32=""), $B179&gt;='Personnel Details'!$N$32), IF('Personnel Details'!$P$32="","", 'Personnel Details'!$P$32), IF(AND(NOT('Personnel Details'!$I$32=""), $B179&gt;='Personnel Details'!$I$32), IF('Personnel Details'!$K$32="", "", 'Personnel Details'!$K$32), IF('Personnel Details'!$F$32="", "", 'Personnel Details'!$F$32))))</f>
        <v/>
      </c>
      <c r="LR179" s="79" t="str">
        <f>IF(LP$9="", "", IF(AND(NOT('Personnel Details'!$N$32=""), $B179&gt;='Personnel Details'!$N$32), 'Personnel Details'!$Q$32, IF(AND(NOT('Personnel Details'!$I$32=""), $B179&gt;='Personnel Details'!$I$32), 'Personnel Details'!$L$32, 'Personnel Details'!$G$32)))</f>
        <v/>
      </c>
      <c r="LS179" s="59">
        <f t="shared" si="424"/>
        <v>0</v>
      </c>
      <c r="LT179" s="53"/>
      <c r="LV179" s="78" t="str">
        <f>IF(LV$9="", "", IF(AND(NOT('Personnel Details'!$N$33=""), $B179&gt;='Personnel Details'!$N$33), 'Personnel Details'!$O$33, IF(AND(NOT('Personnel Details'!$I$33=""), $B179&gt;='Personnel Details'!$I$33), 'Personnel Details'!$J$33, 'Personnel Details'!$E$33)))</f>
        <v/>
      </c>
      <c r="LW179" s="59" t="str">
        <f>IF(LV$9="", "", IF(AND(NOT('Personnel Details'!$N$33=""), $B179&gt;='Personnel Details'!$N$33), IF('Personnel Details'!$P$33="","", 'Personnel Details'!$P$33), IF(AND(NOT('Personnel Details'!$I$33=""), $B179&gt;='Personnel Details'!$I$33), IF('Personnel Details'!$K$33="", "", 'Personnel Details'!$K$33), IF('Personnel Details'!$F$33="", "", 'Personnel Details'!$F$33))))</f>
        <v/>
      </c>
      <c r="LX179" s="79" t="str">
        <f>IF(LV$9="", "", IF(AND(NOT('Personnel Details'!$N$33=""), $B179&gt;='Personnel Details'!$N$33), 'Personnel Details'!$Q$33, IF(AND(NOT('Personnel Details'!$I$33=""), $B179&gt;='Personnel Details'!$I$33), 'Personnel Details'!$L$33, 'Personnel Details'!$G$33)))</f>
        <v/>
      </c>
      <c r="LY179" s="59">
        <f t="shared" si="425"/>
        <v>0</v>
      </c>
      <c r="LZ179" s="53"/>
      <c r="MB179" s="78" t="str">
        <f>IF(MB$9="", "", IF(AND(NOT('Personnel Details'!$N$34=""), $B179&gt;='Personnel Details'!$N$34), 'Personnel Details'!$O$34, IF(AND(NOT('Personnel Details'!$I$34=""), $B179&gt;='Personnel Details'!$I$34), 'Personnel Details'!$J$34, 'Personnel Details'!$E$34)))</f>
        <v/>
      </c>
      <c r="MC179" s="59" t="str">
        <f>IF(MB$9="", "", IF(AND(NOT('Personnel Details'!$N$34=""), $B179&gt;='Personnel Details'!$N$34), IF('Personnel Details'!$P$34="","", 'Personnel Details'!$P$34), IF(AND(NOT('Personnel Details'!$I$34=""), $B179&gt;='Personnel Details'!$I$34), IF('Personnel Details'!$K$34="", "", 'Personnel Details'!$K$34), IF('Personnel Details'!$F$34="", "", 'Personnel Details'!$F$34))))</f>
        <v/>
      </c>
      <c r="MD179" s="79" t="str">
        <f>IF(MB$9="", "", IF(AND(NOT('Personnel Details'!$N$34=""), $B179&gt;='Personnel Details'!$N$34), 'Personnel Details'!$Q$34, IF(AND(NOT('Personnel Details'!$I$34=""), $B179&gt;='Personnel Details'!$I$34), 'Personnel Details'!$L$34, 'Personnel Details'!$G$34)))</f>
        <v/>
      </c>
      <c r="ME179" s="59">
        <f t="shared" si="426"/>
        <v>0</v>
      </c>
      <c r="MF179" s="53"/>
      <c r="MH179" s="78" t="str">
        <f>IF(MH$9="", "", IF(AND(NOT('Personnel Details'!$N$35=""), $B179&gt;='Personnel Details'!$N$35), 'Personnel Details'!$O$35, IF(AND(NOT('Personnel Details'!$I$35=""), $B179&gt;='Personnel Details'!$I$35), 'Personnel Details'!$J$35, 'Personnel Details'!$E$35)))</f>
        <v/>
      </c>
      <c r="MI179" s="59" t="str">
        <f>IF(MH$9="", "", IF(AND(NOT('Personnel Details'!$N$35=""), $B179&gt;='Personnel Details'!$N$35), IF('Personnel Details'!$P$35="","", 'Personnel Details'!$P$35), IF(AND(NOT('Personnel Details'!$I$35=""), $B179&gt;='Personnel Details'!$I$35), IF('Personnel Details'!$K$35="", "", 'Personnel Details'!$K$35), IF('Personnel Details'!$F$35="", "", 'Personnel Details'!$F$35))))</f>
        <v/>
      </c>
      <c r="MJ179" s="79" t="str">
        <f>IF(MH$9="", "", IF(AND(NOT('Personnel Details'!$N$35=""), $B179&gt;='Personnel Details'!$N$35), 'Personnel Details'!$Q$35, IF(AND(NOT('Personnel Details'!$I$35=""), $B179&gt;='Personnel Details'!$I$35), 'Personnel Details'!$L$35, 'Personnel Details'!$G$35)))</f>
        <v/>
      </c>
      <c r="MK179" s="59">
        <f t="shared" si="427"/>
        <v>0</v>
      </c>
      <c r="ML179" s="53"/>
      <c r="MN179" s="78" t="str">
        <f>IF(MN$9="", "", IF(AND(NOT('Personnel Details'!$N$36=""), $B179&gt;='Personnel Details'!$N$36), 'Personnel Details'!$O$36, IF(AND(NOT('Personnel Details'!$I$36=""), $B179&gt;='Personnel Details'!$I$36), 'Personnel Details'!$J$36, 'Personnel Details'!$E$36)))</f>
        <v/>
      </c>
      <c r="MO179" s="59" t="str">
        <f>IF(MN$9="", "", IF(AND(NOT('Personnel Details'!$N$36=""), $B179&gt;='Personnel Details'!$N$36), IF('Personnel Details'!$P$36="","", 'Personnel Details'!$P$36), IF(AND(NOT('Personnel Details'!$I$36=""), $B179&gt;='Personnel Details'!$I$36), IF('Personnel Details'!$K$36="", "", 'Personnel Details'!$K$36), IF('Personnel Details'!$F$36="", "", 'Personnel Details'!$F$36))))</f>
        <v/>
      </c>
      <c r="MP179" s="79" t="str">
        <f>IF(MN$9="", "", IF(AND(NOT('Personnel Details'!$N$36=""), $B179&gt;='Personnel Details'!$N$36), 'Personnel Details'!$Q$36, IF(AND(NOT('Personnel Details'!$I$36=""), $B179&gt;='Personnel Details'!$I$36), 'Personnel Details'!$L$36, 'Personnel Details'!$G$36)))</f>
        <v/>
      </c>
      <c r="MQ179" s="59">
        <f t="shared" si="428"/>
        <v>0</v>
      </c>
      <c r="MR179" s="53"/>
      <c r="MT179" s="78" t="str">
        <f>IF(MT$9="", "", IF(AND(NOT('Personnel Details'!$N$37=""), $B179&gt;='Personnel Details'!$N$37), 'Personnel Details'!$O$37, IF(AND(NOT('Personnel Details'!$I$37=""), $B179&gt;='Personnel Details'!$I$37), 'Personnel Details'!$J$37, 'Personnel Details'!$E$37)))</f>
        <v/>
      </c>
      <c r="MU179" s="59" t="str">
        <f>IF(MT$9="", "", IF(AND(NOT('Personnel Details'!$N$37=""), $B179&gt;='Personnel Details'!$N$37), IF('Personnel Details'!$P$37="","", 'Personnel Details'!$P$37), IF(AND(NOT('Personnel Details'!$I$37=""), $B179&gt;='Personnel Details'!$I$37), IF('Personnel Details'!$K$37="", "", 'Personnel Details'!$K$37), IF('Personnel Details'!$F$37="", "", 'Personnel Details'!$F$37))))</f>
        <v/>
      </c>
      <c r="MV179" s="79" t="str">
        <f>IF(MT$9="", "", IF(AND(NOT('Personnel Details'!$N$37=""), $B179&gt;='Personnel Details'!$N$37), 'Personnel Details'!$Q$37, IF(AND(NOT('Personnel Details'!$I$37=""), $B179&gt;='Personnel Details'!$I$37), 'Personnel Details'!$L$37, 'Personnel Details'!$G$37)))</f>
        <v/>
      </c>
      <c r="MW179" s="59">
        <f t="shared" si="429"/>
        <v>0</v>
      </c>
      <c r="MX179" s="53"/>
      <c r="MZ179" s="78" t="str">
        <f>IF(MZ$9="", "", IF(AND(NOT('Personnel Details'!$N$38=""), $B179&gt;='Personnel Details'!$N$38), 'Personnel Details'!$O$38, IF(AND(NOT('Personnel Details'!$I$38=""), $B179&gt;='Personnel Details'!$I$38), 'Personnel Details'!$J$38, 'Personnel Details'!$E$38)))</f>
        <v/>
      </c>
      <c r="NA179" s="59" t="str">
        <f>IF(MZ$9="", "", IF(AND(NOT('Personnel Details'!$N$38=""), $B179&gt;='Personnel Details'!$N$38), IF('Personnel Details'!$P$38="","", 'Personnel Details'!$P$38), IF(AND(NOT('Personnel Details'!$I$38=""), $B179&gt;='Personnel Details'!$I$38), IF('Personnel Details'!$K$38="", "", 'Personnel Details'!$K$38), IF('Personnel Details'!$F$38="", "", 'Personnel Details'!$F$38))))</f>
        <v/>
      </c>
      <c r="NB179" s="79" t="str">
        <f>IF(MZ$9="", "", IF(AND(NOT('Personnel Details'!$N$38=""), $B179&gt;='Personnel Details'!$N$38), 'Personnel Details'!$Q$38, IF(AND(NOT('Personnel Details'!$I$38=""), $B179&gt;='Personnel Details'!$I$38), 'Personnel Details'!$L$38, 'Personnel Details'!$G$38)))</f>
        <v/>
      </c>
      <c r="NC179" s="59">
        <f t="shared" si="430"/>
        <v>0</v>
      </c>
      <c r="ND179" s="53"/>
      <c r="NF179" s="78" t="str">
        <f>IF(NF$9="", "", IF(AND(NOT('Personnel Details'!$N$39=""), $B179&gt;='Personnel Details'!$N$39), 'Personnel Details'!$O$39, IF(AND(NOT('Personnel Details'!$I$39=""), $B179&gt;='Personnel Details'!$I$39), 'Personnel Details'!$J$39, 'Personnel Details'!$E$39)))</f>
        <v/>
      </c>
      <c r="NG179" s="59" t="str">
        <f>IF(NF$9="", "", IF(AND(NOT('Personnel Details'!$N$39=""), $B179&gt;='Personnel Details'!$N$39), IF('Personnel Details'!$P$39="","", 'Personnel Details'!$P$39), IF(AND(NOT('Personnel Details'!$I$39=""), $B179&gt;='Personnel Details'!$I$39), IF('Personnel Details'!$K$39="", "", 'Personnel Details'!$K$39), IF('Personnel Details'!$F$39="", "", 'Personnel Details'!$F$39))))</f>
        <v/>
      </c>
      <c r="NH179" s="79" t="str">
        <f>IF(NF$9="", "", IF(AND(NOT('Personnel Details'!$N$39=""), $B179&gt;='Personnel Details'!$N$39), 'Personnel Details'!$Q$39, IF(AND(NOT('Personnel Details'!$I$39=""), $B179&gt;='Personnel Details'!$I$39), 'Personnel Details'!$L$39, 'Personnel Details'!$G$39)))</f>
        <v/>
      </c>
      <c r="NI179" s="59">
        <f t="shared" si="431"/>
        <v>0</v>
      </c>
      <c r="NJ179" s="53"/>
      <c r="NL179" s="78" t="str">
        <f>IF(NL$9="", "", IF(AND(NOT('Personnel Details'!$N$40=""), $B179&gt;='Personnel Details'!$N$40), 'Personnel Details'!$O$40, IF(AND(NOT('Personnel Details'!$I$40=""), $B179&gt;='Personnel Details'!$I$40), 'Personnel Details'!$J$40, 'Personnel Details'!$E$40)))</f>
        <v/>
      </c>
      <c r="NM179" s="59" t="str">
        <f>IF(NL$9="", "", IF(AND(NOT('Personnel Details'!$N$40=""), $B179&gt;='Personnel Details'!$N$40), IF('Personnel Details'!$P$40="","", 'Personnel Details'!$P$40), IF(AND(NOT('Personnel Details'!$I$40=""), $B179&gt;='Personnel Details'!$I$40), IF('Personnel Details'!$K$40="", "", 'Personnel Details'!$K$40), IF('Personnel Details'!$F$40="", "", 'Personnel Details'!$F$40))))</f>
        <v/>
      </c>
      <c r="NN179" s="79" t="str">
        <f>IF(NL$9="", "", IF(AND(NOT('Personnel Details'!$N$40=""), $B179&gt;='Personnel Details'!$N$40), 'Personnel Details'!$Q$40, IF(AND(NOT('Personnel Details'!$I$40=""), $B179&gt;='Personnel Details'!$I$40), 'Personnel Details'!$L$40, 'Personnel Details'!$G$40)))</f>
        <v/>
      </c>
      <c r="NO179" s="59">
        <f t="shared" si="432"/>
        <v>0</v>
      </c>
      <c r="NP179" s="53"/>
    </row>
    <row r="180" spans="1:380" x14ac:dyDescent="0.25">
      <c r="A180" s="32"/>
      <c r="B180" s="113">
        <f>IFERROR(IF(B179+1&gt;'Personnel Details'!$U$5, "", B179+1), "")</f>
        <v>44000</v>
      </c>
      <c r="C180" s="32"/>
      <c r="D180" s="120"/>
      <c r="E180" s="13" t="str">
        <f t="shared" si="311"/>
        <v/>
      </c>
      <c r="F180" s="13" t="str">
        <f t="shared" si="342"/>
        <v/>
      </c>
      <c r="G180" s="56" t="str">
        <f t="shared" si="433"/>
        <v/>
      </c>
      <c r="H180" s="16" t="str">
        <f t="shared" si="343"/>
        <v/>
      </c>
      <c r="I180" s="32"/>
      <c r="J180" s="120"/>
      <c r="K180" s="62" t="str">
        <f t="shared" si="312"/>
        <v/>
      </c>
      <c r="L180" s="62" t="str">
        <f t="shared" si="344"/>
        <v/>
      </c>
      <c r="M180" s="65" t="str">
        <f t="shared" si="434"/>
        <v/>
      </c>
      <c r="N180" s="68" t="str">
        <f t="shared" si="345"/>
        <v/>
      </c>
      <c r="O180" s="32"/>
      <c r="P180" s="120"/>
      <c r="Q180" s="62" t="str">
        <f t="shared" si="313"/>
        <v/>
      </c>
      <c r="R180" s="62" t="str">
        <f t="shared" si="346"/>
        <v/>
      </c>
      <c r="S180" s="65" t="str">
        <f t="shared" si="435"/>
        <v/>
      </c>
      <c r="T180" s="68" t="str">
        <f t="shared" si="347"/>
        <v/>
      </c>
      <c r="U180" s="32"/>
      <c r="V180" s="120"/>
      <c r="W180" s="62" t="str">
        <f t="shared" si="314"/>
        <v/>
      </c>
      <c r="X180" s="62" t="str">
        <f t="shared" si="348"/>
        <v/>
      </c>
      <c r="Y180" s="65" t="str">
        <f t="shared" si="436"/>
        <v/>
      </c>
      <c r="Z180" s="68" t="str">
        <f t="shared" si="349"/>
        <v/>
      </c>
      <c r="AA180" s="32"/>
      <c r="AB180" s="120"/>
      <c r="AC180" s="62" t="str">
        <f t="shared" si="315"/>
        <v/>
      </c>
      <c r="AD180" s="62" t="str">
        <f t="shared" si="350"/>
        <v/>
      </c>
      <c r="AE180" s="65" t="str">
        <f t="shared" si="437"/>
        <v/>
      </c>
      <c r="AF180" s="68" t="str">
        <f t="shared" si="351"/>
        <v/>
      </c>
      <c r="AG180" s="32"/>
      <c r="AH180" s="120"/>
      <c r="AI180" s="62" t="str">
        <f t="shared" si="316"/>
        <v/>
      </c>
      <c r="AJ180" s="62" t="str">
        <f t="shared" si="352"/>
        <v/>
      </c>
      <c r="AK180" s="65" t="str">
        <f t="shared" si="438"/>
        <v/>
      </c>
      <c r="AL180" s="68" t="str">
        <f t="shared" si="353"/>
        <v/>
      </c>
      <c r="AM180" s="32"/>
      <c r="AN180" s="120"/>
      <c r="AO180" s="62" t="str">
        <f t="shared" si="317"/>
        <v/>
      </c>
      <c r="AP180" s="62" t="str">
        <f t="shared" si="354"/>
        <v/>
      </c>
      <c r="AQ180" s="65" t="str">
        <f t="shared" si="439"/>
        <v/>
      </c>
      <c r="AR180" s="68" t="str">
        <f t="shared" si="355"/>
        <v/>
      </c>
      <c r="AS180" s="32"/>
      <c r="AT180" s="120"/>
      <c r="AU180" s="62" t="str">
        <f t="shared" si="318"/>
        <v/>
      </c>
      <c r="AV180" s="62" t="str">
        <f t="shared" si="356"/>
        <v/>
      </c>
      <c r="AW180" s="65" t="str">
        <f t="shared" si="440"/>
        <v/>
      </c>
      <c r="AX180" s="68" t="str">
        <f t="shared" si="357"/>
        <v/>
      </c>
      <c r="AY180" s="32"/>
      <c r="AZ180" s="120"/>
      <c r="BA180" s="62" t="str">
        <f t="shared" si="319"/>
        <v/>
      </c>
      <c r="BB180" s="62" t="str">
        <f t="shared" si="358"/>
        <v/>
      </c>
      <c r="BC180" s="65" t="str">
        <f t="shared" si="441"/>
        <v/>
      </c>
      <c r="BD180" s="68" t="str">
        <f t="shared" si="359"/>
        <v/>
      </c>
      <c r="BE180" s="32"/>
      <c r="BF180" s="120"/>
      <c r="BG180" s="62" t="str">
        <f t="shared" si="320"/>
        <v/>
      </c>
      <c r="BH180" s="62" t="str">
        <f t="shared" si="360"/>
        <v/>
      </c>
      <c r="BI180" s="65" t="str">
        <f t="shared" si="442"/>
        <v/>
      </c>
      <c r="BJ180" s="68" t="str">
        <f t="shared" si="361"/>
        <v/>
      </c>
      <c r="BK180" s="32"/>
      <c r="BL180" s="120"/>
      <c r="BM180" s="62" t="str">
        <f t="shared" si="321"/>
        <v/>
      </c>
      <c r="BN180" s="62" t="str">
        <f t="shared" si="362"/>
        <v/>
      </c>
      <c r="BO180" s="65" t="str">
        <f t="shared" si="443"/>
        <v/>
      </c>
      <c r="BP180" s="68" t="str">
        <f t="shared" si="363"/>
        <v/>
      </c>
      <c r="BQ180" s="32"/>
      <c r="BR180" s="120"/>
      <c r="BS180" s="62" t="str">
        <f t="shared" si="322"/>
        <v/>
      </c>
      <c r="BT180" s="62" t="str">
        <f t="shared" si="364"/>
        <v/>
      </c>
      <c r="BU180" s="65" t="str">
        <f t="shared" si="444"/>
        <v/>
      </c>
      <c r="BV180" s="68" t="str">
        <f t="shared" si="365"/>
        <v/>
      </c>
      <c r="BW180" s="32"/>
      <c r="BX180" s="120"/>
      <c r="BY180" s="62" t="str">
        <f t="shared" si="323"/>
        <v/>
      </c>
      <c r="BZ180" s="62" t="str">
        <f t="shared" si="366"/>
        <v/>
      </c>
      <c r="CA180" s="65" t="str">
        <f t="shared" si="445"/>
        <v/>
      </c>
      <c r="CB180" s="68" t="str">
        <f t="shared" si="367"/>
        <v/>
      </c>
      <c r="CC180" s="32"/>
      <c r="CD180" s="120"/>
      <c r="CE180" s="62" t="str">
        <f t="shared" si="324"/>
        <v/>
      </c>
      <c r="CF180" s="62" t="str">
        <f t="shared" si="368"/>
        <v/>
      </c>
      <c r="CG180" s="65" t="str">
        <f t="shared" si="446"/>
        <v/>
      </c>
      <c r="CH180" s="68" t="str">
        <f t="shared" si="369"/>
        <v/>
      </c>
      <c r="CI180" s="32"/>
      <c r="CJ180" s="120"/>
      <c r="CK180" s="62" t="str">
        <f t="shared" si="325"/>
        <v/>
      </c>
      <c r="CL180" s="62" t="str">
        <f t="shared" si="370"/>
        <v/>
      </c>
      <c r="CM180" s="65" t="str">
        <f t="shared" si="447"/>
        <v/>
      </c>
      <c r="CN180" s="68" t="str">
        <f t="shared" si="371"/>
        <v/>
      </c>
      <c r="CO180" s="32"/>
      <c r="CP180" s="120"/>
      <c r="CQ180" s="62" t="str">
        <f t="shared" si="326"/>
        <v/>
      </c>
      <c r="CR180" s="62" t="str">
        <f t="shared" si="372"/>
        <v/>
      </c>
      <c r="CS180" s="65" t="str">
        <f t="shared" si="448"/>
        <v/>
      </c>
      <c r="CT180" s="68" t="str">
        <f t="shared" si="373"/>
        <v/>
      </c>
      <c r="CU180" s="32"/>
      <c r="CV180" s="120"/>
      <c r="CW180" s="62" t="str">
        <f t="shared" si="327"/>
        <v/>
      </c>
      <c r="CX180" s="62" t="str">
        <f t="shared" si="374"/>
        <v/>
      </c>
      <c r="CY180" s="65" t="str">
        <f t="shared" si="449"/>
        <v/>
      </c>
      <c r="CZ180" s="68" t="str">
        <f t="shared" si="375"/>
        <v/>
      </c>
      <c r="DA180" s="32"/>
      <c r="DB180" s="120"/>
      <c r="DC180" s="62" t="str">
        <f t="shared" si="328"/>
        <v/>
      </c>
      <c r="DD180" s="62" t="str">
        <f t="shared" si="376"/>
        <v/>
      </c>
      <c r="DE180" s="65" t="str">
        <f t="shared" si="450"/>
        <v/>
      </c>
      <c r="DF180" s="68" t="str">
        <f t="shared" si="377"/>
        <v/>
      </c>
      <c r="DG180" s="32"/>
      <c r="DH180" s="120"/>
      <c r="DI180" s="62" t="str">
        <f t="shared" si="329"/>
        <v/>
      </c>
      <c r="DJ180" s="62" t="str">
        <f t="shared" si="378"/>
        <v/>
      </c>
      <c r="DK180" s="65" t="str">
        <f t="shared" si="451"/>
        <v/>
      </c>
      <c r="DL180" s="68" t="str">
        <f t="shared" si="379"/>
        <v/>
      </c>
      <c r="DM180" s="32"/>
      <c r="DN180" s="120"/>
      <c r="DO180" s="62" t="str">
        <f t="shared" si="330"/>
        <v/>
      </c>
      <c r="DP180" s="62" t="str">
        <f t="shared" si="380"/>
        <v/>
      </c>
      <c r="DQ180" s="65" t="str">
        <f t="shared" si="452"/>
        <v/>
      </c>
      <c r="DR180" s="68" t="str">
        <f t="shared" si="381"/>
        <v/>
      </c>
      <c r="DS180" s="32"/>
      <c r="DT180" s="120"/>
      <c r="DU180" s="62" t="str">
        <f t="shared" si="331"/>
        <v/>
      </c>
      <c r="DV180" s="62" t="str">
        <f t="shared" si="382"/>
        <v/>
      </c>
      <c r="DW180" s="65" t="str">
        <f t="shared" si="453"/>
        <v/>
      </c>
      <c r="DX180" s="68" t="str">
        <f t="shared" si="383"/>
        <v/>
      </c>
      <c r="DY180" s="32"/>
      <c r="DZ180" s="120"/>
      <c r="EA180" s="62" t="str">
        <f t="shared" si="332"/>
        <v/>
      </c>
      <c r="EB180" s="62" t="str">
        <f t="shared" si="384"/>
        <v/>
      </c>
      <c r="EC180" s="65" t="str">
        <f t="shared" si="454"/>
        <v/>
      </c>
      <c r="ED180" s="68" t="str">
        <f t="shared" si="385"/>
        <v/>
      </c>
      <c r="EE180" s="32"/>
      <c r="EF180" s="120"/>
      <c r="EG180" s="62" t="str">
        <f t="shared" si="333"/>
        <v/>
      </c>
      <c r="EH180" s="62" t="str">
        <f t="shared" si="386"/>
        <v/>
      </c>
      <c r="EI180" s="65" t="str">
        <f t="shared" si="455"/>
        <v/>
      </c>
      <c r="EJ180" s="68" t="str">
        <f t="shared" si="387"/>
        <v/>
      </c>
      <c r="EK180" s="32"/>
      <c r="EL180" s="120"/>
      <c r="EM180" s="62" t="str">
        <f t="shared" si="334"/>
        <v/>
      </c>
      <c r="EN180" s="62" t="str">
        <f t="shared" si="388"/>
        <v/>
      </c>
      <c r="EO180" s="65" t="str">
        <f t="shared" si="456"/>
        <v/>
      </c>
      <c r="EP180" s="68" t="str">
        <f t="shared" si="389"/>
        <v/>
      </c>
      <c r="EQ180" s="32"/>
      <c r="ER180" s="120"/>
      <c r="ES180" s="62" t="str">
        <f t="shared" si="335"/>
        <v/>
      </c>
      <c r="ET180" s="62" t="str">
        <f t="shared" si="390"/>
        <v/>
      </c>
      <c r="EU180" s="65" t="str">
        <f t="shared" si="457"/>
        <v/>
      </c>
      <c r="EV180" s="68" t="str">
        <f t="shared" si="391"/>
        <v/>
      </c>
      <c r="EW180" s="32"/>
      <c r="EX180" s="120"/>
      <c r="EY180" s="62" t="str">
        <f t="shared" si="336"/>
        <v/>
      </c>
      <c r="EZ180" s="62" t="str">
        <f t="shared" si="392"/>
        <v/>
      </c>
      <c r="FA180" s="65" t="str">
        <f t="shared" si="458"/>
        <v/>
      </c>
      <c r="FB180" s="68" t="str">
        <f t="shared" si="393"/>
        <v/>
      </c>
      <c r="FC180" s="32"/>
      <c r="FD180" s="120"/>
      <c r="FE180" s="62" t="str">
        <f t="shared" si="337"/>
        <v/>
      </c>
      <c r="FF180" s="62" t="str">
        <f t="shared" si="394"/>
        <v/>
      </c>
      <c r="FG180" s="65" t="str">
        <f t="shared" si="459"/>
        <v/>
      </c>
      <c r="FH180" s="68" t="str">
        <f t="shared" si="395"/>
        <v/>
      </c>
      <c r="FI180" s="32"/>
      <c r="FJ180" s="120"/>
      <c r="FK180" s="62" t="str">
        <f t="shared" si="338"/>
        <v/>
      </c>
      <c r="FL180" s="62" t="str">
        <f t="shared" si="396"/>
        <v/>
      </c>
      <c r="FM180" s="65" t="str">
        <f t="shared" si="460"/>
        <v/>
      </c>
      <c r="FN180" s="68" t="str">
        <f t="shared" si="397"/>
        <v/>
      </c>
      <c r="FO180" s="32"/>
      <c r="FP180" s="120"/>
      <c r="FQ180" s="62" t="str">
        <f t="shared" si="339"/>
        <v/>
      </c>
      <c r="FR180" s="62" t="str">
        <f t="shared" si="398"/>
        <v/>
      </c>
      <c r="FS180" s="65" t="str">
        <f t="shared" si="461"/>
        <v/>
      </c>
      <c r="FT180" s="68" t="str">
        <f t="shared" si="399"/>
        <v/>
      </c>
      <c r="FU180" s="32"/>
      <c r="FV180" s="120"/>
      <c r="FW180" s="62" t="str">
        <f t="shared" si="340"/>
        <v/>
      </c>
      <c r="FX180" s="62" t="str">
        <f t="shared" si="400"/>
        <v/>
      </c>
      <c r="FY180" s="65" t="str">
        <f t="shared" si="462"/>
        <v/>
      </c>
      <c r="FZ180" s="68" t="str">
        <f t="shared" si="401"/>
        <v/>
      </c>
      <c r="GA180" s="32"/>
      <c r="GC180" s="7" t="str">
        <f t="shared" si="402"/>
        <v>Jun 2020</v>
      </c>
      <c r="GD180" s="7" t="str">
        <f t="shared" ca="1" si="341"/>
        <v/>
      </c>
      <c r="GT180" s="71">
        <f>IF(GT$9="", "", IF(AND(NOT('Personnel Details'!$N$11=""), $B180&gt;='Personnel Details'!$N$11), 'Personnel Details'!$O$11, IF(AND(NOT('Personnel Details'!$I$11=""), $B180&gt;='Personnel Details'!$I$11), 'Personnel Details'!$J$11, 'Personnel Details'!$E$11)))</f>
        <v>0.8</v>
      </c>
      <c r="GU180" s="59" t="str">
        <f>IF(GT$9="", "", IF(AND(NOT('Personnel Details'!$N$11=""), $B180&gt;='Personnel Details'!$N$11), IF('Personnel Details'!$P$11="","", 'Personnel Details'!$P$11), IF(AND(NOT('Personnel Details'!$I$11=""), $B180&gt;='Personnel Details'!$I$11), IF('Personnel Details'!$K$11="", "", 'Personnel Details'!$K$11), IF('Personnel Details'!$F$11="", "", 'Personnel Details'!$F$11))))</f>
        <v/>
      </c>
      <c r="GV180" s="74">
        <f>IF(GT$9="", "", IF(AND(NOT('Personnel Details'!$N$11=""), $B180&gt;='Personnel Details'!$N$11), 'Personnel Details'!$Q$11, IF(AND(NOT('Personnel Details'!$I$11=""), $B180&gt;='Personnel Details'!$I$11), 'Personnel Details'!$L$11, 'Personnel Details'!$G$11)))</f>
        <v>0</v>
      </c>
      <c r="GW180" s="59">
        <f t="shared" si="403"/>
        <v>0</v>
      </c>
      <c r="GX180" s="53"/>
      <c r="GZ180" s="78">
        <f>IF(GZ$9="", "", IF(AND(NOT('Personnel Details'!$N$12=""), $B180&gt;='Personnel Details'!$N$12), 'Personnel Details'!$O$12, IF(AND(NOT('Personnel Details'!$I$12=""), $B180&gt;='Personnel Details'!$I$12), 'Personnel Details'!$J$12, 'Personnel Details'!$E$12)))</f>
        <v>0.8</v>
      </c>
      <c r="HA180" s="59" t="str">
        <f>IF(GZ$9="", "", IF(AND(NOT('Personnel Details'!$N$12=""), $B180&gt;='Personnel Details'!$N$12), IF('Personnel Details'!$P$12="","", 'Personnel Details'!$P$12), IF(AND(NOT('Personnel Details'!$I$12=""), $B180&gt;='Personnel Details'!$I$12), IF('Personnel Details'!$K$12="", "", 'Personnel Details'!$K$12), IF('Personnel Details'!$F$12="", "", 'Personnel Details'!$F$12))))</f>
        <v/>
      </c>
      <c r="HB180" s="79">
        <f>IF(GZ$9="", "", IF(AND(NOT('Personnel Details'!$N$12=""), $B180&gt;='Personnel Details'!$N$12), 'Personnel Details'!$Q$12, IF(AND(NOT('Personnel Details'!$I$12=""), $B180&gt;='Personnel Details'!$I$12), 'Personnel Details'!$L$12, 'Personnel Details'!$G$12)))</f>
        <v>0</v>
      </c>
      <c r="HC180" s="59">
        <f t="shared" si="404"/>
        <v>0</v>
      </c>
      <c r="HD180" s="53"/>
      <c r="HF180" s="78">
        <f>IF(HF$9="", "", IF(AND(NOT('Personnel Details'!$N$13=""), $B180&gt;='Personnel Details'!$N$13), 'Personnel Details'!$O$13, IF(AND(NOT('Personnel Details'!$I$13=""), $B180&gt;='Personnel Details'!$I$13), 'Personnel Details'!$J$13, 'Personnel Details'!$E$13)))</f>
        <v>0.8</v>
      </c>
      <c r="HG180" s="59" t="str">
        <f>IF(HF$9="", "", IF(AND(NOT('Personnel Details'!$N$13=""), $B180&gt;='Personnel Details'!$N$13), IF('Personnel Details'!$P$13="","", 'Personnel Details'!$P$13), IF(AND(NOT('Personnel Details'!$I$13=""), $B180&gt;='Personnel Details'!$I$13), IF('Personnel Details'!$K$13="", "", 'Personnel Details'!$K$13), IF('Personnel Details'!$F$13="", "", 'Personnel Details'!$F$13))))</f>
        <v/>
      </c>
      <c r="HH180" s="79">
        <f>IF(HF$9="", "", IF(AND(NOT('Personnel Details'!$N$13=""), $B180&gt;='Personnel Details'!$N$13), 'Personnel Details'!$Q$13, IF(AND(NOT('Personnel Details'!$I$13=""), $B180&gt;='Personnel Details'!$I$13), 'Personnel Details'!$L$13, 'Personnel Details'!$G$13)))</f>
        <v>0</v>
      </c>
      <c r="HI180" s="59">
        <f t="shared" si="405"/>
        <v>0</v>
      </c>
      <c r="HJ180" s="53"/>
      <c r="HL180" s="78">
        <f>IF(HL$9="", "", IF(AND(NOT('Personnel Details'!$N$14=""), $B180&gt;='Personnel Details'!$N$14), 'Personnel Details'!$O$14, IF(AND(NOT('Personnel Details'!$I$14=""), $B180&gt;='Personnel Details'!$I$14), 'Personnel Details'!$J$14, 'Personnel Details'!$E$14)))</f>
        <v>0.8</v>
      </c>
      <c r="HM180" s="59">
        <f>IF(HL$9="", "", IF(AND(NOT('Personnel Details'!$N$14=""), $B180&gt;='Personnel Details'!$N$14), IF('Personnel Details'!$P$14="","", 'Personnel Details'!$P$14), IF(AND(NOT('Personnel Details'!$I$14=""), $B180&gt;='Personnel Details'!$I$14), IF('Personnel Details'!$K$14="", "", 'Personnel Details'!$K$14), IF('Personnel Details'!$F$14="", "", 'Personnel Details'!$F$14))))</f>
        <v>2000</v>
      </c>
      <c r="HN180" s="79">
        <f>IF(HL$9="", "", IF(AND(NOT('Personnel Details'!$N$14=""), $B180&gt;='Personnel Details'!$N$14), 'Personnel Details'!$Q$14, IF(AND(NOT('Personnel Details'!$I$14=""), $B180&gt;='Personnel Details'!$I$14), 'Personnel Details'!$L$14, 'Personnel Details'!$G$14)))</f>
        <v>0.85</v>
      </c>
      <c r="HO180" s="59">
        <f t="shared" si="406"/>
        <v>0</v>
      </c>
      <c r="HP180" s="53"/>
      <c r="HR180" s="78" t="str">
        <f>IF(HR$9="", "", IF(AND(NOT('Personnel Details'!$N$15=""), $B180&gt;='Personnel Details'!$N$15), 'Personnel Details'!$O$15, IF(AND(NOT('Personnel Details'!$I$15=""), $B180&gt;='Personnel Details'!$I$15), 'Personnel Details'!$J$15, 'Personnel Details'!$E$15)))</f>
        <v/>
      </c>
      <c r="HS180" s="59" t="str">
        <f>IF(HR$9="", "", IF(AND(NOT('Personnel Details'!$N$15=""), $B180&gt;='Personnel Details'!$N$15), IF('Personnel Details'!$P$15="","", 'Personnel Details'!$P$15), IF(AND(NOT('Personnel Details'!$I$15=""), $B180&gt;='Personnel Details'!$I$15), IF('Personnel Details'!$K$15="", "", 'Personnel Details'!$K$15), IF('Personnel Details'!$F$15="", "", 'Personnel Details'!$F$15))))</f>
        <v/>
      </c>
      <c r="HT180" s="79" t="str">
        <f>IF(HR$9="", "", IF(AND(NOT('Personnel Details'!$N$15=""), $B180&gt;='Personnel Details'!$N$15), 'Personnel Details'!$Q$15, IF(AND(NOT('Personnel Details'!$I$15=""), $B180&gt;='Personnel Details'!$I$15), 'Personnel Details'!$L$15, 'Personnel Details'!$G$15)))</f>
        <v/>
      </c>
      <c r="HU180" s="59">
        <f t="shared" si="407"/>
        <v>0</v>
      </c>
      <c r="HV180" s="53"/>
      <c r="HX180" s="78" t="str">
        <f>IF(HX$9="", "", IF(AND(NOT('Personnel Details'!$N$16=""), $B180&gt;='Personnel Details'!$N$16), 'Personnel Details'!$O$16, IF(AND(NOT('Personnel Details'!$I$16=""), $B180&gt;='Personnel Details'!$I$16), 'Personnel Details'!$J$16, 'Personnel Details'!$E$16)))</f>
        <v/>
      </c>
      <c r="HY180" s="59" t="str">
        <f>IF(HX$9="", "", IF(AND(NOT('Personnel Details'!$N$16=""), $B180&gt;='Personnel Details'!$N$16), IF('Personnel Details'!$P$16="","", 'Personnel Details'!$P$16), IF(AND(NOT('Personnel Details'!$I$16=""), $B180&gt;='Personnel Details'!$I$16), IF('Personnel Details'!$K$16="", "", 'Personnel Details'!$K$16), IF('Personnel Details'!$F$16="", "", 'Personnel Details'!$F$16))))</f>
        <v/>
      </c>
      <c r="HZ180" s="79" t="str">
        <f>IF(HX$9="", "", IF(AND(NOT('Personnel Details'!$N$16=""), $B180&gt;='Personnel Details'!$N$16), 'Personnel Details'!$Q$16, IF(AND(NOT('Personnel Details'!$I$16=""), $B180&gt;='Personnel Details'!$I$16), 'Personnel Details'!$L$16, 'Personnel Details'!$G$16)))</f>
        <v/>
      </c>
      <c r="IA180" s="59">
        <f t="shared" si="408"/>
        <v>0</v>
      </c>
      <c r="IB180" s="53"/>
      <c r="ID180" s="78" t="str">
        <f>IF(ID$9="", "", IF(AND(NOT('Personnel Details'!$N$17=""), $B180&gt;='Personnel Details'!$N$17), 'Personnel Details'!$O$17, IF(AND(NOT('Personnel Details'!$I$17=""), $B180&gt;='Personnel Details'!$I$17), 'Personnel Details'!$J$17, 'Personnel Details'!$E$17)))</f>
        <v/>
      </c>
      <c r="IE180" s="59" t="str">
        <f>IF(ID$9="", "", IF(AND(NOT('Personnel Details'!$N$17=""), $B180&gt;='Personnel Details'!$N$17), IF('Personnel Details'!$P$17="","", 'Personnel Details'!$P$17), IF(AND(NOT('Personnel Details'!$I$17=""), $B180&gt;='Personnel Details'!$I$17), IF('Personnel Details'!$K$17="", "", 'Personnel Details'!$K$17), IF('Personnel Details'!$F$17="", "", 'Personnel Details'!$F$17))))</f>
        <v/>
      </c>
      <c r="IF180" s="79" t="str">
        <f>IF(ID$9="", "", IF(AND(NOT('Personnel Details'!$N$17=""), $B180&gt;='Personnel Details'!$N$17), 'Personnel Details'!$Q$17, IF(AND(NOT('Personnel Details'!$I$17=""), $B180&gt;='Personnel Details'!$I$17), 'Personnel Details'!$L$17, 'Personnel Details'!$G$17)))</f>
        <v/>
      </c>
      <c r="IG180" s="59">
        <f t="shared" si="409"/>
        <v>0</v>
      </c>
      <c r="IH180" s="53"/>
      <c r="IJ180" s="78" t="str">
        <f>IF(IJ$9="", "", IF(AND(NOT('Personnel Details'!$N$18=""), $B180&gt;='Personnel Details'!$N$18), 'Personnel Details'!$O$18, IF(AND(NOT('Personnel Details'!$I$18=""), $B180&gt;='Personnel Details'!$I$18), 'Personnel Details'!$J$18, 'Personnel Details'!$E$18)))</f>
        <v/>
      </c>
      <c r="IK180" s="59" t="str">
        <f>IF(IJ$9="", "", IF(AND(NOT('Personnel Details'!$N$18=""), $B180&gt;='Personnel Details'!$N$18), IF('Personnel Details'!$P$18="","", 'Personnel Details'!$P$18), IF(AND(NOT('Personnel Details'!$I$18=""), $B180&gt;='Personnel Details'!$I$18), IF('Personnel Details'!$K$18="", "", 'Personnel Details'!$K$18), IF('Personnel Details'!$F$18="", "", 'Personnel Details'!$F$18))))</f>
        <v/>
      </c>
      <c r="IL180" s="79" t="str">
        <f>IF(IJ$9="", "", IF(AND(NOT('Personnel Details'!$N$18=""), $B180&gt;='Personnel Details'!$N$18), 'Personnel Details'!$Q$18, IF(AND(NOT('Personnel Details'!$I$18=""), $B180&gt;='Personnel Details'!$I$18), 'Personnel Details'!$L$18, 'Personnel Details'!$G$18)))</f>
        <v/>
      </c>
      <c r="IM180" s="59">
        <f t="shared" si="410"/>
        <v>0</v>
      </c>
      <c r="IN180" s="53"/>
      <c r="IP180" s="78" t="str">
        <f>IF(IP$9="", "", IF(AND(NOT('Personnel Details'!$N$19=""), $B180&gt;='Personnel Details'!$N$19), 'Personnel Details'!$O$19, IF(AND(NOT('Personnel Details'!$I$19=""), $B180&gt;='Personnel Details'!$I$19), 'Personnel Details'!$J$19, 'Personnel Details'!$E$19)))</f>
        <v/>
      </c>
      <c r="IQ180" s="59" t="str">
        <f>IF(IP$9="", "", IF(AND(NOT('Personnel Details'!$N$19=""), $B180&gt;='Personnel Details'!$N$19), IF('Personnel Details'!$P$19="","", 'Personnel Details'!$P$19), IF(AND(NOT('Personnel Details'!$I$19=""), $B180&gt;='Personnel Details'!$I$19), IF('Personnel Details'!$K$19="", "", 'Personnel Details'!$K$19), IF('Personnel Details'!$F$19="", "", 'Personnel Details'!$F$19))))</f>
        <v/>
      </c>
      <c r="IR180" s="79" t="str">
        <f>IF(IP$9="", "", IF(AND(NOT('Personnel Details'!$N$19=""), $B180&gt;='Personnel Details'!$N$19), 'Personnel Details'!$Q$19, IF(AND(NOT('Personnel Details'!$I$19=""), $B180&gt;='Personnel Details'!$I$19), 'Personnel Details'!$L$19, 'Personnel Details'!$G$19)))</f>
        <v/>
      </c>
      <c r="IS180" s="59">
        <f t="shared" si="411"/>
        <v>0</v>
      </c>
      <c r="IT180" s="53"/>
      <c r="IV180" s="78" t="str">
        <f>IF(IV$9="", "", IF(AND(NOT('Personnel Details'!$N$20=""), $B180&gt;='Personnel Details'!$N$20), 'Personnel Details'!$O$20, IF(AND(NOT('Personnel Details'!$I$20=""), $B180&gt;='Personnel Details'!$I$20), 'Personnel Details'!$J$20, 'Personnel Details'!$E$20)))</f>
        <v/>
      </c>
      <c r="IW180" s="59" t="str">
        <f>IF(IV$9="", "", IF(AND(NOT('Personnel Details'!$N$20=""), $B180&gt;='Personnel Details'!$N$20), IF('Personnel Details'!$P$20="","", 'Personnel Details'!$P$20), IF(AND(NOT('Personnel Details'!$I$20=""), $B180&gt;='Personnel Details'!$I$20), IF('Personnel Details'!$K$20="", "", 'Personnel Details'!$K$20), IF('Personnel Details'!$F$20="", "", 'Personnel Details'!$F$20))))</f>
        <v/>
      </c>
      <c r="IX180" s="79" t="str">
        <f>IF(IV$9="", "", IF(AND(NOT('Personnel Details'!$N$20=""), $B180&gt;='Personnel Details'!$N$20), 'Personnel Details'!$Q$20, IF(AND(NOT('Personnel Details'!$I$20=""), $B180&gt;='Personnel Details'!$I$20), 'Personnel Details'!$L$20, 'Personnel Details'!$G$20)))</f>
        <v/>
      </c>
      <c r="IY180" s="59">
        <f t="shared" si="412"/>
        <v>0</v>
      </c>
      <c r="IZ180" s="53"/>
      <c r="JB180" s="78" t="str">
        <f>IF(JB$9="", "", IF(AND(NOT('Personnel Details'!$N$21=""), $B180&gt;='Personnel Details'!$N$21), 'Personnel Details'!$O$21, IF(AND(NOT('Personnel Details'!$I$21=""), $B180&gt;='Personnel Details'!$I$21), 'Personnel Details'!$J$21, 'Personnel Details'!$E$21)))</f>
        <v/>
      </c>
      <c r="JC180" s="59" t="str">
        <f>IF(JB$9="", "", IF(AND(NOT('Personnel Details'!$N$21=""), $B180&gt;='Personnel Details'!$N$21), IF('Personnel Details'!$P$21="","", 'Personnel Details'!$P$21), IF(AND(NOT('Personnel Details'!$I$21=""), $B180&gt;='Personnel Details'!$I$21), IF('Personnel Details'!$K$21="", "", 'Personnel Details'!$K$21), IF('Personnel Details'!$F$21="", "", 'Personnel Details'!$F$21))))</f>
        <v/>
      </c>
      <c r="JD180" s="79" t="str">
        <f>IF(JB$9="", "", IF(AND(NOT('Personnel Details'!$N$21=""), $B180&gt;='Personnel Details'!$N$21), 'Personnel Details'!$Q$21, IF(AND(NOT('Personnel Details'!$I$21=""), $B180&gt;='Personnel Details'!$I$21), 'Personnel Details'!$L$21, 'Personnel Details'!$G$21)))</f>
        <v/>
      </c>
      <c r="JE180" s="59">
        <f t="shared" si="413"/>
        <v>0</v>
      </c>
      <c r="JF180" s="53"/>
      <c r="JH180" s="78" t="str">
        <f>IF(JH$9="", "", IF(AND(NOT('Personnel Details'!$N$22=""), $B180&gt;='Personnel Details'!$N$22), 'Personnel Details'!$O$22, IF(AND(NOT('Personnel Details'!$I$22=""), $B180&gt;='Personnel Details'!$I$22), 'Personnel Details'!$J$22, 'Personnel Details'!$E$22)))</f>
        <v/>
      </c>
      <c r="JI180" s="59" t="str">
        <f>IF(JH$9="", "", IF(AND(NOT('Personnel Details'!$N$22=""), $B180&gt;='Personnel Details'!$N$22), IF('Personnel Details'!$P$22="","", 'Personnel Details'!$P$22), IF(AND(NOT('Personnel Details'!$I$22=""), $B180&gt;='Personnel Details'!$I$22), IF('Personnel Details'!$K$22="", "", 'Personnel Details'!$K$22), IF('Personnel Details'!$F$22="", "", 'Personnel Details'!$F$22))))</f>
        <v/>
      </c>
      <c r="JJ180" s="79" t="str">
        <f>IF(JH$9="", "", IF(AND(NOT('Personnel Details'!$N$22=""), $B180&gt;='Personnel Details'!$N$22), 'Personnel Details'!$Q$22, IF(AND(NOT('Personnel Details'!$I$22=""), $B180&gt;='Personnel Details'!$I$22), 'Personnel Details'!$L$22, 'Personnel Details'!$G$22)))</f>
        <v/>
      </c>
      <c r="JK180" s="59">
        <f t="shared" si="414"/>
        <v>0</v>
      </c>
      <c r="JL180" s="53"/>
      <c r="JN180" s="78" t="str">
        <f>IF(JN$9="", "", IF(AND(NOT('Personnel Details'!$N$23=""), $B180&gt;='Personnel Details'!$N$23), 'Personnel Details'!$O$23, IF(AND(NOT('Personnel Details'!$I$23=""), $B180&gt;='Personnel Details'!$I$23), 'Personnel Details'!$J$23, 'Personnel Details'!$E$23)))</f>
        <v/>
      </c>
      <c r="JO180" s="59" t="str">
        <f>IF(JN$9="", "", IF(AND(NOT('Personnel Details'!$N$23=""), $B180&gt;='Personnel Details'!$N$23), IF('Personnel Details'!$P$23="","", 'Personnel Details'!$P$23), IF(AND(NOT('Personnel Details'!$I$23=""), $B180&gt;='Personnel Details'!$I$23), IF('Personnel Details'!$K$23="", "", 'Personnel Details'!$K$23), IF('Personnel Details'!$F$23="", "", 'Personnel Details'!$F$23))))</f>
        <v/>
      </c>
      <c r="JP180" s="79" t="str">
        <f>IF(JN$9="", "", IF(AND(NOT('Personnel Details'!$N$23=""), $B180&gt;='Personnel Details'!$N$23), 'Personnel Details'!$Q$23, IF(AND(NOT('Personnel Details'!$I$23=""), $B180&gt;='Personnel Details'!$I$23), 'Personnel Details'!$L$23, 'Personnel Details'!$G$23)))</f>
        <v/>
      </c>
      <c r="JQ180" s="59">
        <f t="shared" si="415"/>
        <v>0</v>
      </c>
      <c r="JR180" s="53"/>
      <c r="JT180" s="78" t="str">
        <f>IF(JT$9="", "", IF(AND(NOT('Personnel Details'!$N$24=""), $B180&gt;='Personnel Details'!$N$24), 'Personnel Details'!$O$24, IF(AND(NOT('Personnel Details'!$I$24=""), $B180&gt;='Personnel Details'!$I$24), 'Personnel Details'!$J$24, 'Personnel Details'!$E$24)))</f>
        <v/>
      </c>
      <c r="JU180" s="59" t="str">
        <f>IF(JT$9="", "", IF(AND(NOT('Personnel Details'!$N$24=""), $B180&gt;='Personnel Details'!$N$24), IF('Personnel Details'!$P$24="","", 'Personnel Details'!$P$24), IF(AND(NOT('Personnel Details'!$I$24=""), $B180&gt;='Personnel Details'!$I$24), IF('Personnel Details'!$K$24="", "", 'Personnel Details'!$K$24), IF('Personnel Details'!$F$24="", "", 'Personnel Details'!$F$24))))</f>
        <v/>
      </c>
      <c r="JV180" s="79" t="str">
        <f>IF(JT$9="", "", IF(AND(NOT('Personnel Details'!$N$24=""), $B180&gt;='Personnel Details'!$N$24), 'Personnel Details'!$Q$24, IF(AND(NOT('Personnel Details'!$I$24=""), $B180&gt;='Personnel Details'!$I$24), 'Personnel Details'!$L$24, 'Personnel Details'!$G$24)))</f>
        <v/>
      </c>
      <c r="JW180" s="59">
        <f t="shared" si="416"/>
        <v>0</v>
      </c>
      <c r="JX180" s="53"/>
      <c r="JZ180" s="78" t="str">
        <f>IF(JZ$9="", "", IF(AND(NOT('Personnel Details'!$N$25=""), $B180&gt;='Personnel Details'!$N$25), 'Personnel Details'!$O$25, IF(AND(NOT('Personnel Details'!$I$25=""), $B180&gt;='Personnel Details'!$I$25), 'Personnel Details'!$J$25, 'Personnel Details'!$E$25)))</f>
        <v/>
      </c>
      <c r="KA180" s="59" t="str">
        <f>IF(JZ$9="", "", IF(AND(NOT('Personnel Details'!$N$25=""), $B180&gt;='Personnel Details'!$N$25), IF('Personnel Details'!$P$25="","", 'Personnel Details'!$P$25), IF(AND(NOT('Personnel Details'!$I$25=""), $B180&gt;='Personnel Details'!$I$25), IF('Personnel Details'!$K$25="", "", 'Personnel Details'!$K$25), IF('Personnel Details'!$F$25="", "", 'Personnel Details'!$F$25))))</f>
        <v/>
      </c>
      <c r="KB180" s="79" t="str">
        <f>IF(JZ$9="", "", IF(AND(NOT('Personnel Details'!$N$25=""), $B180&gt;='Personnel Details'!$N$25), 'Personnel Details'!$Q$25, IF(AND(NOT('Personnel Details'!$I$25=""), $B180&gt;='Personnel Details'!$I$25), 'Personnel Details'!$L$25, 'Personnel Details'!$G$25)))</f>
        <v/>
      </c>
      <c r="KC180" s="59">
        <f t="shared" si="417"/>
        <v>0</v>
      </c>
      <c r="KD180" s="53"/>
      <c r="KF180" s="78" t="str">
        <f>IF(KF$9="", "", IF(AND(NOT('Personnel Details'!$N$26=""), $B180&gt;='Personnel Details'!$N$26), 'Personnel Details'!$O$26, IF(AND(NOT('Personnel Details'!$I$26=""), $B180&gt;='Personnel Details'!$I$26), 'Personnel Details'!$J$26, 'Personnel Details'!$E$26)))</f>
        <v/>
      </c>
      <c r="KG180" s="59" t="str">
        <f>IF(KF$9="", "", IF(AND(NOT('Personnel Details'!$N$26=""), $B180&gt;='Personnel Details'!$N$26), IF('Personnel Details'!$P$26="","", 'Personnel Details'!$P$26), IF(AND(NOT('Personnel Details'!$I$26=""), $B180&gt;='Personnel Details'!$I$26), IF('Personnel Details'!$K$26="", "", 'Personnel Details'!$K$26), IF('Personnel Details'!$F$26="", "", 'Personnel Details'!$F$26))))</f>
        <v/>
      </c>
      <c r="KH180" s="79" t="str">
        <f>IF(KF$9="", "", IF(AND(NOT('Personnel Details'!$N$26=""), $B180&gt;='Personnel Details'!$N$26), 'Personnel Details'!$Q$26, IF(AND(NOT('Personnel Details'!$I$26=""), $B180&gt;='Personnel Details'!$I$26), 'Personnel Details'!$L$26, 'Personnel Details'!$G$26)))</f>
        <v/>
      </c>
      <c r="KI180" s="59">
        <f t="shared" si="418"/>
        <v>0</v>
      </c>
      <c r="KJ180" s="53"/>
      <c r="KL180" s="78" t="str">
        <f>IF(KL$9="", "", IF(AND(NOT('Personnel Details'!$N$27=""), $B180&gt;='Personnel Details'!$N$27), 'Personnel Details'!$O$27, IF(AND(NOT('Personnel Details'!$I$27=""), $B180&gt;='Personnel Details'!$I$27), 'Personnel Details'!$J$27, 'Personnel Details'!$E$27)))</f>
        <v/>
      </c>
      <c r="KM180" s="59" t="str">
        <f>IF(KL$9="", "", IF(AND(NOT('Personnel Details'!$N$27=""), $B180&gt;='Personnel Details'!$N$27), IF('Personnel Details'!$P$27="","", 'Personnel Details'!$P$27), IF(AND(NOT('Personnel Details'!$I$27=""), $B180&gt;='Personnel Details'!$I$27), IF('Personnel Details'!$K$27="", "", 'Personnel Details'!$K$27), IF('Personnel Details'!$F$27="", "", 'Personnel Details'!$F$27))))</f>
        <v/>
      </c>
      <c r="KN180" s="79" t="str">
        <f>IF(KL$9="", "", IF(AND(NOT('Personnel Details'!$N$27=""), $B180&gt;='Personnel Details'!$N$27), 'Personnel Details'!$Q$27, IF(AND(NOT('Personnel Details'!$I$27=""), $B180&gt;='Personnel Details'!$I$27), 'Personnel Details'!$L$27, 'Personnel Details'!$G$27)))</f>
        <v/>
      </c>
      <c r="KO180" s="59">
        <f t="shared" si="419"/>
        <v>0</v>
      </c>
      <c r="KP180" s="53"/>
      <c r="KR180" s="78" t="str">
        <f>IF(KR$9="", "", IF(AND(NOT('Personnel Details'!$N$28=""), $B180&gt;='Personnel Details'!$N$28), 'Personnel Details'!$O$28, IF(AND(NOT('Personnel Details'!$I$28=""), $B180&gt;='Personnel Details'!$I$28), 'Personnel Details'!$J$28, 'Personnel Details'!$E$28)))</f>
        <v/>
      </c>
      <c r="KS180" s="59" t="str">
        <f>IF(KR$9="", "", IF(AND(NOT('Personnel Details'!$N$28=""), $B180&gt;='Personnel Details'!$N$28), IF('Personnel Details'!$P$28="","", 'Personnel Details'!$P$28), IF(AND(NOT('Personnel Details'!$I$28=""), $B180&gt;='Personnel Details'!$I$28), IF('Personnel Details'!$K$28="", "", 'Personnel Details'!$K$28), IF('Personnel Details'!$F$28="", "", 'Personnel Details'!$F$28))))</f>
        <v/>
      </c>
      <c r="KT180" s="79" t="str">
        <f>IF(KR$9="", "", IF(AND(NOT('Personnel Details'!$N$28=""), $B180&gt;='Personnel Details'!$N$28), 'Personnel Details'!$Q$28, IF(AND(NOT('Personnel Details'!$I$28=""), $B180&gt;='Personnel Details'!$I$28), 'Personnel Details'!$L$28, 'Personnel Details'!$G$28)))</f>
        <v/>
      </c>
      <c r="KU180" s="59">
        <f t="shared" si="420"/>
        <v>0</v>
      </c>
      <c r="KV180" s="53"/>
      <c r="KX180" s="78" t="str">
        <f>IF(KX$9="", "", IF(AND(NOT('Personnel Details'!$N$29=""), $B180&gt;='Personnel Details'!$N$29), 'Personnel Details'!$O$29, IF(AND(NOT('Personnel Details'!$I$29=""), $B180&gt;='Personnel Details'!$I$29), 'Personnel Details'!$J$29, 'Personnel Details'!$E$29)))</f>
        <v/>
      </c>
      <c r="KY180" s="59" t="str">
        <f>IF(KX$9="", "", IF(AND(NOT('Personnel Details'!$N$29=""), $B180&gt;='Personnel Details'!$N$29), IF('Personnel Details'!$P$29="","", 'Personnel Details'!$P$29), IF(AND(NOT('Personnel Details'!$I$29=""), $B180&gt;='Personnel Details'!$I$29), IF('Personnel Details'!$K$29="", "", 'Personnel Details'!$K$29), IF('Personnel Details'!$F$29="", "", 'Personnel Details'!$F$29))))</f>
        <v/>
      </c>
      <c r="KZ180" s="79" t="str">
        <f>IF(KX$9="", "", IF(AND(NOT('Personnel Details'!$N$29=""), $B180&gt;='Personnel Details'!$N$29), 'Personnel Details'!$Q$29, IF(AND(NOT('Personnel Details'!$I$29=""), $B180&gt;='Personnel Details'!$I$29), 'Personnel Details'!$L$29, 'Personnel Details'!$G$29)))</f>
        <v/>
      </c>
      <c r="LA180" s="59">
        <f t="shared" si="421"/>
        <v>0</v>
      </c>
      <c r="LB180" s="53"/>
      <c r="LD180" s="78" t="str">
        <f>IF(LD$9="", "", IF(AND(NOT('Personnel Details'!$N$30=""), $B180&gt;='Personnel Details'!$N$30), 'Personnel Details'!$O$30, IF(AND(NOT('Personnel Details'!$I$30=""), $B180&gt;='Personnel Details'!$I$30), 'Personnel Details'!$J$30, 'Personnel Details'!$E$30)))</f>
        <v/>
      </c>
      <c r="LE180" s="59" t="str">
        <f>IF(LD$9="", "", IF(AND(NOT('Personnel Details'!$N$30=""), $B180&gt;='Personnel Details'!$N$30), IF('Personnel Details'!$P$30="","", 'Personnel Details'!$P$30), IF(AND(NOT('Personnel Details'!$I$30=""), $B180&gt;='Personnel Details'!$I$30), IF('Personnel Details'!$K$30="", "", 'Personnel Details'!$K$30), IF('Personnel Details'!$F$30="", "", 'Personnel Details'!$F$30))))</f>
        <v/>
      </c>
      <c r="LF180" s="79" t="str">
        <f>IF(LD$9="", "", IF(AND(NOT('Personnel Details'!$N$30=""), $B180&gt;='Personnel Details'!$N$30), 'Personnel Details'!$Q$30, IF(AND(NOT('Personnel Details'!$I$30=""), $B180&gt;='Personnel Details'!$I$30), 'Personnel Details'!$L$30, 'Personnel Details'!$G$30)))</f>
        <v/>
      </c>
      <c r="LG180" s="59">
        <f t="shared" si="422"/>
        <v>0</v>
      </c>
      <c r="LH180" s="53"/>
      <c r="LJ180" s="78" t="str">
        <f>IF(LJ$9="", "", IF(AND(NOT('Personnel Details'!$N$31=""), $B180&gt;='Personnel Details'!$N$31), 'Personnel Details'!$O$31, IF(AND(NOT('Personnel Details'!$I$31=""), $B180&gt;='Personnel Details'!$I$31), 'Personnel Details'!$J$31, 'Personnel Details'!$E$31)))</f>
        <v/>
      </c>
      <c r="LK180" s="59" t="str">
        <f>IF(LJ$9="", "", IF(AND(NOT('Personnel Details'!$N$31=""), $B180&gt;='Personnel Details'!$N$31), IF('Personnel Details'!$P$31="","", 'Personnel Details'!$P$31), IF(AND(NOT('Personnel Details'!$I$31=""), $B180&gt;='Personnel Details'!$I$31), IF('Personnel Details'!$K$31="", "", 'Personnel Details'!$K$31), IF('Personnel Details'!$F$31="", "", 'Personnel Details'!$F$31))))</f>
        <v/>
      </c>
      <c r="LL180" s="79" t="str">
        <f>IF(LJ$9="", "", IF(AND(NOT('Personnel Details'!$N$31=""), $B180&gt;='Personnel Details'!$N$31), 'Personnel Details'!$Q$31, IF(AND(NOT('Personnel Details'!$I$31=""), $B180&gt;='Personnel Details'!$I$31), 'Personnel Details'!$L$31, 'Personnel Details'!$G$31)))</f>
        <v/>
      </c>
      <c r="LM180" s="59">
        <f t="shared" si="423"/>
        <v>0</v>
      </c>
      <c r="LN180" s="53"/>
      <c r="LP180" s="78" t="str">
        <f>IF(LP$9="", "", IF(AND(NOT('Personnel Details'!$N$32=""), $B180&gt;='Personnel Details'!$N$32), 'Personnel Details'!$O$32, IF(AND(NOT('Personnel Details'!$I$32=""), $B180&gt;='Personnel Details'!$I$32), 'Personnel Details'!$J$32, 'Personnel Details'!$E$32)))</f>
        <v/>
      </c>
      <c r="LQ180" s="59" t="str">
        <f>IF(LP$9="", "", IF(AND(NOT('Personnel Details'!$N$32=""), $B180&gt;='Personnel Details'!$N$32), IF('Personnel Details'!$P$32="","", 'Personnel Details'!$P$32), IF(AND(NOT('Personnel Details'!$I$32=""), $B180&gt;='Personnel Details'!$I$32), IF('Personnel Details'!$K$32="", "", 'Personnel Details'!$K$32), IF('Personnel Details'!$F$32="", "", 'Personnel Details'!$F$32))))</f>
        <v/>
      </c>
      <c r="LR180" s="79" t="str">
        <f>IF(LP$9="", "", IF(AND(NOT('Personnel Details'!$N$32=""), $B180&gt;='Personnel Details'!$N$32), 'Personnel Details'!$Q$32, IF(AND(NOT('Personnel Details'!$I$32=""), $B180&gt;='Personnel Details'!$I$32), 'Personnel Details'!$L$32, 'Personnel Details'!$G$32)))</f>
        <v/>
      </c>
      <c r="LS180" s="59">
        <f t="shared" si="424"/>
        <v>0</v>
      </c>
      <c r="LT180" s="53"/>
      <c r="LV180" s="78" t="str">
        <f>IF(LV$9="", "", IF(AND(NOT('Personnel Details'!$N$33=""), $B180&gt;='Personnel Details'!$N$33), 'Personnel Details'!$O$33, IF(AND(NOT('Personnel Details'!$I$33=""), $B180&gt;='Personnel Details'!$I$33), 'Personnel Details'!$J$33, 'Personnel Details'!$E$33)))</f>
        <v/>
      </c>
      <c r="LW180" s="59" t="str">
        <f>IF(LV$9="", "", IF(AND(NOT('Personnel Details'!$N$33=""), $B180&gt;='Personnel Details'!$N$33), IF('Personnel Details'!$P$33="","", 'Personnel Details'!$P$33), IF(AND(NOT('Personnel Details'!$I$33=""), $B180&gt;='Personnel Details'!$I$33), IF('Personnel Details'!$K$33="", "", 'Personnel Details'!$K$33), IF('Personnel Details'!$F$33="", "", 'Personnel Details'!$F$33))))</f>
        <v/>
      </c>
      <c r="LX180" s="79" t="str">
        <f>IF(LV$9="", "", IF(AND(NOT('Personnel Details'!$N$33=""), $B180&gt;='Personnel Details'!$N$33), 'Personnel Details'!$Q$33, IF(AND(NOT('Personnel Details'!$I$33=""), $B180&gt;='Personnel Details'!$I$33), 'Personnel Details'!$L$33, 'Personnel Details'!$G$33)))</f>
        <v/>
      </c>
      <c r="LY180" s="59">
        <f t="shared" si="425"/>
        <v>0</v>
      </c>
      <c r="LZ180" s="53"/>
      <c r="MB180" s="78" t="str">
        <f>IF(MB$9="", "", IF(AND(NOT('Personnel Details'!$N$34=""), $B180&gt;='Personnel Details'!$N$34), 'Personnel Details'!$O$34, IF(AND(NOT('Personnel Details'!$I$34=""), $B180&gt;='Personnel Details'!$I$34), 'Personnel Details'!$J$34, 'Personnel Details'!$E$34)))</f>
        <v/>
      </c>
      <c r="MC180" s="59" t="str">
        <f>IF(MB$9="", "", IF(AND(NOT('Personnel Details'!$N$34=""), $B180&gt;='Personnel Details'!$N$34), IF('Personnel Details'!$P$34="","", 'Personnel Details'!$P$34), IF(AND(NOT('Personnel Details'!$I$34=""), $B180&gt;='Personnel Details'!$I$34), IF('Personnel Details'!$K$34="", "", 'Personnel Details'!$K$34), IF('Personnel Details'!$F$34="", "", 'Personnel Details'!$F$34))))</f>
        <v/>
      </c>
      <c r="MD180" s="79" t="str">
        <f>IF(MB$9="", "", IF(AND(NOT('Personnel Details'!$N$34=""), $B180&gt;='Personnel Details'!$N$34), 'Personnel Details'!$Q$34, IF(AND(NOT('Personnel Details'!$I$34=""), $B180&gt;='Personnel Details'!$I$34), 'Personnel Details'!$L$34, 'Personnel Details'!$G$34)))</f>
        <v/>
      </c>
      <c r="ME180" s="59">
        <f t="shared" si="426"/>
        <v>0</v>
      </c>
      <c r="MF180" s="53"/>
      <c r="MH180" s="78" t="str">
        <f>IF(MH$9="", "", IF(AND(NOT('Personnel Details'!$N$35=""), $B180&gt;='Personnel Details'!$N$35), 'Personnel Details'!$O$35, IF(AND(NOT('Personnel Details'!$I$35=""), $B180&gt;='Personnel Details'!$I$35), 'Personnel Details'!$J$35, 'Personnel Details'!$E$35)))</f>
        <v/>
      </c>
      <c r="MI180" s="59" t="str">
        <f>IF(MH$9="", "", IF(AND(NOT('Personnel Details'!$N$35=""), $B180&gt;='Personnel Details'!$N$35), IF('Personnel Details'!$P$35="","", 'Personnel Details'!$P$35), IF(AND(NOT('Personnel Details'!$I$35=""), $B180&gt;='Personnel Details'!$I$35), IF('Personnel Details'!$K$35="", "", 'Personnel Details'!$K$35), IF('Personnel Details'!$F$35="", "", 'Personnel Details'!$F$35))))</f>
        <v/>
      </c>
      <c r="MJ180" s="79" t="str">
        <f>IF(MH$9="", "", IF(AND(NOT('Personnel Details'!$N$35=""), $B180&gt;='Personnel Details'!$N$35), 'Personnel Details'!$Q$35, IF(AND(NOT('Personnel Details'!$I$35=""), $B180&gt;='Personnel Details'!$I$35), 'Personnel Details'!$L$35, 'Personnel Details'!$G$35)))</f>
        <v/>
      </c>
      <c r="MK180" s="59">
        <f t="shared" si="427"/>
        <v>0</v>
      </c>
      <c r="ML180" s="53"/>
      <c r="MN180" s="78" t="str">
        <f>IF(MN$9="", "", IF(AND(NOT('Personnel Details'!$N$36=""), $B180&gt;='Personnel Details'!$N$36), 'Personnel Details'!$O$36, IF(AND(NOT('Personnel Details'!$I$36=""), $B180&gt;='Personnel Details'!$I$36), 'Personnel Details'!$J$36, 'Personnel Details'!$E$36)))</f>
        <v/>
      </c>
      <c r="MO180" s="59" t="str">
        <f>IF(MN$9="", "", IF(AND(NOT('Personnel Details'!$N$36=""), $B180&gt;='Personnel Details'!$N$36), IF('Personnel Details'!$P$36="","", 'Personnel Details'!$P$36), IF(AND(NOT('Personnel Details'!$I$36=""), $B180&gt;='Personnel Details'!$I$36), IF('Personnel Details'!$K$36="", "", 'Personnel Details'!$K$36), IF('Personnel Details'!$F$36="", "", 'Personnel Details'!$F$36))))</f>
        <v/>
      </c>
      <c r="MP180" s="79" t="str">
        <f>IF(MN$9="", "", IF(AND(NOT('Personnel Details'!$N$36=""), $B180&gt;='Personnel Details'!$N$36), 'Personnel Details'!$Q$36, IF(AND(NOT('Personnel Details'!$I$36=""), $B180&gt;='Personnel Details'!$I$36), 'Personnel Details'!$L$36, 'Personnel Details'!$G$36)))</f>
        <v/>
      </c>
      <c r="MQ180" s="59">
        <f t="shared" si="428"/>
        <v>0</v>
      </c>
      <c r="MR180" s="53"/>
      <c r="MT180" s="78" t="str">
        <f>IF(MT$9="", "", IF(AND(NOT('Personnel Details'!$N$37=""), $B180&gt;='Personnel Details'!$N$37), 'Personnel Details'!$O$37, IF(AND(NOT('Personnel Details'!$I$37=""), $B180&gt;='Personnel Details'!$I$37), 'Personnel Details'!$J$37, 'Personnel Details'!$E$37)))</f>
        <v/>
      </c>
      <c r="MU180" s="59" t="str">
        <f>IF(MT$9="", "", IF(AND(NOT('Personnel Details'!$N$37=""), $B180&gt;='Personnel Details'!$N$37), IF('Personnel Details'!$P$37="","", 'Personnel Details'!$P$37), IF(AND(NOT('Personnel Details'!$I$37=""), $B180&gt;='Personnel Details'!$I$37), IF('Personnel Details'!$K$37="", "", 'Personnel Details'!$K$37), IF('Personnel Details'!$F$37="", "", 'Personnel Details'!$F$37))))</f>
        <v/>
      </c>
      <c r="MV180" s="79" t="str">
        <f>IF(MT$9="", "", IF(AND(NOT('Personnel Details'!$N$37=""), $B180&gt;='Personnel Details'!$N$37), 'Personnel Details'!$Q$37, IF(AND(NOT('Personnel Details'!$I$37=""), $B180&gt;='Personnel Details'!$I$37), 'Personnel Details'!$L$37, 'Personnel Details'!$G$37)))</f>
        <v/>
      </c>
      <c r="MW180" s="59">
        <f t="shared" si="429"/>
        <v>0</v>
      </c>
      <c r="MX180" s="53"/>
      <c r="MZ180" s="78" t="str">
        <f>IF(MZ$9="", "", IF(AND(NOT('Personnel Details'!$N$38=""), $B180&gt;='Personnel Details'!$N$38), 'Personnel Details'!$O$38, IF(AND(NOT('Personnel Details'!$I$38=""), $B180&gt;='Personnel Details'!$I$38), 'Personnel Details'!$J$38, 'Personnel Details'!$E$38)))</f>
        <v/>
      </c>
      <c r="NA180" s="59" t="str">
        <f>IF(MZ$9="", "", IF(AND(NOT('Personnel Details'!$N$38=""), $B180&gt;='Personnel Details'!$N$38), IF('Personnel Details'!$P$38="","", 'Personnel Details'!$P$38), IF(AND(NOT('Personnel Details'!$I$38=""), $B180&gt;='Personnel Details'!$I$38), IF('Personnel Details'!$K$38="", "", 'Personnel Details'!$K$38), IF('Personnel Details'!$F$38="", "", 'Personnel Details'!$F$38))))</f>
        <v/>
      </c>
      <c r="NB180" s="79" t="str">
        <f>IF(MZ$9="", "", IF(AND(NOT('Personnel Details'!$N$38=""), $B180&gt;='Personnel Details'!$N$38), 'Personnel Details'!$Q$38, IF(AND(NOT('Personnel Details'!$I$38=""), $B180&gt;='Personnel Details'!$I$38), 'Personnel Details'!$L$38, 'Personnel Details'!$G$38)))</f>
        <v/>
      </c>
      <c r="NC180" s="59">
        <f t="shared" si="430"/>
        <v>0</v>
      </c>
      <c r="ND180" s="53"/>
      <c r="NF180" s="78" t="str">
        <f>IF(NF$9="", "", IF(AND(NOT('Personnel Details'!$N$39=""), $B180&gt;='Personnel Details'!$N$39), 'Personnel Details'!$O$39, IF(AND(NOT('Personnel Details'!$I$39=""), $B180&gt;='Personnel Details'!$I$39), 'Personnel Details'!$J$39, 'Personnel Details'!$E$39)))</f>
        <v/>
      </c>
      <c r="NG180" s="59" t="str">
        <f>IF(NF$9="", "", IF(AND(NOT('Personnel Details'!$N$39=""), $B180&gt;='Personnel Details'!$N$39), IF('Personnel Details'!$P$39="","", 'Personnel Details'!$P$39), IF(AND(NOT('Personnel Details'!$I$39=""), $B180&gt;='Personnel Details'!$I$39), IF('Personnel Details'!$K$39="", "", 'Personnel Details'!$K$39), IF('Personnel Details'!$F$39="", "", 'Personnel Details'!$F$39))))</f>
        <v/>
      </c>
      <c r="NH180" s="79" t="str">
        <f>IF(NF$9="", "", IF(AND(NOT('Personnel Details'!$N$39=""), $B180&gt;='Personnel Details'!$N$39), 'Personnel Details'!$Q$39, IF(AND(NOT('Personnel Details'!$I$39=""), $B180&gt;='Personnel Details'!$I$39), 'Personnel Details'!$L$39, 'Personnel Details'!$G$39)))</f>
        <v/>
      </c>
      <c r="NI180" s="59">
        <f t="shared" si="431"/>
        <v>0</v>
      </c>
      <c r="NJ180" s="53"/>
      <c r="NL180" s="78" t="str">
        <f>IF(NL$9="", "", IF(AND(NOT('Personnel Details'!$N$40=""), $B180&gt;='Personnel Details'!$N$40), 'Personnel Details'!$O$40, IF(AND(NOT('Personnel Details'!$I$40=""), $B180&gt;='Personnel Details'!$I$40), 'Personnel Details'!$J$40, 'Personnel Details'!$E$40)))</f>
        <v/>
      </c>
      <c r="NM180" s="59" t="str">
        <f>IF(NL$9="", "", IF(AND(NOT('Personnel Details'!$N$40=""), $B180&gt;='Personnel Details'!$N$40), IF('Personnel Details'!$P$40="","", 'Personnel Details'!$P$40), IF(AND(NOT('Personnel Details'!$I$40=""), $B180&gt;='Personnel Details'!$I$40), IF('Personnel Details'!$K$40="", "", 'Personnel Details'!$K$40), IF('Personnel Details'!$F$40="", "", 'Personnel Details'!$F$40))))</f>
        <v/>
      </c>
      <c r="NN180" s="79" t="str">
        <f>IF(NL$9="", "", IF(AND(NOT('Personnel Details'!$N$40=""), $B180&gt;='Personnel Details'!$N$40), 'Personnel Details'!$Q$40, IF(AND(NOT('Personnel Details'!$I$40=""), $B180&gt;='Personnel Details'!$I$40), 'Personnel Details'!$L$40, 'Personnel Details'!$G$40)))</f>
        <v/>
      </c>
      <c r="NO180" s="59">
        <f t="shared" si="432"/>
        <v>0</v>
      </c>
      <c r="NP180" s="53"/>
    </row>
    <row r="181" spans="1:380" x14ac:dyDescent="0.25">
      <c r="A181" s="32"/>
      <c r="B181" s="113">
        <f>IFERROR(IF(B180+1&gt;'Personnel Details'!$U$5, "", B180+1), "")</f>
        <v>44001</v>
      </c>
      <c r="C181" s="32"/>
      <c r="D181" s="120"/>
      <c r="E181" s="13" t="str">
        <f t="shared" si="311"/>
        <v/>
      </c>
      <c r="F181" s="13" t="str">
        <f t="shared" si="342"/>
        <v/>
      </c>
      <c r="G181" s="56" t="str">
        <f t="shared" si="433"/>
        <v/>
      </c>
      <c r="H181" s="16" t="str">
        <f t="shared" si="343"/>
        <v/>
      </c>
      <c r="I181" s="32"/>
      <c r="J181" s="120"/>
      <c r="K181" s="62" t="str">
        <f t="shared" si="312"/>
        <v/>
      </c>
      <c r="L181" s="62" t="str">
        <f t="shared" si="344"/>
        <v/>
      </c>
      <c r="M181" s="65" t="str">
        <f t="shared" si="434"/>
        <v/>
      </c>
      <c r="N181" s="68" t="str">
        <f t="shared" si="345"/>
        <v/>
      </c>
      <c r="O181" s="32"/>
      <c r="P181" s="120"/>
      <c r="Q181" s="62" t="str">
        <f t="shared" si="313"/>
        <v/>
      </c>
      <c r="R181" s="62" t="str">
        <f t="shared" si="346"/>
        <v/>
      </c>
      <c r="S181" s="65" t="str">
        <f t="shared" si="435"/>
        <v/>
      </c>
      <c r="T181" s="68" t="str">
        <f t="shared" si="347"/>
        <v/>
      </c>
      <c r="U181" s="32"/>
      <c r="V181" s="120"/>
      <c r="W181" s="62" t="str">
        <f t="shared" si="314"/>
        <v/>
      </c>
      <c r="X181" s="62" t="str">
        <f t="shared" si="348"/>
        <v/>
      </c>
      <c r="Y181" s="65" t="str">
        <f t="shared" si="436"/>
        <v/>
      </c>
      <c r="Z181" s="68" t="str">
        <f t="shared" si="349"/>
        <v/>
      </c>
      <c r="AA181" s="32"/>
      <c r="AB181" s="120"/>
      <c r="AC181" s="62" t="str">
        <f t="shared" si="315"/>
        <v/>
      </c>
      <c r="AD181" s="62" t="str">
        <f t="shared" si="350"/>
        <v/>
      </c>
      <c r="AE181" s="65" t="str">
        <f t="shared" si="437"/>
        <v/>
      </c>
      <c r="AF181" s="68" t="str">
        <f t="shared" si="351"/>
        <v/>
      </c>
      <c r="AG181" s="32"/>
      <c r="AH181" s="120"/>
      <c r="AI181" s="62" t="str">
        <f t="shared" si="316"/>
        <v/>
      </c>
      <c r="AJ181" s="62" t="str">
        <f t="shared" si="352"/>
        <v/>
      </c>
      <c r="AK181" s="65" t="str">
        <f t="shared" si="438"/>
        <v/>
      </c>
      <c r="AL181" s="68" t="str">
        <f t="shared" si="353"/>
        <v/>
      </c>
      <c r="AM181" s="32"/>
      <c r="AN181" s="120"/>
      <c r="AO181" s="62" t="str">
        <f t="shared" si="317"/>
        <v/>
      </c>
      <c r="AP181" s="62" t="str">
        <f t="shared" si="354"/>
        <v/>
      </c>
      <c r="AQ181" s="65" t="str">
        <f t="shared" si="439"/>
        <v/>
      </c>
      <c r="AR181" s="68" t="str">
        <f t="shared" si="355"/>
        <v/>
      </c>
      <c r="AS181" s="32"/>
      <c r="AT181" s="120"/>
      <c r="AU181" s="62" t="str">
        <f t="shared" si="318"/>
        <v/>
      </c>
      <c r="AV181" s="62" t="str">
        <f t="shared" si="356"/>
        <v/>
      </c>
      <c r="AW181" s="65" t="str">
        <f t="shared" si="440"/>
        <v/>
      </c>
      <c r="AX181" s="68" t="str">
        <f t="shared" si="357"/>
        <v/>
      </c>
      <c r="AY181" s="32"/>
      <c r="AZ181" s="120"/>
      <c r="BA181" s="62" t="str">
        <f t="shared" si="319"/>
        <v/>
      </c>
      <c r="BB181" s="62" t="str">
        <f t="shared" si="358"/>
        <v/>
      </c>
      <c r="BC181" s="65" t="str">
        <f t="shared" si="441"/>
        <v/>
      </c>
      <c r="BD181" s="68" t="str">
        <f t="shared" si="359"/>
        <v/>
      </c>
      <c r="BE181" s="32"/>
      <c r="BF181" s="120"/>
      <c r="BG181" s="62" t="str">
        <f t="shared" si="320"/>
        <v/>
      </c>
      <c r="BH181" s="62" t="str">
        <f t="shared" si="360"/>
        <v/>
      </c>
      <c r="BI181" s="65" t="str">
        <f t="shared" si="442"/>
        <v/>
      </c>
      <c r="BJ181" s="68" t="str">
        <f t="shared" si="361"/>
        <v/>
      </c>
      <c r="BK181" s="32"/>
      <c r="BL181" s="120"/>
      <c r="BM181" s="62" t="str">
        <f t="shared" si="321"/>
        <v/>
      </c>
      <c r="BN181" s="62" t="str">
        <f t="shared" si="362"/>
        <v/>
      </c>
      <c r="BO181" s="65" t="str">
        <f t="shared" si="443"/>
        <v/>
      </c>
      <c r="BP181" s="68" t="str">
        <f t="shared" si="363"/>
        <v/>
      </c>
      <c r="BQ181" s="32"/>
      <c r="BR181" s="120"/>
      <c r="BS181" s="62" t="str">
        <f t="shared" si="322"/>
        <v/>
      </c>
      <c r="BT181" s="62" t="str">
        <f t="shared" si="364"/>
        <v/>
      </c>
      <c r="BU181" s="65" t="str">
        <f t="shared" si="444"/>
        <v/>
      </c>
      <c r="BV181" s="68" t="str">
        <f t="shared" si="365"/>
        <v/>
      </c>
      <c r="BW181" s="32"/>
      <c r="BX181" s="120"/>
      <c r="BY181" s="62" t="str">
        <f t="shared" si="323"/>
        <v/>
      </c>
      <c r="BZ181" s="62" t="str">
        <f t="shared" si="366"/>
        <v/>
      </c>
      <c r="CA181" s="65" t="str">
        <f t="shared" si="445"/>
        <v/>
      </c>
      <c r="CB181" s="68" t="str">
        <f t="shared" si="367"/>
        <v/>
      </c>
      <c r="CC181" s="32"/>
      <c r="CD181" s="120"/>
      <c r="CE181" s="62" t="str">
        <f t="shared" si="324"/>
        <v/>
      </c>
      <c r="CF181" s="62" t="str">
        <f t="shared" si="368"/>
        <v/>
      </c>
      <c r="CG181" s="65" t="str">
        <f t="shared" si="446"/>
        <v/>
      </c>
      <c r="CH181" s="68" t="str">
        <f t="shared" si="369"/>
        <v/>
      </c>
      <c r="CI181" s="32"/>
      <c r="CJ181" s="120"/>
      <c r="CK181" s="62" t="str">
        <f t="shared" si="325"/>
        <v/>
      </c>
      <c r="CL181" s="62" t="str">
        <f t="shared" si="370"/>
        <v/>
      </c>
      <c r="CM181" s="65" t="str">
        <f t="shared" si="447"/>
        <v/>
      </c>
      <c r="CN181" s="68" t="str">
        <f t="shared" si="371"/>
        <v/>
      </c>
      <c r="CO181" s="32"/>
      <c r="CP181" s="120"/>
      <c r="CQ181" s="62" t="str">
        <f t="shared" si="326"/>
        <v/>
      </c>
      <c r="CR181" s="62" t="str">
        <f t="shared" si="372"/>
        <v/>
      </c>
      <c r="CS181" s="65" t="str">
        <f t="shared" si="448"/>
        <v/>
      </c>
      <c r="CT181" s="68" t="str">
        <f t="shared" si="373"/>
        <v/>
      </c>
      <c r="CU181" s="32"/>
      <c r="CV181" s="120"/>
      <c r="CW181" s="62" t="str">
        <f t="shared" si="327"/>
        <v/>
      </c>
      <c r="CX181" s="62" t="str">
        <f t="shared" si="374"/>
        <v/>
      </c>
      <c r="CY181" s="65" t="str">
        <f t="shared" si="449"/>
        <v/>
      </c>
      <c r="CZ181" s="68" t="str">
        <f t="shared" si="375"/>
        <v/>
      </c>
      <c r="DA181" s="32"/>
      <c r="DB181" s="120"/>
      <c r="DC181" s="62" t="str">
        <f t="shared" si="328"/>
        <v/>
      </c>
      <c r="DD181" s="62" t="str">
        <f t="shared" si="376"/>
        <v/>
      </c>
      <c r="DE181" s="65" t="str">
        <f t="shared" si="450"/>
        <v/>
      </c>
      <c r="DF181" s="68" t="str">
        <f t="shared" si="377"/>
        <v/>
      </c>
      <c r="DG181" s="32"/>
      <c r="DH181" s="120"/>
      <c r="DI181" s="62" t="str">
        <f t="shared" si="329"/>
        <v/>
      </c>
      <c r="DJ181" s="62" t="str">
        <f t="shared" si="378"/>
        <v/>
      </c>
      <c r="DK181" s="65" t="str">
        <f t="shared" si="451"/>
        <v/>
      </c>
      <c r="DL181" s="68" t="str">
        <f t="shared" si="379"/>
        <v/>
      </c>
      <c r="DM181" s="32"/>
      <c r="DN181" s="120"/>
      <c r="DO181" s="62" t="str">
        <f t="shared" si="330"/>
        <v/>
      </c>
      <c r="DP181" s="62" t="str">
        <f t="shared" si="380"/>
        <v/>
      </c>
      <c r="DQ181" s="65" t="str">
        <f t="shared" si="452"/>
        <v/>
      </c>
      <c r="DR181" s="68" t="str">
        <f t="shared" si="381"/>
        <v/>
      </c>
      <c r="DS181" s="32"/>
      <c r="DT181" s="120"/>
      <c r="DU181" s="62" t="str">
        <f t="shared" si="331"/>
        <v/>
      </c>
      <c r="DV181" s="62" t="str">
        <f t="shared" si="382"/>
        <v/>
      </c>
      <c r="DW181" s="65" t="str">
        <f t="shared" si="453"/>
        <v/>
      </c>
      <c r="DX181" s="68" t="str">
        <f t="shared" si="383"/>
        <v/>
      </c>
      <c r="DY181" s="32"/>
      <c r="DZ181" s="120"/>
      <c r="EA181" s="62" t="str">
        <f t="shared" si="332"/>
        <v/>
      </c>
      <c r="EB181" s="62" t="str">
        <f t="shared" si="384"/>
        <v/>
      </c>
      <c r="EC181" s="65" t="str">
        <f t="shared" si="454"/>
        <v/>
      </c>
      <c r="ED181" s="68" t="str">
        <f t="shared" si="385"/>
        <v/>
      </c>
      <c r="EE181" s="32"/>
      <c r="EF181" s="120"/>
      <c r="EG181" s="62" t="str">
        <f t="shared" si="333"/>
        <v/>
      </c>
      <c r="EH181" s="62" t="str">
        <f t="shared" si="386"/>
        <v/>
      </c>
      <c r="EI181" s="65" t="str">
        <f t="shared" si="455"/>
        <v/>
      </c>
      <c r="EJ181" s="68" t="str">
        <f t="shared" si="387"/>
        <v/>
      </c>
      <c r="EK181" s="32"/>
      <c r="EL181" s="120"/>
      <c r="EM181" s="62" t="str">
        <f t="shared" si="334"/>
        <v/>
      </c>
      <c r="EN181" s="62" t="str">
        <f t="shared" si="388"/>
        <v/>
      </c>
      <c r="EO181" s="65" t="str">
        <f t="shared" si="456"/>
        <v/>
      </c>
      <c r="EP181" s="68" t="str">
        <f t="shared" si="389"/>
        <v/>
      </c>
      <c r="EQ181" s="32"/>
      <c r="ER181" s="120"/>
      <c r="ES181" s="62" t="str">
        <f t="shared" si="335"/>
        <v/>
      </c>
      <c r="ET181" s="62" t="str">
        <f t="shared" si="390"/>
        <v/>
      </c>
      <c r="EU181" s="65" t="str">
        <f t="shared" si="457"/>
        <v/>
      </c>
      <c r="EV181" s="68" t="str">
        <f t="shared" si="391"/>
        <v/>
      </c>
      <c r="EW181" s="32"/>
      <c r="EX181" s="120"/>
      <c r="EY181" s="62" t="str">
        <f t="shared" si="336"/>
        <v/>
      </c>
      <c r="EZ181" s="62" t="str">
        <f t="shared" si="392"/>
        <v/>
      </c>
      <c r="FA181" s="65" t="str">
        <f t="shared" si="458"/>
        <v/>
      </c>
      <c r="FB181" s="68" t="str">
        <f t="shared" si="393"/>
        <v/>
      </c>
      <c r="FC181" s="32"/>
      <c r="FD181" s="120"/>
      <c r="FE181" s="62" t="str">
        <f t="shared" si="337"/>
        <v/>
      </c>
      <c r="FF181" s="62" t="str">
        <f t="shared" si="394"/>
        <v/>
      </c>
      <c r="FG181" s="65" t="str">
        <f t="shared" si="459"/>
        <v/>
      </c>
      <c r="FH181" s="68" t="str">
        <f t="shared" si="395"/>
        <v/>
      </c>
      <c r="FI181" s="32"/>
      <c r="FJ181" s="120"/>
      <c r="FK181" s="62" t="str">
        <f t="shared" si="338"/>
        <v/>
      </c>
      <c r="FL181" s="62" t="str">
        <f t="shared" si="396"/>
        <v/>
      </c>
      <c r="FM181" s="65" t="str">
        <f t="shared" si="460"/>
        <v/>
      </c>
      <c r="FN181" s="68" t="str">
        <f t="shared" si="397"/>
        <v/>
      </c>
      <c r="FO181" s="32"/>
      <c r="FP181" s="120"/>
      <c r="FQ181" s="62" t="str">
        <f t="shared" si="339"/>
        <v/>
      </c>
      <c r="FR181" s="62" t="str">
        <f t="shared" si="398"/>
        <v/>
      </c>
      <c r="FS181" s="65" t="str">
        <f t="shared" si="461"/>
        <v/>
      </c>
      <c r="FT181" s="68" t="str">
        <f t="shared" si="399"/>
        <v/>
      </c>
      <c r="FU181" s="32"/>
      <c r="FV181" s="120"/>
      <c r="FW181" s="62" t="str">
        <f t="shared" si="340"/>
        <v/>
      </c>
      <c r="FX181" s="62" t="str">
        <f t="shared" si="400"/>
        <v/>
      </c>
      <c r="FY181" s="65" t="str">
        <f t="shared" si="462"/>
        <v/>
      </c>
      <c r="FZ181" s="68" t="str">
        <f t="shared" si="401"/>
        <v/>
      </c>
      <c r="GA181" s="32"/>
      <c r="GC181" s="7" t="str">
        <f t="shared" si="402"/>
        <v>Jun 2020</v>
      </c>
      <c r="GD181" s="7" t="str">
        <f t="shared" ca="1" si="341"/>
        <v/>
      </c>
      <c r="GT181" s="71">
        <f>IF(GT$9="", "", IF(AND(NOT('Personnel Details'!$N$11=""), $B181&gt;='Personnel Details'!$N$11), 'Personnel Details'!$O$11, IF(AND(NOT('Personnel Details'!$I$11=""), $B181&gt;='Personnel Details'!$I$11), 'Personnel Details'!$J$11, 'Personnel Details'!$E$11)))</f>
        <v>0.8</v>
      </c>
      <c r="GU181" s="59" t="str">
        <f>IF(GT$9="", "", IF(AND(NOT('Personnel Details'!$N$11=""), $B181&gt;='Personnel Details'!$N$11), IF('Personnel Details'!$P$11="","", 'Personnel Details'!$P$11), IF(AND(NOT('Personnel Details'!$I$11=""), $B181&gt;='Personnel Details'!$I$11), IF('Personnel Details'!$K$11="", "", 'Personnel Details'!$K$11), IF('Personnel Details'!$F$11="", "", 'Personnel Details'!$F$11))))</f>
        <v/>
      </c>
      <c r="GV181" s="74">
        <f>IF(GT$9="", "", IF(AND(NOT('Personnel Details'!$N$11=""), $B181&gt;='Personnel Details'!$N$11), 'Personnel Details'!$Q$11, IF(AND(NOT('Personnel Details'!$I$11=""), $B181&gt;='Personnel Details'!$I$11), 'Personnel Details'!$L$11, 'Personnel Details'!$G$11)))</f>
        <v>0</v>
      </c>
      <c r="GW181" s="59">
        <f t="shared" si="403"/>
        <v>0</v>
      </c>
      <c r="GX181" s="53"/>
      <c r="GZ181" s="78">
        <f>IF(GZ$9="", "", IF(AND(NOT('Personnel Details'!$N$12=""), $B181&gt;='Personnel Details'!$N$12), 'Personnel Details'!$O$12, IF(AND(NOT('Personnel Details'!$I$12=""), $B181&gt;='Personnel Details'!$I$12), 'Personnel Details'!$J$12, 'Personnel Details'!$E$12)))</f>
        <v>0.8</v>
      </c>
      <c r="HA181" s="59" t="str">
        <f>IF(GZ$9="", "", IF(AND(NOT('Personnel Details'!$N$12=""), $B181&gt;='Personnel Details'!$N$12), IF('Personnel Details'!$P$12="","", 'Personnel Details'!$P$12), IF(AND(NOT('Personnel Details'!$I$12=""), $B181&gt;='Personnel Details'!$I$12), IF('Personnel Details'!$K$12="", "", 'Personnel Details'!$K$12), IF('Personnel Details'!$F$12="", "", 'Personnel Details'!$F$12))))</f>
        <v/>
      </c>
      <c r="HB181" s="79">
        <f>IF(GZ$9="", "", IF(AND(NOT('Personnel Details'!$N$12=""), $B181&gt;='Personnel Details'!$N$12), 'Personnel Details'!$Q$12, IF(AND(NOT('Personnel Details'!$I$12=""), $B181&gt;='Personnel Details'!$I$12), 'Personnel Details'!$L$12, 'Personnel Details'!$G$12)))</f>
        <v>0</v>
      </c>
      <c r="HC181" s="59">
        <f t="shared" si="404"/>
        <v>0</v>
      </c>
      <c r="HD181" s="53"/>
      <c r="HF181" s="78">
        <f>IF(HF$9="", "", IF(AND(NOT('Personnel Details'!$N$13=""), $B181&gt;='Personnel Details'!$N$13), 'Personnel Details'!$O$13, IF(AND(NOT('Personnel Details'!$I$13=""), $B181&gt;='Personnel Details'!$I$13), 'Personnel Details'!$J$13, 'Personnel Details'!$E$13)))</f>
        <v>0.8</v>
      </c>
      <c r="HG181" s="59" t="str">
        <f>IF(HF$9="", "", IF(AND(NOT('Personnel Details'!$N$13=""), $B181&gt;='Personnel Details'!$N$13), IF('Personnel Details'!$P$13="","", 'Personnel Details'!$P$13), IF(AND(NOT('Personnel Details'!$I$13=""), $B181&gt;='Personnel Details'!$I$13), IF('Personnel Details'!$K$13="", "", 'Personnel Details'!$K$13), IF('Personnel Details'!$F$13="", "", 'Personnel Details'!$F$13))))</f>
        <v/>
      </c>
      <c r="HH181" s="79">
        <f>IF(HF$9="", "", IF(AND(NOT('Personnel Details'!$N$13=""), $B181&gt;='Personnel Details'!$N$13), 'Personnel Details'!$Q$13, IF(AND(NOT('Personnel Details'!$I$13=""), $B181&gt;='Personnel Details'!$I$13), 'Personnel Details'!$L$13, 'Personnel Details'!$G$13)))</f>
        <v>0</v>
      </c>
      <c r="HI181" s="59">
        <f t="shared" si="405"/>
        <v>0</v>
      </c>
      <c r="HJ181" s="53"/>
      <c r="HL181" s="78">
        <f>IF(HL$9="", "", IF(AND(NOT('Personnel Details'!$N$14=""), $B181&gt;='Personnel Details'!$N$14), 'Personnel Details'!$O$14, IF(AND(NOT('Personnel Details'!$I$14=""), $B181&gt;='Personnel Details'!$I$14), 'Personnel Details'!$J$14, 'Personnel Details'!$E$14)))</f>
        <v>0.8</v>
      </c>
      <c r="HM181" s="59">
        <f>IF(HL$9="", "", IF(AND(NOT('Personnel Details'!$N$14=""), $B181&gt;='Personnel Details'!$N$14), IF('Personnel Details'!$P$14="","", 'Personnel Details'!$P$14), IF(AND(NOT('Personnel Details'!$I$14=""), $B181&gt;='Personnel Details'!$I$14), IF('Personnel Details'!$K$14="", "", 'Personnel Details'!$K$14), IF('Personnel Details'!$F$14="", "", 'Personnel Details'!$F$14))))</f>
        <v>2000</v>
      </c>
      <c r="HN181" s="79">
        <f>IF(HL$9="", "", IF(AND(NOT('Personnel Details'!$N$14=""), $B181&gt;='Personnel Details'!$N$14), 'Personnel Details'!$Q$14, IF(AND(NOT('Personnel Details'!$I$14=""), $B181&gt;='Personnel Details'!$I$14), 'Personnel Details'!$L$14, 'Personnel Details'!$G$14)))</f>
        <v>0.85</v>
      </c>
      <c r="HO181" s="59">
        <f t="shared" si="406"/>
        <v>0</v>
      </c>
      <c r="HP181" s="53"/>
      <c r="HR181" s="78" t="str">
        <f>IF(HR$9="", "", IF(AND(NOT('Personnel Details'!$N$15=""), $B181&gt;='Personnel Details'!$N$15), 'Personnel Details'!$O$15, IF(AND(NOT('Personnel Details'!$I$15=""), $B181&gt;='Personnel Details'!$I$15), 'Personnel Details'!$J$15, 'Personnel Details'!$E$15)))</f>
        <v/>
      </c>
      <c r="HS181" s="59" t="str">
        <f>IF(HR$9="", "", IF(AND(NOT('Personnel Details'!$N$15=""), $B181&gt;='Personnel Details'!$N$15), IF('Personnel Details'!$P$15="","", 'Personnel Details'!$P$15), IF(AND(NOT('Personnel Details'!$I$15=""), $B181&gt;='Personnel Details'!$I$15), IF('Personnel Details'!$K$15="", "", 'Personnel Details'!$K$15), IF('Personnel Details'!$F$15="", "", 'Personnel Details'!$F$15))))</f>
        <v/>
      </c>
      <c r="HT181" s="79" t="str">
        <f>IF(HR$9="", "", IF(AND(NOT('Personnel Details'!$N$15=""), $B181&gt;='Personnel Details'!$N$15), 'Personnel Details'!$Q$15, IF(AND(NOT('Personnel Details'!$I$15=""), $B181&gt;='Personnel Details'!$I$15), 'Personnel Details'!$L$15, 'Personnel Details'!$G$15)))</f>
        <v/>
      </c>
      <c r="HU181" s="59">
        <f t="shared" si="407"/>
        <v>0</v>
      </c>
      <c r="HV181" s="53"/>
      <c r="HX181" s="78" t="str">
        <f>IF(HX$9="", "", IF(AND(NOT('Personnel Details'!$N$16=""), $B181&gt;='Personnel Details'!$N$16), 'Personnel Details'!$O$16, IF(AND(NOT('Personnel Details'!$I$16=""), $B181&gt;='Personnel Details'!$I$16), 'Personnel Details'!$J$16, 'Personnel Details'!$E$16)))</f>
        <v/>
      </c>
      <c r="HY181" s="59" t="str">
        <f>IF(HX$9="", "", IF(AND(NOT('Personnel Details'!$N$16=""), $B181&gt;='Personnel Details'!$N$16), IF('Personnel Details'!$P$16="","", 'Personnel Details'!$P$16), IF(AND(NOT('Personnel Details'!$I$16=""), $B181&gt;='Personnel Details'!$I$16), IF('Personnel Details'!$K$16="", "", 'Personnel Details'!$K$16), IF('Personnel Details'!$F$16="", "", 'Personnel Details'!$F$16))))</f>
        <v/>
      </c>
      <c r="HZ181" s="79" t="str">
        <f>IF(HX$9="", "", IF(AND(NOT('Personnel Details'!$N$16=""), $B181&gt;='Personnel Details'!$N$16), 'Personnel Details'!$Q$16, IF(AND(NOT('Personnel Details'!$I$16=""), $B181&gt;='Personnel Details'!$I$16), 'Personnel Details'!$L$16, 'Personnel Details'!$G$16)))</f>
        <v/>
      </c>
      <c r="IA181" s="59">
        <f t="shared" si="408"/>
        <v>0</v>
      </c>
      <c r="IB181" s="53"/>
      <c r="ID181" s="78" t="str">
        <f>IF(ID$9="", "", IF(AND(NOT('Personnel Details'!$N$17=""), $B181&gt;='Personnel Details'!$N$17), 'Personnel Details'!$O$17, IF(AND(NOT('Personnel Details'!$I$17=""), $B181&gt;='Personnel Details'!$I$17), 'Personnel Details'!$J$17, 'Personnel Details'!$E$17)))</f>
        <v/>
      </c>
      <c r="IE181" s="59" t="str">
        <f>IF(ID$9="", "", IF(AND(NOT('Personnel Details'!$N$17=""), $B181&gt;='Personnel Details'!$N$17), IF('Personnel Details'!$P$17="","", 'Personnel Details'!$P$17), IF(AND(NOT('Personnel Details'!$I$17=""), $B181&gt;='Personnel Details'!$I$17), IF('Personnel Details'!$K$17="", "", 'Personnel Details'!$K$17), IF('Personnel Details'!$F$17="", "", 'Personnel Details'!$F$17))))</f>
        <v/>
      </c>
      <c r="IF181" s="79" t="str">
        <f>IF(ID$9="", "", IF(AND(NOT('Personnel Details'!$N$17=""), $B181&gt;='Personnel Details'!$N$17), 'Personnel Details'!$Q$17, IF(AND(NOT('Personnel Details'!$I$17=""), $B181&gt;='Personnel Details'!$I$17), 'Personnel Details'!$L$17, 'Personnel Details'!$G$17)))</f>
        <v/>
      </c>
      <c r="IG181" s="59">
        <f t="shared" si="409"/>
        <v>0</v>
      </c>
      <c r="IH181" s="53"/>
      <c r="IJ181" s="78" t="str">
        <f>IF(IJ$9="", "", IF(AND(NOT('Personnel Details'!$N$18=""), $B181&gt;='Personnel Details'!$N$18), 'Personnel Details'!$O$18, IF(AND(NOT('Personnel Details'!$I$18=""), $B181&gt;='Personnel Details'!$I$18), 'Personnel Details'!$J$18, 'Personnel Details'!$E$18)))</f>
        <v/>
      </c>
      <c r="IK181" s="59" t="str">
        <f>IF(IJ$9="", "", IF(AND(NOT('Personnel Details'!$N$18=""), $B181&gt;='Personnel Details'!$N$18), IF('Personnel Details'!$P$18="","", 'Personnel Details'!$P$18), IF(AND(NOT('Personnel Details'!$I$18=""), $B181&gt;='Personnel Details'!$I$18), IF('Personnel Details'!$K$18="", "", 'Personnel Details'!$K$18), IF('Personnel Details'!$F$18="", "", 'Personnel Details'!$F$18))))</f>
        <v/>
      </c>
      <c r="IL181" s="79" t="str">
        <f>IF(IJ$9="", "", IF(AND(NOT('Personnel Details'!$N$18=""), $B181&gt;='Personnel Details'!$N$18), 'Personnel Details'!$Q$18, IF(AND(NOT('Personnel Details'!$I$18=""), $B181&gt;='Personnel Details'!$I$18), 'Personnel Details'!$L$18, 'Personnel Details'!$G$18)))</f>
        <v/>
      </c>
      <c r="IM181" s="59">
        <f t="shared" si="410"/>
        <v>0</v>
      </c>
      <c r="IN181" s="53"/>
      <c r="IP181" s="78" t="str">
        <f>IF(IP$9="", "", IF(AND(NOT('Personnel Details'!$N$19=""), $B181&gt;='Personnel Details'!$N$19), 'Personnel Details'!$O$19, IF(AND(NOT('Personnel Details'!$I$19=""), $B181&gt;='Personnel Details'!$I$19), 'Personnel Details'!$J$19, 'Personnel Details'!$E$19)))</f>
        <v/>
      </c>
      <c r="IQ181" s="59" t="str">
        <f>IF(IP$9="", "", IF(AND(NOT('Personnel Details'!$N$19=""), $B181&gt;='Personnel Details'!$N$19), IF('Personnel Details'!$P$19="","", 'Personnel Details'!$P$19), IF(AND(NOT('Personnel Details'!$I$19=""), $B181&gt;='Personnel Details'!$I$19), IF('Personnel Details'!$K$19="", "", 'Personnel Details'!$K$19), IF('Personnel Details'!$F$19="", "", 'Personnel Details'!$F$19))))</f>
        <v/>
      </c>
      <c r="IR181" s="79" t="str">
        <f>IF(IP$9="", "", IF(AND(NOT('Personnel Details'!$N$19=""), $B181&gt;='Personnel Details'!$N$19), 'Personnel Details'!$Q$19, IF(AND(NOT('Personnel Details'!$I$19=""), $B181&gt;='Personnel Details'!$I$19), 'Personnel Details'!$L$19, 'Personnel Details'!$G$19)))</f>
        <v/>
      </c>
      <c r="IS181" s="59">
        <f t="shared" si="411"/>
        <v>0</v>
      </c>
      <c r="IT181" s="53"/>
      <c r="IV181" s="78" t="str">
        <f>IF(IV$9="", "", IF(AND(NOT('Personnel Details'!$N$20=""), $B181&gt;='Personnel Details'!$N$20), 'Personnel Details'!$O$20, IF(AND(NOT('Personnel Details'!$I$20=""), $B181&gt;='Personnel Details'!$I$20), 'Personnel Details'!$J$20, 'Personnel Details'!$E$20)))</f>
        <v/>
      </c>
      <c r="IW181" s="59" t="str">
        <f>IF(IV$9="", "", IF(AND(NOT('Personnel Details'!$N$20=""), $B181&gt;='Personnel Details'!$N$20), IF('Personnel Details'!$P$20="","", 'Personnel Details'!$P$20), IF(AND(NOT('Personnel Details'!$I$20=""), $B181&gt;='Personnel Details'!$I$20), IF('Personnel Details'!$K$20="", "", 'Personnel Details'!$K$20), IF('Personnel Details'!$F$20="", "", 'Personnel Details'!$F$20))))</f>
        <v/>
      </c>
      <c r="IX181" s="79" t="str">
        <f>IF(IV$9="", "", IF(AND(NOT('Personnel Details'!$N$20=""), $B181&gt;='Personnel Details'!$N$20), 'Personnel Details'!$Q$20, IF(AND(NOT('Personnel Details'!$I$20=""), $B181&gt;='Personnel Details'!$I$20), 'Personnel Details'!$L$20, 'Personnel Details'!$G$20)))</f>
        <v/>
      </c>
      <c r="IY181" s="59">
        <f t="shared" si="412"/>
        <v>0</v>
      </c>
      <c r="IZ181" s="53"/>
      <c r="JB181" s="78" t="str">
        <f>IF(JB$9="", "", IF(AND(NOT('Personnel Details'!$N$21=""), $B181&gt;='Personnel Details'!$N$21), 'Personnel Details'!$O$21, IF(AND(NOT('Personnel Details'!$I$21=""), $B181&gt;='Personnel Details'!$I$21), 'Personnel Details'!$J$21, 'Personnel Details'!$E$21)))</f>
        <v/>
      </c>
      <c r="JC181" s="59" t="str">
        <f>IF(JB$9="", "", IF(AND(NOT('Personnel Details'!$N$21=""), $B181&gt;='Personnel Details'!$N$21), IF('Personnel Details'!$P$21="","", 'Personnel Details'!$P$21), IF(AND(NOT('Personnel Details'!$I$21=""), $B181&gt;='Personnel Details'!$I$21), IF('Personnel Details'!$K$21="", "", 'Personnel Details'!$K$21), IF('Personnel Details'!$F$21="", "", 'Personnel Details'!$F$21))))</f>
        <v/>
      </c>
      <c r="JD181" s="79" t="str">
        <f>IF(JB$9="", "", IF(AND(NOT('Personnel Details'!$N$21=""), $B181&gt;='Personnel Details'!$N$21), 'Personnel Details'!$Q$21, IF(AND(NOT('Personnel Details'!$I$21=""), $B181&gt;='Personnel Details'!$I$21), 'Personnel Details'!$L$21, 'Personnel Details'!$G$21)))</f>
        <v/>
      </c>
      <c r="JE181" s="59">
        <f t="shared" si="413"/>
        <v>0</v>
      </c>
      <c r="JF181" s="53"/>
      <c r="JH181" s="78" t="str">
        <f>IF(JH$9="", "", IF(AND(NOT('Personnel Details'!$N$22=""), $B181&gt;='Personnel Details'!$N$22), 'Personnel Details'!$O$22, IF(AND(NOT('Personnel Details'!$I$22=""), $B181&gt;='Personnel Details'!$I$22), 'Personnel Details'!$J$22, 'Personnel Details'!$E$22)))</f>
        <v/>
      </c>
      <c r="JI181" s="59" t="str">
        <f>IF(JH$9="", "", IF(AND(NOT('Personnel Details'!$N$22=""), $B181&gt;='Personnel Details'!$N$22), IF('Personnel Details'!$P$22="","", 'Personnel Details'!$P$22), IF(AND(NOT('Personnel Details'!$I$22=""), $B181&gt;='Personnel Details'!$I$22), IF('Personnel Details'!$K$22="", "", 'Personnel Details'!$K$22), IF('Personnel Details'!$F$22="", "", 'Personnel Details'!$F$22))))</f>
        <v/>
      </c>
      <c r="JJ181" s="79" t="str">
        <f>IF(JH$9="", "", IF(AND(NOT('Personnel Details'!$N$22=""), $B181&gt;='Personnel Details'!$N$22), 'Personnel Details'!$Q$22, IF(AND(NOT('Personnel Details'!$I$22=""), $B181&gt;='Personnel Details'!$I$22), 'Personnel Details'!$L$22, 'Personnel Details'!$G$22)))</f>
        <v/>
      </c>
      <c r="JK181" s="59">
        <f t="shared" si="414"/>
        <v>0</v>
      </c>
      <c r="JL181" s="53"/>
      <c r="JN181" s="78" t="str">
        <f>IF(JN$9="", "", IF(AND(NOT('Personnel Details'!$N$23=""), $B181&gt;='Personnel Details'!$N$23), 'Personnel Details'!$O$23, IF(AND(NOT('Personnel Details'!$I$23=""), $B181&gt;='Personnel Details'!$I$23), 'Personnel Details'!$J$23, 'Personnel Details'!$E$23)))</f>
        <v/>
      </c>
      <c r="JO181" s="59" t="str">
        <f>IF(JN$9="", "", IF(AND(NOT('Personnel Details'!$N$23=""), $B181&gt;='Personnel Details'!$N$23), IF('Personnel Details'!$P$23="","", 'Personnel Details'!$P$23), IF(AND(NOT('Personnel Details'!$I$23=""), $B181&gt;='Personnel Details'!$I$23), IF('Personnel Details'!$K$23="", "", 'Personnel Details'!$K$23), IF('Personnel Details'!$F$23="", "", 'Personnel Details'!$F$23))))</f>
        <v/>
      </c>
      <c r="JP181" s="79" t="str">
        <f>IF(JN$9="", "", IF(AND(NOT('Personnel Details'!$N$23=""), $B181&gt;='Personnel Details'!$N$23), 'Personnel Details'!$Q$23, IF(AND(NOT('Personnel Details'!$I$23=""), $B181&gt;='Personnel Details'!$I$23), 'Personnel Details'!$L$23, 'Personnel Details'!$G$23)))</f>
        <v/>
      </c>
      <c r="JQ181" s="59">
        <f t="shared" si="415"/>
        <v>0</v>
      </c>
      <c r="JR181" s="53"/>
      <c r="JT181" s="78" t="str">
        <f>IF(JT$9="", "", IF(AND(NOT('Personnel Details'!$N$24=""), $B181&gt;='Personnel Details'!$N$24), 'Personnel Details'!$O$24, IF(AND(NOT('Personnel Details'!$I$24=""), $B181&gt;='Personnel Details'!$I$24), 'Personnel Details'!$J$24, 'Personnel Details'!$E$24)))</f>
        <v/>
      </c>
      <c r="JU181" s="59" t="str">
        <f>IF(JT$9="", "", IF(AND(NOT('Personnel Details'!$N$24=""), $B181&gt;='Personnel Details'!$N$24), IF('Personnel Details'!$P$24="","", 'Personnel Details'!$P$24), IF(AND(NOT('Personnel Details'!$I$24=""), $B181&gt;='Personnel Details'!$I$24), IF('Personnel Details'!$K$24="", "", 'Personnel Details'!$K$24), IF('Personnel Details'!$F$24="", "", 'Personnel Details'!$F$24))))</f>
        <v/>
      </c>
      <c r="JV181" s="79" t="str">
        <f>IF(JT$9="", "", IF(AND(NOT('Personnel Details'!$N$24=""), $B181&gt;='Personnel Details'!$N$24), 'Personnel Details'!$Q$24, IF(AND(NOT('Personnel Details'!$I$24=""), $B181&gt;='Personnel Details'!$I$24), 'Personnel Details'!$L$24, 'Personnel Details'!$G$24)))</f>
        <v/>
      </c>
      <c r="JW181" s="59">
        <f t="shared" si="416"/>
        <v>0</v>
      </c>
      <c r="JX181" s="53"/>
      <c r="JZ181" s="78" t="str">
        <f>IF(JZ$9="", "", IF(AND(NOT('Personnel Details'!$N$25=""), $B181&gt;='Personnel Details'!$N$25), 'Personnel Details'!$O$25, IF(AND(NOT('Personnel Details'!$I$25=""), $B181&gt;='Personnel Details'!$I$25), 'Personnel Details'!$J$25, 'Personnel Details'!$E$25)))</f>
        <v/>
      </c>
      <c r="KA181" s="59" t="str">
        <f>IF(JZ$9="", "", IF(AND(NOT('Personnel Details'!$N$25=""), $B181&gt;='Personnel Details'!$N$25), IF('Personnel Details'!$P$25="","", 'Personnel Details'!$P$25), IF(AND(NOT('Personnel Details'!$I$25=""), $B181&gt;='Personnel Details'!$I$25), IF('Personnel Details'!$K$25="", "", 'Personnel Details'!$K$25), IF('Personnel Details'!$F$25="", "", 'Personnel Details'!$F$25))))</f>
        <v/>
      </c>
      <c r="KB181" s="79" t="str">
        <f>IF(JZ$9="", "", IF(AND(NOT('Personnel Details'!$N$25=""), $B181&gt;='Personnel Details'!$N$25), 'Personnel Details'!$Q$25, IF(AND(NOT('Personnel Details'!$I$25=""), $B181&gt;='Personnel Details'!$I$25), 'Personnel Details'!$L$25, 'Personnel Details'!$G$25)))</f>
        <v/>
      </c>
      <c r="KC181" s="59">
        <f t="shared" si="417"/>
        <v>0</v>
      </c>
      <c r="KD181" s="53"/>
      <c r="KF181" s="78" t="str">
        <f>IF(KF$9="", "", IF(AND(NOT('Personnel Details'!$N$26=""), $B181&gt;='Personnel Details'!$N$26), 'Personnel Details'!$O$26, IF(AND(NOT('Personnel Details'!$I$26=""), $B181&gt;='Personnel Details'!$I$26), 'Personnel Details'!$J$26, 'Personnel Details'!$E$26)))</f>
        <v/>
      </c>
      <c r="KG181" s="59" t="str">
        <f>IF(KF$9="", "", IF(AND(NOT('Personnel Details'!$N$26=""), $B181&gt;='Personnel Details'!$N$26), IF('Personnel Details'!$P$26="","", 'Personnel Details'!$P$26), IF(AND(NOT('Personnel Details'!$I$26=""), $B181&gt;='Personnel Details'!$I$26), IF('Personnel Details'!$K$26="", "", 'Personnel Details'!$K$26), IF('Personnel Details'!$F$26="", "", 'Personnel Details'!$F$26))))</f>
        <v/>
      </c>
      <c r="KH181" s="79" t="str">
        <f>IF(KF$9="", "", IF(AND(NOT('Personnel Details'!$N$26=""), $B181&gt;='Personnel Details'!$N$26), 'Personnel Details'!$Q$26, IF(AND(NOT('Personnel Details'!$I$26=""), $B181&gt;='Personnel Details'!$I$26), 'Personnel Details'!$L$26, 'Personnel Details'!$G$26)))</f>
        <v/>
      </c>
      <c r="KI181" s="59">
        <f t="shared" si="418"/>
        <v>0</v>
      </c>
      <c r="KJ181" s="53"/>
      <c r="KL181" s="78" t="str">
        <f>IF(KL$9="", "", IF(AND(NOT('Personnel Details'!$N$27=""), $B181&gt;='Personnel Details'!$N$27), 'Personnel Details'!$O$27, IF(AND(NOT('Personnel Details'!$I$27=""), $B181&gt;='Personnel Details'!$I$27), 'Personnel Details'!$J$27, 'Personnel Details'!$E$27)))</f>
        <v/>
      </c>
      <c r="KM181" s="59" t="str">
        <f>IF(KL$9="", "", IF(AND(NOT('Personnel Details'!$N$27=""), $B181&gt;='Personnel Details'!$N$27), IF('Personnel Details'!$P$27="","", 'Personnel Details'!$P$27), IF(AND(NOT('Personnel Details'!$I$27=""), $B181&gt;='Personnel Details'!$I$27), IF('Personnel Details'!$K$27="", "", 'Personnel Details'!$K$27), IF('Personnel Details'!$F$27="", "", 'Personnel Details'!$F$27))))</f>
        <v/>
      </c>
      <c r="KN181" s="79" t="str">
        <f>IF(KL$9="", "", IF(AND(NOT('Personnel Details'!$N$27=""), $B181&gt;='Personnel Details'!$N$27), 'Personnel Details'!$Q$27, IF(AND(NOT('Personnel Details'!$I$27=""), $B181&gt;='Personnel Details'!$I$27), 'Personnel Details'!$L$27, 'Personnel Details'!$G$27)))</f>
        <v/>
      </c>
      <c r="KO181" s="59">
        <f t="shared" si="419"/>
        <v>0</v>
      </c>
      <c r="KP181" s="53"/>
      <c r="KR181" s="78" t="str">
        <f>IF(KR$9="", "", IF(AND(NOT('Personnel Details'!$N$28=""), $B181&gt;='Personnel Details'!$N$28), 'Personnel Details'!$O$28, IF(AND(NOT('Personnel Details'!$I$28=""), $B181&gt;='Personnel Details'!$I$28), 'Personnel Details'!$J$28, 'Personnel Details'!$E$28)))</f>
        <v/>
      </c>
      <c r="KS181" s="59" t="str">
        <f>IF(KR$9="", "", IF(AND(NOT('Personnel Details'!$N$28=""), $B181&gt;='Personnel Details'!$N$28), IF('Personnel Details'!$P$28="","", 'Personnel Details'!$P$28), IF(AND(NOT('Personnel Details'!$I$28=""), $B181&gt;='Personnel Details'!$I$28), IF('Personnel Details'!$K$28="", "", 'Personnel Details'!$K$28), IF('Personnel Details'!$F$28="", "", 'Personnel Details'!$F$28))))</f>
        <v/>
      </c>
      <c r="KT181" s="79" t="str">
        <f>IF(KR$9="", "", IF(AND(NOT('Personnel Details'!$N$28=""), $B181&gt;='Personnel Details'!$N$28), 'Personnel Details'!$Q$28, IF(AND(NOT('Personnel Details'!$I$28=""), $B181&gt;='Personnel Details'!$I$28), 'Personnel Details'!$L$28, 'Personnel Details'!$G$28)))</f>
        <v/>
      </c>
      <c r="KU181" s="59">
        <f t="shared" si="420"/>
        <v>0</v>
      </c>
      <c r="KV181" s="53"/>
      <c r="KX181" s="78" t="str">
        <f>IF(KX$9="", "", IF(AND(NOT('Personnel Details'!$N$29=""), $B181&gt;='Personnel Details'!$N$29), 'Personnel Details'!$O$29, IF(AND(NOT('Personnel Details'!$I$29=""), $B181&gt;='Personnel Details'!$I$29), 'Personnel Details'!$J$29, 'Personnel Details'!$E$29)))</f>
        <v/>
      </c>
      <c r="KY181" s="59" t="str">
        <f>IF(KX$9="", "", IF(AND(NOT('Personnel Details'!$N$29=""), $B181&gt;='Personnel Details'!$N$29), IF('Personnel Details'!$P$29="","", 'Personnel Details'!$P$29), IF(AND(NOT('Personnel Details'!$I$29=""), $B181&gt;='Personnel Details'!$I$29), IF('Personnel Details'!$K$29="", "", 'Personnel Details'!$K$29), IF('Personnel Details'!$F$29="", "", 'Personnel Details'!$F$29))))</f>
        <v/>
      </c>
      <c r="KZ181" s="79" t="str">
        <f>IF(KX$9="", "", IF(AND(NOT('Personnel Details'!$N$29=""), $B181&gt;='Personnel Details'!$N$29), 'Personnel Details'!$Q$29, IF(AND(NOT('Personnel Details'!$I$29=""), $B181&gt;='Personnel Details'!$I$29), 'Personnel Details'!$L$29, 'Personnel Details'!$G$29)))</f>
        <v/>
      </c>
      <c r="LA181" s="59">
        <f t="shared" si="421"/>
        <v>0</v>
      </c>
      <c r="LB181" s="53"/>
      <c r="LD181" s="78" t="str">
        <f>IF(LD$9="", "", IF(AND(NOT('Personnel Details'!$N$30=""), $B181&gt;='Personnel Details'!$N$30), 'Personnel Details'!$O$30, IF(AND(NOT('Personnel Details'!$I$30=""), $B181&gt;='Personnel Details'!$I$30), 'Personnel Details'!$J$30, 'Personnel Details'!$E$30)))</f>
        <v/>
      </c>
      <c r="LE181" s="59" t="str">
        <f>IF(LD$9="", "", IF(AND(NOT('Personnel Details'!$N$30=""), $B181&gt;='Personnel Details'!$N$30), IF('Personnel Details'!$P$30="","", 'Personnel Details'!$P$30), IF(AND(NOT('Personnel Details'!$I$30=""), $B181&gt;='Personnel Details'!$I$30), IF('Personnel Details'!$K$30="", "", 'Personnel Details'!$K$30), IF('Personnel Details'!$F$30="", "", 'Personnel Details'!$F$30))))</f>
        <v/>
      </c>
      <c r="LF181" s="79" t="str">
        <f>IF(LD$9="", "", IF(AND(NOT('Personnel Details'!$N$30=""), $B181&gt;='Personnel Details'!$N$30), 'Personnel Details'!$Q$30, IF(AND(NOT('Personnel Details'!$I$30=""), $B181&gt;='Personnel Details'!$I$30), 'Personnel Details'!$L$30, 'Personnel Details'!$G$30)))</f>
        <v/>
      </c>
      <c r="LG181" s="59">
        <f t="shared" si="422"/>
        <v>0</v>
      </c>
      <c r="LH181" s="53"/>
      <c r="LJ181" s="78" t="str">
        <f>IF(LJ$9="", "", IF(AND(NOT('Personnel Details'!$N$31=""), $B181&gt;='Personnel Details'!$N$31), 'Personnel Details'!$O$31, IF(AND(NOT('Personnel Details'!$I$31=""), $B181&gt;='Personnel Details'!$I$31), 'Personnel Details'!$J$31, 'Personnel Details'!$E$31)))</f>
        <v/>
      </c>
      <c r="LK181" s="59" t="str">
        <f>IF(LJ$9="", "", IF(AND(NOT('Personnel Details'!$N$31=""), $B181&gt;='Personnel Details'!$N$31), IF('Personnel Details'!$P$31="","", 'Personnel Details'!$P$31), IF(AND(NOT('Personnel Details'!$I$31=""), $B181&gt;='Personnel Details'!$I$31), IF('Personnel Details'!$K$31="", "", 'Personnel Details'!$K$31), IF('Personnel Details'!$F$31="", "", 'Personnel Details'!$F$31))))</f>
        <v/>
      </c>
      <c r="LL181" s="79" t="str">
        <f>IF(LJ$9="", "", IF(AND(NOT('Personnel Details'!$N$31=""), $B181&gt;='Personnel Details'!$N$31), 'Personnel Details'!$Q$31, IF(AND(NOT('Personnel Details'!$I$31=""), $B181&gt;='Personnel Details'!$I$31), 'Personnel Details'!$L$31, 'Personnel Details'!$G$31)))</f>
        <v/>
      </c>
      <c r="LM181" s="59">
        <f t="shared" si="423"/>
        <v>0</v>
      </c>
      <c r="LN181" s="53"/>
      <c r="LP181" s="78" t="str">
        <f>IF(LP$9="", "", IF(AND(NOT('Personnel Details'!$N$32=""), $B181&gt;='Personnel Details'!$N$32), 'Personnel Details'!$O$32, IF(AND(NOT('Personnel Details'!$I$32=""), $B181&gt;='Personnel Details'!$I$32), 'Personnel Details'!$J$32, 'Personnel Details'!$E$32)))</f>
        <v/>
      </c>
      <c r="LQ181" s="59" t="str">
        <f>IF(LP$9="", "", IF(AND(NOT('Personnel Details'!$N$32=""), $B181&gt;='Personnel Details'!$N$32), IF('Personnel Details'!$P$32="","", 'Personnel Details'!$P$32), IF(AND(NOT('Personnel Details'!$I$32=""), $B181&gt;='Personnel Details'!$I$32), IF('Personnel Details'!$K$32="", "", 'Personnel Details'!$K$32), IF('Personnel Details'!$F$32="", "", 'Personnel Details'!$F$32))))</f>
        <v/>
      </c>
      <c r="LR181" s="79" t="str">
        <f>IF(LP$9="", "", IF(AND(NOT('Personnel Details'!$N$32=""), $B181&gt;='Personnel Details'!$N$32), 'Personnel Details'!$Q$32, IF(AND(NOT('Personnel Details'!$I$32=""), $B181&gt;='Personnel Details'!$I$32), 'Personnel Details'!$L$32, 'Personnel Details'!$G$32)))</f>
        <v/>
      </c>
      <c r="LS181" s="59">
        <f t="shared" si="424"/>
        <v>0</v>
      </c>
      <c r="LT181" s="53"/>
      <c r="LV181" s="78" t="str">
        <f>IF(LV$9="", "", IF(AND(NOT('Personnel Details'!$N$33=""), $B181&gt;='Personnel Details'!$N$33), 'Personnel Details'!$O$33, IF(AND(NOT('Personnel Details'!$I$33=""), $B181&gt;='Personnel Details'!$I$33), 'Personnel Details'!$J$33, 'Personnel Details'!$E$33)))</f>
        <v/>
      </c>
      <c r="LW181" s="59" t="str">
        <f>IF(LV$9="", "", IF(AND(NOT('Personnel Details'!$N$33=""), $B181&gt;='Personnel Details'!$N$33), IF('Personnel Details'!$P$33="","", 'Personnel Details'!$P$33), IF(AND(NOT('Personnel Details'!$I$33=""), $B181&gt;='Personnel Details'!$I$33), IF('Personnel Details'!$K$33="", "", 'Personnel Details'!$K$33), IF('Personnel Details'!$F$33="", "", 'Personnel Details'!$F$33))))</f>
        <v/>
      </c>
      <c r="LX181" s="79" t="str">
        <f>IF(LV$9="", "", IF(AND(NOT('Personnel Details'!$N$33=""), $B181&gt;='Personnel Details'!$N$33), 'Personnel Details'!$Q$33, IF(AND(NOT('Personnel Details'!$I$33=""), $B181&gt;='Personnel Details'!$I$33), 'Personnel Details'!$L$33, 'Personnel Details'!$G$33)))</f>
        <v/>
      </c>
      <c r="LY181" s="59">
        <f t="shared" si="425"/>
        <v>0</v>
      </c>
      <c r="LZ181" s="53"/>
      <c r="MB181" s="78" t="str">
        <f>IF(MB$9="", "", IF(AND(NOT('Personnel Details'!$N$34=""), $B181&gt;='Personnel Details'!$N$34), 'Personnel Details'!$O$34, IF(AND(NOT('Personnel Details'!$I$34=""), $B181&gt;='Personnel Details'!$I$34), 'Personnel Details'!$J$34, 'Personnel Details'!$E$34)))</f>
        <v/>
      </c>
      <c r="MC181" s="59" t="str">
        <f>IF(MB$9="", "", IF(AND(NOT('Personnel Details'!$N$34=""), $B181&gt;='Personnel Details'!$N$34), IF('Personnel Details'!$P$34="","", 'Personnel Details'!$P$34), IF(AND(NOT('Personnel Details'!$I$34=""), $B181&gt;='Personnel Details'!$I$34), IF('Personnel Details'!$K$34="", "", 'Personnel Details'!$K$34), IF('Personnel Details'!$F$34="", "", 'Personnel Details'!$F$34))))</f>
        <v/>
      </c>
      <c r="MD181" s="79" t="str">
        <f>IF(MB$9="", "", IF(AND(NOT('Personnel Details'!$N$34=""), $B181&gt;='Personnel Details'!$N$34), 'Personnel Details'!$Q$34, IF(AND(NOT('Personnel Details'!$I$34=""), $B181&gt;='Personnel Details'!$I$34), 'Personnel Details'!$L$34, 'Personnel Details'!$G$34)))</f>
        <v/>
      </c>
      <c r="ME181" s="59">
        <f t="shared" si="426"/>
        <v>0</v>
      </c>
      <c r="MF181" s="53"/>
      <c r="MH181" s="78" t="str">
        <f>IF(MH$9="", "", IF(AND(NOT('Personnel Details'!$N$35=""), $B181&gt;='Personnel Details'!$N$35), 'Personnel Details'!$O$35, IF(AND(NOT('Personnel Details'!$I$35=""), $B181&gt;='Personnel Details'!$I$35), 'Personnel Details'!$J$35, 'Personnel Details'!$E$35)))</f>
        <v/>
      </c>
      <c r="MI181" s="59" t="str">
        <f>IF(MH$9="", "", IF(AND(NOT('Personnel Details'!$N$35=""), $B181&gt;='Personnel Details'!$N$35), IF('Personnel Details'!$P$35="","", 'Personnel Details'!$P$35), IF(AND(NOT('Personnel Details'!$I$35=""), $B181&gt;='Personnel Details'!$I$35), IF('Personnel Details'!$K$35="", "", 'Personnel Details'!$K$35), IF('Personnel Details'!$F$35="", "", 'Personnel Details'!$F$35))))</f>
        <v/>
      </c>
      <c r="MJ181" s="79" t="str">
        <f>IF(MH$9="", "", IF(AND(NOT('Personnel Details'!$N$35=""), $B181&gt;='Personnel Details'!$N$35), 'Personnel Details'!$Q$35, IF(AND(NOT('Personnel Details'!$I$35=""), $B181&gt;='Personnel Details'!$I$35), 'Personnel Details'!$L$35, 'Personnel Details'!$G$35)))</f>
        <v/>
      </c>
      <c r="MK181" s="59">
        <f t="shared" si="427"/>
        <v>0</v>
      </c>
      <c r="ML181" s="53"/>
      <c r="MN181" s="78" t="str">
        <f>IF(MN$9="", "", IF(AND(NOT('Personnel Details'!$N$36=""), $B181&gt;='Personnel Details'!$N$36), 'Personnel Details'!$O$36, IF(AND(NOT('Personnel Details'!$I$36=""), $B181&gt;='Personnel Details'!$I$36), 'Personnel Details'!$J$36, 'Personnel Details'!$E$36)))</f>
        <v/>
      </c>
      <c r="MO181" s="59" t="str">
        <f>IF(MN$9="", "", IF(AND(NOT('Personnel Details'!$N$36=""), $B181&gt;='Personnel Details'!$N$36), IF('Personnel Details'!$P$36="","", 'Personnel Details'!$P$36), IF(AND(NOT('Personnel Details'!$I$36=""), $B181&gt;='Personnel Details'!$I$36), IF('Personnel Details'!$K$36="", "", 'Personnel Details'!$K$36), IF('Personnel Details'!$F$36="", "", 'Personnel Details'!$F$36))))</f>
        <v/>
      </c>
      <c r="MP181" s="79" t="str">
        <f>IF(MN$9="", "", IF(AND(NOT('Personnel Details'!$N$36=""), $B181&gt;='Personnel Details'!$N$36), 'Personnel Details'!$Q$36, IF(AND(NOT('Personnel Details'!$I$36=""), $B181&gt;='Personnel Details'!$I$36), 'Personnel Details'!$L$36, 'Personnel Details'!$G$36)))</f>
        <v/>
      </c>
      <c r="MQ181" s="59">
        <f t="shared" si="428"/>
        <v>0</v>
      </c>
      <c r="MR181" s="53"/>
      <c r="MT181" s="78" t="str">
        <f>IF(MT$9="", "", IF(AND(NOT('Personnel Details'!$N$37=""), $B181&gt;='Personnel Details'!$N$37), 'Personnel Details'!$O$37, IF(AND(NOT('Personnel Details'!$I$37=""), $B181&gt;='Personnel Details'!$I$37), 'Personnel Details'!$J$37, 'Personnel Details'!$E$37)))</f>
        <v/>
      </c>
      <c r="MU181" s="59" t="str">
        <f>IF(MT$9="", "", IF(AND(NOT('Personnel Details'!$N$37=""), $B181&gt;='Personnel Details'!$N$37), IF('Personnel Details'!$P$37="","", 'Personnel Details'!$P$37), IF(AND(NOT('Personnel Details'!$I$37=""), $B181&gt;='Personnel Details'!$I$37), IF('Personnel Details'!$K$37="", "", 'Personnel Details'!$K$37), IF('Personnel Details'!$F$37="", "", 'Personnel Details'!$F$37))))</f>
        <v/>
      </c>
      <c r="MV181" s="79" t="str">
        <f>IF(MT$9="", "", IF(AND(NOT('Personnel Details'!$N$37=""), $B181&gt;='Personnel Details'!$N$37), 'Personnel Details'!$Q$37, IF(AND(NOT('Personnel Details'!$I$37=""), $B181&gt;='Personnel Details'!$I$37), 'Personnel Details'!$L$37, 'Personnel Details'!$G$37)))</f>
        <v/>
      </c>
      <c r="MW181" s="59">
        <f t="shared" si="429"/>
        <v>0</v>
      </c>
      <c r="MX181" s="53"/>
      <c r="MZ181" s="78" t="str">
        <f>IF(MZ$9="", "", IF(AND(NOT('Personnel Details'!$N$38=""), $B181&gt;='Personnel Details'!$N$38), 'Personnel Details'!$O$38, IF(AND(NOT('Personnel Details'!$I$38=""), $B181&gt;='Personnel Details'!$I$38), 'Personnel Details'!$J$38, 'Personnel Details'!$E$38)))</f>
        <v/>
      </c>
      <c r="NA181" s="59" t="str">
        <f>IF(MZ$9="", "", IF(AND(NOT('Personnel Details'!$N$38=""), $B181&gt;='Personnel Details'!$N$38), IF('Personnel Details'!$P$38="","", 'Personnel Details'!$P$38), IF(AND(NOT('Personnel Details'!$I$38=""), $B181&gt;='Personnel Details'!$I$38), IF('Personnel Details'!$K$38="", "", 'Personnel Details'!$K$38), IF('Personnel Details'!$F$38="", "", 'Personnel Details'!$F$38))))</f>
        <v/>
      </c>
      <c r="NB181" s="79" t="str">
        <f>IF(MZ$9="", "", IF(AND(NOT('Personnel Details'!$N$38=""), $B181&gt;='Personnel Details'!$N$38), 'Personnel Details'!$Q$38, IF(AND(NOT('Personnel Details'!$I$38=""), $B181&gt;='Personnel Details'!$I$38), 'Personnel Details'!$L$38, 'Personnel Details'!$G$38)))</f>
        <v/>
      </c>
      <c r="NC181" s="59">
        <f t="shared" si="430"/>
        <v>0</v>
      </c>
      <c r="ND181" s="53"/>
      <c r="NF181" s="78" t="str">
        <f>IF(NF$9="", "", IF(AND(NOT('Personnel Details'!$N$39=""), $B181&gt;='Personnel Details'!$N$39), 'Personnel Details'!$O$39, IF(AND(NOT('Personnel Details'!$I$39=""), $B181&gt;='Personnel Details'!$I$39), 'Personnel Details'!$J$39, 'Personnel Details'!$E$39)))</f>
        <v/>
      </c>
      <c r="NG181" s="59" t="str">
        <f>IF(NF$9="", "", IF(AND(NOT('Personnel Details'!$N$39=""), $B181&gt;='Personnel Details'!$N$39), IF('Personnel Details'!$P$39="","", 'Personnel Details'!$P$39), IF(AND(NOT('Personnel Details'!$I$39=""), $B181&gt;='Personnel Details'!$I$39), IF('Personnel Details'!$K$39="", "", 'Personnel Details'!$K$39), IF('Personnel Details'!$F$39="", "", 'Personnel Details'!$F$39))))</f>
        <v/>
      </c>
      <c r="NH181" s="79" t="str">
        <f>IF(NF$9="", "", IF(AND(NOT('Personnel Details'!$N$39=""), $B181&gt;='Personnel Details'!$N$39), 'Personnel Details'!$Q$39, IF(AND(NOT('Personnel Details'!$I$39=""), $B181&gt;='Personnel Details'!$I$39), 'Personnel Details'!$L$39, 'Personnel Details'!$G$39)))</f>
        <v/>
      </c>
      <c r="NI181" s="59">
        <f t="shared" si="431"/>
        <v>0</v>
      </c>
      <c r="NJ181" s="53"/>
      <c r="NL181" s="78" t="str">
        <f>IF(NL$9="", "", IF(AND(NOT('Personnel Details'!$N$40=""), $B181&gt;='Personnel Details'!$N$40), 'Personnel Details'!$O$40, IF(AND(NOT('Personnel Details'!$I$40=""), $B181&gt;='Personnel Details'!$I$40), 'Personnel Details'!$J$40, 'Personnel Details'!$E$40)))</f>
        <v/>
      </c>
      <c r="NM181" s="59" t="str">
        <f>IF(NL$9="", "", IF(AND(NOT('Personnel Details'!$N$40=""), $B181&gt;='Personnel Details'!$N$40), IF('Personnel Details'!$P$40="","", 'Personnel Details'!$P$40), IF(AND(NOT('Personnel Details'!$I$40=""), $B181&gt;='Personnel Details'!$I$40), IF('Personnel Details'!$K$40="", "", 'Personnel Details'!$K$40), IF('Personnel Details'!$F$40="", "", 'Personnel Details'!$F$40))))</f>
        <v/>
      </c>
      <c r="NN181" s="79" t="str">
        <f>IF(NL$9="", "", IF(AND(NOT('Personnel Details'!$N$40=""), $B181&gt;='Personnel Details'!$N$40), 'Personnel Details'!$Q$40, IF(AND(NOT('Personnel Details'!$I$40=""), $B181&gt;='Personnel Details'!$I$40), 'Personnel Details'!$L$40, 'Personnel Details'!$G$40)))</f>
        <v/>
      </c>
      <c r="NO181" s="59">
        <f t="shared" si="432"/>
        <v>0</v>
      </c>
      <c r="NP181" s="53"/>
    </row>
    <row r="182" spans="1:380" x14ac:dyDescent="0.25">
      <c r="A182" s="32"/>
      <c r="B182" s="113">
        <f>IFERROR(IF(B181+1&gt;'Personnel Details'!$U$5, "", B181+1), "")</f>
        <v>44002</v>
      </c>
      <c r="C182" s="32"/>
      <c r="D182" s="120"/>
      <c r="E182" s="13" t="str">
        <f t="shared" si="311"/>
        <v/>
      </c>
      <c r="F182" s="13" t="str">
        <f t="shared" si="342"/>
        <v/>
      </c>
      <c r="G182" s="56" t="str">
        <f t="shared" si="433"/>
        <v/>
      </c>
      <c r="H182" s="16" t="str">
        <f t="shared" si="343"/>
        <v/>
      </c>
      <c r="I182" s="32"/>
      <c r="J182" s="120"/>
      <c r="K182" s="62" t="str">
        <f t="shared" si="312"/>
        <v/>
      </c>
      <c r="L182" s="62" t="str">
        <f t="shared" si="344"/>
        <v/>
      </c>
      <c r="M182" s="65" t="str">
        <f t="shared" si="434"/>
        <v/>
      </c>
      <c r="N182" s="68" t="str">
        <f t="shared" si="345"/>
        <v/>
      </c>
      <c r="O182" s="32"/>
      <c r="P182" s="120"/>
      <c r="Q182" s="62" t="str">
        <f t="shared" si="313"/>
        <v/>
      </c>
      <c r="R182" s="62" t="str">
        <f t="shared" si="346"/>
        <v/>
      </c>
      <c r="S182" s="65" t="str">
        <f t="shared" si="435"/>
        <v/>
      </c>
      <c r="T182" s="68" t="str">
        <f t="shared" si="347"/>
        <v/>
      </c>
      <c r="U182" s="32"/>
      <c r="V182" s="120"/>
      <c r="W182" s="62" t="str">
        <f t="shared" si="314"/>
        <v/>
      </c>
      <c r="X182" s="62" t="str">
        <f t="shared" si="348"/>
        <v/>
      </c>
      <c r="Y182" s="65" t="str">
        <f t="shared" si="436"/>
        <v/>
      </c>
      <c r="Z182" s="68" t="str">
        <f t="shared" si="349"/>
        <v/>
      </c>
      <c r="AA182" s="32"/>
      <c r="AB182" s="120"/>
      <c r="AC182" s="62" t="str">
        <f t="shared" si="315"/>
        <v/>
      </c>
      <c r="AD182" s="62" t="str">
        <f t="shared" si="350"/>
        <v/>
      </c>
      <c r="AE182" s="65" t="str">
        <f t="shared" si="437"/>
        <v/>
      </c>
      <c r="AF182" s="68" t="str">
        <f t="shared" si="351"/>
        <v/>
      </c>
      <c r="AG182" s="32"/>
      <c r="AH182" s="120"/>
      <c r="AI182" s="62" t="str">
        <f t="shared" si="316"/>
        <v/>
      </c>
      <c r="AJ182" s="62" t="str">
        <f t="shared" si="352"/>
        <v/>
      </c>
      <c r="AK182" s="65" t="str">
        <f t="shared" si="438"/>
        <v/>
      </c>
      <c r="AL182" s="68" t="str">
        <f t="shared" si="353"/>
        <v/>
      </c>
      <c r="AM182" s="32"/>
      <c r="AN182" s="120"/>
      <c r="AO182" s="62" t="str">
        <f t="shared" si="317"/>
        <v/>
      </c>
      <c r="AP182" s="62" t="str">
        <f t="shared" si="354"/>
        <v/>
      </c>
      <c r="AQ182" s="65" t="str">
        <f t="shared" si="439"/>
        <v/>
      </c>
      <c r="AR182" s="68" t="str">
        <f t="shared" si="355"/>
        <v/>
      </c>
      <c r="AS182" s="32"/>
      <c r="AT182" s="120"/>
      <c r="AU182" s="62" t="str">
        <f t="shared" si="318"/>
        <v/>
      </c>
      <c r="AV182" s="62" t="str">
        <f t="shared" si="356"/>
        <v/>
      </c>
      <c r="AW182" s="65" t="str">
        <f t="shared" si="440"/>
        <v/>
      </c>
      <c r="AX182" s="68" t="str">
        <f t="shared" si="357"/>
        <v/>
      </c>
      <c r="AY182" s="32"/>
      <c r="AZ182" s="120"/>
      <c r="BA182" s="62" t="str">
        <f t="shared" si="319"/>
        <v/>
      </c>
      <c r="BB182" s="62" t="str">
        <f t="shared" si="358"/>
        <v/>
      </c>
      <c r="BC182" s="65" t="str">
        <f t="shared" si="441"/>
        <v/>
      </c>
      <c r="BD182" s="68" t="str">
        <f t="shared" si="359"/>
        <v/>
      </c>
      <c r="BE182" s="32"/>
      <c r="BF182" s="120"/>
      <c r="BG182" s="62" t="str">
        <f t="shared" si="320"/>
        <v/>
      </c>
      <c r="BH182" s="62" t="str">
        <f t="shared" si="360"/>
        <v/>
      </c>
      <c r="BI182" s="65" t="str">
        <f t="shared" si="442"/>
        <v/>
      </c>
      <c r="BJ182" s="68" t="str">
        <f t="shared" si="361"/>
        <v/>
      </c>
      <c r="BK182" s="32"/>
      <c r="BL182" s="120"/>
      <c r="BM182" s="62" t="str">
        <f t="shared" si="321"/>
        <v/>
      </c>
      <c r="BN182" s="62" t="str">
        <f t="shared" si="362"/>
        <v/>
      </c>
      <c r="BO182" s="65" t="str">
        <f t="shared" si="443"/>
        <v/>
      </c>
      <c r="BP182" s="68" t="str">
        <f t="shared" si="363"/>
        <v/>
      </c>
      <c r="BQ182" s="32"/>
      <c r="BR182" s="120"/>
      <c r="BS182" s="62" t="str">
        <f t="shared" si="322"/>
        <v/>
      </c>
      <c r="BT182" s="62" t="str">
        <f t="shared" si="364"/>
        <v/>
      </c>
      <c r="BU182" s="65" t="str">
        <f t="shared" si="444"/>
        <v/>
      </c>
      <c r="BV182" s="68" t="str">
        <f t="shared" si="365"/>
        <v/>
      </c>
      <c r="BW182" s="32"/>
      <c r="BX182" s="120"/>
      <c r="BY182" s="62" t="str">
        <f t="shared" si="323"/>
        <v/>
      </c>
      <c r="BZ182" s="62" t="str">
        <f t="shared" si="366"/>
        <v/>
      </c>
      <c r="CA182" s="65" t="str">
        <f t="shared" si="445"/>
        <v/>
      </c>
      <c r="CB182" s="68" t="str">
        <f t="shared" si="367"/>
        <v/>
      </c>
      <c r="CC182" s="32"/>
      <c r="CD182" s="120"/>
      <c r="CE182" s="62" t="str">
        <f t="shared" si="324"/>
        <v/>
      </c>
      <c r="CF182" s="62" t="str">
        <f t="shared" si="368"/>
        <v/>
      </c>
      <c r="CG182" s="65" t="str">
        <f t="shared" si="446"/>
        <v/>
      </c>
      <c r="CH182" s="68" t="str">
        <f t="shared" si="369"/>
        <v/>
      </c>
      <c r="CI182" s="32"/>
      <c r="CJ182" s="120"/>
      <c r="CK182" s="62" t="str">
        <f t="shared" si="325"/>
        <v/>
      </c>
      <c r="CL182" s="62" t="str">
        <f t="shared" si="370"/>
        <v/>
      </c>
      <c r="CM182" s="65" t="str">
        <f t="shared" si="447"/>
        <v/>
      </c>
      <c r="CN182" s="68" t="str">
        <f t="shared" si="371"/>
        <v/>
      </c>
      <c r="CO182" s="32"/>
      <c r="CP182" s="120"/>
      <c r="CQ182" s="62" t="str">
        <f t="shared" si="326"/>
        <v/>
      </c>
      <c r="CR182" s="62" t="str">
        <f t="shared" si="372"/>
        <v/>
      </c>
      <c r="CS182" s="65" t="str">
        <f t="shared" si="448"/>
        <v/>
      </c>
      <c r="CT182" s="68" t="str">
        <f t="shared" si="373"/>
        <v/>
      </c>
      <c r="CU182" s="32"/>
      <c r="CV182" s="120"/>
      <c r="CW182" s="62" t="str">
        <f t="shared" si="327"/>
        <v/>
      </c>
      <c r="CX182" s="62" t="str">
        <f t="shared" si="374"/>
        <v/>
      </c>
      <c r="CY182" s="65" t="str">
        <f t="shared" si="449"/>
        <v/>
      </c>
      <c r="CZ182" s="68" t="str">
        <f t="shared" si="375"/>
        <v/>
      </c>
      <c r="DA182" s="32"/>
      <c r="DB182" s="120"/>
      <c r="DC182" s="62" t="str">
        <f t="shared" si="328"/>
        <v/>
      </c>
      <c r="DD182" s="62" t="str">
        <f t="shared" si="376"/>
        <v/>
      </c>
      <c r="DE182" s="65" t="str">
        <f t="shared" si="450"/>
        <v/>
      </c>
      <c r="DF182" s="68" t="str">
        <f t="shared" si="377"/>
        <v/>
      </c>
      <c r="DG182" s="32"/>
      <c r="DH182" s="120"/>
      <c r="DI182" s="62" t="str">
        <f t="shared" si="329"/>
        <v/>
      </c>
      <c r="DJ182" s="62" t="str">
        <f t="shared" si="378"/>
        <v/>
      </c>
      <c r="DK182" s="65" t="str">
        <f t="shared" si="451"/>
        <v/>
      </c>
      <c r="DL182" s="68" t="str">
        <f t="shared" si="379"/>
        <v/>
      </c>
      <c r="DM182" s="32"/>
      <c r="DN182" s="120"/>
      <c r="DO182" s="62" t="str">
        <f t="shared" si="330"/>
        <v/>
      </c>
      <c r="DP182" s="62" t="str">
        <f t="shared" si="380"/>
        <v/>
      </c>
      <c r="DQ182" s="65" t="str">
        <f t="shared" si="452"/>
        <v/>
      </c>
      <c r="DR182" s="68" t="str">
        <f t="shared" si="381"/>
        <v/>
      </c>
      <c r="DS182" s="32"/>
      <c r="DT182" s="120"/>
      <c r="DU182" s="62" t="str">
        <f t="shared" si="331"/>
        <v/>
      </c>
      <c r="DV182" s="62" t="str">
        <f t="shared" si="382"/>
        <v/>
      </c>
      <c r="DW182" s="65" t="str">
        <f t="shared" si="453"/>
        <v/>
      </c>
      <c r="DX182" s="68" t="str">
        <f t="shared" si="383"/>
        <v/>
      </c>
      <c r="DY182" s="32"/>
      <c r="DZ182" s="120"/>
      <c r="EA182" s="62" t="str">
        <f t="shared" si="332"/>
        <v/>
      </c>
      <c r="EB182" s="62" t="str">
        <f t="shared" si="384"/>
        <v/>
      </c>
      <c r="EC182" s="65" t="str">
        <f t="shared" si="454"/>
        <v/>
      </c>
      <c r="ED182" s="68" t="str">
        <f t="shared" si="385"/>
        <v/>
      </c>
      <c r="EE182" s="32"/>
      <c r="EF182" s="120"/>
      <c r="EG182" s="62" t="str">
        <f t="shared" si="333"/>
        <v/>
      </c>
      <c r="EH182" s="62" t="str">
        <f t="shared" si="386"/>
        <v/>
      </c>
      <c r="EI182" s="65" t="str">
        <f t="shared" si="455"/>
        <v/>
      </c>
      <c r="EJ182" s="68" t="str">
        <f t="shared" si="387"/>
        <v/>
      </c>
      <c r="EK182" s="32"/>
      <c r="EL182" s="120"/>
      <c r="EM182" s="62" t="str">
        <f t="shared" si="334"/>
        <v/>
      </c>
      <c r="EN182" s="62" t="str">
        <f t="shared" si="388"/>
        <v/>
      </c>
      <c r="EO182" s="65" t="str">
        <f t="shared" si="456"/>
        <v/>
      </c>
      <c r="EP182" s="68" t="str">
        <f t="shared" si="389"/>
        <v/>
      </c>
      <c r="EQ182" s="32"/>
      <c r="ER182" s="120"/>
      <c r="ES182" s="62" t="str">
        <f t="shared" si="335"/>
        <v/>
      </c>
      <c r="ET182" s="62" t="str">
        <f t="shared" si="390"/>
        <v/>
      </c>
      <c r="EU182" s="65" t="str">
        <f t="shared" si="457"/>
        <v/>
      </c>
      <c r="EV182" s="68" t="str">
        <f t="shared" si="391"/>
        <v/>
      </c>
      <c r="EW182" s="32"/>
      <c r="EX182" s="120"/>
      <c r="EY182" s="62" t="str">
        <f t="shared" si="336"/>
        <v/>
      </c>
      <c r="EZ182" s="62" t="str">
        <f t="shared" si="392"/>
        <v/>
      </c>
      <c r="FA182" s="65" t="str">
        <f t="shared" si="458"/>
        <v/>
      </c>
      <c r="FB182" s="68" t="str">
        <f t="shared" si="393"/>
        <v/>
      </c>
      <c r="FC182" s="32"/>
      <c r="FD182" s="120"/>
      <c r="FE182" s="62" t="str">
        <f t="shared" si="337"/>
        <v/>
      </c>
      <c r="FF182" s="62" t="str">
        <f t="shared" si="394"/>
        <v/>
      </c>
      <c r="FG182" s="65" t="str">
        <f t="shared" si="459"/>
        <v/>
      </c>
      <c r="FH182" s="68" t="str">
        <f t="shared" si="395"/>
        <v/>
      </c>
      <c r="FI182" s="32"/>
      <c r="FJ182" s="120"/>
      <c r="FK182" s="62" t="str">
        <f t="shared" si="338"/>
        <v/>
      </c>
      <c r="FL182" s="62" t="str">
        <f t="shared" si="396"/>
        <v/>
      </c>
      <c r="FM182" s="65" t="str">
        <f t="shared" si="460"/>
        <v/>
      </c>
      <c r="FN182" s="68" t="str">
        <f t="shared" si="397"/>
        <v/>
      </c>
      <c r="FO182" s="32"/>
      <c r="FP182" s="120"/>
      <c r="FQ182" s="62" t="str">
        <f t="shared" si="339"/>
        <v/>
      </c>
      <c r="FR182" s="62" t="str">
        <f t="shared" si="398"/>
        <v/>
      </c>
      <c r="FS182" s="65" t="str">
        <f t="shared" si="461"/>
        <v/>
      </c>
      <c r="FT182" s="68" t="str">
        <f t="shared" si="399"/>
        <v/>
      </c>
      <c r="FU182" s="32"/>
      <c r="FV182" s="120"/>
      <c r="FW182" s="62" t="str">
        <f t="shared" si="340"/>
        <v/>
      </c>
      <c r="FX182" s="62" t="str">
        <f t="shared" si="400"/>
        <v/>
      </c>
      <c r="FY182" s="65" t="str">
        <f t="shared" si="462"/>
        <v/>
      </c>
      <c r="FZ182" s="68" t="str">
        <f t="shared" si="401"/>
        <v/>
      </c>
      <c r="GA182" s="32"/>
      <c r="GC182" s="7" t="str">
        <f t="shared" si="402"/>
        <v>Jun 2020</v>
      </c>
      <c r="GD182" s="7" t="str">
        <f t="shared" ca="1" si="341"/>
        <v>Weekend</v>
      </c>
      <c r="GT182" s="71">
        <f>IF(GT$9="", "", IF(AND(NOT('Personnel Details'!$N$11=""), $B182&gt;='Personnel Details'!$N$11), 'Personnel Details'!$O$11, IF(AND(NOT('Personnel Details'!$I$11=""), $B182&gt;='Personnel Details'!$I$11), 'Personnel Details'!$J$11, 'Personnel Details'!$E$11)))</f>
        <v>0.8</v>
      </c>
      <c r="GU182" s="59" t="str">
        <f>IF(GT$9="", "", IF(AND(NOT('Personnel Details'!$N$11=""), $B182&gt;='Personnel Details'!$N$11), IF('Personnel Details'!$P$11="","", 'Personnel Details'!$P$11), IF(AND(NOT('Personnel Details'!$I$11=""), $B182&gt;='Personnel Details'!$I$11), IF('Personnel Details'!$K$11="", "", 'Personnel Details'!$K$11), IF('Personnel Details'!$F$11="", "", 'Personnel Details'!$F$11))))</f>
        <v/>
      </c>
      <c r="GV182" s="74">
        <f>IF(GT$9="", "", IF(AND(NOT('Personnel Details'!$N$11=""), $B182&gt;='Personnel Details'!$N$11), 'Personnel Details'!$Q$11, IF(AND(NOT('Personnel Details'!$I$11=""), $B182&gt;='Personnel Details'!$I$11), 'Personnel Details'!$L$11, 'Personnel Details'!$G$11)))</f>
        <v>0</v>
      </c>
      <c r="GW182" s="59">
        <f t="shared" si="403"/>
        <v>0</v>
      </c>
      <c r="GX182" s="53"/>
      <c r="GZ182" s="78">
        <f>IF(GZ$9="", "", IF(AND(NOT('Personnel Details'!$N$12=""), $B182&gt;='Personnel Details'!$N$12), 'Personnel Details'!$O$12, IF(AND(NOT('Personnel Details'!$I$12=""), $B182&gt;='Personnel Details'!$I$12), 'Personnel Details'!$J$12, 'Personnel Details'!$E$12)))</f>
        <v>0.8</v>
      </c>
      <c r="HA182" s="59" t="str">
        <f>IF(GZ$9="", "", IF(AND(NOT('Personnel Details'!$N$12=""), $B182&gt;='Personnel Details'!$N$12), IF('Personnel Details'!$P$12="","", 'Personnel Details'!$P$12), IF(AND(NOT('Personnel Details'!$I$12=""), $B182&gt;='Personnel Details'!$I$12), IF('Personnel Details'!$K$12="", "", 'Personnel Details'!$K$12), IF('Personnel Details'!$F$12="", "", 'Personnel Details'!$F$12))))</f>
        <v/>
      </c>
      <c r="HB182" s="79">
        <f>IF(GZ$9="", "", IF(AND(NOT('Personnel Details'!$N$12=""), $B182&gt;='Personnel Details'!$N$12), 'Personnel Details'!$Q$12, IF(AND(NOT('Personnel Details'!$I$12=""), $B182&gt;='Personnel Details'!$I$12), 'Personnel Details'!$L$12, 'Personnel Details'!$G$12)))</f>
        <v>0</v>
      </c>
      <c r="HC182" s="59">
        <f t="shared" si="404"/>
        <v>0</v>
      </c>
      <c r="HD182" s="53"/>
      <c r="HF182" s="78">
        <f>IF(HF$9="", "", IF(AND(NOT('Personnel Details'!$N$13=""), $B182&gt;='Personnel Details'!$N$13), 'Personnel Details'!$O$13, IF(AND(NOT('Personnel Details'!$I$13=""), $B182&gt;='Personnel Details'!$I$13), 'Personnel Details'!$J$13, 'Personnel Details'!$E$13)))</f>
        <v>0.8</v>
      </c>
      <c r="HG182" s="59" t="str">
        <f>IF(HF$9="", "", IF(AND(NOT('Personnel Details'!$N$13=""), $B182&gt;='Personnel Details'!$N$13), IF('Personnel Details'!$P$13="","", 'Personnel Details'!$P$13), IF(AND(NOT('Personnel Details'!$I$13=""), $B182&gt;='Personnel Details'!$I$13), IF('Personnel Details'!$K$13="", "", 'Personnel Details'!$K$13), IF('Personnel Details'!$F$13="", "", 'Personnel Details'!$F$13))))</f>
        <v/>
      </c>
      <c r="HH182" s="79">
        <f>IF(HF$9="", "", IF(AND(NOT('Personnel Details'!$N$13=""), $B182&gt;='Personnel Details'!$N$13), 'Personnel Details'!$Q$13, IF(AND(NOT('Personnel Details'!$I$13=""), $B182&gt;='Personnel Details'!$I$13), 'Personnel Details'!$L$13, 'Personnel Details'!$G$13)))</f>
        <v>0</v>
      </c>
      <c r="HI182" s="59">
        <f t="shared" si="405"/>
        <v>0</v>
      </c>
      <c r="HJ182" s="53"/>
      <c r="HL182" s="78">
        <f>IF(HL$9="", "", IF(AND(NOT('Personnel Details'!$N$14=""), $B182&gt;='Personnel Details'!$N$14), 'Personnel Details'!$O$14, IF(AND(NOT('Personnel Details'!$I$14=""), $B182&gt;='Personnel Details'!$I$14), 'Personnel Details'!$J$14, 'Personnel Details'!$E$14)))</f>
        <v>0.8</v>
      </c>
      <c r="HM182" s="59">
        <f>IF(HL$9="", "", IF(AND(NOT('Personnel Details'!$N$14=""), $B182&gt;='Personnel Details'!$N$14), IF('Personnel Details'!$P$14="","", 'Personnel Details'!$P$14), IF(AND(NOT('Personnel Details'!$I$14=""), $B182&gt;='Personnel Details'!$I$14), IF('Personnel Details'!$K$14="", "", 'Personnel Details'!$K$14), IF('Personnel Details'!$F$14="", "", 'Personnel Details'!$F$14))))</f>
        <v>2000</v>
      </c>
      <c r="HN182" s="79">
        <f>IF(HL$9="", "", IF(AND(NOT('Personnel Details'!$N$14=""), $B182&gt;='Personnel Details'!$N$14), 'Personnel Details'!$Q$14, IF(AND(NOT('Personnel Details'!$I$14=""), $B182&gt;='Personnel Details'!$I$14), 'Personnel Details'!$L$14, 'Personnel Details'!$G$14)))</f>
        <v>0.85</v>
      </c>
      <c r="HO182" s="59">
        <f t="shared" si="406"/>
        <v>0</v>
      </c>
      <c r="HP182" s="53"/>
      <c r="HR182" s="78" t="str">
        <f>IF(HR$9="", "", IF(AND(NOT('Personnel Details'!$N$15=""), $B182&gt;='Personnel Details'!$N$15), 'Personnel Details'!$O$15, IF(AND(NOT('Personnel Details'!$I$15=""), $B182&gt;='Personnel Details'!$I$15), 'Personnel Details'!$J$15, 'Personnel Details'!$E$15)))</f>
        <v/>
      </c>
      <c r="HS182" s="59" t="str">
        <f>IF(HR$9="", "", IF(AND(NOT('Personnel Details'!$N$15=""), $B182&gt;='Personnel Details'!$N$15), IF('Personnel Details'!$P$15="","", 'Personnel Details'!$P$15), IF(AND(NOT('Personnel Details'!$I$15=""), $B182&gt;='Personnel Details'!$I$15), IF('Personnel Details'!$K$15="", "", 'Personnel Details'!$K$15), IF('Personnel Details'!$F$15="", "", 'Personnel Details'!$F$15))))</f>
        <v/>
      </c>
      <c r="HT182" s="79" t="str">
        <f>IF(HR$9="", "", IF(AND(NOT('Personnel Details'!$N$15=""), $B182&gt;='Personnel Details'!$N$15), 'Personnel Details'!$Q$15, IF(AND(NOT('Personnel Details'!$I$15=""), $B182&gt;='Personnel Details'!$I$15), 'Personnel Details'!$L$15, 'Personnel Details'!$G$15)))</f>
        <v/>
      </c>
      <c r="HU182" s="59">
        <f t="shared" si="407"/>
        <v>0</v>
      </c>
      <c r="HV182" s="53"/>
      <c r="HX182" s="78" t="str">
        <f>IF(HX$9="", "", IF(AND(NOT('Personnel Details'!$N$16=""), $B182&gt;='Personnel Details'!$N$16), 'Personnel Details'!$O$16, IF(AND(NOT('Personnel Details'!$I$16=""), $B182&gt;='Personnel Details'!$I$16), 'Personnel Details'!$J$16, 'Personnel Details'!$E$16)))</f>
        <v/>
      </c>
      <c r="HY182" s="59" t="str">
        <f>IF(HX$9="", "", IF(AND(NOT('Personnel Details'!$N$16=""), $B182&gt;='Personnel Details'!$N$16), IF('Personnel Details'!$P$16="","", 'Personnel Details'!$P$16), IF(AND(NOT('Personnel Details'!$I$16=""), $B182&gt;='Personnel Details'!$I$16), IF('Personnel Details'!$K$16="", "", 'Personnel Details'!$K$16), IF('Personnel Details'!$F$16="", "", 'Personnel Details'!$F$16))))</f>
        <v/>
      </c>
      <c r="HZ182" s="79" t="str">
        <f>IF(HX$9="", "", IF(AND(NOT('Personnel Details'!$N$16=""), $B182&gt;='Personnel Details'!$N$16), 'Personnel Details'!$Q$16, IF(AND(NOT('Personnel Details'!$I$16=""), $B182&gt;='Personnel Details'!$I$16), 'Personnel Details'!$L$16, 'Personnel Details'!$G$16)))</f>
        <v/>
      </c>
      <c r="IA182" s="59">
        <f t="shared" si="408"/>
        <v>0</v>
      </c>
      <c r="IB182" s="53"/>
      <c r="ID182" s="78" t="str">
        <f>IF(ID$9="", "", IF(AND(NOT('Personnel Details'!$N$17=""), $B182&gt;='Personnel Details'!$N$17), 'Personnel Details'!$O$17, IF(AND(NOT('Personnel Details'!$I$17=""), $B182&gt;='Personnel Details'!$I$17), 'Personnel Details'!$J$17, 'Personnel Details'!$E$17)))</f>
        <v/>
      </c>
      <c r="IE182" s="59" t="str">
        <f>IF(ID$9="", "", IF(AND(NOT('Personnel Details'!$N$17=""), $B182&gt;='Personnel Details'!$N$17), IF('Personnel Details'!$P$17="","", 'Personnel Details'!$P$17), IF(AND(NOT('Personnel Details'!$I$17=""), $B182&gt;='Personnel Details'!$I$17), IF('Personnel Details'!$K$17="", "", 'Personnel Details'!$K$17), IF('Personnel Details'!$F$17="", "", 'Personnel Details'!$F$17))))</f>
        <v/>
      </c>
      <c r="IF182" s="79" t="str">
        <f>IF(ID$9="", "", IF(AND(NOT('Personnel Details'!$N$17=""), $B182&gt;='Personnel Details'!$N$17), 'Personnel Details'!$Q$17, IF(AND(NOT('Personnel Details'!$I$17=""), $B182&gt;='Personnel Details'!$I$17), 'Personnel Details'!$L$17, 'Personnel Details'!$G$17)))</f>
        <v/>
      </c>
      <c r="IG182" s="59">
        <f t="shared" si="409"/>
        <v>0</v>
      </c>
      <c r="IH182" s="53"/>
      <c r="IJ182" s="78" t="str">
        <f>IF(IJ$9="", "", IF(AND(NOT('Personnel Details'!$N$18=""), $B182&gt;='Personnel Details'!$N$18), 'Personnel Details'!$O$18, IF(AND(NOT('Personnel Details'!$I$18=""), $B182&gt;='Personnel Details'!$I$18), 'Personnel Details'!$J$18, 'Personnel Details'!$E$18)))</f>
        <v/>
      </c>
      <c r="IK182" s="59" t="str">
        <f>IF(IJ$9="", "", IF(AND(NOT('Personnel Details'!$N$18=""), $B182&gt;='Personnel Details'!$N$18), IF('Personnel Details'!$P$18="","", 'Personnel Details'!$P$18), IF(AND(NOT('Personnel Details'!$I$18=""), $B182&gt;='Personnel Details'!$I$18), IF('Personnel Details'!$K$18="", "", 'Personnel Details'!$K$18), IF('Personnel Details'!$F$18="", "", 'Personnel Details'!$F$18))))</f>
        <v/>
      </c>
      <c r="IL182" s="79" t="str">
        <f>IF(IJ$9="", "", IF(AND(NOT('Personnel Details'!$N$18=""), $B182&gt;='Personnel Details'!$N$18), 'Personnel Details'!$Q$18, IF(AND(NOT('Personnel Details'!$I$18=""), $B182&gt;='Personnel Details'!$I$18), 'Personnel Details'!$L$18, 'Personnel Details'!$G$18)))</f>
        <v/>
      </c>
      <c r="IM182" s="59">
        <f t="shared" si="410"/>
        <v>0</v>
      </c>
      <c r="IN182" s="53"/>
      <c r="IP182" s="78" t="str">
        <f>IF(IP$9="", "", IF(AND(NOT('Personnel Details'!$N$19=""), $B182&gt;='Personnel Details'!$N$19), 'Personnel Details'!$O$19, IF(AND(NOT('Personnel Details'!$I$19=""), $B182&gt;='Personnel Details'!$I$19), 'Personnel Details'!$J$19, 'Personnel Details'!$E$19)))</f>
        <v/>
      </c>
      <c r="IQ182" s="59" t="str">
        <f>IF(IP$9="", "", IF(AND(NOT('Personnel Details'!$N$19=""), $B182&gt;='Personnel Details'!$N$19), IF('Personnel Details'!$P$19="","", 'Personnel Details'!$P$19), IF(AND(NOT('Personnel Details'!$I$19=""), $B182&gt;='Personnel Details'!$I$19), IF('Personnel Details'!$K$19="", "", 'Personnel Details'!$K$19), IF('Personnel Details'!$F$19="", "", 'Personnel Details'!$F$19))))</f>
        <v/>
      </c>
      <c r="IR182" s="79" t="str">
        <f>IF(IP$9="", "", IF(AND(NOT('Personnel Details'!$N$19=""), $B182&gt;='Personnel Details'!$N$19), 'Personnel Details'!$Q$19, IF(AND(NOT('Personnel Details'!$I$19=""), $B182&gt;='Personnel Details'!$I$19), 'Personnel Details'!$L$19, 'Personnel Details'!$G$19)))</f>
        <v/>
      </c>
      <c r="IS182" s="59">
        <f t="shared" si="411"/>
        <v>0</v>
      </c>
      <c r="IT182" s="53"/>
      <c r="IV182" s="78" t="str">
        <f>IF(IV$9="", "", IF(AND(NOT('Personnel Details'!$N$20=""), $B182&gt;='Personnel Details'!$N$20), 'Personnel Details'!$O$20, IF(AND(NOT('Personnel Details'!$I$20=""), $B182&gt;='Personnel Details'!$I$20), 'Personnel Details'!$J$20, 'Personnel Details'!$E$20)))</f>
        <v/>
      </c>
      <c r="IW182" s="59" t="str">
        <f>IF(IV$9="", "", IF(AND(NOT('Personnel Details'!$N$20=""), $B182&gt;='Personnel Details'!$N$20), IF('Personnel Details'!$P$20="","", 'Personnel Details'!$P$20), IF(AND(NOT('Personnel Details'!$I$20=""), $B182&gt;='Personnel Details'!$I$20), IF('Personnel Details'!$K$20="", "", 'Personnel Details'!$K$20), IF('Personnel Details'!$F$20="", "", 'Personnel Details'!$F$20))))</f>
        <v/>
      </c>
      <c r="IX182" s="79" t="str">
        <f>IF(IV$9="", "", IF(AND(NOT('Personnel Details'!$N$20=""), $B182&gt;='Personnel Details'!$N$20), 'Personnel Details'!$Q$20, IF(AND(NOT('Personnel Details'!$I$20=""), $B182&gt;='Personnel Details'!$I$20), 'Personnel Details'!$L$20, 'Personnel Details'!$G$20)))</f>
        <v/>
      </c>
      <c r="IY182" s="59">
        <f t="shared" si="412"/>
        <v>0</v>
      </c>
      <c r="IZ182" s="53"/>
      <c r="JB182" s="78" t="str">
        <f>IF(JB$9="", "", IF(AND(NOT('Personnel Details'!$N$21=""), $B182&gt;='Personnel Details'!$N$21), 'Personnel Details'!$O$21, IF(AND(NOT('Personnel Details'!$I$21=""), $B182&gt;='Personnel Details'!$I$21), 'Personnel Details'!$J$21, 'Personnel Details'!$E$21)))</f>
        <v/>
      </c>
      <c r="JC182" s="59" t="str">
        <f>IF(JB$9="", "", IF(AND(NOT('Personnel Details'!$N$21=""), $B182&gt;='Personnel Details'!$N$21), IF('Personnel Details'!$P$21="","", 'Personnel Details'!$P$21), IF(AND(NOT('Personnel Details'!$I$21=""), $B182&gt;='Personnel Details'!$I$21), IF('Personnel Details'!$K$21="", "", 'Personnel Details'!$K$21), IF('Personnel Details'!$F$21="", "", 'Personnel Details'!$F$21))))</f>
        <v/>
      </c>
      <c r="JD182" s="79" t="str">
        <f>IF(JB$9="", "", IF(AND(NOT('Personnel Details'!$N$21=""), $B182&gt;='Personnel Details'!$N$21), 'Personnel Details'!$Q$21, IF(AND(NOT('Personnel Details'!$I$21=""), $B182&gt;='Personnel Details'!$I$21), 'Personnel Details'!$L$21, 'Personnel Details'!$G$21)))</f>
        <v/>
      </c>
      <c r="JE182" s="59">
        <f t="shared" si="413"/>
        <v>0</v>
      </c>
      <c r="JF182" s="53"/>
      <c r="JH182" s="78" t="str">
        <f>IF(JH$9="", "", IF(AND(NOT('Personnel Details'!$N$22=""), $B182&gt;='Personnel Details'!$N$22), 'Personnel Details'!$O$22, IF(AND(NOT('Personnel Details'!$I$22=""), $B182&gt;='Personnel Details'!$I$22), 'Personnel Details'!$J$22, 'Personnel Details'!$E$22)))</f>
        <v/>
      </c>
      <c r="JI182" s="59" t="str">
        <f>IF(JH$9="", "", IF(AND(NOT('Personnel Details'!$N$22=""), $B182&gt;='Personnel Details'!$N$22), IF('Personnel Details'!$P$22="","", 'Personnel Details'!$P$22), IF(AND(NOT('Personnel Details'!$I$22=""), $B182&gt;='Personnel Details'!$I$22), IF('Personnel Details'!$K$22="", "", 'Personnel Details'!$K$22), IF('Personnel Details'!$F$22="", "", 'Personnel Details'!$F$22))))</f>
        <v/>
      </c>
      <c r="JJ182" s="79" t="str">
        <f>IF(JH$9="", "", IF(AND(NOT('Personnel Details'!$N$22=""), $B182&gt;='Personnel Details'!$N$22), 'Personnel Details'!$Q$22, IF(AND(NOT('Personnel Details'!$I$22=""), $B182&gt;='Personnel Details'!$I$22), 'Personnel Details'!$L$22, 'Personnel Details'!$G$22)))</f>
        <v/>
      </c>
      <c r="JK182" s="59">
        <f t="shared" si="414"/>
        <v>0</v>
      </c>
      <c r="JL182" s="53"/>
      <c r="JN182" s="78" t="str">
        <f>IF(JN$9="", "", IF(AND(NOT('Personnel Details'!$N$23=""), $B182&gt;='Personnel Details'!$N$23), 'Personnel Details'!$O$23, IF(AND(NOT('Personnel Details'!$I$23=""), $B182&gt;='Personnel Details'!$I$23), 'Personnel Details'!$J$23, 'Personnel Details'!$E$23)))</f>
        <v/>
      </c>
      <c r="JO182" s="59" t="str">
        <f>IF(JN$9="", "", IF(AND(NOT('Personnel Details'!$N$23=""), $B182&gt;='Personnel Details'!$N$23), IF('Personnel Details'!$P$23="","", 'Personnel Details'!$P$23), IF(AND(NOT('Personnel Details'!$I$23=""), $B182&gt;='Personnel Details'!$I$23), IF('Personnel Details'!$K$23="", "", 'Personnel Details'!$K$23), IF('Personnel Details'!$F$23="", "", 'Personnel Details'!$F$23))))</f>
        <v/>
      </c>
      <c r="JP182" s="79" t="str">
        <f>IF(JN$9="", "", IF(AND(NOT('Personnel Details'!$N$23=""), $B182&gt;='Personnel Details'!$N$23), 'Personnel Details'!$Q$23, IF(AND(NOT('Personnel Details'!$I$23=""), $B182&gt;='Personnel Details'!$I$23), 'Personnel Details'!$L$23, 'Personnel Details'!$G$23)))</f>
        <v/>
      </c>
      <c r="JQ182" s="59">
        <f t="shared" si="415"/>
        <v>0</v>
      </c>
      <c r="JR182" s="53"/>
      <c r="JT182" s="78" t="str">
        <f>IF(JT$9="", "", IF(AND(NOT('Personnel Details'!$N$24=""), $B182&gt;='Personnel Details'!$N$24), 'Personnel Details'!$O$24, IF(AND(NOT('Personnel Details'!$I$24=""), $B182&gt;='Personnel Details'!$I$24), 'Personnel Details'!$J$24, 'Personnel Details'!$E$24)))</f>
        <v/>
      </c>
      <c r="JU182" s="59" t="str">
        <f>IF(JT$9="", "", IF(AND(NOT('Personnel Details'!$N$24=""), $B182&gt;='Personnel Details'!$N$24), IF('Personnel Details'!$P$24="","", 'Personnel Details'!$P$24), IF(AND(NOT('Personnel Details'!$I$24=""), $B182&gt;='Personnel Details'!$I$24), IF('Personnel Details'!$K$24="", "", 'Personnel Details'!$K$24), IF('Personnel Details'!$F$24="", "", 'Personnel Details'!$F$24))))</f>
        <v/>
      </c>
      <c r="JV182" s="79" t="str">
        <f>IF(JT$9="", "", IF(AND(NOT('Personnel Details'!$N$24=""), $B182&gt;='Personnel Details'!$N$24), 'Personnel Details'!$Q$24, IF(AND(NOT('Personnel Details'!$I$24=""), $B182&gt;='Personnel Details'!$I$24), 'Personnel Details'!$L$24, 'Personnel Details'!$G$24)))</f>
        <v/>
      </c>
      <c r="JW182" s="59">
        <f t="shared" si="416"/>
        <v>0</v>
      </c>
      <c r="JX182" s="53"/>
      <c r="JZ182" s="78" t="str">
        <f>IF(JZ$9="", "", IF(AND(NOT('Personnel Details'!$N$25=""), $B182&gt;='Personnel Details'!$N$25), 'Personnel Details'!$O$25, IF(AND(NOT('Personnel Details'!$I$25=""), $B182&gt;='Personnel Details'!$I$25), 'Personnel Details'!$J$25, 'Personnel Details'!$E$25)))</f>
        <v/>
      </c>
      <c r="KA182" s="59" t="str">
        <f>IF(JZ$9="", "", IF(AND(NOT('Personnel Details'!$N$25=""), $B182&gt;='Personnel Details'!$N$25), IF('Personnel Details'!$P$25="","", 'Personnel Details'!$P$25), IF(AND(NOT('Personnel Details'!$I$25=""), $B182&gt;='Personnel Details'!$I$25), IF('Personnel Details'!$K$25="", "", 'Personnel Details'!$K$25), IF('Personnel Details'!$F$25="", "", 'Personnel Details'!$F$25))))</f>
        <v/>
      </c>
      <c r="KB182" s="79" t="str">
        <f>IF(JZ$9="", "", IF(AND(NOT('Personnel Details'!$N$25=""), $B182&gt;='Personnel Details'!$N$25), 'Personnel Details'!$Q$25, IF(AND(NOT('Personnel Details'!$I$25=""), $B182&gt;='Personnel Details'!$I$25), 'Personnel Details'!$L$25, 'Personnel Details'!$G$25)))</f>
        <v/>
      </c>
      <c r="KC182" s="59">
        <f t="shared" si="417"/>
        <v>0</v>
      </c>
      <c r="KD182" s="53"/>
      <c r="KF182" s="78" t="str">
        <f>IF(KF$9="", "", IF(AND(NOT('Personnel Details'!$N$26=""), $B182&gt;='Personnel Details'!$N$26), 'Personnel Details'!$O$26, IF(AND(NOT('Personnel Details'!$I$26=""), $B182&gt;='Personnel Details'!$I$26), 'Personnel Details'!$J$26, 'Personnel Details'!$E$26)))</f>
        <v/>
      </c>
      <c r="KG182" s="59" t="str">
        <f>IF(KF$9="", "", IF(AND(NOT('Personnel Details'!$N$26=""), $B182&gt;='Personnel Details'!$N$26), IF('Personnel Details'!$P$26="","", 'Personnel Details'!$P$26), IF(AND(NOT('Personnel Details'!$I$26=""), $B182&gt;='Personnel Details'!$I$26), IF('Personnel Details'!$K$26="", "", 'Personnel Details'!$K$26), IF('Personnel Details'!$F$26="", "", 'Personnel Details'!$F$26))))</f>
        <v/>
      </c>
      <c r="KH182" s="79" t="str">
        <f>IF(KF$9="", "", IF(AND(NOT('Personnel Details'!$N$26=""), $B182&gt;='Personnel Details'!$N$26), 'Personnel Details'!$Q$26, IF(AND(NOT('Personnel Details'!$I$26=""), $B182&gt;='Personnel Details'!$I$26), 'Personnel Details'!$L$26, 'Personnel Details'!$G$26)))</f>
        <v/>
      </c>
      <c r="KI182" s="59">
        <f t="shared" si="418"/>
        <v>0</v>
      </c>
      <c r="KJ182" s="53"/>
      <c r="KL182" s="78" t="str">
        <f>IF(KL$9="", "", IF(AND(NOT('Personnel Details'!$N$27=""), $B182&gt;='Personnel Details'!$N$27), 'Personnel Details'!$O$27, IF(AND(NOT('Personnel Details'!$I$27=""), $B182&gt;='Personnel Details'!$I$27), 'Personnel Details'!$J$27, 'Personnel Details'!$E$27)))</f>
        <v/>
      </c>
      <c r="KM182" s="59" t="str">
        <f>IF(KL$9="", "", IF(AND(NOT('Personnel Details'!$N$27=""), $B182&gt;='Personnel Details'!$N$27), IF('Personnel Details'!$P$27="","", 'Personnel Details'!$P$27), IF(AND(NOT('Personnel Details'!$I$27=""), $B182&gt;='Personnel Details'!$I$27), IF('Personnel Details'!$K$27="", "", 'Personnel Details'!$K$27), IF('Personnel Details'!$F$27="", "", 'Personnel Details'!$F$27))))</f>
        <v/>
      </c>
      <c r="KN182" s="79" t="str">
        <f>IF(KL$9="", "", IF(AND(NOT('Personnel Details'!$N$27=""), $B182&gt;='Personnel Details'!$N$27), 'Personnel Details'!$Q$27, IF(AND(NOT('Personnel Details'!$I$27=""), $B182&gt;='Personnel Details'!$I$27), 'Personnel Details'!$L$27, 'Personnel Details'!$G$27)))</f>
        <v/>
      </c>
      <c r="KO182" s="59">
        <f t="shared" si="419"/>
        <v>0</v>
      </c>
      <c r="KP182" s="53"/>
      <c r="KR182" s="78" t="str">
        <f>IF(KR$9="", "", IF(AND(NOT('Personnel Details'!$N$28=""), $B182&gt;='Personnel Details'!$N$28), 'Personnel Details'!$O$28, IF(AND(NOT('Personnel Details'!$I$28=""), $B182&gt;='Personnel Details'!$I$28), 'Personnel Details'!$J$28, 'Personnel Details'!$E$28)))</f>
        <v/>
      </c>
      <c r="KS182" s="59" t="str">
        <f>IF(KR$9="", "", IF(AND(NOT('Personnel Details'!$N$28=""), $B182&gt;='Personnel Details'!$N$28), IF('Personnel Details'!$P$28="","", 'Personnel Details'!$P$28), IF(AND(NOT('Personnel Details'!$I$28=""), $B182&gt;='Personnel Details'!$I$28), IF('Personnel Details'!$K$28="", "", 'Personnel Details'!$K$28), IF('Personnel Details'!$F$28="", "", 'Personnel Details'!$F$28))))</f>
        <v/>
      </c>
      <c r="KT182" s="79" t="str">
        <f>IF(KR$9="", "", IF(AND(NOT('Personnel Details'!$N$28=""), $B182&gt;='Personnel Details'!$N$28), 'Personnel Details'!$Q$28, IF(AND(NOT('Personnel Details'!$I$28=""), $B182&gt;='Personnel Details'!$I$28), 'Personnel Details'!$L$28, 'Personnel Details'!$G$28)))</f>
        <v/>
      </c>
      <c r="KU182" s="59">
        <f t="shared" si="420"/>
        <v>0</v>
      </c>
      <c r="KV182" s="53"/>
      <c r="KX182" s="78" t="str">
        <f>IF(KX$9="", "", IF(AND(NOT('Personnel Details'!$N$29=""), $B182&gt;='Personnel Details'!$N$29), 'Personnel Details'!$O$29, IF(AND(NOT('Personnel Details'!$I$29=""), $B182&gt;='Personnel Details'!$I$29), 'Personnel Details'!$J$29, 'Personnel Details'!$E$29)))</f>
        <v/>
      </c>
      <c r="KY182" s="59" t="str">
        <f>IF(KX$9="", "", IF(AND(NOT('Personnel Details'!$N$29=""), $B182&gt;='Personnel Details'!$N$29), IF('Personnel Details'!$P$29="","", 'Personnel Details'!$P$29), IF(AND(NOT('Personnel Details'!$I$29=""), $B182&gt;='Personnel Details'!$I$29), IF('Personnel Details'!$K$29="", "", 'Personnel Details'!$K$29), IF('Personnel Details'!$F$29="", "", 'Personnel Details'!$F$29))))</f>
        <v/>
      </c>
      <c r="KZ182" s="79" t="str">
        <f>IF(KX$9="", "", IF(AND(NOT('Personnel Details'!$N$29=""), $B182&gt;='Personnel Details'!$N$29), 'Personnel Details'!$Q$29, IF(AND(NOT('Personnel Details'!$I$29=""), $B182&gt;='Personnel Details'!$I$29), 'Personnel Details'!$L$29, 'Personnel Details'!$G$29)))</f>
        <v/>
      </c>
      <c r="LA182" s="59">
        <f t="shared" si="421"/>
        <v>0</v>
      </c>
      <c r="LB182" s="53"/>
      <c r="LD182" s="78" t="str">
        <f>IF(LD$9="", "", IF(AND(NOT('Personnel Details'!$N$30=""), $B182&gt;='Personnel Details'!$N$30), 'Personnel Details'!$O$30, IF(AND(NOT('Personnel Details'!$I$30=""), $B182&gt;='Personnel Details'!$I$30), 'Personnel Details'!$J$30, 'Personnel Details'!$E$30)))</f>
        <v/>
      </c>
      <c r="LE182" s="59" t="str">
        <f>IF(LD$9="", "", IF(AND(NOT('Personnel Details'!$N$30=""), $B182&gt;='Personnel Details'!$N$30), IF('Personnel Details'!$P$30="","", 'Personnel Details'!$P$30), IF(AND(NOT('Personnel Details'!$I$30=""), $B182&gt;='Personnel Details'!$I$30), IF('Personnel Details'!$K$30="", "", 'Personnel Details'!$K$30), IF('Personnel Details'!$F$30="", "", 'Personnel Details'!$F$30))))</f>
        <v/>
      </c>
      <c r="LF182" s="79" t="str">
        <f>IF(LD$9="", "", IF(AND(NOT('Personnel Details'!$N$30=""), $B182&gt;='Personnel Details'!$N$30), 'Personnel Details'!$Q$30, IF(AND(NOT('Personnel Details'!$I$30=""), $B182&gt;='Personnel Details'!$I$30), 'Personnel Details'!$L$30, 'Personnel Details'!$G$30)))</f>
        <v/>
      </c>
      <c r="LG182" s="59">
        <f t="shared" si="422"/>
        <v>0</v>
      </c>
      <c r="LH182" s="53"/>
      <c r="LJ182" s="78" t="str">
        <f>IF(LJ$9="", "", IF(AND(NOT('Personnel Details'!$N$31=""), $B182&gt;='Personnel Details'!$N$31), 'Personnel Details'!$O$31, IF(AND(NOT('Personnel Details'!$I$31=""), $B182&gt;='Personnel Details'!$I$31), 'Personnel Details'!$J$31, 'Personnel Details'!$E$31)))</f>
        <v/>
      </c>
      <c r="LK182" s="59" t="str">
        <f>IF(LJ$9="", "", IF(AND(NOT('Personnel Details'!$N$31=""), $B182&gt;='Personnel Details'!$N$31), IF('Personnel Details'!$P$31="","", 'Personnel Details'!$P$31), IF(AND(NOT('Personnel Details'!$I$31=""), $B182&gt;='Personnel Details'!$I$31), IF('Personnel Details'!$K$31="", "", 'Personnel Details'!$K$31), IF('Personnel Details'!$F$31="", "", 'Personnel Details'!$F$31))))</f>
        <v/>
      </c>
      <c r="LL182" s="79" t="str">
        <f>IF(LJ$9="", "", IF(AND(NOT('Personnel Details'!$N$31=""), $B182&gt;='Personnel Details'!$N$31), 'Personnel Details'!$Q$31, IF(AND(NOT('Personnel Details'!$I$31=""), $B182&gt;='Personnel Details'!$I$31), 'Personnel Details'!$L$31, 'Personnel Details'!$G$31)))</f>
        <v/>
      </c>
      <c r="LM182" s="59">
        <f t="shared" si="423"/>
        <v>0</v>
      </c>
      <c r="LN182" s="53"/>
      <c r="LP182" s="78" t="str">
        <f>IF(LP$9="", "", IF(AND(NOT('Personnel Details'!$N$32=""), $B182&gt;='Personnel Details'!$N$32), 'Personnel Details'!$O$32, IF(AND(NOT('Personnel Details'!$I$32=""), $B182&gt;='Personnel Details'!$I$32), 'Personnel Details'!$J$32, 'Personnel Details'!$E$32)))</f>
        <v/>
      </c>
      <c r="LQ182" s="59" t="str">
        <f>IF(LP$9="", "", IF(AND(NOT('Personnel Details'!$N$32=""), $B182&gt;='Personnel Details'!$N$32), IF('Personnel Details'!$P$32="","", 'Personnel Details'!$P$32), IF(AND(NOT('Personnel Details'!$I$32=""), $B182&gt;='Personnel Details'!$I$32), IF('Personnel Details'!$K$32="", "", 'Personnel Details'!$K$32), IF('Personnel Details'!$F$32="", "", 'Personnel Details'!$F$32))))</f>
        <v/>
      </c>
      <c r="LR182" s="79" t="str">
        <f>IF(LP$9="", "", IF(AND(NOT('Personnel Details'!$N$32=""), $B182&gt;='Personnel Details'!$N$32), 'Personnel Details'!$Q$32, IF(AND(NOT('Personnel Details'!$I$32=""), $B182&gt;='Personnel Details'!$I$32), 'Personnel Details'!$L$32, 'Personnel Details'!$G$32)))</f>
        <v/>
      </c>
      <c r="LS182" s="59">
        <f t="shared" si="424"/>
        <v>0</v>
      </c>
      <c r="LT182" s="53"/>
      <c r="LV182" s="78" t="str">
        <f>IF(LV$9="", "", IF(AND(NOT('Personnel Details'!$N$33=""), $B182&gt;='Personnel Details'!$N$33), 'Personnel Details'!$O$33, IF(AND(NOT('Personnel Details'!$I$33=""), $B182&gt;='Personnel Details'!$I$33), 'Personnel Details'!$J$33, 'Personnel Details'!$E$33)))</f>
        <v/>
      </c>
      <c r="LW182" s="59" t="str">
        <f>IF(LV$9="", "", IF(AND(NOT('Personnel Details'!$N$33=""), $B182&gt;='Personnel Details'!$N$33), IF('Personnel Details'!$P$33="","", 'Personnel Details'!$P$33), IF(AND(NOT('Personnel Details'!$I$33=""), $B182&gt;='Personnel Details'!$I$33), IF('Personnel Details'!$K$33="", "", 'Personnel Details'!$K$33), IF('Personnel Details'!$F$33="", "", 'Personnel Details'!$F$33))))</f>
        <v/>
      </c>
      <c r="LX182" s="79" t="str">
        <f>IF(LV$9="", "", IF(AND(NOT('Personnel Details'!$N$33=""), $B182&gt;='Personnel Details'!$N$33), 'Personnel Details'!$Q$33, IF(AND(NOT('Personnel Details'!$I$33=""), $B182&gt;='Personnel Details'!$I$33), 'Personnel Details'!$L$33, 'Personnel Details'!$G$33)))</f>
        <v/>
      </c>
      <c r="LY182" s="59">
        <f t="shared" si="425"/>
        <v>0</v>
      </c>
      <c r="LZ182" s="53"/>
      <c r="MB182" s="78" t="str">
        <f>IF(MB$9="", "", IF(AND(NOT('Personnel Details'!$N$34=""), $B182&gt;='Personnel Details'!$N$34), 'Personnel Details'!$O$34, IF(AND(NOT('Personnel Details'!$I$34=""), $B182&gt;='Personnel Details'!$I$34), 'Personnel Details'!$J$34, 'Personnel Details'!$E$34)))</f>
        <v/>
      </c>
      <c r="MC182" s="59" t="str">
        <f>IF(MB$9="", "", IF(AND(NOT('Personnel Details'!$N$34=""), $B182&gt;='Personnel Details'!$N$34), IF('Personnel Details'!$P$34="","", 'Personnel Details'!$P$34), IF(AND(NOT('Personnel Details'!$I$34=""), $B182&gt;='Personnel Details'!$I$34), IF('Personnel Details'!$K$34="", "", 'Personnel Details'!$K$34), IF('Personnel Details'!$F$34="", "", 'Personnel Details'!$F$34))))</f>
        <v/>
      </c>
      <c r="MD182" s="79" t="str">
        <f>IF(MB$9="", "", IF(AND(NOT('Personnel Details'!$N$34=""), $B182&gt;='Personnel Details'!$N$34), 'Personnel Details'!$Q$34, IF(AND(NOT('Personnel Details'!$I$34=""), $B182&gt;='Personnel Details'!$I$34), 'Personnel Details'!$L$34, 'Personnel Details'!$G$34)))</f>
        <v/>
      </c>
      <c r="ME182" s="59">
        <f t="shared" si="426"/>
        <v>0</v>
      </c>
      <c r="MF182" s="53"/>
      <c r="MH182" s="78" t="str">
        <f>IF(MH$9="", "", IF(AND(NOT('Personnel Details'!$N$35=""), $B182&gt;='Personnel Details'!$N$35), 'Personnel Details'!$O$35, IF(AND(NOT('Personnel Details'!$I$35=""), $B182&gt;='Personnel Details'!$I$35), 'Personnel Details'!$J$35, 'Personnel Details'!$E$35)))</f>
        <v/>
      </c>
      <c r="MI182" s="59" t="str">
        <f>IF(MH$9="", "", IF(AND(NOT('Personnel Details'!$N$35=""), $B182&gt;='Personnel Details'!$N$35), IF('Personnel Details'!$P$35="","", 'Personnel Details'!$P$35), IF(AND(NOT('Personnel Details'!$I$35=""), $B182&gt;='Personnel Details'!$I$35), IF('Personnel Details'!$K$35="", "", 'Personnel Details'!$K$35), IF('Personnel Details'!$F$35="", "", 'Personnel Details'!$F$35))))</f>
        <v/>
      </c>
      <c r="MJ182" s="79" t="str">
        <f>IF(MH$9="", "", IF(AND(NOT('Personnel Details'!$N$35=""), $B182&gt;='Personnel Details'!$N$35), 'Personnel Details'!$Q$35, IF(AND(NOT('Personnel Details'!$I$35=""), $B182&gt;='Personnel Details'!$I$35), 'Personnel Details'!$L$35, 'Personnel Details'!$G$35)))</f>
        <v/>
      </c>
      <c r="MK182" s="59">
        <f t="shared" si="427"/>
        <v>0</v>
      </c>
      <c r="ML182" s="53"/>
      <c r="MN182" s="78" t="str">
        <f>IF(MN$9="", "", IF(AND(NOT('Personnel Details'!$N$36=""), $B182&gt;='Personnel Details'!$N$36), 'Personnel Details'!$O$36, IF(AND(NOT('Personnel Details'!$I$36=""), $B182&gt;='Personnel Details'!$I$36), 'Personnel Details'!$J$36, 'Personnel Details'!$E$36)))</f>
        <v/>
      </c>
      <c r="MO182" s="59" t="str">
        <f>IF(MN$9="", "", IF(AND(NOT('Personnel Details'!$N$36=""), $B182&gt;='Personnel Details'!$N$36), IF('Personnel Details'!$P$36="","", 'Personnel Details'!$P$36), IF(AND(NOT('Personnel Details'!$I$36=""), $B182&gt;='Personnel Details'!$I$36), IF('Personnel Details'!$K$36="", "", 'Personnel Details'!$K$36), IF('Personnel Details'!$F$36="", "", 'Personnel Details'!$F$36))))</f>
        <v/>
      </c>
      <c r="MP182" s="79" t="str">
        <f>IF(MN$9="", "", IF(AND(NOT('Personnel Details'!$N$36=""), $B182&gt;='Personnel Details'!$N$36), 'Personnel Details'!$Q$36, IF(AND(NOT('Personnel Details'!$I$36=""), $B182&gt;='Personnel Details'!$I$36), 'Personnel Details'!$L$36, 'Personnel Details'!$G$36)))</f>
        <v/>
      </c>
      <c r="MQ182" s="59">
        <f t="shared" si="428"/>
        <v>0</v>
      </c>
      <c r="MR182" s="53"/>
      <c r="MT182" s="78" t="str">
        <f>IF(MT$9="", "", IF(AND(NOT('Personnel Details'!$N$37=""), $B182&gt;='Personnel Details'!$N$37), 'Personnel Details'!$O$37, IF(AND(NOT('Personnel Details'!$I$37=""), $B182&gt;='Personnel Details'!$I$37), 'Personnel Details'!$J$37, 'Personnel Details'!$E$37)))</f>
        <v/>
      </c>
      <c r="MU182" s="59" t="str">
        <f>IF(MT$9="", "", IF(AND(NOT('Personnel Details'!$N$37=""), $B182&gt;='Personnel Details'!$N$37), IF('Personnel Details'!$P$37="","", 'Personnel Details'!$P$37), IF(AND(NOT('Personnel Details'!$I$37=""), $B182&gt;='Personnel Details'!$I$37), IF('Personnel Details'!$K$37="", "", 'Personnel Details'!$K$37), IF('Personnel Details'!$F$37="", "", 'Personnel Details'!$F$37))))</f>
        <v/>
      </c>
      <c r="MV182" s="79" t="str">
        <f>IF(MT$9="", "", IF(AND(NOT('Personnel Details'!$N$37=""), $B182&gt;='Personnel Details'!$N$37), 'Personnel Details'!$Q$37, IF(AND(NOT('Personnel Details'!$I$37=""), $B182&gt;='Personnel Details'!$I$37), 'Personnel Details'!$L$37, 'Personnel Details'!$G$37)))</f>
        <v/>
      </c>
      <c r="MW182" s="59">
        <f t="shared" si="429"/>
        <v>0</v>
      </c>
      <c r="MX182" s="53"/>
      <c r="MZ182" s="78" t="str">
        <f>IF(MZ$9="", "", IF(AND(NOT('Personnel Details'!$N$38=""), $B182&gt;='Personnel Details'!$N$38), 'Personnel Details'!$O$38, IF(AND(NOT('Personnel Details'!$I$38=""), $B182&gt;='Personnel Details'!$I$38), 'Personnel Details'!$J$38, 'Personnel Details'!$E$38)))</f>
        <v/>
      </c>
      <c r="NA182" s="59" t="str">
        <f>IF(MZ$9="", "", IF(AND(NOT('Personnel Details'!$N$38=""), $B182&gt;='Personnel Details'!$N$38), IF('Personnel Details'!$P$38="","", 'Personnel Details'!$P$38), IF(AND(NOT('Personnel Details'!$I$38=""), $B182&gt;='Personnel Details'!$I$38), IF('Personnel Details'!$K$38="", "", 'Personnel Details'!$K$38), IF('Personnel Details'!$F$38="", "", 'Personnel Details'!$F$38))))</f>
        <v/>
      </c>
      <c r="NB182" s="79" t="str">
        <f>IF(MZ$9="", "", IF(AND(NOT('Personnel Details'!$N$38=""), $B182&gt;='Personnel Details'!$N$38), 'Personnel Details'!$Q$38, IF(AND(NOT('Personnel Details'!$I$38=""), $B182&gt;='Personnel Details'!$I$38), 'Personnel Details'!$L$38, 'Personnel Details'!$G$38)))</f>
        <v/>
      </c>
      <c r="NC182" s="59">
        <f t="shared" si="430"/>
        <v>0</v>
      </c>
      <c r="ND182" s="53"/>
      <c r="NF182" s="78" t="str">
        <f>IF(NF$9="", "", IF(AND(NOT('Personnel Details'!$N$39=""), $B182&gt;='Personnel Details'!$N$39), 'Personnel Details'!$O$39, IF(AND(NOT('Personnel Details'!$I$39=""), $B182&gt;='Personnel Details'!$I$39), 'Personnel Details'!$J$39, 'Personnel Details'!$E$39)))</f>
        <v/>
      </c>
      <c r="NG182" s="59" t="str">
        <f>IF(NF$9="", "", IF(AND(NOT('Personnel Details'!$N$39=""), $B182&gt;='Personnel Details'!$N$39), IF('Personnel Details'!$P$39="","", 'Personnel Details'!$P$39), IF(AND(NOT('Personnel Details'!$I$39=""), $B182&gt;='Personnel Details'!$I$39), IF('Personnel Details'!$K$39="", "", 'Personnel Details'!$K$39), IF('Personnel Details'!$F$39="", "", 'Personnel Details'!$F$39))))</f>
        <v/>
      </c>
      <c r="NH182" s="79" t="str">
        <f>IF(NF$9="", "", IF(AND(NOT('Personnel Details'!$N$39=""), $B182&gt;='Personnel Details'!$N$39), 'Personnel Details'!$Q$39, IF(AND(NOT('Personnel Details'!$I$39=""), $B182&gt;='Personnel Details'!$I$39), 'Personnel Details'!$L$39, 'Personnel Details'!$G$39)))</f>
        <v/>
      </c>
      <c r="NI182" s="59">
        <f t="shared" si="431"/>
        <v>0</v>
      </c>
      <c r="NJ182" s="53"/>
      <c r="NL182" s="78" t="str">
        <f>IF(NL$9="", "", IF(AND(NOT('Personnel Details'!$N$40=""), $B182&gt;='Personnel Details'!$N$40), 'Personnel Details'!$O$40, IF(AND(NOT('Personnel Details'!$I$40=""), $B182&gt;='Personnel Details'!$I$40), 'Personnel Details'!$J$40, 'Personnel Details'!$E$40)))</f>
        <v/>
      </c>
      <c r="NM182" s="59" t="str">
        <f>IF(NL$9="", "", IF(AND(NOT('Personnel Details'!$N$40=""), $B182&gt;='Personnel Details'!$N$40), IF('Personnel Details'!$P$40="","", 'Personnel Details'!$P$40), IF(AND(NOT('Personnel Details'!$I$40=""), $B182&gt;='Personnel Details'!$I$40), IF('Personnel Details'!$K$40="", "", 'Personnel Details'!$K$40), IF('Personnel Details'!$F$40="", "", 'Personnel Details'!$F$40))))</f>
        <v/>
      </c>
      <c r="NN182" s="79" t="str">
        <f>IF(NL$9="", "", IF(AND(NOT('Personnel Details'!$N$40=""), $B182&gt;='Personnel Details'!$N$40), 'Personnel Details'!$Q$40, IF(AND(NOT('Personnel Details'!$I$40=""), $B182&gt;='Personnel Details'!$I$40), 'Personnel Details'!$L$40, 'Personnel Details'!$G$40)))</f>
        <v/>
      </c>
      <c r="NO182" s="59">
        <f t="shared" si="432"/>
        <v>0</v>
      </c>
      <c r="NP182" s="53"/>
    </row>
    <row r="183" spans="1:380" x14ac:dyDescent="0.25">
      <c r="A183" s="32"/>
      <c r="B183" s="113">
        <f>IFERROR(IF(B182+1&gt;'Personnel Details'!$U$5, "", B182+1), "")</f>
        <v>44003</v>
      </c>
      <c r="C183" s="32"/>
      <c r="D183" s="120"/>
      <c r="E183" s="13" t="str">
        <f t="shared" si="311"/>
        <v/>
      </c>
      <c r="F183" s="13" t="str">
        <f t="shared" si="342"/>
        <v/>
      </c>
      <c r="G183" s="56" t="str">
        <f t="shared" si="433"/>
        <v/>
      </c>
      <c r="H183" s="16" t="str">
        <f t="shared" si="343"/>
        <v/>
      </c>
      <c r="I183" s="32"/>
      <c r="J183" s="120"/>
      <c r="K183" s="62" t="str">
        <f t="shared" si="312"/>
        <v/>
      </c>
      <c r="L183" s="62" t="str">
        <f t="shared" si="344"/>
        <v/>
      </c>
      <c r="M183" s="65" t="str">
        <f t="shared" si="434"/>
        <v/>
      </c>
      <c r="N183" s="68" t="str">
        <f t="shared" si="345"/>
        <v/>
      </c>
      <c r="O183" s="32"/>
      <c r="P183" s="120"/>
      <c r="Q183" s="62" t="str">
        <f t="shared" si="313"/>
        <v/>
      </c>
      <c r="R183" s="62" t="str">
        <f t="shared" si="346"/>
        <v/>
      </c>
      <c r="S183" s="65" t="str">
        <f t="shared" si="435"/>
        <v/>
      </c>
      <c r="T183" s="68" t="str">
        <f t="shared" si="347"/>
        <v/>
      </c>
      <c r="U183" s="32"/>
      <c r="V183" s="120"/>
      <c r="W183" s="62" t="str">
        <f t="shared" si="314"/>
        <v/>
      </c>
      <c r="X183" s="62" t="str">
        <f t="shared" si="348"/>
        <v/>
      </c>
      <c r="Y183" s="65" t="str">
        <f t="shared" si="436"/>
        <v/>
      </c>
      <c r="Z183" s="68" t="str">
        <f t="shared" si="349"/>
        <v/>
      </c>
      <c r="AA183" s="32"/>
      <c r="AB183" s="120"/>
      <c r="AC183" s="62" t="str">
        <f t="shared" si="315"/>
        <v/>
      </c>
      <c r="AD183" s="62" t="str">
        <f t="shared" si="350"/>
        <v/>
      </c>
      <c r="AE183" s="65" t="str">
        <f t="shared" si="437"/>
        <v/>
      </c>
      <c r="AF183" s="68" t="str">
        <f t="shared" si="351"/>
        <v/>
      </c>
      <c r="AG183" s="32"/>
      <c r="AH183" s="120"/>
      <c r="AI183" s="62" t="str">
        <f t="shared" si="316"/>
        <v/>
      </c>
      <c r="AJ183" s="62" t="str">
        <f t="shared" si="352"/>
        <v/>
      </c>
      <c r="AK183" s="65" t="str">
        <f t="shared" si="438"/>
        <v/>
      </c>
      <c r="AL183" s="68" t="str">
        <f t="shared" si="353"/>
        <v/>
      </c>
      <c r="AM183" s="32"/>
      <c r="AN183" s="120"/>
      <c r="AO183" s="62" t="str">
        <f t="shared" si="317"/>
        <v/>
      </c>
      <c r="AP183" s="62" t="str">
        <f t="shared" si="354"/>
        <v/>
      </c>
      <c r="AQ183" s="65" t="str">
        <f t="shared" si="439"/>
        <v/>
      </c>
      <c r="AR183" s="68" t="str">
        <f t="shared" si="355"/>
        <v/>
      </c>
      <c r="AS183" s="32"/>
      <c r="AT183" s="120"/>
      <c r="AU183" s="62" t="str">
        <f t="shared" si="318"/>
        <v/>
      </c>
      <c r="AV183" s="62" t="str">
        <f t="shared" si="356"/>
        <v/>
      </c>
      <c r="AW183" s="65" t="str">
        <f t="shared" si="440"/>
        <v/>
      </c>
      <c r="AX183" s="68" t="str">
        <f t="shared" si="357"/>
        <v/>
      </c>
      <c r="AY183" s="32"/>
      <c r="AZ183" s="120"/>
      <c r="BA183" s="62" t="str">
        <f t="shared" si="319"/>
        <v/>
      </c>
      <c r="BB183" s="62" t="str">
        <f t="shared" si="358"/>
        <v/>
      </c>
      <c r="BC183" s="65" t="str">
        <f t="shared" si="441"/>
        <v/>
      </c>
      <c r="BD183" s="68" t="str">
        <f t="shared" si="359"/>
        <v/>
      </c>
      <c r="BE183" s="32"/>
      <c r="BF183" s="120"/>
      <c r="BG183" s="62" t="str">
        <f t="shared" si="320"/>
        <v/>
      </c>
      <c r="BH183" s="62" t="str">
        <f t="shared" si="360"/>
        <v/>
      </c>
      <c r="BI183" s="65" t="str">
        <f t="shared" si="442"/>
        <v/>
      </c>
      <c r="BJ183" s="68" t="str">
        <f t="shared" si="361"/>
        <v/>
      </c>
      <c r="BK183" s="32"/>
      <c r="BL183" s="120"/>
      <c r="BM183" s="62" t="str">
        <f t="shared" si="321"/>
        <v/>
      </c>
      <c r="BN183" s="62" t="str">
        <f t="shared" si="362"/>
        <v/>
      </c>
      <c r="BO183" s="65" t="str">
        <f t="shared" si="443"/>
        <v/>
      </c>
      <c r="BP183" s="68" t="str">
        <f t="shared" si="363"/>
        <v/>
      </c>
      <c r="BQ183" s="32"/>
      <c r="BR183" s="120"/>
      <c r="BS183" s="62" t="str">
        <f t="shared" si="322"/>
        <v/>
      </c>
      <c r="BT183" s="62" t="str">
        <f t="shared" si="364"/>
        <v/>
      </c>
      <c r="BU183" s="65" t="str">
        <f t="shared" si="444"/>
        <v/>
      </c>
      <c r="BV183" s="68" t="str">
        <f t="shared" si="365"/>
        <v/>
      </c>
      <c r="BW183" s="32"/>
      <c r="BX183" s="120"/>
      <c r="BY183" s="62" t="str">
        <f t="shared" si="323"/>
        <v/>
      </c>
      <c r="BZ183" s="62" t="str">
        <f t="shared" si="366"/>
        <v/>
      </c>
      <c r="CA183" s="65" t="str">
        <f t="shared" si="445"/>
        <v/>
      </c>
      <c r="CB183" s="68" t="str">
        <f t="shared" si="367"/>
        <v/>
      </c>
      <c r="CC183" s="32"/>
      <c r="CD183" s="120"/>
      <c r="CE183" s="62" t="str">
        <f t="shared" si="324"/>
        <v/>
      </c>
      <c r="CF183" s="62" t="str">
        <f t="shared" si="368"/>
        <v/>
      </c>
      <c r="CG183" s="65" t="str">
        <f t="shared" si="446"/>
        <v/>
      </c>
      <c r="CH183" s="68" t="str">
        <f t="shared" si="369"/>
        <v/>
      </c>
      <c r="CI183" s="32"/>
      <c r="CJ183" s="120"/>
      <c r="CK183" s="62" t="str">
        <f t="shared" si="325"/>
        <v/>
      </c>
      <c r="CL183" s="62" t="str">
        <f t="shared" si="370"/>
        <v/>
      </c>
      <c r="CM183" s="65" t="str">
        <f t="shared" si="447"/>
        <v/>
      </c>
      <c r="CN183" s="68" t="str">
        <f t="shared" si="371"/>
        <v/>
      </c>
      <c r="CO183" s="32"/>
      <c r="CP183" s="120"/>
      <c r="CQ183" s="62" t="str">
        <f t="shared" si="326"/>
        <v/>
      </c>
      <c r="CR183" s="62" t="str">
        <f t="shared" si="372"/>
        <v/>
      </c>
      <c r="CS183" s="65" t="str">
        <f t="shared" si="448"/>
        <v/>
      </c>
      <c r="CT183" s="68" t="str">
        <f t="shared" si="373"/>
        <v/>
      </c>
      <c r="CU183" s="32"/>
      <c r="CV183" s="120"/>
      <c r="CW183" s="62" t="str">
        <f t="shared" si="327"/>
        <v/>
      </c>
      <c r="CX183" s="62" t="str">
        <f t="shared" si="374"/>
        <v/>
      </c>
      <c r="CY183" s="65" t="str">
        <f t="shared" si="449"/>
        <v/>
      </c>
      <c r="CZ183" s="68" t="str">
        <f t="shared" si="375"/>
        <v/>
      </c>
      <c r="DA183" s="32"/>
      <c r="DB183" s="120"/>
      <c r="DC183" s="62" t="str">
        <f t="shared" si="328"/>
        <v/>
      </c>
      <c r="DD183" s="62" t="str">
        <f t="shared" si="376"/>
        <v/>
      </c>
      <c r="DE183" s="65" t="str">
        <f t="shared" si="450"/>
        <v/>
      </c>
      <c r="DF183" s="68" t="str">
        <f t="shared" si="377"/>
        <v/>
      </c>
      <c r="DG183" s="32"/>
      <c r="DH183" s="120"/>
      <c r="DI183" s="62" t="str">
        <f t="shared" si="329"/>
        <v/>
      </c>
      <c r="DJ183" s="62" t="str">
        <f t="shared" si="378"/>
        <v/>
      </c>
      <c r="DK183" s="65" t="str">
        <f t="shared" si="451"/>
        <v/>
      </c>
      <c r="DL183" s="68" t="str">
        <f t="shared" si="379"/>
        <v/>
      </c>
      <c r="DM183" s="32"/>
      <c r="DN183" s="120"/>
      <c r="DO183" s="62" t="str">
        <f t="shared" si="330"/>
        <v/>
      </c>
      <c r="DP183" s="62" t="str">
        <f t="shared" si="380"/>
        <v/>
      </c>
      <c r="DQ183" s="65" t="str">
        <f t="shared" si="452"/>
        <v/>
      </c>
      <c r="DR183" s="68" t="str">
        <f t="shared" si="381"/>
        <v/>
      </c>
      <c r="DS183" s="32"/>
      <c r="DT183" s="120"/>
      <c r="DU183" s="62" t="str">
        <f t="shared" si="331"/>
        <v/>
      </c>
      <c r="DV183" s="62" t="str">
        <f t="shared" si="382"/>
        <v/>
      </c>
      <c r="DW183" s="65" t="str">
        <f t="shared" si="453"/>
        <v/>
      </c>
      <c r="DX183" s="68" t="str">
        <f t="shared" si="383"/>
        <v/>
      </c>
      <c r="DY183" s="32"/>
      <c r="DZ183" s="120"/>
      <c r="EA183" s="62" t="str">
        <f t="shared" si="332"/>
        <v/>
      </c>
      <c r="EB183" s="62" t="str">
        <f t="shared" si="384"/>
        <v/>
      </c>
      <c r="EC183" s="65" t="str">
        <f t="shared" si="454"/>
        <v/>
      </c>
      <c r="ED183" s="68" t="str">
        <f t="shared" si="385"/>
        <v/>
      </c>
      <c r="EE183" s="32"/>
      <c r="EF183" s="120"/>
      <c r="EG183" s="62" t="str">
        <f t="shared" si="333"/>
        <v/>
      </c>
      <c r="EH183" s="62" t="str">
        <f t="shared" si="386"/>
        <v/>
      </c>
      <c r="EI183" s="65" t="str">
        <f t="shared" si="455"/>
        <v/>
      </c>
      <c r="EJ183" s="68" t="str">
        <f t="shared" si="387"/>
        <v/>
      </c>
      <c r="EK183" s="32"/>
      <c r="EL183" s="120"/>
      <c r="EM183" s="62" t="str">
        <f t="shared" si="334"/>
        <v/>
      </c>
      <c r="EN183" s="62" t="str">
        <f t="shared" si="388"/>
        <v/>
      </c>
      <c r="EO183" s="65" t="str">
        <f t="shared" si="456"/>
        <v/>
      </c>
      <c r="EP183" s="68" t="str">
        <f t="shared" si="389"/>
        <v/>
      </c>
      <c r="EQ183" s="32"/>
      <c r="ER183" s="120"/>
      <c r="ES183" s="62" t="str">
        <f t="shared" si="335"/>
        <v/>
      </c>
      <c r="ET183" s="62" t="str">
        <f t="shared" si="390"/>
        <v/>
      </c>
      <c r="EU183" s="65" t="str">
        <f t="shared" si="457"/>
        <v/>
      </c>
      <c r="EV183" s="68" t="str">
        <f t="shared" si="391"/>
        <v/>
      </c>
      <c r="EW183" s="32"/>
      <c r="EX183" s="120"/>
      <c r="EY183" s="62" t="str">
        <f t="shared" si="336"/>
        <v/>
      </c>
      <c r="EZ183" s="62" t="str">
        <f t="shared" si="392"/>
        <v/>
      </c>
      <c r="FA183" s="65" t="str">
        <f t="shared" si="458"/>
        <v/>
      </c>
      <c r="FB183" s="68" t="str">
        <f t="shared" si="393"/>
        <v/>
      </c>
      <c r="FC183" s="32"/>
      <c r="FD183" s="120"/>
      <c r="FE183" s="62" t="str">
        <f t="shared" si="337"/>
        <v/>
      </c>
      <c r="FF183" s="62" t="str">
        <f t="shared" si="394"/>
        <v/>
      </c>
      <c r="FG183" s="65" t="str">
        <f t="shared" si="459"/>
        <v/>
      </c>
      <c r="FH183" s="68" t="str">
        <f t="shared" si="395"/>
        <v/>
      </c>
      <c r="FI183" s="32"/>
      <c r="FJ183" s="120"/>
      <c r="FK183" s="62" t="str">
        <f t="shared" si="338"/>
        <v/>
      </c>
      <c r="FL183" s="62" t="str">
        <f t="shared" si="396"/>
        <v/>
      </c>
      <c r="FM183" s="65" t="str">
        <f t="shared" si="460"/>
        <v/>
      </c>
      <c r="FN183" s="68" t="str">
        <f t="shared" si="397"/>
        <v/>
      </c>
      <c r="FO183" s="32"/>
      <c r="FP183" s="120"/>
      <c r="FQ183" s="62" t="str">
        <f t="shared" si="339"/>
        <v/>
      </c>
      <c r="FR183" s="62" t="str">
        <f t="shared" si="398"/>
        <v/>
      </c>
      <c r="FS183" s="65" t="str">
        <f t="shared" si="461"/>
        <v/>
      </c>
      <c r="FT183" s="68" t="str">
        <f t="shared" si="399"/>
        <v/>
      </c>
      <c r="FU183" s="32"/>
      <c r="FV183" s="120"/>
      <c r="FW183" s="62" t="str">
        <f t="shared" si="340"/>
        <v/>
      </c>
      <c r="FX183" s="62" t="str">
        <f t="shared" si="400"/>
        <v/>
      </c>
      <c r="FY183" s="65" t="str">
        <f t="shared" si="462"/>
        <v/>
      </c>
      <c r="FZ183" s="68" t="str">
        <f t="shared" si="401"/>
        <v/>
      </c>
      <c r="GA183" s="32"/>
      <c r="GC183" s="7" t="str">
        <f t="shared" si="402"/>
        <v>Jun 2020</v>
      </c>
      <c r="GD183" s="7" t="str">
        <f t="shared" ca="1" si="341"/>
        <v>Weekend</v>
      </c>
      <c r="GT183" s="71">
        <f>IF(GT$9="", "", IF(AND(NOT('Personnel Details'!$N$11=""), $B183&gt;='Personnel Details'!$N$11), 'Personnel Details'!$O$11, IF(AND(NOT('Personnel Details'!$I$11=""), $B183&gt;='Personnel Details'!$I$11), 'Personnel Details'!$J$11, 'Personnel Details'!$E$11)))</f>
        <v>0.8</v>
      </c>
      <c r="GU183" s="59" t="str">
        <f>IF(GT$9="", "", IF(AND(NOT('Personnel Details'!$N$11=""), $B183&gt;='Personnel Details'!$N$11), IF('Personnel Details'!$P$11="","", 'Personnel Details'!$P$11), IF(AND(NOT('Personnel Details'!$I$11=""), $B183&gt;='Personnel Details'!$I$11), IF('Personnel Details'!$K$11="", "", 'Personnel Details'!$K$11), IF('Personnel Details'!$F$11="", "", 'Personnel Details'!$F$11))))</f>
        <v/>
      </c>
      <c r="GV183" s="74">
        <f>IF(GT$9="", "", IF(AND(NOT('Personnel Details'!$N$11=""), $B183&gt;='Personnel Details'!$N$11), 'Personnel Details'!$Q$11, IF(AND(NOT('Personnel Details'!$I$11=""), $B183&gt;='Personnel Details'!$I$11), 'Personnel Details'!$L$11, 'Personnel Details'!$G$11)))</f>
        <v>0</v>
      </c>
      <c r="GW183" s="59">
        <f t="shared" si="403"/>
        <v>0</v>
      </c>
      <c r="GX183" s="53"/>
      <c r="GZ183" s="78">
        <f>IF(GZ$9="", "", IF(AND(NOT('Personnel Details'!$N$12=""), $B183&gt;='Personnel Details'!$N$12), 'Personnel Details'!$O$12, IF(AND(NOT('Personnel Details'!$I$12=""), $B183&gt;='Personnel Details'!$I$12), 'Personnel Details'!$J$12, 'Personnel Details'!$E$12)))</f>
        <v>0.8</v>
      </c>
      <c r="HA183" s="59" t="str">
        <f>IF(GZ$9="", "", IF(AND(NOT('Personnel Details'!$N$12=""), $B183&gt;='Personnel Details'!$N$12), IF('Personnel Details'!$P$12="","", 'Personnel Details'!$P$12), IF(AND(NOT('Personnel Details'!$I$12=""), $B183&gt;='Personnel Details'!$I$12), IF('Personnel Details'!$K$12="", "", 'Personnel Details'!$K$12), IF('Personnel Details'!$F$12="", "", 'Personnel Details'!$F$12))))</f>
        <v/>
      </c>
      <c r="HB183" s="79">
        <f>IF(GZ$9="", "", IF(AND(NOT('Personnel Details'!$N$12=""), $B183&gt;='Personnel Details'!$N$12), 'Personnel Details'!$Q$12, IF(AND(NOT('Personnel Details'!$I$12=""), $B183&gt;='Personnel Details'!$I$12), 'Personnel Details'!$L$12, 'Personnel Details'!$G$12)))</f>
        <v>0</v>
      </c>
      <c r="HC183" s="59">
        <f t="shared" si="404"/>
        <v>0</v>
      </c>
      <c r="HD183" s="53"/>
      <c r="HF183" s="78">
        <f>IF(HF$9="", "", IF(AND(NOT('Personnel Details'!$N$13=""), $B183&gt;='Personnel Details'!$N$13), 'Personnel Details'!$O$13, IF(AND(NOT('Personnel Details'!$I$13=""), $B183&gt;='Personnel Details'!$I$13), 'Personnel Details'!$J$13, 'Personnel Details'!$E$13)))</f>
        <v>0.8</v>
      </c>
      <c r="HG183" s="59" t="str">
        <f>IF(HF$9="", "", IF(AND(NOT('Personnel Details'!$N$13=""), $B183&gt;='Personnel Details'!$N$13), IF('Personnel Details'!$P$13="","", 'Personnel Details'!$P$13), IF(AND(NOT('Personnel Details'!$I$13=""), $B183&gt;='Personnel Details'!$I$13), IF('Personnel Details'!$K$13="", "", 'Personnel Details'!$K$13), IF('Personnel Details'!$F$13="", "", 'Personnel Details'!$F$13))))</f>
        <v/>
      </c>
      <c r="HH183" s="79">
        <f>IF(HF$9="", "", IF(AND(NOT('Personnel Details'!$N$13=""), $B183&gt;='Personnel Details'!$N$13), 'Personnel Details'!$Q$13, IF(AND(NOT('Personnel Details'!$I$13=""), $B183&gt;='Personnel Details'!$I$13), 'Personnel Details'!$L$13, 'Personnel Details'!$G$13)))</f>
        <v>0</v>
      </c>
      <c r="HI183" s="59">
        <f t="shared" si="405"/>
        <v>0</v>
      </c>
      <c r="HJ183" s="53"/>
      <c r="HL183" s="78">
        <f>IF(HL$9="", "", IF(AND(NOT('Personnel Details'!$N$14=""), $B183&gt;='Personnel Details'!$N$14), 'Personnel Details'!$O$14, IF(AND(NOT('Personnel Details'!$I$14=""), $B183&gt;='Personnel Details'!$I$14), 'Personnel Details'!$J$14, 'Personnel Details'!$E$14)))</f>
        <v>0.8</v>
      </c>
      <c r="HM183" s="59">
        <f>IF(HL$9="", "", IF(AND(NOT('Personnel Details'!$N$14=""), $B183&gt;='Personnel Details'!$N$14), IF('Personnel Details'!$P$14="","", 'Personnel Details'!$P$14), IF(AND(NOT('Personnel Details'!$I$14=""), $B183&gt;='Personnel Details'!$I$14), IF('Personnel Details'!$K$14="", "", 'Personnel Details'!$K$14), IF('Personnel Details'!$F$14="", "", 'Personnel Details'!$F$14))))</f>
        <v>2000</v>
      </c>
      <c r="HN183" s="79">
        <f>IF(HL$9="", "", IF(AND(NOT('Personnel Details'!$N$14=""), $B183&gt;='Personnel Details'!$N$14), 'Personnel Details'!$Q$14, IF(AND(NOT('Personnel Details'!$I$14=""), $B183&gt;='Personnel Details'!$I$14), 'Personnel Details'!$L$14, 'Personnel Details'!$G$14)))</f>
        <v>0.85</v>
      </c>
      <c r="HO183" s="59">
        <f t="shared" si="406"/>
        <v>0</v>
      </c>
      <c r="HP183" s="53"/>
      <c r="HR183" s="78" t="str">
        <f>IF(HR$9="", "", IF(AND(NOT('Personnel Details'!$N$15=""), $B183&gt;='Personnel Details'!$N$15), 'Personnel Details'!$O$15, IF(AND(NOT('Personnel Details'!$I$15=""), $B183&gt;='Personnel Details'!$I$15), 'Personnel Details'!$J$15, 'Personnel Details'!$E$15)))</f>
        <v/>
      </c>
      <c r="HS183" s="59" t="str">
        <f>IF(HR$9="", "", IF(AND(NOT('Personnel Details'!$N$15=""), $B183&gt;='Personnel Details'!$N$15), IF('Personnel Details'!$P$15="","", 'Personnel Details'!$P$15), IF(AND(NOT('Personnel Details'!$I$15=""), $B183&gt;='Personnel Details'!$I$15), IF('Personnel Details'!$K$15="", "", 'Personnel Details'!$K$15), IF('Personnel Details'!$F$15="", "", 'Personnel Details'!$F$15))))</f>
        <v/>
      </c>
      <c r="HT183" s="79" t="str">
        <f>IF(HR$9="", "", IF(AND(NOT('Personnel Details'!$N$15=""), $B183&gt;='Personnel Details'!$N$15), 'Personnel Details'!$Q$15, IF(AND(NOT('Personnel Details'!$I$15=""), $B183&gt;='Personnel Details'!$I$15), 'Personnel Details'!$L$15, 'Personnel Details'!$G$15)))</f>
        <v/>
      </c>
      <c r="HU183" s="59">
        <f t="shared" si="407"/>
        <v>0</v>
      </c>
      <c r="HV183" s="53"/>
      <c r="HX183" s="78" t="str">
        <f>IF(HX$9="", "", IF(AND(NOT('Personnel Details'!$N$16=""), $B183&gt;='Personnel Details'!$N$16), 'Personnel Details'!$O$16, IF(AND(NOT('Personnel Details'!$I$16=""), $B183&gt;='Personnel Details'!$I$16), 'Personnel Details'!$J$16, 'Personnel Details'!$E$16)))</f>
        <v/>
      </c>
      <c r="HY183" s="59" t="str">
        <f>IF(HX$9="", "", IF(AND(NOT('Personnel Details'!$N$16=""), $B183&gt;='Personnel Details'!$N$16), IF('Personnel Details'!$P$16="","", 'Personnel Details'!$P$16), IF(AND(NOT('Personnel Details'!$I$16=""), $B183&gt;='Personnel Details'!$I$16), IF('Personnel Details'!$K$16="", "", 'Personnel Details'!$K$16), IF('Personnel Details'!$F$16="", "", 'Personnel Details'!$F$16))))</f>
        <v/>
      </c>
      <c r="HZ183" s="79" t="str">
        <f>IF(HX$9="", "", IF(AND(NOT('Personnel Details'!$N$16=""), $B183&gt;='Personnel Details'!$N$16), 'Personnel Details'!$Q$16, IF(AND(NOT('Personnel Details'!$I$16=""), $B183&gt;='Personnel Details'!$I$16), 'Personnel Details'!$L$16, 'Personnel Details'!$G$16)))</f>
        <v/>
      </c>
      <c r="IA183" s="59">
        <f t="shared" si="408"/>
        <v>0</v>
      </c>
      <c r="IB183" s="53"/>
      <c r="ID183" s="78" t="str">
        <f>IF(ID$9="", "", IF(AND(NOT('Personnel Details'!$N$17=""), $B183&gt;='Personnel Details'!$N$17), 'Personnel Details'!$O$17, IF(AND(NOT('Personnel Details'!$I$17=""), $B183&gt;='Personnel Details'!$I$17), 'Personnel Details'!$J$17, 'Personnel Details'!$E$17)))</f>
        <v/>
      </c>
      <c r="IE183" s="59" t="str">
        <f>IF(ID$9="", "", IF(AND(NOT('Personnel Details'!$N$17=""), $B183&gt;='Personnel Details'!$N$17), IF('Personnel Details'!$P$17="","", 'Personnel Details'!$P$17), IF(AND(NOT('Personnel Details'!$I$17=""), $B183&gt;='Personnel Details'!$I$17), IF('Personnel Details'!$K$17="", "", 'Personnel Details'!$K$17), IF('Personnel Details'!$F$17="", "", 'Personnel Details'!$F$17))))</f>
        <v/>
      </c>
      <c r="IF183" s="79" t="str">
        <f>IF(ID$9="", "", IF(AND(NOT('Personnel Details'!$N$17=""), $B183&gt;='Personnel Details'!$N$17), 'Personnel Details'!$Q$17, IF(AND(NOT('Personnel Details'!$I$17=""), $B183&gt;='Personnel Details'!$I$17), 'Personnel Details'!$L$17, 'Personnel Details'!$G$17)))</f>
        <v/>
      </c>
      <c r="IG183" s="59">
        <f t="shared" si="409"/>
        <v>0</v>
      </c>
      <c r="IH183" s="53"/>
      <c r="IJ183" s="78" t="str">
        <f>IF(IJ$9="", "", IF(AND(NOT('Personnel Details'!$N$18=""), $B183&gt;='Personnel Details'!$N$18), 'Personnel Details'!$O$18, IF(AND(NOT('Personnel Details'!$I$18=""), $B183&gt;='Personnel Details'!$I$18), 'Personnel Details'!$J$18, 'Personnel Details'!$E$18)))</f>
        <v/>
      </c>
      <c r="IK183" s="59" t="str">
        <f>IF(IJ$9="", "", IF(AND(NOT('Personnel Details'!$N$18=""), $B183&gt;='Personnel Details'!$N$18), IF('Personnel Details'!$P$18="","", 'Personnel Details'!$P$18), IF(AND(NOT('Personnel Details'!$I$18=""), $B183&gt;='Personnel Details'!$I$18), IF('Personnel Details'!$K$18="", "", 'Personnel Details'!$K$18), IF('Personnel Details'!$F$18="", "", 'Personnel Details'!$F$18))))</f>
        <v/>
      </c>
      <c r="IL183" s="79" t="str">
        <f>IF(IJ$9="", "", IF(AND(NOT('Personnel Details'!$N$18=""), $B183&gt;='Personnel Details'!$N$18), 'Personnel Details'!$Q$18, IF(AND(NOT('Personnel Details'!$I$18=""), $B183&gt;='Personnel Details'!$I$18), 'Personnel Details'!$L$18, 'Personnel Details'!$G$18)))</f>
        <v/>
      </c>
      <c r="IM183" s="59">
        <f t="shared" si="410"/>
        <v>0</v>
      </c>
      <c r="IN183" s="53"/>
      <c r="IP183" s="78" t="str">
        <f>IF(IP$9="", "", IF(AND(NOT('Personnel Details'!$N$19=""), $B183&gt;='Personnel Details'!$N$19), 'Personnel Details'!$O$19, IF(AND(NOT('Personnel Details'!$I$19=""), $B183&gt;='Personnel Details'!$I$19), 'Personnel Details'!$J$19, 'Personnel Details'!$E$19)))</f>
        <v/>
      </c>
      <c r="IQ183" s="59" t="str">
        <f>IF(IP$9="", "", IF(AND(NOT('Personnel Details'!$N$19=""), $B183&gt;='Personnel Details'!$N$19), IF('Personnel Details'!$P$19="","", 'Personnel Details'!$P$19), IF(AND(NOT('Personnel Details'!$I$19=""), $B183&gt;='Personnel Details'!$I$19), IF('Personnel Details'!$K$19="", "", 'Personnel Details'!$K$19), IF('Personnel Details'!$F$19="", "", 'Personnel Details'!$F$19))))</f>
        <v/>
      </c>
      <c r="IR183" s="79" t="str">
        <f>IF(IP$9="", "", IF(AND(NOT('Personnel Details'!$N$19=""), $B183&gt;='Personnel Details'!$N$19), 'Personnel Details'!$Q$19, IF(AND(NOT('Personnel Details'!$I$19=""), $B183&gt;='Personnel Details'!$I$19), 'Personnel Details'!$L$19, 'Personnel Details'!$G$19)))</f>
        <v/>
      </c>
      <c r="IS183" s="59">
        <f t="shared" si="411"/>
        <v>0</v>
      </c>
      <c r="IT183" s="53"/>
      <c r="IV183" s="78" t="str">
        <f>IF(IV$9="", "", IF(AND(NOT('Personnel Details'!$N$20=""), $B183&gt;='Personnel Details'!$N$20), 'Personnel Details'!$O$20, IF(AND(NOT('Personnel Details'!$I$20=""), $B183&gt;='Personnel Details'!$I$20), 'Personnel Details'!$J$20, 'Personnel Details'!$E$20)))</f>
        <v/>
      </c>
      <c r="IW183" s="59" t="str">
        <f>IF(IV$9="", "", IF(AND(NOT('Personnel Details'!$N$20=""), $B183&gt;='Personnel Details'!$N$20), IF('Personnel Details'!$P$20="","", 'Personnel Details'!$P$20), IF(AND(NOT('Personnel Details'!$I$20=""), $B183&gt;='Personnel Details'!$I$20), IF('Personnel Details'!$K$20="", "", 'Personnel Details'!$K$20), IF('Personnel Details'!$F$20="", "", 'Personnel Details'!$F$20))))</f>
        <v/>
      </c>
      <c r="IX183" s="79" t="str">
        <f>IF(IV$9="", "", IF(AND(NOT('Personnel Details'!$N$20=""), $B183&gt;='Personnel Details'!$N$20), 'Personnel Details'!$Q$20, IF(AND(NOT('Personnel Details'!$I$20=""), $B183&gt;='Personnel Details'!$I$20), 'Personnel Details'!$L$20, 'Personnel Details'!$G$20)))</f>
        <v/>
      </c>
      <c r="IY183" s="59">
        <f t="shared" si="412"/>
        <v>0</v>
      </c>
      <c r="IZ183" s="53"/>
      <c r="JB183" s="78" t="str">
        <f>IF(JB$9="", "", IF(AND(NOT('Personnel Details'!$N$21=""), $B183&gt;='Personnel Details'!$N$21), 'Personnel Details'!$O$21, IF(AND(NOT('Personnel Details'!$I$21=""), $B183&gt;='Personnel Details'!$I$21), 'Personnel Details'!$J$21, 'Personnel Details'!$E$21)))</f>
        <v/>
      </c>
      <c r="JC183" s="59" t="str">
        <f>IF(JB$9="", "", IF(AND(NOT('Personnel Details'!$N$21=""), $B183&gt;='Personnel Details'!$N$21), IF('Personnel Details'!$P$21="","", 'Personnel Details'!$P$21), IF(AND(NOT('Personnel Details'!$I$21=""), $B183&gt;='Personnel Details'!$I$21), IF('Personnel Details'!$K$21="", "", 'Personnel Details'!$K$21), IF('Personnel Details'!$F$21="", "", 'Personnel Details'!$F$21))))</f>
        <v/>
      </c>
      <c r="JD183" s="79" t="str">
        <f>IF(JB$9="", "", IF(AND(NOT('Personnel Details'!$N$21=""), $B183&gt;='Personnel Details'!$N$21), 'Personnel Details'!$Q$21, IF(AND(NOT('Personnel Details'!$I$21=""), $B183&gt;='Personnel Details'!$I$21), 'Personnel Details'!$L$21, 'Personnel Details'!$G$21)))</f>
        <v/>
      </c>
      <c r="JE183" s="59">
        <f t="shared" si="413"/>
        <v>0</v>
      </c>
      <c r="JF183" s="53"/>
      <c r="JH183" s="78" t="str">
        <f>IF(JH$9="", "", IF(AND(NOT('Personnel Details'!$N$22=""), $B183&gt;='Personnel Details'!$N$22), 'Personnel Details'!$O$22, IF(AND(NOT('Personnel Details'!$I$22=""), $B183&gt;='Personnel Details'!$I$22), 'Personnel Details'!$J$22, 'Personnel Details'!$E$22)))</f>
        <v/>
      </c>
      <c r="JI183" s="59" t="str">
        <f>IF(JH$9="", "", IF(AND(NOT('Personnel Details'!$N$22=""), $B183&gt;='Personnel Details'!$N$22), IF('Personnel Details'!$P$22="","", 'Personnel Details'!$P$22), IF(AND(NOT('Personnel Details'!$I$22=""), $B183&gt;='Personnel Details'!$I$22), IF('Personnel Details'!$K$22="", "", 'Personnel Details'!$K$22), IF('Personnel Details'!$F$22="", "", 'Personnel Details'!$F$22))))</f>
        <v/>
      </c>
      <c r="JJ183" s="79" t="str">
        <f>IF(JH$9="", "", IF(AND(NOT('Personnel Details'!$N$22=""), $B183&gt;='Personnel Details'!$N$22), 'Personnel Details'!$Q$22, IF(AND(NOT('Personnel Details'!$I$22=""), $B183&gt;='Personnel Details'!$I$22), 'Personnel Details'!$L$22, 'Personnel Details'!$G$22)))</f>
        <v/>
      </c>
      <c r="JK183" s="59">
        <f t="shared" si="414"/>
        <v>0</v>
      </c>
      <c r="JL183" s="53"/>
      <c r="JN183" s="78" t="str">
        <f>IF(JN$9="", "", IF(AND(NOT('Personnel Details'!$N$23=""), $B183&gt;='Personnel Details'!$N$23), 'Personnel Details'!$O$23, IF(AND(NOT('Personnel Details'!$I$23=""), $B183&gt;='Personnel Details'!$I$23), 'Personnel Details'!$J$23, 'Personnel Details'!$E$23)))</f>
        <v/>
      </c>
      <c r="JO183" s="59" t="str">
        <f>IF(JN$9="", "", IF(AND(NOT('Personnel Details'!$N$23=""), $B183&gt;='Personnel Details'!$N$23), IF('Personnel Details'!$P$23="","", 'Personnel Details'!$P$23), IF(AND(NOT('Personnel Details'!$I$23=""), $B183&gt;='Personnel Details'!$I$23), IF('Personnel Details'!$K$23="", "", 'Personnel Details'!$K$23), IF('Personnel Details'!$F$23="", "", 'Personnel Details'!$F$23))))</f>
        <v/>
      </c>
      <c r="JP183" s="79" t="str">
        <f>IF(JN$9="", "", IF(AND(NOT('Personnel Details'!$N$23=""), $B183&gt;='Personnel Details'!$N$23), 'Personnel Details'!$Q$23, IF(AND(NOT('Personnel Details'!$I$23=""), $B183&gt;='Personnel Details'!$I$23), 'Personnel Details'!$L$23, 'Personnel Details'!$G$23)))</f>
        <v/>
      </c>
      <c r="JQ183" s="59">
        <f t="shared" si="415"/>
        <v>0</v>
      </c>
      <c r="JR183" s="53"/>
      <c r="JT183" s="78" t="str">
        <f>IF(JT$9="", "", IF(AND(NOT('Personnel Details'!$N$24=""), $B183&gt;='Personnel Details'!$N$24), 'Personnel Details'!$O$24, IF(AND(NOT('Personnel Details'!$I$24=""), $B183&gt;='Personnel Details'!$I$24), 'Personnel Details'!$J$24, 'Personnel Details'!$E$24)))</f>
        <v/>
      </c>
      <c r="JU183" s="59" t="str">
        <f>IF(JT$9="", "", IF(AND(NOT('Personnel Details'!$N$24=""), $B183&gt;='Personnel Details'!$N$24), IF('Personnel Details'!$P$24="","", 'Personnel Details'!$P$24), IF(AND(NOT('Personnel Details'!$I$24=""), $B183&gt;='Personnel Details'!$I$24), IF('Personnel Details'!$K$24="", "", 'Personnel Details'!$K$24), IF('Personnel Details'!$F$24="", "", 'Personnel Details'!$F$24))))</f>
        <v/>
      </c>
      <c r="JV183" s="79" t="str">
        <f>IF(JT$9="", "", IF(AND(NOT('Personnel Details'!$N$24=""), $B183&gt;='Personnel Details'!$N$24), 'Personnel Details'!$Q$24, IF(AND(NOT('Personnel Details'!$I$24=""), $B183&gt;='Personnel Details'!$I$24), 'Personnel Details'!$L$24, 'Personnel Details'!$G$24)))</f>
        <v/>
      </c>
      <c r="JW183" s="59">
        <f t="shared" si="416"/>
        <v>0</v>
      </c>
      <c r="JX183" s="53"/>
      <c r="JZ183" s="78" t="str">
        <f>IF(JZ$9="", "", IF(AND(NOT('Personnel Details'!$N$25=""), $B183&gt;='Personnel Details'!$N$25), 'Personnel Details'!$O$25, IF(AND(NOT('Personnel Details'!$I$25=""), $B183&gt;='Personnel Details'!$I$25), 'Personnel Details'!$J$25, 'Personnel Details'!$E$25)))</f>
        <v/>
      </c>
      <c r="KA183" s="59" t="str">
        <f>IF(JZ$9="", "", IF(AND(NOT('Personnel Details'!$N$25=""), $B183&gt;='Personnel Details'!$N$25), IF('Personnel Details'!$P$25="","", 'Personnel Details'!$P$25), IF(AND(NOT('Personnel Details'!$I$25=""), $B183&gt;='Personnel Details'!$I$25), IF('Personnel Details'!$K$25="", "", 'Personnel Details'!$K$25), IF('Personnel Details'!$F$25="", "", 'Personnel Details'!$F$25))))</f>
        <v/>
      </c>
      <c r="KB183" s="79" t="str">
        <f>IF(JZ$9="", "", IF(AND(NOT('Personnel Details'!$N$25=""), $B183&gt;='Personnel Details'!$N$25), 'Personnel Details'!$Q$25, IF(AND(NOT('Personnel Details'!$I$25=""), $B183&gt;='Personnel Details'!$I$25), 'Personnel Details'!$L$25, 'Personnel Details'!$G$25)))</f>
        <v/>
      </c>
      <c r="KC183" s="59">
        <f t="shared" si="417"/>
        <v>0</v>
      </c>
      <c r="KD183" s="53"/>
      <c r="KF183" s="78" t="str">
        <f>IF(KF$9="", "", IF(AND(NOT('Personnel Details'!$N$26=""), $B183&gt;='Personnel Details'!$N$26), 'Personnel Details'!$O$26, IF(AND(NOT('Personnel Details'!$I$26=""), $B183&gt;='Personnel Details'!$I$26), 'Personnel Details'!$J$26, 'Personnel Details'!$E$26)))</f>
        <v/>
      </c>
      <c r="KG183" s="59" t="str">
        <f>IF(KF$9="", "", IF(AND(NOT('Personnel Details'!$N$26=""), $B183&gt;='Personnel Details'!$N$26), IF('Personnel Details'!$P$26="","", 'Personnel Details'!$P$26), IF(AND(NOT('Personnel Details'!$I$26=""), $B183&gt;='Personnel Details'!$I$26), IF('Personnel Details'!$K$26="", "", 'Personnel Details'!$K$26), IF('Personnel Details'!$F$26="", "", 'Personnel Details'!$F$26))))</f>
        <v/>
      </c>
      <c r="KH183" s="79" t="str">
        <f>IF(KF$9="", "", IF(AND(NOT('Personnel Details'!$N$26=""), $B183&gt;='Personnel Details'!$N$26), 'Personnel Details'!$Q$26, IF(AND(NOT('Personnel Details'!$I$26=""), $B183&gt;='Personnel Details'!$I$26), 'Personnel Details'!$L$26, 'Personnel Details'!$G$26)))</f>
        <v/>
      </c>
      <c r="KI183" s="59">
        <f t="shared" si="418"/>
        <v>0</v>
      </c>
      <c r="KJ183" s="53"/>
      <c r="KL183" s="78" t="str">
        <f>IF(KL$9="", "", IF(AND(NOT('Personnel Details'!$N$27=""), $B183&gt;='Personnel Details'!$N$27), 'Personnel Details'!$O$27, IF(AND(NOT('Personnel Details'!$I$27=""), $B183&gt;='Personnel Details'!$I$27), 'Personnel Details'!$J$27, 'Personnel Details'!$E$27)))</f>
        <v/>
      </c>
      <c r="KM183" s="59" t="str">
        <f>IF(KL$9="", "", IF(AND(NOT('Personnel Details'!$N$27=""), $B183&gt;='Personnel Details'!$N$27), IF('Personnel Details'!$P$27="","", 'Personnel Details'!$P$27), IF(AND(NOT('Personnel Details'!$I$27=""), $B183&gt;='Personnel Details'!$I$27), IF('Personnel Details'!$K$27="", "", 'Personnel Details'!$K$27), IF('Personnel Details'!$F$27="", "", 'Personnel Details'!$F$27))))</f>
        <v/>
      </c>
      <c r="KN183" s="79" t="str">
        <f>IF(KL$9="", "", IF(AND(NOT('Personnel Details'!$N$27=""), $B183&gt;='Personnel Details'!$N$27), 'Personnel Details'!$Q$27, IF(AND(NOT('Personnel Details'!$I$27=""), $B183&gt;='Personnel Details'!$I$27), 'Personnel Details'!$L$27, 'Personnel Details'!$G$27)))</f>
        <v/>
      </c>
      <c r="KO183" s="59">
        <f t="shared" si="419"/>
        <v>0</v>
      </c>
      <c r="KP183" s="53"/>
      <c r="KR183" s="78" t="str">
        <f>IF(KR$9="", "", IF(AND(NOT('Personnel Details'!$N$28=""), $B183&gt;='Personnel Details'!$N$28), 'Personnel Details'!$O$28, IF(AND(NOT('Personnel Details'!$I$28=""), $B183&gt;='Personnel Details'!$I$28), 'Personnel Details'!$J$28, 'Personnel Details'!$E$28)))</f>
        <v/>
      </c>
      <c r="KS183" s="59" t="str">
        <f>IF(KR$9="", "", IF(AND(NOT('Personnel Details'!$N$28=""), $B183&gt;='Personnel Details'!$N$28), IF('Personnel Details'!$P$28="","", 'Personnel Details'!$P$28), IF(AND(NOT('Personnel Details'!$I$28=""), $B183&gt;='Personnel Details'!$I$28), IF('Personnel Details'!$K$28="", "", 'Personnel Details'!$K$28), IF('Personnel Details'!$F$28="", "", 'Personnel Details'!$F$28))))</f>
        <v/>
      </c>
      <c r="KT183" s="79" t="str">
        <f>IF(KR$9="", "", IF(AND(NOT('Personnel Details'!$N$28=""), $B183&gt;='Personnel Details'!$N$28), 'Personnel Details'!$Q$28, IF(AND(NOT('Personnel Details'!$I$28=""), $B183&gt;='Personnel Details'!$I$28), 'Personnel Details'!$L$28, 'Personnel Details'!$G$28)))</f>
        <v/>
      </c>
      <c r="KU183" s="59">
        <f t="shared" si="420"/>
        <v>0</v>
      </c>
      <c r="KV183" s="53"/>
      <c r="KX183" s="78" t="str">
        <f>IF(KX$9="", "", IF(AND(NOT('Personnel Details'!$N$29=""), $B183&gt;='Personnel Details'!$N$29), 'Personnel Details'!$O$29, IF(AND(NOT('Personnel Details'!$I$29=""), $B183&gt;='Personnel Details'!$I$29), 'Personnel Details'!$J$29, 'Personnel Details'!$E$29)))</f>
        <v/>
      </c>
      <c r="KY183" s="59" t="str">
        <f>IF(KX$9="", "", IF(AND(NOT('Personnel Details'!$N$29=""), $B183&gt;='Personnel Details'!$N$29), IF('Personnel Details'!$P$29="","", 'Personnel Details'!$P$29), IF(AND(NOT('Personnel Details'!$I$29=""), $B183&gt;='Personnel Details'!$I$29), IF('Personnel Details'!$K$29="", "", 'Personnel Details'!$K$29), IF('Personnel Details'!$F$29="", "", 'Personnel Details'!$F$29))))</f>
        <v/>
      </c>
      <c r="KZ183" s="79" t="str">
        <f>IF(KX$9="", "", IF(AND(NOT('Personnel Details'!$N$29=""), $B183&gt;='Personnel Details'!$N$29), 'Personnel Details'!$Q$29, IF(AND(NOT('Personnel Details'!$I$29=""), $B183&gt;='Personnel Details'!$I$29), 'Personnel Details'!$L$29, 'Personnel Details'!$G$29)))</f>
        <v/>
      </c>
      <c r="LA183" s="59">
        <f t="shared" si="421"/>
        <v>0</v>
      </c>
      <c r="LB183" s="53"/>
      <c r="LD183" s="78" t="str">
        <f>IF(LD$9="", "", IF(AND(NOT('Personnel Details'!$N$30=""), $B183&gt;='Personnel Details'!$N$30), 'Personnel Details'!$O$30, IF(AND(NOT('Personnel Details'!$I$30=""), $B183&gt;='Personnel Details'!$I$30), 'Personnel Details'!$J$30, 'Personnel Details'!$E$30)))</f>
        <v/>
      </c>
      <c r="LE183" s="59" t="str">
        <f>IF(LD$9="", "", IF(AND(NOT('Personnel Details'!$N$30=""), $B183&gt;='Personnel Details'!$N$30), IF('Personnel Details'!$P$30="","", 'Personnel Details'!$P$30), IF(AND(NOT('Personnel Details'!$I$30=""), $B183&gt;='Personnel Details'!$I$30), IF('Personnel Details'!$K$30="", "", 'Personnel Details'!$K$30), IF('Personnel Details'!$F$30="", "", 'Personnel Details'!$F$30))))</f>
        <v/>
      </c>
      <c r="LF183" s="79" t="str">
        <f>IF(LD$9="", "", IF(AND(NOT('Personnel Details'!$N$30=""), $B183&gt;='Personnel Details'!$N$30), 'Personnel Details'!$Q$30, IF(AND(NOT('Personnel Details'!$I$30=""), $B183&gt;='Personnel Details'!$I$30), 'Personnel Details'!$L$30, 'Personnel Details'!$G$30)))</f>
        <v/>
      </c>
      <c r="LG183" s="59">
        <f t="shared" si="422"/>
        <v>0</v>
      </c>
      <c r="LH183" s="53"/>
      <c r="LJ183" s="78" t="str">
        <f>IF(LJ$9="", "", IF(AND(NOT('Personnel Details'!$N$31=""), $B183&gt;='Personnel Details'!$N$31), 'Personnel Details'!$O$31, IF(AND(NOT('Personnel Details'!$I$31=""), $B183&gt;='Personnel Details'!$I$31), 'Personnel Details'!$J$31, 'Personnel Details'!$E$31)))</f>
        <v/>
      </c>
      <c r="LK183" s="59" t="str">
        <f>IF(LJ$9="", "", IF(AND(NOT('Personnel Details'!$N$31=""), $B183&gt;='Personnel Details'!$N$31), IF('Personnel Details'!$P$31="","", 'Personnel Details'!$P$31), IF(AND(NOT('Personnel Details'!$I$31=""), $B183&gt;='Personnel Details'!$I$31), IF('Personnel Details'!$K$31="", "", 'Personnel Details'!$K$31), IF('Personnel Details'!$F$31="", "", 'Personnel Details'!$F$31))))</f>
        <v/>
      </c>
      <c r="LL183" s="79" t="str">
        <f>IF(LJ$9="", "", IF(AND(NOT('Personnel Details'!$N$31=""), $B183&gt;='Personnel Details'!$N$31), 'Personnel Details'!$Q$31, IF(AND(NOT('Personnel Details'!$I$31=""), $B183&gt;='Personnel Details'!$I$31), 'Personnel Details'!$L$31, 'Personnel Details'!$G$31)))</f>
        <v/>
      </c>
      <c r="LM183" s="59">
        <f t="shared" si="423"/>
        <v>0</v>
      </c>
      <c r="LN183" s="53"/>
      <c r="LP183" s="78" t="str">
        <f>IF(LP$9="", "", IF(AND(NOT('Personnel Details'!$N$32=""), $B183&gt;='Personnel Details'!$N$32), 'Personnel Details'!$O$32, IF(AND(NOT('Personnel Details'!$I$32=""), $B183&gt;='Personnel Details'!$I$32), 'Personnel Details'!$J$32, 'Personnel Details'!$E$32)))</f>
        <v/>
      </c>
      <c r="LQ183" s="59" t="str">
        <f>IF(LP$9="", "", IF(AND(NOT('Personnel Details'!$N$32=""), $B183&gt;='Personnel Details'!$N$32), IF('Personnel Details'!$P$32="","", 'Personnel Details'!$P$32), IF(AND(NOT('Personnel Details'!$I$32=""), $B183&gt;='Personnel Details'!$I$32), IF('Personnel Details'!$K$32="", "", 'Personnel Details'!$K$32), IF('Personnel Details'!$F$32="", "", 'Personnel Details'!$F$32))))</f>
        <v/>
      </c>
      <c r="LR183" s="79" t="str">
        <f>IF(LP$9="", "", IF(AND(NOT('Personnel Details'!$N$32=""), $B183&gt;='Personnel Details'!$N$32), 'Personnel Details'!$Q$32, IF(AND(NOT('Personnel Details'!$I$32=""), $B183&gt;='Personnel Details'!$I$32), 'Personnel Details'!$L$32, 'Personnel Details'!$G$32)))</f>
        <v/>
      </c>
      <c r="LS183" s="59">
        <f t="shared" si="424"/>
        <v>0</v>
      </c>
      <c r="LT183" s="53"/>
      <c r="LV183" s="78" t="str">
        <f>IF(LV$9="", "", IF(AND(NOT('Personnel Details'!$N$33=""), $B183&gt;='Personnel Details'!$N$33), 'Personnel Details'!$O$33, IF(AND(NOT('Personnel Details'!$I$33=""), $B183&gt;='Personnel Details'!$I$33), 'Personnel Details'!$J$33, 'Personnel Details'!$E$33)))</f>
        <v/>
      </c>
      <c r="LW183" s="59" t="str">
        <f>IF(LV$9="", "", IF(AND(NOT('Personnel Details'!$N$33=""), $B183&gt;='Personnel Details'!$N$33), IF('Personnel Details'!$P$33="","", 'Personnel Details'!$P$33), IF(AND(NOT('Personnel Details'!$I$33=""), $B183&gt;='Personnel Details'!$I$33), IF('Personnel Details'!$K$33="", "", 'Personnel Details'!$K$33), IF('Personnel Details'!$F$33="", "", 'Personnel Details'!$F$33))))</f>
        <v/>
      </c>
      <c r="LX183" s="79" t="str">
        <f>IF(LV$9="", "", IF(AND(NOT('Personnel Details'!$N$33=""), $B183&gt;='Personnel Details'!$N$33), 'Personnel Details'!$Q$33, IF(AND(NOT('Personnel Details'!$I$33=""), $B183&gt;='Personnel Details'!$I$33), 'Personnel Details'!$L$33, 'Personnel Details'!$G$33)))</f>
        <v/>
      </c>
      <c r="LY183" s="59">
        <f t="shared" si="425"/>
        <v>0</v>
      </c>
      <c r="LZ183" s="53"/>
      <c r="MB183" s="78" t="str">
        <f>IF(MB$9="", "", IF(AND(NOT('Personnel Details'!$N$34=""), $B183&gt;='Personnel Details'!$N$34), 'Personnel Details'!$O$34, IF(AND(NOT('Personnel Details'!$I$34=""), $B183&gt;='Personnel Details'!$I$34), 'Personnel Details'!$J$34, 'Personnel Details'!$E$34)))</f>
        <v/>
      </c>
      <c r="MC183" s="59" t="str">
        <f>IF(MB$9="", "", IF(AND(NOT('Personnel Details'!$N$34=""), $B183&gt;='Personnel Details'!$N$34), IF('Personnel Details'!$P$34="","", 'Personnel Details'!$P$34), IF(AND(NOT('Personnel Details'!$I$34=""), $B183&gt;='Personnel Details'!$I$34), IF('Personnel Details'!$K$34="", "", 'Personnel Details'!$K$34), IF('Personnel Details'!$F$34="", "", 'Personnel Details'!$F$34))))</f>
        <v/>
      </c>
      <c r="MD183" s="79" t="str">
        <f>IF(MB$9="", "", IF(AND(NOT('Personnel Details'!$N$34=""), $B183&gt;='Personnel Details'!$N$34), 'Personnel Details'!$Q$34, IF(AND(NOT('Personnel Details'!$I$34=""), $B183&gt;='Personnel Details'!$I$34), 'Personnel Details'!$L$34, 'Personnel Details'!$G$34)))</f>
        <v/>
      </c>
      <c r="ME183" s="59">
        <f t="shared" si="426"/>
        <v>0</v>
      </c>
      <c r="MF183" s="53"/>
      <c r="MH183" s="78" t="str">
        <f>IF(MH$9="", "", IF(AND(NOT('Personnel Details'!$N$35=""), $B183&gt;='Personnel Details'!$N$35), 'Personnel Details'!$O$35, IF(AND(NOT('Personnel Details'!$I$35=""), $B183&gt;='Personnel Details'!$I$35), 'Personnel Details'!$J$35, 'Personnel Details'!$E$35)))</f>
        <v/>
      </c>
      <c r="MI183" s="59" t="str">
        <f>IF(MH$9="", "", IF(AND(NOT('Personnel Details'!$N$35=""), $B183&gt;='Personnel Details'!$N$35), IF('Personnel Details'!$P$35="","", 'Personnel Details'!$P$35), IF(AND(NOT('Personnel Details'!$I$35=""), $B183&gt;='Personnel Details'!$I$35), IF('Personnel Details'!$K$35="", "", 'Personnel Details'!$K$35), IF('Personnel Details'!$F$35="", "", 'Personnel Details'!$F$35))))</f>
        <v/>
      </c>
      <c r="MJ183" s="79" t="str">
        <f>IF(MH$9="", "", IF(AND(NOT('Personnel Details'!$N$35=""), $B183&gt;='Personnel Details'!$N$35), 'Personnel Details'!$Q$35, IF(AND(NOT('Personnel Details'!$I$35=""), $B183&gt;='Personnel Details'!$I$35), 'Personnel Details'!$L$35, 'Personnel Details'!$G$35)))</f>
        <v/>
      </c>
      <c r="MK183" s="59">
        <f t="shared" si="427"/>
        <v>0</v>
      </c>
      <c r="ML183" s="53"/>
      <c r="MN183" s="78" t="str">
        <f>IF(MN$9="", "", IF(AND(NOT('Personnel Details'!$N$36=""), $B183&gt;='Personnel Details'!$N$36), 'Personnel Details'!$O$36, IF(AND(NOT('Personnel Details'!$I$36=""), $B183&gt;='Personnel Details'!$I$36), 'Personnel Details'!$J$36, 'Personnel Details'!$E$36)))</f>
        <v/>
      </c>
      <c r="MO183" s="59" t="str">
        <f>IF(MN$9="", "", IF(AND(NOT('Personnel Details'!$N$36=""), $B183&gt;='Personnel Details'!$N$36), IF('Personnel Details'!$P$36="","", 'Personnel Details'!$P$36), IF(AND(NOT('Personnel Details'!$I$36=""), $B183&gt;='Personnel Details'!$I$36), IF('Personnel Details'!$K$36="", "", 'Personnel Details'!$K$36), IF('Personnel Details'!$F$36="", "", 'Personnel Details'!$F$36))))</f>
        <v/>
      </c>
      <c r="MP183" s="79" t="str">
        <f>IF(MN$9="", "", IF(AND(NOT('Personnel Details'!$N$36=""), $B183&gt;='Personnel Details'!$N$36), 'Personnel Details'!$Q$36, IF(AND(NOT('Personnel Details'!$I$36=""), $B183&gt;='Personnel Details'!$I$36), 'Personnel Details'!$L$36, 'Personnel Details'!$G$36)))</f>
        <v/>
      </c>
      <c r="MQ183" s="59">
        <f t="shared" si="428"/>
        <v>0</v>
      </c>
      <c r="MR183" s="53"/>
      <c r="MT183" s="78" t="str">
        <f>IF(MT$9="", "", IF(AND(NOT('Personnel Details'!$N$37=""), $B183&gt;='Personnel Details'!$N$37), 'Personnel Details'!$O$37, IF(AND(NOT('Personnel Details'!$I$37=""), $B183&gt;='Personnel Details'!$I$37), 'Personnel Details'!$J$37, 'Personnel Details'!$E$37)))</f>
        <v/>
      </c>
      <c r="MU183" s="59" t="str">
        <f>IF(MT$9="", "", IF(AND(NOT('Personnel Details'!$N$37=""), $B183&gt;='Personnel Details'!$N$37), IF('Personnel Details'!$P$37="","", 'Personnel Details'!$P$37), IF(AND(NOT('Personnel Details'!$I$37=""), $B183&gt;='Personnel Details'!$I$37), IF('Personnel Details'!$K$37="", "", 'Personnel Details'!$K$37), IF('Personnel Details'!$F$37="", "", 'Personnel Details'!$F$37))))</f>
        <v/>
      </c>
      <c r="MV183" s="79" t="str">
        <f>IF(MT$9="", "", IF(AND(NOT('Personnel Details'!$N$37=""), $B183&gt;='Personnel Details'!$N$37), 'Personnel Details'!$Q$37, IF(AND(NOT('Personnel Details'!$I$37=""), $B183&gt;='Personnel Details'!$I$37), 'Personnel Details'!$L$37, 'Personnel Details'!$G$37)))</f>
        <v/>
      </c>
      <c r="MW183" s="59">
        <f t="shared" si="429"/>
        <v>0</v>
      </c>
      <c r="MX183" s="53"/>
      <c r="MZ183" s="78" t="str">
        <f>IF(MZ$9="", "", IF(AND(NOT('Personnel Details'!$N$38=""), $B183&gt;='Personnel Details'!$N$38), 'Personnel Details'!$O$38, IF(AND(NOT('Personnel Details'!$I$38=""), $B183&gt;='Personnel Details'!$I$38), 'Personnel Details'!$J$38, 'Personnel Details'!$E$38)))</f>
        <v/>
      </c>
      <c r="NA183" s="59" t="str">
        <f>IF(MZ$9="", "", IF(AND(NOT('Personnel Details'!$N$38=""), $B183&gt;='Personnel Details'!$N$38), IF('Personnel Details'!$P$38="","", 'Personnel Details'!$P$38), IF(AND(NOT('Personnel Details'!$I$38=""), $B183&gt;='Personnel Details'!$I$38), IF('Personnel Details'!$K$38="", "", 'Personnel Details'!$K$38), IF('Personnel Details'!$F$38="", "", 'Personnel Details'!$F$38))))</f>
        <v/>
      </c>
      <c r="NB183" s="79" t="str">
        <f>IF(MZ$9="", "", IF(AND(NOT('Personnel Details'!$N$38=""), $B183&gt;='Personnel Details'!$N$38), 'Personnel Details'!$Q$38, IF(AND(NOT('Personnel Details'!$I$38=""), $B183&gt;='Personnel Details'!$I$38), 'Personnel Details'!$L$38, 'Personnel Details'!$G$38)))</f>
        <v/>
      </c>
      <c r="NC183" s="59">
        <f t="shared" si="430"/>
        <v>0</v>
      </c>
      <c r="ND183" s="53"/>
      <c r="NF183" s="78" t="str">
        <f>IF(NF$9="", "", IF(AND(NOT('Personnel Details'!$N$39=""), $B183&gt;='Personnel Details'!$N$39), 'Personnel Details'!$O$39, IF(AND(NOT('Personnel Details'!$I$39=""), $B183&gt;='Personnel Details'!$I$39), 'Personnel Details'!$J$39, 'Personnel Details'!$E$39)))</f>
        <v/>
      </c>
      <c r="NG183" s="59" t="str">
        <f>IF(NF$9="", "", IF(AND(NOT('Personnel Details'!$N$39=""), $B183&gt;='Personnel Details'!$N$39), IF('Personnel Details'!$P$39="","", 'Personnel Details'!$P$39), IF(AND(NOT('Personnel Details'!$I$39=""), $B183&gt;='Personnel Details'!$I$39), IF('Personnel Details'!$K$39="", "", 'Personnel Details'!$K$39), IF('Personnel Details'!$F$39="", "", 'Personnel Details'!$F$39))))</f>
        <v/>
      </c>
      <c r="NH183" s="79" t="str">
        <f>IF(NF$9="", "", IF(AND(NOT('Personnel Details'!$N$39=""), $B183&gt;='Personnel Details'!$N$39), 'Personnel Details'!$Q$39, IF(AND(NOT('Personnel Details'!$I$39=""), $B183&gt;='Personnel Details'!$I$39), 'Personnel Details'!$L$39, 'Personnel Details'!$G$39)))</f>
        <v/>
      </c>
      <c r="NI183" s="59">
        <f t="shared" si="431"/>
        <v>0</v>
      </c>
      <c r="NJ183" s="53"/>
      <c r="NL183" s="78" t="str">
        <f>IF(NL$9="", "", IF(AND(NOT('Personnel Details'!$N$40=""), $B183&gt;='Personnel Details'!$N$40), 'Personnel Details'!$O$40, IF(AND(NOT('Personnel Details'!$I$40=""), $B183&gt;='Personnel Details'!$I$40), 'Personnel Details'!$J$40, 'Personnel Details'!$E$40)))</f>
        <v/>
      </c>
      <c r="NM183" s="59" t="str">
        <f>IF(NL$9="", "", IF(AND(NOT('Personnel Details'!$N$40=""), $B183&gt;='Personnel Details'!$N$40), IF('Personnel Details'!$P$40="","", 'Personnel Details'!$P$40), IF(AND(NOT('Personnel Details'!$I$40=""), $B183&gt;='Personnel Details'!$I$40), IF('Personnel Details'!$K$40="", "", 'Personnel Details'!$K$40), IF('Personnel Details'!$F$40="", "", 'Personnel Details'!$F$40))))</f>
        <v/>
      </c>
      <c r="NN183" s="79" t="str">
        <f>IF(NL$9="", "", IF(AND(NOT('Personnel Details'!$N$40=""), $B183&gt;='Personnel Details'!$N$40), 'Personnel Details'!$Q$40, IF(AND(NOT('Personnel Details'!$I$40=""), $B183&gt;='Personnel Details'!$I$40), 'Personnel Details'!$L$40, 'Personnel Details'!$G$40)))</f>
        <v/>
      </c>
      <c r="NO183" s="59">
        <f t="shared" si="432"/>
        <v>0</v>
      </c>
      <c r="NP183" s="53"/>
    </row>
    <row r="184" spans="1:380" x14ac:dyDescent="0.25">
      <c r="A184" s="32"/>
      <c r="B184" s="113">
        <f>IFERROR(IF(B183+1&gt;'Personnel Details'!$U$5, "", B183+1), "")</f>
        <v>44004</v>
      </c>
      <c r="C184" s="32"/>
      <c r="D184" s="120"/>
      <c r="E184" s="13" t="str">
        <f t="shared" si="311"/>
        <v/>
      </c>
      <c r="F184" s="13" t="str">
        <f t="shared" si="342"/>
        <v/>
      </c>
      <c r="G184" s="56" t="str">
        <f t="shared" si="433"/>
        <v/>
      </c>
      <c r="H184" s="16" t="str">
        <f t="shared" si="343"/>
        <v/>
      </c>
      <c r="I184" s="32"/>
      <c r="J184" s="120"/>
      <c r="K184" s="62" t="str">
        <f t="shared" si="312"/>
        <v/>
      </c>
      <c r="L184" s="62" t="str">
        <f t="shared" si="344"/>
        <v/>
      </c>
      <c r="M184" s="65" t="str">
        <f t="shared" si="434"/>
        <v/>
      </c>
      <c r="N184" s="68" t="str">
        <f t="shared" si="345"/>
        <v/>
      </c>
      <c r="O184" s="32"/>
      <c r="P184" s="120"/>
      <c r="Q184" s="62" t="str">
        <f t="shared" si="313"/>
        <v/>
      </c>
      <c r="R184" s="62" t="str">
        <f t="shared" si="346"/>
        <v/>
      </c>
      <c r="S184" s="65" t="str">
        <f t="shared" si="435"/>
        <v/>
      </c>
      <c r="T184" s="68" t="str">
        <f t="shared" si="347"/>
        <v/>
      </c>
      <c r="U184" s="32"/>
      <c r="V184" s="120"/>
      <c r="W184" s="62" t="str">
        <f t="shared" si="314"/>
        <v/>
      </c>
      <c r="X184" s="62" t="str">
        <f t="shared" si="348"/>
        <v/>
      </c>
      <c r="Y184" s="65" t="str">
        <f t="shared" si="436"/>
        <v/>
      </c>
      <c r="Z184" s="68" t="str">
        <f t="shared" si="349"/>
        <v/>
      </c>
      <c r="AA184" s="32"/>
      <c r="AB184" s="120"/>
      <c r="AC184" s="62" t="str">
        <f t="shared" si="315"/>
        <v/>
      </c>
      <c r="AD184" s="62" t="str">
        <f t="shared" si="350"/>
        <v/>
      </c>
      <c r="AE184" s="65" t="str">
        <f t="shared" si="437"/>
        <v/>
      </c>
      <c r="AF184" s="68" t="str">
        <f t="shared" si="351"/>
        <v/>
      </c>
      <c r="AG184" s="32"/>
      <c r="AH184" s="120"/>
      <c r="AI184" s="62" t="str">
        <f t="shared" si="316"/>
        <v/>
      </c>
      <c r="AJ184" s="62" t="str">
        <f t="shared" si="352"/>
        <v/>
      </c>
      <c r="AK184" s="65" t="str">
        <f t="shared" si="438"/>
        <v/>
      </c>
      <c r="AL184" s="68" t="str">
        <f t="shared" si="353"/>
        <v/>
      </c>
      <c r="AM184" s="32"/>
      <c r="AN184" s="120"/>
      <c r="AO184" s="62" t="str">
        <f t="shared" si="317"/>
        <v/>
      </c>
      <c r="AP184" s="62" t="str">
        <f t="shared" si="354"/>
        <v/>
      </c>
      <c r="AQ184" s="65" t="str">
        <f t="shared" si="439"/>
        <v/>
      </c>
      <c r="AR184" s="68" t="str">
        <f t="shared" si="355"/>
        <v/>
      </c>
      <c r="AS184" s="32"/>
      <c r="AT184" s="120"/>
      <c r="AU184" s="62" t="str">
        <f t="shared" si="318"/>
        <v/>
      </c>
      <c r="AV184" s="62" t="str">
        <f t="shared" si="356"/>
        <v/>
      </c>
      <c r="AW184" s="65" t="str">
        <f t="shared" si="440"/>
        <v/>
      </c>
      <c r="AX184" s="68" t="str">
        <f t="shared" si="357"/>
        <v/>
      </c>
      <c r="AY184" s="32"/>
      <c r="AZ184" s="120"/>
      <c r="BA184" s="62" t="str">
        <f t="shared" si="319"/>
        <v/>
      </c>
      <c r="BB184" s="62" t="str">
        <f t="shared" si="358"/>
        <v/>
      </c>
      <c r="BC184" s="65" t="str">
        <f t="shared" si="441"/>
        <v/>
      </c>
      <c r="BD184" s="68" t="str">
        <f t="shared" si="359"/>
        <v/>
      </c>
      <c r="BE184" s="32"/>
      <c r="BF184" s="120"/>
      <c r="BG184" s="62" t="str">
        <f t="shared" si="320"/>
        <v/>
      </c>
      <c r="BH184" s="62" t="str">
        <f t="shared" si="360"/>
        <v/>
      </c>
      <c r="BI184" s="65" t="str">
        <f t="shared" si="442"/>
        <v/>
      </c>
      <c r="BJ184" s="68" t="str">
        <f t="shared" si="361"/>
        <v/>
      </c>
      <c r="BK184" s="32"/>
      <c r="BL184" s="120"/>
      <c r="BM184" s="62" t="str">
        <f t="shared" si="321"/>
        <v/>
      </c>
      <c r="BN184" s="62" t="str">
        <f t="shared" si="362"/>
        <v/>
      </c>
      <c r="BO184" s="65" t="str">
        <f t="shared" si="443"/>
        <v/>
      </c>
      <c r="BP184" s="68" t="str">
        <f t="shared" si="363"/>
        <v/>
      </c>
      <c r="BQ184" s="32"/>
      <c r="BR184" s="120"/>
      <c r="BS184" s="62" t="str">
        <f t="shared" si="322"/>
        <v/>
      </c>
      <c r="BT184" s="62" t="str">
        <f t="shared" si="364"/>
        <v/>
      </c>
      <c r="BU184" s="65" t="str">
        <f t="shared" si="444"/>
        <v/>
      </c>
      <c r="BV184" s="68" t="str">
        <f t="shared" si="365"/>
        <v/>
      </c>
      <c r="BW184" s="32"/>
      <c r="BX184" s="120"/>
      <c r="BY184" s="62" t="str">
        <f t="shared" si="323"/>
        <v/>
      </c>
      <c r="BZ184" s="62" t="str">
        <f t="shared" si="366"/>
        <v/>
      </c>
      <c r="CA184" s="65" t="str">
        <f t="shared" si="445"/>
        <v/>
      </c>
      <c r="CB184" s="68" t="str">
        <f t="shared" si="367"/>
        <v/>
      </c>
      <c r="CC184" s="32"/>
      <c r="CD184" s="120"/>
      <c r="CE184" s="62" t="str">
        <f t="shared" si="324"/>
        <v/>
      </c>
      <c r="CF184" s="62" t="str">
        <f t="shared" si="368"/>
        <v/>
      </c>
      <c r="CG184" s="65" t="str">
        <f t="shared" si="446"/>
        <v/>
      </c>
      <c r="CH184" s="68" t="str">
        <f t="shared" si="369"/>
        <v/>
      </c>
      <c r="CI184" s="32"/>
      <c r="CJ184" s="120"/>
      <c r="CK184" s="62" t="str">
        <f t="shared" si="325"/>
        <v/>
      </c>
      <c r="CL184" s="62" t="str">
        <f t="shared" si="370"/>
        <v/>
      </c>
      <c r="CM184" s="65" t="str">
        <f t="shared" si="447"/>
        <v/>
      </c>
      <c r="CN184" s="68" t="str">
        <f t="shared" si="371"/>
        <v/>
      </c>
      <c r="CO184" s="32"/>
      <c r="CP184" s="120"/>
      <c r="CQ184" s="62" t="str">
        <f t="shared" si="326"/>
        <v/>
      </c>
      <c r="CR184" s="62" t="str">
        <f t="shared" si="372"/>
        <v/>
      </c>
      <c r="CS184" s="65" t="str">
        <f t="shared" si="448"/>
        <v/>
      </c>
      <c r="CT184" s="68" t="str">
        <f t="shared" si="373"/>
        <v/>
      </c>
      <c r="CU184" s="32"/>
      <c r="CV184" s="120"/>
      <c r="CW184" s="62" t="str">
        <f t="shared" si="327"/>
        <v/>
      </c>
      <c r="CX184" s="62" t="str">
        <f t="shared" si="374"/>
        <v/>
      </c>
      <c r="CY184" s="65" t="str">
        <f t="shared" si="449"/>
        <v/>
      </c>
      <c r="CZ184" s="68" t="str">
        <f t="shared" si="375"/>
        <v/>
      </c>
      <c r="DA184" s="32"/>
      <c r="DB184" s="120"/>
      <c r="DC184" s="62" t="str">
        <f t="shared" si="328"/>
        <v/>
      </c>
      <c r="DD184" s="62" t="str">
        <f t="shared" si="376"/>
        <v/>
      </c>
      <c r="DE184" s="65" t="str">
        <f t="shared" si="450"/>
        <v/>
      </c>
      <c r="DF184" s="68" t="str">
        <f t="shared" si="377"/>
        <v/>
      </c>
      <c r="DG184" s="32"/>
      <c r="DH184" s="120"/>
      <c r="DI184" s="62" t="str">
        <f t="shared" si="329"/>
        <v/>
      </c>
      <c r="DJ184" s="62" t="str">
        <f t="shared" si="378"/>
        <v/>
      </c>
      <c r="DK184" s="65" t="str">
        <f t="shared" si="451"/>
        <v/>
      </c>
      <c r="DL184" s="68" t="str">
        <f t="shared" si="379"/>
        <v/>
      </c>
      <c r="DM184" s="32"/>
      <c r="DN184" s="120"/>
      <c r="DO184" s="62" t="str">
        <f t="shared" si="330"/>
        <v/>
      </c>
      <c r="DP184" s="62" t="str">
        <f t="shared" si="380"/>
        <v/>
      </c>
      <c r="DQ184" s="65" t="str">
        <f t="shared" si="452"/>
        <v/>
      </c>
      <c r="DR184" s="68" t="str">
        <f t="shared" si="381"/>
        <v/>
      </c>
      <c r="DS184" s="32"/>
      <c r="DT184" s="120"/>
      <c r="DU184" s="62" t="str">
        <f t="shared" si="331"/>
        <v/>
      </c>
      <c r="DV184" s="62" t="str">
        <f t="shared" si="382"/>
        <v/>
      </c>
      <c r="DW184" s="65" t="str">
        <f t="shared" si="453"/>
        <v/>
      </c>
      <c r="DX184" s="68" t="str">
        <f t="shared" si="383"/>
        <v/>
      </c>
      <c r="DY184" s="32"/>
      <c r="DZ184" s="120"/>
      <c r="EA184" s="62" t="str">
        <f t="shared" si="332"/>
        <v/>
      </c>
      <c r="EB184" s="62" t="str">
        <f t="shared" si="384"/>
        <v/>
      </c>
      <c r="EC184" s="65" t="str">
        <f t="shared" si="454"/>
        <v/>
      </c>
      <c r="ED184" s="68" t="str">
        <f t="shared" si="385"/>
        <v/>
      </c>
      <c r="EE184" s="32"/>
      <c r="EF184" s="120"/>
      <c r="EG184" s="62" t="str">
        <f t="shared" si="333"/>
        <v/>
      </c>
      <c r="EH184" s="62" t="str">
        <f t="shared" si="386"/>
        <v/>
      </c>
      <c r="EI184" s="65" t="str">
        <f t="shared" si="455"/>
        <v/>
      </c>
      <c r="EJ184" s="68" t="str">
        <f t="shared" si="387"/>
        <v/>
      </c>
      <c r="EK184" s="32"/>
      <c r="EL184" s="120"/>
      <c r="EM184" s="62" t="str">
        <f t="shared" si="334"/>
        <v/>
      </c>
      <c r="EN184" s="62" t="str">
        <f t="shared" si="388"/>
        <v/>
      </c>
      <c r="EO184" s="65" t="str">
        <f t="shared" si="456"/>
        <v/>
      </c>
      <c r="EP184" s="68" t="str">
        <f t="shared" si="389"/>
        <v/>
      </c>
      <c r="EQ184" s="32"/>
      <c r="ER184" s="120"/>
      <c r="ES184" s="62" t="str">
        <f t="shared" si="335"/>
        <v/>
      </c>
      <c r="ET184" s="62" t="str">
        <f t="shared" si="390"/>
        <v/>
      </c>
      <c r="EU184" s="65" t="str">
        <f t="shared" si="457"/>
        <v/>
      </c>
      <c r="EV184" s="68" t="str">
        <f t="shared" si="391"/>
        <v/>
      </c>
      <c r="EW184" s="32"/>
      <c r="EX184" s="120"/>
      <c r="EY184" s="62" t="str">
        <f t="shared" si="336"/>
        <v/>
      </c>
      <c r="EZ184" s="62" t="str">
        <f t="shared" si="392"/>
        <v/>
      </c>
      <c r="FA184" s="65" t="str">
        <f t="shared" si="458"/>
        <v/>
      </c>
      <c r="FB184" s="68" t="str">
        <f t="shared" si="393"/>
        <v/>
      </c>
      <c r="FC184" s="32"/>
      <c r="FD184" s="120"/>
      <c r="FE184" s="62" t="str">
        <f t="shared" si="337"/>
        <v/>
      </c>
      <c r="FF184" s="62" t="str">
        <f t="shared" si="394"/>
        <v/>
      </c>
      <c r="FG184" s="65" t="str">
        <f t="shared" si="459"/>
        <v/>
      </c>
      <c r="FH184" s="68" t="str">
        <f t="shared" si="395"/>
        <v/>
      </c>
      <c r="FI184" s="32"/>
      <c r="FJ184" s="120"/>
      <c r="FK184" s="62" t="str">
        <f t="shared" si="338"/>
        <v/>
      </c>
      <c r="FL184" s="62" t="str">
        <f t="shared" si="396"/>
        <v/>
      </c>
      <c r="FM184" s="65" t="str">
        <f t="shared" si="460"/>
        <v/>
      </c>
      <c r="FN184" s="68" t="str">
        <f t="shared" si="397"/>
        <v/>
      </c>
      <c r="FO184" s="32"/>
      <c r="FP184" s="120"/>
      <c r="FQ184" s="62" t="str">
        <f t="shared" si="339"/>
        <v/>
      </c>
      <c r="FR184" s="62" t="str">
        <f t="shared" si="398"/>
        <v/>
      </c>
      <c r="FS184" s="65" t="str">
        <f t="shared" si="461"/>
        <v/>
      </c>
      <c r="FT184" s="68" t="str">
        <f t="shared" si="399"/>
        <v/>
      </c>
      <c r="FU184" s="32"/>
      <c r="FV184" s="120"/>
      <c r="FW184" s="62" t="str">
        <f t="shared" si="340"/>
        <v/>
      </c>
      <c r="FX184" s="62" t="str">
        <f t="shared" si="400"/>
        <v/>
      </c>
      <c r="FY184" s="65" t="str">
        <f t="shared" si="462"/>
        <v/>
      </c>
      <c r="FZ184" s="68" t="str">
        <f t="shared" si="401"/>
        <v/>
      </c>
      <c r="GA184" s="32"/>
      <c r="GC184" s="7" t="str">
        <f t="shared" si="402"/>
        <v>Jun 2020</v>
      </c>
      <c r="GD184" s="7" t="str">
        <f t="shared" ca="1" si="341"/>
        <v/>
      </c>
      <c r="GT184" s="71">
        <f>IF(GT$9="", "", IF(AND(NOT('Personnel Details'!$N$11=""), $B184&gt;='Personnel Details'!$N$11), 'Personnel Details'!$O$11, IF(AND(NOT('Personnel Details'!$I$11=""), $B184&gt;='Personnel Details'!$I$11), 'Personnel Details'!$J$11, 'Personnel Details'!$E$11)))</f>
        <v>0.8</v>
      </c>
      <c r="GU184" s="59" t="str">
        <f>IF(GT$9="", "", IF(AND(NOT('Personnel Details'!$N$11=""), $B184&gt;='Personnel Details'!$N$11), IF('Personnel Details'!$P$11="","", 'Personnel Details'!$P$11), IF(AND(NOT('Personnel Details'!$I$11=""), $B184&gt;='Personnel Details'!$I$11), IF('Personnel Details'!$K$11="", "", 'Personnel Details'!$K$11), IF('Personnel Details'!$F$11="", "", 'Personnel Details'!$F$11))))</f>
        <v/>
      </c>
      <c r="GV184" s="74">
        <f>IF(GT$9="", "", IF(AND(NOT('Personnel Details'!$N$11=""), $B184&gt;='Personnel Details'!$N$11), 'Personnel Details'!$Q$11, IF(AND(NOT('Personnel Details'!$I$11=""), $B184&gt;='Personnel Details'!$I$11), 'Personnel Details'!$L$11, 'Personnel Details'!$G$11)))</f>
        <v>0</v>
      </c>
      <c r="GW184" s="59">
        <f t="shared" si="403"/>
        <v>0</v>
      </c>
      <c r="GX184" s="53"/>
      <c r="GZ184" s="78">
        <f>IF(GZ$9="", "", IF(AND(NOT('Personnel Details'!$N$12=""), $B184&gt;='Personnel Details'!$N$12), 'Personnel Details'!$O$12, IF(AND(NOT('Personnel Details'!$I$12=""), $B184&gt;='Personnel Details'!$I$12), 'Personnel Details'!$J$12, 'Personnel Details'!$E$12)))</f>
        <v>0.8</v>
      </c>
      <c r="HA184" s="59" t="str">
        <f>IF(GZ$9="", "", IF(AND(NOT('Personnel Details'!$N$12=""), $B184&gt;='Personnel Details'!$N$12), IF('Personnel Details'!$P$12="","", 'Personnel Details'!$P$12), IF(AND(NOT('Personnel Details'!$I$12=""), $B184&gt;='Personnel Details'!$I$12), IF('Personnel Details'!$K$12="", "", 'Personnel Details'!$K$12), IF('Personnel Details'!$F$12="", "", 'Personnel Details'!$F$12))))</f>
        <v/>
      </c>
      <c r="HB184" s="79">
        <f>IF(GZ$9="", "", IF(AND(NOT('Personnel Details'!$N$12=""), $B184&gt;='Personnel Details'!$N$12), 'Personnel Details'!$Q$12, IF(AND(NOT('Personnel Details'!$I$12=""), $B184&gt;='Personnel Details'!$I$12), 'Personnel Details'!$L$12, 'Personnel Details'!$G$12)))</f>
        <v>0</v>
      </c>
      <c r="HC184" s="59">
        <f t="shared" si="404"/>
        <v>0</v>
      </c>
      <c r="HD184" s="53"/>
      <c r="HF184" s="78">
        <f>IF(HF$9="", "", IF(AND(NOT('Personnel Details'!$N$13=""), $B184&gt;='Personnel Details'!$N$13), 'Personnel Details'!$O$13, IF(AND(NOT('Personnel Details'!$I$13=""), $B184&gt;='Personnel Details'!$I$13), 'Personnel Details'!$J$13, 'Personnel Details'!$E$13)))</f>
        <v>0.8</v>
      </c>
      <c r="HG184" s="59" t="str">
        <f>IF(HF$9="", "", IF(AND(NOT('Personnel Details'!$N$13=""), $B184&gt;='Personnel Details'!$N$13), IF('Personnel Details'!$P$13="","", 'Personnel Details'!$P$13), IF(AND(NOT('Personnel Details'!$I$13=""), $B184&gt;='Personnel Details'!$I$13), IF('Personnel Details'!$K$13="", "", 'Personnel Details'!$K$13), IF('Personnel Details'!$F$13="", "", 'Personnel Details'!$F$13))))</f>
        <v/>
      </c>
      <c r="HH184" s="79">
        <f>IF(HF$9="", "", IF(AND(NOT('Personnel Details'!$N$13=""), $B184&gt;='Personnel Details'!$N$13), 'Personnel Details'!$Q$13, IF(AND(NOT('Personnel Details'!$I$13=""), $B184&gt;='Personnel Details'!$I$13), 'Personnel Details'!$L$13, 'Personnel Details'!$G$13)))</f>
        <v>0</v>
      </c>
      <c r="HI184" s="59">
        <f t="shared" si="405"/>
        <v>0</v>
      </c>
      <c r="HJ184" s="53"/>
      <c r="HL184" s="78">
        <f>IF(HL$9="", "", IF(AND(NOT('Personnel Details'!$N$14=""), $B184&gt;='Personnel Details'!$N$14), 'Personnel Details'!$O$14, IF(AND(NOT('Personnel Details'!$I$14=""), $B184&gt;='Personnel Details'!$I$14), 'Personnel Details'!$J$14, 'Personnel Details'!$E$14)))</f>
        <v>0.8</v>
      </c>
      <c r="HM184" s="59">
        <f>IF(HL$9="", "", IF(AND(NOT('Personnel Details'!$N$14=""), $B184&gt;='Personnel Details'!$N$14), IF('Personnel Details'!$P$14="","", 'Personnel Details'!$P$14), IF(AND(NOT('Personnel Details'!$I$14=""), $B184&gt;='Personnel Details'!$I$14), IF('Personnel Details'!$K$14="", "", 'Personnel Details'!$K$14), IF('Personnel Details'!$F$14="", "", 'Personnel Details'!$F$14))))</f>
        <v>2000</v>
      </c>
      <c r="HN184" s="79">
        <f>IF(HL$9="", "", IF(AND(NOT('Personnel Details'!$N$14=""), $B184&gt;='Personnel Details'!$N$14), 'Personnel Details'!$Q$14, IF(AND(NOT('Personnel Details'!$I$14=""), $B184&gt;='Personnel Details'!$I$14), 'Personnel Details'!$L$14, 'Personnel Details'!$G$14)))</f>
        <v>0.85</v>
      </c>
      <c r="HO184" s="59">
        <f t="shared" si="406"/>
        <v>0</v>
      </c>
      <c r="HP184" s="53"/>
      <c r="HR184" s="78" t="str">
        <f>IF(HR$9="", "", IF(AND(NOT('Personnel Details'!$N$15=""), $B184&gt;='Personnel Details'!$N$15), 'Personnel Details'!$O$15, IF(AND(NOT('Personnel Details'!$I$15=""), $B184&gt;='Personnel Details'!$I$15), 'Personnel Details'!$J$15, 'Personnel Details'!$E$15)))</f>
        <v/>
      </c>
      <c r="HS184" s="59" t="str">
        <f>IF(HR$9="", "", IF(AND(NOT('Personnel Details'!$N$15=""), $B184&gt;='Personnel Details'!$N$15), IF('Personnel Details'!$P$15="","", 'Personnel Details'!$P$15), IF(AND(NOT('Personnel Details'!$I$15=""), $B184&gt;='Personnel Details'!$I$15), IF('Personnel Details'!$K$15="", "", 'Personnel Details'!$K$15), IF('Personnel Details'!$F$15="", "", 'Personnel Details'!$F$15))))</f>
        <v/>
      </c>
      <c r="HT184" s="79" t="str">
        <f>IF(HR$9="", "", IF(AND(NOT('Personnel Details'!$N$15=""), $B184&gt;='Personnel Details'!$N$15), 'Personnel Details'!$Q$15, IF(AND(NOT('Personnel Details'!$I$15=""), $B184&gt;='Personnel Details'!$I$15), 'Personnel Details'!$L$15, 'Personnel Details'!$G$15)))</f>
        <v/>
      </c>
      <c r="HU184" s="59">
        <f t="shared" si="407"/>
        <v>0</v>
      </c>
      <c r="HV184" s="53"/>
      <c r="HX184" s="78" t="str">
        <f>IF(HX$9="", "", IF(AND(NOT('Personnel Details'!$N$16=""), $B184&gt;='Personnel Details'!$N$16), 'Personnel Details'!$O$16, IF(AND(NOT('Personnel Details'!$I$16=""), $B184&gt;='Personnel Details'!$I$16), 'Personnel Details'!$J$16, 'Personnel Details'!$E$16)))</f>
        <v/>
      </c>
      <c r="HY184" s="59" t="str">
        <f>IF(HX$9="", "", IF(AND(NOT('Personnel Details'!$N$16=""), $B184&gt;='Personnel Details'!$N$16), IF('Personnel Details'!$P$16="","", 'Personnel Details'!$P$16), IF(AND(NOT('Personnel Details'!$I$16=""), $B184&gt;='Personnel Details'!$I$16), IF('Personnel Details'!$K$16="", "", 'Personnel Details'!$K$16), IF('Personnel Details'!$F$16="", "", 'Personnel Details'!$F$16))))</f>
        <v/>
      </c>
      <c r="HZ184" s="79" t="str">
        <f>IF(HX$9="", "", IF(AND(NOT('Personnel Details'!$N$16=""), $B184&gt;='Personnel Details'!$N$16), 'Personnel Details'!$Q$16, IF(AND(NOT('Personnel Details'!$I$16=""), $B184&gt;='Personnel Details'!$I$16), 'Personnel Details'!$L$16, 'Personnel Details'!$G$16)))</f>
        <v/>
      </c>
      <c r="IA184" s="59">
        <f t="shared" si="408"/>
        <v>0</v>
      </c>
      <c r="IB184" s="53"/>
      <c r="ID184" s="78" t="str">
        <f>IF(ID$9="", "", IF(AND(NOT('Personnel Details'!$N$17=""), $B184&gt;='Personnel Details'!$N$17), 'Personnel Details'!$O$17, IF(AND(NOT('Personnel Details'!$I$17=""), $B184&gt;='Personnel Details'!$I$17), 'Personnel Details'!$J$17, 'Personnel Details'!$E$17)))</f>
        <v/>
      </c>
      <c r="IE184" s="59" t="str">
        <f>IF(ID$9="", "", IF(AND(NOT('Personnel Details'!$N$17=""), $B184&gt;='Personnel Details'!$N$17), IF('Personnel Details'!$P$17="","", 'Personnel Details'!$P$17), IF(AND(NOT('Personnel Details'!$I$17=""), $B184&gt;='Personnel Details'!$I$17), IF('Personnel Details'!$K$17="", "", 'Personnel Details'!$K$17), IF('Personnel Details'!$F$17="", "", 'Personnel Details'!$F$17))))</f>
        <v/>
      </c>
      <c r="IF184" s="79" t="str">
        <f>IF(ID$9="", "", IF(AND(NOT('Personnel Details'!$N$17=""), $B184&gt;='Personnel Details'!$N$17), 'Personnel Details'!$Q$17, IF(AND(NOT('Personnel Details'!$I$17=""), $B184&gt;='Personnel Details'!$I$17), 'Personnel Details'!$L$17, 'Personnel Details'!$G$17)))</f>
        <v/>
      </c>
      <c r="IG184" s="59">
        <f t="shared" si="409"/>
        <v>0</v>
      </c>
      <c r="IH184" s="53"/>
      <c r="IJ184" s="78" t="str">
        <f>IF(IJ$9="", "", IF(AND(NOT('Personnel Details'!$N$18=""), $B184&gt;='Personnel Details'!$N$18), 'Personnel Details'!$O$18, IF(AND(NOT('Personnel Details'!$I$18=""), $B184&gt;='Personnel Details'!$I$18), 'Personnel Details'!$J$18, 'Personnel Details'!$E$18)))</f>
        <v/>
      </c>
      <c r="IK184" s="59" t="str">
        <f>IF(IJ$9="", "", IF(AND(NOT('Personnel Details'!$N$18=""), $B184&gt;='Personnel Details'!$N$18), IF('Personnel Details'!$P$18="","", 'Personnel Details'!$P$18), IF(AND(NOT('Personnel Details'!$I$18=""), $B184&gt;='Personnel Details'!$I$18), IF('Personnel Details'!$K$18="", "", 'Personnel Details'!$K$18), IF('Personnel Details'!$F$18="", "", 'Personnel Details'!$F$18))))</f>
        <v/>
      </c>
      <c r="IL184" s="79" t="str">
        <f>IF(IJ$9="", "", IF(AND(NOT('Personnel Details'!$N$18=""), $B184&gt;='Personnel Details'!$N$18), 'Personnel Details'!$Q$18, IF(AND(NOT('Personnel Details'!$I$18=""), $B184&gt;='Personnel Details'!$I$18), 'Personnel Details'!$L$18, 'Personnel Details'!$G$18)))</f>
        <v/>
      </c>
      <c r="IM184" s="59">
        <f t="shared" si="410"/>
        <v>0</v>
      </c>
      <c r="IN184" s="53"/>
      <c r="IP184" s="78" t="str">
        <f>IF(IP$9="", "", IF(AND(NOT('Personnel Details'!$N$19=""), $B184&gt;='Personnel Details'!$N$19), 'Personnel Details'!$O$19, IF(AND(NOT('Personnel Details'!$I$19=""), $B184&gt;='Personnel Details'!$I$19), 'Personnel Details'!$J$19, 'Personnel Details'!$E$19)))</f>
        <v/>
      </c>
      <c r="IQ184" s="59" t="str">
        <f>IF(IP$9="", "", IF(AND(NOT('Personnel Details'!$N$19=""), $B184&gt;='Personnel Details'!$N$19), IF('Personnel Details'!$P$19="","", 'Personnel Details'!$P$19), IF(AND(NOT('Personnel Details'!$I$19=""), $B184&gt;='Personnel Details'!$I$19), IF('Personnel Details'!$K$19="", "", 'Personnel Details'!$K$19), IF('Personnel Details'!$F$19="", "", 'Personnel Details'!$F$19))))</f>
        <v/>
      </c>
      <c r="IR184" s="79" t="str">
        <f>IF(IP$9="", "", IF(AND(NOT('Personnel Details'!$N$19=""), $B184&gt;='Personnel Details'!$N$19), 'Personnel Details'!$Q$19, IF(AND(NOT('Personnel Details'!$I$19=""), $B184&gt;='Personnel Details'!$I$19), 'Personnel Details'!$L$19, 'Personnel Details'!$G$19)))</f>
        <v/>
      </c>
      <c r="IS184" s="59">
        <f t="shared" si="411"/>
        <v>0</v>
      </c>
      <c r="IT184" s="53"/>
      <c r="IV184" s="78" t="str">
        <f>IF(IV$9="", "", IF(AND(NOT('Personnel Details'!$N$20=""), $B184&gt;='Personnel Details'!$N$20), 'Personnel Details'!$O$20, IF(AND(NOT('Personnel Details'!$I$20=""), $B184&gt;='Personnel Details'!$I$20), 'Personnel Details'!$J$20, 'Personnel Details'!$E$20)))</f>
        <v/>
      </c>
      <c r="IW184" s="59" t="str">
        <f>IF(IV$9="", "", IF(AND(NOT('Personnel Details'!$N$20=""), $B184&gt;='Personnel Details'!$N$20), IF('Personnel Details'!$P$20="","", 'Personnel Details'!$P$20), IF(AND(NOT('Personnel Details'!$I$20=""), $B184&gt;='Personnel Details'!$I$20), IF('Personnel Details'!$K$20="", "", 'Personnel Details'!$K$20), IF('Personnel Details'!$F$20="", "", 'Personnel Details'!$F$20))))</f>
        <v/>
      </c>
      <c r="IX184" s="79" t="str">
        <f>IF(IV$9="", "", IF(AND(NOT('Personnel Details'!$N$20=""), $B184&gt;='Personnel Details'!$N$20), 'Personnel Details'!$Q$20, IF(AND(NOT('Personnel Details'!$I$20=""), $B184&gt;='Personnel Details'!$I$20), 'Personnel Details'!$L$20, 'Personnel Details'!$G$20)))</f>
        <v/>
      </c>
      <c r="IY184" s="59">
        <f t="shared" si="412"/>
        <v>0</v>
      </c>
      <c r="IZ184" s="53"/>
      <c r="JB184" s="78" t="str">
        <f>IF(JB$9="", "", IF(AND(NOT('Personnel Details'!$N$21=""), $B184&gt;='Personnel Details'!$N$21), 'Personnel Details'!$O$21, IF(AND(NOT('Personnel Details'!$I$21=""), $B184&gt;='Personnel Details'!$I$21), 'Personnel Details'!$J$21, 'Personnel Details'!$E$21)))</f>
        <v/>
      </c>
      <c r="JC184" s="59" t="str">
        <f>IF(JB$9="", "", IF(AND(NOT('Personnel Details'!$N$21=""), $B184&gt;='Personnel Details'!$N$21), IF('Personnel Details'!$P$21="","", 'Personnel Details'!$P$21), IF(AND(NOT('Personnel Details'!$I$21=""), $B184&gt;='Personnel Details'!$I$21), IF('Personnel Details'!$K$21="", "", 'Personnel Details'!$K$21), IF('Personnel Details'!$F$21="", "", 'Personnel Details'!$F$21))))</f>
        <v/>
      </c>
      <c r="JD184" s="79" t="str">
        <f>IF(JB$9="", "", IF(AND(NOT('Personnel Details'!$N$21=""), $B184&gt;='Personnel Details'!$N$21), 'Personnel Details'!$Q$21, IF(AND(NOT('Personnel Details'!$I$21=""), $B184&gt;='Personnel Details'!$I$21), 'Personnel Details'!$L$21, 'Personnel Details'!$G$21)))</f>
        <v/>
      </c>
      <c r="JE184" s="59">
        <f t="shared" si="413"/>
        <v>0</v>
      </c>
      <c r="JF184" s="53"/>
      <c r="JH184" s="78" t="str">
        <f>IF(JH$9="", "", IF(AND(NOT('Personnel Details'!$N$22=""), $B184&gt;='Personnel Details'!$N$22), 'Personnel Details'!$O$22, IF(AND(NOT('Personnel Details'!$I$22=""), $B184&gt;='Personnel Details'!$I$22), 'Personnel Details'!$J$22, 'Personnel Details'!$E$22)))</f>
        <v/>
      </c>
      <c r="JI184" s="59" t="str">
        <f>IF(JH$9="", "", IF(AND(NOT('Personnel Details'!$N$22=""), $B184&gt;='Personnel Details'!$N$22), IF('Personnel Details'!$P$22="","", 'Personnel Details'!$P$22), IF(AND(NOT('Personnel Details'!$I$22=""), $B184&gt;='Personnel Details'!$I$22), IF('Personnel Details'!$K$22="", "", 'Personnel Details'!$K$22), IF('Personnel Details'!$F$22="", "", 'Personnel Details'!$F$22))))</f>
        <v/>
      </c>
      <c r="JJ184" s="79" t="str">
        <f>IF(JH$9="", "", IF(AND(NOT('Personnel Details'!$N$22=""), $B184&gt;='Personnel Details'!$N$22), 'Personnel Details'!$Q$22, IF(AND(NOT('Personnel Details'!$I$22=""), $B184&gt;='Personnel Details'!$I$22), 'Personnel Details'!$L$22, 'Personnel Details'!$G$22)))</f>
        <v/>
      </c>
      <c r="JK184" s="59">
        <f t="shared" si="414"/>
        <v>0</v>
      </c>
      <c r="JL184" s="53"/>
      <c r="JN184" s="78" t="str">
        <f>IF(JN$9="", "", IF(AND(NOT('Personnel Details'!$N$23=""), $B184&gt;='Personnel Details'!$N$23), 'Personnel Details'!$O$23, IF(AND(NOT('Personnel Details'!$I$23=""), $B184&gt;='Personnel Details'!$I$23), 'Personnel Details'!$J$23, 'Personnel Details'!$E$23)))</f>
        <v/>
      </c>
      <c r="JO184" s="59" t="str">
        <f>IF(JN$9="", "", IF(AND(NOT('Personnel Details'!$N$23=""), $B184&gt;='Personnel Details'!$N$23), IF('Personnel Details'!$P$23="","", 'Personnel Details'!$P$23), IF(AND(NOT('Personnel Details'!$I$23=""), $B184&gt;='Personnel Details'!$I$23), IF('Personnel Details'!$K$23="", "", 'Personnel Details'!$K$23), IF('Personnel Details'!$F$23="", "", 'Personnel Details'!$F$23))))</f>
        <v/>
      </c>
      <c r="JP184" s="79" t="str">
        <f>IF(JN$9="", "", IF(AND(NOT('Personnel Details'!$N$23=""), $B184&gt;='Personnel Details'!$N$23), 'Personnel Details'!$Q$23, IF(AND(NOT('Personnel Details'!$I$23=""), $B184&gt;='Personnel Details'!$I$23), 'Personnel Details'!$L$23, 'Personnel Details'!$G$23)))</f>
        <v/>
      </c>
      <c r="JQ184" s="59">
        <f t="shared" si="415"/>
        <v>0</v>
      </c>
      <c r="JR184" s="53"/>
      <c r="JT184" s="78" t="str">
        <f>IF(JT$9="", "", IF(AND(NOT('Personnel Details'!$N$24=""), $B184&gt;='Personnel Details'!$N$24), 'Personnel Details'!$O$24, IF(AND(NOT('Personnel Details'!$I$24=""), $B184&gt;='Personnel Details'!$I$24), 'Personnel Details'!$J$24, 'Personnel Details'!$E$24)))</f>
        <v/>
      </c>
      <c r="JU184" s="59" t="str">
        <f>IF(JT$9="", "", IF(AND(NOT('Personnel Details'!$N$24=""), $B184&gt;='Personnel Details'!$N$24), IF('Personnel Details'!$P$24="","", 'Personnel Details'!$P$24), IF(AND(NOT('Personnel Details'!$I$24=""), $B184&gt;='Personnel Details'!$I$24), IF('Personnel Details'!$K$24="", "", 'Personnel Details'!$K$24), IF('Personnel Details'!$F$24="", "", 'Personnel Details'!$F$24))))</f>
        <v/>
      </c>
      <c r="JV184" s="79" t="str">
        <f>IF(JT$9="", "", IF(AND(NOT('Personnel Details'!$N$24=""), $B184&gt;='Personnel Details'!$N$24), 'Personnel Details'!$Q$24, IF(AND(NOT('Personnel Details'!$I$24=""), $B184&gt;='Personnel Details'!$I$24), 'Personnel Details'!$L$24, 'Personnel Details'!$G$24)))</f>
        <v/>
      </c>
      <c r="JW184" s="59">
        <f t="shared" si="416"/>
        <v>0</v>
      </c>
      <c r="JX184" s="53"/>
      <c r="JZ184" s="78" t="str">
        <f>IF(JZ$9="", "", IF(AND(NOT('Personnel Details'!$N$25=""), $B184&gt;='Personnel Details'!$N$25), 'Personnel Details'!$O$25, IF(AND(NOT('Personnel Details'!$I$25=""), $B184&gt;='Personnel Details'!$I$25), 'Personnel Details'!$J$25, 'Personnel Details'!$E$25)))</f>
        <v/>
      </c>
      <c r="KA184" s="59" t="str">
        <f>IF(JZ$9="", "", IF(AND(NOT('Personnel Details'!$N$25=""), $B184&gt;='Personnel Details'!$N$25), IF('Personnel Details'!$P$25="","", 'Personnel Details'!$P$25), IF(AND(NOT('Personnel Details'!$I$25=""), $B184&gt;='Personnel Details'!$I$25), IF('Personnel Details'!$K$25="", "", 'Personnel Details'!$K$25), IF('Personnel Details'!$F$25="", "", 'Personnel Details'!$F$25))))</f>
        <v/>
      </c>
      <c r="KB184" s="79" t="str">
        <f>IF(JZ$9="", "", IF(AND(NOT('Personnel Details'!$N$25=""), $B184&gt;='Personnel Details'!$N$25), 'Personnel Details'!$Q$25, IF(AND(NOT('Personnel Details'!$I$25=""), $B184&gt;='Personnel Details'!$I$25), 'Personnel Details'!$L$25, 'Personnel Details'!$G$25)))</f>
        <v/>
      </c>
      <c r="KC184" s="59">
        <f t="shared" si="417"/>
        <v>0</v>
      </c>
      <c r="KD184" s="53"/>
      <c r="KF184" s="78" t="str">
        <f>IF(KF$9="", "", IF(AND(NOT('Personnel Details'!$N$26=""), $B184&gt;='Personnel Details'!$N$26), 'Personnel Details'!$O$26, IF(AND(NOT('Personnel Details'!$I$26=""), $B184&gt;='Personnel Details'!$I$26), 'Personnel Details'!$J$26, 'Personnel Details'!$E$26)))</f>
        <v/>
      </c>
      <c r="KG184" s="59" t="str">
        <f>IF(KF$9="", "", IF(AND(NOT('Personnel Details'!$N$26=""), $B184&gt;='Personnel Details'!$N$26), IF('Personnel Details'!$P$26="","", 'Personnel Details'!$P$26), IF(AND(NOT('Personnel Details'!$I$26=""), $B184&gt;='Personnel Details'!$I$26), IF('Personnel Details'!$K$26="", "", 'Personnel Details'!$K$26), IF('Personnel Details'!$F$26="", "", 'Personnel Details'!$F$26))))</f>
        <v/>
      </c>
      <c r="KH184" s="79" t="str">
        <f>IF(KF$9="", "", IF(AND(NOT('Personnel Details'!$N$26=""), $B184&gt;='Personnel Details'!$N$26), 'Personnel Details'!$Q$26, IF(AND(NOT('Personnel Details'!$I$26=""), $B184&gt;='Personnel Details'!$I$26), 'Personnel Details'!$L$26, 'Personnel Details'!$G$26)))</f>
        <v/>
      </c>
      <c r="KI184" s="59">
        <f t="shared" si="418"/>
        <v>0</v>
      </c>
      <c r="KJ184" s="53"/>
      <c r="KL184" s="78" t="str">
        <f>IF(KL$9="", "", IF(AND(NOT('Personnel Details'!$N$27=""), $B184&gt;='Personnel Details'!$N$27), 'Personnel Details'!$O$27, IF(AND(NOT('Personnel Details'!$I$27=""), $B184&gt;='Personnel Details'!$I$27), 'Personnel Details'!$J$27, 'Personnel Details'!$E$27)))</f>
        <v/>
      </c>
      <c r="KM184" s="59" t="str">
        <f>IF(KL$9="", "", IF(AND(NOT('Personnel Details'!$N$27=""), $B184&gt;='Personnel Details'!$N$27), IF('Personnel Details'!$P$27="","", 'Personnel Details'!$P$27), IF(AND(NOT('Personnel Details'!$I$27=""), $B184&gt;='Personnel Details'!$I$27), IF('Personnel Details'!$K$27="", "", 'Personnel Details'!$K$27), IF('Personnel Details'!$F$27="", "", 'Personnel Details'!$F$27))))</f>
        <v/>
      </c>
      <c r="KN184" s="79" t="str">
        <f>IF(KL$9="", "", IF(AND(NOT('Personnel Details'!$N$27=""), $B184&gt;='Personnel Details'!$N$27), 'Personnel Details'!$Q$27, IF(AND(NOT('Personnel Details'!$I$27=""), $B184&gt;='Personnel Details'!$I$27), 'Personnel Details'!$L$27, 'Personnel Details'!$G$27)))</f>
        <v/>
      </c>
      <c r="KO184" s="59">
        <f t="shared" si="419"/>
        <v>0</v>
      </c>
      <c r="KP184" s="53"/>
      <c r="KR184" s="78" t="str">
        <f>IF(KR$9="", "", IF(AND(NOT('Personnel Details'!$N$28=""), $B184&gt;='Personnel Details'!$N$28), 'Personnel Details'!$O$28, IF(AND(NOT('Personnel Details'!$I$28=""), $B184&gt;='Personnel Details'!$I$28), 'Personnel Details'!$J$28, 'Personnel Details'!$E$28)))</f>
        <v/>
      </c>
      <c r="KS184" s="59" t="str">
        <f>IF(KR$9="", "", IF(AND(NOT('Personnel Details'!$N$28=""), $B184&gt;='Personnel Details'!$N$28), IF('Personnel Details'!$P$28="","", 'Personnel Details'!$P$28), IF(AND(NOT('Personnel Details'!$I$28=""), $B184&gt;='Personnel Details'!$I$28), IF('Personnel Details'!$K$28="", "", 'Personnel Details'!$K$28), IF('Personnel Details'!$F$28="", "", 'Personnel Details'!$F$28))))</f>
        <v/>
      </c>
      <c r="KT184" s="79" t="str">
        <f>IF(KR$9="", "", IF(AND(NOT('Personnel Details'!$N$28=""), $B184&gt;='Personnel Details'!$N$28), 'Personnel Details'!$Q$28, IF(AND(NOT('Personnel Details'!$I$28=""), $B184&gt;='Personnel Details'!$I$28), 'Personnel Details'!$L$28, 'Personnel Details'!$G$28)))</f>
        <v/>
      </c>
      <c r="KU184" s="59">
        <f t="shared" si="420"/>
        <v>0</v>
      </c>
      <c r="KV184" s="53"/>
      <c r="KX184" s="78" t="str">
        <f>IF(KX$9="", "", IF(AND(NOT('Personnel Details'!$N$29=""), $B184&gt;='Personnel Details'!$N$29), 'Personnel Details'!$O$29, IF(AND(NOT('Personnel Details'!$I$29=""), $B184&gt;='Personnel Details'!$I$29), 'Personnel Details'!$J$29, 'Personnel Details'!$E$29)))</f>
        <v/>
      </c>
      <c r="KY184" s="59" t="str">
        <f>IF(KX$9="", "", IF(AND(NOT('Personnel Details'!$N$29=""), $B184&gt;='Personnel Details'!$N$29), IF('Personnel Details'!$P$29="","", 'Personnel Details'!$P$29), IF(AND(NOT('Personnel Details'!$I$29=""), $B184&gt;='Personnel Details'!$I$29), IF('Personnel Details'!$K$29="", "", 'Personnel Details'!$K$29), IF('Personnel Details'!$F$29="", "", 'Personnel Details'!$F$29))))</f>
        <v/>
      </c>
      <c r="KZ184" s="79" t="str">
        <f>IF(KX$9="", "", IF(AND(NOT('Personnel Details'!$N$29=""), $B184&gt;='Personnel Details'!$N$29), 'Personnel Details'!$Q$29, IF(AND(NOT('Personnel Details'!$I$29=""), $B184&gt;='Personnel Details'!$I$29), 'Personnel Details'!$L$29, 'Personnel Details'!$G$29)))</f>
        <v/>
      </c>
      <c r="LA184" s="59">
        <f t="shared" si="421"/>
        <v>0</v>
      </c>
      <c r="LB184" s="53"/>
      <c r="LD184" s="78" t="str">
        <f>IF(LD$9="", "", IF(AND(NOT('Personnel Details'!$N$30=""), $B184&gt;='Personnel Details'!$N$30), 'Personnel Details'!$O$30, IF(AND(NOT('Personnel Details'!$I$30=""), $B184&gt;='Personnel Details'!$I$30), 'Personnel Details'!$J$30, 'Personnel Details'!$E$30)))</f>
        <v/>
      </c>
      <c r="LE184" s="59" t="str">
        <f>IF(LD$9="", "", IF(AND(NOT('Personnel Details'!$N$30=""), $B184&gt;='Personnel Details'!$N$30), IF('Personnel Details'!$P$30="","", 'Personnel Details'!$P$30), IF(AND(NOT('Personnel Details'!$I$30=""), $B184&gt;='Personnel Details'!$I$30), IF('Personnel Details'!$K$30="", "", 'Personnel Details'!$K$30), IF('Personnel Details'!$F$30="", "", 'Personnel Details'!$F$30))))</f>
        <v/>
      </c>
      <c r="LF184" s="79" t="str">
        <f>IF(LD$9="", "", IF(AND(NOT('Personnel Details'!$N$30=""), $B184&gt;='Personnel Details'!$N$30), 'Personnel Details'!$Q$30, IF(AND(NOT('Personnel Details'!$I$30=""), $B184&gt;='Personnel Details'!$I$30), 'Personnel Details'!$L$30, 'Personnel Details'!$G$30)))</f>
        <v/>
      </c>
      <c r="LG184" s="59">
        <f t="shared" si="422"/>
        <v>0</v>
      </c>
      <c r="LH184" s="53"/>
      <c r="LJ184" s="78" t="str">
        <f>IF(LJ$9="", "", IF(AND(NOT('Personnel Details'!$N$31=""), $B184&gt;='Personnel Details'!$N$31), 'Personnel Details'!$O$31, IF(AND(NOT('Personnel Details'!$I$31=""), $B184&gt;='Personnel Details'!$I$31), 'Personnel Details'!$J$31, 'Personnel Details'!$E$31)))</f>
        <v/>
      </c>
      <c r="LK184" s="59" t="str">
        <f>IF(LJ$9="", "", IF(AND(NOT('Personnel Details'!$N$31=""), $B184&gt;='Personnel Details'!$N$31), IF('Personnel Details'!$P$31="","", 'Personnel Details'!$P$31), IF(AND(NOT('Personnel Details'!$I$31=""), $B184&gt;='Personnel Details'!$I$31), IF('Personnel Details'!$K$31="", "", 'Personnel Details'!$K$31), IF('Personnel Details'!$F$31="", "", 'Personnel Details'!$F$31))))</f>
        <v/>
      </c>
      <c r="LL184" s="79" t="str">
        <f>IF(LJ$9="", "", IF(AND(NOT('Personnel Details'!$N$31=""), $B184&gt;='Personnel Details'!$N$31), 'Personnel Details'!$Q$31, IF(AND(NOT('Personnel Details'!$I$31=""), $B184&gt;='Personnel Details'!$I$31), 'Personnel Details'!$L$31, 'Personnel Details'!$G$31)))</f>
        <v/>
      </c>
      <c r="LM184" s="59">
        <f t="shared" si="423"/>
        <v>0</v>
      </c>
      <c r="LN184" s="53"/>
      <c r="LP184" s="78" t="str">
        <f>IF(LP$9="", "", IF(AND(NOT('Personnel Details'!$N$32=""), $B184&gt;='Personnel Details'!$N$32), 'Personnel Details'!$O$32, IF(AND(NOT('Personnel Details'!$I$32=""), $B184&gt;='Personnel Details'!$I$32), 'Personnel Details'!$J$32, 'Personnel Details'!$E$32)))</f>
        <v/>
      </c>
      <c r="LQ184" s="59" t="str">
        <f>IF(LP$9="", "", IF(AND(NOT('Personnel Details'!$N$32=""), $B184&gt;='Personnel Details'!$N$32), IF('Personnel Details'!$P$32="","", 'Personnel Details'!$P$32), IF(AND(NOT('Personnel Details'!$I$32=""), $B184&gt;='Personnel Details'!$I$32), IF('Personnel Details'!$K$32="", "", 'Personnel Details'!$K$32), IF('Personnel Details'!$F$32="", "", 'Personnel Details'!$F$32))))</f>
        <v/>
      </c>
      <c r="LR184" s="79" t="str">
        <f>IF(LP$9="", "", IF(AND(NOT('Personnel Details'!$N$32=""), $B184&gt;='Personnel Details'!$N$32), 'Personnel Details'!$Q$32, IF(AND(NOT('Personnel Details'!$I$32=""), $B184&gt;='Personnel Details'!$I$32), 'Personnel Details'!$L$32, 'Personnel Details'!$G$32)))</f>
        <v/>
      </c>
      <c r="LS184" s="59">
        <f t="shared" si="424"/>
        <v>0</v>
      </c>
      <c r="LT184" s="53"/>
      <c r="LV184" s="78" t="str">
        <f>IF(LV$9="", "", IF(AND(NOT('Personnel Details'!$N$33=""), $B184&gt;='Personnel Details'!$N$33), 'Personnel Details'!$O$33, IF(AND(NOT('Personnel Details'!$I$33=""), $B184&gt;='Personnel Details'!$I$33), 'Personnel Details'!$J$33, 'Personnel Details'!$E$33)))</f>
        <v/>
      </c>
      <c r="LW184" s="59" t="str">
        <f>IF(LV$9="", "", IF(AND(NOT('Personnel Details'!$N$33=""), $B184&gt;='Personnel Details'!$N$33), IF('Personnel Details'!$P$33="","", 'Personnel Details'!$P$33), IF(AND(NOT('Personnel Details'!$I$33=""), $B184&gt;='Personnel Details'!$I$33), IF('Personnel Details'!$K$33="", "", 'Personnel Details'!$K$33), IF('Personnel Details'!$F$33="", "", 'Personnel Details'!$F$33))))</f>
        <v/>
      </c>
      <c r="LX184" s="79" t="str">
        <f>IF(LV$9="", "", IF(AND(NOT('Personnel Details'!$N$33=""), $B184&gt;='Personnel Details'!$N$33), 'Personnel Details'!$Q$33, IF(AND(NOT('Personnel Details'!$I$33=""), $B184&gt;='Personnel Details'!$I$33), 'Personnel Details'!$L$33, 'Personnel Details'!$G$33)))</f>
        <v/>
      </c>
      <c r="LY184" s="59">
        <f t="shared" si="425"/>
        <v>0</v>
      </c>
      <c r="LZ184" s="53"/>
      <c r="MB184" s="78" t="str">
        <f>IF(MB$9="", "", IF(AND(NOT('Personnel Details'!$N$34=""), $B184&gt;='Personnel Details'!$N$34), 'Personnel Details'!$O$34, IF(AND(NOT('Personnel Details'!$I$34=""), $B184&gt;='Personnel Details'!$I$34), 'Personnel Details'!$J$34, 'Personnel Details'!$E$34)))</f>
        <v/>
      </c>
      <c r="MC184" s="59" t="str">
        <f>IF(MB$9="", "", IF(AND(NOT('Personnel Details'!$N$34=""), $B184&gt;='Personnel Details'!$N$34), IF('Personnel Details'!$P$34="","", 'Personnel Details'!$P$34), IF(AND(NOT('Personnel Details'!$I$34=""), $B184&gt;='Personnel Details'!$I$34), IF('Personnel Details'!$K$34="", "", 'Personnel Details'!$K$34), IF('Personnel Details'!$F$34="", "", 'Personnel Details'!$F$34))))</f>
        <v/>
      </c>
      <c r="MD184" s="79" t="str">
        <f>IF(MB$9="", "", IF(AND(NOT('Personnel Details'!$N$34=""), $B184&gt;='Personnel Details'!$N$34), 'Personnel Details'!$Q$34, IF(AND(NOT('Personnel Details'!$I$34=""), $B184&gt;='Personnel Details'!$I$34), 'Personnel Details'!$L$34, 'Personnel Details'!$G$34)))</f>
        <v/>
      </c>
      <c r="ME184" s="59">
        <f t="shared" si="426"/>
        <v>0</v>
      </c>
      <c r="MF184" s="53"/>
      <c r="MH184" s="78" t="str">
        <f>IF(MH$9="", "", IF(AND(NOT('Personnel Details'!$N$35=""), $B184&gt;='Personnel Details'!$N$35), 'Personnel Details'!$O$35, IF(AND(NOT('Personnel Details'!$I$35=""), $B184&gt;='Personnel Details'!$I$35), 'Personnel Details'!$J$35, 'Personnel Details'!$E$35)))</f>
        <v/>
      </c>
      <c r="MI184" s="59" t="str">
        <f>IF(MH$9="", "", IF(AND(NOT('Personnel Details'!$N$35=""), $B184&gt;='Personnel Details'!$N$35), IF('Personnel Details'!$P$35="","", 'Personnel Details'!$P$35), IF(AND(NOT('Personnel Details'!$I$35=""), $B184&gt;='Personnel Details'!$I$35), IF('Personnel Details'!$K$35="", "", 'Personnel Details'!$K$35), IF('Personnel Details'!$F$35="", "", 'Personnel Details'!$F$35))))</f>
        <v/>
      </c>
      <c r="MJ184" s="79" t="str">
        <f>IF(MH$9="", "", IF(AND(NOT('Personnel Details'!$N$35=""), $B184&gt;='Personnel Details'!$N$35), 'Personnel Details'!$Q$35, IF(AND(NOT('Personnel Details'!$I$35=""), $B184&gt;='Personnel Details'!$I$35), 'Personnel Details'!$L$35, 'Personnel Details'!$G$35)))</f>
        <v/>
      </c>
      <c r="MK184" s="59">
        <f t="shared" si="427"/>
        <v>0</v>
      </c>
      <c r="ML184" s="53"/>
      <c r="MN184" s="78" t="str">
        <f>IF(MN$9="", "", IF(AND(NOT('Personnel Details'!$N$36=""), $B184&gt;='Personnel Details'!$N$36), 'Personnel Details'!$O$36, IF(AND(NOT('Personnel Details'!$I$36=""), $B184&gt;='Personnel Details'!$I$36), 'Personnel Details'!$J$36, 'Personnel Details'!$E$36)))</f>
        <v/>
      </c>
      <c r="MO184" s="59" t="str">
        <f>IF(MN$9="", "", IF(AND(NOT('Personnel Details'!$N$36=""), $B184&gt;='Personnel Details'!$N$36), IF('Personnel Details'!$P$36="","", 'Personnel Details'!$P$36), IF(AND(NOT('Personnel Details'!$I$36=""), $B184&gt;='Personnel Details'!$I$36), IF('Personnel Details'!$K$36="", "", 'Personnel Details'!$K$36), IF('Personnel Details'!$F$36="", "", 'Personnel Details'!$F$36))))</f>
        <v/>
      </c>
      <c r="MP184" s="79" t="str">
        <f>IF(MN$9="", "", IF(AND(NOT('Personnel Details'!$N$36=""), $B184&gt;='Personnel Details'!$N$36), 'Personnel Details'!$Q$36, IF(AND(NOT('Personnel Details'!$I$36=""), $B184&gt;='Personnel Details'!$I$36), 'Personnel Details'!$L$36, 'Personnel Details'!$G$36)))</f>
        <v/>
      </c>
      <c r="MQ184" s="59">
        <f t="shared" si="428"/>
        <v>0</v>
      </c>
      <c r="MR184" s="53"/>
      <c r="MT184" s="78" t="str">
        <f>IF(MT$9="", "", IF(AND(NOT('Personnel Details'!$N$37=""), $B184&gt;='Personnel Details'!$N$37), 'Personnel Details'!$O$37, IF(AND(NOT('Personnel Details'!$I$37=""), $B184&gt;='Personnel Details'!$I$37), 'Personnel Details'!$J$37, 'Personnel Details'!$E$37)))</f>
        <v/>
      </c>
      <c r="MU184" s="59" t="str">
        <f>IF(MT$9="", "", IF(AND(NOT('Personnel Details'!$N$37=""), $B184&gt;='Personnel Details'!$N$37), IF('Personnel Details'!$P$37="","", 'Personnel Details'!$P$37), IF(AND(NOT('Personnel Details'!$I$37=""), $B184&gt;='Personnel Details'!$I$37), IF('Personnel Details'!$K$37="", "", 'Personnel Details'!$K$37), IF('Personnel Details'!$F$37="", "", 'Personnel Details'!$F$37))))</f>
        <v/>
      </c>
      <c r="MV184" s="79" t="str">
        <f>IF(MT$9="", "", IF(AND(NOT('Personnel Details'!$N$37=""), $B184&gt;='Personnel Details'!$N$37), 'Personnel Details'!$Q$37, IF(AND(NOT('Personnel Details'!$I$37=""), $B184&gt;='Personnel Details'!$I$37), 'Personnel Details'!$L$37, 'Personnel Details'!$G$37)))</f>
        <v/>
      </c>
      <c r="MW184" s="59">
        <f t="shared" si="429"/>
        <v>0</v>
      </c>
      <c r="MX184" s="53"/>
      <c r="MZ184" s="78" t="str">
        <f>IF(MZ$9="", "", IF(AND(NOT('Personnel Details'!$N$38=""), $B184&gt;='Personnel Details'!$N$38), 'Personnel Details'!$O$38, IF(AND(NOT('Personnel Details'!$I$38=""), $B184&gt;='Personnel Details'!$I$38), 'Personnel Details'!$J$38, 'Personnel Details'!$E$38)))</f>
        <v/>
      </c>
      <c r="NA184" s="59" t="str">
        <f>IF(MZ$9="", "", IF(AND(NOT('Personnel Details'!$N$38=""), $B184&gt;='Personnel Details'!$N$38), IF('Personnel Details'!$P$38="","", 'Personnel Details'!$P$38), IF(AND(NOT('Personnel Details'!$I$38=""), $B184&gt;='Personnel Details'!$I$38), IF('Personnel Details'!$K$38="", "", 'Personnel Details'!$K$38), IF('Personnel Details'!$F$38="", "", 'Personnel Details'!$F$38))))</f>
        <v/>
      </c>
      <c r="NB184" s="79" t="str">
        <f>IF(MZ$9="", "", IF(AND(NOT('Personnel Details'!$N$38=""), $B184&gt;='Personnel Details'!$N$38), 'Personnel Details'!$Q$38, IF(AND(NOT('Personnel Details'!$I$38=""), $B184&gt;='Personnel Details'!$I$38), 'Personnel Details'!$L$38, 'Personnel Details'!$G$38)))</f>
        <v/>
      </c>
      <c r="NC184" s="59">
        <f t="shared" si="430"/>
        <v>0</v>
      </c>
      <c r="ND184" s="53"/>
      <c r="NF184" s="78" t="str">
        <f>IF(NF$9="", "", IF(AND(NOT('Personnel Details'!$N$39=""), $B184&gt;='Personnel Details'!$N$39), 'Personnel Details'!$O$39, IF(AND(NOT('Personnel Details'!$I$39=""), $B184&gt;='Personnel Details'!$I$39), 'Personnel Details'!$J$39, 'Personnel Details'!$E$39)))</f>
        <v/>
      </c>
      <c r="NG184" s="59" t="str">
        <f>IF(NF$9="", "", IF(AND(NOT('Personnel Details'!$N$39=""), $B184&gt;='Personnel Details'!$N$39), IF('Personnel Details'!$P$39="","", 'Personnel Details'!$P$39), IF(AND(NOT('Personnel Details'!$I$39=""), $B184&gt;='Personnel Details'!$I$39), IF('Personnel Details'!$K$39="", "", 'Personnel Details'!$K$39), IF('Personnel Details'!$F$39="", "", 'Personnel Details'!$F$39))))</f>
        <v/>
      </c>
      <c r="NH184" s="79" t="str">
        <f>IF(NF$9="", "", IF(AND(NOT('Personnel Details'!$N$39=""), $B184&gt;='Personnel Details'!$N$39), 'Personnel Details'!$Q$39, IF(AND(NOT('Personnel Details'!$I$39=""), $B184&gt;='Personnel Details'!$I$39), 'Personnel Details'!$L$39, 'Personnel Details'!$G$39)))</f>
        <v/>
      </c>
      <c r="NI184" s="59">
        <f t="shared" si="431"/>
        <v>0</v>
      </c>
      <c r="NJ184" s="53"/>
      <c r="NL184" s="78" t="str">
        <f>IF(NL$9="", "", IF(AND(NOT('Personnel Details'!$N$40=""), $B184&gt;='Personnel Details'!$N$40), 'Personnel Details'!$O$40, IF(AND(NOT('Personnel Details'!$I$40=""), $B184&gt;='Personnel Details'!$I$40), 'Personnel Details'!$J$40, 'Personnel Details'!$E$40)))</f>
        <v/>
      </c>
      <c r="NM184" s="59" t="str">
        <f>IF(NL$9="", "", IF(AND(NOT('Personnel Details'!$N$40=""), $B184&gt;='Personnel Details'!$N$40), IF('Personnel Details'!$P$40="","", 'Personnel Details'!$P$40), IF(AND(NOT('Personnel Details'!$I$40=""), $B184&gt;='Personnel Details'!$I$40), IF('Personnel Details'!$K$40="", "", 'Personnel Details'!$K$40), IF('Personnel Details'!$F$40="", "", 'Personnel Details'!$F$40))))</f>
        <v/>
      </c>
      <c r="NN184" s="79" t="str">
        <f>IF(NL$9="", "", IF(AND(NOT('Personnel Details'!$N$40=""), $B184&gt;='Personnel Details'!$N$40), 'Personnel Details'!$Q$40, IF(AND(NOT('Personnel Details'!$I$40=""), $B184&gt;='Personnel Details'!$I$40), 'Personnel Details'!$L$40, 'Personnel Details'!$G$40)))</f>
        <v/>
      </c>
      <c r="NO184" s="59">
        <f t="shared" si="432"/>
        <v>0</v>
      </c>
      <c r="NP184" s="53"/>
    </row>
    <row r="185" spans="1:380" x14ac:dyDescent="0.25">
      <c r="A185" s="32"/>
      <c r="B185" s="113">
        <f>IFERROR(IF(B184+1&gt;'Personnel Details'!$U$5, "", B184+1), "")</f>
        <v>44005</v>
      </c>
      <c r="C185" s="32"/>
      <c r="D185" s="120"/>
      <c r="E185" s="13" t="str">
        <f t="shared" si="311"/>
        <v/>
      </c>
      <c r="F185" s="13" t="str">
        <f t="shared" si="342"/>
        <v/>
      </c>
      <c r="G185" s="56" t="str">
        <f t="shared" si="433"/>
        <v/>
      </c>
      <c r="H185" s="16" t="str">
        <f t="shared" si="343"/>
        <v/>
      </c>
      <c r="I185" s="32"/>
      <c r="J185" s="120"/>
      <c r="K185" s="62" t="str">
        <f t="shared" si="312"/>
        <v/>
      </c>
      <c r="L185" s="62" t="str">
        <f t="shared" si="344"/>
        <v/>
      </c>
      <c r="M185" s="65" t="str">
        <f t="shared" si="434"/>
        <v/>
      </c>
      <c r="N185" s="68" t="str">
        <f t="shared" si="345"/>
        <v/>
      </c>
      <c r="O185" s="32"/>
      <c r="P185" s="120"/>
      <c r="Q185" s="62" t="str">
        <f t="shared" si="313"/>
        <v/>
      </c>
      <c r="R185" s="62" t="str">
        <f t="shared" si="346"/>
        <v/>
      </c>
      <c r="S185" s="65" t="str">
        <f t="shared" si="435"/>
        <v/>
      </c>
      <c r="T185" s="68" t="str">
        <f t="shared" si="347"/>
        <v/>
      </c>
      <c r="U185" s="32"/>
      <c r="V185" s="120"/>
      <c r="W185" s="62" t="str">
        <f t="shared" si="314"/>
        <v/>
      </c>
      <c r="X185" s="62" t="str">
        <f t="shared" si="348"/>
        <v/>
      </c>
      <c r="Y185" s="65" t="str">
        <f t="shared" si="436"/>
        <v/>
      </c>
      <c r="Z185" s="68" t="str">
        <f t="shared" si="349"/>
        <v/>
      </c>
      <c r="AA185" s="32"/>
      <c r="AB185" s="120"/>
      <c r="AC185" s="62" t="str">
        <f t="shared" si="315"/>
        <v/>
      </c>
      <c r="AD185" s="62" t="str">
        <f t="shared" si="350"/>
        <v/>
      </c>
      <c r="AE185" s="65" t="str">
        <f t="shared" si="437"/>
        <v/>
      </c>
      <c r="AF185" s="68" t="str">
        <f t="shared" si="351"/>
        <v/>
      </c>
      <c r="AG185" s="32"/>
      <c r="AH185" s="120"/>
      <c r="AI185" s="62" t="str">
        <f t="shared" si="316"/>
        <v/>
      </c>
      <c r="AJ185" s="62" t="str">
        <f t="shared" si="352"/>
        <v/>
      </c>
      <c r="AK185" s="65" t="str">
        <f t="shared" si="438"/>
        <v/>
      </c>
      <c r="AL185" s="68" t="str">
        <f t="shared" si="353"/>
        <v/>
      </c>
      <c r="AM185" s="32"/>
      <c r="AN185" s="120"/>
      <c r="AO185" s="62" t="str">
        <f t="shared" si="317"/>
        <v/>
      </c>
      <c r="AP185" s="62" t="str">
        <f t="shared" si="354"/>
        <v/>
      </c>
      <c r="AQ185" s="65" t="str">
        <f t="shared" si="439"/>
        <v/>
      </c>
      <c r="AR185" s="68" t="str">
        <f t="shared" si="355"/>
        <v/>
      </c>
      <c r="AS185" s="32"/>
      <c r="AT185" s="120"/>
      <c r="AU185" s="62" t="str">
        <f t="shared" si="318"/>
        <v/>
      </c>
      <c r="AV185" s="62" t="str">
        <f t="shared" si="356"/>
        <v/>
      </c>
      <c r="AW185" s="65" t="str">
        <f t="shared" si="440"/>
        <v/>
      </c>
      <c r="AX185" s="68" t="str">
        <f t="shared" si="357"/>
        <v/>
      </c>
      <c r="AY185" s="32"/>
      <c r="AZ185" s="120"/>
      <c r="BA185" s="62" t="str">
        <f t="shared" si="319"/>
        <v/>
      </c>
      <c r="BB185" s="62" t="str">
        <f t="shared" si="358"/>
        <v/>
      </c>
      <c r="BC185" s="65" t="str">
        <f t="shared" si="441"/>
        <v/>
      </c>
      <c r="BD185" s="68" t="str">
        <f t="shared" si="359"/>
        <v/>
      </c>
      <c r="BE185" s="32"/>
      <c r="BF185" s="120"/>
      <c r="BG185" s="62" t="str">
        <f t="shared" si="320"/>
        <v/>
      </c>
      <c r="BH185" s="62" t="str">
        <f t="shared" si="360"/>
        <v/>
      </c>
      <c r="BI185" s="65" t="str">
        <f t="shared" si="442"/>
        <v/>
      </c>
      <c r="BJ185" s="68" t="str">
        <f t="shared" si="361"/>
        <v/>
      </c>
      <c r="BK185" s="32"/>
      <c r="BL185" s="120"/>
      <c r="BM185" s="62" t="str">
        <f t="shared" si="321"/>
        <v/>
      </c>
      <c r="BN185" s="62" t="str">
        <f t="shared" si="362"/>
        <v/>
      </c>
      <c r="BO185" s="65" t="str">
        <f t="shared" si="443"/>
        <v/>
      </c>
      <c r="BP185" s="68" t="str">
        <f t="shared" si="363"/>
        <v/>
      </c>
      <c r="BQ185" s="32"/>
      <c r="BR185" s="120"/>
      <c r="BS185" s="62" t="str">
        <f t="shared" si="322"/>
        <v/>
      </c>
      <c r="BT185" s="62" t="str">
        <f t="shared" si="364"/>
        <v/>
      </c>
      <c r="BU185" s="65" t="str">
        <f t="shared" si="444"/>
        <v/>
      </c>
      <c r="BV185" s="68" t="str">
        <f t="shared" si="365"/>
        <v/>
      </c>
      <c r="BW185" s="32"/>
      <c r="BX185" s="120"/>
      <c r="BY185" s="62" t="str">
        <f t="shared" si="323"/>
        <v/>
      </c>
      <c r="BZ185" s="62" t="str">
        <f t="shared" si="366"/>
        <v/>
      </c>
      <c r="CA185" s="65" t="str">
        <f t="shared" si="445"/>
        <v/>
      </c>
      <c r="CB185" s="68" t="str">
        <f t="shared" si="367"/>
        <v/>
      </c>
      <c r="CC185" s="32"/>
      <c r="CD185" s="120"/>
      <c r="CE185" s="62" t="str">
        <f t="shared" si="324"/>
        <v/>
      </c>
      <c r="CF185" s="62" t="str">
        <f t="shared" si="368"/>
        <v/>
      </c>
      <c r="CG185" s="65" t="str">
        <f t="shared" si="446"/>
        <v/>
      </c>
      <c r="CH185" s="68" t="str">
        <f t="shared" si="369"/>
        <v/>
      </c>
      <c r="CI185" s="32"/>
      <c r="CJ185" s="120"/>
      <c r="CK185" s="62" t="str">
        <f t="shared" si="325"/>
        <v/>
      </c>
      <c r="CL185" s="62" t="str">
        <f t="shared" si="370"/>
        <v/>
      </c>
      <c r="CM185" s="65" t="str">
        <f t="shared" si="447"/>
        <v/>
      </c>
      <c r="CN185" s="68" t="str">
        <f t="shared" si="371"/>
        <v/>
      </c>
      <c r="CO185" s="32"/>
      <c r="CP185" s="120"/>
      <c r="CQ185" s="62" t="str">
        <f t="shared" si="326"/>
        <v/>
      </c>
      <c r="CR185" s="62" t="str">
        <f t="shared" si="372"/>
        <v/>
      </c>
      <c r="CS185" s="65" t="str">
        <f t="shared" si="448"/>
        <v/>
      </c>
      <c r="CT185" s="68" t="str">
        <f t="shared" si="373"/>
        <v/>
      </c>
      <c r="CU185" s="32"/>
      <c r="CV185" s="120"/>
      <c r="CW185" s="62" t="str">
        <f t="shared" si="327"/>
        <v/>
      </c>
      <c r="CX185" s="62" t="str">
        <f t="shared" si="374"/>
        <v/>
      </c>
      <c r="CY185" s="65" t="str">
        <f t="shared" si="449"/>
        <v/>
      </c>
      <c r="CZ185" s="68" t="str">
        <f t="shared" si="375"/>
        <v/>
      </c>
      <c r="DA185" s="32"/>
      <c r="DB185" s="120"/>
      <c r="DC185" s="62" t="str">
        <f t="shared" si="328"/>
        <v/>
      </c>
      <c r="DD185" s="62" t="str">
        <f t="shared" si="376"/>
        <v/>
      </c>
      <c r="DE185" s="65" t="str">
        <f t="shared" si="450"/>
        <v/>
      </c>
      <c r="DF185" s="68" t="str">
        <f t="shared" si="377"/>
        <v/>
      </c>
      <c r="DG185" s="32"/>
      <c r="DH185" s="120"/>
      <c r="DI185" s="62" t="str">
        <f t="shared" si="329"/>
        <v/>
      </c>
      <c r="DJ185" s="62" t="str">
        <f t="shared" si="378"/>
        <v/>
      </c>
      <c r="DK185" s="65" t="str">
        <f t="shared" si="451"/>
        <v/>
      </c>
      <c r="DL185" s="68" t="str">
        <f t="shared" si="379"/>
        <v/>
      </c>
      <c r="DM185" s="32"/>
      <c r="DN185" s="120"/>
      <c r="DO185" s="62" t="str">
        <f t="shared" si="330"/>
        <v/>
      </c>
      <c r="DP185" s="62" t="str">
        <f t="shared" si="380"/>
        <v/>
      </c>
      <c r="DQ185" s="65" t="str">
        <f t="shared" si="452"/>
        <v/>
      </c>
      <c r="DR185" s="68" t="str">
        <f t="shared" si="381"/>
        <v/>
      </c>
      <c r="DS185" s="32"/>
      <c r="DT185" s="120"/>
      <c r="DU185" s="62" t="str">
        <f t="shared" si="331"/>
        <v/>
      </c>
      <c r="DV185" s="62" t="str">
        <f t="shared" si="382"/>
        <v/>
      </c>
      <c r="DW185" s="65" t="str">
        <f t="shared" si="453"/>
        <v/>
      </c>
      <c r="DX185" s="68" t="str">
        <f t="shared" si="383"/>
        <v/>
      </c>
      <c r="DY185" s="32"/>
      <c r="DZ185" s="120"/>
      <c r="EA185" s="62" t="str">
        <f t="shared" si="332"/>
        <v/>
      </c>
      <c r="EB185" s="62" t="str">
        <f t="shared" si="384"/>
        <v/>
      </c>
      <c r="EC185" s="65" t="str">
        <f t="shared" si="454"/>
        <v/>
      </c>
      <c r="ED185" s="68" t="str">
        <f t="shared" si="385"/>
        <v/>
      </c>
      <c r="EE185" s="32"/>
      <c r="EF185" s="120"/>
      <c r="EG185" s="62" t="str">
        <f t="shared" si="333"/>
        <v/>
      </c>
      <c r="EH185" s="62" t="str">
        <f t="shared" si="386"/>
        <v/>
      </c>
      <c r="EI185" s="65" t="str">
        <f t="shared" si="455"/>
        <v/>
      </c>
      <c r="EJ185" s="68" t="str">
        <f t="shared" si="387"/>
        <v/>
      </c>
      <c r="EK185" s="32"/>
      <c r="EL185" s="120"/>
      <c r="EM185" s="62" t="str">
        <f t="shared" si="334"/>
        <v/>
      </c>
      <c r="EN185" s="62" t="str">
        <f t="shared" si="388"/>
        <v/>
      </c>
      <c r="EO185" s="65" t="str">
        <f t="shared" si="456"/>
        <v/>
      </c>
      <c r="EP185" s="68" t="str">
        <f t="shared" si="389"/>
        <v/>
      </c>
      <c r="EQ185" s="32"/>
      <c r="ER185" s="120"/>
      <c r="ES185" s="62" t="str">
        <f t="shared" si="335"/>
        <v/>
      </c>
      <c r="ET185" s="62" t="str">
        <f t="shared" si="390"/>
        <v/>
      </c>
      <c r="EU185" s="65" t="str">
        <f t="shared" si="457"/>
        <v/>
      </c>
      <c r="EV185" s="68" t="str">
        <f t="shared" si="391"/>
        <v/>
      </c>
      <c r="EW185" s="32"/>
      <c r="EX185" s="120"/>
      <c r="EY185" s="62" t="str">
        <f t="shared" si="336"/>
        <v/>
      </c>
      <c r="EZ185" s="62" t="str">
        <f t="shared" si="392"/>
        <v/>
      </c>
      <c r="FA185" s="65" t="str">
        <f t="shared" si="458"/>
        <v/>
      </c>
      <c r="FB185" s="68" t="str">
        <f t="shared" si="393"/>
        <v/>
      </c>
      <c r="FC185" s="32"/>
      <c r="FD185" s="120"/>
      <c r="FE185" s="62" t="str">
        <f t="shared" si="337"/>
        <v/>
      </c>
      <c r="FF185" s="62" t="str">
        <f t="shared" si="394"/>
        <v/>
      </c>
      <c r="FG185" s="65" t="str">
        <f t="shared" si="459"/>
        <v/>
      </c>
      <c r="FH185" s="68" t="str">
        <f t="shared" si="395"/>
        <v/>
      </c>
      <c r="FI185" s="32"/>
      <c r="FJ185" s="120"/>
      <c r="FK185" s="62" t="str">
        <f t="shared" si="338"/>
        <v/>
      </c>
      <c r="FL185" s="62" t="str">
        <f t="shared" si="396"/>
        <v/>
      </c>
      <c r="FM185" s="65" t="str">
        <f t="shared" si="460"/>
        <v/>
      </c>
      <c r="FN185" s="68" t="str">
        <f t="shared" si="397"/>
        <v/>
      </c>
      <c r="FO185" s="32"/>
      <c r="FP185" s="120"/>
      <c r="FQ185" s="62" t="str">
        <f t="shared" si="339"/>
        <v/>
      </c>
      <c r="FR185" s="62" t="str">
        <f t="shared" si="398"/>
        <v/>
      </c>
      <c r="FS185" s="65" t="str">
        <f t="shared" si="461"/>
        <v/>
      </c>
      <c r="FT185" s="68" t="str">
        <f t="shared" si="399"/>
        <v/>
      </c>
      <c r="FU185" s="32"/>
      <c r="FV185" s="120"/>
      <c r="FW185" s="62" t="str">
        <f t="shared" si="340"/>
        <v/>
      </c>
      <c r="FX185" s="62" t="str">
        <f t="shared" si="400"/>
        <v/>
      </c>
      <c r="FY185" s="65" t="str">
        <f t="shared" si="462"/>
        <v/>
      </c>
      <c r="FZ185" s="68" t="str">
        <f t="shared" si="401"/>
        <v/>
      </c>
      <c r="GA185" s="32"/>
      <c r="GC185" s="7" t="str">
        <f t="shared" si="402"/>
        <v>Jun 2020</v>
      </c>
      <c r="GD185" s="7" t="str">
        <f t="shared" ca="1" si="341"/>
        <v/>
      </c>
      <c r="GT185" s="71">
        <f>IF(GT$9="", "", IF(AND(NOT('Personnel Details'!$N$11=""), $B185&gt;='Personnel Details'!$N$11), 'Personnel Details'!$O$11, IF(AND(NOT('Personnel Details'!$I$11=""), $B185&gt;='Personnel Details'!$I$11), 'Personnel Details'!$J$11, 'Personnel Details'!$E$11)))</f>
        <v>0.8</v>
      </c>
      <c r="GU185" s="59" t="str">
        <f>IF(GT$9="", "", IF(AND(NOT('Personnel Details'!$N$11=""), $B185&gt;='Personnel Details'!$N$11), IF('Personnel Details'!$P$11="","", 'Personnel Details'!$P$11), IF(AND(NOT('Personnel Details'!$I$11=""), $B185&gt;='Personnel Details'!$I$11), IF('Personnel Details'!$K$11="", "", 'Personnel Details'!$K$11), IF('Personnel Details'!$F$11="", "", 'Personnel Details'!$F$11))))</f>
        <v/>
      </c>
      <c r="GV185" s="74">
        <f>IF(GT$9="", "", IF(AND(NOT('Personnel Details'!$N$11=""), $B185&gt;='Personnel Details'!$N$11), 'Personnel Details'!$Q$11, IF(AND(NOT('Personnel Details'!$I$11=""), $B185&gt;='Personnel Details'!$I$11), 'Personnel Details'!$L$11, 'Personnel Details'!$G$11)))</f>
        <v>0</v>
      </c>
      <c r="GW185" s="59">
        <f t="shared" si="403"/>
        <v>0</v>
      </c>
      <c r="GX185" s="53"/>
      <c r="GZ185" s="78">
        <f>IF(GZ$9="", "", IF(AND(NOT('Personnel Details'!$N$12=""), $B185&gt;='Personnel Details'!$N$12), 'Personnel Details'!$O$12, IF(AND(NOT('Personnel Details'!$I$12=""), $B185&gt;='Personnel Details'!$I$12), 'Personnel Details'!$J$12, 'Personnel Details'!$E$12)))</f>
        <v>0.8</v>
      </c>
      <c r="HA185" s="59" t="str">
        <f>IF(GZ$9="", "", IF(AND(NOT('Personnel Details'!$N$12=""), $B185&gt;='Personnel Details'!$N$12), IF('Personnel Details'!$P$12="","", 'Personnel Details'!$P$12), IF(AND(NOT('Personnel Details'!$I$12=""), $B185&gt;='Personnel Details'!$I$12), IF('Personnel Details'!$K$12="", "", 'Personnel Details'!$K$12), IF('Personnel Details'!$F$12="", "", 'Personnel Details'!$F$12))))</f>
        <v/>
      </c>
      <c r="HB185" s="79">
        <f>IF(GZ$9="", "", IF(AND(NOT('Personnel Details'!$N$12=""), $B185&gt;='Personnel Details'!$N$12), 'Personnel Details'!$Q$12, IF(AND(NOT('Personnel Details'!$I$12=""), $B185&gt;='Personnel Details'!$I$12), 'Personnel Details'!$L$12, 'Personnel Details'!$G$12)))</f>
        <v>0</v>
      </c>
      <c r="HC185" s="59">
        <f t="shared" si="404"/>
        <v>0</v>
      </c>
      <c r="HD185" s="53"/>
      <c r="HF185" s="78">
        <f>IF(HF$9="", "", IF(AND(NOT('Personnel Details'!$N$13=""), $B185&gt;='Personnel Details'!$N$13), 'Personnel Details'!$O$13, IF(AND(NOT('Personnel Details'!$I$13=""), $B185&gt;='Personnel Details'!$I$13), 'Personnel Details'!$J$13, 'Personnel Details'!$E$13)))</f>
        <v>0.8</v>
      </c>
      <c r="HG185" s="59" t="str">
        <f>IF(HF$9="", "", IF(AND(NOT('Personnel Details'!$N$13=""), $B185&gt;='Personnel Details'!$N$13), IF('Personnel Details'!$P$13="","", 'Personnel Details'!$P$13), IF(AND(NOT('Personnel Details'!$I$13=""), $B185&gt;='Personnel Details'!$I$13), IF('Personnel Details'!$K$13="", "", 'Personnel Details'!$K$13), IF('Personnel Details'!$F$13="", "", 'Personnel Details'!$F$13))))</f>
        <v/>
      </c>
      <c r="HH185" s="79">
        <f>IF(HF$9="", "", IF(AND(NOT('Personnel Details'!$N$13=""), $B185&gt;='Personnel Details'!$N$13), 'Personnel Details'!$Q$13, IF(AND(NOT('Personnel Details'!$I$13=""), $B185&gt;='Personnel Details'!$I$13), 'Personnel Details'!$L$13, 'Personnel Details'!$G$13)))</f>
        <v>0</v>
      </c>
      <c r="HI185" s="59">
        <f t="shared" si="405"/>
        <v>0</v>
      </c>
      <c r="HJ185" s="53"/>
      <c r="HL185" s="78">
        <f>IF(HL$9="", "", IF(AND(NOT('Personnel Details'!$N$14=""), $B185&gt;='Personnel Details'!$N$14), 'Personnel Details'!$O$14, IF(AND(NOT('Personnel Details'!$I$14=""), $B185&gt;='Personnel Details'!$I$14), 'Personnel Details'!$J$14, 'Personnel Details'!$E$14)))</f>
        <v>0.8</v>
      </c>
      <c r="HM185" s="59">
        <f>IF(HL$9="", "", IF(AND(NOT('Personnel Details'!$N$14=""), $B185&gt;='Personnel Details'!$N$14), IF('Personnel Details'!$P$14="","", 'Personnel Details'!$P$14), IF(AND(NOT('Personnel Details'!$I$14=""), $B185&gt;='Personnel Details'!$I$14), IF('Personnel Details'!$K$14="", "", 'Personnel Details'!$K$14), IF('Personnel Details'!$F$14="", "", 'Personnel Details'!$F$14))))</f>
        <v>2000</v>
      </c>
      <c r="HN185" s="79">
        <f>IF(HL$9="", "", IF(AND(NOT('Personnel Details'!$N$14=""), $B185&gt;='Personnel Details'!$N$14), 'Personnel Details'!$Q$14, IF(AND(NOT('Personnel Details'!$I$14=""), $B185&gt;='Personnel Details'!$I$14), 'Personnel Details'!$L$14, 'Personnel Details'!$G$14)))</f>
        <v>0.85</v>
      </c>
      <c r="HO185" s="59">
        <f t="shared" si="406"/>
        <v>0</v>
      </c>
      <c r="HP185" s="53"/>
      <c r="HR185" s="78" t="str">
        <f>IF(HR$9="", "", IF(AND(NOT('Personnel Details'!$N$15=""), $B185&gt;='Personnel Details'!$N$15), 'Personnel Details'!$O$15, IF(AND(NOT('Personnel Details'!$I$15=""), $B185&gt;='Personnel Details'!$I$15), 'Personnel Details'!$J$15, 'Personnel Details'!$E$15)))</f>
        <v/>
      </c>
      <c r="HS185" s="59" t="str">
        <f>IF(HR$9="", "", IF(AND(NOT('Personnel Details'!$N$15=""), $B185&gt;='Personnel Details'!$N$15), IF('Personnel Details'!$P$15="","", 'Personnel Details'!$P$15), IF(AND(NOT('Personnel Details'!$I$15=""), $B185&gt;='Personnel Details'!$I$15), IF('Personnel Details'!$K$15="", "", 'Personnel Details'!$K$15), IF('Personnel Details'!$F$15="", "", 'Personnel Details'!$F$15))))</f>
        <v/>
      </c>
      <c r="HT185" s="79" t="str">
        <f>IF(HR$9="", "", IF(AND(NOT('Personnel Details'!$N$15=""), $B185&gt;='Personnel Details'!$N$15), 'Personnel Details'!$Q$15, IF(AND(NOT('Personnel Details'!$I$15=""), $B185&gt;='Personnel Details'!$I$15), 'Personnel Details'!$L$15, 'Personnel Details'!$G$15)))</f>
        <v/>
      </c>
      <c r="HU185" s="59">
        <f t="shared" si="407"/>
        <v>0</v>
      </c>
      <c r="HV185" s="53"/>
      <c r="HX185" s="78" t="str">
        <f>IF(HX$9="", "", IF(AND(NOT('Personnel Details'!$N$16=""), $B185&gt;='Personnel Details'!$N$16), 'Personnel Details'!$O$16, IF(AND(NOT('Personnel Details'!$I$16=""), $B185&gt;='Personnel Details'!$I$16), 'Personnel Details'!$J$16, 'Personnel Details'!$E$16)))</f>
        <v/>
      </c>
      <c r="HY185" s="59" t="str">
        <f>IF(HX$9="", "", IF(AND(NOT('Personnel Details'!$N$16=""), $B185&gt;='Personnel Details'!$N$16), IF('Personnel Details'!$P$16="","", 'Personnel Details'!$P$16), IF(AND(NOT('Personnel Details'!$I$16=""), $B185&gt;='Personnel Details'!$I$16), IF('Personnel Details'!$K$16="", "", 'Personnel Details'!$K$16), IF('Personnel Details'!$F$16="", "", 'Personnel Details'!$F$16))))</f>
        <v/>
      </c>
      <c r="HZ185" s="79" t="str">
        <f>IF(HX$9="", "", IF(AND(NOT('Personnel Details'!$N$16=""), $B185&gt;='Personnel Details'!$N$16), 'Personnel Details'!$Q$16, IF(AND(NOT('Personnel Details'!$I$16=""), $B185&gt;='Personnel Details'!$I$16), 'Personnel Details'!$L$16, 'Personnel Details'!$G$16)))</f>
        <v/>
      </c>
      <c r="IA185" s="59">
        <f t="shared" si="408"/>
        <v>0</v>
      </c>
      <c r="IB185" s="53"/>
      <c r="ID185" s="78" t="str">
        <f>IF(ID$9="", "", IF(AND(NOT('Personnel Details'!$N$17=""), $B185&gt;='Personnel Details'!$N$17), 'Personnel Details'!$O$17, IF(AND(NOT('Personnel Details'!$I$17=""), $B185&gt;='Personnel Details'!$I$17), 'Personnel Details'!$J$17, 'Personnel Details'!$E$17)))</f>
        <v/>
      </c>
      <c r="IE185" s="59" t="str">
        <f>IF(ID$9="", "", IF(AND(NOT('Personnel Details'!$N$17=""), $B185&gt;='Personnel Details'!$N$17), IF('Personnel Details'!$P$17="","", 'Personnel Details'!$P$17), IF(AND(NOT('Personnel Details'!$I$17=""), $B185&gt;='Personnel Details'!$I$17), IF('Personnel Details'!$K$17="", "", 'Personnel Details'!$K$17), IF('Personnel Details'!$F$17="", "", 'Personnel Details'!$F$17))))</f>
        <v/>
      </c>
      <c r="IF185" s="79" t="str">
        <f>IF(ID$9="", "", IF(AND(NOT('Personnel Details'!$N$17=""), $B185&gt;='Personnel Details'!$N$17), 'Personnel Details'!$Q$17, IF(AND(NOT('Personnel Details'!$I$17=""), $B185&gt;='Personnel Details'!$I$17), 'Personnel Details'!$L$17, 'Personnel Details'!$G$17)))</f>
        <v/>
      </c>
      <c r="IG185" s="59">
        <f t="shared" si="409"/>
        <v>0</v>
      </c>
      <c r="IH185" s="53"/>
      <c r="IJ185" s="78" t="str">
        <f>IF(IJ$9="", "", IF(AND(NOT('Personnel Details'!$N$18=""), $B185&gt;='Personnel Details'!$N$18), 'Personnel Details'!$O$18, IF(AND(NOT('Personnel Details'!$I$18=""), $B185&gt;='Personnel Details'!$I$18), 'Personnel Details'!$J$18, 'Personnel Details'!$E$18)))</f>
        <v/>
      </c>
      <c r="IK185" s="59" t="str">
        <f>IF(IJ$9="", "", IF(AND(NOT('Personnel Details'!$N$18=""), $B185&gt;='Personnel Details'!$N$18), IF('Personnel Details'!$P$18="","", 'Personnel Details'!$P$18), IF(AND(NOT('Personnel Details'!$I$18=""), $B185&gt;='Personnel Details'!$I$18), IF('Personnel Details'!$K$18="", "", 'Personnel Details'!$K$18), IF('Personnel Details'!$F$18="", "", 'Personnel Details'!$F$18))))</f>
        <v/>
      </c>
      <c r="IL185" s="79" t="str">
        <f>IF(IJ$9="", "", IF(AND(NOT('Personnel Details'!$N$18=""), $B185&gt;='Personnel Details'!$N$18), 'Personnel Details'!$Q$18, IF(AND(NOT('Personnel Details'!$I$18=""), $B185&gt;='Personnel Details'!$I$18), 'Personnel Details'!$L$18, 'Personnel Details'!$G$18)))</f>
        <v/>
      </c>
      <c r="IM185" s="59">
        <f t="shared" si="410"/>
        <v>0</v>
      </c>
      <c r="IN185" s="53"/>
      <c r="IP185" s="78" t="str">
        <f>IF(IP$9="", "", IF(AND(NOT('Personnel Details'!$N$19=""), $B185&gt;='Personnel Details'!$N$19), 'Personnel Details'!$O$19, IF(AND(NOT('Personnel Details'!$I$19=""), $B185&gt;='Personnel Details'!$I$19), 'Personnel Details'!$J$19, 'Personnel Details'!$E$19)))</f>
        <v/>
      </c>
      <c r="IQ185" s="59" t="str">
        <f>IF(IP$9="", "", IF(AND(NOT('Personnel Details'!$N$19=""), $B185&gt;='Personnel Details'!$N$19), IF('Personnel Details'!$P$19="","", 'Personnel Details'!$P$19), IF(AND(NOT('Personnel Details'!$I$19=""), $B185&gt;='Personnel Details'!$I$19), IF('Personnel Details'!$K$19="", "", 'Personnel Details'!$K$19), IF('Personnel Details'!$F$19="", "", 'Personnel Details'!$F$19))))</f>
        <v/>
      </c>
      <c r="IR185" s="79" t="str">
        <f>IF(IP$9="", "", IF(AND(NOT('Personnel Details'!$N$19=""), $B185&gt;='Personnel Details'!$N$19), 'Personnel Details'!$Q$19, IF(AND(NOT('Personnel Details'!$I$19=""), $B185&gt;='Personnel Details'!$I$19), 'Personnel Details'!$L$19, 'Personnel Details'!$G$19)))</f>
        <v/>
      </c>
      <c r="IS185" s="59">
        <f t="shared" si="411"/>
        <v>0</v>
      </c>
      <c r="IT185" s="53"/>
      <c r="IV185" s="78" t="str">
        <f>IF(IV$9="", "", IF(AND(NOT('Personnel Details'!$N$20=""), $B185&gt;='Personnel Details'!$N$20), 'Personnel Details'!$O$20, IF(AND(NOT('Personnel Details'!$I$20=""), $B185&gt;='Personnel Details'!$I$20), 'Personnel Details'!$J$20, 'Personnel Details'!$E$20)))</f>
        <v/>
      </c>
      <c r="IW185" s="59" t="str">
        <f>IF(IV$9="", "", IF(AND(NOT('Personnel Details'!$N$20=""), $B185&gt;='Personnel Details'!$N$20), IF('Personnel Details'!$P$20="","", 'Personnel Details'!$P$20), IF(AND(NOT('Personnel Details'!$I$20=""), $B185&gt;='Personnel Details'!$I$20), IF('Personnel Details'!$K$20="", "", 'Personnel Details'!$K$20), IF('Personnel Details'!$F$20="", "", 'Personnel Details'!$F$20))))</f>
        <v/>
      </c>
      <c r="IX185" s="79" t="str">
        <f>IF(IV$9="", "", IF(AND(NOT('Personnel Details'!$N$20=""), $B185&gt;='Personnel Details'!$N$20), 'Personnel Details'!$Q$20, IF(AND(NOT('Personnel Details'!$I$20=""), $B185&gt;='Personnel Details'!$I$20), 'Personnel Details'!$L$20, 'Personnel Details'!$G$20)))</f>
        <v/>
      </c>
      <c r="IY185" s="59">
        <f t="shared" si="412"/>
        <v>0</v>
      </c>
      <c r="IZ185" s="53"/>
      <c r="JB185" s="78" t="str">
        <f>IF(JB$9="", "", IF(AND(NOT('Personnel Details'!$N$21=""), $B185&gt;='Personnel Details'!$N$21), 'Personnel Details'!$O$21, IF(AND(NOT('Personnel Details'!$I$21=""), $B185&gt;='Personnel Details'!$I$21), 'Personnel Details'!$J$21, 'Personnel Details'!$E$21)))</f>
        <v/>
      </c>
      <c r="JC185" s="59" t="str">
        <f>IF(JB$9="", "", IF(AND(NOT('Personnel Details'!$N$21=""), $B185&gt;='Personnel Details'!$N$21), IF('Personnel Details'!$P$21="","", 'Personnel Details'!$P$21), IF(AND(NOT('Personnel Details'!$I$21=""), $B185&gt;='Personnel Details'!$I$21), IF('Personnel Details'!$K$21="", "", 'Personnel Details'!$K$21), IF('Personnel Details'!$F$21="", "", 'Personnel Details'!$F$21))))</f>
        <v/>
      </c>
      <c r="JD185" s="79" t="str">
        <f>IF(JB$9="", "", IF(AND(NOT('Personnel Details'!$N$21=""), $B185&gt;='Personnel Details'!$N$21), 'Personnel Details'!$Q$21, IF(AND(NOT('Personnel Details'!$I$21=""), $B185&gt;='Personnel Details'!$I$21), 'Personnel Details'!$L$21, 'Personnel Details'!$G$21)))</f>
        <v/>
      </c>
      <c r="JE185" s="59">
        <f t="shared" si="413"/>
        <v>0</v>
      </c>
      <c r="JF185" s="53"/>
      <c r="JH185" s="78" t="str">
        <f>IF(JH$9="", "", IF(AND(NOT('Personnel Details'!$N$22=""), $B185&gt;='Personnel Details'!$N$22), 'Personnel Details'!$O$22, IF(AND(NOT('Personnel Details'!$I$22=""), $B185&gt;='Personnel Details'!$I$22), 'Personnel Details'!$J$22, 'Personnel Details'!$E$22)))</f>
        <v/>
      </c>
      <c r="JI185" s="59" t="str">
        <f>IF(JH$9="", "", IF(AND(NOT('Personnel Details'!$N$22=""), $B185&gt;='Personnel Details'!$N$22), IF('Personnel Details'!$P$22="","", 'Personnel Details'!$P$22), IF(AND(NOT('Personnel Details'!$I$22=""), $B185&gt;='Personnel Details'!$I$22), IF('Personnel Details'!$K$22="", "", 'Personnel Details'!$K$22), IF('Personnel Details'!$F$22="", "", 'Personnel Details'!$F$22))))</f>
        <v/>
      </c>
      <c r="JJ185" s="79" t="str">
        <f>IF(JH$9="", "", IF(AND(NOT('Personnel Details'!$N$22=""), $B185&gt;='Personnel Details'!$N$22), 'Personnel Details'!$Q$22, IF(AND(NOT('Personnel Details'!$I$22=""), $B185&gt;='Personnel Details'!$I$22), 'Personnel Details'!$L$22, 'Personnel Details'!$G$22)))</f>
        <v/>
      </c>
      <c r="JK185" s="59">
        <f t="shared" si="414"/>
        <v>0</v>
      </c>
      <c r="JL185" s="53"/>
      <c r="JN185" s="78" t="str">
        <f>IF(JN$9="", "", IF(AND(NOT('Personnel Details'!$N$23=""), $B185&gt;='Personnel Details'!$N$23), 'Personnel Details'!$O$23, IF(AND(NOT('Personnel Details'!$I$23=""), $B185&gt;='Personnel Details'!$I$23), 'Personnel Details'!$J$23, 'Personnel Details'!$E$23)))</f>
        <v/>
      </c>
      <c r="JO185" s="59" t="str">
        <f>IF(JN$9="", "", IF(AND(NOT('Personnel Details'!$N$23=""), $B185&gt;='Personnel Details'!$N$23), IF('Personnel Details'!$P$23="","", 'Personnel Details'!$P$23), IF(AND(NOT('Personnel Details'!$I$23=""), $B185&gt;='Personnel Details'!$I$23), IF('Personnel Details'!$K$23="", "", 'Personnel Details'!$K$23), IF('Personnel Details'!$F$23="", "", 'Personnel Details'!$F$23))))</f>
        <v/>
      </c>
      <c r="JP185" s="79" t="str">
        <f>IF(JN$9="", "", IF(AND(NOT('Personnel Details'!$N$23=""), $B185&gt;='Personnel Details'!$N$23), 'Personnel Details'!$Q$23, IF(AND(NOT('Personnel Details'!$I$23=""), $B185&gt;='Personnel Details'!$I$23), 'Personnel Details'!$L$23, 'Personnel Details'!$G$23)))</f>
        <v/>
      </c>
      <c r="JQ185" s="59">
        <f t="shared" si="415"/>
        <v>0</v>
      </c>
      <c r="JR185" s="53"/>
      <c r="JT185" s="78" t="str">
        <f>IF(JT$9="", "", IF(AND(NOT('Personnel Details'!$N$24=""), $B185&gt;='Personnel Details'!$N$24), 'Personnel Details'!$O$24, IF(AND(NOT('Personnel Details'!$I$24=""), $B185&gt;='Personnel Details'!$I$24), 'Personnel Details'!$J$24, 'Personnel Details'!$E$24)))</f>
        <v/>
      </c>
      <c r="JU185" s="59" t="str">
        <f>IF(JT$9="", "", IF(AND(NOT('Personnel Details'!$N$24=""), $B185&gt;='Personnel Details'!$N$24), IF('Personnel Details'!$P$24="","", 'Personnel Details'!$P$24), IF(AND(NOT('Personnel Details'!$I$24=""), $B185&gt;='Personnel Details'!$I$24), IF('Personnel Details'!$K$24="", "", 'Personnel Details'!$K$24), IF('Personnel Details'!$F$24="", "", 'Personnel Details'!$F$24))))</f>
        <v/>
      </c>
      <c r="JV185" s="79" t="str">
        <f>IF(JT$9="", "", IF(AND(NOT('Personnel Details'!$N$24=""), $B185&gt;='Personnel Details'!$N$24), 'Personnel Details'!$Q$24, IF(AND(NOT('Personnel Details'!$I$24=""), $B185&gt;='Personnel Details'!$I$24), 'Personnel Details'!$L$24, 'Personnel Details'!$G$24)))</f>
        <v/>
      </c>
      <c r="JW185" s="59">
        <f t="shared" si="416"/>
        <v>0</v>
      </c>
      <c r="JX185" s="53"/>
      <c r="JZ185" s="78" t="str">
        <f>IF(JZ$9="", "", IF(AND(NOT('Personnel Details'!$N$25=""), $B185&gt;='Personnel Details'!$N$25), 'Personnel Details'!$O$25, IF(AND(NOT('Personnel Details'!$I$25=""), $B185&gt;='Personnel Details'!$I$25), 'Personnel Details'!$J$25, 'Personnel Details'!$E$25)))</f>
        <v/>
      </c>
      <c r="KA185" s="59" t="str">
        <f>IF(JZ$9="", "", IF(AND(NOT('Personnel Details'!$N$25=""), $B185&gt;='Personnel Details'!$N$25), IF('Personnel Details'!$P$25="","", 'Personnel Details'!$P$25), IF(AND(NOT('Personnel Details'!$I$25=""), $B185&gt;='Personnel Details'!$I$25), IF('Personnel Details'!$K$25="", "", 'Personnel Details'!$K$25), IF('Personnel Details'!$F$25="", "", 'Personnel Details'!$F$25))))</f>
        <v/>
      </c>
      <c r="KB185" s="79" t="str">
        <f>IF(JZ$9="", "", IF(AND(NOT('Personnel Details'!$N$25=""), $B185&gt;='Personnel Details'!$N$25), 'Personnel Details'!$Q$25, IF(AND(NOT('Personnel Details'!$I$25=""), $B185&gt;='Personnel Details'!$I$25), 'Personnel Details'!$L$25, 'Personnel Details'!$G$25)))</f>
        <v/>
      </c>
      <c r="KC185" s="59">
        <f t="shared" si="417"/>
        <v>0</v>
      </c>
      <c r="KD185" s="53"/>
      <c r="KF185" s="78" t="str">
        <f>IF(KF$9="", "", IF(AND(NOT('Personnel Details'!$N$26=""), $B185&gt;='Personnel Details'!$N$26), 'Personnel Details'!$O$26, IF(AND(NOT('Personnel Details'!$I$26=""), $B185&gt;='Personnel Details'!$I$26), 'Personnel Details'!$J$26, 'Personnel Details'!$E$26)))</f>
        <v/>
      </c>
      <c r="KG185" s="59" t="str">
        <f>IF(KF$9="", "", IF(AND(NOT('Personnel Details'!$N$26=""), $B185&gt;='Personnel Details'!$N$26), IF('Personnel Details'!$P$26="","", 'Personnel Details'!$P$26), IF(AND(NOT('Personnel Details'!$I$26=""), $B185&gt;='Personnel Details'!$I$26), IF('Personnel Details'!$K$26="", "", 'Personnel Details'!$K$26), IF('Personnel Details'!$F$26="", "", 'Personnel Details'!$F$26))))</f>
        <v/>
      </c>
      <c r="KH185" s="79" t="str">
        <f>IF(KF$9="", "", IF(AND(NOT('Personnel Details'!$N$26=""), $B185&gt;='Personnel Details'!$N$26), 'Personnel Details'!$Q$26, IF(AND(NOT('Personnel Details'!$I$26=""), $B185&gt;='Personnel Details'!$I$26), 'Personnel Details'!$L$26, 'Personnel Details'!$G$26)))</f>
        <v/>
      </c>
      <c r="KI185" s="59">
        <f t="shared" si="418"/>
        <v>0</v>
      </c>
      <c r="KJ185" s="53"/>
      <c r="KL185" s="78" t="str">
        <f>IF(KL$9="", "", IF(AND(NOT('Personnel Details'!$N$27=""), $B185&gt;='Personnel Details'!$N$27), 'Personnel Details'!$O$27, IF(AND(NOT('Personnel Details'!$I$27=""), $B185&gt;='Personnel Details'!$I$27), 'Personnel Details'!$J$27, 'Personnel Details'!$E$27)))</f>
        <v/>
      </c>
      <c r="KM185" s="59" t="str">
        <f>IF(KL$9="", "", IF(AND(NOT('Personnel Details'!$N$27=""), $B185&gt;='Personnel Details'!$N$27), IF('Personnel Details'!$P$27="","", 'Personnel Details'!$P$27), IF(AND(NOT('Personnel Details'!$I$27=""), $B185&gt;='Personnel Details'!$I$27), IF('Personnel Details'!$K$27="", "", 'Personnel Details'!$K$27), IF('Personnel Details'!$F$27="", "", 'Personnel Details'!$F$27))))</f>
        <v/>
      </c>
      <c r="KN185" s="79" t="str">
        <f>IF(KL$9="", "", IF(AND(NOT('Personnel Details'!$N$27=""), $B185&gt;='Personnel Details'!$N$27), 'Personnel Details'!$Q$27, IF(AND(NOT('Personnel Details'!$I$27=""), $B185&gt;='Personnel Details'!$I$27), 'Personnel Details'!$L$27, 'Personnel Details'!$G$27)))</f>
        <v/>
      </c>
      <c r="KO185" s="59">
        <f t="shared" si="419"/>
        <v>0</v>
      </c>
      <c r="KP185" s="53"/>
      <c r="KR185" s="78" t="str">
        <f>IF(KR$9="", "", IF(AND(NOT('Personnel Details'!$N$28=""), $B185&gt;='Personnel Details'!$N$28), 'Personnel Details'!$O$28, IF(AND(NOT('Personnel Details'!$I$28=""), $B185&gt;='Personnel Details'!$I$28), 'Personnel Details'!$J$28, 'Personnel Details'!$E$28)))</f>
        <v/>
      </c>
      <c r="KS185" s="59" t="str">
        <f>IF(KR$9="", "", IF(AND(NOT('Personnel Details'!$N$28=""), $B185&gt;='Personnel Details'!$N$28), IF('Personnel Details'!$P$28="","", 'Personnel Details'!$P$28), IF(AND(NOT('Personnel Details'!$I$28=""), $B185&gt;='Personnel Details'!$I$28), IF('Personnel Details'!$K$28="", "", 'Personnel Details'!$K$28), IF('Personnel Details'!$F$28="", "", 'Personnel Details'!$F$28))))</f>
        <v/>
      </c>
      <c r="KT185" s="79" t="str">
        <f>IF(KR$9="", "", IF(AND(NOT('Personnel Details'!$N$28=""), $B185&gt;='Personnel Details'!$N$28), 'Personnel Details'!$Q$28, IF(AND(NOT('Personnel Details'!$I$28=""), $B185&gt;='Personnel Details'!$I$28), 'Personnel Details'!$L$28, 'Personnel Details'!$G$28)))</f>
        <v/>
      </c>
      <c r="KU185" s="59">
        <f t="shared" si="420"/>
        <v>0</v>
      </c>
      <c r="KV185" s="53"/>
      <c r="KX185" s="78" t="str">
        <f>IF(KX$9="", "", IF(AND(NOT('Personnel Details'!$N$29=""), $B185&gt;='Personnel Details'!$N$29), 'Personnel Details'!$O$29, IF(AND(NOT('Personnel Details'!$I$29=""), $B185&gt;='Personnel Details'!$I$29), 'Personnel Details'!$J$29, 'Personnel Details'!$E$29)))</f>
        <v/>
      </c>
      <c r="KY185" s="59" t="str">
        <f>IF(KX$9="", "", IF(AND(NOT('Personnel Details'!$N$29=""), $B185&gt;='Personnel Details'!$N$29), IF('Personnel Details'!$P$29="","", 'Personnel Details'!$P$29), IF(AND(NOT('Personnel Details'!$I$29=""), $B185&gt;='Personnel Details'!$I$29), IF('Personnel Details'!$K$29="", "", 'Personnel Details'!$K$29), IF('Personnel Details'!$F$29="", "", 'Personnel Details'!$F$29))))</f>
        <v/>
      </c>
      <c r="KZ185" s="79" t="str">
        <f>IF(KX$9="", "", IF(AND(NOT('Personnel Details'!$N$29=""), $B185&gt;='Personnel Details'!$N$29), 'Personnel Details'!$Q$29, IF(AND(NOT('Personnel Details'!$I$29=""), $B185&gt;='Personnel Details'!$I$29), 'Personnel Details'!$L$29, 'Personnel Details'!$G$29)))</f>
        <v/>
      </c>
      <c r="LA185" s="59">
        <f t="shared" si="421"/>
        <v>0</v>
      </c>
      <c r="LB185" s="53"/>
      <c r="LD185" s="78" t="str">
        <f>IF(LD$9="", "", IF(AND(NOT('Personnel Details'!$N$30=""), $B185&gt;='Personnel Details'!$N$30), 'Personnel Details'!$O$30, IF(AND(NOT('Personnel Details'!$I$30=""), $B185&gt;='Personnel Details'!$I$30), 'Personnel Details'!$J$30, 'Personnel Details'!$E$30)))</f>
        <v/>
      </c>
      <c r="LE185" s="59" t="str">
        <f>IF(LD$9="", "", IF(AND(NOT('Personnel Details'!$N$30=""), $B185&gt;='Personnel Details'!$N$30), IF('Personnel Details'!$P$30="","", 'Personnel Details'!$P$30), IF(AND(NOT('Personnel Details'!$I$30=""), $B185&gt;='Personnel Details'!$I$30), IF('Personnel Details'!$K$30="", "", 'Personnel Details'!$K$30), IF('Personnel Details'!$F$30="", "", 'Personnel Details'!$F$30))))</f>
        <v/>
      </c>
      <c r="LF185" s="79" t="str">
        <f>IF(LD$9="", "", IF(AND(NOT('Personnel Details'!$N$30=""), $B185&gt;='Personnel Details'!$N$30), 'Personnel Details'!$Q$30, IF(AND(NOT('Personnel Details'!$I$30=""), $B185&gt;='Personnel Details'!$I$30), 'Personnel Details'!$L$30, 'Personnel Details'!$G$30)))</f>
        <v/>
      </c>
      <c r="LG185" s="59">
        <f t="shared" si="422"/>
        <v>0</v>
      </c>
      <c r="LH185" s="53"/>
      <c r="LJ185" s="78" t="str">
        <f>IF(LJ$9="", "", IF(AND(NOT('Personnel Details'!$N$31=""), $B185&gt;='Personnel Details'!$N$31), 'Personnel Details'!$O$31, IF(AND(NOT('Personnel Details'!$I$31=""), $B185&gt;='Personnel Details'!$I$31), 'Personnel Details'!$J$31, 'Personnel Details'!$E$31)))</f>
        <v/>
      </c>
      <c r="LK185" s="59" t="str">
        <f>IF(LJ$9="", "", IF(AND(NOT('Personnel Details'!$N$31=""), $B185&gt;='Personnel Details'!$N$31), IF('Personnel Details'!$P$31="","", 'Personnel Details'!$P$31), IF(AND(NOT('Personnel Details'!$I$31=""), $B185&gt;='Personnel Details'!$I$31), IF('Personnel Details'!$K$31="", "", 'Personnel Details'!$K$31), IF('Personnel Details'!$F$31="", "", 'Personnel Details'!$F$31))))</f>
        <v/>
      </c>
      <c r="LL185" s="79" t="str">
        <f>IF(LJ$9="", "", IF(AND(NOT('Personnel Details'!$N$31=""), $B185&gt;='Personnel Details'!$N$31), 'Personnel Details'!$Q$31, IF(AND(NOT('Personnel Details'!$I$31=""), $B185&gt;='Personnel Details'!$I$31), 'Personnel Details'!$L$31, 'Personnel Details'!$G$31)))</f>
        <v/>
      </c>
      <c r="LM185" s="59">
        <f t="shared" si="423"/>
        <v>0</v>
      </c>
      <c r="LN185" s="53"/>
      <c r="LP185" s="78" t="str">
        <f>IF(LP$9="", "", IF(AND(NOT('Personnel Details'!$N$32=""), $B185&gt;='Personnel Details'!$N$32), 'Personnel Details'!$O$32, IF(AND(NOT('Personnel Details'!$I$32=""), $B185&gt;='Personnel Details'!$I$32), 'Personnel Details'!$J$32, 'Personnel Details'!$E$32)))</f>
        <v/>
      </c>
      <c r="LQ185" s="59" t="str">
        <f>IF(LP$9="", "", IF(AND(NOT('Personnel Details'!$N$32=""), $B185&gt;='Personnel Details'!$N$32), IF('Personnel Details'!$P$32="","", 'Personnel Details'!$P$32), IF(AND(NOT('Personnel Details'!$I$32=""), $B185&gt;='Personnel Details'!$I$32), IF('Personnel Details'!$K$32="", "", 'Personnel Details'!$K$32), IF('Personnel Details'!$F$32="", "", 'Personnel Details'!$F$32))))</f>
        <v/>
      </c>
      <c r="LR185" s="79" t="str">
        <f>IF(LP$9="", "", IF(AND(NOT('Personnel Details'!$N$32=""), $B185&gt;='Personnel Details'!$N$32), 'Personnel Details'!$Q$32, IF(AND(NOT('Personnel Details'!$I$32=""), $B185&gt;='Personnel Details'!$I$32), 'Personnel Details'!$L$32, 'Personnel Details'!$G$32)))</f>
        <v/>
      </c>
      <c r="LS185" s="59">
        <f t="shared" si="424"/>
        <v>0</v>
      </c>
      <c r="LT185" s="53"/>
      <c r="LV185" s="78" t="str">
        <f>IF(LV$9="", "", IF(AND(NOT('Personnel Details'!$N$33=""), $B185&gt;='Personnel Details'!$N$33), 'Personnel Details'!$O$33, IF(AND(NOT('Personnel Details'!$I$33=""), $B185&gt;='Personnel Details'!$I$33), 'Personnel Details'!$J$33, 'Personnel Details'!$E$33)))</f>
        <v/>
      </c>
      <c r="LW185" s="59" t="str">
        <f>IF(LV$9="", "", IF(AND(NOT('Personnel Details'!$N$33=""), $B185&gt;='Personnel Details'!$N$33), IF('Personnel Details'!$P$33="","", 'Personnel Details'!$P$33), IF(AND(NOT('Personnel Details'!$I$33=""), $B185&gt;='Personnel Details'!$I$33), IF('Personnel Details'!$K$33="", "", 'Personnel Details'!$K$33), IF('Personnel Details'!$F$33="", "", 'Personnel Details'!$F$33))))</f>
        <v/>
      </c>
      <c r="LX185" s="79" t="str">
        <f>IF(LV$9="", "", IF(AND(NOT('Personnel Details'!$N$33=""), $B185&gt;='Personnel Details'!$N$33), 'Personnel Details'!$Q$33, IF(AND(NOT('Personnel Details'!$I$33=""), $B185&gt;='Personnel Details'!$I$33), 'Personnel Details'!$L$33, 'Personnel Details'!$G$33)))</f>
        <v/>
      </c>
      <c r="LY185" s="59">
        <f t="shared" si="425"/>
        <v>0</v>
      </c>
      <c r="LZ185" s="53"/>
      <c r="MB185" s="78" t="str">
        <f>IF(MB$9="", "", IF(AND(NOT('Personnel Details'!$N$34=""), $B185&gt;='Personnel Details'!$N$34), 'Personnel Details'!$O$34, IF(AND(NOT('Personnel Details'!$I$34=""), $B185&gt;='Personnel Details'!$I$34), 'Personnel Details'!$J$34, 'Personnel Details'!$E$34)))</f>
        <v/>
      </c>
      <c r="MC185" s="59" t="str">
        <f>IF(MB$9="", "", IF(AND(NOT('Personnel Details'!$N$34=""), $B185&gt;='Personnel Details'!$N$34), IF('Personnel Details'!$P$34="","", 'Personnel Details'!$P$34), IF(AND(NOT('Personnel Details'!$I$34=""), $B185&gt;='Personnel Details'!$I$34), IF('Personnel Details'!$K$34="", "", 'Personnel Details'!$K$34), IF('Personnel Details'!$F$34="", "", 'Personnel Details'!$F$34))))</f>
        <v/>
      </c>
      <c r="MD185" s="79" t="str">
        <f>IF(MB$9="", "", IF(AND(NOT('Personnel Details'!$N$34=""), $B185&gt;='Personnel Details'!$N$34), 'Personnel Details'!$Q$34, IF(AND(NOT('Personnel Details'!$I$34=""), $B185&gt;='Personnel Details'!$I$34), 'Personnel Details'!$L$34, 'Personnel Details'!$G$34)))</f>
        <v/>
      </c>
      <c r="ME185" s="59">
        <f t="shared" si="426"/>
        <v>0</v>
      </c>
      <c r="MF185" s="53"/>
      <c r="MH185" s="78" t="str">
        <f>IF(MH$9="", "", IF(AND(NOT('Personnel Details'!$N$35=""), $B185&gt;='Personnel Details'!$N$35), 'Personnel Details'!$O$35, IF(AND(NOT('Personnel Details'!$I$35=""), $B185&gt;='Personnel Details'!$I$35), 'Personnel Details'!$J$35, 'Personnel Details'!$E$35)))</f>
        <v/>
      </c>
      <c r="MI185" s="59" t="str">
        <f>IF(MH$9="", "", IF(AND(NOT('Personnel Details'!$N$35=""), $B185&gt;='Personnel Details'!$N$35), IF('Personnel Details'!$P$35="","", 'Personnel Details'!$P$35), IF(AND(NOT('Personnel Details'!$I$35=""), $B185&gt;='Personnel Details'!$I$35), IF('Personnel Details'!$K$35="", "", 'Personnel Details'!$K$35), IF('Personnel Details'!$F$35="", "", 'Personnel Details'!$F$35))))</f>
        <v/>
      </c>
      <c r="MJ185" s="79" t="str">
        <f>IF(MH$9="", "", IF(AND(NOT('Personnel Details'!$N$35=""), $B185&gt;='Personnel Details'!$N$35), 'Personnel Details'!$Q$35, IF(AND(NOT('Personnel Details'!$I$35=""), $B185&gt;='Personnel Details'!$I$35), 'Personnel Details'!$L$35, 'Personnel Details'!$G$35)))</f>
        <v/>
      </c>
      <c r="MK185" s="59">
        <f t="shared" si="427"/>
        <v>0</v>
      </c>
      <c r="ML185" s="53"/>
      <c r="MN185" s="78" t="str">
        <f>IF(MN$9="", "", IF(AND(NOT('Personnel Details'!$N$36=""), $B185&gt;='Personnel Details'!$N$36), 'Personnel Details'!$O$36, IF(AND(NOT('Personnel Details'!$I$36=""), $B185&gt;='Personnel Details'!$I$36), 'Personnel Details'!$J$36, 'Personnel Details'!$E$36)))</f>
        <v/>
      </c>
      <c r="MO185" s="59" t="str">
        <f>IF(MN$9="", "", IF(AND(NOT('Personnel Details'!$N$36=""), $B185&gt;='Personnel Details'!$N$36), IF('Personnel Details'!$P$36="","", 'Personnel Details'!$P$36), IF(AND(NOT('Personnel Details'!$I$36=""), $B185&gt;='Personnel Details'!$I$36), IF('Personnel Details'!$K$36="", "", 'Personnel Details'!$K$36), IF('Personnel Details'!$F$36="", "", 'Personnel Details'!$F$36))))</f>
        <v/>
      </c>
      <c r="MP185" s="79" t="str">
        <f>IF(MN$9="", "", IF(AND(NOT('Personnel Details'!$N$36=""), $B185&gt;='Personnel Details'!$N$36), 'Personnel Details'!$Q$36, IF(AND(NOT('Personnel Details'!$I$36=""), $B185&gt;='Personnel Details'!$I$36), 'Personnel Details'!$L$36, 'Personnel Details'!$G$36)))</f>
        <v/>
      </c>
      <c r="MQ185" s="59">
        <f t="shared" si="428"/>
        <v>0</v>
      </c>
      <c r="MR185" s="53"/>
      <c r="MT185" s="78" t="str">
        <f>IF(MT$9="", "", IF(AND(NOT('Personnel Details'!$N$37=""), $B185&gt;='Personnel Details'!$N$37), 'Personnel Details'!$O$37, IF(AND(NOT('Personnel Details'!$I$37=""), $B185&gt;='Personnel Details'!$I$37), 'Personnel Details'!$J$37, 'Personnel Details'!$E$37)))</f>
        <v/>
      </c>
      <c r="MU185" s="59" t="str">
        <f>IF(MT$9="", "", IF(AND(NOT('Personnel Details'!$N$37=""), $B185&gt;='Personnel Details'!$N$37), IF('Personnel Details'!$P$37="","", 'Personnel Details'!$P$37), IF(AND(NOT('Personnel Details'!$I$37=""), $B185&gt;='Personnel Details'!$I$37), IF('Personnel Details'!$K$37="", "", 'Personnel Details'!$K$37), IF('Personnel Details'!$F$37="", "", 'Personnel Details'!$F$37))))</f>
        <v/>
      </c>
      <c r="MV185" s="79" t="str">
        <f>IF(MT$9="", "", IF(AND(NOT('Personnel Details'!$N$37=""), $B185&gt;='Personnel Details'!$N$37), 'Personnel Details'!$Q$37, IF(AND(NOT('Personnel Details'!$I$37=""), $B185&gt;='Personnel Details'!$I$37), 'Personnel Details'!$L$37, 'Personnel Details'!$G$37)))</f>
        <v/>
      </c>
      <c r="MW185" s="59">
        <f t="shared" si="429"/>
        <v>0</v>
      </c>
      <c r="MX185" s="53"/>
      <c r="MZ185" s="78" t="str">
        <f>IF(MZ$9="", "", IF(AND(NOT('Personnel Details'!$N$38=""), $B185&gt;='Personnel Details'!$N$38), 'Personnel Details'!$O$38, IF(AND(NOT('Personnel Details'!$I$38=""), $B185&gt;='Personnel Details'!$I$38), 'Personnel Details'!$J$38, 'Personnel Details'!$E$38)))</f>
        <v/>
      </c>
      <c r="NA185" s="59" t="str">
        <f>IF(MZ$9="", "", IF(AND(NOT('Personnel Details'!$N$38=""), $B185&gt;='Personnel Details'!$N$38), IF('Personnel Details'!$P$38="","", 'Personnel Details'!$P$38), IF(AND(NOT('Personnel Details'!$I$38=""), $B185&gt;='Personnel Details'!$I$38), IF('Personnel Details'!$K$38="", "", 'Personnel Details'!$K$38), IF('Personnel Details'!$F$38="", "", 'Personnel Details'!$F$38))))</f>
        <v/>
      </c>
      <c r="NB185" s="79" t="str">
        <f>IF(MZ$9="", "", IF(AND(NOT('Personnel Details'!$N$38=""), $B185&gt;='Personnel Details'!$N$38), 'Personnel Details'!$Q$38, IF(AND(NOT('Personnel Details'!$I$38=""), $B185&gt;='Personnel Details'!$I$38), 'Personnel Details'!$L$38, 'Personnel Details'!$G$38)))</f>
        <v/>
      </c>
      <c r="NC185" s="59">
        <f t="shared" si="430"/>
        <v>0</v>
      </c>
      <c r="ND185" s="53"/>
      <c r="NF185" s="78" t="str">
        <f>IF(NF$9="", "", IF(AND(NOT('Personnel Details'!$N$39=""), $B185&gt;='Personnel Details'!$N$39), 'Personnel Details'!$O$39, IF(AND(NOT('Personnel Details'!$I$39=""), $B185&gt;='Personnel Details'!$I$39), 'Personnel Details'!$J$39, 'Personnel Details'!$E$39)))</f>
        <v/>
      </c>
      <c r="NG185" s="59" t="str">
        <f>IF(NF$9="", "", IF(AND(NOT('Personnel Details'!$N$39=""), $B185&gt;='Personnel Details'!$N$39), IF('Personnel Details'!$P$39="","", 'Personnel Details'!$P$39), IF(AND(NOT('Personnel Details'!$I$39=""), $B185&gt;='Personnel Details'!$I$39), IF('Personnel Details'!$K$39="", "", 'Personnel Details'!$K$39), IF('Personnel Details'!$F$39="", "", 'Personnel Details'!$F$39))))</f>
        <v/>
      </c>
      <c r="NH185" s="79" t="str">
        <f>IF(NF$9="", "", IF(AND(NOT('Personnel Details'!$N$39=""), $B185&gt;='Personnel Details'!$N$39), 'Personnel Details'!$Q$39, IF(AND(NOT('Personnel Details'!$I$39=""), $B185&gt;='Personnel Details'!$I$39), 'Personnel Details'!$L$39, 'Personnel Details'!$G$39)))</f>
        <v/>
      </c>
      <c r="NI185" s="59">
        <f t="shared" si="431"/>
        <v>0</v>
      </c>
      <c r="NJ185" s="53"/>
      <c r="NL185" s="78" t="str">
        <f>IF(NL$9="", "", IF(AND(NOT('Personnel Details'!$N$40=""), $B185&gt;='Personnel Details'!$N$40), 'Personnel Details'!$O$40, IF(AND(NOT('Personnel Details'!$I$40=""), $B185&gt;='Personnel Details'!$I$40), 'Personnel Details'!$J$40, 'Personnel Details'!$E$40)))</f>
        <v/>
      </c>
      <c r="NM185" s="59" t="str">
        <f>IF(NL$9="", "", IF(AND(NOT('Personnel Details'!$N$40=""), $B185&gt;='Personnel Details'!$N$40), IF('Personnel Details'!$P$40="","", 'Personnel Details'!$P$40), IF(AND(NOT('Personnel Details'!$I$40=""), $B185&gt;='Personnel Details'!$I$40), IF('Personnel Details'!$K$40="", "", 'Personnel Details'!$K$40), IF('Personnel Details'!$F$40="", "", 'Personnel Details'!$F$40))))</f>
        <v/>
      </c>
      <c r="NN185" s="79" t="str">
        <f>IF(NL$9="", "", IF(AND(NOT('Personnel Details'!$N$40=""), $B185&gt;='Personnel Details'!$N$40), 'Personnel Details'!$Q$40, IF(AND(NOT('Personnel Details'!$I$40=""), $B185&gt;='Personnel Details'!$I$40), 'Personnel Details'!$L$40, 'Personnel Details'!$G$40)))</f>
        <v/>
      </c>
      <c r="NO185" s="59">
        <f t="shared" si="432"/>
        <v>0</v>
      </c>
      <c r="NP185" s="53"/>
    </row>
    <row r="186" spans="1:380" x14ac:dyDescent="0.25">
      <c r="A186" s="32"/>
      <c r="B186" s="113">
        <f>IFERROR(IF(B185+1&gt;'Personnel Details'!$U$5, "", B185+1), "")</f>
        <v>44006</v>
      </c>
      <c r="C186" s="32"/>
      <c r="D186" s="120"/>
      <c r="E186" s="13" t="str">
        <f t="shared" si="311"/>
        <v/>
      </c>
      <c r="F186" s="13" t="str">
        <f t="shared" si="342"/>
        <v/>
      </c>
      <c r="G186" s="56" t="str">
        <f t="shared" si="433"/>
        <v/>
      </c>
      <c r="H186" s="16" t="str">
        <f t="shared" si="343"/>
        <v/>
      </c>
      <c r="I186" s="32"/>
      <c r="J186" s="120"/>
      <c r="K186" s="62" t="str">
        <f t="shared" si="312"/>
        <v/>
      </c>
      <c r="L186" s="62" t="str">
        <f t="shared" si="344"/>
        <v/>
      </c>
      <c r="M186" s="65" t="str">
        <f t="shared" si="434"/>
        <v/>
      </c>
      <c r="N186" s="68" t="str">
        <f t="shared" si="345"/>
        <v/>
      </c>
      <c r="O186" s="32"/>
      <c r="P186" s="120"/>
      <c r="Q186" s="62" t="str">
        <f t="shared" si="313"/>
        <v/>
      </c>
      <c r="R186" s="62" t="str">
        <f t="shared" si="346"/>
        <v/>
      </c>
      <c r="S186" s="65" t="str">
        <f t="shared" si="435"/>
        <v/>
      </c>
      <c r="T186" s="68" t="str">
        <f t="shared" si="347"/>
        <v/>
      </c>
      <c r="U186" s="32"/>
      <c r="V186" s="120"/>
      <c r="W186" s="62" t="str">
        <f t="shared" si="314"/>
        <v/>
      </c>
      <c r="X186" s="62" t="str">
        <f t="shared" si="348"/>
        <v/>
      </c>
      <c r="Y186" s="65" t="str">
        <f t="shared" si="436"/>
        <v/>
      </c>
      <c r="Z186" s="68" t="str">
        <f t="shared" si="349"/>
        <v/>
      </c>
      <c r="AA186" s="32"/>
      <c r="AB186" s="120"/>
      <c r="AC186" s="62" t="str">
        <f t="shared" si="315"/>
        <v/>
      </c>
      <c r="AD186" s="62" t="str">
        <f t="shared" si="350"/>
        <v/>
      </c>
      <c r="AE186" s="65" t="str">
        <f t="shared" si="437"/>
        <v/>
      </c>
      <c r="AF186" s="68" t="str">
        <f t="shared" si="351"/>
        <v/>
      </c>
      <c r="AG186" s="32"/>
      <c r="AH186" s="120"/>
      <c r="AI186" s="62" t="str">
        <f t="shared" si="316"/>
        <v/>
      </c>
      <c r="AJ186" s="62" t="str">
        <f t="shared" si="352"/>
        <v/>
      </c>
      <c r="AK186" s="65" t="str">
        <f t="shared" si="438"/>
        <v/>
      </c>
      <c r="AL186" s="68" t="str">
        <f t="shared" si="353"/>
        <v/>
      </c>
      <c r="AM186" s="32"/>
      <c r="AN186" s="120"/>
      <c r="AO186" s="62" t="str">
        <f t="shared" si="317"/>
        <v/>
      </c>
      <c r="AP186" s="62" t="str">
        <f t="shared" si="354"/>
        <v/>
      </c>
      <c r="AQ186" s="65" t="str">
        <f t="shared" si="439"/>
        <v/>
      </c>
      <c r="AR186" s="68" t="str">
        <f t="shared" si="355"/>
        <v/>
      </c>
      <c r="AS186" s="32"/>
      <c r="AT186" s="120"/>
      <c r="AU186" s="62" t="str">
        <f t="shared" si="318"/>
        <v/>
      </c>
      <c r="AV186" s="62" t="str">
        <f t="shared" si="356"/>
        <v/>
      </c>
      <c r="AW186" s="65" t="str">
        <f t="shared" si="440"/>
        <v/>
      </c>
      <c r="AX186" s="68" t="str">
        <f t="shared" si="357"/>
        <v/>
      </c>
      <c r="AY186" s="32"/>
      <c r="AZ186" s="120"/>
      <c r="BA186" s="62" t="str">
        <f t="shared" si="319"/>
        <v/>
      </c>
      <c r="BB186" s="62" t="str">
        <f t="shared" si="358"/>
        <v/>
      </c>
      <c r="BC186" s="65" t="str">
        <f t="shared" si="441"/>
        <v/>
      </c>
      <c r="BD186" s="68" t="str">
        <f t="shared" si="359"/>
        <v/>
      </c>
      <c r="BE186" s="32"/>
      <c r="BF186" s="120"/>
      <c r="BG186" s="62" t="str">
        <f t="shared" si="320"/>
        <v/>
      </c>
      <c r="BH186" s="62" t="str">
        <f t="shared" si="360"/>
        <v/>
      </c>
      <c r="BI186" s="65" t="str">
        <f t="shared" si="442"/>
        <v/>
      </c>
      <c r="BJ186" s="68" t="str">
        <f t="shared" si="361"/>
        <v/>
      </c>
      <c r="BK186" s="32"/>
      <c r="BL186" s="120"/>
      <c r="BM186" s="62" t="str">
        <f t="shared" si="321"/>
        <v/>
      </c>
      <c r="BN186" s="62" t="str">
        <f t="shared" si="362"/>
        <v/>
      </c>
      <c r="BO186" s="65" t="str">
        <f t="shared" si="443"/>
        <v/>
      </c>
      <c r="BP186" s="68" t="str">
        <f t="shared" si="363"/>
        <v/>
      </c>
      <c r="BQ186" s="32"/>
      <c r="BR186" s="120"/>
      <c r="BS186" s="62" t="str">
        <f t="shared" si="322"/>
        <v/>
      </c>
      <c r="BT186" s="62" t="str">
        <f t="shared" si="364"/>
        <v/>
      </c>
      <c r="BU186" s="65" t="str">
        <f t="shared" si="444"/>
        <v/>
      </c>
      <c r="BV186" s="68" t="str">
        <f t="shared" si="365"/>
        <v/>
      </c>
      <c r="BW186" s="32"/>
      <c r="BX186" s="120"/>
      <c r="BY186" s="62" t="str">
        <f t="shared" si="323"/>
        <v/>
      </c>
      <c r="BZ186" s="62" t="str">
        <f t="shared" si="366"/>
        <v/>
      </c>
      <c r="CA186" s="65" t="str">
        <f t="shared" si="445"/>
        <v/>
      </c>
      <c r="CB186" s="68" t="str">
        <f t="shared" si="367"/>
        <v/>
      </c>
      <c r="CC186" s="32"/>
      <c r="CD186" s="120"/>
      <c r="CE186" s="62" t="str">
        <f t="shared" si="324"/>
        <v/>
      </c>
      <c r="CF186" s="62" t="str">
        <f t="shared" si="368"/>
        <v/>
      </c>
      <c r="CG186" s="65" t="str">
        <f t="shared" si="446"/>
        <v/>
      </c>
      <c r="CH186" s="68" t="str">
        <f t="shared" si="369"/>
        <v/>
      </c>
      <c r="CI186" s="32"/>
      <c r="CJ186" s="120"/>
      <c r="CK186" s="62" t="str">
        <f t="shared" si="325"/>
        <v/>
      </c>
      <c r="CL186" s="62" t="str">
        <f t="shared" si="370"/>
        <v/>
      </c>
      <c r="CM186" s="65" t="str">
        <f t="shared" si="447"/>
        <v/>
      </c>
      <c r="CN186" s="68" t="str">
        <f t="shared" si="371"/>
        <v/>
      </c>
      <c r="CO186" s="32"/>
      <c r="CP186" s="120"/>
      <c r="CQ186" s="62" t="str">
        <f t="shared" si="326"/>
        <v/>
      </c>
      <c r="CR186" s="62" t="str">
        <f t="shared" si="372"/>
        <v/>
      </c>
      <c r="CS186" s="65" t="str">
        <f t="shared" si="448"/>
        <v/>
      </c>
      <c r="CT186" s="68" t="str">
        <f t="shared" si="373"/>
        <v/>
      </c>
      <c r="CU186" s="32"/>
      <c r="CV186" s="120"/>
      <c r="CW186" s="62" t="str">
        <f t="shared" si="327"/>
        <v/>
      </c>
      <c r="CX186" s="62" t="str">
        <f t="shared" si="374"/>
        <v/>
      </c>
      <c r="CY186" s="65" t="str">
        <f t="shared" si="449"/>
        <v/>
      </c>
      <c r="CZ186" s="68" t="str">
        <f t="shared" si="375"/>
        <v/>
      </c>
      <c r="DA186" s="32"/>
      <c r="DB186" s="120"/>
      <c r="DC186" s="62" t="str">
        <f t="shared" si="328"/>
        <v/>
      </c>
      <c r="DD186" s="62" t="str">
        <f t="shared" si="376"/>
        <v/>
      </c>
      <c r="DE186" s="65" t="str">
        <f t="shared" si="450"/>
        <v/>
      </c>
      <c r="DF186" s="68" t="str">
        <f t="shared" si="377"/>
        <v/>
      </c>
      <c r="DG186" s="32"/>
      <c r="DH186" s="120"/>
      <c r="DI186" s="62" t="str">
        <f t="shared" si="329"/>
        <v/>
      </c>
      <c r="DJ186" s="62" t="str">
        <f t="shared" si="378"/>
        <v/>
      </c>
      <c r="DK186" s="65" t="str">
        <f t="shared" si="451"/>
        <v/>
      </c>
      <c r="DL186" s="68" t="str">
        <f t="shared" si="379"/>
        <v/>
      </c>
      <c r="DM186" s="32"/>
      <c r="DN186" s="120"/>
      <c r="DO186" s="62" t="str">
        <f t="shared" si="330"/>
        <v/>
      </c>
      <c r="DP186" s="62" t="str">
        <f t="shared" si="380"/>
        <v/>
      </c>
      <c r="DQ186" s="65" t="str">
        <f t="shared" si="452"/>
        <v/>
      </c>
      <c r="DR186" s="68" t="str">
        <f t="shared" si="381"/>
        <v/>
      </c>
      <c r="DS186" s="32"/>
      <c r="DT186" s="120"/>
      <c r="DU186" s="62" t="str">
        <f t="shared" si="331"/>
        <v/>
      </c>
      <c r="DV186" s="62" t="str">
        <f t="shared" si="382"/>
        <v/>
      </c>
      <c r="DW186" s="65" t="str">
        <f t="shared" si="453"/>
        <v/>
      </c>
      <c r="DX186" s="68" t="str">
        <f t="shared" si="383"/>
        <v/>
      </c>
      <c r="DY186" s="32"/>
      <c r="DZ186" s="120"/>
      <c r="EA186" s="62" t="str">
        <f t="shared" si="332"/>
        <v/>
      </c>
      <c r="EB186" s="62" t="str">
        <f t="shared" si="384"/>
        <v/>
      </c>
      <c r="EC186" s="65" t="str">
        <f t="shared" si="454"/>
        <v/>
      </c>
      <c r="ED186" s="68" t="str">
        <f t="shared" si="385"/>
        <v/>
      </c>
      <c r="EE186" s="32"/>
      <c r="EF186" s="120"/>
      <c r="EG186" s="62" t="str">
        <f t="shared" si="333"/>
        <v/>
      </c>
      <c r="EH186" s="62" t="str">
        <f t="shared" si="386"/>
        <v/>
      </c>
      <c r="EI186" s="65" t="str">
        <f t="shared" si="455"/>
        <v/>
      </c>
      <c r="EJ186" s="68" t="str">
        <f t="shared" si="387"/>
        <v/>
      </c>
      <c r="EK186" s="32"/>
      <c r="EL186" s="120"/>
      <c r="EM186" s="62" t="str">
        <f t="shared" si="334"/>
        <v/>
      </c>
      <c r="EN186" s="62" t="str">
        <f t="shared" si="388"/>
        <v/>
      </c>
      <c r="EO186" s="65" t="str">
        <f t="shared" si="456"/>
        <v/>
      </c>
      <c r="EP186" s="68" t="str">
        <f t="shared" si="389"/>
        <v/>
      </c>
      <c r="EQ186" s="32"/>
      <c r="ER186" s="120"/>
      <c r="ES186" s="62" t="str">
        <f t="shared" si="335"/>
        <v/>
      </c>
      <c r="ET186" s="62" t="str">
        <f t="shared" si="390"/>
        <v/>
      </c>
      <c r="EU186" s="65" t="str">
        <f t="shared" si="457"/>
        <v/>
      </c>
      <c r="EV186" s="68" t="str">
        <f t="shared" si="391"/>
        <v/>
      </c>
      <c r="EW186" s="32"/>
      <c r="EX186" s="120"/>
      <c r="EY186" s="62" t="str">
        <f t="shared" si="336"/>
        <v/>
      </c>
      <c r="EZ186" s="62" t="str">
        <f t="shared" si="392"/>
        <v/>
      </c>
      <c r="FA186" s="65" t="str">
        <f t="shared" si="458"/>
        <v/>
      </c>
      <c r="FB186" s="68" t="str">
        <f t="shared" si="393"/>
        <v/>
      </c>
      <c r="FC186" s="32"/>
      <c r="FD186" s="120"/>
      <c r="FE186" s="62" t="str">
        <f t="shared" si="337"/>
        <v/>
      </c>
      <c r="FF186" s="62" t="str">
        <f t="shared" si="394"/>
        <v/>
      </c>
      <c r="FG186" s="65" t="str">
        <f t="shared" si="459"/>
        <v/>
      </c>
      <c r="FH186" s="68" t="str">
        <f t="shared" si="395"/>
        <v/>
      </c>
      <c r="FI186" s="32"/>
      <c r="FJ186" s="120"/>
      <c r="FK186" s="62" t="str">
        <f t="shared" si="338"/>
        <v/>
      </c>
      <c r="FL186" s="62" t="str">
        <f t="shared" si="396"/>
        <v/>
      </c>
      <c r="FM186" s="65" t="str">
        <f t="shared" si="460"/>
        <v/>
      </c>
      <c r="FN186" s="68" t="str">
        <f t="shared" si="397"/>
        <v/>
      </c>
      <c r="FO186" s="32"/>
      <c r="FP186" s="120"/>
      <c r="FQ186" s="62" t="str">
        <f t="shared" si="339"/>
        <v/>
      </c>
      <c r="FR186" s="62" t="str">
        <f t="shared" si="398"/>
        <v/>
      </c>
      <c r="FS186" s="65" t="str">
        <f t="shared" si="461"/>
        <v/>
      </c>
      <c r="FT186" s="68" t="str">
        <f t="shared" si="399"/>
        <v/>
      </c>
      <c r="FU186" s="32"/>
      <c r="FV186" s="120"/>
      <c r="FW186" s="62" t="str">
        <f t="shared" si="340"/>
        <v/>
      </c>
      <c r="FX186" s="62" t="str">
        <f t="shared" si="400"/>
        <v/>
      </c>
      <c r="FY186" s="65" t="str">
        <f t="shared" si="462"/>
        <v/>
      </c>
      <c r="FZ186" s="68" t="str">
        <f t="shared" si="401"/>
        <v/>
      </c>
      <c r="GA186" s="32"/>
      <c r="GC186" s="7" t="str">
        <f t="shared" si="402"/>
        <v>Jun 2020</v>
      </c>
      <c r="GD186" s="7" t="str">
        <f t="shared" ca="1" si="341"/>
        <v/>
      </c>
      <c r="GT186" s="71">
        <f>IF(GT$9="", "", IF(AND(NOT('Personnel Details'!$N$11=""), $B186&gt;='Personnel Details'!$N$11), 'Personnel Details'!$O$11, IF(AND(NOT('Personnel Details'!$I$11=""), $B186&gt;='Personnel Details'!$I$11), 'Personnel Details'!$J$11, 'Personnel Details'!$E$11)))</f>
        <v>0.8</v>
      </c>
      <c r="GU186" s="59" t="str">
        <f>IF(GT$9="", "", IF(AND(NOT('Personnel Details'!$N$11=""), $B186&gt;='Personnel Details'!$N$11), IF('Personnel Details'!$P$11="","", 'Personnel Details'!$P$11), IF(AND(NOT('Personnel Details'!$I$11=""), $B186&gt;='Personnel Details'!$I$11), IF('Personnel Details'!$K$11="", "", 'Personnel Details'!$K$11), IF('Personnel Details'!$F$11="", "", 'Personnel Details'!$F$11))))</f>
        <v/>
      </c>
      <c r="GV186" s="74">
        <f>IF(GT$9="", "", IF(AND(NOT('Personnel Details'!$N$11=""), $B186&gt;='Personnel Details'!$N$11), 'Personnel Details'!$Q$11, IF(AND(NOT('Personnel Details'!$I$11=""), $B186&gt;='Personnel Details'!$I$11), 'Personnel Details'!$L$11, 'Personnel Details'!$G$11)))</f>
        <v>0</v>
      </c>
      <c r="GW186" s="59">
        <f t="shared" si="403"/>
        <v>0</v>
      </c>
      <c r="GX186" s="53"/>
      <c r="GZ186" s="78">
        <f>IF(GZ$9="", "", IF(AND(NOT('Personnel Details'!$N$12=""), $B186&gt;='Personnel Details'!$N$12), 'Personnel Details'!$O$12, IF(AND(NOT('Personnel Details'!$I$12=""), $B186&gt;='Personnel Details'!$I$12), 'Personnel Details'!$J$12, 'Personnel Details'!$E$12)))</f>
        <v>0.8</v>
      </c>
      <c r="HA186" s="59" t="str">
        <f>IF(GZ$9="", "", IF(AND(NOT('Personnel Details'!$N$12=""), $B186&gt;='Personnel Details'!$N$12), IF('Personnel Details'!$P$12="","", 'Personnel Details'!$P$12), IF(AND(NOT('Personnel Details'!$I$12=""), $B186&gt;='Personnel Details'!$I$12), IF('Personnel Details'!$K$12="", "", 'Personnel Details'!$K$12), IF('Personnel Details'!$F$12="", "", 'Personnel Details'!$F$12))))</f>
        <v/>
      </c>
      <c r="HB186" s="79">
        <f>IF(GZ$9="", "", IF(AND(NOT('Personnel Details'!$N$12=""), $B186&gt;='Personnel Details'!$N$12), 'Personnel Details'!$Q$12, IF(AND(NOT('Personnel Details'!$I$12=""), $B186&gt;='Personnel Details'!$I$12), 'Personnel Details'!$L$12, 'Personnel Details'!$G$12)))</f>
        <v>0</v>
      </c>
      <c r="HC186" s="59">
        <f t="shared" si="404"/>
        <v>0</v>
      </c>
      <c r="HD186" s="53"/>
      <c r="HF186" s="78">
        <f>IF(HF$9="", "", IF(AND(NOT('Personnel Details'!$N$13=""), $B186&gt;='Personnel Details'!$N$13), 'Personnel Details'!$O$13, IF(AND(NOT('Personnel Details'!$I$13=""), $B186&gt;='Personnel Details'!$I$13), 'Personnel Details'!$J$13, 'Personnel Details'!$E$13)))</f>
        <v>0.8</v>
      </c>
      <c r="HG186" s="59" t="str">
        <f>IF(HF$9="", "", IF(AND(NOT('Personnel Details'!$N$13=""), $B186&gt;='Personnel Details'!$N$13), IF('Personnel Details'!$P$13="","", 'Personnel Details'!$P$13), IF(AND(NOT('Personnel Details'!$I$13=""), $B186&gt;='Personnel Details'!$I$13), IF('Personnel Details'!$K$13="", "", 'Personnel Details'!$K$13), IF('Personnel Details'!$F$13="", "", 'Personnel Details'!$F$13))))</f>
        <v/>
      </c>
      <c r="HH186" s="79">
        <f>IF(HF$9="", "", IF(AND(NOT('Personnel Details'!$N$13=""), $B186&gt;='Personnel Details'!$N$13), 'Personnel Details'!$Q$13, IF(AND(NOT('Personnel Details'!$I$13=""), $B186&gt;='Personnel Details'!$I$13), 'Personnel Details'!$L$13, 'Personnel Details'!$G$13)))</f>
        <v>0</v>
      </c>
      <c r="HI186" s="59">
        <f t="shared" si="405"/>
        <v>0</v>
      </c>
      <c r="HJ186" s="53"/>
      <c r="HL186" s="78">
        <f>IF(HL$9="", "", IF(AND(NOT('Personnel Details'!$N$14=""), $B186&gt;='Personnel Details'!$N$14), 'Personnel Details'!$O$14, IF(AND(NOT('Personnel Details'!$I$14=""), $B186&gt;='Personnel Details'!$I$14), 'Personnel Details'!$J$14, 'Personnel Details'!$E$14)))</f>
        <v>0.8</v>
      </c>
      <c r="HM186" s="59">
        <f>IF(HL$9="", "", IF(AND(NOT('Personnel Details'!$N$14=""), $B186&gt;='Personnel Details'!$N$14), IF('Personnel Details'!$P$14="","", 'Personnel Details'!$P$14), IF(AND(NOT('Personnel Details'!$I$14=""), $B186&gt;='Personnel Details'!$I$14), IF('Personnel Details'!$K$14="", "", 'Personnel Details'!$K$14), IF('Personnel Details'!$F$14="", "", 'Personnel Details'!$F$14))))</f>
        <v>2000</v>
      </c>
      <c r="HN186" s="79">
        <f>IF(HL$9="", "", IF(AND(NOT('Personnel Details'!$N$14=""), $B186&gt;='Personnel Details'!$N$14), 'Personnel Details'!$Q$14, IF(AND(NOT('Personnel Details'!$I$14=""), $B186&gt;='Personnel Details'!$I$14), 'Personnel Details'!$L$14, 'Personnel Details'!$G$14)))</f>
        <v>0.85</v>
      </c>
      <c r="HO186" s="59">
        <f t="shared" si="406"/>
        <v>0</v>
      </c>
      <c r="HP186" s="53"/>
      <c r="HR186" s="78" t="str">
        <f>IF(HR$9="", "", IF(AND(NOT('Personnel Details'!$N$15=""), $B186&gt;='Personnel Details'!$N$15), 'Personnel Details'!$O$15, IF(AND(NOT('Personnel Details'!$I$15=""), $B186&gt;='Personnel Details'!$I$15), 'Personnel Details'!$J$15, 'Personnel Details'!$E$15)))</f>
        <v/>
      </c>
      <c r="HS186" s="59" t="str">
        <f>IF(HR$9="", "", IF(AND(NOT('Personnel Details'!$N$15=""), $B186&gt;='Personnel Details'!$N$15), IF('Personnel Details'!$P$15="","", 'Personnel Details'!$P$15), IF(AND(NOT('Personnel Details'!$I$15=""), $B186&gt;='Personnel Details'!$I$15), IF('Personnel Details'!$K$15="", "", 'Personnel Details'!$K$15), IF('Personnel Details'!$F$15="", "", 'Personnel Details'!$F$15))))</f>
        <v/>
      </c>
      <c r="HT186" s="79" t="str">
        <f>IF(HR$9="", "", IF(AND(NOT('Personnel Details'!$N$15=""), $B186&gt;='Personnel Details'!$N$15), 'Personnel Details'!$Q$15, IF(AND(NOT('Personnel Details'!$I$15=""), $B186&gt;='Personnel Details'!$I$15), 'Personnel Details'!$L$15, 'Personnel Details'!$G$15)))</f>
        <v/>
      </c>
      <c r="HU186" s="59">
        <f t="shared" si="407"/>
        <v>0</v>
      </c>
      <c r="HV186" s="53"/>
      <c r="HX186" s="78" t="str">
        <f>IF(HX$9="", "", IF(AND(NOT('Personnel Details'!$N$16=""), $B186&gt;='Personnel Details'!$N$16), 'Personnel Details'!$O$16, IF(AND(NOT('Personnel Details'!$I$16=""), $B186&gt;='Personnel Details'!$I$16), 'Personnel Details'!$J$16, 'Personnel Details'!$E$16)))</f>
        <v/>
      </c>
      <c r="HY186" s="59" t="str">
        <f>IF(HX$9="", "", IF(AND(NOT('Personnel Details'!$N$16=""), $B186&gt;='Personnel Details'!$N$16), IF('Personnel Details'!$P$16="","", 'Personnel Details'!$P$16), IF(AND(NOT('Personnel Details'!$I$16=""), $B186&gt;='Personnel Details'!$I$16), IF('Personnel Details'!$K$16="", "", 'Personnel Details'!$K$16), IF('Personnel Details'!$F$16="", "", 'Personnel Details'!$F$16))))</f>
        <v/>
      </c>
      <c r="HZ186" s="79" t="str">
        <f>IF(HX$9="", "", IF(AND(NOT('Personnel Details'!$N$16=""), $B186&gt;='Personnel Details'!$N$16), 'Personnel Details'!$Q$16, IF(AND(NOT('Personnel Details'!$I$16=""), $B186&gt;='Personnel Details'!$I$16), 'Personnel Details'!$L$16, 'Personnel Details'!$G$16)))</f>
        <v/>
      </c>
      <c r="IA186" s="59">
        <f t="shared" si="408"/>
        <v>0</v>
      </c>
      <c r="IB186" s="53"/>
      <c r="ID186" s="78" t="str">
        <f>IF(ID$9="", "", IF(AND(NOT('Personnel Details'!$N$17=""), $B186&gt;='Personnel Details'!$N$17), 'Personnel Details'!$O$17, IF(AND(NOT('Personnel Details'!$I$17=""), $B186&gt;='Personnel Details'!$I$17), 'Personnel Details'!$J$17, 'Personnel Details'!$E$17)))</f>
        <v/>
      </c>
      <c r="IE186" s="59" t="str">
        <f>IF(ID$9="", "", IF(AND(NOT('Personnel Details'!$N$17=""), $B186&gt;='Personnel Details'!$N$17), IF('Personnel Details'!$P$17="","", 'Personnel Details'!$P$17), IF(AND(NOT('Personnel Details'!$I$17=""), $B186&gt;='Personnel Details'!$I$17), IF('Personnel Details'!$K$17="", "", 'Personnel Details'!$K$17), IF('Personnel Details'!$F$17="", "", 'Personnel Details'!$F$17))))</f>
        <v/>
      </c>
      <c r="IF186" s="79" t="str">
        <f>IF(ID$9="", "", IF(AND(NOT('Personnel Details'!$N$17=""), $B186&gt;='Personnel Details'!$N$17), 'Personnel Details'!$Q$17, IF(AND(NOT('Personnel Details'!$I$17=""), $B186&gt;='Personnel Details'!$I$17), 'Personnel Details'!$L$17, 'Personnel Details'!$G$17)))</f>
        <v/>
      </c>
      <c r="IG186" s="59">
        <f t="shared" si="409"/>
        <v>0</v>
      </c>
      <c r="IH186" s="53"/>
      <c r="IJ186" s="78" t="str">
        <f>IF(IJ$9="", "", IF(AND(NOT('Personnel Details'!$N$18=""), $B186&gt;='Personnel Details'!$N$18), 'Personnel Details'!$O$18, IF(AND(NOT('Personnel Details'!$I$18=""), $B186&gt;='Personnel Details'!$I$18), 'Personnel Details'!$J$18, 'Personnel Details'!$E$18)))</f>
        <v/>
      </c>
      <c r="IK186" s="59" t="str">
        <f>IF(IJ$9="", "", IF(AND(NOT('Personnel Details'!$N$18=""), $B186&gt;='Personnel Details'!$N$18), IF('Personnel Details'!$P$18="","", 'Personnel Details'!$P$18), IF(AND(NOT('Personnel Details'!$I$18=""), $B186&gt;='Personnel Details'!$I$18), IF('Personnel Details'!$K$18="", "", 'Personnel Details'!$K$18), IF('Personnel Details'!$F$18="", "", 'Personnel Details'!$F$18))))</f>
        <v/>
      </c>
      <c r="IL186" s="79" t="str">
        <f>IF(IJ$9="", "", IF(AND(NOT('Personnel Details'!$N$18=""), $B186&gt;='Personnel Details'!$N$18), 'Personnel Details'!$Q$18, IF(AND(NOT('Personnel Details'!$I$18=""), $B186&gt;='Personnel Details'!$I$18), 'Personnel Details'!$L$18, 'Personnel Details'!$G$18)))</f>
        <v/>
      </c>
      <c r="IM186" s="59">
        <f t="shared" si="410"/>
        <v>0</v>
      </c>
      <c r="IN186" s="53"/>
      <c r="IP186" s="78" t="str">
        <f>IF(IP$9="", "", IF(AND(NOT('Personnel Details'!$N$19=""), $B186&gt;='Personnel Details'!$N$19), 'Personnel Details'!$O$19, IF(AND(NOT('Personnel Details'!$I$19=""), $B186&gt;='Personnel Details'!$I$19), 'Personnel Details'!$J$19, 'Personnel Details'!$E$19)))</f>
        <v/>
      </c>
      <c r="IQ186" s="59" t="str">
        <f>IF(IP$9="", "", IF(AND(NOT('Personnel Details'!$N$19=""), $B186&gt;='Personnel Details'!$N$19), IF('Personnel Details'!$P$19="","", 'Personnel Details'!$P$19), IF(AND(NOT('Personnel Details'!$I$19=""), $B186&gt;='Personnel Details'!$I$19), IF('Personnel Details'!$K$19="", "", 'Personnel Details'!$K$19), IF('Personnel Details'!$F$19="", "", 'Personnel Details'!$F$19))))</f>
        <v/>
      </c>
      <c r="IR186" s="79" t="str">
        <f>IF(IP$9="", "", IF(AND(NOT('Personnel Details'!$N$19=""), $B186&gt;='Personnel Details'!$N$19), 'Personnel Details'!$Q$19, IF(AND(NOT('Personnel Details'!$I$19=""), $B186&gt;='Personnel Details'!$I$19), 'Personnel Details'!$L$19, 'Personnel Details'!$G$19)))</f>
        <v/>
      </c>
      <c r="IS186" s="59">
        <f t="shared" si="411"/>
        <v>0</v>
      </c>
      <c r="IT186" s="53"/>
      <c r="IV186" s="78" t="str">
        <f>IF(IV$9="", "", IF(AND(NOT('Personnel Details'!$N$20=""), $B186&gt;='Personnel Details'!$N$20), 'Personnel Details'!$O$20, IF(AND(NOT('Personnel Details'!$I$20=""), $B186&gt;='Personnel Details'!$I$20), 'Personnel Details'!$J$20, 'Personnel Details'!$E$20)))</f>
        <v/>
      </c>
      <c r="IW186" s="59" t="str">
        <f>IF(IV$9="", "", IF(AND(NOT('Personnel Details'!$N$20=""), $B186&gt;='Personnel Details'!$N$20), IF('Personnel Details'!$P$20="","", 'Personnel Details'!$P$20), IF(AND(NOT('Personnel Details'!$I$20=""), $B186&gt;='Personnel Details'!$I$20), IF('Personnel Details'!$K$20="", "", 'Personnel Details'!$K$20), IF('Personnel Details'!$F$20="", "", 'Personnel Details'!$F$20))))</f>
        <v/>
      </c>
      <c r="IX186" s="79" t="str">
        <f>IF(IV$9="", "", IF(AND(NOT('Personnel Details'!$N$20=""), $B186&gt;='Personnel Details'!$N$20), 'Personnel Details'!$Q$20, IF(AND(NOT('Personnel Details'!$I$20=""), $B186&gt;='Personnel Details'!$I$20), 'Personnel Details'!$L$20, 'Personnel Details'!$G$20)))</f>
        <v/>
      </c>
      <c r="IY186" s="59">
        <f t="shared" si="412"/>
        <v>0</v>
      </c>
      <c r="IZ186" s="53"/>
      <c r="JB186" s="78" t="str">
        <f>IF(JB$9="", "", IF(AND(NOT('Personnel Details'!$N$21=""), $B186&gt;='Personnel Details'!$N$21), 'Personnel Details'!$O$21, IF(AND(NOT('Personnel Details'!$I$21=""), $B186&gt;='Personnel Details'!$I$21), 'Personnel Details'!$J$21, 'Personnel Details'!$E$21)))</f>
        <v/>
      </c>
      <c r="JC186" s="59" t="str">
        <f>IF(JB$9="", "", IF(AND(NOT('Personnel Details'!$N$21=""), $B186&gt;='Personnel Details'!$N$21), IF('Personnel Details'!$P$21="","", 'Personnel Details'!$P$21), IF(AND(NOT('Personnel Details'!$I$21=""), $B186&gt;='Personnel Details'!$I$21), IF('Personnel Details'!$K$21="", "", 'Personnel Details'!$K$21), IF('Personnel Details'!$F$21="", "", 'Personnel Details'!$F$21))))</f>
        <v/>
      </c>
      <c r="JD186" s="79" t="str">
        <f>IF(JB$9="", "", IF(AND(NOT('Personnel Details'!$N$21=""), $B186&gt;='Personnel Details'!$N$21), 'Personnel Details'!$Q$21, IF(AND(NOT('Personnel Details'!$I$21=""), $B186&gt;='Personnel Details'!$I$21), 'Personnel Details'!$L$21, 'Personnel Details'!$G$21)))</f>
        <v/>
      </c>
      <c r="JE186" s="59">
        <f t="shared" si="413"/>
        <v>0</v>
      </c>
      <c r="JF186" s="53"/>
      <c r="JH186" s="78" t="str">
        <f>IF(JH$9="", "", IF(AND(NOT('Personnel Details'!$N$22=""), $B186&gt;='Personnel Details'!$N$22), 'Personnel Details'!$O$22, IF(AND(NOT('Personnel Details'!$I$22=""), $B186&gt;='Personnel Details'!$I$22), 'Personnel Details'!$J$22, 'Personnel Details'!$E$22)))</f>
        <v/>
      </c>
      <c r="JI186" s="59" t="str">
        <f>IF(JH$9="", "", IF(AND(NOT('Personnel Details'!$N$22=""), $B186&gt;='Personnel Details'!$N$22), IF('Personnel Details'!$P$22="","", 'Personnel Details'!$P$22), IF(AND(NOT('Personnel Details'!$I$22=""), $B186&gt;='Personnel Details'!$I$22), IF('Personnel Details'!$K$22="", "", 'Personnel Details'!$K$22), IF('Personnel Details'!$F$22="", "", 'Personnel Details'!$F$22))))</f>
        <v/>
      </c>
      <c r="JJ186" s="79" t="str">
        <f>IF(JH$9="", "", IF(AND(NOT('Personnel Details'!$N$22=""), $B186&gt;='Personnel Details'!$N$22), 'Personnel Details'!$Q$22, IF(AND(NOT('Personnel Details'!$I$22=""), $B186&gt;='Personnel Details'!$I$22), 'Personnel Details'!$L$22, 'Personnel Details'!$G$22)))</f>
        <v/>
      </c>
      <c r="JK186" s="59">
        <f t="shared" si="414"/>
        <v>0</v>
      </c>
      <c r="JL186" s="53"/>
      <c r="JN186" s="78" t="str">
        <f>IF(JN$9="", "", IF(AND(NOT('Personnel Details'!$N$23=""), $B186&gt;='Personnel Details'!$N$23), 'Personnel Details'!$O$23, IF(AND(NOT('Personnel Details'!$I$23=""), $B186&gt;='Personnel Details'!$I$23), 'Personnel Details'!$J$23, 'Personnel Details'!$E$23)))</f>
        <v/>
      </c>
      <c r="JO186" s="59" t="str">
        <f>IF(JN$9="", "", IF(AND(NOT('Personnel Details'!$N$23=""), $B186&gt;='Personnel Details'!$N$23), IF('Personnel Details'!$P$23="","", 'Personnel Details'!$P$23), IF(AND(NOT('Personnel Details'!$I$23=""), $B186&gt;='Personnel Details'!$I$23), IF('Personnel Details'!$K$23="", "", 'Personnel Details'!$K$23), IF('Personnel Details'!$F$23="", "", 'Personnel Details'!$F$23))))</f>
        <v/>
      </c>
      <c r="JP186" s="79" t="str">
        <f>IF(JN$9="", "", IF(AND(NOT('Personnel Details'!$N$23=""), $B186&gt;='Personnel Details'!$N$23), 'Personnel Details'!$Q$23, IF(AND(NOT('Personnel Details'!$I$23=""), $B186&gt;='Personnel Details'!$I$23), 'Personnel Details'!$L$23, 'Personnel Details'!$G$23)))</f>
        <v/>
      </c>
      <c r="JQ186" s="59">
        <f t="shared" si="415"/>
        <v>0</v>
      </c>
      <c r="JR186" s="53"/>
      <c r="JT186" s="78" t="str">
        <f>IF(JT$9="", "", IF(AND(NOT('Personnel Details'!$N$24=""), $B186&gt;='Personnel Details'!$N$24), 'Personnel Details'!$O$24, IF(AND(NOT('Personnel Details'!$I$24=""), $B186&gt;='Personnel Details'!$I$24), 'Personnel Details'!$J$24, 'Personnel Details'!$E$24)))</f>
        <v/>
      </c>
      <c r="JU186" s="59" t="str">
        <f>IF(JT$9="", "", IF(AND(NOT('Personnel Details'!$N$24=""), $B186&gt;='Personnel Details'!$N$24), IF('Personnel Details'!$P$24="","", 'Personnel Details'!$P$24), IF(AND(NOT('Personnel Details'!$I$24=""), $B186&gt;='Personnel Details'!$I$24), IF('Personnel Details'!$K$24="", "", 'Personnel Details'!$K$24), IF('Personnel Details'!$F$24="", "", 'Personnel Details'!$F$24))))</f>
        <v/>
      </c>
      <c r="JV186" s="79" t="str">
        <f>IF(JT$9="", "", IF(AND(NOT('Personnel Details'!$N$24=""), $B186&gt;='Personnel Details'!$N$24), 'Personnel Details'!$Q$24, IF(AND(NOT('Personnel Details'!$I$24=""), $B186&gt;='Personnel Details'!$I$24), 'Personnel Details'!$L$24, 'Personnel Details'!$G$24)))</f>
        <v/>
      </c>
      <c r="JW186" s="59">
        <f t="shared" si="416"/>
        <v>0</v>
      </c>
      <c r="JX186" s="53"/>
      <c r="JZ186" s="78" t="str">
        <f>IF(JZ$9="", "", IF(AND(NOT('Personnel Details'!$N$25=""), $B186&gt;='Personnel Details'!$N$25), 'Personnel Details'!$O$25, IF(AND(NOT('Personnel Details'!$I$25=""), $B186&gt;='Personnel Details'!$I$25), 'Personnel Details'!$J$25, 'Personnel Details'!$E$25)))</f>
        <v/>
      </c>
      <c r="KA186" s="59" t="str">
        <f>IF(JZ$9="", "", IF(AND(NOT('Personnel Details'!$N$25=""), $B186&gt;='Personnel Details'!$N$25), IF('Personnel Details'!$P$25="","", 'Personnel Details'!$P$25), IF(AND(NOT('Personnel Details'!$I$25=""), $B186&gt;='Personnel Details'!$I$25), IF('Personnel Details'!$K$25="", "", 'Personnel Details'!$K$25), IF('Personnel Details'!$F$25="", "", 'Personnel Details'!$F$25))))</f>
        <v/>
      </c>
      <c r="KB186" s="79" t="str">
        <f>IF(JZ$9="", "", IF(AND(NOT('Personnel Details'!$N$25=""), $B186&gt;='Personnel Details'!$N$25), 'Personnel Details'!$Q$25, IF(AND(NOT('Personnel Details'!$I$25=""), $B186&gt;='Personnel Details'!$I$25), 'Personnel Details'!$L$25, 'Personnel Details'!$G$25)))</f>
        <v/>
      </c>
      <c r="KC186" s="59">
        <f t="shared" si="417"/>
        <v>0</v>
      </c>
      <c r="KD186" s="53"/>
      <c r="KF186" s="78" t="str">
        <f>IF(KF$9="", "", IF(AND(NOT('Personnel Details'!$N$26=""), $B186&gt;='Personnel Details'!$N$26), 'Personnel Details'!$O$26, IF(AND(NOT('Personnel Details'!$I$26=""), $B186&gt;='Personnel Details'!$I$26), 'Personnel Details'!$J$26, 'Personnel Details'!$E$26)))</f>
        <v/>
      </c>
      <c r="KG186" s="59" t="str">
        <f>IF(KF$9="", "", IF(AND(NOT('Personnel Details'!$N$26=""), $B186&gt;='Personnel Details'!$N$26), IF('Personnel Details'!$P$26="","", 'Personnel Details'!$P$26), IF(AND(NOT('Personnel Details'!$I$26=""), $B186&gt;='Personnel Details'!$I$26), IF('Personnel Details'!$K$26="", "", 'Personnel Details'!$K$26), IF('Personnel Details'!$F$26="", "", 'Personnel Details'!$F$26))))</f>
        <v/>
      </c>
      <c r="KH186" s="79" t="str">
        <f>IF(KF$9="", "", IF(AND(NOT('Personnel Details'!$N$26=""), $B186&gt;='Personnel Details'!$N$26), 'Personnel Details'!$Q$26, IF(AND(NOT('Personnel Details'!$I$26=""), $B186&gt;='Personnel Details'!$I$26), 'Personnel Details'!$L$26, 'Personnel Details'!$G$26)))</f>
        <v/>
      </c>
      <c r="KI186" s="59">
        <f t="shared" si="418"/>
        <v>0</v>
      </c>
      <c r="KJ186" s="53"/>
      <c r="KL186" s="78" t="str">
        <f>IF(KL$9="", "", IF(AND(NOT('Personnel Details'!$N$27=""), $B186&gt;='Personnel Details'!$N$27), 'Personnel Details'!$O$27, IF(AND(NOT('Personnel Details'!$I$27=""), $B186&gt;='Personnel Details'!$I$27), 'Personnel Details'!$J$27, 'Personnel Details'!$E$27)))</f>
        <v/>
      </c>
      <c r="KM186" s="59" t="str">
        <f>IF(KL$9="", "", IF(AND(NOT('Personnel Details'!$N$27=""), $B186&gt;='Personnel Details'!$N$27), IF('Personnel Details'!$P$27="","", 'Personnel Details'!$P$27), IF(AND(NOT('Personnel Details'!$I$27=""), $B186&gt;='Personnel Details'!$I$27), IF('Personnel Details'!$K$27="", "", 'Personnel Details'!$K$27), IF('Personnel Details'!$F$27="", "", 'Personnel Details'!$F$27))))</f>
        <v/>
      </c>
      <c r="KN186" s="79" t="str">
        <f>IF(KL$9="", "", IF(AND(NOT('Personnel Details'!$N$27=""), $B186&gt;='Personnel Details'!$N$27), 'Personnel Details'!$Q$27, IF(AND(NOT('Personnel Details'!$I$27=""), $B186&gt;='Personnel Details'!$I$27), 'Personnel Details'!$L$27, 'Personnel Details'!$G$27)))</f>
        <v/>
      </c>
      <c r="KO186" s="59">
        <f t="shared" si="419"/>
        <v>0</v>
      </c>
      <c r="KP186" s="53"/>
      <c r="KR186" s="78" t="str">
        <f>IF(KR$9="", "", IF(AND(NOT('Personnel Details'!$N$28=""), $B186&gt;='Personnel Details'!$N$28), 'Personnel Details'!$O$28, IF(AND(NOT('Personnel Details'!$I$28=""), $B186&gt;='Personnel Details'!$I$28), 'Personnel Details'!$J$28, 'Personnel Details'!$E$28)))</f>
        <v/>
      </c>
      <c r="KS186" s="59" t="str">
        <f>IF(KR$9="", "", IF(AND(NOT('Personnel Details'!$N$28=""), $B186&gt;='Personnel Details'!$N$28), IF('Personnel Details'!$P$28="","", 'Personnel Details'!$P$28), IF(AND(NOT('Personnel Details'!$I$28=""), $B186&gt;='Personnel Details'!$I$28), IF('Personnel Details'!$K$28="", "", 'Personnel Details'!$K$28), IF('Personnel Details'!$F$28="", "", 'Personnel Details'!$F$28))))</f>
        <v/>
      </c>
      <c r="KT186" s="79" t="str">
        <f>IF(KR$9="", "", IF(AND(NOT('Personnel Details'!$N$28=""), $B186&gt;='Personnel Details'!$N$28), 'Personnel Details'!$Q$28, IF(AND(NOT('Personnel Details'!$I$28=""), $B186&gt;='Personnel Details'!$I$28), 'Personnel Details'!$L$28, 'Personnel Details'!$G$28)))</f>
        <v/>
      </c>
      <c r="KU186" s="59">
        <f t="shared" si="420"/>
        <v>0</v>
      </c>
      <c r="KV186" s="53"/>
      <c r="KX186" s="78" t="str">
        <f>IF(KX$9="", "", IF(AND(NOT('Personnel Details'!$N$29=""), $B186&gt;='Personnel Details'!$N$29), 'Personnel Details'!$O$29, IF(AND(NOT('Personnel Details'!$I$29=""), $B186&gt;='Personnel Details'!$I$29), 'Personnel Details'!$J$29, 'Personnel Details'!$E$29)))</f>
        <v/>
      </c>
      <c r="KY186" s="59" t="str">
        <f>IF(KX$9="", "", IF(AND(NOT('Personnel Details'!$N$29=""), $B186&gt;='Personnel Details'!$N$29), IF('Personnel Details'!$P$29="","", 'Personnel Details'!$P$29), IF(AND(NOT('Personnel Details'!$I$29=""), $B186&gt;='Personnel Details'!$I$29), IF('Personnel Details'!$K$29="", "", 'Personnel Details'!$K$29), IF('Personnel Details'!$F$29="", "", 'Personnel Details'!$F$29))))</f>
        <v/>
      </c>
      <c r="KZ186" s="79" t="str">
        <f>IF(KX$9="", "", IF(AND(NOT('Personnel Details'!$N$29=""), $B186&gt;='Personnel Details'!$N$29), 'Personnel Details'!$Q$29, IF(AND(NOT('Personnel Details'!$I$29=""), $B186&gt;='Personnel Details'!$I$29), 'Personnel Details'!$L$29, 'Personnel Details'!$G$29)))</f>
        <v/>
      </c>
      <c r="LA186" s="59">
        <f t="shared" si="421"/>
        <v>0</v>
      </c>
      <c r="LB186" s="53"/>
      <c r="LD186" s="78" t="str">
        <f>IF(LD$9="", "", IF(AND(NOT('Personnel Details'!$N$30=""), $B186&gt;='Personnel Details'!$N$30), 'Personnel Details'!$O$30, IF(AND(NOT('Personnel Details'!$I$30=""), $B186&gt;='Personnel Details'!$I$30), 'Personnel Details'!$J$30, 'Personnel Details'!$E$30)))</f>
        <v/>
      </c>
      <c r="LE186" s="59" t="str">
        <f>IF(LD$9="", "", IF(AND(NOT('Personnel Details'!$N$30=""), $B186&gt;='Personnel Details'!$N$30), IF('Personnel Details'!$P$30="","", 'Personnel Details'!$P$30), IF(AND(NOT('Personnel Details'!$I$30=""), $B186&gt;='Personnel Details'!$I$30), IF('Personnel Details'!$K$30="", "", 'Personnel Details'!$K$30), IF('Personnel Details'!$F$30="", "", 'Personnel Details'!$F$30))))</f>
        <v/>
      </c>
      <c r="LF186" s="79" t="str">
        <f>IF(LD$9="", "", IF(AND(NOT('Personnel Details'!$N$30=""), $B186&gt;='Personnel Details'!$N$30), 'Personnel Details'!$Q$30, IF(AND(NOT('Personnel Details'!$I$30=""), $B186&gt;='Personnel Details'!$I$30), 'Personnel Details'!$L$30, 'Personnel Details'!$G$30)))</f>
        <v/>
      </c>
      <c r="LG186" s="59">
        <f t="shared" si="422"/>
        <v>0</v>
      </c>
      <c r="LH186" s="53"/>
      <c r="LJ186" s="78" t="str">
        <f>IF(LJ$9="", "", IF(AND(NOT('Personnel Details'!$N$31=""), $B186&gt;='Personnel Details'!$N$31), 'Personnel Details'!$O$31, IF(AND(NOT('Personnel Details'!$I$31=""), $B186&gt;='Personnel Details'!$I$31), 'Personnel Details'!$J$31, 'Personnel Details'!$E$31)))</f>
        <v/>
      </c>
      <c r="LK186" s="59" t="str">
        <f>IF(LJ$9="", "", IF(AND(NOT('Personnel Details'!$N$31=""), $B186&gt;='Personnel Details'!$N$31), IF('Personnel Details'!$P$31="","", 'Personnel Details'!$P$31), IF(AND(NOT('Personnel Details'!$I$31=""), $B186&gt;='Personnel Details'!$I$31), IF('Personnel Details'!$K$31="", "", 'Personnel Details'!$K$31), IF('Personnel Details'!$F$31="", "", 'Personnel Details'!$F$31))))</f>
        <v/>
      </c>
      <c r="LL186" s="79" t="str">
        <f>IF(LJ$9="", "", IF(AND(NOT('Personnel Details'!$N$31=""), $B186&gt;='Personnel Details'!$N$31), 'Personnel Details'!$Q$31, IF(AND(NOT('Personnel Details'!$I$31=""), $B186&gt;='Personnel Details'!$I$31), 'Personnel Details'!$L$31, 'Personnel Details'!$G$31)))</f>
        <v/>
      </c>
      <c r="LM186" s="59">
        <f t="shared" si="423"/>
        <v>0</v>
      </c>
      <c r="LN186" s="53"/>
      <c r="LP186" s="78" t="str">
        <f>IF(LP$9="", "", IF(AND(NOT('Personnel Details'!$N$32=""), $B186&gt;='Personnel Details'!$N$32), 'Personnel Details'!$O$32, IF(AND(NOT('Personnel Details'!$I$32=""), $B186&gt;='Personnel Details'!$I$32), 'Personnel Details'!$J$32, 'Personnel Details'!$E$32)))</f>
        <v/>
      </c>
      <c r="LQ186" s="59" t="str">
        <f>IF(LP$9="", "", IF(AND(NOT('Personnel Details'!$N$32=""), $B186&gt;='Personnel Details'!$N$32), IF('Personnel Details'!$P$32="","", 'Personnel Details'!$P$32), IF(AND(NOT('Personnel Details'!$I$32=""), $B186&gt;='Personnel Details'!$I$32), IF('Personnel Details'!$K$32="", "", 'Personnel Details'!$K$32), IF('Personnel Details'!$F$32="", "", 'Personnel Details'!$F$32))))</f>
        <v/>
      </c>
      <c r="LR186" s="79" t="str">
        <f>IF(LP$9="", "", IF(AND(NOT('Personnel Details'!$N$32=""), $B186&gt;='Personnel Details'!$N$32), 'Personnel Details'!$Q$32, IF(AND(NOT('Personnel Details'!$I$32=""), $B186&gt;='Personnel Details'!$I$32), 'Personnel Details'!$L$32, 'Personnel Details'!$G$32)))</f>
        <v/>
      </c>
      <c r="LS186" s="59">
        <f t="shared" si="424"/>
        <v>0</v>
      </c>
      <c r="LT186" s="53"/>
      <c r="LV186" s="78" t="str">
        <f>IF(LV$9="", "", IF(AND(NOT('Personnel Details'!$N$33=""), $B186&gt;='Personnel Details'!$N$33), 'Personnel Details'!$O$33, IF(AND(NOT('Personnel Details'!$I$33=""), $B186&gt;='Personnel Details'!$I$33), 'Personnel Details'!$J$33, 'Personnel Details'!$E$33)))</f>
        <v/>
      </c>
      <c r="LW186" s="59" t="str">
        <f>IF(LV$9="", "", IF(AND(NOT('Personnel Details'!$N$33=""), $B186&gt;='Personnel Details'!$N$33), IF('Personnel Details'!$P$33="","", 'Personnel Details'!$P$33), IF(AND(NOT('Personnel Details'!$I$33=""), $B186&gt;='Personnel Details'!$I$33), IF('Personnel Details'!$K$33="", "", 'Personnel Details'!$K$33), IF('Personnel Details'!$F$33="", "", 'Personnel Details'!$F$33))))</f>
        <v/>
      </c>
      <c r="LX186" s="79" t="str">
        <f>IF(LV$9="", "", IF(AND(NOT('Personnel Details'!$N$33=""), $B186&gt;='Personnel Details'!$N$33), 'Personnel Details'!$Q$33, IF(AND(NOT('Personnel Details'!$I$33=""), $B186&gt;='Personnel Details'!$I$33), 'Personnel Details'!$L$33, 'Personnel Details'!$G$33)))</f>
        <v/>
      </c>
      <c r="LY186" s="59">
        <f t="shared" si="425"/>
        <v>0</v>
      </c>
      <c r="LZ186" s="53"/>
      <c r="MB186" s="78" t="str">
        <f>IF(MB$9="", "", IF(AND(NOT('Personnel Details'!$N$34=""), $B186&gt;='Personnel Details'!$N$34), 'Personnel Details'!$O$34, IF(AND(NOT('Personnel Details'!$I$34=""), $B186&gt;='Personnel Details'!$I$34), 'Personnel Details'!$J$34, 'Personnel Details'!$E$34)))</f>
        <v/>
      </c>
      <c r="MC186" s="59" t="str">
        <f>IF(MB$9="", "", IF(AND(NOT('Personnel Details'!$N$34=""), $B186&gt;='Personnel Details'!$N$34), IF('Personnel Details'!$P$34="","", 'Personnel Details'!$P$34), IF(AND(NOT('Personnel Details'!$I$34=""), $B186&gt;='Personnel Details'!$I$34), IF('Personnel Details'!$K$34="", "", 'Personnel Details'!$K$34), IF('Personnel Details'!$F$34="", "", 'Personnel Details'!$F$34))))</f>
        <v/>
      </c>
      <c r="MD186" s="79" t="str">
        <f>IF(MB$9="", "", IF(AND(NOT('Personnel Details'!$N$34=""), $B186&gt;='Personnel Details'!$N$34), 'Personnel Details'!$Q$34, IF(AND(NOT('Personnel Details'!$I$34=""), $B186&gt;='Personnel Details'!$I$34), 'Personnel Details'!$L$34, 'Personnel Details'!$G$34)))</f>
        <v/>
      </c>
      <c r="ME186" s="59">
        <f t="shared" si="426"/>
        <v>0</v>
      </c>
      <c r="MF186" s="53"/>
      <c r="MH186" s="78" t="str">
        <f>IF(MH$9="", "", IF(AND(NOT('Personnel Details'!$N$35=""), $B186&gt;='Personnel Details'!$N$35), 'Personnel Details'!$O$35, IF(AND(NOT('Personnel Details'!$I$35=""), $B186&gt;='Personnel Details'!$I$35), 'Personnel Details'!$J$35, 'Personnel Details'!$E$35)))</f>
        <v/>
      </c>
      <c r="MI186" s="59" t="str">
        <f>IF(MH$9="", "", IF(AND(NOT('Personnel Details'!$N$35=""), $B186&gt;='Personnel Details'!$N$35), IF('Personnel Details'!$P$35="","", 'Personnel Details'!$P$35), IF(AND(NOT('Personnel Details'!$I$35=""), $B186&gt;='Personnel Details'!$I$35), IF('Personnel Details'!$K$35="", "", 'Personnel Details'!$K$35), IF('Personnel Details'!$F$35="", "", 'Personnel Details'!$F$35))))</f>
        <v/>
      </c>
      <c r="MJ186" s="79" t="str">
        <f>IF(MH$9="", "", IF(AND(NOT('Personnel Details'!$N$35=""), $B186&gt;='Personnel Details'!$N$35), 'Personnel Details'!$Q$35, IF(AND(NOT('Personnel Details'!$I$35=""), $B186&gt;='Personnel Details'!$I$35), 'Personnel Details'!$L$35, 'Personnel Details'!$G$35)))</f>
        <v/>
      </c>
      <c r="MK186" s="59">
        <f t="shared" si="427"/>
        <v>0</v>
      </c>
      <c r="ML186" s="53"/>
      <c r="MN186" s="78" t="str">
        <f>IF(MN$9="", "", IF(AND(NOT('Personnel Details'!$N$36=""), $B186&gt;='Personnel Details'!$N$36), 'Personnel Details'!$O$36, IF(AND(NOT('Personnel Details'!$I$36=""), $B186&gt;='Personnel Details'!$I$36), 'Personnel Details'!$J$36, 'Personnel Details'!$E$36)))</f>
        <v/>
      </c>
      <c r="MO186" s="59" t="str">
        <f>IF(MN$9="", "", IF(AND(NOT('Personnel Details'!$N$36=""), $B186&gt;='Personnel Details'!$N$36), IF('Personnel Details'!$P$36="","", 'Personnel Details'!$P$36), IF(AND(NOT('Personnel Details'!$I$36=""), $B186&gt;='Personnel Details'!$I$36), IF('Personnel Details'!$K$36="", "", 'Personnel Details'!$K$36), IF('Personnel Details'!$F$36="", "", 'Personnel Details'!$F$36))))</f>
        <v/>
      </c>
      <c r="MP186" s="79" t="str">
        <f>IF(MN$9="", "", IF(AND(NOT('Personnel Details'!$N$36=""), $B186&gt;='Personnel Details'!$N$36), 'Personnel Details'!$Q$36, IF(AND(NOT('Personnel Details'!$I$36=""), $B186&gt;='Personnel Details'!$I$36), 'Personnel Details'!$L$36, 'Personnel Details'!$G$36)))</f>
        <v/>
      </c>
      <c r="MQ186" s="59">
        <f t="shared" si="428"/>
        <v>0</v>
      </c>
      <c r="MR186" s="53"/>
      <c r="MT186" s="78" t="str">
        <f>IF(MT$9="", "", IF(AND(NOT('Personnel Details'!$N$37=""), $B186&gt;='Personnel Details'!$N$37), 'Personnel Details'!$O$37, IF(AND(NOT('Personnel Details'!$I$37=""), $B186&gt;='Personnel Details'!$I$37), 'Personnel Details'!$J$37, 'Personnel Details'!$E$37)))</f>
        <v/>
      </c>
      <c r="MU186" s="59" t="str">
        <f>IF(MT$9="", "", IF(AND(NOT('Personnel Details'!$N$37=""), $B186&gt;='Personnel Details'!$N$37), IF('Personnel Details'!$P$37="","", 'Personnel Details'!$P$37), IF(AND(NOT('Personnel Details'!$I$37=""), $B186&gt;='Personnel Details'!$I$37), IF('Personnel Details'!$K$37="", "", 'Personnel Details'!$K$37), IF('Personnel Details'!$F$37="", "", 'Personnel Details'!$F$37))))</f>
        <v/>
      </c>
      <c r="MV186" s="79" t="str">
        <f>IF(MT$9="", "", IF(AND(NOT('Personnel Details'!$N$37=""), $B186&gt;='Personnel Details'!$N$37), 'Personnel Details'!$Q$37, IF(AND(NOT('Personnel Details'!$I$37=""), $B186&gt;='Personnel Details'!$I$37), 'Personnel Details'!$L$37, 'Personnel Details'!$G$37)))</f>
        <v/>
      </c>
      <c r="MW186" s="59">
        <f t="shared" si="429"/>
        <v>0</v>
      </c>
      <c r="MX186" s="53"/>
      <c r="MZ186" s="78" t="str">
        <f>IF(MZ$9="", "", IF(AND(NOT('Personnel Details'!$N$38=""), $B186&gt;='Personnel Details'!$N$38), 'Personnel Details'!$O$38, IF(AND(NOT('Personnel Details'!$I$38=""), $B186&gt;='Personnel Details'!$I$38), 'Personnel Details'!$J$38, 'Personnel Details'!$E$38)))</f>
        <v/>
      </c>
      <c r="NA186" s="59" t="str">
        <f>IF(MZ$9="", "", IF(AND(NOT('Personnel Details'!$N$38=""), $B186&gt;='Personnel Details'!$N$38), IF('Personnel Details'!$P$38="","", 'Personnel Details'!$P$38), IF(AND(NOT('Personnel Details'!$I$38=""), $B186&gt;='Personnel Details'!$I$38), IF('Personnel Details'!$K$38="", "", 'Personnel Details'!$K$38), IF('Personnel Details'!$F$38="", "", 'Personnel Details'!$F$38))))</f>
        <v/>
      </c>
      <c r="NB186" s="79" t="str">
        <f>IF(MZ$9="", "", IF(AND(NOT('Personnel Details'!$N$38=""), $B186&gt;='Personnel Details'!$N$38), 'Personnel Details'!$Q$38, IF(AND(NOT('Personnel Details'!$I$38=""), $B186&gt;='Personnel Details'!$I$38), 'Personnel Details'!$L$38, 'Personnel Details'!$G$38)))</f>
        <v/>
      </c>
      <c r="NC186" s="59">
        <f t="shared" si="430"/>
        <v>0</v>
      </c>
      <c r="ND186" s="53"/>
      <c r="NF186" s="78" t="str">
        <f>IF(NF$9="", "", IF(AND(NOT('Personnel Details'!$N$39=""), $B186&gt;='Personnel Details'!$N$39), 'Personnel Details'!$O$39, IF(AND(NOT('Personnel Details'!$I$39=""), $B186&gt;='Personnel Details'!$I$39), 'Personnel Details'!$J$39, 'Personnel Details'!$E$39)))</f>
        <v/>
      </c>
      <c r="NG186" s="59" t="str">
        <f>IF(NF$9="", "", IF(AND(NOT('Personnel Details'!$N$39=""), $B186&gt;='Personnel Details'!$N$39), IF('Personnel Details'!$P$39="","", 'Personnel Details'!$P$39), IF(AND(NOT('Personnel Details'!$I$39=""), $B186&gt;='Personnel Details'!$I$39), IF('Personnel Details'!$K$39="", "", 'Personnel Details'!$K$39), IF('Personnel Details'!$F$39="", "", 'Personnel Details'!$F$39))))</f>
        <v/>
      </c>
      <c r="NH186" s="79" t="str">
        <f>IF(NF$9="", "", IF(AND(NOT('Personnel Details'!$N$39=""), $B186&gt;='Personnel Details'!$N$39), 'Personnel Details'!$Q$39, IF(AND(NOT('Personnel Details'!$I$39=""), $B186&gt;='Personnel Details'!$I$39), 'Personnel Details'!$L$39, 'Personnel Details'!$G$39)))</f>
        <v/>
      </c>
      <c r="NI186" s="59">
        <f t="shared" si="431"/>
        <v>0</v>
      </c>
      <c r="NJ186" s="53"/>
      <c r="NL186" s="78" t="str">
        <f>IF(NL$9="", "", IF(AND(NOT('Personnel Details'!$N$40=""), $B186&gt;='Personnel Details'!$N$40), 'Personnel Details'!$O$40, IF(AND(NOT('Personnel Details'!$I$40=""), $B186&gt;='Personnel Details'!$I$40), 'Personnel Details'!$J$40, 'Personnel Details'!$E$40)))</f>
        <v/>
      </c>
      <c r="NM186" s="59" t="str">
        <f>IF(NL$9="", "", IF(AND(NOT('Personnel Details'!$N$40=""), $B186&gt;='Personnel Details'!$N$40), IF('Personnel Details'!$P$40="","", 'Personnel Details'!$P$40), IF(AND(NOT('Personnel Details'!$I$40=""), $B186&gt;='Personnel Details'!$I$40), IF('Personnel Details'!$K$40="", "", 'Personnel Details'!$K$40), IF('Personnel Details'!$F$40="", "", 'Personnel Details'!$F$40))))</f>
        <v/>
      </c>
      <c r="NN186" s="79" t="str">
        <f>IF(NL$9="", "", IF(AND(NOT('Personnel Details'!$N$40=""), $B186&gt;='Personnel Details'!$N$40), 'Personnel Details'!$Q$40, IF(AND(NOT('Personnel Details'!$I$40=""), $B186&gt;='Personnel Details'!$I$40), 'Personnel Details'!$L$40, 'Personnel Details'!$G$40)))</f>
        <v/>
      </c>
      <c r="NO186" s="59">
        <f t="shared" si="432"/>
        <v>0</v>
      </c>
      <c r="NP186" s="53"/>
    </row>
    <row r="187" spans="1:380" x14ac:dyDescent="0.25">
      <c r="A187" s="32"/>
      <c r="B187" s="113">
        <f>IFERROR(IF(B186+1&gt;'Personnel Details'!$U$5, "", B186+1), "")</f>
        <v>44007</v>
      </c>
      <c r="C187" s="32"/>
      <c r="D187" s="120"/>
      <c r="E187" s="13" t="str">
        <f t="shared" si="311"/>
        <v/>
      </c>
      <c r="F187" s="13" t="str">
        <f t="shared" si="342"/>
        <v/>
      </c>
      <c r="G187" s="56" t="str">
        <f t="shared" si="433"/>
        <v/>
      </c>
      <c r="H187" s="16" t="str">
        <f t="shared" si="343"/>
        <v/>
      </c>
      <c r="I187" s="32"/>
      <c r="J187" s="120"/>
      <c r="K187" s="62" t="str">
        <f t="shared" si="312"/>
        <v/>
      </c>
      <c r="L187" s="62" t="str">
        <f t="shared" si="344"/>
        <v/>
      </c>
      <c r="M187" s="65" t="str">
        <f t="shared" si="434"/>
        <v/>
      </c>
      <c r="N187" s="68" t="str">
        <f t="shared" si="345"/>
        <v/>
      </c>
      <c r="O187" s="32"/>
      <c r="P187" s="120"/>
      <c r="Q187" s="62" t="str">
        <f t="shared" si="313"/>
        <v/>
      </c>
      <c r="R187" s="62" t="str">
        <f t="shared" si="346"/>
        <v/>
      </c>
      <c r="S187" s="65" t="str">
        <f t="shared" si="435"/>
        <v/>
      </c>
      <c r="T187" s="68" t="str">
        <f t="shared" si="347"/>
        <v/>
      </c>
      <c r="U187" s="32"/>
      <c r="V187" s="120"/>
      <c r="W187" s="62" t="str">
        <f t="shared" si="314"/>
        <v/>
      </c>
      <c r="X187" s="62" t="str">
        <f t="shared" si="348"/>
        <v/>
      </c>
      <c r="Y187" s="65" t="str">
        <f t="shared" si="436"/>
        <v/>
      </c>
      <c r="Z187" s="68" t="str">
        <f t="shared" si="349"/>
        <v/>
      </c>
      <c r="AA187" s="32"/>
      <c r="AB187" s="120"/>
      <c r="AC187" s="62" t="str">
        <f t="shared" si="315"/>
        <v/>
      </c>
      <c r="AD187" s="62" t="str">
        <f t="shared" si="350"/>
        <v/>
      </c>
      <c r="AE187" s="65" t="str">
        <f t="shared" si="437"/>
        <v/>
      </c>
      <c r="AF187" s="68" t="str">
        <f t="shared" si="351"/>
        <v/>
      </c>
      <c r="AG187" s="32"/>
      <c r="AH187" s="120"/>
      <c r="AI187" s="62" t="str">
        <f t="shared" si="316"/>
        <v/>
      </c>
      <c r="AJ187" s="62" t="str">
        <f t="shared" si="352"/>
        <v/>
      </c>
      <c r="AK187" s="65" t="str">
        <f t="shared" si="438"/>
        <v/>
      </c>
      <c r="AL187" s="68" t="str">
        <f t="shared" si="353"/>
        <v/>
      </c>
      <c r="AM187" s="32"/>
      <c r="AN187" s="120"/>
      <c r="AO187" s="62" t="str">
        <f t="shared" si="317"/>
        <v/>
      </c>
      <c r="AP187" s="62" t="str">
        <f t="shared" si="354"/>
        <v/>
      </c>
      <c r="AQ187" s="65" t="str">
        <f t="shared" si="439"/>
        <v/>
      </c>
      <c r="AR187" s="68" t="str">
        <f t="shared" si="355"/>
        <v/>
      </c>
      <c r="AS187" s="32"/>
      <c r="AT187" s="120"/>
      <c r="AU187" s="62" t="str">
        <f t="shared" si="318"/>
        <v/>
      </c>
      <c r="AV187" s="62" t="str">
        <f t="shared" si="356"/>
        <v/>
      </c>
      <c r="AW187" s="65" t="str">
        <f t="shared" si="440"/>
        <v/>
      </c>
      <c r="AX187" s="68" t="str">
        <f t="shared" si="357"/>
        <v/>
      </c>
      <c r="AY187" s="32"/>
      <c r="AZ187" s="120"/>
      <c r="BA187" s="62" t="str">
        <f t="shared" si="319"/>
        <v/>
      </c>
      <c r="BB187" s="62" t="str">
        <f t="shared" si="358"/>
        <v/>
      </c>
      <c r="BC187" s="65" t="str">
        <f t="shared" si="441"/>
        <v/>
      </c>
      <c r="BD187" s="68" t="str">
        <f t="shared" si="359"/>
        <v/>
      </c>
      <c r="BE187" s="32"/>
      <c r="BF187" s="120"/>
      <c r="BG187" s="62" t="str">
        <f t="shared" si="320"/>
        <v/>
      </c>
      <c r="BH187" s="62" t="str">
        <f t="shared" si="360"/>
        <v/>
      </c>
      <c r="BI187" s="65" t="str">
        <f t="shared" si="442"/>
        <v/>
      </c>
      <c r="BJ187" s="68" t="str">
        <f t="shared" si="361"/>
        <v/>
      </c>
      <c r="BK187" s="32"/>
      <c r="BL187" s="120"/>
      <c r="BM187" s="62" t="str">
        <f t="shared" si="321"/>
        <v/>
      </c>
      <c r="BN187" s="62" t="str">
        <f t="shared" si="362"/>
        <v/>
      </c>
      <c r="BO187" s="65" t="str">
        <f t="shared" si="443"/>
        <v/>
      </c>
      <c r="BP187" s="68" t="str">
        <f t="shared" si="363"/>
        <v/>
      </c>
      <c r="BQ187" s="32"/>
      <c r="BR187" s="120"/>
      <c r="BS187" s="62" t="str">
        <f t="shared" si="322"/>
        <v/>
      </c>
      <c r="BT187" s="62" t="str">
        <f t="shared" si="364"/>
        <v/>
      </c>
      <c r="BU187" s="65" t="str">
        <f t="shared" si="444"/>
        <v/>
      </c>
      <c r="BV187" s="68" t="str">
        <f t="shared" si="365"/>
        <v/>
      </c>
      <c r="BW187" s="32"/>
      <c r="BX187" s="120"/>
      <c r="BY187" s="62" t="str">
        <f t="shared" si="323"/>
        <v/>
      </c>
      <c r="BZ187" s="62" t="str">
        <f t="shared" si="366"/>
        <v/>
      </c>
      <c r="CA187" s="65" t="str">
        <f t="shared" si="445"/>
        <v/>
      </c>
      <c r="CB187" s="68" t="str">
        <f t="shared" si="367"/>
        <v/>
      </c>
      <c r="CC187" s="32"/>
      <c r="CD187" s="120"/>
      <c r="CE187" s="62" t="str">
        <f t="shared" si="324"/>
        <v/>
      </c>
      <c r="CF187" s="62" t="str">
        <f t="shared" si="368"/>
        <v/>
      </c>
      <c r="CG187" s="65" t="str">
        <f t="shared" si="446"/>
        <v/>
      </c>
      <c r="CH187" s="68" t="str">
        <f t="shared" si="369"/>
        <v/>
      </c>
      <c r="CI187" s="32"/>
      <c r="CJ187" s="120"/>
      <c r="CK187" s="62" t="str">
        <f t="shared" si="325"/>
        <v/>
      </c>
      <c r="CL187" s="62" t="str">
        <f t="shared" si="370"/>
        <v/>
      </c>
      <c r="CM187" s="65" t="str">
        <f t="shared" si="447"/>
        <v/>
      </c>
      <c r="CN187" s="68" t="str">
        <f t="shared" si="371"/>
        <v/>
      </c>
      <c r="CO187" s="32"/>
      <c r="CP187" s="120"/>
      <c r="CQ187" s="62" t="str">
        <f t="shared" si="326"/>
        <v/>
      </c>
      <c r="CR187" s="62" t="str">
        <f t="shared" si="372"/>
        <v/>
      </c>
      <c r="CS187" s="65" t="str">
        <f t="shared" si="448"/>
        <v/>
      </c>
      <c r="CT187" s="68" t="str">
        <f t="shared" si="373"/>
        <v/>
      </c>
      <c r="CU187" s="32"/>
      <c r="CV187" s="120"/>
      <c r="CW187" s="62" t="str">
        <f t="shared" si="327"/>
        <v/>
      </c>
      <c r="CX187" s="62" t="str">
        <f t="shared" si="374"/>
        <v/>
      </c>
      <c r="CY187" s="65" t="str">
        <f t="shared" si="449"/>
        <v/>
      </c>
      <c r="CZ187" s="68" t="str">
        <f t="shared" si="375"/>
        <v/>
      </c>
      <c r="DA187" s="32"/>
      <c r="DB187" s="120"/>
      <c r="DC187" s="62" t="str">
        <f t="shared" si="328"/>
        <v/>
      </c>
      <c r="DD187" s="62" t="str">
        <f t="shared" si="376"/>
        <v/>
      </c>
      <c r="DE187" s="65" t="str">
        <f t="shared" si="450"/>
        <v/>
      </c>
      <c r="DF187" s="68" t="str">
        <f t="shared" si="377"/>
        <v/>
      </c>
      <c r="DG187" s="32"/>
      <c r="DH187" s="120"/>
      <c r="DI187" s="62" t="str">
        <f t="shared" si="329"/>
        <v/>
      </c>
      <c r="DJ187" s="62" t="str">
        <f t="shared" si="378"/>
        <v/>
      </c>
      <c r="DK187" s="65" t="str">
        <f t="shared" si="451"/>
        <v/>
      </c>
      <c r="DL187" s="68" t="str">
        <f t="shared" si="379"/>
        <v/>
      </c>
      <c r="DM187" s="32"/>
      <c r="DN187" s="120"/>
      <c r="DO187" s="62" t="str">
        <f t="shared" si="330"/>
        <v/>
      </c>
      <c r="DP187" s="62" t="str">
        <f t="shared" si="380"/>
        <v/>
      </c>
      <c r="DQ187" s="65" t="str">
        <f t="shared" si="452"/>
        <v/>
      </c>
      <c r="DR187" s="68" t="str">
        <f t="shared" si="381"/>
        <v/>
      </c>
      <c r="DS187" s="32"/>
      <c r="DT187" s="120"/>
      <c r="DU187" s="62" t="str">
        <f t="shared" si="331"/>
        <v/>
      </c>
      <c r="DV187" s="62" t="str">
        <f t="shared" si="382"/>
        <v/>
      </c>
      <c r="DW187" s="65" t="str">
        <f t="shared" si="453"/>
        <v/>
      </c>
      <c r="DX187" s="68" t="str">
        <f t="shared" si="383"/>
        <v/>
      </c>
      <c r="DY187" s="32"/>
      <c r="DZ187" s="120"/>
      <c r="EA187" s="62" t="str">
        <f t="shared" si="332"/>
        <v/>
      </c>
      <c r="EB187" s="62" t="str">
        <f t="shared" si="384"/>
        <v/>
      </c>
      <c r="EC187" s="65" t="str">
        <f t="shared" si="454"/>
        <v/>
      </c>
      <c r="ED187" s="68" t="str">
        <f t="shared" si="385"/>
        <v/>
      </c>
      <c r="EE187" s="32"/>
      <c r="EF187" s="120"/>
      <c r="EG187" s="62" t="str">
        <f t="shared" si="333"/>
        <v/>
      </c>
      <c r="EH187" s="62" t="str">
        <f t="shared" si="386"/>
        <v/>
      </c>
      <c r="EI187" s="65" t="str">
        <f t="shared" si="455"/>
        <v/>
      </c>
      <c r="EJ187" s="68" t="str">
        <f t="shared" si="387"/>
        <v/>
      </c>
      <c r="EK187" s="32"/>
      <c r="EL187" s="120"/>
      <c r="EM187" s="62" t="str">
        <f t="shared" si="334"/>
        <v/>
      </c>
      <c r="EN187" s="62" t="str">
        <f t="shared" si="388"/>
        <v/>
      </c>
      <c r="EO187" s="65" t="str">
        <f t="shared" si="456"/>
        <v/>
      </c>
      <c r="EP187" s="68" t="str">
        <f t="shared" si="389"/>
        <v/>
      </c>
      <c r="EQ187" s="32"/>
      <c r="ER187" s="120"/>
      <c r="ES187" s="62" t="str">
        <f t="shared" si="335"/>
        <v/>
      </c>
      <c r="ET187" s="62" t="str">
        <f t="shared" si="390"/>
        <v/>
      </c>
      <c r="EU187" s="65" t="str">
        <f t="shared" si="457"/>
        <v/>
      </c>
      <c r="EV187" s="68" t="str">
        <f t="shared" si="391"/>
        <v/>
      </c>
      <c r="EW187" s="32"/>
      <c r="EX187" s="120"/>
      <c r="EY187" s="62" t="str">
        <f t="shared" si="336"/>
        <v/>
      </c>
      <c r="EZ187" s="62" t="str">
        <f t="shared" si="392"/>
        <v/>
      </c>
      <c r="FA187" s="65" t="str">
        <f t="shared" si="458"/>
        <v/>
      </c>
      <c r="FB187" s="68" t="str">
        <f t="shared" si="393"/>
        <v/>
      </c>
      <c r="FC187" s="32"/>
      <c r="FD187" s="120"/>
      <c r="FE187" s="62" t="str">
        <f t="shared" si="337"/>
        <v/>
      </c>
      <c r="FF187" s="62" t="str">
        <f t="shared" si="394"/>
        <v/>
      </c>
      <c r="FG187" s="65" t="str">
        <f t="shared" si="459"/>
        <v/>
      </c>
      <c r="FH187" s="68" t="str">
        <f t="shared" si="395"/>
        <v/>
      </c>
      <c r="FI187" s="32"/>
      <c r="FJ187" s="120"/>
      <c r="FK187" s="62" t="str">
        <f t="shared" si="338"/>
        <v/>
      </c>
      <c r="FL187" s="62" t="str">
        <f t="shared" si="396"/>
        <v/>
      </c>
      <c r="FM187" s="65" t="str">
        <f t="shared" si="460"/>
        <v/>
      </c>
      <c r="FN187" s="68" t="str">
        <f t="shared" si="397"/>
        <v/>
      </c>
      <c r="FO187" s="32"/>
      <c r="FP187" s="120"/>
      <c r="FQ187" s="62" t="str">
        <f t="shared" si="339"/>
        <v/>
      </c>
      <c r="FR187" s="62" t="str">
        <f t="shared" si="398"/>
        <v/>
      </c>
      <c r="FS187" s="65" t="str">
        <f t="shared" si="461"/>
        <v/>
      </c>
      <c r="FT187" s="68" t="str">
        <f t="shared" si="399"/>
        <v/>
      </c>
      <c r="FU187" s="32"/>
      <c r="FV187" s="120"/>
      <c r="FW187" s="62" t="str">
        <f t="shared" si="340"/>
        <v/>
      </c>
      <c r="FX187" s="62" t="str">
        <f t="shared" si="400"/>
        <v/>
      </c>
      <c r="FY187" s="65" t="str">
        <f t="shared" si="462"/>
        <v/>
      </c>
      <c r="FZ187" s="68" t="str">
        <f t="shared" si="401"/>
        <v/>
      </c>
      <c r="GA187" s="32"/>
      <c r="GC187" s="7" t="str">
        <f t="shared" si="402"/>
        <v>Jun 2020</v>
      </c>
      <c r="GD187" s="7" t="str">
        <f t="shared" ca="1" si="341"/>
        <v/>
      </c>
      <c r="GT187" s="71">
        <f>IF(GT$9="", "", IF(AND(NOT('Personnel Details'!$N$11=""), $B187&gt;='Personnel Details'!$N$11), 'Personnel Details'!$O$11, IF(AND(NOT('Personnel Details'!$I$11=""), $B187&gt;='Personnel Details'!$I$11), 'Personnel Details'!$J$11, 'Personnel Details'!$E$11)))</f>
        <v>0.8</v>
      </c>
      <c r="GU187" s="59" t="str">
        <f>IF(GT$9="", "", IF(AND(NOT('Personnel Details'!$N$11=""), $B187&gt;='Personnel Details'!$N$11), IF('Personnel Details'!$P$11="","", 'Personnel Details'!$P$11), IF(AND(NOT('Personnel Details'!$I$11=""), $B187&gt;='Personnel Details'!$I$11), IF('Personnel Details'!$K$11="", "", 'Personnel Details'!$K$11), IF('Personnel Details'!$F$11="", "", 'Personnel Details'!$F$11))))</f>
        <v/>
      </c>
      <c r="GV187" s="74">
        <f>IF(GT$9="", "", IF(AND(NOT('Personnel Details'!$N$11=""), $B187&gt;='Personnel Details'!$N$11), 'Personnel Details'!$Q$11, IF(AND(NOT('Personnel Details'!$I$11=""), $B187&gt;='Personnel Details'!$I$11), 'Personnel Details'!$L$11, 'Personnel Details'!$G$11)))</f>
        <v>0</v>
      </c>
      <c r="GW187" s="59">
        <f t="shared" si="403"/>
        <v>0</v>
      </c>
      <c r="GX187" s="53"/>
      <c r="GZ187" s="78">
        <f>IF(GZ$9="", "", IF(AND(NOT('Personnel Details'!$N$12=""), $B187&gt;='Personnel Details'!$N$12), 'Personnel Details'!$O$12, IF(AND(NOT('Personnel Details'!$I$12=""), $B187&gt;='Personnel Details'!$I$12), 'Personnel Details'!$J$12, 'Personnel Details'!$E$12)))</f>
        <v>0.8</v>
      </c>
      <c r="HA187" s="59" t="str">
        <f>IF(GZ$9="", "", IF(AND(NOT('Personnel Details'!$N$12=""), $B187&gt;='Personnel Details'!$N$12), IF('Personnel Details'!$P$12="","", 'Personnel Details'!$P$12), IF(AND(NOT('Personnel Details'!$I$12=""), $B187&gt;='Personnel Details'!$I$12), IF('Personnel Details'!$K$12="", "", 'Personnel Details'!$K$12), IF('Personnel Details'!$F$12="", "", 'Personnel Details'!$F$12))))</f>
        <v/>
      </c>
      <c r="HB187" s="79">
        <f>IF(GZ$9="", "", IF(AND(NOT('Personnel Details'!$N$12=""), $B187&gt;='Personnel Details'!$N$12), 'Personnel Details'!$Q$12, IF(AND(NOT('Personnel Details'!$I$12=""), $B187&gt;='Personnel Details'!$I$12), 'Personnel Details'!$L$12, 'Personnel Details'!$G$12)))</f>
        <v>0</v>
      </c>
      <c r="HC187" s="59">
        <f t="shared" si="404"/>
        <v>0</v>
      </c>
      <c r="HD187" s="53"/>
      <c r="HF187" s="78">
        <f>IF(HF$9="", "", IF(AND(NOT('Personnel Details'!$N$13=""), $B187&gt;='Personnel Details'!$N$13), 'Personnel Details'!$O$13, IF(AND(NOT('Personnel Details'!$I$13=""), $B187&gt;='Personnel Details'!$I$13), 'Personnel Details'!$J$13, 'Personnel Details'!$E$13)))</f>
        <v>0.8</v>
      </c>
      <c r="HG187" s="59" t="str">
        <f>IF(HF$9="", "", IF(AND(NOT('Personnel Details'!$N$13=""), $B187&gt;='Personnel Details'!$N$13), IF('Personnel Details'!$P$13="","", 'Personnel Details'!$P$13), IF(AND(NOT('Personnel Details'!$I$13=""), $B187&gt;='Personnel Details'!$I$13), IF('Personnel Details'!$K$13="", "", 'Personnel Details'!$K$13), IF('Personnel Details'!$F$13="", "", 'Personnel Details'!$F$13))))</f>
        <v/>
      </c>
      <c r="HH187" s="79">
        <f>IF(HF$9="", "", IF(AND(NOT('Personnel Details'!$N$13=""), $B187&gt;='Personnel Details'!$N$13), 'Personnel Details'!$Q$13, IF(AND(NOT('Personnel Details'!$I$13=""), $B187&gt;='Personnel Details'!$I$13), 'Personnel Details'!$L$13, 'Personnel Details'!$G$13)))</f>
        <v>0</v>
      </c>
      <c r="HI187" s="59">
        <f t="shared" si="405"/>
        <v>0</v>
      </c>
      <c r="HJ187" s="53"/>
      <c r="HL187" s="78">
        <f>IF(HL$9="", "", IF(AND(NOT('Personnel Details'!$N$14=""), $B187&gt;='Personnel Details'!$N$14), 'Personnel Details'!$O$14, IF(AND(NOT('Personnel Details'!$I$14=""), $B187&gt;='Personnel Details'!$I$14), 'Personnel Details'!$J$14, 'Personnel Details'!$E$14)))</f>
        <v>0.8</v>
      </c>
      <c r="HM187" s="59">
        <f>IF(HL$9="", "", IF(AND(NOT('Personnel Details'!$N$14=""), $B187&gt;='Personnel Details'!$N$14), IF('Personnel Details'!$P$14="","", 'Personnel Details'!$P$14), IF(AND(NOT('Personnel Details'!$I$14=""), $B187&gt;='Personnel Details'!$I$14), IF('Personnel Details'!$K$14="", "", 'Personnel Details'!$K$14), IF('Personnel Details'!$F$14="", "", 'Personnel Details'!$F$14))))</f>
        <v>2000</v>
      </c>
      <c r="HN187" s="79">
        <f>IF(HL$9="", "", IF(AND(NOT('Personnel Details'!$N$14=""), $B187&gt;='Personnel Details'!$N$14), 'Personnel Details'!$Q$14, IF(AND(NOT('Personnel Details'!$I$14=""), $B187&gt;='Personnel Details'!$I$14), 'Personnel Details'!$L$14, 'Personnel Details'!$G$14)))</f>
        <v>0.85</v>
      </c>
      <c r="HO187" s="59">
        <f t="shared" si="406"/>
        <v>0</v>
      </c>
      <c r="HP187" s="53"/>
      <c r="HR187" s="78" t="str">
        <f>IF(HR$9="", "", IF(AND(NOT('Personnel Details'!$N$15=""), $B187&gt;='Personnel Details'!$N$15), 'Personnel Details'!$O$15, IF(AND(NOT('Personnel Details'!$I$15=""), $B187&gt;='Personnel Details'!$I$15), 'Personnel Details'!$J$15, 'Personnel Details'!$E$15)))</f>
        <v/>
      </c>
      <c r="HS187" s="59" t="str">
        <f>IF(HR$9="", "", IF(AND(NOT('Personnel Details'!$N$15=""), $B187&gt;='Personnel Details'!$N$15), IF('Personnel Details'!$P$15="","", 'Personnel Details'!$P$15), IF(AND(NOT('Personnel Details'!$I$15=""), $B187&gt;='Personnel Details'!$I$15), IF('Personnel Details'!$K$15="", "", 'Personnel Details'!$K$15), IF('Personnel Details'!$F$15="", "", 'Personnel Details'!$F$15))))</f>
        <v/>
      </c>
      <c r="HT187" s="79" t="str">
        <f>IF(HR$9="", "", IF(AND(NOT('Personnel Details'!$N$15=""), $B187&gt;='Personnel Details'!$N$15), 'Personnel Details'!$Q$15, IF(AND(NOT('Personnel Details'!$I$15=""), $B187&gt;='Personnel Details'!$I$15), 'Personnel Details'!$L$15, 'Personnel Details'!$G$15)))</f>
        <v/>
      </c>
      <c r="HU187" s="59">
        <f t="shared" si="407"/>
        <v>0</v>
      </c>
      <c r="HV187" s="53"/>
      <c r="HX187" s="78" t="str">
        <f>IF(HX$9="", "", IF(AND(NOT('Personnel Details'!$N$16=""), $B187&gt;='Personnel Details'!$N$16), 'Personnel Details'!$O$16, IF(AND(NOT('Personnel Details'!$I$16=""), $B187&gt;='Personnel Details'!$I$16), 'Personnel Details'!$J$16, 'Personnel Details'!$E$16)))</f>
        <v/>
      </c>
      <c r="HY187" s="59" t="str">
        <f>IF(HX$9="", "", IF(AND(NOT('Personnel Details'!$N$16=""), $B187&gt;='Personnel Details'!$N$16), IF('Personnel Details'!$P$16="","", 'Personnel Details'!$P$16), IF(AND(NOT('Personnel Details'!$I$16=""), $B187&gt;='Personnel Details'!$I$16), IF('Personnel Details'!$K$16="", "", 'Personnel Details'!$K$16), IF('Personnel Details'!$F$16="", "", 'Personnel Details'!$F$16))))</f>
        <v/>
      </c>
      <c r="HZ187" s="79" t="str">
        <f>IF(HX$9="", "", IF(AND(NOT('Personnel Details'!$N$16=""), $B187&gt;='Personnel Details'!$N$16), 'Personnel Details'!$Q$16, IF(AND(NOT('Personnel Details'!$I$16=""), $B187&gt;='Personnel Details'!$I$16), 'Personnel Details'!$L$16, 'Personnel Details'!$G$16)))</f>
        <v/>
      </c>
      <c r="IA187" s="59">
        <f t="shared" si="408"/>
        <v>0</v>
      </c>
      <c r="IB187" s="53"/>
      <c r="ID187" s="78" t="str">
        <f>IF(ID$9="", "", IF(AND(NOT('Personnel Details'!$N$17=""), $B187&gt;='Personnel Details'!$N$17), 'Personnel Details'!$O$17, IF(AND(NOT('Personnel Details'!$I$17=""), $B187&gt;='Personnel Details'!$I$17), 'Personnel Details'!$J$17, 'Personnel Details'!$E$17)))</f>
        <v/>
      </c>
      <c r="IE187" s="59" t="str">
        <f>IF(ID$9="", "", IF(AND(NOT('Personnel Details'!$N$17=""), $B187&gt;='Personnel Details'!$N$17), IF('Personnel Details'!$P$17="","", 'Personnel Details'!$P$17), IF(AND(NOT('Personnel Details'!$I$17=""), $B187&gt;='Personnel Details'!$I$17), IF('Personnel Details'!$K$17="", "", 'Personnel Details'!$K$17), IF('Personnel Details'!$F$17="", "", 'Personnel Details'!$F$17))))</f>
        <v/>
      </c>
      <c r="IF187" s="79" t="str">
        <f>IF(ID$9="", "", IF(AND(NOT('Personnel Details'!$N$17=""), $B187&gt;='Personnel Details'!$N$17), 'Personnel Details'!$Q$17, IF(AND(NOT('Personnel Details'!$I$17=""), $B187&gt;='Personnel Details'!$I$17), 'Personnel Details'!$L$17, 'Personnel Details'!$G$17)))</f>
        <v/>
      </c>
      <c r="IG187" s="59">
        <f t="shared" si="409"/>
        <v>0</v>
      </c>
      <c r="IH187" s="53"/>
      <c r="IJ187" s="78" t="str">
        <f>IF(IJ$9="", "", IF(AND(NOT('Personnel Details'!$N$18=""), $B187&gt;='Personnel Details'!$N$18), 'Personnel Details'!$O$18, IF(AND(NOT('Personnel Details'!$I$18=""), $B187&gt;='Personnel Details'!$I$18), 'Personnel Details'!$J$18, 'Personnel Details'!$E$18)))</f>
        <v/>
      </c>
      <c r="IK187" s="59" t="str">
        <f>IF(IJ$9="", "", IF(AND(NOT('Personnel Details'!$N$18=""), $B187&gt;='Personnel Details'!$N$18), IF('Personnel Details'!$P$18="","", 'Personnel Details'!$P$18), IF(AND(NOT('Personnel Details'!$I$18=""), $B187&gt;='Personnel Details'!$I$18), IF('Personnel Details'!$K$18="", "", 'Personnel Details'!$K$18), IF('Personnel Details'!$F$18="", "", 'Personnel Details'!$F$18))))</f>
        <v/>
      </c>
      <c r="IL187" s="79" t="str">
        <f>IF(IJ$9="", "", IF(AND(NOT('Personnel Details'!$N$18=""), $B187&gt;='Personnel Details'!$N$18), 'Personnel Details'!$Q$18, IF(AND(NOT('Personnel Details'!$I$18=""), $B187&gt;='Personnel Details'!$I$18), 'Personnel Details'!$L$18, 'Personnel Details'!$G$18)))</f>
        <v/>
      </c>
      <c r="IM187" s="59">
        <f t="shared" si="410"/>
        <v>0</v>
      </c>
      <c r="IN187" s="53"/>
      <c r="IP187" s="78" t="str">
        <f>IF(IP$9="", "", IF(AND(NOT('Personnel Details'!$N$19=""), $B187&gt;='Personnel Details'!$N$19), 'Personnel Details'!$O$19, IF(AND(NOT('Personnel Details'!$I$19=""), $B187&gt;='Personnel Details'!$I$19), 'Personnel Details'!$J$19, 'Personnel Details'!$E$19)))</f>
        <v/>
      </c>
      <c r="IQ187" s="59" t="str">
        <f>IF(IP$9="", "", IF(AND(NOT('Personnel Details'!$N$19=""), $B187&gt;='Personnel Details'!$N$19), IF('Personnel Details'!$P$19="","", 'Personnel Details'!$P$19), IF(AND(NOT('Personnel Details'!$I$19=""), $B187&gt;='Personnel Details'!$I$19), IF('Personnel Details'!$K$19="", "", 'Personnel Details'!$K$19), IF('Personnel Details'!$F$19="", "", 'Personnel Details'!$F$19))))</f>
        <v/>
      </c>
      <c r="IR187" s="79" t="str">
        <f>IF(IP$9="", "", IF(AND(NOT('Personnel Details'!$N$19=""), $B187&gt;='Personnel Details'!$N$19), 'Personnel Details'!$Q$19, IF(AND(NOT('Personnel Details'!$I$19=""), $B187&gt;='Personnel Details'!$I$19), 'Personnel Details'!$L$19, 'Personnel Details'!$G$19)))</f>
        <v/>
      </c>
      <c r="IS187" s="59">
        <f t="shared" si="411"/>
        <v>0</v>
      </c>
      <c r="IT187" s="53"/>
      <c r="IV187" s="78" t="str">
        <f>IF(IV$9="", "", IF(AND(NOT('Personnel Details'!$N$20=""), $B187&gt;='Personnel Details'!$N$20), 'Personnel Details'!$O$20, IF(AND(NOT('Personnel Details'!$I$20=""), $B187&gt;='Personnel Details'!$I$20), 'Personnel Details'!$J$20, 'Personnel Details'!$E$20)))</f>
        <v/>
      </c>
      <c r="IW187" s="59" t="str">
        <f>IF(IV$9="", "", IF(AND(NOT('Personnel Details'!$N$20=""), $B187&gt;='Personnel Details'!$N$20), IF('Personnel Details'!$P$20="","", 'Personnel Details'!$P$20), IF(AND(NOT('Personnel Details'!$I$20=""), $B187&gt;='Personnel Details'!$I$20), IF('Personnel Details'!$K$20="", "", 'Personnel Details'!$K$20), IF('Personnel Details'!$F$20="", "", 'Personnel Details'!$F$20))))</f>
        <v/>
      </c>
      <c r="IX187" s="79" t="str">
        <f>IF(IV$9="", "", IF(AND(NOT('Personnel Details'!$N$20=""), $B187&gt;='Personnel Details'!$N$20), 'Personnel Details'!$Q$20, IF(AND(NOT('Personnel Details'!$I$20=""), $B187&gt;='Personnel Details'!$I$20), 'Personnel Details'!$L$20, 'Personnel Details'!$G$20)))</f>
        <v/>
      </c>
      <c r="IY187" s="59">
        <f t="shared" si="412"/>
        <v>0</v>
      </c>
      <c r="IZ187" s="53"/>
      <c r="JB187" s="78" t="str">
        <f>IF(JB$9="", "", IF(AND(NOT('Personnel Details'!$N$21=""), $B187&gt;='Personnel Details'!$N$21), 'Personnel Details'!$O$21, IF(AND(NOT('Personnel Details'!$I$21=""), $B187&gt;='Personnel Details'!$I$21), 'Personnel Details'!$J$21, 'Personnel Details'!$E$21)))</f>
        <v/>
      </c>
      <c r="JC187" s="59" t="str">
        <f>IF(JB$9="", "", IF(AND(NOT('Personnel Details'!$N$21=""), $B187&gt;='Personnel Details'!$N$21), IF('Personnel Details'!$P$21="","", 'Personnel Details'!$P$21), IF(AND(NOT('Personnel Details'!$I$21=""), $B187&gt;='Personnel Details'!$I$21), IF('Personnel Details'!$K$21="", "", 'Personnel Details'!$K$21), IF('Personnel Details'!$F$21="", "", 'Personnel Details'!$F$21))))</f>
        <v/>
      </c>
      <c r="JD187" s="79" t="str">
        <f>IF(JB$9="", "", IF(AND(NOT('Personnel Details'!$N$21=""), $B187&gt;='Personnel Details'!$N$21), 'Personnel Details'!$Q$21, IF(AND(NOT('Personnel Details'!$I$21=""), $B187&gt;='Personnel Details'!$I$21), 'Personnel Details'!$L$21, 'Personnel Details'!$G$21)))</f>
        <v/>
      </c>
      <c r="JE187" s="59">
        <f t="shared" si="413"/>
        <v>0</v>
      </c>
      <c r="JF187" s="53"/>
      <c r="JH187" s="78" t="str">
        <f>IF(JH$9="", "", IF(AND(NOT('Personnel Details'!$N$22=""), $B187&gt;='Personnel Details'!$N$22), 'Personnel Details'!$O$22, IF(AND(NOT('Personnel Details'!$I$22=""), $B187&gt;='Personnel Details'!$I$22), 'Personnel Details'!$J$22, 'Personnel Details'!$E$22)))</f>
        <v/>
      </c>
      <c r="JI187" s="59" t="str">
        <f>IF(JH$9="", "", IF(AND(NOT('Personnel Details'!$N$22=""), $B187&gt;='Personnel Details'!$N$22), IF('Personnel Details'!$P$22="","", 'Personnel Details'!$P$22), IF(AND(NOT('Personnel Details'!$I$22=""), $B187&gt;='Personnel Details'!$I$22), IF('Personnel Details'!$K$22="", "", 'Personnel Details'!$K$22), IF('Personnel Details'!$F$22="", "", 'Personnel Details'!$F$22))))</f>
        <v/>
      </c>
      <c r="JJ187" s="79" t="str">
        <f>IF(JH$9="", "", IF(AND(NOT('Personnel Details'!$N$22=""), $B187&gt;='Personnel Details'!$N$22), 'Personnel Details'!$Q$22, IF(AND(NOT('Personnel Details'!$I$22=""), $B187&gt;='Personnel Details'!$I$22), 'Personnel Details'!$L$22, 'Personnel Details'!$G$22)))</f>
        <v/>
      </c>
      <c r="JK187" s="59">
        <f t="shared" si="414"/>
        <v>0</v>
      </c>
      <c r="JL187" s="53"/>
      <c r="JN187" s="78" t="str">
        <f>IF(JN$9="", "", IF(AND(NOT('Personnel Details'!$N$23=""), $B187&gt;='Personnel Details'!$N$23), 'Personnel Details'!$O$23, IF(AND(NOT('Personnel Details'!$I$23=""), $B187&gt;='Personnel Details'!$I$23), 'Personnel Details'!$J$23, 'Personnel Details'!$E$23)))</f>
        <v/>
      </c>
      <c r="JO187" s="59" t="str">
        <f>IF(JN$9="", "", IF(AND(NOT('Personnel Details'!$N$23=""), $B187&gt;='Personnel Details'!$N$23), IF('Personnel Details'!$P$23="","", 'Personnel Details'!$P$23), IF(AND(NOT('Personnel Details'!$I$23=""), $B187&gt;='Personnel Details'!$I$23), IF('Personnel Details'!$K$23="", "", 'Personnel Details'!$K$23), IF('Personnel Details'!$F$23="", "", 'Personnel Details'!$F$23))))</f>
        <v/>
      </c>
      <c r="JP187" s="79" t="str">
        <f>IF(JN$9="", "", IF(AND(NOT('Personnel Details'!$N$23=""), $B187&gt;='Personnel Details'!$N$23), 'Personnel Details'!$Q$23, IF(AND(NOT('Personnel Details'!$I$23=""), $B187&gt;='Personnel Details'!$I$23), 'Personnel Details'!$L$23, 'Personnel Details'!$G$23)))</f>
        <v/>
      </c>
      <c r="JQ187" s="59">
        <f t="shared" si="415"/>
        <v>0</v>
      </c>
      <c r="JR187" s="53"/>
      <c r="JT187" s="78" t="str">
        <f>IF(JT$9="", "", IF(AND(NOT('Personnel Details'!$N$24=""), $B187&gt;='Personnel Details'!$N$24), 'Personnel Details'!$O$24, IF(AND(NOT('Personnel Details'!$I$24=""), $B187&gt;='Personnel Details'!$I$24), 'Personnel Details'!$J$24, 'Personnel Details'!$E$24)))</f>
        <v/>
      </c>
      <c r="JU187" s="59" t="str">
        <f>IF(JT$9="", "", IF(AND(NOT('Personnel Details'!$N$24=""), $B187&gt;='Personnel Details'!$N$24), IF('Personnel Details'!$P$24="","", 'Personnel Details'!$P$24), IF(AND(NOT('Personnel Details'!$I$24=""), $B187&gt;='Personnel Details'!$I$24), IF('Personnel Details'!$K$24="", "", 'Personnel Details'!$K$24), IF('Personnel Details'!$F$24="", "", 'Personnel Details'!$F$24))))</f>
        <v/>
      </c>
      <c r="JV187" s="79" t="str">
        <f>IF(JT$9="", "", IF(AND(NOT('Personnel Details'!$N$24=""), $B187&gt;='Personnel Details'!$N$24), 'Personnel Details'!$Q$24, IF(AND(NOT('Personnel Details'!$I$24=""), $B187&gt;='Personnel Details'!$I$24), 'Personnel Details'!$L$24, 'Personnel Details'!$G$24)))</f>
        <v/>
      </c>
      <c r="JW187" s="59">
        <f t="shared" si="416"/>
        <v>0</v>
      </c>
      <c r="JX187" s="53"/>
      <c r="JZ187" s="78" t="str">
        <f>IF(JZ$9="", "", IF(AND(NOT('Personnel Details'!$N$25=""), $B187&gt;='Personnel Details'!$N$25), 'Personnel Details'!$O$25, IF(AND(NOT('Personnel Details'!$I$25=""), $B187&gt;='Personnel Details'!$I$25), 'Personnel Details'!$J$25, 'Personnel Details'!$E$25)))</f>
        <v/>
      </c>
      <c r="KA187" s="59" t="str">
        <f>IF(JZ$9="", "", IF(AND(NOT('Personnel Details'!$N$25=""), $B187&gt;='Personnel Details'!$N$25), IF('Personnel Details'!$P$25="","", 'Personnel Details'!$P$25), IF(AND(NOT('Personnel Details'!$I$25=""), $B187&gt;='Personnel Details'!$I$25), IF('Personnel Details'!$K$25="", "", 'Personnel Details'!$K$25), IF('Personnel Details'!$F$25="", "", 'Personnel Details'!$F$25))))</f>
        <v/>
      </c>
      <c r="KB187" s="79" t="str">
        <f>IF(JZ$9="", "", IF(AND(NOT('Personnel Details'!$N$25=""), $B187&gt;='Personnel Details'!$N$25), 'Personnel Details'!$Q$25, IF(AND(NOT('Personnel Details'!$I$25=""), $B187&gt;='Personnel Details'!$I$25), 'Personnel Details'!$L$25, 'Personnel Details'!$G$25)))</f>
        <v/>
      </c>
      <c r="KC187" s="59">
        <f t="shared" si="417"/>
        <v>0</v>
      </c>
      <c r="KD187" s="53"/>
      <c r="KF187" s="78" t="str">
        <f>IF(KF$9="", "", IF(AND(NOT('Personnel Details'!$N$26=""), $B187&gt;='Personnel Details'!$N$26), 'Personnel Details'!$O$26, IF(AND(NOT('Personnel Details'!$I$26=""), $B187&gt;='Personnel Details'!$I$26), 'Personnel Details'!$J$26, 'Personnel Details'!$E$26)))</f>
        <v/>
      </c>
      <c r="KG187" s="59" t="str">
        <f>IF(KF$9="", "", IF(AND(NOT('Personnel Details'!$N$26=""), $B187&gt;='Personnel Details'!$N$26), IF('Personnel Details'!$P$26="","", 'Personnel Details'!$P$26), IF(AND(NOT('Personnel Details'!$I$26=""), $B187&gt;='Personnel Details'!$I$26), IF('Personnel Details'!$K$26="", "", 'Personnel Details'!$K$26), IF('Personnel Details'!$F$26="", "", 'Personnel Details'!$F$26))))</f>
        <v/>
      </c>
      <c r="KH187" s="79" t="str">
        <f>IF(KF$9="", "", IF(AND(NOT('Personnel Details'!$N$26=""), $B187&gt;='Personnel Details'!$N$26), 'Personnel Details'!$Q$26, IF(AND(NOT('Personnel Details'!$I$26=""), $B187&gt;='Personnel Details'!$I$26), 'Personnel Details'!$L$26, 'Personnel Details'!$G$26)))</f>
        <v/>
      </c>
      <c r="KI187" s="59">
        <f t="shared" si="418"/>
        <v>0</v>
      </c>
      <c r="KJ187" s="53"/>
      <c r="KL187" s="78" t="str">
        <f>IF(KL$9="", "", IF(AND(NOT('Personnel Details'!$N$27=""), $B187&gt;='Personnel Details'!$N$27), 'Personnel Details'!$O$27, IF(AND(NOT('Personnel Details'!$I$27=""), $B187&gt;='Personnel Details'!$I$27), 'Personnel Details'!$J$27, 'Personnel Details'!$E$27)))</f>
        <v/>
      </c>
      <c r="KM187" s="59" t="str">
        <f>IF(KL$9="", "", IF(AND(NOT('Personnel Details'!$N$27=""), $B187&gt;='Personnel Details'!$N$27), IF('Personnel Details'!$P$27="","", 'Personnel Details'!$P$27), IF(AND(NOT('Personnel Details'!$I$27=""), $B187&gt;='Personnel Details'!$I$27), IF('Personnel Details'!$K$27="", "", 'Personnel Details'!$K$27), IF('Personnel Details'!$F$27="", "", 'Personnel Details'!$F$27))))</f>
        <v/>
      </c>
      <c r="KN187" s="79" t="str">
        <f>IF(KL$9="", "", IF(AND(NOT('Personnel Details'!$N$27=""), $B187&gt;='Personnel Details'!$N$27), 'Personnel Details'!$Q$27, IF(AND(NOT('Personnel Details'!$I$27=""), $B187&gt;='Personnel Details'!$I$27), 'Personnel Details'!$L$27, 'Personnel Details'!$G$27)))</f>
        <v/>
      </c>
      <c r="KO187" s="59">
        <f t="shared" si="419"/>
        <v>0</v>
      </c>
      <c r="KP187" s="53"/>
      <c r="KR187" s="78" t="str">
        <f>IF(KR$9="", "", IF(AND(NOT('Personnel Details'!$N$28=""), $B187&gt;='Personnel Details'!$N$28), 'Personnel Details'!$O$28, IF(AND(NOT('Personnel Details'!$I$28=""), $B187&gt;='Personnel Details'!$I$28), 'Personnel Details'!$J$28, 'Personnel Details'!$E$28)))</f>
        <v/>
      </c>
      <c r="KS187" s="59" t="str">
        <f>IF(KR$9="", "", IF(AND(NOT('Personnel Details'!$N$28=""), $B187&gt;='Personnel Details'!$N$28), IF('Personnel Details'!$P$28="","", 'Personnel Details'!$P$28), IF(AND(NOT('Personnel Details'!$I$28=""), $B187&gt;='Personnel Details'!$I$28), IF('Personnel Details'!$K$28="", "", 'Personnel Details'!$K$28), IF('Personnel Details'!$F$28="", "", 'Personnel Details'!$F$28))))</f>
        <v/>
      </c>
      <c r="KT187" s="79" t="str">
        <f>IF(KR$9="", "", IF(AND(NOT('Personnel Details'!$N$28=""), $B187&gt;='Personnel Details'!$N$28), 'Personnel Details'!$Q$28, IF(AND(NOT('Personnel Details'!$I$28=""), $B187&gt;='Personnel Details'!$I$28), 'Personnel Details'!$L$28, 'Personnel Details'!$G$28)))</f>
        <v/>
      </c>
      <c r="KU187" s="59">
        <f t="shared" si="420"/>
        <v>0</v>
      </c>
      <c r="KV187" s="53"/>
      <c r="KX187" s="78" t="str">
        <f>IF(KX$9="", "", IF(AND(NOT('Personnel Details'!$N$29=""), $B187&gt;='Personnel Details'!$N$29), 'Personnel Details'!$O$29, IF(AND(NOT('Personnel Details'!$I$29=""), $B187&gt;='Personnel Details'!$I$29), 'Personnel Details'!$J$29, 'Personnel Details'!$E$29)))</f>
        <v/>
      </c>
      <c r="KY187" s="59" t="str">
        <f>IF(KX$9="", "", IF(AND(NOT('Personnel Details'!$N$29=""), $B187&gt;='Personnel Details'!$N$29), IF('Personnel Details'!$P$29="","", 'Personnel Details'!$P$29), IF(AND(NOT('Personnel Details'!$I$29=""), $B187&gt;='Personnel Details'!$I$29), IF('Personnel Details'!$K$29="", "", 'Personnel Details'!$K$29), IF('Personnel Details'!$F$29="", "", 'Personnel Details'!$F$29))))</f>
        <v/>
      </c>
      <c r="KZ187" s="79" t="str">
        <f>IF(KX$9="", "", IF(AND(NOT('Personnel Details'!$N$29=""), $B187&gt;='Personnel Details'!$N$29), 'Personnel Details'!$Q$29, IF(AND(NOT('Personnel Details'!$I$29=""), $B187&gt;='Personnel Details'!$I$29), 'Personnel Details'!$L$29, 'Personnel Details'!$G$29)))</f>
        <v/>
      </c>
      <c r="LA187" s="59">
        <f t="shared" si="421"/>
        <v>0</v>
      </c>
      <c r="LB187" s="53"/>
      <c r="LD187" s="78" t="str">
        <f>IF(LD$9="", "", IF(AND(NOT('Personnel Details'!$N$30=""), $B187&gt;='Personnel Details'!$N$30), 'Personnel Details'!$O$30, IF(AND(NOT('Personnel Details'!$I$30=""), $B187&gt;='Personnel Details'!$I$30), 'Personnel Details'!$J$30, 'Personnel Details'!$E$30)))</f>
        <v/>
      </c>
      <c r="LE187" s="59" t="str">
        <f>IF(LD$9="", "", IF(AND(NOT('Personnel Details'!$N$30=""), $B187&gt;='Personnel Details'!$N$30), IF('Personnel Details'!$P$30="","", 'Personnel Details'!$P$30), IF(AND(NOT('Personnel Details'!$I$30=""), $B187&gt;='Personnel Details'!$I$30), IF('Personnel Details'!$K$30="", "", 'Personnel Details'!$K$30), IF('Personnel Details'!$F$30="", "", 'Personnel Details'!$F$30))))</f>
        <v/>
      </c>
      <c r="LF187" s="79" t="str">
        <f>IF(LD$9="", "", IF(AND(NOT('Personnel Details'!$N$30=""), $B187&gt;='Personnel Details'!$N$30), 'Personnel Details'!$Q$30, IF(AND(NOT('Personnel Details'!$I$30=""), $B187&gt;='Personnel Details'!$I$30), 'Personnel Details'!$L$30, 'Personnel Details'!$G$30)))</f>
        <v/>
      </c>
      <c r="LG187" s="59">
        <f t="shared" si="422"/>
        <v>0</v>
      </c>
      <c r="LH187" s="53"/>
      <c r="LJ187" s="78" t="str">
        <f>IF(LJ$9="", "", IF(AND(NOT('Personnel Details'!$N$31=""), $B187&gt;='Personnel Details'!$N$31), 'Personnel Details'!$O$31, IF(AND(NOT('Personnel Details'!$I$31=""), $B187&gt;='Personnel Details'!$I$31), 'Personnel Details'!$J$31, 'Personnel Details'!$E$31)))</f>
        <v/>
      </c>
      <c r="LK187" s="59" t="str">
        <f>IF(LJ$9="", "", IF(AND(NOT('Personnel Details'!$N$31=""), $B187&gt;='Personnel Details'!$N$31), IF('Personnel Details'!$P$31="","", 'Personnel Details'!$P$31), IF(AND(NOT('Personnel Details'!$I$31=""), $B187&gt;='Personnel Details'!$I$31), IF('Personnel Details'!$K$31="", "", 'Personnel Details'!$K$31), IF('Personnel Details'!$F$31="", "", 'Personnel Details'!$F$31))))</f>
        <v/>
      </c>
      <c r="LL187" s="79" t="str">
        <f>IF(LJ$9="", "", IF(AND(NOT('Personnel Details'!$N$31=""), $B187&gt;='Personnel Details'!$N$31), 'Personnel Details'!$Q$31, IF(AND(NOT('Personnel Details'!$I$31=""), $B187&gt;='Personnel Details'!$I$31), 'Personnel Details'!$L$31, 'Personnel Details'!$G$31)))</f>
        <v/>
      </c>
      <c r="LM187" s="59">
        <f t="shared" si="423"/>
        <v>0</v>
      </c>
      <c r="LN187" s="53"/>
      <c r="LP187" s="78" t="str">
        <f>IF(LP$9="", "", IF(AND(NOT('Personnel Details'!$N$32=""), $B187&gt;='Personnel Details'!$N$32), 'Personnel Details'!$O$32, IF(AND(NOT('Personnel Details'!$I$32=""), $B187&gt;='Personnel Details'!$I$32), 'Personnel Details'!$J$32, 'Personnel Details'!$E$32)))</f>
        <v/>
      </c>
      <c r="LQ187" s="59" t="str">
        <f>IF(LP$9="", "", IF(AND(NOT('Personnel Details'!$N$32=""), $B187&gt;='Personnel Details'!$N$32), IF('Personnel Details'!$P$32="","", 'Personnel Details'!$P$32), IF(AND(NOT('Personnel Details'!$I$32=""), $B187&gt;='Personnel Details'!$I$32), IF('Personnel Details'!$K$32="", "", 'Personnel Details'!$K$32), IF('Personnel Details'!$F$32="", "", 'Personnel Details'!$F$32))))</f>
        <v/>
      </c>
      <c r="LR187" s="79" t="str">
        <f>IF(LP$9="", "", IF(AND(NOT('Personnel Details'!$N$32=""), $B187&gt;='Personnel Details'!$N$32), 'Personnel Details'!$Q$32, IF(AND(NOT('Personnel Details'!$I$32=""), $B187&gt;='Personnel Details'!$I$32), 'Personnel Details'!$L$32, 'Personnel Details'!$G$32)))</f>
        <v/>
      </c>
      <c r="LS187" s="59">
        <f t="shared" si="424"/>
        <v>0</v>
      </c>
      <c r="LT187" s="53"/>
      <c r="LV187" s="78" t="str">
        <f>IF(LV$9="", "", IF(AND(NOT('Personnel Details'!$N$33=""), $B187&gt;='Personnel Details'!$N$33), 'Personnel Details'!$O$33, IF(AND(NOT('Personnel Details'!$I$33=""), $B187&gt;='Personnel Details'!$I$33), 'Personnel Details'!$J$33, 'Personnel Details'!$E$33)))</f>
        <v/>
      </c>
      <c r="LW187" s="59" t="str">
        <f>IF(LV$9="", "", IF(AND(NOT('Personnel Details'!$N$33=""), $B187&gt;='Personnel Details'!$N$33), IF('Personnel Details'!$P$33="","", 'Personnel Details'!$P$33), IF(AND(NOT('Personnel Details'!$I$33=""), $B187&gt;='Personnel Details'!$I$33), IF('Personnel Details'!$K$33="", "", 'Personnel Details'!$K$33), IF('Personnel Details'!$F$33="", "", 'Personnel Details'!$F$33))))</f>
        <v/>
      </c>
      <c r="LX187" s="79" t="str">
        <f>IF(LV$9="", "", IF(AND(NOT('Personnel Details'!$N$33=""), $B187&gt;='Personnel Details'!$N$33), 'Personnel Details'!$Q$33, IF(AND(NOT('Personnel Details'!$I$33=""), $B187&gt;='Personnel Details'!$I$33), 'Personnel Details'!$L$33, 'Personnel Details'!$G$33)))</f>
        <v/>
      </c>
      <c r="LY187" s="59">
        <f t="shared" si="425"/>
        <v>0</v>
      </c>
      <c r="LZ187" s="53"/>
      <c r="MB187" s="78" t="str">
        <f>IF(MB$9="", "", IF(AND(NOT('Personnel Details'!$N$34=""), $B187&gt;='Personnel Details'!$N$34), 'Personnel Details'!$O$34, IF(AND(NOT('Personnel Details'!$I$34=""), $B187&gt;='Personnel Details'!$I$34), 'Personnel Details'!$J$34, 'Personnel Details'!$E$34)))</f>
        <v/>
      </c>
      <c r="MC187" s="59" t="str">
        <f>IF(MB$9="", "", IF(AND(NOT('Personnel Details'!$N$34=""), $B187&gt;='Personnel Details'!$N$34), IF('Personnel Details'!$P$34="","", 'Personnel Details'!$P$34), IF(AND(NOT('Personnel Details'!$I$34=""), $B187&gt;='Personnel Details'!$I$34), IF('Personnel Details'!$K$34="", "", 'Personnel Details'!$K$34), IF('Personnel Details'!$F$34="", "", 'Personnel Details'!$F$34))))</f>
        <v/>
      </c>
      <c r="MD187" s="79" t="str">
        <f>IF(MB$9="", "", IF(AND(NOT('Personnel Details'!$N$34=""), $B187&gt;='Personnel Details'!$N$34), 'Personnel Details'!$Q$34, IF(AND(NOT('Personnel Details'!$I$34=""), $B187&gt;='Personnel Details'!$I$34), 'Personnel Details'!$L$34, 'Personnel Details'!$G$34)))</f>
        <v/>
      </c>
      <c r="ME187" s="59">
        <f t="shared" si="426"/>
        <v>0</v>
      </c>
      <c r="MF187" s="53"/>
      <c r="MH187" s="78" t="str">
        <f>IF(MH$9="", "", IF(AND(NOT('Personnel Details'!$N$35=""), $B187&gt;='Personnel Details'!$N$35), 'Personnel Details'!$O$35, IF(AND(NOT('Personnel Details'!$I$35=""), $B187&gt;='Personnel Details'!$I$35), 'Personnel Details'!$J$35, 'Personnel Details'!$E$35)))</f>
        <v/>
      </c>
      <c r="MI187" s="59" t="str">
        <f>IF(MH$9="", "", IF(AND(NOT('Personnel Details'!$N$35=""), $B187&gt;='Personnel Details'!$N$35), IF('Personnel Details'!$P$35="","", 'Personnel Details'!$P$35), IF(AND(NOT('Personnel Details'!$I$35=""), $B187&gt;='Personnel Details'!$I$35), IF('Personnel Details'!$K$35="", "", 'Personnel Details'!$K$35), IF('Personnel Details'!$F$35="", "", 'Personnel Details'!$F$35))))</f>
        <v/>
      </c>
      <c r="MJ187" s="79" t="str">
        <f>IF(MH$9="", "", IF(AND(NOT('Personnel Details'!$N$35=""), $B187&gt;='Personnel Details'!$N$35), 'Personnel Details'!$Q$35, IF(AND(NOT('Personnel Details'!$I$35=""), $B187&gt;='Personnel Details'!$I$35), 'Personnel Details'!$L$35, 'Personnel Details'!$G$35)))</f>
        <v/>
      </c>
      <c r="MK187" s="59">
        <f t="shared" si="427"/>
        <v>0</v>
      </c>
      <c r="ML187" s="53"/>
      <c r="MN187" s="78" t="str">
        <f>IF(MN$9="", "", IF(AND(NOT('Personnel Details'!$N$36=""), $B187&gt;='Personnel Details'!$N$36), 'Personnel Details'!$O$36, IF(AND(NOT('Personnel Details'!$I$36=""), $B187&gt;='Personnel Details'!$I$36), 'Personnel Details'!$J$36, 'Personnel Details'!$E$36)))</f>
        <v/>
      </c>
      <c r="MO187" s="59" t="str">
        <f>IF(MN$9="", "", IF(AND(NOT('Personnel Details'!$N$36=""), $B187&gt;='Personnel Details'!$N$36), IF('Personnel Details'!$P$36="","", 'Personnel Details'!$P$36), IF(AND(NOT('Personnel Details'!$I$36=""), $B187&gt;='Personnel Details'!$I$36), IF('Personnel Details'!$K$36="", "", 'Personnel Details'!$K$36), IF('Personnel Details'!$F$36="", "", 'Personnel Details'!$F$36))))</f>
        <v/>
      </c>
      <c r="MP187" s="79" t="str">
        <f>IF(MN$9="", "", IF(AND(NOT('Personnel Details'!$N$36=""), $B187&gt;='Personnel Details'!$N$36), 'Personnel Details'!$Q$36, IF(AND(NOT('Personnel Details'!$I$36=""), $B187&gt;='Personnel Details'!$I$36), 'Personnel Details'!$L$36, 'Personnel Details'!$G$36)))</f>
        <v/>
      </c>
      <c r="MQ187" s="59">
        <f t="shared" si="428"/>
        <v>0</v>
      </c>
      <c r="MR187" s="53"/>
      <c r="MT187" s="78" t="str">
        <f>IF(MT$9="", "", IF(AND(NOT('Personnel Details'!$N$37=""), $B187&gt;='Personnel Details'!$N$37), 'Personnel Details'!$O$37, IF(AND(NOT('Personnel Details'!$I$37=""), $B187&gt;='Personnel Details'!$I$37), 'Personnel Details'!$J$37, 'Personnel Details'!$E$37)))</f>
        <v/>
      </c>
      <c r="MU187" s="59" t="str">
        <f>IF(MT$9="", "", IF(AND(NOT('Personnel Details'!$N$37=""), $B187&gt;='Personnel Details'!$N$37), IF('Personnel Details'!$P$37="","", 'Personnel Details'!$P$37), IF(AND(NOT('Personnel Details'!$I$37=""), $B187&gt;='Personnel Details'!$I$37), IF('Personnel Details'!$K$37="", "", 'Personnel Details'!$K$37), IF('Personnel Details'!$F$37="", "", 'Personnel Details'!$F$37))))</f>
        <v/>
      </c>
      <c r="MV187" s="79" t="str">
        <f>IF(MT$9="", "", IF(AND(NOT('Personnel Details'!$N$37=""), $B187&gt;='Personnel Details'!$N$37), 'Personnel Details'!$Q$37, IF(AND(NOT('Personnel Details'!$I$37=""), $B187&gt;='Personnel Details'!$I$37), 'Personnel Details'!$L$37, 'Personnel Details'!$G$37)))</f>
        <v/>
      </c>
      <c r="MW187" s="59">
        <f t="shared" si="429"/>
        <v>0</v>
      </c>
      <c r="MX187" s="53"/>
      <c r="MZ187" s="78" t="str">
        <f>IF(MZ$9="", "", IF(AND(NOT('Personnel Details'!$N$38=""), $B187&gt;='Personnel Details'!$N$38), 'Personnel Details'!$O$38, IF(AND(NOT('Personnel Details'!$I$38=""), $B187&gt;='Personnel Details'!$I$38), 'Personnel Details'!$J$38, 'Personnel Details'!$E$38)))</f>
        <v/>
      </c>
      <c r="NA187" s="59" t="str">
        <f>IF(MZ$9="", "", IF(AND(NOT('Personnel Details'!$N$38=""), $B187&gt;='Personnel Details'!$N$38), IF('Personnel Details'!$P$38="","", 'Personnel Details'!$P$38), IF(AND(NOT('Personnel Details'!$I$38=""), $B187&gt;='Personnel Details'!$I$38), IF('Personnel Details'!$K$38="", "", 'Personnel Details'!$K$38), IF('Personnel Details'!$F$38="", "", 'Personnel Details'!$F$38))))</f>
        <v/>
      </c>
      <c r="NB187" s="79" t="str">
        <f>IF(MZ$9="", "", IF(AND(NOT('Personnel Details'!$N$38=""), $B187&gt;='Personnel Details'!$N$38), 'Personnel Details'!$Q$38, IF(AND(NOT('Personnel Details'!$I$38=""), $B187&gt;='Personnel Details'!$I$38), 'Personnel Details'!$L$38, 'Personnel Details'!$G$38)))</f>
        <v/>
      </c>
      <c r="NC187" s="59">
        <f t="shared" si="430"/>
        <v>0</v>
      </c>
      <c r="ND187" s="53"/>
      <c r="NF187" s="78" t="str">
        <f>IF(NF$9="", "", IF(AND(NOT('Personnel Details'!$N$39=""), $B187&gt;='Personnel Details'!$N$39), 'Personnel Details'!$O$39, IF(AND(NOT('Personnel Details'!$I$39=""), $B187&gt;='Personnel Details'!$I$39), 'Personnel Details'!$J$39, 'Personnel Details'!$E$39)))</f>
        <v/>
      </c>
      <c r="NG187" s="59" t="str">
        <f>IF(NF$9="", "", IF(AND(NOT('Personnel Details'!$N$39=""), $B187&gt;='Personnel Details'!$N$39), IF('Personnel Details'!$P$39="","", 'Personnel Details'!$P$39), IF(AND(NOT('Personnel Details'!$I$39=""), $B187&gt;='Personnel Details'!$I$39), IF('Personnel Details'!$K$39="", "", 'Personnel Details'!$K$39), IF('Personnel Details'!$F$39="", "", 'Personnel Details'!$F$39))))</f>
        <v/>
      </c>
      <c r="NH187" s="79" t="str">
        <f>IF(NF$9="", "", IF(AND(NOT('Personnel Details'!$N$39=""), $B187&gt;='Personnel Details'!$N$39), 'Personnel Details'!$Q$39, IF(AND(NOT('Personnel Details'!$I$39=""), $B187&gt;='Personnel Details'!$I$39), 'Personnel Details'!$L$39, 'Personnel Details'!$G$39)))</f>
        <v/>
      </c>
      <c r="NI187" s="59">
        <f t="shared" si="431"/>
        <v>0</v>
      </c>
      <c r="NJ187" s="53"/>
      <c r="NL187" s="78" t="str">
        <f>IF(NL$9="", "", IF(AND(NOT('Personnel Details'!$N$40=""), $B187&gt;='Personnel Details'!$N$40), 'Personnel Details'!$O$40, IF(AND(NOT('Personnel Details'!$I$40=""), $B187&gt;='Personnel Details'!$I$40), 'Personnel Details'!$J$40, 'Personnel Details'!$E$40)))</f>
        <v/>
      </c>
      <c r="NM187" s="59" t="str">
        <f>IF(NL$9="", "", IF(AND(NOT('Personnel Details'!$N$40=""), $B187&gt;='Personnel Details'!$N$40), IF('Personnel Details'!$P$40="","", 'Personnel Details'!$P$40), IF(AND(NOT('Personnel Details'!$I$40=""), $B187&gt;='Personnel Details'!$I$40), IF('Personnel Details'!$K$40="", "", 'Personnel Details'!$K$40), IF('Personnel Details'!$F$40="", "", 'Personnel Details'!$F$40))))</f>
        <v/>
      </c>
      <c r="NN187" s="79" t="str">
        <f>IF(NL$9="", "", IF(AND(NOT('Personnel Details'!$N$40=""), $B187&gt;='Personnel Details'!$N$40), 'Personnel Details'!$Q$40, IF(AND(NOT('Personnel Details'!$I$40=""), $B187&gt;='Personnel Details'!$I$40), 'Personnel Details'!$L$40, 'Personnel Details'!$G$40)))</f>
        <v/>
      </c>
      <c r="NO187" s="59">
        <f t="shared" si="432"/>
        <v>0</v>
      </c>
      <c r="NP187" s="53"/>
    </row>
    <row r="188" spans="1:380" x14ac:dyDescent="0.25">
      <c r="A188" s="32"/>
      <c r="B188" s="113">
        <f>IFERROR(IF(B187+1&gt;'Personnel Details'!$U$5, "", B187+1), "")</f>
        <v>44008</v>
      </c>
      <c r="C188" s="32"/>
      <c r="D188" s="120"/>
      <c r="E188" s="13" t="str">
        <f t="shared" si="311"/>
        <v/>
      </c>
      <c r="F188" s="13" t="str">
        <f t="shared" si="342"/>
        <v/>
      </c>
      <c r="G188" s="56" t="str">
        <f t="shared" si="433"/>
        <v/>
      </c>
      <c r="H188" s="16" t="str">
        <f t="shared" si="343"/>
        <v/>
      </c>
      <c r="I188" s="32"/>
      <c r="J188" s="120"/>
      <c r="K188" s="62" t="str">
        <f t="shared" si="312"/>
        <v/>
      </c>
      <c r="L188" s="62" t="str">
        <f t="shared" si="344"/>
        <v/>
      </c>
      <c r="M188" s="65" t="str">
        <f t="shared" si="434"/>
        <v/>
      </c>
      <c r="N188" s="68" t="str">
        <f t="shared" si="345"/>
        <v/>
      </c>
      <c r="O188" s="32"/>
      <c r="P188" s="120"/>
      <c r="Q188" s="62" t="str">
        <f t="shared" si="313"/>
        <v/>
      </c>
      <c r="R188" s="62" t="str">
        <f t="shared" si="346"/>
        <v/>
      </c>
      <c r="S188" s="65" t="str">
        <f t="shared" si="435"/>
        <v/>
      </c>
      <c r="T188" s="68" t="str">
        <f t="shared" si="347"/>
        <v/>
      </c>
      <c r="U188" s="32"/>
      <c r="V188" s="120"/>
      <c r="W188" s="62" t="str">
        <f t="shared" si="314"/>
        <v/>
      </c>
      <c r="X188" s="62" t="str">
        <f t="shared" si="348"/>
        <v/>
      </c>
      <c r="Y188" s="65" t="str">
        <f t="shared" si="436"/>
        <v/>
      </c>
      <c r="Z188" s="68" t="str">
        <f t="shared" si="349"/>
        <v/>
      </c>
      <c r="AA188" s="32"/>
      <c r="AB188" s="120"/>
      <c r="AC188" s="62" t="str">
        <f t="shared" si="315"/>
        <v/>
      </c>
      <c r="AD188" s="62" t="str">
        <f t="shared" si="350"/>
        <v/>
      </c>
      <c r="AE188" s="65" t="str">
        <f t="shared" si="437"/>
        <v/>
      </c>
      <c r="AF188" s="68" t="str">
        <f t="shared" si="351"/>
        <v/>
      </c>
      <c r="AG188" s="32"/>
      <c r="AH188" s="120"/>
      <c r="AI188" s="62" t="str">
        <f t="shared" si="316"/>
        <v/>
      </c>
      <c r="AJ188" s="62" t="str">
        <f t="shared" si="352"/>
        <v/>
      </c>
      <c r="AK188" s="65" t="str">
        <f t="shared" si="438"/>
        <v/>
      </c>
      <c r="AL188" s="68" t="str">
        <f t="shared" si="353"/>
        <v/>
      </c>
      <c r="AM188" s="32"/>
      <c r="AN188" s="120"/>
      <c r="AO188" s="62" t="str">
        <f t="shared" si="317"/>
        <v/>
      </c>
      <c r="AP188" s="62" t="str">
        <f t="shared" si="354"/>
        <v/>
      </c>
      <c r="AQ188" s="65" t="str">
        <f t="shared" si="439"/>
        <v/>
      </c>
      <c r="AR188" s="68" t="str">
        <f t="shared" si="355"/>
        <v/>
      </c>
      <c r="AS188" s="32"/>
      <c r="AT188" s="120"/>
      <c r="AU188" s="62" t="str">
        <f t="shared" si="318"/>
        <v/>
      </c>
      <c r="AV188" s="62" t="str">
        <f t="shared" si="356"/>
        <v/>
      </c>
      <c r="AW188" s="65" t="str">
        <f t="shared" si="440"/>
        <v/>
      </c>
      <c r="AX188" s="68" t="str">
        <f t="shared" si="357"/>
        <v/>
      </c>
      <c r="AY188" s="32"/>
      <c r="AZ188" s="120"/>
      <c r="BA188" s="62" t="str">
        <f t="shared" si="319"/>
        <v/>
      </c>
      <c r="BB188" s="62" t="str">
        <f t="shared" si="358"/>
        <v/>
      </c>
      <c r="BC188" s="65" t="str">
        <f t="shared" si="441"/>
        <v/>
      </c>
      <c r="BD188" s="68" t="str">
        <f t="shared" si="359"/>
        <v/>
      </c>
      <c r="BE188" s="32"/>
      <c r="BF188" s="120"/>
      <c r="BG188" s="62" t="str">
        <f t="shared" si="320"/>
        <v/>
      </c>
      <c r="BH188" s="62" t="str">
        <f t="shared" si="360"/>
        <v/>
      </c>
      <c r="BI188" s="65" t="str">
        <f t="shared" si="442"/>
        <v/>
      </c>
      <c r="BJ188" s="68" t="str">
        <f t="shared" si="361"/>
        <v/>
      </c>
      <c r="BK188" s="32"/>
      <c r="BL188" s="120"/>
      <c r="BM188" s="62" t="str">
        <f t="shared" si="321"/>
        <v/>
      </c>
      <c r="BN188" s="62" t="str">
        <f t="shared" si="362"/>
        <v/>
      </c>
      <c r="BO188" s="65" t="str">
        <f t="shared" si="443"/>
        <v/>
      </c>
      <c r="BP188" s="68" t="str">
        <f t="shared" si="363"/>
        <v/>
      </c>
      <c r="BQ188" s="32"/>
      <c r="BR188" s="120"/>
      <c r="BS188" s="62" t="str">
        <f t="shared" si="322"/>
        <v/>
      </c>
      <c r="BT188" s="62" t="str">
        <f t="shared" si="364"/>
        <v/>
      </c>
      <c r="BU188" s="65" t="str">
        <f t="shared" si="444"/>
        <v/>
      </c>
      <c r="BV188" s="68" t="str">
        <f t="shared" si="365"/>
        <v/>
      </c>
      <c r="BW188" s="32"/>
      <c r="BX188" s="120"/>
      <c r="BY188" s="62" t="str">
        <f t="shared" si="323"/>
        <v/>
      </c>
      <c r="BZ188" s="62" t="str">
        <f t="shared" si="366"/>
        <v/>
      </c>
      <c r="CA188" s="65" t="str">
        <f t="shared" si="445"/>
        <v/>
      </c>
      <c r="CB188" s="68" t="str">
        <f t="shared" si="367"/>
        <v/>
      </c>
      <c r="CC188" s="32"/>
      <c r="CD188" s="120"/>
      <c r="CE188" s="62" t="str">
        <f t="shared" si="324"/>
        <v/>
      </c>
      <c r="CF188" s="62" t="str">
        <f t="shared" si="368"/>
        <v/>
      </c>
      <c r="CG188" s="65" t="str">
        <f t="shared" si="446"/>
        <v/>
      </c>
      <c r="CH188" s="68" t="str">
        <f t="shared" si="369"/>
        <v/>
      </c>
      <c r="CI188" s="32"/>
      <c r="CJ188" s="120"/>
      <c r="CK188" s="62" t="str">
        <f t="shared" si="325"/>
        <v/>
      </c>
      <c r="CL188" s="62" t="str">
        <f t="shared" si="370"/>
        <v/>
      </c>
      <c r="CM188" s="65" t="str">
        <f t="shared" si="447"/>
        <v/>
      </c>
      <c r="CN188" s="68" t="str">
        <f t="shared" si="371"/>
        <v/>
      </c>
      <c r="CO188" s="32"/>
      <c r="CP188" s="120"/>
      <c r="CQ188" s="62" t="str">
        <f t="shared" si="326"/>
        <v/>
      </c>
      <c r="CR188" s="62" t="str">
        <f t="shared" si="372"/>
        <v/>
      </c>
      <c r="CS188" s="65" t="str">
        <f t="shared" si="448"/>
        <v/>
      </c>
      <c r="CT188" s="68" t="str">
        <f t="shared" si="373"/>
        <v/>
      </c>
      <c r="CU188" s="32"/>
      <c r="CV188" s="120"/>
      <c r="CW188" s="62" t="str">
        <f t="shared" si="327"/>
        <v/>
      </c>
      <c r="CX188" s="62" t="str">
        <f t="shared" si="374"/>
        <v/>
      </c>
      <c r="CY188" s="65" t="str">
        <f t="shared" si="449"/>
        <v/>
      </c>
      <c r="CZ188" s="68" t="str">
        <f t="shared" si="375"/>
        <v/>
      </c>
      <c r="DA188" s="32"/>
      <c r="DB188" s="120"/>
      <c r="DC188" s="62" t="str">
        <f t="shared" si="328"/>
        <v/>
      </c>
      <c r="DD188" s="62" t="str">
        <f t="shared" si="376"/>
        <v/>
      </c>
      <c r="DE188" s="65" t="str">
        <f t="shared" si="450"/>
        <v/>
      </c>
      <c r="DF188" s="68" t="str">
        <f t="shared" si="377"/>
        <v/>
      </c>
      <c r="DG188" s="32"/>
      <c r="DH188" s="120"/>
      <c r="DI188" s="62" t="str">
        <f t="shared" si="329"/>
        <v/>
      </c>
      <c r="DJ188" s="62" t="str">
        <f t="shared" si="378"/>
        <v/>
      </c>
      <c r="DK188" s="65" t="str">
        <f t="shared" si="451"/>
        <v/>
      </c>
      <c r="DL188" s="68" t="str">
        <f t="shared" si="379"/>
        <v/>
      </c>
      <c r="DM188" s="32"/>
      <c r="DN188" s="120"/>
      <c r="DO188" s="62" t="str">
        <f t="shared" si="330"/>
        <v/>
      </c>
      <c r="DP188" s="62" t="str">
        <f t="shared" si="380"/>
        <v/>
      </c>
      <c r="DQ188" s="65" t="str">
        <f t="shared" si="452"/>
        <v/>
      </c>
      <c r="DR188" s="68" t="str">
        <f t="shared" si="381"/>
        <v/>
      </c>
      <c r="DS188" s="32"/>
      <c r="DT188" s="120"/>
      <c r="DU188" s="62" t="str">
        <f t="shared" si="331"/>
        <v/>
      </c>
      <c r="DV188" s="62" t="str">
        <f t="shared" si="382"/>
        <v/>
      </c>
      <c r="DW188" s="65" t="str">
        <f t="shared" si="453"/>
        <v/>
      </c>
      <c r="DX188" s="68" t="str">
        <f t="shared" si="383"/>
        <v/>
      </c>
      <c r="DY188" s="32"/>
      <c r="DZ188" s="120"/>
      <c r="EA188" s="62" t="str">
        <f t="shared" si="332"/>
        <v/>
      </c>
      <c r="EB188" s="62" t="str">
        <f t="shared" si="384"/>
        <v/>
      </c>
      <c r="EC188" s="65" t="str">
        <f t="shared" si="454"/>
        <v/>
      </c>
      <c r="ED188" s="68" t="str">
        <f t="shared" si="385"/>
        <v/>
      </c>
      <c r="EE188" s="32"/>
      <c r="EF188" s="120"/>
      <c r="EG188" s="62" t="str">
        <f t="shared" si="333"/>
        <v/>
      </c>
      <c r="EH188" s="62" t="str">
        <f t="shared" si="386"/>
        <v/>
      </c>
      <c r="EI188" s="65" t="str">
        <f t="shared" si="455"/>
        <v/>
      </c>
      <c r="EJ188" s="68" t="str">
        <f t="shared" si="387"/>
        <v/>
      </c>
      <c r="EK188" s="32"/>
      <c r="EL188" s="120"/>
      <c r="EM188" s="62" t="str">
        <f t="shared" si="334"/>
        <v/>
      </c>
      <c r="EN188" s="62" t="str">
        <f t="shared" si="388"/>
        <v/>
      </c>
      <c r="EO188" s="65" t="str">
        <f t="shared" si="456"/>
        <v/>
      </c>
      <c r="EP188" s="68" t="str">
        <f t="shared" si="389"/>
        <v/>
      </c>
      <c r="EQ188" s="32"/>
      <c r="ER188" s="120"/>
      <c r="ES188" s="62" t="str">
        <f t="shared" si="335"/>
        <v/>
      </c>
      <c r="ET188" s="62" t="str">
        <f t="shared" si="390"/>
        <v/>
      </c>
      <c r="EU188" s="65" t="str">
        <f t="shared" si="457"/>
        <v/>
      </c>
      <c r="EV188" s="68" t="str">
        <f t="shared" si="391"/>
        <v/>
      </c>
      <c r="EW188" s="32"/>
      <c r="EX188" s="120"/>
      <c r="EY188" s="62" t="str">
        <f t="shared" si="336"/>
        <v/>
      </c>
      <c r="EZ188" s="62" t="str">
        <f t="shared" si="392"/>
        <v/>
      </c>
      <c r="FA188" s="65" t="str">
        <f t="shared" si="458"/>
        <v/>
      </c>
      <c r="FB188" s="68" t="str">
        <f t="shared" si="393"/>
        <v/>
      </c>
      <c r="FC188" s="32"/>
      <c r="FD188" s="120"/>
      <c r="FE188" s="62" t="str">
        <f t="shared" si="337"/>
        <v/>
      </c>
      <c r="FF188" s="62" t="str">
        <f t="shared" si="394"/>
        <v/>
      </c>
      <c r="FG188" s="65" t="str">
        <f t="shared" si="459"/>
        <v/>
      </c>
      <c r="FH188" s="68" t="str">
        <f t="shared" si="395"/>
        <v/>
      </c>
      <c r="FI188" s="32"/>
      <c r="FJ188" s="120"/>
      <c r="FK188" s="62" t="str">
        <f t="shared" si="338"/>
        <v/>
      </c>
      <c r="FL188" s="62" t="str">
        <f t="shared" si="396"/>
        <v/>
      </c>
      <c r="FM188" s="65" t="str">
        <f t="shared" si="460"/>
        <v/>
      </c>
      <c r="FN188" s="68" t="str">
        <f t="shared" si="397"/>
        <v/>
      </c>
      <c r="FO188" s="32"/>
      <c r="FP188" s="120"/>
      <c r="FQ188" s="62" t="str">
        <f t="shared" si="339"/>
        <v/>
      </c>
      <c r="FR188" s="62" t="str">
        <f t="shared" si="398"/>
        <v/>
      </c>
      <c r="FS188" s="65" t="str">
        <f t="shared" si="461"/>
        <v/>
      </c>
      <c r="FT188" s="68" t="str">
        <f t="shared" si="399"/>
        <v/>
      </c>
      <c r="FU188" s="32"/>
      <c r="FV188" s="120"/>
      <c r="FW188" s="62" t="str">
        <f t="shared" si="340"/>
        <v/>
      </c>
      <c r="FX188" s="62" t="str">
        <f t="shared" si="400"/>
        <v/>
      </c>
      <c r="FY188" s="65" t="str">
        <f t="shared" si="462"/>
        <v/>
      </c>
      <c r="FZ188" s="68" t="str">
        <f t="shared" si="401"/>
        <v/>
      </c>
      <c r="GA188" s="32"/>
      <c r="GC188" s="7" t="str">
        <f t="shared" si="402"/>
        <v>Jun 2020</v>
      </c>
      <c r="GD188" s="7" t="str">
        <f t="shared" ca="1" si="341"/>
        <v/>
      </c>
      <c r="GT188" s="71">
        <f>IF(GT$9="", "", IF(AND(NOT('Personnel Details'!$N$11=""), $B188&gt;='Personnel Details'!$N$11), 'Personnel Details'!$O$11, IF(AND(NOT('Personnel Details'!$I$11=""), $B188&gt;='Personnel Details'!$I$11), 'Personnel Details'!$J$11, 'Personnel Details'!$E$11)))</f>
        <v>0.8</v>
      </c>
      <c r="GU188" s="59" t="str">
        <f>IF(GT$9="", "", IF(AND(NOT('Personnel Details'!$N$11=""), $B188&gt;='Personnel Details'!$N$11), IF('Personnel Details'!$P$11="","", 'Personnel Details'!$P$11), IF(AND(NOT('Personnel Details'!$I$11=""), $B188&gt;='Personnel Details'!$I$11), IF('Personnel Details'!$K$11="", "", 'Personnel Details'!$K$11), IF('Personnel Details'!$F$11="", "", 'Personnel Details'!$F$11))))</f>
        <v/>
      </c>
      <c r="GV188" s="74">
        <f>IF(GT$9="", "", IF(AND(NOT('Personnel Details'!$N$11=""), $B188&gt;='Personnel Details'!$N$11), 'Personnel Details'!$Q$11, IF(AND(NOT('Personnel Details'!$I$11=""), $B188&gt;='Personnel Details'!$I$11), 'Personnel Details'!$L$11, 'Personnel Details'!$G$11)))</f>
        <v>0</v>
      </c>
      <c r="GW188" s="59">
        <f t="shared" si="403"/>
        <v>0</v>
      </c>
      <c r="GX188" s="53"/>
      <c r="GZ188" s="78">
        <f>IF(GZ$9="", "", IF(AND(NOT('Personnel Details'!$N$12=""), $B188&gt;='Personnel Details'!$N$12), 'Personnel Details'!$O$12, IF(AND(NOT('Personnel Details'!$I$12=""), $B188&gt;='Personnel Details'!$I$12), 'Personnel Details'!$J$12, 'Personnel Details'!$E$12)))</f>
        <v>0.8</v>
      </c>
      <c r="HA188" s="59" t="str">
        <f>IF(GZ$9="", "", IF(AND(NOT('Personnel Details'!$N$12=""), $B188&gt;='Personnel Details'!$N$12), IF('Personnel Details'!$P$12="","", 'Personnel Details'!$P$12), IF(AND(NOT('Personnel Details'!$I$12=""), $B188&gt;='Personnel Details'!$I$12), IF('Personnel Details'!$K$12="", "", 'Personnel Details'!$K$12), IF('Personnel Details'!$F$12="", "", 'Personnel Details'!$F$12))))</f>
        <v/>
      </c>
      <c r="HB188" s="79">
        <f>IF(GZ$9="", "", IF(AND(NOT('Personnel Details'!$N$12=""), $B188&gt;='Personnel Details'!$N$12), 'Personnel Details'!$Q$12, IF(AND(NOT('Personnel Details'!$I$12=""), $B188&gt;='Personnel Details'!$I$12), 'Personnel Details'!$L$12, 'Personnel Details'!$G$12)))</f>
        <v>0</v>
      </c>
      <c r="HC188" s="59">
        <f t="shared" si="404"/>
        <v>0</v>
      </c>
      <c r="HD188" s="53"/>
      <c r="HF188" s="78">
        <f>IF(HF$9="", "", IF(AND(NOT('Personnel Details'!$N$13=""), $B188&gt;='Personnel Details'!$N$13), 'Personnel Details'!$O$13, IF(AND(NOT('Personnel Details'!$I$13=""), $B188&gt;='Personnel Details'!$I$13), 'Personnel Details'!$J$13, 'Personnel Details'!$E$13)))</f>
        <v>0.8</v>
      </c>
      <c r="HG188" s="59" t="str">
        <f>IF(HF$9="", "", IF(AND(NOT('Personnel Details'!$N$13=""), $B188&gt;='Personnel Details'!$N$13), IF('Personnel Details'!$P$13="","", 'Personnel Details'!$P$13), IF(AND(NOT('Personnel Details'!$I$13=""), $B188&gt;='Personnel Details'!$I$13), IF('Personnel Details'!$K$13="", "", 'Personnel Details'!$K$13), IF('Personnel Details'!$F$13="", "", 'Personnel Details'!$F$13))))</f>
        <v/>
      </c>
      <c r="HH188" s="79">
        <f>IF(HF$9="", "", IF(AND(NOT('Personnel Details'!$N$13=""), $B188&gt;='Personnel Details'!$N$13), 'Personnel Details'!$Q$13, IF(AND(NOT('Personnel Details'!$I$13=""), $B188&gt;='Personnel Details'!$I$13), 'Personnel Details'!$L$13, 'Personnel Details'!$G$13)))</f>
        <v>0</v>
      </c>
      <c r="HI188" s="59">
        <f t="shared" si="405"/>
        <v>0</v>
      </c>
      <c r="HJ188" s="53"/>
      <c r="HL188" s="78">
        <f>IF(HL$9="", "", IF(AND(NOT('Personnel Details'!$N$14=""), $B188&gt;='Personnel Details'!$N$14), 'Personnel Details'!$O$14, IF(AND(NOT('Personnel Details'!$I$14=""), $B188&gt;='Personnel Details'!$I$14), 'Personnel Details'!$J$14, 'Personnel Details'!$E$14)))</f>
        <v>0.8</v>
      </c>
      <c r="HM188" s="59">
        <f>IF(HL$9="", "", IF(AND(NOT('Personnel Details'!$N$14=""), $B188&gt;='Personnel Details'!$N$14), IF('Personnel Details'!$P$14="","", 'Personnel Details'!$P$14), IF(AND(NOT('Personnel Details'!$I$14=""), $B188&gt;='Personnel Details'!$I$14), IF('Personnel Details'!$K$14="", "", 'Personnel Details'!$K$14), IF('Personnel Details'!$F$14="", "", 'Personnel Details'!$F$14))))</f>
        <v>2000</v>
      </c>
      <c r="HN188" s="79">
        <f>IF(HL$9="", "", IF(AND(NOT('Personnel Details'!$N$14=""), $B188&gt;='Personnel Details'!$N$14), 'Personnel Details'!$Q$14, IF(AND(NOT('Personnel Details'!$I$14=""), $B188&gt;='Personnel Details'!$I$14), 'Personnel Details'!$L$14, 'Personnel Details'!$G$14)))</f>
        <v>0.85</v>
      </c>
      <c r="HO188" s="59">
        <f t="shared" si="406"/>
        <v>0</v>
      </c>
      <c r="HP188" s="53"/>
      <c r="HR188" s="78" t="str">
        <f>IF(HR$9="", "", IF(AND(NOT('Personnel Details'!$N$15=""), $B188&gt;='Personnel Details'!$N$15), 'Personnel Details'!$O$15, IF(AND(NOT('Personnel Details'!$I$15=""), $B188&gt;='Personnel Details'!$I$15), 'Personnel Details'!$J$15, 'Personnel Details'!$E$15)))</f>
        <v/>
      </c>
      <c r="HS188" s="59" t="str">
        <f>IF(HR$9="", "", IF(AND(NOT('Personnel Details'!$N$15=""), $B188&gt;='Personnel Details'!$N$15), IF('Personnel Details'!$P$15="","", 'Personnel Details'!$P$15), IF(AND(NOT('Personnel Details'!$I$15=""), $B188&gt;='Personnel Details'!$I$15), IF('Personnel Details'!$K$15="", "", 'Personnel Details'!$K$15), IF('Personnel Details'!$F$15="", "", 'Personnel Details'!$F$15))))</f>
        <v/>
      </c>
      <c r="HT188" s="79" t="str">
        <f>IF(HR$9="", "", IF(AND(NOT('Personnel Details'!$N$15=""), $B188&gt;='Personnel Details'!$N$15), 'Personnel Details'!$Q$15, IF(AND(NOT('Personnel Details'!$I$15=""), $B188&gt;='Personnel Details'!$I$15), 'Personnel Details'!$L$15, 'Personnel Details'!$G$15)))</f>
        <v/>
      </c>
      <c r="HU188" s="59">
        <f t="shared" si="407"/>
        <v>0</v>
      </c>
      <c r="HV188" s="53"/>
      <c r="HX188" s="78" t="str">
        <f>IF(HX$9="", "", IF(AND(NOT('Personnel Details'!$N$16=""), $B188&gt;='Personnel Details'!$N$16), 'Personnel Details'!$O$16, IF(AND(NOT('Personnel Details'!$I$16=""), $B188&gt;='Personnel Details'!$I$16), 'Personnel Details'!$J$16, 'Personnel Details'!$E$16)))</f>
        <v/>
      </c>
      <c r="HY188" s="59" t="str">
        <f>IF(HX$9="", "", IF(AND(NOT('Personnel Details'!$N$16=""), $B188&gt;='Personnel Details'!$N$16), IF('Personnel Details'!$P$16="","", 'Personnel Details'!$P$16), IF(AND(NOT('Personnel Details'!$I$16=""), $B188&gt;='Personnel Details'!$I$16), IF('Personnel Details'!$K$16="", "", 'Personnel Details'!$K$16), IF('Personnel Details'!$F$16="", "", 'Personnel Details'!$F$16))))</f>
        <v/>
      </c>
      <c r="HZ188" s="79" t="str">
        <f>IF(HX$9="", "", IF(AND(NOT('Personnel Details'!$N$16=""), $B188&gt;='Personnel Details'!$N$16), 'Personnel Details'!$Q$16, IF(AND(NOT('Personnel Details'!$I$16=""), $B188&gt;='Personnel Details'!$I$16), 'Personnel Details'!$L$16, 'Personnel Details'!$G$16)))</f>
        <v/>
      </c>
      <c r="IA188" s="59">
        <f t="shared" si="408"/>
        <v>0</v>
      </c>
      <c r="IB188" s="53"/>
      <c r="ID188" s="78" t="str">
        <f>IF(ID$9="", "", IF(AND(NOT('Personnel Details'!$N$17=""), $B188&gt;='Personnel Details'!$N$17), 'Personnel Details'!$O$17, IF(AND(NOT('Personnel Details'!$I$17=""), $B188&gt;='Personnel Details'!$I$17), 'Personnel Details'!$J$17, 'Personnel Details'!$E$17)))</f>
        <v/>
      </c>
      <c r="IE188" s="59" t="str">
        <f>IF(ID$9="", "", IF(AND(NOT('Personnel Details'!$N$17=""), $B188&gt;='Personnel Details'!$N$17), IF('Personnel Details'!$P$17="","", 'Personnel Details'!$P$17), IF(AND(NOT('Personnel Details'!$I$17=""), $B188&gt;='Personnel Details'!$I$17), IF('Personnel Details'!$K$17="", "", 'Personnel Details'!$K$17), IF('Personnel Details'!$F$17="", "", 'Personnel Details'!$F$17))))</f>
        <v/>
      </c>
      <c r="IF188" s="79" t="str">
        <f>IF(ID$9="", "", IF(AND(NOT('Personnel Details'!$N$17=""), $B188&gt;='Personnel Details'!$N$17), 'Personnel Details'!$Q$17, IF(AND(NOT('Personnel Details'!$I$17=""), $B188&gt;='Personnel Details'!$I$17), 'Personnel Details'!$L$17, 'Personnel Details'!$G$17)))</f>
        <v/>
      </c>
      <c r="IG188" s="59">
        <f t="shared" si="409"/>
        <v>0</v>
      </c>
      <c r="IH188" s="53"/>
      <c r="IJ188" s="78" t="str">
        <f>IF(IJ$9="", "", IF(AND(NOT('Personnel Details'!$N$18=""), $B188&gt;='Personnel Details'!$N$18), 'Personnel Details'!$O$18, IF(AND(NOT('Personnel Details'!$I$18=""), $B188&gt;='Personnel Details'!$I$18), 'Personnel Details'!$J$18, 'Personnel Details'!$E$18)))</f>
        <v/>
      </c>
      <c r="IK188" s="59" t="str">
        <f>IF(IJ$9="", "", IF(AND(NOT('Personnel Details'!$N$18=""), $B188&gt;='Personnel Details'!$N$18), IF('Personnel Details'!$P$18="","", 'Personnel Details'!$P$18), IF(AND(NOT('Personnel Details'!$I$18=""), $B188&gt;='Personnel Details'!$I$18), IF('Personnel Details'!$K$18="", "", 'Personnel Details'!$K$18), IF('Personnel Details'!$F$18="", "", 'Personnel Details'!$F$18))))</f>
        <v/>
      </c>
      <c r="IL188" s="79" t="str">
        <f>IF(IJ$9="", "", IF(AND(NOT('Personnel Details'!$N$18=""), $B188&gt;='Personnel Details'!$N$18), 'Personnel Details'!$Q$18, IF(AND(NOT('Personnel Details'!$I$18=""), $B188&gt;='Personnel Details'!$I$18), 'Personnel Details'!$L$18, 'Personnel Details'!$G$18)))</f>
        <v/>
      </c>
      <c r="IM188" s="59">
        <f t="shared" si="410"/>
        <v>0</v>
      </c>
      <c r="IN188" s="53"/>
      <c r="IP188" s="78" t="str">
        <f>IF(IP$9="", "", IF(AND(NOT('Personnel Details'!$N$19=""), $B188&gt;='Personnel Details'!$N$19), 'Personnel Details'!$O$19, IF(AND(NOT('Personnel Details'!$I$19=""), $B188&gt;='Personnel Details'!$I$19), 'Personnel Details'!$J$19, 'Personnel Details'!$E$19)))</f>
        <v/>
      </c>
      <c r="IQ188" s="59" t="str">
        <f>IF(IP$9="", "", IF(AND(NOT('Personnel Details'!$N$19=""), $B188&gt;='Personnel Details'!$N$19), IF('Personnel Details'!$P$19="","", 'Personnel Details'!$P$19), IF(AND(NOT('Personnel Details'!$I$19=""), $B188&gt;='Personnel Details'!$I$19), IF('Personnel Details'!$K$19="", "", 'Personnel Details'!$K$19), IF('Personnel Details'!$F$19="", "", 'Personnel Details'!$F$19))))</f>
        <v/>
      </c>
      <c r="IR188" s="79" t="str">
        <f>IF(IP$9="", "", IF(AND(NOT('Personnel Details'!$N$19=""), $B188&gt;='Personnel Details'!$N$19), 'Personnel Details'!$Q$19, IF(AND(NOT('Personnel Details'!$I$19=""), $B188&gt;='Personnel Details'!$I$19), 'Personnel Details'!$L$19, 'Personnel Details'!$G$19)))</f>
        <v/>
      </c>
      <c r="IS188" s="59">
        <f t="shared" si="411"/>
        <v>0</v>
      </c>
      <c r="IT188" s="53"/>
      <c r="IV188" s="78" t="str">
        <f>IF(IV$9="", "", IF(AND(NOT('Personnel Details'!$N$20=""), $B188&gt;='Personnel Details'!$N$20), 'Personnel Details'!$O$20, IF(AND(NOT('Personnel Details'!$I$20=""), $B188&gt;='Personnel Details'!$I$20), 'Personnel Details'!$J$20, 'Personnel Details'!$E$20)))</f>
        <v/>
      </c>
      <c r="IW188" s="59" t="str">
        <f>IF(IV$9="", "", IF(AND(NOT('Personnel Details'!$N$20=""), $B188&gt;='Personnel Details'!$N$20), IF('Personnel Details'!$P$20="","", 'Personnel Details'!$P$20), IF(AND(NOT('Personnel Details'!$I$20=""), $B188&gt;='Personnel Details'!$I$20), IF('Personnel Details'!$K$20="", "", 'Personnel Details'!$K$20), IF('Personnel Details'!$F$20="", "", 'Personnel Details'!$F$20))))</f>
        <v/>
      </c>
      <c r="IX188" s="79" t="str">
        <f>IF(IV$9="", "", IF(AND(NOT('Personnel Details'!$N$20=""), $B188&gt;='Personnel Details'!$N$20), 'Personnel Details'!$Q$20, IF(AND(NOT('Personnel Details'!$I$20=""), $B188&gt;='Personnel Details'!$I$20), 'Personnel Details'!$L$20, 'Personnel Details'!$G$20)))</f>
        <v/>
      </c>
      <c r="IY188" s="59">
        <f t="shared" si="412"/>
        <v>0</v>
      </c>
      <c r="IZ188" s="53"/>
      <c r="JB188" s="78" t="str">
        <f>IF(JB$9="", "", IF(AND(NOT('Personnel Details'!$N$21=""), $B188&gt;='Personnel Details'!$N$21), 'Personnel Details'!$O$21, IF(AND(NOT('Personnel Details'!$I$21=""), $B188&gt;='Personnel Details'!$I$21), 'Personnel Details'!$J$21, 'Personnel Details'!$E$21)))</f>
        <v/>
      </c>
      <c r="JC188" s="59" t="str">
        <f>IF(JB$9="", "", IF(AND(NOT('Personnel Details'!$N$21=""), $B188&gt;='Personnel Details'!$N$21), IF('Personnel Details'!$P$21="","", 'Personnel Details'!$P$21), IF(AND(NOT('Personnel Details'!$I$21=""), $B188&gt;='Personnel Details'!$I$21), IF('Personnel Details'!$K$21="", "", 'Personnel Details'!$K$21), IF('Personnel Details'!$F$21="", "", 'Personnel Details'!$F$21))))</f>
        <v/>
      </c>
      <c r="JD188" s="79" t="str">
        <f>IF(JB$9="", "", IF(AND(NOT('Personnel Details'!$N$21=""), $B188&gt;='Personnel Details'!$N$21), 'Personnel Details'!$Q$21, IF(AND(NOT('Personnel Details'!$I$21=""), $B188&gt;='Personnel Details'!$I$21), 'Personnel Details'!$L$21, 'Personnel Details'!$G$21)))</f>
        <v/>
      </c>
      <c r="JE188" s="59">
        <f t="shared" si="413"/>
        <v>0</v>
      </c>
      <c r="JF188" s="53"/>
      <c r="JH188" s="78" t="str">
        <f>IF(JH$9="", "", IF(AND(NOT('Personnel Details'!$N$22=""), $B188&gt;='Personnel Details'!$N$22), 'Personnel Details'!$O$22, IF(AND(NOT('Personnel Details'!$I$22=""), $B188&gt;='Personnel Details'!$I$22), 'Personnel Details'!$J$22, 'Personnel Details'!$E$22)))</f>
        <v/>
      </c>
      <c r="JI188" s="59" t="str">
        <f>IF(JH$9="", "", IF(AND(NOT('Personnel Details'!$N$22=""), $B188&gt;='Personnel Details'!$N$22), IF('Personnel Details'!$P$22="","", 'Personnel Details'!$P$22), IF(AND(NOT('Personnel Details'!$I$22=""), $B188&gt;='Personnel Details'!$I$22), IF('Personnel Details'!$K$22="", "", 'Personnel Details'!$K$22), IF('Personnel Details'!$F$22="", "", 'Personnel Details'!$F$22))))</f>
        <v/>
      </c>
      <c r="JJ188" s="79" t="str">
        <f>IF(JH$9="", "", IF(AND(NOT('Personnel Details'!$N$22=""), $B188&gt;='Personnel Details'!$N$22), 'Personnel Details'!$Q$22, IF(AND(NOT('Personnel Details'!$I$22=""), $B188&gt;='Personnel Details'!$I$22), 'Personnel Details'!$L$22, 'Personnel Details'!$G$22)))</f>
        <v/>
      </c>
      <c r="JK188" s="59">
        <f t="shared" si="414"/>
        <v>0</v>
      </c>
      <c r="JL188" s="53"/>
      <c r="JN188" s="78" t="str">
        <f>IF(JN$9="", "", IF(AND(NOT('Personnel Details'!$N$23=""), $B188&gt;='Personnel Details'!$N$23), 'Personnel Details'!$O$23, IF(AND(NOT('Personnel Details'!$I$23=""), $B188&gt;='Personnel Details'!$I$23), 'Personnel Details'!$J$23, 'Personnel Details'!$E$23)))</f>
        <v/>
      </c>
      <c r="JO188" s="59" t="str">
        <f>IF(JN$9="", "", IF(AND(NOT('Personnel Details'!$N$23=""), $B188&gt;='Personnel Details'!$N$23), IF('Personnel Details'!$P$23="","", 'Personnel Details'!$P$23), IF(AND(NOT('Personnel Details'!$I$23=""), $B188&gt;='Personnel Details'!$I$23), IF('Personnel Details'!$K$23="", "", 'Personnel Details'!$K$23), IF('Personnel Details'!$F$23="", "", 'Personnel Details'!$F$23))))</f>
        <v/>
      </c>
      <c r="JP188" s="79" t="str">
        <f>IF(JN$9="", "", IF(AND(NOT('Personnel Details'!$N$23=""), $B188&gt;='Personnel Details'!$N$23), 'Personnel Details'!$Q$23, IF(AND(NOT('Personnel Details'!$I$23=""), $B188&gt;='Personnel Details'!$I$23), 'Personnel Details'!$L$23, 'Personnel Details'!$G$23)))</f>
        <v/>
      </c>
      <c r="JQ188" s="59">
        <f t="shared" si="415"/>
        <v>0</v>
      </c>
      <c r="JR188" s="53"/>
      <c r="JT188" s="78" t="str">
        <f>IF(JT$9="", "", IF(AND(NOT('Personnel Details'!$N$24=""), $B188&gt;='Personnel Details'!$N$24), 'Personnel Details'!$O$24, IF(AND(NOT('Personnel Details'!$I$24=""), $B188&gt;='Personnel Details'!$I$24), 'Personnel Details'!$J$24, 'Personnel Details'!$E$24)))</f>
        <v/>
      </c>
      <c r="JU188" s="59" t="str">
        <f>IF(JT$9="", "", IF(AND(NOT('Personnel Details'!$N$24=""), $B188&gt;='Personnel Details'!$N$24), IF('Personnel Details'!$P$24="","", 'Personnel Details'!$P$24), IF(AND(NOT('Personnel Details'!$I$24=""), $B188&gt;='Personnel Details'!$I$24), IF('Personnel Details'!$K$24="", "", 'Personnel Details'!$K$24), IF('Personnel Details'!$F$24="", "", 'Personnel Details'!$F$24))))</f>
        <v/>
      </c>
      <c r="JV188" s="79" t="str">
        <f>IF(JT$9="", "", IF(AND(NOT('Personnel Details'!$N$24=""), $B188&gt;='Personnel Details'!$N$24), 'Personnel Details'!$Q$24, IF(AND(NOT('Personnel Details'!$I$24=""), $B188&gt;='Personnel Details'!$I$24), 'Personnel Details'!$L$24, 'Personnel Details'!$G$24)))</f>
        <v/>
      </c>
      <c r="JW188" s="59">
        <f t="shared" si="416"/>
        <v>0</v>
      </c>
      <c r="JX188" s="53"/>
      <c r="JZ188" s="78" t="str">
        <f>IF(JZ$9="", "", IF(AND(NOT('Personnel Details'!$N$25=""), $B188&gt;='Personnel Details'!$N$25), 'Personnel Details'!$O$25, IF(AND(NOT('Personnel Details'!$I$25=""), $B188&gt;='Personnel Details'!$I$25), 'Personnel Details'!$J$25, 'Personnel Details'!$E$25)))</f>
        <v/>
      </c>
      <c r="KA188" s="59" t="str">
        <f>IF(JZ$9="", "", IF(AND(NOT('Personnel Details'!$N$25=""), $B188&gt;='Personnel Details'!$N$25), IF('Personnel Details'!$P$25="","", 'Personnel Details'!$P$25), IF(AND(NOT('Personnel Details'!$I$25=""), $B188&gt;='Personnel Details'!$I$25), IF('Personnel Details'!$K$25="", "", 'Personnel Details'!$K$25), IF('Personnel Details'!$F$25="", "", 'Personnel Details'!$F$25))))</f>
        <v/>
      </c>
      <c r="KB188" s="79" t="str">
        <f>IF(JZ$9="", "", IF(AND(NOT('Personnel Details'!$N$25=""), $B188&gt;='Personnel Details'!$N$25), 'Personnel Details'!$Q$25, IF(AND(NOT('Personnel Details'!$I$25=""), $B188&gt;='Personnel Details'!$I$25), 'Personnel Details'!$L$25, 'Personnel Details'!$G$25)))</f>
        <v/>
      </c>
      <c r="KC188" s="59">
        <f t="shared" si="417"/>
        <v>0</v>
      </c>
      <c r="KD188" s="53"/>
      <c r="KF188" s="78" t="str">
        <f>IF(KF$9="", "", IF(AND(NOT('Personnel Details'!$N$26=""), $B188&gt;='Personnel Details'!$N$26), 'Personnel Details'!$O$26, IF(AND(NOT('Personnel Details'!$I$26=""), $B188&gt;='Personnel Details'!$I$26), 'Personnel Details'!$J$26, 'Personnel Details'!$E$26)))</f>
        <v/>
      </c>
      <c r="KG188" s="59" t="str">
        <f>IF(KF$9="", "", IF(AND(NOT('Personnel Details'!$N$26=""), $B188&gt;='Personnel Details'!$N$26), IF('Personnel Details'!$P$26="","", 'Personnel Details'!$P$26), IF(AND(NOT('Personnel Details'!$I$26=""), $B188&gt;='Personnel Details'!$I$26), IF('Personnel Details'!$K$26="", "", 'Personnel Details'!$K$26), IF('Personnel Details'!$F$26="", "", 'Personnel Details'!$F$26))))</f>
        <v/>
      </c>
      <c r="KH188" s="79" t="str">
        <f>IF(KF$9="", "", IF(AND(NOT('Personnel Details'!$N$26=""), $B188&gt;='Personnel Details'!$N$26), 'Personnel Details'!$Q$26, IF(AND(NOT('Personnel Details'!$I$26=""), $B188&gt;='Personnel Details'!$I$26), 'Personnel Details'!$L$26, 'Personnel Details'!$G$26)))</f>
        <v/>
      </c>
      <c r="KI188" s="59">
        <f t="shared" si="418"/>
        <v>0</v>
      </c>
      <c r="KJ188" s="53"/>
      <c r="KL188" s="78" t="str">
        <f>IF(KL$9="", "", IF(AND(NOT('Personnel Details'!$N$27=""), $B188&gt;='Personnel Details'!$N$27), 'Personnel Details'!$O$27, IF(AND(NOT('Personnel Details'!$I$27=""), $B188&gt;='Personnel Details'!$I$27), 'Personnel Details'!$J$27, 'Personnel Details'!$E$27)))</f>
        <v/>
      </c>
      <c r="KM188" s="59" t="str">
        <f>IF(KL$9="", "", IF(AND(NOT('Personnel Details'!$N$27=""), $B188&gt;='Personnel Details'!$N$27), IF('Personnel Details'!$P$27="","", 'Personnel Details'!$P$27), IF(AND(NOT('Personnel Details'!$I$27=""), $B188&gt;='Personnel Details'!$I$27), IF('Personnel Details'!$K$27="", "", 'Personnel Details'!$K$27), IF('Personnel Details'!$F$27="", "", 'Personnel Details'!$F$27))))</f>
        <v/>
      </c>
      <c r="KN188" s="79" t="str">
        <f>IF(KL$9="", "", IF(AND(NOT('Personnel Details'!$N$27=""), $B188&gt;='Personnel Details'!$N$27), 'Personnel Details'!$Q$27, IF(AND(NOT('Personnel Details'!$I$27=""), $B188&gt;='Personnel Details'!$I$27), 'Personnel Details'!$L$27, 'Personnel Details'!$G$27)))</f>
        <v/>
      </c>
      <c r="KO188" s="59">
        <f t="shared" si="419"/>
        <v>0</v>
      </c>
      <c r="KP188" s="53"/>
      <c r="KR188" s="78" t="str">
        <f>IF(KR$9="", "", IF(AND(NOT('Personnel Details'!$N$28=""), $B188&gt;='Personnel Details'!$N$28), 'Personnel Details'!$O$28, IF(AND(NOT('Personnel Details'!$I$28=""), $B188&gt;='Personnel Details'!$I$28), 'Personnel Details'!$J$28, 'Personnel Details'!$E$28)))</f>
        <v/>
      </c>
      <c r="KS188" s="59" t="str">
        <f>IF(KR$9="", "", IF(AND(NOT('Personnel Details'!$N$28=""), $B188&gt;='Personnel Details'!$N$28), IF('Personnel Details'!$P$28="","", 'Personnel Details'!$P$28), IF(AND(NOT('Personnel Details'!$I$28=""), $B188&gt;='Personnel Details'!$I$28), IF('Personnel Details'!$K$28="", "", 'Personnel Details'!$K$28), IF('Personnel Details'!$F$28="", "", 'Personnel Details'!$F$28))))</f>
        <v/>
      </c>
      <c r="KT188" s="79" t="str">
        <f>IF(KR$9="", "", IF(AND(NOT('Personnel Details'!$N$28=""), $B188&gt;='Personnel Details'!$N$28), 'Personnel Details'!$Q$28, IF(AND(NOT('Personnel Details'!$I$28=""), $B188&gt;='Personnel Details'!$I$28), 'Personnel Details'!$L$28, 'Personnel Details'!$G$28)))</f>
        <v/>
      </c>
      <c r="KU188" s="59">
        <f t="shared" si="420"/>
        <v>0</v>
      </c>
      <c r="KV188" s="53"/>
      <c r="KX188" s="78" t="str">
        <f>IF(KX$9="", "", IF(AND(NOT('Personnel Details'!$N$29=""), $B188&gt;='Personnel Details'!$N$29), 'Personnel Details'!$O$29, IF(AND(NOT('Personnel Details'!$I$29=""), $B188&gt;='Personnel Details'!$I$29), 'Personnel Details'!$J$29, 'Personnel Details'!$E$29)))</f>
        <v/>
      </c>
      <c r="KY188" s="59" t="str">
        <f>IF(KX$9="", "", IF(AND(NOT('Personnel Details'!$N$29=""), $B188&gt;='Personnel Details'!$N$29), IF('Personnel Details'!$P$29="","", 'Personnel Details'!$P$29), IF(AND(NOT('Personnel Details'!$I$29=""), $B188&gt;='Personnel Details'!$I$29), IF('Personnel Details'!$K$29="", "", 'Personnel Details'!$K$29), IF('Personnel Details'!$F$29="", "", 'Personnel Details'!$F$29))))</f>
        <v/>
      </c>
      <c r="KZ188" s="79" t="str">
        <f>IF(KX$9="", "", IF(AND(NOT('Personnel Details'!$N$29=""), $B188&gt;='Personnel Details'!$N$29), 'Personnel Details'!$Q$29, IF(AND(NOT('Personnel Details'!$I$29=""), $B188&gt;='Personnel Details'!$I$29), 'Personnel Details'!$L$29, 'Personnel Details'!$G$29)))</f>
        <v/>
      </c>
      <c r="LA188" s="59">
        <f t="shared" si="421"/>
        <v>0</v>
      </c>
      <c r="LB188" s="53"/>
      <c r="LD188" s="78" t="str">
        <f>IF(LD$9="", "", IF(AND(NOT('Personnel Details'!$N$30=""), $B188&gt;='Personnel Details'!$N$30), 'Personnel Details'!$O$30, IF(AND(NOT('Personnel Details'!$I$30=""), $B188&gt;='Personnel Details'!$I$30), 'Personnel Details'!$J$30, 'Personnel Details'!$E$30)))</f>
        <v/>
      </c>
      <c r="LE188" s="59" t="str">
        <f>IF(LD$9="", "", IF(AND(NOT('Personnel Details'!$N$30=""), $B188&gt;='Personnel Details'!$N$30), IF('Personnel Details'!$P$30="","", 'Personnel Details'!$P$30), IF(AND(NOT('Personnel Details'!$I$30=""), $B188&gt;='Personnel Details'!$I$30), IF('Personnel Details'!$K$30="", "", 'Personnel Details'!$K$30), IF('Personnel Details'!$F$30="", "", 'Personnel Details'!$F$30))))</f>
        <v/>
      </c>
      <c r="LF188" s="79" t="str">
        <f>IF(LD$9="", "", IF(AND(NOT('Personnel Details'!$N$30=""), $B188&gt;='Personnel Details'!$N$30), 'Personnel Details'!$Q$30, IF(AND(NOT('Personnel Details'!$I$30=""), $B188&gt;='Personnel Details'!$I$30), 'Personnel Details'!$L$30, 'Personnel Details'!$G$30)))</f>
        <v/>
      </c>
      <c r="LG188" s="59">
        <f t="shared" si="422"/>
        <v>0</v>
      </c>
      <c r="LH188" s="53"/>
      <c r="LJ188" s="78" t="str">
        <f>IF(LJ$9="", "", IF(AND(NOT('Personnel Details'!$N$31=""), $B188&gt;='Personnel Details'!$N$31), 'Personnel Details'!$O$31, IF(AND(NOT('Personnel Details'!$I$31=""), $B188&gt;='Personnel Details'!$I$31), 'Personnel Details'!$J$31, 'Personnel Details'!$E$31)))</f>
        <v/>
      </c>
      <c r="LK188" s="59" t="str">
        <f>IF(LJ$9="", "", IF(AND(NOT('Personnel Details'!$N$31=""), $B188&gt;='Personnel Details'!$N$31), IF('Personnel Details'!$P$31="","", 'Personnel Details'!$P$31), IF(AND(NOT('Personnel Details'!$I$31=""), $B188&gt;='Personnel Details'!$I$31), IF('Personnel Details'!$K$31="", "", 'Personnel Details'!$K$31), IF('Personnel Details'!$F$31="", "", 'Personnel Details'!$F$31))))</f>
        <v/>
      </c>
      <c r="LL188" s="79" t="str">
        <f>IF(LJ$9="", "", IF(AND(NOT('Personnel Details'!$N$31=""), $B188&gt;='Personnel Details'!$N$31), 'Personnel Details'!$Q$31, IF(AND(NOT('Personnel Details'!$I$31=""), $B188&gt;='Personnel Details'!$I$31), 'Personnel Details'!$L$31, 'Personnel Details'!$G$31)))</f>
        <v/>
      </c>
      <c r="LM188" s="59">
        <f t="shared" si="423"/>
        <v>0</v>
      </c>
      <c r="LN188" s="53"/>
      <c r="LP188" s="78" t="str">
        <f>IF(LP$9="", "", IF(AND(NOT('Personnel Details'!$N$32=""), $B188&gt;='Personnel Details'!$N$32), 'Personnel Details'!$O$32, IF(AND(NOT('Personnel Details'!$I$32=""), $B188&gt;='Personnel Details'!$I$32), 'Personnel Details'!$J$32, 'Personnel Details'!$E$32)))</f>
        <v/>
      </c>
      <c r="LQ188" s="59" t="str">
        <f>IF(LP$9="", "", IF(AND(NOT('Personnel Details'!$N$32=""), $B188&gt;='Personnel Details'!$N$32), IF('Personnel Details'!$P$32="","", 'Personnel Details'!$P$32), IF(AND(NOT('Personnel Details'!$I$32=""), $B188&gt;='Personnel Details'!$I$32), IF('Personnel Details'!$K$32="", "", 'Personnel Details'!$K$32), IF('Personnel Details'!$F$32="", "", 'Personnel Details'!$F$32))))</f>
        <v/>
      </c>
      <c r="LR188" s="79" t="str">
        <f>IF(LP$9="", "", IF(AND(NOT('Personnel Details'!$N$32=""), $B188&gt;='Personnel Details'!$N$32), 'Personnel Details'!$Q$32, IF(AND(NOT('Personnel Details'!$I$32=""), $B188&gt;='Personnel Details'!$I$32), 'Personnel Details'!$L$32, 'Personnel Details'!$G$32)))</f>
        <v/>
      </c>
      <c r="LS188" s="59">
        <f t="shared" si="424"/>
        <v>0</v>
      </c>
      <c r="LT188" s="53"/>
      <c r="LV188" s="78" t="str">
        <f>IF(LV$9="", "", IF(AND(NOT('Personnel Details'!$N$33=""), $B188&gt;='Personnel Details'!$N$33), 'Personnel Details'!$O$33, IF(AND(NOT('Personnel Details'!$I$33=""), $B188&gt;='Personnel Details'!$I$33), 'Personnel Details'!$J$33, 'Personnel Details'!$E$33)))</f>
        <v/>
      </c>
      <c r="LW188" s="59" t="str">
        <f>IF(LV$9="", "", IF(AND(NOT('Personnel Details'!$N$33=""), $B188&gt;='Personnel Details'!$N$33), IF('Personnel Details'!$P$33="","", 'Personnel Details'!$P$33), IF(AND(NOT('Personnel Details'!$I$33=""), $B188&gt;='Personnel Details'!$I$33), IF('Personnel Details'!$K$33="", "", 'Personnel Details'!$K$33), IF('Personnel Details'!$F$33="", "", 'Personnel Details'!$F$33))))</f>
        <v/>
      </c>
      <c r="LX188" s="79" t="str">
        <f>IF(LV$9="", "", IF(AND(NOT('Personnel Details'!$N$33=""), $B188&gt;='Personnel Details'!$N$33), 'Personnel Details'!$Q$33, IF(AND(NOT('Personnel Details'!$I$33=""), $B188&gt;='Personnel Details'!$I$33), 'Personnel Details'!$L$33, 'Personnel Details'!$G$33)))</f>
        <v/>
      </c>
      <c r="LY188" s="59">
        <f t="shared" si="425"/>
        <v>0</v>
      </c>
      <c r="LZ188" s="53"/>
      <c r="MB188" s="78" t="str">
        <f>IF(MB$9="", "", IF(AND(NOT('Personnel Details'!$N$34=""), $B188&gt;='Personnel Details'!$N$34), 'Personnel Details'!$O$34, IF(AND(NOT('Personnel Details'!$I$34=""), $B188&gt;='Personnel Details'!$I$34), 'Personnel Details'!$J$34, 'Personnel Details'!$E$34)))</f>
        <v/>
      </c>
      <c r="MC188" s="59" t="str">
        <f>IF(MB$9="", "", IF(AND(NOT('Personnel Details'!$N$34=""), $B188&gt;='Personnel Details'!$N$34), IF('Personnel Details'!$P$34="","", 'Personnel Details'!$P$34), IF(AND(NOT('Personnel Details'!$I$34=""), $B188&gt;='Personnel Details'!$I$34), IF('Personnel Details'!$K$34="", "", 'Personnel Details'!$K$34), IF('Personnel Details'!$F$34="", "", 'Personnel Details'!$F$34))))</f>
        <v/>
      </c>
      <c r="MD188" s="79" t="str">
        <f>IF(MB$9="", "", IF(AND(NOT('Personnel Details'!$N$34=""), $B188&gt;='Personnel Details'!$N$34), 'Personnel Details'!$Q$34, IF(AND(NOT('Personnel Details'!$I$34=""), $B188&gt;='Personnel Details'!$I$34), 'Personnel Details'!$L$34, 'Personnel Details'!$G$34)))</f>
        <v/>
      </c>
      <c r="ME188" s="59">
        <f t="shared" si="426"/>
        <v>0</v>
      </c>
      <c r="MF188" s="53"/>
      <c r="MH188" s="78" t="str">
        <f>IF(MH$9="", "", IF(AND(NOT('Personnel Details'!$N$35=""), $B188&gt;='Personnel Details'!$N$35), 'Personnel Details'!$O$35, IF(AND(NOT('Personnel Details'!$I$35=""), $B188&gt;='Personnel Details'!$I$35), 'Personnel Details'!$J$35, 'Personnel Details'!$E$35)))</f>
        <v/>
      </c>
      <c r="MI188" s="59" t="str">
        <f>IF(MH$9="", "", IF(AND(NOT('Personnel Details'!$N$35=""), $B188&gt;='Personnel Details'!$N$35), IF('Personnel Details'!$P$35="","", 'Personnel Details'!$P$35), IF(AND(NOT('Personnel Details'!$I$35=""), $B188&gt;='Personnel Details'!$I$35), IF('Personnel Details'!$K$35="", "", 'Personnel Details'!$K$35), IF('Personnel Details'!$F$35="", "", 'Personnel Details'!$F$35))))</f>
        <v/>
      </c>
      <c r="MJ188" s="79" t="str">
        <f>IF(MH$9="", "", IF(AND(NOT('Personnel Details'!$N$35=""), $B188&gt;='Personnel Details'!$N$35), 'Personnel Details'!$Q$35, IF(AND(NOT('Personnel Details'!$I$35=""), $B188&gt;='Personnel Details'!$I$35), 'Personnel Details'!$L$35, 'Personnel Details'!$G$35)))</f>
        <v/>
      </c>
      <c r="MK188" s="59">
        <f t="shared" si="427"/>
        <v>0</v>
      </c>
      <c r="ML188" s="53"/>
      <c r="MN188" s="78" t="str">
        <f>IF(MN$9="", "", IF(AND(NOT('Personnel Details'!$N$36=""), $B188&gt;='Personnel Details'!$N$36), 'Personnel Details'!$O$36, IF(AND(NOT('Personnel Details'!$I$36=""), $B188&gt;='Personnel Details'!$I$36), 'Personnel Details'!$J$36, 'Personnel Details'!$E$36)))</f>
        <v/>
      </c>
      <c r="MO188" s="59" t="str">
        <f>IF(MN$9="", "", IF(AND(NOT('Personnel Details'!$N$36=""), $B188&gt;='Personnel Details'!$N$36), IF('Personnel Details'!$P$36="","", 'Personnel Details'!$P$36), IF(AND(NOT('Personnel Details'!$I$36=""), $B188&gt;='Personnel Details'!$I$36), IF('Personnel Details'!$K$36="", "", 'Personnel Details'!$K$36), IF('Personnel Details'!$F$36="", "", 'Personnel Details'!$F$36))))</f>
        <v/>
      </c>
      <c r="MP188" s="79" t="str">
        <f>IF(MN$9="", "", IF(AND(NOT('Personnel Details'!$N$36=""), $B188&gt;='Personnel Details'!$N$36), 'Personnel Details'!$Q$36, IF(AND(NOT('Personnel Details'!$I$36=""), $B188&gt;='Personnel Details'!$I$36), 'Personnel Details'!$L$36, 'Personnel Details'!$G$36)))</f>
        <v/>
      </c>
      <c r="MQ188" s="59">
        <f t="shared" si="428"/>
        <v>0</v>
      </c>
      <c r="MR188" s="53"/>
      <c r="MT188" s="78" t="str">
        <f>IF(MT$9="", "", IF(AND(NOT('Personnel Details'!$N$37=""), $B188&gt;='Personnel Details'!$N$37), 'Personnel Details'!$O$37, IF(AND(NOT('Personnel Details'!$I$37=""), $B188&gt;='Personnel Details'!$I$37), 'Personnel Details'!$J$37, 'Personnel Details'!$E$37)))</f>
        <v/>
      </c>
      <c r="MU188" s="59" t="str">
        <f>IF(MT$9="", "", IF(AND(NOT('Personnel Details'!$N$37=""), $B188&gt;='Personnel Details'!$N$37), IF('Personnel Details'!$P$37="","", 'Personnel Details'!$P$37), IF(AND(NOT('Personnel Details'!$I$37=""), $B188&gt;='Personnel Details'!$I$37), IF('Personnel Details'!$K$37="", "", 'Personnel Details'!$K$37), IF('Personnel Details'!$F$37="", "", 'Personnel Details'!$F$37))))</f>
        <v/>
      </c>
      <c r="MV188" s="79" t="str">
        <f>IF(MT$9="", "", IF(AND(NOT('Personnel Details'!$N$37=""), $B188&gt;='Personnel Details'!$N$37), 'Personnel Details'!$Q$37, IF(AND(NOT('Personnel Details'!$I$37=""), $B188&gt;='Personnel Details'!$I$37), 'Personnel Details'!$L$37, 'Personnel Details'!$G$37)))</f>
        <v/>
      </c>
      <c r="MW188" s="59">
        <f t="shared" si="429"/>
        <v>0</v>
      </c>
      <c r="MX188" s="53"/>
      <c r="MZ188" s="78" t="str">
        <f>IF(MZ$9="", "", IF(AND(NOT('Personnel Details'!$N$38=""), $B188&gt;='Personnel Details'!$N$38), 'Personnel Details'!$O$38, IF(AND(NOT('Personnel Details'!$I$38=""), $B188&gt;='Personnel Details'!$I$38), 'Personnel Details'!$J$38, 'Personnel Details'!$E$38)))</f>
        <v/>
      </c>
      <c r="NA188" s="59" t="str">
        <f>IF(MZ$9="", "", IF(AND(NOT('Personnel Details'!$N$38=""), $B188&gt;='Personnel Details'!$N$38), IF('Personnel Details'!$P$38="","", 'Personnel Details'!$P$38), IF(AND(NOT('Personnel Details'!$I$38=""), $B188&gt;='Personnel Details'!$I$38), IF('Personnel Details'!$K$38="", "", 'Personnel Details'!$K$38), IF('Personnel Details'!$F$38="", "", 'Personnel Details'!$F$38))))</f>
        <v/>
      </c>
      <c r="NB188" s="79" t="str">
        <f>IF(MZ$9="", "", IF(AND(NOT('Personnel Details'!$N$38=""), $B188&gt;='Personnel Details'!$N$38), 'Personnel Details'!$Q$38, IF(AND(NOT('Personnel Details'!$I$38=""), $B188&gt;='Personnel Details'!$I$38), 'Personnel Details'!$L$38, 'Personnel Details'!$G$38)))</f>
        <v/>
      </c>
      <c r="NC188" s="59">
        <f t="shared" si="430"/>
        <v>0</v>
      </c>
      <c r="ND188" s="53"/>
      <c r="NF188" s="78" t="str">
        <f>IF(NF$9="", "", IF(AND(NOT('Personnel Details'!$N$39=""), $B188&gt;='Personnel Details'!$N$39), 'Personnel Details'!$O$39, IF(AND(NOT('Personnel Details'!$I$39=""), $B188&gt;='Personnel Details'!$I$39), 'Personnel Details'!$J$39, 'Personnel Details'!$E$39)))</f>
        <v/>
      </c>
      <c r="NG188" s="59" t="str">
        <f>IF(NF$9="", "", IF(AND(NOT('Personnel Details'!$N$39=""), $B188&gt;='Personnel Details'!$N$39), IF('Personnel Details'!$P$39="","", 'Personnel Details'!$P$39), IF(AND(NOT('Personnel Details'!$I$39=""), $B188&gt;='Personnel Details'!$I$39), IF('Personnel Details'!$K$39="", "", 'Personnel Details'!$K$39), IF('Personnel Details'!$F$39="", "", 'Personnel Details'!$F$39))))</f>
        <v/>
      </c>
      <c r="NH188" s="79" t="str">
        <f>IF(NF$9="", "", IF(AND(NOT('Personnel Details'!$N$39=""), $B188&gt;='Personnel Details'!$N$39), 'Personnel Details'!$Q$39, IF(AND(NOT('Personnel Details'!$I$39=""), $B188&gt;='Personnel Details'!$I$39), 'Personnel Details'!$L$39, 'Personnel Details'!$G$39)))</f>
        <v/>
      </c>
      <c r="NI188" s="59">
        <f t="shared" si="431"/>
        <v>0</v>
      </c>
      <c r="NJ188" s="53"/>
      <c r="NL188" s="78" t="str">
        <f>IF(NL$9="", "", IF(AND(NOT('Personnel Details'!$N$40=""), $B188&gt;='Personnel Details'!$N$40), 'Personnel Details'!$O$40, IF(AND(NOT('Personnel Details'!$I$40=""), $B188&gt;='Personnel Details'!$I$40), 'Personnel Details'!$J$40, 'Personnel Details'!$E$40)))</f>
        <v/>
      </c>
      <c r="NM188" s="59" t="str">
        <f>IF(NL$9="", "", IF(AND(NOT('Personnel Details'!$N$40=""), $B188&gt;='Personnel Details'!$N$40), IF('Personnel Details'!$P$40="","", 'Personnel Details'!$P$40), IF(AND(NOT('Personnel Details'!$I$40=""), $B188&gt;='Personnel Details'!$I$40), IF('Personnel Details'!$K$40="", "", 'Personnel Details'!$K$40), IF('Personnel Details'!$F$40="", "", 'Personnel Details'!$F$40))))</f>
        <v/>
      </c>
      <c r="NN188" s="79" t="str">
        <f>IF(NL$9="", "", IF(AND(NOT('Personnel Details'!$N$40=""), $B188&gt;='Personnel Details'!$N$40), 'Personnel Details'!$Q$40, IF(AND(NOT('Personnel Details'!$I$40=""), $B188&gt;='Personnel Details'!$I$40), 'Personnel Details'!$L$40, 'Personnel Details'!$G$40)))</f>
        <v/>
      </c>
      <c r="NO188" s="59">
        <f t="shared" si="432"/>
        <v>0</v>
      </c>
      <c r="NP188" s="53"/>
    </row>
    <row r="189" spans="1:380" x14ac:dyDescent="0.25">
      <c r="A189" s="32"/>
      <c r="B189" s="113">
        <f>IFERROR(IF(B188+1&gt;'Personnel Details'!$U$5, "", B188+1), "")</f>
        <v>44009</v>
      </c>
      <c r="C189" s="32"/>
      <c r="D189" s="120"/>
      <c r="E189" s="13" t="str">
        <f t="shared" si="311"/>
        <v/>
      </c>
      <c r="F189" s="13" t="str">
        <f t="shared" si="342"/>
        <v/>
      </c>
      <c r="G189" s="56" t="str">
        <f t="shared" si="433"/>
        <v/>
      </c>
      <c r="H189" s="16" t="str">
        <f t="shared" si="343"/>
        <v/>
      </c>
      <c r="I189" s="32"/>
      <c r="J189" s="120"/>
      <c r="K189" s="62" t="str">
        <f t="shared" si="312"/>
        <v/>
      </c>
      <c r="L189" s="62" t="str">
        <f t="shared" si="344"/>
        <v/>
      </c>
      <c r="M189" s="65" t="str">
        <f t="shared" si="434"/>
        <v/>
      </c>
      <c r="N189" s="68" t="str">
        <f t="shared" si="345"/>
        <v/>
      </c>
      <c r="O189" s="32"/>
      <c r="P189" s="120"/>
      <c r="Q189" s="62" t="str">
        <f t="shared" si="313"/>
        <v/>
      </c>
      <c r="R189" s="62" t="str">
        <f t="shared" si="346"/>
        <v/>
      </c>
      <c r="S189" s="65" t="str">
        <f t="shared" si="435"/>
        <v/>
      </c>
      <c r="T189" s="68" t="str">
        <f t="shared" si="347"/>
        <v/>
      </c>
      <c r="U189" s="32"/>
      <c r="V189" s="120"/>
      <c r="W189" s="62" t="str">
        <f t="shared" si="314"/>
        <v/>
      </c>
      <c r="X189" s="62" t="str">
        <f t="shared" si="348"/>
        <v/>
      </c>
      <c r="Y189" s="65" t="str">
        <f t="shared" si="436"/>
        <v/>
      </c>
      <c r="Z189" s="68" t="str">
        <f t="shared" si="349"/>
        <v/>
      </c>
      <c r="AA189" s="32"/>
      <c r="AB189" s="120"/>
      <c r="AC189" s="62" t="str">
        <f t="shared" si="315"/>
        <v/>
      </c>
      <c r="AD189" s="62" t="str">
        <f t="shared" si="350"/>
        <v/>
      </c>
      <c r="AE189" s="65" t="str">
        <f t="shared" si="437"/>
        <v/>
      </c>
      <c r="AF189" s="68" t="str">
        <f t="shared" si="351"/>
        <v/>
      </c>
      <c r="AG189" s="32"/>
      <c r="AH189" s="120"/>
      <c r="AI189" s="62" t="str">
        <f t="shared" si="316"/>
        <v/>
      </c>
      <c r="AJ189" s="62" t="str">
        <f t="shared" si="352"/>
        <v/>
      </c>
      <c r="AK189" s="65" t="str">
        <f t="shared" si="438"/>
        <v/>
      </c>
      <c r="AL189" s="68" t="str">
        <f t="shared" si="353"/>
        <v/>
      </c>
      <c r="AM189" s="32"/>
      <c r="AN189" s="120"/>
      <c r="AO189" s="62" t="str">
        <f t="shared" si="317"/>
        <v/>
      </c>
      <c r="AP189" s="62" t="str">
        <f t="shared" si="354"/>
        <v/>
      </c>
      <c r="AQ189" s="65" t="str">
        <f t="shared" si="439"/>
        <v/>
      </c>
      <c r="AR189" s="68" t="str">
        <f t="shared" si="355"/>
        <v/>
      </c>
      <c r="AS189" s="32"/>
      <c r="AT189" s="120"/>
      <c r="AU189" s="62" t="str">
        <f t="shared" si="318"/>
        <v/>
      </c>
      <c r="AV189" s="62" t="str">
        <f t="shared" si="356"/>
        <v/>
      </c>
      <c r="AW189" s="65" t="str">
        <f t="shared" si="440"/>
        <v/>
      </c>
      <c r="AX189" s="68" t="str">
        <f t="shared" si="357"/>
        <v/>
      </c>
      <c r="AY189" s="32"/>
      <c r="AZ189" s="120"/>
      <c r="BA189" s="62" t="str">
        <f t="shared" si="319"/>
        <v/>
      </c>
      <c r="BB189" s="62" t="str">
        <f t="shared" si="358"/>
        <v/>
      </c>
      <c r="BC189" s="65" t="str">
        <f t="shared" si="441"/>
        <v/>
      </c>
      <c r="BD189" s="68" t="str">
        <f t="shared" si="359"/>
        <v/>
      </c>
      <c r="BE189" s="32"/>
      <c r="BF189" s="120"/>
      <c r="BG189" s="62" t="str">
        <f t="shared" si="320"/>
        <v/>
      </c>
      <c r="BH189" s="62" t="str">
        <f t="shared" si="360"/>
        <v/>
      </c>
      <c r="BI189" s="65" t="str">
        <f t="shared" si="442"/>
        <v/>
      </c>
      <c r="BJ189" s="68" t="str">
        <f t="shared" si="361"/>
        <v/>
      </c>
      <c r="BK189" s="32"/>
      <c r="BL189" s="120"/>
      <c r="BM189" s="62" t="str">
        <f t="shared" si="321"/>
        <v/>
      </c>
      <c r="BN189" s="62" t="str">
        <f t="shared" si="362"/>
        <v/>
      </c>
      <c r="BO189" s="65" t="str">
        <f t="shared" si="443"/>
        <v/>
      </c>
      <c r="BP189" s="68" t="str">
        <f t="shared" si="363"/>
        <v/>
      </c>
      <c r="BQ189" s="32"/>
      <c r="BR189" s="120"/>
      <c r="BS189" s="62" t="str">
        <f t="shared" si="322"/>
        <v/>
      </c>
      <c r="BT189" s="62" t="str">
        <f t="shared" si="364"/>
        <v/>
      </c>
      <c r="BU189" s="65" t="str">
        <f t="shared" si="444"/>
        <v/>
      </c>
      <c r="BV189" s="68" t="str">
        <f t="shared" si="365"/>
        <v/>
      </c>
      <c r="BW189" s="32"/>
      <c r="BX189" s="120"/>
      <c r="BY189" s="62" t="str">
        <f t="shared" si="323"/>
        <v/>
      </c>
      <c r="BZ189" s="62" t="str">
        <f t="shared" si="366"/>
        <v/>
      </c>
      <c r="CA189" s="65" t="str">
        <f t="shared" si="445"/>
        <v/>
      </c>
      <c r="CB189" s="68" t="str">
        <f t="shared" si="367"/>
        <v/>
      </c>
      <c r="CC189" s="32"/>
      <c r="CD189" s="120"/>
      <c r="CE189" s="62" t="str">
        <f t="shared" si="324"/>
        <v/>
      </c>
      <c r="CF189" s="62" t="str">
        <f t="shared" si="368"/>
        <v/>
      </c>
      <c r="CG189" s="65" t="str">
        <f t="shared" si="446"/>
        <v/>
      </c>
      <c r="CH189" s="68" t="str">
        <f t="shared" si="369"/>
        <v/>
      </c>
      <c r="CI189" s="32"/>
      <c r="CJ189" s="120"/>
      <c r="CK189" s="62" t="str">
        <f t="shared" si="325"/>
        <v/>
      </c>
      <c r="CL189" s="62" t="str">
        <f t="shared" si="370"/>
        <v/>
      </c>
      <c r="CM189" s="65" t="str">
        <f t="shared" si="447"/>
        <v/>
      </c>
      <c r="CN189" s="68" t="str">
        <f t="shared" si="371"/>
        <v/>
      </c>
      <c r="CO189" s="32"/>
      <c r="CP189" s="120"/>
      <c r="CQ189" s="62" t="str">
        <f t="shared" si="326"/>
        <v/>
      </c>
      <c r="CR189" s="62" t="str">
        <f t="shared" si="372"/>
        <v/>
      </c>
      <c r="CS189" s="65" t="str">
        <f t="shared" si="448"/>
        <v/>
      </c>
      <c r="CT189" s="68" t="str">
        <f t="shared" si="373"/>
        <v/>
      </c>
      <c r="CU189" s="32"/>
      <c r="CV189" s="120"/>
      <c r="CW189" s="62" t="str">
        <f t="shared" si="327"/>
        <v/>
      </c>
      <c r="CX189" s="62" t="str">
        <f t="shared" si="374"/>
        <v/>
      </c>
      <c r="CY189" s="65" t="str">
        <f t="shared" si="449"/>
        <v/>
      </c>
      <c r="CZ189" s="68" t="str">
        <f t="shared" si="375"/>
        <v/>
      </c>
      <c r="DA189" s="32"/>
      <c r="DB189" s="120"/>
      <c r="DC189" s="62" t="str">
        <f t="shared" si="328"/>
        <v/>
      </c>
      <c r="DD189" s="62" t="str">
        <f t="shared" si="376"/>
        <v/>
      </c>
      <c r="DE189" s="65" t="str">
        <f t="shared" si="450"/>
        <v/>
      </c>
      <c r="DF189" s="68" t="str">
        <f t="shared" si="377"/>
        <v/>
      </c>
      <c r="DG189" s="32"/>
      <c r="DH189" s="120"/>
      <c r="DI189" s="62" t="str">
        <f t="shared" si="329"/>
        <v/>
      </c>
      <c r="DJ189" s="62" t="str">
        <f t="shared" si="378"/>
        <v/>
      </c>
      <c r="DK189" s="65" t="str">
        <f t="shared" si="451"/>
        <v/>
      </c>
      <c r="DL189" s="68" t="str">
        <f t="shared" si="379"/>
        <v/>
      </c>
      <c r="DM189" s="32"/>
      <c r="DN189" s="120"/>
      <c r="DO189" s="62" t="str">
        <f t="shared" si="330"/>
        <v/>
      </c>
      <c r="DP189" s="62" t="str">
        <f t="shared" si="380"/>
        <v/>
      </c>
      <c r="DQ189" s="65" t="str">
        <f t="shared" si="452"/>
        <v/>
      </c>
      <c r="DR189" s="68" t="str">
        <f t="shared" si="381"/>
        <v/>
      </c>
      <c r="DS189" s="32"/>
      <c r="DT189" s="120"/>
      <c r="DU189" s="62" t="str">
        <f t="shared" si="331"/>
        <v/>
      </c>
      <c r="DV189" s="62" t="str">
        <f t="shared" si="382"/>
        <v/>
      </c>
      <c r="DW189" s="65" t="str">
        <f t="shared" si="453"/>
        <v/>
      </c>
      <c r="DX189" s="68" t="str">
        <f t="shared" si="383"/>
        <v/>
      </c>
      <c r="DY189" s="32"/>
      <c r="DZ189" s="120"/>
      <c r="EA189" s="62" t="str">
        <f t="shared" si="332"/>
        <v/>
      </c>
      <c r="EB189" s="62" t="str">
        <f t="shared" si="384"/>
        <v/>
      </c>
      <c r="EC189" s="65" t="str">
        <f t="shared" si="454"/>
        <v/>
      </c>
      <c r="ED189" s="68" t="str">
        <f t="shared" si="385"/>
        <v/>
      </c>
      <c r="EE189" s="32"/>
      <c r="EF189" s="120"/>
      <c r="EG189" s="62" t="str">
        <f t="shared" si="333"/>
        <v/>
      </c>
      <c r="EH189" s="62" t="str">
        <f t="shared" si="386"/>
        <v/>
      </c>
      <c r="EI189" s="65" t="str">
        <f t="shared" si="455"/>
        <v/>
      </c>
      <c r="EJ189" s="68" t="str">
        <f t="shared" si="387"/>
        <v/>
      </c>
      <c r="EK189" s="32"/>
      <c r="EL189" s="120"/>
      <c r="EM189" s="62" t="str">
        <f t="shared" si="334"/>
        <v/>
      </c>
      <c r="EN189" s="62" t="str">
        <f t="shared" si="388"/>
        <v/>
      </c>
      <c r="EO189" s="65" t="str">
        <f t="shared" si="456"/>
        <v/>
      </c>
      <c r="EP189" s="68" t="str">
        <f t="shared" si="389"/>
        <v/>
      </c>
      <c r="EQ189" s="32"/>
      <c r="ER189" s="120"/>
      <c r="ES189" s="62" t="str">
        <f t="shared" si="335"/>
        <v/>
      </c>
      <c r="ET189" s="62" t="str">
        <f t="shared" si="390"/>
        <v/>
      </c>
      <c r="EU189" s="65" t="str">
        <f t="shared" si="457"/>
        <v/>
      </c>
      <c r="EV189" s="68" t="str">
        <f t="shared" si="391"/>
        <v/>
      </c>
      <c r="EW189" s="32"/>
      <c r="EX189" s="120"/>
      <c r="EY189" s="62" t="str">
        <f t="shared" si="336"/>
        <v/>
      </c>
      <c r="EZ189" s="62" t="str">
        <f t="shared" si="392"/>
        <v/>
      </c>
      <c r="FA189" s="65" t="str">
        <f t="shared" si="458"/>
        <v/>
      </c>
      <c r="FB189" s="68" t="str">
        <f t="shared" si="393"/>
        <v/>
      </c>
      <c r="FC189" s="32"/>
      <c r="FD189" s="120"/>
      <c r="FE189" s="62" t="str">
        <f t="shared" si="337"/>
        <v/>
      </c>
      <c r="FF189" s="62" t="str">
        <f t="shared" si="394"/>
        <v/>
      </c>
      <c r="FG189" s="65" t="str">
        <f t="shared" si="459"/>
        <v/>
      </c>
      <c r="FH189" s="68" t="str">
        <f t="shared" si="395"/>
        <v/>
      </c>
      <c r="FI189" s="32"/>
      <c r="FJ189" s="120"/>
      <c r="FK189" s="62" t="str">
        <f t="shared" si="338"/>
        <v/>
      </c>
      <c r="FL189" s="62" t="str">
        <f t="shared" si="396"/>
        <v/>
      </c>
      <c r="FM189" s="65" t="str">
        <f t="shared" si="460"/>
        <v/>
      </c>
      <c r="FN189" s="68" t="str">
        <f t="shared" si="397"/>
        <v/>
      </c>
      <c r="FO189" s="32"/>
      <c r="FP189" s="120"/>
      <c r="FQ189" s="62" t="str">
        <f t="shared" si="339"/>
        <v/>
      </c>
      <c r="FR189" s="62" t="str">
        <f t="shared" si="398"/>
        <v/>
      </c>
      <c r="FS189" s="65" t="str">
        <f t="shared" si="461"/>
        <v/>
      </c>
      <c r="FT189" s="68" t="str">
        <f t="shared" si="399"/>
        <v/>
      </c>
      <c r="FU189" s="32"/>
      <c r="FV189" s="120"/>
      <c r="FW189" s="62" t="str">
        <f t="shared" si="340"/>
        <v/>
      </c>
      <c r="FX189" s="62" t="str">
        <f t="shared" si="400"/>
        <v/>
      </c>
      <c r="FY189" s="65" t="str">
        <f t="shared" si="462"/>
        <v/>
      </c>
      <c r="FZ189" s="68" t="str">
        <f t="shared" si="401"/>
        <v/>
      </c>
      <c r="GA189" s="32"/>
      <c r="GC189" s="7" t="str">
        <f t="shared" si="402"/>
        <v>Jun 2020</v>
      </c>
      <c r="GD189" s="7" t="str">
        <f t="shared" ca="1" si="341"/>
        <v>Weekend</v>
      </c>
      <c r="GT189" s="71">
        <f>IF(GT$9="", "", IF(AND(NOT('Personnel Details'!$N$11=""), $B189&gt;='Personnel Details'!$N$11), 'Personnel Details'!$O$11, IF(AND(NOT('Personnel Details'!$I$11=""), $B189&gt;='Personnel Details'!$I$11), 'Personnel Details'!$J$11, 'Personnel Details'!$E$11)))</f>
        <v>0.8</v>
      </c>
      <c r="GU189" s="59" t="str">
        <f>IF(GT$9="", "", IF(AND(NOT('Personnel Details'!$N$11=""), $B189&gt;='Personnel Details'!$N$11), IF('Personnel Details'!$P$11="","", 'Personnel Details'!$P$11), IF(AND(NOT('Personnel Details'!$I$11=""), $B189&gt;='Personnel Details'!$I$11), IF('Personnel Details'!$K$11="", "", 'Personnel Details'!$K$11), IF('Personnel Details'!$F$11="", "", 'Personnel Details'!$F$11))))</f>
        <v/>
      </c>
      <c r="GV189" s="74">
        <f>IF(GT$9="", "", IF(AND(NOT('Personnel Details'!$N$11=""), $B189&gt;='Personnel Details'!$N$11), 'Personnel Details'!$Q$11, IF(AND(NOT('Personnel Details'!$I$11=""), $B189&gt;='Personnel Details'!$I$11), 'Personnel Details'!$L$11, 'Personnel Details'!$G$11)))</f>
        <v>0</v>
      </c>
      <c r="GW189" s="59">
        <f t="shared" si="403"/>
        <v>0</v>
      </c>
      <c r="GX189" s="53"/>
      <c r="GZ189" s="78">
        <f>IF(GZ$9="", "", IF(AND(NOT('Personnel Details'!$N$12=""), $B189&gt;='Personnel Details'!$N$12), 'Personnel Details'!$O$12, IF(AND(NOT('Personnel Details'!$I$12=""), $B189&gt;='Personnel Details'!$I$12), 'Personnel Details'!$J$12, 'Personnel Details'!$E$12)))</f>
        <v>0.8</v>
      </c>
      <c r="HA189" s="59" t="str">
        <f>IF(GZ$9="", "", IF(AND(NOT('Personnel Details'!$N$12=""), $B189&gt;='Personnel Details'!$N$12), IF('Personnel Details'!$P$12="","", 'Personnel Details'!$P$12), IF(AND(NOT('Personnel Details'!$I$12=""), $B189&gt;='Personnel Details'!$I$12), IF('Personnel Details'!$K$12="", "", 'Personnel Details'!$K$12), IF('Personnel Details'!$F$12="", "", 'Personnel Details'!$F$12))))</f>
        <v/>
      </c>
      <c r="HB189" s="79">
        <f>IF(GZ$9="", "", IF(AND(NOT('Personnel Details'!$N$12=""), $B189&gt;='Personnel Details'!$N$12), 'Personnel Details'!$Q$12, IF(AND(NOT('Personnel Details'!$I$12=""), $B189&gt;='Personnel Details'!$I$12), 'Personnel Details'!$L$12, 'Personnel Details'!$G$12)))</f>
        <v>0</v>
      </c>
      <c r="HC189" s="59">
        <f t="shared" si="404"/>
        <v>0</v>
      </c>
      <c r="HD189" s="53"/>
      <c r="HF189" s="78">
        <f>IF(HF$9="", "", IF(AND(NOT('Personnel Details'!$N$13=""), $B189&gt;='Personnel Details'!$N$13), 'Personnel Details'!$O$13, IF(AND(NOT('Personnel Details'!$I$13=""), $B189&gt;='Personnel Details'!$I$13), 'Personnel Details'!$J$13, 'Personnel Details'!$E$13)))</f>
        <v>0.8</v>
      </c>
      <c r="HG189" s="59" t="str">
        <f>IF(HF$9="", "", IF(AND(NOT('Personnel Details'!$N$13=""), $B189&gt;='Personnel Details'!$N$13), IF('Personnel Details'!$P$13="","", 'Personnel Details'!$P$13), IF(AND(NOT('Personnel Details'!$I$13=""), $B189&gt;='Personnel Details'!$I$13), IF('Personnel Details'!$K$13="", "", 'Personnel Details'!$K$13), IF('Personnel Details'!$F$13="", "", 'Personnel Details'!$F$13))))</f>
        <v/>
      </c>
      <c r="HH189" s="79">
        <f>IF(HF$9="", "", IF(AND(NOT('Personnel Details'!$N$13=""), $B189&gt;='Personnel Details'!$N$13), 'Personnel Details'!$Q$13, IF(AND(NOT('Personnel Details'!$I$13=""), $B189&gt;='Personnel Details'!$I$13), 'Personnel Details'!$L$13, 'Personnel Details'!$G$13)))</f>
        <v>0</v>
      </c>
      <c r="HI189" s="59">
        <f t="shared" si="405"/>
        <v>0</v>
      </c>
      <c r="HJ189" s="53"/>
      <c r="HL189" s="78">
        <f>IF(HL$9="", "", IF(AND(NOT('Personnel Details'!$N$14=""), $B189&gt;='Personnel Details'!$N$14), 'Personnel Details'!$O$14, IF(AND(NOT('Personnel Details'!$I$14=""), $B189&gt;='Personnel Details'!$I$14), 'Personnel Details'!$J$14, 'Personnel Details'!$E$14)))</f>
        <v>0.8</v>
      </c>
      <c r="HM189" s="59">
        <f>IF(HL$9="", "", IF(AND(NOT('Personnel Details'!$N$14=""), $B189&gt;='Personnel Details'!$N$14), IF('Personnel Details'!$P$14="","", 'Personnel Details'!$P$14), IF(AND(NOT('Personnel Details'!$I$14=""), $B189&gt;='Personnel Details'!$I$14), IF('Personnel Details'!$K$14="", "", 'Personnel Details'!$K$14), IF('Personnel Details'!$F$14="", "", 'Personnel Details'!$F$14))))</f>
        <v>2000</v>
      </c>
      <c r="HN189" s="79">
        <f>IF(HL$9="", "", IF(AND(NOT('Personnel Details'!$N$14=""), $B189&gt;='Personnel Details'!$N$14), 'Personnel Details'!$Q$14, IF(AND(NOT('Personnel Details'!$I$14=""), $B189&gt;='Personnel Details'!$I$14), 'Personnel Details'!$L$14, 'Personnel Details'!$G$14)))</f>
        <v>0.85</v>
      </c>
      <c r="HO189" s="59">
        <f t="shared" si="406"/>
        <v>0</v>
      </c>
      <c r="HP189" s="53"/>
      <c r="HR189" s="78" t="str">
        <f>IF(HR$9="", "", IF(AND(NOT('Personnel Details'!$N$15=""), $B189&gt;='Personnel Details'!$N$15), 'Personnel Details'!$O$15, IF(AND(NOT('Personnel Details'!$I$15=""), $B189&gt;='Personnel Details'!$I$15), 'Personnel Details'!$J$15, 'Personnel Details'!$E$15)))</f>
        <v/>
      </c>
      <c r="HS189" s="59" t="str">
        <f>IF(HR$9="", "", IF(AND(NOT('Personnel Details'!$N$15=""), $B189&gt;='Personnel Details'!$N$15), IF('Personnel Details'!$P$15="","", 'Personnel Details'!$P$15), IF(AND(NOT('Personnel Details'!$I$15=""), $B189&gt;='Personnel Details'!$I$15), IF('Personnel Details'!$K$15="", "", 'Personnel Details'!$K$15), IF('Personnel Details'!$F$15="", "", 'Personnel Details'!$F$15))))</f>
        <v/>
      </c>
      <c r="HT189" s="79" t="str">
        <f>IF(HR$9="", "", IF(AND(NOT('Personnel Details'!$N$15=""), $B189&gt;='Personnel Details'!$N$15), 'Personnel Details'!$Q$15, IF(AND(NOT('Personnel Details'!$I$15=""), $B189&gt;='Personnel Details'!$I$15), 'Personnel Details'!$L$15, 'Personnel Details'!$G$15)))</f>
        <v/>
      </c>
      <c r="HU189" s="59">
        <f t="shared" si="407"/>
        <v>0</v>
      </c>
      <c r="HV189" s="53"/>
      <c r="HX189" s="78" t="str">
        <f>IF(HX$9="", "", IF(AND(NOT('Personnel Details'!$N$16=""), $B189&gt;='Personnel Details'!$N$16), 'Personnel Details'!$O$16, IF(AND(NOT('Personnel Details'!$I$16=""), $B189&gt;='Personnel Details'!$I$16), 'Personnel Details'!$J$16, 'Personnel Details'!$E$16)))</f>
        <v/>
      </c>
      <c r="HY189" s="59" t="str">
        <f>IF(HX$9="", "", IF(AND(NOT('Personnel Details'!$N$16=""), $B189&gt;='Personnel Details'!$N$16), IF('Personnel Details'!$P$16="","", 'Personnel Details'!$P$16), IF(AND(NOT('Personnel Details'!$I$16=""), $B189&gt;='Personnel Details'!$I$16), IF('Personnel Details'!$K$16="", "", 'Personnel Details'!$K$16), IF('Personnel Details'!$F$16="", "", 'Personnel Details'!$F$16))))</f>
        <v/>
      </c>
      <c r="HZ189" s="79" t="str">
        <f>IF(HX$9="", "", IF(AND(NOT('Personnel Details'!$N$16=""), $B189&gt;='Personnel Details'!$N$16), 'Personnel Details'!$Q$16, IF(AND(NOT('Personnel Details'!$I$16=""), $B189&gt;='Personnel Details'!$I$16), 'Personnel Details'!$L$16, 'Personnel Details'!$G$16)))</f>
        <v/>
      </c>
      <c r="IA189" s="59">
        <f t="shared" si="408"/>
        <v>0</v>
      </c>
      <c r="IB189" s="53"/>
      <c r="ID189" s="78" t="str">
        <f>IF(ID$9="", "", IF(AND(NOT('Personnel Details'!$N$17=""), $B189&gt;='Personnel Details'!$N$17), 'Personnel Details'!$O$17, IF(AND(NOT('Personnel Details'!$I$17=""), $B189&gt;='Personnel Details'!$I$17), 'Personnel Details'!$J$17, 'Personnel Details'!$E$17)))</f>
        <v/>
      </c>
      <c r="IE189" s="59" t="str">
        <f>IF(ID$9="", "", IF(AND(NOT('Personnel Details'!$N$17=""), $B189&gt;='Personnel Details'!$N$17), IF('Personnel Details'!$P$17="","", 'Personnel Details'!$P$17), IF(AND(NOT('Personnel Details'!$I$17=""), $B189&gt;='Personnel Details'!$I$17), IF('Personnel Details'!$K$17="", "", 'Personnel Details'!$K$17), IF('Personnel Details'!$F$17="", "", 'Personnel Details'!$F$17))))</f>
        <v/>
      </c>
      <c r="IF189" s="79" t="str">
        <f>IF(ID$9="", "", IF(AND(NOT('Personnel Details'!$N$17=""), $B189&gt;='Personnel Details'!$N$17), 'Personnel Details'!$Q$17, IF(AND(NOT('Personnel Details'!$I$17=""), $B189&gt;='Personnel Details'!$I$17), 'Personnel Details'!$L$17, 'Personnel Details'!$G$17)))</f>
        <v/>
      </c>
      <c r="IG189" s="59">
        <f t="shared" si="409"/>
        <v>0</v>
      </c>
      <c r="IH189" s="53"/>
      <c r="IJ189" s="78" t="str">
        <f>IF(IJ$9="", "", IF(AND(NOT('Personnel Details'!$N$18=""), $B189&gt;='Personnel Details'!$N$18), 'Personnel Details'!$O$18, IF(AND(NOT('Personnel Details'!$I$18=""), $B189&gt;='Personnel Details'!$I$18), 'Personnel Details'!$J$18, 'Personnel Details'!$E$18)))</f>
        <v/>
      </c>
      <c r="IK189" s="59" t="str">
        <f>IF(IJ$9="", "", IF(AND(NOT('Personnel Details'!$N$18=""), $B189&gt;='Personnel Details'!$N$18), IF('Personnel Details'!$P$18="","", 'Personnel Details'!$P$18), IF(AND(NOT('Personnel Details'!$I$18=""), $B189&gt;='Personnel Details'!$I$18), IF('Personnel Details'!$K$18="", "", 'Personnel Details'!$K$18), IF('Personnel Details'!$F$18="", "", 'Personnel Details'!$F$18))))</f>
        <v/>
      </c>
      <c r="IL189" s="79" t="str">
        <f>IF(IJ$9="", "", IF(AND(NOT('Personnel Details'!$N$18=""), $B189&gt;='Personnel Details'!$N$18), 'Personnel Details'!$Q$18, IF(AND(NOT('Personnel Details'!$I$18=""), $B189&gt;='Personnel Details'!$I$18), 'Personnel Details'!$L$18, 'Personnel Details'!$G$18)))</f>
        <v/>
      </c>
      <c r="IM189" s="59">
        <f t="shared" si="410"/>
        <v>0</v>
      </c>
      <c r="IN189" s="53"/>
      <c r="IP189" s="78" t="str">
        <f>IF(IP$9="", "", IF(AND(NOT('Personnel Details'!$N$19=""), $B189&gt;='Personnel Details'!$N$19), 'Personnel Details'!$O$19, IF(AND(NOT('Personnel Details'!$I$19=""), $B189&gt;='Personnel Details'!$I$19), 'Personnel Details'!$J$19, 'Personnel Details'!$E$19)))</f>
        <v/>
      </c>
      <c r="IQ189" s="59" t="str">
        <f>IF(IP$9="", "", IF(AND(NOT('Personnel Details'!$N$19=""), $B189&gt;='Personnel Details'!$N$19), IF('Personnel Details'!$P$19="","", 'Personnel Details'!$P$19), IF(AND(NOT('Personnel Details'!$I$19=""), $B189&gt;='Personnel Details'!$I$19), IF('Personnel Details'!$K$19="", "", 'Personnel Details'!$K$19), IF('Personnel Details'!$F$19="", "", 'Personnel Details'!$F$19))))</f>
        <v/>
      </c>
      <c r="IR189" s="79" t="str">
        <f>IF(IP$9="", "", IF(AND(NOT('Personnel Details'!$N$19=""), $B189&gt;='Personnel Details'!$N$19), 'Personnel Details'!$Q$19, IF(AND(NOT('Personnel Details'!$I$19=""), $B189&gt;='Personnel Details'!$I$19), 'Personnel Details'!$L$19, 'Personnel Details'!$G$19)))</f>
        <v/>
      </c>
      <c r="IS189" s="59">
        <f t="shared" si="411"/>
        <v>0</v>
      </c>
      <c r="IT189" s="53"/>
      <c r="IV189" s="78" t="str">
        <f>IF(IV$9="", "", IF(AND(NOT('Personnel Details'!$N$20=""), $B189&gt;='Personnel Details'!$N$20), 'Personnel Details'!$O$20, IF(AND(NOT('Personnel Details'!$I$20=""), $B189&gt;='Personnel Details'!$I$20), 'Personnel Details'!$J$20, 'Personnel Details'!$E$20)))</f>
        <v/>
      </c>
      <c r="IW189" s="59" t="str">
        <f>IF(IV$9="", "", IF(AND(NOT('Personnel Details'!$N$20=""), $B189&gt;='Personnel Details'!$N$20), IF('Personnel Details'!$P$20="","", 'Personnel Details'!$P$20), IF(AND(NOT('Personnel Details'!$I$20=""), $B189&gt;='Personnel Details'!$I$20), IF('Personnel Details'!$K$20="", "", 'Personnel Details'!$K$20), IF('Personnel Details'!$F$20="", "", 'Personnel Details'!$F$20))))</f>
        <v/>
      </c>
      <c r="IX189" s="79" t="str">
        <f>IF(IV$9="", "", IF(AND(NOT('Personnel Details'!$N$20=""), $B189&gt;='Personnel Details'!$N$20), 'Personnel Details'!$Q$20, IF(AND(NOT('Personnel Details'!$I$20=""), $B189&gt;='Personnel Details'!$I$20), 'Personnel Details'!$L$20, 'Personnel Details'!$G$20)))</f>
        <v/>
      </c>
      <c r="IY189" s="59">
        <f t="shared" si="412"/>
        <v>0</v>
      </c>
      <c r="IZ189" s="53"/>
      <c r="JB189" s="78" t="str">
        <f>IF(JB$9="", "", IF(AND(NOT('Personnel Details'!$N$21=""), $B189&gt;='Personnel Details'!$N$21), 'Personnel Details'!$O$21, IF(AND(NOT('Personnel Details'!$I$21=""), $B189&gt;='Personnel Details'!$I$21), 'Personnel Details'!$J$21, 'Personnel Details'!$E$21)))</f>
        <v/>
      </c>
      <c r="JC189" s="59" t="str">
        <f>IF(JB$9="", "", IF(AND(NOT('Personnel Details'!$N$21=""), $B189&gt;='Personnel Details'!$N$21), IF('Personnel Details'!$P$21="","", 'Personnel Details'!$P$21), IF(AND(NOT('Personnel Details'!$I$21=""), $B189&gt;='Personnel Details'!$I$21), IF('Personnel Details'!$K$21="", "", 'Personnel Details'!$K$21), IF('Personnel Details'!$F$21="", "", 'Personnel Details'!$F$21))))</f>
        <v/>
      </c>
      <c r="JD189" s="79" t="str">
        <f>IF(JB$9="", "", IF(AND(NOT('Personnel Details'!$N$21=""), $B189&gt;='Personnel Details'!$N$21), 'Personnel Details'!$Q$21, IF(AND(NOT('Personnel Details'!$I$21=""), $B189&gt;='Personnel Details'!$I$21), 'Personnel Details'!$L$21, 'Personnel Details'!$G$21)))</f>
        <v/>
      </c>
      <c r="JE189" s="59">
        <f t="shared" si="413"/>
        <v>0</v>
      </c>
      <c r="JF189" s="53"/>
      <c r="JH189" s="78" t="str">
        <f>IF(JH$9="", "", IF(AND(NOT('Personnel Details'!$N$22=""), $B189&gt;='Personnel Details'!$N$22), 'Personnel Details'!$O$22, IF(AND(NOT('Personnel Details'!$I$22=""), $B189&gt;='Personnel Details'!$I$22), 'Personnel Details'!$J$22, 'Personnel Details'!$E$22)))</f>
        <v/>
      </c>
      <c r="JI189" s="59" t="str">
        <f>IF(JH$9="", "", IF(AND(NOT('Personnel Details'!$N$22=""), $B189&gt;='Personnel Details'!$N$22), IF('Personnel Details'!$P$22="","", 'Personnel Details'!$P$22), IF(AND(NOT('Personnel Details'!$I$22=""), $B189&gt;='Personnel Details'!$I$22), IF('Personnel Details'!$K$22="", "", 'Personnel Details'!$K$22), IF('Personnel Details'!$F$22="", "", 'Personnel Details'!$F$22))))</f>
        <v/>
      </c>
      <c r="JJ189" s="79" t="str">
        <f>IF(JH$9="", "", IF(AND(NOT('Personnel Details'!$N$22=""), $B189&gt;='Personnel Details'!$N$22), 'Personnel Details'!$Q$22, IF(AND(NOT('Personnel Details'!$I$22=""), $B189&gt;='Personnel Details'!$I$22), 'Personnel Details'!$L$22, 'Personnel Details'!$G$22)))</f>
        <v/>
      </c>
      <c r="JK189" s="59">
        <f t="shared" si="414"/>
        <v>0</v>
      </c>
      <c r="JL189" s="53"/>
      <c r="JN189" s="78" t="str">
        <f>IF(JN$9="", "", IF(AND(NOT('Personnel Details'!$N$23=""), $B189&gt;='Personnel Details'!$N$23), 'Personnel Details'!$O$23, IF(AND(NOT('Personnel Details'!$I$23=""), $B189&gt;='Personnel Details'!$I$23), 'Personnel Details'!$J$23, 'Personnel Details'!$E$23)))</f>
        <v/>
      </c>
      <c r="JO189" s="59" t="str">
        <f>IF(JN$9="", "", IF(AND(NOT('Personnel Details'!$N$23=""), $B189&gt;='Personnel Details'!$N$23), IF('Personnel Details'!$P$23="","", 'Personnel Details'!$P$23), IF(AND(NOT('Personnel Details'!$I$23=""), $B189&gt;='Personnel Details'!$I$23), IF('Personnel Details'!$K$23="", "", 'Personnel Details'!$K$23), IF('Personnel Details'!$F$23="", "", 'Personnel Details'!$F$23))))</f>
        <v/>
      </c>
      <c r="JP189" s="79" t="str">
        <f>IF(JN$9="", "", IF(AND(NOT('Personnel Details'!$N$23=""), $B189&gt;='Personnel Details'!$N$23), 'Personnel Details'!$Q$23, IF(AND(NOT('Personnel Details'!$I$23=""), $B189&gt;='Personnel Details'!$I$23), 'Personnel Details'!$L$23, 'Personnel Details'!$G$23)))</f>
        <v/>
      </c>
      <c r="JQ189" s="59">
        <f t="shared" si="415"/>
        <v>0</v>
      </c>
      <c r="JR189" s="53"/>
      <c r="JT189" s="78" t="str">
        <f>IF(JT$9="", "", IF(AND(NOT('Personnel Details'!$N$24=""), $B189&gt;='Personnel Details'!$N$24), 'Personnel Details'!$O$24, IF(AND(NOT('Personnel Details'!$I$24=""), $B189&gt;='Personnel Details'!$I$24), 'Personnel Details'!$J$24, 'Personnel Details'!$E$24)))</f>
        <v/>
      </c>
      <c r="JU189" s="59" t="str">
        <f>IF(JT$9="", "", IF(AND(NOT('Personnel Details'!$N$24=""), $B189&gt;='Personnel Details'!$N$24), IF('Personnel Details'!$P$24="","", 'Personnel Details'!$P$24), IF(AND(NOT('Personnel Details'!$I$24=""), $B189&gt;='Personnel Details'!$I$24), IF('Personnel Details'!$K$24="", "", 'Personnel Details'!$K$24), IF('Personnel Details'!$F$24="", "", 'Personnel Details'!$F$24))))</f>
        <v/>
      </c>
      <c r="JV189" s="79" t="str">
        <f>IF(JT$9="", "", IF(AND(NOT('Personnel Details'!$N$24=""), $B189&gt;='Personnel Details'!$N$24), 'Personnel Details'!$Q$24, IF(AND(NOT('Personnel Details'!$I$24=""), $B189&gt;='Personnel Details'!$I$24), 'Personnel Details'!$L$24, 'Personnel Details'!$G$24)))</f>
        <v/>
      </c>
      <c r="JW189" s="59">
        <f t="shared" si="416"/>
        <v>0</v>
      </c>
      <c r="JX189" s="53"/>
      <c r="JZ189" s="78" t="str">
        <f>IF(JZ$9="", "", IF(AND(NOT('Personnel Details'!$N$25=""), $B189&gt;='Personnel Details'!$N$25), 'Personnel Details'!$O$25, IF(AND(NOT('Personnel Details'!$I$25=""), $B189&gt;='Personnel Details'!$I$25), 'Personnel Details'!$J$25, 'Personnel Details'!$E$25)))</f>
        <v/>
      </c>
      <c r="KA189" s="59" t="str">
        <f>IF(JZ$9="", "", IF(AND(NOT('Personnel Details'!$N$25=""), $B189&gt;='Personnel Details'!$N$25), IF('Personnel Details'!$P$25="","", 'Personnel Details'!$P$25), IF(AND(NOT('Personnel Details'!$I$25=""), $B189&gt;='Personnel Details'!$I$25), IF('Personnel Details'!$K$25="", "", 'Personnel Details'!$K$25), IF('Personnel Details'!$F$25="", "", 'Personnel Details'!$F$25))))</f>
        <v/>
      </c>
      <c r="KB189" s="79" t="str">
        <f>IF(JZ$9="", "", IF(AND(NOT('Personnel Details'!$N$25=""), $B189&gt;='Personnel Details'!$N$25), 'Personnel Details'!$Q$25, IF(AND(NOT('Personnel Details'!$I$25=""), $B189&gt;='Personnel Details'!$I$25), 'Personnel Details'!$L$25, 'Personnel Details'!$G$25)))</f>
        <v/>
      </c>
      <c r="KC189" s="59">
        <f t="shared" si="417"/>
        <v>0</v>
      </c>
      <c r="KD189" s="53"/>
      <c r="KF189" s="78" t="str">
        <f>IF(KF$9="", "", IF(AND(NOT('Personnel Details'!$N$26=""), $B189&gt;='Personnel Details'!$N$26), 'Personnel Details'!$O$26, IF(AND(NOT('Personnel Details'!$I$26=""), $B189&gt;='Personnel Details'!$I$26), 'Personnel Details'!$J$26, 'Personnel Details'!$E$26)))</f>
        <v/>
      </c>
      <c r="KG189" s="59" t="str">
        <f>IF(KF$9="", "", IF(AND(NOT('Personnel Details'!$N$26=""), $B189&gt;='Personnel Details'!$N$26), IF('Personnel Details'!$P$26="","", 'Personnel Details'!$P$26), IF(AND(NOT('Personnel Details'!$I$26=""), $B189&gt;='Personnel Details'!$I$26), IF('Personnel Details'!$K$26="", "", 'Personnel Details'!$K$26), IF('Personnel Details'!$F$26="", "", 'Personnel Details'!$F$26))))</f>
        <v/>
      </c>
      <c r="KH189" s="79" t="str">
        <f>IF(KF$9="", "", IF(AND(NOT('Personnel Details'!$N$26=""), $B189&gt;='Personnel Details'!$N$26), 'Personnel Details'!$Q$26, IF(AND(NOT('Personnel Details'!$I$26=""), $B189&gt;='Personnel Details'!$I$26), 'Personnel Details'!$L$26, 'Personnel Details'!$G$26)))</f>
        <v/>
      </c>
      <c r="KI189" s="59">
        <f t="shared" si="418"/>
        <v>0</v>
      </c>
      <c r="KJ189" s="53"/>
      <c r="KL189" s="78" t="str">
        <f>IF(KL$9="", "", IF(AND(NOT('Personnel Details'!$N$27=""), $B189&gt;='Personnel Details'!$N$27), 'Personnel Details'!$O$27, IF(AND(NOT('Personnel Details'!$I$27=""), $B189&gt;='Personnel Details'!$I$27), 'Personnel Details'!$J$27, 'Personnel Details'!$E$27)))</f>
        <v/>
      </c>
      <c r="KM189" s="59" t="str">
        <f>IF(KL$9="", "", IF(AND(NOT('Personnel Details'!$N$27=""), $B189&gt;='Personnel Details'!$N$27), IF('Personnel Details'!$P$27="","", 'Personnel Details'!$P$27), IF(AND(NOT('Personnel Details'!$I$27=""), $B189&gt;='Personnel Details'!$I$27), IF('Personnel Details'!$K$27="", "", 'Personnel Details'!$K$27), IF('Personnel Details'!$F$27="", "", 'Personnel Details'!$F$27))))</f>
        <v/>
      </c>
      <c r="KN189" s="79" t="str">
        <f>IF(KL$9="", "", IF(AND(NOT('Personnel Details'!$N$27=""), $B189&gt;='Personnel Details'!$N$27), 'Personnel Details'!$Q$27, IF(AND(NOT('Personnel Details'!$I$27=""), $B189&gt;='Personnel Details'!$I$27), 'Personnel Details'!$L$27, 'Personnel Details'!$G$27)))</f>
        <v/>
      </c>
      <c r="KO189" s="59">
        <f t="shared" si="419"/>
        <v>0</v>
      </c>
      <c r="KP189" s="53"/>
      <c r="KR189" s="78" t="str">
        <f>IF(KR$9="", "", IF(AND(NOT('Personnel Details'!$N$28=""), $B189&gt;='Personnel Details'!$N$28), 'Personnel Details'!$O$28, IF(AND(NOT('Personnel Details'!$I$28=""), $B189&gt;='Personnel Details'!$I$28), 'Personnel Details'!$J$28, 'Personnel Details'!$E$28)))</f>
        <v/>
      </c>
      <c r="KS189" s="59" t="str">
        <f>IF(KR$9="", "", IF(AND(NOT('Personnel Details'!$N$28=""), $B189&gt;='Personnel Details'!$N$28), IF('Personnel Details'!$P$28="","", 'Personnel Details'!$P$28), IF(AND(NOT('Personnel Details'!$I$28=""), $B189&gt;='Personnel Details'!$I$28), IF('Personnel Details'!$K$28="", "", 'Personnel Details'!$K$28), IF('Personnel Details'!$F$28="", "", 'Personnel Details'!$F$28))))</f>
        <v/>
      </c>
      <c r="KT189" s="79" t="str">
        <f>IF(KR$9="", "", IF(AND(NOT('Personnel Details'!$N$28=""), $B189&gt;='Personnel Details'!$N$28), 'Personnel Details'!$Q$28, IF(AND(NOT('Personnel Details'!$I$28=""), $B189&gt;='Personnel Details'!$I$28), 'Personnel Details'!$L$28, 'Personnel Details'!$G$28)))</f>
        <v/>
      </c>
      <c r="KU189" s="59">
        <f t="shared" si="420"/>
        <v>0</v>
      </c>
      <c r="KV189" s="53"/>
      <c r="KX189" s="78" t="str">
        <f>IF(KX$9="", "", IF(AND(NOT('Personnel Details'!$N$29=""), $B189&gt;='Personnel Details'!$N$29), 'Personnel Details'!$O$29, IF(AND(NOT('Personnel Details'!$I$29=""), $B189&gt;='Personnel Details'!$I$29), 'Personnel Details'!$J$29, 'Personnel Details'!$E$29)))</f>
        <v/>
      </c>
      <c r="KY189" s="59" t="str">
        <f>IF(KX$9="", "", IF(AND(NOT('Personnel Details'!$N$29=""), $B189&gt;='Personnel Details'!$N$29), IF('Personnel Details'!$P$29="","", 'Personnel Details'!$P$29), IF(AND(NOT('Personnel Details'!$I$29=""), $B189&gt;='Personnel Details'!$I$29), IF('Personnel Details'!$K$29="", "", 'Personnel Details'!$K$29), IF('Personnel Details'!$F$29="", "", 'Personnel Details'!$F$29))))</f>
        <v/>
      </c>
      <c r="KZ189" s="79" t="str">
        <f>IF(KX$9="", "", IF(AND(NOT('Personnel Details'!$N$29=""), $B189&gt;='Personnel Details'!$N$29), 'Personnel Details'!$Q$29, IF(AND(NOT('Personnel Details'!$I$29=""), $B189&gt;='Personnel Details'!$I$29), 'Personnel Details'!$L$29, 'Personnel Details'!$G$29)))</f>
        <v/>
      </c>
      <c r="LA189" s="59">
        <f t="shared" si="421"/>
        <v>0</v>
      </c>
      <c r="LB189" s="53"/>
      <c r="LD189" s="78" t="str">
        <f>IF(LD$9="", "", IF(AND(NOT('Personnel Details'!$N$30=""), $B189&gt;='Personnel Details'!$N$30), 'Personnel Details'!$O$30, IF(AND(NOT('Personnel Details'!$I$30=""), $B189&gt;='Personnel Details'!$I$30), 'Personnel Details'!$J$30, 'Personnel Details'!$E$30)))</f>
        <v/>
      </c>
      <c r="LE189" s="59" t="str">
        <f>IF(LD$9="", "", IF(AND(NOT('Personnel Details'!$N$30=""), $B189&gt;='Personnel Details'!$N$30), IF('Personnel Details'!$P$30="","", 'Personnel Details'!$P$30), IF(AND(NOT('Personnel Details'!$I$30=""), $B189&gt;='Personnel Details'!$I$30), IF('Personnel Details'!$K$30="", "", 'Personnel Details'!$K$30), IF('Personnel Details'!$F$30="", "", 'Personnel Details'!$F$30))))</f>
        <v/>
      </c>
      <c r="LF189" s="79" t="str">
        <f>IF(LD$9="", "", IF(AND(NOT('Personnel Details'!$N$30=""), $B189&gt;='Personnel Details'!$N$30), 'Personnel Details'!$Q$30, IF(AND(NOT('Personnel Details'!$I$30=""), $B189&gt;='Personnel Details'!$I$30), 'Personnel Details'!$L$30, 'Personnel Details'!$G$30)))</f>
        <v/>
      </c>
      <c r="LG189" s="59">
        <f t="shared" si="422"/>
        <v>0</v>
      </c>
      <c r="LH189" s="53"/>
      <c r="LJ189" s="78" t="str">
        <f>IF(LJ$9="", "", IF(AND(NOT('Personnel Details'!$N$31=""), $B189&gt;='Personnel Details'!$N$31), 'Personnel Details'!$O$31, IF(AND(NOT('Personnel Details'!$I$31=""), $B189&gt;='Personnel Details'!$I$31), 'Personnel Details'!$J$31, 'Personnel Details'!$E$31)))</f>
        <v/>
      </c>
      <c r="LK189" s="59" t="str">
        <f>IF(LJ$9="", "", IF(AND(NOT('Personnel Details'!$N$31=""), $B189&gt;='Personnel Details'!$N$31), IF('Personnel Details'!$P$31="","", 'Personnel Details'!$P$31), IF(AND(NOT('Personnel Details'!$I$31=""), $B189&gt;='Personnel Details'!$I$31), IF('Personnel Details'!$K$31="", "", 'Personnel Details'!$K$31), IF('Personnel Details'!$F$31="", "", 'Personnel Details'!$F$31))))</f>
        <v/>
      </c>
      <c r="LL189" s="79" t="str">
        <f>IF(LJ$9="", "", IF(AND(NOT('Personnel Details'!$N$31=""), $B189&gt;='Personnel Details'!$N$31), 'Personnel Details'!$Q$31, IF(AND(NOT('Personnel Details'!$I$31=""), $B189&gt;='Personnel Details'!$I$31), 'Personnel Details'!$L$31, 'Personnel Details'!$G$31)))</f>
        <v/>
      </c>
      <c r="LM189" s="59">
        <f t="shared" si="423"/>
        <v>0</v>
      </c>
      <c r="LN189" s="53"/>
      <c r="LP189" s="78" t="str">
        <f>IF(LP$9="", "", IF(AND(NOT('Personnel Details'!$N$32=""), $B189&gt;='Personnel Details'!$N$32), 'Personnel Details'!$O$32, IF(AND(NOT('Personnel Details'!$I$32=""), $B189&gt;='Personnel Details'!$I$32), 'Personnel Details'!$J$32, 'Personnel Details'!$E$32)))</f>
        <v/>
      </c>
      <c r="LQ189" s="59" t="str">
        <f>IF(LP$9="", "", IF(AND(NOT('Personnel Details'!$N$32=""), $B189&gt;='Personnel Details'!$N$32), IF('Personnel Details'!$P$32="","", 'Personnel Details'!$P$32), IF(AND(NOT('Personnel Details'!$I$32=""), $B189&gt;='Personnel Details'!$I$32), IF('Personnel Details'!$K$32="", "", 'Personnel Details'!$K$32), IF('Personnel Details'!$F$32="", "", 'Personnel Details'!$F$32))))</f>
        <v/>
      </c>
      <c r="LR189" s="79" t="str">
        <f>IF(LP$9="", "", IF(AND(NOT('Personnel Details'!$N$32=""), $B189&gt;='Personnel Details'!$N$32), 'Personnel Details'!$Q$32, IF(AND(NOT('Personnel Details'!$I$32=""), $B189&gt;='Personnel Details'!$I$32), 'Personnel Details'!$L$32, 'Personnel Details'!$G$32)))</f>
        <v/>
      </c>
      <c r="LS189" s="59">
        <f t="shared" si="424"/>
        <v>0</v>
      </c>
      <c r="LT189" s="53"/>
      <c r="LV189" s="78" t="str">
        <f>IF(LV$9="", "", IF(AND(NOT('Personnel Details'!$N$33=""), $B189&gt;='Personnel Details'!$N$33), 'Personnel Details'!$O$33, IF(AND(NOT('Personnel Details'!$I$33=""), $B189&gt;='Personnel Details'!$I$33), 'Personnel Details'!$J$33, 'Personnel Details'!$E$33)))</f>
        <v/>
      </c>
      <c r="LW189" s="59" t="str">
        <f>IF(LV$9="", "", IF(AND(NOT('Personnel Details'!$N$33=""), $B189&gt;='Personnel Details'!$N$33), IF('Personnel Details'!$P$33="","", 'Personnel Details'!$P$33), IF(AND(NOT('Personnel Details'!$I$33=""), $B189&gt;='Personnel Details'!$I$33), IF('Personnel Details'!$K$33="", "", 'Personnel Details'!$K$33), IF('Personnel Details'!$F$33="", "", 'Personnel Details'!$F$33))))</f>
        <v/>
      </c>
      <c r="LX189" s="79" t="str">
        <f>IF(LV$9="", "", IF(AND(NOT('Personnel Details'!$N$33=""), $B189&gt;='Personnel Details'!$N$33), 'Personnel Details'!$Q$33, IF(AND(NOT('Personnel Details'!$I$33=""), $B189&gt;='Personnel Details'!$I$33), 'Personnel Details'!$L$33, 'Personnel Details'!$G$33)))</f>
        <v/>
      </c>
      <c r="LY189" s="59">
        <f t="shared" si="425"/>
        <v>0</v>
      </c>
      <c r="LZ189" s="53"/>
      <c r="MB189" s="78" t="str">
        <f>IF(MB$9="", "", IF(AND(NOT('Personnel Details'!$N$34=""), $B189&gt;='Personnel Details'!$N$34), 'Personnel Details'!$O$34, IF(AND(NOT('Personnel Details'!$I$34=""), $B189&gt;='Personnel Details'!$I$34), 'Personnel Details'!$J$34, 'Personnel Details'!$E$34)))</f>
        <v/>
      </c>
      <c r="MC189" s="59" t="str">
        <f>IF(MB$9="", "", IF(AND(NOT('Personnel Details'!$N$34=""), $B189&gt;='Personnel Details'!$N$34), IF('Personnel Details'!$P$34="","", 'Personnel Details'!$P$34), IF(AND(NOT('Personnel Details'!$I$34=""), $B189&gt;='Personnel Details'!$I$34), IF('Personnel Details'!$K$34="", "", 'Personnel Details'!$K$34), IF('Personnel Details'!$F$34="", "", 'Personnel Details'!$F$34))))</f>
        <v/>
      </c>
      <c r="MD189" s="79" t="str">
        <f>IF(MB$9="", "", IF(AND(NOT('Personnel Details'!$N$34=""), $B189&gt;='Personnel Details'!$N$34), 'Personnel Details'!$Q$34, IF(AND(NOT('Personnel Details'!$I$34=""), $B189&gt;='Personnel Details'!$I$34), 'Personnel Details'!$L$34, 'Personnel Details'!$G$34)))</f>
        <v/>
      </c>
      <c r="ME189" s="59">
        <f t="shared" si="426"/>
        <v>0</v>
      </c>
      <c r="MF189" s="53"/>
      <c r="MH189" s="78" t="str">
        <f>IF(MH$9="", "", IF(AND(NOT('Personnel Details'!$N$35=""), $B189&gt;='Personnel Details'!$N$35), 'Personnel Details'!$O$35, IF(AND(NOT('Personnel Details'!$I$35=""), $B189&gt;='Personnel Details'!$I$35), 'Personnel Details'!$J$35, 'Personnel Details'!$E$35)))</f>
        <v/>
      </c>
      <c r="MI189" s="59" t="str">
        <f>IF(MH$9="", "", IF(AND(NOT('Personnel Details'!$N$35=""), $B189&gt;='Personnel Details'!$N$35), IF('Personnel Details'!$P$35="","", 'Personnel Details'!$P$35), IF(AND(NOT('Personnel Details'!$I$35=""), $B189&gt;='Personnel Details'!$I$35), IF('Personnel Details'!$K$35="", "", 'Personnel Details'!$K$35), IF('Personnel Details'!$F$35="", "", 'Personnel Details'!$F$35))))</f>
        <v/>
      </c>
      <c r="MJ189" s="79" t="str">
        <f>IF(MH$9="", "", IF(AND(NOT('Personnel Details'!$N$35=""), $B189&gt;='Personnel Details'!$N$35), 'Personnel Details'!$Q$35, IF(AND(NOT('Personnel Details'!$I$35=""), $B189&gt;='Personnel Details'!$I$35), 'Personnel Details'!$L$35, 'Personnel Details'!$G$35)))</f>
        <v/>
      </c>
      <c r="MK189" s="59">
        <f t="shared" si="427"/>
        <v>0</v>
      </c>
      <c r="ML189" s="53"/>
      <c r="MN189" s="78" t="str">
        <f>IF(MN$9="", "", IF(AND(NOT('Personnel Details'!$N$36=""), $B189&gt;='Personnel Details'!$N$36), 'Personnel Details'!$O$36, IF(AND(NOT('Personnel Details'!$I$36=""), $B189&gt;='Personnel Details'!$I$36), 'Personnel Details'!$J$36, 'Personnel Details'!$E$36)))</f>
        <v/>
      </c>
      <c r="MO189" s="59" t="str">
        <f>IF(MN$9="", "", IF(AND(NOT('Personnel Details'!$N$36=""), $B189&gt;='Personnel Details'!$N$36), IF('Personnel Details'!$P$36="","", 'Personnel Details'!$P$36), IF(AND(NOT('Personnel Details'!$I$36=""), $B189&gt;='Personnel Details'!$I$36), IF('Personnel Details'!$K$36="", "", 'Personnel Details'!$K$36), IF('Personnel Details'!$F$36="", "", 'Personnel Details'!$F$36))))</f>
        <v/>
      </c>
      <c r="MP189" s="79" t="str">
        <f>IF(MN$9="", "", IF(AND(NOT('Personnel Details'!$N$36=""), $B189&gt;='Personnel Details'!$N$36), 'Personnel Details'!$Q$36, IF(AND(NOT('Personnel Details'!$I$36=""), $B189&gt;='Personnel Details'!$I$36), 'Personnel Details'!$L$36, 'Personnel Details'!$G$36)))</f>
        <v/>
      </c>
      <c r="MQ189" s="59">
        <f t="shared" si="428"/>
        <v>0</v>
      </c>
      <c r="MR189" s="53"/>
      <c r="MT189" s="78" t="str">
        <f>IF(MT$9="", "", IF(AND(NOT('Personnel Details'!$N$37=""), $B189&gt;='Personnel Details'!$N$37), 'Personnel Details'!$O$37, IF(AND(NOT('Personnel Details'!$I$37=""), $B189&gt;='Personnel Details'!$I$37), 'Personnel Details'!$J$37, 'Personnel Details'!$E$37)))</f>
        <v/>
      </c>
      <c r="MU189" s="59" t="str">
        <f>IF(MT$9="", "", IF(AND(NOT('Personnel Details'!$N$37=""), $B189&gt;='Personnel Details'!$N$37), IF('Personnel Details'!$P$37="","", 'Personnel Details'!$P$37), IF(AND(NOT('Personnel Details'!$I$37=""), $B189&gt;='Personnel Details'!$I$37), IF('Personnel Details'!$K$37="", "", 'Personnel Details'!$K$37), IF('Personnel Details'!$F$37="", "", 'Personnel Details'!$F$37))))</f>
        <v/>
      </c>
      <c r="MV189" s="79" t="str">
        <f>IF(MT$9="", "", IF(AND(NOT('Personnel Details'!$N$37=""), $B189&gt;='Personnel Details'!$N$37), 'Personnel Details'!$Q$37, IF(AND(NOT('Personnel Details'!$I$37=""), $B189&gt;='Personnel Details'!$I$37), 'Personnel Details'!$L$37, 'Personnel Details'!$G$37)))</f>
        <v/>
      </c>
      <c r="MW189" s="59">
        <f t="shared" si="429"/>
        <v>0</v>
      </c>
      <c r="MX189" s="53"/>
      <c r="MZ189" s="78" t="str">
        <f>IF(MZ$9="", "", IF(AND(NOT('Personnel Details'!$N$38=""), $B189&gt;='Personnel Details'!$N$38), 'Personnel Details'!$O$38, IF(AND(NOT('Personnel Details'!$I$38=""), $B189&gt;='Personnel Details'!$I$38), 'Personnel Details'!$J$38, 'Personnel Details'!$E$38)))</f>
        <v/>
      </c>
      <c r="NA189" s="59" t="str">
        <f>IF(MZ$9="", "", IF(AND(NOT('Personnel Details'!$N$38=""), $B189&gt;='Personnel Details'!$N$38), IF('Personnel Details'!$P$38="","", 'Personnel Details'!$P$38), IF(AND(NOT('Personnel Details'!$I$38=""), $B189&gt;='Personnel Details'!$I$38), IF('Personnel Details'!$K$38="", "", 'Personnel Details'!$K$38), IF('Personnel Details'!$F$38="", "", 'Personnel Details'!$F$38))))</f>
        <v/>
      </c>
      <c r="NB189" s="79" t="str">
        <f>IF(MZ$9="", "", IF(AND(NOT('Personnel Details'!$N$38=""), $B189&gt;='Personnel Details'!$N$38), 'Personnel Details'!$Q$38, IF(AND(NOT('Personnel Details'!$I$38=""), $B189&gt;='Personnel Details'!$I$38), 'Personnel Details'!$L$38, 'Personnel Details'!$G$38)))</f>
        <v/>
      </c>
      <c r="NC189" s="59">
        <f t="shared" si="430"/>
        <v>0</v>
      </c>
      <c r="ND189" s="53"/>
      <c r="NF189" s="78" t="str">
        <f>IF(NF$9="", "", IF(AND(NOT('Personnel Details'!$N$39=""), $B189&gt;='Personnel Details'!$N$39), 'Personnel Details'!$O$39, IF(AND(NOT('Personnel Details'!$I$39=""), $B189&gt;='Personnel Details'!$I$39), 'Personnel Details'!$J$39, 'Personnel Details'!$E$39)))</f>
        <v/>
      </c>
      <c r="NG189" s="59" t="str">
        <f>IF(NF$9="", "", IF(AND(NOT('Personnel Details'!$N$39=""), $B189&gt;='Personnel Details'!$N$39), IF('Personnel Details'!$P$39="","", 'Personnel Details'!$P$39), IF(AND(NOT('Personnel Details'!$I$39=""), $B189&gt;='Personnel Details'!$I$39), IF('Personnel Details'!$K$39="", "", 'Personnel Details'!$K$39), IF('Personnel Details'!$F$39="", "", 'Personnel Details'!$F$39))))</f>
        <v/>
      </c>
      <c r="NH189" s="79" t="str">
        <f>IF(NF$9="", "", IF(AND(NOT('Personnel Details'!$N$39=""), $B189&gt;='Personnel Details'!$N$39), 'Personnel Details'!$Q$39, IF(AND(NOT('Personnel Details'!$I$39=""), $B189&gt;='Personnel Details'!$I$39), 'Personnel Details'!$L$39, 'Personnel Details'!$G$39)))</f>
        <v/>
      </c>
      <c r="NI189" s="59">
        <f t="shared" si="431"/>
        <v>0</v>
      </c>
      <c r="NJ189" s="53"/>
      <c r="NL189" s="78" t="str">
        <f>IF(NL$9="", "", IF(AND(NOT('Personnel Details'!$N$40=""), $B189&gt;='Personnel Details'!$N$40), 'Personnel Details'!$O$40, IF(AND(NOT('Personnel Details'!$I$40=""), $B189&gt;='Personnel Details'!$I$40), 'Personnel Details'!$J$40, 'Personnel Details'!$E$40)))</f>
        <v/>
      </c>
      <c r="NM189" s="59" t="str">
        <f>IF(NL$9="", "", IF(AND(NOT('Personnel Details'!$N$40=""), $B189&gt;='Personnel Details'!$N$40), IF('Personnel Details'!$P$40="","", 'Personnel Details'!$P$40), IF(AND(NOT('Personnel Details'!$I$40=""), $B189&gt;='Personnel Details'!$I$40), IF('Personnel Details'!$K$40="", "", 'Personnel Details'!$K$40), IF('Personnel Details'!$F$40="", "", 'Personnel Details'!$F$40))))</f>
        <v/>
      </c>
      <c r="NN189" s="79" t="str">
        <f>IF(NL$9="", "", IF(AND(NOT('Personnel Details'!$N$40=""), $B189&gt;='Personnel Details'!$N$40), 'Personnel Details'!$Q$40, IF(AND(NOT('Personnel Details'!$I$40=""), $B189&gt;='Personnel Details'!$I$40), 'Personnel Details'!$L$40, 'Personnel Details'!$G$40)))</f>
        <v/>
      </c>
      <c r="NO189" s="59">
        <f t="shared" si="432"/>
        <v>0</v>
      </c>
      <c r="NP189" s="53"/>
    </row>
    <row r="190" spans="1:380" x14ac:dyDescent="0.25">
      <c r="A190" s="32"/>
      <c r="B190" s="113">
        <f>IFERROR(IF(B189+1&gt;'Personnel Details'!$U$5, "", B189+1), "")</f>
        <v>44010</v>
      </c>
      <c r="C190" s="32"/>
      <c r="D190" s="120"/>
      <c r="E190" s="13" t="str">
        <f t="shared" si="311"/>
        <v/>
      </c>
      <c r="F190" s="13" t="str">
        <f t="shared" si="342"/>
        <v/>
      </c>
      <c r="G190" s="56" t="str">
        <f t="shared" si="433"/>
        <v/>
      </c>
      <c r="H190" s="16" t="str">
        <f t="shared" si="343"/>
        <v/>
      </c>
      <c r="I190" s="32"/>
      <c r="J190" s="120"/>
      <c r="K190" s="62" t="str">
        <f t="shared" si="312"/>
        <v/>
      </c>
      <c r="L190" s="62" t="str">
        <f t="shared" si="344"/>
        <v/>
      </c>
      <c r="M190" s="65" t="str">
        <f t="shared" si="434"/>
        <v/>
      </c>
      <c r="N190" s="68" t="str">
        <f t="shared" si="345"/>
        <v/>
      </c>
      <c r="O190" s="32"/>
      <c r="P190" s="120"/>
      <c r="Q190" s="62" t="str">
        <f t="shared" si="313"/>
        <v/>
      </c>
      <c r="R190" s="62" t="str">
        <f t="shared" si="346"/>
        <v/>
      </c>
      <c r="S190" s="65" t="str">
        <f t="shared" si="435"/>
        <v/>
      </c>
      <c r="T190" s="68" t="str">
        <f t="shared" si="347"/>
        <v/>
      </c>
      <c r="U190" s="32"/>
      <c r="V190" s="120"/>
      <c r="W190" s="62" t="str">
        <f t="shared" si="314"/>
        <v/>
      </c>
      <c r="X190" s="62" t="str">
        <f t="shared" si="348"/>
        <v/>
      </c>
      <c r="Y190" s="65" t="str">
        <f t="shared" si="436"/>
        <v/>
      </c>
      <c r="Z190" s="68" t="str">
        <f t="shared" si="349"/>
        <v/>
      </c>
      <c r="AA190" s="32"/>
      <c r="AB190" s="120"/>
      <c r="AC190" s="62" t="str">
        <f t="shared" si="315"/>
        <v/>
      </c>
      <c r="AD190" s="62" t="str">
        <f t="shared" si="350"/>
        <v/>
      </c>
      <c r="AE190" s="65" t="str">
        <f t="shared" si="437"/>
        <v/>
      </c>
      <c r="AF190" s="68" t="str">
        <f t="shared" si="351"/>
        <v/>
      </c>
      <c r="AG190" s="32"/>
      <c r="AH190" s="120"/>
      <c r="AI190" s="62" t="str">
        <f t="shared" si="316"/>
        <v/>
      </c>
      <c r="AJ190" s="62" t="str">
        <f t="shared" si="352"/>
        <v/>
      </c>
      <c r="AK190" s="65" t="str">
        <f t="shared" si="438"/>
        <v/>
      </c>
      <c r="AL190" s="68" t="str">
        <f t="shared" si="353"/>
        <v/>
      </c>
      <c r="AM190" s="32"/>
      <c r="AN190" s="120"/>
      <c r="AO190" s="62" t="str">
        <f t="shared" si="317"/>
        <v/>
      </c>
      <c r="AP190" s="62" t="str">
        <f t="shared" si="354"/>
        <v/>
      </c>
      <c r="AQ190" s="65" t="str">
        <f t="shared" si="439"/>
        <v/>
      </c>
      <c r="AR190" s="68" t="str">
        <f t="shared" si="355"/>
        <v/>
      </c>
      <c r="AS190" s="32"/>
      <c r="AT190" s="120"/>
      <c r="AU190" s="62" t="str">
        <f t="shared" si="318"/>
        <v/>
      </c>
      <c r="AV190" s="62" t="str">
        <f t="shared" si="356"/>
        <v/>
      </c>
      <c r="AW190" s="65" t="str">
        <f t="shared" si="440"/>
        <v/>
      </c>
      <c r="AX190" s="68" t="str">
        <f t="shared" si="357"/>
        <v/>
      </c>
      <c r="AY190" s="32"/>
      <c r="AZ190" s="120"/>
      <c r="BA190" s="62" t="str">
        <f t="shared" si="319"/>
        <v/>
      </c>
      <c r="BB190" s="62" t="str">
        <f t="shared" si="358"/>
        <v/>
      </c>
      <c r="BC190" s="65" t="str">
        <f t="shared" si="441"/>
        <v/>
      </c>
      <c r="BD190" s="68" t="str">
        <f t="shared" si="359"/>
        <v/>
      </c>
      <c r="BE190" s="32"/>
      <c r="BF190" s="120"/>
      <c r="BG190" s="62" t="str">
        <f t="shared" si="320"/>
        <v/>
      </c>
      <c r="BH190" s="62" t="str">
        <f t="shared" si="360"/>
        <v/>
      </c>
      <c r="BI190" s="65" t="str">
        <f t="shared" si="442"/>
        <v/>
      </c>
      <c r="BJ190" s="68" t="str">
        <f t="shared" si="361"/>
        <v/>
      </c>
      <c r="BK190" s="32"/>
      <c r="BL190" s="120"/>
      <c r="BM190" s="62" t="str">
        <f t="shared" si="321"/>
        <v/>
      </c>
      <c r="BN190" s="62" t="str">
        <f t="shared" si="362"/>
        <v/>
      </c>
      <c r="BO190" s="65" t="str">
        <f t="shared" si="443"/>
        <v/>
      </c>
      <c r="BP190" s="68" t="str">
        <f t="shared" si="363"/>
        <v/>
      </c>
      <c r="BQ190" s="32"/>
      <c r="BR190" s="120"/>
      <c r="BS190" s="62" t="str">
        <f t="shared" si="322"/>
        <v/>
      </c>
      <c r="BT190" s="62" t="str">
        <f t="shared" si="364"/>
        <v/>
      </c>
      <c r="BU190" s="65" t="str">
        <f t="shared" si="444"/>
        <v/>
      </c>
      <c r="BV190" s="68" t="str">
        <f t="shared" si="365"/>
        <v/>
      </c>
      <c r="BW190" s="32"/>
      <c r="BX190" s="120"/>
      <c r="BY190" s="62" t="str">
        <f t="shared" si="323"/>
        <v/>
      </c>
      <c r="BZ190" s="62" t="str">
        <f t="shared" si="366"/>
        <v/>
      </c>
      <c r="CA190" s="65" t="str">
        <f t="shared" si="445"/>
        <v/>
      </c>
      <c r="CB190" s="68" t="str">
        <f t="shared" si="367"/>
        <v/>
      </c>
      <c r="CC190" s="32"/>
      <c r="CD190" s="120"/>
      <c r="CE190" s="62" t="str">
        <f t="shared" si="324"/>
        <v/>
      </c>
      <c r="CF190" s="62" t="str">
        <f t="shared" si="368"/>
        <v/>
      </c>
      <c r="CG190" s="65" t="str">
        <f t="shared" si="446"/>
        <v/>
      </c>
      <c r="CH190" s="68" t="str">
        <f t="shared" si="369"/>
        <v/>
      </c>
      <c r="CI190" s="32"/>
      <c r="CJ190" s="120"/>
      <c r="CK190" s="62" t="str">
        <f t="shared" si="325"/>
        <v/>
      </c>
      <c r="CL190" s="62" t="str">
        <f t="shared" si="370"/>
        <v/>
      </c>
      <c r="CM190" s="65" t="str">
        <f t="shared" si="447"/>
        <v/>
      </c>
      <c r="CN190" s="68" t="str">
        <f t="shared" si="371"/>
        <v/>
      </c>
      <c r="CO190" s="32"/>
      <c r="CP190" s="120"/>
      <c r="CQ190" s="62" t="str">
        <f t="shared" si="326"/>
        <v/>
      </c>
      <c r="CR190" s="62" t="str">
        <f t="shared" si="372"/>
        <v/>
      </c>
      <c r="CS190" s="65" t="str">
        <f t="shared" si="448"/>
        <v/>
      </c>
      <c r="CT190" s="68" t="str">
        <f t="shared" si="373"/>
        <v/>
      </c>
      <c r="CU190" s="32"/>
      <c r="CV190" s="120"/>
      <c r="CW190" s="62" t="str">
        <f t="shared" si="327"/>
        <v/>
      </c>
      <c r="CX190" s="62" t="str">
        <f t="shared" si="374"/>
        <v/>
      </c>
      <c r="CY190" s="65" t="str">
        <f t="shared" si="449"/>
        <v/>
      </c>
      <c r="CZ190" s="68" t="str">
        <f t="shared" si="375"/>
        <v/>
      </c>
      <c r="DA190" s="32"/>
      <c r="DB190" s="120"/>
      <c r="DC190" s="62" t="str">
        <f t="shared" si="328"/>
        <v/>
      </c>
      <c r="DD190" s="62" t="str">
        <f t="shared" si="376"/>
        <v/>
      </c>
      <c r="DE190" s="65" t="str">
        <f t="shared" si="450"/>
        <v/>
      </c>
      <c r="DF190" s="68" t="str">
        <f t="shared" si="377"/>
        <v/>
      </c>
      <c r="DG190" s="32"/>
      <c r="DH190" s="120"/>
      <c r="DI190" s="62" t="str">
        <f t="shared" si="329"/>
        <v/>
      </c>
      <c r="DJ190" s="62" t="str">
        <f t="shared" si="378"/>
        <v/>
      </c>
      <c r="DK190" s="65" t="str">
        <f t="shared" si="451"/>
        <v/>
      </c>
      <c r="DL190" s="68" t="str">
        <f t="shared" si="379"/>
        <v/>
      </c>
      <c r="DM190" s="32"/>
      <c r="DN190" s="120"/>
      <c r="DO190" s="62" t="str">
        <f t="shared" si="330"/>
        <v/>
      </c>
      <c r="DP190" s="62" t="str">
        <f t="shared" si="380"/>
        <v/>
      </c>
      <c r="DQ190" s="65" t="str">
        <f t="shared" si="452"/>
        <v/>
      </c>
      <c r="DR190" s="68" t="str">
        <f t="shared" si="381"/>
        <v/>
      </c>
      <c r="DS190" s="32"/>
      <c r="DT190" s="120"/>
      <c r="DU190" s="62" t="str">
        <f t="shared" si="331"/>
        <v/>
      </c>
      <c r="DV190" s="62" t="str">
        <f t="shared" si="382"/>
        <v/>
      </c>
      <c r="DW190" s="65" t="str">
        <f t="shared" si="453"/>
        <v/>
      </c>
      <c r="DX190" s="68" t="str">
        <f t="shared" si="383"/>
        <v/>
      </c>
      <c r="DY190" s="32"/>
      <c r="DZ190" s="120"/>
      <c r="EA190" s="62" t="str">
        <f t="shared" si="332"/>
        <v/>
      </c>
      <c r="EB190" s="62" t="str">
        <f t="shared" si="384"/>
        <v/>
      </c>
      <c r="EC190" s="65" t="str">
        <f t="shared" si="454"/>
        <v/>
      </c>
      <c r="ED190" s="68" t="str">
        <f t="shared" si="385"/>
        <v/>
      </c>
      <c r="EE190" s="32"/>
      <c r="EF190" s="120"/>
      <c r="EG190" s="62" t="str">
        <f t="shared" si="333"/>
        <v/>
      </c>
      <c r="EH190" s="62" t="str">
        <f t="shared" si="386"/>
        <v/>
      </c>
      <c r="EI190" s="65" t="str">
        <f t="shared" si="455"/>
        <v/>
      </c>
      <c r="EJ190" s="68" t="str">
        <f t="shared" si="387"/>
        <v/>
      </c>
      <c r="EK190" s="32"/>
      <c r="EL190" s="120"/>
      <c r="EM190" s="62" t="str">
        <f t="shared" si="334"/>
        <v/>
      </c>
      <c r="EN190" s="62" t="str">
        <f t="shared" si="388"/>
        <v/>
      </c>
      <c r="EO190" s="65" t="str">
        <f t="shared" si="456"/>
        <v/>
      </c>
      <c r="EP190" s="68" t="str">
        <f t="shared" si="389"/>
        <v/>
      </c>
      <c r="EQ190" s="32"/>
      <c r="ER190" s="120"/>
      <c r="ES190" s="62" t="str">
        <f t="shared" si="335"/>
        <v/>
      </c>
      <c r="ET190" s="62" t="str">
        <f t="shared" si="390"/>
        <v/>
      </c>
      <c r="EU190" s="65" t="str">
        <f t="shared" si="457"/>
        <v/>
      </c>
      <c r="EV190" s="68" t="str">
        <f t="shared" si="391"/>
        <v/>
      </c>
      <c r="EW190" s="32"/>
      <c r="EX190" s="120"/>
      <c r="EY190" s="62" t="str">
        <f t="shared" si="336"/>
        <v/>
      </c>
      <c r="EZ190" s="62" t="str">
        <f t="shared" si="392"/>
        <v/>
      </c>
      <c r="FA190" s="65" t="str">
        <f t="shared" si="458"/>
        <v/>
      </c>
      <c r="FB190" s="68" t="str">
        <f t="shared" si="393"/>
        <v/>
      </c>
      <c r="FC190" s="32"/>
      <c r="FD190" s="120"/>
      <c r="FE190" s="62" t="str">
        <f t="shared" si="337"/>
        <v/>
      </c>
      <c r="FF190" s="62" t="str">
        <f t="shared" si="394"/>
        <v/>
      </c>
      <c r="FG190" s="65" t="str">
        <f t="shared" si="459"/>
        <v/>
      </c>
      <c r="FH190" s="68" t="str">
        <f t="shared" si="395"/>
        <v/>
      </c>
      <c r="FI190" s="32"/>
      <c r="FJ190" s="120"/>
      <c r="FK190" s="62" t="str">
        <f t="shared" si="338"/>
        <v/>
      </c>
      <c r="FL190" s="62" t="str">
        <f t="shared" si="396"/>
        <v/>
      </c>
      <c r="FM190" s="65" t="str">
        <f t="shared" si="460"/>
        <v/>
      </c>
      <c r="FN190" s="68" t="str">
        <f t="shared" si="397"/>
        <v/>
      </c>
      <c r="FO190" s="32"/>
      <c r="FP190" s="120"/>
      <c r="FQ190" s="62" t="str">
        <f t="shared" si="339"/>
        <v/>
      </c>
      <c r="FR190" s="62" t="str">
        <f t="shared" si="398"/>
        <v/>
      </c>
      <c r="FS190" s="65" t="str">
        <f t="shared" si="461"/>
        <v/>
      </c>
      <c r="FT190" s="68" t="str">
        <f t="shared" si="399"/>
        <v/>
      </c>
      <c r="FU190" s="32"/>
      <c r="FV190" s="120"/>
      <c r="FW190" s="62" t="str">
        <f t="shared" si="340"/>
        <v/>
      </c>
      <c r="FX190" s="62" t="str">
        <f t="shared" si="400"/>
        <v/>
      </c>
      <c r="FY190" s="65" t="str">
        <f t="shared" si="462"/>
        <v/>
      </c>
      <c r="FZ190" s="68" t="str">
        <f t="shared" si="401"/>
        <v/>
      </c>
      <c r="GA190" s="32"/>
      <c r="GC190" s="7" t="str">
        <f t="shared" si="402"/>
        <v>Jun 2020</v>
      </c>
      <c r="GD190" s="7" t="str">
        <f t="shared" ca="1" si="341"/>
        <v>Weekend</v>
      </c>
      <c r="GT190" s="71">
        <f>IF(GT$9="", "", IF(AND(NOT('Personnel Details'!$N$11=""), $B190&gt;='Personnel Details'!$N$11), 'Personnel Details'!$O$11, IF(AND(NOT('Personnel Details'!$I$11=""), $B190&gt;='Personnel Details'!$I$11), 'Personnel Details'!$J$11, 'Personnel Details'!$E$11)))</f>
        <v>0.8</v>
      </c>
      <c r="GU190" s="59" t="str">
        <f>IF(GT$9="", "", IF(AND(NOT('Personnel Details'!$N$11=""), $B190&gt;='Personnel Details'!$N$11), IF('Personnel Details'!$P$11="","", 'Personnel Details'!$P$11), IF(AND(NOT('Personnel Details'!$I$11=""), $B190&gt;='Personnel Details'!$I$11), IF('Personnel Details'!$K$11="", "", 'Personnel Details'!$K$11), IF('Personnel Details'!$F$11="", "", 'Personnel Details'!$F$11))))</f>
        <v/>
      </c>
      <c r="GV190" s="74">
        <f>IF(GT$9="", "", IF(AND(NOT('Personnel Details'!$N$11=""), $B190&gt;='Personnel Details'!$N$11), 'Personnel Details'!$Q$11, IF(AND(NOT('Personnel Details'!$I$11=""), $B190&gt;='Personnel Details'!$I$11), 'Personnel Details'!$L$11, 'Personnel Details'!$G$11)))</f>
        <v>0</v>
      </c>
      <c r="GW190" s="59">
        <f t="shared" si="403"/>
        <v>0</v>
      </c>
      <c r="GX190" s="53"/>
      <c r="GZ190" s="78">
        <f>IF(GZ$9="", "", IF(AND(NOT('Personnel Details'!$N$12=""), $B190&gt;='Personnel Details'!$N$12), 'Personnel Details'!$O$12, IF(AND(NOT('Personnel Details'!$I$12=""), $B190&gt;='Personnel Details'!$I$12), 'Personnel Details'!$J$12, 'Personnel Details'!$E$12)))</f>
        <v>0.8</v>
      </c>
      <c r="HA190" s="59" t="str">
        <f>IF(GZ$9="", "", IF(AND(NOT('Personnel Details'!$N$12=""), $B190&gt;='Personnel Details'!$N$12), IF('Personnel Details'!$P$12="","", 'Personnel Details'!$P$12), IF(AND(NOT('Personnel Details'!$I$12=""), $B190&gt;='Personnel Details'!$I$12), IF('Personnel Details'!$K$12="", "", 'Personnel Details'!$K$12), IF('Personnel Details'!$F$12="", "", 'Personnel Details'!$F$12))))</f>
        <v/>
      </c>
      <c r="HB190" s="79">
        <f>IF(GZ$9="", "", IF(AND(NOT('Personnel Details'!$N$12=""), $B190&gt;='Personnel Details'!$N$12), 'Personnel Details'!$Q$12, IF(AND(NOT('Personnel Details'!$I$12=""), $B190&gt;='Personnel Details'!$I$12), 'Personnel Details'!$L$12, 'Personnel Details'!$G$12)))</f>
        <v>0</v>
      </c>
      <c r="HC190" s="59">
        <f t="shared" si="404"/>
        <v>0</v>
      </c>
      <c r="HD190" s="53"/>
      <c r="HF190" s="78">
        <f>IF(HF$9="", "", IF(AND(NOT('Personnel Details'!$N$13=""), $B190&gt;='Personnel Details'!$N$13), 'Personnel Details'!$O$13, IF(AND(NOT('Personnel Details'!$I$13=""), $B190&gt;='Personnel Details'!$I$13), 'Personnel Details'!$J$13, 'Personnel Details'!$E$13)))</f>
        <v>0.8</v>
      </c>
      <c r="HG190" s="59" t="str">
        <f>IF(HF$9="", "", IF(AND(NOT('Personnel Details'!$N$13=""), $B190&gt;='Personnel Details'!$N$13), IF('Personnel Details'!$P$13="","", 'Personnel Details'!$P$13), IF(AND(NOT('Personnel Details'!$I$13=""), $B190&gt;='Personnel Details'!$I$13), IF('Personnel Details'!$K$13="", "", 'Personnel Details'!$K$13), IF('Personnel Details'!$F$13="", "", 'Personnel Details'!$F$13))))</f>
        <v/>
      </c>
      <c r="HH190" s="79">
        <f>IF(HF$9="", "", IF(AND(NOT('Personnel Details'!$N$13=""), $B190&gt;='Personnel Details'!$N$13), 'Personnel Details'!$Q$13, IF(AND(NOT('Personnel Details'!$I$13=""), $B190&gt;='Personnel Details'!$I$13), 'Personnel Details'!$L$13, 'Personnel Details'!$G$13)))</f>
        <v>0</v>
      </c>
      <c r="HI190" s="59">
        <f t="shared" si="405"/>
        <v>0</v>
      </c>
      <c r="HJ190" s="53"/>
      <c r="HL190" s="78">
        <f>IF(HL$9="", "", IF(AND(NOT('Personnel Details'!$N$14=""), $B190&gt;='Personnel Details'!$N$14), 'Personnel Details'!$O$14, IF(AND(NOT('Personnel Details'!$I$14=""), $B190&gt;='Personnel Details'!$I$14), 'Personnel Details'!$J$14, 'Personnel Details'!$E$14)))</f>
        <v>0.8</v>
      </c>
      <c r="HM190" s="59">
        <f>IF(HL$9="", "", IF(AND(NOT('Personnel Details'!$N$14=""), $B190&gt;='Personnel Details'!$N$14), IF('Personnel Details'!$P$14="","", 'Personnel Details'!$P$14), IF(AND(NOT('Personnel Details'!$I$14=""), $B190&gt;='Personnel Details'!$I$14), IF('Personnel Details'!$K$14="", "", 'Personnel Details'!$K$14), IF('Personnel Details'!$F$14="", "", 'Personnel Details'!$F$14))))</f>
        <v>2000</v>
      </c>
      <c r="HN190" s="79">
        <f>IF(HL$9="", "", IF(AND(NOT('Personnel Details'!$N$14=""), $B190&gt;='Personnel Details'!$N$14), 'Personnel Details'!$Q$14, IF(AND(NOT('Personnel Details'!$I$14=""), $B190&gt;='Personnel Details'!$I$14), 'Personnel Details'!$L$14, 'Personnel Details'!$G$14)))</f>
        <v>0.85</v>
      </c>
      <c r="HO190" s="59">
        <f t="shared" si="406"/>
        <v>0</v>
      </c>
      <c r="HP190" s="53"/>
      <c r="HR190" s="78" t="str">
        <f>IF(HR$9="", "", IF(AND(NOT('Personnel Details'!$N$15=""), $B190&gt;='Personnel Details'!$N$15), 'Personnel Details'!$O$15, IF(AND(NOT('Personnel Details'!$I$15=""), $B190&gt;='Personnel Details'!$I$15), 'Personnel Details'!$J$15, 'Personnel Details'!$E$15)))</f>
        <v/>
      </c>
      <c r="HS190" s="59" t="str">
        <f>IF(HR$9="", "", IF(AND(NOT('Personnel Details'!$N$15=""), $B190&gt;='Personnel Details'!$N$15), IF('Personnel Details'!$P$15="","", 'Personnel Details'!$P$15), IF(AND(NOT('Personnel Details'!$I$15=""), $B190&gt;='Personnel Details'!$I$15), IF('Personnel Details'!$K$15="", "", 'Personnel Details'!$K$15), IF('Personnel Details'!$F$15="", "", 'Personnel Details'!$F$15))))</f>
        <v/>
      </c>
      <c r="HT190" s="79" t="str">
        <f>IF(HR$9="", "", IF(AND(NOT('Personnel Details'!$N$15=""), $B190&gt;='Personnel Details'!$N$15), 'Personnel Details'!$Q$15, IF(AND(NOT('Personnel Details'!$I$15=""), $B190&gt;='Personnel Details'!$I$15), 'Personnel Details'!$L$15, 'Personnel Details'!$G$15)))</f>
        <v/>
      </c>
      <c r="HU190" s="59">
        <f t="shared" si="407"/>
        <v>0</v>
      </c>
      <c r="HV190" s="53"/>
      <c r="HX190" s="78" t="str">
        <f>IF(HX$9="", "", IF(AND(NOT('Personnel Details'!$N$16=""), $B190&gt;='Personnel Details'!$N$16), 'Personnel Details'!$O$16, IF(AND(NOT('Personnel Details'!$I$16=""), $B190&gt;='Personnel Details'!$I$16), 'Personnel Details'!$J$16, 'Personnel Details'!$E$16)))</f>
        <v/>
      </c>
      <c r="HY190" s="59" t="str">
        <f>IF(HX$9="", "", IF(AND(NOT('Personnel Details'!$N$16=""), $B190&gt;='Personnel Details'!$N$16), IF('Personnel Details'!$P$16="","", 'Personnel Details'!$P$16), IF(AND(NOT('Personnel Details'!$I$16=""), $B190&gt;='Personnel Details'!$I$16), IF('Personnel Details'!$K$16="", "", 'Personnel Details'!$K$16), IF('Personnel Details'!$F$16="", "", 'Personnel Details'!$F$16))))</f>
        <v/>
      </c>
      <c r="HZ190" s="79" t="str">
        <f>IF(HX$9="", "", IF(AND(NOT('Personnel Details'!$N$16=""), $B190&gt;='Personnel Details'!$N$16), 'Personnel Details'!$Q$16, IF(AND(NOT('Personnel Details'!$I$16=""), $B190&gt;='Personnel Details'!$I$16), 'Personnel Details'!$L$16, 'Personnel Details'!$G$16)))</f>
        <v/>
      </c>
      <c r="IA190" s="59">
        <f t="shared" si="408"/>
        <v>0</v>
      </c>
      <c r="IB190" s="53"/>
      <c r="ID190" s="78" t="str">
        <f>IF(ID$9="", "", IF(AND(NOT('Personnel Details'!$N$17=""), $B190&gt;='Personnel Details'!$N$17), 'Personnel Details'!$O$17, IF(AND(NOT('Personnel Details'!$I$17=""), $B190&gt;='Personnel Details'!$I$17), 'Personnel Details'!$J$17, 'Personnel Details'!$E$17)))</f>
        <v/>
      </c>
      <c r="IE190" s="59" t="str">
        <f>IF(ID$9="", "", IF(AND(NOT('Personnel Details'!$N$17=""), $B190&gt;='Personnel Details'!$N$17), IF('Personnel Details'!$P$17="","", 'Personnel Details'!$P$17), IF(AND(NOT('Personnel Details'!$I$17=""), $B190&gt;='Personnel Details'!$I$17), IF('Personnel Details'!$K$17="", "", 'Personnel Details'!$K$17), IF('Personnel Details'!$F$17="", "", 'Personnel Details'!$F$17))))</f>
        <v/>
      </c>
      <c r="IF190" s="79" t="str">
        <f>IF(ID$9="", "", IF(AND(NOT('Personnel Details'!$N$17=""), $B190&gt;='Personnel Details'!$N$17), 'Personnel Details'!$Q$17, IF(AND(NOT('Personnel Details'!$I$17=""), $B190&gt;='Personnel Details'!$I$17), 'Personnel Details'!$L$17, 'Personnel Details'!$G$17)))</f>
        <v/>
      </c>
      <c r="IG190" s="59">
        <f t="shared" si="409"/>
        <v>0</v>
      </c>
      <c r="IH190" s="53"/>
      <c r="IJ190" s="78" t="str">
        <f>IF(IJ$9="", "", IF(AND(NOT('Personnel Details'!$N$18=""), $B190&gt;='Personnel Details'!$N$18), 'Personnel Details'!$O$18, IF(AND(NOT('Personnel Details'!$I$18=""), $B190&gt;='Personnel Details'!$I$18), 'Personnel Details'!$J$18, 'Personnel Details'!$E$18)))</f>
        <v/>
      </c>
      <c r="IK190" s="59" t="str">
        <f>IF(IJ$9="", "", IF(AND(NOT('Personnel Details'!$N$18=""), $B190&gt;='Personnel Details'!$N$18), IF('Personnel Details'!$P$18="","", 'Personnel Details'!$P$18), IF(AND(NOT('Personnel Details'!$I$18=""), $B190&gt;='Personnel Details'!$I$18), IF('Personnel Details'!$K$18="", "", 'Personnel Details'!$K$18), IF('Personnel Details'!$F$18="", "", 'Personnel Details'!$F$18))))</f>
        <v/>
      </c>
      <c r="IL190" s="79" t="str">
        <f>IF(IJ$9="", "", IF(AND(NOT('Personnel Details'!$N$18=""), $B190&gt;='Personnel Details'!$N$18), 'Personnel Details'!$Q$18, IF(AND(NOT('Personnel Details'!$I$18=""), $B190&gt;='Personnel Details'!$I$18), 'Personnel Details'!$L$18, 'Personnel Details'!$G$18)))</f>
        <v/>
      </c>
      <c r="IM190" s="59">
        <f t="shared" si="410"/>
        <v>0</v>
      </c>
      <c r="IN190" s="53"/>
      <c r="IP190" s="78" t="str">
        <f>IF(IP$9="", "", IF(AND(NOT('Personnel Details'!$N$19=""), $B190&gt;='Personnel Details'!$N$19), 'Personnel Details'!$O$19, IF(AND(NOT('Personnel Details'!$I$19=""), $B190&gt;='Personnel Details'!$I$19), 'Personnel Details'!$J$19, 'Personnel Details'!$E$19)))</f>
        <v/>
      </c>
      <c r="IQ190" s="59" t="str">
        <f>IF(IP$9="", "", IF(AND(NOT('Personnel Details'!$N$19=""), $B190&gt;='Personnel Details'!$N$19), IF('Personnel Details'!$P$19="","", 'Personnel Details'!$P$19), IF(AND(NOT('Personnel Details'!$I$19=""), $B190&gt;='Personnel Details'!$I$19), IF('Personnel Details'!$K$19="", "", 'Personnel Details'!$K$19), IF('Personnel Details'!$F$19="", "", 'Personnel Details'!$F$19))))</f>
        <v/>
      </c>
      <c r="IR190" s="79" t="str">
        <f>IF(IP$9="", "", IF(AND(NOT('Personnel Details'!$N$19=""), $B190&gt;='Personnel Details'!$N$19), 'Personnel Details'!$Q$19, IF(AND(NOT('Personnel Details'!$I$19=""), $B190&gt;='Personnel Details'!$I$19), 'Personnel Details'!$L$19, 'Personnel Details'!$G$19)))</f>
        <v/>
      </c>
      <c r="IS190" s="59">
        <f t="shared" si="411"/>
        <v>0</v>
      </c>
      <c r="IT190" s="53"/>
      <c r="IV190" s="78" t="str">
        <f>IF(IV$9="", "", IF(AND(NOT('Personnel Details'!$N$20=""), $B190&gt;='Personnel Details'!$N$20), 'Personnel Details'!$O$20, IF(AND(NOT('Personnel Details'!$I$20=""), $B190&gt;='Personnel Details'!$I$20), 'Personnel Details'!$J$20, 'Personnel Details'!$E$20)))</f>
        <v/>
      </c>
      <c r="IW190" s="59" t="str">
        <f>IF(IV$9="", "", IF(AND(NOT('Personnel Details'!$N$20=""), $B190&gt;='Personnel Details'!$N$20), IF('Personnel Details'!$P$20="","", 'Personnel Details'!$P$20), IF(AND(NOT('Personnel Details'!$I$20=""), $B190&gt;='Personnel Details'!$I$20), IF('Personnel Details'!$K$20="", "", 'Personnel Details'!$K$20), IF('Personnel Details'!$F$20="", "", 'Personnel Details'!$F$20))))</f>
        <v/>
      </c>
      <c r="IX190" s="79" t="str">
        <f>IF(IV$9="", "", IF(AND(NOT('Personnel Details'!$N$20=""), $B190&gt;='Personnel Details'!$N$20), 'Personnel Details'!$Q$20, IF(AND(NOT('Personnel Details'!$I$20=""), $B190&gt;='Personnel Details'!$I$20), 'Personnel Details'!$L$20, 'Personnel Details'!$G$20)))</f>
        <v/>
      </c>
      <c r="IY190" s="59">
        <f t="shared" si="412"/>
        <v>0</v>
      </c>
      <c r="IZ190" s="53"/>
      <c r="JB190" s="78" t="str">
        <f>IF(JB$9="", "", IF(AND(NOT('Personnel Details'!$N$21=""), $B190&gt;='Personnel Details'!$N$21), 'Personnel Details'!$O$21, IF(AND(NOT('Personnel Details'!$I$21=""), $B190&gt;='Personnel Details'!$I$21), 'Personnel Details'!$J$21, 'Personnel Details'!$E$21)))</f>
        <v/>
      </c>
      <c r="JC190" s="59" t="str">
        <f>IF(JB$9="", "", IF(AND(NOT('Personnel Details'!$N$21=""), $B190&gt;='Personnel Details'!$N$21), IF('Personnel Details'!$P$21="","", 'Personnel Details'!$P$21), IF(AND(NOT('Personnel Details'!$I$21=""), $B190&gt;='Personnel Details'!$I$21), IF('Personnel Details'!$K$21="", "", 'Personnel Details'!$K$21), IF('Personnel Details'!$F$21="", "", 'Personnel Details'!$F$21))))</f>
        <v/>
      </c>
      <c r="JD190" s="79" t="str">
        <f>IF(JB$9="", "", IF(AND(NOT('Personnel Details'!$N$21=""), $B190&gt;='Personnel Details'!$N$21), 'Personnel Details'!$Q$21, IF(AND(NOT('Personnel Details'!$I$21=""), $B190&gt;='Personnel Details'!$I$21), 'Personnel Details'!$L$21, 'Personnel Details'!$G$21)))</f>
        <v/>
      </c>
      <c r="JE190" s="59">
        <f t="shared" si="413"/>
        <v>0</v>
      </c>
      <c r="JF190" s="53"/>
      <c r="JH190" s="78" t="str">
        <f>IF(JH$9="", "", IF(AND(NOT('Personnel Details'!$N$22=""), $B190&gt;='Personnel Details'!$N$22), 'Personnel Details'!$O$22, IF(AND(NOT('Personnel Details'!$I$22=""), $B190&gt;='Personnel Details'!$I$22), 'Personnel Details'!$J$22, 'Personnel Details'!$E$22)))</f>
        <v/>
      </c>
      <c r="JI190" s="59" t="str">
        <f>IF(JH$9="", "", IF(AND(NOT('Personnel Details'!$N$22=""), $B190&gt;='Personnel Details'!$N$22), IF('Personnel Details'!$P$22="","", 'Personnel Details'!$P$22), IF(AND(NOT('Personnel Details'!$I$22=""), $B190&gt;='Personnel Details'!$I$22), IF('Personnel Details'!$K$22="", "", 'Personnel Details'!$K$22), IF('Personnel Details'!$F$22="", "", 'Personnel Details'!$F$22))))</f>
        <v/>
      </c>
      <c r="JJ190" s="79" t="str">
        <f>IF(JH$9="", "", IF(AND(NOT('Personnel Details'!$N$22=""), $B190&gt;='Personnel Details'!$N$22), 'Personnel Details'!$Q$22, IF(AND(NOT('Personnel Details'!$I$22=""), $B190&gt;='Personnel Details'!$I$22), 'Personnel Details'!$L$22, 'Personnel Details'!$G$22)))</f>
        <v/>
      </c>
      <c r="JK190" s="59">
        <f t="shared" si="414"/>
        <v>0</v>
      </c>
      <c r="JL190" s="53"/>
      <c r="JN190" s="78" t="str">
        <f>IF(JN$9="", "", IF(AND(NOT('Personnel Details'!$N$23=""), $B190&gt;='Personnel Details'!$N$23), 'Personnel Details'!$O$23, IF(AND(NOT('Personnel Details'!$I$23=""), $B190&gt;='Personnel Details'!$I$23), 'Personnel Details'!$J$23, 'Personnel Details'!$E$23)))</f>
        <v/>
      </c>
      <c r="JO190" s="59" t="str">
        <f>IF(JN$9="", "", IF(AND(NOT('Personnel Details'!$N$23=""), $B190&gt;='Personnel Details'!$N$23), IF('Personnel Details'!$P$23="","", 'Personnel Details'!$P$23), IF(AND(NOT('Personnel Details'!$I$23=""), $B190&gt;='Personnel Details'!$I$23), IF('Personnel Details'!$K$23="", "", 'Personnel Details'!$K$23), IF('Personnel Details'!$F$23="", "", 'Personnel Details'!$F$23))))</f>
        <v/>
      </c>
      <c r="JP190" s="79" t="str">
        <f>IF(JN$9="", "", IF(AND(NOT('Personnel Details'!$N$23=""), $B190&gt;='Personnel Details'!$N$23), 'Personnel Details'!$Q$23, IF(AND(NOT('Personnel Details'!$I$23=""), $B190&gt;='Personnel Details'!$I$23), 'Personnel Details'!$L$23, 'Personnel Details'!$G$23)))</f>
        <v/>
      </c>
      <c r="JQ190" s="59">
        <f t="shared" si="415"/>
        <v>0</v>
      </c>
      <c r="JR190" s="53"/>
      <c r="JT190" s="78" t="str">
        <f>IF(JT$9="", "", IF(AND(NOT('Personnel Details'!$N$24=""), $B190&gt;='Personnel Details'!$N$24), 'Personnel Details'!$O$24, IF(AND(NOT('Personnel Details'!$I$24=""), $B190&gt;='Personnel Details'!$I$24), 'Personnel Details'!$J$24, 'Personnel Details'!$E$24)))</f>
        <v/>
      </c>
      <c r="JU190" s="59" t="str">
        <f>IF(JT$9="", "", IF(AND(NOT('Personnel Details'!$N$24=""), $B190&gt;='Personnel Details'!$N$24), IF('Personnel Details'!$P$24="","", 'Personnel Details'!$P$24), IF(AND(NOT('Personnel Details'!$I$24=""), $B190&gt;='Personnel Details'!$I$24), IF('Personnel Details'!$K$24="", "", 'Personnel Details'!$K$24), IF('Personnel Details'!$F$24="", "", 'Personnel Details'!$F$24))))</f>
        <v/>
      </c>
      <c r="JV190" s="79" t="str">
        <f>IF(JT$9="", "", IF(AND(NOT('Personnel Details'!$N$24=""), $B190&gt;='Personnel Details'!$N$24), 'Personnel Details'!$Q$24, IF(AND(NOT('Personnel Details'!$I$24=""), $B190&gt;='Personnel Details'!$I$24), 'Personnel Details'!$L$24, 'Personnel Details'!$G$24)))</f>
        <v/>
      </c>
      <c r="JW190" s="59">
        <f t="shared" si="416"/>
        <v>0</v>
      </c>
      <c r="JX190" s="53"/>
      <c r="JZ190" s="78" t="str">
        <f>IF(JZ$9="", "", IF(AND(NOT('Personnel Details'!$N$25=""), $B190&gt;='Personnel Details'!$N$25), 'Personnel Details'!$O$25, IF(AND(NOT('Personnel Details'!$I$25=""), $B190&gt;='Personnel Details'!$I$25), 'Personnel Details'!$J$25, 'Personnel Details'!$E$25)))</f>
        <v/>
      </c>
      <c r="KA190" s="59" t="str">
        <f>IF(JZ$9="", "", IF(AND(NOT('Personnel Details'!$N$25=""), $B190&gt;='Personnel Details'!$N$25), IF('Personnel Details'!$P$25="","", 'Personnel Details'!$P$25), IF(AND(NOT('Personnel Details'!$I$25=""), $B190&gt;='Personnel Details'!$I$25), IF('Personnel Details'!$K$25="", "", 'Personnel Details'!$K$25), IF('Personnel Details'!$F$25="", "", 'Personnel Details'!$F$25))))</f>
        <v/>
      </c>
      <c r="KB190" s="79" t="str">
        <f>IF(JZ$9="", "", IF(AND(NOT('Personnel Details'!$N$25=""), $B190&gt;='Personnel Details'!$N$25), 'Personnel Details'!$Q$25, IF(AND(NOT('Personnel Details'!$I$25=""), $B190&gt;='Personnel Details'!$I$25), 'Personnel Details'!$L$25, 'Personnel Details'!$G$25)))</f>
        <v/>
      </c>
      <c r="KC190" s="59">
        <f t="shared" si="417"/>
        <v>0</v>
      </c>
      <c r="KD190" s="53"/>
      <c r="KF190" s="78" t="str">
        <f>IF(KF$9="", "", IF(AND(NOT('Personnel Details'!$N$26=""), $B190&gt;='Personnel Details'!$N$26), 'Personnel Details'!$O$26, IF(AND(NOT('Personnel Details'!$I$26=""), $B190&gt;='Personnel Details'!$I$26), 'Personnel Details'!$J$26, 'Personnel Details'!$E$26)))</f>
        <v/>
      </c>
      <c r="KG190" s="59" t="str">
        <f>IF(KF$9="", "", IF(AND(NOT('Personnel Details'!$N$26=""), $B190&gt;='Personnel Details'!$N$26), IF('Personnel Details'!$P$26="","", 'Personnel Details'!$P$26), IF(AND(NOT('Personnel Details'!$I$26=""), $B190&gt;='Personnel Details'!$I$26), IF('Personnel Details'!$K$26="", "", 'Personnel Details'!$K$26), IF('Personnel Details'!$F$26="", "", 'Personnel Details'!$F$26))))</f>
        <v/>
      </c>
      <c r="KH190" s="79" t="str">
        <f>IF(KF$9="", "", IF(AND(NOT('Personnel Details'!$N$26=""), $B190&gt;='Personnel Details'!$N$26), 'Personnel Details'!$Q$26, IF(AND(NOT('Personnel Details'!$I$26=""), $B190&gt;='Personnel Details'!$I$26), 'Personnel Details'!$L$26, 'Personnel Details'!$G$26)))</f>
        <v/>
      </c>
      <c r="KI190" s="59">
        <f t="shared" si="418"/>
        <v>0</v>
      </c>
      <c r="KJ190" s="53"/>
      <c r="KL190" s="78" t="str">
        <f>IF(KL$9="", "", IF(AND(NOT('Personnel Details'!$N$27=""), $B190&gt;='Personnel Details'!$N$27), 'Personnel Details'!$O$27, IF(AND(NOT('Personnel Details'!$I$27=""), $B190&gt;='Personnel Details'!$I$27), 'Personnel Details'!$J$27, 'Personnel Details'!$E$27)))</f>
        <v/>
      </c>
      <c r="KM190" s="59" t="str">
        <f>IF(KL$9="", "", IF(AND(NOT('Personnel Details'!$N$27=""), $B190&gt;='Personnel Details'!$N$27), IF('Personnel Details'!$P$27="","", 'Personnel Details'!$P$27), IF(AND(NOT('Personnel Details'!$I$27=""), $B190&gt;='Personnel Details'!$I$27), IF('Personnel Details'!$K$27="", "", 'Personnel Details'!$K$27), IF('Personnel Details'!$F$27="", "", 'Personnel Details'!$F$27))))</f>
        <v/>
      </c>
      <c r="KN190" s="79" t="str">
        <f>IF(KL$9="", "", IF(AND(NOT('Personnel Details'!$N$27=""), $B190&gt;='Personnel Details'!$N$27), 'Personnel Details'!$Q$27, IF(AND(NOT('Personnel Details'!$I$27=""), $B190&gt;='Personnel Details'!$I$27), 'Personnel Details'!$L$27, 'Personnel Details'!$G$27)))</f>
        <v/>
      </c>
      <c r="KO190" s="59">
        <f t="shared" si="419"/>
        <v>0</v>
      </c>
      <c r="KP190" s="53"/>
      <c r="KR190" s="78" t="str">
        <f>IF(KR$9="", "", IF(AND(NOT('Personnel Details'!$N$28=""), $B190&gt;='Personnel Details'!$N$28), 'Personnel Details'!$O$28, IF(AND(NOT('Personnel Details'!$I$28=""), $B190&gt;='Personnel Details'!$I$28), 'Personnel Details'!$J$28, 'Personnel Details'!$E$28)))</f>
        <v/>
      </c>
      <c r="KS190" s="59" t="str">
        <f>IF(KR$9="", "", IF(AND(NOT('Personnel Details'!$N$28=""), $B190&gt;='Personnel Details'!$N$28), IF('Personnel Details'!$P$28="","", 'Personnel Details'!$P$28), IF(AND(NOT('Personnel Details'!$I$28=""), $B190&gt;='Personnel Details'!$I$28), IF('Personnel Details'!$K$28="", "", 'Personnel Details'!$K$28), IF('Personnel Details'!$F$28="", "", 'Personnel Details'!$F$28))))</f>
        <v/>
      </c>
      <c r="KT190" s="79" t="str">
        <f>IF(KR$9="", "", IF(AND(NOT('Personnel Details'!$N$28=""), $B190&gt;='Personnel Details'!$N$28), 'Personnel Details'!$Q$28, IF(AND(NOT('Personnel Details'!$I$28=""), $B190&gt;='Personnel Details'!$I$28), 'Personnel Details'!$L$28, 'Personnel Details'!$G$28)))</f>
        <v/>
      </c>
      <c r="KU190" s="59">
        <f t="shared" si="420"/>
        <v>0</v>
      </c>
      <c r="KV190" s="53"/>
      <c r="KX190" s="78" t="str">
        <f>IF(KX$9="", "", IF(AND(NOT('Personnel Details'!$N$29=""), $B190&gt;='Personnel Details'!$N$29), 'Personnel Details'!$O$29, IF(AND(NOT('Personnel Details'!$I$29=""), $B190&gt;='Personnel Details'!$I$29), 'Personnel Details'!$J$29, 'Personnel Details'!$E$29)))</f>
        <v/>
      </c>
      <c r="KY190" s="59" t="str">
        <f>IF(KX$9="", "", IF(AND(NOT('Personnel Details'!$N$29=""), $B190&gt;='Personnel Details'!$N$29), IF('Personnel Details'!$P$29="","", 'Personnel Details'!$P$29), IF(AND(NOT('Personnel Details'!$I$29=""), $B190&gt;='Personnel Details'!$I$29), IF('Personnel Details'!$K$29="", "", 'Personnel Details'!$K$29), IF('Personnel Details'!$F$29="", "", 'Personnel Details'!$F$29))))</f>
        <v/>
      </c>
      <c r="KZ190" s="79" t="str">
        <f>IF(KX$9="", "", IF(AND(NOT('Personnel Details'!$N$29=""), $B190&gt;='Personnel Details'!$N$29), 'Personnel Details'!$Q$29, IF(AND(NOT('Personnel Details'!$I$29=""), $B190&gt;='Personnel Details'!$I$29), 'Personnel Details'!$L$29, 'Personnel Details'!$G$29)))</f>
        <v/>
      </c>
      <c r="LA190" s="59">
        <f t="shared" si="421"/>
        <v>0</v>
      </c>
      <c r="LB190" s="53"/>
      <c r="LD190" s="78" t="str">
        <f>IF(LD$9="", "", IF(AND(NOT('Personnel Details'!$N$30=""), $B190&gt;='Personnel Details'!$N$30), 'Personnel Details'!$O$30, IF(AND(NOT('Personnel Details'!$I$30=""), $B190&gt;='Personnel Details'!$I$30), 'Personnel Details'!$J$30, 'Personnel Details'!$E$30)))</f>
        <v/>
      </c>
      <c r="LE190" s="59" t="str">
        <f>IF(LD$9="", "", IF(AND(NOT('Personnel Details'!$N$30=""), $B190&gt;='Personnel Details'!$N$30), IF('Personnel Details'!$P$30="","", 'Personnel Details'!$P$30), IF(AND(NOT('Personnel Details'!$I$30=""), $B190&gt;='Personnel Details'!$I$30), IF('Personnel Details'!$K$30="", "", 'Personnel Details'!$K$30), IF('Personnel Details'!$F$30="", "", 'Personnel Details'!$F$30))))</f>
        <v/>
      </c>
      <c r="LF190" s="79" t="str">
        <f>IF(LD$9="", "", IF(AND(NOT('Personnel Details'!$N$30=""), $B190&gt;='Personnel Details'!$N$30), 'Personnel Details'!$Q$30, IF(AND(NOT('Personnel Details'!$I$30=""), $B190&gt;='Personnel Details'!$I$30), 'Personnel Details'!$L$30, 'Personnel Details'!$G$30)))</f>
        <v/>
      </c>
      <c r="LG190" s="59">
        <f t="shared" si="422"/>
        <v>0</v>
      </c>
      <c r="LH190" s="53"/>
      <c r="LJ190" s="78" t="str">
        <f>IF(LJ$9="", "", IF(AND(NOT('Personnel Details'!$N$31=""), $B190&gt;='Personnel Details'!$N$31), 'Personnel Details'!$O$31, IF(AND(NOT('Personnel Details'!$I$31=""), $B190&gt;='Personnel Details'!$I$31), 'Personnel Details'!$J$31, 'Personnel Details'!$E$31)))</f>
        <v/>
      </c>
      <c r="LK190" s="59" t="str">
        <f>IF(LJ$9="", "", IF(AND(NOT('Personnel Details'!$N$31=""), $B190&gt;='Personnel Details'!$N$31), IF('Personnel Details'!$P$31="","", 'Personnel Details'!$P$31), IF(AND(NOT('Personnel Details'!$I$31=""), $B190&gt;='Personnel Details'!$I$31), IF('Personnel Details'!$K$31="", "", 'Personnel Details'!$K$31), IF('Personnel Details'!$F$31="", "", 'Personnel Details'!$F$31))))</f>
        <v/>
      </c>
      <c r="LL190" s="79" t="str">
        <f>IF(LJ$9="", "", IF(AND(NOT('Personnel Details'!$N$31=""), $B190&gt;='Personnel Details'!$N$31), 'Personnel Details'!$Q$31, IF(AND(NOT('Personnel Details'!$I$31=""), $B190&gt;='Personnel Details'!$I$31), 'Personnel Details'!$L$31, 'Personnel Details'!$G$31)))</f>
        <v/>
      </c>
      <c r="LM190" s="59">
        <f t="shared" si="423"/>
        <v>0</v>
      </c>
      <c r="LN190" s="53"/>
      <c r="LP190" s="78" t="str">
        <f>IF(LP$9="", "", IF(AND(NOT('Personnel Details'!$N$32=""), $B190&gt;='Personnel Details'!$N$32), 'Personnel Details'!$O$32, IF(AND(NOT('Personnel Details'!$I$32=""), $B190&gt;='Personnel Details'!$I$32), 'Personnel Details'!$J$32, 'Personnel Details'!$E$32)))</f>
        <v/>
      </c>
      <c r="LQ190" s="59" t="str">
        <f>IF(LP$9="", "", IF(AND(NOT('Personnel Details'!$N$32=""), $B190&gt;='Personnel Details'!$N$32), IF('Personnel Details'!$P$32="","", 'Personnel Details'!$P$32), IF(AND(NOT('Personnel Details'!$I$32=""), $B190&gt;='Personnel Details'!$I$32), IF('Personnel Details'!$K$32="", "", 'Personnel Details'!$K$32), IF('Personnel Details'!$F$32="", "", 'Personnel Details'!$F$32))))</f>
        <v/>
      </c>
      <c r="LR190" s="79" t="str">
        <f>IF(LP$9="", "", IF(AND(NOT('Personnel Details'!$N$32=""), $B190&gt;='Personnel Details'!$N$32), 'Personnel Details'!$Q$32, IF(AND(NOT('Personnel Details'!$I$32=""), $B190&gt;='Personnel Details'!$I$32), 'Personnel Details'!$L$32, 'Personnel Details'!$G$32)))</f>
        <v/>
      </c>
      <c r="LS190" s="59">
        <f t="shared" si="424"/>
        <v>0</v>
      </c>
      <c r="LT190" s="53"/>
      <c r="LV190" s="78" t="str">
        <f>IF(LV$9="", "", IF(AND(NOT('Personnel Details'!$N$33=""), $B190&gt;='Personnel Details'!$N$33), 'Personnel Details'!$O$33, IF(AND(NOT('Personnel Details'!$I$33=""), $B190&gt;='Personnel Details'!$I$33), 'Personnel Details'!$J$33, 'Personnel Details'!$E$33)))</f>
        <v/>
      </c>
      <c r="LW190" s="59" t="str">
        <f>IF(LV$9="", "", IF(AND(NOT('Personnel Details'!$N$33=""), $B190&gt;='Personnel Details'!$N$33), IF('Personnel Details'!$P$33="","", 'Personnel Details'!$P$33), IF(AND(NOT('Personnel Details'!$I$33=""), $B190&gt;='Personnel Details'!$I$33), IF('Personnel Details'!$K$33="", "", 'Personnel Details'!$K$33), IF('Personnel Details'!$F$33="", "", 'Personnel Details'!$F$33))))</f>
        <v/>
      </c>
      <c r="LX190" s="79" t="str">
        <f>IF(LV$9="", "", IF(AND(NOT('Personnel Details'!$N$33=""), $B190&gt;='Personnel Details'!$N$33), 'Personnel Details'!$Q$33, IF(AND(NOT('Personnel Details'!$I$33=""), $B190&gt;='Personnel Details'!$I$33), 'Personnel Details'!$L$33, 'Personnel Details'!$G$33)))</f>
        <v/>
      </c>
      <c r="LY190" s="59">
        <f t="shared" si="425"/>
        <v>0</v>
      </c>
      <c r="LZ190" s="53"/>
      <c r="MB190" s="78" t="str">
        <f>IF(MB$9="", "", IF(AND(NOT('Personnel Details'!$N$34=""), $B190&gt;='Personnel Details'!$N$34), 'Personnel Details'!$O$34, IF(AND(NOT('Personnel Details'!$I$34=""), $B190&gt;='Personnel Details'!$I$34), 'Personnel Details'!$J$34, 'Personnel Details'!$E$34)))</f>
        <v/>
      </c>
      <c r="MC190" s="59" t="str">
        <f>IF(MB$9="", "", IF(AND(NOT('Personnel Details'!$N$34=""), $B190&gt;='Personnel Details'!$N$34), IF('Personnel Details'!$P$34="","", 'Personnel Details'!$P$34), IF(AND(NOT('Personnel Details'!$I$34=""), $B190&gt;='Personnel Details'!$I$34), IF('Personnel Details'!$K$34="", "", 'Personnel Details'!$K$34), IF('Personnel Details'!$F$34="", "", 'Personnel Details'!$F$34))))</f>
        <v/>
      </c>
      <c r="MD190" s="79" t="str">
        <f>IF(MB$9="", "", IF(AND(NOT('Personnel Details'!$N$34=""), $B190&gt;='Personnel Details'!$N$34), 'Personnel Details'!$Q$34, IF(AND(NOT('Personnel Details'!$I$34=""), $B190&gt;='Personnel Details'!$I$34), 'Personnel Details'!$L$34, 'Personnel Details'!$G$34)))</f>
        <v/>
      </c>
      <c r="ME190" s="59">
        <f t="shared" si="426"/>
        <v>0</v>
      </c>
      <c r="MF190" s="53"/>
      <c r="MH190" s="78" t="str">
        <f>IF(MH$9="", "", IF(AND(NOT('Personnel Details'!$N$35=""), $B190&gt;='Personnel Details'!$N$35), 'Personnel Details'!$O$35, IF(AND(NOT('Personnel Details'!$I$35=""), $B190&gt;='Personnel Details'!$I$35), 'Personnel Details'!$J$35, 'Personnel Details'!$E$35)))</f>
        <v/>
      </c>
      <c r="MI190" s="59" t="str">
        <f>IF(MH$9="", "", IF(AND(NOT('Personnel Details'!$N$35=""), $B190&gt;='Personnel Details'!$N$35), IF('Personnel Details'!$P$35="","", 'Personnel Details'!$P$35), IF(AND(NOT('Personnel Details'!$I$35=""), $B190&gt;='Personnel Details'!$I$35), IF('Personnel Details'!$K$35="", "", 'Personnel Details'!$K$35), IF('Personnel Details'!$F$35="", "", 'Personnel Details'!$F$35))))</f>
        <v/>
      </c>
      <c r="MJ190" s="79" t="str">
        <f>IF(MH$9="", "", IF(AND(NOT('Personnel Details'!$N$35=""), $B190&gt;='Personnel Details'!$N$35), 'Personnel Details'!$Q$35, IF(AND(NOT('Personnel Details'!$I$35=""), $B190&gt;='Personnel Details'!$I$35), 'Personnel Details'!$L$35, 'Personnel Details'!$G$35)))</f>
        <v/>
      </c>
      <c r="MK190" s="59">
        <f t="shared" si="427"/>
        <v>0</v>
      </c>
      <c r="ML190" s="53"/>
      <c r="MN190" s="78" t="str">
        <f>IF(MN$9="", "", IF(AND(NOT('Personnel Details'!$N$36=""), $B190&gt;='Personnel Details'!$N$36), 'Personnel Details'!$O$36, IF(AND(NOT('Personnel Details'!$I$36=""), $B190&gt;='Personnel Details'!$I$36), 'Personnel Details'!$J$36, 'Personnel Details'!$E$36)))</f>
        <v/>
      </c>
      <c r="MO190" s="59" t="str">
        <f>IF(MN$9="", "", IF(AND(NOT('Personnel Details'!$N$36=""), $B190&gt;='Personnel Details'!$N$36), IF('Personnel Details'!$P$36="","", 'Personnel Details'!$P$36), IF(AND(NOT('Personnel Details'!$I$36=""), $B190&gt;='Personnel Details'!$I$36), IF('Personnel Details'!$K$36="", "", 'Personnel Details'!$K$36), IF('Personnel Details'!$F$36="", "", 'Personnel Details'!$F$36))))</f>
        <v/>
      </c>
      <c r="MP190" s="79" t="str">
        <f>IF(MN$9="", "", IF(AND(NOT('Personnel Details'!$N$36=""), $B190&gt;='Personnel Details'!$N$36), 'Personnel Details'!$Q$36, IF(AND(NOT('Personnel Details'!$I$36=""), $B190&gt;='Personnel Details'!$I$36), 'Personnel Details'!$L$36, 'Personnel Details'!$G$36)))</f>
        <v/>
      </c>
      <c r="MQ190" s="59">
        <f t="shared" si="428"/>
        <v>0</v>
      </c>
      <c r="MR190" s="53"/>
      <c r="MT190" s="78" t="str">
        <f>IF(MT$9="", "", IF(AND(NOT('Personnel Details'!$N$37=""), $B190&gt;='Personnel Details'!$N$37), 'Personnel Details'!$O$37, IF(AND(NOT('Personnel Details'!$I$37=""), $B190&gt;='Personnel Details'!$I$37), 'Personnel Details'!$J$37, 'Personnel Details'!$E$37)))</f>
        <v/>
      </c>
      <c r="MU190" s="59" t="str">
        <f>IF(MT$9="", "", IF(AND(NOT('Personnel Details'!$N$37=""), $B190&gt;='Personnel Details'!$N$37), IF('Personnel Details'!$P$37="","", 'Personnel Details'!$P$37), IF(AND(NOT('Personnel Details'!$I$37=""), $B190&gt;='Personnel Details'!$I$37), IF('Personnel Details'!$K$37="", "", 'Personnel Details'!$K$37), IF('Personnel Details'!$F$37="", "", 'Personnel Details'!$F$37))))</f>
        <v/>
      </c>
      <c r="MV190" s="79" t="str">
        <f>IF(MT$9="", "", IF(AND(NOT('Personnel Details'!$N$37=""), $B190&gt;='Personnel Details'!$N$37), 'Personnel Details'!$Q$37, IF(AND(NOT('Personnel Details'!$I$37=""), $B190&gt;='Personnel Details'!$I$37), 'Personnel Details'!$L$37, 'Personnel Details'!$G$37)))</f>
        <v/>
      </c>
      <c r="MW190" s="59">
        <f t="shared" si="429"/>
        <v>0</v>
      </c>
      <c r="MX190" s="53"/>
      <c r="MZ190" s="78" t="str">
        <f>IF(MZ$9="", "", IF(AND(NOT('Personnel Details'!$N$38=""), $B190&gt;='Personnel Details'!$N$38), 'Personnel Details'!$O$38, IF(AND(NOT('Personnel Details'!$I$38=""), $B190&gt;='Personnel Details'!$I$38), 'Personnel Details'!$J$38, 'Personnel Details'!$E$38)))</f>
        <v/>
      </c>
      <c r="NA190" s="59" t="str">
        <f>IF(MZ$9="", "", IF(AND(NOT('Personnel Details'!$N$38=""), $B190&gt;='Personnel Details'!$N$38), IF('Personnel Details'!$P$38="","", 'Personnel Details'!$P$38), IF(AND(NOT('Personnel Details'!$I$38=""), $B190&gt;='Personnel Details'!$I$38), IF('Personnel Details'!$K$38="", "", 'Personnel Details'!$K$38), IF('Personnel Details'!$F$38="", "", 'Personnel Details'!$F$38))))</f>
        <v/>
      </c>
      <c r="NB190" s="79" t="str">
        <f>IF(MZ$9="", "", IF(AND(NOT('Personnel Details'!$N$38=""), $B190&gt;='Personnel Details'!$N$38), 'Personnel Details'!$Q$38, IF(AND(NOT('Personnel Details'!$I$38=""), $B190&gt;='Personnel Details'!$I$38), 'Personnel Details'!$L$38, 'Personnel Details'!$G$38)))</f>
        <v/>
      </c>
      <c r="NC190" s="59">
        <f t="shared" si="430"/>
        <v>0</v>
      </c>
      <c r="ND190" s="53"/>
      <c r="NF190" s="78" t="str">
        <f>IF(NF$9="", "", IF(AND(NOT('Personnel Details'!$N$39=""), $B190&gt;='Personnel Details'!$N$39), 'Personnel Details'!$O$39, IF(AND(NOT('Personnel Details'!$I$39=""), $B190&gt;='Personnel Details'!$I$39), 'Personnel Details'!$J$39, 'Personnel Details'!$E$39)))</f>
        <v/>
      </c>
      <c r="NG190" s="59" t="str">
        <f>IF(NF$9="", "", IF(AND(NOT('Personnel Details'!$N$39=""), $B190&gt;='Personnel Details'!$N$39), IF('Personnel Details'!$P$39="","", 'Personnel Details'!$P$39), IF(AND(NOT('Personnel Details'!$I$39=""), $B190&gt;='Personnel Details'!$I$39), IF('Personnel Details'!$K$39="", "", 'Personnel Details'!$K$39), IF('Personnel Details'!$F$39="", "", 'Personnel Details'!$F$39))))</f>
        <v/>
      </c>
      <c r="NH190" s="79" t="str">
        <f>IF(NF$9="", "", IF(AND(NOT('Personnel Details'!$N$39=""), $B190&gt;='Personnel Details'!$N$39), 'Personnel Details'!$Q$39, IF(AND(NOT('Personnel Details'!$I$39=""), $B190&gt;='Personnel Details'!$I$39), 'Personnel Details'!$L$39, 'Personnel Details'!$G$39)))</f>
        <v/>
      </c>
      <c r="NI190" s="59">
        <f t="shared" si="431"/>
        <v>0</v>
      </c>
      <c r="NJ190" s="53"/>
      <c r="NL190" s="78" t="str">
        <f>IF(NL$9="", "", IF(AND(NOT('Personnel Details'!$N$40=""), $B190&gt;='Personnel Details'!$N$40), 'Personnel Details'!$O$40, IF(AND(NOT('Personnel Details'!$I$40=""), $B190&gt;='Personnel Details'!$I$40), 'Personnel Details'!$J$40, 'Personnel Details'!$E$40)))</f>
        <v/>
      </c>
      <c r="NM190" s="59" t="str">
        <f>IF(NL$9="", "", IF(AND(NOT('Personnel Details'!$N$40=""), $B190&gt;='Personnel Details'!$N$40), IF('Personnel Details'!$P$40="","", 'Personnel Details'!$P$40), IF(AND(NOT('Personnel Details'!$I$40=""), $B190&gt;='Personnel Details'!$I$40), IF('Personnel Details'!$K$40="", "", 'Personnel Details'!$K$40), IF('Personnel Details'!$F$40="", "", 'Personnel Details'!$F$40))))</f>
        <v/>
      </c>
      <c r="NN190" s="79" t="str">
        <f>IF(NL$9="", "", IF(AND(NOT('Personnel Details'!$N$40=""), $B190&gt;='Personnel Details'!$N$40), 'Personnel Details'!$Q$40, IF(AND(NOT('Personnel Details'!$I$40=""), $B190&gt;='Personnel Details'!$I$40), 'Personnel Details'!$L$40, 'Personnel Details'!$G$40)))</f>
        <v/>
      </c>
      <c r="NO190" s="59">
        <f t="shared" si="432"/>
        <v>0</v>
      </c>
      <c r="NP190" s="53"/>
    </row>
    <row r="191" spans="1:380" x14ac:dyDescent="0.25">
      <c r="A191" s="32"/>
      <c r="B191" s="113">
        <f>IFERROR(IF(B190+1&gt;'Personnel Details'!$U$5, "", B190+1), "")</f>
        <v>44011</v>
      </c>
      <c r="C191" s="32"/>
      <c r="D191" s="120"/>
      <c r="E191" s="13" t="str">
        <f t="shared" si="311"/>
        <v/>
      </c>
      <c r="F191" s="13" t="str">
        <f t="shared" si="342"/>
        <v/>
      </c>
      <c r="G191" s="56" t="str">
        <f t="shared" si="433"/>
        <v/>
      </c>
      <c r="H191" s="16" t="str">
        <f t="shared" si="343"/>
        <v/>
      </c>
      <c r="I191" s="32"/>
      <c r="J191" s="120"/>
      <c r="K191" s="62" t="str">
        <f t="shared" si="312"/>
        <v/>
      </c>
      <c r="L191" s="62" t="str">
        <f t="shared" si="344"/>
        <v/>
      </c>
      <c r="M191" s="65" t="str">
        <f t="shared" si="434"/>
        <v/>
      </c>
      <c r="N191" s="68" t="str">
        <f t="shared" si="345"/>
        <v/>
      </c>
      <c r="O191" s="32"/>
      <c r="P191" s="120"/>
      <c r="Q191" s="62" t="str">
        <f t="shared" si="313"/>
        <v/>
      </c>
      <c r="R191" s="62" t="str">
        <f t="shared" si="346"/>
        <v/>
      </c>
      <c r="S191" s="65" t="str">
        <f t="shared" si="435"/>
        <v/>
      </c>
      <c r="T191" s="68" t="str">
        <f t="shared" si="347"/>
        <v/>
      </c>
      <c r="U191" s="32"/>
      <c r="V191" s="120"/>
      <c r="W191" s="62" t="str">
        <f t="shared" si="314"/>
        <v/>
      </c>
      <c r="X191" s="62" t="str">
        <f t="shared" si="348"/>
        <v/>
      </c>
      <c r="Y191" s="65" t="str">
        <f t="shared" si="436"/>
        <v/>
      </c>
      <c r="Z191" s="68" t="str">
        <f t="shared" si="349"/>
        <v/>
      </c>
      <c r="AA191" s="32"/>
      <c r="AB191" s="120"/>
      <c r="AC191" s="62" t="str">
        <f t="shared" si="315"/>
        <v/>
      </c>
      <c r="AD191" s="62" t="str">
        <f t="shared" si="350"/>
        <v/>
      </c>
      <c r="AE191" s="65" t="str">
        <f t="shared" si="437"/>
        <v/>
      </c>
      <c r="AF191" s="68" t="str">
        <f t="shared" si="351"/>
        <v/>
      </c>
      <c r="AG191" s="32"/>
      <c r="AH191" s="120"/>
      <c r="AI191" s="62" t="str">
        <f t="shared" si="316"/>
        <v/>
      </c>
      <c r="AJ191" s="62" t="str">
        <f t="shared" si="352"/>
        <v/>
      </c>
      <c r="AK191" s="65" t="str">
        <f t="shared" si="438"/>
        <v/>
      </c>
      <c r="AL191" s="68" t="str">
        <f t="shared" si="353"/>
        <v/>
      </c>
      <c r="AM191" s="32"/>
      <c r="AN191" s="120"/>
      <c r="AO191" s="62" t="str">
        <f t="shared" si="317"/>
        <v/>
      </c>
      <c r="AP191" s="62" t="str">
        <f t="shared" si="354"/>
        <v/>
      </c>
      <c r="AQ191" s="65" t="str">
        <f t="shared" si="439"/>
        <v/>
      </c>
      <c r="AR191" s="68" t="str">
        <f t="shared" si="355"/>
        <v/>
      </c>
      <c r="AS191" s="32"/>
      <c r="AT191" s="120"/>
      <c r="AU191" s="62" t="str">
        <f t="shared" si="318"/>
        <v/>
      </c>
      <c r="AV191" s="62" t="str">
        <f t="shared" si="356"/>
        <v/>
      </c>
      <c r="AW191" s="65" t="str">
        <f t="shared" si="440"/>
        <v/>
      </c>
      <c r="AX191" s="68" t="str">
        <f t="shared" si="357"/>
        <v/>
      </c>
      <c r="AY191" s="32"/>
      <c r="AZ191" s="120"/>
      <c r="BA191" s="62" t="str">
        <f t="shared" si="319"/>
        <v/>
      </c>
      <c r="BB191" s="62" t="str">
        <f t="shared" si="358"/>
        <v/>
      </c>
      <c r="BC191" s="65" t="str">
        <f t="shared" si="441"/>
        <v/>
      </c>
      <c r="BD191" s="68" t="str">
        <f t="shared" si="359"/>
        <v/>
      </c>
      <c r="BE191" s="32"/>
      <c r="BF191" s="120"/>
      <c r="BG191" s="62" t="str">
        <f t="shared" si="320"/>
        <v/>
      </c>
      <c r="BH191" s="62" t="str">
        <f t="shared" si="360"/>
        <v/>
      </c>
      <c r="BI191" s="65" t="str">
        <f t="shared" si="442"/>
        <v/>
      </c>
      <c r="BJ191" s="68" t="str">
        <f t="shared" si="361"/>
        <v/>
      </c>
      <c r="BK191" s="32"/>
      <c r="BL191" s="120"/>
      <c r="BM191" s="62" t="str">
        <f t="shared" si="321"/>
        <v/>
      </c>
      <c r="BN191" s="62" t="str">
        <f t="shared" si="362"/>
        <v/>
      </c>
      <c r="BO191" s="65" t="str">
        <f t="shared" si="443"/>
        <v/>
      </c>
      <c r="BP191" s="68" t="str">
        <f t="shared" si="363"/>
        <v/>
      </c>
      <c r="BQ191" s="32"/>
      <c r="BR191" s="120"/>
      <c r="BS191" s="62" t="str">
        <f t="shared" si="322"/>
        <v/>
      </c>
      <c r="BT191" s="62" t="str">
        <f t="shared" si="364"/>
        <v/>
      </c>
      <c r="BU191" s="65" t="str">
        <f t="shared" si="444"/>
        <v/>
      </c>
      <c r="BV191" s="68" t="str">
        <f t="shared" si="365"/>
        <v/>
      </c>
      <c r="BW191" s="32"/>
      <c r="BX191" s="120"/>
      <c r="BY191" s="62" t="str">
        <f t="shared" si="323"/>
        <v/>
      </c>
      <c r="BZ191" s="62" t="str">
        <f t="shared" si="366"/>
        <v/>
      </c>
      <c r="CA191" s="65" t="str">
        <f t="shared" si="445"/>
        <v/>
      </c>
      <c r="CB191" s="68" t="str">
        <f t="shared" si="367"/>
        <v/>
      </c>
      <c r="CC191" s="32"/>
      <c r="CD191" s="120"/>
      <c r="CE191" s="62" t="str">
        <f t="shared" si="324"/>
        <v/>
      </c>
      <c r="CF191" s="62" t="str">
        <f t="shared" si="368"/>
        <v/>
      </c>
      <c r="CG191" s="65" t="str">
        <f t="shared" si="446"/>
        <v/>
      </c>
      <c r="CH191" s="68" t="str">
        <f t="shared" si="369"/>
        <v/>
      </c>
      <c r="CI191" s="32"/>
      <c r="CJ191" s="120"/>
      <c r="CK191" s="62" t="str">
        <f t="shared" si="325"/>
        <v/>
      </c>
      <c r="CL191" s="62" t="str">
        <f t="shared" si="370"/>
        <v/>
      </c>
      <c r="CM191" s="65" t="str">
        <f t="shared" si="447"/>
        <v/>
      </c>
      <c r="CN191" s="68" t="str">
        <f t="shared" si="371"/>
        <v/>
      </c>
      <c r="CO191" s="32"/>
      <c r="CP191" s="120"/>
      <c r="CQ191" s="62" t="str">
        <f t="shared" si="326"/>
        <v/>
      </c>
      <c r="CR191" s="62" t="str">
        <f t="shared" si="372"/>
        <v/>
      </c>
      <c r="CS191" s="65" t="str">
        <f t="shared" si="448"/>
        <v/>
      </c>
      <c r="CT191" s="68" t="str">
        <f t="shared" si="373"/>
        <v/>
      </c>
      <c r="CU191" s="32"/>
      <c r="CV191" s="120"/>
      <c r="CW191" s="62" t="str">
        <f t="shared" si="327"/>
        <v/>
      </c>
      <c r="CX191" s="62" t="str">
        <f t="shared" si="374"/>
        <v/>
      </c>
      <c r="CY191" s="65" t="str">
        <f t="shared" si="449"/>
        <v/>
      </c>
      <c r="CZ191" s="68" t="str">
        <f t="shared" si="375"/>
        <v/>
      </c>
      <c r="DA191" s="32"/>
      <c r="DB191" s="120"/>
      <c r="DC191" s="62" t="str">
        <f t="shared" si="328"/>
        <v/>
      </c>
      <c r="DD191" s="62" t="str">
        <f t="shared" si="376"/>
        <v/>
      </c>
      <c r="DE191" s="65" t="str">
        <f t="shared" si="450"/>
        <v/>
      </c>
      <c r="DF191" s="68" t="str">
        <f t="shared" si="377"/>
        <v/>
      </c>
      <c r="DG191" s="32"/>
      <c r="DH191" s="120"/>
      <c r="DI191" s="62" t="str">
        <f t="shared" si="329"/>
        <v/>
      </c>
      <c r="DJ191" s="62" t="str">
        <f t="shared" si="378"/>
        <v/>
      </c>
      <c r="DK191" s="65" t="str">
        <f t="shared" si="451"/>
        <v/>
      </c>
      <c r="DL191" s="68" t="str">
        <f t="shared" si="379"/>
        <v/>
      </c>
      <c r="DM191" s="32"/>
      <c r="DN191" s="120"/>
      <c r="DO191" s="62" t="str">
        <f t="shared" si="330"/>
        <v/>
      </c>
      <c r="DP191" s="62" t="str">
        <f t="shared" si="380"/>
        <v/>
      </c>
      <c r="DQ191" s="65" t="str">
        <f t="shared" si="452"/>
        <v/>
      </c>
      <c r="DR191" s="68" t="str">
        <f t="shared" si="381"/>
        <v/>
      </c>
      <c r="DS191" s="32"/>
      <c r="DT191" s="120"/>
      <c r="DU191" s="62" t="str">
        <f t="shared" si="331"/>
        <v/>
      </c>
      <c r="DV191" s="62" t="str">
        <f t="shared" si="382"/>
        <v/>
      </c>
      <c r="DW191" s="65" t="str">
        <f t="shared" si="453"/>
        <v/>
      </c>
      <c r="DX191" s="68" t="str">
        <f t="shared" si="383"/>
        <v/>
      </c>
      <c r="DY191" s="32"/>
      <c r="DZ191" s="120"/>
      <c r="EA191" s="62" t="str">
        <f t="shared" si="332"/>
        <v/>
      </c>
      <c r="EB191" s="62" t="str">
        <f t="shared" si="384"/>
        <v/>
      </c>
      <c r="EC191" s="65" t="str">
        <f t="shared" si="454"/>
        <v/>
      </c>
      <c r="ED191" s="68" t="str">
        <f t="shared" si="385"/>
        <v/>
      </c>
      <c r="EE191" s="32"/>
      <c r="EF191" s="120"/>
      <c r="EG191" s="62" t="str">
        <f t="shared" si="333"/>
        <v/>
      </c>
      <c r="EH191" s="62" t="str">
        <f t="shared" si="386"/>
        <v/>
      </c>
      <c r="EI191" s="65" t="str">
        <f t="shared" si="455"/>
        <v/>
      </c>
      <c r="EJ191" s="68" t="str">
        <f t="shared" si="387"/>
        <v/>
      </c>
      <c r="EK191" s="32"/>
      <c r="EL191" s="120"/>
      <c r="EM191" s="62" t="str">
        <f t="shared" si="334"/>
        <v/>
      </c>
      <c r="EN191" s="62" t="str">
        <f t="shared" si="388"/>
        <v/>
      </c>
      <c r="EO191" s="65" t="str">
        <f t="shared" si="456"/>
        <v/>
      </c>
      <c r="EP191" s="68" t="str">
        <f t="shared" si="389"/>
        <v/>
      </c>
      <c r="EQ191" s="32"/>
      <c r="ER191" s="120"/>
      <c r="ES191" s="62" t="str">
        <f t="shared" si="335"/>
        <v/>
      </c>
      <c r="ET191" s="62" t="str">
        <f t="shared" si="390"/>
        <v/>
      </c>
      <c r="EU191" s="65" t="str">
        <f t="shared" si="457"/>
        <v/>
      </c>
      <c r="EV191" s="68" t="str">
        <f t="shared" si="391"/>
        <v/>
      </c>
      <c r="EW191" s="32"/>
      <c r="EX191" s="120"/>
      <c r="EY191" s="62" t="str">
        <f t="shared" si="336"/>
        <v/>
      </c>
      <c r="EZ191" s="62" t="str">
        <f t="shared" si="392"/>
        <v/>
      </c>
      <c r="FA191" s="65" t="str">
        <f t="shared" si="458"/>
        <v/>
      </c>
      <c r="FB191" s="68" t="str">
        <f t="shared" si="393"/>
        <v/>
      </c>
      <c r="FC191" s="32"/>
      <c r="FD191" s="120"/>
      <c r="FE191" s="62" t="str">
        <f t="shared" si="337"/>
        <v/>
      </c>
      <c r="FF191" s="62" t="str">
        <f t="shared" si="394"/>
        <v/>
      </c>
      <c r="FG191" s="65" t="str">
        <f t="shared" si="459"/>
        <v/>
      </c>
      <c r="FH191" s="68" t="str">
        <f t="shared" si="395"/>
        <v/>
      </c>
      <c r="FI191" s="32"/>
      <c r="FJ191" s="120"/>
      <c r="FK191" s="62" t="str">
        <f t="shared" si="338"/>
        <v/>
      </c>
      <c r="FL191" s="62" t="str">
        <f t="shared" si="396"/>
        <v/>
      </c>
      <c r="FM191" s="65" t="str">
        <f t="shared" si="460"/>
        <v/>
      </c>
      <c r="FN191" s="68" t="str">
        <f t="shared" si="397"/>
        <v/>
      </c>
      <c r="FO191" s="32"/>
      <c r="FP191" s="120"/>
      <c r="FQ191" s="62" t="str">
        <f t="shared" si="339"/>
        <v/>
      </c>
      <c r="FR191" s="62" t="str">
        <f t="shared" si="398"/>
        <v/>
      </c>
      <c r="FS191" s="65" t="str">
        <f t="shared" si="461"/>
        <v/>
      </c>
      <c r="FT191" s="68" t="str">
        <f t="shared" si="399"/>
        <v/>
      </c>
      <c r="FU191" s="32"/>
      <c r="FV191" s="120"/>
      <c r="FW191" s="62" t="str">
        <f t="shared" si="340"/>
        <v/>
      </c>
      <c r="FX191" s="62" t="str">
        <f t="shared" si="400"/>
        <v/>
      </c>
      <c r="FY191" s="65" t="str">
        <f t="shared" si="462"/>
        <v/>
      </c>
      <c r="FZ191" s="68" t="str">
        <f t="shared" si="401"/>
        <v/>
      </c>
      <c r="GA191" s="32"/>
      <c r="GC191" s="7" t="str">
        <f t="shared" si="402"/>
        <v>Jun 2020</v>
      </c>
      <c r="GD191" s="7" t="str">
        <f t="shared" ca="1" si="341"/>
        <v/>
      </c>
      <c r="GT191" s="71">
        <f>IF(GT$9="", "", IF(AND(NOT('Personnel Details'!$N$11=""), $B191&gt;='Personnel Details'!$N$11), 'Personnel Details'!$O$11, IF(AND(NOT('Personnel Details'!$I$11=""), $B191&gt;='Personnel Details'!$I$11), 'Personnel Details'!$J$11, 'Personnel Details'!$E$11)))</f>
        <v>0.8</v>
      </c>
      <c r="GU191" s="59" t="str">
        <f>IF(GT$9="", "", IF(AND(NOT('Personnel Details'!$N$11=""), $B191&gt;='Personnel Details'!$N$11), IF('Personnel Details'!$P$11="","", 'Personnel Details'!$P$11), IF(AND(NOT('Personnel Details'!$I$11=""), $B191&gt;='Personnel Details'!$I$11), IF('Personnel Details'!$K$11="", "", 'Personnel Details'!$K$11), IF('Personnel Details'!$F$11="", "", 'Personnel Details'!$F$11))))</f>
        <v/>
      </c>
      <c r="GV191" s="74">
        <f>IF(GT$9="", "", IF(AND(NOT('Personnel Details'!$N$11=""), $B191&gt;='Personnel Details'!$N$11), 'Personnel Details'!$Q$11, IF(AND(NOT('Personnel Details'!$I$11=""), $B191&gt;='Personnel Details'!$I$11), 'Personnel Details'!$L$11, 'Personnel Details'!$G$11)))</f>
        <v>0</v>
      </c>
      <c r="GW191" s="59">
        <f t="shared" si="403"/>
        <v>0</v>
      </c>
      <c r="GX191" s="53"/>
      <c r="GZ191" s="78">
        <f>IF(GZ$9="", "", IF(AND(NOT('Personnel Details'!$N$12=""), $B191&gt;='Personnel Details'!$N$12), 'Personnel Details'!$O$12, IF(AND(NOT('Personnel Details'!$I$12=""), $B191&gt;='Personnel Details'!$I$12), 'Personnel Details'!$J$12, 'Personnel Details'!$E$12)))</f>
        <v>0.8</v>
      </c>
      <c r="HA191" s="59" t="str">
        <f>IF(GZ$9="", "", IF(AND(NOT('Personnel Details'!$N$12=""), $B191&gt;='Personnel Details'!$N$12), IF('Personnel Details'!$P$12="","", 'Personnel Details'!$P$12), IF(AND(NOT('Personnel Details'!$I$12=""), $B191&gt;='Personnel Details'!$I$12), IF('Personnel Details'!$K$12="", "", 'Personnel Details'!$K$12), IF('Personnel Details'!$F$12="", "", 'Personnel Details'!$F$12))))</f>
        <v/>
      </c>
      <c r="HB191" s="79">
        <f>IF(GZ$9="", "", IF(AND(NOT('Personnel Details'!$N$12=""), $B191&gt;='Personnel Details'!$N$12), 'Personnel Details'!$Q$12, IF(AND(NOT('Personnel Details'!$I$12=""), $B191&gt;='Personnel Details'!$I$12), 'Personnel Details'!$L$12, 'Personnel Details'!$G$12)))</f>
        <v>0</v>
      </c>
      <c r="HC191" s="59">
        <f t="shared" si="404"/>
        <v>0</v>
      </c>
      <c r="HD191" s="53"/>
      <c r="HF191" s="78">
        <f>IF(HF$9="", "", IF(AND(NOT('Personnel Details'!$N$13=""), $B191&gt;='Personnel Details'!$N$13), 'Personnel Details'!$O$13, IF(AND(NOT('Personnel Details'!$I$13=""), $B191&gt;='Personnel Details'!$I$13), 'Personnel Details'!$J$13, 'Personnel Details'!$E$13)))</f>
        <v>0.8</v>
      </c>
      <c r="HG191" s="59" t="str">
        <f>IF(HF$9="", "", IF(AND(NOT('Personnel Details'!$N$13=""), $B191&gt;='Personnel Details'!$N$13), IF('Personnel Details'!$P$13="","", 'Personnel Details'!$P$13), IF(AND(NOT('Personnel Details'!$I$13=""), $B191&gt;='Personnel Details'!$I$13), IF('Personnel Details'!$K$13="", "", 'Personnel Details'!$K$13), IF('Personnel Details'!$F$13="", "", 'Personnel Details'!$F$13))))</f>
        <v/>
      </c>
      <c r="HH191" s="79">
        <f>IF(HF$9="", "", IF(AND(NOT('Personnel Details'!$N$13=""), $B191&gt;='Personnel Details'!$N$13), 'Personnel Details'!$Q$13, IF(AND(NOT('Personnel Details'!$I$13=""), $B191&gt;='Personnel Details'!$I$13), 'Personnel Details'!$L$13, 'Personnel Details'!$G$13)))</f>
        <v>0</v>
      </c>
      <c r="HI191" s="59">
        <f t="shared" si="405"/>
        <v>0</v>
      </c>
      <c r="HJ191" s="53"/>
      <c r="HL191" s="78">
        <f>IF(HL$9="", "", IF(AND(NOT('Personnel Details'!$N$14=""), $B191&gt;='Personnel Details'!$N$14), 'Personnel Details'!$O$14, IF(AND(NOT('Personnel Details'!$I$14=""), $B191&gt;='Personnel Details'!$I$14), 'Personnel Details'!$J$14, 'Personnel Details'!$E$14)))</f>
        <v>0.8</v>
      </c>
      <c r="HM191" s="59">
        <f>IF(HL$9="", "", IF(AND(NOT('Personnel Details'!$N$14=""), $B191&gt;='Personnel Details'!$N$14), IF('Personnel Details'!$P$14="","", 'Personnel Details'!$P$14), IF(AND(NOT('Personnel Details'!$I$14=""), $B191&gt;='Personnel Details'!$I$14), IF('Personnel Details'!$K$14="", "", 'Personnel Details'!$K$14), IF('Personnel Details'!$F$14="", "", 'Personnel Details'!$F$14))))</f>
        <v>2000</v>
      </c>
      <c r="HN191" s="79">
        <f>IF(HL$9="", "", IF(AND(NOT('Personnel Details'!$N$14=""), $B191&gt;='Personnel Details'!$N$14), 'Personnel Details'!$Q$14, IF(AND(NOT('Personnel Details'!$I$14=""), $B191&gt;='Personnel Details'!$I$14), 'Personnel Details'!$L$14, 'Personnel Details'!$G$14)))</f>
        <v>0.85</v>
      </c>
      <c r="HO191" s="59">
        <f t="shared" si="406"/>
        <v>0</v>
      </c>
      <c r="HP191" s="53"/>
      <c r="HR191" s="78" t="str">
        <f>IF(HR$9="", "", IF(AND(NOT('Personnel Details'!$N$15=""), $B191&gt;='Personnel Details'!$N$15), 'Personnel Details'!$O$15, IF(AND(NOT('Personnel Details'!$I$15=""), $B191&gt;='Personnel Details'!$I$15), 'Personnel Details'!$J$15, 'Personnel Details'!$E$15)))</f>
        <v/>
      </c>
      <c r="HS191" s="59" t="str">
        <f>IF(HR$9="", "", IF(AND(NOT('Personnel Details'!$N$15=""), $B191&gt;='Personnel Details'!$N$15), IF('Personnel Details'!$P$15="","", 'Personnel Details'!$P$15), IF(AND(NOT('Personnel Details'!$I$15=""), $B191&gt;='Personnel Details'!$I$15), IF('Personnel Details'!$K$15="", "", 'Personnel Details'!$K$15), IF('Personnel Details'!$F$15="", "", 'Personnel Details'!$F$15))))</f>
        <v/>
      </c>
      <c r="HT191" s="79" t="str">
        <f>IF(HR$9="", "", IF(AND(NOT('Personnel Details'!$N$15=""), $B191&gt;='Personnel Details'!$N$15), 'Personnel Details'!$Q$15, IF(AND(NOT('Personnel Details'!$I$15=""), $B191&gt;='Personnel Details'!$I$15), 'Personnel Details'!$L$15, 'Personnel Details'!$G$15)))</f>
        <v/>
      </c>
      <c r="HU191" s="59">
        <f t="shared" si="407"/>
        <v>0</v>
      </c>
      <c r="HV191" s="53"/>
      <c r="HX191" s="78" t="str">
        <f>IF(HX$9="", "", IF(AND(NOT('Personnel Details'!$N$16=""), $B191&gt;='Personnel Details'!$N$16), 'Personnel Details'!$O$16, IF(AND(NOT('Personnel Details'!$I$16=""), $B191&gt;='Personnel Details'!$I$16), 'Personnel Details'!$J$16, 'Personnel Details'!$E$16)))</f>
        <v/>
      </c>
      <c r="HY191" s="59" t="str">
        <f>IF(HX$9="", "", IF(AND(NOT('Personnel Details'!$N$16=""), $B191&gt;='Personnel Details'!$N$16), IF('Personnel Details'!$P$16="","", 'Personnel Details'!$P$16), IF(AND(NOT('Personnel Details'!$I$16=""), $B191&gt;='Personnel Details'!$I$16), IF('Personnel Details'!$K$16="", "", 'Personnel Details'!$K$16), IF('Personnel Details'!$F$16="", "", 'Personnel Details'!$F$16))))</f>
        <v/>
      </c>
      <c r="HZ191" s="79" t="str">
        <f>IF(HX$9="", "", IF(AND(NOT('Personnel Details'!$N$16=""), $B191&gt;='Personnel Details'!$N$16), 'Personnel Details'!$Q$16, IF(AND(NOT('Personnel Details'!$I$16=""), $B191&gt;='Personnel Details'!$I$16), 'Personnel Details'!$L$16, 'Personnel Details'!$G$16)))</f>
        <v/>
      </c>
      <c r="IA191" s="59">
        <f t="shared" si="408"/>
        <v>0</v>
      </c>
      <c r="IB191" s="53"/>
      <c r="ID191" s="78" t="str">
        <f>IF(ID$9="", "", IF(AND(NOT('Personnel Details'!$N$17=""), $B191&gt;='Personnel Details'!$N$17), 'Personnel Details'!$O$17, IF(AND(NOT('Personnel Details'!$I$17=""), $B191&gt;='Personnel Details'!$I$17), 'Personnel Details'!$J$17, 'Personnel Details'!$E$17)))</f>
        <v/>
      </c>
      <c r="IE191" s="59" t="str">
        <f>IF(ID$9="", "", IF(AND(NOT('Personnel Details'!$N$17=""), $B191&gt;='Personnel Details'!$N$17), IF('Personnel Details'!$P$17="","", 'Personnel Details'!$P$17), IF(AND(NOT('Personnel Details'!$I$17=""), $B191&gt;='Personnel Details'!$I$17), IF('Personnel Details'!$K$17="", "", 'Personnel Details'!$K$17), IF('Personnel Details'!$F$17="", "", 'Personnel Details'!$F$17))))</f>
        <v/>
      </c>
      <c r="IF191" s="79" t="str">
        <f>IF(ID$9="", "", IF(AND(NOT('Personnel Details'!$N$17=""), $B191&gt;='Personnel Details'!$N$17), 'Personnel Details'!$Q$17, IF(AND(NOT('Personnel Details'!$I$17=""), $B191&gt;='Personnel Details'!$I$17), 'Personnel Details'!$L$17, 'Personnel Details'!$G$17)))</f>
        <v/>
      </c>
      <c r="IG191" s="59">
        <f t="shared" si="409"/>
        <v>0</v>
      </c>
      <c r="IH191" s="53"/>
      <c r="IJ191" s="78" t="str">
        <f>IF(IJ$9="", "", IF(AND(NOT('Personnel Details'!$N$18=""), $B191&gt;='Personnel Details'!$N$18), 'Personnel Details'!$O$18, IF(AND(NOT('Personnel Details'!$I$18=""), $B191&gt;='Personnel Details'!$I$18), 'Personnel Details'!$J$18, 'Personnel Details'!$E$18)))</f>
        <v/>
      </c>
      <c r="IK191" s="59" t="str">
        <f>IF(IJ$9="", "", IF(AND(NOT('Personnel Details'!$N$18=""), $B191&gt;='Personnel Details'!$N$18), IF('Personnel Details'!$P$18="","", 'Personnel Details'!$P$18), IF(AND(NOT('Personnel Details'!$I$18=""), $B191&gt;='Personnel Details'!$I$18), IF('Personnel Details'!$K$18="", "", 'Personnel Details'!$K$18), IF('Personnel Details'!$F$18="", "", 'Personnel Details'!$F$18))))</f>
        <v/>
      </c>
      <c r="IL191" s="79" t="str">
        <f>IF(IJ$9="", "", IF(AND(NOT('Personnel Details'!$N$18=""), $B191&gt;='Personnel Details'!$N$18), 'Personnel Details'!$Q$18, IF(AND(NOT('Personnel Details'!$I$18=""), $B191&gt;='Personnel Details'!$I$18), 'Personnel Details'!$L$18, 'Personnel Details'!$G$18)))</f>
        <v/>
      </c>
      <c r="IM191" s="59">
        <f t="shared" si="410"/>
        <v>0</v>
      </c>
      <c r="IN191" s="53"/>
      <c r="IP191" s="78" t="str">
        <f>IF(IP$9="", "", IF(AND(NOT('Personnel Details'!$N$19=""), $B191&gt;='Personnel Details'!$N$19), 'Personnel Details'!$O$19, IF(AND(NOT('Personnel Details'!$I$19=""), $B191&gt;='Personnel Details'!$I$19), 'Personnel Details'!$J$19, 'Personnel Details'!$E$19)))</f>
        <v/>
      </c>
      <c r="IQ191" s="59" t="str">
        <f>IF(IP$9="", "", IF(AND(NOT('Personnel Details'!$N$19=""), $B191&gt;='Personnel Details'!$N$19), IF('Personnel Details'!$P$19="","", 'Personnel Details'!$P$19), IF(AND(NOT('Personnel Details'!$I$19=""), $B191&gt;='Personnel Details'!$I$19), IF('Personnel Details'!$K$19="", "", 'Personnel Details'!$K$19), IF('Personnel Details'!$F$19="", "", 'Personnel Details'!$F$19))))</f>
        <v/>
      </c>
      <c r="IR191" s="79" t="str">
        <f>IF(IP$9="", "", IF(AND(NOT('Personnel Details'!$N$19=""), $B191&gt;='Personnel Details'!$N$19), 'Personnel Details'!$Q$19, IF(AND(NOT('Personnel Details'!$I$19=""), $B191&gt;='Personnel Details'!$I$19), 'Personnel Details'!$L$19, 'Personnel Details'!$G$19)))</f>
        <v/>
      </c>
      <c r="IS191" s="59">
        <f t="shared" si="411"/>
        <v>0</v>
      </c>
      <c r="IT191" s="53"/>
      <c r="IV191" s="78" t="str">
        <f>IF(IV$9="", "", IF(AND(NOT('Personnel Details'!$N$20=""), $B191&gt;='Personnel Details'!$N$20), 'Personnel Details'!$O$20, IF(AND(NOT('Personnel Details'!$I$20=""), $B191&gt;='Personnel Details'!$I$20), 'Personnel Details'!$J$20, 'Personnel Details'!$E$20)))</f>
        <v/>
      </c>
      <c r="IW191" s="59" t="str">
        <f>IF(IV$9="", "", IF(AND(NOT('Personnel Details'!$N$20=""), $B191&gt;='Personnel Details'!$N$20), IF('Personnel Details'!$P$20="","", 'Personnel Details'!$P$20), IF(AND(NOT('Personnel Details'!$I$20=""), $B191&gt;='Personnel Details'!$I$20), IF('Personnel Details'!$K$20="", "", 'Personnel Details'!$K$20), IF('Personnel Details'!$F$20="", "", 'Personnel Details'!$F$20))))</f>
        <v/>
      </c>
      <c r="IX191" s="79" t="str">
        <f>IF(IV$9="", "", IF(AND(NOT('Personnel Details'!$N$20=""), $B191&gt;='Personnel Details'!$N$20), 'Personnel Details'!$Q$20, IF(AND(NOT('Personnel Details'!$I$20=""), $B191&gt;='Personnel Details'!$I$20), 'Personnel Details'!$L$20, 'Personnel Details'!$G$20)))</f>
        <v/>
      </c>
      <c r="IY191" s="59">
        <f t="shared" si="412"/>
        <v>0</v>
      </c>
      <c r="IZ191" s="53"/>
      <c r="JB191" s="78" t="str">
        <f>IF(JB$9="", "", IF(AND(NOT('Personnel Details'!$N$21=""), $B191&gt;='Personnel Details'!$N$21), 'Personnel Details'!$O$21, IF(AND(NOT('Personnel Details'!$I$21=""), $B191&gt;='Personnel Details'!$I$21), 'Personnel Details'!$J$21, 'Personnel Details'!$E$21)))</f>
        <v/>
      </c>
      <c r="JC191" s="59" t="str">
        <f>IF(JB$9="", "", IF(AND(NOT('Personnel Details'!$N$21=""), $B191&gt;='Personnel Details'!$N$21), IF('Personnel Details'!$P$21="","", 'Personnel Details'!$P$21), IF(AND(NOT('Personnel Details'!$I$21=""), $B191&gt;='Personnel Details'!$I$21), IF('Personnel Details'!$K$21="", "", 'Personnel Details'!$K$21), IF('Personnel Details'!$F$21="", "", 'Personnel Details'!$F$21))))</f>
        <v/>
      </c>
      <c r="JD191" s="79" t="str">
        <f>IF(JB$9="", "", IF(AND(NOT('Personnel Details'!$N$21=""), $B191&gt;='Personnel Details'!$N$21), 'Personnel Details'!$Q$21, IF(AND(NOT('Personnel Details'!$I$21=""), $B191&gt;='Personnel Details'!$I$21), 'Personnel Details'!$L$21, 'Personnel Details'!$G$21)))</f>
        <v/>
      </c>
      <c r="JE191" s="59">
        <f t="shared" si="413"/>
        <v>0</v>
      </c>
      <c r="JF191" s="53"/>
      <c r="JH191" s="78" t="str">
        <f>IF(JH$9="", "", IF(AND(NOT('Personnel Details'!$N$22=""), $B191&gt;='Personnel Details'!$N$22), 'Personnel Details'!$O$22, IF(AND(NOT('Personnel Details'!$I$22=""), $B191&gt;='Personnel Details'!$I$22), 'Personnel Details'!$J$22, 'Personnel Details'!$E$22)))</f>
        <v/>
      </c>
      <c r="JI191" s="59" t="str">
        <f>IF(JH$9="", "", IF(AND(NOT('Personnel Details'!$N$22=""), $B191&gt;='Personnel Details'!$N$22), IF('Personnel Details'!$P$22="","", 'Personnel Details'!$P$22), IF(AND(NOT('Personnel Details'!$I$22=""), $B191&gt;='Personnel Details'!$I$22), IF('Personnel Details'!$K$22="", "", 'Personnel Details'!$K$22), IF('Personnel Details'!$F$22="", "", 'Personnel Details'!$F$22))))</f>
        <v/>
      </c>
      <c r="JJ191" s="79" t="str">
        <f>IF(JH$9="", "", IF(AND(NOT('Personnel Details'!$N$22=""), $B191&gt;='Personnel Details'!$N$22), 'Personnel Details'!$Q$22, IF(AND(NOT('Personnel Details'!$I$22=""), $B191&gt;='Personnel Details'!$I$22), 'Personnel Details'!$L$22, 'Personnel Details'!$G$22)))</f>
        <v/>
      </c>
      <c r="JK191" s="59">
        <f t="shared" si="414"/>
        <v>0</v>
      </c>
      <c r="JL191" s="53"/>
      <c r="JN191" s="78" t="str">
        <f>IF(JN$9="", "", IF(AND(NOT('Personnel Details'!$N$23=""), $B191&gt;='Personnel Details'!$N$23), 'Personnel Details'!$O$23, IF(AND(NOT('Personnel Details'!$I$23=""), $B191&gt;='Personnel Details'!$I$23), 'Personnel Details'!$J$23, 'Personnel Details'!$E$23)))</f>
        <v/>
      </c>
      <c r="JO191" s="59" t="str">
        <f>IF(JN$9="", "", IF(AND(NOT('Personnel Details'!$N$23=""), $B191&gt;='Personnel Details'!$N$23), IF('Personnel Details'!$P$23="","", 'Personnel Details'!$P$23), IF(AND(NOT('Personnel Details'!$I$23=""), $B191&gt;='Personnel Details'!$I$23), IF('Personnel Details'!$K$23="", "", 'Personnel Details'!$K$23), IF('Personnel Details'!$F$23="", "", 'Personnel Details'!$F$23))))</f>
        <v/>
      </c>
      <c r="JP191" s="79" t="str">
        <f>IF(JN$9="", "", IF(AND(NOT('Personnel Details'!$N$23=""), $B191&gt;='Personnel Details'!$N$23), 'Personnel Details'!$Q$23, IF(AND(NOT('Personnel Details'!$I$23=""), $B191&gt;='Personnel Details'!$I$23), 'Personnel Details'!$L$23, 'Personnel Details'!$G$23)))</f>
        <v/>
      </c>
      <c r="JQ191" s="59">
        <f t="shared" si="415"/>
        <v>0</v>
      </c>
      <c r="JR191" s="53"/>
      <c r="JT191" s="78" t="str">
        <f>IF(JT$9="", "", IF(AND(NOT('Personnel Details'!$N$24=""), $B191&gt;='Personnel Details'!$N$24), 'Personnel Details'!$O$24, IF(AND(NOT('Personnel Details'!$I$24=""), $B191&gt;='Personnel Details'!$I$24), 'Personnel Details'!$J$24, 'Personnel Details'!$E$24)))</f>
        <v/>
      </c>
      <c r="JU191" s="59" t="str">
        <f>IF(JT$9="", "", IF(AND(NOT('Personnel Details'!$N$24=""), $B191&gt;='Personnel Details'!$N$24), IF('Personnel Details'!$P$24="","", 'Personnel Details'!$P$24), IF(AND(NOT('Personnel Details'!$I$24=""), $B191&gt;='Personnel Details'!$I$24), IF('Personnel Details'!$K$24="", "", 'Personnel Details'!$K$24), IF('Personnel Details'!$F$24="", "", 'Personnel Details'!$F$24))))</f>
        <v/>
      </c>
      <c r="JV191" s="79" t="str">
        <f>IF(JT$9="", "", IF(AND(NOT('Personnel Details'!$N$24=""), $B191&gt;='Personnel Details'!$N$24), 'Personnel Details'!$Q$24, IF(AND(NOT('Personnel Details'!$I$24=""), $B191&gt;='Personnel Details'!$I$24), 'Personnel Details'!$L$24, 'Personnel Details'!$G$24)))</f>
        <v/>
      </c>
      <c r="JW191" s="59">
        <f t="shared" si="416"/>
        <v>0</v>
      </c>
      <c r="JX191" s="53"/>
      <c r="JZ191" s="78" t="str">
        <f>IF(JZ$9="", "", IF(AND(NOT('Personnel Details'!$N$25=""), $B191&gt;='Personnel Details'!$N$25), 'Personnel Details'!$O$25, IF(AND(NOT('Personnel Details'!$I$25=""), $B191&gt;='Personnel Details'!$I$25), 'Personnel Details'!$J$25, 'Personnel Details'!$E$25)))</f>
        <v/>
      </c>
      <c r="KA191" s="59" t="str">
        <f>IF(JZ$9="", "", IF(AND(NOT('Personnel Details'!$N$25=""), $B191&gt;='Personnel Details'!$N$25), IF('Personnel Details'!$P$25="","", 'Personnel Details'!$P$25), IF(AND(NOT('Personnel Details'!$I$25=""), $B191&gt;='Personnel Details'!$I$25), IF('Personnel Details'!$K$25="", "", 'Personnel Details'!$K$25), IF('Personnel Details'!$F$25="", "", 'Personnel Details'!$F$25))))</f>
        <v/>
      </c>
      <c r="KB191" s="79" t="str">
        <f>IF(JZ$9="", "", IF(AND(NOT('Personnel Details'!$N$25=""), $B191&gt;='Personnel Details'!$N$25), 'Personnel Details'!$Q$25, IF(AND(NOT('Personnel Details'!$I$25=""), $B191&gt;='Personnel Details'!$I$25), 'Personnel Details'!$L$25, 'Personnel Details'!$G$25)))</f>
        <v/>
      </c>
      <c r="KC191" s="59">
        <f t="shared" si="417"/>
        <v>0</v>
      </c>
      <c r="KD191" s="53"/>
      <c r="KF191" s="78" t="str">
        <f>IF(KF$9="", "", IF(AND(NOT('Personnel Details'!$N$26=""), $B191&gt;='Personnel Details'!$N$26), 'Personnel Details'!$O$26, IF(AND(NOT('Personnel Details'!$I$26=""), $B191&gt;='Personnel Details'!$I$26), 'Personnel Details'!$J$26, 'Personnel Details'!$E$26)))</f>
        <v/>
      </c>
      <c r="KG191" s="59" t="str">
        <f>IF(KF$9="", "", IF(AND(NOT('Personnel Details'!$N$26=""), $B191&gt;='Personnel Details'!$N$26), IF('Personnel Details'!$P$26="","", 'Personnel Details'!$P$26), IF(AND(NOT('Personnel Details'!$I$26=""), $B191&gt;='Personnel Details'!$I$26), IF('Personnel Details'!$K$26="", "", 'Personnel Details'!$K$26), IF('Personnel Details'!$F$26="", "", 'Personnel Details'!$F$26))))</f>
        <v/>
      </c>
      <c r="KH191" s="79" t="str">
        <f>IF(KF$9="", "", IF(AND(NOT('Personnel Details'!$N$26=""), $B191&gt;='Personnel Details'!$N$26), 'Personnel Details'!$Q$26, IF(AND(NOT('Personnel Details'!$I$26=""), $B191&gt;='Personnel Details'!$I$26), 'Personnel Details'!$L$26, 'Personnel Details'!$G$26)))</f>
        <v/>
      </c>
      <c r="KI191" s="59">
        <f t="shared" si="418"/>
        <v>0</v>
      </c>
      <c r="KJ191" s="53"/>
      <c r="KL191" s="78" t="str">
        <f>IF(KL$9="", "", IF(AND(NOT('Personnel Details'!$N$27=""), $B191&gt;='Personnel Details'!$N$27), 'Personnel Details'!$O$27, IF(AND(NOT('Personnel Details'!$I$27=""), $B191&gt;='Personnel Details'!$I$27), 'Personnel Details'!$J$27, 'Personnel Details'!$E$27)))</f>
        <v/>
      </c>
      <c r="KM191" s="59" t="str">
        <f>IF(KL$9="", "", IF(AND(NOT('Personnel Details'!$N$27=""), $B191&gt;='Personnel Details'!$N$27), IF('Personnel Details'!$P$27="","", 'Personnel Details'!$P$27), IF(AND(NOT('Personnel Details'!$I$27=""), $B191&gt;='Personnel Details'!$I$27), IF('Personnel Details'!$K$27="", "", 'Personnel Details'!$K$27), IF('Personnel Details'!$F$27="", "", 'Personnel Details'!$F$27))))</f>
        <v/>
      </c>
      <c r="KN191" s="79" t="str">
        <f>IF(KL$9="", "", IF(AND(NOT('Personnel Details'!$N$27=""), $B191&gt;='Personnel Details'!$N$27), 'Personnel Details'!$Q$27, IF(AND(NOT('Personnel Details'!$I$27=""), $B191&gt;='Personnel Details'!$I$27), 'Personnel Details'!$L$27, 'Personnel Details'!$G$27)))</f>
        <v/>
      </c>
      <c r="KO191" s="59">
        <f t="shared" si="419"/>
        <v>0</v>
      </c>
      <c r="KP191" s="53"/>
      <c r="KR191" s="78" t="str">
        <f>IF(KR$9="", "", IF(AND(NOT('Personnel Details'!$N$28=""), $B191&gt;='Personnel Details'!$N$28), 'Personnel Details'!$O$28, IF(AND(NOT('Personnel Details'!$I$28=""), $B191&gt;='Personnel Details'!$I$28), 'Personnel Details'!$J$28, 'Personnel Details'!$E$28)))</f>
        <v/>
      </c>
      <c r="KS191" s="59" t="str">
        <f>IF(KR$9="", "", IF(AND(NOT('Personnel Details'!$N$28=""), $B191&gt;='Personnel Details'!$N$28), IF('Personnel Details'!$P$28="","", 'Personnel Details'!$P$28), IF(AND(NOT('Personnel Details'!$I$28=""), $B191&gt;='Personnel Details'!$I$28), IF('Personnel Details'!$K$28="", "", 'Personnel Details'!$K$28), IF('Personnel Details'!$F$28="", "", 'Personnel Details'!$F$28))))</f>
        <v/>
      </c>
      <c r="KT191" s="79" t="str">
        <f>IF(KR$9="", "", IF(AND(NOT('Personnel Details'!$N$28=""), $B191&gt;='Personnel Details'!$N$28), 'Personnel Details'!$Q$28, IF(AND(NOT('Personnel Details'!$I$28=""), $B191&gt;='Personnel Details'!$I$28), 'Personnel Details'!$L$28, 'Personnel Details'!$G$28)))</f>
        <v/>
      </c>
      <c r="KU191" s="59">
        <f t="shared" si="420"/>
        <v>0</v>
      </c>
      <c r="KV191" s="53"/>
      <c r="KX191" s="78" t="str">
        <f>IF(KX$9="", "", IF(AND(NOT('Personnel Details'!$N$29=""), $B191&gt;='Personnel Details'!$N$29), 'Personnel Details'!$O$29, IF(AND(NOT('Personnel Details'!$I$29=""), $B191&gt;='Personnel Details'!$I$29), 'Personnel Details'!$J$29, 'Personnel Details'!$E$29)))</f>
        <v/>
      </c>
      <c r="KY191" s="59" t="str">
        <f>IF(KX$9="", "", IF(AND(NOT('Personnel Details'!$N$29=""), $B191&gt;='Personnel Details'!$N$29), IF('Personnel Details'!$P$29="","", 'Personnel Details'!$P$29), IF(AND(NOT('Personnel Details'!$I$29=""), $B191&gt;='Personnel Details'!$I$29), IF('Personnel Details'!$K$29="", "", 'Personnel Details'!$K$29), IF('Personnel Details'!$F$29="", "", 'Personnel Details'!$F$29))))</f>
        <v/>
      </c>
      <c r="KZ191" s="79" t="str">
        <f>IF(KX$9="", "", IF(AND(NOT('Personnel Details'!$N$29=""), $B191&gt;='Personnel Details'!$N$29), 'Personnel Details'!$Q$29, IF(AND(NOT('Personnel Details'!$I$29=""), $B191&gt;='Personnel Details'!$I$29), 'Personnel Details'!$L$29, 'Personnel Details'!$G$29)))</f>
        <v/>
      </c>
      <c r="LA191" s="59">
        <f t="shared" si="421"/>
        <v>0</v>
      </c>
      <c r="LB191" s="53"/>
      <c r="LD191" s="78" t="str">
        <f>IF(LD$9="", "", IF(AND(NOT('Personnel Details'!$N$30=""), $B191&gt;='Personnel Details'!$N$30), 'Personnel Details'!$O$30, IF(AND(NOT('Personnel Details'!$I$30=""), $B191&gt;='Personnel Details'!$I$30), 'Personnel Details'!$J$30, 'Personnel Details'!$E$30)))</f>
        <v/>
      </c>
      <c r="LE191" s="59" t="str">
        <f>IF(LD$9="", "", IF(AND(NOT('Personnel Details'!$N$30=""), $B191&gt;='Personnel Details'!$N$30), IF('Personnel Details'!$P$30="","", 'Personnel Details'!$P$30), IF(AND(NOT('Personnel Details'!$I$30=""), $B191&gt;='Personnel Details'!$I$30), IF('Personnel Details'!$K$30="", "", 'Personnel Details'!$K$30), IF('Personnel Details'!$F$30="", "", 'Personnel Details'!$F$30))))</f>
        <v/>
      </c>
      <c r="LF191" s="79" t="str">
        <f>IF(LD$9="", "", IF(AND(NOT('Personnel Details'!$N$30=""), $B191&gt;='Personnel Details'!$N$30), 'Personnel Details'!$Q$30, IF(AND(NOT('Personnel Details'!$I$30=""), $B191&gt;='Personnel Details'!$I$30), 'Personnel Details'!$L$30, 'Personnel Details'!$G$30)))</f>
        <v/>
      </c>
      <c r="LG191" s="59">
        <f t="shared" si="422"/>
        <v>0</v>
      </c>
      <c r="LH191" s="53"/>
      <c r="LJ191" s="78" t="str">
        <f>IF(LJ$9="", "", IF(AND(NOT('Personnel Details'!$N$31=""), $B191&gt;='Personnel Details'!$N$31), 'Personnel Details'!$O$31, IF(AND(NOT('Personnel Details'!$I$31=""), $B191&gt;='Personnel Details'!$I$31), 'Personnel Details'!$J$31, 'Personnel Details'!$E$31)))</f>
        <v/>
      </c>
      <c r="LK191" s="59" t="str">
        <f>IF(LJ$9="", "", IF(AND(NOT('Personnel Details'!$N$31=""), $B191&gt;='Personnel Details'!$N$31), IF('Personnel Details'!$P$31="","", 'Personnel Details'!$P$31), IF(AND(NOT('Personnel Details'!$I$31=""), $B191&gt;='Personnel Details'!$I$31), IF('Personnel Details'!$K$31="", "", 'Personnel Details'!$K$31), IF('Personnel Details'!$F$31="", "", 'Personnel Details'!$F$31))))</f>
        <v/>
      </c>
      <c r="LL191" s="79" t="str">
        <f>IF(LJ$9="", "", IF(AND(NOT('Personnel Details'!$N$31=""), $B191&gt;='Personnel Details'!$N$31), 'Personnel Details'!$Q$31, IF(AND(NOT('Personnel Details'!$I$31=""), $B191&gt;='Personnel Details'!$I$31), 'Personnel Details'!$L$31, 'Personnel Details'!$G$31)))</f>
        <v/>
      </c>
      <c r="LM191" s="59">
        <f t="shared" si="423"/>
        <v>0</v>
      </c>
      <c r="LN191" s="53"/>
      <c r="LP191" s="78" t="str">
        <f>IF(LP$9="", "", IF(AND(NOT('Personnel Details'!$N$32=""), $B191&gt;='Personnel Details'!$N$32), 'Personnel Details'!$O$32, IF(AND(NOT('Personnel Details'!$I$32=""), $B191&gt;='Personnel Details'!$I$32), 'Personnel Details'!$J$32, 'Personnel Details'!$E$32)))</f>
        <v/>
      </c>
      <c r="LQ191" s="59" t="str">
        <f>IF(LP$9="", "", IF(AND(NOT('Personnel Details'!$N$32=""), $B191&gt;='Personnel Details'!$N$32), IF('Personnel Details'!$P$32="","", 'Personnel Details'!$P$32), IF(AND(NOT('Personnel Details'!$I$32=""), $B191&gt;='Personnel Details'!$I$32), IF('Personnel Details'!$K$32="", "", 'Personnel Details'!$K$32), IF('Personnel Details'!$F$32="", "", 'Personnel Details'!$F$32))))</f>
        <v/>
      </c>
      <c r="LR191" s="79" t="str">
        <f>IF(LP$9="", "", IF(AND(NOT('Personnel Details'!$N$32=""), $B191&gt;='Personnel Details'!$N$32), 'Personnel Details'!$Q$32, IF(AND(NOT('Personnel Details'!$I$32=""), $B191&gt;='Personnel Details'!$I$32), 'Personnel Details'!$L$32, 'Personnel Details'!$G$32)))</f>
        <v/>
      </c>
      <c r="LS191" s="59">
        <f t="shared" si="424"/>
        <v>0</v>
      </c>
      <c r="LT191" s="53"/>
      <c r="LV191" s="78" t="str">
        <f>IF(LV$9="", "", IF(AND(NOT('Personnel Details'!$N$33=""), $B191&gt;='Personnel Details'!$N$33), 'Personnel Details'!$O$33, IF(AND(NOT('Personnel Details'!$I$33=""), $B191&gt;='Personnel Details'!$I$33), 'Personnel Details'!$J$33, 'Personnel Details'!$E$33)))</f>
        <v/>
      </c>
      <c r="LW191" s="59" t="str">
        <f>IF(LV$9="", "", IF(AND(NOT('Personnel Details'!$N$33=""), $B191&gt;='Personnel Details'!$N$33), IF('Personnel Details'!$P$33="","", 'Personnel Details'!$P$33), IF(AND(NOT('Personnel Details'!$I$33=""), $B191&gt;='Personnel Details'!$I$33), IF('Personnel Details'!$K$33="", "", 'Personnel Details'!$K$33), IF('Personnel Details'!$F$33="", "", 'Personnel Details'!$F$33))))</f>
        <v/>
      </c>
      <c r="LX191" s="79" t="str">
        <f>IF(LV$9="", "", IF(AND(NOT('Personnel Details'!$N$33=""), $B191&gt;='Personnel Details'!$N$33), 'Personnel Details'!$Q$33, IF(AND(NOT('Personnel Details'!$I$33=""), $B191&gt;='Personnel Details'!$I$33), 'Personnel Details'!$L$33, 'Personnel Details'!$G$33)))</f>
        <v/>
      </c>
      <c r="LY191" s="59">
        <f t="shared" si="425"/>
        <v>0</v>
      </c>
      <c r="LZ191" s="53"/>
      <c r="MB191" s="78" t="str">
        <f>IF(MB$9="", "", IF(AND(NOT('Personnel Details'!$N$34=""), $B191&gt;='Personnel Details'!$N$34), 'Personnel Details'!$O$34, IF(AND(NOT('Personnel Details'!$I$34=""), $B191&gt;='Personnel Details'!$I$34), 'Personnel Details'!$J$34, 'Personnel Details'!$E$34)))</f>
        <v/>
      </c>
      <c r="MC191" s="59" t="str">
        <f>IF(MB$9="", "", IF(AND(NOT('Personnel Details'!$N$34=""), $B191&gt;='Personnel Details'!$N$34), IF('Personnel Details'!$P$34="","", 'Personnel Details'!$P$34), IF(AND(NOT('Personnel Details'!$I$34=""), $B191&gt;='Personnel Details'!$I$34), IF('Personnel Details'!$K$34="", "", 'Personnel Details'!$K$34), IF('Personnel Details'!$F$34="", "", 'Personnel Details'!$F$34))))</f>
        <v/>
      </c>
      <c r="MD191" s="79" t="str">
        <f>IF(MB$9="", "", IF(AND(NOT('Personnel Details'!$N$34=""), $B191&gt;='Personnel Details'!$N$34), 'Personnel Details'!$Q$34, IF(AND(NOT('Personnel Details'!$I$34=""), $B191&gt;='Personnel Details'!$I$34), 'Personnel Details'!$L$34, 'Personnel Details'!$G$34)))</f>
        <v/>
      </c>
      <c r="ME191" s="59">
        <f t="shared" si="426"/>
        <v>0</v>
      </c>
      <c r="MF191" s="53"/>
      <c r="MH191" s="78" t="str">
        <f>IF(MH$9="", "", IF(AND(NOT('Personnel Details'!$N$35=""), $B191&gt;='Personnel Details'!$N$35), 'Personnel Details'!$O$35, IF(AND(NOT('Personnel Details'!$I$35=""), $B191&gt;='Personnel Details'!$I$35), 'Personnel Details'!$J$35, 'Personnel Details'!$E$35)))</f>
        <v/>
      </c>
      <c r="MI191" s="59" t="str">
        <f>IF(MH$9="", "", IF(AND(NOT('Personnel Details'!$N$35=""), $B191&gt;='Personnel Details'!$N$35), IF('Personnel Details'!$P$35="","", 'Personnel Details'!$P$35), IF(AND(NOT('Personnel Details'!$I$35=""), $B191&gt;='Personnel Details'!$I$35), IF('Personnel Details'!$K$35="", "", 'Personnel Details'!$K$35), IF('Personnel Details'!$F$35="", "", 'Personnel Details'!$F$35))))</f>
        <v/>
      </c>
      <c r="MJ191" s="79" t="str">
        <f>IF(MH$9="", "", IF(AND(NOT('Personnel Details'!$N$35=""), $B191&gt;='Personnel Details'!$N$35), 'Personnel Details'!$Q$35, IF(AND(NOT('Personnel Details'!$I$35=""), $B191&gt;='Personnel Details'!$I$35), 'Personnel Details'!$L$35, 'Personnel Details'!$G$35)))</f>
        <v/>
      </c>
      <c r="MK191" s="59">
        <f t="shared" si="427"/>
        <v>0</v>
      </c>
      <c r="ML191" s="53"/>
      <c r="MN191" s="78" t="str">
        <f>IF(MN$9="", "", IF(AND(NOT('Personnel Details'!$N$36=""), $B191&gt;='Personnel Details'!$N$36), 'Personnel Details'!$O$36, IF(AND(NOT('Personnel Details'!$I$36=""), $B191&gt;='Personnel Details'!$I$36), 'Personnel Details'!$J$36, 'Personnel Details'!$E$36)))</f>
        <v/>
      </c>
      <c r="MO191" s="59" t="str">
        <f>IF(MN$9="", "", IF(AND(NOT('Personnel Details'!$N$36=""), $B191&gt;='Personnel Details'!$N$36), IF('Personnel Details'!$P$36="","", 'Personnel Details'!$P$36), IF(AND(NOT('Personnel Details'!$I$36=""), $B191&gt;='Personnel Details'!$I$36), IF('Personnel Details'!$K$36="", "", 'Personnel Details'!$K$36), IF('Personnel Details'!$F$36="", "", 'Personnel Details'!$F$36))))</f>
        <v/>
      </c>
      <c r="MP191" s="79" t="str">
        <f>IF(MN$9="", "", IF(AND(NOT('Personnel Details'!$N$36=""), $B191&gt;='Personnel Details'!$N$36), 'Personnel Details'!$Q$36, IF(AND(NOT('Personnel Details'!$I$36=""), $B191&gt;='Personnel Details'!$I$36), 'Personnel Details'!$L$36, 'Personnel Details'!$G$36)))</f>
        <v/>
      </c>
      <c r="MQ191" s="59">
        <f t="shared" si="428"/>
        <v>0</v>
      </c>
      <c r="MR191" s="53"/>
      <c r="MT191" s="78" t="str">
        <f>IF(MT$9="", "", IF(AND(NOT('Personnel Details'!$N$37=""), $B191&gt;='Personnel Details'!$N$37), 'Personnel Details'!$O$37, IF(AND(NOT('Personnel Details'!$I$37=""), $B191&gt;='Personnel Details'!$I$37), 'Personnel Details'!$J$37, 'Personnel Details'!$E$37)))</f>
        <v/>
      </c>
      <c r="MU191" s="59" t="str">
        <f>IF(MT$9="", "", IF(AND(NOT('Personnel Details'!$N$37=""), $B191&gt;='Personnel Details'!$N$37), IF('Personnel Details'!$P$37="","", 'Personnel Details'!$P$37), IF(AND(NOT('Personnel Details'!$I$37=""), $B191&gt;='Personnel Details'!$I$37), IF('Personnel Details'!$K$37="", "", 'Personnel Details'!$K$37), IF('Personnel Details'!$F$37="", "", 'Personnel Details'!$F$37))))</f>
        <v/>
      </c>
      <c r="MV191" s="79" t="str">
        <f>IF(MT$9="", "", IF(AND(NOT('Personnel Details'!$N$37=""), $B191&gt;='Personnel Details'!$N$37), 'Personnel Details'!$Q$37, IF(AND(NOT('Personnel Details'!$I$37=""), $B191&gt;='Personnel Details'!$I$37), 'Personnel Details'!$L$37, 'Personnel Details'!$G$37)))</f>
        <v/>
      </c>
      <c r="MW191" s="59">
        <f t="shared" si="429"/>
        <v>0</v>
      </c>
      <c r="MX191" s="53"/>
      <c r="MZ191" s="78" t="str">
        <f>IF(MZ$9="", "", IF(AND(NOT('Personnel Details'!$N$38=""), $B191&gt;='Personnel Details'!$N$38), 'Personnel Details'!$O$38, IF(AND(NOT('Personnel Details'!$I$38=""), $B191&gt;='Personnel Details'!$I$38), 'Personnel Details'!$J$38, 'Personnel Details'!$E$38)))</f>
        <v/>
      </c>
      <c r="NA191" s="59" t="str">
        <f>IF(MZ$9="", "", IF(AND(NOT('Personnel Details'!$N$38=""), $B191&gt;='Personnel Details'!$N$38), IF('Personnel Details'!$P$38="","", 'Personnel Details'!$P$38), IF(AND(NOT('Personnel Details'!$I$38=""), $B191&gt;='Personnel Details'!$I$38), IF('Personnel Details'!$K$38="", "", 'Personnel Details'!$K$38), IF('Personnel Details'!$F$38="", "", 'Personnel Details'!$F$38))))</f>
        <v/>
      </c>
      <c r="NB191" s="79" t="str">
        <f>IF(MZ$9="", "", IF(AND(NOT('Personnel Details'!$N$38=""), $B191&gt;='Personnel Details'!$N$38), 'Personnel Details'!$Q$38, IF(AND(NOT('Personnel Details'!$I$38=""), $B191&gt;='Personnel Details'!$I$38), 'Personnel Details'!$L$38, 'Personnel Details'!$G$38)))</f>
        <v/>
      </c>
      <c r="NC191" s="59">
        <f t="shared" si="430"/>
        <v>0</v>
      </c>
      <c r="ND191" s="53"/>
      <c r="NF191" s="78" t="str">
        <f>IF(NF$9="", "", IF(AND(NOT('Personnel Details'!$N$39=""), $B191&gt;='Personnel Details'!$N$39), 'Personnel Details'!$O$39, IF(AND(NOT('Personnel Details'!$I$39=""), $B191&gt;='Personnel Details'!$I$39), 'Personnel Details'!$J$39, 'Personnel Details'!$E$39)))</f>
        <v/>
      </c>
      <c r="NG191" s="59" t="str">
        <f>IF(NF$9="", "", IF(AND(NOT('Personnel Details'!$N$39=""), $B191&gt;='Personnel Details'!$N$39), IF('Personnel Details'!$P$39="","", 'Personnel Details'!$P$39), IF(AND(NOT('Personnel Details'!$I$39=""), $B191&gt;='Personnel Details'!$I$39), IF('Personnel Details'!$K$39="", "", 'Personnel Details'!$K$39), IF('Personnel Details'!$F$39="", "", 'Personnel Details'!$F$39))))</f>
        <v/>
      </c>
      <c r="NH191" s="79" t="str">
        <f>IF(NF$9="", "", IF(AND(NOT('Personnel Details'!$N$39=""), $B191&gt;='Personnel Details'!$N$39), 'Personnel Details'!$Q$39, IF(AND(NOT('Personnel Details'!$I$39=""), $B191&gt;='Personnel Details'!$I$39), 'Personnel Details'!$L$39, 'Personnel Details'!$G$39)))</f>
        <v/>
      </c>
      <c r="NI191" s="59">
        <f t="shared" si="431"/>
        <v>0</v>
      </c>
      <c r="NJ191" s="53"/>
      <c r="NL191" s="78" t="str">
        <f>IF(NL$9="", "", IF(AND(NOT('Personnel Details'!$N$40=""), $B191&gt;='Personnel Details'!$N$40), 'Personnel Details'!$O$40, IF(AND(NOT('Personnel Details'!$I$40=""), $B191&gt;='Personnel Details'!$I$40), 'Personnel Details'!$J$40, 'Personnel Details'!$E$40)))</f>
        <v/>
      </c>
      <c r="NM191" s="59" t="str">
        <f>IF(NL$9="", "", IF(AND(NOT('Personnel Details'!$N$40=""), $B191&gt;='Personnel Details'!$N$40), IF('Personnel Details'!$P$40="","", 'Personnel Details'!$P$40), IF(AND(NOT('Personnel Details'!$I$40=""), $B191&gt;='Personnel Details'!$I$40), IF('Personnel Details'!$K$40="", "", 'Personnel Details'!$K$40), IF('Personnel Details'!$F$40="", "", 'Personnel Details'!$F$40))))</f>
        <v/>
      </c>
      <c r="NN191" s="79" t="str">
        <f>IF(NL$9="", "", IF(AND(NOT('Personnel Details'!$N$40=""), $B191&gt;='Personnel Details'!$N$40), 'Personnel Details'!$Q$40, IF(AND(NOT('Personnel Details'!$I$40=""), $B191&gt;='Personnel Details'!$I$40), 'Personnel Details'!$L$40, 'Personnel Details'!$G$40)))</f>
        <v/>
      </c>
      <c r="NO191" s="59">
        <f t="shared" si="432"/>
        <v>0</v>
      </c>
      <c r="NP191" s="53"/>
    </row>
    <row r="192" spans="1:380" x14ac:dyDescent="0.25">
      <c r="A192" s="32"/>
      <c r="B192" s="113">
        <f>IFERROR(IF(B191+1&gt;'Personnel Details'!$U$5, "", B191+1), "")</f>
        <v>44012</v>
      </c>
      <c r="C192" s="32"/>
      <c r="D192" s="120"/>
      <c r="E192" s="13" t="str">
        <f t="shared" si="311"/>
        <v/>
      </c>
      <c r="F192" s="13" t="str">
        <f t="shared" si="342"/>
        <v/>
      </c>
      <c r="G192" s="56" t="str">
        <f t="shared" si="433"/>
        <v/>
      </c>
      <c r="H192" s="16" t="str">
        <f t="shared" si="343"/>
        <v/>
      </c>
      <c r="I192" s="32"/>
      <c r="J192" s="120"/>
      <c r="K192" s="62" t="str">
        <f t="shared" si="312"/>
        <v/>
      </c>
      <c r="L192" s="62" t="str">
        <f t="shared" si="344"/>
        <v/>
      </c>
      <c r="M192" s="65" t="str">
        <f t="shared" si="434"/>
        <v/>
      </c>
      <c r="N192" s="68" t="str">
        <f t="shared" si="345"/>
        <v/>
      </c>
      <c r="O192" s="32"/>
      <c r="P192" s="120"/>
      <c r="Q192" s="62" t="str">
        <f t="shared" si="313"/>
        <v/>
      </c>
      <c r="R192" s="62" t="str">
        <f t="shared" si="346"/>
        <v/>
      </c>
      <c r="S192" s="65" t="str">
        <f t="shared" si="435"/>
        <v/>
      </c>
      <c r="T192" s="68" t="str">
        <f t="shared" si="347"/>
        <v/>
      </c>
      <c r="U192" s="32"/>
      <c r="V192" s="120"/>
      <c r="W192" s="62" t="str">
        <f t="shared" si="314"/>
        <v/>
      </c>
      <c r="X192" s="62" t="str">
        <f t="shared" si="348"/>
        <v/>
      </c>
      <c r="Y192" s="65" t="str">
        <f t="shared" si="436"/>
        <v/>
      </c>
      <c r="Z192" s="68" t="str">
        <f t="shared" si="349"/>
        <v/>
      </c>
      <c r="AA192" s="32"/>
      <c r="AB192" s="120"/>
      <c r="AC192" s="62" t="str">
        <f t="shared" si="315"/>
        <v/>
      </c>
      <c r="AD192" s="62" t="str">
        <f t="shared" si="350"/>
        <v/>
      </c>
      <c r="AE192" s="65" t="str">
        <f t="shared" si="437"/>
        <v/>
      </c>
      <c r="AF192" s="68" t="str">
        <f t="shared" si="351"/>
        <v/>
      </c>
      <c r="AG192" s="32"/>
      <c r="AH192" s="120"/>
      <c r="AI192" s="62" t="str">
        <f t="shared" si="316"/>
        <v/>
      </c>
      <c r="AJ192" s="62" t="str">
        <f t="shared" si="352"/>
        <v/>
      </c>
      <c r="AK192" s="65" t="str">
        <f t="shared" si="438"/>
        <v/>
      </c>
      <c r="AL192" s="68" t="str">
        <f t="shared" si="353"/>
        <v/>
      </c>
      <c r="AM192" s="32"/>
      <c r="AN192" s="120"/>
      <c r="AO192" s="62" t="str">
        <f t="shared" si="317"/>
        <v/>
      </c>
      <c r="AP192" s="62" t="str">
        <f t="shared" si="354"/>
        <v/>
      </c>
      <c r="AQ192" s="65" t="str">
        <f t="shared" si="439"/>
        <v/>
      </c>
      <c r="AR192" s="68" t="str">
        <f t="shared" si="355"/>
        <v/>
      </c>
      <c r="AS192" s="32"/>
      <c r="AT192" s="120"/>
      <c r="AU192" s="62" t="str">
        <f t="shared" si="318"/>
        <v/>
      </c>
      <c r="AV192" s="62" t="str">
        <f t="shared" si="356"/>
        <v/>
      </c>
      <c r="AW192" s="65" t="str">
        <f t="shared" si="440"/>
        <v/>
      </c>
      <c r="AX192" s="68" t="str">
        <f t="shared" si="357"/>
        <v/>
      </c>
      <c r="AY192" s="32"/>
      <c r="AZ192" s="120"/>
      <c r="BA192" s="62" t="str">
        <f t="shared" si="319"/>
        <v/>
      </c>
      <c r="BB192" s="62" t="str">
        <f t="shared" si="358"/>
        <v/>
      </c>
      <c r="BC192" s="65" t="str">
        <f t="shared" si="441"/>
        <v/>
      </c>
      <c r="BD192" s="68" t="str">
        <f t="shared" si="359"/>
        <v/>
      </c>
      <c r="BE192" s="32"/>
      <c r="BF192" s="120"/>
      <c r="BG192" s="62" t="str">
        <f t="shared" si="320"/>
        <v/>
      </c>
      <c r="BH192" s="62" t="str">
        <f t="shared" si="360"/>
        <v/>
      </c>
      <c r="BI192" s="65" t="str">
        <f t="shared" si="442"/>
        <v/>
      </c>
      <c r="BJ192" s="68" t="str">
        <f t="shared" si="361"/>
        <v/>
      </c>
      <c r="BK192" s="32"/>
      <c r="BL192" s="120"/>
      <c r="BM192" s="62" t="str">
        <f t="shared" si="321"/>
        <v/>
      </c>
      <c r="BN192" s="62" t="str">
        <f t="shared" si="362"/>
        <v/>
      </c>
      <c r="BO192" s="65" t="str">
        <f t="shared" si="443"/>
        <v/>
      </c>
      <c r="BP192" s="68" t="str">
        <f t="shared" si="363"/>
        <v/>
      </c>
      <c r="BQ192" s="32"/>
      <c r="BR192" s="120"/>
      <c r="BS192" s="62" t="str">
        <f t="shared" si="322"/>
        <v/>
      </c>
      <c r="BT192" s="62" t="str">
        <f t="shared" si="364"/>
        <v/>
      </c>
      <c r="BU192" s="65" t="str">
        <f t="shared" si="444"/>
        <v/>
      </c>
      <c r="BV192" s="68" t="str">
        <f t="shared" si="365"/>
        <v/>
      </c>
      <c r="BW192" s="32"/>
      <c r="BX192" s="120"/>
      <c r="BY192" s="62" t="str">
        <f t="shared" si="323"/>
        <v/>
      </c>
      <c r="BZ192" s="62" t="str">
        <f t="shared" si="366"/>
        <v/>
      </c>
      <c r="CA192" s="65" t="str">
        <f t="shared" si="445"/>
        <v/>
      </c>
      <c r="CB192" s="68" t="str">
        <f t="shared" si="367"/>
        <v/>
      </c>
      <c r="CC192" s="32"/>
      <c r="CD192" s="120"/>
      <c r="CE192" s="62" t="str">
        <f t="shared" si="324"/>
        <v/>
      </c>
      <c r="CF192" s="62" t="str">
        <f t="shared" si="368"/>
        <v/>
      </c>
      <c r="CG192" s="65" t="str">
        <f t="shared" si="446"/>
        <v/>
      </c>
      <c r="CH192" s="68" t="str">
        <f t="shared" si="369"/>
        <v/>
      </c>
      <c r="CI192" s="32"/>
      <c r="CJ192" s="120"/>
      <c r="CK192" s="62" t="str">
        <f t="shared" si="325"/>
        <v/>
      </c>
      <c r="CL192" s="62" t="str">
        <f t="shared" si="370"/>
        <v/>
      </c>
      <c r="CM192" s="65" t="str">
        <f t="shared" si="447"/>
        <v/>
      </c>
      <c r="CN192" s="68" t="str">
        <f t="shared" si="371"/>
        <v/>
      </c>
      <c r="CO192" s="32"/>
      <c r="CP192" s="120"/>
      <c r="CQ192" s="62" t="str">
        <f t="shared" si="326"/>
        <v/>
      </c>
      <c r="CR192" s="62" t="str">
        <f t="shared" si="372"/>
        <v/>
      </c>
      <c r="CS192" s="65" t="str">
        <f t="shared" si="448"/>
        <v/>
      </c>
      <c r="CT192" s="68" t="str">
        <f t="shared" si="373"/>
        <v/>
      </c>
      <c r="CU192" s="32"/>
      <c r="CV192" s="120"/>
      <c r="CW192" s="62" t="str">
        <f t="shared" si="327"/>
        <v/>
      </c>
      <c r="CX192" s="62" t="str">
        <f t="shared" si="374"/>
        <v/>
      </c>
      <c r="CY192" s="65" t="str">
        <f t="shared" si="449"/>
        <v/>
      </c>
      <c r="CZ192" s="68" t="str">
        <f t="shared" si="375"/>
        <v/>
      </c>
      <c r="DA192" s="32"/>
      <c r="DB192" s="120"/>
      <c r="DC192" s="62" t="str">
        <f t="shared" si="328"/>
        <v/>
      </c>
      <c r="DD192" s="62" t="str">
        <f t="shared" si="376"/>
        <v/>
      </c>
      <c r="DE192" s="65" t="str">
        <f t="shared" si="450"/>
        <v/>
      </c>
      <c r="DF192" s="68" t="str">
        <f t="shared" si="377"/>
        <v/>
      </c>
      <c r="DG192" s="32"/>
      <c r="DH192" s="120"/>
      <c r="DI192" s="62" t="str">
        <f t="shared" si="329"/>
        <v/>
      </c>
      <c r="DJ192" s="62" t="str">
        <f t="shared" si="378"/>
        <v/>
      </c>
      <c r="DK192" s="65" t="str">
        <f t="shared" si="451"/>
        <v/>
      </c>
      <c r="DL192" s="68" t="str">
        <f t="shared" si="379"/>
        <v/>
      </c>
      <c r="DM192" s="32"/>
      <c r="DN192" s="120"/>
      <c r="DO192" s="62" t="str">
        <f t="shared" si="330"/>
        <v/>
      </c>
      <c r="DP192" s="62" t="str">
        <f t="shared" si="380"/>
        <v/>
      </c>
      <c r="DQ192" s="65" t="str">
        <f t="shared" si="452"/>
        <v/>
      </c>
      <c r="DR192" s="68" t="str">
        <f t="shared" si="381"/>
        <v/>
      </c>
      <c r="DS192" s="32"/>
      <c r="DT192" s="120"/>
      <c r="DU192" s="62" t="str">
        <f t="shared" si="331"/>
        <v/>
      </c>
      <c r="DV192" s="62" t="str">
        <f t="shared" si="382"/>
        <v/>
      </c>
      <c r="DW192" s="65" t="str">
        <f t="shared" si="453"/>
        <v/>
      </c>
      <c r="DX192" s="68" t="str">
        <f t="shared" si="383"/>
        <v/>
      </c>
      <c r="DY192" s="32"/>
      <c r="DZ192" s="120"/>
      <c r="EA192" s="62" t="str">
        <f t="shared" si="332"/>
        <v/>
      </c>
      <c r="EB192" s="62" t="str">
        <f t="shared" si="384"/>
        <v/>
      </c>
      <c r="EC192" s="65" t="str">
        <f t="shared" si="454"/>
        <v/>
      </c>
      <c r="ED192" s="68" t="str">
        <f t="shared" si="385"/>
        <v/>
      </c>
      <c r="EE192" s="32"/>
      <c r="EF192" s="120"/>
      <c r="EG192" s="62" t="str">
        <f t="shared" si="333"/>
        <v/>
      </c>
      <c r="EH192" s="62" t="str">
        <f t="shared" si="386"/>
        <v/>
      </c>
      <c r="EI192" s="65" t="str">
        <f t="shared" si="455"/>
        <v/>
      </c>
      <c r="EJ192" s="68" t="str">
        <f t="shared" si="387"/>
        <v/>
      </c>
      <c r="EK192" s="32"/>
      <c r="EL192" s="120"/>
      <c r="EM192" s="62" t="str">
        <f t="shared" si="334"/>
        <v/>
      </c>
      <c r="EN192" s="62" t="str">
        <f t="shared" si="388"/>
        <v/>
      </c>
      <c r="EO192" s="65" t="str">
        <f t="shared" si="456"/>
        <v/>
      </c>
      <c r="EP192" s="68" t="str">
        <f t="shared" si="389"/>
        <v/>
      </c>
      <c r="EQ192" s="32"/>
      <c r="ER192" s="120"/>
      <c r="ES192" s="62" t="str">
        <f t="shared" si="335"/>
        <v/>
      </c>
      <c r="ET192" s="62" t="str">
        <f t="shared" si="390"/>
        <v/>
      </c>
      <c r="EU192" s="65" t="str">
        <f t="shared" si="457"/>
        <v/>
      </c>
      <c r="EV192" s="68" t="str">
        <f t="shared" si="391"/>
        <v/>
      </c>
      <c r="EW192" s="32"/>
      <c r="EX192" s="120"/>
      <c r="EY192" s="62" t="str">
        <f t="shared" si="336"/>
        <v/>
      </c>
      <c r="EZ192" s="62" t="str">
        <f t="shared" si="392"/>
        <v/>
      </c>
      <c r="FA192" s="65" t="str">
        <f t="shared" si="458"/>
        <v/>
      </c>
      <c r="FB192" s="68" t="str">
        <f t="shared" si="393"/>
        <v/>
      </c>
      <c r="FC192" s="32"/>
      <c r="FD192" s="120"/>
      <c r="FE192" s="62" t="str">
        <f t="shared" si="337"/>
        <v/>
      </c>
      <c r="FF192" s="62" t="str">
        <f t="shared" si="394"/>
        <v/>
      </c>
      <c r="FG192" s="65" t="str">
        <f t="shared" si="459"/>
        <v/>
      </c>
      <c r="FH192" s="68" t="str">
        <f t="shared" si="395"/>
        <v/>
      </c>
      <c r="FI192" s="32"/>
      <c r="FJ192" s="120"/>
      <c r="FK192" s="62" t="str">
        <f t="shared" si="338"/>
        <v/>
      </c>
      <c r="FL192" s="62" t="str">
        <f t="shared" si="396"/>
        <v/>
      </c>
      <c r="FM192" s="65" t="str">
        <f t="shared" si="460"/>
        <v/>
      </c>
      <c r="FN192" s="68" t="str">
        <f t="shared" si="397"/>
        <v/>
      </c>
      <c r="FO192" s="32"/>
      <c r="FP192" s="120"/>
      <c r="FQ192" s="62" t="str">
        <f t="shared" si="339"/>
        <v/>
      </c>
      <c r="FR192" s="62" t="str">
        <f t="shared" si="398"/>
        <v/>
      </c>
      <c r="FS192" s="65" t="str">
        <f t="shared" si="461"/>
        <v/>
      </c>
      <c r="FT192" s="68" t="str">
        <f t="shared" si="399"/>
        <v/>
      </c>
      <c r="FU192" s="32"/>
      <c r="FV192" s="120"/>
      <c r="FW192" s="62" t="str">
        <f t="shared" si="340"/>
        <v/>
      </c>
      <c r="FX192" s="62" t="str">
        <f t="shared" si="400"/>
        <v/>
      </c>
      <c r="FY192" s="65" t="str">
        <f t="shared" si="462"/>
        <v/>
      </c>
      <c r="FZ192" s="68" t="str">
        <f t="shared" si="401"/>
        <v/>
      </c>
      <c r="GA192" s="32"/>
      <c r="GC192" s="7" t="str">
        <f t="shared" si="402"/>
        <v>Jun 2020</v>
      </c>
      <c r="GD192" s="7" t="str">
        <f t="shared" ca="1" si="341"/>
        <v/>
      </c>
      <c r="GT192" s="71">
        <f>IF(GT$9="", "", IF(AND(NOT('Personnel Details'!$N$11=""), $B192&gt;='Personnel Details'!$N$11), 'Personnel Details'!$O$11, IF(AND(NOT('Personnel Details'!$I$11=""), $B192&gt;='Personnel Details'!$I$11), 'Personnel Details'!$J$11, 'Personnel Details'!$E$11)))</f>
        <v>0.8</v>
      </c>
      <c r="GU192" s="59" t="str">
        <f>IF(GT$9="", "", IF(AND(NOT('Personnel Details'!$N$11=""), $B192&gt;='Personnel Details'!$N$11), IF('Personnel Details'!$P$11="","", 'Personnel Details'!$P$11), IF(AND(NOT('Personnel Details'!$I$11=""), $B192&gt;='Personnel Details'!$I$11), IF('Personnel Details'!$K$11="", "", 'Personnel Details'!$K$11), IF('Personnel Details'!$F$11="", "", 'Personnel Details'!$F$11))))</f>
        <v/>
      </c>
      <c r="GV192" s="74">
        <f>IF(GT$9="", "", IF(AND(NOT('Personnel Details'!$N$11=""), $B192&gt;='Personnel Details'!$N$11), 'Personnel Details'!$Q$11, IF(AND(NOT('Personnel Details'!$I$11=""), $B192&gt;='Personnel Details'!$I$11), 'Personnel Details'!$L$11, 'Personnel Details'!$G$11)))</f>
        <v>0</v>
      </c>
      <c r="GW192" s="59">
        <f t="shared" si="403"/>
        <v>0</v>
      </c>
      <c r="GX192" s="53"/>
      <c r="GZ192" s="78">
        <f>IF(GZ$9="", "", IF(AND(NOT('Personnel Details'!$N$12=""), $B192&gt;='Personnel Details'!$N$12), 'Personnel Details'!$O$12, IF(AND(NOT('Personnel Details'!$I$12=""), $B192&gt;='Personnel Details'!$I$12), 'Personnel Details'!$J$12, 'Personnel Details'!$E$12)))</f>
        <v>0.8</v>
      </c>
      <c r="HA192" s="59" t="str">
        <f>IF(GZ$9="", "", IF(AND(NOT('Personnel Details'!$N$12=""), $B192&gt;='Personnel Details'!$N$12), IF('Personnel Details'!$P$12="","", 'Personnel Details'!$P$12), IF(AND(NOT('Personnel Details'!$I$12=""), $B192&gt;='Personnel Details'!$I$12), IF('Personnel Details'!$K$12="", "", 'Personnel Details'!$K$12), IF('Personnel Details'!$F$12="", "", 'Personnel Details'!$F$12))))</f>
        <v/>
      </c>
      <c r="HB192" s="79">
        <f>IF(GZ$9="", "", IF(AND(NOT('Personnel Details'!$N$12=""), $B192&gt;='Personnel Details'!$N$12), 'Personnel Details'!$Q$12, IF(AND(NOT('Personnel Details'!$I$12=""), $B192&gt;='Personnel Details'!$I$12), 'Personnel Details'!$L$12, 'Personnel Details'!$G$12)))</f>
        <v>0</v>
      </c>
      <c r="HC192" s="59">
        <f t="shared" si="404"/>
        <v>0</v>
      </c>
      <c r="HD192" s="53"/>
      <c r="HF192" s="78">
        <f>IF(HF$9="", "", IF(AND(NOT('Personnel Details'!$N$13=""), $B192&gt;='Personnel Details'!$N$13), 'Personnel Details'!$O$13, IF(AND(NOT('Personnel Details'!$I$13=""), $B192&gt;='Personnel Details'!$I$13), 'Personnel Details'!$J$13, 'Personnel Details'!$E$13)))</f>
        <v>0.8</v>
      </c>
      <c r="HG192" s="59" t="str">
        <f>IF(HF$9="", "", IF(AND(NOT('Personnel Details'!$N$13=""), $B192&gt;='Personnel Details'!$N$13), IF('Personnel Details'!$P$13="","", 'Personnel Details'!$P$13), IF(AND(NOT('Personnel Details'!$I$13=""), $B192&gt;='Personnel Details'!$I$13), IF('Personnel Details'!$K$13="", "", 'Personnel Details'!$K$13), IF('Personnel Details'!$F$13="", "", 'Personnel Details'!$F$13))))</f>
        <v/>
      </c>
      <c r="HH192" s="79">
        <f>IF(HF$9="", "", IF(AND(NOT('Personnel Details'!$N$13=""), $B192&gt;='Personnel Details'!$N$13), 'Personnel Details'!$Q$13, IF(AND(NOT('Personnel Details'!$I$13=""), $B192&gt;='Personnel Details'!$I$13), 'Personnel Details'!$L$13, 'Personnel Details'!$G$13)))</f>
        <v>0</v>
      </c>
      <c r="HI192" s="59">
        <f t="shared" si="405"/>
        <v>0</v>
      </c>
      <c r="HJ192" s="53"/>
      <c r="HL192" s="78">
        <f>IF(HL$9="", "", IF(AND(NOT('Personnel Details'!$N$14=""), $B192&gt;='Personnel Details'!$N$14), 'Personnel Details'!$O$14, IF(AND(NOT('Personnel Details'!$I$14=""), $B192&gt;='Personnel Details'!$I$14), 'Personnel Details'!$J$14, 'Personnel Details'!$E$14)))</f>
        <v>0.8</v>
      </c>
      <c r="HM192" s="59">
        <f>IF(HL$9="", "", IF(AND(NOT('Personnel Details'!$N$14=""), $B192&gt;='Personnel Details'!$N$14), IF('Personnel Details'!$P$14="","", 'Personnel Details'!$P$14), IF(AND(NOT('Personnel Details'!$I$14=""), $B192&gt;='Personnel Details'!$I$14), IF('Personnel Details'!$K$14="", "", 'Personnel Details'!$K$14), IF('Personnel Details'!$F$14="", "", 'Personnel Details'!$F$14))))</f>
        <v>2000</v>
      </c>
      <c r="HN192" s="79">
        <f>IF(HL$9="", "", IF(AND(NOT('Personnel Details'!$N$14=""), $B192&gt;='Personnel Details'!$N$14), 'Personnel Details'!$Q$14, IF(AND(NOT('Personnel Details'!$I$14=""), $B192&gt;='Personnel Details'!$I$14), 'Personnel Details'!$L$14, 'Personnel Details'!$G$14)))</f>
        <v>0.85</v>
      </c>
      <c r="HO192" s="59">
        <f t="shared" si="406"/>
        <v>0</v>
      </c>
      <c r="HP192" s="53"/>
      <c r="HR192" s="78" t="str">
        <f>IF(HR$9="", "", IF(AND(NOT('Personnel Details'!$N$15=""), $B192&gt;='Personnel Details'!$N$15), 'Personnel Details'!$O$15, IF(AND(NOT('Personnel Details'!$I$15=""), $B192&gt;='Personnel Details'!$I$15), 'Personnel Details'!$J$15, 'Personnel Details'!$E$15)))</f>
        <v/>
      </c>
      <c r="HS192" s="59" t="str">
        <f>IF(HR$9="", "", IF(AND(NOT('Personnel Details'!$N$15=""), $B192&gt;='Personnel Details'!$N$15), IF('Personnel Details'!$P$15="","", 'Personnel Details'!$P$15), IF(AND(NOT('Personnel Details'!$I$15=""), $B192&gt;='Personnel Details'!$I$15), IF('Personnel Details'!$K$15="", "", 'Personnel Details'!$K$15), IF('Personnel Details'!$F$15="", "", 'Personnel Details'!$F$15))))</f>
        <v/>
      </c>
      <c r="HT192" s="79" t="str">
        <f>IF(HR$9="", "", IF(AND(NOT('Personnel Details'!$N$15=""), $B192&gt;='Personnel Details'!$N$15), 'Personnel Details'!$Q$15, IF(AND(NOT('Personnel Details'!$I$15=""), $B192&gt;='Personnel Details'!$I$15), 'Personnel Details'!$L$15, 'Personnel Details'!$G$15)))</f>
        <v/>
      </c>
      <c r="HU192" s="59">
        <f t="shared" si="407"/>
        <v>0</v>
      </c>
      <c r="HV192" s="53"/>
      <c r="HX192" s="78" t="str">
        <f>IF(HX$9="", "", IF(AND(NOT('Personnel Details'!$N$16=""), $B192&gt;='Personnel Details'!$N$16), 'Personnel Details'!$O$16, IF(AND(NOT('Personnel Details'!$I$16=""), $B192&gt;='Personnel Details'!$I$16), 'Personnel Details'!$J$16, 'Personnel Details'!$E$16)))</f>
        <v/>
      </c>
      <c r="HY192" s="59" t="str">
        <f>IF(HX$9="", "", IF(AND(NOT('Personnel Details'!$N$16=""), $B192&gt;='Personnel Details'!$N$16), IF('Personnel Details'!$P$16="","", 'Personnel Details'!$P$16), IF(AND(NOT('Personnel Details'!$I$16=""), $B192&gt;='Personnel Details'!$I$16), IF('Personnel Details'!$K$16="", "", 'Personnel Details'!$K$16), IF('Personnel Details'!$F$16="", "", 'Personnel Details'!$F$16))))</f>
        <v/>
      </c>
      <c r="HZ192" s="79" t="str">
        <f>IF(HX$9="", "", IF(AND(NOT('Personnel Details'!$N$16=""), $B192&gt;='Personnel Details'!$N$16), 'Personnel Details'!$Q$16, IF(AND(NOT('Personnel Details'!$I$16=""), $B192&gt;='Personnel Details'!$I$16), 'Personnel Details'!$L$16, 'Personnel Details'!$G$16)))</f>
        <v/>
      </c>
      <c r="IA192" s="59">
        <f t="shared" si="408"/>
        <v>0</v>
      </c>
      <c r="IB192" s="53"/>
      <c r="ID192" s="78" t="str">
        <f>IF(ID$9="", "", IF(AND(NOT('Personnel Details'!$N$17=""), $B192&gt;='Personnel Details'!$N$17), 'Personnel Details'!$O$17, IF(AND(NOT('Personnel Details'!$I$17=""), $B192&gt;='Personnel Details'!$I$17), 'Personnel Details'!$J$17, 'Personnel Details'!$E$17)))</f>
        <v/>
      </c>
      <c r="IE192" s="59" t="str">
        <f>IF(ID$9="", "", IF(AND(NOT('Personnel Details'!$N$17=""), $B192&gt;='Personnel Details'!$N$17), IF('Personnel Details'!$P$17="","", 'Personnel Details'!$P$17), IF(AND(NOT('Personnel Details'!$I$17=""), $B192&gt;='Personnel Details'!$I$17), IF('Personnel Details'!$K$17="", "", 'Personnel Details'!$K$17), IF('Personnel Details'!$F$17="", "", 'Personnel Details'!$F$17))))</f>
        <v/>
      </c>
      <c r="IF192" s="79" t="str">
        <f>IF(ID$9="", "", IF(AND(NOT('Personnel Details'!$N$17=""), $B192&gt;='Personnel Details'!$N$17), 'Personnel Details'!$Q$17, IF(AND(NOT('Personnel Details'!$I$17=""), $B192&gt;='Personnel Details'!$I$17), 'Personnel Details'!$L$17, 'Personnel Details'!$G$17)))</f>
        <v/>
      </c>
      <c r="IG192" s="59">
        <f t="shared" si="409"/>
        <v>0</v>
      </c>
      <c r="IH192" s="53"/>
      <c r="IJ192" s="78" t="str">
        <f>IF(IJ$9="", "", IF(AND(NOT('Personnel Details'!$N$18=""), $B192&gt;='Personnel Details'!$N$18), 'Personnel Details'!$O$18, IF(AND(NOT('Personnel Details'!$I$18=""), $B192&gt;='Personnel Details'!$I$18), 'Personnel Details'!$J$18, 'Personnel Details'!$E$18)))</f>
        <v/>
      </c>
      <c r="IK192" s="59" t="str">
        <f>IF(IJ$9="", "", IF(AND(NOT('Personnel Details'!$N$18=""), $B192&gt;='Personnel Details'!$N$18), IF('Personnel Details'!$P$18="","", 'Personnel Details'!$P$18), IF(AND(NOT('Personnel Details'!$I$18=""), $B192&gt;='Personnel Details'!$I$18), IF('Personnel Details'!$K$18="", "", 'Personnel Details'!$K$18), IF('Personnel Details'!$F$18="", "", 'Personnel Details'!$F$18))))</f>
        <v/>
      </c>
      <c r="IL192" s="79" t="str">
        <f>IF(IJ$9="", "", IF(AND(NOT('Personnel Details'!$N$18=""), $B192&gt;='Personnel Details'!$N$18), 'Personnel Details'!$Q$18, IF(AND(NOT('Personnel Details'!$I$18=""), $B192&gt;='Personnel Details'!$I$18), 'Personnel Details'!$L$18, 'Personnel Details'!$G$18)))</f>
        <v/>
      </c>
      <c r="IM192" s="59">
        <f t="shared" si="410"/>
        <v>0</v>
      </c>
      <c r="IN192" s="53"/>
      <c r="IP192" s="78" t="str">
        <f>IF(IP$9="", "", IF(AND(NOT('Personnel Details'!$N$19=""), $B192&gt;='Personnel Details'!$N$19), 'Personnel Details'!$O$19, IF(AND(NOT('Personnel Details'!$I$19=""), $B192&gt;='Personnel Details'!$I$19), 'Personnel Details'!$J$19, 'Personnel Details'!$E$19)))</f>
        <v/>
      </c>
      <c r="IQ192" s="59" t="str">
        <f>IF(IP$9="", "", IF(AND(NOT('Personnel Details'!$N$19=""), $B192&gt;='Personnel Details'!$N$19), IF('Personnel Details'!$P$19="","", 'Personnel Details'!$P$19), IF(AND(NOT('Personnel Details'!$I$19=""), $B192&gt;='Personnel Details'!$I$19), IF('Personnel Details'!$K$19="", "", 'Personnel Details'!$K$19), IF('Personnel Details'!$F$19="", "", 'Personnel Details'!$F$19))))</f>
        <v/>
      </c>
      <c r="IR192" s="79" t="str">
        <f>IF(IP$9="", "", IF(AND(NOT('Personnel Details'!$N$19=""), $B192&gt;='Personnel Details'!$N$19), 'Personnel Details'!$Q$19, IF(AND(NOT('Personnel Details'!$I$19=""), $B192&gt;='Personnel Details'!$I$19), 'Personnel Details'!$L$19, 'Personnel Details'!$G$19)))</f>
        <v/>
      </c>
      <c r="IS192" s="59">
        <f t="shared" si="411"/>
        <v>0</v>
      </c>
      <c r="IT192" s="53"/>
      <c r="IV192" s="78" t="str">
        <f>IF(IV$9="", "", IF(AND(NOT('Personnel Details'!$N$20=""), $B192&gt;='Personnel Details'!$N$20), 'Personnel Details'!$O$20, IF(AND(NOT('Personnel Details'!$I$20=""), $B192&gt;='Personnel Details'!$I$20), 'Personnel Details'!$J$20, 'Personnel Details'!$E$20)))</f>
        <v/>
      </c>
      <c r="IW192" s="59" t="str">
        <f>IF(IV$9="", "", IF(AND(NOT('Personnel Details'!$N$20=""), $B192&gt;='Personnel Details'!$N$20), IF('Personnel Details'!$P$20="","", 'Personnel Details'!$P$20), IF(AND(NOT('Personnel Details'!$I$20=""), $B192&gt;='Personnel Details'!$I$20), IF('Personnel Details'!$K$20="", "", 'Personnel Details'!$K$20), IF('Personnel Details'!$F$20="", "", 'Personnel Details'!$F$20))))</f>
        <v/>
      </c>
      <c r="IX192" s="79" t="str">
        <f>IF(IV$9="", "", IF(AND(NOT('Personnel Details'!$N$20=""), $B192&gt;='Personnel Details'!$N$20), 'Personnel Details'!$Q$20, IF(AND(NOT('Personnel Details'!$I$20=""), $B192&gt;='Personnel Details'!$I$20), 'Personnel Details'!$L$20, 'Personnel Details'!$G$20)))</f>
        <v/>
      </c>
      <c r="IY192" s="59">
        <f t="shared" si="412"/>
        <v>0</v>
      </c>
      <c r="IZ192" s="53"/>
      <c r="JB192" s="78" t="str">
        <f>IF(JB$9="", "", IF(AND(NOT('Personnel Details'!$N$21=""), $B192&gt;='Personnel Details'!$N$21), 'Personnel Details'!$O$21, IF(AND(NOT('Personnel Details'!$I$21=""), $B192&gt;='Personnel Details'!$I$21), 'Personnel Details'!$J$21, 'Personnel Details'!$E$21)))</f>
        <v/>
      </c>
      <c r="JC192" s="59" t="str">
        <f>IF(JB$9="", "", IF(AND(NOT('Personnel Details'!$N$21=""), $B192&gt;='Personnel Details'!$N$21), IF('Personnel Details'!$P$21="","", 'Personnel Details'!$P$21), IF(AND(NOT('Personnel Details'!$I$21=""), $B192&gt;='Personnel Details'!$I$21), IF('Personnel Details'!$K$21="", "", 'Personnel Details'!$K$21), IF('Personnel Details'!$F$21="", "", 'Personnel Details'!$F$21))))</f>
        <v/>
      </c>
      <c r="JD192" s="79" t="str">
        <f>IF(JB$9="", "", IF(AND(NOT('Personnel Details'!$N$21=""), $B192&gt;='Personnel Details'!$N$21), 'Personnel Details'!$Q$21, IF(AND(NOT('Personnel Details'!$I$21=""), $B192&gt;='Personnel Details'!$I$21), 'Personnel Details'!$L$21, 'Personnel Details'!$G$21)))</f>
        <v/>
      </c>
      <c r="JE192" s="59">
        <f t="shared" si="413"/>
        <v>0</v>
      </c>
      <c r="JF192" s="53"/>
      <c r="JH192" s="78" t="str">
        <f>IF(JH$9="", "", IF(AND(NOT('Personnel Details'!$N$22=""), $B192&gt;='Personnel Details'!$N$22), 'Personnel Details'!$O$22, IF(AND(NOT('Personnel Details'!$I$22=""), $B192&gt;='Personnel Details'!$I$22), 'Personnel Details'!$J$22, 'Personnel Details'!$E$22)))</f>
        <v/>
      </c>
      <c r="JI192" s="59" t="str">
        <f>IF(JH$9="", "", IF(AND(NOT('Personnel Details'!$N$22=""), $B192&gt;='Personnel Details'!$N$22), IF('Personnel Details'!$P$22="","", 'Personnel Details'!$P$22), IF(AND(NOT('Personnel Details'!$I$22=""), $B192&gt;='Personnel Details'!$I$22), IF('Personnel Details'!$K$22="", "", 'Personnel Details'!$K$22), IF('Personnel Details'!$F$22="", "", 'Personnel Details'!$F$22))))</f>
        <v/>
      </c>
      <c r="JJ192" s="79" t="str">
        <f>IF(JH$9="", "", IF(AND(NOT('Personnel Details'!$N$22=""), $B192&gt;='Personnel Details'!$N$22), 'Personnel Details'!$Q$22, IF(AND(NOT('Personnel Details'!$I$22=""), $B192&gt;='Personnel Details'!$I$22), 'Personnel Details'!$L$22, 'Personnel Details'!$G$22)))</f>
        <v/>
      </c>
      <c r="JK192" s="59">
        <f t="shared" si="414"/>
        <v>0</v>
      </c>
      <c r="JL192" s="53"/>
      <c r="JN192" s="78" t="str">
        <f>IF(JN$9="", "", IF(AND(NOT('Personnel Details'!$N$23=""), $B192&gt;='Personnel Details'!$N$23), 'Personnel Details'!$O$23, IF(AND(NOT('Personnel Details'!$I$23=""), $B192&gt;='Personnel Details'!$I$23), 'Personnel Details'!$J$23, 'Personnel Details'!$E$23)))</f>
        <v/>
      </c>
      <c r="JO192" s="59" t="str">
        <f>IF(JN$9="", "", IF(AND(NOT('Personnel Details'!$N$23=""), $B192&gt;='Personnel Details'!$N$23), IF('Personnel Details'!$P$23="","", 'Personnel Details'!$P$23), IF(AND(NOT('Personnel Details'!$I$23=""), $B192&gt;='Personnel Details'!$I$23), IF('Personnel Details'!$K$23="", "", 'Personnel Details'!$K$23), IF('Personnel Details'!$F$23="", "", 'Personnel Details'!$F$23))))</f>
        <v/>
      </c>
      <c r="JP192" s="79" t="str">
        <f>IF(JN$9="", "", IF(AND(NOT('Personnel Details'!$N$23=""), $B192&gt;='Personnel Details'!$N$23), 'Personnel Details'!$Q$23, IF(AND(NOT('Personnel Details'!$I$23=""), $B192&gt;='Personnel Details'!$I$23), 'Personnel Details'!$L$23, 'Personnel Details'!$G$23)))</f>
        <v/>
      </c>
      <c r="JQ192" s="59">
        <f t="shared" si="415"/>
        <v>0</v>
      </c>
      <c r="JR192" s="53"/>
      <c r="JT192" s="78" t="str">
        <f>IF(JT$9="", "", IF(AND(NOT('Personnel Details'!$N$24=""), $B192&gt;='Personnel Details'!$N$24), 'Personnel Details'!$O$24, IF(AND(NOT('Personnel Details'!$I$24=""), $B192&gt;='Personnel Details'!$I$24), 'Personnel Details'!$J$24, 'Personnel Details'!$E$24)))</f>
        <v/>
      </c>
      <c r="JU192" s="59" t="str">
        <f>IF(JT$9="", "", IF(AND(NOT('Personnel Details'!$N$24=""), $B192&gt;='Personnel Details'!$N$24), IF('Personnel Details'!$P$24="","", 'Personnel Details'!$P$24), IF(AND(NOT('Personnel Details'!$I$24=""), $B192&gt;='Personnel Details'!$I$24), IF('Personnel Details'!$K$24="", "", 'Personnel Details'!$K$24), IF('Personnel Details'!$F$24="", "", 'Personnel Details'!$F$24))))</f>
        <v/>
      </c>
      <c r="JV192" s="79" t="str">
        <f>IF(JT$9="", "", IF(AND(NOT('Personnel Details'!$N$24=""), $B192&gt;='Personnel Details'!$N$24), 'Personnel Details'!$Q$24, IF(AND(NOT('Personnel Details'!$I$24=""), $B192&gt;='Personnel Details'!$I$24), 'Personnel Details'!$L$24, 'Personnel Details'!$G$24)))</f>
        <v/>
      </c>
      <c r="JW192" s="59">
        <f t="shared" si="416"/>
        <v>0</v>
      </c>
      <c r="JX192" s="53"/>
      <c r="JZ192" s="78" t="str">
        <f>IF(JZ$9="", "", IF(AND(NOT('Personnel Details'!$N$25=""), $B192&gt;='Personnel Details'!$N$25), 'Personnel Details'!$O$25, IF(AND(NOT('Personnel Details'!$I$25=""), $B192&gt;='Personnel Details'!$I$25), 'Personnel Details'!$J$25, 'Personnel Details'!$E$25)))</f>
        <v/>
      </c>
      <c r="KA192" s="59" t="str">
        <f>IF(JZ$9="", "", IF(AND(NOT('Personnel Details'!$N$25=""), $B192&gt;='Personnel Details'!$N$25), IF('Personnel Details'!$P$25="","", 'Personnel Details'!$P$25), IF(AND(NOT('Personnel Details'!$I$25=""), $B192&gt;='Personnel Details'!$I$25), IF('Personnel Details'!$K$25="", "", 'Personnel Details'!$K$25), IF('Personnel Details'!$F$25="", "", 'Personnel Details'!$F$25))))</f>
        <v/>
      </c>
      <c r="KB192" s="79" t="str">
        <f>IF(JZ$9="", "", IF(AND(NOT('Personnel Details'!$N$25=""), $B192&gt;='Personnel Details'!$N$25), 'Personnel Details'!$Q$25, IF(AND(NOT('Personnel Details'!$I$25=""), $B192&gt;='Personnel Details'!$I$25), 'Personnel Details'!$L$25, 'Personnel Details'!$G$25)))</f>
        <v/>
      </c>
      <c r="KC192" s="59">
        <f t="shared" si="417"/>
        <v>0</v>
      </c>
      <c r="KD192" s="53"/>
      <c r="KF192" s="78" t="str">
        <f>IF(KF$9="", "", IF(AND(NOT('Personnel Details'!$N$26=""), $B192&gt;='Personnel Details'!$N$26), 'Personnel Details'!$O$26, IF(AND(NOT('Personnel Details'!$I$26=""), $B192&gt;='Personnel Details'!$I$26), 'Personnel Details'!$J$26, 'Personnel Details'!$E$26)))</f>
        <v/>
      </c>
      <c r="KG192" s="59" t="str">
        <f>IF(KF$9="", "", IF(AND(NOT('Personnel Details'!$N$26=""), $B192&gt;='Personnel Details'!$N$26), IF('Personnel Details'!$P$26="","", 'Personnel Details'!$P$26), IF(AND(NOT('Personnel Details'!$I$26=""), $B192&gt;='Personnel Details'!$I$26), IF('Personnel Details'!$K$26="", "", 'Personnel Details'!$K$26), IF('Personnel Details'!$F$26="", "", 'Personnel Details'!$F$26))))</f>
        <v/>
      </c>
      <c r="KH192" s="79" t="str">
        <f>IF(KF$9="", "", IF(AND(NOT('Personnel Details'!$N$26=""), $B192&gt;='Personnel Details'!$N$26), 'Personnel Details'!$Q$26, IF(AND(NOT('Personnel Details'!$I$26=""), $B192&gt;='Personnel Details'!$I$26), 'Personnel Details'!$L$26, 'Personnel Details'!$G$26)))</f>
        <v/>
      </c>
      <c r="KI192" s="59">
        <f t="shared" si="418"/>
        <v>0</v>
      </c>
      <c r="KJ192" s="53"/>
      <c r="KL192" s="78" t="str">
        <f>IF(KL$9="", "", IF(AND(NOT('Personnel Details'!$N$27=""), $B192&gt;='Personnel Details'!$N$27), 'Personnel Details'!$O$27, IF(AND(NOT('Personnel Details'!$I$27=""), $B192&gt;='Personnel Details'!$I$27), 'Personnel Details'!$J$27, 'Personnel Details'!$E$27)))</f>
        <v/>
      </c>
      <c r="KM192" s="59" t="str">
        <f>IF(KL$9="", "", IF(AND(NOT('Personnel Details'!$N$27=""), $B192&gt;='Personnel Details'!$N$27), IF('Personnel Details'!$P$27="","", 'Personnel Details'!$P$27), IF(AND(NOT('Personnel Details'!$I$27=""), $B192&gt;='Personnel Details'!$I$27), IF('Personnel Details'!$K$27="", "", 'Personnel Details'!$K$27), IF('Personnel Details'!$F$27="", "", 'Personnel Details'!$F$27))))</f>
        <v/>
      </c>
      <c r="KN192" s="79" t="str">
        <f>IF(KL$9="", "", IF(AND(NOT('Personnel Details'!$N$27=""), $B192&gt;='Personnel Details'!$N$27), 'Personnel Details'!$Q$27, IF(AND(NOT('Personnel Details'!$I$27=""), $B192&gt;='Personnel Details'!$I$27), 'Personnel Details'!$L$27, 'Personnel Details'!$G$27)))</f>
        <v/>
      </c>
      <c r="KO192" s="59">
        <f t="shared" si="419"/>
        <v>0</v>
      </c>
      <c r="KP192" s="53"/>
      <c r="KR192" s="78" t="str">
        <f>IF(KR$9="", "", IF(AND(NOT('Personnel Details'!$N$28=""), $B192&gt;='Personnel Details'!$N$28), 'Personnel Details'!$O$28, IF(AND(NOT('Personnel Details'!$I$28=""), $B192&gt;='Personnel Details'!$I$28), 'Personnel Details'!$J$28, 'Personnel Details'!$E$28)))</f>
        <v/>
      </c>
      <c r="KS192" s="59" t="str">
        <f>IF(KR$9="", "", IF(AND(NOT('Personnel Details'!$N$28=""), $B192&gt;='Personnel Details'!$N$28), IF('Personnel Details'!$P$28="","", 'Personnel Details'!$P$28), IF(AND(NOT('Personnel Details'!$I$28=""), $B192&gt;='Personnel Details'!$I$28), IF('Personnel Details'!$K$28="", "", 'Personnel Details'!$K$28), IF('Personnel Details'!$F$28="", "", 'Personnel Details'!$F$28))))</f>
        <v/>
      </c>
      <c r="KT192" s="79" t="str">
        <f>IF(KR$9="", "", IF(AND(NOT('Personnel Details'!$N$28=""), $B192&gt;='Personnel Details'!$N$28), 'Personnel Details'!$Q$28, IF(AND(NOT('Personnel Details'!$I$28=""), $B192&gt;='Personnel Details'!$I$28), 'Personnel Details'!$L$28, 'Personnel Details'!$G$28)))</f>
        <v/>
      </c>
      <c r="KU192" s="59">
        <f t="shared" si="420"/>
        <v>0</v>
      </c>
      <c r="KV192" s="53"/>
      <c r="KX192" s="78" t="str">
        <f>IF(KX$9="", "", IF(AND(NOT('Personnel Details'!$N$29=""), $B192&gt;='Personnel Details'!$N$29), 'Personnel Details'!$O$29, IF(AND(NOT('Personnel Details'!$I$29=""), $B192&gt;='Personnel Details'!$I$29), 'Personnel Details'!$J$29, 'Personnel Details'!$E$29)))</f>
        <v/>
      </c>
      <c r="KY192" s="59" t="str">
        <f>IF(KX$9="", "", IF(AND(NOT('Personnel Details'!$N$29=""), $B192&gt;='Personnel Details'!$N$29), IF('Personnel Details'!$P$29="","", 'Personnel Details'!$P$29), IF(AND(NOT('Personnel Details'!$I$29=""), $B192&gt;='Personnel Details'!$I$29), IF('Personnel Details'!$K$29="", "", 'Personnel Details'!$K$29), IF('Personnel Details'!$F$29="", "", 'Personnel Details'!$F$29))))</f>
        <v/>
      </c>
      <c r="KZ192" s="79" t="str">
        <f>IF(KX$9="", "", IF(AND(NOT('Personnel Details'!$N$29=""), $B192&gt;='Personnel Details'!$N$29), 'Personnel Details'!$Q$29, IF(AND(NOT('Personnel Details'!$I$29=""), $B192&gt;='Personnel Details'!$I$29), 'Personnel Details'!$L$29, 'Personnel Details'!$G$29)))</f>
        <v/>
      </c>
      <c r="LA192" s="59">
        <f t="shared" si="421"/>
        <v>0</v>
      </c>
      <c r="LB192" s="53"/>
      <c r="LD192" s="78" t="str">
        <f>IF(LD$9="", "", IF(AND(NOT('Personnel Details'!$N$30=""), $B192&gt;='Personnel Details'!$N$30), 'Personnel Details'!$O$30, IF(AND(NOT('Personnel Details'!$I$30=""), $B192&gt;='Personnel Details'!$I$30), 'Personnel Details'!$J$30, 'Personnel Details'!$E$30)))</f>
        <v/>
      </c>
      <c r="LE192" s="59" t="str">
        <f>IF(LD$9="", "", IF(AND(NOT('Personnel Details'!$N$30=""), $B192&gt;='Personnel Details'!$N$30), IF('Personnel Details'!$P$30="","", 'Personnel Details'!$P$30), IF(AND(NOT('Personnel Details'!$I$30=""), $B192&gt;='Personnel Details'!$I$30), IF('Personnel Details'!$K$30="", "", 'Personnel Details'!$K$30), IF('Personnel Details'!$F$30="", "", 'Personnel Details'!$F$30))))</f>
        <v/>
      </c>
      <c r="LF192" s="79" t="str">
        <f>IF(LD$9="", "", IF(AND(NOT('Personnel Details'!$N$30=""), $B192&gt;='Personnel Details'!$N$30), 'Personnel Details'!$Q$30, IF(AND(NOT('Personnel Details'!$I$30=""), $B192&gt;='Personnel Details'!$I$30), 'Personnel Details'!$L$30, 'Personnel Details'!$G$30)))</f>
        <v/>
      </c>
      <c r="LG192" s="59">
        <f t="shared" si="422"/>
        <v>0</v>
      </c>
      <c r="LH192" s="53"/>
      <c r="LJ192" s="78" t="str">
        <f>IF(LJ$9="", "", IF(AND(NOT('Personnel Details'!$N$31=""), $B192&gt;='Personnel Details'!$N$31), 'Personnel Details'!$O$31, IF(AND(NOT('Personnel Details'!$I$31=""), $B192&gt;='Personnel Details'!$I$31), 'Personnel Details'!$J$31, 'Personnel Details'!$E$31)))</f>
        <v/>
      </c>
      <c r="LK192" s="59" t="str">
        <f>IF(LJ$9="", "", IF(AND(NOT('Personnel Details'!$N$31=""), $B192&gt;='Personnel Details'!$N$31), IF('Personnel Details'!$P$31="","", 'Personnel Details'!$P$31), IF(AND(NOT('Personnel Details'!$I$31=""), $B192&gt;='Personnel Details'!$I$31), IF('Personnel Details'!$K$31="", "", 'Personnel Details'!$K$31), IF('Personnel Details'!$F$31="", "", 'Personnel Details'!$F$31))))</f>
        <v/>
      </c>
      <c r="LL192" s="79" t="str">
        <f>IF(LJ$9="", "", IF(AND(NOT('Personnel Details'!$N$31=""), $B192&gt;='Personnel Details'!$N$31), 'Personnel Details'!$Q$31, IF(AND(NOT('Personnel Details'!$I$31=""), $B192&gt;='Personnel Details'!$I$31), 'Personnel Details'!$L$31, 'Personnel Details'!$G$31)))</f>
        <v/>
      </c>
      <c r="LM192" s="59">
        <f t="shared" si="423"/>
        <v>0</v>
      </c>
      <c r="LN192" s="53"/>
      <c r="LP192" s="78" t="str">
        <f>IF(LP$9="", "", IF(AND(NOT('Personnel Details'!$N$32=""), $B192&gt;='Personnel Details'!$N$32), 'Personnel Details'!$O$32, IF(AND(NOT('Personnel Details'!$I$32=""), $B192&gt;='Personnel Details'!$I$32), 'Personnel Details'!$J$32, 'Personnel Details'!$E$32)))</f>
        <v/>
      </c>
      <c r="LQ192" s="59" t="str">
        <f>IF(LP$9="", "", IF(AND(NOT('Personnel Details'!$N$32=""), $B192&gt;='Personnel Details'!$N$32), IF('Personnel Details'!$P$32="","", 'Personnel Details'!$P$32), IF(AND(NOT('Personnel Details'!$I$32=""), $B192&gt;='Personnel Details'!$I$32), IF('Personnel Details'!$K$32="", "", 'Personnel Details'!$K$32), IF('Personnel Details'!$F$32="", "", 'Personnel Details'!$F$32))))</f>
        <v/>
      </c>
      <c r="LR192" s="79" t="str">
        <f>IF(LP$9="", "", IF(AND(NOT('Personnel Details'!$N$32=""), $B192&gt;='Personnel Details'!$N$32), 'Personnel Details'!$Q$32, IF(AND(NOT('Personnel Details'!$I$32=""), $B192&gt;='Personnel Details'!$I$32), 'Personnel Details'!$L$32, 'Personnel Details'!$G$32)))</f>
        <v/>
      </c>
      <c r="LS192" s="59">
        <f t="shared" si="424"/>
        <v>0</v>
      </c>
      <c r="LT192" s="53"/>
      <c r="LV192" s="78" t="str">
        <f>IF(LV$9="", "", IF(AND(NOT('Personnel Details'!$N$33=""), $B192&gt;='Personnel Details'!$N$33), 'Personnel Details'!$O$33, IF(AND(NOT('Personnel Details'!$I$33=""), $B192&gt;='Personnel Details'!$I$33), 'Personnel Details'!$J$33, 'Personnel Details'!$E$33)))</f>
        <v/>
      </c>
      <c r="LW192" s="59" t="str">
        <f>IF(LV$9="", "", IF(AND(NOT('Personnel Details'!$N$33=""), $B192&gt;='Personnel Details'!$N$33), IF('Personnel Details'!$P$33="","", 'Personnel Details'!$P$33), IF(AND(NOT('Personnel Details'!$I$33=""), $B192&gt;='Personnel Details'!$I$33), IF('Personnel Details'!$K$33="", "", 'Personnel Details'!$K$33), IF('Personnel Details'!$F$33="", "", 'Personnel Details'!$F$33))))</f>
        <v/>
      </c>
      <c r="LX192" s="79" t="str">
        <f>IF(LV$9="", "", IF(AND(NOT('Personnel Details'!$N$33=""), $B192&gt;='Personnel Details'!$N$33), 'Personnel Details'!$Q$33, IF(AND(NOT('Personnel Details'!$I$33=""), $B192&gt;='Personnel Details'!$I$33), 'Personnel Details'!$L$33, 'Personnel Details'!$G$33)))</f>
        <v/>
      </c>
      <c r="LY192" s="59">
        <f t="shared" si="425"/>
        <v>0</v>
      </c>
      <c r="LZ192" s="53"/>
      <c r="MB192" s="78" t="str">
        <f>IF(MB$9="", "", IF(AND(NOT('Personnel Details'!$N$34=""), $B192&gt;='Personnel Details'!$N$34), 'Personnel Details'!$O$34, IF(AND(NOT('Personnel Details'!$I$34=""), $B192&gt;='Personnel Details'!$I$34), 'Personnel Details'!$J$34, 'Personnel Details'!$E$34)))</f>
        <v/>
      </c>
      <c r="MC192" s="59" t="str">
        <f>IF(MB$9="", "", IF(AND(NOT('Personnel Details'!$N$34=""), $B192&gt;='Personnel Details'!$N$34), IF('Personnel Details'!$P$34="","", 'Personnel Details'!$P$34), IF(AND(NOT('Personnel Details'!$I$34=""), $B192&gt;='Personnel Details'!$I$34), IF('Personnel Details'!$K$34="", "", 'Personnel Details'!$K$34), IF('Personnel Details'!$F$34="", "", 'Personnel Details'!$F$34))))</f>
        <v/>
      </c>
      <c r="MD192" s="79" t="str">
        <f>IF(MB$9="", "", IF(AND(NOT('Personnel Details'!$N$34=""), $B192&gt;='Personnel Details'!$N$34), 'Personnel Details'!$Q$34, IF(AND(NOT('Personnel Details'!$I$34=""), $B192&gt;='Personnel Details'!$I$34), 'Personnel Details'!$L$34, 'Personnel Details'!$G$34)))</f>
        <v/>
      </c>
      <c r="ME192" s="59">
        <f t="shared" si="426"/>
        <v>0</v>
      </c>
      <c r="MF192" s="53"/>
      <c r="MH192" s="78" t="str">
        <f>IF(MH$9="", "", IF(AND(NOT('Personnel Details'!$N$35=""), $B192&gt;='Personnel Details'!$N$35), 'Personnel Details'!$O$35, IF(AND(NOT('Personnel Details'!$I$35=""), $B192&gt;='Personnel Details'!$I$35), 'Personnel Details'!$J$35, 'Personnel Details'!$E$35)))</f>
        <v/>
      </c>
      <c r="MI192" s="59" t="str">
        <f>IF(MH$9="", "", IF(AND(NOT('Personnel Details'!$N$35=""), $B192&gt;='Personnel Details'!$N$35), IF('Personnel Details'!$P$35="","", 'Personnel Details'!$P$35), IF(AND(NOT('Personnel Details'!$I$35=""), $B192&gt;='Personnel Details'!$I$35), IF('Personnel Details'!$K$35="", "", 'Personnel Details'!$K$35), IF('Personnel Details'!$F$35="", "", 'Personnel Details'!$F$35))))</f>
        <v/>
      </c>
      <c r="MJ192" s="79" t="str">
        <f>IF(MH$9="", "", IF(AND(NOT('Personnel Details'!$N$35=""), $B192&gt;='Personnel Details'!$N$35), 'Personnel Details'!$Q$35, IF(AND(NOT('Personnel Details'!$I$35=""), $B192&gt;='Personnel Details'!$I$35), 'Personnel Details'!$L$35, 'Personnel Details'!$G$35)))</f>
        <v/>
      </c>
      <c r="MK192" s="59">
        <f t="shared" si="427"/>
        <v>0</v>
      </c>
      <c r="ML192" s="53"/>
      <c r="MN192" s="78" t="str">
        <f>IF(MN$9="", "", IF(AND(NOT('Personnel Details'!$N$36=""), $B192&gt;='Personnel Details'!$N$36), 'Personnel Details'!$O$36, IF(AND(NOT('Personnel Details'!$I$36=""), $B192&gt;='Personnel Details'!$I$36), 'Personnel Details'!$J$36, 'Personnel Details'!$E$36)))</f>
        <v/>
      </c>
      <c r="MO192" s="59" t="str">
        <f>IF(MN$9="", "", IF(AND(NOT('Personnel Details'!$N$36=""), $B192&gt;='Personnel Details'!$N$36), IF('Personnel Details'!$P$36="","", 'Personnel Details'!$P$36), IF(AND(NOT('Personnel Details'!$I$36=""), $B192&gt;='Personnel Details'!$I$36), IF('Personnel Details'!$K$36="", "", 'Personnel Details'!$K$36), IF('Personnel Details'!$F$36="", "", 'Personnel Details'!$F$36))))</f>
        <v/>
      </c>
      <c r="MP192" s="79" t="str">
        <f>IF(MN$9="", "", IF(AND(NOT('Personnel Details'!$N$36=""), $B192&gt;='Personnel Details'!$N$36), 'Personnel Details'!$Q$36, IF(AND(NOT('Personnel Details'!$I$36=""), $B192&gt;='Personnel Details'!$I$36), 'Personnel Details'!$L$36, 'Personnel Details'!$G$36)))</f>
        <v/>
      </c>
      <c r="MQ192" s="59">
        <f t="shared" si="428"/>
        <v>0</v>
      </c>
      <c r="MR192" s="53"/>
      <c r="MT192" s="78" t="str">
        <f>IF(MT$9="", "", IF(AND(NOT('Personnel Details'!$N$37=""), $B192&gt;='Personnel Details'!$N$37), 'Personnel Details'!$O$37, IF(AND(NOT('Personnel Details'!$I$37=""), $B192&gt;='Personnel Details'!$I$37), 'Personnel Details'!$J$37, 'Personnel Details'!$E$37)))</f>
        <v/>
      </c>
      <c r="MU192" s="59" t="str">
        <f>IF(MT$9="", "", IF(AND(NOT('Personnel Details'!$N$37=""), $B192&gt;='Personnel Details'!$N$37), IF('Personnel Details'!$P$37="","", 'Personnel Details'!$P$37), IF(AND(NOT('Personnel Details'!$I$37=""), $B192&gt;='Personnel Details'!$I$37), IF('Personnel Details'!$K$37="", "", 'Personnel Details'!$K$37), IF('Personnel Details'!$F$37="", "", 'Personnel Details'!$F$37))))</f>
        <v/>
      </c>
      <c r="MV192" s="79" t="str">
        <f>IF(MT$9="", "", IF(AND(NOT('Personnel Details'!$N$37=""), $B192&gt;='Personnel Details'!$N$37), 'Personnel Details'!$Q$37, IF(AND(NOT('Personnel Details'!$I$37=""), $B192&gt;='Personnel Details'!$I$37), 'Personnel Details'!$L$37, 'Personnel Details'!$G$37)))</f>
        <v/>
      </c>
      <c r="MW192" s="59">
        <f t="shared" si="429"/>
        <v>0</v>
      </c>
      <c r="MX192" s="53"/>
      <c r="MZ192" s="78" t="str">
        <f>IF(MZ$9="", "", IF(AND(NOT('Personnel Details'!$N$38=""), $B192&gt;='Personnel Details'!$N$38), 'Personnel Details'!$O$38, IF(AND(NOT('Personnel Details'!$I$38=""), $B192&gt;='Personnel Details'!$I$38), 'Personnel Details'!$J$38, 'Personnel Details'!$E$38)))</f>
        <v/>
      </c>
      <c r="NA192" s="59" t="str">
        <f>IF(MZ$9="", "", IF(AND(NOT('Personnel Details'!$N$38=""), $B192&gt;='Personnel Details'!$N$38), IF('Personnel Details'!$P$38="","", 'Personnel Details'!$P$38), IF(AND(NOT('Personnel Details'!$I$38=""), $B192&gt;='Personnel Details'!$I$38), IF('Personnel Details'!$K$38="", "", 'Personnel Details'!$K$38), IF('Personnel Details'!$F$38="", "", 'Personnel Details'!$F$38))))</f>
        <v/>
      </c>
      <c r="NB192" s="79" t="str">
        <f>IF(MZ$9="", "", IF(AND(NOT('Personnel Details'!$N$38=""), $B192&gt;='Personnel Details'!$N$38), 'Personnel Details'!$Q$38, IF(AND(NOT('Personnel Details'!$I$38=""), $B192&gt;='Personnel Details'!$I$38), 'Personnel Details'!$L$38, 'Personnel Details'!$G$38)))</f>
        <v/>
      </c>
      <c r="NC192" s="59">
        <f t="shared" si="430"/>
        <v>0</v>
      </c>
      <c r="ND192" s="53"/>
      <c r="NF192" s="78" t="str">
        <f>IF(NF$9="", "", IF(AND(NOT('Personnel Details'!$N$39=""), $B192&gt;='Personnel Details'!$N$39), 'Personnel Details'!$O$39, IF(AND(NOT('Personnel Details'!$I$39=""), $B192&gt;='Personnel Details'!$I$39), 'Personnel Details'!$J$39, 'Personnel Details'!$E$39)))</f>
        <v/>
      </c>
      <c r="NG192" s="59" t="str">
        <f>IF(NF$9="", "", IF(AND(NOT('Personnel Details'!$N$39=""), $B192&gt;='Personnel Details'!$N$39), IF('Personnel Details'!$P$39="","", 'Personnel Details'!$P$39), IF(AND(NOT('Personnel Details'!$I$39=""), $B192&gt;='Personnel Details'!$I$39), IF('Personnel Details'!$K$39="", "", 'Personnel Details'!$K$39), IF('Personnel Details'!$F$39="", "", 'Personnel Details'!$F$39))))</f>
        <v/>
      </c>
      <c r="NH192" s="79" t="str">
        <f>IF(NF$9="", "", IF(AND(NOT('Personnel Details'!$N$39=""), $B192&gt;='Personnel Details'!$N$39), 'Personnel Details'!$Q$39, IF(AND(NOT('Personnel Details'!$I$39=""), $B192&gt;='Personnel Details'!$I$39), 'Personnel Details'!$L$39, 'Personnel Details'!$G$39)))</f>
        <v/>
      </c>
      <c r="NI192" s="59">
        <f t="shared" si="431"/>
        <v>0</v>
      </c>
      <c r="NJ192" s="53"/>
      <c r="NL192" s="78" t="str">
        <f>IF(NL$9="", "", IF(AND(NOT('Personnel Details'!$N$40=""), $B192&gt;='Personnel Details'!$N$40), 'Personnel Details'!$O$40, IF(AND(NOT('Personnel Details'!$I$40=""), $B192&gt;='Personnel Details'!$I$40), 'Personnel Details'!$J$40, 'Personnel Details'!$E$40)))</f>
        <v/>
      </c>
      <c r="NM192" s="59" t="str">
        <f>IF(NL$9="", "", IF(AND(NOT('Personnel Details'!$N$40=""), $B192&gt;='Personnel Details'!$N$40), IF('Personnel Details'!$P$40="","", 'Personnel Details'!$P$40), IF(AND(NOT('Personnel Details'!$I$40=""), $B192&gt;='Personnel Details'!$I$40), IF('Personnel Details'!$K$40="", "", 'Personnel Details'!$K$40), IF('Personnel Details'!$F$40="", "", 'Personnel Details'!$F$40))))</f>
        <v/>
      </c>
      <c r="NN192" s="79" t="str">
        <f>IF(NL$9="", "", IF(AND(NOT('Personnel Details'!$N$40=""), $B192&gt;='Personnel Details'!$N$40), 'Personnel Details'!$Q$40, IF(AND(NOT('Personnel Details'!$I$40=""), $B192&gt;='Personnel Details'!$I$40), 'Personnel Details'!$L$40, 'Personnel Details'!$G$40)))</f>
        <v/>
      </c>
      <c r="NO192" s="59">
        <f t="shared" si="432"/>
        <v>0</v>
      </c>
      <c r="NP192" s="53"/>
    </row>
    <row r="193" spans="1:380" x14ac:dyDescent="0.25">
      <c r="A193" s="32"/>
      <c r="B193" s="113">
        <f>IFERROR(IF(B192+1&gt;'Personnel Details'!$U$5, "", B192+1), "")</f>
        <v>44013</v>
      </c>
      <c r="C193" s="32"/>
      <c r="D193" s="120"/>
      <c r="E193" s="13" t="str">
        <f t="shared" si="311"/>
        <v/>
      </c>
      <c r="F193" s="13" t="str">
        <f t="shared" si="342"/>
        <v/>
      </c>
      <c r="G193" s="56" t="str">
        <f t="shared" si="433"/>
        <v/>
      </c>
      <c r="H193" s="16" t="str">
        <f t="shared" si="343"/>
        <v/>
      </c>
      <c r="I193" s="32"/>
      <c r="J193" s="120"/>
      <c r="K193" s="62" t="str">
        <f t="shared" si="312"/>
        <v/>
      </c>
      <c r="L193" s="62" t="str">
        <f t="shared" si="344"/>
        <v/>
      </c>
      <c r="M193" s="65" t="str">
        <f t="shared" si="434"/>
        <v/>
      </c>
      <c r="N193" s="68" t="str">
        <f t="shared" si="345"/>
        <v/>
      </c>
      <c r="O193" s="32"/>
      <c r="P193" s="120"/>
      <c r="Q193" s="62" t="str">
        <f t="shared" si="313"/>
        <v/>
      </c>
      <c r="R193" s="62" t="str">
        <f t="shared" si="346"/>
        <v/>
      </c>
      <c r="S193" s="65" t="str">
        <f t="shared" si="435"/>
        <v/>
      </c>
      <c r="T193" s="68" t="str">
        <f t="shared" si="347"/>
        <v/>
      </c>
      <c r="U193" s="32"/>
      <c r="V193" s="120"/>
      <c r="W193" s="62" t="str">
        <f t="shared" si="314"/>
        <v/>
      </c>
      <c r="X193" s="62" t="str">
        <f t="shared" si="348"/>
        <v/>
      </c>
      <c r="Y193" s="65" t="str">
        <f t="shared" si="436"/>
        <v/>
      </c>
      <c r="Z193" s="68" t="str">
        <f t="shared" si="349"/>
        <v/>
      </c>
      <c r="AA193" s="32"/>
      <c r="AB193" s="120"/>
      <c r="AC193" s="62" t="str">
        <f t="shared" si="315"/>
        <v/>
      </c>
      <c r="AD193" s="62" t="str">
        <f t="shared" si="350"/>
        <v/>
      </c>
      <c r="AE193" s="65" t="str">
        <f t="shared" si="437"/>
        <v/>
      </c>
      <c r="AF193" s="68" t="str">
        <f t="shared" si="351"/>
        <v/>
      </c>
      <c r="AG193" s="32"/>
      <c r="AH193" s="120"/>
      <c r="AI193" s="62" t="str">
        <f t="shared" si="316"/>
        <v/>
      </c>
      <c r="AJ193" s="62" t="str">
        <f t="shared" si="352"/>
        <v/>
      </c>
      <c r="AK193" s="65" t="str">
        <f t="shared" si="438"/>
        <v/>
      </c>
      <c r="AL193" s="68" t="str">
        <f t="shared" si="353"/>
        <v/>
      </c>
      <c r="AM193" s="32"/>
      <c r="AN193" s="120"/>
      <c r="AO193" s="62" t="str">
        <f t="shared" si="317"/>
        <v/>
      </c>
      <c r="AP193" s="62" t="str">
        <f t="shared" si="354"/>
        <v/>
      </c>
      <c r="AQ193" s="65" t="str">
        <f t="shared" si="439"/>
        <v/>
      </c>
      <c r="AR193" s="68" t="str">
        <f t="shared" si="355"/>
        <v/>
      </c>
      <c r="AS193" s="32"/>
      <c r="AT193" s="120"/>
      <c r="AU193" s="62" t="str">
        <f t="shared" si="318"/>
        <v/>
      </c>
      <c r="AV193" s="62" t="str">
        <f t="shared" si="356"/>
        <v/>
      </c>
      <c r="AW193" s="65" t="str">
        <f t="shared" si="440"/>
        <v/>
      </c>
      <c r="AX193" s="68" t="str">
        <f t="shared" si="357"/>
        <v/>
      </c>
      <c r="AY193" s="32"/>
      <c r="AZ193" s="120"/>
      <c r="BA193" s="62" t="str">
        <f t="shared" si="319"/>
        <v/>
      </c>
      <c r="BB193" s="62" t="str">
        <f t="shared" si="358"/>
        <v/>
      </c>
      <c r="BC193" s="65" t="str">
        <f t="shared" si="441"/>
        <v/>
      </c>
      <c r="BD193" s="68" t="str">
        <f t="shared" si="359"/>
        <v/>
      </c>
      <c r="BE193" s="32"/>
      <c r="BF193" s="120"/>
      <c r="BG193" s="62" t="str">
        <f t="shared" si="320"/>
        <v/>
      </c>
      <c r="BH193" s="62" t="str">
        <f t="shared" si="360"/>
        <v/>
      </c>
      <c r="BI193" s="65" t="str">
        <f t="shared" si="442"/>
        <v/>
      </c>
      <c r="BJ193" s="68" t="str">
        <f t="shared" si="361"/>
        <v/>
      </c>
      <c r="BK193" s="32"/>
      <c r="BL193" s="120"/>
      <c r="BM193" s="62" t="str">
        <f t="shared" si="321"/>
        <v/>
      </c>
      <c r="BN193" s="62" t="str">
        <f t="shared" si="362"/>
        <v/>
      </c>
      <c r="BO193" s="65" t="str">
        <f t="shared" si="443"/>
        <v/>
      </c>
      <c r="BP193" s="68" t="str">
        <f t="shared" si="363"/>
        <v/>
      </c>
      <c r="BQ193" s="32"/>
      <c r="BR193" s="120"/>
      <c r="BS193" s="62" t="str">
        <f t="shared" si="322"/>
        <v/>
      </c>
      <c r="BT193" s="62" t="str">
        <f t="shared" si="364"/>
        <v/>
      </c>
      <c r="BU193" s="65" t="str">
        <f t="shared" si="444"/>
        <v/>
      </c>
      <c r="BV193" s="68" t="str">
        <f t="shared" si="365"/>
        <v/>
      </c>
      <c r="BW193" s="32"/>
      <c r="BX193" s="120"/>
      <c r="BY193" s="62" t="str">
        <f t="shared" si="323"/>
        <v/>
      </c>
      <c r="BZ193" s="62" t="str">
        <f t="shared" si="366"/>
        <v/>
      </c>
      <c r="CA193" s="65" t="str">
        <f t="shared" si="445"/>
        <v/>
      </c>
      <c r="CB193" s="68" t="str">
        <f t="shared" si="367"/>
        <v/>
      </c>
      <c r="CC193" s="32"/>
      <c r="CD193" s="120"/>
      <c r="CE193" s="62" t="str">
        <f t="shared" si="324"/>
        <v/>
      </c>
      <c r="CF193" s="62" t="str">
        <f t="shared" si="368"/>
        <v/>
      </c>
      <c r="CG193" s="65" t="str">
        <f t="shared" si="446"/>
        <v/>
      </c>
      <c r="CH193" s="68" t="str">
        <f t="shared" si="369"/>
        <v/>
      </c>
      <c r="CI193" s="32"/>
      <c r="CJ193" s="120"/>
      <c r="CK193" s="62" t="str">
        <f t="shared" si="325"/>
        <v/>
      </c>
      <c r="CL193" s="62" t="str">
        <f t="shared" si="370"/>
        <v/>
      </c>
      <c r="CM193" s="65" t="str">
        <f t="shared" si="447"/>
        <v/>
      </c>
      <c r="CN193" s="68" t="str">
        <f t="shared" si="371"/>
        <v/>
      </c>
      <c r="CO193" s="32"/>
      <c r="CP193" s="120"/>
      <c r="CQ193" s="62" t="str">
        <f t="shared" si="326"/>
        <v/>
      </c>
      <c r="CR193" s="62" t="str">
        <f t="shared" si="372"/>
        <v/>
      </c>
      <c r="CS193" s="65" t="str">
        <f t="shared" si="448"/>
        <v/>
      </c>
      <c r="CT193" s="68" t="str">
        <f t="shared" si="373"/>
        <v/>
      </c>
      <c r="CU193" s="32"/>
      <c r="CV193" s="120"/>
      <c r="CW193" s="62" t="str">
        <f t="shared" si="327"/>
        <v/>
      </c>
      <c r="CX193" s="62" t="str">
        <f t="shared" si="374"/>
        <v/>
      </c>
      <c r="CY193" s="65" t="str">
        <f t="shared" si="449"/>
        <v/>
      </c>
      <c r="CZ193" s="68" t="str">
        <f t="shared" si="375"/>
        <v/>
      </c>
      <c r="DA193" s="32"/>
      <c r="DB193" s="120"/>
      <c r="DC193" s="62" t="str">
        <f t="shared" si="328"/>
        <v/>
      </c>
      <c r="DD193" s="62" t="str">
        <f t="shared" si="376"/>
        <v/>
      </c>
      <c r="DE193" s="65" t="str">
        <f t="shared" si="450"/>
        <v/>
      </c>
      <c r="DF193" s="68" t="str">
        <f t="shared" si="377"/>
        <v/>
      </c>
      <c r="DG193" s="32"/>
      <c r="DH193" s="120"/>
      <c r="DI193" s="62" t="str">
        <f t="shared" si="329"/>
        <v/>
      </c>
      <c r="DJ193" s="62" t="str">
        <f t="shared" si="378"/>
        <v/>
      </c>
      <c r="DK193" s="65" t="str">
        <f t="shared" si="451"/>
        <v/>
      </c>
      <c r="DL193" s="68" t="str">
        <f t="shared" si="379"/>
        <v/>
      </c>
      <c r="DM193" s="32"/>
      <c r="DN193" s="120"/>
      <c r="DO193" s="62" t="str">
        <f t="shared" si="330"/>
        <v/>
      </c>
      <c r="DP193" s="62" t="str">
        <f t="shared" si="380"/>
        <v/>
      </c>
      <c r="DQ193" s="65" t="str">
        <f t="shared" si="452"/>
        <v/>
      </c>
      <c r="DR193" s="68" t="str">
        <f t="shared" si="381"/>
        <v/>
      </c>
      <c r="DS193" s="32"/>
      <c r="DT193" s="120"/>
      <c r="DU193" s="62" t="str">
        <f t="shared" si="331"/>
        <v/>
      </c>
      <c r="DV193" s="62" t="str">
        <f t="shared" si="382"/>
        <v/>
      </c>
      <c r="DW193" s="65" t="str">
        <f t="shared" si="453"/>
        <v/>
      </c>
      <c r="DX193" s="68" t="str">
        <f t="shared" si="383"/>
        <v/>
      </c>
      <c r="DY193" s="32"/>
      <c r="DZ193" s="120"/>
      <c r="EA193" s="62" t="str">
        <f t="shared" si="332"/>
        <v/>
      </c>
      <c r="EB193" s="62" t="str">
        <f t="shared" si="384"/>
        <v/>
      </c>
      <c r="EC193" s="65" t="str">
        <f t="shared" si="454"/>
        <v/>
      </c>
      <c r="ED193" s="68" t="str">
        <f t="shared" si="385"/>
        <v/>
      </c>
      <c r="EE193" s="32"/>
      <c r="EF193" s="120"/>
      <c r="EG193" s="62" t="str">
        <f t="shared" si="333"/>
        <v/>
      </c>
      <c r="EH193" s="62" t="str">
        <f t="shared" si="386"/>
        <v/>
      </c>
      <c r="EI193" s="65" t="str">
        <f t="shared" si="455"/>
        <v/>
      </c>
      <c r="EJ193" s="68" t="str">
        <f t="shared" si="387"/>
        <v/>
      </c>
      <c r="EK193" s="32"/>
      <c r="EL193" s="120"/>
      <c r="EM193" s="62" t="str">
        <f t="shared" si="334"/>
        <v/>
      </c>
      <c r="EN193" s="62" t="str">
        <f t="shared" si="388"/>
        <v/>
      </c>
      <c r="EO193" s="65" t="str">
        <f t="shared" si="456"/>
        <v/>
      </c>
      <c r="EP193" s="68" t="str">
        <f t="shared" si="389"/>
        <v/>
      </c>
      <c r="EQ193" s="32"/>
      <c r="ER193" s="120"/>
      <c r="ES193" s="62" t="str">
        <f t="shared" si="335"/>
        <v/>
      </c>
      <c r="ET193" s="62" t="str">
        <f t="shared" si="390"/>
        <v/>
      </c>
      <c r="EU193" s="65" t="str">
        <f t="shared" si="457"/>
        <v/>
      </c>
      <c r="EV193" s="68" t="str">
        <f t="shared" si="391"/>
        <v/>
      </c>
      <c r="EW193" s="32"/>
      <c r="EX193" s="120"/>
      <c r="EY193" s="62" t="str">
        <f t="shared" si="336"/>
        <v/>
      </c>
      <c r="EZ193" s="62" t="str">
        <f t="shared" si="392"/>
        <v/>
      </c>
      <c r="FA193" s="65" t="str">
        <f t="shared" si="458"/>
        <v/>
      </c>
      <c r="FB193" s="68" t="str">
        <f t="shared" si="393"/>
        <v/>
      </c>
      <c r="FC193" s="32"/>
      <c r="FD193" s="120"/>
      <c r="FE193" s="62" t="str">
        <f t="shared" si="337"/>
        <v/>
      </c>
      <c r="FF193" s="62" t="str">
        <f t="shared" si="394"/>
        <v/>
      </c>
      <c r="FG193" s="65" t="str">
        <f t="shared" si="459"/>
        <v/>
      </c>
      <c r="FH193" s="68" t="str">
        <f t="shared" si="395"/>
        <v/>
      </c>
      <c r="FI193" s="32"/>
      <c r="FJ193" s="120"/>
      <c r="FK193" s="62" t="str">
        <f t="shared" si="338"/>
        <v/>
      </c>
      <c r="FL193" s="62" t="str">
        <f t="shared" si="396"/>
        <v/>
      </c>
      <c r="FM193" s="65" t="str">
        <f t="shared" si="460"/>
        <v/>
      </c>
      <c r="FN193" s="68" t="str">
        <f t="shared" si="397"/>
        <v/>
      </c>
      <c r="FO193" s="32"/>
      <c r="FP193" s="120"/>
      <c r="FQ193" s="62" t="str">
        <f t="shared" si="339"/>
        <v/>
      </c>
      <c r="FR193" s="62" t="str">
        <f t="shared" si="398"/>
        <v/>
      </c>
      <c r="FS193" s="65" t="str">
        <f t="shared" si="461"/>
        <v/>
      </c>
      <c r="FT193" s="68" t="str">
        <f t="shared" si="399"/>
        <v/>
      </c>
      <c r="FU193" s="32"/>
      <c r="FV193" s="120"/>
      <c r="FW193" s="62" t="str">
        <f t="shared" si="340"/>
        <v/>
      </c>
      <c r="FX193" s="62" t="str">
        <f t="shared" si="400"/>
        <v/>
      </c>
      <c r="FY193" s="65" t="str">
        <f t="shared" si="462"/>
        <v/>
      </c>
      <c r="FZ193" s="68" t="str">
        <f t="shared" si="401"/>
        <v/>
      </c>
      <c r="GA193" s="32"/>
      <c r="GC193" s="7" t="str">
        <f t="shared" si="402"/>
        <v>Jul 2020</v>
      </c>
      <c r="GD193" s="7" t="str">
        <f t="shared" ca="1" si="341"/>
        <v/>
      </c>
      <c r="GT193" s="71">
        <f>IF(GT$9="", "", IF(AND(NOT('Personnel Details'!$N$11=""), $B193&gt;='Personnel Details'!$N$11), 'Personnel Details'!$O$11, IF(AND(NOT('Personnel Details'!$I$11=""), $B193&gt;='Personnel Details'!$I$11), 'Personnel Details'!$J$11, 'Personnel Details'!$E$11)))</f>
        <v>0.8</v>
      </c>
      <c r="GU193" s="59" t="str">
        <f>IF(GT$9="", "", IF(AND(NOT('Personnel Details'!$N$11=""), $B193&gt;='Personnel Details'!$N$11), IF('Personnel Details'!$P$11="","", 'Personnel Details'!$P$11), IF(AND(NOT('Personnel Details'!$I$11=""), $B193&gt;='Personnel Details'!$I$11), IF('Personnel Details'!$K$11="", "", 'Personnel Details'!$K$11), IF('Personnel Details'!$F$11="", "", 'Personnel Details'!$F$11))))</f>
        <v/>
      </c>
      <c r="GV193" s="74">
        <f>IF(GT$9="", "", IF(AND(NOT('Personnel Details'!$N$11=""), $B193&gt;='Personnel Details'!$N$11), 'Personnel Details'!$Q$11, IF(AND(NOT('Personnel Details'!$I$11=""), $B193&gt;='Personnel Details'!$I$11), 'Personnel Details'!$L$11, 'Personnel Details'!$G$11)))</f>
        <v>0</v>
      </c>
      <c r="GW193" s="59">
        <f t="shared" si="403"/>
        <v>0</v>
      </c>
      <c r="GX193" s="53"/>
      <c r="GZ193" s="78">
        <f>IF(GZ$9="", "", IF(AND(NOT('Personnel Details'!$N$12=""), $B193&gt;='Personnel Details'!$N$12), 'Personnel Details'!$O$12, IF(AND(NOT('Personnel Details'!$I$12=""), $B193&gt;='Personnel Details'!$I$12), 'Personnel Details'!$J$12, 'Personnel Details'!$E$12)))</f>
        <v>0.8</v>
      </c>
      <c r="HA193" s="59" t="str">
        <f>IF(GZ$9="", "", IF(AND(NOT('Personnel Details'!$N$12=""), $B193&gt;='Personnel Details'!$N$12), IF('Personnel Details'!$P$12="","", 'Personnel Details'!$P$12), IF(AND(NOT('Personnel Details'!$I$12=""), $B193&gt;='Personnel Details'!$I$12), IF('Personnel Details'!$K$12="", "", 'Personnel Details'!$K$12), IF('Personnel Details'!$F$12="", "", 'Personnel Details'!$F$12))))</f>
        <v/>
      </c>
      <c r="HB193" s="79">
        <f>IF(GZ$9="", "", IF(AND(NOT('Personnel Details'!$N$12=""), $B193&gt;='Personnel Details'!$N$12), 'Personnel Details'!$Q$12, IF(AND(NOT('Personnel Details'!$I$12=""), $B193&gt;='Personnel Details'!$I$12), 'Personnel Details'!$L$12, 'Personnel Details'!$G$12)))</f>
        <v>0</v>
      </c>
      <c r="HC193" s="59">
        <f t="shared" si="404"/>
        <v>0</v>
      </c>
      <c r="HD193" s="53"/>
      <c r="HF193" s="78">
        <f>IF(HF$9="", "", IF(AND(NOT('Personnel Details'!$N$13=""), $B193&gt;='Personnel Details'!$N$13), 'Personnel Details'!$O$13, IF(AND(NOT('Personnel Details'!$I$13=""), $B193&gt;='Personnel Details'!$I$13), 'Personnel Details'!$J$13, 'Personnel Details'!$E$13)))</f>
        <v>0.8</v>
      </c>
      <c r="HG193" s="59" t="str">
        <f>IF(HF$9="", "", IF(AND(NOT('Personnel Details'!$N$13=""), $B193&gt;='Personnel Details'!$N$13), IF('Personnel Details'!$P$13="","", 'Personnel Details'!$P$13), IF(AND(NOT('Personnel Details'!$I$13=""), $B193&gt;='Personnel Details'!$I$13), IF('Personnel Details'!$K$13="", "", 'Personnel Details'!$K$13), IF('Personnel Details'!$F$13="", "", 'Personnel Details'!$F$13))))</f>
        <v/>
      </c>
      <c r="HH193" s="79">
        <f>IF(HF$9="", "", IF(AND(NOT('Personnel Details'!$N$13=""), $B193&gt;='Personnel Details'!$N$13), 'Personnel Details'!$Q$13, IF(AND(NOT('Personnel Details'!$I$13=""), $B193&gt;='Personnel Details'!$I$13), 'Personnel Details'!$L$13, 'Personnel Details'!$G$13)))</f>
        <v>0</v>
      </c>
      <c r="HI193" s="59">
        <f t="shared" si="405"/>
        <v>0</v>
      </c>
      <c r="HJ193" s="53"/>
      <c r="HL193" s="78">
        <f>IF(HL$9="", "", IF(AND(NOT('Personnel Details'!$N$14=""), $B193&gt;='Personnel Details'!$N$14), 'Personnel Details'!$O$14, IF(AND(NOT('Personnel Details'!$I$14=""), $B193&gt;='Personnel Details'!$I$14), 'Personnel Details'!$J$14, 'Personnel Details'!$E$14)))</f>
        <v>0.8</v>
      </c>
      <c r="HM193" s="59">
        <f>IF(HL$9="", "", IF(AND(NOT('Personnel Details'!$N$14=""), $B193&gt;='Personnel Details'!$N$14), IF('Personnel Details'!$P$14="","", 'Personnel Details'!$P$14), IF(AND(NOT('Personnel Details'!$I$14=""), $B193&gt;='Personnel Details'!$I$14), IF('Personnel Details'!$K$14="", "", 'Personnel Details'!$K$14), IF('Personnel Details'!$F$14="", "", 'Personnel Details'!$F$14))))</f>
        <v>2000</v>
      </c>
      <c r="HN193" s="79">
        <f>IF(HL$9="", "", IF(AND(NOT('Personnel Details'!$N$14=""), $B193&gt;='Personnel Details'!$N$14), 'Personnel Details'!$Q$14, IF(AND(NOT('Personnel Details'!$I$14=""), $B193&gt;='Personnel Details'!$I$14), 'Personnel Details'!$L$14, 'Personnel Details'!$G$14)))</f>
        <v>0.85</v>
      </c>
      <c r="HO193" s="59">
        <f t="shared" si="406"/>
        <v>0</v>
      </c>
      <c r="HP193" s="53"/>
      <c r="HR193" s="78" t="str">
        <f>IF(HR$9="", "", IF(AND(NOT('Personnel Details'!$N$15=""), $B193&gt;='Personnel Details'!$N$15), 'Personnel Details'!$O$15, IF(AND(NOT('Personnel Details'!$I$15=""), $B193&gt;='Personnel Details'!$I$15), 'Personnel Details'!$J$15, 'Personnel Details'!$E$15)))</f>
        <v/>
      </c>
      <c r="HS193" s="59" t="str">
        <f>IF(HR$9="", "", IF(AND(NOT('Personnel Details'!$N$15=""), $B193&gt;='Personnel Details'!$N$15), IF('Personnel Details'!$P$15="","", 'Personnel Details'!$P$15), IF(AND(NOT('Personnel Details'!$I$15=""), $B193&gt;='Personnel Details'!$I$15), IF('Personnel Details'!$K$15="", "", 'Personnel Details'!$K$15), IF('Personnel Details'!$F$15="", "", 'Personnel Details'!$F$15))))</f>
        <v/>
      </c>
      <c r="HT193" s="79" t="str">
        <f>IF(HR$9="", "", IF(AND(NOT('Personnel Details'!$N$15=""), $B193&gt;='Personnel Details'!$N$15), 'Personnel Details'!$Q$15, IF(AND(NOT('Personnel Details'!$I$15=""), $B193&gt;='Personnel Details'!$I$15), 'Personnel Details'!$L$15, 'Personnel Details'!$G$15)))</f>
        <v/>
      </c>
      <c r="HU193" s="59">
        <f t="shared" si="407"/>
        <v>0</v>
      </c>
      <c r="HV193" s="53"/>
      <c r="HX193" s="78" t="str">
        <f>IF(HX$9="", "", IF(AND(NOT('Personnel Details'!$N$16=""), $B193&gt;='Personnel Details'!$N$16), 'Personnel Details'!$O$16, IF(AND(NOT('Personnel Details'!$I$16=""), $B193&gt;='Personnel Details'!$I$16), 'Personnel Details'!$J$16, 'Personnel Details'!$E$16)))</f>
        <v/>
      </c>
      <c r="HY193" s="59" t="str">
        <f>IF(HX$9="", "", IF(AND(NOT('Personnel Details'!$N$16=""), $B193&gt;='Personnel Details'!$N$16), IF('Personnel Details'!$P$16="","", 'Personnel Details'!$P$16), IF(AND(NOT('Personnel Details'!$I$16=""), $B193&gt;='Personnel Details'!$I$16), IF('Personnel Details'!$K$16="", "", 'Personnel Details'!$K$16), IF('Personnel Details'!$F$16="", "", 'Personnel Details'!$F$16))))</f>
        <v/>
      </c>
      <c r="HZ193" s="79" t="str">
        <f>IF(HX$9="", "", IF(AND(NOT('Personnel Details'!$N$16=""), $B193&gt;='Personnel Details'!$N$16), 'Personnel Details'!$Q$16, IF(AND(NOT('Personnel Details'!$I$16=""), $B193&gt;='Personnel Details'!$I$16), 'Personnel Details'!$L$16, 'Personnel Details'!$G$16)))</f>
        <v/>
      </c>
      <c r="IA193" s="59">
        <f t="shared" si="408"/>
        <v>0</v>
      </c>
      <c r="IB193" s="53"/>
      <c r="ID193" s="78" t="str">
        <f>IF(ID$9="", "", IF(AND(NOT('Personnel Details'!$N$17=""), $B193&gt;='Personnel Details'!$N$17), 'Personnel Details'!$O$17, IF(AND(NOT('Personnel Details'!$I$17=""), $B193&gt;='Personnel Details'!$I$17), 'Personnel Details'!$J$17, 'Personnel Details'!$E$17)))</f>
        <v/>
      </c>
      <c r="IE193" s="59" t="str">
        <f>IF(ID$9="", "", IF(AND(NOT('Personnel Details'!$N$17=""), $B193&gt;='Personnel Details'!$N$17), IF('Personnel Details'!$P$17="","", 'Personnel Details'!$P$17), IF(AND(NOT('Personnel Details'!$I$17=""), $B193&gt;='Personnel Details'!$I$17), IF('Personnel Details'!$K$17="", "", 'Personnel Details'!$K$17), IF('Personnel Details'!$F$17="", "", 'Personnel Details'!$F$17))))</f>
        <v/>
      </c>
      <c r="IF193" s="79" t="str">
        <f>IF(ID$9="", "", IF(AND(NOT('Personnel Details'!$N$17=""), $B193&gt;='Personnel Details'!$N$17), 'Personnel Details'!$Q$17, IF(AND(NOT('Personnel Details'!$I$17=""), $B193&gt;='Personnel Details'!$I$17), 'Personnel Details'!$L$17, 'Personnel Details'!$G$17)))</f>
        <v/>
      </c>
      <c r="IG193" s="59">
        <f t="shared" si="409"/>
        <v>0</v>
      </c>
      <c r="IH193" s="53"/>
      <c r="IJ193" s="78" t="str">
        <f>IF(IJ$9="", "", IF(AND(NOT('Personnel Details'!$N$18=""), $B193&gt;='Personnel Details'!$N$18), 'Personnel Details'!$O$18, IF(AND(NOT('Personnel Details'!$I$18=""), $B193&gt;='Personnel Details'!$I$18), 'Personnel Details'!$J$18, 'Personnel Details'!$E$18)))</f>
        <v/>
      </c>
      <c r="IK193" s="59" t="str">
        <f>IF(IJ$9="", "", IF(AND(NOT('Personnel Details'!$N$18=""), $B193&gt;='Personnel Details'!$N$18), IF('Personnel Details'!$P$18="","", 'Personnel Details'!$P$18), IF(AND(NOT('Personnel Details'!$I$18=""), $B193&gt;='Personnel Details'!$I$18), IF('Personnel Details'!$K$18="", "", 'Personnel Details'!$K$18), IF('Personnel Details'!$F$18="", "", 'Personnel Details'!$F$18))))</f>
        <v/>
      </c>
      <c r="IL193" s="79" t="str">
        <f>IF(IJ$9="", "", IF(AND(NOT('Personnel Details'!$N$18=""), $B193&gt;='Personnel Details'!$N$18), 'Personnel Details'!$Q$18, IF(AND(NOT('Personnel Details'!$I$18=""), $B193&gt;='Personnel Details'!$I$18), 'Personnel Details'!$L$18, 'Personnel Details'!$G$18)))</f>
        <v/>
      </c>
      <c r="IM193" s="59">
        <f t="shared" si="410"/>
        <v>0</v>
      </c>
      <c r="IN193" s="53"/>
      <c r="IP193" s="78" t="str">
        <f>IF(IP$9="", "", IF(AND(NOT('Personnel Details'!$N$19=""), $B193&gt;='Personnel Details'!$N$19), 'Personnel Details'!$O$19, IF(AND(NOT('Personnel Details'!$I$19=""), $B193&gt;='Personnel Details'!$I$19), 'Personnel Details'!$J$19, 'Personnel Details'!$E$19)))</f>
        <v/>
      </c>
      <c r="IQ193" s="59" t="str">
        <f>IF(IP$9="", "", IF(AND(NOT('Personnel Details'!$N$19=""), $B193&gt;='Personnel Details'!$N$19), IF('Personnel Details'!$P$19="","", 'Personnel Details'!$P$19), IF(AND(NOT('Personnel Details'!$I$19=""), $B193&gt;='Personnel Details'!$I$19), IF('Personnel Details'!$K$19="", "", 'Personnel Details'!$K$19), IF('Personnel Details'!$F$19="", "", 'Personnel Details'!$F$19))))</f>
        <v/>
      </c>
      <c r="IR193" s="79" t="str">
        <f>IF(IP$9="", "", IF(AND(NOT('Personnel Details'!$N$19=""), $B193&gt;='Personnel Details'!$N$19), 'Personnel Details'!$Q$19, IF(AND(NOT('Personnel Details'!$I$19=""), $B193&gt;='Personnel Details'!$I$19), 'Personnel Details'!$L$19, 'Personnel Details'!$G$19)))</f>
        <v/>
      </c>
      <c r="IS193" s="59">
        <f t="shared" si="411"/>
        <v>0</v>
      </c>
      <c r="IT193" s="53"/>
      <c r="IV193" s="78" t="str">
        <f>IF(IV$9="", "", IF(AND(NOT('Personnel Details'!$N$20=""), $B193&gt;='Personnel Details'!$N$20), 'Personnel Details'!$O$20, IF(AND(NOT('Personnel Details'!$I$20=""), $B193&gt;='Personnel Details'!$I$20), 'Personnel Details'!$J$20, 'Personnel Details'!$E$20)))</f>
        <v/>
      </c>
      <c r="IW193" s="59" t="str">
        <f>IF(IV$9="", "", IF(AND(NOT('Personnel Details'!$N$20=""), $B193&gt;='Personnel Details'!$N$20), IF('Personnel Details'!$P$20="","", 'Personnel Details'!$P$20), IF(AND(NOT('Personnel Details'!$I$20=""), $B193&gt;='Personnel Details'!$I$20), IF('Personnel Details'!$K$20="", "", 'Personnel Details'!$K$20), IF('Personnel Details'!$F$20="", "", 'Personnel Details'!$F$20))))</f>
        <v/>
      </c>
      <c r="IX193" s="79" t="str">
        <f>IF(IV$9="", "", IF(AND(NOT('Personnel Details'!$N$20=""), $B193&gt;='Personnel Details'!$N$20), 'Personnel Details'!$Q$20, IF(AND(NOT('Personnel Details'!$I$20=""), $B193&gt;='Personnel Details'!$I$20), 'Personnel Details'!$L$20, 'Personnel Details'!$G$20)))</f>
        <v/>
      </c>
      <c r="IY193" s="59">
        <f t="shared" si="412"/>
        <v>0</v>
      </c>
      <c r="IZ193" s="53"/>
      <c r="JB193" s="78" t="str">
        <f>IF(JB$9="", "", IF(AND(NOT('Personnel Details'!$N$21=""), $B193&gt;='Personnel Details'!$N$21), 'Personnel Details'!$O$21, IF(AND(NOT('Personnel Details'!$I$21=""), $B193&gt;='Personnel Details'!$I$21), 'Personnel Details'!$J$21, 'Personnel Details'!$E$21)))</f>
        <v/>
      </c>
      <c r="JC193" s="59" t="str">
        <f>IF(JB$9="", "", IF(AND(NOT('Personnel Details'!$N$21=""), $B193&gt;='Personnel Details'!$N$21), IF('Personnel Details'!$P$21="","", 'Personnel Details'!$P$21), IF(AND(NOT('Personnel Details'!$I$21=""), $B193&gt;='Personnel Details'!$I$21), IF('Personnel Details'!$K$21="", "", 'Personnel Details'!$K$21), IF('Personnel Details'!$F$21="", "", 'Personnel Details'!$F$21))))</f>
        <v/>
      </c>
      <c r="JD193" s="79" t="str">
        <f>IF(JB$9="", "", IF(AND(NOT('Personnel Details'!$N$21=""), $B193&gt;='Personnel Details'!$N$21), 'Personnel Details'!$Q$21, IF(AND(NOT('Personnel Details'!$I$21=""), $B193&gt;='Personnel Details'!$I$21), 'Personnel Details'!$L$21, 'Personnel Details'!$G$21)))</f>
        <v/>
      </c>
      <c r="JE193" s="59">
        <f t="shared" si="413"/>
        <v>0</v>
      </c>
      <c r="JF193" s="53"/>
      <c r="JH193" s="78" t="str">
        <f>IF(JH$9="", "", IF(AND(NOT('Personnel Details'!$N$22=""), $B193&gt;='Personnel Details'!$N$22), 'Personnel Details'!$O$22, IF(AND(NOT('Personnel Details'!$I$22=""), $B193&gt;='Personnel Details'!$I$22), 'Personnel Details'!$J$22, 'Personnel Details'!$E$22)))</f>
        <v/>
      </c>
      <c r="JI193" s="59" t="str">
        <f>IF(JH$9="", "", IF(AND(NOT('Personnel Details'!$N$22=""), $B193&gt;='Personnel Details'!$N$22), IF('Personnel Details'!$P$22="","", 'Personnel Details'!$P$22), IF(AND(NOT('Personnel Details'!$I$22=""), $B193&gt;='Personnel Details'!$I$22), IF('Personnel Details'!$K$22="", "", 'Personnel Details'!$K$22), IF('Personnel Details'!$F$22="", "", 'Personnel Details'!$F$22))))</f>
        <v/>
      </c>
      <c r="JJ193" s="79" t="str">
        <f>IF(JH$9="", "", IF(AND(NOT('Personnel Details'!$N$22=""), $B193&gt;='Personnel Details'!$N$22), 'Personnel Details'!$Q$22, IF(AND(NOT('Personnel Details'!$I$22=""), $B193&gt;='Personnel Details'!$I$22), 'Personnel Details'!$L$22, 'Personnel Details'!$G$22)))</f>
        <v/>
      </c>
      <c r="JK193" s="59">
        <f t="shared" si="414"/>
        <v>0</v>
      </c>
      <c r="JL193" s="53"/>
      <c r="JN193" s="78" t="str">
        <f>IF(JN$9="", "", IF(AND(NOT('Personnel Details'!$N$23=""), $B193&gt;='Personnel Details'!$N$23), 'Personnel Details'!$O$23, IF(AND(NOT('Personnel Details'!$I$23=""), $B193&gt;='Personnel Details'!$I$23), 'Personnel Details'!$J$23, 'Personnel Details'!$E$23)))</f>
        <v/>
      </c>
      <c r="JO193" s="59" t="str">
        <f>IF(JN$9="", "", IF(AND(NOT('Personnel Details'!$N$23=""), $B193&gt;='Personnel Details'!$N$23), IF('Personnel Details'!$P$23="","", 'Personnel Details'!$P$23), IF(AND(NOT('Personnel Details'!$I$23=""), $B193&gt;='Personnel Details'!$I$23), IF('Personnel Details'!$K$23="", "", 'Personnel Details'!$K$23), IF('Personnel Details'!$F$23="", "", 'Personnel Details'!$F$23))))</f>
        <v/>
      </c>
      <c r="JP193" s="79" t="str">
        <f>IF(JN$9="", "", IF(AND(NOT('Personnel Details'!$N$23=""), $B193&gt;='Personnel Details'!$N$23), 'Personnel Details'!$Q$23, IF(AND(NOT('Personnel Details'!$I$23=""), $B193&gt;='Personnel Details'!$I$23), 'Personnel Details'!$L$23, 'Personnel Details'!$G$23)))</f>
        <v/>
      </c>
      <c r="JQ193" s="59">
        <f t="shared" si="415"/>
        <v>0</v>
      </c>
      <c r="JR193" s="53"/>
      <c r="JT193" s="78" t="str">
        <f>IF(JT$9="", "", IF(AND(NOT('Personnel Details'!$N$24=""), $B193&gt;='Personnel Details'!$N$24), 'Personnel Details'!$O$24, IF(AND(NOT('Personnel Details'!$I$24=""), $B193&gt;='Personnel Details'!$I$24), 'Personnel Details'!$J$24, 'Personnel Details'!$E$24)))</f>
        <v/>
      </c>
      <c r="JU193" s="59" t="str">
        <f>IF(JT$9="", "", IF(AND(NOT('Personnel Details'!$N$24=""), $B193&gt;='Personnel Details'!$N$24), IF('Personnel Details'!$P$24="","", 'Personnel Details'!$P$24), IF(AND(NOT('Personnel Details'!$I$24=""), $B193&gt;='Personnel Details'!$I$24), IF('Personnel Details'!$K$24="", "", 'Personnel Details'!$K$24), IF('Personnel Details'!$F$24="", "", 'Personnel Details'!$F$24))))</f>
        <v/>
      </c>
      <c r="JV193" s="79" t="str">
        <f>IF(JT$9="", "", IF(AND(NOT('Personnel Details'!$N$24=""), $B193&gt;='Personnel Details'!$N$24), 'Personnel Details'!$Q$24, IF(AND(NOT('Personnel Details'!$I$24=""), $B193&gt;='Personnel Details'!$I$24), 'Personnel Details'!$L$24, 'Personnel Details'!$G$24)))</f>
        <v/>
      </c>
      <c r="JW193" s="59">
        <f t="shared" si="416"/>
        <v>0</v>
      </c>
      <c r="JX193" s="53"/>
      <c r="JZ193" s="78" t="str">
        <f>IF(JZ$9="", "", IF(AND(NOT('Personnel Details'!$N$25=""), $B193&gt;='Personnel Details'!$N$25), 'Personnel Details'!$O$25, IF(AND(NOT('Personnel Details'!$I$25=""), $B193&gt;='Personnel Details'!$I$25), 'Personnel Details'!$J$25, 'Personnel Details'!$E$25)))</f>
        <v/>
      </c>
      <c r="KA193" s="59" t="str">
        <f>IF(JZ$9="", "", IF(AND(NOT('Personnel Details'!$N$25=""), $B193&gt;='Personnel Details'!$N$25), IF('Personnel Details'!$P$25="","", 'Personnel Details'!$P$25), IF(AND(NOT('Personnel Details'!$I$25=""), $B193&gt;='Personnel Details'!$I$25), IF('Personnel Details'!$K$25="", "", 'Personnel Details'!$K$25), IF('Personnel Details'!$F$25="", "", 'Personnel Details'!$F$25))))</f>
        <v/>
      </c>
      <c r="KB193" s="79" t="str">
        <f>IF(JZ$9="", "", IF(AND(NOT('Personnel Details'!$N$25=""), $B193&gt;='Personnel Details'!$N$25), 'Personnel Details'!$Q$25, IF(AND(NOT('Personnel Details'!$I$25=""), $B193&gt;='Personnel Details'!$I$25), 'Personnel Details'!$L$25, 'Personnel Details'!$G$25)))</f>
        <v/>
      </c>
      <c r="KC193" s="59">
        <f t="shared" si="417"/>
        <v>0</v>
      </c>
      <c r="KD193" s="53"/>
      <c r="KF193" s="78" t="str">
        <f>IF(KF$9="", "", IF(AND(NOT('Personnel Details'!$N$26=""), $B193&gt;='Personnel Details'!$N$26), 'Personnel Details'!$O$26, IF(AND(NOT('Personnel Details'!$I$26=""), $B193&gt;='Personnel Details'!$I$26), 'Personnel Details'!$J$26, 'Personnel Details'!$E$26)))</f>
        <v/>
      </c>
      <c r="KG193" s="59" t="str">
        <f>IF(KF$9="", "", IF(AND(NOT('Personnel Details'!$N$26=""), $B193&gt;='Personnel Details'!$N$26), IF('Personnel Details'!$P$26="","", 'Personnel Details'!$P$26), IF(AND(NOT('Personnel Details'!$I$26=""), $B193&gt;='Personnel Details'!$I$26), IF('Personnel Details'!$K$26="", "", 'Personnel Details'!$K$26), IF('Personnel Details'!$F$26="", "", 'Personnel Details'!$F$26))))</f>
        <v/>
      </c>
      <c r="KH193" s="79" t="str">
        <f>IF(KF$9="", "", IF(AND(NOT('Personnel Details'!$N$26=""), $B193&gt;='Personnel Details'!$N$26), 'Personnel Details'!$Q$26, IF(AND(NOT('Personnel Details'!$I$26=""), $B193&gt;='Personnel Details'!$I$26), 'Personnel Details'!$L$26, 'Personnel Details'!$G$26)))</f>
        <v/>
      </c>
      <c r="KI193" s="59">
        <f t="shared" si="418"/>
        <v>0</v>
      </c>
      <c r="KJ193" s="53"/>
      <c r="KL193" s="78" t="str">
        <f>IF(KL$9="", "", IF(AND(NOT('Personnel Details'!$N$27=""), $B193&gt;='Personnel Details'!$N$27), 'Personnel Details'!$O$27, IF(AND(NOT('Personnel Details'!$I$27=""), $B193&gt;='Personnel Details'!$I$27), 'Personnel Details'!$J$27, 'Personnel Details'!$E$27)))</f>
        <v/>
      </c>
      <c r="KM193" s="59" t="str">
        <f>IF(KL$9="", "", IF(AND(NOT('Personnel Details'!$N$27=""), $B193&gt;='Personnel Details'!$N$27), IF('Personnel Details'!$P$27="","", 'Personnel Details'!$P$27), IF(AND(NOT('Personnel Details'!$I$27=""), $B193&gt;='Personnel Details'!$I$27), IF('Personnel Details'!$K$27="", "", 'Personnel Details'!$K$27), IF('Personnel Details'!$F$27="", "", 'Personnel Details'!$F$27))))</f>
        <v/>
      </c>
      <c r="KN193" s="79" t="str">
        <f>IF(KL$9="", "", IF(AND(NOT('Personnel Details'!$N$27=""), $B193&gt;='Personnel Details'!$N$27), 'Personnel Details'!$Q$27, IF(AND(NOT('Personnel Details'!$I$27=""), $B193&gt;='Personnel Details'!$I$27), 'Personnel Details'!$L$27, 'Personnel Details'!$G$27)))</f>
        <v/>
      </c>
      <c r="KO193" s="59">
        <f t="shared" si="419"/>
        <v>0</v>
      </c>
      <c r="KP193" s="53"/>
      <c r="KR193" s="78" t="str">
        <f>IF(KR$9="", "", IF(AND(NOT('Personnel Details'!$N$28=""), $B193&gt;='Personnel Details'!$N$28), 'Personnel Details'!$O$28, IF(AND(NOT('Personnel Details'!$I$28=""), $B193&gt;='Personnel Details'!$I$28), 'Personnel Details'!$J$28, 'Personnel Details'!$E$28)))</f>
        <v/>
      </c>
      <c r="KS193" s="59" t="str">
        <f>IF(KR$9="", "", IF(AND(NOT('Personnel Details'!$N$28=""), $B193&gt;='Personnel Details'!$N$28), IF('Personnel Details'!$P$28="","", 'Personnel Details'!$P$28), IF(AND(NOT('Personnel Details'!$I$28=""), $B193&gt;='Personnel Details'!$I$28), IF('Personnel Details'!$K$28="", "", 'Personnel Details'!$K$28), IF('Personnel Details'!$F$28="", "", 'Personnel Details'!$F$28))))</f>
        <v/>
      </c>
      <c r="KT193" s="79" t="str">
        <f>IF(KR$9="", "", IF(AND(NOT('Personnel Details'!$N$28=""), $B193&gt;='Personnel Details'!$N$28), 'Personnel Details'!$Q$28, IF(AND(NOT('Personnel Details'!$I$28=""), $B193&gt;='Personnel Details'!$I$28), 'Personnel Details'!$L$28, 'Personnel Details'!$G$28)))</f>
        <v/>
      </c>
      <c r="KU193" s="59">
        <f t="shared" si="420"/>
        <v>0</v>
      </c>
      <c r="KV193" s="53"/>
      <c r="KX193" s="78" t="str">
        <f>IF(KX$9="", "", IF(AND(NOT('Personnel Details'!$N$29=""), $B193&gt;='Personnel Details'!$N$29), 'Personnel Details'!$O$29, IF(AND(NOT('Personnel Details'!$I$29=""), $B193&gt;='Personnel Details'!$I$29), 'Personnel Details'!$J$29, 'Personnel Details'!$E$29)))</f>
        <v/>
      </c>
      <c r="KY193" s="59" t="str">
        <f>IF(KX$9="", "", IF(AND(NOT('Personnel Details'!$N$29=""), $B193&gt;='Personnel Details'!$N$29), IF('Personnel Details'!$P$29="","", 'Personnel Details'!$P$29), IF(AND(NOT('Personnel Details'!$I$29=""), $B193&gt;='Personnel Details'!$I$29), IF('Personnel Details'!$K$29="", "", 'Personnel Details'!$K$29), IF('Personnel Details'!$F$29="", "", 'Personnel Details'!$F$29))))</f>
        <v/>
      </c>
      <c r="KZ193" s="79" t="str">
        <f>IF(KX$9="", "", IF(AND(NOT('Personnel Details'!$N$29=""), $B193&gt;='Personnel Details'!$N$29), 'Personnel Details'!$Q$29, IF(AND(NOT('Personnel Details'!$I$29=""), $B193&gt;='Personnel Details'!$I$29), 'Personnel Details'!$L$29, 'Personnel Details'!$G$29)))</f>
        <v/>
      </c>
      <c r="LA193" s="59">
        <f t="shared" si="421"/>
        <v>0</v>
      </c>
      <c r="LB193" s="53"/>
      <c r="LD193" s="78" t="str">
        <f>IF(LD$9="", "", IF(AND(NOT('Personnel Details'!$N$30=""), $B193&gt;='Personnel Details'!$N$30), 'Personnel Details'!$O$30, IF(AND(NOT('Personnel Details'!$I$30=""), $B193&gt;='Personnel Details'!$I$30), 'Personnel Details'!$J$30, 'Personnel Details'!$E$30)))</f>
        <v/>
      </c>
      <c r="LE193" s="59" t="str">
        <f>IF(LD$9="", "", IF(AND(NOT('Personnel Details'!$N$30=""), $B193&gt;='Personnel Details'!$N$30), IF('Personnel Details'!$P$30="","", 'Personnel Details'!$P$30), IF(AND(NOT('Personnel Details'!$I$30=""), $B193&gt;='Personnel Details'!$I$30), IF('Personnel Details'!$K$30="", "", 'Personnel Details'!$K$30), IF('Personnel Details'!$F$30="", "", 'Personnel Details'!$F$30))))</f>
        <v/>
      </c>
      <c r="LF193" s="79" t="str">
        <f>IF(LD$9="", "", IF(AND(NOT('Personnel Details'!$N$30=""), $B193&gt;='Personnel Details'!$N$30), 'Personnel Details'!$Q$30, IF(AND(NOT('Personnel Details'!$I$30=""), $B193&gt;='Personnel Details'!$I$30), 'Personnel Details'!$L$30, 'Personnel Details'!$G$30)))</f>
        <v/>
      </c>
      <c r="LG193" s="59">
        <f t="shared" si="422"/>
        <v>0</v>
      </c>
      <c r="LH193" s="53"/>
      <c r="LJ193" s="78" t="str">
        <f>IF(LJ$9="", "", IF(AND(NOT('Personnel Details'!$N$31=""), $B193&gt;='Personnel Details'!$N$31), 'Personnel Details'!$O$31, IF(AND(NOT('Personnel Details'!$I$31=""), $B193&gt;='Personnel Details'!$I$31), 'Personnel Details'!$J$31, 'Personnel Details'!$E$31)))</f>
        <v/>
      </c>
      <c r="LK193" s="59" t="str">
        <f>IF(LJ$9="", "", IF(AND(NOT('Personnel Details'!$N$31=""), $B193&gt;='Personnel Details'!$N$31), IF('Personnel Details'!$P$31="","", 'Personnel Details'!$P$31), IF(AND(NOT('Personnel Details'!$I$31=""), $B193&gt;='Personnel Details'!$I$31), IF('Personnel Details'!$K$31="", "", 'Personnel Details'!$K$31), IF('Personnel Details'!$F$31="", "", 'Personnel Details'!$F$31))))</f>
        <v/>
      </c>
      <c r="LL193" s="79" t="str">
        <f>IF(LJ$9="", "", IF(AND(NOT('Personnel Details'!$N$31=""), $B193&gt;='Personnel Details'!$N$31), 'Personnel Details'!$Q$31, IF(AND(NOT('Personnel Details'!$I$31=""), $B193&gt;='Personnel Details'!$I$31), 'Personnel Details'!$L$31, 'Personnel Details'!$G$31)))</f>
        <v/>
      </c>
      <c r="LM193" s="59">
        <f t="shared" si="423"/>
        <v>0</v>
      </c>
      <c r="LN193" s="53"/>
      <c r="LP193" s="78" t="str">
        <f>IF(LP$9="", "", IF(AND(NOT('Personnel Details'!$N$32=""), $B193&gt;='Personnel Details'!$N$32), 'Personnel Details'!$O$32, IF(AND(NOT('Personnel Details'!$I$32=""), $B193&gt;='Personnel Details'!$I$32), 'Personnel Details'!$J$32, 'Personnel Details'!$E$32)))</f>
        <v/>
      </c>
      <c r="LQ193" s="59" t="str">
        <f>IF(LP$9="", "", IF(AND(NOT('Personnel Details'!$N$32=""), $B193&gt;='Personnel Details'!$N$32), IF('Personnel Details'!$P$32="","", 'Personnel Details'!$P$32), IF(AND(NOT('Personnel Details'!$I$32=""), $B193&gt;='Personnel Details'!$I$32), IF('Personnel Details'!$K$32="", "", 'Personnel Details'!$K$32), IF('Personnel Details'!$F$32="", "", 'Personnel Details'!$F$32))))</f>
        <v/>
      </c>
      <c r="LR193" s="79" t="str">
        <f>IF(LP$9="", "", IF(AND(NOT('Personnel Details'!$N$32=""), $B193&gt;='Personnel Details'!$N$32), 'Personnel Details'!$Q$32, IF(AND(NOT('Personnel Details'!$I$32=""), $B193&gt;='Personnel Details'!$I$32), 'Personnel Details'!$L$32, 'Personnel Details'!$G$32)))</f>
        <v/>
      </c>
      <c r="LS193" s="59">
        <f t="shared" si="424"/>
        <v>0</v>
      </c>
      <c r="LT193" s="53"/>
      <c r="LV193" s="78" t="str">
        <f>IF(LV$9="", "", IF(AND(NOT('Personnel Details'!$N$33=""), $B193&gt;='Personnel Details'!$N$33), 'Personnel Details'!$O$33, IF(AND(NOT('Personnel Details'!$I$33=""), $B193&gt;='Personnel Details'!$I$33), 'Personnel Details'!$J$33, 'Personnel Details'!$E$33)))</f>
        <v/>
      </c>
      <c r="LW193" s="59" t="str">
        <f>IF(LV$9="", "", IF(AND(NOT('Personnel Details'!$N$33=""), $B193&gt;='Personnel Details'!$N$33), IF('Personnel Details'!$P$33="","", 'Personnel Details'!$P$33), IF(AND(NOT('Personnel Details'!$I$33=""), $B193&gt;='Personnel Details'!$I$33), IF('Personnel Details'!$K$33="", "", 'Personnel Details'!$K$33), IF('Personnel Details'!$F$33="", "", 'Personnel Details'!$F$33))))</f>
        <v/>
      </c>
      <c r="LX193" s="79" t="str">
        <f>IF(LV$9="", "", IF(AND(NOT('Personnel Details'!$N$33=""), $B193&gt;='Personnel Details'!$N$33), 'Personnel Details'!$Q$33, IF(AND(NOT('Personnel Details'!$I$33=""), $B193&gt;='Personnel Details'!$I$33), 'Personnel Details'!$L$33, 'Personnel Details'!$G$33)))</f>
        <v/>
      </c>
      <c r="LY193" s="59">
        <f t="shared" si="425"/>
        <v>0</v>
      </c>
      <c r="LZ193" s="53"/>
      <c r="MB193" s="78" t="str">
        <f>IF(MB$9="", "", IF(AND(NOT('Personnel Details'!$N$34=""), $B193&gt;='Personnel Details'!$N$34), 'Personnel Details'!$O$34, IF(AND(NOT('Personnel Details'!$I$34=""), $B193&gt;='Personnel Details'!$I$34), 'Personnel Details'!$J$34, 'Personnel Details'!$E$34)))</f>
        <v/>
      </c>
      <c r="MC193" s="59" t="str">
        <f>IF(MB$9="", "", IF(AND(NOT('Personnel Details'!$N$34=""), $B193&gt;='Personnel Details'!$N$34), IF('Personnel Details'!$P$34="","", 'Personnel Details'!$P$34), IF(AND(NOT('Personnel Details'!$I$34=""), $B193&gt;='Personnel Details'!$I$34), IF('Personnel Details'!$K$34="", "", 'Personnel Details'!$K$34), IF('Personnel Details'!$F$34="", "", 'Personnel Details'!$F$34))))</f>
        <v/>
      </c>
      <c r="MD193" s="79" t="str">
        <f>IF(MB$9="", "", IF(AND(NOT('Personnel Details'!$N$34=""), $B193&gt;='Personnel Details'!$N$34), 'Personnel Details'!$Q$34, IF(AND(NOT('Personnel Details'!$I$34=""), $B193&gt;='Personnel Details'!$I$34), 'Personnel Details'!$L$34, 'Personnel Details'!$G$34)))</f>
        <v/>
      </c>
      <c r="ME193" s="59">
        <f t="shared" si="426"/>
        <v>0</v>
      </c>
      <c r="MF193" s="53"/>
      <c r="MH193" s="78" t="str">
        <f>IF(MH$9="", "", IF(AND(NOT('Personnel Details'!$N$35=""), $B193&gt;='Personnel Details'!$N$35), 'Personnel Details'!$O$35, IF(AND(NOT('Personnel Details'!$I$35=""), $B193&gt;='Personnel Details'!$I$35), 'Personnel Details'!$J$35, 'Personnel Details'!$E$35)))</f>
        <v/>
      </c>
      <c r="MI193" s="59" t="str">
        <f>IF(MH$9="", "", IF(AND(NOT('Personnel Details'!$N$35=""), $B193&gt;='Personnel Details'!$N$35), IF('Personnel Details'!$P$35="","", 'Personnel Details'!$P$35), IF(AND(NOT('Personnel Details'!$I$35=""), $B193&gt;='Personnel Details'!$I$35), IF('Personnel Details'!$K$35="", "", 'Personnel Details'!$K$35), IF('Personnel Details'!$F$35="", "", 'Personnel Details'!$F$35))))</f>
        <v/>
      </c>
      <c r="MJ193" s="79" t="str">
        <f>IF(MH$9="", "", IF(AND(NOT('Personnel Details'!$N$35=""), $B193&gt;='Personnel Details'!$N$35), 'Personnel Details'!$Q$35, IF(AND(NOT('Personnel Details'!$I$35=""), $B193&gt;='Personnel Details'!$I$35), 'Personnel Details'!$L$35, 'Personnel Details'!$G$35)))</f>
        <v/>
      </c>
      <c r="MK193" s="59">
        <f t="shared" si="427"/>
        <v>0</v>
      </c>
      <c r="ML193" s="53"/>
      <c r="MN193" s="78" t="str">
        <f>IF(MN$9="", "", IF(AND(NOT('Personnel Details'!$N$36=""), $B193&gt;='Personnel Details'!$N$36), 'Personnel Details'!$O$36, IF(AND(NOT('Personnel Details'!$I$36=""), $B193&gt;='Personnel Details'!$I$36), 'Personnel Details'!$J$36, 'Personnel Details'!$E$36)))</f>
        <v/>
      </c>
      <c r="MO193" s="59" t="str">
        <f>IF(MN$9="", "", IF(AND(NOT('Personnel Details'!$N$36=""), $B193&gt;='Personnel Details'!$N$36), IF('Personnel Details'!$P$36="","", 'Personnel Details'!$P$36), IF(AND(NOT('Personnel Details'!$I$36=""), $B193&gt;='Personnel Details'!$I$36), IF('Personnel Details'!$K$36="", "", 'Personnel Details'!$K$36), IF('Personnel Details'!$F$36="", "", 'Personnel Details'!$F$36))))</f>
        <v/>
      </c>
      <c r="MP193" s="79" t="str">
        <f>IF(MN$9="", "", IF(AND(NOT('Personnel Details'!$N$36=""), $B193&gt;='Personnel Details'!$N$36), 'Personnel Details'!$Q$36, IF(AND(NOT('Personnel Details'!$I$36=""), $B193&gt;='Personnel Details'!$I$36), 'Personnel Details'!$L$36, 'Personnel Details'!$G$36)))</f>
        <v/>
      </c>
      <c r="MQ193" s="59">
        <f t="shared" si="428"/>
        <v>0</v>
      </c>
      <c r="MR193" s="53"/>
      <c r="MT193" s="78" t="str">
        <f>IF(MT$9="", "", IF(AND(NOT('Personnel Details'!$N$37=""), $B193&gt;='Personnel Details'!$N$37), 'Personnel Details'!$O$37, IF(AND(NOT('Personnel Details'!$I$37=""), $B193&gt;='Personnel Details'!$I$37), 'Personnel Details'!$J$37, 'Personnel Details'!$E$37)))</f>
        <v/>
      </c>
      <c r="MU193" s="59" t="str">
        <f>IF(MT$9="", "", IF(AND(NOT('Personnel Details'!$N$37=""), $B193&gt;='Personnel Details'!$N$37), IF('Personnel Details'!$P$37="","", 'Personnel Details'!$P$37), IF(AND(NOT('Personnel Details'!$I$37=""), $B193&gt;='Personnel Details'!$I$37), IF('Personnel Details'!$K$37="", "", 'Personnel Details'!$K$37), IF('Personnel Details'!$F$37="", "", 'Personnel Details'!$F$37))))</f>
        <v/>
      </c>
      <c r="MV193" s="79" t="str">
        <f>IF(MT$9="", "", IF(AND(NOT('Personnel Details'!$N$37=""), $B193&gt;='Personnel Details'!$N$37), 'Personnel Details'!$Q$37, IF(AND(NOT('Personnel Details'!$I$37=""), $B193&gt;='Personnel Details'!$I$37), 'Personnel Details'!$L$37, 'Personnel Details'!$G$37)))</f>
        <v/>
      </c>
      <c r="MW193" s="59">
        <f t="shared" si="429"/>
        <v>0</v>
      </c>
      <c r="MX193" s="53"/>
      <c r="MZ193" s="78" t="str">
        <f>IF(MZ$9="", "", IF(AND(NOT('Personnel Details'!$N$38=""), $B193&gt;='Personnel Details'!$N$38), 'Personnel Details'!$O$38, IF(AND(NOT('Personnel Details'!$I$38=""), $B193&gt;='Personnel Details'!$I$38), 'Personnel Details'!$J$38, 'Personnel Details'!$E$38)))</f>
        <v/>
      </c>
      <c r="NA193" s="59" t="str">
        <f>IF(MZ$9="", "", IF(AND(NOT('Personnel Details'!$N$38=""), $B193&gt;='Personnel Details'!$N$38), IF('Personnel Details'!$P$38="","", 'Personnel Details'!$P$38), IF(AND(NOT('Personnel Details'!$I$38=""), $B193&gt;='Personnel Details'!$I$38), IF('Personnel Details'!$K$38="", "", 'Personnel Details'!$K$38), IF('Personnel Details'!$F$38="", "", 'Personnel Details'!$F$38))))</f>
        <v/>
      </c>
      <c r="NB193" s="79" t="str">
        <f>IF(MZ$9="", "", IF(AND(NOT('Personnel Details'!$N$38=""), $B193&gt;='Personnel Details'!$N$38), 'Personnel Details'!$Q$38, IF(AND(NOT('Personnel Details'!$I$38=""), $B193&gt;='Personnel Details'!$I$38), 'Personnel Details'!$L$38, 'Personnel Details'!$G$38)))</f>
        <v/>
      </c>
      <c r="NC193" s="59">
        <f t="shared" si="430"/>
        <v>0</v>
      </c>
      <c r="ND193" s="53"/>
      <c r="NF193" s="78" t="str">
        <f>IF(NF$9="", "", IF(AND(NOT('Personnel Details'!$N$39=""), $B193&gt;='Personnel Details'!$N$39), 'Personnel Details'!$O$39, IF(AND(NOT('Personnel Details'!$I$39=""), $B193&gt;='Personnel Details'!$I$39), 'Personnel Details'!$J$39, 'Personnel Details'!$E$39)))</f>
        <v/>
      </c>
      <c r="NG193" s="59" t="str">
        <f>IF(NF$9="", "", IF(AND(NOT('Personnel Details'!$N$39=""), $B193&gt;='Personnel Details'!$N$39), IF('Personnel Details'!$P$39="","", 'Personnel Details'!$P$39), IF(AND(NOT('Personnel Details'!$I$39=""), $B193&gt;='Personnel Details'!$I$39), IF('Personnel Details'!$K$39="", "", 'Personnel Details'!$K$39), IF('Personnel Details'!$F$39="", "", 'Personnel Details'!$F$39))))</f>
        <v/>
      </c>
      <c r="NH193" s="79" t="str">
        <f>IF(NF$9="", "", IF(AND(NOT('Personnel Details'!$N$39=""), $B193&gt;='Personnel Details'!$N$39), 'Personnel Details'!$Q$39, IF(AND(NOT('Personnel Details'!$I$39=""), $B193&gt;='Personnel Details'!$I$39), 'Personnel Details'!$L$39, 'Personnel Details'!$G$39)))</f>
        <v/>
      </c>
      <c r="NI193" s="59">
        <f t="shared" si="431"/>
        <v>0</v>
      </c>
      <c r="NJ193" s="53"/>
      <c r="NL193" s="78" t="str">
        <f>IF(NL$9="", "", IF(AND(NOT('Personnel Details'!$N$40=""), $B193&gt;='Personnel Details'!$N$40), 'Personnel Details'!$O$40, IF(AND(NOT('Personnel Details'!$I$40=""), $B193&gt;='Personnel Details'!$I$40), 'Personnel Details'!$J$40, 'Personnel Details'!$E$40)))</f>
        <v/>
      </c>
      <c r="NM193" s="59" t="str">
        <f>IF(NL$9="", "", IF(AND(NOT('Personnel Details'!$N$40=""), $B193&gt;='Personnel Details'!$N$40), IF('Personnel Details'!$P$40="","", 'Personnel Details'!$P$40), IF(AND(NOT('Personnel Details'!$I$40=""), $B193&gt;='Personnel Details'!$I$40), IF('Personnel Details'!$K$40="", "", 'Personnel Details'!$K$40), IF('Personnel Details'!$F$40="", "", 'Personnel Details'!$F$40))))</f>
        <v/>
      </c>
      <c r="NN193" s="79" t="str">
        <f>IF(NL$9="", "", IF(AND(NOT('Personnel Details'!$N$40=""), $B193&gt;='Personnel Details'!$N$40), 'Personnel Details'!$Q$40, IF(AND(NOT('Personnel Details'!$I$40=""), $B193&gt;='Personnel Details'!$I$40), 'Personnel Details'!$L$40, 'Personnel Details'!$G$40)))</f>
        <v/>
      </c>
      <c r="NO193" s="59">
        <f t="shared" si="432"/>
        <v>0</v>
      </c>
      <c r="NP193" s="53"/>
    </row>
    <row r="194" spans="1:380" x14ac:dyDescent="0.25">
      <c r="A194" s="32"/>
      <c r="B194" s="113">
        <f>IFERROR(IF(B193+1&gt;'Personnel Details'!$U$5, "", B193+1), "")</f>
        <v>44014</v>
      </c>
      <c r="C194" s="32"/>
      <c r="D194" s="120"/>
      <c r="E194" s="13" t="str">
        <f t="shared" si="311"/>
        <v/>
      </c>
      <c r="F194" s="13" t="str">
        <f t="shared" si="342"/>
        <v/>
      </c>
      <c r="G194" s="56" t="str">
        <f t="shared" si="433"/>
        <v/>
      </c>
      <c r="H194" s="16" t="str">
        <f t="shared" si="343"/>
        <v/>
      </c>
      <c r="I194" s="32"/>
      <c r="J194" s="120"/>
      <c r="K194" s="62" t="str">
        <f t="shared" si="312"/>
        <v/>
      </c>
      <c r="L194" s="62" t="str">
        <f t="shared" si="344"/>
        <v/>
      </c>
      <c r="M194" s="65" t="str">
        <f t="shared" si="434"/>
        <v/>
      </c>
      <c r="N194" s="68" t="str">
        <f t="shared" si="345"/>
        <v/>
      </c>
      <c r="O194" s="32"/>
      <c r="P194" s="120"/>
      <c r="Q194" s="62" t="str">
        <f t="shared" si="313"/>
        <v/>
      </c>
      <c r="R194" s="62" t="str">
        <f t="shared" si="346"/>
        <v/>
      </c>
      <c r="S194" s="65" t="str">
        <f t="shared" si="435"/>
        <v/>
      </c>
      <c r="T194" s="68" t="str">
        <f t="shared" si="347"/>
        <v/>
      </c>
      <c r="U194" s="32"/>
      <c r="V194" s="120"/>
      <c r="W194" s="62" t="str">
        <f t="shared" si="314"/>
        <v/>
      </c>
      <c r="X194" s="62" t="str">
        <f t="shared" si="348"/>
        <v/>
      </c>
      <c r="Y194" s="65" t="str">
        <f t="shared" si="436"/>
        <v/>
      </c>
      <c r="Z194" s="68" t="str">
        <f t="shared" si="349"/>
        <v/>
      </c>
      <c r="AA194" s="32"/>
      <c r="AB194" s="120"/>
      <c r="AC194" s="62" t="str">
        <f t="shared" si="315"/>
        <v/>
      </c>
      <c r="AD194" s="62" t="str">
        <f t="shared" si="350"/>
        <v/>
      </c>
      <c r="AE194" s="65" t="str">
        <f t="shared" si="437"/>
        <v/>
      </c>
      <c r="AF194" s="68" t="str">
        <f t="shared" si="351"/>
        <v/>
      </c>
      <c r="AG194" s="32"/>
      <c r="AH194" s="120"/>
      <c r="AI194" s="62" t="str">
        <f t="shared" si="316"/>
        <v/>
      </c>
      <c r="AJ194" s="62" t="str">
        <f t="shared" si="352"/>
        <v/>
      </c>
      <c r="AK194" s="65" t="str">
        <f t="shared" si="438"/>
        <v/>
      </c>
      <c r="AL194" s="68" t="str">
        <f t="shared" si="353"/>
        <v/>
      </c>
      <c r="AM194" s="32"/>
      <c r="AN194" s="120"/>
      <c r="AO194" s="62" t="str">
        <f t="shared" si="317"/>
        <v/>
      </c>
      <c r="AP194" s="62" t="str">
        <f t="shared" si="354"/>
        <v/>
      </c>
      <c r="AQ194" s="65" t="str">
        <f t="shared" si="439"/>
        <v/>
      </c>
      <c r="AR194" s="68" t="str">
        <f t="shared" si="355"/>
        <v/>
      </c>
      <c r="AS194" s="32"/>
      <c r="AT194" s="120"/>
      <c r="AU194" s="62" t="str">
        <f t="shared" si="318"/>
        <v/>
      </c>
      <c r="AV194" s="62" t="str">
        <f t="shared" si="356"/>
        <v/>
      </c>
      <c r="AW194" s="65" t="str">
        <f t="shared" si="440"/>
        <v/>
      </c>
      <c r="AX194" s="68" t="str">
        <f t="shared" si="357"/>
        <v/>
      </c>
      <c r="AY194" s="32"/>
      <c r="AZ194" s="120"/>
      <c r="BA194" s="62" t="str">
        <f t="shared" si="319"/>
        <v/>
      </c>
      <c r="BB194" s="62" t="str">
        <f t="shared" si="358"/>
        <v/>
      </c>
      <c r="BC194" s="65" t="str">
        <f t="shared" si="441"/>
        <v/>
      </c>
      <c r="BD194" s="68" t="str">
        <f t="shared" si="359"/>
        <v/>
      </c>
      <c r="BE194" s="32"/>
      <c r="BF194" s="120"/>
      <c r="BG194" s="62" t="str">
        <f t="shared" si="320"/>
        <v/>
      </c>
      <c r="BH194" s="62" t="str">
        <f t="shared" si="360"/>
        <v/>
      </c>
      <c r="BI194" s="65" t="str">
        <f t="shared" si="442"/>
        <v/>
      </c>
      <c r="BJ194" s="68" t="str">
        <f t="shared" si="361"/>
        <v/>
      </c>
      <c r="BK194" s="32"/>
      <c r="BL194" s="120"/>
      <c r="BM194" s="62" t="str">
        <f t="shared" si="321"/>
        <v/>
      </c>
      <c r="BN194" s="62" t="str">
        <f t="shared" si="362"/>
        <v/>
      </c>
      <c r="BO194" s="65" t="str">
        <f t="shared" si="443"/>
        <v/>
      </c>
      <c r="BP194" s="68" t="str">
        <f t="shared" si="363"/>
        <v/>
      </c>
      <c r="BQ194" s="32"/>
      <c r="BR194" s="120"/>
      <c r="BS194" s="62" t="str">
        <f t="shared" si="322"/>
        <v/>
      </c>
      <c r="BT194" s="62" t="str">
        <f t="shared" si="364"/>
        <v/>
      </c>
      <c r="BU194" s="65" t="str">
        <f t="shared" si="444"/>
        <v/>
      </c>
      <c r="BV194" s="68" t="str">
        <f t="shared" si="365"/>
        <v/>
      </c>
      <c r="BW194" s="32"/>
      <c r="BX194" s="120"/>
      <c r="BY194" s="62" t="str">
        <f t="shared" si="323"/>
        <v/>
      </c>
      <c r="BZ194" s="62" t="str">
        <f t="shared" si="366"/>
        <v/>
      </c>
      <c r="CA194" s="65" t="str">
        <f t="shared" si="445"/>
        <v/>
      </c>
      <c r="CB194" s="68" t="str">
        <f t="shared" si="367"/>
        <v/>
      </c>
      <c r="CC194" s="32"/>
      <c r="CD194" s="120"/>
      <c r="CE194" s="62" t="str">
        <f t="shared" si="324"/>
        <v/>
      </c>
      <c r="CF194" s="62" t="str">
        <f t="shared" si="368"/>
        <v/>
      </c>
      <c r="CG194" s="65" t="str">
        <f t="shared" si="446"/>
        <v/>
      </c>
      <c r="CH194" s="68" t="str">
        <f t="shared" si="369"/>
        <v/>
      </c>
      <c r="CI194" s="32"/>
      <c r="CJ194" s="120"/>
      <c r="CK194" s="62" t="str">
        <f t="shared" si="325"/>
        <v/>
      </c>
      <c r="CL194" s="62" t="str">
        <f t="shared" si="370"/>
        <v/>
      </c>
      <c r="CM194" s="65" t="str">
        <f t="shared" si="447"/>
        <v/>
      </c>
      <c r="CN194" s="68" t="str">
        <f t="shared" si="371"/>
        <v/>
      </c>
      <c r="CO194" s="32"/>
      <c r="CP194" s="120"/>
      <c r="CQ194" s="62" t="str">
        <f t="shared" si="326"/>
        <v/>
      </c>
      <c r="CR194" s="62" t="str">
        <f t="shared" si="372"/>
        <v/>
      </c>
      <c r="CS194" s="65" t="str">
        <f t="shared" si="448"/>
        <v/>
      </c>
      <c r="CT194" s="68" t="str">
        <f t="shared" si="373"/>
        <v/>
      </c>
      <c r="CU194" s="32"/>
      <c r="CV194" s="120"/>
      <c r="CW194" s="62" t="str">
        <f t="shared" si="327"/>
        <v/>
      </c>
      <c r="CX194" s="62" t="str">
        <f t="shared" si="374"/>
        <v/>
      </c>
      <c r="CY194" s="65" t="str">
        <f t="shared" si="449"/>
        <v/>
      </c>
      <c r="CZ194" s="68" t="str">
        <f t="shared" si="375"/>
        <v/>
      </c>
      <c r="DA194" s="32"/>
      <c r="DB194" s="120"/>
      <c r="DC194" s="62" t="str">
        <f t="shared" si="328"/>
        <v/>
      </c>
      <c r="DD194" s="62" t="str">
        <f t="shared" si="376"/>
        <v/>
      </c>
      <c r="DE194" s="65" t="str">
        <f t="shared" si="450"/>
        <v/>
      </c>
      <c r="DF194" s="68" t="str">
        <f t="shared" si="377"/>
        <v/>
      </c>
      <c r="DG194" s="32"/>
      <c r="DH194" s="120"/>
      <c r="DI194" s="62" t="str">
        <f t="shared" si="329"/>
        <v/>
      </c>
      <c r="DJ194" s="62" t="str">
        <f t="shared" si="378"/>
        <v/>
      </c>
      <c r="DK194" s="65" t="str">
        <f t="shared" si="451"/>
        <v/>
      </c>
      <c r="DL194" s="68" t="str">
        <f t="shared" si="379"/>
        <v/>
      </c>
      <c r="DM194" s="32"/>
      <c r="DN194" s="120"/>
      <c r="DO194" s="62" t="str">
        <f t="shared" si="330"/>
        <v/>
      </c>
      <c r="DP194" s="62" t="str">
        <f t="shared" si="380"/>
        <v/>
      </c>
      <c r="DQ194" s="65" t="str">
        <f t="shared" si="452"/>
        <v/>
      </c>
      <c r="DR194" s="68" t="str">
        <f t="shared" si="381"/>
        <v/>
      </c>
      <c r="DS194" s="32"/>
      <c r="DT194" s="120"/>
      <c r="DU194" s="62" t="str">
        <f t="shared" si="331"/>
        <v/>
      </c>
      <c r="DV194" s="62" t="str">
        <f t="shared" si="382"/>
        <v/>
      </c>
      <c r="DW194" s="65" t="str">
        <f t="shared" si="453"/>
        <v/>
      </c>
      <c r="DX194" s="68" t="str">
        <f t="shared" si="383"/>
        <v/>
      </c>
      <c r="DY194" s="32"/>
      <c r="DZ194" s="120"/>
      <c r="EA194" s="62" t="str">
        <f t="shared" si="332"/>
        <v/>
      </c>
      <c r="EB194" s="62" t="str">
        <f t="shared" si="384"/>
        <v/>
      </c>
      <c r="EC194" s="65" t="str">
        <f t="shared" si="454"/>
        <v/>
      </c>
      <c r="ED194" s="68" t="str">
        <f t="shared" si="385"/>
        <v/>
      </c>
      <c r="EE194" s="32"/>
      <c r="EF194" s="120"/>
      <c r="EG194" s="62" t="str">
        <f t="shared" si="333"/>
        <v/>
      </c>
      <c r="EH194" s="62" t="str">
        <f t="shared" si="386"/>
        <v/>
      </c>
      <c r="EI194" s="65" t="str">
        <f t="shared" si="455"/>
        <v/>
      </c>
      <c r="EJ194" s="68" t="str">
        <f t="shared" si="387"/>
        <v/>
      </c>
      <c r="EK194" s="32"/>
      <c r="EL194" s="120"/>
      <c r="EM194" s="62" t="str">
        <f t="shared" si="334"/>
        <v/>
      </c>
      <c r="EN194" s="62" t="str">
        <f t="shared" si="388"/>
        <v/>
      </c>
      <c r="EO194" s="65" t="str">
        <f t="shared" si="456"/>
        <v/>
      </c>
      <c r="EP194" s="68" t="str">
        <f t="shared" si="389"/>
        <v/>
      </c>
      <c r="EQ194" s="32"/>
      <c r="ER194" s="120"/>
      <c r="ES194" s="62" t="str">
        <f t="shared" si="335"/>
        <v/>
      </c>
      <c r="ET194" s="62" t="str">
        <f t="shared" si="390"/>
        <v/>
      </c>
      <c r="EU194" s="65" t="str">
        <f t="shared" si="457"/>
        <v/>
      </c>
      <c r="EV194" s="68" t="str">
        <f t="shared" si="391"/>
        <v/>
      </c>
      <c r="EW194" s="32"/>
      <c r="EX194" s="120"/>
      <c r="EY194" s="62" t="str">
        <f t="shared" si="336"/>
        <v/>
      </c>
      <c r="EZ194" s="62" t="str">
        <f t="shared" si="392"/>
        <v/>
      </c>
      <c r="FA194" s="65" t="str">
        <f t="shared" si="458"/>
        <v/>
      </c>
      <c r="FB194" s="68" t="str">
        <f t="shared" si="393"/>
        <v/>
      </c>
      <c r="FC194" s="32"/>
      <c r="FD194" s="120"/>
      <c r="FE194" s="62" t="str">
        <f t="shared" si="337"/>
        <v/>
      </c>
      <c r="FF194" s="62" t="str">
        <f t="shared" si="394"/>
        <v/>
      </c>
      <c r="FG194" s="65" t="str">
        <f t="shared" si="459"/>
        <v/>
      </c>
      <c r="FH194" s="68" t="str">
        <f t="shared" si="395"/>
        <v/>
      </c>
      <c r="FI194" s="32"/>
      <c r="FJ194" s="120"/>
      <c r="FK194" s="62" t="str">
        <f t="shared" si="338"/>
        <v/>
      </c>
      <c r="FL194" s="62" t="str">
        <f t="shared" si="396"/>
        <v/>
      </c>
      <c r="FM194" s="65" t="str">
        <f t="shared" si="460"/>
        <v/>
      </c>
      <c r="FN194" s="68" t="str">
        <f t="shared" si="397"/>
        <v/>
      </c>
      <c r="FO194" s="32"/>
      <c r="FP194" s="120"/>
      <c r="FQ194" s="62" t="str">
        <f t="shared" si="339"/>
        <v/>
      </c>
      <c r="FR194" s="62" t="str">
        <f t="shared" si="398"/>
        <v/>
      </c>
      <c r="FS194" s="65" t="str">
        <f t="shared" si="461"/>
        <v/>
      </c>
      <c r="FT194" s="68" t="str">
        <f t="shared" si="399"/>
        <v/>
      </c>
      <c r="FU194" s="32"/>
      <c r="FV194" s="120"/>
      <c r="FW194" s="62" t="str">
        <f t="shared" si="340"/>
        <v/>
      </c>
      <c r="FX194" s="62" t="str">
        <f t="shared" si="400"/>
        <v/>
      </c>
      <c r="FY194" s="65" t="str">
        <f t="shared" si="462"/>
        <v/>
      </c>
      <c r="FZ194" s="68" t="str">
        <f t="shared" si="401"/>
        <v/>
      </c>
      <c r="GA194" s="32"/>
      <c r="GC194" s="7" t="str">
        <f t="shared" si="402"/>
        <v>Jul 2020</v>
      </c>
      <c r="GD194" s="7" t="str">
        <f t="shared" ca="1" si="341"/>
        <v/>
      </c>
      <c r="GT194" s="71">
        <f>IF(GT$9="", "", IF(AND(NOT('Personnel Details'!$N$11=""), $B194&gt;='Personnel Details'!$N$11), 'Personnel Details'!$O$11, IF(AND(NOT('Personnel Details'!$I$11=""), $B194&gt;='Personnel Details'!$I$11), 'Personnel Details'!$J$11, 'Personnel Details'!$E$11)))</f>
        <v>0.8</v>
      </c>
      <c r="GU194" s="59" t="str">
        <f>IF(GT$9="", "", IF(AND(NOT('Personnel Details'!$N$11=""), $B194&gt;='Personnel Details'!$N$11), IF('Personnel Details'!$P$11="","", 'Personnel Details'!$P$11), IF(AND(NOT('Personnel Details'!$I$11=""), $B194&gt;='Personnel Details'!$I$11), IF('Personnel Details'!$K$11="", "", 'Personnel Details'!$K$11), IF('Personnel Details'!$F$11="", "", 'Personnel Details'!$F$11))))</f>
        <v/>
      </c>
      <c r="GV194" s="74">
        <f>IF(GT$9="", "", IF(AND(NOT('Personnel Details'!$N$11=""), $B194&gt;='Personnel Details'!$N$11), 'Personnel Details'!$Q$11, IF(AND(NOT('Personnel Details'!$I$11=""), $B194&gt;='Personnel Details'!$I$11), 'Personnel Details'!$L$11, 'Personnel Details'!$G$11)))</f>
        <v>0</v>
      </c>
      <c r="GW194" s="59">
        <f t="shared" si="403"/>
        <v>0</v>
      </c>
      <c r="GX194" s="53"/>
      <c r="GZ194" s="78">
        <f>IF(GZ$9="", "", IF(AND(NOT('Personnel Details'!$N$12=""), $B194&gt;='Personnel Details'!$N$12), 'Personnel Details'!$O$12, IF(AND(NOT('Personnel Details'!$I$12=""), $B194&gt;='Personnel Details'!$I$12), 'Personnel Details'!$J$12, 'Personnel Details'!$E$12)))</f>
        <v>0.8</v>
      </c>
      <c r="HA194" s="59" t="str">
        <f>IF(GZ$9="", "", IF(AND(NOT('Personnel Details'!$N$12=""), $B194&gt;='Personnel Details'!$N$12), IF('Personnel Details'!$P$12="","", 'Personnel Details'!$P$12), IF(AND(NOT('Personnel Details'!$I$12=""), $B194&gt;='Personnel Details'!$I$12), IF('Personnel Details'!$K$12="", "", 'Personnel Details'!$K$12), IF('Personnel Details'!$F$12="", "", 'Personnel Details'!$F$12))))</f>
        <v/>
      </c>
      <c r="HB194" s="79">
        <f>IF(GZ$9="", "", IF(AND(NOT('Personnel Details'!$N$12=""), $B194&gt;='Personnel Details'!$N$12), 'Personnel Details'!$Q$12, IF(AND(NOT('Personnel Details'!$I$12=""), $B194&gt;='Personnel Details'!$I$12), 'Personnel Details'!$L$12, 'Personnel Details'!$G$12)))</f>
        <v>0</v>
      </c>
      <c r="HC194" s="59">
        <f t="shared" si="404"/>
        <v>0</v>
      </c>
      <c r="HD194" s="53"/>
      <c r="HF194" s="78">
        <f>IF(HF$9="", "", IF(AND(NOT('Personnel Details'!$N$13=""), $B194&gt;='Personnel Details'!$N$13), 'Personnel Details'!$O$13, IF(AND(NOT('Personnel Details'!$I$13=""), $B194&gt;='Personnel Details'!$I$13), 'Personnel Details'!$J$13, 'Personnel Details'!$E$13)))</f>
        <v>0.8</v>
      </c>
      <c r="HG194" s="59" t="str">
        <f>IF(HF$9="", "", IF(AND(NOT('Personnel Details'!$N$13=""), $B194&gt;='Personnel Details'!$N$13), IF('Personnel Details'!$P$13="","", 'Personnel Details'!$P$13), IF(AND(NOT('Personnel Details'!$I$13=""), $B194&gt;='Personnel Details'!$I$13), IF('Personnel Details'!$K$13="", "", 'Personnel Details'!$K$13), IF('Personnel Details'!$F$13="", "", 'Personnel Details'!$F$13))))</f>
        <v/>
      </c>
      <c r="HH194" s="79">
        <f>IF(HF$9="", "", IF(AND(NOT('Personnel Details'!$N$13=""), $B194&gt;='Personnel Details'!$N$13), 'Personnel Details'!$Q$13, IF(AND(NOT('Personnel Details'!$I$13=""), $B194&gt;='Personnel Details'!$I$13), 'Personnel Details'!$L$13, 'Personnel Details'!$G$13)))</f>
        <v>0</v>
      </c>
      <c r="HI194" s="59">
        <f t="shared" si="405"/>
        <v>0</v>
      </c>
      <c r="HJ194" s="53"/>
      <c r="HL194" s="78">
        <f>IF(HL$9="", "", IF(AND(NOT('Personnel Details'!$N$14=""), $B194&gt;='Personnel Details'!$N$14), 'Personnel Details'!$O$14, IF(AND(NOT('Personnel Details'!$I$14=""), $B194&gt;='Personnel Details'!$I$14), 'Personnel Details'!$J$14, 'Personnel Details'!$E$14)))</f>
        <v>0.8</v>
      </c>
      <c r="HM194" s="59">
        <f>IF(HL$9="", "", IF(AND(NOT('Personnel Details'!$N$14=""), $B194&gt;='Personnel Details'!$N$14), IF('Personnel Details'!$P$14="","", 'Personnel Details'!$P$14), IF(AND(NOT('Personnel Details'!$I$14=""), $B194&gt;='Personnel Details'!$I$14), IF('Personnel Details'!$K$14="", "", 'Personnel Details'!$K$14), IF('Personnel Details'!$F$14="", "", 'Personnel Details'!$F$14))))</f>
        <v>2000</v>
      </c>
      <c r="HN194" s="79">
        <f>IF(HL$9="", "", IF(AND(NOT('Personnel Details'!$N$14=""), $B194&gt;='Personnel Details'!$N$14), 'Personnel Details'!$Q$14, IF(AND(NOT('Personnel Details'!$I$14=""), $B194&gt;='Personnel Details'!$I$14), 'Personnel Details'!$L$14, 'Personnel Details'!$G$14)))</f>
        <v>0.85</v>
      </c>
      <c r="HO194" s="59">
        <f t="shared" si="406"/>
        <v>0</v>
      </c>
      <c r="HP194" s="53"/>
      <c r="HR194" s="78" t="str">
        <f>IF(HR$9="", "", IF(AND(NOT('Personnel Details'!$N$15=""), $B194&gt;='Personnel Details'!$N$15), 'Personnel Details'!$O$15, IF(AND(NOT('Personnel Details'!$I$15=""), $B194&gt;='Personnel Details'!$I$15), 'Personnel Details'!$J$15, 'Personnel Details'!$E$15)))</f>
        <v/>
      </c>
      <c r="HS194" s="59" t="str">
        <f>IF(HR$9="", "", IF(AND(NOT('Personnel Details'!$N$15=""), $B194&gt;='Personnel Details'!$N$15), IF('Personnel Details'!$P$15="","", 'Personnel Details'!$P$15), IF(AND(NOT('Personnel Details'!$I$15=""), $B194&gt;='Personnel Details'!$I$15), IF('Personnel Details'!$K$15="", "", 'Personnel Details'!$K$15), IF('Personnel Details'!$F$15="", "", 'Personnel Details'!$F$15))))</f>
        <v/>
      </c>
      <c r="HT194" s="79" t="str">
        <f>IF(HR$9="", "", IF(AND(NOT('Personnel Details'!$N$15=""), $B194&gt;='Personnel Details'!$N$15), 'Personnel Details'!$Q$15, IF(AND(NOT('Personnel Details'!$I$15=""), $B194&gt;='Personnel Details'!$I$15), 'Personnel Details'!$L$15, 'Personnel Details'!$G$15)))</f>
        <v/>
      </c>
      <c r="HU194" s="59">
        <f t="shared" si="407"/>
        <v>0</v>
      </c>
      <c r="HV194" s="53"/>
      <c r="HX194" s="78" t="str">
        <f>IF(HX$9="", "", IF(AND(NOT('Personnel Details'!$N$16=""), $B194&gt;='Personnel Details'!$N$16), 'Personnel Details'!$O$16, IF(AND(NOT('Personnel Details'!$I$16=""), $B194&gt;='Personnel Details'!$I$16), 'Personnel Details'!$J$16, 'Personnel Details'!$E$16)))</f>
        <v/>
      </c>
      <c r="HY194" s="59" t="str">
        <f>IF(HX$9="", "", IF(AND(NOT('Personnel Details'!$N$16=""), $B194&gt;='Personnel Details'!$N$16), IF('Personnel Details'!$P$16="","", 'Personnel Details'!$P$16), IF(AND(NOT('Personnel Details'!$I$16=""), $B194&gt;='Personnel Details'!$I$16), IF('Personnel Details'!$K$16="", "", 'Personnel Details'!$K$16), IF('Personnel Details'!$F$16="", "", 'Personnel Details'!$F$16))))</f>
        <v/>
      </c>
      <c r="HZ194" s="79" t="str">
        <f>IF(HX$9="", "", IF(AND(NOT('Personnel Details'!$N$16=""), $B194&gt;='Personnel Details'!$N$16), 'Personnel Details'!$Q$16, IF(AND(NOT('Personnel Details'!$I$16=""), $B194&gt;='Personnel Details'!$I$16), 'Personnel Details'!$L$16, 'Personnel Details'!$G$16)))</f>
        <v/>
      </c>
      <c r="IA194" s="59">
        <f t="shared" si="408"/>
        <v>0</v>
      </c>
      <c r="IB194" s="53"/>
      <c r="ID194" s="78" t="str">
        <f>IF(ID$9="", "", IF(AND(NOT('Personnel Details'!$N$17=""), $B194&gt;='Personnel Details'!$N$17), 'Personnel Details'!$O$17, IF(AND(NOT('Personnel Details'!$I$17=""), $B194&gt;='Personnel Details'!$I$17), 'Personnel Details'!$J$17, 'Personnel Details'!$E$17)))</f>
        <v/>
      </c>
      <c r="IE194" s="59" t="str">
        <f>IF(ID$9="", "", IF(AND(NOT('Personnel Details'!$N$17=""), $B194&gt;='Personnel Details'!$N$17), IF('Personnel Details'!$P$17="","", 'Personnel Details'!$P$17), IF(AND(NOT('Personnel Details'!$I$17=""), $B194&gt;='Personnel Details'!$I$17), IF('Personnel Details'!$K$17="", "", 'Personnel Details'!$K$17), IF('Personnel Details'!$F$17="", "", 'Personnel Details'!$F$17))))</f>
        <v/>
      </c>
      <c r="IF194" s="79" t="str">
        <f>IF(ID$9="", "", IF(AND(NOT('Personnel Details'!$N$17=""), $B194&gt;='Personnel Details'!$N$17), 'Personnel Details'!$Q$17, IF(AND(NOT('Personnel Details'!$I$17=""), $B194&gt;='Personnel Details'!$I$17), 'Personnel Details'!$L$17, 'Personnel Details'!$G$17)))</f>
        <v/>
      </c>
      <c r="IG194" s="59">
        <f t="shared" si="409"/>
        <v>0</v>
      </c>
      <c r="IH194" s="53"/>
      <c r="IJ194" s="78" t="str">
        <f>IF(IJ$9="", "", IF(AND(NOT('Personnel Details'!$N$18=""), $B194&gt;='Personnel Details'!$N$18), 'Personnel Details'!$O$18, IF(AND(NOT('Personnel Details'!$I$18=""), $B194&gt;='Personnel Details'!$I$18), 'Personnel Details'!$J$18, 'Personnel Details'!$E$18)))</f>
        <v/>
      </c>
      <c r="IK194" s="59" t="str">
        <f>IF(IJ$9="", "", IF(AND(NOT('Personnel Details'!$N$18=""), $B194&gt;='Personnel Details'!$N$18), IF('Personnel Details'!$P$18="","", 'Personnel Details'!$P$18), IF(AND(NOT('Personnel Details'!$I$18=""), $B194&gt;='Personnel Details'!$I$18), IF('Personnel Details'!$K$18="", "", 'Personnel Details'!$K$18), IF('Personnel Details'!$F$18="", "", 'Personnel Details'!$F$18))))</f>
        <v/>
      </c>
      <c r="IL194" s="79" t="str">
        <f>IF(IJ$9="", "", IF(AND(NOT('Personnel Details'!$N$18=""), $B194&gt;='Personnel Details'!$N$18), 'Personnel Details'!$Q$18, IF(AND(NOT('Personnel Details'!$I$18=""), $B194&gt;='Personnel Details'!$I$18), 'Personnel Details'!$L$18, 'Personnel Details'!$G$18)))</f>
        <v/>
      </c>
      <c r="IM194" s="59">
        <f t="shared" si="410"/>
        <v>0</v>
      </c>
      <c r="IN194" s="53"/>
      <c r="IP194" s="78" t="str">
        <f>IF(IP$9="", "", IF(AND(NOT('Personnel Details'!$N$19=""), $B194&gt;='Personnel Details'!$N$19), 'Personnel Details'!$O$19, IF(AND(NOT('Personnel Details'!$I$19=""), $B194&gt;='Personnel Details'!$I$19), 'Personnel Details'!$J$19, 'Personnel Details'!$E$19)))</f>
        <v/>
      </c>
      <c r="IQ194" s="59" t="str">
        <f>IF(IP$9="", "", IF(AND(NOT('Personnel Details'!$N$19=""), $B194&gt;='Personnel Details'!$N$19), IF('Personnel Details'!$P$19="","", 'Personnel Details'!$P$19), IF(AND(NOT('Personnel Details'!$I$19=""), $B194&gt;='Personnel Details'!$I$19), IF('Personnel Details'!$K$19="", "", 'Personnel Details'!$K$19), IF('Personnel Details'!$F$19="", "", 'Personnel Details'!$F$19))))</f>
        <v/>
      </c>
      <c r="IR194" s="79" t="str">
        <f>IF(IP$9="", "", IF(AND(NOT('Personnel Details'!$N$19=""), $B194&gt;='Personnel Details'!$N$19), 'Personnel Details'!$Q$19, IF(AND(NOT('Personnel Details'!$I$19=""), $B194&gt;='Personnel Details'!$I$19), 'Personnel Details'!$L$19, 'Personnel Details'!$G$19)))</f>
        <v/>
      </c>
      <c r="IS194" s="59">
        <f t="shared" si="411"/>
        <v>0</v>
      </c>
      <c r="IT194" s="53"/>
      <c r="IV194" s="78" t="str">
        <f>IF(IV$9="", "", IF(AND(NOT('Personnel Details'!$N$20=""), $B194&gt;='Personnel Details'!$N$20), 'Personnel Details'!$O$20, IF(AND(NOT('Personnel Details'!$I$20=""), $B194&gt;='Personnel Details'!$I$20), 'Personnel Details'!$J$20, 'Personnel Details'!$E$20)))</f>
        <v/>
      </c>
      <c r="IW194" s="59" t="str">
        <f>IF(IV$9="", "", IF(AND(NOT('Personnel Details'!$N$20=""), $B194&gt;='Personnel Details'!$N$20), IF('Personnel Details'!$P$20="","", 'Personnel Details'!$P$20), IF(AND(NOT('Personnel Details'!$I$20=""), $B194&gt;='Personnel Details'!$I$20), IF('Personnel Details'!$K$20="", "", 'Personnel Details'!$K$20), IF('Personnel Details'!$F$20="", "", 'Personnel Details'!$F$20))))</f>
        <v/>
      </c>
      <c r="IX194" s="79" t="str">
        <f>IF(IV$9="", "", IF(AND(NOT('Personnel Details'!$N$20=""), $B194&gt;='Personnel Details'!$N$20), 'Personnel Details'!$Q$20, IF(AND(NOT('Personnel Details'!$I$20=""), $B194&gt;='Personnel Details'!$I$20), 'Personnel Details'!$L$20, 'Personnel Details'!$G$20)))</f>
        <v/>
      </c>
      <c r="IY194" s="59">
        <f t="shared" si="412"/>
        <v>0</v>
      </c>
      <c r="IZ194" s="53"/>
      <c r="JB194" s="78" t="str">
        <f>IF(JB$9="", "", IF(AND(NOT('Personnel Details'!$N$21=""), $B194&gt;='Personnel Details'!$N$21), 'Personnel Details'!$O$21, IF(AND(NOT('Personnel Details'!$I$21=""), $B194&gt;='Personnel Details'!$I$21), 'Personnel Details'!$J$21, 'Personnel Details'!$E$21)))</f>
        <v/>
      </c>
      <c r="JC194" s="59" t="str">
        <f>IF(JB$9="", "", IF(AND(NOT('Personnel Details'!$N$21=""), $B194&gt;='Personnel Details'!$N$21), IF('Personnel Details'!$P$21="","", 'Personnel Details'!$P$21), IF(AND(NOT('Personnel Details'!$I$21=""), $B194&gt;='Personnel Details'!$I$21), IF('Personnel Details'!$K$21="", "", 'Personnel Details'!$K$21), IF('Personnel Details'!$F$21="", "", 'Personnel Details'!$F$21))))</f>
        <v/>
      </c>
      <c r="JD194" s="79" t="str">
        <f>IF(JB$9="", "", IF(AND(NOT('Personnel Details'!$N$21=""), $B194&gt;='Personnel Details'!$N$21), 'Personnel Details'!$Q$21, IF(AND(NOT('Personnel Details'!$I$21=""), $B194&gt;='Personnel Details'!$I$21), 'Personnel Details'!$L$21, 'Personnel Details'!$G$21)))</f>
        <v/>
      </c>
      <c r="JE194" s="59">
        <f t="shared" si="413"/>
        <v>0</v>
      </c>
      <c r="JF194" s="53"/>
      <c r="JH194" s="78" t="str">
        <f>IF(JH$9="", "", IF(AND(NOT('Personnel Details'!$N$22=""), $B194&gt;='Personnel Details'!$N$22), 'Personnel Details'!$O$22, IF(AND(NOT('Personnel Details'!$I$22=""), $B194&gt;='Personnel Details'!$I$22), 'Personnel Details'!$J$22, 'Personnel Details'!$E$22)))</f>
        <v/>
      </c>
      <c r="JI194" s="59" t="str">
        <f>IF(JH$9="", "", IF(AND(NOT('Personnel Details'!$N$22=""), $B194&gt;='Personnel Details'!$N$22), IF('Personnel Details'!$P$22="","", 'Personnel Details'!$P$22), IF(AND(NOT('Personnel Details'!$I$22=""), $B194&gt;='Personnel Details'!$I$22), IF('Personnel Details'!$K$22="", "", 'Personnel Details'!$K$22), IF('Personnel Details'!$F$22="", "", 'Personnel Details'!$F$22))))</f>
        <v/>
      </c>
      <c r="JJ194" s="79" t="str">
        <f>IF(JH$9="", "", IF(AND(NOT('Personnel Details'!$N$22=""), $B194&gt;='Personnel Details'!$N$22), 'Personnel Details'!$Q$22, IF(AND(NOT('Personnel Details'!$I$22=""), $B194&gt;='Personnel Details'!$I$22), 'Personnel Details'!$L$22, 'Personnel Details'!$G$22)))</f>
        <v/>
      </c>
      <c r="JK194" s="59">
        <f t="shared" si="414"/>
        <v>0</v>
      </c>
      <c r="JL194" s="53"/>
      <c r="JN194" s="78" t="str">
        <f>IF(JN$9="", "", IF(AND(NOT('Personnel Details'!$N$23=""), $B194&gt;='Personnel Details'!$N$23), 'Personnel Details'!$O$23, IF(AND(NOT('Personnel Details'!$I$23=""), $B194&gt;='Personnel Details'!$I$23), 'Personnel Details'!$J$23, 'Personnel Details'!$E$23)))</f>
        <v/>
      </c>
      <c r="JO194" s="59" t="str">
        <f>IF(JN$9="", "", IF(AND(NOT('Personnel Details'!$N$23=""), $B194&gt;='Personnel Details'!$N$23), IF('Personnel Details'!$P$23="","", 'Personnel Details'!$P$23), IF(AND(NOT('Personnel Details'!$I$23=""), $B194&gt;='Personnel Details'!$I$23), IF('Personnel Details'!$K$23="", "", 'Personnel Details'!$K$23), IF('Personnel Details'!$F$23="", "", 'Personnel Details'!$F$23))))</f>
        <v/>
      </c>
      <c r="JP194" s="79" t="str">
        <f>IF(JN$9="", "", IF(AND(NOT('Personnel Details'!$N$23=""), $B194&gt;='Personnel Details'!$N$23), 'Personnel Details'!$Q$23, IF(AND(NOT('Personnel Details'!$I$23=""), $B194&gt;='Personnel Details'!$I$23), 'Personnel Details'!$L$23, 'Personnel Details'!$G$23)))</f>
        <v/>
      </c>
      <c r="JQ194" s="59">
        <f t="shared" si="415"/>
        <v>0</v>
      </c>
      <c r="JR194" s="53"/>
      <c r="JT194" s="78" t="str">
        <f>IF(JT$9="", "", IF(AND(NOT('Personnel Details'!$N$24=""), $B194&gt;='Personnel Details'!$N$24), 'Personnel Details'!$O$24, IF(AND(NOT('Personnel Details'!$I$24=""), $B194&gt;='Personnel Details'!$I$24), 'Personnel Details'!$J$24, 'Personnel Details'!$E$24)))</f>
        <v/>
      </c>
      <c r="JU194" s="59" t="str">
        <f>IF(JT$9="", "", IF(AND(NOT('Personnel Details'!$N$24=""), $B194&gt;='Personnel Details'!$N$24), IF('Personnel Details'!$P$24="","", 'Personnel Details'!$P$24), IF(AND(NOT('Personnel Details'!$I$24=""), $B194&gt;='Personnel Details'!$I$24), IF('Personnel Details'!$K$24="", "", 'Personnel Details'!$K$24), IF('Personnel Details'!$F$24="", "", 'Personnel Details'!$F$24))))</f>
        <v/>
      </c>
      <c r="JV194" s="79" t="str">
        <f>IF(JT$9="", "", IF(AND(NOT('Personnel Details'!$N$24=""), $B194&gt;='Personnel Details'!$N$24), 'Personnel Details'!$Q$24, IF(AND(NOT('Personnel Details'!$I$24=""), $B194&gt;='Personnel Details'!$I$24), 'Personnel Details'!$L$24, 'Personnel Details'!$G$24)))</f>
        <v/>
      </c>
      <c r="JW194" s="59">
        <f t="shared" si="416"/>
        <v>0</v>
      </c>
      <c r="JX194" s="53"/>
      <c r="JZ194" s="78" t="str">
        <f>IF(JZ$9="", "", IF(AND(NOT('Personnel Details'!$N$25=""), $B194&gt;='Personnel Details'!$N$25), 'Personnel Details'!$O$25, IF(AND(NOT('Personnel Details'!$I$25=""), $B194&gt;='Personnel Details'!$I$25), 'Personnel Details'!$J$25, 'Personnel Details'!$E$25)))</f>
        <v/>
      </c>
      <c r="KA194" s="59" t="str">
        <f>IF(JZ$9="", "", IF(AND(NOT('Personnel Details'!$N$25=""), $B194&gt;='Personnel Details'!$N$25), IF('Personnel Details'!$P$25="","", 'Personnel Details'!$P$25), IF(AND(NOT('Personnel Details'!$I$25=""), $B194&gt;='Personnel Details'!$I$25), IF('Personnel Details'!$K$25="", "", 'Personnel Details'!$K$25), IF('Personnel Details'!$F$25="", "", 'Personnel Details'!$F$25))))</f>
        <v/>
      </c>
      <c r="KB194" s="79" t="str">
        <f>IF(JZ$9="", "", IF(AND(NOT('Personnel Details'!$N$25=""), $B194&gt;='Personnel Details'!$N$25), 'Personnel Details'!$Q$25, IF(AND(NOT('Personnel Details'!$I$25=""), $B194&gt;='Personnel Details'!$I$25), 'Personnel Details'!$L$25, 'Personnel Details'!$G$25)))</f>
        <v/>
      </c>
      <c r="KC194" s="59">
        <f t="shared" si="417"/>
        <v>0</v>
      </c>
      <c r="KD194" s="53"/>
      <c r="KF194" s="78" t="str">
        <f>IF(KF$9="", "", IF(AND(NOT('Personnel Details'!$N$26=""), $B194&gt;='Personnel Details'!$N$26), 'Personnel Details'!$O$26, IF(AND(NOT('Personnel Details'!$I$26=""), $B194&gt;='Personnel Details'!$I$26), 'Personnel Details'!$J$26, 'Personnel Details'!$E$26)))</f>
        <v/>
      </c>
      <c r="KG194" s="59" t="str">
        <f>IF(KF$9="", "", IF(AND(NOT('Personnel Details'!$N$26=""), $B194&gt;='Personnel Details'!$N$26), IF('Personnel Details'!$P$26="","", 'Personnel Details'!$P$26), IF(AND(NOT('Personnel Details'!$I$26=""), $B194&gt;='Personnel Details'!$I$26), IF('Personnel Details'!$K$26="", "", 'Personnel Details'!$K$26), IF('Personnel Details'!$F$26="", "", 'Personnel Details'!$F$26))))</f>
        <v/>
      </c>
      <c r="KH194" s="79" t="str">
        <f>IF(KF$9="", "", IF(AND(NOT('Personnel Details'!$N$26=""), $B194&gt;='Personnel Details'!$N$26), 'Personnel Details'!$Q$26, IF(AND(NOT('Personnel Details'!$I$26=""), $B194&gt;='Personnel Details'!$I$26), 'Personnel Details'!$L$26, 'Personnel Details'!$G$26)))</f>
        <v/>
      </c>
      <c r="KI194" s="59">
        <f t="shared" si="418"/>
        <v>0</v>
      </c>
      <c r="KJ194" s="53"/>
      <c r="KL194" s="78" t="str">
        <f>IF(KL$9="", "", IF(AND(NOT('Personnel Details'!$N$27=""), $B194&gt;='Personnel Details'!$N$27), 'Personnel Details'!$O$27, IF(AND(NOT('Personnel Details'!$I$27=""), $B194&gt;='Personnel Details'!$I$27), 'Personnel Details'!$J$27, 'Personnel Details'!$E$27)))</f>
        <v/>
      </c>
      <c r="KM194" s="59" t="str">
        <f>IF(KL$9="", "", IF(AND(NOT('Personnel Details'!$N$27=""), $B194&gt;='Personnel Details'!$N$27), IF('Personnel Details'!$P$27="","", 'Personnel Details'!$P$27), IF(AND(NOT('Personnel Details'!$I$27=""), $B194&gt;='Personnel Details'!$I$27), IF('Personnel Details'!$K$27="", "", 'Personnel Details'!$K$27), IF('Personnel Details'!$F$27="", "", 'Personnel Details'!$F$27))))</f>
        <v/>
      </c>
      <c r="KN194" s="79" t="str">
        <f>IF(KL$9="", "", IF(AND(NOT('Personnel Details'!$N$27=""), $B194&gt;='Personnel Details'!$N$27), 'Personnel Details'!$Q$27, IF(AND(NOT('Personnel Details'!$I$27=""), $B194&gt;='Personnel Details'!$I$27), 'Personnel Details'!$L$27, 'Personnel Details'!$G$27)))</f>
        <v/>
      </c>
      <c r="KO194" s="59">
        <f t="shared" si="419"/>
        <v>0</v>
      </c>
      <c r="KP194" s="53"/>
      <c r="KR194" s="78" t="str">
        <f>IF(KR$9="", "", IF(AND(NOT('Personnel Details'!$N$28=""), $B194&gt;='Personnel Details'!$N$28), 'Personnel Details'!$O$28, IF(AND(NOT('Personnel Details'!$I$28=""), $B194&gt;='Personnel Details'!$I$28), 'Personnel Details'!$J$28, 'Personnel Details'!$E$28)))</f>
        <v/>
      </c>
      <c r="KS194" s="59" t="str">
        <f>IF(KR$9="", "", IF(AND(NOT('Personnel Details'!$N$28=""), $B194&gt;='Personnel Details'!$N$28), IF('Personnel Details'!$P$28="","", 'Personnel Details'!$P$28), IF(AND(NOT('Personnel Details'!$I$28=""), $B194&gt;='Personnel Details'!$I$28), IF('Personnel Details'!$K$28="", "", 'Personnel Details'!$K$28), IF('Personnel Details'!$F$28="", "", 'Personnel Details'!$F$28))))</f>
        <v/>
      </c>
      <c r="KT194" s="79" t="str">
        <f>IF(KR$9="", "", IF(AND(NOT('Personnel Details'!$N$28=""), $B194&gt;='Personnel Details'!$N$28), 'Personnel Details'!$Q$28, IF(AND(NOT('Personnel Details'!$I$28=""), $B194&gt;='Personnel Details'!$I$28), 'Personnel Details'!$L$28, 'Personnel Details'!$G$28)))</f>
        <v/>
      </c>
      <c r="KU194" s="59">
        <f t="shared" si="420"/>
        <v>0</v>
      </c>
      <c r="KV194" s="53"/>
      <c r="KX194" s="78" t="str">
        <f>IF(KX$9="", "", IF(AND(NOT('Personnel Details'!$N$29=""), $B194&gt;='Personnel Details'!$N$29), 'Personnel Details'!$O$29, IF(AND(NOT('Personnel Details'!$I$29=""), $B194&gt;='Personnel Details'!$I$29), 'Personnel Details'!$J$29, 'Personnel Details'!$E$29)))</f>
        <v/>
      </c>
      <c r="KY194" s="59" t="str">
        <f>IF(KX$9="", "", IF(AND(NOT('Personnel Details'!$N$29=""), $B194&gt;='Personnel Details'!$N$29), IF('Personnel Details'!$P$29="","", 'Personnel Details'!$P$29), IF(AND(NOT('Personnel Details'!$I$29=""), $B194&gt;='Personnel Details'!$I$29), IF('Personnel Details'!$K$29="", "", 'Personnel Details'!$K$29), IF('Personnel Details'!$F$29="", "", 'Personnel Details'!$F$29))))</f>
        <v/>
      </c>
      <c r="KZ194" s="79" t="str">
        <f>IF(KX$9="", "", IF(AND(NOT('Personnel Details'!$N$29=""), $B194&gt;='Personnel Details'!$N$29), 'Personnel Details'!$Q$29, IF(AND(NOT('Personnel Details'!$I$29=""), $B194&gt;='Personnel Details'!$I$29), 'Personnel Details'!$L$29, 'Personnel Details'!$G$29)))</f>
        <v/>
      </c>
      <c r="LA194" s="59">
        <f t="shared" si="421"/>
        <v>0</v>
      </c>
      <c r="LB194" s="53"/>
      <c r="LD194" s="78" t="str">
        <f>IF(LD$9="", "", IF(AND(NOT('Personnel Details'!$N$30=""), $B194&gt;='Personnel Details'!$N$30), 'Personnel Details'!$O$30, IF(AND(NOT('Personnel Details'!$I$30=""), $B194&gt;='Personnel Details'!$I$30), 'Personnel Details'!$J$30, 'Personnel Details'!$E$30)))</f>
        <v/>
      </c>
      <c r="LE194" s="59" t="str">
        <f>IF(LD$9="", "", IF(AND(NOT('Personnel Details'!$N$30=""), $B194&gt;='Personnel Details'!$N$30), IF('Personnel Details'!$P$30="","", 'Personnel Details'!$P$30), IF(AND(NOT('Personnel Details'!$I$30=""), $B194&gt;='Personnel Details'!$I$30), IF('Personnel Details'!$K$30="", "", 'Personnel Details'!$K$30), IF('Personnel Details'!$F$30="", "", 'Personnel Details'!$F$30))))</f>
        <v/>
      </c>
      <c r="LF194" s="79" t="str">
        <f>IF(LD$9="", "", IF(AND(NOT('Personnel Details'!$N$30=""), $B194&gt;='Personnel Details'!$N$30), 'Personnel Details'!$Q$30, IF(AND(NOT('Personnel Details'!$I$30=""), $B194&gt;='Personnel Details'!$I$30), 'Personnel Details'!$L$30, 'Personnel Details'!$G$30)))</f>
        <v/>
      </c>
      <c r="LG194" s="59">
        <f t="shared" si="422"/>
        <v>0</v>
      </c>
      <c r="LH194" s="53"/>
      <c r="LJ194" s="78" t="str">
        <f>IF(LJ$9="", "", IF(AND(NOT('Personnel Details'!$N$31=""), $B194&gt;='Personnel Details'!$N$31), 'Personnel Details'!$O$31, IF(AND(NOT('Personnel Details'!$I$31=""), $B194&gt;='Personnel Details'!$I$31), 'Personnel Details'!$J$31, 'Personnel Details'!$E$31)))</f>
        <v/>
      </c>
      <c r="LK194" s="59" t="str">
        <f>IF(LJ$9="", "", IF(AND(NOT('Personnel Details'!$N$31=""), $B194&gt;='Personnel Details'!$N$31), IF('Personnel Details'!$P$31="","", 'Personnel Details'!$P$31), IF(AND(NOT('Personnel Details'!$I$31=""), $B194&gt;='Personnel Details'!$I$31), IF('Personnel Details'!$K$31="", "", 'Personnel Details'!$K$31), IF('Personnel Details'!$F$31="", "", 'Personnel Details'!$F$31))))</f>
        <v/>
      </c>
      <c r="LL194" s="79" t="str">
        <f>IF(LJ$9="", "", IF(AND(NOT('Personnel Details'!$N$31=""), $B194&gt;='Personnel Details'!$N$31), 'Personnel Details'!$Q$31, IF(AND(NOT('Personnel Details'!$I$31=""), $B194&gt;='Personnel Details'!$I$31), 'Personnel Details'!$L$31, 'Personnel Details'!$G$31)))</f>
        <v/>
      </c>
      <c r="LM194" s="59">
        <f t="shared" si="423"/>
        <v>0</v>
      </c>
      <c r="LN194" s="53"/>
      <c r="LP194" s="78" t="str">
        <f>IF(LP$9="", "", IF(AND(NOT('Personnel Details'!$N$32=""), $B194&gt;='Personnel Details'!$N$32), 'Personnel Details'!$O$32, IF(AND(NOT('Personnel Details'!$I$32=""), $B194&gt;='Personnel Details'!$I$32), 'Personnel Details'!$J$32, 'Personnel Details'!$E$32)))</f>
        <v/>
      </c>
      <c r="LQ194" s="59" t="str">
        <f>IF(LP$9="", "", IF(AND(NOT('Personnel Details'!$N$32=""), $B194&gt;='Personnel Details'!$N$32), IF('Personnel Details'!$P$32="","", 'Personnel Details'!$P$32), IF(AND(NOT('Personnel Details'!$I$32=""), $B194&gt;='Personnel Details'!$I$32), IF('Personnel Details'!$K$32="", "", 'Personnel Details'!$K$32), IF('Personnel Details'!$F$32="", "", 'Personnel Details'!$F$32))))</f>
        <v/>
      </c>
      <c r="LR194" s="79" t="str">
        <f>IF(LP$9="", "", IF(AND(NOT('Personnel Details'!$N$32=""), $B194&gt;='Personnel Details'!$N$32), 'Personnel Details'!$Q$32, IF(AND(NOT('Personnel Details'!$I$32=""), $B194&gt;='Personnel Details'!$I$32), 'Personnel Details'!$L$32, 'Personnel Details'!$G$32)))</f>
        <v/>
      </c>
      <c r="LS194" s="59">
        <f t="shared" si="424"/>
        <v>0</v>
      </c>
      <c r="LT194" s="53"/>
      <c r="LV194" s="78" t="str">
        <f>IF(LV$9="", "", IF(AND(NOT('Personnel Details'!$N$33=""), $B194&gt;='Personnel Details'!$N$33), 'Personnel Details'!$O$33, IF(AND(NOT('Personnel Details'!$I$33=""), $B194&gt;='Personnel Details'!$I$33), 'Personnel Details'!$J$33, 'Personnel Details'!$E$33)))</f>
        <v/>
      </c>
      <c r="LW194" s="59" t="str">
        <f>IF(LV$9="", "", IF(AND(NOT('Personnel Details'!$N$33=""), $B194&gt;='Personnel Details'!$N$33), IF('Personnel Details'!$P$33="","", 'Personnel Details'!$P$33), IF(AND(NOT('Personnel Details'!$I$33=""), $B194&gt;='Personnel Details'!$I$33), IF('Personnel Details'!$K$33="", "", 'Personnel Details'!$K$33), IF('Personnel Details'!$F$33="", "", 'Personnel Details'!$F$33))))</f>
        <v/>
      </c>
      <c r="LX194" s="79" t="str">
        <f>IF(LV$9="", "", IF(AND(NOT('Personnel Details'!$N$33=""), $B194&gt;='Personnel Details'!$N$33), 'Personnel Details'!$Q$33, IF(AND(NOT('Personnel Details'!$I$33=""), $B194&gt;='Personnel Details'!$I$33), 'Personnel Details'!$L$33, 'Personnel Details'!$G$33)))</f>
        <v/>
      </c>
      <c r="LY194" s="59">
        <f t="shared" si="425"/>
        <v>0</v>
      </c>
      <c r="LZ194" s="53"/>
      <c r="MB194" s="78" t="str">
        <f>IF(MB$9="", "", IF(AND(NOT('Personnel Details'!$N$34=""), $B194&gt;='Personnel Details'!$N$34), 'Personnel Details'!$O$34, IF(AND(NOT('Personnel Details'!$I$34=""), $B194&gt;='Personnel Details'!$I$34), 'Personnel Details'!$J$34, 'Personnel Details'!$E$34)))</f>
        <v/>
      </c>
      <c r="MC194" s="59" t="str">
        <f>IF(MB$9="", "", IF(AND(NOT('Personnel Details'!$N$34=""), $B194&gt;='Personnel Details'!$N$34), IF('Personnel Details'!$P$34="","", 'Personnel Details'!$P$34), IF(AND(NOT('Personnel Details'!$I$34=""), $B194&gt;='Personnel Details'!$I$34), IF('Personnel Details'!$K$34="", "", 'Personnel Details'!$K$34), IF('Personnel Details'!$F$34="", "", 'Personnel Details'!$F$34))))</f>
        <v/>
      </c>
      <c r="MD194" s="79" t="str">
        <f>IF(MB$9="", "", IF(AND(NOT('Personnel Details'!$N$34=""), $B194&gt;='Personnel Details'!$N$34), 'Personnel Details'!$Q$34, IF(AND(NOT('Personnel Details'!$I$34=""), $B194&gt;='Personnel Details'!$I$34), 'Personnel Details'!$L$34, 'Personnel Details'!$G$34)))</f>
        <v/>
      </c>
      <c r="ME194" s="59">
        <f t="shared" si="426"/>
        <v>0</v>
      </c>
      <c r="MF194" s="53"/>
      <c r="MH194" s="78" t="str">
        <f>IF(MH$9="", "", IF(AND(NOT('Personnel Details'!$N$35=""), $B194&gt;='Personnel Details'!$N$35), 'Personnel Details'!$O$35, IF(AND(NOT('Personnel Details'!$I$35=""), $B194&gt;='Personnel Details'!$I$35), 'Personnel Details'!$J$35, 'Personnel Details'!$E$35)))</f>
        <v/>
      </c>
      <c r="MI194" s="59" t="str">
        <f>IF(MH$9="", "", IF(AND(NOT('Personnel Details'!$N$35=""), $B194&gt;='Personnel Details'!$N$35), IF('Personnel Details'!$P$35="","", 'Personnel Details'!$P$35), IF(AND(NOT('Personnel Details'!$I$35=""), $B194&gt;='Personnel Details'!$I$35), IF('Personnel Details'!$K$35="", "", 'Personnel Details'!$K$35), IF('Personnel Details'!$F$35="", "", 'Personnel Details'!$F$35))))</f>
        <v/>
      </c>
      <c r="MJ194" s="79" t="str">
        <f>IF(MH$9="", "", IF(AND(NOT('Personnel Details'!$N$35=""), $B194&gt;='Personnel Details'!$N$35), 'Personnel Details'!$Q$35, IF(AND(NOT('Personnel Details'!$I$35=""), $B194&gt;='Personnel Details'!$I$35), 'Personnel Details'!$L$35, 'Personnel Details'!$G$35)))</f>
        <v/>
      </c>
      <c r="MK194" s="59">
        <f t="shared" si="427"/>
        <v>0</v>
      </c>
      <c r="ML194" s="53"/>
      <c r="MN194" s="78" t="str">
        <f>IF(MN$9="", "", IF(AND(NOT('Personnel Details'!$N$36=""), $B194&gt;='Personnel Details'!$N$36), 'Personnel Details'!$O$36, IF(AND(NOT('Personnel Details'!$I$36=""), $B194&gt;='Personnel Details'!$I$36), 'Personnel Details'!$J$36, 'Personnel Details'!$E$36)))</f>
        <v/>
      </c>
      <c r="MO194" s="59" t="str">
        <f>IF(MN$9="", "", IF(AND(NOT('Personnel Details'!$N$36=""), $B194&gt;='Personnel Details'!$N$36), IF('Personnel Details'!$P$36="","", 'Personnel Details'!$P$36), IF(AND(NOT('Personnel Details'!$I$36=""), $B194&gt;='Personnel Details'!$I$36), IF('Personnel Details'!$K$36="", "", 'Personnel Details'!$K$36), IF('Personnel Details'!$F$36="", "", 'Personnel Details'!$F$36))))</f>
        <v/>
      </c>
      <c r="MP194" s="79" t="str">
        <f>IF(MN$9="", "", IF(AND(NOT('Personnel Details'!$N$36=""), $B194&gt;='Personnel Details'!$N$36), 'Personnel Details'!$Q$36, IF(AND(NOT('Personnel Details'!$I$36=""), $B194&gt;='Personnel Details'!$I$36), 'Personnel Details'!$L$36, 'Personnel Details'!$G$36)))</f>
        <v/>
      </c>
      <c r="MQ194" s="59">
        <f t="shared" si="428"/>
        <v>0</v>
      </c>
      <c r="MR194" s="53"/>
      <c r="MT194" s="78" t="str">
        <f>IF(MT$9="", "", IF(AND(NOT('Personnel Details'!$N$37=""), $B194&gt;='Personnel Details'!$N$37), 'Personnel Details'!$O$37, IF(AND(NOT('Personnel Details'!$I$37=""), $B194&gt;='Personnel Details'!$I$37), 'Personnel Details'!$J$37, 'Personnel Details'!$E$37)))</f>
        <v/>
      </c>
      <c r="MU194" s="59" t="str">
        <f>IF(MT$9="", "", IF(AND(NOT('Personnel Details'!$N$37=""), $B194&gt;='Personnel Details'!$N$37), IF('Personnel Details'!$P$37="","", 'Personnel Details'!$P$37), IF(AND(NOT('Personnel Details'!$I$37=""), $B194&gt;='Personnel Details'!$I$37), IF('Personnel Details'!$K$37="", "", 'Personnel Details'!$K$37), IF('Personnel Details'!$F$37="", "", 'Personnel Details'!$F$37))))</f>
        <v/>
      </c>
      <c r="MV194" s="79" t="str">
        <f>IF(MT$9="", "", IF(AND(NOT('Personnel Details'!$N$37=""), $B194&gt;='Personnel Details'!$N$37), 'Personnel Details'!$Q$37, IF(AND(NOT('Personnel Details'!$I$37=""), $B194&gt;='Personnel Details'!$I$37), 'Personnel Details'!$L$37, 'Personnel Details'!$G$37)))</f>
        <v/>
      </c>
      <c r="MW194" s="59">
        <f t="shared" si="429"/>
        <v>0</v>
      </c>
      <c r="MX194" s="53"/>
      <c r="MZ194" s="78" t="str">
        <f>IF(MZ$9="", "", IF(AND(NOT('Personnel Details'!$N$38=""), $B194&gt;='Personnel Details'!$N$38), 'Personnel Details'!$O$38, IF(AND(NOT('Personnel Details'!$I$38=""), $B194&gt;='Personnel Details'!$I$38), 'Personnel Details'!$J$38, 'Personnel Details'!$E$38)))</f>
        <v/>
      </c>
      <c r="NA194" s="59" t="str">
        <f>IF(MZ$9="", "", IF(AND(NOT('Personnel Details'!$N$38=""), $B194&gt;='Personnel Details'!$N$38), IF('Personnel Details'!$P$38="","", 'Personnel Details'!$P$38), IF(AND(NOT('Personnel Details'!$I$38=""), $B194&gt;='Personnel Details'!$I$38), IF('Personnel Details'!$K$38="", "", 'Personnel Details'!$K$38), IF('Personnel Details'!$F$38="", "", 'Personnel Details'!$F$38))))</f>
        <v/>
      </c>
      <c r="NB194" s="79" t="str">
        <f>IF(MZ$9="", "", IF(AND(NOT('Personnel Details'!$N$38=""), $B194&gt;='Personnel Details'!$N$38), 'Personnel Details'!$Q$38, IF(AND(NOT('Personnel Details'!$I$38=""), $B194&gt;='Personnel Details'!$I$38), 'Personnel Details'!$L$38, 'Personnel Details'!$G$38)))</f>
        <v/>
      </c>
      <c r="NC194" s="59">
        <f t="shared" si="430"/>
        <v>0</v>
      </c>
      <c r="ND194" s="53"/>
      <c r="NF194" s="78" t="str">
        <f>IF(NF$9="", "", IF(AND(NOT('Personnel Details'!$N$39=""), $B194&gt;='Personnel Details'!$N$39), 'Personnel Details'!$O$39, IF(AND(NOT('Personnel Details'!$I$39=""), $B194&gt;='Personnel Details'!$I$39), 'Personnel Details'!$J$39, 'Personnel Details'!$E$39)))</f>
        <v/>
      </c>
      <c r="NG194" s="59" t="str">
        <f>IF(NF$9="", "", IF(AND(NOT('Personnel Details'!$N$39=""), $B194&gt;='Personnel Details'!$N$39), IF('Personnel Details'!$P$39="","", 'Personnel Details'!$P$39), IF(AND(NOT('Personnel Details'!$I$39=""), $B194&gt;='Personnel Details'!$I$39), IF('Personnel Details'!$K$39="", "", 'Personnel Details'!$K$39), IF('Personnel Details'!$F$39="", "", 'Personnel Details'!$F$39))))</f>
        <v/>
      </c>
      <c r="NH194" s="79" t="str">
        <f>IF(NF$9="", "", IF(AND(NOT('Personnel Details'!$N$39=""), $B194&gt;='Personnel Details'!$N$39), 'Personnel Details'!$Q$39, IF(AND(NOT('Personnel Details'!$I$39=""), $B194&gt;='Personnel Details'!$I$39), 'Personnel Details'!$L$39, 'Personnel Details'!$G$39)))</f>
        <v/>
      </c>
      <c r="NI194" s="59">
        <f t="shared" si="431"/>
        <v>0</v>
      </c>
      <c r="NJ194" s="53"/>
      <c r="NL194" s="78" t="str">
        <f>IF(NL$9="", "", IF(AND(NOT('Personnel Details'!$N$40=""), $B194&gt;='Personnel Details'!$N$40), 'Personnel Details'!$O$40, IF(AND(NOT('Personnel Details'!$I$40=""), $B194&gt;='Personnel Details'!$I$40), 'Personnel Details'!$J$40, 'Personnel Details'!$E$40)))</f>
        <v/>
      </c>
      <c r="NM194" s="59" t="str">
        <f>IF(NL$9="", "", IF(AND(NOT('Personnel Details'!$N$40=""), $B194&gt;='Personnel Details'!$N$40), IF('Personnel Details'!$P$40="","", 'Personnel Details'!$P$40), IF(AND(NOT('Personnel Details'!$I$40=""), $B194&gt;='Personnel Details'!$I$40), IF('Personnel Details'!$K$40="", "", 'Personnel Details'!$K$40), IF('Personnel Details'!$F$40="", "", 'Personnel Details'!$F$40))))</f>
        <v/>
      </c>
      <c r="NN194" s="79" t="str">
        <f>IF(NL$9="", "", IF(AND(NOT('Personnel Details'!$N$40=""), $B194&gt;='Personnel Details'!$N$40), 'Personnel Details'!$Q$40, IF(AND(NOT('Personnel Details'!$I$40=""), $B194&gt;='Personnel Details'!$I$40), 'Personnel Details'!$L$40, 'Personnel Details'!$G$40)))</f>
        <v/>
      </c>
      <c r="NO194" s="59">
        <f t="shared" si="432"/>
        <v>0</v>
      </c>
      <c r="NP194" s="53"/>
    </row>
    <row r="195" spans="1:380" x14ac:dyDescent="0.25">
      <c r="A195" s="32"/>
      <c r="B195" s="113">
        <f>IFERROR(IF(B194+1&gt;'Personnel Details'!$U$5, "", B194+1), "")</f>
        <v>44015</v>
      </c>
      <c r="C195" s="32"/>
      <c r="D195" s="120"/>
      <c r="E195" s="13" t="str">
        <f t="shared" si="311"/>
        <v/>
      </c>
      <c r="F195" s="13" t="str">
        <f t="shared" si="342"/>
        <v/>
      </c>
      <c r="G195" s="56" t="str">
        <f t="shared" si="433"/>
        <v/>
      </c>
      <c r="H195" s="16" t="str">
        <f t="shared" si="343"/>
        <v/>
      </c>
      <c r="I195" s="32"/>
      <c r="J195" s="120"/>
      <c r="K195" s="62" t="str">
        <f t="shared" si="312"/>
        <v/>
      </c>
      <c r="L195" s="62" t="str">
        <f t="shared" si="344"/>
        <v/>
      </c>
      <c r="M195" s="65" t="str">
        <f t="shared" si="434"/>
        <v/>
      </c>
      <c r="N195" s="68" t="str">
        <f t="shared" si="345"/>
        <v/>
      </c>
      <c r="O195" s="32"/>
      <c r="P195" s="120"/>
      <c r="Q195" s="62" t="str">
        <f t="shared" si="313"/>
        <v/>
      </c>
      <c r="R195" s="62" t="str">
        <f t="shared" si="346"/>
        <v/>
      </c>
      <c r="S195" s="65" t="str">
        <f t="shared" si="435"/>
        <v/>
      </c>
      <c r="T195" s="68" t="str">
        <f t="shared" si="347"/>
        <v/>
      </c>
      <c r="U195" s="32"/>
      <c r="V195" s="120"/>
      <c r="W195" s="62" t="str">
        <f t="shared" si="314"/>
        <v/>
      </c>
      <c r="X195" s="62" t="str">
        <f t="shared" si="348"/>
        <v/>
      </c>
      <c r="Y195" s="65" t="str">
        <f t="shared" si="436"/>
        <v/>
      </c>
      <c r="Z195" s="68" t="str">
        <f t="shared" si="349"/>
        <v/>
      </c>
      <c r="AA195" s="32"/>
      <c r="AB195" s="120"/>
      <c r="AC195" s="62" t="str">
        <f t="shared" si="315"/>
        <v/>
      </c>
      <c r="AD195" s="62" t="str">
        <f t="shared" si="350"/>
        <v/>
      </c>
      <c r="AE195" s="65" t="str">
        <f t="shared" si="437"/>
        <v/>
      </c>
      <c r="AF195" s="68" t="str">
        <f t="shared" si="351"/>
        <v/>
      </c>
      <c r="AG195" s="32"/>
      <c r="AH195" s="120"/>
      <c r="AI195" s="62" t="str">
        <f t="shared" si="316"/>
        <v/>
      </c>
      <c r="AJ195" s="62" t="str">
        <f t="shared" si="352"/>
        <v/>
      </c>
      <c r="AK195" s="65" t="str">
        <f t="shared" si="438"/>
        <v/>
      </c>
      <c r="AL195" s="68" t="str">
        <f t="shared" si="353"/>
        <v/>
      </c>
      <c r="AM195" s="32"/>
      <c r="AN195" s="120"/>
      <c r="AO195" s="62" t="str">
        <f t="shared" si="317"/>
        <v/>
      </c>
      <c r="AP195" s="62" t="str">
        <f t="shared" si="354"/>
        <v/>
      </c>
      <c r="AQ195" s="65" t="str">
        <f t="shared" si="439"/>
        <v/>
      </c>
      <c r="AR195" s="68" t="str">
        <f t="shared" si="355"/>
        <v/>
      </c>
      <c r="AS195" s="32"/>
      <c r="AT195" s="120"/>
      <c r="AU195" s="62" t="str">
        <f t="shared" si="318"/>
        <v/>
      </c>
      <c r="AV195" s="62" t="str">
        <f t="shared" si="356"/>
        <v/>
      </c>
      <c r="AW195" s="65" t="str">
        <f t="shared" si="440"/>
        <v/>
      </c>
      <c r="AX195" s="68" t="str">
        <f t="shared" si="357"/>
        <v/>
      </c>
      <c r="AY195" s="32"/>
      <c r="AZ195" s="120"/>
      <c r="BA195" s="62" t="str">
        <f t="shared" si="319"/>
        <v/>
      </c>
      <c r="BB195" s="62" t="str">
        <f t="shared" si="358"/>
        <v/>
      </c>
      <c r="BC195" s="65" t="str">
        <f t="shared" si="441"/>
        <v/>
      </c>
      <c r="BD195" s="68" t="str">
        <f t="shared" si="359"/>
        <v/>
      </c>
      <c r="BE195" s="32"/>
      <c r="BF195" s="120"/>
      <c r="BG195" s="62" t="str">
        <f t="shared" si="320"/>
        <v/>
      </c>
      <c r="BH195" s="62" t="str">
        <f t="shared" si="360"/>
        <v/>
      </c>
      <c r="BI195" s="65" t="str">
        <f t="shared" si="442"/>
        <v/>
      </c>
      <c r="BJ195" s="68" t="str">
        <f t="shared" si="361"/>
        <v/>
      </c>
      <c r="BK195" s="32"/>
      <c r="BL195" s="120"/>
      <c r="BM195" s="62" t="str">
        <f t="shared" si="321"/>
        <v/>
      </c>
      <c r="BN195" s="62" t="str">
        <f t="shared" si="362"/>
        <v/>
      </c>
      <c r="BO195" s="65" t="str">
        <f t="shared" si="443"/>
        <v/>
      </c>
      <c r="BP195" s="68" t="str">
        <f t="shared" si="363"/>
        <v/>
      </c>
      <c r="BQ195" s="32"/>
      <c r="BR195" s="120"/>
      <c r="BS195" s="62" t="str">
        <f t="shared" si="322"/>
        <v/>
      </c>
      <c r="BT195" s="62" t="str">
        <f t="shared" si="364"/>
        <v/>
      </c>
      <c r="BU195" s="65" t="str">
        <f t="shared" si="444"/>
        <v/>
      </c>
      <c r="BV195" s="68" t="str">
        <f t="shared" si="365"/>
        <v/>
      </c>
      <c r="BW195" s="32"/>
      <c r="BX195" s="120"/>
      <c r="BY195" s="62" t="str">
        <f t="shared" si="323"/>
        <v/>
      </c>
      <c r="BZ195" s="62" t="str">
        <f t="shared" si="366"/>
        <v/>
      </c>
      <c r="CA195" s="65" t="str">
        <f t="shared" si="445"/>
        <v/>
      </c>
      <c r="CB195" s="68" t="str">
        <f t="shared" si="367"/>
        <v/>
      </c>
      <c r="CC195" s="32"/>
      <c r="CD195" s="120"/>
      <c r="CE195" s="62" t="str">
        <f t="shared" si="324"/>
        <v/>
      </c>
      <c r="CF195" s="62" t="str">
        <f t="shared" si="368"/>
        <v/>
      </c>
      <c r="CG195" s="65" t="str">
        <f t="shared" si="446"/>
        <v/>
      </c>
      <c r="CH195" s="68" t="str">
        <f t="shared" si="369"/>
        <v/>
      </c>
      <c r="CI195" s="32"/>
      <c r="CJ195" s="120"/>
      <c r="CK195" s="62" t="str">
        <f t="shared" si="325"/>
        <v/>
      </c>
      <c r="CL195" s="62" t="str">
        <f t="shared" si="370"/>
        <v/>
      </c>
      <c r="CM195" s="65" t="str">
        <f t="shared" si="447"/>
        <v/>
      </c>
      <c r="CN195" s="68" t="str">
        <f t="shared" si="371"/>
        <v/>
      </c>
      <c r="CO195" s="32"/>
      <c r="CP195" s="120"/>
      <c r="CQ195" s="62" t="str">
        <f t="shared" si="326"/>
        <v/>
      </c>
      <c r="CR195" s="62" t="str">
        <f t="shared" si="372"/>
        <v/>
      </c>
      <c r="CS195" s="65" t="str">
        <f t="shared" si="448"/>
        <v/>
      </c>
      <c r="CT195" s="68" t="str">
        <f t="shared" si="373"/>
        <v/>
      </c>
      <c r="CU195" s="32"/>
      <c r="CV195" s="120"/>
      <c r="CW195" s="62" t="str">
        <f t="shared" si="327"/>
        <v/>
      </c>
      <c r="CX195" s="62" t="str">
        <f t="shared" si="374"/>
        <v/>
      </c>
      <c r="CY195" s="65" t="str">
        <f t="shared" si="449"/>
        <v/>
      </c>
      <c r="CZ195" s="68" t="str">
        <f t="shared" si="375"/>
        <v/>
      </c>
      <c r="DA195" s="32"/>
      <c r="DB195" s="120"/>
      <c r="DC195" s="62" t="str">
        <f t="shared" si="328"/>
        <v/>
      </c>
      <c r="DD195" s="62" t="str">
        <f t="shared" si="376"/>
        <v/>
      </c>
      <c r="DE195" s="65" t="str">
        <f t="shared" si="450"/>
        <v/>
      </c>
      <c r="DF195" s="68" t="str">
        <f t="shared" si="377"/>
        <v/>
      </c>
      <c r="DG195" s="32"/>
      <c r="DH195" s="120"/>
      <c r="DI195" s="62" t="str">
        <f t="shared" si="329"/>
        <v/>
      </c>
      <c r="DJ195" s="62" t="str">
        <f t="shared" si="378"/>
        <v/>
      </c>
      <c r="DK195" s="65" t="str">
        <f t="shared" si="451"/>
        <v/>
      </c>
      <c r="DL195" s="68" t="str">
        <f t="shared" si="379"/>
        <v/>
      </c>
      <c r="DM195" s="32"/>
      <c r="DN195" s="120"/>
      <c r="DO195" s="62" t="str">
        <f t="shared" si="330"/>
        <v/>
      </c>
      <c r="DP195" s="62" t="str">
        <f t="shared" si="380"/>
        <v/>
      </c>
      <c r="DQ195" s="65" t="str">
        <f t="shared" si="452"/>
        <v/>
      </c>
      <c r="DR195" s="68" t="str">
        <f t="shared" si="381"/>
        <v/>
      </c>
      <c r="DS195" s="32"/>
      <c r="DT195" s="120"/>
      <c r="DU195" s="62" t="str">
        <f t="shared" si="331"/>
        <v/>
      </c>
      <c r="DV195" s="62" t="str">
        <f t="shared" si="382"/>
        <v/>
      </c>
      <c r="DW195" s="65" t="str">
        <f t="shared" si="453"/>
        <v/>
      </c>
      <c r="DX195" s="68" t="str">
        <f t="shared" si="383"/>
        <v/>
      </c>
      <c r="DY195" s="32"/>
      <c r="DZ195" s="120"/>
      <c r="EA195" s="62" t="str">
        <f t="shared" si="332"/>
        <v/>
      </c>
      <c r="EB195" s="62" t="str">
        <f t="shared" si="384"/>
        <v/>
      </c>
      <c r="EC195" s="65" t="str">
        <f t="shared" si="454"/>
        <v/>
      </c>
      <c r="ED195" s="68" t="str">
        <f t="shared" si="385"/>
        <v/>
      </c>
      <c r="EE195" s="32"/>
      <c r="EF195" s="120"/>
      <c r="EG195" s="62" t="str">
        <f t="shared" si="333"/>
        <v/>
      </c>
      <c r="EH195" s="62" t="str">
        <f t="shared" si="386"/>
        <v/>
      </c>
      <c r="EI195" s="65" t="str">
        <f t="shared" si="455"/>
        <v/>
      </c>
      <c r="EJ195" s="68" t="str">
        <f t="shared" si="387"/>
        <v/>
      </c>
      <c r="EK195" s="32"/>
      <c r="EL195" s="120"/>
      <c r="EM195" s="62" t="str">
        <f t="shared" si="334"/>
        <v/>
      </c>
      <c r="EN195" s="62" t="str">
        <f t="shared" si="388"/>
        <v/>
      </c>
      <c r="EO195" s="65" t="str">
        <f t="shared" si="456"/>
        <v/>
      </c>
      <c r="EP195" s="68" t="str">
        <f t="shared" si="389"/>
        <v/>
      </c>
      <c r="EQ195" s="32"/>
      <c r="ER195" s="120"/>
      <c r="ES195" s="62" t="str">
        <f t="shared" si="335"/>
        <v/>
      </c>
      <c r="ET195" s="62" t="str">
        <f t="shared" si="390"/>
        <v/>
      </c>
      <c r="EU195" s="65" t="str">
        <f t="shared" si="457"/>
        <v/>
      </c>
      <c r="EV195" s="68" t="str">
        <f t="shared" si="391"/>
        <v/>
      </c>
      <c r="EW195" s="32"/>
      <c r="EX195" s="120"/>
      <c r="EY195" s="62" t="str">
        <f t="shared" si="336"/>
        <v/>
      </c>
      <c r="EZ195" s="62" t="str">
        <f t="shared" si="392"/>
        <v/>
      </c>
      <c r="FA195" s="65" t="str">
        <f t="shared" si="458"/>
        <v/>
      </c>
      <c r="FB195" s="68" t="str">
        <f t="shared" si="393"/>
        <v/>
      </c>
      <c r="FC195" s="32"/>
      <c r="FD195" s="120"/>
      <c r="FE195" s="62" t="str">
        <f t="shared" si="337"/>
        <v/>
      </c>
      <c r="FF195" s="62" t="str">
        <f t="shared" si="394"/>
        <v/>
      </c>
      <c r="FG195" s="65" t="str">
        <f t="shared" si="459"/>
        <v/>
      </c>
      <c r="FH195" s="68" t="str">
        <f t="shared" si="395"/>
        <v/>
      </c>
      <c r="FI195" s="32"/>
      <c r="FJ195" s="120"/>
      <c r="FK195" s="62" t="str">
        <f t="shared" si="338"/>
        <v/>
      </c>
      <c r="FL195" s="62" t="str">
        <f t="shared" si="396"/>
        <v/>
      </c>
      <c r="FM195" s="65" t="str">
        <f t="shared" si="460"/>
        <v/>
      </c>
      <c r="FN195" s="68" t="str">
        <f t="shared" si="397"/>
        <v/>
      </c>
      <c r="FO195" s="32"/>
      <c r="FP195" s="120"/>
      <c r="FQ195" s="62" t="str">
        <f t="shared" si="339"/>
        <v/>
      </c>
      <c r="FR195" s="62" t="str">
        <f t="shared" si="398"/>
        <v/>
      </c>
      <c r="FS195" s="65" t="str">
        <f t="shared" si="461"/>
        <v/>
      </c>
      <c r="FT195" s="68" t="str">
        <f t="shared" si="399"/>
        <v/>
      </c>
      <c r="FU195" s="32"/>
      <c r="FV195" s="120"/>
      <c r="FW195" s="62" t="str">
        <f t="shared" si="340"/>
        <v/>
      </c>
      <c r="FX195" s="62" t="str">
        <f t="shared" si="400"/>
        <v/>
      </c>
      <c r="FY195" s="65" t="str">
        <f t="shared" si="462"/>
        <v/>
      </c>
      <c r="FZ195" s="68" t="str">
        <f t="shared" si="401"/>
        <v/>
      </c>
      <c r="GA195" s="32"/>
      <c r="GC195" s="7" t="str">
        <f t="shared" si="402"/>
        <v>Jul 2020</v>
      </c>
      <c r="GD195" s="7" t="str">
        <f t="shared" ca="1" si="341"/>
        <v/>
      </c>
      <c r="GT195" s="71">
        <f>IF(GT$9="", "", IF(AND(NOT('Personnel Details'!$N$11=""), $B195&gt;='Personnel Details'!$N$11), 'Personnel Details'!$O$11, IF(AND(NOT('Personnel Details'!$I$11=""), $B195&gt;='Personnel Details'!$I$11), 'Personnel Details'!$J$11, 'Personnel Details'!$E$11)))</f>
        <v>0.8</v>
      </c>
      <c r="GU195" s="59" t="str">
        <f>IF(GT$9="", "", IF(AND(NOT('Personnel Details'!$N$11=""), $B195&gt;='Personnel Details'!$N$11), IF('Personnel Details'!$P$11="","", 'Personnel Details'!$P$11), IF(AND(NOT('Personnel Details'!$I$11=""), $B195&gt;='Personnel Details'!$I$11), IF('Personnel Details'!$K$11="", "", 'Personnel Details'!$K$11), IF('Personnel Details'!$F$11="", "", 'Personnel Details'!$F$11))))</f>
        <v/>
      </c>
      <c r="GV195" s="74">
        <f>IF(GT$9="", "", IF(AND(NOT('Personnel Details'!$N$11=""), $B195&gt;='Personnel Details'!$N$11), 'Personnel Details'!$Q$11, IF(AND(NOT('Personnel Details'!$I$11=""), $B195&gt;='Personnel Details'!$I$11), 'Personnel Details'!$L$11, 'Personnel Details'!$G$11)))</f>
        <v>0</v>
      </c>
      <c r="GW195" s="59">
        <f t="shared" si="403"/>
        <v>0</v>
      </c>
      <c r="GX195" s="53"/>
      <c r="GZ195" s="78">
        <f>IF(GZ$9="", "", IF(AND(NOT('Personnel Details'!$N$12=""), $B195&gt;='Personnel Details'!$N$12), 'Personnel Details'!$O$12, IF(AND(NOT('Personnel Details'!$I$12=""), $B195&gt;='Personnel Details'!$I$12), 'Personnel Details'!$J$12, 'Personnel Details'!$E$12)))</f>
        <v>0.8</v>
      </c>
      <c r="HA195" s="59" t="str">
        <f>IF(GZ$9="", "", IF(AND(NOT('Personnel Details'!$N$12=""), $B195&gt;='Personnel Details'!$N$12), IF('Personnel Details'!$P$12="","", 'Personnel Details'!$P$12), IF(AND(NOT('Personnel Details'!$I$12=""), $B195&gt;='Personnel Details'!$I$12), IF('Personnel Details'!$K$12="", "", 'Personnel Details'!$K$12), IF('Personnel Details'!$F$12="", "", 'Personnel Details'!$F$12))))</f>
        <v/>
      </c>
      <c r="HB195" s="79">
        <f>IF(GZ$9="", "", IF(AND(NOT('Personnel Details'!$N$12=""), $B195&gt;='Personnel Details'!$N$12), 'Personnel Details'!$Q$12, IF(AND(NOT('Personnel Details'!$I$12=""), $B195&gt;='Personnel Details'!$I$12), 'Personnel Details'!$L$12, 'Personnel Details'!$G$12)))</f>
        <v>0</v>
      </c>
      <c r="HC195" s="59">
        <f t="shared" si="404"/>
        <v>0</v>
      </c>
      <c r="HD195" s="53"/>
      <c r="HF195" s="78">
        <f>IF(HF$9="", "", IF(AND(NOT('Personnel Details'!$N$13=""), $B195&gt;='Personnel Details'!$N$13), 'Personnel Details'!$O$13, IF(AND(NOT('Personnel Details'!$I$13=""), $B195&gt;='Personnel Details'!$I$13), 'Personnel Details'!$J$13, 'Personnel Details'!$E$13)))</f>
        <v>0.8</v>
      </c>
      <c r="HG195" s="59" t="str">
        <f>IF(HF$9="", "", IF(AND(NOT('Personnel Details'!$N$13=""), $B195&gt;='Personnel Details'!$N$13), IF('Personnel Details'!$P$13="","", 'Personnel Details'!$P$13), IF(AND(NOT('Personnel Details'!$I$13=""), $B195&gt;='Personnel Details'!$I$13), IF('Personnel Details'!$K$13="", "", 'Personnel Details'!$K$13), IF('Personnel Details'!$F$13="", "", 'Personnel Details'!$F$13))))</f>
        <v/>
      </c>
      <c r="HH195" s="79">
        <f>IF(HF$9="", "", IF(AND(NOT('Personnel Details'!$N$13=""), $B195&gt;='Personnel Details'!$N$13), 'Personnel Details'!$Q$13, IF(AND(NOT('Personnel Details'!$I$13=""), $B195&gt;='Personnel Details'!$I$13), 'Personnel Details'!$L$13, 'Personnel Details'!$G$13)))</f>
        <v>0</v>
      </c>
      <c r="HI195" s="59">
        <f t="shared" si="405"/>
        <v>0</v>
      </c>
      <c r="HJ195" s="53"/>
      <c r="HL195" s="78">
        <f>IF(HL$9="", "", IF(AND(NOT('Personnel Details'!$N$14=""), $B195&gt;='Personnel Details'!$N$14), 'Personnel Details'!$O$14, IF(AND(NOT('Personnel Details'!$I$14=""), $B195&gt;='Personnel Details'!$I$14), 'Personnel Details'!$J$14, 'Personnel Details'!$E$14)))</f>
        <v>0.8</v>
      </c>
      <c r="HM195" s="59">
        <f>IF(HL$9="", "", IF(AND(NOT('Personnel Details'!$N$14=""), $B195&gt;='Personnel Details'!$N$14), IF('Personnel Details'!$P$14="","", 'Personnel Details'!$P$14), IF(AND(NOT('Personnel Details'!$I$14=""), $B195&gt;='Personnel Details'!$I$14), IF('Personnel Details'!$K$14="", "", 'Personnel Details'!$K$14), IF('Personnel Details'!$F$14="", "", 'Personnel Details'!$F$14))))</f>
        <v>2000</v>
      </c>
      <c r="HN195" s="79">
        <f>IF(HL$9="", "", IF(AND(NOT('Personnel Details'!$N$14=""), $B195&gt;='Personnel Details'!$N$14), 'Personnel Details'!$Q$14, IF(AND(NOT('Personnel Details'!$I$14=""), $B195&gt;='Personnel Details'!$I$14), 'Personnel Details'!$L$14, 'Personnel Details'!$G$14)))</f>
        <v>0.85</v>
      </c>
      <c r="HO195" s="59">
        <f t="shared" si="406"/>
        <v>0</v>
      </c>
      <c r="HP195" s="53"/>
      <c r="HR195" s="78" t="str">
        <f>IF(HR$9="", "", IF(AND(NOT('Personnel Details'!$N$15=""), $B195&gt;='Personnel Details'!$N$15), 'Personnel Details'!$O$15, IF(AND(NOT('Personnel Details'!$I$15=""), $B195&gt;='Personnel Details'!$I$15), 'Personnel Details'!$J$15, 'Personnel Details'!$E$15)))</f>
        <v/>
      </c>
      <c r="HS195" s="59" t="str">
        <f>IF(HR$9="", "", IF(AND(NOT('Personnel Details'!$N$15=""), $B195&gt;='Personnel Details'!$N$15), IF('Personnel Details'!$P$15="","", 'Personnel Details'!$P$15), IF(AND(NOT('Personnel Details'!$I$15=""), $B195&gt;='Personnel Details'!$I$15), IF('Personnel Details'!$K$15="", "", 'Personnel Details'!$K$15), IF('Personnel Details'!$F$15="", "", 'Personnel Details'!$F$15))))</f>
        <v/>
      </c>
      <c r="HT195" s="79" t="str">
        <f>IF(HR$9="", "", IF(AND(NOT('Personnel Details'!$N$15=""), $B195&gt;='Personnel Details'!$N$15), 'Personnel Details'!$Q$15, IF(AND(NOT('Personnel Details'!$I$15=""), $B195&gt;='Personnel Details'!$I$15), 'Personnel Details'!$L$15, 'Personnel Details'!$G$15)))</f>
        <v/>
      </c>
      <c r="HU195" s="59">
        <f t="shared" si="407"/>
        <v>0</v>
      </c>
      <c r="HV195" s="53"/>
      <c r="HX195" s="78" t="str">
        <f>IF(HX$9="", "", IF(AND(NOT('Personnel Details'!$N$16=""), $B195&gt;='Personnel Details'!$N$16), 'Personnel Details'!$O$16, IF(AND(NOT('Personnel Details'!$I$16=""), $B195&gt;='Personnel Details'!$I$16), 'Personnel Details'!$J$16, 'Personnel Details'!$E$16)))</f>
        <v/>
      </c>
      <c r="HY195" s="59" t="str">
        <f>IF(HX$9="", "", IF(AND(NOT('Personnel Details'!$N$16=""), $B195&gt;='Personnel Details'!$N$16), IF('Personnel Details'!$P$16="","", 'Personnel Details'!$P$16), IF(AND(NOT('Personnel Details'!$I$16=""), $B195&gt;='Personnel Details'!$I$16), IF('Personnel Details'!$K$16="", "", 'Personnel Details'!$K$16), IF('Personnel Details'!$F$16="", "", 'Personnel Details'!$F$16))))</f>
        <v/>
      </c>
      <c r="HZ195" s="79" t="str">
        <f>IF(HX$9="", "", IF(AND(NOT('Personnel Details'!$N$16=""), $B195&gt;='Personnel Details'!$N$16), 'Personnel Details'!$Q$16, IF(AND(NOT('Personnel Details'!$I$16=""), $B195&gt;='Personnel Details'!$I$16), 'Personnel Details'!$L$16, 'Personnel Details'!$G$16)))</f>
        <v/>
      </c>
      <c r="IA195" s="59">
        <f t="shared" si="408"/>
        <v>0</v>
      </c>
      <c r="IB195" s="53"/>
      <c r="ID195" s="78" t="str">
        <f>IF(ID$9="", "", IF(AND(NOT('Personnel Details'!$N$17=""), $B195&gt;='Personnel Details'!$N$17), 'Personnel Details'!$O$17, IF(AND(NOT('Personnel Details'!$I$17=""), $B195&gt;='Personnel Details'!$I$17), 'Personnel Details'!$J$17, 'Personnel Details'!$E$17)))</f>
        <v/>
      </c>
      <c r="IE195" s="59" t="str">
        <f>IF(ID$9="", "", IF(AND(NOT('Personnel Details'!$N$17=""), $B195&gt;='Personnel Details'!$N$17), IF('Personnel Details'!$P$17="","", 'Personnel Details'!$P$17), IF(AND(NOT('Personnel Details'!$I$17=""), $B195&gt;='Personnel Details'!$I$17), IF('Personnel Details'!$K$17="", "", 'Personnel Details'!$K$17), IF('Personnel Details'!$F$17="", "", 'Personnel Details'!$F$17))))</f>
        <v/>
      </c>
      <c r="IF195" s="79" t="str">
        <f>IF(ID$9="", "", IF(AND(NOT('Personnel Details'!$N$17=""), $B195&gt;='Personnel Details'!$N$17), 'Personnel Details'!$Q$17, IF(AND(NOT('Personnel Details'!$I$17=""), $B195&gt;='Personnel Details'!$I$17), 'Personnel Details'!$L$17, 'Personnel Details'!$G$17)))</f>
        <v/>
      </c>
      <c r="IG195" s="59">
        <f t="shared" si="409"/>
        <v>0</v>
      </c>
      <c r="IH195" s="53"/>
      <c r="IJ195" s="78" t="str">
        <f>IF(IJ$9="", "", IF(AND(NOT('Personnel Details'!$N$18=""), $B195&gt;='Personnel Details'!$N$18), 'Personnel Details'!$O$18, IF(AND(NOT('Personnel Details'!$I$18=""), $B195&gt;='Personnel Details'!$I$18), 'Personnel Details'!$J$18, 'Personnel Details'!$E$18)))</f>
        <v/>
      </c>
      <c r="IK195" s="59" t="str">
        <f>IF(IJ$9="", "", IF(AND(NOT('Personnel Details'!$N$18=""), $B195&gt;='Personnel Details'!$N$18), IF('Personnel Details'!$P$18="","", 'Personnel Details'!$P$18), IF(AND(NOT('Personnel Details'!$I$18=""), $B195&gt;='Personnel Details'!$I$18), IF('Personnel Details'!$K$18="", "", 'Personnel Details'!$K$18), IF('Personnel Details'!$F$18="", "", 'Personnel Details'!$F$18))))</f>
        <v/>
      </c>
      <c r="IL195" s="79" t="str">
        <f>IF(IJ$9="", "", IF(AND(NOT('Personnel Details'!$N$18=""), $B195&gt;='Personnel Details'!$N$18), 'Personnel Details'!$Q$18, IF(AND(NOT('Personnel Details'!$I$18=""), $B195&gt;='Personnel Details'!$I$18), 'Personnel Details'!$L$18, 'Personnel Details'!$G$18)))</f>
        <v/>
      </c>
      <c r="IM195" s="59">
        <f t="shared" si="410"/>
        <v>0</v>
      </c>
      <c r="IN195" s="53"/>
      <c r="IP195" s="78" t="str">
        <f>IF(IP$9="", "", IF(AND(NOT('Personnel Details'!$N$19=""), $B195&gt;='Personnel Details'!$N$19), 'Personnel Details'!$O$19, IF(AND(NOT('Personnel Details'!$I$19=""), $B195&gt;='Personnel Details'!$I$19), 'Personnel Details'!$J$19, 'Personnel Details'!$E$19)))</f>
        <v/>
      </c>
      <c r="IQ195" s="59" t="str">
        <f>IF(IP$9="", "", IF(AND(NOT('Personnel Details'!$N$19=""), $B195&gt;='Personnel Details'!$N$19), IF('Personnel Details'!$P$19="","", 'Personnel Details'!$P$19), IF(AND(NOT('Personnel Details'!$I$19=""), $B195&gt;='Personnel Details'!$I$19), IF('Personnel Details'!$K$19="", "", 'Personnel Details'!$K$19), IF('Personnel Details'!$F$19="", "", 'Personnel Details'!$F$19))))</f>
        <v/>
      </c>
      <c r="IR195" s="79" t="str">
        <f>IF(IP$9="", "", IF(AND(NOT('Personnel Details'!$N$19=""), $B195&gt;='Personnel Details'!$N$19), 'Personnel Details'!$Q$19, IF(AND(NOT('Personnel Details'!$I$19=""), $B195&gt;='Personnel Details'!$I$19), 'Personnel Details'!$L$19, 'Personnel Details'!$G$19)))</f>
        <v/>
      </c>
      <c r="IS195" s="59">
        <f t="shared" si="411"/>
        <v>0</v>
      </c>
      <c r="IT195" s="53"/>
      <c r="IV195" s="78" t="str">
        <f>IF(IV$9="", "", IF(AND(NOT('Personnel Details'!$N$20=""), $B195&gt;='Personnel Details'!$N$20), 'Personnel Details'!$O$20, IF(AND(NOT('Personnel Details'!$I$20=""), $B195&gt;='Personnel Details'!$I$20), 'Personnel Details'!$J$20, 'Personnel Details'!$E$20)))</f>
        <v/>
      </c>
      <c r="IW195" s="59" t="str">
        <f>IF(IV$9="", "", IF(AND(NOT('Personnel Details'!$N$20=""), $B195&gt;='Personnel Details'!$N$20), IF('Personnel Details'!$P$20="","", 'Personnel Details'!$P$20), IF(AND(NOT('Personnel Details'!$I$20=""), $B195&gt;='Personnel Details'!$I$20), IF('Personnel Details'!$K$20="", "", 'Personnel Details'!$K$20), IF('Personnel Details'!$F$20="", "", 'Personnel Details'!$F$20))))</f>
        <v/>
      </c>
      <c r="IX195" s="79" t="str">
        <f>IF(IV$9="", "", IF(AND(NOT('Personnel Details'!$N$20=""), $B195&gt;='Personnel Details'!$N$20), 'Personnel Details'!$Q$20, IF(AND(NOT('Personnel Details'!$I$20=""), $B195&gt;='Personnel Details'!$I$20), 'Personnel Details'!$L$20, 'Personnel Details'!$G$20)))</f>
        <v/>
      </c>
      <c r="IY195" s="59">
        <f t="shared" si="412"/>
        <v>0</v>
      </c>
      <c r="IZ195" s="53"/>
      <c r="JB195" s="78" t="str">
        <f>IF(JB$9="", "", IF(AND(NOT('Personnel Details'!$N$21=""), $B195&gt;='Personnel Details'!$N$21), 'Personnel Details'!$O$21, IF(AND(NOT('Personnel Details'!$I$21=""), $B195&gt;='Personnel Details'!$I$21), 'Personnel Details'!$J$21, 'Personnel Details'!$E$21)))</f>
        <v/>
      </c>
      <c r="JC195" s="59" t="str">
        <f>IF(JB$9="", "", IF(AND(NOT('Personnel Details'!$N$21=""), $B195&gt;='Personnel Details'!$N$21), IF('Personnel Details'!$P$21="","", 'Personnel Details'!$P$21), IF(AND(NOT('Personnel Details'!$I$21=""), $B195&gt;='Personnel Details'!$I$21), IF('Personnel Details'!$K$21="", "", 'Personnel Details'!$K$21), IF('Personnel Details'!$F$21="", "", 'Personnel Details'!$F$21))))</f>
        <v/>
      </c>
      <c r="JD195" s="79" t="str">
        <f>IF(JB$9="", "", IF(AND(NOT('Personnel Details'!$N$21=""), $B195&gt;='Personnel Details'!$N$21), 'Personnel Details'!$Q$21, IF(AND(NOT('Personnel Details'!$I$21=""), $B195&gt;='Personnel Details'!$I$21), 'Personnel Details'!$L$21, 'Personnel Details'!$G$21)))</f>
        <v/>
      </c>
      <c r="JE195" s="59">
        <f t="shared" si="413"/>
        <v>0</v>
      </c>
      <c r="JF195" s="53"/>
      <c r="JH195" s="78" t="str">
        <f>IF(JH$9="", "", IF(AND(NOT('Personnel Details'!$N$22=""), $B195&gt;='Personnel Details'!$N$22), 'Personnel Details'!$O$22, IF(AND(NOT('Personnel Details'!$I$22=""), $B195&gt;='Personnel Details'!$I$22), 'Personnel Details'!$J$22, 'Personnel Details'!$E$22)))</f>
        <v/>
      </c>
      <c r="JI195" s="59" t="str">
        <f>IF(JH$9="", "", IF(AND(NOT('Personnel Details'!$N$22=""), $B195&gt;='Personnel Details'!$N$22), IF('Personnel Details'!$P$22="","", 'Personnel Details'!$P$22), IF(AND(NOT('Personnel Details'!$I$22=""), $B195&gt;='Personnel Details'!$I$22), IF('Personnel Details'!$K$22="", "", 'Personnel Details'!$K$22), IF('Personnel Details'!$F$22="", "", 'Personnel Details'!$F$22))))</f>
        <v/>
      </c>
      <c r="JJ195" s="79" t="str">
        <f>IF(JH$9="", "", IF(AND(NOT('Personnel Details'!$N$22=""), $B195&gt;='Personnel Details'!$N$22), 'Personnel Details'!$Q$22, IF(AND(NOT('Personnel Details'!$I$22=""), $B195&gt;='Personnel Details'!$I$22), 'Personnel Details'!$L$22, 'Personnel Details'!$G$22)))</f>
        <v/>
      </c>
      <c r="JK195" s="59">
        <f t="shared" si="414"/>
        <v>0</v>
      </c>
      <c r="JL195" s="53"/>
      <c r="JN195" s="78" t="str">
        <f>IF(JN$9="", "", IF(AND(NOT('Personnel Details'!$N$23=""), $B195&gt;='Personnel Details'!$N$23), 'Personnel Details'!$O$23, IF(AND(NOT('Personnel Details'!$I$23=""), $B195&gt;='Personnel Details'!$I$23), 'Personnel Details'!$J$23, 'Personnel Details'!$E$23)))</f>
        <v/>
      </c>
      <c r="JO195" s="59" t="str">
        <f>IF(JN$9="", "", IF(AND(NOT('Personnel Details'!$N$23=""), $B195&gt;='Personnel Details'!$N$23), IF('Personnel Details'!$P$23="","", 'Personnel Details'!$P$23), IF(AND(NOT('Personnel Details'!$I$23=""), $B195&gt;='Personnel Details'!$I$23), IF('Personnel Details'!$K$23="", "", 'Personnel Details'!$K$23), IF('Personnel Details'!$F$23="", "", 'Personnel Details'!$F$23))))</f>
        <v/>
      </c>
      <c r="JP195" s="79" t="str">
        <f>IF(JN$9="", "", IF(AND(NOT('Personnel Details'!$N$23=""), $B195&gt;='Personnel Details'!$N$23), 'Personnel Details'!$Q$23, IF(AND(NOT('Personnel Details'!$I$23=""), $B195&gt;='Personnel Details'!$I$23), 'Personnel Details'!$L$23, 'Personnel Details'!$G$23)))</f>
        <v/>
      </c>
      <c r="JQ195" s="59">
        <f t="shared" si="415"/>
        <v>0</v>
      </c>
      <c r="JR195" s="53"/>
      <c r="JT195" s="78" t="str">
        <f>IF(JT$9="", "", IF(AND(NOT('Personnel Details'!$N$24=""), $B195&gt;='Personnel Details'!$N$24), 'Personnel Details'!$O$24, IF(AND(NOT('Personnel Details'!$I$24=""), $B195&gt;='Personnel Details'!$I$24), 'Personnel Details'!$J$24, 'Personnel Details'!$E$24)))</f>
        <v/>
      </c>
      <c r="JU195" s="59" t="str">
        <f>IF(JT$9="", "", IF(AND(NOT('Personnel Details'!$N$24=""), $B195&gt;='Personnel Details'!$N$24), IF('Personnel Details'!$P$24="","", 'Personnel Details'!$P$24), IF(AND(NOT('Personnel Details'!$I$24=""), $B195&gt;='Personnel Details'!$I$24), IF('Personnel Details'!$K$24="", "", 'Personnel Details'!$K$24), IF('Personnel Details'!$F$24="", "", 'Personnel Details'!$F$24))))</f>
        <v/>
      </c>
      <c r="JV195" s="79" t="str">
        <f>IF(JT$9="", "", IF(AND(NOT('Personnel Details'!$N$24=""), $B195&gt;='Personnel Details'!$N$24), 'Personnel Details'!$Q$24, IF(AND(NOT('Personnel Details'!$I$24=""), $B195&gt;='Personnel Details'!$I$24), 'Personnel Details'!$L$24, 'Personnel Details'!$G$24)))</f>
        <v/>
      </c>
      <c r="JW195" s="59">
        <f t="shared" si="416"/>
        <v>0</v>
      </c>
      <c r="JX195" s="53"/>
      <c r="JZ195" s="78" t="str">
        <f>IF(JZ$9="", "", IF(AND(NOT('Personnel Details'!$N$25=""), $B195&gt;='Personnel Details'!$N$25), 'Personnel Details'!$O$25, IF(AND(NOT('Personnel Details'!$I$25=""), $B195&gt;='Personnel Details'!$I$25), 'Personnel Details'!$J$25, 'Personnel Details'!$E$25)))</f>
        <v/>
      </c>
      <c r="KA195" s="59" t="str">
        <f>IF(JZ$9="", "", IF(AND(NOT('Personnel Details'!$N$25=""), $B195&gt;='Personnel Details'!$N$25), IF('Personnel Details'!$P$25="","", 'Personnel Details'!$P$25), IF(AND(NOT('Personnel Details'!$I$25=""), $B195&gt;='Personnel Details'!$I$25), IF('Personnel Details'!$K$25="", "", 'Personnel Details'!$K$25), IF('Personnel Details'!$F$25="", "", 'Personnel Details'!$F$25))))</f>
        <v/>
      </c>
      <c r="KB195" s="79" t="str">
        <f>IF(JZ$9="", "", IF(AND(NOT('Personnel Details'!$N$25=""), $B195&gt;='Personnel Details'!$N$25), 'Personnel Details'!$Q$25, IF(AND(NOT('Personnel Details'!$I$25=""), $B195&gt;='Personnel Details'!$I$25), 'Personnel Details'!$L$25, 'Personnel Details'!$G$25)))</f>
        <v/>
      </c>
      <c r="KC195" s="59">
        <f t="shared" si="417"/>
        <v>0</v>
      </c>
      <c r="KD195" s="53"/>
      <c r="KF195" s="78" t="str">
        <f>IF(KF$9="", "", IF(AND(NOT('Personnel Details'!$N$26=""), $B195&gt;='Personnel Details'!$N$26), 'Personnel Details'!$O$26, IF(AND(NOT('Personnel Details'!$I$26=""), $B195&gt;='Personnel Details'!$I$26), 'Personnel Details'!$J$26, 'Personnel Details'!$E$26)))</f>
        <v/>
      </c>
      <c r="KG195" s="59" t="str">
        <f>IF(KF$9="", "", IF(AND(NOT('Personnel Details'!$N$26=""), $B195&gt;='Personnel Details'!$N$26), IF('Personnel Details'!$P$26="","", 'Personnel Details'!$P$26), IF(AND(NOT('Personnel Details'!$I$26=""), $B195&gt;='Personnel Details'!$I$26), IF('Personnel Details'!$K$26="", "", 'Personnel Details'!$K$26), IF('Personnel Details'!$F$26="", "", 'Personnel Details'!$F$26))))</f>
        <v/>
      </c>
      <c r="KH195" s="79" t="str">
        <f>IF(KF$9="", "", IF(AND(NOT('Personnel Details'!$N$26=""), $B195&gt;='Personnel Details'!$N$26), 'Personnel Details'!$Q$26, IF(AND(NOT('Personnel Details'!$I$26=""), $B195&gt;='Personnel Details'!$I$26), 'Personnel Details'!$L$26, 'Personnel Details'!$G$26)))</f>
        <v/>
      </c>
      <c r="KI195" s="59">
        <f t="shared" si="418"/>
        <v>0</v>
      </c>
      <c r="KJ195" s="53"/>
      <c r="KL195" s="78" t="str">
        <f>IF(KL$9="", "", IF(AND(NOT('Personnel Details'!$N$27=""), $B195&gt;='Personnel Details'!$N$27), 'Personnel Details'!$O$27, IF(AND(NOT('Personnel Details'!$I$27=""), $B195&gt;='Personnel Details'!$I$27), 'Personnel Details'!$J$27, 'Personnel Details'!$E$27)))</f>
        <v/>
      </c>
      <c r="KM195" s="59" t="str">
        <f>IF(KL$9="", "", IF(AND(NOT('Personnel Details'!$N$27=""), $B195&gt;='Personnel Details'!$N$27), IF('Personnel Details'!$P$27="","", 'Personnel Details'!$P$27), IF(AND(NOT('Personnel Details'!$I$27=""), $B195&gt;='Personnel Details'!$I$27), IF('Personnel Details'!$K$27="", "", 'Personnel Details'!$K$27), IF('Personnel Details'!$F$27="", "", 'Personnel Details'!$F$27))))</f>
        <v/>
      </c>
      <c r="KN195" s="79" t="str">
        <f>IF(KL$9="", "", IF(AND(NOT('Personnel Details'!$N$27=""), $B195&gt;='Personnel Details'!$N$27), 'Personnel Details'!$Q$27, IF(AND(NOT('Personnel Details'!$I$27=""), $B195&gt;='Personnel Details'!$I$27), 'Personnel Details'!$L$27, 'Personnel Details'!$G$27)))</f>
        <v/>
      </c>
      <c r="KO195" s="59">
        <f t="shared" si="419"/>
        <v>0</v>
      </c>
      <c r="KP195" s="53"/>
      <c r="KR195" s="78" t="str">
        <f>IF(KR$9="", "", IF(AND(NOT('Personnel Details'!$N$28=""), $B195&gt;='Personnel Details'!$N$28), 'Personnel Details'!$O$28, IF(AND(NOT('Personnel Details'!$I$28=""), $B195&gt;='Personnel Details'!$I$28), 'Personnel Details'!$J$28, 'Personnel Details'!$E$28)))</f>
        <v/>
      </c>
      <c r="KS195" s="59" t="str">
        <f>IF(KR$9="", "", IF(AND(NOT('Personnel Details'!$N$28=""), $B195&gt;='Personnel Details'!$N$28), IF('Personnel Details'!$P$28="","", 'Personnel Details'!$P$28), IF(AND(NOT('Personnel Details'!$I$28=""), $B195&gt;='Personnel Details'!$I$28), IF('Personnel Details'!$K$28="", "", 'Personnel Details'!$K$28), IF('Personnel Details'!$F$28="", "", 'Personnel Details'!$F$28))))</f>
        <v/>
      </c>
      <c r="KT195" s="79" t="str">
        <f>IF(KR$9="", "", IF(AND(NOT('Personnel Details'!$N$28=""), $B195&gt;='Personnel Details'!$N$28), 'Personnel Details'!$Q$28, IF(AND(NOT('Personnel Details'!$I$28=""), $B195&gt;='Personnel Details'!$I$28), 'Personnel Details'!$L$28, 'Personnel Details'!$G$28)))</f>
        <v/>
      </c>
      <c r="KU195" s="59">
        <f t="shared" si="420"/>
        <v>0</v>
      </c>
      <c r="KV195" s="53"/>
      <c r="KX195" s="78" t="str">
        <f>IF(KX$9="", "", IF(AND(NOT('Personnel Details'!$N$29=""), $B195&gt;='Personnel Details'!$N$29), 'Personnel Details'!$O$29, IF(AND(NOT('Personnel Details'!$I$29=""), $B195&gt;='Personnel Details'!$I$29), 'Personnel Details'!$J$29, 'Personnel Details'!$E$29)))</f>
        <v/>
      </c>
      <c r="KY195" s="59" t="str">
        <f>IF(KX$9="", "", IF(AND(NOT('Personnel Details'!$N$29=""), $B195&gt;='Personnel Details'!$N$29), IF('Personnel Details'!$P$29="","", 'Personnel Details'!$P$29), IF(AND(NOT('Personnel Details'!$I$29=""), $B195&gt;='Personnel Details'!$I$29), IF('Personnel Details'!$K$29="", "", 'Personnel Details'!$K$29), IF('Personnel Details'!$F$29="", "", 'Personnel Details'!$F$29))))</f>
        <v/>
      </c>
      <c r="KZ195" s="79" t="str">
        <f>IF(KX$9="", "", IF(AND(NOT('Personnel Details'!$N$29=""), $B195&gt;='Personnel Details'!$N$29), 'Personnel Details'!$Q$29, IF(AND(NOT('Personnel Details'!$I$29=""), $B195&gt;='Personnel Details'!$I$29), 'Personnel Details'!$L$29, 'Personnel Details'!$G$29)))</f>
        <v/>
      </c>
      <c r="LA195" s="59">
        <f t="shared" si="421"/>
        <v>0</v>
      </c>
      <c r="LB195" s="53"/>
      <c r="LD195" s="78" t="str">
        <f>IF(LD$9="", "", IF(AND(NOT('Personnel Details'!$N$30=""), $B195&gt;='Personnel Details'!$N$30), 'Personnel Details'!$O$30, IF(AND(NOT('Personnel Details'!$I$30=""), $B195&gt;='Personnel Details'!$I$30), 'Personnel Details'!$J$30, 'Personnel Details'!$E$30)))</f>
        <v/>
      </c>
      <c r="LE195" s="59" t="str">
        <f>IF(LD$9="", "", IF(AND(NOT('Personnel Details'!$N$30=""), $B195&gt;='Personnel Details'!$N$30), IF('Personnel Details'!$P$30="","", 'Personnel Details'!$P$30), IF(AND(NOT('Personnel Details'!$I$30=""), $B195&gt;='Personnel Details'!$I$30), IF('Personnel Details'!$K$30="", "", 'Personnel Details'!$K$30), IF('Personnel Details'!$F$30="", "", 'Personnel Details'!$F$30))))</f>
        <v/>
      </c>
      <c r="LF195" s="79" t="str">
        <f>IF(LD$9="", "", IF(AND(NOT('Personnel Details'!$N$30=""), $B195&gt;='Personnel Details'!$N$30), 'Personnel Details'!$Q$30, IF(AND(NOT('Personnel Details'!$I$30=""), $B195&gt;='Personnel Details'!$I$30), 'Personnel Details'!$L$30, 'Personnel Details'!$G$30)))</f>
        <v/>
      </c>
      <c r="LG195" s="59">
        <f t="shared" si="422"/>
        <v>0</v>
      </c>
      <c r="LH195" s="53"/>
      <c r="LJ195" s="78" t="str">
        <f>IF(LJ$9="", "", IF(AND(NOT('Personnel Details'!$N$31=""), $B195&gt;='Personnel Details'!$N$31), 'Personnel Details'!$O$31, IF(AND(NOT('Personnel Details'!$I$31=""), $B195&gt;='Personnel Details'!$I$31), 'Personnel Details'!$J$31, 'Personnel Details'!$E$31)))</f>
        <v/>
      </c>
      <c r="LK195" s="59" t="str">
        <f>IF(LJ$9="", "", IF(AND(NOT('Personnel Details'!$N$31=""), $B195&gt;='Personnel Details'!$N$31), IF('Personnel Details'!$P$31="","", 'Personnel Details'!$P$31), IF(AND(NOT('Personnel Details'!$I$31=""), $B195&gt;='Personnel Details'!$I$31), IF('Personnel Details'!$K$31="", "", 'Personnel Details'!$K$31), IF('Personnel Details'!$F$31="", "", 'Personnel Details'!$F$31))))</f>
        <v/>
      </c>
      <c r="LL195" s="79" t="str">
        <f>IF(LJ$9="", "", IF(AND(NOT('Personnel Details'!$N$31=""), $B195&gt;='Personnel Details'!$N$31), 'Personnel Details'!$Q$31, IF(AND(NOT('Personnel Details'!$I$31=""), $B195&gt;='Personnel Details'!$I$31), 'Personnel Details'!$L$31, 'Personnel Details'!$G$31)))</f>
        <v/>
      </c>
      <c r="LM195" s="59">
        <f t="shared" si="423"/>
        <v>0</v>
      </c>
      <c r="LN195" s="53"/>
      <c r="LP195" s="78" t="str">
        <f>IF(LP$9="", "", IF(AND(NOT('Personnel Details'!$N$32=""), $B195&gt;='Personnel Details'!$N$32), 'Personnel Details'!$O$32, IF(AND(NOT('Personnel Details'!$I$32=""), $B195&gt;='Personnel Details'!$I$32), 'Personnel Details'!$J$32, 'Personnel Details'!$E$32)))</f>
        <v/>
      </c>
      <c r="LQ195" s="59" t="str">
        <f>IF(LP$9="", "", IF(AND(NOT('Personnel Details'!$N$32=""), $B195&gt;='Personnel Details'!$N$32), IF('Personnel Details'!$P$32="","", 'Personnel Details'!$P$32), IF(AND(NOT('Personnel Details'!$I$32=""), $B195&gt;='Personnel Details'!$I$32), IF('Personnel Details'!$K$32="", "", 'Personnel Details'!$K$32), IF('Personnel Details'!$F$32="", "", 'Personnel Details'!$F$32))))</f>
        <v/>
      </c>
      <c r="LR195" s="79" t="str">
        <f>IF(LP$9="", "", IF(AND(NOT('Personnel Details'!$N$32=""), $B195&gt;='Personnel Details'!$N$32), 'Personnel Details'!$Q$32, IF(AND(NOT('Personnel Details'!$I$32=""), $B195&gt;='Personnel Details'!$I$32), 'Personnel Details'!$L$32, 'Personnel Details'!$G$32)))</f>
        <v/>
      </c>
      <c r="LS195" s="59">
        <f t="shared" si="424"/>
        <v>0</v>
      </c>
      <c r="LT195" s="53"/>
      <c r="LV195" s="78" t="str">
        <f>IF(LV$9="", "", IF(AND(NOT('Personnel Details'!$N$33=""), $B195&gt;='Personnel Details'!$N$33), 'Personnel Details'!$O$33, IF(AND(NOT('Personnel Details'!$I$33=""), $B195&gt;='Personnel Details'!$I$33), 'Personnel Details'!$J$33, 'Personnel Details'!$E$33)))</f>
        <v/>
      </c>
      <c r="LW195" s="59" t="str">
        <f>IF(LV$9="", "", IF(AND(NOT('Personnel Details'!$N$33=""), $B195&gt;='Personnel Details'!$N$33), IF('Personnel Details'!$P$33="","", 'Personnel Details'!$P$33), IF(AND(NOT('Personnel Details'!$I$33=""), $B195&gt;='Personnel Details'!$I$33), IF('Personnel Details'!$K$33="", "", 'Personnel Details'!$K$33), IF('Personnel Details'!$F$33="", "", 'Personnel Details'!$F$33))))</f>
        <v/>
      </c>
      <c r="LX195" s="79" t="str">
        <f>IF(LV$9="", "", IF(AND(NOT('Personnel Details'!$N$33=""), $B195&gt;='Personnel Details'!$N$33), 'Personnel Details'!$Q$33, IF(AND(NOT('Personnel Details'!$I$33=""), $B195&gt;='Personnel Details'!$I$33), 'Personnel Details'!$L$33, 'Personnel Details'!$G$33)))</f>
        <v/>
      </c>
      <c r="LY195" s="59">
        <f t="shared" si="425"/>
        <v>0</v>
      </c>
      <c r="LZ195" s="53"/>
      <c r="MB195" s="78" t="str">
        <f>IF(MB$9="", "", IF(AND(NOT('Personnel Details'!$N$34=""), $B195&gt;='Personnel Details'!$N$34), 'Personnel Details'!$O$34, IF(AND(NOT('Personnel Details'!$I$34=""), $B195&gt;='Personnel Details'!$I$34), 'Personnel Details'!$J$34, 'Personnel Details'!$E$34)))</f>
        <v/>
      </c>
      <c r="MC195" s="59" t="str">
        <f>IF(MB$9="", "", IF(AND(NOT('Personnel Details'!$N$34=""), $B195&gt;='Personnel Details'!$N$34), IF('Personnel Details'!$P$34="","", 'Personnel Details'!$P$34), IF(AND(NOT('Personnel Details'!$I$34=""), $B195&gt;='Personnel Details'!$I$34), IF('Personnel Details'!$K$34="", "", 'Personnel Details'!$K$34), IF('Personnel Details'!$F$34="", "", 'Personnel Details'!$F$34))))</f>
        <v/>
      </c>
      <c r="MD195" s="79" t="str">
        <f>IF(MB$9="", "", IF(AND(NOT('Personnel Details'!$N$34=""), $B195&gt;='Personnel Details'!$N$34), 'Personnel Details'!$Q$34, IF(AND(NOT('Personnel Details'!$I$34=""), $B195&gt;='Personnel Details'!$I$34), 'Personnel Details'!$L$34, 'Personnel Details'!$G$34)))</f>
        <v/>
      </c>
      <c r="ME195" s="59">
        <f t="shared" si="426"/>
        <v>0</v>
      </c>
      <c r="MF195" s="53"/>
      <c r="MH195" s="78" t="str">
        <f>IF(MH$9="", "", IF(AND(NOT('Personnel Details'!$N$35=""), $B195&gt;='Personnel Details'!$N$35), 'Personnel Details'!$O$35, IF(AND(NOT('Personnel Details'!$I$35=""), $B195&gt;='Personnel Details'!$I$35), 'Personnel Details'!$J$35, 'Personnel Details'!$E$35)))</f>
        <v/>
      </c>
      <c r="MI195" s="59" t="str">
        <f>IF(MH$9="", "", IF(AND(NOT('Personnel Details'!$N$35=""), $B195&gt;='Personnel Details'!$N$35), IF('Personnel Details'!$P$35="","", 'Personnel Details'!$P$35), IF(AND(NOT('Personnel Details'!$I$35=""), $B195&gt;='Personnel Details'!$I$35), IF('Personnel Details'!$K$35="", "", 'Personnel Details'!$K$35), IF('Personnel Details'!$F$35="", "", 'Personnel Details'!$F$35))))</f>
        <v/>
      </c>
      <c r="MJ195" s="79" t="str">
        <f>IF(MH$9="", "", IF(AND(NOT('Personnel Details'!$N$35=""), $B195&gt;='Personnel Details'!$N$35), 'Personnel Details'!$Q$35, IF(AND(NOT('Personnel Details'!$I$35=""), $B195&gt;='Personnel Details'!$I$35), 'Personnel Details'!$L$35, 'Personnel Details'!$G$35)))</f>
        <v/>
      </c>
      <c r="MK195" s="59">
        <f t="shared" si="427"/>
        <v>0</v>
      </c>
      <c r="ML195" s="53"/>
      <c r="MN195" s="78" t="str">
        <f>IF(MN$9="", "", IF(AND(NOT('Personnel Details'!$N$36=""), $B195&gt;='Personnel Details'!$N$36), 'Personnel Details'!$O$36, IF(AND(NOT('Personnel Details'!$I$36=""), $B195&gt;='Personnel Details'!$I$36), 'Personnel Details'!$J$36, 'Personnel Details'!$E$36)))</f>
        <v/>
      </c>
      <c r="MO195" s="59" t="str">
        <f>IF(MN$9="", "", IF(AND(NOT('Personnel Details'!$N$36=""), $B195&gt;='Personnel Details'!$N$36), IF('Personnel Details'!$P$36="","", 'Personnel Details'!$P$36), IF(AND(NOT('Personnel Details'!$I$36=""), $B195&gt;='Personnel Details'!$I$36), IF('Personnel Details'!$K$36="", "", 'Personnel Details'!$K$36), IF('Personnel Details'!$F$36="", "", 'Personnel Details'!$F$36))))</f>
        <v/>
      </c>
      <c r="MP195" s="79" t="str">
        <f>IF(MN$9="", "", IF(AND(NOT('Personnel Details'!$N$36=""), $B195&gt;='Personnel Details'!$N$36), 'Personnel Details'!$Q$36, IF(AND(NOT('Personnel Details'!$I$36=""), $B195&gt;='Personnel Details'!$I$36), 'Personnel Details'!$L$36, 'Personnel Details'!$G$36)))</f>
        <v/>
      </c>
      <c r="MQ195" s="59">
        <f t="shared" si="428"/>
        <v>0</v>
      </c>
      <c r="MR195" s="53"/>
      <c r="MT195" s="78" t="str">
        <f>IF(MT$9="", "", IF(AND(NOT('Personnel Details'!$N$37=""), $B195&gt;='Personnel Details'!$N$37), 'Personnel Details'!$O$37, IF(AND(NOT('Personnel Details'!$I$37=""), $B195&gt;='Personnel Details'!$I$37), 'Personnel Details'!$J$37, 'Personnel Details'!$E$37)))</f>
        <v/>
      </c>
      <c r="MU195" s="59" t="str">
        <f>IF(MT$9="", "", IF(AND(NOT('Personnel Details'!$N$37=""), $B195&gt;='Personnel Details'!$N$37), IF('Personnel Details'!$P$37="","", 'Personnel Details'!$P$37), IF(AND(NOT('Personnel Details'!$I$37=""), $B195&gt;='Personnel Details'!$I$37), IF('Personnel Details'!$K$37="", "", 'Personnel Details'!$K$37), IF('Personnel Details'!$F$37="", "", 'Personnel Details'!$F$37))))</f>
        <v/>
      </c>
      <c r="MV195" s="79" t="str">
        <f>IF(MT$9="", "", IF(AND(NOT('Personnel Details'!$N$37=""), $B195&gt;='Personnel Details'!$N$37), 'Personnel Details'!$Q$37, IF(AND(NOT('Personnel Details'!$I$37=""), $B195&gt;='Personnel Details'!$I$37), 'Personnel Details'!$L$37, 'Personnel Details'!$G$37)))</f>
        <v/>
      </c>
      <c r="MW195" s="59">
        <f t="shared" si="429"/>
        <v>0</v>
      </c>
      <c r="MX195" s="53"/>
      <c r="MZ195" s="78" t="str">
        <f>IF(MZ$9="", "", IF(AND(NOT('Personnel Details'!$N$38=""), $B195&gt;='Personnel Details'!$N$38), 'Personnel Details'!$O$38, IF(AND(NOT('Personnel Details'!$I$38=""), $B195&gt;='Personnel Details'!$I$38), 'Personnel Details'!$J$38, 'Personnel Details'!$E$38)))</f>
        <v/>
      </c>
      <c r="NA195" s="59" t="str">
        <f>IF(MZ$9="", "", IF(AND(NOT('Personnel Details'!$N$38=""), $B195&gt;='Personnel Details'!$N$38), IF('Personnel Details'!$P$38="","", 'Personnel Details'!$P$38), IF(AND(NOT('Personnel Details'!$I$38=""), $B195&gt;='Personnel Details'!$I$38), IF('Personnel Details'!$K$38="", "", 'Personnel Details'!$K$38), IF('Personnel Details'!$F$38="", "", 'Personnel Details'!$F$38))))</f>
        <v/>
      </c>
      <c r="NB195" s="79" t="str">
        <f>IF(MZ$9="", "", IF(AND(NOT('Personnel Details'!$N$38=""), $B195&gt;='Personnel Details'!$N$38), 'Personnel Details'!$Q$38, IF(AND(NOT('Personnel Details'!$I$38=""), $B195&gt;='Personnel Details'!$I$38), 'Personnel Details'!$L$38, 'Personnel Details'!$G$38)))</f>
        <v/>
      </c>
      <c r="NC195" s="59">
        <f t="shared" si="430"/>
        <v>0</v>
      </c>
      <c r="ND195" s="53"/>
      <c r="NF195" s="78" t="str">
        <f>IF(NF$9="", "", IF(AND(NOT('Personnel Details'!$N$39=""), $B195&gt;='Personnel Details'!$N$39), 'Personnel Details'!$O$39, IF(AND(NOT('Personnel Details'!$I$39=""), $B195&gt;='Personnel Details'!$I$39), 'Personnel Details'!$J$39, 'Personnel Details'!$E$39)))</f>
        <v/>
      </c>
      <c r="NG195" s="59" t="str">
        <f>IF(NF$9="", "", IF(AND(NOT('Personnel Details'!$N$39=""), $B195&gt;='Personnel Details'!$N$39), IF('Personnel Details'!$P$39="","", 'Personnel Details'!$P$39), IF(AND(NOT('Personnel Details'!$I$39=""), $B195&gt;='Personnel Details'!$I$39), IF('Personnel Details'!$K$39="", "", 'Personnel Details'!$K$39), IF('Personnel Details'!$F$39="", "", 'Personnel Details'!$F$39))))</f>
        <v/>
      </c>
      <c r="NH195" s="79" t="str">
        <f>IF(NF$9="", "", IF(AND(NOT('Personnel Details'!$N$39=""), $B195&gt;='Personnel Details'!$N$39), 'Personnel Details'!$Q$39, IF(AND(NOT('Personnel Details'!$I$39=""), $B195&gt;='Personnel Details'!$I$39), 'Personnel Details'!$L$39, 'Personnel Details'!$G$39)))</f>
        <v/>
      </c>
      <c r="NI195" s="59">
        <f t="shared" si="431"/>
        <v>0</v>
      </c>
      <c r="NJ195" s="53"/>
      <c r="NL195" s="78" t="str">
        <f>IF(NL$9="", "", IF(AND(NOT('Personnel Details'!$N$40=""), $B195&gt;='Personnel Details'!$N$40), 'Personnel Details'!$O$40, IF(AND(NOT('Personnel Details'!$I$40=""), $B195&gt;='Personnel Details'!$I$40), 'Personnel Details'!$J$40, 'Personnel Details'!$E$40)))</f>
        <v/>
      </c>
      <c r="NM195" s="59" t="str">
        <f>IF(NL$9="", "", IF(AND(NOT('Personnel Details'!$N$40=""), $B195&gt;='Personnel Details'!$N$40), IF('Personnel Details'!$P$40="","", 'Personnel Details'!$P$40), IF(AND(NOT('Personnel Details'!$I$40=""), $B195&gt;='Personnel Details'!$I$40), IF('Personnel Details'!$K$40="", "", 'Personnel Details'!$K$40), IF('Personnel Details'!$F$40="", "", 'Personnel Details'!$F$40))))</f>
        <v/>
      </c>
      <c r="NN195" s="79" t="str">
        <f>IF(NL$9="", "", IF(AND(NOT('Personnel Details'!$N$40=""), $B195&gt;='Personnel Details'!$N$40), 'Personnel Details'!$Q$40, IF(AND(NOT('Personnel Details'!$I$40=""), $B195&gt;='Personnel Details'!$I$40), 'Personnel Details'!$L$40, 'Personnel Details'!$G$40)))</f>
        <v/>
      </c>
      <c r="NO195" s="59">
        <f t="shared" si="432"/>
        <v>0</v>
      </c>
      <c r="NP195" s="53"/>
    </row>
    <row r="196" spans="1:380" x14ac:dyDescent="0.25">
      <c r="A196" s="32"/>
      <c r="B196" s="113">
        <f>IFERROR(IF(B195+1&gt;'Personnel Details'!$U$5, "", B195+1), "")</f>
        <v>44016</v>
      </c>
      <c r="C196" s="32"/>
      <c r="D196" s="120"/>
      <c r="E196" s="13" t="str">
        <f t="shared" si="311"/>
        <v/>
      </c>
      <c r="F196" s="13" t="str">
        <f t="shared" si="342"/>
        <v/>
      </c>
      <c r="G196" s="56" t="str">
        <f t="shared" si="433"/>
        <v/>
      </c>
      <c r="H196" s="16" t="str">
        <f t="shared" si="343"/>
        <v/>
      </c>
      <c r="I196" s="32"/>
      <c r="J196" s="120"/>
      <c r="K196" s="62" t="str">
        <f t="shared" si="312"/>
        <v/>
      </c>
      <c r="L196" s="62" t="str">
        <f t="shared" si="344"/>
        <v/>
      </c>
      <c r="M196" s="65" t="str">
        <f t="shared" si="434"/>
        <v/>
      </c>
      <c r="N196" s="68" t="str">
        <f t="shared" si="345"/>
        <v/>
      </c>
      <c r="O196" s="32"/>
      <c r="P196" s="120"/>
      <c r="Q196" s="62" t="str">
        <f t="shared" si="313"/>
        <v/>
      </c>
      <c r="R196" s="62" t="str">
        <f t="shared" si="346"/>
        <v/>
      </c>
      <c r="S196" s="65" t="str">
        <f t="shared" si="435"/>
        <v/>
      </c>
      <c r="T196" s="68" t="str">
        <f t="shared" si="347"/>
        <v/>
      </c>
      <c r="U196" s="32"/>
      <c r="V196" s="120"/>
      <c r="W196" s="62" t="str">
        <f t="shared" si="314"/>
        <v/>
      </c>
      <c r="X196" s="62" t="str">
        <f t="shared" si="348"/>
        <v/>
      </c>
      <c r="Y196" s="65" t="str">
        <f t="shared" si="436"/>
        <v/>
      </c>
      <c r="Z196" s="68" t="str">
        <f t="shared" si="349"/>
        <v/>
      </c>
      <c r="AA196" s="32"/>
      <c r="AB196" s="120"/>
      <c r="AC196" s="62" t="str">
        <f t="shared" si="315"/>
        <v/>
      </c>
      <c r="AD196" s="62" t="str">
        <f t="shared" si="350"/>
        <v/>
      </c>
      <c r="AE196" s="65" t="str">
        <f t="shared" si="437"/>
        <v/>
      </c>
      <c r="AF196" s="68" t="str">
        <f t="shared" si="351"/>
        <v/>
      </c>
      <c r="AG196" s="32"/>
      <c r="AH196" s="120"/>
      <c r="AI196" s="62" t="str">
        <f t="shared" si="316"/>
        <v/>
      </c>
      <c r="AJ196" s="62" t="str">
        <f t="shared" si="352"/>
        <v/>
      </c>
      <c r="AK196" s="65" t="str">
        <f t="shared" si="438"/>
        <v/>
      </c>
      <c r="AL196" s="68" t="str">
        <f t="shared" si="353"/>
        <v/>
      </c>
      <c r="AM196" s="32"/>
      <c r="AN196" s="120"/>
      <c r="AO196" s="62" t="str">
        <f t="shared" si="317"/>
        <v/>
      </c>
      <c r="AP196" s="62" t="str">
        <f t="shared" si="354"/>
        <v/>
      </c>
      <c r="AQ196" s="65" t="str">
        <f t="shared" si="439"/>
        <v/>
      </c>
      <c r="AR196" s="68" t="str">
        <f t="shared" si="355"/>
        <v/>
      </c>
      <c r="AS196" s="32"/>
      <c r="AT196" s="120"/>
      <c r="AU196" s="62" t="str">
        <f t="shared" si="318"/>
        <v/>
      </c>
      <c r="AV196" s="62" t="str">
        <f t="shared" si="356"/>
        <v/>
      </c>
      <c r="AW196" s="65" t="str">
        <f t="shared" si="440"/>
        <v/>
      </c>
      <c r="AX196" s="68" t="str">
        <f t="shared" si="357"/>
        <v/>
      </c>
      <c r="AY196" s="32"/>
      <c r="AZ196" s="120"/>
      <c r="BA196" s="62" t="str">
        <f t="shared" si="319"/>
        <v/>
      </c>
      <c r="BB196" s="62" t="str">
        <f t="shared" si="358"/>
        <v/>
      </c>
      <c r="BC196" s="65" t="str">
        <f t="shared" si="441"/>
        <v/>
      </c>
      <c r="BD196" s="68" t="str">
        <f t="shared" si="359"/>
        <v/>
      </c>
      <c r="BE196" s="32"/>
      <c r="BF196" s="120"/>
      <c r="BG196" s="62" t="str">
        <f t="shared" si="320"/>
        <v/>
      </c>
      <c r="BH196" s="62" t="str">
        <f t="shared" si="360"/>
        <v/>
      </c>
      <c r="BI196" s="65" t="str">
        <f t="shared" si="442"/>
        <v/>
      </c>
      <c r="BJ196" s="68" t="str">
        <f t="shared" si="361"/>
        <v/>
      </c>
      <c r="BK196" s="32"/>
      <c r="BL196" s="120"/>
      <c r="BM196" s="62" t="str">
        <f t="shared" si="321"/>
        <v/>
      </c>
      <c r="BN196" s="62" t="str">
        <f t="shared" si="362"/>
        <v/>
      </c>
      <c r="BO196" s="65" t="str">
        <f t="shared" si="443"/>
        <v/>
      </c>
      <c r="BP196" s="68" t="str">
        <f t="shared" si="363"/>
        <v/>
      </c>
      <c r="BQ196" s="32"/>
      <c r="BR196" s="120"/>
      <c r="BS196" s="62" t="str">
        <f t="shared" si="322"/>
        <v/>
      </c>
      <c r="BT196" s="62" t="str">
        <f t="shared" si="364"/>
        <v/>
      </c>
      <c r="BU196" s="65" t="str">
        <f t="shared" si="444"/>
        <v/>
      </c>
      <c r="BV196" s="68" t="str">
        <f t="shared" si="365"/>
        <v/>
      </c>
      <c r="BW196" s="32"/>
      <c r="BX196" s="120"/>
      <c r="BY196" s="62" t="str">
        <f t="shared" si="323"/>
        <v/>
      </c>
      <c r="BZ196" s="62" t="str">
        <f t="shared" si="366"/>
        <v/>
      </c>
      <c r="CA196" s="65" t="str">
        <f t="shared" si="445"/>
        <v/>
      </c>
      <c r="CB196" s="68" t="str">
        <f t="shared" si="367"/>
        <v/>
      </c>
      <c r="CC196" s="32"/>
      <c r="CD196" s="120"/>
      <c r="CE196" s="62" t="str">
        <f t="shared" si="324"/>
        <v/>
      </c>
      <c r="CF196" s="62" t="str">
        <f t="shared" si="368"/>
        <v/>
      </c>
      <c r="CG196" s="65" t="str">
        <f t="shared" si="446"/>
        <v/>
      </c>
      <c r="CH196" s="68" t="str">
        <f t="shared" si="369"/>
        <v/>
      </c>
      <c r="CI196" s="32"/>
      <c r="CJ196" s="120"/>
      <c r="CK196" s="62" t="str">
        <f t="shared" si="325"/>
        <v/>
      </c>
      <c r="CL196" s="62" t="str">
        <f t="shared" si="370"/>
        <v/>
      </c>
      <c r="CM196" s="65" t="str">
        <f t="shared" si="447"/>
        <v/>
      </c>
      <c r="CN196" s="68" t="str">
        <f t="shared" si="371"/>
        <v/>
      </c>
      <c r="CO196" s="32"/>
      <c r="CP196" s="120"/>
      <c r="CQ196" s="62" t="str">
        <f t="shared" si="326"/>
        <v/>
      </c>
      <c r="CR196" s="62" t="str">
        <f t="shared" si="372"/>
        <v/>
      </c>
      <c r="CS196" s="65" t="str">
        <f t="shared" si="448"/>
        <v/>
      </c>
      <c r="CT196" s="68" t="str">
        <f t="shared" si="373"/>
        <v/>
      </c>
      <c r="CU196" s="32"/>
      <c r="CV196" s="120"/>
      <c r="CW196" s="62" t="str">
        <f t="shared" si="327"/>
        <v/>
      </c>
      <c r="CX196" s="62" t="str">
        <f t="shared" si="374"/>
        <v/>
      </c>
      <c r="CY196" s="65" t="str">
        <f t="shared" si="449"/>
        <v/>
      </c>
      <c r="CZ196" s="68" t="str">
        <f t="shared" si="375"/>
        <v/>
      </c>
      <c r="DA196" s="32"/>
      <c r="DB196" s="120"/>
      <c r="DC196" s="62" t="str">
        <f t="shared" si="328"/>
        <v/>
      </c>
      <c r="DD196" s="62" t="str">
        <f t="shared" si="376"/>
        <v/>
      </c>
      <c r="DE196" s="65" t="str">
        <f t="shared" si="450"/>
        <v/>
      </c>
      <c r="DF196" s="68" t="str">
        <f t="shared" si="377"/>
        <v/>
      </c>
      <c r="DG196" s="32"/>
      <c r="DH196" s="120"/>
      <c r="DI196" s="62" t="str">
        <f t="shared" si="329"/>
        <v/>
      </c>
      <c r="DJ196" s="62" t="str">
        <f t="shared" si="378"/>
        <v/>
      </c>
      <c r="DK196" s="65" t="str">
        <f t="shared" si="451"/>
        <v/>
      </c>
      <c r="DL196" s="68" t="str">
        <f t="shared" si="379"/>
        <v/>
      </c>
      <c r="DM196" s="32"/>
      <c r="DN196" s="120"/>
      <c r="DO196" s="62" t="str">
        <f t="shared" si="330"/>
        <v/>
      </c>
      <c r="DP196" s="62" t="str">
        <f t="shared" si="380"/>
        <v/>
      </c>
      <c r="DQ196" s="65" t="str">
        <f t="shared" si="452"/>
        <v/>
      </c>
      <c r="DR196" s="68" t="str">
        <f t="shared" si="381"/>
        <v/>
      </c>
      <c r="DS196" s="32"/>
      <c r="DT196" s="120"/>
      <c r="DU196" s="62" t="str">
        <f t="shared" si="331"/>
        <v/>
      </c>
      <c r="DV196" s="62" t="str">
        <f t="shared" si="382"/>
        <v/>
      </c>
      <c r="DW196" s="65" t="str">
        <f t="shared" si="453"/>
        <v/>
      </c>
      <c r="DX196" s="68" t="str">
        <f t="shared" si="383"/>
        <v/>
      </c>
      <c r="DY196" s="32"/>
      <c r="DZ196" s="120"/>
      <c r="EA196" s="62" t="str">
        <f t="shared" si="332"/>
        <v/>
      </c>
      <c r="EB196" s="62" t="str">
        <f t="shared" si="384"/>
        <v/>
      </c>
      <c r="EC196" s="65" t="str">
        <f t="shared" si="454"/>
        <v/>
      </c>
      <c r="ED196" s="68" t="str">
        <f t="shared" si="385"/>
        <v/>
      </c>
      <c r="EE196" s="32"/>
      <c r="EF196" s="120"/>
      <c r="EG196" s="62" t="str">
        <f t="shared" si="333"/>
        <v/>
      </c>
      <c r="EH196" s="62" t="str">
        <f t="shared" si="386"/>
        <v/>
      </c>
      <c r="EI196" s="65" t="str">
        <f t="shared" si="455"/>
        <v/>
      </c>
      <c r="EJ196" s="68" t="str">
        <f t="shared" si="387"/>
        <v/>
      </c>
      <c r="EK196" s="32"/>
      <c r="EL196" s="120"/>
      <c r="EM196" s="62" t="str">
        <f t="shared" si="334"/>
        <v/>
      </c>
      <c r="EN196" s="62" t="str">
        <f t="shared" si="388"/>
        <v/>
      </c>
      <c r="EO196" s="65" t="str">
        <f t="shared" si="456"/>
        <v/>
      </c>
      <c r="EP196" s="68" t="str">
        <f t="shared" si="389"/>
        <v/>
      </c>
      <c r="EQ196" s="32"/>
      <c r="ER196" s="120"/>
      <c r="ES196" s="62" t="str">
        <f t="shared" si="335"/>
        <v/>
      </c>
      <c r="ET196" s="62" t="str">
        <f t="shared" si="390"/>
        <v/>
      </c>
      <c r="EU196" s="65" t="str">
        <f t="shared" si="457"/>
        <v/>
      </c>
      <c r="EV196" s="68" t="str">
        <f t="shared" si="391"/>
        <v/>
      </c>
      <c r="EW196" s="32"/>
      <c r="EX196" s="120"/>
      <c r="EY196" s="62" t="str">
        <f t="shared" si="336"/>
        <v/>
      </c>
      <c r="EZ196" s="62" t="str">
        <f t="shared" si="392"/>
        <v/>
      </c>
      <c r="FA196" s="65" t="str">
        <f t="shared" si="458"/>
        <v/>
      </c>
      <c r="FB196" s="68" t="str">
        <f t="shared" si="393"/>
        <v/>
      </c>
      <c r="FC196" s="32"/>
      <c r="FD196" s="120"/>
      <c r="FE196" s="62" t="str">
        <f t="shared" si="337"/>
        <v/>
      </c>
      <c r="FF196" s="62" t="str">
        <f t="shared" si="394"/>
        <v/>
      </c>
      <c r="FG196" s="65" t="str">
        <f t="shared" si="459"/>
        <v/>
      </c>
      <c r="FH196" s="68" t="str">
        <f t="shared" si="395"/>
        <v/>
      </c>
      <c r="FI196" s="32"/>
      <c r="FJ196" s="120"/>
      <c r="FK196" s="62" t="str">
        <f t="shared" si="338"/>
        <v/>
      </c>
      <c r="FL196" s="62" t="str">
        <f t="shared" si="396"/>
        <v/>
      </c>
      <c r="FM196" s="65" t="str">
        <f t="shared" si="460"/>
        <v/>
      </c>
      <c r="FN196" s="68" t="str">
        <f t="shared" si="397"/>
        <v/>
      </c>
      <c r="FO196" s="32"/>
      <c r="FP196" s="120"/>
      <c r="FQ196" s="62" t="str">
        <f t="shared" si="339"/>
        <v/>
      </c>
      <c r="FR196" s="62" t="str">
        <f t="shared" si="398"/>
        <v/>
      </c>
      <c r="FS196" s="65" t="str">
        <f t="shared" si="461"/>
        <v/>
      </c>
      <c r="FT196" s="68" t="str">
        <f t="shared" si="399"/>
        <v/>
      </c>
      <c r="FU196" s="32"/>
      <c r="FV196" s="120"/>
      <c r="FW196" s="62" t="str">
        <f t="shared" si="340"/>
        <v/>
      </c>
      <c r="FX196" s="62" t="str">
        <f t="shared" si="400"/>
        <v/>
      </c>
      <c r="FY196" s="65" t="str">
        <f t="shared" si="462"/>
        <v/>
      </c>
      <c r="FZ196" s="68" t="str">
        <f t="shared" si="401"/>
        <v/>
      </c>
      <c r="GA196" s="32"/>
      <c r="GC196" s="7" t="str">
        <f t="shared" si="402"/>
        <v>Jul 2020</v>
      </c>
      <c r="GD196" s="7" t="str">
        <f t="shared" ca="1" si="341"/>
        <v>Weekend</v>
      </c>
      <c r="GT196" s="71">
        <f>IF(GT$9="", "", IF(AND(NOT('Personnel Details'!$N$11=""), $B196&gt;='Personnel Details'!$N$11), 'Personnel Details'!$O$11, IF(AND(NOT('Personnel Details'!$I$11=""), $B196&gt;='Personnel Details'!$I$11), 'Personnel Details'!$J$11, 'Personnel Details'!$E$11)))</f>
        <v>0.8</v>
      </c>
      <c r="GU196" s="59" t="str">
        <f>IF(GT$9="", "", IF(AND(NOT('Personnel Details'!$N$11=""), $B196&gt;='Personnel Details'!$N$11), IF('Personnel Details'!$P$11="","", 'Personnel Details'!$P$11), IF(AND(NOT('Personnel Details'!$I$11=""), $B196&gt;='Personnel Details'!$I$11), IF('Personnel Details'!$K$11="", "", 'Personnel Details'!$K$11), IF('Personnel Details'!$F$11="", "", 'Personnel Details'!$F$11))))</f>
        <v/>
      </c>
      <c r="GV196" s="74">
        <f>IF(GT$9="", "", IF(AND(NOT('Personnel Details'!$N$11=""), $B196&gt;='Personnel Details'!$N$11), 'Personnel Details'!$Q$11, IF(AND(NOT('Personnel Details'!$I$11=""), $B196&gt;='Personnel Details'!$I$11), 'Personnel Details'!$L$11, 'Personnel Details'!$G$11)))</f>
        <v>0</v>
      </c>
      <c r="GW196" s="59">
        <f t="shared" si="403"/>
        <v>0</v>
      </c>
      <c r="GX196" s="53"/>
      <c r="GZ196" s="78">
        <f>IF(GZ$9="", "", IF(AND(NOT('Personnel Details'!$N$12=""), $B196&gt;='Personnel Details'!$N$12), 'Personnel Details'!$O$12, IF(AND(NOT('Personnel Details'!$I$12=""), $B196&gt;='Personnel Details'!$I$12), 'Personnel Details'!$J$12, 'Personnel Details'!$E$12)))</f>
        <v>0.8</v>
      </c>
      <c r="HA196" s="59" t="str">
        <f>IF(GZ$9="", "", IF(AND(NOT('Personnel Details'!$N$12=""), $B196&gt;='Personnel Details'!$N$12), IF('Personnel Details'!$P$12="","", 'Personnel Details'!$P$12), IF(AND(NOT('Personnel Details'!$I$12=""), $B196&gt;='Personnel Details'!$I$12), IF('Personnel Details'!$K$12="", "", 'Personnel Details'!$K$12), IF('Personnel Details'!$F$12="", "", 'Personnel Details'!$F$12))))</f>
        <v/>
      </c>
      <c r="HB196" s="79">
        <f>IF(GZ$9="", "", IF(AND(NOT('Personnel Details'!$N$12=""), $B196&gt;='Personnel Details'!$N$12), 'Personnel Details'!$Q$12, IF(AND(NOT('Personnel Details'!$I$12=""), $B196&gt;='Personnel Details'!$I$12), 'Personnel Details'!$L$12, 'Personnel Details'!$G$12)))</f>
        <v>0</v>
      </c>
      <c r="HC196" s="59">
        <f t="shared" si="404"/>
        <v>0</v>
      </c>
      <c r="HD196" s="53"/>
      <c r="HF196" s="78">
        <f>IF(HF$9="", "", IF(AND(NOT('Personnel Details'!$N$13=""), $B196&gt;='Personnel Details'!$N$13), 'Personnel Details'!$O$13, IF(AND(NOT('Personnel Details'!$I$13=""), $B196&gt;='Personnel Details'!$I$13), 'Personnel Details'!$J$13, 'Personnel Details'!$E$13)))</f>
        <v>0.8</v>
      </c>
      <c r="HG196" s="59" t="str">
        <f>IF(HF$9="", "", IF(AND(NOT('Personnel Details'!$N$13=""), $B196&gt;='Personnel Details'!$N$13), IF('Personnel Details'!$P$13="","", 'Personnel Details'!$P$13), IF(AND(NOT('Personnel Details'!$I$13=""), $B196&gt;='Personnel Details'!$I$13), IF('Personnel Details'!$K$13="", "", 'Personnel Details'!$K$13), IF('Personnel Details'!$F$13="", "", 'Personnel Details'!$F$13))))</f>
        <v/>
      </c>
      <c r="HH196" s="79">
        <f>IF(HF$9="", "", IF(AND(NOT('Personnel Details'!$N$13=""), $B196&gt;='Personnel Details'!$N$13), 'Personnel Details'!$Q$13, IF(AND(NOT('Personnel Details'!$I$13=""), $B196&gt;='Personnel Details'!$I$13), 'Personnel Details'!$L$13, 'Personnel Details'!$G$13)))</f>
        <v>0</v>
      </c>
      <c r="HI196" s="59">
        <f t="shared" si="405"/>
        <v>0</v>
      </c>
      <c r="HJ196" s="53"/>
      <c r="HL196" s="78">
        <f>IF(HL$9="", "", IF(AND(NOT('Personnel Details'!$N$14=""), $B196&gt;='Personnel Details'!$N$14), 'Personnel Details'!$O$14, IF(AND(NOT('Personnel Details'!$I$14=""), $B196&gt;='Personnel Details'!$I$14), 'Personnel Details'!$J$14, 'Personnel Details'!$E$14)))</f>
        <v>0.8</v>
      </c>
      <c r="HM196" s="59">
        <f>IF(HL$9="", "", IF(AND(NOT('Personnel Details'!$N$14=""), $B196&gt;='Personnel Details'!$N$14), IF('Personnel Details'!$P$14="","", 'Personnel Details'!$P$14), IF(AND(NOT('Personnel Details'!$I$14=""), $B196&gt;='Personnel Details'!$I$14), IF('Personnel Details'!$K$14="", "", 'Personnel Details'!$K$14), IF('Personnel Details'!$F$14="", "", 'Personnel Details'!$F$14))))</f>
        <v>2000</v>
      </c>
      <c r="HN196" s="79">
        <f>IF(HL$9="", "", IF(AND(NOT('Personnel Details'!$N$14=""), $B196&gt;='Personnel Details'!$N$14), 'Personnel Details'!$Q$14, IF(AND(NOT('Personnel Details'!$I$14=""), $B196&gt;='Personnel Details'!$I$14), 'Personnel Details'!$L$14, 'Personnel Details'!$G$14)))</f>
        <v>0.85</v>
      </c>
      <c r="HO196" s="59">
        <f t="shared" si="406"/>
        <v>0</v>
      </c>
      <c r="HP196" s="53"/>
      <c r="HR196" s="78" t="str">
        <f>IF(HR$9="", "", IF(AND(NOT('Personnel Details'!$N$15=""), $B196&gt;='Personnel Details'!$N$15), 'Personnel Details'!$O$15, IF(AND(NOT('Personnel Details'!$I$15=""), $B196&gt;='Personnel Details'!$I$15), 'Personnel Details'!$J$15, 'Personnel Details'!$E$15)))</f>
        <v/>
      </c>
      <c r="HS196" s="59" t="str">
        <f>IF(HR$9="", "", IF(AND(NOT('Personnel Details'!$N$15=""), $B196&gt;='Personnel Details'!$N$15), IF('Personnel Details'!$P$15="","", 'Personnel Details'!$P$15), IF(AND(NOT('Personnel Details'!$I$15=""), $B196&gt;='Personnel Details'!$I$15), IF('Personnel Details'!$K$15="", "", 'Personnel Details'!$K$15), IF('Personnel Details'!$F$15="", "", 'Personnel Details'!$F$15))))</f>
        <v/>
      </c>
      <c r="HT196" s="79" t="str">
        <f>IF(HR$9="", "", IF(AND(NOT('Personnel Details'!$N$15=""), $B196&gt;='Personnel Details'!$N$15), 'Personnel Details'!$Q$15, IF(AND(NOT('Personnel Details'!$I$15=""), $B196&gt;='Personnel Details'!$I$15), 'Personnel Details'!$L$15, 'Personnel Details'!$G$15)))</f>
        <v/>
      </c>
      <c r="HU196" s="59">
        <f t="shared" si="407"/>
        <v>0</v>
      </c>
      <c r="HV196" s="53"/>
      <c r="HX196" s="78" t="str">
        <f>IF(HX$9="", "", IF(AND(NOT('Personnel Details'!$N$16=""), $B196&gt;='Personnel Details'!$N$16), 'Personnel Details'!$O$16, IF(AND(NOT('Personnel Details'!$I$16=""), $B196&gt;='Personnel Details'!$I$16), 'Personnel Details'!$J$16, 'Personnel Details'!$E$16)))</f>
        <v/>
      </c>
      <c r="HY196" s="59" t="str">
        <f>IF(HX$9="", "", IF(AND(NOT('Personnel Details'!$N$16=""), $B196&gt;='Personnel Details'!$N$16), IF('Personnel Details'!$P$16="","", 'Personnel Details'!$P$16), IF(AND(NOT('Personnel Details'!$I$16=""), $B196&gt;='Personnel Details'!$I$16), IF('Personnel Details'!$K$16="", "", 'Personnel Details'!$K$16), IF('Personnel Details'!$F$16="", "", 'Personnel Details'!$F$16))))</f>
        <v/>
      </c>
      <c r="HZ196" s="79" t="str">
        <f>IF(HX$9="", "", IF(AND(NOT('Personnel Details'!$N$16=""), $B196&gt;='Personnel Details'!$N$16), 'Personnel Details'!$Q$16, IF(AND(NOT('Personnel Details'!$I$16=""), $B196&gt;='Personnel Details'!$I$16), 'Personnel Details'!$L$16, 'Personnel Details'!$G$16)))</f>
        <v/>
      </c>
      <c r="IA196" s="59">
        <f t="shared" si="408"/>
        <v>0</v>
      </c>
      <c r="IB196" s="53"/>
      <c r="ID196" s="78" t="str">
        <f>IF(ID$9="", "", IF(AND(NOT('Personnel Details'!$N$17=""), $B196&gt;='Personnel Details'!$N$17), 'Personnel Details'!$O$17, IF(AND(NOT('Personnel Details'!$I$17=""), $B196&gt;='Personnel Details'!$I$17), 'Personnel Details'!$J$17, 'Personnel Details'!$E$17)))</f>
        <v/>
      </c>
      <c r="IE196" s="59" t="str">
        <f>IF(ID$9="", "", IF(AND(NOT('Personnel Details'!$N$17=""), $B196&gt;='Personnel Details'!$N$17), IF('Personnel Details'!$P$17="","", 'Personnel Details'!$P$17), IF(AND(NOT('Personnel Details'!$I$17=""), $B196&gt;='Personnel Details'!$I$17), IF('Personnel Details'!$K$17="", "", 'Personnel Details'!$K$17), IF('Personnel Details'!$F$17="", "", 'Personnel Details'!$F$17))))</f>
        <v/>
      </c>
      <c r="IF196" s="79" t="str">
        <f>IF(ID$9="", "", IF(AND(NOT('Personnel Details'!$N$17=""), $B196&gt;='Personnel Details'!$N$17), 'Personnel Details'!$Q$17, IF(AND(NOT('Personnel Details'!$I$17=""), $B196&gt;='Personnel Details'!$I$17), 'Personnel Details'!$L$17, 'Personnel Details'!$G$17)))</f>
        <v/>
      </c>
      <c r="IG196" s="59">
        <f t="shared" si="409"/>
        <v>0</v>
      </c>
      <c r="IH196" s="53"/>
      <c r="IJ196" s="78" t="str">
        <f>IF(IJ$9="", "", IF(AND(NOT('Personnel Details'!$N$18=""), $B196&gt;='Personnel Details'!$N$18), 'Personnel Details'!$O$18, IF(AND(NOT('Personnel Details'!$I$18=""), $B196&gt;='Personnel Details'!$I$18), 'Personnel Details'!$J$18, 'Personnel Details'!$E$18)))</f>
        <v/>
      </c>
      <c r="IK196" s="59" t="str">
        <f>IF(IJ$9="", "", IF(AND(NOT('Personnel Details'!$N$18=""), $B196&gt;='Personnel Details'!$N$18), IF('Personnel Details'!$P$18="","", 'Personnel Details'!$P$18), IF(AND(NOT('Personnel Details'!$I$18=""), $B196&gt;='Personnel Details'!$I$18), IF('Personnel Details'!$K$18="", "", 'Personnel Details'!$K$18), IF('Personnel Details'!$F$18="", "", 'Personnel Details'!$F$18))))</f>
        <v/>
      </c>
      <c r="IL196" s="79" t="str">
        <f>IF(IJ$9="", "", IF(AND(NOT('Personnel Details'!$N$18=""), $B196&gt;='Personnel Details'!$N$18), 'Personnel Details'!$Q$18, IF(AND(NOT('Personnel Details'!$I$18=""), $B196&gt;='Personnel Details'!$I$18), 'Personnel Details'!$L$18, 'Personnel Details'!$G$18)))</f>
        <v/>
      </c>
      <c r="IM196" s="59">
        <f t="shared" si="410"/>
        <v>0</v>
      </c>
      <c r="IN196" s="53"/>
      <c r="IP196" s="78" t="str">
        <f>IF(IP$9="", "", IF(AND(NOT('Personnel Details'!$N$19=""), $B196&gt;='Personnel Details'!$N$19), 'Personnel Details'!$O$19, IF(AND(NOT('Personnel Details'!$I$19=""), $B196&gt;='Personnel Details'!$I$19), 'Personnel Details'!$J$19, 'Personnel Details'!$E$19)))</f>
        <v/>
      </c>
      <c r="IQ196" s="59" t="str">
        <f>IF(IP$9="", "", IF(AND(NOT('Personnel Details'!$N$19=""), $B196&gt;='Personnel Details'!$N$19), IF('Personnel Details'!$P$19="","", 'Personnel Details'!$P$19), IF(AND(NOT('Personnel Details'!$I$19=""), $B196&gt;='Personnel Details'!$I$19), IF('Personnel Details'!$K$19="", "", 'Personnel Details'!$K$19), IF('Personnel Details'!$F$19="", "", 'Personnel Details'!$F$19))))</f>
        <v/>
      </c>
      <c r="IR196" s="79" t="str">
        <f>IF(IP$9="", "", IF(AND(NOT('Personnel Details'!$N$19=""), $B196&gt;='Personnel Details'!$N$19), 'Personnel Details'!$Q$19, IF(AND(NOT('Personnel Details'!$I$19=""), $B196&gt;='Personnel Details'!$I$19), 'Personnel Details'!$L$19, 'Personnel Details'!$G$19)))</f>
        <v/>
      </c>
      <c r="IS196" s="59">
        <f t="shared" si="411"/>
        <v>0</v>
      </c>
      <c r="IT196" s="53"/>
      <c r="IV196" s="78" t="str">
        <f>IF(IV$9="", "", IF(AND(NOT('Personnel Details'!$N$20=""), $B196&gt;='Personnel Details'!$N$20), 'Personnel Details'!$O$20, IF(AND(NOT('Personnel Details'!$I$20=""), $B196&gt;='Personnel Details'!$I$20), 'Personnel Details'!$J$20, 'Personnel Details'!$E$20)))</f>
        <v/>
      </c>
      <c r="IW196" s="59" t="str">
        <f>IF(IV$9="", "", IF(AND(NOT('Personnel Details'!$N$20=""), $B196&gt;='Personnel Details'!$N$20), IF('Personnel Details'!$P$20="","", 'Personnel Details'!$P$20), IF(AND(NOT('Personnel Details'!$I$20=""), $B196&gt;='Personnel Details'!$I$20), IF('Personnel Details'!$K$20="", "", 'Personnel Details'!$K$20), IF('Personnel Details'!$F$20="", "", 'Personnel Details'!$F$20))))</f>
        <v/>
      </c>
      <c r="IX196" s="79" t="str">
        <f>IF(IV$9="", "", IF(AND(NOT('Personnel Details'!$N$20=""), $B196&gt;='Personnel Details'!$N$20), 'Personnel Details'!$Q$20, IF(AND(NOT('Personnel Details'!$I$20=""), $B196&gt;='Personnel Details'!$I$20), 'Personnel Details'!$L$20, 'Personnel Details'!$G$20)))</f>
        <v/>
      </c>
      <c r="IY196" s="59">
        <f t="shared" si="412"/>
        <v>0</v>
      </c>
      <c r="IZ196" s="53"/>
      <c r="JB196" s="78" t="str">
        <f>IF(JB$9="", "", IF(AND(NOT('Personnel Details'!$N$21=""), $B196&gt;='Personnel Details'!$N$21), 'Personnel Details'!$O$21, IF(AND(NOT('Personnel Details'!$I$21=""), $B196&gt;='Personnel Details'!$I$21), 'Personnel Details'!$J$21, 'Personnel Details'!$E$21)))</f>
        <v/>
      </c>
      <c r="JC196" s="59" t="str">
        <f>IF(JB$9="", "", IF(AND(NOT('Personnel Details'!$N$21=""), $B196&gt;='Personnel Details'!$N$21), IF('Personnel Details'!$P$21="","", 'Personnel Details'!$P$21), IF(AND(NOT('Personnel Details'!$I$21=""), $B196&gt;='Personnel Details'!$I$21), IF('Personnel Details'!$K$21="", "", 'Personnel Details'!$K$21), IF('Personnel Details'!$F$21="", "", 'Personnel Details'!$F$21))))</f>
        <v/>
      </c>
      <c r="JD196" s="79" t="str">
        <f>IF(JB$9="", "", IF(AND(NOT('Personnel Details'!$N$21=""), $B196&gt;='Personnel Details'!$N$21), 'Personnel Details'!$Q$21, IF(AND(NOT('Personnel Details'!$I$21=""), $B196&gt;='Personnel Details'!$I$21), 'Personnel Details'!$L$21, 'Personnel Details'!$G$21)))</f>
        <v/>
      </c>
      <c r="JE196" s="59">
        <f t="shared" si="413"/>
        <v>0</v>
      </c>
      <c r="JF196" s="53"/>
      <c r="JH196" s="78" t="str">
        <f>IF(JH$9="", "", IF(AND(NOT('Personnel Details'!$N$22=""), $B196&gt;='Personnel Details'!$N$22), 'Personnel Details'!$O$22, IF(AND(NOT('Personnel Details'!$I$22=""), $B196&gt;='Personnel Details'!$I$22), 'Personnel Details'!$J$22, 'Personnel Details'!$E$22)))</f>
        <v/>
      </c>
      <c r="JI196" s="59" t="str">
        <f>IF(JH$9="", "", IF(AND(NOT('Personnel Details'!$N$22=""), $B196&gt;='Personnel Details'!$N$22), IF('Personnel Details'!$P$22="","", 'Personnel Details'!$P$22), IF(AND(NOT('Personnel Details'!$I$22=""), $B196&gt;='Personnel Details'!$I$22), IF('Personnel Details'!$K$22="", "", 'Personnel Details'!$K$22), IF('Personnel Details'!$F$22="", "", 'Personnel Details'!$F$22))))</f>
        <v/>
      </c>
      <c r="JJ196" s="79" t="str">
        <f>IF(JH$9="", "", IF(AND(NOT('Personnel Details'!$N$22=""), $B196&gt;='Personnel Details'!$N$22), 'Personnel Details'!$Q$22, IF(AND(NOT('Personnel Details'!$I$22=""), $B196&gt;='Personnel Details'!$I$22), 'Personnel Details'!$L$22, 'Personnel Details'!$G$22)))</f>
        <v/>
      </c>
      <c r="JK196" s="59">
        <f t="shared" si="414"/>
        <v>0</v>
      </c>
      <c r="JL196" s="53"/>
      <c r="JN196" s="78" t="str">
        <f>IF(JN$9="", "", IF(AND(NOT('Personnel Details'!$N$23=""), $B196&gt;='Personnel Details'!$N$23), 'Personnel Details'!$O$23, IF(AND(NOT('Personnel Details'!$I$23=""), $B196&gt;='Personnel Details'!$I$23), 'Personnel Details'!$J$23, 'Personnel Details'!$E$23)))</f>
        <v/>
      </c>
      <c r="JO196" s="59" t="str">
        <f>IF(JN$9="", "", IF(AND(NOT('Personnel Details'!$N$23=""), $B196&gt;='Personnel Details'!$N$23), IF('Personnel Details'!$P$23="","", 'Personnel Details'!$P$23), IF(AND(NOT('Personnel Details'!$I$23=""), $B196&gt;='Personnel Details'!$I$23), IF('Personnel Details'!$K$23="", "", 'Personnel Details'!$K$23), IF('Personnel Details'!$F$23="", "", 'Personnel Details'!$F$23))))</f>
        <v/>
      </c>
      <c r="JP196" s="79" t="str">
        <f>IF(JN$9="", "", IF(AND(NOT('Personnel Details'!$N$23=""), $B196&gt;='Personnel Details'!$N$23), 'Personnel Details'!$Q$23, IF(AND(NOT('Personnel Details'!$I$23=""), $B196&gt;='Personnel Details'!$I$23), 'Personnel Details'!$L$23, 'Personnel Details'!$G$23)))</f>
        <v/>
      </c>
      <c r="JQ196" s="59">
        <f t="shared" si="415"/>
        <v>0</v>
      </c>
      <c r="JR196" s="53"/>
      <c r="JT196" s="78" t="str">
        <f>IF(JT$9="", "", IF(AND(NOT('Personnel Details'!$N$24=""), $B196&gt;='Personnel Details'!$N$24), 'Personnel Details'!$O$24, IF(AND(NOT('Personnel Details'!$I$24=""), $B196&gt;='Personnel Details'!$I$24), 'Personnel Details'!$J$24, 'Personnel Details'!$E$24)))</f>
        <v/>
      </c>
      <c r="JU196" s="59" t="str">
        <f>IF(JT$9="", "", IF(AND(NOT('Personnel Details'!$N$24=""), $B196&gt;='Personnel Details'!$N$24), IF('Personnel Details'!$P$24="","", 'Personnel Details'!$P$24), IF(AND(NOT('Personnel Details'!$I$24=""), $B196&gt;='Personnel Details'!$I$24), IF('Personnel Details'!$K$24="", "", 'Personnel Details'!$K$24), IF('Personnel Details'!$F$24="", "", 'Personnel Details'!$F$24))))</f>
        <v/>
      </c>
      <c r="JV196" s="79" t="str">
        <f>IF(JT$9="", "", IF(AND(NOT('Personnel Details'!$N$24=""), $B196&gt;='Personnel Details'!$N$24), 'Personnel Details'!$Q$24, IF(AND(NOT('Personnel Details'!$I$24=""), $B196&gt;='Personnel Details'!$I$24), 'Personnel Details'!$L$24, 'Personnel Details'!$G$24)))</f>
        <v/>
      </c>
      <c r="JW196" s="59">
        <f t="shared" si="416"/>
        <v>0</v>
      </c>
      <c r="JX196" s="53"/>
      <c r="JZ196" s="78" t="str">
        <f>IF(JZ$9="", "", IF(AND(NOT('Personnel Details'!$N$25=""), $B196&gt;='Personnel Details'!$N$25), 'Personnel Details'!$O$25, IF(AND(NOT('Personnel Details'!$I$25=""), $B196&gt;='Personnel Details'!$I$25), 'Personnel Details'!$J$25, 'Personnel Details'!$E$25)))</f>
        <v/>
      </c>
      <c r="KA196" s="59" t="str">
        <f>IF(JZ$9="", "", IF(AND(NOT('Personnel Details'!$N$25=""), $B196&gt;='Personnel Details'!$N$25), IF('Personnel Details'!$P$25="","", 'Personnel Details'!$P$25), IF(AND(NOT('Personnel Details'!$I$25=""), $B196&gt;='Personnel Details'!$I$25), IF('Personnel Details'!$K$25="", "", 'Personnel Details'!$K$25), IF('Personnel Details'!$F$25="", "", 'Personnel Details'!$F$25))))</f>
        <v/>
      </c>
      <c r="KB196" s="79" t="str">
        <f>IF(JZ$9="", "", IF(AND(NOT('Personnel Details'!$N$25=""), $B196&gt;='Personnel Details'!$N$25), 'Personnel Details'!$Q$25, IF(AND(NOT('Personnel Details'!$I$25=""), $B196&gt;='Personnel Details'!$I$25), 'Personnel Details'!$L$25, 'Personnel Details'!$G$25)))</f>
        <v/>
      </c>
      <c r="KC196" s="59">
        <f t="shared" si="417"/>
        <v>0</v>
      </c>
      <c r="KD196" s="53"/>
      <c r="KF196" s="78" t="str">
        <f>IF(KF$9="", "", IF(AND(NOT('Personnel Details'!$N$26=""), $B196&gt;='Personnel Details'!$N$26), 'Personnel Details'!$O$26, IF(AND(NOT('Personnel Details'!$I$26=""), $B196&gt;='Personnel Details'!$I$26), 'Personnel Details'!$J$26, 'Personnel Details'!$E$26)))</f>
        <v/>
      </c>
      <c r="KG196" s="59" t="str">
        <f>IF(KF$9="", "", IF(AND(NOT('Personnel Details'!$N$26=""), $B196&gt;='Personnel Details'!$N$26), IF('Personnel Details'!$P$26="","", 'Personnel Details'!$P$26), IF(AND(NOT('Personnel Details'!$I$26=""), $B196&gt;='Personnel Details'!$I$26), IF('Personnel Details'!$K$26="", "", 'Personnel Details'!$K$26), IF('Personnel Details'!$F$26="", "", 'Personnel Details'!$F$26))))</f>
        <v/>
      </c>
      <c r="KH196" s="79" t="str">
        <f>IF(KF$9="", "", IF(AND(NOT('Personnel Details'!$N$26=""), $B196&gt;='Personnel Details'!$N$26), 'Personnel Details'!$Q$26, IF(AND(NOT('Personnel Details'!$I$26=""), $B196&gt;='Personnel Details'!$I$26), 'Personnel Details'!$L$26, 'Personnel Details'!$G$26)))</f>
        <v/>
      </c>
      <c r="KI196" s="59">
        <f t="shared" si="418"/>
        <v>0</v>
      </c>
      <c r="KJ196" s="53"/>
      <c r="KL196" s="78" t="str">
        <f>IF(KL$9="", "", IF(AND(NOT('Personnel Details'!$N$27=""), $B196&gt;='Personnel Details'!$N$27), 'Personnel Details'!$O$27, IF(AND(NOT('Personnel Details'!$I$27=""), $B196&gt;='Personnel Details'!$I$27), 'Personnel Details'!$J$27, 'Personnel Details'!$E$27)))</f>
        <v/>
      </c>
      <c r="KM196" s="59" t="str">
        <f>IF(KL$9="", "", IF(AND(NOT('Personnel Details'!$N$27=""), $B196&gt;='Personnel Details'!$N$27), IF('Personnel Details'!$P$27="","", 'Personnel Details'!$P$27), IF(AND(NOT('Personnel Details'!$I$27=""), $B196&gt;='Personnel Details'!$I$27), IF('Personnel Details'!$K$27="", "", 'Personnel Details'!$K$27), IF('Personnel Details'!$F$27="", "", 'Personnel Details'!$F$27))))</f>
        <v/>
      </c>
      <c r="KN196" s="79" t="str">
        <f>IF(KL$9="", "", IF(AND(NOT('Personnel Details'!$N$27=""), $B196&gt;='Personnel Details'!$N$27), 'Personnel Details'!$Q$27, IF(AND(NOT('Personnel Details'!$I$27=""), $B196&gt;='Personnel Details'!$I$27), 'Personnel Details'!$L$27, 'Personnel Details'!$G$27)))</f>
        <v/>
      </c>
      <c r="KO196" s="59">
        <f t="shared" si="419"/>
        <v>0</v>
      </c>
      <c r="KP196" s="53"/>
      <c r="KR196" s="78" t="str">
        <f>IF(KR$9="", "", IF(AND(NOT('Personnel Details'!$N$28=""), $B196&gt;='Personnel Details'!$N$28), 'Personnel Details'!$O$28, IF(AND(NOT('Personnel Details'!$I$28=""), $B196&gt;='Personnel Details'!$I$28), 'Personnel Details'!$J$28, 'Personnel Details'!$E$28)))</f>
        <v/>
      </c>
      <c r="KS196" s="59" t="str">
        <f>IF(KR$9="", "", IF(AND(NOT('Personnel Details'!$N$28=""), $B196&gt;='Personnel Details'!$N$28), IF('Personnel Details'!$P$28="","", 'Personnel Details'!$P$28), IF(AND(NOT('Personnel Details'!$I$28=""), $B196&gt;='Personnel Details'!$I$28), IF('Personnel Details'!$K$28="", "", 'Personnel Details'!$K$28), IF('Personnel Details'!$F$28="", "", 'Personnel Details'!$F$28))))</f>
        <v/>
      </c>
      <c r="KT196" s="79" t="str">
        <f>IF(KR$9="", "", IF(AND(NOT('Personnel Details'!$N$28=""), $B196&gt;='Personnel Details'!$N$28), 'Personnel Details'!$Q$28, IF(AND(NOT('Personnel Details'!$I$28=""), $B196&gt;='Personnel Details'!$I$28), 'Personnel Details'!$L$28, 'Personnel Details'!$G$28)))</f>
        <v/>
      </c>
      <c r="KU196" s="59">
        <f t="shared" si="420"/>
        <v>0</v>
      </c>
      <c r="KV196" s="53"/>
      <c r="KX196" s="78" t="str">
        <f>IF(KX$9="", "", IF(AND(NOT('Personnel Details'!$N$29=""), $B196&gt;='Personnel Details'!$N$29), 'Personnel Details'!$O$29, IF(AND(NOT('Personnel Details'!$I$29=""), $B196&gt;='Personnel Details'!$I$29), 'Personnel Details'!$J$29, 'Personnel Details'!$E$29)))</f>
        <v/>
      </c>
      <c r="KY196" s="59" t="str">
        <f>IF(KX$9="", "", IF(AND(NOT('Personnel Details'!$N$29=""), $B196&gt;='Personnel Details'!$N$29), IF('Personnel Details'!$P$29="","", 'Personnel Details'!$P$29), IF(AND(NOT('Personnel Details'!$I$29=""), $B196&gt;='Personnel Details'!$I$29), IF('Personnel Details'!$K$29="", "", 'Personnel Details'!$K$29), IF('Personnel Details'!$F$29="", "", 'Personnel Details'!$F$29))))</f>
        <v/>
      </c>
      <c r="KZ196" s="79" t="str">
        <f>IF(KX$9="", "", IF(AND(NOT('Personnel Details'!$N$29=""), $B196&gt;='Personnel Details'!$N$29), 'Personnel Details'!$Q$29, IF(AND(NOT('Personnel Details'!$I$29=""), $B196&gt;='Personnel Details'!$I$29), 'Personnel Details'!$L$29, 'Personnel Details'!$G$29)))</f>
        <v/>
      </c>
      <c r="LA196" s="59">
        <f t="shared" si="421"/>
        <v>0</v>
      </c>
      <c r="LB196" s="53"/>
      <c r="LD196" s="78" t="str">
        <f>IF(LD$9="", "", IF(AND(NOT('Personnel Details'!$N$30=""), $B196&gt;='Personnel Details'!$N$30), 'Personnel Details'!$O$30, IF(AND(NOT('Personnel Details'!$I$30=""), $B196&gt;='Personnel Details'!$I$30), 'Personnel Details'!$J$30, 'Personnel Details'!$E$30)))</f>
        <v/>
      </c>
      <c r="LE196" s="59" t="str">
        <f>IF(LD$9="", "", IF(AND(NOT('Personnel Details'!$N$30=""), $B196&gt;='Personnel Details'!$N$30), IF('Personnel Details'!$P$30="","", 'Personnel Details'!$P$30), IF(AND(NOT('Personnel Details'!$I$30=""), $B196&gt;='Personnel Details'!$I$30), IF('Personnel Details'!$K$30="", "", 'Personnel Details'!$K$30), IF('Personnel Details'!$F$30="", "", 'Personnel Details'!$F$30))))</f>
        <v/>
      </c>
      <c r="LF196" s="79" t="str">
        <f>IF(LD$9="", "", IF(AND(NOT('Personnel Details'!$N$30=""), $B196&gt;='Personnel Details'!$N$30), 'Personnel Details'!$Q$30, IF(AND(NOT('Personnel Details'!$I$30=""), $B196&gt;='Personnel Details'!$I$30), 'Personnel Details'!$L$30, 'Personnel Details'!$G$30)))</f>
        <v/>
      </c>
      <c r="LG196" s="59">
        <f t="shared" si="422"/>
        <v>0</v>
      </c>
      <c r="LH196" s="53"/>
      <c r="LJ196" s="78" t="str">
        <f>IF(LJ$9="", "", IF(AND(NOT('Personnel Details'!$N$31=""), $B196&gt;='Personnel Details'!$N$31), 'Personnel Details'!$O$31, IF(AND(NOT('Personnel Details'!$I$31=""), $B196&gt;='Personnel Details'!$I$31), 'Personnel Details'!$J$31, 'Personnel Details'!$E$31)))</f>
        <v/>
      </c>
      <c r="LK196" s="59" t="str">
        <f>IF(LJ$9="", "", IF(AND(NOT('Personnel Details'!$N$31=""), $B196&gt;='Personnel Details'!$N$31), IF('Personnel Details'!$P$31="","", 'Personnel Details'!$P$31), IF(AND(NOT('Personnel Details'!$I$31=""), $B196&gt;='Personnel Details'!$I$31), IF('Personnel Details'!$K$31="", "", 'Personnel Details'!$K$31), IF('Personnel Details'!$F$31="", "", 'Personnel Details'!$F$31))))</f>
        <v/>
      </c>
      <c r="LL196" s="79" t="str">
        <f>IF(LJ$9="", "", IF(AND(NOT('Personnel Details'!$N$31=""), $B196&gt;='Personnel Details'!$N$31), 'Personnel Details'!$Q$31, IF(AND(NOT('Personnel Details'!$I$31=""), $B196&gt;='Personnel Details'!$I$31), 'Personnel Details'!$L$31, 'Personnel Details'!$G$31)))</f>
        <v/>
      </c>
      <c r="LM196" s="59">
        <f t="shared" si="423"/>
        <v>0</v>
      </c>
      <c r="LN196" s="53"/>
      <c r="LP196" s="78" t="str">
        <f>IF(LP$9="", "", IF(AND(NOT('Personnel Details'!$N$32=""), $B196&gt;='Personnel Details'!$N$32), 'Personnel Details'!$O$32, IF(AND(NOT('Personnel Details'!$I$32=""), $B196&gt;='Personnel Details'!$I$32), 'Personnel Details'!$J$32, 'Personnel Details'!$E$32)))</f>
        <v/>
      </c>
      <c r="LQ196" s="59" t="str">
        <f>IF(LP$9="", "", IF(AND(NOT('Personnel Details'!$N$32=""), $B196&gt;='Personnel Details'!$N$32), IF('Personnel Details'!$P$32="","", 'Personnel Details'!$P$32), IF(AND(NOT('Personnel Details'!$I$32=""), $B196&gt;='Personnel Details'!$I$32), IF('Personnel Details'!$K$32="", "", 'Personnel Details'!$K$32), IF('Personnel Details'!$F$32="", "", 'Personnel Details'!$F$32))))</f>
        <v/>
      </c>
      <c r="LR196" s="79" t="str">
        <f>IF(LP$9="", "", IF(AND(NOT('Personnel Details'!$N$32=""), $B196&gt;='Personnel Details'!$N$32), 'Personnel Details'!$Q$32, IF(AND(NOT('Personnel Details'!$I$32=""), $B196&gt;='Personnel Details'!$I$32), 'Personnel Details'!$L$32, 'Personnel Details'!$G$32)))</f>
        <v/>
      </c>
      <c r="LS196" s="59">
        <f t="shared" si="424"/>
        <v>0</v>
      </c>
      <c r="LT196" s="53"/>
      <c r="LV196" s="78" t="str">
        <f>IF(LV$9="", "", IF(AND(NOT('Personnel Details'!$N$33=""), $B196&gt;='Personnel Details'!$N$33), 'Personnel Details'!$O$33, IF(AND(NOT('Personnel Details'!$I$33=""), $B196&gt;='Personnel Details'!$I$33), 'Personnel Details'!$J$33, 'Personnel Details'!$E$33)))</f>
        <v/>
      </c>
      <c r="LW196" s="59" t="str">
        <f>IF(LV$9="", "", IF(AND(NOT('Personnel Details'!$N$33=""), $B196&gt;='Personnel Details'!$N$33), IF('Personnel Details'!$P$33="","", 'Personnel Details'!$P$33), IF(AND(NOT('Personnel Details'!$I$33=""), $B196&gt;='Personnel Details'!$I$33), IF('Personnel Details'!$K$33="", "", 'Personnel Details'!$K$33), IF('Personnel Details'!$F$33="", "", 'Personnel Details'!$F$33))))</f>
        <v/>
      </c>
      <c r="LX196" s="79" t="str">
        <f>IF(LV$9="", "", IF(AND(NOT('Personnel Details'!$N$33=""), $B196&gt;='Personnel Details'!$N$33), 'Personnel Details'!$Q$33, IF(AND(NOT('Personnel Details'!$I$33=""), $B196&gt;='Personnel Details'!$I$33), 'Personnel Details'!$L$33, 'Personnel Details'!$G$33)))</f>
        <v/>
      </c>
      <c r="LY196" s="59">
        <f t="shared" si="425"/>
        <v>0</v>
      </c>
      <c r="LZ196" s="53"/>
      <c r="MB196" s="78" t="str">
        <f>IF(MB$9="", "", IF(AND(NOT('Personnel Details'!$N$34=""), $B196&gt;='Personnel Details'!$N$34), 'Personnel Details'!$O$34, IF(AND(NOT('Personnel Details'!$I$34=""), $B196&gt;='Personnel Details'!$I$34), 'Personnel Details'!$J$34, 'Personnel Details'!$E$34)))</f>
        <v/>
      </c>
      <c r="MC196" s="59" t="str">
        <f>IF(MB$9="", "", IF(AND(NOT('Personnel Details'!$N$34=""), $B196&gt;='Personnel Details'!$N$34), IF('Personnel Details'!$P$34="","", 'Personnel Details'!$P$34), IF(AND(NOT('Personnel Details'!$I$34=""), $B196&gt;='Personnel Details'!$I$34), IF('Personnel Details'!$K$34="", "", 'Personnel Details'!$K$34), IF('Personnel Details'!$F$34="", "", 'Personnel Details'!$F$34))))</f>
        <v/>
      </c>
      <c r="MD196" s="79" t="str">
        <f>IF(MB$9="", "", IF(AND(NOT('Personnel Details'!$N$34=""), $B196&gt;='Personnel Details'!$N$34), 'Personnel Details'!$Q$34, IF(AND(NOT('Personnel Details'!$I$34=""), $B196&gt;='Personnel Details'!$I$34), 'Personnel Details'!$L$34, 'Personnel Details'!$G$34)))</f>
        <v/>
      </c>
      <c r="ME196" s="59">
        <f t="shared" si="426"/>
        <v>0</v>
      </c>
      <c r="MF196" s="53"/>
      <c r="MH196" s="78" t="str">
        <f>IF(MH$9="", "", IF(AND(NOT('Personnel Details'!$N$35=""), $B196&gt;='Personnel Details'!$N$35), 'Personnel Details'!$O$35, IF(AND(NOT('Personnel Details'!$I$35=""), $B196&gt;='Personnel Details'!$I$35), 'Personnel Details'!$J$35, 'Personnel Details'!$E$35)))</f>
        <v/>
      </c>
      <c r="MI196" s="59" t="str">
        <f>IF(MH$9="", "", IF(AND(NOT('Personnel Details'!$N$35=""), $B196&gt;='Personnel Details'!$N$35), IF('Personnel Details'!$P$35="","", 'Personnel Details'!$P$35), IF(AND(NOT('Personnel Details'!$I$35=""), $B196&gt;='Personnel Details'!$I$35), IF('Personnel Details'!$K$35="", "", 'Personnel Details'!$K$35), IF('Personnel Details'!$F$35="", "", 'Personnel Details'!$F$35))))</f>
        <v/>
      </c>
      <c r="MJ196" s="79" t="str">
        <f>IF(MH$9="", "", IF(AND(NOT('Personnel Details'!$N$35=""), $B196&gt;='Personnel Details'!$N$35), 'Personnel Details'!$Q$35, IF(AND(NOT('Personnel Details'!$I$35=""), $B196&gt;='Personnel Details'!$I$35), 'Personnel Details'!$L$35, 'Personnel Details'!$G$35)))</f>
        <v/>
      </c>
      <c r="MK196" s="59">
        <f t="shared" si="427"/>
        <v>0</v>
      </c>
      <c r="ML196" s="53"/>
      <c r="MN196" s="78" t="str">
        <f>IF(MN$9="", "", IF(AND(NOT('Personnel Details'!$N$36=""), $B196&gt;='Personnel Details'!$N$36), 'Personnel Details'!$O$36, IF(AND(NOT('Personnel Details'!$I$36=""), $B196&gt;='Personnel Details'!$I$36), 'Personnel Details'!$J$36, 'Personnel Details'!$E$36)))</f>
        <v/>
      </c>
      <c r="MO196" s="59" t="str">
        <f>IF(MN$9="", "", IF(AND(NOT('Personnel Details'!$N$36=""), $B196&gt;='Personnel Details'!$N$36), IF('Personnel Details'!$P$36="","", 'Personnel Details'!$P$36), IF(AND(NOT('Personnel Details'!$I$36=""), $B196&gt;='Personnel Details'!$I$36), IF('Personnel Details'!$K$36="", "", 'Personnel Details'!$K$36), IF('Personnel Details'!$F$36="", "", 'Personnel Details'!$F$36))))</f>
        <v/>
      </c>
      <c r="MP196" s="79" t="str">
        <f>IF(MN$9="", "", IF(AND(NOT('Personnel Details'!$N$36=""), $B196&gt;='Personnel Details'!$N$36), 'Personnel Details'!$Q$36, IF(AND(NOT('Personnel Details'!$I$36=""), $B196&gt;='Personnel Details'!$I$36), 'Personnel Details'!$L$36, 'Personnel Details'!$G$36)))</f>
        <v/>
      </c>
      <c r="MQ196" s="59">
        <f t="shared" si="428"/>
        <v>0</v>
      </c>
      <c r="MR196" s="53"/>
      <c r="MT196" s="78" t="str">
        <f>IF(MT$9="", "", IF(AND(NOT('Personnel Details'!$N$37=""), $B196&gt;='Personnel Details'!$N$37), 'Personnel Details'!$O$37, IF(AND(NOT('Personnel Details'!$I$37=""), $B196&gt;='Personnel Details'!$I$37), 'Personnel Details'!$J$37, 'Personnel Details'!$E$37)))</f>
        <v/>
      </c>
      <c r="MU196" s="59" t="str">
        <f>IF(MT$9="", "", IF(AND(NOT('Personnel Details'!$N$37=""), $B196&gt;='Personnel Details'!$N$37), IF('Personnel Details'!$P$37="","", 'Personnel Details'!$P$37), IF(AND(NOT('Personnel Details'!$I$37=""), $B196&gt;='Personnel Details'!$I$37), IF('Personnel Details'!$K$37="", "", 'Personnel Details'!$K$37), IF('Personnel Details'!$F$37="", "", 'Personnel Details'!$F$37))))</f>
        <v/>
      </c>
      <c r="MV196" s="79" t="str">
        <f>IF(MT$9="", "", IF(AND(NOT('Personnel Details'!$N$37=""), $B196&gt;='Personnel Details'!$N$37), 'Personnel Details'!$Q$37, IF(AND(NOT('Personnel Details'!$I$37=""), $B196&gt;='Personnel Details'!$I$37), 'Personnel Details'!$L$37, 'Personnel Details'!$G$37)))</f>
        <v/>
      </c>
      <c r="MW196" s="59">
        <f t="shared" si="429"/>
        <v>0</v>
      </c>
      <c r="MX196" s="53"/>
      <c r="MZ196" s="78" t="str">
        <f>IF(MZ$9="", "", IF(AND(NOT('Personnel Details'!$N$38=""), $B196&gt;='Personnel Details'!$N$38), 'Personnel Details'!$O$38, IF(AND(NOT('Personnel Details'!$I$38=""), $B196&gt;='Personnel Details'!$I$38), 'Personnel Details'!$J$38, 'Personnel Details'!$E$38)))</f>
        <v/>
      </c>
      <c r="NA196" s="59" t="str">
        <f>IF(MZ$9="", "", IF(AND(NOT('Personnel Details'!$N$38=""), $B196&gt;='Personnel Details'!$N$38), IF('Personnel Details'!$P$38="","", 'Personnel Details'!$P$38), IF(AND(NOT('Personnel Details'!$I$38=""), $B196&gt;='Personnel Details'!$I$38), IF('Personnel Details'!$K$38="", "", 'Personnel Details'!$K$38), IF('Personnel Details'!$F$38="", "", 'Personnel Details'!$F$38))))</f>
        <v/>
      </c>
      <c r="NB196" s="79" t="str">
        <f>IF(MZ$9="", "", IF(AND(NOT('Personnel Details'!$N$38=""), $B196&gt;='Personnel Details'!$N$38), 'Personnel Details'!$Q$38, IF(AND(NOT('Personnel Details'!$I$38=""), $B196&gt;='Personnel Details'!$I$38), 'Personnel Details'!$L$38, 'Personnel Details'!$G$38)))</f>
        <v/>
      </c>
      <c r="NC196" s="59">
        <f t="shared" si="430"/>
        <v>0</v>
      </c>
      <c r="ND196" s="53"/>
      <c r="NF196" s="78" t="str">
        <f>IF(NF$9="", "", IF(AND(NOT('Personnel Details'!$N$39=""), $B196&gt;='Personnel Details'!$N$39), 'Personnel Details'!$O$39, IF(AND(NOT('Personnel Details'!$I$39=""), $B196&gt;='Personnel Details'!$I$39), 'Personnel Details'!$J$39, 'Personnel Details'!$E$39)))</f>
        <v/>
      </c>
      <c r="NG196" s="59" t="str">
        <f>IF(NF$9="", "", IF(AND(NOT('Personnel Details'!$N$39=""), $B196&gt;='Personnel Details'!$N$39), IF('Personnel Details'!$P$39="","", 'Personnel Details'!$P$39), IF(AND(NOT('Personnel Details'!$I$39=""), $B196&gt;='Personnel Details'!$I$39), IF('Personnel Details'!$K$39="", "", 'Personnel Details'!$K$39), IF('Personnel Details'!$F$39="", "", 'Personnel Details'!$F$39))))</f>
        <v/>
      </c>
      <c r="NH196" s="79" t="str">
        <f>IF(NF$9="", "", IF(AND(NOT('Personnel Details'!$N$39=""), $B196&gt;='Personnel Details'!$N$39), 'Personnel Details'!$Q$39, IF(AND(NOT('Personnel Details'!$I$39=""), $B196&gt;='Personnel Details'!$I$39), 'Personnel Details'!$L$39, 'Personnel Details'!$G$39)))</f>
        <v/>
      </c>
      <c r="NI196" s="59">
        <f t="shared" si="431"/>
        <v>0</v>
      </c>
      <c r="NJ196" s="53"/>
      <c r="NL196" s="78" t="str">
        <f>IF(NL$9="", "", IF(AND(NOT('Personnel Details'!$N$40=""), $B196&gt;='Personnel Details'!$N$40), 'Personnel Details'!$O$40, IF(AND(NOT('Personnel Details'!$I$40=""), $B196&gt;='Personnel Details'!$I$40), 'Personnel Details'!$J$40, 'Personnel Details'!$E$40)))</f>
        <v/>
      </c>
      <c r="NM196" s="59" t="str">
        <f>IF(NL$9="", "", IF(AND(NOT('Personnel Details'!$N$40=""), $B196&gt;='Personnel Details'!$N$40), IF('Personnel Details'!$P$40="","", 'Personnel Details'!$P$40), IF(AND(NOT('Personnel Details'!$I$40=""), $B196&gt;='Personnel Details'!$I$40), IF('Personnel Details'!$K$40="", "", 'Personnel Details'!$K$40), IF('Personnel Details'!$F$40="", "", 'Personnel Details'!$F$40))))</f>
        <v/>
      </c>
      <c r="NN196" s="79" t="str">
        <f>IF(NL$9="", "", IF(AND(NOT('Personnel Details'!$N$40=""), $B196&gt;='Personnel Details'!$N$40), 'Personnel Details'!$Q$40, IF(AND(NOT('Personnel Details'!$I$40=""), $B196&gt;='Personnel Details'!$I$40), 'Personnel Details'!$L$40, 'Personnel Details'!$G$40)))</f>
        <v/>
      </c>
      <c r="NO196" s="59">
        <f t="shared" si="432"/>
        <v>0</v>
      </c>
      <c r="NP196" s="53"/>
    </row>
    <row r="197" spans="1:380" x14ac:dyDescent="0.25">
      <c r="A197" s="32"/>
      <c r="B197" s="113">
        <f>IFERROR(IF(B196+1&gt;'Personnel Details'!$U$5, "", B196+1), "")</f>
        <v>44017</v>
      </c>
      <c r="C197" s="32"/>
      <c r="D197" s="120"/>
      <c r="E197" s="13" t="str">
        <f t="shared" si="311"/>
        <v/>
      </c>
      <c r="F197" s="13" t="str">
        <f t="shared" si="342"/>
        <v/>
      </c>
      <c r="G197" s="56" t="str">
        <f t="shared" si="433"/>
        <v/>
      </c>
      <c r="H197" s="16" t="str">
        <f t="shared" si="343"/>
        <v/>
      </c>
      <c r="I197" s="32"/>
      <c r="J197" s="120"/>
      <c r="K197" s="62" t="str">
        <f t="shared" si="312"/>
        <v/>
      </c>
      <c r="L197" s="62" t="str">
        <f t="shared" si="344"/>
        <v/>
      </c>
      <c r="M197" s="65" t="str">
        <f t="shared" si="434"/>
        <v/>
      </c>
      <c r="N197" s="68" t="str">
        <f t="shared" si="345"/>
        <v/>
      </c>
      <c r="O197" s="32"/>
      <c r="P197" s="120"/>
      <c r="Q197" s="62" t="str">
        <f t="shared" si="313"/>
        <v/>
      </c>
      <c r="R197" s="62" t="str">
        <f t="shared" si="346"/>
        <v/>
      </c>
      <c r="S197" s="65" t="str">
        <f t="shared" si="435"/>
        <v/>
      </c>
      <c r="T197" s="68" t="str">
        <f t="shared" si="347"/>
        <v/>
      </c>
      <c r="U197" s="32"/>
      <c r="V197" s="120"/>
      <c r="W197" s="62" t="str">
        <f t="shared" si="314"/>
        <v/>
      </c>
      <c r="X197" s="62" t="str">
        <f t="shared" si="348"/>
        <v/>
      </c>
      <c r="Y197" s="65" t="str">
        <f t="shared" si="436"/>
        <v/>
      </c>
      <c r="Z197" s="68" t="str">
        <f t="shared" si="349"/>
        <v/>
      </c>
      <c r="AA197" s="32"/>
      <c r="AB197" s="120"/>
      <c r="AC197" s="62" t="str">
        <f t="shared" si="315"/>
        <v/>
      </c>
      <c r="AD197" s="62" t="str">
        <f t="shared" si="350"/>
        <v/>
      </c>
      <c r="AE197" s="65" t="str">
        <f t="shared" si="437"/>
        <v/>
      </c>
      <c r="AF197" s="68" t="str">
        <f t="shared" si="351"/>
        <v/>
      </c>
      <c r="AG197" s="32"/>
      <c r="AH197" s="120"/>
      <c r="AI197" s="62" t="str">
        <f t="shared" si="316"/>
        <v/>
      </c>
      <c r="AJ197" s="62" t="str">
        <f t="shared" si="352"/>
        <v/>
      </c>
      <c r="AK197" s="65" t="str">
        <f t="shared" si="438"/>
        <v/>
      </c>
      <c r="AL197" s="68" t="str">
        <f t="shared" si="353"/>
        <v/>
      </c>
      <c r="AM197" s="32"/>
      <c r="AN197" s="120"/>
      <c r="AO197" s="62" t="str">
        <f t="shared" si="317"/>
        <v/>
      </c>
      <c r="AP197" s="62" t="str">
        <f t="shared" si="354"/>
        <v/>
      </c>
      <c r="AQ197" s="65" t="str">
        <f t="shared" si="439"/>
        <v/>
      </c>
      <c r="AR197" s="68" t="str">
        <f t="shared" si="355"/>
        <v/>
      </c>
      <c r="AS197" s="32"/>
      <c r="AT197" s="120"/>
      <c r="AU197" s="62" t="str">
        <f t="shared" si="318"/>
        <v/>
      </c>
      <c r="AV197" s="62" t="str">
        <f t="shared" si="356"/>
        <v/>
      </c>
      <c r="AW197" s="65" t="str">
        <f t="shared" si="440"/>
        <v/>
      </c>
      <c r="AX197" s="68" t="str">
        <f t="shared" si="357"/>
        <v/>
      </c>
      <c r="AY197" s="32"/>
      <c r="AZ197" s="120"/>
      <c r="BA197" s="62" t="str">
        <f t="shared" si="319"/>
        <v/>
      </c>
      <c r="BB197" s="62" t="str">
        <f t="shared" si="358"/>
        <v/>
      </c>
      <c r="BC197" s="65" t="str">
        <f t="shared" si="441"/>
        <v/>
      </c>
      <c r="BD197" s="68" t="str">
        <f t="shared" si="359"/>
        <v/>
      </c>
      <c r="BE197" s="32"/>
      <c r="BF197" s="120"/>
      <c r="BG197" s="62" t="str">
        <f t="shared" si="320"/>
        <v/>
      </c>
      <c r="BH197" s="62" t="str">
        <f t="shared" si="360"/>
        <v/>
      </c>
      <c r="BI197" s="65" t="str">
        <f t="shared" si="442"/>
        <v/>
      </c>
      <c r="BJ197" s="68" t="str">
        <f t="shared" si="361"/>
        <v/>
      </c>
      <c r="BK197" s="32"/>
      <c r="BL197" s="120"/>
      <c r="BM197" s="62" t="str">
        <f t="shared" si="321"/>
        <v/>
      </c>
      <c r="BN197" s="62" t="str">
        <f t="shared" si="362"/>
        <v/>
      </c>
      <c r="BO197" s="65" t="str">
        <f t="shared" si="443"/>
        <v/>
      </c>
      <c r="BP197" s="68" t="str">
        <f t="shared" si="363"/>
        <v/>
      </c>
      <c r="BQ197" s="32"/>
      <c r="BR197" s="120"/>
      <c r="BS197" s="62" t="str">
        <f t="shared" si="322"/>
        <v/>
      </c>
      <c r="BT197" s="62" t="str">
        <f t="shared" si="364"/>
        <v/>
      </c>
      <c r="BU197" s="65" t="str">
        <f t="shared" si="444"/>
        <v/>
      </c>
      <c r="BV197" s="68" t="str">
        <f t="shared" si="365"/>
        <v/>
      </c>
      <c r="BW197" s="32"/>
      <c r="BX197" s="120"/>
      <c r="BY197" s="62" t="str">
        <f t="shared" si="323"/>
        <v/>
      </c>
      <c r="BZ197" s="62" t="str">
        <f t="shared" si="366"/>
        <v/>
      </c>
      <c r="CA197" s="65" t="str">
        <f t="shared" si="445"/>
        <v/>
      </c>
      <c r="CB197" s="68" t="str">
        <f t="shared" si="367"/>
        <v/>
      </c>
      <c r="CC197" s="32"/>
      <c r="CD197" s="120"/>
      <c r="CE197" s="62" t="str">
        <f t="shared" si="324"/>
        <v/>
      </c>
      <c r="CF197" s="62" t="str">
        <f t="shared" si="368"/>
        <v/>
      </c>
      <c r="CG197" s="65" t="str">
        <f t="shared" si="446"/>
        <v/>
      </c>
      <c r="CH197" s="68" t="str">
        <f t="shared" si="369"/>
        <v/>
      </c>
      <c r="CI197" s="32"/>
      <c r="CJ197" s="120"/>
      <c r="CK197" s="62" t="str">
        <f t="shared" si="325"/>
        <v/>
      </c>
      <c r="CL197" s="62" t="str">
        <f t="shared" si="370"/>
        <v/>
      </c>
      <c r="CM197" s="65" t="str">
        <f t="shared" si="447"/>
        <v/>
      </c>
      <c r="CN197" s="68" t="str">
        <f t="shared" si="371"/>
        <v/>
      </c>
      <c r="CO197" s="32"/>
      <c r="CP197" s="120"/>
      <c r="CQ197" s="62" t="str">
        <f t="shared" si="326"/>
        <v/>
      </c>
      <c r="CR197" s="62" t="str">
        <f t="shared" si="372"/>
        <v/>
      </c>
      <c r="CS197" s="65" t="str">
        <f t="shared" si="448"/>
        <v/>
      </c>
      <c r="CT197" s="68" t="str">
        <f t="shared" si="373"/>
        <v/>
      </c>
      <c r="CU197" s="32"/>
      <c r="CV197" s="120"/>
      <c r="CW197" s="62" t="str">
        <f t="shared" si="327"/>
        <v/>
      </c>
      <c r="CX197" s="62" t="str">
        <f t="shared" si="374"/>
        <v/>
      </c>
      <c r="CY197" s="65" t="str">
        <f t="shared" si="449"/>
        <v/>
      </c>
      <c r="CZ197" s="68" t="str">
        <f t="shared" si="375"/>
        <v/>
      </c>
      <c r="DA197" s="32"/>
      <c r="DB197" s="120"/>
      <c r="DC197" s="62" t="str">
        <f t="shared" si="328"/>
        <v/>
      </c>
      <c r="DD197" s="62" t="str">
        <f t="shared" si="376"/>
        <v/>
      </c>
      <c r="DE197" s="65" t="str">
        <f t="shared" si="450"/>
        <v/>
      </c>
      <c r="DF197" s="68" t="str">
        <f t="shared" si="377"/>
        <v/>
      </c>
      <c r="DG197" s="32"/>
      <c r="DH197" s="120"/>
      <c r="DI197" s="62" t="str">
        <f t="shared" si="329"/>
        <v/>
      </c>
      <c r="DJ197" s="62" t="str">
        <f t="shared" si="378"/>
        <v/>
      </c>
      <c r="DK197" s="65" t="str">
        <f t="shared" si="451"/>
        <v/>
      </c>
      <c r="DL197" s="68" t="str">
        <f t="shared" si="379"/>
        <v/>
      </c>
      <c r="DM197" s="32"/>
      <c r="DN197" s="120"/>
      <c r="DO197" s="62" t="str">
        <f t="shared" si="330"/>
        <v/>
      </c>
      <c r="DP197" s="62" t="str">
        <f t="shared" si="380"/>
        <v/>
      </c>
      <c r="DQ197" s="65" t="str">
        <f t="shared" si="452"/>
        <v/>
      </c>
      <c r="DR197" s="68" t="str">
        <f t="shared" si="381"/>
        <v/>
      </c>
      <c r="DS197" s="32"/>
      <c r="DT197" s="120"/>
      <c r="DU197" s="62" t="str">
        <f t="shared" si="331"/>
        <v/>
      </c>
      <c r="DV197" s="62" t="str">
        <f t="shared" si="382"/>
        <v/>
      </c>
      <c r="DW197" s="65" t="str">
        <f t="shared" si="453"/>
        <v/>
      </c>
      <c r="DX197" s="68" t="str">
        <f t="shared" si="383"/>
        <v/>
      </c>
      <c r="DY197" s="32"/>
      <c r="DZ197" s="120"/>
      <c r="EA197" s="62" t="str">
        <f t="shared" si="332"/>
        <v/>
      </c>
      <c r="EB197" s="62" t="str">
        <f t="shared" si="384"/>
        <v/>
      </c>
      <c r="EC197" s="65" t="str">
        <f t="shared" si="454"/>
        <v/>
      </c>
      <c r="ED197" s="68" t="str">
        <f t="shared" si="385"/>
        <v/>
      </c>
      <c r="EE197" s="32"/>
      <c r="EF197" s="120"/>
      <c r="EG197" s="62" t="str">
        <f t="shared" si="333"/>
        <v/>
      </c>
      <c r="EH197" s="62" t="str">
        <f t="shared" si="386"/>
        <v/>
      </c>
      <c r="EI197" s="65" t="str">
        <f t="shared" si="455"/>
        <v/>
      </c>
      <c r="EJ197" s="68" t="str">
        <f t="shared" si="387"/>
        <v/>
      </c>
      <c r="EK197" s="32"/>
      <c r="EL197" s="120"/>
      <c r="EM197" s="62" t="str">
        <f t="shared" si="334"/>
        <v/>
      </c>
      <c r="EN197" s="62" t="str">
        <f t="shared" si="388"/>
        <v/>
      </c>
      <c r="EO197" s="65" t="str">
        <f t="shared" si="456"/>
        <v/>
      </c>
      <c r="EP197" s="68" t="str">
        <f t="shared" si="389"/>
        <v/>
      </c>
      <c r="EQ197" s="32"/>
      <c r="ER197" s="120"/>
      <c r="ES197" s="62" t="str">
        <f t="shared" si="335"/>
        <v/>
      </c>
      <c r="ET197" s="62" t="str">
        <f t="shared" si="390"/>
        <v/>
      </c>
      <c r="EU197" s="65" t="str">
        <f t="shared" si="457"/>
        <v/>
      </c>
      <c r="EV197" s="68" t="str">
        <f t="shared" si="391"/>
        <v/>
      </c>
      <c r="EW197" s="32"/>
      <c r="EX197" s="120"/>
      <c r="EY197" s="62" t="str">
        <f t="shared" si="336"/>
        <v/>
      </c>
      <c r="EZ197" s="62" t="str">
        <f t="shared" si="392"/>
        <v/>
      </c>
      <c r="FA197" s="65" t="str">
        <f t="shared" si="458"/>
        <v/>
      </c>
      <c r="FB197" s="68" t="str">
        <f t="shared" si="393"/>
        <v/>
      </c>
      <c r="FC197" s="32"/>
      <c r="FD197" s="120"/>
      <c r="FE197" s="62" t="str">
        <f t="shared" si="337"/>
        <v/>
      </c>
      <c r="FF197" s="62" t="str">
        <f t="shared" si="394"/>
        <v/>
      </c>
      <c r="FG197" s="65" t="str">
        <f t="shared" si="459"/>
        <v/>
      </c>
      <c r="FH197" s="68" t="str">
        <f t="shared" si="395"/>
        <v/>
      </c>
      <c r="FI197" s="32"/>
      <c r="FJ197" s="120"/>
      <c r="FK197" s="62" t="str">
        <f t="shared" si="338"/>
        <v/>
      </c>
      <c r="FL197" s="62" t="str">
        <f t="shared" si="396"/>
        <v/>
      </c>
      <c r="FM197" s="65" t="str">
        <f t="shared" si="460"/>
        <v/>
      </c>
      <c r="FN197" s="68" t="str">
        <f t="shared" si="397"/>
        <v/>
      </c>
      <c r="FO197" s="32"/>
      <c r="FP197" s="120"/>
      <c r="FQ197" s="62" t="str">
        <f t="shared" si="339"/>
        <v/>
      </c>
      <c r="FR197" s="62" t="str">
        <f t="shared" si="398"/>
        <v/>
      </c>
      <c r="FS197" s="65" t="str">
        <f t="shared" si="461"/>
        <v/>
      </c>
      <c r="FT197" s="68" t="str">
        <f t="shared" si="399"/>
        <v/>
      </c>
      <c r="FU197" s="32"/>
      <c r="FV197" s="120"/>
      <c r="FW197" s="62" t="str">
        <f t="shared" si="340"/>
        <v/>
      </c>
      <c r="FX197" s="62" t="str">
        <f t="shared" si="400"/>
        <v/>
      </c>
      <c r="FY197" s="65" t="str">
        <f t="shared" si="462"/>
        <v/>
      </c>
      <c r="FZ197" s="68" t="str">
        <f t="shared" si="401"/>
        <v/>
      </c>
      <c r="GA197" s="32"/>
      <c r="GC197" s="7" t="str">
        <f t="shared" si="402"/>
        <v>Jul 2020</v>
      </c>
      <c r="GD197" s="7" t="str">
        <f t="shared" ca="1" si="341"/>
        <v>Weekend</v>
      </c>
      <c r="GT197" s="71">
        <f>IF(GT$9="", "", IF(AND(NOT('Personnel Details'!$N$11=""), $B197&gt;='Personnel Details'!$N$11), 'Personnel Details'!$O$11, IF(AND(NOT('Personnel Details'!$I$11=""), $B197&gt;='Personnel Details'!$I$11), 'Personnel Details'!$J$11, 'Personnel Details'!$E$11)))</f>
        <v>0.8</v>
      </c>
      <c r="GU197" s="59" t="str">
        <f>IF(GT$9="", "", IF(AND(NOT('Personnel Details'!$N$11=""), $B197&gt;='Personnel Details'!$N$11), IF('Personnel Details'!$P$11="","", 'Personnel Details'!$P$11), IF(AND(NOT('Personnel Details'!$I$11=""), $B197&gt;='Personnel Details'!$I$11), IF('Personnel Details'!$K$11="", "", 'Personnel Details'!$K$11), IF('Personnel Details'!$F$11="", "", 'Personnel Details'!$F$11))))</f>
        <v/>
      </c>
      <c r="GV197" s="74">
        <f>IF(GT$9="", "", IF(AND(NOT('Personnel Details'!$N$11=""), $B197&gt;='Personnel Details'!$N$11), 'Personnel Details'!$Q$11, IF(AND(NOT('Personnel Details'!$I$11=""), $B197&gt;='Personnel Details'!$I$11), 'Personnel Details'!$L$11, 'Personnel Details'!$G$11)))</f>
        <v>0</v>
      </c>
      <c r="GW197" s="59">
        <f t="shared" si="403"/>
        <v>0</v>
      </c>
      <c r="GX197" s="53"/>
      <c r="GZ197" s="78">
        <f>IF(GZ$9="", "", IF(AND(NOT('Personnel Details'!$N$12=""), $B197&gt;='Personnel Details'!$N$12), 'Personnel Details'!$O$12, IF(AND(NOT('Personnel Details'!$I$12=""), $B197&gt;='Personnel Details'!$I$12), 'Personnel Details'!$J$12, 'Personnel Details'!$E$12)))</f>
        <v>0.8</v>
      </c>
      <c r="HA197" s="59" t="str">
        <f>IF(GZ$9="", "", IF(AND(NOT('Personnel Details'!$N$12=""), $B197&gt;='Personnel Details'!$N$12), IF('Personnel Details'!$P$12="","", 'Personnel Details'!$P$12), IF(AND(NOT('Personnel Details'!$I$12=""), $B197&gt;='Personnel Details'!$I$12), IF('Personnel Details'!$K$12="", "", 'Personnel Details'!$K$12), IF('Personnel Details'!$F$12="", "", 'Personnel Details'!$F$12))))</f>
        <v/>
      </c>
      <c r="HB197" s="79">
        <f>IF(GZ$9="", "", IF(AND(NOT('Personnel Details'!$N$12=""), $B197&gt;='Personnel Details'!$N$12), 'Personnel Details'!$Q$12, IF(AND(NOT('Personnel Details'!$I$12=""), $B197&gt;='Personnel Details'!$I$12), 'Personnel Details'!$L$12, 'Personnel Details'!$G$12)))</f>
        <v>0</v>
      </c>
      <c r="HC197" s="59">
        <f t="shared" si="404"/>
        <v>0</v>
      </c>
      <c r="HD197" s="53"/>
      <c r="HF197" s="78">
        <f>IF(HF$9="", "", IF(AND(NOT('Personnel Details'!$N$13=""), $B197&gt;='Personnel Details'!$N$13), 'Personnel Details'!$O$13, IF(AND(NOT('Personnel Details'!$I$13=""), $B197&gt;='Personnel Details'!$I$13), 'Personnel Details'!$J$13, 'Personnel Details'!$E$13)))</f>
        <v>0.8</v>
      </c>
      <c r="HG197" s="59" t="str">
        <f>IF(HF$9="", "", IF(AND(NOT('Personnel Details'!$N$13=""), $B197&gt;='Personnel Details'!$N$13), IF('Personnel Details'!$P$13="","", 'Personnel Details'!$P$13), IF(AND(NOT('Personnel Details'!$I$13=""), $B197&gt;='Personnel Details'!$I$13), IF('Personnel Details'!$K$13="", "", 'Personnel Details'!$K$13), IF('Personnel Details'!$F$13="", "", 'Personnel Details'!$F$13))))</f>
        <v/>
      </c>
      <c r="HH197" s="79">
        <f>IF(HF$9="", "", IF(AND(NOT('Personnel Details'!$N$13=""), $B197&gt;='Personnel Details'!$N$13), 'Personnel Details'!$Q$13, IF(AND(NOT('Personnel Details'!$I$13=""), $B197&gt;='Personnel Details'!$I$13), 'Personnel Details'!$L$13, 'Personnel Details'!$G$13)))</f>
        <v>0</v>
      </c>
      <c r="HI197" s="59">
        <f t="shared" si="405"/>
        <v>0</v>
      </c>
      <c r="HJ197" s="53"/>
      <c r="HL197" s="78">
        <f>IF(HL$9="", "", IF(AND(NOT('Personnel Details'!$N$14=""), $B197&gt;='Personnel Details'!$N$14), 'Personnel Details'!$O$14, IF(AND(NOT('Personnel Details'!$I$14=""), $B197&gt;='Personnel Details'!$I$14), 'Personnel Details'!$J$14, 'Personnel Details'!$E$14)))</f>
        <v>0.8</v>
      </c>
      <c r="HM197" s="59">
        <f>IF(HL$9="", "", IF(AND(NOT('Personnel Details'!$N$14=""), $B197&gt;='Personnel Details'!$N$14), IF('Personnel Details'!$P$14="","", 'Personnel Details'!$P$14), IF(AND(NOT('Personnel Details'!$I$14=""), $B197&gt;='Personnel Details'!$I$14), IF('Personnel Details'!$K$14="", "", 'Personnel Details'!$K$14), IF('Personnel Details'!$F$14="", "", 'Personnel Details'!$F$14))))</f>
        <v>2000</v>
      </c>
      <c r="HN197" s="79">
        <f>IF(HL$9="", "", IF(AND(NOT('Personnel Details'!$N$14=""), $B197&gt;='Personnel Details'!$N$14), 'Personnel Details'!$Q$14, IF(AND(NOT('Personnel Details'!$I$14=""), $B197&gt;='Personnel Details'!$I$14), 'Personnel Details'!$L$14, 'Personnel Details'!$G$14)))</f>
        <v>0.85</v>
      </c>
      <c r="HO197" s="59">
        <f t="shared" si="406"/>
        <v>0</v>
      </c>
      <c r="HP197" s="53"/>
      <c r="HR197" s="78" t="str">
        <f>IF(HR$9="", "", IF(AND(NOT('Personnel Details'!$N$15=""), $B197&gt;='Personnel Details'!$N$15), 'Personnel Details'!$O$15, IF(AND(NOT('Personnel Details'!$I$15=""), $B197&gt;='Personnel Details'!$I$15), 'Personnel Details'!$J$15, 'Personnel Details'!$E$15)))</f>
        <v/>
      </c>
      <c r="HS197" s="59" t="str">
        <f>IF(HR$9="", "", IF(AND(NOT('Personnel Details'!$N$15=""), $B197&gt;='Personnel Details'!$N$15), IF('Personnel Details'!$P$15="","", 'Personnel Details'!$P$15), IF(AND(NOT('Personnel Details'!$I$15=""), $B197&gt;='Personnel Details'!$I$15), IF('Personnel Details'!$K$15="", "", 'Personnel Details'!$K$15), IF('Personnel Details'!$F$15="", "", 'Personnel Details'!$F$15))))</f>
        <v/>
      </c>
      <c r="HT197" s="79" t="str">
        <f>IF(HR$9="", "", IF(AND(NOT('Personnel Details'!$N$15=""), $B197&gt;='Personnel Details'!$N$15), 'Personnel Details'!$Q$15, IF(AND(NOT('Personnel Details'!$I$15=""), $B197&gt;='Personnel Details'!$I$15), 'Personnel Details'!$L$15, 'Personnel Details'!$G$15)))</f>
        <v/>
      </c>
      <c r="HU197" s="59">
        <f t="shared" si="407"/>
        <v>0</v>
      </c>
      <c r="HV197" s="53"/>
      <c r="HX197" s="78" t="str">
        <f>IF(HX$9="", "", IF(AND(NOT('Personnel Details'!$N$16=""), $B197&gt;='Personnel Details'!$N$16), 'Personnel Details'!$O$16, IF(AND(NOT('Personnel Details'!$I$16=""), $B197&gt;='Personnel Details'!$I$16), 'Personnel Details'!$J$16, 'Personnel Details'!$E$16)))</f>
        <v/>
      </c>
      <c r="HY197" s="59" t="str">
        <f>IF(HX$9="", "", IF(AND(NOT('Personnel Details'!$N$16=""), $B197&gt;='Personnel Details'!$N$16), IF('Personnel Details'!$P$16="","", 'Personnel Details'!$P$16), IF(AND(NOT('Personnel Details'!$I$16=""), $B197&gt;='Personnel Details'!$I$16), IF('Personnel Details'!$K$16="", "", 'Personnel Details'!$K$16), IF('Personnel Details'!$F$16="", "", 'Personnel Details'!$F$16))))</f>
        <v/>
      </c>
      <c r="HZ197" s="79" t="str">
        <f>IF(HX$9="", "", IF(AND(NOT('Personnel Details'!$N$16=""), $B197&gt;='Personnel Details'!$N$16), 'Personnel Details'!$Q$16, IF(AND(NOT('Personnel Details'!$I$16=""), $B197&gt;='Personnel Details'!$I$16), 'Personnel Details'!$L$16, 'Personnel Details'!$G$16)))</f>
        <v/>
      </c>
      <c r="IA197" s="59">
        <f t="shared" si="408"/>
        <v>0</v>
      </c>
      <c r="IB197" s="53"/>
      <c r="ID197" s="78" t="str">
        <f>IF(ID$9="", "", IF(AND(NOT('Personnel Details'!$N$17=""), $B197&gt;='Personnel Details'!$N$17), 'Personnel Details'!$O$17, IF(AND(NOT('Personnel Details'!$I$17=""), $B197&gt;='Personnel Details'!$I$17), 'Personnel Details'!$J$17, 'Personnel Details'!$E$17)))</f>
        <v/>
      </c>
      <c r="IE197" s="59" t="str">
        <f>IF(ID$9="", "", IF(AND(NOT('Personnel Details'!$N$17=""), $B197&gt;='Personnel Details'!$N$17), IF('Personnel Details'!$P$17="","", 'Personnel Details'!$P$17), IF(AND(NOT('Personnel Details'!$I$17=""), $B197&gt;='Personnel Details'!$I$17), IF('Personnel Details'!$K$17="", "", 'Personnel Details'!$K$17), IF('Personnel Details'!$F$17="", "", 'Personnel Details'!$F$17))))</f>
        <v/>
      </c>
      <c r="IF197" s="79" t="str">
        <f>IF(ID$9="", "", IF(AND(NOT('Personnel Details'!$N$17=""), $B197&gt;='Personnel Details'!$N$17), 'Personnel Details'!$Q$17, IF(AND(NOT('Personnel Details'!$I$17=""), $B197&gt;='Personnel Details'!$I$17), 'Personnel Details'!$L$17, 'Personnel Details'!$G$17)))</f>
        <v/>
      </c>
      <c r="IG197" s="59">
        <f t="shared" si="409"/>
        <v>0</v>
      </c>
      <c r="IH197" s="53"/>
      <c r="IJ197" s="78" t="str">
        <f>IF(IJ$9="", "", IF(AND(NOT('Personnel Details'!$N$18=""), $B197&gt;='Personnel Details'!$N$18), 'Personnel Details'!$O$18, IF(AND(NOT('Personnel Details'!$I$18=""), $B197&gt;='Personnel Details'!$I$18), 'Personnel Details'!$J$18, 'Personnel Details'!$E$18)))</f>
        <v/>
      </c>
      <c r="IK197" s="59" t="str">
        <f>IF(IJ$9="", "", IF(AND(NOT('Personnel Details'!$N$18=""), $B197&gt;='Personnel Details'!$N$18), IF('Personnel Details'!$P$18="","", 'Personnel Details'!$P$18), IF(AND(NOT('Personnel Details'!$I$18=""), $B197&gt;='Personnel Details'!$I$18), IF('Personnel Details'!$K$18="", "", 'Personnel Details'!$K$18), IF('Personnel Details'!$F$18="", "", 'Personnel Details'!$F$18))))</f>
        <v/>
      </c>
      <c r="IL197" s="79" t="str">
        <f>IF(IJ$9="", "", IF(AND(NOT('Personnel Details'!$N$18=""), $B197&gt;='Personnel Details'!$N$18), 'Personnel Details'!$Q$18, IF(AND(NOT('Personnel Details'!$I$18=""), $B197&gt;='Personnel Details'!$I$18), 'Personnel Details'!$L$18, 'Personnel Details'!$G$18)))</f>
        <v/>
      </c>
      <c r="IM197" s="59">
        <f t="shared" si="410"/>
        <v>0</v>
      </c>
      <c r="IN197" s="53"/>
      <c r="IP197" s="78" t="str">
        <f>IF(IP$9="", "", IF(AND(NOT('Personnel Details'!$N$19=""), $B197&gt;='Personnel Details'!$N$19), 'Personnel Details'!$O$19, IF(AND(NOT('Personnel Details'!$I$19=""), $B197&gt;='Personnel Details'!$I$19), 'Personnel Details'!$J$19, 'Personnel Details'!$E$19)))</f>
        <v/>
      </c>
      <c r="IQ197" s="59" t="str">
        <f>IF(IP$9="", "", IF(AND(NOT('Personnel Details'!$N$19=""), $B197&gt;='Personnel Details'!$N$19), IF('Personnel Details'!$P$19="","", 'Personnel Details'!$P$19), IF(AND(NOT('Personnel Details'!$I$19=""), $B197&gt;='Personnel Details'!$I$19), IF('Personnel Details'!$K$19="", "", 'Personnel Details'!$K$19), IF('Personnel Details'!$F$19="", "", 'Personnel Details'!$F$19))))</f>
        <v/>
      </c>
      <c r="IR197" s="79" t="str">
        <f>IF(IP$9="", "", IF(AND(NOT('Personnel Details'!$N$19=""), $B197&gt;='Personnel Details'!$N$19), 'Personnel Details'!$Q$19, IF(AND(NOT('Personnel Details'!$I$19=""), $B197&gt;='Personnel Details'!$I$19), 'Personnel Details'!$L$19, 'Personnel Details'!$G$19)))</f>
        <v/>
      </c>
      <c r="IS197" s="59">
        <f t="shared" si="411"/>
        <v>0</v>
      </c>
      <c r="IT197" s="53"/>
      <c r="IV197" s="78" t="str">
        <f>IF(IV$9="", "", IF(AND(NOT('Personnel Details'!$N$20=""), $B197&gt;='Personnel Details'!$N$20), 'Personnel Details'!$O$20, IF(AND(NOT('Personnel Details'!$I$20=""), $B197&gt;='Personnel Details'!$I$20), 'Personnel Details'!$J$20, 'Personnel Details'!$E$20)))</f>
        <v/>
      </c>
      <c r="IW197" s="59" t="str">
        <f>IF(IV$9="", "", IF(AND(NOT('Personnel Details'!$N$20=""), $B197&gt;='Personnel Details'!$N$20), IF('Personnel Details'!$P$20="","", 'Personnel Details'!$P$20), IF(AND(NOT('Personnel Details'!$I$20=""), $B197&gt;='Personnel Details'!$I$20), IF('Personnel Details'!$K$20="", "", 'Personnel Details'!$K$20), IF('Personnel Details'!$F$20="", "", 'Personnel Details'!$F$20))))</f>
        <v/>
      </c>
      <c r="IX197" s="79" t="str">
        <f>IF(IV$9="", "", IF(AND(NOT('Personnel Details'!$N$20=""), $B197&gt;='Personnel Details'!$N$20), 'Personnel Details'!$Q$20, IF(AND(NOT('Personnel Details'!$I$20=""), $B197&gt;='Personnel Details'!$I$20), 'Personnel Details'!$L$20, 'Personnel Details'!$G$20)))</f>
        <v/>
      </c>
      <c r="IY197" s="59">
        <f t="shared" si="412"/>
        <v>0</v>
      </c>
      <c r="IZ197" s="53"/>
      <c r="JB197" s="78" t="str">
        <f>IF(JB$9="", "", IF(AND(NOT('Personnel Details'!$N$21=""), $B197&gt;='Personnel Details'!$N$21), 'Personnel Details'!$O$21, IF(AND(NOT('Personnel Details'!$I$21=""), $B197&gt;='Personnel Details'!$I$21), 'Personnel Details'!$J$21, 'Personnel Details'!$E$21)))</f>
        <v/>
      </c>
      <c r="JC197" s="59" t="str">
        <f>IF(JB$9="", "", IF(AND(NOT('Personnel Details'!$N$21=""), $B197&gt;='Personnel Details'!$N$21), IF('Personnel Details'!$P$21="","", 'Personnel Details'!$P$21), IF(AND(NOT('Personnel Details'!$I$21=""), $B197&gt;='Personnel Details'!$I$21), IF('Personnel Details'!$K$21="", "", 'Personnel Details'!$K$21), IF('Personnel Details'!$F$21="", "", 'Personnel Details'!$F$21))))</f>
        <v/>
      </c>
      <c r="JD197" s="79" t="str">
        <f>IF(JB$9="", "", IF(AND(NOT('Personnel Details'!$N$21=""), $B197&gt;='Personnel Details'!$N$21), 'Personnel Details'!$Q$21, IF(AND(NOT('Personnel Details'!$I$21=""), $B197&gt;='Personnel Details'!$I$21), 'Personnel Details'!$L$21, 'Personnel Details'!$G$21)))</f>
        <v/>
      </c>
      <c r="JE197" s="59">
        <f t="shared" si="413"/>
        <v>0</v>
      </c>
      <c r="JF197" s="53"/>
      <c r="JH197" s="78" t="str">
        <f>IF(JH$9="", "", IF(AND(NOT('Personnel Details'!$N$22=""), $B197&gt;='Personnel Details'!$N$22), 'Personnel Details'!$O$22, IF(AND(NOT('Personnel Details'!$I$22=""), $B197&gt;='Personnel Details'!$I$22), 'Personnel Details'!$J$22, 'Personnel Details'!$E$22)))</f>
        <v/>
      </c>
      <c r="JI197" s="59" t="str">
        <f>IF(JH$9="", "", IF(AND(NOT('Personnel Details'!$N$22=""), $B197&gt;='Personnel Details'!$N$22), IF('Personnel Details'!$P$22="","", 'Personnel Details'!$P$22), IF(AND(NOT('Personnel Details'!$I$22=""), $B197&gt;='Personnel Details'!$I$22), IF('Personnel Details'!$K$22="", "", 'Personnel Details'!$K$22), IF('Personnel Details'!$F$22="", "", 'Personnel Details'!$F$22))))</f>
        <v/>
      </c>
      <c r="JJ197" s="79" t="str">
        <f>IF(JH$9="", "", IF(AND(NOT('Personnel Details'!$N$22=""), $B197&gt;='Personnel Details'!$N$22), 'Personnel Details'!$Q$22, IF(AND(NOT('Personnel Details'!$I$22=""), $B197&gt;='Personnel Details'!$I$22), 'Personnel Details'!$L$22, 'Personnel Details'!$G$22)))</f>
        <v/>
      </c>
      <c r="JK197" s="59">
        <f t="shared" si="414"/>
        <v>0</v>
      </c>
      <c r="JL197" s="53"/>
      <c r="JN197" s="78" t="str">
        <f>IF(JN$9="", "", IF(AND(NOT('Personnel Details'!$N$23=""), $B197&gt;='Personnel Details'!$N$23), 'Personnel Details'!$O$23, IF(AND(NOT('Personnel Details'!$I$23=""), $B197&gt;='Personnel Details'!$I$23), 'Personnel Details'!$J$23, 'Personnel Details'!$E$23)))</f>
        <v/>
      </c>
      <c r="JO197" s="59" t="str">
        <f>IF(JN$9="", "", IF(AND(NOT('Personnel Details'!$N$23=""), $B197&gt;='Personnel Details'!$N$23), IF('Personnel Details'!$P$23="","", 'Personnel Details'!$P$23), IF(AND(NOT('Personnel Details'!$I$23=""), $B197&gt;='Personnel Details'!$I$23), IF('Personnel Details'!$K$23="", "", 'Personnel Details'!$K$23), IF('Personnel Details'!$F$23="", "", 'Personnel Details'!$F$23))))</f>
        <v/>
      </c>
      <c r="JP197" s="79" t="str">
        <f>IF(JN$9="", "", IF(AND(NOT('Personnel Details'!$N$23=""), $B197&gt;='Personnel Details'!$N$23), 'Personnel Details'!$Q$23, IF(AND(NOT('Personnel Details'!$I$23=""), $B197&gt;='Personnel Details'!$I$23), 'Personnel Details'!$L$23, 'Personnel Details'!$G$23)))</f>
        <v/>
      </c>
      <c r="JQ197" s="59">
        <f t="shared" si="415"/>
        <v>0</v>
      </c>
      <c r="JR197" s="53"/>
      <c r="JT197" s="78" t="str">
        <f>IF(JT$9="", "", IF(AND(NOT('Personnel Details'!$N$24=""), $B197&gt;='Personnel Details'!$N$24), 'Personnel Details'!$O$24, IF(AND(NOT('Personnel Details'!$I$24=""), $B197&gt;='Personnel Details'!$I$24), 'Personnel Details'!$J$24, 'Personnel Details'!$E$24)))</f>
        <v/>
      </c>
      <c r="JU197" s="59" t="str">
        <f>IF(JT$9="", "", IF(AND(NOT('Personnel Details'!$N$24=""), $B197&gt;='Personnel Details'!$N$24), IF('Personnel Details'!$P$24="","", 'Personnel Details'!$P$24), IF(AND(NOT('Personnel Details'!$I$24=""), $B197&gt;='Personnel Details'!$I$24), IF('Personnel Details'!$K$24="", "", 'Personnel Details'!$K$24), IF('Personnel Details'!$F$24="", "", 'Personnel Details'!$F$24))))</f>
        <v/>
      </c>
      <c r="JV197" s="79" t="str">
        <f>IF(JT$9="", "", IF(AND(NOT('Personnel Details'!$N$24=""), $B197&gt;='Personnel Details'!$N$24), 'Personnel Details'!$Q$24, IF(AND(NOT('Personnel Details'!$I$24=""), $B197&gt;='Personnel Details'!$I$24), 'Personnel Details'!$L$24, 'Personnel Details'!$G$24)))</f>
        <v/>
      </c>
      <c r="JW197" s="59">
        <f t="shared" si="416"/>
        <v>0</v>
      </c>
      <c r="JX197" s="53"/>
      <c r="JZ197" s="78" t="str">
        <f>IF(JZ$9="", "", IF(AND(NOT('Personnel Details'!$N$25=""), $B197&gt;='Personnel Details'!$N$25), 'Personnel Details'!$O$25, IF(AND(NOT('Personnel Details'!$I$25=""), $B197&gt;='Personnel Details'!$I$25), 'Personnel Details'!$J$25, 'Personnel Details'!$E$25)))</f>
        <v/>
      </c>
      <c r="KA197" s="59" t="str">
        <f>IF(JZ$9="", "", IF(AND(NOT('Personnel Details'!$N$25=""), $B197&gt;='Personnel Details'!$N$25), IF('Personnel Details'!$P$25="","", 'Personnel Details'!$P$25), IF(AND(NOT('Personnel Details'!$I$25=""), $B197&gt;='Personnel Details'!$I$25), IF('Personnel Details'!$K$25="", "", 'Personnel Details'!$K$25), IF('Personnel Details'!$F$25="", "", 'Personnel Details'!$F$25))))</f>
        <v/>
      </c>
      <c r="KB197" s="79" t="str">
        <f>IF(JZ$9="", "", IF(AND(NOT('Personnel Details'!$N$25=""), $B197&gt;='Personnel Details'!$N$25), 'Personnel Details'!$Q$25, IF(AND(NOT('Personnel Details'!$I$25=""), $B197&gt;='Personnel Details'!$I$25), 'Personnel Details'!$L$25, 'Personnel Details'!$G$25)))</f>
        <v/>
      </c>
      <c r="KC197" s="59">
        <f t="shared" si="417"/>
        <v>0</v>
      </c>
      <c r="KD197" s="53"/>
      <c r="KF197" s="78" t="str">
        <f>IF(KF$9="", "", IF(AND(NOT('Personnel Details'!$N$26=""), $B197&gt;='Personnel Details'!$N$26), 'Personnel Details'!$O$26, IF(AND(NOT('Personnel Details'!$I$26=""), $B197&gt;='Personnel Details'!$I$26), 'Personnel Details'!$J$26, 'Personnel Details'!$E$26)))</f>
        <v/>
      </c>
      <c r="KG197" s="59" t="str">
        <f>IF(KF$9="", "", IF(AND(NOT('Personnel Details'!$N$26=""), $B197&gt;='Personnel Details'!$N$26), IF('Personnel Details'!$P$26="","", 'Personnel Details'!$P$26), IF(AND(NOT('Personnel Details'!$I$26=""), $B197&gt;='Personnel Details'!$I$26), IF('Personnel Details'!$K$26="", "", 'Personnel Details'!$K$26), IF('Personnel Details'!$F$26="", "", 'Personnel Details'!$F$26))))</f>
        <v/>
      </c>
      <c r="KH197" s="79" t="str">
        <f>IF(KF$9="", "", IF(AND(NOT('Personnel Details'!$N$26=""), $B197&gt;='Personnel Details'!$N$26), 'Personnel Details'!$Q$26, IF(AND(NOT('Personnel Details'!$I$26=""), $B197&gt;='Personnel Details'!$I$26), 'Personnel Details'!$L$26, 'Personnel Details'!$G$26)))</f>
        <v/>
      </c>
      <c r="KI197" s="59">
        <f t="shared" si="418"/>
        <v>0</v>
      </c>
      <c r="KJ197" s="53"/>
      <c r="KL197" s="78" t="str">
        <f>IF(KL$9="", "", IF(AND(NOT('Personnel Details'!$N$27=""), $B197&gt;='Personnel Details'!$N$27), 'Personnel Details'!$O$27, IF(AND(NOT('Personnel Details'!$I$27=""), $B197&gt;='Personnel Details'!$I$27), 'Personnel Details'!$J$27, 'Personnel Details'!$E$27)))</f>
        <v/>
      </c>
      <c r="KM197" s="59" t="str">
        <f>IF(KL$9="", "", IF(AND(NOT('Personnel Details'!$N$27=""), $B197&gt;='Personnel Details'!$N$27), IF('Personnel Details'!$P$27="","", 'Personnel Details'!$P$27), IF(AND(NOT('Personnel Details'!$I$27=""), $B197&gt;='Personnel Details'!$I$27), IF('Personnel Details'!$K$27="", "", 'Personnel Details'!$K$27), IF('Personnel Details'!$F$27="", "", 'Personnel Details'!$F$27))))</f>
        <v/>
      </c>
      <c r="KN197" s="79" t="str">
        <f>IF(KL$9="", "", IF(AND(NOT('Personnel Details'!$N$27=""), $B197&gt;='Personnel Details'!$N$27), 'Personnel Details'!$Q$27, IF(AND(NOT('Personnel Details'!$I$27=""), $B197&gt;='Personnel Details'!$I$27), 'Personnel Details'!$L$27, 'Personnel Details'!$G$27)))</f>
        <v/>
      </c>
      <c r="KO197" s="59">
        <f t="shared" si="419"/>
        <v>0</v>
      </c>
      <c r="KP197" s="53"/>
      <c r="KR197" s="78" t="str">
        <f>IF(KR$9="", "", IF(AND(NOT('Personnel Details'!$N$28=""), $B197&gt;='Personnel Details'!$N$28), 'Personnel Details'!$O$28, IF(AND(NOT('Personnel Details'!$I$28=""), $B197&gt;='Personnel Details'!$I$28), 'Personnel Details'!$J$28, 'Personnel Details'!$E$28)))</f>
        <v/>
      </c>
      <c r="KS197" s="59" t="str">
        <f>IF(KR$9="", "", IF(AND(NOT('Personnel Details'!$N$28=""), $B197&gt;='Personnel Details'!$N$28), IF('Personnel Details'!$P$28="","", 'Personnel Details'!$P$28), IF(AND(NOT('Personnel Details'!$I$28=""), $B197&gt;='Personnel Details'!$I$28), IF('Personnel Details'!$K$28="", "", 'Personnel Details'!$K$28), IF('Personnel Details'!$F$28="", "", 'Personnel Details'!$F$28))))</f>
        <v/>
      </c>
      <c r="KT197" s="79" t="str">
        <f>IF(KR$9="", "", IF(AND(NOT('Personnel Details'!$N$28=""), $B197&gt;='Personnel Details'!$N$28), 'Personnel Details'!$Q$28, IF(AND(NOT('Personnel Details'!$I$28=""), $B197&gt;='Personnel Details'!$I$28), 'Personnel Details'!$L$28, 'Personnel Details'!$G$28)))</f>
        <v/>
      </c>
      <c r="KU197" s="59">
        <f t="shared" si="420"/>
        <v>0</v>
      </c>
      <c r="KV197" s="53"/>
      <c r="KX197" s="78" t="str">
        <f>IF(KX$9="", "", IF(AND(NOT('Personnel Details'!$N$29=""), $B197&gt;='Personnel Details'!$N$29), 'Personnel Details'!$O$29, IF(AND(NOT('Personnel Details'!$I$29=""), $B197&gt;='Personnel Details'!$I$29), 'Personnel Details'!$J$29, 'Personnel Details'!$E$29)))</f>
        <v/>
      </c>
      <c r="KY197" s="59" t="str">
        <f>IF(KX$9="", "", IF(AND(NOT('Personnel Details'!$N$29=""), $B197&gt;='Personnel Details'!$N$29), IF('Personnel Details'!$P$29="","", 'Personnel Details'!$P$29), IF(AND(NOT('Personnel Details'!$I$29=""), $B197&gt;='Personnel Details'!$I$29), IF('Personnel Details'!$K$29="", "", 'Personnel Details'!$K$29), IF('Personnel Details'!$F$29="", "", 'Personnel Details'!$F$29))))</f>
        <v/>
      </c>
      <c r="KZ197" s="79" t="str">
        <f>IF(KX$9="", "", IF(AND(NOT('Personnel Details'!$N$29=""), $B197&gt;='Personnel Details'!$N$29), 'Personnel Details'!$Q$29, IF(AND(NOT('Personnel Details'!$I$29=""), $B197&gt;='Personnel Details'!$I$29), 'Personnel Details'!$L$29, 'Personnel Details'!$G$29)))</f>
        <v/>
      </c>
      <c r="LA197" s="59">
        <f t="shared" si="421"/>
        <v>0</v>
      </c>
      <c r="LB197" s="53"/>
      <c r="LD197" s="78" t="str">
        <f>IF(LD$9="", "", IF(AND(NOT('Personnel Details'!$N$30=""), $B197&gt;='Personnel Details'!$N$30), 'Personnel Details'!$O$30, IF(AND(NOT('Personnel Details'!$I$30=""), $B197&gt;='Personnel Details'!$I$30), 'Personnel Details'!$J$30, 'Personnel Details'!$E$30)))</f>
        <v/>
      </c>
      <c r="LE197" s="59" t="str">
        <f>IF(LD$9="", "", IF(AND(NOT('Personnel Details'!$N$30=""), $B197&gt;='Personnel Details'!$N$30), IF('Personnel Details'!$P$30="","", 'Personnel Details'!$P$30), IF(AND(NOT('Personnel Details'!$I$30=""), $B197&gt;='Personnel Details'!$I$30), IF('Personnel Details'!$K$30="", "", 'Personnel Details'!$K$30), IF('Personnel Details'!$F$30="", "", 'Personnel Details'!$F$30))))</f>
        <v/>
      </c>
      <c r="LF197" s="79" t="str">
        <f>IF(LD$9="", "", IF(AND(NOT('Personnel Details'!$N$30=""), $B197&gt;='Personnel Details'!$N$30), 'Personnel Details'!$Q$30, IF(AND(NOT('Personnel Details'!$I$30=""), $B197&gt;='Personnel Details'!$I$30), 'Personnel Details'!$L$30, 'Personnel Details'!$G$30)))</f>
        <v/>
      </c>
      <c r="LG197" s="59">
        <f t="shared" si="422"/>
        <v>0</v>
      </c>
      <c r="LH197" s="53"/>
      <c r="LJ197" s="78" t="str">
        <f>IF(LJ$9="", "", IF(AND(NOT('Personnel Details'!$N$31=""), $B197&gt;='Personnel Details'!$N$31), 'Personnel Details'!$O$31, IF(AND(NOT('Personnel Details'!$I$31=""), $B197&gt;='Personnel Details'!$I$31), 'Personnel Details'!$J$31, 'Personnel Details'!$E$31)))</f>
        <v/>
      </c>
      <c r="LK197" s="59" t="str">
        <f>IF(LJ$9="", "", IF(AND(NOT('Personnel Details'!$N$31=""), $B197&gt;='Personnel Details'!$N$31), IF('Personnel Details'!$P$31="","", 'Personnel Details'!$P$31), IF(AND(NOT('Personnel Details'!$I$31=""), $B197&gt;='Personnel Details'!$I$31), IF('Personnel Details'!$K$31="", "", 'Personnel Details'!$K$31), IF('Personnel Details'!$F$31="", "", 'Personnel Details'!$F$31))))</f>
        <v/>
      </c>
      <c r="LL197" s="79" t="str">
        <f>IF(LJ$9="", "", IF(AND(NOT('Personnel Details'!$N$31=""), $B197&gt;='Personnel Details'!$N$31), 'Personnel Details'!$Q$31, IF(AND(NOT('Personnel Details'!$I$31=""), $B197&gt;='Personnel Details'!$I$31), 'Personnel Details'!$L$31, 'Personnel Details'!$G$31)))</f>
        <v/>
      </c>
      <c r="LM197" s="59">
        <f t="shared" si="423"/>
        <v>0</v>
      </c>
      <c r="LN197" s="53"/>
      <c r="LP197" s="78" t="str">
        <f>IF(LP$9="", "", IF(AND(NOT('Personnel Details'!$N$32=""), $B197&gt;='Personnel Details'!$N$32), 'Personnel Details'!$O$32, IF(AND(NOT('Personnel Details'!$I$32=""), $B197&gt;='Personnel Details'!$I$32), 'Personnel Details'!$J$32, 'Personnel Details'!$E$32)))</f>
        <v/>
      </c>
      <c r="LQ197" s="59" t="str">
        <f>IF(LP$9="", "", IF(AND(NOT('Personnel Details'!$N$32=""), $B197&gt;='Personnel Details'!$N$32), IF('Personnel Details'!$P$32="","", 'Personnel Details'!$P$32), IF(AND(NOT('Personnel Details'!$I$32=""), $B197&gt;='Personnel Details'!$I$32), IF('Personnel Details'!$K$32="", "", 'Personnel Details'!$K$32), IF('Personnel Details'!$F$32="", "", 'Personnel Details'!$F$32))))</f>
        <v/>
      </c>
      <c r="LR197" s="79" t="str">
        <f>IF(LP$9="", "", IF(AND(NOT('Personnel Details'!$N$32=""), $B197&gt;='Personnel Details'!$N$32), 'Personnel Details'!$Q$32, IF(AND(NOT('Personnel Details'!$I$32=""), $B197&gt;='Personnel Details'!$I$32), 'Personnel Details'!$L$32, 'Personnel Details'!$G$32)))</f>
        <v/>
      </c>
      <c r="LS197" s="59">
        <f t="shared" si="424"/>
        <v>0</v>
      </c>
      <c r="LT197" s="53"/>
      <c r="LV197" s="78" t="str">
        <f>IF(LV$9="", "", IF(AND(NOT('Personnel Details'!$N$33=""), $B197&gt;='Personnel Details'!$N$33), 'Personnel Details'!$O$33, IF(AND(NOT('Personnel Details'!$I$33=""), $B197&gt;='Personnel Details'!$I$33), 'Personnel Details'!$J$33, 'Personnel Details'!$E$33)))</f>
        <v/>
      </c>
      <c r="LW197" s="59" t="str">
        <f>IF(LV$9="", "", IF(AND(NOT('Personnel Details'!$N$33=""), $B197&gt;='Personnel Details'!$N$33), IF('Personnel Details'!$P$33="","", 'Personnel Details'!$P$33), IF(AND(NOT('Personnel Details'!$I$33=""), $B197&gt;='Personnel Details'!$I$33), IF('Personnel Details'!$K$33="", "", 'Personnel Details'!$K$33), IF('Personnel Details'!$F$33="", "", 'Personnel Details'!$F$33))))</f>
        <v/>
      </c>
      <c r="LX197" s="79" t="str">
        <f>IF(LV$9="", "", IF(AND(NOT('Personnel Details'!$N$33=""), $B197&gt;='Personnel Details'!$N$33), 'Personnel Details'!$Q$33, IF(AND(NOT('Personnel Details'!$I$33=""), $B197&gt;='Personnel Details'!$I$33), 'Personnel Details'!$L$33, 'Personnel Details'!$G$33)))</f>
        <v/>
      </c>
      <c r="LY197" s="59">
        <f t="shared" si="425"/>
        <v>0</v>
      </c>
      <c r="LZ197" s="53"/>
      <c r="MB197" s="78" t="str">
        <f>IF(MB$9="", "", IF(AND(NOT('Personnel Details'!$N$34=""), $B197&gt;='Personnel Details'!$N$34), 'Personnel Details'!$O$34, IF(AND(NOT('Personnel Details'!$I$34=""), $B197&gt;='Personnel Details'!$I$34), 'Personnel Details'!$J$34, 'Personnel Details'!$E$34)))</f>
        <v/>
      </c>
      <c r="MC197" s="59" t="str">
        <f>IF(MB$9="", "", IF(AND(NOT('Personnel Details'!$N$34=""), $B197&gt;='Personnel Details'!$N$34), IF('Personnel Details'!$P$34="","", 'Personnel Details'!$P$34), IF(AND(NOT('Personnel Details'!$I$34=""), $B197&gt;='Personnel Details'!$I$34), IF('Personnel Details'!$K$34="", "", 'Personnel Details'!$K$34), IF('Personnel Details'!$F$34="", "", 'Personnel Details'!$F$34))))</f>
        <v/>
      </c>
      <c r="MD197" s="79" t="str">
        <f>IF(MB$9="", "", IF(AND(NOT('Personnel Details'!$N$34=""), $B197&gt;='Personnel Details'!$N$34), 'Personnel Details'!$Q$34, IF(AND(NOT('Personnel Details'!$I$34=""), $B197&gt;='Personnel Details'!$I$34), 'Personnel Details'!$L$34, 'Personnel Details'!$G$34)))</f>
        <v/>
      </c>
      <c r="ME197" s="59">
        <f t="shared" si="426"/>
        <v>0</v>
      </c>
      <c r="MF197" s="53"/>
      <c r="MH197" s="78" t="str">
        <f>IF(MH$9="", "", IF(AND(NOT('Personnel Details'!$N$35=""), $B197&gt;='Personnel Details'!$N$35), 'Personnel Details'!$O$35, IF(AND(NOT('Personnel Details'!$I$35=""), $B197&gt;='Personnel Details'!$I$35), 'Personnel Details'!$J$35, 'Personnel Details'!$E$35)))</f>
        <v/>
      </c>
      <c r="MI197" s="59" t="str">
        <f>IF(MH$9="", "", IF(AND(NOT('Personnel Details'!$N$35=""), $B197&gt;='Personnel Details'!$N$35), IF('Personnel Details'!$P$35="","", 'Personnel Details'!$P$35), IF(AND(NOT('Personnel Details'!$I$35=""), $B197&gt;='Personnel Details'!$I$35), IF('Personnel Details'!$K$35="", "", 'Personnel Details'!$K$35), IF('Personnel Details'!$F$35="", "", 'Personnel Details'!$F$35))))</f>
        <v/>
      </c>
      <c r="MJ197" s="79" t="str">
        <f>IF(MH$9="", "", IF(AND(NOT('Personnel Details'!$N$35=""), $B197&gt;='Personnel Details'!$N$35), 'Personnel Details'!$Q$35, IF(AND(NOT('Personnel Details'!$I$35=""), $B197&gt;='Personnel Details'!$I$35), 'Personnel Details'!$L$35, 'Personnel Details'!$G$35)))</f>
        <v/>
      </c>
      <c r="MK197" s="59">
        <f t="shared" si="427"/>
        <v>0</v>
      </c>
      <c r="ML197" s="53"/>
      <c r="MN197" s="78" t="str">
        <f>IF(MN$9="", "", IF(AND(NOT('Personnel Details'!$N$36=""), $B197&gt;='Personnel Details'!$N$36), 'Personnel Details'!$O$36, IF(AND(NOT('Personnel Details'!$I$36=""), $B197&gt;='Personnel Details'!$I$36), 'Personnel Details'!$J$36, 'Personnel Details'!$E$36)))</f>
        <v/>
      </c>
      <c r="MO197" s="59" t="str">
        <f>IF(MN$9="", "", IF(AND(NOT('Personnel Details'!$N$36=""), $B197&gt;='Personnel Details'!$N$36), IF('Personnel Details'!$P$36="","", 'Personnel Details'!$P$36), IF(AND(NOT('Personnel Details'!$I$36=""), $B197&gt;='Personnel Details'!$I$36), IF('Personnel Details'!$K$36="", "", 'Personnel Details'!$K$36), IF('Personnel Details'!$F$36="", "", 'Personnel Details'!$F$36))))</f>
        <v/>
      </c>
      <c r="MP197" s="79" t="str">
        <f>IF(MN$9="", "", IF(AND(NOT('Personnel Details'!$N$36=""), $B197&gt;='Personnel Details'!$N$36), 'Personnel Details'!$Q$36, IF(AND(NOT('Personnel Details'!$I$36=""), $B197&gt;='Personnel Details'!$I$36), 'Personnel Details'!$L$36, 'Personnel Details'!$G$36)))</f>
        <v/>
      </c>
      <c r="MQ197" s="59">
        <f t="shared" si="428"/>
        <v>0</v>
      </c>
      <c r="MR197" s="53"/>
      <c r="MT197" s="78" t="str">
        <f>IF(MT$9="", "", IF(AND(NOT('Personnel Details'!$N$37=""), $B197&gt;='Personnel Details'!$N$37), 'Personnel Details'!$O$37, IF(AND(NOT('Personnel Details'!$I$37=""), $B197&gt;='Personnel Details'!$I$37), 'Personnel Details'!$J$37, 'Personnel Details'!$E$37)))</f>
        <v/>
      </c>
      <c r="MU197" s="59" t="str">
        <f>IF(MT$9="", "", IF(AND(NOT('Personnel Details'!$N$37=""), $B197&gt;='Personnel Details'!$N$37), IF('Personnel Details'!$P$37="","", 'Personnel Details'!$P$37), IF(AND(NOT('Personnel Details'!$I$37=""), $B197&gt;='Personnel Details'!$I$37), IF('Personnel Details'!$K$37="", "", 'Personnel Details'!$K$37), IF('Personnel Details'!$F$37="", "", 'Personnel Details'!$F$37))))</f>
        <v/>
      </c>
      <c r="MV197" s="79" t="str">
        <f>IF(MT$9="", "", IF(AND(NOT('Personnel Details'!$N$37=""), $B197&gt;='Personnel Details'!$N$37), 'Personnel Details'!$Q$37, IF(AND(NOT('Personnel Details'!$I$37=""), $B197&gt;='Personnel Details'!$I$37), 'Personnel Details'!$L$37, 'Personnel Details'!$G$37)))</f>
        <v/>
      </c>
      <c r="MW197" s="59">
        <f t="shared" si="429"/>
        <v>0</v>
      </c>
      <c r="MX197" s="53"/>
      <c r="MZ197" s="78" t="str">
        <f>IF(MZ$9="", "", IF(AND(NOT('Personnel Details'!$N$38=""), $B197&gt;='Personnel Details'!$N$38), 'Personnel Details'!$O$38, IF(AND(NOT('Personnel Details'!$I$38=""), $B197&gt;='Personnel Details'!$I$38), 'Personnel Details'!$J$38, 'Personnel Details'!$E$38)))</f>
        <v/>
      </c>
      <c r="NA197" s="59" t="str">
        <f>IF(MZ$9="", "", IF(AND(NOT('Personnel Details'!$N$38=""), $B197&gt;='Personnel Details'!$N$38), IF('Personnel Details'!$P$38="","", 'Personnel Details'!$P$38), IF(AND(NOT('Personnel Details'!$I$38=""), $B197&gt;='Personnel Details'!$I$38), IF('Personnel Details'!$K$38="", "", 'Personnel Details'!$K$38), IF('Personnel Details'!$F$38="", "", 'Personnel Details'!$F$38))))</f>
        <v/>
      </c>
      <c r="NB197" s="79" t="str">
        <f>IF(MZ$9="", "", IF(AND(NOT('Personnel Details'!$N$38=""), $B197&gt;='Personnel Details'!$N$38), 'Personnel Details'!$Q$38, IF(AND(NOT('Personnel Details'!$I$38=""), $B197&gt;='Personnel Details'!$I$38), 'Personnel Details'!$L$38, 'Personnel Details'!$G$38)))</f>
        <v/>
      </c>
      <c r="NC197" s="59">
        <f t="shared" si="430"/>
        <v>0</v>
      </c>
      <c r="ND197" s="53"/>
      <c r="NF197" s="78" t="str">
        <f>IF(NF$9="", "", IF(AND(NOT('Personnel Details'!$N$39=""), $B197&gt;='Personnel Details'!$N$39), 'Personnel Details'!$O$39, IF(AND(NOT('Personnel Details'!$I$39=""), $B197&gt;='Personnel Details'!$I$39), 'Personnel Details'!$J$39, 'Personnel Details'!$E$39)))</f>
        <v/>
      </c>
      <c r="NG197" s="59" t="str">
        <f>IF(NF$9="", "", IF(AND(NOT('Personnel Details'!$N$39=""), $B197&gt;='Personnel Details'!$N$39), IF('Personnel Details'!$P$39="","", 'Personnel Details'!$P$39), IF(AND(NOT('Personnel Details'!$I$39=""), $B197&gt;='Personnel Details'!$I$39), IF('Personnel Details'!$K$39="", "", 'Personnel Details'!$K$39), IF('Personnel Details'!$F$39="", "", 'Personnel Details'!$F$39))))</f>
        <v/>
      </c>
      <c r="NH197" s="79" t="str">
        <f>IF(NF$9="", "", IF(AND(NOT('Personnel Details'!$N$39=""), $B197&gt;='Personnel Details'!$N$39), 'Personnel Details'!$Q$39, IF(AND(NOT('Personnel Details'!$I$39=""), $B197&gt;='Personnel Details'!$I$39), 'Personnel Details'!$L$39, 'Personnel Details'!$G$39)))</f>
        <v/>
      </c>
      <c r="NI197" s="59">
        <f t="shared" si="431"/>
        <v>0</v>
      </c>
      <c r="NJ197" s="53"/>
      <c r="NL197" s="78" t="str">
        <f>IF(NL$9="", "", IF(AND(NOT('Personnel Details'!$N$40=""), $B197&gt;='Personnel Details'!$N$40), 'Personnel Details'!$O$40, IF(AND(NOT('Personnel Details'!$I$40=""), $B197&gt;='Personnel Details'!$I$40), 'Personnel Details'!$J$40, 'Personnel Details'!$E$40)))</f>
        <v/>
      </c>
      <c r="NM197" s="59" t="str">
        <f>IF(NL$9="", "", IF(AND(NOT('Personnel Details'!$N$40=""), $B197&gt;='Personnel Details'!$N$40), IF('Personnel Details'!$P$40="","", 'Personnel Details'!$P$40), IF(AND(NOT('Personnel Details'!$I$40=""), $B197&gt;='Personnel Details'!$I$40), IF('Personnel Details'!$K$40="", "", 'Personnel Details'!$K$40), IF('Personnel Details'!$F$40="", "", 'Personnel Details'!$F$40))))</f>
        <v/>
      </c>
      <c r="NN197" s="79" t="str">
        <f>IF(NL$9="", "", IF(AND(NOT('Personnel Details'!$N$40=""), $B197&gt;='Personnel Details'!$N$40), 'Personnel Details'!$Q$40, IF(AND(NOT('Personnel Details'!$I$40=""), $B197&gt;='Personnel Details'!$I$40), 'Personnel Details'!$L$40, 'Personnel Details'!$G$40)))</f>
        <v/>
      </c>
      <c r="NO197" s="59">
        <f t="shared" si="432"/>
        <v>0</v>
      </c>
      <c r="NP197" s="53"/>
    </row>
    <row r="198" spans="1:380" x14ac:dyDescent="0.25">
      <c r="A198" s="32"/>
      <c r="B198" s="113">
        <f>IFERROR(IF(B197+1&gt;'Personnel Details'!$U$5, "", B197+1), "")</f>
        <v>44018</v>
      </c>
      <c r="C198" s="32"/>
      <c r="D198" s="120"/>
      <c r="E198" s="13" t="str">
        <f t="shared" si="311"/>
        <v/>
      </c>
      <c r="F198" s="13" t="str">
        <f t="shared" si="342"/>
        <v/>
      </c>
      <c r="G198" s="56" t="str">
        <f t="shared" si="433"/>
        <v/>
      </c>
      <c r="H198" s="16" t="str">
        <f t="shared" si="343"/>
        <v/>
      </c>
      <c r="I198" s="32"/>
      <c r="J198" s="120"/>
      <c r="K198" s="62" t="str">
        <f t="shared" si="312"/>
        <v/>
      </c>
      <c r="L198" s="62" t="str">
        <f t="shared" si="344"/>
        <v/>
      </c>
      <c r="M198" s="65" t="str">
        <f t="shared" si="434"/>
        <v/>
      </c>
      <c r="N198" s="68" t="str">
        <f t="shared" si="345"/>
        <v/>
      </c>
      <c r="O198" s="32"/>
      <c r="P198" s="120"/>
      <c r="Q198" s="62" t="str">
        <f t="shared" si="313"/>
        <v/>
      </c>
      <c r="R198" s="62" t="str">
        <f t="shared" si="346"/>
        <v/>
      </c>
      <c r="S198" s="65" t="str">
        <f t="shared" si="435"/>
        <v/>
      </c>
      <c r="T198" s="68" t="str">
        <f t="shared" si="347"/>
        <v/>
      </c>
      <c r="U198" s="32"/>
      <c r="V198" s="120"/>
      <c r="W198" s="62" t="str">
        <f t="shared" si="314"/>
        <v/>
      </c>
      <c r="X198" s="62" t="str">
        <f t="shared" si="348"/>
        <v/>
      </c>
      <c r="Y198" s="65" t="str">
        <f t="shared" si="436"/>
        <v/>
      </c>
      <c r="Z198" s="68" t="str">
        <f t="shared" si="349"/>
        <v/>
      </c>
      <c r="AA198" s="32"/>
      <c r="AB198" s="120"/>
      <c r="AC198" s="62" t="str">
        <f t="shared" si="315"/>
        <v/>
      </c>
      <c r="AD198" s="62" t="str">
        <f t="shared" si="350"/>
        <v/>
      </c>
      <c r="AE198" s="65" t="str">
        <f t="shared" si="437"/>
        <v/>
      </c>
      <c r="AF198" s="68" t="str">
        <f t="shared" si="351"/>
        <v/>
      </c>
      <c r="AG198" s="32"/>
      <c r="AH198" s="120"/>
      <c r="AI198" s="62" t="str">
        <f t="shared" si="316"/>
        <v/>
      </c>
      <c r="AJ198" s="62" t="str">
        <f t="shared" si="352"/>
        <v/>
      </c>
      <c r="AK198" s="65" t="str">
        <f t="shared" si="438"/>
        <v/>
      </c>
      <c r="AL198" s="68" t="str">
        <f t="shared" si="353"/>
        <v/>
      </c>
      <c r="AM198" s="32"/>
      <c r="AN198" s="120"/>
      <c r="AO198" s="62" t="str">
        <f t="shared" si="317"/>
        <v/>
      </c>
      <c r="AP198" s="62" t="str">
        <f t="shared" si="354"/>
        <v/>
      </c>
      <c r="AQ198" s="65" t="str">
        <f t="shared" si="439"/>
        <v/>
      </c>
      <c r="AR198" s="68" t="str">
        <f t="shared" si="355"/>
        <v/>
      </c>
      <c r="AS198" s="32"/>
      <c r="AT198" s="120"/>
      <c r="AU198" s="62" t="str">
        <f t="shared" si="318"/>
        <v/>
      </c>
      <c r="AV198" s="62" t="str">
        <f t="shared" si="356"/>
        <v/>
      </c>
      <c r="AW198" s="65" t="str">
        <f t="shared" si="440"/>
        <v/>
      </c>
      <c r="AX198" s="68" t="str">
        <f t="shared" si="357"/>
        <v/>
      </c>
      <c r="AY198" s="32"/>
      <c r="AZ198" s="120"/>
      <c r="BA198" s="62" t="str">
        <f t="shared" si="319"/>
        <v/>
      </c>
      <c r="BB198" s="62" t="str">
        <f t="shared" si="358"/>
        <v/>
      </c>
      <c r="BC198" s="65" t="str">
        <f t="shared" si="441"/>
        <v/>
      </c>
      <c r="BD198" s="68" t="str">
        <f t="shared" si="359"/>
        <v/>
      </c>
      <c r="BE198" s="32"/>
      <c r="BF198" s="120"/>
      <c r="BG198" s="62" t="str">
        <f t="shared" si="320"/>
        <v/>
      </c>
      <c r="BH198" s="62" t="str">
        <f t="shared" si="360"/>
        <v/>
      </c>
      <c r="BI198" s="65" t="str">
        <f t="shared" si="442"/>
        <v/>
      </c>
      <c r="BJ198" s="68" t="str">
        <f t="shared" si="361"/>
        <v/>
      </c>
      <c r="BK198" s="32"/>
      <c r="BL198" s="120"/>
      <c r="BM198" s="62" t="str">
        <f t="shared" si="321"/>
        <v/>
      </c>
      <c r="BN198" s="62" t="str">
        <f t="shared" si="362"/>
        <v/>
      </c>
      <c r="BO198" s="65" t="str">
        <f t="shared" si="443"/>
        <v/>
      </c>
      <c r="BP198" s="68" t="str">
        <f t="shared" si="363"/>
        <v/>
      </c>
      <c r="BQ198" s="32"/>
      <c r="BR198" s="120"/>
      <c r="BS198" s="62" t="str">
        <f t="shared" si="322"/>
        <v/>
      </c>
      <c r="BT198" s="62" t="str">
        <f t="shared" si="364"/>
        <v/>
      </c>
      <c r="BU198" s="65" t="str">
        <f t="shared" si="444"/>
        <v/>
      </c>
      <c r="BV198" s="68" t="str">
        <f t="shared" si="365"/>
        <v/>
      </c>
      <c r="BW198" s="32"/>
      <c r="BX198" s="120"/>
      <c r="BY198" s="62" t="str">
        <f t="shared" si="323"/>
        <v/>
      </c>
      <c r="BZ198" s="62" t="str">
        <f t="shared" si="366"/>
        <v/>
      </c>
      <c r="CA198" s="65" t="str">
        <f t="shared" si="445"/>
        <v/>
      </c>
      <c r="CB198" s="68" t="str">
        <f t="shared" si="367"/>
        <v/>
      </c>
      <c r="CC198" s="32"/>
      <c r="CD198" s="120"/>
      <c r="CE198" s="62" t="str">
        <f t="shared" si="324"/>
        <v/>
      </c>
      <c r="CF198" s="62" t="str">
        <f t="shared" si="368"/>
        <v/>
      </c>
      <c r="CG198" s="65" t="str">
        <f t="shared" si="446"/>
        <v/>
      </c>
      <c r="CH198" s="68" t="str">
        <f t="shared" si="369"/>
        <v/>
      </c>
      <c r="CI198" s="32"/>
      <c r="CJ198" s="120"/>
      <c r="CK198" s="62" t="str">
        <f t="shared" si="325"/>
        <v/>
      </c>
      <c r="CL198" s="62" t="str">
        <f t="shared" si="370"/>
        <v/>
      </c>
      <c r="CM198" s="65" t="str">
        <f t="shared" si="447"/>
        <v/>
      </c>
      <c r="CN198" s="68" t="str">
        <f t="shared" si="371"/>
        <v/>
      </c>
      <c r="CO198" s="32"/>
      <c r="CP198" s="120"/>
      <c r="CQ198" s="62" t="str">
        <f t="shared" si="326"/>
        <v/>
      </c>
      <c r="CR198" s="62" t="str">
        <f t="shared" si="372"/>
        <v/>
      </c>
      <c r="CS198" s="65" t="str">
        <f t="shared" si="448"/>
        <v/>
      </c>
      <c r="CT198" s="68" t="str">
        <f t="shared" si="373"/>
        <v/>
      </c>
      <c r="CU198" s="32"/>
      <c r="CV198" s="120"/>
      <c r="CW198" s="62" t="str">
        <f t="shared" si="327"/>
        <v/>
      </c>
      <c r="CX198" s="62" t="str">
        <f t="shared" si="374"/>
        <v/>
      </c>
      <c r="CY198" s="65" t="str">
        <f t="shared" si="449"/>
        <v/>
      </c>
      <c r="CZ198" s="68" t="str">
        <f t="shared" si="375"/>
        <v/>
      </c>
      <c r="DA198" s="32"/>
      <c r="DB198" s="120"/>
      <c r="DC198" s="62" t="str">
        <f t="shared" si="328"/>
        <v/>
      </c>
      <c r="DD198" s="62" t="str">
        <f t="shared" si="376"/>
        <v/>
      </c>
      <c r="DE198" s="65" t="str">
        <f t="shared" si="450"/>
        <v/>
      </c>
      <c r="DF198" s="68" t="str">
        <f t="shared" si="377"/>
        <v/>
      </c>
      <c r="DG198" s="32"/>
      <c r="DH198" s="120"/>
      <c r="DI198" s="62" t="str">
        <f t="shared" si="329"/>
        <v/>
      </c>
      <c r="DJ198" s="62" t="str">
        <f t="shared" si="378"/>
        <v/>
      </c>
      <c r="DK198" s="65" t="str">
        <f t="shared" si="451"/>
        <v/>
      </c>
      <c r="DL198" s="68" t="str">
        <f t="shared" si="379"/>
        <v/>
      </c>
      <c r="DM198" s="32"/>
      <c r="DN198" s="120"/>
      <c r="DO198" s="62" t="str">
        <f t="shared" si="330"/>
        <v/>
      </c>
      <c r="DP198" s="62" t="str">
        <f t="shared" si="380"/>
        <v/>
      </c>
      <c r="DQ198" s="65" t="str">
        <f t="shared" si="452"/>
        <v/>
      </c>
      <c r="DR198" s="68" t="str">
        <f t="shared" si="381"/>
        <v/>
      </c>
      <c r="DS198" s="32"/>
      <c r="DT198" s="120"/>
      <c r="DU198" s="62" t="str">
        <f t="shared" si="331"/>
        <v/>
      </c>
      <c r="DV198" s="62" t="str">
        <f t="shared" si="382"/>
        <v/>
      </c>
      <c r="DW198" s="65" t="str">
        <f t="shared" si="453"/>
        <v/>
      </c>
      <c r="DX198" s="68" t="str">
        <f t="shared" si="383"/>
        <v/>
      </c>
      <c r="DY198" s="32"/>
      <c r="DZ198" s="120"/>
      <c r="EA198" s="62" t="str">
        <f t="shared" si="332"/>
        <v/>
      </c>
      <c r="EB198" s="62" t="str">
        <f t="shared" si="384"/>
        <v/>
      </c>
      <c r="EC198" s="65" t="str">
        <f t="shared" si="454"/>
        <v/>
      </c>
      <c r="ED198" s="68" t="str">
        <f t="shared" si="385"/>
        <v/>
      </c>
      <c r="EE198" s="32"/>
      <c r="EF198" s="120"/>
      <c r="EG198" s="62" t="str">
        <f t="shared" si="333"/>
        <v/>
      </c>
      <c r="EH198" s="62" t="str">
        <f t="shared" si="386"/>
        <v/>
      </c>
      <c r="EI198" s="65" t="str">
        <f t="shared" si="455"/>
        <v/>
      </c>
      <c r="EJ198" s="68" t="str">
        <f t="shared" si="387"/>
        <v/>
      </c>
      <c r="EK198" s="32"/>
      <c r="EL198" s="120"/>
      <c r="EM198" s="62" t="str">
        <f t="shared" si="334"/>
        <v/>
      </c>
      <c r="EN198" s="62" t="str">
        <f t="shared" si="388"/>
        <v/>
      </c>
      <c r="EO198" s="65" t="str">
        <f t="shared" si="456"/>
        <v/>
      </c>
      <c r="EP198" s="68" t="str">
        <f t="shared" si="389"/>
        <v/>
      </c>
      <c r="EQ198" s="32"/>
      <c r="ER198" s="120"/>
      <c r="ES198" s="62" t="str">
        <f t="shared" si="335"/>
        <v/>
      </c>
      <c r="ET198" s="62" t="str">
        <f t="shared" si="390"/>
        <v/>
      </c>
      <c r="EU198" s="65" t="str">
        <f t="shared" si="457"/>
        <v/>
      </c>
      <c r="EV198" s="68" t="str">
        <f t="shared" si="391"/>
        <v/>
      </c>
      <c r="EW198" s="32"/>
      <c r="EX198" s="120"/>
      <c r="EY198" s="62" t="str">
        <f t="shared" si="336"/>
        <v/>
      </c>
      <c r="EZ198" s="62" t="str">
        <f t="shared" si="392"/>
        <v/>
      </c>
      <c r="FA198" s="65" t="str">
        <f t="shared" si="458"/>
        <v/>
      </c>
      <c r="FB198" s="68" t="str">
        <f t="shared" si="393"/>
        <v/>
      </c>
      <c r="FC198" s="32"/>
      <c r="FD198" s="120"/>
      <c r="FE198" s="62" t="str">
        <f t="shared" si="337"/>
        <v/>
      </c>
      <c r="FF198" s="62" t="str">
        <f t="shared" si="394"/>
        <v/>
      </c>
      <c r="FG198" s="65" t="str">
        <f t="shared" si="459"/>
        <v/>
      </c>
      <c r="FH198" s="68" t="str">
        <f t="shared" si="395"/>
        <v/>
      </c>
      <c r="FI198" s="32"/>
      <c r="FJ198" s="120"/>
      <c r="FK198" s="62" t="str">
        <f t="shared" si="338"/>
        <v/>
      </c>
      <c r="FL198" s="62" t="str">
        <f t="shared" si="396"/>
        <v/>
      </c>
      <c r="FM198" s="65" t="str">
        <f t="shared" si="460"/>
        <v/>
      </c>
      <c r="FN198" s="68" t="str">
        <f t="shared" si="397"/>
        <v/>
      </c>
      <c r="FO198" s="32"/>
      <c r="FP198" s="120"/>
      <c r="FQ198" s="62" t="str">
        <f t="shared" si="339"/>
        <v/>
      </c>
      <c r="FR198" s="62" t="str">
        <f t="shared" si="398"/>
        <v/>
      </c>
      <c r="FS198" s="65" t="str">
        <f t="shared" si="461"/>
        <v/>
      </c>
      <c r="FT198" s="68" t="str">
        <f t="shared" si="399"/>
        <v/>
      </c>
      <c r="FU198" s="32"/>
      <c r="FV198" s="120"/>
      <c r="FW198" s="62" t="str">
        <f t="shared" si="340"/>
        <v/>
      </c>
      <c r="FX198" s="62" t="str">
        <f t="shared" si="400"/>
        <v/>
      </c>
      <c r="FY198" s="65" t="str">
        <f t="shared" si="462"/>
        <v/>
      </c>
      <c r="FZ198" s="68" t="str">
        <f t="shared" si="401"/>
        <v/>
      </c>
      <c r="GA198" s="32"/>
      <c r="GC198" s="7" t="str">
        <f t="shared" si="402"/>
        <v>Jul 2020</v>
      </c>
      <c r="GD198" s="7" t="str">
        <f t="shared" ca="1" si="341"/>
        <v/>
      </c>
      <c r="GT198" s="71">
        <f>IF(GT$9="", "", IF(AND(NOT('Personnel Details'!$N$11=""), $B198&gt;='Personnel Details'!$N$11), 'Personnel Details'!$O$11, IF(AND(NOT('Personnel Details'!$I$11=""), $B198&gt;='Personnel Details'!$I$11), 'Personnel Details'!$J$11, 'Personnel Details'!$E$11)))</f>
        <v>0.8</v>
      </c>
      <c r="GU198" s="59" t="str">
        <f>IF(GT$9="", "", IF(AND(NOT('Personnel Details'!$N$11=""), $B198&gt;='Personnel Details'!$N$11), IF('Personnel Details'!$P$11="","", 'Personnel Details'!$P$11), IF(AND(NOT('Personnel Details'!$I$11=""), $B198&gt;='Personnel Details'!$I$11), IF('Personnel Details'!$K$11="", "", 'Personnel Details'!$K$11), IF('Personnel Details'!$F$11="", "", 'Personnel Details'!$F$11))))</f>
        <v/>
      </c>
      <c r="GV198" s="74">
        <f>IF(GT$9="", "", IF(AND(NOT('Personnel Details'!$N$11=""), $B198&gt;='Personnel Details'!$N$11), 'Personnel Details'!$Q$11, IF(AND(NOT('Personnel Details'!$I$11=""), $B198&gt;='Personnel Details'!$I$11), 'Personnel Details'!$L$11, 'Personnel Details'!$G$11)))</f>
        <v>0</v>
      </c>
      <c r="GW198" s="59">
        <f t="shared" si="403"/>
        <v>0</v>
      </c>
      <c r="GX198" s="53"/>
      <c r="GZ198" s="78">
        <f>IF(GZ$9="", "", IF(AND(NOT('Personnel Details'!$N$12=""), $B198&gt;='Personnel Details'!$N$12), 'Personnel Details'!$O$12, IF(AND(NOT('Personnel Details'!$I$12=""), $B198&gt;='Personnel Details'!$I$12), 'Personnel Details'!$J$12, 'Personnel Details'!$E$12)))</f>
        <v>0.8</v>
      </c>
      <c r="HA198" s="59" t="str">
        <f>IF(GZ$9="", "", IF(AND(NOT('Personnel Details'!$N$12=""), $B198&gt;='Personnel Details'!$N$12), IF('Personnel Details'!$P$12="","", 'Personnel Details'!$P$12), IF(AND(NOT('Personnel Details'!$I$12=""), $B198&gt;='Personnel Details'!$I$12), IF('Personnel Details'!$K$12="", "", 'Personnel Details'!$K$12), IF('Personnel Details'!$F$12="", "", 'Personnel Details'!$F$12))))</f>
        <v/>
      </c>
      <c r="HB198" s="79">
        <f>IF(GZ$9="", "", IF(AND(NOT('Personnel Details'!$N$12=""), $B198&gt;='Personnel Details'!$N$12), 'Personnel Details'!$Q$12, IF(AND(NOT('Personnel Details'!$I$12=""), $B198&gt;='Personnel Details'!$I$12), 'Personnel Details'!$L$12, 'Personnel Details'!$G$12)))</f>
        <v>0</v>
      </c>
      <c r="HC198" s="59">
        <f t="shared" si="404"/>
        <v>0</v>
      </c>
      <c r="HD198" s="53"/>
      <c r="HF198" s="78">
        <f>IF(HF$9="", "", IF(AND(NOT('Personnel Details'!$N$13=""), $B198&gt;='Personnel Details'!$N$13), 'Personnel Details'!$O$13, IF(AND(NOT('Personnel Details'!$I$13=""), $B198&gt;='Personnel Details'!$I$13), 'Personnel Details'!$J$13, 'Personnel Details'!$E$13)))</f>
        <v>0.8</v>
      </c>
      <c r="HG198" s="59" t="str">
        <f>IF(HF$9="", "", IF(AND(NOT('Personnel Details'!$N$13=""), $B198&gt;='Personnel Details'!$N$13), IF('Personnel Details'!$P$13="","", 'Personnel Details'!$P$13), IF(AND(NOT('Personnel Details'!$I$13=""), $B198&gt;='Personnel Details'!$I$13), IF('Personnel Details'!$K$13="", "", 'Personnel Details'!$K$13), IF('Personnel Details'!$F$13="", "", 'Personnel Details'!$F$13))))</f>
        <v/>
      </c>
      <c r="HH198" s="79">
        <f>IF(HF$9="", "", IF(AND(NOT('Personnel Details'!$N$13=""), $B198&gt;='Personnel Details'!$N$13), 'Personnel Details'!$Q$13, IF(AND(NOT('Personnel Details'!$I$13=""), $B198&gt;='Personnel Details'!$I$13), 'Personnel Details'!$L$13, 'Personnel Details'!$G$13)))</f>
        <v>0</v>
      </c>
      <c r="HI198" s="59">
        <f t="shared" si="405"/>
        <v>0</v>
      </c>
      <c r="HJ198" s="53"/>
      <c r="HL198" s="78">
        <f>IF(HL$9="", "", IF(AND(NOT('Personnel Details'!$N$14=""), $B198&gt;='Personnel Details'!$N$14), 'Personnel Details'!$O$14, IF(AND(NOT('Personnel Details'!$I$14=""), $B198&gt;='Personnel Details'!$I$14), 'Personnel Details'!$J$14, 'Personnel Details'!$E$14)))</f>
        <v>0.8</v>
      </c>
      <c r="HM198" s="59">
        <f>IF(HL$9="", "", IF(AND(NOT('Personnel Details'!$N$14=""), $B198&gt;='Personnel Details'!$N$14), IF('Personnel Details'!$P$14="","", 'Personnel Details'!$P$14), IF(AND(NOT('Personnel Details'!$I$14=""), $B198&gt;='Personnel Details'!$I$14), IF('Personnel Details'!$K$14="", "", 'Personnel Details'!$K$14), IF('Personnel Details'!$F$14="", "", 'Personnel Details'!$F$14))))</f>
        <v>2000</v>
      </c>
      <c r="HN198" s="79">
        <f>IF(HL$9="", "", IF(AND(NOT('Personnel Details'!$N$14=""), $B198&gt;='Personnel Details'!$N$14), 'Personnel Details'!$Q$14, IF(AND(NOT('Personnel Details'!$I$14=""), $B198&gt;='Personnel Details'!$I$14), 'Personnel Details'!$L$14, 'Personnel Details'!$G$14)))</f>
        <v>0.85</v>
      </c>
      <c r="HO198" s="59">
        <f t="shared" si="406"/>
        <v>0</v>
      </c>
      <c r="HP198" s="53"/>
      <c r="HR198" s="78" t="str">
        <f>IF(HR$9="", "", IF(AND(NOT('Personnel Details'!$N$15=""), $B198&gt;='Personnel Details'!$N$15), 'Personnel Details'!$O$15, IF(AND(NOT('Personnel Details'!$I$15=""), $B198&gt;='Personnel Details'!$I$15), 'Personnel Details'!$J$15, 'Personnel Details'!$E$15)))</f>
        <v/>
      </c>
      <c r="HS198" s="59" t="str">
        <f>IF(HR$9="", "", IF(AND(NOT('Personnel Details'!$N$15=""), $B198&gt;='Personnel Details'!$N$15), IF('Personnel Details'!$P$15="","", 'Personnel Details'!$P$15), IF(AND(NOT('Personnel Details'!$I$15=""), $B198&gt;='Personnel Details'!$I$15), IF('Personnel Details'!$K$15="", "", 'Personnel Details'!$K$15), IF('Personnel Details'!$F$15="", "", 'Personnel Details'!$F$15))))</f>
        <v/>
      </c>
      <c r="HT198" s="79" t="str">
        <f>IF(HR$9="", "", IF(AND(NOT('Personnel Details'!$N$15=""), $B198&gt;='Personnel Details'!$N$15), 'Personnel Details'!$Q$15, IF(AND(NOT('Personnel Details'!$I$15=""), $B198&gt;='Personnel Details'!$I$15), 'Personnel Details'!$L$15, 'Personnel Details'!$G$15)))</f>
        <v/>
      </c>
      <c r="HU198" s="59">
        <f t="shared" si="407"/>
        <v>0</v>
      </c>
      <c r="HV198" s="53"/>
      <c r="HX198" s="78" t="str">
        <f>IF(HX$9="", "", IF(AND(NOT('Personnel Details'!$N$16=""), $B198&gt;='Personnel Details'!$N$16), 'Personnel Details'!$O$16, IF(AND(NOT('Personnel Details'!$I$16=""), $B198&gt;='Personnel Details'!$I$16), 'Personnel Details'!$J$16, 'Personnel Details'!$E$16)))</f>
        <v/>
      </c>
      <c r="HY198" s="59" t="str">
        <f>IF(HX$9="", "", IF(AND(NOT('Personnel Details'!$N$16=""), $B198&gt;='Personnel Details'!$N$16), IF('Personnel Details'!$P$16="","", 'Personnel Details'!$P$16), IF(AND(NOT('Personnel Details'!$I$16=""), $B198&gt;='Personnel Details'!$I$16), IF('Personnel Details'!$K$16="", "", 'Personnel Details'!$K$16), IF('Personnel Details'!$F$16="", "", 'Personnel Details'!$F$16))))</f>
        <v/>
      </c>
      <c r="HZ198" s="79" t="str">
        <f>IF(HX$9="", "", IF(AND(NOT('Personnel Details'!$N$16=""), $B198&gt;='Personnel Details'!$N$16), 'Personnel Details'!$Q$16, IF(AND(NOT('Personnel Details'!$I$16=""), $B198&gt;='Personnel Details'!$I$16), 'Personnel Details'!$L$16, 'Personnel Details'!$G$16)))</f>
        <v/>
      </c>
      <c r="IA198" s="59">
        <f t="shared" si="408"/>
        <v>0</v>
      </c>
      <c r="IB198" s="53"/>
      <c r="ID198" s="78" t="str">
        <f>IF(ID$9="", "", IF(AND(NOT('Personnel Details'!$N$17=""), $B198&gt;='Personnel Details'!$N$17), 'Personnel Details'!$O$17, IF(AND(NOT('Personnel Details'!$I$17=""), $B198&gt;='Personnel Details'!$I$17), 'Personnel Details'!$J$17, 'Personnel Details'!$E$17)))</f>
        <v/>
      </c>
      <c r="IE198" s="59" t="str">
        <f>IF(ID$9="", "", IF(AND(NOT('Personnel Details'!$N$17=""), $B198&gt;='Personnel Details'!$N$17), IF('Personnel Details'!$P$17="","", 'Personnel Details'!$P$17), IF(AND(NOT('Personnel Details'!$I$17=""), $B198&gt;='Personnel Details'!$I$17), IF('Personnel Details'!$K$17="", "", 'Personnel Details'!$K$17), IF('Personnel Details'!$F$17="", "", 'Personnel Details'!$F$17))))</f>
        <v/>
      </c>
      <c r="IF198" s="79" t="str">
        <f>IF(ID$9="", "", IF(AND(NOT('Personnel Details'!$N$17=""), $B198&gt;='Personnel Details'!$N$17), 'Personnel Details'!$Q$17, IF(AND(NOT('Personnel Details'!$I$17=""), $B198&gt;='Personnel Details'!$I$17), 'Personnel Details'!$L$17, 'Personnel Details'!$G$17)))</f>
        <v/>
      </c>
      <c r="IG198" s="59">
        <f t="shared" si="409"/>
        <v>0</v>
      </c>
      <c r="IH198" s="53"/>
      <c r="IJ198" s="78" t="str">
        <f>IF(IJ$9="", "", IF(AND(NOT('Personnel Details'!$N$18=""), $B198&gt;='Personnel Details'!$N$18), 'Personnel Details'!$O$18, IF(AND(NOT('Personnel Details'!$I$18=""), $B198&gt;='Personnel Details'!$I$18), 'Personnel Details'!$J$18, 'Personnel Details'!$E$18)))</f>
        <v/>
      </c>
      <c r="IK198" s="59" t="str">
        <f>IF(IJ$9="", "", IF(AND(NOT('Personnel Details'!$N$18=""), $B198&gt;='Personnel Details'!$N$18), IF('Personnel Details'!$P$18="","", 'Personnel Details'!$P$18), IF(AND(NOT('Personnel Details'!$I$18=""), $B198&gt;='Personnel Details'!$I$18), IF('Personnel Details'!$K$18="", "", 'Personnel Details'!$K$18), IF('Personnel Details'!$F$18="", "", 'Personnel Details'!$F$18))))</f>
        <v/>
      </c>
      <c r="IL198" s="79" t="str">
        <f>IF(IJ$9="", "", IF(AND(NOT('Personnel Details'!$N$18=""), $B198&gt;='Personnel Details'!$N$18), 'Personnel Details'!$Q$18, IF(AND(NOT('Personnel Details'!$I$18=""), $B198&gt;='Personnel Details'!$I$18), 'Personnel Details'!$L$18, 'Personnel Details'!$G$18)))</f>
        <v/>
      </c>
      <c r="IM198" s="59">
        <f t="shared" si="410"/>
        <v>0</v>
      </c>
      <c r="IN198" s="53"/>
      <c r="IP198" s="78" t="str">
        <f>IF(IP$9="", "", IF(AND(NOT('Personnel Details'!$N$19=""), $B198&gt;='Personnel Details'!$N$19), 'Personnel Details'!$O$19, IF(AND(NOT('Personnel Details'!$I$19=""), $B198&gt;='Personnel Details'!$I$19), 'Personnel Details'!$J$19, 'Personnel Details'!$E$19)))</f>
        <v/>
      </c>
      <c r="IQ198" s="59" t="str">
        <f>IF(IP$9="", "", IF(AND(NOT('Personnel Details'!$N$19=""), $B198&gt;='Personnel Details'!$N$19), IF('Personnel Details'!$P$19="","", 'Personnel Details'!$P$19), IF(AND(NOT('Personnel Details'!$I$19=""), $B198&gt;='Personnel Details'!$I$19), IF('Personnel Details'!$K$19="", "", 'Personnel Details'!$K$19), IF('Personnel Details'!$F$19="", "", 'Personnel Details'!$F$19))))</f>
        <v/>
      </c>
      <c r="IR198" s="79" t="str">
        <f>IF(IP$9="", "", IF(AND(NOT('Personnel Details'!$N$19=""), $B198&gt;='Personnel Details'!$N$19), 'Personnel Details'!$Q$19, IF(AND(NOT('Personnel Details'!$I$19=""), $B198&gt;='Personnel Details'!$I$19), 'Personnel Details'!$L$19, 'Personnel Details'!$G$19)))</f>
        <v/>
      </c>
      <c r="IS198" s="59">
        <f t="shared" si="411"/>
        <v>0</v>
      </c>
      <c r="IT198" s="53"/>
      <c r="IV198" s="78" t="str">
        <f>IF(IV$9="", "", IF(AND(NOT('Personnel Details'!$N$20=""), $B198&gt;='Personnel Details'!$N$20), 'Personnel Details'!$O$20, IF(AND(NOT('Personnel Details'!$I$20=""), $B198&gt;='Personnel Details'!$I$20), 'Personnel Details'!$J$20, 'Personnel Details'!$E$20)))</f>
        <v/>
      </c>
      <c r="IW198" s="59" t="str">
        <f>IF(IV$9="", "", IF(AND(NOT('Personnel Details'!$N$20=""), $B198&gt;='Personnel Details'!$N$20), IF('Personnel Details'!$P$20="","", 'Personnel Details'!$P$20), IF(AND(NOT('Personnel Details'!$I$20=""), $B198&gt;='Personnel Details'!$I$20), IF('Personnel Details'!$K$20="", "", 'Personnel Details'!$K$20), IF('Personnel Details'!$F$20="", "", 'Personnel Details'!$F$20))))</f>
        <v/>
      </c>
      <c r="IX198" s="79" t="str">
        <f>IF(IV$9="", "", IF(AND(NOT('Personnel Details'!$N$20=""), $B198&gt;='Personnel Details'!$N$20), 'Personnel Details'!$Q$20, IF(AND(NOT('Personnel Details'!$I$20=""), $B198&gt;='Personnel Details'!$I$20), 'Personnel Details'!$L$20, 'Personnel Details'!$G$20)))</f>
        <v/>
      </c>
      <c r="IY198" s="59">
        <f t="shared" si="412"/>
        <v>0</v>
      </c>
      <c r="IZ198" s="53"/>
      <c r="JB198" s="78" t="str">
        <f>IF(JB$9="", "", IF(AND(NOT('Personnel Details'!$N$21=""), $B198&gt;='Personnel Details'!$N$21), 'Personnel Details'!$O$21, IF(AND(NOT('Personnel Details'!$I$21=""), $B198&gt;='Personnel Details'!$I$21), 'Personnel Details'!$J$21, 'Personnel Details'!$E$21)))</f>
        <v/>
      </c>
      <c r="JC198" s="59" t="str">
        <f>IF(JB$9="", "", IF(AND(NOT('Personnel Details'!$N$21=""), $B198&gt;='Personnel Details'!$N$21), IF('Personnel Details'!$P$21="","", 'Personnel Details'!$P$21), IF(AND(NOT('Personnel Details'!$I$21=""), $B198&gt;='Personnel Details'!$I$21), IF('Personnel Details'!$K$21="", "", 'Personnel Details'!$K$21), IF('Personnel Details'!$F$21="", "", 'Personnel Details'!$F$21))))</f>
        <v/>
      </c>
      <c r="JD198" s="79" t="str">
        <f>IF(JB$9="", "", IF(AND(NOT('Personnel Details'!$N$21=""), $B198&gt;='Personnel Details'!$N$21), 'Personnel Details'!$Q$21, IF(AND(NOT('Personnel Details'!$I$21=""), $B198&gt;='Personnel Details'!$I$21), 'Personnel Details'!$L$21, 'Personnel Details'!$G$21)))</f>
        <v/>
      </c>
      <c r="JE198" s="59">
        <f t="shared" si="413"/>
        <v>0</v>
      </c>
      <c r="JF198" s="53"/>
      <c r="JH198" s="78" t="str">
        <f>IF(JH$9="", "", IF(AND(NOT('Personnel Details'!$N$22=""), $B198&gt;='Personnel Details'!$N$22), 'Personnel Details'!$O$22, IF(AND(NOT('Personnel Details'!$I$22=""), $B198&gt;='Personnel Details'!$I$22), 'Personnel Details'!$J$22, 'Personnel Details'!$E$22)))</f>
        <v/>
      </c>
      <c r="JI198" s="59" t="str">
        <f>IF(JH$9="", "", IF(AND(NOT('Personnel Details'!$N$22=""), $B198&gt;='Personnel Details'!$N$22), IF('Personnel Details'!$P$22="","", 'Personnel Details'!$P$22), IF(AND(NOT('Personnel Details'!$I$22=""), $B198&gt;='Personnel Details'!$I$22), IF('Personnel Details'!$K$22="", "", 'Personnel Details'!$K$22), IF('Personnel Details'!$F$22="", "", 'Personnel Details'!$F$22))))</f>
        <v/>
      </c>
      <c r="JJ198" s="79" t="str">
        <f>IF(JH$9="", "", IF(AND(NOT('Personnel Details'!$N$22=""), $B198&gt;='Personnel Details'!$N$22), 'Personnel Details'!$Q$22, IF(AND(NOT('Personnel Details'!$I$22=""), $B198&gt;='Personnel Details'!$I$22), 'Personnel Details'!$L$22, 'Personnel Details'!$G$22)))</f>
        <v/>
      </c>
      <c r="JK198" s="59">
        <f t="shared" si="414"/>
        <v>0</v>
      </c>
      <c r="JL198" s="53"/>
      <c r="JN198" s="78" t="str">
        <f>IF(JN$9="", "", IF(AND(NOT('Personnel Details'!$N$23=""), $B198&gt;='Personnel Details'!$N$23), 'Personnel Details'!$O$23, IF(AND(NOT('Personnel Details'!$I$23=""), $B198&gt;='Personnel Details'!$I$23), 'Personnel Details'!$J$23, 'Personnel Details'!$E$23)))</f>
        <v/>
      </c>
      <c r="JO198" s="59" t="str">
        <f>IF(JN$9="", "", IF(AND(NOT('Personnel Details'!$N$23=""), $B198&gt;='Personnel Details'!$N$23), IF('Personnel Details'!$P$23="","", 'Personnel Details'!$P$23), IF(AND(NOT('Personnel Details'!$I$23=""), $B198&gt;='Personnel Details'!$I$23), IF('Personnel Details'!$K$23="", "", 'Personnel Details'!$K$23), IF('Personnel Details'!$F$23="", "", 'Personnel Details'!$F$23))))</f>
        <v/>
      </c>
      <c r="JP198" s="79" t="str">
        <f>IF(JN$9="", "", IF(AND(NOT('Personnel Details'!$N$23=""), $B198&gt;='Personnel Details'!$N$23), 'Personnel Details'!$Q$23, IF(AND(NOT('Personnel Details'!$I$23=""), $B198&gt;='Personnel Details'!$I$23), 'Personnel Details'!$L$23, 'Personnel Details'!$G$23)))</f>
        <v/>
      </c>
      <c r="JQ198" s="59">
        <f t="shared" si="415"/>
        <v>0</v>
      </c>
      <c r="JR198" s="53"/>
      <c r="JT198" s="78" t="str">
        <f>IF(JT$9="", "", IF(AND(NOT('Personnel Details'!$N$24=""), $B198&gt;='Personnel Details'!$N$24), 'Personnel Details'!$O$24, IF(AND(NOT('Personnel Details'!$I$24=""), $B198&gt;='Personnel Details'!$I$24), 'Personnel Details'!$J$24, 'Personnel Details'!$E$24)))</f>
        <v/>
      </c>
      <c r="JU198" s="59" t="str">
        <f>IF(JT$9="", "", IF(AND(NOT('Personnel Details'!$N$24=""), $B198&gt;='Personnel Details'!$N$24), IF('Personnel Details'!$P$24="","", 'Personnel Details'!$P$24), IF(AND(NOT('Personnel Details'!$I$24=""), $B198&gt;='Personnel Details'!$I$24), IF('Personnel Details'!$K$24="", "", 'Personnel Details'!$K$24), IF('Personnel Details'!$F$24="", "", 'Personnel Details'!$F$24))))</f>
        <v/>
      </c>
      <c r="JV198" s="79" t="str">
        <f>IF(JT$9="", "", IF(AND(NOT('Personnel Details'!$N$24=""), $B198&gt;='Personnel Details'!$N$24), 'Personnel Details'!$Q$24, IF(AND(NOT('Personnel Details'!$I$24=""), $B198&gt;='Personnel Details'!$I$24), 'Personnel Details'!$L$24, 'Personnel Details'!$G$24)))</f>
        <v/>
      </c>
      <c r="JW198" s="59">
        <f t="shared" si="416"/>
        <v>0</v>
      </c>
      <c r="JX198" s="53"/>
      <c r="JZ198" s="78" t="str">
        <f>IF(JZ$9="", "", IF(AND(NOT('Personnel Details'!$N$25=""), $B198&gt;='Personnel Details'!$N$25), 'Personnel Details'!$O$25, IF(AND(NOT('Personnel Details'!$I$25=""), $B198&gt;='Personnel Details'!$I$25), 'Personnel Details'!$J$25, 'Personnel Details'!$E$25)))</f>
        <v/>
      </c>
      <c r="KA198" s="59" t="str">
        <f>IF(JZ$9="", "", IF(AND(NOT('Personnel Details'!$N$25=""), $B198&gt;='Personnel Details'!$N$25), IF('Personnel Details'!$P$25="","", 'Personnel Details'!$P$25), IF(AND(NOT('Personnel Details'!$I$25=""), $B198&gt;='Personnel Details'!$I$25), IF('Personnel Details'!$K$25="", "", 'Personnel Details'!$K$25), IF('Personnel Details'!$F$25="", "", 'Personnel Details'!$F$25))))</f>
        <v/>
      </c>
      <c r="KB198" s="79" t="str">
        <f>IF(JZ$9="", "", IF(AND(NOT('Personnel Details'!$N$25=""), $B198&gt;='Personnel Details'!$N$25), 'Personnel Details'!$Q$25, IF(AND(NOT('Personnel Details'!$I$25=""), $B198&gt;='Personnel Details'!$I$25), 'Personnel Details'!$L$25, 'Personnel Details'!$G$25)))</f>
        <v/>
      </c>
      <c r="KC198" s="59">
        <f t="shared" si="417"/>
        <v>0</v>
      </c>
      <c r="KD198" s="53"/>
      <c r="KF198" s="78" t="str">
        <f>IF(KF$9="", "", IF(AND(NOT('Personnel Details'!$N$26=""), $B198&gt;='Personnel Details'!$N$26), 'Personnel Details'!$O$26, IF(AND(NOT('Personnel Details'!$I$26=""), $B198&gt;='Personnel Details'!$I$26), 'Personnel Details'!$J$26, 'Personnel Details'!$E$26)))</f>
        <v/>
      </c>
      <c r="KG198" s="59" t="str">
        <f>IF(KF$9="", "", IF(AND(NOT('Personnel Details'!$N$26=""), $B198&gt;='Personnel Details'!$N$26), IF('Personnel Details'!$P$26="","", 'Personnel Details'!$P$26), IF(AND(NOT('Personnel Details'!$I$26=""), $B198&gt;='Personnel Details'!$I$26), IF('Personnel Details'!$K$26="", "", 'Personnel Details'!$K$26), IF('Personnel Details'!$F$26="", "", 'Personnel Details'!$F$26))))</f>
        <v/>
      </c>
      <c r="KH198" s="79" t="str">
        <f>IF(KF$9="", "", IF(AND(NOT('Personnel Details'!$N$26=""), $B198&gt;='Personnel Details'!$N$26), 'Personnel Details'!$Q$26, IF(AND(NOT('Personnel Details'!$I$26=""), $B198&gt;='Personnel Details'!$I$26), 'Personnel Details'!$L$26, 'Personnel Details'!$G$26)))</f>
        <v/>
      </c>
      <c r="KI198" s="59">
        <f t="shared" si="418"/>
        <v>0</v>
      </c>
      <c r="KJ198" s="53"/>
      <c r="KL198" s="78" t="str">
        <f>IF(KL$9="", "", IF(AND(NOT('Personnel Details'!$N$27=""), $B198&gt;='Personnel Details'!$N$27), 'Personnel Details'!$O$27, IF(AND(NOT('Personnel Details'!$I$27=""), $B198&gt;='Personnel Details'!$I$27), 'Personnel Details'!$J$27, 'Personnel Details'!$E$27)))</f>
        <v/>
      </c>
      <c r="KM198" s="59" t="str">
        <f>IF(KL$9="", "", IF(AND(NOT('Personnel Details'!$N$27=""), $B198&gt;='Personnel Details'!$N$27), IF('Personnel Details'!$P$27="","", 'Personnel Details'!$P$27), IF(AND(NOT('Personnel Details'!$I$27=""), $B198&gt;='Personnel Details'!$I$27), IF('Personnel Details'!$K$27="", "", 'Personnel Details'!$K$27), IF('Personnel Details'!$F$27="", "", 'Personnel Details'!$F$27))))</f>
        <v/>
      </c>
      <c r="KN198" s="79" t="str">
        <f>IF(KL$9="", "", IF(AND(NOT('Personnel Details'!$N$27=""), $B198&gt;='Personnel Details'!$N$27), 'Personnel Details'!$Q$27, IF(AND(NOT('Personnel Details'!$I$27=""), $B198&gt;='Personnel Details'!$I$27), 'Personnel Details'!$L$27, 'Personnel Details'!$G$27)))</f>
        <v/>
      </c>
      <c r="KO198" s="59">
        <f t="shared" si="419"/>
        <v>0</v>
      </c>
      <c r="KP198" s="53"/>
      <c r="KR198" s="78" t="str">
        <f>IF(KR$9="", "", IF(AND(NOT('Personnel Details'!$N$28=""), $B198&gt;='Personnel Details'!$N$28), 'Personnel Details'!$O$28, IF(AND(NOT('Personnel Details'!$I$28=""), $B198&gt;='Personnel Details'!$I$28), 'Personnel Details'!$J$28, 'Personnel Details'!$E$28)))</f>
        <v/>
      </c>
      <c r="KS198" s="59" t="str">
        <f>IF(KR$9="", "", IF(AND(NOT('Personnel Details'!$N$28=""), $B198&gt;='Personnel Details'!$N$28), IF('Personnel Details'!$P$28="","", 'Personnel Details'!$P$28), IF(AND(NOT('Personnel Details'!$I$28=""), $B198&gt;='Personnel Details'!$I$28), IF('Personnel Details'!$K$28="", "", 'Personnel Details'!$K$28), IF('Personnel Details'!$F$28="", "", 'Personnel Details'!$F$28))))</f>
        <v/>
      </c>
      <c r="KT198" s="79" t="str">
        <f>IF(KR$9="", "", IF(AND(NOT('Personnel Details'!$N$28=""), $B198&gt;='Personnel Details'!$N$28), 'Personnel Details'!$Q$28, IF(AND(NOT('Personnel Details'!$I$28=""), $B198&gt;='Personnel Details'!$I$28), 'Personnel Details'!$L$28, 'Personnel Details'!$G$28)))</f>
        <v/>
      </c>
      <c r="KU198" s="59">
        <f t="shared" si="420"/>
        <v>0</v>
      </c>
      <c r="KV198" s="53"/>
      <c r="KX198" s="78" t="str">
        <f>IF(KX$9="", "", IF(AND(NOT('Personnel Details'!$N$29=""), $B198&gt;='Personnel Details'!$N$29), 'Personnel Details'!$O$29, IF(AND(NOT('Personnel Details'!$I$29=""), $B198&gt;='Personnel Details'!$I$29), 'Personnel Details'!$J$29, 'Personnel Details'!$E$29)))</f>
        <v/>
      </c>
      <c r="KY198" s="59" t="str">
        <f>IF(KX$9="", "", IF(AND(NOT('Personnel Details'!$N$29=""), $B198&gt;='Personnel Details'!$N$29), IF('Personnel Details'!$P$29="","", 'Personnel Details'!$P$29), IF(AND(NOT('Personnel Details'!$I$29=""), $B198&gt;='Personnel Details'!$I$29), IF('Personnel Details'!$K$29="", "", 'Personnel Details'!$K$29), IF('Personnel Details'!$F$29="", "", 'Personnel Details'!$F$29))))</f>
        <v/>
      </c>
      <c r="KZ198" s="79" t="str">
        <f>IF(KX$9="", "", IF(AND(NOT('Personnel Details'!$N$29=""), $B198&gt;='Personnel Details'!$N$29), 'Personnel Details'!$Q$29, IF(AND(NOT('Personnel Details'!$I$29=""), $B198&gt;='Personnel Details'!$I$29), 'Personnel Details'!$L$29, 'Personnel Details'!$G$29)))</f>
        <v/>
      </c>
      <c r="LA198" s="59">
        <f t="shared" si="421"/>
        <v>0</v>
      </c>
      <c r="LB198" s="53"/>
      <c r="LD198" s="78" t="str">
        <f>IF(LD$9="", "", IF(AND(NOT('Personnel Details'!$N$30=""), $B198&gt;='Personnel Details'!$N$30), 'Personnel Details'!$O$30, IF(AND(NOT('Personnel Details'!$I$30=""), $B198&gt;='Personnel Details'!$I$30), 'Personnel Details'!$J$30, 'Personnel Details'!$E$30)))</f>
        <v/>
      </c>
      <c r="LE198" s="59" t="str">
        <f>IF(LD$9="", "", IF(AND(NOT('Personnel Details'!$N$30=""), $B198&gt;='Personnel Details'!$N$30), IF('Personnel Details'!$P$30="","", 'Personnel Details'!$P$30), IF(AND(NOT('Personnel Details'!$I$30=""), $B198&gt;='Personnel Details'!$I$30), IF('Personnel Details'!$K$30="", "", 'Personnel Details'!$K$30), IF('Personnel Details'!$F$30="", "", 'Personnel Details'!$F$30))))</f>
        <v/>
      </c>
      <c r="LF198" s="79" t="str">
        <f>IF(LD$9="", "", IF(AND(NOT('Personnel Details'!$N$30=""), $B198&gt;='Personnel Details'!$N$30), 'Personnel Details'!$Q$30, IF(AND(NOT('Personnel Details'!$I$30=""), $B198&gt;='Personnel Details'!$I$30), 'Personnel Details'!$L$30, 'Personnel Details'!$G$30)))</f>
        <v/>
      </c>
      <c r="LG198" s="59">
        <f t="shared" si="422"/>
        <v>0</v>
      </c>
      <c r="LH198" s="53"/>
      <c r="LJ198" s="78" t="str">
        <f>IF(LJ$9="", "", IF(AND(NOT('Personnel Details'!$N$31=""), $B198&gt;='Personnel Details'!$N$31), 'Personnel Details'!$O$31, IF(AND(NOT('Personnel Details'!$I$31=""), $B198&gt;='Personnel Details'!$I$31), 'Personnel Details'!$J$31, 'Personnel Details'!$E$31)))</f>
        <v/>
      </c>
      <c r="LK198" s="59" t="str">
        <f>IF(LJ$9="", "", IF(AND(NOT('Personnel Details'!$N$31=""), $B198&gt;='Personnel Details'!$N$31), IF('Personnel Details'!$P$31="","", 'Personnel Details'!$P$31), IF(AND(NOT('Personnel Details'!$I$31=""), $B198&gt;='Personnel Details'!$I$31), IF('Personnel Details'!$K$31="", "", 'Personnel Details'!$K$31), IF('Personnel Details'!$F$31="", "", 'Personnel Details'!$F$31))))</f>
        <v/>
      </c>
      <c r="LL198" s="79" t="str">
        <f>IF(LJ$9="", "", IF(AND(NOT('Personnel Details'!$N$31=""), $B198&gt;='Personnel Details'!$N$31), 'Personnel Details'!$Q$31, IF(AND(NOT('Personnel Details'!$I$31=""), $B198&gt;='Personnel Details'!$I$31), 'Personnel Details'!$L$31, 'Personnel Details'!$G$31)))</f>
        <v/>
      </c>
      <c r="LM198" s="59">
        <f t="shared" si="423"/>
        <v>0</v>
      </c>
      <c r="LN198" s="53"/>
      <c r="LP198" s="78" t="str">
        <f>IF(LP$9="", "", IF(AND(NOT('Personnel Details'!$N$32=""), $B198&gt;='Personnel Details'!$N$32), 'Personnel Details'!$O$32, IF(AND(NOT('Personnel Details'!$I$32=""), $B198&gt;='Personnel Details'!$I$32), 'Personnel Details'!$J$32, 'Personnel Details'!$E$32)))</f>
        <v/>
      </c>
      <c r="LQ198" s="59" t="str">
        <f>IF(LP$9="", "", IF(AND(NOT('Personnel Details'!$N$32=""), $B198&gt;='Personnel Details'!$N$32), IF('Personnel Details'!$P$32="","", 'Personnel Details'!$P$32), IF(AND(NOT('Personnel Details'!$I$32=""), $B198&gt;='Personnel Details'!$I$32), IF('Personnel Details'!$K$32="", "", 'Personnel Details'!$K$32), IF('Personnel Details'!$F$32="", "", 'Personnel Details'!$F$32))))</f>
        <v/>
      </c>
      <c r="LR198" s="79" t="str">
        <f>IF(LP$9="", "", IF(AND(NOT('Personnel Details'!$N$32=""), $B198&gt;='Personnel Details'!$N$32), 'Personnel Details'!$Q$32, IF(AND(NOT('Personnel Details'!$I$32=""), $B198&gt;='Personnel Details'!$I$32), 'Personnel Details'!$L$32, 'Personnel Details'!$G$32)))</f>
        <v/>
      </c>
      <c r="LS198" s="59">
        <f t="shared" si="424"/>
        <v>0</v>
      </c>
      <c r="LT198" s="53"/>
      <c r="LV198" s="78" t="str">
        <f>IF(LV$9="", "", IF(AND(NOT('Personnel Details'!$N$33=""), $B198&gt;='Personnel Details'!$N$33), 'Personnel Details'!$O$33, IF(AND(NOT('Personnel Details'!$I$33=""), $B198&gt;='Personnel Details'!$I$33), 'Personnel Details'!$J$33, 'Personnel Details'!$E$33)))</f>
        <v/>
      </c>
      <c r="LW198" s="59" t="str">
        <f>IF(LV$9="", "", IF(AND(NOT('Personnel Details'!$N$33=""), $B198&gt;='Personnel Details'!$N$33), IF('Personnel Details'!$P$33="","", 'Personnel Details'!$P$33), IF(AND(NOT('Personnel Details'!$I$33=""), $B198&gt;='Personnel Details'!$I$33), IF('Personnel Details'!$K$33="", "", 'Personnel Details'!$K$33), IF('Personnel Details'!$F$33="", "", 'Personnel Details'!$F$33))))</f>
        <v/>
      </c>
      <c r="LX198" s="79" t="str">
        <f>IF(LV$9="", "", IF(AND(NOT('Personnel Details'!$N$33=""), $B198&gt;='Personnel Details'!$N$33), 'Personnel Details'!$Q$33, IF(AND(NOT('Personnel Details'!$I$33=""), $B198&gt;='Personnel Details'!$I$33), 'Personnel Details'!$L$33, 'Personnel Details'!$G$33)))</f>
        <v/>
      </c>
      <c r="LY198" s="59">
        <f t="shared" si="425"/>
        <v>0</v>
      </c>
      <c r="LZ198" s="53"/>
      <c r="MB198" s="78" t="str">
        <f>IF(MB$9="", "", IF(AND(NOT('Personnel Details'!$N$34=""), $B198&gt;='Personnel Details'!$N$34), 'Personnel Details'!$O$34, IF(AND(NOT('Personnel Details'!$I$34=""), $B198&gt;='Personnel Details'!$I$34), 'Personnel Details'!$J$34, 'Personnel Details'!$E$34)))</f>
        <v/>
      </c>
      <c r="MC198" s="59" t="str">
        <f>IF(MB$9="", "", IF(AND(NOT('Personnel Details'!$N$34=""), $B198&gt;='Personnel Details'!$N$34), IF('Personnel Details'!$P$34="","", 'Personnel Details'!$P$34), IF(AND(NOT('Personnel Details'!$I$34=""), $B198&gt;='Personnel Details'!$I$34), IF('Personnel Details'!$K$34="", "", 'Personnel Details'!$K$34), IF('Personnel Details'!$F$34="", "", 'Personnel Details'!$F$34))))</f>
        <v/>
      </c>
      <c r="MD198" s="79" t="str">
        <f>IF(MB$9="", "", IF(AND(NOT('Personnel Details'!$N$34=""), $B198&gt;='Personnel Details'!$N$34), 'Personnel Details'!$Q$34, IF(AND(NOT('Personnel Details'!$I$34=""), $B198&gt;='Personnel Details'!$I$34), 'Personnel Details'!$L$34, 'Personnel Details'!$G$34)))</f>
        <v/>
      </c>
      <c r="ME198" s="59">
        <f t="shared" si="426"/>
        <v>0</v>
      </c>
      <c r="MF198" s="53"/>
      <c r="MH198" s="78" t="str">
        <f>IF(MH$9="", "", IF(AND(NOT('Personnel Details'!$N$35=""), $B198&gt;='Personnel Details'!$N$35), 'Personnel Details'!$O$35, IF(AND(NOT('Personnel Details'!$I$35=""), $B198&gt;='Personnel Details'!$I$35), 'Personnel Details'!$J$35, 'Personnel Details'!$E$35)))</f>
        <v/>
      </c>
      <c r="MI198" s="59" t="str">
        <f>IF(MH$9="", "", IF(AND(NOT('Personnel Details'!$N$35=""), $B198&gt;='Personnel Details'!$N$35), IF('Personnel Details'!$P$35="","", 'Personnel Details'!$P$35), IF(AND(NOT('Personnel Details'!$I$35=""), $B198&gt;='Personnel Details'!$I$35), IF('Personnel Details'!$K$35="", "", 'Personnel Details'!$K$35), IF('Personnel Details'!$F$35="", "", 'Personnel Details'!$F$35))))</f>
        <v/>
      </c>
      <c r="MJ198" s="79" t="str">
        <f>IF(MH$9="", "", IF(AND(NOT('Personnel Details'!$N$35=""), $B198&gt;='Personnel Details'!$N$35), 'Personnel Details'!$Q$35, IF(AND(NOT('Personnel Details'!$I$35=""), $B198&gt;='Personnel Details'!$I$35), 'Personnel Details'!$L$35, 'Personnel Details'!$G$35)))</f>
        <v/>
      </c>
      <c r="MK198" s="59">
        <f t="shared" si="427"/>
        <v>0</v>
      </c>
      <c r="ML198" s="53"/>
      <c r="MN198" s="78" t="str">
        <f>IF(MN$9="", "", IF(AND(NOT('Personnel Details'!$N$36=""), $B198&gt;='Personnel Details'!$N$36), 'Personnel Details'!$O$36, IF(AND(NOT('Personnel Details'!$I$36=""), $B198&gt;='Personnel Details'!$I$36), 'Personnel Details'!$J$36, 'Personnel Details'!$E$36)))</f>
        <v/>
      </c>
      <c r="MO198" s="59" t="str">
        <f>IF(MN$9="", "", IF(AND(NOT('Personnel Details'!$N$36=""), $B198&gt;='Personnel Details'!$N$36), IF('Personnel Details'!$P$36="","", 'Personnel Details'!$P$36), IF(AND(NOT('Personnel Details'!$I$36=""), $B198&gt;='Personnel Details'!$I$36), IF('Personnel Details'!$K$36="", "", 'Personnel Details'!$K$36), IF('Personnel Details'!$F$36="", "", 'Personnel Details'!$F$36))))</f>
        <v/>
      </c>
      <c r="MP198" s="79" t="str">
        <f>IF(MN$9="", "", IF(AND(NOT('Personnel Details'!$N$36=""), $B198&gt;='Personnel Details'!$N$36), 'Personnel Details'!$Q$36, IF(AND(NOT('Personnel Details'!$I$36=""), $B198&gt;='Personnel Details'!$I$36), 'Personnel Details'!$L$36, 'Personnel Details'!$G$36)))</f>
        <v/>
      </c>
      <c r="MQ198" s="59">
        <f t="shared" si="428"/>
        <v>0</v>
      </c>
      <c r="MR198" s="53"/>
      <c r="MT198" s="78" t="str">
        <f>IF(MT$9="", "", IF(AND(NOT('Personnel Details'!$N$37=""), $B198&gt;='Personnel Details'!$N$37), 'Personnel Details'!$O$37, IF(AND(NOT('Personnel Details'!$I$37=""), $B198&gt;='Personnel Details'!$I$37), 'Personnel Details'!$J$37, 'Personnel Details'!$E$37)))</f>
        <v/>
      </c>
      <c r="MU198" s="59" t="str">
        <f>IF(MT$9="", "", IF(AND(NOT('Personnel Details'!$N$37=""), $B198&gt;='Personnel Details'!$N$37), IF('Personnel Details'!$P$37="","", 'Personnel Details'!$P$37), IF(AND(NOT('Personnel Details'!$I$37=""), $B198&gt;='Personnel Details'!$I$37), IF('Personnel Details'!$K$37="", "", 'Personnel Details'!$K$37), IF('Personnel Details'!$F$37="", "", 'Personnel Details'!$F$37))))</f>
        <v/>
      </c>
      <c r="MV198" s="79" t="str">
        <f>IF(MT$9="", "", IF(AND(NOT('Personnel Details'!$N$37=""), $B198&gt;='Personnel Details'!$N$37), 'Personnel Details'!$Q$37, IF(AND(NOT('Personnel Details'!$I$37=""), $B198&gt;='Personnel Details'!$I$37), 'Personnel Details'!$L$37, 'Personnel Details'!$G$37)))</f>
        <v/>
      </c>
      <c r="MW198" s="59">
        <f t="shared" si="429"/>
        <v>0</v>
      </c>
      <c r="MX198" s="53"/>
      <c r="MZ198" s="78" t="str">
        <f>IF(MZ$9="", "", IF(AND(NOT('Personnel Details'!$N$38=""), $B198&gt;='Personnel Details'!$N$38), 'Personnel Details'!$O$38, IF(AND(NOT('Personnel Details'!$I$38=""), $B198&gt;='Personnel Details'!$I$38), 'Personnel Details'!$J$38, 'Personnel Details'!$E$38)))</f>
        <v/>
      </c>
      <c r="NA198" s="59" t="str">
        <f>IF(MZ$9="", "", IF(AND(NOT('Personnel Details'!$N$38=""), $B198&gt;='Personnel Details'!$N$38), IF('Personnel Details'!$P$38="","", 'Personnel Details'!$P$38), IF(AND(NOT('Personnel Details'!$I$38=""), $B198&gt;='Personnel Details'!$I$38), IF('Personnel Details'!$K$38="", "", 'Personnel Details'!$K$38), IF('Personnel Details'!$F$38="", "", 'Personnel Details'!$F$38))))</f>
        <v/>
      </c>
      <c r="NB198" s="79" t="str">
        <f>IF(MZ$9="", "", IF(AND(NOT('Personnel Details'!$N$38=""), $B198&gt;='Personnel Details'!$N$38), 'Personnel Details'!$Q$38, IF(AND(NOT('Personnel Details'!$I$38=""), $B198&gt;='Personnel Details'!$I$38), 'Personnel Details'!$L$38, 'Personnel Details'!$G$38)))</f>
        <v/>
      </c>
      <c r="NC198" s="59">
        <f t="shared" si="430"/>
        <v>0</v>
      </c>
      <c r="ND198" s="53"/>
      <c r="NF198" s="78" t="str">
        <f>IF(NF$9="", "", IF(AND(NOT('Personnel Details'!$N$39=""), $B198&gt;='Personnel Details'!$N$39), 'Personnel Details'!$O$39, IF(AND(NOT('Personnel Details'!$I$39=""), $B198&gt;='Personnel Details'!$I$39), 'Personnel Details'!$J$39, 'Personnel Details'!$E$39)))</f>
        <v/>
      </c>
      <c r="NG198" s="59" t="str">
        <f>IF(NF$9="", "", IF(AND(NOT('Personnel Details'!$N$39=""), $B198&gt;='Personnel Details'!$N$39), IF('Personnel Details'!$P$39="","", 'Personnel Details'!$P$39), IF(AND(NOT('Personnel Details'!$I$39=""), $B198&gt;='Personnel Details'!$I$39), IF('Personnel Details'!$K$39="", "", 'Personnel Details'!$K$39), IF('Personnel Details'!$F$39="", "", 'Personnel Details'!$F$39))))</f>
        <v/>
      </c>
      <c r="NH198" s="79" t="str">
        <f>IF(NF$9="", "", IF(AND(NOT('Personnel Details'!$N$39=""), $B198&gt;='Personnel Details'!$N$39), 'Personnel Details'!$Q$39, IF(AND(NOT('Personnel Details'!$I$39=""), $B198&gt;='Personnel Details'!$I$39), 'Personnel Details'!$L$39, 'Personnel Details'!$G$39)))</f>
        <v/>
      </c>
      <c r="NI198" s="59">
        <f t="shared" si="431"/>
        <v>0</v>
      </c>
      <c r="NJ198" s="53"/>
      <c r="NL198" s="78" t="str">
        <f>IF(NL$9="", "", IF(AND(NOT('Personnel Details'!$N$40=""), $B198&gt;='Personnel Details'!$N$40), 'Personnel Details'!$O$40, IF(AND(NOT('Personnel Details'!$I$40=""), $B198&gt;='Personnel Details'!$I$40), 'Personnel Details'!$J$40, 'Personnel Details'!$E$40)))</f>
        <v/>
      </c>
      <c r="NM198" s="59" t="str">
        <f>IF(NL$9="", "", IF(AND(NOT('Personnel Details'!$N$40=""), $B198&gt;='Personnel Details'!$N$40), IF('Personnel Details'!$P$40="","", 'Personnel Details'!$P$40), IF(AND(NOT('Personnel Details'!$I$40=""), $B198&gt;='Personnel Details'!$I$40), IF('Personnel Details'!$K$40="", "", 'Personnel Details'!$K$40), IF('Personnel Details'!$F$40="", "", 'Personnel Details'!$F$40))))</f>
        <v/>
      </c>
      <c r="NN198" s="79" t="str">
        <f>IF(NL$9="", "", IF(AND(NOT('Personnel Details'!$N$40=""), $B198&gt;='Personnel Details'!$N$40), 'Personnel Details'!$Q$40, IF(AND(NOT('Personnel Details'!$I$40=""), $B198&gt;='Personnel Details'!$I$40), 'Personnel Details'!$L$40, 'Personnel Details'!$G$40)))</f>
        <v/>
      </c>
      <c r="NO198" s="59">
        <f t="shared" si="432"/>
        <v>0</v>
      </c>
      <c r="NP198" s="53"/>
    </row>
    <row r="199" spans="1:380" x14ac:dyDescent="0.25">
      <c r="A199" s="32"/>
      <c r="B199" s="113">
        <f>IFERROR(IF(B198+1&gt;'Personnel Details'!$U$5, "", B198+1), "")</f>
        <v>44019</v>
      </c>
      <c r="C199" s="32"/>
      <c r="D199" s="120"/>
      <c r="E199" s="13" t="str">
        <f t="shared" si="311"/>
        <v/>
      </c>
      <c r="F199" s="13" t="str">
        <f t="shared" si="342"/>
        <v/>
      </c>
      <c r="G199" s="56" t="str">
        <f t="shared" si="433"/>
        <v/>
      </c>
      <c r="H199" s="16" t="str">
        <f t="shared" si="343"/>
        <v/>
      </c>
      <c r="I199" s="32"/>
      <c r="J199" s="120"/>
      <c r="K199" s="62" t="str">
        <f t="shared" si="312"/>
        <v/>
      </c>
      <c r="L199" s="62" t="str">
        <f t="shared" si="344"/>
        <v/>
      </c>
      <c r="M199" s="65" t="str">
        <f t="shared" si="434"/>
        <v/>
      </c>
      <c r="N199" s="68" t="str">
        <f t="shared" si="345"/>
        <v/>
      </c>
      <c r="O199" s="32"/>
      <c r="P199" s="120"/>
      <c r="Q199" s="62" t="str">
        <f t="shared" si="313"/>
        <v/>
      </c>
      <c r="R199" s="62" t="str">
        <f t="shared" si="346"/>
        <v/>
      </c>
      <c r="S199" s="65" t="str">
        <f t="shared" si="435"/>
        <v/>
      </c>
      <c r="T199" s="68" t="str">
        <f t="shared" si="347"/>
        <v/>
      </c>
      <c r="U199" s="32"/>
      <c r="V199" s="120"/>
      <c r="W199" s="62" t="str">
        <f t="shared" si="314"/>
        <v/>
      </c>
      <c r="X199" s="62" t="str">
        <f t="shared" si="348"/>
        <v/>
      </c>
      <c r="Y199" s="65" t="str">
        <f t="shared" si="436"/>
        <v/>
      </c>
      <c r="Z199" s="68" t="str">
        <f t="shared" si="349"/>
        <v/>
      </c>
      <c r="AA199" s="32"/>
      <c r="AB199" s="120"/>
      <c r="AC199" s="62" t="str">
        <f t="shared" si="315"/>
        <v/>
      </c>
      <c r="AD199" s="62" t="str">
        <f t="shared" si="350"/>
        <v/>
      </c>
      <c r="AE199" s="65" t="str">
        <f t="shared" si="437"/>
        <v/>
      </c>
      <c r="AF199" s="68" t="str">
        <f t="shared" si="351"/>
        <v/>
      </c>
      <c r="AG199" s="32"/>
      <c r="AH199" s="120"/>
      <c r="AI199" s="62" t="str">
        <f t="shared" si="316"/>
        <v/>
      </c>
      <c r="AJ199" s="62" t="str">
        <f t="shared" si="352"/>
        <v/>
      </c>
      <c r="AK199" s="65" t="str">
        <f t="shared" si="438"/>
        <v/>
      </c>
      <c r="AL199" s="68" t="str">
        <f t="shared" si="353"/>
        <v/>
      </c>
      <c r="AM199" s="32"/>
      <c r="AN199" s="120"/>
      <c r="AO199" s="62" t="str">
        <f t="shared" si="317"/>
        <v/>
      </c>
      <c r="AP199" s="62" t="str">
        <f t="shared" si="354"/>
        <v/>
      </c>
      <c r="AQ199" s="65" t="str">
        <f t="shared" si="439"/>
        <v/>
      </c>
      <c r="AR199" s="68" t="str">
        <f t="shared" si="355"/>
        <v/>
      </c>
      <c r="AS199" s="32"/>
      <c r="AT199" s="120"/>
      <c r="AU199" s="62" t="str">
        <f t="shared" si="318"/>
        <v/>
      </c>
      <c r="AV199" s="62" t="str">
        <f t="shared" si="356"/>
        <v/>
      </c>
      <c r="AW199" s="65" t="str">
        <f t="shared" si="440"/>
        <v/>
      </c>
      <c r="AX199" s="68" t="str">
        <f t="shared" si="357"/>
        <v/>
      </c>
      <c r="AY199" s="32"/>
      <c r="AZ199" s="120"/>
      <c r="BA199" s="62" t="str">
        <f t="shared" si="319"/>
        <v/>
      </c>
      <c r="BB199" s="62" t="str">
        <f t="shared" si="358"/>
        <v/>
      </c>
      <c r="BC199" s="65" t="str">
        <f t="shared" si="441"/>
        <v/>
      </c>
      <c r="BD199" s="68" t="str">
        <f t="shared" si="359"/>
        <v/>
      </c>
      <c r="BE199" s="32"/>
      <c r="BF199" s="120"/>
      <c r="BG199" s="62" t="str">
        <f t="shared" si="320"/>
        <v/>
      </c>
      <c r="BH199" s="62" t="str">
        <f t="shared" si="360"/>
        <v/>
      </c>
      <c r="BI199" s="65" t="str">
        <f t="shared" si="442"/>
        <v/>
      </c>
      <c r="BJ199" s="68" t="str">
        <f t="shared" si="361"/>
        <v/>
      </c>
      <c r="BK199" s="32"/>
      <c r="BL199" s="120"/>
      <c r="BM199" s="62" t="str">
        <f t="shared" si="321"/>
        <v/>
      </c>
      <c r="BN199" s="62" t="str">
        <f t="shared" si="362"/>
        <v/>
      </c>
      <c r="BO199" s="65" t="str">
        <f t="shared" si="443"/>
        <v/>
      </c>
      <c r="BP199" s="68" t="str">
        <f t="shared" si="363"/>
        <v/>
      </c>
      <c r="BQ199" s="32"/>
      <c r="BR199" s="120"/>
      <c r="BS199" s="62" t="str">
        <f t="shared" si="322"/>
        <v/>
      </c>
      <c r="BT199" s="62" t="str">
        <f t="shared" si="364"/>
        <v/>
      </c>
      <c r="BU199" s="65" t="str">
        <f t="shared" si="444"/>
        <v/>
      </c>
      <c r="BV199" s="68" t="str">
        <f t="shared" si="365"/>
        <v/>
      </c>
      <c r="BW199" s="32"/>
      <c r="BX199" s="120"/>
      <c r="BY199" s="62" t="str">
        <f t="shared" si="323"/>
        <v/>
      </c>
      <c r="BZ199" s="62" t="str">
        <f t="shared" si="366"/>
        <v/>
      </c>
      <c r="CA199" s="65" t="str">
        <f t="shared" si="445"/>
        <v/>
      </c>
      <c r="CB199" s="68" t="str">
        <f t="shared" si="367"/>
        <v/>
      </c>
      <c r="CC199" s="32"/>
      <c r="CD199" s="120"/>
      <c r="CE199" s="62" t="str">
        <f t="shared" si="324"/>
        <v/>
      </c>
      <c r="CF199" s="62" t="str">
        <f t="shared" si="368"/>
        <v/>
      </c>
      <c r="CG199" s="65" t="str">
        <f t="shared" si="446"/>
        <v/>
      </c>
      <c r="CH199" s="68" t="str">
        <f t="shared" si="369"/>
        <v/>
      </c>
      <c r="CI199" s="32"/>
      <c r="CJ199" s="120"/>
      <c r="CK199" s="62" t="str">
        <f t="shared" si="325"/>
        <v/>
      </c>
      <c r="CL199" s="62" t="str">
        <f t="shared" si="370"/>
        <v/>
      </c>
      <c r="CM199" s="65" t="str">
        <f t="shared" si="447"/>
        <v/>
      </c>
      <c r="CN199" s="68" t="str">
        <f t="shared" si="371"/>
        <v/>
      </c>
      <c r="CO199" s="32"/>
      <c r="CP199" s="120"/>
      <c r="CQ199" s="62" t="str">
        <f t="shared" si="326"/>
        <v/>
      </c>
      <c r="CR199" s="62" t="str">
        <f t="shared" si="372"/>
        <v/>
      </c>
      <c r="CS199" s="65" t="str">
        <f t="shared" si="448"/>
        <v/>
      </c>
      <c r="CT199" s="68" t="str">
        <f t="shared" si="373"/>
        <v/>
      </c>
      <c r="CU199" s="32"/>
      <c r="CV199" s="120"/>
      <c r="CW199" s="62" t="str">
        <f t="shared" si="327"/>
        <v/>
      </c>
      <c r="CX199" s="62" t="str">
        <f t="shared" si="374"/>
        <v/>
      </c>
      <c r="CY199" s="65" t="str">
        <f t="shared" si="449"/>
        <v/>
      </c>
      <c r="CZ199" s="68" t="str">
        <f t="shared" si="375"/>
        <v/>
      </c>
      <c r="DA199" s="32"/>
      <c r="DB199" s="120"/>
      <c r="DC199" s="62" t="str">
        <f t="shared" si="328"/>
        <v/>
      </c>
      <c r="DD199" s="62" t="str">
        <f t="shared" si="376"/>
        <v/>
      </c>
      <c r="DE199" s="65" t="str">
        <f t="shared" si="450"/>
        <v/>
      </c>
      <c r="DF199" s="68" t="str">
        <f t="shared" si="377"/>
        <v/>
      </c>
      <c r="DG199" s="32"/>
      <c r="DH199" s="120"/>
      <c r="DI199" s="62" t="str">
        <f t="shared" si="329"/>
        <v/>
      </c>
      <c r="DJ199" s="62" t="str">
        <f t="shared" si="378"/>
        <v/>
      </c>
      <c r="DK199" s="65" t="str">
        <f t="shared" si="451"/>
        <v/>
      </c>
      <c r="DL199" s="68" t="str">
        <f t="shared" si="379"/>
        <v/>
      </c>
      <c r="DM199" s="32"/>
      <c r="DN199" s="120"/>
      <c r="DO199" s="62" t="str">
        <f t="shared" si="330"/>
        <v/>
      </c>
      <c r="DP199" s="62" t="str">
        <f t="shared" si="380"/>
        <v/>
      </c>
      <c r="DQ199" s="65" t="str">
        <f t="shared" si="452"/>
        <v/>
      </c>
      <c r="DR199" s="68" t="str">
        <f t="shared" si="381"/>
        <v/>
      </c>
      <c r="DS199" s="32"/>
      <c r="DT199" s="120"/>
      <c r="DU199" s="62" t="str">
        <f t="shared" si="331"/>
        <v/>
      </c>
      <c r="DV199" s="62" t="str">
        <f t="shared" si="382"/>
        <v/>
      </c>
      <c r="DW199" s="65" t="str">
        <f t="shared" si="453"/>
        <v/>
      </c>
      <c r="DX199" s="68" t="str">
        <f t="shared" si="383"/>
        <v/>
      </c>
      <c r="DY199" s="32"/>
      <c r="DZ199" s="120"/>
      <c r="EA199" s="62" t="str">
        <f t="shared" si="332"/>
        <v/>
      </c>
      <c r="EB199" s="62" t="str">
        <f t="shared" si="384"/>
        <v/>
      </c>
      <c r="EC199" s="65" t="str">
        <f t="shared" si="454"/>
        <v/>
      </c>
      <c r="ED199" s="68" t="str">
        <f t="shared" si="385"/>
        <v/>
      </c>
      <c r="EE199" s="32"/>
      <c r="EF199" s="120"/>
      <c r="EG199" s="62" t="str">
        <f t="shared" si="333"/>
        <v/>
      </c>
      <c r="EH199" s="62" t="str">
        <f t="shared" si="386"/>
        <v/>
      </c>
      <c r="EI199" s="65" t="str">
        <f t="shared" si="455"/>
        <v/>
      </c>
      <c r="EJ199" s="68" t="str">
        <f t="shared" si="387"/>
        <v/>
      </c>
      <c r="EK199" s="32"/>
      <c r="EL199" s="120"/>
      <c r="EM199" s="62" t="str">
        <f t="shared" si="334"/>
        <v/>
      </c>
      <c r="EN199" s="62" t="str">
        <f t="shared" si="388"/>
        <v/>
      </c>
      <c r="EO199" s="65" t="str">
        <f t="shared" si="456"/>
        <v/>
      </c>
      <c r="EP199" s="68" t="str">
        <f t="shared" si="389"/>
        <v/>
      </c>
      <c r="EQ199" s="32"/>
      <c r="ER199" s="120"/>
      <c r="ES199" s="62" t="str">
        <f t="shared" si="335"/>
        <v/>
      </c>
      <c r="ET199" s="62" t="str">
        <f t="shared" si="390"/>
        <v/>
      </c>
      <c r="EU199" s="65" t="str">
        <f t="shared" si="457"/>
        <v/>
      </c>
      <c r="EV199" s="68" t="str">
        <f t="shared" si="391"/>
        <v/>
      </c>
      <c r="EW199" s="32"/>
      <c r="EX199" s="120"/>
      <c r="EY199" s="62" t="str">
        <f t="shared" si="336"/>
        <v/>
      </c>
      <c r="EZ199" s="62" t="str">
        <f t="shared" si="392"/>
        <v/>
      </c>
      <c r="FA199" s="65" t="str">
        <f t="shared" si="458"/>
        <v/>
      </c>
      <c r="FB199" s="68" t="str">
        <f t="shared" si="393"/>
        <v/>
      </c>
      <c r="FC199" s="32"/>
      <c r="FD199" s="120"/>
      <c r="FE199" s="62" t="str">
        <f t="shared" si="337"/>
        <v/>
      </c>
      <c r="FF199" s="62" t="str">
        <f t="shared" si="394"/>
        <v/>
      </c>
      <c r="FG199" s="65" t="str">
        <f t="shared" si="459"/>
        <v/>
      </c>
      <c r="FH199" s="68" t="str">
        <f t="shared" si="395"/>
        <v/>
      </c>
      <c r="FI199" s="32"/>
      <c r="FJ199" s="120"/>
      <c r="FK199" s="62" t="str">
        <f t="shared" si="338"/>
        <v/>
      </c>
      <c r="FL199" s="62" t="str">
        <f t="shared" si="396"/>
        <v/>
      </c>
      <c r="FM199" s="65" t="str">
        <f t="shared" si="460"/>
        <v/>
      </c>
      <c r="FN199" s="68" t="str">
        <f t="shared" si="397"/>
        <v/>
      </c>
      <c r="FO199" s="32"/>
      <c r="FP199" s="120"/>
      <c r="FQ199" s="62" t="str">
        <f t="shared" si="339"/>
        <v/>
      </c>
      <c r="FR199" s="62" t="str">
        <f t="shared" si="398"/>
        <v/>
      </c>
      <c r="FS199" s="65" t="str">
        <f t="shared" si="461"/>
        <v/>
      </c>
      <c r="FT199" s="68" t="str">
        <f t="shared" si="399"/>
        <v/>
      </c>
      <c r="FU199" s="32"/>
      <c r="FV199" s="120"/>
      <c r="FW199" s="62" t="str">
        <f t="shared" si="340"/>
        <v/>
      </c>
      <c r="FX199" s="62" t="str">
        <f t="shared" si="400"/>
        <v/>
      </c>
      <c r="FY199" s="65" t="str">
        <f t="shared" si="462"/>
        <v/>
      </c>
      <c r="FZ199" s="68" t="str">
        <f t="shared" si="401"/>
        <v/>
      </c>
      <c r="GA199" s="32"/>
      <c r="GC199" s="7" t="str">
        <f t="shared" si="402"/>
        <v>Jul 2020</v>
      </c>
      <c r="GD199" s="7" t="str">
        <f t="shared" ca="1" si="341"/>
        <v/>
      </c>
      <c r="GT199" s="71">
        <f>IF(GT$9="", "", IF(AND(NOT('Personnel Details'!$N$11=""), $B199&gt;='Personnel Details'!$N$11), 'Personnel Details'!$O$11, IF(AND(NOT('Personnel Details'!$I$11=""), $B199&gt;='Personnel Details'!$I$11), 'Personnel Details'!$J$11, 'Personnel Details'!$E$11)))</f>
        <v>0.8</v>
      </c>
      <c r="GU199" s="59" t="str">
        <f>IF(GT$9="", "", IF(AND(NOT('Personnel Details'!$N$11=""), $B199&gt;='Personnel Details'!$N$11), IF('Personnel Details'!$P$11="","", 'Personnel Details'!$P$11), IF(AND(NOT('Personnel Details'!$I$11=""), $B199&gt;='Personnel Details'!$I$11), IF('Personnel Details'!$K$11="", "", 'Personnel Details'!$K$11), IF('Personnel Details'!$F$11="", "", 'Personnel Details'!$F$11))))</f>
        <v/>
      </c>
      <c r="GV199" s="74">
        <f>IF(GT$9="", "", IF(AND(NOT('Personnel Details'!$N$11=""), $B199&gt;='Personnel Details'!$N$11), 'Personnel Details'!$Q$11, IF(AND(NOT('Personnel Details'!$I$11=""), $B199&gt;='Personnel Details'!$I$11), 'Personnel Details'!$L$11, 'Personnel Details'!$G$11)))</f>
        <v>0</v>
      </c>
      <c r="GW199" s="59">
        <f t="shared" si="403"/>
        <v>0</v>
      </c>
      <c r="GX199" s="53"/>
      <c r="GZ199" s="78">
        <f>IF(GZ$9="", "", IF(AND(NOT('Personnel Details'!$N$12=""), $B199&gt;='Personnel Details'!$N$12), 'Personnel Details'!$O$12, IF(AND(NOT('Personnel Details'!$I$12=""), $B199&gt;='Personnel Details'!$I$12), 'Personnel Details'!$J$12, 'Personnel Details'!$E$12)))</f>
        <v>0.8</v>
      </c>
      <c r="HA199" s="59" t="str">
        <f>IF(GZ$9="", "", IF(AND(NOT('Personnel Details'!$N$12=""), $B199&gt;='Personnel Details'!$N$12), IF('Personnel Details'!$P$12="","", 'Personnel Details'!$P$12), IF(AND(NOT('Personnel Details'!$I$12=""), $B199&gt;='Personnel Details'!$I$12), IF('Personnel Details'!$K$12="", "", 'Personnel Details'!$K$12), IF('Personnel Details'!$F$12="", "", 'Personnel Details'!$F$12))))</f>
        <v/>
      </c>
      <c r="HB199" s="79">
        <f>IF(GZ$9="", "", IF(AND(NOT('Personnel Details'!$N$12=""), $B199&gt;='Personnel Details'!$N$12), 'Personnel Details'!$Q$12, IF(AND(NOT('Personnel Details'!$I$12=""), $B199&gt;='Personnel Details'!$I$12), 'Personnel Details'!$L$12, 'Personnel Details'!$G$12)))</f>
        <v>0</v>
      </c>
      <c r="HC199" s="59">
        <f t="shared" si="404"/>
        <v>0</v>
      </c>
      <c r="HD199" s="53"/>
      <c r="HF199" s="78">
        <f>IF(HF$9="", "", IF(AND(NOT('Personnel Details'!$N$13=""), $B199&gt;='Personnel Details'!$N$13), 'Personnel Details'!$O$13, IF(AND(NOT('Personnel Details'!$I$13=""), $B199&gt;='Personnel Details'!$I$13), 'Personnel Details'!$J$13, 'Personnel Details'!$E$13)))</f>
        <v>0.8</v>
      </c>
      <c r="HG199" s="59" t="str">
        <f>IF(HF$9="", "", IF(AND(NOT('Personnel Details'!$N$13=""), $B199&gt;='Personnel Details'!$N$13), IF('Personnel Details'!$P$13="","", 'Personnel Details'!$P$13), IF(AND(NOT('Personnel Details'!$I$13=""), $B199&gt;='Personnel Details'!$I$13), IF('Personnel Details'!$K$13="", "", 'Personnel Details'!$K$13), IF('Personnel Details'!$F$13="", "", 'Personnel Details'!$F$13))))</f>
        <v/>
      </c>
      <c r="HH199" s="79">
        <f>IF(HF$9="", "", IF(AND(NOT('Personnel Details'!$N$13=""), $B199&gt;='Personnel Details'!$N$13), 'Personnel Details'!$Q$13, IF(AND(NOT('Personnel Details'!$I$13=""), $B199&gt;='Personnel Details'!$I$13), 'Personnel Details'!$L$13, 'Personnel Details'!$G$13)))</f>
        <v>0</v>
      </c>
      <c r="HI199" s="59">
        <f t="shared" si="405"/>
        <v>0</v>
      </c>
      <c r="HJ199" s="53"/>
      <c r="HL199" s="78">
        <f>IF(HL$9="", "", IF(AND(NOT('Personnel Details'!$N$14=""), $B199&gt;='Personnel Details'!$N$14), 'Personnel Details'!$O$14, IF(AND(NOT('Personnel Details'!$I$14=""), $B199&gt;='Personnel Details'!$I$14), 'Personnel Details'!$J$14, 'Personnel Details'!$E$14)))</f>
        <v>0.8</v>
      </c>
      <c r="HM199" s="59">
        <f>IF(HL$9="", "", IF(AND(NOT('Personnel Details'!$N$14=""), $B199&gt;='Personnel Details'!$N$14), IF('Personnel Details'!$P$14="","", 'Personnel Details'!$P$14), IF(AND(NOT('Personnel Details'!$I$14=""), $B199&gt;='Personnel Details'!$I$14), IF('Personnel Details'!$K$14="", "", 'Personnel Details'!$K$14), IF('Personnel Details'!$F$14="", "", 'Personnel Details'!$F$14))))</f>
        <v>2000</v>
      </c>
      <c r="HN199" s="79">
        <f>IF(HL$9="", "", IF(AND(NOT('Personnel Details'!$N$14=""), $B199&gt;='Personnel Details'!$N$14), 'Personnel Details'!$Q$14, IF(AND(NOT('Personnel Details'!$I$14=""), $B199&gt;='Personnel Details'!$I$14), 'Personnel Details'!$L$14, 'Personnel Details'!$G$14)))</f>
        <v>0.85</v>
      </c>
      <c r="HO199" s="59">
        <f t="shared" si="406"/>
        <v>0</v>
      </c>
      <c r="HP199" s="53"/>
      <c r="HR199" s="78" t="str">
        <f>IF(HR$9="", "", IF(AND(NOT('Personnel Details'!$N$15=""), $B199&gt;='Personnel Details'!$N$15), 'Personnel Details'!$O$15, IF(AND(NOT('Personnel Details'!$I$15=""), $B199&gt;='Personnel Details'!$I$15), 'Personnel Details'!$J$15, 'Personnel Details'!$E$15)))</f>
        <v/>
      </c>
      <c r="HS199" s="59" t="str">
        <f>IF(HR$9="", "", IF(AND(NOT('Personnel Details'!$N$15=""), $B199&gt;='Personnel Details'!$N$15), IF('Personnel Details'!$P$15="","", 'Personnel Details'!$P$15), IF(AND(NOT('Personnel Details'!$I$15=""), $B199&gt;='Personnel Details'!$I$15), IF('Personnel Details'!$K$15="", "", 'Personnel Details'!$K$15), IF('Personnel Details'!$F$15="", "", 'Personnel Details'!$F$15))))</f>
        <v/>
      </c>
      <c r="HT199" s="79" t="str">
        <f>IF(HR$9="", "", IF(AND(NOT('Personnel Details'!$N$15=""), $B199&gt;='Personnel Details'!$N$15), 'Personnel Details'!$Q$15, IF(AND(NOT('Personnel Details'!$I$15=""), $B199&gt;='Personnel Details'!$I$15), 'Personnel Details'!$L$15, 'Personnel Details'!$G$15)))</f>
        <v/>
      </c>
      <c r="HU199" s="59">
        <f t="shared" si="407"/>
        <v>0</v>
      </c>
      <c r="HV199" s="53"/>
      <c r="HX199" s="78" t="str">
        <f>IF(HX$9="", "", IF(AND(NOT('Personnel Details'!$N$16=""), $B199&gt;='Personnel Details'!$N$16), 'Personnel Details'!$O$16, IF(AND(NOT('Personnel Details'!$I$16=""), $B199&gt;='Personnel Details'!$I$16), 'Personnel Details'!$J$16, 'Personnel Details'!$E$16)))</f>
        <v/>
      </c>
      <c r="HY199" s="59" t="str">
        <f>IF(HX$9="", "", IF(AND(NOT('Personnel Details'!$N$16=""), $B199&gt;='Personnel Details'!$N$16), IF('Personnel Details'!$P$16="","", 'Personnel Details'!$P$16), IF(AND(NOT('Personnel Details'!$I$16=""), $B199&gt;='Personnel Details'!$I$16), IF('Personnel Details'!$K$16="", "", 'Personnel Details'!$K$16), IF('Personnel Details'!$F$16="", "", 'Personnel Details'!$F$16))))</f>
        <v/>
      </c>
      <c r="HZ199" s="79" t="str">
        <f>IF(HX$9="", "", IF(AND(NOT('Personnel Details'!$N$16=""), $B199&gt;='Personnel Details'!$N$16), 'Personnel Details'!$Q$16, IF(AND(NOT('Personnel Details'!$I$16=""), $B199&gt;='Personnel Details'!$I$16), 'Personnel Details'!$L$16, 'Personnel Details'!$G$16)))</f>
        <v/>
      </c>
      <c r="IA199" s="59">
        <f t="shared" si="408"/>
        <v>0</v>
      </c>
      <c r="IB199" s="53"/>
      <c r="ID199" s="78" t="str">
        <f>IF(ID$9="", "", IF(AND(NOT('Personnel Details'!$N$17=""), $B199&gt;='Personnel Details'!$N$17), 'Personnel Details'!$O$17, IF(AND(NOT('Personnel Details'!$I$17=""), $B199&gt;='Personnel Details'!$I$17), 'Personnel Details'!$J$17, 'Personnel Details'!$E$17)))</f>
        <v/>
      </c>
      <c r="IE199" s="59" t="str">
        <f>IF(ID$9="", "", IF(AND(NOT('Personnel Details'!$N$17=""), $B199&gt;='Personnel Details'!$N$17), IF('Personnel Details'!$P$17="","", 'Personnel Details'!$P$17), IF(AND(NOT('Personnel Details'!$I$17=""), $B199&gt;='Personnel Details'!$I$17), IF('Personnel Details'!$K$17="", "", 'Personnel Details'!$K$17), IF('Personnel Details'!$F$17="", "", 'Personnel Details'!$F$17))))</f>
        <v/>
      </c>
      <c r="IF199" s="79" t="str">
        <f>IF(ID$9="", "", IF(AND(NOT('Personnel Details'!$N$17=""), $B199&gt;='Personnel Details'!$N$17), 'Personnel Details'!$Q$17, IF(AND(NOT('Personnel Details'!$I$17=""), $B199&gt;='Personnel Details'!$I$17), 'Personnel Details'!$L$17, 'Personnel Details'!$G$17)))</f>
        <v/>
      </c>
      <c r="IG199" s="59">
        <f t="shared" si="409"/>
        <v>0</v>
      </c>
      <c r="IH199" s="53"/>
      <c r="IJ199" s="78" t="str">
        <f>IF(IJ$9="", "", IF(AND(NOT('Personnel Details'!$N$18=""), $B199&gt;='Personnel Details'!$N$18), 'Personnel Details'!$O$18, IF(AND(NOT('Personnel Details'!$I$18=""), $B199&gt;='Personnel Details'!$I$18), 'Personnel Details'!$J$18, 'Personnel Details'!$E$18)))</f>
        <v/>
      </c>
      <c r="IK199" s="59" t="str">
        <f>IF(IJ$9="", "", IF(AND(NOT('Personnel Details'!$N$18=""), $B199&gt;='Personnel Details'!$N$18), IF('Personnel Details'!$P$18="","", 'Personnel Details'!$P$18), IF(AND(NOT('Personnel Details'!$I$18=""), $B199&gt;='Personnel Details'!$I$18), IF('Personnel Details'!$K$18="", "", 'Personnel Details'!$K$18), IF('Personnel Details'!$F$18="", "", 'Personnel Details'!$F$18))))</f>
        <v/>
      </c>
      <c r="IL199" s="79" t="str">
        <f>IF(IJ$9="", "", IF(AND(NOT('Personnel Details'!$N$18=""), $B199&gt;='Personnel Details'!$N$18), 'Personnel Details'!$Q$18, IF(AND(NOT('Personnel Details'!$I$18=""), $B199&gt;='Personnel Details'!$I$18), 'Personnel Details'!$L$18, 'Personnel Details'!$G$18)))</f>
        <v/>
      </c>
      <c r="IM199" s="59">
        <f t="shared" si="410"/>
        <v>0</v>
      </c>
      <c r="IN199" s="53"/>
      <c r="IP199" s="78" t="str">
        <f>IF(IP$9="", "", IF(AND(NOT('Personnel Details'!$N$19=""), $B199&gt;='Personnel Details'!$N$19), 'Personnel Details'!$O$19, IF(AND(NOT('Personnel Details'!$I$19=""), $B199&gt;='Personnel Details'!$I$19), 'Personnel Details'!$J$19, 'Personnel Details'!$E$19)))</f>
        <v/>
      </c>
      <c r="IQ199" s="59" t="str">
        <f>IF(IP$9="", "", IF(AND(NOT('Personnel Details'!$N$19=""), $B199&gt;='Personnel Details'!$N$19), IF('Personnel Details'!$P$19="","", 'Personnel Details'!$P$19), IF(AND(NOT('Personnel Details'!$I$19=""), $B199&gt;='Personnel Details'!$I$19), IF('Personnel Details'!$K$19="", "", 'Personnel Details'!$K$19), IF('Personnel Details'!$F$19="", "", 'Personnel Details'!$F$19))))</f>
        <v/>
      </c>
      <c r="IR199" s="79" t="str">
        <f>IF(IP$9="", "", IF(AND(NOT('Personnel Details'!$N$19=""), $B199&gt;='Personnel Details'!$N$19), 'Personnel Details'!$Q$19, IF(AND(NOT('Personnel Details'!$I$19=""), $B199&gt;='Personnel Details'!$I$19), 'Personnel Details'!$L$19, 'Personnel Details'!$G$19)))</f>
        <v/>
      </c>
      <c r="IS199" s="59">
        <f t="shared" si="411"/>
        <v>0</v>
      </c>
      <c r="IT199" s="53"/>
      <c r="IV199" s="78" t="str">
        <f>IF(IV$9="", "", IF(AND(NOT('Personnel Details'!$N$20=""), $B199&gt;='Personnel Details'!$N$20), 'Personnel Details'!$O$20, IF(AND(NOT('Personnel Details'!$I$20=""), $B199&gt;='Personnel Details'!$I$20), 'Personnel Details'!$J$20, 'Personnel Details'!$E$20)))</f>
        <v/>
      </c>
      <c r="IW199" s="59" t="str">
        <f>IF(IV$9="", "", IF(AND(NOT('Personnel Details'!$N$20=""), $B199&gt;='Personnel Details'!$N$20), IF('Personnel Details'!$P$20="","", 'Personnel Details'!$P$20), IF(AND(NOT('Personnel Details'!$I$20=""), $B199&gt;='Personnel Details'!$I$20), IF('Personnel Details'!$K$20="", "", 'Personnel Details'!$K$20), IF('Personnel Details'!$F$20="", "", 'Personnel Details'!$F$20))))</f>
        <v/>
      </c>
      <c r="IX199" s="79" t="str">
        <f>IF(IV$9="", "", IF(AND(NOT('Personnel Details'!$N$20=""), $B199&gt;='Personnel Details'!$N$20), 'Personnel Details'!$Q$20, IF(AND(NOT('Personnel Details'!$I$20=""), $B199&gt;='Personnel Details'!$I$20), 'Personnel Details'!$L$20, 'Personnel Details'!$G$20)))</f>
        <v/>
      </c>
      <c r="IY199" s="59">
        <f t="shared" si="412"/>
        <v>0</v>
      </c>
      <c r="IZ199" s="53"/>
      <c r="JB199" s="78" t="str">
        <f>IF(JB$9="", "", IF(AND(NOT('Personnel Details'!$N$21=""), $B199&gt;='Personnel Details'!$N$21), 'Personnel Details'!$O$21, IF(AND(NOT('Personnel Details'!$I$21=""), $B199&gt;='Personnel Details'!$I$21), 'Personnel Details'!$J$21, 'Personnel Details'!$E$21)))</f>
        <v/>
      </c>
      <c r="JC199" s="59" t="str">
        <f>IF(JB$9="", "", IF(AND(NOT('Personnel Details'!$N$21=""), $B199&gt;='Personnel Details'!$N$21), IF('Personnel Details'!$P$21="","", 'Personnel Details'!$P$21), IF(AND(NOT('Personnel Details'!$I$21=""), $B199&gt;='Personnel Details'!$I$21), IF('Personnel Details'!$K$21="", "", 'Personnel Details'!$K$21), IF('Personnel Details'!$F$21="", "", 'Personnel Details'!$F$21))))</f>
        <v/>
      </c>
      <c r="JD199" s="79" t="str">
        <f>IF(JB$9="", "", IF(AND(NOT('Personnel Details'!$N$21=""), $B199&gt;='Personnel Details'!$N$21), 'Personnel Details'!$Q$21, IF(AND(NOT('Personnel Details'!$I$21=""), $B199&gt;='Personnel Details'!$I$21), 'Personnel Details'!$L$21, 'Personnel Details'!$G$21)))</f>
        <v/>
      </c>
      <c r="JE199" s="59">
        <f t="shared" si="413"/>
        <v>0</v>
      </c>
      <c r="JF199" s="53"/>
      <c r="JH199" s="78" t="str">
        <f>IF(JH$9="", "", IF(AND(NOT('Personnel Details'!$N$22=""), $B199&gt;='Personnel Details'!$N$22), 'Personnel Details'!$O$22, IF(AND(NOT('Personnel Details'!$I$22=""), $B199&gt;='Personnel Details'!$I$22), 'Personnel Details'!$J$22, 'Personnel Details'!$E$22)))</f>
        <v/>
      </c>
      <c r="JI199" s="59" t="str">
        <f>IF(JH$9="", "", IF(AND(NOT('Personnel Details'!$N$22=""), $B199&gt;='Personnel Details'!$N$22), IF('Personnel Details'!$P$22="","", 'Personnel Details'!$P$22), IF(AND(NOT('Personnel Details'!$I$22=""), $B199&gt;='Personnel Details'!$I$22), IF('Personnel Details'!$K$22="", "", 'Personnel Details'!$K$22), IF('Personnel Details'!$F$22="", "", 'Personnel Details'!$F$22))))</f>
        <v/>
      </c>
      <c r="JJ199" s="79" t="str">
        <f>IF(JH$9="", "", IF(AND(NOT('Personnel Details'!$N$22=""), $B199&gt;='Personnel Details'!$N$22), 'Personnel Details'!$Q$22, IF(AND(NOT('Personnel Details'!$I$22=""), $B199&gt;='Personnel Details'!$I$22), 'Personnel Details'!$L$22, 'Personnel Details'!$G$22)))</f>
        <v/>
      </c>
      <c r="JK199" s="59">
        <f t="shared" si="414"/>
        <v>0</v>
      </c>
      <c r="JL199" s="53"/>
      <c r="JN199" s="78" t="str">
        <f>IF(JN$9="", "", IF(AND(NOT('Personnel Details'!$N$23=""), $B199&gt;='Personnel Details'!$N$23), 'Personnel Details'!$O$23, IF(AND(NOT('Personnel Details'!$I$23=""), $B199&gt;='Personnel Details'!$I$23), 'Personnel Details'!$J$23, 'Personnel Details'!$E$23)))</f>
        <v/>
      </c>
      <c r="JO199" s="59" t="str">
        <f>IF(JN$9="", "", IF(AND(NOT('Personnel Details'!$N$23=""), $B199&gt;='Personnel Details'!$N$23), IF('Personnel Details'!$P$23="","", 'Personnel Details'!$P$23), IF(AND(NOT('Personnel Details'!$I$23=""), $B199&gt;='Personnel Details'!$I$23), IF('Personnel Details'!$K$23="", "", 'Personnel Details'!$K$23), IF('Personnel Details'!$F$23="", "", 'Personnel Details'!$F$23))))</f>
        <v/>
      </c>
      <c r="JP199" s="79" t="str">
        <f>IF(JN$9="", "", IF(AND(NOT('Personnel Details'!$N$23=""), $B199&gt;='Personnel Details'!$N$23), 'Personnel Details'!$Q$23, IF(AND(NOT('Personnel Details'!$I$23=""), $B199&gt;='Personnel Details'!$I$23), 'Personnel Details'!$L$23, 'Personnel Details'!$G$23)))</f>
        <v/>
      </c>
      <c r="JQ199" s="59">
        <f t="shared" si="415"/>
        <v>0</v>
      </c>
      <c r="JR199" s="53"/>
      <c r="JT199" s="78" t="str">
        <f>IF(JT$9="", "", IF(AND(NOT('Personnel Details'!$N$24=""), $B199&gt;='Personnel Details'!$N$24), 'Personnel Details'!$O$24, IF(AND(NOT('Personnel Details'!$I$24=""), $B199&gt;='Personnel Details'!$I$24), 'Personnel Details'!$J$24, 'Personnel Details'!$E$24)))</f>
        <v/>
      </c>
      <c r="JU199" s="59" t="str">
        <f>IF(JT$9="", "", IF(AND(NOT('Personnel Details'!$N$24=""), $B199&gt;='Personnel Details'!$N$24), IF('Personnel Details'!$P$24="","", 'Personnel Details'!$P$24), IF(AND(NOT('Personnel Details'!$I$24=""), $B199&gt;='Personnel Details'!$I$24), IF('Personnel Details'!$K$24="", "", 'Personnel Details'!$K$24), IF('Personnel Details'!$F$24="", "", 'Personnel Details'!$F$24))))</f>
        <v/>
      </c>
      <c r="JV199" s="79" t="str">
        <f>IF(JT$9="", "", IF(AND(NOT('Personnel Details'!$N$24=""), $B199&gt;='Personnel Details'!$N$24), 'Personnel Details'!$Q$24, IF(AND(NOT('Personnel Details'!$I$24=""), $B199&gt;='Personnel Details'!$I$24), 'Personnel Details'!$L$24, 'Personnel Details'!$G$24)))</f>
        <v/>
      </c>
      <c r="JW199" s="59">
        <f t="shared" si="416"/>
        <v>0</v>
      </c>
      <c r="JX199" s="53"/>
      <c r="JZ199" s="78" t="str">
        <f>IF(JZ$9="", "", IF(AND(NOT('Personnel Details'!$N$25=""), $B199&gt;='Personnel Details'!$N$25), 'Personnel Details'!$O$25, IF(AND(NOT('Personnel Details'!$I$25=""), $B199&gt;='Personnel Details'!$I$25), 'Personnel Details'!$J$25, 'Personnel Details'!$E$25)))</f>
        <v/>
      </c>
      <c r="KA199" s="59" t="str">
        <f>IF(JZ$9="", "", IF(AND(NOT('Personnel Details'!$N$25=""), $B199&gt;='Personnel Details'!$N$25), IF('Personnel Details'!$P$25="","", 'Personnel Details'!$P$25), IF(AND(NOT('Personnel Details'!$I$25=""), $B199&gt;='Personnel Details'!$I$25), IF('Personnel Details'!$K$25="", "", 'Personnel Details'!$K$25), IF('Personnel Details'!$F$25="", "", 'Personnel Details'!$F$25))))</f>
        <v/>
      </c>
      <c r="KB199" s="79" t="str">
        <f>IF(JZ$9="", "", IF(AND(NOT('Personnel Details'!$N$25=""), $B199&gt;='Personnel Details'!$N$25), 'Personnel Details'!$Q$25, IF(AND(NOT('Personnel Details'!$I$25=""), $B199&gt;='Personnel Details'!$I$25), 'Personnel Details'!$L$25, 'Personnel Details'!$G$25)))</f>
        <v/>
      </c>
      <c r="KC199" s="59">
        <f t="shared" si="417"/>
        <v>0</v>
      </c>
      <c r="KD199" s="53"/>
      <c r="KF199" s="78" t="str">
        <f>IF(KF$9="", "", IF(AND(NOT('Personnel Details'!$N$26=""), $B199&gt;='Personnel Details'!$N$26), 'Personnel Details'!$O$26, IF(AND(NOT('Personnel Details'!$I$26=""), $B199&gt;='Personnel Details'!$I$26), 'Personnel Details'!$J$26, 'Personnel Details'!$E$26)))</f>
        <v/>
      </c>
      <c r="KG199" s="59" t="str">
        <f>IF(KF$9="", "", IF(AND(NOT('Personnel Details'!$N$26=""), $B199&gt;='Personnel Details'!$N$26), IF('Personnel Details'!$P$26="","", 'Personnel Details'!$P$26), IF(AND(NOT('Personnel Details'!$I$26=""), $B199&gt;='Personnel Details'!$I$26), IF('Personnel Details'!$K$26="", "", 'Personnel Details'!$K$26), IF('Personnel Details'!$F$26="", "", 'Personnel Details'!$F$26))))</f>
        <v/>
      </c>
      <c r="KH199" s="79" t="str">
        <f>IF(KF$9="", "", IF(AND(NOT('Personnel Details'!$N$26=""), $B199&gt;='Personnel Details'!$N$26), 'Personnel Details'!$Q$26, IF(AND(NOT('Personnel Details'!$I$26=""), $B199&gt;='Personnel Details'!$I$26), 'Personnel Details'!$L$26, 'Personnel Details'!$G$26)))</f>
        <v/>
      </c>
      <c r="KI199" s="59">
        <f t="shared" si="418"/>
        <v>0</v>
      </c>
      <c r="KJ199" s="53"/>
      <c r="KL199" s="78" t="str">
        <f>IF(KL$9="", "", IF(AND(NOT('Personnel Details'!$N$27=""), $B199&gt;='Personnel Details'!$N$27), 'Personnel Details'!$O$27, IF(AND(NOT('Personnel Details'!$I$27=""), $B199&gt;='Personnel Details'!$I$27), 'Personnel Details'!$J$27, 'Personnel Details'!$E$27)))</f>
        <v/>
      </c>
      <c r="KM199" s="59" t="str">
        <f>IF(KL$9="", "", IF(AND(NOT('Personnel Details'!$N$27=""), $B199&gt;='Personnel Details'!$N$27), IF('Personnel Details'!$P$27="","", 'Personnel Details'!$P$27), IF(AND(NOT('Personnel Details'!$I$27=""), $B199&gt;='Personnel Details'!$I$27), IF('Personnel Details'!$K$27="", "", 'Personnel Details'!$K$27), IF('Personnel Details'!$F$27="", "", 'Personnel Details'!$F$27))))</f>
        <v/>
      </c>
      <c r="KN199" s="79" t="str">
        <f>IF(KL$9="", "", IF(AND(NOT('Personnel Details'!$N$27=""), $B199&gt;='Personnel Details'!$N$27), 'Personnel Details'!$Q$27, IF(AND(NOT('Personnel Details'!$I$27=""), $B199&gt;='Personnel Details'!$I$27), 'Personnel Details'!$L$27, 'Personnel Details'!$G$27)))</f>
        <v/>
      </c>
      <c r="KO199" s="59">
        <f t="shared" si="419"/>
        <v>0</v>
      </c>
      <c r="KP199" s="53"/>
      <c r="KR199" s="78" t="str">
        <f>IF(KR$9="", "", IF(AND(NOT('Personnel Details'!$N$28=""), $B199&gt;='Personnel Details'!$N$28), 'Personnel Details'!$O$28, IF(AND(NOT('Personnel Details'!$I$28=""), $B199&gt;='Personnel Details'!$I$28), 'Personnel Details'!$J$28, 'Personnel Details'!$E$28)))</f>
        <v/>
      </c>
      <c r="KS199" s="59" t="str">
        <f>IF(KR$9="", "", IF(AND(NOT('Personnel Details'!$N$28=""), $B199&gt;='Personnel Details'!$N$28), IF('Personnel Details'!$P$28="","", 'Personnel Details'!$P$28), IF(AND(NOT('Personnel Details'!$I$28=""), $B199&gt;='Personnel Details'!$I$28), IF('Personnel Details'!$K$28="", "", 'Personnel Details'!$K$28), IF('Personnel Details'!$F$28="", "", 'Personnel Details'!$F$28))))</f>
        <v/>
      </c>
      <c r="KT199" s="79" t="str">
        <f>IF(KR$9="", "", IF(AND(NOT('Personnel Details'!$N$28=""), $B199&gt;='Personnel Details'!$N$28), 'Personnel Details'!$Q$28, IF(AND(NOT('Personnel Details'!$I$28=""), $B199&gt;='Personnel Details'!$I$28), 'Personnel Details'!$L$28, 'Personnel Details'!$G$28)))</f>
        <v/>
      </c>
      <c r="KU199" s="59">
        <f t="shared" si="420"/>
        <v>0</v>
      </c>
      <c r="KV199" s="53"/>
      <c r="KX199" s="78" t="str">
        <f>IF(KX$9="", "", IF(AND(NOT('Personnel Details'!$N$29=""), $B199&gt;='Personnel Details'!$N$29), 'Personnel Details'!$O$29, IF(AND(NOT('Personnel Details'!$I$29=""), $B199&gt;='Personnel Details'!$I$29), 'Personnel Details'!$J$29, 'Personnel Details'!$E$29)))</f>
        <v/>
      </c>
      <c r="KY199" s="59" t="str">
        <f>IF(KX$9="", "", IF(AND(NOT('Personnel Details'!$N$29=""), $B199&gt;='Personnel Details'!$N$29), IF('Personnel Details'!$P$29="","", 'Personnel Details'!$P$29), IF(AND(NOT('Personnel Details'!$I$29=""), $B199&gt;='Personnel Details'!$I$29), IF('Personnel Details'!$K$29="", "", 'Personnel Details'!$K$29), IF('Personnel Details'!$F$29="", "", 'Personnel Details'!$F$29))))</f>
        <v/>
      </c>
      <c r="KZ199" s="79" t="str">
        <f>IF(KX$9="", "", IF(AND(NOT('Personnel Details'!$N$29=""), $B199&gt;='Personnel Details'!$N$29), 'Personnel Details'!$Q$29, IF(AND(NOT('Personnel Details'!$I$29=""), $B199&gt;='Personnel Details'!$I$29), 'Personnel Details'!$L$29, 'Personnel Details'!$G$29)))</f>
        <v/>
      </c>
      <c r="LA199" s="59">
        <f t="shared" si="421"/>
        <v>0</v>
      </c>
      <c r="LB199" s="53"/>
      <c r="LD199" s="78" t="str">
        <f>IF(LD$9="", "", IF(AND(NOT('Personnel Details'!$N$30=""), $B199&gt;='Personnel Details'!$N$30), 'Personnel Details'!$O$30, IF(AND(NOT('Personnel Details'!$I$30=""), $B199&gt;='Personnel Details'!$I$30), 'Personnel Details'!$J$30, 'Personnel Details'!$E$30)))</f>
        <v/>
      </c>
      <c r="LE199" s="59" t="str">
        <f>IF(LD$9="", "", IF(AND(NOT('Personnel Details'!$N$30=""), $B199&gt;='Personnel Details'!$N$30), IF('Personnel Details'!$P$30="","", 'Personnel Details'!$P$30), IF(AND(NOT('Personnel Details'!$I$30=""), $B199&gt;='Personnel Details'!$I$30), IF('Personnel Details'!$K$30="", "", 'Personnel Details'!$K$30), IF('Personnel Details'!$F$30="", "", 'Personnel Details'!$F$30))))</f>
        <v/>
      </c>
      <c r="LF199" s="79" t="str">
        <f>IF(LD$9="", "", IF(AND(NOT('Personnel Details'!$N$30=""), $B199&gt;='Personnel Details'!$N$30), 'Personnel Details'!$Q$30, IF(AND(NOT('Personnel Details'!$I$30=""), $B199&gt;='Personnel Details'!$I$30), 'Personnel Details'!$L$30, 'Personnel Details'!$G$30)))</f>
        <v/>
      </c>
      <c r="LG199" s="59">
        <f t="shared" si="422"/>
        <v>0</v>
      </c>
      <c r="LH199" s="53"/>
      <c r="LJ199" s="78" t="str">
        <f>IF(LJ$9="", "", IF(AND(NOT('Personnel Details'!$N$31=""), $B199&gt;='Personnel Details'!$N$31), 'Personnel Details'!$O$31, IF(AND(NOT('Personnel Details'!$I$31=""), $B199&gt;='Personnel Details'!$I$31), 'Personnel Details'!$J$31, 'Personnel Details'!$E$31)))</f>
        <v/>
      </c>
      <c r="LK199" s="59" t="str">
        <f>IF(LJ$9="", "", IF(AND(NOT('Personnel Details'!$N$31=""), $B199&gt;='Personnel Details'!$N$31), IF('Personnel Details'!$P$31="","", 'Personnel Details'!$P$31), IF(AND(NOT('Personnel Details'!$I$31=""), $B199&gt;='Personnel Details'!$I$31), IF('Personnel Details'!$K$31="", "", 'Personnel Details'!$K$31), IF('Personnel Details'!$F$31="", "", 'Personnel Details'!$F$31))))</f>
        <v/>
      </c>
      <c r="LL199" s="79" t="str">
        <f>IF(LJ$9="", "", IF(AND(NOT('Personnel Details'!$N$31=""), $B199&gt;='Personnel Details'!$N$31), 'Personnel Details'!$Q$31, IF(AND(NOT('Personnel Details'!$I$31=""), $B199&gt;='Personnel Details'!$I$31), 'Personnel Details'!$L$31, 'Personnel Details'!$G$31)))</f>
        <v/>
      </c>
      <c r="LM199" s="59">
        <f t="shared" si="423"/>
        <v>0</v>
      </c>
      <c r="LN199" s="53"/>
      <c r="LP199" s="78" t="str">
        <f>IF(LP$9="", "", IF(AND(NOT('Personnel Details'!$N$32=""), $B199&gt;='Personnel Details'!$N$32), 'Personnel Details'!$O$32, IF(AND(NOT('Personnel Details'!$I$32=""), $B199&gt;='Personnel Details'!$I$32), 'Personnel Details'!$J$32, 'Personnel Details'!$E$32)))</f>
        <v/>
      </c>
      <c r="LQ199" s="59" t="str">
        <f>IF(LP$9="", "", IF(AND(NOT('Personnel Details'!$N$32=""), $B199&gt;='Personnel Details'!$N$32), IF('Personnel Details'!$P$32="","", 'Personnel Details'!$P$32), IF(AND(NOT('Personnel Details'!$I$32=""), $B199&gt;='Personnel Details'!$I$32), IF('Personnel Details'!$K$32="", "", 'Personnel Details'!$K$32), IF('Personnel Details'!$F$32="", "", 'Personnel Details'!$F$32))))</f>
        <v/>
      </c>
      <c r="LR199" s="79" t="str">
        <f>IF(LP$9="", "", IF(AND(NOT('Personnel Details'!$N$32=""), $B199&gt;='Personnel Details'!$N$32), 'Personnel Details'!$Q$32, IF(AND(NOT('Personnel Details'!$I$32=""), $B199&gt;='Personnel Details'!$I$32), 'Personnel Details'!$L$32, 'Personnel Details'!$G$32)))</f>
        <v/>
      </c>
      <c r="LS199" s="59">
        <f t="shared" si="424"/>
        <v>0</v>
      </c>
      <c r="LT199" s="53"/>
      <c r="LV199" s="78" t="str">
        <f>IF(LV$9="", "", IF(AND(NOT('Personnel Details'!$N$33=""), $B199&gt;='Personnel Details'!$N$33), 'Personnel Details'!$O$33, IF(AND(NOT('Personnel Details'!$I$33=""), $B199&gt;='Personnel Details'!$I$33), 'Personnel Details'!$J$33, 'Personnel Details'!$E$33)))</f>
        <v/>
      </c>
      <c r="LW199" s="59" t="str">
        <f>IF(LV$9="", "", IF(AND(NOT('Personnel Details'!$N$33=""), $B199&gt;='Personnel Details'!$N$33), IF('Personnel Details'!$P$33="","", 'Personnel Details'!$P$33), IF(AND(NOT('Personnel Details'!$I$33=""), $B199&gt;='Personnel Details'!$I$33), IF('Personnel Details'!$K$33="", "", 'Personnel Details'!$K$33), IF('Personnel Details'!$F$33="", "", 'Personnel Details'!$F$33))))</f>
        <v/>
      </c>
      <c r="LX199" s="79" t="str">
        <f>IF(LV$9="", "", IF(AND(NOT('Personnel Details'!$N$33=""), $B199&gt;='Personnel Details'!$N$33), 'Personnel Details'!$Q$33, IF(AND(NOT('Personnel Details'!$I$33=""), $B199&gt;='Personnel Details'!$I$33), 'Personnel Details'!$L$33, 'Personnel Details'!$G$33)))</f>
        <v/>
      </c>
      <c r="LY199" s="59">
        <f t="shared" si="425"/>
        <v>0</v>
      </c>
      <c r="LZ199" s="53"/>
      <c r="MB199" s="78" t="str">
        <f>IF(MB$9="", "", IF(AND(NOT('Personnel Details'!$N$34=""), $B199&gt;='Personnel Details'!$N$34), 'Personnel Details'!$O$34, IF(AND(NOT('Personnel Details'!$I$34=""), $B199&gt;='Personnel Details'!$I$34), 'Personnel Details'!$J$34, 'Personnel Details'!$E$34)))</f>
        <v/>
      </c>
      <c r="MC199" s="59" t="str">
        <f>IF(MB$9="", "", IF(AND(NOT('Personnel Details'!$N$34=""), $B199&gt;='Personnel Details'!$N$34), IF('Personnel Details'!$P$34="","", 'Personnel Details'!$P$34), IF(AND(NOT('Personnel Details'!$I$34=""), $B199&gt;='Personnel Details'!$I$34), IF('Personnel Details'!$K$34="", "", 'Personnel Details'!$K$34), IF('Personnel Details'!$F$34="", "", 'Personnel Details'!$F$34))))</f>
        <v/>
      </c>
      <c r="MD199" s="79" t="str">
        <f>IF(MB$9="", "", IF(AND(NOT('Personnel Details'!$N$34=""), $B199&gt;='Personnel Details'!$N$34), 'Personnel Details'!$Q$34, IF(AND(NOT('Personnel Details'!$I$34=""), $B199&gt;='Personnel Details'!$I$34), 'Personnel Details'!$L$34, 'Personnel Details'!$G$34)))</f>
        <v/>
      </c>
      <c r="ME199" s="59">
        <f t="shared" si="426"/>
        <v>0</v>
      </c>
      <c r="MF199" s="53"/>
      <c r="MH199" s="78" t="str">
        <f>IF(MH$9="", "", IF(AND(NOT('Personnel Details'!$N$35=""), $B199&gt;='Personnel Details'!$N$35), 'Personnel Details'!$O$35, IF(AND(NOT('Personnel Details'!$I$35=""), $B199&gt;='Personnel Details'!$I$35), 'Personnel Details'!$J$35, 'Personnel Details'!$E$35)))</f>
        <v/>
      </c>
      <c r="MI199" s="59" t="str">
        <f>IF(MH$9="", "", IF(AND(NOT('Personnel Details'!$N$35=""), $B199&gt;='Personnel Details'!$N$35), IF('Personnel Details'!$P$35="","", 'Personnel Details'!$P$35), IF(AND(NOT('Personnel Details'!$I$35=""), $B199&gt;='Personnel Details'!$I$35), IF('Personnel Details'!$K$35="", "", 'Personnel Details'!$K$35), IF('Personnel Details'!$F$35="", "", 'Personnel Details'!$F$35))))</f>
        <v/>
      </c>
      <c r="MJ199" s="79" t="str">
        <f>IF(MH$9="", "", IF(AND(NOT('Personnel Details'!$N$35=""), $B199&gt;='Personnel Details'!$N$35), 'Personnel Details'!$Q$35, IF(AND(NOT('Personnel Details'!$I$35=""), $B199&gt;='Personnel Details'!$I$35), 'Personnel Details'!$L$35, 'Personnel Details'!$G$35)))</f>
        <v/>
      </c>
      <c r="MK199" s="59">
        <f t="shared" si="427"/>
        <v>0</v>
      </c>
      <c r="ML199" s="53"/>
      <c r="MN199" s="78" t="str">
        <f>IF(MN$9="", "", IF(AND(NOT('Personnel Details'!$N$36=""), $B199&gt;='Personnel Details'!$N$36), 'Personnel Details'!$O$36, IF(AND(NOT('Personnel Details'!$I$36=""), $B199&gt;='Personnel Details'!$I$36), 'Personnel Details'!$J$36, 'Personnel Details'!$E$36)))</f>
        <v/>
      </c>
      <c r="MO199" s="59" t="str">
        <f>IF(MN$9="", "", IF(AND(NOT('Personnel Details'!$N$36=""), $B199&gt;='Personnel Details'!$N$36), IF('Personnel Details'!$P$36="","", 'Personnel Details'!$P$36), IF(AND(NOT('Personnel Details'!$I$36=""), $B199&gt;='Personnel Details'!$I$36), IF('Personnel Details'!$K$36="", "", 'Personnel Details'!$K$36), IF('Personnel Details'!$F$36="", "", 'Personnel Details'!$F$36))))</f>
        <v/>
      </c>
      <c r="MP199" s="79" t="str">
        <f>IF(MN$9="", "", IF(AND(NOT('Personnel Details'!$N$36=""), $B199&gt;='Personnel Details'!$N$36), 'Personnel Details'!$Q$36, IF(AND(NOT('Personnel Details'!$I$36=""), $B199&gt;='Personnel Details'!$I$36), 'Personnel Details'!$L$36, 'Personnel Details'!$G$36)))</f>
        <v/>
      </c>
      <c r="MQ199" s="59">
        <f t="shared" si="428"/>
        <v>0</v>
      </c>
      <c r="MR199" s="53"/>
      <c r="MT199" s="78" t="str">
        <f>IF(MT$9="", "", IF(AND(NOT('Personnel Details'!$N$37=""), $B199&gt;='Personnel Details'!$N$37), 'Personnel Details'!$O$37, IF(AND(NOT('Personnel Details'!$I$37=""), $B199&gt;='Personnel Details'!$I$37), 'Personnel Details'!$J$37, 'Personnel Details'!$E$37)))</f>
        <v/>
      </c>
      <c r="MU199" s="59" t="str">
        <f>IF(MT$9="", "", IF(AND(NOT('Personnel Details'!$N$37=""), $B199&gt;='Personnel Details'!$N$37), IF('Personnel Details'!$P$37="","", 'Personnel Details'!$P$37), IF(AND(NOT('Personnel Details'!$I$37=""), $B199&gt;='Personnel Details'!$I$37), IF('Personnel Details'!$K$37="", "", 'Personnel Details'!$K$37), IF('Personnel Details'!$F$37="", "", 'Personnel Details'!$F$37))))</f>
        <v/>
      </c>
      <c r="MV199" s="79" t="str">
        <f>IF(MT$9="", "", IF(AND(NOT('Personnel Details'!$N$37=""), $B199&gt;='Personnel Details'!$N$37), 'Personnel Details'!$Q$37, IF(AND(NOT('Personnel Details'!$I$37=""), $B199&gt;='Personnel Details'!$I$37), 'Personnel Details'!$L$37, 'Personnel Details'!$G$37)))</f>
        <v/>
      </c>
      <c r="MW199" s="59">
        <f t="shared" si="429"/>
        <v>0</v>
      </c>
      <c r="MX199" s="53"/>
      <c r="MZ199" s="78" t="str">
        <f>IF(MZ$9="", "", IF(AND(NOT('Personnel Details'!$N$38=""), $B199&gt;='Personnel Details'!$N$38), 'Personnel Details'!$O$38, IF(AND(NOT('Personnel Details'!$I$38=""), $B199&gt;='Personnel Details'!$I$38), 'Personnel Details'!$J$38, 'Personnel Details'!$E$38)))</f>
        <v/>
      </c>
      <c r="NA199" s="59" t="str">
        <f>IF(MZ$9="", "", IF(AND(NOT('Personnel Details'!$N$38=""), $B199&gt;='Personnel Details'!$N$38), IF('Personnel Details'!$P$38="","", 'Personnel Details'!$P$38), IF(AND(NOT('Personnel Details'!$I$38=""), $B199&gt;='Personnel Details'!$I$38), IF('Personnel Details'!$K$38="", "", 'Personnel Details'!$K$38), IF('Personnel Details'!$F$38="", "", 'Personnel Details'!$F$38))))</f>
        <v/>
      </c>
      <c r="NB199" s="79" t="str">
        <f>IF(MZ$9="", "", IF(AND(NOT('Personnel Details'!$N$38=""), $B199&gt;='Personnel Details'!$N$38), 'Personnel Details'!$Q$38, IF(AND(NOT('Personnel Details'!$I$38=""), $B199&gt;='Personnel Details'!$I$38), 'Personnel Details'!$L$38, 'Personnel Details'!$G$38)))</f>
        <v/>
      </c>
      <c r="NC199" s="59">
        <f t="shared" si="430"/>
        <v>0</v>
      </c>
      <c r="ND199" s="53"/>
      <c r="NF199" s="78" t="str">
        <f>IF(NF$9="", "", IF(AND(NOT('Personnel Details'!$N$39=""), $B199&gt;='Personnel Details'!$N$39), 'Personnel Details'!$O$39, IF(AND(NOT('Personnel Details'!$I$39=""), $B199&gt;='Personnel Details'!$I$39), 'Personnel Details'!$J$39, 'Personnel Details'!$E$39)))</f>
        <v/>
      </c>
      <c r="NG199" s="59" t="str">
        <f>IF(NF$9="", "", IF(AND(NOT('Personnel Details'!$N$39=""), $B199&gt;='Personnel Details'!$N$39), IF('Personnel Details'!$P$39="","", 'Personnel Details'!$P$39), IF(AND(NOT('Personnel Details'!$I$39=""), $B199&gt;='Personnel Details'!$I$39), IF('Personnel Details'!$K$39="", "", 'Personnel Details'!$K$39), IF('Personnel Details'!$F$39="", "", 'Personnel Details'!$F$39))))</f>
        <v/>
      </c>
      <c r="NH199" s="79" t="str">
        <f>IF(NF$9="", "", IF(AND(NOT('Personnel Details'!$N$39=""), $B199&gt;='Personnel Details'!$N$39), 'Personnel Details'!$Q$39, IF(AND(NOT('Personnel Details'!$I$39=""), $B199&gt;='Personnel Details'!$I$39), 'Personnel Details'!$L$39, 'Personnel Details'!$G$39)))</f>
        <v/>
      </c>
      <c r="NI199" s="59">
        <f t="shared" si="431"/>
        <v>0</v>
      </c>
      <c r="NJ199" s="53"/>
      <c r="NL199" s="78" t="str">
        <f>IF(NL$9="", "", IF(AND(NOT('Personnel Details'!$N$40=""), $B199&gt;='Personnel Details'!$N$40), 'Personnel Details'!$O$40, IF(AND(NOT('Personnel Details'!$I$40=""), $B199&gt;='Personnel Details'!$I$40), 'Personnel Details'!$J$40, 'Personnel Details'!$E$40)))</f>
        <v/>
      </c>
      <c r="NM199" s="59" t="str">
        <f>IF(NL$9="", "", IF(AND(NOT('Personnel Details'!$N$40=""), $B199&gt;='Personnel Details'!$N$40), IF('Personnel Details'!$P$40="","", 'Personnel Details'!$P$40), IF(AND(NOT('Personnel Details'!$I$40=""), $B199&gt;='Personnel Details'!$I$40), IF('Personnel Details'!$K$40="", "", 'Personnel Details'!$K$40), IF('Personnel Details'!$F$40="", "", 'Personnel Details'!$F$40))))</f>
        <v/>
      </c>
      <c r="NN199" s="79" t="str">
        <f>IF(NL$9="", "", IF(AND(NOT('Personnel Details'!$N$40=""), $B199&gt;='Personnel Details'!$N$40), 'Personnel Details'!$Q$40, IF(AND(NOT('Personnel Details'!$I$40=""), $B199&gt;='Personnel Details'!$I$40), 'Personnel Details'!$L$40, 'Personnel Details'!$G$40)))</f>
        <v/>
      </c>
      <c r="NO199" s="59">
        <f t="shared" si="432"/>
        <v>0</v>
      </c>
      <c r="NP199" s="53"/>
    </row>
    <row r="200" spans="1:380" x14ac:dyDescent="0.25">
      <c r="A200" s="32"/>
      <c r="B200" s="113">
        <f>IFERROR(IF(B199+1&gt;'Personnel Details'!$U$5, "", B199+1), "")</f>
        <v>44020</v>
      </c>
      <c r="C200" s="32"/>
      <c r="D200" s="120"/>
      <c r="E200" s="13" t="str">
        <f t="shared" si="311"/>
        <v/>
      </c>
      <c r="F200" s="13" t="str">
        <f t="shared" si="342"/>
        <v/>
      </c>
      <c r="G200" s="56" t="str">
        <f t="shared" si="433"/>
        <v/>
      </c>
      <c r="H200" s="16" t="str">
        <f t="shared" si="343"/>
        <v/>
      </c>
      <c r="I200" s="32"/>
      <c r="J200" s="120"/>
      <c r="K200" s="62" t="str">
        <f t="shared" si="312"/>
        <v/>
      </c>
      <c r="L200" s="62" t="str">
        <f t="shared" si="344"/>
        <v/>
      </c>
      <c r="M200" s="65" t="str">
        <f t="shared" si="434"/>
        <v/>
      </c>
      <c r="N200" s="68" t="str">
        <f t="shared" si="345"/>
        <v/>
      </c>
      <c r="O200" s="32"/>
      <c r="P200" s="120"/>
      <c r="Q200" s="62" t="str">
        <f t="shared" si="313"/>
        <v/>
      </c>
      <c r="R200" s="62" t="str">
        <f t="shared" si="346"/>
        <v/>
      </c>
      <c r="S200" s="65" t="str">
        <f t="shared" si="435"/>
        <v/>
      </c>
      <c r="T200" s="68" t="str">
        <f t="shared" si="347"/>
        <v/>
      </c>
      <c r="U200" s="32"/>
      <c r="V200" s="120"/>
      <c r="W200" s="62" t="str">
        <f t="shared" si="314"/>
        <v/>
      </c>
      <c r="X200" s="62" t="str">
        <f t="shared" si="348"/>
        <v/>
      </c>
      <c r="Y200" s="65" t="str">
        <f t="shared" si="436"/>
        <v/>
      </c>
      <c r="Z200" s="68" t="str">
        <f t="shared" si="349"/>
        <v/>
      </c>
      <c r="AA200" s="32"/>
      <c r="AB200" s="120"/>
      <c r="AC200" s="62" t="str">
        <f t="shared" si="315"/>
        <v/>
      </c>
      <c r="AD200" s="62" t="str">
        <f t="shared" si="350"/>
        <v/>
      </c>
      <c r="AE200" s="65" t="str">
        <f t="shared" si="437"/>
        <v/>
      </c>
      <c r="AF200" s="68" t="str">
        <f t="shared" si="351"/>
        <v/>
      </c>
      <c r="AG200" s="32"/>
      <c r="AH200" s="120"/>
      <c r="AI200" s="62" t="str">
        <f t="shared" si="316"/>
        <v/>
      </c>
      <c r="AJ200" s="62" t="str">
        <f t="shared" si="352"/>
        <v/>
      </c>
      <c r="AK200" s="65" t="str">
        <f t="shared" si="438"/>
        <v/>
      </c>
      <c r="AL200" s="68" t="str">
        <f t="shared" si="353"/>
        <v/>
      </c>
      <c r="AM200" s="32"/>
      <c r="AN200" s="120"/>
      <c r="AO200" s="62" t="str">
        <f t="shared" si="317"/>
        <v/>
      </c>
      <c r="AP200" s="62" t="str">
        <f t="shared" si="354"/>
        <v/>
      </c>
      <c r="AQ200" s="65" t="str">
        <f t="shared" si="439"/>
        <v/>
      </c>
      <c r="AR200" s="68" t="str">
        <f t="shared" si="355"/>
        <v/>
      </c>
      <c r="AS200" s="32"/>
      <c r="AT200" s="120"/>
      <c r="AU200" s="62" t="str">
        <f t="shared" si="318"/>
        <v/>
      </c>
      <c r="AV200" s="62" t="str">
        <f t="shared" si="356"/>
        <v/>
      </c>
      <c r="AW200" s="65" t="str">
        <f t="shared" si="440"/>
        <v/>
      </c>
      <c r="AX200" s="68" t="str">
        <f t="shared" si="357"/>
        <v/>
      </c>
      <c r="AY200" s="32"/>
      <c r="AZ200" s="120"/>
      <c r="BA200" s="62" t="str">
        <f t="shared" si="319"/>
        <v/>
      </c>
      <c r="BB200" s="62" t="str">
        <f t="shared" si="358"/>
        <v/>
      </c>
      <c r="BC200" s="65" t="str">
        <f t="shared" si="441"/>
        <v/>
      </c>
      <c r="BD200" s="68" t="str">
        <f t="shared" si="359"/>
        <v/>
      </c>
      <c r="BE200" s="32"/>
      <c r="BF200" s="120"/>
      <c r="BG200" s="62" t="str">
        <f t="shared" si="320"/>
        <v/>
      </c>
      <c r="BH200" s="62" t="str">
        <f t="shared" si="360"/>
        <v/>
      </c>
      <c r="BI200" s="65" t="str">
        <f t="shared" si="442"/>
        <v/>
      </c>
      <c r="BJ200" s="68" t="str">
        <f t="shared" si="361"/>
        <v/>
      </c>
      <c r="BK200" s="32"/>
      <c r="BL200" s="120"/>
      <c r="BM200" s="62" t="str">
        <f t="shared" si="321"/>
        <v/>
      </c>
      <c r="BN200" s="62" t="str">
        <f t="shared" si="362"/>
        <v/>
      </c>
      <c r="BO200" s="65" t="str">
        <f t="shared" si="443"/>
        <v/>
      </c>
      <c r="BP200" s="68" t="str">
        <f t="shared" si="363"/>
        <v/>
      </c>
      <c r="BQ200" s="32"/>
      <c r="BR200" s="120"/>
      <c r="BS200" s="62" t="str">
        <f t="shared" si="322"/>
        <v/>
      </c>
      <c r="BT200" s="62" t="str">
        <f t="shared" si="364"/>
        <v/>
      </c>
      <c r="BU200" s="65" t="str">
        <f t="shared" si="444"/>
        <v/>
      </c>
      <c r="BV200" s="68" t="str">
        <f t="shared" si="365"/>
        <v/>
      </c>
      <c r="BW200" s="32"/>
      <c r="BX200" s="120"/>
      <c r="BY200" s="62" t="str">
        <f t="shared" si="323"/>
        <v/>
      </c>
      <c r="BZ200" s="62" t="str">
        <f t="shared" si="366"/>
        <v/>
      </c>
      <c r="CA200" s="65" t="str">
        <f t="shared" si="445"/>
        <v/>
      </c>
      <c r="CB200" s="68" t="str">
        <f t="shared" si="367"/>
        <v/>
      </c>
      <c r="CC200" s="32"/>
      <c r="CD200" s="120"/>
      <c r="CE200" s="62" t="str">
        <f t="shared" si="324"/>
        <v/>
      </c>
      <c r="CF200" s="62" t="str">
        <f t="shared" si="368"/>
        <v/>
      </c>
      <c r="CG200" s="65" t="str">
        <f t="shared" si="446"/>
        <v/>
      </c>
      <c r="CH200" s="68" t="str">
        <f t="shared" si="369"/>
        <v/>
      </c>
      <c r="CI200" s="32"/>
      <c r="CJ200" s="120"/>
      <c r="CK200" s="62" t="str">
        <f t="shared" si="325"/>
        <v/>
      </c>
      <c r="CL200" s="62" t="str">
        <f t="shared" si="370"/>
        <v/>
      </c>
      <c r="CM200" s="65" t="str">
        <f t="shared" si="447"/>
        <v/>
      </c>
      <c r="CN200" s="68" t="str">
        <f t="shared" si="371"/>
        <v/>
      </c>
      <c r="CO200" s="32"/>
      <c r="CP200" s="120"/>
      <c r="CQ200" s="62" t="str">
        <f t="shared" si="326"/>
        <v/>
      </c>
      <c r="CR200" s="62" t="str">
        <f t="shared" si="372"/>
        <v/>
      </c>
      <c r="CS200" s="65" t="str">
        <f t="shared" si="448"/>
        <v/>
      </c>
      <c r="CT200" s="68" t="str">
        <f t="shared" si="373"/>
        <v/>
      </c>
      <c r="CU200" s="32"/>
      <c r="CV200" s="120"/>
      <c r="CW200" s="62" t="str">
        <f t="shared" si="327"/>
        <v/>
      </c>
      <c r="CX200" s="62" t="str">
        <f t="shared" si="374"/>
        <v/>
      </c>
      <c r="CY200" s="65" t="str">
        <f t="shared" si="449"/>
        <v/>
      </c>
      <c r="CZ200" s="68" t="str">
        <f t="shared" si="375"/>
        <v/>
      </c>
      <c r="DA200" s="32"/>
      <c r="DB200" s="120"/>
      <c r="DC200" s="62" t="str">
        <f t="shared" si="328"/>
        <v/>
      </c>
      <c r="DD200" s="62" t="str">
        <f t="shared" si="376"/>
        <v/>
      </c>
      <c r="DE200" s="65" t="str">
        <f t="shared" si="450"/>
        <v/>
      </c>
      <c r="DF200" s="68" t="str">
        <f t="shared" si="377"/>
        <v/>
      </c>
      <c r="DG200" s="32"/>
      <c r="DH200" s="120"/>
      <c r="DI200" s="62" t="str">
        <f t="shared" si="329"/>
        <v/>
      </c>
      <c r="DJ200" s="62" t="str">
        <f t="shared" si="378"/>
        <v/>
      </c>
      <c r="DK200" s="65" t="str">
        <f t="shared" si="451"/>
        <v/>
      </c>
      <c r="DL200" s="68" t="str">
        <f t="shared" si="379"/>
        <v/>
      </c>
      <c r="DM200" s="32"/>
      <c r="DN200" s="120"/>
      <c r="DO200" s="62" t="str">
        <f t="shared" si="330"/>
        <v/>
      </c>
      <c r="DP200" s="62" t="str">
        <f t="shared" si="380"/>
        <v/>
      </c>
      <c r="DQ200" s="65" t="str">
        <f t="shared" si="452"/>
        <v/>
      </c>
      <c r="DR200" s="68" t="str">
        <f t="shared" si="381"/>
        <v/>
      </c>
      <c r="DS200" s="32"/>
      <c r="DT200" s="120"/>
      <c r="DU200" s="62" t="str">
        <f t="shared" si="331"/>
        <v/>
      </c>
      <c r="DV200" s="62" t="str">
        <f t="shared" si="382"/>
        <v/>
      </c>
      <c r="DW200" s="65" t="str">
        <f t="shared" si="453"/>
        <v/>
      </c>
      <c r="DX200" s="68" t="str">
        <f t="shared" si="383"/>
        <v/>
      </c>
      <c r="DY200" s="32"/>
      <c r="DZ200" s="120"/>
      <c r="EA200" s="62" t="str">
        <f t="shared" si="332"/>
        <v/>
      </c>
      <c r="EB200" s="62" t="str">
        <f t="shared" si="384"/>
        <v/>
      </c>
      <c r="EC200" s="65" t="str">
        <f t="shared" si="454"/>
        <v/>
      </c>
      <c r="ED200" s="68" t="str">
        <f t="shared" si="385"/>
        <v/>
      </c>
      <c r="EE200" s="32"/>
      <c r="EF200" s="120"/>
      <c r="EG200" s="62" t="str">
        <f t="shared" si="333"/>
        <v/>
      </c>
      <c r="EH200" s="62" t="str">
        <f t="shared" si="386"/>
        <v/>
      </c>
      <c r="EI200" s="65" t="str">
        <f t="shared" si="455"/>
        <v/>
      </c>
      <c r="EJ200" s="68" t="str">
        <f t="shared" si="387"/>
        <v/>
      </c>
      <c r="EK200" s="32"/>
      <c r="EL200" s="120"/>
      <c r="EM200" s="62" t="str">
        <f t="shared" si="334"/>
        <v/>
      </c>
      <c r="EN200" s="62" t="str">
        <f t="shared" si="388"/>
        <v/>
      </c>
      <c r="EO200" s="65" t="str">
        <f t="shared" si="456"/>
        <v/>
      </c>
      <c r="EP200" s="68" t="str">
        <f t="shared" si="389"/>
        <v/>
      </c>
      <c r="EQ200" s="32"/>
      <c r="ER200" s="120"/>
      <c r="ES200" s="62" t="str">
        <f t="shared" si="335"/>
        <v/>
      </c>
      <c r="ET200" s="62" t="str">
        <f t="shared" si="390"/>
        <v/>
      </c>
      <c r="EU200" s="65" t="str">
        <f t="shared" si="457"/>
        <v/>
      </c>
      <c r="EV200" s="68" t="str">
        <f t="shared" si="391"/>
        <v/>
      </c>
      <c r="EW200" s="32"/>
      <c r="EX200" s="120"/>
      <c r="EY200" s="62" t="str">
        <f t="shared" si="336"/>
        <v/>
      </c>
      <c r="EZ200" s="62" t="str">
        <f t="shared" si="392"/>
        <v/>
      </c>
      <c r="FA200" s="65" t="str">
        <f t="shared" si="458"/>
        <v/>
      </c>
      <c r="FB200" s="68" t="str">
        <f t="shared" si="393"/>
        <v/>
      </c>
      <c r="FC200" s="32"/>
      <c r="FD200" s="120"/>
      <c r="FE200" s="62" t="str">
        <f t="shared" si="337"/>
        <v/>
      </c>
      <c r="FF200" s="62" t="str">
        <f t="shared" si="394"/>
        <v/>
      </c>
      <c r="FG200" s="65" t="str">
        <f t="shared" si="459"/>
        <v/>
      </c>
      <c r="FH200" s="68" t="str">
        <f t="shared" si="395"/>
        <v/>
      </c>
      <c r="FI200" s="32"/>
      <c r="FJ200" s="120"/>
      <c r="FK200" s="62" t="str">
        <f t="shared" si="338"/>
        <v/>
      </c>
      <c r="FL200" s="62" t="str">
        <f t="shared" si="396"/>
        <v/>
      </c>
      <c r="FM200" s="65" t="str">
        <f t="shared" si="460"/>
        <v/>
      </c>
      <c r="FN200" s="68" t="str">
        <f t="shared" si="397"/>
        <v/>
      </c>
      <c r="FO200" s="32"/>
      <c r="FP200" s="120"/>
      <c r="FQ200" s="62" t="str">
        <f t="shared" si="339"/>
        <v/>
      </c>
      <c r="FR200" s="62" t="str">
        <f t="shared" si="398"/>
        <v/>
      </c>
      <c r="FS200" s="65" t="str">
        <f t="shared" si="461"/>
        <v/>
      </c>
      <c r="FT200" s="68" t="str">
        <f t="shared" si="399"/>
        <v/>
      </c>
      <c r="FU200" s="32"/>
      <c r="FV200" s="120"/>
      <c r="FW200" s="62" t="str">
        <f t="shared" si="340"/>
        <v/>
      </c>
      <c r="FX200" s="62" t="str">
        <f t="shared" si="400"/>
        <v/>
      </c>
      <c r="FY200" s="65" t="str">
        <f t="shared" si="462"/>
        <v/>
      </c>
      <c r="FZ200" s="68" t="str">
        <f t="shared" si="401"/>
        <v/>
      </c>
      <c r="GA200" s="32"/>
      <c r="GC200" s="7" t="str">
        <f t="shared" si="402"/>
        <v>Jul 2020</v>
      </c>
      <c r="GD200" s="7" t="str">
        <f t="shared" ca="1" si="341"/>
        <v/>
      </c>
      <c r="GT200" s="71">
        <f>IF(GT$9="", "", IF(AND(NOT('Personnel Details'!$N$11=""), $B200&gt;='Personnel Details'!$N$11), 'Personnel Details'!$O$11, IF(AND(NOT('Personnel Details'!$I$11=""), $B200&gt;='Personnel Details'!$I$11), 'Personnel Details'!$J$11, 'Personnel Details'!$E$11)))</f>
        <v>0.8</v>
      </c>
      <c r="GU200" s="59" t="str">
        <f>IF(GT$9="", "", IF(AND(NOT('Personnel Details'!$N$11=""), $B200&gt;='Personnel Details'!$N$11), IF('Personnel Details'!$P$11="","", 'Personnel Details'!$P$11), IF(AND(NOT('Personnel Details'!$I$11=""), $B200&gt;='Personnel Details'!$I$11), IF('Personnel Details'!$K$11="", "", 'Personnel Details'!$K$11), IF('Personnel Details'!$F$11="", "", 'Personnel Details'!$F$11))))</f>
        <v/>
      </c>
      <c r="GV200" s="74">
        <f>IF(GT$9="", "", IF(AND(NOT('Personnel Details'!$N$11=""), $B200&gt;='Personnel Details'!$N$11), 'Personnel Details'!$Q$11, IF(AND(NOT('Personnel Details'!$I$11=""), $B200&gt;='Personnel Details'!$I$11), 'Personnel Details'!$L$11, 'Personnel Details'!$G$11)))</f>
        <v>0</v>
      </c>
      <c r="GW200" s="59">
        <f t="shared" si="403"/>
        <v>0</v>
      </c>
      <c r="GX200" s="53"/>
      <c r="GZ200" s="78">
        <f>IF(GZ$9="", "", IF(AND(NOT('Personnel Details'!$N$12=""), $B200&gt;='Personnel Details'!$N$12), 'Personnel Details'!$O$12, IF(AND(NOT('Personnel Details'!$I$12=""), $B200&gt;='Personnel Details'!$I$12), 'Personnel Details'!$J$12, 'Personnel Details'!$E$12)))</f>
        <v>0.8</v>
      </c>
      <c r="HA200" s="59" t="str">
        <f>IF(GZ$9="", "", IF(AND(NOT('Personnel Details'!$N$12=""), $B200&gt;='Personnel Details'!$N$12), IF('Personnel Details'!$P$12="","", 'Personnel Details'!$P$12), IF(AND(NOT('Personnel Details'!$I$12=""), $B200&gt;='Personnel Details'!$I$12), IF('Personnel Details'!$K$12="", "", 'Personnel Details'!$K$12), IF('Personnel Details'!$F$12="", "", 'Personnel Details'!$F$12))))</f>
        <v/>
      </c>
      <c r="HB200" s="79">
        <f>IF(GZ$9="", "", IF(AND(NOT('Personnel Details'!$N$12=""), $B200&gt;='Personnel Details'!$N$12), 'Personnel Details'!$Q$12, IF(AND(NOT('Personnel Details'!$I$12=""), $B200&gt;='Personnel Details'!$I$12), 'Personnel Details'!$L$12, 'Personnel Details'!$G$12)))</f>
        <v>0</v>
      </c>
      <c r="HC200" s="59">
        <f t="shared" si="404"/>
        <v>0</v>
      </c>
      <c r="HD200" s="53"/>
      <c r="HF200" s="78">
        <f>IF(HF$9="", "", IF(AND(NOT('Personnel Details'!$N$13=""), $B200&gt;='Personnel Details'!$N$13), 'Personnel Details'!$O$13, IF(AND(NOT('Personnel Details'!$I$13=""), $B200&gt;='Personnel Details'!$I$13), 'Personnel Details'!$J$13, 'Personnel Details'!$E$13)))</f>
        <v>0.8</v>
      </c>
      <c r="HG200" s="59" t="str">
        <f>IF(HF$9="", "", IF(AND(NOT('Personnel Details'!$N$13=""), $B200&gt;='Personnel Details'!$N$13), IF('Personnel Details'!$P$13="","", 'Personnel Details'!$P$13), IF(AND(NOT('Personnel Details'!$I$13=""), $B200&gt;='Personnel Details'!$I$13), IF('Personnel Details'!$K$13="", "", 'Personnel Details'!$K$13), IF('Personnel Details'!$F$13="", "", 'Personnel Details'!$F$13))))</f>
        <v/>
      </c>
      <c r="HH200" s="79">
        <f>IF(HF$9="", "", IF(AND(NOT('Personnel Details'!$N$13=""), $B200&gt;='Personnel Details'!$N$13), 'Personnel Details'!$Q$13, IF(AND(NOT('Personnel Details'!$I$13=""), $B200&gt;='Personnel Details'!$I$13), 'Personnel Details'!$L$13, 'Personnel Details'!$G$13)))</f>
        <v>0</v>
      </c>
      <c r="HI200" s="59">
        <f t="shared" si="405"/>
        <v>0</v>
      </c>
      <c r="HJ200" s="53"/>
      <c r="HL200" s="78">
        <f>IF(HL$9="", "", IF(AND(NOT('Personnel Details'!$N$14=""), $B200&gt;='Personnel Details'!$N$14), 'Personnel Details'!$O$14, IF(AND(NOT('Personnel Details'!$I$14=""), $B200&gt;='Personnel Details'!$I$14), 'Personnel Details'!$J$14, 'Personnel Details'!$E$14)))</f>
        <v>0.8</v>
      </c>
      <c r="HM200" s="59">
        <f>IF(HL$9="", "", IF(AND(NOT('Personnel Details'!$N$14=""), $B200&gt;='Personnel Details'!$N$14), IF('Personnel Details'!$P$14="","", 'Personnel Details'!$P$14), IF(AND(NOT('Personnel Details'!$I$14=""), $B200&gt;='Personnel Details'!$I$14), IF('Personnel Details'!$K$14="", "", 'Personnel Details'!$K$14), IF('Personnel Details'!$F$14="", "", 'Personnel Details'!$F$14))))</f>
        <v>2000</v>
      </c>
      <c r="HN200" s="79">
        <f>IF(HL$9="", "", IF(AND(NOT('Personnel Details'!$N$14=""), $B200&gt;='Personnel Details'!$N$14), 'Personnel Details'!$Q$14, IF(AND(NOT('Personnel Details'!$I$14=""), $B200&gt;='Personnel Details'!$I$14), 'Personnel Details'!$L$14, 'Personnel Details'!$G$14)))</f>
        <v>0.85</v>
      </c>
      <c r="HO200" s="59">
        <f t="shared" si="406"/>
        <v>0</v>
      </c>
      <c r="HP200" s="53"/>
      <c r="HR200" s="78" t="str">
        <f>IF(HR$9="", "", IF(AND(NOT('Personnel Details'!$N$15=""), $B200&gt;='Personnel Details'!$N$15), 'Personnel Details'!$O$15, IF(AND(NOT('Personnel Details'!$I$15=""), $B200&gt;='Personnel Details'!$I$15), 'Personnel Details'!$J$15, 'Personnel Details'!$E$15)))</f>
        <v/>
      </c>
      <c r="HS200" s="59" t="str">
        <f>IF(HR$9="", "", IF(AND(NOT('Personnel Details'!$N$15=""), $B200&gt;='Personnel Details'!$N$15), IF('Personnel Details'!$P$15="","", 'Personnel Details'!$P$15), IF(AND(NOT('Personnel Details'!$I$15=""), $B200&gt;='Personnel Details'!$I$15), IF('Personnel Details'!$K$15="", "", 'Personnel Details'!$K$15), IF('Personnel Details'!$F$15="", "", 'Personnel Details'!$F$15))))</f>
        <v/>
      </c>
      <c r="HT200" s="79" t="str">
        <f>IF(HR$9="", "", IF(AND(NOT('Personnel Details'!$N$15=""), $B200&gt;='Personnel Details'!$N$15), 'Personnel Details'!$Q$15, IF(AND(NOT('Personnel Details'!$I$15=""), $B200&gt;='Personnel Details'!$I$15), 'Personnel Details'!$L$15, 'Personnel Details'!$G$15)))</f>
        <v/>
      </c>
      <c r="HU200" s="59">
        <f t="shared" si="407"/>
        <v>0</v>
      </c>
      <c r="HV200" s="53"/>
      <c r="HX200" s="78" t="str">
        <f>IF(HX$9="", "", IF(AND(NOT('Personnel Details'!$N$16=""), $B200&gt;='Personnel Details'!$N$16), 'Personnel Details'!$O$16, IF(AND(NOT('Personnel Details'!$I$16=""), $B200&gt;='Personnel Details'!$I$16), 'Personnel Details'!$J$16, 'Personnel Details'!$E$16)))</f>
        <v/>
      </c>
      <c r="HY200" s="59" t="str">
        <f>IF(HX$9="", "", IF(AND(NOT('Personnel Details'!$N$16=""), $B200&gt;='Personnel Details'!$N$16), IF('Personnel Details'!$P$16="","", 'Personnel Details'!$P$16), IF(AND(NOT('Personnel Details'!$I$16=""), $B200&gt;='Personnel Details'!$I$16), IF('Personnel Details'!$K$16="", "", 'Personnel Details'!$K$16), IF('Personnel Details'!$F$16="", "", 'Personnel Details'!$F$16))))</f>
        <v/>
      </c>
      <c r="HZ200" s="79" t="str">
        <f>IF(HX$9="", "", IF(AND(NOT('Personnel Details'!$N$16=""), $B200&gt;='Personnel Details'!$N$16), 'Personnel Details'!$Q$16, IF(AND(NOT('Personnel Details'!$I$16=""), $B200&gt;='Personnel Details'!$I$16), 'Personnel Details'!$L$16, 'Personnel Details'!$G$16)))</f>
        <v/>
      </c>
      <c r="IA200" s="59">
        <f t="shared" si="408"/>
        <v>0</v>
      </c>
      <c r="IB200" s="53"/>
      <c r="ID200" s="78" t="str">
        <f>IF(ID$9="", "", IF(AND(NOT('Personnel Details'!$N$17=""), $B200&gt;='Personnel Details'!$N$17), 'Personnel Details'!$O$17, IF(AND(NOT('Personnel Details'!$I$17=""), $B200&gt;='Personnel Details'!$I$17), 'Personnel Details'!$J$17, 'Personnel Details'!$E$17)))</f>
        <v/>
      </c>
      <c r="IE200" s="59" t="str">
        <f>IF(ID$9="", "", IF(AND(NOT('Personnel Details'!$N$17=""), $B200&gt;='Personnel Details'!$N$17), IF('Personnel Details'!$P$17="","", 'Personnel Details'!$P$17), IF(AND(NOT('Personnel Details'!$I$17=""), $B200&gt;='Personnel Details'!$I$17), IF('Personnel Details'!$K$17="", "", 'Personnel Details'!$K$17), IF('Personnel Details'!$F$17="", "", 'Personnel Details'!$F$17))))</f>
        <v/>
      </c>
      <c r="IF200" s="79" t="str">
        <f>IF(ID$9="", "", IF(AND(NOT('Personnel Details'!$N$17=""), $B200&gt;='Personnel Details'!$N$17), 'Personnel Details'!$Q$17, IF(AND(NOT('Personnel Details'!$I$17=""), $B200&gt;='Personnel Details'!$I$17), 'Personnel Details'!$L$17, 'Personnel Details'!$G$17)))</f>
        <v/>
      </c>
      <c r="IG200" s="59">
        <f t="shared" si="409"/>
        <v>0</v>
      </c>
      <c r="IH200" s="53"/>
      <c r="IJ200" s="78" t="str">
        <f>IF(IJ$9="", "", IF(AND(NOT('Personnel Details'!$N$18=""), $B200&gt;='Personnel Details'!$N$18), 'Personnel Details'!$O$18, IF(AND(NOT('Personnel Details'!$I$18=""), $B200&gt;='Personnel Details'!$I$18), 'Personnel Details'!$J$18, 'Personnel Details'!$E$18)))</f>
        <v/>
      </c>
      <c r="IK200" s="59" t="str">
        <f>IF(IJ$9="", "", IF(AND(NOT('Personnel Details'!$N$18=""), $B200&gt;='Personnel Details'!$N$18), IF('Personnel Details'!$P$18="","", 'Personnel Details'!$P$18), IF(AND(NOT('Personnel Details'!$I$18=""), $B200&gt;='Personnel Details'!$I$18), IF('Personnel Details'!$K$18="", "", 'Personnel Details'!$K$18), IF('Personnel Details'!$F$18="", "", 'Personnel Details'!$F$18))))</f>
        <v/>
      </c>
      <c r="IL200" s="79" t="str">
        <f>IF(IJ$9="", "", IF(AND(NOT('Personnel Details'!$N$18=""), $B200&gt;='Personnel Details'!$N$18), 'Personnel Details'!$Q$18, IF(AND(NOT('Personnel Details'!$I$18=""), $B200&gt;='Personnel Details'!$I$18), 'Personnel Details'!$L$18, 'Personnel Details'!$G$18)))</f>
        <v/>
      </c>
      <c r="IM200" s="59">
        <f t="shared" si="410"/>
        <v>0</v>
      </c>
      <c r="IN200" s="53"/>
      <c r="IP200" s="78" t="str">
        <f>IF(IP$9="", "", IF(AND(NOT('Personnel Details'!$N$19=""), $B200&gt;='Personnel Details'!$N$19), 'Personnel Details'!$O$19, IF(AND(NOT('Personnel Details'!$I$19=""), $B200&gt;='Personnel Details'!$I$19), 'Personnel Details'!$J$19, 'Personnel Details'!$E$19)))</f>
        <v/>
      </c>
      <c r="IQ200" s="59" t="str">
        <f>IF(IP$9="", "", IF(AND(NOT('Personnel Details'!$N$19=""), $B200&gt;='Personnel Details'!$N$19), IF('Personnel Details'!$P$19="","", 'Personnel Details'!$P$19), IF(AND(NOT('Personnel Details'!$I$19=""), $B200&gt;='Personnel Details'!$I$19), IF('Personnel Details'!$K$19="", "", 'Personnel Details'!$K$19), IF('Personnel Details'!$F$19="", "", 'Personnel Details'!$F$19))))</f>
        <v/>
      </c>
      <c r="IR200" s="79" t="str">
        <f>IF(IP$9="", "", IF(AND(NOT('Personnel Details'!$N$19=""), $B200&gt;='Personnel Details'!$N$19), 'Personnel Details'!$Q$19, IF(AND(NOT('Personnel Details'!$I$19=""), $B200&gt;='Personnel Details'!$I$19), 'Personnel Details'!$L$19, 'Personnel Details'!$G$19)))</f>
        <v/>
      </c>
      <c r="IS200" s="59">
        <f t="shared" si="411"/>
        <v>0</v>
      </c>
      <c r="IT200" s="53"/>
      <c r="IV200" s="78" t="str">
        <f>IF(IV$9="", "", IF(AND(NOT('Personnel Details'!$N$20=""), $B200&gt;='Personnel Details'!$N$20), 'Personnel Details'!$O$20, IF(AND(NOT('Personnel Details'!$I$20=""), $B200&gt;='Personnel Details'!$I$20), 'Personnel Details'!$J$20, 'Personnel Details'!$E$20)))</f>
        <v/>
      </c>
      <c r="IW200" s="59" t="str">
        <f>IF(IV$9="", "", IF(AND(NOT('Personnel Details'!$N$20=""), $B200&gt;='Personnel Details'!$N$20), IF('Personnel Details'!$P$20="","", 'Personnel Details'!$P$20), IF(AND(NOT('Personnel Details'!$I$20=""), $B200&gt;='Personnel Details'!$I$20), IF('Personnel Details'!$K$20="", "", 'Personnel Details'!$K$20), IF('Personnel Details'!$F$20="", "", 'Personnel Details'!$F$20))))</f>
        <v/>
      </c>
      <c r="IX200" s="79" t="str">
        <f>IF(IV$9="", "", IF(AND(NOT('Personnel Details'!$N$20=""), $B200&gt;='Personnel Details'!$N$20), 'Personnel Details'!$Q$20, IF(AND(NOT('Personnel Details'!$I$20=""), $B200&gt;='Personnel Details'!$I$20), 'Personnel Details'!$L$20, 'Personnel Details'!$G$20)))</f>
        <v/>
      </c>
      <c r="IY200" s="59">
        <f t="shared" si="412"/>
        <v>0</v>
      </c>
      <c r="IZ200" s="53"/>
      <c r="JB200" s="78" t="str">
        <f>IF(JB$9="", "", IF(AND(NOT('Personnel Details'!$N$21=""), $B200&gt;='Personnel Details'!$N$21), 'Personnel Details'!$O$21, IF(AND(NOT('Personnel Details'!$I$21=""), $B200&gt;='Personnel Details'!$I$21), 'Personnel Details'!$J$21, 'Personnel Details'!$E$21)))</f>
        <v/>
      </c>
      <c r="JC200" s="59" t="str">
        <f>IF(JB$9="", "", IF(AND(NOT('Personnel Details'!$N$21=""), $B200&gt;='Personnel Details'!$N$21), IF('Personnel Details'!$P$21="","", 'Personnel Details'!$P$21), IF(AND(NOT('Personnel Details'!$I$21=""), $B200&gt;='Personnel Details'!$I$21), IF('Personnel Details'!$K$21="", "", 'Personnel Details'!$K$21), IF('Personnel Details'!$F$21="", "", 'Personnel Details'!$F$21))))</f>
        <v/>
      </c>
      <c r="JD200" s="79" t="str">
        <f>IF(JB$9="", "", IF(AND(NOT('Personnel Details'!$N$21=""), $B200&gt;='Personnel Details'!$N$21), 'Personnel Details'!$Q$21, IF(AND(NOT('Personnel Details'!$I$21=""), $B200&gt;='Personnel Details'!$I$21), 'Personnel Details'!$L$21, 'Personnel Details'!$G$21)))</f>
        <v/>
      </c>
      <c r="JE200" s="59">
        <f t="shared" si="413"/>
        <v>0</v>
      </c>
      <c r="JF200" s="53"/>
      <c r="JH200" s="78" t="str">
        <f>IF(JH$9="", "", IF(AND(NOT('Personnel Details'!$N$22=""), $B200&gt;='Personnel Details'!$N$22), 'Personnel Details'!$O$22, IF(AND(NOT('Personnel Details'!$I$22=""), $B200&gt;='Personnel Details'!$I$22), 'Personnel Details'!$J$22, 'Personnel Details'!$E$22)))</f>
        <v/>
      </c>
      <c r="JI200" s="59" t="str">
        <f>IF(JH$9="", "", IF(AND(NOT('Personnel Details'!$N$22=""), $B200&gt;='Personnel Details'!$N$22), IF('Personnel Details'!$P$22="","", 'Personnel Details'!$P$22), IF(AND(NOT('Personnel Details'!$I$22=""), $B200&gt;='Personnel Details'!$I$22), IF('Personnel Details'!$K$22="", "", 'Personnel Details'!$K$22), IF('Personnel Details'!$F$22="", "", 'Personnel Details'!$F$22))))</f>
        <v/>
      </c>
      <c r="JJ200" s="79" t="str">
        <f>IF(JH$9="", "", IF(AND(NOT('Personnel Details'!$N$22=""), $B200&gt;='Personnel Details'!$N$22), 'Personnel Details'!$Q$22, IF(AND(NOT('Personnel Details'!$I$22=""), $B200&gt;='Personnel Details'!$I$22), 'Personnel Details'!$L$22, 'Personnel Details'!$G$22)))</f>
        <v/>
      </c>
      <c r="JK200" s="59">
        <f t="shared" si="414"/>
        <v>0</v>
      </c>
      <c r="JL200" s="53"/>
      <c r="JN200" s="78" t="str">
        <f>IF(JN$9="", "", IF(AND(NOT('Personnel Details'!$N$23=""), $B200&gt;='Personnel Details'!$N$23), 'Personnel Details'!$O$23, IF(AND(NOT('Personnel Details'!$I$23=""), $B200&gt;='Personnel Details'!$I$23), 'Personnel Details'!$J$23, 'Personnel Details'!$E$23)))</f>
        <v/>
      </c>
      <c r="JO200" s="59" t="str">
        <f>IF(JN$9="", "", IF(AND(NOT('Personnel Details'!$N$23=""), $B200&gt;='Personnel Details'!$N$23), IF('Personnel Details'!$P$23="","", 'Personnel Details'!$P$23), IF(AND(NOT('Personnel Details'!$I$23=""), $B200&gt;='Personnel Details'!$I$23), IF('Personnel Details'!$K$23="", "", 'Personnel Details'!$K$23), IF('Personnel Details'!$F$23="", "", 'Personnel Details'!$F$23))))</f>
        <v/>
      </c>
      <c r="JP200" s="79" t="str">
        <f>IF(JN$9="", "", IF(AND(NOT('Personnel Details'!$N$23=""), $B200&gt;='Personnel Details'!$N$23), 'Personnel Details'!$Q$23, IF(AND(NOT('Personnel Details'!$I$23=""), $B200&gt;='Personnel Details'!$I$23), 'Personnel Details'!$L$23, 'Personnel Details'!$G$23)))</f>
        <v/>
      </c>
      <c r="JQ200" s="59">
        <f t="shared" si="415"/>
        <v>0</v>
      </c>
      <c r="JR200" s="53"/>
      <c r="JT200" s="78" t="str">
        <f>IF(JT$9="", "", IF(AND(NOT('Personnel Details'!$N$24=""), $B200&gt;='Personnel Details'!$N$24), 'Personnel Details'!$O$24, IF(AND(NOT('Personnel Details'!$I$24=""), $B200&gt;='Personnel Details'!$I$24), 'Personnel Details'!$J$24, 'Personnel Details'!$E$24)))</f>
        <v/>
      </c>
      <c r="JU200" s="59" t="str">
        <f>IF(JT$9="", "", IF(AND(NOT('Personnel Details'!$N$24=""), $B200&gt;='Personnel Details'!$N$24), IF('Personnel Details'!$P$24="","", 'Personnel Details'!$P$24), IF(AND(NOT('Personnel Details'!$I$24=""), $B200&gt;='Personnel Details'!$I$24), IF('Personnel Details'!$K$24="", "", 'Personnel Details'!$K$24), IF('Personnel Details'!$F$24="", "", 'Personnel Details'!$F$24))))</f>
        <v/>
      </c>
      <c r="JV200" s="79" t="str">
        <f>IF(JT$9="", "", IF(AND(NOT('Personnel Details'!$N$24=""), $B200&gt;='Personnel Details'!$N$24), 'Personnel Details'!$Q$24, IF(AND(NOT('Personnel Details'!$I$24=""), $B200&gt;='Personnel Details'!$I$24), 'Personnel Details'!$L$24, 'Personnel Details'!$G$24)))</f>
        <v/>
      </c>
      <c r="JW200" s="59">
        <f t="shared" si="416"/>
        <v>0</v>
      </c>
      <c r="JX200" s="53"/>
      <c r="JZ200" s="78" t="str">
        <f>IF(JZ$9="", "", IF(AND(NOT('Personnel Details'!$N$25=""), $B200&gt;='Personnel Details'!$N$25), 'Personnel Details'!$O$25, IF(AND(NOT('Personnel Details'!$I$25=""), $B200&gt;='Personnel Details'!$I$25), 'Personnel Details'!$J$25, 'Personnel Details'!$E$25)))</f>
        <v/>
      </c>
      <c r="KA200" s="59" t="str">
        <f>IF(JZ$9="", "", IF(AND(NOT('Personnel Details'!$N$25=""), $B200&gt;='Personnel Details'!$N$25), IF('Personnel Details'!$P$25="","", 'Personnel Details'!$P$25), IF(AND(NOT('Personnel Details'!$I$25=""), $B200&gt;='Personnel Details'!$I$25), IF('Personnel Details'!$K$25="", "", 'Personnel Details'!$K$25), IF('Personnel Details'!$F$25="", "", 'Personnel Details'!$F$25))))</f>
        <v/>
      </c>
      <c r="KB200" s="79" t="str">
        <f>IF(JZ$9="", "", IF(AND(NOT('Personnel Details'!$N$25=""), $B200&gt;='Personnel Details'!$N$25), 'Personnel Details'!$Q$25, IF(AND(NOT('Personnel Details'!$I$25=""), $B200&gt;='Personnel Details'!$I$25), 'Personnel Details'!$L$25, 'Personnel Details'!$G$25)))</f>
        <v/>
      </c>
      <c r="KC200" s="59">
        <f t="shared" si="417"/>
        <v>0</v>
      </c>
      <c r="KD200" s="53"/>
      <c r="KF200" s="78" t="str">
        <f>IF(KF$9="", "", IF(AND(NOT('Personnel Details'!$N$26=""), $B200&gt;='Personnel Details'!$N$26), 'Personnel Details'!$O$26, IF(AND(NOT('Personnel Details'!$I$26=""), $B200&gt;='Personnel Details'!$I$26), 'Personnel Details'!$J$26, 'Personnel Details'!$E$26)))</f>
        <v/>
      </c>
      <c r="KG200" s="59" t="str">
        <f>IF(KF$9="", "", IF(AND(NOT('Personnel Details'!$N$26=""), $B200&gt;='Personnel Details'!$N$26), IF('Personnel Details'!$P$26="","", 'Personnel Details'!$P$26), IF(AND(NOT('Personnel Details'!$I$26=""), $B200&gt;='Personnel Details'!$I$26), IF('Personnel Details'!$K$26="", "", 'Personnel Details'!$K$26), IF('Personnel Details'!$F$26="", "", 'Personnel Details'!$F$26))))</f>
        <v/>
      </c>
      <c r="KH200" s="79" t="str">
        <f>IF(KF$9="", "", IF(AND(NOT('Personnel Details'!$N$26=""), $B200&gt;='Personnel Details'!$N$26), 'Personnel Details'!$Q$26, IF(AND(NOT('Personnel Details'!$I$26=""), $B200&gt;='Personnel Details'!$I$26), 'Personnel Details'!$L$26, 'Personnel Details'!$G$26)))</f>
        <v/>
      </c>
      <c r="KI200" s="59">
        <f t="shared" si="418"/>
        <v>0</v>
      </c>
      <c r="KJ200" s="53"/>
      <c r="KL200" s="78" t="str">
        <f>IF(KL$9="", "", IF(AND(NOT('Personnel Details'!$N$27=""), $B200&gt;='Personnel Details'!$N$27), 'Personnel Details'!$O$27, IF(AND(NOT('Personnel Details'!$I$27=""), $B200&gt;='Personnel Details'!$I$27), 'Personnel Details'!$J$27, 'Personnel Details'!$E$27)))</f>
        <v/>
      </c>
      <c r="KM200" s="59" t="str">
        <f>IF(KL$9="", "", IF(AND(NOT('Personnel Details'!$N$27=""), $B200&gt;='Personnel Details'!$N$27), IF('Personnel Details'!$P$27="","", 'Personnel Details'!$P$27), IF(AND(NOT('Personnel Details'!$I$27=""), $B200&gt;='Personnel Details'!$I$27), IF('Personnel Details'!$K$27="", "", 'Personnel Details'!$K$27), IF('Personnel Details'!$F$27="", "", 'Personnel Details'!$F$27))))</f>
        <v/>
      </c>
      <c r="KN200" s="79" t="str">
        <f>IF(KL$9="", "", IF(AND(NOT('Personnel Details'!$N$27=""), $B200&gt;='Personnel Details'!$N$27), 'Personnel Details'!$Q$27, IF(AND(NOT('Personnel Details'!$I$27=""), $B200&gt;='Personnel Details'!$I$27), 'Personnel Details'!$L$27, 'Personnel Details'!$G$27)))</f>
        <v/>
      </c>
      <c r="KO200" s="59">
        <f t="shared" si="419"/>
        <v>0</v>
      </c>
      <c r="KP200" s="53"/>
      <c r="KR200" s="78" t="str">
        <f>IF(KR$9="", "", IF(AND(NOT('Personnel Details'!$N$28=""), $B200&gt;='Personnel Details'!$N$28), 'Personnel Details'!$O$28, IF(AND(NOT('Personnel Details'!$I$28=""), $B200&gt;='Personnel Details'!$I$28), 'Personnel Details'!$J$28, 'Personnel Details'!$E$28)))</f>
        <v/>
      </c>
      <c r="KS200" s="59" t="str">
        <f>IF(KR$9="", "", IF(AND(NOT('Personnel Details'!$N$28=""), $B200&gt;='Personnel Details'!$N$28), IF('Personnel Details'!$P$28="","", 'Personnel Details'!$P$28), IF(AND(NOT('Personnel Details'!$I$28=""), $B200&gt;='Personnel Details'!$I$28), IF('Personnel Details'!$K$28="", "", 'Personnel Details'!$K$28), IF('Personnel Details'!$F$28="", "", 'Personnel Details'!$F$28))))</f>
        <v/>
      </c>
      <c r="KT200" s="79" t="str">
        <f>IF(KR$9="", "", IF(AND(NOT('Personnel Details'!$N$28=""), $B200&gt;='Personnel Details'!$N$28), 'Personnel Details'!$Q$28, IF(AND(NOT('Personnel Details'!$I$28=""), $B200&gt;='Personnel Details'!$I$28), 'Personnel Details'!$L$28, 'Personnel Details'!$G$28)))</f>
        <v/>
      </c>
      <c r="KU200" s="59">
        <f t="shared" si="420"/>
        <v>0</v>
      </c>
      <c r="KV200" s="53"/>
      <c r="KX200" s="78" t="str">
        <f>IF(KX$9="", "", IF(AND(NOT('Personnel Details'!$N$29=""), $B200&gt;='Personnel Details'!$N$29), 'Personnel Details'!$O$29, IF(AND(NOT('Personnel Details'!$I$29=""), $B200&gt;='Personnel Details'!$I$29), 'Personnel Details'!$J$29, 'Personnel Details'!$E$29)))</f>
        <v/>
      </c>
      <c r="KY200" s="59" t="str">
        <f>IF(KX$9="", "", IF(AND(NOT('Personnel Details'!$N$29=""), $B200&gt;='Personnel Details'!$N$29), IF('Personnel Details'!$P$29="","", 'Personnel Details'!$P$29), IF(AND(NOT('Personnel Details'!$I$29=""), $B200&gt;='Personnel Details'!$I$29), IF('Personnel Details'!$K$29="", "", 'Personnel Details'!$K$29), IF('Personnel Details'!$F$29="", "", 'Personnel Details'!$F$29))))</f>
        <v/>
      </c>
      <c r="KZ200" s="79" t="str">
        <f>IF(KX$9="", "", IF(AND(NOT('Personnel Details'!$N$29=""), $B200&gt;='Personnel Details'!$N$29), 'Personnel Details'!$Q$29, IF(AND(NOT('Personnel Details'!$I$29=""), $B200&gt;='Personnel Details'!$I$29), 'Personnel Details'!$L$29, 'Personnel Details'!$G$29)))</f>
        <v/>
      </c>
      <c r="LA200" s="59">
        <f t="shared" si="421"/>
        <v>0</v>
      </c>
      <c r="LB200" s="53"/>
      <c r="LD200" s="78" t="str">
        <f>IF(LD$9="", "", IF(AND(NOT('Personnel Details'!$N$30=""), $B200&gt;='Personnel Details'!$N$30), 'Personnel Details'!$O$30, IF(AND(NOT('Personnel Details'!$I$30=""), $B200&gt;='Personnel Details'!$I$30), 'Personnel Details'!$J$30, 'Personnel Details'!$E$30)))</f>
        <v/>
      </c>
      <c r="LE200" s="59" t="str">
        <f>IF(LD$9="", "", IF(AND(NOT('Personnel Details'!$N$30=""), $B200&gt;='Personnel Details'!$N$30), IF('Personnel Details'!$P$30="","", 'Personnel Details'!$P$30), IF(AND(NOT('Personnel Details'!$I$30=""), $B200&gt;='Personnel Details'!$I$30), IF('Personnel Details'!$K$30="", "", 'Personnel Details'!$K$30), IF('Personnel Details'!$F$30="", "", 'Personnel Details'!$F$30))))</f>
        <v/>
      </c>
      <c r="LF200" s="79" t="str">
        <f>IF(LD$9="", "", IF(AND(NOT('Personnel Details'!$N$30=""), $B200&gt;='Personnel Details'!$N$30), 'Personnel Details'!$Q$30, IF(AND(NOT('Personnel Details'!$I$30=""), $B200&gt;='Personnel Details'!$I$30), 'Personnel Details'!$L$30, 'Personnel Details'!$G$30)))</f>
        <v/>
      </c>
      <c r="LG200" s="59">
        <f t="shared" si="422"/>
        <v>0</v>
      </c>
      <c r="LH200" s="53"/>
      <c r="LJ200" s="78" t="str">
        <f>IF(LJ$9="", "", IF(AND(NOT('Personnel Details'!$N$31=""), $B200&gt;='Personnel Details'!$N$31), 'Personnel Details'!$O$31, IF(AND(NOT('Personnel Details'!$I$31=""), $B200&gt;='Personnel Details'!$I$31), 'Personnel Details'!$J$31, 'Personnel Details'!$E$31)))</f>
        <v/>
      </c>
      <c r="LK200" s="59" t="str">
        <f>IF(LJ$9="", "", IF(AND(NOT('Personnel Details'!$N$31=""), $B200&gt;='Personnel Details'!$N$31), IF('Personnel Details'!$P$31="","", 'Personnel Details'!$P$31), IF(AND(NOT('Personnel Details'!$I$31=""), $B200&gt;='Personnel Details'!$I$31), IF('Personnel Details'!$K$31="", "", 'Personnel Details'!$K$31), IF('Personnel Details'!$F$31="", "", 'Personnel Details'!$F$31))))</f>
        <v/>
      </c>
      <c r="LL200" s="79" t="str">
        <f>IF(LJ$9="", "", IF(AND(NOT('Personnel Details'!$N$31=""), $B200&gt;='Personnel Details'!$N$31), 'Personnel Details'!$Q$31, IF(AND(NOT('Personnel Details'!$I$31=""), $B200&gt;='Personnel Details'!$I$31), 'Personnel Details'!$L$31, 'Personnel Details'!$G$31)))</f>
        <v/>
      </c>
      <c r="LM200" s="59">
        <f t="shared" si="423"/>
        <v>0</v>
      </c>
      <c r="LN200" s="53"/>
      <c r="LP200" s="78" t="str">
        <f>IF(LP$9="", "", IF(AND(NOT('Personnel Details'!$N$32=""), $B200&gt;='Personnel Details'!$N$32), 'Personnel Details'!$O$32, IF(AND(NOT('Personnel Details'!$I$32=""), $B200&gt;='Personnel Details'!$I$32), 'Personnel Details'!$J$32, 'Personnel Details'!$E$32)))</f>
        <v/>
      </c>
      <c r="LQ200" s="59" t="str">
        <f>IF(LP$9="", "", IF(AND(NOT('Personnel Details'!$N$32=""), $B200&gt;='Personnel Details'!$N$32), IF('Personnel Details'!$P$32="","", 'Personnel Details'!$P$32), IF(AND(NOT('Personnel Details'!$I$32=""), $B200&gt;='Personnel Details'!$I$32), IF('Personnel Details'!$K$32="", "", 'Personnel Details'!$K$32), IF('Personnel Details'!$F$32="", "", 'Personnel Details'!$F$32))))</f>
        <v/>
      </c>
      <c r="LR200" s="79" t="str">
        <f>IF(LP$9="", "", IF(AND(NOT('Personnel Details'!$N$32=""), $B200&gt;='Personnel Details'!$N$32), 'Personnel Details'!$Q$32, IF(AND(NOT('Personnel Details'!$I$32=""), $B200&gt;='Personnel Details'!$I$32), 'Personnel Details'!$L$32, 'Personnel Details'!$G$32)))</f>
        <v/>
      </c>
      <c r="LS200" s="59">
        <f t="shared" si="424"/>
        <v>0</v>
      </c>
      <c r="LT200" s="53"/>
      <c r="LV200" s="78" t="str">
        <f>IF(LV$9="", "", IF(AND(NOT('Personnel Details'!$N$33=""), $B200&gt;='Personnel Details'!$N$33), 'Personnel Details'!$O$33, IF(AND(NOT('Personnel Details'!$I$33=""), $B200&gt;='Personnel Details'!$I$33), 'Personnel Details'!$J$33, 'Personnel Details'!$E$33)))</f>
        <v/>
      </c>
      <c r="LW200" s="59" t="str">
        <f>IF(LV$9="", "", IF(AND(NOT('Personnel Details'!$N$33=""), $B200&gt;='Personnel Details'!$N$33), IF('Personnel Details'!$P$33="","", 'Personnel Details'!$P$33), IF(AND(NOT('Personnel Details'!$I$33=""), $B200&gt;='Personnel Details'!$I$33), IF('Personnel Details'!$K$33="", "", 'Personnel Details'!$K$33), IF('Personnel Details'!$F$33="", "", 'Personnel Details'!$F$33))))</f>
        <v/>
      </c>
      <c r="LX200" s="79" t="str">
        <f>IF(LV$9="", "", IF(AND(NOT('Personnel Details'!$N$33=""), $B200&gt;='Personnel Details'!$N$33), 'Personnel Details'!$Q$33, IF(AND(NOT('Personnel Details'!$I$33=""), $B200&gt;='Personnel Details'!$I$33), 'Personnel Details'!$L$33, 'Personnel Details'!$G$33)))</f>
        <v/>
      </c>
      <c r="LY200" s="59">
        <f t="shared" si="425"/>
        <v>0</v>
      </c>
      <c r="LZ200" s="53"/>
      <c r="MB200" s="78" t="str">
        <f>IF(MB$9="", "", IF(AND(NOT('Personnel Details'!$N$34=""), $B200&gt;='Personnel Details'!$N$34), 'Personnel Details'!$O$34, IF(AND(NOT('Personnel Details'!$I$34=""), $B200&gt;='Personnel Details'!$I$34), 'Personnel Details'!$J$34, 'Personnel Details'!$E$34)))</f>
        <v/>
      </c>
      <c r="MC200" s="59" t="str">
        <f>IF(MB$9="", "", IF(AND(NOT('Personnel Details'!$N$34=""), $B200&gt;='Personnel Details'!$N$34), IF('Personnel Details'!$P$34="","", 'Personnel Details'!$P$34), IF(AND(NOT('Personnel Details'!$I$34=""), $B200&gt;='Personnel Details'!$I$34), IF('Personnel Details'!$K$34="", "", 'Personnel Details'!$K$34), IF('Personnel Details'!$F$34="", "", 'Personnel Details'!$F$34))))</f>
        <v/>
      </c>
      <c r="MD200" s="79" t="str">
        <f>IF(MB$9="", "", IF(AND(NOT('Personnel Details'!$N$34=""), $B200&gt;='Personnel Details'!$N$34), 'Personnel Details'!$Q$34, IF(AND(NOT('Personnel Details'!$I$34=""), $B200&gt;='Personnel Details'!$I$34), 'Personnel Details'!$L$34, 'Personnel Details'!$G$34)))</f>
        <v/>
      </c>
      <c r="ME200" s="59">
        <f t="shared" si="426"/>
        <v>0</v>
      </c>
      <c r="MF200" s="53"/>
      <c r="MH200" s="78" t="str">
        <f>IF(MH$9="", "", IF(AND(NOT('Personnel Details'!$N$35=""), $B200&gt;='Personnel Details'!$N$35), 'Personnel Details'!$O$35, IF(AND(NOT('Personnel Details'!$I$35=""), $B200&gt;='Personnel Details'!$I$35), 'Personnel Details'!$J$35, 'Personnel Details'!$E$35)))</f>
        <v/>
      </c>
      <c r="MI200" s="59" t="str">
        <f>IF(MH$9="", "", IF(AND(NOT('Personnel Details'!$N$35=""), $B200&gt;='Personnel Details'!$N$35), IF('Personnel Details'!$P$35="","", 'Personnel Details'!$P$35), IF(AND(NOT('Personnel Details'!$I$35=""), $B200&gt;='Personnel Details'!$I$35), IF('Personnel Details'!$K$35="", "", 'Personnel Details'!$K$35), IF('Personnel Details'!$F$35="", "", 'Personnel Details'!$F$35))))</f>
        <v/>
      </c>
      <c r="MJ200" s="79" t="str">
        <f>IF(MH$9="", "", IF(AND(NOT('Personnel Details'!$N$35=""), $B200&gt;='Personnel Details'!$N$35), 'Personnel Details'!$Q$35, IF(AND(NOT('Personnel Details'!$I$35=""), $B200&gt;='Personnel Details'!$I$35), 'Personnel Details'!$L$35, 'Personnel Details'!$G$35)))</f>
        <v/>
      </c>
      <c r="MK200" s="59">
        <f t="shared" si="427"/>
        <v>0</v>
      </c>
      <c r="ML200" s="53"/>
      <c r="MN200" s="78" t="str">
        <f>IF(MN$9="", "", IF(AND(NOT('Personnel Details'!$N$36=""), $B200&gt;='Personnel Details'!$N$36), 'Personnel Details'!$O$36, IF(AND(NOT('Personnel Details'!$I$36=""), $B200&gt;='Personnel Details'!$I$36), 'Personnel Details'!$J$36, 'Personnel Details'!$E$36)))</f>
        <v/>
      </c>
      <c r="MO200" s="59" t="str">
        <f>IF(MN$9="", "", IF(AND(NOT('Personnel Details'!$N$36=""), $B200&gt;='Personnel Details'!$N$36), IF('Personnel Details'!$P$36="","", 'Personnel Details'!$P$36), IF(AND(NOT('Personnel Details'!$I$36=""), $B200&gt;='Personnel Details'!$I$36), IF('Personnel Details'!$K$36="", "", 'Personnel Details'!$K$36), IF('Personnel Details'!$F$36="", "", 'Personnel Details'!$F$36))))</f>
        <v/>
      </c>
      <c r="MP200" s="79" t="str">
        <f>IF(MN$9="", "", IF(AND(NOT('Personnel Details'!$N$36=""), $B200&gt;='Personnel Details'!$N$36), 'Personnel Details'!$Q$36, IF(AND(NOT('Personnel Details'!$I$36=""), $B200&gt;='Personnel Details'!$I$36), 'Personnel Details'!$L$36, 'Personnel Details'!$G$36)))</f>
        <v/>
      </c>
      <c r="MQ200" s="59">
        <f t="shared" si="428"/>
        <v>0</v>
      </c>
      <c r="MR200" s="53"/>
      <c r="MT200" s="78" t="str">
        <f>IF(MT$9="", "", IF(AND(NOT('Personnel Details'!$N$37=""), $B200&gt;='Personnel Details'!$N$37), 'Personnel Details'!$O$37, IF(AND(NOT('Personnel Details'!$I$37=""), $B200&gt;='Personnel Details'!$I$37), 'Personnel Details'!$J$37, 'Personnel Details'!$E$37)))</f>
        <v/>
      </c>
      <c r="MU200" s="59" t="str">
        <f>IF(MT$9="", "", IF(AND(NOT('Personnel Details'!$N$37=""), $B200&gt;='Personnel Details'!$N$37), IF('Personnel Details'!$P$37="","", 'Personnel Details'!$P$37), IF(AND(NOT('Personnel Details'!$I$37=""), $B200&gt;='Personnel Details'!$I$37), IF('Personnel Details'!$K$37="", "", 'Personnel Details'!$K$37), IF('Personnel Details'!$F$37="", "", 'Personnel Details'!$F$37))))</f>
        <v/>
      </c>
      <c r="MV200" s="79" t="str">
        <f>IF(MT$9="", "", IF(AND(NOT('Personnel Details'!$N$37=""), $B200&gt;='Personnel Details'!$N$37), 'Personnel Details'!$Q$37, IF(AND(NOT('Personnel Details'!$I$37=""), $B200&gt;='Personnel Details'!$I$37), 'Personnel Details'!$L$37, 'Personnel Details'!$G$37)))</f>
        <v/>
      </c>
      <c r="MW200" s="59">
        <f t="shared" si="429"/>
        <v>0</v>
      </c>
      <c r="MX200" s="53"/>
      <c r="MZ200" s="78" t="str">
        <f>IF(MZ$9="", "", IF(AND(NOT('Personnel Details'!$N$38=""), $B200&gt;='Personnel Details'!$N$38), 'Personnel Details'!$O$38, IF(AND(NOT('Personnel Details'!$I$38=""), $B200&gt;='Personnel Details'!$I$38), 'Personnel Details'!$J$38, 'Personnel Details'!$E$38)))</f>
        <v/>
      </c>
      <c r="NA200" s="59" t="str">
        <f>IF(MZ$9="", "", IF(AND(NOT('Personnel Details'!$N$38=""), $B200&gt;='Personnel Details'!$N$38), IF('Personnel Details'!$P$38="","", 'Personnel Details'!$P$38), IF(AND(NOT('Personnel Details'!$I$38=""), $B200&gt;='Personnel Details'!$I$38), IF('Personnel Details'!$K$38="", "", 'Personnel Details'!$K$38), IF('Personnel Details'!$F$38="", "", 'Personnel Details'!$F$38))))</f>
        <v/>
      </c>
      <c r="NB200" s="79" t="str">
        <f>IF(MZ$9="", "", IF(AND(NOT('Personnel Details'!$N$38=""), $B200&gt;='Personnel Details'!$N$38), 'Personnel Details'!$Q$38, IF(AND(NOT('Personnel Details'!$I$38=""), $B200&gt;='Personnel Details'!$I$38), 'Personnel Details'!$L$38, 'Personnel Details'!$G$38)))</f>
        <v/>
      </c>
      <c r="NC200" s="59">
        <f t="shared" si="430"/>
        <v>0</v>
      </c>
      <c r="ND200" s="53"/>
      <c r="NF200" s="78" t="str">
        <f>IF(NF$9="", "", IF(AND(NOT('Personnel Details'!$N$39=""), $B200&gt;='Personnel Details'!$N$39), 'Personnel Details'!$O$39, IF(AND(NOT('Personnel Details'!$I$39=""), $B200&gt;='Personnel Details'!$I$39), 'Personnel Details'!$J$39, 'Personnel Details'!$E$39)))</f>
        <v/>
      </c>
      <c r="NG200" s="59" t="str">
        <f>IF(NF$9="", "", IF(AND(NOT('Personnel Details'!$N$39=""), $B200&gt;='Personnel Details'!$N$39), IF('Personnel Details'!$P$39="","", 'Personnel Details'!$P$39), IF(AND(NOT('Personnel Details'!$I$39=""), $B200&gt;='Personnel Details'!$I$39), IF('Personnel Details'!$K$39="", "", 'Personnel Details'!$K$39), IF('Personnel Details'!$F$39="", "", 'Personnel Details'!$F$39))))</f>
        <v/>
      </c>
      <c r="NH200" s="79" t="str">
        <f>IF(NF$9="", "", IF(AND(NOT('Personnel Details'!$N$39=""), $B200&gt;='Personnel Details'!$N$39), 'Personnel Details'!$Q$39, IF(AND(NOT('Personnel Details'!$I$39=""), $B200&gt;='Personnel Details'!$I$39), 'Personnel Details'!$L$39, 'Personnel Details'!$G$39)))</f>
        <v/>
      </c>
      <c r="NI200" s="59">
        <f t="shared" si="431"/>
        <v>0</v>
      </c>
      <c r="NJ200" s="53"/>
      <c r="NL200" s="78" t="str">
        <f>IF(NL$9="", "", IF(AND(NOT('Personnel Details'!$N$40=""), $B200&gt;='Personnel Details'!$N$40), 'Personnel Details'!$O$40, IF(AND(NOT('Personnel Details'!$I$40=""), $B200&gt;='Personnel Details'!$I$40), 'Personnel Details'!$J$40, 'Personnel Details'!$E$40)))</f>
        <v/>
      </c>
      <c r="NM200" s="59" t="str">
        <f>IF(NL$9="", "", IF(AND(NOT('Personnel Details'!$N$40=""), $B200&gt;='Personnel Details'!$N$40), IF('Personnel Details'!$P$40="","", 'Personnel Details'!$P$40), IF(AND(NOT('Personnel Details'!$I$40=""), $B200&gt;='Personnel Details'!$I$40), IF('Personnel Details'!$K$40="", "", 'Personnel Details'!$K$40), IF('Personnel Details'!$F$40="", "", 'Personnel Details'!$F$40))))</f>
        <v/>
      </c>
      <c r="NN200" s="79" t="str">
        <f>IF(NL$9="", "", IF(AND(NOT('Personnel Details'!$N$40=""), $B200&gt;='Personnel Details'!$N$40), 'Personnel Details'!$Q$40, IF(AND(NOT('Personnel Details'!$I$40=""), $B200&gt;='Personnel Details'!$I$40), 'Personnel Details'!$L$40, 'Personnel Details'!$G$40)))</f>
        <v/>
      </c>
      <c r="NO200" s="59">
        <f t="shared" si="432"/>
        <v>0</v>
      </c>
      <c r="NP200" s="53"/>
    </row>
    <row r="201" spans="1:380" x14ac:dyDescent="0.25">
      <c r="A201" s="32"/>
      <c r="B201" s="113">
        <f>IFERROR(IF(B200+1&gt;'Personnel Details'!$U$5, "", B200+1), "")</f>
        <v>44021</v>
      </c>
      <c r="C201" s="32"/>
      <c r="D201" s="120"/>
      <c r="E201" s="13" t="str">
        <f t="shared" si="311"/>
        <v/>
      </c>
      <c r="F201" s="13" t="str">
        <f t="shared" si="342"/>
        <v/>
      </c>
      <c r="G201" s="56" t="str">
        <f t="shared" si="433"/>
        <v/>
      </c>
      <c r="H201" s="16" t="str">
        <f t="shared" si="343"/>
        <v/>
      </c>
      <c r="I201" s="32"/>
      <c r="J201" s="120"/>
      <c r="K201" s="62" t="str">
        <f t="shared" si="312"/>
        <v/>
      </c>
      <c r="L201" s="62" t="str">
        <f t="shared" si="344"/>
        <v/>
      </c>
      <c r="M201" s="65" t="str">
        <f t="shared" si="434"/>
        <v/>
      </c>
      <c r="N201" s="68" t="str">
        <f t="shared" si="345"/>
        <v/>
      </c>
      <c r="O201" s="32"/>
      <c r="P201" s="120"/>
      <c r="Q201" s="62" t="str">
        <f t="shared" si="313"/>
        <v/>
      </c>
      <c r="R201" s="62" t="str">
        <f t="shared" si="346"/>
        <v/>
      </c>
      <c r="S201" s="65" t="str">
        <f t="shared" si="435"/>
        <v/>
      </c>
      <c r="T201" s="68" t="str">
        <f t="shared" si="347"/>
        <v/>
      </c>
      <c r="U201" s="32"/>
      <c r="V201" s="120"/>
      <c r="W201" s="62" t="str">
        <f t="shared" si="314"/>
        <v/>
      </c>
      <c r="X201" s="62" t="str">
        <f t="shared" si="348"/>
        <v/>
      </c>
      <c r="Y201" s="65" t="str">
        <f t="shared" si="436"/>
        <v/>
      </c>
      <c r="Z201" s="68" t="str">
        <f t="shared" si="349"/>
        <v/>
      </c>
      <c r="AA201" s="32"/>
      <c r="AB201" s="120"/>
      <c r="AC201" s="62" t="str">
        <f t="shared" si="315"/>
        <v/>
      </c>
      <c r="AD201" s="62" t="str">
        <f t="shared" si="350"/>
        <v/>
      </c>
      <c r="AE201" s="65" t="str">
        <f t="shared" si="437"/>
        <v/>
      </c>
      <c r="AF201" s="68" t="str">
        <f t="shared" si="351"/>
        <v/>
      </c>
      <c r="AG201" s="32"/>
      <c r="AH201" s="120"/>
      <c r="AI201" s="62" t="str">
        <f t="shared" si="316"/>
        <v/>
      </c>
      <c r="AJ201" s="62" t="str">
        <f t="shared" si="352"/>
        <v/>
      </c>
      <c r="AK201" s="65" t="str">
        <f t="shared" si="438"/>
        <v/>
      </c>
      <c r="AL201" s="68" t="str">
        <f t="shared" si="353"/>
        <v/>
      </c>
      <c r="AM201" s="32"/>
      <c r="AN201" s="120"/>
      <c r="AO201" s="62" t="str">
        <f t="shared" si="317"/>
        <v/>
      </c>
      <c r="AP201" s="62" t="str">
        <f t="shared" si="354"/>
        <v/>
      </c>
      <c r="AQ201" s="65" t="str">
        <f t="shared" si="439"/>
        <v/>
      </c>
      <c r="AR201" s="68" t="str">
        <f t="shared" si="355"/>
        <v/>
      </c>
      <c r="AS201" s="32"/>
      <c r="AT201" s="120"/>
      <c r="AU201" s="62" t="str">
        <f t="shared" si="318"/>
        <v/>
      </c>
      <c r="AV201" s="62" t="str">
        <f t="shared" si="356"/>
        <v/>
      </c>
      <c r="AW201" s="65" t="str">
        <f t="shared" si="440"/>
        <v/>
      </c>
      <c r="AX201" s="68" t="str">
        <f t="shared" si="357"/>
        <v/>
      </c>
      <c r="AY201" s="32"/>
      <c r="AZ201" s="120"/>
      <c r="BA201" s="62" t="str">
        <f t="shared" si="319"/>
        <v/>
      </c>
      <c r="BB201" s="62" t="str">
        <f t="shared" si="358"/>
        <v/>
      </c>
      <c r="BC201" s="65" t="str">
        <f t="shared" si="441"/>
        <v/>
      </c>
      <c r="BD201" s="68" t="str">
        <f t="shared" si="359"/>
        <v/>
      </c>
      <c r="BE201" s="32"/>
      <c r="BF201" s="120"/>
      <c r="BG201" s="62" t="str">
        <f t="shared" si="320"/>
        <v/>
      </c>
      <c r="BH201" s="62" t="str">
        <f t="shared" si="360"/>
        <v/>
      </c>
      <c r="BI201" s="65" t="str">
        <f t="shared" si="442"/>
        <v/>
      </c>
      <c r="BJ201" s="68" t="str">
        <f t="shared" si="361"/>
        <v/>
      </c>
      <c r="BK201" s="32"/>
      <c r="BL201" s="120"/>
      <c r="BM201" s="62" t="str">
        <f t="shared" si="321"/>
        <v/>
      </c>
      <c r="BN201" s="62" t="str">
        <f t="shared" si="362"/>
        <v/>
      </c>
      <c r="BO201" s="65" t="str">
        <f t="shared" si="443"/>
        <v/>
      </c>
      <c r="BP201" s="68" t="str">
        <f t="shared" si="363"/>
        <v/>
      </c>
      <c r="BQ201" s="32"/>
      <c r="BR201" s="120"/>
      <c r="BS201" s="62" t="str">
        <f t="shared" si="322"/>
        <v/>
      </c>
      <c r="BT201" s="62" t="str">
        <f t="shared" si="364"/>
        <v/>
      </c>
      <c r="BU201" s="65" t="str">
        <f t="shared" si="444"/>
        <v/>
      </c>
      <c r="BV201" s="68" t="str">
        <f t="shared" si="365"/>
        <v/>
      </c>
      <c r="BW201" s="32"/>
      <c r="BX201" s="120"/>
      <c r="BY201" s="62" t="str">
        <f t="shared" si="323"/>
        <v/>
      </c>
      <c r="BZ201" s="62" t="str">
        <f t="shared" si="366"/>
        <v/>
      </c>
      <c r="CA201" s="65" t="str">
        <f t="shared" si="445"/>
        <v/>
      </c>
      <c r="CB201" s="68" t="str">
        <f t="shared" si="367"/>
        <v/>
      </c>
      <c r="CC201" s="32"/>
      <c r="CD201" s="120"/>
      <c r="CE201" s="62" t="str">
        <f t="shared" si="324"/>
        <v/>
      </c>
      <c r="CF201" s="62" t="str">
        <f t="shared" si="368"/>
        <v/>
      </c>
      <c r="CG201" s="65" t="str">
        <f t="shared" si="446"/>
        <v/>
      </c>
      <c r="CH201" s="68" t="str">
        <f t="shared" si="369"/>
        <v/>
      </c>
      <c r="CI201" s="32"/>
      <c r="CJ201" s="120"/>
      <c r="CK201" s="62" t="str">
        <f t="shared" si="325"/>
        <v/>
      </c>
      <c r="CL201" s="62" t="str">
        <f t="shared" si="370"/>
        <v/>
      </c>
      <c r="CM201" s="65" t="str">
        <f t="shared" si="447"/>
        <v/>
      </c>
      <c r="CN201" s="68" t="str">
        <f t="shared" si="371"/>
        <v/>
      </c>
      <c r="CO201" s="32"/>
      <c r="CP201" s="120"/>
      <c r="CQ201" s="62" t="str">
        <f t="shared" si="326"/>
        <v/>
      </c>
      <c r="CR201" s="62" t="str">
        <f t="shared" si="372"/>
        <v/>
      </c>
      <c r="CS201" s="65" t="str">
        <f t="shared" si="448"/>
        <v/>
      </c>
      <c r="CT201" s="68" t="str">
        <f t="shared" si="373"/>
        <v/>
      </c>
      <c r="CU201" s="32"/>
      <c r="CV201" s="120"/>
      <c r="CW201" s="62" t="str">
        <f t="shared" si="327"/>
        <v/>
      </c>
      <c r="CX201" s="62" t="str">
        <f t="shared" si="374"/>
        <v/>
      </c>
      <c r="CY201" s="65" t="str">
        <f t="shared" si="449"/>
        <v/>
      </c>
      <c r="CZ201" s="68" t="str">
        <f t="shared" si="375"/>
        <v/>
      </c>
      <c r="DA201" s="32"/>
      <c r="DB201" s="120"/>
      <c r="DC201" s="62" t="str">
        <f t="shared" si="328"/>
        <v/>
      </c>
      <c r="DD201" s="62" t="str">
        <f t="shared" si="376"/>
        <v/>
      </c>
      <c r="DE201" s="65" t="str">
        <f t="shared" si="450"/>
        <v/>
      </c>
      <c r="DF201" s="68" t="str">
        <f t="shared" si="377"/>
        <v/>
      </c>
      <c r="DG201" s="32"/>
      <c r="DH201" s="120"/>
      <c r="DI201" s="62" t="str">
        <f t="shared" si="329"/>
        <v/>
      </c>
      <c r="DJ201" s="62" t="str">
        <f t="shared" si="378"/>
        <v/>
      </c>
      <c r="DK201" s="65" t="str">
        <f t="shared" si="451"/>
        <v/>
      </c>
      <c r="DL201" s="68" t="str">
        <f t="shared" si="379"/>
        <v/>
      </c>
      <c r="DM201" s="32"/>
      <c r="DN201" s="120"/>
      <c r="DO201" s="62" t="str">
        <f t="shared" si="330"/>
        <v/>
      </c>
      <c r="DP201" s="62" t="str">
        <f t="shared" si="380"/>
        <v/>
      </c>
      <c r="DQ201" s="65" t="str">
        <f t="shared" si="452"/>
        <v/>
      </c>
      <c r="DR201" s="68" t="str">
        <f t="shared" si="381"/>
        <v/>
      </c>
      <c r="DS201" s="32"/>
      <c r="DT201" s="120"/>
      <c r="DU201" s="62" t="str">
        <f t="shared" si="331"/>
        <v/>
      </c>
      <c r="DV201" s="62" t="str">
        <f t="shared" si="382"/>
        <v/>
      </c>
      <c r="DW201" s="65" t="str">
        <f t="shared" si="453"/>
        <v/>
      </c>
      <c r="DX201" s="68" t="str">
        <f t="shared" si="383"/>
        <v/>
      </c>
      <c r="DY201" s="32"/>
      <c r="DZ201" s="120"/>
      <c r="EA201" s="62" t="str">
        <f t="shared" si="332"/>
        <v/>
      </c>
      <c r="EB201" s="62" t="str">
        <f t="shared" si="384"/>
        <v/>
      </c>
      <c r="EC201" s="65" t="str">
        <f t="shared" si="454"/>
        <v/>
      </c>
      <c r="ED201" s="68" t="str">
        <f t="shared" si="385"/>
        <v/>
      </c>
      <c r="EE201" s="32"/>
      <c r="EF201" s="120"/>
      <c r="EG201" s="62" t="str">
        <f t="shared" si="333"/>
        <v/>
      </c>
      <c r="EH201" s="62" t="str">
        <f t="shared" si="386"/>
        <v/>
      </c>
      <c r="EI201" s="65" t="str">
        <f t="shared" si="455"/>
        <v/>
      </c>
      <c r="EJ201" s="68" t="str">
        <f t="shared" si="387"/>
        <v/>
      </c>
      <c r="EK201" s="32"/>
      <c r="EL201" s="120"/>
      <c r="EM201" s="62" t="str">
        <f t="shared" si="334"/>
        <v/>
      </c>
      <c r="EN201" s="62" t="str">
        <f t="shared" si="388"/>
        <v/>
      </c>
      <c r="EO201" s="65" t="str">
        <f t="shared" si="456"/>
        <v/>
      </c>
      <c r="EP201" s="68" t="str">
        <f t="shared" si="389"/>
        <v/>
      </c>
      <c r="EQ201" s="32"/>
      <c r="ER201" s="120"/>
      <c r="ES201" s="62" t="str">
        <f t="shared" si="335"/>
        <v/>
      </c>
      <c r="ET201" s="62" t="str">
        <f t="shared" si="390"/>
        <v/>
      </c>
      <c r="EU201" s="65" t="str">
        <f t="shared" si="457"/>
        <v/>
      </c>
      <c r="EV201" s="68" t="str">
        <f t="shared" si="391"/>
        <v/>
      </c>
      <c r="EW201" s="32"/>
      <c r="EX201" s="120"/>
      <c r="EY201" s="62" t="str">
        <f t="shared" si="336"/>
        <v/>
      </c>
      <c r="EZ201" s="62" t="str">
        <f t="shared" si="392"/>
        <v/>
      </c>
      <c r="FA201" s="65" t="str">
        <f t="shared" si="458"/>
        <v/>
      </c>
      <c r="FB201" s="68" t="str">
        <f t="shared" si="393"/>
        <v/>
      </c>
      <c r="FC201" s="32"/>
      <c r="FD201" s="120"/>
      <c r="FE201" s="62" t="str">
        <f t="shared" si="337"/>
        <v/>
      </c>
      <c r="FF201" s="62" t="str">
        <f t="shared" si="394"/>
        <v/>
      </c>
      <c r="FG201" s="65" t="str">
        <f t="shared" si="459"/>
        <v/>
      </c>
      <c r="FH201" s="68" t="str">
        <f t="shared" si="395"/>
        <v/>
      </c>
      <c r="FI201" s="32"/>
      <c r="FJ201" s="120"/>
      <c r="FK201" s="62" t="str">
        <f t="shared" si="338"/>
        <v/>
      </c>
      <c r="FL201" s="62" t="str">
        <f t="shared" si="396"/>
        <v/>
      </c>
      <c r="FM201" s="65" t="str">
        <f t="shared" si="460"/>
        <v/>
      </c>
      <c r="FN201" s="68" t="str">
        <f t="shared" si="397"/>
        <v/>
      </c>
      <c r="FO201" s="32"/>
      <c r="FP201" s="120"/>
      <c r="FQ201" s="62" t="str">
        <f t="shared" si="339"/>
        <v/>
      </c>
      <c r="FR201" s="62" t="str">
        <f t="shared" si="398"/>
        <v/>
      </c>
      <c r="FS201" s="65" t="str">
        <f t="shared" si="461"/>
        <v/>
      </c>
      <c r="FT201" s="68" t="str">
        <f t="shared" si="399"/>
        <v/>
      </c>
      <c r="FU201" s="32"/>
      <c r="FV201" s="120"/>
      <c r="FW201" s="62" t="str">
        <f t="shared" si="340"/>
        <v/>
      </c>
      <c r="FX201" s="62" t="str">
        <f t="shared" si="400"/>
        <v/>
      </c>
      <c r="FY201" s="65" t="str">
        <f t="shared" si="462"/>
        <v/>
      </c>
      <c r="FZ201" s="68" t="str">
        <f t="shared" si="401"/>
        <v/>
      </c>
      <c r="GA201" s="32"/>
      <c r="GC201" s="7" t="str">
        <f t="shared" si="402"/>
        <v>Jul 2020</v>
      </c>
      <c r="GD201" s="7" t="str">
        <f t="shared" ca="1" si="341"/>
        <v/>
      </c>
      <c r="GT201" s="71">
        <f>IF(GT$9="", "", IF(AND(NOT('Personnel Details'!$N$11=""), $B201&gt;='Personnel Details'!$N$11), 'Personnel Details'!$O$11, IF(AND(NOT('Personnel Details'!$I$11=""), $B201&gt;='Personnel Details'!$I$11), 'Personnel Details'!$J$11, 'Personnel Details'!$E$11)))</f>
        <v>0.8</v>
      </c>
      <c r="GU201" s="59" t="str">
        <f>IF(GT$9="", "", IF(AND(NOT('Personnel Details'!$N$11=""), $B201&gt;='Personnel Details'!$N$11), IF('Personnel Details'!$P$11="","", 'Personnel Details'!$P$11), IF(AND(NOT('Personnel Details'!$I$11=""), $B201&gt;='Personnel Details'!$I$11), IF('Personnel Details'!$K$11="", "", 'Personnel Details'!$K$11), IF('Personnel Details'!$F$11="", "", 'Personnel Details'!$F$11))))</f>
        <v/>
      </c>
      <c r="GV201" s="74">
        <f>IF(GT$9="", "", IF(AND(NOT('Personnel Details'!$N$11=""), $B201&gt;='Personnel Details'!$N$11), 'Personnel Details'!$Q$11, IF(AND(NOT('Personnel Details'!$I$11=""), $B201&gt;='Personnel Details'!$I$11), 'Personnel Details'!$L$11, 'Personnel Details'!$G$11)))</f>
        <v>0</v>
      </c>
      <c r="GW201" s="59">
        <f t="shared" si="403"/>
        <v>0</v>
      </c>
      <c r="GX201" s="53"/>
      <c r="GZ201" s="78">
        <f>IF(GZ$9="", "", IF(AND(NOT('Personnel Details'!$N$12=""), $B201&gt;='Personnel Details'!$N$12), 'Personnel Details'!$O$12, IF(AND(NOT('Personnel Details'!$I$12=""), $B201&gt;='Personnel Details'!$I$12), 'Personnel Details'!$J$12, 'Personnel Details'!$E$12)))</f>
        <v>0.8</v>
      </c>
      <c r="HA201" s="59" t="str">
        <f>IF(GZ$9="", "", IF(AND(NOT('Personnel Details'!$N$12=""), $B201&gt;='Personnel Details'!$N$12), IF('Personnel Details'!$P$12="","", 'Personnel Details'!$P$12), IF(AND(NOT('Personnel Details'!$I$12=""), $B201&gt;='Personnel Details'!$I$12), IF('Personnel Details'!$K$12="", "", 'Personnel Details'!$K$12), IF('Personnel Details'!$F$12="", "", 'Personnel Details'!$F$12))))</f>
        <v/>
      </c>
      <c r="HB201" s="79">
        <f>IF(GZ$9="", "", IF(AND(NOT('Personnel Details'!$N$12=""), $B201&gt;='Personnel Details'!$N$12), 'Personnel Details'!$Q$12, IF(AND(NOT('Personnel Details'!$I$12=""), $B201&gt;='Personnel Details'!$I$12), 'Personnel Details'!$L$12, 'Personnel Details'!$G$12)))</f>
        <v>0</v>
      </c>
      <c r="HC201" s="59">
        <f t="shared" si="404"/>
        <v>0</v>
      </c>
      <c r="HD201" s="53"/>
      <c r="HF201" s="78">
        <f>IF(HF$9="", "", IF(AND(NOT('Personnel Details'!$N$13=""), $B201&gt;='Personnel Details'!$N$13), 'Personnel Details'!$O$13, IF(AND(NOT('Personnel Details'!$I$13=""), $B201&gt;='Personnel Details'!$I$13), 'Personnel Details'!$J$13, 'Personnel Details'!$E$13)))</f>
        <v>0.8</v>
      </c>
      <c r="HG201" s="59" t="str">
        <f>IF(HF$9="", "", IF(AND(NOT('Personnel Details'!$N$13=""), $B201&gt;='Personnel Details'!$N$13), IF('Personnel Details'!$P$13="","", 'Personnel Details'!$P$13), IF(AND(NOT('Personnel Details'!$I$13=""), $B201&gt;='Personnel Details'!$I$13), IF('Personnel Details'!$K$13="", "", 'Personnel Details'!$K$13), IF('Personnel Details'!$F$13="", "", 'Personnel Details'!$F$13))))</f>
        <v/>
      </c>
      <c r="HH201" s="79">
        <f>IF(HF$9="", "", IF(AND(NOT('Personnel Details'!$N$13=""), $B201&gt;='Personnel Details'!$N$13), 'Personnel Details'!$Q$13, IF(AND(NOT('Personnel Details'!$I$13=""), $B201&gt;='Personnel Details'!$I$13), 'Personnel Details'!$L$13, 'Personnel Details'!$G$13)))</f>
        <v>0</v>
      </c>
      <c r="HI201" s="59">
        <f t="shared" si="405"/>
        <v>0</v>
      </c>
      <c r="HJ201" s="53"/>
      <c r="HL201" s="78">
        <f>IF(HL$9="", "", IF(AND(NOT('Personnel Details'!$N$14=""), $B201&gt;='Personnel Details'!$N$14), 'Personnel Details'!$O$14, IF(AND(NOT('Personnel Details'!$I$14=""), $B201&gt;='Personnel Details'!$I$14), 'Personnel Details'!$J$14, 'Personnel Details'!$E$14)))</f>
        <v>0.8</v>
      </c>
      <c r="HM201" s="59">
        <f>IF(HL$9="", "", IF(AND(NOT('Personnel Details'!$N$14=""), $B201&gt;='Personnel Details'!$N$14), IF('Personnel Details'!$P$14="","", 'Personnel Details'!$P$14), IF(AND(NOT('Personnel Details'!$I$14=""), $B201&gt;='Personnel Details'!$I$14), IF('Personnel Details'!$K$14="", "", 'Personnel Details'!$K$14), IF('Personnel Details'!$F$14="", "", 'Personnel Details'!$F$14))))</f>
        <v>2000</v>
      </c>
      <c r="HN201" s="79">
        <f>IF(HL$9="", "", IF(AND(NOT('Personnel Details'!$N$14=""), $B201&gt;='Personnel Details'!$N$14), 'Personnel Details'!$Q$14, IF(AND(NOT('Personnel Details'!$I$14=""), $B201&gt;='Personnel Details'!$I$14), 'Personnel Details'!$L$14, 'Personnel Details'!$G$14)))</f>
        <v>0.85</v>
      </c>
      <c r="HO201" s="59">
        <f t="shared" si="406"/>
        <v>0</v>
      </c>
      <c r="HP201" s="53"/>
      <c r="HR201" s="78" t="str">
        <f>IF(HR$9="", "", IF(AND(NOT('Personnel Details'!$N$15=""), $B201&gt;='Personnel Details'!$N$15), 'Personnel Details'!$O$15, IF(AND(NOT('Personnel Details'!$I$15=""), $B201&gt;='Personnel Details'!$I$15), 'Personnel Details'!$J$15, 'Personnel Details'!$E$15)))</f>
        <v/>
      </c>
      <c r="HS201" s="59" t="str">
        <f>IF(HR$9="", "", IF(AND(NOT('Personnel Details'!$N$15=""), $B201&gt;='Personnel Details'!$N$15), IF('Personnel Details'!$P$15="","", 'Personnel Details'!$P$15), IF(AND(NOT('Personnel Details'!$I$15=""), $B201&gt;='Personnel Details'!$I$15), IF('Personnel Details'!$K$15="", "", 'Personnel Details'!$K$15), IF('Personnel Details'!$F$15="", "", 'Personnel Details'!$F$15))))</f>
        <v/>
      </c>
      <c r="HT201" s="79" t="str">
        <f>IF(HR$9="", "", IF(AND(NOT('Personnel Details'!$N$15=""), $B201&gt;='Personnel Details'!$N$15), 'Personnel Details'!$Q$15, IF(AND(NOT('Personnel Details'!$I$15=""), $B201&gt;='Personnel Details'!$I$15), 'Personnel Details'!$L$15, 'Personnel Details'!$G$15)))</f>
        <v/>
      </c>
      <c r="HU201" s="59">
        <f t="shared" si="407"/>
        <v>0</v>
      </c>
      <c r="HV201" s="53"/>
      <c r="HX201" s="78" t="str">
        <f>IF(HX$9="", "", IF(AND(NOT('Personnel Details'!$N$16=""), $B201&gt;='Personnel Details'!$N$16), 'Personnel Details'!$O$16, IF(AND(NOT('Personnel Details'!$I$16=""), $B201&gt;='Personnel Details'!$I$16), 'Personnel Details'!$J$16, 'Personnel Details'!$E$16)))</f>
        <v/>
      </c>
      <c r="HY201" s="59" t="str">
        <f>IF(HX$9="", "", IF(AND(NOT('Personnel Details'!$N$16=""), $B201&gt;='Personnel Details'!$N$16), IF('Personnel Details'!$P$16="","", 'Personnel Details'!$P$16), IF(AND(NOT('Personnel Details'!$I$16=""), $B201&gt;='Personnel Details'!$I$16), IF('Personnel Details'!$K$16="", "", 'Personnel Details'!$K$16), IF('Personnel Details'!$F$16="", "", 'Personnel Details'!$F$16))))</f>
        <v/>
      </c>
      <c r="HZ201" s="79" t="str">
        <f>IF(HX$9="", "", IF(AND(NOT('Personnel Details'!$N$16=""), $B201&gt;='Personnel Details'!$N$16), 'Personnel Details'!$Q$16, IF(AND(NOT('Personnel Details'!$I$16=""), $B201&gt;='Personnel Details'!$I$16), 'Personnel Details'!$L$16, 'Personnel Details'!$G$16)))</f>
        <v/>
      </c>
      <c r="IA201" s="59">
        <f t="shared" si="408"/>
        <v>0</v>
      </c>
      <c r="IB201" s="53"/>
      <c r="ID201" s="78" t="str">
        <f>IF(ID$9="", "", IF(AND(NOT('Personnel Details'!$N$17=""), $B201&gt;='Personnel Details'!$N$17), 'Personnel Details'!$O$17, IF(AND(NOT('Personnel Details'!$I$17=""), $B201&gt;='Personnel Details'!$I$17), 'Personnel Details'!$J$17, 'Personnel Details'!$E$17)))</f>
        <v/>
      </c>
      <c r="IE201" s="59" t="str">
        <f>IF(ID$9="", "", IF(AND(NOT('Personnel Details'!$N$17=""), $B201&gt;='Personnel Details'!$N$17), IF('Personnel Details'!$P$17="","", 'Personnel Details'!$P$17), IF(AND(NOT('Personnel Details'!$I$17=""), $B201&gt;='Personnel Details'!$I$17), IF('Personnel Details'!$K$17="", "", 'Personnel Details'!$K$17), IF('Personnel Details'!$F$17="", "", 'Personnel Details'!$F$17))))</f>
        <v/>
      </c>
      <c r="IF201" s="79" t="str">
        <f>IF(ID$9="", "", IF(AND(NOT('Personnel Details'!$N$17=""), $B201&gt;='Personnel Details'!$N$17), 'Personnel Details'!$Q$17, IF(AND(NOT('Personnel Details'!$I$17=""), $B201&gt;='Personnel Details'!$I$17), 'Personnel Details'!$L$17, 'Personnel Details'!$G$17)))</f>
        <v/>
      </c>
      <c r="IG201" s="59">
        <f t="shared" si="409"/>
        <v>0</v>
      </c>
      <c r="IH201" s="53"/>
      <c r="IJ201" s="78" t="str">
        <f>IF(IJ$9="", "", IF(AND(NOT('Personnel Details'!$N$18=""), $B201&gt;='Personnel Details'!$N$18), 'Personnel Details'!$O$18, IF(AND(NOT('Personnel Details'!$I$18=""), $B201&gt;='Personnel Details'!$I$18), 'Personnel Details'!$J$18, 'Personnel Details'!$E$18)))</f>
        <v/>
      </c>
      <c r="IK201" s="59" t="str">
        <f>IF(IJ$9="", "", IF(AND(NOT('Personnel Details'!$N$18=""), $B201&gt;='Personnel Details'!$N$18), IF('Personnel Details'!$P$18="","", 'Personnel Details'!$P$18), IF(AND(NOT('Personnel Details'!$I$18=""), $B201&gt;='Personnel Details'!$I$18), IF('Personnel Details'!$K$18="", "", 'Personnel Details'!$K$18), IF('Personnel Details'!$F$18="", "", 'Personnel Details'!$F$18))))</f>
        <v/>
      </c>
      <c r="IL201" s="79" t="str">
        <f>IF(IJ$9="", "", IF(AND(NOT('Personnel Details'!$N$18=""), $B201&gt;='Personnel Details'!$N$18), 'Personnel Details'!$Q$18, IF(AND(NOT('Personnel Details'!$I$18=""), $B201&gt;='Personnel Details'!$I$18), 'Personnel Details'!$L$18, 'Personnel Details'!$G$18)))</f>
        <v/>
      </c>
      <c r="IM201" s="59">
        <f t="shared" si="410"/>
        <v>0</v>
      </c>
      <c r="IN201" s="53"/>
      <c r="IP201" s="78" t="str">
        <f>IF(IP$9="", "", IF(AND(NOT('Personnel Details'!$N$19=""), $B201&gt;='Personnel Details'!$N$19), 'Personnel Details'!$O$19, IF(AND(NOT('Personnel Details'!$I$19=""), $B201&gt;='Personnel Details'!$I$19), 'Personnel Details'!$J$19, 'Personnel Details'!$E$19)))</f>
        <v/>
      </c>
      <c r="IQ201" s="59" t="str">
        <f>IF(IP$9="", "", IF(AND(NOT('Personnel Details'!$N$19=""), $B201&gt;='Personnel Details'!$N$19), IF('Personnel Details'!$P$19="","", 'Personnel Details'!$P$19), IF(AND(NOT('Personnel Details'!$I$19=""), $B201&gt;='Personnel Details'!$I$19), IF('Personnel Details'!$K$19="", "", 'Personnel Details'!$K$19), IF('Personnel Details'!$F$19="", "", 'Personnel Details'!$F$19))))</f>
        <v/>
      </c>
      <c r="IR201" s="79" t="str">
        <f>IF(IP$9="", "", IF(AND(NOT('Personnel Details'!$N$19=""), $B201&gt;='Personnel Details'!$N$19), 'Personnel Details'!$Q$19, IF(AND(NOT('Personnel Details'!$I$19=""), $B201&gt;='Personnel Details'!$I$19), 'Personnel Details'!$L$19, 'Personnel Details'!$G$19)))</f>
        <v/>
      </c>
      <c r="IS201" s="59">
        <f t="shared" si="411"/>
        <v>0</v>
      </c>
      <c r="IT201" s="53"/>
      <c r="IV201" s="78" t="str">
        <f>IF(IV$9="", "", IF(AND(NOT('Personnel Details'!$N$20=""), $B201&gt;='Personnel Details'!$N$20), 'Personnel Details'!$O$20, IF(AND(NOT('Personnel Details'!$I$20=""), $B201&gt;='Personnel Details'!$I$20), 'Personnel Details'!$J$20, 'Personnel Details'!$E$20)))</f>
        <v/>
      </c>
      <c r="IW201" s="59" t="str">
        <f>IF(IV$9="", "", IF(AND(NOT('Personnel Details'!$N$20=""), $B201&gt;='Personnel Details'!$N$20), IF('Personnel Details'!$P$20="","", 'Personnel Details'!$P$20), IF(AND(NOT('Personnel Details'!$I$20=""), $B201&gt;='Personnel Details'!$I$20), IF('Personnel Details'!$K$20="", "", 'Personnel Details'!$K$20), IF('Personnel Details'!$F$20="", "", 'Personnel Details'!$F$20))))</f>
        <v/>
      </c>
      <c r="IX201" s="79" t="str">
        <f>IF(IV$9="", "", IF(AND(NOT('Personnel Details'!$N$20=""), $B201&gt;='Personnel Details'!$N$20), 'Personnel Details'!$Q$20, IF(AND(NOT('Personnel Details'!$I$20=""), $B201&gt;='Personnel Details'!$I$20), 'Personnel Details'!$L$20, 'Personnel Details'!$G$20)))</f>
        <v/>
      </c>
      <c r="IY201" s="59">
        <f t="shared" si="412"/>
        <v>0</v>
      </c>
      <c r="IZ201" s="53"/>
      <c r="JB201" s="78" t="str">
        <f>IF(JB$9="", "", IF(AND(NOT('Personnel Details'!$N$21=""), $B201&gt;='Personnel Details'!$N$21), 'Personnel Details'!$O$21, IF(AND(NOT('Personnel Details'!$I$21=""), $B201&gt;='Personnel Details'!$I$21), 'Personnel Details'!$J$21, 'Personnel Details'!$E$21)))</f>
        <v/>
      </c>
      <c r="JC201" s="59" t="str">
        <f>IF(JB$9="", "", IF(AND(NOT('Personnel Details'!$N$21=""), $B201&gt;='Personnel Details'!$N$21), IF('Personnel Details'!$P$21="","", 'Personnel Details'!$P$21), IF(AND(NOT('Personnel Details'!$I$21=""), $B201&gt;='Personnel Details'!$I$21), IF('Personnel Details'!$K$21="", "", 'Personnel Details'!$K$21), IF('Personnel Details'!$F$21="", "", 'Personnel Details'!$F$21))))</f>
        <v/>
      </c>
      <c r="JD201" s="79" t="str">
        <f>IF(JB$9="", "", IF(AND(NOT('Personnel Details'!$N$21=""), $B201&gt;='Personnel Details'!$N$21), 'Personnel Details'!$Q$21, IF(AND(NOT('Personnel Details'!$I$21=""), $B201&gt;='Personnel Details'!$I$21), 'Personnel Details'!$L$21, 'Personnel Details'!$G$21)))</f>
        <v/>
      </c>
      <c r="JE201" s="59">
        <f t="shared" si="413"/>
        <v>0</v>
      </c>
      <c r="JF201" s="53"/>
      <c r="JH201" s="78" t="str">
        <f>IF(JH$9="", "", IF(AND(NOT('Personnel Details'!$N$22=""), $B201&gt;='Personnel Details'!$N$22), 'Personnel Details'!$O$22, IF(AND(NOT('Personnel Details'!$I$22=""), $B201&gt;='Personnel Details'!$I$22), 'Personnel Details'!$J$22, 'Personnel Details'!$E$22)))</f>
        <v/>
      </c>
      <c r="JI201" s="59" t="str">
        <f>IF(JH$9="", "", IF(AND(NOT('Personnel Details'!$N$22=""), $B201&gt;='Personnel Details'!$N$22), IF('Personnel Details'!$P$22="","", 'Personnel Details'!$P$22), IF(AND(NOT('Personnel Details'!$I$22=""), $B201&gt;='Personnel Details'!$I$22), IF('Personnel Details'!$K$22="", "", 'Personnel Details'!$K$22), IF('Personnel Details'!$F$22="", "", 'Personnel Details'!$F$22))))</f>
        <v/>
      </c>
      <c r="JJ201" s="79" t="str">
        <f>IF(JH$9="", "", IF(AND(NOT('Personnel Details'!$N$22=""), $B201&gt;='Personnel Details'!$N$22), 'Personnel Details'!$Q$22, IF(AND(NOT('Personnel Details'!$I$22=""), $B201&gt;='Personnel Details'!$I$22), 'Personnel Details'!$L$22, 'Personnel Details'!$G$22)))</f>
        <v/>
      </c>
      <c r="JK201" s="59">
        <f t="shared" si="414"/>
        <v>0</v>
      </c>
      <c r="JL201" s="53"/>
      <c r="JN201" s="78" t="str">
        <f>IF(JN$9="", "", IF(AND(NOT('Personnel Details'!$N$23=""), $B201&gt;='Personnel Details'!$N$23), 'Personnel Details'!$O$23, IF(AND(NOT('Personnel Details'!$I$23=""), $B201&gt;='Personnel Details'!$I$23), 'Personnel Details'!$J$23, 'Personnel Details'!$E$23)))</f>
        <v/>
      </c>
      <c r="JO201" s="59" t="str">
        <f>IF(JN$9="", "", IF(AND(NOT('Personnel Details'!$N$23=""), $B201&gt;='Personnel Details'!$N$23), IF('Personnel Details'!$P$23="","", 'Personnel Details'!$P$23), IF(AND(NOT('Personnel Details'!$I$23=""), $B201&gt;='Personnel Details'!$I$23), IF('Personnel Details'!$K$23="", "", 'Personnel Details'!$K$23), IF('Personnel Details'!$F$23="", "", 'Personnel Details'!$F$23))))</f>
        <v/>
      </c>
      <c r="JP201" s="79" t="str">
        <f>IF(JN$9="", "", IF(AND(NOT('Personnel Details'!$N$23=""), $B201&gt;='Personnel Details'!$N$23), 'Personnel Details'!$Q$23, IF(AND(NOT('Personnel Details'!$I$23=""), $B201&gt;='Personnel Details'!$I$23), 'Personnel Details'!$L$23, 'Personnel Details'!$G$23)))</f>
        <v/>
      </c>
      <c r="JQ201" s="59">
        <f t="shared" si="415"/>
        <v>0</v>
      </c>
      <c r="JR201" s="53"/>
      <c r="JT201" s="78" t="str">
        <f>IF(JT$9="", "", IF(AND(NOT('Personnel Details'!$N$24=""), $B201&gt;='Personnel Details'!$N$24), 'Personnel Details'!$O$24, IF(AND(NOT('Personnel Details'!$I$24=""), $B201&gt;='Personnel Details'!$I$24), 'Personnel Details'!$J$24, 'Personnel Details'!$E$24)))</f>
        <v/>
      </c>
      <c r="JU201" s="59" t="str">
        <f>IF(JT$9="", "", IF(AND(NOT('Personnel Details'!$N$24=""), $B201&gt;='Personnel Details'!$N$24), IF('Personnel Details'!$P$24="","", 'Personnel Details'!$P$24), IF(AND(NOT('Personnel Details'!$I$24=""), $B201&gt;='Personnel Details'!$I$24), IF('Personnel Details'!$K$24="", "", 'Personnel Details'!$K$24), IF('Personnel Details'!$F$24="", "", 'Personnel Details'!$F$24))))</f>
        <v/>
      </c>
      <c r="JV201" s="79" t="str">
        <f>IF(JT$9="", "", IF(AND(NOT('Personnel Details'!$N$24=""), $B201&gt;='Personnel Details'!$N$24), 'Personnel Details'!$Q$24, IF(AND(NOT('Personnel Details'!$I$24=""), $B201&gt;='Personnel Details'!$I$24), 'Personnel Details'!$L$24, 'Personnel Details'!$G$24)))</f>
        <v/>
      </c>
      <c r="JW201" s="59">
        <f t="shared" si="416"/>
        <v>0</v>
      </c>
      <c r="JX201" s="53"/>
      <c r="JZ201" s="78" t="str">
        <f>IF(JZ$9="", "", IF(AND(NOT('Personnel Details'!$N$25=""), $B201&gt;='Personnel Details'!$N$25), 'Personnel Details'!$O$25, IF(AND(NOT('Personnel Details'!$I$25=""), $B201&gt;='Personnel Details'!$I$25), 'Personnel Details'!$J$25, 'Personnel Details'!$E$25)))</f>
        <v/>
      </c>
      <c r="KA201" s="59" t="str">
        <f>IF(JZ$9="", "", IF(AND(NOT('Personnel Details'!$N$25=""), $B201&gt;='Personnel Details'!$N$25), IF('Personnel Details'!$P$25="","", 'Personnel Details'!$P$25), IF(AND(NOT('Personnel Details'!$I$25=""), $B201&gt;='Personnel Details'!$I$25), IF('Personnel Details'!$K$25="", "", 'Personnel Details'!$K$25), IF('Personnel Details'!$F$25="", "", 'Personnel Details'!$F$25))))</f>
        <v/>
      </c>
      <c r="KB201" s="79" t="str">
        <f>IF(JZ$9="", "", IF(AND(NOT('Personnel Details'!$N$25=""), $B201&gt;='Personnel Details'!$N$25), 'Personnel Details'!$Q$25, IF(AND(NOT('Personnel Details'!$I$25=""), $B201&gt;='Personnel Details'!$I$25), 'Personnel Details'!$L$25, 'Personnel Details'!$G$25)))</f>
        <v/>
      </c>
      <c r="KC201" s="59">
        <f t="shared" si="417"/>
        <v>0</v>
      </c>
      <c r="KD201" s="53"/>
      <c r="KF201" s="78" t="str">
        <f>IF(KF$9="", "", IF(AND(NOT('Personnel Details'!$N$26=""), $B201&gt;='Personnel Details'!$N$26), 'Personnel Details'!$O$26, IF(AND(NOT('Personnel Details'!$I$26=""), $B201&gt;='Personnel Details'!$I$26), 'Personnel Details'!$J$26, 'Personnel Details'!$E$26)))</f>
        <v/>
      </c>
      <c r="KG201" s="59" t="str">
        <f>IF(KF$9="", "", IF(AND(NOT('Personnel Details'!$N$26=""), $B201&gt;='Personnel Details'!$N$26), IF('Personnel Details'!$P$26="","", 'Personnel Details'!$P$26), IF(AND(NOT('Personnel Details'!$I$26=""), $B201&gt;='Personnel Details'!$I$26), IF('Personnel Details'!$K$26="", "", 'Personnel Details'!$K$26), IF('Personnel Details'!$F$26="", "", 'Personnel Details'!$F$26))))</f>
        <v/>
      </c>
      <c r="KH201" s="79" t="str">
        <f>IF(KF$9="", "", IF(AND(NOT('Personnel Details'!$N$26=""), $B201&gt;='Personnel Details'!$N$26), 'Personnel Details'!$Q$26, IF(AND(NOT('Personnel Details'!$I$26=""), $B201&gt;='Personnel Details'!$I$26), 'Personnel Details'!$L$26, 'Personnel Details'!$G$26)))</f>
        <v/>
      </c>
      <c r="KI201" s="59">
        <f t="shared" si="418"/>
        <v>0</v>
      </c>
      <c r="KJ201" s="53"/>
      <c r="KL201" s="78" t="str">
        <f>IF(KL$9="", "", IF(AND(NOT('Personnel Details'!$N$27=""), $B201&gt;='Personnel Details'!$N$27), 'Personnel Details'!$O$27, IF(AND(NOT('Personnel Details'!$I$27=""), $B201&gt;='Personnel Details'!$I$27), 'Personnel Details'!$J$27, 'Personnel Details'!$E$27)))</f>
        <v/>
      </c>
      <c r="KM201" s="59" t="str">
        <f>IF(KL$9="", "", IF(AND(NOT('Personnel Details'!$N$27=""), $B201&gt;='Personnel Details'!$N$27), IF('Personnel Details'!$P$27="","", 'Personnel Details'!$P$27), IF(AND(NOT('Personnel Details'!$I$27=""), $B201&gt;='Personnel Details'!$I$27), IF('Personnel Details'!$K$27="", "", 'Personnel Details'!$K$27), IF('Personnel Details'!$F$27="", "", 'Personnel Details'!$F$27))))</f>
        <v/>
      </c>
      <c r="KN201" s="79" t="str">
        <f>IF(KL$9="", "", IF(AND(NOT('Personnel Details'!$N$27=""), $B201&gt;='Personnel Details'!$N$27), 'Personnel Details'!$Q$27, IF(AND(NOT('Personnel Details'!$I$27=""), $B201&gt;='Personnel Details'!$I$27), 'Personnel Details'!$L$27, 'Personnel Details'!$G$27)))</f>
        <v/>
      </c>
      <c r="KO201" s="59">
        <f t="shared" si="419"/>
        <v>0</v>
      </c>
      <c r="KP201" s="53"/>
      <c r="KR201" s="78" t="str">
        <f>IF(KR$9="", "", IF(AND(NOT('Personnel Details'!$N$28=""), $B201&gt;='Personnel Details'!$N$28), 'Personnel Details'!$O$28, IF(AND(NOT('Personnel Details'!$I$28=""), $B201&gt;='Personnel Details'!$I$28), 'Personnel Details'!$J$28, 'Personnel Details'!$E$28)))</f>
        <v/>
      </c>
      <c r="KS201" s="59" t="str">
        <f>IF(KR$9="", "", IF(AND(NOT('Personnel Details'!$N$28=""), $B201&gt;='Personnel Details'!$N$28), IF('Personnel Details'!$P$28="","", 'Personnel Details'!$P$28), IF(AND(NOT('Personnel Details'!$I$28=""), $B201&gt;='Personnel Details'!$I$28), IF('Personnel Details'!$K$28="", "", 'Personnel Details'!$K$28), IF('Personnel Details'!$F$28="", "", 'Personnel Details'!$F$28))))</f>
        <v/>
      </c>
      <c r="KT201" s="79" t="str">
        <f>IF(KR$9="", "", IF(AND(NOT('Personnel Details'!$N$28=""), $B201&gt;='Personnel Details'!$N$28), 'Personnel Details'!$Q$28, IF(AND(NOT('Personnel Details'!$I$28=""), $B201&gt;='Personnel Details'!$I$28), 'Personnel Details'!$L$28, 'Personnel Details'!$G$28)))</f>
        <v/>
      </c>
      <c r="KU201" s="59">
        <f t="shared" si="420"/>
        <v>0</v>
      </c>
      <c r="KV201" s="53"/>
      <c r="KX201" s="78" t="str">
        <f>IF(KX$9="", "", IF(AND(NOT('Personnel Details'!$N$29=""), $B201&gt;='Personnel Details'!$N$29), 'Personnel Details'!$O$29, IF(AND(NOT('Personnel Details'!$I$29=""), $B201&gt;='Personnel Details'!$I$29), 'Personnel Details'!$J$29, 'Personnel Details'!$E$29)))</f>
        <v/>
      </c>
      <c r="KY201" s="59" t="str">
        <f>IF(KX$9="", "", IF(AND(NOT('Personnel Details'!$N$29=""), $B201&gt;='Personnel Details'!$N$29), IF('Personnel Details'!$P$29="","", 'Personnel Details'!$P$29), IF(AND(NOT('Personnel Details'!$I$29=""), $B201&gt;='Personnel Details'!$I$29), IF('Personnel Details'!$K$29="", "", 'Personnel Details'!$K$29), IF('Personnel Details'!$F$29="", "", 'Personnel Details'!$F$29))))</f>
        <v/>
      </c>
      <c r="KZ201" s="79" t="str">
        <f>IF(KX$9="", "", IF(AND(NOT('Personnel Details'!$N$29=""), $B201&gt;='Personnel Details'!$N$29), 'Personnel Details'!$Q$29, IF(AND(NOT('Personnel Details'!$I$29=""), $B201&gt;='Personnel Details'!$I$29), 'Personnel Details'!$L$29, 'Personnel Details'!$G$29)))</f>
        <v/>
      </c>
      <c r="LA201" s="59">
        <f t="shared" si="421"/>
        <v>0</v>
      </c>
      <c r="LB201" s="53"/>
      <c r="LD201" s="78" t="str">
        <f>IF(LD$9="", "", IF(AND(NOT('Personnel Details'!$N$30=""), $B201&gt;='Personnel Details'!$N$30), 'Personnel Details'!$O$30, IF(AND(NOT('Personnel Details'!$I$30=""), $B201&gt;='Personnel Details'!$I$30), 'Personnel Details'!$J$30, 'Personnel Details'!$E$30)))</f>
        <v/>
      </c>
      <c r="LE201" s="59" t="str">
        <f>IF(LD$9="", "", IF(AND(NOT('Personnel Details'!$N$30=""), $B201&gt;='Personnel Details'!$N$30), IF('Personnel Details'!$P$30="","", 'Personnel Details'!$P$30), IF(AND(NOT('Personnel Details'!$I$30=""), $B201&gt;='Personnel Details'!$I$30), IF('Personnel Details'!$K$30="", "", 'Personnel Details'!$K$30), IF('Personnel Details'!$F$30="", "", 'Personnel Details'!$F$30))))</f>
        <v/>
      </c>
      <c r="LF201" s="79" t="str">
        <f>IF(LD$9="", "", IF(AND(NOT('Personnel Details'!$N$30=""), $B201&gt;='Personnel Details'!$N$30), 'Personnel Details'!$Q$30, IF(AND(NOT('Personnel Details'!$I$30=""), $B201&gt;='Personnel Details'!$I$30), 'Personnel Details'!$L$30, 'Personnel Details'!$G$30)))</f>
        <v/>
      </c>
      <c r="LG201" s="59">
        <f t="shared" si="422"/>
        <v>0</v>
      </c>
      <c r="LH201" s="53"/>
      <c r="LJ201" s="78" t="str">
        <f>IF(LJ$9="", "", IF(AND(NOT('Personnel Details'!$N$31=""), $B201&gt;='Personnel Details'!$N$31), 'Personnel Details'!$O$31, IF(AND(NOT('Personnel Details'!$I$31=""), $B201&gt;='Personnel Details'!$I$31), 'Personnel Details'!$J$31, 'Personnel Details'!$E$31)))</f>
        <v/>
      </c>
      <c r="LK201" s="59" t="str">
        <f>IF(LJ$9="", "", IF(AND(NOT('Personnel Details'!$N$31=""), $B201&gt;='Personnel Details'!$N$31), IF('Personnel Details'!$P$31="","", 'Personnel Details'!$P$31), IF(AND(NOT('Personnel Details'!$I$31=""), $B201&gt;='Personnel Details'!$I$31), IF('Personnel Details'!$K$31="", "", 'Personnel Details'!$K$31), IF('Personnel Details'!$F$31="", "", 'Personnel Details'!$F$31))))</f>
        <v/>
      </c>
      <c r="LL201" s="79" t="str">
        <f>IF(LJ$9="", "", IF(AND(NOT('Personnel Details'!$N$31=""), $B201&gt;='Personnel Details'!$N$31), 'Personnel Details'!$Q$31, IF(AND(NOT('Personnel Details'!$I$31=""), $B201&gt;='Personnel Details'!$I$31), 'Personnel Details'!$L$31, 'Personnel Details'!$G$31)))</f>
        <v/>
      </c>
      <c r="LM201" s="59">
        <f t="shared" si="423"/>
        <v>0</v>
      </c>
      <c r="LN201" s="53"/>
      <c r="LP201" s="78" t="str">
        <f>IF(LP$9="", "", IF(AND(NOT('Personnel Details'!$N$32=""), $B201&gt;='Personnel Details'!$N$32), 'Personnel Details'!$O$32, IF(AND(NOT('Personnel Details'!$I$32=""), $B201&gt;='Personnel Details'!$I$32), 'Personnel Details'!$J$32, 'Personnel Details'!$E$32)))</f>
        <v/>
      </c>
      <c r="LQ201" s="59" t="str">
        <f>IF(LP$9="", "", IF(AND(NOT('Personnel Details'!$N$32=""), $B201&gt;='Personnel Details'!$N$32), IF('Personnel Details'!$P$32="","", 'Personnel Details'!$P$32), IF(AND(NOT('Personnel Details'!$I$32=""), $B201&gt;='Personnel Details'!$I$32), IF('Personnel Details'!$K$32="", "", 'Personnel Details'!$K$32), IF('Personnel Details'!$F$32="", "", 'Personnel Details'!$F$32))))</f>
        <v/>
      </c>
      <c r="LR201" s="79" t="str">
        <f>IF(LP$9="", "", IF(AND(NOT('Personnel Details'!$N$32=""), $B201&gt;='Personnel Details'!$N$32), 'Personnel Details'!$Q$32, IF(AND(NOT('Personnel Details'!$I$32=""), $B201&gt;='Personnel Details'!$I$32), 'Personnel Details'!$L$32, 'Personnel Details'!$G$32)))</f>
        <v/>
      </c>
      <c r="LS201" s="59">
        <f t="shared" si="424"/>
        <v>0</v>
      </c>
      <c r="LT201" s="53"/>
      <c r="LV201" s="78" t="str">
        <f>IF(LV$9="", "", IF(AND(NOT('Personnel Details'!$N$33=""), $B201&gt;='Personnel Details'!$N$33), 'Personnel Details'!$O$33, IF(AND(NOT('Personnel Details'!$I$33=""), $B201&gt;='Personnel Details'!$I$33), 'Personnel Details'!$J$33, 'Personnel Details'!$E$33)))</f>
        <v/>
      </c>
      <c r="LW201" s="59" t="str">
        <f>IF(LV$9="", "", IF(AND(NOT('Personnel Details'!$N$33=""), $B201&gt;='Personnel Details'!$N$33), IF('Personnel Details'!$P$33="","", 'Personnel Details'!$P$33), IF(AND(NOT('Personnel Details'!$I$33=""), $B201&gt;='Personnel Details'!$I$33), IF('Personnel Details'!$K$33="", "", 'Personnel Details'!$K$33), IF('Personnel Details'!$F$33="", "", 'Personnel Details'!$F$33))))</f>
        <v/>
      </c>
      <c r="LX201" s="79" t="str">
        <f>IF(LV$9="", "", IF(AND(NOT('Personnel Details'!$N$33=""), $B201&gt;='Personnel Details'!$N$33), 'Personnel Details'!$Q$33, IF(AND(NOT('Personnel Details'!$I$33=""), $B201&gt;='Personnel Details'!$I$33), 'Personnel Details'!$L$33, 'Personnel Details'!$G$33)))</f>
        <v/>
      </c>
      <c r="LY201" s="59">
        <f t="shared" si="425"/>
        <v>0</v>
      </c>
      <c r="LZ201" s="53"/>
      <c r="MB201" s="78" t="str">
        <f>IF(MB$9="", "", IF(AND(NOT('Personnel Details'!$N$34=""), $B201&gt;='Personnel Details'!$N$34), 'Personnel Details'!$O$34, IF(AND(NOT('Personnel Details'!$I$34=""), $B201&gt;='Personnel Details'!$I$34), 'Personnel Details'!$J$34, 'Personnel Details'!$E$34)))</f>
        <v/>
      </c>
      <c r="MC201" s="59" t="str">
        <f>IF(MB$9="", "", IF(AND(NOT('Personnel Details'!$N$34=""), $B201&gt;='Personnel Details'!$N$34), IF('Personnel Details'!$P$34="","", 'Personnel Details'!$P$34), IF(AND(NOT('Personnel Details'!$I$34=""), $B201&gt;='Personnel Details'!$I$34), IF('Personnel Details'!$K$34="", "", 'Personnel Details'!$K$34), IF('Personnel Details'!$F$34="", "", 'Personnel Details'!$F$34))))</f>
        <v/>
      </c>
      <c r="MD201" s="79" t="str">
        <f>IF(MB$9="", "", IF(AND(NOT('Personnel Details'!$N$34=""), $B201&gt;='Personnel Details'!$N$34), 'Personnel Details'!$Q$34, IF(AND(NOT('Personnel Details'!$I$34=""), $B201&gt;='Personnel Details'!$I$34), 'Personnel Details'!$L$34, 'Personnel Details'!$G$34)))</f>
        <v/>
      </c>
      <c r="ME201" s="59">
        <f t="shared" si="426"/>
        <v>0</v>
      </c>
      <c r="MF201" s="53"/>
      <c r="MH201" s="78" t="str">
        <f>IF(MH$9="", "", IF(AND(NOT('Personnel Details'!$N$35=""), $B201&gt;='Personnel Details'!$N$35), 'Personnel Details'!$O$35, IF(AND(NOT('Personnel Details'!$I$35=""), $B201&gt;='Personnel Details'!$I$35), 'Personnel Details'!$J$35, 'Personnel Details'!$E$35)))</f>
        <v/>
      </c>
      <c r="MI201" s="59" t="str">
        <f>IF(MH$9="", "", IF(AND(NOT('Personnel Details'!$N$35=""), $B201&gt;='Personnel Details'!$N$35), IF('Personnel Details'!$P$35="","", 'Personnel Details'!$P$35), IF(AND(NOT('Personnel Details'!$I$35=""), $B201&gt;='Personnel Details'!$I$35), IF('Personnel Details'!$K$35="", "", 'Personnel Details'!$K$35), IF('Personnel Details'!$F$35="", "", 'Personnel Details'!$F$35))))</f>
        <v/>
      </c>
      <c r="MJ201" s="79" t="str">
        <f>IF(MH$9="", "", IF(AND(NOT('Personnel Details'!$N$35=""), $B201&gt;='Personnel Details'!$N$35), 'Personnel Details'!$Q$35, IF(AND(NOT('Personnel Details'!$I$35=""), $B201&gt;='Personnel Details'!$I$35), 'Personnel Details'!$L$35, 'Personnel Details'!$G$35)))</f>
        <v/>
      </c>
      <c r="MK201" s="59">
        <f t="shared" si="427"/>
        <v>0</v>
      </c>
      <c r="ML201" s="53"/>
      <c r="MN201" s="78" t="str">
        <f>IF(MN$9="", "", IF(AND(NOT('Personnel Details'!$N$36=""), $B201&gt;='Personnel Details'!$N$36), 'Personnel Details'!$O$36, IF(AND(NOT('Personnel Details'!$I$36=""), $B201&gt;='Personnel Details'!$I$36), 'Personnel Details'!$J$36, 'Personnel Details'!$E$36)))</f>
        <v/>
      </c>
      <c r="MO201" s="59" t="str">
        <f>IF(MN$9="", "", IF(AND(NOT('Personnel Details'!$N$36=""), $B201&gt;='Personnel Details'!$N$36), IF('Personnel Details'!$P$36="","", 'Personnel Details'!$P$36), IF(AND(NOT('Personnel Details'!$I$36=""), $B201&gt;='Personnel Details'!$I$36), IF('Personnel Details'!$K$36="", "", 'Personnel Details'!$K$36), IF('Personnel Details'!$F$36="", "", 'Personnel Details'!$F$36))))</f>
        <v/>
      </c>
      <c r="MP201" s="79" t="str">
        <f>IF(MN$9="", "", IF(AND(NOT('Personnel Details'!$N$36=""), $B201&gt;='Personnel Details'!$N$36), 'Personnel Details'!$Q$36, IF(AND(NOT('Personnel Details'!$I$36=""), $B201&gt;='Personnel Details'!$I$36), 'Personnel Details'!$L$36, 'Personnel Details'!$G$36)))</f>
        <v/>
      </c>
      <c r="MQ201" s="59">
        <f t="shared" si="428"/>
        <v>0</v>
      </c>
      <c r="MR201" s="53"/>
      <c r="MT201" s="78" t="str">
        <f>IF(MT$9="", "", IF(AND(NOT('Personnel Details'!$N$37=""), $B201&gt;='Personnel Details'!$N$37), 'Personnel Details'!$O$37, IF(AND(NOT('Personnel Details'!$I$37=""), $B201&gt;='Personnel Details'!$I$37), 'Personnel Details'!$J$37, 'Personnel Details'!$E$37)))</f>
        <v/>
      </c>
      <c r="MU201" s="59" t="str">
        <f>IF(MT$9="", "", IF(AND(NOT('Personnel Details'!$N$37=""), $B201&gt;='Personnel Details'!$N$37), IF('Personnel Details'!$P$37="","", 'Personnel Details'!$P$37), IF(AND(NOT('Personnel Details'!$I$37=""), $B201&gt;='Personnel Details'!$I$37), IF('Personnel Details'!$K$37="", "", 'Personnel Details'!$K$37), IF('Personnel Details'!$F$37="", "", 'Personnel Details'!$F$37))))</f>
        <v/>
      </c>
      <c r="MV201" s="79" t="str">
        <f>IF(MT$9="", "", IF(AND(NOT('Personnel Details'!$N$37=""), $B201&gt;='Personnel Details'!$N$37), 'Personnel Details'!$Q$37, IF(AND(NOT('Personnel Details'!$I$37=""), $B201&gt;='Personnel Details'!$I$37), 'Personnel Details'!$L$37, 'Personnel Details'!$G$37)))</f>
        <v/>
      </c>
      <c r="MW201" s="59">
        <f t="shared" si="429"/>
        <v>0</v>
      </c>
      <c r="MX201" s="53"/>
      <c r="MZ201" s="78" t="str">
        <f>IF(MZ$9="", "", IF(AND(NOT('Personnel Details'!$N$38=""), $B201&gt;='Personnel Details'!$N$38), 'Personnel Details'!$O$38, IF(AND(NOT('Personnel Details'!$I$38=""), $B201&gt;='Personnel Details'!$I$38), 'Personnel Details'!$J$38, 'Personnel Details'!$E$38)))</f>
        <v/>
      </c>
      <c r="NA201" s="59" t="str">
        <f>IF(MZ$9="", "", IF(AND(NOT('Personnel Details'!$N$38=""), $B201&gt;='Personnel Details'!$N$38), IF('Personnel Details'!$P$38="","", 'Personnel Details'!$P$38), IF(AND(NOT('Personnel Details'!$I$38=""), $B201&gt;='Personnel Details'!$I$38), IF('Personnel Details'!$K$38="", "", 'Personnel Details'!$K$38), IF('Personnel Details'!$F$38="", "", 'Personnel Details'!$F$38))))</f>
        <v/>
      </c>
      <c r="NB201" s="79" t="str">
        <f>IF(MZ$9="", "", IF(AND(NOT('Personnel Details'!$N$38=""), $B201&gt;='Personnel Details'!$N$38), 'Personnel Details'!$Q$38, IF(AND(NOT('Personnel Details'!$I$38=""), $B201&gt;='Personnel Details'!$I$38), 'Personnel Details'!$L$38, 'Personnel Details'!$G$38)))</f>
        <v/>
      </c>
      <c r="NC201" s="59">
        <f t="shared" si="430"/>
        <v>0</v>
      </c>
      <c r="ND201" s="53"/>
      <c r="NF201" s="78" t="str">
        <f>IF(NF$9="", "", IF(AND(NOT('Personnel Details'!$N$39=""), $B201&gt;='Personnel Details'!$N$39), 'Personnel Details'!$O$39, IF(AND(NOT('Personnel Details'!$I$39=""), $B201&gt;='Personnel Details'!$I$39), 'Personnel Details'!$J$39, 'Personnel Details'!$E$39)))</f>
        <v/>
      </c>
      <c r="NG201" s="59" t="str">
        <f>IF(NF$9="", "", IF(AND(NOT('Personnel Details'!$N$39=""), $B201&gt;='Personnel Details'!$N$39), IF('Personnel Details'!$P$39="","", 'Personnel Details'!$P$39), IF(AND(NOT('Personnel Details'!$I$39=""), $B201&gt;='Personnel Details'!$I$39), IF('Personnel Details'!$K$39="", "", 'Personnel Details'!$K$39), IF('Personnel Details'!$F$39="", "", 'Personnel Details'!$F$39))))</f>
        <v/>
      </c>
      <c r="NH201" s="79" t="str">
        <f>IF(NF$9="", "", IF(AND(NOT('Personnel Details'!$N$39=""), $B201&gt;='Personnel Details'!$N$39), 'Personnel Details'!$Q$39, IF(AND(NOT('Personnel Details'!$I$39=""), $B201&gt;='Personnel Details'!$I$39), 'Personnel Details'!$L$39, 'Personnel Details'!$G$39)))</f>
        <v/>
      </c>
      <c r="NI201" s="59">
        <f t="shared" si="431"/>
        <v>0</v>
      </c>
      <c r="NJ201" s="53"/>
      <c r="NL201" s="78" t="str">
        <f>IF(NL$9="", "", IF(AND(NOT('Personnel Details'!$N$40=""), $B201&gt;='Personnel Details'!$N$40), 'Personnel Details'!$O$40, IF(AND(NOT('Personnel Details'!$I$40=""), $B201&gt;='Personnel Details'!$I$40), 'Personnel Details'!$J$40, 'Personnel Details'!$E$40)))</f>
        <v/>
      </c>
      <c r="NM201" s="59" t="str">
        <f>IF(NL$9="", "", IF(AND(NOT('Personnel Details'!$N$40=""), $B201&gt;='Personnel Details'!$N$40), IF('Personnel Details'!$P$40="","", 'Personnel Details'!$P$40), IF(AND(NOT('Personnel Details'!$I$40=""), $B201&gt;='Personnel Details'!$I$40), IF('Personnel Details'!$K$40="", "", 'Personnel Details'!$K$40), IF('Personnel Details'!$F$40="", "", 'Personnel Details'!$F$40))))</f>
        <v/>
      </c>
      <c r="NN201" s="79" t="str">
        <f>IF(NL$9="", "", IF(AND(NOT('Personnel Details'!$N$40=""), $B201&gt;='Personnel Details'!$N$40), 'Personnel Details'!$Q$40, IF(AND(NOT('Personnel Details'!$I$40=""), $B201&gt;='Personnel Details'!$I$40), 'Personnel Details'!$L$40, 'Personnel Details'!$G$40)))</f>
        <v/>
      </c>
      <c r="NO201" s="59">
        <f t="shared" si="432"/>
        <v>0</v>
      </c>
      <c r="NP201" s="53"/>
    </row>
    <row r="202" spans="1:380" x14ac:dyDescent="0.25">
      <c r="A202" s="32"/>
      <c r="B202" s="113">
        <f>IFERROR(IF(B201+1&gt;'Personnel Details'!$U$5, "", B201+1), "")</f>
        <v>44022</v>
      </c>
      <c r="C202" s="32"/>
      <c r="D202" s="120"/>
      <c r="E202" s="13" t="str">
        <f t="shared" si="311"/>
        <v/>
      </c>
      <c r="F202" s="13" t="str">
        <f t="shared" si="342"/>
        <v/>
      </c>
      <c r="G202" s="56" t="str">
        <f t="shared" si="433"/>
        <v/>
      </c>
      <c r="H202" s="16" t="str">
        <f t="shared" si="343"/>
        <v/>
      </c>
      <c r="I202" s="32"/>
      <c r="J202" s="120"/>
      <c r="K202" s="62" t="str">
        <f t="shared" si="312"/>
        <v/>
      </c>
      <c r="L202" s="62" t="str">
        <f t="shared" si="344"/>
        <v/>
      </c>
      <c r="M202" s="65" t="str">
        <f t="shared" si="434"/>
        <v/>
      </c>
      <c r="N202" s="68" t="str">
        <f t="shared" si="345"/>
        <v/>
      </c>
      <c r="O202" s="32"/>
      <c r="P202" s="120"/>
      <c r="Q202" s="62" t="str">
        <f t="shared" si="313"/>
        <v/>
      </c>
      <c r="R202" s="62" t="str">
        <f t="shared" si="346"/>
        <v/>
      </c>
      <c r="S202" s="65" t="str">
        <f t="shared" si="435"/>
        <v/>
      </c>
      <c r="T202" s="68" t="str">
        <f t="shared" si="347"/>
        <v/>
      </c>
      <c r="U202" s="32"/>
      <c r="V202" s="120"/>
      <c r="W202" s="62" t="str">
        <f t="shared" si="314"/>
        <v/>
      </c>
      <c r="X202" s="62" t="str">
        <f t="shared" si="348"/>
        <v/>
      </c>
      <c r="Y202" s="65" t="str">
        <f t="shared" si="436"/>
        <v/>
      </c>
      <c r="Z202" s="68" t="str">
        <f t="shared" si="349"/>
        <v/>
      </c>
      <c r="AA202" s="32"/>
      <c r="AB202" s="120"/>
      <c r="AC202" s="62" t="str">
        <f t="shared" si="315"/>
        <v/>
      </c>
      <c r="AD202" s="62" t="str">
        <f t="shared" si="350"/>
        <v/>
      </c>
      <c r="AE202" s="65" t="str">
        <f t="shared" si="437"/>
        <v/>
      </c>
      <c r="AF202" s="68" t="str">
        <f t="shared" si="351"/>
        <v/>
      </c>
      <c r="AG202" s="32"/>
      <c r="AH202" s="120"/>
      <c r="AI202" s="62" t="str">
        <f t="shared" si="316"/>
        <v/>
      </c>
      <c r="AJ202" s="62" t="str">
        <f t="shared" si="352"/>
        <v/>
      </c>
      <c r="AK202" s="65" t="str">
        <f t="shared" si="438"/>
        <v/>
      </c>
      <c r="AL202" s="68" t="str">
        <f t="shared" si="353"/>
        <v/>
      </c>
      <c r="AM202" s="32"/>
      <c r="AN202" s="120"/>
      <c r="AO202" s="62" t="str">
        <f t="shared" si="317"/>
        <v/>
      </c>
      <c r="AP202" s="62" t="str">
        <f t="shared" si="354"/>
        <v/>
      </c>
      <c r="AQ202" s="65" t="str">
        <f t="shared" si="439"/>
        <v/>
      </c>
      <c r="AR202" s="68" t="str">
        <f t="shared" si="355"/>
        <v/>
      </c>
      <c r="AS202" s="32"/>
      <c r="AT202" s="120"/>
      <c r="AU202" s="62" t="str">
        <f t="shared" si="318"/>
        <v/>
      </c>
      <c r="AV202" s="62" t="str">
        <f t="shared" si="356"/>
        <v/>
      </c>
      <c r="AW202" s="65" t="str">
        <f t="shared" si="440"/>
        <v/>
      </c>
      <c r="AX202" s="68" t="str">
        <f t="shared" si="357"/>
        <v/>
      </c>
      <c r="AY202" s="32"/>
      <c r="AZ202" s="120"/>
      <c r="BA202" s="62" t="str">
        <f t="shared" si="319"/>
        <v/>
      </c>
      <c r="BB202" s="62" t="str">
        <f t="shared" si="358"/>
        <v/>
      </c>
      <c r="BC202" s="65" t="str">
        <f t="shared" si="441"/>
        <v/>
      </c>
      <c r="BD202" s="68" t="str">
        <f t="shared" si="359"/>
        <v/>
      </c>
      <c r="BE202" s="32"/>
      <c r="BF202" s="120"/>
      <c r="BG202" s="62" t="str">
        <f t="shared" si="320"/>
        <v/>
      </c>
      <c r="BH202" s="62" t="str">
        <f t="shared" si="360"/>
        <v/>
      </c>
      <c r="BI202" s="65" t="str">
        <f t="shared" si="442"/>
        <v/>
      </c>
      <c r="BJ202" s="68" t="str">
        <f t="shared" si="361"/>
        <v/>
      </c>
      <c r="BK202" s="32"/>
      <c r="BL202" s="120"/>
      <c r="BM202" s="62" t="str">
        <f t="shared" si="321"/>
        <v/>
      </c>
      <c r="BN202" s="62" t="str">
        <f t="shared" si="362"/>
        <v/>
      </c>
      <c r="BO202" s="65" t="str">
        <f t="shared" si="443"/>
        <v/>
      </c>
      <c r="BP202" s="68" t="str">
        <f t="shared" si="363"/>
        <v/>
      </c>
      <c r="BQ202" s="32"/>
      <c r="BR202" s="120"/>
      <c r="BS202" s="62" t="str">
        <f t="shared" si="322"/>
        <v/>
      </c>
      <c r="BT202" s="62" t="str">
        <f t="shared" si="364"/>
        <v/>
      </c>
      <c r="BU202" s="65" t="str">
        <f t="shared" si="444"/>
        <v/>
      </c>
      <c r="BV202" s="68" t="str">
        <f t="shared" si="365"/>
        <v/>
      </c>
      <c r="BW202" s="32"/>
      <c r="BX202" s="120"/>
      <c r="BY202" s="62" t="str">
        <f t="shared" si="323"/>
        <v/>
      </c>
      <c r="BZ202" s="62" t="str">
        <f t="shared" si="366"/>
        <v/>
      </c>
      <c r="CA202" s="65" t="str">
        <f t="shared" si="445"/>
        <v/>
      </c>
      <c r="CB202" s="68" t="str">
        <f t="shared" si="367"/>
        <v/>
      </c>
      <c r="CC202" s="32"/>
      <c r="CD202" s="120"/>
      <c r="CE202" s="62" t="str">
        <f t="shared" si="324"/>
        <v/>
      </c>
      <c r="CF202" s="62" t="str">
        <f t="shared" si="368"/>
        <v/>
      </c>
      <c r="CG202" s="65" t="str">
        <f t="shared" si="446"/>
        <v/>
      </c>
      <c r="CH202" s="68" t="str">
        <f t="shared" si="369"/>
        <v/>
      </c>
      <c r="CI202" s="32"/>
      <c r="CJ202" s="120"/>
      <c r="CK202" s="62" t="str">
        <f t="shared" si="325"/>
        <v/>
      </c>
      <c r="CL202" s="62" t="str">
        <f t="shared" si="370"/>
        <v/>
      </c>
      <c r="CM202" s="65" t="str">
        <f t="shared" si="447"/>
        <v/>
      </c>
      <c r="CN202" s="68" t="str">
        <f t="shared" si="371"/>
        <v/>
      </c>
      <c r="CO202" s="32"/>
      <c r="CP202" s="120"/>
      <c r="CQ202" s="62" t="str">
        <f t="shared" si="326"/>
        <v/>
      </c>
      <c r="CR202" s="62" t="str">
        <f t="shared" si="372"/>
        <v/>
      </c>
      <c r="CS202" s="65" t="str">
        <f t="shared" si="448"/>
        <v/>
      </c>
      <c r="CT202" s="68" t="str">
        <f t="shared" si="373"/>
        <v/>
      </c>
      <c r="CU202" s="32"/>
      <c r="CV202" s="120"/>
      <c r="CW202" s="62" t="str">
        <f t="shared" si="327"/>
        <v/>
      </c>
      <c r="CX202" s="62" t="str">
        <f t="shared" si="374"/>
        <v/>
      </c>
      <c r="CY202" s="65" t="str">
        <f t="shared" si="449"/>
        <v/>
      </c>
      <c r="CZ202" s="68" t="str">
        <f t="shared" si="375"/>
        <v/>
      </c>
      <c r="DA202" s="32"/>
      <c r="DB202" s="120"/>
      <c r="DC202" s="62" t="str">
        <f t="shared" si="328"/>
        <v/>
      </c>
      <c r="DD202" s="62" t="str">
        <f t="shared" si="376"/>
        <v/>
      </c>
      <c r="DE202" s="65" t="str">
        <f t="shared" si="450"/>
        <v/>
      </c>
      <c r="DF202" s="68" t="str">
        <f t="shared" si="377"/>
        <v/>
      </c>
      <c r="DG202" s="32"/>
      <c r="DH202" s="120"/>
      <c r="DI202" s="62" t="str">
        <f t="shared" si="329"/>
        <v/>
      </c>
      <c r="DJ202" s="62" t="str">
        <f t="shared" si="378"/>
        <v/>
      </c>
      <c r="DK202" s="65" t="str">
        <f t="shared" si="451"/>
        <v/>
      </c>
      <c r="DL202" s="68" t="str">
        <f t="shared" si="379"/>
        <v/>
      </c>
      <c r="DM202" s="32"/>
      <c r="DN202" s="120"/>
      <c r="DO202" s="62" t="str">
        <f t="shared" si="330"/>
        <v/>
      </c>
      <c r="DP202" s="62" t="str">
        <f t="shared" si="380"/>
        <v/>
      </c>
      <c r="DQ202" s="65" t="str">
        <f t="shared" si="452"/>
        <v/>
      </c>
      <c r="DR202" s="68" t="str">
        <f t="shared" si="381"/>
        <v/>
      </c>
      <c r="DS202" s="32"/>
      <c r="DT202" s="120"/>
      <c r="DU202" s="62" t="str">
        <f t="shared" si="331"/>
        <v/>
      </c>
      <c r="DV202" s="62" t="str">
        <f t="shared" si="382"/>
        <v/>
      </c>
      <c r="DW202" s="65" t="str">
        <f t="shared" si="453"/>
        <v/>
      </c>
      <c r="DX202" s="68" t="str">
        <f t="shared" si="383"/>
        <v/>
      </c>
      <c r="DY202" s="32"/>
      <c r="DZ202" s="120"/>
      <c r="EA202" s="62" t="str">
        <f t="shared" si="332"/>
        <v/>
      </c>
      <c r="EB202" s="62" t="str">
        <f t="shared" si="384"/>
        <v/>
      </c>
      <c r="EC202" s="65" t="str">
        <f t="shared" si="454"/>
        <v/>
      </c>
      <c r="ED202" s="68" t="str">
        <f t="shared" si="385"/>
        <v/>
      </c>
      <c r="EE202" s="32"/>
      <c r="EF202" s="120"/>
      <c r="EG202" s="62" t="str">
        <f t="shared" si="333"/>
        <v/>
      </c>
      <c r="EH202" s="62" t="str">
        <f t="shared" si="386"/>
        <v/>
      </c>
      <c r="EI202" s="65" t="str">
        <f t="shared" si="455"/>
        <v/>
      </c>
      <c r="EJ202" s="68" t="str">
        <f t="shared" si="387"/>
        <v/>
      </c>
      <c r="EK202" s="32"/>
      <c r="EL202" s="120"/>
      <c r="EM202" s="62" t="str">
        <f t="shared" si="334"/>
        <v/>
      </c>
      <c r="EN202" s="62" t="str">
        <f t="shared" si="388"/>
        <v/>
      </c>
      <c r="EO202" s="65" t="str">
        <f t="shared" si="456"/>
        <v/>
      </c>
      <c r="EP202" s="68" t="str">
        <f t="shared" si="389"/>
        <v/>
      </c>
      <c r="EQ202" s="32"/>
      <c r="ER202" s="120"/>
      <c r="ES202" s="62" t="str">
        <f t="shared" si="335"/>
        <v/>
      </c>
      <c r="ET202" s="62" t="str">
        <f t="shared" si="390"/>
        <v/>
      </c>
      <c r="EU202" s="65" t="str">
        <f t="shared" si="457"/>
        <v/>
      </c>
      <c r="EV202" s="68" t="str">
        <f t="shared" si="391"/>
        <v/>
      </c>
      <c r="EW202" s="32"/>
      <c r="EX202" s="120"/>
      <c r="EY202" s="62" t="str">
        <f t="shared" si="336"/>
        <v/>
      </c>
      <c r="EZ202" s="62" t="str">
        <f t="shared" si="392"/>
        <v/>
      </c>
      <c r="FA202" s="65" t="str">
        <f t="shared" si="458"/>
        <v/>
      </c>
      <c r="FB202" s="68" t="str">
        <f t="shared" si="393"/>
        <v/>
      </c>
      <c r="FC202" s="32"/>
      <c r="FD202" s="120"/>
      <c r="FE202" s="62" t="str">
        <f t="shared" si="337"/>
        <v/>
      </c>
      <c r="FF202" s="62" t="str">
        <f t="shared" si="394"/>
        <v/>
      </c>
      <c r="FG202" s="65" t="str">
        <f t="shared" si="459"/>
        <v/>
      </c>
      <c r="FH202" s="68" t="str">
        <f t="shared" si="395"/>
        <v/>
      </c>
      <c r="FI202" s="32"/>
      <c r="FJ202" s="120"/>
      <c r="FK202" s="62" t="str">
        <f t="shared" si="338"/>
        <v/>
      </c>
      <c r="FL202" s="62" t="str">
        <f t="shared" si="396"/>
        <v/>
      </c>
      <c r="FM202" s="65" t="str">
        <f t="shared" si="460"/>
        <v/>
      </c>
      <c r="FN202" s="68" t="str">
        <f t="shared" si="397"/>
        <v/>
      </c>
      <c r="FO202" s="32"/>
      <c r="FP202" s="120"/>
      <c r="FQ202" s="62" t="str">
        <f t="shared" si="339"/>
        <v/>
      </c>
      <c r="FR202" s="62" t="str">
        <f t="shared" si="398"/>
        <v/>
      </c>
      <c r="FS202" s="65" t="str">
        <f t="shared" si="461"/>
        <v/>
      </c>
      <c r="FT202" s="68" t="str">
        <f t="shared" si="399"/>
        <v/>
      </c>
      <c r="FU202" s="32"/>
      <c r="FV202" s="120"/>
      <c r="FW202" s="62" t="str">
        <f t="shared" si="340"/>
        <v/>
      </c>
      <c r="FX202" s="62" t="str">
        <f t="shared" si="400"/>
        <v/>
      </c>
      <c r="FY202" s="65" t="str">
        <f t="shared" si="462"/>
        <v/>
      </c>
      <c r="FZ202" s="68" t="str">
        <f t="shared" si="401"/>
        <v/>
      </c>
      <c r="GA202" s="32"/>
      <c r="GC202" s="7" t="str">
        <f t="shared" si="402"/>
        <v>Jul 2020</v>
      </c>
      <c r="GD202" s="7" t="str">
        <f t="shared" ca="1" si="341"/>
        <v/>
      </c>
      <c r="GT202" s="71">
        <f>IF(GT$9="", "", IF(AND(NOT('Personnel Details'!$N$11=""), $B202&gt;='Personnel Details'!$N$11), 'Personnel Details'!$O$11, IF(AND(NOT('Personnel Details'!$I$11=""), $B202&gt;='Personnel Details'!$I$11), 'Personnel Details'!$J$11, 'Personnel Details'!$E$11)))</f>
        <v>0.8</v>
      </c>
      <c r="GU202" s="59" t="str">
        <f>IF(GT$9="", "", IF(AND(NOT('Personnel Details'!$N$11=""), $B202&gt;='Personnel Details'!$N$11), IF('Personnel Details'!$P$11="","", 'Personnel Details'!$P$11), IF(AND(NOT('Personnel Details'!$I$11=""), $B202&gt;='Personnel Details'!$I$11), IF('Personnel Details'!$K$11="", "", 'Personnel Details'!$K$11), IF('Personnel Details'!$F$11="", "", 'Personnel Details'!$F$11))))</f>
        <v/>
      </c>
      <c r="GV202" s="74">
        <f>IF(GT$9="", "", IF(AND(NOT('Personnel Details'!$N$11=""), $B202&gt;='Personnel Details'!$N$11), 'Personnel Details'!$Q$11, IF(AND(NOT('Personnel Details'!$I$11=""), $B202&gt;='Personnel Details'!$I$11), 'Personnel Details'!$L$11, 'Personnel Details'!$G$11)))</f>
        <v>0</v>
      </c>
      <c r="GW202" s="59">
        <f t="shared" si="403"/>
        <v>0</v>
      </c>
      <c r="GX202" s="53"/>
      <c r="GZ202" s="78">
        <f>IF(GZ$9="", "", IF(AND(NOT('Personnel Details'!$N$12=""), $B202&gt;='Personnel Details'!$N$12), 'Personnel Details'!$O$12, IF(AND(NOT('Personnel Details'!$I$12=""), $B202&gt;='Personnel Details'!$I$12), 'Personnel Details'!$J$12, 'Personnel Details'!$E$12)))</f>
        <v>0.8</v>
      </c>
      <c r="HA202" s="59" t="str">
        <f>IF(GZ$9="", "", IF(AND(NOT('Personnel Details'!$N$12=""), $B202&gt;='Personnel Details'!$N$12), IF('Personnel Details'!$P$12="","", 'Personnel Details'!$P$12), IF(AND(NOT('Personnel Details'!$I$12=""), $B202&gt;='Personnel Details'!$I$12), IF('Personnel Details'!$K$12="", "", 'Personnel Details'!$K$12), IF('Personnel Details'!$F$12="", "", 'Personnel Details'!$F$12))))</f>
        <v/>
      </c>
      <c r="HB202" s="79">
        <f>IF(GZ$9="", "", IF(AND(NOT('Personnel Details'!$N$12=""), $B202&gt;='Personnel Details'!$N$12), 'Personnel Details'!$Q$12, IF(AND(NOT('Personnel Details'!$I$12=""), $B202&gt;='Personnel Details'!$I$12), 'Personnel Details'!$L$12, 'Personnel Details'!$G$12)))</f>
        <v>0</v>
      </c>
      <c r="HC202" s="59">
        <f t="shared" si="404"/>
        <v>0</v>
      </c>
      <c r="HD202" s="53"/>
      <c r="HF202" s="78">
        <f>IF(HF$9="", "", IF(AND(NOT('Personnel Details'!$N$13=""), $B202&gt;='Personnel Details'!$N$13), 'Personnel Details'!$O$13, IF(AND(NOT('Personnel Details'!$I$13=""), $B202&gt;='Personnel Details'!$I$13), 'Personnel Details'!$J$13, 'Personnel Details'!$E$13)))</f>
        <v>0.8</v>
      </c>
      <c r="HG202" s="59" t="str">
        <f>IF(HF$9="", "", IF(AND(NOT('Personnel Details'!$N$13=""), $B202&gt;='Personnel Details'!$N$13), IF('Personnel Details'!$P$13="","", 'Personnel Details'!$P$13), IF(AND(NOT('Personnel Details'!$I$13=""), $B202&gt;='Personnel Details'!$I$13), IF('Personnel Details'!$K$13="", "", 'Personnel Details'!$K$13), IF('Personnel Details'!$F$13="", "", 'Personnel Details'!$F$13))))</f>
        <v/>
      </c>
      <c r="HH202" s="79">
        <f>IF(HF$9="", "", IF(AND(NOT('Personnel Details'!$N$13=""), $B202&gt;='Personnel Details'!$N$13), 'Personnel Details'!$Q$13, IF(AND(NOT('Personnel Details'!$I$13=""), $B202&gt;='Personnel Details'!$I$13), 'Personnel Details'!$L$13, 'Personnel Details'!$G$13)))</f>
        <v>0</v>
      </c>
      <c r="HI202" s="59">
        <f t="shared" si="405"/>
        <v>0</v>
      </c>
      <c r="HJ202" s="53"/>
      <c r="HL202" s="78">
        <f>IF(HL$9="", "", IF(AND(NOT('Personnel Details'!$N$14=""), $B202&gt;='Personnel Details'!$N$14), 'Personnel Details'!$O$14, IF(AND(NOT('Personnel Details'!$I$14=""), $B202&gt;='Personnel Details'!$I$14), 'Personnel Details'!$J$14, 'Personnel Details'!$E$14)))</f>
        <v>0.8</v>
      </c>
      <c r="HM202" s="59">
        <f>IF(HL$9="", "", IF(AND(NOT('Personnel Details'!$N$14=""), $B202&gt;='Personnel Details'!$N$14), IF('Personnel Details'!$P$14="","", 'Personnel Details'!$P$14), IF(AND(NOT('Personnel Details'!$I$14=""), $B202&gt;='Personnel Details'!$I$14), IF('Personnel Details'!$K$14="", "", 'Personnel Details'!$K$14), IF('Personnel Details'!$F$14="", "", 'Personnel Details'!$F$14))))</f>
        <v>2000</v>
      </c>
      <c r="HN202" s="79">
        <f>IF(HL$9="", "", IF(AND(NOT('Personnel Details'!$N$14=""), $B202&gt;='Personnel Details'!$N$14), 'Personnel Details'!$Q$14, IF(AND(NOT('Personnel Details'!$I$14=""), $B202&gt;='Personnel Details'!$I$14), 'Personnel Details'!$L$14, 'Personnel Details'!$G$14)))</f>
        <v>0.85</v>
      </c>
      <c r="HO202" s="59">
        <f t="shared" si="406"/>
        <v>0</v>
      </c>
      <c r="HP202" s="53"/>
      <c r="HR202" s="78" t="str">
        <f>IF(HR$9="", "", IF(AND(NOT('Personnel Details'!$N$15=""), $B202&gt;='Personnel Details'!$N$15), 'Personnel Details'!$O$15, IF(AND(NOT('Personnel Details'!$I$15=""), $B202&gt;='Personnel Details'!$I$15), 'Personnel Details'!$J$15, 'Personnel Details'!$E$15)))</f>
        <v/>
      </c>
      <c r="HS202" s="59" t="str">
        <f>IF(HR$9="", "", IF(AND(NOT('Personnel Details'!$N$15=""), $B202&gt;='Personnel Details'!$N$15), IF('Personnel Details'!$P$15="","", 'Personnel Details'!$P$15), IF(AND(NOT('Personnel Details'!$I$15=""), $B202&gt;='Personnel Details'!$I$15), IF('Personnel Details'!$K$15="", "", 'Personnel Details'!$K$15), IF('Personnel Details'!$F$15="", "", 'Personnel Details'!$F$15))))</f>
        <v/>
      </c>
      <c r="HT202" s="79" t="str">
        <f>IF(HR$9="", "", IF(AND(NOT('Personnel Details'!$N$15=""), $B202&gt;='Personnel Details'!$N$15), 'Personnel Details'!$Q$15, IF(AND(NOT('Personnel Details'!$I$15=""), $B202&gt;='Personnel Details'!$I$15), 'Personnel Details'!$L$15, 'Personnel Details'!$G$15)))</f>
        <v/>
      </c>
      <c r="HU202" s="59">
        <f t="shared" si="407"/>
        <v>0</v>
      </c>
      <c r="HV202" s="53"/>
      <c r="HX202" s="78" t="str">
        <f>IF(HX$9="", "", IF(AND(NOT('Personnel Details'!$N$16=""), $B202&gt;='Personnel Details'!$N$16), 'Personnel Details'!$O$16, IF(AND(NOT('Personnel Details'!$I$16=""), $B202&gt;='Personnel Details'!$I$16), 'Personnel Details'!$J$16, 'Personnel Details'!$E$16)))</f>
        <v/>
      </c>
      <c r="HY202" s="59" t="str">
        <f>IF(HX$9="", "", IF(AND(NOT('Personnel Details'!$N$16=""), $B202&gt;='Personnel Details'!$N$16), IF('Personnel Details'!$P$16="","", 'Personnel Details'!$P$16), IF(AND(NOT('Personnel Details'!$I$16=""), $B202&gt;='Personnel Details'!$I$16), IF('Personnel Details'!$K$16="", "", 'Personnel Details'!$K$16), IF('Personnel Details'!$F$16="", "", 'Personnel Details'!$F$16))))</f>
        <v/>
      </c>
      <c r="HZ202" s="79" t="str">
        <f>IF(HX$9="", "", IF(AND(NOT('Personnel Details'!$N$16=""), $B202&gt;='Personnel Details'!$N$16), 'Personnel Details'!$Q$16, IF(AND(NOT('Personnel Details'!$I$16=""), $B202&gt;='Personnel Details'!$I$16), 'Personnel Details'!$L$16, 'Personnel Details'!$G$16)))</f>
        <v/>
      </c>
      <c r="IA202" s="59">
        <f t="shared" si="408"/>
        <v>0</v>
      </c>
      <c r="IB202" s="53"/>
      <c r="ID202" s="78" t="str">
        <f>IF(ID$9="", "", IF(AND(NOT('Personnel Details'!$N$17=""), $B202&gt;='Personnel Details'!$N$17), 'Personnel Details'!$O$17, IF(AND(NOT('Personnel Details'!$I$17=""), $B202&gt;='Personnel Details'!$I$17), 'Personnel Details'!$J$17, 'Personnel Details'!$E$17)))</f>
        <v/>
      </c>
      <c r="IE202" s="59" t="str">
        <f>IF(ID$9="", "", IF(AND(NOT('Personnel Details'!$N$17=""), $B202&gt;='Personnel Details'!$N$17), IF('Personnel Details'!$P$17="","", 'Personnel Details'!$P$17), IF(AND(NOT('Personnel Details'!$I$17=""), $B202&gt;='Personnel Details'!$I$17), IF('Personnel Details'!$K$17="", "", 'Personnel Details'!$K$17), IF('Personnel Details'!$F$17="", "", 'Personnel Details'!$F$17))))</f>
        <v/>
      </c>
      <c r="IF202" s="79" t="str">
        <f>IF(ID$9="", "", IF(AND(NOT('Personnel Details'!$N$17=""), $B202&gt;='Personnel Details'!$N$17), 'Personnel Details'!$Q$17, IF(AND(NOT('Personnel Details'!$I$17=""), $B202&gt;='Personnel Details'!$I$17), 'Personnel Details'!$L$17, 'Personnel Details'!$G$17)))</f>
        <v/>
      </c>
      <c r="IG202" s="59">
        <f t="shared" si="409"/>
        <v>0</v>
      </c>
      <c r="IH202" s="53"/>
      <c r="IJ202" s="78" t="str">
        <f>IF(IJ$9="", "", IF(AND(NOT('Personnel Details'!$N$18=""), $B202&gt;='Personnel Details'!$N$18), 'Personnel Details'!$O$18, IF(AND(NOT('Personnel Details'!$I$18=""), $B202&gt;='Personnel Details'!$I$18), 'Personnel Details'!$J$18, 'Personnel Details'!$E$18)))</f>
        <v/>
      </c>
      <c r="IK202" s="59" t="str">
        <f>IF(IJ$9="", "", IF(AND(NOT('Personnel Details'!$N$18=""), $B202&gt;='Personnel Details'!$N$18), IF('Personnel Details'!$P$18="","", 'Personnel Details'!$P$18), IF(AND(NOT('Personnel Details'!$I$18=""), $B202&gt;='Personnel Details'!$I$18), IF('Personnel Details'!$K$18="", "", 'Personnel Details'!$K$18), IF('Personnel Details'!$F$18="", "", 'Personnel Details'!$F$18))))</f>
        <v/>
      </c>
      <c r="IL202" s="79" t="str">
        <f>IF(IJ$9="", "", IF(AND(NOT('Personnel Details'!$N$18=""), $B202&gt;='Personnel Details'!$N$18), 'Personnel Details'!$Q$18, IF(AND(NOT('Personnel Details'!$I$18=""), $B202&gt;='Personnel Details'!$I$18), 'Personnel Details'!$L$18, 'Personnel Details'!$G$18)))</f>
        <v/>
      </c>
      <c r="IM202" s="59">
        <f t="shared" si="410"/>
        <v>0</v>
      </c>
      <c r="IN202" s="53"/>
      <c r="IP202" s="78" t="str">
        <f>IF(IP$9="", "", IF(AND(NOT('Personnel Details'!$N$19=""), $B202&gt;='Personnel Details'!$N$19), 'Personnel Details'!$O$19, IF(AND(NOT('Personnel Details'!$I$19=""), $B202&gt;='Personnel Details'!$I$19), 'Personnel Details'!$J$19, 'Personnel Details'!$E$19)))</f>
        <v/>
      </c>
      <c r="IQ202" s="59" t="str">
        <f>IF(IP$9="", "", IF(AND(NOT('Personnel Details'!$N$19=""), $B202&gt;='Personnel Details'!$N$19), IF('Personnel Details'!$P$19="","", 'Personnel Details'!$P$19), IF(AND(NOT('Personnel Details'!$I$19=""), $B202&gt;='Personnel Details'!$I$19), IF('Personnel Details'!$K$19="", "", 'Personnel Details'!$K$19), IF('Personnel Details'!$F$19="", "", 'Personnel Details'!$F$19))))</f>
        <v/>
      </c>
      <c r="IR202" s="79" t="str">
        <f>IF(IP$9="", "", IF(AND(NOT('Personnel Details'!$N$19=""), $B202&gt;='Personnel Details'!$N$19), 'Personnel Details'!$Q$19, IF(AND(NOT('Personnel Details'!$I$19=""), $B202&gt;='Personnel Details'!$I$19), 'Personnel Details'!$L$19, 'Personnel Details'!$G$19)))</f>
        <v/>
      </c>
      <c r="IS202" s="59">
        <f t="shared" si="411"/>
        <v>0</v>
      </c>
      <c r="IT202" s="53"/>
      <c r="IV202" s="78" t="str">
        <f>IF(IV$9="", "", IF(AND(NOT('Personnel Details'!$N$20=""), $B202&gt;='Personnel Details'!$N$20), 'Personnel Details'!$O$20, IF(AND(NOT('Personnel Details'!$I$20=""), $B202&gt;='Personnel Details'!$I$20), 'Personnel Details'!$J$20, 'Personnel Details'!$E$20)))</f>
        <v/>
      </c>
      <c r="IW202" s="59" t="str">
        <f>IF(IV$9="", "", IF(AND(NOT('Personnel Details'!$N$20=""), $B202&gt;='Personnel Details'!$N$20), IF('Personnel Details'!$P$20="","", 'Personnel Details'!$P$20), IF(AND(NOT('Personnel Details'!$I$20=""), $B202&gt;='Personnel Details'!$I$20), IF('Personnel Details'!$K$20="", "", 'Personnel Details'!$K$20), IF('Personnel Details'!$F$20="", "", 'Personnel Details'!$F$20))))</f>
        <v/>
      </c>
      <c r="IX202" s="79" t="str">
        <f>IF(IV$9="", "", IF(AND(NOT('Personnel Details'!$N$20=""), $B202&gt;='Personnel Details'!$N$20), 'Personnel Details'!$Q$20, IF(AND(NOT('Personnel Details'!$I$20=""), $B202&gt;='Personnel Details'!$I$20), 'Personnel Details'!$L$20, 'Personnel Details'!$G$20)))</f>
        <v/>
      </c>
      <c r="IY202" s="59">
        <f t="shared" si="412"/>
        <v>0</v>
      </c>
      <c r="IZ202" s="53"/>
      <c r="JB202" s="78" t="str">
        <f>IF(JB$9="", "", IF(AND(NOT('Personnel Details'!$N$21=""), $B202&gt;='Personnel Details'!$N$21), 'Personnel Details'!$O$21, IF(AND(NOT('Personnel Details'!$I$21=""), $B202&gt;='Personnel Details'!$I$21), 'Personnel Details'!$J$21, 'Personnel Details'!$E$21)))</f>
        <v/>
      </c>
      <c r="JC202" s="59" t="str">
        <f>IF(JB$9="", "", IF(AND(NOT('Personnel Details'!$N$21=""), $B202&gt;='Personnel Details'!$N$21), IF('Personnel Details'!$P$21="","", 'Personnel Details'!$P$21), IF(AND(NOT('Personnel Details'!$I$21=""), $B202&gt;='Personnel Details'!$I$21), IF('Personnel Details'!$K$21="", "", 'Personnel Details'!$K$21), IF('Personnel Details'!$F$21="", "", 'Personnel Details'!$F$21))))</f>
        <v/>
      </c>
      <c r="JD202" s="79" t="str">
        <f>IF(JB$9="", "", IF(AND(NOT('Personnel Details'!$N$21=""), $B202&gt;='Personnel Details'!$N$21), 'Personnel Details'!$Q$21, IF(AND(NOT('Personnel Details'!$I$21=""), $B202&gt;='Personnel Details'!$I$21), 'Personnel Details'!$L$21, 'Personnel Details'!$G$21)))</f>
        <v/>
      </c>
      <c r="JE202" s="59">
        <f t="shared" si="413"/>
        <v>0</v>
      </c>
      <c r="JF202" s="53"/>
      <c r="JH202" s="78" t="str">
        <f>IF(JH$9="", "", IF(AND(NOT('Personnel Details'!$N$22=""), $B202&gt;='Personnel Details'!$N$22), 'Personnel Details'!$O$22, IF(AND(NOT('Personnel Details'!$I$22=""), $B202&gt;='Personnel Details'!$I$22), 'Personnel Details'!$J$22, 'Personnel Details'!$E$22)))</f>
        <v/>
      </c>
      <c r="JI202" s="59" t="str">
        <f>IF(JH$9="", "", IF(AND(NOT('Personnel Details'!$N$22=""), $B202&gt;='Personnel Details'!$N$22), IF('Personnel Details'!$P$22="","", 'Personnel Details'!$P$22), IF(AND(NOT('Personnel Details'!$I$22=""), $B202&gt;='Personnel Details'!$I$22), IF('Personnel Details'!$K$22="", "", 'Personnel Details'!$K$22), IF('Personnel Details'!$F$22="", "", 'Personnel Details'!$F$22))))</f>
        <v/>
      </c>
      <c r="JJ202" s="79" t="str">
        <f>IF(JH$9="", "", IF(AND(NOT('Personnel Details'!$N$22=""), $B202&gt;='Personnel Details'!$N$22), 'Personnel Details'!$Q$22, IF(AND(NOT('Personnel Details'!$I$22=""), $B202&gt;='Personnel Details'!$I$22), 'Personnel Details'!$L$22, 'Personnel Details'!$G$22)))</f>
        <v/>
      </c>
      <c r="JK202" s="59">
        <f t="shared" si="414"/>
        <v>0</v>
      </c>
      <c r="JL202" s="53"/>
      <c r="JN202" s="78" t="str">
        <f>IF(JN$9="", "", IF(AND(NOT('Personnel Details'!$N$23=""), $B202&gt;='Personnel Details'!$N$23), 'Personnel Details'!$O$23, IF(AND(NOT('Personnel Details'!$I$23=""), $B202&gt;='Personnel Details'!$I$23), 'Personnel Details'!$J$23, 'Personnel Details'!$E$23)))</f>
        <v/>
      </c>
      <c r="JO202" s="59" t="str">
        <f>IF(JN$9="", "", IF(AND(NOT('Personnel Details'!$N$23=""), $B202&gt;='Personnel Details'!$N$23), IF('Personnel Details'!$P$23="","", 'Personnel Details'!$P$23), IF(AND(NOT('Personnel Details'!$I$23=""), $B202&gt;='Personnel Details'!$I$23), IF('Personnel Details'!$K$23="", "", 'Personnel Details'!$K$23), IF('Personnel Details'!$F$23="", "", 'Personnel Details'!$F$23))))</f>
        <v/>
      </c>
      <c r="JP202" s="79" t="str">
        <f>IF(JN$9="", "", IF(AND(NOT('Personnel Details'!$N$23=""), $B202&gt;='Personnel Details'!$N$23), 'Personnel Details'!$Q$23, IF(AND(NOT('Personnel Details'!$I$23=""), $B202&gt;='Personnel Details'!$I$23), 'Personnel Details'!$L$23, 'Personnel Details'!$G$23)))</f>
        <v/>
      </c>
      <c r="JQ202" s="59">
        <f t="shared" si="415"/>
        <v>0</v>
      </c>
      <c r="JR202" s="53"/>
      <c r="JT202" s="78" t="str">
        <f>IF(JT$9="", "", IF(AND(NOT('Personnel Details'!$N$24=""), $B202&gt;='Personnel Details'!$N$24), 'Personnel Details'!$O$24, IF(AND(NOT('Personnel Details'!$I$24=""), $B202&gt;='Personnel Details'!$I$24), 'Personnel Details'!$J$24, 'Personnel Details'!$E$24)))</f>
        <v/>
      </c>
      <c r="JU202" s="59" t="str">
        <f>IF(JT$9="", "", IF(AND(NOT('Personnel Details'!$N$24=""), $B202&gt;='Personnel Details'!$N$24), IF('Personnel Details'!$P$24="","", 'Personnel Details'!$P$24), IF(AND(NOT('Personnel Details'!$I$24=""), $B202&gt;='Personnel Details'!$I$24), IF('Personnel Details'!$K$24="", "", 'Personnel Details'!$K$24), IF('Personnel Details'!$F$24="", "", 'Personnel Details'!$F$24))))</f>
        <v/>
      </c>
      <c r="JV202" s="79" t="str">
        <f>IF(JT$9="", "", IF(AND(NOT('Personnel Details'!$N$24=""), $B202&gt;='Personnel Details'!$N$24), 'Personnel Details'!$Q$24, IF(AND(NOT('Personnel Details'!$I$24=""), $B202&gt;='Personnel Details'!$I$24), 'Personnel Details'!$L$24, 'Personnel Details'!$G$24)))</f>
        <v/>
      </c>
      <c r="JW202" s="59">
        <f t="shared" si="416"/>
        <v>0</v>
      </c>
      <c r="JX202" s="53"/>
      <c r="JZ202" s="78" t="str">
        <f>IF(JZ$9="", "", IF(AND(NOT('Personnel Details'!$N$25=""), $B202&gt;='Personnel Details'!$N$25), 'Personnel Details'!$O$25, IF(AND(NOT('Personnel Details'!$I$25=""), $B202&gt;='Personnel Details'!$I$25), 'Personnel Details'!$J$25, 'Personnel Details'!$E$25)))</f>
        <v/>
      </c>
      <c r="KA202" s="59" t="str">
        <f>IF(JZ$9="", "", IF(AND(NOT('Personnel Details'!$N$25=""), $B202&gt;='Personnel Details'!$N$25), IF('Personnel Details'!$P$25="","", 'Personnel Details'!$P$25), IF(AND(NOT('Personnel Details'!$I$25=""), $B202&gt;='Personnel Details'!$I$25), IF('Personnel Details'!$K$25="", "", 'Personnel Details'!$K$25), IF('Personnel Details'!$F$25="", "", 'Personnel Details'!$F$25))))</f>
        <v/>
      </c>
      <c r="KB202" s="79" t="str">
        <f>IF(JZ$9="", "", IF(AND(NOT('Personnel Details'!$N$25=""), $B202&gt;='Personnel Details'!$N$25), 'Personnel Details'!$Q$25, IF(AND(NOT('Personnel Details'!$I$25=""), $B202&gt;='Personnel Details'!$I$25), 'Personnel Details'!$L$25, 'Personnel Details'!$G$25)))</f>
        <v/>
      </c>
      <c r="KC202" s="59">
        <f t="shared" si="417"/>
        <v>0</v>
      </c>
      <c r="KD202" s="53"/>
      <c r="KF202" s="78" t="str">
        <f>IF(KF$9="", "", IF(AND(NOT('Personnel Details'!$N$26=""), $B202&gt;='Personnel Details'!$N$26), 'Personnel Details'!$O$26, IF(AND(NOT('Personnel Details'!$I$26=""), $B202&gt;='Personnel Details'!$I$26), 'Personnel Details'!$J$26, 'Personnel Details'!$E$26)))</f>
        <v/>
      </c>
      <c r="KG202" s="59" t="str">
        <f>IF(KF$9="", "", IF(AND(NOT('Personnel Details'!$N$26=""), $B202&gt;='Personnel Details'!$N$26), IF('Personnel Details'!$P$26="","", 'Personnel Details'!$P$26), IF(AND(NOT('Personnel Details'!$I$26=""), $B202&gt;='Personnel Details'!$I$26), IF('Personnel Details'!$K$26="", "", 'Personnel Details'!$K$26), IF('Personnel Details'!$F$26="", "", 'Personnel Details'!$F$26))))</f>
        <v/>
      </c>
      <c r="KH202" s="79" t="str">
        <f>IF(KF$9="", "", IF(AND(NOT('Personnel Details'!$N$26=""), $B202&gt;='Personnel Details'!$N$26), 'Personnel Details'!$Q$26, IF(AND(NOT('Personnel Details'!$I$26=""), $B202&gt;='Personnel Details'!$I$26), 'Personnel Details'!$L$26, 'Personnel Details'!$G$26)))</f>
        <v/>
      </c>
      <c r="KI202" s="59">
        <f t="shared" si="418"/>
        <v>0</v>
      </c>
      <c r="KJ202" s="53"/>
      <c r="KL202" s="78" t="str">
        <f>IF(KL$9="", "", IF(AND(NOT('Personnel Details'!$N$27=""), $B202&gt;='Personnel Details'!$N$27), 'Personnel Details'!$O$27, IF(AND(NOT('Personnel Details'!$I$27=""), $B202&gt;='Personnel Details'!$I$27), 'Personnel Details'!$J$27, 'Personnel Details'!$E$27)))</f>
        <v/>
      </c>
      <c r="KM202" s="59" t="str">
        <f>IF(KL$9="", "", IF(AND(NOT('Personnel Details'!$N$27=""), $B202&gt;='Personnel Details'!$N$27), IF('Personnel Details'!$P$27="","", 'Personnel Details'!$P$27), IF(AND(NOT('Personnel Details'!$I$27=""), $B202&gt;='Personnel Details'!$I$27), IF('Personnel Details'!$K$27="", "", 'Personnel Details'!$K$27), IF('Personnel Details'!$F$27="", "", 'Personnel Details'!$F$27))))</f>
        <v/>
      </c>
      <c r="KN202" s="79" t="str">
        <f>IF(KL$9="", "", IF(AND(NOT('Personnel Details'!$N$27=""), $B202&gt;='Personnel Details'!$N$27), 'Personnel Details'!$Q$27, IF(AND(NOT('Personnel Details'!$I$27=""), $B202&gt;='Personnel Details'!$I$27), 'Personnel Details'!$L$27, 'Personnel Details'!$G$27)))</f>
        <v/>
      </c>
      <c r="KO202" s="59">
        <f t="shared" si="419"/>
        <v>0</v>
      </c>
      <c r="KP202" s="53"/>
      <c r="KR202" s="78" t="str">
        <f>IF(KR$9="", "", IF(AND(NOT('Personnel Details'!$N$28=""), $B202&gt;='Personnel Details'!$N$28), 'Personnel Details'!$O$28, IF(AND(NOT('Personnel Details'!$I$28=""), $B202&gt;='Personnel Details'!$I$28), 'Personnel Details'!$J$28, 'Personnel Details'!$E$28)))</f>
        <v/>
      </c>
      <c r="KS202" s="59" t="str">
        <f>IF(KR$9="", "", IF(AND(NOT('Personnel Details'!$N$28=""), $B202&gt;='Personnel Details'!$N$28), IF('Personnel Details'!$P$28="","", 'Personnel Details'!$P$28), IF(AND(NOT('Personnel Details'!$I$28=""), $B202&gt;='Personnel Details'!$I$28), IF('Personnel Details'!$K$28="", "", 'Personnel Details'!$K$28), IF('Personnel Details'!$F$28="", "", 'Personnel Details'!$F$28))))</f>
        <v/>
      </c>
      <c r="KT202" s="79" t="str">
        <f>IF(KR$9="", "", IF(AND(NOT('Personnel Details'!$N$28=""), $B202&gt;='Personnel Details'!$N$28), 'Personnel Details'!$Q$28, IF(AND(NOT('Personnel Details'!$I$28=""), $B202&gt;='Personnel Details'!$I$28), 'Personnel Details'!$L$28, 'Personnel Details'!$G$28)))</f>
        <v/>
      </c>
      <c r="KU202" s="59">
        <f t="shared" si="420"/>
        <v>0</v>
      </c>
      <c r="KV202" s="53"/>
      <c r="KX202" s="78" t="str">
        <f>IF(KX$9="", "", IF(AND(NOT('Personnel Details'!$N$29=""), $B202&gt;='Personnel Details'!$N$29), 'Personnel Details'!$O$29, IF(AND(NOT('Personnel Details'!$I$29=""), $B202&gt;='Personnel Details'!$I$29), 'Personnel Details'!$J$29, 'Personnel Details'!$E$29)))</f>
        <v/>
      </c>
      <c r="KY202" s="59" t="str">
        <f>IF(KX$9="", "", IF(AND(NOT('Personnel Details'!$N$29=""), $B202&gt;='Personnel Details'!$N$29), IF('Personnel Details'!$P$29="","", 'Personnel Details'!$P$29), IF(AND(NOT('Personnel Details'!$I$29=""), $B202&gt;='Personnel Details'!$I$29), IF('Personnel Details'!$K$29="", "", 'Personnel Details'!$K$29), IF('Personnel Details'!$F$29="", "", 'Personnel Details'!$F$29))))</f>
        <v/>
      </c>
      <c r="KZ202" s="79" t="str">
        <f>IF(KX$9="", "", IF(AND(NOT('Personnel Details'!$N$29=""), $B202&gt;='Personnel Details'!$N$29), 'Personnel Details'!$Q$29, IF(AND(NOT('Personnel Details'!$I$29=""), $B202&gt;='Personnel Details'!$I$29), 'Personnel Details'!$L$29, 'Personnel Details'!$G$29)))</f>
        <v/>
      </c>
      <c r="LA202" s="59">
        <f t="shared" si="421"/>
        <v>0</v>
      </c>
      <c r="LB202" s="53"/>
      <c r="LD202" s="78" t="str">
        <f>IF(LD$9="", "", IF(AND(NOT('Personnel Details'!$N$30=""), $B202&gt;='Personnel Details'!$N$30), 'Personnel Details'!$O$30, IF(AND(NOT('Personnel Details'!$I$30=""), $B202&gt;='Personnel Details'!$I$30), 'Personnel Details'!$J$30, 'Personnel Details'!$E$30)))</f>
        <v/>
      </c>
      <c r="LE202" s="59" t="str">
        <f>IF(LD$9="", "", IF(AND(NOT('Personnel Details'!$N$30=""), $B202&gt;='Personnel Details'!$N$30), IF('Personnel Details'!$P$30="","", 'Personnel Details'!$P$30), IF(AND(NOT('Personnel Details'!$I$30=""), $B202&gt;='Personnel Details'!$I$30), IF('Personnel Details'!$K$30="", "", 'Personnel Details'!$K$30), IF('Personnel Details'!$F$30="", "", 'Personnel Details'!$F$30))))</f>
        <v/>
      </c>
      <c r="LF202" s="79" t="str">
        <f>IF(LD$9="", "", IF(AND(NOT('Personnel Details'!$N$30=""), $B202&gt;='Personnel Details'!$N$30), 'Personnel Details'!$Q$30, IF(AND(NOT('Personnel Details'!$I$30=""), $B202&gt;='Personnel Details'!$I$30), 'Personnel Details'!$L$30, 'Personnel Details'!$G$30)))</f>
        <v/>
      </c>
      <c r="LG202" s="59">
        <f t="shared" si="422"/>
        <v>0</v>
      </c>
      <c r="LH202" s="53"/>
      <c r="LJ202" s="78" t="str">
        <f>IF(LJ$9="", "", IF(AND(NOT('Personnel Details'!$N$31=""), $B202&gt;='Personnel Details'!$N$31), 'Personnel Details'!$O$31, IF(AND(NOT('Personnel Details'!$I$31=""), $B202&gt;='Personnel Details'!$I$31), 'Personnel Details'!$J$31, 'Personnel Details'!$E$31)))</f>
        <v/>
      </c>
      <c r="LK202" s="59" t="str">
        <f>IF(LJ$9="", "", IF(AND(NOT('Personnel Details'!$N$31=""), $B202&gt;='Personnel Details'!$N$31), IF('Personnel Details'!$P$31="","", 'Personnel Details'!$P$31), IF(AND(NOT('Personnel Details'!$I$31=""), $B202&gt;='Personnel Details'!$I$31), IF('Personnel Details'!$K$31="", "", 'Personnel Details'!$K$31), IF('Personnel Details'!$F$31="", "", 'Personnel Details'!$F$31))))</f>
        <v/>
      </c>
      <c r="LL202" s="79" t="str">
        <f>IF(LJ$9="", "", IF(AND(NOT('Personnel Details'!$N$31=""), $B202&gt;='Personnel Details'!$N$31), 'Personnel Details'!$Q$31, IF(AND(NOT('Personnel Details'!$I$31=""), $B202&gt;='Personnel Details'!$I$31), 'Personnel Details'!$L$31, 'Personnel Details'!$G$31)))</f>
        <v/>
      </c>
      <c r="LM202" s="59">
        <f t="shared" si="423"/>
        <v>0</v>
      </c>
      <c r="LN202" s="53"/>
      <c r="LP202" s="78" t="str">
        <f>IF(LP$9="", "", IF(AND(NOT('Personnel Details'!$N$32=""), $B202&gt;='Personnel Details'!$N$32), 'Personnel Details'!$O$32, IF(AND(NOT('Personnel Details'!$I$32=""), $B202&gt;='Personnel Details'!$I$32), 'Personnel Details'!$J$32, 'Personnel Details'!$E$32)))</f>
        <v/>
      </c>
      <c r="LQ202" s="59" t="str">
        <f>IF(LP$9="", "", IF(AND(NOT('Personnel Details'!$N$32=""), $B202&gt;='Personnel Details'!$N$32), IF('Personnel Details'!$P$32="","", 'Personnel Details'!$P$32), IF(AND(NOT('Personnel Details'!$I$32=""), $B202&gt;='Personnel Details'!$I$32), IF('Personnel Details'!$K$32="", "", 'Personnel Details'!$K$32), IF('Personnel Details'!$F$32="", "", 'Personnel Details'!$F$32))))</f>
        <v/>
      </c>
      <c r="LR202" s="79" t="str">
        <f>IF(LP$9="", "", IF(AND(NOT('Personnel Details'!$N$32=""), $B202&gt;='Personnel Details'!$N$32), 'Personnel Details'!$Q$32, IF(AND(NOT('Personnel Details'!$I$32=""), $B202&gt;='Personnel Details'!$I$32), 'Personnel Details'!$L$32, 'Personnel Details'!$G$32)))</f>
        <v/>
      </c>
      <c r="LS202" s="59">
        <f t="shared" si="424"/>
        <v>0</v>
      </c>
      <c r="LT202" s="53"/>
      <c r="LV202" s="78" t="str">
        <f>IF(LV$9="", "", IF(AND(NOT('Personnel Details'!$N$33=""), $B202&gt;='Personnel Details'!$N$33), 'Personnel Details'!$O$33, IF(AND(NOT('Personnel Details'!$I$33=""), $B202&gt;='Personnel Details'!$I$33), 'Personnel Details'!$J$33, 'Personnel Details'!$E$33)))</f>
        <v/>
      </c>
      <c r="LW202" s="59" t="str">
        <f>IF(LV$9="", "", IF(AND(NOT('Personnel Details'!$N$33=""), $B202&gt;='Personnel Details'!$N$33), IF('Personnel Details'!$P$33="","", 'Personnel Details'!$P$33), IF(AND(NOT('Personnel Details'!$I$33=""), $B202&gt;='Personnel Details'!$I$33), IF('Personnel Details'!$K$33="", "", 'Personnel Details'!$K$33), IF('Personnel Details'!$F$33="", "", 'Personnel Details'!$F$33))))</f>
        <v/>
      </c>
      <c r="LX202" s="79" t="str">
        <f>IF(LV$9="", "", IF(AND(NOT('Personnel Details'!$N$33=""), $B202&gt;='Personnel Details'!$N$33), 'Personnel Details'!$Q$33, IF(AND(NOT('Personnel Details'!$I$33=""), $B202&gt;='Personnel Details'!$I$33), 'Personnel Details'!$L$33, 'Personnel Details'!$G$33)))</f>
        <v/>
      </c>
      <c r="LY202" s="59">
        <f t="shared" si="425"/>
        <v>0</v>
      </c>
      <c r="LZ202" s="53"/>
      <c r="MB202" s="78" t="str">
        <f>IF(MB$9="", "", IF(AND(NOT('Personnel Details'!$N$34=""), $B202&gt;='Personnel Details'!$N$34), 'Personnel Details'!$O$34, IF(AND(NOT('Personnel Details'!$I$34=""), $B202&gt;='Personnel Details'!$I$34), 'Personnel Details'!$J$34, 'Personnel Details'!$E$34)))</f>
        <v/>
      </c>
      <c r="MC202" s="59" t="str">
        <f>IF(MB$9="", "", IF(AND(NOT('Personnel Details'!$N$34=""), $B202&gt;='Personnel Details'!$N$34), IF('Personnel Details'!$P$34="","", 'Personnel Details'!$P$34), IF(AND(NOT('Personnel Details'!$I$34=""), $B202&gt;='Personnel Details'!$I$34), IF('Personnel Details'!$K$34="", "", 'Personnel Details'!$K$34), IF('Personnel Details'!$F$34="", "", 'Personnel Details'!$F$34))))</f>
        <v/>
      </c>
      <c r="MD202" s="79" t="str">
        <f>IF(MB$9="", "", IF(AND(NOT('Personnel Details'!$N$34=""), $B202&gt;='Personnel Details'!$N$34), 'Personnel Details'!$Q$34, IF(AND(NOT('Personnel Details'!$I$34=""), $B202&gt;='Personnel Details'!$I$34), 'Personnel Details'!$L$34, 'Personnel Details'!$G$34)))</f>
        <v/>
      </c>
      <c r="ME202" s="59">
        <f t="shared" si="426"/>
        <v>0</v>
      </c>
      <c r="MF202" s="53"/>
      <c r="MH202" s="78" t="str">
        <f>IF(MH$9="", "", IF(AND(NOT('Personnel Details'!$N$35=""), $B202&gt;='Personnel Details'!$N$35), 'Personnel Details'!$O$35, IF(AND(NOT('Personnel Details'!$I$35=""), $B202&gt;='Personnel Details'!$I$35), 'Personnel Details'!$J$35, 'Personnel Details'!$E$35)))</f>
        <v/>
      </c>
      <c r="MI202" s="59" t="str">
        <f>IF(MH$9="", "", IF(AND(NOT('Personnel Details'!$N$35=""), $B202&gt;='Personnel Details'!$N$35), IF('Personnel Details'!$P$35="","", 'Personnel Details'!$P$35), IF(AND(NOT('Personnel Details'!$I$35=""), $B202&gt;='Personnel Details'!$I$35), IF('Personnel Details'!$K$35="", "", 'Personnel Details'!$K$35), IF('Personnel Details'!$F$35="", "", 'Personnel Details'!$F$35))))</f>
        <v/>
      </c>
      <c r="MJ202" s="79" t="str">
        <f>IF(MH$9="", "", IF(AND(NOT('Personnel Details'!$N$35=""), $B202&gt;='Personnel Details'!$N$35), 'Personnel Details'!$Q$35, IF(AND(NOT('Personnel Details'!$I$35=""), $B202&gt;='Personnel Details'!$I$35), 'Personnel Details'!$L$35, 'Personnel Details'!$G$35)))</f>
        <v/>
      </c>
      <c r="MK202" s="59">
        <f t="shared" si="427"/>
        <v>0</v>
      </c>
      <c r="ML202" s="53"/>
      <c r="MN202" s="78" t="str">
        <f>IF(MN$9="", "", IF(AND(NOT('Personnel Details'!$N$36=""), $B202&gt;='Personnel Details'!$N$36), 'Personnel Details'!$O$36, IF(AND(NOT('Personnel Details'!$I$36=""), $B202&gt;='Personnel Details'!$I$36), 'Personnel Details'!$J$36, 'Personnel Details'!$E$36)))</f>
        <v/>
      </c>
      <c r="MO202" s="59" t="str">
        <f>IF(MN$9="", "", IF(AND(NOT('Personnel Details'!$N$36=""), $B202&gt;='Personnel Details'!$N$36), IF('Personnel Details'!$P$36="","", 'Personnel Details'!$P$36), IF(AND(NOT('Personnel Details'!$I$36=""), $B202&gt;='Personnel Details'!$I$36), IF('Personnel Details'!$K$36="", "", 'Personnel Details'!$K$36), IF('Personnel Details'!$F$36="", "", 'Personnel Details'!$F$36))))</f>
        <v/>
      </c>
      <c r="MP202" s="79" t="str">
        <f>IF(MN$9="", "", IF(AND(NOT('Personnel Details'!$N$36=""), $B202&gt;='Personnel Details'!$N$36), 'Personnel Details'!$Q$36, IF(AND(NOT('Personnel Details'!$I$36=""), $B202&gt;='Personnel Details'!$I$36), 'Personnel Details'!$L$36, 'Personnel Details'!$G$36)))</f>
        <v/>
      </c>
      <c r="MQ202" s="59">
        <f t="shared" si="428"/>
        <v>0</v>
      </c>
      <c r="MR202" s="53"/>
      <c r="MT202" s="78" t="str">
        <f>IF(MT$9="", "", IF(AND(NOT('Personnel Details'!$N$37=""), $B202&gt;='Personnel Details'!$N$37), 'Personnel Details'!$O$37, IF(AND(NOT('Personnel Details'!$I$37=""), $B202&gt;='Personnel Details'!$I$37), 'Personnel Details'!$J$37, 'Personnel Details'!$E$37)))</f>
        <v/>
      </c>
      <c r="MU202" s="59" t="str">
        <f>IF(MT$9="", "", IF(AND(NOT('Personnel Details'!$N$37=""), $B202&gt;='Personnel Details'!$N$37), IF('Personnel Details'!$P$37="","", 'Personnel Details'!$P$37), IF(AND(NOT('Personnel Details'!$I$37=""), $B202&gt;='Personnel Details'!$I$37), IF('Personnel Details'!$K$37="", "", 'Personnel Details'!$K$37), IF('Personnel Details'!$F$37="", "", 'Personnel Details'!$F$37))))</f>
        <v/>
      </c>
      <c r="MV202" s="79" t="str">
        <f>IF(MT$9="", "", IF(AND(NOT('Personnel Details'!$N$37=""), $B202&gt;='Personnel Details'!$N$37), 'Personnel Details'!$Q$37, IF(AND(NOT('Personnel Details'!$I$37=""), $B202&gt;='Personnel Details'!$I$37), 'Personnel Details'!$L$37, 'Personnel Details'!$G$37)))</f>
        <v/>
      </c>
      <c r="MW202" s="59">
        <f t="shared" si="429"/>
        <v>0</v>
      </c>
      <c r="MX202" s="53"/>
      <c r="MZ202" s="78" t="str">
        <f>IF(MZ$9="", "", IF(AND(NOT('Personnel Details'!$N$38=""), $B202&gt;='Personnel Details'!$N$38), 'Personnel Details'!$O$38, IF(AND(NOT('Personnel Details'!$I$38=""), $B202&gt;='Personnel Details'!$I$38), 'Personnel Details'!$J$38, 'Personnel Details'!$E$38)))</f>
        <v/>
      </c>
      <c r="NA202" s="59" t="str">
        <f>IF(MZ$9="", "", IF(AND(NOT('Personnel Details'!$N$38=""), $B202&gt;='Personnel Details'!$N$38), IF('Personnel Details'!$P$38="","", 'Personnel Details'!$P$38), IF(AND(NOT('Personnel Details'!$I$38=""), $B202&gt;='Personnel Details'!$I$38), IF('Personnel Details'!$K$38="", "", 'Personnel Details'!$K$38), IF('Personnel Details'!$F$38="", "", 'Personnel Details'!$F$38))))</f>
        <v/>
      </c>
      <c r="NB202" s="79" t="str">
        <f>IF(MZ$9="", "", IF(AND(NOT('Personnel Details'!$N$38=""), $B202&gt;='Personnel Details'!$N$38), 'Personnel Details'!$Q$38, IF(AND(NOT('Personnel Details'!$I$38=""), $B202&gt;='Personnel Details'!$I$38), 'Personnel Details'!$L$38, 'Personnel Details'!$G$38)))</f>
        <v/>
      </c>
      <c r="NC202" s="59">
        <f t="shared" si="430"/>
        <v>0</v>
      </c>
      <c r="ND202" s="53"/>
      <c r="NF202" s="78" t="str">
        <f>IF(NF$9="", "", IF(AND(NOT('Personnel Details'!$N$39=""), $B202&gt;='Personnel Details'!$N$39), 'Personnel Details'!$O$39, IF(AND(NOT('Personnel Details'!$I$39=""), $B202&gt;='Personnel Details'!$I$39), 'Personnel Details'!$J$39, 'Personnel Details'!$E$39)))</f>
        <v/>
      </c>
      <c r="NG202" s="59" t="str">
        <f>IF(NF$9="", "", IF(AND(NOT('Personnel Details'!$N$39=""), $B202&gt;='Personnel Details'!$N$39), IF('Personnel Details'!$P$39="","", 'Personnel Details'!$P$39), IF(AND(NOT('Personnel Details'!$I$39=""), $B202&gt;='Personnel Details'!$I$39), IF('Personnel Details'!$K$39="", "", 'Personnel Details'!$K$39), IF('Personnel Details'!$F$39="", "", 'Personnel Details'!$F$39))))</f>
        <v/>
      </c>
      <c r="NH202" s="79" t="str">
        <f>IF(NF$9="", "", IF(AND(NOT('Personnel Details'!$N$39=""), $B202&gt;='Personnel Details'!$N$39), 'Personnel Details'!$Q$39, IF(AND(NOT('Personnel Details'!$I$39=""), $B202&gt;='Personnel Details'!$I$39), 'Personnel Details'!$L$39, 'Personnel Details'!$G$39)))</f>
        <v/>
      </c>
      <c r="NI202" s="59">
        <f t="shared" si="431"/>
        <v>0</v>
      </c>
      <c r="NJ202" s="53"/>
      <c r="NL202" s="78" t="str">
        <f>IF(NL$9="", "", IF(AND(NOT('Personnel Details'!$N$40=""), $B202&gt;='Personnel Details'!$N$40), 'Personnel Details'!$O$40, IF(AND(NOT('Personnel Details'!$I$40=""), $B202&gt;='Personnel Details'!$I$40), 'Personnel Details'!$J$40, 'Personnel Details'!$E$40)))</f>
        <v/>
      </c>
      <c r="NM202" s="59" t="str">
        <f>IF(NL$9="", "", IF(AND(NOT('Personnel Details'!$N$40=""), $B202&gt;='Personnel Details'!$N$40), IF('Personnel Details'!$P$40="","", 'Personnel Details'!$P$40), IF(AND(NOT('Personnel Details'!$I$40=""), $B202&gt;='Personnel Details'!$I$40), IF('Personnel Details'!$K$40="", "", 'Personnel Details'!$K$40), IF('Personnel Details'!$F$40="", "", 'Personnel Details'!$F$40))))</f>
        <v/>
      </c>
      <c r="NN202" s="79" t="str">
        <f>IF(NL$9="", "", IF(AND(NOT('Personnel Details'!$N$40=""), $B202&gt;='Personnel Details'!$N$40), 'Personnel Details'!$Q$40, IF(AND(NOT('Personnel Details'!$I$40=""), $B202&gt;='Personnel Details'!$I$40), 'Personnel Details'!$L$40, 'Personnel Details'!$G$40)))</f>
        <v/>
      </c>
      <c r="NO202" s="59">
        <f t="shared" si="432"/>
        <v>0</v>
      </c>
      <c r="NP202" s="53"/>
    </row>
    <row r="203" spans="1:380" x14ac:dyDescent="0.25">
      <c r="A203" s="32"/>
      <c r="B203" s="113">
        <f>IFERROR(IF(B202+1&gt;'Personnel Details'!$U$5, "", B202+1), "")</f>
        <v>44023</v>
      </c>
      <c r="C203" s="32"/>
      <c r="D203" s="120"/>
      <c r="E203" s="13" t="str">
        <f t="shared" ref="E203:E266" si="463">IF(OR($B203="", D203=""), "", GW203)</f>
        <v/>
      </c>
      <c r="F203" s="13" t="str">
        <f t="shared" si="342"/>
        <v/>
      </c>
      <c r="G203" s="56" t="str">
        <f t="shared" si="433"/>
        <v/>
      </c>
      <c r="H203" s="16" t="str">
        <f t="shared" si="343"/>
        <v/>
      </c>
      <c r="I203" s="32"/>
      <c r="J203" s="120"/>
      <c r="K203" s="62" t="str">
        <f t="shared" ref="K203:K266" si="464">IF(OR($B203="", J203=""), "", HC203)</f>
        <v/>
      </c>
      <c r="L203" s="62" t="str">
        <f t="shared" si="344"/>
        <v/>
      </c>
      <c r="M203" s="65" t="str">
        <f t="shared" si="434"/>
        <v/>
      </c>
      <c r="N203" s="68" t="str">
        <f t="shared" si="345"/>
        <v/>
      </c>
      <c r="O203" s="32"/>
      <c r="P203" s="120"/>
      <c r="Q203" s="62" t="str">
        <f t="shared" ref="Q203:Q266" si="465">IF(OR($B203="", P203=""), "", HI203)</f>
        <v/>
      </c>
      <c r="R203" s="62" t="str">
        <f t="shared" si="346"/>
        <v/>
      </c>
      <c r="S203" s="65" t="str">
        <f t="shared" si="435"/>
        <v/>
      </c>
      <c r="T203" s="68" t="str">
        <f t="shared" si="347"/>
        <v/>
      </c>
      <c r="U203" s="32"/>
      <c r="V203" s="120"/>
      <c r="W203" s="62" t="str">
        <f t="shared" ref="W203:W266" si="466">IF(OR($B203="", V203=""), "", HO203)</f>
        <v/>
      </c>
      <c r="X203" s="62" t="str">
        <f t="shared" si="348"/>
        <v/>
      </c>
      <c r="Y203" s="65" t="str">
        <f t="shared" si="436"/>
        <v/>
      </c>
      <c r="Z203" s="68" t="str">
        <f t="shared" si="349"/>
        <v/>
      </c>
      <c r="AA203" s="32"/>
      <c r="AB203" s="120"/>
      <c r="AC203" s="62" t="str">
        <f t="shared" ref="AC203:AC266" si="467">IF(OR($B203="", AB203=""), "", HU203)</f>
        <v/>
      </c>
      <c r="AD203" s="62" t="str">
        <f t="shared" si="350"/>
        <v/>
      </c>
      <c r="AE203" s="65" t="str">
        <f t="shared" si="437"/>
        <v/>
      </c>
      <c r="AF203" s="68" t="str">
        <f t="shared" si="351"/>
        <v/>
      </c>
      <c r="AG203" s="32"/>
      <c r="AH203" s="120"/>
      <c r="AI203" s="62" t="str">
        <f t="shared" ref="AI203:AI266" si="468">IF(OR($B203="", AH203=""), "", IA203)</f>
        <v/>
      </c>
      <c r="AJ203" s="62" t="str">
        <f t="shared" si="352"/>
        <v/>
      </c>
      <c r="AK203" s="65" t="str">
        <f t="shared" si="438"/>
        <v/>
      </c>
      <c r="AL203" s="68" t="str">
        <f t="shared" si="353"/>
        <v/>
      </c>
      <c r="AM203" s="32"/>
      <c r="AN203" s="120"/>
      <c r="AO203" s="62" t="str">
        <f t="shared" ref="AO203:AO266" si="469">IF(OR($B203="", AN203=""), "", IG203)</f>
        <v/>
      </c>
      <c r="AP203" s="62" t="str">
        <f t="shared" si="354"/>
        <v/>
      </c>
      <c r="AQ203" s="65" t="str">
        <f t="shared" si="439"/>
        <v/>
      </c>
      <c r="AR203" s="68" t="str">
        <f t="shared" si="355"/>
        <v/>
      </c>
      <c r="AS203" s="32"/>
      <c r="AT203" s="120"/>
      <c r="AU203" s="62" t="str">
        <f t="shared" ref="AU203:AU266" si="470">IF(OR($B203="", AT203=""), "", IM203)</f>
        <v/>
      </c>
      <c r="AV203" s="62" t="str">
        <f t="shared" si="356"/>
        <v/>
      </c>
      <c r="AW203" s="65" t="str">
        <f t="shared" si="440"/>
        <v/>
      </c>
      <c r="AX203" s="68" t="str">
        <f t="shared" si="357"/>
        <v/>
      </c>
      <c r="AY203" s="32"/>
      <c r="AZ203" s="120"/>
      <c r="BA203" s="62" t="str">
        <f t="shared" ref="BA203:BA266" si="471">IF(OR($B203="", AZ203=""), "", IS203)</f>
        <v/>
      </c>
      <c r="BB203" s="62" t="str">
        <f t="shared" si="358"/>
        <v/>
      </c>
      <c r="BC203" s="65" t="str">
        <f t="shared" si="441"/>
        <v/>
      </c>
      <c r="BD203" s="68" t="str">
        <f t="shared" si="359"/>
        <v/>
      </c>
      <c r="BE203" s="32"/>
      <c r="BF203" s="120"/>
      <c r="BG203" s="62" t="str">
        <f t="shared" ref="BG203:BG266" si="472">IF(OR($B203="", BF203=""), "", IY203)</f>
        <v/>
      </c>
      <c r="BH203" s="62" t="str">
        <f t="shared" si="360"/>
        <v/>
      </c>
      <c r="BI203" s="65" t="str">
        <f t="shared" si="442"/>
        <v/>
      </c>
      <c r="BJ203" s="68" t="str">
        <f t="shared" si="361"/>
        <v/>
      </c>
      <c r="BK203" s="32"/>
      <c r="BL203" s="120"/>
      <c r="BM203" s="62" t="str">
        <f t="shared" ref="BM203:BM266" si="473">IF(OR($B203="", BL203=""), "", JE203)</f>
        <v/>
      </c>
      <c r="BN203" s="62" t="str">
        <f t="shared" si="362"/>
        <v/>
      </c>
      <c r="BO203" s="65" t="str">
        <f t="shared" si="443"/>
        <v/>
      </c>
      <c r="BP203" s="68" t="str">
        <f t="shared" si="363"/>
        <v/>
      </c>
      <c r="BQ203" s="32"/>
      <c r="BR203" s="120"/>
      <c r="BS203" s="62" t="str">
        <f t="shared" ref="BS203:BS266" si="474">IF(OR($B203="", BR203=""), "", JK203)</f>
        <v/>
      </c>
      <c r="BT203" s="62" t="str">
        <f t="shared" si="364"/>
        <v/>
      </c>
      <c r="BU203" s="65" t="str">
        <f t="shared" si="444"/>
        <v/>
      </c>
      <c r="BV203" s="68" t="str">
        <f t="shared" si="365"/>
        <v/>
      </c>
      <c r="BW203" s="32"/>
      <c r="BX203" s="120"/>
      <c r="BY203" s="62" t="str">
        <f t="shared" ref="BY203:BY266" si="475">IF(OR($B203="", BX203=""), "", JQ203)</f>
        <v/>
      </c>
      <c r="BZ203" s="62" t="str">
        <f t="shared" si="366"/>
        <v/>
      </c>
      <c r="CA203" s="65" t="str">
        <f t="shared" si="445"/>
        <v/>
      </c>
      <c r="CB203" s="68" t="str">
        <f t="shared" si="367"/>
        <v/>
      </c>
      <c r="CC203" s="32"/>
      <c r="CD203" s="120"/>
      <c r="CE203" s="62" t="str">
        <f t="shared" ref="CE203:CE266" si="476">IF(OR($B203="", CD203=""), "", JW203)</f>
        <v/>
      </c>
      <c r="CF203" s="62" t="str">
        <f t="shared" si="368"/>
        <v/>
      </c>
      <c r="CG203" s="65" t="str">
        <f t="shared" si="446"/>
        <v/>
      </c>
      <c r="CH203" s="68" t="str">
        <f t="shared" si="369"/>
        <v/>
      </c>
      <c r="CI203" s="32"/>
      <c r="CJ203" s="120"/>
      <c r="CK203" s="62" t="str">
        <f t="shared" ref="CK203:CK266" si="477">IF(OR($B203="", CJ203=""), "", KC203)</f>
        <v/>
      </c>
      <c r="CL203" s="62" t="str">
        <f t="shared" si="370"/>
        <v/>
      </c>
      <c r="CM203" s="65" t="str">
        <f t="shared" si="447"/>
        <v/>
      </c>
      <c r="CN203" s="68" t="str">
        <f t="shared" si="371"/>
        <v/>
      </c>
      <c r="CO203" s="32"/>
      <c r="CP203" s="120"/>
      <c r="CQ203" s="62" t="str">
        <f t="shared" ref="CQ203:CQ266" si="478">IF(OR($B203="", CP203=""), "", KI203)</f>
        <v/>
      </c>
      <c r="CR203" s="62" t="str">
        <f t="shared" si="372"/>
        <v/>
      </c>
      <c r="CS203" s="65" t="str">
        <f t="shared" si="448"/>
        <v/>
      </c>
      <c r="CT203" s="68" t="str">
        <f t="shared" si="373"/>
        <v/>
      </c>
      <c r="CU203" s="32"/>
      <c r="CV203" s="120"/>
      <c r="CW203" s="62" t="str">
        <f t="shared" ref="CW203:CW266" si="479">IF(OR($B203="", CV203=""), "", KO203)</f>
        <v/>
      </c>
      <c r="CX203" s="62" t="str">
        <f t="shared" si="374"/>
        <v/>
      </c>
      <c r="CY203" s="65" t="str">
        <f t="shared" si="449"/>
        <v/>
      </c>
      <c r="CZ203" s="68" t="str">
        <f t="shared" si="375"/>
        <v/>
      </c>
      <c r="DA203" s="32"/>
      <c r="DB203" s="120"/>
      <c r="DC203" s="62" t="str">
        <f t="shared" ref="DC203:DC266" si="480">IF(OR($B203="", DB203=""), "", KU203)</f>
        <v/>
      </c>
      <c r="DD203" s="62" t="str">
        <f t="shared" si="376"/>
        <v/>
      </c>
      <c r="DE203" s="65" t="str">
        <f t="shared" si="450"/>
        <v/>
      </c>
      <c r="DF203" s="68" t="str">
        <f t="shared" si="377"/>
        <v/>
      </c>
      <c r="DG203" s="32"/>
      <c r="DH203" s="120"/>
      <c r="DI203" s="62" t="str">
        <f t="shared" ref="DI203:DI266" si="481">IF(OR($B203="", DH203=""), "", LA203)</f>
        <v/>
      </c>
      <c r="DJ203" s="62" t="str">
        <f t="shared" si="378"/>
        <v/>
      </c>
      <c r="DK203" s="65" t="str">
        <f t="shared" si="451"/>
        <v/>
      </c>
      <c r="DL203" s="68" t="str">
        <f t="shared" si="379"/>
        <v/>
      </c>
      <c r="DM203" s="32"/>
      <c r="DN203" s="120"/>
      <c r="DO203" s="62" t="str">
        <f t="shared" ref="DO203:DO266" si="482">IF(OR($B203="", DN203=""), "", LG203)</f>
        <v/>
      </c>
      <c r="DP203" s="62" t="str">
        <f t="shared" si="380"/>
        <v/>
      </c>
      <c r="DQ203" s="65" t="str">
        <f t="shared" si="452"/>
        <v/>
      </c>
      <c r="DR203" s="68" t="str">
        <f t="shared" si="381"/>
        <v/>
      </c>
      <c r="DS203" s="32"/>
      <c r="DT203" s="120"/>
      <c r="DU203" s="62" t="str">
        <f t="shared" ref="DU203:DU266" si="483">IF(OR($B203="", DT203=""), "", LM203)</f>
        <v/>
      </c>
      <c r="DV203" s="62" t="str">
        <f t="shared" si="382"/>
        <v/>
      </c>
      <c r="DW203" s="65" t="str">
        <f t="shared" si="453"/>
        <v/>
      </c>
      <c r="DX203" s="68" t="str">
        <f t="shared" si="383"/>
        <v/>
      </c>
      <c r="DY203" s="32"/>
      <c r="DZ203" s="120"/>
      <c r="EA203" s="62" t="str">
        <f t="shared" ref="EA203:EA266" si="484">IF(OR($B203="", DZ203=""), "", LS203)</f>
        <v/>
      </c>
      <c r="EB203" s="62" t="str">
        <f t="shared" si="384"/>
        <v/>
      </c>
      <c r="EC203" s="65" t="str">
        <f t="shared" si="454"/>
        <v/>
      </c>
      <c r="ED203" s="68" t="str">
        <f t="shared" si="385"/>
        <v/>
      </c>
      <c r="EE203" s="32"/>
      <c r="EF203" s="120"/>
      <c r="EG203" s="62" t="str">
        <f t="shared" ref="EG203:EG266" si="485">IF(OR($B203="", EF203=""), "", LY203)</f>
        <v/>
      </c>
      <c r="EH203" s="62" t="str">
        <f t="shared" si="386"/>
        <v/>
      </c>
      <c r="EI203" s="65" t="str">
        <f t="shared" si="455"/>
        <v/>
      </c>
      <c r="EJ203" s="68" t="str">
        <f t="shared" si="387"/>
        <v/>
      </c>
      <c r="EK203" s="32"/>
      <c r="EL203" s="120"/>
      <c r="EM203" s="62" t="str">
        <f t="shared" ref="EM203:EM266" si="486">IF(OR($B203="", EL203=""), "", ME203)</f>
        <v/>
      </c>
      <c r="EN203" s="62" t="str">
        <f t="shared" si="388"/>
        <v/>
      </c>
      <c r="EO203" s="65" t="str">
        <f t="shared" si="456"/>
        <v/>
      </c>
      <c r="EP203" s="68" t="str">
        <f t="shared" si="389"/>
        <v/>
      </c>
      <c r="EQ203" s="32"/>
      <c r="ER203" s="120"/>
      <c r="ES203" s="62" t="str">
        <f t="shared" ref="ES203:ES266" si="487">IF(OR($B203="", ER203=""), "", MK203)</f>
        <v/>
      </c>
      <c r="ET203" s="62" t="str">
        <f t="shared" si="390"/>
        <v/>
      </c>
      <c r="EU203" s="65" t="str">
        <f t="shared" si="457"/>
        <v/>
      </c>
      <c r="EV203" s="68" t="str">
        <f t="shared" si="391"/>
        <v/>
      </c>
      <c r="EW203" s="32"/>
      <c r="EX203" s="120"/>
      <c r="EY203" s="62" t="str">
        <f t="shared" ref="EY203:EY266" si="488">IF(OR($B203="", EX203=""), "", MQ203)</f>
        <v/>
      </c>
      <c r="EZ203" s="62" t="str">
        <f t="shared" si="392"/>
        <v/>
      </c>
      <c r="FA203" s="65" t="str">
        <f t="shared" si="458"/>
        <v/>
      </c>
      <c r="FB203" s="68" t="str">
        <f t="shared" si="393"/>
        <v/>
      </c>
      <c r="FC203" s="32"/>
      <c r="FD203" s="120"/>
      <c r="FE203" s="62" t="str">
        <f t="shared" ref="FE203:FE266" si="489">IF(OR($B203="", FD203=""), "", MW203)</f>
        <v/>
      </c>
      <c r="FF203" s="62" t="str">
        <f t="shared" si="394"/>
        <v/>
      </c>
      <c r="FG203" s="65" t="str">
        <f t="shared" si="459"/>
        <v/>
      </c>
      <c r="FH203" s="68" t="str">
        <f t="shared" si="395"/>
        <v/>
      </c>
      <c r="FI203" s="32"/>
      <c r="FJ203" s="120"/>
      <c r="FK203" s="62" t="str">
        <f t="shared" ref="FK203:FK266" si="490">IF(OR($B203="", FJ203=""), "", NC203)</f>
        <v/>
      </c>
      <c r="FL203" s="62" t="str">
        <f t="shared" si="396"/>
        <v/>
      </c>
      <c r="FM203" s="65" t="str">
        <f t="shared" si="460"/>
        <v/>
      </c>
      <c r="FN203" s="68" t="str">
        <f t="shared" si="397"/>
        <v/>
      </c>
      <c r="FO203" s="32"/>
      <c r="FP203" s="120"/>
      <c r="FQ203" s="62" t="str">
        <f t="shared" ref="FQ203:FQ266" si="491">IF(OR($B203="", FP203=""), "", NI203)</f>
        <v/>
      </c>
      <c r="FR203" s="62" t="str">
        <f t="shared" si="398"/>
        <v/>
      </c>
      <c r="FS203" s="65" t="str">
        <f t="shared" si="461"/>
        <v/>
      </c>
      <c r="FT203" s="68" t="str">
        <f t="shared" si="399"/>
        <v/>
      </c>
      <c r="FU203" s="32"/>
      <c r="FV203" s="120"/>
      <c r="FW203" s="62" t="str">
        <f t="shared" ref="FW203:FW266" si="492">IF(OR($B203="", FV203=""), "", NO203)</f>
        <v/>
      </c>
      <c r="FX203" s="62" t="str">
        <f t="shared" si="400"/>
        <v/>
      </c>
      <c r="FY203" s="65" t="str">
        <f t="shared" si="462"/>
        <v/>
      </c>
      <c r="FZ203" s="68" t="str">
        <f t="shared" si="401"/>
        <v/>
      </c>
      <c r="GA203" s="32"/>
      <c r="GC203" s="7" t="str">
        <f t="shared" si="402"/>
        <v>Jul 2020</v>
      </c>
      <c r="GD203" s="7" t="str">
        <f t="shared" ref="GD203:GD266" ca="1" si="493">IF($B203=TODAY(), $GD$6, IF(COUNTIF($GI$22:$GI$37, $B203)&gt;0, $GD$7, IF(OR(TEXT($B203, "ddd")="Sat", TEXT($B203, "ddd")="Sun"), $GD$8, "")))</f>
        <v>Weekend</v>
      </c>
      <c r="GT203" s="71">
        <f>IF(GT$9="", "", IF(AND(NOT('Personnel Details'!$N$11=""), $B203&gt;='Personnel Details'!$N$11), 'Personnel Details'!$O$11, IF(AND(NOT('Personnel Details'!$I$11=""), $B203&gt;='Personnel Details'!$I$11), 'Personnel Details'!$J$11, 'Personnel Details'!$E$11)))</f>
        <v>0.8</v>
      </c>
      <c r="GU203" s="59" t="str">
        <f>IF(GT$9="", "", IF(AND(NOT('Personnel Details'!$N$11=""), $B203&gt;='Personnel Details'!$N$11), IF('Personnel Details'!$P$11="","", 'Personnel Details'!$P$11), IF(AND(NOT('Personnel Details'!$I$11=""), $B203&gt;='Personnel Details'!$I$11), IF('Personnel Details'!$K$11="", "", 'Personnel Details'!$K$11), IF('Personnel Details'!$F$11="", "", 'Personnel Details'!$F$11))))</f>
        <v/>
      </c>
      <c r="GV203" s="74">
        <f>IF(GT$9="", "", IF(AND(NOT('Personnel Details'!$N$11=""), $B203&gt;='Personnel Details'!$N$11), 'Personnel Details'!$Q$11, IF(AND(NOT('Personnel Details'!$I$11=""), $B203&gt;='Personnel Details'!$I$11), 'Personnel Details'!$L$11, 'Personnel Details'!$G$11)))</f>
        <v>0</v>
      </c>
      <c r="GW203" s="59">
        <f t="shared" si="403"/>
        <v>0</v>
      </c>
      <c r="GX203" s="53"/>
      <c r="GZ203" s="78">
        <f>IF(GZ$9="", "", IF(AND(NOT('Personnel Details'!$N$12=""), $B203&gt;='Personnel Details'!$N$12), 'Personnel Details'!$O$12, IF(AND(NOT('Personnel Details'!$I$12=""), $B203&gt;='Personnel Details'!$I$12), 'Personnel Details'!$J$12, 'Personnel Details'!$E$12)))</f>
        <v>0.8</v>
      </c>
      <c r="HA203" s="59" t="str">
        <f>IF(GZ$9="", "", IF(AND(NOT('Personnel Details'!$N$12=""), $B203&gt;='Personnel Details'!$N$12), IF('Personnel Details'!$P$12="","", 'Personnel Details'!$P$12), IF(AND(NOT('Personnel Details'!$I$12=""), $B203&gt;='Personnel Details'!$I$12), IF('Personnel Details'!$K$12="", "", 'Personnel Details'!$K$12), IF('Personnel Details'!$F$12="", "", 'Personnel Details'!$F$12))))</f>
        <v/>
      </c>
      <c r="HB203" s="79">
        <f>IF(GZ$9="", "", IF(AND(NOT('Personnel Details'!$N$12=""), $B203&gt;='Personnel Details'!$N$12), 'Personnel Details'!$Q$12, IF(AND(NOT('Personnel Details'!$I$12=""), $B203&gt;='Personnel Details'!$I$12), 'Personnel Details'!$L$12, 'Personnel Details'!$G$12)))</f>
        <v>0</v>
      </c>
      <c r="HC203" s="59">
        <f t="shared" si="404"/>
        <v>0</v>
      </c>
      <c r="HD203" s="53"/>
      <c r="HF203" s="78">
        <f>IF(HF$9="", "", IF(AND(NOT('Personnel Details'!$N$13=""), $B203&gt;='Personnel Details'!$N$13), 'Personnel Details'!$O$13, IF(AND(NOT('Personnel Details'!$I$13=""), $B203&gt;='Personnel Details'!$I$13), 'Personnel Details'!$J$13, 'Personnel Details'!$E$13)))</f>
        <v>0.8</v>
      </c>
      <c r="HG203" s="59" t="str">
        <f>IF(HF$9="", "", IF(AND(NOT('Personnel Details'!$N$13=""), $B203&gt;='Personnel Details'!$N$13), IF('Personnel Details'!$P$13="","", 'Personnel Details'!$P$13), IF(AND(NOT('Personnel Details'!$I$13=""), $B203&gt;='Personnel Details'!$I$13), IF('Personnel Details'!$K$13="", "", 'Personnel Details'!$K$13), IF('Personnel Details'!$F$13="", "", 'Personnel Details'!$F$13))))</f>
        <v/>
      </c>
      <c r="HH203" s="79">
        <f>IF(HF$9="", "", IF(AND(NOT('Personnel Details'!$N$13=""), $B203&gt;='Personnel Details'!$N$13), 'Personnel Details'!$Q$13, IF(AND(NOT('Personnel Details'!$I$13=""), $B203&gt;='Personnel Details'!$I$13), 'Personnel Details'!$L$13, 'Personnel Details'!$G$13)))</f>
        <v>0</v>
      </c>
      <c r="HI203" s="59">
        <f t="shared" si="405"/>
        <v>0</v>
      </c>
      <c r="HJ203" s="53"/>
      <c r="HL203" s="78">
        <f>IF(HL$9="", "", IF(AND(NOT('Personnel Details'!$N$14=""), $B203&gt;='Personnel Details'!$N$14), 'Personnel Details'!$O$14, IF(AND(NOT('Personnel Details'!$I$14=""), $B203&gt;='Personnel Details'!$I$14), 'Personnel Details'!$J$14, 'Personnel Details'!$E$14)))</f>
        <v>0.8</v>
      </c>
      <c r="HM203" s="59">
        <f>IF(HL$9="", "", IF(AND(NOT('Personnel Details'!$N$14=""), $B203&gt;='Personnel Details'!$N$14), IF('Personnel Details'!$P$14="","", 'Personnel Details'!$P$14), IF(AND(NOT('Personnel Details'!$I$14=""), $B203&gt;='Personnel Details'!$I$14), IF('Personnel Details'!$K$14="", "", 'Personnel Details'!$K$14), IF('Personnel Details'!$F$14="", "", 'Personnel Details'!$F$14))))</f>
        <v>2000</v>
      </c>
      <c r="HN203" s="79">
        <f>IF(HL$9="", "", IF(AND(NOT('Personnel Details'!$N$14=""), $B203&gt;='Personnel Details'!$N$14), 'Personnel Details'!$Q$14, IF(AND(NOT('Personnel Details'!$I$14=""), $B203&gt;='Personnel Details'!$I$14), 'Personnel Details'!$L$14, 'Personnel Details'!$G$14)))</f>
        <v>0.85</v>
      </c>
      <c r="HO203" s="59">
        <f t="shared" si="406"/>
        <v>0</v>
      </c>
      <c r="HP203" s="53"/>
      <c r="HR203" s="78" t="str">
        <f>IF(HR$9="", "", IF(AND(NOT('Personnel Details'!$N$15=""), $B203&gt;='Personnel Details'!$N$15), 'Personnel Details'!$O$15, IF(AND(NOT('Personnel Details'!$I$15=""), $B203&gt;='Personnel Details'!$I$15), 'Personnel Details'!$J$15, 'Personnel Details'!$E$15)))</f>
        <v/>
      </c>
      <c r="HS203" s="59" t="str">
        <f>IF(HR$9="", "", IF(AND(NOT('Personnel Details'!$N$15=""), $B203&gt;='Personnel Details'!$N$15), IF('Personnel Details'!$P$15="","", 'Personnel Details'!$P$15), IF(AND(NOT('Personnel Details'!$I$15=""), $B203&gt;='Personnel Details'!$I$15), IF('Personnel Details'!$K$15="", "", 'Personnel Details'!$K$15), IF('Personnel Details'!$F$15="", "", 'Personnel Details'!$F$15))))</f>
        <v/>
      </c>
      <c r="HT203" s="79" t="str">
        <f>IF(HR$9="", "", IF(AND(NOT('Personnel Details'!$N$15=""), $B203&gt;='Personnel Details'!$N$15), 'Personnel Details'!$Q$15, IF(AND(NOT('Personnel Details'!$I$15=""), $B203&gt;='Personnel Details'!$I$15), 'Personnel Details'!$L$15, 'Personnel Details'!$G$15)))</f>
        <v/>
      </c>
      <c r="HU203" s="59">
        <f t="shared" si="407"/>
        <v>0</v>
      </c>
      <c r="HV203" s="53"/>
      <c r="HX203" s="78" t="str">
        <f>IF(HX$9="", "", IF(AND(NOT('Personnel Details'!$N$16=""), $B203&gt;='Personnel Details'!$N$16), 'Personnel Details'!$O$16, IF(AND(NOT('Personnel Details'!$I$16=""), $B203&gt;='Personnel Details'!$I$16), 'Personnel Details'!$J$16, 'Personnel Details'!$E$16)))</f>
        <v/>
      </c>
      <c r="HY203" s="59" t="str">
        <f>IF(HX$9="", "", IF(AND(NOT('Personnel Details'!$N$16=""), $B203&gt;='Personnel Details'!$N$16), IF('Personnel Details'!$P$16="","", 'Personnel Details'!$P$16), IF(AND(NOT('Personnel Details'!$I$16=""), $B203&gt;='Personnel Details'!$I$16), IF('Personnel Details'!$K$16="", "", 'Personnel Details'!$K$16), IF('Personnel Details'!$F$16="", "", 'Personnel Details'!$F$16))))</f>
        <v/>
      </c>
      <c r="HZ203" s="79" t="str">
        <f>IF(HX$9="", "", IF(AND(NOT('Personnel Details'!$N$16=""), $B203&gt;='Personnel Details'!$N$16), 'Personnel Details'!$Q$16, IF(AND(NOT('Personnel Details'!$I$16=""), $B203&gt;='Personnel Details'!$I$16), 'Personnel Details'!$L$16, 'Personnel Details'!$G$16)))</f>
        <v/>
      </c>
      <c r="IA203" s="59">
        <f t="shared" si="408"/>
        <v>0</v>
      </c>
      <c r="IB203" s="53"/>
      <c r="ID203" s="78" t="str">
        <f>IF(ID$9="", "", IF(AND(NOT('Personnel Details'!$N$17=""), $B203&gt;='Personnel Details'!$N$17), 'Personnel Details'!$O$17, IF(AND(NOT('Personnel Details'!$I$17=""), $B203&gt;='Personnel Details'!$I$17), 'Personnel Details'!$J$17, 'Personnel Details'!$E$17)))</f>
        <v/>
      </c>
      <c r="IE203" s="59" t="str">
        <f>IF(ID$9="", "", IF(AND(NOT('Personnel Details'!$N$17=""), $B203&gt;='Personnel Details'!$N$17), IF('Personnel Details'!$P$17="","", 'Personnel Details'!$P$17), IF(AND(NOT('Personnel Details'!$I$17=""), $B203&gt;='Personnel Details'!$I$17), IF('Personnel Details'!$K$17="", "", 'Personnel Details'!$K$17), IF('Personnel Details'!$F$17="", "", 'Personnel Details'!$F$17))))</f>
        <v/>
      </c>
      <c r="IF203" s="79" t="str">
        <f>IF(ID$9="", "", IF(AND(NOT('Personnel Details'!$N$17=""), $B203&gt;='Personnel Details'!$N$17), 'Personnel Details'!$Q$17, IF(AND(NOT('Personnel Details'!$I$17=""), $B203&gt;='Personnel Details'!$I$17), 'Personnel Details'!$L$17, 'Personnel Details'!$G$17)))</f>
        <v/>
      </c>
      <c r="IG203" s="59">
        <f t="shared" si="409"/>
        <v>0</v>
      </c>
      <c r="IH203" s="53"/>
      <c r="IJ203" s="78" t="str">
        <f>IF(IJ$9="", "", IF(AND(NOT('Personnel Details'!$N$18=""), $B203&gt;='Personnel Details'!$N$18), 'Personnel Details'!$O$18, IF(AND(NOT('Personnel Details'!$I$18=""), $B203&gt;='Personnel Details'!$I$18), 'Personnel Details'!$J$18, 'Personnel Details'!$E$18)))</f>
        <v/>
      </c>
      <c r="IK203" s="59" t="str">
        <f>IF(IJ$9="", "", IF(AND(NOT('Personnel Details'!$N$18=""), $B203&gt;='Personnel Details'!$N$18), IF('Personnel Details'!$P$18="","", 'Personnel Details'!$P$18), IF(AND(NOT('Personnel Details'!$I$18=""), $B203&gt;='Personnel Details'!$I$18), IF('Personnel Details'!$K$18="", "", 'Personnel Details'!$K$18), IF('Personnel Details'!$F$18="", "", 'Personnel Details'!$F$18))))</f>
        <v/>
      </c>
      <c r="IL203" s="79" t="str">
        <f>IF(IJ$9="", "", IF(AND(NOT('Personnel Details'!$N$18=""), $B203&gt;='Personnel Details'!$N$18), 'Personnel Details'!$Q$18, IF(AND(NOT('Personnel Details'!$I$18=""), $B203&gt;='Personnel Details'!$I$18), 'Personnel Details'!$L$18, 'Personnel Details'!$G$18)))</f>
        <v/>
      </c>
      <c r="IM203" s="59">
        <f t="shared" si="410"/>
        <v>0</v>
      </c>
      <c r="IN203" s="53"/>
      <c r="IP203" s="78" t="str">
        <f>IF(IP$9="", "", IF(AND(NOT('Personnel Details'!$N$19=""), $B203&gt;='Personnel Details'!$N$19), 'Personnel Details'!$O$19, IF(AND(NOT('Personnel Details'!$I$19=""), $B203&gt;='Personnel Details'!$I$19), 'Personnel Details'!$J$19, 'Personnel Details'!$E$19)))</f>
        <v/>
      </c>
      <c r="IQ203" s="59" t="str">
        <f>IF(IP$9="", "", IF(AND(NOT('Personnel Details'!$N$19=""), $B203&gt;='Personnel Details'!$N$19), IF('Personnel Details'!$P$19="","", 'Personnel Details'!$P$19), IF(AND(NOT('Personnel Details'!$I$19=""), $B203&gt;='Personnel Details'!$I$19), IF('Personnel Details'!$K$19="", "", 'Personnel Details'!$K$19), IF('Personnel Details'!$F$19="", "", 'Personnel Details'!$F$19))))</f>
        <v/>
      </c>
      <c r="IR203" s="79" t="str">
        <f>IF(IP$9="", "", IF(AND(NOT('Personnel Details'!$N$19=""), $B203&gt;='Personnel Details'!$N$19), 'Personnel Details'!$Q$19, IF(AND(NOT('Personnel Details'!$I$19=""), $B203&gt;='Personnel Details'!$I$19), 'Personnel Details'!$L$19, 'Personnel Details'!$G$19)))</f>
        <v/>
      </c>
      <c r="IS203" s="59">
        <f t="shared" si="411"/>
        <v>0</v>
      </c>
      <c r="IT203" s="53"/>
      <c r="IV203" s="78" t="str">
        <f>IF(IV$9="", "", IF(AND(NOT('Personnel Details'!$N$20=""), $B203&gt;='Personnel Details'!$N$20), 'Personnel Details'!$O$20, IF(AND(NOT('Personnel Details'!$I$20=""), $B203&gt;='Personnel Details'!$I$20), 'Personnel Details'!$J$20, 'Personnel Details'!$E$20)))</f>
        <v/>
      </c>
      <c r="IW203" s="59" t="str">
        <f>IF(IV$9="", "", IF(AND(NOT('Personnel Details'!$N$20=""), $B203&gt;='Personnel Details'!$N$20), IF('Personnel Details'!$P$20="","", 'Personnel Details'!$P$20), IF(AND(NOT('Personnel Details'!$I$20=""), $B203&gt;='Personnel Details'!$I$20), IF('Personnel Details'!$K$20="", "", 'Personnel Details'!$K$20), IF('Personnel Details'!$F$20="", "", 'Personnel Details'!$F$20))))</f>
        <v/>
      </c>
      <c r="IX203" s="79" t="str">
        <f>IF(IV$9="", "", IF(AND(NOT('Personnel Details'!$N$20=""), $B203&gt;='Personnel Details'!$N$20), 'Personnel Details'!$Q$20, IF(AND(NOT('Personnel Details'!$I$20=""), $B203&gt;='Personnel Details'!$I$20), 'Personnel Details'!$L$20, 'Personnel Details'!$G$20)))</f>
        <v/>
      </c>
      <c r="IY203" s="59">
        <f t="shared" si="412"/>
        <v>0</v>
      </c>
      <c r="IZ203" s="53"/>
      <c r="JB203" s="78" t="str">
        <f>IF(JB$9="", "", IF(AND(NOT('Personnel Details'!$N$21=""), $B203&gt;='Personnel Details'!$N$21), 'Personnel Details'!$O$21, IF(AND(NOT('Personnel Details'!$I$21=""), $B203&gt;='Personnel Details'!$I$21), 'Personnel Details'!$J$21, 'Personnel Details'!$E$21)))</f>
        <v/>
      </c>
      <c r="JC203" s="59" t="str">
        <f>IF(JB$9="", "", IF(AND(NOT('Personnel Details'!$N$21=""), $B203&gt;='Personnel Details'!$N$21), IF('Personnel Details'!$P$21="","", 'Personnel Details'!$P$21), IF(AND(NOT('Personnel Details'!$I$21=""), $B203&gt;='Personnel Details'!$I$21), IF('Personnel Details'!$K$21="", "", 'Personnel Details'!$K$21), IF('Personnel Details'!$F$21="", "", 'Personnel Details'!$F$21))))</f>
        <v/>
      </c>
      <c r="JD203" s="79" t="str">
        <f>IF(JB$9="", "", IF(AND(NOT('Personnel Details'!$N$21=""), $B203&gt;='Personnel Details'!$N$21), 'Personnel Details'!$Q$21, IF(AND(NOT('Personnel Details'!$I$21=""), $B203&gt;='Personnel Details'!$I$21), 'Personnel Details'!$L$21, 'Personnel Details'!$G$21)))</f>
        <v/>
      </c>
      <c r="JE203" s="59">
        <f t="shared" si="413"/>
        <v>0</v>
      </c>
      <c r="JF203" s="53"/>
      <c r="JH203" s="78" t="str">
        <f>IF(JH$9="", "", IF(AND(NOT('Personnel Details'!$N$22=""), $B203&gt;='Personnel Details'!$N$22), 'Personnel Details'!$O$22, IF(AND(NOT('Personnel Details'!$I$22=""), $B203&gt;='Personnel Details'!$I$22), 'Personnel Details'!$J$22, 'Personnel Details'!$E$22)))</f>
        <v/>
      </c>
      <c r="JI203" s="59" t="str">
        <f>IF(JH$9="", "", IF(AND(NOT('Personnel Details'!$N$22=""), $B203&gt;='Personnel Details'!$N$22), IF('Personnel Details'!$P$22="","", 'Personnel Details'!$P$22), IF(AND(NOT('Personnel Details'!$I$22=""), $B203&gt;='Personnel Details'!$I$22), IF('Personnel Details'!$K$22="", "", 'Personnel Details'!$K$22), IF('Personnel Details'!$F$22="", "", 'Personnel Details'!$F$22))))</f>
        <v/>
      </c>
      <c r="JJ203" s="79" t="str">
        <f>IF(JH$9="", "", IF(AND(NOT('Personnel Details'!$N$22=""), $B203&gt;='Personnel Details'!$N$22), 'Personnel Details'!$Q$22, IF(AND(NOT('Personnel Details'!$I$22=""), $B203&gt;='Personnel Details'!$I$22), 'Personnel Details'!$L$22, 'Personnel Details'!$G$22)))</f>
        <v/>
      </c>
      <c r="JK203" s="59">
        <f t="shared" si="414"/>
        <v>0</v>
      </c>
      <c r="JL203" s="53"/>
      <c r="JN203" s="78" t="str">
        <f>IF(JN$9="", "", IF(AND(NOT('Personnel Details'!$N$23=""), $B203&gt;='Personnel Details'!$N$23), 'Personnel Details'!$O$23, IF(AND(NOT('Personnel Details'!$I$23=""), $B203&gt;='Personnel Details'!$I$23), 'Personnel Details'!$J$23, 'Personnel Details'!$E$23)))</f>
        <v/>
      </c>
      <c r="JO203" s="59" t="str">
        <f>IF(JN$9="", "", IF(AND(NOT('Personnel Details'!$N$23=""), $B203&gt;='Personnel Details'!$N$23), IF('Personnel Details'!$P$23="","", 'Personnel Details'!$P$23), IF(AND(NOT('Personnel Details'!$I$23=""), $B203&gt;='Personnel Details'!$I$23), IF('Personnel Details'!$K$23="", "", 'Personnel Details'!$K$23), IF('Personnel Details'!$F$23="", "", 'Personnel Details'!$F$23))))</f>
        <v/>
      </c>
      <c r="JP203" s="79" t="str">
        <f>IF(JN$9="", "", IF(AND(NOT('Personnel Details'!$N$23=""), $B203&gt;='Personnel Details'!$N$23), 'Personnel Details'!$Q$23, IF(AND(NOT('Personnel Details'!$I$23=""), $B203&gt;='Personnel Details'!$I$23), 'Personnel Details'!$L$23, 'Personnel Details'!$G$23)))</f>
        <v/>
      </c>
      <c r="JQ203" s="59">
        <f t="shared" si="415"/>
        <v>0</v>
      </c>
      <c r="JR203" s="53"/>
      <c r="JT203" s="78" t="str">
        <f>IF(JT$9="", "", IF(AND(NOT('Personnel Details'!$N$24=""), $B203&gt;='Personnel Details'!$N$24), 'Personnel Details'!$O$24, IF(AND(NOT('Personnel Details'!$I$24=""), $B203&gt;='Personnel Details'!$I$24), 'Personnel Details'!$J$24, 'Personnel Details'!$E$24)))</f>
        <v/>
      </c>
      <c r="JU203" s="59" t="str">
        <f>IF(JT$9="", "", IF(AND(NOT('Personnel Details'!$N$24=""), $B203&gt;='Personnel Details'!$N$24), IF('Personnel Details'!$P$24="","", 'Personnel Details'!$P$24), IF(AND(NOT('Personnel Details'!$I$24=""), $B203&gt;='Personnel Details'!$I$24), IF('Personnel Details'!$K$24="", "", 'Personnel Details'!$K$24), IF('Personnel Details'!$F$24="", "", 'Personnel Details'!$F$24))))</f>
        <v/>
      </c>
      <c r="JV203" s="79" t="str">
        <f>IF(JT$9="", "", IF(AND(NOT('Personnel Details'!$N$24=""), $B203&gt;='Personnel Details'!$N$24), 'Personnel Details'!$Q$24, IF(AND(NOT('Personnel Details'!$I$24=""), $B203&gt;='Personnel Details'!$I$24), 'Personnel Details'!$L$24, 'Personnel Details'!$G$24)))</f>
        <v/>
      </c>
      <c r="JW203" s="59">
        <f t="shared" si="416"/>
        <v>0</v>
      </c>
      <c r="JX203" s="53"/>
      <c r="JZ203" s="78" t="str">
        <f>IF(JZ$9="", "", IF(AND(NOT('Personnel Details'!$N$25=""), $B203&gt;='Personnel Details'!$N$25), 'Personnel Details'!$O$25, IF(AND(NOT('Personnel Details'!$I$25=""), $B203&gt;='Personnel Details'!$I$25), 'Personnel Details'!$J$25, 'Personnel Details'!$E$25)))</f>
        <v/>
      </c>
      <c r="KA203" s="59" t="str">
        <f>IF(JZ$9="", "", IF(AND(NOT('Personnel Details'!$N$25=""), $B203&gt;='Personnel Details'!$N$25), IF('Personnel Details'!$P$25="","", 'Personnel Details'!$P$25), IF(AND(NOT('Personnel Details'!$I$25=""), $B203&gt;='Personnel Details'!$I$25), IF('Personnel Details'!$K$25="", "", 'Personnel Details'!$K$25), IF('Personnel Details'!$F$25="", "", 'Personnel Details'!$F$25))))</f>
        <v/>
      </c>
      <c r="KB203" s="79" t="str">
        <f>IF(JZ$9="", "", IF(AND(NOT('Personnel Details'!$N$25=""), $B203&gt;='Personnel Details'!$N$25), 'Personnel Details'!$Q$25, IF(AND(NOT('Personnel Details'!$I$25=""), $B203&gt;='Personnel Details'!$I$25), 'Personnel Details'!$L$25, 'Personnel Details'!$G$25)))</f>
        <v/>
      </c>
      <c r="KC203" s="59">
        <f t="shared" si="417"/>
        <v>0</v>
      </c>
      <c r="KD203" s="53"/>
      <c r="KF203" s="78" t="str">
        <f>IF(KF$9="", "", IF(AND(NOT('Personnel Details'!$N$26=""), $B203&gt;='Personnel Details'!$N$26), 'Personnel Details'!$O$26, IF(AND(NOT('Personnel Details'!$I$26=""), $B203&gt;='Personnel Details'!$I$26), 'Personnel Details'!$J$26, 'Personnel Details'!$E$26)))</f>
        <v/>
      </c>
      <c r="KG203" s="59" t="str">
        <f>IF(KF$9="", "", IF(AND(NOT('Personnel Details'!$N$26=""), $B203&gt;='Personnel Details'!$N$26), IF('Personnel Details'!$P$26="","", 'Personnel Details'!$P$26), IF(AND(NOT('Personnel Details'!$I$26=""), $B203&gt;='Personnel Details'!$I$26), IF('Personnel Details'!$K$26="", "", 'Personnel Details'!$K$26), IF('Personnel Details'!$F$26="", "", 'Personnel Details'!$F$26))))</f>
        <v/>
      </c>
      <c r="KH203" s="79" t="str">
        <f>IF(KF$9="", "", IF(AND(NOT('Personnel Details'!$N$26=""), $B203&gt;='Personnel Details'!$N$26), 'Personnel Details'!$Q$26, IF(AND(NOT('Personnel Details'!$I$26=""), $B203&gt;='Personnel Details'!$I$26), 'Personnel Details'!$L$26, 'Personnel Details'!$G$26)))</f>
        <v/>
      </c>
      <c r="KI203" s="59">
        <f t="shared" si="418"/>
        <v>0</v>
      </c>
      <c r="KJ203" s="53"/>
      <c r="KL203" s="78" t="str">
        <f>IF(KL$9="", "", IF(AND(NOT('Personnel Details'!$N$27=""), $B203&gt;='Personnel Details'!$N$27), 'Personnel Details'!$O$27, IF(AND(NOT('Personnel Details'!$I$27=""), $B203&gt;='Personnel Details'!$I$27), 'Personnel Details'!$J$27, 'Personnel Details'!$E$27)))</f>
        <v/>
      </c>
      <c r="KM203" s="59" t="str">
        <f>IF(KL$9="", "", IF(AND(NOT('Personnel Details'!$N$27=""), $B203&gt;='Personnel Details'!$N$27), IF('Personnel Details'!$P$27="","", 'Personnel Details'!$P$27), IF(AND(NOT('Personnel Details'!$I$27=""), $B203&gt;='Personnel Details'!$I$27), IF('Personnel Details'!$K$27="", "", 'Personnel Details'!$K$27), IF('Personnel Details'!$F$27="", "", 'Personnel Details'!$F$27))))</f>
        <v/>
      </c>
      <c r="KN203" s="79" t="str">
        <f>IF(KL$9="", "", IF(AND(NOT('Personnel Details'!$N$27=""), $B203&gt;='Personnel Details'!$N$27), 'Personnel Details'!$Q$27, IF(AND(NOT('Personnel Details'!$I$27=""), $B203&gt;='Personnel Details'!$I$27), 'Personnel Details'!$L$27, 'Personnel Details'!$G$27)))</f>
        <v/>
      </c>
      <c r="KO203" s="59">
        <f t="shared" si="419"/>
        <v>0</v>
      </c>
      <c r="KP203" s="53"/>
      <c r="KR203" s="78" t="str">
        <f>IF(KR$9="", "", IF(AND(NOT('Personnel Details'!$N$28=""), $B203&gt;='Personnel Details'!$N$28), 'Personnel Details'!$O$28, IF(AND(NOT('Personnel Details'!$I$28=""), $B203&gt;='Personnel Details'!$I$28), 'Personnel Details'!$J$28, 'Personnel Details'!$E$28)))</f>
        <v/>
      </c>
      <c r="KS203" s="59" t="str">
        <f>IF(KR$9="", "", IF(AND(NOT('Personnel Details'!$N$28=""), $B203&gt;='Personnel Details'!$N$28), IF('Personnel Details'!$P$28="","", 'Personnel Details'!$P$28), IF(AND(NOT('Personnel Details'!$I$28=""), $B203&gt;='Personnel Details'!$I$28), IF('Personnel Details'!$K$28="", "", 'Personnel Details'!$K$28), IF('Personnel Details'!$F$28="", "", 'Personnel Details'!$F$28))))</f>
        <v/>
      </c>
      <c r="KT203" s="79" t="str">
        <f>IF(KR$9="", "", IF(AND(NOT('Personnel Details'!$N$28=""), $B203&gt;='Personnel Details'!$N$28), 'Personnel Details'!$Q$28, IF(AND(NOT('Personnel Details'!$I$28=""), $B203&gt;='Personnel Details'!$I$28), 'Personnel Details'!$L$28, 'Personnel Details'!$G$28)))</f>
        <v/>
      </c>
      <c r="KU203" s="59">
        <f t="shared" si="420"/>
        <v>0</v>
      </c>
      <c r="KV203" s="53"/>
      <c r="KX203" s="78" t="str">
        <f>IF(KX$9="", "", IF(AND(NOT('Personnel Details'!$N$29=""), $B203&gt;='Personnel Details'!$N$29), 'Personnel Details'!$O$29, IF(AND(NOT('Personnel Details'!$I$29=""), $B203&gt;='Personnel Details'!$I$29), 'Personnel Details'!$J$29, 'Personnel Details'!$E$29)))</f>
        <v/>
      </c>
      <c r="KY203" s="59" t="str">
        <f>IF(KX$9="", "", IF(AND(NOT('Personnel Details'!$N$29=""), $B203&gt;='Personnel Details'!$N$29), IF('Personnel Details'!$P$29="","", 'Personnel Details'!$P$29), IF(AND(NOT('Personnel Details'!$I$29=""), $B203&gt;='Personnel Details'!$I$29), IF('Personnel Details'!$K$29="", "", 'Personnel Details'!$K$29), IF('Personnel Details'!$F$29="", "", 'Personnel Details'!$F$29))))</f>
        <v/>
      </c>
      <c r="KZ203" s="79" t="str">
        <f>IF(KX$9="", "", IF(AND(NOT('Personnel Details'!$N$29=""), $B203&gt;='Personnel Details'!$N$29), 'Personnel Details'!$Q$29, IF(AND(NOT('Personnel Details'!$I$29=""), $B203&gt;='Personnel Details'!$I$29), 'Personnel Details'!$L$29, 'Personnel Details'!$G$29)))</f>
        <v/>
      </c>
      <c r="LA203" s="59">
        <f t="shared" si="421"/>
        <v>0</v>
      </c>
      <c r="LB203" s="53"/>
      <c r="LD203" s="78" t="str">
        <f>IF(LD$9="", "", IF(AND(NOT('Personnel Details'!$N$30=""), $B203&gt;='Personnel Details'!$N$30), 'Personnel Details'!$O$30, IF(AND(NOT('Personnel Details'!$I$30=""), $B203&gt;='Personnel Details'!$I$30), 'Personnel Details'!$J$30, 'Personnel Details'!$E$30)))</f>
        <v/>
      </c>
      <c r="LE203" s="59" t="str">
        <f>IF(LD$9="", "", IF(AND(NOT('Personnel Details'!$N$30=""), $B203&gt;='Personnel Details'!$N$30), IF('Personnel Details'!$P$30="","", 'Personnel Details'!$P$30), IF(AND(NOT('Personnel Details'!$I$30=""), $B203&gt;='Personnel Details'!$I$30), IF('Personnel Details'!$K$30="", "", 'Personnel Details'!$K$30), IF('Personnel Details'!$F$30="", "", 'Personnel Details'!$F$30))))</f>
        <v/>
      </c>
      <c r="LF203" s="79" t="str">
        <f>IF(LD$9="", "", IF(AND(NOT('Personnel Details'!$N$30=""), $B203&gt;='Personnel Details'!$N$30), 'Personnel Details'!$Q$30, IF(AND(NOT('Personnel Details'!$I$30=""), $B203&gt;='Personnel Details'!$I$30), 'Personnel Details'!$L$30, 'Personnel Details'!$G$30)))</f>
        <v/>
      </c>
      <c r="LG203" s="59">
        <f t="shared" si="422"/>
        <v>0</v>
      </c>
      <c r="LH203" s="53"/>
      <c r="LJ203" s="78" t="str">
        <f>IF(LJ$9="", "", IF(AND(NOT('Personnel Details'!$N$31=""), $B203&gt;='Personnel Details'!$N$31), 'Personnel Details'!$O$31, IF(AND(NOT('Personnel Details'!$I$31=""), $B203&gt;='Personnel Details'!$I$31), 'Personnel Details'!$J$31, 'Personnel Details'!$E$31)))</f>
        <v/>
      </c>
      <c r="LK203" s="59" t="str">
        <f>IF(LJ$9="", "", IF(AND(NOT('Personnel Details'!$N$31=""), $B203&gt;='Personnel Details'!$N$31), IF('Personnel Details'!$P$31="","", 'Personnel Details'!$P$31), IF(AND(NOT('Personnel Details'!$I$31=""), $B203&gt;='Personnel Details'!$I$31), IF('Personnel Details'!$K$31="", "", 'Personnel Details'!$K$31), IF('Personnel Details'!$F$31="", "", 'Personnel Details'!$F$31))))</f>
        <v/>
      </c>
      <c r="LL203" s="79" t="str">
        <f>IF(LJ$9="", "", IF(AND(NOT('Personnel Details'!$N$31=""), $B203&gt;='Personnel Details'!$N$31), 'Personnel Details'!$Q$31, IF(AND(NOT('Personnel Details'!$I$31=""), $B203&gt;='Personnel Details'!$I$31), 'Personnel Details'!$L$31, 'Personnel Details'!$G$31)))</f>
        <v/>
      </c>
      <c r="LM203" s="59">
        <f t="shared" si="423"/>
        <v>0</v>
      </c>
      <c r="LN203" s="53"/>
      <c r="LP203" s="78" t="str">
        <f>IF(LP$9="", "", IF(AND(NOT('Personnel Details'!$N$32=""), $B203&gt;='Personnel Details'!$N$32), 'Personnel Details'!$O$32, IF(AND(NOT('Personnel Details'!$I$32=""), $B203&gt;='Personnel Details'!$I$32), 'Personnel Details'!$J$32, 'Personnel Details'!$E$32)))</f>
        <v/>
      </c>
      <c r="LQ203" s="59" t="str">
        <f>IF(LP$9="", "", IF(AND(NOT('Personnel Details'!$N$32=""), $B203&gt;='Personnel Details'!$N$32), IF('Personnel Details'!$P$32="","", 'Personnel Details'!$P$32), IF(AND(NOT('Personnel Details'!$I$32=""), $B203&gt;='Personnel Details'!$I$32), IF('Personnel Details'!$K$32="", "", 'Personnel Details'!$K$32), IF('Personnel Details'!$F$32="", "", 'Personnel Details'!$F$32))))</f>
        <v/>
      </c>
      <c r="LR203" s="79" t="str">
        <f>IF(LP$9="", "", IF(AND(NOT('Personnel Details'!$N$32=""), $B203&gt;='Personnel Details'!$N$32), 'Personnel Details'!$Q$32, IF(AND(NOT('Personnel Details'!$I$32=""), $B203&gt;='Personnel Details'!$I$32), 'Personnel Details'!$L$32, 'Personnel Details'!$G$32)))</f>
        <v/>
      </c>
      <c r="LS203" s="59">
        <f t="shared" si="424"/>
        <v>0</v>
      </c>
      <c r="LT203" s="53"/>
      <c r="LV203" s="78" t="str">
        <f>IF(LV$9="", "", IF(AND(NOT('Personnel Details'!$N$33=""), $B203&gt;='Personnel Details'!$N$33), 'Personnel Details'!$O$33, IF(AND(NOT('Personnel Details'!$I$33=""), $B203&gt;='Personnel Details'!$I$33), 'Personnel Details'!$J$33, 'Personnel Details'!$E$33)))</f>
        <v/>
      </c>
      <c r="LW203" s="59" t="str">
        <f>IF(LV$9="", "", IF(AND(NOT('Personnel Details'!$N$33=""), $B203&gt;='Personnel Details'!$N$33), IF('Personnel Details'!$P$33="","", 'Personnel Details'!$P$33), IF(AND(NOT('Personnel Details'!$I$33=""), $B203&gt;='Personnel Details'!$I$33), IF('Personnel Details'!$K$33="", "", 'Personnel Details'!$K$33), IF('Personnel Details'!$F$33="", "", 'Personnel Details'!$F$33))))</f>
        <v/>
      </c>
      <c r="LX203" s="79" t="str">
        <f>IF(LV$9="", "", IF(AND(NOT('Personnel Details'!$N$33=""), $B203&gt;='Personnel Details'!$N$33), 'Personnel Details'!$Q$33, IF(AND(NOT('Personnel Details'!$I$33=""), $B203&gt;='Personnel Details'!$I$33), 'Personnel Details'!$L$33, 'Personnel Details'!$G$33)))</f>
        <v/>
      </c>
      <c r="LY203" s="59">
        <f t="shared" si="425"/>
        <v>0</v>
      </c>
      <c r="LZ203" s="53"/>
      <c r="MB203" s="78" t="str">
        <f>IF(MB$9="", "", IF(AND(NOT('Personnel Details'!$N$34=""), $B203&gt;='Personnel Details'!$N$34), 'Personnel Details'!$O$34, IF(AND(NOT('Personnel Details'!$I$34=""), $B203&gt;='Personnel Details'!$I$34), 'Personnel Details'!$J$34, 'Personnel Details'!$E$34)))</f>
        <v/>
      </c>
      <c r="MC203" s="59" t="str">
        <f>IF(MB$9="", "", IF(AND(NOT('Personnel Details'!$N$34=""), $B203&gt;='Personnel Details'!$N$34), IF('Personnel Details'!$P$34="","", 'Personnel Details'!$P$34), IF(AND(NOT('Personnel Details'!$I$34=""), $B203&gt;='Personnel Details'!$I$34), IF('Personnel Details'!$K$34="", "", 'Personnel Details'!$K$34), IF('Personnel Details'!$F$34="", "", 'Personnel Details'!$F$34))))</f>
        <v/>
      </c>
      <c r="MD203" s="79" t="str">
        <f>IF(MB$9="", "", IF(AND(NOT('Personnel Details'!$N$34=""), $B203&gt;='Personnel Details'!$N$34), 'Personnel Details'!$Q$34, IF(AND(NOT('Personnel Details'!$I$34=""), $B203&gt;='Personnel Details'!$I$34), 'Personnel Details'!$L$34, 'Personnel Details'!$G$34)))</f>
        <v/>
      </c>
      <c r="ME203" s="59">
        <f t="shared" si="426"/>
        <v>0</v>
      </c>
      <c r="MF203" s="53"/>
      <c r="MH203" s="78" t="str">
        <f>IF(MH$9="", "", IF(AND(NOT('Personnel Details'!$N$35=""), $B203&gt;='Personnel Details'!$N$35), 'Personnel Details'!$O$35, IF(AND(NOT('Personnel Details'!$I$35=""), $B203&gt;='Personnel Details'!$I$35), 'Personnel Details'!$J$35, 'Personnel Details'!$E$35)))</f>
        <v/>
      </c>
      <c r="MI203" s="59" t="str">
        <f>IF(MH$9="", "", IF(AND(NOT('Personnel Details'!$N$35=""), $B203&gt;='Personnel Details'!$N$35), IF('Personnel Details'!$P$35="","", 'Personnel Details'!$P$35), IF(AND(NOT('Personnel Details'!$I$35=""), $B203&gt;='Personnel Details'!$I$35), IF('Personnel Details'!$K$35="", "", 'Personnel Details'!$K$35), IF('Personnel Details'!$F$35="", "", 'Personnel Details'!$F$35))))</f>
        <v/>
      </c>
      <c r="MJ203" s="79" t="str">
        <f>IF(MH$9="", "", IF(AND(NOT('Personnel Details'!$N$35=""), $B203&gt;='Personnel Details'!$N$35), 'Personnel Details'!$Q$35, IF(AND(NOT('Personnel Details'!$I$35=""), $B203&gt;='Personnel Details'!$I$35), 'Personnel Details'!$L$35, 'Personnel Details'!$G$35)))</f>
        <v/>
      </c>
      <c r="MK203" s="59">
        <f t="shared" si="427"/>
        <v>0</v>
      </c>
      <c r="ML203" s="53"/>
      <c r="MN203" s="78" t="str">
        <f>IF(MN$9="", "", IF(AND(NOT('Personnel Details'!$N$36=""), $B203&gt;='Personnel Details'!$N$36), 'Personnel Details'!$O$36, IF(AND(NOT('Personnel Details'!$I$36=""), $B203&gt;='Personnel Details'!$I$36), 'Personnel Details'!$J$36, 'Personnel Details'!$E$36)))</f>
        <v/>
      </c>
      <c r="MO203" s="59" t="str">
        <f>IF(MN$9="", "", IF(AND(NOT('Personnel Details'!$N$36=""), $B203&gt;='Personnel Details'!$N$36), IF('Personnel Details'!$P$36="","", 'Personnel Details'!$P$36), IF(AND(NOT('Personnel Details'!$I$36=""), $B203&gt;='Personnel Details'!$I$36), IF('Personnel Details'!$K$36="", "", 'Personnel Details'!$K$36), IF('Personnel Details'!$F$36="", "", 'Personnel Details'!$F$36))))</f>
        <v/>
      </c>
      <c r="MP203" s="79" t="str">
        <f>IF(MN$9="", "", IF(AND(NOT('Personnel Details'!$N$36=""), $B203&gt;='Personnel Details'!$N$36), 'Personnel Details'!$Q$36, IF(AND(NOT('Personnel Details'!$I$36=""), $B203&gt;='Personnel Details'!$I$36), 'Personnel Details'!$L$36, 'Personnel Details'!$G$36)))</f>
        <v/>
      </c>
      <c r="MQ203" s="59">
        <f t="shared" si="428"/>
        <v>0</v>
      </c>
      <c r="MR203" s="53"/>
      <c r="MT203" s="78" t="str">
        <f>IF(MT$9="", "", IF(AND(NOT('Personnel Details'!$N$37=""), $B203&gt;='Personnel Details'!$N$37), 'Personnel Details'!$O$37, IF(AND(NOT('Personnel Details'!$I$37=""), $B203&gt;='Personnel Details'!$I$37), 'Personnel Details'!$J$37, 'Personnel Details'!$E$37)))</f>
        <v/>
      </c>
      <c r="MU203" s="59" t="str">
        <f>IF(MT$9="", "", IF(AND(NOT('Personnel Details'!$N$37=""), $B203&gt;='Personnel Details'!$N$37), IF('Personnel Details'!$P$37="","", 'Personnel Details'!$P$37), IF(AND(NOT('Personnel Details'!$I$37=""), $B203&gt;='Personnel Details'!$I$37), IF('Personnel Details'!$K$37="", "", 'Personnel Details'!$K$37), IF('Personnel Details'!$F$37="", "", 'Personnel Details'!$F$37))))</f>
        <v/>
      </c>
      <c r="MV203" s="79" t="str">
        <f>IF(MT$9="", "", IF(AND(NOT('Personnel Details'!$N$37=""), $B203&gt;='Personnel Details'!$N$37), 'Personnel Details'!$Q$37, IF(AND(NOT('Personnel Details'!$I$37=""), $B203&gt;='Personnel Details'!$I$37), 'Personnel Details'!$L$37, 'Personnel Details'!$G$37)))</f>
        <v/>
      </c>
      <c r="MW203" s="59">
        <f t="shared" si="429"/>
        <v>0</v>
      </c>
      <c r="MX203" s="53"/>
      <c r="MZ203" s="78" t="str">
        <f>IF(MZ$9="", "", IF(AND(NOT('Personnel Details'!$N$38=""), $B203&gt;='Personnel Details'!$N$38), 'Personnel Details'!$O$38, IF(AND(NOT('Personnel Details'!$I$38=""), $B203&gt;='Personnel Details'!$I$38), 'Personnel Details'!$J$38, 'Personnel Details'!$E$38)))</f>
        <v/>
      </c>
      <c r="NA203" s="59" t="str">
        <f>IF(MZ$9="", "", IF(AND(NOT('Personnel Details'!$N$38=""), $B203&gt;='Personnel Details'!$N$38), IF('Personnel Details'!$P$38="","", 'Personnel Details'!$P$38), IF(AND(NOT('Personnel Details'!$I$38=""), $B203&gt;='Personnel Details'!$I$38), IF('Personnel Details'!$K$38="", "", 'Personnel Details'!$K$38), IF('Personnel Details'!$F$38="", "", 'Personnel Details'!$F$38))))</f>
        <v/>
      </c>
      <c r="NB203" s="79" t="str">
        <f>IF(MZ$9="", "", IF(AND(NOT('Personnel Details'!$N$38=""), $B203&gt;='Personnel Details'!$N$38), 'Personnel Details'!$Q$38, IF(AND(NOT('Personnel Details'!$I$38=""), $B203&gt;='Personnel Details'!$I$38), 'Personnel Details'!$L$38, 'Personnel Details'!$G$38)))</f>
        <v/>
      </c>
      <c r="NC203" s="59">
        <f t="shared" si="430"/>
        <v>0</v>
      </c>
      <c r="ND203" s="53"/>
      <c r="NF203" s="78" t="str">
        <f>IF(NF$9="", "", IF(AND(NOT('Personnel Details'!$N$39=""), $B203&gt;='Personnel Details'!$N$39), 'Personnel Details'!$O$39, IF(AND(NOT('Personnel Details'!$I$39=""), $B203&gt;='Personnel Details'!$I$39), 'Personnel Details'!$J$39, 'Personnel Details'!$E$39)))</f>
        <v/>
      </c>
      <c r="NG203" s="59" t="str">
        <f>IF(NF$9="", "", IF(AND(NOT('Personnel Details'!$N$39=""), $B203&gt;='Personnel Details'!$N$39), IF('Personnel Details'!$P$39="","", 'Personnel Details'!$P$39), IF(AND(NOT('Personnel Details'!$I$39=""), $B203&gt;='Personnel Details'!$I$39), IF('Personnel Details'!$K$39="", "", 'Personnel Details'!$K$39), IF('Personnel Details'!$F$39="", "", 'Personnel Details'!$F$39))))</f>
        <v/>
      </c>
      <c r="NH203" s="79" t="str">
        <f>IF(NF$9="", "", IF(AND(NOT('Personnel Details'!$N$39=""), $B203&gt;='Personnel Details'!$N$39), 'Personnel Details'!$Q$39, IF(AND(NOT('Personnel Details'!$I$39=""), $B203&gt;='Personnel Details'!$I$39), 'Personnel Details'!$L$39, 'Personnel Details'!$G$39)))</f>
        <v/>
      </c>
      <c r="NI203" s="59">
        <f t="shared" si="431"/>
        <v>0</v>
      </c>
      <c r="NJ203" s="53"/>
      <c r="NL203" s="78" t="str">
        <f>IF(NL$9="", "", IF(AND(NOT('Personnel Details'!$N$40=""), $B203&gt;='Personnel Details'!$N$40), 'Personnel Details'!$O$40, IF(AND(NOT('Personnel Details'!$I$40=""), $B203&gt;='Personnel Details'!$I$40), 'Personnel Details'!$J$40, 'Personnel Details'!$E$40)))</f>
        <v/>
      </c>
      <c r="NM203" s="59" t="str">
        <f>IF(NL$9="", "", IF(AND(NOT('Personnel Details'!$N$40=""), $B203&gt;='Personnel Details'!$N$40), IF('Personnel Details'!$P$40="","", 'Personnel Details'!$P$40), IF(AND(NOT('Personnel Details'!$I$40=""), $B203&gt;='Personnel Details'!$I$40), IF('Personnel Details'!$K$40="", "", 'Personnel Details'!$K$40), IF('Personnel Details'!$F$40="", "", 'Personnel Details'!$F$40))))</f>
        <v/>
      </c>
      <c r="NN203" s="79" t="str">
        <f>IF(NL$9="", "", IF(AND(NOT('Personnel Details'!$N$40=""), $B203&gt;='Personnel Details'!$N$40), 'Personnel Details'!$Q$40, IF(AND(NOT('Personnel Details'!$I$40=""), $B203&gt;='Personnel Details'!$I$40), 'Personnel Details'!$L$40, 'Personnel Details'!$G$40)))</f>
        <v/>
      </c>
      <c r="NO203" s="59">
        <f t="shared" si="432"/>
        <v>0</v>
      </c>
      <c r="NP203" s="53"/>
    </row>
    <row r="204" spans="1:380" x14ac:dyDescent="0.25">
      <c r="A204" s="32"/>
      <c r="B204" s="113">
        <f>IFERROR(IF(B203+1&gt;'Personnel Details'!$U$5, "", B203+1), "")</f>
        <v>44024</v>
      </c>
      <c r="C204" s="32"/>
      <c r="D204" s="120"/>
      <c r="E204" s="13" t="str">
        <f t="shared" si="463"/>
        <v/>
      </c>
      <c r="F204" s="13" t="str">
        <f t="shared" ref="F204:F267" si="494">IF(OR(D204="", $B204=""), "", IF(AND(GW203&gt;GU204, GW204&gt;GU204), D204*GV204, IF(AND(GW203&lt;GU204, GW204&gt;GU204), ((GW204-GU204)*GV204)+(($D204-(GW204-GU204))*GT204), D204*GT204)))</f>
        <v/>
      </c>
      <c r="G204" s="56" t="str">
        <f t="shared" si="433"/>
        <v/>
      </c>
      <c r="H204" s="16" t="str">
        <f t="shared" ref="H204:H267" si="495">IF(OR(D204="", $B204=""), "", IF(AND(GW203&gt;GU204, GW204&gt;GU204), GV204, IF(AND(GW203&lt;GU204, GW204&gt;GU204), "Both", GT204)))</f>
        <v/>
      </c>
      <c r="I204" s="32"/>
      <c r="J204" s="120"/>
      <c r="K204" s="62" t="str">
        <f t="shared" si="464"/>
        <v/>
      </c>
      <c r="L204" s="62" t="str">
        <f t="shared" ref="L204:L267" si="496">IF(OR(J204="", $B204=""), "", IF(AND(HC203&gt;HA204, HC204&gt;HA204), J204*HB204, IF(AND(HC203&lt;HA204, HC204&gt;HA204), ((HC204-HA204)*HB204)+(($D204-(HC204-HA204))*GZ204), J204*GZ204)))</f>
        <v/>
      </c>
      <c r="M204" s="65" t="str">
        <f t="shared" si="434"/>
        <v/>
      </c>
      <c r="N204" s="68" t="str">
        <f t="shared" ref="N204:N267" si="497">IF(OR(J204="", $B204=""), "", IF(AND(HC203&gt;HA204, HC204&gt;HA204), HB204, IF(AND(HC203&lt;HA204, HC204&gt;HA204), "Both", GZ204)))</f>
        <v/>
      </c>
      <c r="O204" s="32"/>
      <c r="P204" s="120"/>
      <c r="Q204" s="62" t="str">
        <f t="shared" si="465"/>
        <v/>
      </c>
      <c r="R204" s="62" t="str">
        <f t="shared" ref="R204:R267" si="498">IF(OR(P204="", $B204=""), "", IF(AND(HI203&gt;HG204, HI204&gt;HG204), P204*HH204, IF(AND(HI203&lt;HG204, HI204&gt;HG204), ((HI204-HG204)*HH204)+(($D204-(HI204-HG204))*HF204), P204*HF204)))</f>
        <v/>
      </c>
      <c r="S204" s="65" t="str">
        <f t="shared" si="435"/>
        <v/>
      </c>
      <c r="T204" s="68" t="str">
        <f t="shared" ref="T204:T267" si="499">IF(OR(P204="", $B204=""), "", IF(AND(HI203&gt;HG204, HI204&gt;HG204), HH204, IF(AND(HI203&lt;HG204, HI204&gt;HG204), "Both", HF204)))</f>
        <v/>
      </c>
      <c r="U204" s="32"/>
      <c r="V204" s="120"/>
      <c r="W204" s="62" t="str">
        <f t="shared" si="466"/>
        <v/>
      </c>
      <c r="X204" s="62" t="str">
        <f t="shared" ref="X204:X267" si="500">IF(OR(V204="", $B204=""), "", IF(AND(HO203&gt;HM204, HO204&gt;HM204), V204*HN204, IF(AND(HO203&lt;HM204, HO204&gt;HM204), ((HO204-HM204)*HN204)+(($D204-(HO204-HM204))*HL204), V204*HL204)))</f>
        <v/>
      </c>
      <c r="Y204" s="65" t="str">
        <f t="shared" si="436"/>
        <v/>
      </c>
      <c r="Z204" s="68" t="str">
        <f t="shared" ref="Z204:Z267" si="501">IF(OR(V204="", $B204=""), "", IF(AND(HO203&gt;HM204, HO204&gt;HM204), HN204, IF(AND(HO203&lt;HM204, HO204&gt;HM204), "Both", HL204)))</f>
        <v/>
      </c>
      <c r="AA204" s="32"/>
      <c r="AB204" s="120"/>
      <c r="AC204" s="62" t="str">
        <f t="shared" si="467"/>
        <v/>
      </c>
      <c r="AD204" s="62" t="str">
        <f t="shared" ref="AD204:AD267" si="502">IF(OR(AB204="", $B204=""), "", IF(AND(HU203&gt;HS204, HU204&gt;HS204), AB204*HT204, IF(AND(HU203&lt;HS204, HU204&gt;HS204), ((HU204-HS204)*HT204)+(($D204-(HU204-HS204))*HR204), AB204*HR204)))</f>
        <v/>
      </c>
      <c r="AE204" s="65" t="str">
        <f t="shared" si="437"/>
        <v/>
      </c>
      <c r="AF204" s="68" t="str">
        <f t="shared" ref="AF204:AF267" si="503">IF(OR(AB204="", $B204=""), "", IF(AND(HU203&gt;HS204, HU204&gt;HS204), HT204, IF(AND(HU203&lt;HS204, HU204&gt;HS204), "Both", HR204)))</f>
        <v/>
      </c>
      <c r="AG204" s="32"/>
      <c r="AH204" s="120"/>
      <c r="AI204" s="62" t="str">
        <f t="shared" si="468"/>
        <v/>
      </c>
      <c r="AJ204" s="62" t="str">
        <f t="shared" ref="AJ204:AJ267" si="504">IF(OR(AH204="", $B204=""), "", IF(AND(IA203&gt;HY204, IA204&gt;HY204), AH204*HZ204, IF(AND(IA203&lt;HY204, IA204&gt;HY204), ((IA204-HY204)*HZ204)+(($D204-(IA204-HY204))*HX204), AH204*HX204)))</f>
        <v/>
      </c>
      <c r="AK204" s="65" t="str">
        <f t="shared" si="438"/>
        <v/>
      </c>
      <c r="AL204" s="68" t="str">
        <f t="shared" ref="AL204:AL267" si="505">IF(OR(AH204="", $B204=""), "", IF(AND(IA203&gt;HY204, IA204&gt;HY204), HZ204, IF(AND(IA203&lt;HY204, IA204&gt;HY204), "Both", HX204)))</f>
        <v/>
      </c>
      <c r="AM204" s="32"/>
      <c r="AN204" s="120"/>
      <c r="AO204" s="62" t="str">
        <f t="shared" si="469"/>
        <v/>
      </c>
      <c r="AP204" s="62" t="str">
        <f t="shared" ref="AP204:AP267" si="506">IF(OR(AN204="", $B204=""), "", IF(AND(IG203&gt;IE204, IG204&gt;IE204), AN204*IF204, IF(AND(IG203&lt;IE204, IG204&gt;IE204), ((IG204-IE204)*IF204)+(($D204-(IG204-IE204))*ID204), AN204*ID204)))</f>
        <v/>
      </c>
      <c r="AQ204" s="65" t="str">
        <f t="shared" si="439"/>
        <v/>
      </c>
      <c r="AR204" s="68" t="str">
        <f t="shared" ref="AR204:AR267" si="507">IF(OR(AN204="", $B204=""), "", IF(AND(IG203&gt;IE204, IG204&gt;IE204), IF204, IF(AND(IG203&lt;IE204, IG204&gt;IE204), "Both", ID204)))</f>
        <v/>
      </c>
      <c r="AS204" s="32"/>
      <c r="AT204" s="120"/>
      <c r="AU204" s="62" t="str">
        <f t="shared" si="470"/>
        <v/>
      </c>
      <c r="AV204" s="62" t="str">
        <f t="shared" ref="AV204:AV267" si="508">IF(OR(AT204="", $B204=""), "", IF(AND(IM203&gt;IK204, IM204&gt;IK204), AT204*IL204, IF(AND(IM203&lt;IK204, IM204&gt;IK204), ((IM204-IK204)*IL204)+(($D204-(IM204-IK204))*IJ204), AT204*IJ204)))</f>
        <v/>
      </c>
      <c r="AW204" s="65" t="str">
        <f t="shared" si="440"/>
        <v/>
      </c>
      <c r="AX204" s="68" t="str">
        <f t="shared" ref="AX204:AX267" si="509">IF(OR(AT204="", $B204=""), "", IF(AND(IM203&gt;IK204, IM204&gt;IK204), IL204, IF(AND(IM203&lt;IK204, IM204&gt;IK204), "Both", IJ204)))</f>
        <v/>
      </c>
      <c r="AY204" s="32"/>
      <c r="AZ204" s="120"/>
      <c r="BA204" s="62" t="str">
        <f t="shared" si="471"/>
        <v/>
      </c>
      <c r="BB204" s="62" t="str">
        <f t="shared" ref="BB204:BB267" si="510">IF(OR(AZ204="", $B204=""), "", IF(AND(IS203&gt;IQ204, IS204&gt;IQ204), AZ204*IR204, IF(AND(IS203&lt;IQ204, IS204&gt;IQ204), ((IS204-IQ204)*IR204)+(($D204-(IS204-IQ204))*IP204), AZ204*IP204)))</f>
        <v/>
      </c>
      <c r="BC204" s="65" t="str">
        <f t="shared" si="441"/>
        <v/>
      </c>
      <c r="BD204" s="68" t="str">
        <f t="shared" ref="BD204:BD267" si="511">IF(OR(AZ204="", $B204=""), "", IF(AND(IS203&gt;IQ204, IS204&gt;IQ204), IR204, IF(AND(IS203&lt;IQ204, IS204&gt;IQ204), "Both", IP204)))</f>
        <v/>
      </c>
      <c r="BE204" s="32"/>
      <c r="BF204" s="120"/>
      <c r="BG204" s="62" t="str">
        <f t="shared" si="472"/>
        <v/>
      </c>
      <c r="BH204" s="62" t="str">
        <f t="shared" ref="BH204:BH267" si="512">IF(OR(BF204="", $B204=""), "", IF(AND(IY203&gt;IW204, IY204&gt;IW204), BF204*IX204, IF(AND(IY203&lt;IW204, IY204&gt;IW204), ((IY204-IW204)*IX204)+(($D204-(IY204-IW204))*IV204), BF204*IV204)))</f>
        <v/>
      </c>
      <c r="BI204" s="65" t="str">
        <f t="shared" si="442"/>
        <v/>
      </c>
      <c r="BJ204" s="68" t="str">
        <f t="shared" ref="BJ204:BJ267" si="513">IF(OR(BF204="", $B204=""), "", IF(AND(IY203&gt;IW204, IY204&gt;IW204), IX204, IF(AND(IY203&lt;IW204, IY204&gt;IW204), "Both", IV204)))</f>
        <v/>
      </c>
      <c r="BK204" s="32"/>
      <c r="BL204" s="120"/>
      <c r="BM204" s="62" t="str">
        <f t="shared" si="473"/>
        <v/>
      </c>
      <c r="BN204" s="62" t="str">
        <f t="shared" ref="BN204:BN267" si="514">IF(OR(BL204="", $B204=""), "", IF(AND(JE203&gt;JC204, JE204&gt;JC204), BL204*JD204, IF(AND(JE203&lt;JC204, JE204&gt;JC204), ((JE204-JC204)*JD204)+(($D204-(JE204-JC204))*JB204), BL204*JB204)))</f>
        <v/>
      </c>
      <c r="BO204" s="65" t="str">
        <f t="shared" si="443"/>
        <v/>
      </c>
      <c r="BP204" s="68" t="str">
        <f t="shared" ref="BP204:BP267" si="515">IF(OR(BL204="", $B204=""), "", IF(AND(JE203&gt;JC204, JE204&gt;JC204), JD204, IF(AND(JE203&lt;JC204, JE204&gt;JC204), "Both", JB204)))</f>
        <v/>
      </c>
      <c r="BQ204" s="32"/>
      <c r="BR204" s="120"/>
      <c r="BS204" s="62" t="str">
        <f t="shared" si="474"/>
        <v/>
      </c>
      <c r="BT204" s="62" t="str">
        <f t="shared" ref="BT204:BT267" si="516">IF(OR(BR204="", $B204=""), "", IF(AND(JK203&gt;JI204, JK204&gt;JI204), BR204*JJ204, IF(AND(JK203&lt;JI204, JK204&gt;JI204), ((JK204-JI204)*JJ204)+(($D204-(JK204-JI204))*JH204), BR204*JH204)))</f>
        <v/>
      </c>
      <c r="BU204" s="65" t="str">
        <f t="shared" si="444"/>
        <v/>
      </c>
      <c r="BV204" s="68" t="str">
        <f t="shared" ref="BV204:BV267" si="517">IF(OR(BR204="", $B204=""), "", IF(AND(JK203&gt;JI204, JK204&gt;JI204), JJ204, IF(AND(JK203&lt;JI204, JK204&gt;JI204), "Both", JH204)))</f>
        <v/>
      </c>
      <c r="BW204" s="32"/>
      <c r="BX204" s="120"/>
      <c r="BY204" s="62" t="str">
        <f t="shared" si="475"/>
        <v/>
      </c>
      <c r="BZ204" s="62" t="str">
        <f t="shared" ref="BZ204:BZ267" si="518">IF(OR(BX204="", $B204=""), "", IF(AND(JQ203&gt;JO204, JQ204&gt;JO204), BX204*JP204, IF(AND(JQ203&lt;JO204, JQ204&gt;JO204), ((JQ204-JO204)*JP204)+(($D204-(JQ204-JO204))*JN204), BX204*JN204)))</f>
        <v/>
      </c>
      <c r="CA204" s="65" t="str">
        <f t="shared" si="445"/>
        <v/>
      </c>
      <c r="CB204" s="68" t="str">
        <f t="shared" ref="CB204:CB267" si="519">IF(OR(BX204="", $B204=""), "", IF(AND(JQ203&gt;JO204, JQ204&gt;JO204), JP204, IF(AND(JQ203&lt;JO204, JQ204&gt;JO204), "Both", JN204)))</f>
        <v/>
      </c>
      <c r="CC204" s="32"/>
      <c r="CD204" s="120"/>
      <c r="CE204" s="62" t="str">
        <f t="shared" si="476"/>
        <v/>
      </c>
      <c r="CF204" s="62" t="str">
        <f t="shared" ref="CF204:CF267" si="520">IF(OR(CD204="", $B204=""), "", IF(AND(JW203&gt;JU204, JW204&gt;JU204), CD204*JV204, IF(AND(JW203&lt;JU204, JW204&gt;JU204), ((JW204-JU204)*JV204)+(($D204-(JW204-JU204))*JT204), CD204*JT204)))</f>
        <v/>
      </c>
      <c r="CG204" s="65" t="str">
        <f t="shared" si="446"/>
        <v/>
      </c>
      <c r="CH204" s="68" t="str">
        <f t="shared" ref="CH204:CH267" si="521">IF(OR(CD204="", $B204=""), "", IF(AND(JW203&gt;JU204, JW204&gt;JU204), JV204, IF(AND(JW203&lt;JU204, JW204&gt;JU204), "Both", JT204)))</f>
        <v/>
      </c>
      <c r="CI204" s="32"/>
      <c r="CJ204" s="120"/>
      <c r="CK204" s="62" t="str">
        <f t="shared" si="477"/>
        <v/>
      </c>
      <c r="CL204" s="62" t="str">
        <f t="shared" ref="CL204:CL267" si="522">IF(OR(CJ204="", $B204=""), "", IF(AND(KC203&gt;KA204, KC204&gt;KA204), CJ204*KB204, IF(AND(KC203&lt;KA204, KC204&gt;KA204), ((KC204-KA204)*KB204)+(($D204-(KC204-KA204))*JZ204), CJ204*JZ204)))</f>
        <v/>
      </c>
      <c r="CM204" s="65" t="str">
        <f t="shared" si="447"/>
        <v/>
      </c>
      <c r="CN204" s="68" t="str">
        <f t="shared" ref="CN204:CN267" si="523">IF(OR(CJ204="", $B204=""), "", IF(AND(KC203&gt;KA204, KC204&gt;KA204), KB204, IF(AND(KC203&lt;KA204, KC204&gt;KA204), "Both", JZ204)))</f>
        <v/>
      </c>
      <c r="CO204" s="32"/>
      <c r="CP204" s="120"/>
      <c r="CQ204" s="62" t="str">
        <f t="shared" si="478"/>
        <v/>
      </c>
      <c r="CR204" s="62" t="str">
        <f t="shared" ref="CR204:CR267" si="524">IF(OR(CP204="", $B204=""), "", IF(AND(KI203&gt;KG204, KI204&gt;KG204), CP204*KH204, IF(AND(KI203&lt;KG204, KI204&gt;KG204), ((KI204-KG204)*KH204)+(($D204-(KI204-KG204))*KF204), CP204*KF204)))</f>
        <v/>
      </c>
      <c r="CS204" s="65" t="str">
        <f t="shared" si="448"/>
        <v/>
      </c>
      <c r="CT204" s="68" t="str">
        <f t="shared" ref="CT204:CT267" si="525">IF(OR(CP204="", $B204=""), "", IF(AND(KI203&gt;KG204, KI204&gt;KG204), KH204, IF(AND(KI203&lt;KG204, KI204&gt;KG204), "Both", KF204)))</f>
        <v/>
      </c>
      <c r="CU204" s="32"/>
      <c r="CV204" s="120"/>
      <c r="CW204" s="62" t="str">
        <f t="shared" si="479"/>
        <v/>
      </c>
      <c r="CX204" s="62" t="str">
        <f t="shared" ref="CX204:CX267" si="526">IF(OR(CV204="", $B204=""), "", IF(AND(KO203&gt;KM204, KO204&gt;KM204), CV204*KN204, IF(AND(KO203&lt;KM204, KO204&gt;KM204), ((KO204-KM204)*KN204)+(($D204-(KO204-KM204))*KL204), CV204*KL204)))</f>
        <v/>
      </c>
      <c r="CY204" s="65" t="str">
        <f t="shared" si="449"/>
        <v/>
      </c>
      <c r="CZ204" s="68" t="str">
        <f t="shared" ref="CZ204:CZ267" si="527">IF(OR(CV204="", $B204=""), "", IF(AND(KO203&gt;KM204, KO204&gt;KM204), KN204, IF(AND(KO203&lt;KM204, KO204&gt;KM204), "Both", KL204)))</f>
        <v/>
      </c>
      <c r="DA204" s="32"/>
      <c r="DB204" s="120"/>
      <c r="DC204" s="62" t="str">
        <f t="shared" si="480"/>
        <v/>
      </c>
      <c r="DD204" s="62" t="str">
        <f t="shared" ref="DD204:DD267" si="528">IF(OR(DB204="", $B204=""), "", IF(AND(KU203&gt;KS204, KU204&gt;KS204), DB204*KT204, IF(AND(KU203&lt;KS204, KU204&gt;KS204), ((KU204-KS204)*KT204)+(($D204-(KU204-KS204))*KR204), DB204*KR204)))</f>
        <v/>
      </c>
      <c r="DE204" s="65" t="str">
        <f t="shared" si="450"/>
        <v/>
      </c>
      <c r="DF204" s="68" t="str">
        <f t="shared" ref="DF204:DF267" si="529">IF(OR(DB204="", $B204=""), "", IF(AND(KU203&gt;KS204, KU204&gt;KS204), KT204, IF(AND(KU203&lt;KS204, KU204&gt;KS204), "Both", KR204)))</f>
        <v/>
      </c>
      <c r="DG204" s="32"/>
      <c r="DH204" s="120"/>
      <c r="DI204" s="62" t="str">
        <f t="shared" si="481"/>
        <v/>
      </c>
      <c r="DJ204" s="62" t="str">
        <f t="shared" ref="DJ204:DJ267" si="530">IF(OR(DH204="", $B204=""), "", IF(AND(LA203&gt;KY204, LA204&gt;KY204), DH204*KZ204, IF(AND(LA203&lt;KY204, LA204&gt;KY204), ((LA204-KY204)*KZ204)+(($D204-(LA204-KY204))*KX204), DH204*KX204)))</f>
        <v/>
      </c>
      <c r="DK204" s="65" t="str">
        <f t="shared" si="451"/>
        <v/>
      </c>
      <c r="DL204" s="68" t="str">
        <f t="shared" ref="DL204:DL267" si="531">IF(OR(DH204="", $B204=""), "", IF(AND(LA203&gt;KY204, LA204&gt;KY204), KZ204, IF(AND(LA203&lt;KY204, LA204&gt;KY204), "Both", KX204)))</f>
        <v/>
      </c>
      <c r="DM204" s="32"/>
      <c r="DN204" s="120"/>
      <c r="DO204" s="62" t="str">
        <f t="shared" si="482"/>
        <v/>
      </c>
      <c r="DP204" s="62" t="str">
        <f t="shared" ref="DP204:DP267" si="532">IF(OR(DN204="", $B204=""), "", IF(AND(LG203&gt;LE204, LG204&gt;LE204), DN204*LF204, IF(AND(LG203&lt;LE204, LG204&gt;LE204), ((LG204-LE204)*LF204)+(($D204-(LG204-LE204))*LD204), DN204*LD204)))</f>
        <v/>
      </c>
      <c r="DQ204" s="65" t="str">
        <f t="shared" si="452"/>
        <v/>
      </c>
      <c r="DR204" s="68" t="str">
        <f t="shared" ref="DR204:DR267" si="533">IF(OR(DN204="", $B204=""), "", IF(AND(LG203&gt;LE204, LG204&gt;LE204), LF204, IF(AND(LG203&lt;LE204, LG204&gt;LE204), "Both", LD204)))</f>
        <v/>
      </c>
      <c r="DS204" s="32"/>
      <c r="DT204" s="120"/>
      <c r="DU204" s="62" t="str">
        <f t="shared" si="483"/>
        <v/>
      </c>
      <c r="DV204" s="62" t="str">
        <f t="shared" ref="DV204:DV267" si="534">IF(OR(DT204="", $B204=""), "", IF(AND(LM203&gt;LK204, LM204&gt;LK204), DT204*LL204, IF(AND(LM203&lt;LK204, LM204&gt;LK204), ((LM204-LK204)*LL204)+(($D204-(LM204-LK204))*LJ204), DT204*LJ204)))</f>
        <v/>
      </c>
      <c r="DW204" s="65" t="str">
        <f t="shared" si="453"/>
        <v/>
      </c>
      <c r="DX204" s="68" t="str">
        <f t="shared" ref="DX204:DX267" si="535">IF(OR(DT204="", $B204=""), "", IF(AND(LM203&gt;LK204, LM204&gt;LK204), LL204, IF(AND(LM203&lt;LK204, LM204&gt;LK204), "Both", LJ204)))</f>
        <v/>
      </c>
      <c r="DY204" s="32"/>
      <c r="DZ204" s="120"/>
      <c r="EA204" s="62" t="str">
        <f t="shared" si="484"/>
        <v/>
      </c>
      <c r="EB204" s="62" t="str">
        <f t="shared" ref="EB204:EB267" si="536">IF(OR(DZ204="", $B204=""), "", IF(AND(LS203&gt;LQ204, LS204&gt;LQ204), DZ204*LR204, IF(AND(LS203&lt;LQ204, LS204&gt;LQ204), ((LS204-LQ204)*LR204)+(($D204-(LS204-LQ204))*LP204), DZ204*LP204)))</f>
        <v/>
      </c>
      <c r="EC204" s="65" t="str">
        <f t="shared" si="454"/>
        <v/>
      </c>
      <c r="ED204" s="68" t="str">
        <f t="shared" ref="ED204:ED267" si="537">IF(OR(DZ204="", $B204=""), "", IF(AND(LS203&gt;LQ204, LS204&gt;LQ204), LR204, IF(AND(LS203&lt;LQ204, LS204&gt;LQ204), "Both", LP204)))</f>
        <v/>
      </c>
      <c r="EE204" s="32"/>
      <c r="EF204" s="120"/>
      <c r="EG204" s="62" t="str">
        <f t="shared" si="485"/>
        <v/>
      </c>
      <c r="EH204" s="62" t="str">
        <f t="shared" ref="EH204:EH267" si="538">IF(OR(EF204="", $B204=""), "", IF(AND(LY203&gt;LW204, LY204&gt;LW204), EF204*LX204, IF(AND(LY203&lt;LW204, LY204&gt;LW204), ((LY204-LW204)*LX204)+(($D204-(LY204-LW204))*LV204), EF204*LV204)))</f>
        <v/>
      </c>
      <c r="EI204" s="65" t="str">
        <f t="shared" si="455"/>
        <v/>
      </c>
      <c r="EJ204" s="68" t="str">
        <f t="shared" ref="EJ204:EJ267" si="539">IF(OR(EF204="", $B204=""), "", IF(AND(LY203&gt;LW204, LY204&gt;LW204), LX204, IF(AND(LY203&lt;LW204, LY204&gt;LW204), "Both", LV204)))</f>
        <v/>
      </c>
      <c r="EK204" s="32"/>
      <c r="EL204" s="120"/>
      <c r="EM204" s="62" t="str">
        <f t="shared" si="486"/>
        <v/>
      </c>
      <c r="EN204" s="62" t="str">
        <f t="shared" ref="EN204:EN267" si="540">IF(OR(EL204="", $B204=""), "", IF(AND(ME203&gt;MC204, ME204&gt;MC204), EL204*MD204, IF(AND(ME203&lt;MC204, ME204&gt;MC204), ((ME204-MC204)*MD204)+(($D204-(ME204-MC204))*MB204), EL204*MB204)))</f>
        <v/>
      </c>
      <c r="EO204" s="65" t="str">
        <f t="shared" si="456"/>
        <v/>
      </c>
      <c r="EP204" s="68" t="str">
        <f t="shared" ref="EP204:EP267" si="541">IF(OR(EL204="", $B204=""), "", IF(AND(ME203&gt;MC204, ME204&gt;MC204), MD204, IF(AND(ME203&lt;MC204, ME204&gt;MC204), "Both", MB204)))</f>
        <v/>
      </c>
      <c r="EQ204" s="32"/>
      <c r="ER204" s="120"/>
      <c r="ES204" s="62" t="str">
        <f t="shared" si="487"/>
        <v/>
      </c>
      <c r="ET204" s="62" t="str">
        <f t="shared" ref="ET204:ET267" si="542">IF(OR(ER204="", $B204=""), "", IF(AND(MK203&gt;MI204, MK204&gt;MI204), ER204*MJ204, IF(AND(MK203&lt;MI204, MK204&gt;MI204), ((MK204-MI204)*MJ204)+(($D204-(MK204-MI204))*MH204), ER204*MH204)))</f>
        <v/>
      </c>
      <c r="EU204" s="65" t="str">
        <f t="shared" si="457"/>
        <v/>
      </c>
      <c r="EV204" s="68" t="str">
        <f t="shared" ref="EV204:EV267" si="543">IF(OR(ER204="", $B204=""), "", IF(AND(MK203&gt;MI204, MK204&gt;MI204), MJ204, IF(AND(MK203&lt;MI204, MK204&gt;MI204), "Both", MH204)))</f>
        <v/>
      </c>
      <c r="EW204" s="32"/>
      <c r="EX204" s="120"/>
      <c r="EY204" s="62" t="str">
        <f t="shared" si="488"/>
        <v/>
      </c>
      <c r="EZ204" s="62" t="str">
        <f t="shared" ref="EZ204:EZ267" si="544">IF(OR(EX204="", $B204=""), "", IF(AND(MQ203&gt;MO204, MQ204&gt;MO204), EX204*MP204, IF(AND(MQ203&lt;MO204, MQ204&gt;MO204), ((MQ204-MO204)*MP204)+(($D204-(MQ204-MO204))*MN204), EX204*MN204)))</f>
        <v/>
      </c>
      <c r="FA204" s="65" t="str">
        <f t="shared" si="458"/>
        <v/>
      </c>
      <c r="FB204" s="68" t="str">
        <f t="shared" ref="FB204:FB267" si="545">IF(OR(EX204="", $B204=""), "", IF(AND(MQ203&gt;MO204, MQ204&gt;MO204), MP204, IF(AND(MQ203&lt;MO204, MQ204&gt;MO204), "Both", MN204)))</f>
        <v/>
      </c>
      <c r="FC204" s="32"/>
      <c r="FD204" s="120"/>
      <c r="FE204" s="62" t="str">
        <f t="shared" si="489"/>
        <v/>
      </c>
      <c r="FF204" s="62" t="str">
        <f t="shared" ref="FF204:FF267" si="546">IF(OR(FD204="", $B204=""), "", IF(AND(MW203&gt;MU204, MW204&gt;MU204), FD204*MV204, IF(AND(MW203&lt;MU204, MW204&gt;MU204), ((MW204-MU204)*MV204)+(($D204-(MW204-MU204))*MT204), FD204*MT204)))</f>
        <v/>
      </c>
      <c r="FG204" s="65" t="str">
        <f t="shared" si="459"/>
        <v/>
      </c>
      <c r="FH204" s="68" t="str">
        <f t="shared" ref="FH204:FH267" si="547">IF(OR(FD204="", $B204=""), "", IF(AND(MW203&gt;MU204, MW204&gt;MU204), MV204, IF(AND(MW203&lt;MU204, MW204&gt;MU204), "Both", MT204)))</f>
        <v/>
      </c>
      <c r="FI204" s="32"/>
      <c r="FJ204" s="120"/>
      <c r="FK204" s="62" t="str">
        <f t="shared" si="490"/>
        <v/>
      </c>
      <c r="FL204" s="62" t="str">
        <f t="shared" ref="FL204:FL267" si="548">IF(OR(FJ204="", $B204=""), "", IF(AND(NC203&gt;NA204, NC204&gt;NA204), FJ204*NB204, IF(AND(NC203&lt;NA204, NC204&gt;NA204), ((NC204-NA204)*NB204)+(($D204-(NC204-NA204))*MZ204), FJ204*MZ204)))</f>
        <v/>
      </c>
      <c r="FM204" s="65" t="str">
        <f t="shared" si="460"/>
        <v/>
      </c>
      <c r="FN204" s="68" t="str">
        <f t="shared" ref="FN204:FN267" si="549">IF(OR(FJ204="", $B204=""), "", IF(AND(NC203&gt;NA204, NC204&gt;NA204), NB204, IF(AND(NC203&lt;NA204, NC204&gt;NA204), "Both", MZ204)))</f>
        <v/>
      </c>
      <c r="FO204" s="32"/>
      <c r="FP204" s="120"/>
      <c r="FQ204" s="62" t="str">
        <f t="shared" si="491"/>
        <v/>
      </c>
      <c r="FR204" s="62" t="str">
        <f t="shared" ref="FR204:FR267" si="550">IF(OR(FP204="", $B204=""), "", IF(AND(NI203&gt;NG204, NI204&gt;NG204), FP204*NH204, IF(AND(NI203&lt;NG204, NI204&gt;NG204), ((NI204-NG204)*NH204)+(($D204-(NI204-NG204))*NF204), FP204*NF204)))</f>
        <v/>
      </c>
      <c r="FS204" s="65" t="str">
        <f t="shared" si="461"/>
        <v/>
      </c>
      <c r="FT204" s="68" t="str">
        <f t="shared" ref="FT204:FT267" si="551">IF(OR(FP204="", $B204=""), "", IF(AND(NI203&gt;NG204, NI204&gt;NG204), NH204, IF(AND(NI203&lt;NG204, NI204&gt;NG204), "Both", NF204)))</f>
        <v/>
      </c>
      <c r="FU204" s="32"/>
      <c r="FV204" s="120"/>
      <c r="FW204" s="62" t="str">
        <f t="shared" si="492"/>
        <v/>
      </c>
      <c r="FX204" s="62" t="str">
        <f t="shared" ref="FX204:FX267" si="552">IF(OR(FV204="", $B204=""), "", IF(AND(NO203&gt;NM204, NO204&gt;NM204), FV204*NN204, IF(AND(NO203&lt;NM204, NO204&gt;NM204), ((NO204-NM204)*NN204)+(($D204-(NO204-NM204))*NL204), FV204*NL204)))</f>
        <v/>
      </c>
      <c r="FY204" s="65" t="str">
        <f t="shared" si="462"/>
        <v/>
      </c>
      <c r="FZ204" s="68" t="str">
        <f t="shared" ref="FZ204:FZ267" si="553">IF(OR(FV204="", $B204=""), "", IF(AND(NO203&gt;NM204, NO204&gt;NM204), NN204, IF(AND(NO203&lt;NM204, NO204&gt;NM204), "Both", NL204)))</f>
        <v/>
      </c>
      <c r="GA204" s="32"/>
      <c r="GC204" s="7" t="str">
        <f t="shared" ref="GC204:GC267" si="554">IFERROR(TEXT(B204, "mmm yyyy"), "")</f>
        <v>Jul 2020</v>
      </c>
      <c r="GD204" s="7" t="str">
        <f t="shared" ca="1" si="493"/>
        <v>Weekend</v>
      </c>
      <c r="GT204" s="71">
        <f>IF(GT$9="", "", IF(AND(NOT('Personnel Details'!$N$11=""), $B204&gt;='Personnel Details'!$N$11), 'Personnel Details'!$O$11, IF(AND(NOT('Personnel Details'!$I$11=""), $B204&gt;='Personnel Details'!$I$11), 'Personnel Details'!$J$11, 'Personnel Details'!$E$11)))</f>
        <v>0.8</v>
      </c>
      <c r="GU204" s="59" t="str">
        <f>IF(GT$9="", "", IF(AND(NOT('Personnel Details'!$N$11=""), $B204&gt;='Personnel Details'!$N$11), IF('Personnel Details'!$P$11="","", 'Personnel Details'!$P$11), IF(AND(NOT('Personnel Details'!$I$11=""), $B204&gt;='Personnel Details'!$I$11), IF('Personnel Details'!$K$11="", "", 'Personnel Details'!$K$11), IF('Personnel Details'!$F$11="", "", 'Personnel Details'!$F$11))))</f>
        <v/>
      </c>
      <c r="GV204" s="74">
        <f>IF(GT$9="", "", IF(AND(NOT('Personnel Details'!$N$11=""), $B204&gt;='Personnel Details'!$N$11), 'Personnel Details'!$Q$11, IF(AND(NOT('Personnel Details'!$I$11=""), $B204&gt;='Personnel Details'!$I$11), 'Personnel Details'!$L$11, 'Personnel Details'!$G$11)))</f>
        <v>0</v>
      </c>
      <c r="GW204" s="59">
        <f t="shared" ref="GW204:GW267" si="555">IFERROR(IF(DAY($B204)=1, D204, GW203+D204), "")</f>
        <v>0</v>
      </c>
      <c r="GX204" s="53"/>
      <c r="GZ204" s="78">
        <f>IF(GZ$9="", "", IF(AND(NOT('Personnel Details'!$N$12=""), $B204&gt;='Personnel Details'!$N$12), 'Personnel Details'!$O$12, IF(AND(NOT('Personnel Details'!$I$12=""), $B204&gt;='Personnel Details'!$I$12), 'Personnel Details'!$J$12, 'Personnel Details'!$E$12)))</f>
        <v>0.8</v>
      </c>
      <c r="HA204" s="59" t="str">
        <f>IF(GZ$9="", "", IF(AND(NOT('Personnel Details'!$N$12=""), $B204&gt;='Personnel Details'!$N$12), IF('Personnel Details'!$P$12="","", 'Personnel Details'!$P$12), IF(AND(NOT('Personnel Details'!$I$12=""), $B204&gt;='Personnel Details'!$I$12), IF('Personnel Details'!$K$12="", "", 'Personnel Details'!$K$12), IF('Personnel Details'!$F$12="", "", 'Personnel Details'!$F$12))))</f>
        <v/>
      </c>
      <c r="HB204" s="79">
        <f>IF(GZ$9="", "", IF(AND(NOT('Personnel Details'!$N$12=""), $B204&gt;='Personnel Details'!$N$12), 'Personnel Details'!$Q$12, IF(AND(NOT('Personnel Details'!$I$12=""), $B204&gt;='Personnel Details'!$I$12), 'Personnel Details'!$L$12, 'Personnel Details'!$G$12)))</f>
        <v>0</v>
      </c>
      <c r="HC204" s="59">
        <f t="shared" ref="HC204:HC267" si="556">IFERROR(IF(DAY($B204)=1, J204, HC203+J204), "")</f>
        <v>0</v>
      </c>
      <c r="HD204" s="53"/>
      <c r="HF204" s="78">
        <f>IF(HF$9="", "", IF(AND(NOT('Personnel Details'!$N$13=""), $B204&gt;='Personnel Details'!$N$13), 'Personnel Details'!$O$13, IF(AND(NOT('Personnel Details'!$I$13=""), $B204&gt;='Personnel Details'!$I$13), 'Personnel Details'!$J$13, 'Personnel Details'!$E$13)))</f>
        <v>0.8</v>
      </c>
      <c r="HG204" s="59" t="str">
        <f>IF(HF$9="", "", IF(AND(NOT('Personnel Details'!$N$13=""), $B204&gt;='Personnel Details'!$N$13), IF('Personnel Details'!$P$13="","", 'Personnel Details'!$P$13), IF(AND(NOT('Personnel Details'!$I$13=""), $B204&gt;='Personnel Details'!$I$13), IF('Personnel Details'!$K$13="", "", 'Personnel Details'!$K$13), IF('Personnel Details'!$F$13="", "", 'Personnel Details'!$F$13))))</f>
        <v/>
      </c>
      <c r="HH204" s="79">
        <f>IF(HF$9="", "", IF(AND(NOT('Personnel Details'!$N$13=""), $B204&gt;='Personnel Details'!$N$13), 'Personnel Details'!$Q$13, IF(AND(NOT('Personnel Details'!$I$13=""), $B204&gt;='Personnel Details'!$I$13), 'Personnel Details'!$L$13, 'Personnel Details'!$G$13)))</f>
        <v>0</v>
      </c>
      <c r="HI204" s="59">
        <f t="shared" ref="HI204:HI267" si="557">IFERROR(IF(DAY($B204)=1, P204, HI203+P204), "")</f>
        <v>0</v>
      </c>
      <c r="HJ204" s="53"/>
      <c r="HL204" s="78">
        <f>IF(HL$9="", "", IF(AND(NOT('Personnel Details'!$N$14=""), $B204&gt;='Personnel Details'!$N$14), 'Personnel Details'!$O$14, IF(AND(NOT('Personnel Details'!$I$14=""), $B204&gt;='Personnel Details'!$I$14), 'Personnel Details'!$J$14, 'Personnel Details'!$E$14)))</f>
        <v>0.8</v>
      </c>
      <c r="HM204" s="59">
        <f>IF(HL$9="", "", IF(AND(NOT('Personnel Details'!$N$14=""), $B204&gt;='Personnel Details'!$N$14), IF('Personnel Details'!$P$14="","", 'Personnel Details'!$P$14), IF(AND(NOT('Personnel Details'!$I$14=""), $B204&gt;='Personnel Details'!$I$14), IF('Personnel Details'!$K$14="", "", 'Personnel Details'!$K$14), IF('Personnel Details'!$F$14="", "", 'Personnel Details'!$F$14))))</f>
        <v>2000</v>
      </c>
      <c r="HN204" s="79">
        <f>IF(HL$9="", "", IF(AND(NOT('Personnel Details'!$N$14=""), $B204&gt;='Personnel Details'!$N$14), 'Personnel Details'!$Q$14, IF(AND(NOT('Personnel Details'!$I$14=""), $B204&gt;='Personnel Details'!$I$14), 'Personnel Details'!$L$14, 'Personnel Details'!$G$14)))</f>
        <v>0.85</v>
      </c>
      <c r="HO204" s="59">
        <f t="shared" ref="HO204:HO267" si="558">IFERROR(IF(DAY($B204)=1, V204, HO203+V204), "")</f>
        <v>0</v>
      </c>
      <c r="HP204" s="53"/>
      <c r="HR204" s="78" t="str">
        <f>IF(HR$9="", "", IF(AND(NOT('Personnel Details'!$N$15=""), $B204&gt;='Personnel Details'!$N$15), 'Personnel Details'!$O$15, IF(AND(NOT('Personnel Details'!$I$15=""), $B204&gt;='Personnel Details'!$I$15), 'Personnel Details'!$J$15, 'Personnel Details'!$E$15)))</f>
        <v/>
      </c>
      <c r="HS204" s="59" t="str">
        <f>IF(HR$9="", "", IF(AND(NOT('Personnel Details'!$N$15=""), $B204&gt;='Personnel Details'!$N$15), IF('Personnel Details'!$P$15="","", 'Personnel Details'!$P$15), IF(AND(NOT('Personnel Details'!$I$15=""), $B204&gt;='Personnel Details'!$I$15), IF('Personnel Details'!$K$15="", "", 'Personnel Details'!$K$15), IF('Personnel Details'!$F$15="", "", 'Personnel Details'!$F$15))))</f>
        <v/>
      </c>
      <c r="HT204" s="79" t="str">
        <f>IF(HR$9="", "", IF(AND(NOT('Personnel Details'!$N$15=""), $B204&gt;='Personnel Details'!$N$15), 'Personnel Details'!$Q$15, IF(AND(NOT('Personnel Details'!$I$15=""), $B204&gt;='Personnel Details'!$I$15), 'Personnel Details'!$L$15, 'Personnel Details'!$G$15)))</f>
        <v/>
      </c>
      <c r="HU204" s="59">
        <f t="shared" ref="HU204:HU267" si="559">IFERROR(IF(DAY($B204)=1, AB204, HU203+AB204), "")</f>
        <v>0</v>
      </c>
      <c r="HV204" s="53"/>
      <c r="HX204" s="78" t="str">
        <f>IF(HX$9="", "", IF(AND(NOT('Personnel Details'!$N$16=""), $B204&gt;='Personnel Details'!$N$16), 'Personnel Details'!$O$16, IF(AND(NOT('Personnel Details'!$I$16=""), $B204&gt;='Personnel Details'!$I$16), 'Personnel Details'!$J$16, 'Personnel Details'!$E$16)))</f>
        <v/>
      </c>
      <c r="HY204" s="59" t="str">
        <f>IF(HX$9="", "", IF(AND(NOT('Personnel Details'!$N$16=""), $B204&gt;='Personnel Details'!$N$16), IF('Personnel Details'!$P$16="","", 'Personnel Details'!$P$16), IF(AND(NOT('Personnel Details'!$I$16=""), $B204&gt;='Personnel Details'!$I$16), IF('Personnel Details'!$K$16="", "", 'Personnel Details'!$K$16), IF('Personnel Details'!$F$16="", "", 'Personnel Details'!$F$16))))</f>
        <v/>
      </c>
      <c r="HZ204" s="79" t="str">
        <f>IF(HX$9="", "", IF(AND(NOT('Personnel Details'!$N$16=""), $B204&gt;='Personnel Details'!$N$16), 'Personnel Details'!$Q$16, IF(AND(NOT('Personnel Details'!$I$16=""), $B204&gt;='Personnel Details'!$I$16), 'Personnel Details'!$L$16, 'Personnel Details'!$G$16)))</f>
        <v/>
      </c>
      <c r="IA204" s="59">
        <f t="shared" ref="IA204:IA267" si="560">IFERROR(IF(DAY($B204)=1, AH204, IA203+AH204), "")</f>
        <v>0</v>
      </c>
      <c r="IB204" s="53"/>
      <c r="ID204" s="78" t="str">
        <f>IF(ID$9="", "", IF(AND(NOT('Personnel Details'!$N$17=""), $B204&gt;='Personnel Details'!$N$17), 'Personnel Details'!$O$17, IF(AND(NOT('Personnel Details'!$I$17=""), $B204&gt;='Personnel Details'!$I$17), 'Personnel Details'!$J$17, 'Personnel Details'!$E$17)))</f>
        <v/>
      </c>
      <c r="IE204" s="59" t="str">
        <f>IF(ID$9="", "", IF(AND(NOT('Personnel Details'!$N$17=""), $B204&gt;='Personnel Details'!$N$17), IF('Personnel Details'!$P$17="","", 'Personnel Details'!$P$17), IF(AND(NOT('Personnel Details'!$I$17=""), $B204&gt;='Personnel Details'!$I$17), IF('Personnel Details'!$K$17="", "", 'Personnel Details'!$K$17), IF('Personnel Details'!$F$17="", "", 'Personnel Details'!$F$17))))</f>
        <v/>
      </c>
      <c r="IF204" s="79" t="str">
        <f>IF(ID$9="", "", IF(AND(NOT('Personnel Details'!$N$17=""), $B204&gt;='Personnel Details'!$N$17), 'Personnel Details'!$Q$17, IF(AND(NOT('Personnel Details'!$I$17=""), $B204&gt;='Personnel Details'!$I$17), 'Personnel Details'!$L$17, 'Personnel Details'!$G$17)))</f>
        <v/>
      </c>
      <c r="IG204" s="59">
        <f t="shared" ref="IG204:IG267" si="561">IFERROR(IF(DAY($B204)=1, AN204, IG203+AN204), "")</f>
        <v>0</v>
      </c>
      <c r="IH204" s="53"/>
      <c r="IJ204" s="78" t="str">
        <f>IF(IJ$9="", "", IF(AND(NOT('Personnel Details'!$N$18=""), $B204&gt;='Personnel Details'!$N$18), 'Personnel Details'!$O$18, IF(AND(NOT('Personnel Details'!$I$18=""), $B204&gt;='Personnel Details'!$I$18), 'Personnel Details'!$J$18, 'Personnel Details'!$E$18)))</f>
        <v/>
      </c>
      <c r="IK204" s="59" t="str">
        <f>IF(IJ$9="", "", IF(AND(NOT('Personnel Details'!$N$18=""), $B204&gt;='Personnel Details'!$N$18), IF('Personnel Details'!$P$18="","", 'Personnel Details'!$P$18), IF(AND(NOT('Personnel Details'!$I$18=""), $B204&gt;='Personnel Details'!$I$18), IF('Personnel Details'!$K$18="", "", 'Personnel Details'!$K$18), IF('Personnel Details'!$F$18="", "", 'Personnel Details'!$F$18))))</f>
        <v/>
      </c>
      <c r="IL204" s="79" t="str">
        <f>IF(IJ$9="", "", IF(AND(NOT('Personnel Details'!$N$18=""), $B204&gt;='Personnel Details'!$N$18), 'Personnel Details'!$Q$18, IF(AND(NOT('Personnel Details'!$I$18=""), $B204&gt;='Personnel Details'!$I$18), 'Personnel Details'!$L$18, 'Personnel Details'!$G$18)))</f>
        <v/>
      </c>
      <c r="IM204" s="59">
        <f t="shared" ref="IM204:IM267" si="562">IFERROR(IF(DAY($B204)=1, AT204, IM203+AT204), "")</f>
        <v>0</v>
      </c>
      <c r="IN204" s="53"/>
      <c r="IP204" s="78" t="str">
        <f>IF(IP$9="", "", IF(AND(NOT('Personnel Details'!$N$19=""), $B204&gt;='Personnel Details'!$N$19), 'Personnel Details'!$O$19, IF(AND(NOT('Personnel Details'!$I$19=""), $B204&gt;='Personnel Details'!$I$19), 'Personnel Details'!$J$19, 'Personnel Details'!$E$19)))</f>
        <v/>
      </c>
      <c r="IQ204" s="59" t="str">
        <f>IF(IP$9="", "", IF(AND(NOT('Personnel Details'!$N$19=""), $B204&gt;='Personnel Details'!$N$19), IF('Personnel Details'!$P$19="","", 'Personnel Details'!$P$19), IF(AND(NOT('Personnel Details'!$I$19=""), $B204&gt;='Personnel Details'!$I$19), IF('Personnel Details'!$K$19="", "", 'Personnel Details'!$K$19), IF('Personnel Details'!$F$19="", "", 'Personnel Details'!$F$19))))</f>
        <v/>
      </c>
      <c r="IR204" s="79" t="str">
        <f>IF(IP$9="", "", IF(AND(NOT('Personnel Details'!$N$19=""), $B204&gt;='Personnel Details'!$N$19), 'Personnel Details'!$Q$19, IF(AND(NOT('Personnel Details'!$I$19=""), $B204&gt;='Personnel Details'!$I$19), 'Personnel Details'!$L$19, 'Personnel Details'!$G$19)))</f>
        <v/>
      </c>
      <c r="IS204" s="59">
        <f t="shared" ref="IS204:IS267" si="563">IFERROR(IF(DAY($B204)=1, AZ204, IS203+AZ204), "")</f>
        <v>0</v>
      </c>
      <c r="IT204" s="53"/>
      <c r="IV204" s="78" t="str">
        <f>IF(IV$9="", "", IF(AND(NOT('Personnel Details'!$N$20=""), $B204&gt;='Personnel Details'!$N$20), 'Personnel Details'!$O$20, IF(AND(NOT('Personnel Details'!$I$20=""), $B204&gt;='Personnel Details'!$I$20), 'Personnel Details'!$J$20, 'Personnel Details'!$E$20)))</f>
        <v/>
      </c>
      <c r="IW204" s="59" t="str">
        <f>IF(IV$9="", "", IF(AND(NOT('Personnel Details'!$N$20=""), $B204&gt;='Personnel Details'!$N$20), IF('Personnel Details'!$P$20="","", 'Personnel Details'!$P$20), IF(AND(NOT('Personnel Details'!$I$20=""), $B204&gt;='Personnel Details'!$I$20), IF('Personnel Details'!$K$20="", "", 'Personnel Details'!$K$20), IF('Personnel Details'!$F$20="", "", 'Personnel Details'!$F$20))))</f>
        <v/>
      </c>
      <c r="IX204" s="79" t="str">
        <f>IF(IV$9="", "", IF(AND(NOT('Personnel Details'!$N$20=""), $B204&gt;='Personnel Details'!$N$20), 'Personnel Details'!$Q$20, IF(AND(NOT('Personnel Details'!$I$20=""), $B204&gt;='Personnel Details'!$I$20), 'Personnel Details'!$L$20, 'Personnel Details'!$G$20)))</f>
        <v/>
      </c>
      <c r="IY204" s="59">
        <f t="shared" ref="IY204:IY267" si="564">IFERROR(IF(DAY($B204)=1, BF204, IY203+BF204), "")</f>
        <v>0</v>
      </c>
      <c r="IZ204" s="53"/>
      <c r="JB204" s="78" t="str">
        <f>IF(JB$9="", "", IF(AND(NOT('Personnel Details'!$N$21=""), $B204&gt;='Personnel Details'!$N$21), 'Personnel Details'!$O$21, IF(AND(NOT('Personnel Details'!$I$21=""), $B204&gt;='Personnel Details'!$I$21), 'Personnel Details'!$J$21, 'Personnel Details'!$E$21)))</f>
        <v/>
      </c>
      <c r="JC204" s="59" t="str">
        <f>IF(JB$9="", "", IF(AND(NOT('Personnel Details'!$N$21=""), $B204&gt;='Personnel Details'!$N$21), IF('Personnel Details'!$P$21="","", 'Personnel Details'!$P$21), IF(AND(NOT('Personnel Details'!$I$21=""), $B204&gt;='Personnel Details'!$I$21), IF('Personnel Details'!$K$21="", "", 'Personnel Details'!$K$21), IF('Personnel Details'!$F$21="", "", 'Personnel Details'!$F$21))))</f>
        <v/>
      </c>
      <c r="JD204" s="79" t="str">
        <f>IF(JB$9="", "", IF(AND(NOT('Personnel Details'!$N$21=""), $B204&gt;='Personnel Details'!$N$21), 'Personnel Details'!$Q$21, IF(AND(NOT('Personnel Details'!$I$21=""), $B204&gt;='Personnel Details'!$I$21), 'Personnel Details'!$L$21, 'Personnel Details'!$G$21)))</f>
        <v/>
      </c>
      <c r="JE204" s="59">
        <f t="shared" ref="JE204:JE267" si="565">IFERROR(IF(DAY($B204)=1, BL204, JE203+BL204), "")</f>
        <v>0</v>
      </c>
      <c r="JF204" s="53"/>
      <c r="JH204" s="78" t="str">
        <f>IF(JH$9="", "", IF(AND(NOT('Personnel Details'!$N$22=""), $B204&gt;='Personnel Details'!$N$22), 'Personnel Details'!$O$22, IF(AND(NOT('Personnel Details'!$I$22=""), $B204&gt;='Personnel Details'!$I$22), 'Personnel Details'!$J$22, 'Personnel Details'!$E$22)))</f>
        <v/>
      </c>
      <c r="JI204" s="59" t="str">
        <f>IF(JH$9="", "", IF(AND(NOT('Personnel Details'!$N$22=""), $B204&gt;='Personnel Details'!$N$22), IF('Personnel Details'!$P$22="","", 'Personnel Details'!$P$22), IF(AND(NOT('Personnel Details'!$I$22=""), $B204&gt;='Personnel Details'!$I$22), IF('Personnel Details'!$K$22="", "", 'Personnel Details'!$K$22), IF('Personnel Details'!$F$22="", "", 'Personnel Details'!$F$22))))</f>
        <v/>
      </c>
      <c r="JJ204" s="79" t="str">
        <f>IF(JH$9="", "", IF(AND(NOT('Personnel Details'!$N$22=""), $B204&gt;='Personnel Details'!$N$22), 'Personnel Details'!$Q$22, IF(AND(NOT('Personnel Details'!$I$22=""), $B204&gt;='Personnel Details'!$I$22), 'Personnel Details'!$L$22, 'Personnel Details'!$G$22)))</f>
        <v/>
      </c>
      <c r="JK204" s="59">
        <f t="shared" ref="JK204:JK267" si="566">IFERROR(IF(DAY($B204)=1, BR204, JK203+BR204), "")</f>
        <v>0</v>
      </c>
      <c r="JL204" s="53"/>
      <c r="JN204" s="78" t="str">
        <f>IF(JN$9="", "", IF(AND(NOT('Personnel Details'!$N$23=""), $B204&gt;='Personnel Details'!$N$23), 'Personnel Details'!$O$23, IF(AND(NOT('Personnel Details'!$I$23=""), $B204&gt;='Personnel Details'!$I$23), 'Personnel Details'!$J$23, 'Personnel Details'!$E$23)))</f>
        <v/>
      </c>
      <c r="JO204" s="59" t="str">
        <f>IF(JN$9="", "", IF(AND(NOT('Personnel Details'!$N$23=""), $B204&gt;='Personnel Details'!$N$23), IF('Personnel Details'!$P$23="","", 'Personnel Details'!$P$23), IF(AND(NOT('Personnel Details'!$I$23=""), $B204&gt;='Personnel Details'!$I$23), IF('Personnel Details'!$K$23="", "", 'Personnel Details'!$K$23), IF('Personnel Details'!$F$23="", "", 'Personnel Details'!$F$23))))</f>
        <v/>
      </c>
      <c r="JP204" s="79" t="str">
        <f>IF(JN$9="", "", IF(AND(NOT('Personnel Details'!$N$23=""), $B204&gt;='Personnel Details'!$N$23), 'Personnel Details'!$Q$23, IF(AND(NOT('Personnel Details'!$I$23=""), $B204&gt;='Personnel Details'!$I$23), 'Personnel Details'!$L$23, 'Personnel Details'!$G$23)))</f>
        <v/>
      </c>
      <c r="JQ204" s="59">
        <f t="shared" ref="JQ204:JQ267" si="567">IFERROR(IF(DAY($B204)=1, BX204, JQ203+BX204), "")</f>
        <v>0</v>
      </c>
      <c r="JR204" s="53"/>
      <c r="JT204" s="78" t="str">
        <f>IF(JT$9="", "", IF(AND(NOT('Personnel Details'!$N$24=""), $B204&gt;='Personnel Details'!$N$24), 'Personnel Details'!$O$24, IF(AND(NOT('Personnel Details'!$I$24=""), $B204&gt;='Personnel Details'!$I$24), 'Personnel Details'!$J$24, 'Personnel Details'!$E$24)))</f>
        <v/>
      </c>
      <c r="JU204" s="59" t="str">
        <f>IF(JT$9="", "", IF(AND(NOT('Personnel Details'!$N$24=""), $B204&gt;='Personnel Details'!$N$24), IF('Personnel Details'!$P$24="","", 'Personnel Details'!$P$24), IF(AND(NOT('Personnel Details'!$I$24=""), $B204&gt;='Personnel Details'!$I$24), IF('Personnel Details'!$K$24="", "", 'Personnel Details'!$K$24), IF('Personnel Details'!$F$24="", "", 'Personnel Details'!$F$24))))</f>
        <v/>
      </c>
      <c r="JV204" s="79" t="str">
        <f>IF(JT$9="", "", IF(AND(NOT('Personnel Details'!$N$24=""), $B204&gt;='Personnel Details'!$N$24), 'Personnel Details'!$Q$24, IF(AND(NOT('Personnel Details'!$I$24=""), $B204&gt;='Personnel Details'!$I$24), 'Personnel Details'!$L$24, 'Personnel Details'!$G$24)))</f>
        <v/>
      </c>
      <c r="JW204" s="59">
        <f t="shared" ref="JW204:JW267" si="568">IFERROR(IF(DAY($B204)=1, CD204, JW203+CD204), "")</f>
        <v>0</v>
      </c>
      <c r="JX204" s="53"/>
      <c r="JZ204" s="78" t="str">
        <f>IF(JZ$9="", "", IF(AND(NOT('Personnel Details'!$N$25=""), $B204&gt;='Personnel Details'!$N$25), 'Personnel Details'!$O$25, IF(AND(NOT('Personnel Details'!$I$25=""), $B204&gt;='Personnel Details'!$I$25), 'Personnel Details'!$J$25, 'Personnel Details'!$E$25)))</f>
        <v/>
      </c>
      <c r="KA204" s="59" t="str">
        <f>IF(JZ$9="", "", IF(AND(NOT('Personnel Details'!$N$25=""), $B204&gt;='Personnel Details'!$N$25), IF('Personnel Details'!$P$25="","", 'Personnel Details'!$P$25), IF(AND(NOT('Personnel Details'!$I$25=""), $B204&gt;='Personnel Details'!$I$25), IF('Personnel Details'!$K$25="", "", 'Personnel Details'!$K$25), IF('Personnel Details'!$F$25="", "", 'Personnel Details'!$F$25))))</f>
        <v/>
      </c>
      <c r="KB204" s="79" t="str">
        <f>IF(JZ$9="", "", IF(AND(NOT('Personnel Details'!$N$25=""), $B204&gt;='Personnel Details'!$N$25), 'Personnel Details'!$Q$25, IF(AND(NOT('Personnel Details'!$I$25=""), $B204&gt;='Personnel Details'!$I$25), 'Personnel Details'!$L$25, 'Personnel Details'!$G$25)))</f>
        <v/>
      </c>
      <c r="KC204" s="59">
        <f t="shared" ref="KC204:KC267" si="569">IFERROR(IF(DAY($B204)=1, CJ204, KC203+CJ204), "")</f>
        <v>0</v>
      </c>
      <c r="KD204" s="53"/>
      <c r="KF204" s="78" t="str">
        <f>IF(KF$9="", "", IF(AND(NOT('Personnel Details'!$N$26=""), $B204&gt;='Personnel Details'!$N$26), 'Personnel Details'!$O$26, IF(AND(NOT('Personnel Details'!$I$26=""), $B204&gt;='Personnel Details'!$I$26), 'Personnel Details'!$J$26, 'Personnel Details'!$E$26)))</f>
        <v/>
      </c>
      <c r="KG204" s="59" t="str">
        <f>IF(KF$9="", "", IF(AND(NOT('Personnel Details'!$N$26=""), $B204&gt;='Personnel Details'!$N$26), IF('Personnel Details'!$P$26="","", 'Personnel Details'!$P$26), IF(AND(NOT('Personnel Details'!$I$26=""), $B204&gt;='Personnel Details'!$I$26), IF('Personnel Details'!$K$26="", "", 'Personnel Details'!$K$26), IF('Personnel Details'!$F$26="", "", 'Personnel Details'!$F$26))))</f>
        <v/>
      </c>
      <c r="KH204" s="79" t="str">
        <f>IF(KF$9="", "", IF(AND(NOT('Personnel Details'!$N$26=""), $B204&gt;='Personnel Details'!$N$26), 'Personnel Details'!$Q$26, IF(AND(NOT('Personnel Details'!$I$26=""), $B204&gt;='Personnel Details'!$I$26), 'Personnel Details'!$L$26, 'Personnel Details'!$G$26)))</f>
        <v/>
      </c>
      <c r="KI204" s="59">
        <f t="shared" ref="KI204:KI267" si="570">IFERROR(IF(DAY($B204)=1, CP204, KI203+CP204), "")</f>
        <v>0</v>
      </c>
      <c r="KJ204" s="53"/>
      <c r="KL204" s="78" t="str">
        <f>IF(KL$9="", "", IF(AND(NOT('Personnel Details'!$N$27=""), $B204&gt;='Personnel Details'!$N$27), 'Personnel Details'!$O$27, IF(AND(NOT('Personnel Details'!$I$27=""), $B204&gt;='Personnel Details'!$I$27), 'Personnel Details'!$J$27, 'Personnel Details'!$E$27)))</f>
        <v/>
      </c>
      <c r="KM204" s="59" t="str">
        <f>IF(KL$9="", "", IF(AND(NOT('Personnel Details'!$N$27=""), $B204&gt;='Personnel Details'!$N$27), IF('Personnel Details'!$P$27="","", 'Personnel Details'!$P$27), IF(AND(NOT('Personnel Details'!$I$27=""), $B204&gt;='Personnel Details'!$I$27), IF('Personnel Details'!$K$27="", "", 'Personnel Details'!$K$27), IF('Personnel Details'!$F$27="", "", 'Personnel Details'!$F$27))))</f>
        <v/>
      </c>
      <c r="KN204" s="79" t="str">
        <f>IF(KL$9="", "", IF(AND(NOT('Personnel Details'!$N$27=""), $B204&gt;='Personnel Details'!$N$27), 'Personnel Details'!$Q$27, IF(AND(NOT('Personnel Details'!$I$27=""), $B204&gt;='Personnel Details'!$I$27), 'Personnel Details'!$L$27, 'Personnel Details'!$G$27)))</f>
        <v/>
      </c>
      <c r="KO204" s="59">
        <f t="shared" ref="KO204:KO267" si="571">IFERROR(IF(DAY($B204)=1, CV204, KO203+CV204), "")</f>
        <v>0</v>
      </c>
      <c r="KP204" s="53"/>
      <c r="KR204" s="78" t="str">
        <f>IF(KR$9="", "", IF(AND(NOT('Personnel Details'!$N$28=""), $B204&gt;='Personnel Details'!$N$28), 'Personnel Details'!$O$28, IF(AND(NOT('Personnel Details'!$I$28=""), $B204&gt;='Personnel Details'!$I$28), 'Personnel Details'!$J$28, 'Personnel Details'!$E$28)))</f>
        <v/>
      </c>
      <c r="KS204" s="59" t="str">
        <f>IF(KR$9="", "", IF(AND(NOT('Personnel Details'!$N$28=""), $B204&gt;='Personnel Details'!$N$28), IF('Personnel Details'!$P$28="","", 'Personnel Details'!$P$28), IF(AND(NOT('Personnel Details'!$I$28=""), $B204&gt;='Personnel Details'!$I$28), IF('Personnel Details'!$K$28="", "", 'Personnel Details'!$K$28), IF('Personnel Details'!$F$28="", "", 'Personnel Details'!$F$28))))</f>
        <v/>
      </c>
      <c r="KT204" s="79" t="str">
        <f>IF(KR$9="", "", IF(AND(NOT('Personnel Details'!$N$28=""), $B204&gt;='Personnel Details'!$N$28), 'Personnel Details'!$Q$28, IF(AND(NOT('Personnel Details'!$I$28=""), $B204&gt;='Personnel Details'!$I$28), 'Personnel Details'!$L$28, 'Personnel Details'!$G$28)))</f>
        <v/>
      </c>
      <c r="KU204" s="59">
        <f t="shared" ref="KU204:KU267" si="572">IFERROR(IF(DAY($B204)=1, DB204, KU203+DB204), "")</f>
        <v>0</v>
      </c>
      <c r="KV204" s="53"/>
      <c r="KX204" s="78" t="str">
        <f>IF(KX$9="", "", IF(AND(NOT('Personnel Details'!$N$29=""), $B204&gt;='Personnel Details'!$N$29), 'Personnel Details'!$O$29, IF(AND(NOT('Personnel Details'!$I$29=""), $B204&gt;='Personnel Details'!$I$29), 'Personnel Details'!$J$29, 'Personnel Details'!$E$29)))</f>
        <v/>
      </c>
      <c r="KY204" s="59" t="str">
        <f>IF(KX$9="", "", IF(AND(NOT('Personnel Details'!$N$29=""), $B204&gt;='Personnel Details'!$N$29), IF('Personnel Details'!$P$29="","", 'Personnel Details'!$P$29), IF(AND(NOT('Personnel Details'!$I$29=""), $B204&gt;='Personnel Details'!$I$29), IF('Personnel Details'!$K$29="", "", 'Personnel Details'!$K$29), IF('Personnel Details'!$F$29="", "", 'Personnel Details'!$F$29))))</f>
        <v/>
      </c>
      <c r="KZ204" s="79" t="str">
        <f>IF(KX$9="", "", IF(AND(NOT('Personnel Details'!$N$29=""), $B204&gt;='Personnel Details'!$N$29), 'Personnel Details'!$Q$29, IF(AND(NOT('Personnel Details'!$I$29=""), $B204&gt;='Personnel Details'!$I$29), 'Personnel Details'!$L$29, 'Personnel Details'!$G$29)))</f>
        <v/>
      </c>
      <c r="LA204" s="59">
        <f t="shared" ref="LA204:LA267" si="573">IFERROR(IF(DAY($B204)=1, DH204, LA203+DH204), "")</f>
        <v>0</v>
      </c>
      <c r="LB204" s="53"/>
      <c r="LD204" s="78" t="str">
        <f>IF(LD$9="", "", IF(AND(NOT('Personnel Details'!$N$30=""), $B204&gt;='Personnel Details'!$N$30), 'Personnel Details'!$O$30, IF(AND(NOT('Personnel Details'!$I$30=""), $B204&gt;='Personnel Details'!$I$30), 'Personnel Details'!$J$30, 'Personnel Details'!$E$30)))</f>
        <v/>
      </c>
      <c r="LE204" s="59" t="str">
        <f>IF(LD$9="", "", IF(AND(NOT('Personnel Details'!$N$30=""), $B204&gt;='Personnel Details'!$N$30), IF('Personnel Details'!$P$30="","", 'Personnel Details'!$P$30), IF(AND(NOT('Personnel Details'!$I$30=""), $B204&gt;='Personnel Details'!$I$30), IF('Personnel Details'!$K$30="", "", 'Personnel Details'!$K$30), IF('Personnel Details'!$F$30="", "", 'Personnel Details'!$F$30))))</f>
        <v/>
      </c>
      <c r="LF204" s="79" t="str">
        <f>IF(LD$9="", "", IF(AND(NOT('Personnel Details'!$N$30=""), $B204&gt;='Personnel Details'!$N$30), 'Personnel Details'!$Q$30, IF(AND(NOT('Personnel Details'!$I$30=""), $B204&gt;='Personnel Details'!$I$30), 'Personnel Details'!$L$30, 'Personnel Details'!$G$30)))</f>
        <v/>
      </c>
      <c r="LG204" s="59">
        <f t="shared" ref="LG204:LG267" si="574">IFERROR(IF(DAY($B204)=1, DN204, LG203+DN204), "")</f>
        <v>0</v>
      </c>
      <c r="LH204" s="53"/>
      <c r="LJ204" s="78" t="str">
        <f>IF(LJ$9="", "", IF(AND(NOT('Personnel Details'!$N$31=""), $B204&gt;='Personnel Details'!$N$31), 'Personnel Details'!$O$31, IF(AND(NOT('Personnel Details'!$I$31=""), $B204&gt;='Personnel Details'!$I$31), 'Personnel Details'!$J$31, 'Personnel Details'!$E$31)))</f>
        <v/>
      </c>
      <c r="LK204" s="59" t="str">
        <f>IF(LJ$9="", "", IF(AND(NOT('Personnel Details'!$N$31=""), $B204&gt;='Personnel Details'!$N$31), IF('Personnel Details'!$P$31="","", 'Personnel Details'!$P$31), IF(AND(NOT('Personnel Details'!$I$31=""), $B204&gt;='Personnel Details'!$I$31), IF('Personnel Details'!$K$31="", "", 'Personnel Details'!$K$31), IF('Personnel Details'!$F$31="", "", 'Personnel Details'!$F$31))))</f>
        <v/>
      </c>
      <c r="LL204" s="79" t="str">
        <f>IF(LJ$9="", "", IF(AND(NOT('Personnel Details'!$N$31=""), $B204&gt;='Personnel Details'!$N$31), 'Personnel Details'!$Q$31, IF(AND(NOT('Personnel Details'!$I$31=""), $B204&gt;='Personnel Details'!$I$31), 'Personnel Details'!$L$31, 'Personnel Details'!$G$31)))</f>
        <v/>
      </c>
      <c r="LM204" s="59">
        <f t="shared" ref="LM204:LM267" si="575">IFERROR(IF(DAY($B204)=1, DT204, LM203+DT204), "")</f>
        <v>0</v>
      </c>
      <c r="LN204" s="53"/>
      <c r="LP204" s="78" t="str">
        <f>IF(LP$9="", "", IF(AND(NOT('Personnel Details'!$N$32=""), $B204&gt;='Personnel Details'!$N$32), 'Personnel Details'!$O$32, IF(AND(NOT('Personnel Details'!$I$32=""), $B204&gt;='Personnel Details'!$I$32), 'Personnel Details'!$J$32, 'Personnel Details'!$E$32)))</f>
        <v/>
      </c>
      <c r="LQ204" s="59" t="str">
        <f>IF(LP$9="", "", IF(AND(NOT('Personnel Details'!$N$32=""), $B204&gt;='Personnel Details'!$N$32), IF('Personnel Details'!$P$32="","", 'Personnel Details'!$P$32), IF(AND(NOT('Personnel Details'!$I$32=""), $B204&gt;='Personnel Details'!$I$32), IF('Personnel Details'!$K$32="", "", 'Personnel Details'!$K$32), IF('Personnel Details'!$F$32="", "", 'Personnel Details'!$F$32))))</f>
        <v/>
      </c>
      <c r="LR204" s="79" t="str">
        <f>IF(LP$9="", "", IF(AND(NOT('Personnel Details'!$N$32=""), $B204&gt;='Personnel Details'!$N$32), 'Personnel Details'!$Q$32, IF(AND(NOT('Personnel Details'!$I$32=""), $B204&gt;='Personnel Details'!$I$32), 'Personnel Details'!$L$32, 'Personnel Details'!$G$32)))</f>
        <v/>
      </c>
      <c r="LS204" s="59">
        <f t="shared" ref="LS204:LS267" si="576">IFERROR(IF(DAY($B204)=1, DZ204, LS203+DZ204), "")</f>
        <v>0</v>
      </c>
      <c r="LT204" s="53"/>
      <c r="LV204" s="78" t="str">
        <f>IF(LV$9="", "", IF(AND(NOT('Personnel Details'!$N$33=""), $B204&gt;='Personnel Details'!$N$33), 'Personnel Details'!$O$33, IF(AND(NOT('Personnel Details'!$I$33=""), $B204&gt;='Personnel Details'!$I$33), 'Personnel Details'!$J$33, 'Personnel Details'!$E$33)))</f>
        <v/>
      </c>
      <c r="LW204" s="59" t="str">
        <f>IF(LV$9="", "", IF(AND(NOT('Personnel Details'!$N$33=""), $B204&gt;='Personnel Details'!$N$33), IF('Personnel Details'!$P$33="","", 'Personnel Details'!$P$33), IF(AND(NOT('Personnel Details'!$I$33=""), $B204&gt;='Personnel Details'!$I$33), IF('Personnel Details'!$K$33="", "", 'Personnel Details'!$K$33), IF('Personnel Details'!$F$33="", "", 'Personnel Details'!$F$33))))</f>
        <v/>
      </c>
      <c r="LX204" s="79" t="str">
        <f>IF(LV$9="", "", IF(AND(NOT('Personnel Details'!$N$33=""), $B204&gt;='Personnel Details'!$N$33), 'Personnel Details'!$Q$33, IF(AND(NOT('Personnel Details'!$I$33=""), $B204&gt;='Personnel Details'!$I$33), 'Personnel Details'!$L$33, 'Personnel Details'!$G$33)))</f>
        <v/>
      </c>
      <c r="LY204" s="59">
        <f t="shared" ref="LY204:LY267" si="577">IFERROR(IF(DAY($B204)=1, EF204, LY203+EF204), "")</f>
        <v>0</v>
      </c>
      <c r="LZ204" s="53"/>
      <c r="MB204" s="78" t="str">
        <f>IF(MB$9="", "", IF(AND(NOT('Personnel Details'!$N$34=""), $B204&gt;='Personnel Details'!$N$34), 'Personnel Details'!$O$34, IF(AND(NOT('Personnel Details'!$I$34=""), $B204&gt;='Personnel Details'!$I$34), 'Personnel Details'!$J$34, 'Personnel Details'!$E$34)))</f>
        <v/>
      </c>
      <c r="MC204" s="59" t="str">
        <f>IF(MB$9="", "", IF(AND(NOT('Personnel Details'!$N$34=""), $B204&gt;='Personnel Details'!$N$34), IF('Personnel Details'!$P$34="","", 'Personnel Details'!$P$34), IF(AND(NOT('Personnel Details'!$I$34=""), $B204&gt;='Personnel Details'!$I$34), IF('Personnel Details'!$K$34="", "", 'Personnel Details'!$K$34), IF('Personnel Details'!$F$34="", "", 'Personnel Details'!$F$34))))</f>
        <v/>
      </c>
      <c r="MD204" s="79" t="str">
        <f>IF(MB$9="", "", IF(AND(NOT('Personnel Details'!$N$34=""), $B204&gt;='Personnel Details'!$N$34), 'Personnel Details'!$Q$34, IF(AND(NOT('Personnel Details'!$I$34=""), $B204&gt;='Personnel Details'!$I$34), 'Personnel Details'!$L$34, 'Personnel Details'!$G$34)))</f>
        <v/>
      </c>
      <c r="ME204" s="59">
        <f t="shared" ref="ME204:ME267" si="578">IFERROR(IF(DAY($B204)=1, EL204, ME203+EL204), "")</f>
        <v>0</v>
      </c>
      <c r="MF204" s="53"/>
      <c r="MH204" s="78" t="str">
        <f>IF(MH$9="", "", IF(AND(NOT('Personnel Details'!$N$35=""), $B204&gt;='Personnel Details'!$N$35), 'Personnel Details'!$O$35, IF(AND(NOT('Personnel Details'!$I$35=""), $B204&gt;='Personnel Details'!$I$35), 'Personnel Details'!$J$35, 'Personnel Details'!$E$35)))</f>
        <v/>
      </c>
      <c r="MI204" s="59" t="str">
        <f>IF(MH$9="", "", IF(AND(NOT('Personnel Details'!$N$35=""), $B204&gt;='Personnel Details'!$N$35), IF('Personnel Details'!$P$35="","", 'Personnel Details'!$P$35), IF(AND(NOT('Personnel Details'!$I$35=""), $B204&gt;='Personnel Details'!$I$35), IF('Personnel Details'!$K$35="", "", 'Personnel Details'!$K$35), IF('Personnel Details'!$F$35="", "", 'Personnel Details'!$F$35))))</f>
        <v/>
      </c>
      <c r="MJ204" s="79" t="str">
        <f>IF(MH$9="", "", IF(AND(NOT('Personnel Details'!$N$35=""), $B204&gt;='Personnel Details'!$N$35), 'Personnel Details'!$Q$35, IF(AND(NOT('Personnel Details'!$I$35=""), $B204&gt;='Personnel Details'!$I$35), 'Personnel Details'!$L$35, 'Personnel Details'!$G$35)))</f>
        <v/>
      </c>
      <c r="MK204" s="59">
        <f t="shared" ref="MK204:MK267" si="579">IFERROR(IF(DAY($B204)=1, ER204, MK203+ER204), "")</f>
        <v>0</v>
      </c>
      <c r="ML204" s="53"/>
      <c r="MN204" s="78" t="str">
        <f>IF(MN$9="", "", IF(AND(NOT('Personnel Details'!$N$36=""), $B204&gt;='Personnel Details'!$N$36), 'Personnel Details'!$O$36, IF(AND(NOT('Personnel Details'!$I$36=""), $B204&gt;='Personnel Details'!$I$36), 'Personnel Details'!$J$36, 'Personnel Details'!$E$36)))</f>
        <v/>
      </c>
      <c r="MO204" s="59" t="str">
        <f>IF(MN$9="", "", IF(AND(NOT('Personnel Details'!$N$36=""), $B204&gt;='Personnel Details'!$N$36), IF('Personnel Details'!$P$36="","", 'Personnel Details'!$P$36), IF(AND(NOT('Personnel Details'!$I$36=""), $B204&gt;='Personnel Details'!$I$36), IF('Personnel Details'!$K$36="", "", 'Personnel Details'!$K$36), IF('Personnel Details'!$F$36="", "", 'Personnel Details'!$F$36))))</f>
        <v/>
      </c>
      <c r="MP204" s="79" t="str">
        <f>IF(MN$9="", "", IF(AND(NOT('Personnel Details'!$N$36=""), $B204&gt;='Personnel Details'!$N$36), 'Personnel Details'!$Q$36, IF(AND(NOT('Personnel Details'!$I$36=""), $B204&gt;='Personnel Details'!$I$36), 'Personnel Details'!$L$36, 'Personnel Details'!$G$36)))</f>
        <v/>
      </c>
      <c r="MQ204" s="59">
        <f t="shared" ref="MQ204:MQ267" si="580">IFERROR(IF(DAY($B204)=1, EX204, MQ203+EX204), "")</f>
        <v>0</v>
      </c>
      <c r="MR204" s="53"/>
      <c r="MT204" s="78" t="str">
        <f>IF(MT$9="", "", IF(AND(NOT('Personnel Details'!$N$37=""), $B204&gt;='Personnel Details'!$N$37), 'Personnel Details'!$O$37, IF(AND(NOT('Personnel Details'!$I$37=""), $B204&gt;='Personnel Details'!$I$37), 'Personnel Details'!$J$37, 'Personnel Details'!$E$37)))</f>
        <v/>
      </c>
      <c r="MU204" s="59" t="str">
        <f>IF(MT$9="", "", IF(AND(NOT('Personnel Details'!$N$37=""), $B204&gt;='Personnel Details'!$N$37), IF('Personnel Details'!$P$37="","", 'Personnel Details'!$P$37), IF(AND(NOT('Personnel Details'!$I$37=""), $B204&gt;='Personnel Details'!$I$37), IF('Personnel Details'!$K$37="", "", 'Personnel Details'!$K$37), IF('Personnel Details'!$F$37="", "", 'Personnel Details'!$F$37))))</f>
        <v/>
      </c>
      <c r="MV204" s="79" t="str">
        <f>IF(MT$9="", "", IF(AND(NOT('Personnel Details'!$N$37=""), $B204&gt;='Personnel Details'!$N$37), 'Personnel Details'!$Q$37, IF(AND(NOT('Personnel Details'!$I$37=""), $B204&gt;='Personnel Details'!$I$37), 'Personnel Details'!$L$37, 'Personnel Details'!$G$37)))</f>
        <v/>
      </c>
      <c r="MW204" s="59">
        <f t="shared" ref="MW204:MW267" si="581">IFERROR(IF(DAY($B204)=1, FD204, MW203+FD204), "")</f>
        <v>0</v>
      </c>
      <c r="MX204" s="53"/>
      <c r="MZ204" s="78" t="str">
        <f>IF(MZ$9="", "", IF(AND(NOT('Personnel Details'!$N$38=""), $B204&gt;='Personnel Details'!$N$38), 'Personnel Details'!$O$38, IF(AND(NOT('Personnel Details'!$I$38=""), $B204&gt;='Personnel Details'!$I$38), 'Personnel Details'!$J$38, 'Personnel Details'!$E$38)))</f>
        <v/>
      </c>
      <c r="NA204" s="59" t="str">
        <f>IF(MZ$9="", "", IF(AND(NOT('Personnel Details'!$N$38=""), $B204&gt;='Personnel Details'!$N$38), IF('Personnel Details'!$P$38="","", 'Personnel Details'!$P$38), IF(AND(NOT('Personnel Details'!$I$38=""), $B204&gt;='Personnel Details'!$I$38), IF('Personnel Details'!$K$38="", "", 'Personnel Details'!$K$38), IF('Personnel Details'!$F$38="", "", 'Personnel Details'!$F$38))))</f>
        <v/>
      </c>
      <c r="NB204" s="79" t="str">
        <f>IF(MZ$9="", "", IF(AND(NOT('Personnel Details'!$N$38=""), $B204&gt;='Personnel Details'!$N$38), 'Personnel Details'!$Q$38, IF(AND(NOT('Personnel Details'!$I$38=""), $B204&gt;='Personnel Details'!$I$38), 'Personnel Details'!$L$38, 'Personnel Details'!$G$38)))</f>
        <v/>
      </c>
      <c r="NC204" s="59">
        <f t="shared" ref="NC204:NC267" si="582">IFERROR(IF(DAY($B204)=1, FJ204, NC203+FJ204), "")</f>
        <v>0</v>
      </c>
      <c r="ND204" s="53"/>
      <c r="NF204" s="78" t="str">
        <f>IF(NF$9="", "", IF(AND(NOT('Personnel Details'!$N$39=""), $B204&gt;='Personnel Details'!$N$39), 'Personnel Details'!$O$39, IF(AND(NOT('Personnel Details'!$I$39=""), $B204&gt;='Personnel Details'!$I$39), 'Personnel Details'!$J$39, 'Personnel Details'!$E$39)))</f>
        <v/>
      </c>
      <c r="NG204" s="59" t="str">
        <f>IF(NF$9="", "", IF(AND(NOT('Personnel Details'!$N$39=""), $B204&gt;='Personnel Details'!$N$39), IF('Personnel Details'!$P$39="","", 'Personnel Details'!$P$39), IF(AND(NOT('Personnel Details'!$I$39=""), $B204&gt;='Personnel Details'!$I$39), IF('Personnel Details'!$K$39="", "", 'Personnel Details'!$K$39), IF('Personnel Details'!$F$39="", "", 'Personnel Details'!$F$39))))</f>
        <v/>
      </c>
      <c r="NH204" s="79" t="str">
        <f>IF(NF$9="", "", IF(AND(NOT('Personnel Details'!$N$39=""), $B204&gt;='Personnel Details'!$N$39), 'Personnel Details'!$Q$39, IF(AND(NOT('Personnel Details'!$I$39=""), $B204&gt;='Personnel Details'!$I$39), 'Personnel Details'!$L$39, 'Personnel Details'!$G$39)))</f>
        <v/>
      </c>
      <c r="NI204" s="59">
        <f t="shared" ref="NI204:NI267" si="583">IFERROR(IF(DAY($B204)=1, FP204, NI203+FP204), "")</f>
        <v>0</v>
      </c>
      <c r="NJ204" s="53"/>
      <c r="NL204" s="78" t="str">
        <f>IF(NL$9="", "", IF(AND(NOT('Personnel Details'!$N$40=""), $B204&gt;='Personnel Details'!$N$40), 'Personnel Details'!$O$40, IF(AND(NOT('Personnel Details'!$I$40=""), $B204&gt;='Personnel Details'!$I$40), 'Personnel Details'!$J$40, 'Personnel Details'!$E$40)))</f>
        <v/>
      </c>
      <c r="NM204" s="59" t="str">
        <f>IF(NL$9="", "", IF(AND(NOT('Personnel Details'!$N$40=""), $B204&gt;='Personnel Details'!$N$40), IF('Personnel Details'!$P$40="","", 'Personnel Details'!$P$40), IF(AND(NOT('Personnel Details'!$I$40=""), $B204&gt;='Personnel Details'!$I$40), IF('Personnel Details'!$K$40="", "", 'Personnel Details'!$K$40), IF('Personnel Details'!$F$40="", "", 'Personnel Details'!$F$40))))</f>
        <v/>
      </c>
      <c r="NN204" s="79" t="str">
        <f>IF(NL$9="", "", IF(AND(NOT('Personnel Details'!$N$40=""), $B204&gt;='Personnel Details'!$N$40), 'Personnel Details'!$Q$40, IF(AND(NOT('Personnel Details'!$I$40=""), $B204&gt;='Personnel Details'!$I$40), 'Personnel Details'!$L$40, 'Personnel Details'!$G$40)))</f>
        <v/>
      </c>
      <c r="NO204" s="59">
        <f t="shared" ref="NO204:NO267" si="584">IFERROR(IF(DAY($B204)=1, FV204, NO203+FV204), "")</f>
        <v>0</v>
      </c>
      <c r="NP204" s="53"/>
    </row>
    <row r="205" spans="1:380" x14ac:dyDescent="0.25">
      <c r="A205" s="32"/>
      <c r="B205" s="113">
        <f>IFERROR(IF(B204+1&gt;'Personnel Details'!$U$5, "", B204+1), "")</f>
        <v>44025</v>
      </c>
      <c r="C205" s="32"/>
      <c r="D205" s="120"/>
      <c r="E205" s="13" t="str">
        <f t="shared" si="463"/>
        <v/>
      </c>
      <c r="F205" s="13" t="str">
        <f t="shared" si="494"/>
        <v/>
      </c>
      <c r="G205" s="56" t="str">
        <f t="shared" ref="G205:G268" si="585">IF(OR($B205="", F205=""), "", IF(DAY($B205)=1, F205, G204+F205))</f>
        <v/>
      </c>
      <c r="H205" s="16" t="str">
        <f t="shared" si="495"/>
        <v/>
      </c>
      <c r="I205" s="32"/>
      <c r="J205" s="120"/>
      <c r="K205" s="62" t="str">
        <f t="shared" si="464"/>
        <v/>
      </c>
      <c r="L205" s="62" t="str">
        <f t="shared" si="496"/>
        <v/>
      </c>
      <c r="M205" s="65" t="str">
        <f t="shared" ref="M205:M268" si="586">IF(OR($B205="", L205=""), "", IF(DAY($B205)=1, L205, M204+L205))</f>
        <v/>
      </c>
      <c r="N205" s="68" t="str">
        <f t="shared" si="497"/>
        <v/>
      </c>
      <c r="O205" s="32"/>
      <c r="P205" s="120"/>
      <c r="Q205" s="62" t="str">
        <f t="shared" si="465"/>
        <v/>
      </c>
      <c r="R205" s="62" t="str">
        <f t="shared" si="498"/>
        <v/>
      </c>
      <c r="S205" s="65" t="str">
        <f t="shared" ref="S205:S268" si="587">IF(OR($B205="", R205=""), "", IF(DAY($B205)=1, R205, S204+R205))</f>
        <v/>
      </c>
      <c r="T205" s="68" t="str">
        <f t="shared" si="499"/>
        <v/>
      </c>
      <c r="U205" s="32"/>
      <c r="V205" s="120"/>
      <c r="W205" s="62" t="str">
        <f t="shared" si="466"/>
        <v/>
      </c>
      <c r="X205" s="62" t="str">
        <f t="shared" si="500"/>
        <v/>
      </c>
      <c r="Y205" s="65" t="str">
        <f t="shared" ref="Y205:Y268" si="588">IF(OR($B205="", X205=""), "", IF(DAY($B205)=1, X205, Y204+X205))</f>
        <v/>
      </c>
      <c r="Z205" s="68" t="str">
        <f t="shared" si="501"/>
        <v/>
      </c>
      <c r="AA205" s="32"/>
      <c r="AB205" s="120"/>
      <c r="AC205" s="62" t="str">
        <f t="shared" si="467"/>
        <v/>
      </c>
      <c r="AD205" s="62" t="str">
        <f t="shared" si="502"/>
        <v/>
      </c>
      <c r="AE205" s="65" t="str">
        <f t="shared" ref="AE205:AE268" si="589">IF(OR($B205="", AD205=""), "", IF(DAY($B205)=1, AD205, AE204+AD205))</f>
        <v/>
      </c>
      <c r="AF205" s="68" t="str">
        <f t="shared" si="503"/>
        <v/>
      </c>
      <c r="AG205" s="32"/>
      <c r="AH205" s="120"/>
      <c r="AI205" s="62" t="str">
        <f t="shared" si="468"/>
        <v/>
      </c>
      <c r="AJ205" s="62" t="str">
        <f t="shared" si="504"/>
        <v/>
      </c>
      <c r="AK205" s="65" t="str">
        <f t="shared" ref="AK205:AK268" si="590">IF(OR($B205="", AJ205=""), "", IF(DAY($B205)=1, AJ205, AK204+AJ205))</f>
        <v/>
      </c>
      <c r="AL205" s="68" t="str">
        <f t="shared" si="505"/>
        <v/>
      </c>
      <c r="AM205" s="32"/>
      <c r="AN205" s="120"/>
      <c r="AO205" s="62" t="str">
        <f t="shared" si="469"/>
        <v/>
      </c>
      <c r="AP205" s="62" t="str">
        <f t="shared" si="506"/>
        <v/>
      </c>
      <c r="AQ205" s="65" t="str">
        <f t="shared" ref="AQ205:AQ268" si="591">IF(OR($B205="", AP205=""), "", IF(DAY($B205)=1, AP205, AQ204+AP205))</f>
        <v/>
      </c>
      <c r="AR205" s="68" t="str">
        <f t="shared" si="507"/>
        <v/>
      </c>
      <c r="AS205" s="32"/>
      <c r="AT205" s="120"/>
      <c r="AU205" s="62" t="str">
        <f t="shared" si="470"/>
        <v/>
      </c>
      <c r="AV205" s="62" t="str">
        <f t="shared" si="508"/>
        <v/>
      </c>
      <c r="AW205" s="65" t="str">
        <f t="shared" ref="AW205:AW268" si="592">IF(OR($B205="", AV205=""), "", IF(DAY($B205)=1, AV205, AW204+AV205))</f>
        <v/>
      </c>
      <c r="AX205" s="68" t="str">
        <f t="shared" si="509"/>
        <v/>
      </c>
      <c r="AY205" s="32"/>
      <c r="AZ205" s="120"/>
      <c r="BA205" s="62" t="str">
        <f t="shared" si="471"/>
        <v/>
      </c>
      <c r="BB205" s="62" t="str">
        <f t="shared" si="510"/>
        <v/>
      </c>
      <c r="BC205" s="65" t="str">
        <f t="shared" ref="BC205:BC268" si="593">IF(OR($B205="", BB205=""), "", IF(DAY($B205)=1, BB205, BC204+BB205))</f>
        <v/>
      </c>
      <c r="BD205" s="68" t="str">
        <f t="shared" si="511"/>
        <v/>
      </c>
      <c r="BE205" s="32"/>
      <c r="BF205" s="120"/>
      <c r="BG205" s="62" t="str">
        <f t="shared" si="472"/>
        <v/>
      </c>
      <c r="BH205" s="62" t="str">
        <f t="shared" si="512"/>
        <v/>
      </c>
      <c r="BI205" s="65" t="str">
        <f t="shared" ref="BI205:BI268" si="594">IF(OR($B205="", BH205=""), "", IF(DAY($B205)=1, BH205, BI204+BH205))</f>
        <v/>
      </c>
      <c r="BJ205" s="68" t="str">
        <f t="shared" si="513"/>
        <v/>
      </c>
      <c r="BK205" s="32"/>
      <c r="BL205" s="120"/>
      <c r="BM205" s="62" t="str">
        <f t="shared" si="473"/>
        <v/>
      </c>
      <c r="BN205" s="62" t="str">
        <f t="shared" si="514"/>
        <v/>
      </c>
      <c r="BO205" s="65" t="str">
        <f t="shared" ref="BO205:BO268" si="595">IF(OR($B205="", BN205=""), "", IF(DAY($B205)=1, BN205, BO204+BN205))</f>
        <v/>
      </c>
      <c r="BP205" s="68" t="str">
        <f t="shared" si="515"/>
        <v/>
      </c>
      <c r="BQ205" s="32"/>
      <c r="BR205" s="120"/>
      <c r="BS205" s="62" t="str">
        <f t="shared" si="474"/>
        <v/>
      </c>
      <c r="BT205" s="62" t="str">
        <f t="shared" si="516"/>
        <v/>
      </c>
      <c r="BU205" s="65" t="str">
        <f t="shared" ref="BU205:BU268" si="596">IF(OR($B205="", BT205=""), "", IF(DAY($B205)=1, BT205, BU204+BT205))</f>
        <v/>
      </c>
      <c r="BV205" s="68" t="str">
        <f t="shared" si="517"/>
        <v/>
      </c>
      <c r="BW205" s="32"/>
      <c r="BX205" s="120"/>
      <c r="BY205" s="62" t="str">
        <f t="shared" si="475"/>
        <v/>
      </c>
      <c r="BZ205" s="62" t="str">
        <f t="shared" si="518"/>
        <v/>
      </c>
      <c r="CA205" s="65" t="str">
        <f t="shared" ref="CA205:CA268" si="597">IF(OR($B205="", BZ205=""), "", IF(DAY($B205)=1, BZ205, CA204+BZ205))</f>
        <v/>
      </c>
      <c r="CB205" s="68" t="str">
        <f t="shared" si="519"/>
        <v/>
      </c>
      <c r="CC205" s="32"/>
      <c r="CD205" s="120"/>
      <c r="CE205" s="62" t="str">
        <f t="shared" si="476"/>
        <v/>
      </c>
      <c r="CF205" s="62" t="str">
        <f t="shared" si="520"/>
        <v/>
      </c>
      <c r="CG205" s="65" t="str">
        <f t="shared" ref="CG205:CG268" si="598">IF(OR($B205="", CF205=""), "", IF(DAY($B205)=1, CF205, CG204+CF205))</f>
        <v/>
      </c>
      <c r="CH205" s="68" t="str">
        <f t="shared" si="521"/>
        <v/>
      </c>
      <c r="CI205" s="32"/>
      <c r="CJ205" s="120"/>
      <c r="CK205" s="62" t="str">
        <f t="shared" si="477"/>
        <v/>
      </c>
      <c r="CL205" s="62" t="str">
        <f t="shared" si="522"/>
        <v/>
      </c>
      <c r="CM205" s="65" t="str">
        <f t="shared" ref="CM205:CM268" si="599">IF(OR($B205="", CL205=""), "", IF(DAY($B205)=1, CL205, CM204+CL205))</f>
        <v/>
      </c>
      <c r="CN205" s="68" t="str">
        <f t="shared" si="523"/>
        <v/>
      </c>
      <c r="CO205" s="32"/>
      <c r="CP205" s="120"/>
      <c r="CQ205" s="62" t="str">
        <f t="shared" si="478"/>
        <v/>
      </c>
      <c r="CR205" s="62" t="str">
        <f t="shared" si="524"/>
        <v/>
      </c>
      <c r="CS205" s="65" t="str">
        <f t="shared" ref="CS205:CS268" si="600">IF(OR($B205="", CR205=""), "", IF(DAY($B205)=1, CR205, CS204+CR205))</f>
        <v/>
      </c>
      <c r="CT205" s="68" t="str">
        <f t="shared" si="525"/>
        <v/>
      </c>
      <c r="CU205" s="32"/>
      <c r="CV205" s="120"/>
      <c r="CW205" s="62" t="str">
        <f t="shared" si="479"/>
        <v/>
      </c>
      <c r="CX205" s="62" t="str">
        <f t="shared" si="526"/>
        <v/>
      </c>
      <c r="CY205" s="65" t="str">
        <f t="shared" ref="CY205:CY268" si="601">IF(OR($B205="", CX205=""), "", IF(DAY($B205)=1, CX205, CY204+CX205))</f>
        <v/>
      </c>
      <c r="CZ205" s="68" t="str">
        <f t="shared" si="527"/>
        <v/>
      </c>
      <c r="DA205" s="32"/>
      <c r="DB205" s="120"/>
      <c r="DC205" s="62" t="str">
        <f t="shared" si="480"/>
        <v/>
      </c>
      <c r="DD205" s="62" t="str">
        <f t="shared" si="528"/>
        <v/>
      </c>
      <c r="DE205" s="65" t="str">
        <f t="shared" ref="DE205:DE268" si="602">IF(OR($B205="", DD205=""), "", IF(DAY($B205)=1, DD205, DE204+DD205))</f>
        <v/>
      </c>
      <c r="DF205" s="68" t="str">
        <f t="shared" si="529"/>
        <v/>
      </c>
      <c r="DG205" s="32"/>
      <c r="DH205" s="120"/>
      <c r="DI205" s="62" t="str">
        <f t="shared" si="481"/>
        <v/>
      </c>
      <c r="DJ205" s="62" t="str">
        <f t="shared" si="530"/>
        <v/>
      </c>
      <c r="DK205" s="65" t="str">
        <f t="shared" ref="DK205:DK268" si="603">IF(OR($B205="", DJ205=""), "", IF(DAY($B205)=1, DJ205, DK204+DJ205))</f>
        <v/>
      </c>
      <c r="DL205" s="68" t="str">
        <f t="shared" si="531"/>
        <v/>
      </c>
      <c r="DM205" s="32"/>
      <c r="DN205" s="120"/>
      <c r="DO205" s="62" t="str">
        <f t="shared" si="482"/>
        <v/>
      </c>
      <c r="DP205" s="62" t="str">
        <f t="shared" si="532"/>
        <v/>
      </c>
      <c r="DQ205" s="65" t="str">
        <f t="shared" ref="DQ205:DQ268" si="604">IF(OR($B205="", DP205=""), "", IF(DAY($B205)=1, DP205, DQ204+DP205))</f>
        <v/>
      </c>
      <c r="DR205" s="68" t="str">
        <f t="shared" si="533"/>
        <v/>
      </c>
      <c r="DS205" s="32"/>
      <c r="DT205" s="120"/>
      <c r="DU205" s="62" t="str">
        <f t="shared" si="483"/>
        <v/>
      </c>
      <c r="DV205" s="62" t="str">
        <f t="shared" si="534"/>
        <v/>
      </c>
      <c r="DW205" s="65" t="str">
        <f t="shared" ref="DW205:DW268" si="605">IF(OR($B205="", DV205=""), "", IF(DAY($B205)=1, DV205, DW204+DV205))</f>
        <v/>
      </c>
      <c r="DX205" s="68" t="str">
        <f t="shared" si="535"/>
        <v/>
      </c>
      <c r="DY205" s="32"/>
      <c r="DZ205" s="120"/>
      <c r="EA205" s="62" t="str">
        <f t="shared" si="484"/>
        <v/>
      </c>
      <c r="EB205" s="62" t="str">
        <f t="shared" si="536"/>
        <v/>
      </c>
      <c r="EC205" s="65" t="str">
        <f t="shared" ref="EC205:EC268" si="606">IF(OR($B205="", EB205=""), "", IF(DAY($B205)=1, EB205, EC204+EB205))</f>
        <v/>
      </c>
      <c r="ED205" s="68" t="str">
        <f t="shared" si="537"/>
        <v/>
      </c>
      <c r="EE205" s="32"/>
      <c r="EF205" s="120"/>
      <c r="EG205" s="62" t="str">
        <f t="shared" si="485"/>
        <v/>
      </c>
      <c r="EH205" s="62" t="str">
        <f t="shared" si="538"/>
        <v/>
      </c>
      <c r="EI205" s="65" t="str">
        <f t="shared" ref="EI205:EI268" si="607">IF(OR($B205="", EH205=""), "", IF(DAY($B205)=1, EH205, EI204+EH205))</f>
        <v/>
      </c>
      <c r="EJ205" s="68" t="str">
        <f t="shared" si="539"/>
        <v/>
      </c>
      <c r="EK205" s="32"/>
      <c r="EL205" s="120"/>
      <c r="EM205" s="62" t="str">
        <f t="shared" si="486"/>
        <v/>
      </c>
      <c r="EN205" s="62" t="str">
        <f t="shared" si="540"/>
        <v/>
      </c>
      <c r="EO205" s="65" t="str">
        <f t="shared" ref="EO205:EO268" si="608">IF(OR($B205="", EN205=""), "", IF(DAY($B205)=1, EN205, EO204+EN205))</f>
        <v/>
      </c>
      <c r="EP205" s="68" t="str">
        <f t="shared" si="541"/>
        <v/>
      </c>
      <c r="EQ205" s="32"/>
      <c r="ER205" s="120"/>
      <c r="ES205" s="62" t="str">
        <f t="shared" si="487"/>
        <v/>
      </c>
      <c r="ET205" s="62" t="str">
        <f t="shared" si="542"/>
        <v/>
      </c>
      <c r="EU205" s="65" t="str">
        <f t="shared" ref="EU205:EU268" si="609">IF(OR($B205="", ET205=""), "", IF(DAY($B205)=1, ET205, EU204+ET205))</f>
        <v/>
      </c>
      <c r="EV205" s="68" t="str">
        <f t="shared" si="543"/>
        <v/>
      </c>
      <c r="EW205" s="32"/>
      <c r="EX205" s="120"/>
      <c r="EY205" s="62" t="str">
        <f t="shared" si="488"/>
        <v/>
      </c>
      <c r="EZ205" s="62" t="str">
        <f t="shared" si="544"/>
        <v/>
      </c>
      <c r="FA205" s="65" t="str">
        <f t="shared" ref="FA205:FA268" si="610">IF(OR($B205="", EZ205=""), "", IF(DAY($B205)=1, EZ205, FA204+EZ205))</f>
        <v/>
      </c>
      <c r="FB205" s="68" t="str">
        <f t="shared" si="545"/>
        <v/>
      </c>
      <c r="FC205" s="32"/>
      <c r="FD205" s="120"/>
      <c r="FE205" s="62" t="str">
        <f t="shared" si="489"/>
        <v/>
      </c>
      <c r="FF205" s="62" t="str">
        <f t="shared" si="546"/>
        <v/>
      </c>
      <c r="FG205" s="65" t="str">
        <f t="shared" ref="FG205:FG268" si="611">IF(OR($B205="", FF205=""), "", IF(DAY($B205)=1, FF205, FG204+FF205))</f>
        <v/>
      </c>
      <c r="FH205" s="68" t="str">
        <f t="shared" si="547"/>
        <v/>
      </c>
      <c r="FI205" s="32"/>
      <c r="FJ205" s="120"/>
      <c r="FK205" s="62" t="str">
        <f t="shared" si="490"/>
        <v/>
      </c>
      <c r="FL205" s="62" t="str">
        <f t="shared" si="548"/>
        <v/>
      </c>
      <c r="FM205" s="65" t="str">
        <f t="shared" ref="FM205:FM268" si="612">IF(OR($B205="", FL205=""), "", IF(DAY($B205)=1, FL205, FM204+FL205))</f>
        <v/>
      </c>
      <c r="FN205" s="68" t="str">
        <f t="shared" si="549"/>
        <v/>
      </c>
      <c r="FO205" s="32"/>
      <c r="FP205" s="120"/>
      <c r="FQ205" s="62" t="str">
        <f t="shared" si="491"/>
        <v/>
      </c>
      <c r="FR205" s="62" t="str">
        <f t="shared" si="550"/>
        <v/>
      </c>
      <c r="FS205" s="65" t="str">
        <f t="shared" ref="FS205:FS268" si="613">IF(OR($B205="", FR205=""), "", IF(DAY($B205)=1, FR205, FS204+FR205))</f>
        <v/>
      </c>
      <c r="FT205" s="68" t="str">
        <f t="shared" si="551"/>
        <v/>
      </c>
      <c r="FU205" s="32"/>
      <c r="FV205" s="120"/>
      <c r="FW205" s="62" t="str">
        <f t="shared" si="492"/>
        <v/>
      </c>
      <c r="FX205" s="62" t="str">
        <f t="shared" si="552"/>
        <v/>
      </c>
      <c r="FY205" s="65" t="str">
        <f t="shared" ref="FY205:FY268" si="614">IF(OR($B205="", FX205=""), "", IF(DAY($B205)=1, FX205, FY204+FX205))</f>
        <v/>
      </c>
      <c r="FZ205" s="68" t="str">
        <f t="shared" si="553"/>
        <v/>
      </c>
      <c r="GA205" s="32"/>
      <c r="GC205" s="7" t="str">
        <f t="shared" si="554"/>
        <v>Jul 2020</v>
      </c>
      <c r="GD205" s="7" t="str">
        <f t="shared" ca="1" si="493"/>
        <v/>
      </c>
      <c r="GT205" s="71">
        <f>IF(GT$9="", "", IF(AND(NOT('Personnel Details'!$N$11=""), $B205&gt;='Personnel Details'!$N$11), 'Personnel Details'!$O$11, IF(AND(NOT('Personnel Details'!$I$11=""), $B205&gt;='Personnel Details'!$I$11), 'Personnel Details'!$J$11, 'Personnel Details'!$E$11)))</f>
        <v>0.8</v>
      </c>
      <c r="GU205" s="59" t="str">
        <f>IF(GT$9="", "", IF(AND(NOT('Personnel Details'!$N$11=""), $B205&gt;='Personnel Details'!$N$11), IF('Personnel Details'!$P$11="","", 'Personnel Details'!$P$11), IF(AND(NOT('Personnel Details'!$I$11=""), $B205&gt;='Personnel Details'!$I$11), IF('Personnel Details'!$K$11="", "", 'Personnel Details'!$K$11), IF('Personnel Details'!$F$11="", "", 'Personnel Details'!$F$11))))</f>
        <v/>
      </c>
      <c r="GV205" s="74">
        <f>IF(GT$9="", "", IF(AND(NOT('Personnel Details'!$N$11=""), $B205&gt;='Personnel Details'!$N$11), 'Personnel Details'!$Q$11, IF(AND(NOT('Personnel Details'!$I$11=""), $B205&gt;='Personnel Details'!$I$11), 'Personnel Details'!$L$11, 'Personnel Details'!$G$11)))</f>
        <v>0</v>
      </c>
      <c r="GW205" s="59">
        <f t="shared" si="555"/>
        <v>0</v>
      </c>
      <c r="GX205" s="53"/>
      <c r="GZ205" s="78">
        <f>IF(GZ$9="", "", IF(AND(NOT('Personnel Details'!$N$12=""), $B205&gt;='Personnel Details'!$N$12), 'Personnel Details'!$O$12, IF(AND(NOT('Personnel Details'!$I$12=""), $B205&gt;='Personnel Details'!$I$12), 'Personnel Details'!$J$12, 'Personnel Details'!$E$12)))</f>
        <v>0.8</v>
      </c>
      <c r="HA205" s="59" t="str">
        <f>IF(GZ$9="", "", IF(AND(NOT('Personnel Details'!$N$12=""), $B205&gt;='Personnel Details'!$N$12), IF('Personnel Details'!$P$12="","", 'Personnel Details'!$P$12), IF(AND(NOT('Personnel Details'!$I$12=""), $B205&gt;='Personnel Details'!$I$12), IF('Personnel Details'!$K$12="", "", 'Personnel Details'!$K$12), IF('Personnel Details'!$F$12="", "", 'Personnel Details'!$F$12))))</f>
        <v/>
      </c>
      <c r="HB205" s="79">
        <f>IF(GZ$9="", "", IF(AND(NOT('Personnel Details'!$N$12=""), $B205&gt;='Personnel Details'!$N$12), 'Personnel Details'!$Q$12, IF(AND(NOT('Personnel Details'!$I$12=""), $B205&gt;='Personnel Details'!$I$12), 'Personnel Details'!$L$12, 'Personnel Details'!$G$12)))</f>
        <v>0</v>
      </c>
      <c r="HC205" s="59">
        <f t="shared" si="556"/>
        <v>0</v>
      </c>
      <c r="HD205" s="53"/>
      <c r="HF205" s="78">
        <f>IF(HF$9="", "", IF(AND(NOT('Personnel Details'!$N$13=""), $B205&gt;='Personnel Details'!$N$13), 'Personnel Details'!$O$13, IF(AND(NOT('Personnel Details'!$I$13=""), $B205&gt;='Personnel Details'!$I$13), 'Personnel Details'!$J$13, 'Personnel Details'!$E$13)))</f>
        <v>0.8</v>
      </c>
      <c r="HG205" s="59" t="str">
        <f>IF(HF$9="", "", IF(AND(NOT('Personnel Details'!$N$13=""), $B205&gt;='Personnel Details'!$N$13), IF('Personnel Details'!$P$13="","", 'Personnel Details'!$P$13), IF(AND(NOT('Personnel Details'!$I$13=""), $B205&gt;='Personnel Details'!$I$13), IF('Personnel Details'!$K$13="", "", 'Personnel Details'!$K$13), IF('Personnel Details'!$F$13="", "", 'Personnel Details'!$F$13))))</f>
        <v/>
      </c>
      <c r="HH205" s="79">
        <f>IF(HF$9="", "", IF(AND(NOT('Personnel Details'!$N$13=""), $B205&gt;='Personnel Details'!$N$13), 'Personnel Details'!$Q$13, IF(AND(NOT('Personnel Details'!$I$13=""), $B205&gt;='Personnel Details'!$I$13), 'Personnel Details'!$L$13, 'Personnel Details'!$G$13)))</f>
        <v>0</v>
      </c>
      <c r="HI205" s="59">
        <f t="shared" si="557"/>
        <v>0</v>
      </c>
      <c r="HJ205" s="53"/>
      <c r="HL205" s="78">
        <f>IF(HL$9="", "", IF(AND(NOT('Personnel Details'!$N$14=""), $B205&gt;='Personnel Details'!$N$14), 'Personnel Details'!$O$14, IF(AND(NOT('Personnel Details'!$I$14=""), $B205&gt;='Personnel Details'!$I$14), 'Personnel Details'!$J$14, 'Personnel Details'!$E$14)))</f>
        <v>0.8</v>
      </c>
      <c r="HM205" s="59">
        <f>IF(HL$9="", "", IF(AND(NOT('Personnel Details'!$N$14=""), $B205&gt;='Personnel Details'!$N$14), IF('Personnel Details'!$P$14="","", 'Personnel Details'!$P$14), IF(AND(NOT('Personnel Details'!$I$14=""), $B205&gt;='Personnel Details'!$I$14), IF('Personnel Details'!$K$14="", "", 'Personnel Details'!$K$14), IF('Personnel Details'!$F$14="", "", 'Personnel Details'!$F$14))))</f>
        <v>2000</v>
      </c>
      <c r="HN205" s="79">
        <f>IF(HL$9="", "", IF(AND(NOT('Personnel Details'!$N$14=""), $B205&gt;='Personnel Details'!$N$14), 'Personnel Details'!$Q$14, IF(AND(NOT('Personnel Details'!$I$14=""), $B205&gt;='Personnel Details'!$I$14), 'Personnel Details'!$L$14, 'Personnel Details'!$G$14)))</f>
        <v>0.85</v>
      </c>
      <c r="HO205" s="59">
        <f t="shared" si="558"/>
        <v>0</v>
      </c>
      <c r="HP205" s="53"/>
      <c r="HR205" s="78" t="str">
        <f>IF(HR$9="", "", IF(AND(NOT('Personnel Details'!$N$15=""), $B205&gt;='Personnel Details'!$N$15), 'Personnel Details'!$O$15, IF(AND(NOT('Personnel Details'!$I$15=""), $B205&gt;='Personnel Details'!$I$15), 'Personnel Details'!$J$15, 'Personnel Details'!$E$15)))</f>
        <v/>
      </c>
      <c r="HS205" s="59" t="str">
        <f>IF(HR$9="", "", IF(AND(NOT('Personnel Details'!$N$15=""), $B205&gt;='Personnel Details'!$N$15), IF('Personnel Details'!$P$15="","", 'Personnel Details'!$P$15), IF(AND(NOT('Personnel Details'!$I$15=""), $B205&gt;='Personnel Details'!$I$15), IF('Personnel Details'!$K$15="", "", 'Personnel Details'!$K$15), IF('Personnel Details'!$F$15="", "", 'Personnel Details'!$F$15))))</f>
        <v/>
      </c>
      <c r="HT205" s="79" t="str">
        <f>IF(HR$9="", "", IF(AND(NOT('Personnel Details'!$N$15=""), $B205&gt;='Personnel Details'!$N$15), 'Personnel Details'!$Q$15, IF(AND(NOT('Personnel Details'!$I$15=""), $B205&gt;='Personnel Details'!$I$15), 'Personnel Details'!$L$15, 'Personnel Details'!$G$15)))</f>
        <v/>
      </c>
      <c r="HU205" s="59">
        <f t="shared" si="559"/>
        <v>0</v>
      </c>
      <c r="HV205" s="53"/>
      <c r="HX205" s="78" t="str">
        <f>IF(HX$9="", "", IF(AND(NOT('Personnel Details'!$N$16=""), $B205&gt;='Personnel Details'!$N$16), 'Personnel Details'!$O$16, IF(AND(NOT('Personnel Details'!$I$16=""), $B205&gt;='Personnel Details'!$I$16), 'Personnel Details'!$J$16, 'Personnel Details'!$E$16)))</f>
        <v/>
      </c>
      <c r="HY205" s="59" t="str">
        <f>IF(HX$9="", "", IF(AND(NOT('Personnel Details'!$N$16=""), $B205&gt;='Personnel Details'!$N$16), IF('Personnel Details'!$P$16="","", 'Personnel Details'!$P$16), IF(AND(NOT('Personnel Details'!$I$16=""), $B205&gt;='Personnel Details'!$I$16), IF('Personnel Details'!$K$16="", "", 'Personnel Details'!$K$16), IF('Personnel Details'!$F$16="", "", 'Personnel Details'!$F$16))))</f>
        <v/>
      </c>
      <c r="HZ205" s="79" t="str">
        <f>IF(HX$9="", "", IF(AND(NOT('Personnel Details'!$N$16=""), $B205&gt;='Personnel Details'!$N$16), 'Personnel Details'!$Q$16, IF(AND(NOT('Personnel Details'!$I$16=""), $B205&gt;='Personnel Details'!$I$16), 'Personnel Details'!$L$16, 'Personnel Details'!$G$16)))</f>
        <v/>
      </c>
      <c r="IA205" s="59">
        <f t="shared" si="560"/>
        <v>0</v>
      </c>
      <c r="IB205" s="53"/>
      <c r="ID205" s="78" t="str">
        <f>IF(ID$9="", "", IF(AND(NOT('Personnel Details'!$N$17=""), $B205&gt;='Personnel Details'!$N$17), 'Personnel Details'!$O$17, IF(AND(NOT('Personnel Details'!$I$17=""), $B205&gt;='Personnel Details'!$I$17), 'Personnel Details'!$J$17, 'Personnel Details'!$E$17)))</f>
        <v/>
      </c>
      <c r="IE205" s="59" t="str">
        <f>IF(ID$9="", "", IF(AND(NOT('Personnel Details'!$N$17=""), $B205&gt;='Personnel Details'!$N$17), IF('Personnel Details'!$P$17="","", 'Personnel Details'!$P$17), IF(AND(NOT('Personnel Details'!$I$17=""), $B205&gt;='Personnel Details'!$I$17), IF('Personnel Details'!$K$17="", "", 'Personnel Details'!$K$17), IF('Personnel Details'!$F$17="", "", 'Personnel Details'!$F$17))))</f>
        <v/>
      </c>
      <c r="IF205" s="79" t="str">
        <f>IF(ID$9="", "", IF(AND(NOT('Personnel Details'!$N$17=""), $B205&gt;='Personnel Details'!$N$17), 'Personnel Details'!$Q$17, IF(AND(NOT('Personnel Details'!$I$17=""), $B205&gt;='Personnel Details'!$I$17), 'Personnel Details'!$L$17, 'Personnel Details'!$G$17)))</f>
        <v/>
      </c>
      <c r="IG205" s="59">
        <f t="shared" si="561"/>
        <v>0</v>
      </c>
      <c r="IH205" s="53"/>
      <c r="IJ205" s="78" t="str">
        <f>IF(IJ$9="", "", IF(AND(NOT('Personnel Details'!$N$18=""), $B205&gt;='Personnel Details'!$N$18), 'Personnel Details'!$O$18, IF(AND(NOT('Personnel Details'!$I$18=""), $B205&gt;='Personnel Details'!$I$18), 'Personnel Details'!$J$18, 'Personnel Details'!$E$18)))</f>
        <v/>
      </c>
      <c r="IK205" s="59" t="str">
        <f>IF(IJ$9="", "", IF(AND(NOT('Personnel Details'!$N$18=""), $B205&gt;='Personnel Details'!$N$18), IF('Personnel Details'!$P$18="","", 'Personnel Details'!$P$18), IF(AND(NOT('Personnel Details'!$I$18=""), $B205&gt;='Personnel Details'!$I$18), IF('Personnel Details'!$K$18="", "", 'Personnel Details'!$K$18), IF('Personnel Details'!$F$18="", "", 'Personnel Details'!$F$18))))</f>
        <v/>
      </c>
      <c r="IL205" s="79" t="str">
        <f>IF(IJ$9="", "", IF(AND(NOT('Personnel Details'!$N$18=""), $B205&gt;='Personnel Details'!$N$18), 'Personnel Details'!$Q$18, IF(AND(NOT('Personnel Details'!$I$18=""), $B205&gt;='Personnel Details'!$I$18), 'Personnel Details'!$L$18, 'Personnel Details'!$G$18)))</f>
        <v/>
      </c>
      <c r="IM205" s="59">
        <f t="shared" si="562"/>
        <v>0</v>
      </c>
      <c r="IN205" s="53"/>
      <c r="IP205" s="78" t="str">
        <f>IF(IP$9="", "", IF(AND(NOT('Personnel Details'!$N$19=""), $B205&gt;='Personnel Details'!$N$19), 'Personnel Details'!$O$19, IF(AND(NOT('Personnel Details'!$I$19=""), $B205&gt;='Personnel Details'!$I$19), 'Personnel Details'!$J$19, 'Personnel Details'!$E$19)))</f>
        <v/>
      </c>
      <c r="IQ205" s="59" t="str">
        <f>IF(IP$9="", "", IF(AND(NOT('Personnel Details'!$N$19=""), $B205&gt;='Personnel Details'!$N$19), IF('Personnel Details'!$P$19="","", 'Personnel Details'!$P$19), IF(AND(NOT('Personnel Details'!$I$19=""), $B205&gt;='Personnel Details'!$I$19), IF('Personnel Details'!$K$19="", "", 'Personnel Details'!$K$19), IF('Personnel Details'!$F$19="", "", 'Personnel Details'!$F$19))))</f>
        <v/>
      </c>
      <c r="IR205" s="79" t="str">
        <f>IF(IP$9="", "", IF(AND(NOT('Personnel Details'!$N$19=""), $B205&gt;='Personnel Details'!$N$19), 'Personnel Details'!$Q$19, IF(AND(NOT('Personnel Details'!$I$19=""), $B205&gt;='Personnel Details'!$I$19), 'Personnel Details'!$L$19, 'Personnel Details'!$G$19)))</f>
        <v/>
      </c>
      <c r="IS205" s="59">
        <f t="shared" si="563"/>
        <v>0</v>
      </c>
      <c r="IT205" s="53"/>
      <c r="IV205" s="78" t="str">
        <f>IF(IV$9="", "", IF(AND(NOT('Personnel Details'!$N$20=""), $B205&gt;='Personnel Details'!$N$20), 'Personnel Details'!$O$20, IF(AND(NOT('Personnel Details'!$I$20=""), $B205&gt;='Personnel Details'!$I$20), 'Personnel Details'!$J$20, 'Personnel Details'!$E$20)))</f>
        <v/>
      </c>
      <c r="IW205" s="59" t="str">
        <f>IF(IV$9="", "", IF(AND(NOT('Personnel Details'!$N$20=""), $B205&gt;='Personnel Details'!$N$20), IF('Personnel Details'!$P$20="","", 'Personnel Details'!$P$20), IF(AND(NOT('Personnel Details'!$I$20=""), $B205&gt;='Personnel Details'!$I$20), IF('Personnel Details'!$K$20="", "", 'Personnel Details'!$K$20), IF('Personnel Details'!$F$20="", "", 'Personnel Details'!$F$20))))</f>
        <v/>
      </c>
      <c r="IX205" s="79" t="str">
        <f>IF(IV$9="", "", IF(AND(NOT('Personnel Details'!$N$20=""), $B205&gt;='Personnel Details'!$N$20), 'Personnel Details'!$Q$20, IF(AND(NOT('Personnel Details'!$I$20=""), $B205&gt;='Personnel Details'!$I$20), 'Personnel Details'!$L$20, 'Personnel Details'!$G$20)))</f>
        <v/>
      </c>
      <c r="IY205" s="59">
        <f t="shared" si="564"/>
        <v>0</v>
      </c>
      <c r="IZ205" s="53"/>
      <c r="JB205" s="78" t="str">
        <f>IF(JB$9="", "", IF(AND(NOT('Personnel Details'!$N$21=""), $B205&gt;='Personnel Details'!$N$21), 'Personnel Details'!$O$21, IF(AND(NOT('Personnel Details'!$I$21=""), $B205&gt;='Personnel Details'!$I$21), 'Personnel Details'!$J$21, 'Personnel Details'!$E$21)))</f>
        <v/>
      </c>
      <c r="JC205" s="59" t="str">
        <f>IF(JB$9="", "", IF(AND(NOT('Personnel Details'!$N$21=""), $B205&gt;='Personnel Details'!$N$21), IF('Personnel Details'!$P$21="","", 'Personnel Details'!$P$21), IF(AND(NOT('Personnel Details'!$I$21=""), $B205&gt;='Personnel Details'!$I$21), IF('Personnel Details'!$K$21="", "", 'Personnel Details'!$K$21), IF('Personnel Details'!$F$21="", "", 'Personnel Details'!$F$21))))</f>
        <v/>
      </c>
      <c r="JD205" s="79" t="str">
        <f>IF(JB$9="", "", IF(AND(NOT('Personnel Details'!$N$21=""), $B205&gt;='Personnel Details'!$N$21), 'Personnel Details'!$Q$21, IF(AND(NOT('Personnel Details'!$I$21=""), $B205&gt;='Personnel Details'!$I$21), 'Personnel Details'!$L$21, 'Personnel Details'!$G$21)))</f>
        <v/>
      </c>
      <c r="JE205" s="59">
        <f t="shared" si="565"/>
        <v>0</v>
      </c>
      <c r="JF205" s="53"/>
      <c r="JH205" s="78" t="str">
        <f>IF(JH$9="", "", IF(AND(NOT('Personnel Details'!$N$22=""), $B205&gt;='Personnel Details'!$N$22), 'Personnel Details'!$O$22, IF(AND(NOT('Personnel Details'!$I$22=""), $B205&gt;='Personnel Details'!$I$22), 'Personnel Details'!$J$22, 'Personnel Details'!$E$22)))</f>
        <v/>
      </c>
      <c r="JI205" s="59" t="str">
        <f>IF(JH$9="", "", IF(AND(NOT('Personnel Details'!$N$22=""), $B205&gt;='Personnel Details'!$N$22), IF('Personnel Details'!$P$22="","", 'Personnel Details'!$P$22), IF(AND(NOT('Personnel Details'!$I$22=""), $B205&gt;='Personnel Details'!$I$22), IF('Personnel Details'!$K$22="", "", 'Personnel Details'!$K$22), IF('Personnel Details'!$F$22="", "", 'Personnel Details'!$F$22))))</f>
        <v/>
      </c>
      <c r="JJ205" s="79" t="str">
        <f>IF(JH$9="", "", IF(AND(NOT('Personnel Details'!$N$22=""), $B205&gt;='Personnel Details'!$N$22), 'Personnel Details'!$Q$22, IF(AND(NOT('Personnel Details'!$I$22=""), $B205&gt;='Personnel Details'!$I$22), 'Personnel Details'!$L$22, 'Personnel Details'!$G$22)))</f>
        <v/>
      </c>
      <c r="JK205" s="59">
        <f t="shared" si="566"/>
        <v>0</v>
      </c>
      <c r="JL205" s="53"/>
      <c r="JN205" s="78" t="str">
        <f>IF(JN$9="", "", IF(AND(NOT('Personnel Details'!$N$23=""), $B205&gt;='Personnel Details'!$N$23), 'Personnel Details'!$O$23, IF(AND(NOT('Personnel Details'!$I$23=""), $B205&gt;='Personnel Details'!$I$23), 'Personnel Details'!$J$23, 'Personnel Details'!$E$23)))</f>
        <v/>
      </c>
      <c r="JO205" s="59" t="str">
        <f>IF(JN$9="", "", IF(AND(NOT('Personnel Details'!$N$23=""), $B205&gt;='Personnel Details'!$N$23), IF('Personnel Details'!$P$23="","", 'Personnel Details'!$P$23), IF(AND(NOT('Personnel Details'!$I$23=""), $B205&gt;='Personnel Details'!$I$23), IF('Personnel Details'!$K$23="", "", 'Personnel Details'!$K$23), IF('Personnel Details'!$F$23="", "", 'Personnel Details'!$F$23))))</f>
        <v/>
      </c>
      <c r="JP205" s="79" t="str">
        <f>IF(JN$9="", "", IF(AND(NOT('Personnel Details'!$N$23=""), $B205&gt;='Personnel Details'!$N$23), 'Personnel Details'!$Q$23, IF(AND(NOT('Personnel Details'!$I$23=""), $B205&gt;='Personnel Details'!$I$23), 'Personnel Details'!$L$23, 'Personnel Details'!$G$23)))</f>
        <v/>
      </c>
      <c r="JQ205" s="59">
        <f t="shared" si="567"/>
        <v>0</v>
      </c>
      <c r="JR205" s="53"/>
      <c r="JT205" s="78" t="str">
        <f>IF(JT$9="", "", IF(AND(NOT('Personnel Details'!$N$24=""), $B205&gt;='Personnel Details'!$N$24), 'Personnel Details'!$O$24, IF(AND(NOT('Personnel Details'!$I$24=""), $B205&gt;='Personnel Details'!$I$24), 'Personnel Details'!$J$24, 'Personnel Details'!$E$24)))</f>
        <v/>
      </c>
      <c r="JU205" s="59" t="str">
        <f>IF(JT$9="", "", IF(AND(NOT('Personnel Details'!$N$24=""), $B205&gt;='Personnel Details'!$N$24), IF('Personnel Details'!$P$24="","", 'Personnel Details'!$P$24), IF(AND(NOT('Personnel Details'!$I$24=""), $B205&gt;='Personnel Details'!$I$24), IF('Personnel Details'!$K$24="", "", 'Personnel Details'!$K$24), IF('Personnel Details'!$F$24="", "", 'Personnel Details'!$F$24))))</f>
        <v/>
      </c>
      <c r="JV205" s="79" t="str">
        <f>IF(JT$9="", "", IF(AND(NOT('Personnel Details'!$N$24=""), $B205&gt;='Personnel Details'!$N$24), 'Personnel Details'!$Q$24, IF(AND(NOT('Personnel Details'!$I$24=""), $B205&gt;='Personnel Details'!$I$24), 'Personnel Details'!$L$24, 'Personnel Details'!$G$24)))</f>
        <v/>
      </c>
      <c r="JW205" s="59">
        <f t="shared" si="568"/>
        <v>0</v>
      </c>
      <c r="JX205" s="53"/>
      <c r="JZ205" s="78" t="str">
        <f>IF(JZ$9="", "", IF(AND(NOT('Personnel Details'!$N$25=""), $B205&gt;='Personnel Details'!$N$25), 'Personnel Details'!$O$25, IF(AND(NOT('Personnel Details'!$I$25=""), $B205&gt;='Personnel Details'!$I$25), 'Personnel Details'!$J$25, 'Personnel Details'!$E$25)))</f>
        <v/>
      </c>
      <c r="KA205" s="59" t="str">
        <f>IF(JZ$9="", "", IF(AND(NOT('Personnel Details'!$N$25=""), $B205&gt;='Personnel Details'!$N$25), IF('Personnel Details'!$P$25="","", 'Personnel Details'!$P$25), IF(AND(NOT('Personnel Details'!$I$25=""), $B205&gt;='Personnel Details'!$I$25), IF('Personnel Details'!$K$25="", "", 'Personnel Details'!$K$25), IF('Personnel Details'!$F$25="", "", 'Personnel Details'!$F$25))))</f>
        <v/>
      </c>
      <c r="KB205" s="79" t="str">
        <f>IF(JZ$9="", "", IF(AND(NOT('Personnel Details'!$N$25=""), $B205&gt;='Personnel Details'!$N$25), 'Personnel Details'!$Q$25, IF(AND(NOT('Personnel Details'!$I$25=""), $B205&gt;='Personnel Details'!$I$25), 'Personnel Details'!$L$25, 'Personnel Details'!$G$25)))</f>
        <v/>
      </c>
      <c r="KC205" s="59">
        <f t="shared" si="569"/>
        <v>0</v>
      </c>
      <c r="KD205" s="53"/>
      <c r="KF205" s="78" t="str">
        <f>IF(KF$9="", "", IF(AND(NOT('Personnel Details'!$N$26=""), $B205&gt;='Personnel Details'!$N$26), 'Personnel Details'!$O$26, IF(AND(NOT('Personnel Details'!$I$26=""), $B205&gt;='Personnel Details'!$I$26), 'Personnel Details'!$J$26, 'Personnel Details'!$E$26)))</f>
        <v/>
      </c>
      <c r="KG205" s="59" t="str">
        <f>IF(KF$9="", "", IF(AND(NOT('Personnel Details'!$N$26=""), $B205&gt;='Personnel Details'!$N$26), IF('Personnel Details'!$P$26="","", 'Personnel Details'!$P$26), IF(AND(NOT('Personnel Details'!$I$26=""), $B205&gt;='Personnel Details'!$I$26), IF('Personnel Details'!$K$26="", "", 'Personnel Details'!$K$26), IF('Personnel Details'!$F$26="", "", 'Personnel Details'!$F$26))))</f>
        <v/>
      </c>
      <c r="KH205" s="79" t="str">
        <f>IF(KF$9="", "", IF(AND(NOT('Personnel Details'!$N$26=""), $B205&gt;='Personnel Details'!$N$26), 'Personnel Details'!$Q$26, IF(AND(NOT('Personnel Details'!$I$26=""), $B205&gt;='Personnel Details'!$I$26), 'Personnel Details'!$L$26, 'Personnel Details'!$G$26)))</f>
        <v/>
      </c>
      <c r="KI205" s="59">
        <f t="shared" si="570"/>
        <v>0</v>
      </c>
      <c r="KJ205" s="53"/>
      <c r="KL205" s="78" t="str">
        <f>IF(KL$9="", "", IF(AND(NOT('Personnel Details'!$N$27=""), $B205&gt;='Personnel Details'!$N$27), 'Personnel Details'!$O$27, IF(AND(NOT('Personnel Details'!$I$27=""), $B205&gt;='Personnel Details'!$I$27), 'Personnel Details'!$J$27, 'Personnel Details'!$E$27)))</f>
        <v/>
      </c>
      <c r="KM205" s="59" t="str">
        <f>IF(KL$9="", "", IF(AND(NOT('Personnel Details'!$N$27=""), $B205&gt;='Personnel Details'!$N$27), IF('Personnel Details'!$P$27="","", 'Personnel Details'!$P$27), IF(AND(NOT('Personnel Details'!$I$27=""), $B205&gt;='Personnel Details'!$I$27), IF('Personnel Details'!$K$27="", "", 'Personnel Details'!$K$27), IF('Personnel Details'!$F$27="", "", 'Personnel Details'!$F$27))))</f>
        <v/>
      </c>
      <c r="KN205" s="79" t="str">
        <f>IF(KL$9="", "", IF(AND(NOT('Personnel Details'!$N$27=""), $B205&gt;='Personnel Details'!$N$27), 'Personnel Details'!$Q$27, IF(AND(NOT('Personnel Details'!$I$27=""), $B205&gt;='Personnel Details'!$I$27), 'Personnel Details'!$L$27, 'Personnel Details'!$G$27)))</f>
        <v/>
      </c>
      <c r="KO205" s="59">
        <f t="shared" si="571"/>
        <v>0</v>
      </c>
      <c r="KP205" s="53"/>
      <c r="KR205" s="78" t="str">
        <f>IF(KR$9="", "", IF(AND(NOT('Personnel Details'!$N$28=""), $B205&gt;='Personnel Details'!$N$28), 'Personnel Details'!$O$28, IF(AND(NOT('Personnel Details'!$I$28=""), $B205&gt;='Personnel Details'!$I$28), 'Personnel Details'!$J$28, 'Personnel Details'!$E$28)))</f>
        <v/>
      </c>
      <c r="KS205" s="59" t="str">
        <f>IF(KR$9="", "", IF(AND(NOT('Personnel Details'!$N$28=""), $B205&gt;='Personnel Details'!$N$28), IF('Personnel Details'!$P$28="","", 'Personnel Details'!$P$28), IF(AND(NOT('Personnel Details'!$I$28=""), $B205&gt;='Personnel Details'!$I$28), IF('Personnel Details'!$K$28="", "", 'Personnel Details'!$K$28), IF('Personnel Details'!$F$28="", "", 'Personnel Details'!$F$28))))</f>
        <v/>
      </c>
      <c r="KT205" s="79" t="str">
        <f>IF(KR$9="", "", IF(AND(NOT('Personnel Details'!$N$28=""), $B205&gt;='Personnel Details'!$N$28), 'Personnel Details'!$Q$28, IF(AND(NOT('Personnel Details'!$I$28=""), $B205&gt;='Personnel Details'!$I$28), 'Personnel Details'!$L$28, 'Personnel Details'!$G$28)))</f>
        <v/>
      </c>
      <c r="KU205" s="59">
        <f t="shared" si="572"/>
        <v>0</v>
      </c>
      <c r="KV205" s="53"/>
      <c r="KX205" s="78" t="str">
        <f>IF(KX$9="", "", IF(AND(NOT('Personnel Details'!$N$29=""), $B205&gt;='Personnel Details'!$N$29), 'Personnel Details'!$O$29, IF(AND(NOT('Personnel Details'!$I$29=""), $B205&gt;='Personnel Details'!$I$29), 'Personnel Details'!$J$29, 'Personnel Details'!$E$29)))</f>
        <v/>
      </c>
      <c r="KY205" s="59" t="str">
        <f>IF(KX$9="", "", IF(AND(NOT('Personnel Details'!$N$29=""), $B205&gt;='Personnel Details'!$N$29), IF('Personnel Details'!$P$29="","", 'Personnel Details'!$P$29), IF(AND(NOT('Personnel Details'!$I$29=""), $B205&gt;='Personnel Details'!$I$29), IF('Personnel Details'!$K$29="", "", 'Personnel Details'!$K$29), IF('Personnel Details'!$F$29="", "", 'Personnel Details'!$F$29))))</f>
        <v/>
      </c>
      <c r="KZ205" s="79" t="str">
        <f>IF(KX$9="", "", IF(AND(NOT('Personnel Details'!$N$29=""), $B205&gt;='Personnel Details'!$N$29), 'Personnel Details'!$Q$29, IF(AND(NOT('Personnel Details'!$I$29=""), $B205&gt;='Personnel Details'!$I$29), 'Personnel Details'!$L$29, 'Personnel Details'!$G$29)))</f>
        <v/>
      </c>
      <c r="LA205" s="59">
        <f t="shared" si="573"/>
        <v>0</v>
      </c>
      <c r="LB205" s="53"/>
      <c r="LD205" s="78" t="str">
        <f>IF(LD$9="", "", IF(AND(NOT('Personnel Details'!$N$30=""), $B205&gt;='Personnel Details'!$N$30), 'Personnel Details'!$O$30, IF(AND(NOT('Personnel Details'!$I$30=""), $B205&gt;='Personnel Details'!$I$30), 'Personnel Details'!$J$30, 'Personnel Details'!$E$30)))</f>
        <v/>
      </c>
      <c r="LE205" s="59" t="str">
        <f>IF(LD$9="", "", IF(AND(NOT('Personnel Details'!$N$30=""), $B205&gt;='Personnel Details'!$N$30), IF('Personnel Details'!$P$30="","", 'Personnel Details'!$P$30), IF(AND(NOT('Personnel Details'!$I$30=""), $B205&gt;='Personnel Details'!$I$30), IF('Personnel Details'!$K$30="", "", 'Personnel Details'!$K$30), IF('Personnel Details'!$F$30="", "", 'Personnel Details'!$F$30))))</f>
        <v/>
      </c>
      <c r="LF205" s="79" t="str">
        <f>IF(LD$9="", "", IF(AND(NOT('Personnel Details'!$N$30=""), $B205&gt;='Personnel Details'!$N$30), 'Personnel Details'!$Q$30, IF(AND(NOT('Personnel Details'!$I$30=""), $B205&gt;='Personnel Details'!$I$30), 'Personnel Details'!$L$30, 'Personnel Details'!$G$30)))</f>
        <v/>
      </c>
      <c r="LG205" s="59">
        <f t="shared" si="574"/>
        <v>0</v>
      </c>
      <c r="LH205" s="53"/>
      <c r="LJ205" s="78" t="str">
        <f>IF(LJ$9="", "", IF(AND(NOT('Personnel Details'!$N$31=""), $B205&gt;='Personnel Details'!$N$31), 'Personnel Details'!$O$31, IF(AND(NOT('Personnel Details'!$I$31=""), $B205&gt;='Personnel Details'!$I$31), 'Personnel Details'!$J$31, 'Personnel Details'!$E$31)))</f>
        <v/>
      </c>
      <c r="LK205" s="59" t="str">
        <f>IF(LJ$9="", "", IF(AND(NOT('Personnel Details'!$N$31=""), $B205&gt;='Personnel Details'!$N$31), IF('Personnel Details'!$P$31="","", 'Personnel Details'!$P$31), IF(AND(NOT('Personnel Details'!$I$31=""), $B205&gt;='Personnel Details'!$I$31), IF('Personnel Details'!$K$31="", "", 'Personnel Details'!$K$31), IF('Personnel Details'!$F$31="", "", 'Personnel Details'!$F$31))))</f>
        <v/>
      </c>
      <c r="LL205" s="79" t="str">
        <f>IF(LJ$9="", "", IF(AND(NOT('Personnel Details'!$N$31=""), $B205&gt;='Personnel Details'!$N$31), 'Personnel Details'!$Q$31, IF(AND(NOT('Personnel Details'!$I$31=""), $B205&gt;='Personnel Details'!$I$31), 'Personnel Details'!$L$31, 'Personnel Details'!$G$31)))</f>
        <v/>
      </c>
      <c r="LM205" s="59">
        <f t="shared" si="575"/>
        <v>0</v>
      </c>
      <c r="LN205" s="53"/>
      <c r="LP205" s="78" t="str">
        <f>IF(LP$9="", "", IF(AND(NOT('Personnel Details'!$N$32=""), $B205&gt;='Personnel Details'!$N$32), 'Personnel Details'!$O$32, IF(AND(NOT('Personnel Details'!$I$32=""), $B205&gt;='Personnel Details'!$I$32), 'Personnel Details'!$J$32, 'Personnel Details'!$E$32)))</f>
        <v/>
      </c>
      <c r="LQ205" s="59" t="str">
        <f>IF(LP$9="", "", IF(AND(NOT('Personnel Details'!$N$32=""), $B205&gt;='Personnel Details'!$N$32), IF('Personnel Details'!$P$32="","", 'Personnel Details'!$P$32), IF(AND(NOT('Personnel Details'!$I$32=""), $B205&gt;='Personnel Details'!$I$32), IF('Personnel Details'!$K$32="", "", 'Personnel Details'!$K$32), IF('Personnel Details'!$F$32="", "", 'Personnel Details'!$F$32))))</f>
        <v/>
      </c>
      <c r="LR205" s="79" t="str">
        <f>IF(LP$9="", "", IF(AND(NOT('Personnel Details'!$N$32=""), $B205&gt;='Personnel Details'!$N$32), 'Personnel Details'!$Q$32, IF(AND(NOT('Personnel Details'!$I$32=""), $B205&gt;='Personnel Details'!$I$32), 'Personnel Details'!$L$32, 'Personnel Details'!$G$32)))</f>
        <v/>
      </c>
      <c r="LS205" s="59">
        <f t="shared" si="576"/>
        <v>0</v>
      </c>
      <c r="LT205" s="53"/>
      <c r="LV205" s="78" t="str">
        <f>IF(LV$9="", "", IF(AND(NOT('Personnel Details'!$N$33=""), $B205&gt;='Personnel Details'!$N$33), 'Personnel Details'!$O$33, IF(AND(NOT('Personnel Details'!$I$33=""), $B205&gt;='Personnel Details'!$I$33), 'Personnel Details'!$J$33, 'Personnel Details'!$E$33)))</f>
        <v/>
      </c>
      <c r="LW205" s="59" t="str">
        <f>IF(LV$9="", "", IF(AND(NOT('Personnel Details'!$N$33=""), $B205&gt;='Personnel Details'!$N$33), IF('Personnel Details'!$P$33="","", 'Personnel Details'!$P$33), IF(AND(NOT('Personnel Details'!$I$33=""), $B205&gt;='Personnel Details'!$I$33), IF('Personnel Details'!$K$33="", "", 'Personnel Details'!$K$33), IF('Personnel Details'!$F$33="", "", 'Personnel Details'!$F$33))))</f>
        <v/>
      </c>
      <c r="LX205" s="79" t="str">
        <f>IF(LV$9="", "", IF(AND(NOT('Personnel Details'!$N$33=""), $B205&gt;='Personnel Details'!$N$33), 'Personnel Details'!$Q$33, IF(AND(NOT('Personnel Details'!$I$33=""), $B205&gt;='Personnel Details'!$I$33), 'Personnel Details'!$L$33, 'Personnel Details'!$G$33)))</f>
        <v/>
      </c>
      <c r="LY205" s="59">
        <f t="shared" si="577"/>
        <v>0</v>
      </c>
      <c r="LZ205" s="53"/>
      <c r="MB205" s="78" t="str">
        <f>IF(MB$9="", "", IF(AND(NOT('Personnel Details'!$N$34=""), $B205&gt;='Personnel Details'!$N$34), 'Personnel Details'!$O$34, IF(AND(NOT('Personnel Details'!$I$34=""), $B205&gt;='Personnel Details'!$I$34), 'Personnel Details'!$J$34, 'Personnel Details'!$E$34)))</f>
        <v/>
      </c>
      <c r="MC205" s="59" t="str">
        <f>IF(MB$9="", "", IF(AND(NOT('Personnel Details'!$N$34=""), $B205&gt;='Personnel Details'!$N$34), IF('Personnel Details'!$P$34="","", 'Personnel Details'!$P$34), IF(AND(NOT('Personnel Details'!$I$34=""), $B205&gt;='Personnel Details'!$I$34), IF('Personnel Details'!$K$34="", "", 'Personnel Details'!$K$34), IF('Personnel Details'!$F$34="", "", 'Personnel Details'!$F$34))))</f>
        <v/>
      </c>
      <c r="MD205" s="79" t="str">
        <f>IF(MB$9="", "", IF(AND(NOT('Personnel Details'!$N$34=""), $B205&gt;='Personnel Details'!$N$34), 'Personnel Details'!$Q$34, IF(AND(NOT('Personnel Details'!$I$34=""), $B205&gt;='Personnel Details'!$I$34), 'Personnel Details'!$L$34, 'Personnel Details'!$G$34)))</f>
        <v/>
      </c>
      <c r="ME205" s="59">
        <f t="shared" si="578"/>
        <v>0</v>
      </c>
      <c r="MF205" s="53"/>
      <c r="MH205" s="78" t="str">
        <f>IF(MH$9="", "", IF(AND(NOT('Personnel Details'!$N$35=""), $B205&gt;='Personnel Details'!$N$35), 'Personnel Details'!$O$35, IF(AND(NOT('Personnel Details'!$I$35=""), $B205&gt;='Personnel Details'!$I$35), 'Personnel Details'!$J$35, 'Personnel Details'!$E$35)))</f>
        <v/>
      </c>
      <c r="MI205" s="59" t="str">
        <f>IF(MH$9="", "", IF(AND(NOT('Personnel Details'!$N$35=""), $B205&gt;='Personnel Details'!$N$35), IF('Personnel Details'!$P$35="","", 'Personnel Details'!$P$35), IF(AND(NOT('Personnel Details'!$I$35=""), $B205&gt;='Personnel Details'!$I$35), IF('Personnel Details'!$K$35="", "", 'Personnel Details'!$K$35), IF('Personnel Details'!$F$35="", "", 'Personnel Details'!$F$35))))</f>
        <v/>
      </c>
      <c r="MJ205" s="79" t="str">
        <f>IF(MH$9="", "", IF(AND(NOT('Personnel Details'!$N$35=""), $B205&gt;='Personnel Details'!$N$35), 'Personnel Details'!$Q$35, IF(AND(NOT('Personnel Details'!$I$35=""), $B205&gt;='Personnel Details'!$I$35), 'Personnel Details'!$L$35, 'Personnel Details'!$G$35)))</f>
        <v/>
      </c>
      <c r="MK205" s="59">
        <f t="shared" si="579"/>
        <v>0</v>
      </c>
      <c r="ML205" s="53"/>
      <c r="MN205" s="78" t="str">
        <f>IF(MN$9="", "", IF(AND(NOT('Personnel Details'!$N$36=""), $B205&gt;='Personnel Details'!$N$36), 'Personnel Details'!$O$36, IF(AND(NOT('Personnel Details'!$I$36=""), $B205&gt;='Personnel Details'!$I$36), 'Personnel Details'!$J$36, 'Personnel Details'!$E$36)))</f>
        <v/>
      </c>
      <c r="MO205" s="59" t="str">
        <f>IF(MN$9="", "", IF(AND(NOT('Personnel Details'!$N$36=""), $B205&gt;='Personnel Details'!$N$36), IF('Personnel Details'!$P$36="","", 'Personnel Details'!$P$36), IF(AND(NOT('Personnel Details'!$I$36=""), $B205&gt;='Personnel Details'!$I$36), IF('Personnel Details'!$K$36="", "", 'Personnel Details'!$K$36), IF('Personnel Details'!$F$36="", "", 'Personnel Details'!$F$36))))</f>
        <v/>
      </c>
      <c r="MP205" s="79" t="str">
        <f>IF(MN$9="", "", IF(AND(NOT('Personnel Details'!$N$36=""), $B205&gt;='Personnel Details'!$N$36), 'Personnel Details'!$Q$36, IF(AND(NOT('Personnel Details'!$I$36=""), $B205&gt;='Personnel Details'!$I$36), 'Personnel Details'!$L$36, 'Personnel Details'!$G$36)))</f>
        <v/>
      </c>
      <c r="MQ205" s="59">
        <f t="shared" si="580"/>
        <v>0</v>
      </c>
      <c r="MR205" s="53"/>
      <c r="MT205" s="78" t="str">
        <f>IF(MT$9="", "", IF(AND(NOT('Personnel Details'!$N$37=""), $B205&gt;='Personnel Details'!$N$37), 'Personnel Details'!$O$37, IF(AND(NOT('Personnel Details'!$I$37=""), $B205&gt;='Personnel Details'!$I$37), 'Personnel Details'!$J$37, 'Personnel Details'!$E$37)))</f>
        <v/>
      </c>
      <c r="MU205" s="59" t="str">
        <f>IF(MT$9="", "", IF(AND(NOT('Personnel Details'!$N$37=""), $B205&gt;='Personnel Details'!$N$37), IF('Personnel Details'!$P$37="","", 'Personnel Details'!$P$37), IF(AND(NOT('Personnel Details'!$I$37=""), $B205&gt;='Personnel Details'!$I$37), IF('Personnel Details'!$K$37="", "", 'Personnel Details'!$K$37), IF('Personnel Details'!$F$37="", "", 'Personnel Details'!$F$37))))</f>
        <v/>
      </c>
      <c r="MV205" s="79" t="str">
        <f>IF(MT$9="", "", IF(AND(NOT('Personnel Details'!$N$37=""), $B205&gt;='Personnel Details'!$N$37), 'Personnel Details'!$Q$37, IF(AND(NOT('Personnel Details'!$I$37=""), $B205&gt;='Personnel Details'!$I$37), 'Personnel Details'!$L$37, 'Personnel Details'!$G$37)))</f>
        <v/>
      </c>
      <c r="MW205" s="59">
        <f t="shared" si="581"/>
        <v>0</v>
      </c>
      <c r="MX205" s="53"/>
      <c r="MZ205" s="78" t="str">
        <f>IF(MZ$9="", "", IF(AND(NOT('Personnel Details'!$N$38=""), $B205&gt;='Personnel Details'!$N$38), 'Personnel Details'!$O$38, IF(AND(NOT('Personnel Details'!$I$38=""), $B205&gt;='Personnel Details'!$I$38), 'Personnel Details'!$J$38, 'Personnel Details'!$E$38)))</f>
        <v/>
      </c>
      <c r="NA205" s="59" t="str">
        <f>IF(MZ$9="", "", IF(AND(NOT('Personnel Details'!$N$38=""), $B205&gt;='Personnel Details'!$N$38), IF('Personnel Details'!$P$38="","", 'Personnel Details'!$P$38), IF(AND(NOT('Personnel Details'!$I$38=""), $B205&gt;='Personnel Details'!$I$38), IF('Personnel Details'!$K$38="", "", 'Personnel Details'!$K$38), IF('Personnel Details'!$F$38="", "", 'Personnel Details'!$F$38))))</f>
        <v/>
      </c>
      <c r="NB205" s="79" t="str">
        <f>IF(MZ$9="", "", IF(AND(NOT('Personnel Details'!$N$38=""), $B205&gt;='Personnel Details'!$N$38), 'Personnel Details'!$Q$38, IF(AND(NOT('Personnel Details'!$I$38=""), $B205&gt;='Personnel Details'!$I$38), 'Personnel Details'!$L$38, 'Personnel Details'!$G$38)))</f>
        <v/>
      </c>
      <c r="NC205" s="59">
        <f t="shared" si="582"/>
        <v>0</v>
      </c>
      <c r="ND205" s="53"/>
      <c r="NF205" s="78" t="str">
        <f>IF(NF$9="", "", IF(AND(NOT('Personnel Details'!$N$39=""), $B205&gt;='Personnel Details'!$N$39), 'Personnel Details'!$O$39, IF(AND(NOT('Personnel Details'!$I$39=""), $B205&gt;='Personnel Details'!$I$39), 'Personnel Details'!$J$39, 'Personnel Details'!$E$39)))</f>
        <v/>
      </c>
      <c r="NG205" s="59" t="str">
        <f>IF(NF$9="", "", IF(AND(NOT('Personnel Details'!$N$39=""), $B205&gt;='Personnel Details'!$N$39), IF('Personnel Details'!$P$39="","", 'Personnel Details'!$P$39), IF(AND(NOT('Personnel Details'!$I$39=""), $B205&gt;='Personnel Details'!$I$39), IF('Personnel Details'!$K$39="", "", 'Personnel Details'!$K$39), IF('Personnel Details'!$F$39="", "", 'Personnel Details'!$F$39))))</f>
        <v/>
      </c>
      <c r="NH205" s="79" t="str">
        <f>IF(NF$9="", "", IF(AND(NOT('Personnel Details'!$N$39=""), $B205&gt;='Personnel Details'!$N$39), 'Personnel Details'!$Q$39, IF(AND(NOT('Personnel Details'!$I$39=""), $B205&gt;='Personnel Details'!$I$39), 'Personnel Details'!$L$39, 'Personnel Details'!$G$39)))</f>
        <v/>
      </c>
      <c r="NI205" s="59">
        <f t="shared" si="583"/>
        <v>0</v>
      </c>
      <c r="NJ205" s="53"/>
      <c r="NL205" s="78" t="str">
        <f>IF(NL$9="", "", IF(AND(NOT('Personnel Details'!$N$40=""), $B205&gt;='Personnel Details'!$N$40), 'Personnel Details'!$O$40, IF(AND(NOT('Personnel Details'!$I$40=""), $B205&gt;='Personnel Details'!$I$40), 'Personnel Details'!$J$40, 'Personnel Details'!$E$40)))</f>
        <v/>
      </c>
      <c r="NM205" s="59" t="str">
        <f>IF(NL$9="", "", IF(AND(NOT('Personnel Details'!$N$40=""), $B205&gt;='Personnel Details'!$N$40), IF('Personnel Details'!$P$40="","", 'Personnel Details'!$P$40), IF(AND(NOT('Personnel Details'!$I$40=""), $B205&gt;='Personnel Details'!$I$40), IF('Personnel Details'!$K$40="", "", 'Personnel Details'!$K$40), IF('Personnel Details'!$F$40="", "", 'Personnel Details'!$F$40))))</f>
        <v/>
      </c>
      <c r="NN205" s="79" t="str">
        <f>IF(NL$9="", "", IF(AND(NOT('Personnel Details'!$N$40=""), $B205&gt;='Personnel Details'!$N$40), 'Personnel Details'!$Q$40, IF(AND(NOT('Personnel Details'!$I$40=""), $B205&gt;='Personnel Details'!$I$40), 'Personnel Details'!$L$40, 'Personnel Details'!$G$40)))</f>
        <v/>
      </c>
      <c r="NO205" s="59">
        <f t="shared" si="584"/>
        <v>0</v>
      </c>
      <c r="NP205" s="53"/>
    </row>
    <row r="206" spans="1:380" x14ac:dyDescent="0.25">
      <c r="A206" s="32"/>
      <c r="B206" s="113">
        <f>IFERROR(IF(B205+1&gt;'Personnel Details'!$U$5, "", B205+1), "")</f>
        <v>44026</v>
      </c>
      <c r="C206" s="32"/>
      <c r="D206" s="120"/>
      <c r="E206" s="13" t="str">
        <f t="shared" si="463"/>
        <v/>
      </c>
      <c r="F206" s="13" t="str">
        <f t="shared" si="494"/>
        <v/>
      </c>
      <c r="G206" s="56" t="str">
        <f t="shared" si="585"/>
        <v/>
      </c>
      <c r="H206" s="16" t="str">
        <f t="shared" si="495"/>
        <v/>
      </c>
      <c r="I206" s="32"/>
      <c r="J206" s="120"/>
      <c r="K206" s="62" t="str">
        <f t="shared" si="464"/>
        <v/>
      </c>
      <c r="L206" s="62" t="str">
        <f t="shared" si="496"/>
        <v/>
      </c>
      <c r="M206" s="65" t="str">
        <f t="shared" si="586"/>
        <v/>
      </c>
      <c r="N206" s="68" t="str">
        <f t="shared" si="497"/>
        <v/>
      </c>
      <c r="O206" s="32"/>
      <c r="P206" s="120"/>
      <c r="Q206" s="62" t="str">
        <f t="shared" si="465"/>
        <v/>
      </c>
      <c r="R206" s="62" t="str">
        <f t="shared" si="498"/>
        <v/>
      </c>
      <c r="S206" s="65" t="str">
        <f t="shared" si="587"/>
        <v/>
      </c>
      <c r="T206" s="68" t="str">
        <f t="shared" si="499"/>
        <v/>
      </c>
      <c r="U206" s="32"/>
      <c r="V206" s="120"/>
      <c r="W206" s="62" t="str">
        <f t="shared" si="466"/>
        <v/>
      </c>
      <c r="X206" s="62" t="str">
        <f t="shared" si="500"/>
        <v/>
      </c>
      <c r="Y206" s="65" t="str">
        <f t="shared" si="588"/>
        <v/>
      </c>
      <c r="Z206" s="68" t="str">
        <f t="shared" si="501"/>
        <v/>
      </c>
      <c r="AA206" s="32"/>
      <c r="AB206" s="120"/>
      <c r="AC206" s="62" t="str">
        <f t="shared" si="467"/>
        <v/>
      </c>
      <c r="AD206" s="62" t="str">
        <f t="shared" si="502"/>
        <v/>
      </c>
      <c r="AE206" s="65" t="str">
        <f t="shared" si="589"/>
        <v/>
      </c>
      <c r="AF206" s="68" t="str">
        <f t="shared" si="503"/>
        <v/>
      </c>
      <c r="AG206" s="32"/>
      <c r="AH206" s="120"/>
      <c r="AI206" s="62" t="str">
        <f t="shared" si="468"/>
        <v/>
      </c>
      <c r="AJ206" s="62" t="str">
        <f t="shared" si="504"/>
        <v/>
      </c>
      <c r="AK206" s="65" t="str">
        <f t="shared" si="590"/>
        <v/>
      </c>
      <c r="AL206" s="68" t="str">
        <f t="shared" si="505"/>
        <v/>
      </c>
      <c r="AM206" s="32"/>
      <c r="AN206" s="120"/>
      <c r="AO206" s="62" t="str">
        <f t="shared" si="469"/>
        <v/>
      </c>
      <c r="AP206" s="62" t="str">
        <f t="shared" si="506"/>
        <v/>
      </c>
      <c r="AQ206" s="65" t="str">
        <f t="shared" si="591"/>
        <v/>
      </c>
      <c r="AR206" s="68" t="str">
        <f t="shared" si="507"/>
        <v/>
      </c>
      <c r="AS206" s="32"/>
      <c r="AT206" s="120"/>
      <c r="AU206" s="62" t="str">
        <f t="shared" si="470"/>
        <v/>
      </c>
      <c r="AV206" s="62" t="str">
        <f t="shared" si="508"/>
        <v/>
      </c>
      <c r="AW206" s="65" t="str">
        <f t="shared" si="592"/>
        <v/>
      </c>
      <c r="AX206" s="68" t="str">
        <f t="shared" si="509"/>
        <v/>
      </c>
      <c r="AY206" s="32"/>
      <c r="AZ206" s="120"/>
      <c r="BA206" s="62" t="str">
        <f t="shared" si="471"/>
        <v/>
      </c>
      <c r="BB206" s="62" t="str">
        <f t="shared" si="510"/>
        <v/>
      </c>
      <c r="BC206" s="65" t="str">
        <f t="shared" si="593"/>
        <v/>
      </c>
      <c r="BD206" s="68" t="str">
        <f t="shared" si="511"/>
        <v/>
      </c>
      <c r="BE206" s="32"/>
      <c r="BF206" s="120"/>
      <c r="BG206" s="62" t="str">
        <f t="shared" si="472"/>
        <v/>
      </c>
      <c r="BH206" s="62" t="str">
        <f t="shared" si="512"/>
        <v/>
      </c>
      <c r="BI206" s="65" t="str">
        <f t="shared" si="594"/>
        <v/>
      </c>
      <c r="BJ206" s="68" t="str">
        <f t="shared" si="513"/>
        <v/>
      </c>
      <c r="BK206" s="32"/>
      <c r="BL206" s="120"/>
      <c r="BM206" s="62" t="str">
        <f t="shared" si="473"/>
        <v/>
      </c>
      <c r="BN206" s="62" t="str">
        <f t="shared" si="514"/>
        <v/>
      </c>
      <c r="BO206" s="65" t="str">
        <f t="shared" si="595"/>
        <v/>
      </c>
      <c r="BP206" s="68" t="str">
        <f t="shared" si="515"/>
        <v/>
      </c>
      <c r="BQ206" s="32"/>
      <c r="BR206" s="120"/>
      <c r="BS206" s="62" t="str">
        <f t="shared" si="474"/>
        <v/>
      </c>
      <c r="BT206" s="62" t="str">
        <f t="shared" si="516"/>
        <v/>
      </c>
      <c r="BU206" s="65" t="str">
        <f t="shared" si="596"/>
        <v/>
      </c>
      <c r="BV206" s="68" t="str">
        <f t="shared" si="517"/>
        <v/>
      </c>
      <c r="BW206" s="32"/>
      <c r="BX206" s="120"/>
      <c r="BY206" s="62" t="str">
        <f t="shared" si="475"/>
        <v/>
      </c>
      <c r="BZ206" s="62" t="str">
        <f t="shared" si="518"/>
        <v/>
      </c>
      <c r="CA206" s="65" t="str">
        <f t="shared" si="597"/>
        <v/>
      </c>
      <c r="CB206" s="68" t="str">
        <f t="shared" si="519"/>
        <v/>
      </c>
      <c r="CC206" s="32"/>
      <c r="CD206" s="120"/>
      <c r="CE206" s="62" t="str">
        <f t="shared" si="476"/>
        <v/>
      </c>
      <c r="CF206" s="62" t="str">
        <f t="shared" si="520"/>
        <v/>
      </c>
      <c r="CG206" s="65" t="str">
        <f t="shared" si="598"/>
        <v/>
      </c>
      <c r="CH206" s="68" t="str">
        <f t="shared" si="521"/>
        <v/>
      </c>
      <c r="CI206" s="32"/>
      <c r="CJ206" s="120"/>
      <c r="CK206" s="62" t="str">
        <f t="shared" si="477"/>
        <v/>
      </c>
      <c r="CL206" s="62" t="str">
        <f t="shared" si="522"/>
        <v/>
      </c>
      <c r="CM206" s="65" t="str">
        <f t="shared" si="599"/>
        <v/>
      </c>
      <c r="CN206" s="68" t="str">
        <f t="shared" si="523"/>
        <v/>
      </c>
      <c r="CO206" s="32"/>
      <c r="CP206" s="120"/>
      <c r="CQ206" s="62" t="str">
        <f t="shared" si="478"/>
        <v/>
      </c>
      <c r="CR206" s="62" t="str">
        <f t="shared" si="524"/>
        <v/>
      </c>
      <c r="CS206" s="65" t="str">
        <f t="shared" si="600"/>
        <v/>
      </c>
      <c r="CT206" s="68" t="str">
        <f t="shared" si="525"/>
        <v/>
      </c>
      <c r="CU206" s="32"/>
      <c r="CV206" s="120"/>
      <c r="CW206" s="62" t="str">
        <f t="shared" si="479"/>
        <v/>
      </c>
      <c r="CX206" s="62" t="str">
        <f t="shared" si="526"/>
        <v/>
      </c>
      <c r="CY206" s="65" t="str">
        <f t="shared" si="601"/>
        <v/>
      </c>
      <c r="CZ206" s="68" t="str">
        <f t="shared" si="527"/>
        <v/>
      </c>
      <c r="DA206" s="32"/>
      <c r="DB206" s="120"/>
      <c r="DC206" s="62" t="str">
        <f t="shared" si="480"/>
        <v/>
      </c>
      <c r="DD206" s="62" t="str">
        <f t="shared" si="528"/>
        <v/>
      </c>
      <c r="DE206" s="65" t="str">
        <f t="shared" si="602"/>
        <v/>
      </c>
      <c r="DF206" s="68" t="str">
        <f t="shared" si="529"/>
        <v/>
      </c>
      <c r="DG206" s="32"/>
      <c r="DH206" s="120"/>
      <c r="DI206" s="62" t="str">
        <f t="shared" si="481"/>
        <v/>
      </c>
      <c r="DJ206" s="62" t="str">
        <f t="shared" si="530"/>
        <v/>
      </c>
      <c r="DK206" s="65" t="str">
        <f t="shared" si="603"/>
        <v/>
      </c>
      <c r="DL206" s="68" t="str">
        <f t="shared" si="531"/>
        <v/>
      </c>
      <c r="DM206" s="32"/>
      <c r="DN206" s="120"/>
      <c r="DO206" s="62" t="str">
        <f t="shared" si="482"/>
        <v/>
      </c>
      <c r="DP206" s="62" t="str">
        <f t="shared" si="532"/>
        <v/>
      </c>
      <c r="DQ206" s="65" t="str">
        <f t="shared" si="604"/>
        <v/>
      </c>
      <c r="DR206" s="68" t="str">
        <f t="shared" si="533"/>
        <v/>
      </c>
      <c r="DS206" s="32"/>
      <c r="DT206" s="120"/>
      <c r="DU206" s="62" t="str">
        <f t="shared" si="483"/>
        <v/>
      </c>
      <c r="DV206" s="62" t="str">
        <f t="shared" si="534"/>
        <v/>
      </c>
      <c r="DW206" s="65" t="str">
        <f t="shared" si="605"/>
        <v/>
      </c>
      <c r="DX206" s="68" t="str">
        <f t="shared" si="535"/>
        <v/>
      </c>
      <c r="DY206" s="32"/>
      <c r="DZ206" s="120"/>
      <c r="EA206" s="62" t="str">
        <f t="shared" si="484"/>
        <v/>
      </c>
      <c r="EB206" s="62" t="str">
        <f t="shared" si="536"/>
        <v/>
      </c>
      <c r="EC206" s="65" t="str">
        <f t="shared" si="606"/>
        <v/>
      </c>
      <c r="ED206" s="68" t="str">
        <f t="shared" si="537"/>
        <v/>
      </c>
      <c r="EE206" s="32"/>
      <c r="EF206" s="120"/>
      <c r="EG206" s="62" t="str">
        <f t="shared" si="485"/>
        <v/>
      </c>
      <c r="EH206" s="62" t="str">
        <f t="shared" si="538"/>
        <v/>
      </c>
      <c r="EI206" s="65" t="str">
        <f t="shared" si="607"/>
        <v/>
      </c>
      <c r="EJ206" s="68" t="str">
        <f t="shared" si="539"/>
        <v/>
      </c>
      <c r="EK206" s="32"/>
      <c r="EL206" s="120"/>
      <c r="EM206" s="62" t="str">
        <f t="shared" si="486"/>
        <v/>
      </c>
      <c r="EN206" s="62" t="str">
        <f t="shared" si="540"/>
        <v/>
      </c>
      <c r="EO206" s="65" t="str">
        <f t="shared" si="608"/>
        <v/>
      </c>
      <c r="EP206" s="68" t="str">
        <f t="shared" si="541"/>
        <v/>
      </c>
      <c r="EQ206" s="32"/>
      <c r="ER206" s="120"/>
      <c r="ES206" s="62" t="str">
        <f t="shared" si="487"/>
        <v/>
      </c>
      <c r="ET206" s="62" t="str">
        <f t="shared" si="542"/>
        <v/>
      </c>
      <c r="EU206" s="65" t="str">
        <f t="shared" si="609"/>
        <v/>
      </c>
      <c r="EV206" s="68" t="str">
        <f t="shared" si="543"/>
        <v/>
      </c>
      <c r="EW206" s="32"/>
      <c r="EX206" s="120"/>
      <c r="EY206" s="62" t="str">
        <f t="shared" si="488"/>
        <v/>
      </c>
      <c r="EZ206" s="62" t="str">
        <f t="shared" si="544"/>
        <v/>
      </c>
      <c r="FA206" s="65" t="str">
        <f t="shared" si="610"/>
        <v/>
      </c>
      <c r="FB206" s="68" t="str">
        <f t="shared" si="545"/>
        <v/>
      </c>
      <c r="FC206" s="32"/>
      <c r="FD206" s="120"/>
      <c r="FE206" s="62" t="str">
        <f t="shared" si="489"/>
        <v/>
      </c>
      <c r="FF206" s="62" t="str">
        <f t="shared" si="546"/>
        <v/>
      </c>
      <c r="FG206" s="65" t="str">
        <f t="shared" si="611"/>
        <v/>
      </c>
      <c r="FH206" s="68" t="str">
        <f t="shared" si="547"/>
        <v/>
      </c>
      <c r="FI206" s="32"/>
      <c r="FJ206" s="120"/>
      <c r="FK206" s="62" t="str">
        <f t="shared" si="490"/>
        <v/>
      </c>
      <c r="FL206" s="62" t="str">
        <f t="shared" si="548"/>
        <v/>
      </c>
      <c r="FM206" s="65" t="str">
        <f t="shared" si="612"/>
        <v/>
      </c>
      <c r="FN206" s="68" t="str">
        <f t="shared" si="549"/>
        <v/>
      </c>
      <c r="FO206" s="32"/>
      <c r="FP206" s="120"/>
      <c r="FQ206" s="62" t="str">
        <f t="shared" si="491"/>
        <v/>
      </c>
      <c r="FR206" s="62" t="str">
        <f t="shared" si="550"/>
        <v/>
      </c>
      <c r="FS206" s="65" t="str">
        <f t="shared" si="613"/>
        <v/>
      </c>
      <c r="FT206" s="68" t="str">
        <f t="shared" si="551"/>
        <v/>
      </c>
      <c r="FU206" s="32"/>
      <c r="FV206" s="120"/>
      <c r="FW206" s="62" t="str">
        <f t="shared" si="492"/>
        <v/>
      </c>
      <c r="FX206" s="62" t="str">
        <f t="shared" si="552"/>
        <v/>
      </c>
      <c r="FY206" s="65" t="str">
        <f t="shared" si="614"/>
        <v/>
      </c>
      <c r="FZ206" s="68" t="str">
        <f t="shared" si="553"/>
        <v/>
      </c>
      <c r="GA206" s="32"/>
      <c r="GC206" s="7" t="str">
        <f t="shared" si="554"/>
        <v>Jul 2020</v>
      </c>
      <c r="GD206" s="7" t="str">
        <f t="shared" ca="1" si="493"/>
        <v/>
      </c>
      <c r="GT206" s="71">
        <f>IF(GT$9="", "", IF(AND(NOT('Personnel Details'!$N$11=""), $B206&gt;='Personnel Details'!$N$11), 'Personnel Details'!$O$11, IF(AND(NOT('Personnel Details'!$I$11=""), $B206&gt;='Personnel Details'!$I$11), 'Personnel Details'!$J$11, 'Personnel Details'!$E$11)))</f>
        <v>0.8</v>
      </c>
      <c r="GU206" s="59" t="str">
        <f>IF(GT$9="", "", IF(AND(NOT('Personnel Details'!$N$11=""), $B206&gt;='Personnel Details'!$N$11), IF('Personnel Details'!$P$11="","", 'Personnel Details'!$P$11), IF(AND(NOT('Personnel Details'!$I$11=""), $B206&gt;='Personnel Details'!$I$11), IF('Personnel Details'!$K$11="", "", 'Personnel Details'!$K$11), IF('Personnel Details'!$F$11="", "", 'Personnel Details'!$F$11))))</f>
        <v/>
      </c>
      <c r="GV206" s="74">
        <f>IF(GT$9="", "", IF(AND(NOT('Personnel Details'!$N$11=""), $B206&gt;='Personnel Details'!$N$11), 'Personnel Details'!$Q$11, IF(AND(NOT('Personnel Details'!$I$11=""), $B206&gt;='Personnel Details'!$I$11), 'Personnel Details'!$L$11, 'Personnel Details'!$G$11)))</f>
        <v>0</v>
      </c>
      <c r="GW206" s="59">
        <f t="shared" si="555"/>
        <v>0</v>
      </c>
      <c r="GX206" s="53"/>
      <c r="GZ206" s="78">
        <f>IF(GZ$9="", "", IF(AND(NOT('Personnel Details'!$N$12=""), $B206&gt;='Personnel Details'!$N$12), 'Personnel Details'!$O$12, IF(AND(NOT('Personnel Details'!$I$12=""), $B206&gt;='Personnel Details'!$I$12), 'Personnel Details'!$J$12, 'Personnel Details'!$E$12)))</f>
        <v>0.8</v>
      </c>
      <c r="HA206" s="59" t="str">
        <f>IF(GZ$9="", "", IF(AND(NOT('Personnel Details'!$N$12=""), $B206&gt;='Personnel Details'!$N$12), IF('Personnel Details'!$P$12="","", 'Personnel Details'!$P$12), IF(AND(NOT('Personnel Details'!$I$12=""), $B206&gt;='Personnel Details'!$I$12), IF('Personnel Details'!$K$12="", "", 'Personnel Details'!$K$12), IF('Personnel Details'!$F$12="", "", 'Personnel Details'!$F$12))))</f>
        <v/>
      </c>
      <c r="HB206" s="79">
        <f>IF(GZ$9="", "", IF(AND(NOT('Personnel Details'!$N$12=""), $B206&gt;='Personnel Details'!$N$12), 'Personnel Details'!$Q$12, IF(AND(NOT('Personnel Details'!$I$12=""), $B206&gt;='Personnel Details'!$I$12), 'Personnel Details'!$L$12, 'Personnel Details'!$G$12)))</f>
        <v>0</v>
      </c>
      <c r="HC206" s="59">
        <f t="shared" si="556"/>
        <v>0</v>
      </c>
      <c r="HD206" s="53"/>
      <c r="HF206" s="78">
        <f>IF(HF$9="", "", IF(AND(NOT('Personnel Details'!$N$13=""), $B206&gt;='Personnel Details'!$N$13), 'Personnel Details'!$O$13, IF(AND(NOT('Personnel Details'!$I$13=""), $B206&gt;='Personnel Details'!$I$13), 'Personnel Details'!$J$13, 'Personnel Details'!$E$13)))</f>
        <v>0.8</v>
      </c>
      <c r="HG206" s="59" t="str">
        <f>IF(HF$9="", "", IF(AND(NOT('Personnel Details'!$N$13=""), $B206&gt;='Personnel Details'!$N$13), IF('Personnel Details'!$P$13="","", 'Personnel Details'!$P$13), IF(AND(NOT('Personnel Details'!$I$13=""), $B206&gt;='Personnel Details'!$I$13), IF('Personnel Details'!$K$13="", "", 'Personnel Details'!$K$13), IF('Personnel Details'!$F$13="", "", 'Personnel Details'!$F$13))))</f>
        <v/>
      </c>
      <c r="HH206" s="79">
        <f>IF(HF$9="", "", IF(AND(NOT('Personnel Details'!$N$13=""), $B206&gt;='Personnel Details'!$N$13), 'Personnel Details'!$Q$13, IF(AND(NOT('Personnel Details'!$I$13=""), $B206&gt;='Personnel Details'!$I$13), 'Personnel Details'!$L$13, 'Personnel Details'!$G$13)))</f>
        <v>0</v>
      </c>
      <c r="HI206" s="59">
        <f t="shared" si="557"/>
        <v>0</v>
      </c>
      <c r="HJ206" s="53"/>
      <c r="HL206" s="78">
        <f>IF(HL$9="", "", IF(AND(NOT('Personnel Details'!$N$14=""), $B206&gt;='Personnel Details'!$N$14), 'Personnel Details'!$O$14, IF(AND(NOT('Personnel Details'!$I$14=""), $B206&gt;='Personnel Details'!$I$14), 'Personnel Details'!$J$14, 'Personnel Details'!$E$14)))</f>
        <v>0.8</v>
      </c>
      <c r="HM206" s="59">
        <f>IF(HL$9="", "", IF(AND(NOT('Personnel Details'!$N$14=""), $B206&gt;='Personnel Details'!$N$14), IF('Personnel Details'!$P$14="","", 'Personnel Details'!$P$14), IF(AND(NOT('Personnel Details'!$I$14=""), $B206&gt;='Personnel Details'!$I$14), IF('Personnel Details'!$K$14="", "", 'Personnel Details'!$K$14), IF('Personnel Details'!$F$14="", "", 'Personnel Details'!$F$14))))</f>
        <v>2000</v>
      </c>
      <c r="HN206" s="79">
        <f>IF(HL$9="", "", IF(AND(NOT('Personnel Details'!$N$14=""), $B206&gt;='Personnel Details'!$N$14), 'Personnel Details'!$Q$14, IF(AND(NOT('Personnel Details'!$I$14=""), $B206&gt;='Personnel Details'!$I$14), 'Personnel Details'!$L$14, 'Personnel Details'!$G$14)))</f>
        <v>0.85</v>
      </c>
      <c r="HO206" s="59">
        <f t="shared" si="558"/>
        <v>0</v>
      </c>
      <c r="HP206" s="53"/>
      <c r="HR206" s="78" t="str">
        <f>IF(HR$9="", "", IF(AND(NOT('Personnel Details'!$N$15=""), $B206&gt;='Personnel Details'!$N$15), 'Personnel Details'!$O$15, IF(AND(NOT('Personnel Details'!$I$15=""), $B206&gt;='Personnel Details'!$I$15), 'Personnel Details'!$J$15, 'Personnel Details'!$E$15)))</f>
        <v/>
      </c>
      <c r="HS206" s="59" t="str">
        <f>IF(HR$9="", "", IF(AND(NOT('Personnel Details'!$N$15=""), $B206&gt;='Personnel Details'!$N$15), IF('Personnel Details'!$P$15="","", 'Personnel Details'!$P$15), IF(AND(NOT('Personnel Details'!$I$15=""), $B206&gt;='Personnel Details'!$I$15), IF('Personnel Details'!$K$15="", "", 'Personnel Details'!$K$15), IF('Personnel Details'!$F$15="", "", 'Personnel Details'!$F$15))))</f>
        <v/>
      </c>
      <c r="HT206" s="79" t="str">
        <f>IF(HR$9="", "", IF(AND(NOT('Personnel Details'!$N$15=""), $B206&gt;='Personnel Details'!$N$15), 'Personnel Details'!$Q$15, IF(AND(NOT('Personnel Details'!$I$15=""), $B206&gt;='Personnel Details'!$I$15), 'Personnel Details'!$L$15, 'Personnel Details'!$G$15)))</f>
        <v/>
      </c>
      <c r="HU206" s="59">
        <f t="shared" si="559"/>
        <v>0</v>
      </c>
      <c r="HV206" s="53"/>
      <c r="HX206" s="78" t="str">
        <f>IF(HX$9="", "", IF(AND(NOT('Personnel Details'!$N$16=""), $B206&gt;='Personnel Details'!$N$16), 'Personnel Details'!$O$16, IF(AND(NOT('Personnel Details'!$I$16=""), $B206&gt;='Personnel Details'!$I$16), 'Personnel Details'!$J$16, 'Personnel Details'!$E$16)))</f>
        <v/>
      </c>
      <c r="HY206" s="59" t="str">
        <f>IF(HX$9="", "", IF(AND(NOT('Personnel Details'!$N$16=""), $B206&gt;='Personnel Details'!$N$16), IF('Personnel Details'!$P$16="","", 'Personnel Details'!$P$16), IF(AND(NOT('Personnel Details'!$I$16=""), $B206&gt;='Personnel Details'!$I$16), IF('Personnel Details'!$K$16="", "", 'Personnel Details'!$K$16), IF('Personnel Details'!$F$16="", "", 'Personnel Details'!$F$16))))</f>
        <v/>
      </c>
      <c r="HZ206" s="79" t="str">
        <f>IF(HX$9="", "", IF(AND(NOT('Personnel Details'!$N$16=""), $B206&gt;='Personnel Details'!$N$16), 'Personnel Details'!$Q$16, IF(AND(NOT('Personnel Details'!$I$16=""), $B206&gt;='Personnel Details'!$I$16), 'Personnel Details'!$L$16, 'Personnel Details'!$G$16)))</f>
        <v/>
      </c>
      <c r="IA206" s="59">
        <f t="shared" si="560"/>
        <v>0</v>
      </c>
      <c r="IB206" s="53"/>
      <c r="ID206" s="78" t="str">
        <f>IF(ID$9="", "", IF(AND(NOT('Personnel Details'!$N$17=""), $B206&gt;='Personnel Details'!$N$17), 'Personnel Details'!$O$17, IF(AND(NOT('Personnel Details'!$I$17=""), $B206&gt;='Personnel Details'!$I$17), 'Personnel Details'!$J$17, 'Personnel Details'!$E$17)))</f>
        <v/>
      </c>
      <c r="IE206" s="59" t="str">
        <f>IF(ID$9="", "", IF(AND(NOT('Personnel Details'!$N$17=""), $B206&gt;='Personnel Details'!$N$17), IF('Personnel Details'!$P$17="","", 'Personnel Details'!$P$17), IF(AND(NOT('Personnel Details'!$I$17=""), $B206&gt;='Personnel Details'!$I$17), IF('Personnel Details'!$K$17="", "", 'Personnel Details'!$K$17), IF('Personnel Details'!$F$17="", "", 'Personnel Details'!$F$17))))</f>
        <v/>
      </c>
      <c r="IF206" s="79" t="str">
        <f>IF(ID$9="", "", IF(AND(NOT('Personnel Details'!$N$17=""), $B206&gt;='Personnel Details'!$N$17), 'Personnel Details'!$Q$17, IF(AND(NOT('Personnel Details'!$I$17=""), $B206&gt;='Personnel Details'!$I$17), 'Personnel Details'!$L$17, 'Personnel Details'!$G$17)))</f>
        <v/>
      </c>
      <c r="IG206" s="59">
        <f t="shared" si="561"/>
        <v>0</v>
      </c>
      <c r="IH206" s="53"/>
      <c r="IJ206" s="78" t="str">
        <f>IF(IJ$9="", "", IF(AND(NOT('Personnel Details'!$N$18=""), $B206&gt;='Personnel Details'!$N$18), 'Personnel Details'!$O$18, IF(AND(NOT('Personnel Details'!$I$18=""), $B206&gt;='Personnel Details'!$I$18), 'Personnel Details'!$J$18, 'Personnel Details'!$E$18)))</f>
        <v/>
      </c>
      <c r="IK206" s="59" t="str">
        <f>IF(IJ$9="", "", IF(AND(NOT('Personnel Details'!$N$18=""), $B206&gt;='Personnel Details'!$N$18), IF('Personnel Details'!$P$18="","", 'Personnel Details'!$P$18), IF(AND(NOT('Personnel Details'!$I$18=""), $B206&gt;='Personnel Details'!$I$18), IF('Personnel Details'!$K$18="", "", 'Personnel Details'!$K$18), IF('Personnel Details'!$F$18="", "", 'Personnel Details'!$F$18))))</f>
        <v/>
      </c>
      <c r="IL206" s="79" t="str">
        <f>IF(IJ$9="", "", IF(AND(NOT('Personnel Details'!$N$18=""), $B206&gt;='Personnel Details'!$N$18), 'Personnel Details'!$Q$18, IF(AND(NOT('Personnel Details'!$I$18=""), $B206&gt;='Personnel Details'!$I$18), 'Personnel Details'!$L$18, 'Personnel Details'!$G$18)))</f>
        <v/>
      </c>
      <c r="IM206" s="59">
        <f t="shared" si="562"/>
        <v>0</v>
      </c>
      <c r="IN206" s="53"/>
      <c r="IP206" s="78" t="str">
        <f>IF(IP$9="", "", IF(AND(NOT('Personnel Details'!$N$19=""), $B206&gt;='Personnel Details'!$N$19), 'Personnel Details'!$O$19, IF(AND(NOT('Personnel Details'!$I$19=""), $B206&gt;='Personnel Details'!$I$19), 'Personnel Details'!$J$19, 'Personnel Details'!$E$19)))</f>
        <v/>
      </c>
      <c r="IQ206" s="59" t="str">
        <f>IF(IP$9="", "", IF(AND(NOT('Personnel Details'!$N$19=""), $B206&gt;='Personnel Details'!$N$19), IF('Personnel Details'!$P$19="","", 'Personnel Details'!$P$19), IF(AND(NOT('Personnel Details'!$I$19=""), $B206&gt;='Personnel Details'!$I$19), IF('Personnel Details'!$K$19="", "", 'Personnel Details'!$K$19), IF('Personnel Details'!$F$19="", "", 'Personnel Details'!$F$19))))</f>
        <v/>
      </c>
      <c r="IR206" s="79" t="str">
        <f>IF(IP$9="", "", IF(AND(NOT('Personnel Details'!$N$19=""), $B206&gt;='Personnel Details'!$N$19), 'Personnel Details'!$Q$19, IF(AND(NOT('Personnel Details'!$I$19=""), $B206&gt;='Personnel Details'!$I$19), 'Personnel Details'!$L$19, 'Personnel Details'!$G$19)))</f>
        <v/>
      </c>
      <c r="IS206" s="59">
        <f t="shared" si="563"/>
        <v>0</v>
      </c>
      <c r="IT206" s="53"/>
      <c r="IV206" s="78" t="str">
        <f>IF(IV$9="", "", IF(AND(NOT('Personnel Details'!$N$20=""), $B206&gt;='Personnel Details'!$N$20), 'Personnel Details'!$O$20, IF(AND(NOT('Personnel Details'!$I$20=""), $B206&gt;='Personnel Details'!$I$20), 'Personnel Details'!$J$20, 'Personnel Details'!$E$20)))</f>
        <v/>
      </c>
      <c r="IW206" s="59" t="str">
        <f>IF(IV$9="", "", IF(AND(NOT('Personnel Details'!$N$20=""), $B206&gt;='Personnel Details'!$N$20), IF('Personnel Details'!$P$20="","", 'Personnel Details'!$P$20), IF(AND(NOT('Personnel Details'!$I$20=""), $B206&gt;='Personnel Details'!$I$20), IF('Personnel Details'!$K$20="", "", 'Personnel Details'!$K$20), IF('Personnel Details'!$F$20="", "", 'Personnel Details'!$F$20))))</f>
        <v/>
      </c>
      <c r="IX206" s="79" t="str">
        <f>IF(IV$9="", "", IF(AND(NOT('Personnel Details'!$N$20=""), $B206&gt;='Personnel Details'!$N$20), 'Personnel Details'!$Q$20, IF(AND(NOT('Personnel Details'!$I$20=""), $B206&gt;='Personnel Details'!$I$20), 'Personnel Details'!$L$20, 'Personnel Details'!$G$20)))</f>
        <v/>
      </c>
      <c r="IY206" s="59">
        <f t="shared" si="564"/>
        <v>0</v>
      </c>
      <c r="IZ206" s="53"/>
      <c r="JB206" s="78" t="str">
        <f>IF(JB$9="", "", IF(AND(NOT('Personnel Details'!$N$21=""), $B206&gt;='Personnel Details'!$N$21), 'Personnel Details'!$O$21, IF(AND(NOT('Personnel Details'!$I$21=""), $B206&gt;='Personnel Details'!$I$21), 'Personnel Details'!$J$21, 'Personnel Details'!$E$21)))</f>
        <v/>
      </c>
      <c r="JC206" s="59" t="str">
        <f>IF(JB$9="", "", IF(AND(NOT('Personnel Details'!$N$21=""), $B206&gt;='Personnel Details'!$N$21), IF('Personnel Details'!$P$21="","", 'Personnel Details'!$P$21), IF(AND(NOT('Personnel Details'!$I$21=""), $B206&gt;='Personnel Details'!$I$21), IF('Personnel Details'!$K$21="", "", 'Personnel Details'!$K$21), IF('Personnel Details'!$F$21="", "", 'Personnel Details'!$F$21))))</f>
        <v/>
      </c>
      <c r="JD206" s="79" t="str">
        <f>IF(JB$9="", "", IF(AND(NOT('Personnel Details'!$N$21=""), $B206&gt;='Personnel Details'!$N$21), 'Personnel Details'!$Q$21, IF(AND(NOT('Personnel Details'!$I$21=""), $B206&gt;='Personnel Details'!$I$21), 'Personnel Details'!$L$21, 'Personnel Details'!$G$21)))</f>
        <v/>
      </c>
      <c r="JE206" s="59">
        <f t="shared" si="565"/>
        <v>0</v>
      </c>
      <c r="JF206" s="53"/>
      <c r="JH206" s="78" t="str">
        <f>IF(JH$9="", "", IF(AND(NOT('Personnel Details'!$N$22=""), $B206&gt;='Personnel Details'!$N$22), 'Personnel Details'!$O$22, IF(AND(NOT('Personnel Details'!$I$22=""), $B206&gt;='Personnel Details'!$I$22), 'Personnel Details'!$J$22, 'Personnel Details'!$E$22)))</f>
        <v/>
      </c>
      <c r="JI206" s="59" t="str">
        <f>IF(JH$9="", "", IF(AND(NOT('Personnel Details'!$N$22=""), $B206&gt;='Personnel Details'!$N$22), IF('Personnel Details'!$P$22="","", 'Personnel Details'!$P$22), IF(AND(NOT('Personnel Details'!$I$22=""), $B206&gt;='Personnel Details'!$I$22), IF('Personnel Details'!$K$22="", "", 'Personnel Details'!$K$22), IF('Personnel Details'!$F$22="", "", 'Personnel Details'!$F$22))))</f>
        <v/>
      </c>
      <c r="JJ206" s="79" t="str">
        <f>IF(JH$9="", "", IF(AND(NOT('Personnel Details'!$N$22=""), $B206&gt;='Personnel Details'!$N$22), 'Personnel Details'!$Q$22, IF(AND(NOT('Personnel Details'!$I$22=""), $B206&gt;='Personnel Details'!$I$22), 'Personnel Details'!$L$22, 'Personnel Details'!$G$22)))</f>
        <v/>
      </c>
      <c r="JK206" s="59">
        <f t="shared" si="566"/>
        <v>0</v>
      </c>
      <c r="JL206" s="53"/>
      <c r="JN206" s="78" t="str">
        <f>IF(JN$9="", "", IF(AND(NOT('Personnel Details'!$N$23=""), $B206&gt;='Personnel Details'!$N$23), 'Personnel Details'!$O$23, IF(AND(NOT('Personnel Details'!$I$23=""), $B206&gt;='Personnel Details'!$I$23), 'Personnel Details'!$J$23, 'Personnel Details'!$E$23)))</f>
        <v/>
      </c>
      <c r="JO206" s="59" t="str">
        <f>IF(JN$9="", "", IF(AND(NOT('Personnel Details'!$N$23=""), $B206&gt;='Personnel Details'!$N$23), IF('Personnel Details'!$P$23="","", 'Personnel Details'!$P$23), IF(AND(NOT('Personnel Details'!$I$23=""), $B206&gt;='Personnel Details'!$I$23), IF('Personnel Details'!$K$23="", "", 'Personnel Details'!$K$23), IF('Personnel Details'!$F$23="", "", 'Personnel Details'!$F$23))))</f>
        <v/>
      </c>
      <c r="JP206" s="79" t="str">
        <f>IF(JN$9="", "", IF(AND(NOT('Personnel Details'!$N$23=""), $B206&gt;='Personnel Details'!$N$23), 'Personnel Details'!$Q$23, IF(AND(NOT('Personnel Details'!$I$23=""), $B206&gt;='Personnel Details'!$I$23), 'Personnel Details'!$L$23, 'Personnel Details'!$G$23)))</f>
        <v/>
      </c>
      <c r="JQ206" s="59">
        <f t="shared" si="567"/>
        <v>0</v>
      </c>
      <c r="JR206" s="53"/>
      <c r="JT206" s="78" t="str">
        <f>IF(JT$9="", "", IF(AND(NOT('Personnel Details'!$N$24=""), $B206&gt;='Personnel Details'!$N$24), 'Personnel Details'!$O$24, IF(AND(NOT('Personnel Details'!$I$24=""), $B206&gt;='Personnel Details'!$I$24), 'Personnel Details'!$J$24, 'Personnel Details'!$E$24)))</f>
        <v/>
      </c>
      <c r="JU206" s="59" t="str">
        <f>IF(JT$9="", "", IF(AND(NOT('Personnel Details'!$N$24=""), $B206&gt;='Personnel Details'!$N$24), IF('Personnel Details'!$P$24="","", 'Personnel Details'!$P$24), IF(AND(NOT('Personnel Details'!$I$24=""), $B206&gt;='Personnel Details'!$I$24), IF('Personnel Details'!$K$24="", "", 'Personnel Details'!$K$24), IF('Personnel Details'!$F$24="", "", 'Personnel Details'!$F$24))))</f>
        <v/>
      </c>
      <c r="JV206" s="79" t="str">
        <f>IF(JT$9="", "", IF(AND(NOT('Personnel Details'!$N$24=""), $B206&gt;='Personnel Details'!$N$24), 'Personnel Details'!$Q$24, IF(AND(NOT('Personnel Details'!$I$24=""), $B206&gt;='Personnel Details'!$I$24), 'Personnel Details'!$L$24, 'Personnel Details'!$G$24)))</f>
        <v/>
      </c>
      <c r="JW206" s="59">
        <f t="shared" si="568"/>
        <v>0</v>
      </c>
      <c r="JX206" s="53"/>
      <c r="JZ206" s="78" t="str">
        <f>IF(JZ$9="", "", IF(AND(NOT('Personnel Details'!$N$25=""), $B206&gt;='Personnel Details'!$N$25), 'Personnel Details'!$O$25, IF(AND(NOT('Personnel Details'!$I$25=""), $B206&gt;='Personnel Details'!$I$25), 'Personnel Details'!$J$25, 'Personnel Details'!$E$25)))</f>
        <v/>
      </c>
      <c r="KA206" s="59" t="str">
        <f>IF(JZ$9="", "", IF(AND(NOT('Personnel Details'!$N$25=""), $B206&gt;='Personnel Details'!$N$25), IF('Personnel Details'!$P$25="","", 'Personnel Details'!$P$25), IF(AND(NOT('Personnel Details'!$I$25=""), $B206&gt;='Personnel Details'!$I$25), IF('Personnel Details'!$K$25="", "", 'Personnel Details'!$K$25), IF('Personnel Details'!$F$25="", "", 'Personnel Details'!$F$25))))</f>
        <v/>
      </c>
      <c r="KB206" s="79" t="str">
        <f>IF(JZ$9="", "", IF(AND(NOT('Personnel Details'!$N$25=""), $B206&gt;='Personnel Details'!$N$25), 'Personnel Details'!$Q$25, IF(AND(NOT('Personnel Details'!$I$25=""), $B206&gt;='Personnel Details'!$I$25), 'Personnel Details'!$L$25, 'Personnel Details'!$G$25)))</f>
        <v/>
      </c>
      <c r="KC206" s="59">
        <f t="shared" si="569"/>
        <v>0</v>
      </c>
      <c r="KD206" s="53"/>
      <c r="KF206" s="78" t="str">
        <f>IF(KF$9="", "", IF(AND(NOT('Personnel Details'!$N$26=""), $B206&gt;='Personnel Details'!$N$26), 'Personnel Details'!$O$26, IF(AND(NOT('Personnel Details'!$I$26=""), $B206&gt;='Personnel Details'!$I$26), 'Personnel Details'!$J$26, 'Personnel Details'!$E$26)))</f>
        <v/>
      </c>
      <c r="KG206" s="59" t="str">
        <f>IF(KF$9="", "", IF(AND(NOT('Personnel Details'!$N$26=""), $B206&gt;='Personnel Details'!$N$26), IF('Personnel Details'!$P$26="","", 'Personnel Details'!$P$26), IF(AND(NOT('Personnel Details'!$I$26=""), $B206&gt;='Personnel Details'!$I$26), IF('Personnel Details'!$K$26="", "", 'Personnel Details'!$K$26), IF('Personnel Details'!$F$26="", "", 'Personnel Details'!$F$26))))</f>
        <v/>
      </c>
      <c r="KH206" s="79" t="str">
        <f>IF(KF$9="", "", IF(AND(NOT('Personnel Details'!$N$26=""), $B206&gt;='Personnel Details'!$N$26), 'Personnel Details'!$Q$26, IF(AND(NOT('Personnel Details'!$I$26=""), $B206&gt;='Personnel Details'!$I$26), 'Personnel Details'!$L$26, 'Personnel Details'!$G$26)))</f>
        <v/>
      </c>
      <c r="KI206" s="59">
        <f t="shared" si="570"/>
        <v>0</v>
      </c>
      <c r="KJ206" s="53"/>
      <c r="KL206" s="78" t="str">
        <f>IF(KL$9="", "", IF(AND(NOT('Personnel Details'!$N$27=""), $B206&gt;='Personnel Details'!$N$27), 'Personnel Details'!$O$27, IF(AND(NOT('Personnel Details'!$I$27=""), $B206&gt;='Personnel Details'!$I$27), 'Personnel Details'!$J$27, 'Personnel Details'!$E$27)))</f>
        <v/>
      </c>
      <c r="KM206" s="59" t="str">
        <f>IF(KL$9="", "", IF(AND(NOT('Personnel Details'!$N$27=""), $B206&gt;='Personnel Details'!$N$27), IF('Personnel Details'!$P$27="","", 'Personnel Details'!$P$27), IF(AND(NOT('Personnel Details'!$I$27=""), $B206&gt;='Personnel Details'!$I$27), IF('Personnel Details'!$K$27="", "", 'Personnel Details'!$K$27), IF('Personnel Details'!$F$27="", "", 'Personnel Details'!$F$27))))</f>
        <v/>
      </c>
      <c r="KN206" s="79" t="str">
        <f>IF(KL$9="", "", IF(AND(NOT('Personnel Details'!$N$27=""), $B206&gt;='Personnel Details'!$N$27), 'Personnel Details'!$Q$27, IF(AND(NOT('Personnel Details'!$I$27=""), $B206&gt;='Personnel Details'!$I$27), 'Personnel Details'!$L$27, 'Personnel Details'!$G$27)))</f>
        <v/>
      </c>
      <c r="KO206" s="59">
        <f t="shared" si="571"/>
        <v>0</v>
      </c>
      <c r="KP206" s="53"/>
      <c r="KR206" s="78" t="str">
        <f>IF(KR$9="", "", IF(AND(NOT('Personnel Details'!$N$28=""), $B206&gt;='Personnel Details'!$N$28), 'Personnel Details'!$O$28, IF(AND(NOT('Personnel Details'!$I$28=""), $B206&gt;='Personnel Details'!$I$28), 'Personnel Details'!$J$28, 'Personnel Details'!$E$28)))</f>
        <v/>
      </c>
      <c r="KS206" s="59" t="str">
        <f>IF(KR$9="", "", IF(AND(NOT('Personnel Details'!$N$28=""), $B206&gt;='Personnel Details'!$N$28), IF('Personnel Details'!$P$28="","", 'Personnel Details'!$P$28), IF(AND(NOT('Personnel Details'!$I$28=""), $B206&gt;='Personnel Details'!$I$28), IF('Personnel Details'!$K$28="", "", 'Personnel Details'!$K$28), IF('Personnel Details'!$F$28="", "", 'Personnel Details'!$F$28))))</f>
        <v/>
      </c>
      <c r="KT206" s="79" t="str">
        <f>IF(KR$9="", "", IF(AND(NOT('Personnel Details'!$N$28=""), $B206&gt;='Personnel Details'!$N$28), 'Personnel Details'!$Q$28, IF(AND(NOT('Personnel Details'!$I$28=""), $B206&gt;='Personnel Details'!$I$28), 'Personnel Details'!$L$28, 'Personnel Details'!$G$28)))</f>
        <v/>
      </c>
      <c r="KU206" s="59">
        <f t="shared" si="572"/>
        <v>0</v>
      </c>
      <c r="KV206" s="53"/>
      <c r="KX206" s="78" t="str">
        <f>IF(KX$9="", "", IF(AND(NOT('Personnel Details'!$N$29=""), $B206&gt;='Personnel Details'!$N$29), 'Personnel Details'!$O$29, IF(AND(NOT('Personnel Details'!$I$29=""), $B206&gt;='Personnel Details'!$I$29), 'Personnel Details'!$J$29, 'Personnel Details'!$E$29)))</f>
        <v/>
      </c>
      <c r="KY206" s="59" t="str">
        <f>IF(KX$9="", "", IF(AND(NOT('Personnel Details'!$N$29=""), $B206&gt;='Personnel Details'!$N$29), IF('Personnel Details'!$P$29="","", 'Personnel Details'!$P$29), IF(AND(NOT('Personnel Details'!$I$29=""), $B206&gt;='Personnel Details'!$I$29), IF('Personnel Details'!$K$29="", "", 'Personnel Details'!$K$29), IF('Personnel Details'!$F$29="", "", 'Personnel Details'!$F$29))))</f>
        <v/>
      </c>
      <c r="KZ206" s="79" t="str">
        <f>IF(KX$9="", "", IF(AND(NOT('Personnel Details'!$N$29=""), $B206&gt;='Personnel Details'!$N$29), 'Personnel Details'!$Q$29, IF(AND(NOT('Personnel Details'!$I$29=""), $B206&gt;='Personnel Details'!$I$29), 'Personnel Details'!$L$29, 'Personnel Details'!$G$29)))</f>
        <v/>
      </c>
      <c r="LA206" s="59">
        <f t="shared" si="573"/>
        <v>0</v>
      </c>
      <c r="LB206" s="53"/>
      <c r="LD206" s="78" t="str">
        <f>IF(LD$9="", "", IF(AND(NOT('Personnel Details'!$N$30=""), $B206&gt;='Personnel Details'!$N$30), 'Personnel Details'!$O$30, IF(AND(NOT('Personnel Details'!$I$30=""), $B206&gt;='Personnel Details'!$I$30), 'Personnel Details'!$J$30, 'Personnel Details'!$E$30)))</f>
        <v/>
      </c>
      <c r="LE206" s="59" t="str">
        <f>IF(LD$9="", "", IF(AND(NOT('Personnel Details'!$N$30=""), $B206&gt;='Personnel Details'!$N$30), IF('Personnel Details'!$P$30="","", 'Personnel Details'!$P$30), IF(AND(NOT('Personnel Details'!$I$30=""), $B206&gt;='Personnel Details'!$I$30), IF('Personnel Details'!$K$30="", "", 'Personnel Details'!$K$30), IF('Personnel Details'!$F$30="", "", 'Personnel Details'!$F$30))))</f>
        <v/>
      </c>
      <c r="LF206" s="79" t="str">
        <f>IF(LD$9="", "", IF(AND(NOT('Personnel Details'!$N$30=""), $B206&gt;='Personnel Details'!$N$30), 'Personnel Details'!$Q$30, IF(AND(NOT('Personnel Details'!$I$30=""), $B206&gt;='Personnel Details'!$I$30), 'Personnel Details'!$L$30, 'Personnel Details'!$G$30)))</f>
        <v/>
      </c>
      <c r="LG206" s="59">
        <f t="shared" si="574"/>
        <v>0</v>
      </c>
      <c r="LH206" s="53"/>
      <c r="LJ206" s="78" t="str">
        <f>IF(LJ$9="", "", IF(AND(NOT('Personnel Details'!$N$31=""), $B206&gt;='Personnel Details'!$N$31), 'Personnel Details'!$O$31, IF(AND(NOT('Personnel Details'!$I$31=""), $B206&gt;='Personnel Details'!$I$31), 'Personnel Details'!$J$31, 'Personnel Details'!$E$31)))</f>
        <v/>
      </c>
      <c r="LK206" s="59" t="str">
        <f>IF(LJ$9="", "", IF(AND(NOT('Personnel Details'!$N$31=""), $B206&gt;='Personnel Details'!$N$31), IF('Personnel Details'!$P$31="","", 'Personnel Details'!$P$31), IF(AND(NOT('Personnel Details'!$I$31=""), $B206&gt;='Personnel Details'!$I$31), IF('Personnel Details'!$K$31="", "", 'Personnel Details'!$K$31), IF('Personnel Details'!$F$31="", "", 'Personnel Details'!$F$31))))</f>
        <v/>
      </c>
      <c r="LL206" s="79" t="str">
        <f>IF(LJ$9="", "", IF(AND(NOT('Personnel Details'!$N$31=""), $B206&gt;='Personnel Details'!$N$31), 'Personnel Details'!$Q$31, IF(AND(NOT('Personnel Details'!$I$31=""), $B206&gt;='Personnel Details'!$I$31), 'Personnel Details'!$L$31, 'Personnel Details'!$G$31)))</f>
        <v/>
      </c>
      <c r="LM206" s="59">
        <f t="shared" si="575"/>
        <v>0</v>
      </c>
      <c r="LN206" s="53"/>
      <c r="LP206" s="78" t="str">
        <f>IF(LP$9="", "", IF(AND(NOT('Personnel Details'!$N$32=""), $B206&gt;='Personnel Details'!$N$32), 'Personnel Details'!$O$32, IF(AND(NOT('Personnel Details'!$I$32=""), $B206&gt;='Personnel Details'!$I$32), 'Personnel Details'!$J$32, 'Personnel Details'!$E$32)))</f>
        <v/>
      </c>
      <c r="LQ206" s="59" t="str">
        <f>IF(LP$9="", "", IF(AND(NOT('Personnel Details'!$N$32=""), $B206&gt;='Personnel Details'!$N$32), IF('Personnel Details'!$P$32="","", 'Personnel Details'!$P$32), IF(AND(NOT('Personnel Details'!$I$32=""), $B206&gt;='Personnel Details'!$I$32), IF('Personnel Details'!$K$32="", "", 'Personnel Details'!$K$32), IF('Personnel Details'!$F$32="", "", 'Personnel Details'!$F$32))))</f>
        <v/>
      </c>
      <c r="LR206" s="79" t="str">
        <f>IF(LP$9="", "", IF(AND(NOT('Personnel Details'!$N$32=""), $B206&gt;='Personnel Details'!$N$32), 'Personnel Details'!$Q$32, IF(AND(NOT('Personnel Details'!$I$32=""), $B206&gt;='Personnel Details'!$I$32), 'Personnel Details'!$L$32, 'Personnel Details'!$G$32)))</f>
        <v/>
      </c>
      <c r="LS206" s="59">
        <f t="shared" si="576"/>
        <v>0</v>
      </c>
      <c r="LT206" s="53"/>
      <c r="LV206" s="78" t="str">
        <f>IF(LV$9="", "", IF(AND(NOT('Personnel Details'!$N$33=""), $B206&gt;='Personnel Details'!$N$33), 'Personnel Details'!$O$33, IF(AND(NOT('Personnel Details'!$I$33=""), $B206&gt;='Personnel Details'!$I$33), 'Personnel Details'!$J$33, 'Personnel Details'!$E$33)))</f>
        <v/>
      </c>
      <c r="LW206" s="59" t="str">
        <f>IF(LV$9="", "", IF(AND(NOT('Personnel Details'!$N$33=""), $B206&gt;='Personnel Details'!$N$33), IF('Personnel Details'!$P$33="","", 'Personnel Details'!$P$33), IF(AND(NOT('Personnel Details'!$I$33=""), $B206&gt;='Personnel Details'!$I$33), IF('Personnel Details'!$K$33="", "", 'Personnel Details'!$K$33), IF('Personnel Details'!$F$33="", "", 'Personnel Details'!$F$33))))</f>
        <v/>
      </c>
      <c r="LX206" s="79" t="str">
        <f>IF(LV$9="", "", IF(AND(NOT('Personnel Details'!$N$33=""), $B206&gt;='Personnel Details'!$N$33), 'Personnel Details'!$Q$33, IF(AND(NOT('Personnel Details'!$I$33=""), $B206&gt;='Personnel Details'!$I$33), 'Personnel Details'!$L$33, 'Personnel Details'!$G$33)))</f>
        <v/>
      </c>
      <c r="LY206" s="59">
        <f t="shared" si="577"/>
        <v>0</v>
      </c>
      <c r="LZ206" s="53"/>
      <c r="MB206" s="78" t="str">
        <f>IF(MB$9="", "", IF(AND(NOT('Personnel Details'!$N$34=""), $B206&gt;='Personnel Details'!$N$34), 'Personnel Details'!$O$34, IF(AND(NOT('Personnel Details'!$I$34=""), $B206&gt;='Personnel Details'!$I$34), 'Personnel Details'!$J$34, 'Personnel Details'!$E$34)))</f>
        <v/>
      </c>
      <c r="MC206" s="59" t="str">
        <f>IF(MB$9="", "", IF(AND(NOT('Personnel Details'!$N$34=""), $B206&gt;='Personnel Details'!$N$34), IF('Personnel Details'!$P$34="","", 'Personnel Details'!$P$34), IF(AND(NOT('Personnel Details'!$I$34=""), $B206&gt;='Personnel Details'!$I$34), IF('Personnel Details'!$K$34="", "", 'Personnel Details'!$K$34), IF('Personnel Details'!$F$34="", "", 'Personnel Details'!$F$34))))</f>
        <v/>
      </c>
      <c r="MD206" s="79" t="str">
        <f>IF(MB$9="", "", IF(AND(NOT('Personnel Details'!$N$34=""), $B206&gt;='Personnel Details'!$N$34), 'Personnel Details'!$Q$34, IF(AND(NOT('Personnel Details'!$I$34=""), $B206&gt;='Personnel Details'!$I$34), 'Personnel Details'!$L$34, 'Personnel Details'!$G$34)))</f>
        <v/>
      </c>
      <c r="ME206" s="59">
        <f t="shared" si="578"/>
        <v>0</v>
      </c>
      <c r="MF206" s="53"/>
      <c r="MH206" s="78" t="str">
        <f>IF(MH$9="", "", IF(AND(NOT('Personnel Details'!$N$35=""), $B206&gt;='Personnel Details'!$N$35), 'Personnel Details'!$O$35, IF(AND(NOT('Personnel Details'!$I$35=""), $B206&gt;='Personnel Details'!$I$35), 'Personnel Details'!$J$35, 'Personnel Details'!$E$35)))</f>
        <v/>
      </c>
      <c r="MI206" s="59" t="str">
        <f>IF(MH$9="", "", IF(AND(NOT('Personnel Details'!$N$35=""), $B206&gt;='Personnel Details'!$N$35), IF('Personnel Details'!$P$35="","", 'Personnel Details'!$P$35), IF(AND(NOT('Personnel Details'!$I$35=""), $B206&gt;='Personnel Details'!$I$35), IF('Personnel Details'!$K$35="", "", 'Personnel Details'!$K$35), IF('Personnel Details'!$F$35="", "", 'Personnel Details'!$F$35))))</f>
        <v/>
      </c>
      <c r="MJ206" s="79" t="str">
        <f>IF(MH$9="", "", IF(AND(NOT('Personnel Details'!$N$35=""), $B206&gt;='Personnel Details'!$N$35), 'Personnel Details'!$Q$35, IF(AND(NOT('Personnel Details'!$I$35=""), $B206&gt;='Personnel Details'!$I$35), 'Personnel Details'!$L$35, 'Personnel Details'!$G$35)))</f>
        <v/>
      </c>
      <c r="MK206" s="59">
        <f t="shared" si="579"/>
        <v>0</v>
      </c>
      <c r="ML206" s="53"/>
      <c r="MN206" s="78" t="str">
        <f>IF(MN$9="", "", IF(AND(NOT('Personnel Details'!$N$36=""), $B206&gt;='Personnel Details'!$N$36), 'Personnel Details'!$O$36, IF(AND(NOT('Personnel Details'!$I$36=""), $B206&gt;='Personnel Details'!$I$36), 'Personnel Details'!$J$36, 'Personnel Details'!$E$36)))</f>
        <v/>
      </c>
      <c r="MO206" s="59" t="str">
        <f>IF(MN$9="", "", IF(AND(NOT('Personnel Details'!$N$36=""), $B206&gt;='Personnel Details'!$N$36), IF('Personnel Details'!$P$36="","", 'Personnel Details'!$P$36), IF(AND(NOT('Personnel Details'!$I$36=""), $B206&gt;='Personnel Details'!$I$36), IF('Personnel Details'!$K$36="", "", 'Personnel Details'!$K$36), IF('Personnel Details'!$F$36="", "", 'Personnel Details'!$F$36))))</f>
        <v/>
      </c>
      <c r="MP206" s="79" t="str">
        <f>IF(MN$9="", "", IF(AND(NOT('Personnel Details'!$N$36=""), $B206&gt;='Personnel Details'!$N$36), 'Personnel Details'!$Q$36, IF(AND(NOT('Personnel Details'!$I$36=""), $B206&gt;='Personnel Details'!$I$36), 'Personnel Details'!$L$36, 'Personnel Details'!$G$36)))</f>
        <v/>
      </c>
      <c r="MQ206" s="59">
        <f t="shared" si="580"/>
        <v>0</v>
      </c>
      <c r="MR206" s="53"/>
      <c r="MT206" s="78" t="str">
        <f>IF(MT$9="", "", IF(AND(NOT('Personnel Details'!$N$37=""), $B206&gt;='Personnel Details'!$N$37), 'Personnel Details'!$O$37, IF(AND(NOT('Personnel Details'!$I$37=""), $B206&gt;='Personnel Details'!$I$37), 'Personnel Details'!$J$37, 'Personnel Details'!$E$37)))</f>
        <v/>
      </c>
      <c r="MU206" s="59" t="str">
        <f>IF(MT$9="", "", IF(AND(NOT('Personnel Details'!$N$37=""), $B206&gt;='Personnel Details'!$N$37), IF('Personnel Details'!$P$37="","", 'Personnel Details'!$P$37), IF(AND(NOT('Personnel Details'!$I$37=""), $B206&gt;='Personnel Details'!$I$37), IF('Personnel Details'!$K$37="", "", 'Personnel Details'!$K$37), IF('Personnel Details'!$F$37="", "", 'Personnel Details'!$F$37))))</f>
        <v/>
      </c>
      <c r="MV206" s="79" t="str">
        <f>IF(MT$9="", "", IF(AND(NOT('Personnel Details'!$N$37=""), $B206&gt;='Personnel Details'!$N$37), 'Personnel Details'!$Q$37, IF(AND(NOT('Personnel Details'!$I$37=""), $B206&gt;='Personnel Details'!$I$37), 'Personnel Details'!$L$37, 'Personnel Details'!$G$37)))</f>
        <v/>
      </c>
      <c r="MW206" s="59">
        <f t="shared" si="581"/>
        <v>0</v>
      </c>
      <c r="MX206" s="53"/>
      <c r="MZ206" s="78" t="str">
        <f>IF(MZ$9="", "", IF(AND(NOT('Personnel Details'!$N$38=""), $B206&gt;='Personnel Details'!$N$38), 'Personnel Details'!$O$38, IF(AND(NOT('Personnel Details'!$I$38=""), $B206&gt;='Personnel Details'!$I$38), 'Personnel Details'!$J$38, 'Personnel Details'!$E$38)))</f>
        <v/>
      </c>
      <c r="NA206" s="59" t="str">
        <f>IF(MZ$9="", "", IF(AND(NOT('Personnel Details'!$N$38=""), $B206&gt;='Personnel Details'!$N$38), IF('Personnel Details'!$P$38="","", 'Personnel Details'!$P$38), IF(AND(NOT('Personnel Details'!$I$38=""), $B206&gt;='Personnel Details'!$I$38), IF('Personnel Details'!$K$38="", "", 'Personnel Details'!$K$38), IF('Personnel Details'!$F$38="", "", 'Personnel Details'!$F$38))))</f>
        <v/>
      </c>
      <c r="NB206" s="79" t="str">
        <f>IF(MZ$9="", "", IF(AND(NOT('Personnel Details'!$N$38=""), $B206&gt;='Personnel Details'!$N$38), 'Personnel Details'!$Q$38, IF(AND(NOT('Personnel Details'!$I$38=""), $B206&gt;='Personnel Details'!$I$38), 'Personnel Details'!$L$38, 'Personnel Details'!$G$38)))</f>
        <v/>
      </c>
      <c r="NC206" s="59">
        <f t="shared" si="582"/>
        <v>0</v>
      </c>
      <c r="ND206" s="53"/>
      <c r="NF206" s="78" t="str">
        <f>IF(NF$9="", "", IF(AND(NOT('Personnel Details'!$N$39=""), $B206&gt;='Personnel Details'!$N$39), 'Personnel Details'!$O$39, IF(AND(NOT('Personnel Details'!$I$39=""), $B206&gt;='Personnel Details'!$I$39), 'Personnel Details'!$J$39, 'Personnel Details'!$E$39)))</f>
        <v/>
      </c>
      <c r="NG206" s="59" t="str">
        <f>IF(NF$9="", "", IF(AND(NOT('Personnel Details'!$N$39=""), $B206&gt;='Personnel Details'!$N$39), IF('Personnel Details'!$P$39="","", 'Personnel Details'!$P$39), IF(AND(NOT('Personnel Details'!$I$39=""), $B206&gt;='Personnel Details'!$I$39), IF('Personnel Details'!$K$39="", "", 'Personnel Details'!$K$39), IF('Personnel Details'!$F$39="", "", 'Personnel Details'!$F$39))))</f>
        <v/>
      </c>
      <c r="NH206" s="79" t="str">
        <f>IF(NF$9="", "", IF(AND(NOT('Personnel Details'!$N$39=""), $B206&gt;='Personnel Details'!$N$39), 'Personnel Details'!$Q$39, IF(AND(NOT('Personnel Details'!$I$39=""), $B206&gt;='Personnel Details'!$I$39), 'Personnel Details'!$L$39, 'Personnel Details'!$G$39)))</f>
        <v/>
      </c>
      <c r="NI206" s="59">
        <f t="shared" si="583"/>
        <v>0</v>
      </c>
      <c r="NJ206" s="53"/>
      <c r="NL206" s="78" t="str">
        <f>IF(NL$9="", "", IF(AND(NOT('Personnel Details'!$N$40=""), $B206&gt;='Personnel Details'!$N$40), 'Personnel Details'!$O$40, IF(AND(NOT('Personnel Details'!$I$40=""), $B206&gt;='Personnel Details'!$I$40), 'Personnel Details'!$J$40, 'Personnel Details'!$E$40)))</f>
        <v/>
      </c>
      <c r="NM206" s="59" t="str">
        <f>IF(NL$9="", "", IF(AND(NOT('Personnel Details'!$N$40=""), $B206&gt;='Personnel Details'!$N$40), IF('Personnel Details'!$P$40="","", 'Personnel Details'!$P$40), IF(AND(NOT('Personnel Details'!$I$40=""), $B206&gt;='Personnel Details'!$I$40), IF('Personnel Details'!$K$40="", "", 'Personnel Details'!$K$40), IF('Personnel Details'!$F$40="", "", 'Personnel Details'!$F$40))))</f>
        <v/>
      </c>
      <c r="NN206" s="79" t="str">
        <f>IF(NL$9="", "", IF(AND(NOT('Personnel Details'!$N$40=""), $B206&gt;='Personnel Details'!$N$40), 'Personnel Details'!$Q$40, IF(AND(NOT('Personnel Details'!$I$40=""), $B206&gt;='Personnel Details'!$I$40), 'Personnel Details'!$L$40, 'Personnel Details'!$G$40)))</f>
        <v/>
      </c>
      <c r="NO206" s="59">
        <f t="shared" si="584"/>
        <v>0</v>
      </c>
      <c r="NP206" s="53"/>
    </row>
    <row r="207" spans="1:380" x14ac:dyDescent="0.25">
      <c r="A207" s="32"/>
      <c r="B207" s="113">
        <f>IFERROR(IF(B206+1&gt;'Personnel Details'!$U$5, "", B206+1), "")</f>
        <v>44027</v>
      </c>
      <c r="C207" s="32"/>
      <c r="D207" s="120"/>
      <c r="E207" s="13" t="str">
        <f t="shared" si="463"/>
        <v/>
      </c>
      <c r="F207" s="13" t="str">
        <f t="shared" si="494"/>
        <v/>
      </c>
      <c r="G207" s="56" t="str">
        <f t="shared" si="585"/>
        <v/>
      </c>
      <c r="H207" s="16" t="str">
        <f t="shared" si="495"/>
        <v/>
      </c>
      <c r="I207" s="32"/>
      <c r="J207" s="120"/>
      <c r="K207" s="62" t="str">
        <f t="shared" si="464"/>
        <v/>
      </c>
      <c r="L207" s="62" t="str">
        <f t="shared" si="496"/>
        <v/>
      </c>
      <c r="M207" s="65" t="str">
        <f t="shared" si="586"/>
        <v/>
      </c>
      <c r="N207" s="68" t="str">
        <f t="shared" si="497"/>
        <v/>
      </c>
      <c r="O207" s="32"/>
      <c r="P207" s="120"/>
      <c r="Q207" s="62" t="str">
        <f t="shared" si="465"/>
        <v/>
      </c>
      <c r="R207" s="62" t="str">
        <f t="shared" si="498"/>
        <v/>
      </c>
      <c r="S207" s="65" t="str">
        <f t="shared" si="587"/>
        <v/>
      </c>
      <c r="T207" s="68" t="str">
        <f t="shared" si="499"/>
        <v/>
      </c>
      <c r="U207" s="32"/>
      <c r="V207" s="120"/>
      <c r="W207" s="62" t="str">
        <f t="shared" si="466"/>
        <v/>
      </c>
      <c r="X207" s="62" t="str">
        <f t="shared" si="500"/>
        <v/>
      </c>
      <c r="Y207" s="65" t="str">
        <f t="shared" si="588"/>
        <v/>
      </c>
      <c r="Z207" s="68" t="str">
        <f t="shared" si="501"/>
        <v/>
      </c>
      <c r="AA207" s="32"/>
      <c r="AB207" s="120"/>
      <c r="AC207" s="62" t="str">
        <f t="shared" si="467"/>
        <v/>
      </c>
      <c r="AD207" s="62" t="str">
        <f t="shared" si="502"/>
        <v/>
      </c>
      <c r="AE207" s="65" t="str">
        <f t="shared" si="589"/>
        <v/>
      </c>
      <c r="AF207" s="68" t="str">
        <f t="shared" si="503"/>
        <v/>
      </c>
      <c r="AG207" s="32"/>
      <c r="AH207" s="120"/>
      <c r="AI207" s="62" t="str">
        <f t="shared" si="468"/>
        <v/>
      </c>
      <c r="AJ207" s="62" t="str">
        <f t="shared" si="504"/>
        <v/>
      </c>
      <c r="AK207" s="65" t="str">
        <f t="shared" si="590"/>
        <v/>
      </c>
      <c r="AL207" s="68" t="str">
        <f t="shared" si="505"/>
        <v/>
      </c>
      <c r="AM207" s="32"/>
      <c r="AN207" s="120"/>
      <c r="AO207" s="62" t="str">
        <f t="shared" si="469"/>
        <v/>
      </c>
      <c r="AP207" s="62" t="str">
        <f t="shared" si="506"/>
        <v/>
      </c>
      <c r="AQ207" s="65" t="str">
        <f t="shared" si="591"/>
        <v/>
      </c>
      <c r="AR207" s="68" t="str">
        <f t="shared" si="507"/>
        <v/>
      </c>
      <c r="AS207" s="32"/>
      <c r="AT207" s="120"/>
      <c r="AU207" s="62" t="str">
        <f t="shared" si="470"/>
        <v/>
      </c>
      <c r="AV207" s="62" t="str">
        <f t="shared" si="508"/>
        <v/>
      </c>
      <c r="AW207" s="65" t="str">
        <f t="shared" si="592"/>
        <v/>
      </c>
      <c r="AX207" s="68" t="str">
        <f t="shared" si="509"/>
        <v/>
      </c>
      <c r="AY207" s="32"/>
      <c r="AZ207" s="120"/>
      <c r="BA207" s="62" t="str">
        <f t="shared" si="471"/>
        <v/>
      </c>
      <c r="BB207" s="62" t="str">
        <f t="shared" si="510"/>
        <v/>
      </c>
      <c r="BC207" s="65" t="str">
        <f t="shared" si="593"/>
        <v/>
      </c>
      <c r="BD207" s="68" t="str">
        <f t="shared" si="511"/>
        <v/>
      </c>
      <c r="BE207" s="32"/>
      <c r="BF207" s="120"/>
      <c r="BG207" s="62" t="str">
        <f t="shared" si="472"/>
        <v/>
      </c>
      <c r="BH207" s="62" t="str">
        <f t="shared" si="512"/>
        <v/>
      </c>
      <c r="BI207" s="65" t="str">
        <f t="shared" si="594"/>
        <v/>
      </c>
      <c r="BJ207" s="68" t="str">
        <f t="shared" si="513"/>
        <v/>
      </c>
      <c r="BK207" s="32"/>
      <c r="BL207" s="120"/>
      <c r="BM207" s="62" t="str">
        <f t="shared" si="473"/>
        <v/>
      </c>
      <c r="BN207" s="62" t="str">
        <f t="shared" si="514"/>
        <v/>
      </c>
      <c r="BO207" s="65" t="str">
        <f t="shared" si="595"/>
        <v/>
      </c>
      <c r="BP207" s="68" t="str">
        <f t="shared" si="515"/>
        <v/>
      </c>
      <c r="BQ207" s="32"/>
      <c r="BR207" s="120"/>
      <c r="BS207" s="62" t="str">
        <f t="shared" si="474"/>
        <v/>
      </c>
      <c r="BT207" s="62" t="str">
        <f t="shared" si="516"/>
        <v/>
      </c>
      <c r="BU207" s="65" t="str">
        <f t="shared" si="596"/>
        <v/>
      </c>
      <c r="BV207" s="68" t="str">
        <f t="shared" si="517"/>
        <v/>
      </c>
      <c r="BW207" s="32"/>
      <c r="BX207" s="120"/>
      <c r="BY207" s="62" t="str">
        <f t="shared" si="475"/>
        <v/>
      </c>
      <c r="BZ207" s="62" t="str">
        <f t="shared" si="518"/>
        <v/>
      </c>
      <c r="CA207" s="65" t="str">
        <f t="shared" si="597"/>
        <v/>
      </c>
      <c r="CB207" s="68" t="str">
        <f t="shared" si="519"/>
        <v/>
      </c>
      <c r="CC207" s="32"/>
      <c r="CD207" s="120"/>
      <c r="CE207" s="62" t="str">
        <f t="shared" si="476"/>
        <v/>
      </c>
      <c r="CF207" s="62" t="str">
        <f t="shared" si="520"/>
        <v/>
      </c>
      <c r="CG207" s="65" t="str">
        <f t="shared" si="598"/>
        <v/>
      </c>
      <c r="CH207" s="68" t="str">
        <f t="shared" si="521"/>
        <v/>
      </c>
      <c r="CI207" s="32"/>
      <c r="CJ207" s="120"/>
      <c r="CK207" s="62" t="str">
        <f t="shared" si="477"/>
        <v/>
      </c>
      <c r="CL207" s="62" t="str">
        <f t="shared" si="522"/>
        <v/>
      </c>
      <c r="CM207" s="65" t="str">
        <f t="shared" si="599"/>
        <v/>
      </c>
      <c r="CN207" s="68" t="str">
        <f t="shared" si="523"/>
        <v/>
      </c>
      <c r="CO207" s="32"/>
      <c r="CP207" s="120"/>
      <c r="CQ207" s="62" t="str">
        <f t="shared" si="478"/>
        <v/>
      </c>
      <c r="CR207" s="62" t="str">
        <f t="shared" si="524"/>
        <v/>
      </c>
      <c r="CS207" s="65" t="str">
        <f t="shared" si="600"/>
        <v/>
      </c>
      <c r="CT207" s="68" t="str">
        <f t="shared" si="525"/>
        <v/>
      </c>
      <c r="CU207" s="32"/>
      <c r="CV207" s="120"/>
      <c r="CW207" s="62" t="str">
        <f t="shared" si="479"/>
        <v/>
      </c>
      <c r="CX207" s="62" t="str">
        <f t="shared" si="526"/>
        <v/>
      </c>
      <c r="CY207" s="65" t="str">
        <f t="shared" si="601"/>
        <v/>
      </c>
      <c r="CZ207" s="68" t="str">
        <f t="shared" si="527"/>
        <v/>
      </c>
      <c r="DA207" s="32"/>
      <c r="DB207" s="120"/>
      <c r="DC207" s="62" t="str">
        <f t="shared" si="480"/>
        <v/>
      </c>
      <c r="DD207" s="62" t="str">
        <f t="shared" si="528"/>
        <v/>
      </c>
      <c r="DE207" s="65" t="str">
        <f t="shared" si="602"/>
        <v/>
      </c>
      <c r="DF207" s="68" t="str">
        <f t="shared" si="529"/>
        <v/>
      </c>
      <c r="DG207" s="32"/>
      <c r="DH207" s="120"/>
      <c r="DI207" s="62" t="str">
        <f t="shared" si="481"/>
        <v/>
      </c>
      <c r="DJ207" s="62" t="str">
        <f t="shared" si="530"/>
        <v/>
      </c>
      <c r="DK207" s="65" t="str">
        <f t="shared" si="603"/>
        <v/>
      </c>
      <c r="DL207" s="68" t="str">
        <f t="shared" si="531"/>
        <v/>
      </c>
      <c r="DM207" s="32"/>
      <c r="DN207" s="120"/>
      <c r="DO207" s="62" t="str">
        <f t="shared" si="482"/>
        <v/>
      </c>
      <c r="DP207" s="62" t="str">
        <f t="shared" si="532"/>
        <v/>
      </c>
      <c r="DQ207" s="65" t="str">
        <f t="shared" si="604"/>
        <v/>
      </c>
      <c r="DR207" s="68" t="str">
        <f t="shared" si="533"/>
        <v/>
      </c>
      <c r="DS207" s="32"/>
      <c r="DT207" s="120"/>
      <c r="DU207" s="62" t="str">
        <f t="shared" si="483"/>
        <v/>
      </c>
      <c r="DV207" s="62" t="str">
        <f t="shared" si="534"/>
        <v/>
      </c>
      <c r="DW207" s="65" t="str">
        <f t="shared" si="605"/>
        <v/>
      </c>
      <c r="DX207" s="68" t="str">
        <f t="shared" si="535"/>
        <v/>
      </c>
      <c r="DY207" s="32"/>
      <c r="DZ207" s="120"/>
      <c r="EA207" s="62" t="str">
        <f t="shared" si="484"/>
        <v/>
      </c>
      <c r="EB207" s="62" t="str">
        <f t="shared" si="536"/>
        <v/>
      </c>
      <c r="EC207" s="65" t="str">
        <f t="shared" si="606"/>
        <v/>
      </c>
      <c r="ED207" s="68" t="str">
        <f t="shared" si="537"/>
        <v/>
      </c>
      <c r="EE207" s="32"/>
      <c r="EF207" s="120"/>
      <c r="EG207" s="62" t="str">
        <f t="shared" si="485"/>
        <v/>
      </c>
      <c r="EH207" s="62" t="str">
        <f t="shared" si="538"/>
        <v/>
      </c>
      <c r="EI207" s="65" t="str">
        <f t="shared" si="607"/>
        <v/>
      </c>
      <c r="EJ207" s="68" t="str">
        <f t="shared" si="539"/>
        <v/>
      </c>
      <c r="EK207" s="32"/>
      <c r="EL207" s="120"/>
      <c r="EM207" s="62" t="str">
        <f t="shared" si="486"/>
        <v/>
      </c>
      <c r="EN207" s="62" t="str">
        <f t="shared" si="540"/>
        <v/>
      </c>
      <c r="EO207" s="65" t="str">
        <f t="shared" si="608"/>
        <v/>
      </c>
      <c r="EP207" s="68" t="str">
        <f t="shared" si="541"/>
        <v/>
      </c>
      <c r="EQ207" s="32"/>
      <c r="ER207" s="120"/>
      <c r="ES207" s="62" t="str">
        <f t="shared" si="487"/>
        <v/>
      </c>
      <c r="ET207" s="62" t="str">
        <f t="shared" si="542"/>
        <v/>
      </c>
      <c r="EU207" s="65" t="str">
        <f t="shared" si="609"/>
        <v/>
      </c>
      <c r="EV207" s="68" t="str">
        <f t="shared" si="543"/>
        <v/>
      </c>
      <c r="EW207" s="32"/>
      <c r="EX207" s="120"/>
      <c r="EY207" s="62" t="str">
        <f t="shared" si="488"/>
        <v/>
      </c>
      <c r="EZ207" s="62" t="str">
        <f t="shared" si="544"/>
        <v/>
      </c>
      <c r="FA207" s="65" t="str">
        <f t="shared" si="610"/>
        <v/>
      </c>
      <c r="FB207" s="68" t="str">
        <f t="shared" si="545"/>
        <v/>
      </c>
      <c r="FC207" s="32"/>
      <c r="FD207" s="120"/>
      <c r="FE207" s="62" t="str">
        <f t="shared" si="489"/>
        <v/>
      </c>
      <c r="FF207" s="62" t="str">
        <f t="shared" si="546"/>
        <v/>
      </c>
      <c r="FG207" s="65" t="str">
        <f t="shared" si="611"/>
        <v/>
      </c>
      <c r="FH207" s="68" t="str">
        <f t="shared" si="547"/>
        <v/>
      </c>
      <c r="FI207" s="32"/>
      <c r="FJ207" s="120"/>
      <c r="FK207" s="62" t="str">
        <f t="shared" si="490"/>
        <v/>
      </c>
      <c r="FL207" s="62" t="str">
        <f t="shared" si="548"/>
        <v/>
      </c>
      <c r="FM207" s="65" t="str">
        <f t="shared" si="612"/>
        <v/>
      </c>
      <c r="FN207" s="68" t="str">
        <f t="shared" si="549"/>
        <v/>
      </c>
      <c r="FO207" s="32"/>
      <c r="FP207" s="120"/>
      <c r="FQ207" s="62" t="str">
        <f t="shared" si="491"/>
        <v/>
      </c>
      <c r="FR207" s="62" t="str">
        <f t="shared" si="550"/>
        <v/>
      </c>
      <c r="FS207" s="65" t="str">
        <f t="shared" si="613"/>
        <v/>
      </c>
      <c r="FT207" s="68" t="str">
        <f t="shared" si="551"/>
        <v/>
      </c>
      <c r="FU207" s="32"/>
      <c r="FV207" s="120"/>
      <c r="FW207" s="62" t="str">
        <f t="shared" si="492"/>
        <v/>
      </c>
      <c r="FX207" s="62" t="str">
        <f t="shared" si="552"/>
        <v/>
      </c>
      <c r="FY207" s="65" t="str">
        <f t="shared" si="614"/>
        <v/>
      </c>
      <c r="FZ207" s="68" t="str">
        <f t="shared" si="553"/>
        <v/>
      </c>
      <c r="GA207" s="32"/>
      <c r="GC207" s="7" t="str">
        <f t="shared" si="554"/>
        <v>Jul 2020</v>
      </c>
      <c r="GD207" s="7" t="str">
        <f t="shared" ca="1" si="493"/>
        <v/>
      </c>
      <c r="GT207" s="71">
        <f>IF(GT$9="", "", IF(AND(NOT('Personnel Details'!$N$11=""), $B207&gt;='Personnel Details'!$N$11), 'Personnel Details'!$O$11, IF(AND(NOT('Personnel Details'!$I$11=""), $B207&gt;='Personnel Details'!$I$11), 'Personnel Details'!$J$11, 'Personnel Details'!$E$11)))</f>
        <v>0.8</v>
      </c>
      <c r="GU207" s="59" t="str">
        <f>IF(GT$9="", "", IF(AND(NOT('Personnel Details'!$N$11=""), $B207&gt;='Personnel Details'!$N$11), IF('Personnel Details'!$P$11="","", 'Personnel Details'!$P$11), IF(AND(NOT('Personnel Details'!$I$11=""), $B207&gt;='Personnel Details'!$I$11), IF('Personnel Details'!$K$11="", "", 'Personnel Details'!$K$11), IF('Personnel Details'!$F$11="", "", 'Personnel Details'!$F$11))))</f>
        <v/>
      </c>
      <c r="GV207" s="74">
        <f>IF(GT$9="", "", IF(AND(NOT('Personnel Details'!$N$11=""), $B207&gt;='Personnel Details'!$N$11), 'Personnel Details'!$Q$11, IF(AND(NOT('Personnel Details'!$I$11=""), $B207&gt;='Personnel Details'!$I$11), 'Personnel Details'!$L$11, 'Personnel Details'!$G$11)))</f>
        <v>0</v>
      </c>
      <c r="GW207" s="59">
        <f t="shared" si="555"/>
        <v>0</v>
      </c>
      <c r="GX207" s="53"/>
      <c r="GZ207" s="78">
        <f>IF(GZ$9="", "", IF(AND(NOT('Personnel Details'!$N$12=""), $B207&gt;='Personnel Details'!$N$12), 'Personnel Details'!$O$12, IF(AND(NOT('Personnel Details'!$I$12=""), $B207&gt;='Personnel Details'!$I$12), 'Personnel Details'!$J$12, 'Personnel Details'!$E$12)))</f>
        <v>0.8</v>
      </c>
      <c r="HA207" s="59" t="str">
        <f>IF(GZ$9="", "", IF(AND(NOT('Personnel Details'!$N$12=""), $B207&gt;='Personnel Details'!$N$12), IF('Personnel Details'!$P$12="","", 'Personnel Details'!$P$12), IF(AND(NOT('Personnel Details'!$I$12=""), $B207&gt;='Personnel Details'!$I$12), IF('Personnel Details'!$K$12="", "", 'Personnel Details'!$K$12), IF('Personnel Details'!$F$12="", "", 'Personnel Details'!$F$12))))</f>
        <v/>
      </c>
      <c r="HB207" s="79">
        <f>IF(GZ$9="", "", IF(AND(NOT('Personnel Details'!$N$12=""), $B207&gt;='Personnel Details'!$N$12), 'Personnel Details'!$Q$12, IF(AND(NOT('Personnel Details'!$I$12=""), $B207&gt;='Personnel Details'!$I$12), 'Personnel Details'!$L$12, 'Personnel Details'!$G$12)))</f>
        <v>0</v>
      </c>
      <c r="HC207" s="59">
        <f t="shared" si="556"/>
        <v>0</v>
      </c>
      <c r="HD207" s="53"/>
      <c r="HF207" s="78">
        <f>IF(HF$9="", "", IF(AND(NOT('Personnel Details'!$N$13=""), $B207&gt;='Personnel Details'!$N$13), 'Personnel Details'!$O$13, IF(AND(NOT('Personnel Details'!$I$13=""), $B207&gt;='Personnel Details'!$I$13), 'Personnel Details'!$J$13, 'Personnel Details'!$E$13)))</f>
        <v>0.8</v>
      </c>
      <c r="HG207" s="59" t="str">
        <f>IF(HF$9="", "", IF(AND(NOT('Personnel Details'!$N$13=""), $B207&gt;='Personnel Details'!$N$13), IF('Personnel Details'!$P$13="","", 'Personnel Details'!$P$13), IF(AND(NOT('Personnel Details'!$I$13=""), $B207&gt;='Personnel Details'!$I$13), IF('Personnel Details'!$K$13="", "", 'Personnel Details'!$K$13), IF('Personnel Details'!$F$13="", "", 'Personnel Details'!$F$13))))</f>
        <v/>
      </c>
      <c r="HH207" s="79">
        <f>IF(HF$9="", "", IF(AND(NOT('Personnel Details'!$N$13=""), $B207&gt;='Personnel Details'!$N$13), 'Personnel Details'!$Q$13, IF(AND(NOT('Personnel Details'!$I$13=""), $B207&gt;='Personnel Details'!$I$13), 'Personnel Details'!$L$13, 'Personnel Details'!$G$13)))</f>
        <v>0</v>
      </c>
      <c r="HI207" s="59">
        <f t="shared" si="557"/>
        <v>0</v>
      </c>
      <c r="HJ207" s="53"/>
      <c r="HL207" s="78">
        <f>IF(HL$9="", "", IF(AND(NOT('Personnel Details'!$N$14=""), $B207&gt;='Personnel Details'!$N$14), 'Personnel Details'!$O$14, IF(AND(NOT('Personnel Details'!$I$14=""), $B207&gt;='Personnel Details'!$I$14), 'Personnel Details'!$J$14, 'Personnel Details'!$E$14)))</f>
        <v>0.8</v>
      </c>
      <c r="HM207" s="59">
        <f>IF(HL$9="", "", IF(AND(NOT('Personnel Details'!$N$14=""), $B207&gt;='Personnel Details'!$N$14), IF('Personnel Details'!$P$14="","", 'Personnel Details'!$P$14), IF(AND(NOT('Personnel Details'!$I$14=""), $B207&gt;='Personnel Details'!$I$14), IF('Personnel Details'!$K$14="", "", 'Personnel Details'!$K$14), IF('Personnel Details'!$F$14="", "", 'Personnel Details'!$F$14))))</f>
        <v>2000</v>
      </c>
      <c r="HN207" s="79">
        <f>IF(HL$9="", "", IF(AND(NOT('Personnel Details'!$N$14=""), $B207&gt;='Personnel Details'!$N$14), 'Personnel Details'!$Q$14, IF(AND(NOT('Personnel Details'!$I$14=""), $B207&gt;='Personnel Details'!$I$14), 'Personnel Details'!$L$14, 'Personnel Details'!$G$14)))</f>
        <v>0.85</v>
      </c>
      <c r="HO207" s="59">
        <f t="shared" si="558"/>
        <v>0</v>
      </c>
      <c r="HP207" s="53"/>
      <c r="HR207" s="78" t="str">
        <f>IF(HR$9="", "", IF(AND(NOT('Personnel Details'!$N$15=""), $B207&gt;='Personnel Details'!$N$15), 'Personnel Details'!$O$15, IF(AND(NOT('Personnel Details'!$I$15=""), $B207&gt;='Personnel Details'!$I$15), 'Personnel Details'!$J$15, 'Personnel Details'!$E$15)))</f>
        <v/>
      </c>
      <c r="HS207" s="59" t="str">
        <f>IF(HR$9="", "", IF(AND(NOT('Personnel Details'!$N$15=""), $B207&gt;='Personnel Details'!$N$15), IF('Personnel Details'!$P$15="","", 'Personnel Details'!$P$15), IF(AND(NOT('Personnel Details'!$I$15=""), $B207&gt;='Personnel Details'!$I$15), IF('Personnel Details'!$K$15="", "", 'Personnel Details'!$K$15), IF('Personnel Details'!$F$15="", "", 'Personnel Details'!$F$15))))</f>
        <v/>
      </c>
      <c r="HT207" s="79" t="str">
        <f>IF(HR$9="", "", IF(AND(NOT('Personnel Details'!$N$15=""), $B207&gt;='Personnel Details'!$N$15), 'Personnel Details'!$Q$15, IF(AND(NOT('Personnel Details'!$I$15=""), $B207&gt;='Personnel Details'!$I$15), 'Personnel Details'!$L$15, 'Personnel Details'!$G$15)))</f>
        <v/>
      </c>
      <c r="HU207" s="59">
        <f t="shared" si="559"/>
        <v>0</v>
      </c>
      <c r="HV207" s="53"/>
      <c r="HX207" s="78" t="str">
        <f>IF(HX$9="", "", IF(AND(NOT('Personnel Details'!$N$16=""), $B207&gt;='Personnel Details'!$N$16), 'Personnel Details'!$O$16, IF(AND(NOT('Personnel Details'!$I$16=""), $B207&gt;='Personnel Details'!$I$16), 'Personnel Details'!$J$16, 'Personnel Details'!$E$16)))</f>
        <v/>
      </c>
      <c r="HY207" s="59" t="str">
        <f>IF(HX$9="", "", IF(AND(NOT('Personnel Details'!$N$16=""), $B207&gt;='Personnel Details'!$N$16), IF('Personnel Details'!$P$16="","", 'Personnel Details'!$P$16), IF(AND(NOT('Personnel Details'!$I$16=""), $B207&gt;='Personnel Details'!$I$16), IF('Personnel Details'!$K$16="", "", 'Personnel Details'!$K$16), IF('Personnel Details'!$F$16="", "", 'Personnel Details'!$F$16))))</f>
        <v/>
      </c>
      <c r="HZ207" s="79" t="str">
        <f>IF(HX$9="", "", IF(AND(NOT('Personnel Details'!$N$16=""), $B207&gt;='Personnel Details'!$N$16), 'Personnel Details'!$Q$16, IF(AND(NOT('Personnel Details'!$I$16=""), $B207&gt;='Personnel Details'!$I$16), 'Personnel Details'!$L$16, 'Personnel Details'!$G$16)))</f>
        <v/>
      </c>
      <c r="IA207" s="59">
        <f t="shared" si="560"/>
        <v>0</v>
      </c>
      <c r="IB207" s="53"/>
      <c r="ID207" s="78" t="str">
        <f>IF(ID$9="", "", IF(AND(NOT('Personnel Details'!$N$17=""), $B207&gt;='Personnel Details'!$N$17), 'Personnel Details'!$O$17, IF(AND(NOT('Personnel Details'!$I$17=""), $B207&gt;='Personnel Details'!$I$17), 'Personnel Details'!$J$17, 'Personnel Details'!$E$17)))</f>
        <v/>
      </c>
      <c r="IE207" s="59" t="str">
        <f>IF(ID$9="", "", IF(AND(NOT('Personnel Details'!$N$17=""), $B207&gt;='Personnel Details'!$N$17), IF('Personnel Details'!$P$17="","", 'Personnel Details'!$P$17), IF(AND(NOT('Personnel Details'!$I$17=""), $B207&gt;='Personnel Details'!$I$17), IF('Personnel Details'!$K$17="", "", 'Personnel Details'!$K$17), IF('Personnel Details'!$F$17="", "", 'Personnel Details'!$F$17))))</f>
        <v/>
      </c>
      <c r="IF207" s="79" t="str">
        <f>IF(ID$9="", "", IF(AND(NOT('Personnel Details'!$N$17=""), $B207&gt;='Personnel Details'!$N$17), 'Personnel Details'!$Q$17, IF(AND(NOT('Personnel Details'!$I$17=""), $B207&gt;='Personnel Details'!$I$17), 'Personnel Details'!$L$17, 'Personnel Details'!$G$17)))</f>
        <v/>
      </c>
      <c r="IG207" s="59">
        <f t="shared" si="561"/>
        <v>0</v>
      </c>
      <c r="IH207" s="53"/>
      <c r="IJ207" s="78" t="str">
        <f>IF(IJ$9="", "", IF(AND(NOT('Personnel Details'!$N$18=""), $B207&gt;='Personnel Details'!$N$18), 'Personnel Details'!$O$18, IF(AND(NOT('Personnel Details'!$I$18=""), $B207&gt;='Personnel Details'!$I$18), 'Personnel Details'!$J$18, 'Personnel Details'!$E$18)))</f>
        <v/>
      </c>
      <c r="IK207" s="59" t="str">
        <f>IF(IJ$9="", "", IF(AND(NOT('Personnel Details'!$N$18=""), $B207&gt;='Personnel Details'!$N$18), IF('Personnel Details'!$P$18="","", 'Personnel Details'!$P$18), IF(AND(NOT('Personnel Details'!$I$18=""), $B207&gt;='Personnel Details'!$I$18), IF('Personnel Details'!$K$18="", "", 'Personnel Details'!$K$18), IF('Personnel Details'!$F$18="", "", 'Personnel Details'!$F$18))))</f>
        <v/>
      </c>
      <c r="IL207" s="79" t="str">
        <f>IF(IJ$9="", "", IF(AND(NOT('Personnel Details'!$N$18=""), $B207&gt;='Personnel Details'!$N$18), 'Personnel Details'!$Q$18, IF(AND(NOT('Personnel Details'!$I$18=""), $B207&gt;='Personnel Details'!$I$18), 'Personnel Details'!$L$18, 'Personnel Details'!$G$18)))</f>
        <v/>
      </c>
      <c r="IM207" s="59">
        <f t="shared" si="562"/>
        <v>0</v>
      </c>
      <c r="IN207" s="53"/>
      <c r="IP207" s="78" t="str">
        <f>IF(IP$9="", "", IF(AND(NOT('Personnel Details'!$N$19=""), $B207&gt;='Personnel Details'!$N$19), 'Personnel Details'!$O$19, IF(AND(NOT('Personnel Details'!$I$19=""), $B207&gt;='Personnel Details'!$I$19), 'Personnel Details'!$J$19, 'Personnel Details'!$E$19)))</f>
        <v/>
      </c>
      <c r="IQ207" s="59" t="str">
        <f>IF(IP$9="", "", IF(AND(NOT('Personnel Details'!$N$19=""), $B207&gt;='Personnel Details'!$N$19), IF('Personnel Details'!$P$19="","", 'Personnel Details'!$P$19), IF(AND(NOT('Personnel Details'!$I$19=""), $B207&gt;='Personnel Details'!$I$19), IF('Personnel Details'!$K$19="", "", 'Personnel Details'!$K$19), IF('Personnel Details'!$F$19="", "", 'Personnel Details'!$F$19))))</f>
        <v/>
      </c>
      <c r="IR207" s="79" t="str">
        <f>IF(IP$9="", "", IF(AND(NOT('Personnel Details'!$N$19=""), $B207&gt;='Personnel Details'!$N$19), 'Personnel Details'!$Q$19, IF(AND(NOT('Personnel Details'!$I$19=""), $B207&gt;='Personnel Details'!$I$19), 'Personnel Details'!$L$19, 'Personnel Details'!$G$19)))</f>
        <v/>
      </c>
      <c r="IS207" s="59">
        <f t="shared" si="563"/>
        <v>0</v>
      </c>
      <c r="IT207" s="53"/>
      <c r="IV207" s="78" t="str">
        <f>IF(IV$9="", "", IF(AND(NOT('Personnel Details'!$N$20=""), $B207&gt;='Personnel Details'!$N$20), 'Personnel Details'!$O$20, IF(AND(NOT('Personnel Details'!$I$20=""), $B207&gt;='Personnel Details'!$I$20), 'Personnel Details'!$J$20, 'Personnel Details'!$E$20)))</f>
        <v/>
      </c>
      <c r="IW207" s="59" t="str">
        <f>IF(IV$9="", "", IF(AND(NOT('Personnel Details'!$N$20=""), $B207&gt;='Personnel Details'!$N$20), IF('Personnel Details'!$P$20="","", 'Personnel Details'!$P$20), IF(AND(NOT('Personnel Details'!$I$20=""), $B207&gt;='Personnel Details'!$I$20), IF('Personnel Details'!$K$20="", "", 'Personnel Details'!$K$20), IF('Personnel Details'!$F$20="", "", 'Personnel Details'!$F$20))))</f>
        <v/>
      </c>
      <c r="IX207" s="79" t="str">
        <f>IF(IV$9="", "", IF(AND(NOT('Personnel Details'!$N$20=""), $B207&gt;='Personnel Details'!$N$20), 'Personnel Details'!$Q$20, IF(AND(NOT('Personnel Details'!$I$20=""), $B207&gt;='Personnel Details'!$I$20), 'Personnel Details'!$L$20, 'Personnel Details'!$G$20)))</f>
        <v/>
      </c>
      <c r="IY207" s="59">
        <f t="shared" si="564"/>
        <v>0</v>
      </c>
      <c r="IZ207" s="53"/>
      <c r="JB207" s="78" t="str">
        <f>IF(JB$9="", "", IF(AND(NOT('Personnel Details'!$N$21=""), $B207&gt;='Personnel Details'!$N$21), 'Personnel Details'!$O$21, IF(AND(NOT('Personnel Details'!$I$21=""), $B207&gt;='Personnel Details'!$I$21), 'Personnel Details'!$J$21, 'Personnel Details'!$E$21)))</f>
        <v/>
      </c>
      <c r="JC207" s="59" t="str">
        <f>IF(JB$9="", "", IF(AND(NOT('Personnel Details'!$N$21=""), $B207&gt;='Personnel Details'!$N$21), IF('Personnel Details'!$P$21="","", 'Personnel Details'!$P$21), IF(AND(NOT('Personnel Details'!$I$21=""), $B207&gt;='Personnel Details'!$I$21), IF('Personnel Details'!$K$21="", "", 'Personnel Details'!$K$21), IF('Personnel Details'!$F$21="", "", 'Personnel Details'!$F$21))))</f>
        <v/>
      </c>
      <c r="JD207" s="79" t="str">
        <f>IF(JB$9="", "", IF(AND(NOT('Personnel Details'!$N$21=""), $B207&gt;='Personnel Details'!$N$21), 'Personnel Details'!$Q$21, IF(AND(NOT('Personnel Details'!$I$21=""), $B207&gt;='Personnel Details'!$I$21), 'Personnel Details'!$L$21, 'Personnel Details'!$G$21)))</f>
        <v/>
      </c>
      <c r="JE207" s="59">
        <f t="shared" si="565"/>
        <v>0</v>
      </c>
      <c r="JF207" s="53"/>
      <c r="JH207" s="78" t="str">
        <f>IF(JH$9="", "", IF(AND(NOT('Personnel Details'!$N$22=""), $B207&gt;='Personnel Details'!$N$22), 'Personnel Details'!$O$22, IF(AND(NOT('Personnel Details'!$I$22=""), $B207&gt;='Personnel Details'!$I$22), 'Personnel Details'!$J$22, 'Personnel Details'!$E$22)))</f>
        <v/>
      </c>
      <c r="JI207" s="59" t="str">
        <f>IF(JH$9="", "", IF(AND(NOT('Personnel Details'!$N$22=""), $B207&gt;='Personnel Details'!$N$22), IF('Personnel Details'!$P$22="","", 'Personnel Details'!$P$22), IF(AND(NOT('Personnel Details'!$I$22=""), $B207&gt;='Personnel Details'!$I$22), IF('Personnel Details'!$K$22="", "", 'Personnel Details'!$K$22), IF('Personnel Details'!$F$22="", "", 'Personnel Details'!$F$22))))</f>
        <v/>
      </c>
      <c r="JJ207" s="79" t="str">
        <f>IF(JH$9="", "", IF(AND(NOT('Personnel Details'!$N$22=""), $B207&gt;='Personnel Details'!$N$22), 'Personnel Details'!$Q$22, IF(AND(NOT('Personnel Details'!$I$22=""), $B207&gt;='Personnel Details'!$I$22), 'Personnel Details'!$L$22, 'Personnel Details'!$G$22)))</f>
        <v/>
      </c>
      <c r="JK207" s="59">
        <f t="shared" si="566"/>
        <v>0</v>
      </c>
      <c r="JL207" s="53"/>
      <c r="JN207" s="78" t="str">
        <f>IF(JN$9="", "", IF(AND(NOT('Personnel Details'!$N$23=""), $B207&gt;='Personnel Details'!$N$23), 'Personnel Details'!$O$23, IF(AND(NOT('Personnel Details'!$I$23=""), $B207&gt;='Personnel Details'!$I$23), 'Personnel Details'!$J$23, 'Personnel Details'!$E$23)))</f>
        <v/>
      </c>
      <c r="JO207" s="59" t="str">
        <f>IF(JN$9="", "", IF(AND(NOT('Personnel Details'!$N$23=""), $B207&gt;='Personnel Details'!$N$23), IF('Personnel Details'!$P$23="","", 'Personnel Details'!$P$23), IF(AND(NOT('Personnel Details'!$I$23=""), $B207&gt;='Personnel Details'!$I$23), IF('Personnel Details'!$K$23="", "", 'Personnel Details'!$K$23), IF('Personnel Details'!$F$23="", "", 'Personnel Details'!$F$23))))</f>
        <v/>
      </c>
      <c r="JP207" s="79" t="str">
        <f>IF(JN$9="", "", IF(AND(NOT('Personnel Details'!$N$23=""), $B207&gt;='Personnel Details'!$N$23), 'Personnel Details'!$Q$23, IF(AND(NOT('Personnel Details'!$I$23=""), $B207&gt;='Personnel Details'!$I$23), 'Personnel Details'!$L$23, 'Personnel Details'!$G$23)))</f>
        <v/>
      </c>
      <c r="JQ207" s="59">
        <f t="shared" si="567"/>
        <v>0</v>
      </c>
      <c r="JR207" s="53"/>
      <c r="JT207" s="78" t="str">
        <f>IF(JT$9="", "", IF(AND(NOT('Personnel Details'!$N$24=""), $B207&gt;='Personnel Details'!$N$24), 'Personnel Details'!$O$24, IF(AND(NOT('Personnel Details'!$I$24=""), $B207&gt;='Personnel Details'!$I$24), 'Personnel Details'!$J$24, 'Personnel Details'!$E$24)))</f>
        <v/>
      </c>
      <c r="JU207" s="59" t="str">
        <f>IF(JT$9="", "", IF(AND(NOT('Personnel Details'!$N$24=""), $B207&gt;='Personnel Details'!$N$24), IF('Personnel Details'!$P$24="","", 'Personnel Details'!$P$24), IF(AND(NOT('Personnel Details'!$I$24=""), $B207&gt;='Personnel Details'!$I$24), IF('Personnel Details'!$K$24="", "", 'Personnel Details'!$K$24), IF('Personnel Details'!$F$24="", "", 'Personnel Details'!$F$24))))</f>
        <v/>
      </c>
      <c r="JV207" s="79" t="str">
        <f>IF(JT$9="", "", IF(AND(NOT('Personnel Details'!$N$24=""), $B207&gt;='Personnel Details'!$N$24), 'Personnel Details'!$Q$24, IF(AND(NOT('Personnel Details'!$I$24=""), $B207&gt;='Personnel Details'!$I$24), 'Personnel Details'!$L$24, 'Personnel Details'!$G$24)))</f>
        <v/>
      </c>
      <c r="JW207" s="59">
        <f t="shared" si="568"/>
        <v>0</v>
      </c>
      <c r="JX207" s="53"/>
      <c r="JZ207" s="78" t="str">
        <f>IF(JZ$9="", "", IF(AND(NOT('Personnel Details'!$N$25=""), $B207&gt;='Personnel Details'!$N$25), 'Personnel Details'!$O$25, IF(AND(NOT('Personnel Details'!$I$25=""), $B207&gt;='Personnel Details'!$I$25), 'Personnel Details'!$J$25, 'Personnel Details'!$E$25)))</f>
        <v/>
      </c>
      <c r="KA207" s="59" t="str">
        <f>IF(JZ$9="", "", IF(AND(NOT('Personnel Details'!$N$25=""), $B207&gt;='Personnel Details'!$N$25), IF('Personnel Details'!$P$25="","", 'Personnel Details'!$P$25), IF(AND(NOT('Personnel Details'!$I$25=""), $B207&gt;='Personnel Details'!$I$25), IF('Personnel Details'!$K$25="", "", 'Personnel Details'!$K$25), IF('Personnel Details'!$F$25="", "", 'Personnel Details'!$F$25))))</f>
        <v/>
      </c>
      <c r="KB207" s="79" t="str">
        <f>IF(JZ$9="", "", IF(AND(NOT('Personnel Details'!$N$25=""), $B207&gt;='Personnel Details'!$N$25), 'Personnel Details'!$Q$25, IF(AND(NOT('Personnel Details'!$I$25=""), $B207&gt;='Personnel Details'!$I$25), 'Personnel Details'!$L$25, 'Personnel Details'!$G$25)))</f>
        <v/>
      </c>
      <c r="KC207" s="59">
        <f t="shared" si="569"/>
        <v>0</v>
      </c>
      <c r="KD207" s="53"/>
      <c r="KF207" s="78" t="str">
        <f>IF(KF$9="", "", IF(AND(NOT('Personnel Details'!$N$26=""), $B207&gt;='Personnel Details'!$N$26), 'Personnel Details'!$O$26, IF(AND(NOT('Personnel Details'!$I$26=""), $B207&gt;='Personnel Details'!$I$26), 'Personnel Details'!$J$26, 'Personnel Details'!$E$26)))</f>
        <v/>
      </c>
      <c r="KG207" s="59" t="str">
        <f>IF(KF$9="", "", IF(AND(NOT('Personnel Details'!$N$26=""), $B207&gt;='Personnel Details'!$N$26), IF('Personnel Details'!$P$26="","", 'Personnel Details'!$P$26), IF(AND(NOT('Personnel Details'!$I$26=""), $B207&gt;='Personnel Details'!$I$26), IF('Personnel Details'!$K$26="", "", 'Personnel Details'!$K$26), IF('Personnel Details'!$F$26="", "", 'Personnel Details'!$F$26))))</f>
        <v/>
      </c>
      <c r="KH207" s="79" t="str">
        <f>IF(KF$9="", "", IF(AND(NOT('Personnel Details'!$N$26=""), $B207&gt;='Personnel Details'!$N$26), 'Personnel Details'!$Q$26, IF(AND(NOT('Personnel Details'!$I$26=""), $B207&gt;='Personnel Details'!$I$26), 'Personnel Details'!$L$26, 'Personnel Details'!$G$26)))</f>
        <v/>
      </c>
      <c r="KI207" s="59">
        <f t="shared" si="570"/>
        <v>0</v>
      </c>
      <c r="KJ207" s="53"/>
      <c r="KL207" s="78" t="str">
        <f>IF(KL$9="", "", IF(AND(NOT('Personnel Details'!$N$27=""), $B207&gt;='Personnel Details'!$N$27), 'Personnel Details'!$O$27, IF(AND(NOT('Personnel Details'!$I$27=""), $B207&gt;='Personnel Details'!$I$27), 'Personnel Details'!$J$27, 'Personnel Details'!$E$27)))</f>
        <v/>
      </c>
      <c r="KM207" s="59" t="str">
        <f>IF(KL$9="", "", IF(AND(NOT('Personnel Details'!$N$27=""), $B207&gt;='Personnel Details'!$N$27), IF('Personnel Details'!$P$27="","", 'Personnel Details'!$P$27), IF(AND(NOT('Personnel Details'!$I$27=""), $B207&gt;='Personnel Details'!$I$27), IF('Personnel Details'!$K$27="", "", 'Personnel Details'!$K$27), IF('Personnel Details'!$F$27="", "", 'Personnel Details'!$F$27))))</f>
        <v/>
      </c>
      <c r="KN207" s="79" t="str">
        <f>IF(KL$9="", "", IF(AND(NOT('Personnel Details'!$N$27=""), $B207&gt;='Personnel Details'!$N$27), 'Personnel Details'!$Q$27, IF(AND(NOT('Personnel Details'!$I$27=""), $B207&gt;='Personnel Details'!$I$27), 'Personnel Details'!$L$27, 'Personnel Details'!$G$27)))</f>
        <v/>
      </c>
      <c r="KO207" s="59">
        <f t="shared" si="571"/>
        <v>0</v>
      </c>
      <c r="KP207" s="53"/>
      <c r="KR207" s="78" t="str">
        <f>IF(KR$9="", "", IF(AND(NOT('Personnel Details'!$N$28=""), $B207&gt;='Personnel Details'!$N$28), 'Personnel Details'!$O$28, IF(AND(NOT('Personnel Details'!$I$28=""), $B207&gt;='Personnel Details'!$I$28), 'Personnel Details'!$J$28, 'Personnel Details'!$E$28)))</f>
        <v/>
      </c>
      <c r="KS207" s="59" t="str">
        <f>IF(KR$9="", "", IF(AND(NOT('Personnel Details'!$N$28=""), $B207&gt;='Personnel Details'!$N$28), IF('Personnel Details'!$P$28="","", 'Personnel Details'!$P$28), IF(AND(NOT('Personnel Details'!$I$28=""), $B207&gt;='Personnel Details'!$I$28), IF('Personnel Details'!$K$28="", "", 'Personnel Details'!$K$28), IF('Personnel Details'!$F$28="", "", 'Personnel Details'!$F$28))))</f>
        <v/>
      </c>
      <c r="KT207" s="79" t="str">
        <f>IF(KR$9="", "", IF(AND(NOT('Personnel Details'!$N$28=""), $B207&gt;='Personnel Details'!$N$28), 'Personnel Details'!$Q$28, IF(AND(NOT('Personnel Details'!$I$28=""), $B207&gt;='Personnel Details'!$I$28), 'Personnel Details'!$L$28, 'Personnel Details'!$G$28)))</f>
        <v/>
      </c>
      <c r="KU207" s="59">
        <f t="shared" si="572"/>
        <v>0</v>
      </c>
      <c r="KV207" s="53"/>
      <c r="KX207" s="78" t="str">
        <f>IF(KX$9="", "", IF(AND(NOT('Personnel Details'!$N$29=""), $B207&gt;='Personnel Details'!$N$29), 'Personnel Details'!$O$29, IF(AND(NOT('Personnel Details'!$I$29=""), $B207&gt;='Personnel Details'!$I$29), 'Personnel Details'!$J$29, 'Personnel Details'!$E$29)))</f>
        <v/>
      </c>
      <c r="KY207" s="59" t="str">
        <f>IF(KX$9="", "", IF(AND(NOT('Personnel Details'!$N$29=""), $B207&gt;='Personnel Details'!$N$29), IF('Personnel Details'!$P$29="","", 'Personnel Details'!$P$29), IF(AND(NOT('Personnel Details'!$I$29=""), $B207&gt;='Personnel Details'!$I$29), IF('Personnel Details'!$K$29="", "", 'Personnel Details'!$K$29), IF('Personnel Details'!$F$29="", "", 'Personnel Details'!$F$29))))</f>
        <v/>
      </c>
      <c r="KZ207" s="79" t="str">
        <f>IF(KX$9="", "", IF(AND(NOT('Personnel Details'!$N$29=""), $B207&gt;='Personnel Details'!$N$29), 'Personnel Details'!$Q$29, IF(AND(NOT('Personnel Details'!$I$29=""), $B207&gt;='Personnel Details'!$I$29), 'Personnel Details'!$L$29, 'Personnel Details'!$G$29)))</f>
        <v/>
      </c>
      <c r="LA207" s="59">
        <f t="shared" si="573"/>
        <v>0</v>
      </c>
      <c r="LB207" s="53"/>
      <c r="LD207" s="78" t="str">
        <f>IF(LD$9="", "", IF(AND(NOT('Personnel Details'!$N$30=""), $B207&gt;='Personnel Details'!$N$30), 'Personnel Details'!$O$30, IF(AND(NOT('Personnel Details'!$I$30=""), $B207&gt;='Personnel Details'!$I$30), 'Personnel Details'!$J$30, 'Personnel Details'!$E$30)))</f>
        <v/>
      </c>
      <c r="LE207" s="59" t="str">
        <f>IF(LD$9="", "", IF(AND(NOT('Personnel Details'!$N$30=""), $B207&gt;='Personnel Details'!$N$30), IF('Personnel Details'!$P$30="","", 'Personnel Details'!$P$30), IF(AND(NOT('Personnel Details'!$I$30=""), $B207&gt;='Personnel Details'!$I$30), IF('Personnel Details'!$K$30="", "", 'Personnel Details'!$K$30), IF('Personnel Details'!$F$30="", "", 'Personnel Details'!$F$30))))</f>
        <v/>
      </c>
      <c r="LF207" s="79" t="str">
        <f>IF(LD$9="", "", IF(AND(NOT('Personnel Details'!$N$30=""), $B207&gt;='Personnel Details'!$N$30), 'Personnel Details'!$Q$30, IF(AND(NOT('Personnel Details'!$I$30=""), $B207&gt;='Personnel Details'!$I$30), 'Personnel Details'!$L$30, 'Personnel Details'!$G$30)))</f>
        <v/>
      </c>
      <c r="LG207" s="59">
        <f t="shared" si="574"/>
        <v>0</v>
      </c>
      <c r="LH207" s="53"/>
      <c r="LJ207" s="78" t="str">
        <f>IF(LJ$9="", "", IF(AND(NOT('Personnel Details'!$N$31=""), $B207&gt;='Personnel Details'!$N$31), 'Personnel Details'!$O$31, IF(AND(NOT('Personnel Details'!$I$31=""), $B207&gt;='Personnel Details'!$I$31), 'Personnel Details'!$J$31, 'Personnel Details'!$E$31)))</f>
        <v/>
      </c>
      <c r="LK207" s="59" t="str">
        <f>IF(LJ$9="", "", IF(AND(NOT('Personnel Details'!$N$31=""), $B207&gt;='Personnel Details'!$N$31), IF('Personnel Details'!$P$31="","", 'Personnel Details'!$P$31), IF(AND(NOT('Personnel Details'!$I$31=""), $B207&gt;='Personnel Details'!$I$31), IF('Personnel Details'!$K$31="", "", 'Personnel Details'!$K$31), IF('Personnel Details'!$F$31="", "", 'Personnel Details'!$F$31))))</f>
        <v/>
      </c>
      <c r="LL207" s="79" t="str">
        <f>IF(LJ$9="", "", IF(AND(NOT('Personnel Details'!$N$31=""), $B207&gt;='Personnel Details'!$N$31), 'Personnel Details'!$Q$31, IF(AND(NOT('Personnel Details'!$I$31=""), $B207&gt;='Personnel Details'!$I$31), 'Personnel Details'!$L$31, 'Personnel Details'!$G$31)))</f>
        <v/>
      </c>
      <c r="LM207" s="59">
        <f t="shared" si="575"/>
        <v>0</v>
      </c>
      <c r="LN207" s="53"/>
      <c r="LP207" s="78" t="str">
        <f>IF(LP$9="", "", IF(AND(NOT('Personnel Details'!$N$32=""), $B207&gt;='Personnel Details'!$N$32), 'Personnel Details'!$O$32, IF(AND(NOT('Personnel Details'!$I$32=""), $B207&gt;='Personnel Details'!$I$32), 'Personnel Details'!$J$32, 'Personnel Details'!$E$32)))</f>
        <v/>
      </c>
      <c r="LQ207" s="59" t="str">
        <f>IF(LP$9="", "", IF(AND(NOT('Personnel Details'!$N$32=""), $B207&gt;='Personnel Details'!$N$32), IF('Personnel Details'!$P$32="","", 'Personnel Details'!$P$32), IF(AND(NOT('Personnel Details'!$I$32=""), $B207&gt;='Personnel Details'!$I$32), IF('Personnel Details'!$K$32="", "", 'Personnel Details'!$K$32), IF('Personnel Details'!$F$32="", "", 'Personnel Details'!$F$32))))</f>
        <v/>
      </c>
      <c r="LR207" s="79" t="str">
        <f>IF(LP$9="", "", IF(AND(NOT('Personnel Details'!$N$32=""), $B207&gt;='Personnel Details'!$N$32), 'Personnel Details'!$Q$32, IF(AND(NOT('Personnel Details'!$I$32=""), $B207&gt;='Personnel Details'!$I$32), 'Personnel Details'!$L$32, 'Personnel Details'!$G$32)))</f>
        <v/>
      </c>
      <c r="LS207" s="59">
        <f t="shared" si="576"/>
        <v>0</v>
      </c>
      <c r="LT207" s="53"/>
      <c r="LV207" s="78" t="str">
        <f>IF(LV$9="", "", IF(AND(NOT('Personnel Details'!$N$33=""), $B207&gt;='Personnel Details'!$N$33), 'Personnel Details'!$O$33, IF(AND(NOT('Personnel Details'!$I$33=""), $B207&gt;='Personnel Details'!$I$33), 'Personnel Details'!$J$33, 'Personnel Details'!$E$33)))</f>
        <v/>
      </c>
      <c r="LW207" s="59" t="str">
        <f>IF(LV$9="", "", IF(AND(NOT('Personnel Details'!$N$33=""), $B207&gt;='Personnel Details'!$N$33), IF('Personnel Details'!$P$33="","", 'Personnel Details'!$P$33), IF(AND(NOT('Personnel Details'!$I$33=""), $B207&gt;='Personnel Details'!$I$33), IF('Personnel Details'!$K$33="", "", 'Personnel Details'!$K$33), IF('Personnel Details'!$F$33="", "", 'Personnel Details'!$F$33))))</f>
        <v/>
      </c>
      <c r="LX207" s="79" t="str">
        <f>IF(LV$9="", "", IF(AND(NOT('Personnel Details'!$N$33=""), $B207&gt;='Personnel Details'!$N$33), 'Personnel Details'!$Q$33, IF(AND(NOT('Personnel Details'!$I$33=""), $B207&gt;='Personnel Details'!$I$33), 'Personnel Details'!$L$33, 'Personnel Details'!$G$33)))</f>
        <v/>
      </c>
      <c r="LY207" s="59">
        <f t="shared" si="577"/>
        <v>0</v>
      </c>
      <c r="LZ207" s="53"/>
      <c r="MB207" s="78" t="str">
        <f>IF(MB$9="", "", IF(AND(NOT('Personnel Details'!$N$34=""), $B207&gt;='Personnel Details'!$N$34), 'Personnel Details'!$O$34, IF(AND(NOT('Personnel Details'!$I$34=""), $B207&gt;='Personnel Details'!$I$34), 'Personnel Details'!$J$34, 'Personnel Details'!$E$34)))</f>
        <v/>
      </c>
      <c r="MC207" s="59" t="str">
        <f>IF(MB$9="", "", IF(AND(NOT('Personnel Details'!$N$34=""), $B207&gt;='Personnel Details'!$N$34), IF('Personnel Details'!$P$34="","", 'Personnel Details'!$P$34), IF(AND(NOT('Personnel Details'!$I$34=""), $B207&gt;='Personnel Details'!$I$34), IF('Personnel Details'!$K$34="", "", 'Personnel Details'!$K$34), IF('Personnel Details'!$F$34="", "", 'Personnel Details'!$F$34))))</f>
        <v/>
      </c>
      <c r="MD207" s="79" t="str">
        <f>IF(MB$9="", "", IF(AND(NOT('Personnel Details'!$N$34=""), $B207&gt;='Personnel Details'!$N$34), 'Personnel Details'!$Q$34, IF(AND(NOT('Personnel Details'!$I$34=""), $B207&gt;='Personnel Details'!$I$34), 'Personnel Details'!$L$34, 'Personnel Details'!$G$34)))</f>
        <v/>
      </c>
      <c r="ME207" s="59">
        <f t="shared" si="578"/>
        <v>0</v>
      </c>
      <c r="MF207" s="53"/>
      <c r="MH207" s="78" t="str">
        <f>IF(MH$9="", "", IF(AND(NOT('Personnel Details'!$N$35=""), $B207&gt;='Personnel Details'!$N$35), 'Personnel Details'!$O$35, IF(AND(NOT('Personnel Details'!$I$35=""), $B207&gt;='Personnel Details'!$I$35), 'Personnel Details'!$J$35, 'Personnel Details'!$E$35)))</f>
        <v/>
      </c>
      <c r="MI207" s="59" t="str">
        <f>IF(MH$9="", "", IF(AND(NOT('Personnel Details'!$N$35=""), $B207&gt;='Personnel Details'!$N$35), IF('Personnel Details'!$P$35="","", 'Personnel Details'!$P$35), IF(AND(NOT('Personnel Details'!$I$35=""), $B207&gt;='Personnel Details'!$I$35), IF('Personnel Details'!$K$35="", "", 'Personnel Details'!$K$35), IF('Personnel Details'!$F$35="", "", 'Personnel Details'!$F$35))))</f>
        <v/>
      </c>
      <c r="MJ207" s="79" t="str">
        <f>IF(MH$9="", "", IF(AND(NOT('Personnel Details'!$N$35=""), $B207&gt;='Personnel Details'!$N$35), 'Personnel Details'!$Q$35, IF(AND(NOT('Personnel Details'!$I$35=""), $B207&gt;='Personnel Details'!$I$35), 'Personnel Details'!$L$35, 'Personnel Details'!$G$35)))</f>
        <v/>
      </c>
      <c r="MK207" s="59">
        <f t="shared" si="579"/>
        <v>0</v>
      </c>
      <c r="ML207" s="53"/>
      <c r="MN207" s="78" t="str">
        <f>IF(MN$9="", "", IF(AND(NOT('Personnel Details'!$N$36=""), $B207&gt;='Personnel Details'!$N$36), 'Personnel Details'!$O$36, IF(AND(NOT('Personnel Details'!$I$36=""), $B207&gt;='Personnel Details'!$I$36), 'Personnel Details'!$J$36, 'Personnel Details'!$E$36)))</f>
        <v/>
      </c>
      <c r="MO207" s="59" t="str">
        <f>IF(MN$9="", "", IF(AND(NOT('Personnel Details'!$N$36=""), $B207&gt;='Personnel Details'!$N$36), IF('Personnel Details'!$P$36="","", 'Personnel Details'!$P$36), IF(AND(NOT('Personnel Details'!$I$36=""), $B207&gt;='Personnel Details'!$I$36), IF('Personnel Details'!$K$36="", "", 'Personnel Details'!$K$36), IF('Personnel Details'!$F$36="", "", 'Personnel Details'!$F$36))))</f>
        <v/>
      </c>
      <c r="MP207" s="79" t="str">
        <f>IF(MN$9="", "", IF(AND(NOT('Personnel Details'!$N$36=""), $B207&gt;='Personnel Details'!$N$36), 'Personnel Details'!$Q$36, IF(AND(NOT('Personnel Details'!$I$36=""), $B207&gt;='Personnel Details'!$I$36), 'Personnel Details'!$L$36, 'Personnel Details'!$G$36)))</f>
        <v/>
      </c>
      <c r="MQ207" s="59">
        <f t="shared" si="580"/>
        <v>0</v>
      </c>
      <c r="MR207" s="53"/>
      <c r="MT207" s="78" t="str">
        <f>IF(MT$9="", "", IF(AND(NOT('Personnel Details'!$N$37=""), $B207&gt;='Personnel Details'!$N$37), 'Personnel Details'!$O$37, IF(AND(NOT('Personnel Details'!$I$37=""), $B207&gt;='Personnel Details'!$I$37), 'Personnel Details'!$J$37, 'Personnel Details'!$E$37)))</f>
        <v/>
      </c>
      <c r="MU207" s="59" t="str">
        <f>IF(MT$9="", "", IF(AND(NOT('Personnel Details'!$N$37=""), $B207&gt;='Personnel Details'!$N$37), IF('Personnel Details'!$P$37="","", 'Personnel Details'!$P$37), IF(AND(NOT('Personnel Details'!$I$37=""), $B207&gt;='Personnel Details'!$I$37), IF('Personnel Details'!$K$37="", "", 'Personnel Details'!$K$37), IF('Personnel Details'!$F$37="", "", 'Personnel Details'!$F$37))))</f>
        <v/>
      </c>
      <c r="MV207" s="79" t="str">
        <f>IF(MT$9="", "", IF(AND(NOT('Personnel Details'!$N$37=""), $B207&gt;='Personnel Details'!$N$37), 'Personnel Details'!$Q$37, IF(AND(NOT('Personnel Details'!$I$37=""), $B207&gt;='Personnel Details'!$I$37), 'Personnel Details'!$L$37, 'Personnel Details'!$G$37)))</f>
        <v/>
      </c>
      <c r="MW207" s="59">
        <f t="shared" si="581"/>
        <v>0</v>
      </c>
      <c r="MX207" s="53"/>
      <c r="MZ207" s="78" t="str">
        <f>IF(MZ$9="", "", IF(AND(NOT('Personnel Details'!$N$38=""), $B207&gt;='Personnel Details'!$N$38), 'Personnel Details'!$O$38, IF(AND(NOT('Personnel Details'!$I$38=""), $B207&gt;='Personnel Details'!$I$38), 'Personnel Details'!$J$38, 'Personnel Details'!$E$38)))</f>
        <v/>
      </c>
      <c r="NA207" s="59" t="str">
        <f>IF(MZ$9="", "", IF(AND(NOT('Personnel Details'!$N$38=""), $B207&gt;='Personnel Details'!$N$38), IF('Personnel Details'!$P$38="","", 'Personnel Details'!$P$38), IF(AND(NOT('Personnel Details'!$I$38=""), $B207&gt;='Personnel Details'!$I$38), IF('Personnel Details'!$K$38="", "", 'Personnel Details'!$K$38), IF('Personnel Details'!$F$38="", "", 'Personnel Details'!$F$38))))</f>
        <v/>
      </c>
      <c r="NB207" s="79" t="str">
        <f>IF(MZ$9="", "", IF(AND(NOT('Personnel Details'!$N$38=""), $B207&gt;='Personnel Details'!$N$38), 'Personnel Details'!$Q$38, IF(AND(NOT('Personnel Details'!$I$38=""), $B207&gt;='Personnel Details'!$I$38), 'Personnel Details'!$L$38, 'Personnel Details'!$G$38)))</f>
        <v/>
      </c>
      <c r="NC207" s="59">
        <f t="shared" si="582"/>
        <v>0</v>
      </c>
      <c r="ND207" s="53"/>
      <c r="NF207" s="78" t="str">
        <f>IF(NF$9="", "", IF(AND(NOT('Personnel Details'!$N$39=""), $B207&gt;='Personnel Details'!$N$39), 'Personnel Details'!$O$39, IF(AND(NOT('Personnel Details'!$I$39=""), $B207&gt;='Personnel Details'!$I$39), 'Personnel Details'!$J$39, 'Personnel Details'!$E$39)))</f>
        <v/>
      </c>
      <c r="NG207" s="59" t="str">
        <f>IF(NF$9="", "", IF(AND(NOT('Personnel Details'!$N$39=""), $B207&gt;='Personnel Details'!$N$39), IF('Personnel Details'!$P$39="","", 'Personnel Details'!$P$39), IF(AND(NOT('Personnel Details'!$I$39=""), $B207&gt;='Personnel Details'!$I$39), IF('Personnel Details'!$K$39="", "", 'Personnel Details'!$K$39), IF('Personnel Details'!$F$39="", "", 'Personnel Details'!$F$39))))</f>
        <v/>
      </c>
      <c r="NH207" s="79" t="str">
        <f>IF(NF$9="", "", IF(AND(NOT('Personnel Details'!$N$39=""), $B207&gt;='Personnel Details'!$N$39), 'Personnel Details'!$Q$39, IF(AND(NOT('Personnel Details'!$I$39=""), $B207&gt;='Personnel Details'!$I$39), 'Personnel Details'!$L$39, 'Personnel Details'!$G$39)))</f>
        <v/>
      </c>
      <c r="NI207" s="59">
        <f t="shared" si="583"/>
        <v>0</v>
      </c>
      <c r="NJ207" s="53"/>
      <c r="NL207" s="78" t="str">
        <f>IF(NL$9="", "", IF(AND(NOT('Personnel Details'!$N$40=""), $B207&gt;='Personnel Details'!$N$40), 'Personnel Details'!$O$40, IF(AND(NOT('Personnel Details'!$I$40=""), $B207&gt;='Personnel Details'!$I$40), 'Personnel Details'!$J$40, 'Personnel Details'!$E$40)))</f>
        <v/>
      </c>
      <c r="NM207" s="59" t="str">
        <f>IF(NL$9="", "", IF(AND(NOT('Personnel Details'!$N$40=""), $B207&gt;='Personnel Details'!$N$40), IF('Personnel Details'!$P$40="","", 'Personnel Details'!$P$40), IF(AND(NOT('Personnel Details'!$I$40=""), $B207&gt;='Personnel Details'!$I$40), IF('Personnel Details'!$K$40="", "", 'Personnel Details'!$K$40), IF('Personnel Details'!$F$40="", "", 'Personnel Details'!$F$40))))</f>
        <v/>
      </c>
      <c r="NN207" s="79" t="str">
        <f>IF(NL$9="", "", IF(AND(NOT('Personnel Details'!$N$40=""), $B207&gt;='Personnel Details'!$N$40), 'Personnel Details'!$Q$40, IF(AND(NOT('Personnel Details'!$I$40=""), $B207&gt;='Personnel Details'!$I$40), 'Personnel Details'!$L$40, 'Personnel Details'!$G$40)))</f>
        <v/>
      </c>
      <c r="NO207" s="59">
        <f t="shared" si="584"/>
        <v>0</v>
      </c>
      <c r="NP207" s="53"/>
    </row>
    <row r="208" spans="1:380" x14ac:dyDescent="0.25">
      <c r="A208" s="32"/>
      <c r="B208" s="113">
        <f>IFERROR(IF(B207+1&gt;'Personnel Details'!$U$5, "", B207+1), "")</f>
        <v>44028</v>
      </c>
      <c r="C208" s="32"/>
      <c r="D208" s="120"/>
      <c r="E208" s="13" t="str">
        <f t="shared" si="463"/>
        <v/>
      </c>
      <c r="F208" s="13" t="str">
        <f t="shared" si="494"/>
        <v/>
      </c>
      <c r="G208" s="56" t="str">
        <f t="shared" si="585"/>
        <v/>
      </c>
      <c r="H208" s="16" t="str">
        <f t="shared" si="495"/>
        <v/>
      </c>
      <c r="I208" s="32"/>
      <c r="J208" s="120"/>
      <c r="K208" s="62" t="str">
        <f t="shared" si="464"/>
        <v/>
      </c>
      <c r="L208" s="62" t="str">
        <f t="shared" si="496"/>
        <v/>
      </c>
      <c r="M208" s="65" t="str">
        <f t="shared" si="586"/>
        <v/>
      </c>
      <c r="N208" s="68" t="str">
        <f t="shared" si="497"/>
        <v/>
      </c>
      <c r="O208" s="32"/>
      <c r="P208" s="120"/>
      <c r="Q208" s="62" t="str">
        <f t="shared" si="465"/>
        <v/>
      </c>
      <c r="R208" s="62" t="str">
        <f t="shared" si="498"/>
        <v/>
      </c>
      <c r="S208" s="65" t="str">
        <f t="shared" si="587"/>
        <v/>
      </c>
      <c r="T208" s="68" t="str">
        <f t="shared" si="499"/>
        <v/>
      </c>
      <c r="U208" s="32"/>
      <c r="V208" s="120"/>
      <c r="W208" s="62" t="str">
        <f t="shared" si="466"/>
        <v/>
      </c>
      <c r="X208" s="62" t="str">
        <f t="shared" si="500"/>
        <v/>
      </c>
      <c r="Y208" s="65" t="str">
        <f t="shared" si="588"/>
        <v/>
      </c>
      <c r="Z208" s="68" t="str">
        <f t="shared" si="501"/>
        <v/>
      </c>
      <c r="AA208" s="32"/>
      <c r="AB208" s="120"/>
      <c r="AC208" s="62" t="str">
        <f t="shared" si="467"/>
        <v/>
      </c>
      <c r="AD208" s="62" t="str">
        <f t="shared" si="502"/>
        <v/>
      </c>
      <c r="AE208" s="65" t="str">
        <f t="shared" si="589"/>
        <v/>
      </c>
      <c r="AF208" s="68" t="str">
        <f t="shared" si="503"/>
        <v/>
      </c>
      <c r="AG208" s="32"/>
      <c r="AH208" s="120"/>
      <c r="AI208" s="62" t="str">
        <f t="shared" si="468"/>
        <v/>
      </c>
      <c r="AJ208" s="62" t="str">
        <f t="shared" si="504"/>
        <v/>
      </c>
      <c r="AK208" s="65" t="str">
        <f t="shared" si="590"/>
        <v/>
      </c>
      <c r="AL208" s="68" t="str">
        <f t="shared" si="505"/>
        <v/>
      </c>
      <c r="AM208" s="32"/>
      <c r="AN208" s="120"/>
      <c r="AO208" s="62" t="str">
        <f t="shared" si="469"/>
        <v/>
      </c>
      <c r="AP208" s="62" t="str">
        <f t="shared" si="506"/>
        <v/>
      </c>
      <c r="AQ208" s="65" t="str">
        <f t="shared" si="591"/>
        <v/>
      </c>
      <c r="AR208" s="68" t="str">
        <f t="shared" si="507"/>
        <v/>
      </c>
      <c r="AS208" s="32"/>
      <c r="AT208" s="120"/>
      <c r="AU208" s="62" t="str">
        <f t="shared" si="470"/>
        <v/>
      </c>
      <c r="AV208" s="62" t="str">
        <f t="shared" si="508"/>
        <v/>
      </c>
      <c r="AW208" s="65" t="str">
        <f t="shared" si="592"/>
        <v/>
      </c>
      <c r="AX208" s="68" t="str">
        <f t="shared" si="509"/>
        <v/>
      </c>
      <c r="AY208" s="32"/>
      <c r="AZ208" s="120"/>
      <c r="BA208" s="62" t="str">
        <f t="shared" si="471"/>
        <v/>
      </c>
      <c r="BB208" s="62" t="str">
        <f t="shared" si="510"/>
        <v/>
      </c>
      <c r="BC208" s="65" t="str">
        <f t="shared" si="593"/>
        <v/>
      </c>
      <c r="BD208" s="68" t="str">
        <f t="shared" si="511"/>
        <v/>
      </c>
      <c r="BE208" s="32"/>
      <c r="BF208" s="120"/>
      <c r="BG208" s="62" t="str">
        <f t="shared" si="472"/>
        <v/>
      </c>
      <c r="BH208" s="62" t="str">
        <f t="shared" si="512"/>
        <v/>
      </c>
      <c r="BI208" s="65" t="str">
        <f t="shared" si="594"/>
        <v/>
      </c>
      <c r="BJ208" s="68" t="str">
        <f t="shared" si="513"/>
        <v/>
      </c>
      <c r="BK208" s="32"/>
      <c r="BL208" s="120"/>
      <c r="BM208" s="62" t="str">
        <f t="shared" si="473"/>
        <v/>
      </c>
      <c r="BN208" s="62" t="str">
        <f t="shared" si="514"/>
        <v/>
      </c>
      <c r="BO208" s="65" t="str">
        <f t="shared" si="595"/>
        <v/>
      </c>
      <c r="BP208" s="68" t="str">
        <f t="shared" si="515"/>
        <v/>
      </c>
      <c r="BQ208" s="32"/>
      <c r="BR208" s="120"/>
      <c r="BS208" s="62" t="str">
        <f t="shared" si="474"/>
        <v/>
      </c>
      <c r="BT208" s="62" t="str">
        <f t="shared" si="516"/>
        <v/>
      </c>
      <c r="BU208" s="65" t="str">
        <f t="shared" si="596"/>
        <v/>
      </c>
      <c r="BV208" s="68" t="str">
        <f t="shared" si="517"/>
        <v/>
      </c>
      <c r="BW208" s="32"/>
      <c r="BX208" s="120"/>
      <c r="BY208" s="62" t="str">
        <f t="shared" si="475"/>
        <v/>
      </c>
      <c r="BZ208" s="62" t="str">
        <f t="shared" si="518"/>
        <v/>
      </c>
      <c r="CA208" s="65" t="str">
        <f t="shared" si="597"/>
        <v/>
      </c>
      <c r="CB208" s="68" t="str">
        <f t="shared" si="519"/>
        <v/>
      </c>
      <c r="CC208" s="32"/>
      <c r="CD208" s="120"/>
      <c r="CE208" s="62" t="str">
        <f t="shared" si="476"/>
        <v/>
      </c>
      <c r="CF208" s="62" t="str">
        <f t="shared" si="520"/>
        <v/>
      </c>
      <c r="CG208" s="65" t="str">
        <f t="shared" si="598"/>
        <v/>
      </c>
      <c r="CH208" s="68" t="str">
        <f t="shared" si="521"/>
        <v/>
      </c>
      <c r="CI208" s="32"/>
      <c r="CJ208" s="120"/>
      <c r="CK208" s="62" t="str">
        <f t="shared" si="477"/>
        <v/>
      </c>
      <c r="CL208" s="62" t="str">
        <f t="shared" si="522"/>
        <v/>
      </c>
      <c r="CM208" s="65" t="str">
        <f t="shared" si="599"/>
        <v/>
      </c>
      <c r="CN208" s="68" t="str">
        <f t="shared" si="523"/>
        <v/>
      </c>
      <c r="CO208" s="32"/>
      <c r="CP208" s="120"/>
      <c r="CQ208" s="62" t="str">
        <f t="shared" si="478"/>
        <v/>
      </c>
      <c r="CR208" s="62" t="str">
        <f t="shared" si="524"/>
        <v/>
      </c>
      <c r="CS208" s="65" t="str">
        <f t="shared" si="600"/>
        <v/>
      </c>
      <c r="CT208" s="68" t="str">
        <f t="shared" si="525"/>
        <v/>
      </c>
      <c r="CU208" s="32"/>
      <c r="CV208" s="120"/>
      <c r="CW208" s="62" t="str">
        <f t="shared" si="479"/>
        <v/>
      </c>
      <c r="CX208" s="62" t="str">
        <f t="shared" si="526"/>
        <v/>
      </c>
      <c r="CY208" s="65" t="str">
        <f t="shared" si="601"/>
        <v/>
      </c>
      <c r="CZ208" s="68" t="str">
        <f t="shared" si="527"/>
        <v/>
      </c>
      <c r="DA208" s="32"/>
      <c r="DB208" s="120"/>
      <c r="DC208" s="62" t="str">
        <f t="shared" si="480"/>
        <v/>
      </c>
      <c r="DD208" s="62" t="str">
        <f t="shared" si="528"/>
        <v/>
      </c>
      <c r="DE208" s="65" t="str">
        <f t="shared" si="602"/>
        <v/>
      </c>
      <c r="DF208" s="68" t="str">
        <f t="shared" si="529"/>
        <v/>
      </c>
      <c r="DG208" s="32"/>
      <c r="DH208" s="120"/>
      <c r="DI208" s="62" t="str">
        <f t="shared" si="481"/>
        <v/>
      </c>
      <c r="DJ208" s="62" t="str">
        <f t="shared" si="530"/>
        <v/>
      </c>
      <c r="DK208" s="65" t="str">
        <f t="shared" si="603"/>
        <v/>
      </c>
      <c r="DL208" s="68" t="str">
        <f t="shared" si="531"/>
        <v/>
      </c>
      <c r="DM208" s="32"/>
      <c r="DN208" s="120"/>
      <c r="DO208" s="62" t="str">
        <f t="shared" si="482"/>
        <v/>
      </c>
      <c r="DP208" s="62" t="str">
        <f t="shared" si="532"/>
        <v/>
      </c>
      <c r="DQ208" s="65" t="str">
        <f t="shared" si="604"/>
        <v/>
      </c>
      <c r="DR208" s="68" t="str">
        <f t="shared" si="533"/>
        <v/>
      </c>
      <c r="DS208" s="32"/>
      <c r="DT208" s="120"/>
      <c r="DU208" s="62" t="str">
        <f t="shared" si="483"/>
        <v/>
      </c>
      <c r="DV208" s="62" t="str">
        <f t="shared" si="534"/>
        <v/>
      </c>
      <c r="DW208" s="65" t="str">
        <f t="shared" si="605"/>
        <v/>
      </c>
      <c r="DX208" s="68" t="str">
        <f t="shared" si="535"/>
        <v/>
      </c>
      <c r="DY208" s="32"/>
      <c r="DZ208" s="120"/>
      <c r="EA208" s="62" t="str">
        <f t="shared" si="484"/>
        <v/>
      </c>
      <c r="EB208" s="62" t="str">
        <f t="shared" si="536"/>
        <v/>
      </c>
      <c r="EC208" s="65" t="str">
        <f t="shared" si="606"/>
        <v/>
      </c>
      <c r="ED208" s="68" t="str">
        <f t="shared" si="537"/>
        <v/>
      </c>
      <c r="EE208" s="32"/>
      <c r="EF208" s="120"/>
      <c r="EG208" s="62" t="str">
        <f t="shared" si="485"/>
        <v/>
      </c>
      <c r="EH208" s="62" t="str">
        <f t="shared" si="538"/>
        <v/>
      </c>
      <c r="EI208" s="65" t="str">
        <f t="shared" si="607"/>
        <v/>
      </c>
      <c r="EJ208" s="68" t="str">
        <f t="shared" si="539"/>
        <v/>
      </c>
      <c r="EK208" s="32"/>
      <c r="EL208" s="120"/>
      <c r="EM208" s="62" t="str">
        <f t="shared" si="486"/>
        <v/>
      </c>
      <c r="EN208" s="62" t="str">
        <f t="shared" si="540"/>
        <v/>
      </c>
      <c r="EO208" s="65" t="str">
        <f t="shared" si="608"/>
        <v/>
      </c>
      <c r="EP208" s="68" t="str">
        <f t="shared" si="541"/>
        <v/>
      </c>
      <c r="EQ208" s="32"/>
      <c r="ER208" s="120"/>
      <c r="ES208" s="62" t="str">
        <f t="shared" si="487"/>
        <v/>
      </c>
      <c r="ET208" s="62" t="str">
        <f t="shared" si="542"/>
        <v/>
      </c>
      <c r="EU208" s="65" t="str">
        <f t="shared" si="609"/>
        <v/>
      </c>
      <c r="EV208" s="68" t="str">
        <f t="shared" si="543"/>
        <v/>
      </c>
      <c r="EW208" s="32"/>
      <c r="EX208" s="120"/>
      <c r="EY208" s="62" t="str">
        <f t="shared" si="488"/>
        <v/>
      </c>
      <c r="EZ208" s="62" t="str">
        <f t="shared" si="544"/>
        <v/>
      </c>
      <c r="FA208" s="65" t="str">
        <f t="shared" si="610"/>
        <v/>
      </c>
      <c r="FB208" s="68" t="str">
        <f t="shared" si="545"/>
        <v/>
      </c>
      <c r="FC208" s="32"/>
      <c r="FD208" s="120"/>
      <c r="FE208" s="62" t="str">
        <f t="shared" si="489"/>
        <v/>
      </c>
      <c r="FF208" s="62" t="str">
        <f t="shared" si="546"/>
        <v/>
      </c>
      <c r="FG208" s="65" t="str">
        <f t="shared" si="611"/>
        <v/>
      </c>
      <c r="FH208" s="68" t="str">
        <f t="shared" si="547"/>
        <v/>
      </c>
      <c r="FI208" s="32"/>
      <c r="FJ208" s="120"/>
      <c r="FK208" s="62" t="str">
        <f t="shared" si="490"/>
        <v/>
      </c>
      <c r="FL208" s="62" t="str">
        <f t="shared" si="548"/>
        <v/>
      </c>
      <c r="FM208" s="65" t="str">
        <f t="shared" si="612"/>
        <v/>
      </c>
      <c r="FN208" s="68" t="str">
        <f t="shared" si="549"/>
        <v/>
      </c>
      <c r="FO208" s="32"/>
      <c r="FP208" s="120"/>
      <c r="FQ208" s="62" t="str">
        <f t="shared" si="491"/>
        <v/>
      </c>
      <c r="FR208" s="62" t="str">
        <f t="shared" si="550"/>
        <v/>
      </c>
      <c r="FS208" s="65" t="str">
        <f t="shared" si="613"/>
        <v/>
      </c>
      <c r="FT208" s="68" t="str">
        <f t="shared" si="551"/>
        <v/>
      </c>
      <c r="FU208" s="32"/>
      <c r="FV208" s="120"/>
      <c r="FW208" s="62" t="str">
        <f t="shared" si="492"/>
        <v/>
      </c>
      <c r="FX208" s="62" t="str">
        <f t="shared" si="552"/>
        <v/>
      </c>
      <c r="FY208" s="65" t="str">
        <f t="shared" si="614"/>
        <v/>
      </c>
      <c r="FZ208" s="68" t="str">
        <f t="shared" si="553"/>
        <v/>
      </c>
      <c r="GA208" s="32"/>
      <c r="GC208" s="7" t="str">
        <f t="shared" si="554"/>
        <v>Jul 2020</v>
      </c>
      <c r="GD208" s="7" t="str">
        <f t="shared" ca="1" si="493"/>
        <v/>
      </c>
      <c r="GT208" s="71">
        <f>IF(GT$9="", "", IF(AND(NOT('Personnel Details'!$N$11=""), $B208&gt;='Personnel Details'!$N$11), 'Personnel Details'!$O$11, IF(AND(NOT('Personnel Details'!$I$11=""), $B208&gt;='Personnel Details'!$I$11), 'Personnel Details'!$J$11, 'Personnel Details'!$E$11)))</f>
        <v>0.8</v>
      </c>
      <c r="GU208" s="59" t="str">
        <f>IF(GT$9="", "", IF(AND(NOT('Personnel Details'!$N$11=""), $B208&gt;='Personnel Details'!$N$11), IF('Personnel Details'!$P$11="","", 'Personnel Details'!$P$11), IF(AND(NOT('Personnel Details'!$I$11=""), $B208&gt;='Personnel Details'!$I$11), IF('Personnel Details'!$K$11="", "", 'Personnel Details'!$K$11), IF('Personnel Details'!$F$11="", "", 'Personnel Details'!$F$11))))</f>
        <v/>
      </c>
      <c r="GV208" s="74">
        <f>IF(GT$9="", "", IF(AND(NOT('Personnel Details'!$N$11=""), $B208&gt;='Personnel Details'!$N$11), 'Personnel Details'!$Q$11, IF(AND(NOT('Personnel Details'!$I$11=""), $B208&gt;='Personnel Details'!$I$11), 'Personnel Details'!$L$11, 'Personnel Details'!$G$11)))</f>
        <v>0</v>
      </c>
      <c r="GW208" s="59">
        <f t="shared" si="555"/>
        <v>0</v>
      </c>
      <c r="GX208" s="53"/>
      <c r="GZ208" s="78">
        <f>IF(GZ$9="", "", IF(AND(NOT('Personnel Details'!$N$12=""), $B208&gt;='Personnel Details'!$N$12), 'Personnel Details'!$O$12, IF(AND(NOT('Personnel Details'!$I$12=""), $B208&gt;='Personnel Details'!$I$12), 'Personnel Details'!$J$12, 'Personnel Details'!$E$12)))</f>
        <v>0.8</v>
      </c>
      <c r="HA208" s="59" t="str">
        <f>IF(GZ$9="", "", IF(AND(NOT('Personnel Details'!$N$12=""), $B208&gt;='Personnel Details'!$N$12), IF('Personnel Details'!$P$12="","", 'Personnel Details'!$P$12), IF(AND(NOT('Personnel Details'!$I$12=""), $B208&gt;='Personnel Details'!$I$12), IF('Personnel Details'!$K$12="", "", 'Personnel Details'!$K$12), IF('Personnel Details'!$F$12="", "", 'Personnel Details'!$F$12))))</f>
        <v/>
      </c>
      <c r="HB208" s="79">
        <f>IF(GZ$9="", "", IF(AND(NOT('Personnel Details'!$N$12=""), $B208&gt;='Personnel Details'!$N$12), 'Personnel Details'!$Q$12, IF(AND(NOT('Personnel Details'!$I$12=""), $B208&gt;='Personnel Details'!$I$12), 'Personnel Details'!$L$12, 'Personnel Details'!$G$12)))</f>
        <v>0</v>
      </c>
      <c r="HC208" s="59">
        <f t="shared" si="556"/>
        <v>0</v>
      </c>
      <c r="HD208" s="53"/>
      <c r="HF208" s="78">
        <f>IF(HF$9="", "", IF(AND(NOT('Personnel Details'!$N$13=""), $B208&gt;='Personnel Details'!$N$13), 'Personnel Details'!$O$13, IF(AND(NOT('Personnel Details'!$I$13=""), $B208&gt;='Personnel Details'!$I$13), 'Personnel Details'!$J$13, 'Personnel Details'!$E$13)))</f>
        <v>0.8</v>
      </c>
      <c r="HG208" s="59" t="str">
        <f>IF(HF$9="", "", IF(AND(NOT('Personnel Details'!$N$13=""), $B208&gt;='Personnel Details'!$N$13), IF('Personnel Details'!$P$13="","", 'Personnel Details'!$P$13), IF(AND(NOT('Personnel Details'!$I$13=""), $B208&gt;='Personnel Details'!$I$13), IF('Personnel Details'!$K$13="", "", 'Personnel Details'!$K$13), IF('Personnel Details'!$F$13="", "", 'Personnel Details'!$F$13))))</f>
        <v/>
      </c>
      <c r="HH208" s="79">
        <f>IF(HF$9="", "", IF(AND(NOT('Personnel Details'!$N$13=""), $B208&gt;='Personnel Details'!$N$13), 'Personnel Details'!$Q$13, IF(AND(NOT('Personnel Details'!$I$13=""), $B208&gt;='Personnel Details'!$I$13), 'Personnel Details'!$L$13, 'Personnel Details'!$G$13)))</f>
        <v>0</v>
      </c>
      <c r="HI208" s="59">
        <f t="shared" si="557"/>
        <v>0</v>
      </c>
      <c r="HJ208" s="53"/>
      <c r="HL208" s="78">
        <f>IF(HL$9="", "", IF(AND(NOT('Personnel Details'!$N$14=""), $B208&gt;='Personnel Details'!$N$14), 'Personnel Details'!$O$14, IF(AND(NOT('Personnel Details'!$I$14=""), $B208&gt;='Personnel Details'!$I$14), 'Personnel Details'!$J$14, 'Personnel Details'!$E$14)))</f>
        <v>0.8</v>
      </c>
      <c r="HM208" s="59">
        <f>IF(HL$9="", "", IF(AND(NOT('Personnel Details'!$N$14=""), $B208&gt;='Personnel Details'!$N$14), IF('Personnel Details'!$P$14="","", 'Personnel Details'!$P$14), IF(AND(NOT('Personnel Details'!$I$14=""), $B208&gt;='Personnel Details'!$I$14), IF('Personnel Details'!$K$14="", "", 'Personnel Details'!$K$14), IF('Personnel Details'!$F$14="", "", 'Personnel Details'!$F$14))))</f>
        <v>2000</v>
      </c>
      <c r="HN208" s="79">
        <f>IF(HL$9="", "", IF(AND(NOT('Personnel Details'!$N$14=""), $B208&gt;='Personnel Details'!$N$14), 'Personnel Details'!$Q$14, IF(AND(NOT('Personnel Details'!$I$14=""), $B208&gt;='Personnel Details'!$I$14), 'Personnel Details'!$L$14, 'Personnel Details'!$G$14)))</f>
        <v>0.85</v>
      </c>
      <c r="HO208" s="59">
        <f t="shared" si="558"/>
        <v>0</v>
      </c>
      <c r="HP208" s="53"/>
      <c r="HR208" s="78" t="str">
        <f>IF(HR$9="", "", IF(AND(NOT('Personnel Details'!$N$15=""), $B208&gt;='Personnel Details'!$N$15), 'Personnel Details'!$O$15, IF(AND(NOT('Personnel Details'!$I$15=""), $B208&gt;='Personnel Details'!$I$15), 'Personnel Details'!$J$15, 'Personnel Details'!$E$15)))</f>
        <v/>
      </c>
      <c r="HS208" s="59" t="str">
        <f>IF(HR$9="", "", IF(AND(NOT('Personnel Details'!$N$15=""), $B208&gt;='Personnel Details'!$N$15), IF('Personnel Details'!$P$15="","", 'Personnel Details'!$P$15), IF(AND(NOT('Personnel Details'!$I$15=""), $B208&gt;='Personnel Details'!$I$15), IF('Personnel Details'!$K$15="", "", 'Personnel Details'!$K$15), IF('Personnel Details'!$F$15="", "", 'Personnel Details'!$F$15))))</f>
        <v/>
      </c>
      <c r="HT208" s="79" t="str">
        <f>IF(HR$9="", "", IF(AND(NOT('Personnel Details'!$N$15=""), $B208&gt;='Personnel Details'!$N$15), 'Personnel Details'!$Q$15, IF(AND(NOT('Personnel Details'!$I$15=""), $B208&gt;='Personnel Details'!$I$15), 'Personnel Details'!$L$15, 'Personnel Details'!$G$15)))</f>
        <v/>
      </c>
      <c r="HU208" s="59">
        <f t="shared" si="559"/>
        <v>0</v>
      </c>
      <c r="HV208" s="53"/>
      <c r="HX208" s="78" t="str">
        <f>IF(HX$9="", "", IF(AND(NOT('Personnel Details'!$N$16=""), $B208&gt;='Personnel Details'!$N$16), 'Personnel Details'!$O$16, IF(AND(NOT('Personnel Details'!$I$16=""), $B208&gt;='Personnel Details'!$I$16), 'Personnel Details'!$J$16, 'Personnel Details'!$E$16)))</f>
        <v/>
      </c>
      <c r="HY208" s="59" t="str">
        <f>IF(HX$9="", "", IF(AND(NOT('Personnel Details'!$N$16=""), $B208&gt;='Personnel Details'!$N$16), IF('Personnel Details'!$P$16="","", 'Personnel Details'!$P$16), IF(AND(NOT('Personnel Details'!$I$16=""), $B208&gt;='Personnel Details'!$I$16), IF('Personnel Details'!$K$16="", "", 'Personnel Details'!$K$16), IF('Personnel Details'!$F$16="", "", 'Personnel Details'!$F$16))))</f>
        <v/>
      </c>
      <c r="HZ208" s="79" t="str">
        <f>IF(HX$9="", "", IF(AND(NOT('Personnel Details'!$N$16=""), $B208&gt;='Personnel Details'!$N$16), 'Personnel Details'!$Q$16, IF(AND(NOT('Personnel Details'!$I$16=""), $B208&gt;='Personnel Details'!$I$16), 'Personnel Details'!$L$16, 'Personnel Details'!$G$16)))</f>
        <v/>
      </c>
      <c r="IA208" s="59">
        <f t="shared" si="560"/>
        <v>0</v>
      </c>
      <c r="IB208" s="53"/>
      <c r="ID208" s="78" t="str">
        <f>IF(ID$9="", "", IF(AND(NOT('Personnel Details'!$N$17=""), $B208&gt;='Personnel Details'!$N$17), 'Personnel Details'!$O$17, IF(AND(NOT('Personnel Details'!$I$17=""), $B208&gt;='Personnel Details'!$I$17), 'Personnel Details'!$J$17, 'Personnel Details'!$E$17)))</f>
        <v/>
      </c>
      <c r="IE208" s="59" t="str">
        <f>IF(ID$9="", "", IF(AND(NOT('Personnel Details'!$N$17=""), $B208&gt;='Personnel Details'!$N$17), IF('Personnel Details'!$P$17="","", 'Personnel Details'!$P$17), IF(AND(NOT('Personnel Details'!$I$17=""), $B208&gt;='Personnel Details'!$I$17), IF('Personnel Details'!$K$17="", "", 'Personnel Details'!$K$17), IF('Personnel Details'!$F$17="", "", 'Personnel Details'!$F$17))))</f>
        <v/>
      </c>
      <c r="IF208" s="79" t="str">
        <f>IF(ID$9="", "", IF(AND(NOT('Personnel Details'!$N$17=""), $B208&gt;='Personnel Details'!$N$17), 'Personnel Details'!$Q$17, IF(AND(NOT('Personnel Details'!$I$17=""), $B208&gt;='Personnel Details'!$I$17), 'Personnel Details'!$L$17, 'Personnel Details'!$G$17)))</f>
        <v/>
      </c>
      <c r="IG208" s="59">
        <f t="shared" si="561"/>
        <v>0</v>
      </c>
      <c r="IH208" s="53"/>
      <c r="IJ208" s="78" t="str">
        <f>IF(IJ$9="", "", IF(AND(NOT('Personnel Details'!$N$18=""), $B208&gt;='Personnel Details'!$N$18), 'Personnel Details'!$O$18, IF(AND(NOT('Personnel Details'!$I$18=""), $B208&gt;='Personnel Details'!$I$18), 'Personnel Details'!$J$18, 'Personnel Details'!$E$18)))</f>
        <v/>
      </c>
      <c r="IK208" s="59" t="str">
        <f>IF(IJ$9="", "", IF(AND(NOT('Personnel Details'!$N$18=""), $B208&gt;='Personnel Details'!$N$18), IF('Personnel Details'!$P$18="","", 'Personnel Details'!$P$18), IF(AND(NOT('Personnel Details'!$I$18=""), $B208&gt;='Personnel Details'!$I$18), IF('Personnel Details'!$K$18="", "", 'Personnel Details'!$K$18), IF('Personnel Details'!$F$18="", "", 'Personnel Details'!$F$18))))</f>
        <v/>
      </c>
      <c r="IL208" s="79" t="str">
        <f>IF(IJ$9="", "", IF(AND(NOT('Personnel Details'!$N$18=""), $B208&gt;='Personnel Details'!$N$18), 'Personnel Details'!$Q$18, IF(AND(NOT('Personnel Details'!$I$18=""), $B208&gt;='Personnel Details'!$I$18), 'Personnel Details'!$L$18, 'Personnel Details'!$G$18)))</f>
        <v/>
      </c>
      <c r="IM208" s="59">
        <f t="shared" si="562"/>
        <v>0</v>
      </c>
      <c r="IN208" s="53"/>
      <c r="IP208" s="78" t="str">
        <f>IF(IP$9="", "", IF(AND(NOT('Personnel Details'!$N$19=""), $B208&gt;='Personnel Details'!$N$19), 'Personnel Details'!$O$19, IF(AND(NOT('Personnel Details'!$I$19=""), $B208&gt;='Personnel Details'!$I$19), 'Personnel Details'!$J$19, 'Personnel Details'!$E$19)))</f>
        <v/>
      </c>
      <c r="IQ208" s="59" t="str">
        <f>IF(IP$9="", "", IF(AND(NOT('Personnel Details'!$N$19=""), $B208&gt;='Personnel Details'!$N$19), IF('Personnel Details'!$P$19="","", 'Personnel Details'!$P$19), IF(AND(NOT('Personnel Details'!$I$19=""), $B208&gt;='Personnel Details'!$I$19), IF('Personnel Details'!$K$19="", "", 'Personnel Details'!$K$19), IF('Personnel Details'!$F$19="", "", 'Personnel Details'!$F$19))))</f>
        <v/>
      </c>
      <c r="IR208" s="79" t="str">
        <f>IF(IP$9="", "", IF(AND(NOT('Personnel Details'!$N$19=""), $B208&gt;='Personnel Details'!$N$19), 'Personnel Details'!$Q$19, IF(AND(NOT('Personnel Details'!$I$19=""), $B208&gt;='Personnel Details'!$I$19), 'Personnel Details'!$L$19, 'Personnel Details'!$G$19)))</f>
        <v/>
      </c>
      <c r="IS208" s="59">
        <f t="shared" si="563"/>
        <v>0</v>
      </c>
      <c r="IT208" s="53"/>
      <c r="IV208" s="78" t="str">
        <f>IF(IV$9="", "", IF(AND(NOT('Personnel Details'!$N$20=""), $B208&gt;='Personnel Details'!$N$20), 'Personnel Details'!$O$20, IF(AND(NOT('Personnel Details'!$I$20=""), $B208&gt;='Personnel Details'!$I$20), 'Personnel Details'!$J$20, 'Personnel Details'!$E$20)))</f>
        <v/>
      </c>
      <c r="IW208" s="59" t="str">
        <f>IF(IV$9="", "", IF(AND(NOT('Personnel Details'!$N$20=""), $B208&gt;='Personnel Details'!$N$20), IF('Personnel Details'!$P$20="","", 'Personnel Details'!$P$20), IF(AND(NOT('Personnel Details'!$I$20=""), $B208&gt;='Personnel Details'!$I$20), IF('Personnel Details'!$K$20="", "", 'Personnel Details'!$K$20), IF('Personnel Details'!$F$20="", "", 'Personnel Details'!$F$20))))</f>
        <v/>
      </c>
      <c r="IX208" s="79" t="str">
        <f>IF(IV$9="", "", IF(AND(NOT('Personnel Details'!$N$20=""), $B208&gt;='Personnel Details'!$N$20), 'Personnel Details'!$Q$20, IF(AND(NOT('Personnel Details'!$I$20=""), $B208&gt;='Personnel Details'!$I$20), 'Personnel Details'!$L$20, 'Personnel Details'!$G$20)))</f>
        <v/>
      </c>
      <c r="IY208" s="59">
        <f t="shared" si="564"/>
        <v>0</v>
      </c>
      <c r="IZ208" s="53"/>
      <c r="JB208" s="78" t="str">
        <f>IF(JB$9="", "", IF(AND(NOT('Personnel Details'!$N$21=""), $B208&gt;='Personnel Details'!$N$21), 'Personnel Details'!$O$21, IF(AND(NOT('Personnel Details'!$I$21=""), $B208&gt;='Personnel Details'!$I$21), 'Personnel Details'!$J$21, 'Personnel Details'!$E$21)))</f>
        <v/>
      </c>
      <c r="JC208" s="59" t="str">
        <f>IF(JB$9="", "", IF(AND(NOT('Personnel Details'!$N$21=""), $B208&gt;='Personnel Details'!$N$21), IF('Personnel Details'!$P$21="","", 'Personnel Details'!$P$21), IF(AND(NOT('Personnel Details'!$I$21=""), $B208&gt;='Personnel Details'!$I$21), IF('Personnel Details'!$K$21="", "", 'Personnel Details'!$K$21), IF('Personnel Details'!$F$21="", "", 'Personnel Details'!$F$21))))</f>
        <v/>
      </c>
      <c r="JD208" s="79" t="str">
        <f>IF(JB$9="", "", IF(AND(NOT('Personnel Details'!$N$21=""), $B208&gt;='Personnel Details'!$N$21), 'Personnel Details'!$Q$21, IF(AND(NOT('Personnel Details'!$I$21=""), $B208&gt;='Personnel Details'!$I$21), 'Personnel Details'!$L$21, 'Personnel Details'!$G$21)))</f>
        <v/>
      </c>
      <c r="JE208" s="59">
        <f t="shared" si="565"/>
        <v>0</v>
      </c>
      <c r="JF208" s="53"/>
      <c r="JH208" s="78" t="str">
        <f>IF(JH$9="", "", IF(AND(NOT('Personnel Details'!$N$22=""), $B208&gt;='Personnel Details'!$N$22), 'Personnel Details'!$O$22, IF(AND(NOT('Personnel Details'!$I$22=""), $B208&gt;='Personnel Details'!$I$22), 'Personnel Details'!$J$22, 'Personnel Details'!$E$22)))</f>
        <v/>
      </c>
      <c r="JI208" s="59" t="str">
        <f>IF(JH$9="", "", IF(AND(NOT('Personnel Details'!$N$22=""), $B208&gt;='Personnel Details'!$N$22), IF('Personnel Details'!$P$22="","", 'Personnel Details'!$P$22), IF(AND(NOT('Personnel Details'!$I$22=""), $B208&gt;='Personnel Details'!$I$22), IF('Personnel Details'!$K$22="", "", 'Personnel Details'!$K$22), IF('Personnel Details'!$F$22="", "", 'Personnel Details'!$F$22))))</f>
        <v/>
      </c>
      <c r="JJ208" s="79" t="str">
        <f>IF(JH$9="", "", IF(AND(NOT('Personnel Details'!$N$22=""), $B208&gt;='Personnel Details'!$N$22), 'Personnel Details'!$Q$22, IF(AND(NOT('Personnel Details'!$I$22=""), $B208&gt;='Personnel Details'!$I$22), 'Personnel Details'!$L$22, 'Personnel Details'!$G$22)))</f>
        <v/>
      </c>
      <c r="JK208" s="59">
        <f t="shared" si="566"/>
        <v>0</v>
      </c>
      <c r="JL208" s="53"/>
      <c r="JN208" s="78" t="str">
        <f>IF(JN$9="", "", IF(AND(NOT('Personnel Details'!$N$23=""), $B208&gt;='Personnel Details'!$N$23), 'Personnel Details'!$O$23, IF(AND(NOT('Personnel Details'!$I$23=""), $B208&gt;='Personnel Details'!$I$23), 'Personnel Details'!$J$23, 'Personnel Details'!$E$23)))</f>
        <v/>
      </c>
      <c r="JO208" s="59" t="str">
        <f>IF(JN$9="", "", IF(AND(NOT('Personnel Details'!$N$23=""), $B208&gt;='Personnel Details'!$N$23), IF('Personnel Details'!$P$23="","", 'Personnel Details'!$P$23), IF(AND(NOT('Personnel Details'!$I$23=""), $B208&gt;='Personnel Details'!$I$23), IF('Personnel Details'!$K$23="", "", 'Personnel Details'!$K$23), IF('Personnel Details'!$F$23="", "", 'Personnel Details'!$F$23))))</f>
        <v/>
      </c>
      <c r="JP208" s="79" t="str">
        <f>IF(JN$9="", "", IF(AND(NOT('Personnel Details'!$N$23=""), $B208&gt;='Personnel Details'!$N$23), 'Personnel Details'!$Q$23, IF(AND(NOT('Personnel Details'!$I$23=""), $B208&gt;='Personnel Details'!$I$23), 'Personnel Details'!$L$23, 'Personnel Details'!$G$23)))</f>
        <v/>
      </c>
      <c r="JQ208" s="59">
        <f t="shared" si="567"/>
        <v>0</v>
      </c>
      <c r="JR208" s="53"/>
      <c r="JT208" s="78" t="str">
        <f>IF(JT$9="", "", IF(AND(NOT('Personnel Details'!$N$24=""), $B208&gt;='Personnel Details'!$N$24), 'Personnel Details'!$O$24, IF(AND(NOT('Personnel Details'!$I$24=""), $B208&gt;='Personnel Details'!$I$24), 'Personnel Details'!$J$24, 'Personnel Details'!$E$24)))</f>
        <v/>
      </c>
      <c r="JU208" s="59" t="str">
        <f>IF(JT$9="", "", IF(AND(NOT('Personnel Details'!$N$24=""), $B208&gt;='Personnel Details'!$N$24), IF('Personnel Details'!$P$24="","", 'Personnel Details'!$P$24), IF(AND(NOT('Personnel Details'!$I$24=""), $B208&gt;='Personnel Details'!$I$24), IF('Personnel Details'!$K$24="", "", 'Personnel Details'!$K$24), IF('Personnel Details'!$F$24="", "", 'Personnel Details'!$F$24))))</f>
        <v/>
      </c>
      <c r="JV208" s="79" t="str">
        <f>IF(JT$9="", "", IF(AND(NOT('Personnel Details'!$N$24=""), $B208&gt;='Personnel Details'!$N$24), 'Personnel Details'!$Q$24, IF(AND(NOT('Personnel Details'!$I$24=""), $B208&gt;='Personnel Details'!$I$24), 'Personnel Details'!$L$24, 'Personnel Details'!$G$24)))</f>
        <v/>
      </c>
      <c r="JW208" s="59">
        <f t="shared" si="568"/>
        <v>0</v>
      </c>
      <c r="JX208" s="53"/>
      <c r="JZ208" s="78" t="str">
        <f>IF(JZ$9="", "", IF(AND(NOT('Personnel Details'!$N$25=""), $B208&gt;='Personnel Details'!$N$25), 'Personnel Details'!$O$25, IF(AND(NOT('Personnel Details'!$I$25=""), $B208&gt;='Personnel Details'!$I$25), 'Personnel Details'!$J$25, 'Personnel Details'!$E$25)))</f>
        <v/>
      </c>
      <c r="KA208" s="59" t="str">
        <f>IF(JZ$9="", "", IF(AND(NOT('Personnel Details'!$N$25=""), $B208&gt;='Personnel Details'!$N$25), IF('Personnel Details'!$P$25="","", 'Personnel Details'!$P$25), IF(AND(NOT('Personnel Details'!$I$25=""), $B208&gt;='Personnel Details'!$I$25), IF('Personnel Details'!$K$25="", "", 'Personnel Details'!$K$25), IF('Personnel Details'!$F$25="", "", 'Personnel Details'!$F$25))))</f>
        <v/>
      </c>
      <c r="KB208" s="79" t="str">
        <f>IF(JZ$9="", "", IF(AND(NOT('Personnel Details'!$N$25=""), $B208&gt;='Personnel Details'!$N$25), 'Personnel Details'!$Q$25, IF(AND(NOT('Personnel Details'!$I$25=""), $B208&gt;='Personnel Details'!$I$25), 'Personnel Details'!$L$25, 'Personnel Details'!$G$25)))</f>
        <v/>
      </c>
      <c r="KC208" s="59">
        <f t="shared" si="569"/>
        <v>0</v>
      </c>
      <c r="KD208" s="53"/>
      <c r="KF208" s="78" t="str">
        <f>IF(KF$9="", "", IF(AND(NOT('Personnel Details'!$N$26=""), $B208&gt;='Personnel Details'!$N$26), 'Personnel Details'!$O$26, IF(AND(NOT('Personnel Details'!$I$26=""), $B208&gt;='Personnel Details'!$I$26), 'Personnel Details'!$J$26, 'Personnel Details'!$E$26)))</f>
        <v/>
      </c>
      <c r="KG208" s="59" t="str">
        <f>IF(KF$9="", "", IF(AND(NOT('Personnel Details'!$N$26=""), $B208&gt;='Personnel Details'!$N$26), IF('Personnel Details'!$P$26="","", 'Personnel Details'!$P$26), IF(AND(NOT('Personnel Details'!$I$26=""), $B208&gt;='Personnel Details'!$I$26), IF('Personnel Details'!$K$26="", "", 'Personnel Details'!$K$26), IF('Personnel Details'!$F$26="", "", 'Personnel Details'!$F$26))))</f>
        <v/>
      </c>
      <c r="KH208" s="79" t="str">
        <f>IF(KF$9="", "", IF(AND(NOT('Personnel Details'!$N$26=""), $B208&gt;='Personnel Details'!$N$26), 'Personnel Details'!$Q$26, IF(AND(NOT('Personnel Details'!$I$26=""), $B208&gt;='Personnel Details'!$I$26), 'Personnel Details'!$L$26, 'Personnel Details'!$G$26)))</f>
        <v/>
      </c>
      <c r="KI208" s="59">
        <f t="shared" si="570"/>
        <v>0</v>
      </c>
      <c r="KJ208" s="53"/>
      <c r="KL208" s="78" t="str">
        <f>IF(KL$9="", "", IF(AND(NOT('Personnel Details'!$N$27=""), $B208&gt;='Personnel Details'!$N$27), 'Personnel Details'!$O$27, IF(AND(NOT('Personnel Details'!$I$27=""), $B208&gt;='Personnel Details'!$I$27), 'Personnel Details'!$J$27, 'Personnel Details'!$E$27)))</f>
        <v/>
      </c>
      <c r="KM208" s="59" t="str">
        <f>IF(KL$9="", "", IF(AND(NOT('Personnel Details'!$N$27=""), $B208&gt;='Personnel Details'!$N$27), IF('Personnel Details'!$P$27="","", 'Personnel Details'!$P$27), IF(AND(NOT('Personnel Details'!$I$27=""), $B208&gt;='Personnel Details'!$I$27), IF('Personnel Details'!$K$27="", "", 'Personnel Details'!$K$27), IF('Personnel Details'!$F$27="", "", 'Personnel Details'!$F$27))))</f>
        <v/>
      </c>
      <c r="KN208" s="79" t="str">
        <f>IF(KL$9="", "", IF(AND(NOT('Personnel Details'!$N$27=""), $B208&gt;='Personnel Details'!$N$27), 'Personnel Details'!$Q$27, IF(AND(NOT('Personnel Details'!$I$27=""), $B208&gt;='Personnel Details'!$I$27), 'Personnel Details'!$L$27, 'Personnel Details'!$G$27)))</f>
        <v/>
      </c>
      <c r="KO208" s="59">
        <f t="shared" si="571"/>
        <v>0</v>
      </c>
      <c r="KP208" s="53"/>
      <c r="KR208" s="78" t="str">
        <f>IF(KR$9="", "", IF(AND(NOT('Personnel Details'!$N$28=""), $B208&gt;='Personnel Details'!$N$28), 'Personnel Details'!$O$28, IF(AND(NOT('Personnel Details'!$I$28=""), $B208&gt;='Personnel Details'!$I$28), 'Personnel Details'!$J$28, 'Personnel Details'!$E$28)))</f>
        <v/>
      </c>
      <c r="KS208" s="59" t="str">
        <f>IF(KR$9="", "", IF(AND(NOT('Personnel Details'!$N$28=""), $B208&gt;='Personnel Details'!$N$28), IF('Personnel Details'!$P$28="","", 'Personnel Details'!$P$28), IF(AND(NOT('Personnel Details'!$I$28=""), $B208&gt;='Personnel Details'!$I$28), IF('Personnel Details'!$K$28="", "", 'Personnel Details'!$K$28), IF('Personnel Details'!$F$28="", "", 'Personnel Details'!$F$28))))</f>
        <v/>
      </c>
      <c r="KT208" s="79" t="str">
        <f>IF(KR$9="", "", IF(AND(NOT('Personnel Details'!$N$28=""), $B208&gt;='Personnel Details'!$N$28), 'Personnel Details'!$Q$28, IF(AND(NOT('Personnel Details'!$I$28=""), $B208&gt;='Personnel Details'!$I$28), 'Personnel Details'!$L$28, 'Personnel Details'!$G$28)))</f>
        <v/>
      </c>
      <c r="KU208" s="59">
        <f t="shared" si="572"/>
        <v>0</v>
      </c>
      <c r="KV208" s="53"/>
      <c r="KX208" s="78" t="str">
        <f>IF(KX$9="", "", IF(AND(NOT('Personnel Details'!$N$29=""), $B208&gt;='Personnel Details'!$N$29), 'Personnel Details'!$O$29, IF(AND(NOT('Personnel Details'!$I$29=""), $B208&gt;='Personnel Details'!$I$29), 'Personnel Details'!$J$29, 'Personnel Details'!$E$29)))</f>
        <v/>
      </c>
      <c r="KY208" s="59" t="str">
        <f>IF(KX$9="", "", IF(AND(NOT('Personnel Details'!$N$29=""), $B208&gt;='Personnel Details'!$N$29), IF('Personnel Details'!$P$29="","", 'Personnel Details'!$P$29), IF(AND(NOT('Personnel Details'!$I$29=""), $B208&gt;='Personnel Details'!$I$29), IF('Personnel Details'!$K$29="", "", 'Personnel Details'!$K$29), IF('Personnel Details'!$F$29="", "", 'Personnel Details'!$F$29))))</f>
        <v/>
      </c>
      <c r="KZ208" s="79" t="str">
        <f>IF(KX$9="", "", IF(AND(NOT('Personnel Details'!$N$29=""), $B208&gt;='Personnel Details'!$N$29), 'Personnel Details'!$Q$29, IF(AND(NOT('Personnel Details'!$I$29=""), $B208&gt;='Personnel Details'!$I$29), 'Personnel Details'!$L$29, 'Personnel Details'!$G$29)))</f>
        <v/>
      </c>
      <c r="LA208" s="59">
        <f t="shared" si="573"/>
        <v>0</v>
      </c>
      <c r="LB208" s="53"/>
      <c r="LD208" s="78" t="str">
        <f>IF(LD$9="", "", IF(AND(NOT('Personnel Details'!$N$30=""), $B208&gt;='Personnel Details'!$N$30), 'Personnel Details'!$O$30, IF(AND(NOT('Personnel Details'!$I$30=""), $B208&gt;='Personnel Details'!$I$30), 'Personnel Details'!$J$30, 'Personnel Details'!$E$30)))</f>
        <v/>
      </c>
      <c r="LE208" s="59" t="str">
        <f>IF(LD$9="", "", IF(AND(NOT('Personnel Details'!$N$30=""), $B208&gt;='Personnel Details'!$N$30), IF('Personnel Details'!$P$30="","", 'Personnel Details'!$P$30), IF(AND(NOT('Personnel Details'!$I$30=""), $B208&gt;='Personnel Details'!$I$30), IF('Personnel Details'!$K$30="", "", 'Personnel Details'!$K$30), IF('Personnel Details'!$F$30="", "", 'Personnel Details'!$F$30))))</f>
        <v/>
      </c>
      <c r="LF208" s="79" t="str">
        <f>IF(LD$9="", "", IF(AND(NOT('Personnel Details'!$N$30=""), $B208&gt;='Personnel Details'!$N$30), 'Personnel Details'!$Q$30, IF(AND(NOT('Personnel Details'!$I$30=""), $B208&gt;='Personnel Details'!$I$30), 'Personnel Details'!$L$30, 'Personnel Details'!$G$30)))</f>
        <v/>
      </c>
      <c r="LG208" s="59">
        <f t="shared" si="574"/>
        <v>0</v>
      </c>
      <c r="LH208" s="53"/>
      <c r="LJ208" s="78" t="str">
        <f>IF(LJ$9="", "", IF(AND(NOT('Personnel Details'!$N$31=""), $B208&gt;='Personnel Details'!$N$31), 'Personnel Details'!$O$31, IF(AND(NOT('Personnel Details'!$I$31=""), $B208&gt;='Personnel Details'!$I$31), 'Personnel Details'!$J$31, 'Personnel Details'!$E$31)))</f>
        <v/>
      </c>
      <c r="LK208" s="59" t="str">
        <f>IF(LJ$9="", "", IF(AND(NOT('Personnel Details'!$N$31=""), $B208&gt;='Personnel Details'!$N$31), IF('Personnel Details'!$P$31="","", 'Personnel Details'!$P$31), IF(AND(NOT('Personnel Details'!$I$31=""), $B208&gt;='Personnel Details'!$I$31), IF('Personnel Details'!$K$31="", "", 'Personnel Details'!$K$31), IF('Personnel Details'!$F$31="", "", 'Personnel Details'!$F$31))))</f>
        <v/>
      </c>
      <c r="LL208" s="79" t="str">
        <f>IF(LJ$9="", "", IF(AND(NOT('Personnel Details'!$N$31=""), $B208&gt;='Personnel Details'!$N$31), 'Personnel Details'!$Q$31, IF(AND(NOT('Personnel Details'!$I$31=""), $B208&gt;='Personnel Details'!$I$31), 'Personnel Details'!$L$31, 'Personnel Details'!$G$31)))</f>
        <v/>
      </c>
      <c r="LM208" s="59">
        <f t="shared" si="575"/>
        <v>0</v>
      </c>
      <c r="LN208" s="53"/>
      <c r="LP208" s="78" t="str">
        <f>IF(LP$9="", "", IF(AND(NOT('Personnel Details'!$N$32=""), $B208&gt;='Personnel Details'!$N$32), 'Personnel Details'!$O$32, IF(AND(NOT('Personnel Details'!$I$32=""), $B208&gt;='Personnel Details'!$I$32), 'Personnel Details'!$J$32, 'Personnel Details'!$E$32)))</f>
        <v/>
      </c>
      <c r="LQ208" s="59" t="str">
        <f>IF(LP$9="", "", IF(AND(NOT('Personnel Details'!$N$32=""), $B208&gt;='Personnel Details'!$N$32), IF('Personnel Details'!$P$32="","", 'Personnel Details'!$P$32), IF(AND(NOT('Personnel Details'!$I$32=""), $B208&gt;='Personnel Details'!$I$32), IF('Personnel Details'!$K$32="", "", 'Personnel Details'!$K$32), IF('Personnel Details'!$F$32="", "", 'Personnel Details'!$F$32))))</f>
        <v/>
      </c>
      <c r="LR208" s="79" t="str">
        <f>IF(LP$9="", "", IF(AND(NOT('Personnel Details'!$N$32=""), $B208&gt;='Personnel Details'!$N$32), 'Personnel Details'!$Q$32, IF(AND(NOT('Personnel Details'!$I$32=""), $B208&gt;='Personnel Details'!$I$32), 'Personnel Details'!$L$32, 'Personnel Details'!$G$32)))</f>
        <v/>
      </c>
      <c r="LS208" s="59">
        <f t="shared" si="576"/>
        <v>0</v>
      </c>
      <c r="LT208" s="53"/>
      <c r="LV208" s="78" t="str">
        <f>IF(LV$9="", "", IF(AND(NOT('Personnel Details'!$N$33=""), $B208&gt;='Personnel Details'!$N$33), 'Personnel Details'!$O$33, IF(AND(NOT('Personnel Details'!$I$33=""), $B208&gt;='Personnel Details'!$I$33), 'Personnel Details'!$J$33, 'Personnel Details'!$E$33)))</f>
        <v/>
      </c>
      <c r="LW208" s="59" t="str">
        <f>IF(LV$9="", "", IF(AND(NOT('Personnel Details'!$N$33=""), $B208&gt;='Personnel Details'!$N$33), IF('Personnel Details'!$P$33="","", 'Personnel Details'!$P$33), IF(AND(NOT('Personnel Details'!$I$33=""), $B208&gt;='Personnel Details'!$I$33), IF('Personnel Details'!$K$33="", "", 'Personnel Details'!$K$33), IF('Personnel Details'!$F$33="", "", 'Personnel Details'!$F$33))))</f>
        <v/>
      </c>
      <c r="LX208" s="79" t="str">
        <f>IF(LV$9="", "", IF(AND(NOT('Personnel Details'!$N$33=""), $B208&gt;='Personnel Details'!$N$33), 'Personnel Details'!$Q$33, IF(AND(NOT('Personnel Details'!$I$33=""), $B208&gt;='Personnel Details'!$I$33), 'Personnel Details'!$L$33, 'Personnel Details'!$G$33)))</f>
        <v/>
      </c>
      <c r="LY208" s="59">
        <f t="shared" si="577"/>
        <v>0</v>
      </c>
      <c r="LZ208" s="53"/>
      <c r="MB208" s="78" t="str">
        <f>IF(MB$9="", "", IF(AND(NOT('Personnel Details'!$N$34=""), $B208&gt;='Personnel Details'!$N$34), 'Personnel Details'!$O$34, IF(AND(NOT('Personnel Details'!$I$34=""), $B208&gt;='Personnel Details'!$I$34), 'Personnel Details'!$J$34, 'Personnel Details'!$E$34)))</f>
        <v/>
      </c>
      <c r="MC208" s="59" t="str">
        <f>IF(MB$9="", "", IF(AND(NOT('Personnel Details'!$N$34=""), $B208&gt;='Personnel Details'!$N$34), IF('Personnel Details'!$P$34="","", 'Personnel Details'!$P$34), IF(AND(NOT('Personnel Details'!$I$34=""), $B208&gt;='Personnel Details'!$I$34), IF('Personnel Details'!$K$34="", "", 'Personnel Details'!$K$34), IF('Personnel Details'!$F$34="", "", 'Personnel Details'!$F$34))))</f>
        <v/>
      </c>
      <c r="MD208" s="79" t="str">
        <f>IF(MB$9="", "", IF(AND(NOT('Personnel Details'!$N$34=""), $B208&gt;='Personnel Details'!$N$34), 'Personnel Details'!$Q$34, IF(AND(NOT('Personnel Details'!$I$34=""), $B208&gt;='Personnel Details'!$I$34), 'Personnel Details'!$L$34, 'Personnel Details'!$G$34)))</f>
        <v/>
      </c>
      <c r="ME208" s="59">
        <f t="shared" si="578"/>
        <v>0</v>
      </c>
      <c r="MF208" s="53"/>
      <c r="MH208" s="78" t="str">
        <f>IF(MH$9="", "", IF(AND(NOT('Personnel Details'!$N$35=""), $B208&gt;='Personnel Details'!$N$35), 'Personnel Details'!$O$35, IF(AND(NOT('Personnel Details'!$I$35=""), $B208&gt;='Personnel Details'!$I$35), 'Personnel Details'!$J$35, 'Personnel Details'!$E$35)))</f>
        <v/>
      </c>
      <c r="MI208" s="59" t="str">
        <f>IF(MH$9="", "", IF(AND(NOT('Personnel Details'!$N$35=""), $B208&gt;='Personnel Details'!$N$35), IF('Personnel Details'!$P$35="","", 'Personnel Details'!$P$35), IF(AND(NOT('Personnel Details'!$I$35=""), $B208&gt;='Personnel Details'!$I$35), IF('Personnel Details'!$K$35="", "", 'Personnel Details'!$K$35), IF('Personnel Details'!$F$35="", "", 'Personnel Details'!$F$35))))</f>
        <v/>
      </c>
      <c r="MJ208" s="79" t="str">
        <f>IF(MH$9="", "", IF(AND(NOT('Personnel Details'!$N$35=""), $B208&gt;='Personnel Details'!$N$35), 'Personnel Details'!$Q$35, IF(AND(NOT('Personnel Details'!$I$35=""), $B208&gt;='Personnel Details'!$I$35), 'Personnel Details'!$L$35, 'Personnel Details'!$G$35)))</f>
        <v/>
      </c>
      <c r="MK208" s="59">
        <f t="shared" si="579"/>
        <v>0</v>
      </c>
      <c r="ML208" s="53"/>
      <c r="MN208" s="78" t="str">
        <f>IF(MN$9="", "", IF(AND(NOT('Personnel Details'!$N$36=""), $B208&gt;='Personnel Details'!$N$36), 'Personnel Details'!$O$36, IF(AND(NOT('Personnel Details'!$I$36=""), $B208&gt;='Personnel Details'!$I$36), 'Personnel Details'!$J$36, 'Personnel Details'!$E$36)))</f>
        <v/>
      </c>
      <c r="MO208" s="59" t="str">
        <f>IF(MN$9="", "", IF(AND(NOT('Personnel Details'!$N$36=""), $B208&gt;='Personnel Details'!$N$36), IF('Personnel Details'!$P$36="","", 'Personnel Details'!$P$36), IF(AND(NOT('Personnel Details'!$I$36=""), $B208&gt;='Personnel Details'!$I$36), IF('Personnel Details'!$K$36="", "", 'Personnel Details'!$K$36), IF('Personnel Details'!$F$36="", "", 'Personnel Details'!$F$36))))</f>
        <v/>
      </c>
      <c r="MP208" s="79" t="str">
        <f>IF(MN$9="", "", IF(AND(NOT('Personnel Details'!$N$36=""), $B208&gt;='Personnel Details'!$N$36), 'Personnel Details'!$Q$36, IF(AND(NOT('Personnel Details'!$I$36=""), $B208&gt;='Personnel Details'!$I$36), 'Personnel Details'!$L$36, 'Personnel Details'!$G$36)))</f>
        <v/>
      </c>
      <c r="MQ208" s="59">
        <f t="shared" si="580"/>
        <v>0</v>
      </c>
      <c r="MR208" s="53"/>
      <c r="MT208" s="78" t="str">
        <f>IF(MT$9="", "", IF(AND(NOT('Personnel Details'!$N$37=""), $B208&gt;='Personnel Details'!$N$37), 'Personnel Details'!$O$37, IF(AND(NOT('Personnel Details'!$I$37=""), $B208&gt;='Personnel Details'!$I$37), 'Personnel Details'!$J$37, 'Personnel Details'!$E$37)))</f>
        <v/>
      </c>
      <c r="MU208" s="59" t="str">
        <f>IF(MT$9="", "", IF(AND(NOT('Personnel Details'!$N$37=""), $B208&gt;='Personnel Details'!$N$37), IF('Personnel Details'!$P$37="","", 'Personnel Details'!$P$37), IF(AND(NOT('Personnel Details'!$I$37=""), $B208&gt;='Personnel Details'!$I$37), IF('Personnel Details'!$K$37="", "", 'Personnel Details'!$K$37), IF('Personnel Details'!$F$37="", "", 'Personnel Details'!$F$37))))</f>
        <v/>
      </c>
      <c r="MV208" s="79" t="str">
        <f>IF(MT$9="", "", IF(AND(NOT('Personnel Details'!$N$37=""), $B208&gt;='Personnel Details'!$N$37), 'Personnel Details'!$Q$37, IF(AND(NOT('Personnel Details'!$I$37=""), $B208&gt;='Personnel Details'!$I$37), 'Personnel Details'!$L$37, 'Personnel Details'!$G$37)))</f>
        <v/>
      </c>
      <c r="MW208" s="59">
        <f t="shared" si="581"/>
        <v>0</v>
      </c>
      <c r="MX208" s="53"/>
      <c r="MZ208" s="78" t="str">
        <f>IF(MZ$9="", "", IF(AND(NOT('Personnel Details'!$N$38=""), $B208&gt;='Personnel Details'!$N$38), 'Personnel Details'!$O$38, IF(AND(NOT('Personnel Details'!$I$38=""), $B208&gt;='Personnel Details'!$I$38), 'Personnel Details'!$J$38, 'Personnel Details'!$E$38)))</f>
        <v/>
      </c>
      <c r="NA208" s="59" t="str">
        <f>IF(MZ$9="", "", IF(AND(NOT('Personnel Details'!$N$38=""), $B208&gt;='Personnel Details'!$N$38), IF('Personnel Details'!$P$38="","", 'Personnel Details'!$P$38), IF(AND(NOT('Personnel Details'!$I$38=""), $B208&gt;='Personnel Details'!$I$38), IF('Personnel Details'!$K$38="", "", 'Personnel Details'!$K$38), IF('Personnel Details'!$F$38="", "", 'Personnel Details'!$F$38))))</f>
        <v/>
      </c>
      <c r="NB208" s="79" t="str">
        <f>IF(MZ$9="", "", IF(AND(NOT('Personnel Details'!$N$38=""), $B208&gt;='Personnel Details'!$N$38), 'Personnel Details'!$Q$38, IF(AND(NOT('Personnel Details'!$I$38=""), $B208&gt;='Personnel Details'!$I$38), 'Personnel Details'!$L$38, 'Personnel Details'!$G$38)))</f>
        <v/>
      </c>
      <c r="NC208" s="59">
        <f t="shared" si="582"/>
        <v>0</v>
      </c>
      <c r="ND208" s="53"/>
      <c r="NF208" s="78" t="str">
        <f>IF(NF$9="", "", IF(AND(NOT('Personnel Details'!$N$39=""), $B208&gt;='Personnel Details'!$N$39), 'Personnel Details'!$O$39, IF(AND(NOT('Personnel Details'!$I$39=""), $B208&gt;='Personnel Details'!$I$39), 'Personnel Details'!$J$39, 'Personnel Details'!$E$39)))</f>
        <v/>
      </c>
      <c r="NG208" s="59" t="str">
        <f>IF(NF$9="", "", IF(AND(NOT('Personnel Details'!$N$39=""), $B208&gt;='Personnel Details'!$N$39), IF('Personnel Details'!$P$39="","", 'Personnel Details'!$P$39), IF(AND(NOT('Personnel Details'!$I$39=""), $B208&gt;='Personnel Details'!$I$39), IF('Personnel Details'!$K$39="", "", 'Personnel Details'!$K$39), IF('Personnel Details'!$F$39="", "", 'Personnel Details'!$F$39))))</f>
        <v/>
      </c>
      <c r="NH208" s="79" t="str">
        <f>IF(NF$9="", "", IF(AND(NOT('Personnel Details'!$N$39=""), $B208&gt;='Personnel Details'!$N$39), 'Personnel Details'!$Q$39, IF(AND(NOT('Personnel Details'!$I$39=""), $B208&gt;='Personnel Details'!$I$39), 'Personnel Details'!$L$39, 'Personnel Details'!$G$39)))</f>
        <v/>
      </c>
      <c r="NI208" s="59">
        <f t="shared" si="583"/>
        <v>0</v>
      </c>
      <c r="NJ208" s="53"/>
      <c r="NL208" s="78" t="str">
        <f>IF(NL$9="", "", IF(AND(NOT('Personnel Details'!$N$40=""), $B208&gt;='Personnel Details'!$N$40), 'Personnel Details'!$O$40, IF(AND(NOT('Personnel Details'!$I$40=""), $B208&gt;='Personnel Details'!$I$40), 'Personnel Details'!$J$40, 'Personnel Details'!$E$40)))</f>
        <v/>
      </c>
      <c r="NM208" s="59" t="str">
        <f>IF(NL$9="", "", IF(AND(NOT('Personnel Details'!$N$40=""), $B208&gt;='Personnel Details'!$N$40), IF('Personnel Details'!$P$40="","", 'Personnel Details'!$P$40), IF(AND(NOT('Personnel Details'!$I$40=""), $B208&gt;='Personnel Details'!$I$40), IF('Personnel Details'!$K$40="", "", 'Personnel Details'!$K$40), IF('Personnel Details'!$F$40="", "", 'Personnel Details'!$F$40))))</f>
        <v/>
      </c>
      <c r="NN208" s="79" t="str">
        <f>IF(NL$9="", "", IF(AND(NOT('Personnel Details'!$N$40=""), $B208&gt;='Personnel Details'!$N$40), 'Personnel Details'!$Q$40, IF(AND(NOT('Personnel Details'!$I$40=""), $B208&gt;='Personnel Details'!$I$40), 'Personnel Details'!$L$40, 'Personnel Details'!$G$40)))</f>
        <v/>
      </c>
      <c r="NO208" s="59">
        <f t="shared" si="584"/>
        <v>0</v>
      </c>
      <c r="NP208" s="53"/>
    </row>
    <row r="209" spans="1:380" x14ac:dyDescent="0.25">
      <c r="A209" s="32"/>
      <c r="B209" s="113">
        <f>IFERROR(IF(B208+1&gt;'Personnel Details'!$U$5, "", B208+1), "")</f>
        <v>44029</v>
      </c>
      <c r="C209" s="32"/>
      <c r="D209" s="120"/>
      <c r="E209" s="13" t="str">
        <f t="shared" si="463"/>
        <v/>
      </c>
      <c r="F209" s="13" t="str">
        <f t="shared" si="494"/>
        <v/>
      </c>
      <c r="G209" s="56" t="str">
        <f t="shared" si="585"/>
        <v/>
      </c>
      <c r="H209" s="16" t="str">
        <f t="shared" si="495"/>
        <v/>
      </c>
      <c r="I209" s="32"/>
      <c r="J209" s="120"/>
      <c r="K209" s="62" t="str">
        <f t="shared" si="464"/>
        <v/>
      </c>
      <c r="L209" s="62" t="str">
        <f t="shared" si="496"/>
        <v/>
      </c>
      <c r="M209" s="65" t="str">
        <f t="shared" si="586"/>
        <v/>
      </c>
      <c r="N209" s="68" t="str">
        <f t="shared" si="497"/>
        <v/>
      </c>
      <c r="O209" s="32"/>
      <c r="P209" s="120"/>
      <c r="Q209" s="62" t="str">
        <f t="shared" si="465"/>
        <v/>
      </c>
      <c r="R209" s="62" t="str">
        <f t="shared" si="498"/>
        <v/>
      </c>
      <c r="S209" s="65" t="str">
        <f t="shared" si="587"/>
        <v/>
      </c>
      <c r="T209" s="68" t="str">
        <f t="shared" si="499"/>
        <v/>
      </c>
      <c r="U209" s="32"/>
      <c r="V209" s="120"/>
      <c r="W209" s="62" t="str">
        <f t="shared" si="466"/>
        <v/>
      </c>
      <c r="X209" s="62" t="str">
        <f t="shared" si="500"/>
        <v/>
      </c>
      <c r="Y209" s="65" t="str">
        <f t="shared" si="588"/>
        <v/>
      </c>
      <c r="Z209" s="68" t="str">
        <f t="shared" si="501"/>
        <v/>
      </c>
      <c r="AA209" s="32"/>
      <c r="AB209" s="120"/>
      <c r="AC209" s="62" t="str">
        <f t="shared" si="467"/>
        <v/>
      </c>
      <c r="AD209" s="62" t="str">
        <f t="shared" si="502"/>
        <v/>
      </c>
      <c r="AE209" s="65" t="str">
        <f t="shared" si="589"/>
        <v/>
      </c>
      <c r="AF209" s="68" t="str">
        <f t="shared" si="503"/>
        <v/>
      </c>
      <c r="AG209" s="32"/>
      <c r="AH209" s="120"/>
      <c r="AI209" s="62" t="str">
        <f t="shared" si="468"/>
        <v/>
      </c>
      <c r="AJ209" s="62" t="str">
        <f t="shared" si="504"/>
        <v/>
      </c>
      <c r="AK209" s="65" t="str">
        <f t="shared" si="590"/>
        <v/>
      </c>
      <c r="AL209" s="68" t="str">
        <f t="shared" si="505"/>
        <v/>
      </c>
      <c r="AM209" s="32"/>
      <c r="AN209" s="120"/>
      <c r="AO209" s="62" t="str">
        <f t="shared" si="469"/>
        <v/>
      </c>
      <c r="AP209" s="62" t="str">
        <f t="shared" si="506"/>
        <v/>
      </c>
      <c r="AQ209" s="65" t="str">
        <f t="shared" si="591"/>
        <v/>
      </c>
      <c r="AR209" s="68" t="str">
        <f t="shared" si="507"/>
        <v/>
      </c>
      <c r="AS209" s="32"/>
      <c r="AT209" s="120"/>
      <c r="AU209" s="62" t="str">
        <f t="shared" si="470"/>
        <v/>
      </c>
      <c r="AV209" s="62" t="str">
        <f t="shared" si="508"/>
        <v/>
      </c>
      <c r="AW209" s="65" t="str">
        <f t="shared" si="592"/>
        <v/>
      </c>
      <c r="AX209" s="68" t="str">
        <f t="shared" si="509"/>
        <v/>
      </c>
      <c r="AY209" s="32"/>
      <c r="AZ209" s="120"/>
      <c r="BA209" s="62" t="str">
        <f t="shared" si="471"/>
        <v/>
      </c>
      <c r="BB209" s="62" t="str">
        <f t="shared" si="510"/>
        <v/>
      </c>
      <c r="BC209" s="65" t="str">
        <f t="shared" si="593"/>
        <v/>
      </c>
      <c r="BD209" s="68" t="str">
        <f t="shared" si="511"/>
        <v/>
      </c>
      <c r="BE209" s="32"/>
      <c r="BF209" s="120"/>
      <c r="BG209" s="62" t="str">
        <f t="shared" si="472"/>
        <v/>
      </c>
      <c r="BH209" s="62" t="str">
        <f t="shared" si="512"/>
        <v/>
      </c>
      <c r="BI209" s="65" t="str">
        <f t="shared" si="594"/>
        <v/>
      </c>
      <c r="BJ209" s="68" t="str">
        <f t="shared" si="513"/>
        <v/>
      </c>
      <c r="BK209" s="32"/>
      <c r="BL209" s="120"/>
      <c r="BM209" s="62" t="str">
        <f t="shared" si="473"/>
        <v/>
      </c>
      <c r="BN209" s="62" t="str">
        <f t="shared" si="514"/>
        <v/>
      </c>
      <c r="BO209" s="65" t="str">
        <f t="shared" si="595"/>
        <v/>
      </c>
      <c r="BP209" s="68" t="str">
        <f t="shared" si="515"/>
        <v/>
      </c>
      <c r="BQ209" s="32"/>
      <c r="BR209" s="120"/>
      <c r="BS209" s="62" t="str">
        <f t="shared" si="474"/>
        <v/>
      </c>
      <c r="BT209" s="62" t="str">
        <f t="shared" si="516"/>
        <v/>
      </c>
      <c r="BU209" s="65" t="str">
        <f t="shared" si="596"/>
        <v/>
      </c>
      <c r="BV209" s="68" t="str">
        <f t="shared" si="517"/>
        <v/>
      </c>
      <c r="BW209" s="32"/>
      <c r="BX209" s="120"/>
      <c r="BY209" s="62" t="str">
        <f t="shared" si="475"/>
        <v/>
      </c>
      <c r="BZ209" s="62" t="str">
        <f t="shared" si="518"/>
        <v/>
      </c>
      <c r="CA209" s="65" t="str">
        <f t="shared" si="597"/>
        <v/>
      </c>
      <c r="CB209" s="68" t="str">
        <f t="shared" si="519"/>
        <v/>
      </c>
      <c r="CC209" s="32"/>
      <c r="CD209" s="120"/>
      <c r="CE209" s="62" t="str">
        <f t="shared" si="476"/>
        <v/>
      </c>
      <c r="CF209" s="62" t="str">
        <f t="shared" si="520"/>
        <v/>
      </c>
      <c r="CG209" s="65" t="str">
        <f t="shared" si="598"/>
        <v/>
      </c>
      <c r="CH209" s="68" t="str">
        <f t="shared" si="521"/>
        <v/>
      </c>
      <c r="CI209" s="32"/>
      <c r="CJ209" s="120"/>
      <c r="CK209" s="62" t="str">
        <f t="shared" si="477"/>
        <v/>
      </c>
      <c r="CL209" s="62" t="str">
        <f t="shared" si="522"/>
        <v/>
      </c>
      <c r="CM209" s="65" t="str">
        <f t="shared" si="599"/>
        <v/>
      </c>
      <c r="CN209" s="68" t="str">
        <f t="shared" si="523"/>
        <v/>
      </c>
      <c r="CO209" s="32"/>
      <c r="CP209" s="120"/>
      <c r="CQ209" s="62" t="str">
        <f t="shared" si="478"/>
        <v/>
      </c>
      <c r="CR209" s="62" t="str">
        <f t="shared" si="524"/>
        <v/>
      </c>
      <c r="CS209" s="65" t="str">
        <f t="shared" si="600"/>
        <v/>
      </c>
      <c r="CT209" s="68" t="str">
        <f t="shared" si="525"/>
        <v/>
      </c>
      <c r="CU209" s="32"/>
      <c r="CV209" s="120"/>
      <c r="CW209" s="62" t="str">
        <f t="shared" si="479"/>
        <v/>
      </c>
      <c r="CX209" s="62" t="str">
        <f t="shared" si="526"/>
        <v/>
      </c>
      <c r="CY209" s="65" t="str">
        <f t="shared" si="601"/>
        <v/>
      </c>
      <c r="CZ209" s="68" t="str">
        <f t="shared" si="527"/>
        <v/>
      </c>
      <c r="DA209" s="32"/>
      <c r="DB209" s="120"/>
      <c r="DC209" s="62" t="str">
        <f t="shared" si="480"/>
        <v/>
      </c>
      <c r="DD209" s="62" t="str">
        <f t="shared" si="528"/>
        <v/>
      </c>
      <c r="DE209" s="65" t="str">
        <f t="shared" si="602"/>
        <v/>
      </c>
      <c r="DF209" s="68" t="str">
        <f t="shared" si="529"/>
        <v/>
      </c>
      <c r="DG209" s="32"/>
      <c r="DH209" s="120"/>
      <c r="DI209" s="62" t="str">
        <f t="shared" si="481"/>
        <v/>
      </c>
      <c r="DJ209" s="62" t="str">
        <f t="shared" si="530"/>
        <v/>
      </c>
      <c r="DK209" s="65" t="str">
        <f t="shared" si="603"/>
        <v/>
      </c>
      <c r="DL209" s="68" t="str">
        <f t="shared" si="531"/>
        <v/>
      </c>
      <c r="DM209" s="32"/>
      <c r="DN209" s="120"/>
      <c r="DO209" s="62" t="str">
        <f t="shared" si="482"/>
        <v/>
      </c>
      <c r="DP209" s="62" t="str">
        <f t="shared" si="532"/>
        <v/>
      </c>
      <c r="DQ209" s="65" t="str">
        <f t="shared" si="604"/>
        <v/>
      </c>
      <c r="DR209" s="68" t="str">
        <f t="shared" si="533"/>
        <v/>
      </c>
      <c r="DS209" s="32"/>
      <c r="DT209" s="120"/>
      <c r="DU209" s="62" t="str">
        <f t="shared" si="483"/>
        <v/>
      </c>
      <c r="DV209" s="62" t="str">
        <f t="shared" si="534"/>
        <v/>
      </c>
      <c r="DW209" s="65" t="str">
        <f t="shared" si="605"/>
        <v/>
      </c>
      <c r="DX209" s="68" t="str">
        <f t="shared" si="535"/>
        <v/>
      </c>
      <c r="DY209" s="32"/>
      <c r="DZ209" s="120"/>
      <c r="EA209" s="62" t="str">
        <f t="shared" si="484"/>
        <v/>
      </c>
      <c r="EB209" s="62" t="str">
        <f t="shared" si="536"/>
        <v/>
      </c>
      <c r="EC209" s="65" t="str">
        <f t="shared" si="606"/>
        <v/>
      </c>
      <c r="ED209" s="68" t="str">
        <f t="shared" si="537"/>
        <v/>
      </c>
      <c r="EE209" s="32"/>
      <c r="EF209" s="120"/>
      <c r="EG209" s="62" t="str">
        <f t="shared" si="485"/>
        <v/>
      </c>
      <c r="EH209" s="62" t="str">
        <f t="shared" si="538"/>
        <v/>
      </c>
      <c r="EI209" s="65" t="str">
        <f t="shared" si="607"/>
        <v/>
      </c>
      <c r="EJ209" s="68" t="str">
        <f t="shared" si="539"/>
        <v/>
      </c>
      <c r="EK209" s="32"/>
      <c r="EL209" s="120"/>
      <c r="EM209" s="62" t="str">
        <f t="shared" si="486"/>
        <v/>
      </c>
      <c r="EN209" s="62" t="str">
        <f t="shared" si="540"/>
        <v/>
      </c>
      <c r="EO209" s="65" t="str">
        <f t="shared" si="608"/>
        <v/>
      </c>
      <c r="EP209" s="68" t="str">
        <f t="shared" si="541"/>
        <v/>
      </c>
      <c r="EQ209" s="32"/>
      <c r="ER209" s="120"/>
      <c r="ES209" s="62" t="str">
        <f t="shared" si="487"/>
        <v/>
      </c>
      <c r="ET209" s="62" t="str">
        <f t="shared" si="542"/>
        <v/>
      </c>
      <c r="EU209" s="65" t="str">
        <f t="shared" si="609"/>
        <v/>
      </c>
      <c r="EV209" s="68" t="str">
        <f t="shared" si="543"/>
        <v/>
      </c>
      <c r="EW209" s="32"/>
      <c r="EX209" s="120"/>
      <c r="EY209" s="62" t="str">
        <f t="shared" si="488"/>
        <v/>
      </c>
      <c r="EZ209" s="62" t="str">
        <f t="shared" si="544"/>
        <v/>
      </c>
      <c r="FA209" s="65" t="str">
        <f t="shared" si="610"/>
        <v/>
      </c>
      <c r="FB209" s="68" t="str">
        <f t="shared" si="545"/>
        <v/>
      </c>
      <c r="FC209" s="32"/>
      <c r="FD209" s="120"/>
      <c r="FE209" s="62" t="str">
        <f t="shared" si="489"/>
        <v/>
      </c>
      <c r="FF209" s="62" t="str">
        <f t="shared" si="546"/>
        <v/>
      </c>
      <c r="FG209" s="65" t="str">
        <f t="shared" si="611"/>
        <v/>
      </c>
      <c r="FH209" s="68" t="str">
        <f t="shared" si="547"/>
        <v/>
      </c>
      <c r="FI209" s="32"/>
      <c r="FJ209" s="120"/>
      <c r="FK209" s="62" t="str">
        <f t="shared" si="490"/>
        <v/>
      </c>
      <c r="FL209" s="62" t="str">
        <f t="shared" si="548"/>
        <v/>
      </c>
      <c r="FM209" s="65" t="str">
        <f t="shared" si="612"/>
        <v/>
      </c>
      <c r="FN209" s="68" t="str">
        <f t="shared" si="549"/>
        <v/>
      </c>
      <c r="FO209" s="32"/>
      <c r="FP209" s="120"/>
      <c r="FQ209" s="62" t="str">
        <f t="shared" si="491"/>
        <v/>
      </c>
      <c r="FR209" s="62" t="str">
        <f t="shared" si="550"/>
        <v/>
      </c>
      <c r="FS209" s="65" t="str">
        <f t="shared" si="613"/>
        <v/>
      </c>
      <c r="FT209" s="68" t="str">
        <f t="shared" si="551"/>
        <v/>
      </c>
      <c r="FU209" s="32"/>
      <c r="FV209" s="120"/>
      <c r="FW209" s="62" t="str">
        <f t="shared" si="492"/>
        <v/>
      </c>
      <c r="FX209" s="62" t="str">
        <f t="shared" si="552"/>
        <v/>
      </c>
      <c r="FY209" s="65" t="str">
        <f t="shared" si="614"/>
        <v/>
      </c>
      <c r="FZ209" s="68" t="str">
        <f t="shared" si="553"/>
        <v/>
      </c>
      <c r="GA209" s="32"/>
      <c r="GC209" s="7" t="str">
        <f t="shared" si="554"/>
        <v>Jul 2020</v>
      </c>
      <c r="GD209" s="7" t="str">
        <f t="shared" ca="1" si="493"/>
        <v/>
      </c>
      <c r="GT209" s="71">
        <f>IF(GT$9="", "", IF(AND(NOT('Personnel Details'!$N$11=""), $B209&gt;='Personnel Details'!$N$11), 'Personnel Details'!$O$11, IF(AND(NOT('Personnel Details'!$I$11=""), $B209&gt;='Personnel Details'!$I$11), 'Personnel Details'!$J$11, 'Personnel Details'!$E$11)))</f>
        <v>0.8</v>
      </c>
      <c r="GU209" s="59" t="str">
        <f>IF(GT$9="", "", IF(AND(NOT('Personnel Details'!$N$11=""), $B209&gt;='Personnel Details'!$N$11), IF('Personnel Details'!$P$11="","", 'Personnel Details'!$P$11), IF(AND(NOT('Personnel Details'!$I$11=""), $B209&gt;='Personnel Details'!$I$11), IF('Personnel Details'!$K$11="", "", 'Personnel Details'!$K$11), IF('Personnel Details'!$F$11="", "", 'Personnel Details'!$F$11))))</f>
        <v/>
      </c>
      <c r="GV209" s="74">
        <f>IF(GT$9="", "", IF(AND(NOT('Personnel Details'!$N$11=""), $B209&gt;='Personnel Details'!$N$11), 'Personnel Details'!$Q$11, IF(AND(NOT('Personnel Details'!$I$11=""), $B209&gt;='Personnel Details'!$I$11), 'Personnel Details'!$L$11, 'Personnel Details'!$G$11)))</f>
        <v>0</v>
      </c>
      <c r="GW209" s="59">
        <f t="shared" si="555"/>
        <v>0</v>
      </c>
      <c r="GX209" s="53"/>
      <c r="GZ209" s="78">
        <f>IF(GZ$9="", "", IF(AND(NOT('Personnel Details'!$N$12=""), $B209&gt;='Personnel Details'!$N$12), 'Personnel Details'!$O$12, IF(AND(NOT('Personnel Details'!$I$12=""), $B209&gt;='Personnel Details'!$I$12), 'Personnel Details'!$J$12, 'Personnel Details'!$E$12)))</f>
        <v>0.8</v>
      </c>
      <c r="HA209" s="59" t="str">
        <f>IF(GZ$9="", "", IF(AND(NOT('Personnel Details'!$N$12=""), $B209&gt;='Personnel Details'!$N$12), IF('Personnel Details'!$P$12="","", 'Personnel Details'!$P$12), IF(AND(NOT('Personnel Details'!$I$12=""), $B209&gt;='Personnel Details'!$I$12), IF('Personnel Details'!$K$12="", "", 'Personnel Details'!$K$12), IF('Personnel Details'!$F$12="", "", 'Personnel Details'!$F$12))))</f>
        <v/>
      </c>
      <c r="HB209" s="79">
        <f>IF(GZ$9="", "", IF(AND(NOT('Personnel Details'!$N$12=""), $B209&gt;='Personnel Details'!$N$12), 'Personnel Details'!$Q$12, IF(AND(NOT('Personnel Details'!$I$12=""), $B209&gt;='Personnel Details'!$I$12), 'Personnel Details'!$L$12, 'Personnel Details'!$G$12)))</f>
        <v>0</v>
      </c>
      <c r="HC209" s="59">
        <f t="shared" si="556"/>
        <v>0</v>
      </c>
      <c r="HD209" s="53"/>
      <c r="HF209" s="78">
        <f>IF(HF$9="", "", IF(AND(NOT('Personnel Details'!$N$13=""), $B209&gt;='Personnel Details'!$N$13), 'Personnel Details'!$O$13, IF(AND(NOT('Personnel Details'!$I$13=""), $B209&gt;='Personnel Details'!$I$13), 'Personnel Details'!$J$13, 'Personnel Details'!$E$13)))</f>
        <v>0.8</v>
      </c>
      <c r="HG209" s="59" t="str">
        <f>IF(HF$9="", "", IF(AND(NOT('Personnel Details'!$N$13=""), $B209&gt;='Personnel Details'!$N$13), IF('Personnel Details'!$P$13="","", 'Personnel Details'!$P$13), IF(AND(NOT('Personnel Details'!$I$13=""), $B209&gt;='Personnel Details'!$I$13), IF('Personnel Details'!$K$13="", "", 'Personnel Details'!$K$13), IF('Personnel Details'!$F$13="", "", 'Personnel Details'!$F$13))))</f>
        <v/>
      </c>
      <c r="HH209" s="79">
        <f>IF(HF$9="", "", IF(AND(NOT('Personnel Details'!$N$13=""), $B209&gt;='Personnel Details'!$N$13), 'Personnel Details'!$Q$13, IF(AND(NOT('Personnel Details'!$I$13=""), $B209&gt;='Personnel Details'!$I$13), 'Personnel Details'!$L$13, 'Personnel Details'!$G$13)))</f>
        <v>0</v>
      </c>
      <c r="HI209" s="59">
        <f t="shared" si="557"/>
        <v>0</v>
      </c>
      <c r="HJ209" s="53"/>
      <c r="HL209" s="78">
        <f>IF(HL$9="", "", IF(AND(NOT('Personnel Details'!$N$14=""), $B209&gt;='Personnel Details'!$N$14), 'Personnel Details'!$O$14, IF(AND(NOT('Personnel Details'!$I$14=""), $B209&gt;='Personnel Details'!$I$14), 'Personnel Details'!$J$14, 'Personnel Details'!$E$14)))</f>
        <v>0.8</v>
      </c>
      <c r="HM209" s="59">
        <f>IF(HL$9="", "", IF(AND(NOT('Personnel Details'!$N$14=""), $B209&gt;='Personnel Details'!$N$14), IF('Personnel Details'!$P$14="","", 'Personnel Details'!$P$14), IF(AND(NOT('Personnel Details'!$I$14=""), $B209&gt;='Personnel Details'!$I$14), IF('Personnel Details'!$K$14="", "", 'Personnel Details'!$K$14), IF('Personnel Details'!$F$14="", "", 'Personnel Details'!$F$14))))</f>
        <v>2000</v>
      </c>
      <c r="HN209" s="79">
        <f>IF(HL$9="", "", IF(AND(NOT('Personnel Details'!$N$14=""), $B209&gt;='Personnel Details'!$N$14), 'Personnel Details'!$Q$14, IF(AND(NOT('Personnel Details'!$I$14=""), $B209&gt;='Personnel Details'!$I$14), 'Personnel Details'!$L$14, 'Personnel Details'!$G$14)))</f>
        <v>0.85</v>
      </c>
      <c r="HO209" s="59">
        <f t="shared" si="558"/>
        <v>0</v>
      </c>
      <c r="HP209" s="53"/>
      <c r="HR209" s="78" t="str">
        <f>IF(HR$9="", "", IF(AND(NOT('Personnel Details'!$N$15=""), $B209&gt;='Personnel Details'!$N$15), 'Personnel Details'!$O$15, IF(AND(NOT('Personnel Details'!$I$15=""), $B209&gt;='Personnel Details'!$I$15), 'Personnel Details'!$J$15, 'Personnel Details'!$E$15)))</f>
        <v/>
      </c>
      <c r="HS209" s="59" t="str">
        <f>IF(HR$9="", "", IF(AND(NOT('Personnel Details'!$N$15=""), $B209&gt;='Personnel Details'!$N$15), IF('Personnel Details'!$P$15="","", 'Personnel Details'!$P$15), IF(AND(NOT('Personnel Details'!$I$15=""), $B209&gt;='Personnel Details'!$I$15), IF('Personnel Details'!$K$15="", "", 'Personnel Details'!$K$15), IF('Personnel Details'!$F$15="", "", 'Personnel Details'!$F$15))))</f>
        <v/>
      </c>
      <c r="HT209" s="79" t="str">
        <f>IF(HR$9="", "", IF(AND(NOT('Personnel Details'!$N$15=""), $B209&gt;='Personnel Details'!$N$15), 'Personnel Details'!$Q$15, IF(AND(NOT('Personnel Details'!$I$15=""), $B209&gt;='Personnel Details'!$I$15), 'Personnel Details'!$L$15, 'Personnel Details'!$G$15)))</f>
        <v/>
      </c>
      <c r="HU209" s="59">
        <f t="shared" si="559"/>
        <v>0</v>
      </c>
      <c r="HV209" s="53"/>
      <c r="HX209" s="78" t="str">
        <f>IF(HX$9="", "", IF(AND(NOT('Personnel Details'!$N$16=""), $B209&gt;='Personnel Details'!$N$16), 'Personnel Details'!$O$16, IF(AND(NOT('Personnel Details'!$I$16=""), $B209&gt;='Personnel Details'!$I$16), 'Personnel Details'!$J$16, 'Personnel Details'!$E$16)))</f>
        <v/>
      </c>
      <c r="HY209" s="59" t="str">
        <f>IF(HX$9="", "", IF(AND(NOT('Personnel Details'!$N$16=""), $B209&gt;='Personnel Details'!$N$16), IF('Personnel Details'!$P$16="","", 'Personnel Details'!$P$16), IF(AND(NOT('Personnel Details'!$I$16=""), $B209&gt;='Personnel Details'!$I$16), IF('Personnel Details'!$K$16="", "", 'Personnel Details'!$K$16), IF('Personnel Details'!$F$16="", "", 'Personnel Details'!$F$16))))</f>
        <v/>
      </c>
      <c r="HZ209" s="79" t="str">
        <f>IF(HX$9="", "", IF(AND(NOT('Personnel Details'!$N$16=""), $B209&gt;='Personnel Details'!$N$16), 'Personnel Details'!$Q$16, IF(AND(NOT('Personnel Details'!$I$16=""), $B209&gt;='Personnel Details'!$I$16), 'Personnel Details'!$L$16, 'Personnel Details'!$G$16)))</f>
        <v/>
      </c>
      <c r="IA209" s="59">
        <f t="shared" si="560"/>
        <v>0</v>
      </c>
      <c r="IB209" s="53"/>
      <c r="ID209" s="78" t="str">
        <f>IF(ID$9="", "", IF(AND(NOT('Personnel Details'!$N$17=""), $B209&gt;='Personnel Details'!$N$17), 'Personnel Details'!$O$17, IF(AND(NOT('Personnel Details'!$I$17=""), $B209&gt;='Personnel Details'!$I$17), 'Personnel Details'!$J$17, 'Personnel Details'!$E$17)))</f>
        <v/>
      </c>
      <c r="IE209" s="59" t="str">
        <f>IF(ID$9="", "", IF(AND(NOT('Personnel Details'!$N$17=""), $B209&gt;='Personnel Details'!$N$17), IF('Personnel Details'!$P$17="","", 'Personnel Details'!$P$17), IF(AND(NOT('Personnel Details'!$I$17=""), $B209&gt;='Personnel Details'!$I$17), IF('Personnel Details'!$K$17="", "", 'Personnel Details'!$K$17), IF('Personnel Details'!$F$17="", "", 'Personnel Details'!$F$17))))</f>
        <v/>
      </c>
      <c r="IF209" s="79" t="str">
        <f>IF(ID$9="", "", IF(AND(NOT('Personnel Details'!$N$17=""), $B209&gt;='Personnel Details'!$N$17), 'Personnel Details'!$Q$17, IF(AND(NOT('Personnel Details'!$I$17=""), $B209&gt;='Personnel Details'!$I$17), 'Personnel Details'!$L$17, 'Personnel Details'!$G$17)))</f>
        <v/>
      </c>
      <c r="IG209" s="59">
        <f t="shared" si="561"/>
        <v>0</v>
      </c>
      <c r="IH209" s="53"/>
      <c r="IJ209" s="78" t="str">
        <f>IF(IJ$9="", "", IF(AND(NOT('Personnel Details'!$N$18=""), $B209&gt;='Personnel Details'!$N$18), 'Personnel Details'!$O$18, IF(AND(NOT('Personnel Details'!$I$18=""), $B209&gt;='Personnel Details'!$I$18), 'Personnel Details'!$J$18, 'Personnel Details'!$E$18)))</f>
        <v/>
      </c>
      <c r="IK209" s="59" t="str">
        <f>IF(IJ$9="", "", IF(AND(NOT('Personnel Details'!$N$18=""), $B209&gt;='Personnel Details'!$N$18), IF('Personnel Details'!$P$18="","", 'Personnel Details'!$P$18), IF(AND(NOT('Personnel Details'!$I$18=""), $B209&gt;='Personnel Details'!$I$18), IF('Personnel Details'!$K$18="", "", 'Personnel Details'!$K$18), IF('Personnel Details'!$F$18="", "", 'Personnel Details'!$F$18))))</f>
        <v/>
      </c>
      <c r="IL209" s="79" t="str">
        <f>IF(IJ$9="", "", IF(AND(NOT('Personnel Details'!$N$18=""), $B209&gt;='Personnel Details'!$N$18), 'Personnel Details'!$Q$18, IF(AND(NOT('Personnel Details'!$I$18=""), $B209&gt;='Personnel Details'!$I$18), 'Personnel Details'!$L$18, 'Personnel Details'!$G$18)))</f>
        <v/>
      </c>
      <c r="IM209" s="59">
        <f t="shared" si="562"/>
        <v>0</v>
      </c>
      <c r="IN209" s="53"/>
      <c r="IP209" s="78" t="str">
        <f>IF(IP$9="", "", IF(AND(NOT('Personnel Details'!$N$19=""), $B209&gt;='Personnel Details'!$N$19), 'Personnel Details'!$O$19, IF(AND(NOT('Personnel Details'!$I$19=""), $B209&gt;='Personnel Details'!$I$19), 'Personnel Details'!$J$19, 'Personnel Details'!$E$19)))</f>
        <v/>
      </c>
      <c r="IQ209" s="59" t="str">
        <f>IF(IP$9="", "", IF(AND(NOT('Personnel Details'!$N$19=""), $B209&gt;='Personnel Details'!$N$19), IF('Personnel Details'!$P$19="","", 'Personnel Details'!$P$19), IF(AND(NOT('Personnel Details'!$I$19=""), $B209&gt;='Personnel Details'!$I$19), IF('Personnel Details'!$K$19="", "", 'Personnel Details'!$K$19), IF('Personnel Details'!$F$19="", "", 'Personnel Details'!$F$19))))</f>
        <v/>
      </c>
      <c r="IR209" s="79" t="str">
        <f>IF(IP$9="", "", IF(AND(NOT('Personnel Details'!$N$19=""), $B209&gt;='Personnel Details'!$N$19), 'Personnel Details'!$Q$19, IF(AND(NOT('Personnel Details'!$I$19=""), $B209&gt;='Personnel Details'!$I$19), 'Personnel Details'!$L$19, 'Personnel Details'!$G$19)))</f>
        <v/>
      </c>
      <c r="IS209" s="59">
        <f t="shared" si="563"/>
        <v>0</v>
      </c>
      <c r="IT209" s="53"/>
      <c r="IV209" s="78" t="str">
        <f>IF(IV$9="", "", IF(AND(NOT('Personnel Details'!$N$20=""), $B209&gt;='Personnel Details'!$N$20), 'Personnel Details'!$O$20, IF(AND(NOT('Personnel Details'!$I$20=""), $B209&gt;='Personnel Details'!$I$20), 'Personnel Details'!$J$20, 'Personnel Details'!$E$20)))</f>
        <v/>
      </c>
      <c r="IW209" s="59" t="str">
        <f>IF(IV$9="", "", IF(AND(NOT('Personnel Details'!$N$20=""), $B209&gt;='Personnel Details'!$N$20), IF('Personnel Details'!$P$20="","", 'Personnel Details'!$P$20), IF(AND(NOT('Personnel Details'!$I$20=""), $B209&gt;='Personnel Details'!$I$20), IF('Personnel Details'!$K$20="", "", 'Personnel Details'!$K$20), IF('Personnel Details'!$F$20="", "", 'Personnel Details'!$F$20))))</f>
        <v/>
      </c>
      <c r="IX209" s="79" t="str">
        <f>IF(IV$9="", "", IF(AND(NOT('Personnel Details'!$N$20=""), $B209&gt;='Personnel Details'!$N$20), 'Personnel Details'!$Q$20, IF(AND(NOT('Personnel Details'!$I$20=""), $B209&gt;='Personnel Details'!$I$20), 'Personnel Details'!$L$20, 'Personnel Details'!$G$20)))</f>
        <v/>
      </c>
      <c r="IY209" s="59">
        <f t="shared" si="564"/>
        <v>0</v>
      </c>
      <c r="IZ209" s="53"/>
      <c r="JB209" s="78" t="str">
        <f>IF(JB$9="", "", IF(AND(NOT('Personnel Details'!$N$21=""), $B209&gt;='Personnel Details'!$N$21), 'Personnel Details'!$O$21, IF(AND(NOT('Personnel Details'!$I$21=""), $B209&gt;='Personnel Details'!$I$21), 'Personnel Details'!$J$21, 'Personnel Details'!$E$21)))</f>
        <v/>
      </c>
      <c r="JC209" s="59" t="str">
        <f>IF(JB$9="", "", IF(AND(NOT('Personnel Details'!$N$21=""), $B209&gt;='Personnel Details'!$N$21), IF('Personnel Details'!$P$21="","", 'Personnel Details'!$P$21), IF(AND(NOT('Personnel Details'!$I$21=""), $B209&gt;='Personnel Details'!$I$21), IF('Personnel Details'!$K$21="", "", 'Personnel Details'!$K$21), IF('Personnel Details'!$F$21="", "", 'Personnel Details'!$F$21))))</f>
        <v/>
      </c>
      <c r="JD209" s="79" t="str">
        <f>IF(JB$9="", "", IF(AND(NOT('Personnel Details'!$N$21=""), $B209&gt;='Personnel Details'!$N$21), 'Personnel Details'!$Q$21, IF(AND(NOT('Personnel Details'!$I$21=""), $B209&gt;='Personnel Details'!$I$21), 'Personnel Details'!$L$21, 'Personnel Details'!$G$21)))</f>
        <v/>
      </c>
      <c r="JE209" s="59">
        <f t="shared" si="565"/>
        <v>0</v>
      </c>
      <c r="JF209" s="53"/>
      <c r="JH209" s="78" t="str">
        <f>IF(JH$9="", "", IF(AND(NOT('Personnel Details'!$N$22=""), $B209&gt;='Personnel Details'!$N$22), 'Personnel Details'!$O$22, IF(AND(NOT('Personnel Details'!$I$22=""), $B209&gt;='Personnel Details'!$I$22), 'Personnel Details'!$J$22, 'Personnel Details'!$E$22)))</f>
        <v/>
      </c>
      <c r="JI209" s="59" t="str">
        <f>IF(JH$9="", "", IF(AND(NOT('Personnel Details'!$N$22=""), $B209&gt;='Personnel Details'!$N$22), IF('Personnel Details'!$P$22="","", 'Personnel Details'!$P$22), IF(AND(NOT('Personnel Details'!$I$22=""), $B209&gt;='Personnel Details'!$I$22), IF('Personnel Details'!$K$22="", "", 'Personnel Details'!$K$22), IF('Personnel Details'!$F$22="", "", 'Personnel Details'!$F$22))))</f>
        <v/>
      </c>
      <c r="JJ209" s="79" t="str">
        <f>IF(JH$9="", "", IF(AND(NOT('Personnel Details'!$N$22=""), $B209&gt;='Personnel Details'!$N$22), 'Personnel Details'!$Q$22, IF(AND(NOT('Personnel Details'!$I$22=""), $B209&gt;='Personnel Details'!$I$22), 'Personnel Details'!$L$22, 'Personnel Details'!$G$22)))</f>
        <v/>
      </c>
      <c r="JK209" s="59">
        <f t="shared" si="566"/>
        <v>0</v>
      </c>
      <c r="JL209" s="53"/>
      <c r="JN209" s="78" t="str">
        <f>IF(JN$9="", "", IF(AND(NOT('Personnel Details'!$N$23=""), $B209&gt;='Personnel Details'!$N$23), 'Personnel Details'!$O$23, IF(AND(NOT('Personnel Details'!$I$23=""), $B209&gt;='Personnel Details'!$I$23), 'Personnel Details'!$J$23, 'Personnel Details'!$E$23)))</f>
        <v/>
      </c>
      <c r="JO209" s="59" t="str">
        <f>IF(JN$9="", "", IF(AND(NOT('Personnel Details'!$N$23=""), $B209&gt;='Personnel Details'!$N$23), IF('Personnel Details'!$P$23="","", 'Personnel Details'!$P$23), IF(AND(NOT('Personnel Details'!$I$23=""), $B209&gt;='Personnel Details'!$I$23), IF('Personnel Details'!$K$23="", "", 'Personnel Details'!$K$23), IF('Personnel Details'!$F$23="", "", 'Personnel Details'!$F$23))))</f>
        <v/>
      </c>
      <c r="JP209" s="79" t="str">
        <f>IF(JN$9="", "", IF(AND(NOT('Personnel Details'!$N$23=""), $B209&gt;='Personnel Details'!$N$23), 'Personnel Details'!$Q$23, IF(AND(NOT('Personnel Details'!$I$23=""), $B209&gt;='Personnel Details'!$I$23), 'Personnel Details'!$L$23, 'Personnel Details'!$G$23)))</f>
        <v/>
      </c>
      <c r="JQ209" s="59">
        <f t="shared" si="567"/>
        <v>0</v>
      </c>
      <c r="JR209" s="53"/>
      <c r="JT209" s="78" t="str">
        <f>IF(JT$9="", "", IF(AND(NOT('Personnel Details'!$N$24=""), $B209&gt;='Personnel Details'!$N$24), 'Personnel Details'!$O$24, IF(AND(NOT('Personnel Details'!$I$24=""), $B209&gt;='Personnel Details'!$I$24), 'Personnel Details'!$J$24, 'Personnel Details'!$E$24)))</f>
        <v/>
      </c>
      <c r="JU209" s="59" t="str">
        <f>IF(JT$9="", "", IF(AND(NOT('Personnel Details'!$N$24=""), $B209&gt;='Personnel Details'!$N$24), IF('Personnel Details'!$P$24="","", 'Personnel Details'!$P$24), IF(AND(NOT('Personnel Details'!$I$24=""), $B209&gt;='Personnel Details'!$I$24), IF('Personnel Details'!$K$24="", "", 'Personnel Details'!$K$24), IF('Personnel Details'!$F$24="", "", 'Personnel Details'!$F$24))))</f>
        <v/>
      </c>
      <c r="JV209" s="79" t="str">
        <f>IF(JT$9="", "", IF(AND(NOT('Personnel Details'!$N$24=""), $B209&gt;='Personnel Details'!$N$24), 'Personnel Details'!$Q$24, IF(AND(NOT('Personnel Details'!$I$24=""), $B209&gt;='Personnel Details'!$I$24), 'Personnel Details'!$L$24, 'Personnel Details'!$G$24)))</f>
        <v/>
      </c>
      <c r="JW209" s="59">
        <f t="shared" si="568"/>
        <v>0</v>
      </c>
      <c r="JX209" s="53"/>
      <c r="JZ209" s="78" t="str">
        <f>IF(JZ$9="", "", IF(AND(NOT('Personnel Details'!$N$25=""), $B209&gt;='Personnel Details'!$N$25), 'Personnel Details'!$O$25, IF(AND(NOT('Personnel Details'!$I$25=""), $B209&gt;='Personnel Details'!$I$25), 'Personnel Details'!$J$25, 'Personnel Details'!$E$25)))</f>
        <v/>
      </c>
      <c r="KA209" s="59" t="str">
        <f>IF(JZ$9="", "", IF(AND(NOT('Personnel Details'!$N$25=""), $B209&gt;='Personnel Details'!$N$25), IF('Personnel Details'!$P$25="","", 'Personnel Details'!$P$25), IF(AND(NOT('Personnel Details'!$I$25=""), $B209&gt;='Personnel Details'!$I$25), IF('Personnel Details'!$K$25="", "", 'Personnel Details'!$K$25), IF('Personnel Details'!$F$25="", "", 'Personnel Details'!$F$25))))</f>
        <v/>
      </c>
      <c r="KB209" s="79" t="str">
        <f>IF(JZ$9="", "", IF(AND(NOT('Personnel Details'!$N$25=""), $B209&gt;='Personnel Details'!$N$25), 'Personnel Details'!$Q$25, IF(AND(NOT('Personnel Details'!$I$25=""), $B209&gt;='Personnel Details'!$I$25), 'Personnel Details'!$L$25, 'Personnel Details'!$G$25)))</f>
        <v/>
      </c>
      <c r="KC209" s="59">
        <f t="shared" si="569"/>
        <v>0</v>
      </c>
      <c r="KD209" s="53"/>
      <c r="KF209" s="78" t="str">
        <f>IF(KF$9="", "", IF(AND(NOT('Personnel Details'!$N$26=""), $B209&gt;='Personnel Details'!$N$26), 'Personnel Details'!$O$26, IF(AND(NOT('Personnel Details'!$I$26=""), $B209&gt;='Personnel Details'!$I$26), 'Personnel Details'!$J$26, 'Personnel Details'!$E$26)))</f>
        <v/>
      </c>
      <c r="KG209" s="59" t="str">
        <f>IF(KF$9="", "", IF(AND(NOT('Personnel Details'!$N$26=""), $B209&gt;='Personnel Details'!$N$26), IF('Personnel Details'!$P$26="","", 'Personnel Details'!$P$26), IF(AND(NOT('Personnel Details'!$I$26=""), $B209&gt;='Personnel Details'!$I$26), IF('Personnel Details'!$K$26="", "", 'Personnel Details'!$K$26), IF('Personnel Details'!$F$26="", "", 'Personnel Details'!$F$26))))</f>
        <v/>
      </c>
      <c r="KH209" s="79" t="str">
        <f>IF(KF$9="", "", IF(AND(NOT('Personnel Details'!$N$26=""), $B209&gt;='Personnel Details'!$N$26), 'Personnel Details'!$Q$26, IF(AND(NOT('Personnel Details'!$I$26=""), $B209&gt;='Personnel Details'!$I$26), 'Personnel Details'!$L$26, 'Personnel Details'!$G$26)))</f>
        <v/>
      </c>
      <c r="KI209" s="59">
        <f t="shared" si="570"/>
        <v>0</v>
      </c>
      <c r="KJ209" s="53"/>
      <c r="KL209" s="78" t="str">
        <f>IF(KL$9="", "", IF(AND(NOT('Personnel Details'!$N$27=""), $B209&gt;='Personnel Details'!$N$27), 'Personnel Details'!$O$27, IF(AND(NOT('Personnel Details'!$I$27=""), $B209&gt;='Personnel Details'!$I$27), 'Personnel Details'!$J$27, 'Personnel Details'!$E$27)))</f>
        <v/>
      </c>
      <c r="KM209" s="59" t="str">
        <f>IF(KL$9="", "", IF(AND(NOT('Personnel Details'!$N$27=""), $B209&gt;='Personnel Details'!$N$27), IF('Personnel Details'!$P$27="","", 'Personnel Details'!$P$27), IF(AND(NOT('Personnel Details'!$I$27=""), $B209&gt;='Personnel Details'!$I$27), IF('Personnel Details'!$K$27="", "", 'Personnel Details'!$K$27), IF('Personnel Details'!$F$27="", "", 'Personnel Details'!$F$27))))</f>
        <v/>
      </c>
      <c r="KN209" s="79" t="str">
        <f>IF(KL$9="", "", IF(AND(NOT('Personnel Details'!$N$27=""), $B209&gt;='Personnel Details'!$N$27), 'Personnel Details'!$Q$27, IF(AND(NOT('Personnel Details'!$I$27=""), $B209&gt;='Personnel Details'!$I$27), 'Personnel Details'!$L$27, 'Personnel Details'!$G$27)))</f>
        <v/>
      </c>
      <c r="KO209" s="59">
        <f t="shared" si="571"/>
        <v>0</v>
      </c>
      <c r="KP209" s="53"/>
      <c r="KR209" s="78" t="str">
        <f>IF(KR$9="", "", IF(AND(NOT('Personnel Details'!$N$28=""), $B209&gt;='Personnel Details'!$N$28), 'Personnel Details'!$O$28, IF(AND(NOT('Personnel Details'!$I$28=""), $B209&gt;='Personnel Details'!$I$28), 'Personnel Details'!$J$28, 'Personnel Details'!$E$28)))</f>
        <v/>
      </c>
      <c r="KS209" s="59" t="str">
        <f>IF(KR$9="", "", IF(AND(NOT('Personnel Details'!$N$28=""), $B209&gt;='Personnel Details'!$N$28), IF('Personnel Details'!$P$28="","", 'Personnel Details'!$P$28), IF(AND(NOT('Personnel Details'!$I$28=""), $B209&gt;='Personnel Details'!$I$28), IF('Personnel Details'!$K$28="", "", 'Personnel Details'!$K$28), IF('Personnel Details'!$F$28="", "", 'Personnel Details'!$F$28))))</f>
        <v/>
      </c>
      <c r="KT209" s="79" t="str">
        <f>IF(KR$9="", "", IF(AND(NOT('Personnel Details'!$N$28=""), $B209&gt;='Personnel Details'!$N$28), 'Personnel Details'!$Q$28, IF(AND(NOT('Personnel Details'!$I$28=""), $B209&gt;='Personnel Details'!$I$28), 'Personnel Details'!$L$28, 'Personnel Details'!$G$28)))</f>
        <v/>
      </c>
      <c r="KU209" s="59">
        <f t="shared" si="572"/>
        <v>0</v>
      </c>
      <c r="KV209" s="53"/>
      <c r="KX209" s="78" t="str">
        <f>IF(KX$9="", "", IF(AND(NOT('Personnel Details'!$N$29=""), $B209&gt;='Personnel Details'!$N$29), 'Personnel Details'!$O$29, IF(AND(NOT('Personnel Details'!$I$29=""), $B209&gt;='Personnel Details'!$I$29), 'Personnel Details'!$J$29, 'Personnel Details'!$E$29)))</f>
        <v/>
      </c>
      <c r="KY209" s="59" t="str">
        <f>IF(KX$9="", "", IF(AND(NOT('Personnel Details'!$N$29=""), $B209&gt;='Personnel Details'!$N$29), IF('Personnel Details'!$P$29="","", 'Personnel Details'!$P$29), IF(AND(NOT('Personnel Details'!$I$29=""), $B209&gt;='Personnel Details'!$I$29), IF('Personnel Details'!$K$29="", "", 'Personnel Details'!$K$29), IF('Personnel Details'!$F$29="", "", 'Personnel Details'!$F$29))))</f>
        <v/>
      </c>
      <c r="KZ209" s="79" t="str">
        <f>IF(KX$9="", "", IF(AND(NOT('Personnel Details'!$N$29=""), $B209&gt;='Personnel Details'!$N$29), 'Personnel Details'!$Q$29, IF(AND(NOT('Personnel Details'!$I$29=""), $B209&gt;='Personnel Details'!$I$29), 'Personnel Details'!$L$29, 'Personnel Details'!$G$29)))</f>
        <v/>
      </c>
      <c r="LA209" s="59">
        <f t="shared" si="573"/>
        <v>0</v>
      </c>
      <c r="LB209" s="53"/>
      <c r="LD209" s="78" t="str">
        <f>IF(LD$9="", "", IF(AND(NOT('Personnel Details'!$N$30=""), $B209&gt;='Personnel Details'!$N$30), 'Personnel Details'!$O$30, IF(AND(NOT('Personnel Details'!$I$30=""), $B209&gt;='Personnel Details'!$I$30), 'Personnel Details'!$J$30, 'Personnel Details'!$E$30)))</f>
        <v/>
      </c>
      <c r="LE209" s="59" t="str">
        <f>IF(LD$9="", "", IF(AND(NOT('Personnel Details'!$N$30=""), $B209&gt;='Personnel Details'!$N$30), IF('Personnel Details'!$P$30="","", 'Personnel Details'!$P$30), IF(AND(NOT('Personnel Details'!$I$30=""), $B209&gt;='Personnel Details'!$I$30), IF('Personnel Details'!$K$30="", "", 'Personnel Details'!$K$30), IF('Personnel Details'!$F$30="", "", 'Personnel Details'!$F$30))))</f>
        <v/>
      </c>
      <c r="LF209" s="79" t="str">
        <f>IF(LD$9="", "", IF(AND(NOT('Personnel Details'!$N$30=""), $B209&gt;='Personnel Details'!$N$30), 'Personnel Details'!$Q$30, IF(AND(NOT('Personnel Details'!$I$30=""), $B209&gt;='Personnel Details'!$I$30), 'Personnel Details'!$L$30, 'Personnel Details'!$G$30)))</f>
        <v/>
      </c>
      <c r="LG209" s="59">
        <f t="shared" si="574"/>
        <v>0</v>
      </c>
      <c r="LH209" s="53"/>
      <c r="LJ209" s="78" t="str">
        <f>IF(LJ$9="", "", IF(AND(NOT('Personnel Details'!$N$31=""), $B209&gt;='Personnel Details'!$N$31), 'Personnel Details'!$O$31, IF(AND(NOT('Personnel Details'!$I$31=""), $B209&gt;='Personnel Details'!$I$31), 'Personnel Details'!$J$31, 'Personnel Details'!$E$31)))</f>
        <v/>
      </c>
      <c r="LK209" s="59" t="str">
        <f>IF(LJ$9="", "", IF(AND(NOT('Personnel Details'!$N$31=""), $B209&gt;='Personnel Details'!$N$31), IF('Personnel Details'!$P$31="","", 'Personnel Details'!$P$31), IF(AND(NOT('Personnel Details'!$I$31=""), $B209&gt;='Personnel Details'!$I$31), IF('Personnel Details'!$K$31="", "", 'Personnel Details'!$K$31), IF('Personnel Details'!$F$31="", "", 'Personnel Details'!$F$31))))</f>
        <v/>
      </c>
      <c r="LL209" s="79" t="str">
        <f>IF(LJ$9="", "", IF(AND(NOT('Personnel Details'!$N$31=""), $B209&gt;='Personnel Details'!$N$31), 'Personnel Details'!$Q$31, IF(AND(NOT('Personnel Details'!$I$31=""), $B209&gt;='Personnel Details'!$I$31), 'Personnel Details'!$L$31, 'Personnel Details'!$G$31)))</f>
        <v/>
      </c>
      <c r="LM209" s="59">
        <f t="shared" si="575"/>
        <v>0</v>
      </c>
      <c r="LN209" s="53"/>
      <c r="LP209" s="78" t="str">
        <f>IF(LP$9="", "", IF(AND(NOT('Personnel Details'!$N$32=""), $B209&gt;='Personnel Details'!$N$32), 'Personnel Details'!$O$32, IF(AND(NOT('Personnel Details'!$I$32=""), $B209&gt;='Personnel Details'!$I$32), 'Personnel Details'!$J$32, 'Personnel Details'!$E$32)))</f>
        <v/>
      </c>
      <c r="LQ209" s="59" t="str">
        <f>IF(LP$9="", "", IF(AND(NOT('Personnel Details'!$N$32=""), $B209&gt;='Personnel Details'!$N$32), IF('Personnel Details'!$P$32="","", 'Personnel Details'!$P$32), IF(AND(NOT('Personnel Details'!$I$32=""), $B209&gt;='Personnel Details'!$I$32), IF('Personnel Details'!$K$32="", "", 'Personnel Details'!$K$32), IF('Personnel Details'!$F$32="", "", 'Personnel Details'!$F$32))))</f>
        <v/>
      </c>
      <c r="LR209" s="79" t="str">
        <f>IF(LP$9="", "", IF(AND(NOT('Personnel Details'!$N$32=""), $B209&gt;='Personnel Details'!$N$32), 'Personnel Details'!$Q$32, IF(AND(NOT('Personnel Details'!$I$32=""), $B209&gt;='Personnel Details'!$I$32), 'Personnel Details'!$L$32, 'Personnel Details'!$G$32)))</f>
        <v/>
      </c>
      <c r="LS209" s="59">
        <f t="shared" si="576"/>
        <v>0</v>
      </c>
      <c r="LT209" s="53"/>
      <c r="LV209" s="78" t="str">
        <f>IF(LV$9="", "", IF(AND(NOT('Personnel Details'!$N$33=""), $B209&gt;='Personnel Details'!$N$33), 'Personnel Details'!$O$33, IF(AND(NOT('Personnel Details'!$I$33=""), $B209&gt;='Personnel Details'!$I$33), 'Personnel Details'!$J$33, 'Personnel Details'!$E$33)))</f>
        <v/>
      </c>
      <c r="LW209" s="59" t="str">
        <f>IF(LV$9="", "", IF(AND(NOT('Personnel Details'!$N$33=""), $B209&gt;='Personnel Details'!$N$33), IF('Personnel Details'!$P$33="","", 'Personnel Details'!$P$33), IF(AND(NOT('Personnel Details'!$I$33=""), $B209&gt;='Personnel Details'!$I$33), IF('Personnel Details'!$K$33="", "", 'Personnel Details'!$K$33), IF('Personnel Details'!$F$33="", "", 'Personnel Details'!$F$33))))</f>
        <v/>
      </c>
      <c r="LX209" s="79" t="str">
        <f>IF(LV$9="", "", IF(AND(NOT('Personnel Details'!$N$33=""), $B209&gt;='Personnel Details'!$N$33), 'Personnel Details'!$Q$33, IF(AND(NOT('Personnel Details'!$I$33=""), $B209&gt;='Personnel Details'!$I$33), 'Personnel Details'!$L$33, 'Personnel Details'!$G$33)))</f>
        <v/>
      </c>
      <c r="LY209" s="59">
        <f t="shared" si="577"/>
        <v>0</v>
      </c>
      <c r="LZ209" s="53"/>
      <c r="MB209" s="78" t="str">
        <f>IF(MB$9="", "", IF(AND(NOT('Personnel Details'!$N$34=""), $B209&gt;='Personnel Details'!$N$34), 'Personnel Details'!$O$34, IF(AND(NOT('Personnel Details'!$I$34=""), $B209&gt;='Personnel Details'!$I$34), 'Personnel Details'!$J$34, 'Personnel Details'!$E$34)))</f>
        <v/>
      </c>
      <c r="MC209" s="59" t="str">
        <f>IF(MB$9="", "", IF(AND(NOT('Personnel Details'!$N$34=""), $B209&gt;='Personnel Details'!$N$34), IF('Personnel Details'!$P$34="","", 'Personnel Details'!$P$34), IF(AND(NOT('Personnel Details'!$I$34=""), $B209&gt;='Personnel Details'!$I$34), IF('Personnel Details'!$K$34="", "", 'Personnel Details'!$K$34), IF('Personnel Details'!$F$34="", "", 'Personnel Details'!$F$34))))</f>
        <v/>
      </c>
      <c r="MD209" s="79" t="str">
        <f>IF(MB$9="", "", IF(AND(NOT('Personnel Details'!$N$34=""), $B209&gt;='Personnel Details'!$N$34), 'Personnel Details'!$Q$34, IF(AND(NOT('Personnel Details'!$I$34=""), $B209&gt;='Personnel Details'!$I$34), 'Personnel Details'!$L$34, 'Personnel Details'!$G$34)))</f>
        <v/>
      </c>
      <c r="ME209" s="59">
        <f t="shared" si="578"/>
        <v>0</v>
      </c>
      <c r="MF209" s="53"/>
      <c r="MH209" s="78" t="str">
        <f>IF(MH$9="", "", IF(AND(NOT('Personnel Details'!$N$35=""), $B209&gt;='Personnel Details'!$N$35), 'Personnel Details'!$O$35, IF(AND(NOT('Personnel Details'!$I$35=""), $B209&gt;='Personnel Details'!$I$35), 'Personnel Details'!$J$35, 'Personnel Details'!$E$35)))</f>
        <v/>
      </c>
      <c r="MI209" s="59" t="str">
        <f>IF(MH$9="", "", IF(AND(NOT('Personnel Details'!$N$35=""), $B209&gt;='Personnel Details'!$N$35), IF('Personnel Details'!$P$35="","", 'Personnel Details'!$P$35), IF(AND(NOT('Personnel Details'!$I$35=""), $B209&gt;='Personnel Details'!$I$35), IF('Personnel Details'!$K$35="", "", 'Personnel Details'!$K$35), IF('Personnel Details'!$F$35="", "", 'Personnel Details'!$F$35))))</f>
        <v/>
      </c>
      <c r="MJ209" s="79" t="str">
        <f>IF(MH$9="", "", IF(AND(NOT('Personnel Details'!$N$35=""), $B209&gt;='Personnel Details'!$N$35), 'Personnel Details'!$Q$35, IF(AND(NOT('Personnel Details'!$I$35=""), $B209&gt;='Personnel Details'!$I$35), 'Personnel Details'!$L$35, 'Personnel Details'!$G$35)))</f>
        <v/>
      </c>
      <c r="MK209" s="59">
        <f t="shared" si="579"/>
        <v>0</v>
      </c>
      <c r="ML209" s="53"/>
      <c r="MN209" s="78" t="str">
        <f>IF(MN$9="", "", IF(AND(NOT('Personnel Details'!$N$36=""), $B209&gt;='Personnel Details'!$N$36), 'Personnel Details'!$O$36, IF(AND(NOT('Personnel Details'!$I$36=""), $B209&gt;='Personnel Details'!$I$36), 'Personnel Details'!$J$36, 'Personnel Details'!$E$36)))</f>
        <v/>
      </c>
      <c r="MO209" s="59" t="str">
        <f>IF(MN$9="", "", IF(AND(NOT('Personnel Details'!$N$36=""), $B209&gt;='Personnel Details'!$N$36), IF('Personnel Details'!$P$36="","", 'Personnel Details'!$P$36), IF(AND(NOT('Personnel Details'!$I$36=""), $B209&gt;='Personnel Details'!$I$36), IF('Personnel Details'!$K$36="", "", 'Personnel Details'!$K$36), IF('Personnel Details'!$F$36="", "", 'Personnel Details'!$F$36))))</f>
        <v/>
      </c>
      <c r="MP209" s="79" t="str">
        <f>IF(MN$9="", "", IF(AND(NOT('Personnel Details'!$N$36=""), $B209&gt;='Personnel Details'!$N$36), 'Personnel Details'!$Q$36, IF(AND(NOT('Personnel Details'!$I$36=""), $B209&gt;='Personnel Details'!$I$36), 'Personnel Details'!$L$36, 'Personnel Details'!$G$36)))</f>
        <v/>
      </c>
      <c r="MQ209" s="59">
        <f t="shared" si="580"/>
        <v>0</v>
      </c>
      <c r="MR209" s="53"/>
      <c r="MT209" s="78" t="str">
        <f>IF(MT$9="", "", IF(AND(NOT('Personnel Details'!$N$37=""), $B209&gt;='Personnel Details'!$N$37), 'Personnel Details'!$O$37, IF(AND(NOT('Personnel Details'!$I$37=""), $B209&gt;='Personnel Details'!$I$37), 'Personnel Details'!$J$37, 'Personnel Details'!$E$37)))</f>
        <v/>
      </c>
      <c r="MU209" s="59" t="str">
        <f>IF(MT$9="", "", IF(AND(NOT('Personnel Details'!$N$37=""), $B209&gt;='Personnel Details'!$N$37), IF('Personnel Details'!$P$37="","", 'Personnel Details'!$P$37), IF(AND(NOT('Personnel Details'!$I$37=""), $B209&gt;='Personnel Details'!$I$37), IF('Personnel Details'!$K$37="", "", 'Personnel Details'!$K$37), IF('Personnel Details'!$F$37="", "", 'Personnel Details'!$F$37))))</f>
        <v/>
      </c>
      <c r="MV209" s="79" t="str">
        <f>IF(MT$9="", "", IF(AND(NOT('Personnel Details'!$N$37=""), $B209&gt;='Personnel Details'!$N$37), 'Personnel Details'!$Q$37, IF(AND(NOT('Personnel Details'!$I$37=""), $B209&gt;='Personnel Details'!$I$37), 'Personnel Details'!$L$37, 'Personnel Details'!$G$37)))</f>
        <v/>
      </c>
      <c r="MW209" s="59">
        <f t="shared" si="581"/>
        <v>0</v>
      </c>
      <c r="MX209" s="53"/>
      <c r="MZ209" s="78" t="str">
        <f>IF(MZ$9="", "", IF(AND(NOT('Personnel Details'!$N$38=""), $B209&gt;='Personnel Details'!$N$38), 'Personnel Details'!$O$38, IF(AND(NOT('Personnel Details'!$I$38=""), $B209&gt;='Personnel Details'!$I$38), 'Personnel Details'!$J$38, 'Personnel Details'!$E$38)))</f>
        <v/>
      </c>
      <c r="NA209" s="59" t="str">
        <f>IF(MZ$9="", "", IF(AND(NOT('Personnel Details'!$N$38=""), $B209&gt;='Personnel Details'!$N$38), IF('Personnel Details'!$P$38="","", 'Personnel Details'!$P$38), IF(AND(NOT('Personnel Details'!$I$38=""), $B209&gt;='Personnel Details'!$I$38), IF('Personnel Details'!$K$38="", "", 'Personnel Details'!$K$38), IF('Personnel Details'!$F$38="", "", 'Personnel Details'!$F$38))))</f>
        <v/>
      </c>
      <c r="NB209" s="79" t="str">
        <f>IF(MZ$9="", "", IF(AND(NOT('Personnel Details'!$N$38=""), $B209&gt;='Personnel Details'!$N$38), 'Personnel Details'!$Q$38, IF(AND(NOT('Personnel Details'!$I$38=""), $B209&gt;='Personnel Details'!$I$38), 'Personnel Details'!$L$38, 'Personnel Details'!$G$38)))</f>
        <v/>
      </c>
      <c r="NC209" s="59">
        <f t="shared" si="582"/>
        <v>0</v>
      </c>
      <c r="ND209" s="53"/>
      <c r="NF209" s="78" t="str">
        <f>IF(NF$9="", "", IF(AND(NOT('Personnel Details'!$N$39=""), $B209&gt;='Personnel Details'!$N$39), 'Personnel Details'!$O$39, IF(AND(NOT('Personnel Details'!$I$39=""), $B209&gt;='Personnel Details'!$I$39), 'Personnel Details'!$J$39, 'Personnel Details'!$E$39)))</f>
        <v/>
      </c>
      <c r="NG209" s="59" t="str">
        <f>IF(NF$9="", "", IF(AND(NOT('Personnel Details'!$N$39=""), $B209&gt;='Personnel Details'!$N$39), IF('Personnel Details'!$P$39="","", 'Personnel Details'!$P$39), IF(AND(NOT('Personnel Details'!$I$39=""), $B209&gt;='Personnel Details'!$I$39), IF('Personnel Details'!$K$39="", "", 'Personnel Details'!$K$39), IF('Personnel Details'!$F$39="", "", 'Personnel Details'!$F$39))))</f>
        <v/>
      </c>
      <c r="NH209" s="79" t="str">
        <f>IF(NF$9="", "", IF(AND(NOT('Personnel Details'!$N$39=""), $B209&gt;='Personnel Details'!$N$39), 'Personnel Details'!$Q$39, IF(AND(NOT('Personnel Details'!$I$39=""), $B209&gt;='Personnel Details'!$I$39), 'Personnel Details'!$L$39, 'Personnel Details'!$G$39)))</f>
        <v/>
      </c>
      <c r="NI209" s="59">
        <f t="shared" si="583"/>
        <v>0</v>
      </c>
      <c r="NJ209" s="53"/>
      <c r="NL209" s="78" t="str">
        <f>IF(NL$9="", "", IF(AND(NOT('Personnel Details'!$N$40=""), $B209&gt;='Personnel Details'!$N$40), 'Personnel Details'!$O$40, IF(AND(NOT('Personnel Details'!$I$40=""), $B209&gt;='Personnel Details'!$I$40), 'Personnel Details'!$J$40, 'Personnel Details'!$E$40)))</f>
        <v/>
      </c>
      <c r="NM209" s="59" t="str">
        <f>IF(NL$9="", "", IF(AND(NOT('Personnel Details'!$N$40=""), $B209&gt;='Personnel Details'!$N$40), IF('Personnel Details'!$P$40="","", 'Personnel Details'!$P$40), IF(AND(NOT('Personnel Details'!$I$40=""), $B209&gt;='Personnel Details'!$I$40), IF('Personnel Details'!$K$40="", "", 'Personnel Details'!$K$40), IF('Personnel Details'!$F$40="", "", 'Personnel Details'!$F$40))))</f>
        <v/>
      </c>
      <c r="NN209" s="79" t="str">
        <f>IF(NL$9="", "", IF(AND(NOT('Personnel Details'!$N$40=""), $B209&gt;='Personnel Details'!$N$40), 'Personnel Details'!$Q$40, IF(AND(NOT('Personnel Details'!$I$40=""), $B209&gt;='Personnel Details'!$I$40), 'Personnel Details'!$L$40, 'Personnel Details'!$G$40)))</f>
        <v/>
      </c>
      <c r="NO209" s="59">
        <f t="shared" si="584"/>
        <v>0</v>
      </c>
      <c r="NP209" s="53"/>
    </row>
    <row r="210" spans="1:380" x14ac:dyDescent="0.25">
      <c r="A210" s="32"/>
      <c r="B210" s="113">
        <f>IFERROR(IF(B209+1&gt;'Personnel Details'!$U$5, "", B209+1), "")</f>
        <v>44030</v>
      </c>
      <c r="C210" s="32"/>
      <c r="D210" s="120"/>
      <c r="E210" s="13" t="str">
        <f t="shared" si="463"/>
        <v/>
      </c>
      <c r="F210" s="13" t="str">
        <f t="shared" si="494"/>
        <v/>
      </c>
      <c r="G210" s="56" t="str">
        <f t="shared" si="585"/>
        <v/>
      </c>
      <c r="H210" s="16" t="str">
        <f t="shared" si="495"/>
        <v/>
      </c>
      <c r="I210" s="32"/>
      <c r="J210" s="120"/>
      <c r="K210" s="62" t="str">
        <f t="shared" si="464"/>
        <v/>
      </c>
      <c r="L210" s="62" t="str">
        <f t="shared" si="496"/>
        <v/>
      </c>
      <c r="M210" s="65" t="str">
        <f t="shared" si="586"/>
        <v/>
      </c>
      <c r="N210" s="68" t="str">
        <f t="shared" si="497"/>
        <v/>
      </c>
      <c r="O210" s="32"/>
      <c r="P210" s="120"/>
      <c r="Q210" s="62" t="str">
        <f t="shared" si="465"/>
        <v/>
      </c>
      <c r="R210" s="62" t="str">
        <f t="shared" si="498"/>
        <v/>
      </c>
      <c r="S210" s="65" t="str">
        <f t="shared" si="587"/>
        <v/>
      </c>
      <c r="T210" s="68" t="str">
        <f t="shared" si="499"/>
        <v/>
      </c>
      <c r="U210" s="32"/>
      <c r="V210" s="120"/>
      <c r="W210" s="62" t="str">
        <f t="shared" si="466"/>
        <v/>
      </c>
      <c r="X210" s="62" t="str">
        <f t="shared" si="500"/>
        <v/>
      </c>
      <c r="Y210" s="65" t="str">
        <f t="shared" si="588"/>
        <v/>
      </c>
      <c r="Z210" s="68" t="str">
        <f t="shared" si="501"/>
        <v/>
      </c>
      <c r="AA210" s="32"/>
      <c r="AB210" s="120"/>
      <c r="AC210" s="62" t="str">
        <f t="shared" si="467"/>
        <v/>
      </c>
      <c r="AD210" s="62" t="str">
        <f t="shared" si="502"/>
        <v/>
      </c>
      <c r="AE210" s="65" t="str">
        <f t="shared" si="589"/>
        <v/>
      </c>
      <c r="AF210" s="68" t="str">
        <f t="shared" si="503"/>
        <v/>
      </c>
      <c r="AG210" s="32"/>
      <c r="AH210" s="120"/>
      <c r="AI210" s="62" t="str">
        <f t="shared" si="468"/>
        <v/>
      </c>
      <c r="AJ210" s="62" t="str">
        <f t="shared" si="504"/>
        <v/>
      </c>
      <c r="AK210" s="65" t="str">
        <f t="shared" si="590"/>
        <v/>
      </c>
      <c r="AL210" s="68" t="str">
        <f t="shared" si="505"/>
        <v/>
      </c>
      <c r="AM210" s="32"/>
      <c r="AN210" s="120"/>
      <c r="AO210" s="62" t="str">
        <f t="shared" si="469"/>
        <v/>
      </c>
      <c r="AP210" s="62" t="str">
        <f t="shared" si="506"/>
        <v/>
      </c>
      <c r="AQ210" s="65" t="str">
        <f t="shared" si="591"/>
        <v/>
      </c>
      <c r="AR210" s="68" t="str">
        <f t="shared" si="507"/>
        <v/>
      </c>
      <c r="AS210" s="32"/>
      <c r="AT210" s="120"/>
      <c r="AU210" s="62" t="str">
        <f t="shared" si="470"/>
        <v/>
      </c>
      <c r="AV210" s="62" t="str">
        <f t="shared" si="508"/>
        <v/>
      </c>
      <c r="AW210" s="65" t="str">
        <f t="shared" si="592"/>
        <v/>
      </c>
      <c r="AX210" s="68" t="str">
        <f t="shared" si="509"/>
        <v/>
      </c>
      <c r="AY210" s="32"/>
      <c r="AZ210" s="120"/>
      <c r="BA210" s="62" t="str">
        <f t="shared" si="471"/>
        <v/>
      </c>
      <c r="BB210" s="62" t="str">
        <f t="shared" si="510"/>
        <v/>
      </c>
      <c r="BC210" s="65" t="str">
        <f t="shared" si="593"/>
        <v/>
      </c>
      <c r="BD210" s="68" t="str">
        <f t="shared" si="511"/>
        <v/>
      </c>
      <c r="BE210" s="32"/>
      <c r="BF210" s="120"/>
      <c r="BG210" s="62" t="str">
        <f t="shared" si="472"/>
        <v/>
      </c>
      <c r="BH210" s="62" t="str">
        <f t="shared" si="512"/>
        <v/>
      </c>
      <c r="BI210" s="65" t="str">
        <f t="shared" si="594"/>
        <v/>
      </c>
      <c r="BJ210" s="68" t="str">
        <f t="shared" si="513"/>
        <v/>
      </c>
      <c r="BK210" s="32"/>
      <c r="BL210" s="120"/>
      <c r="BM210" s="62" t="str">
        <f t="shared" si="473"/>
        <v/>
      </c>
      <c r="BN210" s="62" t="str">
        <f t="shared" si="514"/>
        <v/>
      </c>
      <c r="BO210" s="65" t="str">
        <f t="shared" si="595"/>
        <v/>
      </c>
      <c r="BP210" s="68" t="str">
        <f t="shared" si="515"/>
        <v/>
      </c>
      <c r="BQ210" s="32"/>
      <c r="BR210" s="120"/>
      <c r="BS210" s="62" t="str">
        <f t="shared" si="474"/>
        <v/>
      </c>
      <c r="BT210" s="62" t="str">
        <f t="shared" si="516"/>
        <v/>
      </c>
      <c r="BU210" s="65" t="str">
        <f t="shared" si="596"/>
        <v/>
      </c>
      <c r="BV210" s="68" t="str">
        <f t="shared" si="517"/>
        <v/>
      </c>
      <c r="BW210" s="32"/>
      <c r="BX210" s="120"/>
      <c r="BY210" s="62" t="str">
        <f t="shared" si="475"/>
        <v/>
      </c>
      <c r="BZ210" s="62" t="str">
        <f t="shared" si="518"/>
        <v/>
      </c>
      <c r="CA210" s="65" t="str">
        <f t="shared" si="597"/>
        <v/>
      </c>
      <c r="CB210" s="68" t="str">
        <f t="shared" si="519"/>
        <v/>
      </c>
      <c r="CC210" s="32"/>
      <c r="CD210" s="120"/>
      <c r="CE210" s="62" t="str">
        <f t="shared" si="476"/>
        <v/>
      </c>
      <c r="CF210" s="62" t="str">
        <f t="shared" si="520"/>
        <v/>
      </c>
      <c r="CG210" s="65" t="str">
        <f t="shared" si="598"/>
        <v/>
      </c>
      <c r="CH210" s="68" t="str">
        <f t="shared" si="521"/>
        <v/>
      </c>
      <c r="CI210" s="32"/>
      <c r="CJ210" s="120"/>
      <c r="CK210" s="62" t="str">
        <f t="shared" si="477"/>
        <v/>
      </c>
      <c r="CL210" s="62" t="str">
        <f t="shared" si="522"/>
        <v/>
      </c>
      <c r="CM210" s="65" t="str">
        <f t="shared" si="599"/>
        <v/>
      </c>
      <c r="CN210" s="68" t="str">
        <f t="shared" si="523"/>
        <v/>
      </c>
      <c r="CO210" s="32"/>
      <c r="CP210" s="120"/>
      <c r="CQ210" s="62" t="str">
        <f t="shared" si="478"/>
        <v/>
      </c>
      <c r="CR210" s="62" t="str">
        <f t="shared" si="524"/>
        <v/>
      </c>
      <c r="CS210" s="65" t="str">
        <f t="shared" si="600"/>
        <v/>
      </c>
      <c r="CT210" s="68" t="str">
        <f t="shared" si="525"/>
        <v/>
      </c>
      <c r="CU210" s="32"/>
      <c r="CV210" s="120"/>
      <c r="CW210" s="62" t="str">
        <f t="shared" si="479"/>
        <v/>
      </c>
      <c r="CX210" s="62" t="str">
        <f t="shared" si="526"/>
        <v/>
      </c>
      <c r="CY210" s="65" t="str">
        <f t="shared" si="601"/>
        <v/>
      </c>
      <c r="CZ210" s="68" t="str">
        <f t="shared" si="527"/>
        <v/>
      </c>
      <c r="DA210" s="32"/>
      <c r="DB210" s="120"/>
      <c r="DC210" s="62" t="str">
        <f t="shared" si="480"/>
        <v/>
      </c>
      <c r="DD210" s="62" t="str">
        <f t="shared" si="528"/>
        <v/>
      </c>
      <c r="DE210" s="65" t="str">
        <f t="shared" si="602"/>
        <v/>
      </c>
      <c r="DF210" s="68" t="str">
        <f t="shared" si="529"/>
        <v/>
      </c>
      <c r="DG210" s="32"/>
      <c r="DH210" s="120"/>
      <c r="DI210" s="62" t="str">
        <f t="shared" si="481"/>
        <v/>
      </c>
      <c r="DJ210" s="62" t="str">
        <f t="shared" si="530"/>
        <v/>
      </c>
      <c r="DK210" s="65" t="str">
        <f t="shared" si="603"/>
        <v/>
      </c>
      <c r="DL210" s="68" t="str">
        <f t="shared" si="531"/>
        <v/>
      </c>
      <c r="DM210" s="32"/>
      <c r="DN210" s="120"/>
      <c r="DO210" s="62" t="str">
        <f t="shared" si="482"/>
        <v/>
      </c>
      <c r="DP210" s="62" t="str">
        <f t="shared" si="532"/>
        <v/>
      </c>
      <c r="DQ210" s="65" t="str">
        <f t="shared" si="604"/>
        <v/>
      </c>
      <c r="DR210" s="68" t="str">
        <f t="shared" si="533"/>
        <v/>
      </c>
      <c r="DS210" s="32"/>
      <c r="DT210" s="120"/>
      <c r="DU210" s="62" t="str">
        <f t="shared" si="483"/>
        <v/>
      </c>
      <c r="DV210" s="62" t="str">
        <f t="shared" si="534"/>
        <v/>
      </c>
      <c r="DW210" s="65" t="str">
        <f t="shared" si="605"/>
        <v/>
      </c>
      <c r="DX210" s="68" t="str">
        <f t="shared" si="535"/>
        <v/>
      </c>
      <c r="DY210" s="32"/>
      <c r="DZ210" s="120"/>
      <c r="EA210" s="62" t="str">
        <f t="shared" si="484"/>
        <v/>
      </c>
      <c r="EB210" s="62" t="str">
        <f t="shared" si="536"/>
        <v/>
      </c>
      <c r="EC210" s="65" t="str">
        <f t="shared" si="606"/>
        <v/>
      </c>
      <c r="ED210" s="68" t="str">
        <f t="shared" si="537"/>
        <v/>
      </c>
      <c r="EE210" s="32"/>
      <c r="EF210" s="120"/>
      <c r="EG210" s="62" t="str">
        <f t="shared" si="485"/>
        <v/>
      </c>
      <c r="EH210" s="62" t="str">
        <f t="shared" si="538"/>
        <v/>
      </c>
      <c r="EI210" s="65" t="str">
        <f t="shared" si="607"/>
        <v/>
      </c>
      <c r="EJ210" s="68" t="str">
        <f t="shared" si="539"/>
        <v/>
      </c>
      <c r="EK210" s="32"/>
      <c r="EL210" s="120"/>
      <c r="EM210" s="62" t="str">
        <f t="shared" si="486"/>
        <v/>
      </c>
      <c r="EN210" s="62" t="str">
        <f t="shared" si="540"/>
        <v/>
      </c>
      <c r="EO210" s="65" t="str">
        <f t="shared" si="608"/>
        <v/>
      </c>
      <c r="EP210" s="68" t="str">
        <f t="shared" si="541"/>
        <v/>
      </c>
      <c r="EQ210" s="32"/>
      <c r="ER210" s="120"/>
      <c r="ES210" s="62" t="str">
        <f t="shared" si="487"/>
        <v/>
      </c>
      <c r="ET210" s="62" t="str">
        <f t="shared" si="542"/>
        <v/>
      </c>
      <c r="EU210" s="65" t="str">
        <f t="shared" si="609"/>
        <v/>
      </c>
      <c r="EV210" s="68" t="str">
        <f t="shared" si="543"/>
        <v/>
      </c>
      <c r="EW210" s="32"/>
      <c r="EX210" s="120"/>
      <c r="EY210" s="62" t="str">
        <f t="shared" si="488"/>
        <v/>
      </c>
      <c r="EZ210" s="62" t="str">
        <f t="shared" si="544"/>
        <v/>
      </c>
      <c r="FA210" s="65" t="str">
        <f t="shared" si="610"/>
        <v/>
      </c>
      <c r="FB210" s="68" t="str">
        <f t="shared" si="545"/>
        <v/>
      </c>
      <c r="FC210" s="32"/>
      <c r="FD210" s="120"/>
      <c r="FE210" s="62" t="str">
        <f t="shared" si="489"/>
        <v/>
      </c>
      <c r="FF210" s="62" t="str">
        <f t="shared" si="546"/>
        <v/>
      </c>
      <c r="FG210" s="65" t="str">
        <f t="shared" si="611"/>
        <v/>
      </c>
      <c r="FH210" s="68" t="str">
        <f t="shared" si="547"/>
        <v/>
      </c>
      <c r="FI210" s="32"/>
      <c r="FJ210" s="120"/>
      <c r="FK210" s="62" t="str">
        <f t="shared" si="490"/>
        <v/>
      </c>
      <c r="FL210" s="62" t="str">
        <f t="shared" si="548"/>
        <v/>
      </c>
      <c r="FM210" s="65" t="str">
        <f t="shared" si="612"/>
        <v/>
      </c>
      <c r="FN210" s="68" t="str">
        <f t="shared" si="549"/>
        <v/>
      </c>
      <c r="FO210" s="32"/>
      <c r="FP210" s="120"/>
      <c r="FQ210" s="62" t="str">
        <f t="shared" si="491"/>
        <v/>
      </c>
      <c r="FR210" s="62" t="str">
        <f t="shared" si="550"/>
        <v/>
      </c>
      <c r="FS210" s="65" t="str">
        <f t="shared" si="613"/>
        <v/>
      </c>
      <c r="FT210" s="68" t="str">
        <f t="shared" si="551"/>
        <v/>
      </c>
      <c r="FU210" s="32"/>
      <c r="FV210" s="120"/>
      <c r="FW210" s="62" t="str">
        <f t="shared" si="492"/>
        <v/>
      </c>
      <c r="FX210" s="62" t="str">
        <f t="shared" si="552"/>
        <v/>
      </c>
      <c r="FY210" s="65" t="str">
        <f t="shared" si="614"/>
        <v/>
      </c>
      <c r="FZ210" s="68" t="str">
        <f t="shared" si="553"/>
        <v/>
      </c>
      <c r="GA210" s="32"/>
      <c r="GC210" s="7" t="str">
        <f t="shared" si="554"/>
        <v>Jul 2020</v>
      </c>
      <c r="GD210" s="7" t="str">
        <f t="shared" ca="1" si="493"/>
        <v>Weekend</v>
      </c>
      <c r="GT210" s="71">
        <f>IF(GT$9="", "", IF(AND(NOT('Personnel Details'!$N$11=""), $B210&gt;='Personnel Details'!$N$11), 'Personnel Details'!$O$11, IF(AND(NOT('Personnel Details'!$I$11=""), $B210&gt;='Personnel Details'!$I$11), 'Personnel Details'!$J$11, 'Personnel Details'!$E$11)))</f>
        <v>0.8</v>
      </c>
      <c r="GU210" s="59" t="str">
        <f>IF(GT$9="", "", IF(AND(NOT('Personnel Details'!$N$11=""), $B210&gt;='Personnel Details'!$N$11), IF('Personnel Details'!$P$11="","", 'Personnel Details'!$P$11), IF(AND(NOT('Personnel Details'!$I$11=""), $B210&gt;='Personnel Details'!$I$11), IF('Personnel Details'!$K$11="", "", 'Personnel Details'!$K$11), IF('Personnel Details'!$F$11="", "", 'Personnel Details'!$F$11))))</f>
        <v/>
      </c>
      <c r="GV210" s="74">
        <f>IF(GT$9="", "", IF(AND(NOT('Personnel Details'!$N$11=""), $B210&gt;='Personnel Details'!$N$11), 'Personnel Details'!$Q$11, IF(AND(NOT('Personnel Details'!$I$11=""), $B210&gt;='Personnel Details'!$I$11), 'Personnel Details'!$L$11, 'Personnel Details'!$G$11)))</f>
        <v>0</v>
      </c>
      <c r="GW210" s="59">
        <f t="shared" si="555"/>
        <v>0</v>
      </c>
      <c r="GX210" s="53"/>
      <c r="GZ210" s="78">
        <f>IF(GZ$9="", "", IF(AND(NOT('Personnel Details'!$N$12=""), $B210&gt;='Personnel Details'!$N$12), 'Personnel Details'!$O$12, IF(AND(NOT('Personnel Details'!$I$12=""), $B210&gt;='Personnel Details'!$I$12), 'Personnel Details'!$J$12, 'Personnel Details'!$E$12)))</f>
        <v>0.8</v>
      </c>
      <c r="HA210" s="59" t="str">
        <f>IF(GZ$9="", "", IF(AND(NOT('Personnel Details'!$N$12=""), $B210&gt;='Personnel Details'!$N$12), IF('Personnel Details'!$P$12="","", 'Personnel Details'!$P$12), IF(AND(NOT('Personnel Details'!$I$12=""), $B210&gt;='Personnel Details'!$I$12), IF('Personnel Details'!$K$12="", "", 'Personnel Details'!$K$12), IF('Personnel Details'!$F$12="", "", 'Personnel Details'!$F$12))))</f>
        <v/>
      </c>
      <c r="HB210" s="79">
        <f>IF(GZ$9="", "", IF(AND(NOT('Personnel Details'!$N$12=""), $B210&gt;='Personnel Details'!$N$12), 'Personnel Details'!$Q$12, IF(AND(NOT('Personnel Details'!$I$12=""), $B210&gt;='Personnel Details'!$I$12), 'Personnel Details'!$L$12, 'Personnel Details'!$G$12)))</f>
        <v>0</v>
      </c>
      <c r="HC210" s="59">
        <f t="shared" si="556"/>
        <v>0</v>
      </c>
      <c r="HD210" s="53"/>
      <c r="HF210" s="78">
        <f>IF(HF$9="", "", IF(AND(NOT('Personnel Details'!$N$13=""), $B210&gt;='Personnel Details'!$N$13), 'Personnel Details'!$O$13, IF(AND(NOT('Personnel Details'!$I$13=""), $B210&gt;='Personnel Details'!$I$13), 'Personnel Details'!$J$13, 'Personnel Details'!$E$13)))</f>
        <v>0.8</v>
      </c>
      <c r="HG210" s="59" t="str">
        <f>IF(HF$9="", "", IF(AND(NOT('Personnel Details'!$N$13=""), $B210&gt;='Personnel Details'!$N$13), IF('Personnel Details'!$P$13="","", 'Personnel Details'!$P$13), IF(AND(NOT('Personnel Details'!$I$13=""), $B210&gt;='Personnel Details'!$I$13), IF('Personnel Details'!$K$13="", "", 'Personnel Details'!$K$13), IF('Personnel Details'!$F$13="", "", 'Personnel Details'!$F$13))))</f>
        <v/>
      </c>
      <c r="HH210" s="79">
        <f>IF(HF$9="", "", IF(AND(NOT('Personnel Details'!$N$13=""), $B210&gt;='Personnel Details'!$N$13), 'Personnel Details'!$Q$13, IF(AND(NOT('Personnel Details'!$I$13=""), $B210&gt;='Personnel Details'!$I$13), 'Personnel Details'!$L$13, 'Personnel Details'!$G$13)))</f>
        <v>0</v>
      </c>
      <c r="HI210" s="59">
        <f t="shared" si="557"/>
        <v>0</v>
      </c>
      <c r="HJ210" s="53"/>
      <c r="HL210" s="78">
        <f>IF(HL$9="", "", IF(AND(NOT('Personnel Details'!$N$14=""), $B210&gt;='Personnel Details'!$N$14), 'Personnel Details'!$O$14, IF(AND(NOT('Personnel Details'!$I$14=""), $B210&gt;='Personnel Details'!$I$14), 'Personnel Details'!$J$14, 'Personnel Details'!$E$14)))</f>
        <v>0.8</v>
      </c>
      <c r="HM210" s="59">
        <f>IF(HL$9="", "", IF(AND(NOT('Personnel Details'!$N$14=""), $B210&gt;='Personnel Details'!$N$14), IF('Personnel Details'!$P$14="","", 'Personnel Details'!$P$14), IF(AND(NOT('Personnel Details'!$I$14=""), $B210&gt;='Personnel Details'!$I$14), IF('Personnel Details'!$K$14="", "", 'Personnel Details'!$K$14), IF('Personnel Details'!$F$14="", "", 'Personnel Details'!$F$14))))</f>
        <v>2000</v>
      </c>
      <c r="HN210" s="79">
        <f>IF(HL$9="", "", IF(AND(NOT('Personnel Details'!$N$14=""), $B210&gt;='Personnel Details'!$N$14), 'Personnel Details'!$Q$14, IF(AND(NOT('Personnel Details'!$I$14=""), $B210&gt;='Personnel Details'!$I$14), 'Personnel Details'!$L$14, 'Personnel Details'!$G$14)))</f>
        <v>0.85</v>
      </c>
      <c r="HO210" s="59">
        <f t="shared" si="558"/>
        <v>0</v>
      </c>
      <c r="HP210" s="53"/>
      <c r="HR210" s="78" t="str">
        <f>IF(HR$9="", "", IF(AND(NOT('Personnel Details'!$N$15=""), $B210&gt;='Personnel Details'!$N$15), 'Personnel Details'!$O$15, IF(AND(NOT('Personnel Details'!$I$15=""), $B210&gt;='Personnel Details'!$I$15), 'Personnel Details'!$J$15, 'Personnel Details'!$E$15)))</f>
        <v/>
      </c>
      <c r="HS210" s="59" t="str">
        <f>IF(HR$9="", "", IF(AND(NOT('Personnel Details'!$N$15=""), $B210&gt;='Personnel Details'!$N$15), IF('Personnel Details'!$P$15="","", 'Personnel Details'!$P$15), IF(AND(NOT('Personnel Details'!$I$15=""), $B210&gt;='Personnel Details'!$I$15), IF('Personnel Details'!$K$15="", "", 'Personnel Details'!$K$15), IF('Personnel Details'!$F$15="", "", 'Personnel Details'!$F$15))))</f>
        <v/>
      </c>
      <c r="HT210" s="79" t="str">
        <f>IF(HR$9="", "", IF(AND(NOT('Personnel Details'!$N$15=""), $B210&gt;='Personnel Details'!$N$15), 'Personnel Details'!$Q$15, IF(AND(NOT('Personnel Details'!$I$15=""), $B210&gt;='Personnel Details'!$I$15), 'Personnel Details'!$L$15, 'Personnel Details'!$G$15)))</f>
        <v/>
      </c>
      <c r="HU210" s="59">
        <f t="shared" si="559"/>
        <v>0</v>
      </c>
      <c r="HV210" s="53"/>
      <c r="HX210" s="78" t="str">
        <f>IF(HX$9="", "", IF(AND(NOT('Personnel Details'!$N$16=""), $B210&gt;='Personnel Details'!$N$16), 'Personnel Details'!$O$16, IF(AND(NOT('Personnel Details'!$I$16=""), $B210&gt;='Personnel Details'!$I$16), 'Personnel Details'!$J$16, 'Personnel Details'!$E$16)))</f>
        <v/>
      </c>
      <c r="HY210" s="59" t="str">
        <f>IF(HX$9="", "", IF(AND(NOT('Personnel Details'!$N$16=""), $B210&gt;='Personnel Details'!$N$16), IF('Personnel Details'!$P$16="","", 'Personnel Details'!$P$16), IF(AND(NOT('Personnel Details'!$I$16=""), $B210&gt;='Personnel Details'!$I$16), IF('Personnel Details'!$K$16="", "", 'Personnel Details'!$K$16), IF('Personnel Details'!$F$16="", "", 'Personnel Details'!$F$16))))</f>
        <v/>
      </c>
      <c r="HZ210" s="79" t="str">
        <f>IF(HX$9="", "", IF(AND(NOT('Personnel Details'!$N$16=""), $B210&gt;='Personnel Details'!$N$16), 'Personnel Details'!$Q$16, IF(AND(NOT('Personnel Details'!$I$16=""), $B210&gt;='Personnel Details'!$I$16), 'Personnel Details'!$L$16, 'Personnel Details'!$G$16)))</f>
        <v/>
      </c>
      <c r="IA210" s="59">
        <f t="shared" si="560"/>
        <v>0</v>
      </c>
      <c r="IB210" s="53"/>
      <c r="ID210" s="78" t="str">
        <f>IF(ID$9="", "", IF(AND(NOT('Personnel Details'!$N$17=""), $B210&gt;='Personnel Details'!$N$17), 'Personnel Details'!$O$17, IF(AND(NOT('Personnel Details'!$I$17=""), $B210&gt;='Personnel Details'!$I$17), 'Personnel Details'!$J$17, 'Personnel Details'!$E$17)))</f>
        <v/>
      </c>
      <c r="IE210" s="59" t="str">
        <f>IF(ID$9="", "", IF(AND(NOT('Personnel Details'!$N$17=""), $B210&gt;='Personnel Details'!$N$17), IF('Personnel Details'!$P$17="","", 'Personnel Details'!$P$17), IF(AND(NOT('Personnel Details'!$I$17=""), $B210&gt;='Personnel Details'!$I$17), IF('Personnel Details'!$K$17="", "", 'Personnel Details'!$K$17), IF('Personnel Details'!$F$17="", "", 'Personnel Details'!$F$17))))</f>
        <v/>
      </c>
      <c r="IF210" s="79" t="str">
        <f>IF(ID$9="", "", IF(AND(NOT('Personnel Details'!$N$17=""), $B210&gt;='Personnel Details'!$N$17), 'Personnel Details'!$Q$17, IF(AND(NOT('Personnel Details'!$I$17=""), $B210&gt;='Personnel Details'!$I$17), 'Personnel Details'!$L$17, 'Personnel Details'!$G$17)))</f>
        <v/>
      </c>
      <c r="IG210" s="59">
        <f t="shared" si="561"/>
        <v>0</v>
      </c>
      <c r="IH210" s="53"/>
      <c r="IJ210" s="78" t="str">
        <f>IF(IJ$9="", "", IF(AND(NOT('Personnel Details'!$N$18=""), $B210&gt;='Personnel Details'!$N$18), 'Personnel Details'!$O$18, IF(AND(NOT('Personnel Details'!$I$18=""), $B210&gt;='Personnel Details'!$I$18), 'Personnel Details'!$J$18, 'Personnel Details'!$E$18)))</f>
        <v/>
      </c>
      <c r="IK210" s="59" t="str">
        <f>IF(IJ$9="", "", IF(AND(NOT('Personnel Details'!$N$18=""), $B210&gt;='Personnel Details'!$N$18), IF('Personnel Details'!$P$18="","", 'Personnel Details'!$P$18), IF(AND(NOT('Personnel Details'!$I$18=""), $B210&gt;='Personnel Details'!$I$18), IF('Personnel Details'!$K$18="", "", 'Personnel Details'!$K$18), IF('Personnel Details'!$F$18="", "", 'Personnel Details'!$F$18))))</f>
        <v/>
      </c>
      <c r="IL210" s="79" t="str">
        <f>IF(IJ$9="", "", IF(AND(NOT('Personnel Details'!$N$18=""), $B210&gt;='Personnel Details'!$N$18), 'Personnel Details'!$Q$18, IF(AND(NOT('Personnel Details'!$I$18=""), $B210&gt;='Personnel Details'!$I$18), 'Personnel Details'!$L$18, 'Personnel Details'!$G$18)))</f>
        <v/>
      </c>
      <c r="IM210" s="59">
        <f t="shared" si="562"/>
        <v>0</v>
      </c>
      <c r="IN210" s="53"/>
      <c r="IP210" s="78" t="str">
        <f>IF(IP$9="", "", IF(AND(NOT('Personnel Details'!$N$19=""), $B210&gt;='Personnel Details'!$N$19), 'Personnel Details'!$O$19, IF(AND(NOT('Personnel Details'!$I$19=""), $B210&gt;='Personnel Details'!$I$19), 'Personnel Details'!$J$19, 'Personnel Details'!$E$19)))</f>
        <v/>
      </c>
      <c r="IQ210" s="59" t="str">
        <f>IF(IP$9="", "", IF(AND(NOT('Personnel Details'!$N$19=""), $B210&gt;='Personnel Details'!$N$19), IF('Personnel Details'!$P$19="","", 'Personnel Details'!$P$19), IF(AND(NOT('Personnel Details'!$I$19=""), $B210&gt;='Personnel Details'!$I$19), IF('Personnel Details'!$K$19="", "", 'Personnel Details'!$K$19), IF('Personnel Details'!$F$19="", "", 'Personnel Details'!$F$19))))</f>
        <v/>
      </c>
      <c r="IR210" s="79" t="str">
        <f>IF(IP$9="", "", IF(AND(NOT('Personnel Details'!$N$19=""), $B210&gt;='Personnel Details'!$N$19), 'Personnel Details'!$Q$19, IF(AND(NOT('Personnel Details'!$I$19=""), $B210&gt;='Personnel Details'!$I$19), 'Personnel Details'!$L$19, 'Personnel Details'!$G$19)))</f>
        <v/>
      </c>
      <c r="IS210" s="59">
        <f t="shared" si="563"/>
        <v>0</v>
      </c>
      <c r="IT210" s="53"/>
      <c r="IV210" s="78" t="str">
        <f>IF(IV$9="", "", IF(AND(NOT('Personnel Details'!$N$20=""), $B210&gt;='Personnel Details'!$N$20), 'Personnel Details'!$O$20, IF(AND(NOT('Personnel Details'!$I$20=""), $B210&gt;='Personnel Details'!$I$20), 'Personnel Details'!$J$20, 'Personnel Details'!$E$20)))</f>
        <v/>
      </c>
      <c r="IW210" s="59" t="str">
        <f>IF(IV$9="", "", IF(AND(NOT('Personnel Details'!$N$20=""), $B210&gt;='Personnel Details'!$N$20), IF('Personnel Details'!$P$20="","", 'Personnel Details'!$P$20), IF(AND(NOT('Personnel Details'!$I$20=""), $B210&gt;='Personnel Details'!$I$20), IF('Personnel Details'!$K$20="", "", 'Personnel Details'!$K$20), IF('Personnel Details'!$F$20="", "", 'Personnel Details'!$F$20))))</f>
        <v/>
      </c>
      <c r="IX210" s="79" t="str">
        <f>IF(IV$9="", "", IF(AND(NOT('Personnel Details'!$N$20=""), $B210&gt;='Personnel Details'!$N$20), 'Personnel Details'!$Q$20, IF(AND(NOT('Personnel Details'!$I$20=""), $B210&gt;='Personnel Details'!$I$20), 'Personnel Details'!$L$20, 'Personnel Details'!$G$20)))</f>
        <v/>
      </c>
      <c r="IY210" s="59">
        <f t="shared" si="564"/>
        <v>0</v>
      </c>
      <c r="IZ210" s="53"/>
      <c r="JB210" s="78" t="str">
        <f>IF(JB$9="", "", IF(AND(NOT('Personnel Details'!$N$21=""), $B210&gt;='Personnel Details'!$N$21), 'Personnel Details'!$O$21, IF(AND(NOT('Personnel Details'!$I$21=""), $B210&gt;='Personnel Details'!$I$21), 'Personnel Details'!$J$21, 'Personnel Details'!$E$21)))</f>
        <v/>
      </c>
      <c r="JC210" s="59" t="str">
        <f>IF(JB$9="", "", IF(AND(NOT('Personnel Details'!$N$21=""), $B210&gt;='Personnel Details'!$N$21), IF('Personnel Details'!$P$21="","", 'Personnel Details'!$P$21), IF(AND(NOT('Personnel Details'!$I$21=""), $B210&gt;='Personnel Details'!$I$21), IF('Personnel Details'!$K$21="", "", 'Personnel Details'!$K$21), IF('Personnel Details'!$F$21="", "", 'Personnel Details'!$F$21))))</f>
        <v/>
      </c>
      <c r="JD210" s="79" t="str">
        <f>IF(JB$9="", "", IF(AND(NOT('Personnel Details'!$N$21=""), $B210&gt;='Personnel Details'!$N$21), 'Personnel Details'!$Q$21, IF(AND(NOT('Personnel Details'!$I$21=""), $B210&gt;='Personnel Details'!$I$21), 'Personnel Details'!$L$21, 'Personnel Details'!$G$21)))</f>
        <v/>
      </c>
      <c r="JE210" s="59">
        <f t="shared" si="565"/>
        <v>0</v>
      </c>
      <c r="JF210" s="53"/>
      <c r="JH210" s="78" t="str">
        <f>IF(JH$9="", "", IF(AND(NOT('Personnel Details'!$N$22=""), $B210&gt;='Personnel Details'!$N$22), 'Personnel Details'!$O$22, IF(AND(NOT('Personnel Details'!$I$22=""), $B210&gt;='Personnel Details'!$I$22), 'Personnel Details'!$J$22, 'Personnel Details'!$E$22)))</f>
        <v/>
      </c>
      <c r="JI210" s="59" t="str">
        <f>IF(JH$9="", "", IF(AND(NOT('Personnel Details'!$N$22=""), $B210&gt;='Personnel Details'!$N$22), IF('Personnel Details'!$P$22="","", 'Personnel Details'!$P$22), IF(AND(NOT('Personnel Details'!$I$22=""), $B210&gt;='Personnel Details'!$I$22), IF('Personnel Details'!$K$22="", "", 'Personnel Details'!$K$22), IF('Personnel Details'!$F$22="", "", 'Personnel Details'!$F$22))))</f>
        <v/>
      </c>
      <c r="JJ210" s="79" t="str">
        <f>IF(JH$9="", "", IF(AND(NOT('Personnel Details'!$N$22=""), $B210&gt;='Personnel Details'!$N$22), 'Personnel Details'!$Q$22, IF(AND(NOT('Personnel Details'!$I$22=""), $B210&gt;='Personnel Details'!$I$22), 'Personnel Details'!$L$22, 'Personnel Details'!$G$22)))</f>
        <v/>
      </c>
      <c r="JK210" s="59">
        <f t="shared" si="566"/>
        <v>0</v>
      </c>
      <c r="JL210" s="53"/>
      <c r="JN210" s="78" t="str">
        <f>IF(JN$9="", "", IF(AND(NOT('Personnel Details'!$N$23=""), $B210&gt;='Personnel Details'!$N$23), 'Personnel Details'!$O$23, IF(AND(NOT('Personnel Details'!$I$23=""), $B210&gt;='Personnel Details'!$I$23), 'Personnel Details'!$J$23, 'Personnel Details'!$E$23)))</f>
        <v/>
      </c>
      <c r="JO210" s="59" t="str">
        <f>IF(JN$9="", "", IF(AND(NOT('Personnel Details'!$N$23=""), $B210&gt;='Personnel Details'!$N$23), IF('Personnel Details'!$P$23="","", 'Personnel Details'!$P$23), IF(AND(NOT('Personnel Details'!$I$23=""), $B210&gt;='Personnel Details'!$I$23), IF('Personnel Details'!$K$23="", "", 'Personnel Details'!$K$23), IF('Personnel Details'!$F$23="", "", 'Personnel Details'!$F$23))))</f>
        <v/>
      </c>
      <c r="JP210" s="79" t="str">
        <f>IF(JN$9="", "", IF(AND(NOT('Personnel Details'!$N$23=""), $B210&gt;='Personnel Details'!$N$23), 'Personnel Details'!$Q$23, IF(AND(NOT('Personnel Details'!$I$23=""), $B210&gt;='Personnel Details'!$I$23), 'Personnel Details'!$L$23, 'Personnel Details'!$G$23)))</f>
        <v/>
      </c>
      <c r="JQ210" s="59">
        <f t="shared" si="567"/>
        <v>0</v>
      </c>
      <c r="JR210" s="53"/>
      <c r="JT210" s="78" t="str">
        <f>IF(JT$9="", "", IF(AND(NOT('Personnel Details'!$N$24=""), $B210&gt;='Personnel Details'!$N$24), 'Personnel Details'!$O$24, IF(AND(NOT('Personnel Details'!$I$24=""), $B210&gt;='Personnel Details'!$I$24), 'Personnel Details'!$J$24, 'Personnel Details'!$E$24)))</f>
        <v/>
      </c>
      <c r="JU210" s="59" t="str">
        <f>IF(JT$9="", "", IF(AND(NOT('Personnel Details'!$N$24=""), $B210&gt;='Personnel Details'!$N$24), IF('Personnel Details'!$P$24="","", 'Personnel Details'!$P$24), IF(AND(NOT('Personnel Details'!$I$24=""), $B210&gt;='Personnel Details'!$I$24), IF('Personnel Details'!$K$24="", "", 'Personnel Details'!$K$24), IF('Personnel Details'!$F$24="", "", 'Personnel Details'!$F$24))))</f>
        <v/>
      </c>
      <c r="JV210" s="79" t="str">
        <f>IF(JT$9="", "", IF(AND(NOT('Personnel Details'!$N$24=""), $B210&gt;='Personnel Details'!$N$24), 'Personnel Details'!$Q$24, IF(AND(NOT('Personnel Details'!$I$24=""), $B210&gt;='Personnel Details'!$I$24), 'Personnel Details'!$L$24, 'Personnel Details'!$G$24)))</f>
        <v/>
      </c>
      <c r="JW210" s="59">
        <f t="shared" si="568"/>
        <v>0</v>
      </c>
      <c r="JX210" s="53"/>
      <c r="JZ210" s="78" t="str">
        <f>IF(JZ$9="", "", IF(AND(NOT('Personnel Details'!$N$25=""), $B210&gt;='Personnel Details'!$N$25), 'Personnel Details'!$O$25, IF(AND(NOT('Personnel Details'!$I$25=""), $B210&gt;='Personnel Details'!$I$25), 'Personnel Details'!$J$25, 'Personnel Details'!$E$25)))</f>
        <v/>
      </c>
      <c r="KA210" s="59" t="str">
        <f>IF(JZ$9="", "", IF(AND(NOT('Personnel Details'!$N$25=""), $B210&gt;='Personnel Details'!$N$25), IF('Personnel Details'!$P$25="","", 'Personnel Details'!$P$25), IF(AND(NOT('Personnel Details'!$I$25=""), $B210&gt;='Personnel Details'!$I$25), IF('Personnel Details'!$K$25="", "", 'Personnel Details'!$K$25), IF('Personnel Details'!$F$25="", "", 'Personnel Details'!$F$25))))</f>
        <v/>
      </c>
      <c r="KB210" s="79" t="str">
        <f>IF(JZ$9="", "", IF(AND(NOT('Personnel Details'!$N$25=""), $B210&gt;='Personnel Details'!$N$25), 'Personnel Details'!$Q$25, IF(AND(NOT('Personnel Details'!$I$25=""), $B210&gt;='Personnel Details'!$I$25), 'Personnel Details'!$L$25, 'Personnel Details'!$G$25)))</f>
        <v/>
      </c>
      <c r="KC210" s="59">
        <f t="shared" si="569"/>
        <v>0</v>
      </c>
      <c r="KD210" s="53"/>
      <c r="KF210" s="78" t="str">
        <f>IF(KF$9="", "", IF(AND(NOT('Personnel Details'!$N$26=""), $B210&gt;='Personnel Details'!$N$26), 'Personnel Details'!$O$26, IF(AND(NOT('Personnel Details'!$I$26=""), $B210&gt;='Personnel Details'!$I$26), 'Personnel Details'!$J$26, 'Personnel Details'!$E$26)))</f>
        <v/>
      </c>
      <c r="KG210" s="59" t="str">
        <f>IF(KF$9="", "", IF(AND(NOT('Personnel Details'!$N$26=""), $B210&gt;='Personnel Details'!$N$26), IF('Personnel Details'!$P$26="","", 'Personnel Details'!$P$26), IF(AND(NOT('Personnel Details'!$I$26=""), $B210&gt;='Personnel Details'!$I$26), IF('Personnel Details'!$K$26="", "", 'Personnel Details'!$K$26), IF('Personnel Details'!$F$26="", "", 'Personnel Details'!$F$26))))</f>
        <v/>
      </c>
      <c r="KH210" s="79" t="str">
        <f>IF(KF$9="", "", IF(AND(NOT('Personnel Details'!$N$26=""), $B210&gt;='Personnel Details'!$N$26), 'Personnel Details'!$Q$26, IF(AND(NOT('Personnel Details'!$I$26=""), $B210&gt;='Personnel Details'!$I$26), 'Personnel Details'!$L$26, 'Personnel Details'!$G$26)))</f>
        <v/>
      </c>
      <c r="KI210" s="59">
        <f t="shared" si="570"/>
        <v>0</v>
      </c>
      <c r="KJ210" s="53"/>
      <c r="KL210" s="78" t="str">
        <f>IF(KL$9="", "", IF(AND(NOT('Personnel Details'!$N$27=""), $B210&gt;='Personnel Details'!$N$27), 'Personnel Details'!$O$27, IF(AND(NOT('Personnel Details'!$I$27=""), $B210&gt;='Personnel Details'!$I$27), 'Personnel Details'!$J$27, 'Personnel Details'!$E$27)))</f>
        <v/>
      </c>
      <c r="KM210" s="59" t="str">
        <f>IF(KL$9="", "", IF(AND(NOT('Personnel Details'!$N$27=""), $B210&gt;='Personnel Details'!$N$27), IF('Personnel Details'!$P$27="","", 'Personnel Details'!$P$27), IF(AND(NOT('Personnel Details'!$I$27=""), $B210&gt;='Personnel Details'!$I$27), IF('Personnel Details'!$K$27="", "", 'Personnel Details'!$K$27), IF('Personnel Details'!$F$27="", "", 'Personnel Details'!$F$27))))</f>
        <v/>
      </c>
      <c r="KN210" s="79" t="str">
        <f>IF(KL$9="", "", IF(AND(NOT('Personnel Details'!$N$27=""), $B210&gt;='Personnel Details'!$N$27), 'Personnel Details'!$Q$27, IF(AND(NOT('Personnel Details'!$I$27=""), $B210&gt;='Personnel Details'!$I$27), 'Personnel Details'!$L$27, 'Personnel Details'!$G$27)))</f>
        <v/>
      </c>
      <c r="KO210" s="59">
        <f t="shared" si="571"/>
        <v>0</v>
      </c>
      <c r="KP210" s="53"/>
      <c r="KR210" s="78" t="str">
        <f>IF(KR$9="", "", IF(AND(NOT('Personnel Details'!$N$28=""), $B210&gt;='Personnel Details'!$N$28), 'Personnel Details'!$O$28, IF(AND(NOT('Personnel Details'!$I$28=""), $B210&gt;='Personnel Details'!$I$28), 'Personnel Details'!$J$28, 'Personnel Details'!$E$28)))</f>
        <v/>
      </c>
      <c r="KS210" s="59" t="str">
        <f>IF(KR$9="", "", IF(AND(NOT('Personnel Details'!$N$28=""), $B210&gt;='Personnel Details'!$N$28), IF('Personnel Details'!$P$28="","", 'Personnel Details'!$P$28), IF(AND(NOT('Personnel Details'!$I$28=""), $B210&gt;='Personnel Details'!$I$28), IF('Personnel Details'!$K$28="", "", 'Personnel Details'!$K$28), IF('Personnel Details'!$F$28="", "", 'Personnel Details'!$F$28))))</f>
        <v/>
      </c>
      <c r="KT210" s="79" t="str">
        <f>IF(KR$9="", "", IF(AND(NOT('Personnel Details'!$N$28=""), $B210&gt;='Personnel Details'!$N$28), 'Personnel Details'!$Q$28, IF(AND(NOT('Personnel Details'!$I$28=""), $B210&gt;='Personnel Details'!$I$28), 'Personnel Details'!$L$28, 'Personnel Details'!$G$28)))</f>
        <v/>
      </c>
      <c r="KU210" s="59">
        <f t="shared" si="572"/>
        <v>0</v>
      </c>
      <c r="KV210" s="53"/>
      <c r="KX210" s="78" t="str">
        <f>IF(KX$9="", "", IF(AND(NOT('Personnel Details'!$N$29=""), $B210&gt;='Personnel Details'!$N$29), 'Personnel Details'!$O$29, IF(AND(NOT('Personnel Details'!$I$29=""), $B210&gt;='Personnel Details'!$I$29), 'Personnel Details'!$J$29, 'Personnel Details'!$E$29)))</f>
        <v/>
      </c>
      <c r="KY210" s="59" t="str">
        <f>IF(KX$9="", "", IF(AND(NOT('Personnel Details'!$N$29=""), $B210&gt;='Personnel Details'!$N$29), IF('Personnel Details'!$P$29="","", 'Personnel Details'!$P$29), IF(AND(NOT('Personnel Details'!$I$29=""), $B210&gt;='Personnel Details'!$I$29), IF('Personnel Details'!$K$29="", "", 'Personnel Details'!$K$29), IF('Personnel Details'!$F$29="", "", 'Personnel Details'!$F$29))))</f>
        <v/>
      </c>
      <c r="KZ210" s="79" t="str">
        <f>IF(KX$9="", "", IF(AND(NOT('Personnel Details'!$N$29=""), $B210&gt;='Personnel Details'!$N$29), 'Personnel Details'!$Q$29, IF(AND(NOT('Personnel Details'!$I$29=""), $B210&gt;='Personnel Details'!$I$29), 'Personnel Details'!$L$29, 'Personnel Details'!$G$29)))</f>
        <v/>
      </c>
      <c r="LA210" s="59">
        <f t="shared" si="573"/>
        <v>0</v>
      </c>
      <c r="LB210" s="53"/>
      <c r="LD210" s="78" t="str">
        <f>IF(LD$9="", "", IF(AND(NOT('Personnel Details'!$N$30=""), $B210&gt;='Personnel Details'!$N$30), 'Personnel Details'!$O$30, IF(AND(NOT('Personnel Details'!$I$30=""), $B210&gt;='Personnel Details'!$I$30), 'Personnel Details'!$J$30, 'Personnel Details'!$E$30)))</f>
        <v/>
      </c>
      <c r="LE210" s="59" t="str">
        <f>IF(LD$9="", "", IF(AND(NOT('Personnel Details'!$N$30=""), $B210&gt;='Personnel Details'!$N$30), IF('Personnel Details'!$P$30="","", 'Personnel Details'!$P$30), IF(AND(NOT('Personnel Details'!$I$30=""), $B210&gt;='Personnel Details'!$I$30), IF('Personnel Details'!$K$30="", "", 'Personnel Details'!$K$30), IF('Personnel Details'!$F$30="", "", 'Personnel Details'!$F$30))))</f>
        <v/>
      </c>
      <c r="LF210" s="79" t="str">
        <f>IF(LD$9="", "", IF(AND(NOT('Personnel Details'!$N$30=""), $B210&gt;='Personnel Details'!$N$30), 'Personnel Details'!$Q$30, IF(AND(NOT('Personnel Details'!$I$30=""), $B210&gt;='Personnel Details'!$I$30), 'Personnel Details'!$L$30, 'Personnel Details'!$G$30)))</f>
        <v/>
      </c>
      <c r="LG210" s="59">
        <f t="shared" si="574"/>
        <v>0</v>
      </c>
      <c r="LH210" s="53"/>
      <c r="LJ210" s="78" t="str">
        <f>IF(LJ$9="", "", IF(AND(NOT('Personnel Details'!$N$31=""), $B210&gt;='Personnel Details'!$N$31), 'Personnel Details'!$O$31, IF(AND(NOT('Personnel Details'!$I$31=""), $B210&gt;='Personnel Details'!$I$31), 'Personnel Details'!$J$31, 'Personnel Details'!$E$31)))</f>
        <v/>
      </c>
      <c r="LK210" s="59" t="str">
        <f>IF(LJ$9="", "", IF(AND(NOT('Personnel Details'!$N$31=""), $B210&gt;='Personnel Details'!$N$31), IF('Personnel Details'!$P$31="","", 'Personnel Details'!$P$31), IF(AND(NOT('Personnel Details'!$I$31=""), $B210&gt;='Personnel Details'!$I$31), IF('Personnel Details'!$K$31="", "", 'Personnel Details'!$K$31), IF('Personnel Details'!$F$31="", "", 'Personnel Details'!$F$31))))</f>
        <v/>
      </c>
      <c r="LL210" s="79" t="str">
        <f>IF(LJ$9="", "", IF(AND(NOT('Personnel Details'!$N$31=""), $B210&gt;='Personnel Details'!$N$31), 'Personnel Details'!$Q$31, IF(AND(NOT('Personnel Details'!$I$31=""), $B210&gt;='Personnel Details'!$I$31), 'Personnel Details'!$L$31, 'Personnel Details'!$G$31)))</f>
        <v/>
      </c>
      <c r="LM210" s="59">
        <f t="shared" si="575"/>
        <v>0</v>
      </c>
      <c r="LN210" s="53"/>
      <c r="LP210" s="78" t="str">
        <f>IF(LP$9="", "", IF(AND(NOT('Personnel Details'!$N$32=""), $B210&gt;='Personnel Details'!$N$32), 'Personnel Details'!$O$32, IF(AND(NOT('Personnel Details'!$I$32=""), $B210&gt;='Personnel Details'!$I$32), 'Personnel Details'!$J$32, 'Personnel Details'!$E$32)))</f>
        <v/>
      </c>
      <c r="LQ210" s="59" t="str">
        <f>IF(LP$9="", "", IF(AND(NOT('Personnel Details'!$N$32=""), $B210&gt;='Personnel Details'!$N$32), IF('Personnel Details'!$P$32="","", 'Personnel Details'!$P$32), IF(AND(NOT('Personnel Details'!$I$32=""), $B210&gt;='Personnel Details'!$I$32), IF('Personnel Details'!$K$32="", "", 'Personnel Details'!$K$32), IF('Personnel Details'!$F$32="", "", 'Personnel Details'!$F$32))))</f>
        <v/>
      </c>
      <c r="LR210" s="79" t="str">
        <f>IF(LP$9="", "", IF(AND(NOT('Personnel Details'!$N$32=""), $B210&gt;='Personnel Details'!$N$32), 'Personnel Details'!$Q$32, IF(AND(NOT('Personnel Details'!$I$32=""), $B210&gt;='Personnel Details'!$I$32), 'Personnel Details'!$L$32, 'Personnel Details'!$G$32)))</f>
        <v/>
      </c>
      <c r="LS210" s="59">
        <f t="shared" si="576"/>
        <v>0</v>
      </c>
      <c r="LT210" s="53"/>
      <c r="LV210" s="78" t="str">
        <f>IF(LV$9="", "", IF(AND(NOT('Personnel Details'!$N$33=""), $B210&gt;='Personnel Details'!$N$33), 'Personnel Details'!$O$33, IF(AND(NOT('Personnel Details'!$I$33=""), $B210&gt;='Personnel Details'!$I$33), 'Personnel Details'!$J$33, 'Personnel Details'!$E$33)))</f>
        <v/>
      </c>
      <c r="LW210" s="59" t="str">
        <f>IF(LV$9="", "", IF(AND(NOT('Personnel Details'!$N$33=""), $B210&gt;='Personnel Details'!$N$33), IF('Personnel Details'!$P$33="","", 'Personnel Details'!$P$33), IF(AND(NOT('Personnel Details'!$I$33=""), $B210&gt;='Personnel Details'!$I$33), IF('Personnel Details'!$K$33="", "", 'Personnel Details'!$K$33), IF('Personnel Details'!$F$33="", "", 'Personnel Details'!$F$33))))</f>
        <v/>
      </c>
      <c r="LX210" s="79" t="str">
        <f>IF(LV$9="", "", IF(AND(NOT('Personnel Details'!$N$33=""), $B210&gt;='Personnel Details'!$N$33), 'Personnel Details'!$Q$33, IF(AND(NOT('Personnel Details'!$I$33=""), $B210&gt;='Personnel Details'!$I$33), 'Personnel Details'!$L$33, 'Personnel Details'!$G$33)))</f>
        <v/>
      </c>
      <c r="LY210" s="59">
        <f t="shared" si="577"/>
        <v>0</v>
      </c>
      <c r="LZ210" s="53"/>
      <c r="MB210" s="78" t="str">
        <f>IF(MB$9="", "", IF(AND(NOT('Personnel Details'!$N$34=""), $B210&gt;='Personnel Details'!$N$34), 'Personnel Details'!$O$34, IF(AND(NOT('Personnel Details'!$I$34=""), $B210&gt;='Personnel Details'!$I$34), 'Personnel Details'!$J$34, 'Personnel Details'!$E$34)))</f>
        <v/>
      </c>
      <c r="MC210" s="59" t="str">
        <f>IF(MB$9="", "", IF(AND(NOT('Personnel Details'!$N$34=""), $B210&gt;='Personnel Details'!$N$34), IF('Personnel Details'!$P$34="","", 'Personnel Details'!$P$34), IF(AND(NOT('Personnel Details'!$I$34=""), $B210&gt;='Personnel Details'!$I$34), IF('Personnel Details'!$K$34="", "", 'Personnel Details'!$K$34), IF('Personnel Details'!$F$34="", "", 'Personnel Details'!$F$34))))</f>
        <v/>
      </c>
      <c r="MD210" s="79" t="str">
        <f>IF(MB$9="", "", IF(AND(NOT('Personnel Details'!$N$34=""), $B210&gt;='Personnel Details'!$N$34), 'Personnel Details'!$Q$34, IF(AND(NOT('Personnel Details'!$I$34=""), $B210&gt;='Personnel Details'!$I$34), 'Personnel Details'!$L$34, 'Personnel Details'!$G$34)))</f>
        <v/>
      </c>
      <c r="ME210" s="59">
        <f t="shared" si="578"/>
        <v>0</v>
      </c>
      <c r="MF210" s="53"/>
      <c r="MH210" s="78" t="str">
        <f>IF(MH$9="", "", IF(AND(NOT('Personnel Details'!$N$35=""), $B210&gt;='Personnel Details'!$N$35), 'Personnel Details'!$O$35, IF(AND(NOT('Personnel Details'!$I$35=""), $B210&gt;='Personnel Details'!$I$35), 'Personnel Details'!$J$35, 'Personnel Details'!$E$35)))</f>
        <v/>
      </c>
      <c r="MI210" s="59" t="str">
        <f>IF(MH$9="", "", IF(AND(NOT('Personnel Details'!$N$35=""), $B210&gt;='Personnel Details'!$N$35), IF('Personnel Details'!$P$35="","", 'Personnel Details'!$P$35), IF(AND(NOT('Personnel Details'!$I$35=""), $B210&gt;='Personnel Details'!$I$35), IF('Personnel Details'!$K$35="", "", 'Personnel Details'!$K$35), IF('Personnel Details'!$F$35="", "", 'Personnel Details'!$F$35))))</f>
        <v/>
      </c>
      <c r="MJ210" s="79" t="str">
        <f>IF(MH$9="", "", IF(AND(NOT('Personnel Details'!$N$35=""), $B210&gt;='Personnel Details'!$N$35), 'Personnel Details'!$Q$35, IF(AND(NOT('Personnel Details'!$I$35=""), $B210&gt;='Personnel Details'!$I$35), 'Personnel Details'!$L$35, 'Personnel Details'!$G$35)))</f>
        <v/>
      </c>
      <c r="MK210" s="59">
        <f t="shared" si="579"/>
        <v>0</v>
      </c>
      <c r="ML210" s="53"/>
      <c r="MN210" s="78" t="str">
        <f>IF(MN$9="", "", IF(AND(NOT('Personnel Details'!$N$36=""), $B210&gt;='Personnel Details'!$N$36), 'Personnel Details'!$O$36, IF(AND(NOT('Personnel Details'!$I$36=""), $B210&gt;='Personnel Details'!$I$36), 'Personnel Details'!$J$36, 'Personnel Details'!$E$36)))</f>
        <v/>
      </c>
      <c r="MO210" s="59" t="str">
        <f>IF(MN$9="", "", IF(AND(NOT('Personnel Details'!$N$36=""), $B210&gt;='Personnel Details'!$N$36), IF('Personnel Details'!$P$36="","", 'Personnel Details'!$P$36), IF(AND(NOT('Personnel Details'!$I$36=""), $B210&gt;='Personnel Details'!$I$36), IF('Personnel Details'!$K$36="", "", 'Personnel Details'!$K$36), IF('Personnel Details'!$F$36="", "", 'Personnel Details'!$F$36))))</f>
        <v/>
      </c>
      <c r="MP210" s="79" t="str">
        <f>IF(MN$9="", "", IF(AND(NOT('Personnel Details'!$N$36=""), $B210&gt;='Personnel Details'!$N$36), 'Personnel Details'!$Q$36, IF(AND(NOT('Personnel Details'!$I$36=""), $B210&gt;='Personnel Details'!$I$36), 'Personnel Details'!$L$36, 'Personnel Details'!$G$36)))</f>
        <v/>
      </c>
      <c r="MQ210" s="59">
        <f t="shared" si="580"/>
        <v>0</v>
      </c>
      <c r="MR210" s="53"/>
      <c r="MT210" s="78" t="str">
        <f>IF(MT$9="", "", IF(AND(NOT('Personnel Details'!$N$37=""), $B210&gt;='Personnel Details'!$N$37), 'Personnel Details'!$O$37, IF(AND(NOT('Personnel Details'!$I$37=""), $B210&gt;='Personnel Details'!$I$37), 'Personnel Details'!$J$37, 'Personnel Details'!$E$37)))</f>
        <v/>
      </c>
      <c r="MU210" s="59" t="str">
        <f>IF(MT$9="", "", IF(AND(NOT('Personnel Details'!$N$37=""), $B210&gt;='Personnel Details'!$N$37), IF('Personnel Details'!$P$37="","", 'Personnel Details'!$P$37), IF(AND(NOT('Personnel Details'!$I$37=""), $B210&gt;='Personnel Details'!$I$37), IF('Personnel Details'!$K$37="", "", 'Personnel Details'!$K$37), IF('Personnel Details'!$F$37="", "", 'Personnel Details'!$F$37))))</f>
        <v/>
      </c>
      <c r="MV210" s="79" t="str">
        <f>IF(MT$9="", "", IF(AND(NOT('Personnel Details'!$N$37=""), $B210&gt;='Personnel Details'!$N$37), 'Personnel Details'!$Q$37, IF(AND(NOT('Personnel Details'!$I$37=""), $B210&gt;='Personnel Details'!$I$37), 'Personnel Details'!$L$37, 'Personnel Details'!$G$37)))</f>
        <v/>
      </c>
      <c r="MW210" s="59">
        <f t="shared" si="581"/>
        <v>0</v>
      </c>
      <c r="MX210" s="53"/>
      <c r="MZ210" s="78" t="str">
        <f>IF(MZ$9="", "", IF(AND(NOT('Personnel Details'!$N$38=""), $B210&gt;='Personnel Details'!$N$38), 'Personnel Details'!$O$38, IF(AND(NOT('Personnel Details'!$I$38=""), $B210&gt;='Personnel Details'!$I$38), 'Personnel Details'!$J$38, 'Personnel Details'!$E$38)))</f>
        <v/>
      </c>
      <c r="NA210" s="59" t="str">
        <f>IF(MZ$9="", "", IF(AND(NOT('Personnel Details'!$N$38=""), $B210&gt;='Personnel Details'!$N$38), IF('Personnel Details'!$P$38="","", 'Personnel Details'!$P$38), IF(AND(NOT('Personnel Details'!$I$38=""), $B210&gt;='Personnel Details'!$I$38), IF('Personnel Details'!$K$38="", "", 'Personnel Details'!$K$38), IF('Personnel Details'!$F$38="", "", 'Personnel Details'!$F$38))))</f>
        <v/>
      </c>
      <c r="NB210" s="79" t="str">
        <f>IF(MZ$9="", "", IF(AND(NOT('Personnel Details'!$N$38=""), $B210&gt;='Personnel Details'!$N$38), 'Personnel Details'!$Q$38, IF(AND(NOT('Personnel Details'!$I$38=""), $B210&gt;='Personnel Details'!$I$38), 'Personnel Details'!$L$38, 'Personnel Details'!$G$38)))</f>
        <v/>
      </c>
      <c r="NC210" s="59">
        <f t="shared" si="582"/>
        <v>0</v>
      </c>
      <c r="ND210" s="53"/>
      <c r="NF210" s="78" t="str">
        <f>IF(NF$9="", "", IF(AND(NOT('Personnel Details'!$N$39=""), $B210&gt;='Personnel Details'!$N$39), 'Personnel Details'!$O$39, IF(AND(NOT('Personnel Details'!$I$39=""), $B210&gt;='Personnel Details'!$I$39), 'Personnel Details'!$J$39, 'Personnel Details'!$E$39)))</f>
        <v/>
      </c>
      <c r="NG210" s="59" t="str">
        <f>IF(NF$9="", "", IF(AND(NOT('Personnel Details'!$N$39=""), $B210&gt;='Personnel Details'!$N$39), IF('Personnel Details'!$P$39="","", 'Personnel Details'!$P$39), IF(AND(NOT('Personnel Details'!$I$39=""), $B210&gt;='Personnel Details'!$I$39), IF('Personnel Details'!$K$39="", "", 'Personnel Details'!$K$39), IF('Personnel Details'!$F$39="", "", 'Personnel Details'!$F$39))))</f>
        <v/>
      </c>
      <c r="NH210" s="79" t="str">
        <f>IF(NF$9="", "", IF(AND(NOT('Personnel Details'!$N$39=""), $B210&gt;='Personnel Details'!$N$39), 'Personnel Details'!$Q$39, IF(AND(NOT('Personnel Details'!$I$39=""), $B210&gt;='Personnel Details'!$I$39), 'Personnel Details'!$L$39, 'Personnel Details'!$G$39)))</f>
        <v/>
      </c>
      <c r="NI210" s="59">
        <f t="shared" si="583"/>
        <v>0</v>
      </c>
      <c r="NJ210" s="53"/>
      <c r="NL210" s="78" t="str">
        <f>IF(NL$9="", "", IF(AND(NOT('Personnel Details'!$N$40=""), $B210&gt;='Personnel Details'!$N$40), 'Personnel Details'!$O$40, IF(AND(NOT('Personnel Details'!$I$40=""), $B210&gt;='Personnel Details'!$I$40), 'Personnel Details'!$J$40, 'Personnel Details'!$E$40)))</f>
        <v/>
      </c>
      <c r="NM210" s="59" t="str">
        <f>IF(NL$9="", "", IF(AND(NOT('Personnel Details'!$N$40=""), $B210&gt;='Personnel Details'!$N$40), IF('Personnel Details'!$P$40="","", 'Personnel Details'!$P$40), IF(AND(NOT('Personnel Details'!$I$40=""), $B210&gt;='Personnel Details'!$I$40), IF('Personnel Details'!$K$40="", "", 'Personnel Details'!$K$40), IF('Personnel Details'!$F$40="", "", 'Personnel Details'!$F$40))))</f>
        <v/>
      </c>
      <c r="NN210" s="79" t="str">
        <f>IF(NL$9="", "", IF(AND(NOT('Personnel Details'!$N$40=""), $B210&gt;='Personnel Details'!$N$40), 'Personnel Details'!$Q$40, IF(AND(NOT('Personnel Details'!$I$40=""), $B210&gt;='Personnel Details'!$I$40), 'Personnel Details'!$L$40, 'Personnel Details'!$G$40)))</f>
        <v/>
      </c>
      <c r="NO210" s="59">
        <f t="shared" si="584"/>
        <v>0</v>
      </c>
      <c r="NP210" s="53"/>
    </row>
    <row r="211" spans="1:380" x14ac:dyDescent="0.25">
      <c r="A211" s="32"/>
      <c r="B211" s="113">
        <f>IFERROR(IF(B210+1&gt;'Personnel Details'!$U$5, "", B210+1), "")</f>
        <v>44031</v>
      </c>
      <c r="C211" s="32"/>
      <c r="D211" s="120"/>
      <c r="E211" s="13" t="str">
        <f t="shared" si="463"/>
        <v/>
      </c>
      <c r="F211" s="13" t="str">
        <f t="shared" si="494"/>
        <v/>
      </c>
      <c r="G211" s="56" t="str">
        <f t="shared" si="585"/>
        <v/>
      </c>
      <c r="H211" s="16" t="str">
        <f t="shared" si="495"/>
        <v/>
      </c>
      <c r="I211" s="32"/>
      <c r="J211" s="120"/>
      <c r="K211" s="62" t="str">
        <f t="shared" si="464"/>
        <v/>
      </c>
      <c r="L211" s="62" t="str">
        <f t="shared" si="496"/>
        <v/>
      </c>
      <c r="M211" s="65" t="str">
        <f t="shared" si="586"/>
        <v/>
      </c>
      <c r="N211" s="68" t="str">
        <f t="shared" si="497"/>
        <v/>
      </c>
      <c r="O211" s="32"/>
      <c r="P211" s="120"/>
      <c r="Q211" s="62" t="str">
        <f t="shared" si="465"/>
        <v/>
      </c>
      <c r="R211" s="62" t="str">
        <f t="shared" si="498"/>
        <v/>
      </c>
      <c r="S211" s="65" t="str">
        <f t="shared" si="587"/>
        <v/>
      </c>
      <c r="T211" s="68" t="str">
        <f t="shared" si="499"/>
        <v/>
      </c>
      <c r="U211" s="32"/>
      <c r="V211" s="120"/>
      <c r="W211" s="62" t="str">
        <f t="shared" si="466"/>
        <v/>
      </c>
      <c r="X211" s="62" t="str">
        <f t="shared" si="500"/>
        <v/>
      </c>
      <c r="Y211" s="65" t="str">
        <f t="shared" si="588"/>
        <v/>
      </c>
      <c r="Z211" s="68" t="str">
        <f t="shared" si="501"/>
        <v/>
      </c>
      <c r="AA211" s="32"/>
      <c r="AB211" s="120"/>
      <c r="AC211" s="62" t="str">
        <f t="shared" si="467"/>
        <v/>
      </c>
      <c r="AD211" s="62" t="str">
        <f t="shared" si="502"/>
        <v/>
      </c>
      <c r="AE211" s="65" t="str">
        <f t="shared" si="589"/>
        <v/>
      </c>
      <c r="AF211" s="68" t="str">
        <f t="shared" si="503"/>
        <v/>
      </c>
      <c r="AG211" s="32"/>
      <c r="AH211" s="120"/>
      <c r="AI211" s="62" t="str">
        <f t="shared" si="468"/>
        <v/>
      </c>
      <c r="AJ211" s="62" t="str">
        <f t="shared" si="504"/>
        <v/>
      </c>
      <c r="AK211" s="65" t="str">
        <f t="shared" si="590"/>
        <v/>
      </c>
      <c r="AL211" s="68" t="str">
        <f t="shared" si="505"/>
        <v/>
      </c>
      <c r="AM211" s="32"/>
      <c r="AN211" s="120"/>
      <c r="AO211" s="62" t="str">
        <f t="shared" si="469"/>
        <v/>
      </c>
      <c r="AP211" s="62" t="str">
        <f t="shared" si="506"/>
        <v/>
      </c>
      <c r="AQ211" s="65" t="str">
        <f t="shared" si="591"/>
        <v/>
      </c>
      <c r="AR211" s="68" t="str">
        <f t="shared" si="507"/>
        <v/>
      </c>
      <c r="AS211" s="32"/>
      <c r="AT211" s="120"/>
      <c r="AU211" s="62" t="str">
        <f t="shared" si="470"/>
        <v/>
      </c>
      <c r="AV211" s="62" t="str">
        <f t="shared" si="508"/>
        <v/>
      </c>
      <c r="AW211" s="65" t="str">
        <f t="shared" si="592"/>
        <v/>
      </c>
      <c r="AX211" s="68" t="str">
        <f t="shared" si="509"/>
        <v/>
      </c>
      <c r="AY211" s="32"/>
      <c r="AZ211" s="120"/>
      <c r="BA211" s="62" t="str">
        <f t="shared" si="471"/>
        <v/>
      </c>
      <c r="BB211" s="62" t="str">
        <f t="shared" si="510"/>
        <v/>
      </c>
      <c r="BC211" s="65" t="str">
        <f t="shared" si="593"/>
        <v/>
      </c>
      <c r="BD211" s="68" t="str">
        <f t="shared" si="511"/>
        <v/>
      </c>
      <c r="BE211" s="32"/>
      <c r="BF211" s="120"/>
      <c r="BG211" s="62" t="str">
        <f t="shared" si="472"/>
        <v/>
      </c>
      <c r="BH211" s="62" t="str">
        <f t="shared" si="512"/>
        <v/>
      </c>
      <c r="BI211" s="65" t="str">
        <f t="shared" si="594"/>
        <v/>
      </c>
      <c r="BJ211" s="68" t="str">
        <f t="shared" si="513"/>
        <v/>
      </c>
      <c r="BK211" s="32"/>
      <c r="BL211" s="120"/>
      <c r="BM211" s="62" t="str">
        <f t="shared" si="473"/>
        <v/>
      </c>
      <c r="BN211" s="62" t="str">
        <f t="shared" si="514"/>
        <v/>
      </c>
      <c r="BO211" s="65" t="str">
        <f t="shared" si="595"/>
        <v/>
      </c>
      <c r="BP211" s="68" t="str">
        <f t="shared" si="515"/>
        <v/>
      </c>
      <c r="BQ211" s="32"/>
      <c r="BR211" s="120"/>
      <c r="BS211" s="62" t="str">
        <f t="shared" si="474"/>
        <v/>
      </c>
      <c r="BT211" s="62" t="str">
        <f t="shared" si="516"/>
        <v/>
      </c>
      <c r="BU211" s="65" t="str">
        <f t="shared" si="596"/>
        <v/>
      </c>
      <c r="BV211" s="68" t="str">
        <f t="shared" si="517"/>
        <v/>
      </c>
      <c r="BW211" s="32"/>
      <c r="BX211" s="120"/>
      <c r="BY211" s="62" t="str">
        <f t="shared" si="475"/>
        <v/>
      </c>
      <c r="BZ211" s="62" t="str">
        <f t="shared" si="518"/>
        <v/>
      </c>
      <c r="CA211" s="65" t="str">
        <f t="shared" si="597"/>
        <v/>
      </c>
      <c r="CB211" s="68" t="str">
        <f t="shared" si="519"/>
        <v/>
      </c>
      <c r="CC211" s="32"/>
      <c r="CD211" s="120"/>
      <c r="CE211" s="62" t="str">
        <f t="shared" si="476"/>
        <v/>
      </c>
      <c r="CF211" s="62" t="str">
        <f t="shared" si="520"/>
        <v/>
      </c>
      <c r="CG211" s="65" t="str">
        <f t="shared" si="598"/>
        <v/>
      </c>
      <c r="CH211" s="68" t="str">
        <f t="shared" si="521"/>
        <v/>
      </c>
      <c r="CI211" s="32"/>
      <c r="CJ211" s="120"/>
      <c r="CK211" s="62" t="str">
        <f t="shared" si="477"/>
        <v/>
      </c>
      <c r="CL211" s="62" t="str">
        <f t="shared" si="522"/>
        <v/>
      </c>
      <c r="CM211" s="65" t="str">
        <f t="shared" si="599"/>
        <v/>
      </c>
      <c r="CN211" s="68" t="str">
        <f t="shared" si="523"/>
        <v/>
      </c>
      <c r="CO211" s="32"/>
      <c r="CP211" s="120"/>
      <c r="CQ211" s="62" t="str">
        <f t="shared" si="478"/>
        <v/>
      </c>
      <c r="CR211" s="62" t="str">
        <f t="shared" si="524"/>
        <v/>
      </c>
      <c r="CS211" s="65" t="str">
        <f t="shared" si="600"/>
        <v/>
      </c>
      <c r="CT211" s="68" t="str">
        <f t="shared" si="525"/>
        <v/>
      </c>
      <c r="CU211" s="32"/>
      <c r="CV211" s="120"/>
      <c r="CW211" s="62" t="str">
        <f t="shared" si="479"/>
        <v/>
      </c>
      <c r="CX211" s="62" t="str">
        <f t="shared" si="526"/>
        <v/>
      </c>
      <c r="CY211" s="65" t="str">
        <f t="shared" si="601"/>
        <v/>
      </c>
      <c r="CZ211" s="68" t="str">
        <f t="shared" si="527"/>
        <v/>
      </c>
      <c r="DA211" s="32"/>
      <c r="DB211" s="120"/>
      <c r="DC211" s="62" t="str">
        <f t="shared" si="480"/>
        <v/>
      </c>
      <c r="DD211" s="62" t="str">
        <f t="shared" si="528"/>
        <v/>
      </c>
      <c r="DE211" s="65" t="str">
        <f t="shared" si="602"/>
        <v/>
      </c>
      <c r="DF211" s="68" t="str">
        <f t="shared" si="529"/>
        <v/>
      </c>
      <c r="DG211" s="32"/>
      <c r="DH211" s="120"/>
      <c r="DI211" s="62" t="str">
        <f t="shared" si="481"/>
        <v/>
      </c>
      <c r="DJ211" s="62" t="str">
        <f t="shared" si="530"/>
        <v/>
      </c>
      <c r="DK211" s="65" t="str">
        <f t="shared" si="603"/>
        <v/>
      </c>
      <c r="DL211" s="68" t="str">
        <f t="shared" si="531"/>
        <v/>
      </c>
      <c r="DM211" s="32"/>
      <c r="DN211" s="120"/>
      <c r="DO211" s="62" t="str">
        <f t="shared" si="482"/>
        <v/>
      </c>
      <c r="DP211" s="62" t="str">
        <f t="shared" si="532"/>
        <v/>
      </c>
      <c r="DQ211" s="65" t="str">
        <f t="shared" si="604"/>
        <v/>
      </c>
      <c r="DR211" s="68" t="str">
        <f t="shared" si="533"/>
        <v/>
      </c>
      <c r="DS211" s="32"/>
      <c r="DT211" s="120"/>
      <c r="DU211" s="62" t="str">
        <f t="shared" si="483"/>
        <v/>
      </c>
      <c r="DV211" s="62" t="str">
        <f t="shared" si="534"/>
        <v/>
      </c>
      <c r="DW211" s="65" t="str">
        <f t="shared" si="605"/>
        <v/>
      </c>
      <c r="DX211" s="68" t="str">
        <f t="shared" si="535"/>
        <v/>
      </c>
      <c r="DY211" s="32"/>
      <c r="DZ211" s="120"/>
      <c r="EA211" s="62" t="str">
        <f t="shared" si="484"/>
        <v/>
      </c>
      <c r="EB211" s="62" t="str">
        <f t="shared" si="536"/>
        <v/>
      </c>
      <c r="EC211" s="65" t="str">
        <f t="shared" si="606"/>
        <v/>
      </c>
      <c r="ED211" s="68" t="str">
        <f t="shared" si="537"/>
        <v/>
      </c>
      <c r="EE211" s="32"/>
      <c r="EF211" s="120"/>
      <c r="EG211" s="62" t="str">
        <f t="shared" si="485"/>
        <v/>
      </c>
      <c r="EH211" s="62" t="str">
        <f t="shared" si="538"/>
        <v/>
      </c>
      <c r="EI211" s="65" t="str">
        <f t="shared" si="607"/>
        <v/>
      </c>
      <c r="EJ211" s="68" t="str">
        <f t="shared" si="539"/>
        <v/>
      </c>
      <c r="EK211" s="32"/>
      <c r="EL211" s="120"/>
      <c r="EM211" s="62" t="str">
        <f t="shared" si="486"/>
        <v/>
      </c>
      <c r="EN211" s="62" t="str">
        <f t="shared" si="540"/>
        <v/>
      </c>
      <c r="EO211" s="65" t="str">
        <f t="shared" si="608"/>
        <v/>
      </c>
      <c r="EP211" s="68" t="str">
        <f t="shared" si="541"/>
        <v/>
      </c>
      <c r="EQ211" s="32"/>
      <c r="ER211" s="120"/>
      <c r="ES211" s="62" t="str">
        <f t="shared" si="487"/>
        <v/>
      </c>
      <c r="ET211" s="62" t="str">
        <f t="shared" si="542"/>
        <v/>
      </c>
      <c r="EU211" s="65" t="str">
        <f t="shared" si="609"/>
        <v/>
      </c>
      <c r="EV211" s="68" t="str">
        <f t="shared" si="543"/>
        <v/>
      </c>
      <c r="EW211" s="32"/>
      <c r="EX211" s="120"/>
      <c r="EY211" s="62" t="str">
        <f t="shared" si="488"/>
        <v/>
      </c>
      <c r="EZ211" s="62" t="str">
        <f t="shared" si="544"/>
        <v/>
      </c>
      <c r="FA211" s="65" t="str">
        <f t="shared" si="610"/>
        <v/>
      </c>
      <c r="FB211" s="68" t="str">
        <f t="shared" si="545"/>
        <v/>
      </c>
      <c r="FC211" s="32"/>
      <c r="FD211" s="120"/>
      <c r="FE211" s="62" t="str">
        <f t="shared" si="489"/>
        <v/>
      </c>
      <c r="FF211" s="62" t="str">
        <f t="shared" si="546"/>
        <v/>
      </c>
      <c r="FG211" s="65" t="str">
        <f t="shared" si="611"/>
        <v/>
      </c>
      <c r="FH211" s="68" t="str">
        <f t="shared" si="547"/>
        <v/>
      </c>
      <c r="FI211" s="32"/>
      <c r="FJ211" s="120"/>
      <c r="FK211" s="62" t="str">
        <f t="shared" si="490"/>
        <v/>
      </c>
      <c r="FL211" s="62" t="str">
        <f t="shared" si="548"/>
        <v/>
      </c>
      <c r="FM211" s="65" t="str">
        <f t="shared" si="612"/>
        <v/>
      </c>
      <c r="FN211" s="68" t="str">
        <f t="shared" si="549"/>
        <v/>
      </c>
      <c r="FO211" s="32"/>
      <c r="FP211" s="120"/>
      <c r="FQ211" s="62" t="str">
        <f t="shared" si="491"/>
        <v/>
      </c>
      <c r="FR211" s="62" t="str">
        <f t="shared" si="550"/>
        <v/>
      </c>
      <c r="FS211" s="65" t="str">
        <f t="shared" si="613"/>
        <v/>
      </c>
      <c r="FT211" s="68" t="str">
        <f t="shared" si="551"/>
        <v/>
      </c>
      <c r="FU211" s="32"/>
      <c r="FV211" s="120"/>
      <c r="FW211" s="62" t="str">
        <f t="shared" si="492"/>
        <v/>
      </c>
      <c r="FX211" s="62" t="str">
        <f t="shared" si="552"/>
        <v/>
      </c>
      <c r="FY211" s="65" t="str">
        <f t="shared" si="614"/>
        <v/>
      </c>
      <c r="FZ211" s="68" t="str">
        <f t="shared" si="553"/>
        <v/>
      </c>
      <c r="GA211" s="32"/>
      <c r="GC211" s="7" t="str">
        <f t="shared" si="554"/>
        <v>Jul 2020</v>
      </c>
      <c r="GD211" s="7" t="str">
        <f t="shared" ca="1" si="493"/>
        <v>Weekend</v>
      </c>
      <c r="GT211" s="71">
        <f>IF(GT$9="", "", IF(AND(NOT('Personnel Details'!$N$11=""), $B211&gt;='Personnel Details'!$N$11), 'Personnel Details'!$O$11, IF(AND(NOT('Personnel Details'!$I$11=""), $B211&gt;='Personnel Details'!$I$11), 'Personnel Details'!$J$11, 'Personnel Details'!$E$11)))</f>
        <v>0.8</v>
      </c>
      <c r="GU211" s="59" t="str">
        <f>IF(GT$9="", "", IF(AND(NOT('Personnel Details'!$N$11=""), $B211&gt;='Personnel Details'!$N$11), IF('Personnel Details'!$P$11="","", 'Personnel Details'!$P$11), IF(AND(NOT('Personnel Details'!$I$11=""), $B211&gt;='Personnel Details'!$I$11), IF('Personnel Details'!$K$11="", "", 'Personnel Details'!$K$11), IF('Personnel Details'!$F$11="", "", 'Personnel Details'!$F$11))))</f>
        <v/>
      </c>
      <c r="GV211" s="74">
        <f>IF(GT$9="", "", IF(AND(NOT('Personnel Details'!$N$11=""), $B211&gt;='Personnel Details'!$N$11), 'Personnel Details'!$Q$11, IF(AND(NOT('Personnel Details'!$I$11=""), $B211&gt;='Personnel Details'!$I$11), 'Personnel Details'!$L$11, 'Personnel Details'!$G$11)))</f>
        <v>0</v>
      </c>
      <c r="GW211" s="59">
        <f t="shared" si="555"/>
        <v>0</v>
      </c>
      <c r="GX211" s="53"/>
      <c r="GZ211" s="78">
        <f>IF(GZ$9="", "", IF(AND(NOT('Personnel Details'!$N$12=""), $B211&gt;='Personnel Details'!$N$12), 'Personnel Details'!$O$12, IF(AND(NOT('Personnel Details'!$I$12=""), $B211&gt;='Personnel Details'!$I$12), 'Personnel Details'!$J$12, 'Personnel Details'!$E$12)))</f>
        <v>0.8</v>
      </c>
      <c r="HA211" s="59" t="str">
        <f>IF(GZ$9="", "", IF(AND(NOT('Personnel Details'!$N$12=""), $B211&gt;='Personnel Details'!$N$12), IF('Personnel Details'!$P$12="","", 'Personnel Details'!$P$12), IF(AND(NOT('Personnel Details'!$I$12=""), $B211&gt;='Personnel Details'!$I$12), IF('Personnel Details'!$K$12="", "", 'Personnel Details'!$K$12), IF('Personnel Details'!$F$12="", "", 'Personnel Details'!$F$12))))</f>
        <v/>
      </c>
      <c r="HB211" s="79">
        <f>IF(GZ$9="", "", IF(AND(NOT('Personnel Details'!$N$12=""), $B211&gt;='Personnel Details'!$N$12), 'Personnel Details'!$Q$12, IF(AND(NOT('Personnel Details'!$I$12=""), $B211&gt;='Personnel Details'!$I$12), 'Personnel Details'!$L$12, 'Personnel Details'!$G$12)))</f>
        <v>0</v>
      </c>
      <c r="HC211" s="59">
        <f t="shared" si="556"/>
        <v>0</v>
      </c>
      <c r="HD211" s="53"/>
      <c r="HF211" s="78">
        <f>IF(HF$9="", "", IF(AND(NOT('Personnel Details'!$N$13=""), $B211&gt;='Personnel Details'!$N$13), 'Personnel Details'!$O$13, IF(AND(NOT('Personnel Details'!$I$13=""), $B211&gt;='Personnel Details'!$I$13), 'Personnel Details'!$J$13, 'Personnel Details'!$E$13)))</f>
        <v>0.8</v>
      </c>
      <c r="HG211" s="59" t="str">
        <f>IF(HF$9="", "", IF(AND(NOT('Personnel Details'!$N$13=""), $B211&gt;='Personnel Details'!$N$13), IF('Personnel Details'!$P$13="","", 'Personnel Details'!$P$13), IF(AND(NOT('Personnel Details'!$I$13=""), $B211&gt;='Personnel Details'!$I$13), IF('Personnel Details'!$K$13="", "", 'Personnel Details'!$K$13), IF('Personnel Details'!$F$13="", "", 'Personnel Details'!$F$13))))</f>
        <v/>
      </c>
      <c r="HH211" s="79">
        <f>IF(HF$9="", "", IF(AND(NOT('Personnel Details'!$N$13=""), $B211&gt;='Personnel Details'!$N$13), 'Personnel Details'!$Q$13, IF(AND(NOT('Personnel Details'!$I$13=""), $B211&gt;='Personnel Details'!$I$13), 'Personnel Details'!$L$13, 'Personnel Details'!$G$13)))</f>
        <v>0</v>
      </c>
      <c r="HI211" s="59">
        <f t="shared" si="557"/>
        <v>0</v>
      </c>
      <c r="HJ211" s="53"/>
      <c r="HL211" s="78">
        <f>IF(HL$9="", "", IF(AND(NOT('Personnel Details'!$N$14=""), $B211&gt;='Personnel Details'!$N$14), 'Personnel Details'!$O$14, IF(AND(NOT('Personnel Details'!$I$14=""), $B211&gt;='Personnel Details'!$I$14), 'Personnel Details'!$J$14, 'Personnel Details'!$E$14)))</f>
        <v>0.8</v>
      </c>
      <c r="HM211" s="59">
        <f>IF(HL$9="", "", IF(AND(NOT('Personnel Details'!$N$14=""), $B211&gt;='Personnel Details'!$N$14), IF('Personnel Details'!$P$14="","", 'Personnel Details'!$P$14), IF(AND(NOT('Personnel Details'!$I$14=""), $B211&gt;='Personnel Details'!$I$14), IF('Personnel Details'!$K$14="", "", 'Personnel Details'!$K$14), IF('Personnel Details'!$F$14="", "", 'Personnel Details'!$F$14))))</f>
        <v>2000</v>
      </c>
      <c r="HN211" s="79">
        <f>IF(HL$9="", "", IF(AND(NOT('Personnel Details'!$N$14=""), $B211&gt;='Personnel Details'!$N$14), 'Personnel Details'!$Q$14, IF(AND(NOT('Personnel Details'!$I$14=""), $B211&gt;='Personnel Details'!$I$14), 'Personnel Details'!$L$14, 'Personnel Details'!$G$14)))</f>
        <v>0.85</v>
      </c>
      <c r="HO211" s="59">
        <f t="shared" si="558"/>
        <v>0</v>
      </c>
      <c r="HP211" s="53"/>
      <c r="HR211" s="78" t="str">
        <f>IF(HR$9="", "", IF(AND(NOT('Personnel Details'!$N$15=""), $B211&gt;='Personnel Details'!$N$15), 'Personnel Details'!$O$15, IF(AND(NOT('Personnel Details'!$I$15=""), $B211&gt;='Personnel Details'!$I$15), 'Personnel Details'!$J$15, 'Personnel Details'!$E$15)))</f>
        <v/>
      </c>
      <c r="HS211" s="59" t="str">
        <f>IF(HR$9="", "", IF(AND(NOT('Personnel Details'!$N$15=""), $B211&gt;='Personnel Details'!$N$15), IF('Personnel Details'!$P$15="","", 'Personnel Details'!$P$15), IF(AND(NOT('Personnel Details'!$I$15=""), $B211&gt;='Personnel Details'!$I$15), IF('Personnel Details'!$K$15="", "", 'Personnel Details'!$K$15), IF('Personnel Details'!$F$15="", "", 'Personnel Details'!$F$15))))</f>
        <v/>
      </c>
      <c r="HT211" s="79" t="str">
        <f>IF(HR$9="", "", IF(AND(NOT('Personnel Details'!$N$15=""), $B211&gt;='Personnel Details'!$N$15), 'Personnel Details'!$Q$15, IF(AND(NOT('Personnel Details'!$I$15=""), $B211&gt;='Personnel Details'!$I$15), 'Personnel Details'!$L$15, 'Personnel Details'!$G$15)))</f>
        <v/>
      </c>
      <c r="HU211" s="59">
        <f t="shared" si="559"/>
        <v>0</v>
      </c>
      <c r="HV211" s="53"/>
      <c r="HX211" s="78" t="str">
        <f>IF(HX$9="", "", IF(AND(NOT('Personnel Details'!$N$16=""), $B211&gt;='Personnel Details'!$N$16), 'Personnel Details'!$O$16, IF(AND(NOT('Personnel Details'!$I$16=""), $B211&gt;='Personnel Details'!$I$16), 'Personnel Details'!$J$16, 'Personnel Details'!$E$16)))</f>
        <v/>
      </c>
      <c r="HY211" s="59" t="str">
        <f>IF(HX$9="", "", IF(AND(NOT('Personnel Details'!$N$16=""), $B211&gt;='Personnel Details'!$N$16), IF('Personnel Details'!$P$16="","", 'Personnel Details'!$P$16), IF(AND(NOT('Personnel Details'!$I$16=""), $B211&gt;='Personnel Details'!$I$16), IF('Personnel Details'!$K$16="", "", 'Personnel Details'!$K$16), IF('Personnel Details'!$F$16="", "", 'Personnel Details'!$F$16))))</f>
        <v/>
      </c>
      <c r="HZ211" s="79" t="str">
        <f>IF(HX$9="", "", IF(AND(NOT('Personnel Details'!$N$16=""), $B211&gt;='Personnel Details'!$N$16), 'Personnel Details'!$Q$16, IF(AND(NOT('Personnel Details'!$I$16=""), $B211&gt;='Personnel Details'!$I$16), 'Personnel Details'!$L$16, 'Personnel Details'!$G$16)))</f>
        <v/>
      </c>
      <c r="IA211" s="59">
        <f t="shared" si="560"/>
        <v>0</v>
      </c>
      <c r="IB211" s="53"/>
      <c r="ID211" s="78" t="str">
        <f>IF(ID$9="", "", IF(AND(NOT('Personnel Details'!$N$17=""), $B211&gt;='Personnel Details'!$N$17), 'Personnel Details'!$O$17, IF(AND(NOT('Personnel Details'!$I$17=""), $B211&gt;='Personnel Details'!$I$17), 'Personnel Details'!$J$17, 'Personnel Details'!$E$17)))</f>
        <v/>
      </c>
      <c r="IE211" s="59" t="str">
        <f>IF(ID$9="", "", IF(AND(NOT('Personnel Details'!$N$17=""), $B211&gt;='Personnel Details'!$N$17), IF('Personnel Details'!$P$17="","", 'Personnel Details'!$P$17), IF(AND(NOT('Personnel Details'!$I$17=""), $B211&gt;='Personnel Details'!$I$17), IF('Personnel Details'!$K$17="", "", 'Personnel Details'!$K$17), IF('Personnel Details'!$F$17="", "", 'Personnel Details'!$F$17))))</f>
        <v/>
      </c>
      <c r="IF211" s="79" t="str">
        <f>IF(ID$9="", "", IF(AND(NOT('Personnel Details'!$N$17=""), $B211&gt;='Personnel Details'!$N$17), 'Personnel Details'!$Q$17, IF(AND(NOT('Personnel Details'!$I$17=""), $B211&gt;='Personnel Details'!$I$17), 'Personnel Details'!$L$17, 'Personnel Details'!$G$17)))</f>
        <v/>
      </c>
      <c r="IG211" s="59">
        <f t="shared" si="561"/>
        <v>0</v>
      </c>
      <c r="IH211" s="53"/>
      <c r="IJ211" s="78" t="str">
        <f>IF(IJ$9="", "", IF(AND(NOT('Personnel Details'!$N$18=""), $B211&gt;='Personnel Details'!$N$18), 'Personnel Details'!$O$18, IF(AND(NOT('Personnel Details'!$I$18=""), $B211&gt;='Personnel Details'!$I$18), 'Personnel Details'!$J$18, 'Personnel Details'!$E$18)))</f>
        <v/>
      </c>
      <c r="IK211" s="59" t="str">
        <f>IF(IJ$9="", "", IF(AND(NOT('Personnel Details'!$N$18=""), $B211&gt;='Personnel Details'!$N$18), IF('Personnel Details'!$P$18="","", 'Personnel Details'!$P$18), IF(AND(NOT('Personnel Details'!$I$18=""), $B211&gt;='Personnel Details'!$I$18), IF('Personnel Details'!$K$18="", "", 'Personnel Details'!$K$18), IF('Personnel Details'!$F$18="", "", 'Personnel Details'!$F$18))))</f>
        <v/>
      </c>
      <c r="IL211" s="79" t="str">
        <f>IF(IJ$9="", "", IF(AND(NOT('Personnel Details'!$N$18=""), $B211&gt;='Personnel Details'!$N$18), 'Personnel Details'!$Q$18, IF(AND(NOT('Personnel Details'!$I$18=""), $B211&gt;='Personnel Details'!$I$18), 'Personnel Details'!$L$18, 'Personnel Details'!$G$18)))</f>
        <v/>
      </c>
      <c r="IM211" s="59">
        <f t="shared" si="562"/>
        <v>0</v>
      </c>
      <c r="IN211" s="53"/>
      <c r="IP211" s="78" t="str">
        <f>IF(IP$9="", "", IF(AND(NOT('Personnel Details'!$N$19=""), $B211&gt;='Personnel Details'!$N$19), 'Personnel Details'!$O$19, IF(AND(NOT('Personnel Details'!$I$19=""), $B211&gt;='Personnel Details'!$I$19), 'Personnel Details'!$J$19, 'Personnel Details'!$E$19)))</f>
        <v/>
      </c>
      <c r="IQ211" s="59" t="str">
        <f>IF(IP$9="", "", IF(AND(NOT('Personnel Details'!$N$19=""), $B211&gt;='Personnel Details'!$N$19), IF('Personnel Details'!$P$19="","", 'Personnel Details'!$P$19), IF(AND(NOT('Personnel Details'!$I$19=""), $B211&gt;='Personnel Details'!$I$19), IF('Personnel Details'!$K$19="", "", 'Personnel Details'!$K$19), IF('Personnel Details'!$F$19="", "", 'Personnel Details'!$F$19))))</f>
        <v/>
      </c>
      <c r="IR211" s="79" t="str">
        <f>IF(IP$9="", "", IF(AND(NOT('Personnel Details'!$N$19=""), $B211&gt;='Personnel Details'!$N$19), 'Personnel Details'!$Q$19, IF(AND(NOT('Personnel Details'!$I$19=""), $B211&gt;='Personnel Details'!$I$19), 'Personnel Details'!$L$19, 'Personnel Details'!$G$19)))</f>
        <v/>
      </c>
      <c r="IS211" s="59">
        <f t="shared" si="563"/>
        <v>0</v>
      </c>
      <c r="IT211" s="53"/>
      <c r="IV211" s="78" t="str">
        <f>IF(IV$9="", "", IF(AND(NOT('Personnel Details'!$N$20=""), $B211&gt;='Personnel Details'!$N$20), 'Personnel Details'!$O$20, IF(AND(NOT('Personnel Details'!$I$20=""), $B211&gt;='Personnel Details'!$I$20), 'Personnel Details'!$J$20, 'Personnel Details'!$E$20)))</f>
        <v/>
      </c>
      <c r="IW211" s="59" t="str">
        <f>IF(IV$9="", "", IF(AND(NOT('Personnel Details'!$N$20=""), $B211&gt;='Personnel Details'!$N$20), IF('Personnel Details'!$P$20="","", 'Personnel Details'!$P$20), IF(AND(NOT('Personnel Details'!$I$20=""), $B211&gt;='Personnel Details'!$I$20), IF('Personnel Details'!$K$20="", "", 'Personnel Details'!$K$20), IF('Personnel Details'!$F$20="", "", 'Personnel Details'!$F$20))))</f>
        <v/>
      </c>
      <c r="IX211" s="79" t="str">
        <f>IF(IV$9="", "", IF(AND(NOT('Personnel Details'!$N$20=""), $B211&gt;='Personnel Details'!$N$20), 'Personnel Details'!$Q$20, IF(AND(NOT('Personnel Details'!$I$20=""), $B211&gt;='Personnel Details'!$I$20), 'Personnel Details'!$L$20, 'Personnel Details'!$G$20)))</f>
        <v/>
      </c>
      <c r="IY211" s="59">
        <f t="shared" si="564"/>
        <v>0</v>
      </c>
      <c r="IZ211" s="53"/>
      <c r="JB211" s="78" t="str">
        <f>IF(JB$9="", "", IF(AND(NOT('Personnel Details'!$N$21=""), $B211&gt;='Personnel Details'!$N$21), 'Personnel Details'!$O$21, IF(AND(NOT('Personnel Details'!$I$21=""), $B211&gt;='Personnel Details'!$I$21), 'Personnel Details'!$J$21, 'Personnel Details'!$E$21)))</f>
        <v/>
      </c>
      <c r="JC211" s="59" t="str">
        <f>IF(JB$9="", "", IF(AND(NOT('Personnel Details'!$N$21=""), $B211&gt;='Personnel Details'!$N$21), IF('Personnel Details'!$P$21="","", 'Personnel Details'!$P$21), IF(AND(NOT('Personnel Details'!$I$21=""), $B211&gt;='Personnel Details'!$I$21), IF('Personnel Details'!$K$21="", "", 'Personnel Details'!$K$21), IF('Personnel Details'!$F$21="", "", 'Personnel Details'!$F$21))))</f>
        <v/>
      </c>
      <c r="JD211" s="79" t="str">
        <f>IF(JB$9="", "", IF(AND(NOT('Personnel Details'!$N$21=""), $B211&gt;='Personnel Details'!$N$21), 'Personnel Details'!$Q$21, IF(AND(NOT('Personnel Details'!$I$21=""), $B211&gt;='Personnel Details'!$I$21), 'Personnel Details'!$L$21, 'Personnel Details'!$G$21)))</f>
        <v/>
      </c>
      <c r="JE211" s="59">
        <f t="shared" si="565"/>
        <v>0</v>
      </c>
      <c r="JF211" s="53"/>
      <c r="JH211" s="78" t="str">
        <f>IF(JH$9="", "", IF(AND(NOT('Personnel Details'!$N$22=""), $B211&gt;='Personnel Details'!$N$22), 'Personnel Details'!$O$22, IF(AND(NOT('Personnel Details'!$I$22=""), $B211&gt;='Personnel Details'!$I$22), 'Personnel Details'!$J$22, 'Personnel Details'!$E$22)))</f>
        <v/>
      </c>
      <c r="JI211" s="59" t="str">
        <f>IF(JH$9="", "", IF(AND(NOT('Personnel Details'!$N$22=""), $B211&gt;='Personnel Details'!$N$22), IF('Personnel Details'!$P$22="","", 'Personnel Details'!$P$22), IF(AND(NOT('Personnel Details'!$I$22=""), $B211&gt;='Personnel Details'!$I$22), IF('Personnel Details'!$K$22="", "", 'Personnel Details'!$K$22), IF('Personnel Details'!$F$22="", "", 'Personnel Details'!$F$22))))</f>
        <v/>
      </c>
      <c r="JJ211" s="79" t="str">
        <f>IF(JH$9="", "", IF(AND(NOT('Personnel Details'!$N$22=""), $B211&gt;='Personnel Details'!$N$22), 'Personnel Details'!$Q$22, IF(AND(NOT('Personnel Details'!$I$22=""), $B211&gt;='Personnel Details'!$I$22), 'Personnel Details'!$L$22, 'Personnel Details'!$G$22)))</f>
        <v/>
      </c>
      <c r="JK211" s="59">
        <f t="shared" si="566"/>
        <v>0</v>
      </c>
      <c r="JL211" s="53"/>
      <c r="JN211" s="78" t="str">
        <f>IF(JN$9="", "", IF(AND(NOT('Personnel Details'!$N$23=""), $B211&gt;='Personnel Details'!$N$23), 'Personnel Details'!$O$23, IF(AND(NOT('Personnel Details'!$I$23=""), $B211&gt;='Personnel Details'!$I$23), 'Personnel Details'!$J$23, 'Personnel Details'!$E$23)))</f>
        <v/>
      </c>
      <c r="JO211" s="59" t="str">
        <f>IF(JN$9="", "", IF(AND(NOT('Personnel Details'!$N$23=""), $B211&gt;='Personnel Details'!$N$23), IF('Personnel Details'!$P$23="","", 'Personnel Details'!$P$23), IF(AND(NOT('Personnel Details'!$I$23=""), $B211&gt;='Personnel Details'!$I$23), IF('Personnel Details'!$K$23="", "", 'Personnel Details'!$K$23), IF('Personnel Details'!$F$23="", "", 'Personnel Details'!$F$23))))</f>
        <v/>
      </c>
      <c r="JP211" s="79" t="str">
        <f>IF(JN$9="", "", IF(AND(NOT('Personnel Details'!$N$23=""), $B211&gt;='Personnel Details'!$N$23), 'Personnel Details'!$Q$23, IF(AND(NOT('Personnel Details'!$I$23=""), $B211&gt;='Personnel Details'!$I$23), 'Personnel Details'!$L$23, 'Personnel Details'!$G$23)))</f>
        <v/>
      </c>
      <c r="JQ211" s="59">
        <f t="shared" si="567"/>
        <v>0</v>
      </c>
      <c r="JR211" s="53"/>
      <c r="JT211" s="78" t="str">
        <f>IF(JT$9="", "", IF(AND(NOT('Personnel Details'!$N$24=""), $B211&gt;='Personnel Details'!$N$24), 'Personnel Details'!$O$24, IF(AND(NOT('Personnel Details'!$I$24=""), $B211&gt;='Personnel Details'!$I$24), 'Personnel Details'!$J$24, 'Personnel Details'!$E$24)))</f>
        <v/>
      </c>
      <c r="JU211" s="59" t="str">
        <f>IF(JT$9="", "", IF(AND(NOT('Personnel Details'!$N$24=""), $B211&gt;='Personnel Details'!$N$24), IF('Personnel Details'!$P$24="","", 'Personnel Details'!$P$24), IF(AND(NOT('Personnel Details'!$I$24=""), $B211&gt;='Personnel Details'!$I$24), IF('Personnel Details'!$K$24="", "", 'Personnel Details'!$K$24), IF('Personnel Details'!$F$24="", "", 'Personnel Details'!$F$24))))</f>
        <v/>
      </c>
      <c r="JV211" s="79" t="str">
        <f>IF(JT$9="", "", IF(AND(NOT('Personnel Details'!$N$24=""), $B211&gt;='Personnel Details'!$N$24), 'Personnel Details'!$Q$24, IF(AND(NOT('Personnel Details'!$I$24=""), $B211&gt;='Personnel Details'!$I$24), 'Personnel Details'!$L$24, 'Personnel Details'!$G$24)))</f>
        <v/>
      </c>
      <c r="JW211" s="59">
        <f t="shared" si="568"/>
        <v>0</v>
      </c>
      <c r="JX211" s="53"/>
      <c r="JZ211" s="78" t="str">
        <f>IF(JZ$9="", "", IF(AND(NOT('Personnel Details'!$N$25=""), $B211&gt;='Personnel Details'!$N$25), 'Personnel Details'!$O$25, IF(AND(NOT('Personnel Details'!$I$25=""), $B211&gt;='Personnel Details'!$I$25), 'Personnel Details'!$J$25, 'Personnel Details'!$E$25)))</f>
        <v/>
      </c>
      <c r="KA211" s="59" t="str">
        <f>IF(JZ$9="", "", IF(AND(NOT('Personnel Details'!$N$25=""), $B211&gt;='Personnel Details'!$N$25), IF('Personnel Details'!$P$25="","", 'Personnel Details'!$P$25), IF(AND(NOT('Personnel Details'!$I$25=""), $B211&gt;='Personnel Details'!$I$25), IF('Personnel Details'!$K$25="", "", 'Personnel Details'!$K$25), IF('Personnel Details'!$F$25="", "", 'Personnel Details'!$F$25))))</f>
        <v/>
      </c>
      <c r="KB211" s="79" t="str">
        <f>IF(JZ$9="", "", IF(AND(NOT('Personnel Details'!$N$25=""), $B211&gt;='Personnel Details'!$N$25), 'Personnel Details'!$Q$25, IF(AND(NOT('Personnel Details'!$I$25=""), $B211&gt;='Personnel Details'!$I$25), 'Personnel Details'!$L$25, 'Personnel Details'!$G$25)))</f>
        <v/>
      </c>
      <c r="KC211" s="59">
        <f t="shared" si="569"/>
        <v>0</v>
      </c>
      <c r="KD211" s="53"/>
      <c r="KF211" s="78" t="str">
        <f>IF(KF$9="", "", IF(AND(NOT('Personnel Details'!$N$26=""), $B211&gt;='Personnel Details'!$N$26), 'Personnel Details'!$O$26, IF(AND(NOT('Personnel Details'!$I$26=""), $B211&gt;='Personnel Details'!$I$26), 'Personnel Details'!$J$26, 'Personnel Details'!$E$26)))</f>
        <v/>
      </c>
      <c r="KG211" s="59" t="str">
        <f>IF(KF$9="", "", IF(AND(NOT('Personnel Details'!$N$26=""), $B211&gt;='Personnel Details'!$N$26), IF('Personnel Details'!$P$26="","", 'Personnel Details'!$P$26), IF(AND(NOT('Personnel Details'!$I$26=""), $B211&gt;='Personnel Details'!$I$26), IF('Personnel Details'!$K$26="", "", 'Personnel Details'!$K$26), IF('Personnel Details'!$F$26="", "", 'Personnel Details'!$F$26))))</f>
        <v/>
      </c>
      <c r="KH211" s="79" t="str">
        <f>IF(KF$9="", "", IF(AND(NOT('Personnel Details'!$N$26=""), $B211&gt;='Personnel Details'!$N$26), 'Personnel Details'!$Q$26, IF(AND(NOT('Personnel Details'!$I$26=""), $B211&gt;='Personnel Details'!$I$26), 'Personnel Details'!$L$26, 'Personnel Details'!$G$26)))</f>
        <v/>
      </c>
      <c r="KI211" s="59">
        <f t="shared" si="570"/>
        <v>0</v>
      </c>
      <c r="KJ211" s="53"/>
      <c r="KL211" s="78" t="str">
        <f>IF(KL$9="", "", IF(AND(NOT('Personnel Details'!$N$27=""), $B211&gt;='Personnel Details'!$N$27), 'Personnel Details'!$O$27, IF(AND(NOT('Personnel Details'!$I$27=""), $B211&gt;='Personnel Details'!$I$27), 'Personnel Details'!$J$27, 'Personnel Details'!$E$27)))</f>
        <v/>
      </c>
      <c r="KM211" s="59" t="str">
        <f>IF(KL$9="", "", IF(AND(NOT('Personnel Details'!$N$27=""), $B211&gt;='Personnel Details'!$N$27), IF('Personnel Details'!$P$27="","", 'Personnel Details'!$P$27), IF(AND(NOT('Personnel Details'!$I$27=""), $B211&gt;='Personnel Details'!$I$27), IF('Personnel Details'!$K$27="", "", 'Personnel Details'!$K$27), IF('Personnel Details'!$F$27="", "", 'Personnel Details'!$F$27))))</f>
        <v/>
      </c>
      <c r="KN211" s="79" t="str">
        <f>IF(KL$9="", "", IF(AND(NOT('Personnel Details'!$N$27=""), $B211&gt;='Personnel Details'!$N$27), 'Personnel Details'!$Q$27, IF(AND(NOT('Personnel Details'!$I$27=""), $B211&gt;='Personnel Details'!$I$27), 'Personnel Details'!$L$27, 'Personnel Details'!$G$27)))</f>
        <v/>
      </c>
      <c r="KO211" s="59">
        <f t="shared" si="571"/>
        <v>0</v>
      </c>
      <c r="KP211" s="53"/>
      <c r="KR211" s="78" t="str">
        <f>IF(KR$9="", "", IF(AND(NOT('Personnel Details'!$N$28=""), $B211&gt;='Personnel Details'!$N$28), 'Personnel Details'!$O$28, IF(AND(NOT('Personnel Details'!$I$28=""), $B211&gt;='Personnel Details'!$I$28), 'Personnel Details'!$J$28, 'Personnel Details'!$E$28)))</f>
        <v/>
      </c>
      <c r="KS211" s="59" t="str">
        <f>IF(KR$9="", "", IF(AND(NOT('Personnel Details'!$N$28=""), $B211&gt;='Personnel Details'!$N$28), IF('Personnel Details'!$P$28="","", 'Personnel Details'!$P$28), IF(AND(NOT('Personnel Details'!$I$28=""), $B211&gt;='Personnel Details'!$I$28), IF('Personnel Details'!$K$28="", "", 'Personnel Details'!$K$28), IF('Personnel Details'!$F$28="", "", 'Personnel Details'!$F$28))))</f>
        <v/>
      </c>
      <c r="KT211" s="79" t="str">
        <f>IF(KR$9="", "", IF(AND(NOT('Personnel Details'!$N$28=""), $B211&gt;='Personnel Details'!$N$28), 'Personnel Details'!$Q$28, IF(AND(NOT('Personnel Details'!$I$28=""), $B211&gt;='Personnel Details'!$I$28), 'Personnel Details'!$L$28, 'Personnel Details'!$G$28)))</f>
        <v/>
      </c>
      <c r="KU211" s="59">
        <f t="shared" si="572"/>
        <v>0</v>
      </c>
      <c r="KV211" s="53"/>
      <c r="KX211" s="78" t="str">
        <f>IF(KX$9="", "", IF(AND(NOT('Personnel Details'!$N$29=""), $B211&gt;='Personnel Details'!$N$29), 'Personnel Details'!$O$29, IF(AND(NOT('Personnel Details'!$I$29=""), $B211&gt;='Personnel Details'!$I$29), 'Personnel Details'!$J$29, 'Personnel Details'!$E$29)))</f>
        <v/>
      </c>
      <c r="KY211" s="59" t="str">
        <f>IF(KX$9="", "", IF(AND(NOT('Personnel Details'!$N$29=""), $B211&gt;='Personnel Details'!$N$29), IF('Personnel Details'!$P$29="","", 'Personnel Details'!$P$29), IF(AND(NOT('Personnel Details'!$I$29=""), $B211&gt;='Personnel Details'!$I$29), IF('Personnel Details'!$K$29="", "", 'Personnel Details'!$K$29), IF('Personnel Details'!$F$29="", "", 'Personnel Details'!$F$29))))</f>
        <v/>
      </c>
      <c r="KZ211" s="79" t="str">
        <f>IF(KX$9="", "", IF(AND(NOT('Personnel Details'!$N$29=""), $B211&gt;='Personnel Details'!$N$29), 'Personnel Details'!$Q$29, IF(AND(NOT('Personnel Details'!$I$29=""), $B211&gt;='Personnel Details'!$I$29), 'Personnel Details'!$L$29, 'Personnel Details'!$G$29)))</f>
        <v/>
      </c>
      <c r="LA211" s="59">
        <f t="shared" si="573"/>
        <v>0</v>
      </c>
      <c r="LB211" s="53"/>
      <c r="LD211" s="78" t="str">
        <f>IF(LD$9="", "", IF(AND(NOT('Personnel Details'!$N$30=""), $B211&gt;='Personnel Details'!$N$30), 'Personnel Details'!$O$30, IF(AND(NOT('Personnel Details'!$I$30=""), $B211&gt;='Personnel Details'!$I$30), 'Personnel Details'!$J$30, 'Personnel Details'!$E$30)))</f>
        <v/>
      </c>
      <c r="LE211" s="59" t="str">
        <f>IF(LD$9="", "", IF(AND(NOT('Personnel Details'!$N$30=""), $B211&gt;='Personnel Details'!$N$30), IF('Personnel Details'!$P$30="","", 'Personnel Details'!$P$30), IF(AND(NOT('Personnel Details'!$I$30=""), $B211&gt;='Personnel Details'!$I$30), IF('Personnel Details'!$K$30="", "", 'Personnel Details'!$K$30), IF('Personnel Details'!$F$30="", "", 'Personnel Details'!$F$30))))</f>
        <v/>
      </c>
      <c r="LF211" s="79" t="str">
        <f>IF(LD$9="", "", IF(AND(NOT('Personnel Details'!$N$30=""), $B211&gt;='Personnel Details'!$N$30), 'Personnel Details'!$Q$30, IF(AND(NOT('Personnel Details'!$I$30=""), $B211&gt;='Personnel Details'!$I$30), 'Personnel Details'!$L$30, 'Personnel Details'!$G$30)))</f>
        <v/>
      </c>
      <c r="LG211" s="59">
        <f t="shared" si="574"/>
        <v>0</v>
      </c>
      <c r="LH211" s="53"/>
      <c r="LJ211" s="78" t="str">
        <f>IF(LJ$9="", "", IF(AND(NOT('Personnel Details'!$N$31=""), $B211&gt;='Personnel Details'!$N$31), 'Personnel Details'!$O$31, IF(AND(NOT('Personnel Details'!$I$31=""), $B211&gt;='Personnel Details'!$I$31), 'Personnel Details'!$J$31, 'Personnel Details'!$E$31)))</f>
        <v/>
      </c>
      <c r="LK211" s="59" t="str">
        <f>IF(LJ$9="", "", IF(AND(NOT('Personnel Details'!$N$31=""), $B211&gt;='Personnel Details'!$N$31), IF('Personnel Details'!$P$31="","", 'Personnel Details'!$P$31), IF(AND(NOT('Personnel Details'!$I$31=""), $B211&gt;='Personnel Details'!$I$31), IF('Personnel Details'!$K$31="", "", 'Personnel Details'!$K$31), IF('Personnel Details'!$F$31="", "", 'Personnel Details'!$F$31))))</f>
        <v/>
      </c>
      <c r="LL211" s="79" t="str">
        <f>IF(LJ$9="", "", IF(AND(NOT('Personnel Details'!$N$31=""), $B211&gt;='Personnel Details'!$N$31), 'Personnel Details'!$Q$31, IF(AND(NOT('Personnel Details'!$I$31=""), $B211&gt;='Personnel Details'!$I$31), 'Personnel Details'!$L$31, 'Personnel Details'!$G$31)))</f>
        <v/>
      </c>
      <c r="LM211" s="59">
        <f t="shared" si="575"/>
        <v>0</v>
      </c>
      <c r="LN211" s="53"/>
      <c r="LP211" s="78" t="str">
        <f>IF(LP$9="", "", IF(AND(NOT('Personnel Details'!$N$32=""), $B211&gt;='Personnel Details'!$N$32), 'Personnel Details'!$O$32, IF(AND(NOT('Personnel Details'!$I$32=""), $B211&gt;='Personnel Details'!$I$32), 'Personnel Details'!$J$32, 'Personnel Details'!$E$32)))</f>
        <v/>
      </c>
      <c r="LQ211" s="59" t="str">
        <f>IF(LP$9="", "", IF(AND(NOT('Personnel Details'!$N$32=""), $B211&gt;='Personnel Details'!$N$32), IF('Personnel Details'!$P$32="","", 'Personnel Details'!$P$32), IF(AND(NOT('Personnel Details'!$I$32=""), $B211&gt;='Personnel Details'!$I$32), IF('Personnel Details'!$K$32="", "", 'Personnel Details'!$K$32), IF('Personnel Details'!$F$32="", "", 'Personnel Details'!$F$32))))</f>
        <v/>
      </c>
      <c r="LR211" s="79" t="str">
        <f>IF(LP$9="", "", IF(AND(NOT('Personnel Details'!$N$32=""), $B211&gt;='Personnel Details'!$N$32), 'Personnel Details'!$Q$32, IF(AND(NOT('Personnel Details'!$I$32=""), $B211&gt;='Personnel Details'!$I$32), 'Personnel Details'!$L$32, 'Personnel Details'!$G$32)))</f>
        <v/>
      </c>
      <c r="LS211" s="59">
        <f t="shared" si="576"/>
        <v>0</v>
      </c>
      <c r="LT211" s="53"/>
      <c r="LV211" s="78" t="str">
        <f>IF(LV$9="", "", IF(AND(NOT('Personnel Details'!$N$33=""), $B211&gt;='Personnel Details'!$N$33), 'Personnel Details'!$O$33, IF(AND(NOT('Personnel Details'!$I$33=""), $B211&gt;='Personnel Details'!$I$33), 'Personnel Details'!$J$33, 'Personnel Details'!$E$33)))</f>
        <v/>
      </c>
      <c r="LW211" s="59" t="str">
        <f>IF(LV$9="", "", IF(AND(NOT('Personnel Details'!$N$33=""), $B211&gt;='Personnel Details'!$N$33), IF('Personnel Details'!$P$33="","", 'Personnel Details'!$P$33), IF(AND(NOT('Personnel Details'!$I$33=""), $B211&gt;='Personnel Details'!$I$33), IF('Personnel Details'!$K$33="", "", 'Personnel Details'!$K$33), IF('Personnel Details'!$F$33="", "", 'Personnel Details'!$F$33))))</f>
        <v/>
      </c>
      <c r="LX211" s="79" t="str">
        <f>IF(LV$9="", "", IF(AND(NOT('Personnel Details'!$N$33=""), $B211&gt;='Personnel Details'!$N$33), 'Personnel Details'!$Q$33, IF(AND(NOT('Personnel Details'!$I$33=""), $B211&gt;='Personnel Details'!$I$33), 'Personnel Details'!$L$33, 'Personnel Details'!$G$33)))</f>
        <v/>
      </c>
      <c r="LY211" s="59">
        <f t="shared" si="577"/>
        <v>0</v>
      </c>
      <c r="LZ211" s="53"/>
      <c r="MB211" s="78" t="str">
        <f>IF(MB$9="", "", IF(AND(NOT('Personnel Details'!$N$34=""), $B211&gt;='Personnel Details'!$N$34), 'Personnel Details'!$O$34, IF(AND(NOT('Personnel Details'!$I$34=""), $B211&gt;='Personnel Details'!$I$34), 'Personnel Details'!$J$34, 'Personnel Details'!$E$34)))</f>
        <v/>
      </c>
      <c r="MC211" s="59" t="str">
        <f>IF(MB$9="", "", IF(AND(NOT('Personnel Details'!$N$34=""), $B211&gt;='Personnel Details'!$N$34), IF('Personnel Details'!$P$34="","", 'Personnel Details'!$P$34), IF(AND(NOT('Personnel Details'!$I$34=""), $B211&gt;='Personnel Details'!$I$34), IF('Personnel Details'!$K$34="", "", 'Personnel Details'!$K$34), IF('Personnel Details'!$F$34="", "", 'Personnel Details'!$F$34))))</f>
        <v/>
      </c>
      <c r="MD211" s="79" t="str">
        <f>IF(MB$9="", "", IF(AND(NOT('Personnel Details'!$N$34=""), $B211&gt;='Personnel Details'!$N$34), 'Personnel Details'!$Q$34, IF(AND(NOT('Personnel Details'!$I$34=""), $B211&gt;='Personnel Details'!$I$34), 'Personnel Details'!$L$34, 'Personnel Details'!$G$34)))</f>
        <v/>
      </c>
      <c r="ME211" s="59">
        <f t="shared" si="578"/>
        <v>0</v>
      </c>
      <c r="MF211" s="53"/>
      <c r="MH211" s="78" t="str">
        <f>IF(MH$9="", "", IF(AND(NOT('Personnel Details'!$N$35=""), $B211&gt;='Personnel Details'!$N$35), 'Personnel Details'!$O$35, IF(AND(NOT('Personnel Details'!$I$35=""), $B211&gt;='Personnel Details'!$I$35), 'Personnel Details'!$J$35, 'Personnel Details'!$E$35)))</f>
        <v/>
      </c>
      <c r="MI211" s="59" t="str">
        <f>IF(MH$9="", "", IF(AND(NOT('Personnel Details'!$N$35=""), $B211&gt;='Personnel Details'!$N$35), IF('Personnel Details'!$P$35="","", 'Personnel Details'!$P$35), IF(AND(NOT('Personnel Details'!$I$35=""), $B211&gt;='Personnel Details'!$I$35), IF('Personnel Details'!$K$35="", "", 'Personnel Details'!$K$35), IF('Personnel Details'!$F$35="", "", 'Personnel Details'!$F$35))))</f>
        <v/>
      </c>
      <c r="MJ211" s="79" t="str">
        <f>IF(MH$9="", "", IF(AND(NOT('Personnel Details'!$N$35=""), $B211&gt;='Personnel Details'!$N$35), 'Personnel Details'!$Q$35, IF(AND(NOT('Personnel Details'!$I$35=""), $B211&gt;='Personnel Details'!$I$35), 'Personnel Details'!$L$35, 'Personnel Details'!$G$35)))</f>
        <v/>
      </c>
      <c r="MK211" s="59">
        <f t="shared" si="579"/>
        <v>0</v>
      </c>
      <c r="ML211" s="53"/>
      <c r="MN211" s="78" t="str">
        <f>IF(MN$9="", "", IF(AND(NOT('Personnel Details'!$N$36=""), $B211&gt;='Personnel Details'!$N$36), 'Personnel Details'!$O$36, IF(AND(NOT('Personnel Details'!$I$36=""), $B211&gt;='Personnel Details'!$I$36), 'Personnel Details'!$J$36, 'Personnel Details'!$E$36)))</f>
        <v/>
      </c>
      <c r="MO211" s="59" t="str">
        <f>IF(MN$9="", "", IF(AND(NOT('Personnel Details'!$N$36=""), $B211&gt;='Personnel Details'!$N$36), IF('Personnel Details'!$P$36="","", 'Personnel Details'!$P$36), IF(AND(NOT('Personnel Details'!$I$36=""), $B211&gt;='Personnel Details'!$I$36), IF('Personnel Details'!$K$36="", "", 'Personnel Details'!$K$36), IF('Personnel Details'!$F$36="", "", 'Personnel Details'!$F$36))))</f>
        <v/>
      </c>
      <c r="MP211" s="79" t="str">
        <f>IF(MN$9="", "", IF(AND(NOT('Personnel Details'!$N$36=""), $B211&gt;='Personnel Details'!$N$36), 'Personnel Details'!$Q$36, IF(AND(NOT('Personnel Details'!$I$36=""), $B211&gt;='Personnel Details'!$I$36), 'Personnel Details'!$L$36, 'Personnel Details'!$G$36)))</f>
        <v/>
      </c>
      <c r="MQ211" s="59">
        <f t="shared" si="580"/>
        <v>0</v>
      </c>
      <c r="MR211" s="53"/>
      <c r="MT211" s="78" t="str">
        <f>IF(MT$9="", "", IF(AND(NOT('Personnel Details'!$N$37=""), $B211&gt;='Personnel Details'!$N$37), 'Personnel Details'!$O$37, IF(AND(NOT('Personnel Details'!$I$37=""), $B211&gt;='Personnel Details'!$I$37), 'Personnel Details'!$J$37, 'Personnel Details'!$E$37)))</f>
        <v/>
      </c>
      <c r="MU211" s="59" t="str">
        <f>IF(MT$9="", "", IF(AND(NOT('Personnel Details'!$N$37=""), $B211&gt;='Personnel Details'!$N$37), IF('Personnel Details'!$P$37="","", 'Personnel Details'!$P$37), IF(AND(NOT('Personnel Details'!$I$37=""), $B211&gt;='Personnel Details'!$I$37), IF('Personnel Details'!$K$37="", "", 'Personnel Details'!$K$37), IF('Personnel Details'!$F$37="", "", 'Personnel Details'!$F$37))))</f>
        <v/>
      </c>
      <c r="MV211" s="79" t="str">
        <f>IF(MT$9="", "", IF(AND(NOT('Personnel Details'!$N$37=""), $B211&gt;='Personnel Details'!$N$37), 'Personnel Details'!$Q$37, IF(AND(NOT('Personnel Details'!$I$37=""), $B211&gt;='Personnel Details'!$I$37), 'Personnel Details'!$L$37, 'Personnel Details'!$G$37)))</f>
        <v/>
      </c>
      <c r="MW211" s="59">
        <f t="shared" si="581"/>
        <v>0</v>
      </c>
      <c r="MX211" s="53"/>
      <c r="MZ211" s="78" t="str">
        <f>IF(MZ$9="", "", IF(AND(NOT('Personnel Details'!$N$38=""), $B211&gt;='Personnel Details'!$N$38), 'Personnel Details'!$O$38, IF(AND(NOT('Personnel Details'!$I$38=""), $B211&gt;='Personnel Details'!$I$38), 'Personnel Details'!$J$38, 'Personnel Details'!$E$38)))</f>
        <v/>
      </c>
      <c r="NA211" s="59" t="str">
        <f>IF(MZ$9="", "", IF(AND(NOT('Personnel Details'!$N$38=""), $B211&gt;='Personnel Details'!$N$38), IF('Personnel Details'!$P$38="","", 'Personnel Details'!$P$38), IF(AND(NOT('Personnel Details'!$I$38=""), $B211&gt;='Personnel Details'!$I$38), IF('Personnel Details'!$K$38="", "", 'Personnel Details'!$K$38), IF('Personnel Details'!$F$38="", "", 'Personnel Details'!$F$38))))</f>
        <v/>
      </c>
      <c r="NB211" s="79" t="str">
        <f>IF(MZ$9="", "", IF(AND(NOT('Personnel Details'!$N$38=""), $B211&gt;='Personnel Details'!$N$38), 'Personnel Details'!$Q$38, IF(AND(NOT('Personnel Details'!$I$38=""), $B211&gt;='Personnel Details'!$I$38), 'Personnel Details'!$L$38, 'Personnel Details'!$G$38)))</f>
        <v/>
      </c>
      <c r="NC211" s="59">
        <f t="shared" si="582"/>
        <v>0</v>
      </c>
      <c r="ND211" s="53"/>
      <c r="NF211" s="78" t="str">
        <f>IF(NF$9="", "", IF(AND(NOT('Personnel Details'!$N$39=""), $B211&gt;='Personnel Details'!$N$39), 'Personnel Details'!$O$39, IF(AND(NOT('Personnel Details'!$I$39=""), $B211&gt;='Personnel Details'!$I$39), 'Personnel Details'!$J$39, 'Personnel Details'!$E$39)))</f>
        <v/>
      </c>
      <c r="NG211" s="59" t="str">
        <f>IF(NF$9="", "", IF(AND(NOT('Personnel Details'!$N$39=""), $B211&gt;='Personnel Details'!$N$39), IF('Personnel Details'!$P$39="","", 'Personnel Details'!$P$39), IF(AND(NOT('Personnel Details'!$I$39=""), $B211&gt;='Personnel Details'!$I$39), IF('Personnel Details'!$K$39="", "", 'Personnel Details'!$K$39), IF('Personnel Details'!$F$39="", "", 'Personnel Details'!$F$39))))</f>
        <v/>
      </c>
      <c r="NH211" s="79" t="str">
        <f>IF(NF$9="", "", IF(AND(NOT('Personnel Details'!$N$39=""), $B211&gt;='Personnel Details'!$N$39), 'Personnel Details'!$Q$39, IF(AND(NOT('Personnel Details'!$I$39=""), $B211&gt;='Personnel Details'!$I$39), 'Personnel Details'!$L$39, 'Personnel Details'!$G$39)))</f>
        <v/>
      </c>
      <c r="NI211" s="59">
        <f t="shared" si="583"/>
        <v>0</v>
      </c>
      <c r="NJ211" s="53"/>
      <c r="NL211" s="78" t="str">
        <f>IF(NL$9="", "", IF(AND(NOT('Personnel Details'!$N$40=""), $B211&gt;='Personnel Details'!$N$40), 'Personnel Details'!$O$40, IF(AND(NOT('Personnel Details'!$I$40=""), $B211&gt;='Personnel Details'!$I$40), 'Personnel Details'!$J$40, 'Personnel Details'!$E$40)))</f>
        <v/>
      </c>
      <c r="NM211" s="59" t="str">
        <f>IF(NL$9="", "", IF(AND(NOT('Personnel Details'!$N$40=""), $B211&gt;='Personnel Details'!$N$40), IF('Personnel Details'!$P$40="","", 'Personnel Details'!$P$40), IF(AND(NOT('Personnel Details'!$I$40=""), $B211&gt;='Personnel Details'!$I$40), IF('Personnel Details'!$K$40="", "", 'Personnel Details'!$K$40), IF('Personnel Details'!$F$40="", "", 'Personnel Details'!$F$40))))</f>
        <v/>
      </c>
      <c r="NN211" s="79" t="str">
        <f>IF(NL$9="", "", IF(AND(NOT('Personnel Details'!$N$40=""), $B211&gt;='Personnel Details'!$N$40), 'Personnel Details'!$Q$40, IF(AND(NOT('Personnel Details'!$I$40=""), $B211&gt;='Personnel Details'!$I$40), 'Personnel Details'!$L$40, 'Personnel Details'!$G$40)))</f>
        <v/>
      </c>
      <c r="NO211" s="59">
        <f t="shared" si="584"/>
        <v>0</v>
      </c>
      <c r="NP211" s="53"/>
    </row>
    <row r="212" spans="1:380" x14ac:dyDescent="0.25">
      <c r="A212" s="32"/>
      <c r="B212" s="113">
        <f>IFERROR(IF(B211+1&gt;'Personnel Details'!$U$5, "", B211+1), "")</f>
        <v>44032</v>
      </c>
      <c r="C212" s="32"/>
      <c r="D212" s="120"/>
      <c r="E212" s="13" t="str">
        <f t="shared" si="463"/>
        <v/>
      </c>
      <c r="F212" s="13" t="str">
        <f t="shared" si="494"/>
        <v/>
      </c>
      <c r="G212" s="56" t="str">
        <f t="shared" si="585"/>
        <v/>
      </c>
      <c r="H212" s="16" t="str">
        <f t="shared" si="495"/>
        <v/>
      </c>
      <c r="I212" s="32"/>
      <c r="J212" s="120"/>
      <c r="K212" s="62" t="str">
        <f t="shared" si="464"/>
        <v/>
      </c>
      <c r="L212" s="62" t="str">
        <f t="shared" si="496"/>
        <v/>
      </c>
      <c r="M212" s="65" t="str">
        <f t="shared" si="586"/>
        <v/>
      </c>
      <c r="N212" s="68" t="str">
        <f t="shared" si="497"/>
        <v/>
      </c>
      <c r="O212" s="32"/>
      <c r="P212" s="120"/>
      <c r="Q212" s="62" t="str">
        <f t="shared" si="465"/>
        <v/>
      </c>
      <c r="R212" s="62" t="str">
        <f t="shared" si="498"/>
        <v/>
      </c>
      <c r="S212" s="65" t="str">
        <f t="shared" si="587"/>
        <v/>
      </c>
      <c r="T212" s="68" t="str">
        <f t="shared" si="499"/>
        <v/>
      </c>
      <c r="U212" s="32"/>
      <c r="V212" s="120"/>
      <c r="W212" s="62" t="str">
        <f t="shared" si="466"/>
        <v/>
      </c>
      <c r="X212" s="62" t="str">
        <f t="shared" si="500"/>
        <v/>
      </c>
      <c r="Y212" s="65" t="str">
        <f t="shared" si="588"/>
        <v/>
      </c>
      <c r="Z212" s="68" t="str">
        <f t="shared" si="501"/>
        <v/>
      </c>
      <c r="AA212" s="32"/>
      <c r="AB212" s="120"/>
      <c r="AC212" s="62" t="str">
        <f t="shared" si="467"/>
        <v/>
      </c>
      <c r="AD212" s="62" t="str">
        <f t="shared" si="502"/>
        <v/>
      </c>
      <c r="AE212" s="65" t="str">
        <f t="shared" si="589"/>
        <v/>
      </c>
      <c r="AF212" s="68" t="str">
        <f t="shared" si="503"/>
        <v/>
      </c>
      <c r="AG212" s="32"/>
      <c r="AH212" s="120"/>
      <c r="AI212" s="62" t="str">
        <f t="shared" si="468"/>
        <v/>
      </c>
      <c r="AJ212" s="62" t="str">
        <f t="shared" si="504"/>
        <v/>
      </c>
      <c r="AK212" s="65" t="str">
        <f t="shared" si="590"/>
        <v/>
      </c>
      <c r="AL212" s="68" t="str">
        <f t="shared" si="505"/>
        <v/>
      </c>
      <c r="AM212" s="32"/>
      <c r="AN212" s="120"/>
      <c r="AO212" s="62" t="str">
        <f t="shared" si="469"/>
        <v/>
      </c>
      <c r="AP212" s="62" t="str">
        <f t="shared" si="506"/>
        <v/>
      </c>
      <c r="AQ212" s="65" t="str">
        <f t="shared" si="591"/>
        <v/>
      </c>
      <c r="AR212" s="68" t="str">
        <f t="shared" si="507"/>
        <v/>
      </c>
      <c r="AS212" s="32"/>
      <c r="AT212" s="120"/>
      <c r="AU212" s="62" t="str">
        <f t="shared" si="470"/>
        <v/>
      </c>
      <c r="AV212" s="62" t="str">
        <f t="shared" si="508"/>
        <v/>
      </c>
      <c r="AW212" s="65" t="str">
        <f t="shared" si="592"/>
        <v/>
      </c>
      <c r="AX212" s="68" t="str">
        <f t="shared" si="509"/>
        <v/>
      </c>
      <c r="AY212" s="32"/>
      <c r="AZ212" s="120"/>
      <c r="BA212" s="62" t="str">
        <f t="shared" si="471"/>
        <v/>
      </c>
      <c r="BB212" s="62" t="str">
        <f t="shared" si="510"/>
        <v/>
      </c>
      <c r="BC212" s="65" t="str">
        <f t="shared" si="593"/>
        <v/>
      </c>
      <c r="BD212" s="68" t="str">
        <f t="shared" si="511"/>
        <v/>
      </c>
      <c r="BE212" s="32"/>
      <c r="BF212" s="120"/>
      <c r="BG212" s="62" t="str">
        <f t="shared" si="472"/>
        <v/>
      </c>
      <c r="BH212" s="62" t="str">
        <f t="shared" si="512"/>
        <v/>
      </c>
      <c r="BI212" s="65" t="str">
        <f t="shared" si="594"/>
        <v/>
      </c>
      <c r="BJ212" s="68" t="str">
        <f t="shared" si="513"/>
        <v/>
      </c>
      <c r="BK212" s="32"/>
      <c r="BL212" s="120"/>
      <c r="BM212" s="62" t="str">
        <f t="shared" si="473"/>
        <v/>
      </c>
      <c r="BN212" s="62" t="str">
        <f t="shared" si="514"/>
        <v/>
      </c>
      <c r="BO212" s="65" t="str">
        <f t="shared" si="595"/>
        <v/>
      </c>
      <c r="BP212" s="68" t="str">
        <f t="shared" si="515"/>
        <v/>
      </c>
      <c r="BQ212" s="32"/>
      <c r="BR212" s="120"/>
      <c r="BS212" s="62" t="str">
        <f t="shared" si="474"/>
        <v/>
      </c>
      <c r="BT212" s="62" t="str">
        <f t="shared" si="516"/>
        <v/>
      </c>
      <c r="BU212" s="65" t="str">
        <f t="shared" si="596"/>
        <v/>
      </c>
      <c r="BV212" s="68" t="str">
        <f t="shared" si="517"/>
        <v/>
      </c>
      <c r="BW212" s="32"/>
      <c r="BX212" s="120"/>
      <c r="BY212" s="62" t="str">
        <f t="shared" si="475"/>
        <v/>
      </c>
      <c r="BZ212" s="62" t="str">
        <f t="shared" si="518"/>
        <v/>
      </c>
      <c r="CA212" s="65" t="str">
        <f t="shared" si="597"/>
        <v/>
      </c>
      <c r="CB212" s="68" t="str">
        <f t="shared" si="519"/>
        <v/>
      </c>
      <c r="CC212" s="32"/>
      <c r="CD212" s="120"/>
      <c r="CE212" s="62" t="str">
        <f t="shared" si="476"/>
        <v/>
      </c>
      <c r="CF212" s="62" t="str">
        <f t="shared" si="520"/>
        <v/>
      </c>
      <c r="CG212" s="65" t="str">
        <f t="shared" si="598"/>
        <v/>
      </c>
      <c r="CH212" s="68" t="str">
        <f t="shared" si="521"/>
        <v/>
      </c>
      <c r="CI212" s="32"/>
      <c r="CJ212" s="120"/>
      <c r="CK212" s="62" t="str">
        <f t="shared" si="477"/>
        <v/>
      </c>
      <c r="CL212" s="62" t="str">
        <f t="shared" si="522"/>
        <v/>
      </c>
      <c r="CM212" s="65" t="str">
        <f t="shared" si="599"/>
        <v/>
      </c>
      <c r="CN212" s="68" t="str">
        <f t="shared" si="523"/>
        <v/>
      </c>
      <c r="CO212" s="32"/>
      <c r="CP212" s="120"/>
      <c r="CQ212" s="62" t="str">
        <f t="shared" si="478"/>
        <v/>
      </c>
      <c r="CR212" s="62" t="str">
        <f t="shared" si="524"/>
        <v/>
      </c>
      <c r="CS212" s="65" t="str">
        <f t="shared" si="600"/>
        <v/>
      </c>
      <c r="CT212" s="68" t="str">
        <f t="shared" si="525"/>
        <v/>
      </c>
      <c r="CU212" s="32"/>
      <c r="CV212" s="120"/>
      <c r="CW212" s="62" t="str">
        <f t="shared" si="479"/>
        <v/>
      </c>
      <c r="CX212" s="62" t="str">
        <f t="shared" si="526"/>
        <v/>
      </c>
      <c r="CY212" s="65" t="str">
        <f t="shared" si="601"/>
        <v/>
      </c>
      <c r="CZ212" s="68" t="str">
        <f t="shared" si="527"/>
        <v/>
      </c>
      <c r="DA212" s="32"/>
      <c r="DB212" s="120"/>
      <c r="DC212" s="62" t="str">
        <f t="shared" si="480"/>
        <v/>
      </c>
      <c r="DD212" s="62" t="str">
        <f t="shared" si="528"/>
        <v/>
      </c>
      <c r="DE212" s="65" t="str">
        <f t="shared" si="602"/>
        <v/>
      </c>
      <c r="DF212" s="68" t="str">
        <f t="shared" si="529"/>
        <v/>
      </c>
      <c r="DG212" s="32"/>
      <c r="DH212" s="120"/>
      <c r="DI212" s="62" t="str">
        <f t="shared" si="481"/>
        <v/>
      </c>
      <c r="DJ212" s="62" t="str">
        <f t="shared" si="530"/>
        <v/>
      </c>
      <c r="DK212" s="65" t="str">
        <f t="shared" si="603"/>
        <v/>
      </c>
      <c r="DL212" s="68" t="str">
        <f t="shared" si="531"/>
        <v/>
      </c>
      <c r="DM212" s="32"/>
      <c r="DN212" s="120"/>
      <c r="DO212" s="62" t="str">
        <f t="shared" si="482"/>
        <v/>
      </c>
      <c r="DP212" s="62" t="str">
        <f t="shared" si="532"/>
        <v/>
      </c>
      <c r="DQ212" s="65" t="str">
        <f t="shared" si="604"/>
        <v/>
      </c>
      <c r="DR212" s="68" t="str">
        <f t="shared" si="533"/>
        <v/>
      </c>
      <c r="DS212" s="32"/>
      <c r="DT212" s="120"/>
      <c r="DU212" s="62" t="str">
        <f t="shared" si="483"/>
        <v/>
      </c>
      <c r="DV212" s="62" t="str">
        <f t="shared" si="534"/>
        <v/>
      </c>
      <c r="DW212" s="65" t="str">
        <f t="shared" si="605"/>
        <v/>
      </c>
      <c r="DX212" s="68" t="str">
        <f t="shared" si="535"/>
        <v/>
      </c>
      <c r="DY212" s="32"/>
      <c r="DZ212" s="120"/>
      <c r="EA212" s="62" t="str">
        <f t="shared" si="484"/>
        <v/>
      </c>
      <c r="EB212" s="62" t="str">
        <f t="shared" si="536"/>
        <v/>
      </c>
      <c r="EC212" s="65" t="str">
        <f t="shared" si="606"/>
        <v/>
      </c>
      <c r="ED212" s="68" t="str">
        <f t="shared" si="537"/>
        <v/>
      </c>
      <c r="EE212" s="32"/>
      <c r="EF212" s="120"/>
      <c r="EG212" s="62" t="str">
        <f t="shared" si="485"/>
        <v/>
      </c>
      <c r="EH212" s="62" t="str">
        <f t="shared" si="538"/>
        <v/>
      </c>
      <c r="EI212" s="65" t="str">
        <f t="shared" si="607"/>
        <v/>
      </c>
      <c r="EJ212" s="68" t="str">
        <f t="shared" si="539"/>
        <v/>
      </c>
      <c r="EK212" s="32"/>
      <c r="EL212" s="120"/>
      <c r="EM212" s="62" t="str">
        <f t="shared" si="486"/>
        <v/>
      </c>
      <c r="EN212" s="62" t="str">
        <f t="shared" si="540"/>
        <v/>
      </c>
      <c r="EO212" s="65" t="str">
        <f t="shared" si="608"/>
        <v/>
      </c>
      <c r="EP212" s="68" t="str">
        <f t="shared" si="541"/>
        <v/>
      </c>
      <c r="EQ212" s="32"/>
      <c r="ER212" s="120"/>
      <c r="ES212" s="62" t="str">
        <f t="shared" si="487"/>
        <v/>
      </c>
      <c r="ET212" s="62" t="str">
        <f t="shared" si="542"/>
        <v/>
      </c>
      <c r="EU212" s="65" t="str">
        <f t="shared" si="609"/>
        <v/>
      </c>
      <c r="EV212" s="68" t="str">
        <f t="shared" si="543"/>
        <v/>
      </c>
      <c r="EW212" s="32"/>
      <c r="EX212" s="120"/>
      <c r="EY212" s="62" t="str">
        <f t="shared" si="488"/>
        <v/>
      </c>
      <c r="EZ212" s="62" t="str">
        <f t="shared" si="544"/>
        <v/>
      </c>
      <c r="FA212" s="65" t="str">
        <f t="shared" si="610"/>
        <v/>
      </c>
      <c r="FB212" s="68" t="str">
        <f t="shared" si="545"/>
        <v/>
      </c>
      <c r="FC212" s="32"/>
      <c r="FD212" s="120"/>
      <c r="FE212" s="62" t="str">
        <f t="shared" si="489"/>
        <v/>
      </c>
      <c r="FF212" s="62" t="str">
        <f t="shared" si="546"/>
        <v/>
      </c>
      <c r="FG212" s="65" t="str">
        <f t="shared" si="611"/>
        <v/>
      </c>
      <c r="FH212" s="68" t="str">
        <f t="shared" si="547"/>
        <v/>
      </c>
      <c r="FI212" s="32"/>
      <c r="FJ212" s="120"/>
      <c r="FK212" s="62" t="str">
        <f t="shared" si="490"/>
        <v/>
      </c>
      <c r="FL212" s="62" t="str">
        <f t="shared" si="548"/>
        <v/>
      </c>
      <c r="FM212" s="65" t="str">
        <f t="shared" si="612"/>
        <v/>
      </c>
      <c r="FN212" s="68" t="str">
        <f t="shared" si="549"/>
        <v/>
      </c>
      <c r="FO212" s="32"/>
      <c r="FP212" s="120"/>
      <c r="FQ212" s="62" t="str">
        <f t="shared" si="491"/>
        <v/>
      </c>
      <c r="FR212" s="62" t="str">
        <f t="shared" si="550"/>
        <v/>
      </c>
      <c r="FS212" s="65" t="str">
        <f t="shared" si="613"/>
        <v/>
      </c>
      <c r="FT212" s="68" t="str">
        <f t="shared" si="551"/>
        <v/>
      </c>
      <c r="FU212" s="32"/>
      <c r="FV212" s="120"/>
      <c r="FW212" s="62" t="str">
        <f t="shared" si="492"/>
        <v/>
      </c>
      <c r="FX212" s="62" t="str">
        <f t="shared" si="552"/>
        <v/>
      </c>
      <c r="FY212" s="65" t="str">
        <f t="shared" si="614"/>
        <v/>
      </c>
      <c r="FZ212" s="68" t="str">
        <f t="shared" si="553"/>
        <v/>
      </c>
      <c r="GA212" s="32"/>
      <c r="GC212" s="7" t="str">
        <f t="shared" si="554"/>
        <v>Jul 2020</v>
      </c>
      <c r="GD212" s="7" t="str">
        <f t="shared" ca="1" si="493"/>
        <v/>
      </c>
      <c r="GT212" s="71">
        <f>IF(GT$9="", "", IF(AND(NOT('Personnel Details'!$N$11=""), $B212&gt;='Personnel Details'!$N$11), 'Personnel Details'!$O$11, IF(AND(NOT('Personnel Details'!$I$11=""), $B212&gt;='Personnel Details'!$I$11), 'Personnel Details'!$J$11, 'Personnel Details'!$E$11)))</f>
        <v>0.8</v>
      </c>
      <c r="GU212" s="59" t="str">
        <f>IF(GT$9="", "", IF(AND(NOT('Personnel Details'!$N$11=""), $B212&gt;='Personnel Details'!$N$11), IF('Personnel Details'!$P$11="","", 'Personnel Details'!$P$11), IF(AND(NOT('Personnel Details'!$I$11=""), $B212&gt;='Personnel Details'!$I$11), IF('Personnel Details'!$K$11="", "", 'Personnel Details'!$K$11), IF('Personnel Details'!$F$11="", "", 'Personnel Details'!$F$11))))</f>
        <v/>
      </c>
      <c r="GV212" s="74">
        <f>IF(GT$9="", "", IF(AND(NOT('Personnel Details'!$N$11=""), $B212&gt;='Personnel Details'!$N$11), 'Personnel Details'!$Q$11, IF(AND(NOT('Personnel Details'!$I$11=""), $B212&gt;='Personnel Details'!$I$11), 'Personnel Details'!$L$11, 'Personnel Details'!$G$11)))</f>
        <v>0</v>
      </c>
      <c r="GW212" s="59">
        <f t="shared" si="555"/>
        <v>0</v>
      </c>
      <c r="GX212" s="53"/>
      <c r="GZ212" s="78">
        <f>IF(GZ$9="", "", IF(AND(NOT('Personnel Details'!$N$12=""), $B212&gt;='Personnel Details'!$N$12), 'Personnel Details'!$O$12, IF(AND(NOT('Personnel Details'!$I$12=""), $B212&gt;='Personnel Details'!$I$12), 'Personnel Details'!$J$12, 'Personnel Details'!$E$12)))</f>
        <v>0.8</v>
      </c>
      <c r="HA212" s="59" t="str">
        <f>IF(GZ$9="", "", IF(AND(NOT('Personnel Details'!$N$12=""), $B212&gt;='Personnel Details'!$N$12), IF('Personnel Details'!$P$12="","", 'Personnel Details'!$P$12), IF(AND(NOT('Personnel Details'!$I$12=""), $B212&gt;='Personnel Details'!$I$12), IF('Personnel Details'!$K$12="", "", 'Personnel Details'!$K$12), IF('Personnel Details'!$F$12="", "", 'Personnel Details'!$F$12))))</f>
        <v/>
      </c>
      <c r="HB212" s="79">
        <f>IF(GZ$9="", "", IF(AND(NOT('Personnel Details'!$N$12=""), $B212&gt;='Personnel Details'!$N$12), 'Personnel Details'!$Q$12, IF(AND(NOT('Personnel Details'!$I$12=""), $B212&gt;='Personnel Details'!$I$12), 'Personnel Details'!$L$12, 'Personnel Details'!$G$12)))</f>
        <v>0</v>
      </c>
      <c r="HC212" s="59">
        <f t="shared" si="556"/>
        <v>0</v>
      </c>
      <c r="HD212" s="53"/>
      <c r="HF212" s="78">
        <f>IF(HF$9="", "", IF(AND(NOT('Personnel Details'!$N$13=""), $B212&gt;='Personnel Details'!$N$13), 'Personnel Details'!$O$13, IF(AND(NOT('Personnel Details'!$I$13=""), $B212&gt;='Personnel Details'!$I$13), 'Personnel Details'!$J$13, 'Personnel Details'!$E$13)))</f>
        <v>0.8</v>
      </c>
      <c r="HG212" s="59" t="str">
        <f>IF(HF$9="", "", IF(AND(NOT('Personnel Details'!$N$13=""), $B212&gt;='Personnel Details'!$N$13), IF('Personnel Details'!$P$13="","", 'Personnel Details'!$P$13), IF(AND(NOT('Personnel Details'!$I$13=""), $B212&gt;='Personnel Details'!$I$13), IF('Personnel Details'!$K$13="", "", 'Personnel Details'!$K$13), IF('Personnel Details'!$F$13="", "", 'Personnel Details'!$F$13))))</f>
        <v/>
      </c>
      <c r="HH212" s="79">
        <f>IF(HF$9="", "", IF(AND(NOT('Personnel Details'!$N$13=""), $B212&gt;='Personnel Details'!$N$13), 'Personnel Details'!$Q$13, IF(AND(NOT('Personnel Details'!$I$13=""), $B212&gt;='Personnel Details'!$I$13), 'Personnel Details'!$L$13, 'Personnel Details'!$G$13)))</f>
        <v>0</v>
      </c>
      <c r="HI212" s="59">
        <f t="shared" si="557"/>
        <v>0</v>
      </c>
      <c r="HJ212" s="53"/>
      <c r="HL212" s="78">
        <f>IF(HL$9="", "", IF(AND(NOT('Personnel Details'!$N$14=""), $B212&gt;='Personnel Details'!$N$14), 'Personnel Details'!$O$14, IF(AND(NOT('Personnel Details'!$I$14=""), $B212&gt;='Personnel Details'!$I$14), 'Personnel Details'!$J$14, 'Personnel Details'!$E$14)))</f>
        <v>0.8</v>
      </c>
      <c r="HM212" s="59">
        <f>IF(HL$9="", "", IF(AND(NOT('Personnel Details'!$N$14=""), $B212&gt;='Personnel Details'!$N$14), IF('Personnel Details'!$P$14="","", 'Personnel Details'!$P$14), IF(AND(NOT('Personnel Details'!$I$14=""), $B212&gt;='Personnel Details'!$I$14), IF('Personnel Details'!$K$14="", "", 'Personnel Details'!$K$14), IF('Personnel Details'!$F$14="", "", 'Personnel Details'!$F$14))))</f>
        <v>2000</v>
      </c>
      <c r="HN212" s="79">
        <f>IF(HL$9="", "", IF(AND(NOT('Personnel Details'!$N$14=""), $B212&gt;='Personnel Details'!$N$14), 'Personnel Details'!$Q$14, IF(AND(NOT('Personnel Details'!$I$14=""), $B212&gt;='Personnel Details'!$I$14), 'Personnel Details'!$L$14, 'Personnel Details'!$G$14)))</f>
        <v>0.85</v>
      </c>
      <c r="HO212" s="59">
        <f t="shared" si="558"/>
        <v>0</v>
      </c>
      <c r="HP212" s="53"/>
      <c r="HR212" s="78" t="str">
        <f>IF(HR$9="", "", IF(AND(NOT('Personnel Details'!$N$15=""), $B212&gt;='Personnel Details'!$N$15), 'Personnel Details'!$O$15, IF(AND(NOT('Personnel Details'!$I$15=""), $B212&gt;='Personnel Details'!$I$15), 'Personnel Details'!$J$15, 'Personnel Details'!$E$15)))</f>
        <v/>
      </c>
      <c r="HS212" s="59" t="str">
        <f>IF(HR$9="", "", IF(AND(NOT('Personnel Details'!$N$15=""), $B212&gt;='Personnel Details'!$N$15), IF('Personnel Details'!$P$15="","", 'Personnel Details'!$P$15), IF(AND(NOT('Personnel Details'!$I$15=""), $B212&gt;='Personnel Details'!$I$15), IF('Personnel Details'!$K$15="", "", 'Personnel Details'!$K$15), IF('Personnel Details'!$F$15="", "", 'Personnel Details'!$F$15))))</f>
        <v/>
      </c>
      <c r="HT212" s="79" t="str">
        <f>IF(HR$9="", "", IF(AND(NOT('Personnel Details'!$N$15=""), $B212&gt;='Personnel Details'!$N$15), 'Personnel Details'!$Q$15, IF(AND(NOT('Personnel Details'!$I$15=""), $B212&gt;='Personnel Details'!$I$15), 'Personnel Details'!$L$15, 'Personnel Details'!$G$15)))</f>
        <v/>
      </c>
      <c r="HU212" s="59">
        <f t="shared" si="559"/>
        <v>0</v>
      </c>
      <c r="HV212" s="53"/>
      <c r="HX212" s="78" t="str">
        <f>IF(HX$9="", "", IF(AND(NOT('Personnel Details'!$N$16=""), $B212&gt;='Personnel Details'!$N$16), 'Personnel Details'!$O$16, IF(AND(NOT('Personnel Details'!$I$16=""), $B212&gt;='Personnel Details'!$I$16), 'Personnel Details'!$J$16, 'Personnel Details'!$E$16)))</f>
        <v/>
      </c>
      <c r="HY212" s="59" t="str">
        <f>IF(HX$9="", "", IF(AND(NOT('Personnel Details'!$N$16=""), $B212&gt;='Personnel Details'!$N$16), IF('Personnel Details'!$P$16="","", 'Personnel Details'!$P$16), IF(AND(NOT('Personnel Details'!$I$16=""), $B212&gt;='Personnel Details'!$I$16), IF('Personnel Details'!$K$16="", "", 'Personnel Details'!$K$16), IF('Personnel Details'!$F$16="", "", 'Personnel Details'!$F$16))))</f>
        <v/>
      </c>
      <c r="HZ212" s="79" t="str">
        <f>IF(HX$9="", "", IF(AND(NOT('Personnel Details'!$N$16=""), $B212&gt;='Personnel Details'!$N$16), 'Personnel Details'!$Q$16, IF(AND(NOT('Personnel Details'!$I$16=""), $B212&gt;='Personnel Details'!$I$16), 'Personnel Details'!$L$16, 'Personnel Details'!$G$16)))</f>
        <v/>
      </c>
      <c r="IA212" s="59">
        <f t="shared" si="560"/>
        <v>0</v>
      </c>
      <c r="IB212" s="53"/>
      <c r="ID212" s="78" t="str">
        <f>IF(ID$9="", "", IF(AND(NOT('Personnel Details'!$N$17=""), $B212&gt;='Personnel Details'!$N$17), 'Personnel Details'!$O$17, IF(AND(NOT('Personnel Details'!$I$17=""), $B212&gt;='Personnel Details'!$I$17), 'Personnel Details'!$J$17, 'Personnel Details'!$E$17)))</f>
        <v/>
      </c>
      <c r="IE212" s="59" t="str">
        <f>IF(ID$9="", "", IF(AND(NOT('Personnel Details'!$N$17=""), $B212&gt;='Personnel Details'!$N$17), IF('Personnel Details'!$P$17="","", 'Personnel Details'!$P$17), IF(AND(NOT('Personnel Details'!$I$17=""), $B212&gt;='Personnel Details'!$I$17), IF('Personnel Details'!$K$17="", "", 'Personnel Details'!$K$17), IF('Personnel Details'!$F$17="", "", 'Personnel Details'!$F$17))))</f>
        <v/>
      </c>
      <c r="IF212" s="79" t="str">
        <f>IF(ID$9="", "", IF(AND(NOT('Personnel Details'!$N$17=""), $B212&gt;='Personnel Details'!$N$17), 'Personnel Details'!$Q$17, IF(AND(NOT('Personnel Details'!$I$17=""), $B212&gt;='Personnel Details'!$I$17), 'Personnel Details'!$L$17, 'Personnel Details'!$G$17)))</f>
        <v/>
      </c>
      <c r="IG212" s="59">
        <f t="shared" si="561"/>
        <v>0</v>
      </c>
      <c r="IH212" s="53"/>
      <c r="IJ212" s="78" t="str">
        <f>IF(IJ$9="", "", IF(AND(NOT('Personnel Details'!$N$18=""), $B212&gt;='Personnel Details'!$N$18), 'Personnel Details'!$O$18, IF(AND(NOT('Personnel Details'!$I$18=""), $B212&gt;='Personnel Details'!$I$18), 'Personnel Details'!$J$18, 'Personnel Details'!$E$18)))</f>
        <v/>
      </c>
      <c r="IK212" s="59" t="str">
        <f>IF(IJ$9="", "", IF(AND(NOT('Personnel Details'!$N$18=""), $B212&gt;='Personnel Details'!$N$18), IF('Personnel Details'!$P$18="","", 'Personnel Details'!$P$18), IF(AND(NOT('Personnel Details'!$I$18=""), $B212&gt;='Personnel Details'!$I$18), IF('Personnel Details'!$K$18="", "", 'Personnel Details'!$K$18), IF('Personnel Details'!$F$18="", "", 'Personnel Details'!$F$18))))</f>
        <v/>
      </c>
      <c r="IL212" s="79" t="str">
        <f>IF(IJ$9="", "", IF(AND(NOT('Personnel Details'!$N$18=""), $B212&gt;='Personnel Details'!$N$18), 'Personnel Details'!$Q$18, IF(AND(NOT('Personnel Details'!$I$18=""), $B212&gt;='Personnel Details'!$I$18), 'Personnel Details'!$L$18, 'Personnel Details'!$G$18)))</f>
        <v/>
      </c>
      <c r="IM212" s="59">
        <f t="shared" si="562"/>
        <v>0</v>
      </c>
      <c r="IN212" s="53"/>
      <c r="IP212" s="78" t="str">
        <f>IF(IP$9="", "", IF(AND(NOT('Personnel Details'!$N$19=""), $B212&gt;='Personnel Details'!$N$19), 'Personnel Details'!$O$19, IF(AND(NOT('Personnel Details'!$I$19=""), $B212&gt;='Personnel Details'!$I$19), 'Personnel Details'!$J$19, 'Personnel Details'!$E$19)))</f>
        <v/>
      </c>
      <c r="IQ212" s="59" t="str">
        <f>IF(IP$9="", "", IF(AND(NOT('Personnel Details'!$N$19=""), $B212&gt;='Personnel Details'!$N$19), IF('Personnel Details'!$P$19="","", 'Personnel Details'!$P$19), IF(AND(NOT('Personnel Details'!$I$19=""), $B212&gt;='Personnel Details'!$I$19), IF('Personnel Details'!$K$19="", "", 'Personnel Details'!$K$19), IF('Personnel Details'!$F$19="", "", 'Personnel Details'!$F$19))))</f>
        <v/>
      </c>
      <c r="IR212" s="79" t="str">
        <f>IF(IP$9="", "", IF(AND(NOT('Personnel Details'!$N$19=""), $B212&gt;='Personnel Details'!$N$19), 'Personnel Details'!$Q$19, IF(AND(NOT('Personnel Details'!$I$19=""), $B212&gt;='Personnel Details'!$I$19), 'Personnel Details'!$L$19, 'Personnel Details'!$G$19)))</f>
        <v/>
      </c>
      <c r="IS212" s="59">
        <f t="shared" si="563"/>
        <v>0</v>
      </c>
      <c r="IT212" s="53"/>
      <c r="IV212" s="78" t="str">
        <f>IF(IV$9="", "", IF(AND(NOT('Personnel Details'!$N$20=""), $B212&gt;='Personnel Details'!$N$20), 'Personnel Details'!$O$20, IF(AND(NOT('Personnel Details'!$I$20=""), $B212&gt;='Personnel Details'!$I$20), 'Personnel Details'!$J$20, 'Personnel Details'!$E$20)))</f>
        <v/>
      </c>
      <c r="IW212" s="59" t="str">
        <f>IF(IV$9="", "", IF(AND(NOT('Personnel Details'!$N$20=""), $B212&gt;='Personnel Details'!$N$20), IF('Personnel Details'!$P$20="","", 'Personnel Details'!$P$20), IF(AND(NOT('Personnel Details'!$I$20=""), $B212&gt;='Personnel Details'!$I$20), IF('Personnel Details'!$K$20="", "", 'Personnel Details'!$K$20), IF('Personnel Details'!$F$20="", "", 'Personnel Details'!$F$20))))</f>
        <v/>
      </c>
      <c r="IX212" s="79" t="str">
        <f>IF(IV$9="", "", IF(AND(NOT('Personnel Details'!$N$20=""), $B212&gt;='Personnel Details'!$N$20), 'Personnel Details'!$Q$20, IF(AND(NOT('Personnel Details'!$I$20=""), $B212&gt;='Personnel Details'!$I$20), 'Personnel Details'!$L$20, 'Personnel Details'!$G$20)))</f>
        <v/>
      </c>
      <c r="IY212" s="59">
        <f t="shared" si="564"/>
        <v>0</v>
      </c>
      <c r="IZ212" s="53"/>
      <c r="JB212" s="78" t="str">
        <f>IF(JB$9="", "", IF(AND(NOT('Personnel Details'!$N$21=""), $B212&gt;='Personnel Details'!$N$21), 'Personnel Details'!$O$21, IF(AND(NOT('Personnel Details'!$I$21=""), $B212&gt;='Personnel Details'!$I$21), 'Personnel Details'!$J$21, 'Personnel Details'!$E$21)))</f>
        <v/>
      </c>
      <c r="JC212" s="59" t="str">
        <f>IF(JB$9="", "", IF(AND(NOT('Personnel Details'!$N$21=""), $B212&gt;='Personnel Details'!$N$21), IF('Personnel Details'!$P$21="","", 'Personnel Details'!$P$21), IF(AND(NOT('Personnel Details'!$I$21=""), $B212&gt;='Personnel Details'!$I$21), IF('Personnel Details'!$K$21="", "", 'Personnel Details'!$K$21), IF('Personnel Details'!$F$21="", "", 'Personnel Details'!$F$21))))</f>
        <v/>
      </c>
      <c r="JD212" s="79" t="str">
        <f>IF(JB$9="", "", IF(AND(NOT('Personnel Details'!$N$21=""), $B212&gt;='Personnel Details'!$N$21), 'Personnel Details'!$Q$21, IF(AND(NOT('Personnel Details'!$I$21=""), $B212&gt;='Personnel Details'!$I$21), 'Personnel Details'!$L$21, 'Personnel Details'!$G$21)))</f>
        <v/>
      </c>
      <c r="JE212" s="59">
        <f t="shared" si="565"/>
        <v>0</v>
      </c>
      <c r="JF212" s="53"/>
      <c r="JH212" s="78" t="str">
        <f>IF(JH$9="", "", IF(AND(NOT('Personnel Details'!$N$22=""), $B212&gt;='Personnel Details'!$N$22), 'Personnel Details'!$O$22, IF(AND(NOT('Personnel Details'!$I$22=""), $B212&gt;='Personnel Details'!$I$22), 'Personnel Details'!$J$22, 'Personnel Details'!$E$22)))</f>
        <v/>
      </c>
      <c r="JI212" s="59" t="str">
        <f>IF(JH$9="", "", IF(AND(NOT('Personnel Details'!$N$22=""), $B212&gt;='Personnel Details'!$N$22), IF('Personnel Details'!$P$22="","", 'Personnel Details'!$P$22), IF(AND(NOT('Personnel Details'!$I$22=""), $B212&gt;='Personnel Details'!$I$22), IF('Personnel Details'!$K$22="", "", 'Personnel Details'!$K$22), IF('Personnel Details'!$F$22="", "", 'Personnel Details'!$F$22))))</f>
        <v/>
      </c>
      <c r="JJ212" s="79" t="str">
        <f>IF(JH$9="", "", IF(AND(NOT('Personnel Details'!$N$22=""), $B212&gt;='Personnel Details'!$N$22), 'Personnel Details'!$Q$22, IF(AND(NOT('Personnel Details'!$I$22=""), $B212&gt;='Personnel Details'!$I$22), 'Personnel Details'!$L$22, 'Personnel Details'!$G$22)))</f>
        <v/>
      </c>
      <c r="JK212" s="59">
        <f t="shared" si="566"/>
        <v>0</v>
      </c>
      <c r="JL212" s="53"/>
      <c r="JN212" s="78" t="str">
        <f>IF(JN$9="", "", IF(AND(NOT('Personnel Details'!$N$23=""), $B212&gt;='Personnel Details'!$N$23), 'Personnel Details'!$O$23, IF(AND(NOT('Personnel Details'!$I$23=""), $B212&gt;='Personnel Details'!$I$23), 'Personnel Details'!$J$23, 'Personnel Details'!$E$23)))</f>
        <v/>
      </c>
      <c r="JO212" s="59" t="str">
        <f>IF(JN$9="", "", IF(AND(NOT('Personnel Details'!$N$23=""), $B212&gt;='Personnel Details'!$N$23), IF('Personnel Details'!$P$23="","", 'Personnel Details'!$P$23), IF(AND(NOT('Personnel Details'!$I$23=""), $B212&gt;='Personnel Details'!$I$23), IF('Personnel Details'!$K$23="", "", 'Personnel Details'!$K$23), IF('Personnel Details'!$F$23="", "", 'Personnel Details'!$F$23))))</f>
        <v/>
      </c>
      <c r="JP212" s="79" t="str">
        <f>IF(JN$9="", "", IF(AND(NOT('Personnel Details'!$N$23=""), $B212&gt;='Personnel Details'!$N$23), 'Personnel Details'!$Q$23, IF(AND(NOT('Personnel Details'!$I$23=""), $B212&gt;='Personnel Details'!$I$23), 'Personnel Details'!$L$23, 'Personnel Details'!$G$23)))</f>
        <v/>
      </c>
      <c r="JQ212" s="59">
        <f t="shared" si="567"/>
        <v>0</v>
      </c>
      <c r="JR212" s="53"/>
      <c r="JT212" s="78" t="str">
        <f>IF(JT$9="", "", IF(AND(NOT('Personnel Details'!$N$24=""), $B212&gt;='Personnel Details'!$N$24), 'Personnel Details'!$O$24, IF(AND(NOT('Personnel Details'!$I$24=""), $B212&gt;='Personnel Details'!$I$24), 'Personnel Details'!$J$24, 'Personnel Details'!$E$24)))</f>
        <v/>
      </c>
      <c r="JU212" s="59" t="str">
        <f>IF(JT$9="", "", IF(AND(NOT('Personnel Details'!$N$24=""), $B212&gt;='Personnel Details'!$N$24), IF('Personnel Details'!$P$24="","", 'Personnel Details'!$P$24), IF(AND(NOT('Personnel Details'!$I$24=""), $B212&gt;='Personnel Details'!$I$24), IF('Personnel Details'!$K$24="", "", 'Personnel Details'!$K$24), IF('Personnel Details'!$F$24="", "", 'Personnel Details'!$F$24))))</f>
        <v/>
      </c>
      <c r="JV212" s="79" t="str">
        <f>IF(JT$9="", "", IF(AND(NOT('Personnel Details'!$N$24=""), $B212&gt;='Personnel Details'!$N$24), 'Personnel Details'!$Q$24, IF(AND(NOT('Personnel Details'!$I$24=""), $B212&gt;='Personnel Details'!$I$24), 'Personnel Details'!$L$24, 'Personnel Details'!$G$24)))</f>
        <v/>
      </c>
      <c r="JW212" s="59">
        <f t="shared" si="568"/>
        <v>0</v>
      </c>
      <c r="JX212" s="53"/>
      <c r="JZ212" s="78" t="str">
        <f>IF(JZ$9="", "", IF(AND(NOT('Personnel Details'!$N$25=""), $B212&gt;='Personnel Details'!$N$25), 'Personnel Details'!$O$25, IF(AND(NOT('Personnel Details'!$I$25=""), $B212&gt;='Personnel Details'!$I$25), 'Personnel Details'!$J$25, 'Personnel Details'!$E$25)))</f>
        <v/>
      </c>
      <c r="KA212" s="59" t="str">
        <f>IF(JZ$9="", "", IF(AND(NOT('Personnel Details'!$N$25=""), $B212&gt;='Personnel Details'!$N$25), IF('Personnel Details'!$P$25="","", 'Personnel Details'!$P$25), IF(AND(NOT('Personnel Details'!$I$25=""), $B212&gt;='Personnel Details'!$I$25), IF('Personnel Details'!$K$25="", "", 'Personnel Details'!$K$25), IF('Personnel Details'!$F$25="", "", 'Personnel Details'!$F$25))))</f>
        <v/>
      </c>
      <c r="KB212" s="79" t="str">
        <f>IF(JZ$9="", "", IF(AND(NOT('Personnel Details'!$N$25=""), $B212&gt;='Personnel Details'!$N$25), 'Personnel Details'!$Q$25, IF(AND(NOT('Personnel Details'!$I$25=""), $B212&gt;='Personnel Details'!$I$25), 'Personnel Details'!$L$25, 'Personnel Details'!$G$25)))</f>
        <v/>
      </c>
      <c r="KC212" s="59">
        <f t="shared" si="569"/>
        <v>0</v>
      </c>
      <c r="KD212" s="53"/>
      <c r="KF212" s="78" t="str">
        <f>IF(KF$9="", "", IF(AND(NOT('Personnel Details'!$N$26=""), $B212&gt;='Personnel Details'!$N$26), 'Personnel Details'!$O$26, IF(AND(NOT('Personnel Details'!$I$26=""), $B212&gt;='Personnel Details'!$I$26), 'Personnel Details'!$J$26, 'Personnel Details'!$E$26)))</f>
        <v/>
      </c>
      <c r="KG212" s="59" t="str">
        <f>IF(KF$9="", "", IF(AND(NOT('Personnel Details'!$N$26=""), $B212&gt;='Personnel Details'!$N$26), IF('Personnel Details'!$P$26="","", 'Personnel Details'!$P$26), IF(AND(NOT('Personnel Details'!$I$26=""), $B212&gt;='Personnel Details'!$I$26), IF('Personnel Details'!$K$26="", "", 'Personnel Details'!$K$26), IF('Personnel Details'!$F$26="", "", 'Personnel Details'!$F$26))))</f>
        <v/>
      </c>
      <c r="KH212" s="79" t="str">
        <f>IF(KF$9="", "", IF(AND(NOT('Personnel Details'!$N$26=""), $B212&gt;='Personnel Details'!$N$26), 'Personnel Details'!$Q$26, IF(AND(NOT('Personnel Details'!$I$26=""), $B212&gt;='Personnel Details'!$I$26), 'Personnel Details'!$L$26, 'Personnel Details'!$G$26)))</f>
        <v/>
      </c>
      <c r="KI212" s="59">
        <f t="shared" si="570"/>
        <v>0</v>
      </c>
      <c r="KJ212" s="53"/>
      <c r="KL212" s="78" t="str">
        <f>IF(KL$9="", "", IF(AND(NOT('Personnel Details'!$N$27=""), $B212&gt;='Personnel Details'!$N$27), 'Personnel Details'!$O$27, IF(AND(NOT('Personnel Details'!$I$27=""), $B212&gt;='Personnel Details'!$I$27), 'Personnel Details'!$J$27, 'Personnel Details'!$E$27)))</f>
        <v/>
      </c>
      <c r="KM212" s="59" t="str">
        <f>IF(KL$9="", "", IF(AND(NOT('Personnel Details'!$N$27=""), $B212&gt;='Personnel Details'!$N$27), IF('Personnel Details'!$P$27="","", 'Personnel Details'!$P$27), IF(AND(NOT('Personnel Details'!$I$27=""), $B212&gt;='Personnel Details'!$I$27), IF('Personnel Details'!$K$27="", "", 'Personnel Details'!$K$27), IF('Personnel Details'!$F$27="", "", 'Personnel Details'!$F$27))))</f>
        <v/>
      </c>
      <c r="KN212" s="79" t="str">
        <f>IF(KL$9="", "", IF(AND(NOT('Personnel Details'!$N$27=""), $B212&gt;='Personnel Details'!$N$27), 'Personnel Details'!$Q$27, IF(AND(NOT('Personnel Details'!$I$27=""), $B212&gt;='Personnel Details'!$I$27), 'Personnel Details'!$L$27, 'Personnel Details'!$G$27)))</f>
        <v/>
      </c>
      <c r="KO212" s="59">
        <f t="shared" si="571"/>
        <v>0</v>
      </c>
      <c r="KP212" s="53"/>
      <c r="KR212" s="78" t="str">
        <f>IF(KR$9="", "", IF(AND(NOT('Personnel Details'!$N$28=""), $B212&gt;='Personnel Details'!$N$28), 'Personnel Details'!$O$28, IF(AND(NOT('Personnel Details'!$I$28=""), $B212&gt;='Personnel Details'!$I$28), 'Personnel Details'!$J$28, 'Personnel Details'!$E$28)))</f>
        <v/>
      </c>
      <c r="KS212" s="59" t="str">
        <f>IF(KR$9="", "", IF(AND(NOT('Personnel Details'!$N$28=""), $B212&gt;='Personnel Details'!$N$28), IF('Personnel Details'!$P$28="","", 'Personnel Details'!$P$28), IF(AND(NOT('Personnel Details'!$I$28=""), $B212&gt;='Personnel Details'!$I$28), IF('Personnel Details'!$K$28="", "", 'Personnel Details'!$K$28), IF('Personnel Details'!$F$28="", "", 'Personnel Details'!$F$28))))</f>
        <v/>
      </c>
      <c r="KT212" s="79" t="str">
        <f>IF(KR$9="", "", IF(AND(NOT('Personnel Details'!$N$28=""), $B212&gt;='Personnel Details'!$N$28), 'Personnel Details'!$Q$28, IF(AND(NOT('Personnel Details'!$I$28=""), $B212&gt;='Personnel Details'!$I$28), 'Personnel Details'!$L$28, 'Personnel Details'!$G$28)))</f>
        <v/>
      </c>
      <c r="KU212" s="59">
        <f t="shared" si="572"/>
        <v>0</v>
      </c>
      <c r="KV212" s="53"/>
      <c r="KX212" s="78" t="str">
        <f>IF(KX$9="", "", IF(AND(NOT('Personnel Details'!$N$29=""), $B212&gt;='Personnel Details'!$N$29), 'Personnel Details'!$O$29, IF(AND(NOT('Personnel Details'!$I$29=""), $B212&gt;='Personnel Details'!$I$29), 'Personnel Details'!$J$29, 'Personnel Details'!$E$29)))</f>
        <v/>
      </c>
      <c r="KY212" s="59" t="str">
        <f>IF(KX$9="", "", IF(AND(NOT('Personnel Details'!$N$29=""), $B212&gt;='Personnel Details'!$N$29), IF('Personnel Details'!$P$29="","", 'Personnel Details'!$P$29), IF(AND(NOT('Personnel Details'!$I$29=""), $B212&gt;='Personnel Details'!$I$29), IF('Personnel Details'!$K$29="", "", 'Personnel Details'!$K$29), IF('Personnel Details'!$F$29="", "", 'Personnel Details'!$F$29))))</f>
        <v/>
      </c>
      <c r="KZ212" s="79" t="str">
        <f>IF(KX$9="", "", IF(AND(NOT('Personnel Details'!$N$29=""), $B212&gt;='Personnel Details'!$N$29), 'Personnel Details'!$Q$29, IF(AND(NOT('Personnel Details'!$I$29=""), $B212&gt;='Personnel Details'!$I$29), 'Personnel Details'!$L$29, 'Personnel Details'!$G$29)))</f>
        <v/>
      </c>
      <c r="LA212" s="59">
        <f t="shared" si="573"/>
        <v>0</v>
      </c>
      <c r="LB212" s="53"/>
      <c r="LD212" s="78" t="str">
        <f>IF(LD$9="", "", IF(AND(NOT('Personnel Details'!$N$30=""), $B212&gt;='Personnel Details'!$N$30), 'Personnel Details'!$O$30, IF(AND(NOT('Personnel Details'!$I$30=""), $B212&gt;='Personnel Details'!$I$30), 'Personnel Details'!$J$30, 'Personnel Details'!$E$30)))</f>
        <v/>
      </c>
      <c r="LE212" s="59" t="str">
        <f>IF(LD$9="", "", IF(AND(NOT('Personnel Details'!$N$30=""), $B212&gt;='Personnel Details'!$N$30), IF('Personnel Details'!$P$30="","", 'Personnel Details'!$P$30), IF(AND(NOT('Personnel Details'!$I$30=""), $B212&gt;='Personnel Details'!$I$30), IF('Personnel Details'!$K$30="", "", 'Personnel Details'!$K$30), IF('Personnel Details'!$F$30="", "", 'Personnel Details'!$F$30))))</f>
        <v/>
      </c>
      <c r="LF212" s="79" t="str">
        <f>IF(LD$9="", "", IF(AND(NOT('Personnel Details'!$N$30=""), $B212&gt;='Personnel Details'!$N$30), 'Personnel Details'!$Q$30, IF(AND(NOT('Personnel Details'!$I$30=""), $B212&gt;='Personnel Details'!$I$30), 'Personnel Details'!$L$30, 'Personnel Details'!$G$30)))</f>
        <v/>
      </c>
      <c r="LG212" s="59">
        <f t="shared" si="574"/>
        <v>0</v>
      </c>
      <c r="LH212" s="53"/>
      <c r="LJ212" s="78" t="str">
        <f>IF(LJ$9="", "", IF(AND(NOT('Personnel Details'!$N$31=""), $B212&gt;='Personnel Details'!$N$31), 'Personnel Details'!$O$31, IF(AND(NOT('Personnel Details'!$I$31=""), $B212&gt;='Personnel Details'!$I$31), 'Personnel Details'!$J$31, 'Personnel Details'!$E$31)))</f>
        <v/>
      </c>
      <c r="LK212" s="59" t="str">
        <f>IF(LJ$9="", "", IF(AND(NOT('Personnel Details'!$N$31=""), $B212&gt;='Personnel Details'!$N$31), IF('Personnel Details'!$P$31="","", 'Personnel Details'!$P$31), IF(AND(NOT('Personnel Details'!$I$31=""), $B212&gt;='Personnel Details'!$I$31), IF('Personnel Details'!$K$31="", "", 'Personnel Details'!$K$31), IF('Personnel Details'!$F$31="", "", 'Personnel Details'!$F$31))))</f>
        <v/>
      </c>
      <c r="LL212" s="79" t="str">
        <f>IF(LJ$9="", "", IF(AND(NOT('Personnel Details'!$N$31=""), $B212&gt;='Personnel Details'!$N$31), 'Personnel Details'!$Q$31, IF(AND(NOT('Personnel Details'!$I$31=""), $B212&gt;='Personnel Details'!$I$31), 'Personnel Details'!$L$31, 'Personnel Details'!$G$31)))</f>
        <v/>
      </c>
      <c r="LM212" s="59">
        <f t="shared" si="575"/>
        <v>0</v>
      </c>
      <c r="LN212" s="53"/>
      <c r="LP212" s="78" t="str">
        <f>IF(LP$9="", "", IF(AND(NOT('Personnel Details'!$N$32=""), $B212&gt;='Personnel Details'!$N$32), 'Personnel Details'!$O$32, IF(AND(NOT('Personnel Details'!$I$32=""), $B212&gt;='Personnel Details'!$I$32), 'Personnel Details'!$J$32, 'Personnel Details'!$E$32)))</f>
        <v/>
      </c>
      <c r="LQ212" s="59" t="str">
        <f>IF(LP$9="", "", IF(AND(NOT('Personnel Details'!$N$32=""), $B212&gt;='Personnel Details'!$N$32), IF('Personnel Details'!$P$32="","", 'Personnel Details'!$P$32), IF(AND(NOT('Personnel Details'!$I$32=""), $B212&gt;='Personnel Details'!$I$32), IF('Personnel Details'!$K$32="", "", 'Personnel Details'!$K$32), IF('Personnel Details'!$F$32="", "", 'Personnel Details'!$F$32))))</f>
        <v/>
      </c>
      <c r="LR212" s="79" t="str">
        <f>IF(LP$9="", "", IF(AND(NOT('Personnel Details'!$N$32=""), $B212&gt;='Personnel Details'!$N$32), 'Personnel Details'!$Q$32, IF(AND(NOT('Personnel Details'!$I$32=""), $B212&gt;='Personnel Details'!$I$32), 'Personnel Details'!$L$32, 'Personnel Details'!$G$32)))</f>
        <v/>
      </c>
      <c r="LS212" s="59">
        <f t="shared" si="576"/>
        <v>0</v>
      </c>
      <c r="LT212" s="53"/>
      <c r="LV212" s="78" t="str">
        <f>IF(LV$9="", "", IF(AND(NOT('Personnel Details'!$N$33=""), $B212&gt;='Personnel Details'!$N$33), 'Personnel Details'!$O$33, IF(AND(NOT('Personnel Details'!$I$33=""), $B212&gt;='Personnel Details'!$I$33), 'Personnel Details'!$J$33, 'Personnel Details'!$E$33)))</f>
        <v/>
      </c>
      <c r="LW212" s="59" t="str">
        <f>IF(LV$9="", "", IF(AND(NOT('Personnel Details'!$N$33=""), $B212&gt;='Personnel Details'!$N$33), IF('Personnel Details'!$P$33="","", 'Personnel Details'!$P$33), IF(AND(NOT('Personnel Details'!$I$33=""), $B212&gt;='Personnel Details'!$I$33), IF('Personnel Details'!$K$33="", "", 'Personnel Details'!$K$33), IF('Personnel Details'!$F$33="", "", 'Personnel Details'!$F$33))))</f>
        <v/>
      </c>
      <c r="LX212" s="79" t="str">
        <f>IF(LV$9="", "", IF(AND(NOT('Personnel Details'!$N$33=""), $B212&gt;='Personnel Details'!$N$33), 'Personnel Details'!$Q$33, IF(AND(NOT('Personnel Details'!$I$33=""), $B212&gt;='Personnel Details'!$I$33), 'Personnel Details'!$L$33, 'Personnel Details'!$G$33)))</f>
        <v/>
      </c>
      <c r="LY212" s="59">
        <f t="shared" si="577"/>
        <v>0</v>
      </c>
      <c r="LZ212" s="53"/>
      <c r="MB212" s="78" t="str">
        <f>IF(MB$9="", "", IF(AND(NOT('Personnel Details'!$N$34=""), $B212&gt;='Personnel Details'!$N$34), 'Personnel Details'!$O$34, IF(AND(NOT('Personnel Details'!$I$34=""), $B212&gt;='Personnel Details'!$I$34), 'Personnel Details'!$J$34, 'Personnel Details'!$E$34)))</f>
        <v/>
      </c>
      <c r="MC212" s="59" t="str">
        <f>IF(MB$9="", "", IF(AND(NOT('Personnel Details'!$N$34=""), $B212&gt;='Personnel Details'!$N$34), IF('Personnel Details'!$P$34="","", 'Personnel Details'!$P$34), IF(AND(NOT('Personnel Details'!$I$34=""), $B212&gt;='Personnel Details'!$I$34), IF('Personnel Details'!$K$34="", "", 'Personnel Details'!$K$34), IF('Personnel Details'!$F$34="", "", 'Personnel Details'!$F$34))))</f>
        <v/>
      </c>
      <c r="MD212" s="79" t="str">
        <f>IF(MB$9="", "", IF(AND(NOT('Personnel Details'!$N$34=""), $B212&gt;='Personnel Details'!$N$34), 'Personnel Details'!$Q$34, IF(AND(NOT('Personnel Details'!$I$34=""), $B212&gt;='Personnel Details'!$I$34), 'Personnel Details'!$L$34, 'Personnel Details'!$G$34)))</f>
        <v/>
      </c>
      <c r="ME212" s="59">
        <f t="shared" si="578"/>
        <v>0</v>
      </c>
      <c r="MF212" s="53"/>
      <c r="MH212" s="78" t="str">
        <f>IF(MH$9="", "", IF(AND(NOT('Personnel Details'!$N$35=""), $B212&gt;='Personnel Details'!$N$35), 'Personnel Details'!$O$35, IF(AND(NOT('Personnel Details'!$I$35=""), $B212&gt;='Personnel Details'!$I$35), 'Personnel Details'!$J$35, 'Personnel Details'!$E$35)))</f>
        <v/>
      </c>
      <c r="MI212" s="59" t="str">
        <f>IF(MH$9="", "", IF(AND(NOT('Personnel Details'!$N$35=""), $B212&gt;='Personnel Details'!$N$35), IF('Personnel Details'!$P$35="","", 'Personnel Details'!$P$35), IF(AND(NOT('Personnel Details'!$I$35=""), $B212&gt;='Personnel Details'!$I$35), IF('Personnel Details'!$K$35="", "", 'Personnel Details'!$K$35), IF('Personnel Details'!$F$35="", "", 'Personnel Details'!$F$35))))</f>
        <v/>
      </c>
      <c r="MJ212" s="79" t="str">
        <f>IF(MH$9="", "", IF(AND(NOT('Personnel Details'!$N$35=""), $B212&gt;='Personnel Details'!$N$35), 'Personnel Details'!$Q$35, IF(AND(NOT('Personnel Details'!$I$35=""), $B212&gt;='Personnel Details'!$I$35), 'Personnel Details'!$L$35, 'Personnel Details'!$G$35)))</f>
        <v/>
      </c>
      <c r="MK212" s="59">
        <f t="shared" si="579"/>
        <v>0</v>
      </c>
      <c r="ML212" s="53"/>
      <c r="MN212" s="78" t="str">
        <f>IF(MN$9="", "", IF(AND(NOT('Personnel Details'!$N$36=""), $B212&gt;='Personnel Details'!$N$36), 'Personnel Details'!$O$36, IF(AND(NOT('Personnel Details'!$I$36=""), $B212&gt;='Personnel Details'!$I$36), 'Personnel Details'!$J$36, 'Personnel Details'!$E$36)))</f>
        <v/>
      </c>
      <c r="MO212" s="59" t="str">
        <f>IF(MN$9="", "", IF(AND(NOT('Personnel Details'!$N$36=""), $B212&gt;='Personnel Details'!$N$36), IF('Personnel Details'!$P$36="","", 'Personnel Details'!$P$36), IF(AND(NOT('Personnel Details'!$I$36=""), $B212&gt;='Personnel Details'!$I$36), IF('Personnel Details'!$K$36="", "", 'Personnel Details'!$K$36), IF('Personnel Details'!$F$36="", "", 'Personnel Details'!$F$36))))</f>
        <v/>
      </c>
      <c r="MP212" s="79" t="str">
        <f>IF(MN$9="", "", IF(AND(NOT('Personnel Details'!$N$36=""), $B212&gt;='Personnel Details'!$N$36), 'Personnel Details'!$Q$36, IF(AND(NOT('Personnel Details'!$I$36=""), $B212&gt;='Personnel Details'!$I$36), 'Personnel Details'!$L$36, 'Personnel Details'!$G$36)))</f>
        <v/>
      </c>
      <c r="MQ212" s="59">
        <f t="shared" si="580"/>
        <v>0</v>
      </c>
      <c r="MR212" s="53"/>
      <c r="MT212" s="78" t="str">
        <f>IF(MT$9="", "", IF(AND(NOT('Personnel Details'!$N$37=""), $B212&gt;='Personnel Details'!$N$37), 'Personnel Details'!$O$37, IF(AND(NOT('Personnel Details'!$I$37=""), $B212&gt;='Personnel Details'!$I$37), 'Personnel Details'!$J$37, 'Personnel Details'!$E$37)))</f>
        <v/>
      </c>
      <c r="MU212" s="59" t="str">
        <f>IF(MT$9="", "", IF(AND(NOT('Personnel Details'!$N$37=""), $B212&gt;='Personnel Details'!$N$37), IF('Personnel Details'!$P$37="","", 'Personnel Details'!$P$37), IF(AND(NOT('Personnel Details'!$I$37=""), $B212&gt;='Personnel Details'!$I$37), IF('Personnel Details'!$K$37="", "", 'Personnel Details'!$K$37), IF('Personnel Details'!$F$37="", "", 'Personnel Details'!$F$37))))</f>
        <v/>
      </c>
      <c r="MV212" s="79" t="str">
        <f>IF(MT$9="", "", IF(AND(NOT('Personnel Details'!$N$37=""), $B212&gt;='Personnel Details'!$N$37), 'Personnel Details'!$Q$37, IF(AND(NOT('Personnel Details'!$I$37=""), $B212&gt;='Personnel Details'!$I$37), 'Personnel Details'!$L$37, 'Personnel Details'!$G$37)))</f>
        <v/>
      </c>
      <c r="MW212" s="59">
        <f t="shared" si="581"/>
        <v>0</v>
      </c>
      <c r="MX212" s="53"/>
      <c r="MZ212" s="78" t="str">
        <f>IF(MZ$9="", "", IF(AND(NOT('Personnel Details'!$N$38=""), $B212&gt;='Personnel Details'!$N$38), 'Personnel Details'!$O$38, IF(AND(NOT('Personnel Details'!$I$38=""), $B212&gt;='Personnel Details'!$I$38), 'Personnel Details'!$J$38, 'Personnel Details'!$E$38)))</f>
        <v/>
      </c>
      <c r="NA212" s="59" t="str">
        <f>IF(MZ$9="", "", IF(AND(NOT('Personnel Details'!$N$38=""), $B212&gt;='Personnel Details'!$N$38), IF('Personnel Details'!$P$38="","", 'Personnel Details'!$P$38), IF(AND(NOT('Personnel Details'!$I$38=""), $B212&gt;='Personnel Details'!$I$38), IF('Personnel Details'!$K$38="", "", 'Personnel Details'!$K$38), IF('Personnel Details'!$F$38="", "", 'Personnel Details'!$F$38))))</f>
        <v/>
      </c>
      <c r="NB212" s="79" t="str">
        <f>IF(MZ$9="", "", IF(AND(NOT('Personnel Details'!$N$38=""), $B212&gt;='Personnel Details'!$N$38), 'Personnel Details'!$Q$38, IF(AND(NOT('Personnel Details'!$I$38=""), $B212&gt;='Personnel Details'!$I$38), 'Personnel Details'!$L$38, 'Personnel Details'!$G$38)))</f>
        <v/>
      </c>
      <c r="NC212" s="59">
        <f t="shared" si="582"/>
        <v>0</v>
      </c>
      <c r="ND212" s="53"/>
      <c r="NF212" s="78" t="str">
        <f>IF(NF$9="", "", IF(AND(NOT('Personnel Details'!$N$39=""), $B212&gt;='Personnel Details'!$N$39), 'Personnel Details'!$O$39, IF(AND(NOT('Personnel Details'!$I$39=""), $B212&gt;='Personnel Details'!$I$39), 'Personnel Details'!$J$39, 'Personnel Details'!$E$39)))</f>
        <v/>
      </c>
      <c r="NG212" s="59" t="str">
        <f>IF(NF$9="", "", IF(AND(NOT('Personnel Details'!$N$39=""), $B212&gt;='Personnel Details'!$N$39), IF('Personnel Details'!$P$39="","", 'Personnel Details'!$P$39), IF(AND(NOT('Personnel Details'!$I$39=""), $B212&gt;='Personnel Details'!$I$39), IF('Personnel Details'!$K$39="", "", 'Personnel Details'!$K$39), IF('Personnel Details'!$F$39="", "", 'Personnel Details'!$F$39))))</f>
        <v/>
      </c>
      <c r="NH212" s="79" t="str">
        <f>IF(NF$9="", "", IF(AND(NOT('Personnel Details'!$N$39=""), $B212&gt;='Personnel Details'!$N$39), 'Personnel Details'!$Q$39, IF(AND(NOT('Personnel Details'!$I$39=""), $B212&gt;='Personnel Details'!$I$39), 'Personnel Details'!$L$39, 'Personnel Details'!$G$39)))</f>
        <v/>
      </c>
      <c r="NI212" s="59">
        <f t="shared" si="583"/>
        <v>0</v>
      </c>
      <c r="NJ212" s="53"/>
      <c r="NL212" s="78" t="str">
        <f>IF(NL$9="", "", IF(AND(NOT('Personnel Details'!$N$40=""), $B212&gt;='Personnel Details'!$N$40), 'Personnel Details'!$O$40, IF(AND(NOT('Personnel Details'!$I$40=""), $B212&gt;='Personnel Details'!$I$40), 'Personnel Details'!$J$40, 'Personnel Details'!$E$40)))</f>
        <v/>
      </c>
      <c r="NM212" s="59" t="str">
        <f>IF(NL$9="", "", IF(AND(NOT('Personnel Details'!$N$40=""), $B212&gt;='Personnel Details'!$N$40), IF('Personnel Details'!$P$40="","", 'Personnel Details'!$P$40), IF(AND(NOT('Personnel Details'!$I$40=""), $B212&gt;='Personnel Details'!$I$40), IF('Personnel Details'!$K$40="", "", 'Personnel Details'!$K$40), IF('Personnel Details'!$F$40="", "", 'Personnel Details'!$F$40))))</f>
        <v/>
      </c>
      <c r="NN212" s="79" t="str">
        <f>IF(NL$9="", "", IF(AND(NOT('Personnel Details'!$N$40=""), $B212&gt;='Personnel Details'!$N$40), 'Personnel Details'!$Q$40, IF(AND(NOT('Personnel Details'!$I$40=""), $B212&gt;='Personnel Details'!$I$40), 'Personnel Details'!$L$40, 'Personnel Details'!$G$40)))</f>
        <v/>
      </c>
      <c r="NO212" s="59">
        <f t="shared" si="584"/>
        <v>0</v>
      </c>
      <c r="NP212" s="53"/>
    </row>
    <row r="213" spans="1:380" x14ac:dyDescent="0.25">
      <c r="A213" s="32"/>
      <c r="B213" s="113">
        <f>IFERROR(IF(B212+1&gt;'Personnel Details'!$U$5, "", B212+1), "")</f>
        <v>44033</v>
      </c>
      <c r="C213" s="32"/>
      <c r="D213" s="120"/>
      <c r="E213" s="13" t="str">
        <f t="shared" si="463"/>
        <v/>
      </c>
      <c r="F213" s="13" t="str">
        <f t="shared" si="494"/>
        <v/>
      </c>
      <c r="G213" s="56" t="str">
        <f t="shared" si="585"/>
        <v/>
      </c>
      <c r="H213" s="16" t="str">
        <f t="shared" si="495"/>
        <v/>
      </c>
      <c r="I213" s="32"/>
      <c r="J213" s="120"/>
      <c r="K213" s="62" t="str">
        <f t="shared" si="464"/>
        <v/>
      </c>
      <c r="L213" s="62" t="str">
        <f t="shared" si="496"/>
        <v/>
      </c>
      <c r="M213" s="65" t="str">
        <f t="shared" si="586"/>
        <v/>
      </c>
      <c r="N213" s="68" t="str">
        <f t="shared" si="497"/>
        <v/>
      </c>
      <c r="O213" s="32"/>
      <c r="P213" s="120"/>
      <c r="Q213" s="62" t="str">
        <f t="shared" si="465"/>
        <v/>
      </c>
      <c r="R213" s="62" t="str">
        <f t="shared" si="498"/>
        <v/>
      </c>
      <c r="S213" s="65" t="str">
        <f t="shared" si="587"/>
        <v/>
      </c>
      <c r="T213" s="68" t="str">
        <f t="shared" si="499"/>
        <v/>
      </c>
      <c r="U213" s="32"/>
      <c r="V213" s="120"/>
      <c r="W213" s="62" t="str">
        <f t="shared" si="466"/>
        <v/>
      </c>
      <c r="X213" s="62" t="str">
        <f t="shared" si="500"/>
        <v/>
      </c>
      <c r="Y213" s="65" t="str">
        <f t="shared" si="588"/>
        <v/>
      </c>
      <c r="Z213" s="68" t="str">
        <f t="shared" si="501"/>
        <v/>
      </c>
      <c r="AA213" s="32"/>
      <c r="AB213" s="120"/>
      <c r="AC213" s="62" t="str">
        <f t="shared" si="467"/>
        <v/>
      </c>
      <c r="AD213" s="62" t="str">
        <f t="shared" si="502"/>
        <v/>
      </c>
      <c r="AE213" s="65" t="str">
        <f t="shared" si="589"/>
        <v/>
      </c>
      <c r="AF213" s="68" t="str">
        <f t="shared" si="503"/>
        <v/>
      </c>
      <c r="AG213" s="32"/>
      <c r="AH213" s="120"/>
      <c r="AI213" s="62" t="str">
        <f t="shared" si="468"/>
        <v/>
      </c>
      <c r="AJ213" s="62" t="str">
        <f t="shared" si="504"/>
        <v/>
      </c>
      <c r="AK213" s="65" t="str">
        <f t="shared" si="590"/>
        <v/>
      </c>
      <c r="AL213" s="68" t="str">
        <f t="shared" si="505"/>
        <v/>
      </c>
      <c r="AM213" s="32"/>
      <c r="AN213" s="120"/>
      <c r="AO213" s="62" t="str">
        <f t="shared" si="469"/>
        <v/>
      </c>
      <c r="AP213" s="62" t="str">
        <f t="shared" si="506"/>
        <v/>
      </c>
      <c r="AQ213" s="65" t="str">
        <f t="shared" si="591"/>
        <v/>
      </c>
      <c r="AR213" s="68" t="str">
        <f t="shared" si="507"/>
        <v/>
      </c>
      <c r="AS213" s="32"/>
      <c r="AT213" s="120"/>
      <c r="AU213" s="62" t="str">
        <f t="shared" si="470"/>
        <v/>
      </c>
      <c r="AV213" s="62" t="str">
        <f t="shared" si="508"/>
        <v/>
      </c>
      <c r="AW213" s="65" t="str">
        <f t="shared" si="592"/>
        <v/>
      </c>
      <c r="AX213" s="68" t="str">
        <f t="shared" si="509"/>
        <v/>
      </c>
      <c r="AY213" s="32"/>
      <c r="AZ213" s="120"/>
      <c r="BA213" s="62" t="str">
        <f t="shared" si="471"/>
        <v/>
      </c>
      <c r="BB213" s="62" t="str">
        <f t="shared" si="510"/>
        <v/>
      </c>
      <c r="BC213" s="65" t="str">
        <f t="shared" si="593"/>
        <v/>
      </c>
      <c r="BD213" s="68" t="str">
        <f t="shared" si="511"/>
        <v/>
      </c>
      <c r="BE213" s="32"/>
      <c r="BF213" s="120"/>
      <c r="BG213" s="62" t="str">
        <f t="shared" si="472"/>
        <v/>
      </c>
      <c r="BH213" s="62" t="str">
        <f t="shared" si="512"/>
        <v/>
      </c>
      <c r="BI213" s="65" t="str">
        <f t="shared" si="594"/>
        <v/>
      </c>
      <c r="BJ213" s="68" t="str">
        <f t="shared" si="513"/>
        <v/>
      </c>
      <c r="BK213" s="32"/>
      <c r="BL213" s="120"/>
      <c r="BM213" s="62" t="str">
        <f t="shared" si="473"/>
        <v/>
      </c>
      <c r="BN213" s="62" t="str">
        <f t="shared" si="514"/>
        <v/>
      </c>
      <c r="BO213" s="65" t="str">
        <f t="shared" si="595"/>
        <v/>
      </c>
      <c r="BP213" s="68" t="str">
        <f t="shared" si="515"/>
        <v/>
      </c>
      <c r="BQ213" s="32"/>
      <c r="BR213" s="120"/>
      <c r="BS213" s="62" t="str">
        <f t="shared" si="474"/>
        <v/>
      </c>
      <c r="BT213" s="62" t="str">
        <f t="shared" si="516"/>
        <v/>
      </c>
      <c r="BU213" s="65" t="str">
        <f t="shared" si="596"/>
        <v/>
      </c>
      <c r="BV213" s="68" t="str">
        <f t="shared" si="517"/>
        <v/>
      </c>
      <c r="BW213" s="32"/>
      <c r="BX213" s="120"/>
      <c r="BY213" s="62" t="str">
        <f t="shared" si="475"/>
        <v/>
      </c>
      <c r="BZ213" s="62" t="str">
        <f t="shared" si="518"/>
        <v/>
      </c>
      <c r="CA213" s="65" t="str">
        <f t="shared" si="597"/>
        <v/>
      </c>
      <c r="CB213" s="68" t="str">
        <f t="shared" si="519"/>
        <v/>
      </c>
      <c r="CC213" s="32"/>
      <c r="CD213" s="120"/>
      <c r="CE213" s="62" t="str">
        <f t="shared" si="476"/>
        <v/>
      </c>
      <c r="CF213" s="62" t="str">
        <f t="shared" si="520"/>
        <v/>
      </c>
      <c r="CG213" s="65" t="str">
        <f t="shared" si="598"/>
        <v/>
      </c>
      <c r="CH213" s="68" t="str">
        <f t="shared" si="521"/>
        <v/>
      </c>
      <c r="CI213" s="32"/>
      <c r="CJ213" s="120"/>
      <c r="CK213" s="62" t="str">
        <f t="shared" si="477"/>
        <v/>
      </c>
      <c r="CL213" s="62" t="str">
        <f t="shared" si="522"/>
        <v/>
      </c>
      <c r="CM213" s="65" t="str">
        <f t="shared" si="599"/>
        <v/>
      </c>
      <c r="CN213" s="68" t="str">
        <f t="shared" si="523"/>
        <v/>
      </c>
      <c r="CO213" s="32"/>
      <c r="CP213" s="120"/>
      <c r="CQ213" s="62" t="str">
        <f t="shared" si="478"/>
        <v/>
      </c>
      <c r="CR213" s="62" t="str">
        <f t="shared" si="524"/>
        <v/>
      </c>
      <c r="CS213" s="65" t="str">
        <f t="shared" si="600"/>
        <v/>
      </c>
      <c r="CT213" s="68" t="str">
        <f t="shared" si="525"/>
        <v/>
      </c>
      <c r="CU213" s="32"/>
      <c r="CV213" s="120"/>
      <c r="CW213" s="62" t="str">
        <f t="shared" si="479"/>
        <v/>
      </c>
      <c r="CX213" s="62" t="str">
        <f t="shared" si="526"/>
        <v/>
      </c>
      <c r="CY213" s="65" t="str">
        <f t="shared" si="601"/>
        <v/>
      </c>
      <c r="CZ213" s="68" t="str">
        <f t="shared" si="527"/>
        <v/>
      </c>
      <c r="DA213" s="32"/>
      <c r="DB213" s="120"/>
      <c r="DC213" s="62" t="str">
        <f t="shared" si="480"/>
        <v/>
      </c>
      <c r="DD213" s="62" t="str">
        <f t="shared" si="528"/>
        <v/>
      </c>
      <c r="DE213" s="65" t="str">
        <f t="shared" si="602"/>
        <v/>
      </c>
      <c r="DF213" s="68" t="str">
        <f t="shared" si="529"/>
        <v/>
      </c>
      <c r="DG213" s="32"/>
      <c r="DH213" s="120"/>
      <c r="DI213" s="62" t="str">
        <f t="shared" si="481"/>
        <v/>
      </c>
      <c r="DJ213" s="62" t="str">
        <f t="shared" si="530"/>
        <v/>
      </c>
      <c r="DK213" s="65" t="str">
        <f t="shared" si="603"/>
        <v/>
      </c>
      <c r="DL213" s="68" t="str">
        <f t="shared" si="531"/>
        <v/>
      </c>
      <c r="DM213" s="32"/>
      <c r="DN213" s="120"/>
      <c r="DO213" s="62" t="str">
        <f t="shared" si="482"/>
        <v/>
      </c>
      <c r="DP213" s="62" t="str">
        <f t="shared" si="532"/>
        <v/>
      </c>
      <c r="DQ213" s="65" t="str">
        <f t="shared" si="604"/>
        <v/>
      </c>
      <c r="DR213" s="68" t="str">
        <f t="shared" si="533"/>
        <v/>
      </c>
      <c r="DS213" s="32"/>
      <c r="DT213" s="120"/>
      <c r="DU213" s="62" t="str">
        <f t="shared" si="483"/>
        <v/>
      </c>
      <c r="DV213" s="62" t="str">
        <f t="shared" si="534"/>
        <v/>
      </c>
      <c r="DW213" s="65" t="str">
        <f t="shared" si="605"/>
        <v/>
      </c>
      <c r="DX213" s="68" t="str">
        <f t="shared" si="535"/>
        <v/>
      </c>
      <c r="DY213" s="32"/>
      <c r="DZ213" s="120"/>
      <c r="EA213" s="62" t="str">
        <f t="shared" si="484"/>
        <v/>
      </c>
      <c r="EB213" s="62" t="str">
        <f t="shared" si="536"/>
        <v/>
      </c>
      <c r="EC213" s="65" t="str">
        <f t="shared" si="606"/>
        <v/>
      </c>
      <c r="ED213" s="68" t="str">
        <f t="shared" si="537"/>
        <v/>
      </c>
      <c r="EE213" s="32"/>
      <c r="EF213" s="120"/>
      <c r="EG213" s="62" t="str">
        <f t="shared" si="485"/>
        <v/>
      </c>
      <c r="EH213" s="62" t="str">
        <f t="shared" si="538"/>
        <v/>
      </c>
      <c r="EI213" s="65" t="str">
        <f t="shared" si="607"/>
        <v/>
      </c>
      <c r="EJ213" s="68" t="str">
        <f t="shared" si="539"/>
        <v/>
      </c>
      <c r="EK213" s="32"/>
      <c r="EL213" s="120"/>
      <c r="EM213" s="62" t="str">
        <f t="shared" si="486"/>
        <v/>
      </c>
      <c r="EN213" s="62" t="str">
        <f t="shared" si="540"/>
        <v/>
      </c>
      <c r="EO213" s="65" t="str">
        <f t="shared" si="608"/>
        <v/>
      </c>
      <c r="EP213" s="68" t="str">
        <f t="shared" si="541"/>
        <v/>
      </c>
      <c r="EQ213" s="32"/>
      <c r="ER213" s="120"/>
      <c r="ES213" s="62" t="str">
        <f t="shared" si="487"/>
        <v/>
      </c>
      <c r="ET213" s="62" t="str">
        <f t="shared" si="542"/>
        <v/>
      </c>
      <c r="EU213" s="65" t="str">
        <f t="shared" si="609"/>
        <v/>
      </c>
      <c r="EV213" s="68" t="str">
        <f t="shared" si="543"/>
        <v/>
      </c>
      <c r="EW213" s="32"/>
      <c r="EX213" s="120"/>
      <c r="EY213" s="62" t="str">
        <f t="shared" si="488"/>
        <v/>
      </c>
      <c r="EZ213" s="62" t="str">
        <f t="shared" si="544"/>
        <v/>
      </c>
      <c r="FA213" s="65" t="str">
        <f t="shared" si="610"/>
        <v/>
      </c>
      <c r="FB213" s="68" t="str">
        <f t="shared" si="545"/>
        <v/>
      </c>
      <c r="FC213" s="32"/>
      <c r="FD213" s="120"/>
      <c r="FE213" s="62" t="str">
        <f t="shared" si="489"/>
        <v/>
      </c>
      <c r="FF213" s="62" t="str">
        <f t="shared" si="546"/>
        <v/>
      </c>
      <c r="FG213" s="65" t="str">
        <f t="shared" si="611"/>
        <v/>
      </c>
      <c r="FH213" s="68" t="str">
        <f t="shared" si="547"/>
        <v/>
      </c>
      <c r="FI213" s="32"/>
      <c r="FJ213" s="120"/>
      <c r="FK213" s="62" t="str">
        <f t="shared" si="490"/>
        <v/>
      </c>
      <c r="FL213" s="62" t="str">
        <f t="shared" si="548"/>
        <v/>
      </c>
      <c r="FM213" s="65" t="str">
        <f t="shared" si="612"/>
        <v/>
      </c>
      <c r="FN213" s="68" t="str">
        <f t="shared" si="549"/>
        <v/>
      </c>
      <c r="FO213" s="32"/>
      <c r="FP213" s="120"/>
      <c r="FQ213" s="62" t="str">
        <f t="shared" si="491"/>
        <v/>
      </c>
      <c r="FR213" s="62" t="str">
        <f t="shared" si="550"/>
        <v/>
      </c>
      <c r="FS213" s="65" t="str">
        <f t="shared" si="613"/>
        <v/>
      </c>
      <c r="FT213" s="68" t="str">
        <f t="shared" si="551"/>
        <v/>
      </c>
      <c r="FU213" s="32"/>
      <c r="FV213" s="120"/>
      <c r="FW213" s="62" t="str">
        <f t="shared" si="492"/>
        <v/>
      </c>
      <c r="FX213" s="62" t="str">
        <f t="shared" si="552"/>
        <v/>
      </c>
      <c r="FY213" s="65" t="str">
        <f t="shared" si="614"/>
        <v/>
      </c>
      <c r="FZ213" s="68" t="str">
        <f t="shared" si="553"/>
        <v/>
      </c>
      <c r="GA213" s="32"/>
      <c r="GC213" s="7" t="str">
        <f t="shared" si="554"/>
        <v>Jul 2020</v>
      </c>
      <c r="GD213" s="7" t="str">
        <f t="shared" ca="1" si="493"/>
        <v/>
      </c>
      <c r="GT213" s="71">
        <f>IF(GT$9="", "", IF(AND(NOT('Personnel Details'!$N$11=""), $B213&gt;='Personnel Details'!$N$11), 'Personnel Details'!$O$11, IF(AND(NOT('Personnel Details'!$I$11=""), $B213&gt;='Personnel Details'!$I$11), 'Personnel Details'!$J$11, 'Personnel Details'!$E$11)))</f>
        <v>0.8</v>
      </c>
      <c r="GU213" s="59" t="str">
        <f>IF(GT$9="", "", IF(AND(NOT('Personnel Details'!$N$11=""), $B213&gt;='Personnel Details'!$N$11), IF('Personnel Details'!$P$11="","", 'Personnel Details'!$P$11), IF(AND(NOT('Personnel Details'!$I$11=""), $B213&gt;='Personnel Details'!$I$11), IF('Personnel Details'!$K$11="", "", 'Personnel Details'!$K$11), IF('Personnel Details'!$F$11="", "", 'Personnel Details'!$F$11))))</f>
        <v/>
      </c>
      <c r="GV213" s="74">
        <f>IF(GT$9="", "", IF(AND(NOT('Personnel Details'!$N$11=""), $B213&gt;='Personnel Details'!$N$11), 'Personnel Details'!$Q$11, IF(AND(NOT('Personnel Details'!$I$11=""), $B213&gt;='Personnel Details'!$I$11), 'Personnel Details'!$L$11, 'Personnel Details'!$G$11)))</f>
        <v>0</v>
      </c>
      <c r="GW213" s="59">
        <f t="shared" si="555"/>
        <v>0</v>
      </c>
      <c r="GX213" s="53"/>
      <c r="GZ213" s="78">
        <f>IF(GZ$9="", "", IF(AND(NOT('Personnel Details'!$N$12=""), $B213&gt;='Personnel Details'!$N$12), 'Personnel Details'!$O$12, IF(AND(NOT('Personnel Details'!$I$12=""), $B213&gt;='Personnel Details'!$I$12), 'Personnel Details'!$J$12, 'Personnel Details'!$E$12)))</f>
        <v>0.8</v>
      </c>
      <c r="HA213" s="59" t="str">
        <f>IF(GZ$9="", "", IF(AND(NOT('Personnel Details'!$N$12=""), $B213&gt;='Personnel Details'!$N$12), IF('Personnel Details'!$P$12="","", 'Personnel Details'!$P$12), IF(AND(NOT('Personnel Details'!$I$12=""), $B213&gt;='Personnel Details'!$I$12), IF('Personnel Details'!$K$12="", "", 'Personnel Details'!$K$12), IF('Personnel Details'!$F$12="", "", 'Personnel Details'!$F$12))))</f>
        <v/>
      </c>
      <c r="HB213" s="79">
        <f>IF(GZ$9="", "", IF(AND(NOT('Personnel Details'!$N$12=""), $B213&gt;='Personnel Details'!$N$12), 'Personnel Details'!$Q$12, IF(AND(NOT('Personnel Details'!$I$12=""), $B213&gt;='Personnel Details'!$I$12), 'Personnel Details'!$L$12, 'Personnel Details'!$G$12)))</f>
        <v>0</v>
      </c>
      <c r="HC213" s="59">
        <f t="shared" si="556"/>
        <v>0</v>
      </c>
      <c r="HD213" s="53"/>
      <c r="HF213" s="78">
        <f>IF(HF$9="", "", IF(AND(NOT('Personnel Details'!$N$13=""), $B213&gt;='Personnel Details'!$N$13), 'Personnel Details'!$O$13, IF(AND(NOT('Personnel Details'!$I$13=""), $B213&gt;='Personnel Details'!$I$13), 'Personnel Details'!$J$13, 'Personnel Details'!$E$13)))</f>
        <v>0.8</v>
      </c>
      <c r="HG213" s="59" t="str">
        <f>IF(HF$9="", "", IF(AND(NOT('Personnel Details'!$N$13=""), $B213&gt;='Personnel Details'!$N$13), IF('Personnel Details'!$P$13="","", 'Personnel Details'!$P$13), IF(AND(NOT('Personnel Details'!$I$13=""), $B213&gt;='Personnel Details'!$I$13), IF('Personnel Details'!$K$13="", "", 'Personnel Details'!$K$13), IF('Personnel Details'!$F$13="", "", 'Personnel Details'!$F$13))))</f>
        <v/>
      </c>
      <c r="HH213" s="79">
        <f>IF(HF$9="", "", IF(AND(NOT('Personnel Details'!$N$13=""), $B213&gt;='Personnel Details'!$N$13), 'Personnel Details'!$Q$13, IF(AND(NOT('Personnel Details'!$I$13=""), $B213&gt;='Personnel Details'!$I$13), 'Personnel Details'!$L$13, 'Personnel Details'!$G$13)))</f>
        <v>0</v>
      </c>
      <c r="HI213" s="59">
        <f t="shared" si="557"/>
        <v>0</v>
      </c>
      <c r="HJ213" s="53"/>
      <c r="HL213" s="78">
        <f>IF(HL$9="", "", IF(AND(NOT('Personnel Details'!$N$14=""), $B213&gt;='Personnel Details'!$N$14), 'Personnel Details'!$O$14, IF(AND(NOT('Personnel Details'!$I$14=""), $B213&gt;='Personnel Details'!$I$14), 'Personnel Details'!$J$14, 'Personnel Details'!$E$14)))</f>
        <v>0.8</v>
      </c>
      <c r="HM213" s="59">
        <f>IF(HL$9="", "", IF(AND(NOT('Personnel Details'!$N$14=""), $B213&gt;='Personnel Details'!$N$14), IF('Personnel Details'!$P$14="","", 'Personnel Details'!$P$14), IF(AND(NOT('Personnel Details'!$I$14=""), $B213&gt;='Personnel Details'!$I$14), IF('Personnel Details'!$K$14="", "", 'Personnel Details'!$K$14), IF('Personnel Details'!$F$14="", "", 'Personnel Details'!$F$14))))</f>
        <v>2000</v>
      </c>
      <c r="HN213" s="79">
        <f>IF(HL$9="", "", IF(AND(NOT('Personnel Details'!$N$14=""), $B213&gt;='Personnel Details'!$N$14), 'Personnel Details'!$Q$14, IF(AND(NOT('Personnel Details'!$I$14=""), $B213&gt;='Personnel Details'!$I$14), 'Personnel Details'!$L$14, 'Personnel Details'!$G$14)))</f>
        <v>0.85</v>
      </c>
      <c r="HO213" s="59">
        <f t="shared" si="558"/>
        <v>0</v>
      </c>
      <c r="HP213" s="53"/>
      <c r="HR213" s="78" t="str">
        <f>IF(HR$9="", "", IF(AND(NOT('Personnel Details'!$N$15=""), $B213&gt;='Personnel Details'!$N$15), 'Personnel Details'!$O$15, IF(AND(NOT('Personnel Details'!$I$15=""), $B213&gt;='Personnel Details'!$I$15), 'Personnel Details'!$J$15, 'Personnel Details'!$E$15)))</f>
        <v/>
      </c>
      <c r="HS213" s="59" t="str">
        <f>IF(HR$9="", "", IF(AND(NOT('Personnel Details'!$N$15=""), $B213&gt;='Personnel Details'!$N$15), IF('Personnel Details'!$P$15="","", 'Personnel Details'!$P$15), IF(AND(NOT('Personnel Details'!$I$15=""), $B213&gt;='Personnel Details'!$I$15), IF('Personnel Details'!$K$15="", "", 'Personnel Details'!$K$15), IF('Personnel Details'!$F$15="", "", 'Personnel Details'!$F$15))))</f>
        <v/>
      </c>
      <c r="HT213" s="79" t="str">
        <f>IF(HR$9="", "", IF(AND(NOT('Personnel Details'!$N$15=""), $B213&gt;='Personnel Details'!$N$15), 'Personnel Details'!$Q$15, IF(AND(NOT('Personnel Details'!$I$15=""), $B213&gt;='Personnel Details'!$I$15), 'Personnel Details'!$L$15, 'Personnel Details'!$G$15)))</f>
        <v/>
      </c>
      <c r="HU213" s="59">
        <f t="shared" si="559"/>
        <v>0</v>
      </c>
      <c r="HV213" s="53"/>
      <c r="HX213" s="78" t="str">
        <f>IF(HX$9="", "", IF(AND(NOT('Personnel Details'!$N$16=""), $B213&gt;='Personnel Details'!$N$16), 'Personnel Details'!$O$16, IF(AND(NOT('Personnel Details'!$I$16=""), $B213&gt;='Personnel Details'!$I$16), 'Personnel Details'!$J$16, 'Personnel Details'!$E$16)))</f>
        <v/>
      </c>
      <c r="HY213" s="59" t="str">
        <f>IF(HX$9="", "", IF(AND(NOT('Personnel Details'!$N$16=""), $B213&gt;='Personnel Details'!$N$16), IF('Personnel Details'!$P$16="","", 'Personnel Details'!$P$16), IF(AND(NOT('Personnel Details'!$I$16=""), $B213&gt;='Personnel Details'!$I$16), IF('Personnel Details'!$K$16="", "", 'Personnel Details'!$K$16), IF('Personnel Details'!$F$16="", "", 'Personnel Details'!$F$16))))</f>
        <v/>
      </c>
      <c r="HZ213" s="79" t="str">
        <f>IF(HX$9="", "", IF(AND(NOT('Personnel Details'!$N$16=""), $B213&gt;='Personnel Details'!$N$16), 'Personnel Details'!$Q$16, IF(AND(NOT('Personnel Details'!$I$16=""), $B213&gt;='Personnel Details'!$I$16), 'Personnel Details'!$L$16, 'Personnel Details'!$G$16)))</f>
        <v/>
      </c>
      <c r="IA213" s="59">
        <f t="shared" si="560"/>
        <v>0</v>
      </c>
      <c r="IB213" s="53"/>
      <c r="ID213" s="78" t="str">
        <f>IF(ID$9="", "", IF(AND(NOT('Personnel Details'!$N$17=""), $B213&gt;='Personnel Details'!$N$17), 'Personnel Details'!$O$17, IF(AND(NOT('Personnel Details'!$I$17=""), $B213&gt;='Personnel Details'!$I$17), 'Personnel Details'!$J$17, 'Personnel Details'!$E$17)))</f>
        <v/>
      </c>
      <c r="IE213" s="59" t="str">
        <f>IF(ID$9="", "", IF(AND(NOT('Personnel Details'!$N$17=""), $B213&gt;='Personnel Details'!$N$17), IF('Personnel Details'!$P$17="","", 'Personnel Details'!$P$17), IF(AND(NOT('Personnel Details'!$I$17=""), $B213&gt;='Personnel Details'!$I$17), IF('Personnel Details'!$K$17="", "", 'Personnel Details'!$K$17), IF('Personnel Details'!$F$17="", "", 'Personnel Details'!$F$17))))</f>
        <v/>
      </c>
      <c r="IF213" s="79" t="str">
        <f>IF(ID$9="", "", IF(AND(NOT('Personnel Details'!$N$17=""), $B213&gt;='Personnel Details'!$N$17), 'Personnel Details'!$Q$17, IF(AND(NOT('Personnel Details'!$I$17=""), $B213&gt;='Personnel Details'!$I$17), 'Personnel Details'!$L$17, 'Personnel Details'!$G$17)))</f>
        <v/>
      </c>
      <c r="IG213" s="59">
        <f t="shared" si="561"/>
        <v>0</v>
      </c>
      <c r="IH213" s="53"/>
      <c r="IJ213" s="78" t="str">
        <f>IF(IJ$9="", "", IF(AND(NOT('Personnel Details'!$N$18=""), $B213&gt;='Personnel Details'!$N$18), 'Personnel Details'!$O$18, IF(AND(NOT('Personnel Details'!$I$18=""), $B213&gt;='Personnel Details'!$I$18), 'Personnel Details'!$J$18, 'Personnel Details'!$E$18)))</f>
        <v/>
      </c>
      <c r="IK213" s="59" t="str">
        <f>IF(IJ$9="", "", IF(AND(NOT('Personnel Details'!$N$18=""), $B213&gt;='Personnel Details'!$N$18), IF('Personnel Details'!$P$18="","", 'Personnel Details'!$P$18), IF(AND(NOT('Personnel Details'!$I$18=""), $B213&gt;='Personnel Details'!$I$18), IF('Personnel Details'!$K$18="", "", 'Personnel Details'!$K$18), IF('Personnel Details'!$F$18="", "", 'Personnel Details'!$F$18))))</f>
        <v/>
      </c>
      <c r="IL213" s="79" t="str">
        <f>IF(IJ$9="", "", IF(AND(NOT('Personnel Details'!$N$18=""), $B213&gt;='Personnel Details'!$N$18), 'Personnel Details'!$Q$18, IF(AND(NOT('Personnel Details'!$I$18=""), $B213&gt;='Personnel Details'!$I$18), 'Personnel Details'!$L$18, 'Personnel Details'!$G$18)))</f>
        <v/>
      </c>
      <c r="IM213" s="59">
        <f t="shared" si="562"/>
        <v>0</v>
      </c>
      <c r="IN213" s="53"/>
      <c r="IP213" s="78" t="str">
        <f>IF(IP$9="", "", IF(AND(NOT('Personnel Details'!$N$19=""), $B213&gt;='Personnel Details'!$N$19), 'Personnel Details'!$O$19, IF(AND(NOT('Personnel Details'!$I$19=""), $B213&gt;='Personnel Details'!$I$19), 'Personnel Details'!$J$19, 'Personnel Details'!$E$19)))</f>
        <v/>
      </c>
      <c r="IQ213" s="59" t="str">
        <f>IF(IP$9="", "", IF(AND(NOT('Personnel Details'!$N$19=""), $B213&gt;='Personnel Details'!$N$19), IF('Personnel Details'!$P$19="","", 'Personnel Details'!$P$19), IF(AND(NOT('Personnel Details'!$I$19=""), $B213&gt;='Personnel Details'!$I$19), IF('Personnel Details'!$K$19="", "", 'Personnel Details'!$K$19), IF('Personnel Details'!$F$19="", "", 'Personnel Details'!$F$19))))</f>
        <v/>
      </c>
      <c r="IR213" s="79" t="str">
        <f>IF(IP$9="", "", IF(AND(NOT('Personnel Details'!$N$19=""), $B213&gt;='Personnel Details'!$N$19), 'Personnel Details'!$Q$19, IF(AND(NOT('Personnel Details'!$I$19=""), $B213&gt;='Personnel Details'!$I$19), 'Personnel Details'!$L$19, 'Personnel Details'!$G$19)))</f>
        <v/>
      </c>
      <c r="IS213" s="59">
        <f t="shared" si="563"/>
        <v>0</v>
      </c>
      <c r="IT213" s="53"/>
      <c r="IV213" s="78" t="str">
        <f>IF(IV$9="", "", IF(AND(NOT('Personnel Details'!$N$20=""), $B213&gt;='Personnel Details'!$N$20), 'Personnel Details'!$O$20, IF(AND(NOT('Personnel Details'!$I$20=""), $B213&gt;='Personnel Details'!$I$20), 'Personnel Details'!$J$20, 'Personnel Details'!$E$20)))</f>
        <v/>
      </c>
      <c r="IW213" s="59" t="str">
        <f>IF(IV$9="", "", IF(AND(NOT('Personnel Details'!$N$20=""), $B213&gt;='Personnel Details'!$N$20), IF('Personnel Details'!$P$20="","", 'Personnel Details'!$P$20), IF(AND(NOT('Personnel Details'!$I$20=""), $B213&gt;='Personnel Details'!$I$20), IF('Personnel Details'!$K$20="", "", 'Personnel Details'!$K$20), IF('Personnel Details'!$F$20="", "", 'Personnel Details'!$F$20))))</f>
        <v/>
      </c>
      <c r="IX213" s="79" t="str">
        <f>IF(IV$9="", "", IF(AND(NOT('Personnel Details'!$N$20=""), $B213&gt;='Personnel Details'!$N$20), 'Personnel Details'!$Q$20, IF(AND(NOT('Personnel Details'!$I$20=""), $B213&gt;='Personnel Details'!$I$20), 'Personnel Details'!$L$20, 'Personnel Details'!$G$20)))</f>
        <v/>
      </c>
      <c r="IY213" s="59">
        <f t="shared" si="564"/>
        <v>0</v>
      </c>
      <c r="IZ213" s="53"/>
      <c r="JB213" s="78" t="str">
        <f>IF(JB$9="", "", IF(AND(NOT('Personnel Details'!$N$21=""), $B213&gt;='Personnel Details'!$N$21), 'Personnel Details'!$O$21, IF(AND(NOT('Personnel Details'!$I$21=""), $B213&gt;='Personnel Details'!$I$21), 'Personnel Details'!$J$21, 'Personnel Details'!$E$21)))</f>
        <v/>
      </c>
      <c r="JC213" s="59" t="str">
        <f>IF(JB$9="", "", IF(AND(NOT('Personnel Details'!$N$21=""), $B213&gt;='Personnel Details'!$N$21), IF('Personnel Details'!$P$21="","", 'Personnel Details'!$P$21), IF(AND(NOT('Personnel Details'!$I$21=""), $B213&gt;='Personnel Details'!$I$21), IF('Personnel Details'!$K$21="", "", 'Personnel Details'!$K$21), IF('Personnel Details'!$F$21="", "", 'Personnel Details'!$F$21))))</f>
        <v/>
      </c>
      <c r="JD213" s="79" t="str">
        <f>IF(JB$9="", "", IF(AND(NOT('Personnel Details'!$N$21=""), $B213&gt;='Personnel Details'!$N$21), 'Personnel Details'!$Q$21, IF(AND(NOT('Personnel Details'!$I$21=""), $B213&gt;='Personnel Details'!$I$21), 'Personnel Details'!$L$21, 'Personnel Details'!$G$21)))</f>
        <v/>
      </c>
      <c r="JE213" s="59">
        <f t="shared" si="565"/>
        <v>0</v>
      </c>
      <c r="JF213" s="53"/>
      <c r="JH213" s="78" t="str">
        <f>IF(JH$9="", "", IF(AND(NOT('Personnel Details'!$N$22=""), $B213&gt;='Personnel Details'!$N$22), 'Personnel Details'!$O$22, IF(AND(NOT('Personnel Details'!$I$22=""), $B213&gt;='Personnel Details'!$I$22), 'Personnel Details'!$J$22, 'Personnel Details'!$E$22)))</f>
        <v/>
      </c>
      <c r="JI213" s="59" t="str">
        <f>IF(JH$9="", "", IF(AND(NOT('Personnel Details'!$N$22=""), $B213&gt;='Personnel Details'!$N$22), IF('Personnel Details'!$P$22="","", 'Personnel Details'!$P$22), IF(AND(NOT('Personnel Details'!$I$22=""), $B213&gt;='Personnel Details'!$I$22), IF('Personnel Details'!$K$22="", "", 'Personnel Details'!$K$22), IF('Personnel Details'!$F$22="", "", 'Personnel Details'!$F$22))))</f>
        <v/>
      </c>
      <c r="JJ213" s="79" t="str">
        <f>IF(JH$9="", "", IF(AND(NOT('Personnel Details'!$N$22=""), $B213&gt;='Personnel Details'!$N$22), 'Personnel Details'!$Q$22, IF(AND(NOT('Personnel Details'!$I$22=""), $B213&gt;='Personnel Details'!$I$22), 'Personnel Details'!$L$22, 'Personnel Details'!$G$22)))</f>
        <v/>
      </c>
      <c r="JK213" s="59">
        <f t="shared" si="566"/>
        <v>0</v>
      </c>
      <c r="JL213" s="53"/>
      <c r="JN213" s="78" t="str">
        <f>IF(JN$9="", "", IF(AND(NOT('Personnel Details'!$N$23=""), $B213&gt;='Personnel Details'!$N$23), 'Personnel Details'!$O$23, IF(AND(NOT('Personnel Details'!$I$23=""), $B213&gt;='Personnel Details'!$I$23), 'Personnel Details'!$J$23, 'Personnel Details'!$E$23)))</f>
        <v/>
      </c>
      <c r="JO213" s="59" t="str">
        <f>IF(JN$9="", "", IF(AND(NOT('Personnel Details'!$N$23=""), $B213&gt;='Personnel Details'!$N$23), IF('Personnel Details'!$P$23="","", 'Personnel Details'!$P$23), IF(AND(NOT('Personnel Details'!$I$23=""), $B213&gt;='Personnel Details'!$I$23), IF('Personnel Details'!$K$23="", "", 'Personnel Details'!$K$23), IF('Personnel Details'!$F$23="", "", 'Personnel Details'!$F$23))))</f>
        <v/>
      </c>
      <c r="JP213" s="79" t="str">
        <f>IF(JN$9="", "", IF(AND(NOT('Personnel Details'!$N$23=""), $B213&gt;='Personnel Details'!$N$23), 'Personnel Details'!$Q$23, IF(AND(NOT('Personnel Details'!$I$23=""), $B213&gt;='Personnel Details'!$I$23), 'Personnel Details'!$L$23, 'Personnel Details'!$G$23)))</f>
        <v/>
      </c>
      <c r="JQ213" s="59">
        <f t="shared" si="567"/>
        <v>0</v>
      </c>
      <c r="JR213" s="53"/>
      <c r="JT213" s="78" t="str">
        <f>IF(JT$9="", "", IF(AND(NOT('Personnel Details'!$N$24=""), $B213&gt;='Personnel Details'!$N$24), 'Personnel Details'!$O$24, IF(AND(NOT('Personnel Details'!$I$24=""), $B213&gt;='Personnel Details'!$I$24), 'Personnel Details'!$J$24, 'Personnel Details'!$E$24)))</f>
        <v/>
      </c>
      <c r="JU213" s="59" t="str">
        <f>IF(JT$9="", "", IF(AND(NOT('Personnel Details'!$N$24=""), $B213&gt;='Personnel Details'!$N$24), IF('Personnel Details'!$P$24="","", 'Personnel Details'!$P$24), IF(AND(NOT('Personnel Details'!$I$24=""), $B213&gt;='Personnel Details'!$I$24), IF('Personnel Details'!$K$24="", "", 'Personnel Details'!$K$24), IF('Personnel Details'!$F$24="", "", 'Personnel Details'!$F$24))))</f>
        <v/>
      </c>
      <c r="JV213" s="79" t="str">
        <f>IF(JT$9="", "", IF(AND(NOT('Personnel Details'!$N$24=""), $B213&gt;='Personnel Details'!$N$24), 'Personnel Details'!$Q$24, IF(AND(NOT('Personnel Details'!$I$24=""), $B213&gt;='Personnel Details'!$I$24), 'Personnel Details'!$L$24, 'Personnel Details'!$G$24)))</f>
        <v/>
      </c>
      <c r="JW213" s="59">
        <f t="shared" si="568"/>
        <v>0</v>
      </c>
      <c r="JX213" s="53"/>
      <c r="JZ213" s="78" t="str">
        <f>IF(JZ$9="", "", IF(AND(NOT('Personnel Details'!$N$25=""), $B213&gt;='Personnel Details'!$N$25), 'Personnel Details'!$O$25, IF(AND(NOT('Personnel Details'!$I$25=""), $B213&gt;='Personnel Details'!$I$25), 'Personnel Details'!$J$25, 'Personnel Details'!$E$25)))</f>
        <v/>
      </c>
      <c r="KA213" s="59" t="str">
        <f>IF(JZ$9="", "", IF(AND(NOT('Personnel Details'!$N$25=""), $B213&gt;='Personnel Details'!$N$25), IF('Personnel Details'!$P$25="","", 'Personnel Details'!$P$25), IF(AND(NOT('Personnel Details'!$I$25=""), $B213&gt;='Personnel Details'!$I$25), IF('Personnel Details'!$K$25="", "", 'Personnel Details'!$K$25), IF('Personnel Details'!$F$25="", "", 'Personnel Details'!$F$25))))</f>
        <v/>
      </c>
      <c r="KB213" s="79" t="str">
        <f>IF(JZ$9="", "", IF(AND(NOT('Personnel Details'!$N$25=""), $B213&gt;='Personnel Details'!$N$25), 'Personnel Details'!$Q$25, IF(AND(NOT('Personnel Details'!$I$25=""), $B213&gt;='Personnel Details'!$I$25), 'Personnel Details'!$L$25, 'Personnel Details'!$G$25)))</f>
        <v/>
      </c>
      <c r="KC213" s="59">
        <f t="shared" si="569"/>
        <v>0</v>
      </c>
      <c r="KD213" s="53"/>
      <c r="KF213" s="78" t="str">
        <f>IF(KF$9="", "", IF(AND(NOT('Personnel Details'!$N$26=""), $B213&gt;='Personnel Details'!$N$26), 'Personnel Details'!$O$26, IF(AND(NOT('Personnel Details'!$I$26=""), $B213&gt;='Personnel Details'!$I$26), 'Personnel Details'!$J$26, 'Personnel Details'!$E$26)))</f>
        <v/>
      </c>
      <c r="KG213" s="59" t="str">
        <f>IF(KF$9="", "", IF(AND(NOT('Personnel Details'!$N$26=""), $B213&gt;='Personnel Details'!$N$26), IF('Personnel Details'!$P$26="","", 'Personnel Details'!$P$26), IF(AND(NOT('Personnel Details'!$I$26=""), $B213&gt;='Personnel Details'!$I$26), IF('Personnel Details'!$K$26="", "", 'Personnel Details'!$K$26), IF('Personnel Details'!$F$26="", "", 'Personnel Details'!$F$26))))</f>
        <v/>
      </c>
      <c r="KH213" s="79" t="str">
        <f>IF(KF$9="", "", IF(AND(NOT('Personnel Details'!$N$26=""), $B213&gt;='Personnel Details'!$N$26), 'Personnel Details'!$Q$26, IF(AND(NOT('Personnel Details'!$I$26=""), $B213&gt;='Personnel Details'!$I$26), 'Personnel Details'!$L$26, 'Personnel Details'!$G$26)))</f>
        <v/>
      </c>
      <c r="KI213" s="59">
        <f t="shared" si="570"/>
        <v>0</v>
      </c>
      <c r="KJ213" s="53"/>
      <c r="KL213" s="78" t="str">
        <f>IF(KL$9="", "", IF(AND(NOT('Personnel Details'!$N$27=""), $B213&gt;='Personnel Details'!$N$27), 'Personnel Details'!$O$27, IF(AND(NOT('Personnel Details'!$I$27=""), $B213&gt;='Personnel Details'!$I$27), 'Personnel Details'!$J$27, 'Personnel Details'!$E$27)))</f>
        <v/>
      </c>
      <c r="KM213" s="59" t="str">
        <f>IF(KL$9="", "", IF(AND(NOT('Personnel Details'!$N$27=""), $B213&gt;='Personnel Details'!$N$27), IF('Personnel Details'!$P$27="","", 'Personnel Details'!$P$27), IF(AND(NOT('Personnel Details'!$I$27=""), $B213&gt;='Personnel Details'!$I$27), IF('Personnel Details'!$K$27="", "", 'Personnel Details'!$K$27), IF('Personnel Details'!$F$27="", "", 'Personnel Details'!$F$27))))</f>
        <v/>
      </c>
      <c r="KN213" s="79" t="str">
        <f>IF(KL$9="", "", IF(AND(NOT('Personnel Details'!$N$27=""), $B213&gt;='Personnel Details'!$N$27), 'Personnel Details'!$Q$27, IF(AND(NOT('Personnel Details'!$I$27=""), $B213&gt;='Personnel Details'!$I$27), 'Personnel Details'!$L$27, 'Personnel Details'!$G$27)))</f>
        <v/>
      </c>
      <c r="KO213" s="59">
        <f t="shared" si="571"/>
        <v>0</v>
      </c>
      <c r="KP213" s="53"/>
      <c r="KR213" s="78" t="str">
        <f>IF(KR$9="", "", IF(AND(NOT('Personnel Details'!$N$28=""), $B213&gt;='Personnel Details'!$N$28), 'Personnel Details'!$O$28, IF(AND(NOT('Personnel Details'!$I$28=""), $B213&gt;='Personnel Details'!$I$28), 'Personnel Details'!$J$28, 'Personnel Details'!$E$28)))</f>
        <v/>
      </c>
      <c r="KS213" s="59" t="str">
        <f>IF(KR$9="", "", IF(AND(NOT('Personnel Details'!$N$28=""), $B213&gt;='Personnel Details'!$N$28), IF('Personnel Details'!$P$28="","", 'Personnel Details'!$P$28), IF(AND(NOT('Personnel Details'!$I$28=""), $B213&gt;='Personnel Details'!$I$28), IF('Personnel Details'!$K$28="", "", 'Personnel Details'!$K$28), IF('Personnel Details'!$F$28="", "", 'Personnel Details'!$F$28))))</f>
        <v/>
      </c>
      <c r="KT213" s="79" t="str">
        <f>IF(KR$9="", "", IF(AND(NOT('Personnel Details'!$N$28=""), $B213&gt;='Personnel Details'!$N$28), 'Personnel Details'!$Q$28, IF(AND(NOT('Personnel Details'!$I$28=""), $B213&gt;='Personnel Details'!$I$28), 'Personnel Details'!$L$28, 'Personnel Details'!$G$28)))</f>
        <v/>
      </c>
      <c r="KU213" s="59">
        <f t="shared" si="572"/>
        <v>0</v>
      </c>
      <c r="KV213" s="53"/>
      <c r="KX213" s="78" t="str">
        <f>IF(KX$9="", "", IF(AND(NOT('Personnel Details'!$N$29=""), $B213&gt;='Personnel Details'!$N$29), 'Personnel Details'!$O$29, IF(AND(NOT('Personnel Details'!$I$29=""), $B213&gt;='Personnel Details'!$I$29), 'Personnel Details'!$J$29, 'Personnel Details'!$E$29)))</f>
        <v/>
      </c>
      <c r="KY213" s="59" t="str">
        <f>IF(KX$9="", "", IF(AND(NOT('Personnel Details'!$N$29=""), $B213&gt;='Personnel Details'!$N$29), IF('Personnel Details'!$P$29="","", 'Personnel Details'!$P$29), IF(AND(NOT('Personnel Details'!$I$29=""), $B213&gt;='Personnel Details'!$I$29), IF('Personnel Details'!$K$29="", "", 'Personnel Details'!$K$29), IF('Personnel Details'!$F$29="", "", 'Personnel Details'!$F$29))))</f>
        <v/>
      </c>
      <c r="KZ213" s="79" t="str">
        <f>IF(KX$9="", "", IF(AND(NOT('Personnel Details'!$N$29=""), $B213&gt;='Personnel Details'!$N$29), 'Personnel Details'!$Q$29, IF(AND(NOT('Personnel Details'!$I$29=""), $B213&gt;='Personnel Details'!$I$29), 'Personnel Details'!$L$29, 'Personnel Details'!$G$29)))</f>
        <v/>
      </c>
      <c r="LA213" s="59">
        <f t="shared" si="573"/>
        <v>0</v>
      </c>
      <c r="LB213" s="53"/>
      <c r="LD213" s="78" t="str">
        <f>IF(LD$9="", "", IF(AND(NOT('Personnel Details'!$N$30=""), $B213&gt;='Personnel Details'!$N$30), 'Personnel Details'!$O$30, IF(AND(NOT('Personnel Details'!$I$30=""), $B213&gt;='Personnel Details'!$I$30), 'Personnel Details'!$J$30, 'Personnel Details'!$E$30)))</f>
        <v/>
      </c>
      <c r="LE213" s="59" t="str">
        <f>IF(LD$9="", "", IF(AND(NOT('Personnel Details'!$N$30=""), $B213&gt;='Personnel Details'!$N$30), IF('Personnel Details'!$P$30="","", 'Personnel Details'!$P$30), IF(AND(NOT('Personnel Details'!$I$30=""), $B213&gt;='Personnel Details'!$I$30), IF('Personnel Details'!$K$30="", "", 'Personnel Details'!$K$30), IF('Personnel Details'!$F$30="", "", 'Personnel Details'!$F$30))))</f>
        <v/>
      </c>
      <c r="LF213" s="79" t="str">
        <f>IF(LD$9="", "", IF(AND(NOT('Personnel Details'!$N$30=""), $B213&gt;='Personnel Details'!$N$30), 'Personnel Details'!$Q$30, IF(AND(NOT('Personnel Details'!$I$30=""), $B213&gt;='Personnel Details'!$I$30), 'Personnel Details'!$L$30, 'Personnel Details'!$G$30)))</f>
        <v/>
      </c>
      <c r="LG213" s="59">
        <f t="shared" si="574"/>
        <v>0</v>
      </c>
      <c r="LH213" s="53"/>
      <c r="LJ213" s="78" t="str">
        <f>IF(LJ$9="", "", IF(AND(NOT('Personnel Details'!$N$31=""), $B213&gt;='Personnel Details'!$N$31), 'Personnel Details'!$O$31, IF(AND(NOT('Personnel Details'!$I$31=""), $B213&gt;='Personnel Details'!$I$31), 'Personnel Details'!$J$31, 'Personnel Details'!$E$31)))</f>
        <v/>
      </c>
      <c r="LK213" s="59" t="str">
        <f>IF(LJ$9="", "", IF(AND(NOT('Personnel Details'!$N$31=""), $B213&gt;='Personnel Details'!$N$31), IF('Personnel Details'!$P$31="","", 'Personnel Details'!$P$31), IF(AND(NOT('Personnel Details'!$I$31=""), $B213&gt;='Personnel Details'!$I$31), IF('Personnel Details'!$K$31="", "", 'Personnel Details'!$K$31), IF('Personnel Details'!$F$31="", "", 'Personnel Details'!$F$31))))</f>
        <v/>
      </c>
      <c r="LL213" s="79" t="str">
        <f>IF(LJ$9="", "", IF(AND(NOT('Personnel Details'!$N$31=""), $B213&gt;='Personnel Details'!$N$31), 'Personnel Details'!$Q$31, IF(AND(NOT('Personnel Details'!$I$31=""), $B213&gt;='Personnel Details'!$I$31), 'Personnel Details'!$L$31, 'Personnel Details'!$G$31)))</f>
        <v/>
      </c>
      <c r="LM213" s="59">
        <f t="shared" si="575"/>
        <v>0</v>
      </c>
      <c r="LN213" s="53"/>
      <c r="LP213" s="78" t="str">
        <f>IF(LP$9="", "", IF(AND(NOT('Personnel Details'!$N$32=""), $B213&gt;='Personnel Details'!$N$32), 'Personnel Details'!$O$32, IF(AND(NOT('Personnel Details'!$I$32=""), $B213&gt;='Personnel Details'!$I$32), 'Personnel Details'!$J$32, 'Personnel Details'!$E$32)))</f>
        <v/>
      </c>
      <c r="LQ213" s="59" t="str">
        <f>IF(LP$9="", "", IF(AND(NOT('Personnel Details'!$N$32=""), $B213&gt;='Personnel Details'!$N$32), IF('Personnel Details'!$P$32="","", 'Personnel Details'!$P$32), IF(AND(NOT('Personnel Details'!$I$32=""), $B213&gt;='Personnel Details'!$I$32), IF('Personnel Details'!$K$32="", "", 'Personnel Details'!$K$32), IF('Personnel Details'!$F$32="", "", 'Personnel Details'!$F$32))))</f>
        <v/>
      </c>
      <c r="LR213" s="79" t="str">
        <f>IF(LP$9="", "", IF(AND(NOT('Personnel Details'!$N$32=""), $B213&gt;='Personnel Details'!$N$32), 'Personnel Details'!$Q$32, IF(AND(NOT('Personnel Details'!$I$32=""), $B213&gt;='Personnel Details'!$I$32), 'Personnel Details'!$L$32, 'Personnel Details'!$G$32)))</f>
        <v/>
      </c>
      <c r="LS213" s="59">
        <f t="shared" si="576"/>
        <v>0</v>
      </c>
      <c r="LT213" s="53"/>
      <c r="LV213" s="78" t="str">
        <f>IF(LV$9="", "", IF(AND(NOT('Personnel Details'!$N$33=""), $B213&gt;='Personnel Details'!$N$33), 'Personnel Details'!$O$33, IF(AND(NOT('Personnel Details'!$I$33=""), $B213&gt;='Personnel Details'!$I$33), 'Personnel Details'!$J$33, 'Personnel Details'!$E$33)))</f>
        <v/>
      </c>
      <c r="LW213" s="59" t="str">
        <f>IF(LV$9="", "", IF(AND(NOT('Personnel Details'!$N$33=""), $B213&gt;='Personnel Details'!$N$33), IF('Personnel Details'!$P$33="","", 'Personnel Details'!$P$33), IF(AND(NOT('Personnel Details'!$I$33=""), $B213&gt;='Personnel Details'!$I$33), IF('Personnel Details'!$K$33="", "", 'Personnel Details'!$K$33), IF('Personnel Details'!$F$33="", "", 'Personnel Details'!$F$33))))</f>
        <v/>
      </c>
      <c r="LX213" s="79" t="str">
        <f>IF(LV$9="", "", IF(AND(NOT('Personnel Details'!$N$33=""), $B213&gt;='Personnel Details'!$N$33), 'Personnel Details'!$Q$33, IF(AND(NOT('Personnel Details'!$I$33=""), $B213&gt;='Personnel Details'!$I$33), 'Personnel Details'!$L$33, 'Personnel Details'!$G$33)))</f>
        <v/>
      </c>
      <c r="LY213" s="59">
        <f t="shared" si="577"/>
        <v>0</v>
      </c>
      <c r="LZ213" s="53"/>
      <c r="MB213" s="78" t="str">
        <f>IF(MB$9="", "", IF(AND(NOT('Personnel Details'!$N$34=""), $B213&gt;='Personnel Details'!$N$34), 'Personnel Details'!$O$34, IF(AND(NOT('Personnel Details'!$I$34=""), $B213&gt;='Personnel Details'!$I$34), 'Personnel Details'!$J$34, 'Personnel Details'!$E$34)))</f>
        <v/>
      </c>
      <c r="MC213" s="59" t="str">
        <f>IF(MB$9="", "", IF(AND(NOT('Personnel Details'!$N$34=""), $B213&gt;='Personnel Details'!$N$34), IF('Personnel Details'!$P$34="","", 'Personnel Details'!$P$34), IF(AND(NOT('Personnel Details'!$I$34=""), $B213&gt;='Personnel Details'!$I$34), IF('Personnel Details'!$K$34="", "", 'Personnel Details'!$K$34), IF('Personnel Details'!$F$34="", "", 'Personnel Details'!$F$34))))</f>
        <v/>
      </c>
      <c r="MD213" s="79" t="str">
        <f>IF(MB$9="", "", IF(AND(NOT('Personnel Details'!$N$34=""), $B213&gt;='Personnel Details'!$N$34), 'Personnel Details'!$Q$34, IF(AND(NOT('Personnel Details'!$I$34=""), $B213&gt;='Personnel Details'!$I$34), 'Personnel Details'!$L$34, 'Personnel Details'!$G$34)))</f>
        <v/>
      </c>
      <c r="ME213" s="59">
        <f t="shared" si="578"/>
        <v>0</v>
      </c>
      <c r="MF213" s="53"/>
      <c r="MH213" s="78" t="str">
        <f>IF(MH$9="", "", IF(AND(NOT('Personnel Details'!$N$35=""), $B213&gt;='Personnel Details'!$N$35), 'Personnel Details'!$O$35, IF(AND(NOT('Personnel Details'!$I$35=""), $B213&gt;='Personnel Details'!$I$35), 'Personnel Details'!$J$35, 'Personnel Details'!$E$35)))</f>
        <v/>
      </c>
      <c r="MI213" s="59" t="str">
        <f>IF(MH$9="", "", IF(AND(NOT('Personnel Details'!$N$35=""), $B213&gt;='Personnel Details'!$N$35), IF('Personnel Details'!$P$35="","", 'Personnel Details'!$P$35), IF(AND(NOT('Personnel Details'!$I$35=""), $B213&gt;='Personnel Details'!$I$35), IF('Personnel Details'!$K$35="", "", 'Personnel Details'!$K$35), IF('Personnel Details'!$F$35="", "", 'Personnel Details'!$F$35))))</f>
        <v/>
      </c>
      <c r="MJ213" s="79" t="str">
        <f>IF(MH$9="", "", IF(AND(NOT('Personnel Details'!$N$35=""), $B213&gt;='Personnel Details'!$N$35), 'Personnel Details'!$Q$35, IF(AND(NOT('Personnel Details'!$I$35=""), $B213&gt;='Personnel Details'!$I$35), 'Personnel Details'!$L$35, 'Personnel Details'!$G$35)))</f>
        <v/>
      </c>
      <c r="MK213" s="59">
        <f t="shared" si="579"/>
        <v>0</v>
      </c>
      <c r="ML213" s="53"/>
      <c r="MN213" s="78" t="str">
        <f>IF(MN$9="", "", IF(AND(NOT('Personnel Details'!$N$36=""), $B213&gt;='Personnel Details'!$N$36), 'Personnel Details'!$O$36, IF(AND(NOT('Personnel Details'!$I$36=""), $B213&gt;='Personnel Details'!$I$36), 'Personnel Details'!$J$36, 'Personnel Details'!$E$36)))</f>
        <v/>
      </c>
      <c r="MO213" s="59" t="str">
        <f>IF(MN$9="", "", IF(AND(NOT('Personnel Details'!$N$36=""), $B213&gt;='Personnel Details'!$N$36), IF('Personnel Details'!$P$36="","", 'Personnel Details'!$P$36), IF(AND(NOT('Personnel Details'!$I$36=""), $B213&gt;='Personnel Details'!$I$36), IF('Personnel Details'!$K$36="", "", 'Personnel Details'!$K$36), IF('Personnel Details'!$F$36="", "", 'Personnel Details'!$F$36))))</f>
        <v/>
      </c>
      <c r="MP213" s="79" t="str">
        <f>IF(MN$9="", "", IF(AND(NOT('Personnel Details'!$N$36=""), $B213&gt;='Personnel Details'!$N$36), 'Personnel Details'!$Q$36, IF(AND(NOT('Personnel Details'!$I$36=""), $B213&gt;='Personnel Details'!$I$36), 'Personnel Details'!$L$36, 'Personnel Details'!$G$36)))</f>
        <v/>
      </c>
      <c r="MQ213" s="59">
        <f t="shared" si="580"/>
        <v>0</v>
      </c>
      <c r="MR213" s="53"/>
      <c r="MT213" s="78" t="str">
        <f>IF(MT$9="", "", IF(AND(NOT('Personnel Details'!$N$37=""), $B213&gt;='Personnel Details'!$N$37), 'Personnel Details'!$O$37, IF(AND(NOT('Personnel Details'!$I$37=""), $B213&gt;='Personnel Details'!$I$37), 'Personnel Details'!$J$37, 'Personnel Details'!$E$37)))</f>
        <v/>
      </c>
      <c r="MU213" s="59" t="str">
        <f>IF(MT$9="", "", IF(AND(NOT('Personnel Details'!$N$37=""), $B213&gt;='Personnel Details'!$N$37), IF('Personnel Details'!$P$37="","", 'Personnel Details'!$P$37), IF(AND(NOT('Personnel Details'!$I$37=""), $B213&gt;='Personnel Details'!$I$37), IF('Personnel Details'!$K$37="", "", 'Personnel Details'!$K$37), IF('Personnel Details'!$F$37="", "", 'Personnel Details'!$F$37))))</f>
        <v/>
      </c>
      <c r="MV213" s="79" t="str">
        <f>IF(MT$9="", "", IF(AND(NOT('Personnel Details'!$N$37=""), $B213&gt;='Personnel Details'!$N$37), 'Personnel Details'!$Q$37, IF(AND(NOT('Personnel Details'!$I$37=""), $B213&gt;='Personnel Details'!$I$37), 'Personnel Details'!$L$37, 'Personnel Details'!$G$37)))</f>
        <v/>
      </c>
      <c r="MW213" s="59">
        <f t="shared" si="581"/>
        <v>0</v>
      </c>
      <c r="MX213" s="53"/>
      <c r="MZ213" s="78" t="str">
        <f>IF(MZ$9="", "", IF(AND(NOT('Personnel Details'!$N$38=""), $B213&gt;='Personnel Details'!$N$38), 'Personnel Details'!$O$38, IF(AND(NOT('Personnel Details'!$I$38=""), $B213&gt;='Personnel Details'!$I$38), 'Personnel Details'!$J$38, 'Personnel Details'!$E$38)))</f>
        <v/>
      </c>
      <c r="NA213" s="59" t="str">
        <f>IF(MZ$9="", "", IF(AND(NOT('Personnel Details'!$N$38=""), $B213&gt;='Personnel Details'!$N$38), IF('Personnel Details'!$P$38="","", 'Personnel Details'!$P$38), IF(AND(NOT('Personnel Details'!$I$38=""), $B213&gt;='Personnel Details'!$I$38), IF('Personnel Details'!$K$38="", "", 'Personnel Details'!$K$38), IF('Personnel Details'!$F$38="", "", 'Personnel Details'!$F$38))))</f>
        <v/>
      </c>
      <c r="NB213" s="79" t="str">
        <f>IF(MZ$9="", "", IF(AND(NOT('Personnel Details'!$N$38=""), $B213&gt;='Personnel Details'!$N$38), 'Personnel Details'!$Q$38, IF(AND(NOT('Personnel Details'!$I$38=""), $B213&gt;='Personnel Details'!$I$38), 'Personnel Details'!$L$38, 'Personnel Details'!$G$38)))</f>
        <v/>
      </c>
      <c r="NC213" s="59">
        <f t="shared" si="582"/>
        <v>0</v>
      </c>
      <c r="ND213" s="53"/>
      <c r="NF213" s="78" t="str">
        <f>IF(NF$9="", "", IF(AND(NOT('Personnel Details'!$N$39=""), $B213&gt;='Personnel Details'!$N$39), 'Personnel Details'!$O$39, IF(AND(NOT('Personnel Details'!$I$39=""), $B213&gt;='Personnel Details'!$I$39), 'Personnel Details'!$J$39, 'Personnel Details'!$E$39)))</f>
        <v/>
      </c>
      <c r="NG213" s="59" t="str">
        <f>IF(NF$9="", "", IF(AND(NOT('Personnel Details'!$N$39=""), $B213&gt;='Personnel Details'!$N$39), IF('Personnel Details'!$P$39="","", 'Personnel Details'!$P$39), IF(AND(NOT('Personnel Details'!$I$39=""), $B213&gt;='Personnel Details'!$I$39), IF('Personnel Details'!$K$39="", "", 'Personnel Details'!$K$39), IF('Personnel Details'!$F$39="", "", 'Personnel Details'!$F$39))))</f>
        <v/>
      </c>
      <c r="NH213" s="79" t="str">
        <f>IF(NF$9="", "", IF(AND(NOT('Personnel Details'!$N$39=""), $B213&gt;='Personnel Details'!$N$39), 'Personnel Details'!$Q$39, IF(AND(NOT('Personnel Details'!$I$39=""), $B213&gt;='Personnel Details'!$I$39), 'Personnel Details'!$L$39, 'Personnel Details'!$G$39)))</f>
        <v/>
      </c>
      <c r="NI213" s="59">
        <f t="shared" si="583"/>
        <v>0</v>
      </c>
      <c r="NJ213" s="53"/>
      <c r="NL213" s="78" t="str">
        <f>IF(NL$9="", "", IF(AND(NOT('Personnel Details'!$N$40=""), $B213&gt;='Personnel Details'!$N$40), 'Personnel Details'!$O$40, IF(AND(NOT('Personnel Details'!$I$40=""), $B213&gt;='Personnel Details'!$I$40), 'Personnel Details'!$J$40, 'Personnel Details'!$E$40)))</f>
        <v/>
      </c>
      <c r="NM213" s="59" t="str">
        <f>IF(NL$9="", "", IF(AND(NOT('Personnel Details'!$N$40=""), $B213&gt;='Personnel Details'!$N$40), IF('Personnel Details'!$P$40="","", 'Personnel Details'!$P$40), IF(AND(NOT('Personnel Details'!$I$40=""), $B213&gt;='Personnel Details'!$I$40), IF('Personnel Details'!$K$40="", "", 'Personnel Details'!$K$40), IF('Personnel Details'!$F$40="", "", 'Personnel Details'!$F$40))))</f>
        <v/>
      </c>
      <c r="NN213" s="79" t="str">
        <f>IF(NL$9="", "", IF(AND(NOT('Personnel Details'!$N$40=""), $B213&gt;='Personnel Details'!$N$40), 'Personnel Details'!$Q$40, IF(AND(NOT('Personnel Details'!$I$40=""), $B213&gt;='Personnel Details'!$I$40), 'Personnel Details'!$L$40, 'Personnel Details'!$G$40)))</f>
        <v/>
      </c>
      <c r="NO213" s="59">
        <f t="shared" si="584"/>
        <v>0</v>
      </c>
      <c r="NP213" s="53"/>
    </row>
    <row r="214" spans="1:380" x14ac:dyDescent="0.25">
      <c r="A214" s="32"/>
      <c r="B214" s="113">
        <f>IFERROR(IF(B213+1&gt;'Personnel Details'!$U$5, "", B213+1), "")</f>
        <v>44034</v>
      </c>
      <c r="C214" s="32"/>
      <c r="D214" s="120"/>
      <c r="E214" s="13" t="str">
        <f t="shared" si="463"/>
        <v/>
      </c>
      <c r="F214" s="13" t="str">
        <f t="shared" si="494"/>
        <v/>
      </c>
      <c r="G214" s="56" t="str">
        <f t="shared" si="585"/>
        <v/>
      </c>
      <c r="H214" s="16" t="str">
        <f t="shared" si="495"/>
        <v/>
      </c>
      <c r="I214" s="32"/>
      <c r="J214" s="120"/>
      <c r="K214" s="62" t="str">
        <f t="shared" si="464"/>
        <v/>
      </c>
      <c r="L214" s="62" t="str">
        <f t="shared" si="496"/>
        <v/>
      </c>
      <c r="M214" s="65" t="str">
        <f t="shared" si="586"/>
        <v/>
      </c>
      <c r="N214" s="68" t="str">
        <f t="shared" si="497"/>
        <v/>
      </c>
      <c r="O214" s="32"/>
      <c r="P214" s="120"/>
      <c r="Q214" s="62" t="str">
        <f t="shared" si="465"/>
        <v/>
      </c>
      <c r="R214" s="62" t="str">
        <f t="shared" si="498"/>
        <v/>
      </c>
      <c r="S214" s="65" t="str">
        <f t="shared" si="587"/>
        <v/>
      </c>
      <c r="T214" s="68" t="str">
        <f t="shared" si="499"/>
        <v/>
      </c>
      <c r="U214" s="32"/>
      <c r="V214" s="120"/>
      <c r="W214" s="62" t="str">
        <f t="shared" si="466"/>
        <v/>
      </c>
      <c r="X214" s="62" t="str">
        <f t="shared" si="500"/>
        <v/>
      </c>
      <c r="Y214" s="65" t="str">
        <f t="shared" si="588"/>
        <v/>
      </c>
      <c r="Z214" s="68" t="str">
        <f t="shared" si="501"/>
        <v/>
      </c>
      <c r="AA214" s="32"/>
      <c r="AB214" s="120"/>
      <c r="AC214" s="62" t="str">
        <f t="shared" si="467"/>
        <v/>
      </c>
      <c r="AD214" s="62" t="str">
        <f t="shared" si="502"/>
        <v/>
      </c>
      <c r="AE214" s="65" t="str">
        <f t="shared" si="589"/>
        <v/>
      </c>
      <c r="AF214" s="68" t="str">
        <f t="shared" si="503"/>
        <v/>
      </c>
      <c r="AG214" s="32"/>
      <c r="AH214" s="120"/>
      <c r="AI214" s="62" t="str">
        <f t="shared" si="468"/>
        <v/>
      </c>
      <c r="AJ214" s="62" t="str">
        <f t="shared" si="504"/>
        <v/>
      </c>
      <c r="AK214" s="65" t="str">
        <f t="shared" si="590"/>
        <v/>
      </c>
      <c r="AL214" s="68" t="str">
        <f t="shared" si="505"/>
        <v/>
      </c>
      <c r="AM214" s="32"/>
      <c r="AN214" s="120"/>
      <c r="AO214" s="62" t="str">
        <f t="shared" si="469"/>
        <v/>
      </c>
      <c r="AP214" s="62" t="str">
        <f t="shared" si="506"/>
        <v/>
      </c>
      <c r="AQ214" s="65" t="str">
        <f t="shared" si="591"/>
        <v/>
      </c>
      <c r="AR214" s="68" t="str">
        <f t="shared" si="507"/>
        <v/>
      </c>
      <c r="AS214" s="32"/>
      <c r="AT214" s="120"/>
      <c r="AU214" s="62" t="str">
        <f t="shared" si="470"/>
        <v/>
      </c>
      <c r="AV214" s="62" t="str">
        <f t="shared" si="508"/>
        <v/>
      </c>
      <c r="AW214" s="65" t="str">
        <f t="shared" si="592"/>
        <v/>
      </c>
      <c r="AX214" s="68" t="str">
        <f t="shared" si="509"/>
        <v/>
      </c>
      <c r="AY214" s="32"/>
      <c r="AZ214" s="120"/>
      <c r="BA214" s="62" t="str">
        <f t="shared" si="471"/>
        <v/>
      </c>
      <c r="BB214" s="62" t="str">
        <f t="shared" si="510"/>
        <v/>
      </c>
      <c r="BC214" s="65" t="str">
        <f t="shared" si="593"/>
        <v/>
      </c>
      <c r="BD214" s="68" t="str">
        <f t="shared" si="511"/>
        <v/>
      </c>
      <c r="BE214" s="32"/>
      <c r="BF214" s="120"/>
      <c r="BG214" s="62" t="str">
        <f t="shared" si="472"/>
        <v/>
      </c>
      <c r="BH214" s="62" t="str">
        <f t="shared" si="512"/>
        <v/>
      </c>
      <c r="BI214" s="65" t="str">
        <f t="shared" si="594"/>
        <v/>
      </c>
      <c r="BJ214" s="68" t="str">
        <f t="shared" si="513"/>
        <v/>
      </c>
      <c r="BK214" s="32"/>
      <c r="BL214" s="120"/>
      <c r="BM214" s="62" t="str">
        <f t="shared" si="473"/>
        <v/>
      </c>
      <c r="BN214" s="62" t="str">
        <f t="shared" si="514"/>
        <v/>
      </c>
      <c r="BO214" s="65" t="str">
        <f t="shared" si="595"/>
        <v/>
      </c>
      <c r="BP214" s="68" t="str">
        <f t="shared" si="515"/>
        <v/>
      </c>
      <c r="BQ214" s="32"/>
      <c r="BR214" s="120"/>
      <c r="BS214" s="62" t="str">
        <f t="shared" si="474"/>
        <v/>
      </c>
      <c r="BT214" s="62" t="str">
        <f t="shared" si="516"/>
        <v/>
      </c>
      <c r="BU214" s="65" t="str">
        <f t="shared" si="596"/>
        <v/>
      </c>
      <c r="BV214" s="68" t="str">
        <f t="shared" si="517"/>
        <v/>
      </c>
      <c r="BW214" s="32"/>
      <c r="BX214" s="120"/>
      <c r="BY214" s="62" t="str">
        <f t="shared" si="475"/>
        <v/>
      </c>
      <c r="BZ214" s="62" t="str">
        <f t="shared" si="518"/>
        <v/>
      </c>
      <c r="CA214" s="65" t="str">
        <f t="shared" si="597"/>
        <v/>
      </c>
      <c r="CB214" s="68" t="str">
        <f t="shared" si="519"/>
        <v/>
      </c>
      <c r="CC214" s="32"/>
      <c r="CD214" s="120"/>
      <c r="CE214" s="62" t="str">
        <f t="shared" si="476"/>
        <v/>
      </c>
      <c r="CF214" s="62" t="str">
        <f t="shared" si="520"/>
        <v/>
      </c>
      <c r="CG214" s="65" t="str">
        <f t="shared" si="598"/>
        <v/>
      </c>
      <c r="CH214" s="68" t="str">
        <f t="shared" si="521"/>
        <v/>
      </c>
      <c r="CI214" s="32"/>
      <c r="CJ214" s="120"/>
      <c r="CK214" s="62" t="str">
        <f t="shared" si="477"/>
        <v/>
      </c>
      <c r="CL214" s="62" t="str">
        <f t="shared" si="522"/>
        <v/>
      </c>
      <c r="CM214" s="65" t="str">
        <f t="shared" si="599"/>
        <v/>
      </c>
      <c r="CN214" s="68" t="str">
        <f t="shared" si="523"/>
        <v/>
      </c>
      <c r="CO214" s="32"/>
      <c r="CP214" s="120"/>
      <c r="CQ214" s="62" t="str">
        <f t="shared" si="478"/>
        <v/>
      </c>
      <c r="CR214" s="62" t="str">
        <f t="shared" si="524"/>
        <v/>
      </c>
      <c r="CS214" s="65" t="str">
        <f t="shared" si="600"/>
        <v/>
      </c>
      <c r="CT214" s="68" t="str">
        <f t="shared" si="525"/>
        <v/>
      </c>
      <c r="CU214" s="32"/>
      <c r="CV214" s="120"/>
      <c r="CW214" s="62" t="str">
        <f t="shared" si="479"/>
        <v/>
      </c>
      <c r="CX214" s="62" t="str">
        <f t="shared" si="526"/>
        <v/>
      </c>
      <c r="CY214" s="65" t="str">
        <f t="shared" si="601"/>
        <v/>
      </c>
      <c r="CZ214" s="68" t="str">
        <f t="shared" si="527"/>
        <v/>
      </c>
      <c r="DA214" s="32"/>
      <c r="DB214" s="120"/>
      <c r="DC214" s="62" t="str">
        <f t="shared" si="480"/>
        <v/>
      </c>
      <c r="DD214" s="62" t="str">
        <f t="shared" si="528"/>
        <v/>
      </c>
      <c r="DE214" s="65" t="str">
        <f t="shared" si="602"/>
        <v/>
      </c>
      <c r="DF214" s="68" t="str">
        <f t="shared" si="529"/>
        <v/>
      </c>
      <c r="DG214" s="32"/>
      <c r="DH214" s="120"/>
      <c r="DI214" s="62" t="str">
        <f t="shared" si="481"/>
        <v/>
      </c>
      <c r="DJ214" s="62" t="str">
        <f t="shared" si="530"/>
        <v/>
      </c>
      <c r="DK214" s="65" t="str">
        <f t="shared" si="603"/>
        <v/>
      </c>
      <c r="DL214" s="68" t="str">
        <f t="shared" si="531"/>
        <v/>
      </c>
      <c r="DM214" s="32"/>
      <c r="DN214" s="120"/>
      <c r="DO214" s="62" t="str">
        <f t="shared" si="482"/>
        <v/>
      </c>
      <c r="DP214" s="62" t="str">
        <f t="shared" si="532"/>
        <v/>
      </c>
      <c r="DQ214" s="65" t="str">
        <f t="shared" si="604"/>
        <v/>
      </c>
      <c r="DR214" s="68" t="str">
        <f t="shared" si="533"/>
        <v/>
      </c>
      <c r="DS214" s="32"/>
      <c r="DT214" s="120"/>
      <c r="DU214" s="62" t="str">
        <f t="shared" si="483"/>
        <v/>
      </c>
      <c r="DV214" s="62" t="str">
        <f t="shared" si="534"/>
        <v/>
      </c>
      <c r="DW214" s="65" t="str">
        <f t="shared" si="605"/>
        <v/>
      </c>
      <c r="DX214" s="68" t="str">
        <f t="shared" si="535"/>
        <v/>
      </c>
      <c r="DY214" s="32"/>
      <c r="DZ214" s="120"/>
      <c r="EA214" s="62" t="str">
        <f t="shared" si="484"/>
        <v/>
      </c>
      <c r="EB214" s="62" t="str">
        <f t="shared" si="536"/>
        <v/>
      </c>
      <c r="EC214" s="65" t="str">
        <f t="shared" si="606"/>
        <v/>
      </c>
      <c r="ED214" s="68" t="str">
        <f t="shared" si="537"/>
        <v/>
      </c>
      <c r="EE214" s="32"/>
      <c r="EF214" s="120"/>
      <c r="EG214" s="62" t="str">
        <f t="shared" si="485"/>
        <v/>
      </c>
      <c r="EH214" s="62" t="str">
        <f t="shared" si="538"/>
        <v/>
      </c>
      <c r="EI214" s="65" t="str">
        <f t="shared" si="607"/>
        <v/>
      </c>
      <c r="EJ214" s="68" t="str">
        <f t="shared" si="539"/>
        <v/>
      </c>
      <c r="EK214" s="32"/>
      <c r="EL214" s="120"/>
      <c r="EM214" s="62" t="str">
        <f t="shared" si="486"/>
        <v/>
      </c>
      <c r="EN214" s="62" t="str">
        <f t="shared" si="540"/>
        <v/>
      </c>
      <c r="EO214" s="65" t="str">
        <f t="shared" si="608"/>
        <v/>
      </c>
      <c r="EP214" s="68" t="str">
        <f t="shared" si="541"/>
        <v/>
      </c>
      <c r="EQ214" s="32"/>
      <c r="ER214" s="120"/>
      <c r="ES214" s="62" t="str">
        <f t="shared" si="487"/>
        <v/>
      </c>
      <c r="ET214" s="62" t="str">
        <f t="shared" si="542"/>
        <v/>
      </c>
      <c r="EU214" s="65" t="str">
        <f t="shared" si="609"/>
        <v/>
      </c>
      <c r="EV214" s="68" t="str">
        <f t="shared" si="543"/>
        <v/>
      </c>
      <c r="EW214" s="32"/>
      <c r="EX214" s="120"/>
      <c r="EY214" s="62" t="str">
        <f t="shared" si="488"/>
        <v/>
      </c>
      <c r="EZ214" s="62" t="str">
        <f t="shared" si="544"/>
        <v/>
      </c>
      <c r="FA214" s="65" t="str">
        <f t="shared" si="610"/>
        <v/>
      </c>
      <c r="FB214" s="68" t="str">
        <f t="shared" si="545"/>
        <v/>
      </c>
      <c r="FC214" s="32"/>
      <c r="FD214" s="120"/>
      <c r="FE214" s="62" t="str">
        <f t="shared" si="489"/>
        <v/>
      </c>
      <c r="FF214" s="62" t="str">
        <f t="shared" si="546"/>
        <v/>
      </c>
      <c r="FG214" s="65" t="str">
        <f t="shared" si="611"/>
        <v/>
      </c>
      <c r="FH214" s="68" t="str">
        <f t="shared" si="547"/>
        <v/>
      </c>
      <c r="FI214" s="32"/>
      <c r="FJ214" s="120"/>
      <c r="FK214" s="62" t="str">
        <f t="shared" si="490"/>
        <v/>
      </c>
      <c r="FL214" s="62" t="str">
        <f t="shared" si="548"/>
        <v/>
      </c>
      <c r="FM214" s="65" t="str">
        <f t="shared" si="612"/>
        <v/>
      </c>
      <c r="FN214" s="68" t="str">
        <f t="shared" si="549"/>
        <v/>
      </c>
      <c r="FO214" s="32"/>
      <c r="FP214" s="120"/>
      <c r="FQ214" s="62" t="str">
        <f t="shared" si="491"/>
        <v/>
      </c>
      <c r="FR214" s="62" t="str">
        <f t="shared" si="550"/>
        <v/>
      </c>
      <c r="FS214" s="65" t="str">
        <f t="shared" si="613"/>
        <v/>
      </c>
      <c r="FT214" s="68" t="str">
        <f t="shared" si="551"/>
        <v/>
      </c>
      <c r="FU214" s="32"/>
      <c r="FV214" s="120"/>
      <c r="FW214" s="62" t="str">
        <f t="shared" si="492"/>
        <v/>
      </c>
      <c r="FX214" s="62" t="str">
        <f t="shared" si="552"/>
        <v/>
      </c>
      <c r="FY214" s="65" t="str">
        <f t="shared" si="614"/>
        <v/>
      </c>
      <c r="FZ214" s="68" t="str">
        <f t="shared" si="553"/>
        <v/>
      </c>
      <c r="GA214" s="32"/>
      <c r="GC214" s="7" t="str">
        <f t="shared" si="554"/>
        <v>Jul 2020</v>
      </c>
      <c r="GD214" s="7" t="str">
        <f t="shared" ca="1" si="493"/>
        <v/>
      </c>
      <c r="GT214" s="71">
        <f>IF(GT$9="", "", IF(AND(NOT('Personnel Details'!$N$11=""), $B214&gt;='Personnel Details'!$N$11), 'Personnel Details'!$O$11, IF(AND(NOT('Personnel Details'!$I$11=""), $B214&gt;='Personnel Details'!$I$11), 'Personnel Details'!$J$11, 'Personnel Details'!$E$11)))</f>
        <v>0.8</v>
      </c>
      <c r="GU214" s="59" t="str">
        <f>IF(GT$9="", "", IF(AND(NOT('Personnel Details'!$N$11=""), $B214&gt;='Personnel Details'!$N$11), IF('Personnel Details'!$P$11="","", 'Personnel Details'!$P$11), IF(AND(NOT('Personnel Details'!$I$11=""), $B214&gt;='Personnel Details'!$I$11), IF('Personnel Details'!$K$11="", "", 'Personnel Details'!$K$11), IF('Personnel Details'!$F$11="", "", 'Personnel Details'!$F$11))))</f>
        <v/>
      </c>
      <c r="GV214" s="74">
        <f>IF(GT$9="", "", IF(AND(NOT('Personnel Details'!$N$11=""), $B214&gt;='Personnel Details'!$N$11), 'Personnel Details'!$Q$11, IF(AND(NOT('Personnel Details'!$I$11=""), $B214&gt;='Personnel Details'!$I$11), 'Personnel Details'!$L$11, 'Personnel Details'!$G$11)))</f>
        <v>0</v>
      </c>
      <c r="GW214" s="59">
        <f t="shared" si="555"/>
        <v>0</v>
      </c>
      <c r="GX214" s="53"/>
      <c r="GZ214" s="78">
        <f>IF(GZ$9="", "", IF(AND(NOT('Personnel Details'!$N$12=""), $B214&gt;='Personnel Details'!$N$12), 'Personnel Details'!$O$12, IF(AND(NOT('Personnel Details'!$I$12=""), $B214&gt;='Personnel Details'!$I$12), 'Personnel Details'!$J$12, 'Personnel Details'!$E$12)))</f>
        <v>0.8</v>
      </c>
      <c r="HA214" s="59" t="str">
        <f>IF(GZ$9="", "", IF(AND(NOT('Personnel Details'!$N$12=""), $B214&gt;='Personnel Details'!$N$12), IF('Personnel Details'!$P$12="","", 'Personnel Details'!$P$12), IF(AND(NOT('Personnel Details'!$I$12=""), $B214&gt;='Personnel Details'!$I$12), IF('Personnel Details'!$K$12="", "", 'Personnel Details'!$K$12), IF('Personnel Details'!$F$12="", "", 'Personnel Details'!$F$12))))</f>
        <v/>
      </c>
      <c r="HB214" s="79">
        <f>IF(GZ$9="", "", IF(AND(NOT('Personnel Details'!$N$12=""), $B214&gt;='Personnel Details'!$N$12), 'Personnel Details'!$Q$12, IF(AND(NOT('Personnel Details'!$I$12=""), $B214&gt;='Personnel Details'!$I$12), 'Personnel Details'!$L$12, 'Personnel Details'!$G$12)))</f>
        <v>0</v>
      </c>
      <c r="HC214" s="59">
        <f t="shared" si="556"/>
        <v>0</v>
      </c>
      <c r="HD214" s="53"/>
      <c r="HF214" s="78">
        <f>IF(HF$9="", "", IF(AND(NOT('Personnel Details'!$N$13=""), $B214&gt;='Personnel Details'!$N$13), 'Personnel Details'!$O$13, IF(AND(NOT('Personnel Details'!$I$13=""), $B214&gt;='Personnel Details'!$I$13), 'Personnel Details'!$J$13, 'Personnel Details'!$E$13)))</f>
        <v>0.8</v>
      </c>
      <c r="HG214" s="59" t="str">
        <f>IF(HF$9="", "", IF(AND(NOT('Personnel Details'!$N$13=""), $B214&gt;='Personnel Details'!$N$13), IF('Personnel Details'!$P$13="","", 'Personnel Details'!$P$13), IF(AND(NOT('Personnel Details'!$I$13=""), $B214&gt;='Personnel Details'!$I$13), IF('Personnel Details'!$K$13="", "", 'Personnel Details'!$K$13), IF('Personnel Details'!$F$13="", "", 'Personnel Details'!$F$13))))</f>
        <v/>
      </c>
      <c r="HH214" s="79">
        <f>IF(HF$9="", "", IF(AND(NOT('Personnel Details'!$N$13=""), $B214&gt;='Personnel Details'!$N$13), 'Personnel Details'!$Q$13, IF(AND(NOT('Personnel Details'!$I$13=""), $B214&gt;='Personnel Details'!$I$13), 'Personnel Details'!$L$13, 'Personnel Details'!$G$13)))</f>
        <v>0</v>
      </c>
      <c r="HI214" s="59">
        <f t="shared" si="557"/>
        <v>0</v>
      </c>
      <c r="HJ214" s="53"/>
      <c r="HL214" s="78">
        <f>IF(HL$9="", "", IF(AND(NOT('Personnel Details'!$N$14=""), $B214&gt;='Personnel Details'!$N$14), 'Personnel Details'!$O$14, IF(AND(NOT('Personnel Details'!$I$14=""), $B214&gt;='Personnel Details'!$I$14), 'Personnel Details'!$J$14, 'Personnel Details'!$E$14)))</f>
        <v>0.8</v>
      </c>
      <c r="HM214" s="59">
        <f>IF(HL$9="", "", IF(AND(NOT('Personnel Details'!$N$14=""), $B214&gt;='Personnel Details'!$N$14), IF('Personnel Details'!$P$14="","", 'Personnel Details'!$P$14), IF(AND(NOT('Personnel Details'!$I$14=""), $B214&gt;='Personnel Details'!$I$14), IF('Personnel Details'!$K$14="", "", 'Personnel Details'!$K$14), IF('Personnel Details'!$F$14="", "", 'Personnel Details'!$F$14))))</f>
        <v>2000</v>
      </c>
      <c r="HN214" s="79">
        <f>IF(HL$9="", "", IF(AND(NOT('Personnel Details'!$N$14=""), $B214&gt;='Personnel Details'!$N$14), 'Personnel Details'!$Q$14, IF(AND(NOT('Personnel Details'!$I$14=""), $B214&gt;='Personnel Details'!$I$14), 'Personnel Details'!$L$14, 'Personnel Details'!$G$14)))</f>
        <v>0.85</v>
      </c>
      <c r="HO214" s="59">
        <f t="shared" si="558"/>
        <v>0</v>
      </c>
      <c r="HP214" s="53"/>
      <c r="HR214" s="78" t="str">
        <f>IF(HR$9="", "", IF(AND(NOT('Personnel Details'!$N$15=""), $B214&gt;='Personnel Details'!$N$15), 'Personnel Details'!$O$15, IF(AND(NOT('Personnel Details'!$I$15=""), $B214&gt;='Personnel Details'!$I$15), 'Personnel Details'!$J$15, 'Personnel Details'!$E$15)))</f>
        <v/>
      </c>
      <c r="HS214" s="59" t="str">
        <f>IF(HR$9="", "", IF(AND(NOT('Personnel Details'!$N$15=""), $B214&gt;='Personnel Details'!$N$15), IF('Personnel Details'!$P$15="","", 'Personnel Details'!$P$15), IF(AND(NOT('Personnel Details'!$I$15=""), $B214&gt;='Personnel Details'!$I$15), IF('Personnel Details'!$K$15="", "", 'Personnel Details'!$K$15), IF('Personnel Details'!$F$15="", "", 'Personnel Details'!$F$15))))</f>
        <v/>
      </c>
      <c r="HT214" s="79" t="str">
        <f>IF(HR$9="", "", IF(AND(NOT('Personnel Details'!$N$15=""), $B214&gt;='Personnel Details'!$N$15), 'Personnel Details'!$Q$15, IF(AND(NOT('Personnel Details'!$I$15=""), $B214&gt;='Personnel Details'!$I$15), 'Personnel Details'!$L$15, 'Personnel Details'!$G$15)))</f>
        <v/>
      </c>
      <c r="HU214" s="59">
        <f t="shared" si="559"/>
        <v>0</v>
      </c>
      <c r="HV214" s="53"/>
      <c r="HX214" s="78" t="str">
        <f>IF(HX$9="", "", IF(AND(NOT('Personnel Details'!$N$16=""), $B214&gt;='Personnel Details'!$N$16), 'Personnel Details'!$O$16, IF(AND(NOT('Personnel Details'!$I$16=""), $B214&gt;='Personnel Details'!$I$16), 'Personnel Details'!$J$16, 'Personnel Details'!$E$16)))</f>
        <v/>
      </c>
      <c r="HY214" s="59" t="str">
        <f>IF(HX$9="", "", IF(AND(NOT('Personnel Details'!$N$16=""), $B214&gt;='Personnel Details'!$N$16), IF('Personnel Details'!$P$16="","", 'Personnel Details'!$P$16), IF(AND(NOT('Personnel Details'!$I$16=""), $B214&gt;='Personnel Details'!$I$16), IF('Personnel Details'!$K$16="", "", 'Personnel Details'!$K$16), IF('Personnel Details'!$F$16="", "", 'Personnel Details'!$F$16))))</f>
        <v/>
      </c>
      <c r="HZ214" s="79" t="str">
        <f>IF(HX$9="", "", IF(AND(NOT('Personnel Details'!$N$16=""), $B214&gt;='Personnel Details'!$N$16), 'Personnel Details'!$Q$16, IF(AND(NOT('Personnel Details'!$I$16=""), $B214&gt;='Personnel Details'!$I$16), 'Personnel Details'!$L$16, 'Personnel Details'!$G$16)))</f>
        <v/>
      </c>
      <c r="IA214" s="59">
        <f t="shared" si="560"/>
        <v>0</v>
      </c>
      <c r="IB214" s="53"/>
      <c r="ID214" s="78" t="str">
        <f>IF(ID$9="", "", IF(AND(NOT('Personnel Details'!$N$17=""), $B214&gt;='Personnel Details'!$N$17), 'Personnel Details'!$O$17, IF(AND(NOT('Personnel Details'!$I$17=""), $B214&gt;='Personnel Details'!$I$17), 'Personnel Details'!$J$17, 'Personnel Details'!$E$17)))</f>
        <v/>
      </c>
      <c r="IE214" s="59" t="str">
        <f>IF(ID$9="", "", IF(AND(NOT('Personnel Details'!$N$17=""), $B214&gt;='Personnel Details'!$N$17), IF('Personnel Details'!$P$17="","", 'Personnel Details'!$P$17), IF(AND(NOT('Personnel Details'!$I$17=""), $B214&gt;='Personnel Details'!$I$17), IF('Personnel Details'!$K$17="", "", 'Personnel Details'!$K$17), IF('Personnel Details'!$F$17="", "", 'Personnel Details'!$F$17))))</f>
        <v/>
      </c>
      <c r="IF214" s="79" t="str">
        <f>IF(ID$9="", "", IF(AND(NOT('Personnel Details'!$N$17=""), $B214&gt;='Personnel Details'!$N$17), 'Personnel Details'!$Q$17, IF(AND(NOT('Personnel Details'!$I$17=""), $B214&gt;='Personnel Details'!$I$17), 'Personnel Details'!$L$17, 'Personnel Details'!$G$17)))</f>
        <v/>
      </c>
      <c r="IG214" s="59">
        <f t="shared" si="561"/>
        <v>0</v>
      </c>
      <c r="IH214" s="53"/>
      <c r="IJ214" s="78" t="str">
        <f>IF(IJ$9="", "", IF(AND(NOT('Personnel Details'!$N$18=""), $B214&gt;='Personnel Details'!$N$18), 'Personnel Details'!$O$18, IF(AND(NOT('Personnel Details'!$I$18=""), $B214&gt;='Personnel Details'!$I$18), 'Personnel Details'!$J$18, 'Personnel Details'!$E$18)))</f>
        <v/>
      </c>
      <c r="IK214" s="59" t="str">
        <f>IF(IJ$9="", "", IF(AND(NOT('Personnel Details'!$N$18=""), $B214&gt;='Personnel Details'!$N$18), IF('Personnel Details'!$P$18="","", 'Personnel Details'!$P$18), IF(AND(NOT('Personnel Details'!$I$18=""), $B214&gt;='Personnel Details'!$I$18), IF('Personnel Details'!$K$18="", "", 'Personnel Details'!$K$18), IF('Personnel Details'!$F$18="", "", 'Personnel Details'!$F$18))))</f>
        <v/>
      </c>
      <c r="IL214" s="79" t="str">
        <f>IF(IJ$9="", "", IF(AND(NOT('Personnel Details'!$N$18=""), $B214&gt;='Personnel Details'!$N$18), 'Personnel Details'!$Q$18, IF(AND(NOT('Personnel Details'!$I$18=""), $B214&gt;='Personnel Details'!$I$18), 'Personnel Details'!$L$18, 'Personnel Details'!$G$18)))</f>
        <v/>
      </c>
      <c r="IM214" s="59">
        <f t="shared" si="562"/>
        <v>0</v>
      </c>
      <c r="IN214" s="53"/>
      <c r="IP214" s="78" t="str">
        <f>IF(IP$9="", "", IF(AND(NOT('Personnel Details'!$N$19=""), $B214&gt;='Personnel Details'!$N$19), 'Personnel Details'!$O$19, IF(AND(NOT('Personnel Details'!$I$19=""), $B214&gt;='Personnel Details'!$I$19), 'Personnel Details'!$J$19, 'Personnel Details'!$E$19)))</f>
        <v/>
      </c>
      <c r="IQ214" s="59" t="str">
        <f>IF(IP$9="", "", IF(AND(NOT('Personnel Details'!$N$19=""), $B214&gt;='Personnel Details'!$N$19), IF('Personnel Details'!$P$19="","", 'Personnel Details'!$P$19), IF(AND(NOT('Personnel Details'!$I$19=""), $B214&gt;='Personnel Details'!$I$19), IF('Personnel Details'!$K$19="", "", 'Personnel Details'!$K$19), IF('Personnel Details'!$F$19="", "", 'Personnel Details'!$F$19))))</f>
        <v/>
      </c>
      <c r="IR214" s="79" t="str">
        <f>IF(IP$9="", "", IF(AND(NOT('Personnel Details'!$N$19=""), $B214&gt;='Personnel Details'!$N$19), 'Personnel Details'!$Q$19, IF(AND(NOT('Personnel Details'!$I$19=""), $B214&gt;='Personnel Details'!$I$19), 'Personnel Details'!$L$19, 'Personnel Details'!$G$19)))</f>
        <v/>
      </c>
      <c r="IS214" s="59">
        <f t="shared" si="563"/>
        <v>0</v>
      </c>
      <c r="IT214" s="53"/>
      <c r="IV214" s="78" t="str">
        <f>IF(IV$9="", "", IF(AND(NOT('Personnel Details'!$N$20=""), $B214&gt;='Personnel Details'!$N$20), 'Personnel Details'!$O$20, IF(AND(NOT('Personnel Details'!$I$20=""), $B214&gt;='Personnel Details'!$I$20), 'Personnel Details'!$J$20, 'Personnel Details'!$E$20)))</f>
        <v/>
      </c>
      <c r="IW214" s="59" t="str">
        <f>IF(IV$9="", "", IF(AND(NOT('Personnel Details'!$N$20=""), $B214&gt;='Personnel Details'!$N$20), IF('Personnel Details'!$P$20="","", 'Personnel Details'!$P$20), IF(AND(NOT('Personnel Details'!$I$20=""), $B214&gt;='Personnel Details'!$I$20), IF('Personnel Details'!$K$20="", "", 'Personnel Details'!$K$20), IF('Personnel Details'!$F$20="", "", 'Personnel Details'!$F$20))))</f>
        <v/>
      </c>
      <c r="IX214" s="79" t="str">
        <f>IF(IV$9="", "", IF(AND(NOT('Personnel Details'!$N$20=""), $B214&gt;='Personnel Details'!$N$20), 'Personnel Details'!$Q$20, IF(AND(NOT('Personnel Details'!$I$20=""), $B214&gt;='Personnel Details'!$I$20), 'Personnel Details'!$L$20, 'Personnel Details'!$G$20)))</f>
        <v/>
      </c>
      <c r="IY214" s="59">
        <f t="shared" si="564"/>
        <v>0</v>
      </c>
      <c r="IZ214" s="53"/>
      <c r="JB214" s="78" t="str">
        <f>IF(JB$9="", "", IF(AND(NOT('Personnel Details'!$N$21=""), $B214&gt;='Personnel Details'!$N$21), 'Personnel Details'!$O$21, IF(AND(NOT('Personnel Details'!$I$21=""), $B214&gt;='Personnel Details'!$I$21), 'Personnel Details'!$J$21, 'Personnel Details'!$E$21)))</f>
        <v/>
      </c>
      <c r="JC214" s="59" t="str">
        <f>IF(JB$9="", "", IF(AND(NOT('Personnel Details'!$N$21=""), $B214&gt;='Personnel Details'!$N$21), IF('Personnel Details'!$P$21="","", 'Personnel Details'!$P$21), IF(AND(NOT('Personnel Details'!$I$21=""), $B214&gt;='Personnel Details'!$I$21), IF('Personnel Details'!$K$21="", "", 'Personnel Details'!$K$21), IF('Personnel Details'!$F$21="", "", 'Personnel Details'!$F$21))))</f>
        <v/>
      </c>
      <c r="JD214" s="79" t="str">
        <f>IF(JB$9="", "", IF(AND(NOT('Personnel Details'!$N$21=""), $B214&gt;='Personnel Details'!$N$21), 'Personnel Details'!$Q$21, IF(AND(NOT('Personnel Details'!$I$21=""), $B214&gt;='Personnel Details'!$I$21), 'Personnel Details'!$L$21, 'Personnel Details'!$G$21)))</f>
        <v/>
      </c>
      <c r="JE214" s="59">
        <f t="shared" si="565"/>
        <v>0</v>
      </c>
      <c r="JF214" s="53"/>
      <c r="JH214" s="78" t="str">
        <f>IF(JH$9="", "", IF(AND(NOT('Personnel Details'!$N$22=""), $B214&gt;='Personnel Details'!$N$22), 'Personnel Details'!$O$22, IF(AND(NOT('Personnel Details'!$I$22=""), $B214&gt;='Personnel Details'!$I$22), 'Personnel Details'!$J$22, 'Personnel Details'!$E$22)))</f>
        <v/>
      </c>
      <c r="JI214" s="59" t="str">
        <f>IF(JH$9="", "", IF(AND(NOT('Personnel Details'!$N$22=""), $B214&gt;='Personnel Details'!$N$22), IF('Personnel Details'!$P$22="","", 'Personnel Details'!$P$22), IF(AND(NOT('Personnel Details'!$I$22=""), $B214&gt;='Personnel Details'!$I$22), IF('Personnel Details'!$K$22="", "", 'Personnel Details'!$K$22), IF('Personnel Details'!$F$22="", "", 'Personnel Details'!$F$22))))</f>
        <v/>
      </c>
      <c r="JJ214" s="79" t="str">
        <f>IF(JH$9="", "", IF(AND(NOT('Personnel Details'!$N$22=""), $B214&gt;='Personnel Details'!$N$22), 'Personnel Details'!$Q$22, IF(AND(NOT('Personnel Details'!$I$22=""), $B214&gt;='Personnel Details'!$I$22), 'Personnel Details'!$L$22, 'Personnel Details'!$G$22)))</f>
        <v/>
      </c>
      <c r="JK214" s="59">
        <f t="shared" si="566"/>
        <v>0</v>
      </c>
      <c r="JL214" s="53"/>
      <c r="JN214" s="78" t="str">
        <f>IF(JN$9="", "", IF(AND(NOT('Personnel Details'!$N$23=""), $B214&gt;='Personnel Details'!$N$23), 'Personnel Details'!$O$23, IF(AND(NOT('Personnel Details'!$I$23=""), $B214&gt;='Personnel Details'!$I$23), 'Personnel Details'!$J$23, 'Personnel Details'!$E$23)))</f>
        <v/>
      </c>
      <c r="JO214" s="59" t="str">
        <f>IF(JN$9="", "", IF(AND(NOT('Personnel Details'!$N$23=""), $B214&gt;='Personnel Details'!$N$23), IF('Personnel Details'!$P$23="","", 'Personnel Details'!$P$23), IF(AND(NOT('Personnel Details'!$I$23=""), $B214&gt;='Personnel Details'!$I$23), IF('Personnel Details'!$K$23="", "", 'Personnel Details'!$K$23), IF('Personnel Details'!$F$23="", "", 'Personnel Details'!$F$23))))</f>
        <v/>
      </c>
      <c r="JP214" s="79" t="str">
        <f>IF(JN$9="", "", IF(AND(NOT('Personnel Details'!$N$23=""), $B214&gt;='Personnel Details'!$N$23), 'Personnel Details'!$Q$23, IF(AND(NOT('Personnel Details'!$I$23=""), $B214&gt;='Personnel Details'!$I$23), 'Personnel Details'!$L$23, 'Personnel Details'!$G$23)))</f>
        <v/>
      </c>
      <c r="JQ214" s="59">
        <f t="shared" si="567"/>
        <v>0</v>
      </c>
      <c r="JR214" s="53"/>
      <c r="JT214" s="78" t="str">
        <f>IF(JT$9="", "", IF(AND(NOT('Personnel Details'!$N$24=""), $B214&gt;='Personnel Details'!$N$24), 'Personnel Details'!$O$24, IF(AND(NOT('Personnel Details'!$I$24=""), $B214&gt;='Personnel Details'!$I$24), 'Personnel Details'!$J$24, 'Personnel Details'!$E$24)))</f>
        <v/>
      </c>
      <c r="JU214" s="59" t="str">
        <f>IF(JT$9="", "", IF(AND(NOT('Personnel Details'!$N$24=""), $B214&gt;='Personnel Details'!$N$24), IF('Personnel Details'!$P$24="","", 'Personnel Details'!$P$24), IF(AND(NOT('Personnel Details'!$I$24=""), $B214&gt;='Personnel Details'!$I$24), IF('Personnel Details'!$K$24="", "", 'Personnel Details'!$K$24), IF('Personnel Details'!$F$24="", "", 'Personnel Details'!$F$24))))</f>
        <v/>
      </c>
      <c r="JV214" s="79" t="str">
        <f>IF(JT$9="", "", IF(AND(NOT('Personnel Details'!$N$24=""), $B214&gt;='Personnel Details'!$N$24), 'Personnel Details'!$Q$24, IF(AND(NOT('Personnel Details'!$I$24=""), $B214&gt;='Personnel Details'!$I$24), 'Personnel Details'!$L$24, 'Personnel Details'!$G$24)))</f>
        <v/>
      </c>
      <c r="JW214" s="59">
        <f t="shared" si="568"/>
        <v>0</v>
      </c>
      <c r="JX214" s="53"/>
      <c r="JZ214" s="78" t="str">
        <f>IF(JZ$9="", "", IF(AND(NOT('Personnel Details'!$N$25=""), $B214&gt;='Personnel Details'!$N$25), 'Personnel Details'!$O$25, IF(AND(NOT('Personnel Details'!$I$25=""), $B214&gt;='Personnel Details'!$I$25), 'Personnel Details'!$J$25, 'Personnel Details'!$E$25)))</f>
        <v/>
      </c>
      <c r="KA214" s="59" t="str">
        <f>IF(JZ$9="", "", IF(AND(NOT('Personnel Details'!$N$25=""), $B214&gt;='Personnel Details'!$N$25), IF('Personnel Details'!$P$25="","", 'Personnel Details'!$P$25), IF(AND(NOT('Personnel Details'!$I$25=""), $B214&gt;='Personnel Details'!$I$25), IF('Personnel Details'!$K$25="", "", 'Personnel Details'!$K$25), IF('Personnel Details'!$F$25="", "", 'Personnel Details'!$F$25))))</f>
        <v/>
      </c>
      <c r="KB214" s="79" t="str">
        <f>IF(JZ$9="", "", IF(AND(NOT('Personnel Details'!$N$25=""), $B214&gt;='Personnel Details'!$N$25), 'Personnel Details'!$Q$25, IF(AND(NOT('Personnel Details'!$I$25=""), $B214&gt;='Personnel Details'!$I$25), 'Personnel Details'!$L$25, 'Personnel Details'!$G$25)))</f>
        <v/>
      </c>
      <c r="KC214" s="59">
        <f t="shared" si="569"/>
        <v>0</v>
      </c>
      <c r="KD214" s="53"/>
      <c r="KF214" s="78" t="str">
        <f>IF(KF$9="", "", IF(AND(NOT('Personnel Details'!$N$26=""), $B214&gt;='Personnel Details'!$N$26), 'Personnel Details'!$O$26, IF(AND(NOT('Personnel Details'!$I$26=""), $B214&gt;='Personnel Details'!$I$26), 'Personnel Details'!$J$26, 'Personnel Details'!$E$26)))</f>
        <v/>
      </c>
      <c r="KG214" s="59" t="str">
        <f>IF(KF$9="", "", IF(AND(NOT('Personnel Details'!$N$26=""), $B214&gt;='Personnel Details'!$N$26), IF('Personnel Details'!$P$26="","", 'Personnel Details'!$P$26), IF(AND(NOT('Personnel Details'!$I$26=""), $B214&gt;='Personnel Details'!$I$26), IF('Personnel Details'!$K$26="", "", 'Personnel Details'!$K$26), IF('Personnel Details'!$F$26="", "", 'Personnel Details'!$F$26))))</f>
        <v/>
      </c>
      <c r="KH214" s="79" t="str">
        <f>IF(KF$9="", "", IF(AND(NOT('Personnel Details'!$N$26=""), $B214&gt;='Personnel Details'!$N$26), 'Personnel Details'!$Q$26, IF(AND(NOT('Personnel Details'!$I$26=""), $B214&gt;='Personnel Details'!$I$26), 'Personnel Details'!$L$26, 'Personnel Details'!$G$26)))</f>
        <v/>
      </c>
      <c r="KI214" s="59">
        <f t="shared" si="570"/>
        <v>0</v>
      </c>
      <c r="KJ214" s="53"/>
      <c r="KL214" s="78" t="str">
        <f>IF(KL$9="", "", IF(AND(NOT('Personnel Details'!$N$27=""), $B214&gt;='Personnel Details'!$N$27), 'Personnel Details'!$O$27, IF(AND(NOT('Personnel Details'!$I$27=""), $B214&gt;='Personnel Details'!$I$27), 'Personnel Details'!$J$27, 'Personnel Details'!$E$27)))</f>
        <v/>
      </c>
      <c r="KM214" s="59" t="str">
        <f>IF(KL$9="", "", IF(AND(NOT('Personnel Details'!$N$27=""), $B214&gt;='Personnel Details'!$N$27), IF('Personnel Details'!$P$27="","", 'Personnel Details'!$P$27), IF(AND(NOT('Personnel Details'!$I$27=""), $B214&gt;='Personnel Details'!$I$27), IF('Personnel Details'!$K$27="", "", 'Personnel Details'!$K$27), IF('Personnel Details'!$F$27="", "", 'Personnel Details'!$F$27))))</f>
        <v/>
      </c>
      <c r="KN214" s="79" t="str">
        <f>IF(KL$9="", "", IF(AND(NOT('Personnel Details'!$N$27=""), $B214&gt;='Personnel Details'!$N$27), 'Personnel Details'!$Q$27, IF(AND(NOT('Personnel Details'!$I$27=""), $B214&gt;='Personnel Details'!$I$27), 'Personnel Details'!$L$27, 'Personnel Details'!$G$27)))</f>
        <v/>
      </c>
      <c r="KO214" s="59">
        <f t="shared" si="571"/>
        <v>0</v>
      </c>
      <c r="KP214" s="53"/>
      <c r="KR214" s="78" t="str">
        <f>IF(KR$9="", "", IF(AND(NOT('Personnel Details'!$N$28=""), $B214&gt;='Personnel Details'!$N$28), 'Personnel Details'!$O$28, IF(AND(NOT('Personnel Details'!$I$28=""), $B214&gt;='Personnel Details'!$I$28), 'Personnel Details'!$J$28, 'Personnel Details'!$E$28)))</f>
        <v/>
      </c>
      <c r="KS214" s="59" t="str">
        <f>IF(KR$9="", "", IF(AND(NOT('Personnel Details'!$N$28=""), $B214&gt;='Personnel Details'!$N$28), IF('Personnel Details'!$P$28="","", 'Personnel Details'!$P$28), IF(AND(NOT('Personnel Details'!$I$28=""), $B214&gt;='Personnel Details'!$I$28), IF('Personnel Details'!$K$28="", "", 'Personnel Details'!$K$28), IF('Personnel Details'!$F$28="", "", 'Personnel Details'!$F$28))))</f>
        <v/>
      </c>
      <c r="KT214" s="79" t="str">
        <f>IF(KR$9="", "", IF(AND(NOT('Personnel Details'!$N$28=""), $B214&gt;='Personnel Details'!$N$28), 'Personnel Details'!$Q$28, IF(AND(NOT('Personnel Details'!$I$28=""), $B214&gt;='Personnel Details'!$I$28), 'Personnel Details'!$L$28, 'Personnel Details'!$G$28)))</f>
        <v/>
      </c>
      <c r="KU214" s="59">
        <f t="shared" si="572"/>
        <v>0</v>
      </c>
      <c r="KV214" s="53"/>
      <c r="KX214" s="78" t="str">
        <f>IF(KX$9="", "", IF(AND(NOT('Personnel Details'!$N$29=""), $B214&gt;='Personnel Details'!$N$29), 'Personnel Details'!$O$29, IF(AND(NOT('Personnel Details'!$I$29=""), $B214&gt;='Personnel Details'!$I$29), 'Personnel Details'!$J$29, 'Personnel Details'!$E$29)))</f>
        <v/>
      </c>
      <c r="KY214" s="59" t="str">
        <f>IF(KX$9="", "", IF(AND(NOT('Personnel Details'!$N$29=""), $B214&gt;='Personnel Details'!$N$29), IF('Personnel Details'!$P$29="","", 'Personnel Details'!$P$29), IF(AND(NOT('Personnel Details'!$I$29=""), $B214&gt;='Personnel Details'!$I$29), IF('Personnel Details'!$K$29="", "", 'Personnel Details'!$K$29), IF('Personnel Details'!$F$29="", "", 'Personnel Details'!$F$29))))</f>
        <v/>
      </c>
      <c r="KZ214" s="79" t="str">
        <f>IF(KX$9="", "", IF(AND(NOT('Personnel Details'!$N$29=""), $B214&gt;='Personnel Details'!$N$29), 'Personnel Details'!$Q$29, IF(AND(NOT('Personnel Details'!$I$29=""), $B214&gt;='Personnel Details'!$I$29), 'Personnel Details'!$L$29, 'Personnel Details'!$G$29)))</f>
        <v/>
      </c>
      <c r="LA214" s="59">
        <f t="shared" si="573"/>
        <v>0</v>
      </c>
      <c r="LB214" s="53"/>
      <c r="LD214" s="78" t="str">
        <f>IF(LD$9="", "", IF(AND(NOT('Personnel Details'!$N$30=""), $B214&gt;='Personnel Details'!$N$30), 'Personnel Details'!$O$30, IF(AND(NOT('Personnel Details'!$I$30=""), $B214&gt;='Personnel Details'!$I$30), 'Personnel Details'!$J$30, 'Personnel Details'!$E$30)))</f>
        <v/>
      </c>
      <c r="LE214" s="59" t="str">
        <f>IF(LD$9="", "", IF(AND(NOT('Personnel Details'!$N$30=""), $B214&gt;='Personnel Details'!$N$30), IF('Personnel Details'!$P$30="","", 'Personnel Details'!$P$30), IF(AND(NOT('Personnel Details'!$I$30=""), $B214&gt;='Personnel Details'!$I$30), IF('Personnel Details'!$K$30="", "", 'Personnel Details'!$K$30), IF('Personnel Details'!$F$30="", "", 'Personnel Details'!$F$30))))</f>
        <v/>
      </c>
      <c r="LF214" s="79" t="str">
        <f>IF(LD$9="", "", IF(AND(NOT('Personnel Details'!$N$30=""), $B214&gt;='Personnel Details'!$N$30), 'Personnel Details'!$Q$30, IF(AND(NOT('Personnel Details'!$I$30=""), $B214&gt;='Personnel Details'!$I$30), 'Personnel Details'!$L$30, 'Personnel Details'!$G$30)))</f>
        <v/>
      </c>
      <c r="LG214" s="59">
        <f t="shared" si="574"/>
        <v>0</v>
      </c>
      <c r="LH214" s="53"/>
      <c r="LJ214" s="78" t="str">
        <f>IF(LJ$9="", "", IF(AND(NOT('Personnel Details'!$N$31=""), $B214&gt;='Personnel Details'!$N$31), 'Personnel Details'!$O$31, IF(AND(NOT('Personnel Details'!$I$31=""), $B214&gt;='Personnel Details'!$I$31), 'Personnel Details'!$J$31, 'Personnel Details'!$E$31)))</f>
        <v/>
      </c>
      <c r="LK214" s="59" t="str">
        <f>IF(LJ$9="", "", IF(AND(NOT('Personnel Details'!$N$31=""), $B214&gt;='Personnel Details'!$N$31), IF('Personnel Details'!$P$31="","", 'Personnel Details'!$P$31), IF(AND(NOT('Personnel Details'!$I$31=""), $B214&gt;='Personnel Details'!$I$31), IF('Personnel Details'!$K$31="", "", 'Personnel Details'!$K$31), IF('Personnel Details'!$F$31="", "", 'Personnel Details'!$F$31))))</f>
        <v/>
      </c>
      <c r="LL214" s="79" t="str">
        <f>IF(LJ$9="", "", IF(AND(NOT('Personnel Details'!$N$31=""), $B214&gt;='Personnel Details'!$N$31), 'Personnel Details'!$Q$31, IF(AND(NOT('Personnel Details'!$I$31=""), $B214&gt;='Personnel Details'!$I$31), 'Personnel Details'!$L$31, 'Personnel Details'!$G$31)))</f>
        <v/>
      </c>
      <c r="LM214" s="59">
        <f t="shared" si="575"/>
        <v>0</v>
      </c>
      <c r="LN214" s="53"/>
      <c r="LP214" s="78" t="str">
        <f>IF(LP$9="", "", IF(AND(NOT('Personnel Details'!$N$32=""), $B214&gt;='Personnel Details'!$N$32), 'Personnel Details'!$O$32, IF(AND(NOT('Personnel Details'!$I$32=""), $B214&gt;='Personnel Details'!$I$32), 'Personnel Details'!$J$32, 'Personnel Details'!$E$32)))</f>
        <v/>
      </c>
      <c r="LQ214" s="59" t="str">
        <f>IF(LP$9="", "", IF(AND(NOT('Personnel Details'!$N$32=""), $B214&gt;='Personnel Details'!$N$32), IF('Personnel Details'!$P$32="","", 'Personnel Details'!$P$32), IF(AND(NOT('Personnel Details'!$I$32=""), $B214&gt;='Personnel Details'!$I$32), IF('Personnel Details'!$K$32="", "", 'Personnel Details'!$K$32), IF('Personnel Details'!$F$32="", "", 'Personnel Details'!$F$32))))</f>
        <v/>
      </c>
      <c r="LR214" s="79" t="str">
        <f>IF(LP$9="", "", IF(AND(NOT('Personnel Details'!$N$32=""), $B214&gt;='Personnel Details'!$N$32), 'Personnel Details'!$Q$32, IF(AND(NOT('Personnel Details'!$I$32=""), $B214&gt;='Personnel Details'!$I$32), 'Personnel Details'!$L$32, 'Personnel Details'!$G$32)))</f>
        <v/>
      </c>
      <c r="LS214" s="59">
        <f t="shared" si="576"/>
        <v>0</v>
      </c>
      <c r="LT214" s="53"/>
      <c r="LV214" s="78" t="str">
        <f>IF(LV$9="", "", IF(AND(NOT('Personnel Details'!$N$33=""), $B214&gt;='Personnel Details'!$N$33), 'Personnel Details'!$O$33, IF(AND(NOT('Personnel Details'!$I$33=""), $B214&gt;='Personnel Details'!$I$33), 'Personnel Details'!$J$33, 'Personnel Details'!$E$33)))</f>
        <v/>
      </c>
      <c r="LW214" s="59" t="str">
        <f>IF(LV$9="", "", IF(AND(NOT('Personnel Details'!$N$33=""), $B214&gt;='Personnel Details'!$N$33), IF('Personnel Details'!$P$33="","", 'Personnel Details'!$P$33), IF(AND(NOT('Personnel Details'!$I$33=""), $B214&gt;='Personnel Details'!$I$33), IF('Personnel Details'!$K$33="", "", 'Personnel Details'!$K$33), IF('Personnel Details'!$F$33="", "", 'Personnel Details'!$F$33))))</f>
        <v/>
      </c>
      <c r="LX214" s="79" t="str">
        <f>IF(LV$9="", "", IF(AND(NOT('Personnel Details'!$N$33=""), $B214&gt;='Personnel Details'!$N$33), 'Personnel Details'!$Q$33, IF(AND(NOT('Personnel Details'!$I$33=""), $B214&gt;='Personnel Details'!$I$33), 'Personnel Details'!$L$33, 'Personnel Details'!$G$33)))</f>
        <v/>
      </c>
      <c r="LY214" s="59">
        <f t="shared" si="577"/>
        <v>0</v>
      </c>
      <c r="LZ214" s="53"/>
      <c r="MB214" s="78" t="str">
        <f>IF(MB$9="", "", IF(AND(NOT('Personnel Details'!$N$34=""), $B214&gt;='Personnel Details'!$N$34), 'Personnel Details'!$O$34, IF(AND(NOT('Personnel Details'!$I$34=""), $B214&gt;='Personnel Details'!$I$34), 'Personnel Details'!$J$34, 'Personnel Details'!$E$34)))</f>
        <v/>
      </c>
      <c r="MC214" s="59" t="str">
        <f>IF(MB$9="", "", IF(AND(NOT('Personnel Details'!$N$34=""), $B214&gt;='Personnel Details'!$N$34), IF('Personnel Details'!$P$34="","", 'Personnel Details'!$P$34), IF(AND(NOT('Personnel Details'!$I$34=""), $B214&gt;='Personnel Details'!$I$34), IF('Personnel Details'!$K$34="", "", 'Personnel Details'!$K$34), IF('Personnel Details'!$F$34="", "", 'Personnel Details'!$F$34))))</f>
        <v/>
      </c>
      <c r="MD214" s="79" t="str">
        <f>IF(MB$9="", "", IF(AND(NOT('Personnel Details'!$N$34=""), $B214&gt;='Personnel Details'!$N$34), 'Personnel Details'!$Q$34, IF(AND(NOT('Personnel Details'!$I$34=""), $B214&gt;='Personnel Details'!$I$34), 'Personnel Details'!$L$34, 'Personnel Details'!$G$34)))</f>
        <v/>
      </c>
      <c r="ME214" s="59">
        <f t="shared" si="578"/>
        <v>0</v>
      </c>
      <c r="MF214" s="53"/>
      <c r="MH214" s="78" t="str">
        <f>IF(MH$9="", "", IF(AND(NOT('Personnel Details'!$N$35=""), $B214&gt;='Personnel Details'!$N$35), 'Personnel Details'!$O$35, IF(AND(NOT('Personnel Details'!$I$35=""), $B214&gt;='Personnel Details'!$I$35), 'Personnel Details'!$J$35, 'Personnel Details'!$E$35)))</f>
        <v/>
      </c>
      <c r="MI214" s="59" t="str">
        <f>IF(MH$9="", "", IF(AND(NOT('Personnel Details'!$N$35=""), $B214&gt;='Personnel Details'!$N$35), IF('Personnel Details'!$P$35="","", 'Personnel Details'!$P$35), IF(AND(NOT('Personnel Details'!$I$35=""), $B214&gt;='Personnel Details'!$I$35), IF('Personnel Details'!$K$35="", "", 'Personnel Details'!$K$35), IF('Personnel Details'!$F$35="", "", 'Personnel Details'!$F$35))))</f>
        <v/>
      </c>
      <c r="MJ214" s="79" t="str">
        <f>IF(MH$9="", "", IF(AND(NOT('Personnel Details'!$N$35=""), $B214&gt;='Personnel Details'!$N$35), 'Personnel Details'!$Q$35, IF(AND(NOT('Personnel Details'!$I$35=""), $B214&gt;='Personnel Details'!$I$35), 'Personnel Details'!$L$35, 'Personnel Details'!$G$35)))</f>
        <v/>
      </c>
      <c r="MK214" s="59">
        <f t="shared" si="579"/>
        <v>0</v>
      </c>
      <c r="ML214" s="53"/>
      <c r="MN214" s="78" t="str">
        <f>IF(MN$9="", "", IF(AND(NOT('Personnel Details'!$N$36=""), $B214&gt;='Personnel Details'!$N$36), 'Personnel Details'!$O$36, IF(AND(NOT('Personnel Details'!$I$36=""), $B214&gt;='Personnel Details'!$I$36), 'Personnel Details'!$J$36, 'Personnel Details'!$E$36)))</f>
        <v/>
      </c>
      <c r="MO214" s="59" t="str">
        <f>IF(MN$9="", "", IF(AND(NOT('Personnel Details'!$N$36=""), $B214&gt;='Personnel Details'!$N$36), IF('Personnel Details'!$P$36="","", 'Personnel Details'!$P$36), IF(AND(NOT('Personnel Details'!$I$36=""), $B214&gt;='Personnel Details'!$I$36), IF('Personnel Details'!$K$36="", "", 'Personnel Details'!$K$36), IF('Personnel Details'!$F$36="", "", 'Personnel Details'!$F$36))))</f>
        <v/>
      </c>
      <c r="MP214" s="79" t="str">
        <f>IF(MN$9="", "", IF(AND(NOT('Personnel Details'!$N$36=""), $B214&gt;='Personnel Details'!$N$36), 'Personnel Details'!$Q$36, IF(AND(NOT('Personnel Details'!$I$36=""), $B214&gt;='Personnel Details'!$I$36), 'Personnel Details'!$L$36, 'Personnel Details'!$G$36)))</f>
        <v/>
      </c>
      <c r="MQ214" s="59">
        <f t="shared" si="580"/>
        <v>0</v>
      </c>
      <c r="MR214" s="53"/>
      <c r="MT214" s="78" t="str">
        <f>IF(MT$9="", "", IF(AND(NOT('Personnel Details'!$N$37=""), $B214&gt;='Personnel Details'!$N$37), 'Personnel Details'!$O$37, IF(AND(NOT('Personnel Details'!$I$37=""), $B214&gt;='Personnel Details'!$I$37), 'Personnel Details'!$J$37, 'Personnel Details'!$E$37)))</f>
        <v/>
      </c>
      <c r="MU214" s="59" t="str">
        <f>IF(MT$9="", "", IF(AND(NOT('Personnel Details'!$N$37=""), $B214&gt;='Personnel Details'!$N$37), IF('Personnel Details'!$P$37="","", 'Personnel Details'!$P$37), IF(AND(NOT('Personnel Details'!$I$37=""), $B214&gt;='Personnel Details'!$I$37), IF('Personnel Details'!$K$37="", "", 'Personnel Details'!$K$37), IF('Personnel Details'!$F$37="", "", 'Personnel Details'!$F$37))))</f>
        <v/>
      </c>
      <c r="MV214" s="79" t="str">
        <f>IF(MT$9="", "", IF(AND(NOT('Personnel Details'!$N$37=""), $B214&gt;='Personnel Details'!$N$37), 'Personnel Details'!$Q$37, IF(AND(NOT('Personnel Details'!$I$37=""), $B214&gt;='Personnel Details'!$I$37), 'Personnel Details'!$L$37, 'Personnel Details'!$G$37)))</f>
        <v/>
      </c>
      <c r="MW214" s="59">
        <f t="shared" si="581"/>
        <v>0</v>
      </c>
      <c r="MX214" s="53"/>
      <c r="MZ214" s="78" t="str">
        <f>IF(MZ$9="", "", IF(AND(NOT('Personnel Details'!$N$38=""), $B214&gt;='Personnel Details'!$N$38), 'Personnel Details'!$O$38, IF(AND(NOT('Personnel Details'!$I$38=""), $B214&gt;='Personnel Details'!$I$38), 'Personnel Details'!$J$38, 'Personnel Details'!$E$38)))</f>
        <v/>
      </c>
      <c r="NA214" s="59" t="str">
        <f>IF(MZ$9="", "", IF(AND(NOT('Personnel Details'!$N$38=""), $B214&gt;='Personnel Details'!$N$38), IF('Personnel Details'!$P$38="","", 'Personnel Details'!$P$38), IF(AND(NOT('Personnel Details'!$I$38=""), $B214&gt;='Personnel Details'!$I$38), IF('Personnel Details'!$K$38="", "", 'Personnel Details'!$K$38), IF('Personnel Details'!$F$38="", "", 'Personnel Details'!$F$38))))</f>
        <v/>
      </c>
      <c r="NB214" s="79" t="str">
        <f>IF(MZ$9="", "", IF(AND(NOT('Personnel Details'!$N$38=""), $B214&gt;='Personnel Details'!$N$38), 'Personnel Details'!$Q$38, IF(AND(NOT('Personnel Details'!$I$38=""), $B214&gt;='Personnel Details'!$I$38), 'Personnel Details'!$L$38, 'Personnel Details'!$G$38)))</f>
        <v/>
      </c>
      <c r="NC214" s="59">
        <f t="shared" si="582"/>
        <v>0</v>
      </c>
      <c r="ND214" s="53"/>
      <c r="NF214" s="78" t="str">
        <f>IF(NF$9="", "", IF(AND(NOT('Personnel Details'!$N$39=""), $B214&gt;='Personnel Details'!$N$39), 'Personnel Details'!$O$39, IF(AND(NOT('Personnel Details'!$I$39=""), $B214&gt;='Personnel Details'!$I$39), 'Personnel Details'!$J$39, 'Personnel Details'!$E$39)))</f>
        <v/>
      </c>
      <c r="NG214" s="59" t="str">
        <f>IF(NF$9="", "", IF(AND(NOT('Personnel Details'!$N$39=""), $B214&gt;='Personnel Details'!$N$39), IF('Personnel Details'!$P$39="","", 'Personnel Details'!$P$39), IF(AND(NOT('Personnel Details'!$I$39=""), $B214&gt;='Personnel Details'!$I$39), IF('Personnel Details'!$K$39="", "", 'Personnel Details'!$K$39), IF('Personnel Details'!$F$39="", "", 'Personnel Details'!$F$39))))</f>
        <v/>
      </c>
      <c r="NH214" s="79" t="str">
        <f>IF(NF$9="", "", IF(AND(NOT('Personnel Details'!$N$39=""), $B214&gt;='Personnel Details'!$N$39), 'Personnel Details'!$Q$39, IF(AND(NOT('Personnel Details'!$I$39=""), $B214&gt;='Personnel Details'!$I$39), 'Personnel Details'!$L$39, 'Personnel Details'!$G$39)))</f>
        <v/>
      </c>
      <c r="NI214" s="59">
        <f t="shared" si="583"/>
        <v>0</v>
      </c>
      <c r="NJ214" s="53"/>
      <c r="NL214" s="78" t="str">
        <f>IF(NL$9="", "", IF(AND(NOT('Personnel Details'!$N$40=""), $B214&gt;='Personnel Details'!$N$40), 'Personnel Details'!$O$40, IF(AND(NOT('Personnel Details'!$I$40=""), $B214&gt;='Personnel Details'!$I$40), 'Personnel Details'!$J$40, 'Personnel Details'!$E$40)))</f>
        <v/>
      </c>
      <c r="NM214" s="59" t="str">
        <f>IF(NL$9="", "", IF(AND(NOT('Personnel Details'!$N$40=""), $B214&gt;='Personnel Details'!$N$40), IF('Personnel Details'!$P$40="","", 'Personnel Details'!$P$40), IF(AND(NOT('Personnel Details'!$I$40=""), $B214&gt;='Personnel Details'!$I$40), IF('Personnel Details'!$K$40="", "", 'Personnel Details'!$K$40), IF('Personnel Details'!$F$40="", "", 'Personnel Details'!$F$40))))</f>
        <v/>
      </c>
      <c r="NN214" s="79" t="str">
        <f>IF(NL$9="", "", IF(AND(NOT('Personnel Details'!$N$40=""), $B214&gt;='Personnel Details'!$N$40), 'Personnel Details'!$Q$40, IF(AND(NOT('Personnel Details'!$I$40=""), $B214&gt;='Personnel Details'!$I$40), 'Personnel Details'!$L$40, 'Personnel Details'!$G$40)))</f>
        <v/>
      </c>
      <c r="NO214" s="59">
        <f t="shared" si="584"/>
        <v>0</v>
      </c>
      <c r="NP214" s="53"/>
    </row>
    <row r="215" spans="1:380" x14ac:dyDescent="0.25">
      <c r="A215" s="32"/>
      <c r="B215" s="113">
        <f>IFERROR(IF(B214+1&gt;'Personnel Details'!$U$5, "", B214+1), "")</f>
        <v>44035</v>
      </c>
      <c r="C215" s="32"/>
      <c r="D215" s="120"/>
      <c r="E215" s="13" t="str">
        <f t="shared" si="463"/>
        <v/>
      </c>
      <c r="F215" s="13" t="str">
        <f t="shared" si="494"/>
        <v/>
      </c>
      <c r="G215" s="56" t="str">
        <f t="shared" si="585"/>
        <v/>
      </c>
      <c r="H215" s="16" t="str">
        <f t="shared" si="495"/>
        <v/>
      </c>
      <c r="I215" s="32"/>
      <c r="J215" s="120"/>
      <c r="K215" s="62" t="str">
        <f t="shared" si="464"/>
        <v/>
      </c>
      <c r="L215" s="62" t="str">
        <f t="shared" si="496"/>
        <v/>
      </c>
      <c r="M215" s="65" t="str">
        <f t="shared" si="586"/>
        <v/>
      </c>
      <c r="N215" s="68" t="str">
        <f t="shared" si="497"/>
        <v/>
      </c>
      <c r="O215" s="32"/>
      <c r="P215" s="120"/>
      <c r="Q215" s="62" t="str">
        <f t="shared" si="465"/>
        <v/>
      </c>
      <c r="R215" s="62" t="str">
        <f t="shared" si="498"/>
        <v/>
      </c>
      <c r="S215" s="65" t="str">
        <f t="shared" si="587"/>
        <v/>
      </c>
      <c r="T215" s="68" t="str">
        <f t="shared" si="499"/>
        <v/>
      </c>
      <c r="U215" s="32"/>
      <c r="V215" s="120"/>
      <c r="W215" s="62" t="str">
        <f t="shared" si="466"/>
        <v/>
      </c>
      <c r="X215" s="62" t="str">
        <f t="shared" si="500"/>
        <v/>
      </c>
      <c r="Y215" s="65" t="str">
        <f t="shared" si="588"/>
        <v/>
      </c>
      <c r="Z215" s="68" t="str">
        <f t="shared" si="501"/>
        <v/>
      </c>
      <c r="AA215" s="32"/>
      <c r="AB215" s="120"/>
      <c r="AC215" s="62" t="str">
        <f t="shared" si="467"/>
        <v/>
      </c>
      <c r="AD215" s="62" t="str">
        <f t="shared" si="502"/>
        <v/>
      </c>
      <c r="AE215" s="65" t="str">
        <f t="shared" si="589"/>
        <v/>
      </c>
      <c r="AF215" s="68" t="str">
        <f t="shared" si="503"/>
        <v/>
      </c>
      <c r="AG215" s="32"/>
      <c r="AH215" s="120"/>
      <c r="AI215" s="62" t="str">
        <f t="shared" si="468"/>
        <v/>
      </c>
      <c r="AJ215" s="62" t="str">
        <f t="shared" si="504"/>
        <v/>
      </c>
      <c r="AK215" s="65" t="str">
        <f t="shared" si="590"/>
        <v/>
      </c>
      <c r="AL215" s="68" t="str">
        <f t="shared" si="505"/>
        <v/>
      </c>
      <c r="AM215" s="32"/>
      <c r="AN215" s="120"/>
      <c r="AO215" s="62" t="str">
        <f t="shared" si="469"/>
        <v/>
      </c>
      <c r="AP215" s="62" t="str">
        <f t="shared" si="506"/>
        <v/>
      </c>
      <c r="AQ215" s="65" t="str">
        <f t="shared" si="591"/>
        <v/>
      </c>
      <c r="AR215" s="68" t="str">
        <f t="shared" si="507"/>
        <v/>
      </c>
      <c r="AS215" s="32"/>
      <c r="AT215" s="120"/>
      <c r="AU215" s="62" t="str">
        <f t="shared" si="470"/>
        <v/>
      </c>
      <c r="AV215" s="62" t="str">
        <f t="shared" si="508"/>
        <v/>
      </c>
      <c r="AW215" s="65" t="str">
        <f t="shared" si="592"/>
        <v/>
      </c>
      <c r="AX215" s="68" t="str">
        <f t="shared" si="509"/>
        <v/>
      </c>
      <c r="AY215" s="32"/>
      <c r="AZ215" s="120"/>
      <c r="BA215" s="62" t="str">
        <f t="shared" si="471"/>
        <v/>
      </c>
      <c r="BB215" s="62" t="str">
        <f t="shared" si="510"/>
        <v/>
      </c>
      <c r="BC215" s="65" t="str">
        <f t="shared" si="593"/>
        <v/>
      </c>
      <c r="BD215" s="68" t="str">
        <f t="shared" si="511"/>
        <v/>
      </c>
      <c r="BE215" s="32"/>
      <c r="BF215" s="120"/>
      <c r="BG215" s="62" t="str">
        <f t="shared" si="472"/>
        <v/>
      </c>
      <c r="BH215" s="62" t="str">
        <f t="shared" si="512"/>
        <v/>
      </c>
      <c r="BI215" s="65" t="str">
        <f t="shared" si="594"/>
        <v/>
      </c>
      <c r="BJ215" s="68" t="str">
        <f t="shared" si="513"/>
        <v/>
      </c>
      <c r="BK215" s="32"/>
      <c r="BL215" s="120"/>
      <c r="BM215" s="62" t="str">
        <f t="shared" si="473"/>
        <v/>
      </c>
      <c r="BN215" s="62" t="str">
        <f t="shared" si="514"/>
        <v/>
      </c>
      <c r="BO215" s="65" t="str">
        <f t="shared" si="595"/>
        <v/>
      </c>
      <c r="BP215" s="68" t="str">
        <f t="shared" si="515"/>
        <v/>
      </c>
      <c r="BQ215" s="32"/>
      <c r="BR215" s="120"/>
      <c r="BS215" s="62" t="str">
        <f t="shared" si="474"/>
        <v/>
      </c>
      <c r="BT215" s="62" t="str">
        <f t="shared" si="516"/>
        <v/>
      </c>
      <c r="BU215" s="65" t="str">
        <f t="shared" si="596"/>
        <v/>
      </c>
      <c r="BV215" s="68" t="str">
        <f t="shared" si="517"/>
        <v/>
      </c>
      <c r="BW215" s="32"/>
      <c r="BX215" s="120"/>
      <c r="BY215" s="62" t="str">
        <f t="shared" si="475"/>
        <v/>
      </c>
      <c r="BZ215" s="62" t="str">
        <f t="shared" si="518"/>
        <v/>
      </c>
      <c r="CA215" s="65" t="str">
        <f t="shared" si="597"/>
        <v/>
      </c>
      <c r="CB215" s="68" t="str">
        <f t="shared" si="519"/>
        <v/>
      </c>
      <c r="CC215" s="32"/>
      <c r="CD215" s="120"/>
      <c r="CE215" s="62" t="str">
        <f t="shared" si="476"/>
        <v/>
      </c>
      <c r="CF215" s="62" t="str">
        <f t="shared" si="520"/>
        <v/>
      </c>
      <c r="CG215" s="65" t="str">
        <f t="shared" si="598"/>
        <v/>
      </c>
      <c r="CH215" s="68" t="str">
        <f t="shared" si="521"/>
        <v/>
      </c>
      <c r="CI215" s="32"/>
      <c r="CJ215" s="120"/>
      <c r="CK215" s="62" t="str">
        <f t="shared" si="477"/>
        <v/>
      </c>
      <c r="CL215" s="62" t="str">
        <f t="shared" si="522"/>
        <v/>
      </c>
      <c r="CM215" s="65" t="str">
        <f t="shared" si="599"/>
        <v/>
      </c>
      <c r="CN215" s="68" t="str">
        <f t="shared" si="523"/>
        <v/>
      </c>
      <c r="CO215" s="32"/>
      <c r="CP215" s="120"/>
      <c r="CQ215" s="62" t="str">
        <f t="shared" si="478"/>
        <v/>
      </c>
      <c r="CR215" s="62" t="str">
        <f t="shared" si="524"/>
        <v/>
      </c>
      <c r="CS215" s="65" t="str">
        <f t="shared" si="600"/>
        <v/>
      </c>
      <c r="CT215" s="68" t="str">
        <f t="shared" si="525"/>
        <v/>
      </c>
      <c r="CU215" s="32"/>
      <c r="CV215" s="120"/>
      <c r="CW215" s="62" t="str">
        <f t="shared" si="479"/>
        <v/>
      </c>
      <c r="CX215" s="62" t="str">
        <f t="shared" si="526"/>
        <v/>
      </c>
      <c r="CY215" s="65" t="str">
        <f t="shared" si="601"/>
        <v/>
      </c>
      <c r="CZ215" s="68" t="str">
        <f t="shared" si="527"/>
        <v/>
      </c>
      <c r="DA215" s="32"/>
      <c r="DB215" s="120"/>
      <c r="DC215" s="62" t="str">
        <f t="shared" si="480"/>
        <v/>
      </c>
      <c r="DD215" s="62" t="str">
        <f t="shared" si="528"/>
        <v/>
      </c>
      <c r="DE215" s="65" t="str">
        <f t="shared" si="602"/>
        <v/>
      </c>
      <c r="DF215" s="68" t="str">
        <f t="shared" si="529"/>
        <v/>
      </c>
      <c r="DG215" s="32"/>
      <c r="DH215" s="120"/>
      <c r="DI215" s="62" t="str">
        <f t="shared" si="481"/>
        <v/>
      </c>
      <c r="DJ215" s="62" t="str">
        <f t="shared" si="530"/>
        <v/>
      </c>
      <c r="DK215" s="65" t="str">
        <f t="shared" si="603"/>
        <v/>
      </c>
      <c r="DL215" s="68" t="str">
        <f t="shared" si="531"/>
        <v/>
      </c>
      <c r="DM215" s="32"/>
      <c r="DN215" s="120"/>
      <c r="DO215" s="62" t="str">
        <f t="shared" si="482"/>
        <v/>
      </c>
      <c r="DP215" s="62" t="str">
        <f t="shared" si="532"/>
        <v/>
      </c>
      <c r="DQ215" s="65" t="str">
        <f t="shared" si="604"/>
        <v/>
      </c>
      <c r="DR215" s="68" t="str">
        <f t="shared" si="533"/>
        <v/>
      </c>
      <c r="DS215" s="32"/>
      <c r="DT215" s="120"/>
      <c r="DU215" s="62" t="str">
        <f t="shared" si="483"/>
        <v/>
      </c>
      <c r="DV215" s="62" t="str">
        <f t="shared" si="534"/>
        <v/>
      </c>
      <c r="DW215" s="65" t="str">
        <f t="shared" si="605"/>
        <v/>
      </c>
      <c r="DX215" s="68" t="str">
        <f t="shared" si="535"/>
        <v/>
      </c>
      <c r="DY215" s="32"/>
      <c r="DZ215" s="120"/>
      <c r="EA215" s="62" t="str">
        <f t="shared" si="484"/>
        <v/>
      </c>
      <c r="EB215" s="62" t="str">
        <f t="shared" si="536"/>
        <v/>
      </c>
      <c r="EC215" s="65" t="str">
        <f t="shared" si="606"/>
        <v/>
      </c>
      <c r="ED215" s="68" t="str">
        <f t="shared" si="537"/>
        <v/>
      </c>
      <c r="EE215" s="32"/>
      <c r="EF215" s="120"/>
      <c r="EG215" s="62" t="str">
        <f t="shared" si="485"/>
        <v/>
      </c>
      <c r="EH215" s="62" t="str">
        <f t="shared" si="538"/>
        <v/>
      </c>
      <c r="EI215" s="65" t="str">
        <f t="shared" si="607"/>
        <v/>
      </c>
      <c r="EJ215" s="68" t="str">
        <f t="shared" si="539"/>
        <v/>
      </c>
      <c r="EK215" s="32"/>
      <c r="EL215" s="120"/>
      <c r="EM215" s="62" t="str">
        <f t="shared" si="486"/>
        <v/>
      </c>
      <c r="EN215" s="62" t="str">
        <f t="shared" si="540"/>
        <v/>
      </c>
      <c r="EO215" s="65" t="str">
        <f t="shared" si="608"/>
        <v/>
      </c>
      <c r="EP215" s="68" t="str">
        <f t="shared" si="541"/>
        <v/>
      </c>
      <c r="EQ215" s="32"/>
      <c r="ER215" s="120"/>
      <c r="ES215" s="62" t="str">
        <f t="shared" si="487"/>
        <v/>
      </c>
      <c r="ET215" s="62" t="str">
        <f t="shared" si="542"/>
        <v/>
      </c>
      <c r="EU215" s="65" t="str">
        <f t="shared" si="609"/>
        <v/>
      </c>
      <c r="EV215" s="68" t="str">
        <f t="shared" si="543"/>
        <v/>
      </c>
      <c r="EW215" s="32"/>
      <c r="EX215" s="120"/>
      <c r="EY215" s="62" t="str">
        <f t="shared" si="488"/>
        <v/>
      </c>
      <c r="EZ215" s="62" t="str">
        <f t="shared" si="544"/>
        <v/>
      </c>
      <c r="FA215" s="65" t="str">
        <f t="shared" si="610"/>
        <v/>
      </c>
      <c r="FB215" s="68" t="str">
        <f t="shared" si="545"/>
        <v/>
      </c>
      <c r="FC215" s="32"/>
      <c r="FD215" s="120"/>
      <c r="FE215" s="62" t="str">
        <f t="shared" si="489"/>
        <v/>
      </c>
      <c r="FF215" s="62" t="str">
        <f t="shared" si="546"/>
        <v/>
      </c>
      <c r="FG215" s="65" t="str">
        <f t="shared" si="611"/>
        <v/>
      </c>
      <c r="FH215" s="68" t="str">
        <f t="shared" si="547"/>
        <v/>
      </c>
      <c r="FI215" s="32"/>
      <c r="FJ215" s="120"/>
      <c r="FK215" s="62" t="str">
        <f t="shared" si="490"/>
        <v/>
      </c>
      <c r="FL215" s="62" t="str">
        <f t="shared" si="548"/>
        <v/>
      </c>
      <c r="FM215" s="65" t="str">
        <f t="shared" si="612"/>
        <v/>
      </c>
      <c r="FN215" s="68" t="str">
        <f t="shared" si="549"/>
        <v/>
      </c>
      <c r="FO215" s="32"/>
      <c r="FP215" s="120"/>
      <c r="FQ215" s="62" t="str">
        <f t="shared" si="491"/>
        <v/>
      </c>
      <c r="FR215" s="62" t="str">
        <f t="shared" si="550"/>
        <v/>
      </c>
      <c r="FS215" s="65" t="str">
        <f t="shared" si="613"/>
        <v/>
      </c>
      <c r="FT215" s="68" t="str">
        <f t="shared" si="551"/>
        <v/>
      </c>
      <c r="FU215" s="32"/>
      <c r="FV215" s="120"/>
      <c r="FW215" s="62" t="str">
        <f t="shared" si="492"/>
        <v/>
      </c>
      <c r="FX215" s="62" t="str">
        <f t="shared" si="552"/>
        <v/>
      </c>
      <c r="FY215" s="65" t="str">
        <f t="shared" si="614"/>
        <v/>
      </c>
      <c r="FZ215" s="68" t="str">
        <f t="shared" si="553"/>
        <v/>
      </c>
      <c r="GA215" s="32"/>
      <c r="GC215" s="7" t="str">
        <f t="shared" si="554"/>
        <v>Jul 2020</v>
      </c>
      <c r="GD215" s="7" t="str">
        <f t="shared" ca="1" si="493"/>
        <v/>
      </c>
      <c r="GT215" s="71">
        <f>IF(GT$9="", "", IF(AND(NOT('Personnel Details'!$N$11=""), $B215&gt;='Personnel Details'!$N$11), 'Personnel Details'!$O$11, IF(AND(NOT('Personnel Details'!$I$11=""), $B215&gt;='Personnel Details'!$I$11), 'Personnel Details'!$J$11, 'Personnel Details'!$E$11)))</f>
        <v>0.8</v>
      </c>
      <c r="GU215" s="59" t="str">
        <f>IF(GT$9="", "", IF(AND(NOT('Personnel Details'!$N$11=""), $B215&gt;='Personnel Details'!$N$11), IF('Personnel Details'!$P$11="","", 'Personnel Details'!$P$11), IF(AND(NOT('Personnel Details'!$I$11=""), $B215&gt;='Personnel Details'!$I$11), IF('Personnel Details'!$K$11="", "", 'Personnel Details'!$K$11), IF('Personnel Details'!$F$11="", "", 'Personnel Details'!$F$11))))</f>
        <v/>
      </c>
      <c r="GV215" s="74">
        <f>IF(GT$9="", "", IF(AND(NOT('Personnel Details'!$N$11=""), $B215&gt;='Personnel Details'!$N$11), 'Personnel Details'!$Q$11, IF(AND(NOT('Personnel Details'!$I$11=""), $B215&gt;='Personnel Details'!$I$11), 'Personnel Details'!$L$11, 'Personnel Details'!$G$11)))</f>
        <v>0</v>
      </c>
      <c r="GW215" s="59">
        <f t="shared" si="555"/>
        <v>0</v>
      </c>
      <c r="GX215" s="53"/>
      <c r="GZ215" s="78">
        <f>IF(GZ$9="", "", IF(AND(NOT('Personnel Details'!$N$12=""), $B215&gt;='Personnel Details'!$N$12), 'Personnel Details'!$O$12, IF(AND(NOT('Personnel Details'!$I$12=""), $B215&gt;='Personnel Details'!$I$12), 'Personnel Details'!$J$12, 'Personnel Details'!$E$12)))</f>
        <v>0.8</v>
      </c>
      <c r="HA215" s="59" t="str">
        <f>IF(GZ$9="", "", IF(AND(NOT('Personnel Details'!$N$12=""), $B215&gt;='Personnel Details'!$N$12), IF('Personnel Details'!$P$12="","", 'Personnel Details'!$P$12), IF(AND(NOT('Personnel Details'!$I$12=""), $B215&gt;='Personnel Details'!$I$12), IF('Personnel Details'!$K$12="", "", 'Personnel Details'!$K$12), IF('Personnel Details'!$F$12="", "", 'Personnel Details'!$F$12))))</f>
        <v/>
      </c>
      <c r="HB215" s="79">
        <f>IF(GZ$9="", "", IF(AND(NOT('Personnel Details'!$N$12=""), $B215&gt;='Personnel Details'!$N$12), 'Personnel Details'!$Q$12, IF(AND(NOT('Personnel Details'!$I$12=""), $B215&gt;='Personnel Details'!$I$12), 'Personnel Details'!$L$12, 'Personnel Details'!$G$12)))</f>
        <v>0</v>
      </c>
      <c r="HC215" s="59">
        <f t="shared" si="556"/>
        <v>0</v>
      </c>
      <c r="HD215" s="53"/>
      <c r="HF215" s="78">
        <f>IF(HF$9="", "", IF(AND(NOT('Personnel Details'!$N$13=""), $B215&gt;='Personnel Details'!$N$13), 'Personnel Details'!$O$13, IF(AND(NOT('Personnel Details'!$I$13=""), $B215&gt;='Personnel Details'!$I$13), 'Personnel Details'!$J$13, 'Personnel Details'!$E$13)))</f>
        <v>0.8</v>
      </c>
      <c r="HG215" s="59" t="str">
        <f>IF(HF$9="", "", IF(AND(NOT('Personnel Details'!$N$13=""), $B215&gt;='Personnel Details'!$N$13), IF('Personnel Details'!$P$13="","", 'Personnel Details'!$P$13), IF(AND(NOT('Personnel Details'!$I$13=""), $B215&gt;='Personnel Details'!$I$13), IF('Personnel Details'!$K$13="", "", 'Personnel Details'!$K$13), IF('Personnel Details'!$F$13="", "", 'Personnel Details'!$F$13))))</f>
        <v/>
      </c>
      <c r="HH215" s="79">
        <f>IF(HF$9="", "", IF(AND(NOT('Personnel Details'!$N$13=""), $B215&gt;='Personnel Details'!$N$13), 'Personnel Details'!$Q$13, IF(AND(NOT('Personnel Details'!$I$13=""), $B215&gt;='Personnel Details'!$I$13), 'Personnel Details'!$L$13, 'Personnel Details'!$G$13)))</f>
        <v>0</v>
      </c>
      <c r="HI215" s="59">
        <f t="shared" si="557"/>
        <v>0</v>
      </c>
      <c r="HJ215" s="53"/>
      <c r="HL215" s="78">
        <f>IF(HL$9="", "", IF(AND(NOT('Personnel Details'!$N$14=""), $B215&gt;='Personnel Details'!$N$14), 'Personnel Details'!$O$14, IF(AND(NOT('Personnel Details'!$I$14=""), $B215&gt;='Personnel Details'!$I$14), 'Personnel Details'!$J$14, 'Personnel Details'!$E$14)))</f>
        <v>0.8</v>
      </c>
      <c r="HM215" s="59">
        <f>IF(HL$9="", "", IF(AND(NOT('Personnel Details'!$N$14=""), $B215&gt;='Personnel Details'!$N$14), IF('Personnel Details'!$P$14="","", 'Personnel Details'!$P$14), IF(AND(NOT('Personnel Details'!$I$14=""), $B215&gt;='Personnel Details'!$I$14), IF('Personnel Details'!$K$14="", "", 'Personnel Details'!$K$14), IF('Personnel Details'!$F$14="", "", 'Personnel Details'!$F$14))))</f>
        <v>2000</v>
      </c>
      <c r="HN215" s="79">
        <f>IF(HL$9="", "", IF(AND(NOT('Personnel Details'!$N$14=""), $B215&gt;='Personnel Details'!$N$14), 'Personnel Details'!$Q$14, IF(AND(NOT('Personnel Details'!$I$14=""), $B215&gt;='Personnel Details'!$I$14), 'Personnel Details'!$L$14, 'Personnel Details'!$G$14)))</f>
        <v>0.85</v>
      </c>
      <c r="HO215" s="59">
        <f t="shared" si="558"/>
        <v>0</v>
      </c>
      <c r="HP215" s="53"/>
      <c r="HR215" s="78" t="str">
        <f>IF(HR$9="", "", IF(AND(NOT('Personnel Details'!$N$15=""), $B215&gt;='Personnel Details'!$N$15), 'Personnel Details'!$O$15, IF(AND(NOT('Personnel Details'!$I$15=""), $B215&gt;='Personnel Details'!$I$15), 'Personnel Details'!$J$15, 'Personnel Details'!$E$15)))</f>
        <v/>
      </c>
      <c r="HS215" s="59" t="str">
        <f>IF(HR$9="", "", IF(AND(NOT('Personnel Details'!$N$15=""), $B215&gt;='Personnel Details'!$N$15), IF('Personnel Details'!$P$15="","", 'Personnel Details'!$P$15), IF(AND(NOT('Personnel Details'!$I$15=""), $B215&gt;='Personnel Details'!$I$15), IF('Personnel Details'!$K$15="", "", 'Personnel Details'!$K$15), IF('Personnel Details'!$F$15="", "", 'Personnel Details'!$F$15))))</f>
        <v/>
      </c>
      <c r="HT215" s="79" t="str">
        <f>IF(HR$9="", "", IF(AND(NOT('Personnel Details'!$N$15=""), $B215&gt;='Personnel Details'!$N$15), 'Personnel Details'!$Q$15, IF(AND(NOT('Personnel Details'!$I$15=""), $B215&gt;='Personnel Details'!$I$15), 'Personnel Details'!$L$15, 'Personnel Details'!$G$15)))</f>
        <v/>
      </c>
      <c r="HU215" s="59">
        <f t="shared" si="559"/>
        <v>0</v>
      </c>
      <c r="HV215" s="53"/>
      <c r="HX215" s="78" t="str">
        <f>IF(HX$9="", "", IF(AND(NOT('Personnel Details'!$N$16=""), $B215&gt;='Personnel Details'!$N$16), 'Personnel Details'!$O$16, IF(AND(NOT('Personnel Details'!$I$16=""), $B215&gt;='Personnel Details'!$I$16), 'Personnel Details'!$J$16, 'Personnel Details'!$E$16)))</f>
        <v/>
      </c>
      <c r="HY215" s="59" t="str">
        <f>IF(HX$9="", "", IF(AND(NOT('Personnel Details'!$N$16=""), $B215&gt;='Personnel Details'!$N$16), IF('Personnel Details'!$P$16="","", 'Personnel Details'!$P$16), IF(AND(NOT('Personnel Details'!$I$16=""), $B215&gt;='Personnel Details'!$I$16), IF('Personnel Details'!$K$16="", "", 'Personnel Details'!$K$16), IF('Personnel Details'!$F$16="", "", 'Personnel Details'!$F$16))))</f>
        <v/>
      </c>
      <c r="HZ215" s="79" t="str">
        <f>IF(HX$9="", "", IF(AND(NOT('Personnel Details'!$N$16=""), $B215&gt;='Personnel Details'!$N$16), 'Personnel Details'!$Q$16, IF(AND(NOT('Personnel Details'!$I$16=""), $B215&gt;='Personnel Details'!$I$16), 'Personnel Details'!$L$16, 'Personnel Details'!$G$16)))</f>
        <v/>
      </c>
      <c r="IA215" s="59">
        <f t="shared" si="560"/>
        <v>0</v>
      </c>
      <c r="IB215" s="53"/>
      <c r="ID215" s="78" t="str">
        <f>IF(ID$9="", "", IF(AND(NOT('Personnel Details'!$N$17=""), $B215&gt;='Personnel Details'!$N$17), 'Personnel Details'!$O$17, IF(AND(NOT('Personnel Details'!$I$17=""), $B215&gt;='Personnel Details'!$I$17), 'Personnel Details'!$J$17, 'Personnel Details'!$E$17)))</f>
        <v/>
      </c>
      <c r="IE215" s="59" t="str">
        <f>IF(ID$9="", "", IF(AND(NOT('Personnel Details'!$N$17=""), $B215&gt;='Personnel Details'!$N$17), IF('Personnel Details'!$P$17="","", 'Personnel Details'!$P$17), IF(AND(NOT('Personnel Details'!$I$17=""), $B215&gt;='Personnel Details'!$I$17), IF('Personnel Details'!$K$17="", "", 'Personnel Details'!$K$17), IF('Personnel Details'!$F$17="", "", 'Personnel Details'!$F$17))))</f>
        <v/>
      </c>
      <c r="IF215" s="79" t="str">
        <f>IF(ID$9="", "", IF(AND(NOT('Personnel Details'!$N$17=""), $B215&gt;='Personnel Details'!$N$17), 'Personnel Details'!$Q$17, IF(AND(NOT('Personnel Details'!$I$17=""), $B215&gt;='Personnel Details'!$I$17), 'Personnel Details'!$L$17, 'Personnel Details'!$G$17)))</f>
        <v/>
      </c>
      <c r="IG215" s="59">
        <f t="shared" si="561"/>
        <v>0</v>
      </c>
      <c r="IH215" s="53"/>
      <c r="IJ215" s="78" t="str">
        <f>IF(IJ$9="", "", IF(AND(NOT('Personnel Details'!$N$18=""), $B215&gt;='Personnel Details'!$N$18), 'Personnel Details'!$O$18, IF(AND(NOT('Personnel Details'!$I$18=""), $B215&gt;='Personnel Details'!$I$18), 'Personnel Details'!$J$18, 'Personnel Details'!$E$18)))</f>
        <v/>
      </c>
      <c r="IK215" s="59" t="str">
        <f>IF(IJ$9="", "", IF(AND(NOT('Personnel Details'!$N$18=""), $B215&gt;='Personnel Details'!$N$18), IF('Personnel Details'!$P$18="","", 'Personnel Details'!$P$18), IF(AND(NOT('Personnel Details'!$I$18=""), $B215&gt;='Personnel Details'!$I$18), IF('Personnel Details'!$K$18="", "", 'Personnel Details'!$K$18), IF('Personnel Details'!$F$18="", "", 'Personnel Details'!$F$18))))</f>
        <v/>
      </c>
      <c r="IL215" s="79" t="str">
        <f>IF(IJ$9="", "", IF(AND(NOT('Personnel Details'!$N$18=""), $B215&gt;='Personnel Details'!$N$18), 'Personnel Details'!$Q$18, IF(AND(NOT('Personnel Details'!$I$18=""), $B215&gt;='Personnel Details'!$I$18), 'Personnel Details'!$L$18, 'Personnel Details'!$G$18)))</f>
        <v/>
      </c>
      <c r="IM215" s="59">
        <f t="shared" si="562"/>
        <v>0</v>
      </c>
      <c r="IN215" s="53"/>
      <c r="IP215" s="78" t="str">
        <f>IF(IP$9="", "", IF(AND(NOT('Personnel Details'!$N$19=""), $B215&gt;='Personnel Details'!$N$19), 'Personnel Details'!$O$19, IF(AND(NOT('Personnel Details'!$I$19=""), $B215&gt;='Personnel Details'!$I$19), 'Personnel Details'!$J$19, 'Personnel Details'!$E$19)))</f>
        <v/>
      </c>
      <c r="IQ215" s="59" t="str">
        <f>IF(IP$9="", "", IF(AND(NOT('Personnel Details'!$N$19=""), $B215&gt;='Personnel Details'!$N$19), IF('Personnel Details'!$P$19="","", 'Personnel Details'!$P$19), IF(AND(NOT('Personnel Details'!$I$19=""), $B215&gt;='Personnel Details'!$I$19), IF('Personnel Details'!$K$19="", "", 'Personnel Details'!$K$19), IF('Personnel Details'!$F$19="", "", 'Personnel Details'!$F$19))))</f>
        <v/>
      </c>
      <c r="IR215" s="79" t="str">
        <f>IF(IP$9="", "", IF(AND(NOT('Personnel Details'!$N$19=""), $B215&gt;='Personnel Details'!$N$19), 'Personnel Details'!$Q$19, IF(AND(NOT('Personnel Details'!$I$19=""), $B215&gt;='Personnel Details'!$I$19), 'Personnel Details'!$L$19, 'Personnel Details'!$G$19)))</f>
        <v/>
      </c>
      <c r="IS215" s="59">
        <f t="shared" si="563"/>
        <v>0</v>
      </c>
      <c r="IT215" s="53"/>
      <c r="IV215" s="78" t="str">
        <f>IF(IV$9="", "", IF(AND(NOT('Personnel Details'!$N$20=""), $B215&gt;='Personnel Details'!$N$20), 'Personnel Details'!$O$20, IF(AND(NOT('Personnel Details'!$I$20=""), $B215&gt;='Personnel Details'!$I$20), 'Personnel Details'!$J$20, 'Personnel Details'!$E$20)))</f>
        <v/>
      </c>
      <c r="IW215" s="59" t="str">
        <f>IF(IV$9="", "", IF(AND(NOT('Personnel Details'!$N$20=""), $B215&gt;='Personnel Details'!$N$20), IF('Personnel Details'!$P$20="","", 'Personnel Details'!$P$20), IF(AND(NOT('Personnel Details'!$I$20=""), $B215&gt;='Personnel Details'!$I$20), IF('Personnel Details'!$K$20="", "", 'Personnel Details'!$K$20), IF('Personnel Details'!$F$20="", "", 'Personnel Details'!$F$20))))</f>
        <v/>
      </c>
      <c r="IX215" s="79" t="str">
        <f>IF(IV$9="", "", IF(AND(NOT('Personnel Details'!$N$20=""), $B215&gt;='Personnel Details'!$N$20), 'Personnel Details'!$Q$20, IF(AND(NOT('Personnel Details'!$I$20=""), $B215&gt;='Personnel Details'!$I$20), 'Personnel Details'!$L$20, 'Personnel Details'!$G$20)))</f>
        <v/>
      </c>
      <c r="IY215" s="59">
        <f t="shared" si="564"/>
        <v>0</v>
      </c>
      <c r="IZ215" s="53"/>
      <c r="JB215" s="78" t="str">
        <f>IF(JB$9="", "", IF(AND(NOT('Personnel Details'!$N$21=""), $B215&gt;='Personnel Details'!$N$21), 'Personnel Details'!$O$21, IF(AND(NOT('Personnel Details'!$I$21=""), $B215&gt;='Personnel Details'!$I$21), 'Personnel Details'!$J$21, 'Personnel Details'!$E$21)))</f>
        <v/>
      </c>
      <c r="JC215" s="59" t="str">
        <f>IF(JB$9="", "", IF(AND(NOT('Personnel Details'!$N$21=""), $B215&gt;='Personnel Details'!$N$21), IF('Personnel Details'!$P$21="","", 'Personnel Details'!$P$21), IF(AND(NOT('Personnel Details'!$I$21=""), $B215&gt;='Personnel Details'!$I$21), IF('Personnel Details'!$K$21="", "", 'Personnel Details'!$K$21), IF('Personnel Details'!$F$21="", "", 'Personnel Details'!$F$21))))</f>
        <v/>
      </c>
      <c r="JD215" s="79" t="str">
        <f>IF(JB$9="", "", IF(AND(NOT('Personnel Details'!$N$21=""), $B215&gt;='Personnel Details'!$N$21), 'Personnel Details'!$Q$21, IF(AND(NOT('Personnel Details'!$I$21=""), $B215&gt;='Personnel Details'!$I$21), 'Personnel Details'!$L$21, 'Personnel Details'!$G$21)))</f>
        <v/>
      </c>
      <c r="JE215" s="59">
        <f t="shared" si="565"/>
        <v>0</v>
      </c>
      <c r="JF215" s="53"/>
      <c r="JH215" s="78" t="str">
        <f>IF(JH$9="", "", IF(AND(NOT('Personnel Details'!$N$22=""), $B215&gt;='Personnel Details'!$N$22), 'Personnel Details'!$O$22, IF(AND(NOT('Personnel Details'!$I$22=""), $B215&gt;='Personnel Details'!$I$22), 'Personnel Details'!$J$22, 'Personnel Details'!$E$22)))</f>
        <v/>
      </c>
      <c r="JI215" s="59" t="str">
        <f>IF(JH$9="", "", IF(AND(NOT('Personnel Details'!$N$22=""), $B215&gt;='Personnel Details'!$N$22), IF('Personnel Details'!$P$22="","", 'Personnel Details'!$P$22), IF(AND(NOT('Personnel Details'!$I$22=""), $B215&gt;='Personnel Details'!$I$22), IF('Personnel Details'!$K$22="", "", 'Personnel Details'!$K$22), IF('Personnel Details'!$F$22="", "", 'Personnel Details'!$F$22))))</f>
        <v/>
      </c>
      <c r="JJ215" s="79" t="str">
        <f>IF(JH$9="", "", IF(AND(NOT('Personnel Details'!$N$22=""), $B215&gt;='Personnel Details'!$N$22), 'Personnel Details'!$Q$22, IF(AND(NOT('Personnel Details'!$I$22=""), $B215&gt;='Personnel Details'!$I$22), 'Personnel Details'!$L$22, 'Personnel Details'!$G$22)))</f>
        <v/>
      </c>
      <c r="JK215" s="59">
        <f t="shared" si="566"/>
        <v>0</v>
      </c>
      <c r="JL215" s="53"/>
      <c r="JN215" s="78" t="str">
        <f>IF(JN$9="", "", IF(AND(NOT('Personnel Details'!$N$23=""), $B215&gt;='Personnel Details'!$N$23), 'Personnel Details'!$O$23, IF(AND(NOT('Personnel Details'!$I$23=""), $B215&gt;='Personnel Details'!$I$23), 'Personnel Details'!$J$23, 'Personnel Details'!$E$23)))</f>
        <v/>
      </c>
      <c r="JO215" s="59" t="str">
        <f>IF(JN$9="", "", IF(AND(NOT('Personnel Details'!$N$23=""), $B215&gt;='Personnel Details'!$N$23), IF('Personnel Details'!$P$23="","", 'Personnel Details'!$P$23), IF(AND(NOT('Personnel Details'!$I$23=""), $B215&gt;='Personnel Details'!$I$23), IF('Personnel Details'!$K$23="", "", 'Personnel Details'!$K$23), IF('Personnel Details'!$F$23="", "", 'Personnel Details'!$F$23))))</f>
        <v/>
      </c>
      <c r="JP215" s="79" t="str">
        <f>IF(JN$9="", "", IF(AND(NOT('Personnel Details'!$N$23=""), $B215&gt;='Personnel Details'!$N$23), 'Personnel Details'!$Q$23, IF(AND(NOT('Personnel Details'!$I$23=""), $B215&gt;='Personnel Details'!$I$23), 'Personnel Details'!$L$23, 'Personnel Details'!$G$23)))</f>
        <v/>
      </c>
      <c r="JQ215" s="59">
        <f t="shared" si="567"/>
        <v>0</v>
      </c>
      <c r="JR215" s="53"/>
      <c r="JT215" s="78" t="str">
        <f>IF(JT$9="", "", IF(AND(NOT('Personnel Details'!$N$24=""), $B215&gt;='Personnel Details'!$N$24), 'Personnel Details'!$O$24, IF(AND(NOT('Personnel Details'!$I$24=""), $B215&gt;='Personnel Details'!$I$24), 'Personnel Details'!$J$24, 'Personnel Details'!$E$24)))</f>
        <v/>
      </c>
      <c r="JU215" s="59" t="str">
        <f>IF(JT$9="", "", IF(AND(NOT('Personnel Details'!$N$24=""), $B215&gt;='Personnel Details'!$N$24), IF('Personnel Details'!$P$24="","", 'Personnel Details'!$P$24), IF(AND(NOT('Personnel Details'!$I$24=""), $B215&gt;='Personnel Details'!$I$24), IF('Personnel Details'!$K$24="", "", 'Personnel Details'!$K$24), IF('Personnel Details'!$F$24="", "", 'Personnel Details'!$F$24))))</f>
        <v/>
      </c>
      <c r="JV215" s="79" t="str">
        <f>IF(JT$9="", "", IF(AND(NOT('Personnel Details'!$N$24=""), $B215&gt;='Personnel Details'!$N$24), 'Personnel Details'!$Q$24, IF(AND(NOT('Personnel Details'!$I$24=""), $B215&gt;='Personnel Details'!$I$24), 'Personnel Details'!$L$24, 'Personnel Details'!$G$24)))</f>
        <v/>
      </c>
      <c r="JW215" s="59">
        <f t="shared" si="568"/>
        <v>0</v>
      </c>
      <c r="JX215" s="53"/>
      <c r="JZ215" s="78" t="str">
        <f>IF(JZ$9="", "", IF(AND(NOT('Personnel Details'!$N$25=""), $B215&gt;='Personnel Details'!$N$25), 'Personnel Details'!$O$25, IF(AND(NOT('Personnel Details'!$I$25=""), $B215&gt;='Personnel Details'!$I$25), 'Personnel Details'!$J$25, 'Personnel Details'!$E$25)))</f>
        <v/>
      </c>
      <c r="KA215" s="59" t="str">
        <f>IF(JZ$9="", "", IF(AND(NOT('Personnel Details'!$N$25=""), $B215&gt;='Personnel Details'!$N$25), IF('Personnel Details'!$P$25="","", 'Personnel Details'!$P$25), IF(AND(NOT('Personnel Details'!$I$25=""), $B215&gt;='Personnel Details'!$I$25), IF('Personnel Details'!$K$25="", "", 'Personnel Details'!$K$25), IF('Personnel Details'!$F$25="", "", 'Personnel Details'!$F$25))))</f>
        <v/>
      </c>
      <c r="KB215" s="79" t="str">
        <f>IF(JZ$9="", "", IF(AND(NOT('Personnel Details'!$N$25=""), $B215&gt;='Personnel Details'!$N$25), 'Personnel Details'!$Q$25, IF(AND(NOT('Personnel Details'!$I$25=""), $B215&gt;='Personnel Details'!$I$25), 'Personnel Details'!$L$25, 'Personnel Details'!$G$25)))</f>
        <v/>
      </c>
      <c r="KC215" s="59">
        <f t="shared" si="569"/>
        <v>0</v>
      </c>
      <c r="KD215" s="53"/>
      <c r="KF215" s="78" t="str">
        <f>IF(KF$9="", "", IF(AND(NOT('Personnel Details'!$N$26=""), $B215&gt;='Personnel Details'!$N$26), 'Personnel Details'!$O$26, IF(AND(NOT('Personnel Details'!$I$26=""), $B215&gt;='Personnel Details'!$I$26), 'Personnel Details'!$J$26, 'Personnel Details'!$E$26)))</f>
        <v/>
      </c>
      <c r="KG215" s="59" t="str">
        <f>IF(KF$9="", "", IF(AND(NOT('Personnel Details'!$N$26=""), $B215&gt;='Personnel Details'!$N$26), IF('Personnel Details'!$P$26="","", 'Personnel Details'!$P$26), IF(AND(NOT('Personnel Details'!$I$26=""), $B215&gt;='Personnel Details'!$I$26), IF('Personnel Details'!$K$26="", "", 'Personnel Details'!$K$26), IF('Personnel Details'!$F$26="", "", 'Personnel Details'!$F$26))))</f>
        <v/>
      </c>
      <c r="KH215" s="79" t="str">
        <f>IF(KF$9="", "", IF(AND(NOT('Personnel Details'!$N$26=""), $B215&gt;='Personnel Details'!$N$26), 'Personnel Details'!$Q$26, IF(AND(NOT('Personnel Details'!$I$26=""), $B215&gt;='Personnel Details'!$I$26), 'Personnel Details'!$L$26, 'Personnel Details'!$G$26)))</f>
        <v/>
      </c>
      <c r="KI215" s="59">
        <f t="shared" si="570"/>
        <v>0</v>
      </c>
      <c r="KJ215" s="53"/>
      <c r="KL215" s="78" t="str">
        <f>IF(KL$9="", "", IF(AND(NOT('Personnel Details'!$N$27=""), $B215&gt;='Personnel Details'!$N$27), 'Personnel Details'!$O$27, IF(AND(NOT('Personnel Details'!$I$27=""), $B215&gt;='Personnel Details'!$I$27), 'Personnel Details'!$J$27, 'Personnel Details'!$E$27)))</f>
        <v/>
      </c>
      <c r="KM215" s="59" t="str">
        <f>IF(KL$9="", "", IF(AND(NOT('Personnel Details'!$N$27=""), $B215&gt;='Personnel Details'!$N$27), IF('Personnel Details'!$P$27="","", 'Personnel Details'!$P$27), IF(AND(NOT('Personnel Details'!$I$27=""), $B215&gt;='Personnel Details'!$I$27), IF('Personnel Details'!$K$27="", "", 'Personnel Details'!$K$27), IF('Personnel Details'!$F$27="", "", 'Personnel Details'!$F$27))))</f>
        <v/>
      </c>
      <c r="KN215" s="79" t="str">
        <f>IF(KL$9="", "", IF(AND(NOT('Personnel Details'!$N$27=""), $B215&gt;='Personnel Details'!$N$27), 'Personnel Details'!$Q$27, IF(AND(NOT('Personnel Details'!$I$27=""), $B215&gt;='Personnel Details'!$I$27), 'Personnel Details'!$L$27, 'Personnel Details'!$G$27)))</f>
        <v/>
      </c>
      <c r="KO215" s="59">
        <f t="shared" si="571"/>
        <v>0</v>
      </c>
      <c r="KP215" s="53"/>
      <c r="KR215" s="78" t="str">
        <f>IF(KR$9="", "", IF(AND(NOT('Personnel Details'!$N$28=""), $B215&gt;='Personnel Details'!$N$28), 'Personnel Details'!$O$28, IF(AND(NOT('Personnel Details'!$I$28=""), $B215&gt;='Personnel Details'!$I$28), 'Personnel Details'!$J$28, 'Personnel Details'!$E$28)))</f>
        <v/>
      </c>
      <c r="KS215" s="59" t="str">
        <f>IF(KR$9="", "", IF(AND(NOT('Personnel Details'!$N$28=""), $B215&gt;='Personnel Details'!$N$28), IF('Personnel Details'!$P$28="","", 'Personnel Details'!$P$28), IF(AND(NOT('Personnel Details'!$I$28=""), $B215&gt;='Personnel Details'!$I$28), IF('Personnel Details'!$K$28="", "", 'Personnel Details'!$K$28), IF('Personnel Details'!$F$28="", "", 'Personnel Details'!$F$28))))</f>
        <v/>
      </c>
      <c r="KT215" s="79" t="str">
        <f>IF(KR$9="", "", IF(AND(NOT('Personnel Details'!$N$28=""), $B215&gt;='Personnel Details'!$N$28), 'Personnel Details'!$Q$28, IF(AND(NOT('Personnel Details'!$I$28=""), $B215&gt;='Personnel Details'!$I$28), 'Personnel Details'!$L$28, 'Personnel Details'!$G$28)))</f>
        <v/>
      </c>
      <c r="KU215" s="59">
        <f t="shared" si="572"/>
        <v>0</v>
      </c>
      <c r="KV215" s="53"/>
      <c r="KX215" s="78" t="str">
        <f>IF(KX$9="", "", IF(AND(NOT('Personnel Details'!$N$29=""), $B215&gt;='Personnel Details'!$N$29), 'Personnel Details'!$O$29, IF(AND(NOT('Personnel Details'!$I$29=""), $B215&gt;='Personnel Details'!$I$29), 'Personnel Details'!$J$29, 'Personnel Details'!$E$29)))</f>
        <v/>
      </c>
      <c r="KY215" s="59" t="str">
        <f>IF(KX$9="", "", IF(AND(NOT('Personnel Details'!$N$29=""), $B215&gt;='Personnel Details'!$N$29), IF('Personnel Details'!$P$29="","", 'Personnel Details'!$P$29), IF(AND(NOT('Personnel Details'!$I$29=""), $B215&gt;='Personnel Details'!$I$29), IF('Personnel Details'!$K$29="", "", 'Personnel Details'!$K$29), IF('Personnel Details'!$F$29="", "", 'Personnel Details'!$F$29))))</f>
        <v/>
      </c>
      <c r="KZ215" s="79" t="str">
        <f>IF(KX$9="", "", IF(AND(NOT('Personnel Details'!$N$29=""), $B215&gt;='Personnel Details'!$N$29), 'Personnel Details'!$Q$29, IF(AND(NOT('Personnel Details'!$I$29=""), $B215&gt;='Personnel Details'!$I$29), 'Personnel Details'!$L$29, 'Personnel Details'!$G$29)))</f>
        <v/>
      </c>
      <c r="LA215" s="59">
        <f t="shared" si="573"/>
        <v>0</v>
      </c>
      <c r="LB215" s="53"/>
      <c r="LD215" s="78" t="str">
        <f>IF(LD$9="", "", IF(AND(NOT('Personnel Details'!$N$30=""), $B215&gt;='Personnel Details'!$N$30), 'Personnel Details'!$O$30, IF(AND(NOT('Personnel Details'!$I$30=""), $B215&gt;='Personnel Details'!$I$30), 'Personnel Details'!$J$30, 'Personnel Details'!$E$30)))</f>
        <v/>
      </c>
      <c r="LE215" s="59" t="str">
        <f>IF(LD$9="", "", IF(AND(NOT('Personnel Details'!$N$30=""), $B215&gt;='Personnel Details'!$N$30), IF('Personnel Details'!$P$30="","", 'Personnel Details'!$P$30), IF(AND(NOT('Personnel Details'!$I$30=""), $B215&gt;='Personnel Details'!$I$30), IF('Personnel Details'!$K$30="", "", 'Personnel Details'!$K$30), IF('Personnel Details'!$F$30="", "", 'Personnel Details'!$F$30))))</f>
        <v/>
      </c>
      <c r="LF215" s="79" t="str">
        <f>IF(LD$9="", "", IF(AND(NOT('Personnel Details'!$N$30=""), $B215&gt;='Personnel Details'!$N$30), 'Personnel Details'!$Q$30, IF(AND(NOT('Personnel Details'!$I$30=""), $B215&gt;='Personnel Details'!$I$30), 'Personnel Details'!$L$30, 'Personnel Details'!$G$30)))</f>
        <v/>
      </c>
      <c r="LG215" s="59">
        <f t="shared" si="574"/>
        <v>0</v>
      </c>
      <c r="LH215" s="53"/>
      <c r="LJ215" s="78" t="str">
        <f>IF(LJ$9="", "", IF(AND(NOT('Personnel Details'!$N$31=""), $B215&gt;='Personnel Details'!$N$31), 'Personnel Details'!$O$31, IF(AND(NOT('Personnel Details'!$I$31=""), $B215&gt;='Personnel Details'!$I$31), 'Personnel Details'!$J$31, 'Personnel Details'!$E$31)))</f>
        <v/>
      </c>
      <c r="LK215" s="59" t="str">
        <f>IF(LJ$9="", "", IF(AND(NOT('Personnel Details'!$N$31=""), $B215&gt;='Personnel Details'!$N$31), IF('Personnel Details'!$P$31="","", 'Personnel Details'!$P$31), IF(AND(NOT('Personnel Details'!$I$31=""), $B215&gt;='Personnel Details'!$I$31), IF('Personnel Details'!$K$31="", "", 'Personnel Details'!$K$31), IF('Personnel Details'!$F$31="", "", 'Personnel Details'!$F$31))))</f>
        <v/>
      </c>
      <c r="LL215" s="79" t="str">
        <f>IF(LJ$9="", "", IF(AND(NOT('Personnel Details'!$N$31=""), $B215&gt;='Personnel Details'!$N$31), 'Personnel Details'!$Q$31, IF(AND(NOT('Personnel Details'!$I$31=""), $B215&gt;='Personnel Details'!$I$31), 'Personnel Details'!$L$31, 'Personnel Details'!$G$31)))</f>
        <v/>
      </c>
      <c r="LM215" s="59">
        <f t="shared" si="575"/>
        <v>0</v>
      </c>
      <c r="LN215" s="53"/>
      <c r="LP215" s="78" t="str">
        <f>IF(LP$9="", "", IF(AND(NOT('Personnel Details'!$N$32=""), $B215&gt;='Personnel Details'!$N$32), 'Personnel Details'!$O$32, IF(AND(NOT('Personnel Details'!$I$32=""), $B215&gt;='Personnel Details'!$I$32), 'Personnel Details'!$J$32, 'Personnel Details'!$E$32)))</f>
        <v/>
      </c>
      <c r="LQ215" s="59" t="str">
        <f>IF(LP$9="", "", IF(AND(NOT('Personnel Details'!$N$32=""), $B215&gt;='Personnel Details'!$N$32), IF('Personnel Details'!$P$32="","", 'Personnel Details'!$P$32), IF(AND(NOT('Personnel Details'!$I$32=""), $B215&gt;='Personnel Details'!$I$32), IF('Personnel Details'!$K$32="", "", 'Personnel Details'!$K$32), IF('Personnel Details'!$F$32="", "", 'Personnel Details'!$F$32))))</f>
        <v/>
      </c>
      <c r="LR215" s="79" t="str">
        <f>IF(LP$9="", "", IF(AND(NOT('Personnel Details'!$N$32=""), $B215&gt;='Personnel Details'!$N$32), 'Personnel Details'!$Q$32, IF(AND(NOT('Personnel Details'!$I$32=""), $B215&gt;='Personnel Details'!$I$32), 'Personnel Details'!$L$32, 'Personnel Details'!$G$32)))</f>
        <v/>
      </c>
      <c r="LS215" s="59">
        <f t="shared" si="576"/>
        <v>0</v>
      </c>
      <c r="LT215" s="53"/>
      <c r="LV215" s="78" t="str">
        <f>IF(LV$9="", "", IF(AND(NOT('Personnel Details'!$N$33=""), $B215&gt;='Personnel Details'!$N$33), 'Personnel Details'!$O$33, IF(AND(NOT('Personnel Details'!$I$33=""), $B215&gt;='Personnel Details'!$I$33), 'Personnel Details'!$J$33, 'Personnel Details'!$E$33)))</f>
        <v/>
      </c>
      <c r="LW215" s="59" t="str">
        <f>IF(LV$9="", "", IF(AND(NOT('Personnel Details'!$N$33=""), $B215&gt;='Personnel Details'!$N$33), IF('Personnel Details'!$P$33="","", 'Personnel Details'!$P$33), IF(AND(NOT('Personnel Details'!$I$33=""), $B215&gt;='Personnel Details'!$I$33), IF('Personnel Details'!$K$33="", "", 'Personnel Details'!$K$33), IF('Personnel Details'!$F$33="", "", 'Personnel Details'!$F$33))))</f>
        <v/>
      </c>
      <c r="LX215" s="79" t="str">
        <f>IF(LV$9="", "", IF(AND(NOT('Personnel Details'!$N$33=""), $B215&gt;='Personnel Details'!$N$33), 'Personnel Details'!$Q$33, IF(AND(NOT('Personnel Details'!$I$33=""), $B215&gt;='Personnel Details'!$I$33), 'Personnel Details'!$L$33, 'Personnel Details'!$G$33)))</f>
        <v/>
      </c>
      <c r="LY215" s="59">
        <f t="shared" si="577"/>
        <v>0</v>
      </c>
      <c r="LZ215" s="53"/>
      <c r="MB215" s="78" t="str">
        <f>IF(MB$9="", "", IF(AND(NOT('Personnel Details'!$N$34=""), $B215&gt;='Personnel Details'!$N$34), 'Personnel Details'!$O$34, IF(AND(NOT('Personnel Details'!$I$34=""), $B215&gt;='Personnel Details'!$I$34), 'Personnel Details'!$J$34, 'Personnel Details'!$E$34)))</f>
        <v/>
      </c>
      <c r="MC215" s="59" t="str">
        <f>IF(MB$9="", "", IF(AND(NOT('Personnel Details'!$N$34=""), $B215&gt;='Personnel Details'!$N$34), IF('Personnel Details'!$P$34="","", 'Personnel Details'!$P$34), IF(AND(NOT('Personnel Details'!$I$34=""), $B215&gt;='Personnel Details'!$I$34), IF('Personnel Details'!$K$34="", "", 'Personnel Details'!$K$34), IF('Personnel Details'!$F$34="", "", 'Personnel Details'!$F$34))))</f>
        <v/>
      </c>
      <c r="MD215" s="79" t="str">
        <f>IF(MB$9="", "", IF(AND(NOT('Personnel Details'!$N$34=""), $B215&gt;='Personnel Details'!$N$34), 'Personnel Details'!$Q$34, IF(AND(NOT('Personnel Details'!$I$34=""), $B215&gt;='Personnel Details'!$I$34), 'Personnel Details'!$L$34, 'Personnel Details'!$G$34)))</f>
        <v/>
      </c>
      <c r="ME215" s="59">
        <f t="shared" si="578"/>
        <v>0</v>
      </c>
      <c r="MF215" s="53"/>
      <c r="MH215" s="78" t="str">
        <f>IF(MH$9="", "", IF(AND(NOT('Personnel Details'!$N$35=""), $B215&gt;='Personnel Details'!$N$35), 'Personnel Details'!$O$35, IF(AND(NOT('Personnel Details'!$I$35=""), $B215&gt;='Personnel Details'!$I$35), 'Personnel Details'!$J$35, 'Personnel Details'!$E$35)))</f>
        <v/>
      </c>
      <c r="MI215" s="59" t="str">
        <f>IF(MH$9="", "", IF(AND(NOT('Personnel Details'!$N$35=""), $B215&gt;='Personnel Details'!$N$35), IF('Personnel Details'!$P$35="","", 'Personnel Details'!$P$35), IF(AND(NOT('Personnel Details'!$I$35=""), $B215&gt;='Personnel Details'!$I$35), IF('Personnel Details'!$K$35="", "", 'Personnel Details'!$K$35), IF('Personnel Details'!$F$35="", "", 'Personnel Details'!$F$35))))</f>
        <v/>
      </c>
      <c r="MJ215" s="79" t="str">
        <f>IF(MH$9="", "", IF(AND(NOT('Personnel Details'!$N$35=""), $B215&gt;='Personnel Details'!$N$35), 'Personnel Details'!$Q$35, IF(AND(NOT('Personnel Details'!$I$35=""), $B215&gt;='Personnel Details'!$I$35), 'Personnel Details'!$L$35, 'Personnel Details'!$G$35)))</f>
        <v/>
      </c>
      <c r="MK215" s="59">
        <f t="shared" si="579"/>
        <v>0</v>
      </c>
      <c r="ML215" s="53"/>
      <c r="MN215" s="78" t="str">
        <f>IF(MN$9="", "", IF(AND(NOT('Personnel Details'!$N$36=""), $B215&gt;='Personnel Details'!$N$36), 'Personnel Details'!$O$36, IF(AND(NOT('Personnel Details'!$I$36=""), $B215&gt;='Personnel Details'!$I$36), 'Personnel Details'!$J$36, 'Personnel Details'!$E$36)))</f>
        <v/>
      </c>
      <c r="MO215" s="59" t="str">
        <f>IF(MN$9="", "", IF(AND(NOT('Personnel Details'!$N$36=""), $B215&gt;='Personnel Details'!$N$36), IF('Personnel Details'!$P$36="","", 'Personnel Details'!$P$36), IF(AND(NOT('Personnel Details'!$I$36=""), $B215&gt;='Personnel Details'!$I$36), IF('Personnel Details'!$K$36="", "", 'Personnel Details'!$K$36), IF('Personnel Details'!$F$36="", "", 'Personnel Details'!$F$36))))</f>
        <v/>
      </c>
      <c r="MP215" s="79" t="str">
        <f>IF(MN$9="", "", IF(AND(NOT('Personnel Details'!$N$36=""), $B215&gt;='Personnel Details'!$N$36), 'Personnel Details'!$Q$36, IF(AND(NOT('Personnel Details'!$I$36=""), $B215&gt;='Personnel Details'!$I$36), 'Personnel Details'!$L$36, 'Personnel Details'!$G$36)))</f>
        <v/>
      </c>
      <c r="MQ215" s="59">
        <f t="shared" si="580"/>
        <v>0</v>
      </c>
      <c r="MR215" s="53"/>
      <c r="MT215" s="78" t="str">
        <f>IF(MT$9="", "", IF(AND(NOT('Personnel Details'!$N$37=""), $B215&gt;='Personnel Details'!$N$37), 'Personnel Details'!$O$37, IF(AND(NOT('Personnel Details'!$I$37=""), $B215&gt;='Personnel Details'!$I$37), 'Personnel Details'!$J$37, 'Personnel Details'!$E$37)))</f>
        <v/>
      </c>
      <c r="MU215" s="59" t="str">
        <f>IF(MT$9="", "", IF(AND(NOT('Personnel Details'!$N$37=""), $B215&gt;='Personnel Details'!$N$37), IF('Personnel Details'!$P$37="","", 'Personnel Details'!$P$37), IF(AND(NOT('Personnel Details'!$I$37=""), $B215&gt;='Personnel Details'!$I$37), IF('Personnel Details'!$K$37="", "", 'Personnel Details'!$K$37), IF('Personnel Details'!$F$37="", "", 'Personnel Details'!$F$37))))</f>
        <v/>
      </c>
      <c r="MV215" s="79" t="str">
        <f>IF(MT$9="", "", IF(AND(NOT('Personnel Details'!$N$37=""), $B215&gt;='Personnel Details'!$N$37), 'Personnel Details'!$Q$37, IF(AND(NOT('Personnel Details'!$I$37=""), $B215&gt;='Personnel Details'!$I$37), 'Personnel Details'!$L$37, 'Personnel Details'!$G$37)))</f>
        <v/>
      </c>
      <c r="MW215" s="59">
        <f t="shared" si="581"/>
        <v>0</v>
      </c>
      <c r="MX215" s="53"/>
      <c r="MZ215" s="78" t="str">
        <f>IF(MZ$9="", "", IF(AND(NOT('Personnel Details'!$N$38=""), $B215&gt;='Personnel Details'!$N$38), 'Personnel Details'!$O$38, IF(AND(NOT('Personnel Details'!$I$38=""), $B215&gt;='Personnel Details'!$I$38), 'Personnel Details'!$J$38, 'Personnel Details'!$E$38)))</f>
        <v/>
      </c>
      <c r="NA215" s="59" t="str">
        <f>IF(MZ$9="", "", IF(AND(NOT('Personnel Details'!$N$38=""), $B215&gt;='Personnel Details'!$N$38), IF('Personnel Details'!$P$38="","", 'Personnel Details'!$P$38), IF(AND(NOT('Personnel Details'!$I$38=""), $B215&gt;='Personnel Details'!$I$38), IF('Personnel Details'!$K$38="", "", 'Personnel Details'!$K$38), IF('Personnel Details'!$F$38="", "", 'Personnel Details'!$F$38))))</f>
        <v/>
      </c>
      <c r="NB215" s="79" t="str">
        <f>IF(MZ$9="", "", IF(AND(NOT('Personnel Details'!$N$38=""), $B215&gt;='Personnel Details'!$N$38), 'Personnel Details'!$Q$38, IF(AND(NOT('Personnel Details'!$I$38=""), $B215&gt;='Personnel Details'!$I$38), 'Personnel Details'!$L$38, 'Personnel Details'!$G$38)))</f>
        <v/>
      </c>
      <c r="NC215" s="59">
        <f t="shared" si="582"/>
        <v>0</v>
      </c>
      <c r="ND215" s="53"/>
      <c r="NF215" s="78" t="str">
        <f>IF(NF$9="", "", IF(AND(NOT('Personnel Details'!$N$39=""), $B215&gt;='Personnel Details'!$N$39), 'Personnel Details'!$O$39, IF(AND(NOT('Personnel Details'!$I$39=""), $B215&gt;='Personnel Details'!$I$39), 'Personnel Details'!$J$39, 'Personnel Details'!$E$39)))</f>
        <v/>
      </c>
      <c r="NG215" s="59" t="str">
        <f>IF(NF$9="", "", IF(AND(NOT('Personnel Details'!$N$39=""), $B215&gt;='Personnel Details'!$N$39), IF('Personnel Details'!$P$39="","", 'Personnel Details'!$P$39), IF(AND(NOT('Personnel Details'!$I$39=""), $B215&gt;='Personnel Details'!$I$39), IF('Personnel Details'!$K$39="", "", 'Personnel Details'!$K$39), IF('Personnel Details'!$F$39="", "", 'Personnel Details'!$F$39))))</f>
        <v/>
      </c>
      <c r="NH215" s="79" t="str">
        <f>IF(NF$9="", "", IF(AND(NOT('Personnel Details'!$N$39=""), $B215&gt;='Personnel Details'!$N$39), 'Personnel Details'!$Q$39, IF(AND(NOT('Personnel Details'!$I$39=""), $B215&gt;='Personnel Details'!$I$39), 'Personnel Details'!$L$39, 'Personnel Details'!$G$39)))</f>
        <v/>
      </c>
      <c r="NI215" s="59">
        <f t="shared" si="583"/>
        <v>0</v>
      </c>
      <c r="NJ215" s="53"/>
      <c r="NL215" s="78" t="str">
        <f>IF(NL$9="", "", IF(AND(NOT('Personnel Details'!$N$40=""), $B215&gt;='Personnel Details'!$N$40), 'Personnel Details'!$O$40, IF(AND(NOT('Personnel Details'!$I$40=""), $B215&gt;='Personnel Details'!$I$40), 'Personnel Details'!$J$40, 'Personnel Details'!$E$40)))</f>
        <v/>
      </c>
      <c r="NM215" s="59" t="str">
        <f>IF(NL$9="", "", IF(AND(NOT('Personnel Details'!$N$40=""), $B215&gt;='Personnel Details'!$N$40), IF('Personnel Details'!$P$40="","", 'Personnel Details'!$P$40), IF(AND(NOT('Personnel Details'!$I$40=""), $B215&gt;='Personnel Details'!$I$40), IF('Personnel Details'!$K$40="", "", 'Personnel Details'!$K$40), IF('Personnel Details'!$F$40="", "", 'Personnel Details'!$F$40))))</f>
        <v/>
      </c>
      <c r="NN215" s="79" t="str">
        <f>IF(NL$9="", "", IF(AND(NOT('Personnel Details'!$N$40=""), $B215&gt;='Personnel Details'!$N$40), 'Personnel Details'!$Q$40, IF(AND(NOT('Personnel Details'!$I$40=""), $B215&gt;='Personnel Details'!$I$40), 'Personnel Details'!$L$40, 'Personnel Details'!$G$40)))</f>
        <v/>
      </c>
      <c r="NO215" s="59">
        <f t="shared" si="584"/>
        <v>0</v>
      </c>
      <c r="NP215" s="53"/>
    </row>
    <row r="216" spans="1:380" x14ac:dyDescent="0.25">
      <c r="A216" s="32"/>
      <c r="B216" s="113">
        <f>IFERROR(IF(B215+1&gt;'Personnel Details'!$U$5, "", B215+1), "")</f>
        <v>44036</v>
      </c>
      <c r="C216" s="32"/>
      <c r="D216" s="120"/>
      <c r="E216" s="13" t="str">
        <f t="shared" si="463"/>
        <v/>
      </c>
      <c r="F216" s="13" t="str">
        <f t="shared" si="494"/>
        <v/>
      </c>
      <c r="G216" s="56" t="str">
        <f t="shared" si="585"/>
        <v/>
      </c>
      <c r="H216" s="16" t="str">
        <f t="shared" si="495"/>
        <v/>
      </c>
      <c r="I216" s="32"/>
      <c r="J216" s="120"/>
      <c r="K216" s="62" t="str">
        <f t="shared" si="464"/>
        <v/>
      </c>
      <c r="L216" s="62" t="str">
        <f t="shared" si="496"/>
        <v/>
      </c>
      <c r="M216" s="65" t="str">
        <f t="shared" si="586"/>
        <v/>
      </c>
      <c r="N216" s="68" t="str">
        <f t="shared" si="497"/>
        <v/>
      </c>
      <c r="O216" s="32"/>
      <c r="P216" s="120"/>
      <c r="Q216" s="62" t="str">
        <f t="shared" si="465"/>
        <v/>
      </c>
      <c r="R216" s="62" t="str">
        <f t="shared" si="498"/>
        <v/>
      </c>
      <c r="S216" s="65" t="str">
        <f t="shared" si="587"/>
        <v/>
      </c>
      <c r="T216" s="68" t="str">
        <f t="shared" si="499"/>
        <v/>
      </c>
      <c r="U216" s="32"/>
      <c r="V216" s="120"/>
      <c r="W216" s="62" t="str">
        <f t="shared" si="466"/>
        <v/>
      </c>
      <c r="X216" s="62" t="str">
        <f t="shared" si="500"/>
        <v/>
      </c>
      <c r="Y216" s="65" t="str">
        <f t="shared" si="588"/>
        <v/>
      </c>
      <c r="Z216" s="68" t="str">
        <f t="shared" si="501"/>
        <v/>
      </c>
      <c r="AA216" s="32"/>
      <c r="AB216" s="120"/>
      <c r="AC216" s="62" t="str">
        <f t="shared" si="467"/>
        <v/>
      </c>
      <c r="AD216" s="62" t="str">
        <f t="shared" si="502"/>
        <v/>
      </c>
      <c r="AE216" s="65" t="str">
        <f t="shared" si="589"/>
        <v/>
      </c>
      <c r="AF216" s="68" t="str">
        <f t="shared" si="503"/>
        <v/>
      </c>
      <c r="AG216" s="32"/>
      <c r="AH216" s="120"/>
      <c r="AI216" s="62" t="str">
        <f t="shared" si="468"/>
        <v/>
      </c>
      <c r="AJ216" s="62" t="str">
        <f t="shared" si="504"/>
        <v/>
      </c>
      <c r="AK216" s="65" t="str">
        <f t="shared" si="590"/>
        <v/>
      </c>
      <c r="AL216" s="68" t="str">
        <f t="shared" si="505"/>
        <v/>
      </c>
      <c r="AM216" s="32"/>
      <c r="AN216" s="120"/>
      <c r="AO216" s="62" t="str">
        <f t="shared" si="469"/>
        <v/>
      </c>
      <c r="AP216" s="62" t="str">
        <f t="shared" si="506"/>
        <v/>
      </c>
      <c r="AQ216" s="65" t="str">
        <f t="shared" si="591"/>
        <v/>
      </c>
      <c r="AR216" s="68" t="str">
        <f t="shared" si="507"/>
        <v/>
      </c>
      <c r="AS216" s="32"/>
      <c r="AT216" s="120"/>
      <c r="AU216" s="62" t="str">
        <f t="shared" si="470"/>
        <v/>
      </c>
      <c r="AV216" s="62" t="str">
        <f t="shared" si="508"/>
        <v/>
      </c>
      <c r="AW216" s="65" t="str">
        <f t="shared" si="592"/>
        <v/>
      </c>
      <c r="AX216" s="68" t="str">
        <f t="shared" si="509"/>
        <v/>
      </c>
      <c r="AY216" s="32"/>
      <c r="AZ216" s="120"/>
      <c r="BA216" s="62" t="str">
        <f t="shared" si="471"/>
        <v/>
      </c>
      <c r="BB216" s="62" t="str">
        <f t="shared" si="510"/>
        <v/>
      </c>
      <c r="BC216" s="65" t="str">
        <f t="shared" si="593"/>
        <v/>
      </c>
      <c r="BD216" s="68" t="str">
        <f t="shared" si="511"/>
        <v/>
      </c>
      <c r="BE216" s="32"/>
      <c r="BF216" s="120"/>
      <c r="BG216" s="62" t="str">
        <f t="shared" si="472"/>
        <v/>
      </c>
      <c r="BH216" s="62" t="str">
        <f t="shared" si="512"/>
        <v/>
      </c>
      <c r="BI216" s="65" t="str">
        <f t="shared" si="594"/>
        <v/>
      </c>
      <c r="BJ216" s="68" t="str">
        <f t="shared" si="513"/>
        <v/>
      </c>
      <c r="BK216" s="32"/>
      <c r="BL216" s="120"/>
      <c r="BM216" s="62" t="str">
        <f t="shared" si="473"/>
        <v/>
      </c>
      <c r="BN216" s="62" t="str">
        <f t="shared" si="514"/>
        <v/>
      </c>
      <c r="BO216" s="65" t="str">
        <f t="shared" si="595"/>
        <v/>
      </c>
      <c r="BP216" s="68" t="str">
        <f t="shared" si="515"/>
        <v/>
      </c>
      <c r="BQ216" s="32"/>
      <c r="BR216" s="120"/>
      <c r="BS216" s="62" t="str">
        <f t="shared" si="474"/>
        <v/>
      </c>
      <c r="BT216" s="62" t="str">
        <f t="shared" si="516"/>
        <v/>
      </c>
      <c r="BU216" s="65" t="str">
        <f t="shared" si="596"/>
        <v/>
      </c>
      <c r="BV216" s="68" t="str">
        <f t="shared" si="517"/>
        <v/>
      </c>
      <c r="BW216" s="32"/>
      <c r="BX216" s="120"/>
      <c r="BY216" s="62" t="str">
        <f t="shared" si="475"/>
        <v/>
      </c>
      <c r="BZ216" s="62" t="str">
        <f t="shared" si="518"/>
        <v/>
      </c>
      <c r="CA216" s="65" t="str">
        <f t="shared" si="597"/>
        <v/>
      </c>
      <c r="CB216" s="68" t="str">
        <f t="shared" si="519"/>
        <v/>
      </c>
      <c r="CC216" s="32"/>
      <c r="CD216" s="120"/>
      <c r="CE216" s="62" t="str">
        <f t="shared" si="476"/>
        <v/>
      </c>
      <c r="CF216" s="62" t="str">
        <f t="shared" si="520"/>
        <v/>
      </c>
      <c r="CG216" s="65" t="str">
        <f t="shared" si="598"/>
        <v/>
      </c>
      <c r="CH216" s="68" t="str">
        <f t="shared" si="521"/>
        <v/>
      </c>
      <c r="CI216" s="32"/>
      <c r="CJ216" s="120"/>
      <c r="CK216" s="62" t="str">
        <f t="shared" si="477"/>
        <v/>
      </c>
      <c r="CL216" s="62" t="str">
        <f t="shared" si="522"/>
        <v/>
      </c>
      <c r="CM216" s="65" t="str">
        <f t="shared" si="599"/>
        <v/>
      </c>
      <c r="CN216" s="68" t="str">
        <f t="shared" si="523"/>
        <v/>
      </c>
      <c r="CO216" s="32"/>
      <c r="CP216" s="120"/>
      <c r="CQ216" s="62" t="str">
        <f t="shared" si="478"/>
        <v/>
      </c>
      <c r="CR216" s="62" t="str">
        <f t="shared" si="524"/>
        <v/>
      </c>
      <c r="CS216" s="65" t="str">
        <f t="shared" si="600"/>
        <v/>
      </c>
      <c r="CT216" s="68" t="str">
        <f t="shared" si="525"/>
        <v/>
      </c>
      <c r="CU216" s="32"/>
      <c r="CV216" s="120"/>
      <c r="CW216" s="62" t="str">
        <f t="shared" si="479"/>
        <v/>
      </c>
      <c r="CX216" s="62" t="str">
        <f t="shared" si="526"/>
        <v/>
      </c>
      <c r="CY216" s="65" t="str">
        <f t="shared" si="601"/>
        <v/>
      </c>
      <c r="CZ216" s="68" t="str">
        <f t="shared" si="527"/>
        <v/>
      </c>
      <c r="DA216" s="32"/>
      <c r="DB216" s="120"/>
      <c r="DC216" s="62" t="str">
        <f t="shared" si="480"/>
        <v/>
      </c>
      <c r="DD216" s="62" t="str">
        <f t="shared" si="528"/>
        <v/>
      </c>
      <c r="DE216" s="65" t="str">
        <f t="shared" si="602"/>
        <v/>
      </c>
      <c r="DF216" s="68" t="str">
        <f t="shared" si="529"/>
        <v/>
      </c>
      <c r="DG216" s="32"/>
      <c r="DH216" s="120"/>
      <c r="DI216" s="62" t="str">
        <f t="shared" si="481"/>
        <v/>
      </c>
      <c r="DJ216" s="62" t="str">
        <f t="shared" si="530"/>
        <v/>
      </c>
      <c r="DK216" s="65" t="str">
        <f t="shared" si="603"/>
        <v/>
      </c>
      <c r="DL216" s="68" t="str">
        <f t="shared" si="531"/>
        <v/>
      </c>
      <c r="DM216" s="32"/>
      <c r="DN216" s="120"/>
      <c r="DO216" s="62" t="str">
        <f t="shared" si="482"/>
        <v/>
      </c>
      <c r="DP216" s="62" t="str">
        <f t="shared" si="532"/>
        <v/>
      </c>
      <c r="DQ216" s="65" t="str">
        <f t="shared" si="604"/>
        <v/>
      </c>
      <c r="DR216" s="68" t="str">
        <f t="shared" si="533"/>
        <v/>
      </c>
      <c r="DS216" s="32"/>
      <c r="DT216" s="120"/>
      <c r="DU216" s="62" t="str">
        <f t="shared" si="483"/>
        <v/>
      </c>
      <c r="DV216" s="62" t="str">
        <f t="shared" si="534"/>
        <v/>
      </c>
      <c r="DW216" s="65" t="str">
        <f t="shared" si="605"/>
        <v/>
      </c>
      <c r="DX216" s="68" t="str">
        <f t="shared" si="535"/>
        <v/>
      </c>
      <c r="DY216" s="32"/>
      <c r="DZ216" s="120"/>
      <c r="EA216" s="62" t="str">
        <f t="shared" si="484"/>
        <v/>
      </c>
      <c r="EB216" s="62" t="str">
        <f t="shared" si="536"/>
        <v/>
      </c>
      <c r="EC216" s="65" t="str">
        <f t="shared" si="606"/>
        <v/>
      </c>
      <c r="ED216" s="68" t="str">
        <f t="shared" si="537"/>
        <v/>
      </c>
      <c r="EE216" s="32"/>
      <c r="EF216" s="120"/>
      <c r="EG216" s="62" t="str">
        <f t="shared" si="485"/>
        <v/>
      </c>
      <c r="EH216" s="62" t="str">
        <f t="shared" si="538"/>
        <v/>
      </c>
      <c r="EI216" s="65" t="str">
        <f t="shared" si="607"/>
        <v/>
      </c>
      <c r="EJ216" s="68" t="str">
        <f t="shared" si="539"/>
        <v/>
      </c>
      <c r="EK216" s="32"/>
      <c r="EL216" s="120"/>
      <c r="EM216" s="62" t="str">
        <f t="shared" si="486"/>
        <v/>
      </c>
      <c r="EN216" s="62" t="str">
        <f t="shared" si="540"/>
        <v/>
      </c>
      <c r="EO216" s="65" t="str">
        <f t="shared" si="608"/>
        <v/>
      </c>
      <c r="EP216" s="68" t="str">
        <f t="shared" si="541"/>
        <v/>
      </c>
      <c r="EQ216" s="32"/>
      <c r="ER216" s="120"/>
      <c r="ES216" s="62" t="str">
        <f t="shared" si="487"/>
        <v/>
      </c>
      <c r="ET216" s="62" t="str">
        <f t="shared" si="542"/>
        <v/>
      </c>
      <c r="EU216" s="65" t="str">
        <f t="shared" si="609"/>
        <v/>
      </c>
      <c r="EV216" s="68" t="str">
        <f t="shared" si="543"/>
        <v/>
      </c>
      <c r="EW216" s="32"/>
      <c r="EX216" s="120"/>
      <c r="EY216" s="62" t="str">
        <f t="shared" si="488"/>
        <v/>
      </c>
      <c r="EZ216" s="62" t="str">
        <f t="shared" si="544"/>
        <v/>
      </c>
      <c r="FA216" s="65" t="str">
        <f t="shared" si="610"/>
        <v/>
      </c>
      <c r="FB216" s="68" t="str">
        <f t="shared" si="545"/>
        <v/>
      </c>
      <c r="FC216" s="32"/>
      <c r="FD216" s="120"/>
      <c r="FE216" s="62" t="str">
        <f t="shared" si="489"/>
        <v/>
      </c>
      <c r="FF216" s="62" t="str">
        <f t="shared" si="546"/>
        <v/>
      </c>
      <c r="FG216" s="65" t="str">
        <f t="shared" si="611"/>
        <v/>
      </c>
      <c r="FH216" s="68" t="str">
        <f t="shared" si="547"/>
        <v/>
      </c>
      <c r="FI216" s="32"/>
      <c r="FJ216" s="120"/>
      <c r="FK216" s="62" t="str">
        <f t="shared" si="490"/>
        <v/>
      </c>
      <c r="FL216" s="62" t="str">
        <f t="shared" si="548"/>
        <v/>
      </c>
      <c r="FM216" s="65" t="str">
        <f t="shared" si="612"/>
        <v/>
      </c>
      <c r="FN216" s="68" t="str">
        <f t="shared" si="549"/>
        <v/>
      </c>
      <c r="FO216" s="32"/>
      <c r="FP216" s="120"/>
      <c r="FQ216" s="62" t="str">
        <f t="shared" si="491"/>
        <v/>
      </c>
      <c r="FR216" s="62" t="str">
        <f t="shared" si="550"/>
        <v/>
      </c>
      <c r="FS216" s="65" t="str">
        <f t="shared" si="613"/>
        <v/>
      </c>
      <c r="FT216" s="68" t="str">
        <f t="shared" si="551"/>
        <v/>
      </c>
      <c r="FU216" s="32"/>
      <c r="FV216" s="120"/>
      <c r="FW216" s="62" t="str">
        <f t="shared" si="492"/>
        <v/>
      </c>
      <c r="FX216" s="62" t="str">
        <f t="shared" si="552"/>
        <v/>
      </c>
      <c r="FY216" s="65" t="str">
        <f t="shared" si="614"/>
        <v/>
      </c>
      <c r="FZ216" s="68" t="str">
        <f t="shared" si="553"/>
        <v/>
      </c>
      <c r="GA216" s="32"/>
      <c r="GC216" s="7" t="str">
        <f t="shared" si="554"/>
        <v>Jul 2020</v>
      </c>
      <c r="GD216" s="7" t="str">
        <f t="shared" ca="1" si="493"/>
        <v/>
      </c>
      <c r="GT216" s="71">
        <f>IF(GT$9="", "", IF(AND(NOT('Personnel Details'!$N$11=""), $B216&gt;='Personnel Details'!$N$11), 'Personnel Details'!$O$11, IF(AND(NOT('Personnel Details'!$I$11=""), $B216&gt;='Personnel Details'!$I$11), 'Personnel Details'!$J$11, 'Personnel Details'!$E$11)))</f>
        <v>0.8</v>
      </c>
      <c r="GU216" s="59" t="str">
        <f>IF(GT$9="", "", IF(AND(NOT('Personnel Details'!$N$11=""), $B216&gt;='Personnel Details'!$N$11), IF('Personnel Details'!$P$11="","", 'Personnel Details'!$P$11), IF(AND(NOT('Personnel Details'!$I$11=""), $B216&gt;='Personnel Details'!$I$11), IF('Personnel Details'!$K$11="", "", 'Personnel Details'!$K$11), IF('Personnel Details'!$F$11="", "", 'Personnel Details'!$F$11))))</f>
        <v/>
      </c>
      <c r="GV216" s="74">
        <f>IF(GT$9="", "", IF(AND(NOT('Personnel Details'!$N$11=""), $B216&gt;='Personnel Details'!$N$11), 'Personnel Details'!$Q$11, IF(AND(NOT('Personnel Details'!$I$11=""), $B216&gt;='Personnel Details'!$I$11), 'Personnel Details'!$L$11, 'Personnel Details'!$G$11)))</f>
        <v>0</v>
      </c>
      <c r="GW216" s="59">
        <f t="shared" si="555"/>
        <v>0</v>
      </c>
      <c r="GX216" s="53"/>
      <c r="GZ216" s="78">
        <f>IF(GZ$9="", "", IF(AND(NOT('Personnel Details'!$N$12=""), $B216&gt;='Personnel Details'!$N$12), 'Personnel Details'!$O$12, IF(AND(NOT('Personnel Details'!$I$12=""), $B216&gt;='Personnel Details'!$I$12), 'Personnel Details'!$J$12, 'Personnel Details'!$E$12)))</f>
        <v>0.8</v>
      </c>
      <c r="HA216" s="59" t="str">
        <f>IF(GZ$9="", "", IF(AND(NOT('Personnel Details'!$N$12=""), $B216&gt;='Personnel Details'!$N$12), IF('Personnel Details'!$P$12="","", 'Personnel Details'!$P$12), IF(AND(NOT('Personnel Details'!$I$12=""), $B216&gt;='Personnel Details'!$I$12), IF('Personnel Details'!$K$12="", "", 'Personnel Details'!$K$12), IF('Personnel Details'!$F$12="", "", 'Personnel Details'!$F$12))))</f>
        <v/>
      </c>
      <c r="HB216" s="79">
        <f>IF(GZ$9="", "", IF(AND(NOT('Personnel Details'!$N$12=""), $B216&gt;='Personnel Details'!$N$12), 'Personnel Details'!$Q$12, IF(AND(NOT('Personnel Details'!$I$12=""), $B216&gt;='Personnel Details'!$I$12), 'Personnel Details'!$L$12, 'Personnel Details'!$G$12)))</f>
        <v>0</v>
      </c>
      <c r="HC216" s="59">
        <f t="shared" si="556"/>
        <v>0</v>
      </c>
      <c r="HD216" s="53"/>
      <c r="HF216" s="78">
        <f>IF(HF$9="", "", IF(AND(NOT('Personnel Details'!$N$13=""), $B216&gt;='Personnel Details'!$N$13), 'Personnel Details'!$O$13, IF(AND(NOT('Personnel Details'!$I$13=""), $B216&gt;='Personnel Details'!$I$13), 'Personnel Details'!$J$13, 'Personnel Details'!$E$13)))</f>
        <v>0.8</v>
      </c>
      <c r="HG216" s="59" t="str">
        <f>IF(HF$9="", "", IF(AND(NOT('Personnel Details'!$N$13=""), $B216&gt;='Personnel Details'!$N$13), IF('Personnel Details'!$P$13="","", 'Personnel Details'!$P$13), IF(AND(NOT('Personnel Details'!$I$13=""), $B216&gt;='Personnel Details'!$I$13), IF('Personnel Details'!$K$13="", "", 'Personnel Details'!$K$13), IF('Personnel Details'!$F$13="", "", 'Personnel Details'!$F$13))))</f>
        <v/>
      </c>
      <c r="HH216" s="79">
        <f>IF(HF$9="", "", IF(AND(NOT('Personnel Details'!$N$13=""), $B216&gt;='Personnel Details'!$N$13), 'Personnel Details'!$Q$13, IF(AND(NOT('Personnel Details'!$I$13=""), $B216&gt;='Personnel Details'!$I$13), 'Personnel Details'!$L$13, 'Personnel Details'!$G$13)))</f>
        <v>0</v>
      </c>
      <c r="HI216" s="59">
        <f t="shared" si="557"/>
        <v>0</v>
      </c>
      <c r="HJ216" s="53"/>
      <c r="HL216" s="78">
        <f>IF(HL$9="", "", IF(AND(NOT('Personnel Details'!$N$14=""), $B216&gt;='Personnel Details'!$N$14), 'Personnel Details'!$O$14, IF(AND(NOT('Personnel Details'!$I$14=""), $B216&gt;='Personnel Details'!$I$14), 'Personnel Details'!$J$14, 'Personnel Details'!$E$14)))</f>
        <v>0.8</v>
      </c>
      <c r="HM216" s="59">
        <f>IF(HL$9="", "", IF(AND(NOT('Personnel Details'!$N$14=""), $B216&gt;='Personnel Details'!$N$14), IF('Personnel Details'!$P$14="","", 'Personnel Details'!$P$14), IF(AND(NOT('Personnel Details'!$I$14=""), $B216&gt;='Personnel Details'!$I$14), IF('Personnel Details'!$K$14="", "", 'Personnel Details'!$K$14), IF('Personnel Details'!$F$14="", "", 'Personnel Details'!$F$14))))</f>
        <v>2000</v>
      </c>
      <c r="HN216" s="79">
        <f>IF(HL$9="", "", IF(AND(NOT('Personnel Details'!$N$14=""), $B216&gt;='Personnel Details'!$N$14), 'Personnel Details'!$Q$14, IF(AND(NOT('Personnel Details'!$I$14=""), $B216&gt;='Personnel Details'!$I$14), 'Personnel Details'!$L$14, 'Personnel Details'!$G$14)))</f>
        <v>0.85</v>
      </c>
      <c r="HO216" s="59">
        <f t="shared" si="558"/>
        <v>0</v>
      </c>
      <c r="HP216" s="53"/>
      <c r="HR216" s="78" t="str">
        <f>IF(HR$9="", "", IF(AND(NOT('Personnel Details'!$N$15=""), $B216&gt;='Personnel Details'!$N$15), 'Personnel Details'!$O$15, IF(AND(NOT('Personnel Details'!$I$15=""), $B216&gt;='Personnel Details'!$I$15), 'Personnel Details'!$J$15, 'Personnel Details'!$E$15)))</f>
        <v/>
      </c>
      <c r="HS216" s="59" t="str">
        <f>IF(HR$9="", "", IF(AND(NOT('Personnel Details'!$N$15=""), $B216&gt;='Personnel Details'!$N$15), IF('Personnel Details'!$P$15="","", 'Personnel Details'!$P$15), IF(AND(NOT('Personnel Details'!$I$15=""), $B216&gt;='Personnel Details'!$I$15), IF('Personnel Details'!$K$15="", "", 'Personnel Details'!$K$15), IF('Personnel Details'!$F$15="", "", 'Personnel Details'!$F$15))))</f>
        <v/>
      </c>
      <c r="HT216" s="79" t="str">
        <f>IF(HR$9="", "", IF(AND(NOT('Personnel Details'!$N$15=""), $B216&gt;='Personnel Details'!$N$15), 'Personnel Details'!$Q$15, IF(AND(NOT('Personnel Details'!$I$15=""), $B216&gt;='Personnel Details'!$I$15), 'Personnel Details'!$L$15, 'Personnel Details'!$G$15)))</f>
        <v/>
      </c>
      <c r="HU216" s="59">
        <f t="shared" si="559"/>
        <v>0</v>
      </c>
      <c r="HV216" s="53"/>
      <c r="HX216" s="78" t="str">
        <f>IF(HX$9="", "", IF(AND(NOT('Personnel Details'!$N$16=""), $B216&gt;='Personnel Details'!$N$16), 'Personnel Details'!$O$16, IF(AND(NOT('Personnel Details'!$I$16=""), $B216&gt;='Personnel Details'!$I$16), 'Personnel Details'!$J$16, 'Personnel Details'!$E$16)))</f>
        <v/>
      </c>
      <c r="HY216" s="59" t="str">
        <f>IF(HX$9="", "", IF(AND(NOT('Personnel Details'!$N$16=""), $B216&gt;='Personnel Details'!$N$16), IF('Personnel Details'!$P$16="","", 'Personnel Details'!$P$16), IF(AND(NOT('Personnel Details'!$I$16=""), $B216&gt;='Personnel Details'!$I$16), IF('Personnel Details'!$K$16="", "", 'Personnel Details'!$K$16), IF('Personnel Details'!$F$16="", "", 'Personnel Details'!$F$16))))</f>
        <v/>
      </c>
      <c r="HZ216" s="79" t="str">
        <f>IF(HX$9="", "", IF(AND(NOT('Personnel Details'!$N$16=""), $B216&gt;='Personnel Details'!$N$16), 'Personnel Details'!$Q$16, IF(AND(NOT('Personnel Details'!$I$16=""), $B216&gt;='Personnel Details'!$I$16), 'Personnel Details'!$L$16, 'Personnel Details'!$G$16)))</f>
        <v/>
      </c>
      <c r="IA216" s="59">
        <f t="shared" si="560"/>
        <v>0</v>
      </c>
      <c r="IB216" s="53"/>
      <c r="ID216" s="78" t="str">
        <f>IF(ID$9="", "", IF(AND(NOT('Personnel Details'!$N$17=""), $B216&gt;='Personnel Details'!$N$17), 'Personnel Details'!$O$17, IF(AND(NOT('Personnel Details'!$I$17=""), $B216&gt;='Personnel Details'!$I$17), 'Personnel Details'!$J$17, 'Personnel Details'!$E$17)))</f>
        <v/>
      </c>
      <c r="IE216" s="59" t="str">
        <f>IF(ID$9="", "", IF(AND(NOT('Personnel Details'!$N$17=""), $B216&gt;='Personnel Details'!$N$17), IF('Personnel Details'!$P$17="","", 'Personnel Details'!$P$17), IF(AND(NOT('Personnel Details'!$I$17=""), $B216&gt;='Personnel Details'!$I$17), IF('Personnel Details'!$K$17="", "", 'Personnel Details'!$K$17), IF('Personnel Details'!$F$17="", "", 'Personnel Details'!$F$17))))</f>
        <v/>
      </c>
      <c r="IF216" s="79" t="str">
        <f>IF(ID$9="", "", IF(AND(NOT('Personnel Details'!$N$17=""), $B216&gt;='Personnel Details'!$N$17), 'Personnel Details'!$Q$17, IF(AND(NOT('Personnel Details'!$I$17=""), $B216&gt;='Personnel Details'!$I$17), 'Personnel Details'!$L$17, 'Personnel Details'!$G$17)))</f>
        <v/>
      </c>
      <c r="IG216" s="59">
        <f t="shared" si="561"/>
        <v>0</v>
      </c>
      <c r="IH216" s="53"/>
      <c r="IJ216" s="78" t="str">
        <f>IF(IJ$9="", "", IF(AND(NOT('Personnel Details'!$N$18=""), $B216&gt;='Personnel Details'!$N$18), 'Personnel Details'!$O$18, IF(AND(NOT('Personnel Details'!$I$18=""), $B216&gt;='Personnel Details'!$I$18), 'Personnel Details'!$J$18, 'Personnel Details'!$E$18)))</f>
        <v/>
      </c>
      <c r="IK216" s="59" t="str">
        <f>IF(IJ$9="", "", IF(AND(NOT('Personnel Details'!$N$18=""), $B216&gt;='Personnel Details'!$N$18), IF('Personnel Details'!$P$18="","", 'Personnel Details'!$P$18), IF(AND(NOT('Personnel Details'!$I$18=""), $B216&gt;='Personnel Details'!$I$18), IF('Personnel Details'!$K$18="", "", 'Personnel Details'!$K$18), IF('Personnel Details'!$F$18="", "", 'Personnel Details'!$F$18))))</f>
        <v/>
      </c>
      <c r="IL216" s="79" t="str">
        <f>IF(IJ$9="", "", IF(AND(NOT('Personnel Details'!$N$18=""), $B216&gt;='Personnel Details'!$N$18), 'Personnel Details'!$Q$18, IF(AND(NOT('Personnel Details'!$I$18=""), $B216&gt;='Personnel Details'!$I$18), 'Personnel Details'!$L$18, 'Personnel Details'!$G$18)))</f>
        <v/>
      </c>
      <c r="IM216" s="59">
        <f t="shared" si="562"/>
        <v>0</v>
      </c>
      <c r="IN216" s="53"/>
      <c r="IP216" s="78" t="str">
        <f>IF(IP$9="", "", IF(AND(NOT('Personnel Details'!$N$19=""), $B216&gt;='Personnel Details'!$N$19), 'Personnel Details'!$O$19, IF(AND(NOT('Personnel Details'!$I$19=""), $B216&gt;='Personnel Details'!$I$19), 'Personnel Details'!$J$19, 'Personnel Details'!$E$19)))</f>
        <v/>
      </c>
      <c r="IQ216" s="59" t="str">
        <f>IF(IP$9="", "", IF(AND(NOT('Personnel Details'!$N$19=""), $B216&gt;='Personnel Details'!$N$19), IF('Personnel Details'!$P$19="","", 'Personnel Details'!$P$19), IF(AND(NOT('Personnel Details'!$I$19=""), $B216&gt;='Personnel Details'!$I$19), IF('Personnel Details'!$K$19="", "", 'Personnel Details'!$K$19), IF('Personnel Details'!$F$19="", "", 'Personnel Details'!$F$19))))</f>
        <v/>
      </c>
      <c r="IR216" s="79" t="str">
        <f>IF(IP$9="", "", IF(AND(NOT('Personnel Details'!$N$19=""), $B216&gt;='Personnel Details'!$N$19), 'Personnel Details'!$Q$19, IF(AND(NOT('Personnel Details'!$I$19=""), $B216&gt;='Personnel Details'!$I$19), 'Personnel Details'!$L$19, 'Personnel Details'!$G$19)))</f>
        <v/>
      </c>
      <c r="IS216" s="59">
        <f t="shared" si="563"/>
        <v>0</v>
      </c>
      <c r="IT216" s="53"/>
      <c r="IV216" s="78" t="str">
        <f>IF(IV$9="", "", IF(AND(NOT('Personnel Details'!$N$20=""), $B216&gt;='Personnel Details'!$N$20), 'Personnel Details'!$O$20, IF(AND(NOT('Personnel Details'!$I$20=""), $B216&gt;='Personnel Details'!$I$20), 'Personnel Details'!$J$20, 'Personnel Details'!$E$20)))</f>
        <v/>
      </c>
      <c r="IW216" s="59" t="str">
        <f>IF(IV$9="", "", IF(AND(NOT('Personnel Details'!$N$20=""), $B216&gt;='Personnel Details'!$N$20), IF('Personnel Details'!$P$20="","", 'Personnel Details'!$P$20), IF(AND(NOT('Personnel Details'!$I$20=""), $B216&gt;='Personnel Details'!$I$20), IF('Personnel Details'!$K$20="", "", 'Personnel Details'!$K$20), IF('Personnel Details'!$F$20="", "", 'Personnel Details'!$F$20))))</f>
        <v/>
      </c>
      <c r="IX216" s="79" t="str">
        <f>IF(IV$9="", "", IF(AND(NOT('Personnel Details'!$N$20=""), $B216&gt;='Personnel Details'!$N$20), 'Personnel Details'!$Q$20, IF(AND(NOT('Personnel Details'!$I$20=""), $B216&gt;='Personnel Details'!$I$20), 'Personnel Details'!$L$20, 'Personnel Details'!$G$20)))</f>
        <v/>
      </c>
      <c r="IY216" s="59">
        <f t="shared" si="564"/>
        <v>0</v>
      </c>
      <c r="IZ216" s="53"/>
      <c r="JB216" s="78" t="str">
        <f>IF(JB$9="", "", IF(AND(NOT('Personnel Details'!$N$21=""), $B216&gt;='Personnel Details'!$N$21), 'Personnel Details'!$O$21, IF(AND(NOT('Personnel Details'!$I$21=""), $B216&gt;='Personnel Details'!$I$21), 'Personnel Details'!$J$21, 'Personnel Details'!$E$21)))</f>
        <v/>
      </c>
      <c r="JC216" s="59" t="str">
        <f>IF(JB$9="", "", IF(AND(NOT('Personnel Details'!$N$21=""), $B216&gt;='Personnel Details'!$N$21), IF('Personnel Details'!$P$21="","", 'Personnel Details'!$P$21), IF(AND(NOT('Personnel Details'!$I$21=""), $B216&gt;='Personnel Details'!$I$21), IF('Personnel Details'!$K$21="", "", 'Personnel Details'!$K$21), IF('Personnel Details'!$F$21="", "", 'Personnel Details'!$F$21))))</f>
        <v/>
      </c>
      <c r="JD216" s="79" t="str">
        <f>IF(JB$9="", "", IF(AND(NOT('Personnel Details'!$N$21=""), $B216&gt;='Personnel Details'!$N$21), 'Personnel Details'!$Q$21, IF(AND(NOT('Personnel Details'!$I$21=""), $B216&gt;='Personnel Details'!$I$21), 'Personnel Details'!$L$21, 'Personnel Details'!$G$21)))</f>
        <v/>
      </c>
      <c r="JE216" s="59">
        <f t="shared" si="565"/>
        <v>0</v>
      </c>
      <c r="JF216" s="53"/>
      <c r="JH216" s="78" t="str">
        <f>IF(JH$9="", "", IF(AND(NOT('Personnel Details'!$N$22=""), $B216&gt;='Personnel Details'!$N$22), 'Personnel Details'!$O$22, IF(AND(NOT('Personnel Details'!$I$22=""), $B216&gt;='Personnel Details'!$I$22), 'Personnel Details'!$J$22, 'Personnel Details'!$E$22)))</f>
        <v/>
      </c>
      <c r="JI216" s="59" t="str">
        <f>IF(JH$9="", "", IF(AND(NOT('Personnel Details'!$N$22=""), $B216&gt;='Personnel Details'!$N$22), IF('Personnel Details'!$P$22="","", 'Personnel Details'!$P$22), IF(AND(NOT('Personnel Details'!$I$22=""), $B216&gt;='Personnel Details'!$I$22), IF('Personnel Details'!$K$22="", "", 'Personnel Details'!$K$22), IF('Personnel Details'!$F$22="", "", 'Personnel Details'!$F$22))))</f>
        <v/>
      </c>
      <c r="JJ216" s="79" t="str">
        <f>IF(JH$9="", "", IF(AND(NOT('Personnel Details'!$N$22=""), $B216&gt;='Personnel Details'!$N$22), 'Personnel Details'!$Q$22, IF(AND(NOT('Personnel Details'!$I$22=""), $B216&gt;='Personnel Details'!$I$22), 'Personnel Details'!$L$22, 'Personnel Details'!$G$22)))</f>
        <v/>
      </c>
      <c r="JK216" s="59">
        <f t="shared" si="566"/>
        <v>0</v>
      </c>
      <c r="JL216" s="53"/>
      <c r="JN216" s="78" t="str">
        <f>IF(JN$9="", "", IF(AND(NOT('Personnel Details'!$N$23=""), $B216&gt;='Personnel Details'!$N$23), 'Personnel Details'!$O$23, IF(AND(NOT('Personnel Details'!$I$23=""), $B216&gt;='Personnel Details'!$I$23), 'Personnel Details'!$J$23, 'Personnel Details'!$E$23)))</f>
        <v/>
      </c>
      <c r="JO216" s="59" t="str">
        <f>IF(JN$9="", "", IF(AND(NOT('Personnel Details'!$N$23=""), $B216&gt;='Personnel Details'!$N$23), IF('Personnel Details'!$P$23="","", 'Personnel Details'!$P$23), IF(AND(NOT('Personnel Details'!$I$23=""), $B216&gt;='Personnel Details'!$I$23), IF('Personnel Details'!$K$23="", "", 'Personnel Details'!$K$23), IF('Personnel Details'!$F$23="", "", 'Personnel Details'!$F$23))))</f>
        <v/>
      </c>
      <c r="JP216" s="79" t="str">
        <f>IF(JN$9="", "", IF(AND(NOT('Personnel Details'!$N$23=""), $B216&gt;='Personnel Details'!$N$23), 'Personnel Details'!$Q$23, IF(AND(NOT('Personnel Details'!$I$23=""), $B216&gt;='Personnel Details'!$I$23), 'Personnel Details'!$L$23, 'Personnel Details'!$G$23)))</f>
        <v/>
      </c>
      <c r="JQ216" s="59">
        <f t="shared" si="567"/>
        <v>0</v>
      </c>
      <c r="JR216" s="53"/>
      <c r="JT216" s="78" t="str">
        <f>IF(JT$9="", "", IF(AND(NOT('Personnel Details'!$N$24=""), $B216&gt;='Personnel Details'!$N$24), 'Personnel Details'!$O$24, IF(AND(NOT('Personnel Details'!$I$24=""), $B216&gt;='Personnel Details'!$I$24), 'Personnel Details'!$J$24, 'Personnel Details'!$E$24)))</f>
        <v/>
      </c>
      <c r="JU216" s="59" t="str">
        <f>IF(JT$9="", "", IF(AND(NOT('Personnel Details'!$N$24=""), $B216&gt;='Personnel Details'!$N$24), IF('Personnel Details'!$P$24="","", 'Personnel Details'!$P$24), IF(AND(NOT('Personnel Details'!$I$24=""), $B216&gt;='Personnel Details'!$I$24), IF('Personnel Details'!$K$24="", "", 'Personnel Details'!$K$24), IF('Personnel Details'!$F$24="", "", 'Personnel Details'!$F$24))))</f>
        <v/>
      </c>
      <c r="JV216" s="79" t="str">
        <f>IF(JT$9="", "", IF(AND(NOT('Personnel Details'!$N$24=""), $B216&gt;='Personnel Details'!$N$24), 'Personnel Details'!$Q$24, IF(AND(NOT('Personnel Details'!$I$24=""), $B216&gt;='Personnel Details'!$I$24), 'Personnel Details'!$L$24, 'Personnel Details'!$G$24)))</f>
        <v/>
      </c>
      <c r="JW216" s="59">
        <f t="shared" si="568"/>
        <v>0</v>
      </c>
      <c r="JX216" s="53"/>
      <c r="JZ216" s="78" t="str">
        <f>IF(JZ$9="", "", IF(AND(NOT('Personnel Details'!$N$25=""), $B216&gt;='Personnel Details'!$N$25), 'Personnel Details'!$O$25, IF(AND(NOT('Personnel Details'!$I$25=""), $B216&gt;='Personnel Details'!$I$25), 'Personnel Details'!$J$25, 'Personnel Details'!$E$25)))</f>
        <v/>
      </c>
      <c r="KA216" s="59" t="str">
        <f>IF(JZ$9="", "", IF(AND(NOT('Personnel Details'!$N$25=""), $B216&gt;='Personnel Details'!$N$25), IF('Personnel Details'!$P$25="","", 'Personnel Details'!$P$25), IF(AND(NOT('Personnel Details'!$I$25=""), $B216&gt;='Personnel Details'!$I$25), IF('Personnel Details'!$K$25="", "", 'Personnel Details'!$K$25), IF('Personnel Details'!$F$25="", "", 'Personnel Details'!$F$25))))</f>
        <v/>
      </c>
      <c r="KB216" s="79" t="str">
        <f>IF(JZ$9="", "", IF(AND(NOT('Personnel Details'!$N$25=""), $B216&gt;='Personnel Details'!$N$25), 'Personnel Details'!$Q$25, IF(AND(NOT('Personnel Details'!$I$25=""), $B216&gt;='Personnel Details'!$I$25), 'Personnel Details'!$L$25, 'Personnel Details'!$G$25)))</f>
        <v/>
      </c>
      <c r="KC216" s="59">
        <f t="shared" si="569"/>
        <v>0</v>
      </c>
      <c r="KD216" s="53"/>
      <c r="KF216" s="78" t="str">
        <f>IF(KF$9="", "", IF(AND(NOT('Personnel Details'!$N$26=""), $B216&gt;='Personnel Details'!$N$26), 'Personnel Details'!$O$26, IF(AND(NOT('Personnel Details'!$I$26=""), $B216&gt;='Personnel Details'!$I$26), 'Personnel Details'!$J$26, 'Personnel Details'!$E$26)))</f>
        <v/>
      </c>
      <c r="KG216" s="59" t="str">
        <f>IF(KF$9="", "", IF(AND(NOT('Personnel Details'!$N$26=""), $B216&gt;='Personnel Details'!$N$26), IF('Personnel Details'!$P$26="","", 'Personnel Details'!$P$26), IF(AND(NOT('Personnel Details'!$I$26=""), $B216&gt;='Personnel Details'!$I$26), IF('Personnel Details'!$K$26="", "", 'Personnel Details'!$K$26), IF('Personnel Details'!$F$26="", "", 'Personnel Details'!$F$26))))</f>
        <v/>
      </c>
      <c r="KH216" s="79" t="str">
        <f>IF(KF$9="", "", IF(AND(NOT('Personnel Details'!$N$26=""), $B216&gt;='Personnel Details'!$N$26), 'Personnel Details'!$Q$26, IF(AND(NOT('Personnel Details'!$I$26=""), $B216&gt;='Personnel Details'!$I$26), 'Personnel Details'!$L$26, 'Personnel Details'!$G$26)))</f>
        <v/>
      </c>
      <c r="KI216" s="59">
        <f t="shared" si="570"/>
        <v>0</v>
      </c>
      <c r="KJ216" s="53"/>
      <c r="KL216" s="78" t="str">
        <f>IF(KL$9="", "", IF(AND(NOT('Personnel Details'!$N$27=""), $B216&gt;='Personnel Details'!$N$27), 'Personnel Details'!$O$27, IF(AND(NOT('Personnel Details'!$I$27=""), $B216&gt;='Personnel Details'!$I$27), 'Personnel Details'!$J$27, 'Personnel Details'!$E$27)))</f>
        <v/>
      </c>
      <c r="KM216" s="59" t="str">
        <f>IF(KL$9="", "", IF(AND(NOT('Personnel Details'!$N$27=""), $B216&gt;='Personnel Details'!$N$27), IF('Personnel Details'!$P$27="","", 'Personnel Details'!$P$27), IF(AND(NOT('Personnel Details'!$I$27=""), $B216&gt;='Personnel Details'!$I$27), IF('Personnel Details'!$K$27="", "", 'Personnel Details'!$K$27), IF('Personnel Details'!$F$27="", "", 'Personnel Details'!$F$27))))</f>
        <v/>
      </c>
      <c r="KN216" s="79" t="str">
        <f>IF(KL$9="", "", IF(AND(NOT('Personnel Details'!$N$27=""), $B216&gt;='Personnel Details'!$N$27), 'Personnel Details'!$Q$27, IF(AND(NOT('Personnel Details'!$I$27=""), $B216&gt;='Personnel Details'!$I$27), 'Personnel Details'!$L$27, 'Personnel Details'!$G$27)))</f>
        <v/>
      </c>
      <c r="KO216" s="59">
        <f t="shared" si="571"/>
        <v>0</v>
      </c>
      <c r="KP216" s="53"/>
      <c r="KR216" s="78" t="str">
        <f>IF(KR$9="", "", IF(AND(NOT('Personnel Details'!$N$28=""), $B216&gt;='Personnel Details'!$N$28), 'Personnel Details'!$O$28, IF(AND(NOT('Personnel Details'!$I$28=""), $B216&gt;='Personnel Details'!$I$28), 'Personnel Details'!$J$28, 'Personnel Details'!$E$28)))</f>
        <v/>
      </c>
      <c r="KS216" s="59" t="str">
        <f>IF(KR$9="", "", IF(AND(NOT('Personnel Details'!$N$28=""), $B216&gt;='Personnel Details'!$N$28), IF('Personnel Details'!$P$28="","", 'Personnel Details'!$P$28), IF(AND(NOT('Personnel Details'!$I$28=""), $B216&gt;='Personnel Details'!$I$28), IF('Personnel Details'!$K$28="", "", 'Personnel Details'!$K$28), IF('Personnel Details'!$F$28="", "", 'Personnel Details'!$F$28))))</f>
        <v/>
      </c>
      <c r="KT216" s="79" t="str">
        <f>IF(KR$9="", "", IF(AND(NOT('Personnel Details'!$N$28=""), $B216&gt;='Personnel Details'!$N$28), 'Personnel Details'!$Q$28, IF(AND(NOT('Personnel Details'!$I$28=""), $B216&gt;='Personnel Details'!$I$28), 'Personnel Details'!$L$28, 'Personnel Details'!$G$28)))</f>
        <v/>
      </c>
      <c r="KU216" s="59">
        <f t="shared" si="572"/>
        <v>0</v>
      </c>
      <c r="KV216" s="53"/>
      <c r="KX216" s="78" t="str">
        <f>IF(KX$9="", "", IF(AND(NOT('Personnel Details'!$N$29=""), $B216&gt;='Personnel Details'!$N$29), 'Personnel Details'!$O$29, IF(AND(NOT('Personnel Details'!$I$29=""), $B216&gt;='Personnel Details'!$I$29), 'Personnel Details'!$J$29, 'Personnel Details'!$E$29)))</f>
        <v/>
      </c>
      <c r="KY216" s="59" t="str">
        <f>IF(KX$9="", "", IF(AND(NOT('Personnel Details'!$N$29=""), $B216&gt;='Personnel Details'!$N$29), IF('Personnel Details'!$P$29="","", 'Personnel Details'!$P$29), IF(AND(NOT('Personnel Details'!$I$29=""), $B216&gt;='Personnel Details'!$I$29), IF('Personnel Details'!$K$29="", "", 'Personnel Details'!$K$29), IF('Personnel Details'!$F$29="", "", 'Personnel Details'!$F$29))))</f>
        <v/>
      </c>
      <c r="KZ216" s="79" t="str">
        <f>IF(KX$9="", "", IF(AND(NOT('Personnel Details'!$N$29=""), $B216&gt;='Personnel Details'!$N$29), 'Personnel Details'!$Q$29, IF(AND(NOT('Personnel Details'!$I$29=""), $B216&gt;='Personnel Details'!$I$29), 'Personnel Details'!$L$29, 'Personnel Details'!$G$29)))</f>
        <v/>
      </c>
      <c r="LA216" s="59">
        <f t="shared" si="573"/>
        <v>0</v>
      </c>
      <c r="LB216" s="53"/>
      <c r="LD216" s="78" t="str">
        <f>IF(LD$9="", "", IF(AND(NOT('Personnel Details'!$N$30=""), $B216&gt;='Personnel Details'!$N$30), 'Personnel Details'!$O$30, IF(AND(NOT('Personnel Details'!$I$30=""), $B216&gt;='Personnel Details'!$I$30), 'Personnel Details'!$J$30, 'Personnel Details'!$E$30)))</f>
        <v/>
      </c>
      <c r="LE216" s="59" t="str">
        <f>IF(LD$9="", "", IF(AND(NOT('Personnel Details'!$N$30=""), $B216&gt;='Personnel Details'!$N$30), IF('Personnel Details'!$P$30="","", 'Personnel Details'!$P$30), IF(AND(NOT('Personnel Details'!$I$30=""), $B216&gt;='Personnel Details'!$I$30), IF('Personnel Details'!$K$30="", "", 'Personnel Details'!$K$30), IF('Personnel Details'!$F$30="", "", 'Personnel Details'!$F$30))))</f>
        <v/>
      </c>
      <c r="LF216" s="79" t="str">
        <f>IF(LD$9="", "", IF(AND(NOT('Personnel Details'!$N$30=""), $B216&gt;='Personnel Details'!$N$30), 'Personnel Details'!$Q$30, IF(AND(NOT('Personnel Details'!$I$30=""), $B216&gt;='Personnel Details'!$I$30), 'Personnel Details'!$L$30, 'Personnel Details'!$G$30)))</f>
        <v/>
      </c>
      <c r="LG216" s="59">
        <f t="shared" si="574"/>
        <v>0</v>
      </c>
      <c r="LH216" s="53"/>
      <c r="LJ216" s="78" t="str">
        <f>IF(LJ$9="", "", IF(AND(NOT('Personnel Details'!$N$31=""), $B216&gt;='Personnel Details'!$N$31), 'Personnel Details'!$O$31, IF(AND(NOT('Personnel Details'!$I$31=""), $B216&gt;='Personnel Details'!$I$31), 'Personnel Details'!$J$31, 'Personnel Details'!$E$31)))</f>
        <v/>
      </c>
      <c r="LK216" s="59" t="str">
        <f>IF(LJ$9="", "", IF(AND(NOT('Personnel Details'!$N$31=""), $B216&gt;='Personnel Details'!$N$31), IF('Personnel Details'!$P$31="","", 'Personnel Details'!$P$31), IF(AND(NOT('Personnel Details'!$I$31=""), $B216&gt;='Personnel Details'!$I$31), IF('Personnel Details'!$K$31="", "", 'Personnel Details'!$K$31), IF('Personnel Details'!$F$31="", "", 'Personnel Details'!$F$31))))</f>
        <v/>
      </c>
      <c r="LL216" s="79" t="str">
        <f>IF(LJ$9="", "", IF(AND(NOT('Personnel Details'!$N$31=""), $B216&gt;='Personnel Details'!$N$31), 'Personnel Details'!$Q$31, IF(AND(NOT('Personnel Details'!$I$31=""), $B216&gt;='Personnel Details'!$I$31), 'Personnel Details'!$L$31, 'Personnel Details'!$G$31)))</f>
        <v/>
      </c>
      <c r="LM216" s="59">
        <f t="shared" si="575"/>
        <v>0</v>
      </c>
      <c r="LN216" s="53"/>
      <c r="LP216" s="78" t="str">
        <f>IF(LP$9="", "", IF(AND(NOT('Personnel Details'!$N$32=""), $B216&gt;='Personnel Details'!$N$32), 'Personnel Details'!$O$32, IF(AND(NOT('Personnel Details'!$I$32=""), $B216&gt;='Personnel Details'!$I$32), 'Personnel Details'!$J$32, 'Personnel Details'!$E$32)))</f>
        <v/>
      </c>
      <c r="LQ216" s="59" t="str">
        <f>IF(LP$9="", "", IF(AND(NOT('Personnel Details'!$N$32=""), $B216&gt;='Personnel Details'!$N$32), IF('Personnel Details'!$P$32="","", 'Personnel Details'!$P$32), IF(AND(NOT('Personnel Details'!$I$32=""), $B216&gt;='Personnel Details'!$I$32), IF('Personnel Details'!$K$32="", "", 'Personnel Details'!$K$32), IF('Personnel Details'!$F$32="", "", 'Personnel Details'!$F$32))))</f>
        <v/>
      </c>
      <c r="LR216" s="79" t="str">
        <f>IF(LP$9="", "", IF(AND(NOT('Personnel Details'!$N$32=""), $B216&gt;='Personnel Details'!$N$32), 'Personnel Details'!$Q$32, IF(AND(NOT('Personnel Details'!$I$32=""), $B216&gt;='Personnel Details'!$I$32), 'Personnel Details'!$L$32, 'Personnel Details'!$G$32)))</f>
        <v/>
      </c>
      <c r="LS216" s="59">
        <f t="shared" si="576"/>
        <v>0</v>
      </c>
      <c r="LT216" s="53"/>
      <c r="LV216" s="78" t="str">
        <f>IF(LV$9="", "", IF(AND(NOT('Personnel Details'!$N$33=""), $B216&gt;='Personnel Details'!$N$33), 'Personnel Details'!$O$33, IF(AND(NOT('Personnel Details'!$I$33=""), $B216&gt;='Personnel Details'!$I$33), 'Personnel Details'!$J$33, 'Personnel Details'!$E$33)))</f>
        <v/>
      </c>
      <c r="LW216" s="59" t="str">
        <f>IF(LV$9="", "", IF(AND(NOT('Personnel Details'!$N$33=""), $B216&gt;='Personnel Details'!$N$33), IF('Personnel Details'!$P$33="","", 'Personnel Details'!$P$33), IF(AND(NOT('Personnel Details'!$I$33=""), $B216&gt;='Personnel Details'!$I$33), IF('Personnel Details'!$K$33="", "", 'Personnel Details'!$K$33), IF('Personnel Details'!$F$33="", "", 'Personnel Details'!$F$33))))</f>
        <v/>
      </c>
      <c r="LX216" s="79" t="str">
        <f>IF(LV$9="", "", IF(AND(NOT('Personnel Details'!$N$33=""), $B216&gt;='Personnel Details'!$N$33), 'Personnel Details'!$Q$33, IF(AND(NOT('Personnel Details'!$I$33=""), $B216&gt;='Personnel Details'!$I$33), 'Personnel Details'!$L$33, 'Personnel Details'!$G$33)))</f>
        <v/>
      </c>
      <c r="LY216" s="59">
        <f t="shared" si="577"/>
        <v>0</v>
      </c>
      <c r="LZ216" s="53"/>
      <c r="MB216" s="78" t="str">
        <f>IF(MB$9="", "", IF(AND(NOT('Personnel Details'!$N$34=""), $B216&gt;='Personnel Details'!$N$34), 'Personnel Details'!$O$34, IF(AND(NOT('Personnel Details'!$I$34=""), $B216&gt;='Personnel Details'!$I$34), 'Personnel Details'!$J$34, 'Personnel Details'!$E$34)))</f>
        <v/>
      </c>
      <c r="MC216" s="59" t="str">
        <f>IF(MB$9="", "", IF(AND(NOT('Personnel Details'!$N$34=""), $B216&gt;='Personnel Details'!$N$34), IF('Personnel Details'!$P$34="","", 'Personnel Details'!$P$34), IF(AND(NOT('Personnel Details'!$I$34=""), $B216&gt;='Personnel Details'!$I$34), IF('Personnel Details'!$K$34="", "", 'Personnel Details'!$K$34), IF('Personnel Details'!$F$34="", "", 'Personnel Details'!$F$34))))</f>
        <v/>
      </c>
      <c r="MD216" s="79" t="str">
        <f>IF(MB$9="", "", IF(AND(NOT('Personnel Details'!$N$34=""), $B216&gt;='Personnel Details'!$N$34), 'Personnel Details'!$Q$34, IF(AND(NOT('Personnel Details'!$I$34=""), $B216&gt;='Personnel Details'!$I$34), 'Personnel Details'!$L$34, 'Personnel Details'!$G$34)))</f>
        <v/>
      </c>
      <c r="ME216" s="59">
        <f t="shared" si="578"/>
        <v>0</v>
      </c>
      <c r="MF216" s="53"/>
      <c r="MH216" s="78" t="str">
        <f>IF(MH$9="", "", IF(AND(NOT('Personnel Details'!$N$35=""), $B216&gt;='Personnel Details'!$N$35), 'Personnel Details'!$O$35, IF(AND(NOT('Personnel Details'!$I$35=""), $B216&gt;='Personnel Details'!$I$35), 'Personnel Details'!$J$35, 'Personnel Details'!$E$35)))</f>
        <v/>
      </c>
      <c r="MI216" s="59" t="str">
        <f>IF(MH$9="", "", IF(AND(NOT('Personnel Details'!$N$35=""), $B216&gt;='Personnel Details'!$N$35), IF('Personnel Details'!$P$35="","", 'Personnel Details'!$P$35), IF(AND(NOT('Personnel Details'!$I$35=""), $B216&gt;='Personnel Details'!$I$35), IF('Personnel Details'!$K$35="", "", 'Personnel Details'!$K$35), IF('Personnel Details'!$F$35="", "", 'Personnel Details'!$F$35))))</f>
        <v/>
      </c>
      <c r="MJ216" s="79" t="str">
        <f>IF(MH$9="", "", IF(AND(NOT('Personnel Details'!$N$35=""), $B216&gt;='Personnel Details'!$N$35), 'Personnel Details'!$Q$35, IF(AND(NOT('Personnel Details'!$I$35=""), $B216&gt;='Personnel Details'!$I$35), 'Personnel Details'!$L$35, 'Personnel Details'!$G$35)))</f>
        <v/>
      </c>
      <c r="MK216" s="59">
        <f t="shared" si="579"/>
        <v>0</v>
      </c>
      <c r="ML216" s="53"/>
      <c r="MN216" s="78" t="str">
        <f>IF(MN$9="", "", IF(AND(NOT('Personnel Details'!$N$36=""), $B216&gt;='Personnel Details'!$N$36), 'Personnel Details'!$O$36, IF(AND(NOT('Personnel Details'!$I$36=""), $B216&gt;='Personnel Details'!$I$36), 'Personnel Details'!$J$36, 'Personnel Details'!$E$36)))</f>
        <v/>
      </c>
      <c r="MO216" s="59" t="str">
        <f>IF(MN$9="", "", IF(AND(NOT('Personnel Details'!$N$36=""), $B216&gt;='Personnel Details'!$N$36), IF('Personnel Details'!$P$36="","", 'Personnel Details'!$P$36), IF(AND(NOT('Personnel Details'!$I$36=""), $B216&gt;='Personnel Details'!$I$36), IF('Personnel Details'!$K$36="", "", 'Personnel Details'!$K$36), IF('Personnel Details'!$F$36="", "", 'Personnel Details'!$F$36))))</f>
        <v/>
      </c>
      <c r="MP216" s="79" t="str">
        <f>IF(MN$9="", "", IF(AND(NOT('Personnel Details'!$N$36=""), $B216&gt;='Personnel Details'!$N$36), 'Personnel Details'!$Q$36, IF(AND(NOT('Personnel Details'!$I$36=""), $B216&gt;='Personnel Details'!$I$36), 'Personnel Details'!$L$36, 'Personnel Details'!$G$36)))</f>
        <v/>
      </c>
      <c r="MQ216" s="59">
        <f t="shared" si="580"/>
        <v>0</v>
      </c>
      <c r="MR216" s="53"/>
      <c r="MT216" s="78" t="str">
        <f>IF(MT$9="", "", IF(AND(NOT('Personnel Details'!$N$37=""), $B216&gt;='Personnel Details'!$N$37), 'Personnel Details'!$O$37, IF(AND(NOT('Personnel Details'!$I$37=""), $B216&gt;='Personnel Details'!$I$37), 'Personnel Details'!$J$37, 'Personnel Details'!$E$37)))</f>
        <v/>
      </c>
      <c r="MU216" s="59" t="str">
        <f>IF(MT$9="", "", IF(AND(NOT('Personnel Details'!$N$37=""), $B216&gt;='Personnel Details'!$N$37), IF('Personnel Details'!$P$37="","", 'Personnel Details'!$P$37), IF(AND(NOT('Personnel Details'!$I$37=""), $B216&gt;='Personnel Details'!$I$37), IF('Personnel Details'!$K$37="", "", 'Personnel Details'!$K$37), IF('Personnel Details'!$F$37="", "", 'Personnel Details'!$F$37))))</f>
        <v/>
      </c>
      <c r="MV216" s="79" t="str">
        <f>IF(MT$9="", "", IF(AND(NOT('Personnel Details'!$N$37=""), $B216&gt;='Personnel Details'!$N$37), 'Personnel Details'!$Q$37, IF(AND(NOT('Personnel Details'!$I$37=""), $B216&gt;='Personnel Details'!$I$37), 'Personnel Details'!$L$37, 'Personnel Details'!$G$37)))</f>
        <v/>
      </c>
      <c r="MW216" s="59">
        <f t="shared" si="581"/>
        <v>0</v>
      </c>
      <c r="MX216" s="53"/>
      <c r="MZ216" s="78" t="str">
        <f>IF(MZ$9="", "", IF(AND(NOT('Personnel Details'!$N$38=""), $B216&gt;='Personnel Details'!$N$38), 'Personnel Details'!$O$38, IF(AND(NOT('Personnel Details'!$I$38=""), $B216&gt;='Personnel Details'!$I$38), 'Personnel Details'!$J$38, 'Personnel Details'!$E$38)))</f>
        <v/>
      </c>
      <c r="NA216" s="59" t="str">
        <f>IF(MZ$9="", "", IF(AND(NOT('Personnel Details'!$N$38=""), $B216&gt;='Personnel Details'!$N$38), IF('Personnel Details'!$P$38="","", 'Personnel Details'!$P$38), IF(AND(NOT('Personnel Details'!$I$38=""), $B216&gt;='Personnel Details'!$I$38), IF('Personnel Details'!$K$38="", "", 'Personnel Details'!$K$38), IF('Personnel Details'!$F$38="", "", 'Personnel Details'!$F$38))))</f>
        <v/>
      </c>
      <c r="NB216" s="79" t="str">
        <f>IF(MZ$9="", "", IF(AND(NOT('Personnel Details'!$N$38=""), $B216&gt;='Personnel Details'!$N$38), 'Personnel Details'!$Q$38, IF(AND(NOT('Personnel Details'!$I$38=""), $B216&gt;='Personnel Details'!$I$38), 'Personnel Details'!$L$38, 'Personnel Details'!$G$38)))</f>
        <v/>
      </c>
      <c r="NC216" s="59">
        <f t="shared" si="582"/>
        <v>0</v>
      </c>
      <c r="ND216" s="53"/>
      <c r="NF216" s="78" t="str">
        <f>IF(NF$9="", "", IF(AND(NOT('Personnel Details'!$N$39=""), $B216&gt;='Personnel Details'!$N$39), 'Personnel Details'!$O$39, IF(AND(NOT('Personnel Details'!$I$39=""), $B216&gt;='Personnel Details'!$I$39), 'Personnel Details'!$J$39, 'Personnel Details'!$E$39)))</f>
        <v/>
      </c>
      <c r="NG216" s="59" t="str">
        <f>IF(NF$9="", "", IF(AND(NOT('Personnel Details'!$N$39=""), $B216&gt;='Personnel Details'!$N$39), IF('Personnel Details'!$P$39="","", 'Personnel Details'!$P$39), IF(AND(NOT('Personnel Details'!$I$39=""), $B216&gt;='Personnel Details'!$I$39), IF('Personnel Details'!$K$39="", "", 'Personnel Details'!$K$39), IF('Personnel Details'!$F$39="", "", 'Personnel Details'!$F$39))))</f>
        <v/>
      </c>
      <c r="NH216" s="79" t="str">
        <f>IF(NF$9="", "", IF(AND(NOT('Personnel Details'!$N$39=""), $B216&gt;='Personnel Details'!$N$39), 'Personnel Details'!$Q$39, IF(AND(NOT('Personnel Details'!$I$39=""), $B216&gt;='Personnel Details'!$I$39), 'Personnel Details'!$L$39, 'Personnel Details'!$G$39)))</f>
        <v/>
      </c>
      <c r="NI216" s="59">
        <f t="shared" si="583"/>
        <v>0</v>
      </c>
      <c r="NJ216" s="53"/>
      <c r="NL216" s="78" t="str">
        <f>IF(NL$9="", "", IF(AND(NOT('Personnel Details'!$N$40=""), $B216&gt;='Personnel Details'!$N$40), 'Personnel Details'!$O$40, IF(AND(NOT('Personnel Details'!$I$40=""), $B216&gt;='Personnel Details'!$I$40), 'Personnel Details'!$J$40, 'Personnel Details'!$E$40)))</f>
        <v/>
      </c>
      <c r="NM216" s="59" t="str">
        <f>IF(NL$9="", "", IF(AND(NOT('Personnel Details'!$N$40=""), $B216&gt;='Personnel Details'!$N$40), IF('Personnel Details'!$P$40="","", 'Personnel Details'!$P$40), IF(AND(NOT('Personnel Details'!$I$40=""), $B216&gt;='Personnel Details'!$I$40), IF('Personnel Details'!$K$40="", "", 'Personnel Details'!$K$40), IF('Personnel Details'!$F$40="", "", 'Personnel Details'!$F$40))))</f>
        <v/>
      </c>
      <c r="NN216" s="79" t="str">
        <f>IF(NL$9="", "", IF(AND(NOT('Personnel Details'!$N$40=""), $B216&gt;='Personnel Details'!$N$40), 'Personnel Details'!$Q$40, IF(AND(NOT('Personnel Details'!$I$40=""), $B216&gt;='Personnel Details'!$I$40), 'Personnel Details'!$L$40, 'Personnel Details'!$G$40)))</f>
        <v/>
      </c>
      <c r="NO216" s="59">
        <f t="shared" si="584"/>
        <v>0</v>
      </c>
      <c r="NP216" s="53"/>
    </row>
    <row r="217" spans="1:380" x14ac:dyDescent="0.25">
      <c r="A217" s="32"/>
      <c r="B217" s="113">
        <f>IFERROR(IF(B216+1&gt;'Personnel Details'!$U$5, "", B216+1), "")</f>
        <v>44037</v>
      </c>
      <c r="C217" s="32"/>
      <c r="D217" s="120"/>
      <c r="E217" s="13" t="str">
        <f t="shared" si="463"/>
        <v/>
      </c>
      <c r="F217" s="13" t="str">
        <f t="shared" si="494"/>
        <v/>
      </c>
      <c r="G217" s="56" t="str">
        <f t="shared" si="585"/>
        <v/>
      </c>
      <c r="H217" s="16" t="str">
        <f t="shared" si="495"/>
        <v/>
      </c>
      <c r="I217" s="32"/>
      <c r="J217" s="120"/>
      <c r="K217" s="62" t="str">
        <f t="shared" si="464"/>
        <v/>
      </c>
      <c r="L217" s="62" t="str">
        <f t="shared" si="496"/>
        <v/>
      </c>
      <c r="M217" s="65" t="str">
        <f t="shared" si="586"/>
        <v/>
      </c>
      <c r="N217" s="68" t="str">
        <f t="shared" si="497"/>
        <v/>
      </c>
      <c r="O217" s="32"/>
      <c r="P217" s="120"/>
      <c r="Q217" s="62" t="str">
        <f t="shared" si="465"/>
        <v/>
      </c>
      <c r="R217" s="62" t="str">
        <f t="shared" si="498"/>
        <v/>
      </c>
      <c r="S217" s="65" t="str">
        <f t="shared" si="587"/>
        <v/>
      </c>
      <c r="T217" s="68" t="str">
        <f t="shared" si="499"/>
        <v/>
      </c>
      <c r="U217" s="32"/>
      <c r="V217" s="120"/>
      <c r="W217" s="62" t="str">
        <f t="shared" si="466"/>
        <v/>
      </c>
      <c r="X217" s="62" t="str">
        <f t="shared" si="500"/>
        <v/>
      </c>
      <c r="Y217" s="65" t="str">
        <f t="shared" si="588"/>
        <v/>
      </c>
      <c r="Z217" s="68" t="str">
        <f t="shared" si="501"/>
        <v/>
      </c>
      <c r="AA217" s="32"/>
      <c r="AB217" s="120"/>
      <c r="AC217" s="62" t="str">
        <f t="shared" si="467"/>
        <v/>
      </c>
      <c r="AD217" s="62" t="str">
        <f t="shared" si="502"/>
        <v/>
      </c>
      <c r="AE217" s="65" t="str">
        <f t="shared" si="589"/>
        <v/>
      </c>
      <c r="AF217" s="68" t="str">
        <f t="shared" si="503"/>
        <v/>
      </c>
      <c r="AG217" s="32"/>
      <c r="AH217" s="120"/>
      <c r="AI217" s="62" t="str">
        <f t="shared" si="468"/>
        <v/>
      </c>
      <c r="AJ217" s="62" t="str">
        <f t="shared" si="504"/>
        <v/>
      </c>
      <c r="AK217" s="65" t="str">
        <f t="shared" si="590"/>
        <v/>
      </c>
      <c r="AL217" s="68" t="str">
        <f t="shared" si="505"/>
        <v/>
      </c>
      <c r="AM217" s="32"/>
      <c r="AN217" s="120"/>
      <c r="AO217" s="62" t="str">
        <f t="shared" si="469"/>
        <v/>
      </c>
      <c r="AP217" s="62" t="str">
        <f t="shared" si="506"/>
        <v/>
      </c>
      <c r="AQ217" s="65" t="str">
        <f t="shared" si="591"/>
        <v/>
      </c>
      <c r="AR217" s="68" t="str">
        <f t="shared" si="507"/>
        <v/>
      </c>
      <c r="AS217" s="32"/>
      <c r="AT217" s="120"/>
      <c r="AU217" s="62" t="str">
        <f t="shared" si="470"/>
        <v/>
      </c>
      <c r="AV217" s="62" t="str">
        <f t="shared" si="508"/>
        <v/>
      </c>
      <c r="AW217" s="65" t="str">
        <f t="shared" si="592"/>
        <v/>
      </c>
      <c r="AX217" s="68" t="str">
        <f t="shared" si="509"/>
        <v/>
      </c>
      <c r="AY217" s="32"/>
      <c r="AZ217" s="120"/>
      <c r="BA217" s="62" t="str">
        <f t="shared" si="471"/>
        <v/>
      </c>
      <c r="BB217" s="62" t="str">
        <f t="shared" si="510"/>
        <v/>
      </c>
      <c r="BC217" s="65" t="str">
        <f t="shared" si="593"/>
        <v/>
      </c>
      <c r="BD217" s="68" t="str">
        <f t="shared" si="511"/>
        <v/>
      </c>
      <c r="BE217" s="32"/>
      <c r="BF217" s="120"/>
      <c r="BG217" s="62" t="str">
        <f t="shared" si="472"/>
        <v/>
      </c>
      <c r="BH217" s="62" t="str">
        <f t="shared" si="512"/>
        <v/>
      </c>
      <c r="BI217" s="65" t="str">
        <f t="shared" si="594"/>
        <v/>
      </c>
      <c r="BJ217" s="68" t="str">
        <f t="shared" si="513"/>
        <v/>
      </c>
      <c r="BK217" s="32"/>
      <c r="BL217" s="120"/>
      <c r="BM217" s="62" t="str">
        <f t="shared" si="473"/>
        <v/>
      </c>
      <c r="BN217" s="62" t="str">
        <f t="shared" si="514"/>
        <v/>
      </c>
      <c r="BO217" s="65" t="str">
        <f t="shared" si="595"/>
        <v/>
      </c>
      <c r="BP217" s="68" t="str">
        <f t="shared" si="515"/>
        <v/>
      </c>
      <c r="BQ217" s="32"/>
      <c r="BR217" s="120"/>
      <c r="BS217" s="62" t="str">
        <f t="shared" si="474"/>
        <v/>
      </c>
      <c r="BT217" s="62" t="str">
        <f t="shared" si="516"/>
        <v/>
      </c>
      <c r="BU217" s="65" t="str">
        <f t="shared" si="596"/>
        <v/>
      </c>
      <c r="BV217" s="68" t="str">
        <f t="shared" si="517"/>
        <v/>
      </c>
      <c r="BW217" s="32"/>
      <c r="BX217" s="120"/>
      <c r="BY217" s="62" t="str">
        <f t="shared" si="475"/>
        <v/>
      </c>
      <c r="BZ217" s="62" t="str">
        <f t="shared" si="518"/>
        <v/>
      </c>
      <c r="CA217" s="65" t="str">
        <f t="shared" si="597"/>
        <v/>
      </c>
      <c r="CB217" s="68" t="str">
        <f t="shared" si="519"/>
        <v/>
      </c>
      <c r="CC217" s="32"/>
      <c r="CD217" s="120"/>
      <c r="CE217" s="62" t="str">
        <f t="shared" si="476"/>
        <v/>
      </c>
      <c r="CF217" s="62" t="str">
        <f t="shared" si="520"/>
        <v/>
      </c>
      <c r="CG217" s="65" t="str">
        <f t="shared" si="598"/>
        <v/>
      </c>
      <c r="CH217" s="68" t="str">
        <f t="shared" si="521"/>
        <v/>
      </c>
      <c r="CI217" s="32"/>
      <c r="CJ217" s="120"/>
      <c r="CK217" s="62" t="str">
        <f t="shared" si="477"/>
        <v/>
      </c>
      <c r="CL217" s="62" t="str">
        <f t="shared" si="522"/>
        <v/>
      </c>
      <c r="CM217" s="65" t="str">
        <f t="shared" si="599"/>
        <v/>
      </c>
      <c r="CN217" s="68" t="str">
        <f t="shared" si="523"/>
        <v/>
      </c>
      <c r="CO217" s="32"/>
      <c r="CP217" s="120"/>
      <c r="CQ217" s="62" t="str">
        <f t="shared" si="478"/>
        <v/>
      </c>
      <c r="CR217" s="62" t="str">
        <f t="shared" si="524"/>
        <v/>
      </c>
      <c r="CS217" s="65" t="str">
        <f t="shared" si="600"/>
        <v/>
      </c>
      <c r="CT217" s="68" t="str">
        <f t="shared" si="525"/>
        <v/>
      </c>
      <c r="CU217" s="32"/>
      <c r="CV217" s="120"/>
      <c r="CW217" s="62" t="str">
        <f t="shared" si="479"/>
        <v/>
      </c>
      <c r="CX217" s="62" t="str">
        <f t="shared" si="526"/>
        <v/>
      </c>
      <c r="CY217" s="65" t="str">
        <f t="shared" si="601"/>
        <v/>
      </c>
      <c r="CZ217" s="68" t="str">
        <f t="shared" si="527"/>
        <v/>
      </c>
      <c r="DA217" s="32"/>
      <c r="DB217" s="120"/>
      <c r="DC217" s="62" t="str">
        <f t="shared" si="480"/>
        <v/>
      </c>
      <c r="DD217" s="62" t="str">
        <f t="shared" si="528"/>
        <v/>
      </c>
      <c r="DE217" s="65" t="str">
        <f t="shared" si="602"/>
        <v/>
      </c>
      <c r="DF217" s="68" t="str">
        <f t="shared" si="529"/>
        <v/>
      </c>
      <c r="DG217" s="32"/>
      <c r="DH217" s="120"/>
      <c r="DI217" s="62" t="str">
        <f t="shared" si="481"/>
        <v/>
      </c>
      <c r="DJ217" s="62" t="str">
        <f t="shared" si="530"/>
        <v/>
      </c>
      <c r="DK217" s="65" t="str">
        <f t="shared" si="603"/>
        <v/>
      </c>
      <c r="DL217" s="68" t="str">
        <f t="shared" si="531"/>
        <v/>
      </c>
      <c r="DM217" s="32"/>
      <c r="DN217" s="120"/>
      <c r="DO217" s="62" t="str">
        <f t="shared" si="482"/>
        <v/>
      </c>
      <c r="DP217" s="62" t="str">
        <f t="shared" si="532"/>
        <v/>
      </c>
      <c r="DQ217" s="65" t="str">
        <f t="shared" si="604"/>
        <v/>
      </c>
      <c r="DR217" s="68" t="str">
        <f t="shared" si="533"/>
        <v/>
      </c>
      <c r="DS217" s="32"/>
      <c r="DT217" s="120"/>
      <c r="DU217" s="62" t="str">
        <f t="shared" si="483"/>
        <v/>
      </c>
      <c r="DV217" s="62" t="str">
        <f t="shared" si="534"/>
        <v/>
      </c>
      <c r="DW217" s="65" t="str">
        <f t="shared" si="605"/>
        <v/>
      </c>
      <c r="DX217" s="68" t="str">
        <f t="shared" si="535"/>
        <v/>
      </c>
      <c r="DY217" s="32"/>
      <c r="DZ217" s="120"/>
      <c r="EA217" s="62" t="str">
        <f t="shared" si="484"/>
        <v/>
      </c>
      <c r="EB217" s="62" t="str">
        <f t="shared" si="536"/>
        <v/>
      </c>
      <c r="EC217" s="65" t="str">
        <f t="shared" si="606"/>
        <v/>
      </c>
      <c r="ED217" s="68" t="str">
        <f t="shared" si="537"/>
        <v/>
      </c>
      <c r="EE217" s="32"/>
      <c r="EF217" s="120"/>
      <c r="EG217" s="62" t="str">
        <f t="shared" si="485"/>
        <v/>
      </c>
      <c r="EH217" s="62" t="str">
        <f t="shared" si="538"/>
        <v/>
      </c>
      <c r="EI217" s="65" t="str">
        <f t="shared" si="607"/>
        <v/>
      </c>
      <c r="EJ217" s="68" t="str">
        <f t="shared" si="539"/>
        <v/>
      </c>
      <c r="EK217" s="32"/>
      <c r="EL217" s="120"/>
      <c r="EM217" s="62" t="str">
        <f t="shared" si="486"/>
        <v/>
      </c>
      <c r="EN217" s="62" t="str">
        <f t="shared" si="540"/>
        <v/>
      </c>
      <c r="EO217" s="65" t="str">
        <f t="shared" si="608"/>
        <v/>
      </c>
      <c r="EP217" s="68" t="str">
        <f t="shared" si="541"/>
        <v/>
      </c>
      <c r="EQ217" s="32"/>
      <c r="ER217" s="120"/>
      <c r="ES217" s="62" t="str">
        <f t="shared" si="487"/>
        <v/>
      </c>
      <c r="ET217" s="62" t="str">
        <f t="shared" si="542"/>
        <v/>
      </c>
      <c r="EU217" s="65" t="str">
        <f t="shared" si="609"/>
        <v/>
      </c>
      <c r="EV217" s="68" t="str">
        <f t="shared" si="543"/>
        <v/>
      </c>
      <c r="EW217" s="32"/>
      <c r="EX217" s="120"/>
      <c r="EY217" s="62" t="str">
        <f t="shared" si="488"/>
        <v/>
      </c>
      <c r="EZ217" s="62" t="str">
        <f t="shared" si="544"/>
        <v/>
      </c>
      <c r="FA217" s="65" t="str">
        <f t="shared" si="610"/>
        <v/>
      </c>
      <c r="FB217" s="68" t="str">
        <f t="shared" si="545"/>
        <v/>
      </c>
      <c r="FC217" s="32"/>
      <c r="FD217" s="120"/>
      <c r="FE217" s="62" t="str">
        <f t="shared" si="489"/>
        <v/>
      </c>
      <c r="FF217" s="62" t="str">
        <f t="shared" si="546"/>
        <v/>
      </c>
      <c r="FG217" s="65" t="str">
        <f t="shared" si="611"/>
        <v/>
      </c>
      <c r="FH217" s="68" t="str">
        <f t="shared" si="547"/>
        <v/>
      </c>
      <c r="FI217" s="32"/>
      <c r="FJ217" s="120"/>
      <c r="FK217" s="62" t="str">
        <f t="shared" si="490"/>
        <v/>
      </c>
      <c r="FL217" s="62" t="str">
        <f t="shared" si="548"/>
        <v/>
      </c>
      <c r="FM217" s="65" t="str">
        <f t="shared" si="612"/>
        <v/>
      </c>
      <c r="FN217" s="68" t="str">
        <f t="shared" si="549"/>
        <v/>
      </c>
      <c r="FO217" s="32"/>
      <c r="FP217" s="120"/>
      <c r="FQ217" s="62" t="str">
        <f t="shared" si="491"/>
        <v/>
      </c>
      <c r="FR217" s="62" t="str">
        <f t="shared" si="550"/>
        <v/>
      </c>
      <c r="FS217" s="65" t="str">
        <f t="shared" si="613"/>
        <v/>
      </c>
      <c r="FT217" s="68" t="str">
        <f t="shared" si="551"/>
        <v/>
      </c>
      <c r="FU217" s="32"/>
      <c r="FV217" s="120"/>
      <c r="FW217" s="62" t="str">
        <f t="shared" si="492"/>
        <v/>
      </c>
      <c r="FX217" s="62" t="str">
        <f t="shared" si="552"/>
        <v/>
      </c>
      <c r="FY217" s="65" t="str">
        <f t="shared" si="614"/>
        <v/>
      </c>
      <c r="FZ217" s="68" t="str">
        <f t="shared" si="553"/>
        <v/>
      </c>
      <c r="GA217" s="32"/>
      <c r="GC217" s="7" t="str">
        <f t="shared" si="554"/>
        <v>Jul 2020</v>
      </c>
      <c r="GD217" s="7" t="str">
        <f t="shared" ca="1" si="493"/>
        <v>Weekend</v>
      </c>
      <c r="GT217" s="71">
        <f>IF(GT$9="", "", IF(AND(NOT('Personnel Details'!$N$11=""), $B217&gt;='Personnel Details'!$N$11), 'Personnel Details'!$O$11, IF(AND(NOT('Personnel Details'!$I$11=""), $B217&gt;='Personnel Details'!$I$11), 'Personnel Details'!$J$11, 'Personnel Details'!$E$11)))</f>
        <v>0.8</v>
      </c>
      <c r="GU217" s="59" t="str">
        <f>IF(GT$9="", "", IF(AND(NOT('Personnel Details'!$N$11=""), $B217&gt;='Personnel Details'!$N$11), IF('Personnel Details'!$P$11="","", 'Personnel Details'!$P$11), IF(AND(NOT('Personnel Details'!$I$11=""), $B217&gt;='Personnel Details'!$I$11), IF('Personnel Details'!$K$11="", "", 'Personnel Details'!$K$11), IF('Personnel Details'!$F$11="", "", 'Personnel Details'!$F$11))))</f>
        <v/>
      </c>
      <c r="GV217" s="74">
        <f>IF(GT$9="", "", IF(AND(NOT('Personnel Details'!$N$11=""), $B217&gt;='Personnel Details'!$N$11), 'Personnel Details'!$Q$11, IF(AND(NOT('Personnel Details'!$I$11=""), $B217&gt;='Personnel Details'!$I$11), 'Personnel Details'!$L$11, 'Personnel Details'!$G$11)))</f>
        <v>0</v>
      </c>
      <c r="GW217" s="59">
        <f t="shared" si="555"/>
        <v>0</v>
      </c>
      <c r="GX217" s="53"/>
      <c r="GZ217" s="78">
        <f>IF(GZ$9="", "", IF(AND(NOT('Personnel Details'!$N$12=""), $B217&gt;='Personnel Details'!$N$12), 'Personnel Details'!$O$12, IF(AND(NOT('Personnel Details'!$I$12=""), $B217&gt;='Personnel Details'!$I$12), 'Personnel Details'!$J$12, 'Personnel Details'!$E$12)))</f>
        <v>0.8</v>
      </c>
      <c r="HA217" s="59" t="str">
        <f>IF(GZ$9="", "", IF(AND(NOT('Personnel Details'!$N$12=""), $B217&gt;='Personnel Details'!$N$12), IF('Personnel Details'!$P$12="","", 'Personnel Details'!$P$12), IF(AND(NOT('Personnel Details'!$I$12=""), $B217&gt;='Personnel Details'!$I$12), IF('Personnel Details'!$K$12="", "", 'Personnel Details'!$K$12), IF('Personnel Details'!$F$12="", "", 'Personnel Details'!$F$12))))</f>
        <v/>
      </c>
      <c r="HB217" s="79">
        <f>IF(GZ$9="", "", IF(AND(NOT('Personnel Details'!$N$12=""), $B217&gt;='Personnel Details'!$N$12), 'Personnel Details'!$Q$12, IF(AND(NOT('Personnel Details'!$I$12=""), $B217&gt;='Personnel Details'!$I$12), 'Personnel Details'!$L$12, 'Personnel Details'!$G$12)))</f>
        <v>0</v>
      </c>
      <c r="HC217" s="59">
        <f t="shared" si="556"/>
        <v>0</v>
      </c>
      <c r="HD217" s="53"/>
      <c r="HF217" s="78">
        <f>IF(HF$9="", "", IF(AND(NOT('Personnel Details'!$N$13=""), $B217&gt;='Personnel Details'!$N$13), 'Personnel Details'!$O$13, IF(AND(NOT('Personnel Details'!$I$13=""), $B217&gt;='Personnel Details'!$I$13), 'Personnel Details'!$J$13, 'Personnel Details'!$E$13)))</f>
        <v>0.8</v>
      </c>
      <c r="HG217" s="59" t="str">
        <f>IF(HF$9="", "", IF(AND(NOT('Personnel Details'!$N$13=""), $B217&gt;='Personnel Details'!$N$13), IF('Personnel Details'!$P$13="","", 'Personnel Details'!$P$13), IF(AND(NOT('Personnel Details'!$I$13=""), $B217&gt;='Personnel Details'!$I$13), IF('Personnel Details'!$K$13="", "", 'Personnel Details'!$K$13), IF('Personnel Details'!$F$13="", "", 'Personnel Details'!$F$13))))</f>
        <v/>
      </c>
      <c r="HH217" s="79">
        <f>IF(HF$9="", "", IF(AND(NOT('Personnel Details'!$N$13=""), $B217&gt;='Personnel Details'!$N$13), 'Personnel Details'!$Q$13, IF(AND(NOT('Personnel Details'!$I$13=""), $B217&gt;='Personnel Details'!$I$13), 'Personnel Details'!$L$13, 'Personnel Details'!$G$13)))</f>
        <v>0</v>
      </c>
      <c r="HI217" s="59">
        <f t="shared" si="557"/>
        <v>0</v>
      </c>
      <c r="HJ217" s="53"/>
      <c r="HL217" s="78">
        <f>IF(HL$9="", "", IF(AND(NOT('Personnel Details'!$N$14=""), $B217&gt;='Personnel Details'!$N$14), 'Personnel Details'!$O$14, IF(AND(NOT('Personnel Details'!$I$14=""), $B217&gt;='Personnel Details'!$I$14), 'Personnel Details'!$J$14, 'Personnel Details'!$E$14)))</f>
        <v>0.8</v>
      </c>
      <c r="HM217" s="59">
        <f>IF(HL$9="", "", IF(AND(NOT('Personnel Details'!$N$14=""), $B217&gt;='Personnel Details'!$N$14), IF('Personnel Details'!$P$14="","", 'Personnel Details'!$P$14), IF(AND(NOT('Personnel Details'!$I$14=""), $B217&gt;='Personnel Details'!$I$14), IF('Personnel Details'!$K$14="", "", 'Personnel Details'!$K$14), IF('Personnel Details'!$F$14="", "", 'Personnel Details'!$F$14))))</f>
        <v>2000</v>
      </c>
      <c r="HN217" s="79">
        <f>IF(HL$9="", "", IF(AND(NOT('Personnel Details'!$N$14=""), $B217&gt;='Personnel Details'!$N$14), 'Personnel Details'!$Q$14, IF(AND(NOT('Personnel Details'!$I$14=""), $B217&gt;='Personnel Details'!$I$14), 'Personnel Details'!$L$14, 'Personnel Details'!$G$14)))</f>
        <v>0.85</v>
      </c>
      <c r="HO217" s="59">
        <f t="shared" si="558"/>
        <v>0</v>
      </c>
      <c r="HP217" s="53"/>
      <c r="HR217" s="78" t="str">
        <f>IF(HR$9="", "", IF(AND(NOT('Personnel Details'!$N$15=""), $B217&gt;='Personnel Details'!$N$15), 'Personnel Details'!$O$15, IF(AND(NOT('Personnel Details'!$I$15=""), $B217&gt;='Personnel Details'!$I$15), 'Personnel Details'!$J$15, 'Personnel Details'!$E$15)))</f>
        <v/>
      </c>
      <c r="HS217" s="59" t="str">
        <f>IF(HR$9="", "", IF(AND(NOT('Personnel Details'!$N$15=""), $B217&gt;='Personnel Details'!$N$15), IF('Personnel Details'!$P$15="","", 'Personnel Details'!$P$15), IF(AND(NOT('Personnel Details'!$I$15=""), $B217&gt;='Personnel Details'!$I$15), IF('Personnel Details'!$K$15="", "", 'Personnel Details'!$K$15), IF('Personnel Details'!$F$15="", "", 'Personnel Details'!$F$15))))</f>
        <v/>
      </c>
      <c r="HT217" s="79" t="str">
        <f>IF(HR$9="", "", IF(AND(NOT('Personnel Details'!$N$15=""), $B217&gt;='Personnel Details'!$N$15), 'Personnel Details'!$Q$15, IF(AND(NOT('Personnel Details'!$I$15=""), $B217&gt;='Personnel Details'!$I$15), 'Personnel Details'!$L$15, 'Personnel Details'!$G$15)))</f>
        <v/>
      </c>
      <c r="HU217" s="59">
        <f t="shared" si="559"/>
        <v>0</v>
      </c>
      <c r="HV217" s="53"/>
      <c r="HX217" s="78" t="str">
        <f>IF(HX$9="", "", IF(AND(NOT('Personnel Details'!$N$16=""), $B217&gt;='Personnel Details'!$N$16), 'Personnel Details'!$O$16, IF(AND(NOT('Personnel Details'!$I$16=""), $B217&gt;='Personnel Details'!$I$16), 'Personnel Details'!$J$16, 'Personnel Details'!$E$16)))</f>
        <v/>
      </c>
      <c r="HY217" s="59" t="str">
        <f>IF(HX$9="", "", IF(AND(NOT('Personnel Details'!$N$16=""), $B217&gt;='Personnel Details'!$N$16), IF('Personnel Details'!$P$16="","", 'Personnel Details'!$P$16), IF(AND(NOT('Personnel Details'!$I$16=""), $B217&gt;='Personnel Details'!$I$16), IF('Personnel Details'!$K$16="", "", 'Personnel Details'!$K$16), IF('Personnel Details'!$F$16="", "", 'Personnel Details'!$F$16))))</f>
        <v/>
      </c>
      <c r="HZ217" s="79" t="str">
        <f>IF(HX$9="", "", IF(AND(NOT('Personnel Details'!$N$16=""), $B217&gt;='Personnel Details'!$N$16), 'Personnel Details'!$Q$16, IF(AND(NOT('Personnel Details'!$I$16=""), $B217&gt;='Personnel Details'!$I$16), 'Personnel Details'!$L$16, 'Personnel Details'!$G$16)))</f>
        <v/>
      </c>
      <c r="IA217" s="59">
        <f t="shared" si="560"/>
        <v>0</v>
      </c>
      <c r="IB217" s="53"/>
      <c r="ID217" s="78" t="str">
        <f>IF(ID$9="", "", IF(AND(NOT('Personnel Details'!$N$17=""), $B217&gt;='Personnel Details'!$N$17), 'Personnel Details'!$O$17, IF(AND(NOT('Personnel Details'!$I$17=""), $B217&gt;='Personnel Details'!$I$17), 'Personnel Details'!$J$17, 'Personnel Details'!$E$17)))</f>
        <v/>
      </c>
      <c r="IE217" s="59" t="str">
        <f>IF(ID$9="", "", IF(AND(NOT('Personnel Details'!$N$17=""), $B217&gt;='Personnel Details'!$N$17), IF('Personnel Details'!$P$17="","", 'Personnel Details'!$P$17), IF(AND(NOT('Personnel Details'!$I$17=""), $B217&gt;='Personnel Details'!$I$17), IF('Personnel Details'!$K$17="", "", 'Personnel Details'!$K$17), IF('Personnel Details'!$F$17="", "", 'Personnel Details'!$F$17))))</f>
        <v/>
      </c>
      <c r="IF217" s="79" t="str">
        <f>IF(ID$9="", "", IF(AND(NOT('Personnel Details'!$N$17=""), $B217&gt;='Personnel Details'!$N$17), 'Personnel Details'!$Q$17, IF(AND(NOT('Personnel Details'!$I$17=""), $B217&gt;='Personnel Details'!$I$17), 'Personnel Details'!$L$17, 'Personnel Details'!$G$17)))</f>
        <v/>
      </c>
      <c r="IG217" s="59">
        <f t="shared" si="561"/>
        <v>0</v>
      </c>
      <c r="IH217" s="53"/>
      <c r="IJ217" s="78" t="str">
        <f>IF(IJ$9="", "", IF(AND(NOT('Personnel Details'!$N$18=""), $B217&gt;='Personnel Details'!$N$18), 'Personnel Details'!$O$18, IF(AND(NOT('Personnel Details'!$I$18=""), $B217&gt;='Personnel Details'!$I$18), 'Personnel Details'!$J$18, 'Personnel Details'!$E$18)))</f>
        <v/>
      </c>
      <c r="IK217" s="59" t="str">
        <f>IF(IJ$9="", "", IF(AND(NOT('Personnel Details'!$N$18=""), $B217&gt;='Personnel Details'!$N$18), IF('Personnel Details'!$P$18="","", 'Personnel Details'!$P$18), IF(AND(NOT('Personnel Details'!$I$18=""), $B217&gt;='Personnel Details'!$I$18), IF('Personnel Details'!$K$18="", "", 'Personnel Details'!$K$18), IF('Personnel Details'!$F$18="", "", 'Personnel Details'!$F$18))))</f>
        <v/>
      </c>
      <c r="IL217" s="79" t="str">
        <f>IF(IJ$9="", "", IF(AND(NOT('Personnel Details'!$N$18=""), $B217&gt;='Personnel Details'!$N$18), 'Personnel Details'!$Q$18, IF(AND(NOT('Personnel Details'!$I$18=""), $B217&gt;='Personnel Details'!$I$18), 'Personnel Details'!$L$18, 'Personnel Details'!$G$18)))</f>
        <v/>
      </c>
      <c r="IM217" s="59">
        <f t="shared" si="562"/>
        <v>0</v>
      </c>
      <c r="IN217" s="53"/>
      <c r="IP217" s="78" t="str">
        <f>IF(IP$9="", "", IF(AND(NOT('Personnel Details'!$N$19=""), $B217&gt;='Personnel Details'!$N$19), 'Personnel Details'!$O$19, IF(AND(NOT('Personnel Details'!$I$19=""), $B217&gt;='Personnel Details'!$I$19), 'Personnel Details'!$J$19, 'Personnel Details'!$E$19)))</f>
        <v/>
      </c>
      <c r="IQ217" s="59" t="str">
        <f>IF(IP$9="", "", IF(AND(NOT('Personnel Details'!$N$19=""), $B217&gt;='Personnel Details'!$N$19), IF('Personnel Details'!$P$19="","", 'Personnel Details'!$P$19), IF(AND(NOT('Personnel Details'!$I$19=""), $B217&gt;='Personnel Details'!$I$19), IF('Personnel Details'!$K$19="", "", 'Personnel Details'!$K$19), IF('Personnel Details'!$F$19="", "", 'Personnel Details'!$F$19))))</f>
        <v/>
      </c>
      <c r="IR217" s="79" t="str">
        <f>IF(IP$9="", "", IF(AND(NOT('Personnel Details'!$N$19=""), $B217&gt;='Personnel Details'!$N$19), 'Personnel Details'!$Q$19, IF(AND(NOT('Personnel Details'!$I$19=""), $B217&gt;='Personnel Details'!$I$19), 'Personnel Details'!$L$19, 'Personnel Details'!$G$19)))</f>
        <v/>
      </c>
      <c r="IS217" s="59">
        <f t="shared" si="563"/>
        <v>0</v>
      </c>
      <c r="IT217" s="53"/>
      <c r="IV217" s="78" t="str">
        <f>IF(IV$9="", "", IF(AND(NOT('Personnel Details'!$N$20=""), $B217&gt;='Personnel Details'!$N$20), 'Personnel Details'!$O$20, IF(AND(NOT('Personnel Details'!$I$20=""), $B217&gt;='Personnel Details'!$I$20), 'Personnel Details'!$J$20, 'Personnel Details'!$E$20)))</f>
        <v/>
      </c>
      <c r="IW217" s="59" t="str">
        <f>IF(IV$9="", "", IF(AND(NOT('Personnel Details'!$N$20=""), $B217&gt;='Personnel Details'!$N$20), IF('Personnel Details'!$P$20="","", 'Personnel Details'!$P$20), IF(AND(NOT('Personnel Details'!$I$20=""), $B217&gt;='Personnel Details'!$I$20), IF('Personnel Details'!$K$20="", "", 'Personnel Details'!$K$20), IF('Personnel Details'!$F$20="", "", 'Personnel Details'!$F$20))))</f>
        <v/>
      </c>
      <c r="IX217" s="79" t="str">
        <f>IF(IV$9="", "", IF(AND(NOT('Personnel Details'!$N$20=""), $B217&gt;='Personnel Details'!$N$20), 'Personnel Details'!$Q$20, IF(AND(NOT('Personnel Details'!$I$20=""), $B217&gt;='Personnel Details'!$I$20), 'Personnel Details'!$L$20, 'Personnel Details'!$G$20)))</f>
        <v/>
      </c>
      <c r="IY217" s="59">
        <f t="shared" si="564"/>
        <v>0</v>
      </c>
      <c r="IZ217" s="53"/>
      <c r="JB217" s="78" t="str">
        <f>IF(JB$9="", "", IF(AND(NOT('Personnel Details'!$N$21=""), $B217&gt;='Personnel Details'!$N$21), 'Personnel Details'!$O$21, IF(AND(NOT('Personnel Details'!$I$21=""), $B217&gt;='Personnel Details'!$I$21), 'Personnel Details'!$J$21, 'Personnel Details'!$E$21)))</f>
        <v/>
      </c>
      <c r="JC217" s="59" t="str">
        <f>IF(JB$9="", "", IF(AND(NOT('Personnel Details'!$N$21=""), $B217&gt;='Personnel Details'!$N$21), IF('Personnel Details'!$P$21="","", 'Personnel Details'!$P$21), IF(AND(NOT('Personnel Details'!$I$21=""), $B217&gt;='Personnel Details'!$I$21), IF('Personnel Details'!$K$21="", "", 'Personnel Details'!$K$21), IF('Personnel Details'!$F$21="", "", 'Personnel Details'!$F$21))))</f>
        <v/>
      </c>
      <c r="JD217" s="79" t="str">
        <f>IF(JB$9="", "", IF(AND(NOT('Personnel Details'!$N$21=""), $B217&gt;='Personnel Details'!$N$21), 'Personnel Details'!$Q$21, IF(AND(NOT('Personnel Details'!$I$21=""), $B217&gt;='Personnel Details'!$I$21), 'Personnel Details'!$L$21, 'Personnel Details'!$G$21)))</f>
        <v/>
      </c>
      <c r="JE217" s="59">
        <f t="shared" si="565"/>
        <v>0</v>
      </c>
      <c r="JF217" s="53"/>
      <c r="JH217" s="78" t="str">
        <f>IF(JH$9="", "", IF(AND(NOT('Personnel Details'!$N$22=""), $B217&gt;='Personnel Details'!$N$22), 'Personnel Details'!$O$22, IF(AND(NOT('Personnel Details'!$I$22=""), $B217&gt;='Personnel Details'!$I$22), 'Personnel Details'!$J$22, 'Personnel Details'!$E$22)))</f>
        <v/>
      </c>
      <c r="JI217" s="59" t="str">
        <f>IF(JH$9="", "", IF(AND(NOT('Personnel Details'!$N$22=""), $B217&gt;='Personnel Details'!$N$22), IF('Personnel Details'!$P$22="","", 'Personnel Details'!$P$22), IF(AND(NOT('Personnel Details'!$I$22=""), $B217&gt;='Personnel Details'!$I$22), IF('Personnel Details'!$K$22="", "", 'Personnel Details'!$K$22), IF('Personnel Details'!$F$22="", "", 'Personnel Details'!$F$22))))</f>
        <v/>
      </c>
      <c r="JJ217" s="79" t="str">
        <f>IF(JH$9="", "", IF(AND(NOT('Personnel Details'!$N$22=""), $B217&gt;='Personnel Details'!$N$22), 'Personnel Details'!$Q$22, IF(AND(NOT('Personnel Details'!$I$22=""), $B217&gt;='Personnel Details'!$I$22), 'Personnel Details'!$L$22, 'Personnel Details'!$G$22)))</f>
        <v/>
      </c>
      <c r="JK217" s="59">
        <f t="shared" si="566"/>
        <v>0</v>
      </c>
      <c r="JL217" s="53"/>
      <c r="JN217" s="78" t="str">
        <f>IF(JN$9="", "", IF(AND(NOT('Personnel Details'!$N$23=""), $B217&gt;='Personnel Details'!$N$23), 'Personnel Details'!$O$23, IF(AND(NOT('Personnel Details'!$I$23=""), $B217&gt;='Personnel Details'!$I$23), 'Personnel Details'!$J$23, 'Personnel Details'!$E$23)))</f>
        <v/>
      </c>
      <c r="JO217" s="59" t="str">
        <f>IF(JN$9="", "", IF(AND(NOT('Personnel Details'!$N$23=""), $B217&gt;='Personnel Details'!$N$23), IF('Personnel Details'!$P$23="","", 'Personnel Details'!$P$23), IF(AND(NOT('Personnel Details'!$I$23=""), $B217&gt;='Personnel Details'!$I$23), IF('Personnel Details'!$K$23="", "", 'Personnel Details'!$K$23), IF('Personnel Details'!$F$23="", "", 'Personnel Details'!$F$23))))</f>
        <v/>
      </c>
      <c r="JP217" s="79" t="str">
        <f>IF(JN$9="", "", IF(AND(NOT('Personnel Details'!$N$23=""), $B217&gt;='Personnel Details'!$N$23), 'Personnel Details'!$Q$23, IF(AND(NOT('Personnel Details'!$I$23=""), $B217&gt;='Personnel Details'!$I$23), 'Personnel Details'!$L$23, 'Personnel Details'!$G$23)))</f>
        <v/>
      </c>
      <c r="JQ217" s="59">
        <f t="shared" si="567"/>
        <v>0</v>
      </c>
      <c r="JR217" s="53"/>
      <c r="JT217" s="78" t="str">
        <f>IF(JT$9="", "", IF(AND(NOT('Personnel Details'!$N$24=""), $B217&gt;='Personnel Details'!$N$24), 'Personnel Details'!$O$24, IF(AND(NOT('Personnel Details'!$I$24=""), $B217&gt;='Personnel Details'!$I$24), 'Personnel Details'!$J$24, 'Personnel Details'!$E$24)))</f>
        <v/>
      </c>
      <c r="JU217" s="59" t="str">
        <f>IF(JT$9="", "", IF(AND(NOT('Personnel Details'!$N$24=""), $B217&gt;='Personnel Details'!$N$24), IF('Personnel Details'!$P$24="","", 'Personnel Details'!$P$24), IF(AND(NOT('Personnel Details'!$I$24=""), $B217&gt;='Personnel Details'!$I$24), IF('Personnel Details'!$K$24="", "", 'Personnel Details'!$K$24), IF('Personnel Details'!$F$24="", "", 'Personnel Details'!$F$24))))</f>
        <v/>
      </c>
      <c r="JV217" s="79" t="str">
        <f>IF(JT$9="", "", IF(AND(NOT('Personnel Details'!$N$24=""), $B217&gt;='Personnel Details'!$N$24), 'Personnel Details'!$Q$24, IF(AND(NOT('Personnel Details'!$I$24=""), $B217&gt;='Personnel Details'!$I$24), 'Personnel Details'!$L$24, 'Personnel Details'!$G$24)))</f>
        <v/>
      </c>
      <c r="JW217" s="59">
        <f t="shared" si="568"/>
        <v>0</v>
      </c>
      <c r="JX217" s="53"/>
      <c r="JZ217" s="78" t="str">
        <f>IF(JZ$9="", "", IF(AND(NOT('Personnel Details'!$N$25=""), $B217&gt;='Personnel Details'!$N$25), 'Personnel Details'!$O$25, IF(AND(NOT('Personnel Details'!$I$25=""), $B217&gt;='Personnel Details'!$I$25), 'Personnel Details'!$J$25, 'Personnel Details'!$E$25)))</f>
        <v/>
      </c>
      <c r="KA217" s="59" t="str">
        <f>IF(JZ$9="", "", IF(AND(NOT('Personnel Details'!$N$25=""), $B217&gt;='Personnel Details'!$N$25), IF('Personnel Details'!$P$25="","", 'Personnel Details'!$P$25), IF(AND(NOT('Personnel Details'!$I$25=""), $B217&gt;='Personnel Details'!$I$25), IF('Personnel Details'!$K$25="", "", 'Personnel Details'!$K$25), IF('Personnel Details'!$F$25="", "", 'Personnel Details'!$F$25))))</f>
        <v/>
      </c>
      <c r="KB217" s="79" t="str">
        <f>IF(JZ$9="", "", IF(AND(NOT('Personnel Details'!$N$25=""), $B217&gt;='Personnel Details'!$N$25), 'Personnel Details'!$Q$25, IF(AND(NOT('Personnel Details'!$I$25=""), $B217&gt;='Personnel Details'!$I$25), 'Personnel Details'!$L$25, 'Personnel Details'!$G$25)))</f>
        <v/>
      </c>
      <c r="KC217" s="59">
        <f t="shared" si="569"/>
        <v>0</v>
      </c>
      <c r="KD217" s="53"/>
      <c r="KF217" s="78" t="str">
        <f>IF(KF$9="", "", IF(AND(NOT('Personnel Details'!$N$26=""), $B217&gt;='Personnel Details'!$N$26), 'Personnel Details'!$O$26, IF(AND(NOT('Personnel Details'!$I$26=""), $B217&gt;='Personnel Details'!$I$26), 'Personnel Details'!$J$26, 'Personnel Details'!$E$26)))</f>
        <v/>
      </c>
      <c r="KG217" s="59" t="str">
        <f>IF(KF$9="", "", IF(AND(NOT('Personnel Details'!$N$26=""), $B217&gt;='Personnel Details'!$N$26), IF('Personnel Details'!$P$26="","", 'Personnel Details'!$P$26), IF(AND(NOT('Personnel Details'!$I$26=""), $B217&gt;='Personnel Details'!$I$26), IF('Personnel Details'!$K$26="", "", 'Personnel Details'!$K$26), IF('Personnel Details'!$F$26="", "", 'Personnel Details'!$F$26))))</f>
        <v/>
      </c>
      <c r="KH217" s="79" t="str">
        <f>IF(KF$9="", "", IF(AND(NOT('Personnel Details'!$N$26=""), $B217&gt;='Personnel Details'!$N$26), 'Personnel Details'!$Q$26, IF(AND(NOT('Personnel Details'!$I$26=""), $B217&gt;='Personnel Details'!$I$26), 'Personnel Details'!$L$26, 'Personnel Details'!$G$26)))</f>
        <v/>
      </c>
      <c r="KI217" s="59">
        <f t="shared" si="570"/>
        <v>0</v>
      </c>
      <c r="KJ217" s="53"/>
      <c r="KL217" s="78" t="str">
        <f>IF(KL$9="", "", IF(AND(NOT('Personnel Details'!$N$27=""), $B217&gt;='Personnel Details'!$N$27), 'Personnel Details'!$O$27, IF(AND(NOT('Personnel Details'!$I$27=""), $B217&gt;='Personnel Details'!$I$27), 'Personnel Details'!$J$27, 'Personnel Details'!$E$27)))</f>
        <v/>
      </c>
      <c r="KM217" s="59" t="str">
        <f>IF(KL$9="", "", IF(AND(NOT('Personnel Details'!$N$27=""), $B217&gt;='Personnel Details'!$N$27), IF('Personnel Details'!$P$27="","", 'Personnel Details'!$P$27), IF(AND(NOT('Personnel Details'!$I$27=""), $B217&gt;='Personnel Details'!$I$27), IF('Personnel Details'!$K$27="", "", 'Personnel Details'!$K$27), IF('Personnel Details'!$F$27="", "", 'Personnel Details'!$F$27))))</f>
        <v/>
      </c>
      <c r="KN217" s="79" t="str">
        <f>IF(KL$9="", "", IF(AND(NOT('Personnel Details'!$N$27=""), $B217&gt;='Personnel Details'!$N$27), 'Personnel Details'!$Q$27, IF(AND(NOT('Personnel Details'!$I$27=""), $B217&gt;='Personnel Details'!$I$27), 'Personnel Details'!$L$27, 'Personnel Details'!$G$27)))</f>
        <v/>
      </c>
      <c r="KO217" s="59">
        <f t="shared" si="571"/>
        <v>0</v>
      </c>
      <c r="KP217" s="53"/>
      <c r="KR217" s="78" t="str">
        <f>IF(KR$9="", "", IF(AND(NOT('Personnel Details'!$N$28=""), $B217&gt;='Personnel Details'!$N$28), 'Personnel Details'!$O$28, IF(AND(NOT('Personnel Details'!$I$28=""), $B217&gt;='Personnel Details'!$I$28), 'Personnel Details'!$J$28, 'Personnel Details'!$E$28)))</f>
        <v/>
      </c>
      <c r="KS217" s="59" t="str">
        <f>IF(KR$9="", "", IF(AND(NOT('Personnel Details'!$N$28=""), $B217&gt;='Personnel Details'!$N$28), IF('Personnel Details'!$P$28="","", 'Personnel Details'!$P$28), IF(AND(NOT('Personnel Details'!$I$28=""), $B217&gt;='Personnel Details'!$I$28), IF('Personnel Details'!$K$28="", "", 'Personnel Details'!$K$28), IF('Personnel Details'!$F$28="", "", 'Personnel Details'!$F$28))))</f>
        <v/>
      </c>
      <c r="KT217" s="79" t="str">
        <f>IF(KR$9="", "", IF(AND(NOT('Personnel Details'!$N$28=""), $B217&gt;='Personnel Details'!$N$28), 'Personnel Details'!$Q$28, IF(AND(NOT('Personnel Details'!$I$28=""), $B217&gt;='Personnel Details'!$I$28), 'Personnel Details'!$L$28, 'Personnel Details'!$G$28)))</f>
        <v/>
      </c>
      <c r="KU217" s="59">
        <f t="shared" si="572"/>
        <v>0</v>
      </c>
      <c r="KV217" s="53"/>
      <c r="KX217" s="78" t="str">
        <f>IF(KX$9="", "", IF(AND(NOT('Personnel Details'!$N$29=""), $B217&gt;='Personnel Details'!$N$29), 'Personnel Details'!$O$29, IF(AND(NOT('Personnel Details'!$I$29=""), $B217&gt;='Personnel Details'!$I$29), 'Personnel Details'!$J$29, 'Personnel Details'!$E$29)))</f>
        <v/>
      </c>
      <c r="KY217" s="59" t="str">
        <f>IF(KX$9="", "", IF(AND(NOT('Personnel Details'!$N$29=""), $B217&gt;='Personnel Details'!$N$29), IF('Personnel Details'!$P$29="","", 'Personnel Details'!$P$29), IF(AND(NOT('Personnel Details'!$I$29=""), $B217&gt;='Personnel Details'!$I$29), IF('Personnel Details'!$K$29="", "", 'Personnel Details'!$K$29), IF('Personnel Details'!$F$29="", "", 'Personnel Details'!$F$29))))</f>
        <v/>
      </c>
      <c r="KZ217" s="79" t="str">
        <f>IF(KX$9="", "", IF(AND(NOT('Personnel Details'!$N$29=""), $B217&gt;='Personnel Details'!$N$29), 'Personnel Details'!$Q$29, IF(AND(NOT('Personnel Details'!$I$29=""), $B217&gt;='Personnel Details'!$I$29), 'Personnel Details'!$L$29, 'Personnel Details'!$G$29)))</f>
        <v/>
      </c>
      <c r="LA217" s="59">
        <f t="shared" si="573"/>
        <v>0</v>
      </c>
      <c r="LB217" s="53"/>
      <c r="LD217" s="78" t="str">
        <f>IF(LD$9="", "", IF(AND(NOT('Personnel Details'!$N$30=""), $B217&gt;='Personnel Details'!$N$30), 'Personnel Details'!$O$30, IF(AND(NOT('Personnel Details'!$I$30=""), $B217&gt;='Personnel Details'!$I$30), 'Personnel Details'!$J$30, 'Personnel Details'!$E$30)))</f>
        <v/>
      </c>
      <c r="LE217" s="59" t="str">
        <f>IF(LD$9="", "", IF(AND(NOT('Personnel Details'!$N$30=""), $B217&gt;='Personnel Details'!$N$30), IF('Personnel Details'!$P$30="","", 'Personnel Details'!$P$30), IF(AND(NOT('Personnel Details'!$I$30=""), $B217&gt;='Personnel Details'!$I$30), IF('Personnel Details'!$K$30="", "", 'Personnel Details'!$K$30), IF('Personnel Details'!$F$30="", "", 'Personnel Details'!$F$30))))</f>
        <v/>
      </c>
      <c r="LF217" s="79" t="str">
        <f>IF(LD$9="", "", IF(AND(NOT('Personnel Details'!$N$30=""), $B217&gt;='Personnel Details'!$N$30), 'Personnel Details'!$Q$30, IF(AND(NOT('Personnel Details'!$I$30=""), $B217&gt;='Personnel Details'!$I$30), 'Personnel Details'!$L$30, 'Personnel Details'!$G$30)))</f>
        <v/>
      </c>
      <c r="LG217" s="59">
        <f t="shared" si="574"/>
        <v>0</v>
      </c>
      <c r="LH217" s="53"/>
      <c r="LJ217" s="78" t="str">
        <f>IF(LJ$9="", "", IF(AND(NOT('Personnel Details'!$N$31=""), $B217&gt;='Personnel Details'!$N$31), 'Personnel Details'!$O$31, IF(AND(NOT('Personnel Details'!$I$31=""), $B217&gt;='Personnel Details'!$I$31), 'Personnel Details'!$J$31, 'Personnel Details'!$E$31)))</f>
        <v/>
      </c>
      <c r="LK217" s="59" t="str">
        <f>IF(LJ$9="", "", IF(AND(NOT('Personnel Details'!$N$31=""), $B217&gt;='Personnel Details'!$N$31), IF('Personnel Details'!$P$31="","", 'Personnel Details'!$P$31), IF(AND(NOT('Personnel Details'!$I$31=""), $B217&gt;='Personnel Details'!$I$31), IF('Personnel Details'!$K$31="", "", 'Personnel Details'!$K$31), IF('Personnel Details'!$F$31="", "", 'Personnel Details'!$F$31))))</f>
        <v/>
      </c>
      <c r="LL217" s="79" t="str">
        <f>IF(LJ$9="", "", IF(AND(NOT('Personnel Details'!$N$31=""), $B217&gt;='Personnel Details'!$N$31), 'Personnel Details'!$Q$31, IF(AND(NOT('Personnel Details'!$I$31=""), $B217&gt;='Personnel Details'!$I$31), 'Personnel Details'!$L$31, 'Personnel Details'!$G$31)))</f>
        <v/>
      </c>
      <c r="LM217" s="59">
        <f t="shared" si="575"/>
        <v>0</v>
      </c>
      <c r="LN217" s="53"/>
      <c r="LP217" s="78" t="str">
        <f>IF(LP$9="", "", IF(AND(NOT('Personnel Details'!$N$32=""), $B217&gt;='Personnel Details'!$N$32), 'Personnel Details'!$O$32, IF(AND(NOT('Personnel Details'!$I$32=""), $B217&gt;='Personnel Details'!$I$32), 'Personnel Details'!$J$32, 'Personnel Details'!$E$32)))</f>
        <v/>
      </c>
      <c r="LQ217" s="59" t="str">
        <f>IF(LP$9="", "", IF(AND(NOT('Personnel Details'!$N$32=""), $B217&gt;='Personnel Details'!$N$32), IF('Personnel Details'!$P$32="","", 'Personnel Details'!$P$32), IF(AND(NOT('Personnel Details'!$I$32=""), $B217&gt;='Personnel Details'!$I$32), IF('Personnel Details'!$K$32="", "", 'Personnel Details'!$K$32), IF('Personnel Details'!$F$32="", "", 'Personnel Details'!$F$32))))</f>
        <v/>
      </c>
      <c r="LR217" s="79" t="str">
        <f>IF(LP$9="", "", IF(AND(NOT('Personnel Details'!$N$32=""), $B217&gt;='Personnel Details'!$N$32), 'Personnel Details'!$Q$32, IF(AND(NOT('Personnel Details'!$I$32=""), $B217&gt;='Personnel Details'!$I$32), 'Personnel Details'!$L$32, 'Personnel Details'!$G$32)))</f>
        <v/>
      </c>
      <c r="LS217" s="59">
        <f t="shared" si="576"/>
        <v>0</v>
      </c>
      <c r="LT217" s="53"/>
      <c r="LV217" s="78" t="str">
        <f>IF(LV$9="", "", IF(AND(NOT('Personnel Details'!$N$33=""), $B217&gt;='Personnel Details'!$N$33), 'Personnel Details'!$O$33, IF(AND(NOT('Personnel Details'!$I$33=""), $B217&gt;='Personnel Details'!$I$33), 'Personnel Details'!$J$33, 'Personnel Details'!$E$33)))</f>
        <v/>
      </c>
      <c r="LW217" s="59" t="str">
        <f>IF(LV$9="", "", IF(AND(NOT('Personnel Details'!$N$33=""), $B217&gt;='Personnel Details'!$N$33), IF('Personnel Details'!$P$33="","", 'Personnel Details'!$P$33), IF(AND(NOT('Personnel Details'!$I$33=""), $B217&gt;='Personnel Details'!$I$33), IF('Personnel Details'!$K$33="", "", 'Personnel Details'!$K$33), IF('Personnel Details'!$F$33="", "", 'Personnel Details'!$F$33))))</f>
        <v/>
      </c>
      <c r="LX217" s="79" t="str">
        <f>IF(LV$9="", "", IF(AND(NOT('Personnel Details'!$N$33=""), $B217&gt;='Personnel Details'!$N$33), 'Personnel Details'!$Q$33, IF(AND(NOT('Personnel Details'!$I$33=""), $B217&gt;='Personnel Details'!$I$33), 'Personnel Details'!$L$33, 'Personnel Details'!$G$33)))</f>
        <v/>
      </c>
      <c r="LY217" s="59">
        <f t="shared" si="577"/>
        <v>0</v>
      </c>
      <c r="LZ217" s="53"/>
      <c r="MB217" s="78" t="str">
        <f>IF(MB$9="", "", IF(AND(NOT('Personnel Details'!$N$34=""), $B217&gt;='Personnel Details'!$N$34), 'Personnel Details'!$O$34, IF(AND(NOT('Personnel Details'!$I$34=""), $B217&gt;='Personnel Details'!$I$34), 'Personnel Details'!$J$34, 'Personnel Details'!$E$34)))</f>
        <v/>
      </c>
      <c r="MC217" s="59" t="str">
        <f>IF(MB$9="", "", IF(AND(NOT('Personnel Details'!$N$34=""), $B217&gt;='Personnel Details'!$N$34), IF('Personnel Details'!$P$34="","", 'Personnel Details'!$P$34), IF(AND(NOT('Personnel Details'!$I$34=""), $B217&gt;='Personnel Details'!$I$34), IF('Personnel Details'!$K$34="", "", 'Personnel Details'!$K$34), IF('Personnel Details'!$F$34="", "", 'Personnel Details'!$F$34))))</f>
        <v/>
      </c>
      <c r="MD217" s="79" t="str">
        <f>IF(MB$9="", "", IF(AND(NOT('Personnel Details'!$N$34=""), $B217&gt;='Personnel Details'!$N$34), 'Personnel Details'!$Q$34, IF(AND(NOT('Personnel Details'!$I$34=""), $B217&gt;='Personnel Details'!$I$34), 'Personnel Details'!$L$34, 'Personnel Details'!$G$34)))</f>
        <v/>
      </c>
      <c r="ME217" s="59">
        <f t="shared" si="578"/>
        <v>0</v>
      </c>
      <c r="MF217" s="53"/>
      <c r="MH217" s="78" t="str">
        <f>IF(MH$9="", "", IF(AND(NOT('Personnel Details'!$N$35=""), $B217&gt;='Personnel Details'!$N$35), 'Personnel Details'!$O$35, IF(AND(NOT('Personnel Details'!$I$35=""), $B217&gt;='Personnel Details'!$I$35), 'Personnel Details'!$J$35, 'Personnel Details'!$E$35)))</f>
        <v/>
      </c>
      <c r="MI217" s="59" t="str">
        <f>IF(MH$9="", "", IF(AND(NOT('Personnel Details'!$N$35=""), $B217&gt;='Personnel Details'!$N$35), IF('Personnel Details'!$P$35="","", 'Personnel Details'!$P$35), IF(AND(NOT('Personnel Details'!$I$35=""), $B217&gt;='Personnel Details'!$I$35), IF('Personnel Details'!$K$35="", "", 'Personnel Details'!$K$35), IF('Personnel Details'!$F$35="", "", 'Personnel Details'!$F$35))))</f>
        <v/>
      </c>
      <c r="MJ217" s="79" t="str">
        <f>IF(MH$9="", "", IF(AND(NOT('Personnel Details'!$N$35=""), $B217&gt;='Personnel Details'!$N$35), 'Personnel Details'!$Q$35, IF(AND(NOT('Personnel Details'!$I$35=""), $B217&gt;='Personnel Details'!$I$35), 'Personnel Details'!$L$35, 'Personnel Details'!$G$35)))</f>
        <v/>
      </c>
      <c r="MK217" s="59">
        <f t="shared" si="579"/>
        <v>0</v>
      </c>
      <c r="ML217" s="53"/>
      <c r="MN217" s="78" t="str">
        <f>IF(MN$9="", "", IF(AND(NOT('Personnel Details'!$N$36=""), $B217&gt;='Personnel Details'!$N$36), 'Personnel Details'!$O$36, IF(AND(NOT('Personnel Details'!$I$36=""), $B217&gt;='Personnel Details'!$I$36), 'Personnel Details'!$J$36, 'Personnel Details'!$E$36)))</f>
        <v/>
      </c>
      <c r="MO217" s="59" t="str">
        <f>IF(MN$9="", "", IF(AND(NOT('Personnel Details'!$N$36=""), $B217&gt;='Personnel Details'!$N$36), IF('Personnel Details'!$P$36="","", 'Personnel Details'!$P$36), IF(AND(NOT('Personnel Details'!$I$36=""), $B217&gt;='Personnel Details'!$I$36), IF('Personnel Details'!$K$36="", "", 'Personnel Details'!$K$36), IF('Personnel Details'!$F$36="", "", 'Personnel Details'!$F$36))))</f>
        <v/>
      </c>
      <c r="MP217" s="79" t="str">
        <f>IF(MN$9="", "", IF(AND(NOT('Personnel Details'!$N$36=""), $B217&gt;='Personnel Details'!$N$36), 'Personnel Details'!$Q$36, IF(AND(NOT('Personnel Details'!$I$36=""), $B217&gt;='Personnel Details'!$I$36), 'Personnel Details'!$L$36, 'Personnel Details'!$G$36)))</f>
        <v/>
      </c>
      <c r="MQ217" s="59">
        <f t="shared" si="580"/>
        <v>0</v>
      </c>
      <c r="MR217" s="53"/>
      <c r="MT217" s="78" t="str">
        <f>IF(MT$9="", "", IF(AND(NOT('Personnel Details'!$N$37=""), $B217&gt;='Personnel Details'!$N$37), 'Personnel Details'!$O$37, IF(AND(NOT('Personnel Details'!$I$37=""), $B217&gt;='Personnel Details'!$I$37), 'Personnel Details'!$J$37, 'Personnel Details'!$E$37)))</f>
        <v/>
      </c>
      <c r="MU217" s="59" t="str">
        <f>IF(MT$9="", "", IF(AND(NOT('Personnel Details'!$N$37=""), $B217&gt;='Personnel Details'!$N$37), IF('Personnel Details'!$P$37="","", 'Personnel Details'!$P$37), IF(AND(NOT('Personnel Details'!$I$37=""), $B217&gt;='Personnel Details'!$I$37), IF('Personnel Details'!$K$37="", "", 'Personnel Details'!$K$37), IF('Personnel Details'!$F$37="", "", 'Personnel Details'!$F$37))))</f>
        <v/>
      </c>
      <c r="MV217" s="79" t="str">
        <f>IF(MT$9="", "", IF(AND(NOT('Personnel Details'!$N$37=""), $B217&gt;='Personnel Details'!$N$37), 'Personnel Details'!$Q$37, IF(AND(NOT('Personnel Details'!$I$37=""), $B217&gt;='Personnel Details'!$I$37), 'Personnel Details'!$L$37, 'Personnel Details'!$G$37)))</f>
        <v/>
      </c>
      <c r="MW217" s="59">
        <f t="shared" si="581"/>
        <v>0</v>
      </c>
      <c r="MX217" s="53"/>
      <c r="MZ217" s="78" t="str">
        <f>IF(MZ$9="", "", IF(AND(NOT('Personnel Details'!$N$38=""), $B217&gt;='Personnel Details'!$N$38), 'Personnel Details'!$O$38, IF(AND(NOT('Personnel Details'!$I$38=""), $B217&gt;='Personnel Details'!$I$38), 'Personnel Details'!$J$38, 'Personnel Details'!$E$38)))</f>
        <v/>
      </c>
      <c r="NA217" s="59" t="str">
        <f>IF(MZ$9="", "", IF(AND(NOT('Personnel Details'!$N$38=""), $B217&gt;='Personnel Details'!$N$38), IF('Personnel Details'!$P$38="","", 'Personnel Details'!$P$38), IF(AND(NOT('Personnel Details'!$I$38=""), $B217&gt;='Personnel Details'!$I$38), IF('Personnel Details'!$K$38="", "", 'Personnel Details'!$K$38), IF('Personnel Details'!$F$38="", "", 'Personnel Details'!$F$38))))</f>
        <v/>
      </c>
      <c r="NB217" s="79" t="str">
        <f>IF(MZ$9="", "", IF(AND(NOT('Personnel Details'!$N$38=""), $B217&gt;='Personnel Details'!$N$38), 'Personnel Details'!$Q$38, IF(AND(NOT('Personnel Details'!$I$38=""), $B217&gt;='Personnel Details'!$I$38), 'Personnel Details'!$L$38, 'Personnel Details'!$G$38)))</f>
        <v/>
      </c>
      <c r="NC217" s="59">
        <f t="shared" si="582"/>
        <v>0</v>
      </c>
      <c r="ND217" s="53"/>
      <c r="NF217" s="78" t="str">
        <f>IF(NF$9="", "", IF(AND(NOT('Personnel Details'!$N$39=""), $B217&gt;='Personnel Details'!$N$39), 'Personnel Details'!$O$39, IF(AND(NOT('Personnel Details'!$I$39=""), $B217&gt;='Personnel Details'!$I$39), 'Personnel Details'!$J$39, 'Personnel Details'!$E$39)))</f>
        <v/>
      </c>
      <c r="NG217" s="59" t="str">
        <f>IF(NF$9="", "", IF(AND(NOT('Personnel Details'!$N$39=""), $B217&gt;='Personnel Details'!$N$39), IF('Personnel Details'!$P$39="","", 'Personnel Details'!$P$39), IF(AND(NOT('Personnel Details'!$I$39=""), $B217&gt;='Personnel Details'!$I$39), IF('Personnel Details'!$K$39="", "", 'Personnel Details'!$K$39), IF('Personnel Details'!$F$39="", "", 'Personnel Details'!$F$39))))</f>
        <v/>
      </c>
      <c r="NH217" s="79" t="str">
        <f>IF(NF$9="", "", IF(AND(NOT('Personnel Details'!$N$39=""), $B217&gt;='Personnel Details'!$N$39), 'Personnel Details'!$Q$39, IF(AND(NOT('Personnel Details'!$I$39=""), $B217&gt;='Personnel Details'!$I$39), 'Personnel Details'!$L$39, 'Personnel Details'!$G$39)))</f>
        <v/>
      </c>
      <c r="NI217" s="59">
        <f t="shared" si="583"/>
        <v>0</v>
      </c>
      <c r="NJ217" s="53"/>
      <c r="NL217" s="78" t="str">
        <f>IF(NL$9="", "", IF(AND(NOT('Personnel Details'!$N$40=""), $B217&gt;='Personnel Details'!$N$40), 'Personnel Details'!$O$40, IF(AND(NOT('Personnel Details'!$I$40=""), $B217&gt;='Personnel Details'!$I$40), 'Personnel Details'!$J$40, 'Personnel Details'!$E$40)))</f>
        <v/>
      </c>
      <c r="NM217" s="59" t="str">
        <f>IF(NL$9="", "", IF(AND(NOT('Personnel Details'!$N$40=""), $B217&gt;='Personnel Details'!$N$40), IF('Personnel Details'!$P$40="","", 'Personnel Details'!$P$40), IF(AND(NOT('Personnel Details'!$I$40=""), $B217&gt;='Personnel Details'!$I$40), IF('Personnel Details'!$K$40="", "", 'Personnel Details'!$K$40), IF('Personnel Details'!$F$40="", "", 'Personnel Details'!$F$40))))</f>
        <v/>
      </c>
      <c r="NN217" s="79" t="str">
        <f>IF(NL$9="", "", IF(AND(NOT('Personnel Details'!$N$40=""), $B217&gt;='Personnel Details'!$N$40), 'Personnel Details'!$Q$40, IF(AND(NOT('Personnel Details'!$I$40=""), $B217&gt;='Personnel Details'!$I$40), 'Personnel Details'!$L$40, 'Personnel Details'!$G$40)))</f>
        <v/>
      </c>
      <c r="NO217" s="59">
        <f t="shared" si="584"/>
        <v>0</v>
      </c>
      <c r="NP217" s="53"/>
    </row>
    <row r="218" spans="1:380" x14ac:dyDescent="0.25">
      <c r="A218" s="32"/>
      <c r="B218" s="113">
        <f>IFERROR(IF(B217+1&gt;'Personnel Details'!$U$5, "", B217+1), "")</f>
        <v>44038</v>
      </c>
      <c r="C218" s="32"/>
      <c r="D218" s="120"/>
      <c r="E218" s="13" t="str">
        <f t="shared" si="463"/>
        <v/>
      </c>
      <c r="F218" s="13" t="str">
        <f t="shared" si="494"/>
        <v/>
      </c>
      <c r="G218" s="56" t="str">
        <f t="shared" si="585"/>
        <v/>
      </c>
      <c r="H218" s="16" t="str">
        <f t="shared" si="495"/>
        <v/>
      </c>
      <c r="I218" s="32"/>
      <c r="J218" s="120"/>
      <c r="K218" s="62" t="str">
        <f t="shared" si="464"/>
        <v/>
      </c>
      <c r="L218" s="62" t="str">
        <f t="shared" si="496"/>
        <v/>
      </c>
      <c r="M218" s="65" t="str">
        <f t="shared" si="586"/>
        <v/>
      </c>
      <c r="N218" s="68" t="str">
        <f t="shared" si="497"/>
        <v/>
      </c>
      <c r="O218" s="32"/>
      <c r="P218" s="120"/>
      <c r="Q218" s="62" t="str">
        <f t="shared" si="465"/>
        <v/>
      </c>
      <c r="R218" s="62" t="str">
        <f t="shared" si="498"/>
        <v/>
      </c>
      <c r="S218" s="65" t="str">
        <f t="shared" si="587"/>
        <v/>
      </c>
      <c r="T218" s="68" t="str">
        <f t="shared" si="499"/>
        <v/>
      </c>
      <c r="U218" s="32"/>
      <c r="V218" s="120"/>
      <c r="W218" s="62" t="str">
        <f t="shared" si="466"/>
        <v/>
      </c>
      <c r="X218" s="62" t="str">
        <f t="shared" si="500"/>
        <v/>
      </c>
      <c r="Y218" s="65" t="str">
        <f t="shared" si="588"/>
        <v/>
      </c>
      <c r="Z218" s="68" t="str">
        <f t="shared" si="501"/>
        <v/>
      </c>
      <c r="AA218" s="32"/>
      <c r="AB218" s="120"/>
      <c r="AC218" s="62" t="str">
        <f t="shared" si="467"/>
        <v/>
      </c>
      <c r="AD218" s="62" t="str">
        <f t="shared" si="502"/>
        <v/>
      </c>
      <c r="AE218" s="65" t="str">
        <f t="shared" si="589"/>
        <v/>
      </c>
      <c r="AF218" s="68" t="str">
        <f t="shared" si="503"/>
        <v/>
      </c>
      <c r="AG218" s="32"/>
      <c r="AH218" s="120"/>
      <c r="AI218" s="62" t="str">
        <f t="shared" si="468"/>
        <v/>
      </c>
      <c r="AJ218" s="62" t="str">
        <f t="shared" si="504"/>
        <v/>
      </c>
      <c r="AK218" s="65" t="str">
        <f t="shared" si="590"/>
        <v/>
      </c>
      <c r="AL218" s="68" t="str">
        <f t="shared" si="505"/>
        <v/>
      </c>
      <c r="AM218" s="32"/>
      <c r="AN218" s="120"/>
      <c r="AO218" s="62" t="str">
        <f t="shared" si="469"/>
        <v/>
      </c>
      <c r="AP218" s="62" t="str">
        <f t="shared" si="506"/>
        <v/>
      </c>
      <c r="AQ218" s="65" t="str">
        <f t="shared" si="591"/>
        <v/>
      </c>
      <c r="AR218" s="68" t="str">
        <f t="shared" si="507"/>
        <v/>
      </c>
      <c r="AS218" s="32"/>
      <c r="AT218" s="120"/>
      <c r="AU218" s="62" t="str">
        <f t="shared" si="470"/>
        <v/>
      </c>
      <c r="AV218" s="62" t="str">
        <f t="shared" si="508"/>
        <v/>
      </c>
      <c r="AW218" s="65" t="str">
        <f t="shared" si="592"/>
        <v/>
      </c>
      <c r="AX218" s="68" t="str">
        <f t="shared" si="509"/>
        <v/>
      </c>
      <c r="AY218" s="32"/>
      <c r="AZ218" s="120"/>
      <c r="BA218" s="62" t="str">
        <f t="shared" si="471"/>
        <v/>
      </c>
      <c r="BB218" s="62" t="str">
        <f t="shared" si="510"/>
        <v/>
      </c>
      <c r="BC218" s="65" t="str">
        <f t="shared" si="593"/>
        <v/>
      </c>
      <c r="BD218" s="68" t="str">
        <f t="shared" si="511"/>
        <v/>
      </c>
      <c r="BE218" s="32"/>
      <c r="BF218" s="120"/>
      <c r="BG218" s="62" t="str">
        <f t="shared" si="472"/>
        <v/>
      </c>
      <c r="BH218" s="62" t="str">
        <f t="shared" si="512"/>
        <v/>
      </c>
      <c r="BI218" s="65" t="str">
        <f t="shared" si="594"/>
        <v/>
      </c>
      <c r="BJ218" s="68" t="str">
        <f t="shared" si="513"/>
        <v/>
      </c>
      <c r="BK218" s="32"/>
      <c r="BL218" s="120"/>
      <c r="BM218" s="62" t="str">
        <f t="shared" si="473"/>
        <v/>
      </c>
      <c r="BN218" s="62" t="str">
        <f t="shared" si="514"/>
        <v/>
      </c>
      <c r="BO218" s="65" t="str">
        <f t="shared" si="595"/>
        <v/>
      </c>
      <c r="BP218" s="68" t="str">
        <f t="shared" si="515"/>
        <v/>
      </c>
      <c r="BQ218" s="32"/>
      <c r="BR218" s="120"/>
      <c r="BS218" s="62" t="str">
        <f t="shared" si="474"/>
        <v/>
      </c>
      <c r="BT218" s="62" t="str">
        <f t="shared" si="516"/>
        <v/>
      </c>
      <c r="BU218" s="65" t="str">
        <f t="shared" si="596"/>
        <v/>
      </c>
      <c r="BV218" s="68" t="str">
        <f t="shared" si="517"/>
        <v/>
      </c>
      <c r="BW218" s="32"/>
      <c r="BX218" s="120"/>
      <c r="BY218" s="62" t="str">
        <f t="shared" si="475"/>
        <v/>
      </c>
      <c r="BZ218" s="62" t="str">
        <f t="shared" si="518"/>
        <v/>
      </c>
      <c r="CA218" s="65" t="str">
        <f t="shared" si="597"/>
        <v/>
      </c>
      <c r="CB218" s="68" t="str">
        <f t="shared" si="519"/>
        <v/>
      </c>
      <c r="CC218" s="32"/>
      <c r="CD218" s="120"/>
      <c r="CE218" s="62" t="str">
        <f t="shared" si="476"/>
        <v/>
      </c>
      <c r="CF218" s="62" t="str">
        <f t="shared" si="520"/>
        <v/>
      </c>
      <c r="CG218" s="65" t="str">
        <f t="shared" si="598"/>
        <v/>
      </c>
      <c r="CH218" s="68" t="str">
        <f t="shared" si="521"/>
        <v/>
      </c>
      <c r="CI218" s="32"/>
      <c r="CJ218" s="120"/>
      <c r="CK218" s="62" t="str">
        <f t="shared" si="477"/>
        <v/>
      </c>
      <c r="CL218" s="62" t="str">
        <f t="shared" si="522"/>
        <v/>
      </c>
      <c r="CM218" s="65" t="str">
        <f t="shared" si="599"/>
        <v/>
      </c>
      <c r="CN218" s="68" t="str">
        <f t="shared" si="523"/>
        <v/>
      </c>
      <c r="CO218" s="32"/>
      <c r="CP218" s="120"/>
      <c r="CQ218" s="62" t="str">
        <f t="shared" si="478"/>
        <v/>
      </c>
      <c r="CR218" s="62" t="str">
        <f t="shared" si="524"/>
        <v/>
      </c>
      <c r="CS218" s="65" t="str">
        <f t="shared" si="600"/>
        <v/>
      </c>
      <c r="CT218" s="68" t="str">
        <f t="shared" si="525"/>
        <v/>
      </c>
      <c r="CU218" s="32"/>
      <c r="CV218" s="120"/>
      <c r="CW218" s="62" t="str">
        <f t="shared" si="479"/>
        <v/>
      </c>
      <c r="CX218" s="62" t="str">
        <f t="shared" si="526"/>
        <v/>
      </c>
      <c r="CY218" s="65" t="str">
        <f t="shared" si="601"/>
        <v/>
      </c>
      <c r="CZ218" s="68" t="str">
        <f t="shared" si="527"/>
        <v/>
      </c>
      <c r="DA218" s="32"/>
      <c r="DB218" s="120"/>
      <c r="DC218" s="62" t="str">
        <f t="shared" si="480"/>
        <v/>
      </c>
      <c r="DD218" s="62" t="str">
        <f t="shared" si="528"/>
        <v/>
      </c>
      <c r="DE218" s="65" t="str">
        <f t="shared" si="602"/>
        <v/>
      </c>
      <c r="DF218" s="68" t="str">
        <f t="shared" si="529"/>
        <v/>
      </c>
      <c r="DG218" s="32"/>
      <c r="DH218" s="120"/>
      <c r="DI218" s="62" t="str">
        <f t="shared" si="481"/>
        <v/>
      </c>
      <c r="DJ218" s="62" t="str">
        <f t="shared" si="530"/>
        <v/>
      </c>
      <c r="DK218" s="65" t="str">
        <f t="shared" si="603"/>
        <v/>
      </c>
      <c r="DL218" s="68" t="str">
        <f t="shared" si="531"/>
        <v/>
      </c>
      <c r="DM218" s="32"/>
      <c r="DN218" s="120"/>
      <c r="DO218" s="62" t="str">
        <f t="shared" si="482"/>
        <v/>
      </c>
      <c r="DP218" s="62" t="str">
        <f t="shared" si="532"/>
        <v/>
      </c>
      <c r="DQ218" s="65" t="str">
        <f t="shared" si="604"/>
        <v/>
      </c>
      <c r="DR218" s="68" t="str">
        <f t="shared" si="533"/>
        <v/>
      </c>
      <c r="DS218" s="32"/>
      <c r="DT218" s="120"/>
      <c r="DU218" s="62" t="str">
        <f t="shared" si="483"/>
        <v/>
      </c>
      <c r="DV218" s="62" t="str">
        <f t="shared" si="534"/>
        <v/>
      </c>
      <c r="DW218" s="65" t="str">
        <f t="shared" si="605"/>
        <v/>
      </c>
      <c r="DX218" s="68" t="str">
        <f t="shared" si="535"/>
        <v/>
      </c>
      <c r="DY218" s="32"/>
      <c r="DZ218" s="120"/>
      <c r="EA218" s="62" t="str">
        <f t="shared" si="484"/>
        <v/>
      </c>
      <c r="EB218" s="62" t="str">
        <f t="shared" si="536"/>
        <v/>
      </c>
      <c r="EC218" s="65" t="str">
        <f t="shared" si="606"/>
        <v/>
      </c>
      <c r="ED218" s="68" t="str">
        <f t="shared" si="537"/>
        <v/>
      </c>
      <c r="EE218" s="32"/>
      <c r="EF218" s="120"/>
      <c r="EG218" s="62" t="str">
        <f t="shared" si="485"/>
        <v/>
      </c>
      <c r="EH218" s="62" t="str">
        <f t="shared" si="538"/>
        <v/>
      </c>
      <c r="EI218" s="65" t="str">
        <f t="shared" si="607"/>
        <v/>
      </c>
      <c r="EJ218" s="68" t="str">
        <f t="shared" si="539"/>
        <v/>
      </c>
      <c r="EK218" s="32"/>
      <c r="EL218" s="120"/>
      <c r="EM218" s="62" t="str">
        <f t="shared" si="486"/>
        <v/>
      </c>
      <c r="EN218" s="62" t="str">
        <f t="shared" si="540"/>
        <v/>
      </c>
      <c r="EO218" s="65" t="str">
        <f t="shared" si="608"/>
        <v/>
      </c>
      <c r="EP218" s="68" t="str">
        <f t="shared" si="541"/>
        <v/>
      </c>
      <c r="EQ218" s="32"/>
      <c r="ER218" s="120"/>
      <c r="ES218" s="62" t="str">
        <f t="shared" si="487"/>
        <v/>
      </c>
      <c r="ET218" s="62" t="str">
        <f t="shared" si="542"/>
        <v/>
      </c>
      <c r="EU218" s="65" t="str">
        <f t="shared" si="609"/>
        <v/>
      </c>
      <c r="EV218" s="68" t="str">
        <f t="shared" si="543"/>
        <v/>
      </c>
      <c r="EW218" s="32"/>
      <c r="EX218" s="120"/>
      <c r="EY218" s="62" t="str">
        <f t="shared" si="488"/>
        <v/>
      </c>
      <c r="EZ218" s="62" t="str">
        <f t="shared" si="544"/>
        <v/>
      </c>
      <c r="FA218" s="65" t="str">
        <f t="shared" si="610"/>
        <v/>
      </c>
      <c r="FB218" s="68" t="str">
        <f t="shared" si="545"/>
        <v/>
      </c>
      <c r="FC218" s="32"/>
      <c r="FD218" s="120"/>
      <c r="FE218" s="62" t="str">
        <f t="shared" si="489"/>
        <v/>
      </c>
      <c r="FF218" s="62" t="str">
        <f t="shared" si="546"/>
        <v/>
      </c>
      <c r="FG218" s="65" t="str">
        <f t="shared" si="611"/>
        <v/>
      </c>
      <c r="FH218" s="68" t="str">
        <f t="shared" si="547"/>
        <v/>
      </c>
      <c r="FI218" s="32"/>
      <c r="FJ218" s="120"/>
      <c r="FK218" s="62" t="str">
        <f t="shared" si="490"/>
        <v/>
      </c>
      <c r="FL218" s="62" t="str">
        <f t="shared" si="548"/>
        <v/>
      </c>
      <c r="FM218" s="65" t="str">
        <f t="shared" si="612"/>
        <v/>
      </c>
      <c r="FN218" s="68" t="str">
        <f t="shared" si="549"/>
        <v/>
      </c>
      <c r="FO218" s="32"/>
      <c r="FP218" s="120"/>
      <c r="FQ218" s="62" t="str">
        <f t="shared" si="491"/>
        <v/>
      </c>
      <c r="FR218" s="62" t="str">
        <f t="shared" si="550"/>
        <v/>
      </c>
      <c r="FS218" s="65" t="str">
        <f t="shared" si="613"/>
        <v/>
      </c>
      <c r="FT218" s="68" t="str">
        <f t="shared" si="551"/>
        <v/>
      </c>
      <c r="FU218" s="32"/>
      <c r="FV218" s="120"/>
      <c r="FW218" s="62" t="str">
        <f t="shared" si="492"/>
        <v/>
      </c>
      <c r="FX218" s="62" t="str">
        <f t="shared" si="552"/>
        <v/>
      </c>
      <c r="FY218" s="65" t="str">
        <f t="shared" si="614"/>
        <v/>
      </c>
      <c r="FZ218" s="68" t="str">
        <f t="shared" si="553"/>
        <v/>
      </c>
      <c r="GA218" s="32"/>
      <c r="GC218" s="7" t="str">
        <f t="shared" si="554"/>
        <v>Jul 2020</v>
      </c>
      <c r="GD218" s="7" t="str">
        <f t="shared" ca="1" si="493"/>
        <v>Weekend</v>
      </c>
      <c r="GT218" s="71">
        <f>IF(GT$9="", "", IF(AND(NOT('Personnel Details'!$N$11=""), $B218&gt;='Personnel Details'!$N$11), 'Personnel Details'!$O$11, IF(AND(NOT('Personnel Details'!$I$11=""), $B218&gt;='Personnel Details'!$I$11), 'Personnel Details'!$J$11, 'Personnel Details'!$E$11)))</f>
        <v>0.8</v>
      </c>
      <c r="GU218" s="59" t="str">
        <f>IF(GT$9="", "", IF(AND(NOT('Personnel Details'!$N$11=""), $B218&gt;='Personnel Details'!$N$11), IF('Personnel Details'!$P$11="","", 'Personnel Details'!$P$11), IF(AND(NOT('Personnel Details'!$I$11=""), $B218&gt;='Personnel Details'!$I$11), IF('Personnel Details'!$K$11="", "", 'Personnel Details'!$K$11), IF('Personnel Details'!$F$11="", "", 'Personnel Details'!$F$11))))</f>
        <v/>
      </c>
      <c r="GV218" s="74">
        <f>IF(GT$9="", "", IF(AND(NOT('Personnel Details'!$N$11=""), $B218&gt;='Personnel Details'!$N$11), 'Personnel Details'!$Q$11, IF(AND(NOT('Personnel Details'!$I$11=""), $B218&gt;='Personnel Details'!$I$11), 'Personnel Details'!$L$11, 'Personnel Details'!$G$11)))</f>
        <v>0</v>
      </c>
      <c r="GW218" s="59">
        <f t="shared" si="555"/>
        <v>0</v>
      </c>
      <c r="GX218" s="53"/>
      <c r="GZ218" s="78">
        <f>IF(GZ$9="", "", IF(AND(NOT('Personnel Details'!$N$12=""), $B218&gt;='Personnel Details'!$N$12), 'Personnel Details'!$O$12, IF(AND(NOT('Personnel Details'!$I$12=""), $B218&gt;='Personnel Details'!$I$12), 'Personnel Details'!$J$12, 'Personnel Details'!$E$12)))</f>
        <v>0.8</v>
      </c>
      <c r="HA218" s="59" t="str">
        <f>IF(GZ$9="", "", IF(AND(NOT('Personnel Details'!$N$12=""), $B218&gt;='Personnel Details'!$N$12), IF('Personnel Details'!$P$12="","", 'Personnel Details'!$P$12), IF(AND(NOT('Personnel Details'!$I$12=""), $B218&gt;='Personnel Details'!$I$12), IF('Personnel Details'!$K$12="", "", 'Personnel Details'!$K$12), IF('Personnel Details'!$F$12="", "", 'Personnel Details'!$F$12))))</f>
        <v/>
      </c>
      <c r="HB218" s="79">
        <f>IF(GZ$9="", "", IF(AND(NOT('Personnel Details'!$N$12=""), $B218&gt;='Personnel Details'!$N$12), 'Personnel Details'!$Q$12, IF(AND(NOT('Personnel Details'!$I$12=""), $B218&gt;='Personnel Details'!$I$12), 'Personnel Details'!$L$12, 'Personnel Details'!$G$12)))</f>
        <v>0</v>
      </c>
      <c r="HC218" s="59">
        <f t="shared" si="556"/>
        <v>0</v>
      </c>
      <c r="HD218" s="53"/>
      <c r="HF218" s="78">
        <f>IF(HF$9="", "", IF(AND(NOT('Personnel Details'!$N$13=""), $B218&gt;='Personnel Details'!$N$13), 'Personnel Details'!$O$13, IF(AND(NOT('Personnel Details'!$I$13=""), $B218&gt;='Personnel Details'!$I$13), 'Personnel Details'!$J$13, 'Personnel Details'!$E$13)))</f>
        <v>0.8</v>
      </c>
      <c r="HG218" s="59" t="str">
        <f>IF(HF$9="", "", IF(AND(NOT('Personnel Details'!$N$13=""), $B218&gt;='Personnel Details'!$N$13), IF('Personnel Details'!$P$13="","", 'Personnel Details'!$P$13), IF(AND(NOT('Personnel Details'!$I$13=""), $B218&gt;='Personnel Details'!$I$13), IF('Personnel Details'!$K$13="", "", 'Personnel Details'!$K$13), IF('Personnel Details'!$F$13="", "", 'Personnel Details'!$F$13))))</f>
        <v/>
      </c>
      <c r="HH218" s="79">
        <f>IF(HF$9="", "", IF(AND(NOT('Personnel Details'!$N$13=""), $B218&gt;='Personnel Details'!$N$13), 'Personnel Details'!$Q$13, IF(AND(NOT('Personnel Details'!$I$13=""), $B218&gt;='Personnel Details'!$I$13), 'Personnel Details'!$L$13, 'Personnel Details'!$G$13)))</f>
        <v>0</v>
      </c>
      <c r="HI218" s="59">
        <f t="shared" si="557"/>
        <v>0</v>
      </c>
      <c r="HJ218" s="53"/>
      <c r="HL218" s="78">
        <f>IF(HL$9="", "", IF(AND(NOT('Personnel Details'!$N$14=""), $B218&gt;='Personnel Details'!$N$14), 'Personnel Details'!$O$14, IF(AND(NOT('Personnel Details'!$I$14=""), $B218&gt;='Personnel Details'!$I$14), 'Personnel Details'!$J$14, 'Personnel Details'!$E$14)))</f>
        <v>0.8</v>
      </c>
      <c r="HM218" s="59">
        <f>IF(HL$9="", "", IF(AND(NOT('Personnel Details'!$N$14=""), $B218&gt;='Personnel Details'!$N$14), IF('Personnel Details'!$P$14="","", 'Personnel Details'!$P$14), IF(AND(NOT('Personnel Details'!$I$14=""), $B218&gt;='Personnel Details'!$I$14), IF('Personnel Details'!$K$14="", "", 'Personnel Details'!$K$14), IF('Personnel Details'!$F$14="", "", 'Personnel Details'!$F$14))))</f>
        <v>2000</v>
      </c>
      <c r="HN218" s="79">
        <f>IF(HL$9="", "", IF(AND(NOT('Personnel Details'!$N$14=""), $B218&gt;='Personnel Details'!$N$14), 'Personnel Details'!$Q$14, IF(AND(NOT('Personnel Details'!$I$14=""), $B218&gt;='Personnel Details'!$I$14), 'Personnel Details'!$L$14, 'Personnel Details'!$G$14)))</f>
        <v>0.85</v>
      </c>
      <c r="HO218" s="59">
        <f t="shared" si="558"/>
        <v>0</v>
      </c>
      <c r="HP218" s="53"/>
      <c r="HR218" s="78" t="str">
        <f>IF(HR$9="", "", IF(AND(NOT('Personnel Details'!$N$15=""), $B218&gt;='Personnel Details'!$N$15), 'Personnel Details'!$O$15, IF(AND(NOT('Personnel Details'!$I$15=""), $B218&gt;='Personnel Details'!$I$15), 'Personnel Details'!$J$15, 'Personnel Details'!$E$15)))</f>
        <v/>
      </c>
      <c r="HS218" s="59" t="str">
        <f>IF(HR$9="", "", IF(AND(NOT('Personnel Details'!$N$15=""), $B218&gt;='Personnel Details'!$N$15), IF('Personnel Details'!$P$15="","", 'Personnel Details'!$P$15), IF(AND(NOT('Personnel Details'!$I$15=""), $B218&gt;='Personnel Details'!$I$15), IF('Personnel Details'!$K$15="", "", 'Personnel Details'!$K$15), IF('Personnel Details'!$F$15="", "", 'Personnel Details'!$F$15))))</f>
        <v/>
      </c>
      <c r="HT218" s="79" t="str">
        <f>IF(HR$9="", "", IF(AND(NOT('Personnel Details'!$N$15=""), $B218&gt;='Personnel Details'!$N$15), 'Personnel Details'!$Q$15, IF(AND(NOT('Personnel Details'!$I$15=""), $B218&gt;='Personnel Details'!$I$15), 'Personnel Details'!$L$15, 'Personnel Details'!$G$15)))</f>
        <v/>
      </c>
      <c r="HU218" s="59">
        <f t="shared" si="559"/>
        <v>0</v>
      </c>
      <c r="HV218" s="53"/>
      <c r="HX218" s="78" t="str">
        <f>IF(HX$9="", "", IF(AND(NOT('Personnel Details'!$N$16=""), $B218&gt;='Personnel Details'!$N$16), 'Personnel Details'!$O$16, IF(AND(NOT('Personnel Details'!$I$16=""), $B218&gt;='Personnel Details'!$I$16), 'Personnel Details'!$J$16, 'Personnel Details'!$E$16)))</f>
        <v/>
      </c>
      <c r="HY218" s="59" t="str">
        <f>IF(HX$9="", "", IF(AND(NOT('Personnel Details'!$N$16=""), $B218&gt;='Personnel Details'!$N$16), IF('Personnel Details'!$P$16="","", 'Personnel Details'!$P$16), IF(AND(NOT('Personnel Details'!$I$16=""), $B218&gt;='Personnel Details'!$I$16), IF('Personnel Details'!$K$16="", "", 'Personnel Details'!$K$16), IF('Personnel Details'!$F$16="", "", 'Personnel Details'!$F$16))))</f>
        <v/>
      </c>
      <c r="HZ218" s="79" t="str">
        <f>IF(HX$9="", "", IF(AND(NOT('Personnel Details'!$N$16=""), $B218&gt;='Personnel Details'!$N$16), 'Personnel Details'!$Q$16, IF(AND(NOT('Personnel Details'!$I$16=""), $B218&gt;='Personnel Details'!$I$16), 'Personnel Details'!$L$16, 'Personnel Details'!$G$16)))</f>
        <v/>
      </c>
      <c r="IA218" s="59">
        <f t="shared" si="560"/>
        <v>0</v>
      </c>
      <c r="IB218" s="53"/>
      <c r="ID218" s="78" t="str">
        <f>IF(ID$9="", "", IF(AND(NOT('Personnel Details'!$N$17=""), $B218&gt;='Personnel Details'!$N$17), 'Personnel Details'!$O$17, IF(AND(NOT('Personnel Details'!$I$17=""), $B218&gt;='Personnel Details'!$I$17), 'Personnel Details'!$J$17, 'Personnel Details'!$E$17)))</f>
        <v/>
      </c>
      <c r="IE218" s="59" t="str">
        <f>IF(ID$9="", "", IF(AND(NOT('Personnel Details'!$N$17=""), $B218&gt;='Personnel Details'!$N$17), IF('Personnel Details'!$P$17="","", 'Personnel Details'!$P$17), IF(AND(NOT('Personnel Details'!$I$17=""), $B218&gt;='Personnel Details'!$I$17), IF('Personnel Details'!$K$17="", "", 'Personnel Details'!$K$17), IF('Personnel Details'!$F$17="", "", 'Personnel Details'!$F$17))))</f>
        <v/>
      </c>
      <c r="IF218" s="79" t="str">
        <f>IF(ID$9="", "", IF(AND(NOT('Personnel Details'!$N$17=""), $B218&gt;='Personnel Details'!$N$17), 'Personnel Details'!$Q$17, IF(AND(NOT('Personnel Details'!$I$17=""), $B218&gt;='Personnel Details'!$I$17), 'Personnel Details'!$L$17, 'Personnel Details'!$G$17)))</f>
        <v/>
      </c>
      <c r="IG218" s="59">
        <f t="shared" si="561"/>
        <v>0</v>
      </c>
      <c r="IH218" s="53"/>
      <c r="IJ218" s="78" t="str">
        <f>IF(IJ$9="", "", IF(AND(NOT('Personnel Details'!$N$18=""), $B218&gt;='Personnel Details'!$N$18), 'Personnel Details'!$O$18, IF(AND(NOT('Personnel Details'!$I$18=""), $B218&gt;='Personnel Details'!$I$18), 'Personnel Details'!$J$18, 'Personnel Details'!$E$18)))</f>
        <v/>
      </c>
      <c r="IK218" s="59" t="str">
        <f>IF(IJ$9="", "", IF(AND(NOT('Personnel Details'!$N$18=""), $B218&gt;='Personnel Details'!$N$18), IF('Personnel Details'!$P$18="","", 'Personnel Details'!$P$18), IF(AND(NOT('Personnel Details'!$I$18=""), $B218&gt;='Personnel Details'!$I$18), IF('Personnel Details'!$K$18="", "", 'Personnel Details'!$K$18), IF('Personnel Details'!$F$18="", "", 'Personnel Details'!$F$18))))</f>
        <v/>
      </c>
      <c r="IL218" s="79" t="str">
        <f>IF(IJ$9="", "", IF(AND(NOT('Personnel Details'!$N$18=""), $B218&gt;='Personnel Details'!$N$18), 'Personnel Details'!$Q$18, IF(AND(NOT('Personnel Details'!$I$18=""), $B218&gt;='Personnel Details'!$I$18), 'Personnel Details'!$L$18, 'Personnel Details'!$G$18)))</f>
        <v/>
      </c>
      <c r="IM218" s="59">
        <f t="shared" si="562"/>
        <v>0</v>
      </c>
      <c r="IN218" s="53"/>
      <c r="IP218" s="78" t="str">
        <f>IF(IP$9="", "", IF(AND(NOT('Personnel Details'!$N$19=""), $B218&gt;='Personnel Details'!$N$19), 'Personnel Details'!$O$19, IF(AND(NOT('Personnel Details'!$I$19=""), $B218&gt;='Personnel Details'!$I$19), 'Personnel Details'!$J$19, 'Personnel Details'!$E$19)))</f>
        <v/>
      </c>
      <c r="IQ218" s="59" t="str">
        <f>IF(IP$9="", "", IF(AND(NOT('Personnel Details'!$N$19=""), $B218&gt;='Personnel Details'!$N$19), IF('Personnel Details'!$P$19="","", 'Personnel Details'!$P$19), IF(AND(NOT('Personnel Details'!$I$19=""), $B218&gt;='Personnel Details'!$I$19), IF('Personnel Details'!$K$19="", "", 'Personnel Details'!$K$19), IF('Personnel Details'!$F$19="", "", 'Personnel Details'!$F$19))))</f>
        <v/>
      </c>
      <c r="IR218" s="79" t="str">
        <f>IF(IP$9="", "", IF(AND(NOT('Personnel Details'!$N$19=""), $B218&gt;='Personnel Details'!$N$19), 'Personnel Details'!$Q$19, IF(AND(NOT('Personnel Details'!$I$19=""), $B218&gt;='Personnel Details'!$I$19), 'Personnel Details'!$L$19, 'Personnel Details'!$G$19)))</f>
        <v/>
      </c>
      <c r="IS218" s="59">
        <f t="shared" si="563"/>
        <v>0</v>
      </c>
      <c r="IT218" s="53"/>
      <c r="IV218" s="78" t="str">
        <f>IF(IV$9="", "", IF(AND(NOT('Personnel Details'!$N$20=""), $B218&gt;='Personnel Details'!$N$20), 'Personnel Details'!$O$20, IF(AND(NOT('Personnel Details'!$I$20=""), $B218&gt;='Personnel Details'!$I$20), 'Personnel Details'!$J$20, 'Personnel Details'!$E$20)))</f>
        <v/>
      </c>
      <c r="IW218" s="59" t="str">
        <f>IF(IV$9="", "", IF(AND(NOT('Personnel Details'!$N$20=""), $B218&gt;='Personnel Details'!$N$20), IF('Personnel Details'!$P$20="","", 'Personnel Details'!$P$20), IF(AND(NOT('Personnel Details'!$I$20=""), $B218&gt;='Personnel Details'!$I$20), IF('Personnel Details'!$K$20="", "", 'Personnel Details'!$K$20), IF('Personnel Details'!$F$20="", "", 'Personnel Details'!$F$20))))</f>
        <v/>
      </c>
      <c r="IX218" s="79" t="str">
        <f>IF(IV$9="", "", IF(AND(NOT('Personnel Details'!$N$20=""), $B218&gt;='Personnel Details'!$N$20), 'Personnel Details'!$Q$20, IF(AND(NOT('Personnel Details'!$I$20=""), $B218&gt;='Personnel Details'!$I$20), 'Personnel Details'!$L$20, 'Personnel Details'!$G$20)))</f>
        <v/>
      </c>
      <c r="IY218" s="59">
        <f t="shared" si="564"/>
        <v>0</v>
      </c>
      <c r="IZ218" s="53"/>
      <c r="JB218" s="78" t="str">
        <f>IF(JB$9="", "", IF(AND(NOT('Personnel Details'!$N$21=""), $B218&gt;='Personnel Details'!$N$21), 'Personnel Details'!$O$21, IF(AND(NOT('Personnel Details'!$I$21=""), $B218&gt;='Personnel Details'!$I$21), 'Personnel Details'!$J$21, 'Personnel Details'!$E$21)))</f>
        <v/>
      </c>
      <c r="JC218" s="59" t="str">
        <f>IF(JB$9="", "", IF(AND(NOT('Personnel Details'!$N$21=""), $B218&gt;='Personnel Details'!$N$21), IF('Personnel Details'!$P$21="","", 'Personnel Details'!$P$21), IF(AND(NOT('Personnel Details'!$I$21=""), $B218&gt;='Personnel Details'!$I$21), IF('Personnel Details'!$K$21="", "", 'Personnel Details'!$K$21), IF('Personnel Details'!$F$21="", "", 'Personnel Details'!$F$21))))</f>
        <v/>
      </c>
      <c r="JD218" s="79" t="str">
        <f>IF(JB$9="", "", IF(AND(NOT('Personnel Details'!$N$21=""), $B218&gt;='Personnel Details'!$N$21), 'Personnel Details'!$Q$21, IF(AND(NOT('Personnel Details'!$I$21=""), $B218&gt;='Personnel Details'!$I$21), 'Personnel Details'!$L$21, 'Personnel Details'!$G$21)))</f>
        <v/>
      </c>
      <c r="JE218" s="59">
        <f t="shared" si="565"/>
        <v>0</v>
      </c>
      <c r="JF218" s="53"/>
      <c r="JH218" s="78" t="str">
        <f>IF(JH$9="", "", IF(AND(NOT('Personnel Details'!$N$22=""), $B218&gt;='Personnel Details'!$N$22), 'Personnel Details'!$O$22, IF(AND(NOT('Personnel Details'!$I$22=""), $B218&gt;='Personnel Details'!$I$22), 'Personnel Details'!$J$22, 'Personnel Details'!$E$22)))</f>
        <v/>
      </c>
      <c r="JI218" s="59" t="str">
        <f>IF(JH$9="", "", IF(AND(NOT('Personnel Details'!$N$22=""), $B218&gt;='Personnel Details'!$N$22), IF('Personnel Details'!$P$22="","", 'Personnel Details'!$P$22), IF(AND(NOT('Personnel Details'!$I$22=""), $B218&gt;='Personnel Details'!$I$22), IF('Personnel Details'!$K$22="", "", 'Personnel Details'!$K$22), IF('Personnel Details'!$F$22="", "", 'Personnel Details'!$F$22))))</f>
        <v/>
      </c>
      <c r="JJ218" s="79" t="str">
        <f>IF(JH$9="", "", IF(AND(NOT('Personnel Details'!$N$22=""), $B218&gt;='Personnel Details'!$N$22), 'Personnel Details'!$Q$22, IF(AND(NOT('Personnel Details'!$I$22=""), $B218&gt;='Personnel Details'!$I$22), 'Personnel Details'!$L$22, 'Personnel Details'!$G$22)))</f>
        <v/>
      </c>
      <c r="JK218" s="59">
        <f t="shared" si="566"/>
        <v>0</v>
      </c>
      <c r="JL218" s="53"/>
      <c r="JN218" s="78" t="str">
        <f>IF(JN$9="", "", IF(AND(NOT('Personnel Details'!$N$23=""), $B218&gt;='Personnel Details'!$N$23), 'Personnel Details'!$O$23, IF(AND(NOT('Personnel Details'!$I$23=""), $B218&gt;='Personnel Details'!$I$23), 'Personnel Details'!$J$23, 'Personnel Details'!$E$23)))</f>
        <v/>
      </c>
      <c r="JO218" s="59" t="str">
        <f>IF(JN$9="", "", IF(AND(NOT('Personnel Details'!$N$23=""), $B218&gt;='Personnel Details'!$N$23), IF('Personnel Details'!$P$23="","", 'Personnel Details'!$P$23), IF(AND(NOT('Personnel Details'!$I$23=""), $B218&gt;='Personnel Details'!$I$23), IF('Personnel Details'!$K$23="", "", 'Personnel Details'!$K$23), IF('Personnel Details'!$F$23="", "", 'Personnel Details'!$F$23))))</f>
        <v/>
      </c>
      <c r="JP218" s="79" t="str">
        <f>IF(JN$9="", "", IF(AND(NOT('Personnel Details'!$N$23=""), $B218&gt;='Personnel Details'!$N$23), 'Personnel Details'!$Q$23, IF(AND(NOT('Personnel Details'!$I$23=""), $B218&gt;='Personnel Details'!$I$23), 'Personnel Details'!$L$23, 'Personnel Details'!$G$23)))</f>
        <v/>
      </c>
      <c r="JQ218" s="59">
        <f t="shared" si="567"/>
        <v>0</v>
      </c>
      <c r="JR218" s="53"/>
      <c r="JT218" s="78" t="str">
        <f>IF(JT$9="", "", IF(AND(NOT('Personnel Details'!$N$24=""), $B218&gt;='Personnel Details'!$N$24), 'Personnel Details'!$O$24, IF(AND(NOT('Personnel Details'!$I$24=""), $B218&gt;='Personnel Details'!$I$24), 'Personnel Details'!$J$24, 'Personnel Details'!$E$24)))</f>
        <v/>
      </c>
      <c r="JU218" s="59" t="str">
        <f>IF(JT$9="", "", IF(AND(NOT('Personnel Details'!$N$24=""), $B218&gt;='Personnel Details'!$N$24), IF('Personnel Details'!$P$24="","", 'Personnel Details'!$P$24), IF(AND(NOT('Personnel Details'!$I$24=""), $B218&gt;='Personnel Details'!$I$24), IF('Personnel Details'!$K$24="", "", 'Personnel Details'!$K$24), IF('Personnel Details'!$F$24="", "", 'Personnel Details'!$F$24))))</f>
        <v/>
      </c>
      <c r="JV218" s="79" t="str">
        <f>IF(JT$9="", "", IF(AND(NOT('Personnel Details'!$N$24=""), $B218&gt;='Personnel Details'!$N$24), 'Personnel Details'!$Q$24, IF(AND(NOT('Personnel Details'!$I$24=""), $B218&gt;='Personnel Details'!$I$24), 'Personnel Details'!$L$24, 'Personnel Details'!$G$24)))</f>
        <v/>
      </c>
      <c r="JW218" s="59">
        <f t="shared" si="568"/>
        <v>0</v>
      </c>
      <c r="JX218" s="53"/>
      <c r="JZ218" s="78" t="str">
        <f>IF(JZ$9="", "", IF(AND(NOT('Personnel Details'!$N$25=""), $B218&gt;='Personnel Details'!$N$25), 'Personnel Details'!$O$25, IF(AND(NOT('Personnel Details'!$I$25=""), $B218&gt;='Personnel Details'!$I$25), 'Personnel Details'!$J$25, 'Personnel Details'!$E$25)))</f>
        <v/>
      </c>
      <c r="KA218" s="59" t="str">
        <f>IF(JZ$9="", "", IF(AND(NOT('Personnel Details'!$N$25=""), $B218&gt;='Personnel Details'!$N$25), IF('Personnel Details'!$P$25="","", 'Personnel Details'!$P$25), IF(AND(NOT('Personnel Details'!$I$25=""), $B218&gt;='Personnel Details'!$I$25), IF('Personnel Details'!$K$25="", "", 'Personnel Details'!$K$25), IF('Personnel Details'!$F$25="", "", 'Personnel Details'!$F$25))))</f>
        <v/>
      </c>
      <c r="KB218" s="79" t="str">
        <f>IF(JZ$9="", "", IF(AND(NOT('Personnel Details'!$N$25=""), $B218&gt;='Personnel Details'!$N$25), 'Personnel Details'!$Q$25, IF(AND(NOT('Personnel Details'!$I$25=""), $B218&gt;='Personnel Details'!$I$25), 'Personnel Details'!$L$25, 'Personnel Details'!$G$25)))</f>
        <v/>
      </c>
      <c r="KC218" s="59">
        <f t="shared" si="569"/>
        <v>0</v>
      </c>
      <c r="KD218" s="53"/>
      <c r="KF218" s="78" t="str">
        <f>IF(KF$9="", "", IF(AND(NOT('Personnel Details'!$N$26=""), $B218&gt;='Personnel Details'!$N$26), 'Personnel Details'!$O$26, IF(AND(NOT('Personnel Details'!$I$26=""), $B218&gt;='Personnel Details'!$I$26), 'Personnel Details'!$J$26, 'Personnel Details'!$E$26)))</f>
        <v/>
      </c>
      <c r="KG218" s="59" t="str">
        <f>IF(KF$9="", "", IF(AND(NOT('Personnel Details'!$N$26=""), $B218&gt;='Personnel Details'!$N$26), IF('Personnel Details'!$P$26="","", 'Personnel Details'!$P$26), IF(AND(NOT('Personnel Details'!$I$26=""), $B218&gt;='Personnel Details'!$I$26), IF('Personnel Details'!$K$26="", "", 'Personnel Details'!$K$26), IF('Personnel Details'!$F$26="", "", 'Personnel Details'!$F$26))))</f>
        <v/>
      </c>
      <c r="KH218" s="79" t="str">
        <f>IF(KF$9="", "", IF(AND(NOT('Personnel Details'!$N$26=""), $B218&gt;='Personnel Details'!$N$26), 'Personnel Details'!$Q$26, IF(AND(NOT('Personnel Details'!$I$26=""), $B218&gt;='Personnel Details'!$I$26), 'Personnel Details'!$L$26, 'Personnel Details'!$G$26)))</f>
        <v/>
      </c>
      <c r="KI218" s="59">
        <f t="shared" si="570"/>
        <v>0</v>
      </c>
      <c r="KJ218" s="53"/>
      <c r="KL218" s="78" t="str">
        <f>IF(KL$9="", "", IF(AND(NOT('Personnel Details'!$N$27=""), $B218&gt;='Personnel Details'!$N$27), 'Personnel Details'!$O$27, IF(AND(NOT('Personnel Details'!$I$27=""), $B218&gt;='Personnel Details'!$I$27), 'Personnel Details'!$J$27, 'Personnel Details'!$E$27)))</f>
        <v/>
      </c>
      <c r="KM218" s="59" t="str">
        <f>IF(KL$9="", "", IF(AND(NOT('Personnel Details'!$N$27=""), $B218&gt;='Personnel Details'!$N$27), IF('Personnel Details'!$P$27="","", 'Personnel Details'!$P$27), IF(AND(NOT('Personnel Details'!$I$27=""), $B218&gt;='Personnel Details'!$I$27), IF('Personnel Details'!$K$27="", "", 'Personnel Details'!$K$27), IF('Personnel Details'!$F$27="", "", 'Personnel Details'!$F$27))))</f>
        <v/>
      </c>
      <c r="KN218" s="79" t="str">
        <f>IF(KL$9="", "", IF(AND(NOT('Personnel Details'!$N$27=""), $B218&gt;='Personnel Details'!$N$27), 'Personnel Details'!$Q$27, IF(AND(NOT('Personnel Details'!$I$27=""), $B218&gt;='Personnel Details'!$I$27), 'Personnel Details'!$L$27, 'Personnel Details'!$G$27)))</f>
        <v/>
      </c>
      <c r="KO218" s="59">
        <f t="shared" si="571"/>
        <v>0</v>
      </c>
      <c r="KP218" s="53"/>
      <c r="KR218" s="78" t="str">
        <f>IF(KR$9="", "", IF(AND(NOT('Personnel Details'!$N$28=""), $B218&gt;='Personnel Details'!$N$28), 'Personnel Details'!$O$28, IF(AND(NOT('Personnel Details'!$I$28=""), $B218&gt;='Personnel Details'!$I$28), 'Personnel Details'!$J$28, 'Personnel Details'!$E$28)))</f>
        <v/>
      </c>
      <c r="KS218" s="59" t="str">
        <f>IF(KR$9="", "", IF(AND(NOT('Personnel Details'!$N$28=""), $B218&gt;='Personnel Details'!$N$28), IF('Personnel Details'!$P$28="","", 'Personnel Details'!$P$28), IF(AND(NOT('Personnel Details'!$I$28=""), $B218&gt;='Personnel Details'!$I$28), IF('Personnel Details'!$K$28="", "", 'Personnel Details'!$K$28), IF('Personnel Details'!$F$28="", "", 'Personnel Details'!$F$28))))</f>
        <v/>
      </c>
      <c r="KT218" s="79" t="str">
        <f>IF(KR$9="", "", IF(AND(NOT('Personnel Details'!$N$28=""), $B218&gt;='Personnel Details'!$N$28), 'Personnel Details'!$Q$28, IF(AND(NOT('Personnel Details'!$I$28=""), $B218&gt;='Personnel Details'!$I$28), 'Personnel Details'!$L$28, 'Personnel Details'!$G$28)))</f>
        <v/>
      </c>
      <c r="KU218" s="59">
        <f t="shared" si="572"/>
        <v>0</v>
      </c>
      <c r="KV218" s="53"/>
      <c r="KX218" s="78" t="str">
        <f>IF(KX$9="", "", IF(AND(NOT('Personnel Details'!$N$29=""), $B218&gt;='Personnel Details'!$N$29), 'Personnel Details'!$O$29, IF(AND(NOT('Personnel Details'!$I$29=""), $B218&gt;='Personnel Details'!$I$29), 'Personnel Details'!$J$29, 'Personnel Details'!$E$29)))</f>
        <v/>
      </c>
      <c r="KY218" s="59" t="str">
        <f>IF(KX$9="", "", IF(AND(NOT('Personnel Details'!$N$29=""), $B218&gt;='Personnel Details'!$N$29), IF('Personnel Details'!$P$29="","", 'Personnel Details'!$P$29), IF(AND(NOT('Personnel Details'!$I$29=""), $B218&gt;='Personnel Details'!$I$29), IF('Personnel Details'!$K$29="", "", 'Personnel Details'!$K$29), IF('Personnel Details'!$F$29="", "", 'Personnel Details'!$F$29))))</f>
        <v/>
      </c>
      <c r="KZ218" s="79" t="str">
        <f>IF(KX$9="", "", IF(AND(NOT('Personnel Details'!$N$29=""), $B218&gt;='Personnel Details'!$N$29), 'Personnel Details'!$Q$29, IF(AND(NOT('Personnel Details'!$I$29=""), $B218&gt;='Personnel Details'!$I$29), 'Personnel Details'!$L$29, 'Personnel Details'!$G$29)))</f>
        <v/>
      </c>
      <c r="LA218" s="59">
        <f t="shared" si="573"/>
        <v>0</v>
      </c>
      <c r="LB218" s="53"/>
      <c r="LD218" s="78" t="str">
        <f>IF(LD$9="", "", IF(AND(NOT('Personnel Details'!$N$30=""), $B218&gt;='Personnel Details'!$N$30), 'Personnel Details'!$O$30, IF(AND(NOT('Personnel Details'!$I$30=""), $B218&gt;='Personnel Details'!$I$30), 'Personnel Details'!$J$30, 'Personnel Details'!$E$30)))</f>
        <v/>
      </c>
      <c r="LE218" s="59" t="str">
        <f>IF(LD$9="", "", IF(AND(NOT('Personnel Details'!$N$30=""), $B218&gt;='Personnel Details'!$N$30), IF('Personnel Details'!$P$30="","", 'Personnel Details'!$P$30), IF(AND(NOT('Personnel Details'!$I$30=""), $B218&gt;='Personnel Details'!$I$30), IF('Personnel Details'!$K$30="", "", 'Personnel Details'!$K$30), IF('Personnel Details'!$F$30="", "", 'Personnel Details'!$F$30))))</f>
        <v/>
      </c>
      <c r="LF218" s="79" t="str">
        <f>IF(LD$9="", "", IF(AND(NOT('Personnel Details'!$N$30=""), $B218&gt;='Personnel Details'!$N$30), 'Personnel Details'!$Q$30, IF(AND(NOT('Personnel Details'!$I$30=""), $B218&gt;='Personnel Details'!$I$30), 'Personnel Details'!$L$30, 'Personnel Details'!$G$30)))</f>
        <v/>
      </c>
      <c r="LG218" s="59">
        <f t="shared" si="574"/>
        <v>0</v>
      </c>
      <c r="LH218" s="53"/>
      <c r="LJ218" s="78" t="str">
        <f>IF(LJ$9="", "", IF(AND(NOT('Personnel Details'!$N$31=""), $B218&gt;='Personnel Details'!$N$31), 'Personnel Details'!$O$31, IF(AND(NOT('Personnel Details'!$I$31=""), $B218&gt;='Personnel Details'!$I$31), 'Personnel Details'!$J$31, 'Personnel Details'!$E$31)))</f>
        <v/>
      </c>
      <c r="LK218" s="59" t="str">
        <f>IF(LJ$9="", "", IF(AND(NOT('Personnel Details'!$N$31=""), $B218&gt;='Personnel Details'!$N$31), IF('Personnel Details'!$P$31="","", 'Personnel Details'!$P$31), IF(AND(NOT('Personnel Details'!$I$31=""), $B218&gt;='Personnel Details'!$I$31), IF('Personnel Details'!$K$31="", "", 'Personnel Details'!$K$31), IF('Personnel Details'!$F$31="", "", 'Personnel Details'!$F$31))))</f>
        <v/>
      </c>
      <c r="LL218" s="79" t="str">
        <f>IF(LJ$9="", "", IF(AND(NOT('Personnel Details'!$N$31=""), $B218&gt;='Personnel Details'!$N$31), 'Personnel Details'!$Q$31, IF(AND(NOT('Personnel Details'!$I$31=""), $B218&gt;='Personnel Details'!$I$31), 'Personnel Details'!$L$31, 'Personnel Details'!$G$31)))</f>
        <v/>
      </c>
      <c r="LM218" s="59">
        <f t="shared" si="575"/>
        <v>0</v>
      </c>
      <c r="LN218" s="53"/>
      <c r="LP218" s="78" t="str">
        <f>IF(LP$9="", "", IF(AND(NOT('Personnel Details'!$N$32=""), $B218&gt;='Personnel Details'!$N$32), 'Personnel Details'!$O$32, IF(AND(NOT('Personnel Details'!$I$32=""), $B218&gt;='Personnel Details'!$I$32), 'Personnel Details'!$J$32, 'Personnel Details'!$E$32)))</f>
        <v/>
      </c>
      <c r="LQ218" s="59" t="str">
        <f>IF(LP$9="", "", IF(AND(NOT('Personnel Details'!$N$32=""), $B218&gt;='Personnel Details'!$N$32), IF('Personnel Details'!$P$32="","", 'Personnel Details'!$P$32), IF(AND(NOT('Personnel Details'!$I$32=""), $B218&gt;='Personnel Details'!$I$32), IF('Personnel Details'!$K$32="", "", 'Personnel Details'!$K$32), IF('Personnel Details'!$F$32="", "", 'Personnel Details'!$F$32))))</f>
        <v/>
      </c>
      <c r="LR218" s="79" t="str">
        <f>IF(LP$9="", "", IF(AND(NOT('Personnel Details'!$N$32=""), $B218&gt;='Personnel Details'!$N$32), 'Personnel Details'!$Q$32, IF(AND(NOT('Personnel Details'!$I$32=""), $B218&gt;='Personnel Details'!$I$32), 'Personnel Details'!$L$32, 'Personnel Details'!$G$32)))</f>
        <v/>
      </c>
      <c r="LS218" s="59">
        <f t="shared" si="576"/>
        <v>0</v>
      </c>
      <c r="LT218" s="53"/>
      <c r="LV218" s="78" t="str">
        <f>IF(LV$9="", "", IF(AND(NOT('Personnel Details'!$N$33=""), $B218&gt;='Personnel Details'!$N$33), 'Personnel Details'!$O$33, IF(AND(NOT('Personnel Details'!$I$33=""), $B218&gt;='Personnel Details'!$I$33), 'Personnel Details'!$J$33, 'Personnel Details'!$E$33)))</f>
        <v/>
      </c>
      <c r="LW218" s="59" t="str">
        <f>IF(LV$9="", "", IF(AND(NOT('Personnel Details'!$N$33=""), $B218&gt;='Personnel Details'!$N$33), IF('Personnel Details'!$P$33="","", 'Personnel Details'!$P$33), IF(AND(NOT('Personnel Details'!$I$33=""), $B218&gt;='Personnel Details'!$I$33), IF('Personnel Details'!$K$33="", "", 'Personnel Details'!$K$33), IF('Personnel Details'!$F$33="", "", 'Personnel Details'!$F$33))))</f>
        <v/>
      </c>
      <c r="LX218" s="79" t="str">
        <f>IF(LV$9="", "", IF(AND(NOT('Personnel Details'!$N$33=""), $B218&gt;='Personnel Details'!$N$33), 'Personnel Details'!$Q$33, IF(AND(NOT('Personnel Details'!$I$33=""), $B218&gt;='Personnel Details'!$I$33), 'Personnel Details'!$L$33, 'Personnel Details'!$G$33)))</f>
        <v/>
      </c>
      <c r="LY218" s="59">
        <f t="shared" si="577"/>
        <v>0</v>
      </c>
      <c r="LZ218" s="53"/>
      <c r="MB218" s="78" t="str">
        <f>IF(MB$9="", "", IF(AND(NOT('Personnel Details'!$N$34=""), $B218&gt;='Personnel Details'!$N$34), 'Personnel Details'!$O$34, IF(AND(NOT('Personnel Details'!$I$34=""), $B218&gt;='Personnel Details'!$I$34), 'Personnel Details'!$J$34, 'Personnel Details'!$E$34)))</f>
        <v/>
      </c>
      <c r="MC218" s="59" t="str">
        <f>IF(MB$9="", "", IF(AND(NOT('Personnel Details'!$N$34=""), $B218&gt;='Personnel Details'!$N$34), IF('Personnel Details'!$P$34="","", 'Personnel Details'!$P$34), IF(AND(NOT('Personnel Details'!$I$34=""), $B218&gt;='Personnel Details'!$I$34), IF('Personnel Details'!$K$34="", "", 'Personnel Details'!$K$34), IF('Personnel Details'!$F$34="", "", 'Personnel Details'!$F$34))))</f>
        <v/>
      </c>
      <c r="MD218" s="79" t="str">
        <f>IF(MB$9="", "", IF(AND(NOT('Personnel Details'!$N$34=""), $B218&gt;='Personnel Details'!$N$34), 'Personnel Details'!$Q$34, IF(AND(NOT('Personnel Details'!$I$34=""), $B218&gt;='Personnel Details'!$I$34), 'Personnel Details'!$L$34, 'Personnel Details'!$G$34)))</f>
        <v/>
      </c>
      <c r="ME218" s="59">
        <f t="shared" si="578"/>
        <v>0</v>
      </c>
      <c r="MF218" s="53"/>
      <c r="MH218" s="78" t="str">
        <f>IF(MH$9="", "", IF(AND(NOT('Personnel Details'!$N$35=""), $B218&gt;='Personnel Details'!$N$35), 'Personnel Details'!$O$35, IF(AND(NOT('Personnel Details'!$I$35=""), $B218&gt;='Personnel Details'!$I$35), 'Personnel Details'!$J$35, 'Personnel Details'!$E$35)))</f>
        <v/>
      </c>
      <c r="MI218" s="59" t="str">
        <f>IF(MH$9="", "", IF(AND(NOT('Personnel Details'!$N$35=""), $B218&gt;='Personnel Details'!$N$35), IF('Personnel Details'!$P$35="","", 'Personnel Details'!$P$35), IF(AND(NOT('Personnel Details'!$I$35=""), $B218&gt;='Personnel Details'!$I$35), IF('Personnel Details'!$K$35="", "", 'Personnel Details'!$K$35), IF('Personnel Details'!$F$35="", "", 'Personnel Details'!$F$35))))</f>
        <v/>
      </c>
      <c r="MJ218" s="79" t="str">
        <f>IF(MH$9="", "", IF(AND(NOT('Personnel Details'!$N$35=""), $B218&gt;='Personnel Details'!$N$35), 'Personnel Details'!$Q$35, IF(AND(NOT('Personnel Details'!$I$35=""), $B218&gt;='Personnel Details'!$I$35), 'Personnel Details'!$L$35, 'Personnel Details'!$G$35)))</f>
        <v/>
      </c>
      <c r="MK218" s="59">
        <f t="shared" si="579"/>
        <v>0</v>
      </c>
      <c r="ML218" s="53"/>
      <c r="MN218" s="78" t="str">
        <f>IF(MN$9="", "", IF(AND(NOT('Personnel Details'!$N$36=""), $B218&gt;='Personnel Details'!$N$36), 'Personnel Details'!$O$36, IF(AND(NOT('Personnel Details'!$I$36=""), $B218&gt;='Personnel Details'!$I$36), 'Personnel Details'!$J$36, 'Personnel Details'!$E$36)))</f>
        <v/>
      </c>
      <c r="MO218" s="59" t="str">
        <f>IF(MN$9="", "", IF(AND(NOT('Personnel Details'!$N$36=""), $B218&gt;='Personnel Details'!$N$36), IF('Personnel Details'!$P$36="","", 'Personnel Details'!$P$36), IF(AND(NOT('Personnel Details'!$I$36=""), $B218&gt;='Personnel Details'!$I$36), IF('Personnel Details'!$K$36="", "", 'Personnel Details'!$K$36), IF('Personnel Details'!$F$36="", "", 'Personnel Details'!$F$36))))</f>
        <v/>
      </c>
      <c r="MP218" s="79" t="str">
        <f>IF(MN$9="", "", IF(AND(NOT('Personnel Details'!$N$36=""), $B218&gt;='Personnel Details'!$N$36), 'Personnel Details'!$Q$36, IF(AND(NOT('Personnel Details'!$I$36=""), $B218&gt;='Personnel Details'!$I$36), 'Personnel Details'!$L$36, 'Personnel Details'!$G$36)))</f>
        <v/>
      </c>
      <c r="MQ218" s="59">
        <f t="shared" si="580"/>
        <v>0</v>
      </c>
      <c r="MR218" s="53"/>
      <c r="MT218" s="78" t="str">
        <f>IF(MT$9="", "", IF(AND(NOT('Personnel Details'!$N$37=""), $B218&gt;='Personnel Details'!$N$37), 'Personnel Details'!$O$37, IF(AND(NOT('Personnel Details'!$I$37=""), $B218&gt;='Personnel Details'!$I$37), 'Personnel Details'!$J$37, 'Personnel Details'!$E$37)))</f>
        <v/>
      </c>
      <c r="MU218" s="59" t="str">
        <f>IF(MT$9="", "", IF(AND(NOT('Personnel Details'!$N$37=""), $B218&gt;='Personnel Details'!$N$37), IF('Personnel Details'!$P$37="","", 'Personnel Details'!$P$37), IF(AND(NOT('Personnel Details'!$I$37=""), $B218&gt;='Personnel Details'!$I$37), IF('Personnel Details'!$K$37="", "", 'Personnel Details'!$K$37), IF('Personnel Details'!$F$37="", "", 'Personnel Details'!$F$37))))</f>
        <v/>
      </c>
      <c r="MV218" s="79" t="str">
        <f>IF(MT$9="", "", IF(AND(NOT('Personnel Details'!$N$37=""), $B218&gt;='Personnel Details'!$N$37), 'Personnel Details'!$Q$37, IF(AND(NOT('Personnel Details'!$I$37=""), $B218&gt;='Personnel Details'!$I$37), 'Personnel Details'!$L$37, 'Personnel Details'!$G$37)))</f>
        <v/>
      </c>
      <c r="MW218" s="59">
        <f t="shared" si="581"/>
        <v>0</v>
      </c>
      <c r="MX218" s="53"/>
      <c r="MZ218" s="78" t="str">
        <f>IF(MZ$9="", "", IF(AND(NOT('Personnel Details'!$N$38=""), $B218&gt;='Personnel Details'!$N$38), 'Personnel Details'!$O$38, IF(AND(NOT('Personnel Details'!$I$38=""), $B218&gt;='Personnel Details'!$I$38), 'Personnel Details'!$J$38, 'Personnel Details'!$E$38)))</f>
        <v/>
      </c>
      <c r="NA218" s="59" t="str">
        <f>IF(MZ$9="", "", IF(AND(NOT('Personnel Details'!$N$38=""), $B218&gt;='Personnel Details'!$N$38), IF('Personnel Details'!$P$38="","", 'Personnel Details'!$P$38), IF(AND(NOT('Personnel Details'!$I$38=""), $B218&gt;='Personnel Details'!$I$38), IF('Personnel Details'!$K$38="", "", 'Personnel Details'!$K$38), IF('Personnel Details'!$F$38="", "", 'Personnel Details'!$F$38))))</f>
        <v/>
      </c>
      <c r="NB218" s="79" t="str">
        <f>IF(MZ$9="", "", IF(AND(NOT('Personnel Details'!$N$38=""), $B218&gt;='Personnel Details'!$N$38), 'Personnel Details'!$Q$38, IF(AND(NOT('Personnel Details'!$I$38=""), $B218&gt;='Personnel Details'!$I$38), 'Personnel Details'!$L$38, 'Personnel Details'!$G$38)))</f>
        <v/>
      </c>
      <c r="NC218" s="59">
        <f t="shared" si="582"/>
        <v>0</v>
      </c>
      <c r="ND218" s="53"/>
      <c r="NF218" s="78" t="str">
        <f>IF(NF$9="", "", IF(AND(NOT('Personnel Details'!$N$39=""), $B218&gt;='Personnel Details'!$N$39), 'Personnel Details'!$O$39, IF(AND(NOT('Personnel Details'!$I$39=""), $B218&gt;='Personnel Details'!$I$39), 'Personnel Details'!$J$39, 'Personnel Details'!$E$39)))</f>
        <v/>
      </c>
      <c r="NG218" s="59" t="str">
        <f>IF(NF$9="", "", IF(AND(NOT('Personnel Details'!$N$39=""), $B218&gt;='Personnel Details'!$N$39), IF('Personnel Details'!$P$39="","", 'Personnel Details'!$P$39), IF(AND(NOT('Personnel Details'!$I$39=""), $B218&gt;='Personnel Details'!$I$39), IF('Personnel Details'!$K$39="", "", 'Personnel Details'!$K$39), IF('Personnel Details'!$F$39="", "", 'Personnel Details'!$F$39))))</f>
        <v/>
      </c>
      <c r="NH218" s="79" t="str">
        <f>IF(NF$9="", "", IF(AND(NOT('Personnel Details'!$N$39=""), $B218&gt;='Personnel Details'!$N$39), 'Personnel Details'!$Q$39, IF(AND(NOT('Personnel Details'!$I$39=""), $B218&gt;='Personnel Details'!$I$39), 'Personnel Details'!$L$39, 'Personnel Details'!$G$39)))</f>
        <v/>
      </c>
      <c r="NI218" s="59">
        <f t="shared" si="583"/>
        <v>0</v>
      </c>
      <c r="NJ218" s="53"/>
      <c r="NL218" s="78" t="str">
        <f>IF(NL$9="", "", IF(AND(NOT('Personnel Details'!$N$40=""), $B218&gt;='Personnel Details'!$N$40), 'Personnel Details'!$O$40, IF(AND(NOT('Personnel Details'!$I$40=""), $B218&gt;='Personnel Details'!$I$40), 'Personnel Details'!$J$40, 'Personnel Details'!$E$40)))</f>
        <v/>
      </c>
      <c r="NM218" s="59" t="str">
        <f>IF(NL$9="", "", IF(AND(NOT('Personnel Details'!$N$40=""), $B218&gt;='Personnel Details'!$N$40), IF('Personnel Details'!$P$40="","", 'Personnel Details'!$P$40), IF(AND(NOT('Personnel Details'!$I$40=""), $B218&gt;='Personnel Details'!$I$40), IF('Personnel Details'!$K$40="", "", 'Personnel Details'!$K$40), IF('Personnel Details'!$F$40="", "", 'Personnel Details'!$F$40))))</f>
        <v/>
      </c>
      <c r="NN218" s="79" t="str">
        <f>IF(NL$9="", "", IF(AND(NOT('Personnel Details'!$N$40=""), $B218&gt;='Personnel Details'!$N$40), 'Personnel Details'!$Q$40, IF(AND(NOT('Personnel Details'!$I$40=""), $B218&gt;='Personnel Details'!$I$40), 'Personnel Details'!$L$40, 'Personnel Details'!$G$40)))</f>
        <v/>
      </c>
      <c r="NO218" s="59">
        <f t="shared" si="584"/>
        <v>0</v>
      </c>
      <c r="NP218" s="53"/>
    </row>
    <row r="219" spans="1:380" x14ac:dyDescent="0.25">
      <c r="A219" s="32"/>
      <c r="B219" s="113">
        <f>IFERROR(IF(B218+1&gt;'Personnel Details'!$U$5, "", B218+1), "")</f>
        <v>44039</v>
      </c>
      <c r="C219" s="32"/>
      <c r="D219" s="120"/>
      <c r="E219" s="13" t="str">
        <f t="shared" si="463"/>
        <v/>
      </c>
      <c r="F219" s="13" t="str">
        <f t="shared" si="494"/>
        <v/>
      </c>
      <c r="G219" s="56" t="str">
        <f t="shared" si="585"/>
        <v/>
      </c>
      <c r="H219" s="16" t="str">
        <f t="shared" si="495"/>
        <v/>
      </c>
      <c r="I219" s="32"/>
      <c r="J219" s="120"/>
      <c r="K219" s="62" t="str">
        <f t="shared" si="464"/>
        <v/>
      </c>
      <c r="L219" s="62" t="str">
        <f t="shared" si="496"/>
        <v/>
      </c>
      <c r="M219" s="65" t="str">
        <f t="shared" si="586"/>
        <v/>
      </c>
      <c r="N219" s="68" t="str">
        <f t="shared" si="497"/>
        <v/>
      </c>
      <c r="O219" s="32"/>
      <c r="P219" s="120"/>
      <c r="Q219" s="62" t="str">
        <f t="shared" si="465"/>
        <v/>
      </c>
      <c r="R219" s="62" t="str">
        <f t="shared" si="498"/>
        <v/>
      </c>
      <c r="S219" s="65" t="str">
        <f t="shared" si="587"/>
        <v/>
      </c>
      <c r="T219" s="68" t="str">
        <f t="shared" si="499"/>
        <v/>
      </c>
      <c r="U219" s="32"/>
      <c r="V219" s="120"/>
      <c r="W219" s="62" t="str">
        <f t="shared" si="466"/>
        <v/>
      </c>
      <c r="X219" s="62" t="str">
        <f t="shared" si="500"/>
        <v/>
      </c>
      <c r="Y219" s="65" t="str">
        <f t="shared" si="588"/>
        <v/>
      </c>
      <c r="Z219" s="68" t="str">
        <f t="shared" si="501"/>
        <v/>
      </c>
      <c r="AA219" s="32"/>
      <c r="AB219" s="120"/>
      <c r="AC219" s="62" t="str">
        <f t="shared" si="467"/>
        <v/>
      </c>
      <c r="AD219" s="62" t="str">
        <f t="shared" si="502"/>
        <v/>
      </c>
      <c r="AE219" s="65" t="str">
        <f t="shared" si="589"/>
        <v/>
      </c>
      <c r="AF219" s="68" t="str">
        <f t="shared" si="503"/>
        <v/>
      </c>
      <c r="AG219" s="32"/>
      <c r="AH219" s="120"/>
      <c r="AI219" s="62" t="str">
        <f t="shared" si="468"/>
        <v/>
      </c>
      <c r="AJ219" s="62" t="str">
        <f t="shared" si="504"/>
        <v/>
      </c>
      <c r="AK219" s="65" t="str">
        <f t="shared" si="590"/>
        <v/>
      </c>
      <c r="AL219" s="68" t="str">
        <f t="shared" si="505"/>
        <v/>
      </c>
      <c r="AM219" s="32"/>
      <c r="AN219" s="120"/>
      <c r="AO219" s="62" t="str">
        <f t="shared" si="469"/>
        <v/>
      </c>
      <c r="AP219" s="62" t="str">
        <f t="shared" si="506"/>
        <v/>
      </c>
      <c r="AQ219" s="65" t="str">
        <f t="shared" si="591"/>
        <v/>
      </c>
      <c r="AR219" s="68" t="str">
        <f t="shared" si="507"/>
        <v/>
      </c>
      <c r="AS219" s="32"/>
      <c r="AT219" s="120"/>
      <c r="AU219" s="62" t="str">
        <f t="shared" si="470"/>
        <v/>
      </c>
      <c r="AV219" s="62" t="str">
        <f t="shared" si="508"/>
        <v/>
      </c>
      <c r="AW219" s="65" t="str">
        <f t="shared" si="592"/>
        <v/>
      </c>
      <c r="AX219" s="68" t="str">
        <f t="shared" si="509"/>
        <v/>
      </c>
      <c r="AY219" s="32"/>
      <c r="AZ219" s="120"/>
      <c r="BA219" s="62" t="str">
        <f t="shared" si="471"/>
        <v/>
      </c>
      <c r="BB219" s="62" t="str">
        <f t="shared" si="510"/>
        <v/>
      </c>
      <c r="BC219" s="65" t="str">
        <f t="shared" si="593"/>
        <v/>
      </c>
      <c r="BD219" s="68" t="str">
        <f t="shared" si="511"/>
        <v/>
      </c>
      <c r="BE219" s="32"/>
      <c r="BF219" s="120"/>
      <c r="BG219" s="62" t="str">
        <f t="shared" si="472"/>
        <v/>
      </c>
      <c r="BH219" s="62" t="str">
        <f t="shared" si="512"/>
        <v/>
      </c>
      <c r="BI219" s="65" t="str">
        <f t="shared" si="594"/>
        <v/>
      </c>
      <c r="BJ219" s="68" t="str">
        <f t="shared" si="513"/>
        <v/>
      </c>
      <c r="BK219" s="32"/>
      <c r="BL219" s="120"/>
      <c r="BM219" s="62" t="str">
        <f t="shared" si="473"/>
        <v/>
      </c>
      <c r="BN219" s="62" t="str">
        <f t="shared" si="514"/>
        <v/>
      </c>
      <c r="BO219" s="65" t="str">
        <f t="shared" si="595"/>
        <v/>
      </c>
      <c r="BP219" s="68" t="str">
        <f t="shared" si="515"/>
        <v/>
      </c>
      <c r="BQ219" s="32"/>
      <c r="BR219" s="120"/>
      <c r="BS219" s="62" t="str">
        <f t="shared" si="474"/>
        <v/>
      </c>
      <c r="BT219" s="62" t="str">
        <f t="shared" si="516"/>
        <v/>
      </c>
      <c r="BU219" s="65" t="str">
        <f t="shared" si="596"/>
        <v/>
      </c>
      <c r="BV219" s="68" t="str">
        <f t="shared" si="517"/>
        <v/>
      </c>
      <c r="BW219" s="32"/>
      <c r="BX219" s="120"/>
      <c r="BY219" s="62" t="str">
        <f t="shared" si="475"/>
        <v/>
      </c>
      <c r="BZ219" s="62" t="str">
        <f t="shared" si="518"/>
        <v/>
      </c>
      <c r="CA219" s="65" t="str">
        <f t="shared" si="597"/>
        <v/>
      </c>
      <c r="CB219" s="68" t="str">
        <f t="shared" si="519"/>
        <v/>
      </c>
      <c r="CC219" s="32"/>
      <c r="CD219" s="120"/>
      <c r="CE219" s="62" t="str">
        <f t="shared" si="476"/>
        <v/>
      </c>
      <c r="CF219" s="62" t="str">
        <f t="shared" si="520"/>
        <v/>
      </c>
      <c r="CG219" s="65" t="str">
        <f t="shared" si="598"/>
        <v/>
      </c>
      <c r="CH219" s="68" t="str">
        <f t="shared" si="521"/>
        <v/>
      </c>
      <c r="CI219" s="32"/>
      <c r="CJ219" s="120"/>
      <c r="CK219" s="62" t="str">
        <f t="shared" si="477"/>
        <v/>
      </c>
      <c r="CL219" s="62" t="str">
        <f t="shared" si="522"/>
        <v/>
      </c>
      <c r="CM219" s="65" t="str">
        <f t="shared" si="599"/>
        <v/>
      </c>
      <c r="CN219" s="68" t="str">
        <f t="shared" si="523"/>
        <v/>
      </c>
      <c r="CO219" s="32"/>
      <c r="CP219" s="120"/>
      <c r="CQ219" s="62" t="str">
        <f t="shared" si="478"/>
        <v/>
      </c>
      <c r="CR219" s="62" t="str">
        <f t="shared" si="524"/>
        <v/>
      </c>
      <c r="CS219" s="65" t="str">
        <f t="shared" si="600"/>
        <v/>
      </c>
      <c r="CT219" s="68" t="str">
        <f t="shared" si="525"/>
        <v/>
      </c>
      <c r="CU219" s="32"/>
      <c r="CV219" s="120"/>
      <c r="CW219" s="62" t="str">
        <f t="shared" si="479"/>
        <v/>
      </c>
      <c r="CX219" s="62" t="str">
        <f t="shared" si="526"/>
        <v/>
      </c>
      <c r="CY219" s="65" t="str">
        <f t="shared" si="601"/>
        <v/>
      </c>
      <c r="CZ219" s="68" t="str">
        <f t="shared" si="527"/>
        <v/>
      </c>
      <c r="DA219" s="32"/>
      <c r="DB219" s="120"/>
      <c r="DC219" s="62" t="str">
        <f t="shared" si="480"/>
        <v/>
      </c>
      <c r="DD219" s="62" t="str">
        <f t="shared" si="528"/>
        <v/>
      </c>
      <c r="DE219" s="65" t="str">
        <f t="shared" si="602"/>
        <v/>
      </c>
      <c r="DF219" s="68" t="str">
        <f t="shared" si="529"/>
        <v/>
      </c>
      <c r="DG219" s="32"/>
      <c r="DH219" s="120"/>
      <c r="DI219" s="62" t="str">
        <f t="shared" si="481"/>
        <v/>
      </c>
      <c r="DJ219" s="62" t="str">
        <f t="shared" si="530"/>
        <v/>
      </c>
      <c r="DK219" s="65" t="str">
        <f t="shared" si="603"/>
        <v/>
      </c>
      <c r="DL219" s="68" t="str">
        <f t="shared" si="531"/>
        <v/>
      </c>
      <c r="DM219" s="32"/>
      <c r="DN219" s="120"/>
      <c r="DO219" s="62" t="str">
        <f t="shared" si="482"/>
        <v/>
      </c>
      <c r="DP219" s="62" t="str">
        <f t="shared" si="532"/>
        <v/>
      </c>
      <c r="DQ219" s="65" t="str">
        <f t="shared" si="604"/>
        <v/>
      </c>
      <c r="DR219" s="68" t="str">
        <f t="shared" si="533"/>
        <v/>
      </c>
      <c r="DS219" s="32"/>
      <c r="DT219" s="120"/>
      <c r="DU219" s="62" t="str">
        <f t="shared" si="483"/>
        <v/>
      </c>
      <c r="DV219" s="62" t="str">
        <f t="shared" si="534"/>
        <v/>
      </c>
      <c r="DW219" s="65" t="str">
        <f t="shared" si="605"/>
        <v/>
      </c>
      <c r="DX219" s="68" t="str">
        <f t="shared" si="535"/>
        <v/>
      </c>
      <c r="DY219" s="32"/>
      <c r="DZ219" s="120"/>
      <c r="EA219" s="62" t="str">
        <f t="shared" si="484"/>
        <v/>
      </c>
      <c r="EB219" s="62" t="str">
        <f t="shared" si="536"/>
        <v/>
      </c>
      <c r="EC219" s="65" t="str">
        <f t="shared" si="606"/>
        <v/>
      </c>
      <c r="ED219" s="68" t="str">
        <f t="shared" si="537"/>
        <v/>
      </c>
      <c r="EE219" s="32"/>
      <c r="EF219" s="120"/>
      <c r="EG219" s="62" t="str">
        <f t="shared" si="485"/>
        <v/>
      </c>
      <c r="EH219" s="62" t="str">
        <f t="shared" si="538"/>
        <v/>
      </c>
      <c r="EI219" s="65" t="str">
        <f t="shared" si="607"/>
        <v/>
      </c>
      <c r="EJ219" s="68" t="str">
        <f t="shared" si="539"/>
        <v/>
      </c>
      <c r="EK219" s="32"/>
      <c r="EL219" s="120"/>
      <c r="EM219" s="62" t="str">
        <f t="shared" si="486"/>
        <v/>
      </c>
      <c r="EN219" s="62" t="str">
        <f t="shared" si="540"/>
        <v/>
      </c>
      <c r="EO219" s="65" t="str">
        <f t="shared" si="608"/>
        <v/>
      </c>
      <c r="EP219" s="68" t="str">
        <f t="shared" si="541"/>
        <v/>
      </c>
      <c r="EQ219" s="32"/>
      <c r="ER219" s="120"/>
      <c r="ES219" s="62" t="str">
        <f t="shared" si="487"/>
        <v/>
      </c>
      <c r="ET219" s="62" t="str">
        <f t="shared" si="542"/>
        <v/>
      </c>
      <c r="EU219" s="65" t="str">
        <f t="shared" si="609"/>
        <v/>
      </c>
      <c r="EV219" s="68" t="str">
        <f t="shared" si="543"/>
        <v/>
      </c>
      <c r="EW219" s="32"/>
      <c r="EX219" s="120"/>
      <c r="EY219" s="62" t="str">
        <f t="shared" si="488"/>
        <v/>
      </c>
      <c r="EZ219" s="62" t="str">
        <f t="shared" si="544"/>
        <v/>
      </c>
      <c r="FA219" s="65" t="str">
        <f t="shared" si="610"/>
        <v/>
      </c>
      <c r="FB219" s="68" t="str">
        <f t="shared" si="545"/>
        <v/>
      </c>
      <c r="FC219" s="32"/>
      <c r="FD219" s="120"/>
      <c r="FE219" s="62" t="str">
        <f t="shared" si="489"/>
        <v/>
      </c>
      <c r="FF219" s="62" t="str">
        <f t="shared" si="546"/>
        <v/>
      </c>
      <c r="FG219" s="65" t="str">
        <f t="shared" si="611"/>
        <v/>
      </c>
      <c r="FH219" s="68" t="str">
        <f t="shared" si="547"/>
        <v/>
      </c>
      <c r="FI219" s="32"/>
      <c r="FJ219" s="120"/>
      <c r="FK219" s="62" t="str">
        <f t="shared" si="490"/>
        <v/>
      </c>
      <c r="FL219" s="62" t="str">
        <f t="shared" si="548"/>
        <v/>
      </c>
      <c r="FM219" s="65" t="str">
        <f t="shared" si="612"/>
        <v/>
      </c>
      <c r="FN219" s="68" t="str">
        <f t="shared" si="549"/>
        <v/>
      </c>
      <c r="FO219" s="32"/>
      <c r="FP219" s="120"/>
      <c r="FQ219" s="62" t="str">
        <f t="shared" si="491"/>
        <v/>
      </c>
      <c r="FR219" s="62" t="str">
        <f t="shared" si="550"/>
        <v/>
      </c>
      <c r="FS219" s="65" t="str">
        <f t="shared" si="613"/>
        <v/>
      </c>
      <c r="FT219" s="68" t="str">
        <f t="shared" si="551"/>
        <v/>
      </c>
      <c r="FU219" s="32"/>
      <c r="FV219" s="120"/>
      <c r="FW219" s="62" t="str">
        <f t="shared" si="492"/>
        <v/>
      </c>
      <c r="FX219" s="62" t="str">
        <f t="shared" si="552"/>
        <v/>
      </c>
      <c r="FY219" s="65" t="str">
        <f t="shared" si="614"/>
        <v/>
      </c>
      <c r="FZ219" s="68" t="str">
        <f t="shared" si="553"/>
        <v/>
      </c>
      <c r="GA219" s="32"/>
      <c r="GC219" s="7" t="str">
        <f t="shared" si="554"/>
        <v>Jul 2020</v>
      </c>
      <c r="GD219" s="7" t="str">
        <f t="shared" ca="1" si="493"/>
        <v/>
      </c>
      <c r="GT219" s="71">
        <f>IF(GT$9="", "", IF(AND(NOT('Personnel Details'!$N$11=""), $B219&gt;='Personnel Details'!$N$11), 'Personnel Details'!$O$11, IF(AND(NOT('Personnel Details'!$I$11=""), $B219&gt;='Personnel Details'!$I$11), 'Personnel Details'!$J$11, 'Personnel Details'!$E$11)))</f>
        <v>0.8</v>
      </c>
      <c r="GU219" s="59" t="str">
        <f>IF(GT$9="", "", IF(AND(NOT('Personnel Details'!$N$11=""), $B219&gt;='Personnel Details'!$N$11), IF('Personnel Details'!$P$11="","", 'Personnel Details'!$P$11), IF(AND(NOT('Personnel Details'!$I$11=""), $B219&gt;='Personnel Details'!$I$11), IF('Personnel Details'!$K$11="", "", 'Personnel Details'!$K$11), IF('Personnel Details'!$F$11="", "", 'Personnel Details'!$F$11))))</f>
        <v/>
      </c>
      <c r="GV219" s="74">
        <f>IF(GT$9="", "", IF(AND(NOT('Personnel Details'!$N$11=""), $B219&gt;='Personnel Details'!$N$11), 'Personnel Details'!$Q$11, IF(AND(NOT('Personnel Details'!$I$11=""), $B219&gt;='Personnel Details'!$I$11), 'Personnel Details'!$L$11, 'Personnel Details'!$G$11)))</f>
        <v>0</v>
      </c>
      <c r="GW219" s="59">
        <f t="shared" si="555"/>
        <v>0</v>
      </c>
      <c r="GX219" s="53"/>
      <c r="GZ219" s="78">
        <f>IF(GZ$9="", "", IF(AND(NOT('Personnel Details'!$N$12=""), $B219&gt;='Personnel Details'!$N$12), 'Personnel Details'!$O$12, IF(AND(NOT('Personnel Details'!$I$12=""), $B219&gt;='Personnel Details'!$I$12), 'Personnel Details'!$J$12, 'Personnel Details'!$E$12)))</f>
        <v>0.8</v>
      </c>
      <c r="HA219" s="59" t="str">
        <f>IF(GZ$9="", "", IF(AND(NOT('Personnel Details'!$N$12=""), $B219&gt;='Personnel Details'!$N$12), IF('Personnel Details'!$P$12="","", 'Personnel Details'!$P$12), IF(AND(NOT('Personnel Details'!$I$12=""), $B219&gt;='Personnel Details'!$I$12), IF('Personnel Details'!$K$12="", "", 'Personnel Details'!$K$12), IF('Personnel Details'!$F$12="", "", 'Personnel Details'!$F$12))))</f>
        <v/>
      </c>
      <c r="HB219" s="79">
        <f>IF(GZ$9="", "", IF(AND(NOT('Personnel Details'!$N$12=""), $B219&gt;='Personnel Details'!$N$12), 'Personnel Details'!$Q$12, IF(AND(NOT('Personnel Details'!$I$12=""), $B219&gt;='Personnel Details'!$I$12), 'Personnel Details'!$L$12, 'Personnel Details'!$G$12)))</f>
        <v>0</v>
      </c>
      <c r="HC219" s="59">
        <f t="shared" si="556"/>
        <v>0</v>
      </c>
      <c r="HD219" s="53"/>
      <c r="HF219" s="78">
        <f>IF(HF$9="", "", IF(AND(NOT('Personnel Details'!$N$13=""), $B219&gt;='Personnel Details'!$N$13), 'Personnel Details'!$O$13, IF(AND(NOT('Personnel Details'!$I$13=""), $B219&gt;='Personnel Details'!$I$13), 'Personnel Details'!$J$13, 'Personnel Details'!$E$13)))</f>
        <v>0.8</v>
      </c>
      <c r="HG219" s="59" t="str">
        <f>IF(HF$9="", "", IF(AND(NOT('Personnel Details'!$N$13=""), $B219&gt;='Personnel Details'!$N$13), IF('Personnel Details'!$P$13="","", 'Personnel Details'!$P$13), IF(AND(NOT('Personnel Details'!$I$13=""), $B219&gt;='Personnel Details'!$I$13), IF('Personnel Details'!$K$13="", "", 'Personnel Details'!$K$13), IF('Personnel Details'!$F$13="", "", 'Personnel Details'!$F$13))))</f>
        <v/>
      </c>
      <c r="HH219" s="79">
        <f>IF(HF$9="", "", IF(AND(NOT('Personnel Details'!$N$13=""), $B219&gt;='Personnel Details'!$N$13), 'Personnel Details'!$Q$13, IF(AND(NOT('Personnel Details'!$I$13=""), $B219&gt;='Personnel Details'!$I$13), 'Personnel Details'!$L$13, 'Personnel Details'!$G$13)))</f>
        <v>0</v>
      </c>
      <c r="HI219" s="59">
        <f t="shared" si="557"/>
        <v>0</v>
      </c>
      <c r="HJ219" s="53"/>
      <c r="HL219" s="78">
        <f>IF(HL$9="", "", IF(AND(NOT('Personnel Details'!$N$14=""), $B219&gt;='Personnel Details'!$N$14), 'Personnel Details'!$O$14, IF(AND(NOT('Personnel Details'!$I$14=""), $B219&gt;='Personnel Details'!$I$14), 'Personnel Details'!$J$14, 'Personnel Details'!$E$14)))</f>
        <v>0.8</v>
      </c>
      <c r="HM219" s="59">
        <f>IF(HL$9="", "", IF(AND(NOT('Personnel Details'!$N$14=""), $B219&gt;='Personnel Details'!$N$14), IF('Personnel Details'!$P$14="","", 'Personnel Details'!$P$14), IF(AND(NOT('Personnel Details'!$I$14=""), $B219&gt;='Personnel Details'!$I$14), IF('Personnel Details'!$K$14="", "", 'Personnel Details'!$K$14), IF('Personnel Details'!$F$14="", "", 'Personnel Details'!$F$14))))</f>
        <v>2000</v>
      </c>
      <c r="HN219" s="79">
        <f>IF(HL$9="", "", IF(AND(NOT('Personnel Details'!$N$14=""), $B219&gt;='Personnel Details'!$N$14), 'Personnel Details'!$Q$14, IF(AND(NOT('Personnel Details'!$I$14=""), $B219&gt;='Personnel Details'!$I$14), 'Personnel Details'!$L$14, 'Personnel Details'!$G$14)))</f>
        <v>0.85</v>
      </c>
      <c r="HO219" s="59">
        <f t="shared" si="558"/>
        <v>0</v>
      </c>
      <c r="HP219" s="53"/>
      <c r="HR219" s="78" t="str">
        <f>IF(HR$9="", "", IF(AND(NOT('Personnel Details'!$N$15=""), $B219&gt;='Personnel Details'!$N$15), 'Personnel Details'!$O$15, IF(AND(NOT('Personnel Details'!$I$15=""), $B219&gt;='Personnel Details'!$I$15), 'Personnel Details'!$J$15, 'Personnel Details'!$E$15)))</f>
        <v/>
      </c>
      <c r="HS219" s="59" t="str">
        <f>IF(HR$9="", "", IF(AND(NOT('Personnel Details'!$N$15=""), $B219&gt;='Personnel Details'!$N$15), IF('Personnel Details'!$P$15="","", 'Personnel Details'!$P$15), IF(AND(NOT('Personnel Details'!$I$15=""), $B219&gt;='Personnel Details'!$I$15), IF('Personnel Details'!$K$15="", "", 'Personnel Details'!$K$15), IF('Personnel Details'!$F$15="", "", 'Personnel Details'!$F$15))))</f>
        <v/>
      </c>
      <c r="HT219" s="79" t="str">
        <f>IF(HR$9="", "", IF(AND(NOT('Personnel Details'!$N$15=""), $B219&gt;='Personnel Details'!$N$15), 'Personnel Details'!$Q$15, IF(AND(NOT('Personnel Details'!$I$15=""), $B219&gt;='Personnel Details'!$I$15), 'Personnel Details'!$L$15, 'Personnel Details'!$G$15)))</f>
        <v/>
      </c>
      <c r="HU219" s="59">
        <f t="shared" si="559"/>
        <v>0</v>
      </c>
      <c r="HV219" s="53"/>
      <c r="HX219" s="78" t="str">
        <f>IF(HX$9="", "", IF(AND(NOT('Personnel Details'!$N$16=""), $B219&gt;='Personnel Details'!$N$16), 'Personnel Details'!$O$16, IF(AND(NOT('Personnel Details'!$I$16=""), $B219&gt;='Personnel Details'!$I$16), 'Personnel Details'!$J$16, 'Personnel Details'!$E$16)))</f>
        <v/>
      </c>
      <c r="HY219" s="59" t="str">
        <f>IF(HX$9="", "", IF(AND(NOT('Personnel Details'!$N$16=""), $B219&gt;='Personnel Details'!$N$16), IF('Personnel Details'!$P$16="","", 'Personnel Details'!$P$16), IF(AND(NOT('Personnel Details'!$I$16=""), $B219&gt;='Personnel Details'!$I$16), IF('Personnel Details'!$K$16="", "", 'Personnel Details'!$K$16), IF('Personnel Details'!$F$16="", "", 'Personnel Details'!$F$16))))</f>
        <v/>
      </c>
      <c r="HZ219" s="79" t="str">
        <f>IF(HX$9="", "", IF(AND(NOT('Personnel Details'!$N$16=""), $B219&gt;='Personnel Details'!$N$16), 'Personnel Details'!$Q$16, IF(AND(NOT('Personnel Details'!$I$16=""), $B219&gt;='Personnel Details'!$I$16), 'Personnel Details'!$L$16, 'Personnel Details'!$G$16)))</f>
        <v/>
      </c>
      <c r="IA219" s="59">
        <f t="shared" si="560"/>
        <v>0</v>
      </c>
      <c r="IB219" s="53"/>
      <c r="ID219" s="78" t="str">
        <f>IF(ID$9="", "", IF(AND(NOT('Personnel Details'!$N$17=""), $B219&gt;='Personnel Details'!$N$17), 'Personnel Details'!$O$17, IF(AND(NOT('Personnel Details'!$I$17=""), $B219&gt;='Personnel Details'!$I$17), 'Personnel Details'!$J$17, 'Personnel Details'!$E$17)))</f>
        <v/>
      </c>
      <c r="IE219" s="59" t="str">
        <f>IF(ID$9="", "", IF(AND(NOT('Personnel Details'!$N$17=""), $B219&gt;='Personnel Details'!$N$17), IF('Personnel Details'!$P$17="","", 'Personnel Details'!$P$17), IF(AND(NOT('Personnel Details'!$I$17=""), $B219&gt;='Personnel Details'!$I$17), IF('Personnel Details'!$K$17="", "", 'Personnel Details'!$K$17), IF('Personnel Details'!$F$17="", "", 'Personnel Details'!$F$17))))</f>
        <v/>
      </c>
      <c r="IF219" s="79" t="str">
        <f>IF(ID$9="", "", IF(AND(NOT('Personnel Details'!$N$17=""), $B219&gt;='Personnel Details'!$N$17), 'Personnel Details'!$Q$17, IF(AND(NOT('Personnel Details'!$I$17=""), $B219&gt;='Personnel Details'!$I$17), 'Personnel Details'!$L$17, 'Personnel Details'!$G$17)))</f>
        <v/>
      </c>
      <c r="IG219" s="59">
        <f t="shared" si="561"/>
        <v>0</v>
      </c>
      <c r="IH219" s="53"/>
      <c r="IJ219" s="78" t="str">
        <f>IF(IJ$9="", "", IF(AND(NOT('Personnel Details'!$N$18=""), $B219&gt;='Personnel Details'!$N$18), 'Personnel Details'!$O$18, IF(AND(NOT('Personnel Details'!$I$18=""), $B219&gt;='Personnel Details'!$I$18), 'Personnel Details'!$J$18, 'Personnel Details'!$E$18)))</f>
        <v/>
      </c>
      <c r="IK219" s="59" t="str">
        <f>IF(IJ$9="", "", IF(AND(NOT('Personnel Details'!$N$18=""), $B219&gt;='Personnel Details'!$N$18), IF('Personnel Details'!$P$18="","", 'Personnel Details'!$P$18), IF(AND(NOT('Personnel Details'!$I$18=""), $B219&gt;='Personnel Details'!$I$18), IF('Personnel Details'!$K$18="", "", 'Personnel Details'!$K$18), IF('Personnel Details'!$F$18="", "", 'Personnel Details'!$F$18))))</f>
        <v/>
      </c>
      <c r="IL219" s="79" t="str">
        <f>IF(IJ$9="", "", IF(AND(NOT('Personnel Details'!$N$18=""), $B219&gt;='Personnel Details'!$N$18), 'Personnel Details'!$Q$18, IF(AND(NOT('Personnel Details'!$I$18=""), $B219&gt;='Personnel Details'!$I$18), 'Personnel Details'!$L$18, 'Personnel Details'!$G$18)))</f>
        <v/>
      </c>
      <c r="IM219" s="59">
        <f t="shared" si="562"/>
        <v>0</v>
      </c>
      <c r="IN219" s="53"/>
      <c r="IP219" s="78" t="str">
        <f>IF(IP$9="", "", IF(AND(NOT('Personnel Details'!$N$19=""), $B219&gt;='Personnel Details'!$N$19), 'Personnel Details'!$O$19, IF(AND(NOT('Personnel Details'!$I$19=""), $B219&gt;='Personnel Details'!$I$19), 'Personnel Details'!$J$19, 'Personnel Details'!$E$19)))</f>
        <v/>
      </c>
      <c r="IQ219" s="59" t="str">
        <f>IF(IP$9="", "", IF(AND(NOT('Personnel Details'!$N$19=""), $B219&gt;='Personnel Details'!$N$19), IF('Personnel Details'!$P$19="","", 'Personnel Details'!$P$19), IF(AND(NOT('Personnel Details'!$I$19=""), $B219&gt;='Personnel Details'!$I$19), IF('Personnel Details'!$K$19="", "", 'Personnel Details'!$K$19), IF('Personnel Details'!$F$19="", "", 'Personnel Details'!$F$19))))</f>
        <v/>
      </c>
      <c r="IR219" s="79" t="str">
        <f>IF(IP$9="", "", IF(AND(NOT('Personnel Details'!$N$19=""), $B219&gt;='Personnel Details'!$N$19), 'Personnel Details'!$Q$19, IF(AND(NOT('Personnel Details'!$I$19=""), $B219&gt;='Personnel Details'!$I$19), 'Personnel Details'!$L$19, 'Personnel Details'!$G$19)))</f>
        <v/>
      </c>
      <c r="IS219" s="59">
        <f t="shared" si="563"/>
        <v>0</v>
      </c>
      <c r="IT219" s="53"/>
      <c r="IV219" s="78" t="str">
        <f>IF(IV$9="", "", IF(AND(NOT('Personnel Details'!$N$20=""), $B219&gt;='Personnel Details'!$N$20), 'Personnel Details'!$O$20, IF(AND(NOT('Personnel Details'!$I$20=""), $B219&gt;='Personnel Details'!$I$20), 'Personnel Details'!$J$20, 'Personnel Details'!$E$20)))</f>
        <v/>
      </c>
      <c r="IW219" s="59" t="str">
        <f>IF(IV$9="", "", IF(AND(NOT('Personnel Details'!$N$20=""), $B219&gt;='Personnel Details'!$N$20), IF('Personnel Details'!$P$20="","", 'Personnel Details'!$P$20), IF(AND(NOT('Personnel Details'!$I$20=""), $B219&gt;='Personnel Details'!$I$20), IF('Personnel Details'!$K$20="", "", 'Personnel Details'!$K$20), IF('Personnel Details'!$F$20="", "", 'Personnel Details'!$F$20))))</f>
        <v/>
      </c>
      <c r="IX219" s="79" t="str">
        <f>IF(IV$9="", "", IF(AND(NOT('Personnel Details'!$N$20=""), $B219&gt;='Personnel Details'!$N$20), 'Personnel Details'!$Q$20, IF(AND(NOT('Personnel Details'!$I$20=""), $B219&gt;='Personnel Details'!$I$20), 'Personnel Details'!$L$20, 'Personnel Details'!$G$20)))</f>
        <v/>
      </c>
      <c r="IY219" s="59">
        <f t="shared" si="564"/>
        <v>0</v>
      </c>
      <c r="IZ219" s="53"/>
      <c r="JB219" s="78" t="str">
        <f>IF(JB$9="", "", IF(AND(NOT('Personnel Details'!$N$21=""), $B219&gt;='Personnel Details'!$N$21), 'Personnel Details'!$O$21, IF(AND(NOT('Personnel Details'!$I$21=""), $B219&gt;='Personnel Details'!$I$21), 'Personnel Details'!$J$21, 'Personnel Details'!$E$21)))</f>
        <v/>
      </c>
      <c r="JC219" s="59" t="str">
        <f>IF(JB$9="", "", IF(AND(NOT('Personnel Details'!$N$21=""), $B219&gt;='Personnel Details'!$N$21), IF('Personnel Details'!$P$21="","", 'Personnel Details'!$P$21), IF(AND(NOT('Personnel Details'!$I$21=""), $B219&gt;='Personnel Details'!$I$21), IF('Personnel Details'!$K$21="", "", 'Personnel Details'!$K$21), IF('Personnel Details'!$F$21="", "", 'Personnel Details'!$F$21))))</f>
        <v/>
      </c>
      <c r="JD219" s="79" t="str">
        <f>IF(JB$9="", "", IF(AND(NOT('Personnel Details'!$N$21=""), $B219&gt;='Personnel Details'!$N$21), 'Personnel Details'!$Q$21, IF(AND(NOT('Personnel Details'!$I$21=""), $B219&gt;='Personnel Details'!$I$21), 'Personnel Details'!$L$21, 'Personnel Details'!$G$21)))</f>
        <v/>
      </c>
      <c r="JE219" s="59">
        <f t="shared" si="565"/>
        <v>0</v>
      </c>
      <c r="JF219" s="53"/>
      <c r="JH219" s="78" t="str">
        <f>IF(JH$9="", "", IF(AND(NOT('Personnel Details'!$N$22=""), $B219&gt;='Personnel Details'!$N$22), 'Personnel Details'!$O$22, IF(AND(NOT('Personnel Details'!$I$22=""), $B219&gt;='Personnel Details'!$I$22), 'Personnel Details'!$J$22, 'Personnel Details'!$E$22)))</f>
        <v/>
      </c>
      <c r="JI219" s="59" t="str">
        <f>IF(JH$9="", "", IF(AND(NOT('Personnel Details'!$N$22=""), $B219&gt;='Personnel Details'!$N$22), IF('Personnel Details'!$P$22="","", 'Personnel Details'!$P$22), IF(AND(NOT('Personnel Details'!$I$22=""), $B219&gt;='Personnel Details'!$I$22), IF('Personnel Details'!$K$22="", "", 'Personnel Details'!$K$22), IF('Personnel Details'!$F$22="", "", 'Personnel Details'!$F$22))))</f>
        <v/>
      </c>
      <c r="JJ219" s="79" t="str">
        <f>IF(JH$9="", "", IF(AND(NOT('Personnel Details'!$N$22=""), $B219&gt;='Personnel Details'!$N$22), 'Personnel Details'!$Q$22, IF(AND(NOT('Personnel Details'!$I$22=""), $B219&gt;='Personnel Details'!$I$22), 'Personnel Details'!$L$22, 'Personnel Details'!$G$22)))</f>
        <v/>
      </c>
      <c r="JK219" s="59">
        <f t="shared" si="566"/>
        <v>0</v>
      </c>
      <c r="JL219" s="53"/>
      <c r="JN219" s="78" t="str">
        <f>IF(JN$9="", "", IF(AND(NOT('Personnel Details'!$N$23=""), $B219&gt;='Personnel Details'!$N$23), 'Personnel Details'!$O$23, IF(AND(NOT('Personnel Details'!$I$23=""), $B219&gt;='Personnel Details'!$I$23), 'Personnel Details'!$J$23, 'Personnel Details'!$E$23)))</f>
        <v/>
      </c>
      <c r="JO219" s="59" t="str">
        <f>IF(JN$9="", "", IF(AND(NOT('Personnel Details'!$N$23=""), $B219&gt;='Personnel Details'!$N$23), IF('Personnel Details'!$P$23="","", 'Personnel Details'!$P$23), IF(AND(NOT('Personnel Details'!$I$23=""), $B219&gt;='Personnel Details'!$I$23), IF('Personnel Details'!$K$23="", "", 'Personnel Details'!$K$23), IF('Personnel Details'!$F$23="", "", 'Personnel Details'!$F$23))))</f>
        <v/>
      </c>
      <c r="JP219" s="79" t="str">
        <f>IF(JN$9="", "", IF(AND(NOT('Personnel Details'!$N$23=""), $B219&gt;='Personnel Details'!$N$23), 'Personnel Details'!$Q$23, IF(AND(NOT('Personnel Details'!$I$23=""), $B219&gt;='Personnel Details'!$I$23), 'Personnel Details'!$L$23, 'Personnel Details'!$G$23)))</f>
        <v/>
      </c>
      <c r="JQ219" s="59">
        <f t="shared" si="567"/>
        <v>0</v>
      </c>
      <c r="JR219" s="53"/>
      <c r="JT219" s="78" t="str">
        <f>IF(JT$9="", "", IF(AND(NOT('Personnel Details'!$N$24=""), $B219&gt;='Personnel Details'!$N$24), 'Personnel Details'!$O$24, IF(AND(NOT('Personnel Details'!$I$24=""), $B219&gt;='Personnel Details'!$I$24), 'Personnel Details'!$J$24, 'Personnel Details'!$E$24)))</f>
        <v/>
      </c>
      <c r="JU219" s="59" t="str">
        <f>IF(JT$9="", "", IF(AND(NOT('Personnel Details'!$N$24=""), $B219&gt;='Personnel Details'!$N$24), IF('Personnel Details'!$P$24="","", 'Personnel Details'!$P$24), IF(AND(NOT('Personnel Details'!$I$24=""), $B219&gt;='Personnel Details'!$I$24), IF('Personnel Details'!$K$24="", "", 'Personnel Details'!$K$24), IF('Personnel Details'!$F$24="", "", 'Personnel Details'!$F$24))))</f>
        <v/>
      </c>
      <c r="JV219" s="79" t="str">
        <f>IF(JT$9="", "", IF(AND(NOT('Personnel Details'!$N$24=""), $B219&gt;='Personnel Details'!$N$24), 'Personnel Details'!$Q$24, IF(AND(NOT('Personnel Details'!$I$24=""), $B219&gt;='Personnel Details'!$I$24), 'Personnel Details'!$L$24, 'Personnel Details'!$G$24)))</f>
        <v/>
      </c>
      <c r="JW219" s="59">
        <f t="shared" si="568"/>
        <v>0</v>
      </c>
      <c r="JX219" s="53"/>
      <c r="JZ219" s="78" t="str">
        <f>IF(JZ$9="", "", IF(AND(NOT('Personnel Details'!$N$25=""), $B219&gt;='Personnel Details'!$N$25), 'Personnel Details'!$O$25, IF(AND(NOT('Personnel Details'!$I$25=""), $B219&gt;='Personnel Details'!$I$25), 'Personnel Details'!$J$25, 'Personnel Details'!$E$25)))</f>
        <v/>
      </c>
      <c r="KA219" s="59" t="str">
        <f>IF(JZ$9="", "", IF(AND(NOT('Personnel Details'!$N$25=""), $B219&gt;='Personnel Details'!$N$25), IF('Personnel Details'!$P$25="","", 'Personnel Details'!$P$25), IF(AND(NOT('Personnel Details'!$I$25=""), $B219&gt;='Personnel Details'!$I$25), IF('Personnel Details'!$K$25="", "", 'Personnel Details'!$K$25), IF('Personnel Details'!$F$25="", "", 'Personnel Details'!$F$25))))</f>
        <v/>
      </c>
      <c r="KB219" s="79" t="str">
        <f>IF(JZ$9="", "", IF(AND(NOT('Personnel Details'!$N$25=""), $B219&gt;='Personnel Details'!$N$25), 'Personnel Details'!$Q$25, IF(AND(NOT('Personnel Details'!$I$25=""), $B219&gt;='Personnel Details'!$I$25), 'Personnel Details'!$L$25, 'Personnel Details'!$G$25)))</f>
        <v/>
      </c>
      <c r="KC219" s="59">
        <f t="shared" si="569"/>
        <v>0</v>
      </c>
      <c r="KD219" s="53"/>
      <c r="KF219" s="78" t="str">
        <f>IF(KF$9="", "", IF(AND(NOT('Personnel Details'!$N$26=""), $B219&gt;='Personnel Details'!$N$26), 'Personnel Details'!$O$26, IF(AND(NOT('Personnel Details'!$I$26=""), $B219&gt;='Personnel Details'!$I$26), 'Personnel Details'!$J$26, 'Personnel Details'!$E$26)))</f>
        <v/>
      </c>
      <c r="KG219" s="59" t="str">
        <f>IF(KF$9="", "", IF(AND(NOT('Personnel Details'!$N$26=""), $B219&gt;='Personnel Details'!$N$26), IF('Personnel Details'!$P$26="","", 'Personnel Details'!$P$26), IF(AND(NOT('Personnel Details'!$I$26=""), $B219&gt;='Personnel Details'!$I$26), IF('Personnel Details'!$K$26="", "", 'Personnel Details'!$K$26), IF('Personnel Details'!$F$26="", "", 'Personnel Details'!$F$26))))</f>
        <v/>
      </c>
      <c r="KH219" s="79" t="str">
        <f>IF(KF$9="", "", IF(AND(NOT('Personnel Details'!$N$26=""), $B219&gt;='Personnel Details'!$N$26), 'Personnel Details'!$Q$26, IF(AND(NOT('Personnel Details'!$I$26=""), $B219&gt;='Personnel Details'!$I$26), 'Personnel Details'!$L$26, 'Personnel Details'!$G$26)))</f>
        <v/>
      </c>
      <c r="KI219" s="59">
        <f t="shared" si="570"/>
        <v>0</v>
      </c>
      <c r="KJ219" s="53"/>
      <c r="KL219" s="78" t="str">
        <f>IF(KL$9="", "", IF(AND(NOT('Personnel Details'!$N$27=""), $B219&gt;='Personnel Details'!$N$27), 'Personnel Details'!$O$27, IF(AND(NOT('Personnel Details'!$I$27=""), $B219&gt;='Personnel Details'!$I$27), 'Personnel Details'!$J$27, 'Personnel Details'!$E$27)))</f>
        <v/>
      </c>
      <c r="KM219" s="59" t="str">
        <f>IF(KL$9="", "", IF(AND(NOT('Personnel Details'!$N$27=""), $B219&gt;='Personnel Details'!$N$27), IF('Personnel Details'!$P$27="","", 'Personnel Details'!$P$27), IF(AND(NOT('Personnel Details'!$I$27=""), $B219&gt;='Personnel Details'!$I$27), IF('Personnel Details'!$K$27="", "", 'Personnel Details'!$K$27), IF('Personnel Details'!$F$27="", "", 'Personnel Details'!$F$27))))</f>
        <v/>
      </c>
      <c r="KN219" s="79" t="str">
        <f>IF(KL$9="", "", IF(AND(NOT('Personnel Details'!$N$27=""), $B219&gt;='Personnel Details'!$N$27), 'Personnel Details'!$Q$27, IF(AND(NOT('Personnel Details'!$I$27=""), $B219&gt;='Personnel Details'!$I$27), 'Personnel Details'!$L$27, 'Personnel Details'!$G$27)))</f>
        <v/>
      </c>
      <c r="KO219" s="59">
        <f t="shared" si="571"/>
        <v>0</v>
      </c>
      <c r="KP219" s="53"/>
      <c r="KR219" s="78" t="str">
        <f>IF(KR$9="", "", IF(AND(NOT('Personnel Details'!$N$28=""), $B219&gt;='Personnel Details'!$N$28), 'Personnel Details'!$O$28, IF(AND(NOT('Personnel Details'!$I$28=""), $B219&gt;='Personnel Details'!$I$28), 'Personnel Details'!$J$28, 'Personnel Details'!$E$28)))</f>
        <v/>
      </c>
      <c r="KS219" s="59" t="str">
        <f>IF(KR$9="", "", IF(AND(NOT('Personnel Details'!$N$28=""), $B219&gt;='Personnel Details'!$N$28), IF('Personnel Details'!$P$28="","", 'Personnel Details'!$P$28), IF(AND(NOT('Personnel Details'!$I$28=""), $B219&gt;='Personnel Details'!$I$28), IF('Personnel Details'!$K$28="", "", 'Personnel Details'!$K$28), IF('Personnel Details'!$F$28="", "", 'Personnel Details'!$F$28))))</f>
        <v/>
      </c>
      <c r="KT219" s="79" t="str">
        <f>IF(KR$9="", "", IF(AND(NOT('Personnel Details'!$N$28=""), $B219&gt;='Personnel Details'!$N$28), 'Personnel Details'!$Q$28, IF(AND(NOT('Personnel Details'!$I$28=""), $B219&gt;='Personnel Details'!$I$28), 'Personnel Details'!$L$28, 'Personnel Details'!$G$28)))</f>
        <v/>
      </c>
      <c r="KU219" s="59">
        <f t="shared" si="572"/>
        <v>0</v>
      </c>
      <c r="KV219" s="53"/>
      <c r="KX219" s="78" t="str">
        <f>IF(KX$9="", "", IF(AND(NOT('Personnel Details'!$N$29=""), $B219&gt;='Personnel Details'!$N$29), 'Personnel Details'!$O$29, IF(AND(NOT('Personnel Details'!$I$29=""), $B219&gt;='Personnel Details'!$I$29), 'Personnel Details'!$J$29, 'Personnel Details'!$E$29)))</f>
        <v/>
      </c>
      <c r="KY219" s="59" t="str">
        <f>IF(KX$9="", "", IF(AND(NOT('Personnel Details'!$N$29=""), $B219&gt;='Personnel Details'!$N$29), IF('Personnel Details'!$P$29="","", 'Personnel Details'!$P$29), IF(AND(NOT('Personnel Details'!$I$29=""), $B219&gt;='Personnel Details'!$I$29), IF('Personnel Details'!$K$29="", "", 'Personnel Details'!$K$29), IF('Personnel Details'!$F$29="", "", 'Personnel Details'!$F$29))))</f>
        <v/>
      </c>
      <c r="KZ219" s="79" t="str">
        <f>IF(KX$9="", "", IF(AND(NOT('Personnel Details'!$N$29=""), $B219&gt;='Personnel Details'!$N$29), 'Personnel Details'!$Q$29, IF(AND(NOT('Personnel Details'!$I$29=""), $B219&gt;='Personnel Details'!$I$29), 'Personnel Details'!$L$29, 'Personnel Details'!$G$29)))</f>
        <v/>
      </c>
      <c r="LA219" s="59">
        <f t="shared" si="573"/>
        <v>0</v>
      </c>
      <c r="LB219" s="53"/>
      <c r="LD219" s="78" t="str">
        <f>IF(LD$9="", "", IF(AND(NOT('Personnel Details'!$N$30=""), $B219&gt;='Personnel Details'!$N$30), 'Personnel Details'!$O$30, IF(AND(NOT('Personnel Details'!$I$30=""), $B219&gt;='Personnel Details'!$I$30), 'Personnel Details'!$J$30, 'Personnel Details'!$E$30)))</f>
        <v/>
      </c>
      <c r="LE219" s="59" t="str">
        <f>IF(LD$9="", "", IF(AND(NOT('Personnel Details'!$N$30=""), $B219&gt;='Personnel Details'!$N$30), IF('Personnel Details'!$P$30="","", 'Personnel Details'!$P$30), IF(AND(NOT('Personnel Details'!$I$30=""), $B219&gt;='Personnel Details'!$I$30), IF('Personnel Details'!$K$30="", "", 'Personnel Details'!$K$30), IF('Personnel Details'!$F$30="", "", 'Personnel Details'!$F$30))))</f>
        <v/>
      </c>
      <c r="LF219" s="79" t="str">
        <f>IF(LD$9="", "", IF(AND(NOT('Personnel Details'!$N$30=""), $B219&gt;='Personnel Details'!$N$30), 'Personnel Details'!$Q$30, IF(AND(NOT('Personnel Details'!$I$30=""), $B219&gt;='Personnel Details'!$I$30), 'Personnel Details'!$L$30, 'Personnel Details'!$G$30)))</f>
        <v/>
      </c>
      <c r="LG219" s="59">
        <f t="shared" si="574"/>
        <v>0</v>
      </c>
      <c r="LH219" s="53"/>
      <c r="LJ219" s="78" t="str">
        <f>IF(LJ$9="", "", IF(AND(NOT('Personnel Details'!$N$31=""), $B219&gt;='Personnel Details'!$N$31), 'Personnel Details'!$O$31, IF(AND(NOT('Personnel Details'!$I$31=""), $B219&gt;='Personnel Details'!$I$31), 'Personnel Details'!$J$31, 'Personnel Details'!$E$31)))</f>
        <v/>
      </c>
      <c r="LK219" s="59" t="str">
        <f>IF(LJ$9="", "", IF(AND(NOT('Personnel Details'!$N$31=""), $B219&gt;='Personnel Details'!$N$31), IF('Personnel Details'!$P$31="","", 'Personnel Details'!$P$31), IF(AND(NOT('Personnel Details'!$I$31=""), $B219&gt;='Personnel Details'!$I$31), IF('Personnel Details'!$K$31="", "", 'Personnel Details'!$K$31), IF('Personnel Details'!$F$31="", "", 'Personnel Details'!$F$31))))</f>
        <v/>
      </c>
      <c r="LL219" s="79" t="str">
        <f>IF(LJ$9="", "", IF(AND(NOT('Personnel Details'!$N$31=""), $B219&gt;='Personnel Details'!$N$31), 'Personnel Details'!$Q$31, IF(AND(NOT('Personnel Details'!$I$31=""), $B219&gt;='Personnel Details'!$I$31), 'Personnel Details'!$L$31, 'Personnel Details'!$G$31)))</f>
        <v/>
      </c>
      <c r="LM219" s="59">
        <f t="shared" si="575"/>
        <v>0</v>
      </c>
      <c r="LN219" s="53"/>
      <c r="LP219" s="78" t="str">
        <f>IF(LP$9="", "", IF(AND(NOT('Personnel Details'!$N$32=""), $B219&gt;='Personnel Details'!$N$32), 'Personnel Details'!$O$32, IF(AND(NOT('Personnel Details'!$I$32=""), $B219&gt;='Personnel Details'!$I$32), 'Personnel Details'!$J$32, 'Personnel Details'!$E$32)))</f>
        <v/>
      </c>
      <c r="LQ219" s="59" t="str">
        <f>IF(LP$9="", "", IF(AND(NOT('Personnel Details'!$N$32=""), $B219&gt;='Personnel Details'!$N$32), IF('Personnel Details'!$P$32="","", 'Personnel Details'!$P$32), IF(AND(NOT('Personnel Details'!$I$32=""), $B219&gt;='Personnel Details'!$I$32), IF('Personnel Details'!$K$32="", "", 'Personnel Details'!$K$32), IF('Personnel Details'!$F$32="", "", 'Personnel Details'!$F$32))))</f>
        <v/>
      </c>
      <c r="LR219" s="79" t="str">
        <f>IF(LP$9="", "", IF(AND(NOT('Personnel Details'!$N$32=""), $B219&gt;='Personnel Details'!$N$32), 'Personnel Details'!$Q$32, IF(AND(NOT('Personnel Details'!$I$32=""), $B219&gt;='Personnel Details'!$I$32), 'Personnel Details'!$L$32, 'Personnel Details'!$G$32)))</f>
        <v/>
      </c>
      <c r="LS219" s="59">
        <f t="shared" si="576"/>
        <v>0</v>
      </c>
      <c r="LT219" s="53"/>
      <c r="LV219" s="78" t="str">
        <f>IF(LV$9="", "", IF(AND(NOT('Personnel Details'!$N$33=""), $B219&gt;='Personnel Details'!$N$33), 'Personnel Details'!$O$33, IF(AND(NOT('Personnel Details'!$I$33=""), $B219&gt;='Personnel Details'!$I$33), 'Personnel Details'!$J$33, 'Personnel Details'!$E$33)))</f>
        <v/>
      </c>
      <c r="LW219" s="59" t="str">
        <f>IF(LV$9="", "", IF(AND(NOT('Personnel Details'!$N$33=""), $B219&gt;='Personnel Details'!$N$33), IF('Personnel Details'!$P$33="","", 'Personnel Details'!$P$33), IF(AND(NOT('Personnel Details'!$I$33=""), $B219&gt;='Personnel Details'!$I$33), IF('Personnel Details'!$K$33="", "", 'Personnel Details'!$K$33), IF('Personnel Details'!$F$33="", "", 'Personnel Details'!$F$33))))</f>
        <v/>
      </c>
      <c r="LX219" s="79" t="str">
        <f>IF(LV$9="", "", IF(AND(NOT('Personnel Details'!$N$33=""), $B219&gt;='Personnel Details'!$N$33), 'Personnel Details'!$Q$33, IF(AND(NOT('Personnel Details'!$I$33=""), $B219&gt;='Personnel Details'!$I$33), 'Personnel Details'!$L$33, 'Personnel Details'!$G$33)))</f>
        <v/>
      </c>
      <c r="LY219" s="59">
        <f t="shared" si="577"/>
        <v>0</v>
      </c>
      <c r="LZ219" s="53"/>
      <c r="MB219" s="78" t="str">
        <f>IF(MB$9="", "", IF(AND(NOT('Personnel Details'!$N$34=""), $B219&gt;='Personnel Details'!$N$34), 'Personnel Details'!$O$34, IF(AND(NOT('Personnel Details'!$I$34=""), $B219&gt;='Personnel Details'!$I$34), 'Personnel Details'!$J$34, 'Personnel Details'!$E$34)))</f>
        <v/>
      </c>
      <c r="MC219" s="59" t="str">
        <f>IF(MB$9="", "", IF(AND(NOT('Personnel Details'!$N$34=""), $B219&gt;='Personnel Details'!$N$34), IF('Personnel Details'!$P$34="","", 'Personnel Details'!$P$34), IF(AND(NOT('Personnel Details'!$I$34=""), $B219&gt;='Personnel Details'!$I$34), IF('Personnel Details'!$K$34="", "", 'Personnel Details'!$K$34), IF('Personnel Details'!$F$34="", "", 'Personnel Details'!$F$34))))</f>
        <v/>
      </c>
      <c r="MD219" s="79" t="str">
        <f>IF(MB$9="", "", IF(AND(NOT('Personnel Details'!$N$34=""), $B219&gt;='Personnel Details'!$N$34), 'Personnel Details'!$Q$34, IF(AND(NOT('Personnel Details'!$I$34=""), $B219&gt;='Personnel Details'!$I$34), 'Personnel Details'!$L$34, 'Personnel Details'!$G$34)))</f>
        <v/>
      </c>
      <c r="ME219" s="59">
        <f t="shared" si="578"/>
        <v>0</v>
      </c>
      <c r="MF219" s="53"/>
      <c r="MH219" s="78" t="str">
        <f>IF(MH$9="", "", IF(AND(NOT('Personnel Details'!$N$35=""), $B219&gt;='Personnel Details'!$N$35), 'Personnel Details'!$O$35, IF(AND(NOT('Personnel Details'!$I$35=""), $B219&gt;='Personnel Details'!$I$35), 'Personnel Details'!$J$35, 'Personnel Details'!$E$35)))</f>
        <v/>
      </c>
      <c r="MI219" s="59" t="str">
        <f>IF(MH$9="", "", IF(AND(NOT('Personnel Details'!$N$35=""), $B219&gt;='Personnel Details'!$N$35), IF('Personnel Details'!$P$35="","", 'Personnel Details'!$P$35), IF(AND(NOT('Personnel Details'!$I$35=""), $B219&gt;='Personnel Details'!$I$35), IF('Personnel Details'!$K$35="", "", 'Personnel Details'!$K$35), IF('Personnel Details'!$F$35="", "", 'Personnel Details'!$F$35))))</f>
        <v/>
      </c>
      <c r="MJ219" s="79" t="str">
        <f>IF(MH$9="", "", IF(AND(NOT('Personnel Details'!$N$35=""), $B219&gt;='Personnel Details'!$N$35), 'Personnel Details'!$Q$35, IF(AND(NOT('Personnel Details'!$I$35=""), $B219&gt;='Personnel Details'!$I$35), 'Personnel Details'!$L$35, 'Personnel Details'!$G$35)))</f>
        <v/>
      </c>
      <c r="MK219" s="59">
        <f t="shared" si="579"/>
        <v>0</v>
      </c>
      <c r="ML219" s="53"/>
      <c r="MN219" s="78" t="str">
        <f>IF(MN$9="", "", IF(AND(NOT('Personnel Details'!$N$36=""), $B219&gt;='Personnel Details'!$N$36), 'Personnel Details'!$O$36, IF(AND(NOT('Personnel Details'!$I$36=""), $B219&gt;='Personnel Details'!$I$36), 'Personnel Details'!$J$36, 'Personnel Details'!$E$36)))</f>
        <v/>
      </c>
      <c r="MO219" s="59" t="str">
        <f>IF(MN$9="", "", IF(AND(NOT('Personnel Details'!$N$36=""), $B219&gt;='Personnel Details'!$N$36), IF('Personnel Details'!$P$36="","", 'Personnel Details'!$P$36), IF(AND(NOT('Personnel Details'!$I$36=""), $B219&gt;='Personnel Details'!$I$36), IF('Personnel Details'!$K$36="", "", 'Personnel Details'!$K$36), IF('Personnel Details'!$F$36="", "", 'Personnel Details'!$F$36))))</f>
        <v/>
      </c>
      <c r="MP219" s="79" t="str">
        <f>IF(MN$9="", "", IF(AND(NOT('Personnel Details'!$N$36=""), $B219&gt;='Personnel Details'!$N$36), 'Personnel Details'!$Q$36, IF(AND(NOT('Personnel Details'!$I$36=""), $B219&gt;='Personnel Details'!$I$36), 'Personnel Details'!$L$36, 'Personnel Details'!$G$36)))</f>
        <v/>
      </c>
      <c r="MQ219" s="59">
        <f t="shared" si="580"/>
        <v>0</v>
      </c>
      <c r="MR219" s="53"/>
      <c r="MT219" s="78" t="str">
        <f>IF(MT$9="", "", IF(AND(NOT('Personnel Details'!$N$37=""), $B219&gt;='Personnel Details'!$N$37), 'Personnel Details'!$O$37, IF(AND(NOT('Personnel Details'!$I$37=""), $B219&gt;='Personnel Details'!$I$37), 'Personnel Details'!$J$37, 'Personnel Details'!$E$37)))</f>
        <v/>
      </c>
      <c r="MU219" s="59" t="str">
        <f>IF(MT$9="", "", IF(AND(NOT('Personnel Details'!$N$37=""), $B219&gt;='Personnel Details'!$N$37), IF('Personnel Details'!$P$37="","", 'Personnel Details'!$P$37), IF(AND(NOT('Personnel Details'!$I$37=""), $B219&gt;='Personnel Details'!$I$37), IF('Personnel Details'!$K$37="", "", 'Personnel Details'!$K$37), IF('Personnel Details'!$F$37="", "", 'Personnel Details'!$F$37))))</f>
        <v/>
      </c>
      <c r="MV219" s="79" t="str">
        <f>IF(MT$9="", "", IF(AND(NOT('Personnel Details'!$N$37=""), $B219&gt;='Personnel Details'!$N$37), 'Personnel Details'!$Q$37, IF(AND(NOT('Personnel Details'!$I$37=""), $B219&gt;='Personnel Details'!$I$37), 'Personnel Details'!$L$37, 'Personnel Details'!$G$37)))</f>
        <v/>
      </c>
      <c r="MW219" s="59">
        <f t="shared" si="581"/>
        <v>0</v>
      </c>
      <c r="MX219" s="53"/>
      <c r="MZ219" s="78" t="str">
        <f>IF(MZ$9="", "", IF(AND(NOT('Personnel Details'!$N$38=""), $B219&gt;='Personnel Details'!$N$38), 'Personnel Details'!$O$38, IF(AND(NOT('Personnel Details'!$I$38=""), $B219&gt;='Personnel Details'!$I$38), 'Personnel Details'!$J$38, 'Personnel Details'!$E$38)))</f>
        <v/>
      </c>
      <c r="NA219" s="59" t="str">
        <f>IF(MZ$9="", "", IF(AND(NOT('Personnel Details'!$N$38=""), $B219&gt;='Personnel Details'!$N$38), IF('Personnel Details'!$P$38="","", 'Personnel Details'!$P$38), IF(AND(NOT('Personnel Details'!$I$38=""), $B219&gt;='Personnel Details'!$I$38), IF('Personnel Details'!$K$38="", "", 'Personnel Details'!$K$38), IF('Personnel Details'!$F$38="", "", 'Personnel Details'!$F$38))))</f>
        <v/>
      </c>
      <c r="NB219" s="79" t="str">
        <f>IF(MZ$9="", "", IF(AND(NOT('Personnel Details'!$N$38=""), $B219&gt;='Personnel Details'!$N$38), 'Personnel Details'!$Q$38, IF(AND(NOT('Personnel Details'!$I$38=""), $B219&gt;='Personnel Details'!$I$38), 'Personnel Details'!$L$38, 'Personnel Details'!$G$38)))</f>
        <v/>
      </c>
      <c r="NC219" s="59">
        <f t="shared" si="582"/>
        <v>0</v>
      </c>
      <c r="ND219" s="53"/>
      <c r="NF219" s="78" t="str">
        <f>IF(NF$9="", "", IF(AND(NOT('Personnel Details'!$N$39=""), $B219&gt;='Personnel Details'!$N$39), 'Personnel Details'!$O$39, IF(AND(NOT('Personnel Details'!$I$39=""), $B219&gt;='Personnel Details'!$I$39), 'Personnel Details'!$J$39, 'Personnel Details'!$E$39)))</f>
        <v/>
      </c>
      <c r="NG219" s="59" t="str">
        <f>IF(NF$9="", "", IF(AND(NOT('Personnel Details'!$N$39=""), $B219&gt;='Personnel Details'!$N$39), IF('Personnel Details'!$P$39="","", 'Personnel Details'!$P$39), IF(AND(NOT('Personnel Details'!$I$39=""), $B219&gt;='Personnel Details'!$I$39), IF('Personnel Details'!$K$39="", "", 'Personnel Details'!$K$39), IF('Personnel Details'!$F$39="", "", 'Personnel Details'!$F$39))))</f>
        <v/>
      </c>
      <c r="NH219" s="79" t="str">
        <f>IF(NF$9="", "", IF(AND(NOT('Personnel Details'!$N$39=""), $B219&gt;='Personnel Details'!$N$39), 'Personnel Details'!$Q$39, IF(AND(NOT('Personnel Details'!$I$39=""), $B219&gt;='Personnel Details'!$I$39), 'Personnel Details'!$L$39, 'Personnel Details'!$G$39)))</f>
        <v/>
      </c>
      <c r="NI219" s="59">
        <f t="shared" si="583"/>
        <v>0</v>
      </c>
      <c r="NJ219" s="53"/>
      <c r="NL219" s="78" t="str">
        <f>IF(NL$9="", "", IF(AND(NOT('Personnel Details'!$N$40=""), $B219&gt;='Personnel Details'!$N$40), 'Personnel Details'!$O$40, IF(AND(NOT('Personnel Details'!$I$40=""), $B219&gt;='Personnel Details'!$I$40), 'Personnel Details'!$J$40, 'Personnel Details'!$E$40)))</f>
        <v/>
      </c>
      <c r="NM219" s="59" t="str">
        <f>IF(NL$9="", "", IF(AND(NOT('Personnel Details'!$N$40=""), $B219&gt;='Personnel Details'!$N$40), IF('Personnel Details'!$P$40="","", 'Personnel Details'!$P$40), IF(AND(NOT('Personnel Details'!$I$40=""), $B219&gt;='Personnel Details'!$I$40), IF('Personnel Details'!$K$40="", "", 'Personnel Details'!$K$40), IF('Personnel Details'!$F$40="", "", 'Personnel Details'!$F$40))))</f>
        <v/>
      </c>
      <c r="NN219" s="79" t="str">
        <f>IF(NL$9="", "", IF(AND(NOT('Personnel Details'!$N$40=""), $B219&gt;='Personnel Details'!$N$40), 'Personnel Details'!$Q$40, IF(AND(NOT('Personnel Details'!$I$40=""), $B219&gt;='Personnel Details'!$I$40), 'Personnel Details'!$L$40, 'Personnel Details'!$G$40)))</f>
        <v/>
      </c>
      <c r="NO219" s="59">
        <f t="shared" si="584"/>
        <v>0</v>
      </c>
      <c r="NP219" s="53"/>
    </row>
    <row r="220" spans="1:380" x14ac:dyDescent="0.25">
      <c r="A220" s="32"/>
      <c r="B220" s="113">
        <f>IFERROR(IF(B219+1&gt;'Personnel Details'!$U$5, "", B219+1), "")</f>
        <v>44040</v>
      </c>
      <c r="C220" s="32"/>
      <c r="D220" s="120"/>
      <c r="E220" s="13" t="str">
        <f t="shared" si="463"/>
        <v/>
      </c>
      <c r="F220" s="13" t="str">
        <f t="shared" si="494"/>
        <v/>
      </c>
      <c r="G220" s="56" t="str">
        <f t="shared" si="585"/>
        <v/>
      </c>
      <c r="H220" s="16" t="str">
        <f t="shared" si="495"/>
        <v/>
      </c>
      <c r="I220" s="32"/>
      <c r="J220" s="120"/>
      <c r="K220" s="62" t="str">
        <f t="shared" si="464"/>
        <v/>
      </c>
      <c r="L220" s="62" t="str">
        <f t="shared" si="496"/>
        <v/>
      </c>
      <c r="M220" s="65" t="str">
        <f t="shared" si="586"/>
        <v/>
      </c>
      <c r="N220" s="68" t="str">
        <f t="shared" si="497"/>
        <v/>
      </c>
      <c r="O220" s="32"/>
      <c r="P220" s="120"/>
      <c r="Q220" s="62" t="str">
        <f t="shared" si="465"/>
        <v/>
      </c>
      <c r="R220" s="62" t="str">
        <f t="shared" si="498"/>
        <v/>
      </c>
      <c r="S220" s="65" t="str">
        <f t="shared" si="587"/>
        <v/>
      </c>
      <c r="T220" s="68" t="str">
        <f t="shared" si="499"/>
        <v/>
      </c>
      <c r="U220" s="32"/>
      <c r="V220" s="120"/>
      <c r="W220" s="62" t="str">
        <f t="shared" si="466"/>
        <v/>
      </c>
      <c r="X220" s="62" t="str">
        <f t="shared" si="500"/>
        <v/>
      </c>
      <c r="Y220" s="65" t="str">
        <f t="shared" si="588"/>
        <v/>
      </c>
      <c r="Z220" s="68" t="str">
        <f t="shared" si="501"/>
        <v/>
      </c>
      <c r="AA220" s="32"/>
      <c r="AB220" s="120"/>
      <c r="AC220" s="62" t="str">
        <f t="shared" si="467"/>
        <v/>
      </c>
      <c r="AD220" s="62" t="str">
        <f t="shared" si="502"/>
        <v/>
      </c>
      <c r="AE220" s="65" t="str">
        <f t="shared" si="589"/>
        <v/>
      </c>
      <c r="AF220" s="68" t="str">
        <f t="shared" si="503"/>
        <v/>
      </c>
      <c r="AG220" s="32"/>
      <c r="AH220" s="120"/>
      <c r="AI220" s="62" t="str">
        <f t="shared" si="468"/>
        <v/>
      </c>
      <c r="AJ220" s="62" t="str">
        <f t="shared" si="504"/>
        <v/>
      </c>
      <c r="AK220" s="65" t="str">
        <f t="shared" si="590"/>
        <v/>
      </c>
      <c r="AL220" s="68" t="str">
        <f t="shared" si="505"/>
        <v/>
      </c>
      <c r="AM220" s="32"/>
      <c r="AN220" s="120"/>
      <c r="AO220" s="62" t="str">
        <f t="shared" si="469"/>
        <v/>
      </c>
      <c r="AP220" s="62" t="str">
        <f t="shared" si="506"/>
        <v/>
      </c>
      <c r="AQ220" s="65" t="str">
        <f t="shared" si="591"/>
        <v/>
      </c>
      <c r="AR220" s="68" t="str">
        <f t="shared" si="507"/>
        <v/>
      </c>
      <c r="AS220" s="32"/>
      <c r="AT220" s="120"/>
      <c r="AU220" s="62" t="str">
        <f t="shared" si="470"/>
        <v/>
      </c>
      <c r="AV220" s="62" t="str">
        <f t="shared" si="508"/>
        <v/>
      </c>
      <c r="AW220" s="65" t="str">
        <f t="shared" si="592"/>
        <v/>
      </c>
      <c r="AX220" s="68" t="str">
        <f t="shared" si="509"/>
        <v/>
      </c>
      <c r="AY220" s="32"/>
      <c r="AZ220" s="120"/>
      <c r="BA220" s="62" t="str">
        <f t="shared" si="471"/>
        <v/>
      </c>
      <c r="BB220" s="62" t="str">
        <f t="shared" si="510"/>
        <v/>
      </c>
      <c r="BC220" s="65" t="str">
        <f t="shared" si="593"/>
        <v/>
      </c>
      <c r="BD220" s="68" t="str">
        <f t="shared" si="511"/>
        <v/>
      </c>
      <c r="BE220" s="32"/>
      <c r="BF220" s="120"/>
      <c r="BG220" s="62" t="str">
        <f t="shared" si="472"/>
        <v/>
      </c>
      <c r="BH220" s="62" t="str">
        <f t="shared" si="512"/>
        <v/>
      </c>
      <c r="BI220" s="65" t="str">
        <f t="shared" si="594"/>
        <v/>
      </c>
      <c r="BJ220" s="68" t="str">
        <f t="shared" si="513"/>
        <v/>
      </c>
      <c r="BK220" s="32"/>
      <c r="BL220" s="120"/>
      <c r="BM220" s="62" t="str">
        <f t="shared" si="473"/>
        <v/>
      </c>
      <c r="BN220" s="62" t="str">
        <f t="shared" si="514"/>
        <v/>
      </c>
      <c r="BO220" s="65" t="str">
        <f t="shared" si="595"/>
        <v/>
      </c>
      <c r="BP220" s="68" t="str">
        <f t="shared" si="515"/>
        <v/>
      </c>
      <c r="BQ220" s="32"/>
      <c r="BR220" s="120"/>
      <c r="BS220" s="62" t="str">
        <f t="shared" si="474"/>
        <v/>
      </c>
      <c r="BT220" s="62" t="str">
        <f t="shared" si="516"/>
        <v/>
      </c>
      <c r="BU220" s="65" t="str">
        <f t="shared" si="596"/>
        <v/>
      </c>
      <c r="BV220" s="68" t="str">
        <f t="shared" si="517"/>
        <v/>
      </c>
      <c r="BW220" s="32"/>
      <c r="BX220" s="120"/>
      <c r="BY220" s="62" t="str">
        <f t="shared" si="475"/>
        <v/>
      </c>
      <c r="BZ220" s="62" t="str">
        <f t="shared" si="518"/>
        <v/>
      </c>
      <c r="CA220" s="65" t="str">
        <f t="shared" si="597"/>
        <v/>
      </c>
      <c r="CB220" s="68" t="str">
        <f t="shared" si="519"/>
        <v/>
      </c>
      <c r="CC220" s="32"/>
      <c r="CD220" s="120"/>
      <c r="CE220" s="62" t="str">
        <f t="shared" si="476"/>
        <v/>
      </c>
      <c r="CF220" s="62" t="str">
        <f t="shared" si="520"/>
        <v/>
      </c>
      <c r="CG220" s="65" t="str">
        <f t="shared" si="598"/>
        <v/>
      </c>
      <c r="CH220" s="68" t="str">
        <f t="shared" si="521"/>
        <v/>
      </c>
      <c r="CI220" s="32"/>
      <c r="CJ220" s="120"/>
      <c r="CK220" s="62" t="str">
        <f t="shared" si="477"/>
        <v/>
      </c>
      <c r="CL220" s="62" t="str">
        <f t="shared" si="522"/>
        <v/>
      </c>
      <c r="CM220" s="65" t="str">
        <f t="shared" si="599"/>
        <v/>
      </c>
      <c r="CN220" s="68" t="str">
        <f t="shared" si="523"/>
        <v/>
      </c>
      <c r="CO220" s="32"/>
      <c r="CP220" s="120"/>
      <c r="CQ220" s="62" t="str">
        <f t="shared" si="478"/>
        <v/>
      </c>
      <c r="CR220" s="62" t="str">
        <f t="shared" si="524"/>
        <v/>
      </c>
      <c r="CS220" s="65" t="str">
        <f t="shared" si="600"/>
        <v/>
      </c>
      <c r="CT220" s="68" t="str">
        <f t="shared" si="525"/>
        <v/>
      </c>
      <c r="CU220" s="32"/>
      <c r="CV220" s="120"/>
      <c r="CW220" s="62" t="str">
        <f t="shared" si="479"/>
        <v/>
      </c>
      <c r="CX220" s="62" t="str">
        <f t="shared" si="526"/>
        <v/>
      </c>
      <c r="CY220" s="65" t="str">
        <f t="shared" si="601"/>
        <v/>
      </c>
      <c r="CZ220" s="68" t="str">
        <f t="shared" si="527"/>
        <v/>
      </c>
      <c r="DA220" s="32"/>
      <c r="DB220" s="120"/>
      <c r="DC220" s="62" t="str">
        <f t="shared" si="480"/>
        <v/>
      </c>
      <c r="DD220" s="62" t="str">
        <f t="shared" si="528"/>
        <v/>
      </c>
      <c r="DE220" s="65" t="str">
        <f t="shared" si="602"/>
        <v/>
      </c>
      <c r="DF220" s="68" t="str">
        <f t="shared" si="529"/>
        <v/>
      </c>
      <c r="DG220" s="32"/>
      <c r="DH220" s="120"/>
      <c r="DI220" s="62" t="str">
        <f t="shared" si="481"/>
        <v/>
      </c>
      <c r="DJ220" s="62" t="str">
        <f t="shared" si="530"/>
        <v/>
      </c>
      <c r="DK220" s="65" t="str">
        <f t="shared" si="603"/>
        <v/>
      </c>
      <c r="DL220" s="68" t="str">
        <f t="shared" si="531"/>
        <v/>
      </c>
      <c r="DM220" s="32"/>
      <c r="DN220" s="120"/>
      <c r="DO220" s="62" t="str">
        <f t="shared" si="482"/>
        <v/>
      </c>
      <c r="DP220" s="62" t="str">
        <f t="shared" si="532"/>
        <v/>
      </c>
      <c r="DQ220" s="65" t="str">
        <f t="shared" si="604"/>
        <v/>
      </c>
      <c r="DR220" s="68" t="str">
        <f t="shared" si="533"/>
        <v/>
      </c>
      <c r="DS220" s="32"/>
      <c r="DT220" s="120"/>
      <c r="DU220" s="62" t="str">
        <f t="shared" si="483"/>
        <v/>
      </c>
      <c r="DV220" s="62" t="str">
        <f t="shared" si="534"/>
        <v/>
      </c>
      <c r="DW220" s="65" t="str">
        <f t="shared" si="605"/>
        <v/>
      </c>
      <c r="DX220" s="68" t="str">
        <f t="shared" si="535"/>
        <v/>
      </c>
      <c r="DY220" s="32"/>
      <c r="DZ220" s="120"/>
      <c r="EA220" s="62" t="str">
        <f t="shared" si="484"/>
        <v/>
      </c>
      <c r="EB220" s="62" t="str">
        <f t="shared" si="536"/>
        <v/>
      </c>
      <c r="EC220" s="65" t="str">
        <f t="shared" si="606"/>
        <v/>
      </c>
      <c r="ED220" s="68" t="str">
        <f t="shared" si="537"/>
        <v/>
      </c>
      <c r="EE220" s="32"/>
      <c r="EF220" s="120"/>
      <c r="EG220" s="62" t="str">
        <f t="shared" si="485"/>
        <v/>
      </c>
      <c r="EH220" s="62" t="str">
        <f t="shared" si="538"/>
        <v/>
      </c>
      <c r="EI220" s="65" t="str">
        <f t="shared" si="607"/>
        <v/>
      </c>
      <c r="EJ220" s="68" t="str">
        <f t="shared" si="539"/>
        <v/>
      </c>
      <c r="EK220" s="32"/>
      <c r="EL220" s="120"/>
      <c r="EM220" s="62" t="str">
        <f t="shared" si="486"/>
        <v/>
      </c>
      <c r="EN220" s="62" t="str">
        <f t="shared" si="540"/>
        <v/>
      </c>
      <c r="EO220" s="65" t="str">
        <f t="shared" si="608"/>
        <v/>
      </c>
      <c r="EP220" s="68" t="str">
        <f t="shared" si="541"/>
        <v/>
      </c>
      <c r="EQ220" s="32"/>
      <c r="ER220" s="120"/>
      <c r="ES220" s="62" t="str">
        <f t="shared" si="487"/>
        <v/>
      </c>
      <c r="ET220" s="62" t="str">
        <f t="shared" si="542"/>
        <v/>
      </c>
      <c r="EU220" s="65" t="str">
        <f t="shared" si="609"/>
        <v/>
      </c>
      <c r="EV220" s="68" t="str">
        <f t="shared" si="543"/>
        <v/>
      </c>
      <c r="EW220" s="32"/>
      <c r="EX220" s="120"/>
      <c r="EY220" s="62" t="str">
        <f t="shared" si="488"/>
        <v/>
      </c>
      <c r="EZ220" s="62" t="str">
        <f t="shared" si="544"/>
        <v/>
      </c>
      <c r="FA220" s="65" t="str">
        <f t="shared" si="610"/>
        <v/>
      </c>
      <c r="FB220" s="68" t="str">
        <f t="shared" si="545"/>
        <v/>
      </c>
      <c r="FC220" s="32"/>
      <c r="FD220" s="120"/>
      <c r="FE220" s="62" t="str">
        <f t="shared" si="489"/>
        <v/>
      </c>
      <c r="FF220" s="62" t="str">
        <f t="shared" si="546"/>
        <v/>
      </c>
      <c r="FG220" s="65" t="str">
        <f t="shared" si="611"/>
        <v/>
      </c>
      <c r="FH220" s="68" t="str">
        <f t="shared" si="547"/>
        <v/>
      </c>
      <c r="FI220" s="32"/>
      <c r="FJ220" s="120"/>
      <c r="FK220" s="62" t="str">
        <f t="shared" si="490"/>
        <v/>
      </c>
      <c r="FL220" s="62" t="str">
        <f t="shared" si="548"/>
        <v/>
      </c>
      <c r="FM220" s="65" t="str">
        <f t="shared" si="612"/>
        <v/>
      </c>
      <c r="FN220" s="68" t="str">
        <f t="shared" si="549"/>
        <v/>
      </c>
      <c r="FO220" s="32"/>
      <c r="FP220" s="120"/>
      <c r="FQ220" s="62" t="str">
        <f t="shared" si="491"/>
        <v/>
      </c>
      <c r="FR220" s="62" t="str">
        <f t="shared" si="550"/>
        <v/>
      </c>
      <c r="FS220" s="65" t="str">
        <f t="shared" si="613"/>
        <v/>
      </c>
      <c r="FT220" s="68" t="str">
        <f t="shared" si="551"/>
        <v/>
      </c>
      <c r="FU220" s="32"/>
      <c r="FV220" s="120"/>
      <c r="FW220" s="62" t="str">
        <f t="shared" si="492"/>
        <v/>
      </c>
      <c r="FX220" s="62" t="str">
        <f t="shared" si="552"/>
        <v/>
      </c>
      <c r="FY220" s="65" t="str">
        <f t="shared" si="614"/>
        <v/>
      </c>
      <c r="FZ220" s="68" t="str">
        <f t="shared" si="553"/>
        <v/>
      </c>
      <c r="GA220" s="32"/>
      <c r="GC220" s="7" t="str">
        <f t="shared" si="554"/>
        <v>Jul 2020</v>
      </c>
      <c r="GD220" s="7" t="str">
        <f t="shared" ca="1" si="493"/>
        <v/>
      </c>
      <c r="GT220" s="71">
        <f>IF(GT$9="", "", IF(AND(NOT('Personnel Details'!$N$11=""), $B220&gt;='Personnel Details'!$N$11), 'Personnel Details'!$O$11, IF(AND(NOT('Personnel Details'!$I$11=""), $B220&gt;='Personnel Details'!$I$11), 'Personnel Details'!$J$11, 'Personnel Details'!$E$11)))</f>
        <v>0.8</v>
      </c>
      <c r="GU220" s="59" t="str">
        <f>IF(GT$9="", "", IF(AND(NOT('Personnel Details'!$N$11=""), $B220&gt;='Personnel Details'!$N$11), IF('Personnel Details'!$P$11="","", 'Personnel Details'!$P$11), IF(AND(NOT('Personnel Details'!$I$11=""), $B220&gt;='Personnel Details'!$I$11), IF('Personnel Details'!$K$11="", "", 'Personnel Details'!$K$11), IF('Personnel Details'!$F$11="", "", 'Personnel Details'!$F$11))))</f>
        <v/>
      </c>
      <c r="GV220" s="74">
        <f>IF(GT$9="", "", IF(AND(NOT('Personnel Details'!$N$11=""), $B220&gt;='Personnel Details'!$N$11), 'Personnel Details'!$Q$11, IF(AND(NOT('Personnel Details'!$I$11=""), $B220&gt;='Personnel Details'!$I$11), 'Personnel Details'!$L$11, 'Personnel Details'!$G$11)))</f>
        <v>0</v>
      </c>
      <c r="GW220" s="59">
        <f t="shared" si="555"/>
        <v>0</v>
      </c>
      <c r="GX220" s="53"/>
      <c r="GZ220" s="78">
        <f>IF(GZ$9="", "", IF(AND(NOT('Personnel Details'!$N$12=""), $B220&gt;='Personnel Details'!$N$12), 'Personnel Details'!$O$12, IF(AND(NOT('Personnel Details'!$I$12=""), $B220&gt;='Personnel Details'!$I$12), 'Personnel Details'!$J$12, 'Personnel Details'!$E$12)))</f>
        <v>0.8</v>
      </c>
      <c r="HA220" s="59" t="str">
        <f>IF(GZ$9="", "", IF(AND(NOT('Personnel Details'!$N$12=""), $B220&gt;='Personnel Details'!$N$12), IF('Personnel Details'!$P$12="","", 'Personnel Details'!$P$12), IF(AND(NOT('Personnel Details'!$I$12=""), $B220&gt;='Personnel Details'!$I$12), IF('Personnel Details'!$K$12="", "", 'Personnel Details'!$K$12), IF('Personnel Details'!$F$12="", "", 'Personnel Details'!$F$12))))</f>
        <v/>
      </c>
      <c r="HB220" s="79">
        <f>IF(GZ$9="", "", IF(AND(NOT('Personnel Details'!$N$12=""), $B220&gt;='Personnel Details'!$N$12), 'Personnel Details'!$Q$12, IF(AND(NOT('Personnel Details'!$I$12=""), $B220&gt;='Personnel Details'!$I$12), 'Personnel Details'!$L$12, 'Personnel Details'!$G$12)))</f>
        <v>0</v>
      </c>
      <c r="HC220" s="59">
        <f t="shared" si="556"/>
        <v>0</v>
      </c>
      <c r="HD220" s="53"/>
      <c r="HF220" s="78">
        <f>IF(HF$9="", "", IF(AND(NOT('Personnel Details'!$N$13=""), $B220&gt;='Personnel Details'!$N$13), 'Personnel Details'!$O$13, IF(AND(NOT('Personnel Details'!$I$13=""), $B220&gt;='Personnel Details'!$I$13), 'Personnel Details'!$J$13, 'Personnel Details'!$E$13)))</f>
        <v>0.8</v>
      </c>
      <c r="HG220" s="59" t="str">
        <f>IF(HF$9="", "", IF(AND(NOT('Personnel Details'!$N$13=""), $B220&gt;='Personnel Details'!$N$13), IF('Personnel Details'!$P$13="","", 'Personnel Details'!$P$13), IF(AND(NOT('Personnel Details'!$I$13=""), $B220&gt;='Personnel Details'!$I$13), IF('Personnel Details'!$K$13="", "", 'Personnel Details'!$K$13), IF('Personnel Details'!$F$13="", "", 'Personnel Details'!$F$13))))</f>
        <v/>
      </c>
      <c r="HH220" s="79">
        <f>IF(HF$9="", "", IF(AND(NOT('Personnel Details'!$N$13=""), $B220&gt;='Personnel Details'!$N$13), 'Personnel Details'!$Q$13, IF(AND(NOT('Personnel Details'!$I$13=""), $B220&gt;='Personnel Details'!$I$13), 'Personnel Details'!$L$13, 'Personnel Details'!$G$13)))</f>
        <v>0</v>
      </c>
      <c r="HI220" s="59">
        <f t="shared" si="557"/>
        <v>0</v>
      </c>
      <c r="HJ220" s="53"/>
      <c r="HL220" s="78">
        <f>IF(HL$9="", "", IF(AND(NOT('Personnel Details'!$N$14=""), $B220&gt;='Personnel Details'!$N$14), 'Personnel Details'!$O$14, IF(AND(NOT('Personnel Details'!$I$14=""), $B220&gt;='Personnel Details'!$I$14), 'Personnel Details'!$J$14, 'Personnel Details'!$E$14)))</f>
        <v>0.8</v>
      </c>
      <c r="HM220" s="59">
        <f>IF(HL$9="", "", IF(AND(NOT('Personnel Details'!$N$14=""), $B220&gt;='Personnel Details'!$N$14), IF('Personnel Details'!$P$14="","", 'Personnel Details'!$P$14), IF(AND(NOT('Personnel Details'!$I$14=""), $B220&gt;='Personnel Details'!$I$14), IF('Personnel Details'!$K$14="", "", 'Personnel Details'!$K$14), IF('Personnel Details'!$F$14="", "", 'Personnel Details'!$F$14))))</f>
        <v>2000</v>
      </c>
      <c r="HN220" s="79">
        <f>IF(HL$9="", "", IF(AND(NOT('Personnel Details'!$N$14=""), $B220&gt;='Personnel Details'!$N$14), 'Personnel Details'!$Q$14, IF(AND(NOT('Personnel Details'!$I$14=""), $B220&gt;='Personnel Details'!$I$14), 'Personnel Details'!$L$14, 'Personnel Details'!$G$14)))</f>
        <v>0.85</v>
      </c>
      <c r="HO220" s="59">
        <f t="shared" si="558"/>
        <v>0</v>
      </c>
      <c r="HP220" s="53"/>
      <c r="HR220" s="78" t="str">
        <f>IF(HR$9="", "", IF(AND(NOT('Personnel Details'!$N$15=""), $B220&gt;='Personnel Details'!$N$15), 'Personnel Details'!$O$15, IF(AND(NOT('Personnel Details'!$I$15=""), $B220&gt;='Personnel Details'!$I$15), 'Personnel Details'!$J$15, 'Personnel Details'!$E$15)))</f>
        <v/>
      </c>
      <c r="HS220" s="59" t="str">
        <f>IF(HR$9="", "", IF(AND(NOT('Personnel Details'!$N$15=""), $B220&gt;='Personnel Details'!$N$15), IF('Personnel Details'!$P$15="","", 'Personnel Details'!$P$15), IF(AND(NOT('Personnel Details'!$I$15=""), $B220&gt;='Personnel Details'!$I$15), IF('Personnel Details'!$K$15="", "", 'Personnel Details'!$K$15), IF('Personnel Details'!$F$15="", "", 'Personnel Details'!$F$15))))</f>
        <v/>
      </c>
      <c r="HT220" s="79" t="str">
        <f>IF(HR$9="", "", IF(AND(NOT('Personnel Details'!$N$15=""), $B220&gt;='Personnel Details'!$N$15), 'Personnel Details'!$Q$15, IF(AND(NOT('Personnel Details'!$I$15=""), $B220&gt;='Personnel Details'!$I$15), 'Personnel Details'!$L$15, 'Personnel Details'!$G$15)))</f>
        <v/>
      </c>
      <c r="HU220" s="59">
        <f t="shared" si="559"/>
        <v>0</v>
      </c>
      <c r="HV220" s="53"/>
      <c r="HX220" s="78" t="str">
        <f>IF(HX$9="", "", IF(AND(NOT('Personnel Details'!$N$16=""), $B220&gt;='Personnel Details'!$N$16), 'Personnel Details'!$O$16, IF(AND(NOT('Personnel Details'!$I$16=""), $B220&gt;='Personnel Details'!$I$16), 'Personnel Details'!$J$16, 'Personnel Details'!$E$16)))</f>
        <v/>
      </c>
      <c r="HY220" s="59" t="str">
        <f>IF(HX$9="", "", IF(AND(NOT('Personnel Details'!$N$16=""), $B220&gt;='Personnel Details'!$N$16), IF('Personnel Details'!$P$16="","", 'Personnel Details'!$P$16), IF(AND(NOT('Personnel Details'!$I$16=""), $B220&gt;='Personnel Details'!$I$16), IF('Personnel Details'!$K$16="", "", 'Personnel Details'!$K$16), IF('Personnel Details'!$F$16="", "", 'Personnel Details'!$F$16))))</f>
        <v/>
      </c>
      <c r="HZ220" s="79" t="str">
        <f>IF(HX$9="", "", IF(AND(NOT('Personnel Details'!$N$16=""), $B220&gt;='Personnel Details'!$N$16), 'Personnel Details'!$Q$16, IF(AND(NOT('Personnel Details'!$I$16=""), $B220&gt;='Personnel Details'!$I$16), 'Personnel Details'!$L$16, 'Personnel Details'!$G$16)))</f>
        <v/>
      </c>
      <c r="IA220" s="59">
        <f t="shared" si="560"/>
        <v>0</v>
      </c>
      <c r="IB220" s="53"/>
      <c r="ID220" s="78" t="str">
        <f>IF(ID$9="", "", IF(AND(NOT('Personnel Details'!$N$17=""), $B220&gt;='Personnel Details'!$N$17), 'Personnel Details'!$O$17, IF(AND(NOT('Personnel Details'!$I$17=""), $B220&gt;='Personnel Details'!$I$17), 'Personnel Details'!$J$17, 'Personnel Details'!$E$17)))</f>
        <v/>
      </c>
      <c r="IE220" s="59" t="str">
        <f>IF(ID$9="", "", IF(AND(NOT('Personnel Details'!$N$17=""), $B220&gt;='Personnel Details'!$N$17), IF('Personnel Details'!$P$17="","", 'Personnel Details'!$P$17), IF(AND(NOT('Personnel Details'!$I$17=""), $B220&gt;='Personnel Details'!$I$17), IF('Personnel Details'!$K$17="", "", 'Personnel Details'!$K$17), IF('Personnel Details'!$F$17="", "", 'Personnel Details'!$F$17))))</f>
        <v/>
      </c>
      <c r="IF220" s="79" t="str">
        <f>IF(ID$9="", "", IF(AND(NOT('Personnel Details'!$N$17=""), $B220&gt;='Personnel Details'!$N$17), 'Personnel Details'!$Q$17, IF(AND(NOT('Personnel Details'!$I$17=""), $B220&gt;='Personnel Details'!$I$17), 'Personnel Details'!$L$17, 'Personnel Details'!$G$17)))</f>
        <v/>
      </c>
      <c r="IG220" s="59">
        <f t="shared" si="561"/>
        <v>0</v>
      </c>
      <c r="IH220" s="53"/>
      <c r="IJ220" s="78" t="str">
        <f>IF(IJ$9="", "", IF(AND(NOT('Personnel Details'!$N$18=""), $B220&gt;='Personnel Details'!$N$18), 'Personnel Details'!$O$18, IF(AND(NOT('Personnel Details'!$I$18=""), $B220&gt;='Personnel Details'!$I$18), 'Personnel Details'!$J$18, 'Personnel Details'!$E$18)))</f>
        <v/>
      </c>
      <c r="IK220" s="59" t="str">
        <f>IF(IJ$9="", "", IF(AND(NOT('Personnel Details'!$N$18=""), $B220&gt;='Personnel Details'!$N$18), IF('Personnel Details'!$P$18="","", 'Personnel Details'!$P$18), IF(AND(NOT('Personnel Details'!$I$18=""), $B220&gt;='Personnel Details'!$I$18), IF('Personnel Details'!$K$18="", "", 'Personnel Details'!$K$18), IF('Personnel Details'!$F$18="", "", 'Personnel Details'!$F$18))))</f>
        <v/>
      </c>
      <c r="IL220" s="79" t="str">
        <f>IF(IJ$9="", "", IF(AND(NOT('Personnel Details'!$N$18=""), $B220&gt;='Personnel Details'!$N$18), 'Personnel Details'!$Q$18, IF(AND(NOT('Personnel Details'!$I$18=""), $B220&gt;='Personnel Details'!$I$18), 'Personnel Details'!$L$18, 'Personnel Details'!$G$18)))</f>
        <v/>
      </c>
      <c r="IM220" s="59">
        <f t="shared" si="562"/>
        <v>0</v>
      </c>
      <c r="IN220" s="53"/>
      <c r="IP220" s="78" t="str">
        <f>IF(IP$9="", "", IF(AND(NOT('Personnel Details'!$N$19=""), $B220&gt;='Personnel Details'!$N$19), 'Personnel Details'!$O$19, IF(AND(NOT('Personnel Details'!$I$19=""), $B220&gt;='Personnel Details'!$I$19), 'Personnel Details'!$J$19, 'Personnel Details'!$E$19)))</f>
        <v/>
      </c>
      <c r="IQ220" s="59" t="str">
        <f>IF(IP$9="", "", IF(AND(NOT('Personnel Details'!$N$19=""), $B220&gt;='Personnel Details'!$N$19), IF('Personnel Details'!$P$19="","", 'Personnel Details'!$P$19), IF(AND(NOT('Personnel Details'!$I$19=""), $B220&gt;='Personnel Details'!$I$19), IF('Personnel Details'!$K$19="", "", 'Personnel Details'!$K$19), IF('Personnel Details'!$F$19="", "", 'Personnel Details'!$F$19))))</f>
        <v/>
      </c>
      <c r="IR220" s="79" t="str">
        <f>IF(IP$9="", "", IF(AND(NOT('Personnel Details'!$N$19=""), $B220&gt;='Personnel Details'!$N$19), 'Personnel Details'!$Q$19, IF(AND(NOT('Personnel Details'!$I$19=""), $B220&gt;='Personnel Details'!$I$19), 'Personnel Details'!$L$19, 'Personnel Details'!$G$19)))</f>
        <v/>
      </c>
      <c r="IS220" s="59">
        <f t="shared" si="563"/>
        <v>0</v>
      </c>
      <c r="IT220" s="53"/>
      <c r="IV220" s="78" t="str">
        <f>IF(IV$9="", "", IF(AND(NOT('Personnel Details'!$N$20=""), $B220&gt;='Personnel Details'!$N$20), 'Personnel Details'!$O$20, IF(AND(NOT('Personnel Details'!$I$20=""), $B220&gt;='Personnel Details'!$I$20), 'Personnel Details'!$J$20, 'Personnel Details'!$E$20)))</f>
        <v/>
      </c>
      <c r="IW220" s="59" t="str">
        <f>IF(IV$9="", "", IF(AND(NOT('Personnel Details'!$N$20=""), $B220&gt;='Personnel Details'!$N$20), IF('Personnel Details'!$P$20="","", 'Personnel Details'!$P$20), IF(AND(NOT('Personnel Details'!$I$20=""), $B220&gt;='Personnel Details'!$I$20), IF('Personnel Details'!$K$20="", "", 'Personnel Details'!$K$20), IF('Personnel Details'!$F$20="", "", 'Personnel Details'!$F$20))))</f>
        <v/>
      </c>
      <c r="IX220" s="79" t="str">
        <f>IF(IV$9="", "", IF(AND(NOT('Personnel Details'!$N$20=""), $B220&gt;='Personnel Details'!$N$20), 'Personnel Details'!$Q$20, IF(AND(NOT('Personnel Details'!$I$20=""), $B220&gt;='Personnel Details'!$I$20), 'Personnel Details'!$L$20, 'Personnel Details'!$G$20)))</f>
        <v/>
      </c>
      <c r="IY220" s="59">
        <f t="shared" si="564"/>
        <v>0</v>
      </c>
      <c r="IZ220" s="53"/>
      <c r="JB220" s="78" t="str">
        <f>IF(JB$9="", "", IF(AND(NOT('Personnel Details'!$N$21=""), $B220&gt;='Personnel Details'!$N$21), 'Personnel Details'!$O$21, IF(AND(NOT('Personnel Details'!$I$21=""), $B220&gt;='Personnel Details'!$I$21), 'Personnel Details'!$J$21, 'Personnel Details'!$E$21)))</f>
        <v/>
      </c>
      <c r="JC220" s="59" t="str">
        <f>IF(JB$9="", "", IF(AND(NOT('Personnel Details'!$N$21=""), $B220&gt;='Personnel Details'!$N$21), IF('Personnel Details'!$P$21="","", 'Personnel Details'!$P$21), IF(AND(NOT('Personnel Details'!$I$21=""), $B220&gt;='Personnel Details'!$I$21), IF('Personnel Details'!$K$21="", "", 'Personnel Details'!$K$21), IF('Personnel Details'!$F$21="", "", 'Personnel Details'!$F$21))))</f>
        <v/>
      </c>
      <c r="JD220" s="79" t="str">
        <f>IF(JB$9="", "", IF(AND(NOT('Personnel Details'!$N$21=""), $B220&gt;='Personnel Details'!$N$21), 'Personnel Details'!$Q$21, IF(AND(NOT('Personnel Details'!$I$21=""), $B220&gt;='Personnel Details'!$I$21), 'Personnel Details'!$L$21, 'Personnel Details'!$G$21)))</f>
        <v/>
      </c>
      <c r="JE220" s="59">
        <f t="shared" si="565"/>
        <v>0</v>
      </c>
      <c r="JF220" s="53"/>
      <c r="JH220" s="78" t="str">
        <f>IF(JH$9="", "", IF(AND(NOT('Personnel Details'!$N$22=""), $B220&gt;='Personnel Details'!$N$22), 'Personnel Details'!$O$22, IF(AND(NOT('Personnel Details'!$I$22=""), $B220&gt;='Personnel Details'!$I$22), 'Personnel Details'!$J$22, 'Personnel Details'!$E$22)))</f>
        <v/>
      </c>
      <c r="JI220" s="59" t="str">
        <f>IF(JH$9="", "", IF(AND(NOT('Personnel Details'!$N$22=""), $B220&gt;='Personnel Details'!$N$22), IF('Personnel Details'!$P$22="","", 'Personnel Details'!$P$22), IF(AND(NOT('Personnel Details'!$I$22=""), $B220&gt;='Personnel Details'!$I$22), IF('Personnel Details'!$K$22="", "", 'Personnel Details'!$K$22), IF('Personnel Details'!$F$22="", "", 'Personnel Details'!$F$22))))</f>
        <v/>
      </c>
      <c r="JJ220" s="79" t="str">
        <f>IF(JH$9="", "", IF(AND(NOT('Personnel Details'!$N$22=""), $B220&gt;='Personnel Details'!$N$22), 'Personnel Details'!$Q$22, IF(AND(NOT('Personnel Details'!$I$22=""), $B220&gt;='Personnel Details'!$I$22), 'Personnel Details'!$L$22, 'Personnel Details'!$G$22)))</f>
        <v/>
      </c>
      <c r="JK220" s="59">
        <f t="shared" si="566"/>
        <v>0</v>
      </c>
      <c r="JL220" s="53"/>
      <c r="JN220" s="78" t="str">
        <f>IF(JN$9="", "", IF(AND(NOT('Personnel Details'!$N$23=""), $B220&gt;='Personnel Details'!$N$23), 'Personnel Details'!$O$23, IF(AND(NOT('Personnel Details'!$I$23=""), $B220&gt;='Personnel Details'!$I$23), 'Personnel Details'!$J$23, 'Personnel Details'!$E$23)))</f>
        <v/>
      </c>
      <c r="JO220" s="59" t="str">
        <f>IF(JN$9="", "", IF(AND(NOT('Personnel Details'!$N$23=""), $B220&gt;='Personnel Details'!$N$23), IF('Personnel Details'!$P$23="","", 'Personnel Details'!$P$23), IF(AND(NOT('Personnel Details'!$I$23=""), $B220&gt;='Personnel Details'!$I$23), IF('Personnel Details'!$K$23="", "", 'Personnel Details'!$K$23), IF('Personnel Details'!$F$23="", "", 'Personnel Details'!$F$23))))</f>
        <v/>
      </c>
      <c r="JP220" s="79" t="str">
        <f>IF(JN$9="", "", IF(AND(NOT('Personnel Details'!$N$23=""), $B220&gt;='Personnel Details'!$N$23), 'Personnel Details'!$Q$23, IF(AND(NOT('Personnel Details'!$I$23=""), $B220&gt;='Personnel Details'!$I$23), 'Personnel Details'!$L$23, 'Personnel Details'!$G$23)))</f>
        <v/>
      </c>
      <c r="JQ220" s="59">
        <f t="shared" si="567"/>
        <v>0</v>
      </c>
      <c r="JR220" s="53"/>
      <c r="JT220" s="78" t="str">
        <f>IF(JT$9="", "", IF(AND(NOT('Personnel Details'!$N$24=""), $B220&gt;='Personnel Details'!$N$24), 'Personnel Details'!$O$24, IF(AND(NOT('Personnel Details'!$I$24=""), $B220&gt;='Personnel Details'!$I$24), 'Personnel Details'!$J$24, 'Personnel Details'!$E$24)))</f>
        <v/>
      </c>
      <c r="JU220" s="59" t="str">
        <f>IF(JT$9="", "", IF(AND(NOT('Personnel Details'!$N$24=""), $B220&gt;='Personnel Details'!$N$24), IF('Personnel Details'!$P$24="","", 'Personnel Details'!$P$24), IF(AND(NOT('Personnel Details'!$I$24=""), $B220&gt;='Personnel Details'!$I$24), IF('Personnel Details'!$K$24="", "", 'Personnel Details'!$K$24), IF('Personnel Details'!$F$24="", "", 'Personnel Details'!$F$24))))</f>
        <v/>
      </c>
      <c r="JV220" s="79" t="str">
        <f>IF(JT$9="", "", IF(AND(NOT('Personnel Details'!$N$24=""), $B220&gt;='Personnel Details'!$N$24), 'Personnel Details'!$Q$24, IF(AND(NOT('Personnel Details'!$I$24=""), $B220&gt;='Personnel Details'!$I$24), 'Personnel Details'!$L$24, 'Personnel Details'!$G$24)))</f>
        <v/>
      </c>
      <c r="JW220" s="59">
        <f t="shared" si="568"/>
        <v>0</v>
      </c>
      <c r="JX220" s="53"/>
      <c r="JZ220" s="78" t="str">
        <f>IF(JZ$9="", "", IF(AND(NOT('Personnel Details'!$N$25=""), $B220&gt;='Personnel Details'!$N$25), 'Personnel Details'!$O$25, IF(AND(NOT('Personnel Details'!$I$25=""), $B220&gt;='Personnel Details'!$I$25), 'Personnel Details'!$J$25, 'Personnel Details'!$E$25)))</f>
        <v/>
      </c>
      <c r="KA220" s="59" t="str">
        <f>IF(JZ$9="", "", IF(AND(NOT('Personnel Details'!$N$25=""), $B220&gt;='Personnel Details'!$N$25), IF('Personnel Details'!$P$25="","", 'Personnel Details'!$P$25), IF(AND(NOT('Personnel Details'!$I$25=""), $B220&gt;='Personnel Details'!$I$25), IF('Personnel Details'!$K$25="", "", 'Personnel Details'!$K$25), IF('Personnel Details'!$F$25="", "", 'Personnel Details'!$F$25))))</f>
        <v/>
      </c>
      <c r="KB220" s="79" t="str">
        <f>IF(JZ$9="", "", IF(AND(NOT('Personnel Details'!$N$25=""), $B220&gt;='Personnel Details'!$N$25), 'Personnel Details'!$Q$25, IF(AND(NOT('Personnel Details'!$I$25=""), $B220&gt;='Personnel Details'!$I$25), 'Personnel Details'!$L$25, 'Personnel Details'!$G$25)))</f>
        <v/>
      </c>
      <c r="KC220" s="59">
        <f t="shared" si="569"/>
        <v>0</v>
      </c>
      <c r="KD220" s="53"/>
      <c r="KF220" s="78" t="str">
        <f>IF(KF$9="", "", IF(AND(NOT('Personnel Details'!$N$26=""), $B220&gt;='Personnel Details'!$N$26), 'Personnel Details'!$O$26, IF(AND(NOT('Personnel Details'!$I$26=""), $B220&gt;='Personnel Details'!$I$26), 'Personnel Details'!$J$26, 'Personnel Details'!$E$26)))</f>
        <v/>
      </c>
      <c r="KG220" s="59" t="str">
        <f>IF(KF$9="", "", IF(AND(NOT('Personnel Details'!$N$26=""), $B220&gt;='Personnel Details'!$N$26), IF('Personnel Details'!$P$26="","", 'Personnel Details'!$P$26), IF(AND(NOT('Personnel Details'!$I$26=""), $B220&gt;='Personnel Details'!$I$26), IF('Personnel Details'!$K$26="", "", 'Personnel Details'!$K$26), IF('Personnel Details'!$F$26="", "", 'Personnel Details'!$F$26))))</f>
        <v/>
      </c>
      <c r="KH220" s="79" t="str">
        <f>IF(KF$9="", "", IF(AND(NOT('Personnel Details'!$N$26=""), $B220&gt;='Personnel Details'!$N$26), 'Personnel Details'!$Q$26, IF(AND(NOT('Personnel Details'!$I$26=""), $B220&gt;='Personnel Details'!$I$26), 'Personnel Details'!$L$26, 'Personnel Details'!$G$26)))</f>
        <v/>
      </c>
      <c r="KI220" s="59">
        <f t="shared" si="570"/>
        <v>0</v>
      </c>
      <c r="KJ220" s="53"/>
      <c r="KL220" s="78" t="str">
        <f>IF(KL$9="", "", IF(AND(NOT('Personnel Details'!$N$27=""), $B220&gt;='Personnel Details'!$N$27), 'Personnel Details'!$O$27, IF(AND(NOT('Personnel Details'!$I$27=""), $B220&gt;='Personnel Details'!$I$27), 'Personnel Details'!$J$27, 'Personnel Details'!$E$27)))</f>
        <v/>
      </c>
      <c r="KM220" s="59" t="str">
        <f>IF(KL$9="", "", IF(AND(NOT('Personnel Details'!$N$27=""), $B220&gt;='Personnel Details'!$N$27), IF('Personnel Details'!$P$27="","", 'Personnel Details'!$P$27), IF(AND(NOT('Personnel Details'!$I$27=""), $B220&gt;='Personnel Details'!$I$27), IF('Personnel Details'!$K$27="", "", 'Personnel Details'!$K$27), IF('Personnel Details'!$F$27="", "", 'Personnel Details'!$F$27))))</f>
        <v/>
      </c>
      <c r="KN220" s="79" t="str">
        <f>IF(KL$9="", "", IF(AND(NOT('Personnel Details'!$N$27=""), $B220&gt;='Personnel Details'!$N$27), 'Personnel Details'!$Q$27, IF(AND(NOT('Personnel Details'!$I$27=""), $B220&gt;='Personnel Details'!$I$27), 'Personnel Details'!$L$27, 'Personnel Details'!$G$27)))</f>
        <v/>
      </c>
      <c r="KO220" s="59">
        <f t="shared" si="571"/>
        <v>0</v>
      </c>
      <c r="KP220" s="53"/>
      <c r="KR220" s="78" t="str">
        <f>IF(KR$9="", "", IF(AND(NOT('Personnel Details'!$N$28=""), $B220&gt;='Personnel Details'!$N$28), 'Personnel Details'!$O$28, IF(AND(NOT('Personnel Details'!$I$28=""), $B220&gt;='Personnel Details'!$I$28), 'Personnel Details'!$J$28, 'Personnel Details'!$E$28)))</f>
        <v/>
      </c>
      <c r="KS220" s="59" t="str">
        <f>IF(KR$9="", "", IF(AND(NOT('Personnel Details'!$N$28=""), $B220&gt;='Personnel Details'!$N$28), IF('Personnel Details'!$P$28="","", 'Personnel Details'!$P$28), IF(AND(NOT('Personnel Details'!$I$28=""), $B220&gt;='Personnel Details'!$I$28), IF('Personnel Details'!$K$28="", "", 'Personnel Details'!$K$28), IF('Personnel Details'!$F$28="", "", 'Personnel Details'!$F$28))))</f>
        <v/>
      </c>
      <c r="KT220" s="79" t="str">
        <f>IF(KR$9="", "", IF(AND(NOT('Personnel Details'!$N$28=""), $B220&gt;='Personnel Details'!$N$28), 'Personnel Details'!$Q$28, IF(AND(NOT('Personnel Details'!$I$28=""), $B220&gt;='Personnel Details'!$I$28), 'Personnel Details'!$L$28, 'Personnel Details'!$G$28)))</f>
        <v/>
      </c>
      <c r="KU220" s="59">
        <f t="shared" si="572"/>
        <v>0</v>
      </c>
      <c r="KV220" s="53"/>
      <c r="KX220" s="78" t="str">
        <f>IF(KX$9="", "", IF(AND(NOT('Personnel Details'!$N$29=""), $B220&gt;='Personnel Details'!$N$29), 'Personnel Details'!$O$29, IF(AND(NOT('Personnel Details'!$I$29=""), $B220&gt;='Personnel Details'!$I$29), 'Personnel Details'!$J$29, 'Personnel Details'!$E$29)))</f>
        <v/>
      </c>
      <c r="KY220" s="59" t="str">
        <f>IF(KX$9="", "", IF(AND(NOT('Personnel Details'!$N$29=""), $B220&gt;='Personnel Details'!$N$29), IF('Personnel Details'!$P$29="","", 'Personnel Details'!$P$29), IF(AND(NOT('Personnel Details'!$I$29=""), $B220&gt;='Personnel Details'!$I$29), IF('Personnel Details'!$K$29="", "", 'Personnel Details'!$K$29), IF('Personnel Details'!$F$29="", "", 'Personnel Details'!$F$29))))</f>
        <v/>
      </c>
      <c r="KZ220" s="79" t="str">
        <f>IF(KX$9="", "", IF(AND(NOT('Personnel Details'!$N$29=""), $B220&gt;='Personnel Details'!$N$29), 'Personnel Details'!$Q$29, IF(AND(NOT('Personnel Details'!$I$29=""), $B220&gt;='Personnel Details'!$I$29), 'Personnel Details'!$L$29, 'Personnel Details'!$G$29)))</f>
        <v/>
      </c>
      <c r="LA220" s="59">
        <f t="shared" si="573"/>
        <v>0</v>
      </c>
      <c r="LB220" s="53"/>
      <c r="LD220" s="78" t="str">
        <f>IF(LD$9="", "", IF(AND(NOT('Personnel Details'!$N$30=""), $B220&gt;='Personnel Details'!$N$30), 'Personnel Details'!$O$30, IF(AND(NOT('Personnel Details'!$I$30=""), $B220&gt;='Personnel Details'!$I$30), 'Personnel Details'!$J$30, 'Personnel Details'!$E$30)))</f>
        <v/>
      </c>
      <c r="LE220" s="59" t="str">
        <f>IF(LD$9="", "", IF(AND(NOT('Personnel Details'!$N$30=""), $B220&gt;='Personnel Details'!$N$30), IF('Personnel Details'!$P$30="","", 'Personnel Details'!$P$30), IF(AND(NOT('Personnel Details'!$I$30=""), $B220&gt;='Personnel Details'!$I$30), IF('Personnel Details'!$K$30="", "", 'Personnel Details'!$K$30), IF('Personnel Details'!$F$30="", "", 'Personnel Details'!$F$30))))</f>
        <v/>
      </c>
      <c r="LF220" s="79" t="str">
        <f>IF(LD$9="", "", IF(AND(NOT('Personnel Details'!$N$30=""), $B220&gt;='Personnel Details'!$N$30), 'Personnel Details'!$Q$30, IF(AND(NOT('Personnel Details'!$I$30=""), $B220&gt;='Personnel Details'!$I$30), 'Personnel Details'!$L$30, 'Personnel Details'!$G$30)))</f>
        <v/>
      </c>
      <c r="LG220" s="59">
        <f t="shared" si="574"/>
        <v>0</v>
      </c>
      <c r="LH220" s="53"/>
      <c r="LJ220" s="78" t="str">
        <f>IF(LJ$9="", "", IF(AND(NOT('Personnel Details'!$N$31=""), $B220&gt;='Personnel Details'!$N$31), 'Personnel Details'!$O$31, IF(AND(NOT('Personnel Details'!$I$31=""), $B220&gt;='Personnel Details'!$I$31), 'Personnel Details'!$J$31, 'Personnel Details'!$E$31)))</f>
        <v/>
      </c>
      <c r="LK220" s="59" t="str">
        <f>IF(LJ$9="", "", IF(AND(NOT('Personnel Details'!$N$31=""), $B220&gt;='Personnel Details'!$N$31), IF('Personnel Details'!$P$31="","", 'Personnel Details'!$P$31), IF(AND(NOT('Personnel Details'!$I$31=""), $B220&gt;='Personnel Details'!$I$31), IF('Personnel Details'!$K$31="", "", 'Personnel Details'!$K$31), IF('Personnel Details'!$F$31="", "", 'Personnel Details'!$F$31))))</f>
        <v/>
      </c>
      <c r="LL220" s="79" t="str">
        <f>IF(LJ$9="", "", IF(AND(NOT('Personnel Details'!$N$31=""), $B220&gt;='Personnel Details'!$N$31), 'Personnel Details'!$Q$31, IF(AND(NOT('Personnel Details'!$I$31=""), $B220&gt;='Personnel Details'!$I$31), 'Personnel Details'!$L$31, 'Personnel Details'!$G$31)))</f>
        <v/>
      </c>
      <c r="LM220" s="59">
        <f t="shared" si="575"/>
        <v>0</v>
      </c>
      <c r="LN220" s="53"/>
      <c r="LP220" s="78" t="str">
        <f>IF(LP$9="", "", IF(AND(NOT('Personnel Details'!$N$32=""), $B220&gt;='Personnel Details'!$N$32), 'Personnel Details'!$O$32, IF(AND(NOT('Personnel Details'!$I$32=""), $B220&gt;='Personnel Details'!$I$32), 'Personnel Details'!$J$32, 'Personnel Details'!$E$32)))</f>
        <v/>
      </c>
      <c r="LQ220" s="59" t="str">
        <f>IF(LP$9="", "", IF(AND(NOT('Personnel Details'!$N$32=""), $B220&gt;='Personnel Details'!$N$32), IF('Personnel Details'!$P$32="","", 'Personnel Details'!$P$32), IF(AND(NOT('Personnel Details'!$I$32=""), $B220&gt;='Personnel Details'!$I$32), IF('Personnel Details'!$K$32="", "", 'Personnel Details'!$K$32), IF('Personnel Details'!$F$32="", "", 'Personnel Details'!$F$32))))</f>
        <v/>
      </c>
      <c r="LR220" s="79" t="str">
        <f>IF(LP$9="", "", IF(AND(NOT('Personnel Details'!$N$32=""), $B220&gt;='Personnel Details'!$N$32), 'Personnel Details'!$Q$32, IF(AND(NOT('Personnel Details'!$I$32=""), $B220&gt;='Personnel Details'!$I$32), 'Personnel Details'!$L$32, 'Personnel Details'!$G$32)))</f>
        <v/>
      </c>
      <c r="LS220" s="59">
        <f t="shared" si="576"/>
        <v>0</v>
      </c>
      <c r="LT220" s="53"/>
      <c r="LV220" s="78" t="str">
        <f>IF(LV$9="", "", IF(AND(NOT('Personnel Details'!$N$33=""), $B220&gt;='Personnel Details'!$N$33), 'Personnel Details'!$O$33, IF(AND(NOT('Personnel Details'!$I$33=""), $B220&gt;='Personnel Details'!$I$33), 'Personnel Details'!$J$33, 'Personnel Details'!$E$33)))</f>
        <v/>
      </c>
      <c r="LW220" s="59" t="str">
        <f>IF(LV$9="", "", IF(AND(NOT('Personnel Details'!$N$33=""), $B220&gt;='Personnel Details'!$N$33), IF('Personnel Details'!$P$33="","", 'Personnel Details'!$P$33), IF(AND(NOT('Personnel Details'!$I$33=""), $B220&gt;='Personnel Details'!$I$33), IF('Personnel Details'!$K$33="", "", 'Personnel Details'!$K$33), IF('Personnel Details'!$F$33="", "", 'Personnel Details'!$F$33))))</f>
        <v/>
      </c>
      <c r="LX220" s="79" t="str">
        <f>IF(LV$9="", "", IF(AND(NOT('Personnel Details'!$N$33=""), $B220&gt;='Personnel Details'!$N$33), 'Personnel Details'!$Q$33, IF(AND(NOT('Personnel Details'!$I$33=""), $B220&gt;='Personnel Details'!$I$33), 'Personnel Details'!$L$33, 'Personnel Details'!$G$33)))</f>
        <v/>
      </c>
      <c r="LY220" s="59">
        <f t="shared" si="577"/>
        <v>0</v>
      </c>
      <c r="LZ220" s="53"/>
      <c r="MB220" s="78" t="str">
        <f>IF(MB$9="", "", IF(AND(NOT('Personnel Details'!$N$34=""), $B220&gt;='Personnel Details'!$N$34), 'Personnel Details'!$O$34, IF(AND(NOT('Personnel Details'!$I$34=""), $B220&gt;='Personnel Details'!$I$34), 'Personnel Details'!$J$34, 'Personnel Details'!$E$34)))</f>
        <v/>
      </c>
      <c r="MC220" s="59" t="str">
        <f>IF(MB$9="", "", IF(AND(NOT('Personnel Details'!$N$34=""), $B220&gt;='Personnel Details'!$N$34), IF('Personnel Details'!$P$34="","", 'Personnel Details'!$P$34), IF(AND(NOT('Personnel Details'!$I$34=""), $B220&gt;='Personnel Details'!$I$34), IF('Personnel Details'!$K$34="", "", 'Personnel Details'!$K$34), IF('Personnel Details'!$F$34="", "", 'Personnel Details'!$F$34))))</f>
        <v/>
      </c>
      <c r="MD220" s="79" t="str">
        <f>IF(MB$9="", "", IF(AND(NOT('Personnel Details'!$N$34=""), $B220&gt;='Personnel Details'!$N$34), 'Personnel Details'!$Q$34, IF(AND(NOT('Personnel Details'!$I$34=""), $B220&gt;='Personnel Details'!$I$34), 'Personnel Details'!$L$34, 'Personnel Details'!$G$34)))</f>
        <v/>
      </c>
      <c r="ME220" s="59">
        <f t="shared" si="578"/>
        <v>0</v>
      </c>
      <c r="MF220" s="53"/>
      <c r="MH220" s="78" t="str">
        <f>IF(MH$9="", "", IF(AND(NOT('Personnel Details'!$N$35=""), $B220&gt;='Personnel Details'!$N$35), 'Personnel Details'!$O$35, IF(AND(NOT('Personnel Details'!$I$35=""), $B220&gt;='Personnel Details'!$I$35), 'Personnel Details'!$J$35, 'Personnel Details'!$E$35)))</f>
        <v/>
      </c>
      <c r="MI220" s="59" t="str">
        <f>IF(MH$9="", "", IF(AND(NOT('Personnel Details'!$N$35=""), $B220&gt;='Personnel Details'!$N$35), IF('Personnel Details'!$P$35="","", 'Personnel Details'!$P$35), IF(AND(NOT('Personnel Details'!$I$35=""), $B220&gt;='Personnel Details'!$I$35), IF('Personnel Details'!$K$35="", "", 'Personnel Details'!$K$35), IF('Personnel Details'!$F$35="", "", 'Personnel Details'!$F$35))))</f>
        <v/>
      </c>
      <c r="MJ220" s="79" t="str">
        <f>IF(MH$9="", "", IF(AND(NOT('Personnel Details'!$N$35=""), $B220&gt;='Personnel Details'!$N$35), 'Personnel Details'!$Q$35, IF(AND(NOT('Personnel Details'!$I$35=""), $B220&gt;='Personnel Details'!$I$35), 'Personnel Details'!$L$35, 'Personnel Details'!$G$35)))</f>
        <v/>
      </c>
      <c r="MK220" s="59">
        <f t="shared" si="579"/>
        <v>0</v>
      </c>
      <c r="ML220" s="53"/>
      <c r="MN220" s="78" t="str">
        <f>IF(MN$9="", "", IF(AND(NOT('Personnel Details'!$N$36=""), $B220&gt;='Personnel Details'!$N$36), 'Personnel Details'!$O$36, IF(AND(NOT('Personnel Details'!$I$36=""), $B220&gt;='Personnel Details'!$I$36), 'Personnel Details'!$J$36, 'Personnel Details'!$E$36)))</f>
        <v/>
      </c>
      <c r="MO220" s="59" t="str">
        <f>IF(MN$9="", "", IF(AND(NOT('Personnel Details'!$N$36=""), $B220&gt;='Personnel Details'!$N$36), IF('Personnel Details'!$P$36="","", 'Personnel Details'!$P$36), IF(AND(NOT('Personnel Details'!$I$36=""), $B220&gt;='Personnel Details'!$I$36), IF('Personnel Details'!$K$36="", "", 'Personnel Details'!$K$36), IF('Personnel Details'!$F$36="", "", 'Personnel Details'!$F$36))))</f>
        <v/>
      </c>
      <c r="MP220" s="79" t="str">
        <f>IF(MN$9="", "", IF(AND(NOT('Personnel Details'!$N$36=""), $B220&gt;='Personnel Details'!$N$36), 'Personnel Details'!$Q$36, IF(AND(NOT('Personnel Details'!$I$36=""), $B220&gt;='Personnel Details'!$I$36), 'Personnel Details'!$L$36, 'Personnel Details'!$G$36)))</f>
        <v/>
      </c>
      <c r="MQ220" s="59">
        <f t="shared" si="580"/>
        <v>0</v>
      </c>
      <c r="MR220" s="53"/>
      <c r="MT220" s="78" t="str">
        <f>IF(MT$9="", "", IF(AND(NOT('Personnel Details'!$N$37=""), $B220&gt;='Personnel Details'!$N$37), 'Personnel Details'!$O$37, IF(AND(NOT('Personnel Details'!$I$37=""), $B220&gt;='Personnel Details'!$I$37), 'Personnel Details'!$J$37, 'Personnel Details'!$E$37)))</f>
        <v/>
      </c>
      <c r="MU220" s="59" t="str">
        <f>IF(MT$9="", "", IF(AND(NOT('Personnel Details'!$N$37=""), $B220&gt;='Personnel Details'!$N$37), IF('Personnel Details'!$P$37="","", 'Personnel Details'!$P$37), IF(AND(NOT('Personnel Details'!$I$37=""), $B220&gt;='Personnel Details'!$I$37), IF('Personnel Details'!$K$37="", "", 'Personnel Details'!$K$37), IF('Personnel Details'!$F$37="", "", 'Personnel Details'!$F$37))))</f>
        <v/>
      </c>
      <c r="MV220" s="79" t="str">
        <f>IF(MT$9="", "", IF(AND(NOT('Personnel Details'!$N$37=""), $B220&gt;='Personnel Details'!$N$37), 'Personnel Details'!$Q$37, IF(AND(NOT('Personnel Details'!$I$37=""), $B220&gt;='Personnel Details'!$I$37), 'Personnel Details'!$L$37, 'Personnel Details'!$G$37)))</f>
        <v/>
      </c>
      <c r="MW220" s="59">
        <f t="shared" si="581"/>
        <v>0</v>
      </c>
      <c r="MX220" s="53"/>
      <c r="MZ220" s="78" t="str">
        <f>IF(MZ$9="", "", IF(AND(NOT('Personnel Details'!$N$38=""), $B220&gt;='Personnel Details'!$N$38), 'Personnel Details'!$O$38, IF(AND(NOT('Personnel Details'!$I$38=""), $B220&gt;='Personnel Details'!$I$38), 'Personnel Details'!$J$38, 'Personnel Details'!$E$38)))</f>
        <v/>
      </c>
      <c r="NA220" s="59" t="str">
        <f>IF(MZ$9="", "", IF(AND(NOT('Personnel Details'!$N$38=""), $B220&gt;='Personnel Details'!$N$38), IF('Personnel Details'!$P$38="","", 'Personnel Details'!$P$38), IF(AND(NOT('Personnel Details'!$I$38=""), $B220&gt;='Personnel Details'!$I$38), IF('Personnel Details'!$K$38="", "", 'Personnel Details'!$K$38), IF('Personnel Details'!$F$38="", "", 'Personnel Details'!$F$38))))</f>
        <v/>
      </c>
      <c r="NB220" s="79" t="str">
        <f>IF(MZ$9="", "", IF(AND(NOT('Personnel Details'!$N$38=""), $B220&gt;='Personnel Details'!$N$38), 'Personnel Details'!$Q$38, IF(AND(NOT('Personnel Details'!$I$38=""), $B220&gt;='Personnel Details'!$I$38), 'Personnel Details'!$L$38, 'Personnel Details'!$G$38)))</f>
        <v/>
      </c>
      <c r="NC220" s="59">
        <f t="shared" si="582"/>
        <v>0</v>
      </c>
      <c r="ND220" s="53"/>
      <c r="NF220" s="78" t="str">
        <f>IF(NF$9="", "", IF(AND(NOT('Personnel Details'!$N$39=""), $B220&gt;='Personnel Details'!$N$39), 'Personnel Details'!$O$39, IF(AND(NOT('Personnel Details'!$I$39=""), $B220&gt;='Personnel Details'!$I$39), 'Personnel Details'!$J$39, 'Personnel Details'!$E$39)))</f>
        <v/>
      </c>
      <c r="NG220" s="59" t="str">
        <f>IF(NF$9="", "", IF(AND(NOT('Personnel Details'!$N$39=""), $B220&gt;='Personnel Details'!$N$39), IF('Personnel Details'!$P$39="","", 'Personnel Details'!$P$39), IF(AND(NOT('Personnel Details'!$I$39=""), $B220&gt;='Personnel Details'!$I$39), IF('Personnel Details'!$K$39="", "", 'Personnel Details'!$K$39), IF('Personnel Details'!$F$39="", "", 'Personnel Details'!$F$39))))</f>
        <v/>
      </c>
      <c r="NH220" s="79" t="str">
        <f>IF(NF$9="", "", IF(AND(NOT('Personnel Details'!$N$39=""), $B220&gt;='Personnel Details'!$N$39), 'Personnel Details'!$Q$39, IF(AND(NOT('Personnel Details'!$I$39=""), $B220&gt;='Personnel Details'!$I$39), 'Personnel Details'!$L$39, 'Personnel Details'!$G$39)))</f>
        <v/>
      </c>
      <c r="NI220" s="59">
        <f t="shared" si="583"/>
        <v>0</v>
      </c>
      <c r="NJ220" s="53"/>
      <c r="NL220" s="78" t="str">
        <f>IF(NL$9="", "", IF(AND(NOT('Personnel Details'!$N$40=""), $B220&gt;='Personnel Details'!$N$40), 'Personnel Details'!$O$40, IF(AND(NOT('Personnel Details'!$I$40=""), $B220&gt;='Personnel Details'!$I$40), 'Personnel Details'!$J$40, 'Personnel Details'!$E$40)))</f>
        <v/>
      </c>
      <c r="NM220" s="59" t="str">
        <f>IF(NL$9="", "", IF(AND(NOT('Personnel Details'!$N$40=""), $B220&gt;='Personnel Details'!$N$40), IF('Personnel Details'!$P$40="","", 'Personnel Details'!$P$40), IF(AND(NOT('Personnel Details'!$I$40=""), $B220&gt;='Personnel Details'!$I$40), IF('Personnel Details'!$K$40="", "", 'Personnel Details'!$K$40), IF('Personnel Details'!$F$40="", "", 'Personnel Details'!$F$40))))</f>
        <v/>
      </c>
      <c r="NN220" s="79" t="str">
        <f>IF(NL$9="", "", IF(AND(NOT('Personnel Details'!$N$40=""), $B220&gt;='Personnel Details'!$N$40), 'Personnel Details'!$Q$40, IF(AND(NOT('Personnel Details'!$I$40=""), $B220&gt;='Personnel Details'!$I$40), 'Personnel Details'!$L$40, 'Personnel Details'!$G$40)))</f>
        <v/>
      </c>
      <c r="NO220" s="59">
        <f t="shared" si="584"/>
        <v>0</v>
      </c>
      <c r="NP220" s="53"/>
    </row>
    <row r="221" spans="1:380" x14ac:dyDescent="0.25">
      <c r="A221" s="32"/>
      <c r="B221" s="113">
        <f>IFERROR(IF(B220+1&gt;'Personnel Details'!$U$5, "", B220+1), "")</f>
        <v>44041</v>
      </c>
      <c r="C221" s="32"/>
      <c r="D221" s="120"/>
      <c r="E221" s="13" t="str">
        <f t="shared" si="463"/>
        <v/>
      </c>
      <c r="F221" s="13" t="str">
        <f t="shared" si="494"/>
        <v/>
      </c>
      <c r="G221" s="56" t="str">
        <f t="shared" si="585"/>
        <v/>
      </c>
      <c r="H221" s="16" t="str">
        <f t="shared" si="495"/>
        <v/>
      </c>
      <c r="I221" s="32"/>
      <c r="J221" s="120"/>
      <c r="K221" s="62" t="str">
        <f t="shared" si="464"/>
        <v/>
      </c>
      <c r="L221" s="62" t="str">
        <f t="shared" si="496"/>
        <v/>
      </c>
      <c r="M221" s="65" t="str">
        <f t="shared" si="586"/>
        <v/>
      </c>
      <c r="N221" s="68" t="str">
        <f t="shared" si="497"/>
        <v/>
      </c>
      <c r="O221" s="32"/>
      <c r="P221" s="120"/>
      <c r="Q221" s="62" t="str">
        <f t="shared" si="465"/>
        <v/>
      </c>
      <c r="R221" s="62" t="str">
        <f t="shared" si="498"/>
        <v/>
      </c>
      <c r="S221" s="65" t="str">
        <f t="shared" si="587"/>
        <v/>
      </c>
      <c r="T221" s="68" t="str">
        <f t="shared" si="499"/>
        <v/>
      </c>
      <c r="U221" s="32"/>
      <c r="V221" s="120"/>
      <c r="W221" s="62" t="str">
        <f t="shared" si="466"/>
        <v/>
      </c>
      <c r="X221" s="62" t="str">
        <f t="shared" si="500"/>
        <v/>
      </c>
      <c r="Y221" s="65" t="str">
        <f t="shared" si="588"/>
        <v/>
      </c>
      <c r="Z221" s="68" t="str">
        <f t="shared" si="501"/>
        <v/>
      </c>
      <c r="AA221" s="32"/>
      <c r="AB221" s="120"/>
      <c r="AC221" s="62" t="str">
        <f t="shared" si="467"/>
        <v/>
      </c>
      <c r="AD221" s="62" t="str">
        <f t="shared" si="502"/>
        <v/>
      </c>
      <c r="AE221" s="65" t="str">
        <f t="shared" si="589"/>
        <v/>
      </c>
      <c r="AF221" s="68" t="str">
        <f t="shared" si="503"/>
        <v/>
      </c>
      <c r="AG221" s="32"/>
      <c r="AH221" s="120"/>
      <c r="AI221" s="62" t="str">
        <f t="shared" si="468"/>
        <v/>
      </c>
      <c r="AJ221" s="62" t="str">
        <f t="shared" si="504"/>
        <v/>
      </c>
      <c r="AK221" s="65" t="str">
        <f t="shared" si="590"/>
        <v/>
      </c>
      <c r="AL221" s="68" t="str">
        <f t="shared" si="505"/>
        <v/>
      </c>
      <c r="AM221" s="32"/>
      <c r="AN221" s="120"/>
      <c r="AO221" s="62" t="str">
        <f t="shared" si="469"/>
        <v/>
      </c>
      <c r="AP221" s="62" t="str">
        <f t="shared" si="506"/>
        <v/>
      </c>
      <c r="AQ221" s="65" t="str">
        <f t="shared" si="591"/>
        <v/>
      </c>
      <c r="AR221" s="68" t="str">
        <f t="shared" si="507"/>
        <v/>
      </c>
      <c r="AS221" s="32"/>
      <c r="AT221" s="120"/>
      <c r="AU221" s="62" t="str">
        <f t="shared" si="470"/>
        <v/>
      </c>
      <c r="AV221" s="62" t="str">
        <f t="shared" si="508"/>
        <v/>
      </c>
      <c r="AW221" s="65" t="str">
        <f t="shared" si="592"/>
        <v/>
      </c>
      <c r="AX221" s="68" t="str">
        <f t="shared" si="509"/>
        <v/>
      </c>
      <c r="AY221" s="32"/>
      <c r="AZ221" s="120"/>
      <c r="BA221" s="62" t="str">
        <f t="shared" si="471"/>
        <v/>
      </c>
      <c r="BB221" s="62" t="str">
        <f t="shared" si="510"/>
        <v/>
      </c>
      <c r="BC221" s="65" t="str">
        <f t="shared" si="593"/>
        <v/>
      </c>
      <c r="BD221" s="68" t="str">
        <f t="shared" si="511"/>
        <v/>
      </c>
      <c r="BE221" s="32"/>
      <c r="BF221" s="120"/>
      <c r="BG221" s="62" t="str">
        <f t="shared" si="472"/>
        <v/>
      </c>
      <c r="BH221" s="62" t="str">
        <f t="shared" si="512"/>
        <v/>
      </c>
      <c r="BI221" s="65" t="str">
        <f t="shared" si="594"/>
        <v/>
      </c>
      <c r="BJ221" s="68" t="str">
        <f t="shared" si="513"/>
        <v/>
      </c>
      <c r="BK221" s="32"/>
      <c r="BL221" s="120"/>
      <c r="BM221" s="62" t="str">
        <f t="shared" si="473"/>
        <v/>
      </c>
      <c r="BN221" s="62" t="str">
        <f t="shared" si="514"/>
        <v/>
      </c>
      <c r="BO221" s="65" t="str">
        <f t="shared" si="595"/>
        <v/>
      </c>
      <c r="BP221" s="68" t="str">
        <f t="shared" si="515"/>
        <v/>
      </c>
      <c r="BQ221" s="32"/>
      <c r="BR221" s="120"/>
      <c r="BS221" s="62" t="str">
        <f t="shared" si="474"/>
        <v/>
      </c>
      <c r="BT221" s="62" t="str">
        <f t="shared" si="516"/>
        <v/>
      </c>
      <c r="BU221" s="65" t="str">
        <f t="shared" si="596"/>
        <v/>
      </c>
      <c r="BV221" s="68" t="str">
        <f t="shared" si="517"/>
        <v/>
      </c>
      <c r="BW221" s="32"/>
      <c r="BX221" s="120"/>
      <c r="BY221" s="62" t="str">
        <f t="shared" si="475"/>
        <v/>
      </c>
      <c r="BZ221" s="62" t="str">
        <f t="shared" si="518"/>
        <v/>
      </c>
      <c r="CA221" s="65" t="str">
        <f t="shared" si="597"/>
        <v/>
      </c>
      <c r="CB221" s="68" t="str">
        <f t="shared" si="519"/>
        <v/>
      </c>
      <c r="CC221" s="32"/>
      <c r="CD221" s="120"/>
      <c r="CE221" s="62" t="str">
        <f t="shared" si="476"/>
        <v/>
      </c>
      <c r="CF221" s="62" t="str">
        <f t="shared" si="520"/>
        <v/>
      </c>
      <c r="CG221" s="65" t="str">
        <f t="shared" si="598"/>
        <v/>
      </c>
      <c r="CH221" s="68" t="str">
        <f t="shared" si="521"/>
        <v/>
      </c>
      <c r="CI221" s="32"/>
      <c r="CJ221" s="120"/>
      <c r="CK221" s="62" t="str">
        <f t="shared" si="477"/>
        <v/>
      </c>
      <c r="CL221" s="62" t="str">
        <f t="shared" si="522"/>
        <v/>
      </c>
      <c r="CM221" s="65" t="str">
        <f t="shared" si="599"/>
        <v/>
      </c>
      <c r="CN221" s="68" t="str">
        <f t="shared" si="523"/>
        <v/>
      </c>
      <c r="CO221" s="32"/>
      <c r="CP221" s="120"/>
      <c r="CQ221" s="62" t="str">
        <f t="shared" si="478"/>
        <v/>
      </c>
      <c r="CR221" s="62" t="str">
        <f t="shared" si="524"/>
        <v/>
      </c>
      <c r="CS221" s="65" t="str">
        <f t="shared" si="600"/>
        <v/>
      </c>
      <c r="CT221" s="68" t="str">
        <f t="shared" si="525"/>
        <v/>
      </c>
      <c r="CU221" s="32"/>
      <c r="CV221" s="120"/>
      <c r="CW221" s="62" t="str">
        <f t="shared" si="479"/>
        <v/>
      </c>
      <c r="CX221" s="62" t="str">
        <f t="shared" si="526"/>
        <v/>
      </c>
      <c r="CY221" s="65" t="str">
        <f t="shared" si="601"/>
        <v/>
      </c>
      <c r="CZ221" s="68" t="str">
        <f t="shared" si="527"/>
        <v/>
      </c>
      <c r="DA221" s="32"/>
      <c r="DB221" s="120"/>
      <c r="DC221" s="62" t="str">
        <f t="shared" si="480"/>
        <v/>
      </c>
      <c r="DD221" s="62" t="str">
        <f t="shared" si="528"/>
        <v/>
      </c>
      <c r="DE221" s="65" t="str">
        <f t="shared" si="602"/>
        <v/>
      </c>
      <c r="DF221" s="68" t="str">
        <f t="shared" si="529"/>
        <v/>
      </c>
      <c r="DG221" s="32"/>
      <c r="DH221" s="120"/>
      <c r="DI221" s="62" t="str">
        <f t="shared" si="481"/>
        <v/>
      </c>
      <c r="DJ221" s="62" t="str">
        <f t="shared" si="530"/>
        <v/>
      </c>
      <c r="DK221" s="65" t="str">
        <f t="shared" si="603"/>
        <v/>
      </c>
      <c r="DL221" s="68" t="str">
        <f t="shared" si="531"/>
        <v/>
      </c>
      <c r="DM221" s="32"/>
      <c r="DN221" s="120"/>
      <c r="DO221" s="62" t="str">
        <f t="shared" si="482"/>
        <v/>
      </c>
      <c r="DP221" s="62" t="str">
        <f t="shared" si="532"/>
        <v/>
      </c>
      <c r="DQ221" s="65" t="str">
        <f t="shared" si="604"/>
        <v/>
      </c>
      <c r="DR221" s="68" t="str">
        <f t="shared" si="533"/>
        <v/>
      </c>
      <c r="DS221" s="32"/>
      <c r="DT221" s="120"/>
      <c r="DU221" s="62" t="str">
        <f t="shared" si="483"/>
        <v/>
      </c>
      <c r="DV221" s="62" t="str">
        <f t="shared" si="534"/>
        <v/>
      </c>
      <c r="DW221" s="65" t="str">
        <f t="shared" si="605"/>
        <v/>
      </c>
      <c r="DX221" s="68" t="str">
        <f t="shared" si="535"/>
        <v/>
      </c>
      <c r="DY221" s="32"/>
      <c r="DZ221" s="120"/>
      <c r="EA221" s="62" t="str">
        <f t="shared" si="484"/>
        <v/>
      </c>
      <c r="EB221" s="62" t="str">
        <f t="shared" si="536"/>
        <v/>
      </c>
      <c r="EC221" s="65" t="str">
        <f t="shared" si="606"/>
        <v/>
      </c>
      <c r="ED221" s="68" t="str">
        <f t="shared" si="537"/>
        <v/>
      </c>
      <c r="EE221" s="32"/>
      <c r="EF221" s="120"/>
      <c r="EG221" s="62" t="str">
        <f t="shared" si="485"/>
        <v/>
      </c>
      <c r="EH221" s="62" t="str">
        <f t="shared" si="538"/>
        <v/>
      </c>
      <c r="EI221" s="65" t="str">
        <f t="shared" si="607"/>
        <v/>
      </c>
      <c r="EJ221" s="68" t="str">
        <f t="shared" si="539"/>
        <v/>
      </c>
      <c r="EK221" s="32"/>
      <c r="EL221" s="120"/>
      <c r="EM221" s="62" t="str">
        <f t="shared" si="486"/>
        <v/>
      </c>
      <c r="EN221" s="62" t="str">
        <f t="shared" si="540"/>
        <v/>
      </c>
      <c r="EO221" s="65" t="str">
        <f t="shared" si="608"/>
        <v/>
      </c>
      <c r="EP221" s="68" t="str">
        <f t="shared" si="541"/>
        <v/>
      </c>
      <c r="EQ221" s="32"/>
      <c r="ER221" s="120"/>
      <c r="ES221" s="62" t="str">
        <f t="shared" si="487"/>
        <v/>
      </c>
      <c r="ET221" s="62" t="str">
        <f t="shared" si="542"/>
        <v/>
      </c>
      <c r="EU221" s="65" t="str">
        <f t="shared" si="609"/>
        <v/>
      </c>
      <c r="EV221" s="68" t="str">
        <f t="shared" si="543"/>
        <v/>
      </c>
      <c r="EW221" s="32"/>
      <c r="EX221" s="120"/>
      <c r="EY221" s="62" t="str">
        <f t="shared" si="488"/>
        <v/>
      </c>
      <c r="EZ221" s="62" t="str">
        <f t="shared" si="544"/>
        <v/>
      </c>
      <c r="FA221" s="65" t="str">
        <f t="shared" si="610"/>
        <v/>
      </c>
      <c r="FB221" s="68" t="str">
        <f t="shared" si="545"/>
        <v/>
      </c>
      <c r="FC221" s="32"/>
      <c r="FD221" s="120"/>
      <c r="FE221" s="62" t="str">
        <f t="shared" si="489"/>
        <v/>
      </c>
      <c r="FF221" s="62" t="str">
        <f t="shared" si="546"/>
        <v/>
      </c>
      <c r="FG221" s="65" t="str">
        <f t="shared" si="611"/>
        <v/>
      </c>
      <c r="FH221" s="68" t="str">
        <f t="shared" si="547"/>
        <v/>
      </c>
      <c r="FI221" s="32"/>
      <c r="FJ221" s="120"/>
      <c r="FK221" s="62" t="str">
        <f t="shared" si="490"/>
        <v/>
      </c>
      <c r="FL221" s="62" t="str">
        <f t="shared" si="548"/>
        <v/>
      </c>
      <c r="FM221" s="65" t="str">
        <f t="shared" si="612"/>
        <v/>
      </c>
      <c r="FN221" s="68" t="str">
        <f t="shared" si="549"/>
        <v/>
      </c>
      <c r="FO221" s="32"/>
      <c r="FP221" s="120"/>
      <c r="FQ221" s="62" t="str">
        <f t="shared" si="491"/>
        <v/>
      </c>
      <c r="FR221" s="62" t="str">
        <f t="shared" si="550"/>
        <v/>
      </c>
      <c r="FS221" s="65" t="str">
        <f t="shared" si="613"/>
        <v/>
      </c>
      <c r="FT221" s="68" t="str">
        <f t="shared" si="551"/>
        <v/>
      </c>
      <c r="FU221" s="32"/>
      <c r="FV221" s="120"/>
      <c r="FW221" s="62" t="str">
        <f t="shared" si="492"/>
        <v/>
      </c>
      <c r="FX221" s="62" t="str">
        <f t="shared" si="552"/>
        <v/>
      </c>
      <c r="FY221" s="65" t="str">
        <f t="shared" si="614"/>
        <v/>
      </c>
      <c r="FZ221" s="68" t="str">
        <f t="shared" si="553"/>
        <v/>
      </c>
      <c r="GA221" s="32"/>
      <c r="GC221" s="7" t="str">
        <f t="shared" si="554"/>
        <v>Jul 2020</v>
      </c>
      <c r="GD221" s="7" t="str">
        <f t="shared" ca="1" si="493"/>
        <v/>
      </c>
      <c r="GT221" s="71">
        <f>IF(GT$9="", "", IF(AND(NOT('Personnel Details'!$N$11=""), $B221&gt;='Personnel Details'!$N$11), 'Personnel Details'!$O$11, IF(AND(NOT('Personnel Details'!$I$11=""), $B221&gt;='Personnel Details'!$I$11), 'Personnel Details'!$J$11, 'Personnel Details'!$E$11)))</f>
        <v>0.8</v>
      </c>
      <c r="GU221" s="59" t="str">
        <f>IF(GT$9="", "", IF(AND(NOT('Personnel Details'!$N$11=""), $B221&gt;='Personnel Details'!$N$11), IF('Personnel Details'!$P$11="","", 'Personnel Details'!$P$11), IF(AND(NOT('Personnel Details'!$I$11=""), $B221&gt;='Personnel Details'!$I$11), IF('Personnel Details'!$K$11="", "", 'Personnel Details'!$K$11), IF('Personnel Details'!$F$11="", "", 'Personnel Details'!$F$11))))</f>
        <v/>
      </c>
      <c r="GV221" s="74">
        <f>IF(GT$9="", "", IF(AND(NOT('Personnel Details'!$N$11=""), $B221&gt;='Personnel Details'!$N$11), 'Personnel Details'!$Q$11, IF(AND(NOT('Personnel Details'!$I$11=""), $B221&gt;='Personnel Details'!$I$11), 'Personnel Details'!$L$11, 'Personnel Details'!$G$11)))</f>
        <v>0</v>
      </c>
      <c r="GW221" s="59">
        <f t="shared" si="555"/>
        <v>0</v>
      </c>
      <c r="GX221" s="53"/>
      <c r="GZ221" s="78">
        <f>IF(GZ$9="", "", IF(AND(NOT('Personnel Details'!$N$12=""), $B221&gt;='Personnel Details'!$N$12), 'Personnel Details'!$O$12, IF(AND(NOT('Personnel Details'!$I$12=""), $B221&gt;='Personnel Details'!$I$12), 'Personnel Details'!$J$12, 'Personnel Details'!$E$12)))</f>
        <v>0.8</v>
      </c>
      <c r="HA221" s="59" t="str">
        <f>IF(GZ$9="", "", IF(AND(NOT('Personnel Details'!$N$12=""), $B221&gt;='Personnel Details'!$N$12), IF('Personnel Details'!$P$12="","", 'Personnel Details'!$P$12), IF(AND(NOT('Personnel Details'!$I$12=""), $B221&gt;='Personnel Details'!$I$12), IF('Personnel Details'!$K$12="", "", 'Personnel Details'!$K$12), IF('Personnel Details'!$F$12="", "", 'Personnel Details'!$F$12))))</f>
        <v/>
      </c>
      <c r="HB221" s="79">
        <f>IF(GZ$9="", "", IF(AND(NOT('Personnel Details'!$N$12=""), $B221&gt;='Personnel Details'!$N$12), 'Personnel Details'!$Q$12, IF(AND(NOT('Personnel Details'!$I$12=""), $B221&gt;='Personnel Details'!$I$12), 'Personnel Details'!$L$12, 'Personnel Details'!$G$12)))</f>
        <v>0</v>
      </c>
      <c r="HC221" s="59">
        <f t="shared" si="556"/>
        <v>0</v>
      </c>
      <c r="HD221" s="53"/>
      <c r="HF221" s="78">
        <f>IF(HF$9="", "", IF(AND(NOT('Personnel Details'!$N$13=""), $B221&gt;='Personnel Details'!$N$13), 'Personnel Details'!$O$13, IF(AND(NOT('Personnel Details'!$I$13=""), $B221&gt;='Personnel Details'!$I$13), 'Personnel Details'!$J$13, 'Personnel Details'!$E$13)))</f>
        <v>0.8</v>
      </c>
      <c r="HG221" s="59" t="str">
        <f>IF(HF$9="", "", IF(AND(NOT('Personnel Details'!$N$13=""), $B221&gt;='Personnel Details'!$N$13), IF('Personnel Details'!$P$13="","", 'Personnel Details'!$P$13), IF(AND(NOT('Personnel Details'!$I$13=""), $B221&gt;='Personnel Details'!$I$13), IF('Personnel Details'!$K$13="", "", 'Personnel Details'!$K$13), IF('Personnel Details'!$F$13="", "", 'Personnel Details'!$F$13))))</f>
        <v/>
      </c>
      <c r="HH221" s="79">
        <f>IF(HF$9="", "", IF(AND(NOT('Personnel Details'!$N$13=""), $B221&gt;='Personnel Details'!$N$13), 'Personnel Details'!$Q$13, IF(AND(NOT('Personnel Details'!$I$13=""), $B221&gt;='Personnel Details'!$I$13), 'Personnel Details'!$L$13, 'Personnel Details'!$G$13)))</f>
        <v>0</v>
      </c>
      <c r="HI221" s="59">
        <f t="shared" si="557"/>
        <v>0</v>
      </c>
      <c r="HJ221" s="53"/>
      <c r="HL221" s="78">
        <f>IF(HL$9="", "", IF(AND(NOT('Personnel Details'!$N$14=""), $B221&gt;='Personnel Details'!$N$14), 'Personnel Details'!$O$14, IF(AND(NOT('Personnel Details'!$I$14=""), $B221&gt;='Personnel Details'!$I$14), 'Personnel Details'!$J$14, 'Personnel Details'!$E$14)))</f>
        <v>0.8</v>
      </c>
      <c r="HM221" s="59">
        <f>IF(HL$9="", "", IF(AND(NOT('Personnel Details'!$N$14=""), $B221&gt;='Personnel Details'!$N$14), IF('Personnel Details'!$P$14="","", 'Personnel Details'!$P$14), IF(AND(NOT('Personnel Details'!$I$14=""), $B221&gt;='Personnel Details'!$I$14), IF('Personnel Details'!$K$14="", "", 'Personnel Details'!$K$14), IF('Personnel Details'!$F$14="", "", 'Personnel Details'!$F$14))))</f>
        <v>2000</v>
      </c>
      <c r="HN221" s="79">
        <f>IF(HL$9="", "", IF(AND(NOT('Personnel Details'!$N$14=""), $B221&gt;='Personnel Details'!$N$14), 'Personnel Details'!$Q$14, IF(AND(NOT('Personnel Details'!$I$14=""), $B221&gt;='Personnel Details'!$I$14), 'Personnel Details'!$L$14, 'Personnel Details'!$G$14)))</f>
        <v>0.85</v>
      </c>
      <c r="HO221" s="59">
        <f t="shared" si="558"/>
        <v>0</v>
      </c>
      <c r="HP221" s="53"/>
      <c r="HR221" s="78" t="str">
        <f>IF(HR$9="", "", IF(AND(NOT('Personnel Details'!$N$15=""), $B221&gt;='Personnel Details'!$N$15), 'Personnel Details'!$O$15, IF(AND(NOT('Personnel Details'!$I$15=""), $B221&gt;='Personnel Details'!$I$15), 'Personnel Details'!$J$15, 'Personnel Details'!$E$15)))</f>
        <v/>
      </c>
      <c r="HS221" s="59" t="str">
        <f>IF(HR$9="", "", IF(AND(NOT('Personnel Details'!$N$15=""), $B221&gt;='Personnel Details'!$N$15), IF('Personnel Details'!$P$15="","", 'Personnel Details'!$P$15), IF(AND(NOT('Personnel Details'!$I$15=""), $B221&gt;='Personnel Details'!$I$15), IF('Personnel Details'!$K$15="", "", 'Personnel Details'!$K$15), IF('Personnel Details'!$F$15="", "", 'Personnel Details'!$F$15))))</f>
        <v/>
      </c>
      <c r="HT221" s="79" t="str">
        <f>IF(HR$9="", "", IF(AND(NOT('Personnel Details'!$N$15=""), $B221&gt;='Personnel Details'!$N$15), 'Personnel Details'!$Q$15, IF(AND(NOT('Personnel Details'!$I$15=""), $B221&gt;='Personnel Details'!$I$15), 'Personnel Details'!$L$15, 'Personnel Details'!$G$15)))</f>
        <v/>
      </c>
      <c r="HU221" s="59">
        <f t="shared" si="559"/>
        <v>0</v>
      </c>
      <c r="HV221" s="53"/>
      <c r="HX221" s="78" t="str">
        <f>IF(HX$9="", "", IF(AND(NOT('Personnel Details'!$N$16=""), $B221&gt;='Personnel Details'!$N$16), 'Personnel Details'!$O$16, IF(AND(NOT('Personnel Details'!$I$16=""), $B221&gt;='Personnel Details'!$I$16), 'Personnel Details'!$J$16, 'Personnel Details'!$E$16)))</f>
        <v/>
      </c>
      <c r="HY221" s="59" t="str">
        <f>IF(HX$9="", "", IF(AND(NOT('Personnel Details'!$N$16=""), $B221&gt;='Personnel Details'!$N$16), IF('Personnel Details'!$P$16="","", 'Personnel Details'!$P$16), IF(AND(NOT('Personnel Details'!$I$16=""), $B221&gt;='Personnel Details'!$I$16), IF('Personnel Details'!$K$16="", "", 'Personnel Details'!$K$16), IF('Personnel Details'!$F$16="", "", 'Personnel Details'!$F$16))))</f>
        <v/>
      </c>
      <c r="HZ221" s="79" t="str">
        <f>IF(HX$9="", "", IF(AND(NOT('Personnel Details'!$N$16=""), $B221&gt;='Personnel Details'!$N$16), 'Personnel Details'!$Q$16, IF(AND(NOT('Personnel Details'!$I$16=""), $B221&gt;='Personnel Details'!$I$16), 'Personnel Details'!$L$16, 'Personnel Details'!$G$16)))</f>
        <v/>
      </c>
      <c r="IA221" s="59">
        <f t="shared" si="560"/>
        <v>0</v>
      </c>
      <c r="IB221" s="53"/>
      <c r="ID221" s="78" t="str">
        <f>IF(ID$9="", "", IF(AND(NOT('Personnel Details'!$N$17=""), $B221&gt;='Personnel Details'!$N$17), 'Personnel Details'!$O$17, IF(AND(NOT('Personnel Details'!$I$17=""), $B221&gt;='Personnel Details'!$I$17), 'Personnel Details'!$J$17, 'Personnel Details'!$E$17)))</f>
        <v/>
      </c>
      <c r="IE221" s="59" t="str">
        <f>IF(ID$9="", "", IF(AND(NOT('Personnel Details'!$N$17=""), $B221&gt;='Personnel Details'!$N$17), IF('Personnel Details'!$P$17="","", 'Personnel Details'!$P$17), IF(AND(NOT('Personnel Details'!$I$17=""), $B221&gt;='Personnel Details'!$I$17), IF('Personnel Details'!$K$17="", "", 'Personnel Details'!$K$17), IF('Personnel Details'!$F$17="", "", 'Personnel Details'!$F$17))))</f>
        <v/>
      </c>
      <c r="IF221" s="79" t="str">
        <f>IF(ID$9="", "", IF(AND(NOT('Personnel Details'!$N$17=""), $B221&gt;='Personnel Details'!$N$17), 'Personnel Details'!$Q$17, IF(AND(NOT('Personnel Details'!$I$17=""), $B221&gt;='Personnel Details'!$I$17), 'Personnel Details'!$L$17, 'Personnel Details'!$G$17)))</f>
        <v/>
      </c>
      <c r="IG221" s="59">
        <f t="shared" si="561"/>
        <v>0</v>
      </c>
      <c r="IH221" s="53"/>
      <c r="IJ221" s="78" t="str">
        <f>IF(IJ$9="", "", IF(AND(NOT('Personnel Details'!$N$18=""), $B221&gt;='Personnel Details'!$N$18), 'Personnel Details'!$O$18, IF(AND(NOT('Personnel Details'!$I$18=""), $B221&gt;='Personnel Details'!$I$18), 'Personnel Details'!$J$18, 'Personnel Details'!$E$18)))</f>
        <v/>
      </c>
      <c r="IK221" s="59" t="str">
        <f>IF(IJ$9="", "", IF(AND(NOT('Personnel Details'!$N$18=""), $B221&gt;='Personnel Details'!$N$18), IF('Personnel Details'!$P$18="","", 'Personnel Details'!$P$18), IF(AND(NOT('Personnel Details'!$I$18=""), $B221&gt;='Personnel Details'!$I$18), IF('Personnel Details'!$K$18="", "", 'Personnel Details'!$K$18), IF('Personnel Details'!$F$18="", "", 'Personnel Details'!$F$18))))</f>
        <v/>
      </c>
      <c r="IL221" s="79" t="str">
        <f>IF(IJ$9="", "", IF(AND(NOT('Personnel Details'!$N$18=""), $B221&gt;='Personnel Details'!$N$18), 'Personnel Details'!$Q$18, IF(AND(NOT('Personnel Details'!$I$18=""), $B221&gt;='Personnel Details'!$I$18), 'Personnel Details'!$L$18, 'Personnel Details'!$G$18)))</f>
        <v/>
      </c>
      <c r="IM221" s="59">
        <f t="shared" si="562"/>
        <v>0</v>
      </c>
      <c r="IN221" s="53"/>
      <c r="IP221" s="78" t="str">
        <f>IF(IP$9="", "", IF(AND(NOT('Personnel Details'!$N$19=""), $B221&gt;='Personnel Details'!$N$19), 'Personnel Details'!$O$19, IF(AND(NOT('Personnel Details'!$I$19=""), $B221&gt;='Personnel Details'!$I$19), 'Personnel Details'!$J$19, 'Personnel Details'!$E$19)))</f>
        <v/>
      </c>
      <c r="IQ221" s="59" t="str">
        <f>IF(IP$9="", "", IF(AND(NOT('Personnel Details'!$N$19=""), $B221&gt;='Personnel Details'!$N$19), IF('Personnel Details'!$P$19="","", 'Personnel Details'!$P$19), IF(AND(NOT('Personnel Details'!$I$19=""), $B221&gt;='Personnel Details'!$I$19), IF('Personnel Details'!$K$19="", "", 'Personnel Details'!$K$19), IF('Personnel Details'!$F$19="", "", 'Personnel Details'!$F$19))))</f>
        <v/>
      </c>
      <c r="IR221" s="79" t="str">
        <f>IF(IP$9="", "", IF(AND(NOT('Personnel Details'!$N$19=""), $B221&gt;='Personnel Details'!$N$19), 'Personnel Details'!$Q$19, IF(AND(NOT('Personnel Details'!$I$19=""), $B221&gt;='Personnel Details'!$I$19), 'Personnel Details'!$L$19, 'Personnel Details'!$G$19)))</f>
        <v/>
      </c>
      <c r="IS221" s="59">
        <f t="shared" si="563"/>
        <v>0</v>
      </c>
      <c r="IT221" s="53"/>
      <c r="IV221" s="78" t="str">
        <f>IF(IV$9="", "", IF(AND(NOT('Personnel Details'!$N$20=""), $B221&gt;='Personnel Details'!$N$20), 'Personnel Details'!$O$20, IF(AND(NOT('Personnel Details'!$I$20=""), $B221&gt;='Personnel Details'!$I$20), 'Personnel Details'!$J$20, 'Personnel Details'!$E$20)))</f>
        <v/>
      </c>
      <c r="IW221" s="59" t="str">
        <f>IF(IV$9="", "", IF(AND(NOT('Personnel Details'!$N$20=""), $B221&gt;='Personnel Details'!$N$20), IF('Personnel Details'!$P$20="","", 'Personnel Details'!$P$20), IF(AND(NOT('Personnel Details'!$I$20=""), $B221&gt;='Personnel Details'!$I$20), IF('Personnel Details'!$K$20="", "", 'Personnel Details'!$K$20), IF('Personnel Details'!$F$20="", "", 'Personnel Details'!$F$20))))</f>
        <v/>
      </c>
      <c r="IX221" s="79" t="str">
        <f>IF(IV$9="", "", IF(AND(NOT('Personnel Details'!$N$20=""), $B221&gt;='Personnel Details'!$N$20), 'Personnel Details'!$Q$20, IF(AND(NOT('Personnel Details'!$I$20=""), $B221&gt;='Personnel Details'!$I$20), 'Personnel Details'!$L$20, 'Personnel Details'!$G$20)))</f>
        <v/>
      </c>
      <c r="IY221" s="59">
        <f t="shared" si="564"/>
        <v>0</v>
      </c>
      <c r="IZ221" s="53"/>
      <c r="JB221" s="78" t="str">
        <f>IF(JB$9="", "", IF(AND(NOT('Personnel Details'!$N$21=""), $B221&gt;='Personnel Details'!$N$21), 'Personnel Details'!$O$21, IF(AND(NOT('Personnel Details'!$I$21=""), $B221&gt;='Personnel Details'!$I$21), 'Personnel Details'!$J$21, 'Personnel Details'!$E$21)))</f>
        <v/>
      </c>
      <c r="JC221" s="59" t="str">
        <f>IF(JB$9="", "", IF(AND(NOT('Personnel Details'!$N$21=""), $B221&gt;='Personnel Details'!$N$21), IF('Personnel Details'!$P$21="","", 'Personnel Details'!$P$21), IF(AND(NOT('Personnel Details'!$I$21=""), $B221&gt;='Personnel Details'!$I$21), IF('Personnel Details'!$K$21="", "", 'Personnel Details'!$K$21), IF('Personnel Details'!$F$21="", "", 'Personnel Details'!$F$21))))</f>
        <v/>
      </c>
      <c r="JD221" s="79" t="str">
        <f>IF(JB$9="", "", IF(AND(NOT('Personnel Details'!$N$21=""), $B221&gt;='Personnel Details'!$N$21), 'Personnel Details'!$Q$21, IF(AND(NOT('Personnel Details'!$I$21=""), $B221&gt;='Personnel Details'!$I$21), 'Personnel Details'!$L$21, 'Personnel Details'!$G$21)))</f>
        <v/>
      </c>
      <c r="JE221" s="59">
        <f t="shared" si="565"/>
        <v>0</v>
      </c>
      <c r="JF221" s="53"/>
      <c r="JH221" s="78" t="str">
        <f>IF(JH$9="", "", IF(AND(NOT('Personnel Details'!$N$22=""), $B221&gt;='Personnel Details'!$N$22), 'Personnel Details'!$O$22, IF(AND(NOT('Personnel Details'!$I$22=""), $B221&gt;='Personnel Details'!$I$22), 'Personnel Details'!$J$22, 'Personnel Details'!$E$22)))</f>
        <v/>
      </c>
      <c r="JI221" s="59" t="str">
        <f>IF(JH$9="", "", IF(AND(NOT('Personnel Details'!$N$22=""), $B221&gt;='Personnel Details'!$N$22), IF('Personnel Details'!$P$22="","", 'Personnel Details'!$P$22), IF(AND(NOT('Personnel Details'!$I$22=""), $B221&gt;='Personnel Details'!$I$22), IF('Personnel Details'!$K$22="", "", 'Personnel Details'!$K$22), IF('Personnel Details'!$F$22="", "", 'Personnel Details'!$F$22))))</f>
        <v/>
      </c>
      <c r="JJ221" s="79" t="str">
        <f>IF(JH$9="", "", IF(AND(NOT('Personnel Details'!$N$22=""), $B221&gt;='Personnel Details'!$N$22), 'Personnel Details'!$Q$22, IF(AND(NOT('Personnel Details'!$I$22=""), $B221&gt;='Personnel Details'!$I$22), 'Personnel Details'!$L$22, 'Personnel Details'!$G$22)))</f>
        <v/>
      </c>
      <c r="JK221" s="59">
        <f t="shared" si="566"/>
        <v>0</v>
      </c>
      <c r="JL221" s="53"/>
      <c r="JN221" s="78" t="str">
        <f>IF(JN$9="", "", IF(AND(NOT('Personnel Details'!$N$23=""), $B221&gt;='Personnel Details'!$N$23), 'Personnel Details'!$O$23, IF(AND(NOT('Personnel Details'!$I$23=""), $B221&gt;='Personnel Details'!$I$23), 'Personnel Details'!$J$23, 'Personnel Details'!$E$23)))</f>
        <v/>
      </c>
      <c r="JO221" s="59" t="str">
        <f>IF(JN$9="", "", IF(AND(NOT('Personnel Details'!$N$23=""), $B221&gt;='Personnel Details'!$N$23), IF('Personnel Details'!$P$23="","", 'Personnel Details'!$P$23), IF(AND(NOT('Personnel Details'!$I$23=""), $B221&gt;='Personnel Details'!$I$23), IF('Personnel Details'!$K$23="", "", 'Personnel Details'!$K$23), IF('Personnel Details'!$F$23="", "", 'Personnel Details'!$F$23))))</f>
        <v/>
      </c>
      <c r="JP221" s="79" t="str">
        <f>IF(JN$9="", "", IF(AND(NOT('Personnel Details'!$N$23=""), $B221&gt;='Personnel Details'!$N$23), 'Personnel Details'!$Q$23, IF(AND(NOT('Personnel Details'!$I$23=""), $B221&gt;='Personnel Details'!$I$23), 'Personnel Details'!$L$23, 'Personnel Details'!$G$23)))</f>
        <v/>
      </c>
      <c r="JQ221" s="59">
        <f t="shared" si="567"/>
        <v>0</v>
      </c>
      <c r="JR221" s="53"/>
      <c r="JT221" s="78" t="str">
        <f>IF(JT$9="", "", IF(AND(NOT('Personnel Details'!$N$24=""), $B221&gt;='Personnel Details'!$N$24), 'Personnel Details'!$O$24, IF(AND(NOT('Personnel Details'!$I$24=""), $B221&gt;='Personnel Details'!$I$24), 'Personnel Details'!$J$24, 'Personnel Details'!$E$24)))</f>
        <v/>
      </c>
      <c r="JU221" s="59" t="str">
        <f>IF(JT$9="", "", IF(AND(NOT('Personnel Details'!$N$24=""), $B221&gt;='Personnel Details'!$N$24), IF('Personnel Details'!$P$24="","", 'Personnel Details'!$P$24), IF(AND(NOT('Personnel Details'!$I$24=""), $B221&gt;='Personnel Details'!$I$24), IF('Personnel Details'!$K$24="", "", 'Personnel Details'!$K$24), IF('Personnel Details'!$F$24="", "", 'Personnel Details'!$F$24))))</f>
        <v/>
      </c>
      <c r="JV221" s="79" t="str">
        <f>IF(JT$9="", "", IF(AND(NOT('Personnel Details'!$N$24=""), $B221&gt;='Personnel Details'!$N$24), 'Personnel Details'!$Q$24, IF(AND(NOT('Personnel Details'!$I$24=""), $B221&gt;='Personnel Details'!$I$24), 'Personnel Details'!$L$24, 'Personnel Details'!$G$24)))</f>
        <v/>
      </c>
      <c r="JW221" s="59">
        <f t="shared" si="568"/>
        <v>0</v>
      </c>
      <c r="JX221" s="53"/>
      <c r="JZ221" s="78" t="str">
        <f>IF(JZ$9="", "", IF(AND(NOT('Personnel Details'!$N$25=""), $B221&gt;='Personnel Details'!$N$25), 'Personnel Details'!$O$25, IF(AND(NOT('Personnel Details'!$I$25=""), $B221&gt;='Personnel Details'!$I$25), 'Personnel Details'!$J$25, 'Personnel Details'!$E$25)))</f>
        <v/>
      </c>
      <c r="KA221" s="59" t="str">
        <f>IF(JZ$9="", "", IF(AND(NOT('Personnel Details'!$N$25=""), $B221&gt;='Personnel Details'!$N$25), IF('Personnel Details'!$P$25="","", 'Personnel Details'!$P$25), IF(AND(NOT('Personnel Details'!$I$25=""), $B221&gt;='Personnel Details'!$I$25), IF('Personnel Details'!$K$25="", "", 'Personnel Details'!$K$25), IF('Personnel Details'!$F$25="", "", 'Personnel Details'!$F$25))))</f>
        <v/>
      </c>
      <c r="KB221" s="79" t="str">
        <f>IF(JZ$9="", "", IF(AND(NOT('Personnel Details'!$N$25=""), $B221&gt;='Personnel Details'!$N$25), 'Personnel Details'!$Q$25, IF(AND(NOT('Personnel Details'!$I$25=""), $B221&gt;='Personnel Details'!$I$25), 'Personnel Details'!$L$25, 'Personnel Details'!$G$25)))</f>
        <v/>
      </c>
      <c r="KC221" s="59">
        <f t="shared" si="569"/>
        <v>0</v>
      </c>
      <c r="KD221" s="53"/>
      <c r="KF221" s="78" t="str">
        <f>IF(KF$9="", "", IF(AND(NOT('Personnel Details'!$N$26=""), $B221&gt;='Personnel Details'!$N$26), 'Personnel Details'!$O$26, IF(AND(NOT('Personnel Details'!$I$26=""), $B221&gt;='Personnel Details'!$I$26), 'Personnel Details'!$J$26, 'Personnel Details'!$E$26)))</f>
        <v/>
      </c>
      <c r="KG221" s="59" t="str">
        <f>IF(KF$9="", "", IF(AND(NOT('Personnel Details'!$N$26=""), $B221&gt;='Personnel Details'!$N$26), IF('Personnel Details'!$P$26="","", 'Personnel Details'!$P$26), IF(AND(NOT('Personnel Details'!$I$26=""), $B221&gt;='Personnel Details'!$I$26), IF('Personnel Details'!$K$26="", "", 'Personnel Details'!$K$26), IF('Personnel Details'!$F$26="", "", 'Personnel Details'!$F$26))))</f>
        <v/>
      </c>
      <c r="KH221" s="79" t="str">
        <f>IF(KF$9="", "", IF(AND(NOT('Personnel Details'!$N$26=""), $B221&gt;='Personnel Details'!$N$26), 'Personnel Details'!$Q$26, IF(AND(NOT('Personnel Details'!$I$26=""), $B221&gt;='Personnel Details'!$I$26), 'Personnel Details'!$L$26, 'Personnel Details'!$G$26)))</f>
        <v/>
      </c>
      <c r="KI221" s="59">
        <f t="shared" si="570"/>
        <v>0</v>
      </c>
      <c r="KJ221" s="53"/>
      <c r="KL221" s="78" t="str">
        <f>IF(KL$9="", "", IF(AND(NOT('Personnel Details'!$N$27=""), $B221&gt;='Personnel Details'!$N$27), 'Personnel Details'!$O$27, IF(AND(NOT('Personnel Details'!$I$27=""), $B221&gt;='Personnel Details'!$I$27), 'Personnel Details'!$J$27, 'Personnel Details'!$E$27)))</f>
        <v/>
      </c>
      <c r="KM221" s="59" t="str">
        <f>IF(KL$9="", "", IF(AND(NOT('Personnel Details'!$N$27=""), $B221&gt;='Personnel Details'!$N$27), IF('Personnel Details'!$P$27="","", 'Personnel Details'!$P$27), IF(AND(NOT('Personnel Details'!$I$27=""), $B221&gt;='Personnel Details'!$I$27), IF('Personnel Details'!$K$27="", "", 'Personnel Details'!$K$27), IF('Personnel Details'!$F$27="", "", 'Personnel Details'!$F$27))))</f>
        <v/>
      </c>
      <c r="KN221" s="79" t="str">
        <f>IF(KL$9="", "", IF(AND(NOT('Personnel Details'!$N$27=""), $B221&gt;='Personnel Details'!$N$27), 'Personnel Details'!$Q$27, IF(AND(NOT('Personnel Details'!$I$27=""), $B221&gt;='Personnel Details'!$I$27), 'Personnel Details'!$L$27, 'Personnel Details'!$G$27)))</f>
        <v/>
      </c>
      <c r="KO221" s="59">
        <f t="shared" si="571"/>
        <v>0</v>
      </c>
      <c r="KP221" s="53"/>
      <c r="KR221" s="78" t="str">
        <f>IF(KR$9="", "", IF(AND(NOT('Personnel Details'!$N$28=""), $B221&gt;='Personnel Details'!$N$28), 'Personnel Details'!$O$28, IF(AND(NOT('Personnel Details'!$I$28=""), $B221&gt;='Personnel Details'!$I$28), 'Personnel Details'!$J$28, 'Personnel Details'!$E$28)))</f>
        <v/>
      </c>
      <c r="KS221" s="59" t="str">
        <f>IF(KR$9="", "", IF(AND(NOT('Personnel Details'!$N$28=""), $B221&gt;='Personnel Details'!$N$28), IF('Personnel Details'!$P$28="","", 'Personnel Details'!$P$28), IF(AND(NOT('Personnel Details'!$I$28=""), $B221&gt;='Personnel Details'!$I$28), IF('Personnel Details'!$K$28="", "", 'Personnel Details'!$K$28), IF('Personnel Details'!$F$28="", "", 'Personnel Details'!$F$28))))</f>
        <v/>
      </c>
      <c r="KT221" s="79" t="str">
        <f>IF(KR$9="", "", IF(AND(NOT('Personnel Details'!$N$28=""), $B221&gt;='Personnel Details'!$N$28), 'Personnel Details'!$Q$28, IF(AND(NOT('Personnel Details'!$I$28=""), $B221&gt;='Personnel Details'!$I$28), 'Personnel Details'!$L$28, 'Personnel Details'!$G$28)))</f>
        <v/>
      </c>
      <c r="KU221" s="59">
        <f t="shared" si="572"/>
        <v>0</v>
      </c>
      <c r="KV221" s="53"/>
      <c r="KX221" s="78" t="str">
        <f>IF(KX$9="", "", IF(AND(NOT('Personnel Details'!$N$29=""), $B221&gt;='Personnel Details'!$N$29), 'Personnel Details'!$O$29, IF(AND(NOT('Personnel Details'!$I$29=""), $B221&gt;='Personnel Details'!$I$29), 'Personnel Details'!$J$29, 'Personnel Details'!$E$29)))</f>
        <v/>
      </c>
      <c r="KY221" s="59" t="str">
        <f>IF(KX$9="", "", IF(AND(NOT('Personnel Details'!$N$29=""), $B221&gt;='Personnel Details'!$N$29), IF('Personnel Details'!$P$29="","", 'Personnel Details'!$P$29), IF(AND(NOT('Personnel Details'!$I$29=""), $B221&gt;='Personnel Details'!$I$29), IF('Personnel Details'!$K$29="", "", 'Personnel Details'!$K$29), IF('Personnel Details'!$F$29="", "", 'Personnel Details'!$F$29))))</f>
        <v/>
      </c>
      <c r="KZ221" s="79" t="str">
        <f>IF(KX$9="", "", IF(AND(NOT('Personnel Details'!$N$29=""), $B221&gt;='Personnel Details'!$N$29), 'Personnel Details'!$Q$29, IF(AND(NOT('Personnel Details'!$I$29=""), $B221&gt;='Personnel Details'!$I$29), 'Personnel Details'!$L$29, 'Personnel Details'!$G$29)))</f>
        <v/>
      </c>
      <c r="LA221" s="59">
        <f t="shared" si="573"/>
        <v>0</v>
      </c>
      <c r="LB221" s="53"/>
      <c r="LD221" s="78" t="str">
        <f>IF(LD$9="", "", IF(AND(NOT('Personnel Details'!$N$30=""), $B221&gt;='Personnel Details'!$N$30), 'Personnel Details'!$O$30, IF(AND(NOT('Personnel Details'!$I$30=""), $B221&gt;='Personnel Details'!$I$30), 'Personnel Details'!$J$30, 'Personnel Details'!$E$30)))</f>
        <v/>
      </c>
      <c r="LE221" s="59" t="str">
        <f>IF(LD$9="", "", IF(AND(NOT('Personnel Details'!$N$30=""), $B221&gt;='Personnel Details'!$N$30), IF('Personnel Details'!$P$30="","", 'Personnel Details'!$P$30), IF(AND(NOT('Personnel Details'!$I$30=""), $B221&gt;='Personnel Details'!$I$30), IF('Personnel Details'!$K$30="", "", 'Personnel Details'!$K$30), IF('Personnel Details'!$F$30="", "", 'Personnel Details'!$F$30))))</f>
        <v/>
      </c>
      <c r="LF221" s="79" t="str">
        <f>IF(LD$9="", "", IF(AND(NOT('Personnel Details'!$N$30=""), $B221&gt;='Personnel Details'!$N$30), 'Personnel Details'!$Q$30, IF(AND(NOT('Personnel Details'!$I$30=""), $B221&gt;='Personnel Details'!$I$30), 'Personnel Details'!$L$30, 'Personnel Details'!$G$30)))</f>
        <v/>
      </c>
      <c r="LG221" s="59">
        <f t="shared" si="574"/>
        <v>0</v>
      </c>
      <c r="LH221" s="53"/>
      <c r="LJ221" s="78" t="str">
        <f>IF(LJ$9="", "", IF(AND(NOT('Personnel Details'!$N$31=""), $B221&gt;='Personnel Details'!$N$31), 'Personnel Details'!$O$31, IF(AND(NOT('Personnel Details'!$I$31=""), $B221&gt;='Personnel Details'!$I$31), 'Personnel Details'!$J$31, 'Personnel Details'!$E$31)))</f>
        <v/>
      </c>
      <c r="LK221" s="59" t="str">
        <f>IF(LJ$9="", "", IF(AND(NOT('Personnel Details'!$N$31=""), $B221&gt;='Personnel Details'!$N$31), IF('Personnel Details'!$P$31="","", 'Personnel Details'!$P$31), IF(AND(NOT('Personnel Details'!$I$31=""), $B221&gt;='Personnel Details'!$I$31), IF('Personnel Details'!$K$31="", "", 'Personnel Details'!$K$31), IF('Personnel Details'!$F$31="", "", 'Personnel Details'!$F$31))))</f>
        <v/>
      </c>
      <c r="LL221" s="79" t="str">
        <f>IF(LJ$9="", "", IF(AND(NOT('Personnel Details'!$N$31=""), $B221&gt;='Personnel Details'!$N$31), 'Personnel Details'!$Q$31, IF(AND(NOT('Personnel Details'!$I$31=""), $B221&gt;='Personnel Details'!$I$31), 'Personnel Details'!$L$31, 'Personnel Details'!$G$31)))</f>
        <v/>
      </c>
      <c r="LM221" s="59">
        <f t="shared" si="575"/>
        <v>0</v>
      </c>
      <c r="LN221" s="53"/>
      <c r="LP221" s="78" t="str">
        <f>IF(LP$9="", "", IF(AND(NOT('Personnel Details'!$N$32=""), $B221&gt;='Personnel Details'!$N$32), 'Personnel Details'!$O$32, IF(AND(NOT('Personnel Details'!$I$32=""), $B221&gt;='Personnel Details'!$I$32), 'Personnel Details'!$J$32, 'Personnel Details'!$E$32)))</f>
        <v/>
      </c>
      <c r="LQ221" s="59" t="str">
        <f>IF(LP$9="", "", IF(AND(NOT('Personnel Details'!$N$32=""), $B221&gt;='Personnel Details'!$N$32), IF('Personnel Details'!$P$32="","", 'Personnel Details'!$P$32), IF(AND(NOT('Personnel Details'!$I$32=""), $B221&gt;='Personnel Details'!$I$32), IF('Personnel Details'!$K$32="", "", 'Personnel Details'!$K$32), IF('Personnel Details'!$F$32="", "", 'Personnel Details'!$F$32))))</f>
        <v/>
      </c>
      <c r="LR221" s="79" t="str">
        <f>IF(LP$9="", "", IF(AND(NOT('Personnel Details'!$N$32=""), $B221&gt;='Personnel Details'!$N$32), 'Personnel Details'!$Q$32, IF(AND(NOT('Personnel Details'!$I$32=""), $B221&gt;='Personnel Details'!$I$32), 'Personnel Details'!$L$32, 'Personnel Details'!$G$32)))</f>
        <v/>
      </c>
      <c r="LS221" s="59">
        <f t="shared" si="576"/>
        <v>0</v>
      </c>
      <c r="LT221" s="53"/>
      <c r="LV221" s="78" t="str">
        <f>IF(LV$9="", "", IF(AND(NOT('Personnel Details'!$N$33=""), $B221&gt;='Personnel Details'!$N$33), 'Personnel Details'!$O$33, IF(AND(NOT('Personnel Details'!$I$33=""), $B221&gt;='Personnel Details'!$I$33), 'Personnel Details'!$J$33, 'Personnel Details'!$E$33)))</f>
        <v/>
      </c>
      <c r="LW221" s="59" t="str">
        <f>IF(LV$9="", "", IF(AND(NOT('Personnel Details'!$N$33=""), $B221&gt;='Personnel Details'!$N$33), IF('Personnel Details'!$P$33="","", 'Personnel Details'!$P$33), IF(AND(NOT('Personnel Details'!$I$33=""), $B221&gt;='Personnel Details'!$I$33), IF('Personnel Details'!$K$33="", "", 'Personnel Details'!$K$33), IF('Personnel Details'!$F$33="", "", 'Personnel Details'!$F$33))))</f>
        <v/>
      </c>
      <c r="LX221" s="79" t="str">
        <f>IF(LV$9="", "", IF(AND(NOT('Personnel Details'!$N$33=""), $B221&gt;='Personnel Details'!$N$33), 'Personnel Details'!$Q$33, IF(AND(NOT('Personnel Details'!$I$33=""), $B221&gt;='Personnel Details'!$I$33), 'Personnel Details'!$L$33, 'Personnel Details'!$G$33)))</f>
        <v/>
      </c>
      <c r="LY221" s="59">
        <f t="shared" si="577"/>
        <v>0</v>
      </c>
      <c r="LZ221" s="53"/>
      <c r="MB221" s="78" t="str">
        <f>IF(MB$9="", "", IF(AND(NOT('Personnel Details'!$N$34=""), $B221&gt;='Personnel Details'!$N$34), 'Personnel Details'!$O$34, IF(AND(NOT('Personnel Details'!$I$34=""), $B221&gt;='Personnel Details'!$I$34), 'Personnel Details'!$J$34, 'Personnel Details'!$E$34)))</f>
        <v/>
      </c>
      <c r="MC221" s="59" t="str">
        <f>IF(MB$9="", "", IF(AND(NOT('Personnel Details'!$N$34=""), $B221&gt;='Personnel Details'!$N$34), IF('Personnel Details'!$P$34="","", 'Personnel Details'!$P$34), IF(AND(NOT('Personnel Details'!$I$34=""), $B221&gt;='Personnel Details'!$I$34), IF('Personnel Details'!$K$34="", "", 'Personnel Details'!$K$34), IF('Personnel Details'!$F$34="", "", 'Personnel Details'!$F$34))))</f>
        <v/>
      </c>
      <c r="MD221" s="79" t="str">
        <f>IF(MB$9="", "", IF(AND(NOT('Personnel Details'!$N$34=""), $B221&gt;='Personnel Details'!$N$34), 'Personnel Details'!$Q$34, IF(AND(NOT('Personnel Details'!$I$34=""), $B221&gt;='Personnel Details'!$I$34), 'Personnel Details'!$L$34, 'Personnel Details'!$G$34)))</f>
        <v/>
      </c>
      <c r="ME221" s="59">
        <f t="shared" si="578"/>
        <v>0</v>
      </c>
      <c r="MF221" s="53"/>
      <c r="MH221" s="78" t="str">
        <f>IF(MH$9="", "", IF(AND(NOT('Personnel Details'!$N$35=""), $B221&gt;='Personnel Details'!$N$35), 'Personnel Details'!$O$35, IF(AND(NOT('Personnel Details'!$I$35=""), $B221&gt;='Personnel Details'!$I$35), 'Personnel Details'!$J$35, 'Personnel Details'!$E$35)))</f>
        <v/>
      </c>
      <c r="MI221" s="59" t="str">
        <f>IF(MH$9="", "", IF(AND(NOT('Personnel Details'!$N$35=""), $B221&gt;='Personnel Details'!$N$35), IF('Personnel Details'!$P$35="","", 'Personnel Details'!$P$35), IF(AND(NOT('Personnel Details'!$I$35=""), $B221&gt;='Personnel Details'!$I$35), IF('Personnel Details'!$K$35="", "", 'Personnel Details'!$K$35), IF('Personnel Details'!$F$35="", "", 'Personnel Details'!$F$35))))</f>
        <v/>
      </c>
      <c r="MJ221" s="79" t="str">
        <f>IF(MH$9="", "", IF(AND(NOT('Personnel Details'!$N$35=""), $B221&gt;='Personnel Details'!$N$35), 'Personnel Details'!$Q$35, IF(AND(NOT('Personnel Details'!$I$35=""), $B221&gt;='Personnel Details'!$I$35), 'Personnel Details'!$L$35, 'Personnel Details'!$G$35)))</f>
        <v/>
      </c>
      <c r="MK221" s="59">
        <f t="shared" si="579"/>
        <v>0</v>
      </c>
      <c r="ML221" s="53"/>
      <c r="MN221" s="78" t="str">
        <f>IF(MN$9="", "", IF(AND(NOT('Personnel Details'!$N$36=""), $B221&gt;='Personnel Details'!$N$36), 'Personnel Details'!$O$36, IF(AND(NOT('Personnel Details'!$I$36=""), $B221&gt;='Personnel Details'!$I$36), 'Personnel Details'!$J$36, 'Personnel Details'!$E$36)))</f>
        <v/>
      </c>
      <c r="MO221" s="59" t="str">
        <f>IF(MN$9="", "", IF(AND(NOT('Personnel Details'!$N$36=""), $B221&gt;='Personnel Details'!$N$36), IF('Personnel Details'!$P$36="","", 'Personnel Details'!$P$36), IF(AND(NOT('Personnel Details'!$I$36=""), $B221&gt;='Personnel Details'!$I$36), IF('Personnel Details'!$K$36="", "", 'Personnel Details'!$K$36), IF('Personnel Details'!$F$36="", "", 'Personnel Details'!$F$36))))</f>
        <v/>
      </c>
      <c r="MP221" s="79" t="str">
        <f>IF(MN$9="", "", IF(AND(NOT('Personnel Details'!$N$36=""), $B221&gt;='Personnel Details'!$N$36), 'Personnel Details'!$Q$36, IF(AND(NOT('Personnel Details'!$I$36=""), $B221&gt;='Personnel Details'!$I$36), 'Personnel Details'!$L$36, 'Personnel Details'!$G$36)))</f>
        <v/>
      </c>
      <c r="MQ221" s="59">
        <f t="shared" si="580"/>
        <v>0</v>
      </c>
      <c r="MR221" s="53"/>
      <c r="MT221" s="78" t="str">
        <f>IF(MT$9="", "", IF(AND(NOT('Personnel Details'!$N$37=""), $B221&gt;='Personnel Details'!$N$37), 'Personnel Details'!$O$37, IF(AND(NOT('Personnel Details'!$I$37=""), $B221&gt;='Personnel Details'!$I$37), 'Personnel Details'!$J$37, 'Personnel Details'!$E$37)))</f>
        <v/>
      </c>
      <c r="MU221" s="59" t="str">
        <f>IF(MT$9="", "", IF(AND(NOT('Personnel Details'!$N$37=""), $B221&gt;='Personnel Details'!$N$37), IF('Personnel Details'!$P$37="","", 'Personnel Details'!$P$37), IF(AND(NOT('Personnel Details'!$I$37=""), $B221&gt;='Personnel Details'!$I$37), IF('Personnel Details'!$K$37="", "", 'Personnel Details'!$K$37), IF('Personnel Details'!$F$37="", "", 'Personnel Details'!$F$37))))</f>
        <v/>
      </c>
      <c r="MV221" s="79" t="str">
        <f>IF(MT$9="", "", IF(AND(NOT('Personnel Details'!$N$37=""), $B221&gt;='Personnel Details'!$N$37), 'Personnel Details'!$Q$37, IF(AND(NOT('Personnel Details'!$I$37=""), $B221&gt;='Personnel Details'!$I$37), 'Personnel Details'!$L$37, 'Personnel Details'!$G$37)))</f>
        <v/>
      </c>
      <c r="MW221" s="59">
        <f t="shared" si="581"/>
        <v>0</v>
      </c>
      <c r="MX221" s="53"/>
      <c r="MZ221" s="78" t="str">
        <f>IF(MZ$9="", "", IF(AND(NOT('Personnel Details'!$N$38=""), $B221&gt;='Personnel Details'!$N$38), 'Personnel Details'!$O$38, IF(AND(NOT('Personnel Details'!$I$38=""), $B221&gt;='Personnel Details'!$I$38), 'Personnel Details'!$J$38, 'Personnel Details'!$E$38)))</f>
        <v/>
      </c>
      <c r="NA221" s="59" t="str">
        <f>IF(MZ$9="", "", IF(AND(NOT('Personnel Details'!$N$38=""), $B221&gt;='Personnel Details'!$N$38), IF('Personnel Details'!$P$38="","", 'Personnel Details'!$P$38), IF(AND(NOT('Personnel Details'!$I$38=""), $B221&gt;='Personnel Details'!$I$38), IF('Personnel Details'!$K$38="", "", 'Personnel Details'!$K$38), IF('Personnel Details'!$F$38="", "", 'Personnel Details'!$F$38))))</f>
        <v/>
      </c>
      <c r="NB221" s="79" t="str">
        <f>IF(MZ$9="", "", IF(AND(NOT('Personnel Details'!$N$38=""), $B221&gt;='Personnel Details'!$N$38), 'Personnel Details'!$Q$38, IF(AND(NOT('Personnel Details'!$I$38=""), $B221&gt;='Personnel Details'!$I$38), 'Personnel Details'!$L$38, 'Personnel Details'!$G$38)))</f>
        <v/>
      </c>
      <c r="NC221" s="59">
        <f t="shared" si="582"/>
        <v>0</v>
      </c>
      <c r="ND221" s="53"/>
      <c r="NF221" s="78" t="str">
        <f>IF(NF$9="", "", IF(AND(NOT('Personnel Details'!$N$39=""), $B221&gt;='Personnel Details'!$N$39), 'Personnel Details'!$O$39, IF(AND(NOT('Personnel Details'!$I$39=""), $B221&gt;='Personnel Details'!$I$39), 'Personnel Details'!$J$39, 'Personnel Details'!$E$39)))</f>
        <v/>
      </c>
      <c r="NG221" s="59" t="str">
        <f>IF(NF$9="", "", IF(AND(NOT('Personnel Details'!$N$39=""), $B221&gt;='Personnel Details'!$N$39), IF('Personnel Details'!$P$39="","", 'Personnel Details'!$P$39), IF(AND(NOT('Personnel Details'!$I$39=""), $B221&gt;='Personnel Details'!$I$39), IF('Personnel Details'!$K$39="", "", 'Personnel Details'!$K$39), IF('Personnel Details'!$F$39="", "", 'Personnel Details'!$F$39))))</f>
        <v/>
      </c>
      <c r="NH221" s="79" t="str">
        <f>IF(NF$9="", "", IF(AND(NOT('Personnel Details'!$N$39=""), $B221&gt;='Personnel Details'!$N$39), 'Personnel Details'!$Q$39, IF(AND(NOT('Personnel Details'!$I$39=""), $B221&gt;='Personnel Details'!$I$39), 'Personnel Details'!$L$39, 'Personnel Details'!$G$39)))</f>
        <v/>
      </c>
      <c r="NI221" s="59">
        <f t="shared" si="583"/>
        <v>0</v>
      </c>
      <c r="NJ221" s="53"/>
      <c r="NL221" s="78" t="str">
        <f>IF(NL$9="", "", IF(AND(NOT('Personnel Details'!$N$40=""), $B221&gt;='Personnel Details'!$N$40), 'Personnel Details'!$O$40, IF(AND(NOT('Personnel Details'!$I$40=""), $B221&gt;='Personnel Details'!$I$40), 'Personnel Details'!$J$40, 'Personnel Details'!$E$40)))</f>
        <v/>
      </c>
      <c r="NM221" s="59" t="str">
        <f>IF(NL$9="", "", IF(AND(NOT('Personnel Details'!$N$40=""), $B221&gt;='Personnel Details'!$N$40), IF('Personnel Details'!$P$40="","", 'Personnel Details'!$P$40), IF(AND(NOT('Personnel Details'!$I$40=""), $B221&gt;='Personnel Details'!$I$40), IF('Personnel Details'!$K$40="", "", 'Personnel Details'!$K$40), IF('Personnel Details'!$F$40="", "", 'Personnel Details'!$F$40))))</f>
        <v/>
      </c>
      <c r="NN221" s="79" t="str">
        <f>IF(NL$9="", "", IF(AND(NOT('Personnel Details'!$N$40=""), $B221&gt;='Personnel Details'!$N$40), 'Personnel Details'!$Q$40, IF(AND(NOT('Personnel Details'!$I$40=""), $B221&gt;='Personnel Details'!$I$40), 'Personnel Details'!$L$40, 'Personnel Details'!$G$40)))</f>
        <v/>
      </c>
      <c r="NO221" s="59">
        <f t="shared" si="584"/>
        <v>0</v>
      </c>
      <c r="NP221" s="53"/>
    </row>
    <row r="222" spans="1:380" x14ac:dyDescent="0.25">
      <c r="A222" s="32"/>
      <c r="B222" s="113">
        <f>IFERROR(IF(B221+1&gt;'Personnel Details'!$U$5, "", B221+1), "")</f>
        <v>44042</v>
      </c>
      <c r="C222" s="32"/>
      <c r="D222" s="120"/>
      <c r="E222" s="13" t="str">
        <f t="shared" si="463"/>
        <v/>
      </c>
      <c r="F222" s="13" t="str">
        <f t="shared" si="494"/>
        <v/>
      </c>
      <c r="G222" s="56" t="str">
        <f t="shared" si="585"/>
        <v/>
      </c>
      <c r="H222" s="16" t="str">
        <f t="shared" si="495"/>
        <v/>
      </c>
      <c r="I222" s="32"/>
      <c r="J222" s="120"/>
      <c r="K222" s="62" t="str">
        <f t="shared" si="464"/>
        <v/>
      </c>
      <c r="L222" s="62" t="str">
        <f t="shared" si="496"/>
        <v/>
      </c>
      <c r="M222" s="65" t="str">
        <f t="shared" si="586"/>
        <v/>
      </c>
      <c r="N222" s="68" t="str">
        <f t="shared" si="497"/>
        <v/>
      </c>
      <c r="O222" s="32"/>
      <c r="P222" s="120"/>
      <c r="Q222" s="62" t="str">
        <f t="shared" si="465"/>
        <v/>
      </c>
      <c r="R222" s="62" t="str">
        <f t="shared" si="498"/>
        <v/>
      </c>
      <c r="S222" s="65" t="str">
        <f t="shared" si="587"/>
        <v/>
      </c>
      <c r="T222" s="68" t="str">
        <f t="shared" si="499"/>
        <v/>
      </c>
      <c r="U222" s="32"/>
      <c r="V222" s="120"/>
      <c r="W222" s="62" t="str">
        <f t="shared" si="466"/>
        <v/>
      </c>
      <c r="X222" s="62" t="str">
        <f t="shared" si="500"/>
        <v/>
      </c>
      <c r="Y222" s="65" t="str">
        <f t="shared" si="588"/>
        <v/>
      </c>
      <c r="Z222" s="68" t="str">
        <f t="shared" si="501"/>
        <v/>
      </c>
      <c r="AA222" s="32"/>
      <c r="AB222" s="120"/>
      <c r="AC222" s="62" t="str">
        <f t="shared" si="467"/>
        <v/>
      </c>
      <c r="AD222" s="62" t="str">
        <f t="shared" si="502"/>
        <v/>
      </c>
      <c r="AE222" s="65" t="str">
        <f t="shared" si="589"/>
        <v/>
      </c>
      <c r="AF222" s="68" t="str">
        <f t="shared" si="503"/>
        <v/>
      </c>
      <c r="AG222" s="32"/>
      <c r="AH222" s="120"/>
      <c r="AI222" s="62" t="str">
        <f t="shared" si="468"/>
        <v/>
      </c>
      <c r="AJ222" s="62" t="str">
        <f t="shared" si="504"/>
        <v/>
      </c>
      <c r="AK222" s="65" t="str">
        <f t="shared" si="590"/>
        <v/>
      </c>
      <c r="AL222" s="68" t="str">
        <f t="shared" si="505"/>
        <v/>
      </c>
      <c r="AM222" s="32"/>
      <c r="AN222" s="120"/>
      <c r="AO222" s="62" t="str">
        <f t="shared" si="469"/>
        <v/>
      </c>
      <c r="AP222" s="62" t="str">
        <f t="shared" si="506"/>
        <v/>
      </c>
      <c r="AQ222" s="65" t="str">
        <f t="shared" si="591"/>
        <v/>
      </c>
      <c r="AR222" s="68" t="str">
        <f t="shared" si="507"/>
        <v/>
      </c>
      <c r="AS222" s="32"/>
      <c r="AT222" s="120"/>
      <c r="AU222" s="62" t="str">
        <f t="shared" si="470"/>
        <v/>
      </c>
      <c r="AV222" s="62" t="str">
        <f t="shared" si="508"/>
        <v/>
      </c>
      <c r="AW222" s="65" t="str">
        <f t="shared" si="592"/>
        <v/>
      </c>
      <c r="AX222" s="68" t="str">
        <f t="shared" si="509"/>
        <v/>
      </c>
      <c r="AY222" s="32"/>
      <c r="AZ222" s="120"/>
      <c r="BA222" s="62" t="str">
        <f t="shared" si="471"/>
        <v/>
      </c>
      <c r="BB222" s="62" t="str">
        <f t="shared" si="510"/>
        <v/>
      </c>
      <c r="BC222" s="65" t="str">
        <f t="shared" si="593"/>
        <v/>
      </c>
      <c r="BD222" s="68" t="str">
        <f t="shared" si="511"/>
        <v/>
      </c>
      <c r="BE222" s="32"/>
      <c r="BF222" s="120"/>
      <c r="BG222" s="62" t="str">
        <f t="shared" si="472"/>
        <v/>
      </c>
      <c r="BH222" s="62" t="str">
        <f t="shared" si="512"/>
        <v/>
      </c>
      <c r="BI222" s="65" t="str">
        <f t="shared" si="594"/>
        <v/>
      </c>
      <c r="BJ222" s="68" t="str">
        <f t="shared" si="513"/>
        <v/>
      </c>
      <c r="BK222" s="32"/>
      <c r="BL222" s="120"/>
      <c r="BM222" s="62" t="str">
        <f t="shared" si="473"/>
        <v/>
      </c>
      <c r="BN222" s="62" t="str">
        <f t="shared" si="514"/>
        <v/>
      </c>
      <c r="BO222" s="65" t="str">
        <f t="shared" si="595"/>
        <v/>
      </c>
      <c r="BP222" s="68" t="str">
        <f t="shared" si="515"/>
        <v/>
      </c>
      <c r="BQ222" s="32"/>
      <c r="BR222" s="120"/>
      <c r="BS222" s="62" t="str">
        <f t="shared" si="474"/>
        <v/>
      </c>
      <c r="BT222" s="62" t="str">
        <f t="shared" si="516"/>
        <v/>
      </c>
      <c r="BU222" s="65" t="str">
        <f t="shared" si="596"/>
        <v/>
      </c>
      <c r="BV222" s="68" t="str">
        <f t="shared" si="517"/>
        <v/>
      </c>
      <c r="BW222" s="32"/>
      <c r="BX222" s="120"/>
      <c r="BY222" s="62" t="str">
        <f t="shared" si="475"/>
        <v/>
      </c>
      <c r="BZ222" s="62" t="str">
        <f t="shared" si="518"/>
        <v/>
      </c>
      <c r="CA222" s="65" t="str">
        <f t="shared" si="597"/>
        <v/>
      </c>
      <c r="CB222" s="68" t="str">
        <f t="shared" si="519"/>
        <v/>
      </c>
      <c r="CC222" s="32"/>
      <c r="CD222" s="120"/>
      <c r="CE222" s="62" t="str">
        <f t="shared" si="476"/>
        <v/>
      </c>
      <c r="CF222" s="62" t="str">
        <f t="shared" si="520"/>
        <v/>
      </c>
      <c r="CG222" s="65" t="str">
        <f t="shared" si="598"/>
        <v/>
      </c>
      <c r="CH222" s="68" t="str">
        <f t="shared" si="521"/>
        <v/>
      </c>
      <c r="CI222" s="32"/>
      <c r="CJ222" s="120"/>
      <c r="CK222" s="62" t="str">
        <f t="shared" si="477"/>
        <v/>
      </c>
      <c r="CL222" s="62" t="str">
        <f t="shared" si="522"/>
        <v/>
      </c>
      <c r="CM222" s="65" t="str">
        <f t="shared" si="599"/>
        <v/>
      </c>
      <c r="CN222" s="68" t="str">
        <f t="shared" si="523"/>
        <v/>
      </c>
      <c r="CO222" s="32"/>
      <c r="CP222" s="120"/>
      <c r="CQ222" s="62" t="str">
        <f t="shared" si="478"/>
        <v/>
      </c>
      <c r="CR222" s="62" t="str">
        <f t="shared" si="524"/>
        <v/>
      </c>
      <c r="CS222" s="65" t="str">
        <f t="shared" si="600"/>
        <v/>
      </c>
      <c r="CT222" s="68" t="str">
        <f t="shared" si="525"/>
        <v/>
      </c>
      <c r="CU222" s="32"/>
      <c r="CV222" s="120"/>
      <c r="CW222" s="62" t="str">
        <f t="shared" si="479"/>
        <v/>
      </c>
      <c r="CX222" s="62" t="str">
        <f t="shared" si="526"/>
        <v/>
      </c>
      <c r="CY222" s="65" t="str">
        <f t="shared" si="601"/>
        <v/>
      </c>
      <c r="CZ222" s="68" t="str">
        <f t="shared" si="527"/>
        <v/>
      </c>
      <c r="DA222" s="32"/>
      <c r="DB222" s="120"/>
      <c r="DC222" s="62" t="str">
        <f t="shared" si="480"/>
        <v/>
      </c>
      <c r="DD222" s="62" t="str">
        <f t="shared" si="528"/>
        <v/>
      </c>
      <c r="DE222" s="65" t="str">
        <f t="shared" si="602"/>
        <v/>
      </c>
      <c r="DF222" s="68" t="str">
        <f t="shared" si="529"/>
        <v/>
      </c>
      <c r="DG222" s="32"/>
      <c r="DH222" s="120"/>
      <c r="DI222" s="62" t="str">
        <f t="shared" si="481"/>
        <v/>
      </c>
      <c r="DJ222" s="62" t="str">
        <f t="shared" si="530"/>
        <v/>
      </c>
      <c r="DK222" s="65" t="str">
        <f t="shared" si="603"/>
        <v/>
      </c>
      <c r="DL222" s="68" t="str">
        <f t="shared" si="531"/>
        <v/>
      </c>
      <c r="DM222" s="32"/>
      <c r="DN222" s="120"/>
      <c r="DO222" s="62" t="str">
        <f t="shared" si="482"/>
        <v/>
      </c>
      <c r="DP222" s="62" t="str">
        <f t="shared" si="532"/>
        <v/>
      </c>
      <c r="DQ222" s="65" t="str">
        <f t="shared" si="604"/>
        <v/>
      </c>
      <c r="DR222" s="68" t="str">
        <f t="shared" si="533"/>
        <v/>
      </c>
      <c r="DS222" s="32"/>
      <c r="DT222" s="120"/>
      <c r="DU222" s="62" t="str">
        <f t="shared" si="483"/>
        <v/>
      </c>
      <c r="DV222" s="62" t="str">
        <f t="shared" si="534"/>
        <v/>
      </c>
      <c r="DW222" s="65" t="str">
        <f t="shared" si="605"/>
        <v/>
      </c>
      <c r="DX222" s="68" t="str">
        <f t="shared" si="535"/>
        <v/>
      </c>
      <c r="DY222" s="32"/>
      <c r="DZ222" s="120"/>
      <c r="EA222" s="62" t="str">
        <f t="shared" si="484"/>
        <v/>
      </c>
      <c r="EB222" s="62" t="str">
        <f t="shared" si="536"/>
        <v/>
      </c>
      <c r="EC222" s="65" t="str">
        <f t="shared" si="606"/>
        <v/>
      </c>
      <c r="ED222" s="68" t="str">
        <f t="shared" si="537"/>
        <v/>
      </c>
      <c r="EE222" s="32"/>
      <c r="EF222" s="120"/>
      <c r="EG222" s="62" t="str">
        <f t="shared" si="485"/>
        <v/>
      </c>
      <c r="EH222" s="62" t="str">
        <f t="shared" si="538"/>
        <v/>
      </c>
      <c r="EI222" s="65" t="str">
        <f t="shared" si="607"/>
        <v/>
      </c>
      <c r="EJ222" s="68" t="str">
        <f t="shared" si="539"/>
        <v/>
      </c>
      <c r="EK222" s="32"/>
      <c r="EL222" s="120"/>
      <c r="EM222" s="62" t="str">
        <f t="shared" si="486"/>
        <v/>
      </c>
      <c r="EN222" s="62" t="str">
        <f t="shared" si="540"/>
        <v/>
      </c>
      <c r="EO222" s="65" t="str">
        <f t="shared" si="608"/>
        <v/>
      </c>
      <c r="EP222" s="68" t="str">
        <f t="shared" si="541"/>
        <v/>
      </c>
      <c r="EQ222" s="32"/>
      <c r="ER222" s="120"/>
      <c r="ES222" s="62" t="str">
        <f t="shared" si="487"/>
        <v/>
      </c>
      <c r="ET222" s="62" t="str">
        <f t="shared" si="542"/>
        <v/>
      </c>
      <c r="EU222" s="65" t="str">
        <f t="shared" si="609"/>
        <v/>
      </c>
      <c r="EV222" s="68" t="str">
        <f t="shared" si="543"/>
        <v/>
      </c>
      <c r="EW222" s="32"/>
      <c r="EX222" s="120"/>
      <c r="EY222" s="62" t="str">
        <f t="shared" si="488"/>
        <v/>
      </c>
      <c r="EZ222" s="62" t="str">
        <f t="shared" si="544"/>
        <v/>
      </c>
      <c r="FA222" s="65" t="str">
        <f t="shared" si="610"/>
        <v/>
      </c>
      <c r="FB222" s="68" t="str">
        <f t="shared" si="545"/>
        <v/>
      </c>
      <c r="FC222" s="32"/>
      <c r="FD222" s="120"/>
      <c r="FE222" s="62" t="str">
        <f t="shared" si="489"/>
        <v/>
      </c>
      <c r="FF222" s="62" t="str">
        <f t="shared" si="546"/>
        <v/>
      </c>
      <c r="FG222" s="65" t="str">
        <f t="shared" si="611"/>
        <v/>
      </c>
      <c r="FH222" s="68" t="str">
        <f t="shared" si="547"/>
        <v/>
      </c>
      <c r="FI222" s="32"/>
      <c r="FJ222" s="120"/>
      <c r="FK222" s="62" t="str">
        <f t="shared" si="490"/>
        <v/>
      </c>
      <c r="FL222" s="62" t="str">
        <f t="shared" si="548"/>
        <v/>
      </c>
      <c r="FM222" s="65" t="str">
        <f t="shared" si="612"/>
        <v/>
      </c>
      <c r="FN222" s="68" t="str">
        <f t="shared" si="549"/>
        <v/>
      </c>
      <c r="FO222" s="32"/>
      <c r="FP222" s="120"/>
      <c r="FQ222" s="62" t="str">
        <f t="shared" si="491"/>
        <v/>
      </c>
      <c r="FR222" s="62" t="str">
        <f t="shared" si="550"/>
        <v/>
      </c>
      <c r="FS222" s="65" t="str">
        <f t="shared" si="613"/>
        <v/>
      </c>
      <c r="FT222" s="68" t="str">
        <f t="shared" si="551"/>
        <v/>
      </c>
      <c r="FU222" s="32"/>
      <c r="FV222" s="120"/>
      <c r="FW222" s="62" t="str">
        <f t="shared" si="492"/>
        <v/>
      </c>
      <c r="FX222" s="62" t="str">
        <f t="shared" si="552"/>
        <v/>
      </c>
      <c r="FY222" s="65" t="str">
        <f t="shared" si="614"/>
        <v/>
      </c>
      <c r="FZ222" s="68" t="str">
        <f t="shared" si="553"/>
        <v/>
      </c>
      <c r="GA222" s="32"/>
      <c r="GC222" s="7" t="str">
        <f t="shared" si="554"/>
        <v>Jul 2020</v>
      </c>
      <c r="GD222" s="7" t="str">
        <f t="shared" ca="1" si="493"/>
        <v/>
      </c>
      <c r="GT222" s="71">
        <f>IF(GT$9="", "", IF(AND(NOT('Personnel Details'!$N$11=""), $B222&gt;='Personnel Details'!$N$11), 'Personnel Details'!$O$11, IF(AND(NOT('Personnel Details'!$I$11=""), $B222&gt;='Personnel Details'!$I$11), 'Personnel Details'!$J$11, 'Personnel Details'!$E$11)))</f>
        <v>0.8</v>
      </c>
      <c r="GU222" s="59" t="str">
        <f>IF(GT$9="", "", IF(AND(NOT('Personnel Details'!$N$11=""), $B222&gt;='Personnel Details'!$N$11), IF('Personnel Details'!$P$11="","", 'Personnel Details'!$P$11), IF(AND(NOT('Personnel Details'!$I$11=""), $B222&gt;='Personnel Details'!$I$11), IF('Personnel Details'!$K$11="", "", 'Personnel Details'!$K$11), IF('Personnel Details'!$F$11="", "", 'Personnel Details'!$F$11))))</f>
        <v/>
      </c>
      <c r="GV222" s="74">
        <f>IF(GT$9="", "", IF(AND(NOT('Personnel Details'!$N$11=""), $B222&gt;='Personnel Details'!$N$11), 'Personnel Details'!$Q$11, IF(AND(NOT('Personnel Details'!$I$11=""), $B222&gt;='Personnel Details'!$I$11), 'Personnel Details'!$L$11, 'Personnel Details'!$G$11)))</f>
        <v>0</v>
      </c>
      <c r="GW222" s="59">
        <f t="shared" si="555"/>
        <v>0</v>
      </c>
      <c r="GX222" s="53"/>
      <c r="GZ222" s="78">
        <f>IF(GZ$9="", "", IF(AND(NOT('Personnel Details'!$N$12=""), $B222&gt;='Personnel Details'!$N$12), 'Personnel Details'!$O$12, IF(AND(NOT('Personnel Details'!$I$12=""), $B222&gt;='Personnel Details'!$I$12), 'Personnel Details'!$J$12, 'Personnel Details'!$E$12)))</f>
        <v>0.8</v>
      </c>
      <c r="HA222" s="59" t="str">
        <f>IF(GZ$9="", "", IF(AND(NOT('Personnel Details'!$N$12=""), $B222&gt;='Personnel Details'!$N$12), IF('Personnel Details'!$P$12="","", 'Personnel Details'!$P$12), IF(AND(NOT('Personnel Details'!$I$12=""), $B222&gt;='Personnel Details'!$I$12), IF('Personnel Details'!$K$12="", "", 'Personnel Details'!$K$12), IF('Personnel Details'!$F$12="", "", 'Personnel Details'!$F$12))))</f>
        <v/>
      </c>
      <c r="HB222" s="79">
        <f>IF(GZ$9="", "", IF(AND(NOT('Personnel Details'!$N$12=""), $B222&gt;='Personnel Details'!$N$12), 'Personnel Details'!$Q$12, IF(AND(NOT('Personnel Details'!$I$12=""), $B222&gt;='Personnel Details'!$I$12), 'Personnel Details'!$L$12, 'Personnel Details'!$G$12)))</f>
        <v>0</v>
      </c>
      <c r="HC222" s="59">
        <f t="shared" si="556"/>
        <v>0</v>
      </c>
      <c r="HD222" s="53"/>
      <c r="HF222" s="78">
        <f>IF(HF$9="", "", IF(AND(NOT('Personnel Details'!$N$13=""), $B222&gt;='Personnel Details'!$N$13), 'Personnel Details'!$O$13, IF(AND(NOT('Personnel Details'!$I$13=""), $B222&gt;='Personnel Details'!$I$13), 'Personnel Details'!$J$13, 'Personnel Details'!$E$13)))</f>
        <v>0.8</v>
      </c>
      <c r="HG222" s="59" t="str">
        <f>IF(HF$9="", "", IF(AND(NOT('Personnel Details'!$N$13=""), $B222&gt;='Personnel Details'!$N$13), IF('Personnel Details'!$P$13="","", 'Personnel Details'!$P$13), IF(AND(NOT('Personnel Details'!$I$13=""), $B222&gt;='Personnel Details'!$I$13), IF('Personnel Details'!$K$13="", "", 'Personnel Details'!$K$13), IF('Personnel Details'!$F$13="", "", 'Personnel Details'!$F$13))))</f>
        <v/>
      </c>
      <c r="HH222" s="79">
        <f>IF(HF$9="", "", IF(AND(NOT('Personnel Details'!$N$13=""), $B222&gt;='Personnel Details'!$N$13), 'Personnel Details'!$Q$13, IF(AND(NOT('Personnel Details'!$I$13=""), $B222&gt;='Personnel Details'!$I$13), 'Personnel Details'!$L$13, 'Personnel Details'!$G$13)))</f>
        <v>0</v>
      </c>
      <c r="HI222" s="59">
        <f t="shared" si="557"/>
        <v>0</v>
      </c>
      <c r="HJ222" s="53"/>
      <c r="HL222" s="78">
        <f>IF(HL$9="", "", IF(AND(NOT('Personnel Details'!$N$14=""), $B222&gt;='Personnel Details'!$N$14), 'Personnel Details'!$O$14, IF(AND(NOT('Personnel Details'!$I$14=""), $B222&gt;='Personnel Details'!$I$14), 'Personnel Details'!$J$14, 'Personnel Details'!$E$14)))</f>
        <v>0.8</v>
      </c>
      <c r="HM222" s="59">
        <f>IF(HL$9="", "", IF(AND(NOT('Personnel Details'!$N$14=""), $B222&gt;='Personnel Details'!$N$14), IF('Personnel Details'!$P$14="","", 'Personnel Details'!$P$14), IF(AND(NOT('Personnel Details'!$I$14=""), $B222&gt;='Personnel Details'!$I$14), IF('Personnel Details'!$K$14="", "", 'Personnel Details'!$K$14), IF('Personnel Details'!$F$14="", "", 'Personnel Details'!$F$14))))</f>
        <v>2000</v>
      </c>
      <c r="HN222" s="79">
        <f>IF(HL$9="", "", IF(AND(NOT('Personnel Details'!$N$14=""), $B222&gt;='Personnel Details'!$N$14), 'Personnel Details'!$Q$14, IF(AND(NOT('Personnel Details'!$I$14=""), $B222&gt;='Personnel Details'!$I$14), 'Personnel Details'!$L$14, 'Personnel Details'!$G$14)))</f>
        <v>0.85</v>
      </c>
      <c r="HO222" s="59">
        <f t="shared" si="558"/>
        <v>0</v>
      </c>
      <c r="HP222" s="53"/>
      <c r="HR222" s="78" t="str">
        <f>IF(HR$9="", "", IF(AND(NOT('Personnel Details'!$N$15=""), $B222&gt;='Personnel Details'!$N$15), 'Personnel Details'!$O$15, IF(AND(NOT('Personnel Details'!$I$15=""), $B222&gt;='Personnel Details'!$I$15), 'Personnel Details'!$J$15, 'Personnel Details'!$E$15)))</f>
        <v/>
      </c>
      <c r="HS222" s="59" t="str">
        <f>IF(HR$9="", "", IF(AND(NOT('Personnel Details'!$N$15=""), $B222&gt;='Personnel Details'!$N$15), IF('Personnel Details'!$P$15="","", 'Personnel Details'!$P$15), IF(AND(NOT('Personnel Details'!$I$15=""), $B222&gt;='Personnel Details'!$I$15), IF('Personnel Details'!$K$15="", "", 'Personnel Details'!$K$15), IF('Personnel Details'!$F$15="", "", 'Personnel Details'!$F$15))))</f>
        <v/>
      </c>
      <c r="HT222" s="79" t="str">
        <f>IF(HR$9="", "", IF(AND(NOT('Personnel Details'!$N$15=""), $B222&gt;='Personnel Details'!$N$15), 'Personnel Details'!$Q$15, IF(AND(NOT('Personnel Details'!$I$15=""), $B222&gt;='Personnel Details'!$I$15), 'Personnel Details'!$L$15, 'Personnel Details'!$G$15)))</f>
        <v/>
      </c>
      <c r="HU222" s="59">
        <f t="shared" si="559"/>
        <v>0</v>
      </c>
      <c r="HV222" s="53"/>
      <c r="HX222" s="78" t="str">
        <f>IF(HX$9="", "", IF(AND(NOT('Personnel Details'!$N$16=""), $B222&gt;='Personnel Details'!$N$16), 'Personnel Details'!$O$16, IF(AND(NOT('Personnel Details'!$I$16=""), $B222&gt;='Personnel Details'!$I$16), 'Personnel Details'!$J$16, 'Personnel Details'!$E$16)))</f>
        <v/>
      </c>
      <c r="HY222" s="59" t="str">
        <f>IF(HX$9="", "", IF(AND(NOT('Personnel Details'!$N$16=""), $B222&gt;='Personnel Details'!$N$16), IF('Personnel Details'!$P$16="","", 'Personnel Details'!$P$16), IF(AND(NOT('Personnel Details'!$I$16=""), $B222&gt;='Personnel Details'!$I$16), IF('Personnel Details'!$K$16="", "", 'Personnel Details'!$K$16), IF('Personnel Details'!$F$16="", "", 'Personnel Details'!$F$16))))</f>
        <v/>
      </c>
      <c r="HZ222" s="79" t="str">
        <f>IF(HX$9="", "", IF(AND(NOT('Personnel Details'!$N$16=""), $B222&gt;='Personnel Details'!$N$16), 'Personnel Details'!$Q$16, IF(AND(NOT('Personnel Details'!$I$16=""), $B222&gt;='Personnel Details'!$I$16), 'Personnel Details'!$L$16, 'Personnel Details'!$G$16)))</f>
        <v/>
      </c>
      <c r="IA222" s="59">
        <f t="shared" si="560"/>
        <v>0</v>
      </c>
      <c r="IB222" s="53"/>
      <c r="ID222" s="78" t="str">
        <f>IF(ID$9="", "", IF(AND(NOT('Personnel Details'!$N$17=""), $B222&gt;='Personnel Details'!$N$17), 'Personnel Details'!$O$17, IF(AND(NOT('Personnel Details'!$I$17=""), $B222&gt;='Personnel Details'!$I$17), 'Personnel Details'!$J$17, 'Personnel Details'!$E$17)))</f>
        <v/>
      </c>
      <c r="IE222" s="59" t="str">
        <f>IF(ID$9="", "", IF(AND(NOT('Personnel Details'!$N$17=""), $B222&gt;='Personnel Details'!$N$17), IF('Personnel Details'!$P$17="","", 'Personnel Details'!$P$17), IF(AND(NOT('Personnel Details'!$I$17=""), $B222&gt;='Personnel Details'!$I$17), IF('Personnel Details'!$K$17="", "", 'Personnel Details'!$K$17), IF('Personnel Details'!$F$17="", "", 'Personnel Details'!$F$17))))</f>
        <v/>
      </c>
      <c r="IF222" s="79" t="str">
        <f>IF(ID$9="", "", IF(AND(NOT('Personnel Details'!$N$17=""), $B222&gt;='Personnel Details'!$N$17), 'Personnel Details'!$Q$17, IF(AND(NOT('Personnel Details'!$I$17=""), $B222&gt;='Personnel Details'!$I$17), 'Personnel Details'!$L$17, 'Personnel Details'!$G$17)))</f>
        <v/>
      </c>
      <c r="IG222" s="59">
        <f t="shared" si="561"/>
        <v>0</v>
      </c>
      <c r="IH222" s="53"/>
      <c r="IJ222" s="78" t="str">
        <f>IF(IJ$9="", "", IF(AND(NOT('Personnel Details'!$N$18=""), $B222&gt;='Personnel Details'!$N$18), 'Personnel Details'!$O$18, IF(AND(NOT('Personnel Details'!$I$18=""), $B222&gt;='Personnel Details'!$I$18), 'Personnel Details'!$J$18, 'Personnel Details'!$E$18)))</f>
        <v/>
      </c>
      <c r="IK222" s="59" t="str">
        <f>IF(IJ$9="", "", IF(AND(NOT('Personnel Details'!$N$18=""), $B222&gt;='Personnel Details'!$N$18), IF('Personnel Details'!$P$18="","", 'Personnel Details'!$P$18), IF(AND(NOT('Personnel Details'!$I$18=""), $B222&gt;='Personnel Details'!$I$18), IF('Personnel Details'!$K$18="", "", 'Personnel Details'!$K$18), IF('Personnel Details'!$F$18="", "", 'Personnel Details'!$F$18))))</f>
        <v/>
      </c>
      <c r="IL222" s="79" t="str">
        <f>IF(IJ$9="", "", IF(AND(NOT('Personnel Details'!$N$18=""), $B222&gt;='Personnel Details'!$N$18), 'Personnel Details'!$Q$18, IF(AND(NOT('Personnel Details'!$I$18=""), $B222&gt;='Personnel Details'!$I$18), 'Personnel Details'!$L$18, 'Personnel Details'!$G$18)))</f>
        <v/>
      </c>
      <c r="IM222" s="59">
        <f t="shared" si="562"/>
        <v>0</v>
      </c>
      <c r="IN222" s="53"/>
      <c r="IP222" s="78" t="str">
        <f>IF(IP$9="", "", IF(AND(NOT('Personnel Details'!$N$19=""), $B222&gt;='Personnel Details'!$N$19), 'Personnel Details'!$O$19, IF(AND(NOT('Personnel Details'!$I$19=""), $B222&gt;='Personnel Details'!$I$19), 'Personnel Details'!$J$19, 'Personnel Details'!$E$19)))</f>
        <v/>
      </c>
      <c r="IQ222" s="59" t="str">
        <f>IF(IP$9="", "", IF(AND(NOT('Personnel Details'!$N$19=""), $B222&gt;='Personnel Details'!$N$19), IF('Personnel Details'!$P$19="","", 'Personnel Details'!$P$19), IF(AND(NOT('Personnel Details'!$I$19=""), $B222&gt;='Personnel Details'!$I$19), IF('Personnel Details'!$K$19="", "", 'Personnel Details'!$K$19), IF('Personnel Details'!$F$19="", "", 'Personnel Details'!$F$19))))</f>
        <v/>
      </c>
      <c r="IR222" s="79" t="str">
        <f>IF(IP$9="", "", IF(AND(NOT('Personnel Details'!$N$19=""), $B222&gt;='Personnel Details'!$N$19), 'Personnel Details'!$Q$19, IF(AND(NOT('Personnel Details'!$I$19=""), $B222&gt;='Personnel Details'!$I$19), 'Personnel Details'!$L$19, 'Personnel Details'!$G$19)))</f>
        <v/>
      </c>
      <c r="IS222" s="59">
        <f t="shared" si="563"/>
        <v>0</v>
      </c>
      <c r="IT222" s="53"/>
      <c r="IV222" s="78" t="str">
        <f>IF(IV$9="", "", IF(AND(NOT('Personnel Details'!$N$20=""), $B222&gt;='Personnel Details'!$N$20), 'Personnel Details'!$O$20, IF(AND(NOT('Personnel Details'!$I$20=""), $B222&gt;='Personnel Details'!$I$20), 'Personnel Details'!$J$20, 'Personnel Details'!$E$20)))</f>
        <v/>
      </c>
      <c r="IW222" s="59" t="str">
        <f>IF(IV$9="", "", IF(AND(NOT('Personnel Details'!$N$20=""), $B222&gt;='Personnel Details'!$N$20), IF('Personnel Details'!$P$20="","", 'Personnel Details'!$P$20), IF(AND(NOT('Personnel Details'!$I$20=""), $B222&gt;='Personnel Details'!$I$20), IF('Personnel Details'!$K$20="", "", 'Personnel Details'!$K$20), IF('Personnel Details'!$F$20="", "", 'Personnel Details'!$F$20))))</f>
        <v/>
      </c>
      <c r="IX222" s="79" t="str">
        <f>IF(IV$9="", "", IF(AND(NOT('Personnel Details'!$N$20=""), $B222&gt;='Personnel Details'!$N$20), 'Personnel Details'!$Q$20, IF(AND(NOT('Personnel Details'!$I$20=""), $B222&gt;='Personnel Details'!$I$20), 'Personnel Details'!$L$20, 'Personnel Details'!$G$20)))</f>
        <v/>
      </c>
      <c r="IY222" s="59">
        <f t="shared" si="564"/>
        <v>0</v>
      </c>
      <c r="IZ222" s="53"/>
      <c r="JB222" s="78" t="str">
        <f>IF(JB$9="", "", IF(AND(NOT('Personnel Details'!$N$21=""), $B222&gt;='Personnel Details'!$N$21), 'Personnel Details'!$O$21, IF(AND(NOT('Personnel Details'!$I$21=""), $B222&gt;='Personnel Details'!$I$21), 'Personnel Details'!$J$21, 'Personnel Details'!$E$21)))</f>
        <v/>
      </c>
      <c r="JC222" s="59" t="str">
        <f>IF(JB$9="", "", IF(AND(NOT('Personnel Details'!$N$21=""), $B222&gt;='Personnel Details'!$N$21), IF('Personnel Details'!$P$21="","", 'Personnel Details'!$P$21), IF(AND(NOT('Personnel Details'!$I$21=""), $B222&gt;='Personnel Details'!$I$21), IF('Personnel Details'!$K$21="", "", 'Personnel Details'!$K$21), IF('Personnel Details'!$F$21="", "", 'Personnel Details'!$F$21))))</f>
        <v/>
      </c>
      <c r="JD222" s="79" t="str">
        <f>IF(JB$9="", "", IF(AND(NOT('Personnel Details'!$N$21=""), $B222&gt;='Personnel Details'!$N$21), 'Personnel Details'!$Q$21, IF(AND(NOT('Personnel Details'!$I$21=""), $B222&gt;='Personnel Details'!$I$21), 'Personnel Details'!$L$21, 'Personnel Details'!$G$21)))</f>
        <v/>
      </c>
      <c r="JE222" s="59">
        <f t="shared" si="565"/>
        <v>0</v>
      </c>
      <c r="JF222" s="53"/>
      <c r="JH222" s="78" t="str">
        <f>IF(JH$9="", "", IF(AND(NOT('Personnel Details'!$N$22=""), $B222&gt;='Personnel Details'!$N$22), 'Personnel Details'!$O$22, IF(AND(NOT('Personnel Details'!$I$22=""), $B222&gt;='Personnel Details'!$I$22), 'Personnel Details'!$J$22, 'Personnel Details'!$E$22)))</f>
        <v/>
      </c>
      <c r="JI222" s="59" t="str">
        <f>IF(JH$9="", "", IF(AND(NOT('Personnel Details'!$N$22=""), $B222&gt;='Personnel Details'!$N$22), IF('Personnel Details'!$P$22="","", 'Personnel Details'!$P$22), IF(AND(NOT('Personnel Details'!$I$22=""), $B222&gt;='Personnel Details'!$I$22), IF('Personnel Details'!$K$22="", "", 'Personnel Details'!$K$22), IF('Personnel Details'!$F$22="", "", 'Personnel Details'!$F$22))))</f>
        <v/>
      </c>
      <c r="JJ222" s="79" t="str">
        <f>IF(JH$9="", "", IF(AND(NOT('Personnel Details'!$N$22=""), $B222&gt;='Personnel Details'!$N$22), 'Personnel Details'!$Q$22, IF(AND(NOT('Personnel Details'!$I$22=""), $B222&gt;='Personnel Details'!$I$22), 'Personnel Details'!$L$22, 'Personnel Details'!$G$22)))</f>
        <v/>
      </c>
      <c r="JK222" s="59">
        <f t="shared" si="566"/>
        <v>0</v>
      </c>
      <c r="JL222" s="53"/>
      <c r="JN222" s="78" t="str">
        <f>IF(JN$9="", "", IF(AND(NOT('Personnel Details'!$N$23=""), $B222&gt;='Personnel Details'!$N$23), 'Personnel Details'!$O$23, IF(AND(NOT('Personnel Details'!$I$23=""), $B222&gt;='Personnel Details'!$I$23), 'Personnel Details'!$J$23, 'Personnel Details'!$E$23)))</f>
        <v/>
      </c>
      <c r="JO222" s="59" t="str">
        <f>IF(JN$9="", "", IF(AND(NOT('Personnel Details'!$N$23=""), $B222&gt;='Personnel Details'!$N$23), IF('Personnel Details'!$P$23="","", 'Personnel Details'!$P$23), IF(AND(NOT('Personnel Details'!$I$23=""), $B222&gt;='Personnel Details'!$I$23), IF('Personnel Details'!$K$23="", "", 'Personnel Details'!$K$23), IF('Personnel Details'!$F$23="", "", 'Personnel Details'!$F$23))))</f>
        <v/>
      </c>
      <c r="JP222" s="79" t="str">
        <f>IF(JN$9="", "", IF(AND(NOT('Personnel Details'!$N$23=""), $B222&gt;='Personnel Details'!$N$23), 'Personnel Details'!$Q$23, IF(AND(NOT('Personnel Details'!$I$23=""), $B222&gt;='Personnel Details'!$I$23), 'Personnel Details'!$L$23, 'Personnel Details'!$G$23)))</f>
        <v/>
      </c>
      <c r="JQ222" s="59">
        <f t="shared" si="567"/>
        <v>0</v>
      </c>
      <c r="JR222" s="53"/>
      <c r="JT222" s="78" t="str">
        <f>IF(JT$9="", "", IF(AND(NOT('Personnel Details'!$N$24=""), $B222&gt;='Personnel Details'!$N$24), 'Personnel Details'!$O$24, IF(AND(NOT('Personnel Details'!$I$24=""), $B222&gt;='Personnel Details'!$I$24), 'Personnel Details'!$J$24, 'Personnel Details'!$E$24)))</f>
        <v/>
      </c>
      <c r="JU222" s="59" t="str">
        <f>IF(JT$9="", "", IF(AND(NOT('Personnel Details'!$N$24=""), $B222&gt;='Personnel Details'!$N$24), IF('Personnel Details'!$P$24="","", 'Personnel Details'!$P$24), IF(AND(NOT('Personnel Details'!$I$24=""), $B222&gt;='Personnel Details'!$I$24), IF('Personnel Details'!$K$24="", "", 'Personnel Details'!$K$24), IF('Personnel Details'!$F$24="", "", 'Personnel Details'!$F$24))))</f>
        <v/>
      </c>
      <c r="JV222" s="79" t="str">
        <f>IF(JT$9="", "", IF(AND(NOT('Personnel Details'!$N$24=""), $B222&gt;='Personnel Details'!$N$24), 'Personnel Details'!$Q$24, IF(AND(NOT('Personnel Details'!$I$24=""), $B222&gt;='Personnel Details'!$I$24), 'Personnel Details'!$L$24, 'Personnel Details'!$G$24)))</f>
        <v/>
      </c>
      <c r="JW222" s="59">
        <f t="shared" si="568"/>
        <v>0</v>
      </c>
      <c r="JX222" s="53"/>
      <c r="JZ222" s="78" t="str">
        <f>IF(JZ$9="", "", IF(AND(NOT('Personnel Details'!$N$25=""), $B222&gt;='Personnel Details'!$N$25), 'Personnel Details'!$O$25, IF(AND(NOT('Personnel Details'!$I$25=""), $B222&gt;='Personnel Details'!$I$25), 'Personnel Details'!$J$25, 'Personnel Details'!$E$25)))</f>
        <v/>
      </c>
      <c r="KA222" s="59" t="str">
        <f>IF(JZ$9="", "", IF(AND(NOT('Personnel Details'!$N$25=""), $B222&gt;='Personnel Details'!$N$25), IF('Personnel Details'!$P$25="","", 'Personnel Details'!$P$25), IF(AND(NOT('Personnel Details'!$I$25=""), $B222&gt;='Personnel Details'!$I$25), IF('Personnel Details'!$K$25="", "", 'Personnel Details'!$K$25), IF('Personnel Details'!$F$25="", "", 'Personnel Details'!$F$25))))</f>
        <v/>
      </c>
      <c r="KB222" s="79" t="str">
        <f>IF(JZ$9="", "", IF(AND(NOT('Personnel Details'!$N$25=""), $B222&gt;='Personnel Details'!$N$25), 'Personnel Details'!$Q$25, IF(AND(NOT('Personnel Details'!$I$25=""), $B222&gt;='Personnel Details'!$I$25), 'Personnel Details'!$L$25, 'Personnel Details'!$G$25)))</f>
        <v/>
      </c>
      <c r="KC222" s="59">
        <f t="shared" si="569"/>
        <v>0</v>
      </c>
      <c r="KD222" s="53"/>
      <c r="KF222" s="78" t="str">
        <f>IF(KF$9="", "", IF(AND(NOT('Personnel Details'!$N$26=""), $B222&gt;='Personnel Details'!$N$26), 'Personnel Details'!$O$26, IF(AND(NOT('Personnel Details'!$I$26=""), $B222&gt;='Personnel Details'!$I$26), 'Personnel Details'!$J$26, 'Personnel Details'!$E$26)))</f>
        <v/>
      </c>
      <c r="KG222" s="59" t="str">
        <f>IF(KF$9="", "", IF(AND(NOT('Personnel Details'!$N$26=""), $B222&gt;='Personnel Details'!$N$26), IF('Personnel Details'!$P$26="","", 'Personnel Details'!$P$26), IF(AND(NOT('Personnel Details'!$I$26=""), $B222&gt;='Personnel Details'!$I$26), IF('Personnel Details'!$K$26="", "", 'Personnel Details'!$K$26), IF('Personnel Details'!$F$26="", "", 'Personnel Details'!$F$26))))</f>
        <v/>
      </c>
      <c r="KH222" s="79" t="str">
        <f>IF(KF$9="", "", IF(AND(NOT('Personnel Details'!$N$26=""), $B222&gt;='Personnel Details'!$N$26), 'Personnel Details'!$Q$26, IF(AND(NOT('Personnel Details'!$I$26=""), $B222&gt;='Personnel Details'!$I$26), 'Personnel Details'!$L$26, 'Personnel Details'!$G$26)))</f>
        <v/>
      </c>
      <c r="KI222" s="59">
        <f t="shared" si="570"/>
        <v>0</v>
      </c>
      <c r="KJ222" s="53"/>
      <c r="KL222" s="78" t="str">
        <f>IF(KL$9="", "", IF(AND(NOT('Personnel Details'!$N$27=""), $B222&gt;='Personnel Details'!$N$27), 'Personnel Details'!$O$27, IF(AND(NOT('Personnel Details'!$I$27=""), $B222&gt;='Personnel Details'!$I$27), 'Personnel Details'!$J$27, 'Personnel Details'!$E$27)))</f>
        <v/>
      </c>
      <c r="KM222" s="59" t="str">
        <f>IF(KL$9="", "", IF(AND(NOT('Personnel Details'!$N$27=""), $B222&gt;='Personnel Details'!$N$27), IF('Personnel Details'!$P$27="","", 'Personnel Details'!$P$27), IF(AND(NOT('Personnel Details'!$I$27=""), $B222&gt;='Personnel Details'!$I$27), IF('Personnel Details'!$K$27="", "", 'Personnel Details'!$K$27), IF('Personnel Details'!$F$27="", "", 'Personnel Details'!$F$27))))</f>
        <v/>
      </c>
      <c r="KN222" s="79" t="str">
        <f>IF(KL$9="", "", IF(AND(NOT('Personnel Details'!$N$27=""), $B222&gt;='Personnel Details'!$N$27), 'Personnel Details'!$Q$27, IF(AND(NOT('Personnel Details'!$I$27=""), $B222&gt;='Personnel Details'!$I$27), 'Personnel Details'!$L$27, 'Personnel Details'!$G$27)))</f>
        <v/>
      </c>
      <c r="KO222" s="59">
        <f t="shared" si="571"/>
        <v>0</v>
      </c>
      <c r="KP222" s="53"/>
      <c r="KR222" s="78" t="str">
        <f>IF(KR$9="", "", IF(AND(NOT('Personnel Details'!$N$28=""), $B222&gt;='Personnel Details'!$N$28), 'Personnel Details'!$O$28, IF(AND(NOT('Personnel Details'!$I$28=""), $B222&gt;='Personnel Details'!$I$28), 'Personnel Details'!$J$28, 'Personnel Details'!$E$28)))</f>
        <v/>
      </c>
      <c r="KS222" s="59" t="str">
        <f>IF(KR$9="", "", IF(AND(NOT('Personnel Details'!$N$28=""), $B222&gt;='Personnel Details'!$N$28), IF('Personnel Details'!$P$28="","", 'Personnel Details'!$P$28), IF(AND(NOT('Personnel Details'!$I$28=""), $B222&gt;='Personnel Details'!$I$28), IF('Personnel Details'!$K$28="", "", 'Personnel Details'!$K$28), IF('Personnel Details'!$F$28="", "", 'Personnel Details'!$F$28))))</f>
        <v/>
      </c>
      <c r="KT222" s="79" t="str">
        <f>IF(KR$9="", "", IF(AND(NOT('Personnel Details'!$N$28=""), $B222&gt;='Personnel Details'!$N$28), 'Personnel Details'!$Q$28, IF(AND(NOT('Personnel Details'!$I$28=""), $B222&gt;='Personnel Details'!$I$28), 'Personnel Details'!$L$28, 'Personnel Details'!$G$28)))</f>
        <v/>
      </c>
      <c r="KU222" s="59">
        <f t="shared" si="572"/>
        <v>0</v>
      </c>
      <c r="KV222" s="53"/>
      <c r="KX222" s="78" t="str">
        <f>IF(KX$9="", "", IF(AND(NOT('Personnel Details'!$N$29=""), $B222&gt;='Personnel Details'!$N$29), 'Personnel Details'!$O$29, IF(AND(NOT('Personnel Details'!$I$29=""), $B222&gt;='Personnel Details'!$I$29), 'Personnel Details'!$J$29, 'Personnel Details'!$E$29)))</f>
        <v/>
      </c>
      <c r="KY222" s="59" t="str">
        <f>IF(KX$9="", "", IF(AND(NOT('Personnel Details'!$N$29=""), $B222&gt;='Personnel Details'!$N$29), IF('Personnel Details'!$P$29="","", 'Personnel Details'!$P$29), IF(AND(NOT('Personnel Details'!$I$29=""), $B222&gt;='Personnel Details'!$I$29), IF('Personnel Details'!$K$29="", "", 'Personnel Details'!$K$29), IF('Personnel Details'!$F$29="", "", 'Personnel Details'!$F$29))))</f>
        <v/>
      </c>
      <c r="KZ222" s="79" t="str">
        <f>IF(KX$9="", "", IF(AND(NOT('Personnel Details'!$N$29=""), $B222&gt;='Personnel Details'!$N$29), 'Personnel Details'!$Q$29, IF(AND(NOT('Personnel Details'!$I$29=""), $B222&gt;='Personnel Details'!$I$29), 'Personnel Details'!$L$29, 'Personnel Details'!$G$29)))</f>
        <v/>
      </c>
      <c r="LA222" s="59">
        <f t="shared" si="573"/>
        <v>0</v>
      </c>
      <c r="LB222" s="53"/>
      <c r="LD222" s="78" t="str">
        <f>IF(LD$9="", "", IF(AND(NOT('Personnel Details'!$N$30=""), $B222&gt;='Personnel Details'!$N$30), 'Personnel Details'!$O$30, IF(AND(NOT('Personnel Details'!$I$30=""), $B222&gt;='Personnel Details'!$I$30), 'Personnel Details'!$J$30, 'Personnel Details'!$E$30)))</f>
        <v/>
      </c>
      <c r="LE222" s="59" t="str">
        <f>IF(LD$9="", "", IF(AND(NOT('Personnel Details'!$N$30=""), $B222&gt;='Personnel Details'!$N$30), IF('Personnel Details'!$P$30="","", 'Personnel Details'!$P$30), IF(AND(NOT('Personnel Details'!$I$30=""), $B222&gt;='Personnel Details'!$I$30), IF('Personnel Details'!$K$30="", "", 'Personnel Details'!$K$30), IF('Personnel Details'!$F$30="", "", 'Personnel Details'!$F$30))))</f>
        <v/>
      </c>
      <c r="LF222" s="79" t="str">
        <f>IF(LD$9="", "", IF(AND(NOT('Personnel Details'!$N$30=""), $B222&gt;='Personnel Details'!$N$30), 'Personnel Details'!$Q$30, IF(AND(NOT('Personnel Details'!$I$30=""), $B222&gt;='Personnel Details'!$I$30), 'Personnel Details'!$L$30, 'Personnel Details'!$G$30)))</f>
        <v/>
      </c>
      <c r="LG222" s="59">
        <f t="shared" si="574"/>
        <v>0</v>
      </c>
      <c r="LH222" s="53"/>
      <c r="LJ222" s="78" t="str">
        <f>IF(LJ$9="", "", IF(AND(NOT('Personnel Details'!$N$31=""), $B222&gt;='Personnel Details'!$N$31), 'Personnel Details'!$O$31, IF(AND(NOT('Personnel Details'!$I$31=""), $B222&gt;='Personnel Details'!$I$31), 'Personnel Details'!$J$31, 'Personnel Details'!$E$31)))</f>
        <v/>
      </c>
      <c r="LK222" s="59" t="str">
        <f>IF(LJ$9="", "", IF(AND(NOT('Personnel Details'!$N$31=""), $B222&gt;='Personnel Details'!$N$31), IF('Personnel Details'!$P$31="","", 'Personnel Details'!$P$31), IF(AND(NOT('Personnel Details'!$I$31=""), $B222&gt;='Personnel Details'!$I$31), IF('Personnel Details'!$K$31="", "", 'Personnel Details'!$K$31), IF('Personnel Details'!$F$31="", "", 'Personnel Details'!$F$31))))</f>
        <v/>
      </c>
      <c r="LL222" s="79" t="str">
        <f>IF(LJ$9="", "", IF(AND(NOT('Personnel Details'!$N$31=""), $B222&gt;='Personnel Details'!$N$31), 'Personnel Details'!$Q$31, IF(AND(NOT('Personnel Details'!$I$31=""), $B222&gt;='Personnel Details'!$I$31), 'Personnel Details'!$L$31, 'Personnel Details'!$G$31)))</f>
        <v/>
      </c>
      <c r="LM222" s="59">
        <f t="shared" si="575"/>
        <v>0</v>
      </c>
      <c r="LN222" s="53"/>
      <c r="LP222" s="78" t="str">
        <f>IF(LP$9="", "", IF(AND(NOT('Personnel Details'!$N$32=""), $B222&gt;='Personnel Details'!$N$32), 'Personnel Details'!$O$32, IF(AND(NOT('Personnel Details'!$I$32=""), $B222&gt;='Personnel Details'!$I$32), 'Personnel Details'!$J$32, 'Personnel Details'!$E$32)))</f>
        <v/>
      </c>
      <c r="LQ222" s="59" t="str">
        <f>IF(LP$9="", "", IF(AND(NOT('Personnel Details'!$N$32=""), $B222&gt;='Personnel Details'!$N$32), IF('Personnel Details'!$P$32="","", 'Personnel Details'!$P$32), IF(AND(NOT('Personnel Details'!$I$32=""), $B222&gt;='Personnel Details'!$I$32), IF('Personnel Details'!$K$32="", "", 'Personnel Details'!$K$32), IF('Personnel Details'!$F$32="", "", 'Personnel Details'!$F$32))))</f>
        <v/>
      </c>
      <c r="LR222" s="79" t="str">
        <f>IF(LP$9="", "", IF(AND(NOT('Personnel Details'!$N$32=""), $B222&gt;='Personnel Details'!$N$32), 'Personnel Details'!$Q$32, IF(AND(NOT('Personnel Details'!$I$32=""), $B222&gt;='Personnel Details'!$I$32), 'Personnel Details'!$L$32, 'Personnel Details'!$G$32)))</f>
        <v/>
      </c>
      <c r="LS222" s="59">
        <f t="shared" si="576"/>
        <v>0</v>
      </c>
      <c r="LT222" s="53"/>
      <c r="LV222" s="78" t="str">
        <f>IF(LV$9="", "", IF(AND(NOT('Personnel Details'!$N$33=""), $B222&gt;='Personnel Details'!$N$33), 'Personnel Details'!$O$33, IF(AND(NOT('Personnel Details'!$I$33=""), $B222&gt;='Personnel Details'!$I$33), 'Personnel Details'!$J$33, 'Personnel Details'!$E$33)))</f>
        <v/>
      </c>
      <c r="LW222" s="59" t="str">
        <f>IF(LV$9="", "", IF(AND(NOT('Personnel Details'!$N$33=""), $B222&gt;='Personnel Details'!$N$33), IF('Personnel Details'!$P$33="","", 'Personnel Details'!$P$33), IF(AND(NOT('Personnel Details'!$I$33=""), $B222&gt;='Personnel Details'!$I$33), IF('Personnel Details'!$K$33="", "", 'Personnel Details'!$K$33), IF('Personnel Details'!$F$33="", "", 'Personnel Details'!$F$33))))</f>
        <v/>
      </c>
      <c r="LX222" s="79" t="str">
        <f>IF(LV$9="", "", IF(AND(NOT('Personnel Details'!$N$33=""), $B222&gt;='Personnel Details'!$N$33), 'Personnel Details'!$Q$33, IF(AND(NOT('Personnel Details'!$I$33=""), $B222&gt;='Personnel Details'!$I$33), 'Personnel Details'!$L$33, 'Personnel Details'!$G$33)))</f>
        <v/>
      </c>
      <c r="LY222" s="59">
        <f t="shared" si="577"/>
        <v>0</v>
      </c>
      <c r="LZ222" s="53"/>
      <c r="MB222" s="78" t="str">
        <f>IF(MB$9="", "", IF(AND(NOT('Personnel Details'!$N$34=""), $B222&gt;='Personnel Details'!$N$34), 'Personnel Details'!$O$34, IF(AND(NOT('Personnel Details'!$I$34=""), $B222&gt;='Personnel Details'!$I$34), 'Personnel Details'!$J$34, 'Personnel Details'!$E$34)))</f>
        <v/>
      </c>
      <c r="MC222" s="59" t="str">
        <f>IF(MB$9="", "", IF(AND(NOT('Personnel Details'!$N$34=""), $B222&gt;='Personnel Details'!$N$34), IF('Personnel Details'!$P$34="","", 'Personnel Details'!$P$34), IF(AND(NOT('Personnel Details'!$I$34=""), $B222&gt;='Personnel Details'!$I$34), IF('Personnel Details'!$K$34="", "", 'Personnel Details'!$K$34), IF('Personnel Details'!$F$34="", "", 'Personnel Details'!$F$34))))</f>
        <v/>
      </c>
      <c r="MD222" s="79" t="str">
        <f>IF(MB$9="", "", IF(AND(NOT('Personnel Details'!$N$34=""), $B222&gt;='Personnel Details'!$N$34), 'Personnel Details'!$Q$34, IF(AND(NOT('Personnel Details'!$I$34=""), $B222&gt;='Personnel Details'!$I$34), 'Personnel Details'!$L$34, 'Personnel Details'!$G$34)))</f>
        <v/>
      </c>
      <c r="ME222" s="59">
        <f t="shared" si="578"/>
        <v>0</v>
      </c>
      <c r="MF222" s="53"/>
      <c r="MH222" s="78" t="str">
        <f>IF(MH$9="", "", IF(AND(NOT('Personnel Details'!$N$35=""), $B222&gt;='Personnel Details'!$N$35), 'Personnel Details'!$O$35, IF(AND(NOT('Personnel Details'!$I$35=""), $B222&gt;='Personnel Details'!$I$35), 'Personnel Details'!$J$35, 'Personnel Details'!$E$35)))</f>
        <v/>
      </c>
      <c r="MI222" s="59" t="str">
        <f>IF(MH$9="", "", IF(AND(NOT('Personnel Details'!$N$35=""), $B222&gt;='Personnel Details'!$N$35), IF('Personnel Details'!$P$35="","", 'Personnel Details'!$P$35), IF(AND(NOT('Personnel Details'!$I$35=""), $B222&gt;='Personnel Details'!$I$35), IF('Personnel Details'!$K$35="", "", 'Personnel Details'!$K$35), IF('Personnel Details'!$F$35="", "", 'Personnel Details'!$F$35))))</f>
        <v/>
      </c>
      <c r="MJ222" s="79" t="str">
        <f>IF(MH$9="", "", IF(AND(NOT('Personnel Details'!$N$35=""), $B222&gt;='Personnel Details'!$N$35), 'Personnel Details'!$Q$35, IF(AND(NOT('Personnel Details'!$I$35=""), $B222&gt;='Personnel Details'!$I$35), 'Personnel Details'!$L$35, 'Personnel Details'!$G$35)))</f>
        <v/>
      </c>
      <c r="MK222" s="59">
        <f t="shared" si="579"/>
        <v>0</v>
      </c>
      <c r="ML222" s="53"/>
      <c r="MN222" s="78" t="str">
        <f>IF(MN$9="", "", IF(AND(NOT('Personnel Details'!$N$36=""), $B222&gt;='Personnel Details'!$N$36), 'Personnel Details'!$O$36, IF(AND(NOT('Personnel Details'!$I$36=""), $B222&gt;='Personnel Details'!$I$36), 'Personnel Details'!$J$36, 'Personnel Details'!$E$36)))</f>
        <v/>
      </c>
      <c r="MO222" s="59" t="str">
        <f>IF(MN$9="", "", IF(AND(NOT('Personnel Details'!$N$36=""), $B222&gt;='Personnel Details'!$N$36), IF('Personnel Details'!$P$36="","", 'Personnel Details'!$P$36), IF(AND(NOT('Personnel Details'!$I$36=""), $B222&gt;='Personnel Details'!$I$36), IF('Personnel Details'!$K$36="", "", 'Personnel Details'!$K$36), IF('Personnel Details'!$F$36="", "", 'Personnel Details'!$F$36))))</f>
        <v/>
      </c>
      <c r="MP222" s="79" t="str">
        <f>IF(MN$9="", "", IF(AND(NOT('Personnel Details'!$N$36=""), $B222&gt;='Personnel Details'!$N$36), 'Personnel Details'!$Q$36, IF(AND(NOT('Personnel Details'!$I$36=""), $B222&gt;='Personnel Details'!$I$36), 'Personnel Details'!$L$36, 'Personnel Details'!$G$36)))</f>
        <v/>
      </c>
      <c r="MQ222" s="59">
        <f t="shared" si="580"/>
        <v>0</v>
      </c>
      <c r="MR222" s="53"/>
      <c r="MT222" s="78" t="str">
        <f>IF(MT$9="", "", IF(AND(NOT('Personnel Details'!$N$37=""), $B222&gt;='Personnel Details'!$N$37), 'Personnel Details'!$O$37, IF(AND(NOT('Personnel Details'!$I$37=""), $B222&gt;='Personnel Details'!$I$37), 'Personnel Details'!$J$37, 'Personnel Details'!$E$37)))</f>
        <v/>
      </c>
      <c r="MU222" s="59" t="str">
        <f>IF(MT$9="", "", IF(AND(NOT('Personnel Details'!$N$37=""), $B222&gt;='Personnel Details'!$N$37), IF('Personnel Details'!$P$37="","", 'Personnel Details'!$P$37), IF(AND(NOT('Personnel Details'!$I$37=""), $B222&gt;='Personnel Details'!$I$37), IF('Personnel Details'!$K$37="", "", 'Personnel Details'!$K$37), IF('Personnel Details'!$F$37="", "", 'Personnel Details'!$F$37))))</f>
        <v/>
      </c>
      <c r="MV222" s="79" t="str">
        <f>IF(MT$9="", "", IF(AND(NOT('Personnel Details'!$N$37=""), $B222&gt;='Personnel Details'!$N$37), 'Personnel Details'!$Q$37, IF(AND(NOT('Personnel Details'!$I$37=""), $B222&gt;='Personnel Details'!$I$37), 'Personnel Details'!$L$37, 'Personnel Details'!$G$37)))</f>
        <v/>
      </c>
      <c r="MW222" s="59">
        <f t="shared" si="581"/>
        <v>0</v>
      </c>
      <c r="MX222" s="53"/>
      <c r="MZ222" s="78" t="str">
        <f>IF(MZ$9="", "", IF(AND(NOT('Personnel Details'!$N$38=""), $B222&gt;='Personnel Details'!$N$38), 'Personnel Details'!$O$38, IF(AND(NOT('Personnel Details'!$I$38=""), $B222&gt;='Personnel Details'!$I$38), 'Personnel Details'!$J$38, 'Personnel Details'!$E$38)))</f>
        <v/>
      </c>
      <c r="NA222" s="59" t="str">
        <f>IF(MZ$9="", "", IF(AND(NOT('Personnel Details'!$N$38=""), $B222&gt;='Personnel Details'!$N$38), IF('Personnel Details'!$P$38="","", 'Personnel Details'!$P$38), IF(AND(NOT('Personnel Details'!$I$38=""), $B222&gt;='Personnel Details'!$I$38), IF('Personnel Details'!$K$38="", "", 'Personnel Details'!$K$38), IF('Personnel Details'!$F$38="", "", 'Personnel Details'!$F$38))))</f>
        <v/>
      </c>
      <c r="NB222" s="79" t="str">
        <f>IF(MZ$9="", "", IF(AND(NOT('Personnel Details'!$N$38=""), $B222&gt;='Personnel Details'!$N$38), 'Personnel Details'!$Q$38, IF(AND(NOT('Personnel Details'!$I$38=""), $B222&gt;='Personnel Details'!$I$38), 'Personnel Details'!$L$38, 'Personnel Details'!$G$38)))</f>
        <v/>
      </c>
      <c r="NC222" s="59">
        <f t="shared" si="582"/>
        <v>0</v>
      </c>
      <c r="ND222" s="53"/>
      <c r="NF222" s="78" t="str">
        <f>IF(NF$9="", "", IF(AND(NOT('Personnel Details'!$N$39=""), $B222&gt;='Personnel Details'!$N$39), 'Personnel Details'!$O$39, IF(AND(NOT('Personnel Details'!$I$39=""), $B222&gt;='Personnel Details'!$I$39), 'Personnel Details'!$J$39, 'Personnel Details'!$E$39)))</f>
        <v/>
      </c>
      <c r="NG222" s="59" t="str">
        <f>IF(NF$9="", "", IF(AND(NOT('Personnel Details'!$N$39=""), $B222&gt;='Personnel Details'!$N$39), IF('Personnel Details'!$P$39="","", 'Personnel Details'!$P$39), IF(AND(NOT('Personnel Details'!$I$39=""), $B222&gt;='Personnel Details'!$I$39), IF('Personnel Details'!$K$39="", "", 'Personnel Details'!$K$39), IF('Personnel Details'!$F$39="", "", 'Personnel Details'!$F$39))))</f>
        <v/>
      </c>
      <c r="NH222" s="79" t="str">
        <f>IF(NF$9="", "", IF(AND(NOT('Personnel Details'!$N$39=""), $B222&gt;='Personnel Details'!$N$39), 'Personnel Details'!$Q$39, IF(AND(NOT('Personnel Details'!$I$39=""), $B222&gt;='Personnel Details'!$I$39), 'Personnel Details'!$L$39, 'Personnel Details'!$G$39)))</f>
        <v/>
      </c>
      <c r="NI222" s="59">
        <f t="shared" si="583"/>
        <v>0</v>
      </c>
      <c r="NJ222" s="53"/>
      <c r="NL222" s="78" t="str">
        <f>IF(NL$9="", "", IF(AND(NOT('Personnel Details'!$N$40=""), $B222&gt;='Personnel Details'!$N$40), 'Personnel Details'!$O$40, IF(AND(NOT('Personnel Details'!$I$40=""), $B222&gt;='Personnel Details'!$I$40), 'Personnel Details'!$J$40, 'Personnel Details'!$E$40)))</f>
        <v/>
      </c>
      <c r="NM222" s="59" t="str">
        <f>IF(NL$9="", "", IF(AND(NOT('Personnel Details'!$N$40=""), $B222&gt;='Personnel Details'!$N$40), IF('Personnel Details'!$P$40="","", 'Personnel Details'!$P$40), IF(AND(NOT('Personnel Details'!$I$40=""), $B222&gt;='Personnel Details'!$I$40), IF('Personnel Details'!$K$40="", "", 'Personnel Details'!$K$40), IF('Personnel Details'!$F$40="", "", 'Personnel Details'!$F$40))))</f>
        <v/>
      </c>
      <c r="NN222" s="79" t="str">
        <f>IF(NL$9="", "", IF(AND(NOT('Personnel Details'!$N$40=""), $B222&gt;='Personnel Details'!$N$40), 'Personnel Details'!$Q$40, IF(AND(NOT('Personnel Details'!$I$40=""), $B222&gt;='Personnel Details'!$I$40), 'Personnel Details'!$L$40, 'Personnel Details'!$G$40)))</f>
        <v/>
      </c>
      <c r="NO222" s="59">
        <f t="shared" si="584"/>
        <v>0</v>
      </c>
      <c r="NP222" s="53"/>
    </row>
    <row r="223" spans="1:380" x14ac:dyDescent="0.25">
      <c r="A223" s="32"/>
      <c r="B223" s="113">
        <f>IFERROR(IF(B222+1&gt;'Personnel Details'!$U$5, "", B222+1), "")</f>
        <v>44043</v>
      </c>
      <c r="C223" s="32"/>
      <c r="D223" s="120"/>
      <c r="E223" s="13" t="str">
        <f t="shared" si="463"/>
        <v/>
      </c>
      <c r="F223" s="13" t="str">
        <f t="shared" si="494"/>
        <v/>
      </c>
      <c r="G223" s="56" t="str">
        <f t="shared" si="585"/>
        <v/>
      </c>
      <c r="H223" s="16" t="str">
        <f t="shared" si="495"/>
        <v/>
      </c>
      <c r="I223" s="32"/>
      <c r="J223" s="120"/>
      <c r="K223" s="62" t="str">
        <f t="shared" si="464"/>
        <v/>
      </c>
      <c r="L223" s="62" t="str">
        <f t="shared" si="496"/>
        <v/>
      </c>
      <c r="M223" s="65" t="str">
        <f t="shared" si="586"/>
        <v/>
      </c>
      <c r="N223" s="68" t="str">
        <f t="shared" si="497"/>
        <v/>
      </c>
      <c r="O223" s="32"/>
      <c r="P223" s="120"/>
      <c r="Q223" s="62" t="str">
        <f t="shared" si="465"/>
        <v/>
      </c>
      <c r="R223" s="62" t="str">
        <f t="shared" si="498"/>
        <v/>
      </c>
      <c r="S223" s="65" t="str">
        <f t="shared" si="587"/>
        <v/>
      </c>
      <c r="T223" s="68" t="str">
        <f t="shared" si="499"/>
        <v/>
      </c>
      <c r="U223" s="32"/>
      <c r="V223" s="120"/>
      <c r="W223" s="62" t="str">
        <f t="shared" si="466"/>
        <v/>
      </c>
      <c r="X223" s="62" t="str">
        <f t="shared" si="500"/>
        <v/>
      </c>
      <c r="Y223" s="65" t="str">
        <f t="shared" si="588"/>
        <v/>
      </c>
      <c r="Z223" s="68" t="str">
        <f t="shared" si="501"/>
        <v/>
      </c>
      <c r="AA223" s="32"/>
      <c r="AB223" s="120"/>
      <c r="AC223" s="62" t="str">
        <f t="shared" si="467"/>
        <v/>
      </c>
      <c r="AD223" s="62" t="str">
        <f t="shared" si="502"/>
        <v/>
      </c>
      <c r="AE223" s="65" t="str">
        <f t="shared" si="589"/>
        <v/>
      </c>
      <c r="AF223" s="68" t="str">
        <f t="shared" si="503"/>
        <v/>
      </c>
      <c r="AG223" s="32"/>
      <c r="AH223" s="120"/>
      <c r="AI223" s="62" t="str">
        <f t="shared" si="468"/>
        <v/>
      </c>
      <c r="AJ223" s="62" t="str">
        <f t="shared" si="504"/>
        <v/>
      </c>
      <c r="AK223" s="65" t="str">
        <f t="shared" si="590"/>
        <v/>
      </c>
      <c r="AL223" s="68" t="str">
        <f t="shared" si="505"/>
        <v/>
      </c>
      <c r="AM223" s="32"/>
      <c r="AN223" s="120"/>
      <c r="AO223" s="62" t="str">
        <f t="shared" si="469"/>
        <v/>
      </c>
      <c r="AP223" s="62" t="str">
        <f t="shared" si="506"/>
        <v/>
      </c>
      <c r="AQ223" s="65" t="str">
        <f t="shared" si="591"/>
        <v/>
      </c>
      <c r="AR223" s="68" t="str">
        <f t="shared" si="507"/>
        <v/>
      </c>
      <c r="AS223" s="32"/>
      <c r="AT223" s="120"/>
      <c r="AU223" s="62" t="str">
        <f t="shared" si="470"/>
        <v/>
      </c>
      <c r="AV223" s="62" t="str">
        <f t="shared" si="508"/>
        <v/>
      </c>
      <c r="AW223" s="65" t="str">
        <f t="shared" si="592"/>
        <v/>
      </c>
      <c r="AX223" s="68" t="str">
        <f t="shared" si="509"/>
        <v/>
      </c>
      <c r="AY223" s="32"/>
      <c r="AZ223" s="120"/>
      <c r="BA223" s="62" t="str">
        <f t="shared" si="471"/>
        <v/>
      </c>
      <c r="BB223" s="62" t="str">
        <f t="shared" si="510"/>
        <v/>
      </c>
      <c r="BC223" s="65" t="str">
        <f t="shared" si="593"/>
        <v/>
      </c>
      <c r="BD223" s="68" t="str">
        <f t="shared" si="511"/>
        <v/>
      </c>
      <c r="BE223" s="32"/>
      <c r="BF223" s="120"/>
      <c r="BG223" s="62" t="str">
        <f t="shared" si="472"/>
        <v/>
      </c>
      <c r="BH223" s="62" t="str">
        <f t="shared" si="512"/>
        <v/>
      </c>
      <c r="BI223" s="65" t="str">
        <f t="shared" si="594"/>
        <v/>
      </c>
      <c r="BJ223" s="68" t="str">
        <f t="shared" si="513"/>
        <v/>
      </c>
      <c r="BK223" s="32"/>
      <c r="BL223" s="120"/>
      <c r="BM223" s="62" t="str">
        <f t="shared" si="473"/>
        <v/>
      </c>
      <c r="BN223" s="62" t="str">
        <f t="shared" si="514"/>
        <v/>
      </c>
      <c r="BO223" s="65" t="str">
        <f t="shared" si="595"/>
        <v/>
      </c>
      <c r="BP223" s="68" t="str">
        <f t="shared" si="515"/>
        <v/>
      </c>
      <c r="BQ223" s="32"/>
      <c r="BR223" s="120"/>
      <c r="BS223" s="62" t="str">
        <f t="shared" si="474"/>
        <v/>
      </c>
      <c r="BT223" s="62" t="str">
        <f t="shared" si="516"/>
        <v/>
      </c>
      <c r="BU223" s="65" t="str">
        <f t="shared" si="596"/>
        <v/>
      </c>
      <c r="BV223" s="68" t="str">
        <f t="shared" si="517"/>
        <v/>
      </c>
      <c r="BW223" s="32"/>
      <c r="BX223" s="120"/>
      <c r="BY223" s="62" t="str">
        <f t="shared" si="475"/>
        <v/>
      </c>
      <c r="BZ223" s="62" t="str">
        <f t="shared" si="518"/>
        <v/>
      </c>
      <c r="CA223" s="65" t="str">
        <f t="shared" si="597"/>
        <v/>
      </c>
      <c r="CB223" s="68" t="str">
        <f t="shared" si="519"/>
        <v/>
      </c>
      <c r="CC223" s="32"/>
      <c r="CD223" s="120"/>
      <c r="CE223" s="62" t="str">
        <f t="shared" si="476"/>
        <v/>
      </c>
      <c r="CF223" s="62" t="str">
        <f t="shared" si="520"/>
        <v/>
      </c>
      <c r="CG223" s="65" t="str">
        <f t="shared" si="598"/>
        <v/>
      </c>
      <c r="CH223" s="68" t="str">
        <f t="shared" si="521"/>
        <v/>
      </c>
      <c r="CI223" s="32"/>
      <c r="CJ223" s="120"/>
      <c r="CK223" s="62" t="str">
        <f t="shared" si="477"/>
        <v/>
      </c>
      <c r="CL223" s="62" t="str">
        <f t="shared" si="522"/>
        <v/>
      </c>
      <c r="CM223" s="65" t="str">
        <f t="shared" si="599"/>
        <v/>
      </c>
      <c r="CN223" s="68" t="str">
        <f t="shared" si="523"/>
        <v/>
      </c>
      <c r="CO223" s="32"/>
      <c r="CP223" s="120"/>
      <c r="CQ223" s="62" t="str">
        <f t="shared" si="478"/>
        <v/>
      </c>
      <c r="CR223" s="62" t="str">
        <f t="shared" si="524"/>
        <v/>
      </c>
      <c r="CS223" s="65" t="str">
        <f t="shared" si="600"/>
        <v/>
      </c>
      <c r="CT223" s="68" t="str">
        <f t="shared" si="525"/>
        <v/>
      </c>
      <c r="CU223" s="32"/>
      <c r="CV223" s="120"/>
      <c r="CW223" s="62" t="str">
        <f t="shared" si="479"/>
        <v/>
      </c>
      <c r="CX223" s="62" t="str">
        <f t="shared" si="526"/>
        <v/>
      </c>
      <c r="CY223" s="65" t="str">
        <f t="shared" si="601"/>
        <v/>
      </c>
      <c r="CZ223" s="68" t="str">
        <f t="shared" si="527"/>
        <v/>
      </c>
      <c r="DA223" s="32"/>
      <c r="DB223" s="120"/>
      <c r="DC223" s="62" t="str">
        <f t="shared" si="480"/>
        <v/>
      </c>
      <c r="DD223" s="62" t="str">
        <f t="shared" si="528"/>
        <v/>
      </c>
      <c r="DE223" s="65" t="str">
        <f t="shared" si="602"/>
        <v/>
      </c>
      <c r="DF223" s="68" t="str">
        <f t="shared" si="529"/>
        <v/>
      </c>
      <c r="DG223" s="32"/>
      <c r="DH223" s="120"/>
      <c r="DI223" s="62" t="str">
        <f t="shared" si="481"/>
        <v/>
      </c>
      <c r="DJ223" s="62" t="str">
        <f t="shared" si="530"/>
        <v/>
      </c>
      <c r="DK223" s="65" t="str">
        <f t="shared" si="603"/>
        <v/>
      </c>
      <c r="DL223" s="68" t="str">
        <f t="shared" si="531"/>
        <v/>
      </c>
      <c r="DM223" s="32"/>
      <c r="DN223" s="120"/>
      <c r="DO223" s="62" t="str">
        <f t="shared" si="482"/>
        <v/>
      </c>
      <c r="DP223" s="62" t="str">
        <f t="shared" si="532"/>
        <v/>
      </c>
      <c r="DQ223" s="65" t="str">
        <f t="shared" si="604"/>
        <v/>
      </c>
      <c r="DR223" s="68" t="str">
        <f t="shared" si="533"/>
        <v/>
      </c>
      <c r="DS223" s="32"/>
      <c r="DT223" s="120"/>
      <c r="DU223" s="62" t="str">
        <f t="shared" si="483"/>
        <v/>
      </c>
      <c r="DV223" s="62" t="str">
        <f t="shared" si="534"/>
        <v/>
      </c>
      <c r="DW223" s="65" t="str">
        <f t="shared" si="605"/>
        <v/>
      </c>
      <c r="DX223" s="68" t="str">
        <f t="shared" si="535"/>
        <v/>
      </c>
      <c r="DY223" s="32"/>
      <c r="DZ223" s="120"/>
      <c r="EA223" s="62" t="str">
        <f t="shared" si="484"/>
        <v/>
      </c>
      <c r="EB223" s="62" t="str">
        <f t="shared" si="536"/>
        <v/>
      </c>
      <c r="EC223" s="65" t="str">
        <f t="shared" si="606"/>
        <v/>
      </c>
      <c r="ED223" s="68" t="str">
        <f t="shared" si="537"/>
        <v/>
      </c>
      <c r="EE223" s="32"/>
      <c r="EF223" s="120"/>
      <c r="EG223" s="62" t="str">
        <f t="shared" si="485"/>
        <v/>
      </c>
      <c r="EH223" s="62" t="str">
        <f t="shared" si="538"/>
        <v/>
      </c>
      <c r="EI223" s="65" t="str">
        <f t="shared" si="607"/>
        <v/>
      </c>
      <c r="EJ223" s="68" t="str">
        <f t="shared" si="539"/>
        <v/>
      </c>
      <c r="EK223" s="32"/>
      <c r="EL223" s="120"/>
      <c r="EM223" s="62" t="str">
        <f t="shared" si="486"/>
        <v/>
      </c>
      <c r="EN223" s="62" t="str">
        <f t="shared" si="540"/>
        <v/>
      </c>
      <c r="EO223" s="65" t="str">
        <f t="shared" si="608"/>
        <v/>
      </c>
      <c r="EP223" s="68" t="str">
        <f t="shared" si="541"/>
        <v/>
      </c>
      <c r="EQ223" s="32"/>
      <c r="ER223" s="120"/>
      <c r="ES223" s="62" t="str">
        <f t="shared" si="487"/>
        <v/>
      </c>
      <c r="ET223" s="62" t="str">
        <f t="shared" si="542"/>
        <v/>
      </c>
      <c r="EU223" s="65" t="str">
        <f t="shared" si="609"/>
        <v/>
      </c>
      <c r="EV223" s="68" t="str">
        <f t="shared" si="543"/>
        <v/>
      </c>
      <c r="EW223" s="32"/>
      <c r="EX223" s="120"/>
      <c r="EY223" s="62" t="str">
        <f t="shared" si="488"/>
        <v/>
      </c>
      <c r="EZ223" s="62" t="str">
        <f t="shared" si="544"/>
        <v/>
      </c>
      <c r="FA223" s="65" t="str">
        <f t="shared" si="610"/>
        <v/>
      </c>
      <c r="FB223" s="68" t="str">
        <f t="shared" si="545"/>
        <v/>
      </c>
      <c r="FC223" s="32"/>
      <c r="FD223" s="120"/>
      <c r="FE223" s="62" t="str">
        <f t="shared" si="489"/>
        <v/>
      </c>
      <c r="FF223" s="62" t="str">
        <f t="shared" si="546"/>
        <v/>
      </c>
      <c r="FG223" s="65" t="str">
        <f t="shared" si="611"/>
        <v/>
      </c>
      <c r="FH223" s="68" t="str">
        <f t="shared" si="547"/>
        <v/>
      </c>
      <c r="FI223" s="32"/>
      <c r="FJ223" s="120"/>
      <c r="FK223" s="62" t="str">
        <f t="shared" si="490"/>
        <v/>
      </c>
      <c r="FL223" s="62" t="str">
        <f t="shared" si="548"/>
        <v/>
      </c>
      <c r="FM223" s="65" t="str">
        <f t="shared" si="612"/>
        <v/>
      </c>
      <c r="FN223" s="68" t="str">
        <f t="shared" si="549"/>
        <v/>
      </c>
      <c r="FO223" s="32"/>
      <c r="FP223" s="120"/>
      <c r="FQ223" s="62" t="str">
        <f t="shared" si="491"/>
        <v/>
      </c>
      <c r="FR223" s="62" t="str">
        <f t="shared" si="550"/>
        <v/>
      </c>
      <c r="FS223" s="65" t="str">
        <f t="shared" si="613"/>
        <v/>
      </c>
      <c r="FT223" s="68" t="str">
        <f t="shared" si="551"/>
        <v/>
      </c>
      <c r="FU223" s="32"/>
      <c r="FV223" s="120"/>
      <c r="FW223" s="62" t="str">
        <f t="shared" si="492"/>
        <v/>
      </c>
      <c r="FX223" s="62" t="str">
        <f t="shared" si="552"/>
        <v/>
      </c>
      <c r="FY223" s="65" t="str">
        <f t="shared" si="614"/>
        <v/>
      </c>
      <c r="FZ223" s="68" t="str">
        <f t="shared" si="553"/>
        <v/>
      </c>
      <c r="GA223" s="32"/>
      <c r="GC223" s="7" t="str">
        <f t="shared" si="554"/>
        <v>Jul 2020</v>
      </c>
      <c r="GD223" s="7" t="str">
        <f t="shared" ca="1" si="493"/>
        <v/>
      </c>
      <c r="GT223" s="71">
        <f>IF(GT$9="", "", IF(AND(NOT('Personnel Details'!$N$11=""), $B223&gt;='Personnel Details'!$N$11), 'Personnel Details'!$O$11, IF(AND(NOT('Personnel Details'!$I$11=""), $B223&gt;='Personnel Details'!$I$11), 'Personnel Details'!$J$11, 'Personnel Details'!$E$11)))</f>
        <v>0.8</v>
      </c>
      <c r="GU223" s="59" t="str">
        <f>IF(GT$9="", "", IF(AND(NOT('Personnel Details'!$N$11=""), $B223&gt;='Personnel Details'!$N$11), IF('Personnel Details'!$P$11="","", 'Personnel Details'!$P$11), IF(AND(NOT('Personnel Details'!$I$11=""), $B223&gt;='Personnel Details'!$I$11), IF('Personnel Details'!$K$11="", "", 'Personnel Details'!$K$11), IF('Personnel Details'!$F$11="", "", 'Personnel Details'!$F$11))))</f>
        <v/>
      </c>
      <c r="GV223" s="74">
        <f>IF(GT$9="", "", IF(AND(NOT('Personnel Details'!$N$11=""), $B223&gt;='Personnel Details'!$N$11), 'Personnel Details'!$Q$11, IF(AND(NOT('Personnel Details'!$I$11=""), $B223&gt;='Personnel Details'!$I$11), 'Personnel Details'!$L$11, 'Personnel Details'!$G$11)))</f>
        <v>0</v>
      </c>
      <c r="GW223" s="59">
        <f t="shared" si="555"/>
        <v>0</v>
      </c>
      <c r="GX223" s="53"/>
      <c r="GZ223" s="78">
        <f>IF(GZ$9="", "", IF(AND(NOT('Personnel Details'!$N$12=""), $B223&gt;='Personnel Details'!$N$12), 'Personnel Details'!$O$12, IF(AND(NOT('Personnel Details'!$I$12=""), $B223&gt;='Personnel Details'!$I$12), 'Personnel Details'!$J$12, 'Personnel Details'!$E$12)))</f>
        <v>0.8</v>
      </c>
      <c r="HA223" s="59" t="str">
        <f>IF(GZ$9="", "", IF(AND(NOT('Personnel Details'!$N$12=""), $B223&gt;='Personnel Details'!$N$12), IF('Personnel Details'!$P$12="","", 'Personnel Details'!$P$12), IF(AND(NOT('Personnel Details'!$I$12=""), $B223&gt;='Personnel Details'!$I$12), IF('Personnel Details'!$K$12="", "", 'Personnel Details'!$K$12), IF('Personnel Details'!$F$12="", "", 'Personnel Details'!$F$12))))</f>
        <v/>
      </c>
      <c r="HB223" s="79">
        <f>IF(GZ$9="", "", IF(AND(NOT('Personnel Details'!$N$12=""), $B223&gt;='Personnel Details'!$N$12), 'Personnel Details'!$Q$12, IF(AND(NOT('Personnel Details'!$I$12=""), $B223&gt;='Personnel Details'!$I$12), 'Personnel Details'!$L$12, 'Personnel Details'!$G$12)))</f>
        <v>0</v>
      </c>
      <c r="HC223" s="59">
        <f t="shared" si="556"/>
        <v>0</v>
      </c>
      <c r="HD223" s="53"/>
      <c r="HF223" s="78">
        <f>IF(HF$9="", "", IF(AND(NOT('Personnel Details'!$N$13=""), $B223&gt;='Personnel Details'!$N$13), 'Personnel Details'!$O$13, IF(AND(NOT('Personnel Details'!$I$13=""), $B223&gt;='Personnel Details'!$I$13), 'Personnel Details'!$J$13, 'Personnel Details'!$E$13)))</f>
        <v>0.8</v>
      </c>
      <c r="HG223" s="59" t="str">
        <f>IF(HF$9="", "", IF(AND(NOT('Personnel Details'!$N$13=""), $B223&gt;='Personnel Details'!$N$13), IF('Personnel Details'!$P$13="","", 'Personnel Details'!$P$13), IF(AND(NOT('Personnel Details'!$I$13=""), $B223&gt;='Personnel Details'!$I$13), IF('Personnel Details'!$K$13="", "", 'Personnel Details'!$K$13), IF('Personnel Details'!$F$13="", "", 'Personnel Details'!$F$13))))</f>
        <v/>
      </c>
      <c r="HH223" s="79">
        <f>IF(HF$9="", "", IF(AND(NOT('Personnel Details'!$N$13=""), $B223&gt;='Personnel Details'!$N$13), 'Personnel Details'!$Q$13, IF(AND(NOT('Personnel Details'!$I$13=""), $B223&gt;='Personnel Details'!$I$13), 'Personnel Details'!$L$13, 'Personnel Details'!$G$13)))</f>
        <v>0</v>
      </c>
      <c r="HI223" s="59">
        <f t="shared" si="557"/>
        <v>0</v>
      </c>
      <c r="HJ223" s="53"/>
      <c r="HL223" s="78">
        <f>IF(HL$9="", "", IF(AND(NOT('Personnel Details'!$N$14=""), $B223&gt;='Personnel Details'!$N$14), 'Personnel Details'!$O$14, IF(AND(NOT('Personnel Details'!$I$14=""), $B223&gt;='Personnel Details'!$I$14), 'Personnel Details'!$J$14, 'Personnel Details'!$E$14)))</f>
        <v>0.8</v>
      </c>
      <c r="HM223" s="59">
        <f>IF(HL$9="", "", IF(AND(NOT('Personnel Details'!$N$14=""), $B223&gt;='Personnel Details'!$N$14), IF('Personnel Details'!$P$14="","", 'Personnel Details'!$P$14), IF(AND(NOT('Personnel Details'!$I$14=""), $B223&gt;='Personnel Details'!$I$14), IF('Personnel Details'!$K$14="", "", 'Personnel Details'!$K$14), IF('Personnel Details'!$F$14="", "", 'Personnel Details'!$F$14))))</f>
        <v>2000</v>
      </c>
      <c r="HN223" s="79">
        <f>IF(HL$9="", "", IF(AND(NOT('Personnel Details'!$N$14=""), $B223&gt;='Personnel Details'!$N$14), 'Personnel Details'!$Q$14, IF(AND(NOT('Personnel Details'!$I$14=""), $B223&gt;='Personnel Details'!$I$14), 'Personnel Details'!$L$14, 'Personnel Details'!$G$14)))</f>
        <v>0.85</v>
      </c>
      <c r="HO223" s="59">
        <f t="shared" si="558"/>
        <v>0</v>
      </c>
      <c r="HP223" s="53"/>
      <c r="HR223" s="78" t="str">
        <f>IF(HR$9="", "", IF(AND(NOT('Personnel Details'!$N$15=""), $B223&gt;='Personnel Details'!$N$15), 'Personnel Details'!$O$15, IF(AND(NOT('Personnel Details'!$I$15=""), $B223&gt;='Personnel Details'!$I$15), 'Personnel Details'!$J$15, 'Personnel Details'!$E$15)))</f>
        <v/>
      </c>
      <c r="HS223" s="59" t="str">
        <f>IF(HR$9="", "", IF(AND(NOT('Personnel Details'!$N$15=""), $B223&gt;='Personnel Details'!$N$15), IF('Personnel Details'!$P$15="","", 'Personnel Details'!$P$15), IF(AND(NOT('Personnel Details'!$I$15=""), $B223&gt;='Personnel Details'!$I$15), IF('Personnel Details'!$K$15="", "", 'Personnel Details'!$K$15), IF('Personnel Details'!$F$15="", "", 'Personnel Details'!$F$15))))</f>
        <v/>
      </c>
      <c r="HT223" s="79" t="str">
        <f>IF(HR$9="", "", IF(AND(NOT('Personnel Details'!$N$15=""), $B223&gt;='Personnel Details'!$N$15), 'Personnel Details'!$Q$15, IF(AND(NOT('Personnel Details'!$I$15=""), $B223&gt;='Personnel Details'!$I$15), 'Personnel Details'!$L$15, 'Personnel Details'!$G$15)))</f>
        <v/>
      </c>
      <c r="HU223" s="59">
        <f t="shared" si="559"/>
        <v>0</v>
      </c>
      <c r="HV223" s="53"/>
      <c r="HX223" s="78" t="str">
        <f>IF(HX$9="", "", IF(AND(NOT('Personnel Details'!$N$16=""), $B223&gt;='Personnel Details'!$N$16), 'Personnel Details'!$O$16, IF(AND(NOT('Personnel Details'!$I$16=""), $B223&gt;='Personnel Details'!$I$16), 'Personnel Details'!$J$16, 'Personnel Details'!$E$16)))</f>
        <v/>
      </c>
      <c r="HY223" s="59" t="str">
        <f>IF(HX$9="", "", IF(AND(NOT('Personnel Details'!$N$16=""), $B223&gt;='Personnel Details'!$N$16), IF('Personnel Details'!$P$16="","", 'Personnel Details'!$P$16), IF(AND(NOT('Personnel Details'!$I$16=""), $B223&gt;='Personnel Details'!$I$16), IF('Personnel Details'!$K$16="", "", 'Personnel Details'!$K$16), IF('Personnel Details'!$F$16="", "", 'Personnel Details'!$F$16))))</f>
        <v/>
      </c>
      <c r="HZ223" s="79" t="str">
        <f>IF(HX$9="", "", IF(AND(NOT('Personnel Details'!$N$16=""), $B223&gt;='Personnel Details'!$N$16), 'Personnel Details'!$Q$16, IF(AND(NOT('Personnel Details'!$I$16=""), $B223&gt;='Personnel Details'!$I$16), 'Personnel Details'!$L$16, 'Personnel Details'!$G$16)))</f>
        <v/>
      </c>
      <c r="IA223" s="59">
        <f t="shared" si="560"/>
        <v>0</v>
      </c>
      <c r="IB223" s="53"/>
      <c r="ID223" s="78" t="str">
        <f>IF(ID$9="", "", IF(AND(NOT('Personnel Details'!$N$17=""), $B223&gt;='Personnel Details'!$N$17), 'Personnel Details'!$O$17, IF(AND(NOT('Personnel Details'!$I$17=""), $B223&gt;='Personnel Details'!$I$17), 'Personnel Details'!$J$17, 'Personnel Details'!$E$17)))</f>
        <v/>
      </c>
      <c r="IE223" s="59" t="str">
        <f>IF(ID$9="", "", IF(AND(NOT('Personnel Details'!$N$17=""), $B223&gt;='Personnel Details'!$N$17), IF('Personnel Details'!$P$17="","", 'Personnel Details'!$P$17), IF(AND(NOT('Personnel Details'!$I$17=""), $B223&gt;='Personnel Details'!$I$17), IF('Personnel Details'!$K$17="", "", 'Personnel Details'!$K$17), IF('Personnel Details'!$F$17="", "", 'Personnel Details'!$F$17))))</f>
        <v/>
      </c>
      <c r="IF223" s="79" t="str">
        <f>IF(ID$9="", "", IF(AND(NOT('Personnel Details'!$N$17=""), $B223&gt;='Personnel Details'!$N$17), 'Personnel Details'!$Q$17, IF(AND(NOT('Personnel Details'!$I$17=""), $B223&gt;='Personnel Details'!$I$17), 'Personnel Details'!$L$17, 'Personnel Details'!$G$17)))</f>
        <v/>
      </c>
      <c r="IG223" s="59">
        <f t="shared" si="561"/>
        <v>0</v>
      </c>
      <c r="IH223" s="53"/>
      <c r="IJ223" s="78" t="str">
        <f>IF(IJ$9="", "", IF(AND(NOT('Personnel Details'!$N$18=""), $B223&gt;='Personnel Details'!$N$18), 'Personnel Details'!$O$18, IF(AND(NOT('Personnel Details'!$I$18=""), $B223&gt;='Personnel Details'!$I$18), 'Personnel Details'!$J$18, 'Personnel Details'!$E$18)))</f>
        <v/>
      </c>
      <c r="IK223" s="59" t="str">
        <f>IF(IJ$9="", "", IF(AND(NOT('Personnel Details'!$N$18=""), $B223&gt;='Personnel Details'!$N$18), IF('Personnel Details'!$P$18="","", 'Personnel Details'!$P$18), IF(AND(NOT('Personnel Details'!$I$18=""), $B223&gt;='Personnel Details'!$I$18), IF('Personnel Details'!$K$18="", "", 'Personnel Details'!$K$18), IF('Personnel Details'!$F$18="", "", 'Personnel Details'!$F$18))))</f>
        <v/>
      </c>
      <c r="IL223" s="79" t="str">
        <f>IF(IJ$9="", "", IF(AND(NOT('Personnel Details'!$N$18=""), $B223&gt;='Personnel Details'!$N$18), 'Personnel Details'!$Q$18, IF(AND(NOT('Personnel Details'!$I$18=""), $B223&gt;='Personnel Details'!$I$18), 'Personnel Details'!$L$18, 'Personnel Details'!$G$18)))</f>
        <v/>
      </c>
      <c r="IM223" s="59">
        <f t="shared" si="562"/>
        <v>0</v>
      </c>
      <c r="IN223" s="53"/>
      <c r="IP223" s="78" t="str">
        <f>IF(IP$9="", "", IF(AND(NOT('Personnel Details'!$N$19=""), $B223&gt;='Personnel Details'!$N$19), 'Personnel Details'!$O$19, IF(AND(NOT('Personnel Details'!$I$19=""), $B223&gt;='Personnel Details'!$I$19), 'Personnel Details'!$J$19, 'Personnel Details'!$E$19)))</f>
        <v/>
      </c>
      <c r="IQ223" s="59" t="str">
        <f>IF(IP$9="", "", IF(AND(NOT('Personnel Details'!$N$19=""), $B223&gt;='Personnel Details'!$N$19), IF('Personnel Details'!$P$19="","", 'Personnel Details'!$P$19), IF(AND(NOT('Personnel Details'!$I$19=""), $B223&gt;='Personnel Details'!$I$19), IF('Personnel Details'!$K$19="", "", 'Personnel Details'!$K$19), IF('Personnel Details'!$F$19="", "", 'Personnel Details'!$F$19))))</f>
        <v/>
      </c>
      <c r="IR223" s="79" t="str">
        <f>IF(IP$9="", "", IF(AND(NOT('Personnel Details'!$N$19=""), $B223&gt;='Personnel Details'!$N$19), 'Personnel Details'!$Q$19, IF(AND(NOT('Personnel Details'!$I$19=""), $B223&gt;='Personnel Details'!$I$19), 'Personnel Details'!$L$19, 'Personnel Details'!$G$19)))</f>
        <v/>
      </c>
      <c r="IS223" s="59">
        <f t="shared" si="563"/>
        <v>0</v>
      </c>
      <c r="IT223" s="53"/>
      <c r="IV223" s="78" t="str">
        <f>IF(IV$9="", "", IF(AND(NOT('Personnel Details'!$N$20=""), $B223&gt;='Personnel Details'!$N$20), 'Personnel Details'!$O$20, IF(AND(NOT('Personnel Details'!$I$20=""), $B223&gt;='Personnel Details'!$I$20), 'Personnel Details'!$J$20, 'Personnel Details'!$E$20)))</f>
        <v/>
      </c>
      <c r="IW223" s="59" t="str">
        <f>IF(IV$9="", "", IF(AND(NOT('Personnel Details'!$N$20=""), $B223&gt;='Personnel Details'!$N$20), IF('Personnel Details'!$P$20="","", 'Personnel Details'!$P$20), IF(AND(NOT('Personnel Details'!$I$20=""), $B223&gt;='Personnel Details'!$I$20), IF('Personnel Details'!$K$20="", "", 'Personnel Details'!$K$20), IF('Personnel Details'!$F$20="", "", 'Personnel Details'!$F$20))))</f>
        <v/>
      </c>
      <c r="IX223" s="79" t="str">
        <f>IF(IV$9="", "", IF(AND(NOT('Personnel Details'!$N$20=""), $B223&gt;='Personnel Details'!$N$20), 'Personnel Details'!$Q$20, IF(AND(NOT('Personnel Details'!$I$20=""), $B223&gt;='Personnel Details'!$I$20), 'Personnel Details'!$L$20, 'Personnel Details'!$G$20)))</f>
        <v/>
      </c>
      <c r="IY223" s="59">
        <f t="shared" si="564"/>
        <v>0</v>
      </c>
      <c r="IZ223" s="53"/>
      <c r="JB223" s="78" t="str">
        <f>IF(JB$9="", "", IF(AND(NOT('Personnel Details'!$N$21=""), $B223&gt;='Personnel Details'!$N$21), 'Personnel Details'!$O$21, IF(AND(NOT('Personnel Details'!$I$21=""), $B223&gt;='Personnel Details'!$I$21), 'Personnel Details'!$J$21, 'Personnel Details'!$E$21)))</f>
        <v/>
      </c>
      <c r="JC223" s="59" t="str">
        <f>IF(JB$9="", "", IF(AND(NOT('Personnel Details'!$N$21=""), $B223&gt;='Personnel Details'!$N$21), IF('Personnel Details'!$P$21="","", 'Personnel Details'!$P$21), IF(AND(NOT('Personnel Details'!$I$21=""), $B223&gt;='Personnel Details'!$I$21), IF('Personnel Details'!$K$21="", "", 'Personnel Details'!$K$21), IF('Personnel Details'!$F$21="", "", 'Personnel Details'!$F$21))))</f>
        <v/>
      </c>
      <c r="JD223" s="79" t="str">
        <f>IF(JB$9="", "", IF(AND(NOT('Personnel Details'!$N$21=""), $B223&gt;='Personnel Details'!$N$21), 'Personnel Details'!$Q$21, IF(AND(NOT('Personnel Details'!$I$21=""), $B223&gt;='Personnel Details'!$I$21), 'Personnel Details'!$L$21, 'Personnel Details'!$G$21)))</f>
        <v/>
      </c>
      <c r="JE223" s="59">
        <f t="shared" si="565"/>
        <v>0</v>
      </c>
      <c r="JF223" s="53"/>
      <c r="JH223" s="78" t="str">
        <f>IF(JH$9="", "", IF(AND(NOT('Personnel Details'!$N$22=""), $B223&gt;='Personnel Details'!$N$22), 'Personnel Details'!$O$22, IF(AND(NOT('Personnel Details'!$I$22=""), $B223&gt;='Personnel Details'!$I$22), 'Personnel Details'!$J$22, 'Personnel Details'!$E$22)))</f>
        <v/>
      </c>
      <c r="JI223" s="59" t="str">
        <f>IF(JH$9="", "", IF(AND(NOT('Personnel Details'!$N$22=""), $B223&gt;='Personnel Details'!$N$22), IF('Personnel Details'!$P$22="","", 'Personnel Details'!$P$22), IF(AND(NOT('Personnel Details'!$I$22=""), $B223&gt;='Personnel Details'!$I$22), IF('Personnel Details'!$K$22="", "", 'Personnel Details'!$K$22), IF('Personnel Details'!$F$22="", "", 'Personnel Details'!$F$22))))</f>
        <v/>
      </c>
      <c r="JJ223" s="79" t="str">
        <f>IF(JH$9="", "", IF(AND(NOT('Personnel Details'!$N$22=""), $B223&gt;='Personnel Details'!$N$22), 'Personnel Details'!$Q$22, IF(AND(NOT('Personnel Details'!$I$22=""), $B223&gt;='Personnel Details'!$I$22), 'Personnel Details'!$L$22, 'Personnel Details'!$G$22)))</f>
        <v/>
      </c>
      <c r="JK223" s="59">
        <f t="shared" si="566"/>
        <v>0</v>
      </c>
      <c r="JL223" s="53"/>
      <c r="JN223" s="78" t="str">
        <f>IF(JN$9="", "", IF(AND(NOT('Personnel Details'!$N$23=""), $B223&gt;='Personnel Details'!$N$23), 'Personnel Details'!$O$23, IF(AND(NOT('Personnel Details'!$I$23=""), $B223&gt;='Personnel Details'!$I$23), 'Personnel Details'!$J$23, 'Personnel Details'!$E$23)))</f>
        <v/>
      </c>
      <c r="JO223" s="59" t="str">
        <f>IF(JN$9="", "", IF(AND(NOT('Personnel Details'!$N$23=""), $B223&gt;='Personnel Details'!$N$23), IF('Personnel Details'!$P$23="","", 'Personnel Details'!$P$23), IF(AND(NOT('Personnel Details'!$I$23=""), $B223&gt;='Personnel Details'!$I$23), IF('Personnel Details'!$K$23="", "", 'Personnel Details'!$K$23), IF('Personnel Details'!$F$23="", "", 'Personnel Details'!$F$23))))</f>
        <v/>
      </c>
      <c r="JP223" s="79" t="str">
        <f>IF(JN$9="", "", IF(AND(NOT('Personnel Details'!$N$23=""), $B223&gt;='Personnel Details'!$N$23), 'Personnel Details'!$Q$23, IF(AND(NOT('Personnel Details'!$I$23=""), $B223&gt;='Personnel Details'!$I$23), 'Personnel Details'!$L$23, 'Personnel Details'!$G$23)))</f>
        <v/>
      </c>
      <c r="JQ223" s="59">
        <f t="shared" si="567"/>
        <v>0</v>
      </c>
      <c r="JR223" s="53"/>
      <c r="JT223" s="78" t="str">
        <f>IF(JT$9="", "", IF(AND(NOT('Personnel Details'!$N$24=""), $B223&gt;='Personnel Details'!$N$24), 'Personnel Details'!$O$24, IF(AND(NOT('Personnel Details'!$I$24=""), $B223&gt;='Personnel Details'!$I$24), 'Personnel Details'!$J$24, 'Personnel Details'!$E$24)))</f>
        <v/>
      </c>
      <c r="JU223" s="59" t="str">
        <f>IF(JT$9="", "", IF(AND(NOT('Personnel Details'!$N$24=""), $B223&gt;='Personnel Details'!$N$24), IF('Personnel Details'!$P$24="","", 'Personnel Details'!$P$24), IF(AND(NOT('Personnel Details'!$I$24=""), $B223&gt;='Personnel Details'!$I$24), IF('Personnel Details'!$K$24="", "", 'Personnel Details'!$K$24), IF('Personnel Details'!$F$24="", "", 'Personnel Details'!$F$24))))</f>
        <v/>
      </c>
      <c r="JV223" s="79" t="str">
        <f>IF(JT$9="", "", IF(AND(NOT('Personnel Details'!$N$24=""), $B223&gt;='Personnel Details'!$N$24), 'Personnel Details'!$Q$24, IF(AND(NOT('Personnel Details'!$I$24=""), $B223&gt;='Personnel Details'!$I$24), 'Personnel Details'!$L$24, 'Personnel Details'!$G$24)))</f>
        <v/>
      </c>
      <c r="JW223" s="59">
        <f t="shared" si="568"/>
        <v>0</v>
      </c>
      <c r="JX223" s="53"/>
      <c r="JZ223" s="78" t="str">
        <f>IF(JZ$9="", "", IF(AND(NOT('Personnel Details'!$N$25=""), $B223&gt;='Personnel Details'!$N$25), 'Personnel Details'!$O$25, IF(AND(NOT('Personnel Details'!$I$25=""), $B223&gt;='Personnel Details'!$I$25), 'Personnel Details'!$J$25, 'Personnel Details'!$E$25)))</f>
        <v/>
      </c>
      <c r="KA223" s="59" t="str">
        <f>IF(JZ$9="", "", IF(AND(NOT('Personnel Details'!$N$25=""), $B223&gt;='Personnel Details'!$N$25), IF('Personnel Details'!$P$25="","", 'Personnel Details'!$P$25), IF(AND(NOT('Personnel Details'!$I$25=""), $B223&gt;='Personnel Details'!$I$25), IF('Personnel Details'!$K$25="", "", 'Personnel Details'!$K$25), IF('Personnel Details'!$F$25="", "", 'Personnel Details'!$F$25))))</f>
        <v/>
      </c>
      <c r="KB223" s="79" t="str">
        <f>IF(JZ$9="", "", IF(AND(NOT('Personnel Details'!$N$25=""), $B223&gt;='Personnel Details'!$N$25), 'Personnel Details'!$Q$25, IF(AND(NOT('Personnel Details'!$I$25=""), $B223&gt;='Personnel Details'!$I$25), 'Personnel Details'!$L$25, 'Personnel Details'!$G$25)))</f>
        <v/>
      </c>
      <c r="KC223" s="59">
        <f t="shared" si="569"/>
        <v>0</v>
      </c>
      <c r="KD223" s="53"/>
      <c r="KF223" s="78" t="str">
        <f>IF(KF$9="", "", IF(AND(NOT('Personnel Details'!$N$26=""), $B223&gt;='Personnel Details'!$N$26), 'Personnel Details'!$O$26, IF(AND(NOT('Personnel Details'!$I$26=""), $B223&gt;='Personnel Details'!$I$26), 'Personnel Details'!$J$26, 'Personnel Details'!$E$26)))</f>
        <v/>
      </c>
      <c r="KG223" s="59" t="str">
        <f>IF(KF$9="", "", IF(AND(NOT('Personnel Details'!$N$26=""), $B223&gt;='Personnel Details'!$N$26), IF('Personnel Details'!$P$26="","", 'Personnel Details'!$P$26), IF(AND(NOT('Personnel Details'!$I$26=""), $B223&gt;='Personnel Details'!$I$26), IF('Personnel Details'!$K$26="", "", 'Personnel Details'!$K$26), IF('Personnel Details'!$F$26="", "", 'Personnel Details'!$F$26))))</f>
        <v/>
      </c>
      <c r="KH223" s="79" t="str">
        <f>IF(KF$9="", "", IF(AND(NOT('Personnel Details'!$N$26=""), $B223&gt;='Personnel Details'!$N$26), 'Personnel Details'!$Q$26, IF(AND(NOT('Personnel Details'!$I$26=""), $B223&gt;='Personnel Details'!$I$26), 'Personnel Details'!$L$26, 'Personnel Details'!$G$26)))</f>
        <v/>
      </c>
      <c r="KI223" s="59">
        <f t="shared" si="570"/>
        <v>0</v>
      </c>
      <c r="KJ223" s="53"/>
      <c r="KL223" s="78" t="str">
        <f>IF(KL$9="", "", IF(AND(NOT('Personnel Details'!$N$27=""), $B223&gt;='Personnel Details'!$N$27), 'Personnel Details'!$O$27, IF(AND(NOT('Personnel Details'!$I$27=""), $B223&gt;='Personnel Details'!$I$27), 'Personnel Details'!$J$27, 'Personnel Details'!$E$27)))</f>
        <v/>
      </c>
      <c r="KM223" s="59" t="str">
        <f>IF(KL$9="", "", IF(AND(NOT('Personnel Details'!$N$27=""), $B223&gt;='Personnel Details'!$N$27), IF('Personnel Details'!$P$27="","", 'Personnel Details'!$P$27), IF(AND(NOT('Personnel Details'!$I$27=""), $B223&gt;='Personnel Details'!$I$27), IF('Personnel Details'!$K$27="", "", 'Personnel Details'!$K$27), IF('Personnel Details'!$F$27="", "", 'Personnel Details'!$F$27))))</f>
        <v/>
      </c>
      <c r="KN223" s="79" t="str">
        <f>IF(KL$9="", "", IF(AND(NOT('Personnel Details'!$N$27=""), $B223&gt;='Personnel Details'!$N$27), 'Personnel Details'!$Q$27, IF(AND(NOT('Personnel Details'!$I$27=""), $B223&gt;='Personnel Details'!$I$27), 'Personnel Details'!$L$27, 'Personnel Details'!$G$27)))</f>
        <v/>
      </c>
      <c r="KO223" s="59">
        <f t="shared" si="571"/>
        <v>0</v>
      </c>
      <c r="KP223" s="53"/>
      <c r="KR223" s="78" t="str">
        <f>IF(KR$9="", "", IF(AND(NOT('Personnel Details'!$N$28=""), $B223&gt;='Personnel Details'!$N$28), 'Personnel Details'!$O$28, IF(AND(NOT('Personnel Details'!$I$28=""), $B223&gt;='Personnel Details'!$I$28), 'Personnel Details'!$J$28, 'Personnel Details'!$E$28)))</f>
        <v/>
      </c>
      <c r="KS223" s="59" t="str">
        <f>IF(KR$9="", "", IF(AND(NOT('Personnel Details'!$N$28=""), $B223&gt;='Personnel Details'!$N$28), IF('Personnel Details'!$P$28="","", 'Personnel Details'!$P$28), IF(AND(NOT('Personnel Details'!$I$28=""), $B223&gt;='Personnel Details'!$I$28), IF('Personnel Details'!$K$28="", "", 'Personnel Details'!$K$28), IF('Personnel Details'!$F$28="", "", 'Personnel Details'!$F$28))))</f>
        <v/>
      </c>
      <c r="KT223" s="79" t="str">
        <f>IF(KR$9="", "", IF(AND(NOT('Personnel Details'!$N$28=""), $B223&gt;='Personnel Details'!$N$28), 'Personnel Details'!$Q$28, IF(AND(NOT('Personnel Details'!$I$28=""), $B223&gt;='Personnel Details'!$I$28), 'Personnel Details'!$L$28, 'Personnel Details'!$G$28)))</f>
        <v/>
      </c>
      <c r="KU223" s="59">
        <f t="shared" si="572"/>
        <v>0</v>
      </c>
      <c r="KV223" s="53"/>
      <c r="KX223" s="78" t="str">
        <f>IF(KX$9="", "", IF(AND(NOT('Personnel Details'!$N$29=""), $B223&gt;='Personnel Details'!$N$29), 'Personnel Details'!$O$29, IF(AND(NOT('Personnel Details'!$I$29=""), $B223&gt;='Personnel Details'!$I$29), 'Personnel Details'!$J$29, 'Personnel Details'!$E$29)))</f>
        <v/>
      </c>
      <c r="KY223" s="59" t="str">
        <f>IF(KX$9="", "", IF(AND(NOT('Personnel Details'!$N$29=""), $B223&gt;='Personnel Details'!$N$29), IF('Personnel Details'!$P$29="","", 'Personnel Details'!$P$29), IF(AND(NOT('Personnel Details'!$I$29=""), $B223&gt;='Personnel Details'!$I$29), IF('Personnel Details'!$K$29="", "", 'Personnel Details'!$K$29), IF('Personnel Details'!$F$29="", "", 'Personnel Details'!$F$29))))</f>
        <v/>
      </c>
      <c r="KZ223" s="79" t="str">
        <f>IF(KX$9="", "", IF(AND(NOT('Personnel Details'!$N$29=""), $B223&gt;='Personnel Details'!$N$29), 'Personnel Details'!$Q$29, IF(AND(NOT('Personnel Details'!$I$29=""), $B223&gt;='Personnel Details'!$I$29), 'Personnel Details'!$L$29, 'Personnel Details'!$G$29)))</f>
        <v/>
      </c>
      <c r="LA223" s="59">
        <f t="shared" si="573"/>
        <v>0</v>
      </c>
      <c r="LB223" s="53"/>
      <c r="LD223" s="78" t="str">
        <f>IF(LD$9="", "", IF(AND(NOT('Personnel Details'!$N$30=""), $B223&gt;='Personnel Details'!$N$30), 'Personnel Details'!$O$30, IF(AND(NOT('Personnel Details'!$I$30=""), $B223&gt;='Personnel Details'!$I$30), 'Personnel Details'!$J$30, 'Personnel Details'!$E$30)))</f>
        <v/>
      </c>
      <c r="LE223" s="59" t="str">
        <f>IF(LD$9="", "", IF(AND(NOT('Personnel Details'!$N$30=""), $B223&gt;='Personnel Details'!$N$30), IF('Personnel Details'!$P$30="","", 'Personnel Details'!$P$30), IF(AND(NOT('Personnel Details'!$I$30=""), $B223&gt;='Personnel Details'!$I$30), IF('Personnel Details'!$K$30="", "", 'Personnel Details'!$K$30), IF('Personnel Details'!$F$30="", "", 'Personnel Details'!$F$30))))</f>
        <v/>
      </c>
      <c r="LF223" s="79" t="str">
        <f>IF(LD$9="", "", IF(AND(NOT('Personnel Details'!$N$30=""), $B223&gt;='Personnel Details'!$N$30), 'Personnel Details'!$Q$30, IF(AND(NOT('Personnel Details'!$I$30=""), $B223&gt;='Personnel Details'!$I$30), 'Personnel Details'!$L$30, 'Personnel Details'!$G$30)))</f>
        <v/>
      </c>
      <c r="LG223" s="59">
        <f t="shared" si="574"/>
        <v>0</v>
      </c>
      <c r="LH223" s="53"/>
      <c r="LJ223" s="78" t="str">
        <f>IF(LJ$9="", "", IF(AND(NOT('Personnel Details'!$N$31=""), $B223&gt;='Personnel Details'!$N$31), 'Personnel Details'!$O$31, IF(AND(NOT('Personnel Details'!$I$31=""), $B223&gt;='Personnel Details'!$I$31), 'Personnel Details'!$J$31, 'Personnel Details'!$E$31)))</f>
        <v/>
      </c>
      <c r="LK223" s="59" t="str">
        <f>IF(LJ$9="", "", IF(AND(NOT('Personnel Details'!$N$31=""), $B223&gt;='Personnel Details'!$N$31), IF('Personnel Details'!$P$31="","", 'Personnel Details'!$P$31), IF(AND(NOT('Personnel Details'!$I$31=""), $B223&gt;='Personnel Details'!$I$31), IF('Personnel Details'!$K$31="", "", 'Personnel Details'!$K$31), IF('Personnel Details'!$F$31="", "", 'Personnel Details'!$F$31))))</f>
        <v/>
      </c>
      <c r="LL223" s="79" t="str">
        <f>IF(LJ$9="", "", IF(AND(NOT('Personnel Details'!$N$31=""), $B223&gt;='Personnel Details'!$N$31), 'Personnel Details'!$Q$31, IF(AND(NOT('Personnel Details'!$I$31=""), $B223&gt;='Personnel Details'!$I$31), 'Personnel Details'!$L$31, 'Personnel Details'!$G$31)))</f>
        <v/>
      </c>
      <c r="LM223" s="59">
        <f t="shared" si="575"/>
        <v>0</v>
      </c>
      <c r="LN223" s="53"/>
      <c r="LP223" s="78" t="str">
        <f>IF(LP$9="", "", IF(AND(NOT('Personnel Details'!$N$32=""), $B223&gt;='Personnel Details'!$N$32), 'Personnel Details'!$O$32, IF(AND(NOT('Personnel Details'!$I$32=""), $B223&gt;='Personnel Details'!$I$32), 'Personnel Details'!$J$32, 'Personnel Details'!$E$32)))</f>
        <v/>
      </c>
      <c r="LQ223" s="59" t="str">
        <f>IF(LP$9="", "", IF(AND(NOT('Personnel Details'!$N$32=""), $B223&gt;='Personnel Details'!$N$32), IF('Personnel Details'!$P$32="","", 'Personnel Details'!$P$32), IF(AND(NOT('Personnel Details'!$I$32=""), $B223&gt;='Personnel Details'!$I$32), IF('Personnel Details'!$K$32="", "", 'Personnel Details'!$K$32), IF('Personnel Details'!$F$32="", "", 'Personnel Details'!$F$32))))</f>
        <v/>
      </c>
      <c r="LR223" s="79" t="str">
        <f>IF(LP$9="", "", IF(AND(NOT('Personnel Details'!$N$32=""), $B223&gt;='Personnel Details'!$N$32), 'Personnel Details'!$Q$32, IF(AND(NOT('Personnel Details'!$I$32=""), $B223&gt;='Personnel Details'!$I$32), 'Personnel Details'!$L$32, 'Personnel Details'!$G$32)))</f>
        <v/>
      </c>
      <c r="LS223" s="59">
        <f t="shared" si="576"/>
        <v>0</v>
      </c>
      <c r="LT223" s="53"/>
      <c r="LV223" s="78" t="str">
        <f>IF(LV$9="", "", IF(AND(NOT('Personnel Details'!$N$33=""), $B223&gt;='Personnel Details'!$N$33), 'Personnel Details'!$O$33, IF(AND(NOT('Personnel Details'!$I$33=""), $B223&gt;='Personnel Details'!$I$33), 'Personnel Details'!$J$33, 'Personnel Details'!$E$33)))</f>
        <v/>
      </c>
      <c r="LW223" s="59" t="str">
        <f>IF(LV$9="", "", IF(AND(NOT('Personnel Details'!$N$33=""), $B223&gt;='Personnel Details'!$N$33), IF('Personnel Details'!$P$33="","", 'Personnel Details'!$P$33), IF(AND(NOT('Personnel Details'!$I$33=""), $B223&gt;='Personnel Details'!$I$33), IF('Personnel Details'!$K$33="", "", 'Personnel Details'!$K$33), IF('Personnel Details'!$F$33="", "", 'Personnel Details'!$F$33))))</f>
        <v/>
      </c>
      <c r="LX223" s="79" t="str">
        <f>IF(LV$9="", "", IF(AND(NOT('Personnel Details'!$N$33=""), $B223&gt;='Personnel Details'!$N$33), 'Personnel Details'!$Q$33, IF(AND(NOT('Personnel Details'!$I$33=""), $B223&gt;='Personnel Details'!$I$33), 'Personnel Details'!$L$33, 'Personnel Details'!$G$33)))</f>
        <v/>
      </c>
      <c r="LY223" s="59">
        <f t="shared" si="577"/>
        <v>0</v>
      </c>
      <c r="LZ223" s="53"/>
      <c r="MB223" s="78" t="str">
        <f>IF(MB$9="", "", IF(AND(NOT('Personnel Details'!$N$34=""), $B223&gt;='Personnel Details'!$N$34), 'Personnel Details'!$O$34, IF(AND(NOT('Personnel Details'!$I$34=""), $B223&gt;='Personnel Details'!$I$34), 'Personnel Details'!$J$34, 'Personnel Details'!$E$34)))</f>
        <v/>
      </c>
      <c r="MC223" s="59" t="str">
        <f>IF(MB$9="", "", IF(AND(NOT('Personnel Details'!$N$34=""), $B223&gt;='Personnel Details'!$N$34), IF('Personnel Details'!$P$34="","", 'Personnel Details'!$P$34), IF(AND(NOT('Personnel Details'!$I$34=""), $B223&gt;='Personnel Details'!$I$34), IF('Personnel Details'!$K$34="", "", 'Personnel Details'!$K$34), IF('Personnel Details'!$F$34="", "", 'Personnel Details'!$F$34))))</f>
        <v/>
      </c>
      <c r="MD223" s="79" t="str">
        <f>IF(MB$9="", "", IF(AND(NOT('Personnel Details'!$N$34=""), $B223&gt;='Personnel Details'!$N$34), 'Personnel Details'!$Q$34, IF(AND(NOT('Personnel Details'!$I$34=""), $B223&gt;='Personnel Details'!$I$34), 'Personnel Details'!$L$34, 'Personnel Details'!$G$34)))</f>
        <v/>
      </c>
      <c r="ME223" s="59">
        <f t="shared" si="578"/>
        <v>0</v>
      </c>
      <c r="MF223" s="53"/>
      <c r="MH223" s="78" t="str">
        <f>IF(MH$9="", "", IF(AND(NOT('Personnel Details'!$N$35=""), $B223&gt;='Personnel Details'!$N$35), 'Personnel Details'!$O$35, IF(AND(NOT('Personnel Details'!$I$35=""), $B223&gt;='Personnel Details'!$I$35), 'Personnel Details'!$J$35, 'Personnel Details'!$E$35)))</f>
        <v/>
      </c>
      <c r="MI223" s="59" t="str">
        <f>IF(MH$9="", "", IF(AND(NOT('Personnel Details'!$N$35=""), $B223&gt;='Personnel Details'!$N$35), IF('Personnel Details'!$P$35="","", 'Personnel Details'!$P$35), IF(AND(NOT('Personnel Details'!$I$35=""), $B223&gt;='Personnel Details'!$I$35), IF('Personnel Details'!$K$35="", "", 'Personnel Details'!$K$35), IF('Personnel Details'!$F$35="", "", 'Personnel Details'!$F$35))))</f>
        <v/>
      </c>
      <c r="MJ223" s="79" t="str">
        <f>IF(MH$9="", "", IF(AND(NOT('Personnel Details'!$N$35=""), $B223&gt;='Personnel Details'!$N$35), 'Personnel Details'!$Q$35, IF(AND(NOT('Personnel Details'!$I$35=""), $B223&gt;='Personnel Details'!$I$35), 'Personnel Details'!$L$35, 'Personnel Details'!$G$35)))</f>
        <v/>
      </c>
      <c r="MK223" s="59">
        <f t="shared" si="579"/>
        <v>0</v>
      </c>
      <c r="ML223" s="53"/>
      <c r="MN223" s="78" t="str">
        <f>IF(MN$9="", "", IF(AND(NOT('Personnel Details'!$N$36=""), $B223&gt;='Personnel Details'!$N$36), 'Personnel Details'!$O$36, IF(AND(NOT('Personnel Details'!$I$36=""), $B223&gt;='Personnel Details'!$I$36), 'Personnel Details'!$J$36, 'Personnel Details'!$E$36)))</f>
        <v/>
      </c>
      <c r="MO223" s="59" t="str">
        <f>IF(MN$9="", "", IF(AND(NOT('Personnel Details'!$N$36=""), $B223&gt;='Personnel Details'!$N$36), IF('Personnel Details'!$P$36="","", 'Personnel Details'!$P$36), IF(AND(NOT('Personnel Details'!$I$36=""), $B223&gt;='Personnel Details'!$I$36), IF('Personnel Details'!$K$36="", "", 'Personnel Details'!$K$36), IF('Personnel Details'!$F$36="", "", 'Personnel Details'!$F$36))))</f>
        <v/>
      </c>
      <c r="MP223" s="79" t="str">
        <f>IF(MN$9="", "", IF(AND(NOT('Personnel Details'!$N$36=""), $B223&gt;='Personnel Details'!$N$36), 'Personnel Details'!$Q$36, IF(AND(NOT('Personnel Details'!$I$36=""), $B223&gt;='Personnel Details'!$I$36), 'Personnel Details'!$L$36, 'Personnel Details'!$G$36)))</f>
        <v/>
      </c>
      <c r="MQ223" s="59">
        <f t="shared" si="580"/>
        <v>0</v>
      </c>
      <c r="MR223" s="53"/>
      <c r="MT223" s="78" t="str">
        <f>IF(MT$9="", "", IF(AND(NOT('Personnel Details'!$N$37=""), $B223&gt;='Personnel Details'!$N$37), 'Personnel Details'!$O$37, IF(AND(NOT('Personnel Details'!$I$37=""), $B223&gt;='Personnel Details'!$I$37), 'Personnel Details'!$J$37, 'Personnel Details'!$E$37)))</f>
        <v/>
      </c>
      <c r="MU223" s="59" t="str">
        <f>IF(MT$9="", "", IF(AND(NOT('Personnel Details'!$N$37=""), $B223&gt;='Personnel Details'!$N$37), IF('Personnel Details'!$P$37="","", 'Personnel Details'!$P$37), IF(AND(NOT('Personnel Details'!$I$37=""), $B223&gt;='Personnel Details'!$I$37), IF('Personnel Details'!$K$37="", "", 'Personnel Details'!$K$37), IF('Personnel Details'!$F$37="", "", 'Personnel Details'!$F$37))))</f>
        <v/>
      </c>
      <c r="MV223" s="79" t="str">
        <f>IF(MT$9="", "", IF(AND(NOT('Personnel Details'!$N$37=""), $B223&gt;='Personnel Details'!$N$37), 'Personnel Details'!$Q$37, IF(AND(NOT('Personnel Details'!$I$37=""), $B223&gt;='Personnel Details'!$I$37), 'Personnel Details'!$L$37, 'Personnel Details'!$G$37)))</f>
        <v/>
      </c>
      <c r="MW223" s="59">
        <f t="shared" si="581"/>
        <v>0</v>
      </c>
      <c r="MX223" s="53"/>
      <c r="MZ223" s="78" t="str">
        <f>IF(MZ$9="", "", IF(AND(NOT('Personnel Details'!$N$38=""), $B223&gt;='Personnel Details'!$N$38), 'Personnel Details'!$O$38, IF(AND(NOT('Personnel Details'!$I$38=""), $B223&gt;='Personnel Details'!$I$38), 'Personnel Details'!$J$38, 'Personnel Details'!$E$38)))</f>
        <v/>
      </c>
      <c r="NA223" s="59" t="str">
        <f>IF(MZ$9="", "", IF(AND(NOT('Personnel Details'!$N$38=""), $B223&gt;='Personnel Details'!$N$38), IF('Personnel Details'!$P$38="","", 'Personnel Details'!$P$38), IF(AND(NOT('Personnel Details'!$I$38=""), $B223&gt;='Personnel Details'!$I$38), IF('Personnel Details'!$K$38="", "", 'Personnel Details'!$K$38), IF('Personnel Details'!$F$38="", "", 'Personnel Details'!$F$38))))</f>
        <v/>
      </c>
      <c r="NB223" s="79" t="str">
        <f>IF(MZ$9="", "", IF(AND(NOT('Personnel Details'!$N$38=""), $B223&gt;='Personnel Details'!$N$38), 'Personnel Details'!$Q$38, IF(AND(NOT('Personnel Details'!$I$38=""), $B223&gt;='Personnel Details'!$I$38), 'Personnel Details'!$L$38, 'Personnel Details'!$G$38)))</f>
        <v/>
      </c>
      <c r="NC223" s="59">
        <f t="shared" si="582"/>
        <v>0</v>
      </c>
      <c r="ND223" s="53"/>
      <c r="NF223" s="78" t="str">
        <f>IF(NF$9="", "", IF(AND(NOT('Personnel Details'!$N$39=""), $B223&gt;='Personnel Details'!$N$39), 'Personnel Details'!$O$39, IF(AND(NOT('Personnel Details'!$I$39=""), $B223&gt;='Personnel Details'!$I$39), 'Personnel Details'!$J$39, 'Personnel Details'!$E$39)))</f>
        <v/>
      </c>
      <c r="NG223" s="59" t="str">
        <f>IF(NF$9="", "", IF(AND(NOT('Personnel Details'!$N$39=""), $B223&gt;='Personnel Details'!$N$39), IF('Personnel Details'!$P$39="","", 'Personnel Details'!$P$39), IF(AND(NOT('Personnel Details'!$I$39=""), $B223&gt;='Personnel Details'!$I$39), IF('Personnel Details'!$K$39="", "", 'Personnel Details'!$K$39), IF('Personnel Details'!$F$39="", "", 'Personnel Details'!$F$39))))</f>
        <v/>
      </c>
      <c r="NH223" s="79" t="str">
        <f>IF(NF$9="", "", IF(AND(NOT('Personnel Details'!$N$39=""), $B223&gt;='Personnel Details'!$N$39), 'Personnel Details'!$Q$39, IF(AND(NOT('Personnel Details'!$I$39=""), $B223&gt;='Personnel Details'!$I$39), 'Personnel Details'!$L$39, 'Personnel Details'!$G$39)))</f>
        <v/>
      </c>
      <c r="NI223" s="59">
        <f t="shared" si="583"/>
        <v>0</v>
      </c>
      <c r="NJ223" s="53"/>
      <c r="NL223" s="78" t="str">
        <f>IF(NL$9="", "", IF(AND(NOT('Personnel Details'!$N$40=""), $B223&gt;='Personnel Details'!$N$40), 'Personnel Details'!$O$40, IF(AND(NOT('Personnel Details'!$I$40=""), $B223&gt;='Personnel Details'!$I$40), 'Personnel Details'!$J$40, 'Personnel Details'!$E$40)))</f>
        <v/>
      </c>
      <c r="NM223" s="59" t="str">
        <f>IF(NL$9="", "", IF(AND(NOT('Personnel Details'!$N$40=""), $B223&gt;='Personnel Details'!$N$40), IF('Personnel Details'!$P$40="","", 'Personnel Details'!$P$40), IF(AND(NOT('Personnel Details'!$I$40=""), $B223&gt;='Personnel Details'!$I$40), IF('Personnel Details'!$K$40="", "", 'Personnel Details'!$K$40), IF('Personnel Details'!$F$40="", "", 'Personnel Details'!$F$40))))</f>
        <v/>
      </c>
      <c r="NN223" s="79" t="str">
        <f>IF(NL$9="", "", IF(AND(NOT('Personnel Details'!$N$40=""), $B223&gt;='Personnel Details'!$N$40), 'Personnel Details'!$Q$40, IF(AND(NOT('Personnel Details'!$I$40=""), $B223&gt;='Personnel Details'!$I$40), 'Personnel Details'!$L$40, 'Personnel Details'!$G$40)))</f>
        <v/>
      </c>
      <c r="NO223" s="59">
        <f t="shared" si="584"/>
        <v>0</v>
      </c>
      <c r="NP223" s="53"/>
    </row>
    <row r="224" spans="1:380" x14ac:dyDescent="0.25">
      <c r="A224" s="32"/>
      <c r="B224" s="113">
        <f>IFERROR(IF(B223+1&gt;'Personnel Details'!$U$5, "", B223+1), "")</f>
        <v>44044</v>
      </c>
      <c r="C224" s="32"/>
      <c r="D224" s="120"/>
      <c r="E224" s="13" t="str">
        <f t="shared" si="463"/>
        <v/>
      </c>
      <c r="F224" s="13" t="str">
        <f t="shared" si="494"/>
        <v/>
      </c>
      <c r="G224" s="56" t="str">
        <f t="shared" si="585"/>
        <v/>
      </c>
      <c r="H224" s="16" t="str">
        <f t="shared" si="495"/>
        <v/>
      </c>
      <c r="I224" s="32"/>
      <c r="J224" s="120"/>
      <c r="K224" s="62" t="str">
        <f t="shared" si="464"/>
        <v/>
      </c>
      <c r="L224" s="62" t="str">
        <f t="shared" si="496"/>
        <v/>
      </c>
      <c r="M224" s="65" t="str">
        <f t="shared" si="586"/>
        <v/>
      </c>
      <c r="N224" s="68" t="str">
        <f t="shared" si="497"/>
        <v/>
      </c>
      <c r="O224" s="32"/>
      <c r="P224" s="120"/>
      <c r="Q224" s="62" t="str">
        <f t="shared" si="465"/>
        <v/>
      </c>
      <c r="R224" s="62" t="str">
        <f t="shared" si="498"/>
        <v/>
      </c>
      <c r="S224" s="65" t="str">
        <f t="shared" si="587"/>
        <v/>
      </c>
      <c r="T224" s="68" t="str">
        <f t="shared" si="499"/>
        <v/>
      </c>
      <c r="U224" s="32"/>
      <c r="V224" s="120"/>
      <c r="W224" s="62" t="str">
        <f t="shared" si="466"/>
        <v/>
      </c>
      <c r="X224" s="62" t="str">
        <f t="shared" si="500"/>
        <v/>
      </c>
      <c r="Y224" s="65" t="str">
        <f t="shared" si="588"/>
        <v/>
      </c>
      <c r="Z224" s="68" t="str">
        <f t="shared" si="501"/>
        <v/>
      </c>
      <c r="AA224" s="32"/>
      <c r="AB224" s="120"/>
      <c r="AC224" s="62" t="str">
        <f t="shared" si="467"/>
        <v/>
      </c>
      <c r="AD224" s="62" t="str">
        <f t="shared" si="502"/>
        <v/>
      </c>
      <c r="AE224" s="65" t="str">
        <f t="shared" si="589"/>
        <v/>
      </c>
      <c r="AF224" s="68" t="str">
        <f t="shared" si="503"/>
        <v/>
      </c>
      <c r="AG224" s="32"/>
      <c r="AH224" s="120"/>
      <c r="AI224" s="62" t="str">
        <f t="shared" si="468"/>
        <v/>
      </c>
      <c r="AJ224" s="62" t="str">
        <f t="shared" si="504"/>
        <v/>
      </c>
      <c r="AK224" s="65" t="str">
        <f t="shared" si="590"/>
        <v/>
      </c>
      <c r="AL224" s="68" t="str">
        <f t="shared" si="505"/>
        <v/>
      </c>
      <c r="AM224" s="32"/>
      <c r="AN224" s="120"/>
      <c r="AO224" s="62" t="str">
        <f t="shared" si="469"/>
        <v/>
      </c>
      <c r="AP224" s="62" t="str">
        <f t="shared" si="506"/>
        <v/>
      </c>
      <c r="AQ224" s="65" t="str">
        <f t="shared" si="591"/>
        <v/>
      </c>
      <c r="AR224" s="68" t="str">
        <f t="shared" si="507"/>
        <v/>
      </c>
      <c r="AS224" s="32"/>
      <c r="AT224" s="120"/>
      <c r="AU224" s="62" t="str">
        <f t="shared" si="470"/>
        <v/>
      </c>
      <c r="AV224" s="62" t="str">
        <f t="shared" si="508"/>
        <v/>
      </c>
      <c r="AW224" s="65" t="str">
        <f t="shared" si="592"/>
        <v/>
      </c>
      <c r="AX224" s="68" t="str">
        <f t="shared" si="509"/>
        <v/>
      </c>
      <c r="AY224" s="32"/>
      <c r="AZ224" s="120"/>
      <c r="BA224" s="62" t="str">
        <f t="shared" si="471"/>
        <v/>
      </c>
      <c r="BB224" s="62" t="str">
        <f t="shared" si="510"/>
        <v/>
      </c>
      <c r="BC224" s="65" t="str">
        <f t="shared" si="593"/>
        <v/>
      </c>
      <c r="BD224" s="68" t="str">
        <f t="shared" si="511"/>
        <v/>
      </c>
      <c r="BE224" s="32"/>
      <c r="BF224" s="120"/>
      <c r="BG224" s="62" t="str">
        <f t="shared" si="472"/>
        <v/>
      </c>
      <c r="BH224" s="62" t="str">
        <f t="shared" si="512"/>
        <v/>
      </c>
      <c r="BI224" s="65" t="str">
        <f t="shared" si="594"/>
        <v/>
      </c>
      <c r="BJ224" s="68" t="str">
        <f t="shared" si="513"/>
        <v/>
      </c>
      <c r="BK224" s="32"/>
      <c r="BL224" s="120"/>
      <c r="BM224" s="62" t="str">
        <f t="shared" si="473"/>
        <v/>
      </c>
      <c r="BN224" s="62" t="str">
        <f t="shared" si="514"/>
        <v/>
      </c>
      <c r="BO224" s="65" t="str">
        <f t="shared" si="595"/>
        <v/>
      </c>
      <c r="BP224" s="68" t="str">
        <f t="shared" si="515"/>
        <v/>
      </c>
      <c r="BQ224" s="32"/>
      <c r="BR224" s="120"/>
      <c r="BS224" s="62" t="str">
        <f t="shared" si="474"/>
        <v/>
      </c>
      <c r="BT224" s="62" t="str">
        <f t="shared" si="516"/>
        <v/>
      </c>
      <c r="BU224" s="65" t="str">
        <f t="shared" si="596"/>
        <v/>
      </c>
      <c r="BV224" s="68" t="str">
        <f t="shared" si="517"/>
        <v/>
      </c>
      <c r="BW224" s="32"/>
      <c r="BX224" s="120"/>
      <c r="BY224" s="62" t="str">
        <f t="shared" si="475"/>
        <v/>
      </c>
      <c r="BZ224" s="62" t="str">
        <f t="shared" si="518"/>
        <v/>
      </c>
      <c r="CA224" s="65" t="str">
        <f t="shared" si="597"/>
        <v/>
      </c>
      <c r="CB224" s="68" t="str">
        <f t="shared" si="519"/>
        <v/>
      </c>
      <c r="CC224" s="32"/>
      <c r="CD224" s="120"/>
      <c r="CE224" s="62" t="str">
        <f t="shared" si="476"/>
        <v/>
      </c>
      <c r="CF224" s="62" t="str">
        <f t="shared" si="520"/>
        <v/>
      </c>
      <c r="CG224" s="65" t="str">
        <f t="shared" si="598"/>
        <v/>
      </c>
      <c r="CH224" s="68" t="str">
        <f t="shared" si="521"/>
        <v/>
      </c>
      <c r="CI224" s="32"/>
      <c r="CJ224" s="120"/>
      <c r="CK224" s="62" t="str">
        <f t="shared" si="477"/>
        <v/>
      </c>
      <c r="CL224" s="62" t="str">
        <f t="shared" si="522"/>
        <v/>
      </c>
      <c r="CM224" s="65" t="str">
        <f t="shared" si="599"/>
        <v/>
      </c>
      <c r="CN224" s="68" t="str">
        <f t="shared" si="523"/>
        <v/>
      </c>
      <c r="CO224" s="32"/>
      <c r="CP224" s="120"/>
      <c r="CQ224" s="62" t="str">
        <f t="shared" si="478"/>
        <v/>
      </c>
      <c r="CR224" s="62" t="str">
        <f t="shared" si="524"/>
        <v/>
      </c>
      <c r="CS224" s="65" t="str">
        <f t="shared" si="600"/>
        <v/>
      </c>
      <c r="CT224" s="68" t="str">
        <f t="shared" si="525"/>
        <v/>
      </c>
      <c r="CU224" s="32"/>
      <c r="CV224" s="120"/>
      <c r="CW224" s="62" t="str">
        <f t="shared" si="479"/>
        <v/>
      </c>
      <c r="CX224" s="62" t="str">
        <f t="shared" si="526"/>
        <v/>
      </c>
      <c r="CY224" s="65" t="str">
        <f t="shared" si="601"/>
        <v/>
      </c>
      <c r="CZ224" s="68" t="str">
        <f t="shared" si="527"/>
        <v/>
      </c>
      <c r="DA224" s="32"/>
      <c r="DB224" s="120"/>
      <c r="DC224" s="62" t="str">
        <f t="shared" si="480"/>
        <v/>
      </c>
      <c r="DD224" s="62" t="str">
        <f t="shared" si="528"/>
        <v/>
      </c>
      <c r="DE224" s="65" t="str">
        <f t="shared" si="602"/>
        <v/>
      </c>
      <c r="DF224" s="68" t="str">
        <f t="shared" si="529"/>
        <v/>
      </c>
      <c r="DG224" s="32"/>
      <c r="DH224" s="120"/>
      <c r="DI224" s="62" t="str">
        <f t="shared" si="481"/>
        <v/>
      </c>
      <c r="DJ224" s="62" t="str">
        <f t="shared" si="530"/>
        <v/>
      </c>
      <c r="DK224" s="65" t="str">
        <f t="shared" si="603"/>
        <v/>
      </c>
      <c r="DL224" s="68" t="str">
        <f t="shared" si="531"/>
        <v/>
      </c>
      <c r="DM224" s="32"/>
      <c r="DN224" s="120"/>
      <c r="DO224" s="62" t="str">
        <f t="shared" si="482"/>
        <v/>
      </c>
      <c r="DP224" s="62" t="str">
        <f t="shared" si="532"/>
        <v/>
      </c>
      <c r="DQ224" s="65" t="str">
        <f t="shared" si="604"/>
        <v/>
      </c>
      <c r="DR224" s="68" t="str">
        <f t="shared" si="533"/>
        <v/>
      </c>
      <c r="DS224" s="32"/>
      <c r="DT224" s="120"/>
      <c r="DU224" s="62" t="str">
        <f t="shared" si="483"/>
        <v/>
      </c>
      <c r="DV224" s="62" t="str">
        <f t="shared" si="534"/>
        <v/>
      </c>
      <c r="DW224" s="65" t="str">
        <f t="shared" si="605"/>
        <v/>
      </c>
      <c r="DX224" s="68" t="str">
        <f t="shared" si="535"/>
        <v/>
      </c>
      <c r="DY224" s="32"/>
      <c r="DZ224" s="120"/>
      <c r="EA224" s="62" t="str">
        <f t="shared" si="484"/>
        <v/>
      </c>
      <c r="EB224" s="62" t="str">
        <f t="shared" si="536"/>
        <v/>
      </c>
      <c r="EC224" s="65" t="str">
        <f t="shared" si="606"/>
        <v/>
      </c>
      <c r="ED224" s="68" t="str">
        <f t="shared" si="537"/>
        <v/>
      </c>
      <c r="EE224" s="32"/>
      <c r="EF224" s="120"/>
      <c r="EG224" s="62" t="str">
        <f t="shared" si="485"/>
        <v/>
      </c>
      <c r="EH224" s="62" t="str">
        <f t="shared" si="538"/>
        <v/>
      </c>
      <c r="EI224" s="65" t="str">
        <f t="shared" si="607"/>
        <v/>
      </c>
      <c r="EJ224" s="68" t="str">
        <f t="shared" si="539"/>
        <v/>
      </c>
      <c r="EK224" s="32"/>
      <c r="EL224" s="120"/>
      <c r="EM224" s="62" t="str">
        <f t="shared" si="486"/>
        <v/>
      </c>
      <c r="EN224" s="62" t="str">
        <f t="shared" si="540"/>
        <v/>
      </c>
      <c r="EO224" s="65" t="str">
        <f t="shared" si="608"/>
        <v/>
      </c>
      <c r="EP224" s="68" t="str">
        <f t="shared" si="541"/>
        <v/>
      </c>
      <c r="EQ224" s="32"/>
      <c r="ER224" s="120"/>
      <c r="ES224" s="62" t="str">
        <f t="shared" si="487"/>
        <v/>
      </c>
      <c r="ET224" s="62" t="str">
        <f t="shared" si="542"/>
        <v/>
      </c>
      <c r="EU224" s="65" t="str">
        <f t="shared" si="609"/>
        <v/>
      </c>
      <c r="EV224" s="68" t="str">
        <f t="shared" si="543"/>
        <v/>
      </c>
      <c r="EW224" s="32"/>
      <c r="EX224" s="120"/>
      <c r="EY224" s="62" t="str">
        <f t="shared" si="488"/>
        <v/>
      </c>
      <c r="EZ224" s="62" t="str">
        <f t="shared" si="544"/>
        <v/>
      </c>
      <c r="FA224" s="65" t="str">
        <f t="shared" si="610"/>
        <v/>
      </c>
      <c r="FB224" s="68" t="str">
        <f t="shared" si="545"/>
        <v/>
      </c>
      <c r="FC224" s="32"/>
      <c r="FD224" s="120"/>
      <c r="FE224" s="62" t="str">
        <f t="shared" si="489"/>
        <v/>
      </c>
      <c r="FF224" s="62" t="str">
        <f t="shared" si="546"/>
        <v/>
      </c>
      <c r="FG224" s="65" t="str">
        <f t="shared" si="611"/>
        <v/>
      </c>
      <c r="FH224" s="68" t="str">
        <f t="shared" si="547"/>
        <v/>
      </c>
      <c r="FI224" s="32"/>
      <c r="FJ224" s="120"/>
      <c r="FK224" s="62" t="str">
        <f t="shared" si="490"/>
        <v/>
      </c>
      <c r="FL224" s="62" t="str">
        <f t="shared" si="548"/>
        <v/>
      </c>
      <c r="FM224" s="65" t="str">
        <f t="shared" si="612"/>
        <v/>
      </c>
      <c r="FN224" s="68" t="str">
        <f t="shared" si="549"/>
        <v/>
      </c>
      <c r="FO224" s="32"/>
      <c r="FP224" s="120"/>
      <c r="FQ224" s="62" t="str">
        <f t="shared" si="491"/>
        <v/>
      </c>
      <c r="FR224" s="62" t="str">
        <f t="shared" si="550"/>
        <v/>
      </c>
      <c r="FS224" s="65" t="str">
        <f t="shared" si="613"/>
        <v/>
      </c>
      <c r="FT224" s="68" t="str">
        <f t="shared" si="551"/>
        <v/>
      </c>
      <c r="FU224" s="32"/>
      <c r="FV224" s="120"/>
      <c r="FW224" s="62" t="str">
        <f t="shared" si="492"/>
        <v/>
      </c>
      <c r="FX224" s="62" t="str">
        <f t="shared" si="552"/>
        <v/>
      </c>
      <c r="FY224" s="65" t="str">
        <f t="shared" si="614"/>
        <v/>
      </c>
      <c r="FZ224" s="68" t="str">
        <f t="shared" si="553"/>
        <v/>
      </c>
      <c r="GA224" s="32"/>
      <c r="GC224" s="7" t="str">
        <f t="shared" si="554"/>
        <v>Aug 2020</v>
      </c>
      <c r="GD224" s="7" t="str">
        <f t="shared" ca="1" si="493"/>
        <v>Weekend</v>
      </c>
      <c r="GT224" s="71">
        <f>IF(GT$9="", "", IF(AND(NOT('Personnel Details'!$N$11=""), $B224&gt;='Personnel Details'!$N$11), 'Personnel Details'!$O$11, IF(AND(NOT('Personnel Details'!$I$11=""), $B224&gt;='Personnel Details'!$I$11), 'Personnel Details'!$J$11, 'Personnel Details'!$E$11)))</f>
        <v>0.8</v>
      </c>
      <c r="GU224" s="59" t="str">
        <f>IF(GT$9="", "", IF(AND(NOT('Personnel Details'!$N$11=""), $B224&gt;='Personnel Details'!$N$11), IF('Personnel Details'!$P$11="","", 'Personnel Details'!$P$11), IF(AND(NOT('Personnel Details'!$I$11=""), $B224&gt;='Personnel Details'!$I$11), IF('Personnel Details'!$K$11="", "", 'Personnel Details'!$K$11), IF('Personnel Details'!$F$11="", "", 'Personnel Details'!$F$11))))</f>
        <v/>
      </c>
      <c r="GV224" s="74">
        <f>IF(GT$9="", "", IF(AND(NOT('Personnel Details'!$N$11=""), $B224&gt;='Personnel Details'!$N$11), 'Personnel Details'!$Q$11, IF(AND(NOT('Personnel Details'!$I$11=""), $B224&gt;='Personnel Details'!$I$11), 'Personnel Details'!$L$11, 'Personnel Details'!$G$11)))</f>
        <v>0</v>
      </c>
      <c r="GW224" s="59">
        <f t="shared" si="555"/>
        <v>0</v>
      </c>
      <c r="GX224" s="53"/>
      <c r="GZ224" s="78">
        <f>IF(GZ$9="", "", IF(AND(NOT('Personnel Details'!$N$12=""), $B224&gt;='Personnel Details'!$N$12), 'Personnel Details'!$O$12, IF(AND(NOT('Personnel Details'!$I$12=""), $B224&gt;='Personnel Details'!$I$12), 'Personnel Details'!$J$12, 'Personnel Details'!$E$12)))</f>
        <v>0.8</v>
      </c>
      <c r="HA224" s="59" t="str">
        <f>IF(GZ$9="", "", IF(AND(NOT('Personnel Details'!$N$12=""), $B224&gt;='Personnel Details'!$N$12), IF('Personnel Details'!$P$12="","", 'Personnel Details'!$P$12), IF(AND(NOT('Personnel Details'!$I$12=""), $B224&gt;='Personnel Details'!$I$12), IF('Personnel Details'!$K$12="", "", 'Personnel Details'!$K$12), IF('Personnel Details'!$F$12="", "", 'Personnel Details'!$F$12))))</f>
        <v/>
      </c>
      <c r="HB224" s="79">
        <f>IF(GZ$9="", "", IF(AND(NOT('Personnel Details'!$N$12=""), $B224&gt;='Personnel Details'!$N$12), 'Personnel Details'!$Q$12, IF(AND(NOT('Personnel Details'!$I$12=""), $B224&gt;='Personnel Details'!$I$12), 'Personnel Details'!$L$12, 'Personnel Details'!$G$12)))</f>
        <v>0</v>
      </c>
      <c r="HC224" s="59">
        <f t="shared" si="556"/>
        <v>0</v>
      </c>
      <c r="HD224" s="53"/>
      <c r="HF224" s="78">
        <f>IF(HF$9="", "", IF(AND(NOT('Personnel Details'!$N$13=""), $B224&gt;='Personnel Details'!$N$13), 'Personnel Details'!$O$13, IF(AND(NOT('Personnel Details'!$I$13=""), $B224&gt;='Personnel Details'!$I$13), 'Personnel Details'!$J$13, 'Personnel Details'!$E$13)))</f>
        <v>0.8</v>
      </c>
      <c r="HG224" s="59" t="str">
        <f>IF(HF$9="", "", IF(AND(NOT('Personnel Details'!$N$13=""), $B224&gt;='Personnel Details'!$N$13), IF('Personnel Details'!$P$13="","", 'Personnel Details'!$P$13), IF(AND(NOT('Personnel Details'!$I$13=""), $B224&gt;='Personnel Details'!$I$13), IF('Personnel Details'!$K$13="", "", 'Personnel Details'!$K$13), IF('Personnel Details'!$F$13="", "", 'Personnel Details'!$F$13))))</f>
        <v/>
      </c>
      <c r="HH224" s="79">
        <f>IF(HF$9="", "", IF(AND(NOT('Personnel Details'!$N$13=""), $B224&gt;='Personnel Details'!$N$13), 'Personnel Details'!$Q$13, IF(AND(NOT('Personnel Details'!$I$13=""), $B224&gt;='Personnel Details'!$I$13), 'Personnel Details'!$L$13, 'Personnel Details'!$G$13)))</f>
        <v>0</v>
      </c>
      <c r="HI224" s="59">
        <f t="shared" si="557"/>
        <v>0</v>
      </c>
      <c r="HJ224" s="53"/>
      <c r="HL224" s="78">
        <f>IF(HL$9="", "", IF(AND(NOT('Personnel Details'!$N$14=""), $B224&gt;='Personnel Details'!$N$14), 'Personnel Details'!$O$14, IF(AND(NOT('Personnel Details'!$I$14=""), $B224&gt;='Personnel Details'!$I$14), 'Personnel Details'!$J$14, 'Personnel Details'!$E$14)))</f>
        <v>0.8</v>
      </c>
      <c r="HM224" s="59">
        <f>IF(HL$9="", "", IF(AND(NOT('Personnel Details'!$N$14=""), $B224&gt;='Personnel Details'!$N$14), IF('Personnel Details'!$P$14="","", 'Personnel Details'!$P$14), IF(AND(NOT('Personnel Details'!$I$14=""), $B224&gt;='Personnel Details'!$I$14), IF('Personnel Details'!$K$14="", "", 'Personnel Details'!$K$14), IF('Personnel Details'!$F$14="", "", 'Personnel Details'!$F$14))))</f>
        <v>2000</v>
      </c>
      <c r="HN224" s="79">
        <f>IF(HL$9="", "", IF(AND(NOT('Personnel Details'!$N$14=""), $B224&gt;='Personnel Details'!$N$14), 'Personnel Details'!$Q$14, IF(AND(NOT('Personnel Details'!$I$14=""), $B224&gt;='Personnel Details'!$I$14), 'Personnel Details'!$L$14, 'Personnel Details'!$G$14)))</f>
        <v>0.85</v>
      </c>
      <c r="HO224" s="59">
        <f t="shared" si="558"/>
        <v>0</v>
      </c>
      <c r="HP224" s="53"/>
      <c r="HR224" s="78" t="str">
        <f>IF(HR$9="", "", IF(AND(NOT('Personnel Details'!$N$15=""), $B224&gt;='Personnel Details'!$N$15), 'Personnel Details'!$O$15, IF(AND(NOT('Personnel Details'!$I$15=""), $B224&gt;='Personnel Details'!$I$15), 'Personnel Details'!$J$15, 'Personnel Details'!$E$15)))</f>
        <v/>
      </c>
      <c r="HS224" s="59" t="str">
        <f>IF(HR$9="", "", IF(AND(NOT('Personnel Details'!$N$15=""), $B224&gt;='Personnel Details'!$N$15), IF('Personnel Details'!$P$15="","", 'Personnel Details'!$P$15), IF(AND(NOT('Personnel Details'!$I$15=""), $B224&gt;='Personnel Details'!$I$15), IF('Personnel Details'!$K$15="", "", 'Personnel Details'!$K$15), IF('Personnel Details'!$F$15="", "", 'Personnel Details'!$F$15))))</f>
        <v/>
      </c>
      <c r="HT224" s="79" t="str">
        <f>IF(HR$9="", "", IF(AND(NOT('Personnel Details'!$N$15=""), $B224&gt;='Personnel Details'!$N$15), 'Personnel Details'!$Q$15, IF(AND(NOT('Personnel Details'!$I$15=""), $B224&gt;='Personnel Details'!$I$15), 'Personnel Details'!$L$15, 'Personnel Details'!$G$15)))</f>
        <v/>
      </c>
      <c r="HU224" s="59">
        <f t="shared" si="559"/>
        <v>0</v>
      </c>
      <c r="HV224" s="53"/>
      <c r="HX224" s="78" t="str">
        <f>IF(HX$9="", "", IF(AND(NOT('Personnel Details'!$N$16=""), $B224&gt;='Personnel Details'!$N$16), 'Personnel Details'!$O$16, IF(AND(NOT('Personnel Details'!$I$16=""), $B224&gt;='Personnel Details'!$I$16), 'Personnel Details'!$J$16, 'Personnel Details'!$E$16)))</f>
        <v/>
      </c>
      <c r="HY224" s="59" t="str">
        <f>IF(HX$9="", "", IF(AND(NOT('Personnel Details'!$N$16=""), $B224&gt;='Personnel Details'!$N$16), IF('Personnel Details'!$P$16="","", 'Personnel Details'!$P$16), IF(AND(NOT('Personnel Details'!$I$16=""), $B224&gt;='Personnel Details'!$I$16), IF('Personnel Details'!$K$16="", "", 'Personnel Details'!$K$16), IF('Personnel Details'!$F$16="", "", 'Personnel Details'!$F$16))))</f>
        <v/>
      </c>
      <c r="HZ224" s="79" t="str">
        <f>IF(HX$9="", "", IF(AND(NOT('Personnel Details'!$N$16=""), $B224&gt;='Personnel Details'!$N$16), 'Personnel Details'!$Q$16, IF(AND(NOT('Personnel Details'!$I$16=""), $B224&gt;='Personnel Details'!$I$16), 'Personnel Details'!$L$16, 'Personnel Details'!$G$16)))</f>
        <v/>
      </c>
      <c r="IA224" s="59">
        <f t="shared" si="560"/>
        <v>0</v>
      </c>
      <c r="IB224" s="53"/>
      <c r="ID224" s="78" t="str">
        <f>IF(ID$9="", "", IF(AND(NOT('Personnel Details'!$N$17=""), $B224&gt;='Personnel Details'!$N$17), 'Personnel Details'!$O$17, IF(AND(NOT('Personnel Details'!$I$17=""), $B224&gt;='Personnel Details'!$I$17), 'Personnel Details'!$J$17, 'Personnel Details'!$E$17)))</f>
        <v/>
      </c>
      <c r="IE224" s="59" t="str">
        <f>IF(ID$9="", "", IF(AND(NOT('Personnel Details'!$N$17=""), $B224&gt;='Personnel Details'!$N$17), IF('Personnel Details'!$P$17="","", 'Personnel Details'!$P$17), IF(AND(NOT('Personnel Details'!$I$17=""), $B224&gt;='Personnel Details'!$I$17), IF('Personnel Details'!$K$17="", "", 'Personnel Details'!$K$17), IF('Personnel Details'!$F$17="", "", 'Personnel Details'!$F$17))))</f>
        <v/>
      </c>
      <c r="IF224" s="79" t="str">
        <f>IF(ID$9="", "", IF(AND(NOT('Personnel Details'!$N$17=""), $B224&gt;='Personnel Details'!$N$17), 'Personnel Details'!$Q$17, IF(AND(NOT('Personnel Details'!$I$17=""), $B224&gt;='Personnel Details'!$I$17), 'Personnel Details'!$L$17, 'Personnel Details'!$G$17)))</f>
        <v/>
      </c>
      <c r="IG224" s="59">
        <f t="shared" si="561"/>
        <v>0</v>
      </c>
      <c r="IH224" s="53"/>
      <c r="IJ224" s="78" t="str">
        <f>IF(IJ$9="", "", IF(AND(NOT('Personnel Details'!$N$18=""), $B224&gt;='Personnel Details'!$N$18), 'Personnel Details'!$O$18, IF(AND(NOT('Personnel Details'!$I$18=""), $B224&gt;='Personnel Details'!$I$18), 'Personnel Details'!$J$18, 'Personnel Details'!$E$18)))</f>
        <v/>
      </c>
      <c r="IK224" s="59" t="str">
        <f>IF(IJ$9="", "", IF(AND(NOT('Personnel Details'!$N$18=""), $B224&gt;='Personnel Details'!$N$18), IF('Personnel Details'!$P$18="","", 'Personnel Details'!$P$18), IF(AND(NOT('Personnel Details'!$I$18=""), $B224&gt;='Personnel Details'!$I$18), IF('Personnel Details'!$K$18="", "", 'Personnel Details'!$K$18), IF('Personnel Details'!$F$18="", "", 'Personnel Details'!$F$18))))</f>
        <v/>
      </c>
      <c r="IL224" s="79" t="str">
        <f>IF(IJ$9="", "", IF(AND(NOT('Personnel Details'!$N$18=""), $B224&gt;='Personnel Details'!$N$18), 'Personnel Details'!$Q$18, IF(AND(NOT('Personnel Details'!$I$18=""), $B224&gt;='Personnel Details'!$I$18), 'Personnel Details'!$L$18, 'Personnel Details'!$G$18)))</f>
        <v/>
      </c>
      <c r="IM224" s="59">
        <f t="shared" si="562"/>
        <v>0</v>
      </c>
      <c r="IN224" s="53"/>
      <c r="IP224" s="78" t="str">
        <f>IF(IP$9="", "", IF(AND(NOT('Personnel Details'!$N$19=""), $B224&gt;='Personnel Details'!$N$19), 'Personnel Details'!$O$19, IF(AND(NOT('Personnel Details'!$I$19=""), $B224&gt;='Personnel Details'!$I$19), 'Personnel Details'!$J$19, 'Personnel Details'!$E$19)))</f>
        <v/>
      </c>
      <c r="IQ224" s="59" t="str">
        <f>IF(IP$9="", "", IF(AND(NOT('Personnel Details'!$N$19=""), $B224&gt;='Personnel Details'!$N$19), IF('Personnel Details'!$P$19="","", 'Personnel Details'!$P$19), IF(AND(NOT('Personnel Details'!$I$19=""), $B224&gt;='Personnel Details'!$I$19), IF('Personnel Details'!$K$19="", "", 'Personnel Details'!$K$19), IF('Personnel Details'!$F$19="", "", 'Personnel Details'!$F$19))))</f>
        <v/>
      </c>
      <c r="IR224" s="79" t="str">
        <f>IF(IP$9="", "", IF(AND(NOT('Personnel Details'!$N$19=""), $B224&gt;='Personnel Details'!$N$19), 'Personnel Details'!$Q$19, IF(AND(NOT('Personnel Details'!$I$19=""), $B224&gt;='Personnel Details'!$I$19), 'Personnel Details'!$L$19, 'Personnel Details'!$G$19)))</f>
        <v/>
      </c>
      <c r="IS224" s="59">
        <f t="shared" si="563"/>
        <v>0</v>
      </c>
      <c r="IT224" s="53"/>
      <c r="IV224" s="78" t="str">
        <f>IF(IV$9="", "", IF(AND(NOT('Personnel Details'!$N$20=""), $B224&gt;='Personnel Details'!$N$20), 'Personnel Details'!$O$20, IF(AND(NOT('Personnel Details'!$I$20=""), $B224&gt;='Personnel Details'!$I$20), 'Personnel Details'!$J$20, 'Personnel Details'!$E$20)))</f>
        <v/>
      </c>
      <c r="IW224" s="59" t="str">
        <f>IF(IV$9="", "", IF(AND(NOT('Personnel Details'!$N$20=""), $B224&gt;='Personnel Details'!$N$20), IF('Personnel Details'!$P$20="","", 'Personnel Details'!$P$20), IF(AND(NOT('Personnel Details'!$I$20=""), $B224&gt;='Personnel Details'!$I$20), IF('Personnel Details'!$K$20="", "", 'Personnel Details'!$K$20), IF('Personnel Details'!$F$20="", "", 'Personnel Details'!$F$20))))</f>
        <v/>
      </c>
      <c r="IX224" s="79" t="str">
        <f>IF(IV$9="", "", IF(AND(NOT('Personnel Details'!$N$20=""), $B224&gt;='Personnel Details'!$N$20), 'Personnel Details'!$Q$20, IF(AND(NOT('Personnel Details'!$I$20=""), $B224&gt;='Personnel Details'!$I$20), 'Personnel Details'!$L$20, 'Personnel Details'!$G$20)))</f>
        <v/>
      </c>
      <c r="IY224" s="59">
        <f t="shared" si="564"/>
        <v>0</v>
      </c>
      <c r="IZ224" s="53"/>
      <c r="JB224" s="78" t="str">
        <f>IF(JB$9="", "", IF(AND(NOT('Personnel Details'!$N$21=""), $B224&gt;='Personnel Details'!$N$21), 'Personnel Details'!$O$21, IF(AND(NOT('Personnel Details'!$I$21=""), $B224&gt;='Personnel Details'!$I$21), 'Personnel Details'!$J$21, 'Personnel Details'!$E$21)))</f>
        <v/>
      </c>
      <c r="JC224" s="59" t="str">
        <f>IF(JB$9="", "", IF(AND(NOT('Personnel Details'!$N$21=""), $B224&gt;='Personnel Details'!$N$21), IF('Personnel Details'!$P$21="","", 'Personnel Details'!$P$21), IF(AND(NOT('Personnel Details'!$I$21=""), $B224&gt;='Personnel Details'!$I$21), IF('Personnel Details'!$K$21="", "", 'Personnel Details'!$K$21), IF('Personnel Details'!$F$21="", "", 'Personnel Details'!$F$21))))</f>
        <v/>
      </c>
      <c r="JD224" s="79" t="str">
        <f>IF(JB$9="", "", IF(AND(NOT('Personnel Details'!$N$21=""), $B224&gt;='Personnel Details'!$N$21), 'Personnel Details'!$Q$21, IF(AND(NOT('Personnel Details'!$I$21=""), $B224&gt;='Personnel Details'!$I$21), 'Personnel Details'!$L$21, 'Personnel Details'!$G$21)))</f>
        <v/>
      </c>
      <c r="JE224" s="59">
        <f t="shared" si="565"/>
        <v>0</v>
      </c>
      <c r="JF224" s="53"/>
      <c r="JH224" s="78" t="str">
        <f>IF(JH$9="", "", IF(AND(NOT('Personnel Details'!$N$22=""), $B224&gt;='Personnel Details'!$N$22), 'Personnel Details'!$O$22, IF(AND(NOT('Personnel Details'!$I$22=""), $B224&gt;='Personnel Details'!$I$22), 'Personnel Details'!$J$22, 'Personnel Details'!$E$22)))</f>
        <v/>
      </c>
      <c r="JI224" s="59" t="str">
        <f>IF(JH$9="", "", IF(AND(NOT('Personnel Details'!$N$22=""), $B224&gt;='Personnel Details'!$N$22), IF('Personnel Details'!$P$22="","", 'Personnel Details'!$P$22), IF(AND(NOT('Personnel Details'!$I$22=""), $B224&gt;='Personnel Details'!$I$22), IF('Personnel Details'!$K$22="", "", 'Personnel Details'!$K$22), IF('Personnel Details'!$F$22="", "", 'Personnel Details'!$F$22))))</f>
        <v/>
      </c>
      <c r="JJ224" s="79" t="str">
        <f>IF(JH$9="", "", IF(AND(NOT('Personnel Details'!$N$22=""), $B224&gt;='Personnel Details'!$N$22), 'Personnel Details'!$Q$22, IF(AND(NOT('Personnel Details'!$I$22=""), $B224&gt;='Personnel Details'!$I$22), 'Personnel Details'!$L$22, 'Personnel Details'!$G$22)))</f>
        <v/>
      </c>
      <c r="JK224" s="59">
        <f t="shared" si="566"/>
        <v>0</v>
      </c>
      <c r="JL224" s="53"/>
      <c r="JN224" s="78" t="str">
        <f>IF(JN$9="", "", IF(AND(NOT('Personnel Details'!$N$23=""), $B224&gt;='Personnel Details'!$N$23), 'Personnel Details'!$O$23, IF(AND(NOT('Personnel Details'!$I$23=""), $B224&gt;='Personnel Details'!$I$23), 'Personnel Details'!$J$23, 'Personnel Details'!$E$23)))</f>
        <v/>
      </c>
      <c r="JO224" s="59" t="str">
        <f>IF(JN$9="", "", IF(AND(NOT('Personnel Details'!$N$23=""), $B224&gt;='Personnel Details'!$N$23), IF('Personnel Details'!$P$23="","", 'Personnel Details'!$P$23), IF(AND(NOT('Personnel Details'!$I$23=""), $B224&gt;='Personnel Details'!$I$23), IF('Personnel Details'!$K$23="", "", 'Personnel Details'!$K$23), IF('Personnel Details'!$F$23="", "", 'Personnel Details'!$F$23))))</f>
        <v/>
      </c>
      <c r="JP224" s="79" t="str">
        <f>IF(JN$9="", "", IF(AND(NOT('Personnel Details'!$N$23=""), $B224&gt;='Personnel Details'!$N$23), 'Personnel Details'!$Q$23, IF(AND(NOT('Personnel Details'!$I$23=""), $B224&gt;='Personnel Details'!$I$23), 'Personnel Details'!$L$23, 'Personnel Details'!$G$23)))</f>
        <v/>
      </c>
      <c r="JQ224" s="59">
        <f t="shared" si="567"/>
        <v>0</v>
      </c>
      <c r="JR224" s="53"/>
      <c r="JT224" s="78" t="str">
        <f>IF(JT$9="", "", IF(AND(NOT('Personnel Details'!$N$24=""), $B224&gt;='Personnel Details'!$N$24), 'Personnel Details'!$O$24, IF(AND(NOT('Personnel Details'!$I$24=""), $B224&gt;='Personnel Details'!$I$24), 'Personnel Details'!$J$24, 'Personnel Details'!$E$24)))</f>
        <v/>
      </c>
      <c r="JU224" s="59" t="str">
        <f>IF(JT$9="", "", IF(AND(NOT('Personnel Details'!$N$24=""), $B224&gt;='Personnel Details'!$N$24), IF('Personnel Details'!$P$24="","", 'Personnel Details'!$P$24), IF(AND(NOT('Personnel Details'!$I$24=""), $B224&gt;='Personnel Details'!$I$24), IF('Personnel Details'!$K$24="", "", 'Personnel Details'!$K$24), IF('Personnel Details'!$F$24="", "", 'Personnel Details'!$F$24))))</f>
        <v/>
      </c>
      <c r="JV224" s="79" t="str">
        <f>IF(JT$9="", "", IF(AND(NOT('Personnel Details'!$N$24=""), $B224&gt;='Personnel Details'!$N$24), 'Personnel Details'!$Q$24, IF(AND(NOT('Personnel Details'!$I$24=""), $B224&gt;='Personnel Details'!$I$24), 'Personnel Details'!$L$24, 'Personnel Details'!$G$24)))</f>
        <v/>
      </c>
      <c r="JW224" s="59">
        <f t="shared" si="568"/>
        <v>0</v>
      </c>
      <c r="JX224" s="53"/>
      <c r="JZ224" s="78" t="str">
        <f>IF(JZ$9="", "", IF(AND(NOT('Personnel Details'!$N$25=""), $B224&gt;='Personnel Details'!$N$25), 'Personnel Details'!$O$25, IF(AND(NOT('Personnel Details'!$I$25=""), $B224&gt;='Personnel Details'!$I$25), 'Personnel Details'!$J$25, 'Personnel Details'!$E$25)))</f>
        <v/>
      </c>
      <c r="KA224" s="59" t="str">
        <f>IF(JZ$9="", "", IF(AND(NOT('Personnel Details'!$N$25=""), $B224&gt;='Personnel Details'!$N$25), IF('Personnel Details'!$P$25="","", 'Personnel Details'!$P$25), IF(AND(NOT('Personnel Details'!$I$25=""), $B224&gt;='Personnel Details'!$I$25), IF('Personnel Details'!$K$25="", "", 'Personnel Details'!$K$25), IF('Personnel Details'!$F$25="", "", 'Personnel Details'!$F$25))))</f>
        <v/>
      </c>
      <c r="KB224" s="79" t="str">
        <f>IF(JZ$9="", "", IF(AND(NOT('Personnel Details'!$N$25=""), $B224&gt;='Personnel Details'!$N$25), 'Personnel Details'!$Q$25, IF(AND(NOT('Personnel Details'!$I$25=""), $B224&gt;='Personnel Details'!$I$25), 'Personnel Details'!$L$25, 'Personnel Details'!$G$25)))</f>
        <v/>
      </c>
      <c r="KC224" s="59">
        <f t="shared" si="569"/>
        <v>0</v>
      </c>
      <c r="KD224" s="53"/>
      <c r="KF224" s="78" t="str">
        <f>IF(KF$9="", "", IF(AND(NOT('Personnel Details'!$N$26=""), $B224&gt;='Personnel Details'!$N$26), 'Personnel Details'!$O$26, IF(AND(NOT('Personnel Details'!$I$26=""), $B224&gt;='Personnel Details'!$I$26), 'Personnel Details'!$J$26, 'Personnel Details'!$E$26)))</f>
        <v/>
      </c>
      <c r="KG224" s="59" t="str">
        <f>IF(KF$9="", "", IF(AND(NOT('Personnel Details'!$N$26=""), $B224&gt;='Personnel Details'!$N$26), IF('Personnel Details'!$P$26="","", 'Personnel Details'!$P$26), IF(AND(NOT('Personnel Details'!$I$26=""), $B224&gt;='Personnel Details'!$I$26), IF('Personnel Details'!$K$26="", "", 'Personnel Details'!$K$26), IF('Personnel Details'!$F$26="", "", 'Personnel Details'!$F$26))))</f>
        <v/>
      </c>
      <c r="KH224" s="79" t="str">
        <f>IF(KF$9="", "", IF(AND(NOT('Personnel Details'!$N$26=""), $B224&gt;='Personnel Details'!$N$26), 'Personnel Details'!$Q$26, IF(AND(NOT('Personnel Details'!$I$26=""), $B224&gt;='Personnel Details'!$I$26), 'Personnel Details'!$L$26, 'Personnel Details'!$G$26)))</f>
        <v/>
      </c>
      <c r="KI224" s="59">
        <f t="shared" si="570"/>
        <v>0</v>
      </c>
      <c r="KJ224" s="53"/>
      <c r="KL224" s="78" t="str">
        <f>IF(KL$9="", "", IF(AND(NOT('Personnel Details'!$N$27=""), $B224&gt;='Personnel Details'!$N$27), 'Personnel Details'!$O$27, IF(AND(NOT('Personnel Details'!$I$27=""), $B224&gt;='Personnel Details'!$I$27), 'Personnel Details'!$J$27, 'Personnel Details'!$E$27)))</f>
        <v/>
      </c>
      <c r="KM224" s="59" t="str">
        <f>IF(KL$9="", "", IF(AND(NOT('Personnel Details'!$N$27=""), $B224&gt;='Personnel Details'!$N$27), IF('Personnel Details'!$P$27="","", 'Personnel Details'!$P$27), IF(AND(NOT('Personnel Details'!$I$27=""), $B224&gt;='Personnel Details'!$I$27), IF('Personnel Details'!$K$27="", "", 'Personnel Details'!$K$27), IF('Personnel Details'!$F$27="", "", 'Personnel Details'!$F$27))))</f>
        <v/>
      </c>
      <c r="KN224" s="79" t="str">
        <f>IF(KL$9="", "", IF(AND(NOT('Personnel Details'!$N$27=""), $B224&gt;='Personnel Details'!$N$27), 'Personnel Details'!$Q$27, IF(AND(NOT('Personnel Details'!$I$27=""), $B224&gt;='Personnel Details'!$I$27), 'Personnel Details'!$L$27, 'Personnel Details'!$G$27)))</f>
        <v/>
      </c>
      <c r="KO224" s="59">
        <f t="shared" si="571"/>
        <v>0</v>
      </c>
      <c r="KP224" s="53"/>
      <c r="KR224" s="78" t="str">
        <f>IF(KR$9="", "", IF(AND(NOT('Personnel Details'!$N$28=""), $B224&gt;='Personnel Details'!$N$28), 'Personnel Details'!$O$28, IF(AND(NOT('Personnel Details'!$I$28=""), $B224&gt;='Personnel Details'!$I$28), 'Personnel Details'!$J$28, 'Personnel Details'!$E$28)))</f>
        <v/>
      </c>
      <c r="KS224" s="59" t="str">
        <f>IF(KR$9="", "", IF(AND(NOT('Personnel Details'!$N$28=""), $B224&gt;='Personnel Details'!$N$28), IF('Personnel Details'!$P$28="","", 'Personnel Details'!$P$28), IF(AND(NOT('Personnel Details'!$I$28=""), $B224&gt;='Personnel Details'!$I$28), IF('Personnel Details'!$K$28="", "", 'Personnel Details'!$K$28), IF('Personnel Details'!$F$28="", "", 'Personnel Details'!$F$28))))</f>
        <v/>
      </c>
      <c r="KT224" s="79" t="str">
        <f>IF(KR$9="", "", IF(AND(NOT('Personnel Details'!$N$28=""), $B224&gt;='Personnel Details'!$N$28), 'Personnel Details'!$Q$28, IF(AND(NOT('Personnel Details'!$I$28=""), $B224&gt;='Personnel Details'!$I$28), 'Personnel Details'!$L$28, 'Personnel Details'!$G$28)))</f>
        <v/>
      </c>
      <c r="KU224" s="59">
        <f t="shared" si="572"/>
        <v>0</v>
      </c>
      <c r="KV224" s="53"/>
      <c r="KX224" s="78" t="str">
        <f>IF(KX$9="", "", IF(AND(NOT('Personnel Details'!$N$29=""), $B224&gt;='Personnel Details'!$N$29), 'Personnel Details'!$O$29, IF(AND(NOT('Personnel Details'!$I$29=""), $B224&gt;='Personnel Details'!$I$29), 'Personnel Details'!$J$29, 'Personnel Details'!$E$29)))</f>
        <v/>
      </c>
      <c r="KY224" s="59" t="str">
        <f>IF(KX$9="", "", IF(AND(NOT('Personnel Details'!$N$29=""), $B224&gt;='Personnel Details'!$N$29), IF('Personnel Details'!$P$29="","", 'Personnel Details'!$P$29), IF(AND(NOT('Personnel Details'!$I$29=""), $B224&gt;='Personnel Details'!$I$29), IF('Personnel Details'!$K$29="", "", 'Personnel Details'!$K$29), IF('Personnel Details'!$F$29="", "", 'Personnel Details'!$F$29))))</f>
        <v/>
      </c>
      <c r="KZ224" s="79" t="str">
        <f>IF(KX$9="", "", IF(AND(NOT('Personnel Details'!$N$29=""), $B224&gt;='Personnel Details'!$N$29), 'Personnel Details'!$Q$29, IF(AND(NOT('Personnel Details'!$I$29=""), $B224&gt;='Personnel Details'!$I$29), 'Personnel Details'!$L$29, 'Personnel Details'!$G$29)))</f>
        <v/>
      </c>
      <c r="LA224" s="59">
        <f t="shared" si="573"/>
        <v>0</v>
      </c>
      <c r="LB224" s="53"/>
      <c r="LD224" s="78" t="str">
        <f>IF(LD$9="", "", IF(AND(NOT('Personnel Details'!$N$30=""), $B224&gt;='Personnel Details'!$N$30), 'Personnel Details'!$O$30, IF(AND(NOT('Personnel Details'!$I$30=""), $B224&gt;='Personnel Details'!$I$30), 'Personnel Details'!$J$30, 'Personnel Details'!$E$30)))</f>
        <v/>
      </c>
      <c r="LE224" s="59" t="str">
        <f>IF(LD$9="", "", IF(AND(NOT('Personnel Details'!$N$30=""), $B224&gt;='Personnel Details'!$N$30), IF('Personnel Details'!$P$30="","", 'Personnel Details'!$P$30), IF(AND(NOT('Personnel Details'!$I$30=""), $B224&gt;='Personnel Details'!$I$30), IF('Personnel Details'!$K$30="", "", 'Personnel Details'!$K$30), IF('Personnel Details'!$F$30="", "", 'Personnel Details'!$F$30))))</f>
        <v/>
      </c>
      <c r="LF224" s="79" t="str">
        <f>IF(LD$9="", "", IF(AND(NOT('Personnel Details'!$N$30=""), $B224&gt;='Personnel Details'!$N$30), 'Personnel Details'!$Q$30, IF(AND(NOT('Personnel Details'!$I$30=""), $B224&gt;='Personnel Details'!$I$30), 'Personnel Details'!$L$30, 'Personnel Details'!$G$30)))</f>
        <v/>
      </c>
      <c r="LG224" s="59">
        <f t="shared" si="574"/>
        <v>0</v>
      </c>
      <c r="LH224" s="53"/>
      <c r="LJ224" s="78" t="str">
        <f>IF(LJ$9="", "", IF(AND(NOT('Personnel Details'!$N$31=""), $B224&gt;='Personnel Details'!$N$31), 'Personnel Details'!$O$31, IF(AND(NOT('Personnel Details'!$I$31=""), $B224&gt;='Personnel Details'!$I$31), 'Personnel Details'!$J$31, 'Personnel Details'!$E$31)))</f>
        <v/>
      </c>
      <c r="LK224" s="59" t="str">
        <f>IF(LJ$9="", "", IF(AND(NOT('Personnel Details'!$N$31=""), $B224&gt;='Personnel Details'!$N$31), IF('Personnel Details'!$P$31="","", 'Personnel Details'!$P$31), IF(AND(NOT('Personnel Details'!$I$31=""), $B224&gt;='Personnel Details'!$I$31), IF('Personnel Details'!$K$31="", "", 'Personnel Details'!$K$31), IF('Personnel Details'!$F$31="", "", 'Personnel Details'!$F$31))))</f>
        <v/>
      </c>
      <c r="LL224" s="79" t="str">
        <f>IF(LJ$9="", "", IF(AND(NOT('Personnel Details'!$N$31=""), $B224&gt;='Personnel Details'!$N$31), 'Personnel Details'!$Q$31, IF(AND(NOT('Personnel Details'!$I$31=""), $B224&gt;='Personnel Details'!$I$31), 'Personnel Details'!$L$31, 'Personnel Details'!$G$31)))</f>
        <v/>
      </c>
      <c r="LM224" s="59">
        <f t="shared" si="575"/>
        <v>0</v>
      </c>
      <c r="LN224" s="53"/>
      <c r="LP224" s="78" t="str">
        <f>IF(LP$9="", "", IF(AND(NOT('Personnel Details'!$N$32=""), $B224&gt;='Personnel Details'!$N$32), 'Personnel Details'!$O$32, IF(AND(NOT('Personnel Details'!$I$32=""), $B224&gt;='Personnel Details'!$I$32), 'Personnel Details'!$J$32, 'Personnel Details'!$E$32)))</f>
        <v/>
      </c>
      <c r="LQ224" s="59" t="str">
        <f>IF(LP$9="", "", IF(AND(NOT('Personnel Details'!$N$32=""), $B224&gt;='Personnel Details'!$N$32), IF('Personnel Details'!$P$32="","", 'Personnel Details'!$P$32), IF(AND(NOT('Personnel Details'!$I$32=""), $B224&gt;='Personnel Details'!$I$32), IF('Personnel Details'!$K$32="", "", 'Personnel Details'!$K$32), IF('Personnel Details'!$F$32="", "", 'Personnel Details'!$F$32))))</f>
        <v/>
      </c>
      <c r="LR224" s="79" t="str">
        <f>IF(LP$9="", "", IF(AND(NOT('Personnel Details'!$N$32=""), $B224&gt;='Personnel Details'!$N$32), 'Personnel Details'!$Q$32, IF(AND(NOT('Personnel Details'!$I$32=""), $B224&gt;='Personnel Details'!$I$32), 'Personnel Details'!$L$32, 'Personnel Details'!$G$32)))</f>
        <v/>
      </c>
      <c r="LS224" s="59">
        <f t="shared" si="576"/>
        <v>0</v>
      </c>
      <c r="LT224" s="53"/>
      <c r="LV224" s="78" t="str">
        <f>IF(LV$9="", "", IF(AND(NOT('Personnel Details'!$N$33=""), $B224&gt;='Personnel Details'!$N$33), 'Personnel Details'!$O$33, IF(AND(NOT('Personnel Details'!$I$33=""), $B224&gt;='Personnel Details'!$I$33), 'Personnel Details'!$J$33, 'Personnel Details'!$E$33)))</f>
        <v/>
      </c>
      <c r="LW224" s="59" t="str">
        <f>IF(LV$9="", "", IF(AND(NOT('Personnel Details'!$N$33=""), $B224&gt;='Personnel Details'!$N$33), IF('Personnel Details'!$P$33="","", 'Personnel Details'!$P$33), IF(AND(NOT('Personnel Details'!$I$33=""), $B224&gt;='Personnel Details'!$I$33), IF('Personnel Details'!$K$33="", "", 'Personnel Details'!$K$33), IF('Personnel Details'!$F$33="", "", 'Personnel Details'!$F$33))))</f>
        <v/>
      </c>
      <c r="LX224" s="79" t="str">
        <f>IF(LV$9="", "", IF(AND(NOT('Personnel Details'!$N$33=""), $B224&gt;='Personnel Details'!$N$33), 'Personnel Details'!$Q$33, IF(AND(NOT('Personnel Details'!$I$33=""), $B224&gt;='Personnel Details'!$I$33), 'Personnel Details'!$L$33, 'Personnel Details'!$G$33)))</f>
        <v/>
      </c>
      <c r="LY224" s="59">
        <f t="shared" si="577"/>
        <v>0</v>
      </c>
      <c r="LZ224" s="53"/>
      <c r="MB224" s="78" t="str">
        <f>IF(MB$9="", "", IF(AND(NOT('Personnel Details'!$N$34=""), $B224&gt;='Personnel Details'!$N$34), 'Personnel Details'!$O$34, IF(AND(NOT('Personnel Details'!$I$34=""), $B224&gt;='Personnel Details'!$I$34), 'Personnel Details'!$J$34, 'Personnel Details'!$E$34)))</f>
        <v/>
      </c>
      <c r="MC224" s="59" t="str">
        <f>IF(MB$9="", "", IF(AND(NOT('Personnel Details'!$N$34=""), $B224&gt;='Personnel Details'!$N$34), IF('Personnel Details'!$P$34="","", 'Personnel Details'!$P$34), IF(AND(NOT('Personnel Details'!$I$34=""), $B224&gt;='Personnel Details'!$I$34), IF('Personnel Details'!$K$34="", "", 'Personnel Details'!$K$34), IF('Personnel Details'!$F$34="", "", 'Personnel Details'!$F$34))))</f>
        <v/>
      </c>
      <c r="MD224" s="79" t="str">
        <f>IF(MB$9="", "", IF(AND(NOT('Personnel Details'!$N$34=""), $B224&gt;='Personnel Details'!$N$34), 'Personnel Details'!$Q$34, IF(AND(NOT('Personnel Details'!$I$34=""), $B224&gt;='Personnel Details'!$I$34), 'Personnel Details'!$L$34, 'Personnel Details'!$G$34)))</f>
        <v/>
      </c>
      <c r="ME224" s="59">
        <f t="shared" si="578"/>
        <v>0</v>
      </c>
      <c r="MF224" s="53"/>
      <c r="MH224" s="78" t="str">
        <f>IF(MH$9="", "", IF(AND(NOT('Personnel Details'!$N$35=""), $B224&gt;='Personnel Details'!$N$35), 'Personnel Details'!$O$35, IF(AND(NOT('Personnel Details'!$I$35=""), $B224&gt;='Personnel Details'!$I$35), 'Personnel Details'!$J$35, 'Personnel Details'!$E$35)))</f>
        <v/>
      </c>
      <c r="MI224" s="59" t="str">
        <f>IF(MH$9="", "", IF(AND(NOT('Personnel Details'!$N$35=""), $B224&gt;='Personnel Details'!$N$35), IF('Personnel Details'!$P$35="","", 'Personnel Details'!$P$35), IF(AND(NOT('Personnel Details'!$I$35=""), $B224&gt;='Personnel Details'!$I$35), IF('Personnel Details'!$K$35="", "", 'Personnel Details'!$K$35), IF('Personnel Details'!$F$35="", "", 'Personnel Details'!$F$35))))</f>
        <v/>
      </c>
      <c r="MJ224" s="79" t="str">
        <f>IF(MH$9="", "", IF(AND(NOT('Personnel Details'!$N$35=""), $B224&gt;='Personnel Details'!$N$35), 'Personnel Details'!$Q$35, IF(AND(NOT('Personnel Details'!$I$35=""), $B224&gt;='Personnel Details'!$I$35), 'Personnel Details'!$L$35, 'Personnel Details'!$G$35)))</f>
        <v/>
      </c>
      <c r="MK224" s="59">
        <f t="shared" si="579"/>
        <v>0</v>
      </c>
      <c r="ML224" s="53"/>
      <c r="MN224" s="78" t="str">
        <f>IF(MN$9="", "", IF(AND(NOT('Personnel Details'!$N$36=""), $B224&gt;='Personnel Details'!$N$36), 'Personnel Details'!$O$36, IF(AND(NOT('Personnel Details'!$I$36=""), $B224&gt;='Personnel Details'!$I$36), 'Personnel Details'!$J$36, 'Personnel Details'!$E$36)))</f>
        <v/>
      </c>
      <c r="MO224" s="59" t="str">
        <f>IF(MN$9="", "", IF(AND(NOT('Personnel Details'!$N$36=""), $B224&gt;='Personnel Details'!$N$36), IF('Personnel Details'!$P$36="","", 'Personnel Details'!$P$36), IF(AND(NOT('Personnel Details'!$I$36=""), $B224&gt;='Personnel Details'!$I$36), IF('Personnel Details'!$K$36="", "", 'Personnel Details'!$K$36), IF('Personnel Details'!$F$36="", "", 'Personnel Details'!$F$36))))</f>
        <v/>
      </c>
      <c r="MP224" s="79" t="str">
        <f>IF(MN$9="", "", IF(AND(NOT('Personnel Details'!$N$36=""), $B224&gt;='Personnel Details'!$N$36), 'Personnel Details'!$Q$36, IF(AND(NOT('Personnel Details'!$I$36=""), $B224&gt;='Personnel Details'!$I$36), 'Personnel Details'!$L$36, 'Personnel Details'!$G$36)))</f>
        <v/>
      </c>
      <c r="MQ224" s="59">
        <f t="shared" si="580"/>
        <v>0</v>
      </c>
      <c r="MR224" s="53"/>
      <c r="MT224" s="78" t="str">
        <f>IF(MT$9="", "", IF(AND(NOT('Personnel Details'!$N$37=""), $B224&gt;='Personnel Details'!$N$37), 'Personnel Details'!$O$37, IF(AND(NOT('Personnel Details'!$I$37=""), $B224&gt;='Personnel Details'!$I$37), 'Personnel Details'!$J$37, 'Personnel Details'!$E$37)))</f>
        <v/>
      </c>
      <c r="MU224" s="59" t="str">
        <f>IF(MT$9="", "", IF(AND(NOT('Personnel Details'!$N$37=""), $B224&gt;='Personnel Details'!$N$37), IF('Personnel Details'!$P$37="","", 'Personnel Details'!$P$37), IF(AND(NOT('Personnel Details'!$I$37=""), $B224&gt;='Personnel Details'!$I$37), IF('Personnel Details'!$K$37="", "", 'Personnel Details'!$K$37), IF('Personnel Details'!$F$37="", "", 'Personnel Details'!$F$37))))</f>
        <v/>
      </c>
      <c r="MV224" s="79" t="str">
        <f>IF(MT$9="", "", IF(AND(NOT('Personnel Details'!$N$37=""), $B224&gt;='Personnel Details'!$N$37), 'Personnel Details'!$Q$37, IF(AND(NOT('Personnel Details'!$I$37=""), $B224&gt;='Personnel Details'!$I$37), 'Personnel Details'!$L$37, 'Personnel Details'!$G$37)))</f>
        <v/>
      </c>
      <c r="MW224" s="59">
        <f t="shared" si="581"/>
        <v>0</v>
      </c>
      <c r="MX224" s="53"/>
      <c r="MZ224" s="78" t="str">
        <f>IF(MZ$9="", "", IF(AND(NOT('Personnel Details'!$N$38=""), $B224&gt;='Personnel Details'!$N$38), 'Personnel Details'!$O$38, IF(AND(NOT('Personnel Details'!$I$38=""), $B224&gt;='Personnel Details'!$I$38), 'Personnel Details'!$J$38, 'Personnel Details'!$E$38)))</f>
        <v/>
      </c>
      <c r="NA224" s="59" t="str">
        <f>IF(MZ$9="", "", IF(AND(NOT('Personnel Details'!$N$38=""), $B224&gt;='Personnel Details'!$N$38), IF('Personnel Details'!$P$38="","", 'Personnel Details'!$P$38), IF(AND(NOT('Personnel Details'!$I$38=""), $B224&gt;='Personnel Details'!$I$38), IF('Personnel Details'!$K$38="", "", 'Personnel Details'!$K$38), IF('Personnel Details'!$F$38="", "", 'Personnel Details'!$F$38))))</f>
        <v/>
      </c>
      <c r="NB224" s="79" t="str">
        <f>IF(MZ$9="", "", IF(AND(NOT('Personnel Details'!$N$38=""), $B224&gt;='Personnel Details'!$N$38), 'Personnel Details'!$Q$38, IF(AND(NOT('Personnel Details'!$I$38=""), $B224&gt;='Personnel Details'!$I$38), 'Personnel Details'!$L$38, 'Personnel Details'!$G$38)))</f>
        <v/>
      </c>
      <c r="NC224" s="59">
        <f t="shared" si="582"/>
        <v>0</v>
      </c>
      <c r="ND224" s="53"/>
      <c r="NF224" s="78" t="str">
        <f>IF(NF$9="", "", IF(AND(NOT('Personnel Details'!$N$39=""), $B224&gt;='Personnel Details'!$N$39), 'Personnel Details'!$O$39, IF(AND(NOT('Personnel Details'!$I$39=""), $B224&gt;='Personnel Details'!$I$39), 'Personnel Details'!$J$39, 'Personnel Details'!$E$39)))</f>
        <v/>
      </c>
      <c r="NG224" s="59" t="str">
        <f>IF(NF$9="", "", IF(AND(NOT('Personnel Details'!$N$39=""), $B224&gt;='Personnel Details'!$N$39), IF('Personnel Details'!$P$39="","", 'Personnel Details'!$P$39), IF(AND(NOT('Personnel Details'!$I$39=""), $B224&gt;='Personnel Details'!$I$39), IF('Personnel Details'!$K$39="", "", 'Personnel Details'!$K$39), IF('Personnel Details'!$F$39="", "", 'Personnel Details'!$F$39))))</f>
        <v/>
      </c>
      <c r="NH224" s="79" t="str">
        <f>IF(NF$9="", "", IF(AND(NOT('Personnel Details'!$N$39=""), $B224&gt;='Personnel Details'!$N$39), 'Personnel Details'!$Q$39, IF(AND(NOT('Personnel Details'!$I$39=""), $B224&gt;='Personnel Details'!$I$39), 'Personnel Details'!$L$39, 'Personnel Details'!$G$39)))</f>
        <v/>
      </c>
      <c r="NI224" s="59">
        <f t="shared" si="583"/>
        <v>0</v>
      </c>
      <c r="NJ224" s="53"/>
      <c r="NL224" s="78" t="str">
        <f>IF(NL$9="", "", IF(AND(NOT('Personnel Details'!$N$40=""), $B224&gt;='Personnel Details'!$N$40), 'Personnel Details'!$O$40, IF(AND(NOT('Personnel Details'!$I$40=""), $B224&gt;='Personnel Details'!$I$40), 'Personnel Details'!$J$40, 'Personnel Details'!$E$40)))</f>
        <v/>
      </c>
      <c r="NM224" s="59" t="str">
        <f>IF(NL$9="", "", IF(AND(NOT('Personnel Details'!$N$40=""), $B224&gt;='Personnel Details'!$N$40), IF('Personnel Details'!$P$40="","", 'Personnel Details'!$P$40), IF(AND(NOT('Personnel Details'!$I$40=""), $B224&gt;='Personnel Details'!$I$40), IF('Personnel Details'!$K$40="", "", 'Personnel Details'!$K$40), IF('Personnel Details'!$F$40="", "", 'Personnel Details'!$F$40))))</f>
        <v/>
      </c>
      <c r="NN224" s="79" t="str">
        <f>IF(NL$9="", "", IF(AND(NOT('Personnel Details'!$N$40=""), $B224&gt;='Personnel Details'!$N$40), 'Personnel Details'!$Q$40, IF(AND(NOT('Personnel Details'!$I$40=""), $B224&gt;='Personnel Details'!$I$40), 'Personnel Details'!$L$40, 'Personnel Details'!$G$40)))</f>
        <v/>
      </c>
      <c r="NO224" s="59">
        <f t="shared" si="584"/>
        <v>0</v>
      </c>
      <c r="NP224" s="53"/>
    </row>
    <row r="225" spans="1:380" x14ac:dyDescent="0.25">
      <c r="A225" s="32"/>
      <c r="B225" s="113">
        <f>IFERROR(IF(B224+1&gt;'Personnel Details'!$U$5, "", B224+1), "")</f>
        <v>44045</v>
      </c>
      <c r="C225" s="32"/>
      <c r="D225" s="120"/>
      <c r="E225" s="13" t="str">
        <f t="shared" si="463"/>
        <v/>
      </c>
      <c r="F225" s="13" t="str">
        <f t="shared" si="494"/>
        <v/>
      </c>
      <c r="G225" s="56" t="str">
        <f t="shared" si="585"/>
        <v/>
      </c>
      <c r="H225" s="16" t="str">
        <f t="shared" si="495"/>
        <v/>
      </c>
      <c r="I225" s="32"/>
      <c r="J225" s="120"/>
      <c r="K225" s="62" t="str">
        <f t="shared" si="464"/>
        <v/>
      </c>
      <c r="L225" s="62" t="str">
        <f t="shared" si="496"/>
        <v/>
      </c>
      <c r="M225" s="65" t="str">
        <f t="shared" si="586"/>
        <v/>
      </c>
      <c r="N225" s="68" t="str">
        <f t="shared" si="497"/>
        <v/>
      </c>
      <c r="O225" s="32"/>
      <c r="P225" s="120"/>
      <c r="Q225" s="62" t="str">
        <f t="shared" si="465"/>
        <v/>
      </c>
      <c r="R225" s="62" t="str">
        <f t="shared" si="498"/>
        <v/>
      </c>
      <c r="S225" s="65" t="str">
        <f t="shared" si="587"/>
        <v/>
      </c>
      <c r="T225" s="68" t="str">
        <f t="shared" si="499"/>
        <v/>
      </c>
      <c r="U225" s="32"/>
      <c r="V225" s="120"/>
      <c r="W225" s="62" t="str">
        <f t="shared" si="466"/>
        <v/>
      </c>
      <c r="X225" s="62" t="str">
        <f t="shared" si="500"/>
        <v/>
      </c>
      <c r="Y225" s="65" t="str">
        <f t="shared" si="588"/>
        <v/>
      </c>
      <c r="Z225" s="68" t="str">
        <f t="shared" si="501"/>
        <v/>
      </c>
      <c r="AA225" s="32"/>
      <c r="AB225" s="120"/>
      <c r="AC225" s="62" t="str">
        <f t="shared" si="467"/>
        <v/>
      </c>
      <c r="AD225" s="62" t="str">
        <f t="shared" si="502"/>
        <v/>
      </c>
      <c r="AE225" s="65" t="str">
        <f t="shared" si="589"/>
        <v/>
      </c>
      <c r="AF225" s="68" t="str">
        <f t="shared" si="503"/>
        <v/>
      </c>
      <c r="AG225" s="32"/>
      <c r="AH225" s="120"/>
      <c r="AI225" s="62" t="str">
        <f t="shared" si="468"/>
        <v/>
      </c>
      <c r="AJ225" s="62" t="str">
        <f t="shared" si="504"/>
        <v/>
      </c>
      <c r="AK225" s="65" t="str">
        <f t="shared" si="590"/>
        <v/>
      </c>
      <c r="AL225" s="68" t="str">
        <f t="shared" si="505"/>
        <v/>
      </c>
      <c r="AM225" s="32"/>
      <c r="AN225" s="120"/>
      <c r="AO225" s="62" t="str">
        <f t="shared" si="469"/>
        <v/>
      </c>
      <c r="AP225" s="62" t="str">
        <f t="shared" si="506"/>
        <v/>
      </c>
      <c r="AQ225" s="65" t="str">
        <f t="shared" si="591"/>
        <v/>
      </c>
      <c r="AR225" s="68" t="str">
        <f t="shared" si="507"/>
        <v/>
      </c>
      <c r="AS225" s="32"/>
      <c r="AT225" s="120"/>
      <c r="AU225" s="62" t="str">
        <f t="shared" si="470"/>
        <v/>
      </c>
      <c r="AV225" s="62" t="str">
        <f t="shared" si="508"/>
        <v/>
      </c>
      <c r="AW225" s="65" t="str">
        <f t="shared" si="592"/>
        <v/>
      </c>
      <c r="AX225" s="68" t="str">
        <f t="shared" si="509"/>
        <v/>
      </c>
      <c r="AY225" s="32"/>
      <c r="AZ225" s="120"/>
      <c r="BA225" s="62" t="str">
        <f t="shared" si="471"/>
        <v/>
      </c>
      <c r="BB225" s="62" t="str">
        <f t="shared" si="510"/>
        <v/>
      </c>
      <c r="BC225" s="65" t="str">
        <f t="shared" si="593"/>
        <v/>
      </c>
      <c r="BD225" s="68" t="str">
        <f t="shared" si="511"/>
        <v/>
      </c>
      <c r="BE225" s="32"/>
      <c r="BF225" s="120"/>
      <c r="BG225" s="62" t="str">
        <f t="shared" si="472"/>
        <v/>
      </c>
      <c r="BH225" s="62" t="str">
        <f t="shared" si="512"/>
        <v/>
      </c>
      <c r="BI225" s="65" t="str">
        <f t="shared" si="594"/>
        <v/>
      </c>
      <c r="BJ225" s="68" t="str">
        <f t="shared" si="513"/>
        <v/>
      </c>
      <c r="BK225" s="32"/>
      <c r="BL225" s="120"/>
      <c r="BM225" s="62" t="str">
        <f t="shared" si="473"/>
        <v/>
      </c>
      <c r="BN225" s="62" t="str">
        <f t="shared" si="514"/>
        <v/>
      </c>
      <c r="BO225" s="65" t="str">
        <f t="shared" si="595"/>
        <v/>
      </c>
      <c r="BP225" s="68" t="str">
        <f t="shared" si="515"/>
        <v/>
      </c>
      <c r="BQ225" s="32"/>
      <c r="BR225" s="120"/>
      <c r="BS225" s="62" t="str">
        <f t="shared" si="474"/>
        <v/>
      </c>
      <c r="BT225" s="62" t="str">
        <f t="shared" si="516"/>
        <v/>
      </c>
      <c r="BU225" s="65" t="str">
        <f t="shared" si="596"/>
        <v/>
      </c>
      <c r="BV225" s="68" t="str">
        <f t="shared" si="517"/>
        <v/>
      </c>
      <c r="BW225" s="32"/>
      <c r="BX225" s="120"/>
      <c r="BY225" s="62" t="str">
        <f t="shared" si="475"/>
        <v/>
      </c>
      <c r="BZ225" s="62" t="str">
        <f t="shared" si="518"/>
        <v/>
      </c>
      <c r="CA225" s="65" t="str">
        <f t="shared" si="597"/>
        <v/>
      </c>
      <c r="CB225" s="68" t="str">
        <f t="shared" si="519"/>
        <v/>
      </c>
      <c r="CC225" s="32"/>
      <c r="CD225" s="120"/>
      <c r="CE225" s="62" t="str">
        <f t="shared" si="476"/>
        <v/>
      </c>
      <c r="CF225" s="62" t="str">
        <f t="shared" si="520"/>
        <v/>
      </c>
      <c r="CG225" s="65" t="str">
        <f t="shared" si="598"/>
        <v/>
      </c>
      <c r="CH225" s="68" t="str">
        <f t="shared" si="521"/>
        <v/>
      </c>
      <c r="CI225" s="32"/>
      <c r="CJ225" s="120"/>
      <c r="CK225" s="62" t="str">
        <f t="shared" si="477"/>
        <v/>
      </c>
      <c r="CL225" s="62" t="str">
        <f t="shared" si="522"/>
        <v/>
      </c>
      <c r="CM225" s="65" t="str">
        <f t="shared" si="599"/>
        <v/>
      </c>
      <c r="CN225" s="68" t="str">
        <f t="shared" si="523"/>
        <v/>
      </c>
      <c r="CO225" s="32"/>
      <c r="CP225" s="120"/>
      <c r="CQ225" s="62" t="str">
        <f t="shared" si="478"/>
        <v/>
      </c>
      <c r="CR225" s="62" t="str">
        <f t="shared" si="524"/>
        <v/>
      </c>
      <c r="CS225" s="65" t="str">
        <f t="shared" si="600"/>
        <v/>
      </c>
      <c r="CT225" s="68" t="str">
        <f t="shared" si="525"/>
        <v/>
      </c>
      <c r="CU225" s="32"/>
      <c r="CV225" s="120"/>
      <c r="CW225" s="62" t="str">
        <f t="shared" si="479"/>
        <v/>
      </c>
      <c r="CX225" s="62" t="str">
        <f t="shared" si="526"/>
        <v/>
      </c>
      <c r="CY225" s="65" t="str">
        <f t="shared" si="601"/>
        <v/>
      </c>
      <c r="CZ225" s="68" t="str">
        <f t="shared" si="527"/>
        <v/>
      </c>
      <c r="DA225" s="32"/>
      <c r="DB225" s="120"/>
      <c r="DC225" s="62" t="str">
        <f t="shared" si="480"/>
        <v/>
      </c>
      <c r="DD225" s="62" t="str">
        <f t="shared" si="528"/>
        <v/>
      </c>
      <c r="DE225" s="65" t="str">
        <f t="shared" si="602"/>
        <v/>
      </c>
      <c r="DF225" s="68" t="str">
        <f t="shared" si="529"/>
        <v/>
      </c>
      <c r="DG225" s="32"/>
      <c r="DH225" s="120"/>
      <c r="DI225" s="62" t="str">
        <f t="shared" si="481"/>
        <v/>
      </c>
      <c r="DJ225" s="62" t="str">
        <f t="shared" si="530"/>
        <v/>
      </c>
      <c r="DK225" s="65" t="str">
        <f t="shared" si="603"/>
        <v/>
      </c>
      <c r="DL225" s="68" t="str">
        <f t="shared" si="531"/>
        <v/>
      </c>
      <c r="DM225" s="32"/>
      <c r="DN225" s="120"/>
      <c r="DO225" s="62" t="str">
        <f t="shared" si="482"/>
        <v/>
      </c>
      <c r="DP225" s="62" t="str">
        <f t="shared" si="532"/>
        <v/>
      </c>
      <c r="DQ225" s="65" t="str">
        <f t="shared" si="604"/>
        <v/>
      </c>
      <c r="DR225" s="68" t="str">
        <f t="shared" si="533"/>
        <v/>
      </c>
      <c r="DS225" s="32"/>
      <c r="DT225" s="120"/>
      <c r="DU225" s="62" t="str">
        <f t="shared" si="483"/>
        <v/>
      </c>
      <c r="DV225" s="62" t="str">
        <f t="shared" si="534"/>
        <v/>
      </c>
      <c r="DW225" s="65" t="str">
        <f t="shared" si="605"/>
        <v/>
      </c>
      <c r="DX225" s="68" t="str">
        <f t="shared" si="535"/>
        <v/>
      </c>
      <c r="DY225" s="32"/>
      <c r="DZ225" s="120"/>
      <c r="EA225" s="62" t="str">
        <f t="shared" si="484"/>
        <v/>
      </c>
      <c r="EB225" s="62" t="str">
        <f t="shared" si="536"/>
        <v/>
      </c>
      <c r="EC225" s="65" t="str">
        <f t="shared" si="606"/>
        <v/>
      </c>
      <c r="ED225" s="68" t="str">
        <f t="shared" si="537"/>
        <v/>
      </c>
      <c r="EE225" s="32"/>
      <c r="EF225" s="120"/>
      <c r="EG225" s="62" t="str">
        <f t="shared" si="485"/>
        <v/>
      </c>
      <c r="EH225" s="62" t="str">
        <f t="shared" si="538"/>
        <v/>
      </c>
      <c r="EI225" s="65" t="str">
        <f t="shared" si="607"/>
        <v/>
      </c>
      <c r="EJ225" s="68" t="str">
        <f t="shared" si="539"/>
        <v/>
      </c>
      <c r="EK225" s="32"/>
      <c r="EL225" s="120"/>
      <c r="EM225" s="62" t="str">
        <f t="shared" si="486"/>
        <v/>
      </c>
      <c r="EN225" s="62" t="str">
        <f t="shared" si="540"/>
        <v/>
      </c>
      <c r="EO225" s="65" t="str">
        <f t="shared" si="608"/>
        <v/>
      </c>
      <c r="EP225" s="68" t="str">
        <f t="shared" si="541"/>
        <v/>
      </c>
      <c r="EQ225" s="32"/>
      <c r="ER225" s="120"/>
      <c r="ES225" s="62" t="str">
        <f t="shared" si="487"/>
        <v/>
      </c>
      <c r="ET225" s="62" t="str">
        <f t="shared" si="542"/>
        <v/>
      </c>
      <c r="EU225" s="65" t="str">
        <f t="shared" si="609"/>
        <v/>
      </c>
      <c r="EV225" s="68" t="str">
        <f t="shared" si="543"/>
        <v/>
      </c>
      <c r="EW225" s="32"/>
      <c r="EX225" s="120"/>
      <c r="EY225" s="62" t="str">
        <f t="shared" si="488"/>
        <v/>
      </c>
      <c r="EZ225" s="62" t="str">
        <f t="shared" si="544"/>
        <v/>
      </c>
      <c r="FA225" s="65" t="str">
        <f t="shared" si="610"/>
        <v/>
      </c>
      <c r="FB225" s="68" t="str">
        <f t="shared" si="545"/>
        <v/>
      </c>
      <c r="FC225" s="32"/>
      <c r="FD225" s="120"/>
      <c r="FE225" s="62" t="str">
        <f t="shared" si="489"/>
        <v/>
      </c>
      <c r="FF225" s="62" t="str">
        <f t="shared" si="546"/>
        <v/>
      </c>
      <c r="FG225" s="65" t="str">
        <f t="shared" si="611"/>
        <v/>
      </c>
      <c r="FH225" s="68" t="str">
        <f t="shared" si="547"/>
        <v/>
      </c>
      <c r="FI225" s="32"/>
      <c r="FJ225" s="120"/>
      <c r="FK225" s="62" t="str">
        <f t="shared" si="490"/>
        <v/>
      </c>
      <c r="FL225" s="62" t="str">
        <f t="shared" si="548"/>
        <v/>
      </c>
      <c r="FM225" s="65" t="str">
        <f t="shared" si="612"/>
        <v/>
      </c>
      <c r="FN225" s="68" t="str">
        <f t="shared" si="549"/>
        <v/>
      </c>
      <c r="FO225" s="32"/>
      <c r="FP225" s="120"/>
      <c r="FQ225" s="62" t="str">
        <f t="shared" si="491"/>
        <v/>
      </c>
      <c r="FR225" s="62" t="str">
        <f t="shared" si="550"/>
        <v/>
      </c>
      <c r="FS225" s="65" t="str">
        <f t="shared" si="613"/>
        <v/>
      </c>
      <c r="FT225" s="68" t="str">
        <f t="shared" si="551"/>
        <v/>
      </c>
      <c r="FU225" s="32"/>
      <c r="FV225" s="120"/>
      <c r="FW225" s="62" t="str">
        <f t="shared" si="492"/>
        <v/>
      </c>
      <c r="FX225" s="62" t="str">
        <f t="shared" si="552"/>
        <v/>
      </c>
      <c r="FY225" s="65" t="str">
        <f t="shared" si="614"/>
        <v/>
      </c>
      <c r="FZ225" s="68" t="str">
        <f t="shared" si="553"/>
        <v/>
      </c>
      <c r="GA225" s="32"/>
      <c r="GC225" s="7" t="str">
        <f t="shared" si="554"/>
        <v>Aug 2020</v>
      </c>
      <c r="GD225" s="7" t="str">
        <f t="shared" ca="1" si="493"/>
        <v>Weekend</v>
      </c>
      <c r="GT225" s="71">
        <f>IF(GT$9="", "", IF(AND(NOT('Personnel Details'!$N$11=""), $B225&gt;='Personnel Details'!$N$11), 'Personnel Details'!$O$11, IF(AND(NOT('Personnel Details'!$I$11=""), $B225&gt;='Personnel Details'!$I$11), 'Personnel Details'!$J$11, 'Personnel Details'!$E$11)))</f>
        <v>0.8</v>
      </c>
      <c r="GU225" s="59" t="str">
        <f>IF(GT$9="", "", IF(AND(NOT('Personnel Details'!$N$11=""), $B225&gt;='Personnel Details'!$N$11), IF('Personnel Details'!$P$11="","", 'Personnel Details'!$P$11), IF(AND(NOT('Personnel Details'!$I$11=""), $B225&gt;='Personnel Details'!$I$11), IF('Personnel Details'!$K$11="", "", 'Personnel Details'!$K$11), IF('Personnel Details'!$F$11="", "", 'Personnel Details'!$F$11))))</f>
        <v/>
      </c>
      <c r="GV225" s="74">
        <f>IF(GT$9="", "", IF(AND(NOT('Personnel Details'!$N$11=""), $B225&gt;='Personnel Details'!$N$11), 'Personnel Details'!$Q$11, IF(AND(NOT('Personnel Details'!$I$11=""), $B225&gt;='Personnel Details'!$I$11), 'Personnel Details'!$L$11, 'Personnel Details'!$G$11)))</f>
        <v>0</v>
      </c>
      <c r="GW225" s="59">
        <f t="shared" si="555"/>
        <v>0</v>
      </c>
      <c r="GX225" s="53"/>
      <c r="GZ225" s="78">
        <f>IF(GZ$9="", "", IF(AND(NOT('Personnel Details'!$N$12=""), $B225&gt;='Personnel Details'!$N$12), 'Personnel Details'!$O$12, IF(AND(NOT('Personnel Details'!$I$12=""), $B225&gt;='Personnel Details'!$I$12), 'Personnel Details'!$J$12, 'Personnel Details'!$E$12)))</f>
        <v>0.8</v>
      </c>
      <c r="HA225" s="59" t="str">
        <f>IF(GZ$9="", "", IF(AND(NOT('Personnel Details'!$N$12=""), $B225&gt;='Personnel Details'!$N$12), IF('Personnel Details'!$P$12="","", 'Personnel Details'!$P$12), IF(AND(NOT('Personnel Details'!$I$12=""), $B225&gt;='Personnel Details'!$I$12), IF('Personnel Details'!$K$12="", "", 'Personnel Details'!$K$12), IF('Personnel Details'!$F$12="", "", 'Personnel Details'!$F$12))))</f>
        <v/>
      </c>
      <c r="HB225" s="79">
        <f>IF(GZ$9="", "", IF(AND(NOT('Personnel Details'!$N$12=""), $B225&gt;='Personnel Details'!$N$12), 'Personnel Details'!$Q$12, IF(AND(NOT('Personnel Details'!$I$12=""), $B225&gt;='Personnel Details'!$I$12), 'Personnel Details'!$L$12, 'Personnel Details'!$G$12)))</f>
        <v>0</v>
      </c>
      <c r="HC225" s="59">
        <f t="shared" si="556"/>
        <v>0</v>
      </c>
      <c r="HD225" s="53"/>
      <c r="HF225" s="78">
        <f>IF(HF$9="", "", IF(AND(NOT('Personnel Details'!$N$13=""), $B225&gt;='Personnel Details'!$N$13), 'Personnel Details'!$O$13, IF(AND(NOT('Personnel Details'!$I$13=""), $B225&gt;='Personnel Details'!$I$13), 'Personnel Details'!$J$13, 'Personnel Details'!$E$13)))</f>
        <v>0.8</v>
      </c>
      <c r="HG225" s="59" t="str">
        <f>IF(HF$9="", "", IF(AND(NOT('Personnel Details'!$N$13=""), $B225&gt;='Personnel Details'!$N$13), IF('Personnel Details'!$P$13="","", 'Personnel Details'!$P$13), IF(AND(NOT('Personnel Details'!$I$13=""), $B225&gt;='Personnel Details'!$I$13), IF('Personnel Details'!$K$13="", "", 'Personnel Details'!$K$13), IF('Personnel Details'!$F$13="", "", 'Personnel Details'!$F$13))))</f>
        <v/>
      </c>
      <c r="HH225" s="79">
        <f>IF(HF$9="", "", IF(AND(NOT('Personnel Details'!$N$13=""), $B225&gt;='Personnel Details'!$N$13), 'Personnel Details'!$Q$13, IF(AND(NOT('Personnel Details'!$I$13=""), $B225&gt;='Personnel Details'!$I$13), 'Personnel Details'!$L$13, 'Personnel Details'!$G$13)))</f>
        <v>0</v>
      </c>
      <c r="HI225" s="59">
        <f t="shared" si="557"/>
        <v>0</v>
      </c>
      <c r="HJ225" s="53"/>
      <c r="HL225" s="78">
        <f>IF(HL$9="", "", IF(AND(NOT('Personnel Details'!$N$14=""), $B225&gt;='Personnel Details'!$N$14), 'Personnel Details'!$O$14, IF(AND(NOT('Personnel Details'!$I$14=""), $B225&gt;='Personnel Details'!$I$14), 'Personnel Details'!$J$14, 'Personnel Details'!$E$14)))</f>
        <v>0.8</v>
      </c>
      <c r="HM225" s="59">
        <f>IF(HL$9="", "", IF(AND(NOT('Personnel Details'!$N$14=""), $B225&gt;='Personnel Details'!$N$14), IF('Personnel Details'!$P$14="","", 'Personnel Details'!$P$14), IF(AND(NOT('Personnel Details'!$I$14=""), $B225&gt;='Personnel Details'!$I$14), IF('Personnel Details'!$K$14="", "", 'Personnel Details'!$K$14), IF('Personnel Details'!$F$14="", "", 'Personnel Details'!$F$14))))</f>
        <v>2000</v>
      </c>
      <c r="HN225" s="79">
        <f>IF(HL$9="", "", IF(AND(NOT('Personnel Details'!$N$14=""), $B225&gt;='Personnel Details'!$N$14), 'Personnel Details'!$Q$14, IF(AND(NOT('Personnel Details'!$I$14=""), $B225&gt;='Personnel Details'!$I$14), 'Personnel Details'!$L$14, 'Personnel Details'!$G$14)))</f>
        <v>0.85</v>
      </c>
      <c r="HO225" s="59">
        <f t="shared" si="558"/>
        <v>0</v>
      </c>
      <c r="HP225" s="53"/>
      <c r="HR225" s="78" t="str">
        <f>IF(HR$9="", "", IF(AND(NOT('Personnel Details'!$N$15=""), $B225&gt;='Personnel Details'!$N$15), 'Personnel Details'!$O$15, IF(AND(NOT('Personnel Details'!$I$15=""), $B225&gt;='Personnel Details'!$I$15), 'Personnel Details'!$J$15, 'Personnel Details'!$E$15)))</f>
        <v/>
      </c>
      <c r="HS225" s="59" t="str">
        <f>IF(HR$9="", "", IF(AND(NOT('Personnel Details'!$N$15=""), $B225&gt;='Personnel Details'!$N$15), IF('Personnel Details'!$P$15="","", 'Personnel Details'!$P$15), IF(AND(NOT('Personnel Details'!$I$15=""), $B225&gt;='Personnel Details'!$I$15), IF('Personnel Details'!$K$15="", "", 'Personnel Details'!$K$15), IF('Personnel Details'!$F$15="", "", 'Personnel Details'!$F$15))))</f>
        <v/>
      </c>
      <c r="HT225" s="79" t="str">
        <f>IF(HR$9="", "", IF(AND(NOT('Personnel Details'!$N$15=""), $B225&gt;='Personnel Details'!$N$15), 'Personnel Details'!$Q$15, IF(AND(NOT('Personnel Details'!$I$15=""), $B225&gt;='Personnel Details'!$I$15), 'Personnel Details'!$L$15, 'Personnel Details'!$G$15)))</f>
        <v/>
      </c>
      <c r="HU225" s="59">
        <f t="shared" si="559"/>
        <v>0</v>
      </c>
      <c r="HV225" s="53"/>
      <c r="HX225" s="78" t="str">
        <f>IF(HX$9="", "", IF(AND(NOT('Personnel Details'!$N$16=""), $B225&gt;='Personnel Details'!$N$16), 'Personnel Details'!$O$16, IF(AND(NOT('Personnel Details'!$I$16=""), $B225&gt;='Personnel Details'!$I$16), 'Personnel Details'!$J$16, 'Personnel Details'!$E$16)))</f>
        <v/>
      </c>
      <c r="HY225" s="59" t="str">
        <f>IF(HX$9="", "", IF(AND(NOT('Personnel Details'!$N$16=""), $B225&gt;='Personnel Details'!$N$16), IF('Personnel Details'!$P$16="","", 'Personnel Details'!$P$16), IF(AND(NOT('Personnel Details'!$I$16=""), $B225&gt;='Personnel Details'!$I$16), IF('Personnel Details'!$K$16="", "", 'Personnel Details'!$K$16), IF('Personnel Details'!$F$16="", "", 'Personnel Details'!$F$16))))</f>
        <v/>
      </c>
      <c r="HZ225" s="79" t="str">
        <f>IF(HX$9="", "", IF(AND(NOT('Personnel Details'!$N$16=""), $B225&gt;='Personnel Details'!$N$16), 'Personnel Details'!$Q$16, IF(AND(NOT('Personnel Details'!$I$16=""), $B225&gt;='Personnel Details'!$I$16), 'Personnel Details'!$L$16, 'Personnel Details'!$G$16)))</f>
        <v/>
      </c>
      <c r="IA225" s="59">
        <f t="shared" si="560"/>
        <v>0</v>
      </c>
      <c r="IB225" s="53"/>
      <c r="ID225" s="78" t="str">
        <f>IF(ID$9="", "", IF(AND(NOT('Personnel Details'!$N$17=""), $B225&gt;='Personnel Details'!$N$17), 'Personnel Details'!$O$17, IF(AND(NOT('Personnel Details'!$I$17=""), $B225&gt;='Personnel Details'!$I$17), 'Personnel Details'!$J$17, 'Personnel Details'!$E$17)))</f>
        <v/>
      </c>
      <c r="IE225" s="59" t="str">
        <f>IF(ID$9="", "", IF(AND(NOT('Personnel Details'!$N$17=""), $B225&gt;='Personnel Details'!$N$17), IF('Personnel Details'!$P$17="","", 'Personnel Details'!$P$17), IF(AND(NOT('Personnel Details'!$I$17=""), $B225&gt;='Personnel Details'!$I$17), IF('Personnel Details'!$K$17="", "", 'Personnel Details'!$K$17), IF('Personnel Details'!$F$17="", "", 'Personnel Details'!$F$17))))</f>
        <v/>
      </c>
      <c r="IF225" s="79" t="str">
        <f>IF(ID$9="", "", IF(AND(NOT('Personnel Details'!$N$17=""), $B225&gt;='Personnel Details'!$N$17), 'Personnel Details'!$Q$17, IF(AND(NOT('Personnel Details'!$I$17=""), $B225&gt;='Personnel Details'!$I$17), 'Personnel Details'!$L$17, 'Personnel Details'!$G$17)))</f>
        <v/>
      </c>
      <c r="IG225" s="59">
        <f t="shared" si="561"/>
        <v>0</v>
      </c>
      <c r="IH225" s="53"/>
      <c r="IJ225" s="78" t="str">
        <f>IF(IJ$9="", "", IF(AND(NOT('Personnel Details'!$N$18=""), $B225&gt;='Personnel Details'!$N$18), 'Personnel Details'!$O$18, IF(AND(NOT('Personnel Details'!$I$18=""), $B225&gt;='Personnel Details'!$I$18), 'Personnel Details'!$J$18, 'Personnel Details'!$E$18)))</f>
        <v/>
      </c>
      <c r="IK225" s="59" t="str">
        <f>IF(IJ$9="", "", IF(AND(NOT('Personnel Details'!$N$18=""), $B225&gt;='Personnel Details'!$N$18), IF('Personnel Details'!$P$18="","", 'Personnel Details'!$P$18), IF(AND(NOT('Personnel Details'!$I$18=""), $B225&gt;='Personnel Details'!$I$18), IF('Personnel Details'!$K$18="", "", 'Personnel Details'!$K$18), IF('Personnel Details'!$F$18="", "", 'Personnel Details'!$F$18))))</f>
        <v/>
      </c>
      <c r="IL225" s="79" t="str">
        <f>IF(IJ$9="", "", IF(AND(NOT('Personnel Details'!$N$18=""), $B225&gt;='Personnel Details'!$N$18), 'Personnel Details'!$Q$18, IF(AND(NOT('Personnel Details'!$I$18=""), $B225&gt;='Personnel Details'!$I$18), 'Personnel Details'!$L$18, 'Personnel Details'!$G$18)))</f>
        <v/>
      </c>
      <c r="IM225" s="59">
        <f t="shared" si="562"/>
        <v>0</v>
      </c>
      <c r="IN225" s="53"/>
      <c r="IP225" s="78" t="str">
        <f>IF(IP$9="", "", IF(AND(NOT('Personnel Details'!$N$19=""), $B225&gt;='Personnel Details'!$N$19), 'Personnel Details'!$O$19, IF(AND(NOT('Personnel Details'!$I$19=""), $B225&gt;='Personnel Details'!$I$19), 'Personnel Details'!$J$19, 'Personnel Details'!$E$19)))</f>
        <v/>
      </c>
      <c r="IQ225" s="59" t="str">
        <f>IF(IP$9="", "", IF(AND(NOT('Personnel Details'!$N$19=""), $B225&gt;='Personnel Details'!$N$19), IF('Personnel Details'!$P$19="","", 'Personnel Details'!$P$19), IF(AND(NOT('Personnel Details'!$I$19=""), $B225&gt;='Personnel Details'!$I$19), IF('Personnel Details'!$K$19="", "", 'Personnel Details'!$K$19), IF('Personnel Details'!$F$19="", "", 'Personnel Details'!$F$19))))</f>
        <v/>
      </c>
      <c r="IR225" s="79" t="str">
        <f>IF(IP$9="", "", IF(AND(NOT('Personnel Details'!$N$19=""), $B225&gt;='Personnel Details'!$N$19), 'Personnel Details'!$Q$19, IF(AND(NOT('Personnel Details'!$I$19=""), $B225&gt;='Personnel Details'!$I$19), 'Personnel Details'!$L$19, 'Personnel Details'!$G$19)))</f>
        <v/>
      </c>
      <c r="IS225" s="59">
        <f t="shared" si="563"/>
        <v>0</v>
      </c>
      <c r="IT225" s="53"/>
      <c r="IV225" s="78" t="str">
        <f>IF(IV$9="", "", IF(AND(NOT('Personnel Details'!$N$20=""), $B225&gt;='Personnel Details'!$N$20), 'Personnel Details'!$O$20, IF(AND(NOT('Personnel Details'!$I$20=""), $B225&gt;='Personnel Details'!$I$20), 'Personnel Details'!$J$20, 'Personnel Details'!$E$20)))</f>
        <v/>
      </c>
      <c r="IW225" s="59" t="str">
        <f>IF(IV$9="", "", IF(AND(NOT('Personnel Details'!$N$20=""), $B225&gt;='Personnel Details'!$N$20), IF('Personnel Details'!$P$20="","", 'Personnel Details'!$P$20), IF(AND(NOT('Personnel Details'!$I$20=""), $B225&gt;='Personnel Details'!$I$20), IF('Personnel Details'!$K$20="", "", 'Personnel Details'!$K$20), IF('Personnel Details'!$F$20="", "", 'Personnel Details'!$F$20))))</f>
        <v/>
      </c>
      <c r="IX225" s="79" t="str">
        <f>IF(IV$9="", "", IF(AND(NOT('Personnel Details'!$N$20=""), $B225&gt;='Personnel Details'!$N$20), 'Personnel Details'!$Q$20, IF(AND(NOT('Personnel Details'!$I$20=""), $B225&gt;='Personnel Details'!$I$20), 'Personnel Details'!$L$20, 'Personnel Details'!$G$20)))</f>
        <v/>
      </c>
      <c r="IY225" s="59">
        <f t="shared" si="564"/>
        <v>0</v>
      </c>
      <c r="IZ225" s="53"/>
      <c r="JB225" s="78" t="str">
        <f>IF(JB$9="", "", IF(AND(NOT('Personnel Details'!$N$21=""), $B225&gt;='Personnel Details'!$N$21), 'Personnel Details'!$O$21, IF(AND(NOT('Personnel Details'!$I$21=""), $B225&gt;='Personnel Details'!$I$21), 'Personnel Details'!$J$21, 'Personnel Details'!$E$21)))</f>
        <v/>
      </c>
      <c r="JC225" s="59" t="str">
        <f>IF(JB$9="", "", IF(AND(NOT('Personnel Details'!$N$21=""), $B225&gt;='Personnel Details'!$N$21), IF('Personnel Details'!$P$21="","", 'Personnel Details'!$P$21), IF(AND(NOT('Personnel Details'!$I$21=""), $B225&gt;='Personnel Details'!$I$21), IF('Personnel Details'!$K$21="", "", 'Personnel Details'!$K$21), IF('Personnel Details'!$F$21="", "", 'Personnel Details'!$F$21))))</f>
        <v/>
      </c>
      <c r="JD225" s="79" t="str">
        <f>IF(JB$9="", "", IF(AND(NOT('Personnel Details'!$N$21=""), $B225&gt;='Personnel Details'!$N$21), 'Personnel Details'!$Q$21, IF(AND(NOT('Personnel Details'!$I$21=""), $B225&gt;='Personnel Details'!$I$21), 'Personnel Details'!$L$21, 'Personnel Details'!$G$21)))</f>
        <v/>
      </c>
      <c r="JE225" s="59">
        <f t="shared" si="565"/>
        <v>0</v>
      </c>
      <c r="JF225" s="53"/>
      <c r="JH225" s="78" t="str">
        <f>IF(JH$9="", "", IF(AND(NOT('Personnel Details'!$N$22=""), $B225&gt;='Personnel Details'!$N$22), 'Personnel Details'!$O$22, IF(AND(NOT('Personnel Details'!$I$22=""), $B225&gt;='Personnel Details'!$I$22), 'Personnel Details'!$J$22, 'Personnel Details'!$E$22)))</f>
        <v/>
      </c>
      <c r="JI225" s="59" t="str">
        <f>IF(JH$9="", "", IF(AND(NOT('Personnel Details'!$N$22=""), $B225&gt;='Personnel Details'!$N$22), IF('Personnel Details'!$P$22="","", 'Personnel Details'!$P$22), IF(AND(NOT('Personnel Details'!$I$22=""), $B225&gt;='Personnel Details'!$I$22), IF('Personnel Details'!$K$22="", "", 'Personnel Details'!$K$22), IF('Personnel Details'!$F$22="", "", 'Personnel Details'!$F$22))))</f>
        <v/>
      </c>
      <c r="JJ225" s="79" t="str">
        <f>IF(JH$9="", "", IF(AND(NOT('Personnel Details'!$N$22=""), $B225&gt;='Personnel Details'!$N$22), 'Personnel Details'!$Q$22, IF(AND(NOT('Personnel Details'!$I$22=""), $B225&gt;='Personnel Details'!$I$22), 'Personnel Details'!$L$22, 'Personnel Details'!$G$22)))</f>
        <v/>
      </c>
      <c r="JK225" s="59">
        <f t="shared" si="566"/>
        <v>0</v>
      </c>
      <c r="JL225" s="53"/>
      <c r="JN225" s="78" t="str">
        <f>IF(JN$9="", "", IF(AND(NOT('Personnel Details'!$N$23=""), $B225&gt;='Personnel Details'!$N$23), 'Personnel Details'!$O$23, IF(AND(NOT('Personnel Details'!$I$23=""), $B225&gt;='Personnel Details'!$I$23), 'Personnel Details'!$J$23, 'Personnel Details'!$E$23)))</f>
        <v/>
      </c>
      <c r="JO225" s="59" t="str">
        <f>IF(JN$9="", "", IF(AND(NOT('Personnel Details'!$N$23=""), $B225&gt;='Personnel Details'!$N$23), IF('Personnel Details'!$P$23="","", 'Personnel Details'!$P$23), IF(AND(NOT('Personnel Details'!$I$23=""), $B225&gt;='Personnel Details'!$I$23), IF('Personnel Details'!$K$23="", "", 'Personnel Details'!$K$23), IF('Personnel Details'!$F$23="", "", 'Personnel Details'!$F$23))))</f>
        <v/>
      </c>
      <c r="JP225" s="79" t="str">
        <f>IF(JN$9="", "", IF(AND(NOT('Personnel Details'!$N$23=""), $B225&gt;='Personnel Details'!$N$23), 'Personnel Details'!$Q$23, IF(AND(NOT('Personnel Details'!$I$23=""), $B225&gt;='Personnel Details'!$I$23), 'Personnel Details'!$L$23, 'Personnel Details'!$G$23)))</f>
        <v/>
      </c>
      <c r="JQ225" s="59">
        <f t="shared" si="567"/>
        <v>0</v>
      </c>
      <c r="JR225" s="53"/>
      <c r="JT225" s="78" t="str">
        <f>IF(JT$9="", "", IF(AND(NOT('Personnel Details'!$N$24=""), $B225&gt;='Personnel Details'!$N$24), 'Personnel Details'!$O$24, IF(AND(NOT('Personnel Details'!$I$24=""), $B225&gt;='Personnel Details'!$I$24), 'Personnel Details'!$J$24, 'Personnel Details'!$E$24)))</f>
        <v/>
      </c>
      <c r="JU225" s="59" t="str">
        <f>IF(JT$9="", "", IF(AND(NOT('Personnel Details'!$N$24=""), $B225&gt;='Personnel Details'!$N$24), IF('Personnel Details'!$P$24="","", 'Personnel Details'!$P$24), IF(AND(NOT('Personnel Details'!$I$24=""), $B225&gt;='Personnel Details'!$I$24), IF('Personnel Details'!$K$24="", "", 'Personnel Details'!$K$24), IF('Personnel Details'!$F$24="", "", 'Personnel Details'!$F$24))))</f>
        <v/>
      </c>
      <c r="JV225" s="79" t="str">
        <f>IF(JT$9="", "", IF(AND(NOT('Personnel Details'!$N$24=""), $B225&gt;='Personnel Details'!$N$24), 'Personnel Details'!$Q$24, IF(AND(NOT('Personnel Details'!$I$24=""), $B225&gt;='Personnel Details'!$I$24), 'Personnel Details'!$L$24, 'Personnel Details'!$G$24)))</f>
        <v/>
      </c>
      <c r="JW225" s="59">
        <f t="shared" si="568"/>
        <v>0</v>
      </c>
      <c r="JX225" s="53"/>
      <c r="JZ225" s="78" t="str">
        <f>IF(JZ$9="", "", IF(AND(NOT('Personnel Details'!$N$25=""), $B225&gt;='Personnel Details'!$N$25), 'Personnel Details'!$O$25, IF(AND(NOT('Personnel Details'!$I$25=""), $B225&gt;='Personnel Details'!$I$25), 'Personnel Details'!$J$25, 'Personnel Details'!$E$25)))</f>
        <v/>
      </c>
      <c r="KA225" s="59" t="str">
        <f>IF(JZ$9="", "", IF(AND(NOT('Personnel Details'!$N$25=""), $B225&gt;='Personnel Details'!$N$25), IF('Personnel Details'!$P$25="","", 'Personnel Details'!$P$25), IF(AND(NOT('Personnel Details'!$I$25=""), $B225&gt;='Personnel Details'!$I$25), IF('Personnel Details'!$K$25="", "", 'Personnel Details'!$K$25), IF('Personnel Details'!$F$25="", "", 'Personnel Details'!$F$25))))</f>
        <v/>
      </c>
      <c r="KB225" s="79" t="str">
        <f>IF(JZ$9="", "", IF(AND(NOT('Personnel Details'!$N$25=""), $B225&gt;='Personnel Details'!$N$25), 'Personnel Details'!$Q$25, IF(AND(NOT('Personnel Details'!$I$25=""), $B225&gt;='Personnel Details'!$I$25), 'Personnel Details'!$L$25, 'Personnel Details'!$G$25)))</f>
        <v/>
      </c>
      <c r="KC225" s="59">
        <f t="shared" si="569"/>
        <v>0</v>
      </c>
      <c r="KD225" s="53"/>
      <c r="KF225" s="78" t="str">
        <f>IF(KF$9="", "", IF(AND(NOT('Personnel Details'!$N$26=""), $B225&gt;='Personnel Details'!$N$26), 'Personnel Details'!$O$26, IF(AND(NOT('Personnel Details'!$I$26=""), $B225&gt;='Personnel Details'!$I$26), 'Personnel Details'!$J$26, 'Personnel Details'!$E$26)))</f>
        <v/>
      </c>
      <c r="KG225" s="59" t="str">
        <f>IF(KF$9="", "", IF(AND(NOT('Personnel Details'!$N$26=""), $B225&gt;='Personnel Details'!$N$26), IF('Personnel Details'!$P$26="","", 'Personnel Details'!$P$26), IF(AND(NOT('Personnel Details'!$I$26=""), $B225&gt;='Personnel Details'!$I$26), IF('Personnel Details'!$K$26="", "", 'Personnel Details'!$K$26), IF('Personnel Details'!$F$26="", "", 'Personnel Details'!$F$26))))</f>
        <v/>
      </c>
      <c r="KH225" s="79" t="str">
        <f>IF(KF$9="", "", IF(AND(NOT('Personnel Details'!$N$26=""), $B225&gt;='Personnel Details'!$N$26), 'Personnel Details'!$Q$26, IF(AND(NOT('Personnel Details'!$I$26=""), $B225&gt;='Personnel Details'!$I$26), 'Personnel Details'!$L$26, 'Personnel Details'!$G$26)))</f>
        <v/>
      </c>
      <c r="KI225" s="59">
        <f t="shared" si="570"/>
        <v>0</v>
      </c>
      <c r="KJ225" s="53"/>
      <c r="KL225" s="78" t="str">
        <f>IF(KL$9="", "", IF(AND(NOT('Personnel Details'!$N$27=""), $B225&gt;='Personnel Details'!$N$27), 'Personnel Details'!$O$27, IF(AND(NOT('Personnel Details'!$I$27=""), $B225&gt;='Personnel Details'!$I$27), 'Personnel Details'!$J$27, 'Personnel Details'!$E$27)))</f>
        <v/>
      </c>
      <c r="KM225" s="59" t="str">
        <f>IF(KL$9="", "", IF(AND(NOT('Personnel Details'!$N$27=""), $B225&gt;='Personnel Details'!$N$27), IF('Personnel Details'!$P$27="","", 'Personnel Details'!$P$27), IF(AND(NOT('Personnel Details'!$I$27=""), $B225&gt;='Personnel Details'!$I$27), IF('Personnel Details'!$K$27="", "", 'Personnel Details'!$K$27), IF('Personnel Details'!$F$27="", "", 'Personnel Details'!$F$27))))</f>
        <v/>
      </c>
      <c r="KN225" s="79" t="str">
        <f>IF(KL$9="", "", IF(AND(NOT('Personnel Details'!$N$27=""), $B225&gt;='Personnel Details'!$N$27), 'Personnel Details'!$Q$27, IF(AND(NOT('Personnel Details'!$I$27=""), $B225&gt;='Personnel Details'!$I$27), 'Personnel Details'!$L$27, 'Personnel Details'!$G$27)))</f>
        <v/>
      </c>
      <c r="KO225" s="59">
        <f t="shared" si="571"/>
        <v>0</v>
      </c>
      <c r="KP225" s="53"/>
      <c r="KR225" s="78" t="str">
        <f>IF(KR$9="", "", IF(AND(NOT('Personnel Details'!$N$28=""), $B225&gt;='Personnel Details'!$N$28), 'Personnel Details'!$O$28, IF(AND(NOT('Personnel Details'!$I$28=""), $B225&gt;='Personnel Details'!$I$28), 'Personnel Details'!$J$28, 'Personnel Details'!$E$28)))</f>
        <v/>
      </c>
      <c r="KS225" s="59" t="str">
        <f>IF(KR$9="", "", IF(AND(NOT('Personnel Details'!$N$28=""), $B225&gt;='Personnel Details'!$N$28), IF('Personnel Details'!$P$28="","", 'Personnel Details'!$P$28), IF(AND(NOT('Personnel Details'!$I$28=""), $B225&gt;='Personnel Details'!$I$28), IF('Personnel Details'!$K$28="", "", 'Personnel Details'!$K$28), IF('Personnel Details'!$F$28="", "", 'Personnel Details'!$F$28))))</f>
        <v/>
      </c>
      <c r="KT225" s="79" t="str">
        <f>IF(KR$9="", "", IF(AND(NOT('Personnel Details'!$N$28=""), $B225&gt;='Personnel Details'!$N$28), 'Personnel Details'!$Q$28, IF(AND(NOT('Personnel Details'!$I$28=""), $B225&gt;='Personnel Details'!$I$28), 'Personnel Details'!$L$28, 'Personnel Details'!$G$28)))</f>
        <v/>
      </c>
      <c r="KU225" s="59">
        <f t="shared" si="572"/>
        <v>0</v>
      </c>
      <c r="KV225" s="53"/>
      <c r="KX225" s="78" t="str">
        <f>IF(KX$9="", "", IF(AND(NOT('Personnel Details'!$N$29=""), $B225&gt;='Personnel Details'!$N$29), 'Personnel Details'!$O$29, IF(AND(NOT('Personnel Details'!$I$29=""), $B225&gt;='Personnel Details'!$I$29), 'Personnel Details'!$J$29, 'Personnel Details'!$E$29)))</f>
        <v/>
      </c>
      <c r="KY225" s="59" t="str">
        <f>IF(KX$9="", "", IF(AND(NOT('Personnel Details'!$N$29=""), $B225&gt;='Personnel Details'!$N$29), IF('Personnel Details'!$P$29="","", 'Personnel Details'!$P$29), IF(AND(NOT('Personnel Details'!$I$29=""), $B225&gt;='Personnel Details'!$I$29), IF('Personnel Details'!$K$29="", "", 'Personnel Details'!$K$29), IF('Personnel Details'!$F$29="", "", 'Personnel Details'!$F$29))))</f>
        <v/>
      </c>
      <c r="KZ225" s="79" t="str">
        <f>IF(KX$9="", "", IF(AND(NOT('Personnel Details'!$N$29=""), $B225&gt;='Personnel Details'!$N$29), 'Personnel Details'!$Q$29, IF(AND(NOT('Personnel Details'!$I$29=""), $B225&gt;='Personnel Details'!$I$29), 'Personnel Details'!$L$29, 'Personnel Details'!$G$29)))</f>
        <v/>
      </c>
      <c r="LA225" s="59">
        <f t="shared" si="573"/>
        <v>0</v>
      </c>
      <c r="LB225" s="53"/>
      <c r="LD225" s="78" t="str">
        <f>IF(LD$9="", "", IF(AND(NOT('Personnel Details'!$N$30=""), $B225&gt;='Personnel Details'!$N$30), 'Personnel Details'!$O$30, IF(AND(NOT('Personnel Details'!$I$30=""), $B225&gt;='Personnel Details'!$I$30), 'Personnel Details'!$J$30, 'Personnel Details'!$E$30)))</f>
        <v/>
      </c>
      <c r="LE225" s="59" t="str">
        <f>IF(LD$9="", "", IF(AND(NOT('Personnel Details'!$N$30=""), $B225&gt;='Personnel Details'!$N$30), IF('Personnel Details'!$P$30="","", 'Personnel Details'!$P$30), IF(AND(NOT('Personnel Details'!$I$30=""), $B225&gt;='Personnel Details'!$I$30), IF('Personnel Details'!$K$30="", "", 'Personnel Details'!$K$30), IF('Personnel Details'!$F$30="", "", 'Personnel Details'!$F$30))))</f>
        <v/>
      </c>
      <c r="LF225" s="79" t="str">
        <f>IF(LD$9="", "", IF(AND(NOT('Personnel Details'!$N$30=""), $B225&gt;='Personnel Details'!$N$30), 'Personnel Details'!$Q$30, IF(AND(NOT('Personnel Details'!$I$30=""), $B225&gt;='Personnel Details'!$I$30), 'Personnel Details'!$L$30, 'Personnel Details'!$G$30)))</f>
        <v/>
      </c>
      <c r="LG225" s="59">
        <f t="shared" si="574"/>
        <v>0</v>
      </c>
      <c r="LH225" s="53"/>
      <c r="LJ225" s="78" t="str">
        <f>IF(LJ$9="", "", IF(AND(NOT('Personnel Details'!$N$31=""), $B225&gt;='Personnel Details'!$N$31), 'Personnel Details'!$O$31, IF(AND(NOT('Personnel Details'!$I$31=""), $B225&gt;='Personnel Details'!$I$31), 'Personnel Details'!$J$31, 'Personnel Details'!$E$31)))</f>
        <v/>
      </c>
      <c r="LK225" s="59" t="str">
        <f>IF(LJ$9="", "", IF(AND(NOT('Personnel Details'!$N$31=""), $B225&gt;='Personnel Details'!$N$31), IF('Personnel Details'!$P$31="","", 'Personnel Details'!$P$31), IF(AND(NOT('Personnel Details'!$I$31=""), $B225&gt;='Personnel Details'!$I$31), IF('Personnel Details'!$K$31="", "", 'Personnel Details'!$K$31), IF('Personnel Details'!$F$31="", "", 'Personnel Details'!$F$31))))</f>
        <v/>
      </c>
      <c r="LL225" s="79" t="str">
        <f>IF(LJ$9="", "", IF(AND(NOT('Personnel Details'!$N$31=""), $B225&gt;='Personnel Details'!$N$31), 'Personnel Details'!$Q$31, IF(AND(NOT('Personnel Details'!$I$31=""), $B225&gt;='Personnel Details'!$I$31), 'Personnel Details'!$L$31, 'Personnel Details'!$G$31)))</f>
        <v/>
      </c>
      <c r="LM225" s="59">
        <f t="shared" si="575"/>
        <v>0</v>
      </c>
      <c r="LN225" s="53"/>
      <c r="LP225" s="78" t="str">
        <f>IF(LP$9="", "", IF(AND(NOT('Personnel Details'!$N$32=""), $B225&gt;='Personnel Details'!$N$32), 'Personnel Details'!$O$32, IF(AND(NOT('Personnel Details'!$I$32=""), $B225&gt;='Personnel Details'!$I$32), 'Personnel Details'!$J$32, 'Personnel Details'!$E$32)))</f>
        <v/>
      </c>
      <c r="LQ225" s="59" t="str">
        <f>IF(LP$9="", "", IF(AND(NOT('Personnel Details'!$N$32=""), $B225&gt;='Personnel Details'!$N$32), IF('Personnel Details'!$P$32="","", 'Personnel Details'!$P$32), IF(AND(NOT('Personnel Details'!$I$32=""), $B225&gt;='Personnel Details'!$I$32), IF('Personnel Details'!$K$32="", "", 'Personnel Details'!$K$32), IF('Personnel Details'!$F$32="", "", 'Personnel Details'!$F$32))))</f>
        <v/>
      </c>
      <c r="LR225" s="79" t="str">
        <f>IF(LP$9="", "", IF(AND(NOT('Personnel Details'!$N$32=""), $B225&gt;='Personnel Details'!$N$32), 'Personnel Details'!$Q$32, IF(AND(NOT('Personnel Details'!$I$32=""), $B225&gt;='Personnel Details'!$I$32), 'Personnel Details'!$L$32, 'Personnel Details'!$G$32)))</f>
        <v/>
      </c>
      <c r="LS225" s="59">
        <f t="shared" si="576"/>
        <v>0</v>
      </c>
      <c r="LT225" s="53"/>
      <c r="LV225" s="78" t="str">
        <f>IF(LV$9="", "", IF(AND(NOT('Personnel Details'!$N$33=""), $B225&gt;='Personnel Details'!$N$33), 'Personnel Details'!$O$33, IF(AND(NOT('Personnel Details'!$I$33=""), $B225&gt;='Personnel Details'!$I$33), 'Personnel Details'!$J$33, 'Personnel Details'!$E$33)))</f>
        <v/>
      </c>
      <c r="LW225" s="59" t="str">
        <f>IF(LV$9="", "", IF(AND(NOT('Personnel Details'!$N$33=""), $B225&gt;='Personnel Details'!$N$33), IF('Personnel Details'!$P$33="","", 'Personnel Details'!$P$33), IF(AND(NOT('Personnel Details'!$I$33=""), $B225&gt;='Personnel Details'!$I$33), IF('Personnel Details'!$K$33="", "", 'Personnel Details'!$K$33), IF('Personnel Details'!$F$33="", "", 'Personnel Details'!$F$33))))</f>
        <v/>
      </c>
      <c r="LX225" s="79" t="str">
        <f>IF(LV$9="", "", IF(AND(NOT('Personnel Details'!$N$33=""), $B225&gt;='Personnel Details'!$N$33), 'Personnel Details'!$Q$33, IF(AND(NOT('Personnel Details'!$I$33=""), $B225&gt;='Personnel Details'!$I$33), 'Personnel Details'!$L$33, 'Personnel Details'!$G$33)))</f>
        <v/>
      </c>
      <c r="LY225" s="59">
        <f t="shared" si="577"/>
        <v>0</v>
      </c>
      <c r="LZ225" s="53"/>
      <c r="MB225" s="78" t="str">
        <f>IF(MB$9="", "", IF(AND(NOT('Personnel Details'!$N$34=""), $B225&gt;='Personnel Details'!$N$34), 'Personnel Details'!$O$34, IF(AND(NOT('Personnel Details'!$I$34=""), $B225&gt;='Personnel Details'!$I$34), 'Personnel Details'!$J$34, 'Personnel Details'!$E$34)))</f>
        <v/>
      </c>
      <c r="MC225" s="59" t="str">
        <f>IF(MB$9="", "", IF(AND(NOT('Personnel Details'!$N$34=""), $B225&gt;='Personnel Details'!$N$34), IF('Personnel Details'!$P$34="","", 'Personnel Details'!$P$34), IF(AND(NOT('Personnel Details'!$I$34=""), $B225&gt;='Personnel Details'!$I$34), IF('Personnel Details'!$K$34="", "", 'Personnel Details'!$K$34), IF('Personnel Details'!$F$34="", "", 'Personnel Details'!$F$34))))</f>
        <v/>
      </c>
      <c r="MD225" s="79" t="str">
        <f>IF(MB$9="", "", IF(AND(NOT('Personnel Details'!$N$34=""), $B225&gt;='Personnel Details'!$N$34), 'Personnel Details'!$Q$34, IF(AND(NOT('Personnel Details'!$I$34=""), $B225&gt;='Personnel Details'!$I$34), 'Personnel Details'!$L$34, 'Personnel Details'!$G$34)))</f>
        <v/>
      </c>
      <c r="ME225" s="59">
        <f t="shared" si="578"/>
        <v>0</v>
      </c>
      <c r="MF225" s="53"/>
      <c r="MH225" s="78" t="str">
        <f>IF(MH$9="", "", IF(AND(NOT('Personnel Details'!$N$35=""), $B225&gt;='Personnel Details'!$N$35), 'Personnel Details'!$O$35, IF(AND(NOT('Personnel Details'!$I$35=""), $B225&gt;='Personnel Details'!$I$35), 'Personnel Details'!$J$35, 'Personnel Details'!$E$35)))</f>
        <v/>
      </c>
      <c r="MI225" s="59" t="str">
        <f>IF(MH$9="", "", IF(AND(NOT('Personnel Details'!$N$35=""), $B225&gt;='Personnel Details'!$N$35), IF('Personnel Details'!$P$35="","", 'Personnel Details'!$P$35), IF(AND(NOT('Personnel Details'!$I$35=""), $B225&gt;='Personnel Details'!$I$35), IF('Personnel Details'!$K$35="", "", 'Personnel Details'!$K$35), IF('Personnel Details'!$F$35="", "", 'Personnel Details'!$F$35))))</f>
        <v/>
      </c>
      <c r="MJ225" s="79" t="str">
        <f>IF(MH$9="", "", IF(AND(NOT('Personnel Details'!$N$35=""), $B225&gt;='Personnel Details'!$N$35), 'Personnel Details'!$Q$35, IF(AND(NOT('Personnel Details'!$I$35=""), $B225&gt;='Personnel Details'!$I$35), 'Personnel Details'!$L$35, 'Personnel Details'!$G$35)))</f>
        <v/>
      </c>
      <c r="MK225" s="59">
        <f t="shared" si="579"/>
        <v>0</v>
      </c>
      <c r="ML225" s="53"/>
      <c r="MN225" s="78" t="str">
        <f>IF(MN$9="", "", IF(AND(NOT('Personnel Details'!$N$36=""), $B225&gt;='Personnel Details'!$N$36), 'Personnel Details'!$O$36, IF(AND(NOT('Personnel Details'!$I$36=""), $B225&gt;='Personnel Details'!$I$36), 'Personnel Details'!$J$36, 'Personnel Details'!$E$36)))</f>
        <v/>
      </c>
      <c r="MO225" s="59" t="str">
        <f>IF(MN$9="", "", IF(AND(NOT('Personnel Details'!$N$36=""), $B225&gt;='Personnel Details'!$N$36), IF('Personnel Details'!$P$36="","", 'Personnel Details'!$P$36), IF(AND(NOT('Personnel Details'!$I$36=""), $B225&gt;='Personnel Details'!$I$36), IF('Personnel Details'!$K$36="", "", 'Personnel Details'!$K$36), IF('Personnel Details'!$F$36="", "", 'Personnel Details'!$F$36))))</f>
        <v/>
      </c>
      <c r="MP225" s="79" t="str">
        <f>IF(MN$9="", "", IF(AND(NOT('Personnel Details'!$N$36=""), $B225&gt;='Personnel Details'!$N$36), 'Personnel Details'!$Q$36, IF(AND(NOT('Personnel Details'!$I$36=""), $B225&gt;='Personnel Details'!$I$36), 'Personnel Details'!$L$36, 'Personnel Details'!$G$36)))</f>
        <v/>
      </c>
      <c r="MQ225" s="59">
        <f t="shared" si="580"/>
        <v>0</v>
      </c>
      <c r="MR225" s="53"/>
      <c r="MT225" s="78" t="str">
        <f>IF(MT$9="", "", IF(AND(NOT('Personnel Details'!$N$37=""), $B225&gt;='Personnel Details'!$N$37), 'Personnel Details'!$O$37, IF(AND(NOT('Personnel Details'!$I$37=""), $B225&gt;='Personnel Details'!$I$37), 'Personnel Details'!$J$37, 'Personnel Details'!$E$37)))</f>
        <v/>
      </c>
      <c r="MU225" s="59" t="str">
        <f>IF(MT$9="", "", IF(AND(NOT('Personnel Details'!$N$37=""), $B225&gt;='Personnel Details'!$N$37), IF('Personnel Details'!$P$37="","", 'Personnel Details'!$P$37), IF(AND(NOT('Personnel Details'!$I$37=""), $B225&gt;='Personnel Details'!$I$37), IF('Personnel Details'!$K$37="", "", 'Personnel Details'!$K$37), IF('Personnel Details'!$F$37="", "", 'Personnel Details'!$F$37))))</f>
        <v/>
      </c>
      <c r="MV225" s="79" t="str">
        <f>IF(MT$9="", "", IF(AND(NOT('Personnel Details'!$N$37=""), $B225&gt;='Personnel Details'!$N$37), 'Personnel Details'!$Q$37, IF(AND(NOT('Personnel Details'!$I$37=""), $B225&gt;='Personnel Details'!$I$37), 'Personnel Details'!$L$37, 'Personnel Details'!$G$37)))</f>
        <v/>
      </c>
      <c r="MW225" s="59">
        <f t="shared" si="581"/>
        <v>0</v>
      </c>
      <c r="MX225" s="53"/>
      <c r="MZ225" s="78" t="str">
        <f>IF(MZ$9="", "", IF(AND(NOT('Personnel Details'!$N$38=""), $B225&gt;='Personnel Details'!$N$38), 'Personnel Details'!$O$38, IF(AND(NOT('Personnel Details'!$I$38=""), $B225&gt;='Personnel Details'!$I$38), 'Personnel Details'!$J$38, 'Personnel Details'!$E$38)))</f>
        <v/>
      </c>
      <c r="NA225" s="59" t="str">
        <f>IF(MZ$9="", "", IF(AND(NOT('Personnel Details'!$N$38=""), $B225&gt;='Personnel Details'!$N$38), IF('Personnel Details'!$P$38="","", 'Personnel Details'!$P$38), IF(AND(NOT('Personnel Details'!$I$38=""), $B225&gt;='Personnel Details'!$I$38), IF('Personnel Details'!$K$38="", "", 'Personnel Details'!$K$38), IF('Personnel Details'!$F$38="", "", 'Personnel Details'!$F$38))))</f>
        <v/>
      </c>
      <c r="NB225" s="79" t="str">
        <f>IF(MZ$9="", "", IF(AND(NOT('Personnel Details'!$N$38=""), $B225&gt;='Personnel Details'!$N$38), 'Personnel Details'!$Q$38, IF(AND(NOT('Personnel Details'!$I$38=""), $B225&gt;='Personnel Details'!$I$38), 'Personnel Details'!$L$38, 'Personnel Details'!$G$38)))</f>
        <v/>
      </c>
      <c r="NC225" s="59">
        <f t="shared" si="582"/>
        <v>0</v>
      </c>
      <c r="ND225" s="53"/>
      <c r="NF225" s="78" t="str">
        <f>IF(NF$9="", "", IF(AND(NOT('Personnel Details'!$N$39=""), $B225&gt;='Personnel Details'!$N$39), 'Personnel Details'!$O$39, IF(AND(NOT('Personnel Details'!$I$39=""), $B225&gt;='Personnel Details'!$I$39), 'Personnel Details'!$J$39, 'Personnel Details'!$E$39)))</f>
        <v/>
      </c>
      <c r="NG225" s="59" t="str">
        <f>IF(NF$9="", "", IF(AND(NOT('Personnel Details'!$N$39=""), $B225&gt;='Personnel Details'!$N$39), IF('Personnel Details'!$P$39="","", 'Personnel Details'!$P$39), IF(AND(NOT('Personnel Details'!$I$39=""), $B225&gt;='Personnel Details'!$I$39), IF('Personnel Details'!$K$39="", "", 'Personnel Details'!$K$39), IF('Personnel Details'!$F$39="", "", 'Personnel Details'!$F$39))))</f>
        <v/>
      </c>
      <c r="NH225" s="79" t="str">
        <f>IF(NF$9="", "", IF(AND(NOT('Personnel Details'!$N$39=""), $B225&gt;='Personnel Details'!$N$39), 'Personnel Details'!$Q$39, IF(AND(NOT('Personnel Details'!$I$39=""), $B225&gt;='Personnel Details'!$I$39), 'Personnel Details'!$L$39, 'Personnel Details'!$G$39)))</f>
        <v/>
      </c>
      <c r="NI225" s="59">
        <f t="shared" si="583"/>
        <v>0</v>
      </c>
      <c r="NJ225" s="53"/>
      <c r="NL225" s="78" t="str">
        <f>IF(NL$9="", "", IF(AND(NOT('Personnel Details'!$N$40=""), $B225&gt;='Personnel Details'!$N$40), 'Personnel Details'!$O$40, IF(AND(NOT('Personnel Details'!$I$40=""), $B225&gt;='Personnel Details'!$I$40), 'Personnel Details'!$J$40, 'Personnel Details'!$E$40)))</f>
        <v/>
      </c>
      <c r="NM225" s="59" t="str">
        <f>IF(NL$9="", "", IF(AND(NOT('Personnel Details'!$N$40=""), $B225&gt;='Personnel Details'!$N$40), IF('Personnel Details'!$P$40="","", 'Personnel Details'!$P$40), IF(AND(NOT('Personnel Details'!$I$40=""), $B225&gt;='Personnel Details'!$I$40), IF('Personnel Details'!$K$40="", "", 'Personnel Details'!$K$40), IF('Personnel Details'!$F$40="", "", 'Personnel Details'!$F$40))))</f>
        <v/>
      </c>
      <c r="NN225" s="79" t="str">
        <f>IF(NL$9="", "", IF(AND(NOT('Personnel Details'!$N$40=""), $B225&gt;='Personnel Details'!$N$40), 'Personnel Details'!$Q$40, IF(AND(NOT('Personnel Details'!$I$40=""), $B225&gt;='Personnel Details'!$I$40), 'Personnel Details'!$L$40, 'Personnel Details'!$G$40)))</f>
        <v/>
      </c>
      <c r="NO225" s="59">
        <f t="shared" si="584"/>
        <v>0</v>
      </c>
      <c r="NP225" s="53"/>
    </row>
    <row r="226" spans="1:380" x14ac:dyDescent="0.25">
      <c r="A226" s="32"/>
      <c r="B226" s="113">
        <f>IFERROR(IF(B225+1&gt;'Personnel Details'!$U$5, "", B225+1), "")</f>
        <v>44046</v>
      </c>
      <c r="C226" s="32"/>
      <c r="D226" s="120"/>
      <c r="E226" s="13" t="str">
        <f t="shared" si="463"/>
        <v/>
      </c>
      <c r="F226" s="13" t="str">
        <f t="shared" si="494"/>
        <v/>
      </c>
      <c r="G226" s="56" t="str">
        <f t="shared" si="585"/>
        <v/>
      </c>
      <c r="H226" s="16" t="str">
        <f t="shared" si="495"/>
        <v/>
      </c>
      <c r="I226" s="32"/>
      <c r="J226" s="120"/>
      <c r="K226" s="62" t="str">
        <f t="shared" si="464"/>
        <v/>
      </c>
      <c r="L226" s="62" t="str">
        <f t="shared" si="496"/>
        <v/>
      </c>
      <c r="M226" s="65" t="str">
        <f t="shared" si="586"/>
        <v/>
      </c>
      <c r="N226" s="68" t="str">
        <f t="shared" si="497"/>
        <v/>
      </c>
      <c r="O226" s="32"/>
      <c r="P226" s="120"/>
      <c r="Q226" s="62" t="str">
        <f t="shared" si="465"/>
        <v/>
      </c>
      <c r="R226" s="62" t="str">
        <f t="shared" si="498"/>
        <v/>
      </c>
      <c r="S226" s="65" t="str">
        <f t="shared" si="587"/>
        <v/>
      </c>
      <c r="T226" s="68" t="str">
        <f t="shared" si="499"/>
        <v/>
      </c>
      <c r="U226" s="32"/>
      <c r="V226" s="120"/>
      <c r="W226" s="62" t="str">
        <f t="shared" si="466"/>
        <v/>
      </c>
      <c r="X226" s="62" t="str">
        <f t="shared" si="500"/>
        <v/>
      </c>
      <c r="Y226" s="65" t="str">
        <f t="shared" si="588"/>
        <v/>
      </c>
      <c r="Z226" s="68" t="str">
        <f t="shared" si="501"/>
        <v/>
      </c>
      <c r="AA226" s="32"/>
      <c r="AB226" s="120"/>
      <c r="AC226" s="62" t="str">
        <f t="shared" si="467"/>
        <v/>
      </c>
      <c r="AD226" s="62" t="str">
        <f t="shared" si="502"/>
        <v/>
      </c>
      <c r="AE226" s="65" t="str">
        <f t="shared" si="589"/>
        <v/>
      </c>
      <c r="AF226" s="68" t="str">
        <f t="shared" si="503"/>
        <v/>
      </c>
      <c r="AG226" s="32"/>
      <c r="AH226" s="120"/>
      <c r="AI226" s="62" t="str">
        <f t="shared" si="468"/>
        <v/>
      </c>
      <c r="AJ226" s="62" t="str">
        <f t="shared" si="504"/>
        <v/>
      </c>
      <c r="AK226" s="65" t="str">
        <f t="shared" si="590"/>
        <v/>
      </c>
      <c r="AL226" s="68" t="str">
        <f t="shared" si="505"/>
        <v/>
      </c>
      <c r="AM226" s="32"/>
      <c r="AN226" s="120"/>
      <c r="AO226" s="62" t="str">
        <f t="shared" si="469"/>
        <v/>
      </c>
      <c r="AP226" s="62" t="str">
        <f t="shared" si="506"/>
        <v/>
      </c>
      <c r="AQ226" s="65" t="str">
        <f t="shared" si="591"/>
        <v/>
      </c>
      <c r="AR226" s="68" t="str">
        <f t="shared" si="507"/>
        <v/>
      </c>
      <c r="AS226" s="32"/>
      <c r="AT226" s="120"/>
      <c r="AU226" s="62" t="str">
        <f t="shared" si="470"/>
        <v/>
      </c>
      <c r="AV226" s="62" t="str">
        <f t="shared" si="508"/>
        <v/>
      </c>
      <c r="AW226" s="65" t="str">
        <f t="shared" si="592"/>
        <v/>
      </c>
      <c r="AX226" s="68" t="str">
        <f t="shared" si="509"/>
        <v/>
      </c>
      <c r="AY226" s="32"/>
      <c r="AZ226" s="120"/>
      <c r="BA226" s="62" t="str">
        <f t="shared" si="471"/>
        <v/>
      </c>
      <c r="BB226" s="62" t="str">
        <f t="shared" si="510"/>
        <v/>
      </c>
      <c r="BC226" s="65" t="str">
        <f t="shared" si="593"/>
        <v/>
      </c>
      <c r="BD226" s="68" t="str">
        <f t="shared" si="511"/>
        <v/>
      </c>
      <c r="BE226" s="32"/>
      <c r="BF226" s="120"/>
      <c r="BG226" s="62" t="str">
        <f t="shared" si="472"/>
        <v/>
      </c>
      <c r="BH226" s="62" t="str">
        <f t="shared" si="512"/>
        <v/>
      </c>
      <c r="BI226" s="65" t="str">
        <f t="shared" si="594"/>
        <v/>
      </c>
      <c r="BJ226" s="68" t="str">
        <f t="shared" si="513"/>
        <v/>
      </c>
      <c r="BK226" s="32"/>
      <c r="BL226" s="120"/>
      <c r="BM226" s="62" t="str">
        <f t="shared" si="473"/>
        <v/>
      </c>
      <c r="BN226" s="62" t="str">
        <f t="shared" si="514"/>
        <v/>
      </c>
      <c r="BO226" s="65" t="str">
        <f t="shared" si="595"/>
        <v/>
      </c>
      <c r="BP226" s="68" t="str">
        <f t="shared" si="515"/>
        <v/>
      </c>
      <c r="BQ226" s="32"/>
      <c r="BR226" s="120"/>
      <c r="BS226" s="62" t="str">
        <f t="shared" si="474"/>
        <v/>
      </c>
      <c r="BT226" s="62" t="str">
        <f t="shared" si="516"/>
        <v/>
      </c>
      <c r="BU226" s="65" t="str">
        <f t="shared" si="596"/>
        <v/>
      </c>
      <c r="BV226" s="68" t="str">
        <f t="shared" si="517"/>
        <v/>
      </c>
      <c r="BW226" s="32"/>
      <c r="BX226" s="120"/>
      <c r="BY226" s="62" t="str">
        <f t="shared" si="475"/>
        <v/>
      </c>
      <c r="BZ226" s="62" t="str">
        <f t="shared" si="518"/>
        <v/>
      </c>
      <c r="CA226" s="65" t="str">
        <f t="shared" si="597"/>
        <v/>
      </c>
      <c r="CB226" s="68" t="str">
        <f t="shared" si="519"/>
        <v/>
      </c>
      <c r="CC226" s="32"/>
      <c r="CD226" s="120"/>
      <c r="CE226" s="62" t="str">
        <f t="shared" si="476"/>
        <v/>
      </c>
      <c r="CF226" s="62" t="str">
        <f t="shared" si="520"/>
        <v/>
      </c>
      <c r="CG226" s="65" t="str">
        <f t="shared" si="598"/>
        <v/>
      </c>
      <c r="CH226" s="68" t="str">
        <f t="shared" si="521"/>
        <v/>
      </c>
      <c r="CI226" s="32"/>
      <c r="CJ226" s="120"/>
      <c r="CK226" s="62" t="str">
        <f t="shared" si="477"/>
        <v/>
      </c>
      <c r="CL226" s="62" t="str">
        <f t="shared" si="522"/>
        <v/>
      </c>
      <c r="CM226" s="65" t="str">
        <f t="shared" si="599"/>
        <v/>
      </c>
      <c r="CN226" s="68" t="str">
        <f t="shared" si="523"/>
        <v/>
      </c>
      <c r="CO226" s="32"/>
      <c r="CP226" s="120"/>
      <c r="CQ226" s="62" t="str">
        <f t="shared" si="478"/>
        <v/>
      </c>
      <c r="CR226" s="62" t="str">
        <f t="shared" si="524"/>
        <v/>
      </c>
      <c r="CS226" s="65" t="str">
        <f t="shared" si="600"/>
        <v/>
      </c>
      <c r="CT226" s="68" t="str">
        <f t="shared" si="525"/>
        <v/>
      </c>
      <c r="CU226" s="32"/>
      <c r="CV226" s="120"/>
      <c r="CW226" s="62" t="str">
        <f t="shared" si="479"/>
        <v/>
      </c>
      <c r="CX226" s="62" t="str">
        <f t="shared" si="526"/>
        <v/>
      </c>
      <c r="CY226" s="65" t="str">
        <f t="shared" si="601"/>
        <v/>
      </c>
      <c r="CZ226" s="68" t="str">
        <f t="shared" si="527"/>
        <v/>
      </c>
      <c r="DA226" s="32"/>
      <c r="DB226" s="120"/>
      <c r="DC226" s="62" t="str">
        <f t="shared" si="480"/>
        <v/>
      </c>
      <c r="DD226" s="62" t="str">
        <f t="shared" si="528"/>
        <v/>
      </c>
      <c r="DE226" s="65" t="str">
        <f t="shared" si="602"/>
        <v/>
      </c>
      <c r="DF226" s="68" t="str">
        <f t="shared" si="529"/>
        <v/>
      </c>
      <c r="DG226" s="32"/>
      <c r="DH226" s="120"/>
      <c r="DI226" s="62" t="str">
        <f t="shared" si="481"/>
        <v/>
      </c>
      <c r="DJ226" s="62" t="str">
        <f t="shared" si="530"/>
        <v/>
      </c>
      <c r="DK226" s="65" t="str">
        <f t="shared" si="603"/>
        <v/>
      </c>
      <c r="DL226" s="68" t="str">
        <f t="shared" si="531"/>
        <v/>
      </c>
      <c r="DM226" s="32"/>
      <c r="DN226" s="120"/>
      <c r="DO226" s="62" t="str">
        <f t="shared" si="482"/>
        <v/>
      </c>
      <c r="DP226" s="62" t="str">
        <f t="shared" si="532"/>
        <v/>
      </c>
      <c r="DQ226" s="65" t="str">
        <f t="shared" si="604"/>
        <v/>
      </c>
      <c r="DR226" s="68" t="str">
        <f t="shared" si="533"/>
        <v/>
      </c>
      <c r="DS226" s="32"/>
      <c r="DT226" s="120"/>
      <c r="DU226" s="62" t="str">
        <f t="shared" si="483"/>
        <v/>
      </c>
      <c r="DV226" s="62" t="str">
        <f t="shared" si="534"/>
        <v/>
      </c>
      <c r="DW226" s="65" t="str">
        <f t="shared" si="605"/>
        <v/>
      </c>
      <c r="DX226" s="68" t="str">
        <f t="shared" si="535"/>
        <v/>
      </c>
      <c r="DY226" s="32"/>
      <c r="DZ226" s="120"/>
      <c r="EA226" s="62" t="str">
        <f t="shared" si="484"/>
        <v/>
      </c>
      <c r="EB226" s="62" t="str">
        <f t="shared" si="536"/>
        <v/>
      </c>
      <c r="EC226" s="65" t="str">
        <f t="shared" si="606"/>
        <v/>
      </c>
      <c r="ED226" s="68" t="str">
        <f t="shared" si="537"/>
        <v/>
      </c>
      <c r="EE226" s="32"/>
      <c r="EF226" s="120"/>
      <c r="EG226" s="62" t="str">
        <f t="shared" si="485"/>
        <v/>
      </c>
      <c r="EH226" s="62" t="str">
        <f t="shared" si="538"/>
        <v/>
      </c>
      <c r="EI226" s="65" t="str">
        <f t="shared" si="607"/>
        <v/>
      </c>
      <c r="EJ226" s="68" t="str">
        <f t="shared" si="539"/>
        <v/>
      </c>
      <c r="EK226" s="32"/>
      <c r="EL226" s="120"/>
      <c r="EM226" s="62" t="str">
        <f t="shared" si="486"/>
        <v/>
      </c>
      <c r="EN226" s="62" t="str">
        <f t="shared" si="540"/>
        <v/>
      </c>
      <c r="EO226" s="65" t="str">
        <f t="shared" si="608"/>
        <v/>
      </c>
      <c r="EP226" s="68" t="str">
        <f t="shared" si="541"/>
        <v/>
      </c>
      <c r="EQ226" s="32"/>
      <c r="ER226" s="120"/>
      <c r="ES226" s="62" t="str">
        <f t="shared" si="487"/>
        <v/>
      </c>
      <c r="ET226" s="62" t="str">
        <f t="shared" si="542"/>
        <v/>
      </c>
      <c r="EU226" s="65" t="str">
        <f t="shared" si="609"/>
        <v/>
      </c>
      <c r="EV226" s="68" t="str">
        <f t="shared" si="543"/>
        <v/>
      </c>
      <c r="EW226" s="32"/>
      <c r="EX226" s="120"/>
      <c r="EY226" s="62" t="str">
        <f t="shared" si="488"/>
        <v/>
      </c>
      <c r="EZ226" s="62" t="str">
        <f t="shared" si="544"/>
        <v/>
      </c>
      <c r="FA226" s="65" t="str">
        <f t="shared" si="610"/>
        <v/>
      </c>
      <c r="FB226" s="68" t="str">
        <f t="shared" si="545"/>
        <v/>
      </c>
      <c r="FC226" s="32"/>
      <c r="FD226" s="120"/>
      <c r="FE226" s="62" t="str">
        <f t="shared" si="489"/>
        <v/>
      </c>
      <c r="FF226" s="62" t="str">
        <f t="shared" si="546"/>
        <v/>
      </c>
      <c r="FG226" s="65" t="str">
        <f t="shared" si="611"/>
        <v/>
      </c>
      <c r="FH226" s="68" t="str">
        <f t="shared" si="547"/>
        <v/>
      </c>
      <c r="FI226" s="32"/>
      <c r="FJ226" s="120"/>
      <c r="FK226" s="62" t="str">
        <f t="shared" si="490"/>
        <v/>
      </c>
      <c r="FL226" s="62" t="str">
        <f t="shared" si="548"/>
        <v/>
      </c>
      <c r="FM226" s="65" t="str">
        <f t="shared" si="612"/>
        <v/>
      </c>
      <c r="FN226" s="68" t="str">
        <f t="shared" si="549"/>
        <v/>
      </c>
      <c r="FO226" s="32"/>
      <c r="FP226" s="120"/>
      <c r="FQ226" s="62" t="str">
        <f t="shared" si="491"/>
        <v/>
      </c>
      <c r="FR226" s="62" t="str">
        <f t="shared" si="550"/>
        <v/>
      </c>
      <c r="FS226" s="65" t="str">
        <f t="shared" si="613"/>
        <v/>
      </c>
      <c r="FT226" s="68" t="str">
        <f t="shared" si="551"/>
        <v/>
      </c>
      <c r="FU226" s="32"/>
      <c r="FV226" s="120"/>
      <c r="FW226" s="62" t="str">
        <f t="shared" si="492"/>
        <v/>
      </c>
      <c r="FX226" s="62" t="str">
        <f t="shared" si="552"/>
        <v/>
      </c>
      <c r="FY226" s="65" t="str">
        <f t="shared" si="614"/>
        <v/>
      </c>
      <c r="FZ226" s="68" t="str">
        <f t="shared" si="553"/>
        <v/>
      </c>
      <c r="GA226" s="32"/>
      <c r="GC226" s="7" t="str">
        <f t="shared" si="554"/>
        <v>Aug 2020</v>
      </c>
      <c r="GD226" s="7" t="str">
        <f t="shared" ca="1" si="493"/>
        <v/>
      </c>
      <c r="GT226" s="71">
        <f>IF(GT$9="", "", IF(AND(NOT('Personnel Details'!$N$11=""), $B226&gt;='Personnel Details'!$N$11), 'Personnel Details'!$O$11, IF(AND(NOT('Personnel Details'!$I$11=""), $B226&gt;='Personnel Details'!$I$11), 'Personnel Details'!$J$11, 'Personnel Details'!$E$11)))</f>
        <v>0.8</v>
      </c>
      <c r="GU226" s="59" t="str">
        <f>IF(GT$9="", "", IF(AND(NOT('Personnel Details'!$N$11=""), $B226&gt;='Personnel Details'!$N$11), IF('Personnel Details'!$P$11="","", 'Personnel Details'!$P$11), IF(AND(NOT('Personnel Details'!$I$11=""), $B226&gt;='Personnel Details'!$I$11), IF('Personnel Details'!$K$11="", "", 'Personnel Details'!$K$11), IF('Personnel Details'!$F$11="", "", 'Personnel Details'!$F$11))))</f>
        <v/>
      </c>
      <c r="GV226" s="74">
        <f>IF(GT$9="", "", IF(AND(NOT('Personnel Details'!$N$11=""), $B226&gt;='Personnel Details'!$N$11), 'Personnel Details'!$Q$11, IF(AND(NOT('Personnel Details'!$I$11=""), $B226&gt;='Personnel Details'!$I$11), 'Personnel Details'!$L$11, 'Personnel Details'!$G$11)))</f>
        <v>0</v>
      </c>
      <c r="GW226" s="59">
        <f t="shared" si="555"/>
        <v>0</v>
      </c>
      <c r="GX226" s="53"/>
      <c r="GZ226" s="78">
        <f>IF(GZ$9="", "", IF(AND(NOT('Personnel Details'!$N$12=""), $B226&gt;='Personnel Details'!$N$12), 'Personnel Details'!$O$12, IF(AND(NOT('Personnel Details'!$I$12=""), $B226&gt;='Personnel Details'!$I$12), 'Personnel Details'!$J$12, 'Personnel Details'!$E$12)))</f>
        <v>0.8</v>
      </c>
      <c r="HA226" s="59" t="str">
        <f>IF(GZ$9="", "", IF(AND(NOT('Personnel Details'!$N$12=""), $B226&gt;='Personnel Details'!$N$12), IF('Personnel Details'!$P$12="","", 'Personnel Details'!$P$12), IF(AND(NOT('Personnel Details'!$I$12=""), $B226&gt;='Personnel Details'!$I$12), IF('Personnel Details'!$K$12="", "", 'Personnel Details'!$K$12), IF('Personnel Details'!$F$12="", "", 'Personnel Details'!$F$12))))</f>
        <v/>
      </c>
      <c r="HB226" s="79">
        <f>IF(GZ$9="", "", IF(AND(NOT('Personnel Details'!$N$12=""), $B226&gt;='Personnel Details'!$N$12), 'Personnel Details'!$Q$12, IF(AND(NOT('Personnel Details'!$I$12=""), $B226&gt;='Personnel Details'!$I$12), 'Personnel Details'!$L$12, 'Personnel Details'!$G$12)))</f>
        <v>0</v>
      </c>
      <c r="HC226" s="59">
        <f t="shared" si="556"/>
        <v>0</v>
      </c>
      <c r="HD226" s="53"/>
      <c r="HF226" s="78">
        <f>IF(HF$9="", "", IF(AND(NOT('Personnel Details'!$N$13=""), $B226&gt;='Personnel Details'!$N$13), 'Personnel Details'!$O$13, IF(AND(NOT('Personnel Details'!$I$13=""), $B226&gt;='Personnel Details'!$I$13), 'Personnel Details'!$J$13, 'Personnel Details'!$E$13)))</f>
        <v>0.8</v>
      </c>
      <c r="HG226" s="59" t="str">
        <f>IF(HF$9="", "", IF(AND(NOT('Personnel Details'!$N$13=""), $B226&gt;='Personnel Details'!$N$13), IF('Personnel Details'!$P$13="","", 'Personnel Details'!$P$13), IF(AND(NOT('Personnel Details'!$I$13=""), $B226&gt;='Personnel Details'!$I$13), IF('Personnel Details'!$K$13="", "", 'Personnel Details'!$K$13), IF('Personnel Details'!$F$13="", "", 'Personnel Details'!$F$13))))</f>
        <v/>
      </c>
      <c r="HH226" s="79">
        <f>IF(HF$9="", "", IF(AND(NOT('Personnel Details'!$N$13=""), $B226&gt;='Personnel Details'!$N$13), 'Personnel Details'!$Q$13, IF(AND(NOT('Personnel Details'!$I$13=""), $B226&gt;='Personnel Details'!$I$13), 'Personnel Details'!$L$13, 'Personnel Details'!$G$13)))</f>
        <v>0</v>
      </c>
      <c r="HI226" s="59">
        <f t="shared" si="557"/>
        <v>0</v>
      </c>
      <c r="HJ226" s="53"/>
      <c r="HL226" s="78">
        <f>IF(HL$9="", "", IF(AND(NOT('Personnel Details'!$N$14=""), $B226&gt;='Personnel Details'!$N$14), 'Personnel Details'!$O$14, IF(AND(NOT('Personnel Details'!$I$14=""), $B226&gt;='Personnel Details'!$I$14), 'Personnel Details'!$J$14, 'Personnel Details'!$E$14)))</f>
        <v>0.8</v>
      </c>
      <c r="HM226" s="59">
        <f>IF(HL$9="", "", IF(AND(NOT('Personnel Details'!$N$14=""), $B226&gt;='Personnel Details'!$N$14), IF('Personnel Details'!$P$14="","", 'Personnel Details'!$P$14), IF(AND(NOT('Personnel Details'!$I$14=""), $B226&gt;='Personnel Details'!$I$14), IF('Personnel Details'!$K$14="", "", 'Personnel Details'!$K$14), IF('Personnel Details'!$F$14="", "", 'Personnel Details'!$F$14))))</f>
        <v>2000</v>
      </c>
      <c r="HN226" s="79">
        <f>IF(HL$9="", "", IF(AND(NOT('Personnel Details'!$N$14=""), $B226&gt;='Personnel Details'!$N$14), 'Personnel Details'!$Q$14, IF(AND(NOT('Personnel Details'!$I$14=""), $B226&gt;='Personnel Details'!$I$14), 'Personnel Details'!$L$14, 'Personnel Details'!$G$14)))</f>
        <v>0.85</v>
      </c>
      <c r="HO226" s="59">
        <f t="shared" si="558"/>
        <v>0</v>
      </c>
      <c r="HP226" s="53"/>
      <c r="HR226" s="78" t="str">
        <f>IF(HR$9="", "", IF(AND(NOT('Personnel Details'!$N$15=""), $B226&gt;='Personnel Details'!$N$15), 'Personnel Details'!$O$15, IF(AND(NOT('Personnel Details'!$I$15=""), $B226&gt;='Personnel Details'!$I$15), 'Personnel Details'!$J$15, 'Personnel Details'!$E$15)))</f>
        <v/>
      </c>
      <c r="HS226" s="59" t="str">
        <f>IF(HR$9="", "", IF(AND(NOT('Personnel Details'!$N$15=""), $B226&gt;='Personnel Details'!$N$15), IF('Personnel Details'!$P$15="","", 'Personnel Details'!$P$15), IF(AND(NOT('Personnel Details'!$I$15=""), $B226&gt;='Personnel Details'!$I$15), IF('Personnel Details'!$K$15="", "", 'Personnel Details'!$K$15), IF('Personnel Details'!$F$15="", "", 'Personnel Details'!$F$15))))</f>
        <v/>
      </c>
      <c r="HT226" s="79" t="str">
        <f>IF(HR$9="", "", IF(AND(NOT('Personnel Details'!$N$15=""), $B226&gt;='Personnel Details'!$N$15), 'Personnel Details'!$Q$15, IF(AND(NOT('Personnel Details'!$I$15=""), $B226&gt;='Personnel Details'!$I$15), 'Personnel Details'!$L$15, 'Personnel Details'!$G$15)))</f>
        <v/>
      </c>
      <c r="HU226" s="59">
        <f t="shared" si="559"/>
        <v>0</v>
      </c>
      <c r="HV226" s="53"/>
      <c r="HX226" s="78" t="str">
        <f>IF(HX$9="", "", IF(AND(NOT('Personnel Details'!$N$16=""), $B226&gt;='Personnel Details'!$N$16), 'Personnel Details'!$O$16, IF(AND(NOT('Personnel Details'!$I$16=""), $B226&gt;='Personnel Details'!$I$16), 'Personnel Details'!$J$16, 'Personnel Details'!$E$16)))</f>
        <v/>
      </c>
      <c r="HY226" s="59" t="str">
        <f>IF(HX$9="", "", IF(AND(NOT('Personnel Details'!$N$16=""), $B226&gt;='Personnel Details'!$N$16), IF('Personnel Details'!$P$16="","", 'Personnel Details'!$P$16), IF(AND(NOT('Personnel Details'!$I$16=""), $B226&gt;='Personnel Details'!$I$16), IF('Personnel Details'!$K$16="", "", 'Personnel Details'!$K$16), IF('Personnel Details'!$F$16="", "", 'Personnel Details'!$F$16))))</f>
        <v/>
      </c>
      <c r="HZ226" s="79" t="str">
        <f>IF(HX$9="", "", IF(AND(NOT('Personnel Details'!$N$16=""), $B226&gt;='Personnel Details'!$N$16), 'Personnel Details'!$Q$16, IF(AND(NOT('Personnel Details'!$I$16=""), $B226&gt;='Personnel Details'!$I$16), 'Personnel Details'!$L$16, 'Personnel Details'!$G$16)))</f>
        <v/>
      </c>
      <c r="IA226" s="59">
        <f t="shared" si="560"/>
        <v>0</v>
      </c>
      <c r="IB226" s="53"/>
      <c r="ID226" s="78" t="str">
        <f>IF(ID$9="", "", IF(AND(NOT('Personnel Details'!$N$17=""), $B226&gt;='Personnel Details'!$N$17), 'Personnel Details'!$O$17, IF(AND(NOT('Personnel Details'!$I$17=""), $B226&gt;='Personnel Details'!$I$17), 'Personnel Details'!$J$17, 'Personnel Details'!$E$17)))</f>
        <v/>
      </c>
      <c r="IE226" s="59" t="str">
        <f>IF(ID$9="", "", IF(AND(NOT('Personnel Details'!$N$17=""), $B226&gt;='Personnel Details'!$N$17), IF('Personnel Details'!$P$17="","", 'Personnel Details'!$P$17), IF(AND(NOT('Personnel Details'!$I$17=""), $B226&gt;='Personnel Details'!$I$17), IF('Personnel Details'!$K$17="", "", 'Personnel Details'!$K$17), IF('Personnel Details'!$F$17="", "", 'Personnel Details'!$F$17))))</f>
        <v/>
      </c>
      <c r="IF226" s="79" t="str">
        <f>IF(ID$9="", "", IF(AND(NOT('Personnel Details'!$N$17=""), $B226&gt;='Personnel Details'!$N$17), 'Personnel Details'!$Q$17, IF(AND(NOT('Personnel Details'!$I$17=""), $B226&gt;='Personnel Details'!$I$17), 'Personnel Details'!$L$17, 'Personnel Details'!$G$17)))</f>
        <v/>
      </c>
      <c r="IG226" s="59">
        <f t="shared" si="561"/>
        <v>0</v>
      </c>
      <c r="IH226" s="53"/>
      <c r="IJ226" s="78" t="str">
        <f>IF(IJ$9="", "", IF(AND(NOT('Personnel Details'!$N$18=""), $B226&gt;='Personnel Details'!$N$18), 'Personnel Details'!$O$18, IF(AND(NOT('Personnel Details'!$I$18=""), $B226&gt;='Personnel Details'!$I$18), 'Personnel Details'!$J$18, 'Personnel Details'!$E$18)))</f>
        <v/>
      </c>
      <c r="IK226" s="59" t="str">
        <f>IF(IJ$9="", "", IF(AND(NOT('Personnel Details'!$N$18=""), $B226&gt;='Personnel Details'!$N$18), IF('Personnel Details'!$P$18="","", 'Personnel Details'!$P$18), IF(AND(NOT('Personnel Details'!$I$18=""), $B226&gt;='Personnel Details'!$I$18), IF('Personnel Details'!$K$18="", "", 'Personnel Details'!$K$18), IF('Personnel Details'!$F$18="", "", 'Personnel Details'!$F$18))))</f>
        <v/>
      </c>
      <c r="IL226" s="79" t="str">
        <f>IF(IJ$9="", "", IF(AND(NOT('Personnel Details'!$N$18=""), $B226&gt;='Personnel Details'!$N$18), 'Personnel Details'!$Q$18, IF(AND(NOT('Personnel Details'!$I$18=""), $B226&gt;='Personnel Details'!$I$18), 'Personnel Details'!$L$18, 'Personnel Details'!$G$18)))</f>
        <v/>
      </c>
      <c r="IM226" s="59">
        <f t="shared" si="562"/>
        <v>0</v>
      </c>
      <c r="IN226" s="53"/>
      <c r="IP226" s="78" t="str">
        <f>IF(IP$9="", "", IF(AND(NOT('Personnel Details'!$N$19=""), $B226&gt;='Personnel Details'!$N$19), 'Personnel Details'!$O$19, IF(AND(NOT('Personnel Details'!$I$19=""), $B226&gt;='Personnel Details'!$I$19), 'Personnel Details'!$J$19, 'Personnel Details'!$E$19)))</f>
        <v/>
      </c>
      <c r="IQ226" s="59" t="str">
        <f>IF(IP$9="", "", IF(AND(NOT('Personnel Details'!$N$19=""), $B226&gt;='Personnel Details'!$N$19), IF('Personnel Details'!$P$19="","", 'Personnel Details'!$P$19), IF(AND(NOT('Personnel Details'!$I$19=""), $B226&gt;='Personnel Details'!$I$19), IF('Personnel Details'!$K$19="", "", 'Personnel Details'!$K$19), IF('Personnel Details'!$F$19="", "", 'Personnel Details'!$F$19))))</f>
        <v/>
      </c>
      <c r="IR226" s="79" t="str">
        <f>IF(IP$9="", "", IF(AND(NOT('Personnel Details'!$N$19=""), $B226&gt;='Personnel Details'!$N$19), 'Personnel Details'!$Q$19, IF(AND(NOT('Personnel Details'!$I$19=""), $B226&gt;='Personnel Details'!$I$19), 'Personnel Details'!$L$19, 'Personnel Details'!$G$19)))</f>
        <v/>
      </c>
      <c r="IS226" s="59">
        <f t="shared" si="563"/>
        <v>0</v>
      </c>
      <c r="IT226" s="53"/>
      <c r="IV226" s="78" t="str">
        <f>IF(IV$9="", "", IF(AND(NOT('Personnel Details'!$N$20=""), $B226&gt;='Personnel Details'!$N$20), 'Personnel Details'!$O$20, IF(AND(NOT('Personnel Details'!$I$20=""), $B226&gt;='Personnel Details'!$I$20), 'Personnel Details'!$J$20, 'Personnel Details'!$E$20)))</f>
        <v/>
      </c>
      <c r="IW226" s="59" t="str">
        <f>IF(IV$9="", "", IF(AND(NOT('Personnel Details'!$N$20=""), $B226&gt;='Personnel Details'!$N$20), IF('Personnel Details'!$P$20="","", 'Personnel Details'!$P$20), IF(AND(NOT('Personnel Details'!$I$20=""), $B226&gt;='Personnel Details'!$I$20), IF('Personnel Details'!$K$20="", "", 'Personnel Details'!$K$20), IF('Personnel Details'!$F$20="", "", 'Personnel Details'!$F$20))))</f>
        <v/>
      </c>
      <c r="IX226" s="79" t="str">
        <f>IF(IV$9="", "", IF(AND(NOT('Personnel Details'!$N$20=""), $B226&gt;='Personnel Details'!$N$20), 'Personnel Details'!$Q$20, IF(AND(NOT('Personnel Details'!$I$20=""), $B226&gt;='Personnel Details'!$I$20), 'Personnel Details'!$L$20, 'Personnel Details'!$G$20)))</f>
        <v/>
      </c>
      <c r="IY226" s="59">
        <f t="shared" si="564"/>
        <v>0</v>
      </c>
      <c r="IZ226" s="53"/>
      <c r="JB226" s="78" t="str">
        <f>IF(JB$9="", "", IF(AND(NOT('Personnel Details'!$N$21=""), $B226&gt;='Personnel Details'!$N$21), 'Personnel Details'!$O$21, IF(AND(NOT('Personnel Details'!$I$21=""), $B226&gt;='Personnel Details'!$I$21), 'Personnel Details'!$J$21, 'Personnel Details'!$E$21)))</f>
        <v/>
      </c>
      <c r="JC226" s="59" t="str">
        <f>IF(JB$9="", "", IF(AND(NOT('Personnel Details'!$N$21=""), $B226&gt;='Personnel Details'!$N$21), IF('Personnel Details'!$P$21="","", 'Personnel Details'!$P$21), IF(AND(NOT('Personnel Details'!$I$21=""), $B226&gt;='Personnel Details'!$I$21), IF('Personnel Details'!$K$21="", "", 'Personnel Details'!$K$21), IF('Personnel Details'!$F$21="", "", 'Personnel Details'!$F$21))))</f>
        <v/>
      </c>
      <c r="JD226" s="79" t="str">
        <f>IF(JB$9="", "", IF(AND(NOT('Personnel Details'!$N$21=""), $B226&gt;='Personnel Details'!$N$21), 'Personnel Details'!$Q$21, IF(AND(NOT('Personnel Details'!$I$21=""), $B226&gt;='Personnel Details'!$I$21), 'Personnel Details'!$L$21, 'Personnel Details'!$G$21)))</f>
        <v/>
      </c>
      <c r="JE226" s="59">
        <f t="shared" si="565"/>
        <v>0</v>
      </c>
      <c r="JF226" s="53"/>
      <c r="JH226" s="78" t="str">
        <f>IF(JH$9="", "", IF(AND(NOT('Personnel Details'!$N$22=""), $B226&gt;='Personnel Details'!$N$22), 'Personnel Details'!$O$22, IF(AND(NOT('Personnel Details'!$I$22=""), $B226&gt;='Personnel Details'!$I$22), 'Personnel Details'!$J$22, 'Personnel Details'!$E$22)))</f>
        <v/>
      </c>
      <c r="JI226" s="59" t="str">
        <f>IF(JH$9="", "", IF(AND(NOT('Personnel Details'!$N$22=""), $B226&gt;='Personnel Details'!$N$22), IF('Personnel Details'!$P$22="","", 'Personnel Details'!$P$22), IF(AND(NOT('Personnel Details'!$I$22=""), $B226&gt;='Personnel Details'!$I$22), IF('Personnel Details'!$K$22="", "", 'Personnel Details'!$K$22), IF('Personnel Details'!$F$22="", "", 'Personnel Details'!$F$22))))</f>
        <v/>
      </c>
      <c r="JJ226" s="79" t="str">
        <f>IF(JH$9="", "", IF(AND(NOT('Personnel Details'!$N$22=""), $B226&gt;='Personnel Details'!$N$22), 'Personnel Details'!$Q$22, IF(AND(NOT('Personnel Details'!$I$22=""), $B226&gt;='Personnel Details'!$I$22), 'Personnel Details'!$L$22, 'Personnel Details'!$G$22)))</f>
        <v/>
      </c>
      <c r="JK226" s="59">
        <f t="shared" si="566"/>
        <v>0</v>
      </c>
      <c r="JL226" s="53"/>
      <c r="JN226" s="78" t="str">
        <f>IF(JN$9="", "", IF(AND(NOT('Personnel Details'!$N$23=""), $B226&gt;='Personnel Details'!$N$23), 'Personnel Details'!$O$23, IF(AND(NOT('Personnel Details'!$I$23=""), $B226&gt;='Personnel Details'!$I$23), 'Personnel Details'!$J$23, 'Personnel Details'!$E$23)))</f>
        <v/>
      </c>
      <c r="JO226" s="59" t="str">
        <f>IF(JN$9="", "", IF(AND(NOT('Personnel Details'!$N$23=""), $B226&gt;='Personnel Details'!$N$23), IF('Personnel Details'!$P$23="","", 'Personnel Details'!$P$23), IF(AND(NOT('Personnel Details'!$I$23=""), $B226&gt;='Personnel Details'!$I$23), IF('Personnel Details'!$K$23="", "", 'Personnel Details'!$K$23), IF('Personnel Details'!$F$23="", "", 'Personnel Details'!$F$23))))</f>
        <v/>
      </c>
      <c r="JP226" s="79" t="str">
        <f>IF(JN$9="", "", IF(AND(NOT('Personnel Details'!$N$23=""), $B226&gt;='Personnel Details'!$N$23), 'Personnel Details'!$Q$23, IF(AND(NOT('Personnel Details'!$I$23=""), $B226&gt;='Personnel Details'!$I$23), 'Personnel Details'!$L$23, 'Personnel Details'!$G$23)))</f>
        <v/>
      </c>
      <c r="JQ226" s="59">
        <f t="shared" si="567"/>
        <v>0</v>
      </c>
      <c r="JR226" s="53"/>
      <c r="JT226" s="78" t="str">
        <f>IF(JT$9="", "", IF(AND(NOT('Personnel Details'!$N$24=""), $B226&gt;='Personnel Details'!$N$24), 'Personnel Details'!$O$24, IF(AND(NOT('Personnel Details'!$I$24=""), $B226&gt;='Personnel Details'!$I$24), 'Personnel Details'!$J$24, 'Personnel Details'!$E$24)))</f>
        <v/>
      </c>
      <c r="JU226" s="59" t="str">
        <f>IF(JT$9="", "", IF(AND(NOT('Personnel Details'!$N$24=""), $B226&gt;='Personnel Details'!$N$24), IF('Personnel Details'!$P$24="","", 'Personnel Details'!$P$24), IF(AND(NOT('Personnel Details'!$I$24=""), $B226&gt;='Personnel Details'!$I$24), IF('Personnel Details'!$K$24="", "", 'Personnel Details'!$K$24), IF('Personnel Details'!$F$24="", "", 'Personnel Details'!$F$24))))</f>
        <v/>
      </c>
      <c r="JV226" s="79" t="str">
        <f>IF(JT$9="", "", IF(AND(NOT('Personnel Details'!$N$24=""), $B226&gt;='Personnel Details'!$N$24), 'Personnel Details'!$Q$24, IF(AND(NOT('Personnel Details'!$I$24=""), $B226&gt;='Personnel Details'!$I$24), 'Personnel Details'!$L$24, 'Personnel Details'!$G$24)))</f>
        <v/>
      </c>
      <c r="JW226" s="59">
        <f t="shared" si="568"/>
        <v>0</v>
      </c>
      <c r="JX226" s="53"/>
      <c r="JZ226" s="78" t="str">
        <f>IF(JZ$9="", "", IF(AND(NOT('Personnel Details'!$N$25=""), $B226&gt;='Personnel Details'!$N$25), 'Personnel Details'!$O$25, IF(AND(NOT('Personnel Details'!$I$25=""), $B226&gt;='Personnel Details'!$I$25), 'Personnel Details'!$J$25, 'Personnel Details'!$E$25)))</f>
        <v/>
      </c>
      <c r="KA226" s="59" t="str">
        <f>IF(JZ$9="", "", IF(AND(NOT('Personnel Details'!$N$25=""), $B226&gt;='Personnel Details'!$N$25), IF('Personnel Details'!$P$25="","", 'Personnel Details'!$P$25), IF(AND(NOT('Personnel Details'!$I$25=""), $B226&gt;='Personnel Details'!$I$25), IF('Personnel Details'!$K$25="", "", 'Personnel Details'!$K$25), IF('Personnel Details'!$F$25="", "", 'Personnel Details'!$F$25))))</f>
        <v/>
      </c>
      <c r="KB226" s="79" t="str">
        <f>IF(JZ$9="", "", IF(AND(NOT('Personnel Details'!$N$25=""), $B226&gt;='Personnel Details'!$N$25), 'Personnel Details'!$Q$25, IF(AND(NOT('Personnel Details'!$I$25=""), $B226&gt;='Personnel Details'!$I$25), 'Personnel Details'!$L$25, 'Personnel Details'!$G$25)))</f>
        <v/>
      </c>
      <c r="KC226" s="59">
        <f t="shared" si="569"/>
        <v>0</v>
      </c>
      <c r="KD226" s="53"/>
      <c r="KF226" s="78" t="str">
        <f>IF(KF$9="", "", IF(AND(NOT('Personnel Details'!$N$26=""), $B226&gt;='Personnel Details'!$N$26), 'Personnel Details'!$O$26, IF(AND(NOT('Personnel Details'!$I$26=""), $B226&gt;='Personnel Details'!$I$26), 'Personnel Details'!$J$26, 'Personnel Details'!$E$26)))</f>
        <v/>
      </c>
      <c r="KG226" s="59" t="str">
        <f>IF(KF$9="", "", IF(AND(NOT('Personnel Details'!$N$26=""), $B226&gt;='Personnel Details'!$N$26), IF('Personnel Details'!$P$26="","", 'Personnel Details'!$P$26), IF(AND(NOT('Personnel Details'!$I$26=""), $B226&gt;='Personnel Details'!$I$26), IF('Personnel Details'!$K$26="", "", 'Personnel Details'!$K$26), IF('Personnel Details'!$F$26="", "", 'Personnel Details'!$F$26))))</f>
        <v/>
      </c>
      <c r="KH226" s="79" t="str">
        <f>IF(KF$9="", "", IF(AND(NOT('Personnel Details'!$N$26=""), $B226&gt;='Personnel Details'!$N$26), 'Personnel Details'!$Q$26, IF(AND(NOT('Personnel Details'!$I$26=""), $B226&gt;='Personnel Details'!$I$26), 'Personnel Details'!$L$26, 'Personnel Details'!$G$26)))</f>
        <v/>
      </c>
      <c r="KI226" s="59">
        <f t="shared" si="570"/>
        <v>0</v>
      </c>
      <c r="KJ226" s="53"/>
      <c r="KL226" s="78" t="str">
        <f>IF(KL$9="", "", IF(AND(NOT('Personnel Details'!$N$27=""), $B226&gt;='Personnel Details'!$N$27), 'Personnel Details'!$O$27, IF(AND(NOT('Personnel Details'!$I$27=""), $B226&gt;='Personnel Details'!$I$27), 'Personnel Details'!$J$27, 'Personnel Details'!$E$27)))</f>
        <v/>
      </c>
      <c r="KM226" s="59" t="str">
        <f>IF(KL$9="", "", IF(AND(NOT('Personnel Details'!$N$27=""), $B226&gt;='Personnel Details'!$N$27), IF('Personnel Details'!$P$27="","", 'Personnel Details'!$P$27), IF(AND(NOT('Personnel Details'!$I$27=""), $B226&gt;='Personnel Details'!$I$27), IF('Personnel Details'!$K$27="", "", 'Personnel Details'!$K$27), IF('Personnel Details'!$F$27="", "", 'Personnel Details'!$F$27))))</f>
        <v/>
      </c>
      <c r="KN226" s="79" t="str">
        <f>IF(KL$9="", "", IF(AND(NOT('Personnel Details'!$N$27=""), $B226&gt;='Personnel Details'!$N$27), 'Personnel Details'!$Q$27, IF(AND(NOT('Personnel Details'!$I$27=""), $B226&gt;='Personnel Details'!$I$27), 'Personnel Details'!$L$27, 'Personnel Details'!$G$27)))</f>
        <v/>
      </c>
      <c r="KO226" s="59">
        <f t="shared" si="571"/>
        <v>0</v>
      </c>
      <c r="KP226" s="53"/>
      <c r="KR226" s="78" t="str">
        <f>IF(KR$9="", "", IF(AND(NOT('Personnel Details'!$N$28=""), $B226&gt;='Personnel Details'!$N$28), 'Personnel Details'!$O$28, IF(AND(NOT('Personnel Details'!$I$28=""), $B226&gt;='Personnel Details'!$I$28), 'Personnel Details'!$J$28, 'Personnel Details'!$E$28)))</f>
        <v/>
      </c>
      <c r="KS226" s="59" t="str">
        <f>IF(KR$9="", "", IF(AND(NOT('Personnel Details'!$N$28=""), $B226&gt;='Personnel Details'!$N$28), IF('Personnel Details'!$P$28="","", 'Personnel Details'!$P$28), IF(AND(NOT('Personnel Details'!$I$28=""), $B226&gt;='Personnel Details'!$I$28), IF('Personnel Details'!$K$28="", "", 'Personnel Details'!$K$28), IF('Personnel Details'!$F$28="", "", 'Personnel Details'!$F$28))))</f>
        <v/>
      </c>
      <c r="KT226" s="79" t="str">
        <f>IF(KR$9="", "", IF(AND(NOT('Personnel Details'!$N$28=""), $B226&gt;='Personnel Details'!$N$28), 'Personnel Details'!$Q$28, IF(AND(NOT('Personnel Details'!$I$28=""), $B226&gt;='Personnel Details'!$I$28), 'Personnel Details'!$L$28, 'Personnel Details'!$G$28)))</f>
        <v/>
      </c>
      <c r="KU226" s="59">
        <f t="shared" si="572"/>
        <v>0</v>
      </c>
      <c r="KV226" s="53"/>
      <c r="KX226" s="78" t="str">
        <f>IF(KX$9="", "", IF(AND(NOT('Personnel Details'!$N$29=""), $B226&gt;='Personnel Details'!$N$29), 'Personnel Details'!$O$29, IF(AND(NOT('Personnel Details'!$I$29=""), $B226&gt;='Personnel Details'!$I$29), 'Personnel Details'!$J$29, 'Personnel Details'!$E$29)))</f>
        <v/>
      </c>
      <c r="KY226" s="59" t="str">
        <f>IF(KX$9="", "", IF(AND(NOT('Personnel Details'!$N$29=""), $B226&gt;='Personnel Details'!$N$29), IF('Personnel Details'!$P$29="","", 'Personnel Details'!$P$29), IF(AND(NOT('Personnel Details'!$I$29=""), $B226&gt;='Personnel Details'!$I$29), IF('Personnel Details'!$K$29="", "", 'Personnel Details'!$K$29), IF('Personnel Details'!$F$29="", "", 'Personnel Details'!$F$29))))</f>
        <v/>
      </c>
      <c r="KZ226" s="79" t="str">
        <f>IF(KX$9="", "", IF(AND(NOT('Personnel Details'!$N$29=""), $B226&gt;='Personnel Details'!$N$29), 'Personnel Details'!$Q$29, IF(AND(NOT('Personnel Details'!$I$29=""), $B226&gt;='Personnel Details'!$I$29), 'Personnel Details'!$L$29, 'Personnel Details'!$G$29)))</f>
        <v/>
      </c>
      <c r="LA226" s="59">
        <f t="shared" si="573"/>
        <v>0</v>
      </c>
      <c r="LB226" s="53"/>
      <c r="LD226" s="78" t="str">
        <f>IF(LD$9="", "", IF(AND(NOT('Personnel Details'!$N$30=""), $B226&gt;='Personnel Details'!$N$30), 'Personnel Details'!$O$30, IF(AND(NOT('Personnel Details'!$I$30=""), $B226&gt;='Personnel Details'!$I$30), 'Personnel Details'!$J$30, 'Personnel Details'!$E$30)))</f>
        <v/>
      </c>
      <c r="LE226" s="59" t="str">
        <f>IF(LD$9="", "", IF(AND(NOT('Personnel Details'!$N$30=""), $B226&gt;='Personnel Details'!$N$30), IF('Personnel Details'!$P$30="","", 'Personnel Details'!$P$30), IF(AND(NOT('Personnel Details'!$I$30=""), $B226&gt;='Personnel Details'!$I$30), IF('Personnel Details'!$K$30="", "", 'Personnel Details'!$K$30), IF('Personnel Details'!$F$30="", "", 'Personnel Details'!$F$30))))</f>
        <v/>
      </c>
      <c r="LF226" s="79" t="str">
        <f>IF(LD$9="", "", IF(AND(NOT('Personnel Details'!$N$30=""), $B226&gt;='Personnel Details'!$N$30), 'Personnel Details'!$Q$30, IF(AND(NOT('Personnel Details'!$I$30=""), $B226&gt;='Personnel Details'!$I$30), 'Personnel Details'!$L$30, 'Personnel Details'!$G$30)))</f>
        <v/>
      </c>
      <c r="LG226" s="59">
        <f t="shared" si="574"/>
        <v>0</v>
      </c>
      <c r="LH226" s="53"/>
      <c r="LJ226" s="78" t="str">
        <f>IF(LJ$9="", "", IF(AND(NOT('Personnel Details'!$N$31=""), $B226&gt;='Personnel Details'!$N$31), 'Personnel Details'!$O$31, IF(AND(NOT('Personnel Details'!$I$31=""), $B226&gt;='Personnel Details'!$I$31), 'Personnel Details'!$J$31, 'Personnel Details'!$E$31)))</f>
        <v/>
      </c>
      <c r="LK226" s="59" t="str">
        <f>IF(LJ$9="", "", IF(AND(NOT('Personnel Details'!$N$31=""), $B226&gt;='Personnel Details'!$N$31), IF('Personnel Details'!$P$31="","", 'Personnel Details'!$P$31), IF(AND(NOT('Personnel Details'!$I$31=""), $B226&gt;='Personnel Details'!$I$31), IF('Personnel Details'!$K$31="", "", 'Personnel Details'!$K$31), IF('Personnel Details'!$F$31="", "", 'Personnel Details'!$F$31))))</f>
        <v/>
      </c>
      <c r="LL226" s="79" t="str">
        <f>IF(LJ$9="", "", IF(AND(NOT('Personnel Details'!$N$31=""), $B226&gt;='Personnel Details'!$N$31), 'Personnel Details'!$Q$31, IF(AND(NOT('Personnel Details'!$I$31=""), $B226&gt;='Personnel Details'!$I$31), 'Personnel Details'!$L$31, 'Personnel Details'!$G$31)))</f>
        <v/>
      </c>
      <c r="LM226" s="59">
        <f t="shared" si="575"/>
        <v>0</v>
      </c>
      <c r="LN226" s="53"/>
      <c r="LP226" s="78" t="str">
        <f>IF(LP$9="", "", IF(AND(NOT('Personnel Details'!$N$32=""), $B226&gt;='Personnel Details'!$N$32), 'Personnel Details'!$O$32, IF(AND(NOT('Personnel Details'!$I$32=""), $B226&gt;='Personnel Details'!$I$32), 'Personnel Details'!$J$32, 'Personnel Details'!$E$32)))</f>
        <v/>
      </c>
      <c r="LQ226" s="59" t="str">
        <f>IF(LP$9="", "", IF(AND(NOT('Personnel Details'!$N$32=""), $B226&gt;='Personnel Details'!$N$32), IF('Personnel Details'!$P$32="","", 'Personnel Details'!$P$32), IF(AND(NOT('Personnel Details'!$I$32=""), $B226&gt;='Personnel Details'!$I$32), IF('Personnel Details'!$K$32="", "", 'Personnel Details'!$K$32), IF('Personnel Details'!$F$32="", "", 'Personnel Details'!$F$32))))</f>
        <v/>
      </c>
      <c r="LR226" s="79" t="str">
        <f>IF(LP$9="", "", IF(AND(NOT('Personnel Details'!$N$32=""), $B226&gt;='Personnel Details'!$N$32), 'Personnel Details'!$Q$32, IF(AND(NOT('Personnel Details'!$I$32=""), $B226&gt;='Personnel Details'!$I$32), 'Personnel Details'!$L$32, 'Personnel Details'!$G$32)))</f>
        <v/>
      </c>
      <c r="LS226" s="59">
        <f t="shared" si="576"/>
        <v>0</v>
      </c>
      <c r="LT226" s="53"/>
      <c r="LV226" s="78" t="str">
        <f>IF(LV$9="", "", IF(AND(NOT('Personnel Details'!$N$33=""), $B226&gt;='Personnel Details'!$N$33), 'Personnel Details'!$O$33, IF(AND(NOT('Personnel Details'!$I$33=""), $B226&gt;='Personnel Details'!$I$33), 'Personnel Details'!$J$33, 'Personnel Details'!$E$33)))</f>
        <v/>
      </c>
      <c r="LW226" s="59" t="str">
        <f>IF(LV$9="", "", IF(AND(NOT('Personnel Details'!$N$33=""), $B226&gt;='Personnel Details'!$N$33), IF('Personnel Details'!$P$33="","", 'Personnel Details'!$P$33), IF(AND(NOT('Personnel Details'!$I$33=""), $B226&gt;='Personnel Details'!$I$33), IF('Personnel Details'!$K$33="", "", 'Personnel Details'!$K$33), IF('Personnel Details'!$F$33="", "", 'Personnel Details'!$F$33))))</f>
        <v/>
      </c>
      <c r="LX226" s="79" t="str">
        <f>IF(LV$9="", "", IF(AND(NOT('Personnel Details'!$N$33=""), $B226&gt;='Personnel Details'!$N$33), 'Personnel Details'!$Q$33, IF(AND(NOT('Personnel Details'!$I$33=""), $B226&gt;='Personnel Details'!$I$33), 'Personnel Details'!$L$33, 'Personnel Details'!$G$33)))</f>
        <v/>
      </c>
      <c r="LY226" s="59">
        <f t="shared" si="577"/>
        <v>0</v>
      </c>
      <c r="LZ226" s="53"/>
      <c r="MB226" s="78" t="str">
        <f>IF(MB$9="", "", IF(AND(NOT('Personnel Details'!$N$34=""), $B226&gt;='Personnel Details'!$N$34), 'Personnel Details'!$O$34, IF(AND(NOT('Personnel Details'!$I$34=""), $B226&gt;='Personnel Details'!$I$34), 'Personnel Details'!$J$34, 'Personnel Details'!$E$34)))</f>
        <v/>
      </c>
      <c r="MC226" s="59" t="str">
        <f>IF(MB$9="", "", IF(AND(NOT('Personnel Details'!$N$34=""), $B226&gt;='Personnel Details'!$N$34), IF('Personnel Details'!$P$34="","", 'Personnel Details'!$P$34), IF(AND(NOT('Personnel Details'!$I$34=""), $B226&gt;='Personnel Details'!$I$34), IF('Personnel Details'!$K$34="", "", 'Personnel Details'!$K$34), IF('Personnel Details'!$F$34="", "", 'Personnel Details'!$F$34))))</f>
        <v/>
      </c>
      <c r="MD226" s="79" t="str">
        <f>IF(MB$9="", "", IF(AND(NOT('Personnel Details'!$N$34=""), $B226&gt;='Personnel Details'!$N$34), 'Personnel Details'!$Q$34, IF(AND(NOT('Personnel Details'!$I$34=""), $B226&gt;='Personnel Details'!$I$34), 'Personnel Details'!$L$34, 'Personnel Details'!$G$34)))</f>
        <v/>
      </c>
      <c r="ME226" s="59">
        <f t="shared" si="578"/>
        <v>0</v>
      </c>
      <c r="MF226" s="53"/>
      <c r="MH226" s="78" t="str">
        <f>IF(MH$9="", "", IF(AND(NOT('Personnel Details'!$N$35=""), $B226&gt;='Personnel Details'!$N$35), 'Personnel Details'!$O$35, IF(AND(NOT('Personnel Details'!$I$35=""), $B226&gt;='Personnel Details'!$I$35), 'Personnel Details'!$J$35, 'Personnel Details'!$E$35)))</f>
        <v/>
      </c>
      <c r="MI226" s="59" t="str">
        <f>IF(MH$9="", "", IF(AND(NOT('Personnel Details'!$N$35=""), $B226&gt;='Personnel Details'!$N$35), IF('Personnel Details'!$P$35="","", 'Personnel Details'!$P$35), IF(AND(NOT('Personnel Details'!$I$35=""), $B226&gt;='Personnel Details'!$I$35), IF('Personnel Details'!$K$35="", "", 'Personnel Details'!$K$35), IF('Personnel Details'!$F$35="", "", 'Personnel Details'!$F$35))))</f>
        <v/>
      </c>
      <c r="MJ226" s="79" t="str">
        <f>IF(MH$9="", "", IF(AND(NOT('Personnel Details'!$N$35=""), $B226&gt;='Personnel Details'!$N$35), 'Personnel Details'!$Q$35, IF(AND(NOT('Personnel Details'!$I$35=""), $B226&gt;='Personnel Details'!$I$35), 'Personnel Details'!$L$35, 'Personnel Details'!$G$35)))</f>
        <v/>
      </c>
      <c r="MK226" s="59">
        <f t="shared" si="579"/>
        <v>0</v>
      </c>
      <c r="ML226" s="53"/>
      <c r="MN226" s="78" t="str">
        <f>IF(MN$9="", "", IF(AND(NOT('Personnel Details'!$N$36=""), $B226&gt;='Personnel Details'!$N$36), 'Personnel Details'!$O$36, IF(AND(NOT('Personnel Details'!$I$36=""), $B226&gt;='Personnel Details'!$I$36), 'Personnel Details'!$J$36, 'Personnel Details'!$E$36)))</f>
        <v/>
      </c>
      <c r="MO226" s="59" t="str">
        <f>IF(MN$9="", "", IF(AND(NOT('Personnel Details'!$N$36=""), $B226&gt;='Personnel Details'!$N$36), IF('Personnel Details'!$P$36="","", 'Personnel Details'!$P$36), IF(AND(NOT('Personnel Details'!$I$36=""), $B226&gt;='Personnel Details'!$I$36), IF('Personnel Details'!$K$36="", "", 'Personnel Details'!$K$36), IF('Personnel Details'!$F$36="", "", 'Personnel Details'!$F$36))))</f>
        <v/>
      </c>
      <c r="MP226" s="79" t="str">
        <f>IF(MN$9="", "", IF(AND(NOT('Personnel Details'!$N$36=""), $B226&gt;='Personnel Details'!$N$36), 'Personnel Details'!$Q$36, IF(AND(NOT('Personnel Details'!$I$36=""), $B226&gt;='Personnel Details'!$I$36), 'Personnel Details'!$L$36, 'Personnel Details'!$G$36)))</f>
        <v/>
      </c>
      <c r="MQ226" s="59">
        <f t="shared" si="580"/>
        <v>0</v>
      </c>
      <c r="MR226" s="53"/>
      <c r="MT226" s="78" t="str">
        <f>IF(MT$9="", "", IF(AND(NOT('Personnel Details'!$N$37=""), $B226&gt;='Personnel Details'!$N$37), 'Personnel Details'!$O$37, IF(AND(NOT('Personnel Details'!$I$37=""), $B226&gt;='Personnel Details'!$I$37), 'Personnel Details'!$J$37, 'Personnel Details'!$E$37)))</f>
        <v/>
      </c>
      <c r="MU226" s="59" t="str">
        <f>IF(MT$9="", "", IF(AND(NOT('Personnel Details'!$N$37=""), $B226&gt;='Personnel Details'!$N$37), IF('Personnel Details'!$P$37="","", 'Personnel Details'!$P$37), IF(AND(NOT('Personnel Details'!$I$37=""), $B226&gt;='Personnel Details'!$I$37), IF('Personnel Details'!$K$37="", "", 'Personnel Details'!$K$37), IF('Personnel Details'!$F$37="", "", 'Personnel Details'!$F$37))))</f>
        <v/>
      </c>
      <c r="MV226" s="79" t="str">
        <f>IF(MT$9="", "", IF(AND(NOT('Personnel Details'!$N$37=""), $B226&gt;='Personnel Details'!$N$37), 'Personnel Details'!$Q$37, IF(AND(NOT('Personnel Details'!$I$37=""), $B226&gt;='Personnel Details'!$I$37), 'Personnel Details'!$L$37, 'Personnel Details'!$G$37)))</f>
        <v/>
      </c>
      <c r="MW226" s="59">
        <f t="shared" si="581"/>
        <v>0</v>
      </c>
      <c r="MX226" s="53"/>
      <c r="MZ226" s="78" t="str">
        <f>IF(MZ$9="", "", IF(AND(NOT('Personnel Details'!$N$38=""), $B226&gt;='Personnel Details'!$N$38), 'Personnel Details'!$O$38, IF(AND(NOT('Personnel Details'!$I$38=""), $B226&gt;='Personnel Details'!$I$38), 'Personnel Details'!$J$38, 'Personnel Details'!$E$38)))</f>
        <v/>
      </c>
      <c r="NA226" s="59" t="str">
        <f>IF(MZ$9="", "", IF(AND(NOT('Personnel Details'!$N$38=""), $B226&gt;='Personnel Details'!$N$38), IF('Personnel Details'!$P$38="","", 'Personnel Details'!$P$38), IF(AND(NOT('Personnel Details'!$I$38=""), $B226&gt;='Personnel Details'!$I$38), IF('Personnel Details'!$K$38="", "", 'Personnel Details'!$K$38), IF('Personnel Details'!$F$38="", "", 'Personnel Details'!$F$38))))</f>
        <v/>
      </c>
      <c r="NB226" s="79" t="str">
        <f>IF(MZ$9="", "", IF(AND(NOT('Personnel Details'!$N$38=""), $B226&gt;='Personnel Details'!$N$38), 'Personnel Details'!$Q$38, IF(AND(NOT('Personnel Details'!$I$38=""), $B226&gt;='Personnel Details'!$I$38), 'Personnel Details'!$L$38, 'Personnel Details'!$G$38)))</f>
        <v/>
      </c>
      <c r="NC226" s="59">
        <f t="shared" si="582"/>
        <v>0</v>
      </c>
      <c r="ND226" s="53"/>
      <c r="NF226" s="78" t="str">
        <f>IF(NF$9="", "", IF(AND(NOT('Personnel Details'!$N$39=""), $B226&gt;='Personnel Details'!$N$39), 'Personnel Details'!$O$39, IF(AND(NOT('Personnel Details'!$I$39=""), $B226&gt;='Personnel Details'!$I$39), 'Personnel Details'!$J$39, 'Personnel Details'!$E$39)))</f>
        <v/>
      </c>
      <c r="NG226" s="59" t="str">
        <f>IF(NF$9="", "", IF(AND(NOT('Personnel Details'!$N$39=""), $B226&gt;='Personnel Details'!$N$39), IF('Personnel Details'!$P$39="","", 'Personnel Details'!$P$39), IF(AND(NOT('Personnel Details'!$I$39=""), $B226&gt;='Personnel Details'!$I$39), IF('Personnel Details'!$K$39="", "", 'Personnel Details'!$K$39), IF('Personnel Details'!$F$39="", "", 'Personnel Details'!$F$39))))</f>
        <v/>
      </c>
      <c r="NH226" s="79" t="str">
        <f>IF(NF$9="", "", IF(AND(NOT('Personnel Details'!$N$39=""), $B226&gt;='Personnel Details'!$N$39), 'Personnel Details'!$Q$39, IF(AND(NOT('Personnel Details'!$I$39=""), $B226&gt;='Personnel Details'!$I$39), 'Personnel Details'!$L$39, 'Personnel Details'!$G$39)))</f>
        <v/>
      </c>
      <c r="NI226" s="59">
        <f t="shared" si="583"/>
        <v>0</v>
      </c>
      <c r="NJ226" s="53"/>
      <c r="NL226" s="78" t="str">
        <f>IF(NL$9="", "", IF(AND(NOT('Personnel Details'!$N$40=""), $B226&gt;='Personnel Details'!$N$40), 'Personnel Details'!$O$40, IF(AND(NOT('Personnel Details'!$I$40=""), $B226&gt;='Personnel Details'!$I$40), 'Personnel Details'!$J$40, 'Personnel Details'!$E$40)))</f>
        <v/>
      </c>
      <c r="NM226" s="59" t="str">
        <f>IF(NL$9="", "", IF(AND(NOT('Personnel Details'!$N$40=""), $B226&gt;='Personnel Details'!$N$40), IF('Personnel Details'!$P$40="","", 'Personnel Details'!$P$40), IF(AND(NOT('Personnel Details'!$I$40=""), $B226&gt;='Personnel Details'!$I$40), IF('Personnel Details'!$K$40="", "", 'Personnel Details'!$K$40), IF('Personnel Details'!$F$40="", "", 'Personnel Details'!$F$40))))</f>
        <v/>
      </c>
      <c r="NN226" s="79" t="str">
        <f>IF(NL$9="", "", IF(AND(NOT('Personnel Details'!$N$40=""), $B226&gt;='Personnel Details'!$N$40), 'Personnel Details'!$Q$40, IF(AND(NOT('Personnel Details'!$I$40=""), $B226&gt;='Personnel Details'!$I$40), 'Personnel Details'!$L$40, 'Personnel Details'!$G$40)))</f>
        <v/>
      </c>
      <c r="NO226" s="59">
        <f t="shared" si="584"/>
        <v>0</v>
      </c>
      <c r="NP226" s="53"/>
    </row>
    <row r="227" spans="1:380" x14ac:dyDescent="0.25">
      <c r="A227" s="32"/>
      <c r="B227" s="113">
        <f>IFERROR(IF(B226+1&gt;'Personnel Details'!$U$5, "", B226+1), "")</f>
        <v>44047</v>
      </c>
      <c r="C227" s="32"/>
      <c r="D227" s="120"/>
      <c r="E227" s="13" t="str">
        <f t="shared" si="463"/>
        <v/>
      </c>
      <c r="F227" s="13" t="str">
        <f t="shared" si="494"/>
        <v/>
      </c>
      <c r="G227" s="56" t="str">
        <f t="shared" si="585"/>
        <v/>
      </c>
      <c r="H227" s="16" t="str">
        <f t="shared" si="495"/>
        <v/>
      </c>
      <c r="I227" s="32"/>
      <c r="J227" s="120"/>
      <c r="K227" s="62" t="str">
        <f t="shared" si="464"/>
        <v/>
      </c>
      <c r="L227" s="62" t="str">
        <f t="shared" si="496"/>
        <v/>
      </c>
      <c r="M227" s="65" t="str">
        <f t="shared" si="586"/>
        <v/>
      </c>
      <c r="N227" s="68" t="str">
        <f t="shared" si="497"/>
        <v/>
      </c>
      <c r="O227" s="32"/>
      <c r="P227" s="120"/>
      <c r="Q227" s="62" t="str">
        <f t="shared" si="465"/>
        <v/>
      </c>
      <c r="R227" s="62" t="str">
        <f t="shared" si="498"/>
        <v/>
      </c>
      <c r="S227" s="65" t="str">
        <f t="shared" si="587"/>
        <v/>
      </c>
      <c r="T227" s="68" t="str">
        <f t="shared" si="499"/>
        <v/>
      </c>
      <c r="U227" s="32"/>
      <c r="V227" s="120"/>
      <c r="W227" s="62" t="str">
        <f t="shared" si="466"/>
        <v/>
      </c>
      <c r="X227" s="62" t="str">
        <f t="shared" si="500"/>
        <v/>
      </c>
      <c r="Y227" s="65" t="str">
        <f t="shared" si="588"/>
        <v/>
      </c>
      <c r="Z227" s="68" t="str">
        <f t="shared" si="501"/>
        <v/>
      </c>
      <c r="AA227" s="32"/>
      <c r="AB227" s="120"/>
      <c r="AC227" s="62" t="str">
        <f t="shared" si="467"/>
        <v/>
      </c>
      <c r="AD227" s="62" t="str">
        <f t="shared" si="502"/>
        <v/>
      </c>
      <c r="AE227" s="65" t="str">
        <f t="shared" si="589"/>
        <v/>
      </c>
      <c r="AF227" s="68" t="str">
        <f t="shared" si="503"/>
        <v/>
      </c>
      <c r="AG227" s="32"/>
      <c r="AH227" s="120"/>
      <c r="AI227" s="62" t="str">
        <f t="shared" si="468"/>
        <v/>
      </c>
      <c r="AJ227" s="62" t="str">
        <f t="shared" si="504"/>
        <v/>
      </c>
      <c r="AK227" s="65" t="str">
        <f t="shared" si="590"/>
        <v/>
      </c>
      <c r="AL227" s="68" t="str">
        <f t="shared" si="505"/>
        <v/>
      </c>
      <c r="AM227" s="32"/>
      <c r="AN227" s="120"/>
      <c r="AO227" s="62" t="str">
        <f t="shared" si="469"/>
        <v/>
      </c>
      <c r="AP227" s="62" t="str">
        <f t="shared" si="506"/>
        <v/>
      </c>
      <c r="AQ227" s="65" t="str">
        <f t="shared" si="591"/>
        <v/>
      </c>
      <c r="AR227" s="68" t="str">
        <f t="shared" si="507"/>
        <v/>
      </c>
      <c r="AS227" s="32"/>
      <c r="AT227" s="120"/>
      <c r="AU227" s="62" t="str">
        <f t="shared" si="470"/>
        <v/>
      </c>
      <c r="AV227" s="62" t="str">
        <f t="shared" si="508"/>
        <v/>
      </c>
      <c r="AW227" s="65" t="str">
        <f t="shared" si="592"/>
        <v/>
      </c>
      <c r="AX227" s="68" t="str">
        <f t="shared" si="509"/>
        <v/>
      </c>
      <c r="AY227" s="32"/>
      <c r="AZ227" s="120"/>
      <c r="BA227" s="62" t="str">
        <f t="shared" si="471"/>
        <v/>
      </c>
      <c r="BB227" s="62" t="str">
        <f t="shared" si="510"/>
        <v/>
      </c>
      <c r="BC227" s="65" t="str">
        <f t="shared" si="593"/>
        <v/>
      </c>
      <c r="BD227" s="68" t="str">
        <f t="shared" si="511"/>
        <v/>
      </c>
      <c r="BE227" s="32"/>
      <c r="BF227" s="120"/>
      <c r="BG227" s="62" t="str">
        <f t="shared" si="472"/>
        <v/>
      </c>
      <c r="BH227" s="62" t="str">
        <f t="shared" si="512"/>
        <v/>
      </c>
      <c r="BI227" s="65" t="str">
        <f t="shared" si="594"/>
        <v/>
      </c>
      <c r="BJ227" s="68" t="str">
        <f t="shared" si="513"/>
        <v/>
      </c>
      <c r="BK227" s="32"/>
      <c r="BL227" s="120"/>
      <c r="BM227" s="62" t="str">
        <f t="shared" si="473"/>
        <v/>
      </c>
      <c r="BN227" s="62" t="str">
        <f t="shared" si="514"/>
        <v/>
      </c>
      <c r="BO227" s="65" t="str">
        <f t="shared" si="595"/>
        <v/>
      </c>
      <c r="BP227" s="68" t="str">
        <f t="shared" si="515"/>
        <v/>
      </c>
      <c r="BQ227" s="32"/>
      <c r="BR227" s="120"/>
      <c r="BS227" s="62" t="str">
        <f t="shared" si="474"/>
        <v/>
      </c>
      <c r="BT227" s="62" t="str">
        <f t="shared" si="516"/>
        <v/>
      </c>
      <c r="BU227" s="65" t="str">
        <f t="shared" si="596"/>
        <v/>
      </c>
      <c r="BV227" s="68" t="str">
        <f t="shared" si="517"/>
        <v/>
      </c>
      <c r="BW227" s="32"/>
      <c r="BX227" s="120"/>
      <c r="BY227" s="62" t="str">
        <f t="shared" si="475"/>
        <v/>
      </c>
      <c r="BZ227" s="62" t="str">
        <f t="shared" si="518"/>
        <v/>
      </c>
      <c r="CA227" s="65" t="str">
        <f t="shared" si="597"/>
        <v/>
      </c>
      <c r="CB227" s="68" t="str">
        <f t="shared" si="519"/>
        <v/>
      </c>
      <c r="CC227" s="32"/>
      <c r="CD227" s="120"/>
      <c r="CE227" s="62" t="str">
        <f t="shared" si="476"/>
        <v/>
      </c>
      <c r="CF227" s="62" t="str">
        <f t="shared" si="520"/>
        <v/>
      </c>
      <c r="CG227" s="65" t="str">
        <f t="shared" si="598"/>
        <v/>
      </c>
      <c r="CH227" s="68" t="str">
        <f t="shared" si="521"/>
        <v/>
      </c>
      <c r="CI227" s="32"/>
      <c r="CJ227" s="120"/>
      <c r="CK227" s="62" t="str">
        <f t="shared" si="477"/>
        <v/>
      </c>
      <c r="CL227" s="62" t="str">
        <f t="shared" si="522"/>
        <v/>
      </c>
      <c r="CM227" s="65" t="str">
        <f t="shared" si="599"/>
        <v/>
      </c>
      <c r="CN227" s="68" t="str">
        <f t="shared" si="523"/>
        <v/>
      </c>
      <c r="CO227" s="32"/>
      <c r="CP227" s="120"/>
      <c r="CQ227" s="62" t="str">
        <f t="shared" si="478"/>
        <v/>
      </c>
      <c r="CR227" s="62" t="str">
        <f t="shared" si="524"/>
        <v/>
      </c>
      <c r="CS227" s="65" t="str">
        <f t="shared" si="600"/>
        <v/>
      </c>
      <c r="CT227" s="68" t="str">
        <f t="shared" si="525"/>
        <v/>
      </c>
      <c r="CU227" s="32"/>
      <c r="CV227" s="120"/>
      <c r="CW227" s="62" t="str">
        <f t="shared" si="479"/>
        <v/>
      </c>
      <c r="CX227" s="62" t="str">
        <f t="shared" si="526"/>
        <v/>
      </c>
      <c r="CY227" s="65" t="str">
        <f t="shared" si="601"/>
        <v/>
      </c>
      <c r="CZ227" s="68" t="str">
        <f t="shared" si="527"/>
        <v/>
      </c>
      <c r="DA227" s="32"/>
      <c r="DB227" s="120"/>
      <c r="DC227" s="62" t="str">
        <f t="shared" si="480"/>
        <v/>
      </c>
      <c r="DD227" s="62" t="str">
        <f t="shared" si="528"/>
        <v/>
      </c>
      <c r="DE227" s="65" t="str">
        <f t="shared" si="602"/>
        <v/>
      </c>
      <c r="DF227" s="68" t="str">
        <f t="shared" si="529"/>
        <v/>
      </c>
      <c r="DG227" s="32"/>
      <c r="DH227" s="120"/>
      <c r="DI227" s="62" t="str">
        <f t="shared" si="481"/>
        <v/>
      </c>
      <c r="DJ227" s="62" t="str">
        <f t="shared" si="530"/>
        <v/>
      </c>
      <c r="DK227" s="65" t="str">
        <f t="shared" si="603"/>
        <v/>
      </c>
      <c r="DL227" s="68" t="str">
        <f t="shared" si="531"/>
        <v/>
      </c>
      <c r="DM227" s="32"/>
      <c r="DN227" s="120"/>
      <c r="DO227" s="62" t="str">
        <f t="shared" si="482"/>
        <v/>
      </c>
      <c r="DP227" s="62" t="str">
        <f t="shared" si="532"/>
        <v/>
      </c>
      <c r="DQ227" s="65" t="str">
        <f t="shared" si="604"/>
        <v/>
      </c>
      <c r="DR227" s="68" t="str">
        <f t="shared" si="533"/>
        <v/>
      </c>
      <c r="DS227" s="32"/>
      <c r="DT227" s="120"/>
      <c r="DU227" s="62" t="str">
        <f t="shared" si="483"/>
        <v/>
      </c>
      <c r="DV227" s="62" t="str">
        <f t="shared" si="534"/>
        <v/>
      </c>
      <c r="DW227" s="65" t="str">
        <f t="shared" si="605"/>
        <v/>
      </c>
      <c r="DX227" s="68" t="str">
        <f t="shared" si="535"/>
        <v/>
      </c>
      <c r="DY227" s="32"/>
      <c r="DZ227" s="120"/>
      <c r="EA227" s="62" t="str">
        <f t="shared" si="484"/>
        <v/>
      </c>
      <c r="EB227" s="62" t="str">
        <f t="shared" si="536"/>
        <v/>
      </c>
      <c r="EC227" s="65" t="str">
        <f t="shared" si="606"/>
        <v/>
      </c>
      <c r="ED227" s="68" t="str">
        <f t="shared" si="537"/>
        <v/>
      </c>
      <c r="EE227" s="32"/>
      <c r="EF227" s="120"/>
      <c r="EG227" s="62" t="str">
        <f t="shared" si="485"/>
        <v/>
      </c>
      <c r="EH227" s="62" t="str">
        <f t="shared" si="538"/>
        <v/>
      </c>
      <c r="EI227" s="65" t="str">
        <f t="shared" si="607"/>
        <v/>
      </c>
      <c r="EJ227" s="68" t="str">
        <f t="shared" si="539"/>
        <v/>
      </c>
      <c r="EK227" s="32"/>
      <c r="EL227" s="120"/>
      <c r="EM227" s="62" t="str">
        <f t="shared" si="486"/>
        <v/>
      </c>
      <c r="EN227" s="62" t="str">
        <f t="shared" si="540"/>
        <v/>
      </c>
      <c r="EO227" s="65" t="str">
        <f t="shared" si="608"/>
        <v/>
      </c>
      <c r="EP227" s="68" t="str">
        <f t="shared" si="541"/>
        <v/>
      </c>
      <c r="EQ227" s="32"/>
      <c r="ER227" s="120"/>
      <c r="ES227" s="62" t="str">
        <f t="shared" si="487"/>
        <v/>
      </c>
      <c r="ET227" s="62" t="str">
        <f t="shared" si="542"/>
        <v/>
      </c>
      <c r="EU227" s="65" t="str">
        <f t="shared" si="609"/>
        <v/>
      </c>
      <c r="EV227" s="68" t="str">
        <f t="shared" si="543"/>
        <v/>
      </c>
      <c r="EW227" s="32"/>
      <c r="EX227" s="120"/>
      <c r="EY227" s="62" t="str">
        <f t="shared" si="488"/>
        <v/>
      </c>
      <c r="EZ227" s="62" t="str">
        <f t="shared" si="544"/>
        <v/>
      </c>
      <c r="FA227" s="65" t="str">
        <f t="shared" si="610"/>
        <v/>
      </c>
      <c r="FB227" s="68" t="str">
        <f t="shared" si="545"/>
        <v/>
      </c>
      <c r="FC227" s="32"/>
      <c r="FD227" s="120"/>
      <c r="FE227" s="62" t="str">
        <f t="shared" si="489"/>
        <v/>
      </c>
      <c r="FF227" s="62" t="str">
        <f t="shared" si="546"/>
        <v/>
      </c>
      <c r="FG227" s="65" t="str">
        <f t="shared" si="611"/>
        <v/>
      </c>
      <c r="FH227" s="68" t="str">
        <f t="shared" si="547"/>
        <v/>
      </c>
      <c r="FI227" s="32"/>
      <c r="FJ227" s="120"/>
      <c r="FK227" s="62" t="str">
        <f t="shared" si="490"/>
        <v/>
      </c>
      <c r="FL227" s="62" t="str">
        <f t="shared" si="548"/>
        <v/>
      </c>
      <c r="FM227" s="65" t="str">
        <f t="shared" si="612"/>
        <v/>
      </c>
      <c r="FN227" s="68" t="str">
        <f t="shared" si="549"/>
        <v/>
      </c>
      <c r="FO227" s="32"/>
      <c r="FP227" s="120"/>
      <c r="FQ227" s="62" t="str">
        <f t="shared" si="491"/>
        <v/>
      </c>
      <c r="FR227" s="62" t="str">
        <f t="shared" si="550"/>
        <v/>
      </c>
      <c r="FS227" s="65" t="str">
        <f t="shared" si="613"/>
        <v/>
      </c>
      <c r="FT227" s="68" t="str">
        <f t="shared" si="551"/>
        <v/>
      </c>
      <c r="FU227" s="32"/>
      <c r="FV227" s="120"/>
      <c r="FW227" s="62" t="str">
        <f t="shared" si="492"/>
        <v/>
      </c>
      <c r="FX227" s="62" t="str">
        <f t="shared" si="552"/>
        <v/>
      </c>
      <c r="FY227" s="65" t="str">
        <f t="shared" si="614"/>
        <v/>
      </c>
      <c r="FZ227" s="68" t="str">
        <f t="shared" si="553"/>
        <v/>
      </c>
      <c r="GA227" s="32"/>
      <c r="GC227" s="7" t="str">
        <f t="shared" si="554"/>
        <v>Aug 2020</v>
      </c>
      <c r="GD227" s="7" t="str">
        <f t="shared" ca="1" si="493"/>
        <v/>
      </c>
      <c r="GT227" s="71">
        <f>IF(GT$9="", "", IF(AND(NOT('Personnel Details'!$N$11=""), $B227&gt;='Personnel Details'!$N$11), 'Personnel Details'!$O$11, IF(AND(NOT('Personnel Details'!$I$11=""), $B227&gt;='Personnel Details'!$I$11), 'Personnel Details'!$J$11, 'Personnel Details'!$E$11)))</f>
        <v>0.8</v>
      </c>
      <c r="GU227" s="59" t="str">
        <f>IF(GT$9="", "", IF(AND(NOT('Personnel Details'!$N$11=""), $B227&gt;='Personnel Details'!$N$11), IF('Personnel Details'!$P$11="","", 'Personnel Details'!$P$11), IF(AND(NOT('Personnel Details'!$I$11=""), $B227&gt;='Personnel Details'!$I$11), IF('Personnel Details'!$K$11="", "", 'Personnel Details'!$K$11), IF('Personnel Details'!$F$11="", "", 'Personnel Details'!$F$11))))</f>
        <v/>
      </c>
      <c r="GV227" s="74">
        <f>IF(GT$9="", "", IF(AND(NOT('Personnel Details'!$N$11=""), $B227&gt;='Personnel Details'!$N$11), 'Personnel Details'!$Q$11, IF(AND(NOT('Personnel Details'!$I$11=""), $B227&gt;='Personnel Details'!$I$11), 'Personnel Details'!$L$11, 'Personnel Details'!$G$11)))</f>
        <v>0</v>
      </c>
      <c r="GW227" s="59">
        <f t="shared" si="555"/>
        <v>0</v>
      </c>
      <c r="GX227" s="53"/>
      <c r="GZ227" s="78">
        <f>IF(GZ$9="", "", IF(AND(NOT('Personnel Details'!$N$12=""), $B227&gt;='Personnel Details'!$N$12), 'Personnel Details'!$O$12, IF(AND(NOT('Personnel Details'!$I$12=""), $B227&gt;='Personnel Details'!$I$12), 'Personnel Details'!$J$12, 'Personnel Details'!$E$12)))</f>
        <v>0.8</v>
      </c>
      <c r="HA227" s="59" t="str">
        <f>IF(GZ$9="", "", IF(AND(NOT('Personnel Details'!$N$12=""), $B227&gt;='Personnel Details'!$N$12), IF('Personnel Details'!$P$12="","", 'Personnel Details'!$P$12), IF(AND(NOT('Personnel Details'!$I$12=""), $B227&gt;='Personnel Details'!$I$12), IF('Personnel Details'!$K$12="", "", 'Personnel Details'!$K$12), IF('Personnel Details'!$F$12="", "", 'Personnel Details'!$F$12))))</f>
        <v/>
      </c>
      <c r="HB227" s="79">
        <f>IF(GZ$9="", "", IF(AND(NOT('Personnel Details'!$N$12=""), $B227&gt;='Personnel Details'!$N$12), 'Personnel Details'!$Q$12, IF(AND(NOT('Personnel Details'!$I$12=""), $B227&gt;='Personnel Details'!$I$12), 'Personnel Details'!$L$12, 'Personnel Details'!$G$12)))</f>
        <v>0</v>
      </c>
      <c r="HC227" s="59">
        <f t="shared" si="556"/>
        <v>0</v>
      </c>
      <c r="HD227" s="53"/>
      <c r="HF227" s="78">
        <f>IF(HF$9="", "", IF(AND(NOT('Personnel Details'!$N$13=""), $B227&gt;='Personnel Details'!$N$13), 'Personnel Details'!$O$13, IF(AND(NOT('Personnel Details'!$I$13=""), $B227&gt;='Personnel Details'!$I$13), 'Personnel Details'!$J$13, 'Personnel Details'!$E$13)))</f>
        <v>0.8</v>
      </c>
      <c r="HG227" s="59" t="str">
        <f>IF(HF$9="", "", IF(AND(NOT('Personnel Details'!$N$13=""), $B227&gt;='Personnel Details'!$N$13), IF('Personnel Details'!$P$13="","", 'Personnel Details'!$P$13), IF(AND(NOT('Personnel Details'!$I$13=""), $B227&gt;='Personnel Details'!$I$13), IF('Personnel Details'!$K$13="", "", 'Personnel Details'!$K$13), IF('Personnel Details'!$F$13="", "", 'Personnel Details'!$F$13))))</f>
        <v/>
      </c>
      <c r="HH227" s="79">
        <f>IF(HF$9="", "", IF(AND(NOT('Personnel Details'!$N$13=""), $B227&gt;='Personnel Details'!$N$13), 'Personnel Details'!$Q$13, IF(AND(NOT('Personnel Details'!$I$13=""), $B227&gt;='Personnel Details'!$I$13), 'Personnel Details'!$L$13, 'Personnel Details'!$G$13)))</f>
        <v>0</v>
      </c>
      <c r="HI227" s="59">
        <f t="shared" si="557"/>
        <v>0</v>
      </c>
      <c r="HJ227" s="53"/>
      <c r="HL227" s="78">
        <f>IF(HL$9="", "", IF(AND(NOT('Personnel Details'!$N$14=""), $B227&gt;='Personnel Details'!$N$14), 'Personnel Details'!$O$14, IF(AND(NOT('Personnel Details'!$I$14=""), $B227&gt;='Personnel Details'!$I$14), 'Personnel Details'!$J$14, 'Personnel Details'!$E$14)))</f>
        <v>0.8</v>
      </c>
      <c r="HM227" s="59">
        <f>IF(HL$9="", "", IF(AND(NOT('Personnel Details'!$N$14=""), $B227&gt;='Personnel Details'!$N$14), IF('Personnel Details'!$P$14="","", 'Personnel Details'!$P$14), IF(AND(NOT('Personnel Details'!$I$14=""), $B227&gt;='Personnel Details'!$I$14), IF('Personnel Details'!$K$14="", "", 'Personnel Details'!$K$14), IF('Personnel Details'!$F$14="", "", 'Personnel Details'!$F$14))))</f>
        <v>2000</v>
      </c>
      <c r="HN227" s="79">
        <f>IF(HL$9="", "", IF(AND(NOT('Personnel Details'!$N$14=""), $B227&gt;='Personnel Details'!$N$14), 'Personnel Details'!$Q$14, IF(AND(NOT('Personnel Details'!$I$14=""), $B227&gt;='Personnel Details'!$I$14), 'Personnel Details'!$L$14, 'Personnel Details'!$G$14)))</f>
        <v>0.85</v>
      </c>
      <c r="HO227" s="59">
        <f t="shared" si="558"/>
        <v>0</v>
      </c>
      <c r="HP227" s="53"/>
      <c r="HR227" s="78" t="str">
        <f>IF(HR$9="", "", IF(AND(NOT('Personnel Details'!$N$15=""), $B227&gt;='Personnel Details'!$N$15), 'Personnel Details'!$O$15, IF(AND(NOT('Personnel Details'!$I$15=""), $B227&gt;='Personnel Details'!$I$15), 'Personnel Details'!$J$15, 'Personnel Details'!$E$15)))</f>
        <v/>
      </c>
      <c r="HS227" s="59" t="str">
        <f>IF(HR$9="", "", IF(AND(NOT('Personnel Details'!$N$15=""), $B227&gt;='Personnel Details'!$N$15), IF('Personnel Details'!$P$15="","", 'Personnel Details'!$P$15), IF(AND(NOT('Personnel Details'!$I$15=""), $B227&gt;='Personnel Details'!$I$15), IF('Personnel Details'!$K$15="", "", 'Personnel Details'!$K$15), IF('Personnel Details'!$F$15="", "", 'Personnel Details'!$F$15))))</f>
        <v/>
      </c>
      <c r="HT227" s="79" t="str">
        <f>IF(HR$9="", "", IF(AND(NOT('Personnel Details'!$N$15=""), $B227&gt;='Personnel Details'!$N$15), 'Personnel Details'!$Q$15, IF(AND(NOT('Personnel Details'!$I$15=""), $B227&gt;='Personnel Details'!$I$15), 'Personnel Details'!$L$15, 'Personnel Details'!$G$15)))</f>
        <v/>
      </c>
      <c r="HU227" s="59">
        <f t="shared" si="559"/>
        <v>0</v>
      </c>
      <c r="HV227" s="53"/>
      <c r="HX227" s="78" t="str">
        <f>IF(HX$9="", "", IF(AND(NOT('Personnel Details'!$N$16=""), $B227&gt;='Personnel Details'!$N$16), 'Personnel Details'!$O$16, IF(AND(NOT('Personnel Details'!$I$16=""), $B227&gt;='Personnel Details'!$I$16), 'Personnel Details'!$J$16, 'Personnel Details'!$E$16)))</f>
        <v/>
      </c>
      <c r="HY227" s="59" t="str">
        <f>IF(HX$9="", "", IF(AND(NOT('Personnel Details'!$N$16=""), $B227&gt;='Personnel Details'!$N$16), IF('Personnel Details'!$P$16="","", 'Personnel Details'!$P$16), IF(AND(NOT('Personnel Details'!$I$16=""), $B227&gt;='Personnel Details'!$I$16), IF('Personnel Details'!$K$16="", "", 'Personnel Details'!$K$16), IF('Personnel Details'!$F$16="", "", 'Personnel Details'!$F$16))))</f>
        <v/>
      </c>
      <c r="HZ227" s="79" t="str">
        <f>IF(HX$9="", "", IF(AND(NOT('Personnel Details'!$N$16=""), $B227&gt;='Personnel Details'!$N$16), 'Personnel Details'!$Q$16, IF(AND(NOT('Personnel Details'!$I$16=""), $B227&gt;='Personnel Details'!$I$16), 'Personnel Details'!$L$16, 'Personnel Details'!$G$16)))</f>
        <v/>
      </c>
      <c r="IA227" s="59">
        <f t="shared" si="560"/>
        <v>0</v>
      </c>
      <c r="IB227" s="53"/>
      <c r="ID227" s="78" t="str">
        <f>IF(ID$9="", "", IF(AND(NOT('Personnel Details'!$N$17=""), $B227&gt;='Personnel Details'!$N$17), 'Personnel Details'!$O$17, IF(AND(NOT('Personnel Details'!$I$17=""), $B227&gt;='Personnel Details'!$I$17), 'Personnel Details'!$J$17, 'Personnel Details'!$E$17)))</f>
        <v/>
      </c>
      <c r="IE227" s="59" t="str">
        <f>IF(ID$9="", "", IF(AND(NOT('Personnel Details'!$N$17=""), $B227&gt;='Personnel Details'!$N$17), IF('Personnel Details'!$P$17="","", 'Personnel Details'!$P$17), IF(AND(NOT('Personnel Details'!$I$17=""), $B227&gt;='Personnel Details'!$I$17), IF('Personnel Details'!$K$17="", "", 'Personnel Details'!$K$17), IF('Personnel Details'!$F$17="", "", 'Personnel Details'!$F$17))))</f>
        <v/>
      </c>
      <c r="IF227" s="79" t="str">
        <f>IF(ID$9="", "", IF(AND(NOT('Personnel Details'!$N$17=""), $B227&gt;='Personnel Details'!$N$17), 'Personnel Details'!$Q$17, IF(AND(NOT('Personnel Details'!$I$17=""), $B227&gt;='Personnel Details'!$I$17), 'Personnel Details'!$L$17, 'Personnel Details'!$G$17)))</f>
        <v/>
      </c>
      <c r="IG227" s="59">
        <f t="shared" si="561"/>
        <v>0</v>
      </c>
      <c r="IH227" s="53"/>
      <c r="IJ227" s="78" t="str">
        <f>IF(IJ$9="", "", IF(AND(NOT('Personnel Details'!$N$18=""), $B227&gt;='Personnel Details'!$N$18), 'Personnel Details'!$O$18, IF(AND(NOT('Personnel Details'!$I$18=""), $B227&gt;='Personnel Details'!$I$18), 'Personnel Details'!$J$18, 'Personnel Details'!$E$18)))</f>
        <v/>
      </c>
      <c r="IK227" s="59" t="str">
        <f>IF(IJ$9="", "", IF(AND(NOT('Personnel Details'!$N$18=""), $B227&gt;='Personnel Details'!$N$18), IF('Personnel Details'!$P$18="","", 'Personnel Details'!$P$18), IF(AND(NOT('Personnel Details'!$I$18=""), $B227&gt;='Personnel Details'!$I$18), IF('Personnel Details'!$K$18="", "", 'Personnel Details'!$K$18), IF('Personnel Details'!$F$18="", "", 'Personnel Details'!$F$18))))</f>
        <v/>
      </c>
      <c r="IL227" s="79" t="str">
        <f>IF(IJ$9="", "", IF(AND(NOT('Personnel Details'!$N$18=""), $B227&gt;='Personnel Details'!$N$18), 'Personnel Details'!$Q$18, IF(AND(NOT('Personnel Details'!$I$18=""), $B227&gt;='Personnel Details'!$I$18), 'Personnel Details'!$L$18, 'Personnel Details'!$G$18)))</f>
        <v/>
      </c>
      <c r="IM227" s="59">
        <f t="shared" si="562"/>
        <v>0</v>
      </c>
      <c r="IN227" s="53"/>
      <c r="IP227" s="78" t="str">
        <f>IF(IP$9="", "", IF(AND(NOT('Personnel Details'!$N$19=""), $B227&gt;='Personnel Details'!$N$19), 'Personnel Details'!$O$19, IF(AND(NOT('Personnel Details'!$I$19=""), $B227&gt;='Personnel Details'!$I$19), 'Personnel Details'!$J$19, 'Personnel Details'!$E$19)))</f>
        <v/>
      </c>
      <c r="IQ227" s="59" t="str">
        <f>IF(IP$9="", "", IF(AND(NOT('Personnel Details'!$N$19=""), $B227&gt;='Personnel Details'!$N$19), IF('Personnel Details'!$P$19="","", 'Personnel Details'!$P$19), IF(AND(NOT('Personnel Details'!$I$19=""), $B227&gt;='Personnel Details'!$I$19), IF('Personnel Details'!$K$19="", "", 'Personnel Details'!$K$19), IF('Personnel Details'!$F$19="", "", 'Personnel Details'!$F$19))))</f>
        <v/>
      </c>
      <c r="IR227" s="79" t="str">
        <f>IF(IP$9="", "", IF(AND(NOT('Personnel Details'!$N$19=""), $B227&gt;='Personnel Details'!$N$19), 'Personnel Details'!$Q$19, IF(AND(NOT('Personnel Details'!$I$19=""), $B227&gt;='Personnel Details'!$I$19), 'Personnel Details'!$L$19, 'Personnel Details'!$G$19)))</f>
        <v/>
      </c>
      <c r="IS227" s="59">
        <f t="shared" si="563"/>
        <v>0</v>
      </c>
      <c r="IT227" s="53"/>
      <c r="IV227" s="78" t="str">
        <f>IF(IV$9="", "", IF(AND(NOT('Personnel Details'!$N$20=""), $B227&gt;='Personnel Details'!$N$20), 'Personnel Details'!$O$20, IF(AND(NOT('Personnel Details'!$I$20=""), $B227&gt;='Personnel Details'!$I$20), 'Personnel Details'!$J$20, 'Personnel Details'!$E$20)))</f>
        <v/>
      </c>
      <c r="IW227" s="59" t="str">
        <f>IF(IV$9="", "", IF(AND(NOT('Personnel Details'!$N$20=""), $B227&gt;='Personnel Details'!$N$20), IF('Personnel Details'!$P$20="","", 'Personnel Details'!$P$20), IF(AND(NOT('Personnel Details'!$I$20=""), $B227&gt;='Personnel Details'!$I$20), IF('Personnel Details'!$K$20="", "", 'Personnel Details'!$K$20), IF('Personnel Details'!$F$20="", "", 'Personnel Details'!$F$20))))</f>
        <v/>
      </c>
      <c r="IX227" s="79" t="str">
        <f>IF(IV$9="", "", IF(AND(NOT('Personnel Details'!$N$20=""), $B227&gt;='Personnel Details'!$N$20), 'Personnel Details'!$Q$20, IF(AND(NOT('Personnel Details'!$I$20=""), $B227&gt;='Personnel Details'!$I$20), 'Personnel Details'!$L$20, 'Personnel Details'!$G$20)))</f>
        <v/>
      </c>
      <c r="IY227" s="59">
        <f t="shared" si="564"/>
        <v>0</v>
      </c>
      <c r="IZ227" s="53"/>
      <c r="JB227" s="78" t="str">
        <f>IF(JB$9="", "", IF(AND(NOT('Personnel Details'!$N$21=""), $B227&gt;='Personnel Details'!$N$21), 'Personnel Details'!$O$21, IF(AND(NOT('Personnel Details'!$I$21=""), $B227&gt;='Personnel Details'!$I$21), 'Personnel Details'!$J$21, 'Personnel Details'!$E$21)))</f>
        <v/>
      </c>
      <c r="JC227" s="59" t="str">
        <f>IF(JB$9="", "", IF(AND(NOT('Personnel Details'!$N$21=""), $B227&gt;='Personnel Details'!$N$21), IF('Personnel Details'!$P$21="","", 'Personnel Details'!$P$21), IF(AND(NOT('Personnel Details'!$I$21=""), $B227&gt;='Personnel Details'!$I$21), IF('Personnel Details'!$K$21="", "", 'Personnel Details'!$K$21), IF('Personnel Details'!$F$21="", "", 'Personnel Details'!$F$21))))</f>
        <v/>
      </c>
      <c r="JD227" s="79" t="str">
        <f>IF(JB$9="", "", IF(AND(NOT('Personnel Details'!$N$21=""), $B227&gt;='Personnel Details'!$N$21), 'Personnel Details'!$Q$21, IF(AND(NOT('Personnel Details'!$I$21=""), $B227&gt;='Personnel Details'!$I$21), 'Personnel Details'!$L$21, 'Personnel Details'!$G$21)))</f>
        <v/>
      </c>
      <c r="JE227" s="59">
        <f t="shared" si="565"/>
        <v>0</v>
      </c>
      <c r="JF227" s="53"/>
      <c r="JH227" s="78" t="str">
        <f>IF(JH$9="", "", IF(AND(NOT('Personnel Details'!$N$22=""), $B227&gt;='Personnel Details'!$N$22), 'Personnel Details'!$O$22, IF(AND(NOT('Personnel Details'!$I$22=""), $B227&gt;='Personnel Details'!$I$22), 'Personnel Details'!$J$22, 'Personnel Details'!$E$22)))</f>
        <v/>
      </c>
      <c r="JI227" s="59" t="str">
        <f>IF(JH$9="", "", IF(AND(NOT('Personnel Details'!$N$22=""), $B227&gt;='Personnel Details'!$N$22), IF('Personnel Details'!$P$22="","", 'Personnel Details'!$P$22), IF(AND(NOT('Personnel Details'!$I$22=""), $B227&gt;='Personnel Details'!$I$22), IF('Personnel Details'!$K$22="", "", 'Personnel Details'!$K$22), IF('Personnel Details'!$F$22="", "", 'Personnel Details'!$F$22))))</f>
        <v/>
      </c>
      <c r="JJ227" s="79" t="str">
        <f>IF(JH$9="", "", IF(AND(NOT('Personnel Details'!$N$22=""), $B227&gt;='Personnel Details'!$N$22), 'Personnel Details'!$Q$22, IF(AND(NOT('Personnel Details'!$I$22=""), $B227&gt;='Personnel Details'!$I$22), 'Personnel Details'!$L$22, 'Personnel Details'!$G$22)))</f>
        <v/>
      </c>
      <c r="JK227" s="59">
        <f t="shared" si="566"/>
        <v>0</v>
      </c>
      <c r="JL227" s="53"/>
      <c r="JN227" s="78" t="str">
        <f>IF(JN$9="", "", IF(AND(NOT('Personnel Details'!$N$23=""), $B227&gt;='Personnel Details'!$N$23), 'Personnel Details'!$O$23, IF(AND(NOT('Personnel Details'!$I$23=""), $B227&gt;='Personnel Details'!$I$23), 'Personnel Details'!$J$23, 'Personnel Details'!$E$23)))</f>
        <v/>
      </c>
      <c r="JO227" s="59" t="str">
        <f>IF(JN$9="", "", IF(AND(NOT('Personnel Details'!$N$23=""), $B227&gt;='Personnel Details'!$N$23), IF('Personnel Details'!$P$23="","", 'Personnel Details'!$P$23), IF(AND(NOT('Personnel Details'!$I$23=""), $B227&gt;='Personnel Details'!$I$23), IF('Personnel Details'!$K$23="", "", 'Personnel Details'!$K$23), IF('Personnel Details'!$F$23="", "", 'Personnel Details'!$F$23))))</f>
        <v/>
      </c>
      <c r="JP227" s="79" t="str">
        <f>IF(JN$9="", "", IF(AND(NOT('Personnel Details'!$N$23=""), $B227&gt;='Personnel Details'!$N$23), 'Personnel Details'!$Q$23, IF(AND(NOT('Personnel Details'!$I$23=""), $B227&gt;='Personnel Details'!$I$23), 'Personnel Details'!$L$23, 'Personnel Details'!$G$23)))</f>
        <v/>
      </c>
      <c r="JQ227" s="59">
        <f t="shared" si="567"/>
        <v>0</v>
      </c>
      <c r="JR227" s="53"/>
      <c r="JT227" s="78" t="str">
        <f>IF(JT$9="", "", IF(AND(NOT('Personnel Details'!$N$24=""), $B227&gt;='Personnel Details'!$N$24), 'Personnel Details'!$O$24, IF(AND(NOT('Personnel Details'!$I$24=""), $B227&gt;='Personnel Details'!$I$24), 'Personnel Details'!$J$24, 'Personnel Details'!$E$24)))</f>
        <v/>
      </c>
      <c r="JU227" s="59" t="str">
        <f>IF(JT$9="", "", IF(AND(NOT('Personnel Details'!$N$24=""), $B227&gt;='Personnel Details'!$N$24), IF('Personnel Details'!$P$24="","", 'Personnel Details'!$P$24), IF(AND(NOT('Personnel Details'!$I$24=""), $B227&gt;='Personnel Details'!$I$24), IF('Personnel Details'!$K$24="", "", 'Personnel Details'!$K$24), IF('Personnel Details'!$F$24="", "", 'Personnel Details'!$F$24))))</f>
        <v/>
      </c>
      <c r="JV227" s="79" t="str">
        <f>IF(JT$9="", "", IF(AND(NOT('Personnel Details'!$N$24=""), $B227&gt;='Personnel Details'!$N$24), 'Personnel Details'!$Q$24, IF(AND(NOT('Personnel Details'!$I$24=""), $B227&gt;='Personnel Details'!$I$24), 'Personnel Details'!$L$24, 'Personnel Details'!$G$24)))</f>
        <v/>
      </c>
      <c r="JW227" s="59">
        <f t="shared" si="568"/>
        <v>0</v>
      </c>
      <c r="JX227" s="53"/>
      <c r="JZ227" s="78" t="str">
        <f>IF(JZ$9="", "", IF(AND(NOT('Personnel Details'!$N$25=""), $B227&gt;='Personnel Details'!$N$25), 'Personnel Details'!$O$25, IF(AND(NOT('Personnel Details'!$I$25=""), $B227&gt;='Personnel Details'!$I$25), 'Personnel Details'!$J$25, 'Personnel Details'!$E$25)))</f>
        <v/>
      </c>
      <c r="KA227" s="59" t="str">
        <f>IF(JZ$9="", "", IF(AND(NOT('Personnel Details'!$N$25=""), $B227&gt;='Personnel Details'!$N$25), IF('Personnel Details'!$P$25="","", 'Personnel Details'!$P$25), IF(AND(NOT('Personnel Details'!$I$25=""), $B227&gt;='Personnel Details'!$I$25), IF('Personnel Details'!$K$25="", "", 'Personnel Details'!$K$25), IF('Personnel Details'!$F$25="", "", 'Personnel Details'!$F$25))))</f>
        <v/>
      </c>
      <c r="KB227" s="79" t="str">
        <f>IF(JZ$9="", "", IF(AND(NOT('Personnel Details'!$N$25=""), $B227&gt;='Personnel Details'!$N$25), 'Personnel Details'!$Q$25, IF(AND(NOT('Personnel Details'!$I$25=""), $B227&gt;='Personnel Details'!$I$25), 'Personnel Details'!$L$25, 'Personnel Details'!$G$25)))</f>
        <v/>
      </c>
      <c r="KC227" s="59">
        <f t="shared" si="569"/>
        <v>0</v>
      </c>
      <c r="KD227" s="53"/>
      <c r="KF227" s="78" t="str">
        <f>IF(KF$9="", "", IF(AND(NOT('Personnel Details'!$N$26=""), $B227&gt;='Personnel Details'!$N$26), 'Personnel Details'!$O$26, IF(AND(NOT('Personnel Details'!$I$26=""), $B227&gt;='Personnel Details'!$I$26), 'Personnel Details'!$J$26, 'Personnel Details'!$E$26)))</f>
        <v/>
      </c>
      <c r="KG227" s="59" t="str">
        <f>IF(KF$9="", "", IF(AND(NOT('Personnel Details'!$N$26=""), $B227&gt;='Personnel Details'!$N$26), IF('Personnel Details'!$P$26="","", 'Personnel Details'!$P$26), IF(AND(NOT('Personnel Details'!$I$26=""), $B227&gt;='Personnel Details'!$I$26), IF('Personnel Details'!$K$26="", "", 'Personnel Details'!$K$26), IF('Personnel Details'!$F$26="", "", 'Personnel Details'!$F$26))))</f>
        <v/>
      </c>
      <c r="KH227" s="79" t="str">
        <f>IF(KF$9="", "", IF(AND(NOT('Personnel Details'!$N$26=""), $B227&gt;='Personnel Details'!$N$26), 'Personnel Details'!$Q$26, IF(AND(NOT('Personnel Details'!$I$26=""), $B227&gt;='Personnel Details'!$I$26), 'Personnel Details'!$L$26, 'Personnel Details'!$G$26)))</f>
        <v/>
      </c>
      <c r="KI227" s="59">
        <f t="shared" si="570"/>
        <v>0</v>
      </c>
      <c r="KJ227" s="53"/>
      <c r="KL227" s="78" t="str">
        <f>IF(KL$9="", "", IF(AND(NOT('Personnel Details'!$N$27=""), $B227&gt;='Personnel Details'!$N$27), 'Personnel Details'!$O$27, IF(AND(NOT('Personnel Details'!$I$27=""), $B227&gt;='Personnel Details'!$I$27), 'Personnel Details'!$J$27, 'Personnel Details'!$E$27)))</f>
        <v/>
      </c>
      <c r="KM227" s="59" t="str">
        <f>IF(KL$9="", "", IF(AND(NOT('Personnel Details'!$N$27=""), $B227&gt;='Personnel Details'!$N$27), IF('Personnel Details'!$P$27="","", 'Personnel Details'!$P$27), IF(AND(NOT('Personnel Details'!$I$27=""), $B227&gt;='Personnel Details'!$I$27), IF('Personnel Details'!$K$27="", "", 'Personnel Details'!$K$27), IF('Personnel Details'!$F$27="", "", 'Personnel Details'!$F$27))))</f>
        <v/>
      </c>
      <c r="KN227" s="79" t="str">
        <f>IF(KL$9="", "", IF(AND(NOT('Personnel Details'!$N$27=""), $B227&gt;='Personnel Details'!$N$27), 'Personnel Details'!$Q$27, IF(AND(NOT('Personnel Details'!$I$27=""), $B227&gt;='Personnel Details'!$I$27), 'Personnel Details'!$L$27, 'Personnel Details'!$G$27)))</f>
        <v/>
      </c>
      <c r="KO227" s="59">
        <f t="shared" si="571"/>
        <v>0</v>
      </c>
      <c r="KP227" s="53"/>
      <c r="KR227" s="78" t="str">
        <f>IF(KR$9="", "", IF(AND(NOT('Personnel Details'!$N$28=""), $B227&gt;='Personnel Details'!$N$28), 'Personnel Details'!$O$28, IF(AND(NOT('Personnel Details'!$I$28=""), $B227&gt;='Personnel Details'!$I$28), 'Personnel Details'!$J$28, 'Personnel Details'!$E$28)))</f>
        <v/>
      </c>
      <c r="KS227" s="59" t="str">
        <f>IF(KR$9="", "", IF(AND(NOT('Personnel Details'!$N$28=""), $B227&gt;='Personnel Details'!$N$28), IF('Personnel Details'!$P$28="","", 'Personnel Details'!$P$28), IF(AND(NOT('Personnel Details'!$I$28=""), $B227&gt;='Personnel Details'!$I$28), IF('Personnel Details'!$K$28="", "", 'Personnel Details'!$K$28), IF('Personnel Details'!$F$28="", "", 'Personnel Details'!$F$28))))</f>
        <v/>
      </c>
      <c r="KT227" s="79" t="str">
        <f>IF(KR$9="", "", IF(AND(NOT('Personnel Details'!$N$28=""), $B227&gt;='Personnel Details'!$N$28), 'Personnel Details'!$Q$28, IF(AND(NOT('Personnel Details'!$I$28=""), $B227&gt;='Personnel Details'!$I$28), 'Personnel Details'!$L$28, 'Personnel Details'!$G$28)))</f>
        <v/>
      </c>
      <c r="KU227" s="59">
        <f t="shared" si="572"/>
        <v>0</v>
      </c>
      <c r="KV227" s="53"/>
      <c r="KX227" s="78" t="str">
        <f>IF(KX$9="", "", IF(AND(NOT('Personnel Details'!$N$29=""), $B227&gt;='Personnel Details'!$N$29), 'Personnel Details'!$O$29, IF(AND(NOT('Personnel Details'!$I$29=""), $B227&gt;='Personnel Details'!$I$29), 'Personnel Details'!$J$29, 'Personnel Details'!$E$29)))</f>
        <v/>
      </c>
      <c r="KY227" s="59" t="str">
        <f>IF(KX$9="", "", IF(AND(NOT('Personnel Details'!$N$29=""), $B227&gt;='Personnel Details'!$N$29), IF('Personnel Details'!$P$29="","", 'Personnel Details'!$P$29), IF(AND(NOT('Personnel Details'!$I$29=""), $B227&gt;='Personnel Details'!$I$29), IF('Personnel Details'!$K$29="", "", 'Personnel Details'!$K$29), IF('Personnel Details'!$F$29="", "", 'Personnel Details'!$F$29))))</f>
        <v/>
      </c>
      <c r="KZ227" s="79" t="str">
        <f>IF(KX$9="", "", IF(AND(NOT('Personnel Details'!$N$29=""), $B227&gt;='Personnel Details'!$N$29), 'Personnel Details'!$Q$29, IF(AND(NOT('Personnel Details'!$I$29=""), $B227&gt;='Personnel Details'!$I$29), 'Personnel Details'!$L$29, 'Personnel Details'!$G$29)))</f>
        <v/>
      </c>
      <c r="LA227" s="59">
        <f t="shared" si="573"/>
        <v>0</v>
      </c>
      <c r="LB227" s="53"/>
      <c r="LD227" s="78" t="str">
        <f>IF(LD$9="", "", IF(AND(NOT('Personnel Details'!$N$30=""), $B227&gt;='Personnel Details'!$N$30), 'Personnel Details'!$O$30, IF(AND(NOT('Personnel Details'!$I$30=""), $B227&gt;='Personnel Details'!$I$30), 'Personnel Details'!$J$30, 'Personnel Details'!$E$30)))</f>
        <v/>
      </c>
      <c r="LE227" s="59" t="str">
        <f>IF(LD$9="", "", IF(AND(NOT('Personnel Details'!$N$30=""), $B227&gt;='Personnel Details'!$N$30), IF('Personnel Details'!$P$30="","", 'Personnel Details'!$P$30), IF(AND(NOT('Personnel Details'!$I$30=""), $B227&gt;='Personnel Details'!$I$30), IF('Personnel Details'!$K$30="", "", 'Personnel Details'!$K$30), IF('Personnel Details'!$F$30="", "", 'Personnel Details'!$F$30))))</f>
        <v/>
      </c>
      <c r="LF227" s="79" t="str">
        <f>IF(LD$9="", "", IF(AND(NOT('Personnel Details'!$N$30=""), $B227&gt;='Personnel Details'!$N$30), 'Personnel Details'!$Q$30, IF(AND(NOT('Personnel Details'!$I$30=""), $B227&gt;='Personnel Details'!$I$30), 'Personnel Details'!$L$30, 'Personnel Details'!$G$30)))</f>
        <v/>
      </c>
      <c r="LG227" s="59">
        <f t="shared" si="574"/>
        <v>0</v>
      </c>
      <c r="LH227" s="53"/>
      <c r="LJ227" s="78" t="str">
        <f>IF(LJ$9="", "", IF(AND(NOT('Personnel Details'!$N$31=""), $B227&gt;='Personnel Details'!$N$31), 'Personnel Details'!$O$31, IF(AND(NOT('Personnel Details'!$I$31=""), $B227&gt;='Personnel Details'!$I$31), 'Personnel Details'!$J$31, 'Personnel Details'!$E$31)))</f>
        <v/>
      </c>
      <c r="LK227" s="59" t="str">
        <f>IF(LJ$9="", "", IF(AND(NOT('Personnel Details'!$N$31=""), $B227&gt;='Personnel Details'!$N$31), IF('Personnel Details'!$P$31="","", 'Personnel Details'!$P$31), IF(AND(NOT('Personnel Details'!$I$31=""), $B227&gt;='Personnel Details'!$I$31), IF('Personnel Details'!$K$31="", "", 'Personnel Details'!$K$31), IF('Personnel Details'!$F$31="", "", 'Personnel Details'!$F$31))))</f>
        <v/>
      </c>
      <c r="LL227" s="79" t="str">
        <f>IF(LJ$9="", "", IF(AND(NOT('Personnel Details'!$N$31=""), $B227&gt;='Personnel Details'!$N$31), 'Personnel Details'!$Q$31, IF(AND(NOT('Personnel Details'!$I$31=""), $B227&gt;='Personnel Details'!$I$31), 'Personnel Details'!$L$31, 'Personnel Details'!$G$31)))</f>
        <v/>
      </c>
      <c r="LM227" s="59">
        <f t="shared" si="575"/>
        <v>0</v>
      </c>
      <c r="LN227" s="53"/>
      <c r="LP227" s="78" t="str">
        <f>IF(LP$9="", "", IF(AND(NOT('Personnel Details'!$N$32=""), $B227&gt;='Personnel Details'!$N$32), 'Personnel Details'!$O$32, IF(AND(NOT('Personnel Details'!$I$32=""), $B227&gt;='Personnel Details'!$I$32), 'Personnel Details'!$J$32, 'Personnel Details'!$E$32)))</f>
        <v/>
      </c>
      <c r="LQ227" s="59" t="str">
        <f>IF(LP$9="", "", IF(AND(NOT('Personnel Details'!$N$32=""), $B227&gt;='Personnel Details'!$N$32), IF('Personnel Details'!$P$32="","", 'Personnel Details'!$P$32), IF(AND(NOT('Personnel Details'!$I$32=""), $B227&gt;='Personnel Details'!$I$32), IF('Personnel Details'!$K$32="", "", 'Personnel Details'!$K$32), IF('Personnel Details'!$F$32="", "", 'Personnel Details'!$F$32))))</f>
        <v/>
      </c>
      <c r="LR227" s="79" t="str">
        <f>IF(LP$9="", "", IF(AND(NOT('Personnel Details'!$N$32=""), $B227&gt;='Personnel Details'!$N$32), 'Personnel Details'!$Q$32, IF(AND(NOT('Personnel Details'!$I$32=""), $B227&gt;='Personnel Details'!$I$32), 'Personnel Details'!$L$32, 'Personnel Details'!$G$32)))</f>
        <v/>
      </c>
      <c r="LS227" s="59">
        <f t="shared" si="576"/>
        <v>0</v>
      </c>
      <c r="LT227" s="53"/>
      <c r="LV227" s="78" t="str">
        <f>IF(LV$9="", "", IF(AND(NOT('Personnel Details'!$N$33=""), $B227&gt;='Personnel Details'!$N$33), 'Personnel Details'!$O$33, IF(AND(NOT('Personnel Details'!$I$33=""), $B227&gt;='Personnel Details'!$I$33), 'Personnel Details'!$J$33, 'Personnel Details'!$E$33)))</f>
        <v/>
      </c>
      <c r="LW227" s="59" t="str">
        <f>IF(LV$9="", "", IF(AND(NOT('Personnel Details'!$N$33=""), $B227&gt;='Personnel Details'!$N$33), IF('Personnel Details'!$P$33="","", 'Personnel Details'!$P$33), IF(AND(NOT('Personnel Details'!$I$33=""), $B227&gt;='Personnel Details'!$I$33), IF('Personnel Details'!$K$33="", "", 'Personnel Details'!$K$33), IF('Personnel Details'!$F$33="", "", 'Personnel Details'!$F$33))))</f>
        <v/>
      </c>
      <c r="LX227" s="79" t="str">
        <f>IF(LV$9="", "", IF(AND(NOT('Personnel Details'!$N$33=""), $B227&gt;='Personnel Details'!$N$33), 'Personnel Details'!$Q$33, IF(AND(NOT('Personnel Details'!$I$33=""), $B227&gt;='Personnel Details'!$I$33), 'Personnel Details'!$L$33, 'Personnel Details'!$G$33)))</f>
        <v/>
      </c>
      <c r="LY227" s="59">
        <f t="shared" si="577"/>
        <v>0</v>
      </c>
      <c r="LZ227" s="53"/>
      <c r="MB227" s="78" t="str">
        <f>IF(MB$9="", "", IF(AND(NOT('Personnel Details'!$N$34=""), $B227&gt;='Personnel Details'!$N$34), 'Personnel Details'!$O$34, IF(AND(NOT('Personnel Details'!$I$34=""), $B227&gt;='Personnel Details'!$I$34), 'Personnel Details'!$J$34, 'Personnel Details'!$E$34)))</f>
        <v/>
      </c>
      <c r="MC227" s="59" t="str">
        <f>IF(MB$9="", "", IF(AND(NOT('Personnel Details'!$N$34=""), $B227&gt;='Personnel Details'!$N$34), IF('Personnel Details'!$P$34="","", 'Personnel Details'!$P$34), IF(AND(NOT('Personnel Details'!$I$34=""), $B227&gt;='Personnel Details'!$I$34), IF('Personnel Details'!$K$34="", "", 'Personnel Details'!$K$34), IF('Personnel Details'!$F$34="", "", 'Personnel Details'!$F$34))))</f>
        <v/>
      </c>
      <c r="MD227" s="79" t="str">
        <f>IF(MB$9="", "", IF(AND(NOT('Personnel Details'!$N$34=""), $B227&gt;='Personnel Details'!$N$34), 'Personnel Details'!$Q$34, IF(AND(NOT('Personnel Details'!$I$34=""), $B227&gt;='Personnel Details'!$I$34), 'Personnel Details'!$L$34, 'Personnel Details'!$G$34)))</f>
        <v/>
      </c>
      <c r="ME227" s="59">
        <f t="shared" si="578"/>
        <v>0</v>
      </c>
      <c r="MF227" s="53"/>
      <c r="MH227" s="78" t="str">
        <f>IF(MH$9="", "", IF(AND(NOT('Personnel Details'!$N$35=""), $B227&gt;='Personnel Details'!$N$35), 'Personnel Details'!$O$35, IF(AND(NOT('Personnel Details'!$I$35=""), $B227&gt;='Personnel Details'!$I$35), 'Personnel Details'!$J$35, 'Personnel Details'!$E$35)))</f>
        <v/>
      </c>
      <c r="MI227" s="59" t="str">
        <f>IF(MH$9="", "", IF(AND(NOT('Personnel Details'!$N$35=""), $B227&gt;='Personnel Details'!$N$35), IF('Personnel Details'!$P$35="","", 'Personnel Details'!$P$35), IF(AND(NOT('Personnel Details'!$I$35=""), $B227&gt;='Personnel Details'!$I$35), IF('Personnel Details'!$K$35="", "", 'Personnel Details'!$K$35), IF('Personnel Details'!$F$35="", "", 'Personnel Details'!$F$35))))</f>
        <v/>
      </c>
      <c r="MJ227" s="79" t="str">
        <f>IF(MH$9="", "", IF(AND(NOT('Personnel Details'!$N$35=""), $B227&gt;='Personnel Details'!$N$35), 'Personnel Details'!$Q$35, IF(AND(NOT('Personnel Details'!$I$35=""), $B227&gt;='Personnel Details'!$I$35), 'Personnel Details'!$L$35, 'Personnel Details'!$G$35)))</f>
        <v/>
      </c>
      <c r="MK227" s="59">
        <f t="shared" si="579"/>
        <v>0</v>
      </c>
      <c r="ML227" s="53"/>
      <c r="MN227" s="78" t="str">
        <f>IF(MN$9="", "", IF(AND(NOT('Personnel Details'!$N$36=""), $B227&gt;='Personnel Details'!$N$36), 'Personnel Details'!$O$36, IF(AND(NOT('Personnel Details'!$I$36=""), $B227&gt;='Personnel Details'!$I$36), 'Personnel Details'!$J$36, 'Personnel Details'!$E$36)))</f>
        <v/>
      </c>
      <c r="MO227" s="59" t="str">
        <f>IF(MN$9="", "", IF(AND(NOT('Personnel Details'!$N$36=""), $B227&gt;='Personnel Details'!$N$36), IF('Personnel Details'!$P$36="","", 'Personnel Details'!$P$36), IF(AND(NOT('Personnel Details'!$I$36=""), $B227&gt;='Personnel Details'!$I$36), IF('Personnel Details'!$K$36="", "", 'Personnel Details'!$K$36), IF('Personnel Details'!$F$36="", "", 'Personnel Details'!$F$36))))</f>
        <v/>
      </c>
      <c r="MP227" s="79" t="str">
        <f>IF(MN$9="", "", IF(AND(NOT('Personnel Details'!$N$36=""), $B227&gt;='Personnel Details'!$N$36), 'Personnel Details'!$Q$36, IF(AND(NOT('Personnel Details'!$I$36=""), $B227&gt;='Personnel Details'!$I$36), 'Personnel Details'!$L$36, 'Personnel Details'!$G$36)))</f>
        <v/>
      </c>
      <c r="MQ227" s="59">
        <f t="shared" si="580"/>
        <v>0</v>
      </c>
      <c r="MR227" s="53"/>
      <c r="MT227" s="78" t="str">
        <f>IF(MT$9="", "", IF(AND(NOT('Personnel Details'!$N$37=""), $B227&gt;='Personnel Details'!$N$37), 'Personnel Details'!$O$37, IF(AND(NOT('Personnel Details'!$I$37=""), $B227&gt;='Personnel Details'!$I$37), 'Personnel Details'!$J$37, 'Personnel Details'!$E$37)))</f>
        <v/>
      </c>
      <c r="MU227" s="59" t="str">
        <f>IF(MT$9="", "", IF(AND(NOT('Personnel Details'!$N$37=""), $B227&gt;='Personnel Details'!$N$37), IF('Personnel Details'!$P$37="","", 'Personnel Details'!$P$37), IF(AND(NOT('Personnel Details'!$I$37=""), $B227&gt;='Personnel Details'!$I$37), IF('Personnel Details'!$K$37="", "", 'Personnel Details'!$K$37), IF('Personnel Details'!$F$37="", "", 'Personnel Details'!$F$37))))</f>
        <v/>
      </c>
      <c r="MV227" s="79" t="str">
        <f>IF(MT$9="", "", IF(AND(NOT('Personnel Details'!$N$37=""), $B227&gt;='Personnel Details'!$N$37), 'Personnel Details'!$Q$37, IF(AND(NOT('Personnel Details'!$I$37=""), $B227&gt;='Personnel Details'!$I$37), 'Personnel Details'!$L$37, 'Personnel Details'!$G$37)))</f>
        <v/>
      </c>
      <c r="MW227" s="59">
        <f t="shared" si="581"/>
        <v>0</v>
      </c>
      <c r="MX227" s="53"/>
      <c r="MZ227" s="78" t="str">
        <f>IF(MZ$9="", "", IF(AND(NOT('Personnel Details'!$N$38=""), $B227&gt;='Personnel Details'!$N$38), 'Personnel Details'!$O$38, IF(AND(NOT('Personnel Details'!$I$38=""), $B227&gt;='Personnel Details'!$I$38), 'Personnel Details'!$J$38, 'Personnel Details'!$E$38)))</f>
        <v/>
      </c>
      <c r="NA227" s="59" t="str">
        <f>IF(MZ$9="", "", IF(AND(NOT('Personnel Details'!$N$38=""), $B227&gt;='Personnel Details'!$N$38), IF('Personnel Details'!$P$38="","", 'Personnel Details'!$P$38), IF(AND(NOT('Personnel Details'!$I$38=""), $B227&gt;='Personnel Details'!$I$38), IF('Personnel Details'!$K$38="", "", 'Personnel Details'!$K$38), IF('Personnel Details'!$F$38="", "", 'Personnel Details'!$F$38))))</f>
        <v/>
      </c>
      <c r="NB227" s="79" t="str">
        <f>IF(MZ$9="", "", IF(AND(NOT('Personnel Details'!$N$38=""), $B227&gt;='Personnel Details'!$N$38), 'Personnel Details'!$Q$38, IF(AND(NOT('Personnel Details'!$I$38=""), $B227&gt;='Personnel Details'!$I$38), 'Personnel Details'!$L$38, 'Personnel Details'!$G$38)))</f>
        <v/>
      </c>
      <c r="NC227" s="59">
        <f t="shared" si="582"/>
        <v>0</v>
      </c>
      <c r="ND227" s="53"/>
      <c r="NF227" s="78" t="str">
        <f>IF(NF$9="", "", IF(AND(NOT('Personnel Details'!$N$39=""), $B227&gt;='Personnel Details'!$N$39), 'Personnel Details'!$O$39, IF(AND(NOT('Personnel Details'!$I$39=""), $B227&gt;='Personnel Details'!$I$39), 'Personnel Details'!$J$39, 'Personnel Details'!$E$39)))</f>
        <v/>
      </c>
      <c r="NG227" s="59" t="str">
        <f>IF(NF$9="", "", IF(AND(NOT('Personnel Details'!$N$39=""), $B227&gt;='Personnel Details'!$N$39), IF('Personnel Details'!$P$39="","", 'Personnel Details'!$P$39), IF(AND(NOT('Personnel Details'!$I$39=""), $B227&gt;='Personnel Details'!$I$39), IF('Personnel Details'!$K$39="", "", 'Personnel Details'!$K$39), IF('Personnel Details'!$F$39="", "", 'Personnel Details'!$F$39))))</f>
        <v/>
      </c>
      <c r="NH227" s="79" t="str">
        <f>IF(NF$9="", "", IF(AND(NOT('Personnel Details'!$N$39=""), $B227&gt;='Personnel Details'!$N$39), 'Personnel Details'!$Q$39, IF(AND(NOT('Personnel Details'!$I$39=""), $B227&gt;='Personnel Details'!$I$39), 'Personnel Details'!$L$39, 'Personnel Details'!$G$39)))</f>
        <v/>
      </c>
      <c r="NI227" s="59">
        <f t="shared" si="583"/>
        <v>0</v>
      </c>
      <c r="NJ227" s="53"/>
      <c r="NL227" s="78" t="str">
        <f>IF(NL$9="", "", IF(AND(NOT('Personnel Details'!$N$40=""), $B227&gt;='Personnel Details'!$N$40), 'Personnel Details'!$O$40, IF(AND(NOT('Personnel Details'!$I$40=""), $B227&gt;='Personnel Details'!$I$40), 'Personnel Details'!$J$40, 'Personnel Details'!$E$40)))</f>
        <v/>
      </c>
      <c r="NM227" s="59" t="str">
        <f>IF(NL$9="", "", IF(AND(NOT('Personnel Details'!$N$40=""), $B227&gt;='Personnel Details'!$N$40), IF('Personnel Details'!$P$40="","", 'Personnel Details'!$P$40), IF(AND(NOT('Personnel Details'!$I$40=""), $B227&gt;='Personnel Details'!$I$40), IF('Personnel Details'!$K$40="", "", 'Personnel Details'!$K$40), IF('Personnel Details'!$F$40="", "", 'Personnel Details'!$F$40))))</f>
        <v/>
      </c>
      <c r="NN227" s="79" t="str">
        <f>IF(NL$9="", "", IF(AND(NOT('Personnel Details'!$N$40=""), $B227&gt;='Personnel Details'!$N$40), 'Personnel Details'!$Q$40, IF(AND(NOT('Personnel Details'!$I$40=""), $B227&gt;='Personnel Details'!$I$40), 'Personnel Details'!$L$40, 'Personnel Details'!$G$40)))</f>
        <v/>
      </c>
      <c r="NO227" s="59">
        <f t="shared" si="584"/>
        <v>0</v>
      </c>
      <c r="NP227" s="53"/>
    </row>
    <row r="228" spans="1:380" x14ac:dyDescent="0.25">
      <c r="A228" s="32"/>
      <c r="B228" s="113">
        <f>IFERROR(IF(B227+1&gt;'Personnel Details'!$U$5, "", B227+1), "")</f>
        <v>44048</v>
      </c>
      <c r="C228" s="32"/>
      <c r="D228" s="120"/>
      <c r="E228" s="13" t="str">
        <f t="shared" si="463"/>
        <v/>
      </c>
      <c r="F228" s="13" t="str">
        <f t="shared" si="494"/>
        <v/>
      </c>
      <c r="G228" s="56" t="str">
        <f t="shared" si="585"/>
        <v/>
      </c>
      <c r="H228" s="16" t="str">
        <f t="shared" si="495"/>
        <v/>
      </c>
      <c r="I228" s="32"/>
      <c r="J228" s="120"/>
      <c r="K228" s="62" t="str">
        <f t="shared" si="464"/>
        <v/>
      </c>
      <c r="L228" s="62" t="str">
        <f t="shared" si="496"/>
        <v/>
      </c>
      <c r="M228" s="65" t="str">
        <f t="shared" si="586"/>
        <v/>
      </c>
      <c r="N228" s="68" t="str">
        <f t="shared" si="497"/>
        <v/>
      </c>
      <c r="O228" s="32"/>
      <c r="P228" s="120"/>
      <c r="Q228" s="62" t="str">
        <f t="shared" si="465"/>
        <v/>
      </c>
      <c r="R228" s="62" t="str">
        <f t="shared" si="498"/>
        <v/>
      </c>
      <c r="S228" s="65" t="str">
        <f t="shared" si="587"/>
        <v/>
      </c>
      <c r="T228" s="68" t="str">
        <f t="shared" si="499"/>
        <v/>
      </c>
      <c r="U228" s="32"/>
      <c r="V228" s="120"/>
      <c r="W228" s="62" t="str">
        <f t="shared" si="466"/>
        <v/>
      </c>
      <c r="X228" s="62" t="str">
        <f t="shared" si="500"/>
        <v/>
      </c>
      <c r="Y228" s="65" t="str">
        <f t="shared" si="588"/>
        <v/>
      </c>
      <c r="Z228" s="68" t="str">
        <f t="shared" si="501"/>
        <v/>
      </c>
      <c r="AA228" s="32"/>
      <c r="AB228" s="120"/>
      <c r="AC228" s="62" t="str">
        <f t="shared" si="467"/>
        <v/>
      </c>
      <c r="AD228" s="62" t="str">
        <f t="shared" si="502"/>
        <v/>
      </c>
      <c r="AE228" s="65" t="str">
        <f t="shared" si="589"/>
        <v/>
      </c>
      <c r="AF228" s="68" t="str">
        <f t="shared" si="503"/>
        <v/>
      </c>
      <c r="AG228" s="32"/>
      <c r="AH228" s="120"/>
      <c r="AI228" s="62" t="str">
        <f t="shared" si="468"/>
        <v/>
      </c>
      <c r="AJ228" s="62" t="str">
        <f t="shared" si="504"/>
        <v/>
      </c>
      <c r="AK228" s="65" t="str">
        <f t="shared" si="590"/>
        <v/>
      </c>
      <c r="AL228" s="68" t="str">
        <f t="shared" si="505"/>
        <v/>
      </c>
      <c r="AM228" s="32"/>
      <c r="AN228" s="120"/>
      <c r="AO228" s="62" t="str">
        <f t="shared" si="469"/>
        <v/>
      </c>
      <c r="AP228" s="62" t="str">
        <f t="shared" si="506"/>
        <v/>
      </c>
      <c r="AQ228" s="65" t="str">
        <f t="shared" si="591"/>
        <v/>
      </c>
      <c r="AR228" s="68" t="str">
        <f t="shared" si="507"/>
        <v/>
      </c>
      <c r="AS228" s="32"/>
      <c r="AT228" s="120"/>
      <c r="AU228" s="62" t="str">
        <f t="shared" si="470"/>
        <v/>
      </c>
      <c r="AV228" s="62" t="str">
        <f t="shared" si="508"/>
        <v/>
      </c>
      <c r="AW228" s="65" t="str">
        <f t="shared" si="592"/>
        <v/>
      </c>
      <c r="AX228" s="68" t="str">
        <f t="shared" si="509"/>
        <v/>
      </c>
      <c r="AY228" s="32"/>
      <c r="AZ228" s="120"/>
      <c r="BA228" s="62" t="str">
        <f t="shared" si="471"/>
        <v/>
      </c>
      <c r="BB228" s="62" t="str">
        <f t="shared" si="510"/>
        <v/>
      </c>
      <c r="BC228" s="65" t="str">
        <f t="shared" si="593"/>
        <v/>
      </c>
      <c r="BD228" s="68" t="str">
        <f t="shared" si="511"/>
        <v/>
      </c>
      <c r="BE228" s="32"/>
      <c r="BF228" s="120"/>
      <c r="BG228" s="62" t="str">
        <f t="shared" si="472"/>
        <v/>
      </c>
      <c r="BH228" s="62" t="str">
        <f t="shared" si="512"/>
        <v/>
      </c>
      <c r="BI228" s="65" t="str">
        <f t="shared" si="594"/>
        <v/>
      </c>
      <c r="BJ228" s="68" t="str">
        <f t="shared" si="513"/>
        <v/>
      </c>
      <c r="BK228" s="32"/>
      <c r="BL228" s="120"/>
      <c r="BM228" s="62" t="str">
        <f t="shared" si="473"/>
        <v/>
      </c>
      <c r="BN228" s="62" t="str">
        <f t="shared" si="514"/>
        <v/>
      </c>
      <c r="BO228" s="65" t="str">
        <f t="shared" si="595"/>
        <v/>
      </c>
      <c r="BP228" s="68" t="str">
        <f t="shared" si="515"/>
        <v/>
      </c>
      <c r="BQ228" s="32"/>
      <c r="BR228" s="120"/>
      <c r="BS228" s="62" t="str">
        <f t="shared" si="474"/>
        <v/>
      </c>
      <c r="BT228" s="62" t="str">
        <f t="shared" si="516"/>
        <v/>
      </c>
      <c r="BU228" s="65" t="str">
        <f t="shared" si="596"/>
        <v/>
      </c>
      <c r="BV228" s="68" t="str">
        <f t="shared" si="517"/>
        <v/>
      </c>
      <c r="BW228" s="32"/>
      <c r="BX228" s="120"/>
      <c r="BY228" s="62" t="str">
        <f t="shared" si="475"/>
        <v/>
      </c>
      <c r="BZ228" s="62" t="str">
        <f t="shared" si="518"/>
        <v/>
      </c>
      <c r="CA228" s="65" t="str">
        <f t="shared" si="597"/>
        <v/>
      </c>
      <c r="CB228" s="68" t="str">
        <f t="shared" si="519"/>
        <v/>
      </c>
      <c r="CC228" s="32"/>
      <c r="CD228" s="120"/>
      <c r="CE228" s="62" t="str">
        <f t="shared" si="476"/>
        <v/>
      </c>
      <c r="CF228" s="62" t="str">
        <f t="shared" si="520"/>
        <v/>
      </c>
      <c r="CG228" s="65" t="str">
        <f t="shared" si="598"/>
        <v/>
      </c>
      <c r="CH228" s="68" t="str">
        <f t="shared" si="521"/>
        <v/>
      </c>
      <c r="CI228" s="32"/>
      <c r="CJ228" s="120"/>
      <c r="CK228" s="62" t="str">
        <f t="shared" si="477"/>
        <v/>
      </c>
      <c r="CL228" s="62" t="str">
        <f t="shared" si="522"/>
        <v/>
      </c>
      <c r="CM228" s="65" t="str">
        <f t="shared" si="599"/>
        <v/>
      </c>
      <c r="CN228" s="68" t="str">
        <f t="shared" si="523"/>
        <v/>
      </c>
      <c r="CO228" s="32"/>
      <c r="CP228" s="120"/>
      <c r="CQ228" s="62" t="str">
        <f t="shared" si="478"/>
        <v/>
      </c>
      <c r="CR228" s="62" t="str">
        <f t="shared" si="524"/>
        <v/>
      </c>
      <c r="CS228" s="65" t="str">
        <f t="shared" si="600"/>
        <v/>
      </c>
      <c r="CT228" s="68" t="str">
        <f t="shared" si="525"/>
        <v/>
      </c>
      <c r="CU228" s="32"/>
      <c r="CV228" s="120"/>
      <c r="CW228" s="62" t="str">
        <f t="shared" si="479"/>
        <v/>
      </c>
      <c r="CX228" s="62" t="str">
        <f t="shared" si="526"/>
        <v/>
      </c>
      <c r="CY228" s="65" t="str">
        <f t="shared" si="601"/>
        <v/>
      </c>
      <c r="CZ228" s="68" t="str">
        <f t="shared" si="527"/>
        <v/>
      </c>
      <c r="DA228" s="32"/>
      <c r="DB228" s="120"/>
      <c r="DC228" s="62" t="str">
        <f t="shared" si="480"/>
        <v/>
      </c>
      <c r="DD228" s="62" t="str">
        <f t="shared" si="528"/>
        <v/>
      </c>
      <c r="DE228" s="65" t="str">
        <f t="shared" si="602"/>
        <v/>
      </c>
      <c r="DF228" s="68" t="str">
        <f t="shared" si="529"/>
        <v/>
      </c>
      <c r="DG228" s="32"/>
      <c r="DH228" s="120"/>
      <c r="DI228" s="62" t="str">
        <f t="shared" si="481"/>
        <v/>
      </c>
      <c r="DJ228" s="62" t="str">
        <f t="shared" si="530"/>
        <v/>
      </c>
      <c r="DK228" s="65" t="str">
        <f t="shared" si="603"/>
        <v/>
      </c>
      <c r="DL228" s="68" t="str">
        <f t="shared" si="531"/>
        <v/>
      </c>
      <c r="DM228" s="32"/>
      <c r="DN228" s="120"/>
      <c r="DO228" s="62" t="str">
        <f t="shared" si="482"/>
        <v/>
      </c>
      <c r="DP228" s="62" t="str">
        <f t="shared" si="532"/>
        <v/>
      </c>
      <c r="DQ228" s="65" t="str">
        <f t="shared" si="604"/>
        <v/>
      </c>
      <c r="DR228" s="68" t="str">
        <f t="shared" si="533"/>
        <v/>
      </c>
      <c r="DS228" s="32"/>
      <c r="DT228" s="120"/>
      <c r="DU228" s="62" t="str">
        <f t="shared" si="483"/>
        <v/>
      </c>
      <c r="DV228" s="62" t="str">
        <f t="shared" si="534"/>
        <v/>
      </c>
      <c r="DW228" s="65" t="str">
        <f t="shared" si="605"/>
        <v/>
      </c>
      <c r="DX228" s="68" t="str">
        <f t="shared" si="535"/>
        <v/>
      </c>
      <c r="DY228" s="32"/>
      <c r="DZ228" s="120"/>
      <c r="EA228" s="62" t="str">
        <f t="shared" si="484"/>
        <v/>
      </c>
      <c r="EB228" s="62" t="str">
        <f t="shared" si="536"/>
        <v/>
      </c>
      <c r="EC228" s="65" t="str">
        <f t="shared" si="606"/>
        <v/>
      </c>
      <c r="ED228" s="68" t="str">
        <f t="shared" si="537"/>
        <v/>
      </c>
      <c r="EE228" s="32"/>
      <c r="EF228" s="120"/>
      <c r="EG228" s="62" t="str">
        <f t="shared" si="485"/>
        <v/>
      </c>
      <c r="EH228" s="62" t="str">
        <f t="shared" si="538"/>
        <v/>
      </c>
      <c r="EI228" s="65" t="str">
        <f t="shared" si="607"/>
        <v/>
      </c>
      <c r="EJ228" s="68" t="str">
        <f t="shared" si="539"/>
        <v/>
      </c>
      <c r="EK228" s="32"/>
      <c r="EL228" s="120"/>
      <c r="EM228" s="62" t="str">
        <f t="shared" si="486"/>
        <v/>
      </c>
      <c r="EN228" s="62" t="str">
        <f t="shared" si="540"/>
        <v/>
      </c>
      <c r="EO228" s="65" t="str">
        <f t="shared" si="608"/>
        <v/>
      </c>
      <c r="EP228" s="68" t="str">
        <f t="shared" si="541"/>
        <v/>
      </c>
      <c r="EQ228" s="32"/>
      <c r="ER228" s="120"/>
      <c r="ES228" s="62" t="str">
        <f t="shared" si="487"/>
        <v/>
      </c>
      <c r="ET228" s="62" t="str">
        <f t="shared" si="542"/>
        <v/>
      </c>
      <c r="EU228" s="65" t="str">
        <f t="shared" si="609"/>
        <v/>
      </c>
      <c r="EV228" s="68" t="str">
        <f t="shared" si="543"/>
        <v/>
      </c>
      <c r="EW228" s="32"/>
      <c r="EX228" s="120"/>
      <c r="EY228" s="62" t="str">
        <f t="shared" si="488"/>
        <v/>
      </c>
      <c r="EZ228" s="62" t="str">
        <f t="shared" si="544"/>
        <v/>
      </c>
      <c r="FA228" s="65" t="str">
        <f t="shared" si="610"/>
        <v/>
      </c>
      <c r="FB228" s="68" t="str">
        <f t="shared" si="545"/>
        <v/>
      </c>
      <c r="FC228" s="32"/>
      <c r="FD228" s="120"/>
      <c r="FE228" s="62" t="str">
        <f t="shared" si="489"/>
        <v/>
      </c>
      <c r="FF228" s="62" t="str">
        <f t="shared" si="546"/>
        <v/>
      </c>
      <c r="FG228" s="65" t="str">
        <f t="shared" si="611"/>
        <v/>
      </c>
      <c r="FH228" s="68" t="str">
        <f t="shared" si="547"/>
        <v/>
      </c>
      <c r="FI228" s="32"/>
      <c r="FJ228" s="120"/>
      <c r="FK228" s="62" t="str">
        <f t="shared" si="490"/>
        <v/>
      </c>
      <c r="FL228" s="62" t="str">
        <f t="shared" si="548"/>
        <v/>
      </c>
      <c r="FM228" s="65" t="str">
        <f t="shared" si="612"/>
        <v/>
      </c>
      <c r="FN228" s="68" t="str">
        <f t="shared" si="549"/>
        <v/>
      </c>
      <c r="FO228" s="32"/>
      <c r="FP228" s="120"/>
      <c r="FQ228" s="62" t="str">
        <f t="shared" si="491"/>
        <v/>
      </c>
      <c r="FR228" s="62" t="str">
        <f t="shared" si="550"/>
        <v/>
      </c>
      <c r="FS228" s="65" t="str">
        <f t="shared" si="613"/>
        <v/>
      </c>
      <c r="FT228" s="68" t="str">
        <f t="shared" si="551"/>
        <v/>
      </c>
      <c r="FU228" s="32"/>
      <c r="FV228" s="120"/>
      <c r="FW228" s="62" t="str">
        <f t="shared" si="492"/>
        <v/>
      </c>
      <c r="FX228" s="62" t="str">
        <f t="shared" si="552"/>
        <v/>
      </c>
      <c r="FY228" s="65" t="str">
        <f t="shared" si="614"/>
        <v/>
      </c>
      <c r="FZ228" s="68" t="str">
        <f t="shared" si="553"/>
        <v/>
      </c>
      <c r="GA228" s="32"/>
      <c r="GC228" s="7" t="str">
        <f t="shared" si="554"/>
        <v>Aug 2020</v>
      </c>
      <c r="GD228" s="7" t="str">
        <f t="shared" ca="1" si="493"/>
        <v/>
      </c>
      <c r="GT228" s="71">
        <f>IF(GT$9="", "", IF(AND(NOT('Personnel Details'!$N$11=""), $B228&gt;='Personnel Details'!$N$11), 'Personnel Details'!$O$11, IF(AND(NOT('Personnel Details'!$I$11=""), $B228&gt;='Personnel Details'!$I$11), 'Personnel Details'!$J$11, 'Personnel Details'!$E$11)))</f>
        <v>0.8</v>
      </c>
      <c r="GU228" s="59" t="str">
        <f>IF(GT$9="", "", IF(AND(NOT('Personnel Details'!$N$11=""), $B228&gt;='Personnel Details'!$N$11), IF('Personnel Details'!$P$11="","", 'Personnel Details'!$P$11), IF(AND(NOT('Personnel Details'!$I$11=""), $B228&gt;='Personnel Details'!$I$11), IF('Personnel Details'!$K$11="", "", 'Personnel Details'!$K$11), IF('Personnel Details'!$F$11="", "", 'Personnel Details'!$F$11))))</f>
        <v/>
      </c>
      <c r="GV228" s="74">
        <f>IF(GT$9="", "", IF(AND(NOT('Personnel Details'!$N$11=""), $B228&gt;='Personnel Details'!$N$11), 'Personnel Details'!$Q$11, IF(AND(NOT('Personnel Details'!$I$11=""), $B228&gt;='Personnel Details'!$I$11), 'Personnel Details'!$L$11, 'Personnel Details'!$G$11)))</f>
        <v>0</v>
      </c>
      <c r="GW228" s="59">
        <f t="shared" si="555"/>
        <v>0</v>
      </c>
      <c r="GX228" s="53"/>
      <c r="GZ228" s="78">
        <f>IF(GZ$9="", "", IF(AND(NOT('Personnel Details'!$N$12=""), $B228&gt;='Personnel Details'!$N$12), 'Personnel Details'!$O$12, IF(AND(NOT('Personnel Details'!$I$12=""), $B228&gt;='Personnel Details'!$I$12), 'Personnel Details'!$J$12, 'Personnel Details'!$E$12)))</f>
        <v>0.8</v>
      </c>
      <c r="HA228" s="59" t="str">
        <f>IF(GZ$9="", "", IF(AND(NOT('Personnel Details'!$N$12=""), $B228&gt;='Personnel Details'!$N$12), IF('Personnel Details'!$P$12="","", 'Personnel Details'!$P$12), IF(AND(NOT('Personnel Details'!$I$12=""), $B228&gt;='Personnel Details'!$I$12), IF('Personnel Details'!$K$12="", "", 'Personnel Details'!$K$12), IF('Personnel Details'!$F$12="", "", 'Personnel Details'!$F$12))))</f>
        <v/>
      </c>
      <c r="HB228" s="79">
        <f>IF(GZ$9="", "", IF(AND(NOT('Personnel Details'!$N$12=""), $B228&gt;='Personnel Details'!$N$12), 'Personnel Details'!$Q$12, IF(AND(NOT('Personnel Details'!$I$12=""), $B228&gt;='Personnel Details'!$I$12), 'Personnel Details'!$L$12, 'Personnel Details'!$G$12)))</f>
        <v>0</v>
      </c>
      <c r="HC228" s="59">
        <f t="shared" si="556"/>
        <v>0</v>
      </c>
      <c r="HD228" s="53"/>
      <c r="HF228" s="78">
        <f>IF(HF$9="", "", IF(AND(NOT('Personnel Details'!$N$13=""), $B228&gt;='Personnel Details'!$N$13), 'Personnel Details'!$O$13, IF(AND(NOT('Personnel Details'!$I$13=""), $B228&gt;='Personnel Details'!$I$13), 'Personnel Details'!$J$13, 'Personnel Details'!$E$13)))</f>
        <v>0.8</v>
      </c>
      <c r="HG228" s="59" t="str">
        <f>IF(HF$9="", "", IF(AND(NOT('Personnel Details'!$N$13=""), $B228&gt;='Personnel Details'!$N$13), IF('Personnel Details'!$P$13="","", 'Personnel Details'!$P$13), IF(AND(NOT('Personnel Details'!$I$13=""), $B228&gt;='Personnel Details'!$I$13), IF('Personnel Details'!$K$13="", "", 'Personnel Details'!$K$13), IF('Personnel Details'!$F$13="", "", 'Personnel Details'!$F$13))))</f>
        <v/>
      </c>
      <c r="HH228" s="79">
        <f>IF(HF$9="", "", IF(AND(NOT('Personnel Details'!$N$13=""), $B228&gt;='Personnel Details'!$N$13), 'Personnel Details'!$Q$13, IF(AND(NOT('Personnel Details'!$I$13=""), $B228&gt;='Personnel Details'!$I$13), 'Personnel Details'!$L$13, 'Personnel Details'!$G$13)))</f>
        <v>0</v>
      </c>
      <c r="HI228" s="59">
        <f t="shared" si="557"/>
        <v>0</v>
      </c>
      <c r="HJ228" s="53"/>
      <c r="HL228" s="78">
        <f>IF(HL$9="", "", IF(AND(NOT('Personnel Details'!$N$14=""), $B228&gt;='Personnel Details'!$N$14), 'Personnel Details'!$O$14, IF(AND(NOT('Personnel Details'!$I$14=""), $B228&gt;='Personnel Details'!$I$14), 'Personnel Details'!$J$14, 'Personnel Details'!$E$14)))</f>
        <v>0.8</v>
      </c>
      <c r="HM228" s="59">
        <f>IF(HL$9="", "", IF(AND(NOT('Personnel Details'!$N$14=""), $B228&gt;='Personnel Details'!$N$14), IF('Personnel Details'!$P$14="","", 'Personnel Details'!$P$14), IF(AND(NOT('Personnel Details'!$I$14=""), $B228&gt;='Personnel Details'!$I$14), IF('Personnel Details'!$K$14="", "", 'Personnel Details'!$K$14), IF('Personnel Details'!$F$14="", "", 'Personnel Details'!$F$14))))</f>
        <v>2000</v>
      </c>
      <c r="HN228" s="79">
        <f>IF(HL$9="", "", IF(AND(NOT('Personnel Details'!$N$14=""), $B228&gt;='Personnel Details'!$N$14), 'Personnel Details'!$Q$14, IF(AND(NOT('Personnel Details'!$I$14=""), $B228&gt;='Personnel Details'!$I$14), 'Personnel Details'!$L$14, 'Personnel Details'!$G$14)))</f>
        <v>0.85</v>
      </c>
      <c r="HO228" s="59">
        <f t="shared" si="558"/>
        <v>0</v>
      </c>
      <c r="HP228" s="53"/>
      <c r="HR228" s="78" t="str">
        <f>IF(HR$9="", "", IF(AND(NOT('Personnel Details'!$N$15=""), $B228&gt;='Personnel Details'!$N$15), 'Personnel Details'!$O$15, IF(AND(NOT('Personnel Details'!$I$15=""), $B228&gt;='Personnel Details'!$I$15), 'Personnel Details'!$J$15, 'Personnel Details'!$E$15)))</f>
        <v/>
      </c>
      <c r="HS228" s="59" t="str">
        <f>IF(HR$9="", "", IF(AND(NOT('Personnel Details'!$N$15=""), $B228&gt;='Personnel Details'!$N$15), IF('Personnel Details'!$P$15="","", 'Personnel Details'!$P$15), IF(AND(NOT('Personnel Details'!$I$15=""), $B228&gt;='Personnel Details'!$I$15), IF('Personnel Details'!$K$15="", "", 'Personnel Details'!$K$15), IF('Personnel Details'!$F$15="", "", 'Personnel Details'!$F$15))))</f>
        <v/>
      </c>
      <c r="HT228" s="79" t="str">
        <f>IF(HR$9="", "", IF(AND(NOT('Personnel Details'!$N$15=""), $B228&gt;='Personnel Details'!$N$15), 'Personnel Details'!$Q$15, IF(AND(NOT('Personnel Details'!$I$15=""), $B228&gt;='Personnel Details'!$I$15), 'Personnel Details'!$L$15, 'Personnel Details'!$G$15)))</f>
        <v/>
      </c>
      <c r="HU228" s="59">
        <f t="shared" si="559"/>
        <v>0</v>
      </c>
      <c r="HV228" s="53"/>
      <c r="HX228" s="78" t="str">
        <f>IF(HX$9="", "", IF(AND(NOT('Personnel Details'!$N$16=""), $B228&gt;='Personnel Details'!$N$16), 'Personnel Details'!$O$16, IF(AND(NOT('Personnel Details'!$I$16=""), $B228&gt;='Personnel Details'!$I$16), 'Personnel Details'!$J$16, 'Personnel Details'!$E$16)))</f>
        <v/>
      </c>
      <c r="HY228" s="59" t="str">
        <f>IF(HX$9="", "", IF(AND(NOT('Personnel Details'!$N$16=""), $B228&gt;='Personnel Details'!$N$16), IF('Personnel Details'!$P$16="","", 'Personnel Details'!$P$16), IF(AND(NOT('Personnel Details'!$I$16=""), $B228&gt;='Personnel Details'!$I$16), IF('Personnel Details'!$K$16="", "", 'Personnel Details'!$K$16), IF('Personnel Details'!$F$16="", "", 'Personnel Details'!$F$16))))</f>
        <v/>
      </c>
      <c r="HZ228" s="79" t="str">
        <f>IF(HX$9="", "", IF(AND(NOT('Personnel Details'!$N$16=""), $B228&gt;='Personnel Details'!$N$16), 'Personnel Details'!$Q$16, IF(AND(NOT('Personnel Details'!$I$16=""), $B228&gt;='Personnel Details'!$I$16), 'Personnel Details'!$L$16, 'Personnel Details'!$G$16)))</f>
        <v/>
      </c>
      <c r="IA228" s="59">
        <f t="shared" si="560"/>
        <v>0</v>
      </c>
      <c r="IB228" s="53"/>
      <c r="ID228" s="78" t="str">
        <f>IF(ID$9="", "", IF(AND(NOT('Personnel Details'!$N$17=""), $B228&gt;='Personnel Details'!$N$17), 'Personnel Details'!$O$17, IF(AND(NOT('Personnel Details'!$I$17=""), $B228&gt;='Personnel Details'!$I$17), 'Personnel Details'!$J$17, 'Personnel Details'!$E$17)))</f>
        <v/>
      </c>
      <c r="IE228" s="59" t="str">
        <f>IF(ID$9="", "", IF(AND(NOT('Personnel Details'!$N$17=""), $B228&gt;='Personnel Details'!$N$17), IF('Personnel Details'!$P$17="","", 'Personnel Details'!$P$17), IF(AND(NOT('Personnel Details'!$I$17=""), $B228&gt;='Personnel Details'!$I$17), IF('Personnel Details'!$K$17="", "", 'Personnel Details'!$K$17), IF('Personnel Details'!$F$17="", "", 'Personnel Details'!$F$17))))</f>
        <v/>
      </c>
      <c r="IF228" s="79" t="str">
        <f>IF(ID$9="", "", IF(AND(NOT('Personnel Details'!$N$17=""), $B228&gt;='Personnel Details'!$N$17), 'Personnel Details'!$Q$17, IF(AND(NOT('Personnel Details'!$I$17=""), $B228&gt;='Personnel Details'!$I$17), 'Personnel Details'!$L$17, 'Personnel Details'!$G$17)))</f>
        <v/>
      </c>
      <c r="IG228" s="59">
        <f t="shared" si="561"/>
        <v>0</v>
      </c>
      <c r="IH228" s="53"/>
      <c r="IJ228" s="78" t="str">
        <f>IF(IJ$9="", "", IF(AND(NOT('Personnel Details'!$N$18=""), $B228&gt;='Personnel Details'!$N$18), 'Personnel Details'!$O$18, IF(AND(NOT('Personnel Details'!$I$18=""), $B228&gt;='Personnel Details'!$I$18), 'Personnel Details'!$J$18, 'Personnel Details'!$E$18)))</f>
        <v/>
      </c>
      <c r="IK228" s="59" t="str">
        <f>IF(IJ$9="", "", IF(AND(NOT('Personnel Details'!$N$18=""), $B228&gt;='Personnel Details'!$N$18), IF('Personnel Details'!$P$18="","", 'Personnel Details'!$P$18), IF(AND(NOT('Personnel Details'!$I$18=""), $B228&gt;='Personnel Details'!$I$18), IF('Personnel Details'!$K$18="", "", 'Personnel Details'!$K$18), IF('Personnel Details'!$F$18="", "", 'Personnel Details'!$F$18))))</f>
        <v/>
      </c>
      <c r="IL228" s="79" t="str">
        <f>IF(IJ$9="", "", IF(AND(NOT('Personnel Details'!$N$18=""), $B228&gt;='Personnel Details'!$N$18), 'Personnel Details'!$Q$18, IF(AND(NOT('Personnel Details'!$I$18=""), $B228&gt;='Personnel Details'!$I$18), 'Personnel Details'!$L$18, 'Personnel Details'!$G$18)))</f>
        <v/>
      </c>
      <c r="IM228" s="59">
        <f t="shared" si="562"/>
        <v>0</v>
      </c>
      <c r="IN228" s="53"/>
      <c r="IP228" s="78" t="str">
        <f>IF(IP$9="", "", IF(AND(NOT('Personnel Details'!$N$19=""), $B228&gt;='Personnel Details'!$N$19), 'Personnel Details'!$O$19, IF(AND(NOT('Personnel Details'!$I$19=""), $B228&gt;='Personnel Details'!$I$19), 'Personnel Details'!$J$19, 'Personnel Details'!$E$19)))</f>
        <v/>
      </c>
      <c r="IQ228" s="59" t="str">
        <f>IF(IP$9="", "", IF(AND(NOT('Personnel Details'!$N$19=""), $B228&gt;='Personnel Details'!$N$19), IF('Personnel Details'!$P$19="","", 'Personnel Details'!$P$19), IF(AND(NOT('Personnel Details'!$I$19=""), $B228&gt;='Personnel Details'!$I$19), IF('Personnel Details'!$K$19="", "", 'Personnel Details'!$K$19), IF('Personnel Details'!$F$19="", "", 'Personnel Details'!$F$19))))</f>
        <v/>
      </c>
      <c r="IR228" s="79" t="str">
        <f>IF(IP$9="", "", IF(AND(NOT('Personnel Details'!$N$19=""), $B228&gt;='Personnel Details'!$N$19), 'Personnel Details'!$Q$19, IF(AND(NOT('Personnel Details'!$I$19=""), $B228&gt;='Personnel Details'!$I$19), 'Personnel Details'!$L$19, 'Personnel Details'!$G$19)))</f>
        <v/>
      </c>
      <c r="IS228" s="59">
        <f t="shared" si="563"/>
        <v>0</v>
      </c>
      <c r="IT228" s="53"/>
      <c r="IV228" s="78" t="str">
        <f>IF(IV$9="", "", IF(AND(NOT('Personnel Details'!$N$20=""), $B228&gt;='Personnel Details'!$N$20), 'Personnel Details'!$O$20, IF(AND(NOT('Personnel Details'!$I$20=""), $B228&gt;='Personnel Details'!$I$20), 'Personnel Details'!$J$20, 'Personnel Details'!$E$20)))</f>
        <v/>
      </c>
      <c r="IW228" s="59" t="str">
        <f>IF(IV$9="", "", IF(AND(NOT('Personnel Details'!$N$20=""), $B228&gt;='Personnel Details'!$N$20), IF('Personnel Details'!$P$20="","", 'Personnel Details'!$P$20), IF(AND(NOT('Personnel Details'!$I$20=""), $B228&gt;='Personnel Details'!$I$20), IF('Personnel Details'!$K$20="", "", 'Personnel Details'!$K$20), IF('Personnel Details'!$F$20="", "", 'Personnel Details'!$F$20))))</f>
        <v/>
      </c>
      <c r="IX228" s="79" t="str">
        <f>IF(IV$9="", "", IF(AND(NOT('Personnel Details'!$N$20=""), $B228&gt;='Personnel Details'!$N$20), 'Personnel Details'!$Q$20, IF(AND(NOT('Personnel Details'!$I$20=""), $B228&gt;='Personnel Details'!$I$20), 'Personnel Details'!$L$20, 'Personnel Details'!$G$20)))</f>
        <v/>
      </c>
      <c r="IY228" s="59">
        <f t="shared" si="564"/>
        <v>0</v>
      </c>
      <c r="IZ228" s="53"/>
      <c r="JB228" s="78" t="str">
        <f>IF(JB$9="", "", IF(AND(NOT('Personnel Details'!$N$21=""), $B228&gt;='Personnel Details'!$N$21), 'Personnel Details'!$O$21, IF(AND(NOT('Personnel Details'!$I$21=""), $B228&gt;='Personnel Details'!$I$21), 'Personnel Details'!$J$21, 'Personnel Details'!$E$21)))</f>
        <v/>
      </c>
      <c r="JC228" s="59" t="str">
        <f>IF(JB$9="", "", IF(AND(NOT('Personnel Details'!$N$21=""), $B228&gt;='Personnel Details'!$N$21), IF('Personnel Details'!$P$21="","", 'Personnel Details'!$P$21), IF(AND(NOT('Personnel Details'!$I$21=""), $B228&gt;='Personnel Details'!$I$21), IF('Personnel Details'!$K$21="", "", 'Personnel Details'!$K$21), IF('Personnel Details'!$F$21="", "", 'Personnel Details'!$F$21))))</f>
        <v/>
      </c>
      <c r="JD228" s="79" t="str">
        <f>IF(JB$9="", "", IF(AND(NOT('Personnel Details'!$N$21=""), $B228&gt;='Personnel Details'!$N$21), 'Personnel Details'!$Q$21, IF(AND(NOT('Personnel Details'!$I$21=""), $B228&gt;='Personnel Details'!$I$21), 'Personnel Details'!$L$21, 'Personnel Details'!$G$21)))</f>
        <v/>
      </c>
      <c r="JE228" s="59">
        <f t="shared" si="565"/>
        <v>0</v>
      </c>
      <c r="JF228" s="53"/>
      <c r="JH228" s="78" t="str">
        <f>IF(JH$9="", "", IF(AND(NOT('Personnel Details'!$N$22=""), $B228&gt;='Personnel Details'!$N$22), 'Personnel Details'!$O$22, IF(AND(NOT('Personnel Details'!$I$22=""), $B228&gt;='Personnel Details'!$I$22), 'Personnel Details'!$J$22, 'Personnel Details'!$E$22)))</f>
        <v/>
      </c>
      <c r="JI228" s="59" t="str">
        <f>IF(JH$9="", "", IF(AND(NOT('Personnel Details'!$N$22=""), $B228&gt;='Personnel Details'!$N$22), IF('Personnel Details'!$P$22="","", 'Personnel Details'!$P$22), IF(AND(NOT('Personnel Details'!$I$22=""), $B228&gt;='Personnel Details'!$I$22), IF('Personnel Details'!$K$22="", "", 'Personnel Details'!$K$22), IF('Personnel Details'!$F$22="", "", 'Personnel Details'!$F$22))))</f>
        <v/>
      </c>
      <c r="JJ228" s="79" t="str">
        <f>IF(JH$9="", "", IF(AND(NOT('Personnel Details'!$N$22=""), $B228&gt;='Personnel Details'!$N$22), 'Personnel Details'!$Q$22, IF(AND(NOT('Personnel Details'!$I$22=""), $B228&gt;='Personnel Details'!$I$22), 'Personnel Details'!$L$22, 'Personnel Details'!$G$22)))</f>
        <v/>
      </c>
      <c r="JK228" s="59">
        <f t="shared" si="566"/>
        <v>0</v>
      </c>
      <c r="JL228" s="53"/>
      <c r="JN228" s="78" t="str">
        <f>IF(JN$9="", "", IF(AND(NOT('Personnel Details'!$N$23=""), $B228&gt;='Personnel Details'!$N$23), 'Personnel Details'!$O$23, IF(AND(NOT('Personnel Details'!$I$23=""), $B228&gt;='Personnel Details'!$I$23), 'Personnel Details'!$J$23, 'Personnel Details'!$E$23)))</f>
        <v/>
      </c>
      <c r="JO228" s="59" t="str">
        <f>IF(JN$9="", "", IF(AND(NOT('Personnel Details'!$N$23=""), $B228&gt;='Personnel Details'!$N$23), IF('Personnel Details'!$P$23="","", 'Personnel Details'!$P$23), IF(AND(NOT('Personnel Details'!$I$23=""), $B228&gt;='Personnel Details'!$I$23), IF('Personnel Details'!$K$23="", "", 'Personnel Details'!$K$23), IF('Personnel Details'!$F$23="", "", 'Personnel Details'!$F$23))))</f>
        <v/>
      </c>
      <c r="JP228" s="79" t="str">
        <f>IF(JN$9="", "", IF(AND(NOT('Personnel Details'!$N$23=""), $B228&gt;='Personnel Details'!$N$23), 'Personnel Details'!$Q$23, IF(AND(NOT('Personnel Details'!$I$23=""), $B228&gt;='Personnel Details'!$I$23), 'Personnel Details'!$L$23, 'Personnel Details'!$G$23)))</f>
        <v/>
      </c>
      <c r="JQ228" s="59">
        <f t="shared" si="567"/>
        <v>0</v>
      </c>
      <c r="JR228" s="53"/>
      <c r="JT228" s="78" t="str">
        <f>IF(JT$9="", "", IF(AND(NOT('Personnel Details'!$N$24=""), $B228&gt;='Personnel Details'!$N$24), 'Personnel Details'!$O$24, IF(AND(NOT('Personnel Details'!$I$24=""), $B228&gt;='Personnel Details'!$I$24), 'Personnel Details'!$J$24, 'Personnel Details'!$E$24)))</f>
        <v/>
      </c>
      <c r="JU228" s="59" t="str">
        <f>IF(JT$9="", "", IF(AND(NOT('Personnel Details'!$N$24=""), $B228&gt;='Personnel Details'!$N$24), IF('Personnel Details'!$P$24="","", 'Personnel Details'!$P$24), IF(AND(NOT('Personnel Details'!$I$24=""), $B228&gt;='Personnel Details'!$I$24), IF('Personnel Details'!$K$24="", "", 'Personnel Details'!$K$24), IF('Personnel Details'!$F$24="", "", 'Personnel Details'!$F$24))))</f>
        <v/>
      </c>
      <c r="JV228" s="79" t="str">
        <f>IF(JT$9="", "", IF(AND(NOT('Personnel Details'!$N$24=""), $B228&gt;='Personnel Details'!$N$24), 'Personnel Details'!$Q$24, IF(AND(NOT('Personnel Details'!$I$24=""), $B228&gt;='Personnel Details'!$I$24), 'Personnel Details'!$L$24, 'Personnel Details'!$G$24)))</f>
        <v/>
      </c>
      <c r="JW228" s="59">
        <f t="shared" si="568"/>
        <v>0</v>
      </c>
      <c r="JX228" s="53"/>
      <c r="JZ228" s="78" t="str">
        <f>IF(JZ$9="", "", IF(AND(NOT('Personnel Details'!$N$25=""), $B228&gt;='Personnel Details'!$N$25), 'Personnel Details'!$O$25, IF(AND(NOT('Personnel Details'!$I$25=""), $B228&gt;='Personnel Details'!$I$25), 'Personnel Details'!$J$25, 'Personnel Details'!$E$25)))</f>
        <v/>
      </c>
      <c r="KA228" s="59" t="str">
        <f>IF(JZ$9="", "", IF(AND(NOT('Personnel Details'!$N$25=""), $B228&gt;='Personnel Details'!$N$25), IF('Personnel Details'!$P$25="","", 'Personnel Details'!$P$25), IF(AND(NOT('Personnel Details'!$I$25=""), $B228&gt;='Personnel Details'!$I$25), IF('Personnel Details'!$K$25="", "", 'Personnel Details'!$K$25), IF('Personnel Details'!$F$25="", "", 'Personnel Details'!$F$25))))</f>
        <v/>
      </c>
      <c r="KB228" s="79" t="str">
        <f>IF(JZ$9="", "", IF(AND(NOT('Personnel Details'!$N$25=""), $B228&gt;='Personnel Details'!$N$25), 'Personnel Details'!$Q$25, IF(AND(NOT('Personnel Details'!$I$25=""), $B228&gt;='Personnel Details'!$I$25), 'Personnel Details'!$L$25, 'Personnel Details'!$G$25)))</f>
        <v/>
      </c>
      <c r="KC228" s="59">
        <f t="shared" si="569"/>
        <v>0</v>
      </c>
      <c r="KD228" s="53"/>
      <c r="KF228" s="78" t="str">
        <f>IF(KF$9="", "", IF(AND(NOT('Personnel Details'!$N$26=""), $B228&gt;='Personnel Details'!$N$26), 'Personnel Details'!$O$26, IF(AND(NOT('Personnel Details'!$I$26=""), $B228&gt;='Personnel Details'!$I$26), 'Personnel Details'!$J$26, 'Personnel Details'!$E$26)))</f>
        <v/>
      </c>
      <c r="KG228" s="59" t="str">
        <f>IF(KF$9="", "", IF(AND(NOT('Personnel Details'!$N$26=""), $B228&gt;='Personnel Details'!$N$26), IF('Personnel Details'!$P$26="","", 'Personnel Details'!$P$26), IF(AND(NOT('Personnel Details'!$I$26=""), $B228&gt;='Personnel Details'!$I$26), IF('Personnel Details'!$K$26="", "", 'Personnel Details'!$K$26), IF('Personnel Details'!$F$26="", "", 'Personnel Details'!$F$26))))</f>
        <v/>
      </c>
      <c r="KH228" s="79" t="str">
        <f>IF(KF$9="", "", IF(AND(NOT('Personnel Details'!$N$26=""), $B228&gt;='Personnel Details'!$N$26), 'Personnel Details'!$Q$26, IF(AND(NOT('Personnel Details'!$I$26=""), $B228&gt;='Personnel Details'!$I$26), 'Personnel Details'!$L$26, 'Personnel Details'!$G$26)))</f>
        <v/>
      </c>
      <c r="KI228" s="59">
        <f t="shared" si="570"/>
        <v>0</v>
      </c>
      <c r="KJ228" s="53"/>
      <c r="KL228" s="78" t="str">
        <f>IF(KL$9="", "", IF(AND(NOT('Personnel Details'!$N$27=""), $B228&gt;='Personnel Details'!$N$27), 'Personnel Details'!$O$27, IF(AND(NOT('Personnel Details'!$I$27=""), $B228&gt;='Personnel Details'!$I$27), 'Personnel Details'!$J$27, 'Personnel Details'!$E$27)))</f>
        <v/>
      </c>
      <c r="KM228" s="59" t="str">
        <f>IF(KL$9="", "", IF(AND(NOT('Personnel Details'!$N$27=""), $B228&gt;='Personnel Details'!$N$27), IF('Personnel Details'!$P$27="","", 'Personnel Details'!$P$27), IF(AND(NOT('Personnel Details'!$I$27=""), $B228&gt;='Personnel Details'!$I$27), IF('Personnel Details'!$K$27="", "", 'Personnel Details'!$K$27), IF('Personnel Details'!$F$27="", "", 'Personnel Details'!$F$27))))</f>
        <v/>
      </c>
      <c r="KN228" s="79" t="str">
        <f>IF(KL$9="", "", IF(AND(NOT('Personnel Details'!$N$27=""), $B228&gt;='Personnel Details'!$N$27), 'Personnel Details'!$Q$27, IF(AND(NOT('Personnel Details'!$I$27=""), $B228&gt;='Personnel Details'!$I$27), 'Personnel Details'!$L$27, 'Personnel Details'!$G$27)))</f>
        <v/>
      </c>
      <c r="KO228" s="59">
        <f t="shared" si="571"/>
        <v>0</v>
      </c>
      <c r="KP228" s="53"/>
      <c r="KR228" s="78" t="str">
        <f>IF(KR$9="", "", IF(AND(NOT('Personnel Details'!$N$28=""), $B228&gt;='Personnel Details'!$N$28), 'Personnel Details'!$O$28, IF(AND(NOT('Personnel Details'!$I$28=""), $B228&gt;='Personnel Details'!$I$28), 'Personnel Details'!$J$28, 'Personnel Details'!$E$28)))</f>
        <v/>
      </c>
      <c r="KS228" s="59" t="str">
        <f>IF(KR$9="", "", IF(AND(NOT('Personnel Details'!$N$28=""), $B228&gt;='Personnel Details'!$N$28), IF('Personnel Details'!$P$28="","", 'Personnel Details'!$P$28), IF(AND(NOT('Personnel Details'!$I$28=""), $B228&gt;='Personnel Details'!$I$28), IF('Personnel Details'!$K$28="", "", 'Personnel Details'!$K$28), IF('Personnel Details'!$F$28="", "", 'Personnel Details'!$F$28))))</f>
        <v/>
      </c>
      <c r="KT228" s="79" t="str">
        <f>IF(KR$9="", "", IF(AND(NOT('Personnel Details'!$N$28=""), $B228&gt;='Personnel Details'!$N$28), 'Personnel Details'!$Q$28, IF(AND(NOT('Personnel Details'!$I$28=""), $B228&gt;='Personnel Details'!$I$28), 'Personnel Details'!$L$28, 'Personnel Details'!$G$28)))</f>
        <v/>
      </c>
      <c r="KU228" s="59">
        <f t="shared" si="572"/>
        <v>0</v>
      </c>
      <c r="KV228" s="53"/>
      <c r="KX228" s="78" t="str">
        <f>IF(KX$9="", "", IF(AND(NOT('Personnel Details'!$N$29=""), $B228&gt;='Personnel Details'!$N$29), 'Personnel Details'!$O$29, IF(AND(NOT('Personnel Details'!$I$29=""), $B228&gt;='Personnel Details'!$I$29), 'Personnel Details'!$J$29, 'Personnel Details'!$E$29)))</f>
        <v/>
      </c>
      <c r="KY228" s="59" t="str">
        <f>IF(KX$9="", "", IF(AND(NOT('Personnel Details'!$N$29=""), $B228&gt;='Personnel Details'!$N$29), IF('Personnel Details'!$P$29="","", 'Personnel Details'!$P$29), IF(AND(NOT('Personnel Details'!$I$29=""), $B228&gt;='Personnel Details'!$I$29), IF('Personnel Details'!$K$29="", "", 'Personnel Details'!$K$29), IF('Personnel Details'!$F$29="", "", 'Personnel Details'!$F$29))))</f>
        <v/>
      </c>
      <c r="KZ228" s="79" t="str">
        <f>IF(KX$9="", "", IF(AND(NOT('Personnel Details'!$N$29=""), $B228&gt;='Personnel Details'!$N$29), 'Personnel Details'!$Q$29, IF(AND(NOT('Personnel Details'!$I$29=""), $B228&gt;='Personnel Details'!$I$29), 'Personnel Details'!$L$29, 'Personnel Details'!$G$29)))</f>
        <v/>
      </c>
      <c r="LA228" s="59">
        <f t="shared" si="573"/>
        <v>0</v>
      </c>
      <c r="LB228" s="53"/>
      <c r="LD228" s="78" t="str">
        <f>IF(LD$9="", "", IF(AND(NOT('Personnel Details'!$N$30=""), $B228&gt;='Personnel Details'!$N$30), 'Personnel Details'!$O$30, IF(AND(NOT('Personnel Details'!$I$30=""), $B228&gt;='Personnel Details'!$I$30), 'Personnel Details'!$J$30, 'Personnel Details'!$E$30)))</f>
        <v/>
      </c>
      <c r="LE228" s="59" t="str">
        <f>IF(LD$9="", "", IF(AND(NOT('Personnel Details'!$N$30=""), $B228&gt;='Personnel Details'!$N$30), IF('Personnel Details'!$P$30="","", 'Personnel Details'!$P$30), IF(AND(NOT('Personnel Details'!$I$30=""), $B228&gt;='Personnel Details'!$I$30), IF('Personnel Details'!$K$30="", "", 'Personnel Details'!$K$30), IF('Personnel Details'!$F$30="", "", 'Personnel Details'!$F$30))))</f>
        <v/>
      </c>
      <c r="LF228" s="79" t="str">
        <f>IF(LD$9="", "", IF(AND(NOT('Personnel Details'!$N$30=""), $B228&gt;='Personnel Details'!$N$30), 'Personnel Details'!$Q$30, IF(AND(NOT('Personnel Details'!$I$30=""), $B228&gt;='Personnel Details'!$I$30), 'Personnel Details'!$L$30, 'Personnel Details'!$G$30)))</f>
        <v/>
      </c>
      <c r="LG228" s="59">
        <f t="shared" si="574"/>
        <v>0</v>
      </c>
      <c r="LH228" s="53"/>
      <c r="LJ228" s="78" t="str">
        <f>IF(LJ$9="", "", IF(AND(NOT('Personnel Details'!$N$31=""), $B228&gt;='Personnel Details'!$N$31), 'Personnel Details'!$O$31, IF(AND(NOT('Personnel Details'!$I$31=""), $B228&gt;='Personnel Details'!$I$31), 'Personnel Details'!$J$31, 'Personnel Details'!$E$31)))</f>
        <v/>
      </c>
      <c r="LK228" s="59" t="str">
        <f>IF(LJ$9="", "", IF(AND(NOT('Personnel Details'!$N$31=""), $B228&gt;='Personnel Details'!$N$31), IF('Personnel Details'!$P$31="","", 'Personnel Details'!$P$31), IF(AND(NOT('Personnel Details'!$I$31=""), $B228&gt;='Personnel Details'!$I$31), IF('Personnel Details'!$K$31="", "", 'Personnel Details'!$K$31), IF('Personnel Details'!$F$31="", "", 'Personnel Details'!$F$31))))</f>
        <v/>
      </c>
      <c r="LL228" s="79" t="str">
        <f>IF(LJ$9="", "", IF(AND(NOT('Personnel Details'!$N$31=""), $B228&gt;='Personnel Details'!$N$31), 'Personnel Details'!$Q$31, IF(AND(NOT('Personnel Details'!$I$31=""), $B228&gt;='Personnel Details'!$I$31), 'Personnel Details'!$L$31, 'Personnel Details'!$G$31)))</f>
        <v/>
      </c>
      <c r="LM228" s="59">
        <f t="shared" si="575"/>
        <v>0</v>
      </c>
      <c r="LN228" s="53"/>
      <c r="LP228" s="78" t="str">
        <f>IF(LP$9="", "", IF(AND(NOT('Personnel Details'!$N$32=""), $B228&gt;='Personnel Details'!$N$32), 'Personnel Details'!$O$32, IF(AND(NOT('Personnel Details'!$I$32=""), $B228&gt;='Personnel Details'!$I$32), 'Personnel Details'!$J$32, 'Personnel Details'!$E$32)))</f>
        <v/>
      </c>
      <c r="LQ228" s="59" t="str">
        <f>IF(LP$9="", "", IF(AND(NOT('Personnel Details'!$N$32=""), $B228&gt;='Personnel Details'!$N$32), IF('Personnel Details'!$P$32="","", 'Personnel Details'!$P$32), IF(AND(NOT('Personnel Details'!$I$32=""), $B228&gt;='Personnel Details'!$I$32), IF('Personnel Details'!$K$32="", "", 'Personnel Details'!$K$32), IF('Personnel Details'!$F$32="", "", 'Personnel Details'!$F$32))))</f>
        <v/>
      </c>
      <c r="LR228" s="79" t="str">
        <f>IF(LP$9="", "", IF(AND(NOT('Personnel Details'!$N$32=""), $B228&gt;='Personnel Details'!$N$32), 'Personnel Details'!$Q$32, IF(AND(NOT('Personnel Details'!$I$32=""), $B228&gt;='Personnel Details'!$I$32), 'Personnel Details'!$L$32, 'Personnel Details'!$G$32)))</f>
        <v/>
      </c>
      <c r="LS228" s="59">
        <f t="shared" si="576"/>
        <v>0</v>
      </c>
      <c r="LT228" s="53"/>
      <c r="LV228" s="78" t="str">
        <f>IF(LV$9="", "", IF(AND(NOT('Personnel Details'!$N$33=""), $B228&gt;='Personnel Details'!$N$33), 'Personnel Details'!$O$33, IF(AND(NOT('Personnel Details'!$I$33=""), $B228&gt;='Personnel Details'!$I$33), 'Personnel Details'!$J$33, 'Personnel Details'!$E$33)))</f>
        <v/>
      </c>
      <c r="LW228" s="59" t="str">
        <f>IF(LV$9="", "", IF(AND(NOT('Personnel Details'!$N$33=""), $B228&gt;='Personnel Details'!$N$33), IF('Personnel Details'!$P$33="","", 'Personnel Details'!$P$33), IF(AND(NOT('Personnel Details'!$I$33=""), $B228&gt;='Personnel Details'!$I$33), IF('Personnel Details'!$K$33="", "", 'Personnel Details'!$K$33), IF('Personnel Details'!$F$33="", "", 'Personnel Details'!$F$33))))</f>
        <v/>
      </c>
      <c r="LX228" s="79" t="str">
        <f>IF(LV$9="", "", IF(AND(NOT('Personnel Details'!$N$33=""), $B228&gt;='Personnel Details'!$N$33), 'Personnel Details'!$Q$33, IF(AND(NOT('Personnel Details'!$I$33=""), $B228&gt;='Personnel Details'!$I$33), 'Personnel Details'!$L$33, 'Personnel Details'!$G$33)))</f>
        <v/>
      </c>
      <c r="LY228" s="59">
        <f t="shared" si="577"/>
        <v>0</v>
      </c>
      <c r="LZ228" s="53"/>
      <c r="MB228" s="78" t="str">
        <f>IF(MB$9="", "", IF(AND(NOT('Personnel Details'!$N$34=""), $B228&gt;='Personnel Details'!$N$34), 'Personnel Details'!$O$34, IF(AND(NOT('Personnel Details'!$I$34=""), $B228&gt;='Personnel Details'!$I$34), 'Personnel Details'!$J$34, 'Personnel Details'!$E$34)))</f>
        <v/>
      </c>
      <c r="MC228" s="59" t="str">
        <f>IF(MB$9="", "", IF(AND(NOT('Personnel Details'!$N$34=""), $B228&gt;='Personnel Details'!$N$34), IF('Personnel Details'!$P$34="","", 'Personnel Details'!$P$34), IF(AND(NOT('Personnel Details'!$I$34=""), $B228&gt;='Personnel Details'!$I$34), IF('Personnel Details'!$K$34="", "", 'Personnel Details'!$K$34), IF('Personnel Details'!$F$34="", "", 'Personnel Details'!$F$34))))</f>
        <v/>
      </c>
      <c r="MD228" s="79" t="str">
        <f>IF(MB$9="", "", IF(AND(NOT('Personnel Details'!$N$34=""), $B228&gt;='Personnel Details'!$N$34), 'Personnel Details'!$Q$34, IF(AND(NOT('Personnel Details'!$I$34=""), $B228&gt;='Personnel Details'!$I$34), 'Personnel Details'!$L$34, 'Personnel Details'!$G$34)))</f>
        <v/>
      </c>
      <c r="ME228" s="59">
        <f t="shared" si="578"/>
        <v>0</v>
      </c>
      <c r="MF228" s="53"/>
      <c r="MH228" s="78" t="str">
        <f>IF(MH$9="", "", IF(AND(NOT('Personnel Details'!$N$35=""), $B228&gt;='Personnel Details'!$N$35), 'Personnel Details'!$O$35, IF(AND(NOT('Personnel Details'!$I$35=""), $B228&gt;='Personnel Details'!$I$35), 'Personnel Details'!$J$35, 'Personnel Details'!$E$35)))</f>
        <v/>
      </c>
      <c r="MI228" s="59" t="str">
        <f>IF(MH$9="", "", IF(AND(NOT('Personnel Details'!$N$35=""), $B228&gt;='Personnel Details'!$N$35), IF('Personnel Details'!$P$35="","", 'Personnel Details'!$P$35), IF(AND(NOT('Personnel Details'!$I$35=""), $B228&gt;='Personnel Details'!$I$35), IF('Personnel Details'!$K$35="", "", 'Personnel Details'!$K$35), IF('Personnel Details'!$F$35="", "", 'Personnel Details'!$F$35))))</f>
        <v/>
      </c>
      <c r="MJ228" s="79" t="str">
        <f>IF(MH$9="", "", IF(AND(NOT('Personnel Details'!$N$35=""), $B228&gt;='Personnel Details'!$N$35), 'Personnel Details'!$Q$35, IF(AND(NOT('Personnel Details'!$I$35=""), $B228&gt;='Personnel Details'!$I$35), 'Personnel Details'!$L$35, 'Personnel Details'!$G$35)))</f>
        <v/>
      </c>
      <c r="MK228" s="59">
        <f t="shared" si="579"/>
        <v>0</v>
      </c>
      <c r="ML228" s="53"/>
      <c r="MN228" s="78" t="str">
        <f>IF(MN$9="", "", IF(AND(NOT('Personnel Details'!$N$36=""), $B228&gt;='Personnel Details'!$N$36), 'Personnel Details'!$O$36, IF(AND(NOT('Personnel Details'!$I$36=""), $B228&gt;='Personnel Details'!$I$36), 'Personnel Details'!$J$36, 'Personnel Details'!$E$36)))</f>
        <v/>
      </c>
      <c r="MO228" s="59" t="str">
        <f>IF(MN$9="", "", IF(AND(NOT('Personnel Details'!$N$36=""), $B228&gt;='Personnel Details'!$N$36), IF('Personnel Details'!$P$36="","", 'Personnel Details'!$P$36), IF(AND(NOT('Personnel Details'!$I$36=""), $B228&gt;='Personnel Details'!$I$36), IF('Personnel Details'!$K$36="", "", 'Personnel Details'!$K$36), IF('Personnel Details'!$F$36="", "", 'Personnel Details'!$F$36))))</f>
        <v/>
      </c>
      <c r="MP228" s="79" t="str">
        <f>IF(MN$9="", "", IF(AND(NOT('Personnel Details'!$N$36=""), $B228&gt;='Personnel Details'!$N$36), 'Personnel Details'!$Q$36, IF(AND(NOT('Personnel Details'!$I$36=""), $B228&gt;='Personnel Details'!$I$36), 'Personnel Details'!$L$36, 'Personnel Details'!$G$36)))</f>
        <v/>
      </c>
      <c r="MQ228" s="59">
        <f t="shared" si="580"/>
        <v>0</v>
      </c>
      <c r="MR228" s="53"/>
      <c r="MT228" s="78" t="str">
        <f>IF(MT$9="", "", IF(AND(NOT('Personnel Details'!$N$37=""), $B228&gt;='Personnel Details'!$N$37), 'Personnel Details'!$O$37, IF(AND(NOT('Personnel Details'!$I$37=""), $B228&gt;='Personnel Details'!$I$37), 'Personnel Details'!$J$37, 'Personnel Details'!$E$37)))</f>
        <v/>
      </c>
      <c r="MU228" s="59" t="str">
        <f>IF(MT$9="", "", IF(AND(NOT('Personnel Details'!$N$37=""), $B228&gt;='Personnel Details'!$N$37), IF('Personnel Details'!$P$37="","", 'Personnel Details'!$P$37), IF(AND(NOT('Personnel Details'!$I$37=""), $B228&gt;='Personnel Details'!$I$37), IF('Personnel Details'!$K$37="", "", 'Personnel Details'!$K$37), IF('Personnel Details'!$F$37="", "", 'Personnel Details'!$F$37))))</f>
        <v/>
      </c>
      <c r="MV228" s="79" t="str">
        <f>IF(MT$9="", "", IF(AND(NOT('Personnel Details'!$N$37=""), $B228&gt;='Personnel Details'!$N$37), 'Personnel Details'!$Q$37, IF(AND(NOT('Personnel Details'!$I$37=""), $B228&gt;='Personnel Details'!$I$37), 'Personnel Details'!$L$37, 'Personnel Details'!$G$37)))</f>
        <v/>
      </c>
      <c r="MW228" s="59">
        <f t="shared" si="581"/>
        <v>0</v>
      </c>
      <c r="MX228" s="53"/>
      <c r="MZ228" s="78" t="str">
        <f>IF(MZ$9="", "", IF(AND(NOT('Personnel Details'!$N$38=""), $B228&gt;='Personnel Details'!$N$38), 'Personnel Details'!$O$38, IF(AND(NOT('Personnel Details'!$I$38=""), $B228&gt;='Personnel Details'!$I$38), 'Personnel Details'!$J$38, 'Personnel Details'!$E$38)))</f>
        <v/>
      </c>
      <c r="NA228" s="59" t="str">
        <f>IF(MZ$9="", "", IF(AND(NOT('Personnel Details'!$N$38=""), $B228&gt;='Personnel Details'!$N$38), IF('Personnel Details'!$P$38="","", 'Personnel Details'!$P$38), IF(AND(NOT('Personnel Details'!$I$38=""), $B228&gt;='Personnel Details'!$I$38), IF('Personnel Details'!$K$38="", "", 'Personnel Details'!$K$38), IF('Personnel Details'!$F$38="", "", 'Personnel Details'!$F$38))))</f>
        <v/>
      </c>
      <c r="NB228" s="79" t="str">
        <f>IF(MZ$9="", "", IF(AND(NOT('Personnel Details'!$N$38=""), $B228&gt;='Personnel Details'!$N$38), 'Personnel Details'!$Q$38, IF(AND(NOT('Personnel Details'!$I$38=""), $B228&gt;='Personnel Details'!$I$38), 'Personnel Details'!$L$38, 'Personnel Details'!$G$38)))</f>
        <v/>
      </c>
      <c r="NC228" s="59">
        <f t="shared" si="582"/>
        <v>0</v>
      </c>
      <c r="ND228" s="53"/>
      <c r="NF228" s="78" t="str">
        <f>IF(NF$9="", "", IF(AND(NOT('Personnel Details'!$N$39=""), $B228&gt;='Personnel Details'!$N$39), 'Personnel Details'!$O$39, IF(AND(NOT('Personnel Details'!$I$39=""), $B228&gt;='Personnel Details'!$I$39), 'Personnel Details'!$J$39, 'Personnel Details'!$E$39)))</f>
        <v/>
      </c>
      <c r="NG228" s="59" t="str">
        <f>IF(NF$9="", "", IF(AND(NOT('Personnel Details'!$N$39=""), $B228&gt;='Personnel Details'!$N$39), IF('Personnel Details'!$P$39="","", 'Personnel Details'!$P$39), IF(AND(NOT('Personnel Details'!$I$39=""), $B228&gt;='Personnel Details'!$I$39), IF('Personnel Details'!$K$39="", "", 'Personnel Details'!$K$39), IF('Personnel Details'!$F$39="", "", 'Personnel Details'!$F$39))))</f>
        <v/>
      </c>
      <c r="NH228" s="79" t="str">
        <f>IF(NF$9="", "", IF(AND(NOT('Personnel Details'!$N$39=""), $B228&gt;='Personnel Details'!$N$39), 'Personnel Details'!$Q$39, IF(AND(NOT('Personnel Details'!$I$39=""), $B228&gt;='Personnel Details'!$I$39), 'Personnel Details'!$L$39, 'Personnel Details'!$G$39)))</f>
        <v/>
      </c>
      <c r="NI228" s="59">
        <f t="shared" si="583"/>
        <v>0</v>
      </c>
      <c r="NJ228" s="53"/>
      <c r="NL228" s="78" t="str">
        <f>IF(NL$9="", "", IF(AND(NOT('Personnel Details'!$N$40=""), $B228&gt;='Personnel Details'!$N$40), 'Personnel Details'!$O$40, IF(AND(NOT('Personnel Details'!$I$40=""), $B228&gt;='Personnel Details'!$I$40), 'Personnel Details'!$J$40, 'Personnel Details'!$E$40)))</f>
        <v/>
      </c>
      <c r="NM228" s="59" t="str">
        <f>IF(NL$9="", "", IF(AND(NOT('Personnel Details'!$N$40=""), $B228&gt;='Personnel Details'!$N$40), IF('Personnel Details'!$P$40="","", 'Personnel Details'!$P$40), IF(AND(NOT('Personnel Details'!$I$40=""), $B228&gt;='Personnel Details'!$I$40), IF('Personnel Details'!$K$40="", "", 'Personnel Details'!$K$40), IF('Personnel Details'!$F$40="", "", 'Personnel Details'!$F$40))))</f>
        <v/>
      </c>
      <c r="NN228" s="79" t="str">
        <f>IF(NL$9="", "", IF(AND(NOT('Personnel Details'!$N$40=""), $B228&gt;='Personnel Details'!$N$40), 'Personnel Details'!$Q$40, IF(AND(NOT('Personnel Details'!$I$40=""), $B228&gt;='Personnel Details'!$I$40), 'Personnel Details'!$L$40, 'Personnel Details'!$G$40)))</f>
        <v/>
      </c>
      <c r="NO228" s="59">
        <f t="shared" si="584"/>
        <v>0</v>
      </c>
      <c r="NP228" s="53"/>
    </row>
    <row r="229" spans="1:380" x14ac:dyDescent="0.25">
      <c r="A229" s="32"/>
      <c r="B229" s="113">
        <f>IFERROR(IF(B228+1&gt;'Personnel Details'!$U$5, "", B228+1), "")</f>
        <v>44049</v>
      </c>
      <c r="C229" s="32"/>
      <c r="D229" s="120"/>
      <c r="E229" s="13" t="str">
        <f t="shared" si="463"/>
        <v/>
      </c>
      <c r="F229" s="13" t="str">
        <f t="shared" si="494"/>
        <v/>
      </c>
      <c r="G229" s="56" t="str">
        <f t="shared" si="585"/>
        <v/>
      </c>
      <c r="H229" s="16" t="str">
        <f t="shared" si="495"/>
        <v/>
      </c>
      <c r="I229" s="32"/>
      <c r="J229" s="120"/>
      <c r="K229" s="62" t="str">
        <f t="shared" si="464"/>
        <v/>
      </c>
      <c r="L229" s="62" t="str">
        <f t="shared" si="496"/>
        <v/>
      </c>
      <c r="M229" s="65" t="str">
        <f t="shared" si="586"/>
        <v/>
      </c>
      <c r="N229" s="68" t="str">
        <f t="shared" si="497"/>
        <v/>
      </c>
      <c r="O229" s="32"/>
      <c r="P229" s="120"/>
      <c r="Q229" s="62" t="str">
        <f t="shared" si="465"/>
        <v/>
      </c>
      <c r="R229" s="62" t="str">
        <f t="shared" si="498"/>
        <v/>
      </c>
      <c r="S229" s="65" t="str">
        <f t="shared" si="587"/>
        <v/>
      </c>
      <c r="T229" s="68" t="str">
        <f t="shared" si="499"/>
        <v/>
      </c>
      <c r="U229" s="32"/>
      <c r="V229" s="120"/>
      <c r="W229" s="62" t="str">
        <f t="shared" si="466"/>
        <v/>
      </c>
      <c r="X229" s="62" t="str">
        <f t="shared" si="500"/>
        <v/>
      </c>
      <c r="Y229" s="65" t="str">
        <f t="shared" si="588"/>
        <v/>
      </c>
      <c r="Z229" s="68" t="str">
        <f t="shared" si="501"/>
        <v/>
      </c>
      <c r="AA229" s="32"/>
      <c r="AB229" s="120"/>
      <c r="AC229" s="62" t="str">
        <f t="shared" si="467"/>
        <v/>
      </c>
      <c r="AD229" s="62" t="str">
        <f t="shared" si="502"/>
        <v/>
      </c>
      <c r="AE229" s="65" t="str">
        <f t="shared" si="589"/>
        <v/>
      </c>
      <c r="AF229" s="68" t="str">
        <f t="shared" si="503"/>
        <v/>
      </c>
      <c r="AG229" s="32"/>
      <c r="AH229" s="120"/>
      <c r="AI229" s="62" t="str">
        <f t="shared" si="468"/>
        <v/>
      </c>
      <c r="AJ229" s="62" t="str">
        <f t="shared" si="504"/>
        <v/>
      </c>
      <c r="AK229" s="65" t="str">
        <f t="shared" si="590"/>
        <v/>
      </c>
      <c r="AL229" s="68" t="str">
        <f t="shared" si="505"/>
        <v/>
      </c>
      <c r="AM229" s="32"/>
      <c r="AN229" s="120"/>
      <c r="AO229" s="62" t="str">
        <f t="shared" si="469"/>
        <v/>
      </c>
      <c r="AP229" s="62" t="str">
        <f t="shared" si="506"/>
        <v/>
      </c>
      <c r="AQ229" s="65" t="str">
        <f t="shared" si="591"/>
        <v/>
      </c>
      <c r="AR229" s="68" t="str">
        <f t="shared" si="507"/>
        <v/>
      </c>
      <c r="AS229" s="32"/>
      <c r="AT229" s="120"/>
      <c r="AU229" s="62" t="str">
        <f t="shared" si="470"/>
        <v/>
      </c>
      <c r="AV229" s="62" t="str">
        <f t="shared" si="508"/>
        <v/>
      </c>
      <c r="AW229" s="65" t="str">
        <f t="shared" si="592"/>
        <v/>
      </c>
      <c r="AX229" s="68" t="str">
        <f t="shared" si="509"/>
        <v/>
      </c>
      <c r="AY229" s="32"/>
      <c r="AZ229" s="120"/>
      <c r="BA229" s="62" t="str">
        <f t="shared" si="471"/>
        <v/>
      </c>
      <c r="BB229" s="62" t="str">
        <f t="shared" si="510"/>
        <v/>
      </c>
      <c r="BC229" s="65" t="str">
        <f t="shared" si="593"/>
        <v/>
      </c>
      <c r="BD229" s="68" t="str">
        <f t="shared" si="511"/>
        <v/>
      </c>
      <c r="BE229" s="32"/>
      <c r="BF229" s="120"/>
      <c r="BG229" s="62" t="str">
        <f t="shared" si="472"/>
        <v/>
      </c>
      <c r="BH229" s="62" t="str">
        <f t="shared" si="512"/>
        <v/>
      </c>
      <c r="BI229" s="65" t="str">
        <f t="shared" si="594"/>
        <v/>
      </c>
      <c r="BJ229" s="68" t="str">
        <f t="shared" si="513"/>
        <v/>
      </c>
      <c r="BK229" s="32"/>
      <c r="BL229" s="120"/>
      <c r="BM229" s="62" t="str">
        <f t="shared" si="473"/>
        <v/>
      </c>
      <c r="BN229" s="62" t="str">
        <f t="shared" si="514"/>
        <v/>
      </c>
      <c r="BO229" s="65" t="str">
        <f t="shared" si="595"/>
        <v/>
      </c>
      <c r="BP229" s="68" t="str">
        <f t="shared" si="515"/>
        <v/>
      </c>
      <c r="BQ229" s="32"/>
      <c r="BR229" s="120"/>
      <c r="BS229" s="62" t="str">
        <f t="shared" si="474"/>
        <v/>
      </c>
      <c r="BT229" s="62" t="str">
        <f t="shared" si="516"/>
        <v/>
      </c>
      <c r="BU229" s="65" t="str">
        <f t="shared" si="596"/>
        <v/>
      </c>
      <c r="BV229" s="68" t="str">
        <f t="shared" si="517"/>
        <v/>
      </c>
      <c r="BW229" s="32"/>
      <c r="BX229" s="120"/>
      <c r="BY229" s="62" t="str">
        <f t="shared" si="475"/>
        <v/>
      </c>
      <c r="BZ229" s="62" t="str">
        <f t="shared" si="518"/>
        <v/>
      </c>
      <c r="CA229" s="65" t="str">
        <f t="shared" si="597"/>
        <v/>
      </c>
      <c r="CB229" s="68" t="str">
        <f t="shared" si="519"/>
        <v/>
      </c>
      <c r="CC229" s="32"/>
      <c r="CD229" s="120"/>
      <c r="CE229" s="62" t="str">
        <f t="shared" si="476"/>
        <v/>
      </c>
      <c r="CF229" s="62" t="str">
        <f t="shared" si="520"/>
        <v/>
      </c>
      <c r="CG229" s="65" t="str">
        <f t="shared" si="598"/>
        <v/>
      </c>
      <c r="CH229" s="68" t="str">
        <f t="shared" si="521"/>
        <v/>
      </c>
      <c r="CI229" s="32"/>
      <c r="CJ229" s="120"/>
      <c r="CK229" s="62" t="str">
        <f t="shared" si="477"/>
        <v/>
      </c>
      <c r="CL229" s="62" t="str">
        <f t="shared" si="522"/>
        <v/>
      </c>
      <c r="CM229" s="65" t="str">
        <f t="shared" si="599"/>
        <v/>
      </c>
      <c r="CN229" s="68" t="str">
        <f t="shared" si="523"/>
        <v/>
      </c>
      <c r="CO229" s="32"/>
      <c r="CP229" s="120"/>
      <c r="CQ229" s="62" t="str">
        <f t="shared" si="478"/>
        <v/>
      </c>
      <c r="CR229" s="62" t="str">
        <f t="shared" si="524"/>
        <v/>
      </c>
      <c r="CS229" s="65" t="str">
        <f t="shared" si="600"/>
        <v/>
      </c>
      <c r="CT229" s="68" t="str">
        <f t="shared" si="525"/>
        <v/>
      </c>
      <c r="CU229" s="32"/>
      <c r="CV229" s="120"/>
      <c r="CW229" s="62" t="str">
        <f t="shared" si="479"/>
        <v/>
      </c>
      <c r="CX229" s="62" t="str">
        <f t="shared" si="526"/>
        <v/>
      </c>
      <c r="CY229" s="65" t="str">
        <f t="shared" si="601"/>
        <v/>
      </c>
      <c r="CZ229" s="68" t="str">
        <f t="shared" si="527"/>
        <v/>
      </c>
      <c r="DA229" s="32"/>
      <c r="DB229" s="120"/>
      <c r="DC229" s="62" t="str">
        <f t="shared" si="480"/>
        <v/>
      </c>
      <c r="DD229" s="62" t="str">
        <f t="shared" si="528"/>
        <v/>
      </c>
      <c r="DE229" s="65" t="str">
        <f t="shared" si="602"/>
        <v/>
      </c>
      <c r="DF229" s="68" t="str">
        <f t="shared" si="529"/>
        <v/>
      </c>
      <c r="DG229" s="32"/>
      <c r="DH229" s="120"/>
      <c r="DI229" s="62" t="str">
        <f t="shared" si="481"/>
        <v/>
      </c>
      <c r="DJ229" s="62" t="str">
        <f t="shared" si="530"/>
        <v/>
      </c>
      <c r="DK229" s="65" t="str">
        <f t="shared" si="603"/>
        <v/>
      </c>
      <c r="DL229" s="68" t="str">
        <f t="shared" si="531"/>
        <v/>
      </c>
      <c r="DM229" s="32"/>
      <c r="DN229" s="120"/>
      <c r="DO229" s="62" t="str">
        <f t="shared" si="482"/>
        <v/>
      </c>
      <c r="DP229" s="62" t="str">
        <f t="shared" si="532"/>
        <v/>
      </c>
      <c r="DQ229" s="65" t="str">
        <f t="shared" si="604"/>
        <v/>
      </c>
      <c r="DR229" s="68" t="str">
        <f t="shared" si="533"/>
        <v/>
      </c>
      <c r="DS229" s="32"/>
      <c r="DT229" s="120"/>
      <c r="DU229" s="62" t="str">
        <f t="shared" si="483"/>
        <v/>
      </c>
      <c r="DV229" s="62" t="str">
        <f t="shared" si="534"/>
        <v/>
      </c>
      <c r="DW229" s="65" t="str">
        <f t="shared" si="605"/>
        <v/>
      </c>
      <c r="DX229" s="68" t="str">
        <f t="shared" si="535"/>
        <v/>
      </c>
      <c r="DY229" s="32"/>
      <c r="DZ229" s="120"/>
      <c r="EA229" s="62" t="str">
        <f t="shared" si="484"/>
        <v/>
      </c>
      <c r="EB229" s="62" t="str">
        <f t="shared" si="536"/>
        <v/>
      </c>
      <c r="EC229" s="65" t="str">
        <f t="shared" si="606"/>
        <v/>
      </c>
      <c r="ED229" s="68" t="str">
        <f t="shared" si="537"/>
        <v/>
      </c>
      <c r="EE229" s="32"/>
      <c r="EF229" s="120"/>
      <c r="EG229" s="62" t="str">
        <f t="shared" si="485"/>
        <v/>
      </c>
      <c r="EH229" s="62" t="str">
        <f t="shared" si="538"/>
        <v/>
      </c>
      <c r="EI229" s="65" t="str">
        <f t="shared" si="607"/>
        <v/>
      </c>
      <c r="EJ229" s="68" t="str">
        <f t="shared" si="539"/>
        <v/>
      </c>
      <c r="EK229" s="32"/>
      <c r="EL229" s="120"/>
      <c r="EM229" s="62" t="str">
        <f t="shared" si="486"/>
        <v/>
      </c>
      <c r="EN229" s="62" t="str">
        <f t="shared" si="540"/>
        <v/>
      </c>
      <c r="EO229" s="65" t="str">
        <f t="shared" si="608"/>
        <v/>
      </c>
      <c r="EP229" s="68" t="str">
        <f t="shared" si="541"/>
        <v/>
      </c>
      <c r="EQ229" s="32"/>
      <c r="ER229" s="120"/>
      <c r="ES229" s="62" t="str">
        <f t="shared" si="487"/>
        <v/>
      </c>
      <c r="ET229" s="62" t="str">
        <f t="shared" si="542"/>
        <v/>
      </c>
      <c r="EU229" s="65" t="str">
        <f t="shared" si="609"/>
        <v/>
      </c>
      <c r="EV229" s="68" t="str">
        <f t="shared" si="543"/>
        <v/>
      </c>
      <c r="EW229" s="32"/>
      <c r="EX229" s="120"/>
      <c r="EY229" s="62" t="str">
        <f t="shared" si="488"/>
        <v/>
      </c>
      <c r="EZ229" s="62" t="str">
        <f t="shared" si="544"/>
        <v/>
      </c>
      <c r="FA229" s="65" t="str">
        <f t="shared" si="610"/>
        <v/>
      </c>
      <c r="FB229" s="68" t="str">
        <f t="shared" si="545"/>
        <v/>
      </c>
      <c r="FC229" s="32"/>
      <c r="FD229" s="120"/>
      <c r="FE229" s="62" t="str">
        <f t="shared" si="489"/>
        <v/>
      </c>
      <c r="FF229" s="62" t="str">
        <f t="shared" si="546"/>
        <v/>
      </c>
      <c r="FG229" s="65" t="str">
        <f t="shared" si="611"/>
        <v/>
      </c>
      <c r="FH229" s="68" t="str">
        <f t="shared" si="547"/>
        <v/>
      </c>
      <c r="FI229" s="32"/>
      <c r="FJ229" s="120"/>
      <c r="FK229" s="62" t="str">
        <f t="shared" si="490"/>
        <v/>
      </c>
      <c r="FL229" s="62" t="str">
        <f t="shared" si="548"/>
        <v/>
      </c>
      <c r="FM229" s="65" t="str">
        <f t="shared" si="612"/>
        <v/>
      </c>
      <c r="FN229" s="68" t="str">
        <f t="shared" si="549"/>
        <v/>
      </c>
      <c r="FO229" s="32"/>
      <c r="FP229" s="120"/>
      <c r="FQ229" s="62" t="str">
        <f t="shared" si="491"/>
        <v/>
      </c>
      <c r="FR229" s="62" t="str">
        <f t="shared" si="550"/>
        <v/>
      </c>
      <c r="FS229" s="65" t="str">
        <f t="shared" si="613"/>
        <v/>
      </c>
      <c r="FT229" s="68" t="str">
        <f t="shared" si="551"/>
        <v/>
      </c>
      <c r="FU229" s="32"/>
      <c r="FV229" s="120"/>
      <c r="FW229" s="62" t="str">
        <f t="shared" si="492"/>
        <v/>
      </c>
      <c r="FX229" s="62" t="str">
        <f t="shared" si="552"/>
        <v/>
      </c>
      <c r="FY229" s="65" t="str">
        <f t="shared" si="614"/>
        <v/>
      </c>
      <c r="FZ229" s="68" t="str">
        <f t="shared" si="553"/>
        <v/>
      </c>
      <c r="GA229" s="32"/>
      <c r="GC229" s="7" t="str">
        <f t="shared" si="554"/>
        <v>Aug 2020</v>
      </c>
      <c r="GD229" s="7" t="str">
        <f t="shared" ca="1" si="493"/>
        <v/>
      </c>
      <c r="GT229" s="71">
        <f>IF(GT$9="", "", IF(AND(NOT('Personnel Details'!$N$11=""), $B229&gt;='Personnel Details'!$N$11), 'Personnel Details'!$O$11, IF(AND(NOT('Personnel Details'!$I$11=""), $B229&gt;='Personnel Details'!$I$11), 'Personnel Details'!$J$11, 'Personnel Details'!$E$11)))</f>
        <v>0.8</v>
      </c>
      <c r="GU229" s="59" t="str">
        <f>IF(GT$9="", "", IF(AND(NOT('Personnel Details'!$N$11=""), $B229&gt;='Personnel Details'!$N$11), IF('Personnel Details'!$P$11="","", 'Personnel Details'!$P$11), IF(AND(NOT('Personnel Details'!$I$11=""), $B229&gt;='Personnel Details'!$I$11), IF('Personnel Details'!$K$11="", "", 'Personnel Details'!$K$11), IF('Personnel Details'!$F$11="", "", 'Personnel Details'!$F$11))))</f>
        <v/>
      </c>
      <c r="GV229" s="74">
        <f>IF(GT$9="", "", IF(AND(NOT('Personnel Details'!$N$11=""), $B229&gt;='Personnel Details'!$N$11), 'Personnel Details'!$Q$11, IF(AND(NOT('Personnel Details'!$I$11=""), $B229&gt;='Personnel Details'!$I$11), 'Personnel Details'!$L$11, 'Personnel Details'!$G$11)))</f>
        <v>0</v>
      </c>
      <c r="GW229" s="59">
        <f t="shared" si="555"/>
        <v>0</v>
      </c>
      <c r="GX229" s="53"/>
      <c r="GZ229" s="78">
        <f>IF(GZ$9="", "", IF(AND(NOT('Personnel Details'!$N$12=""), $B229&gt;='Personnel Details'!$N$12), 'Personnel Details'!$O$12, IF(AND(NOT('Personnel Details'!$I$12=""), $B229&gt;='Personnel Details'!$I$12), 'Personnel Details'!$J$12, 'Personnel Details'!$E$12)))</f>
        <v>0.8</v>
      </c>
      <c r="HA229" s="59" t="str">
        <f>IF(GZ$9="", "", IF(AND(NOT('Personnel Details'!$N$12=""), $B229&gt;='Personnel Details'!$N$12), IF('Personnel Details'!$P$12="","", 'Personnel Details'!$P$12), IF(AND(NOT('Personnel Details'!$I$12=""), $B229&gt;='Personnel Details'!$I$12), IF('Personnel Details'!$K$12="", "", 'Personnel Details'!$K$12), IF('Personnel Details'!$F$12="", "", 'Personnel Details'!$F$12))))</f>
        <v/>
      </c>
      <c r="HB229" s="79">
        <f>IF(GZ$9="", "", IF(AND(NOT('Personnel Details'!$N$12=""), $B229&gt;='Personnel Details'!$N$12), 'Personnel Details'!$Q$12, IF(AND(NOT('Personnel Details'!$I$12=""), $B229&gt;='Personnel Details'!$I$12), 'Personnel Details'!$L$12, 'Personnel Details'!$G$12)))</f>
        <v>0</v>
      </c>
      <c r="HC229" s="59">
        <f t="shared" si="556"/>
        <v>0</v>
      </c>
      <c r="HD229" s="53"/>
      <c r="HF229" s="78">
        <f>IF(HF$9="", "", IF(AND(NOT('Personnel Details'!$N$13=""), $B229&gt;='Personnel Details'!$N$13), 'Personnel Details'!$O$13, IF(AND(NOT('Personnel Details'!$I$13=""), $B229&gt;='Personnel Details'!$I$13), 'Personnel Details'!$J$13, 'Personnel Details'!$E$13)))</f>
        <v>0.8</v>
      </c>
      <c r="HG229" s="59" t="str">
        <f>IF(HF$9="", "", IF(AND(NOT('Personnel Details'!$N$13=""), $B229&gt;='Personnel Details'!$N$13), IF('Personnel Details'!$P$13="","", 'Personnel Details'!$P$13), IF(AND(NOT('Personnel Details'!$I$13=""), $B229&gt;='Personnel Details'!$I$13), IF('Personnel Details'!$K$13="", "", 'Personnel Details'!$K$13), IF('Personnel Details'!$F$13="", "", 'Personnel Details'!$F$13))))</f>
        <v/>
      </c>
      <c r="HH229" s="79">
        <f>IF(HF$9="", "", IF(AND(NOT('Personnel Details'!$N$13=""), $B229&gt;='Personnel Details'!$N$13), 'Personnel Details'!$Q$13, IF(AND(NOT('Personnel Details'!$I$13=""), $B229&gt;='Personnel Details'!$I$13), 'Personnel Details'!$L$13, 'Personnel Details'!$G$13)))</f>
        <v>0</v>
      </c>
      <c r="HI229" s="59">
        <f t="shared" si="557"/>
        <v>0</v>
      </c>
      <c r="HJ229" s="53"/>
      <c r="HL229" s="78">
        <f>IF(HL$9="", "", IF(AND(NOT('Personnel Details'!$N$14=""), $B229&gt;='Personnel Details'!$N$14), 'Personnel Details'!$O$14, IF(AND(NOT('Personnel Details'!$I$14=""), $B229&gt;='Personnel Details'!$I$14), 'Personnel Details'!$J$14, 'Personnel Details'!$E$14)))</f>
        <v>0.8</v>
      </c>
      <c r="HM229" s="59">
        <f>IF(HL$9="", "", IF(AND(NOT('Personnel Details'!$N$14=""), $B229&gt;='Personnel Details'!$N$14), IF('Personnel Details'!$P$14="","", 'Personnel Details'!$P$14), IF(AND(NOT('Personnel Details'!$I$14=""), $B229&gt;='Personnel Details'!$I$14), IF('Personnel Details'!$K$14="", "", 'Personnel Details'!$K$14), IF('Personnel Details'!$F$14="", "", 'Personnel Details'!$F$14))))</f>
        <v>2000</v>
      </c>
      <c r="HN229" s="79">
        <f>IF(HL$9="", "", IF(AND(NOT('Personnel Details'!$N$14=""), $B229&gt;='Personnel Details'!$N$14), 'Personnel Details'!$Q$14, IF(AND(NOT('Personnel Details'!$I$14=""), $B229&gt;='Personnel Details'!$I$14), 'Personnel Details'!$L$14, 'Personnel Details'!$G$14)))</f>
        <v>0.85</v>
      </c>
      <c r="HO229" s="59">
        <f t="shared" si="558"/>
        <v>0</v>
      </c>
      <c r="HP229" s="53"/>
      <c r="HR229" s="78" t="str">
        <f>IF(HR$9="", "", IF(AND(NOT('Personnel Details'!$N$15=""), $B229&gt;='Personnel Details'!$N$15), 'Personnel Details'!$O$15, IF(AND(NOT('Personnel Details'!$I$15=""), $B229&gt;='Personnel Details'!$I$15), 'Personnel Details'!$J$15, 'Personnel Details'!$E$15)))</f>
        <v/>
      </c>
      <c r="HS229" s="59" t="str">
        <f>IF(HR$9="", "", IF(AND(NOT('Personnel Details'!$N$15=""), $B229&gt;='Personnel Details'!$N$15), IF('Personnel Details'!$P$15="","", 'Personnel Details'!$P$15), IF(AND(NOT('Personnel Details'!$I$15=""), $B229&gt;='Personnel Details'!$I$15), IF('Personnel Details'!$K$15="", "", 'Personnel Details'!$K$15), IF('Personnel Details'!$F$15="", "", 'Personnel Details'!$F$15))))</f>
        <v/>
      </c>
      <c r="HT229" s="79" t="str">
        <f>IF(HR$9="", "", IF(AND(NOT('Personnel Details'!$N$15=""), $B229&gt;='Personnel Details'!$N$15), 'Personnel Details'!$Q$15, IF(AND(NOT('Personnel Details'!$I$15=""), $B229&gt;='Personnel Details'!$I$15), 'Personnel Details'!$L$15, 'Personnel Details'!$G$15)))</f>
        <v/>
      </c>
      <c r="HU229" s="59">
        <f t="shared" si="559"/>
        <v>0</v>
      </c>
      <c r="HV229" s="53"/>
      <c r="HX229" s="78" t="str">
        <f>IF(HX$9="", "", IF(AND(NOT('Personnel Details'!$N$16=""), $B229&gt;='Personnel Details'!$N$16), 'Personnel Details'!$O$16, IF(AND(NOT('Personnel Details'!$I$16=""), $B229&gt;='Personnel Details'!$I$16), 'Personnel Details'!$J$16, 'Personnel Details'!$E$16)))</f>
        <v/>
      </c>
      <c r="HY229" s="59" t="str">
        <f>IF(HX$9="", "", IF(AND(NOT('Personnel Details'!$N$16=""), $B229&gt;='Personnel Details'!$N$16), IF('Personnel Details'!$P$16="","", 'Personnel Details'!$P$16), IF(AND(NOT('Personnel Details'!$I$16=""), $B229&gt;='Personnel Details'!$I$16), IF('Personnel Details'!$K$16="", "", 'Personnel Details'!$K$16), IF('Personnel Details'!$F$16="", "", 'Personnel Details'!$F$16))))</f>
        <v/>
      </c>
      <c r="HZ229" s="79" t="str">
        <f>IF(HX$9="", "", IF(AND(NOT('Personnel Details'!$N$16=""), $B229&gt;='Personnel Details'!$N$16), 'Personnel Details'!$Q$16, IF(AND(NOT('Personnel Details'!$I$16=""), $B229&gt;='Personnel Details'!$I$16), 'Personnel Details'!$L$16, 'Personnel Details'!$G$16)))</f>
        <v/>
      </c>
      <c r="IA229" s="59">
        <f t="shared" si="560"/>
        <v>0</v>
      </c>
      <c r="IB229" s="53"/>
      <c r="ID229" s="78" t="str">
        <f>IF(ID$9="", "", IF(AND(NOT('Personnel Details'!$N$17=""), $B229&gt;='Personnel Details'!$N$17), 'Personnel Details'!$O$17, IF(AND(NOT('Personnel Details'!$I$17=""), $B229&gt;='Personnel Details'!$I$17), 'Personnel Details'!$J$17, 'Personnel Details'!$E$17)))</f>
        <v/>
      </c>
      <c r="IE229" s="59" t="str">
        <f>IF(ID$9="", "", IF(AND(NOT('Personnel Details'!$N$17=""), $B229&gt;='Personnel Details'!$N$17), IF('Personnel Details'!$P$17="","", 'Personnel Details'!$P$17), IF(AND(NOT('Personnel Details'!$I$17=""), $B229&gt;='Personnel Details'!$I$17), IF('Personnel Details'!$K$17="", "", 'Personnel Details'!$K$17), IF('Personnel Details'!$F$17="", "", 'Personnel Details'!$F$17))))</f>
        <v/>
      </c>
      <c r="IF229" s="79" t="str">
        <f>IF(ID$9="", "", IF(AND(NOT('Personnel Details'!$N$17=""), $B229&gt;='Personnel Details'!$N$17), 'Personnel Details'!$Q$17, IF(AND(NOT('Personnel Details'!$I$17=""), $B229&gt;='Personnel Details'!$I$17), 'Personnel Details'!$L$17, 'Personnel Details'!$G$17)))</f>
        <v/>
      </c>
      <c r="IG229" s="59">
        <f t="shared" si="561"/>
        <v>0</v>
      </c>
      <c r="IH229" s="53"/>
      <c r="IJ229" s="78" t="str">
        <f>IF(IJ$9="", "", IF(AND(NOT('Personnel Details'!$N$18=""), $B229&gt;='Personnel Details'!$N$18), 'Personnel Details'!$O$18, IF(AND(NOT('Personnel Details'!$I$18=""), $B229&gt;='Personnel Details'!$I$18), 'Personnel Details'!$J$18, 'Personnel Details'!$E$18)))</f>
        <v/>
      </c>
      <c r="IK229" s="59" t="str">
        <f>IF(IJ$9="", "", IF(AND(NOT('Personnel Details'!$N$18=""), $B229&gt;='Personnel Details'!$N$18), IF('Personnel Details'!$P$18="","", 'Personnel Details'!$P$18), IF(AND(NOT('Personnel Details'!$I$18=""), $B229&gt;='Personnel Details'!$I$18), IF('Personnel Details'!$K$18="", "", 'Personnel Details'!$K$18), IF('Personnel Details'!$F$18="", "", 'Personnel Details'!$F$18))))</f>
        <v/>
      </c>
      <c r="IL229" s="79" t="str">
        <f>IF(IJ$9="", "", IF(AND(NOT('Personnel Details'!$N$18=""), $B229&gt;='Personnel Details'!$N$18), 'Personnel Details'!$Q$18, IF(AND(NOT('Personnel Details'!$I$18=""), $B229&gt;='Personnel Details'!$I$18), 'Personnel Details'!$L$18, 'Personnel Details'!$G$18)))</f>
        <v/>
      </c>
      <c r="IM229" s="59">
        <f t="shared" si="562"/>
        <v>0</v>
      </c>
      <c r="IN229" s="53"/>
      <c r="IP229" s="78" t="str">
        <f>IF(IP$9="", "", IF(AND(NOT('Personnel Details'!$N$19=""), $B229&gt;='Personnel Details'!$N$19), 'Personnel Details'!$O$19, IF(AND(NOT('Personnel Details'!$I$19=""), $B229&gt;='Personnel Details'!$I$19), 'Personnel Details'!$J$19, 'Personnel Details'!$E$19)))</f>
        <v/>
      </c>
      <c r="IQ229" s="59" t="str">
        <f>IF(IP$9="", "", IF(AND(NOT('Personnel Details'!$N$19=""), $B229&gt;='Personnel Details'!$N$19), IF('Personnel Details'!$P$19="","", 'Personnel Details'!$P$19), IF(AND(NOT('Personnel Details'!$I$19=""), $B229&gt;='Personnel Details'!$I$19), IF('Personnel Details'!$K$19="", "", 'Personnel Details'!$K$19), IF('Personnel Details'!$F$19="", "", 'Personnel Details'!$F$19))))</f>
        <v/>
      </c>
      <c r="IR229" s="79" t="str">
        <f>IF(IP$9="", "", IF(AND(NOT('Personnel Details'!$N$19=""), $B229&gt;='Personnel Details'!$N$19), 'Personnel Details'!$Q$19, IF(AND(NOT('Personnel Details'!$I$19=""), $B229&gt;='Personnel Details'!$I$19), 'Personnel Details'!$L$19, 'Personnel Details'!$G$19)))</f>
        <v/>
      </c>
      <c r="IS229" s="59">
        <f t="shared" si="563"/>
        <v>0</v>
      </c>
      <c r="IT229" s="53"/>
      <c r="IV229" s="78" t="str">
        <f>IF(IV$9="", "", IF(AND(NOT('Personnel Details'!$N$20=""), $B229&gt;='Personnel Details'!$N$20), 'Personnel Details'!$O$20, IF(AND(NOT('Personnel Details'!$I$20=""), $B229&gt;='Personnel Details'!$I$20), 'Personnel Details'!$J$20, 'Personnel Details'!$E$20)))</f>
        <v/>
      </c>
      <c r="IW229" s="59" t="str">
        <f>IF(IV$9="", "", IF(AND(NOT('Personnel Details'!$N$20=""), $B229&gt;='Personnel Details'!$N$20), IF('Personnel Details'!$P$20="","", 'Personnel Details'!$P$20), IF(AND(NOT('Personnel Details'!$I$20=""), $B229&gt;='Personnel Details'!$I$20), IF('Personnel Details'!$K$20="", "", 'Personnel Details'!$K$20), IF('Personnel Details'!$F$20="", "", 'Personnel Details'!$F$20))))</f>
        <v/>
      </c>
      <c r="IX229" s="79" t="str">
        <f>IF(IV$9="", "", IF(AND(NOT('Personnel Details'!$N$20=""), $B229&gt;='Personnel Details'!$N$20), 'Personnel Details'!$Q$20, IF(AND(NOT('Personnel Details'!$I$20=""), $B229&gt;='Personnel Details'!$I$20), 'Personnel Details'!$L$20, 'Personnel Details'!$G$20)))</f>
        <v/>
      </c>
      <c r="IY229" s="59">
        <f t="shared" si="564"/>
        <v>0</v>
      </c>
      <c r="IZ229" s="53"/>
      <c r="JB229" s="78" t="str">
        <f>IF(JB$9="", "", IF(AND(NOT('Personnel Details'!$N$21=""), $B229&gt;='Personnel Details'!$N$21), 'Personnel Details'!$O$21, IF(AND(NOT('Personnel Details'!$I$21=""), $B229&gt;='Personnel Details'!$I$21), 'Personnel Details'!$J$21, 'Personnel Details'!$E$21)))</f>
        <v/>
      </c>
      <c r="JC229" s="59" t="str">
        <f>IF(JB$9="", "", IF(AND(NOT('Personnel Details'!$N$21=""), $B229&gt;='Personnel Details'!$N$21), IF('Personnel Details'!$P$21="","", 'Personnel Details'!$P$21), IF(AND(NOT('Personnel Details'!$I$21=""), $B229&gt;='Personnel Details'!$I$21), IF('Personnel Details'!$K$21="", "", 'Personnel Details'!$K$21), IF('Personnel Details'!$F$21="", "", 'Personnel Details'!$F$21))))</f>
        <v/>
      </c>
      <c r="JD229" s="79" t="str">
        <f>IF(JB$9="", "", IF(AND(NOT('Personnel Details'!$N$21=""), $B229&gt;='Personnel Details'!$N$21), 'Personnel Details'!$Q$21, IF(AND(NOT('Personnel Details'!$I$21=""), $B229&gt;='Personnel Details'!$I$21), 'Personnel Details'!$L$21, 'Personnel Details'!$G$21)))</f>
        <v/>
      </c>
      <c r="JE229" s="59">
        <f t="shared" si="565"/>
        <v>0</v>
      </c>
      <c r="JF229" s="53"/>
      <c r="JH229" s="78" t="str">
        <f>IF(JH$9="", "", IF(AND(NOT('Personnel Details'!$N$22=""), $B229&gt;='Personnel Details'!$N$22), 'Personnel Details'!$O$22, IF(AND(NOT('Personnel Details'!$I$22=""), $B229&gt;='Personnel Details'!$I$22), 'Personnel Details'!$J$22, 'Personnel Details'!$E$22)))</f>
        <v/>
      </c>
      <c r="JI229" s="59" t="str">
        <f>IF(JH$9="", "", IF(AND(NOT('Personnel Details'!$N$22=""), $B229&gt;='Personnel Details'!$N$22), IF('Personnel Details'!$P$22="","", 'Personnel Details'!$P$22), IF(AND(NOT('Personnel Details'!$I$22=""), $B229&gt;='Personnel Details'!$I$22), IF('Personnel Details'!$K$22="", "", 'Personnel Details'!$K$22), IF('Personnel Details'!$F$22="", "", 'Personnel Details'!$F$22))))</f>
        <v/>
      </c>
      <c r="JJ229" s="79" t="str">
        <f>IF(JH$9="", "", IF(AND(NOT('Personnel Details'!$N$22=""), $B229&gt;='Personnel Details'!$N$22), 'Personnel Details'!$Q$22, IF(AND(NOT('Personnel Details'!$I$22=""), $B229&gt;='Personnel Details'!$I$22), 'Personnel Details'!$L$22, 'Personnel Details'!$G$22)))</f>
        <v/>
      </c>
      <c r="JK229" s="59">
        <f t="shared" si="566"/>
        <v>0</v>
      </c>
      <c r="JL229" s="53"/>
      <c r="JN229" s="78" t="str">
        <f>IF(JN$9="", "", IF(AND(NOT('Personnel Details'!$N$23=""), $B229&gt;='Personnel Details'!$N$23), 'Personnel Details'!$O$23, IF(AND(NOT('Personnel Details'!$I$23=""), $B229&gt;='Personnel Details'!$I$23), 'Personnel Details'!$J$23, 'Personnel Details'!$E$23)))</f>
        <v/>
      </c>
      <c r="JO229" s="59" t="str">
        <f>IF(JN$9="", "", IF(AND(NOT('Personnel Details'!$N$23=""), $B229&gt;='Personnel Details'!$N$23), IF('Personnel Details'!$P$23="","", 'Personnel Details'!$P$23), IF(AND(NOT('Personnel Details'!$I$23=""), $B229&gt;='Personnel Details'!$I$23), IF('Personnel Details'!$K$23="", "", 'Personnel Details'!$K$23), IF('Personnel Details'!$F$23="", "", 'Personnel Details'!$F$23))))</f>
        <v/>
      </c>
      <c r="JP229" s="79" t="str">
        <f>IF(JN$9="", "", IF(AND(NOT('Personnel Details'!$N$23=""), $B229&gt;='Personnel Details'!$N$23), 'Personnel Details'!$Q$23, IF(AND(NOT('Personnel Details'!$I$23=""), $B229&gt;='Personnel Details'!$I$23), 'Personnel Details'!$L$23, 'Personnel Details'!$G$23)))</f>
        <v/>
      </c>
      <c r="JQ229" s="59">
        <f t="shared" si="567"/>
        <v>0</v>
      </c>
      <c r="JR229" s="53"/>
      <c r="JT229" s="78" t="str">
        <f>IF(JT$9="", "", IF(AND(NOT('Personnel Details'!$N$24=""), $B229&gt;='Personnel Details'!$N$24), 'Personnel Details'!$O$24, IF(AND(NOT('Personnel Details'!$I$24=""), $B229&gt;='Personnel Details'!$I$24), 'Personnel Details'!$J$24, 'Personnel Details'!$E$24)))</f>
        <v/>
      </c>
      <c r="JU229" s="59" t="str">
        <f>IF(JT$9="", "", IF(AND(NOT('Personnel Details'!$N$24=""), $B229&gt;='Personnel Details'!$N$24), IF('Personnel Details'!$P$24="","", 'Personnel Details'!$P$24), IF(AND(NOT('Personnel Details'!$I$24=""), $B229&gt;='Personnel Details'!$I$24), IF('Personnel Details'!$K$24="", "", 'Personnel Details'!$K$24), IF('Personnel Details'!$F$24="", "", 'Personnel Details'!$F$24))))</f>
        <v/>
      </c>
      <c r="JV229" s="79" t="str">
        <f>IF(JT$9="", "", IF(AND(NOT('Personnel Details'!$N$24=""), $B229&gt;='Personnel Details'!$N$24), 'Personnel Details'!$Q$24, IF(AND(NOT('Personnel Details'!$I$24=""), $B229&gt;='Personnel Details'!$I$24), 'Personnel Details'!$L$24, 'Personnel Details'!$G$24)))</f>
        <v/>
      </c>
      <c r="JW229" s="59">
        <f t="shared" si="568"/>
        <v>0</v>
      </c>
      <c r="JX229" s="53"/>
      <c r="JZ229" s="78" t="str">
        <f>IF(JZ$9="", "", IF(AND(NOT('Personnel Details'!$N$25=""), $B229&gt;='Personnel Details'!$N$25), 'Personnel Details'!$O$25, IF(AND(NOT('Personnel Details'!$I$25=""), $B229&gt;='Personnel Details'!$I$25), 'Personnel Details'!$J$25, 'Personnel Details'!$E$25)))</f>
        <v/>
      </c>
      <c r="KA229" s="59" t="str">
        <f>IF(JZ$9="", "", IF(AND(NOT('Personnel Details'!$N$25=""), $B229&gt;='Personnel Details'!$N$25), IF('Personnel Details'!$P$25="","", 'Personnel Details'!$P$25), IF(AND(NOT('Personnel Details'!$I$25=""), $B229&gt;='Personnel Details'!$I$25), IF('Personnel Details'!$K$25="", "", 'Personnel Details'!$K$25), IF('Personnel Details'!$F$25="", "", 'Personnel Details'!$F$25))))</f>
        <v/>
      </c>
      <c r="KB229" s="79" t="str">
        <f>IF(JZ$9="", "", IF(AND(NOT('Personnel Details'!$N$25=""), $B229&gt;='Personnel Details'!$N$25), 'Personnel Details'!$Q$25, IF(AND(NOT('Personnel Details'!$I$25=""), $B229&gt;='Personnel Details'!$I$25), 'Personnel Details'!$L$25, 'Personnel Details'!$G$25)))</f>
        <v/>
      </c>
      <c r="KC229" s="59">
        <f t="shared" si="569"/>
        <v>0</v>
      </c>
      <c r="KD229" s="53"/>
      <c r="KF229" s="78" t="str">
        <f>IF(KF$9="", "", IF(AND(NOT('Personnel Details'!$N$26=""), $B229&gt;='Personnel Details'!$N$26), 'Personnel Details'!$O$26, IF(AND(NOT('Personnel Details'!$I$26=""), $B229&gt;='Personnel Details'!$I$26), 'Personnel Details'!$J$26, 'Personnel Details'!$E$26)))</f>
        <v/>
      </c>
      <c r="KG229" s="59" t="str">
        <f>IF(KF$9="", "", IF(AND(NOT('Personnel Details'!$N$26=""), $B229&gt;='Personnel Details'!$N$26), IF('Personnel Details'!$P$26="","", 'Personnel Details'!$P$26), IF(AND(NOT('Personnel Details'!$I$26=""), $B229&gt;='Personnel Details'!$I$26), IF('Personnel Details'!$K$26="", "", 'Personnel Details'!$K$26), IF('Personnel Details'!$F$26="", "", 'Personnel Details'!$F$26))))</f>
        <v/>
      </c>
      <c r="KH229" s="79" t="str">
        <f>IF(KF$9="", "", IF(AND(NOT('Personnel Details'!$N$26=""), $B229&gt;='Personnel Details'!$N$26), 'Personnel Details'!$Q$26, IF(AND(NOT('Personnel Details'!$I$26=""), $B229&gt;='Personnel Details'!$I$26), 'Personnel Details'!$L$26, 'Personnel Details'!$G$26)))</f>
        <v/>
      </c>
      <c r="KI229" s="59">
        <f t="shared" si="570"/>
        <v>0</v>
      </c>
      <c r="KJ229" s="53"/>
      <c r="KL229" s="78" t="str">
        <f>IF(KL$9="", "", IF(AND(NOT('Personnel Details'!$N$27=""), $B229&gt;='Personnel Details'!$N$27), 'Personnel Details'!$O$27, IF(AND(NOT('Personnel Details'!$I$27=""), $B229&gt;='Personnel Details'!$I$27), 'Personnel Details'!$J$27, 'Personnel Details'!$E$27)))</f>
        <v/>
      </c>
      <c r="KM229" s="59" t="str">
        <f>IF(KL$9="", "", IF(AND(NOT('Personnel Details'!$N$27=""), $B229&gt;='Personnel Details'!$N$27), IF('Personnel Details'!$P$27="","", 'Personnel Details'!$P$27), IF(AND(NOT('Personnel Details'!$I$27=""), $B229&gt;='Personnel Details'!$I$27), IF('Personnel Details'!$K$27="", "", 'Personnel Details'!$K$27), IF('Personnel Details'!$F$27="", "", 'Personnel Details'!$F$27))))</f>
        <v/>
      </c>
      <c r="KN229" s="79" t="str">
        <f>IF(KL$9="", "", IF(AND(NOT('Personnel Details'!$N$27=""), $B229&gt;='Personnel Details'!$N$27), 'Personnel Details'!$Q$27, IF(AND(NOT('Personnel Details'!$I$27=""), $B229&gt;='Personnel Details'!$I$27), 'Personnel Details'!$L$27, 'Personnel Details'!$G$27)))</f>
        <v/>
      </c>
      <c r="KO229" s="59">
        <f t="shared" si="571"/>
        <v>0</v>
      </c>
      <c r="KP229" s="53"/>
      <c r="KR229" s="78" t="str">
        <f>IF(KR$9="", "", IF(AND(NOT('Personnel Details'!$N$28=""), $B229&gt;='Personnel Details'!$N$28), 'Personnel Details'!$O$28, IF(AND(NOT('Personnel Details'!$I$28=""), $B229&gt;='Personnel Details'!$I$28), 'Personnel Details'!$J$28, 'Personnel Details'!$E$28)))</f>
        <v/>
      </c>
      <c r="KS229" s="59" t="str">
        <f>IF(KR$9="", "", IF(AND(NOT('Personnel Details'!$N$28=""), $B229&gt;='Personnel Details'!$N$28), IF('Personnel Details'!$P$28="","", 'Personnel Details'!$P$28), IF(AND(NOT('Personnel Details'!$I$28=""), $B229&gt;='Personnel Details'!$I$28), IF('Personnel Details'!$K$28="", "", 'Personnel Details'!$K$28), IF('Personnel Details'!$F$28="", "", 'Personnel Details'!$F$28))))</f>
        <v/>
      </c>
      <c r="KT229" s="79" t="str">
        <f>IF(KR$9="", "", IF(AND(NOT('Personnel Details'!$N$28=""), $B229&gt;='Personnel Details'!$N$28), 'Personnel Details'!$Q$28, IF(AND(NOT('Personnel Details'!$I$28=""), $B229&gt;='Personnel Details'!$I$28), 'Personnel Details'!$L$28, 'Personnel Details'!$G$28)))</f>
        <v/>
      </c>
      <c r="KU229" s="59">
        <f t="shared" si="572"/>
        <v>0</v>
      </c>
      <c r="KV229" s="53"/>
      <c r="KX229" s="78" t="str">
        <f>IF(KX$9="", "", IF(AND(NOT('Personnel Details'!$N$29=""), $B229&gt;='Personnel Details'!$N$29), 'Personnel Details'!$O$29, IF(AND(NOT('Personnel Details'!$I$29=""), $B229&gt;='Personnel Details'!$I$29), 'Personnel Details'!$J$29, 'Personnel Details'!$E$29)))</f>
        <v/>
      </c>
      <c r="KY229" s="59" t="str">
        <f>IF(KX$9="", "", IF(AND(NOT('Personnel Details'!$N$29=""), $B229&gt;='Personnel Details'!$N$29), IF('Personnel Details'!$P$29="","", 'Personnel Details'!$P$29), IF(AND(NOT('Personnel Details'!$I$29=""), $B229&gt;='Personnel Details'!$I$29), IF('Personnel Details'!$K$29="", "", 'Personnel Details'!$K$29), IF('Personnel Details'!$F$29="", "", 'Personnel Details'!$F$29))))</f>
        <v/>
      </c>
      <c r="KZ229" s="79" t="str">
        <f>IF(KX$9="", "", IF(AND(NOT('Personnel Details'!$N$29=""), $B229&gt;='Personnel Details'!$N$29), 'Personnel Details'!$Q$29, IF(AND(NOT('Personnel Details'!$I$29=""), $B229&gt;='Personnel Details'!$I$29), 'Personnel Details'!$L$29, 'Personnel Details'!$G$29)))</f>
        <v/>
      </c>
      <c r="LA229" s="59">
        <f t="shared" si="573"/>
        <v>0</v>
      </c>
      <c r="LB229" s="53"/>
      <c r="LD229" s="78" t="str">
        <f>IF(LD$9="", "", IF(AND(NOT('Personnel Details'!$N$30=""), $B229&gt;='Personnel Details'!$N$30), 'Personnel Details'!$O$30, IF(AND(NOT('Personnel Details'!$I$30=""), $B229&gt;='Personnel Details'!$I$30), 'Personnel Details'!$J$30, 'Personnel Details'!$E$30)))</f>
        <v/>
      </c>
      <c r="LE229" s="59" t="str">
        <f>IF(LD$9="", "", IF(AND(NOT('Personnel Details'!$N$30=""), $B229&gt;='Personnel Details'!$N$30), IF('Personnel Details'!$P$30="","", 'Personnel Details'!$P$30), IF(AND(NOT('Personnel Details'!$I$30=""), $B229&gt;='Personnel Details'!$I$30), IF('Personnel Details'!$K$30="", "", 'Personnel Details'!$K$30), IF('Personnel Details'!$F$30="", "", 'Personnel Details'!$F$30))))</f>
        <v/>
      </c>
      <c r="LF229" s="79" t="str">
        <f>IF(LD$9="", "", IF(AND(NOT('Personnel Details'!$N$30=""), $B229&gt;='Personnel Details'!$N$30), 'Personnel Details'!$Q$30, IF(AND(NOT('Personnel Details'!$I$30=""), $B229&gt;='Personnel Details'!$I$30), 'Personnel Details'!$L$30, 'Personnel Details'!$G$30)))</f>
        <v/>
      </c>
      <c r="LG229" s="59">
        <f t="shared" si="574"/>
        <v>0</v>
      </c>
      <c r="LH229" s="53"/>
      <c r="LJ229" s="78" t="str">
        <f>IF(LJ$9="", "", IF(AND(NOT('Personnel Details'!$N$31=""), $B229&gt;='Personnel Details'!$N$31), 'Personnel Details'!$O$31, IF(AND(NOT('Personnel Details'!$I$31=""), $B229&gt;='Personnel Details'!$I$31), 'Personnel Details'!$J$31, 'Personnel Details'!$E$31)))</f>
        <v/>
      </c>
      <c r="LK229" s="59" t="str">
        <f>IF(LJ$9="", "", IF(AND(NOT('Personnel Details'!$N$31=""), $B229&gt;='Personnel Details'!$N$31), IF('Personnel Details'!$P$31="","", 'Personnel Details'!$P$31), IF(AND(NOT('Personnel Details'!$I$31=""), $B229&gt;='Personnel Details'!$I$31), IF('Personnel Details'!$K$31="", "", 'Personnel Details'!$K$31), IF('Personnel Details'!$F$31="", "", 'Personnel Details'!$F$31))))</f>
        <v/>
      </c>
      <c r="LL229" s="79" t="str">
        <f>IF(LJ$9="", "", IF(AND(NOT('Personnel Details'!$N$31=""), $B229&gt;='Personnel Details'!$N$31), 'Personnel Details'!$Q$31, IF(AND(NOT('Personnel Details'!$I$31=""), $B229&gt;='Personnel Details'!$I$31), 'Personnel Details'!$L$31, 'Personnel Details'!$G$31)))</f>
        <v/>
      </c>
      <c r="LM229" s="59">
        <f t="shared" si="575"/>
        <v>0</v>
      </c>
      <c r="LN229" s="53"/>
      <c r="LP229" s="78" t="str">
        <f>IF(LP$9="", "", IF(AND(NOT('Personnel Details'!$N$32=""), $B229&gt;='Personnel Details'!$N$32), 'Personnel Details'!$O$32, IF(AND(NOT('Personnel Details'!$I$32=""), $B229&gt;='Personnel Details'!$I$32), 'Personnel Details'!$J$32, 'Personnel Details'!$E$32)))</f>
        <v/>
      </c>
      <c r="LQ229" s="59" t="str">
        <f>IF(LP$9="", "", IF(AND(NOT('Personnel Details'!$N$32=""), $B229&gt;='Personnel Details'!$N$32), IF('Personnel Details'!$P$32="","", 'Personnel Details'!$P$32), IF(AND(NOT('Personnel Details'!$I$32=""), $B229&gt;='Personnel Details'!$I$32), IF('Personnel Details'!$K$32="", "", 'Personnel Details'!$K$32), IF('Personnel Details'!$F$32="", "", 'Personnel Details'!$F$32))))</f>
        <v/>
      </c>
      <c r="LR229" s="79" t="str">
        <f>IF(LP$9="", "", IF(AND(NOT('Personnel Details'!$N$32=""), $B229&gt;='Personnel Details'!$N$32), 'Personnel Details'!$Q$32, IF(AND(NOT('Personnel Details'!$I$32=""), $B229&gt;='Personnel Details'!$I$32), 'Personnel Details'!$L$32, 'Personnel Details'!$G$32)))</f>
        <v/>
      </c>
      <c r="LS229" s="59">
        <f t="shared" si="576"/>
        <v>0</v>
      </c>
      <c r="LT229" s="53"/>
      <c r="LV229" s="78" t="str">
        <f>IF(LV$9="", "", IF(AND(NOT('Personnel Details'!$N$33=""), $B229&gt;='Personnel Details'!$N$33), 'Personnel Details'!$O$33, IF(AND(NOT('Personnel Details'!$I$33=""), $B229&gt;='Personnel Details'!$I$33), 'Personnel Details'!$J$33, 'Personnel Details'!$E$33)))</f>
        <v/>
      </c>
      <c r="LW229" s="59" t="str">
        <f>IF(LV$9="", "", IF(AND(NOT('Personnel Details'!$N$33=""), $B229&gt;='Personnel Details'!$N$33), IF('Personnel Details'!$P$33="","", 'Personnel Details'!$P$33), IF(AND(NOT('Personnel Details'!$I$33=""), $B229&gt;='Personnel Details'!$I$33), IF('Personnel Details'!$K$33="", "", 'Personnel Details'!$K$33), IF('Personnel Details'!$F$33="", "", 'Personnel Details'!$F$33))))</f>
        <v/>
      </c>
      <c r="LX229" s="79" t="str">
        <f>IF(LV$9="", "", IF(AND(NOT('Personnel Details'!$N$33=""), $B229&gt;='Personnel Details'!$N$33), 'Personnel Details'!$Q$33, IF(AND(NOT('Personnel Details'!$I$33=""), $B229&gt;='Personnel Details'!$I$33), 'Personnel Details'!$L$33, 'Personnel Details'!$G$33)))</f>
        <v/>
      </c>
      <c r="LY229" s="59">
        <f t="shared" si="577"/>
        <v>0</v>
      </c>
      <c r="LZ229" s="53"/>
      <c r="MB229" s="78" t="str">
        <f>IF(MB$9="", "", IF(AND(NOT('Personnel Details'!$N$34=""), $B229&gt;='Personnel Details'!$N$34), 'Personnel Details'!$O$34, IF(AND(NOT('Personnel Details'!$I$34=""), $B229&gt;='Personnel Details'!$I$34), 'Personnel Details'!$J$34, 'Personnel Details'!$E$34)))</f>
        <v/>
      </c>
      <c r="MC229" s="59" t="str">
        <f>IF(MB$9="", "", IF(AND(NOT('Personnel Details'!$N$34=""), $B229&gt;='Personnel Details'!$N$34), IF('Personnel Details'!$P$34="","", 'Personnel Details'!$P$34), IF(AND(NOT('Personnel Details'!$I$34=""), $B229&gt;='Personnel Details'!$I$34), IF('Personnel Details'!$K$34="", "", 'Personnel Details'!$K$34), IF('Personnel Details'!$F$34="", "", 'Personnel Details'!$F$34))))</f>
        <v/>
      </c>
      <c r="MD229" s="79" t="str">
        <f>IF(MB$9="", "", IF(AND(NOT('Personnel Details'!$N$34=""), $B229&gt;='Personnel Details'!$N$34), 'Personnel Details'!$Q$34, IF(AND(NOT('Personnel Details'!$I$34=""), $B229&gt;='Personnel Details'!$I$34), 'Personnel Details'!$L$34, 'Personnel Details'!$G$34)))</f>
        <v/>
      </c>
      <c r="ME229" s="59">
        <f t="shared" si="578"/>
        <v>0</v>
      </c>
      <c r="MF229" s="53"/>
      <c r="MH229" s="78" t="str">
        <f>IF(MH$9="", "", IF(AND(NOT('Personnel Details'!$N$35=""), $B229&gt;='Personnel Details'!$N$35), 'Personnel Details'!$O$35, IF(AND(NOT('Personnel Details'!$I$35=""), $B229&gt;='Personnel Details'!$I$35), 'Personnel Details'!$J$35, 'Personnel Details'!$E$35)))</f>
        <v/>
      </c>
      <c r="MI229" s="59" t="str">
        <f>IF(MH$9="", "", IF(AND(NOT('Personnel Details'!$N$35=""), $B229&gt;='Personnel Details'!$N$35), IF('Personnel Details'!$P$35="","", 'Personnel Details'!$P$35), IF(AND(NOT('Personnel Details'!$I$35=""), $B229&gt;='Personnel Details'!$I$35), IF('Personnel Details'!$K$35="", "", 'Personnel Details'!$K$35), IF('Personnel Details'!$F$35="", "", 'Personnel Details'!$F$35))))</f>
        <v/>
      </c>
      <c r="MJ229" s="79" t="str">
        <f>IF(MH$9="", "", IF(AND(NOT('Personnel Details'!$N$35=""), $B229&gt;='Personnel Details'!$N$35), 'Personnel Details'!$Q$35, IF(AND(NOT('Personnel Details'!$I$35=""), $B229&gt;='Personnel Details'!$I$35), 'Personnel Details'!$L$35, 'Personnel Details'!$G$35)))</f>
        <v/>
      </c>
      <c r="MK229" s="59">
        <f t="shared" si="579"/>
        <v>0</v>
      </c>
      <c r="ML229" s="53"/>
      <c r="MN229" s="78" t="str">
        <f>IF(MN$9="", "", IF(AND(NOT('Personnel Details'!$N$36=""), $B229&gt;='Personnel Details'!$N$36), 'Personnel Details'!$O$36, IF(AND(NOT('Personnel Details'!$I$36=""), $B229&gt;='Personnel Details'!$I$36), 'Personnel Details'!$J$36, 'Personnel Details'!$E$36)))</f>
        <v/>
      </c>
      <c r="MO229" s="59" t="str">
        <f>IF(MN$9="", "", IF(AND(NOT('Personnel Details'!$N$36=""), $B229&gt;='Personnel Details'!$N$36), IF('Personnel Details'!$P$36="","", 'Personnel Details'!$P$36), IF(AND(NOT('Personnel Details'!$I$36=""), $B229&gt;='Personnel Details'!$I$36), IF('Personnel Details'!$K$36="", "", 'Personnel Details'!$K$36), IF('Personnel Details'!$F$36="", "", 'Personnel Details'!$F$36))))</f>
        <v/>
      </c>
      <c r="MP229" s="79" t="str">
        <f>IF(MN$9="", "", IF(AND(NOT('Personnel Details'!$N$36=""), $B229&gt;='Personnel Details'!$N$36), 'Personnel Details'!$Q$36, IF(AND(NOT('Personnel Details'!$I$36=""), $B229&gt;='Personnel Details'!$I$36), 'Personnel Details'!$L$36, 'Personnel Details'!$G$36)))</f>
        <v/>
      </c>
      <c r="MQ229" s="59">
        <f t="shared" si="580"/>
        <v>0</v>
      </c>
      <c r="MR229" s="53"/>
      <c r="MT229" s="78" t="str">
        <f>IF(MT$9="", "", IF(AND(NOT('Personnel Details'!$N$37=""), $B229&gt;='Personnel Details'!$N$37), 'Personnel Details'!$O$37, IF(AND(NOT('Personnel Details'!$I$37=""), $B229&gt;='Personnel Details'!$I$37), 'Personnel Details'!$J$37, 'Personnel Details'!$E$37)))</f>
        <v/>
      </c>
      <c r="MU229" s="59" t="str">
        <f>IF(MT$9="", "", IF(AND(NOT('Personnel Details'!$N$37=""), $B229&gt;='Personnel Details'!$N$37), IF('Personnel Details'!$P$37="","", 'Personnel Details'!$P$37), IF(AND(NOT('Personnel Details'!$I$37=""), $B229&gt;='Personnel Details'!$I$37), IF('Personnel Details'!$K$37="", "", 'Personnel Details'!$K$37), IF('Personnel Details'!$F$37="", "", 'Personnel Details'!$F$37))))</f>
        <v/>
      </c>
      <c r="MV229" s="79" t="str">
        <f>IF(MT$9="", "", IF(AND(NOT('Personnel Details'!$N$37=""), $B229&gt;='Personnel Details'!$N$37), 'Personnel Details'!$Q$37, IF(AND(NOT('Personnel Details'!$I$37=""), $B229&gt;='Personnel Details'!$I$37), 'Personnel Details'!$L$37, 'Personnel Details'!$G$37)))</f>
        <v/>
      </c>
      <c r="MW229" s="59">
        <f t="shared" si="581"/>
        <v>0</v>
      </c>
      <c r="MX229" s="53"/>
      <c r="MZ229" s="78" t="str">
        <f>IF(MZ$9="", "", IF(AND(NOT('Personnel Details'!$N$38=""), $B229&gt;='Personnel Details'!$N$38), 'Personnel Details'!$O$38, IF(AND(NOT('Personnel Details'!$I$38=""), $B229&gt;='Personnel Details'!$I$38), 'Personnel Details'!$J$38, 'Personnel Details'!$E$38)))</f>
        <v/>
      </c>
      <c r="NA229" s="59" t="str">
        <f>IF(MZ$9="", "", IF(AND(NOT('Personnel Details'!$N$38=""), $B229&gt;='Personnel Details'!$N$38), IF('Personnel Details'!$P$38="","", 'Personnel Details'!$P$38), IF(AND(NOT('Personnel Details'!$I$38=""), $B229&gt;='Personnel Details'!$I$38), IF('Personnel Details'!$K$38="", "", 'Personnel Details'!$K$38), IF('Personnel Details'!$F$38="", "", 'Personnel Details'!$F$38))))</f>
        <v/>
      </c>
      <c r="NB229" s="79" t="str">
        <f>IF(MZ$9="", "", IF(AND(NOT('Personnel Details'!$N$38=""), $B229&gt;='Personnel Details'!$N$38), 'Personnel Details'!$Q$38, IF(AND(NOT('Personnel Details'!$I$38=""), $B229&gt;='Personnel Details'!$I$38), 'Personnel Details'!$L$38, 'Personnel Details'!$G$38)))</f>
        <v/>
      </c>
      <c r="NC229" s="59">
        <f t="shared" si="582"/>
        <v>0</v>
      </c>
      <c r="ND229" s="53"/>
      <c r="NF229" s="78" t="str">
        <f>IF(NF$9="", "", IF(AND(NOT('Personnel Details'!$N$39=""), $B229&gt;='Personnel Details'!$N$39), 'Personnel Details'!$O$39, IF(AND(NOT('Personnel Details'!$I$39=""), $B229&gt;='Personnel Details'!$I$39), 'Personnel Details'!$J$39, 'Personnel Details'!$E$39)))</f>
        <v/>
      </c>
      <c r="NG229" s="59" t="str">
        <f>IF(NF$9="", "", IF(AND(NOT('Personnel Details'!$N$39=""), $B229&gt;='Personnel Details'!$N$39), IF('Personnel Details'!$P$39="","", 'Personnel Details'!$P$39), IF(AND(NOT('Personnel Details'!$I$39=""), $B229&gt;='Personnel Details'!$I$39), IF('Personnel Details'!$K$39="", "", 'Personnel Details'!$K$39), IF('Personnel Details'!$F$39="", "", 'Personnel Details'!$F$39))))</f>
        <v/>
      </c>
      <c r="NH229" s="79" t="str">
        <f>IF(NF$9="", "", IF(AND(NOT('Personnel Details'!$N$39=""), $B229&gt;='Personnel Details'!$N$39), 'Personnel Details'!$Q$39, IF(AND(NOT('Personnel Details'!$I$39=""), $B229&gt;='Personnel Details'!$I$39), 'Personnel Details'!$L$39, 'Personnel Details'!$G$39)))</f>
        <v/>
      </c>
      <c r="NI229" s="59">
        <f t="shared" si="583"/>
        <v>0</v>
      </c>
      <c r="NJ229" s="53"/>
      <c r="NL229" s="78" t="str">
        <f>IF(NL$9="", "", IF(AND(NOT('Personnel Details'!$N$40=""), $B229&gt;='Personnel Details'!$N$40), 'Personnel Details'!$O$40, IF(AND(NOT('Personnel Details'!$I$40=""), $B229&gt;='Personnel Details'!$I$40), 'Personnel Details'!$J$40, 'Personnel Details'!$E$40)))</f>
        <v/>
      </c>
      <c r="NM229" s="59" t="str">
        <f>IF(NL$9="", "", IF(AND(NOT('Personnel Details'!$N$40=""), $B229&gt;='Personnel Details'!$N$40), IF('Personnel Details'!$P$40="","", 'Personnel Details'!$P$40), IF(AND(NOT('Personnel Details'!$I$40=""), $B229&gt;='Personnel Details'!$I$40), IF('Personnel Details'!$K$40="", "", 'Personnel Details'!$K$40), IF('Personnel Details'!$F$40="", "", 'Personnel Details'!$F$40))))</f>
        <v/>
      </c>
      <c r="NN229" s="79" t="str">
        <f>IF(NL$9="", "", IF(AND(NOT('Personnel Details'!$N$40=""), $B229&gt;='Personnel Details'!$N$40), 'Personnel Details'!$Q$40, IF(AND(NOT('Personnel Details'!$I$40=""), $B229&gt;='Personnel Details'!$I$40), 'Personnel Details'!$L$40, 'Personnel Details'!$G$40)))</f>
        <v/>
      </c>
      <c r="NO229" s="59">
        <f t="shared" si="584"/>
        <v>0</v>
      </c>
      <c r="NP229" s="53"/>
    </row>
    <row r="230" spans="1:380" x14ac:dyDescent="0.25">
      <c r="A230" s="32"/>
      <c r="B230" s="113">
        <f>IFERROR(IF(B229+1&gt;'Personnel Details'!$U$5, "", B229+1), "")</f>
        <v>44050</v>
      </c>
      <c r="C230" s="32"/>
      <c r="D230" s="120"/>
      <c r="E230" s="13" t="str">
        <f t="shared" si="463"/>
        <v/>
      </c>
      <c r="F230" s="13" t="str">
        <f t="shared" si="494"/>
        <v/>
      </c>
      <c r="G230" s="56" t="str">
        <f t="shared" si="585"/>
        <v/>
      </c>
      <c r="H230" s="16" t="str">
        <f t="shared" si="495"/>
        <v/>
      </c>
      <c r="I230" s="32"/>
      <c r="J230" s="120"/>
      <c r="K230" s="62" t="str">
        <f t="shared" si="464"/>
        <v/>
      </c>
      <c r="L230" s="62" t="str">
        <f t="shared" si="496"/>
        <v/>
      </c>
      <c r="M230" s="65" t="str">
        <f t="shared" si="586"/>
        <v/>
      </c>
      <c r="N230" s="68" t="str">
        <f t="shared" si="497"/>
        <v/>
      </c>
      <c r="O230" s="32"/>
      <c r="P230" s="120"/>
      <c r="Q230" s="62" t="str">
        <f t="shared" si="465"/>
        <v/>
      </c>
      <c r="R230" s="62" t="str">
        <f t="shared" si="498"/>
        <v/>
      </c>
      <c r="S230" s="65" t="str">
        <f t="shared" si="587"/>
        <v/>
      </c>
      <c r="T230" s="68" t="str">
        <f t="shared" si="499"/>
        <v/>
      </c>
      <c r="U230" s="32"/>
      <c r="V230" s="120"/>
      <c r="W230" s="62" t="str">
        <f t="shared" si="466"/>
        <v/>
      </c>
      <c r="X230" s="62" t="str">
        <f t="shared" si="500"/>
        <v/>
      </c>
      <c r="Y230" s="65" t="str">
        <f t="shared" si="588"/>
        <v/>
      </c>
      <c r="Z230" s="68" t="str">
        <f t="shared" si="501"/>
        <v/>
      </c>
      <c r="AA230" s="32"/>
      <c r="AB230" s="120"/>
      <c r="AC230" s="62" t="str">
        <f t="shared" si="467"/>
        <v/>
      </c>
      <c r="AD230" s="62" t="str">
        <f t="shared" si="502"/>
        <v/>
      </c>
      <c r="AE230" s="65" t="str">
        <f t="shared" si="589"/>
        <v/>
      </c>
      <c r="AF230" s="68" t="str">
        <f t="shared" si="503"/>
        <v/>
      </c>
      <c r="AG230" s="32"/>
      <c r="AH230" s="120"/>
      <c r="AI230" s="62" t="str">
        <f t="shared" si="468"/>
        <v/>
      </c>
      <c r="AJ230" s="62" t="str">
        <f t="shared" si="504"/>
        <v/>
      </c>
      <c r="AK230" s="65" t="str">
        <f t="shared" si="590"/>
        <v/>
      </c>
      <c r="AL230" s="68" t="str">
        <f t="shared" si="505"/>
        <v/>
      </c>
      <c r="AM230" s="32"/>
      <c r="AN230" s="120"/>
      <c r="AO230" s="62" t="str">
        <f t="shared" si="469"/>
        <v/>
      </c>
      <c r="AP230" s="62" t="str">
        <f t="shared" si="506"/>
        <v/>
      </c>
      <c r="AQ230" s="65" t="str">
        <f t="shared" si="591"/>
        <v/>
      </c>
      <c r="AR230" s="68" t="str">
        <f t="shared" si="507"/>
        <v/>
      </c>
      <c r="AS230" s="32"/>
      <c r="AT230" s="120"/>
      <c r="AU230" s="62" t="str">
        <f t="shared" si="470"/>
        <v/>
      </c>
      <c r="AV230" s="62" t="str">
        <f t="shared" si="508"/>
        <v/>
      </c>
      <c r="AW230" s="65" t="str">
        <f t="shared" si="592"/>
        <v/>
      </c>
      <c r="AX230" s="68" t="str">
        <f t="shared" si="509"/>
        <v/>
      </c>
      <c r="AY230" s="32"/>
      <c r="AZ230" s="120"/>
      <c r="BA230" s="62" t="str">
        <f t="shared" si="471"/>
        <v/>
      </c>
      <c r="BB230" s="62" t="str">
        <f t="shared" si="510"/>
        <v/>
      </c>
      <c r="BC230" s="65" t="str">
        <f t="shared" si="593"/>
        <v/>
      </c>
      <c r="BD230" s="68" t="str">
        <f t="shared" si="511"/>
        <v/>
      </c>
      <c r="BE230" s="32"/>
      <c r="BF230" s="120"/>
      <c r="BG230" s="62" t="str">
        <f t="shared" si="472"/>
        <v/>
      </c>
      <c r="BH230" s="62" t="str">
        <f t="shared" si="512"/>
        <v/>
      </c>
      <c r="BI230" s="65" t="str">
        <f t="shared" si="594"/>
        <v/>
      </c>
      <c r="BJ230" s="68" t="str">
        <f t="shared" si="513"/>
        <v/>
      </c>
      <c r="BK230" s="32"/>
      <c r="BL230" s="120"/>
      <c r="BM230" s="62" t="str">
        <f t="shared" si="473"/>
        <v/>
      </c>
      <c r="BN230" s="62" t="str">
        <f t="shared" si="514"/>
        <v/>
      </c>
      <c r="BO230" s="65" t="str">
        <f t="shared" si="595"/>
        <v/>
      </c>
      <c r="BP230" s="68" t="str">
        <f t="shared" si="515"/>
        <v/>
      </c>
      <c r="BQ230" s="32"/>
      <c r="BR230" s="120"/>
      <c r="BS230" s="62" t="str">
        <f t="shared" si="474"/>
        <v/>
      </c>
      <c r="BT230" s="62" t="str">
        <f t="shared" si="516"/>
        <v/>
      </c>
      <c r="BU230" s="65" t="str">
        <f t="shared" si="596"/>
        <v/>
      </c>
      <c r="BV230" s="68" t="str">
        <f t="shared" si="517"/>
        <v/>
      </c>
      <c r="BW230" s="32"/>
      <c r="BX230" s="120"/>
      <c r="BY230" s="62" t="str">
        <f t="shared" si="475"/>
        <v/>
      </c>
      <c r="BZ230" s="62" t="str">
        <f t="shared" si="518"/>
        <v/>
      </c>
      <c r="CA230" s="65" t="str">
        <f t="shared" si="597"/>
        <v/>
      </c>
      <c r="CB230" s="68" t="str">
        <f t="shared" si="519"/>
        <v/>
      </c>
      <c r="CC230" s="32"/>
      <c r="CD230" s="120"/>
      <c r="CE230" s="62" t="str">
        <f t="shared" si="476"/>
        <v/>
      </c>
      <c r="CF230" s="62" t="str">
        <f t="shared" si="520"/>
        <v/>
      </c>
      <c r="CG230" s="65" t="str">
        <f t="shared" si="598"/>
        <v/>
      </c>
      <c r="CH230" s="68" t="str">
        <f t="shared" si="521"/>
        <v/>
      </c>
      <c r="CI230" s="32"/>
      <c r="CJ230" s="120"/>
      <c r="CK230" s="62" t="str">
        <f t="shared" si="477"/>
        <v/>
      </c>
      <c r="CL230" s="62" t="str">
        <f t="shared" si="522"/>
        <v/>
      </c>
      <c r="CM230" s="65" t="str">
        <f t="shared" si="599"/>
        <v/>
      </c>
      <c r="CN230" s="68" t="str">
        <f t="shared" si="523"/>
        <v/>
      </c>
      <c r="CO230" s="32"/>
      <c r="CP230" s="120"/>
      <c r="CQ230" s="62" t="str">
        <f t="shared" si="478"/>
        <v/>
      </c>
      <c r="CR230" s="62" t="str">
        <f t="shared" si="524"/>
        <v/>
      </c>
      <c r="CS230" s="65" t="str">
        <f t="shared" si="600"/>
        <v/>
      </c>
      <c r="CT230" s="68" t="str">
        <f t="shared" si="525"/>
        <v/>
      </c>
      <c r="CU230" s="32"/>
      <c r="CV230" s="120"/>
      <c r="CW230" s="62" t="str">
        <f t="shared" si="479"/>
        <v/>
      </c>
      <c r="CX230" s="62" t="str">
        <f t="shared" si="526"/>
        <v/>
      </c>
      <c r="CY230" s="65" t="str">
        <f t="shared" si="601"/>
        <v/>
      </c>
      <c r="CZ230" s="68" t="str">
        <f t="shared" si="527"/>
        <v/>
      </c>
      <c r="DA230" s="32"/>
      <c r="DB230" s="120"/>
      <c r="DC230" s="62" t="str">
        <f t="shared" si="480"/>
        <v/>
      </c>
      <c r="DD230" s="62" t="str">
        <f t="shared" si="528"/>
        <v/>
      </c>
      <c r="DE230" s="65" t="str">
        <f t="shared" si="602"/>
        <v/>
      </c>
      <c r="DF230" s="68" t="str">
        <f t="shared" si="529"/>
        <v/>
      </c>
      <c r="DG230" s="32"/>
      <c r="DH230" s="120"/>
      <c r="DI230" s="62" t="str">
        <f t="shared" si="481"/>
        <v/>
      </c>
      <c r="DJ230" s="62" t="str">
        <f t="shared" si="530"/>
        <v/>
      </c>
      <c r="DK230" s="65" t="str">
        <f t="shared" si="603"/>
        <v/>
      </c>
      <c r="DL230" s="68" t="str">
        <f t="shared" si="531"/>
        <v/>
      </c>
      <c r="DM230" s="32"/>
      <c r="DN230" s="120"/>
      <c r="DO230" s="62" t="str">
        <f t="shared" si="482"/>
        <v/>
      </c>
      <c r="DP230" s="62" t="str">
        <f t="shared" si="532"/>
        <v/>
      </c>
      <c r="DQ230" s="65" t="str">
        <f t="shared" si="604"/>
        <v/>
      </c>
      <c r="DR230" s="68" t="str">
        <f t="shared" si="533"/>
        <v/>
      </c>
      <c r="DS230" s="32"/>
      <c r="DT230" s="120"/>
      <c r="DU230" s="62" t="str">
        <f t="shared" si="483"/>
        <v/>
      </c>
      <c r="DV230" s="62" t="str">
        <f t="shared" si="534"/>
        <v/>
      </c>
      <c r="DW230" s="65" t="str">
        <f t="shared" si="605"/>
        <v/>
      </c>
      <c r="DX230" s="68" t="str">
        <f t="shared" si="535"/>
        <v/>
      </c>
      <c r="DY230" s="32"/>
      <c r="DZ230" s="120"/>
      <c r="EA230" s="62" t="str">
        <f t="shared" si="484"/>
        <v/>
      </c>
      <c r="EB230" s="62" t="str">
        <f t="shared" si="536"/>
        <v/>
      </c>
      <c r="EC230" s="65" t="str">
        <f t="shared" si="606"/>
        <v/>
      </c>
      <c r="ED230" s="68" t="str">
        <f t="shared" si="537"/>
        <v/>
      </c>
      <c r="EE230" s="32"/>
      <c r="EF230" s="120"/>
      <c r="EG230" s="62" t="str">
        <f t="shared" si="485"/>
        <v/>
      </c>
      <c r="EH230" s="62" t="str">
        <f t="shared" si="538"/>
        <v/>
      </c>
      <c r="EI230" s="65" t="str">
        <f t="shared" si="607"/>
        <v/>
      </c>
      <c r="EJ230" s="68" t="str">
        <f t="shared" si="539"/>
        <v/>
      </c>
      <c r="EK230" s="32"/>
      <c r="EL230" s="120"/>
      <c r="EM230" s="62" t="str">
        <f t="shared" si="486"/>
        <v/>
      </c>
      <c r="EN230" s="62" t="str">
        <f t="shared" si="540"/>
        <v/>
      </c>
      <c r="EO230" s="65" t="str">
        <f t="shared" si="608"/>
        <v/>
      </c>
      <c r="EP230" s="68" t="str">
        <f t="shared" si="541"/>
        <v/>
      </c>
      <c r="EQ230" s="32"/>
      <c r="ER230" s="120"/>
      <c r="ES230" s="62" t="str">
        <f t="shared" si="487"/>
        <v/>
      </c>
      <c r="ET230" s="62" t="str">
        <f t="shared" si="542"/>
        <v/>
      </c>
      <c r="EU230" s="65" t="str">
        <f t="shared" si="609"/>
        <v/>
      </c>
      <c r="EV230" s="68" t="str">
        <f t="shared" si="543"/>
        <v/>
      </c>
      <c r="EW230" s="32"/>
      <c r="EX230" s="120"/>
      <c r="EY230" s="62" t="str">
        <f t="shared" si="488"/>
        <v/>
      </c>
      <c r="EZ230" s="62" t="str">
        <f t="shared" si="544"/>
        <v/>
      </c>
      <c r="FA230" s="65" t="str">
        <f t="shared" si="610"/>
        <v/>
      </c>
      <c r="FB230" s="68" t="str">
        <f t="shared" si="545"/>
        <v/>
      </c>
      <c r="FC230" s="32"/>
      <c r="FD230" s="120"/>
      <c r="FE230" s="62" t="str">
        <f t="shared" si="489"/>
        <v/>
      </c>
      <c r="FF230" s="62" t="str">
        <f t="shared" si="546"/>
        <v/>
      </c>
      <c r="FG230" s="65" t="str">
        <f t="shared" si="611"/>
        <v/>
      </c>
      <c r="FH230" s="68" t="str">
        <f t="shared" si="547"/>
        <v/>
      </c>
      <c r="FI230" s="32"/>
      <c r="FJ230" s="120"/>
      <c r="FK230" s="62" t="str">
        <f t="shared" si="490"/>
        <v/>
      </c>
      <c r="FL230" s="62" t="str">
        <f t="shared" si="548"/>
        <v/>
      </c>
      <c r="FM230" s="65" t="str">
        <f t="shared" si="612"/>
        <v/>
      </c>
      <c r="FN230" s="68" t="str">
        <f t="shared" si="549"/>
        <v/>
      </c>
      <c r="FO230" s="32"/>
      <c r="FP230" s="120"/>
      <c r="FQ230" s="62" t="str">
        <f t="shared" si="491"/>
        <v/>
      </c>
      <c r="FR230" s="62" t="str">
        <f t="shared" si="550"/>
        <v/>
      </c>
      <c r="FS230" s="65" t="str">
        <f t="shared" si="613"/>
        <v/>
      </c>
      <c r="FT230" s="68" t="str">
        <f t="shared" si="551"/>
        <v/>
      </c>
      <c r="FU230" s="32"/>
      <c r="FV230" s="120"/>
      <c r="FW230" s="62" t="str">
        <f t="shared" si="492"/>
        <v/>
      </c>
      <c r="FX230" s="62" t="str">
        <f t="shared" si="552"/>
        <v/>
      </c>
      <c r="FY230" s="65" t="str">
        <f t="shared" si="614"/>
        <v/>
      </c>
      <c r="FZ230" s="68" t="str">
        <f t="shared" si="553"/>
        <v/>
      </c>
      <c r="GA230" s="32"/>
      <c r="GC230" s="7" t="str">
        <f t="shared" si="554"/>
        <v>Aug 2020</v>
      </c>
      <c r="GD230" s="7" t="str">
        <f t="shared" ca="1" si="493"/>
        <v/>
      </c>
      <c r="GT230" s="71">
        <f>IF(GT$9="", "", IF(AND(NOT('Personnel Details'!$N$11=""), $B230&gt;='Personnel Details'!$N$11), 'Personnel Details'!$O$11, IF(AND(NOT('Personnel Details'!$I$11=""), $B230&gt;='Personnel Details'!$I$11), 'Personnel Details'!$J$11, 'Personnel Details'!$E$11)))</f>
        <v>0.8</v>
      </c>
      <c r="GU230" s="59" t="str">
        <f>IF(GT$9="", "", IF(AND(NOT('Personnel Details'!$N$11=""), $B230&gt;='Personnel Details'!$N$11), IF('Personnel Details'!$P$11="","", 'Personnel Details'!$P$11), IF(AND(NOT('Personnel Details'!$I$11=""), $B230&gt;='Personnel Details'!$I$11), IF('Personnel Details'!$K$11="", "", 'Personnel Details'!$K$11), IF('Personnel Details'!$F$11="", "", 'Personnel Details'!$F$11))))</f>
        <v/>
      </c>
      <c r="GV230" s="74">
        <f>IF(GT$9="", "", IF(AND(NOT('Personnel Details'!$N$11=""), $B230&gt;='Personnel Details'!$N$11), 'Personnel Details'!$Q$11, IF(AND(NOT('Personnel Details'!$I$11=""), $B230&gt;='Personnel Details'!$I$11), 'Personnel Details'!$L$11, 'Personnel Details'!$G$11)))</f>
        <v>0</v>
      </c>
      <c r="GW230" s="59">
        <f t="shared" si="555"/>
        <v>0</v>
      </c>
      <c r="GX230" s="53"/>
      <c r="GZ230" s="78">
        <f>IF(GZ$9="", "", IF(AND(NOT('Personnel Details'!$N$12=""), $B230&gt;='Personnel Details'!$N$12), 'Personnel Details'!$O$12, IF(AND(NOT('Personnel Details'!$I$12=""), $B230&gt;='Personnel Details'!$I$12), 'Personnel Details'!$J$12, 'Personnel Details'!$E$12)))</f>
        <v>0.8</v>
      </c>
      <c r="HA230" s="59" t="str">
        <f>IF(GZ$9="", "", IF(AND(NOT('Personnel Details'!$N$12=""), $B230&gt;='Personnel Details'!$N$12), IF('Personnel Details'!$P$12="","", 'Personnel Details'!$P$12), IF(AND(NOT('Personnel Details'!$I$12=""), $B230&gt;='Personnel Details'!$I$12), IF('Personnel Details'!$K$12="", "", 'Personnel Details'!$K$12), IF('Personnel Details'!$F$12="", "", 'Personnel Details'!$F$12))))</f>
        <v/>
      </c>
      <c r="HB230" s="79">
        <f>IF(GZ$9="", "", IF(AND(NOT('Personnel Details'!$N$12=""), $B230&gt;='Personnel Details'!$N$12), 'Personnel Details'!$Q$12, IF(AND(NOT('Personnel Details'!$I$12=""), $B230&gt;='Personnel Details'!$I$12), 'Personnel Details'!$L$12, 'Personnel Details'!$G$12)))</f>
        <v>0</v>
      </c>
      <c r="HC230" s="59">
        <f t="shared" si="556"/>
        <v>0</v>
      </c>
      <c r="HD230" s="53"/>
      <c r="HF230" s="78">
        <f>IF(HF$9="", "", IF(AND(NOT('Personnel Details'!$N$13=""), $B230&gt;='Personnel Details'!$N$13), 'Personnel Details'!$O$13, IF(AND(NOT('Personnel Details'!$I$13=""), $B230&gt;='Personnel Details'!$I$13), 'Personnel Details'!$J$13, 'Personnel Details'!$E$13)))</f>
        <v>0.8</v>
      </c>
      <c r="HG230" s="59" t="str">
        <f>IF(HF$9="", "", IF(AND(NOT('Personnel Details'!$N$13=""), $B230&gt;='Personnel Details'!$N$13), IF('Personnel Details'!$P$13="","", 'Personnel Details'!$P$13), IF(AND(NOT('Personnel Details'!$I$13=""), $B230&gt;='Personnel Details'!$I$13), IF('Personnel Details'!$K$13="", "", 'Personnel Details'!$K$13), IF('Personnel Details'!$F$13="", "", 'Personnel Details'!$F$13))))</f>
        <v/>
      </c>
      <c r="HH230" s="79">
        <f>IF(HF$9="", "", IF(AND(NOT('Personnel Details'!$N$13=""), $B230&gt;='Personnel Details'!$N$13), 'Personnel Details'!$Q$13, IF(AND(NOT('Personnel Details'!$I$13=""), $B230&gt;='Personnel Details'!$I$13), 'Personnel Details'!$L$13, 'Personnel Details'!$G$13)))</f>
        <v>0</v>
      </c>
      <c r="HI230" s="59">
        <f t="shared" si="557"/>
        <v>0</v>
      </c>
      <c r="HJ230" s="53"/>
      <c r="HL230" s="78">
        <f>IF(HL$9="", "", IF(AND(NOT('Personnel Details'!$N$14=""), $B230&gt;='Personnel Details'!$N$14), 'Personnel Details'!$O$14, IF(AND(NOT('Personnel Details'!$I$14=""), $B230&gt;='Personnel Details'!$I$14), 'Personnel Details'!$J$14, 'Personnel Details'!$E$14)))</f>
        <v>0.8</v>
      </c>
      <c r="HM230" s="59">
        <f>IF(HL$9="", "", IF(AND(NOT('Personnel Details'!$N$14=""), $B230&gt;='Personnel Details'!$N$14), IF('Personnel Details'!$P$14="","", 'Personnel Details'!$P$14), IF(AND(NOT('Personnel Details'!$I$14=""), $B230&gt;='Personnel Details'!$I$14), IF('Personnel Details'!$K$14="", "", 'Personnel Details'!$K$14), IF('Personnel Details'!$F$14="", "", 'Personnel Details'!$F$14))))</f>
        <v>2000</v>
      </c>
      <c r="HN230" s="79">
        <f>IF(HL$9="", "", IF(AND(NOT('Personnel Details'!$N$14=""), $B230&gt;='Personnel Details'!$N$14), 'Personnel Details'!$Q$14, IF(AND(NOT('Personnel Details'!$I$14=""), $B230&gt;='Personnel Details'!$I$14), 'Personnel Details'!$L$14, 'Personnel Details'!$G$14)))</f>
        <v>0.85</v>
      </c>
      <c r="HO230" s="59">
        <f t="shared" si="558"/>
        <v>0</v>
      </c>
      <c r="HP230" s="53"/>
      <c r="HR230" s="78" t="str">
        <f>IF(HR$9="", "", IF(AND(NOT('Personnel Details'!$N$15=""), $B230&gt;='Personnel Details'!$N$15), 'Personnel Details'!$O$15, IF(AND(NOT('Personnel Details'!$I$15=""), $B230&gt;='Personnel Details'!$I$15), 'Personnel Details'!$J$15, 'Personnel Details'!$E$15)))</f>
        <v/>
      </c>
      <c r="HS230" s="59" t="str">
        <f>IF(HR$9="", "", IF(AND(NOT('Personnel Details'!$N$15=""), $B230&gt;='Personnel Details'!$N$15), IF('Personnel Details'!$P$15="","", 'Personnel Details'!$P$15), IF(AND(NOT('Personnel Details'!$I$15=""), $B230&gt;='Personnel Details'!$I$15), IF('Personnel Details'!$K$15="", "", 'Personnel Details'!$K$15), IF('Personnel Details'!$F$15="", "", 'Personnel Details'!$F$15))))</f>
        <v/>
      </c>
      <c r="HT230" s="79" t="str">
        <f>IF(HR$9="", "", IF(AND(NOT('Personnel Details'!$N$15=""), $B230&gt;='Personnel Details'!$N$15), 'Personnel Details'!$Q$15, IF(AND(NOT('Personnel Details'!$I$15=""), $B230&gt;='Personnel Details'!$I$15), 'Personnel Details'!$L$15, 'Personnel Details'!$G$15)))</f>
        <v/>
      </c>
      <c r="HU230" s="59">
        <f t="shared" si="559"/>
        <v>0</v>
      </c>
      <c r="HV230" s="53"/>
      <c r="HX230" s="78" t="str">
        <f>IF(HX$9="", "", IF(AND(NOT('Personnel Details'!$N$16=""), $B230&gt;='Personnel Details'!$N$16), 'Personnel Details'!$O$16, IF(AND(NOT('Personnel Details'!$I$16=""), $B230&gt;='Personnel Details'!$I$16), 'Personnel Details'!$J$16, 'Personnel Details'!$E$16)))</f>
        <v/>
      </c>
      <c r="HY230" s="59" t="str">
        <f>IF(HX$9="", "", IF(AND(NOT('Personnel Details'!$N$16=""), $B230&gt;='Personnel Details'!$N$16), IF('Personnel Details'!$P$16="","", 'Personnel Details'!$P$16), IF(AND(NOT('Personnel Details'!$I$16=""), $B230&gt;='Personnel Details'!$I$16), IF('Personnel Details'!$K$16="", "", 'Personnel Details'!$K$16), IF('Personnel Details'!$F$16="", "", 'Personnel Details'!$F$16))))</f>
        <v/>
      </c>
      <c r="HZ230" s="79" t="str">
        <f>IF(HX$9="", "", IF(AND(NOT('Personnel Details'!$N$16=""), $B230&gt;='Personnel Details'!$N$16), 'Personnel Details'!$Q$16, IF(AND(NOT('Personnel Details'!$I$16=""), $B230&gt;='Personnel Details'!$I$16), 'Personnel Details'!$L$16, 'Personnel Details'!$G$16)))</f>
        <v/>
      </c>
      <c r="IA230" s="59">
        <f t="shared" si="560"/>
        <v>0</v>
      </c>
      <c r="IB230" s="53"/>
      <c r="ID230" s="78" t="str">
        <f>IF(ID$9="", "", IF(AND(NOT('Personnel Details'!$N$17=""), $B230&gt;='Personnel Details'!$N$17), 'Personnel Details'!$O$17, IF(AND(NOT('Personnel Details'!$I$17=""), $B230&gt;='Personnel Details'!$I$17), 'Personnel Details'!$J$17, 'Personnel Details'!$E$17)))</f>
        <v/>
      </c>
      <c r="IE230" s="59" t="str">
        <f>IF(ID$9="", "", IF(AND(NOT('Personnel Details'!$N$17=""), $B230&gt;='Personnel Details'!$N$17), IF('Personnel Details'!$P$17="","", 'Personnel Details'!$P$17), IF(AND(NOT('Personnel Details'!$I$17=""), $B230&gt;='Personnel Details'!$I$17), IF('Personnel Details'!$K$17="", "", 'Personnel Details'!$K$17), IF('Personnel Details'!$F$17="", "", 'Personnel Details'!$F$17))))</f>
        <v/>
      </c>
      <c r="IF230" s="79" t="str">
        <f>IF(ID$9="", "", IF(AND(NOT('Personnel Details'!$N$17=""), $B230&gt;='Personnel Details'!$N$17), 'Personnel Details'!$Q$17, IF(AND(NOT('Personnel Details'!$I$17=""), $B230&gt;='Personnel Details'!$I$17), 'Personnel Details'!$L$17, 'Personnel Details'!$G$17)))</f>
        <v/>
      </c>
      <c r="IG230" s="59">
        <f t="shared" si="561"/>
        <v>0</v>
      </c>
      <c r="IH230" s="53"/>
      <c r="IJ230" s="78" t="str">
        <f>IF(IJ$9="", "", IF(AND(NOT('Personnel Details'!$N$18=""), $B230&gt;='Personnel Details'!$N$18), 'Personnel Details'!$O$18, IF(AND(NOT('Personnel Details'!$I$18=""), $B230&gt;='Personnel Details'!$I$18), 'Personnel Details'!$J$18, 'Personnel Details'!$E$18)))</f>
        <v/>
      </c>
      <c r="IK230" s="59" t="str">
        <f>IF(IJ$9="", "", IF(AND(NOT('Personnel Details'!$N$18=""), $B230&gt;='Personnel Details'!$N$18), IF('Personnel Details'!$P$18="","", 'Personnel Details'!$P$18), IF(AND(NOT('Personnel Details'!$I$18=""), $B230&gt;='Personnel Details'!$I$18), IF('Personnel Details'!$K$18="", "", 'Personnel Details'!$K$18), IF('Personnel Details'!$F$18="", "", 'Personnel Details'!$F$18))))</f>
        <v/>
      </c>
      <c r="IL230" s="79" t="str">
        <f>IF(IJ$9="", "", IF(AND(NOT('Personnel Details'!$N$18=""), $B230&gt;='Personnel Details'!$N$18), 'Personnel Details'!$Q$18, IF(AND(NOT('Personnel Details'!$I$18=""), $B230&gt;='Personnel Details'!$I$18), 'Personnel Details'!$L$18, 'Personnel Details'!$G$18)))</f>
        <v/>
      </c>
      <c r="IM230" s="59">
        <f t="shared" si="562"/>
        <v>0</v>
      </c>
      <c r="IN230" s="53"/>
      <c r="IP230" s="78" t="str">
        <f>IF(IP$9="", "", IF(AND(NOT('Personnel Details'!$N$19=""), $B230&gt;='Personnel Details'!$N$19), 'Personnel Details'!$O$19, IF(AND(NOT('Personnel Details'!$I$19=""), $B230&gt;='Personnel Details'!$I$19), 'Personnel Details'!$J$19, 'Personnel Details'!$E$19)))</f>
        <v/>
      </c>
      <c r="IQ230" s="59" t="str">
        <f>IF(IP$9="", "", IF(AND(NOT('Personnel Details'!$N$19=""), $B230&gt;='Personnel Details'!$N$19), IF('Personnel Details'!$P$19="","", 'Personnel Details'!$P$19), IF(AND(NOT('Personnel Details'!$I$19=""), $B230&gt;='Personnel Details'!$I$19), IF('Personnel Details'!$K$19="", "", 'Personnel Details'!$K$19), IF('Personnel Details'!$F$19="", "", 'Personnel Details'!$F$19))))</f>
        <v/>
      </c>
      <c r="IR230" s="79" t="str">
        <f>IF(IP$9="", "", IF(AND(NOT('Personnel Details'!$N$19=""), $B230&gt;='Personnel Details'!$N$19), 'Personnel Details'!$Q$19, IF(AND(NOT('Personnel Details'!$I$19=""), $B230&gt;='Personnel Details'!$I$19), 'Personnel Details'!$L$19, 'Personnel Details'!$G$19)))</f>
        <v/>
      </c>
      <c r="IS230" s="59">
        <f t="shared" si="563"/>
        <v>0</v>
      </c>
      <c r="IT230" s="53"/>
      <c r="IV230" s="78" t="str">
        <f>IF(IV$9="", "", IF(AND(NOT('Personnel Details'!$N$20=""), $B230&gt;='Personnel Details'!$N$20), 'Personnel Details'!$O$20, IF(AND(NOT('Personnel Details'!$I$20=""), $B230&gt;='Personnel Details'!$I$20), 'Personnel Details'!$J$20, 'Personnel Details'!$E$20)))</f>
        <v/>
      </c>
      <c r="IW230" s="59" t="str">
        <f>IF(IV$9="", "", IF(AND(NOT('Personnel Details'!$N$20=""), $B230&gt;='Personnel Details'!$N$20), IF('Personnel Details'!$P$20="","", 'Personnel Details'!$P$20), IF(AND(NOT('Personnel Details'!$I$20=""), $B230&gt;='Personnel Details'!$I$20), IF('Personnel Details'!$K$20="", "", 'Personnel Details'!$K$20), IF('Personnel Details'!$F$20="", "", 'Personnel Details'!$F$20))))</f>
        <v/>
      </c>
      <c r="IX230" s="79" t="str">
        <f>IF(IV$9="", "", IF(AND(NOT('Personnel Details'!$N$20=""), $B230&gt;='Personnel Details'!$N$20), 'Personnel Details'!$Q$20, IF(AND(NOT('Personnel Details'!$I$20=""), $B230&gt;='Personnel Details'!$I$20), 'Personnel Details'!$L$20, 'Personnel Details'!$G$20)))</f>
        <v/>
      </c>
      <c r="IY230" s="59">
        <f t="shared" si="564"/>
        <v>0</v>
      </c>
      <c r="IZ230" s="53"/>
      <c r="JB230" s="78" t="str">
        <f>IF(JB$9="", "", IF(AND(NOT('Personnel Details'!$N$21=""), $B230&gt;='Personnel Details'!$N$21), 'Personnel Details'!$O$21, IF(AND(NOT('Personnel Details'!$I$21=""), $B230&gt;='Personnel Details'!$I$21), 'Personnel Details'!$J$21, 'Personnel Details'!$E$21)))</f>
        <v/>
      </c>
      <c r="JC230" s="59" t="str">
        <f>IF(JB$9="", "", IF(AND(NOT('Personnel Details'!$N$21=""), $B230&gt;='Personnel Details'!$N$21), IF('Personnel Details'!$P$21="","", 'Personnel Details'!$P$21), IF(AND(NOT('Personnel Details'!$I$21=""), $B230&gt;='Personnel Details'!$I$21), IF('Personnel Details'!$K$21="", "", 'Personnel Details'!$K$21), IF('Personnel Details'!$F$21="", "", 'Personnel Details'!$F$21))))</f>
        <v/>
      </c>
      <c r="JD230" s="79" t="str">
        <f>IF(JB$9="", "", IF(AND(NOT('Personnel Details'!$N$21=""), $B230&gt;='Personnel Details'!$N$21), 'Personnel Details'!$Q$21, IF(AND(NOT('Personnel Details'!$I$21=""), $B230&gt;='Personnel Details'!$I$21), 'Personnel Details'!$L$21, 'Personnel Details'!$G$21)))</f>
        <v/>
      </c>
      <c r="JE230" s="59">
        <f t="shared" si="565"/>
        <v>0</v>
      </c>
      <c r="JF230" s="53"/>
      <c r="JH230" s="78" t="str">
        <f>IF(JH$9="", "", IF(AND(NOT('Personnel Details'!$N$22=""), $B230&gt;='Personnel Details'!$N$22), 'Personnel Details'!$O$22, IF(AND(NOT('Personnel Details'!$I$22=""), $B230&gt;='Personnel Details'!$I$22), 'Personnel Details'!$J$22, 'Personnel Details'!$E$22)))</f>
        <v/>
      </c>
      <c r="JI230" s="59" t="str">
        <f>IF(JH$9="", "", IF(AND(NOT('Personnel Details'!$N$22=""), $B230&gt;='Personnel Details'!$N$22), IF('Personnel Details'!$P$22="","", 'Personnel Details'!$P$22), IF(AND(NOT('Personnel Details'!$I$22=""), $B230&gt;='Personnel Details'!$I$22), IF('Personnel Details'!$K$22="", "", 'Personnel Details'!$K$22), IF('Personnel Details'!$F$22="", "", 'Personnel Details'!$F$22))))</f>
        <v/>
      </c>
      <c r="JJ230" s="79" t="str">
        <f>IF(JH$9="", "", IF(AND(NOT('Personnel Details'!$N$22=""), $B230&gt;='Personnel Details'!$N$22), 'Personnel Details'!$Q$22, IF(AND(NOT('Personnel Details'!$I$22=""), $B230&gt;='Personnel Details'!$I$22), 'Personnel Details'!$L$22, 'Personnel Details'!$G$22)))</f>
        <v/>
      </c>
      <c r="JK230" s="59">
        <f t="shared" si="566"/>
        <v>0</v>
      </c>
      <c r="JL230" s="53"/>
      <c r="JN230" s="78" t="str">
        <f>IF(JN$9="", "", IF(AND(NOT('Personnel Details'!$N$23=""), $B230&gt;='Personnel Details'!$N$23), 'Personnel Details'!$O$23, IF(AND(NOT('Personnel Details'!$I$23=""), $B230&gt;='Personnel Details'!$I$23), 'Personnel Details'!$J$23, 'Personnel Details'!$E$23)))</f>
        <v/>
      </c>
      <c r="JO230" s="59" t="str">
        <f>IF(JN$9="", "", IF(AND(NOT('Personnel Details'!$N$23=""), $B230&gt;='Personnel Details'!$N$23), IF('Personnel Details'!$P$23="","", 'Personnel Details'!$P$23), IF(AND(NOT('Personnel Details'!$I$23=""), $B230&gt;='Personnel Details'!$I$23), IF('Personnel Details'!$K$23="", "", 'Personnel Details'!$K$23), IF('Personnel Details'!$F$23="", "", 'Personnel Details'!$F$23))))</f>
        <v/>
      </c>
      <c r="JP230" s="79" t="str">
        <f>IF(JN$9="", "", IF(AND(NOT('Personnel Details'!$N$23=""), $B230&gt;='Personnel Details'!$N$23), 'Personnel Details'!$Q$23, IF(AND(NOT('Personnel Details'!$I$23=""), $B230&gt;='Personnel Details'!$I$23), 'Personnel Details'!$L$23, 'Personnel Details'!$G$23)))</f>
        <v/>
      </c>
      <c r="JQ230" s="59">
        <f t="shared" si="567"/>
        <v>0</v>
      </c>
      <c r="JR230" s="53"/>
      <c r="JT230" s="78" t="str">
        <f>IF(JT$9="", "", IF(AND(NOT('Personnel Details'!$N$24=""), $B230&gt;='Personnel Details'!$N$24), 'Personnel Details'!$O$24, IF(AND(NOT('Personnel Details'!$I$24=""), $B230&gt;='Personnel Details'!$I$24), 'Personnel Details'!$J$24, 'Personnel Details'!$E$24)))</f>
        <v/>
      </c>
      <c r="JU230" s="59" t="str">
        <f>IF(JT$9="", "", IF(AND(NOT('Personnel Details'!$N$24=""), $B230&gt;='Personnel Details'!$N$24), IF('Personnel Details'!$P$24="","", 'Personnel Details'!$P$24), IF(AND(NOT('Personnel Details'!$I$24=""), $B230&gt;='Personnel Details'!$I$24), IF('Personnel Details'!$K$24="", "", 'Personnel Details'!$K$24), IF('Personnel Details'!$F$24="", "", 'Personnel Details'!$F$24))))</f>
        <v/>
      </c>
      <c r="JV230" s="79" t="str">
        <f>IF(JT$9="", "", IF(AND(NOT('Personnel Details'!$N$24=""), $B230&gt;='Personnel Details'!$N$24), 'Personnel Details'!$Q$24, IF(AND(NOT('Personnel Details'!$I$24=""), $B230&gt;='Personnel Details'!$I$24), 'Personnel Details'!$L$24, 'Personnel Details'!$G$24)))</f>
        <v/>
      </c>
      <c r="JW230" s="59">
        <f t="shared" si="568"/>
        <v>0</v>
      </c>
      <c r="JX230" s="53"/>
      <c r="JZ230" s="78" t="str">
        <f>IF(JZ$9="", "", IF(AND(NOT('Personnel Details'!$N$25=""), $B230&gt;='Personnel Details'!$N$25), 'Personnel Details'!$O$25, IF(AND(NOT('Personnel Details'!$I$25=""), $B230&gt;='Personnel Details'!$I$25), 'Personnel Details'!$J$25, 'Personnel Details'!$E$25)))</f>
        <v/>
      </c>
      <c r="KA230" s="59" t="str">
        <f>IF(JZ$9="", "", IF(AND(NOT('Personnel Details'!$N$25=""), $B230&gt;='Personnel Details'!$N$25), IF('Personnel Details'!$P$25="","", 'Personnel Details'!$P$25), IF(AND(NOT('Personnel Details'!$I$25=""), $B230&gt;='Personnel Details'!$I$25), IF('Personnel Details'!$K$25="", "", 'Personnel Details'!$K$25), IF('Personnel Details'!$F$25="", "", 'Personnel Details'!$F$25))))</f>
        <v/>
      </c>
      <c r="KB230" s="79" t="str">
        <f>IF(JZ$9="", "", IF(AND(NOT('Personnel Details'!$N$25=""), $B230&gt;='Personnel Details'!$N$25), 'Personnel Details'!$Q$25, IF(AND(NOT('Personnel Details'!$I$25=""), $B230&gt;='Personnel Details'!$I$25), 'Personnel Details'!$L$25, 'Personnel Details'!$G$25)))</f>
        <v/>
      </c>
      <c r="KC230" s="59">
        <f t="shared" si="569"/>
        <v>0</v>
      </c>
      <c r="KD230" s="53"/>
      <c r="KF230" s="78" t="str">
        <f>IF(KF$9="", "", IF(AND(NOT('Personnel Details'!$N$26=""), $B230&gt;='Personnel Details'!$N$26), 'Personnel Details'!$O$26, IF(AND(NOT('Personnel Details'!$I$26=""), $B230&gt;='Personnel Details'!$I$26), 'Personnel Details'!$J$26, 'Personnel Details'!$E$26)))</f>
        <v/>
      </c>
      <c r="KG230" s="59" t="str">
        <f>IF(KF$9="", "", IF(AND(NOT('Personnel Details'!$N$26=""), $B230&gt;='Personnel Details'!$N$26), IF('Personnel Details'!$P$26="","", 'Personnel Details'!$P$26), IF(AND(NOT('Personnel Details'!$I$26=""), $B230&gt;='Personnel Details'!$I$26), IF('Personnel Details'!$K$26="", "", 'Personnel Details'!$K$26), IF('Personnel Details'!$F$26="", "", 'Personnel Details'!$F$26))))</f>
        <v/>
      </c>
      <c r="KH230" s="79" t="str">
        <f>IF(KF$9="", "", IF(AND(NOT('Personnel Details'!$N$26=""), $B230&gt;='Personnel Details'!$N$26), 'Personnel Details'!$Q$26, IF(AND(NOT('Personnel Details'!$I$26=""), $B230&gt;='Personnel Details'!$I$26), 'Personnel Details'!$L$26, 'Personnel Details'!$G$26)))</f>
        <v/>
      </c>
      <c r="KI230" s="59">
        <f t="shared" si="570"/>
        <v>0</v>
      </c>
      <c r="KJ230" s="53"/>
      <c r="KL230" s="78" t="str">
        <f>IF(KL$9="", "", IF(AND(NOT('Personnel Details'!$N$27=""), $B230&gt;='Personnel Details'!$N$27), 'Personnel Details'!$O$27, IF(AND(NOT('Personnel Details'!$I$27=""), $B230&gt;='Personnel Details'!$I$27), 'Personnel Details'!$J$27, 'Personnel Details'!$E$27)))</f>
        <v/>
      </c>
      <c r="KM230" s="59" t="str">
        <f>IF(KL$9="", "", IF(AND(NOT('Personnel Details'!$N$27=""), $B230&gt;='Personnel Details'!$N$27), IF('Personnel Details'!$P$27="","", 'Personnel Details'!$P$27), IF(AND(NOT('Personnel Details'!$I$27=""), $B230&gt;='Personnel Details'!$I$27), IF('Personnel Details'!$K$27="", "", 'Personnel Details'!$K$27), IF('Personnel Details'!$F$27="", "", 'Personnel Details'!$F$27))))</f>
        <v/>
      </c>
      <c r="KN230" s="79" t="str">
        <f>IF(KL$9="", "", IF(AND(NOT('Personnel Details'!$N$27=""), $B230&gt;='Personnel Details'!$N$27), 'Personnel Details'!$Q$27, IF(AND(NOT('Personnel Details'!$I$27=""), $B230&gt;='Personnel Details'!$I$27), 'Personnel Details'!$L$27, 'Personnel Details'!$G$27)))</f>
        <v/>
      </c>
      <c r="KO230" s="59">
        <f t="shared" si="571"/>
        <v>0</v>
      </c>
      <c r="KP230" s="53"/>
      <c r="KR230" s="78" t="str">
        <f>IF(KR$9="", "", IF(AND(NOT('Personnel Details'!$N$28=""), $B230&gt;='Personnel Details'!$N$28), 'Personnel Details'!$O$28, IF(AND(NOT('Personnel Details'!$I$28=""), $B230&gt;='Personnel Details'!$I$28), 'Personnel Details'!$J$28, 'Personnel Details'!$E$28)))</f>
        <v/>
      </c>
      <c r="KS230" s="59" t="str">
        <f>IF(KR$9="", "", IF(AND(NOT('Personnel Details'!$N$28=""), $B230&gt;='Personnel Details'!$N$28), IF('Personnel Details'!$P$28="","", 'Personnel Details'!$P$28), IF(AND(NOT('Personnel Details'!$I$28=""), $B230&gt;='Personnel Details'!$I$28), IF('Personnel Details'!$K$28="", "", 'Personnel Details'!$K$28), IF('Personnel Details'!$F$28="", "", 'Personnel Details'!$F$28))))</f>
        <v/>
      </c>
      <c r="KT230" s="79" t="str">
        <f>IF(KR$9="", "", IF(AND(NOT('Personnel Details'!$N$28=""), $B230&gt;='Personnel Details'!$N$28), 'Personnel Details'!$Q$28, IF(AND(NOT('Personnel Details'!$I$28=""), $B230&gt;='Personnel Details'!$I$28), 'Personnel Details'!$L$28, 'Personnel Details'!$G$28)))</f>
        <v/>
      </c>
      <c r="KU230" s="59">
        <f t="shared" si="572"/>
        <v>0</v>
      </c>
      <c r="KV230" s="53"/>
      <c r="KX230" s="78" t="str">
        <f>IF(KX$9="", "", IF(AND(NOT('Personnel Details'!$N$29=""), $B230&gt;='Personnel Details'!$N$29), 'Personnel Details'!$O$29, IF(AND(NOT('Personnel Details'!$I$29=""), $B230&gt;='Personnel Details'!$I$29), 'Personnel Details'!$J$29, 'Personnel Details'!$E$29)))</f>
        <v/>
      </c>
      <c r="KY230" s="59" t="str">
        <f>IF(KX$9="", "", IF(AND(NOT('Personnel Details'!$N$29=""), $B230&gt;='Personnel Details'!$N$29), IF('Personnel Details'!$P$29="","", 'Personnel Details'!$P$29), IF(AND(NOT('Personnel Details'!$I$29=""), $B230&gt;='Personnel Details'!$I$29), IF('Personnel Details'!$K$29="", "", 'Personnel Details'!$K$29), IF('Personnel Details'!$F$29="", "", 'Personnel Details'!$F$29))))</f>
        <v/>
      </c>
      <c r="KZ230" s="79" t="str">
        <f>IF(KX$9="", "", IF(AND(NOT('Personnel Details'!$N$29=""), $B230&gt;='Personnel Details'!$N$29), 'Personnel Details'!$Q$29, IF(AND(NOT('Personnel Details'!$I$29=""), $B230&gt;='Personnel Details'!$I$29), 'Personnel Details'!$L$29, 'Personnel Details'!$G$29)))</f>
        <v/>
      </c>
      <c r="LA230" s="59">
        <f t="shared" si="573"/>
        <v>0</v>
      </c>
      <c r="LB230" s="53"/>
      <c r="LD230" s="78" t="str">
        <f>IF(LD$9="", "", IF(AND(NOT('Personnel Details'!$N$30=""), $B230&gt;='Personnel Details'!$N$30), 'Personnel Details'!$O$30, IF(AND(NOT('Personnel Details'!$I$30=""), $B230&gt;='Personnel Details'!$I$30), 'Personnel Details'!$J$30, 'Personnel Details'!$E$30)))</f>
        <v/>
      </c>
      <c r="LE230" s="59" t="str">
        <f>IF(LD$9="", "", IF(AND(NOT('Personnel Details'!$N$30=""), $B230&gt;='Personnel Details'!$N$30), IF('Personnel Details'!$P$30="","", 'Personnel Details'!$P$30), IF(AND(NOT('Personnel Details'!$I$30=""), $B230&gt;='Personnel Details'!$I$30), IF('Personnel Details'!$K$30="", "", 'Personnel Details'!$K$30), IF('Personnel Details'!$F$30="", "", 'Personnel Details'!$F$30))))</f>
        <v/>
      </c>
      <c r="LF230" s="79" t="str">
        <f>IF(LD$9="", "", IF(AND(NOT('Personnel Details'!$N$30=""), $B230&gt;='Personnel Details'!$N$30), 'Personnel Details'!$Q$30, IF(AND(NOT('Personnel Details'!$I$30=""), $B230&gt;='Personnel Details'!$I$30), 'Personnel Details'!$L$30, 'Personnel Details'!$G$30)))</f>
        <v/>
      </c>
      <c r="LG230" s="59">
        <f t="shared" si="574"/>
        <v>0</v>
      </c>
      <c r="LH230" s="53"/>
      <c r="LJ230" s="78" t="str">
        <f>IF(LJ$9="", "", IF(AND(NOT('Personnel Details'!$N$31=""), $B230&gt;='Personnel Details'!$N$31), 'Personnel Details'!$O$31, IF(AND(NOT('Personnel Details'!$I$31=""), $B230&gt;='Personnel Details'!$I$31), 'Personnel Details'!$J$31, 'Personnel Details'!$E$31)))</f>
        <v/>
      </c>
      <c r="LK230" s="59" t="str">
        <f>IF(LJ$9="", "", IF(AND(NOT('Personnel Details'!$N$31=""), $B230&gt;='Personnel Details'!$N$31), IF('Personnel Details'!$P$31="","", 'Personnel Details'!$P$31), IF(AND(NOT('Personnel Details'!$I$31=""), $B230&gt;='Personnel Details'!$I$31), IF('Personnel Details'!$K$31="", "", 'Personnel Details'!$K$31), IF('Personnel Details'!$F$31="", "", 'Personnel Details'!$F$31))))</f>
        <v/>
      </c>
      <c r="LL230" s="79" t="str">
        <f>IF(LJ$9="", "", IF(AND(NOT('Personnel Details'!$N$31=""), $B230&gt;='Personnel Details'!$N$31), 'Personnel Details'!$Q$31, IF(AND(NOT('Personnel Details'!$I$31=""), $B230&gt;='Personnel Details'!$I$31), 'Personnel Details'!$L$31, 'Personnel Details'!$G$31)))</f>
        <v/>
      </c>
      <c r="LM230" s="59">
        <f t="shared" si="575"/>
        <v>0</v>
      </c>
      <c r="LN230" s="53"/>
      <c r="LP230" s="78" t="str">
        <f>IF(LP$9="", "", IF(AND(NOT('Personnel Details'!$N$32=""), $B230&gt;='Personnel Details'!$N$32), 'Personnel Details'!$O$32, IF(AND(NOT('Personnel Details'!$I$32=""), $B230&gt;='Personnel Details'!$I$32), 'Personnel Details'!$J$32, 'Personnel Details'!$E$32)))</f>
        <v/>
      </c>
      <c r="LQ230" s="59" t="str">
        <f>IF(LP$9="", "", IF(AND(NOT('Personnel Details'!$N$32=""), $B230&gt;='Personnel Details'!$N$32), IF('Personnel Details'!$P$32="","", 'Personnel Details'!$P$32), IF(AND(NOT('Personnel Details'!$I$32=""), $B230&gt;='Personnel Details'!$I$32), IF('Personnel Details'!$K$32="", "", 'Personnel Details'!$K$32), IF('Personnel Details'!$F$32="", "", 'Personnel Details'!$F$32))))</f>
        <v/>
      </c>
      <c r="LR230" s="79" t="str">
        <f>IF(LP$9="", "", IF(AND(NOT('Personnel Details'!$N$32=""), $B230&gt;='Personnel Details'!$N$32), 'Personnel Details'!$Q$32, IF(AND(NOT('Personnel Details'!$I$32=""), $B230&gt;='Personnel Details'!$I$32), 'Personnel Details'!$L$32, 'Personnel Details'!$G$32)))</f>
        <v/>
      </c>
      <c r="LS230" s="59">
        <f t="shared" si="576"/>
        <v>0</v>
      </c>
      <c r="LT230" s="53"/>
      <c r="LV230" s="78" t="str">
        <f>IF(LV$9="", "", IF(AND(NOT('Personnel Details'!$N$33=""), $B230&gt;='Personnel Details'!$N$33), 'Personnel Details'!$O$33, IF(AND(NOT('Personnel Details'!$I$33=""), $B230&gt;='Personnel Details'!$I$33), 'Personnel Details'!$J$33, 'Personnel Details'!$E$33)))</f>
        <v/>
      </c>
      <c r="LW230" s="59" t="str">
        <f>IF(LV$9="", "", IF(AND(NOT('Personnel Details'!$N$33=""), $B230&gt;='Personnel Details'!$N$33), IF('Personnel Details'!$P$33="","", 'Personnel Details'!$P$33), IF(AND(NOT('Personnel Details'!$I$33=""), $B230&gt;='Personnel Details'!$I$33), IF('Personnel Details'!$K$33="", "", 'Personnel Details'!$K$33), IF('Personnel Details'!$F$33="", "", 'Personnel Details'!$F$33))))</f>
        <v/>
      </c>
      <c r="LX230" s="79" t="str">
        <f>IF(LV$9="", "", IF(AND(NOT('Personnel Details'!$N$33=""), $B230&gt;='Personnel Details'!$N$33), 'Personnel Details'!$Q$33, IF(AND(NOT('Personnel Details'!$I$33=""), $B230&gt;='Personnel Details'!$I$33), 'Personnel Details'!$L$33, 'Personnel Details'!$G$33)))</f>
        <v/>
      </c>
      <c r="LY230" s="59">
        <f t="shared" si="577"/>
        <v>0</v>
      </c>
      <c r="LZ230" s="53"/>
      <c r="MB230" s="78" t="str">
        <f>IF(MB$9="", "", IF(AND(NOT('Personnel Details'!$N$34=""), $B230&gt;='Personnel Details'!$N$34), 'Personnel Details'!$O$34, IF(AND(NOT('Personnel Details'!$I$34=""), $B230&gt;='Personnel Details'!$I$34), 'Personnel Details'!$J$34, 'Personnel Details'!$E$34)))</f>
        <v/>
      </c>
      <c r="MC230" s="59" t="str">
        <f>IF(MB$9="", "", IF(AND(NOT('Personnel Details'!$N$34=""), $B230&gt;='Personnel Details'!$N$34), IF('Personnel Details'!$P$34="","", 'Personnel Details'!$P$34), IF(AND(NOT('Personnel Details'!$I$34=""), $B230&gt;='Personnel Details'!$I$34), IF('Personnel Details'!$K$34="", "", 'Personnel Details'!$K$34), IF('Personnel Details'!$F$34="", "", 'Personnel Details'!$F$34))))</f>
        <v/>
      </c>
      <c r="MD230" s="79" t="str">
        <f>IF(MB$9="", "", IF(AND(NOT('Personnel Details'!$N$34=""), $B230&gt;='Personnel Details'!$N$34), 'Personnel Details'!$Q$34, IF(AND(NOT('Personnel Details'!$I$34=""), $B230&gt;='Personnel Details'!$I$34), 'Personnel Details'!$L$34, 'Personnel Details'!$G$34)))</f>
        <v/>
      </c>
      <c r="ME230" s="59">
        <f t="shared" si="578"/>
        <v>0</v>
      </c>
      <c r="MF230" s="53"/>
      <c r="MH230" s="78" t="str">
        <f>IF(MH$9="", "", IF(AND(NOT('Personnel Details'!$N$35=""), $B230&gt;='Personnel Details'!$N$35), 'Personnel Details'!$O$35, IF(AND(NOT('Personnel Details'!$I$35=""), $B230&gt;='Personnel Details'!$I$35), 'Personnel Details'!$J$35, 'Personnel Details'!$E$35)))</f>
        <v/>
      </c>
      <c r="MI230" s="59" t="str">
        <f>IF(MH$9="", "", IF(AND(NOT('Personnel Details'!$N$35=""), $B230&gt;='Personnel Details'!$N$35), IF('Personnel Details'!$P$35="","", 'Personnel Details'!$P$35), IF(AND(NOT('Personnel Details'!$I$35=""), $B230&gt;='Personnel Details'!$I$35), IF('Personnel Details'!$K$35="", "", 'Personnel Details'!$K$35), IF('Personnel Details'!$F$35="", "", 'Personnel Details'!$F$35))))</f>
        <v/>
      </c>
      <c r="MJ230" s="79" t="str">
        <f>IF(MH$9="", "", IF(AND(NOT('Personnel Details'!$N$35=""), $B230&gt;='Personnel Details'!$N$35), 'Personnel Details'!$Q$35, IF(AND(NOT('Personnel Details'!$I$35=""), $B230&gt;='Personnel Details'!$I$35), 'Personnel Details'!$L$35, 'Personnel Details'!$G$35)))</f>
        <v/>
      </c>
      <c r="MK230" s="59">
        <f t="shared" si="579"/>
        <v>0</v>
      </c>
      <c r="ML230" s="53"/>
      <c r="MN230" s="78" t="str">
        <f>IF(MN$9="", "", IF(AND(NOT('Personnel Details'!$N$36=""), $B230&gt;='Personnel Details'!$N$36), 'Personnel Details'!$O$36, IF(AND(NOT('Personnel Details'!$I$36=""), $B230&gt;='Personnel Details'!$I$36), 'Personnel Details'!$J$36, 'Personnel Details'!$E$36)))</f>
        <v/>
      </c>
      <c r="MO230" s="59" t="str">
        <f>IF(MN$9="", "", IF(AND(NOT('Personnel Details'!$N$36=""), $B230&gt;='Personnel Details'!$N$36), IF('Personnel Details'!$P$36="","", 'Personnel Details'!$P$36), IF(AND(NOT('Personnel Details'!$I$36=""), $B230&gt;='Personnel Details'!$I$36), IF('Personnel Details'!$K$36="", "", 'Personnel Details'!$K$36), IF('Personnel Details'!$F$36="", "", 'Personnel Details'!$F$36))))</f>
        <v/>
      </c>
      <c r="MP230" s="79" t="str">
        <f>IF(MN$9="", "", IF(AND(NOT('Personnel Details'!$N$36=""), $B230&gt;='Personnel Details'!$N$36), 'Personnel Details'!$Q$36, IF(AND(NOT('Personnel Details'!$I$36=""), $B230&gt;='Personnel Details'!$I$36), 'Personnel Details'!$L$36, 'Personnel Details'!$G$36)))</f>
        <v/>
      </c>
      <c r="MQ230" s="59">
        <f t="shared" si="580"/>
        <v>0</v>
      </c>
      <c r="MR230" s="53"/>
      <c r="MT230" s="78" t="str">
        <f>IF(MT$9="", "", IF(AND(NOT('Personnel Details'!$N$37=""), $B230&gt;='Personnel Details'!$N$37), 'Personnel Details'!$O$37, IF(AND(NOT('Personnel Details'!$I$37=""), $B230&gt;='Personnel Details'!$I$37), 'Personnel Details'!$J$37, 'Personnel Details'!$E$37)))</f>
        <v/>
      </c>
      <c r="MU230" s="59" t="str">
        <f>IF(MT$9="", "", IF(AND(NOT('Personnel Details'!$N$37=""), $B230&gt;='Personnel Details'!$N$37), IF('Personnel Details'!$P$37="","", 'Personnel Details'!$P$37), IF(AND(NOT('Personnel Details'!$I$37=""), $B230&gt;='Personnel Details'!$I$37), IF('Personnel Details'!$K$37="", "", 'Personnel Details'!$K$37), IF('Personnel Details'!$F$37="", "", 'Personnel Details'!$F$37))))</f>
        <v/>
      </c>
      <c r="MV230" s="79" t="str">
        <f>IF(MT$9="", "", IF(AND(NOT('Personnel Details'!$N$37=""), $B230&gt;='Personnel Details'!$N$37), 'Personnel Details'!$Q$37, IF(AND(NOT('Personnel Details'!$I$37=""), $B230&gt;='Personnel Details'!$I$37), 'Personnel Details'!$L$37, 'Personnel Details'!$G$37)))</f>
        <v/>
      </c>
      <c r="MW230" s="59">
        <f t="shared" si="581"/>
        <v>0</v>
      </c>
      <c r="MX230" s="53"/>
      <c r="MZ230" s="78" t="str">
        <f>IF(MZ$9="", "", IF(AND(NOT('Personnel Details'!$N$38=""), $B230&gt;='Personnel Details'!$N$38), 'Personnel Details'!$O$38, IF(AND(NOT('Personnel Details'!$I$38=""), $B230&gt;='Personnel Details'!$I$38), 'Personnel Details'!$J$38, 'Personnel Details'!$E$38)))</f>
        <v/>
      </c>
      <c r="NA230" s="59" t="str">
        <f>IF(MZ$9="", "", IF(AND(NOT('Personnel Details'!$N$38=""), $B230&gt;='Personnel Details'!$N$38), IF('Personnel Details'!$P$38="","", 'Personnel Details'!$P$38), IF(AND(NOT('Personnel Details'!$I$38=""), $B230&gt;='Personnel Details'!$I$38), IF('Personnel Details'!$K$38="", "", 'Personnel Details'!$K$38), IF('Personnel Details'!$F$38="", "", 'Personnel Details'!$F$38))))</f>
        <v/>
      </c>
      <c r="NB230" s="79" t="str">
        <f>IF(MZ$9="", "", IF(AND(NOT('Personnel Details'!$N$38=""), $B230&gt;='Personnel Details'!$N$38), 'Personnel Details'!$Q$38, IF(AND(NOT('Personnel Details'!$I$38=""), $B230&gt;='Personnel Details'!$I$38), 'Personnel Details'!$L$38, 'Personnel Details'!$G$38)))</f>
        <v/>
      </c>
      <c r="NC230" s="59">
        <f t="shared" si="582"/>
        <v>0</v>
      </c>
      <c r="ND230" s="53"/>
      <c r="NF230" s="78" t="str">
        <f>IF(NF$9="", "", IF(AND(NOT('Personnel Details'!$N$39=""), $B230&gt;='Personnel Details'!$N$39), 'Personnel Details'!$O$39, IF(AND(NOT('Personnel Details'!$I$39=""), $B230&gt;='Personnel Details'!$I$39), 'Personnel Details'!$J$39, 'Personnel Details'!$E$39)))</f>
        <v/>
      </c>
      <c r="NG230" s="59" t="str">
        <f>IF(NF$9="", "", IF(AND(NOT('Personnel Details'!$N$39=""), $B230&gt;='Personnel Details'!$N$39), IF('Personnel Details'!$P$39="","", 'Personnel Details'!$P$39), IF(AND(NOT('Personnel Details'!$I$39=""), $B230&gt;='Personnel Details'!$I$39), IF('Personnel Details'!$K$39="", "", 'Personnel Details'!$K$39), IF('Personnel Details'!$F$39="", "", 'Personnel Details'!$F$39))))</f>
        <v/>
      </c>
      <c r="NH230" s="79" t="str">
        <f>IF(NF$9="", "", IF(AND(NOT('Personnel Details'!$N$39=""), $B230&gt;='Personnel Details'!$N$39), 'Personnel Details'!$Q$39, IF(AND(NOT('Personnel Details'!$I$39=""), $B230&gt;='Personnel Details'!$I$39), 'Personnel Details'!$L$39, 'Personnel Details'!$G$39)))</f>
        <v/>
      </c>
      <c r="NI230" s="59">
        <f t="shared" si="583"/>
        <v>0</v>
      </c>
      <c r="NJ230" s="53"/>
      <c r="NL230" s="78" t="str">
        <f>IF(NL$9="", "", IF(AND(NOT('Personnel Details'!$N$40=""), $B230&gt;='Personnel Details'!$N$40), 'Personnel Details'!$O$40, IF(AND(NOT('Personnel Details'!$I$40=""), $B230&gt;='Personnel Details'!$I$40), 'Personnel Details'!$J$40, 'Personnel Details'!$E$40)))</f>
        <v/>
      </c>
      <c r="NM230" s="59" t="str">
        <f>IF(NL$9="", "", IF(AND(NOT('Personnel Details'!$N$40=""), $B230&gt;='Personnel Details'!$N$40), IF('Personnel Details'!$P$40="","", 'Personnel Details'!$P$40), IF(AND(NOT('Personnel Details'!$I$40=""), $B230&gt;='Personnel Details'!$I$40), IF('Personnel Details'!$K$40="", "", 'Personnel Details'!$K$40), IF('Personnel Details'!$F$40="", "", 'Personnel Details'!$F$40))))</f>
        <v/>
      </c>
      <c r="NN230" s="79" t="str">
        <f>IF(NL$9="", "", IF(AND(NOT('Personnel Details'!$N$40=""), $B230&gt;='Personnel Details'!$N$40), 'Personnel Details'!$Q$40, IF(AND(NOT('Personnel Details'!$I$40=""), $B230&gt;='Personnel Details'!$I$40), 'Personnel Details'!$L$40, 'Personnel Details'!$G$40)))</f>
        <v/>
      </c>
      <c r="NO230" s="59">
        <f t="shared" si="584"/>
        <v>0</v>
      </c>
      <c r="NP230" s="53"/>
    </row>
    <row r="231" spans="1:380" x14ac:dyDescent="0.25">
      <c r="A231" s="32"/>
      <c r="B231" s="113">
        <f>IFERROR(IF(B230+1&gt;'Personnel Details'!$U$5, "", B230+1), "")</f>
        <v>44051</v>
      </c>
      <c r="C231" s="32"/>
      <c r="D231" s="120"/>
      <c r="E231" s="13" t="str">
        <f t="shared" si="463"/>
        <v/>
      </c>
      <c r="F231" s="13" t="str">
        <f t="shared" si="494"/>
        <v/>
      </c>
      <c r="G231" s="56" t="str">
        <f t="shared" si="585"/>
        <v/>
      </c>
      <c r="H231" s="16" t="str">
        <f t="shared" si="495"/>
        <v/>
      </c>
      <c r="I231" s="32"/>
      <c r="J231" s="120"/>
      <c r="K231" s="62" t="str">
        <f t="shared" si="464"/>
        <v/>
      </c>
      <c r="L231" s="62" t="str">
        <f t="shared" si="496"/>
        <v/>
      </c>
      <c r="M231" s="65" t="str">
        <f t="shared" si="586"/>
        <v/>
      </c>
      <c r="N231" s="68" t="str">
        <f t="shared" si="497"/>
        <v/>
      </c>
      <c r="O231" s="32"/>
      <c r="P231" s="120"/>
      <c r="Q231" s="62" t="str">
        <f t="shared" si="465"/>
        <v/>
      </c>
      <c r="R231" s="62" t="str">
        <f t="shared" si="498"/>
        <v/>
      </c>
      <c r="S231" s="65" t="str">
        <f t="shared" si="587"/>
        <v/>
      </c>
      <c r="T231" s="68" t="str">
        <f t="shared" si="499"/>
        <v/>
      </c>
      <c r="U231" s="32"/>
      <c r="V231" s="120"/>
      <c r="W231" s="62" t="str">
        <f t="shared" si="466"/>
        <v/>
      </c>
      <c r="X231" s="62" t="str">
        <f t="shared" si="500"/>
        <v/>
      </c>
      <c r="Y231" s="65" t="str">
        <f t="shared" si="588"/>
        <v/>
      </c>
      <c r="Z231" s="68" t="str">
        <f t="shared" si="501"/>
        <v/>
      </c>
      <c r="AA231" s="32"/>
      <c r="AB231" s="120"/>
      <c r="AC231" s="62" t="str">
        <f t="shared" si="467"/>
        <v/>
      </c>
      <c r="AD231" s="62" t="str">
        <f t="shared" si="502"/>
        <v/>
      </c>
      <c r="AE231" s="65" t="str">
        <f t="shared" si="589"/>
        <v/>
      </c>
      <c r="AF231" s="68" t="str">
        <f t="shared" si="503"/>
        <v/>
      </c>
      <c r="AG231" s="32"/>
      <c r="AH231" s="120"/>
      <c r="AI231" s="62" t="str">
        <f t="shared" si="468"/>
        <v/>
      </c>
      <c r="AJ231" s="62" t="str">
        <f t="shared" si="504"/>
        <v/>
      </c>
      <c r="AK231" s="65" t="str">
        <f t="shared" si="590"/>
        <v/>
      </c>
      <c r="AL231" s="68" t="str">
        <f t="shared" si="505"/>
        <v/>
      </c>
      <c r="AM231" s="32"/>
      <c r="AN231" s="120"/>
      <c r="AO231" s="62" t="str">
        <f t="shared" si="469"/>
        <v/>
      </c>
      <c r="AP231" s="62" t="str">
        <f t="shared" si="506"/>
        <v/>
      </c>
      <c r="AQ231" s="65" t="str">
        <f t="shared" si="591"/>
        <v/>
      </c>
      <c r="AR231" s="68" t="str">
        <f t="shared" si="507"/>
        <v/>
      </c>
      <c r="AS231" s="32"/>
      <c r="AT231" s="120"/>
      <c r="AU231" s="62" t="str">
        <f t="shared" si="470"/>
        <v/>
      </c>
      <c r="AV231" s="62" t="str">
        <f t="shared" si="508"/>
        <v/>
      </c>
      <c r="AW231" s="65" t="str">
        <f t="shared" si="592"/>
        <v/>
      </c>
      <c r="AX231" s="68" t="str">
        <f t="shared" si="509"/>
        <v/>
      </c>
      <c r="AY231" s="32"/>
      <c r="AZ231" s="120"/>
      <c r="BA231" s="62" t="str">
        <f t="shared" si="471"/>
        <v/>
      </c>
      <c r="BB231" s="62" t="str">
        <f t="shared" si="510"/>
        <v/>
      </c>
      <c r="BC231" s="65" t="str">
        <f t="shared" si="593"/>
        <v/>
      </c>
      <c r="BD231" s="68" t="str">
        <f t="shared" si="511"/>
        <v/>
      </c>
      <c r="BE231" s="32"/>
      <c r="BF231" s="120"/>
      <c r="BG231" s="62" t="str">
        <f t="shared" si="472"/>
        <v/>
      </c>
      <c r="BH231" s="62" t="str">
        <f t="shared" si="512"/>
        <v/>
      </c>
      <c r="BI231" s="65" t="str">
        <f t="shared" si="594"/>
        <v/>
      </c>
      <c r="BJ231" s="68" t="str">
        <f t="shared" si="513"/>
        <v/>
      </c>
      <c r="BK231" s="32"/>
      <c r="BL231" s="120"/>
      <c r="BM231" s="62" t="str">
        <f t="shared" si="473"/>
        <v/>
      </c>
      <c r="BN231" s="62" t="str">
        <f t="shared" si="514"/>
        <v/>
      </c>
      <c r="BO231" s="65" t="str">
        <f t="shared" si="595"/>
        <v/>
      </c>
      <c r="BP231" s="68" t="str">
        <f t="shared" si="515"/>
        <v/>
      </c>
      <c r="BQ231" s="32"/>
      <c r="BR231" s="120"/>
      <c r="BS231" s="62" t="str">
        <f t="shared" si="474"/>
        <v/>
      </c>
      <c r="BT231" s="62" t="str">
        <f t="shared" si="516"/>
        <v/>
      </c>
      <c r="BU231" s="65" t="str">
        <f t="shared" si="596"/>
        <v/>
      </c>
      <c r="BV231" s="68" t="str">
        <f t="shared" si="517"/>
        <v/>
      </c>
      <c r="BW231" s="32"/>
      <c r="BX231" s="120"/>
      <c r="BY231" s="62" t="str">
        <f t="shared" si="475"/>
        <v/>
      </c>
      <c r="BZ231" s="62" t="str">
        <f t="shared" si="518"/>
        <v/>
      </c>
      <c r="CA231" s="65" t="str">
        <f t="shared" si="597"/>
        <v/>
      </c>
      <c r="CB231" s="68" t="str">
        <f t="shared" si="519"/>
        <v/>
      </c>
      <c r="CC231" s="32"/>
      <c r="CD231" s="120"/>
      <c r="CE231" s="62" t="str">
        <f t="shared" si="476"/>
        <v/>
      </c>
      <c r="CF231" s="62" t="str">
        <f t="shared" si="520"/>
        <v/>
      </c>
      <c r="CG231" s="65" t="str">
        <f t="shared" si="598"/>
        <v/>
      </c>
      <c r="CH231" s="68" t="str">
        <f t="shared" si="521"/>
        <v/>
      </c>
      <c r="CI231" s="32"/>
      <c r="CJ231" s="120"/>
      <c r="CK231" s="62" t="str">
        <f t="shared" si="477"/>
        <v/>
      </c>
      <c r="CL231" s="62" t="str">
        <f t="shared" si="522"/>
        <v/>
      </c>
      <c r="CM231" s="65" t="str">
        <f t="shared" si="599"/>
        <v/>
      </c>
      <c r="CN231" s="68" t="str">
        <f t="shared" si="523"/>
        <v/>
      </c>
      <c r="CO231" s="32"/>
      <c r="CP231" s="120"/>
      <c r="CQ231" s="62" t="str">
        <f t="shared" si="478"/>
        <v/>
      </c>
      <c r="CR231" s="62" t="str">
        <f t="shared" si="524"/>
        <v/>
      </c>
      <c r="CS231" s="65" t="str">
        <f t="shared" si="600"/>
        <v/>
      </c>
      <c r="CT231" s="68" t="str">
        <f t="shared" si="525"/>
        <v/>
      </c>
      <c r="CU231" s="32"/>
      <c r="CV231" s="120"/>
      <c r="CW231" s="62" t="str">
        <f t="shared" si="479"/>
        <v/>
      </c>
      <c r="CX231" s="62" t="str">
        <f t="shared" si="526"/>
        <v/>
      </c>
      <c r="CY231" s="65" t="str">
        <f t="shared" si="601"/>
        <v/>
      </c>
      <c r="CZ231" s="68" t="str">
        <f t="shared" si="527"/>
        <v/>
      </c>
      <c r="DA231" s="32"/>
      <c r="DB231" s="120"/>
      <c r="DC231" s="62" t="str">
        <f t="shared" si="480"/>
        <v/>
      </c>
      <c r="DD231" s="62" t="str">
        <f t="shared" si="528"/>
        <v/>
      </c>
      <c r="DE231" s="65" t="str">
        <f t="shared" si="602"/>
        <v/>
      </c>
      <c r="DF231" s="68" t="str">
        <f t="shared" si="529"/>
        <v/>
      </c>
      <c r="DG231" s="32"/>
      <c r="DH231" s="120"/>
      <c r="DI231" s="62" t="str">
        <f t="shared" si="481"/>
        <v/>
      </c>
      <c r="DJ231" s="62" t="str">
        <f t="shared" si="530"/>
        <v/>
      </c>
      <c r="DK231" s="65" t="str">
        <f t="shared" si="603"/>
        <v/>
      </c>
      <c r="DL231" s="68" t="str">
        <f t="shared" si="531"/>
        <v/>
      </c>
      <c r="DM231" s="32"/>
      <c r="DN231" s="120"/>
      <c r="DO231" s="62" t="str">
        <f t="shared" si="482"/>
        <v/>
      </c>
      <c r="DP231" s="62" t="str">
        <f t="shared" si="532"/>
        <v/>
      </c>
      <c r="DQ231" s="65" t="str">
        <f t="shared" si="604"/>
        <v/>
      </c>
      <c r="DR231" s="68" t="str">
        <f t="shared" si="533"/>
        <v/>
      </c>
      <c r="DS231" s="32"/>
      <c r="DT231" s="120"/>
      <c r="DU231" s="62" t="str">
        <f t="shared" si="483"/>
        <v/>
      </c>
      <c r="DV231" s="62" t="str">
        <f t="shared" si="534"/>
        <v/>
      </c>
      <c r="DW231" s="65" t="str">
        <f t="shared" si="605"/>
        <v/>
      </c>
      <c r="DX231" s="68" t="str">
        <f t="shared" si="535"/>
        <v/>
      </c>
      <c r="DY231" s="32"/>
      <c r="DZ231" s="120"/>
      <c r="EA231" s="62" t="str">
        <f t="shared" si="484"/>
        <v/>
      </c>
      <c r="EB231" s="62" t="str">
        <f t="shared" si="536"/>
        <v/>
      </c>
      <c r="EC231" s="65" t="str">
        <f t="shared" si="606"/>
        <v/>
      </c>
      <c r="ED231" s="68" t="str">
        <f t="shared" si="537"/>
        <v/>
      </c>
      <c r="EE231" s="32"/>
      <c r="EF231" s="120"/>
      <c r="EG231" s="62" t="str">
        <f t="shared" si="485"/>
        <v/>
      </c>
      <c r="EH231" s="62" t="str">
        <f t="shared" si="538"/>
        <v/>
      </c>
      <c r="EI231" s="65" t="str">
        <f t="shared" si="607"/>
        <v/>
      </c>
      <c r="EJ231" s="68" t="str">
        <f t="shared" si="539"/>
        <v/>
      </c>
      <c r="EK231" s="32"/>
      <c r="EL231" s="120"/>
      <c r="EM231" s="62" t="str">
        <f t="shared" si="486"/>
        <v/>
      </c>
      <c r="EN231" s="62" t="str">
        <f t="shared" si="540"/>
        <v/>
      </c>
      <c r="EO231" s="65" t="str">
        <f t="shared" si="608"/>
        <v/>
      </c>
      <c r="EP231" s="68" t="str">
        <f t="shared" si="541"/>
        <v/>
      </c>
      <c r="EQ231" s="32"/>
      <c r="ER231" s="120"/>
      <c r="ES231" s="62" t="str">
        <f t="shared" si="487"/>
        <v/>
      </c>
      <c r="ET231" s="62" t="str">
        <f t="shared" si="542"/>
        <v/>
      </c>
      <c r="EU231" s="65" t="str">
        <f t="shared" si="609"/>
        <v/>
      </c>
      <c r="EV231" s="68" t="str">
        <f t="shared" si="543"/>
        <v/>
      </c>
      <c r="EW231" s="32"/>
      <c r="EX231" s="120"/>
      <c r="EY231" s="62" t="str">
        <f t="shared" si="488"/>
        <v/>
      </c>
      <c r="EZ231" s="62" t="str">
        <f t="shared" si="544"/>
        <v/>
      </c>
      <c r="FA231" s="65" t="str">
        <f t="shared" si="610"/>
        <v/>
      </c>
      <c r="FB231" s="68" t="str">
        <f t="shared" si="545"/>
        <v/>
      </c>
      <c r="FC231" s="32"/>
      <c r="FD231" s="120"/>
      <c r="FE231" s="62" t="str">
        <f t="shared" si="489"/>
        <v/>
      </c>
      <c r="FF231" s="62" t="str">
        <f t="shared" si="546"/>
        <v/>
      </c>
      <c r="FG231" s="65" t="str">
        <f t="shared" si="611"/>
        <v/>
      </c>
      <c r="FH231" s="68" t="str">
        <f t="shared" si="547"/>
        <v/>
      </c>
      <c r="FI231" s="32"/>
      <c r="FJ231" s="120"/>
      <c r="FK231" s="62" t="str">
        <f t="shared" si="490"/>
        <v/>
      </c>
      <c r="FL231" s="62" t="str">
        <f t="shared" si="548"/>
        <v/>
      </c>
      <c r="FM231" s="65" t="str">
        <f t="shared" si="612"/>
        <v/>
      </c>
      <c r="FN231" s="68" t="str">
        <f t="shared" si="549"/>
        <v/>
      </c>
      <c r="FO231" s="32"/>
      <c r="FP231" s="120"/>
      <c r="FQ231" s="62" t="str">
        <f t="shared" si="491"/>
        <v/>
      </c>
      <c r="FR231" s="62" t="str">
        <f t="shared" si="550"/>
        <v/>
      </c>
      <c r="FS231" s="65" t="str">
        <f t="shared" si="613"/>
        <v/>
      </c>
      <c r="FT231" s="68" t="str">
        <f t="shared" si="551"/>
        <v/>
      </c>
      <c r="FU231" s="32"/>
      <c r="FV231" s="120"/>
      <c r="FW231" s="62" t="str">
        <f t="shared" si="492"/>
        <v/>
      </c>
      <c r="FX231" s="62" t="str">
        <f t="shared" si="552"/>
        <v/>
      </c>
      <c r="FY231" s="65" t="str">
        <f t="shared" si="614"/>
        <v/>
      </c>
      <c r="FZ231" s="68" t="str">
        <f t="shared" si="553"/>
        <v/>
      </c>
      <c r="GA231" s="32"/>
      <c r="GC231" s="7" t="str">
        <f t="shared" si="554"/>
        <v>Aug 2020</v>
      </c>
      <c r="GD231" s="7" t="str">
        <f t="shared" ca="1" si="493"/>
        <v>Weekend</v>
      </c>
      <c r="GT231" s="71">
        <f>IF(GT$9="", "", IF(AND(NOT('Personnel Details'!$N$11=""), $B231&gt;='Personnel Details'!$N$11), 'Personnel Details'!$O$11, IF(AND(NOT('Personnel Details'!$I$11=""), $B231&gt;='Personnel Details'!$I$11), 'Personnel Details'!$J$11, 'Personnel Details'!$E$11)))</f>
        <v>0.8</v>
      </c>
      <c r="GU231" s="59" t="str">
        <f>IF(GT$9="", "", IF(AND(NOT('Personnel Details'!$N$11=""), $B231&gt;='Personnel Details'!$N$11), IF('Personnel Details'!$P$11="","", 'Personnel Details'!$P$11), IF(AND(NOT('Personnel Details'!$I$11=""), $B231&gt;='Personnel Details'!$I$11), IF('Personnel Details'!$K$11="", "", 'Personnel Details'!$K$11), IF('Personnel Details'!$F$11="", "", 'Personnel Details'!$F$11))))</f>
        <v/>
      </c>
      <c r="GV231" s="74">
        <f>IF(GT$9="", "", IF(AND(NOT('Personnel Details'!$N$11=""), $B231&gt;='Personnel Details'!$N$11), 'Personnel Details'!$Q$11, IF(AND(NOT('Personnel Details'!$I$11=""), $B231&gt;='Personnel Details'!$I$11), 'Personnel Details'!$L$11, 'Personnel Details'!$G$11)))</f>
        <v>0</v>
      </c>
      <c r="GW231" s="59">
        <f t="shared" si="555"/>
        <v>0</v>
      </c>
      <c r="GX231" s="53"/>
      <c r="GZ231" s="78">
        <f>IF(GZ$9="", "", IF(AND(NOT('Personnel Details'!$N$12=""), $B231&gt;='Personnel Details'!$N$12), 'Personnel Details'!$O$12, IF(AND(NOT('Personnel Details'!$I$12=""), $B231&gt;='Personnel Details'!$I$12), 'Personnel Details'!$J$12, 'Personnel Details'!$E$12)))</f>
        <v>0.8</v>
      </c>
      <c r="HA231" s="59" t="str">
        <f>IF(GZ$9="", "", IF(AND(NOT('Personnel Details'!$N$12=""), $B231&gt;='Personnel Details'!$N$12), IF('Personnel Details'!$P$12="","", 'Personnel Details'!$P$12), IF(AND(NOT('Personnel Details'!$I$12=""), $B231&gt;='Personnel Details'!$I$12), IF('Personnel Details'!$K$12="", "", 'Personnel Details'!$K$12), IF('Personnel Details'!$F$12="", "", 'Personnel Details'!$F$12))))</f>
        <v/>
      </c>
      <c r="HB231" s="79">
        <f>IF(GZ$9="", "", IF(AND(NOT('Personnel Details'!$N$12=""), $B231&gt;='Personnel Details'!$N$12), 'Personnel Details'!$Q$12, IF(AND(NOT('Personnel Details'!$I$12=""), $B231&gt;='Personnel Details'!$I$12), 'Personnel Details'!$L$12, 'Personnel Details'!$G$12)))</f>
        <v>0</v>
      </c>
      <c r="HC231" s="59">
        <f t="shared" si="556"/>
        <v>0</v>
      </c>
      <c r="HD231" s="53"/>
      <c r="HF231" s="78">
        <f>IF(HF$9="", "", IF(AND(NOT('Personnel Details'!$N$13=""), $B231&gt;='Personnel Details'!$N$13), 'Personnel Details'!$O$13, IF(AND(NOT('Personnel Details'!$I$13=""), $B231&gt;='Personnel Details'!$I$13), 'Personnel Details'!$J$13, 'Personnel Details'!$E$13)))</f>
        <v>0.8</v>
      </c>
      <c r="HG231" s="59" t="str">
        <f>IF(HF$9="", "", IF(AND(NOT('Personnel Details'!$N$13=""), $B231&gt;='Personnel Details'!$N$13), IF('Personnel Details'!$P$13="","", 'Personnel Details'!$P$13), IF(AND(NOT('Personnel Details'!$I$13=""), $B231&gt;='Personnel Details'!$I$13), IF('Personnel Details'!$K$13="", "", 'Personnel Details'!$K$13), IF('Personnel Details'!$F$13="", "", 'Personnel Details'!$F$13))))</f>
        <v/>
      </c>
      <c r="HH231" s="79">
        <f>IF(HF$9="", "", IF(AND(NOT('Personnel Details'!$N$13=""), $B231&gt;='Personnel Details'!$N$13), 'Personnel Details'!$Q$13, IF(AND(NOT('Personnel Details'!$I$13=""), $B231&gt;='Personnel Details'!$I$13), 'Personnel Details'!$L$13, 'Personnel Details'!$G$13)))</f>
        <v>0</v>
      </c>
      <c r="HI231" s="59">
        <f t="shared" si="557"/>
        <v>0</v>
      </c>
      <c r="HJ231" s="53"/>
      <c r="HL231" s="78">
        <f>IF(HL$9="", "", IF(AND(NOT('Personnel Details'!$N$14=""), $B231&gt;='Personnel Details'!$N$14), 'Personnel Details'!$O$14, IF(AND(NOT('Personnel Details'!$I$14=""), $B231&gt;='Personnel Details'!$I$14), 'Personnel Details'!$J$14, 'Personnel Details'!$E$14)))</f>
        <v>0.8</v>
      </c>
      <c r="HM231" s="59">
        <f>IF(HL$9="", "", IF(AND(NOT('Personnel Details'!$N$14=""), $B231&gt;='Personnel Details'!$N$14), IF('Personnel Details'!$P$14="","", 'Personnel Details'!$P$14), IF(AND(NOT('Personnel Details'!$I$14=""), $B231&gt;='Personnel Details'!$I$14), IF('Personnel Details'!$K$14="", "", 'Personnel Details'!$K$14), IF('Personnel Details'!$F$14="", "", 'Personnel Details'!$F$14))))</f>
        <v>2000</v>
      </c>
      <c r="HN231" s="79">
        <f>IF(HL$9="", "", IF(AND(NOT('Personnel Details'!$N$14=""), $B231&gt;='Personnel Details'!$N$14), 'Personnel Details'!$Q$14, IF(AND(NOT('Personnel Details'!$I$14=""), $B231&gt;='Personnel Details'!$I$14), 'Personnel Details'!$L$14, 'Personnel Details'!$G$14)))</f>
        <v>0.85</v>
      </c>
      <c r="HO231" s="59">
        <f t="shared" si="558"/>
        <v>0</v>
      </c>
      <c r="HP231" s="53"/>
      <c r="HR231" s="78" t="str">
        <f>IF(HR$9="", "", IF(AND(NOT('Personnel Details'!$N$15=""), $B231&gt;='Personnel Details'!$N$15), 'Personnel Details'!$O$15, IF(AND(NOT('Personnel Details'!$I$15=""), $B231&gt;='Personnel Details'!$I$15), 'Personnel Details'!$J$15, 'Personnel Details'!$E$15)))</f>
        <v/>
      </c>
      <c r="HS231" s="59" t="str">
        <f>IF(HR$9="", "", IF(AND(NOT('Personnel Details'!$N$15=""), $B231&gt;='Personnel Details'!$N$15), IF('Personnel Details'!$P$15="","", 'Personnel Details'!$P$15), IF(AND(NOT('Personnel Details'!$I$15=""), $B231&gt;='Personnel Details'!$I$15), IF('Personnel Details'!$K$15="", "", 'Personnel Details'!$K$15), IF('Personnel Details'!$F$15="", "", 'Personnel Details'!$F$15))))</f>
        <v/>
      </c>
      <c r="HT231" s="79" t="str">
        <f>IF(HR$9="", "", IF(AND(NOT('Personnel Details'!$N$15=""), $B231&gt;='Personnel Details'!$N$15), 'Personnel Details'!$Q$15, IF(AND(NOT('Personnel Details'!$I$15=""), $B231&gt;='Personnel Details'!$I$15), 'Personnel Details'!$L$15, 'Personnel Details'!$G$15)))</f>
        <v/>
      </c>
      <c r="HU231" s="59">
        <f t="shared" si="559"/>
        <v>0</v>
      </c>
      <c r="HV231" s="53"/>
      <c r="HX231" s="78" t="str">
        <f>IF(HX$9="", "", IF(AND(NOT('Personnel Details'!$N$16=""), $B231&gt;='Personnel Details'!$N$16), 'Personnel Details'!$O$16, IF(AND(NOT('Personnel Details'!$I$16=""), $B231&gt;='Personnel Details'!$I$16), 'Personnel Details'!$J$16, 'Personnel Details'!$E$16)))</f>
        <v/>
      </c>
      <c r="HY231" s="59" t="str">
        <f>IF(HX$9="", "", IF(AND(NOT('Personnel Details'!$N$16=""), $B231&gt;='Personnel Details'!$N$16), IF('Personnel Details'!$P$16="","", 'Personnel Details'!$P$16), IF(AND(NOT('Personnel Details'!$I$16=""), $B231&gt;='Personnel Details'!$I$16), IF('Personnel Details'!$K$16="", "", 'Personnel Details'!$K$16), IF('Personnel Details'!$F$16="", "", 'Personnel Details'!$F$16))))</f>
        <v/>
      </c>
      <c r="HZ231" s="79" t="str">
        <f>IF(HX$9="", "", IF(AND(NOT('Personnel Details'!$N$16=""), $B231&gt;='Personnel Details'!$N$16), 'Personnel Details'!$Q$16, IF(AND(NOT('Personnel Details'!$I$16=""), $B231&gt;='Personnel Details'!$I$16), 'Personnel Details'!$L$16, 'Personnel Details'!$G$16)))</f>
        <v/>
      </c>
      <c r="IA231" s="59">
        <f t="shared" si="560"/>
        <v>0</v>
      </c>
      <c r="IB231" s="53"/>
      <c r="ID231" s="78" t="str">
        <f>IF(ID$9="", "", IF(AND(NOT('Personnel Details'!$N$17=""), $B231&gt;='Personnel Details'!$N$17), 'Personnel Details'!$O$17, IF(AND(NOT('Personnel Details'!$I$17=""), $B231&gt;='Personnel Details'!$I$17), 'Personnel Details'!$J$17, 'Personnel Details'!$E$17)))</f>
        <v/>
      </c>
      <c r="IE231" s="59" t="str">
        <f>IF(ID$9="", "", IF(AND(NOT('Personnel Details'!$N$17=""), $B231&gt;='Personnel Details'!$N$17), IF('Personnel Details'!$P$17="","", 'Personnel Details'!$P$17), IF(AND(NOT('Personnel Details'!$I$17=""), $B231&gt;='Personnel Details'!$I$17), IF('Personnel Details'!$K$17="", "", 'Personnel Details'!$K$17), IF('Personnel Details'!$F$17="", "", 'Personnel Details'!$F$17))))</f>
        <v/>
      </c>
      <c r="IF231" s="79" t="str">
        <f>IF(ID$9="", "", IF(AND(NOT('Personnel Details'!$N$17=""), $B231&gt;='Personnel Details'!$N$17), 'Personnel Details'!$Q$17, IF(AND(NOT('Personnel Details'!$I$17=""), $B231&gt;='Personnel Details'!$I$17), 'Personnel Details'!$L$17, 'Personnel Details'!$G$17)))</f>
        <v/>
      </c>
      <c r="IG231" s="59">
        <f t="shared" si="561"/>
        <v>0</v>
      </c>
      <c r="IH231" s="53"/>
      <c r="IJ231" s="78" t="str">
        <f>IF(IJ$9="", "", IF(AND(NOT('Personnel Details'!$N$18=""), $B231&gt;='Personnel Details'!$N$18), 'Personnel Details'!$O$18, IF(AND(NOT('Personnel Details'!$I$18=""), $B231&gt;='Personnel Details'!$I$18), 'Personnel Details'!$J$18, 'Personnel Details'!$E$18)))</f>
        <v/>
      </c>
      <c r="IK231" s="59" t="str">
        <f>IF(IJ$9="", "", IF(AND(NOT('Personnel Details'!$N$18=""), $B231&gt;='Personnel Details'!$N$18), IF('Personnel Details'!$P$18="","", 'Personnel Details'!$P$18), IF(AND(NOT('Personnel Details'!$I$18=""), $B231&gt;='Personnel Details'!$I$18), IF('Personnel Details'!$K$18="", "", 'Personnel Details'!$K$18), IF('Personnel Details'!$F$18="", "", 'Personnel Details'!$F$18))))</f>
        <v/>
      </c>
      <c r="IL231" s="79" t="str">
        <f>IF(IJ$9="", "", IF(AND(NOT('Personnel Details'!$N$18=""), $B231&gt;='Personnel Details'!$N$18), 'Personnel Details'!$Q$18, IF(AND(NOT('Personnel Details'!$I$18=""), $B231&gt;='Personnel Details'!$I$18), 'Personnel Details'!$L$18, 'Personnel Details'!$G$18)))</f>
        <v/>
      </c>
      <c r="IM231" s="59">
        <f t="shared" si="562"/>
        <v>0</v>
      </c>
      <c r="IN231" s="53"/>
      <c r="IP231" s="78" t="str">
        <f>IF(IP$9="", "", IF(AND(NOT('Personnel Details'!$N$19=""), $B231&gt;='Personnel Details'!$N$19), 'Personnel Details'!$O$19, IF(AND(NOT('Personnel Details'!$I$19=""), $B231&gt;='Personnel Details'!$I$19), 'Personnel Details'!$J$19, 'Personnel Details'!$E$19)))</f>
        <v/>
      </c>
      <c r="IQ231" s="59" t="str">
        <f>IF(IP$9="", "", IF(AND(NOT('Personnel Details'!$N$19=""), $B231&gt;='Personnel Details'!$N$19), IF('Personnel Details'!$P$19="","", 'Personnel Details'!$P$19), IF(AND(NOT('Personnel Details'!$I$19=""), $B231&gt;='Personnel Details'!$I$19), IF('Personnel Details'!$K$19="", "", 'Personnel Details'!$K$19), IF('Personnel Details'!$F$19="", "", 'Personnel Details'!$F$19))))</f>
        <v/>
      </c>
      <c r="IR231" s="79" t="str">
        <f>IF(IP$9="", "", IF(AND(NOT('Personnel Details'!$N$19=""), $B231&gt;='Personnel Details'!$N$19), 'Personnel Details'!$Q$19, IF(AND(NOT('Personnel Details'!$I$19=""), $B231&gt;='Personnel Details'!$I$19), 'Personnel Details'!$L$19, 'Personnel Details'!$G$19)))</f>
        <v/>
      </c>
      <c r="IS231" s="59">
        <f t="shared" si="563"/>
        <v>0</v>
      </c>
      <c r="IT231" s="53"/>
      <c r="IV231" s="78" t="str">
        <f>IF(IV$9="", "", IF(AND(NOT('Personnel Details'!$N$20=""), $B231&gt;='Personnel Details'!$N$20), 'Personnel Details'!$O$20, IF(AND(NOT('Personnel Details'!$I$20=""), $B231&gt;='Personnel Details'!$I$20), 'Personnel Details'!$J$20, 'Personnel Details'!$E$20)))</f>
        <v/>
      </c>
      <c r="IW231" s="59" t="str">
        <f>IF(IV$9="", "", IF(AND(NOT('Personnel Details'!$N$20=""), $B231&gt;='Personnel Details'!$N$20), IF('Personnel Details'!$P$20="","", 'Personnel Details'!$P$20), IF(AND(NOT('Personnel Details'!$I$20=""), $B231&gt;='Personnel Details'!$I$20), IF('Personnel Details'!$K$20="", "", 'Personnel Details'!$K$20), IF('Personnel Details'!$F$20="", "", 'Personnel Details'!$F$20))))</f>
        <v/>
      </c>
      <c r="IX231" s="79" t="str">
        <f>IF(IV$9="", "", IF(AND(NOT('Personnel Details'!$N$20=""), $B231&gt;='Personnel Details'!$N$20), 'Personnel Details'!$Q$20, IF(AND(NOT('Personnel Details'!$I$20=""), $B231&gt;='Personnel Details'!$I$20), 'Personnel Details'!$L$20, 'Personnel Details'!$G$20)))</f>
        <v/>
      </c>
      <c r="IY231" s="59">
        <f t="shared" si="564"/>
        <v>0</v>
      </c>
      <c r="IZ231" s="53"/>
      <c r="JB231" s="78" t="str">
        <f>IF(JB$9="", "", IF(AND(NOT('Personnel Details'!$N$21=""), $B231&gt;='Personnel Details'!$N$21), 'Personnel Details'!$O$21, IF(AND(NOT('Personnel Details'!$I$21=""), $B231&gt;='Personnel Details'!$I$21), 'Personnel Details'!$J$21, 'Personnel Details'!$E$21)))</f>
        <v/>
      </c>
      <c r="JC231" s="59" t="str">
        <f>IF(JB$9="", "", IF(AND(NOT('Personnel Details'!$N$21=""), $B231&gt;='Personnel Details'!$N$21), IF('Personnel Details'!$P$21="","", 'Personnel Details'!$P$21), IF(AND(NOT('Personnel Details'!$I$21=""), $B231&gt;='Personnel Details'!$I$21), IF('Personnel Details'!$K$21="", "", 'Personnel Details'!$K$21), IF('Personnel Details'!$F$21="", "", 'Personnel Details'!$F$21))))</f>
        <v/>
      </c>
      <c r="JD231" s="79" t="str">
        <f>IF(JB$9="", "", IF(AND(NOT('Personnel Details'!$N$21=""), $B231&gt;='Personnel Details'!$N$21), 'Personnel Details'!$Q$21, IF(AND(NOT('Personnel Details'!$I$21=""), $B231&gt;='Personnel Details'!$I$21), 'Personnel Details'!$L$21, 'Personnel Details'!$G$21)))</f>
        <v/>
      </c>
      <c r="JE231" s="59">
        <f t="shared" si="565"/>
        <v>0</v>
      </c>
      <c r="JF231" s="53"/>
      <c r="JH231" s="78" t="str">
        <f>IF(JH$9="", "", IF(AND(NOT('Personnel Details'!$N$22=""), $B231&gt;='Personnel Details'!$N$22), 'Personnel Details'!$O$22, IF(AND(NOT('Personnel Details'!$I$22=""), $B231&gt;='Personnel Details'!$I$22), 'Personnel Details'!$J$22, 'Personnel Details'!$E$22)))</f>
        <v/>
      </c>
      <c r="JI231" s="59" t="str">
        <f>IF(JH$9="", "", IF(AND(NOT('Personnel Details'!$N$22=""), $B231&gt;='Personnel Details'!$N$22), IF('Personnel Details'!$P$22="","", 'Personnel Details'!$P$22), IF(AND(NOT('Personnel Details'!$I$22=""), $B231&gt;='Personnel Details'!$I$22), IF('Personnel Details'!$K$22="", "", 'Personnel Details'!$K$22), IF('Personnel Details'!$F$22="", "", 'Personnel Details'!$F$22))))</f>
        <v/>
      </c>
      <c r="JJ231" s="79" t="str">
        <f>IF(JH$9="", "", IF(AND(NOT('Personnel Details'!$N$22=""), $B231&gt;='Personnel Details'!$N$22), 'Personnel Details'!$Q$22, IF(AND(NOT('Personnel Details'!$I$22=""), $B231&gt;='Personnel Details'!$I$22), 'Personnel Details'!$L$22, 'Personnel Details'!$G$22)))</f>
        <v/>
      </c>
      <c r="JK231" s="59">
        <f t="shared" si="566"/>
        <v>0</v>
      </c>
      <c r="JL231" s="53"/>
      <c r="JN231" s="78" t="str">
        <f>IF(JN$9="", "", IF(AND(NOT('Personnel Details'!$N$23=""), $B231&gt;='Personnel Details'!$N$23), 'Personnel Details'!$O$23, IF(AND(NOT('Personnel Details'!$I$23=""), $B231&gt;='Personnel Details'!$I$23), 'Personnel Details'!$J$23, 'Personnel Details'!$E$23)))</f>
        <v/>
      </c>
      <c r="JO231" s="59" t="str">
        <f>IF(JN$9="", "", IF(AND(NOT('Personnel Details'!$N$23=""), $B231&gt;='Personnel Details'!$N$23), IF('Personnel Details'!$P$23="","", 'Personnel Details'!$P$23), IF(AND(NOT('Personnel Details'!$I$23=""), $B231&gt;='Personnel Details'!$I$23), IF('Personnel Details'!$K$23="", "", 'Personnel Details'!$K$23), IF('Personnel Details'!$F$23="", "", 'Personnel Details'!$F$23))))</f>
        <v/>
      </c>
      <c r="JP231" s="79" t="str">
        <f>IF(JN$9="", "", IF(AND(NOT('Personnel Details'!$N$23=""), $B231&gt;='Personnel Details'!$N$23), 'Personnel Details'!$Q$23, IF(AND(NOT('Personnel Details'!$I$23=""), $B231&gt;='Personnel Details'!$I$23), 'Personnel Details'!$L$23, 'Personnel Details'!$G$23)))</f>
        <v/>
      </c>
      <c r="JQ231" s="59">
        <f t="shared" si="567"/>
        <v>0</v>
      </c>
      <c r="JR231" s="53"/>
      <c r="JT231" s="78" t="str">
        <f>IF(JT$9="", "", IF(AND(NOT('Personnel Details'!$N$24=""), $B231&gt;='Personnel Details'!$N$24), 'Personnel Details'!$O$24, IF(AND(NOT('Personnel Details'!$I$24=""), $B231&gt;='Personnel Details'!$I$24), 'Personnel Details'!$J$24, 'Personnel Details'!$E$24)))</f>
        <v/>
      </c>
      <c r="JU231" s="59" t="str">
        <f>IF(JT$9="", "", IF(AND(NOT('Personnel Details'!$N$24=""), $B231&gt;='Personnel Details'!$N$24), IF('Personnel Details'!$P$24="","", 'Personnel Details'!$P$24), IF(AND(NOT('Personnel Details'!$I$24=""), $B231&gt;='Personnel Details'!$I$24), IF('Personnel Details'!$K$24="", "", 'Personnel Details'!$K$24), IF('Personnel Details'!$F$24="", "", 'Personnel Details'!$F$24))))</f>
        <v/>
      </c>
      <c r="JV231" s="79" t="str">
        <f>IF(JT$9="", "", IF(AND(NOT('Personnel Details'!$N$24=""), $B231&gt;='Personnel Details'!$N$24), 'Personnel Details'!$Q$24, IF(AND(NOT('Personnel Details'!$I$24=""), $B231&gt;='Personnel Details'!$I$24), 'Personnel Details'!$L$24, 'Personnel Details'!$G$24)))</f>
        <v/>
      </c>
      <c r="JW231" s="59">
        <f t="shared" si="568"/>
        <v>0</v>
      </c>
      <c r="JX231" s="53"/>
      <c r="JZ231" s="78" t="str">
        <f>IF(JZ$9="", "", IF(AND(NOT('Personnel Details'!$N$25=""), $B231&gt;='Personnel Details'!$N$25), 'Personnel Details'!$O$25, IF(AND(NOT('Personnel Details'!$I$25=""), $B231&gt;='Personnel Details'!$I$25), 'Personnel Details'!$J$25, 'Personnel Details'!$E$25)))</f>
        <v/>
      </c>
      <c r="KA231" s="59" t="str">
        <f>IF(JZ$9="", "", IF(AND(NOT('Personnel Details'!$N$25=""), $B231&gt;='Personnel Details'!$N$25), IF('Personnel Details'!$P$25="","", 'Personnel Details'!$P$25), IF(AND(NOT('Personnel Details'!$I$25=""), $B231&gt;='Personnel Details'!$I$25), IF('Personnel Details'!$K$25="", "", 'Personnel Details'!$K$25), IF('Personnel Details'!$F$25="", "", 'Personnel Details'!$F$25))))</f>
        <v/>
      </c>
      <c r="KB231" s="79" t="str">
        <f>IF(JZ$9="", "", IF(AND(NOT('Personnel Details'!$N$25=""), $B231&gt;='Personnel Details'!$N$25), 'Personnel Details'!$Q$25, IF(AND(NOT('Personnel Details'!$I$25=""), $B231&gt;='Personnel Details'!$I$25), 'Personnel Details'!$L$25, 'Personnel Details'!$G$25)))</f>
        <v/>
      </c>
      <c r="KC231" s="59">
        <f t="shared" si="569"/>
        <v>0</v>
      </c>
      <c r="KD231" s="53"/>
      <c r="KF231" s="78" t="str">
        <f>IF(KF$9="", "", IF(AND(NOT('Personnel Details'!$N$26=""), $B231&gt;='Personnel Details'!$N$26), 'Personnel Details'!$O$26, IF(AND(NOT('Personnel Details'!$I$26=""), $B231&gt;='Personnel Details'!$I$26), 'Personnel Details'!$J$26, 'Personnel Details'!$E$26)))</f>
        <v/>
      </c>
      <c r="KG231" s="59" t="str">
        <f>IF(KF$9="", "", IF(AND(NOT('Personnel Details'!$N$26=""), $B231&gt;='Personnel Details'!$N$26), IF('Personnel Details'!$P$26="","", 'Personnel Details'!$P$26), IF(AND(NOT('Personnel Details'!$I$26=""), $B231&gt;='Personnel Details'!$I$26), IF('Personnel Details'!$K$26="", "", 'Personnel Details'!$K$26), IF('Personnel Details'!$F$26="", "", 'Personnel Details'!$F$26))))</f>
        <v/>
      </c>
      <c r="KH231" s="79" t="str">
        <f>IF(KF$9="", "", IF(AND(NOT('Personnel Details'!$N$26=""), $B231&gt;='Personnel Details'!$N$26), 'Personnel Details'!$Q$26, IF(AND(NOT('Personnel Details'!$I$26=""), $B231&gt;='Personnel Details'!$I$26), 'Personnel Details'!$L$26, 'Personnel Details'!$G$26)))</f>
        <v/>
      </c>
      <c r="KI231" s="59">
        <f t="shared" si="570"/>
        <v>0</v>
      </c>
      <c r="KJ231" s="53"/>
      <c r="KL231" s="78" t="str">
        <f>IF(KL$9="", "", IF(AND(NOT('Personnel Details'!$N$27=""), $B231&gt;='Personnel Details'!$N$27), 'Personnel Details'!$O$27, IF(AND(NOT('Personnel Details'!$I$27=""), $B231&gt;='Personnel Details'!$I$27), 'Personnel Details'!$J$27, 'Personnel Details'!$E$27)))</f>
        <v/>
      </c>
      <c r="KM231" s="59" t="str">
        <f>IF(KL$9="", "", IF(AND(NOT('Personnel Details'!$N$27=""), $B231&gt;='Personnel Details'!$N$27), IF('Personnel Details'!$P$27="","", 'Personnel Details'!$P$27), IF(AND(NOT('Personnel Details'!$I$27=""), $B231&gt;='Personnel Details'!$I$27), IF('Personnel Details'!$K$27="", "", 'Personnel Details'!$K$27), IF('Personnel Details'!$F$27="", "", 'Personnel Details'!$F$27))))</f>
        <v/>
      </c>
      <c r="KN231" s="79" t="str">
        <f>IF(KL$9="", "", IF(AND(NOT('Personnel Details'!$N$27=""), $B231&gt;='Personnel Details'!$N$27), 'Personnel Details'!$Q$27, IF(AND(NOT('Personnel Details'!$I$27=""), $B231&gt;='Personnel Details'!$I$27), 'Personnel Details'!$L$27, 'Personnel Details'!$G$27)))</f>
        <v/>
      </c>
      <c r="KO231" s="59">
        <f t="shared" si="571"/>
        <v>0</v>
      </c>
      <c r="KP231" s="53"/>
      <c r="KR231" s="78" t="str">
        <f>IF(KR$9="", "", IF(AND(NOT('Personnel Details'!$N$28=""), $B231&gt;='Personnel Details'!$N$28), 'Personnel Details'!$O$28, IF(AND(NOT('Personnel Details'!$I$28=""), $B231&gt;='Personnel Details'!$I$28), 'Personnel Details'!$J$28, 'Personnel Details'!$E$28)))</f>
        <v/>
      </c>
      <c r="KS231" s="59" t="str">
        <f>IF(KR$9="", "", IF(AND(NOT('Personnel Details'!$N$28=""), $B231&gt;='Personnel Details'!$N$28), IF('Personnel Details'!$P$28="","", 'Personnel Details'!$P$28), IF(AND(NOT('Personnel Details'!$I$28=""), $B231&gt;='Personnel Details'!$I$28), IF('Personnel Details'!$K$28="", "", 'Personnel Details'!$K$28), IF('Personnel Details'!$F$28="", "", 'Personnel Details'!$F$28))))</f>
        <v/>
      </c>
      <c r="KT231" s="79" t="str">
        <f>IF(KR$9="", "", IF(AND(NOT('Personnel Details'!$N$28=""), $B231&gt;='Personnel Details'!$N$28), 'Personnel Details'!$Q$28, IF(AND(NOT('Personnel Details'!$I$28=""), $B231&gt;='Personnel Details'!$I$28), 'Personnel Details'!$L$28, 'Personnel Details'!$G$28)))</f>
        <v/>
      </c>
      <c r="KU231" s="59">
        <f t="shared" si="572"/>
        <v>0</v>
      </c>
      <c r="KV231" s="53"/>
      <c r="KX231" s="78" t="str">
        <f>IF(KX$9="", "", IF(AND(NOT('Personnel Details'!$N$29=""), $B231&gt;='Personnel Details'!$N$29), 'Personnel Details'!$O$29, IF(AND(NOT('Personnel Details'!$I$29=""), $B231&gt;='Personnel Details'!$I$29), 'Personnel Details'!$J$29, 'Personnel Details'!$E$29)))</f>
        <v/>
      </c>
      <c r="KY231" s="59" t="str">
        <f>IF(KX$9="", "", IF(AND(NOT('Personnel Details'!$N$29=""), $B231&gt;='Personnel Details'!$N$29), IF('Personnel Details'!$P$29="","", 'Personnel Details'!$P$29), IF(AND(NOT('Personnel Details'!$I$29=""), $B231&gt;='Personnel Details'!$I$29), IF('Personnel Details'!$K$29="", "", 'Personnel Details'!$K$29), IF('Personnel Details'!$F$29="", "", 'Personnel Details'!$F$29))))</f>
        <v/>
      </c>
      <c r="KZ231" s="79" t="str">
        <f>IF(KX$9="", "", IF(AND(NOT('Personnel Details'!$N$29=""), $B231&gt;='Personnel Details'!$N$29), 'Personnel Details'!$Q$29, IF(AND(NOT('Personnel Details'!$I$29=""), $B231&gt;='Personnel Details'!$I$29), 'Personnel Details'!$L$29, 'Personnel Details'!$G$29)))</f>
        <v/>
      </c>
      <c r="LA231" s="59">
        <f t="shared" si="573"/>
        <v>0</v>
      </c>
      <c r="LB231" s="53"/>
      <c r="LD231" s="78" t="str">
        <f>IF(LD$9="", "", IF(AND(NOT('Personnel Details'!$N$30=""), $B231&gt;='Personnel Details'!$N$30), 'Personnel Details'!$O$30, IF(AND(NOT('Personnel Details'!$I$30=""), $B231&gt;='Personnel Details'!$I$30), 'Personnel Details'!$J$30, 'Personnel Details'!$E$30)))</f>
        <v/>
      </c>
      <c r="LE231" s="59" t="str">
        <f>IF(LD$9="", "", IF(AND(NOT('Personnel Details'!$N$30=""), $B231&gt;='Personnel Details'!$N$30), IF('Personnel Details'!$P$30="","", 'Personnel Details'!$P$30), IF(AND(NOT('Personnel Details'!$I$30=""), $B231&gt;='Personnel Details'!$I$30), IF('Personnel Details'!$K$30="", "", 'Personnel Details'!$K$30), IF('Personnel Details'!$F$30="", "", 'Personnel Details'!$F$30))))</f>
        <v/>
      </c>
      <c r="LF231" s="79" t="str">
        <f>IF(LD$9="", "", IF(AND(NOT('Personnel Details'!$N$30=""), $B231&gt;='Personnel Details'!$N$30), 'Personnel Details'!$Q$30, IF(AND(NOT('Personnel Details'!$I$30=""), $B231&gt;='Personnel Details'!$I$30), 'Personnel Details'!$L$30, 'Personnel Details'!$G$30)))</f>
        <v/>
      </c>
      <c r="LG231" s="59">
        <f t="shared" si="574"/>
        <v>0</v>
      </c>
      <c r="LH231" s="53"/>
      <c r="LJ231" s="78" t="str">
        <f>IF(LJ$9="", "", IF(AND(NOT('Personnel Details'!$N$31=""), $B231&gt;='Personnel Details'!$N$31), 'Personnel Details'!$O$31, IF(AND(NOT('Personnel Details'!$I$31=""), $B231&gt;='Personnel Details'!$I$31), 'Personnel Details'!$J$31, 'Personnel Details'!$E$31)))</f>
        <v/>
      </c>
      <c r="LK231" s="59" t="str">
        <f>IF(LJ$9="", "", IF(AND(NOT('Personnel Details'!$N$31=""), $B231&gt;='Personnel Details'!$N$31), IF('Personnel Details'!$P$31="","", 'Personnel Details'!$P$31), IF(AND(NOT('Personnel Details'!$I$31=""), $B231&gt;='Personnel Details'!$I$31), IF('Personnel Details'!$K$31="", "", 'Personnel Details'!$K$31), IF('Personnel Details'!$F$31="", "", 'Personnel Details'!$F$31))))</f>
        <v/>
      </c>
      <c r="LL231" s="79" t="str">
        <f>IF(LJ$9="", "", IF(AND(NOT('Personnel Details'!$N$31=""), $B231&gt;='Personnel Details'!$N$31), 'Personnel Details'!$Q$31, IF(AND(NOT('Personnel Details'!$I$31=""), $B231&gt;='Personnel Details'!$I$31), 'Personnel Details'!$L$31, 'Personnel Details'!$G$31)))</f>
        <v/>
      </c>
      <c r="LM231" s="59">
        <f t="shared" si="575"/>
        <v>0</v>
      </c>
      <c r="LN231" s="53"/>
      <c r="LP231" s="78" t="str">
        <f>IF(LP$9="", "", IF(AND(NOT('Personnel Details'!$N$32=""), $B231&gt;='Personnel Details'!$N$32), 'Personnel Details'!$O$32, IF(AND(NOT('Personnel Details'!$I$32=""), $B231&gt;='Personnel Details'!$I$32), 'Personnel Details'!$J$32, 'Personnel Details'!$E$32)))</f>
        <v/>
      </c>
      <c r="LQ231" s="59" t="str">
        <f>IF(LP$9="", "", IF(AND(NOT('Personnel Details'!$N$32=""), $B231&gt;='Personnel Details'!$N$32), IF('Personnel Details'!$P$32="","", 'Personnel Details'!$P$32), IF(AND(NOT('Personnel Details'!$I$32=""), $B231&gt;='Personnel Details'!$I$32), IF('Personnel Details'!$K$32="", "", 'Personnel Details'!$K$32), IF('Personnel Details'!$F$32="", "", 'Personnel Details'!$F$32))))</f>
        <v/>
      </c>
      <c r="LR231" s="79" t="str">
        <f>IF(LP$9="", "", IF(AND(NOT('Personnel Details'!$N$32=""), $B231&gt;='Personnel Details'!$N$32), 'Personnel Details'!$Q$32, IF(AND(NOT('Personnel Details'!$I$32=""), $B231&gt;='Personnel Details'!$I$32), 'Personnel Details'!$L$32, 'Personnel Details'!$G$32)))</f>
        <v/>
      </c>
      <c r="LS231" s="59">
        <f t="shared" si="576"/>
        <v>0</v>
      </c>
      <c r="LT231" s="53"/>
      <c r="LV231" s="78" t="str">
        <f>IF(LV$9="", "", IF(AND(NOT('Personnel Details'!$N$33=""), $B231&gt;='Personnel Details'!$N$33), 'Personnel Details'!$O$33, IF(AND(NOT('Personnel Details'!$I$33=""), $B231&gt;='Personnel Details'!$I$33), 'Personnel Details'!$J$33, 'Personnel Details'!$E$33)))</f>
        <v/>
      </c>
      <c r="LW231" s="59" t="str">
        <f>IF(LV$9="", "", IF(AND(NOT('Personnel Details'!$N$33=""), $B231&gt;='Personnel Details'!$N$33), IF('Personnel Details'!$P$33="","", 'Personnel Details'!$P$33), IF(AND(NOT('Personnel Details'!$I$33=""), $B231&gt;='Personnel Details'!$I$33), IF('Personnel Details'!$K$33="", "", 'Personnel Details'!$K$33), IF('Personnel Details'!$F$33="", "", 'Personnel Details'!$F$33))))</f>
        <v/>
      </c>
      <c r="LX231" s="79" t="str">
        <f>IF(LV$9="", "", IF(AND(NOT('Personnel Details'!$N$33=""), $B231&gt;='Personnel Details'!$N$33), 'Personnel Details'!$Q$33, IF(AND(NOT('Personnel Details'!$I$33=""), $B231&gt;='Personnel Details'!$I$33), 'Personnel Details'!$L$33, 'Personnel Details'!$G$33)))</f>
        <v/>
      </c>
      <c r="LY231" s="59">
        <f t="shared" si="577"/>
        <v>0</v>
      </c>
      <c r="LZ231" s="53"/>
      <c r="MB231" s="78" t="str">
        <f>IF(MB$9="", "", IF(AND(NOT('Personnel Details'!$N$34=""), $B231&gt;='Personnel Details'!$N$34), 'Personnel Details'!$O$34, IF(AND(NOT('Personnel Details'!$I$34=""), $B231&gt;='Personnel Details'!$I$34), 'Personnel Details'!$J$34, 'Personnel Details'!$E$34)))</f>
        <v/>
      </c>
      <c r="MC231" s="59" t="str">
        <f>IF(MB$9="", "", IF(AND(NOT('Personnel Details'!$N$34=""), $B231&gt;='Personnel Details'!$N$34), IF('Personnel Details'!$P$34="","", 'Personnel Details'!$P$34), IF(AND(NOT('Personnel Details'!$I$34=""), $B231&gt;='Personnel Details'!$I$34), IF('Personnel Details'!$K$34="", "", 'Personnel Details'!$K$34), IF('Personnel Details'!$F$34="", "", 'Personnel Details'!$F$34))))</f>
        <v/>
      </c>
      <c r="MD231" s="79" t="str">
        <f>IF(MB$9="", "", IF(AND(NOT('Personnel Details'!$N$34=""), $B231&gt;='Personnel Details'!$N$34), 'Personnel Details'!$Q$34, IF(AND(NOT('Personnel Details'!$I$34=""), $B231&gt;='Personnel Details'!$I$34), 'Personnel Details'!$L$34, 'Personnel Details'!$G$34)))</f>
        <v/>
      </c>
      <c r="ME231" s="59">
        <f t="shared" si="578"/>
        <v>0</v>
      </c>
      <c r="MF231" s="53"/>
      <c r="MH231" s="78" t="str">
        <f>IF(MH$9="", "", IF(AND(NOT('Personnel Details'!$N$35=""), $B231&gt;='Personnel Details'!$N$35), 'Personnel Details'!$O$35, IF(AND(NOT('Personnel Details'!$I$35=""), $B231&gt;='Personnel Details'!$I$35), 'Personnel Details'!$J$35, 'Personnel Details'!$E$35)))</f>
        <v/>
      </c>
      <c r="MI231" s="59" t="str">
        <f>IF(MH$9="", "", IF(AND(NOT('Personnel Details'!$N$35=""), $B231&gt;='Personnel Details'!$N$35), IF('Personnel Details'!$P$35="","", 'Personnel Details'!$P$35), IF(AND(NOT('Personnel Details'!$I$35=""), $B231&gt;='Personnel Details'!$I$35), IF('Personnel Details'!$K$35="", "", 'Personnel Details'!$K$35), IF('Personnel Details'!$F$35="", "", 'Personnel Details'!$F$35))))</f>
        <v/>
      </c>
      <c r="MJ231" s="79" t="str">
        <f>IF(MH$9="", "", IF(AND(NOT('Personnel Details'!$N$35=""), $B231&gt;='Personnel Details'!$N$35), 'Personnel Details'!$Q$35, IF(AND(NOT('Personnel Details'!$I$35=""), $B231&gt;='Personnel Details'!$I$35), 'Personnel Details'!$L$35, 'Personnel Details'!$G$35)))</f>
        <v/>
      </c>
      <c r="MK231" s="59">
        <f t="shared" si="579"/>
        <v>0</v>
      </c>
      <c r="ML231" s="53"/>
      <c r="MN231" s="78" t="str">
        <f>IF(MN$9="", "", IF(AND(NOT('Personnel Details'!$N$36=""), $B231&gt;='Personnel Details'!$N$36), 'Personnel Details'!$O$36, IF(AND(NOT('Personnel Details'!$I$36=""), $B231&gt;='Personnel Details'!$I$36), 'Personnel Details'!$J$36, 'Personnel Details'!$E$36)))</f>
        <v/>
      </c>
      <c r="MO231" s="59" t="str">
        <f>IF(MN$9="", "", IF(AND(NOT('Personnel Details'!$N$36=""), $B231&gt;='Personnel Details'!$N$36), IF('Personnel Details'!$P$36="","", 'Personnel Details'!$P$36), IF(AND(NOT('Personnel Details'!$I$36=""), $B231&gt;='Personnel Details'!$I$36), IF('Personnel Details'!$K$36="", "", 'Personnel Details'!$K$36), IF('Personnel Details'!$F$36="", "", 'Personnel Details'!$F$36))))</f>
        <v/>
      </c>
      <c r="MP231" s="79" t="str">
        <f>IF(MN$9="", "", IF(AND(NOT('Personnel Details'!$N$36=""), $B231&gt;='Personnel Details'!$N$36), 'Personnel Details'!$Q$36, IF(AND(NOT('Personnel Details'!$I$36=""), $B231&gt;='Personnel Details'!$I$36), 'Personnel Details'!$L$36, 'Personnel Details'!$G$36)))</f>
        <v/>
      </c>
      <c r="MQ231" s="59">
        <f t="shared" si="580"/>
        <v>0</v>
      </c>
      <c r="MR231" s="53"/>
      <c r="MT231" s="78" t="str">
        <f>IF(MT$9="", "", IF(AND(NOT('Personnel Details'!$N$37=""), $B231&gt;='Personnel Details'!$N$37), 'Personnel Details'!$O$37, IF(AND(NOT('Personnel Details'!$I$37=""), $B231&gt;='Personnel Details'!$I$37), 'Personnel Details'!$J$37, 'Personnel Details'!$E$37)))</f>
        <v/>
      </c>
      <c r="MU231" s="59" t="str">
        <f>IF(MT$9="", "", IF(AND(NOT('Personnel Details'!$N$37=""), $B231&gt;='Personnel Details'!$N$37), IF('Personnel Details'!$P$37="","", 'Personnel Details'!$P$37), IF(AND(NOT('Personnel Details'!$I$37=""), $B231&gt;='Personnel Details'!$I$37), IF('Personnel Details'!$K$37="", "", 'Personnel Details'!$K$37), IF('Personnel Details'!$F$37="", "", 'Personnel Details'!$F$37))))</f>
        <v/>
      </c>
      <c r="MV231" s="79" t="str">
        <f>IF(MT$9="", "", IF(AND(NOT('Personnel Details'!$N$37=""), $B231&gt;='Personnel Details'!$N$37), 'Personnel Details'!$Q$37, IF(AND(NOT('Personnel Details'!$I$37=""), $B231&gt;='Personnel Details'!$I$37), 'Personnel Details'!$L$37, 'Personnel Details'!$G$37)))</f>
        <v/>
      </c>
      <c r="MW231" s="59">
        <f t="shared" si="581"/>
        <v>0</v>
      </c>
      <c r="MX231" s="53"/>
      <c r="MZ231" s="78" t="str">
        <f>IF(MZ$9="", "", IF(AND(NOT('Personnel Details'!$N$38=""), $B231&gt;='Personnel Details'!$N$38), 'Personnel Details'!$O$38, IF(AND(NOT('Personnel Details'!$I$38=""), $B231&gt;='Personnel Details'!$I$38), 'Personnel Details'!$J$38, 'Personnel Details'!$E$38)))</f>
        <v/>
      </c>
      <c r="NA231" s="59" t="str">
        <f>IF(MZ$9="", "", IF(AND(NOT('Personnel Details'!$N$38=""), $B231&gt;='Personnel Details'!$N$38), IF('Personnel Details'!$P$38="","", 'Personnel Details'!$P$38), IF(AND(NOT('Personnel Details'!$I$38=""), $B231&gt;='Personnel Details'!$I$38), IF('Personnel Details'!$K$38="", "", 'Personnel Details'!$K$38), IF('Personnel Details'!$F$38="", "", 'Personnel Details'!$F$38))))</f>
        <v/>
      </c>
      <c r="NB231" s="79" t="str">
        <f>IF(MZ$9="", "", IF(AND(NOT('Personnel Details'!$N$38=""), $B231&gt;='Personnel Details'!$N$38), 'Personnel Details'!$Q$38, IF(AND(NOT('Personnel Details'!$I$38=""), $B231&gt;='Personnel Details'!$I$38), 'Personnel Details'!$L$38, 'Personnel Details'!$G$38)))</f>
        <v/>
      </c>
      <c r="NC231" s="59">
        <f t="shared" si="582"/>
        <v>0</v>
      </c>
      <c r="ND231" s="53"/>
      <c r="NF231" s="78" t="str">
        <f>IF(NF$9="", "", IF(AND(NOT('Personnel Details'!$N$39=""), $B231&gt;='Personnel Details'!$N$39), 'Personnel Details'!$O$39, IF(AND(NOT('Personnel Details'!$I$39=""), $B231&gt;='Personnel Details'!$I$39), 'Personnel Details'!$J$39, 'Personnel Details'!$E$39)))</f>
        <v/>
      </c>
      <c r="NG231" s="59" t="str">
        <f>IF(NF$9="", "", IF(AND(NOT('Personnel Details'!$N$39=""), $B231&gt;='Personnel Details'!$N$39), IF('Personnel Details'!$P$39="","", 'Personnel Details'!$P$39), IF(AND(NOT('Personnel Details'!$I$39=""), $B231&gt;='Personnel Details'!$I$39), IF('Personnel Details'!$K$39="", "", 'Personnel Details'!$K$39), IF('Personnel Details'!$F$39="", "", 'Personnel Details'!$F$39))))</f>
        <v/>
      </c>
      <c r="NH231" s="79" t="str">
        <f>IF(NF$9="", "", IF(AND(NOT('Personnel Details'!$N$39=""), $B231&gt;='Personnel Details'!$N$39), 'Personnel Details'!$Q$39, IF(AND(NOT('Personnel Details'!$I$39=""), $B231&gt;='Personnel Details'!$I$39), 'Personnel Details'!$L$39, 'Personnel Details'!$G$39)))</f>
        <v/>
      </c>
      <c r="NI231" s="59">
        <f t="shared" si="583"/>
        <v>0</v>
      </c>
      <c r="NJ231" s="53"/>
      <c r="NL231" s="78" t="str">
        <f>IF(NL$9="", "", IF(AND(NOT('Personnel Details'!$N$40=""), $B231&gt;='Personnel Details'!$N$40), 'Personnel Details'!$O$40, IF(AND(NOT('Personnel Details'!$I$40=""), $B231&gt;='Personnel Details'!$I$40), 'Personnel Details'!$J$40, 'Personnel Details'!$E$40)))</f>
        <v/>
      </c>
      <c r="NM231" s="59" t="str">
        <f>IF(NL$9="", "", IF(AND(NOT('Personnel Details'!$N$40=""), $B231&gt;='Personnel Details'!$N$40), IF('Personnel Details'!$P$40="","", 'Personnel Details'!$P$40), IF(AND(NOT('Personnel Details'!$I$40=""), $B231&gt;='Personnel Details'!$I$40), IF('Personnel Details'!$K$40="", "", 'Personnel Details'!$K$40), IF('Personnel Details'!$F$40="", "", 'Personnel Details'!$F$40))))</f>
        <v/>
      </c>
      <c r="NN231" s="79" t="str">
        <f>IF(NL$9="", "", IF(AND(NOT('Personnel Details'!$N$40=""), $B231&gt;='Personnel Details'!$N$40), 'Personnel Details'!$Q$40, IF(AND(NOT('Personnel Details'!$I$40=""), $B231&gt;='Personnel Details'!$I$40), 'Personnel Details'!$L$40, 'Personnel Details'!$G$40)))</f>
        <v/>
      </c>
      <c r="NO231" s="59">
        <f t="shared" si="584"/>
        <v>0</v>
      </c>
      <c r="NP231" s="53"/>
    </row>
    <row r="232" spans="1:380" x14ac:dyDescent="0.25">
      <c r="A232" s="32"/>
      <c r="B232" s="113">
        <f>IFERROR(IF(B231+1&gt;'Personnel Details'!$U$5, "", B231+1), "")</f>
        <v>44052</v>
      </c>
      <c r="C232" s="32"/>
      <c r="D232" s="120"/>
      <c r="E232" s="13" t="str">
        <f t="shared" si="463"/>
        <v/>
      </c>
      <c r="F232" s="13" t="str">
        <f t="shared" si="494"/>
        <v/>
      </c>
      <c r="G232" s="56" t="str">
        <f t="shared" si="585"/>
        <v/>
      </c>
      <c r="H232" s="16" t="str">
        <f t="shared" si="495"/>
        <v/>
      </c>
      <c r="I232" s="32"/>
      <c r="J232" s="120"/>
      <c r="K232" s="62" t="str">
        <f t="shared" si="464"/>
        <v/>
      </c>
      <c r="L232" s="62" t="str">
        <f t="shared" si="496"/>
        <v/>
      </c>
      <c r="M232" s="65" t="str">
        <f t="shared" si="586"/>
        <v/>
      </c>
      <c r="N232" s="68" t="str">
        <f t="shared" si="497"/>
        <v/>
      </c>
      <c r="O232" s="32"/>
      <c r="P232" s="120"/>
      <c r="Q232" s="62" t="str">
        <f t="shared" si="465"/>
        <v/>
      </c>
      <c r="R232" s="62" t="str">
        <f t="shared" si="498"/>
        <v/>
      </c>
      <c r="S232" s="65" t="str">
        <f t="shared" si="587"/>
        <v/>
      </c>
      <c r="T232" s="68" t="str">
        <f t="shared" si="499"/>
        <v/>
      </c>
      <c r="U232" s="32"/>
      <c r="V232" s="120"/>
      <c r="W232" s="62" t="str">
        <f t="shared" si="466"/>
        <v/>
      </c>
      <c r="X232" s="62" t="str">
        <f t="shared" si="500"/>
        <v/>
      </c>
      <c r="Y232" s="65" t="str">
        <f t="shared" si="588"/>
        <v/>
      </c>
      <c r="Z232" s="68" t="str">
        <f t="shared" si="501"/>
        <v/>
      </c>
      <c r="AA232" s="32"/>
      <c r="AB232" s="120"/>
      <c r="AC232" s="62" t="str">
        <f t="shared" si="467"/>
        <v/>
      </c>
      <c r="AD232" s="62" t="str">
        <f t="shared" si="502"/>
        <v/>
      </c>
      <c r="AE232" s="65" t="str">
        <f t="shared" si="589"/>
        <v/>
      </c>
      <c r="AF232" s="68" t="str">
        <f t="shared" si="503"/>
        <v/>
      </c>
      <c r="AG232" s="32"/>
      <c r="AH232" s="120"/>
      <c r="AI232" s="62" t="str">
        <f t="shared" si="468"/>
        <v/>
      </c>
      <c r="AJ232" s="62" t="str">
        <f t="shared" si="504"/>
        <v/>
      </c>
      <c r="AK232" s="65" t="str">
        <f t="shared" si="590"/>
        <v/>
      </c>
      <c r="AL232" s="68" t="str">
        <f t="shared" si="505"/>
        <v/>
      </c>
      <c r="AM232" s="32"/>
      <c r="AN232" s="120"/>
      <c r="AO232" s="62" t="str">
        <f t="shared" si="469"/>
        <v/>
      </c>
      <c r="AP232" s="62" t="str">
        <f t="shared" si="506"/>
        <v/>
      </c>
      <c r="AQ232" s="65" t="str">
        <f t="shared" si="591"/>
        <v/>
      </c>
      <c r="AR232" s="68" t="str">
        <f t="shared" si="507"/>
        <v/>
      </c>
      <c r="AS232" s="32"/>
      <c r="AT232" s="120"/>
      <c r="AU232" s="62" t="str">
        <f t="shared" si="470"/>
        <v/>
      </c>
      <c r="AV232" s="62" t="str">
        <f t="shared" si="508"/>
        <v/>
      </c>
      <c r="AW232" s="65" t="str">
        <f t="shared" si="592"/>
        <v/>
      </c>
      <c r="AX232" s="68" t="str">
        <f t="shared" si="509"/>
        <v/>
      </c>
      <c r="AY232" s="32"/>
      <c r="AZ232" s="120"/>
      <c r="BA232" s="62" t="str">
        <f t="shared" si="471"/>
        <v/>
      </c>
      <c r="BB232" s="62" t="str">
        <f t="shared" si="510"/>
        <v/>
      </c>
      <c r="BC232" s="65" t="str">
        <f t="shared" si="593"/>
        <v/>
      </c>
      <c r="BD232" s="68" t="str">
        <f t="shared" si="511"/>
        <v/>
      </c>
      <c r="BE232" s="32"/>
      <c r="BF232" s="120"/>
      <c r="BG232" s="62" t="str">
        <f t="shared" si="472"/>
        <v/>
      </c>
      <c r="BH232" s="62" t="str">
        <f t="shared" si="512"/>
        <v/>
      </c>
      <c r="BI232" s="65" t="str">
        <f t="shared" si="594"/>
        <v/>
      </c>
      <c r="BJ232" s="68" t="str">
        <f t="shared" si="513"/>
        <v/>
      </c>
      <c r="BK232" s="32"/>
      <c r="BL232" s="120"/>
      <c r="BM232" s="62" t="str">
        <f t="shared" si="473"/>
        <v/>
      </c>
      <c r="BN232" s="62" t="str">
        <f t="shared" si="514"/>
        <v/>
      </c>
      <c r="BO232" s="65" t="str">
        <f t="shared" si="595"/>
        <v/>
      </c>
      <c r="BP232" s="68" t="str">
        <f t="shared" si="515"/>
        <v/>
      </c>
      <c r="BQ232" s="32"/>
      <c r="BR232" s="120"/>
      <c r="BS232" s="62" t="str">
        <f t="shared" si="474"/>
        <v/>
      </c>
      <c r="BT232" s="62" t="str">
        <f t="shared" si="516"/>
        <v/>
      </c>
      <c r="BU232" s="65" t="str">
        <f t="shared" si="596"/>
        <v/>
      </c>
      <c r="BV232" s="68" t="str">
        <f t="shared" si="517"/>
        <v/>
      </c>
      <c r="BW232" s="32"/>
      <c r="BX232" s="120"/>
      <c r="BY232" s="62" t="str">
        <f t="shared" si="475"/>
        <v/>
      </c>
      <c r="BZ232" s="62" t="str">
        <f t="shared" si="518"/>
        <v/>
      </c>
      <c r="CA232" s="65" t="str">
        <f t="shared" si="597"/>
        <v/>
      </c>
      <c r="CB232" s="68" t="str">
        <f t="shared" si="519"/>
        <v/>
      </c>
      <c r="CC232" s="32"/>
      <c r="CD232" s="120"/>
      <c r="CE232" s="62" t="str">
        <f t="shared" si="476"/>
        <v/>
      </c>
      <c r="CF232" s="62" t="str">
        <f t="shared" si="520"/>
        <v/>
      </c>
      <c r="CG232" s="65" t="str">
        <f t="shared" si="598"/>
        <v/>
      </c>
      <c r="CH232" s="68" t="str">
        <f t="shared" si="521"/>
        <v/>
      </c>
      <c r="CI232" s="32"/>
      <c r="CJ232" s="120"/>
      <c r="CK232" s="62" t="str">
        <f t="shared" si="477"/>
        <v/>
      </c>
      <c r="CL232" s="62" t="str">
        <f t="shared" si="522"/>
        <v/>
      </c>
      <c r="CM232" s="65" t="str">
        <f t="shared" si="599"/>
        <v/>
      </c>
      <c r="CN232" s="68" t="str">
        <f t="shared" si="523"/>
        <v/>
      </c>
      <c r="CO232" s="32"/>
      <c r="CP232" s="120"/>
      <c r="CQ232" s="62" t="str">
        <f t="shared" si="478"/>
        <v/>
      </c>
      <c r="CR232" s="62" t="str">
        <f t="shared" si="524"/>
        <v/>
      </c>
      <c r="CS232" s="65" t="str">
        <f t="shared" si="600"/>
        <v/>
      </c>
      <c r="CT232" s="68" t="str">
        <f t="shared" si="525"/>
        <v/>
      </c>
      <c r="CU232" s="32"/>
      <c r="CV232" s="120"/>
      <c r="CW232" s="62" t="str">
        <f t="shared" si="479"/>
        <v/>
      </c>
      <c r="CX232" s="62" t="str">
        <f t="shared" si="526"/>
        <v/>
      </c>
      <c r="CY232" s="65" t="str">
        <f t="shared" si="601"/>
        <v/>
      </c>
      <c r="CZ232" s="68" t="str">
        <f t="shared" si="527"/>
        <v/>
      </c>
      <c r="DA232" s="32"/>
      <c r="DB232" s="120"/>
      <c r="DC232" s="62" t="str">
        <f t="shared" si="480"/>
        <v/>
      </c>
      <c r="DD232" s="62" t="str">
        <f t="shared" si="528"/>
        <v/>
      </c>
      <c r="DE232" s="65" t="str">
        <f t="shared" si="602"/>
        <v/>
      </c>
      <c r="DF232" s="68" t="str">
        <f t="shared" si="529"/>
        <v/>
      </c>
      <c r="DG232" s="32"/>
      <c r="DH232" s="120"/>
      <c r="DI232" s="62" t="str">
        <f t="shared" si="481"/>
        <v/>
      </c>
      <c r="DJ232" s="62" t="str">
        <f t="shared" si="530"/>
        <v/>
      </c>
      <c r="DK232" s="65" t="str">
        <f t="shared" si="603"/>
        <v/>
      </c>
      <c r="DL232" s="68" t="str">
        <f t="shared" si="531"/>
        <v/>
      </c>
      <c r="DM232" s="32"/>
      <c r="DN232" s="120"/>
      <c r="DO232" s="62" t="str">
        <f t="shared" si="482"/>
        <v/>
      </c>
      <c r="DP232" s="62" t="str">
        <f t="shared" si="532"/>
        <v/>
      </c>
      <c r="DQ232" s="65" t="str">
        <f t="shared" si="604"/>
        <v/>
      </c>
      <c r="DR232" s="68" t="str">
        <f t="shared" si="533"/>
        <v/>
      </c>
      <c r="DS232" s="32"/>
      <c r="DT232" s="120"/>
      <c r="DU232" s="62" t="str">
        <f t="shared" si="483"/>
        <v/>
      </c>
      <c r="DV232" s="62" t="str">
        <f t="shared" si="534"/>
        <v/>
      </c>
      <c r="DW232" s="65" t="str">
        <f t="shared" si="605"/>
        <v/>
      </c>
      <c r="DX232" s="68" t="str">
        <f t="shared" si="535"/>
        <v/>
      </c>
      <c r="DY232" s="32"/>
      <c r="DZ232" s="120"/>
      <c r="EA232" s="62" t="str">
        <f t="shared" si="484"/>
        <v/>
      </c>
      <c r="EB232" s="62" t="str">
        <f t="shared" si="536"/>
        <v/>
      </c>
      <c r="EC232" s="65" t="str">
        <f t="shared" si="606"/>
        <v/>
      </c>
      <c r="ED232" s="68" t="str">
        <f t="shared" si="537"/>
        <v/>
      </c>
      <c r="EE232" s="32"/>
      <c r="EF232" s="120"/>
      <c r="EG232" s="62" t="str">
        <f t="shared" si="485"/>
        <v/>
      </c>
      <c r="EH232" s="62" t="str">
        <f t="shared" si="538"/>
        <v/>
      </c>
      <c r="EI232" s="65" t="str">
        <f t="shared" si="607"/>
        <v/>
      </c>
      <c r="EJ232" s="68" t="str">
        <f t="shared" si="539"/>
        <v/>
      </c>
      <c r="EK232" s="32"/>
      <c r="EL232" s="120"/>
      <c r="EM232" s="62" t="str">
        <f t="shared" si="486"/>
        <v/>
      </c>
      <c r="EN232" s="62" t="str">
        <f t="shared" si="540"/>
        <v/>
      </c>
      <c r="EO232" s="65" t="str">
        <f t="shared" si="608"/>
        <v/>
      </c>
      <c r="EP232" s="68" t="str">
        <f t="shared" si="541"/>
        <v/>
      </c>
      <c r="EQ232" s="32"/>
      <c r="ER232" s="120"/>
      <c r="ES232" s="62" t="str">
        <f t="shared" si="487"/>
        <v/>
      </c>
      <c r="ET232" s="62" t="str">
        <f t="shared" si="542"/>
        <v/>
      </c>
      <c r="EU232" s="65" t="str">
        <f t="shared" si="609"/>
        <v/>
      </c>
      <c r="EV232" s="68" t="str">
        <f t="shared" si="543"/>
        <v/>
      </c>
      <c r="EW232" s="32"/>
      <c r="EX232" s="120"/>
      <c r="EY232" s="62" t="str">
        <f t="shared" si="488"/>
        <v/>
      </c>
      <c r="EZ232" s="62" t="str">
        <f t="shared" si="544"/>
        <v/>
      </c>
      <c r="FA232" s="65" t="str">
        <f t="shared" si="610"/>
        <v/>
      </c>
      <c r="FB232" s="68" t="str">
        <f t="shared" si="545"/>
        <v/>
      </c>
      <c r="FC232" s="32"/>
      <c r="FD232" s="120"/>
      <c r="FE232" s="62" t="str">
        <f t="shared" si="489"/>
        <v/>
      </c>
      <c r="FF232" s="62" t="str">
        <f t="shared" si="546"/>
        <v/>
      </c>
      <c r="FG232" s="65" t="str">
        <f t="shared" si="611"/>
        <v/>
      </c>
      <c r="FH232" s="68" t="str">
        <f t="shared" si="547"/>
        <v/>
      </c>
      <c r="FI232" s="32"/>
      <c r="FJ232" s="120"/>
      <c r="FK232" s="62" t="str">
        <f t="shared" si="490"/>
        <v/>
      </c>
      <c r="FL232" s="62" t="str">
        <f t="shared" si="548"/>
        <v/>
      </c>
      <c r="FM232" s="65" t="str">
        <f t="shared" si="612"/>
        <v/>
      </c>
      <c r="FN232" s="68" t="str">
        <f t="shared" si="549"/>
        <v/>
      </c>
      <c r="FO232" s="32"/>
      <c r="FP232" s="120"/>
      <c r="FQ232" s="62" t="str">
        <f t="shared" si="491"/>
        <v/>
      </c>
      <c r="FR232" s="62" t="str">
        <f t="shared" si="550"/>
        <v/>
      </c>
      <c r="FS232" s="65" t="str">
        <f t="shared" si="613"/>
        <v/>
      </c>
      <c r="FT232" s="68" t="str">
        <f t="shared" si="551"/>
        <v/>
      </c>
      <c r="FU232" s="32"/>
      <c r="FV232" s="120"/>
      <c r="FW232" s="62" t="str">
        <f t="shared" si="492"/>
        <v/>
      </c>
      <c r="FX232" s="62" t="str">
        <f t="shared" si="552"/>
        <v/>
      </c>
      <c r="FY232" s="65" t="str">
        <f t="shared" si="614"/>
        <v/>
      </c>
      <c r="FZ232" s="68" t="str">
        <f t="shared" si="553"/>
        <v/>
      </c>
      <c r="GA232" s="32"/>
      <c r="GC232" s="7" t="str">
        <f t="shared" si="554"/>
        <v>Aug 2020</v>
      </c>
      <c r="GD232" s="7" t="str">
        <f t="shared" ca="1" si="493"/>
        <v>Weekend</v>
      </c>
      <c r="GT232" s="71">
        <f>IF(GT$9="", "", IF(AND(NOT('Personnel Details'!$N$11=""), $B232&gt;='Personnel Details'!$N$11), 'Personnel Details'!$O$11, IF(AND(NOT('Personnel Details'!$I$11=""), $B232&gt;='Personnel Details'!$I$11), 'Personnel Details'!$J$11, 'Personnel Details'!$E$11)))</f>
        <v>0.8</v>
      </c>
      <c r="GU232" s="59" t="str">
        <f>IF(GT$9="", "", IF(AND(NOT('Personnel Details'!$N$11=""), $B232&gt;='Personnel Details'!$N$11), IF('Personnel Details'!$P$11="","", 'Personnel Details'!$P$11), IF(AND(NOT('Personnel Details'!$I$11=""), $B232&gt;='Personnel Details'!$I$11), IF('Personnel Details'!$K$11="", "", 'Personnel Details'!$K$11), IF('Personnel Details'!$F$11="", "", 'Personnel Details'!$F$11))))</f>
        <v/>
      </c>
      <c r="GV232" s="74">
        <f>IF(GT$9="", "", IF(AND(NOT('Personnel Details'!$N$11=""), $B232&gt;='Personnel Details'!$N$11), 'Personnel Details'!$Q$11, IF(AND(NOT('Personnel Details'!$I$11=""), $B232&gt;='Personnel Details'!$I$11), 'Personnel Details'!$L$11, 'Personnel Details'!$G$11)))</f>
        <v>0</v>
      </c>
      <c r="GW232" s="59">
        <f t="shared" si="555"/>
        <v>0</v>
      </c>
      <c r="GX232" s="53"/>
      <c r="GZ232" s="78">
        <f>IF(GZ$9="", "", IF(AND(NOT('Personnel Details'!$N$12=""), $B232&gt;='Personnel Details'!$N$12), 'Personnel Details'!$O$12, IF(AND(NOT('Personnel Details'!$I$12=""), $B232&gt;='Personnel Details'!$I$12), 'Personnel Details'!$J$12, 'Personnel Details'!$E$12)))</f>
        <v>0.8</v>
      </c>
      <c r="HA232" s="59" t="str">
        <f>IF(GZ$9="", "", IF(AND(NOT('Personnel Details'!$N$12=""), $B232&gt;='Personnel Details'!$N$12), IF('Personnel Details'!$P$12="","", 'Personnel Details'!$P$12), IF(AND(NOT('Personnel Details'!$I$12=""), $B232&gt;='Personnel Details'!$I$12), IF('Personnel Details'!$K$12="", "", 'Personnel Details'!$K$12), IF('Personnel Details'!$F$12="", "", 'Personnel Details'!$F$12))))</f>
        <v/>
      </c>
      <c r="HB232" s="79">
        <f>IF(GZ$9="", "", IF(AND(NOT('Personnel Details'!$N$12=""), $B232&gt;='Personnel Details'!$N$12), 'Personnel Details'!$Q$12, IF(AND(NOT('Personnel Details'!$I$12=""), $B232&gt;='Personnel Details'!$I$12), 'Personnel Details'!$L$12, 'Personnel Details'!$G$12)))</f>
        <v>0</v>
      </c>
      <c r="HC232" s="59">
        <f t="shared" si="556"/>
        <v>0</v>
      </c>
      <c r="HD232" s="53"/>
      <c r="HF232" s="78">
        <f>IF(HF$9="", "", IF(AND(NOT('Personnel Details'!$N$13=""), $B232&gt;='Personnel Details'!$N$13), 'Personnel Details'!$O$13, IF(AND(NOT('Personnel Details'!$I$13=""), $B232&gt;='Personnel Details'!$I$13), 'Personnel Details'!$J$13, 'Personnel Details'!$E$13)))</f>
        <v>0.8</v>
      </c>
      <c r="HG232" s="59" t="str">
        <f>IF(HF$9="", "", IF(AND(NOT('Personnel Details'!$N$13=""), $B232&gt;='Personnel Details'!$N$13), IF('Personnel Details'!$P$13="","", 'Personnel Details'!$P$13), IF(AND(NOT('Personnel Details'!$I$13=""), $B232&gt;='Personnel Details'!$I$13), IF('Personnel Details'!$K$13="", "", 'Personnel Details'!$K$13), IF('Personnel Details'!$F$13="", "", 'Personnel Details'!$F$13))))</f>
        <v/>
      </c>
      <c r="HH232" s="79">
        <f>IF(HF$9="", "", IF(AND(NOT('Personnel Details'!$N$13=""), $B232&gt;='Personnel Details'!$N$13), 'Personnel Details'!$Q$13, IF(AND(NOT('Personnel Details'!$I$13=""), $B232&gt;='Personnel Details'!$I$13), 'Personnel Details'!$L$13, 'Personnel Details'!$G$13)))</f>
        <v>0</v>
      </c>
      <c r="HI232" s="59">
        <f t="shared" si="557"/>
        <v>0</v>
      </c>
      <c r="HJ232" s="53"/>
      <c r="HL232" s="78">
        <f>IF(HL$9="", "", IF(AND(NOT('Personnel Details'!$N$14=""), $B232&gt;='Personnel Details'!$N$14), 'Personnel Details'!$O$14, IF(AND(NOT('Personnel Details'!$I$14=""), $B232&gt;='Personnel Details'!$I$14), 'Personnel Details'!$J$14, 'Personnel Details'!$E$14)))</f>
        <v>0.8</v>
      </c>
      <c r="HM232" s="59">
        <f>IF(HL$9="", "", IF(AND(NOT('Personnel Details'!$N$14=""), $B232&gt;='Personnel Details'!$N$14), IF('Personnel Details'!$P$14="","", 'Personnel Details'!$P$14), IF(AND(NOT('Personnel Details'!$I$14=""), $B232&gt;='Personnel Details'!$I$14), IF('Personnel Details'!$K$14="", "", 'Personnel Details'!$K$14), IF('Personnel Details'!$F$14="", "", 'Personnel Details'!$F$14))))</f>
        <v>2000</v>
      </c>
      <c r="HN232" s="79">
        <f>IF(HL$9="", "", IF(AND(NOT('Personnel Details'!$N$14=""), $B232&gt;='Personnel Details'!$N$14), 'Personnel Details'!$Q$14, IF(AND(NOT('Personnel Details'!$I$14=""), $B232&gt;='Personnel Details'!$I$14), 'Personnel Details'!$L$14, 'Personnel Details'!$G$14)))</f>
        <v>0.85</v>
      </c>
      <c r="HO232" s="59">
        <f t="shared" si="558"/>
        <v>0</v>
      </c>
      <c r="HP232" s="53"/>
      <c r="HR232" s="78" t="str">
        <f>IF(HR$9="", "", IF(AND(NOT('Personnel Details'!$N$15=""), $B232&gt;='Personnel Details'!$N$15), 'Personnel Details'!$O$15, IF(AND(NOT('Personnel Details'!$I$15=""), $B232&gt;='Personnel Details'!$I$15), 'Personnel Details'!$J$15, 'Personnel Details'!$E$15)))</f>
        <v/>
      </c>
      <c r="HS232" s="59" t="str">
        <f>IF(HR$9="", "", IF(AND(NOT('Personnel Details'!$N$15=""), $B232&gt;='Personnel Details'!$N$15), IF('Personnel Details'!$P$15="","", 'Personnel Details'!$P$15), IF(AND(NOT('Personnel Details'!$I$15=""), $B232&gt;='Personnel Details'!$I$15), IF('Personnel Details'!$K$15="", "", 'Personnel Details'!$K$15), IF('Personnel Details'!$F$15="", "", 'Personnel Details'!$F$15))))</f>
        <v/>
      </c>
      <c r="HT232" s="79" t="str">
        <f>IF(HR$9="", "", IF(AND(NOT('Personnel Details'!$N$15=""), $B232&gt;='Personnel Details'!$N$15), 'Personnel Details'!$Q$15, IF(AND(NOT('Personnel Details'!$I$15=""), $B232&gt;='Personnel Details'!$I$15), 'Personnel Details'!$L$15, 'Personnel Details'!$G$15)))</f>
        <v/>
      </c>
      <c r="HU232" s="59">
        <f t="shared" si="559"/>
        <v>0</v>
      </c>
      <c r="HV232" s="53"/>
      <c r="HX232" s="78" t="str">
        <f>IF(HX$9="", "", IF(AND(NOT('Personnel Details'!$N$16=""), $B232&gt;='Personnel Details'!$N$16), 'Personnel Details'!$O$16, IF(AND(NOT('Personnel Details'!$I$16=""), $B232&gt;='Personnel Details'!$I$16), 'Personnel Details'!$J$16, 'Personnel Details'!$E$16)))</f>
        <v/>
      </c>
      <c r="HY232" s="59" t="str">
        <f>IF(HX$9="", "", IF(AND(NOT('Personnel Details'!$N$16=""), $B232&gt;='Personnel Details'!$N$16), IF('Personnel Details'!$P$16="","", 'Personnel Details'!$P$16), IF(AND(NOT('Personnel Details'!$I$16=""), $B232&gt;='Personnel Details'!$I$16), IF('Personnel Details'!$K$16="", "", 'Personnel Details'!$K$16), IF('Personnel Details'!$F$16="", "", 'Personnel Details'!$F$16))))</f>
        <v/>
      </c>
      <c r="HZ232" s="79" t="str">
        <f>IF(HX$9="", "", IF(AND(NOT('Personnel Details'!$N$16=""), $B232&gt;='Personnel Details'!$N$16), 'Personnel Details'!$Q$16, IF(AND(NOT('Personnel Details'!$I$16=""), $B232&gt;='Personnel Details'!$I$16), 'Personnel Details'!$L$16, 'Personnel Details'!$G$16)))</f>
        <v/>
      </c>
      <c r="IA232" s="59">
        <f t="shared" si="560"/>
        <v>0</v>
      </c>
      <c r="IB232" s="53"/>
      <c r="ID232" s="78" t="str">
        <f>IF(ID$9="", "", IF(AND(NOT('Personnel Details'!$N$17=""), $B232&gt;='Personnel Details'!$N$17), 'Personnel Details'!$O$17, IF(AND(NOT('Personnel Details'!$I$17=""), $B232&gt;='Personnel Details'!$I$17), 'Personnel Details'!$J$17, 'Personnel Details'!$E$17)))</f>
        <v/>
      </c>
      <c r="IE232" s="59" t="str">
        <f>IF(ID$9="", "", IF(AND(NOT('Personnel Details'!$N$17=""), $B232&gt;='Personnel Details'!$N$17), IF('Personnel Details'!$P$17="","", 'Personnel Details'!$P$17), IF(AND(NOT('Personnel Details'!$I$17=""), $B232&gt;='Personnel Details'!$I$17), IF('Personnel Details'!$K$17="", "", 'Personnel Details'!$K$17), IF('Personnel Details'!$F$17="", "", 'Personnel Details'!$F$17))))</f>
        <v/>
      </c>
      <c r="IF232" s="79" t="str">
        <f>IF(ID$9="", "", IF(AND(NOT('Personnel Details'!$N$17=""), $B232&gt;='Personnel Details'!$N$17), 'Personnel Details'!$Q$17, IF(AND(NOT('Personnel Details'!$I$17=""), $B232&gt;='Personnel Details'!$I$17), 'Personnel Details'!$L$17, 'Personnel Details'!$G$17)))</f>
        <v/>
      </c>
      <c r="IG232" s="59">
        <f t="shared" si="561"/>
        <v>0</v>
      </c>
      <c r="IH232" s="53"/>
      <c r="IJ232" s="78" t="str">
        <f>IF(IJ$9="", "", IF(AND(NOT('Personnel Details'!$N$18=""), $B232&gt;='Personnel Details'!$N$18), 'Personnel Details'!$O$18, IF(AND(NOT('Personnel Details'!$I$18=""), $B232&gt;='Personnel Details'!$I$18), 'Personnel Details'!$J$18, 'Personnel Details'!$E$18)))</f>
        <v/>
      </c>
      <c r="IK232" s="59" t="str">
        <f>IF(IJ$9="", "", IF(AND(NOT('Personnel Details'!$N$18=""), $B232&gt;='Personnel Details'!$N$18), IF('Personnel Details'!$P$18="","", 'Personnel Details'!$P$18), IF(AND(NOT('Personnel Details'!$I$18=""), $B232&gt;='Personnel Details'!$I$18), IF('Personnel Details'!$K$18="", "", 'Personnel Details'!$K$18), IF('Personnel Details'!$F$18="", "", 'Personnel Details'!$F$18))))</f>
        <v/>
      </c>
      <c r="IL232" s="79" t="str">
        <f>IF(IJ$9="", "", IF(AND(NOT('Personnel Details'!$N$18=""), $B232&gt;='Personnel Details'!$N$18), 'Personnel Details'!$Q$18, IF(AND(NOT('Personnel Details'!$I$18=""), $B232&gt;='Personnel Details'!$I$18), 'Personnel Details'!$L$18, 'Personnel Details'!$G$18)))</f>
        <v/>
      </c>
      <c r="IM232" s="59">
        <f t="shared" si="562"/>
        <v>0</v>
      </c>
      <c r="IN232" s="53"/>
      <c r="IP232" s="78" t="str">
        <f>IF(IP$9="", "", IF(AND(NOT('Personnel Details'!$N$19=""), $B232&gt;='Personnel Details'!$N$19), 'Personnel Details'!$O$19, IF(AND(NOT('Personnel Details'!$I$19=""), $B232&gt;='Personnel Details'!$I$19), 'Personnel Details'!$J$19, 'Personnel Details'!$E$19)))</f>
        <v/>
      </c>
      <c r="IQ232" s="59" t="str">
        <f>IF(IP$9="", "", IF(AND(NOT('Personnel Details'!$N$19=""), $B232&gt;='Personnel Details'!$N$19), IF('Personnel Details'!$P$19="","", 'Personnel Details'!$P$19), IF(AND(NOT('Personnel Details'!$I$19=""), $B232&gt;='Personnel Details'!$I$19), IF('Personnel Details'!$K$19="", "", 'Personnel Details'!$K$19), IF('Personnel Details'!$F$19="", "", 'Personnel Details'!$F$19))))</f>
        <v/>
      </c>
      <c r="IR232" s="79" t="str">
        <f>IF(IP$9="", "", IF(AND(NOT('Personnel Details'!$N$19=""), $B232&gt;='Personnel Details'!$N$19), 'Personnel Details'!$Q$19, IF(AND(NOT('Personnel Details'!$I$19=""), $B232&gt;='Personnel Details'!$I$19), 'Personnel Details'!$L$19, 'Personnel Details'!$G$19)))</f>
        <v/>
      </c>
      <c r="IS232" s="59">
        <f t="shared" si="563"/>
        <v>0</v>
      </c>
      <c r="IT232" s="53"/>
      <c r="IV232" s="78" t="str">
        <f>IF(IV$9="", "", IF(AND(NOT('Personnel Details'!$N$20=""), $B232&gt;='Personnel Details'!$N$20), 'Personnel Details'!$O$20, IF(AND(NOT('Personnel Details'!$I$20=""), $B232&gt;='Personnel Details'!$I$20), 'Personnel Details'!$J$20, 'Personnel Details'!$E$20)))</f>
        <v/>
      </c>
      <c r="IW232" s="59" t="str">
        <f>IF(IV$9="", "", IF(AND(NOT('Personnel Details'!$N$20=""), $B232&gt;='Personnel Details'!$N$20), IF('Personnel Details'!$P$20="","", 'Personnel Details'!$P$20), IF(AND(NOT('Personnel Details'!$I$20=""), $B232&gt;='Personnel Details'!$I$20), IF('Personnel Details'!$K$20="", "", 'Personnel Details'!$K$20), IF('Personnel Details'!$F$20="", "", 'Personnel Details'!$F$20))))</f>
        <v/>
      </c>
      <c r="IX232" s="79" t="str">
        <f>IF(IV$9="", "", IF(AND(NOT('Personnel Details'!$N$20=""), $B232&gt;='Personnel Details'!$N$20), 'Personnel Details'!$Q$20, IF(AND(NOT('Personnel Details'!$I$20=""), $B232&gt;='Personnel Details'!$I$20), 'Personnel Details'!$L$20, 'Personnel Details'!$G$20)))</f>
        <v/>
      </c>
      <c r="IY232" s="59">
        <f t="shared" si="564"/>
        <v>0</v>
      </c>
      <c r="IZ232" s="53"/>
      <c r="JB232" s="78" t="str">
        <f>IF(JB$9="", "", IF(AND(NOT('Personnel Details'!$N$21=""), $B232&gt;='Personnel Details'!$N$21), 'Personnel Details'!$O$21, IF(AND(NOT('Personnel Details'!$I$21=""), $B232&gt;='Personnel Details'!$I$21), 'Personnel Details'!$J$21, 'Personnel Details'!$E$21)))</f>
        <v/>
      </c>
      <c r="JC232" s="59" t="str">
        <f>IF(JB$9="", "", IF(AND(NOT('Personnel Details'!$N$21=""), $B232&gt;='Personnel Details'!$N$21), IF('Personnel Details'!$P$21="","", 'Personnel Details'!$P$21), IF(AND(NOT('Personnel Details'!$I$21=""), $B232&gt;='Personnel Details'!$I$21), IF('Personnel Details'!$K$21="", "", 'Personnel Details'!$K$21), IF('Personnel Details'!$F$21="", "", 'Personnel Details'!$F$21))))</f>
        <v/>
      </c>
      <c r="JD232" s="79" t="str">
        <f>IF(JB$9="", "", IF(AND(NOT('Personnel Details'!$N$21=""), $B232&gt;='Personnel Details'!$N$21), 'Personnel Details'!$Q$21, IF(AND(NOT('Personnel Details'!$I$21=""), $B232&gt;='Personnel Details'!$I$21), 'Personnel Details'!$L$21, 'Personnel Details'!$G$21)))</f>
        <v/>
      </c>
      <c r="JE232" s="59">
        <f t="shared" si="565"/>
        <v>0</v>
      </c>
      <c r="JF232" s="53"/>
      <c r="JH232" s="78" t="str">
        <f>IF(JH$9="", "", IF(AND(NOT('Personnel Details'!$N$22=""), $B232&gt;='Personnel Details'!$N$22), 'Personnel Details'!$O$22, IF(AND(NOT('Personnel Details'!$I$22=""), $B232&gt;='Personnel Details'!$I$22), 'Personnel Details'!$J$22, 'Personnel Details'!$E$22)))</f>
        <v/>
      </c>
      <c r="JI232" s="59" t="str">
        <f>IF(JH$9="", "", IF(AND(NOT('Personnel Details'!$N$22=""), $B232&gt;='Personnel Details'!$N$22), IF('Personnel Details'!$P$22="","", 'Personnel Details'!$P$22), IF(AND(NOT('Personnel Details'!$I$22=""), $B232&gt;='Personnel Details'!$I$22), IF('Personnel Details'!$K$22="", "", 'Personnel Details'!$K$22), IF('Personnel Details'!$F$22="", "", 'Personnel Details'!$F$22))))</f>
        <v/>
      </c>
      <c r="JJ232" s="79" t="str">
        <f>IF(JH$9="", "", IF(AND(NOT('Personnel Details'!$N$22=""), $B232&gt;='Personnel Details'!$N$22), 'Personnel Details'!$Q$22, IF(AND(NOT('Personnel Details'!$I$22=""), $B232&gt;='Personnel Details'!$I$22), 'Personnel Details'!$L$22, 'Personnel Details'!$G$22)))</f>
        <v/>
      </c>
      <c r="JK232" s="59">
        <f t="shared" si="566"/>
        <v>0</v>
      </c>
      <c r="JL232" s="53"/>
      <c r="JN232" s="78" t="str">
        <f>IF(JN$9="", "", IF(AND(NOT('Personnel Details'!$N$23=""), $B232&gt;='Personnel Details'!$N$23), 'Personnel Details'!$O$23, IF(AND(NOT('Personnel Details'!$I$23=""), $B232&gt;='Personnel Details'!$I$23), 'Personnel Details'!$J$23, 'Personnel Details'!$E$23)))</f>
        <v/>
      </c>
      <c r="JO232" s="59" t="str">
        <f>IF(JN$9="", "", IF(AND(NOT('Personnel Details'!$N$23=""), $B232&gt;='Personnel Details'!$N$23), IF('Personnel Details'!$P$23="","", 'Personnel Details'!$P$23), IF(AND(NOT('Personnel Details'!$I$23=""), $B232&gt;='Personnel Details'!$I$23), IF('Personnel Details'!$K$23="", "", 'Personnel Details'!$K$23), IF('Personnel Details'!$F$23="", "", 'Personnel Details'!$F$23))))</f>
        <v/>
      </c>
      <c r="JP232" s="79" t="str">
        <f>IF(JN$9="", "", IF(AND(NOT('Personnel Details'!$N$23=""), $B232&gt;='Personnel Details'!$N$23), 'Personnel Details'!$Q$23, IF(AND(NOT('Personnel Details'!$I$23=""), $B232&gt;='Personnel Details'!$I$23), 'Personnel Details'!$L$23, 'Personnel Details'!$G$23)))</f>
        <v/>
      </c>
      <c r="JQ232" s="59">
        <f t="shared" si="567"/>
        <v>0</v>
      </c>
      <c r="JR232" s="53"/>
      <c r="JT232" s="78" t="str">
        <f>IF(JT$9="", "", IF(AND(NOT('Personnel Details'!$N$24=""), $B232&gt;='Personnel Details'!$N$24), 'Personnel Details'!$O$24, IF(AND(NOT('Personnel Details'!$I$24=""), $B232&gt;='Personnel Details'!$I$24), 'Personnel Details'!$J$24, 'Personnel Details'!$E$24)))</f>
        <v/>
      </c>
      <c r="JU232" s="59" t="str">
        <f>IF(JT$9="", "", IF(AND(NOT('Personnel Details'!$N$24=""), $B232&gt;='Personnel Details'!$N$24), IF('Personnel Details'!$P$24="","", 'Personnel Details'!$P$24), IF(AND(NOT('Personnel Details'!$I$24=""), $B232&gt;='Personnel Details'!$I$24), IF('Personnel Details'!$K$24="", "", 'Personnel Details'!$K$24), IF('Personnel Details'!$F$24="", "", 'Personnel Details'!$F$24))))</f>
        <v/>
      </c>
      <c r="JV232" s="79" t="str">
        <f>IF(JT$9="", "", IF(AND(NOT('Personnel Details'!$N$24=""), $B232&gt;='Personnel Details'!$N$24), 'Personnel Details'!$Q$24, IF(AND(NOT('Personnel Details'!$I$24=""), $B232&gt;='Personnel Details'!$I$24), 'Personnel Details'!$L$24, 'Personnel Details'!$G$24)))</f>
        <v/>
      </c>
      <c r="JW232" s="59">
        <f t="shared" si="568"/>
        <v>0</v>
      </c>
      <c r="JX232" s="53"/>
      <c r="JZ232" s="78" t="str">
        <f>IF(JZ$9="", "", IF(AND(NOT('Personnel Details'!$N$25=""), $B232&gt;='Personnel Details'!$N$25), 'Personnel Details'!$O$25, IF(AND(NOT('Personnel Details'!$I$25=""), $B232&gt;='Personnel Details'!$I$25), 'Personnel Details'!$J$25, 'Personnel Details'!$E$25)))</f>
        <v/>
      </c>
      <c r="KA232" s="59" t="str">
        <f>IF(JZ$9="", "", IF(AND(NOT('Personnel Details'!$N$25=""), $B232&gt;='Personnel Details'!$N$25), IF('Personnel Details'!$P$25="","", 'Personnel Details'!$P$25), IF(AND(NOT('Personnel Details'!$I$25=""), $B232&gt;='Personnel Details'!$I$25), IF('Personnel Details'!$K$25="", "", 'Personnel Details'!$K$25), IF('Personnel Details'!$F$25="", "", 'Personnel Details'!$F$25))))</f>
        <v/>
      </c>
      <c r="KB232" s="79" t="str">
        <f>IF(JZ$9="", "", IF(AND(NOT('Personnel Details'!$N$25=""), $B232&gt;='Personnel Details'!$N$25), 'Personnel Details'!$Q$25, IF(AND(NOT('Personnel Details'!$I$25=""), $B232&gt;='Personnel Details'!$I$25), 'Personnel Details'!$L$25, 'Personnel Details'!$G$25)))</f>
        <v/>
      </c>
      <c r="KC232" s="59">
        <f t="shared" si="569"/>
        <v>0</v>
      </c>
      <c r="KD232" s="53"/>
      <c r="KF232" s="78" t="str">
        <f>IF(KF$9="", "", IF(AND(NOT('Personnel Details'!$N$26=""), $B232&gt;='Personnel Details'!$N$26), 'Personnel Details'!$O$26, IF(AND(NOT('Personnel Details'!$I$26=""), $B232&gt;='Personnel Details'!$I$26), 'Personnel Details'!$J$26, 'Personnel Details'!$E$26)))</f>
        <v/>
      </c>
      <c r="KG232" s="59" t="str">
        <f>IF(KF$9="", "", IF(AND(NOT('Personnel Details'!$N$26=""), $B232&gt;='Personnel Details'!$N$26), IF('Personnel Details'!$P$26="","", 'Personnel Details'!$P$26), IF(AND(NOT('Personnel Details'!$I$26=""), $B232&gt;='Personnel Details'!$I$26), IF('Personnel Details'!$K$26="", "", 'Personnel Details'!$K$26), IF('Personnel Details'!$F$26="", "", 'Personnel Details'!$F$26))))</f>
        <v/>
      </c>
      <c r="KH232" s="79" t="str">
        <f>IF(KF$9="", "", IF(AND(NOT('Personnel Details'!$N$26=""), $B232&gt;='Personnel Details'!$N$26), 'Personnel Details'!$Q$26, IF(AND(NOT('Personnel Details'!$I$26=""), $B232&gt;='Personnel Details'!$I$26), 'Personnel Details'!$L$26, 'Personnel Details'!$G$26)))</f>
        <v/>
      </c>
      <c r="KI232" s="59">
        <f t="shared" si="570"/>
        <v>0</v>
      </c>
      <c r="KJ232" s="53"/>
      <c r="KL232" s="78" t="str">
        <f>IF(KL$9="", "", IF(AND(NOT('Personnel Details'!$N$27=""), $B232&gt;='Personnel Details'!$N$27), 'Personnel Details'!$O$27, IF(AND(NOT('Personnel Details'!$I$27=""), $B232&gt;='Personnel Details'!$I$27), 'Personnel Details'!$J$27, 'Personnel Details'!$E$27)))</f>
        <v/>
      </c>
      <c r="KM232" s="59" t="str">
        <f>IF(KL$9="", "", IF(AND(NOT('Personnel Details'!$N$27=""), $B232&gt;='Personnel Details'!$N$27), IF('Personnel Details'!$P$27="","", 'Personnel Details'!$P$27), IF(AND(NOT('Personnel Details'!$I$27=""), $B232&gt;='Personnel Details'!$I$27), IF('Personnel Details'!$K$27="", "", 'Personnel Details'!$K$27), IF('Personnel Details'!$F$27="", "", 'Personnel Details'!$F$27))))</f>
        <v/>
      </c>
      <c r="KN232" s="79" t="str">
        <f>IF(KL$9="", "", IF(AND(NOT('Personnel Details'!$N$27=""), $B232&gt;='Personnel Details'!$N$27), 'Personnel Details'!$Q$27, IF(AND(NOT('Personnel Details'!$I$27=""), $B232&gt;='Personnel Details'!$I$27), 'Personnel Details'!$L$27, 'Personnel Details'!$G$27)))</f>
        <v/>
      </c>
      <c r="KO232" s="59">
        <f t="shared" si="571"/>
        <v>0</v>
      </c>
      <c r="KP232" s="53"/>
      <c r="KR232" s="78" t="str">
        <f>IF(KR$9="", "", IF(AND(NOT('Personnel Details'!$N$28=""), $B232&gt;='Personnel Details'!$N$28), 'Personnel Details'!$O$28, IF(AND(NOT('Personnel Details'!$I$28=""), $B232&gt;='Personnel Details'!$I$28), 'Personnel Details'!$J$28, 'Personnel Details'!$E$28)))</f>
        <v/>
      </c>
      <c r="KS232" s="59" t="str">
        <f>IF(KR$9="", "", IF(AND(NOT('Personnel Details'!$N$28=""), $B232&gt;='Personnel Details'!$N$28), IF('Personnel Details'!$P$28="","", 'Personnel Details'!$P$28), IF(AND(NOT('Personnel Details'!$I$28=""), $B232&gt;='Personnel Details'!$I$28), IF('Personnel Details'!$K$28="", "", 'Personnel Details'!$K$28), IF('Personnel Details'!$F$28="", "", 'Personnel Details'!$F$28))))</f>
        <v/>
      </c>
      <c r="KT232" s="79" t="str">
        <f>IF(KR$9="", "", IF(AND(NOT('Personnel Details'!$N$28=""), $B232&gt;='Personnel Details'!$N$28), 'Personnel Details'!$Q$28, IF(AND(NOT('Personnel Details'!$I$28=""), $B232&gt;='Personnel Details'!$I$28), 'Personnel Details'!$L$28, 'Personnel Details'!$G$28)))</f>
        <v/>
      </c>
      <c r="KU232" s="59">
        <f t="shared" si="572"/>
        <v>0</v>
      </c>
      <c r="KV232" s="53"/>
      <c r="KX232" s="78" t="str">
        <f>IF(KX$9="", "", IF(AND(NOT('Personnel Details'!$N$29=""), $B232&gt;='Personnel Details'!$N$29), 'Personnel Details'!$O$29, IF(AND(NOT('Personnel Details'!$I$29=""), $B232&gt;='Personnel Details'!$I$29), 'Personnel Details'!$J$29, 'Personnel Details'!$E$29)))</f>
        <v/>
      </c>
      <c r="KY232" s="59" t="str">
        <f>IF(KX$9="", "", IF(AND(NOT('Personnel Details'!$N$29=""), $B232&gt;='Personnel Details'!$N$29), IF('Personnel Details'!$P$29="","", 'Personnel Details'!$P$29), IF(AND(NOT('Personnel Details'!$I$29=""), $B232&gt;='Personnel Details'!$I$29), IF('Personnel Details'!$K$29="", "", 'Personnel Details'!$K$29), IF('Personnel Details'!$F$29="", "", 'Personnel Details'!$F$29))))</f>
        <v/>
      </c>
      <c r="KZ232" s="79" t="str">
        <f>IF(KX$9="", "", IF(AND(NOT('Personnel Details'!$N$29=""), $B232&gt;='Personnel Details'!$N$29), 'Personnel Details'!$Q$29, IF(AND(NOT('Personnel Details'!$I$29=""), $B232&gt;='Personnel Details'!$I$29), 'Personnel Details'!$L$29, 'Personnel Details'!$G$29)))</f>
        <v/>
      </c>
      <c r="LA232" s="59">
        <f t="shared" si="573"/>
        <v>0</v>
      </c>
      <c r="LB232" s="53"/>
      <c r="LD232" s="78" t="str">
        <f>IF(LD$9="", "", IF(AND(NOT('Personnel Details'!$N$30=""), $B232&gt;='Personnel Details'!$N$30), 'Personnel Details'!$O$30, IF(AND(NOT('Personnel Details'!$I$30=""), $B232&gt;='Personnel Details'!$I$30), 'Personnel Details'!$J$30, 'Personnel Details'!$E$30)))</f>
        <v/>
      </c>
      <c r="LE232" s="59" t="str">
        <f>IF(LD$9="", "", IF(AND(NOT('Personnel Details'!$N$30=""), $B232&gt;='Personnel Details'!$N$30), IF('Personnel Details'!$P$30="","", 'Personnel Details'!$P$30), IF(AND(NOT('Personnel Details'!$I$30=""), $B232&gt;='Personnel Details'!$I$30), IF('Personnel Details'!$K$30="", "", 'Personnel Details'!$K$30), IF('Personnel Details'!$F$30="", "", 'Personnel Details'!$F$30))))</f>
        <v/>
      </c>
      <c r="LF232" s="79" t="str">
        <f>IF(LD$9="", "", IF(AND(NOT('Personnel Details'!$N$30=""), $B232&gt;='Personnel Details'!$N$30), 'Personnel Details'!$Q$30, IF(AND(NOT('Personnel Details'!$I$30=""), $B232&gt;='Personnel Details'!$I$30), 'Personnel Details'!$L$30, 'Personnel Details'!$G$30)))</f>
        <v/>
      </c>
      <c r="LG232" s="59">
        <f t="shared" si="574"/>
        <v>0</v>
      </c>
      <c r="LH232" s="53"/>
      <c r="LJ232" s="78" t="str">
        <f>IF(LJ$9="", "", IF(AND(NOT('Personnel Details'!$N$31=""), $B232&gt;='Personnel Details'!$N$31), 'Personnel Details'!$O$31, IF(AND(NOT('Personnel Details'!$I$31=""), $B232&gt;='Personnel Details'!$I$31), 'Personnel Details'!$J$31, 'Personnel Details'!$E$31)))</f>
        <v/>
      </c>
      <c r="LK232" s="59" t="str">
        <f>IF(LJ$9="", "", IF(AND(NOT('Personnel Details'!$N$31=""), $B232&gt;='Personnel Details'!$N$31), IF('Personnel Details'!$P$31="","", 'Personnel Details'!$P$31), IF(AND(NOT('Personnel Details'!$I$31=""), $B232&gt;='Personnel Details'!$I$31), IF('Personnel Details'!$K$31="", "", 'Personnel Details'!$K$31), IF('Personnel Details'!$F$31="", "", 'Personnel Details'!$F$31))))</f>
        <v/>
      </c>
      <c r="LL232" s="79" t="str">
        <f>IF(LJ$9="", "", IF(AND(NOT('Personnel Details'!$N$31=""), $B232&gt;='Personnel Details'!$N$31), 'Personnel Details'!$Q$31, IF(AND(NOT('Personnel Details'!$I$31=""), $B232&gt;='Personnel Details'!$I$31), 'Personnel Details'!$L$31, 'Personnel Details'!$G$31)))</f>
        <v/>
      </c>
      <c r="LM232" s="59">
        <f t="shared" si="575"/>
        <v>0</v>
      </c>
      <c r="LN232" s="53"/>
      <c r="LP232" s="78" t="str">
        <f>IF(LP$9="", "", IF(AND(NOT('Personnel Details'!$N$32=""), $B232&gt;='Personnel Details'!$N$32), 'Personnel Details'!$O$32, IF(AND(NOT('Personnel Details'!$I$32=""), $B232&gt;='Personnel Details'!$I$32), 'Personnel Details'!$J$32, 'Personnel Details'!$E$32)))</f>
        <v/>
      </c>
      <c r="LQ232" s="59" t="str">
        <f>IF(LP$9="", "", IF(AND(NOT('Personnel Details'!$N$32=""), $B232&gt;='Personnel Details'!$N$32), IF('Personnel Details'!$P$32="","", 'Personnel Details'!$P$32), IF(AND(NOT('Personnel Details'!$I$32=""), $B232&gt;='Personnel Details'!$I$32), IF('Personnel Details'!$K$32="", "", 'Personnel Details'!$K$32), IF('Personnel Details'!$F$32="", "", 'Personnel Details'!$F$32))))</f>
        <v/>
      </c>
      <c r="LR232" s="79" t="str">
        <f>IF(LP$9="", "", IF(AND(NOT('Personnel Details'!$N$32=""), $B232&gt;='Personnel Details'!$N$32), 'Personnel Details'!$Q$32, IF(AND(NOT('Personnel Details'!$I$32=""), $B232&gt;='Personnel Details'!$I$32), 'Personnel Details'!$L$32, 'Personnel Details'!$G$32)))</f>
        <v/>
      </c>
      <c r="LS232" s="59">
        <f t="shared" si="576"/>
        <v>0</v>
      </c>
      <c r="LT232" s="53"/>
      <c r="LV232" s="78" t="str">
        <f>IF(LV$9="", "", IF(AND(NOT('Personnel Details'!$N$33=""), $B232&gt;='Personnel Details'!$N$33), 'Personnel Details'!$O$33, IF(AND(NOT('Personnel Details'!$I$33=""), $B232&gt;='Personnel Details'!$I$33), 'Personnel Details'!$J$33, 'Personnel Details'!$E$33)))</f>
        <v/>
      </c>
      <c r="LW232" s="59" t="str">
        <f>IF(LV$9="", "", IF(AND(NOT('Personnel Details'!$N$33=""), $B232&gt;='Personnel Details'!$N$33), IF('Personnel Details'!$P$33="","", 'Personnel Details'!$P$33), IF(AND(NOT('Personnel Details'!$I$33=""), $B232&gt;='Personnel Details'!$I$33), IF('Personnel Details'!$K$33="", "", 'Personnel Details'!$K$33), IF('Personnel Details'!$F$33="", "", 'Personnel Details'!$F$33))))</f>
        <v/>
      </c>
      <c r="LX232" s="79" t="str">
        <f>IF(LV$9="", "", IF(AND(NOT('Personnel Details'!$N$33=""), $B232&gt;='Personnel Details'!$N$33), 'Personnel Details'!$Q$33, IF(AND(NOT('Personnel Details'!$I$33=""), $B232&gt;='Personnel Details'!$I$33), 'Personnel Details'!$L$33, 'Personnel Details'!$G$33)))</f>
        <v/>
      </c>
      <c r="LY232" s="59">
        <f t="shared" si="577"/>
        <v>0</v>
      </c>
      <c r="LZ232" s="53"/>
      <c r="MB232" s="78" t="str">
        <f>IF(MB$9="", "", IF(AND(NOT('Personnel Details'!$N$34=""), $B232&gt;='Personnel Details'!$N$34), 'Personnel Details'!$O$34, IF(AND(NOT('Personnel Details'!$I$34=""), $B232&gt;='Personnel Details'!$I$34), 'Personnel Details'!$J$34, 'Personnel Details'!$E$34)))</f>
        <v/>
      </c>
      <c r="MC232" s="59" t="str">
        <f>IF(MB$9="", "", IF(AND(NOT('Personnel Details'!$N$34=""), $B232&gt;='Personnel Details'!$N$34), IF('Personnel Details'!$P$34="","", 'Personnel Details'!$P$34), IF(AND(NOT('Personnel Details'!$I$34=""), $B232&gt;='Personnel Details'!$I$34), IF('Personnel Details'!$K$34="", "", 'Personnel Details'!$K$34), IF('Personnel Details'!$F$34="", "", 'Personnel Details'!$F$34))))</f>
        <v/>
      </c>
      <c r="MD232" s="79" t="str">
        <f>IF(MB$9="", "", IF(AND(NOT('Personnel Details'!$N$34=""), $B232&gt;='Personnel Details'!$N$34), 'Personnel Details'!$Q$34, IF(AND(NOT('Personnel Details'!$I$34=""), $B232&gt;='Personnel Details'!$I$34), 'Personnel Details'!$L$34, 'Personnel Details'!$G$34)))</f>
        <v/>
      </c>
      <c r="ME232" s="59">
        <f t="shared" si="578"/>
        <v>0</v>
      </c>
      <c r="MF232" s="53"/>
      <c r="MH232" s="78" t="str">
        <f>IF(MH$9="", "", IF(AND(NOT('Personnel Details'!$N$35=""), $B232&gt;='Personnel Details'!$N$35), 'Personnel Details'!$O$35, IF(AND(NOT('Personnel Details'!$I$35=""), $B232&gt;='Personnel Details'!$I$35), 'Personnel Details'!$J$35, 'Personnel Details'!$E$35)))</f>
        <v/>
      </c>
      <c r="MI232" s="59" t="str">
        <f>IF(MH$9="", "", IF(AND(NOT('Personnel Details'!$N$35=""), $B232&gt;='Personnel Details'!$N$35), IF('Personnel Details'!$P$35="","", 'Personnel Details'!$P$35), IF(AND(NOT('Personnel Details'!$I$35=""), $B232&gt;='Personnel Details'!$I$35), IF('Personnel Details'!$K$35="", "", 'Personnel Details'!$K$35), IF('Personnel Details'!$F$35="", "", 'Personnel Details'!$F$35))))</f>
        <v/>
      </c>
      <c r="MJ232" s="79" t="str">
        <f>IF(MH$9="", "", IF(AND(NOT('Personnel Details'!$N$35=""), $B232&gt;='Personnel Details'!$N$35), 'Personnel Details'!$Q$35, IF(AND(NOT('Personnel Details'!$I$35=""), $B232&gt;='Personnel Details'!$I$35), 'Personnel Details'!$L$35, 'Personnel Details'!$G$35)))</f>
        <v/>
      </c>
      <c r="MK232" s="59">
        <f t="shared" si="579"/>
        <v>0</v>
      </c>
      <c r="ML232" s="53"/>
      <c r="MN232" s="78" t="str">
        <f>IF(MN$9="", "", IF(AND(NOT('Personnel Details'!$N$36=""), $B232&gt;='Personnel Details'!$N$36), 'Personnel Details'!$O$36, IF(AND(NOT('Personnel Details'!$I$36=""), $B232&gt;='Personnel Details'!$I$36), 'Personnel Details'!$J$36, 'Personnel Details'!$E$36)))</f>
        <v/>
      </c>
      <c r="MO232" s="59" t="str">
        <f>IF(MN$9="", "", IF(AND(NOT('Personnel Details'!$N$36=""), $B232&gt;='Personnel Details'!$N$36), IF('Personnel Details'!$P$36="","", 'Personnel Details'!$P$36), IF(AND(NOT('Personnel Details'!$I$36=""), $B232&gt;='Personnel Details'!$I$36), IF('Personnel Details'!$K$36="", "", 'Personnel Details'!$K$36), IF('Personnel Details'!$F$36="", "", 'Personnel Details'!$F$36))))</f>
        <v/>
      </c>
      <c r="MP232" s="79" t="str">
        <f>IF(MN$9="", "", IF(AND(NOT('Personnel Details'!$N$36=""), $B232&gt;='Personnel Details'!$N$36), 'Personnel Details'!$Q$36, IF(AND(NOT('Personnel Details'!$I$36=""), $B232&gt;='Personnel Details'!$I$36), 'Personnel Details'!$L$36, 'Personnel Details'!$G$36)))</f>
        <v/>
      </c>
      <c r="MQ232" s="59">
        <f t="shared" si="580"/>
        <v>0</v>
      </c>
      <c r="MR232" s="53"/>
      <c r="MT232" s="78" t="str">
        <f>IF(MT$9="", "", IF(AND(NOT('Personnel Details'!$N$37=""), $B232&gt;='Personnel Details'!$N$37), 'Personnel Details'!$O$37, IF(AND(NOT('Personnel Details'!$I$37=""), $B232&gt;='Personnel Details'!$I$37), 'Personnel Details'!$J$37, 'Personnel Details'!$E$37)))</f>
        <v/>
      </c>
      <c r="MU232" s="59" t="str">
        <f>IF(MT$9="", "", IF(AND(NOT('Personnel Details'!$N$37=""), $B232&gt;='Personnel Details'!$N$37), IF('Personnel Details'!$P$37="","", 'Personnel Details'!$P$37), IF(AND(NOT('Personnel Details'!$I$37=""), $B232&gt;='Personnel Details'!$I$37), IF('Personnel Details'!$K$37="", "", 'Personnel Details'!$K$37), IF('Personnel Details'!$F$37="", "", 'Personnel Details'!$F$37))))</f>
        <v/>
      </c>
      <c r="MV232" s="79" t="str">
        <f>IF(MT$9="", "", IF(AND(NOT('Personnel Details'!$N$37=""), $B232&gt;='Personnel Details'!$N$37), 'Personnel Details'!$Q$37, IF(AND(NOT('Personnel Details'!$I$37=""), $B232&gt;='Personnel Details'!$I$37), 'Personnel Details'!$L$37, 'Personnel Details'!$G$37)))</f>
        <v/>
      </c>
      <c r="MW232" s="59">
        <f t="shared" si="581"/>
        <v>0</v>
      </c>
      <c r="MX232" s="53"/>
      <c r="MZ232" s="78" t="str">
        <f>IF(MZ$9="", "", IF(AND(NOT('Personnel Details'!$N$38=""), $B232&gt;='Personnel Details'!$N$38), 'Personnel Details'!$O$38, IF(AND(NOT('Personnel Details'!$I$38=""), $B232&gt;='Personnel Details'!$I$38), 'Personnel Details'!$J$38, 'Personnel Details'!$E$38)))</f>
        <v/>
      </c>
      <c r="NA232" s="59" t="str">
        <f>IF(MZ$9="", "", IF(AND(NOT('Personnel Details'!$N$38=""), $B232&gt;='Personnel Details'!$N$38), IF('Personnel Details'!$P$38="","", 'Personnel Details'!$P$38), IF(AND(NOT('Personnel Details'!$I$38=""), $B232&gt;='Personnel Details'!$I$38), IF('Personnel Details'!$K$38="", "", 'Personnel Details'!$K$38), IF('Personnel Details'!$F$38="", "", 'Personnel Details'!$F$38))))</f>
        <v/>
      </c>
      <c r="NB232" s="79" t="str">
        <f>IF(MZ$9="", "", IF(AND(NOT('Personnel Details'!$N$38=""), $B232&gt;='Personnel Details'!$N$38), 'Personnel Details'!$Q$38, IF(AND(NOT('Personnel Details'!$I$38=""), $B232&gt;='Personnel Details'!$I$38), 'Personnel Details'!$L$38, 'Personnel Details'!$G$38)))</f>
        <v/>
      </c>
      <c r="NC232" s="59">
        <f t="shared" si="582"/>
        <v>0</v>
      </c>
      <c r="ND232" s="53"/>
      <c r="NF232" s="78" t="str">
        <f>IF(NF$9="", "", IF(AND(NOT('Personnel Details'!$N$39=""), $B232&gt;='Personnel Details'!$N$39), 'Personnel Details'!$O$39, IF(AND(NOT('Personnel Details'!$I$39=""), $B232&gt;='Personnel Details'!$I$39), 'Personnel Details'!$J$39, 'Personnel Details'!$E$39)))</f>
        <v/>
      </c>
      <c r="NG232" s="59" t="str">
        <f>IF(NF$9="", "", IF(AND(NOT('Personnel Details'!$N$39=""), $B232&gt;='Personnel Details'!$N$39), IF('Personnel Details'!$P$39="","", 'Personnel Details'!$P$39), IF(AND(NOT('Personnel Details'!$I$39=""), $B232&gt;='Personnel Details'!$I$39), IF('Personnel Details'!$K$39="", "", 'Personnel Details'!$K$39), IF('Personnel Details'!$F$39="", "", 'Personnel Details'!$F$39))))</f>
        <v/>
      </c>
      <c r="NH232" s="79" t="str">
        <f>IF(NF$9="", "", IF(AND(NOT('Personnel Details'!$N$39=""), $B232&gt;='Personnel Details'!$N$39), 'Personnel Details'!$Q$39, IF(AND(NOT('Personnel Details'!$I$39=""), $B232&gt;='Personnel Details'!$I$39), 'Personnel Details'!$L$39, 'Personnel Details'!$G$39)))</f>
        <v/>
      </c>
      <c r="NI232" s="59">
        <f t="shared" si="583"/>
        <v>0</v>
      </c>
      <c r="NJ232" s="53"/>
      <c r="NL232" s="78" t="str">
        <f>IF(NL$9="", "", IF(AND(NOT('Personnel Details'!$N$40=""), $B232&gt;='Personnel Details'!$N$40), 'Personnel Details'!$O$40, IF(AND(NOT('Personnel Details'!$I$40=""), $B232&gt;='Personnel Details'!$I$40), 'Personnel Details'!$J$40, 'Personnel Details'!$E$40)))</f>
        <v/>
      </c>
      <c r="NM232" s="59" t="str">
        <f>IF(NL$9="", "", IF(AND(NOT('Personnel Details'!$N$40=""), $B232&gt;='Personnel Details'!$N$40), IF('Personnel Details'!$P$40="","", 'Personnel Details'!$P$40), IF(AND(NOT('Personnel Details'!$I$40=""), $B232&gt;='Personnel Details'!$I$40), IF('Personnel Details'!$K$40="", "", 'Personnel Details'!$K$40), IF('Personnel Details'!$F$40="", "", 'Personnel Details'!$F$40))))</f>
        <v/>
      </c>
      <c r="NN232" s="79" t="str">
        <f>IF(NL$9="", "", IF(AND(NOT('Personnel Details'!$N$40=""), $B232&gt;='Personnel Details'!$N$40), 'Personnel Details'!$Q$40, IF(AND(NOT('Personnel Details'!$I$40=""), $B232&gt;='Personnel Details'!$I$40), 'Personnel Details'!$L$40, 'Personnel Details'!$G$40)))</f>
        <v/>
      </c>
      <c r="NO232" s="59">
        <f t="shared" si="584"/>
        <v>0</v>
      </c>
      <c r="NP232" s="53"/>
    </row>
    <row r="233" spans="1:380" x14ac:dyDescent="0.25">
      <c r="A233" s="32"/>
      <c r="B233" s="113">
        <f>IFERROR(IF(B232+1&gt;'Personnel Details'!$U$5, "", B232+1), "")</f>
        <v>44053</v>
      </c>
      <c r="C233" s="32"/>
      <c r="D233" s="120"/>
      <c r="E233" s="13" t="str">
        <f t="shared" si="463"/>
        <v/>
      </c>
      <c r="F233" s="13" t="str">
        <f t="shared" si="494"/>
        <v/>
      </c>
      <c r="G233" s="56" t="str">
        <f t="shared" si="585"/>
        <v/>
      </c>
      <c r="H233" s="16" t="str">
        <f t="shared" si="495"/>
        <v/>
      </c>
      <c r="I233" s="32"/>
      <c r="J233" s="120"/>
      <c r="K233" s="62" t="str">
        <f t="shared" si="464"/>
        <v/>
      </c>
      <c r="L233" s="62" t="str">
        <f t="shared" si="496"/>
        <v/>
      </c>
      <c r="M233" s="65" t="str">
        <f t="shared" si="586"/>
        <v/>
      </c>
      <c r="N233" s="68" t="str">
        <f t="shared" si="497"/>
        <v/>
      </c>
      <c r="O233" s="32"/>
      <c r="P233" s="120"/>
      <c r="Q233" s="62" t="str">
        <f t="shared" si="465"/>
        <v/>
      </c>
      <c r="R233" s="62" t="str">
        <f t="shared" si="498"/>
        <v/>
      </c>
      <c r="S233" s="65" t="str">
        <f t="shared" si="587"/>
        <v/>
      </c>
      <c r="T233" s="68" t="str">
        <f t="shared" si="499"/>
        <v/>
      </c>
      <c r="U233" s="32"/>
      <c r="V233" s="120"/>
      <c r="W233" s="62" t="str">
        <f t="shared" si="466"/>
        <v/>
      </c>
      <c r="X233" s="62" t="str">
        <f t="shared" si="500"/>
        <v/>
      </c>
      <c r="Y233" s="65" t="str">
        <f t="shared" si="588"/>
        <v/>
      </c>
      <c r="Z233" s="68" t="str">
        <f t="shared" si="501"/>
        <v/>
      </c>
      <c r="AA233" s="32"/>
      <c r="AB233" s="120"/>
      <c r="AC233" s="62" t="str">
        <f t="shared" si="467"/>
        <v/>
      </c>
      <c r="AD233" s="62" t="str">
        <f t="shared" si="502"/>
        <v/>
      </c>
      <c r="AE233" s="65" t="str">
        <f t="shared" si="589"/>
        <v/>
      </c>
      <c r="AF233" s="68" t="str">
        <f t="shared" si="503"/>
        <v/>
      </c>
      <c r="AG233" s="32"/>
      <c r="AH233" s="120"/>
      <c r="AI233" s="62" t="str">
        <f t="shared" si="468"/>
        <v/>
      </c>
      <c r="AJ233" s="62" t="str">
        <f t="shared" si="504"/>
        <v/>
      </c>
      <c r="AK233" s="65" t="str">
        <f t="shared" si="590"/>
        <v/>
      </c>
      <c r="AL233" s="68" t="str">
        <f t="shared" si="505"/>
        <v/>
      </c>
      <c r="AM233" s="32"/>
      <c r="AN233" s="120"/>
      <c r="AO233" s="62" t="str">
        <f t="shared" si="469"/>
        <v/>
      </c>
      <c r="AP233" s="62" t="str">
        <f t="shared" si="506"/>
        <v/>
      </c>
      <c r="AQ233" s="65" t="str">
        <f t="shared" si="591"/>
        <v/>
      </c>
      <c r="AR233" s="68" t="str">
        <f t="shared" si="507"/>
        <v/>
      </c>
      <c r="AS233" s="32"/>
      <c r="AT233" s="120"/>
      <c r="AU233" s="62" t="str">
        <f t="shared" si="470"/>
        <v/>
      </c>
      <c r="AV233" s="62" t="str">
        <f t="shared" si="508"/>
        <v/>
      </c>
      <c r="AW233" s="65" t="str">
        <f t="shared" si="592"/>
        <v/>
      </c>
      <c r="AX233" s="68" t="str">
        <f t="shared" si="509"/>
        <v/>
      </c>
      <c r="AY233" s="32"/>
      <c r="AZ233" s="120"/>
      <c r="BA233" s="62" t="str">
        <f t="shared" si="471"/>
        <v/>
      </c>
      <c r="BB233" s="62" t="str">
        <f t="shared" si="510"/>
        <v/>
      </c>
      <c r="BC233" s="65" t="str">
        <f t="shared" si="593"/>
        <v/>
      </c>
      <c r="BD233" s="68" t="str">
        <f t="shared" si="511"/>
        <v/>
      </c>
      <c r="BE233" s="32"/>
      <c r="BF233" s="120"/>
      <c r="BG233" s="62" t="str">
        <f t="shared" si="472"/>
        <v/>
      </c>
      <c r="BH233" s="62" t="str">
        <f t="shared" si="512"/>
        <v/>
      </c>
      <c r="BI233" s="65" t="str">
        <f t="shared" si="594"/>
        <v/>
      </c>
      <c r="BJ233" s="68" t="str">
        <f t="shared" si="513"/>
        <v/>
      </c>
      <c r="BK233" s="32"/>
      <c r="BL233" s="120"/>
      <c r="BM233" s="62" t="str">
        <f t="shared" si="473"/>
        <v/>
      </c>
      <c r="BN233" s="62" t="str">
        <f t="shared" si="514"/>
        <v/>
      </c>
      <c r="BO233" s="65" t="str">
        <f t="shared" si="595"/>
        <v/>
      </c>
      <c r="BP233" s="68" t="str">
        <f t="shared" si="515"/>
        <v/>
      </c>
      <c r="BQ233" s="32"/>
      <c r="BR233" s="120"/>
      <c r="BS233" s="62" t="str">
        <f t="shared" si="474"/>
        <v/>
      </c>
      <c r="BT233" s="62" t="str">
        <f t="shared" si="516"/>
        <v/>
      </c>
      <c r="BU233" s="65" t="str">
        <f t="shared" si="596"/>
        <v/>
      </c>
      <c r="BV233" s="68" t="str">
        <f t="shared" si="517"/>
        <v/>
      </c>
      <c r="BW233" s="32"/>
      <c r="BX233" s="120"/>
      <c r="BY233" s="62" t="str">
        <f t="shared" si="475"/>
        <v/>
      </c>
      <c r="BZ233" s="62" t="str">
        <f t="shared" si="518"/>
        <v/>
      </c>
      <c r="CA233" s="65" t="str">
        <f t="shared" si="597"/>
        <v/>
      </c>
      <c r="CB233" s="68" t="str">
        <f t="shared" si="519"/>
        <v/>
      </c>
      <c r="CC233" s="32"/>
      <c r="CD233" s="120"/>
      <c r="CE233" s="62" t="str">
        <f t="shared" si="476"/>
        <v/>
      </c>
      <c r="CF233" s="62" t="str">
        <f t="shared" si="520"/>
        <v/>
      </c>
      <c r="CG233" s="65" t="str">
        <f t="shared" si="598"/>
        <v/>
      </c>
      <c r="CH233" s="68" t="str">
        <f t="shared" si="521"/>
        <v/>
      </c>
      <c r="CI233" s="32"/>
      <c r="CJ233" s="120"/>
      <c r="CK233" s="62" t="str">
        <f t="shared" si="477"/>
        <v/>
      </c>
      <c r="CL233" s="62" t="str">
        <f t="shared" si="522"/>
        <v/>
      </c>
      <c r="CM233" s="65" t="str">
        <f t="shared" si="599"/>
        <v/>
      </c>
      <c r="CN233" s="68" t="str">
        <f t="shared" si="523"/>
        <v/>
      </c>
      <c r="CO233" s="32"/>
      <c r="CP233" s="120"/>
      <c r="CQ233" s="62" t="str">
        <f t="shared" si="478"/>
        <v/>
      </c>
      <c r="CR233" s="62" t="str">
        <f t="shared" si="524"/>
        <v/>
      </c>
      <c r="CS233" s="65" t="str">
        <f t="shared" si="600"/>
        <v/>
      </c>
      <c r="CT233" s="68" t="str">
        <f t="shared" si="525"/>
        <v/>
      </c>
      <c r="CU233" s="32"/>
      <c r="CV233" s="120"/>
      <c r="CW233" s="62" t="str">
        <f t="shared" si="479"/>
        <v/>
      </c>
      <c r="CX233" s="62" t="str">
        <f t="shared" si="526"/>
        <v/>
      </c>
      <c r="CY233" s="65" t="str">
        <f t="shared" si="601"/>
        <v/>
      </c>
      <c r="CZ233" s="68" t="str">
        <f t="shared" si="527"/>
        <v/>
      </c>
      <c r="DA233" s="32"/>
      <c r="DB233" s="120"/>
      <c r="DC233" s="62" t="str">
        <f t="shared" si="480"/>
        <v/>
      </c>
      <c r="DD233" s="62" t="str">
        <f t="shared" si="528"/>
        <v/>
      </c>
      <c r="DE233" s="65" t="str">
        <f t="shared" si="602"/>
        <v/>
      </c>
      <c r="DF233" s="68" t="str">
        <f t="shared" si="529"/>
        <v/>
      </c>
      <c r="DG233" s="32"/>
      <c r="DH233" s="120"/>
      <c r="DI233" s="62" t="str">
        <f t="shared" si="481"/>
        <v/>
      </c>
      <c r="DJ233" s="62" t="str">
        <f t="shared" si="530"/>
        <v/>
      </c>
      <c r="DK233" s="65" t="str">
        <f t="shared" si="603"/>
        <v/>
      </c>
      <c r="DL233" s="68" t="str">
        <f t="shared" si="531"/>
        <v/>
      </c>
      <c r="DM233" s="32"/>
      <c r="DN233" s="120"/>
      <c r="DO233" s="62" t="str">
        <f t="shared" si="482"/>
        <v/>
      </c>
      <c r="DP233" s="62" t="str">
        <f t="shared" si="532"/>
        <v/>
      </c>
      <c r="DQ233" s="65" t="str">
        <f t="shared" si="604"/>
        <v/>
      </c>
      <c r="DR233" s="68" t="str">
        <f t="shared" si="533"/>
        <v/>
      </c>
      <c r="DS233" s="32"/>
      <c r="DT233" s="120"/>
      <c r="DU233" s="62" t="str">
        <f t="shared" si="483"/>
        <v/>
      </c>
      <c r="DV233" s="62" t="str">
        <f t="shared" si="534"/>
        <v/>
      </c>
      <c r="DW233" s="65" t="str">
        <f t="shared" si="605"/>
        <v/>
      </c>
      <c r="DX233" s="68" t="str">
        <f t="shared" si="535"/>
        <v/>
      </c>
      <c r="DY233" s="32"/>
      <c r="DZ233" s="120"/>
      <c r="EA233" s="62" t="str">
        <f t="shared" si="484"/>
        <v/>
      </c>
      <c r="EB233" s="62" t="str">
        <f t="shared" si="536"/>
        <v/>
      </c>
      <c r="EC233" s="65" t="str">
        <f t="shared" si="606"/>
        <v/>
      </c>
      <c r="ED233" s="68" t="str">
        <f t="shared" si="537"/>
        <v/>
      </c>
      <c r="EE233" s="32"/>
      <c r="EF233" s="120"/>
      <c r="EG233" s="62" t="str">
        <f t="shared" si="485"/>
        <v/>
      </c>
      <c r="EH233" s="62" t="str">
        <f t="shared" si="538"/>
        <v/>
      </c>
      <c r="EI233" s="65" t="str">
        <f t="shared" si="607"/>
        <v/>
      </c>
      <c r="EJ233" s="68" t="str">
        <f t="shared" si="539"/>
        <v/>
      </c>
      <c r="EK233" s="32"/>
      <c r="EL233" s="120"/>
      <c r="EM233" s="62" t="str">
        <f t="shared" si="486"/>
        <v/>
      </c>
      <c r="EN233" s="62" t="str">
        <f t="shared" si="540"/>
        <v/>
      </c>
      <c r="EO233" s="65" t="str">
        <f t="shared" si="608"/>
        <v/>
      </c>
      <c r="EP233" s="68" t="str">
        <f t="shared" si="541"/>
        <v/>
      </c>
      <c r="EQ233" s="32"/>
      <c r="ER233" s="120"/>
      <c r="ES233" s="62" t="str">
        <f t="shared" si="487"/>
        <v/>
      </c>
      <c r="ET233" s="62" t="str">
        <f t="shared" si="542"/>
        <v/>
      </c>
      <c r="EU233" s="65" t="str">
        <f t="shared" si="609"/>
        <v/>
      </c>
      <c r="EV233" s="68" t="str">
        <f t="shared" si="543"/>
        <v/>
      </c>
      <c r="EW233" s="32"/>
      <c r="EX233" s="120"/>
      <c r="EY233" s="62" t="str">
        <f t="shared" si="488"/>
        <v/>
      </c>
      <c r="EZ233" s="62" t="str">
        <f t="shared" si="544"/>
        <v/>
      </c>
      <c r="FA233" s="65" t="str">
        <f t="shared" si="610"/>
        <v/>
      </c>
      <c r="FB233" s="68" t="str">
        <f t="shared" si="545"/>
        <v/>
      </c>
      <c r="FC233" s="32"/>
      <c r="FD233" s="120"/>
      <c r="FE233" s="62" t="str">
        <f t="shared" si="489"/>
        <v/>
      </c>
      <c r="FF233" s="62" t="str">
        <f t="shared" si="546"/>
        <v/>
      </c>
      <c r="FG233" s="65" t="str">
        <f t="shared" si="611"/>
        <v/>
      </c>
      <c r="FH233" s="68" t="str">
        <f t="shared" si="547"/>
        <v/>
      </c>
      <c r="FI233" s="32"/>
      <c r="FJ233" s="120"/>
      <c r="FK233" s="62" t="str">
        <f t="shared" si="490"/>
        <v/>
      </c>
      <c r="FL233" s="62" t="str">
        <f t="shared" si="548"/>
        <v/>
      </c>
      <c r="FM233" s="65" t="str">
        <f t="shared" si="612"/>
        <v/>
      </c>
      <c r="FN233" s="68" t="str">
        <f t="shared" si="549"/>
        <v/>
      </c>
      <c r="FO233" s="32"/>
      <c r="FP233" s="120"/>
      <c r="FQ233" s="62" t="str">
        <f t="shared" si="491"/>
        <v/>
      </c>
      <c r="FR233" s="62" t="str">
        <f t="shared" si="550"/>
        <v/>
      </c>
      <c r="FS233" s="65" t="str">
        <f t="shared" si="613"/>
        <v/>
      </c>
      <c r="FT233" s="68" t="str">
        <f t="shared" si="551"/>
        <v/>
      </c>
      <c r="FU233" s="32"/>
      <c r="FV233" s="120"/>
      <c r="FW233" s="62" t="str">
        <f t="shared" si="492"/>
        <v/>
      </c>
      <c r="FX233" s="62" t="str">
        <f t="shared" si="552"/>
        <v/>
      </c>
      <c r="FY233" s="65" t="str">
        <f t="shared" si="614"/>
        <v/>
      </c>
      <c r="FZ233" s="68" t="str">
        <f t="shared" si="553"/>
        <v/>
      </c>
      <c r="GA233" s="32"/>
      <c r="GC233" s="7" t="str">
        <f t="shared" si="554"/>
        <v>Aug 2020</v>
      </c>
      <c r="GD233" s="7" t="str">
        <f t="shared" ca="1" si="493"/>
        <v/>
      </c>
      <c r="GT233" s="71">
        <f>IF(GT$9="", "", IF(AND(NOT('Personnel Details'!$N$11=""), $B233&gt;='Personnel Details'!$N$11), 'Personnel Details'!$O$11, IF(AND(NOT('Personnel Details'!$I$11=""), $B233&gt;='Personnel Details'!$I$11), 'Personnel Details'!$J$11, 'Personnel Details'!$E$11)))</f>
        <v>0.8</v>
      </c>
      <c r="GU233" s="59" t="str">
        <f>IF(GT$9="", "", IF(AND(NOT('Personnel Details'!$N$11=""), $B233&gt;='Personnel Details'!$N$11), IF('Personnel Details'!$P$11="","", 'Personnel Details'!$P$11), IF(AND(NOT('Personnel Details'!$I$11=""), $B233&gt;='Personnel Details'!$I$11), IF('Personnel Details'!$K$11="", "", 'Personnel Details'!$K$11), IF('Personnel Details'!$F$11="", "", 'Personnel Details'!$F$11))))</f>
        <v/>
      </c>
      <c r="GV233" s="74">
        <f>IF(GT$9="", "", IF(AND(NOT('Personnel Details'!$N$11=""), $B233&gt;='Personnel Details'!$N$11), 'Personnel Details'!$Q$11, IF(AND(NOT('Personnel Details'!$I$11=""), $B233&gt;='Personnel Details'!$I$11), 'Personnel Details'!$L$11, 'Personnel Details'!$G$11)))</f>
        <v>0</v>
      </c>
      <c r="GW233" s="59">
        <f t="shared" si="555"/>
        <v>0</v>
      </c>
      <c r="GX233" s="53"/>
      <c r="GZ233" s="78">
        <f>IF(GZ$9="", "", IF(AND(NOT('Personnel Details'!$N$12=""), $B233&gt;='Personnel Details'!$N$12), 'Personnel Details'!$O$12, IF(AND(NOT('Personnel Details'!$I$12=""), $B233&gt;='Personnel Details'!$I$12), 'Personnel Details'!$J$12, 'Personnel Details'!$E$12)))</f>
        <v>0.8</v>
      </c>
      <c r="HA233" s="59" t="str">
        <f>IF(GZ$9="", "", IF(AND(NOT('Personnel Details'!$N$12=""), $B233&gt;='Personnel Details'!$N$12), IF('Personnel Details'!$P$12="","", 'Personnel Details'!$P$12), IF(AND(NOT('Personnel Details'!$I$12=""), $B233&gt;='Personnel Details'!$I$12), IF('Personnel Details'!$K$12="", "", 'Personnel Details'!$K$12), IF('Personnel Details'!$F$12="", "", 'Personnel Details'!$F$12))))</f>
        <v/>
      </c>
      <c r="HB233" s="79">
        <f>IF(GZ$9="", "", IF(AND(NOT('Personnel Details'!$N$12=""), $B233&gt;='Personnel Details'!$N$12), 'Personnel Details'!$Q$12, IF(AND(NOT('Personnel Details'!$I$12=""), $B233&gt;='Personnel Details'!$I$12), 'Personnel Details'!$L$12, 'Personnel Details'!$G$12)))</f>
        <v>0</v>
      </c>
      <c r="HC233" s="59">
        <f t="shared" si="556"/>
        <v>0</v>
      </c>
      <c r="HD233" s="53"/>
      <c r="HF233" s="78">
        <f>IF(HF$9="", "", IF(AND(NOT('Personnel Details'!$N$13=""), $B233&gt;='Personnel Details'!$N$13), 'Personnel Details'!$O$13, IF(AND(NOT('Personnel Details'!$I$13=""), $B233&gt;='Personnel Details'!$I$13), 'Personnel Details'!$J$13, 'Personnel Details'!$E$13)))</f>
        <v>0.8</v>
      </c>
      <c r="HG233" s="59" t="str">
        <f>IF(HF$9="", "", IF(AND(NOT('Personnel Details'!$N$13=""), $B233&gt;='Personnel Details'!$N$13), IF('Personnel Details'!$P$13="","", 'Personnel Details'!$P$13), IF(AND(NOT('Personnel Details'!$I$13=""), $B233&gt;='Personnel Details'!$I$13), IF('Personnel Details'!$K$13="", "", 'Personnel Details'!$K$13), IF('Personnel Details'!$F$13="", "", 'Personnel Details'!$F$13))))</f>
        <v/>
      </c>
      <c r="HH233" s="79">
        <f>IF(HF$9="", "", IF(AND(NOT('Personnel Details'!$N$13=""), $B233&gt;='Personnel Details'!$N$13), 'Personnel Details'!$Q$13, IF(AND(NOT('Personnel Details'!$I$13=""), $B233&gt;='Personnel Details'!$I$13), 'Personnel Details'!$L$13, 'Personnel Details'!$G$13)))</f>
        <v>0</v>
      </c>
      <c r="HI233" s="59">
        <f t="shared" si="557"/>
        <v>0</v>
      </c>
      <c r="HJ233" s="53"/>
      <c r="HL233" s="78">
        <f>IF(HL$9="", "", IF(AND(NOT('Personnel Details'!$N$14=""), $B233&gt;='Personnel Details'!$N$14), 'Personnel Details'!$O$14, IF(AND(NOT('Personnel Details'!$I$14=""), $B233&gt;='Personnel Details'!$I$14), 'Personnel Details'!$J$14, 'Personnel Details'!$E$14)))</f>
        <v>0.8</v>
      </c>
      <c r="HM233" s="59">
        <f>IF(HL$9="", "", IF(AND(NOT('Personnel Details'!$N$14=""), $B233&gt;='Personnel Details'!$N$14), IF('Personnel Details'!$P$14="","", 'Personnel Details'!$P$14), IF(AND(NOT('Personnel Details'!$I$14=""), $B233&gt;='Personnel Details'!$I$14), IF('Personnel Details'!$K$14="", "", 'Personnel Details'!$K$14), IF('Personnel Details'!$F$14="", "", 'Personnel Details'!$F$14))))</f>
        <v>2000</v>
      </c>
      <c r="HN233" s="79">
        <f>IF(HL$9="", "", IF(AND(NOT('Personnel Details'!$N$14=""), $B233&gt;='Personnel Details'!$N$14), 'Personnel Details'!$Q$14, IF(AND(NOT('Personnel Details'!$I$14=""), $B233&gt;='Personnel Details'!$I$14), 'Personnel Details'!$L$14, 'Personnel Details'!$G$14)))</f>
        <v>0.85</v>
      </c>
      <c r="HO233" s="59">
        <f t="shared" si="558"/>
        <v>0</v>
      </c>
      <c r="HP233" s="53"/>
      <c r="HR233" s="78" t="str">
        <f>IF(HR$9="", "", IF(AND(NOT('Personnel Details'!$N$15=""), $B233&gt;='Personnel Details'!$N$15), 'Personnel Details'!$O$15, IF(AND(NOT('Personnel Details'!$I$15=""), $B233&gt;='Personnel Details'!$I$15), 'Personnel Details'!$J$15, 'Personnel Details'!$E$15)))</f>
        <v/>
      </c>
      <c r="HS233" s="59" t="str">
        <f>IF(HR$9="", "", IF(AND(NOT('Personnel Details'!$N$15=""), $B233&gt;='Personnel Details'!$N$15), IF('Personnel Details'!$P$15="","", 'Personnel Details'!$P$15), IF(AND(NOT('Personnel Details'!$I$15=""), $B233&gt;='Personnel Details'!$I$15), IF('Personnel Details'!$K$15="", "", 'Personnel Details'!$K$15), IF('Personnel Details'!$F$15="", "", 'Personnel Details'!$F$15))))</f>
        <v/>
      </c>
      <c r="HT233" s="79" t="str">
        <f>IF(HR$9="", "", IF(AND(NOT('Personnel Details'!$N$15=""), $B233&gt;='Personnel Details'!$N$15), 'Personnel Details'!$Q$15, IF(AND(NOT('Personnel Details'!$I$15=""), $B233&gt;='Personnel Details'!$I$15), 'Personnel Details'!$L$15, 'Personnel Details'!$G$15)))</f>
        <v/>
      </c>
      <c r="HU233" s="59">
        <f t="shared" si="559"/>
        <v>0</v>
      </c>
      <c r="HV233" s="53"/>
      <c r="HX233" s="78" t="str">
        <f>IF(HX$9="", "", IF(AND(NOT('Personnel Details'!$N$16=""), $B233&gt;='Personnel Details'!$N$16), 'Personnel Details'!$O$16, IF(AND(NOT('Personnel Details'!$I$16=""), $B233&gt;='Personnel Details'!$I$16), 'Personnel Details'!$J$16, 'Personnel Details'!$E$16)))</f>
        <v/>
      </c>
      <c r="HY233" s="59" t="str">
        <f>IF(HX$9="", "", IF(AND(NOT('Personnel Details'!$N$16=""), $B233&gt;='Personnel Details'!$N$16), IF('Personnel Details'!$P$16="","", 'Personnel Details'!$P$16), IF(AND(NOT('Personnel Details'!$I$16=""), $B233&gt;='Personnel Details'!$I$16), IF('Personnel Details'!$K$16="", "", 'Personnel Details'!$K$16), IF('Personnel Details'!$F$16="", "", 'Personnel Details'!$F$16))))</f>
        <v/>
      </c>
      <c r="HZ233" s="79" t="str">
        <f>IF(HX$9="", "", IF(AND(NOT('Personnel Details'!$N$16=""), $B233&gt;='Personnel Details'!$N$16), 'Personnel Details'!$Q$16, IF(AND(NOT('Personnel Details'!$I$16=""), $B233&gt;='Personnel Details'!$I$16), 'Personnel Details'!$L$16, 'Personnel Details'!$G$16)))</f>
        <v/>
      </c>
      <c r="IA233" s="59">
        <f t="shared" si="560"/>
        <v>0</v>
      </c>
      <c r="IB233" s="53"/>
      <c r="ID233" s="78" t="str">
        <f>IF(ID$9="", "", IF(AND(NOT('Personnel Details'!$N$17=""), $B233&gt;='Personnel Details'!$N$17), 'Personnel Details'!$O$17, IF(AND(NOT('Personnel Details'!$I$17=""), $B233&gt;='Personnel Details'!$I$17), 'Personnel Details'!$J$17, 'Personnel Details'!$E$17)))</f>
        <v/>
      </c>
      <c r="IE233" s="59" t="str">
        <f>IF(ID$9="", "", IF(AND(NOT('Personnel Details'!$N$17=""), $B233&gt;='Personnel Details'!$N$17), IF('Personnel Details'!$P$17="","", 'Personnel Details'!$P$17), IF(AND(NOT('Personnel Details'!$I$17=""), $B233&gt;='Personnel Details'!$I$17), IF('Personnel Details'!$K$17="", "", 'Personnel Details'!$K$17), IF('Personnel Details'!$F$17="", "", 'Personnel Details'!$F$17))))</f>
        <v/>
      </c>
      <c r="IF233" s="79" t="str">
        <f>IF(ID$9="", "", IF(AND(NOT('Personnel Details'!$N$17=""), $B233&gt;='Personnel Details'!$N$17), 'Personnel Details'!$Q$17, IF(AND(NOT('Personnel Details'!$I$17=""), $B233&gt;='Personnel Details'!$I$17), 'Personnel Details'!$L$17, 'Personnel Details'!$G$17)))</f>
        <v/>
      </c>
      <c r="IG233" s="59">
        <f t="shared" si="561"/>
        <v>0</v>
      </c>
      <c r="IH233" s="53"/>
      <c r="IJ233" s="78" t="str">
        <f>IF(IJ$9="", "", IF(AND(NOT('Personnel Details'!$N$18=""), $B233&gt;='Personnel Details'!$N$18), 'Personnel Details'!$O$18, IF(AND(NOT('Personnel Details'!$I$18=""), $B233&gt;='Personnel Details'!$I$18), 'Personnel Details'!$J$18, 'Personnel Details'!$E$18)))</f>
        <v/>
      </c>
      <c r="IK233" s="59" t="str">
        <f>IF(IJ$9="", "", IF(AND(NOT('Personnel Details'!$N$18=""), $B233&gt;='Personnel Details'!$N$18), IF('Personnel Details'!$P$18="","", 'Personnel Details'!$P$18), IF(AND(NOT('Personnel Details'!$I$18=""), $B233&gt;='Personnel Details'!$I$18), IF('Personnel Details'!$K$18="", "", 'Personnel Details'!$K$18), IF('Personnel Details'!$F$18="", "", 'Personnel Details'!$F$18))))</f>
        <v/>
      </c>
      <c r="IL233" s="79" t="str">
        <f>IF(IJ$9="", "", IF(AND(NOT('Personnel Details'!$N$18=""), $B233&gt;='Personnel Details'!$N$18), 'Personnel Details'!$Q$18, IF(AND(NOT('Personnel Details'!$I$18=""), $B233&gt;='Personnel Details'!$I$18), 'Personnel Details'!$L$18, 'Personnel Details'!$G$18)))</f>
        <v/>
      </c>
      <c r="IM233" s="59">
        <f t="shared" si="562"/>
        <v>0</v>
      </c>
      <c r="IN233" s="53"/>
      <c r="IP233" s="78" t="str">
        <f>IF(IP$9="", "", IF(AND(NOT('Personnel Details'!$N$19=""), $B233&gt;='Personnel Details'!$N$19), 'Personnel Details'!$O$19, IF(AND(NOT('Personnel Details'!$I$19=""), $B233&gt;='Personnel Details'!$I$19), 'Personnel Details'!$J$19, 'Personnel Details'!$E$19)))</f>
        <v/>
      </c>
      <c r="IQ233" s="59" t="str">
        <f>IF(IP$9="", "", IF(AND(NOT('Personnel Details'!$N$19=""), $B233&gt;='Personnel Details'!$N$19), IF('Personnel Details'!$P$19="","", 'Personnel Details'!$P$19), IF(AND(NOT('Personnel Details'!$I$19=""), $B233&gt;='Personnel Details'!$I$19), IF('Personnel Details'!$K$19="", "", 'Personnel Details'!$K$19), IF('Personnel Details'!$F$19="", "", 'Personnel Details'!$F$19))))</f>
        <v/>
      </c>
      <c r="IR233" s="79" t="str">
        <f>IF(IP$9="", "", IF(AND(NOT('Personnel Details'!$N$19=""), $B233&gt;='Personnel Details'!$N$19), 'Personnel Details'!$Q$19, IF(AND(NOT('Personnel Details'!$I$19=""), $B233&gt;='Personnel Details'!$I$19), 'Personnel Details'!$L$19, 'Personnel Details'!$G$19)))</f>
        <v/>
      </c>
      <c r="IS233" s="59">
        <f t="shared" si="563"/>
        <v>0</v>
      </c>
      <c r="IT233" s="53"/>
      <c r="IV233" s="78" t="str">
        <f>IF(IV$9="", "", IF(AND(NOT('Personnel Details'!$N$20=""), $B233&gt;='Personnel Details'!$N$20), 'Personnel Details'!$O$20, IF(AND(NOT('Personnel Details'!$I$20=""), $B233&gt;='Personnel Details'!$I$20), 'Personnel Details'!$J$20, 'Personnel Details'!$E$20)))</f>
        <v/>
      </c>
      <c r="IW233" s="59" t="str">
        <f>IF(IV$9="", "", IF(AND(NOT('Personnel Details'!$N$20=""), $B233&gt;='Personnel Details'!$N$20), IF('Personnel Details'!$P$20="","", 'Personnel Details'!$P$20), IF(AND(NOT('Personnel Details'!$I$20=""), $B233&gt;='Personnel Details'!$I$20), IF('Personnel Details'!$K$20="", "", 'Personnel Details'!$K$20), IF('Personnel Details'!$F$20="", "", 'Personnel Details'!$F$20))))</f>
        <v/>
      </c>
      <c r="IX233" s="79" t="str">
        <f>IF(IV$9="", "", IF(AND(NOT('Personnel Details'!$N$20=""), $B233&gt;='Personnel Details'!$N$20), 'Personnel Details'!$Q$20, IF(AND(NOT('Personnel Details'!$I$20=""), $B233&gt;='Personnel Details'!$I$20), 'Personnel Details'!$L$20, 'Personnel Details'!$G$20)))</f>
        <v/>
      </c>
      <c r="IY233" s="59">
        <f t="shared" si="564"/>
        <v>0</v>
      </c>
      <c r="IZ233" s="53"/>
      <c r="JB233" s="78" t="str">
        <f>IF(JB$9="", "", IF(AND(NOT('Personnel Details'!$N$21=""), $B233&gt;='Personnel Details'!$N$21), 'Personnel Details'!$O$21, IF(AND(NOT('Personnel Details'!$I$21=""), $B233&gt;='Personnel Details'!$I$21), 'Personnel Details'!$J$21, 'Personnel Details'!$E$21)))</f>
        <v/>
      </c>
      <c r="JC233" s="59" t="str">
        <f>IF(JB$9="", "", IF(AND(NOT('Personnel Details'!$N$21=""), $B233&gt;='Personnel Details'!$N$21), IF('Personnel Details'!$P$21="","", 'Personnel Details'!$P$21), IF(AND(NOT('Personnel Details'!$I$21=""), $B233&gt;='Personnel Details'!$I$21), IF('Personnel Details'!$K$21="", "", 'Personnel Details'!$K$21), IF('Personnel Details'!$F$21="", "", 'Personnel Details'!$F$21))))</f>
        <v/>
      </c>
      <c r="JD233" s="79" t="str">
        <f>IF(JB$9="", "", IF(AND(NOT('Personnel Details'!$N$21=""), $B233&gt;='Personnel Details'!$N$21), 'Personnel Details'!$Q$21, IF(AND(NOT('Personnel Details'!$I$21=""), $B233&gt;='Personnel Details'!$I$21), 'Personnel Details'!$L$21, 'Personnel Details'!$G$21)))</f>
        <v/>
      </c>
      <c r="JE233" s="59">
        <f t="shared" si="565"/>
        <v>0</v>
      </c>
      <c r="JF233" s="53"/>
      <c r="JH233" s="78" t="str">
        <f>IF(JH$9="", "", IF(AND(NOT('Personnel Details'!$N$22=""), $B233&gt;='Personnel Details'!$N$22), 'Personnel Details'!$O$22, IF(AND(NOT('Personnel Details'!$I$22=""), $B233&gt;='Personnel Details'!$I$22), 'Personnel Details'!$J$22, 'Personnel Details'!$E$22)))</f>
        <v/>
      </c>
      <c r="JI233" s="59" t="str">
        <f>IF(JH$9="", "", IF(AND(NOT('Personnel Details'!$N$22=""), $B233&gt;='Personnel Details'!$N$22), IF('Personnel Details'!$P$22="","", 'Personnel Details'!$P$22), IF(AND(NOT('Personnel Details'!$I$22=""), $B233&gt;='Personnel Details'!$I$22), IF('Personnel Details'!$K$22="", "", 'Personnel Details'!$K$22), IF('Personnel Details'!$F$22="", "", 'Personnel Details'!$F$22))))</f>
        <v/>
      </c>
      <c r="JJ233" s="79" t="str">
        <f>IF(JH$9="", "", IF(AND(NOT('Personnel Details'!$N$22=""), $B233&gt;='Personnel Details'!$N$22), 'Personnel Details'!$Q$22, IF(AND(NOT('Personnel Details'!$I$22=""), $B233&gt;='Personnel Details'!$I$22), 'Personnel Details'!$L$22, 'Personnel Details'!$G$22)))</f>
        <v/>
      </c>
      <c r="JK233" s="59">
        <f t="shared" si="566"/>
        <v>0</v>
      </c>
      <c r="JL233" s="53"/>
      <c r="JN233" s="78" t="str">
        <f>IF(JN$9="", "", IF(AND(NOT('Personnel Details'!$N$23=""), $B233&gt;='Personnel Details'!$N$23), 'Personnel Details'!$O$23, IF(AND(NOT('Personnel Details'!$I$23=""), $B233&gt;='Personnel Details'!$I$23), 'Personnel Details'!$J$23, 'Personnel Details'!$E$23)))</f>
        <v/>
      </c>
      <c r="JO233" s="59" t="str">
        <f>IF(JN$9="", "", IF(AND(NOT('Personnel Details'!$N$23=""), $B233&gt;='Personnel Details'!$N$23), IF('Personnel Details'!$P$23="","", 'Personnel Details'!$P$23), IF(AND(NOT('Personnel Details'!$I$23=""), $B233&gt;='Personnel Details'!$I$23), IF('Personnel Details'!$K$23="", "", 'Personnel Details'!$K$23), IF('Personnel Details'!$F$23="", "", 'Personnel Details'!$F$23))))</f>
        <v/>
      </c>
      <c r="JP233" s="79" t="str">
        <f>IF(JN$9="", "", IF(AND(NOT('Personnel Details'!$N$23=""), $B233&gt;='Personnel Details'!$N$23), 'Personnel Details'!$Q$23, IF(AND(NOT('Personnel Details'!$I$23=""), $B233&gt;='Personnel Details'!$I$23), 'Personnel Details'!$L$23, 'Personnel Details'!$G$23)))</f>
        <v/>
      </c>
      <c r="JQ233" s="59">
        <f t="shared" si="567"/>
        <v>0</v>
      </c>
      <c r="JR233" s="53"/>
      <c r="JT233" s="78" t="str">
        <f>IF(JT$9="", "", IF(AND(NOT('Personnel Details'!$N$24=""), $B233&gt;='Personnel Details'!$N$24), 'Personnel Details'!$O$24, IF(AND(NOT('Personnel Details'!$I$24=""), $B233&gt;='Personnel Details'!$I$24), 'Personnel Details'!$J$24, 'Personnel Details'!$E$24)))</f>
        <v/>
      </c>
      <c r="JU233" s="59" t="str">
        <f>IF(JT$9="", "", IF(AND(NOT('Personnel Details'!$N$24=""), $B233&gt;='Personnel Details'!$N$24), IF('Personnel Details'!$P$24="","", 'Personnel Details'!$P$24), IF(AND(NOT('Personnel Details'!$I$24=""), $B233&gt;='Personnel Details'!$I$24), IF('Personnel Details'!$K$24="", "", 'Personnel Details'!$K$24), IF('Personnel Details'!$F$24="", "", 'Personnel Details'!$F$24))))</f>
        <v/>
      </c>
      <c r="JV233" s="79" t="str">
        <f>IF(JT$9="", "", IF(AND(NOT('Personnel Details'!$N$24=""), $B233&gt;='Personnel Details'!$N$24), 'Personnel Details'!$Q$24, IF(AND(NOT('Personnel Details'!$I$24=""), $B233&gt;='Personnel Details'!$I$24), 'Personnel Details'!$L$24, 'Personnel Details'!$G$24)))</f>
        <v/>
      </c>
      <c r="JW233" s="59">
        <f t="shared" si="568"/>
        <v>0</v>
      </c>
      <c r="JX233" s="53"/>
      <c r="JZ233" s="78" t="str">
        <f>IF(JZ$9="", "", IF(AND(NOT('Personnel Details'!$N$25=""), $B233&gt;='Personnel Details'!$N$25), 'Personnel Details'!$O$25, IF(AND(NOT('Personnel Details'!$I$25=""), $B233&gt;='Personnel Details'!$I$25), 'Personnel Details'!$J$25, 'Personnel Details'!$E$25)))</f>
        <v/>
      </c>
      <c r="KA233" s="59" t="str">
        <f>IF(JZ$9="", "", IF(AND(NOT('Personnel Details'!$N$25=""), $B233&gt;='Personnel Details'!$N$25), IF('Personnel Details'!$P$25="","", 'Personnel Details'!$P$25), IF(AND(NOT('Personnel Details'!$I$25=""), $B233&gt;='Personnel Details'!$I$25), IF('Personnel Details'!$K$25="", "", 'Personnel Details'!$K$25), IF('Personnel Details'!$F$25="", "", 'Personnel Details'!$F$25))))</f>
        <v/>
      </c>
      <c r="KB233" s="79" t="str">
        <f>IF(JZ$9="", "", IF(AND(NOT('Personnel Details'!$N$25=""), $B233&gt;='Personnel Details'!$N$25), 'Personnel Details'!$Q$25, IF(AND(NOT('Personnel Details'!$I$25=""), $B233&gt;='Personnel Details'!$I$25), 'Personnel Details'!$L$25, 'Personnel Details'!$G$25)))</f>
        <v/>
      </c>
      <c r="KC233" s="59">
        <f t="shared" si="569"/>
        <v>0</v>
      </c>
      <c r="KD233" s="53"/>
      <c r="KF233" s="78" t="str">
        <f>IF(KF$9="", "", IF(AND(NOT('Personnel Details'!$N$26=""), $B233&gt;='Personnel Details'!$N$26), 'Personnel Details'!$O$26, IF(AND(NOT('Personnel Details'!$I$26=""), $B233&gt;='Personnel Details'!$I$26), 'Personnel Details'!$J$26, 'Personnel Details'!$E$26)))</f>
        <v/>
      </c>
      <c r="KG233" s="59" t="str">
        <f>IF(KF$9="", "", IF(AND(NOT('Personnel Details'!$N$26=""), $B233&gt;='Personnel Details'!$N$26), IF('Personnel Details'!$P$26="","", 'Personnel Details'!$P$26), IF(AND(NOT('Personnel Details'!$I$26=""), $B233&gt;='Personnel Details'!$I$26), IF('Personnel Details'!$K$26="", "", 'Personnel Details'!$K$26), IF('Personnel Details'!$F$26="", "", 'Personnel Details'!$F$26))))</f>
        <v/>
      </c>
      <c r="KH233" s="79" t="str">
        <f>IF(KF$9="", "", IF(AND(NOT('Personnel Details'!$N$26=""), $B233&gt;='Personnel Details'!$N$26), 'Personnel Details'!$Q$26, IF(AND(NOT('Personnel Details'!$I$26=""), $B233&gt;='Personnel Details'!$I$26), 'Personnel Details'!$L$26, 'Personnel Details'!$G$26)))</f>
        <v/>
      </c>
      <c r="KI233" s="59">
        <f t="shared" si="570"/>
        <v>0</v>
      </c>
      <c r="KJ233" s="53"/>
      <c r="KL233" s="78" t="str">
        <f>IF(KL$9="", "", IF(AND(NOT('Personnel Details'!$N$27=""), $B233&gt;='Personnel Details'!$N$27), 'Personnel Details'!$O$27, IF(AND(NOT('Personnel Details'!$I$27=""), $B233&gt;='Personnel Details'!$I$27), 'Personnel Details'!$J$27, 'Personnel Details'!$E$27)))</f>
        <v/>
      </c>
      <c r="KM233" s="59" t="str">
        <f>IF(KL$9="", "", IF(AND(NOT('Personnel Details'!$N$27=""), $B233&gt;='Personnel Details'!$N$27), IF('Personnel Details'!$P$27="","", 'Personnel Details'!$P$27), IF(AND(NOT('Personnel Details'!$I$27=""), $B233&gt;='Personnel Details'!$I$27), IF('Personnel Details'!$K$27="", "", 'Personnel Details'!$K$27), IF('Personnel Details'!$F$27="", "", 'Personnel Details'!$F$27))))</f>
        <v/>
      </c>
      <c r="KN233" s="79" t="str">
        <f>IF(KL$9="", "", IF(AND(NOT('Personnel Details'!$N$27=""), $B233&gt;='Personnel Details'!$N$27), 'Personnel Details'!$Q$27, IF(AND(NOT('Personnel Details'!$I$27=""), $B233&gt;='Personnel Details'!$I$27), 'Personnel Details'!$L$27, 'Personnel Details'!$G$27)))</f>
        <v/>
      </c>
      <c r="KO233" s="59">
        <f t="shared" si="571"/>
        <v>0</v>
      </c>
      <c r="KP233" s="53"/>
      <c r="KR233" s="78" t="str">
        <f>IF(KR$9="", "", IF(AND(NOT('Personnel Details'!$N$28=""), $B233&gt;='Personnel Details'!$N$28), 'Personnel Details'!$O$28, IF(AND(NOT('Personnel Details'!$I$28=""), $B233&gt;='Personnel Details'!$I$28), 'Personnel Details'!$J$28, 'Personnel Details'!$E$28)))</f>
        <v/>
      </c>
      <c r="KS233" s="59" t="str">
        <f>IF(KR$9="", "", IF(AND(NOT('Personnel Details'!$N$28=""), $B233&gt;='Personnel Details'!$N$28), IF('Personnel Details'!$P$28="","", 'Personnel Details'!$P$28), IF(AND(NOT('Personnel Details'!$I$28=""), $B233&gt;='Personnel Details'!$I$28), IF('Personnel Details'!$K$28="", "", 'Personnel Details'!$K$28), IF('Personnel Details'!$F$28="", "", 'Personnel Details'!$F$28))))</f>
        <v/>
      </c>
      <c r="KT233" s="79" t="str">
        <f>IF(KR$9="", "", IF(AND(NOT('Personnel Details'!$N$28=""), $B233&gt;='Personnel Details'!$N$28), 'Personnel Details'!$Q$28, IF(AND(NOT('Personnel Details'!$I$28=""), $B233&gt;='Personnel Details'!$I$28), 'Personnel Details'!$L$28, 'Personnel Details'!$G$28)))</f>
        <v/>
      </c>
      <c r="KU233" s="59">
        <f t="shared" si="572"/>
        <v>0</v>
      </c>
      <c r="KV233" s="53"/>
      <c r="KX233" s="78" t="str">
        <f>IF(KX$9="", "", IF(AND(NOT('Personnel Details'!$N$29=""), $B233&gt;='Personnel Details'!$N$29), 'Personnel Details'!$O$29, IF(AND(NOT('Personnel Details'!$I$29=""), $B233&gt;='Personnel Details'!$I$29), 'Personnel Details'!$J$29, 'Personnel Details'!$E$29)))</f>
        <v/>
      </c>
      <c r="KY233" s="59" t="str">
        <f>IF(KX$9="", "", IF(AND(NOT('Personnel Details'!$N$29=""), $B233&gt;='Personnel Details'!$N$29), IF('Personnel Details'!$P$29="","", 'Personnel Details'!$P$29), IF(AND(NOT('Personnel Details'!$I$29=""), $B233&gt;='Personnel Details'!$I$29), IF('Personnel Details'!$K$29="", "", 'Personnel Details'!$K$29), IF('Personnel Details'!$F$29="", "", 'Personnel Details'!$F$29))))</f>
        <v/>
      </c>
      <c r="KZ233" s="79" t="str">
        <f>IF(KX$9="", "", IF(AND(NOT('Personnel Details'!$N$29=""), $B233&gt;='Personnel Details'!$N$29), 'Personnel Details'!$Q$29, IF(AND(NOT('Personnel Details'!$I$29=""), $B233&gt;='Personnel Details'!$I$29), 'Personnel Details'!$L$29, 'Personnel Details'!$G$29)))</f>
        <v/>
      </c>
      <c r="LA233" s="59">
        <f t="shared" si="573"/>
        <v>0</v>
      </c>
      <c r="LB233" s="53"/>
      <c r="LD233" s="78" t="str">
        <f>IF(LD$9="", "", IF(AND(NOT('Personnel Details'!$N$30=""), $B233&gt;='Personnel Details'!$N$30), 'Personnel Details'!$O$30, IF(AND(NOT('Personnel Details'!$I$30=""), $B233&gt;='Personnel Details'!$I$30), 'Personnel Details'!$J$30, 'Personnel Details'!$E$30)))</f>
        <v/>
      </c>
      <c r="LE233" s="59" t="str">
        <f>IF(LD$9="", "", IF(AND(NOT('Personnel Details'!$N$30=""), $B233&gt;='Personnel Details'!$N$30), IF('Personnel Details'!$P$30="","", 'Personnel Details'!$P$30), IF(AND(NOT('Personnel Details'!$I$30=""), $B233&gt;='Personnel Details'!$I$30), IF('Personnel Details'!$K$30="", "", 'Personnel Details'!$K$30), IF('Personnel Details'!$F$30="", "", 'Personnel Details'!$F$30))))</f>
        <v/>
      </c>
      <c r="LF233" s="79" t="str">
        <f>IF(LD$9="", "", IF(AND(NOT('Personnel Details'!$N$30=""), $B233&gt;='Personnel Details'!$N$30), 'Personnel Details'!$Q$30, IF(AND(NOT('Personnel Details'!$I$30=""), $B233&gt;='Personnel Details'!$I$30), 'Personnel Details'!$L$30, 'Personnel Details'!$G$30)))</f>
        <v/>
      </c>
      <c r="LG233" s="59">
        <f t="shared" si="574"/>
        <v>0</v>
      </c>
      <c r="LH233" s="53"/>
      <c r="LJ233" s="78" t="str">
        <f>IF(LJ$9="", "", IF(AND(NOT('Personnel Details'!$N$31=""), $B233&gt;='Personnel Details'!$N$31), 'Personnel Details'!$O$31, IF(AND(NOT('Personnel Details'!$I$31=""), $B233&gt;='Personnel Details'!$I$31), 'Personnel Details'!$J$31, 'Personnel Details'!$E$31)))</f>
        <v/>
      </c>
      <c r="LK233" s="59" t="str">
        <f>IF(LJ$9="", "", IF(AND(NOT('Personnel Details'!$N$31=""), $B233&gt;='Personnel Details'!$N$31), IF('Personnel Details'!$P$31="","", 'Personnel Details'!$P$31), IF(AND(NOT('Personnel Details'!$I$31=""), $B233&gt;='Personnel Details'!$I$31), IF('Personnel Details'!$K$31="", "", 'Personnel Details'!$K$31), IF('Personnel Details'!$F$31="", "", 'Personnel Details'!$F$31))))</f>
        <v/>
      </c>
      <c r="LL233" s="79" t="str">
        <f>IF(LJ$9="", "", IF(AND(NOT('Personnel Details'!$N$31=""), $B233&gt;='Personnel Details'!$N$31), 'Personnel Details'!$Q$31, IF(AND(NOT('Personnel Details'!$I$31=""), $B233&gt;='Personnel Details'!$I$31), 'Personnel Details'!$L$31, 'Personnel Details'!$G$31)))</f>
        <v/>
      </c>
      <c r="LM233" s="59">
        <f t="shared" si="575"/>
        <v>0</v>
      </c>
      <c r="LN233" s="53"/>
      <c r="LP233" s="78" t="str">
        <f>IF(LP$9="", "", IF(AND(NOT('Personnel Details'!$N$32=""), $B233&gt;='Personnel Details'!$N$32), 'Personnel Details'!$O$32, IF(AND(NOT('Personnel Details'!$I$32=""), $B233&gt;='Personnel Details'!$I$32), 'Personnel Details'!$J$32, 'Personnel Details'!$E$32)))</f>
        <v/>
      </c>
      <c r="LQ233" s="59" t="str">
        <f>IF(LP$9="", "", IF(AND(NOT('Personnel Details'!$N$32=""), $B233&gt;='Personnel Details'!$N$32), IF('Personnel Details'!$P$32="","", 'Personnel Details'!$P$32), IF(AND(NOT('Personnel Details'!$I$32=""), $B233&gt;='Personnel Details'!$I$32), IF('Personnel Details'!$K$32="", "", 'Personnel Details'!$K$32), IF('Personnel Details'!$F$32="", "", 'Personnel Details'!$F$32))))</f>
        <v/>
      </c>
      <c r="LR233" s="79" t="str">
        <f>IF(LP$9="", "", IF(AND(NOT('Personnel Details'!$N$32=""), $B233&gt;='Personnel Details'!$N$32), 'Personnel Details'!$Q$32, IF(AND(NOT('Personnel Details'!$I$32=""), $B233&gt;='Personnel Details'!$I$32), 'Personnel Details'!$L$32, 'Personnel Details'!$G$32)))</f>
        <v/>
      </c>
      <c r="LS233" s="59">
        <f t="shared" si="576"/>
        <v>0</v>
      </c>
      <c r="LT233" s="53"/>
      <c r="LV233" s="78" t="str">
        <f>IF(LV$9="", "", IF(AND(NOT('Personnel Details'!$N$33=""), $B233&gt;='Personnel Details'!$N$33), 'Personnel Details'!$O$33, IF(AND(NOT('Personnel Details'!$I$33=""), $B233&gt;='Personnel Details'!$I$33), 'Personnel Details'!$J$33, 'Personnel Details'!$E$33)))</f>
        <v/>
      </c>
      <c r="LW233" s="59" t="str">
        <f>IF(LV$9="", "", IF(AND(NOT('Personnel Details'!$N$33=""), $B233&gt;='Personnel Details'!$N$33), IF('Personnel Details'!$P$33="","", 'Personnel Details'!$P$33), IF(AND(NOT('Personnel Details'!$I$33=""), $B233&gt;='Personnel Details'!$I$33), IF('Personnel Details'!$K$33="", "", 'Personnel Details'!$K$33), IF('Personnel Details'!$F$33="", "", 'Personnel Details'!$F$33))))</f>
        <v/>
      </c>
      <c r="LX233" s="79" t="str">
        <f>IF(LV$9="", "", IF(AND(NOT('Personnel Details'!$N$33=""), $B233&gt;='Personnel Details'!$N$33), 'Personnel Details'!$Q$33, IF(AND(NOT('Personnel Details'!$I$33=""), $B233&gt;='Personnel Details'!$I$33), 'Personnel Details'!$L$33, 'Personnel Details'!$G$33)))</f>
        <v/>
      </c>
      <c r="LY233" s="59">
        <f t="shared" si="577"/>
        <v>0</v>
      </c>
      <c r="LZ233" s="53"/>
      <c r="MB233" s="78" t="str">
        <f>IF(MB$9="", "", IF(AND(NOT('Personnel Details'!$N$34=""), $B233&gt;='Personnel Details'!$N$34), 'Personnel Details'!$O$34, IF(AND(NOT('Personnel Details'!$I$34=""), $B233&gt;='Personnel Details'!$I$34), 'Personnel Details'!$J$34, 'Personnel Details'!$E$34)))</f>
        <v/>
      </c>
      <c r="MC233" s="59" t="str">
        <f>IF(MB$9="", "", IF(AND(NOT('Personnel Details'!$N$34=""), $B233&gt;='Personnel Details'!$N$34), IF('Personnel Details'!$P$34="","", 'Personnel Details'!$P$34), IF(AND(NOT('Personnel Details'!$I$34=""), $B233&gt;='Personnel Details'!$I$34), IF('Personnel Details'!$K$34="", "", 'Personnel Details'!$K$34), IF('Personnel Details'!$F$34="", "", 'Personnel Details'!$F$34))))</f>
        <v/>
      </c>
      <c r="MD233" s="79" t="str">
        <f>IF(MB$9="", "", IF(AND(NOT('Personnel Details'!$N$34=""), $B233&gt;='Personnel Details'!$N$34), 'Personnel Details'!$Q$34, IF(AND(NOT('Personnel Details'!$I$34=""), $B233&gt;='Personnel Details'!$I$34), 'Personnel Details'!$L$34, 'Personnel Details'!$G$34)))</f>
        <v/>
      </c>
      <c r="ME233" s="59">
        <f t="shared" si="578"/>
        <v>0</v>
      </c>
      <c r="MF233" s="53"/>
      <c r="MH233" s="78" t="str">
        <f>IF(MH$9="", "", IF(AND(NOT('Personnel Details'!$N$35=""), $B233&gt;='Personnel Details'!$N$35), 'Personnel Details'!$O$35, IF(AND(NOT('Personnel Details'!$I$35=""), $B233&gt;='Personnel Details'!$I$35), 'Personnel Details'!$J$35, 'Personnel Details'!$E$35)))</f>
        <v/>
      </c>
      <c r="MI233" s="59" t="str">
        <f>IF(MH$9="", "", IF(AND(NOT('Personnel Details'!$N$35=""), $B233&gt;='Personnel Details'!$N$35), IF('Personnel Details'!$P$35="","", 'Personnel Details'!$P$35), IF(AND(NOT('Personnel Details'!$I$35=""), $B233&gt;='Personnel Details'!$I$35), IF('Personnel Details'!$K$35="", "", 'Personnel Details'!$K$35), IF('Personnel Details'!$F$35="", "", 'Personnel Details'!$F$35))))</f>
        <v/>
      </c>
      <c r="MJ233" s="79" t="str">
        <f>IF(MH$9="", "", IF(AND(NOT('Personnel Details'!$N$35=""), $B233&gt;='Personnel Details'!$N$35), 'Personnel Details'!$Q$35, IF(AND(NOT('Personnel Details'!$I$35=""), $B233&gt;='Personnel Details'!$I$35), 'Personnel Details'!$L$35, 'Personnel Details'!$G$35)))</f>
        <v/>
      </c>
      <c r="MK233" s="59">
        <f t="shared" si="579"/>
        <v>0</v>
      </c>
      <c r="ML233" s="53"/>
      <c r="MN233" s="78" t="str">
        <f>IF(MN$9="", "", IF(AND(NOT('Personnel Details'!$N$36=""), $B233&gt;='Personnel Details'!$N$36), 'Personnel Details'!$O$36, IF(AND(NOT('Personnel Details'!$I$36=""), $B233&gt;='Personnel Details'!$I$36), 'Personnel Details'!$J$36, 'Personnel Details'!$E$36)))</f>
        <v/>
      </c>
      <c r="MO233" s="59" t="str">
        <f>IF(MN$9="", "", IF(AND(NOT('Personnel Details'!$N$36=""), $B233&gt;='Personnel Details'!$N$36), IF('Personnel Details'!$P$36="","", 'Personnel Details'!$P$36), IF(AND(NOT('Personnel Details'!$I$36=""), $B233&gt;='Personnel Details'!$I$36), IF('Personnel Details'!$K$36="", "", 'Personnel Details'!$K$36), IF('Personnel Details'!$F$36="", "", 'Personnel Details'!$F$36))))</f>
        <v/>
      </c>
      <c r="MP233" s="79" t="str">
        <f>IF(MN$9="", "", IF(AND(NOT('Personnel Details'!$N$36=""), $B233&gt;='Personnel Details'!$N$36), 'Personnel Details'!$Q$36, IF(AND(NOT('Personnel Details'!$I$36=""), $B233&gt;='Personnel Details'!$I$36), 'Personnel Details'!$L$36, 'Personnel Details'!$G$36)))</f>
        <v/>
      </c>
      <c r="MQ233" s="59">
        <f t="shared" si="580"/>
        <v>0</v>
      </c>
      <c r="MR233" s="53"/>
      <c r="MT233" s="78" t="str">
        <f>IF(MT$9="", "", IF(AND(NOT('Personnel Details'!$N$37=""), $B233&gt;='Personnel Details'!$N$37), 'Personnel Details'!$O$37, IF(AND(NOT('Personnel Details'!$I$37=""), $B233&gt;='Personnel Details'!$I$37), 'Personnel Details'!$J$37, 'Personnel Details'!$E$37)))</f>
        <v/>
      </c>
      <c r="MU233" s="59" t="str">
        <f>IF(MT$9="", "", IF(AND(NOT('Personnel Details'!$N$37=""), $B233&gt;='Personnel Details'!$N$37), IF('Personnel Details'!$P$37="","", 'Personnel Details'!$P$37), IF(AND(NOT('Personnel Details'!$I$37=""), $B233&gt;='Personnel Details'!$I$37), IF('Personnel Details'!$K$37="", "", 'Personnel Details'!$K$37), IF('Personnel Details'!$F$37="", "", 'Personnel Details'!$F$37))))</f>
        <v/>
      </c>
      <c r="MV233" s="79" t="str">
        <f>IF(MT$9="", "", IF(AND(NOT('Personnel Details'!$N$37=""), $B233&gt;='Personnel Details'!$N$37), 'Personnel Details'!$Q$37, IF(AND(NOT('Personnel Details'!$I$37=""), $B233&gt;='Personnel Details'!$I$37), 'Personnel Details'!$L$37, 'Personnel Details'!$G$37)))</f>
        <v/>
      </c>
      <c r="MW233" s="59">
        <f t="shared" si="581"/>
        <v>0</v>
      </c>
      <c r="MX233" s="53"/>
      <c r="MZ233" s="78" t="str">
        <f>IF(MZ$9="", "", IF(AND(NOT('Personnel Details'!$N$38=""), $B233&gt;='Personnel Details'!$N$38), 'Personnel Details'!$O$38, IF(AND(NOT('Personnel Details'!$I$38=""), $B233&gt;='Personnel Details'!$I$38), 'Personnel Details'!$J$38, 'Personnel Details'!$E$38)))</f>
        <v/>
      </c>
      <c r="NA233" s="59" t="str">
        <f>IF(MZ$9="", "", IF(AND(NOT('Personnel Details'!$N$38=""), $B233&gt;='Personnel Details'!$N$38), IF('Personnel Details'!$P$38="","", 'Personnel Details'!$P$38), IF(AND(NOT('Personnel Details'!$I$38=""), $B233&gt;='Personnel Details'!$I$38), IF('Personnel Details'!$K$38="", "", 'Personnel Details'!$K$38), IF('Personnel Details'!$F$38="", "", 'Personnel Details'!$F$38))))</f>
        <v/>
      </c>
      <c r="NB233" s="79" t="str">
        <f>IF(MZ$9="", "", IF(AND(NOT('Personnel Details'!$N$38=""), $B233&gt;='Personnel Details'!$N$38), 'Personnel Details'!$Q$38, IF(AND(NOT('Personnel Details'!$I$38=""), $B233&gt;='Personnel Details'!$I$38), 'Personnel Details'!$L$38, 'Personnel Details'!$G$38)))</f>
        <v/>
      </c>
      <c r="NC233" s="59">
        <f t="shared" si="582"/>
        <v>0</v>
      </c>
      <c r="ND233" s="53"/>
      <c r="NF233" s="78" t="str">
        <f>IF(NF$9="", "", IF(AND(NOT('Personnel Details'!$N$39=""), $B233&gt;='Personnel Details'!$N$39), 'Personnel Details'!$O$39, IF(AND(NOT('Personnel Details'!$I$39=""), $B233&gt;='Personnel Details'!$I$39), 'Personnel Details'!$J$39, 'Personnel Details'!$E$39)))</f>
        <v/>
      </c>
      <c r="NG233" s="59" t="str">
        <f>IF(NF$9="", "", IF(AND(NOT('Personnel Details'!$N$39=""), $B233&gt;='Personnel Details'!$N$39), IF('Personnel Details'!$P$39="","", 'Personnel Details'!$P$39), IF(AND(NOT('Personnel Details'!$I$39=""), $B233&gt;='Personnel Details'!$I$39), IF('Personnel Details'!$K$39="", "", 'Personnel Details'!$K$39), IF('Personnel Details'!$F$39="", "", 'Personnel Details'!$F$39))))</f>
        <v/>
      </c>
      <c r="NH233" s="79" t="str">
        <f>IF(NF$9="", "", IF(AND(NOT('Personnel Details'!$N$39=""), $B233&gt;='Personnel Details'!$N$39), 'Personnel Details'!$Q$39, IF(AND(NOT('Personnel Details'!$I$39=""), $B233&gt;='Personnel Details'!$I$39), 'Personnel Details'!$L$39, 'Personnel Details'!$G$39)))</f>
        <v/>
      </c>
      <c r="NI233" s="59">
        <f t="shared" si="583"/>
        <v>0</v>
      </c>
      <c r="NJ233" s="53"/>
      <c r="NL233" s="78" t="str">
        <f>IF(NL$9="", "", IF(AND(NOT('Personnel Details'!$N$40=""), $B233&gt;='Personnel Details'!$N$40), 'Personnel Details'!$O$40, IF(AND(NOT('Personnel Details'!$I$40=""), $B233&gt;='Personnel Details'!$I$40), 'Personnel Details'!$J$40, 'Personnel Details'!$E$40)))</f>
        <v/>
      </c>
      <c r="NM233" s="59" t="str">
        <f>IF(NL$9="", "", IF(AND(NOT('Personnel Details'!$N$40=""), $B233&gt;='Personnel Details'!$N$40), IF('Personnel Details'!$P$40="","", 'Personnel Details'!$P$40), IF(AND(NOT('Personnel Details'!$I$40=""), $B233&gt;='Personnel Details'!$I$40), IF('Personnel Details'!$K$40="", "", 'Personnel Details'!$K$40), IF('Personnel Details'!$F$40="", "", 'Personnel Details'!$F$40))))</f>
        <v/>
      </c>
      <c r="NN233" s="79" t="str">
        <f>IF(NL$9="", "", IF(AND(NOT('Personnel Details'!$N$40=""), $B233&gt;='Personnel Details'!$N$40), 'Personnel Details'!$Q$40, IF(AND(NOT('Personnel Details'!$I$40=""), $B233&gt;='Personnel Details'!$I$40), 'Personnel Details'!$L$40, 'Personnel Details'!$G$40)))</f>
        <v/>
      </c>
      <c r="NO233" s="59">
        <f t="shared" si="584"/>
        <v>0</v>
      </c>
      <c r="NP233" s="53"/>
    </row>
    <row r="234" spans="1:380" x14ac:dyDescent="0.25">
      <c r="A234" s="32"/>
      <c r="B234" s="113">
        <f>IFERROR(IF(B233+1&gt;'Personnel Details'!$U$5, "", B233+1), "")</f>
        <v>44054</v>
      </c>
      <c r="C234" s="32"/>
      <c r="D234" s="120"/>
      <c r="E234" s="13" t="str">
        <f t="shared" si="463"/>
        <v/>
      </c>
      <c r="F234" s="13" t="str">
        <f t="shared" si="494"/>
        <v/>
      </c>
      <c r="G234" s="56" t="str">
        <f t="shared" si="585"/>
        <v/>
      </c>
      <c r="H234" s="16" t="str">
        <f t="shared" si="495"/>
        <v/>
      </c>
      <c r="I234" s="32"/>
      <c r="J234" s="120"/>
      <c r="K234" s="62" t="str">
        <f t="shared" si="464"/>
        <v/>
      </c>
      <c r="L234" s="62" t="str">
        <f t="shared" si="496"/>
        <v/>
      </c>
      <c r="M234" s="65" t="str">
        <f t="shared" si="586"/>
        <v/>
      </c>
      <c r="N234" s="68" t="str">
        <f t="shared" si="497"/>
        <v/>
      </c>
      <c r="O234" s="32"/>
      <c r="P234" s="120"/>
      <c r="Q234" s="62" t="str">
        <f t="shared" si="465"/>
        <v/>
      </c>
      <c r="R234" s="62" t="str">
        <f t="shared" si="498"/>
        <v/>
      </c>
      <c r="S234" s="65" t="str">
        <f t="shared" si="587"/>
        <v/>
      </c>
      <c r="T234" s="68" t="str">
        <f t="shared" si="499"/>
        <v/>
      </c>
      <c r="U234" s="32"/>
      <c r="V234" s="120"/>
      <c r="W234" s="62" t="str">
        <f t="shared" si="466"/>
        <v/>
      </c>
      <c r="X234" s="62" t="str">
        <f t="shared" si="500"/>
        <v/>
      </c>
      <c r="Y234" s="65" t="str">
        <f t="shared" si="588"/>
        <v/>
      </c>
      <c r="Z234" s="68" t="str">
        <f t="shared" si="501"/>
        <v/>
      </c>
      <c r="AA234" s="32"/>
      <c r="AB234" s="120"/>
      <c r="AC234" s="62" t="str">
        <f t="shared" si="467"/>
        <v/>
      </c>
      <c r="AD234" s="62" t="str">
        <f t="shared" si="502"/>
        <v/>
      </c>
      <c r="AE234" s="65" t="str">
        <f t="shared" si="589"/>
        <v/>
      </c>
      <c r="AF234" s="68" t="str">
        <f t="shared" si="503"/>
        <v/>
      </c>
      <c r="AG234" s="32"/>
      <c r="AH234" s="120"/>
      <c r="AI234" s="62" t="str">
        <f t="shared" si="468"/>
        <v/>
      </c>
      <c r="AJ234" s="62" t="str">
        <f t="shared" si="504"/>
        <v/>
      </c>
      <c r="AK234" s="65" t="str">
        <f t="shared" si="590"/>
        <v/>
      </c>
      <c r="AL234" s="68" t="str">
        <f t="shared" si="505"/>
        <v/>
      </c>
      <c r="AM234" s="32"/>
      <c r="AN234" s="120"/>
      <c r="AO234" s="62" t="str">
        <f t="shared" si="469"/>
        <v/>
      </c>
      <c r="AP234" s="62" t="str">
        <f t="shared" si="506"/>
        <v/>
      </c>
      <c r="AQ234" s="65" t="str">
        <f t="shared" si="591"/>
        <v/>
      </c>
      <c r="AR234" s="68" t="str">
        <f t="shared" si="507"/>
        <v/>
      </c>
      <c r="AS234" s="32"/>
      <c r="AT234" s="120"/>
      <c r="AU234" s="62" t="str">
        <f t="shared" si="470"/>
        <v/>
      </c>
      <c r="AV234" s="62" t="str">
        <f t="shared" si="508"/>
        <v/>
      </c>
      <c r="AW234" s="65" t="str">
        <f t="shared" si="592"/>
        <v/>
      </c>
      <c r="AX234" s="68" t="str">
        <f t="shared" si="509"/>
        <v/>
      </c>
      <c r="AY234" s="32"/>
      <c r="AZ234" s="120"/>
      <c r="BA234" s="62" t="str">
        <f t="shared" si="471"/>
        <v/>
      </c>
      <c r="BB234" s="62" t="str">
        <f t="shared" si="510"/>
        <v/>
      </c>
      <c r="BC234" s="65" t="str">
        <f t="shared" si="593"/>
        <v/>
      </c>
      <c r="BD234" s="68" t="str">
        <f t="shared" si="511"/>
        <v/>
      </c>
      <c r="BE234" s="32"/>
      <c r="BF234" s="120"/>
      <c r="BG234" s="62" t="str">
        <f t="shared" si="472"/>
        <v/>
      </c>
      <c r="BH234" s="62" t="str">
        <f t="shared" si="512"/>
        <v/>
      </c>
      <c r="BI234" s="65" t="str">
        <f t="shared" si="594"/>
        <v/>
      </c>
      <c r="BJ234" s="68" t="str">
        <f t="shared" si="513"/>
        <v/>
      </c>
      <c r="BK234" s="32"/>
      <c r="BL234" s="120"/>
      <c r="BM234" s="62" t="str">
        <f t="shared" si="473"/>
        <v/>
      </c>
      <c r="BN234" s="62" t="str">
        <f t="shared" si="514"/>
        <v/>
      </c>
      <c r="BO234" s="65" t="str">
        <f t="shared" si="595"/>
        <v/>
      </c>
      <c r="BP234" s="68" t="str">
        <f t="shared" si="515"/>
        <v/>
      </c>
      <c r="BQ234" s="32"/>
      <c r="BR234" s="120"/>
      <c r="BS234" s="62" t="str">
        <f t="shared" si="474"/>
        <v/>
      </c>
      <c r="BT234" s="62" t="str">
        <f t="shared" si="516"/>
        <v/>
      </c>
      <c r="BU234" s="65" t="str">
        <f t="shared" si="596"/>
        <v/>
      </c>
      <c r="BV234" s="68" t="str">
        <f t="shared" si="517"/>
        <v/>
      </c>
      <c r="BW234" s="32"/>
      <c r="BX234" s="120"/>
      <c r="BY234" s="62" t="str">
        <f t="shared" si="475"/>
        <v/>
      </c>
      <c r="BZ234" s="62" t="str">
        <f t="shared" si="518"/>
        <v/>
      </c>
      <c r="CA234" s="65" t="str">
        <f t="shared" si="597"/>
        <v/>
      </c>
      <c r="CB234" s="68" t="str">
        <f t="shared" si="519"/>
        <v/>
      </c>
      <c r="CC234" s="32"/>
      <c r="CD234" s="120"/>
      <c r="CE234" s="62" t="str">
        <f t="shared" si="476"/>
        <v/>
      </c>
      <c r="CF234" s="62" t="str">
        <f t="shared" si="520"/>
        <v/>
      </c>
      <c r="CG234" s="65" t="str">
        <f t="shared" si="598"/>
        <v/>
      </c>
      <c r="CH234" s="68" t="str">
        <f t="shared" si="521"/>
        <v/>
      </c>
      <c r="CI234" s="32"/>
      <c r="CJ234" s="120"/>
      <c r="CK234" s="62" t="str">
        <f t="shared" si="477"/>
        <v/>
      </c>
      <c r="CL234" s="62" t="str">
        <f t="shared" si="522"/>
        <v/>
      </c>
      <c r="CM234" s="65" t="str">
        <f t="shared" si="599"/>
        <v/>
      </c>
      <c r="CN234" s="68" t="str">
        <f t="shared" si="523"/>
        <v/>
      </c>
      <c r="CO234" s="32"/>
      <c r="CP234" s="120"/>
      <c r="CQ234" s="62" t="str">
        <f t="shared" si="478"/>
        <v/>
      </c>
      <c r="CR234" s="62" t="str">
        <f t="shared" si="524"/>
        <v/>
      </c>
      <c r="CS234" s="65" t="str">
        <f t="shared" si="600"/>
        <v/>
      </c>
      <c r="CT234" s="68" t="str">
        <f t="shared" si="525"/>
        <v/>
      </c>
      <c r="CU234" s="32"/>
      <c r="CV234" s="120"/>
      <c r="CW234" s="62" t="str">
        <f t="shared" si="479"/>
        <v/>
      </c>
      <c r="CX234" s="62" t="str">
        <f t="shared" si="526"/>
        <v/>
      </c>
      <c r="CY234" s="65" t="str">
        <f t="shared" si="601"/>
        <v/>
      </c>
      <c r="CZ234" s="68" t="str">
        <f t="shared" si="527"/>
        <v/>
      </c>
      <c r="DA234" s="32"/>
      <c r="DB234" s="120"/>
      <c r="DC234" s="62" t="str">
        <f t="shared" si="480"/>
        <v/>
      </c>
      <c r="DD234" s="62" t="str">
        <f t="shared" si="528"/>
        <v/>
      </c>
      <c r="DE234" s="65" t="str">
        <f t="shared" si="602"/>
        <v/>
      </c>
      <c r="DF234" s="68" t="str">
        <f t="shared" si="529"/>
        <v/>
      </c>
      <c r="DG234" s="32"/>
      <c r="DH234" s="120"/>
      <c r="DI234" s="62" t="str">
        <f t="shared" si="481"/>
        <v/>
      </c>
      <c r="DJ234" s="62" t="str">
        <f t="shared" si="530"/>
        <v/>
      </c>
      <c r="DK234" s="65" t="str">
        <f t="shared" si="603"/>
        <v/>
      </c>
      <c r="DL234" s="68" t="str">
        <f t="shared" si="531"/>
        <v/>
      </c>
      <c r="DM234" s="32"/>
      <c r="DN234" s="120"/>
      <c r="DO234" s="62" t="str">
        <f t="shared" si="482"/>
        <v/>
      </c>
      <c r="DP234" s="62" t="str">
        <f t="shared" si="532"/>
        <v/>
      </c>
      <c r="DQ234" s="65" t="str">
        <f t="shared" si="604"/>
        <v/>
      </c>
      <c r="DR234" s="68" t="str">
        <f t="shared" si="533"/>
        <v/>
      </c>
      <c r="DS234" s="32"/>
      <c r="DT234" s="120"/>
      <c r="DU234" s="62" t="str">
        <f t="shared" si="483"/>
        <v/>
      </c>
      <c r="DV234" s="62" t="str">
        <f t="shared" si="534"/>
        <v/>
      </c>
      <c r="DW234" s="65" t="str">
        <f t="shared" si="605"/>
        <v/>
      </c>
      <c r="DX234" s="68" t="str">
        <f t="shared" si="535"/>
        <v/>
      </c>
      <c r="DY234" s="32"/>
      <c r="DZ234" s="120"/>
      <c r="EA234" s="62" t="str">
        <f t="shared" si="484"/>
        <v/>
      </c>
      <c r="EB234" s="62" t="str">
        <f t="shared" si="536"/>
        <v/>
      </c>
      <c r="EC234" s="65" t="str">
        <f t="shared" si="606"/>
        <v/>
      </c>
      <c r="ED234" s="68" t="str">
        <f t="shared" si="537"/>
        <v/>
      </c>
      <c r="EE234" s="32"/>
      <c r="EF234" s="120"/>
      <c r="EG234" s="62" t="str">
        <f t="shared" si="485"/>
        <v/>
      </c>
      <c r="EH234" s="62" t="str">
        <f t="shared" si="538"/>
        <v/>
      </c>
      <c r="EI234" s="65" t="str">
        <f t="shared" si="607"/>
        <v/>
      </c>
      <c r="EJ234" s="68" t="str">
        <f t="shared" si="539"/>
        <v/>
      </c>
      <c r="EK234" s="32"/>
      <c r="EL234" s="120"/>
      <c r="EM234" s="62" t="str">
        <f t="shared" si="486"/>
        <v/>
      </c>
      <c r="EN234" s="62" t="str">
        <f t="shared" si="540"/>
        <v/>
      </c>
      <c r="EO234" s="65" t="str">
        <f t="shared" si="608"/>
        <v/>
      </c>
      <c r="EP234" s="68" t="str">
        <f t="shared" si="541"/>
        <v/>
      </c>
      <c r="EQ234" s="32"/>
      <c r="ER234" s="120"/>
      <c r="ES234" s="62" t="str">
        <f t="shared" si="487"/>
        <v/>
      </c>
      <c r="ET234" s="62" t="str">
        <f t="shared" si="542"/>
        <v/>
      </c>
      <c r="EU234" s="65" t="str">
        <f t="shared" si="609"/>
        <v/>
      </c>
      <c r="EV234" s="68" t="str">
        <f t="shared" si="543"/>
        <v/>
      </c>
      <c r="EW234" s="32"/>
      <c r="EX234" s="120"/>
      <c r="EY234" s="62" t="str">
        <f t="shared" si="488"/>
        <v/>
      </c>
      <c r="EZ234" s="62" t="str">
        <f t="shared" si="544"/>
        <v/>
      </c>
      <c r="FA234" s="65" t="str">
        <f t="shared" si="610"/>
        <v/>
      </c>
      <c r="FB234" s="68" t="str">
        <f t="shared" si="545"/>
        <v/>
      </c>
      <c r="FC234" s="32"/>
      <c r="FD234" s="120"/>
      <c r="FE234" s="62" t="str">
        <f t="shared" si="489"/>
        <v/>
      </c>
      <c r="FF234" s="62" t="str">
        <f t="shared" si="546"/>
        <v/>
      </c>
      <c r="FG234" s="65" t="str">
        <f t="shared" si="611"/>
        <v/>
      </c>
      <c r="FH234" s="68" t="str">
        <f t="shared" si="547"/>
        <v/>
      </c>
      <c r="FI234" s="32"/>
      <c r="FJ234" s="120"/>
      <c r="FK234" s="62" t="str">
        <f t="shared" si="490"/>
        <v/>
      </c>
      <c r="FL234" s="62" t="str">
        <f t="shared" si="548"/>
        <v/>
      </c>
      <c r="FM234" s="65" t="str">
        <f t="shared" si="612"/>
        <v/>
      </c>
      <c r="FN234" s="68" t="str">
        <f t="shared" si="549"/>
        <v/>
      </c>
      <c r="FO234" s="32"/>
      <c r="FP234" s="120"/>
      <c r="FQ234" s="62" t="str">
        <f t="shared" si="491"/>
        <v/>
      </c>
      <c r="FR234" s="62" t="str">
        <f t="shared" si="550"/>
        <v/>
      </c>
      <c r="FS234" s="65" t="str">
        <f t="shared" si="613"/>
        <v/>
      </c>
      <c r="FT234" s="68" t="str">
        <f t="shared" si="551"/>
        <v/>
      </c>
      <c r="FU234" s="32"/>
      <c r="FV234" s="120"/>
      <c r="FW234" s="62" t="str">
        <f t="shared" si="492"/>
        <v/>
      </c>
      <c r="FX234" s="62" t="str">
        <f t="shared" si="552"/>
        <v/>
      </c>
      <c r="FY234" s="65" t="str">
        <f t="shared" si="614"/>
        <v/>
      </c>
      <c r="FZ234" s="68" t="str">
        <f t="shared" si="553"/>
        <v/>
      </c>
      <c r="GA234" s="32"/>
      <c r="GC234" s="7" t="str">
        <f t="shared" si="554"/>
        <v>Aug 2020</v>
      </c>
      <c r="GD234" s="7" t="str">
        <f t="shared" ca="1" si="493"/>
        <v/>
      </c>
      <c r="GT234" s="71">
        <f>IF(GT$9="", "", IF(AND(NOT('Personnel Details'!$N$11=""), $B234&gt;='Personnel Details'!$N$11), 'Personnel Details'!$O$11, IF(AND(NOT('Personnel Details'!$I$11=""), $B234&gt;='Personnel Details'!$I$11), 'Personnel Details'!$J$11, 'Personnel Details'!$E$11)))</f>
        <v>0.8</v>
      </c>
      <c r="GU234" s="59" t="str">
        <f>IF(GT$9="", "", IF(AND(NOT('Personnel Details'!$N$11=""), $B234&gt;='Personnel Details'!$N$11), IF('Personnel Details'!$P$11="","", 'Personnel Details'!$P$11), IF(AND(NOT('Personnel Details'!$I$11=""), $B234&gt;='Personnel Details'!$I$11), IF('Personnel Details'!$K$11="", "", 'Personnel Details'!$K$11), IF('Personnel Details'!$F$11="", "", 'Personnel Details'!$F$11))))</f>
        <v/>
      </c>
      <c r="GV234" s="74">
        <f>IF(GT$9="", "", IF(AND(NOT('Personnel Details'!$N$11=""), $B234&gt;='Personnel Details'!$N$11), 'Personnel Details'!$Q$11, IF(AND(NOT('Personnel Details'!$I$11=""), $B234&gt;='Personnel Details'!$I$11), 'Personnel Details'!$L$11, 'Personnel Details'!$G$11)))</f>
        <v>0</v>
      </c>
      <c r="GW234" s="59">
        <f t="shared" si="555"/>
        <v>0</v>
      </c>
      <c r="GX234" s="53"/>
      <c r="GZ234" s="78">
        <f>IF(GZ$9="", "", IF(AND(NOT('Personnel Details'!$N$12=""), $B234&gt;='Personnel Details'!$N$12), 'Personnel Details'!$O$12, IF(AND(NOT('Personnel Details'!$I$12=""), $B234&gt;='Personnel Details'!$I$12), 'Personnel Details'!$J$12, 'Personnel Details'!$E$12)))</f>
        <v>0.8</v>
      </c>
      <c r="HA234" s="59" t="str">
        <f>IF(GZ$9="", "", IF(AND(NOT('Personnel Details'!$N$12=""), $B234&gt;='Personnel Details'!$N$12), IF('Personnel Details'!$P$12="","", 'Personnel Details'!$P$12), IF(AND(NOT('Personnel Details'!$I$12=""), $B234&gt;='Personnel Details'!$I$12), IF('Personnel Details'!$K$12="", "", 'Personnel Details'!$K$12), IF('Personnel Details'!$F$12="", "", 'Personnel Details'!$F$12))))</f>
        <v/>
      </c>
      <c r="HB234" s="79">
        <f>IF(GZ$9="", "", IF(AND(NOT('Personnel Details'!$N$12=""), $B234&gt;='Personnel Details'!$N$12), 'Personnel Details'!$Q$12, IF(AND(NOT('Personnel Details'!$I$12=""), $B234&gt;='Personnel Details'!$I$12), 'Personnel Details'!$L$12, 'Personnel Details'!$G$12)))</f>
        <v>0</v>
      </c>
      <c r="HC234" s="59">
        <f t="shared" si="556"/>
        <v>0</v>
      </c>
      <c r="HD234" s="53"/>
      <c r="HF234" s="78">
        <f>IF(HF$9="", "", IF(AND(NOT('Personnel Details'!$N$13=""), $B234&gt;='Personnel Details'!$N$13), 'Personnel Details'!$O$13, IF(AND(NOT('Personnel Details'!$I$13=""), $B234&gt;='Personnel Details'!$I$13), 'Personnel Details'!$J$13, 'Personnel Details'!$E$13)))</f>
        <v>0.8</v>
      </c>
      <c r="HG234" s="59" t="str">
        <f>IF(HF$9="", "", IF(AND(NOT('Personnel Details'!$N$13=""), $B234&gt;='Personnel Details'!$N$13), IF('Personnel Details'!$P$13="","", 'Personnel Details'!$P$13), IF(AND(NOT('Personnel Details'!$I$13=""), $B234&gt;='Personnel Details'!$I$13), IF('Personnel Details'!$K$13="", "", 'Personnel Details'!$K$13), IF('Personnel Details'!$F$13="", "", 'Personnel Details'!$F$13))))</f>
        <v/>
      </c>
      <c r="HH234" s="79">
        <f>IF(HF$9="", "", IF(AND(NOT('Personnel Details'!$N$13=""), $B234&gt;='Personnel Details'!$N$13), 'Personnel Details'!$Q$13, IF(AND(NOT('Personnel Details'!$I$13=""), $B234&gt;='Personnel Details'!$I$13), 'Personnel Details'!$L$13, 'Personnel Details'!$G$13)))</f>
        <v>0</v>
      </c>
      <c r="HI234" s="59">
        <f t="shared" si="557"/>
        <v>0</v>
      </c>
      <c r="HJ234" s="53"/>
      <c r="HL234" s="78">
        <f>IF(HL$9="", "", IF(AND(NOT('Personnel Details'!$N$14=""), $B234&gt;='Personnel Details'!$N$14), 'Personnel Details'!$O$14, IF(AND(NOT('Personnel Details'!$I$14=""), $B234&gt;='Personnel Details'!$I$14), 'Personnel Details'!$J$14, 'Personnel Details'!$E$14)))</f>
        <v>0.8</v>
      </c>
      <c r="HM234" s="59">
        <f>IF(HL$9="", "", IF(AND(NOT('Personnel Details'!$N$14=""), $B234&gt;='Personnel Details'!$N$14), IF('Personnel Details'!$P$14="","", 'Personnel Details'!$P$14), IF(AND(NOT('Personnel Details'!$I$14=""), $B234&gt;='Personnel Details'!$I$14), IF('Personnel Details'!$K$14="", "", 'Personnel Details'!$K$14), IF('Personnel Details'!$F$14="", "", 'Personnel Details'!$F$14))))</f>
        <v>2000</v>
      </c>
      <c r="HN234" s="79">
        <f>IF(HL$9="", "", IF(AND(NOT('Personnel Details'!$N$14=""), $B234&gt;='Personnel Details'!$N$14), 'Personnel Details'!$Q$14, IF(AND(NOT('Personnel Details'!$I$14=""), $B234&gt;='Personnel Details'!$I$14), 'Personnel Details'!$L$14, 'Personnel Details'!$G$14)))</f>
        <v>0.85</v>
      </c>
      <c r="HO234" s="59">
        <f t="shared" si="558"/>
        <v>0</v>
      </c>
      <c r="HP234" s="53"/>
      <c r="HR234" s="78" t="str">
        <f>IF(HR$9="", "", IF(AND(NOT('Personnel Details'!$N$15=""), $B234&gt;='Personnel Details'!$N$15), 'Personnel Details'!$O$15, IF(AND(NOT('Personnel Details'!$I$15=""), $B234&gt;='Personnel Details'!$I$15), 'Personnel Details'!$J$15, 'Personnel Details'!$E$15)))</f>
        <v/>
      </c>
      <c r="HS234" s="59" t="str">
        <f>IF(HR$9="", "", IF(AND(NOT('Personnel Details'!$N$15=""), $B234&gt;='Personnel Details'!$N$15), IF('Personnel Details'!$P$15="","", 'Personnel Details'!$P$15), IF(AND(NOT('Personnel Details'!$I$15=""), $B234&gt;='Personnel Details'!$I$15), IF('Personnel Details'!$K$15="", "", 'Personnel Details'!$K$15), IF('Personnel Details'!$F$15="", "", 'Personnel Details'!$F$15))))</f>
        <v/>
      </c>
      <c r="HT234" s="79" t="str">
        <f>IF(HR$9="", "", IF(AND(NOT('Personnel Details'!$N$15=""), $B234&gt;='Personnel Details'!$N$15), 'Personnel Details'!$Q$15, IF(AND(NOT('Personnel Details'!$I$15=""), $B234&gt;='Personnel Details'!$I$15), 'Personnel Details'!$L$15, 'Personnel Details'!$G$15)))</f>
        <v/>
      </c>
      <c r="HU234" s="59">
        <f t="shared" si="559"/>
        <v>0</v>
      </c>
      <c r="HV234" s="53"/>
      <c r="HX234" s="78" t="str">
        <f>IF(HX$9="", "", IF(AND(NOT('Personnel Details'!$N$16=""), $B234&gt;='Personnel Details'!$N$16), 'Personnel Details'!$O$16, IF(AND(NOT('Personnel Details'!$I$16=""), $B234&gt;='Personnel Details'!$I$16), 'Personnel Details'!$J$16, 'Personnel Details'!$E$16)))</f>
        <v/>
      </c>
      <c r="HY234" s="59" t="str">
        <f>IF(HX$9="", "", IF(AND(NOT('Personnel Details'!$N$16=""), $B234&gt;='Personnel Details'!$N$16), IF('Personnel Details'!$P$16="","", 'Personnel Details'!$P$16), IF(AND(NOT('Personnel Details'!$I$16=""), $B234&gt;='Personnel Details'!$I$16), IF('Personnel Details'!$K$16="", "", 'Personnel Details'!$K$16), IF('Personnel Details'!$F$16="", "", 'Personnel Details'!$F$16))))</f>
        <v/>
      </c>
      <c r="HZ234" s="79" t="str">
        <f>IF(HX$9="", "", IF(AND(NOT('Personnel Details'!$N$16=""), $B234&gt;='Personnel Details'!$N$16), 'Personnel Details'!$Q$16, IF(AND(NOT('Personnel Details'!$I$16=""), $B234&gt;='Personnel Details'!$I$16), 'Personnel Details'!$L$16, 'Personnel Details'!$G$16)))</f>
        <v/>
      </c>
      <c r="IA234" s="59">
        <f t="shared" si="560"/>
        <v>0</v>
      </c>
      <c r="IB234" s="53"/>
      <c r="ID234" s="78" t="str">
        <f>IF(ID$9="", "", IF(AND(NOT('Personnel Details'!$N$17=""), $B234&gt;='Personnel Details'!$N$17), 'Personnel Details'!$O$17, IF(AND(NOT('Personnel Details'!$I$17=""), $B234&gt;='Personnel Details'!$I$17), 'Personnel Details'!$J$17, 'Personnel Details'!$E$17)))</f>
        <v/>
      </c>
      <c r="IE234" s="59" t="str">
        <f>IF(ID$9="", "", IF(AND(NOT('Personnel Details'!$N$17=""), $B234&gt;='Personnel Details'!$N$17), IF('Personnel Details'!$P$17="","", 'Personnel Details'!$P$17), IF(AND(NOT('Personnel Details'!$I$17=""), $B234&gt;='Personnel Details'!$I$17), IF('Personnel Details'!$K$17="", "", 'Personnel Details'!$K$17), IF('Personnel Details'!$F$17="", "", 'Personnel Details'!$F$17))))</f>
        <v/>
      </c>
      <c r="IF234" s="79" t="str">
        <f>IF(ID$9="", "", IF(AND(NOT('Personnel Details'!$N$17=""), $B234&gt;='Personnel Details'!$N$17), 'Personnel Details'!$Q$17, IF(AND(NOT('Personnel Details'!$I$17=""), $B234&gt;='Personnel Details'!$I$17), 'Personnel Details'!$L$17, 'Personnel Details'!$G$17)))</f>
        <v/>
      </c>
      <c r="IG234" s="59">
        <f t="shared" si="561"/>
        <v>0</v>
      </c>
      <c r="IH234" s="53"/>
      <c r="IJ234" s="78" t="str">
        <f>IF(IJ$9="", "", IF(AND(NOT('Personnel Details'!$N$18=""), $B234&gt;='Personnel Details'!$N$18), 'Personnel Details'!$O$18, IF(AND(NOT('Personnel Details'!$I$18=""), $B234&gt;='Personnel Details'!$I$18), 'Personnel Details'!$J$18, 'Personnel Details'!$E$18)))</f>
        <v/>
      </c>
      <c r="IK234" s="59" t="str">
        <f>IF(IJ$9="", "", IF(AND(NOT('Personnel Details'!$N$18=""), $B234&gt;='Personnel Details'!$N$18), IF('Personnel Details'!$P$18="","", 'Personnel Details'!$P$18), IF(AND(NOT('Personnel Details'!$I$18=""), $B234&gt;='Personnel Details'!$I$18), IF('Personnel Details'!$K$18="", "", 'Personnel Details'!$K$18), IF('Personnel Details'!$F$18="", "", 'Personnel Details'!$F$18))))</f>
        <v/>
      </c>
      <c r="IL234" s="79" t="str">
        <f>IF(IJ$9="", "", IF(AND(NOT('Personnel Details'!$N$18=""), $B234&gt;='Personnel Details'!$N$18), 'Personnel Details'!$Q$18, IF(AND(NOT('Personnel Details'!$I$18=""), $B234&gt;='Personnel Details'!$I$18), 'Personnel Details'!$L$18, 'Personnel Details'!$G$18)))</f>
        <v/>
      </c>
      <c r="IM234" s="59">
        <f t="shared" si="562"/>
        <v>0</v>
      </c>
      <c r="IN234" s="53"/>
      <c r="IP234" s="78" t="str">
        <f>IF(IP$9="", "", IF(AND(NOT('Personnel Details'!$N$19=""), $B234&gt;='Personnel Details'!$N$19), 'Personnel Details'!$O$19, IF(AND(NOT('Personnel Details'!$I$19=""), $B234&gt;='Personnel Details'!$I$19), 'Personnel Details'!$J$19, 'Personnel Details'!$E$19)))</f>
        <v/>
      </c>
      <c r="IQ234" s="59" t="str">
        <f>IF(IP$9="", "", IF(AND(NOT('Personnel Details'!$N$19=""), $B234&gt;='Personnel Details'!$N$19), IF('Personnel Details'!$P$19="","", 'Personnel Details'!$P$19), IF(AND(NOT('Personnel Details'!$I$19=""), $B234&gt;='Personnel Details'!$I$19), IF('Personnel Details'!$K$19="", "", 'Personnel Details'!$K$19), IF('Personnel Details'!$F$19="", "", 'Personnel Details'!$F$19))))</f>
        <v/>
      </c>
      <c r="IR234" s="79" t="str">
        <f>IF(IP$9="", "", IF(AND(NOT('Personnel Details'!$N$19=""), $B234&gt;='Personnel Details'!$N$19), 'Personnel Details'!$Q$19, IF(AND(NOT('Personnel Details'!$I$19=""), $B234&gt;='Personnel Details'!$I$19), 'Personnel Details'!$L$19, 'Personnel Details'!$G$19)))</f>
        <v/>
      </c>
      <c r="IS234" s="59">
        <f t="shared" si="563"/>
        <v>0</v>
      </c>
      <c r="IT234" s="53"/>
      <c r="IV234" s="78" t="str">
        <f>IF(IV$9="", "", IF(AND(NOT('Personnel Details'!$N$20=""), $B234&gt;='Personnel Details'!$N$20), 'Personnel Details'!$O$20, IF(AND(NOT('Personnel Details'!$I$20=""), $B234&gt;='Personnel Details'!$I$20), 'Personnel Details'!$J$20, 'Personnel Details'!$E$20)))</f>
        <v/>
      </c>
      <c r="IW234" s="59" t="str">
        <f>IF(IV$9="", "", IF(AND(NOT('Personnel Details'!$N$20=""), $B234&gt;='Personnel Details'!$N$20), IF('Personnel Details'!$P$20="","", 'Personnel Details'!$P$20), IF(AND(NOT('Personnel Details'!$I$20=""), $B234&gt;='Personnel Details'!$I$20), IF('Personnel Details'!$K$20="", "", 'Personnel Details'!$K$20), IF('Personnel Details'!$F$20="", "", 'Personnel Details'!$F$20))))</f>
        <v/>
      </c>
      <c r="IX234" s="79" t="str">
        <f>IF(IV$9="", "", IF(AND(NOT('Personnel Details'!$N$20=""), $B234&gt;='Personnel Details'!$N$20), 'Personnel Details'!$Q$20, IF(AND(NOT('Personnel Details'!$I$20=""), $B234&gt;='Personnel Details'!$I$20), 'Personnel Details'!$L$20, 'Personnel Details'!$G$20)))</f>
        <v/>
      </c>
      <c r="IY234" s="59">
        <f t="shared" si="564"/>
        <v>0</v>
      </c>
      <c r="IZ234" s="53"/>
      <c r="JB234" s="78" t="str">
        <f>IF(JB$9="", "", IF(AND(NOT('Personnel Details'!$N$21=""), $B234&gt;='Personnel Details'!$N$21), 'Personnel Details'!$O$21, IF(AND(NOT('Personnel Details'!$I$21=""), $B234&gt;='Personnel Details'!$I$21), 'Personnel Details'!$J$21, 'Personnel Details'!$E$21)))</f>
        <v/>
      </c>
      <c r="JC234" s="59" t="str">
        <f>IF(JB$9="", "", IF(AND(NOT('Personnel Details'!$N$21=""), $B234&gt;='Personnel Details'!$N$21), IF('Personnel Details'!$P$21="","", 'Personnel Details'!$P$21), IF(AND(NOT('Personnel Details'!$I$21=""), $B234&gt;='Personnel Details'!$I$21), IF('Personnel Details'!$K$21="", "", 'Personnel Details'!$K$21), IF('Personnel Details'!$F$21="", "", 'Personnel Details'!$F$21))))</f>
        <v/>
      </c>
      <c r="JD234" s="79" t="str">
        <f>IF(JB$9="", "", IF(AND(NOT('Personnel Details'!$N$21=""), $B234&gt;='Personnel Details'!$N$21), 'Personnel Details'!$Q$21, IF(AND(NOT('Personnel Details'!$I$21=""), $B234&gt;='Personnel Details'!$I$21), 'Personnel Details'!$L$21, 'Personnel Details'!$G$21)))</f>
        <v/>
      </c>
      <c r="JE234" s="59">
        <f t="shared" si="565"/>
        <v>0</v>
      </c>
      <c r="JF234" s="53"/>
      <c r="JH234" s="78" t="str">
        <f>IF(JH$9="", "", IF(AND(NOT('Personnel Details'!$N$22=""), $B234&gt;='Personnel Details'!$N$22), 'Personnel Details'!$O$22, IF(AND(NOT('Personnel Details'!$I$22=""), $B234&gt;='Personnel Details'!$I$22), 'Personnel Details'!$J$22, 'Personnel Details'!$E$22)))</f>
        <v/>
      </c>
      <c r="JI234" s="59" t="str">
        <f>IF(JH$9="", "", IF(AND(NOT('Personnel Details'!$N$22=""), $B234&gt;='Personnel Details'!$N$22), IF('Personnel Details'!$P$22="","", 'Personnel Details'!$P$22), IF(AND(NOT('Personnel Details'!$I$22=""), $B234&gt;='Personnel Details'!$I$22), IF('Personnel Details'!$K$22="", "", 'Personnel Details'!$K$22), IF('Personnel Details'!$F$22="", "", 'Personnel Details'!$F$22))))</f>
        <v/>
      </c>
      <c r="JJ234" s="79" t="str">
        <f>IF(JH$9="", "", IF(AND(NOT('Personnel Details'!$N$22=""), $B234&gt;='Personnel Details'!$N$22), 'Personnel Details'!$Q$22, IF(AND(NOT('Personnel Details'!$I$22=""), $B234&gt;='Personnel Details'!$I$22), 'Personnel Details'!$L$22, 'Personnel Details'!$G$22)))</f>
        <v/>
      </c>
      <c r="JK234" s="59">
        <f t="shared" si="566"/>
        <v>0</v>
      </c>
      <c r="JL234" s="53"/>
      <c r="JN234" s="78" t="str">
        <f>IF(JN$9="", "", IF(AND(NOT('Personnel Details'!$N$23=""), $B234&gt;='Personnel Details'!$N$23), 'Personnel Details'!$O$23, IF(AND(NOT('Personnel Details'!$I$23=""), $B234&gt;='Personnel Details'!$I$23), 'Personnel Details'!$J$23, 'Personnel Details'!$E$23)))</f>
        <v/>
      </c>
      <c r="JO234" s="59" t="str">
        <f>IF(JN$9="", "", IF(AND(NOT('Personnel Details'!$N$23=""), $B234&gt;='Personnel Details'!$N$23), IF('Personnel Details'!$P$23="","", 'Personnel Details'!$P$23), IF(AND(NOT('Personnel Details'!$I$23=""), $B234&gt;='Personnel Details'!$I$23), IF('Personnel Details'!$K$23="", "", 'Personnel Details'!$K$23), IF('Personnel Details'!$F$23="", "", 'Personnel Details'!$F$23))))</f>
        <v/>
      </c>
      <c r="JP234" s="79" t="str">
        <f>IF(JN$9="", "", IF(AND(NOT('Personnel Details'!$N$23=""), $B234&gt;='Personnel Details'!$N$23), 'Personnel Details'!$Q$23, IF(AND(NOT('Personnel Details'!$I$23=""), $B234&gt;='Personnel Details'!$I$23), 'Personnel Details'!$L$23, 'Personnel Details'!$G$23)))</f>
        <v/>
      </c>
      <c r="JQ234" s="59">
        <f t="shared" si="567"/>
        <v>0</v>
      </c>
      <c r="JR234" s="53"/>
      <c r="JT234" s="78" t="str">
        <f>IF(JT$9="", "", IF(AND(NOT('Personnel Details'!$N$24=""), $B234&gt;='Personnel Details'!$N$24), 'Personnel Details'!$O$24, IF(AND(NOT('Personnel Details'!$I$24=""), $B234&gt;='Personnel Details'!$I$24), 'Personnel Details'!$J$24, 'Personnel Details'!$E$24)))</f>
        <v/>
      </c>
      <c r="JU234" s="59" t="str">
        <f>IF(JT$9="", "", IF(AND(NOT('Personnel Details'!$N$24=""), $B234&gt;='Personnel Details'!$N$24), IF('Personnel Details'!$P$24="","", 'Personnel Details'!$P$24), IF(AND(NOT('Personnel Details'!$I$24=""), $B234&gt;='Personnel Details'!$I$24), IF('Personnel Details'!$K$24="", "", 'Personnel Details'!$K$24), IF('Personnel Details'!$F$24="", "", 'Personnel Details'!$F$24))))</f>
        <v/>
      </c>
      <c r="JV234" s="79" t="str">
        <f>IF(JT$9="", "", IF(AND(NOT('Personnel Details'!$N$24=""), $B234&gt;='Personnel Details'!$N$24), 'Personnel Details'!$Q$24, IF(AND(NOT('Personnel Details'!$I$24=""), $B234&gt;='Personnel Details'!$I$24), 'Personnel Details'!$L$24, 'Personnel Details'!$G$24)))</f>
        <v/>
      </c>
      <c r="JW234" s="59">
        <f t="shared" si="568"/>
        <v>0</v>
      </c>
      <c r="JX234" s="53"/>
      <c r="JZ234" s="78" t="str">
        <f>IF(JZ$9="", "", IF(AND(NOT('Personnel Details'!$N$25=""), $B234&gt;='Personnel Details'!$N$25), 'Personnel Details'!$O$25, IF(AND(NOT('Personnel Details'!$I$25=""), $B234&gt;='Personnel Details'!$I$25), 'Personnel Details'!$J$25, 'Personnel Details'!$E$25)))</f>
        <v/>
      </c>
      <c r="KA234" s="59" t="str">
        <f>IF(JZ$9="", "", IF(AND(NOT('Personnel Details'!$N$25=""), $B234&gt;='Personnel Details'!$N$25), IF('Personnel Details'!$P$25="","", 'Personnel Details'!$P$25), IF(AND(NOT('Personnel Details'!$I$25=""), $B234&gt;='Personnel Details'!$I$25), IF('Personnel Details'!$K$25="", "", 'Personnel Details'!$K$25), IF('Personnel Details'!$F$25="", "", 'Personnel Details'!$F$25))))</f>
        <v/>
      </c>
      <c r="KB234" s="79" t="str">
        <f>IF(JZ$9="", "", IF(AND(NOT('Personnel Details'!$N$25=""), $B234&gt;='Personnel Details'!$N$25), 'Personnel Details'!$Q$25, IF(AND(NOT('Personnel Details'!$I$25=""), $B234&gt;='Personnel Details'!$I$25), 'Personnel Details'!$L$25, 'Personnel Details'!$G$25)))</f>
        <v/>
      </c>
      <c r="KC234" s="59">
        <f t="shared" si="569"/>
        <v>0</v>
      </c>
      <c r="KD234" s="53"/>
      <c r="KF234" s="78" t="str">
        <f>IF(KF$9="", "", IF(AND(NOT('Personnel Details'!$N$26=""), $B234&gt;='Personnel Details'!$N$26), 'Personnel Details'!$O$26, IF(AND(NOT('Personnel Details'!$I$26=""), $B234&gt;='Personnel Details'!$I$26), 'Personnel Details'!$J$26, 'Personnel Details'!$E$26)))</f>
        <v/>
      </c>
      <c r="KG234" s="59" t="str">
        <f>IF(KF$9="", "", IF(AND(NOT('Personnel Details'!$N$26=""), $B234&gt;='Personnel Details'!$N$26), IF('Personnel Details'!$P$26="","", 'Personnel Details'!$P$26), IF(AND(NOT('Personnel Details'!$I$26=""), $B234&gt;='Personnel Details'!$I$26), IF('Personnel Details'!$K$26="", "", 'Personnel Details'!$K$26), IF('Personnel Details'!$F$26="", "", 'Personnel Details'!$F$26))))</f>
        <v/>
      </c>
      <c r="KH234" s="79" t="str">
        <f>IF(KF$9="", "", IF(AND(NOT('Personnel Details'!$N$26=""), $B234&gt;='Personnel Details'!$N$26), 'Personnel Details'!$Q$26, IF(AND(NOT('Personnel Details'!$I$26=""), $B234&gt;='Personnel Details'!$I$26), 'Personnel Details'!$L$26, 'Personnel Details'!$G$26)))</f>
        <v/>
      </c>
      <c r="KI234" s="59">
        <f t="shared" si="570"/>
        <v>0</v>
      </c>
      <c r="KJ234" s="53"/>
      <c r="KL234" s="78" t="str">
        <f>IF(KL$9="", "", IF(AND(NOT('Personnel Details'!$N$27=""), $B234&gt;='Personnel Details'!$N$27), 'Personnel Details'!$O$27, IF(AND(NOT('Personnel Details'!$I$27=""), $B234&gt;='Personnel Details'!$I$27), 'Personnel Details'!$J$27, 'Personnel Details'!$E$27)))</f>
        <v/>
      </c>
      <c r="KM234" s="59" t="str">
        <f>IF(KL$9="", "", IF(AND(NOT('Personnel Details'!$N$27=""), $B234&gt;='Personnel Details'!$N$27), IF('Personnel Details'!$P$27="","", 'Personnel Details'!$P$27), IF(AND(NOT('Personnel Details'!$I$27=""), $B234&gt;='Personnel Details'!$I$27), IF('Personnel Details'!$K$27="", "", 'Personnel Details'!$K$27), IF('Personnel Details'!$F$27="", "", 'Personnel Details'!$F$27))))</f>
        <v/>
      </c>
      <c r="KN234" s="79" t="str">
        <f>IF(KL$9="", "", IF(AND(NOT('Personnel Details'!$N$27=""), $B234&gt;='Personnel Details'!$N$27), 'Personnel Details'!$Q$27, IF(AND(NOT('Personnel Details'!$I$27=""), $B234&gt;='Personnel Details'!$I$27), 'Personnel Details'!$L$27, 'Personnel Details'!$G$27)))</f>
        <v/>
      </c>
      <c r="KO234" s="59">
        <f t="shared" si="571"/>
        <v>0</v>
      </c>
      <c r="KP234" s="53"/>
      <c r="KR234" s="78" t="str">
        <f>IF(KR$9="", "", IF(AND(NOT('Personnel Details'!$N$28=""), $B234&gt;='Personnel Details'!$N$28), 'Personnel Details'!$O$28, IF(AND(NOT('Personnel Details'!$I$28=""), $B234&gt;='Personnel Details'!$I$28), 'Personnel Details'!$J$28, 'Personnel Details'!$E$28)))</f>
        <v/>
      </c>
      <c r="KS234" s="59" t="str">
        <f>IF(KR$9="", "", IF(AND(NOT('Personnel Details'!$N$28=""), $B234&gt;='Personnel Details'!$N$28), IF('Personnel Details'!$P$28="","", 'Personnel Details'!$P$28), IF(AND(NOT('Personnel Details'!$I$28=""), $B234&gt;='Personnel Details'!$I$28), IF('Personnel Details'!$K$28="", "", 'Personnel Details'!$K$28), IF('Personnel Details'!$F$28="", "", 'Personnel Details'!$F$28))))</f>
        <v/>
      </c>
      <c r="KT234" s="79" t="str">
        <f>IF(KR$9="", "", IF(AND(NOT('Personnel Details'!$N$28=""), $B234&gt;='Personnel Details'!$N$28), 'Personnel Details'!$Q$28, IF(AND(NOT('Personnel Details'!$I$28=""), $B234&gt;='Personnel Details'!$I$28), 'Personnel Details'!$L$28, 'Personnel Details'!$G$28)))</f>
        <v/>
      </c>
      <c r="KU234" s="59">
        <f t="shared" si="572"/>
        <v>0</v>
      </c>
      <c r="KV234" s="53"/>
      <c r="KX234" s="78" t="str">
        <f>IF(KX$9="", "", IF(AND(NOT('Personnel Details'!$N$29=""), $B234&gt;='Personnel Details'!$N$29), 'Personnel Details'!$O$29, IF(AND(NOT('Personnel Details'!$I$29=""), $B234&gt;='Personnel Details'!$I$29), 'Personnel Details'!$J$29, 'Personnel Details'!$E$29)))</f>
        <v/>
      </c>
      <c r="KY234" s="59" t="str">
        <f>IF(KX$9="", "", IF(AND(NOT('Personnel Details'!$N$29=""), $B234&gt;='Personnel Details'!$N$29), IF('Personnel Details'!$P$29="","", 'Personnel Details'!$P$29), IF(AND(NOT('Personnel Details'!$I$29=""), $B234&gt;='Personnel Details'!$I$29), IF('Personnel Details'!$K$29="", "", 'Personnel Details'!$K$29), IF('Personnel Details'!$F$29="", "", 'Personnel Details'!$F$29))))</f>
        <v/>
      </c>
      <c r="KZ234" s="79" t="str">
        <f>IF(KX$9="", "", IF(AND(NOT('Personnel Details'!$N$29=""), $B234&gt;='Personnel Details'!$N$29), 'Personnel Details'!$Q$29, IF(AND(NOT('Personnel Details'!$I$29=""), $B234&gt;='Personnel Details'!$I$29), 'Personnel Details'!$L$29, 'Personnel Details'!$G$29)))</f>
        <v/>
      </c>
      <c r="LA234" s="59">
        <f t="shared" si="573"/>
        <v>0</v>
      </c>
      <c r="LB234" s="53"/>
      <c r="LD234" s="78" t="str">
        <f>IF(LD$9="", "", IF(AND(NOT('Personnel Details'!$N$30=""), $B234&gt;='Personnel Details'!$N$30), 'Personnel Details'!$O$30, IF(AND(NOT('Personnel Details'!$I$30=""), $B234&gt;='Personnel Details'!$I$30), 'Personnel Details'!$J$30, 'Personnel Details'!$E$30)))</f>
        <v/>
      </c>
      <c r="LE234" s="59" t="str">
        <f>IF(LD$9="", "", IF(AND(NOT('Personnel Details'!$N$30=""), $B234&gt;='Personnel Details'!$N$30), IF('Personnel Details'!$P$30="","", 'Personnel Details'!$P$30), IF(AND(NOT('Personnel Details'!$I$30=""), $B234&gt;='Personnel Details'!$I$30), IF('Personnel Details'!$K$30="", "", 'Personnel Details'!$K$30), IF('Personnel Details'!$F$30="", "", 'Personnel Details'!$F$30))))</f>
        <v/>
      </c>
      <c r="LF234" s="79" t="str">
        <f>IF(LD$9="", "", IF(AND(NOT('Personnel Details'!$N$30=""), $B234&gt;='Personnel Details'!$N$30), 'Personnel Details'!$Q$30, IF(AND(NOT('Personnel Details'!$I$30=""), $B234&gt;='Personnel Details'!$I$30), 'Personnel Details'!$L$30, 'Personnel Details'!$G$30)))</f>
        <v/>
      </c>
      <c r="LG234" s="59">
        <f t="shared" si="574"/>
        <v>0</v>
      </c>
      <c r="LH234" s="53"/>
      <c r="LJ234" s="78" t="str">
        <f>IF(LJ$9="", "", IF(AND(NOT('Personnel Details'!$N$31=""), $B234&gt;='Personnel Details'!$N$31), 'Personnel Details'!$O$31, IF(AND(NOT('Personnel Details'!$I$31=""), $B234&gt;='Personnel Details'!$I$31), 'Personnel Details'!$J$31, 'Personnel Details'!$E$31)))</f>
        <v/>
      </c>
      <c r="LK234" s="59" t="str">
        <f>IF(LJ$9="", "", IF(AND(NOT('Personnel Details'!$N$31=""), $B234&gt;='Personnel Details'!$N$31), IF('Personnel Details'!$P$31="","", 'Personnel Details'!$P$31), IF(AND(NOT('Personnel Details'!$I$31=""), $B234&gt;='Personnel Details'!$I$31), IF('Personnel Details'!$K$31="", "", 'Personnel Details'!$K$31), IF('Personnel Details'!$F$31="", "", 'Personnel Details'!$F$31))))</f>
        <v/>
      </c>
      <c r="LL234" s="79" t="str">
        <f>IF(LJ$9="", "", IF(AND(NOT('Personnel Details'!$N$31=""), $B234&gt;='Personnel Details'!$N$31), 'Personnel Details'!$Q$31, IF(AND(NOT('Personnel Details'!$I$31=""), $B234&gt;='Personnel Details'!$I$31), 'Personnel Details'!$L$31, 'Personnel Details'!$G$31)))</f>
        <v/>
      </c>
      <c r="LM234" s="59">
        <f t="shared" si="575"/>
        <v>0</v>
      </c>
      <c r="LN234" s="53"/>
      <c r="LP234" s="78" t="str">
        <f>IF(LP$9="", "", IF(AND(NOT('Personnel Details'!$N$32=""), $B234&gt;='Personnel Details'!$N$32), 'Personnel Details'!$O$32, IF(AND(NOT('Personnel Details'!$I$32=""), $B234&gt;='Personnel Details'!$I$32), 'Personnel Details'!$J$32, 'Personnel Details'!$E$32)))</f>
        <v/>
      </c>
      <c r="LQ234" s="59" t="str">
        <f>IF(LP$9="", "", IF(AND(NOT('Personnel Details'!$N$32=""), $B234&gt;='Personnel Details'!$N$32), IF('Personnel Details'!$P$32="","", 'Personnel Details'!$P$32), IF(AND(NOT('Personnel Details'!$I$32=""), $B234&gt;='Personnel Details'!$I$32), IF('Personnel Details'!$K$32="", "", 'Personnel Details'!$K$32), IF('Personnel Details'!$F$32="", "", 'Personnel Details'!$F$32))))</f>
        <v/>
      </c>
      <c r="LR234" s="79" t="str">
        <f>IF(LP$9="", "", IF(AND(NOT('Personnel Details'!$N$32=""), $B234&gt;='Personnel Details'!$N$32), 'Personnel Details'!$Q$32, IF(AND(NOT('Personnel Details'!$I$32=""), $B234&gt;='Personnel Details'!$I$32), 'Personnel Details'!$L$32, 'Personnel Details'!$G$32)))</f>
        <v/>
      </c>
      <c r="LS234" s="59">
        <f t="shared" si="576"/>
        <v>0</v>
      </c>
      <c r="LT234" s="53"/>
      <c r="LV234" s="78" t="str">
        <f>IF(LV$9="", "", IF(AND(NOT('Personnel Details'!$N$33=""), $B234&gt;='Personnel Details'!$N$33), 'Personnel Details'!$O$33, IF(AND(NOT('Personnel Details'!$I$33=""), $B234&gt;='Personnel Details'!$I$33), 'Personnel Details'!$J$33, 'Personnel Details'!$E$33)))</f>
        <v/>
      </c>
      <c r="LW234" s="59" t="str">
        <f>IF(LV$9="", "", IF(AND(NOT('Personnel Details'!$N$33=""), $B234&gt;='Personnel Details'!$N$33), IF('Personnel Details'!$P$33="","", 'Personnel Details'!$P$33), IF(AND(NOT('Personnel Details'!$I$33=""), $B234&gt;='Personnel Details'!$I$33), IF('Personnel Details'!$K$33="", "", 'Personnel Details'!$K$33), IF('Personnel Details'!$F$33="", "", 'Personnel Details'!$F$33))))</f>
        <v/>
      </c>
      <c r="LX234" s="79" t="str">
        <f>IF(LV$9="", "", IF(AND(NOT('Personnel Details'!$N$33=""), $B234&gt;='Personnel Details'!$N$33), 'Personnel Details'!$Q$33, IF(AND(NOT('Personnel Details'!$I$33=""), $B234&gt;='Personnel Details'!$I$33), 'Personnel Details'!$L$33, 'Personnel Details'!$G$33)))</f>
        <v/>
      </c>
      <c r="LY234" s="59">
        <f t="shared" si="577"/>
        <v>0</v>
      </c>
      <c r="LZ234" s="53"/>
      <c r="MB234" s="78" t="str">
        <f>IF(MB$9="", "", IF(AND(NOT('Personnel Details'!$N$34=""), $B234&gt;='Personnel Details'!$N$34), 'Personnel Details'!$O$34, IF(AND(NOT('Personnel Details'!$I$34=""), $B234&gt;='Personnel Details'!$I$34), 'Personnel Details'!$J$34, 'Personnel Details'!$E$34)))</f>
        <v/>
      </c>
      <c r="MC234" s="59" t="str">
        <f>IF(MB$9="", "", IF(AND(NOT('Personnel Details'!$N$34=""), $B234&gt;='Personnel Details'!$N$34), IF('Personnel Details'!$P$34="","", 'Personnel Details'!$P$34), IF(AND(NOT('Personnel Details'!$I$34=""), $B234&gt;='Personnel Details'!$I$34), IF('Personnel Details'!$K$34="", "", 'Personnel Details'!$K$34), IF('Personnel Details'!$F$34="", "", 'Personnel Details'!$F$34))))</f>
        <v/>
      </c>
      <c r="MD234" s="79" t="str">
        <f>IF(MB$9="", "", IF(AND(NOT('Personnel Details'!$N$34=""), $B234&gt;='Personnel Details'!$N$34), 'Personnel Details'!$Q$34, IF(AND(NOT('Personnel Details'!$I$34=""), $B234&gt;='Personnel Details'!$I$34), 'Personnel Details'!$L$34, 'Personnel Details'!$G$34)))</f>
        <v/>
      </c>
      <c r="ME234" s="59">
        <f t="shared" si="578"/>
        <v>0</v>
      </c>
      <c r="MF234" s="53"/>
      <c r="MH234" s="78" t="str">
        <f>IF(MH$9="", "", IF(AND(NOT('Personnel Details'!$N$35=""), $B234&gt;='Personnel Details'!$N$35), 'Personnel Details'!$O$35, IF(AND(NOT('Personnel Details'!$I$35=""), $B234&gt;='Personnel Details'!$I$35), 'Personnel Details'!$J$35, 'Personnel Details'!$E$35)))</f>
        <v/>
      </c>
      <c r="MI234" s="59" t="str">
        <f>IF(MH$9="", "", IF(AND(NOT('Personnel Details'!$N$35=""), $B234&gt;='Personnel Details'!$N$35), IF('Personnel Details'!$P$35="","", 'Personnel Details'!$P$35), IF(AND(NOT('Personnel Details'!$I$35=""), $B234&gt;='Personnel Details'!$I$35), IF('Personnel Details'!$K$35="", "", 'Personnel Details'!$K$35), IF('Personnel Details'!$F$35="", "", 'Personnel Details'!$F$35))))</f>
        <v/>
      </c>
      <c r="MJ234" s="79" t="str">
        <f>IF(MH$9="", "", IF(AND(NOT('Personnel Details'!$N$35=""), $B234&gt;='Personnel Details'!$N$35), 'Personnel Details'!$Q$35, IF(AND(NOT('Personnel Details'!$I$35=""), $B234&gt;='Personnel Details'!$I$35), 'Personnel Details'!$L$35, 'Personnel Details'!$G$35)))</f>
        <v/>
      </c>
      <c r="MK234" s="59">
        <f t="shared" si="579"/>
        <v>0</v>
      </c>
      <c r="ML234" s="53"/>
      <c r="MN234" s="78" t="str">
        <f>IF(MN$9="", "", IF(AND(NOT('Personnel Details'!$N$36=""), $B234&gt;='Personnel Details'!$N$36), 'Personnel Details'!$O$36, IF(AND(NOT('Personnel Details'!$I$36=""), $B234&gt;='Personnel Details'!$I$36), 'Personnel Details'!$J$36, 'Personnel Details'!$E$36)))</f>
        <v/>
      </c>
      <c r="MO234" s="59" t="str">
        <f>IF(MN$9="", "", IF(AND(NOT('Personnel Details'!$N$36=""), $B234&gt;='Personnel Details'!$N$36), IF('Personnel Details'!$P$36="","", 'Personnel Details'!$P$36), IF(AND(NOT('Personnel Details'!$I$36=""), $B234&gt;='Personnel Details'!$I$36), IF('Personnel Details'!$K$36="", "", 'Personnel Details'!$K$36), IF('Personnel Details'!$F$36="", "", 'Personnel Details'!$F$36))))</f>
        <v/>
      </c>
      <c r="MP234" s="79" t="str">
        <f>IF(MN$9="", "", IF(AND(NOT('Personnel Details'!$N$36=""), $B234&gt;='Personnel Details'!$N$36), 'Personnel Details'!$Q$36, IF(AND(NOT('Personnel Details'!$I$36=""), $B234&gt;='Personnel Details'!$I$36), 'Personnel Details'!$L$36, 'Personnel Details'!$G$36)))</f>
        <v/>
      </c>
      <c r="MQ234" s="59">
        <f t="shared" si="580"/>
        <v>0</v>
      </c>
      <c r="MR234" s="53"/>
      <c r="MT234" s="78" t="str">
        <f>IF(MT$9="", "", IF(AND(NOT('Personnel Details'!$N$37=""), $B234&gt;='Personnel Details'!$N$37), 'Personnel Details'!$O$37, IF(AND(NOT('Personnel Details'!$I$37=""), $B234&gt;='Personnel Details'!$I$37), 'Personnel Details'!$J$37, 'Personnel Details'!$E$37)))</f>
        <v/>
      </c>
      <c r="MU234" s="59" t="str">
        <f>IF(MT$9="", "", IF(AND(NOT('Personnel Details'!$N$37=""), $B234&gt;='Personnel Details'!$N$37), IF('Personnel Details'!$P$37="","", 'Personnel Details'!$P$37), IF(AND(NOT('Personnel Details'!$I$37=""), $B234&gt;='Personnel Details'!$I$37), IF('Personnel Details'!$K$37="", "", 'Personnel Details'!$K$37), IF('Personnel Details'!$F$37="", "", 'Personnel Details'!$F$37))))</f>
        <v/>
      </c>
      <c r="MV234" s="79" t="str">
        <f>IF(MT$9="", "", IF(AND(NOT('Personnel Details'!$N$37=""), $B234&gt;='Personnel Details'!$N$37), 'Personnel Details'!$Q$37, IF(AND(NOT('Personnel Details'!$I$37=""), $B234&gt;='Personnel Details'!$I$37), 'Personnel Details'!$L$37, 'Personnel Details'!$G$37)))</f>
        <v/>
      </c>
      <c r="MW234" s="59">
        <f t="shared" si="581"/>
        <v>0</v>
      </c>
      <c r="MX234" s="53"/>
      <c r="MZ234" s="78" t="str">
        <f>IF(MZ$9="", "", IF(AND(NOT('Personnel Details'!$N$38=""), $B234&gt;='Personnel Details'!$N$38), 'Personnel Details'!$O$38, IF(AND(NOT('Personnel Details'!$I$38=""), $B234&gt;='Personnel Details'!$I$38), 'Personnel Details'!$J$38, 'Personnel Details'!$E$38)))</f>
        <v/>
      </c>
      <c r="NA234" s="59" t="str">
        <f>IF(MZ$9="", "", IF(AND(NOT('Personnel Details'!$N$38=""), $B234&gt;='Personnel Details'!$N$38), IF('Personnel Details'!$P$38="","", 'Personnel Details'!$P$38), IF(AND(NOT('Personnel Details'!$I$38=""), $B234&gt;='Personnel Details'!$I$38), IF('Personnel Details'!$K$38="", "", 'Personnel Details'!$K$38), IF('Personnel Details'!$F$38="", "", 'Personnel Details'!$F$38))))</f>
        <v/>
      </c>
      <c r="NB234" s="79" t="str">
        <f>IF(MZ$9="", "", IF(AND(NOT('Personnel Details'!$N$38=""), $B234&gt;='Personnel Details'!$N$38), 'Personnel Details'!$Q$38, IF(AND(NOT('Personnel Details'!$I$38=""), $B234&gt;='Personnel Details'!$I$38), 'Personnel Details'!$L$38, 'Personnel Details'!$G$38)))</f>
        <v/>
      </c>
      <c r="NC234" s="59">
        <f t="shared" si="582"/>
        <v>0</v>
      </c>
      <c r="ND234" s="53"/>
      <c r="NF234" s="78" t="str">
        <f>IF(NF$9="", "", IF(AND(NOT('Personnel Details'!$N$39=""), $B234&gt;='Personnel Details'!$N$39), 'Personnel Details'!$O$39, IF(AND(NOT('Personnel Details'!$I$39=""), $B234&gt;='Personnel Details'!$I$39), 'Personnel Details'!$J$39, 'Personnel Details'!$E$39)))</f>
        <v/>
      </c>
      <c r="NG234" s="59" t="str">
        <f>IF(NF$9="", "", IF(AND(NOT('Personnel Details'!$N$39=""), $B234&gt;='Personnel Details'!$N$39), IF('Personnel Details'!$P$39="","", 'Personnel Details'!$P$39), IF(AND(NOT('Personnel Details'!$I$39=""), $B234&gt;='Personnel Details'!$I$39), IF('Personnel Details'!$K$39="", "", 'Personnel Details'!$K$39), IF('Personnel Details'!$F$39="", "", 'Personnel Details'!$F$39))))</f>
        <v/>
      </c>
      <c r="NH234" s="79" t="str">
        <f>IF(NF$9="", "", IF(AND(NOT('Personnel Details'!$N$39=""), $B234&gt;='Personnel Details'!$N$39), 'Personnel Details'!$Q$39, IF(AND(NOT('Personnel Details'!$I$39=""), $B234&gt;='Personnel Details'!$I$39), 'Personnel Details'!$L$39, 'Personnel Details'!$G$39)))</f>
        <v/>
      </c>
      <c r="NI234" s="59">
        <f t="shared" si="583"/>
        <v>0</v>
      </c>
      <c r="NJ234" s="53"/>
      <c r="NL234" s="78" t="str">
        <f>IF(NL$9="", "", IF(AND(NOT('Personnel Details'!$N$40=""), $B234&gt;='Personnel Details'!$N$40), 'Personnel Details'!$O$40, IF(AND(NOT('Personnel Details'!$I$40=""), $B234&gt;='Personnel Details'!$I$40), 'Personnel Details'!$J$40, 'Personnel Details'!$E$40)))</f>
        <v/>
      </c>
      <c r="NM234" s="59" t="str">
        <f>IF(NL$9="", "", IF(AND(NOT('Personnel Details'!$N$40=""), $B234&gt;='Personnel Details'!$N$40), IF('Personnel Details'!$P$40="","", 'Personnel Details'!$P$40), IF(AND(NOT('Personnel Details'!$I$40=""), $B234&gt;='Personnel Details'!$I$40), IF('Personnel Details'!$K$40="", "", 'Personnel Details'!$K$40), IF('Personnel Details'!$F$40="", "", 'Personnel Details'!$F$40))))</f>
        <v/>
      </c>
      <c r="NN234" s="79" t="str">
        <f>IF(NL$9="", "", IF(AND(NOT('Personnel Details'!$N$40=""), $B234&gt;='Personnel Details'!$N$40), 'Personnel Details'!$Q$40, IF(AND(NOT('Personnel Details'!$I$40=""), $B234&gt;='Personnel Details'!$I$40), 'Personnel Details'!$L$40, 'Personnel Details'!$G$40)))</f>
        <v/>
      </c>
      <c r="NO234" s="59">
        <f t="shared" si="584"/>
        <v>0</v>
      </c>
      <c r="NP234" s="53"/>
    </row>
    <row r="235" spans="1:380" x14ac:dyDescent="0.25">
      <c r="A235" s="32"/>
      <c r="B235" s="113">
        <f>IFERROR(IF(B234+1&gt;'Personnel Details'!$U$5, "", B234+1), "")</f>
        <v>44055</v>
      </c>
      <c r="C235" s="32"/>
      <c r="D235" s="120"/>
      <c r="E235" s="13" t="str">
        <f t="shared" si="463"/>
        <v/>
      </c>
      <c r="F235" s="13" t="str">
        <f t="shared" si="494"/>
        <v/>
      </c>
      <c r="G235" s="56" t="str">
        <f t="shared" si="585"/>
        <v/>
      </c>
      <c r="H235" s="16" t="str">
        <f t="shared" si="495"/>
        <v/>
      </c>
      <c r="I235" s="32"/>
      <c r="J235" s="120"/>
      <c r="K235" s="62" t="str">
        <f t="shared" si="464"/>
        <v/>
      </c>
      <c r="L235" s="62" t="str">
        <f t="shared" si="496"/>
        <v/>
      </c>
      <c r="M235" s="65" t="str">
        <f t="shared" si="586"/>
        <v/>
      </c>
      <c r="N235" s="68" t="str">
        <f t="shared" si="497"/>
        <v/>
      </c>
      <c r="O235" s="32"/>
      <c r="P235" s="120"/>
      <c r="Q235" s="62" t="str">
        <f t="shared" si="465"/>
        <v/>
      </c>
      <c r="R235" s="62" t="str">
        <f t="shared" si="498"/>
        <v/>
      </c>
      <c r="S235" s="65" t="str">
        <f t="shared" si="587"/>
        <v/>
      </c>
      <c r="T235" s="68" t="str">
        <f t="shared" si="499"/>
        <v/>
      </c>
      <c r="U235" s="32"/>
      <c r="V235" s="120"/>
      <c r="W235" s="62" t="str">
        <f t="shared" si="466"/>
        <v/>
      </c>
      <c r="X235" s="62" t="str">
        <f t="shared" si="500"/>
        <v/>
      </c>
      <c r="Y235" s="65" t="str">
        <f t="shared" si="588"/>
        <v/>
      </c>
      <c r="Z235" s="68" t="str">
        <f t="shared" si="501"/>
        <v/>
      </c>
      <c r="AA235" s="32"/>
      <c r="AB235" s="120"/>
      <c r="AC235" s="62" t="str">
        <f t="shared" si="467"/>
        <v/>
      </c>
      <c r="AD235" s="62" t="str">
        <f t="shared" si="502"/>
        <v/>
      </c>
      <c r="AE235" s="65" t="str">
        <f t="shared" si="589"/>
        <v/>
      </c>
      <c r="AF235" s="68" t="str">
        <f t="shared" si="503"/>
        <v/>
      </c>
      <c r="AG235" s="32"/>
      <c r="AH235" s="120"/>
      <c r="AI235" s="62" t="str">
        <f t="shared" si="468"/>
        <v/>
      </c>
      <c r="AJ235" s="62" t="str">
        <f t="shared" si="504"/>
        <v/>
      </c>
      <c r="AK235" s="65" t="str">
        <f t="shared" si="590"/>
        <v/>
      </c>
      <c r="AL235" s="68" t="str">
        <f t="shared" si="505"/>
        <v/>
      </c>
      <c r="AM235" s="32"/>
      <c r="AN235" s="120"/>
      <c r="AO235" s="62" t="str">
        <f t="shared" si="469"/>
        <v/>
      </c>
      <c r="AP235" s="62" t="str">
        <f t="shared" si="506"/>
        <v/>
      </c>
      <c r="AQ235" s="65" t="str">
        <f t="shared" si="591"/>
        <v/>
      </c>
      <c r="AR235" s="68" t="str">
        <f t="shared" si="507"/>
        <v/>
      </c>
      <c r="AS235" s="32"/>
      <c r="AT235" s="120"/>
      <c r="AU235" s="62" t="str">
        <f t="shared" si="470"/>
        <v/>
      </c>
      <c r="AV235" s="62" t="str">
        <f t="shared" si="508"/>
        <v/>
      </c>
      <c r="AW235" s="65" t="str">
        <f t="shared" si="592"/>
        <v/>
      </c>
      <c r="AX235" s="68" t="str">
        <f t="shared" si="509"/>
        <v/>
      </c>
      <c r="AY235" s="32"/>
      <c r="AZ235" s="120"/>
      <c r="BA235" s="62" t="str">
        <f t="shared" si="471"/>
        <v/>
      </c>
      <c r="BB235" s="62" t="str">
        <f t="shared" si="510"/>
        <v/>
      </c>
      <c r="BC235" s="65" t="str">
        <f t="shared" si="593"/>
        <v/>
      </c>
      <c r="BD235" s="68" t="str">
        <f t="shared" si="511"/>
        <v/>
      </c>
      <c r="BE235" s="32"/>
      <c r="BF235" s="120"/>
      <c r="BG235" s="62" t="str">
        <f t="shared" si="472"/>
        <v/>
      </c>
      <c r="BH235" s="62" t="str">
        <f t="shared" si="512"/>
        <v/>
      </c>
      <c r="BI235" s="65" t="str">
        <f t="shared" si="594"/>
        <v/>
      </c>
      <c r="BJ235" s="68" t="str">
        <f t="shared" si="513"/>
        <v/>
      </c>
      <c r="BK235" s="32"/>
      <c r="BL235" s="120"/>
      <c r="BM235" s="62" t="str">
        <f t="shared" si="473"/>
        <v/>
      </c>
      <c r="BN235" s="62" t="str">
        <f t="shared" si="514"/>
        <v/>
      </c>
      <c r="BO235" s="65" t="str">
        <f t="shared" si="595"/>
        <v/>
      </c>
      <c r="BP235" s="68" t="str">
        <f t="shared" si="515"/>
        <v/>
      </c>
      <c r="BQ235" s="32"/>
      <c r="BR235" s="120"/>
      <c r="BS235" s="62" t="str">
        <f t="shared" si="474"/>
        <v/>
      </c>
      <c r="BT235" s="62" t="str">
        <f t="shared" si="516"/>
        <v/>
      </c>
      <c r="BU235" s="65" t="str">
        <f t="shared" si="596"/>
        <v/>
      </c>
      <c r="BV235" s="68" t="str">
        <f t="shared" si="517"/>
        <v/>
      </c>
      <c r="BW235" s="32"/>
      <c r="BX235" s="120"/>
      <c r="BY235" s="62" t="str">
        <f t="shared" si="475"/>
        <v/>
      </c>
      <c r="BZ235" s="62" t="str">
        <f t="shared" si="518"/>
        <v/>
      </c>
      <c r="CA235" s="65" t="str">
        <f t="shared" si="597"/>
        <v/>
      </c>
      <c r="CB235" s="68" t="str">
        <f t="shared" si="519"/>
        <v/>
      </c>
      <c r="CC235" s="32"/>
      <c r="CD235" s="120"/>
      <c r="CE235" s="62" t="str">
        <f t="shared" si="476"/>
        <v/>
      </c>
      <c r="CF235" s="62" t="str">
        <f t="shared" si="520"/>
        <v/>
      </c>
      <c r="CG235" s="65" t="str">
        <f t="shared" si="598"/>
        <v/>
      </c>
      <c r="CH235" s="68" t="str">
        <f t="shared" si="521"/>
        <v/>
      </c>
      <c r="CI235" s="32"/>
      <c r="CJ235" s="120"/>
      <c r="CK235" s="62" t="str">
        <f t="shared" si="477"/>
        <v/>
      </c>
      <c r="CL235" s="62" t="str">
        <f t="shared" si="522"/>
        <v/>
      </c>
      <c r="CM235" s="65" t="str">
        <f t="shared" si="599"/>
        <v/>
      </c>
      <c r="CN235" s="68" t="str">
        <f t="shared" si="523"/>
        <v/>
      </c>
      <c r="CO235" s="32"/>
      <c r="CP235" s="120"/>
      <c r="CQ235" s="62" t="str">
        <f t="shared" si="478"/>
        <v/>
      </c>
      <c r="CR235" s="62" t="str">
        <f t="shared" si="524"/>
        <v/>
      </c>
      <c r="CS235" s="65" t="str">
        <f t="shared" si="600"/>
        <v/>
      </c>
      <c r="CT235" s="68" t="str">
        <f t="shared" si="525"/>
        <v/>
      </c>
      <c r="CU235" s="32"/>
      <c r="CV235" s="120"/>
      <c r="CW235" s="62" t="str">
        <f t="shared" si="479"/>
        <v/>
      </c>
      <c r="CX235" s="62" t="str">
        <f t="shared" si="526"/>
        <v/>
      </c>
      <c r="CY235" s="65" t="str">
        <f t="shared" si="601"/>
        <v/>
      </c>
      <c r="CZ235" s="68" t="str">
        <f t="shared" si="527"/>
        <v/>
      </c>
      <c r="DA235" s="32"/>
      <c r="DB235" s="120"/>
      <c r="DC235" s="62" t="str">
        <f t="shared" si="480"/>
        <v/>
      </c>
      <c r="DD235" s="62" t="str">
        <f t="shared" si="528"/>
        <v/>
      </c>
      <c r="DE235" s="65" t="str">
        <f t="shared" si="602"/>
        <v/>
      </c>
      <c r="DF235" s="68" t="str">
        <f t="shared" si="529"/>
        <v/>
      </c>
      <c r="DG235" s="32"/>
      <c r="DH235" s="120"/>
      <c r="DI235" s="62" t="str">
        <f t="shared" si="481"/>
        <v/>
      </c>
      <c r="DJ235" s="62" t="str">
        <f t="shared" si="530"/>
        <v/>
      </c>
      <c r="DK235" s="65" t="str">
        <f t="shared" si="603"/>
        <v/>
      </c>
      <c r="DL235" s="68" t="str">
        <f t="shared" si="531"/>
        <v/>
      </c>
      <c r="DM235" s="32"/>
      <c r="DN235" s="120"/>
      <c r="DO235" s="62" t="str">
        <f t="shared" si="482"/>
        <v/>
      </c>
      <c r="DP235" s="62" t="str">
        <f t="shared" si="532"/>
        <v/>
      </c>
      <c r="DQ235" s="65" t="str">
        <f t="shared" si="604"/>
        <v/>
      </c>
      <c r="DR235" s="68" t="str">
        <f t="shared" si="533"/>
        <v/>
      </c>
      <c r="DS235" s="32"/>
      <c r="DT235" s="120"/>
      <c r="DU235" s="62" t="str">
        <f t="shared" si="483"/>
        <v/>
      </c>
      <c r="DV235" s="62" t="str">
        <f t="shared" si="534"/>
        <v/>
      </c>
      <c r="DW235" s="65" t="str">
        <f t="shared" si="605"/>
        <v/>
      </c>
      <c r="DX235" s="68" t="str">
        <f t="shared" si="535"/>
        <v/>
      </c>
      <c r="DY235" s="32"/>
      <c r="DZ235" s="120"/>
      <c r="EA235" s="62" t="str">
        <f t="shared" si="484"/>
        <v/>
      </c>
      <c r="EB235" s="62" t="str">
        <f t="shared" si="536"/>
        <v/>
      </c>
      <c r="EC235" s="65" t="str">
        <f t="shared" si="606"/>
        <v/>
      </c>
      <c r="ED235" s="68" t="str">
        <f t="shared" si="537"/>
        <v/>
      </c>
      <c r="EE235" s="32"/>
      <c r="EF235" s="120"/>
      <c r="EG235" s="62" t="str">
        <f t="shared" si="485"/>
        <v/>
      </c>
      <c r="EH235" s="62" t="str">
        <f t="shared" si="538"/>
        <v/>
      </c>
      <c r="EI235" s="65" t="str">
        <f t="shared" si="607"/>
        <v/>
      </c>
      <c r="EJ235" s="68" t="str">
        <f t="shared" si="539"/>
        <v/>
      </c>
      <c r="EK235" s="32"/>
      <c r="EL235" s="120"/>
      <c r="EM235" s="62" t="str">
        <f t="shared" si="486"/>
        <v/>
      </c>
      <c r="EN235" s="62" t="str">
        <f t="shared" si="540"/>
        <v/>
      </c>
      <c r="EO235" s="65" t="str">
        <f t="shared" si="608"/>
        <v/>
      </c>
      <c r="EP235" s="68" t="str">
        <f t="shared" si="541"/>
        <v/>
      </c>
      <c r="EQ235" s="32"/>
      <c r="ER235" s="120"/>
      <c r="ES235" s="62" t="str">
        <f t="shared" si="487"/>
        <v/>
      </c>
      <c r="ET235" s="62" t="str">
        <f t="shared" si="542"/>
        <v/>
      </c>
      <c r="EU235" s="65" t="str">
        <f t="shared" si="609"/>
        <v/>
      </c>
      <c r="EV235" s="68" t="str">
        <f t="shared" si="543"/>
        <v/>
      </c>
      <c r="EW235" s="32"/>
      <c r="EX235" s="120"/>
      <c r="EY235" s="62" t="str">
        <f t="shared" si="488"/>
        <v/>
      </c>
      <c r="EZ235" s="62" t="str">
        <f t="shared" si="544"/>
        <v/>
      </c>
      <c r="FA235" s="65" t="str">
        <f t="shared" si="610"/>
        <v/>
      </c>
      <c r="FB235" s="68" t="str">
        <f t="shared" si="545"/>
        <v/>
      </c>
      <c r="FC235" s="32"/>
      <c r="FD235" s="120"/>
      <c r="FE235" s="62" t="str">
        <f t="shared" si="489"/>
        <v/>
      </c>
      <c r="FF235" s="62" t="str">
        <f t="shared" si="546"/>
        <v/>
      </c>
      <c r="FG235" s="65" t="str">
        <f t="shared" si="611"/>
        <v/>
      </c>
      <c r="FH235" s="68" t="str">
        <f t="shared" si="547"/>
        <v/>
      </c>
      <c r="FI235" s="32"/>
      <c r="FJ235" s="120"/>
      <c r="FK235" s="62" t="str">
        <f t="shared" si="490"/>
        <v/>
      </c>
      <c r="FL235" s="62" t="str">
        <f t="shared" si="548"/>
        <v/>
      </c>
      <c r="FM235" s="65" t="str">
        <f t="shared" si="612"/>
        <v/>
      </c>
      <c r="FN235" s="68" t="str">
        <f t="shared" si="549"/>
        <v/>
      </c>
      <c r="FO235" s="32"/>
      <c r="FP235" s="120"/>
      <c r="FQ235" s="62" t="str">
        <f t="shared" si="491"/>
        <v/>
      </c>
      <c r="FR235" s="62" t="str">
        <f t="shared" si="550"/>
        <v/>
      </c>
      <c r="FS235" s="65" t="str">
        <f t="shared" si="613"/>
        <v/>
      </c>
      <c r="FT235" s="68" t="str">
        <f t="shared" si="551"/>
        <v/>
      </c>
      <c r="FU235" s="32"/>
      <c r="FV235" s="120"/>
      <c r="FW235" s="62" t="str">
        <f t="shared" si="492"/>
        <v/>
      </c>
      <c r="FX235" s="62" t="str">
        <f t="shared" si="552"/>
        <v/>
      </c>
      <c r="FY235" s="65" t="str">
        <f t="shared" si="614"/>
        <v/>
      </c>
      <c r="FZ235" s="68" t="str">
        <f t="shared" si="553"/>
        <v/>
      </c>
      <c r="GA235" s="32"/>
      <c r="GC235" s="7" t="str">
        <f t="shared" si="554"/>
        <v>Aug 2020</v>
      </c>
      <c r="GD235" s="7" t="str">
        <f t="shared" ca="1" si="493"/>
        <v/>
      </c>
      <c r="GT235" s="71">
        <f>IF(GT$9="", "", IF(AND(NOT('Personnel Details'!$N$11=""), $B235&gt;='Personnel Details'!$N$11), 'Personnel Details'!$O$11, IF(AND(NOT('Personnel Details'!$I$11=""), $B235&gt;='Personnel Details'!$I$11), 'Personnel Details'!$J$11, 'Personnel Details'!$E$11)))</f>
        <v>0.8</v>
      </c>
      <c r="GU235" s="59" t="str">
        <f>IF(GT$9="", "", IF(AND(NOT('Personnel Details'!$N$11=""), $B235&gt;='Personnel Details'!$N$11), IF('Personnel Details'!$P$11="","", 'Personnel Details'!$P$11), IF(AND(NOT('Personnel Details'!$I$11=""), $B235&gt;='Personnel Details'!$I$11), IF('Personnel Details'!$K$11="", "", 'Personnel Details'!$K$11), IF('Personnel Details'!$F$11="", "", 'Personnel Details'!$F$11))))</f>
        <v/>
      </c>
      <c r="GV235" s="74">
        <f>IF(GT$9="", "", IF(AND(NOT('Personnel Details'!$N$11=""), $B235&gt;='Personnel Details'!$N$11), 'Personnel Details'!$Q$11, IF(AND(NOT('Personnel Details'!$I$11=""), $B235&gt;='Personnel Details'!$I$11), 'Personnel Details'!$L$11, 'Personnel Details'!$G$11)))</f>
        <v>0</v>
      </c>
      <c r="GW235" s="59">
        <f t="shared" si="555"/>
        <v>0</v>
      </c>
      <c r="GX235" s="53"/>
      <c r="GZ235" s="78">
        <f>IF(GZ$9="", "", IF(AND(NOT('Personnel Details'!$N$12=""), $B235&gt;='Personnel Details'!$N$12), 'Personnel Details'!$O$12, IF(AND(NOT('Personnel Details'!$I$12=""), $B235&gt;='Personnel Details'!$I$12), 'Personnel Details'!$J$12, 'Personnel Details'!$E$12)))</f>
        <v>0.8</v>
      </c>
      <c r="HA235" s="59" t="str">
        <f>IF(GZ$9="", "", IF(AND(NOT('Personnel Details'!$N$12=""), $B235&gt;='Personnel Details'!$N$12), IF('Personnel Details'!$P$12="","", 'Personnel Details'!$P$12), IF(AND(NOT('Personnel Details'!$I$12=""), $B235&gt;='Personnel Details'!$I$12), IF('Personnel Details'!$K$12="", "", 'Personnel Details'!$K$12), IF('Personnel Details'!$F$12="", "", 'Personnel Details'!$F$12))))</f>
        <v/>
      </c>
      <c r="HB235" s="79">
        <f>IF(GZ$9="", "", IF(AND(NOT('Personnel Details'!$N$12=""), $B235&gt;='Personnel Details'!$N$12), 'Personnel Details'!$Q$12, IF(AND(NOT('Personnel Details'!$I$12=""), $B235&gt;='Personnel Details'!$I$12), 'Personnel Details'!$L$12, 'Personnel Details'!$G$12)))</f>
        <v>0</v>
      </c>
      <c r="HC235" s="59">
        <f t="shared" si="556"/>
        <v>0</v>
      </c>
      <c r="HD235" s="53"/>
      <c r="HF235" s="78">
        <f>IF(HF$9="", "", IF(AND(NOT('Personnel Details'!$N$13=""), $B235&gt;='Personnel Details'!$N$13), 'Personnel Details'!$O$13, IF(AND(NOT('Personnel Details'!$I$13=""), $B235&gt;='Personnel Details'!$I$13), 'Personnel Details'!$J$13, 'Personnel Details'!$E$13)))</f>
        <v>0.8</v>
      </c>
      <c r="HG235" s="59" t="str">
        <f>IF(HF$9="", "", IF(AND(NOT('Personnel Details'!$N$13=""), $B235&gt;='Personnel Details'!$N$13), IF('Personnel Details'!$P$13="","", 'Personnel Details'!$P$13), IF(AND(NOT('Personnel Details'!$I$13=""), $B235&gt;='Personnel Details'!$I$13), IF('Personnel Details'!$K$13="", "", 'Personnel Details'!$K$13), IF('Personnel Details'!$F$13="", "", 'Personnel Details'!$F$13))))</f>
        <v/>
      </c>
      <c r="HH235" s="79">
        <f>IF(HF$9="", "", IF(AND(NOT('Personnel Details'!$N$13=""), $B235&gt;='Personnel Details'!$N$13), 'Personnel Details'!$Q$13, IF(AND(NOT('Personnel Details'!$I$13=""), $B235&gt;='Personnel Details'!$I$13), 'Personnel Details'!$L$13, 'Personnel Details'!$G$13)))</f>
        <v>0</v>
      </c>
      <c r="HI235" s="59">
        <f t="shared" si="557"/>
        <v>0</v>
      </c>
      <c r="HJ235" s="53"/>
      <c r="HL235" s="78">
        <f>IF(HL$9="", "", IF(AND(NOT('Personnel Details'!$N$14=""), $B235&gt;='Personnel Details'!$N$14), 'Personnel Details'!$O$14, IF(AND(NOT('Personnel Details'!$I$14=""), $B235&gt;='Personnel Details'!$I$14), 'Personnel Details'!$J$14, 'Personnel Details'!$E$14)))</f>
        <v>0.8</v>
      </c>
      <c r="HM235" s="59">
        <f>IF(HL$9="", "", IF(AND(NOT('Personnel Details'!$N$14=""), $B235&gt;='Personnel Details'!$N$14), IF('Personnel Details'!$P$14="","", 'Personnel Details'!$P$14), IF(AND(NOT('Personnel Details'!$I$14=""), $B235&gt;='Personnel Details'!$I$14), IF('Personnel Details'!$K$14="", "", 'Personnel Details'!$K$14), IF('Personnel Details'!$F$14="", "", 'Personnel Details'!$F$14))))</f>
        <v>2000</v>
      </c>
      <c r="HN235" s="79">
        <f>IF(HL$9="", "", IF(AND(NOT('Personnel Details'!$N$14=""), $B235&gt;='Personnel Details'!$N$14), 'Personnel Details'!$Q$14, IF(AND(NOT('Personnel Details'!$I$14=""), $B235&gt;='Personnel Details'!$I$14), 'Personnel Details'!$L$14, 'Personnel Details'!$G$14)))</f>
        <v>0.85</v>
      </c>
      <c r="HO235" s="59">
        <f t="shared" si="558"/>
        <v>0</v>
      </c>
      <c r="HP235" s="53"/>
      <c r="HR235" s="78" t="str">
        <f>IF(HR$9="", "", IF(AND(NOT('Personnel Details'!$N$15=""), $B235&gt;='Personnel Details'!$N$15), 'Personnel Details'!$O$15, IF(AND(NOT('Personnel Details'!$I$15=""), $B235&gt;='Personnel Details'!$I$15), 'Personnel Details'!$J$15, 'Personnel Details'!$E$15)))</f>
        <v/>
      </c>
      <c r="HS235" s="59" t="str">
        <f>IF(HR$9="", "", IF(AND(NOT('Personnel Details'!$N$15=""), $B235&gt;='Personnel Details'!$N$15), IF('Personnel Details'!$P$15="","", 'Personnel Details'!$P$15), IF(AND(NOT('Personnel Details'!$I$15=""), $B235&gt;='Personnel Details'!$I$15), IF('Personnel Details'!$K$15="", "", 'Personnel Details'!$K$15), IF('Personnel Details'!$F$15="", "", 'Personnel Details'!$F$15))))</f>
        <v/>
      </c>
      <c r="HT235" s="79" t="str">
        <f>IF(HR$9="", "", IF(AND(NOT('Personnel Details'!$N$15=""), $B235&gt;='Personnel Details'!$N$15), 'Personnel Details'!$Q$15, IF(AND(NOT('Personnel Details'!$I$15=""), $B235&gt;='Personnel Details'!$I$15), 'Personnel Details'!$L$15, 'Personnel Details'!$G$15)))</f>
        <v/>
      </c>
      <c r="HU235" s="59">
        <f t="shared" si="559"/>
        <v>0</v>
      </c>
      <c r="HV235" s="53"/>
      <c r="HX235" s="78" t="str">
        <f>IF(HX$9="", "", IF(AND(NOT('Personnel Details'!$N$16=""), $B235&gt;='Personnel Details'!$N$16), 'Personnel Details'!$O$16, IF(AND(NOT('Personnel Details'!$I$16=""), $B235&gt;='Personnel Details'!$I$16), 'Personnel Details'!$J$16, 'Personnel Details'!$E$16)))</f>
        <v/>
      </c>
      <c r="HY235" s="59" t="str">
        <f>IF(HX$9="", "", IF(AND(NOT('Personnel Details'!$N$16=""), $B235&gt;='Personnel Details'!$N$16), IF('Personnel Details'!$P$16="","", 'Personnel Details'!$P$16), IF(AND(NOT('Personnel Details'!$I$16=""), $B235&gt;='Personnel Details'!$I$16), IF('Personnel Details'!$K$16="", "", 'Personnel Details'!$K$16), IF('Personnel Details'!$F$16="", "", 'Personnel Details'!$F$16))))</f>
        <v/>
      </c>
      <c r="HZ235" s="79" t="str">
        <f>IF(HX$9="", "", IF(AND(NOT('Personnel Details'!$N$16=""), $B235&gt;='Personnel Details'!$N$16), 'Personnel Details'!$Q$16, IF(AND(NOT('Personnel Details'!$I$16=""), $B235&gt;='Personnel Details'!$I$16), 'Personnel Details'!$L$16, 'Personnel Details'!$G$16)))</f>
        <v/>
      </c>
      <c r="IA235" s="59">
        <f t="shared" si="560"/>
        <v>0</v>
      </c>
      <c r="IB235" s="53"/>
      <c r="ID235" s="78" t="str">
        <f>IF(ID$9="", "", IF(AND(NOT('Personnel Details'!$N$17=""), $B235&gt;='Personnel Details'!$N$17), 'Personnel Details'!$O$17, IF(AND(NOT('Personnel Details'!$I$17=""), $B235&gt;='Personnel Details'!$I$17), 'Personnel Details'!$J$17, 'Personnel Details'!$E$17)))</f>
        <v/>
      </c>
      <c r="IE235" s="59" t="str">
        <f>IF(ID$9="", "", IF(AND(NOT('Personnel Details'!$N$17=""), $B235&gt;='Personnel Details'!$N$17), IF('Personnel Details'!$P$17="","", 'Personnel Details'!$P$17), IF(AND(NOT('Personnel Details'!$I$17=""), $B235&gt;='Personnel Details'!$I$17), IF('Personnel Details'!$K$17="", "", 'Personnel Details'!$K$17), IF('Personnel Details'!$F$17="", "", 'Personnel Details'!$F$17))))</f>
        <v/>
      </c>
      <c r="IF235" s="79" t="str">
        <f>IF(ID$9="", "", IF(AND(NOT('Personnel Details'!$N$17=""), $B235&gt;='Personnel Details'!$N$17), 'Personnel Details'!$Q$17, IF(AND(NOT('Personnel Details'!$I$17=""), $B235&gt;='Personnel Details'!$I$17), 'Personnel Details'!$L$17, 'Personnel Details'!$G$17)))</f>
        <v/>
      </c>
      <c r="IG235" s="59">
        <f t="shared" si="561"/>
        <v>0</v>
      </c>
      <c r="IH235" s="53"/>
      <c r="IJ235" s="78" t="str">
        <f>IF(IJ$9="", "", IF(AND(NOT('Personnel Details'!$N$18=""), $B235&gt;='Personnel Details'!$N$18), 'Personnel Details'!$O$18, IF(AND(NOT('Personnel Details'!$I$18=""), $B235&gt;='Personnel Details'!$I$18), 'Personnel Details'!$J$18, 'Personnel Details'!$E$18)))</f>
        <v/>
      </c>
      <c r="IK235" s="59" t="str">
        <f>IF(IJ$9="", "", IF(AND(NOT('Personnel Details'!$N$18=""), $B235&gt;='Personnel Details'!$N$18), IF('Personnel Details'!$P$18="","", 'Personnel Details'!$P$18), IF(AND(NOT('Personnel Details'!$I$18=""), $B235&gt;='Personnel Details'!$I$18), IF('Personnel Details'!$K$18="", "", 'Personnel Details'!$K$18), IF('Personnel Details'!$F$18="", "", 'Personnel Details'!$F$18))))</f>
        <v/>
      </c>
      <c r="IL235" s="79" t="str">
        <f>IF(IJ$9="", "", IF(AND(NOT('Personnel Details'!$N$18=""), $B235&gt;='Personnel Details'!$N$18), 'Personnel Details'!$Q$18, IF(AND(NOT('Personnel Details'!$I$18=""), $B235&gt;='Personnel Details'!$I$18), 'Personnel Details'!$L$18, 'Personnel Details'!$G$18)))</f>
        <v/>
      </c>
      <c r="IM235" s="59">
        <f t="shared" si="562"/>
        <v>0</v>
      </c>
      <c r="IN235" s="53"/>
      <c r="IP235" s="78" t="str">
        <f>IF(IP$9="", "", IF(AND(NOT('Personnel Details'!$N$19=""), $B235&gt;='Personnel Details'!$N$19), 'Personnel Details'!$O$19, IF(AND(NOT('Personnel Details'!$I$19=""), $B235&gt;='Personnel Details'!$I$19), 'Personnel Details'!$J$19, 'Personnel Details'!$E$19)))</f>
        <v/>
      </c>
      <c r="IQ235" s="59" t="str">
        <f>IF(IP$9="", "", IF(AND(NOT('Personnel Details'!$N$19=""), $B235&gt;='Personnel Details'!$N$19), IF('Personnel Details'!$P$19="","", 'Personnel Details'!$P$19), IF(AND(NOT('Personnel Details'!$I$19=""), $B235&gt;='Personnel Details'!$I$19), IF('Personnel Details'!$K$19="", "", 'Personnel Details'!$K$19), IF('Personnel Details'!$F$19="", "", 'Personnel Details'!$F$19))))</f>
        <v/>
      </c>
      <c r="IR235" s="79" t="str">
        <f>IF(IP$9="", "", IF(AND(NOT('Personnel Details'!$N$19=""), $B235&gt;='Personnel Details'!$N$19), 'Personnel Details'!$Q$19, IF(AND(NOT('Personnel Details'!$I$19=""), $B235&gt;='Personnel Details'!$I$19), 'Personnel Details'!$L$19, 'Personnel Details'!$G$19)))</f>
        <v/>
      </c>
      <c r="IS235" s="59">
        <f t="shared" si="563"/>
        <v>0</v>
      </c>
      <c r="IT235" s="53"/>
      <c r="IV235" s="78" t="str">
        <f>IF(IV$9="", "", IF(AND(NOT('Personnel Details'!$N$20=""), $B235&gt;='Personnel Details'!$N$20), 'Personnel Details'!$O$20, IF(AND(NOT('Personnel Details'!$I$20=""), $B235&gt;='Personnel Details'!$I$20), 'Personnel Details'!$J$20, 'Personnel Details'!$E$20)))</f>
        <v/>
      </c>
      <c r="IW235" s="59" t="str">
        <f>IF(IV$9="", "", IF(AND(NOT('Personnel Details'!$N$20=""), $B235&gt;='Personnel Details'!$N$20), IF('Personnel Details'!$P$20="","", 'Personnel Details'!$P$20), IF(AND(NOT('Personnel Details'!$I$20=""), $B235&gt;='Personnel Details'!$I$20), IF('Personnel Details'!$K$20="", "", 'Personnel Details'!$K$20), IF('Personnel Details'!$F$20="", "", 'Personnel Details'!$F$20))))</f>
        <v/>
      </c>
      <c r="IX235" s="79" t="str">
        <f>IF(IV$9="", "", IF(AND(NOT('Personnel Details'!$N$20=""), $B235&gt;='Personnel Details'!$N$20), 'Personnel Details'!$Q$20, IF(AND(NOT('Personnel Details'!$I$20=""), $B235&gt;='Personnel Details'!$I$20), 'Personnel Details'!$L$20, 'Personnel Details'!$G$20)))</f>
        <v/>
      </c>
      <c r="IY235" s="59">
        <f t="shared" si="564"/>
        <v>0</v>
      </c>
      <c r="IZ235" s="53"/>
      <c r="JB235" s="78" t="str">
        <f>IF(JB$9="", "", IF(AND(NOT('Personnel Details'!$N$21=""), $B235&gt;='Personnel Details'!$N$21), 'Personnel Details'!$O$21, IF(AND(NOT('Personnel Details'!$I$21=""), $B235&gt;='Personnel Details'!$I$21), 'Personnel Details'!$J$21, 'Personnel Details'!$E$21)))</f>
        <v/>
      </c>
      <c r="JC235" s="59" t="str">
        <f>IF(JB$9="", "", IF(AND(NOT('Personnel Details'!$N$21=""), $B235&gt;='Personnel Details'!$N$21), IF('Personnel Details'!$P$21="","", 'Personnel Details'!$P$21), IF(AND(NOT('Personnel Details'!$I$21=""), $B235&gt;='Personnel Details'!$I$21), IF('Personnel Details'!$K$21="", "", 'Personnel Details'!$K$21), IF('Personnel Details'!$F$21="", "", 'Personnel Details'!$F$21))))</f>
        <v/>
      </c>
      <c r="JD235" s="79" t="str">
        <f>IF(JB$9="", "", IF(AND(NOT('Personnel Details'!$N$21=""), $B235&gt;='Personnel Details'!$N$21), 'Personnel Details'!$Q$21, IF(AND(NOT('Personnel Details'!$I$21=""), $B235&gt;='Personnel Details'!$I$21), 'Personnel Details'!$L$21, 'Personnel Details'!$G$21)))</f>
        <v/>
      </c>
      <c r="JE235" s="59">
        <f t="shared" si="565"/>
        <v>0</v>
      </c>
      <c r="JF235" s="53"/>
      <c r="JH235" s="78" t="str">
        <f>IF(JH$9="", "", IF(AND(NOT('Personnel Details'!$N$22=""), $B235&gt;='Personnel Details'!$N$22), 'Personnel Details'!$O$22, IF(AND(NOT('Personnel Details'!$I$22=""), $B235&gt;='Personnel Details'!$I$22), 'Personnel Details'!$J$22, 'Personnel Details'!$E$22)))</f>
        <v/>
      </c>
      <c r="JI235" s="59" t="str">
        <f>IF(JH$9="", "", IF(AND(NOT('Personnel Details'!$N$22=""), $B235&gt;='Personnel Details'!$N$22), IF('Personnel Details'!$P$22="","", 'Personnel Details'!$P$22), IF(AND(NOT('Personnel Details'!$I$22=""), $B235&gt;='Personnel Details'!$I$22), IF('Personnel Details'!$K$22="", "", 'Personnel Details'!$K$22), IF('Personnel Details'!$F$22="", "", 'Personnel Details'!$F$22))))</f>
        <v/>
      </c>
      <c r="JJ235" s="79" t="str">
        <f>IF(JH$9="", "", IF(AND(NOT('Personnel Details'!$N$22=""), $B235&gt;='Personnel Details'!$N$22), 'Personnel Details'!$Q$22, IF(AND(NOT('Personnel Details'!$I$22=""), $B235&gt;='Personnel Details'!$I$22), 'Personnel Details'!$L$22, 'Personnel Details'!$G$22)))</f>
        <v/>
      </c>
      <c r="JK235" s="59">
        <f t="shared" si="566"/>
        <v>0</v>
      </c>
      <c r="JL235" s="53"/>
      <c r="JN235" s="78" t="str">
        <f>IF(JN$9="", "", IF(AND(NOT('Personnel Details'!$N$23=""), $B235&gt;='Personnel Details'!$N$23), 'Personnel Details'!$O$23, IF(AND(NOT('Personnel Details'!$I$23=""), $B235&gt;='Personnel Details'!$I$23), 'Personnel Details'!$J$23, 'Personnel Details'!$E$23)))</f>
        <v/>
      </c>
      <c r="JO235" s="59" t="str">
        <f>IF(JN$9="", "", IF(AND(NOT('Personnel Details'!$N$23=""), $B235&gt;='Personnel Details'!$N$23), IF('Personnel Details'!$P$23="","", 'Personnel Details'!$P$23), IF(AND(NOT('Personnel Details'!$I$23=""), $B235&gt;='Personnel Details'!$I$23), IF('Personnel Details'!$K$23="", "", 'Personnel Details'!$K$23), IF('Personnel Details'!$F$23="", "", 'Personnel Details'!$F$23))))</f>
        <v/>
      </c>
      <c r="JP235" s="79" t="str">
        <f>IF(JN$9="", "", IF(AND(NOT('Personnel Details'!$N$23=""), $B235&gt;='Personnel Details'!$N$23), 'Personnel Details'!$Q$23, IF(AND(NOT('Personnel Details'!$I$23=""), $B235&gt;='Personnel Details'!$I$23), 'Personnel Details'!$L$23, 'Personnel Details'!$G$23)))</f>
        <v/>
      </c>
      <c r="JQ235" s="59">
        <f t="shared" si="567"/>
        <v>0</v>
      </c>
      <c r="JR235" s="53"/>
      <c r="JT235" s="78" t="str">
        <f>IF(JT$9="", "", IF(AND(NOT('Personnel Details'!$N$24=""), $B235&gt;='Personnel Details'!$N$24), 'Personnel Details'!$O$24, IF(AND(NOT('Personnel Details'!$I$24=""), $B235&gt;='Personnel Details'!$I$24), 'Personnel Details'!$J$24, 'Personnel Details'!$E$24)))</f>
        <v/>
      </c>
      <c r="JU235" s="59" t="str">
        <f>IF(JT$9="", "", IF(AND(NOT('Personnel Details'!$N$24=""), $B235&gt;='Personnel Details'!$N$24), IF('Personnel Details'!$P$24="","", 'Personnel Details'!$P$24), IF(AND(NOT('Personnel Details'!$I$24=""), $B235&gt;='Personnel Details'!$I$24), IF('Personnel Details'!$K$24="", "", 'Personnel Details'!$K$24), IF('Personnel Details'!$F$24="", "", 'Personnel Details'!$F$24))))</f>
        <v/>
      </c>
      <c r="JV235" s="79" t="str">
        <f>IF(JT$9="", "", IF(AND(NOT('Personnel Details'!$N$24=""), $B235&gt;='Personnel Details'!$N$24), 'Personnel Details'!$Q$24, IF(AND(NOT('Personnel Details'!$I$24=""), $B235&gt;='Personnel Details'!$I$24), 'Personnel Details'!$L$24, 'Personnel Details'!$G$24)))</f>
        <v/>
      </c>
      <c r="JW235" s="59">
        <f t="shared" si="568"/>
        <v>0</v>
      </c>
      <c r="JX235" s="53"/>
      <c r="JZ235" s="78" t="str">
        <f>IF(JZ$9="", "", IF(AND(NOT('Personnel Details'!$N$25=""), $B235&gt;='Personnel Details'!$N$25), 'Personnel Details'!$O$25, IF(AND(NOT('Personnel Details'!$I$25=""), $B235&gt;='Personnel Details'!$I$25), 'Personnel Details'!$J$25, 'Personnel Details'!$E$25)))</f>
        <v/>
      </c>
      <c r="KA235" s="59" t="str">
        <f>IF(JZ$9="", "", IF(AND(NOT('Personnel Details'!$N$25=""), $B235&gt;='Personnel Details'!$N$25), IF('Personnel Details'!$P$25="","", 'Personnel Details'!$P$25), IF(AND(NOT('Personnel Details'!$I$25=""), $B235&gt;='Personnel Details'!$I$25), IF('Personnel Details'!$K$25="", "", 'Personnel Details'!$K$25), IF('Personnel Details'!$F$25="", "", 'Personnel Details'!$F$25))))</f>
        <v/>
      </c>
      <c r="KB235" s="79" t="str">
        <f>IF(JZ$9="", "", IF(AND(NOT('Personnel Details'!$N$25=""), $B235&gt;='Personnel Details'!$N$25), 'Personnel Details'!$Q$25, IF(AND(NOT('Personnel Details'!$I$25=""), $B235&gt;='Personnel Details'!$I$25), 'Personnel Details'!$L$25, 'Personnel Details'!$G$25)))</f>
        <v/>
      </c>
      <c r="KC235" s="59">
        <f t="shared" si="569"/>
        <v>0</v>
      </c>
      <c r="KD235" s="53"/>
      <c r="KF235" s="78" t="str">
        <f>IF(KF$9="", "", IF(AND(NOT('Personnel Details'!$N$26=""), $B235&gt;='Personnel Details'!$N$26), 'Personnel Details'!$O$26, IF(AND(NOT('Personnel Details'!$I$26=""), $B235&gt;='Personnel Details'!$I$26), 'Personnel Details'!$J$26, 'Personnel Details'!$E$26)))</f>
        <v/>
      </c>
      <c r="KG235" s="59" t="str">
        <f>IF(KF$9="", "", IF(AND(NOT('Personnel Details'!$N$26=""), $B235&gt;='Personnel Details'!$N$26), IF('Personnel Details'!$P$26="","", 'Personnel Details'!$P$26), IF(AND(NOT('Personnel Details'!$I$26=""), $B235&gt;='Personnel Details'!$I$26), IF('Personnel Details'!$K$26="", "", 'Personnel Details'!$K$26), IF('Personnel Details'!$F$26="", "", 'Personnel Details'!$F$26))))</f>
        <v/>
      </c>
      <c r="KH235" s="79" t="str">
        <f>IF(KF$9="", "", IF(AND(NOT('Personnel Details'!$N$26=""), $B235&gt;='Personnel Details'!$N$26), 'Personnel Details'!$Q$26, IF(AND(NOT('Personnel Details'!$I$26=""), $B235&gt;='Personnel Details'!$I$26), 'Personnel Details'!$L$26, 'Personnel Details'!$G$26)))</f>
        <v/>
      </c>
      <c r="KI235" s="59">
        <f t="shared" si="570"/>
        <v>0</v>
      </c>
      <c r="KJ235" s="53"/>
      <c r="KL235" s="78" t="str">
        <f>IF(KL$9="", "", IF(AND(NOT('Personnel Details'!$N$27=""), $B235&gt;='Personnel Details'!$N$27), 'Personnel Details'!$O$27, IF(AND(NOT('Personnel Details'!$I$27=""), $B235&gt;='Personnel Details'!$I$27), 'Personnel Details'!$J$27, 'Personnel Details'!$E$27)))</f>
        <v/>
      </c>
      <c r="KM235" s="59" t="str">
        <f>IF(KL$9="", "", IF(AND(NOT('Personnel Details'!$N$27=""), $B235&gt;='Personnel Details'!$N$27), IF('Personnel Details'!$P$27="","", 'Personnel Details'!$P$27), IF(AND(NOT('Personnel Details'!$I$27=""), $B235&gt;='Personnel Details'!$I$27), IF('Personnel Details'!$K$27="", "", 'Personnel Details'!$K$27), IF('Personnel Details'!$F$27="", "", 'Personnel Details'!$F$27))))</f>
        <v/>
      </c>
      <c r="KN235" s="79" t="str">
        <f>IF(KL$9="", "", IF(AND(NOT('Personnel Details'!$N$27=""), $B235&gt;='Personnel Details'!$N$27), 'Personnel Details'!$Q$27, IF(AND(NOT('Personnel Details'!$I$27=""), $B235&gt;='Personnel Details'!$I$27), 'Personnel Details'!$L$27, 'Personnel Details'!$G$27)))</f>
        <v/>
      </c>
      <c r="KO235" s="59">
        <f t="shared" si="571"/>
        <v>0</v>
      </c>
      <c r="KP235" s="53"/>
      <c r="KR235" s="78" t="str">
        <f>IF(KR$9="", "", IF(AND(NOT('Personnel Details'!$N$28=""), $B235&gt;='Personnel Details'!$N$28), 'Personnel Details'!$O$28, IF(AND(NOT('Personnel Details'!$I$28=""), $B235&gt;='Personnel Details'!$I$28), 'Personnel Details'!$J$28, 'Personnel Details'!$E$28)))</f>
        <v/>
      </c>
      <c r="KS235" s="59" t="str">
        <f>IF(KR$9="", "", IF(AND(NOT('Personnel Details'!$N$28=""), $B235&gt;='Personnel Details'!$N$28), IF('Personnel Details'!$P$28="","", 'Personnel Details'!$P$28), IF(AND(NOT('Personnel Details'!$I$28=""), $B235&gt;='Personnel Details'!$I$28), IF('Personnel Details'!$K$28="", "", 'Personnel Details'!$K$28), IF('Personnel Details'!$F$28="", "", 'Personnel Details'!$F$28))))</f>
        <v/>
      </c>
      <c r="KT235" s="79" t="str">
        <f>IF(KR$9="", "", IF(AND(NOT('Personnel Details'!$N$28=""), $B235&gt;='Personnel Details'!$N$28), 'Personnel Details'!$Q$28, IF(AND(NOT('Personnel Details'!$I$28=""), $B235&gt;='Personnel Details'!$I$28), 'Personnel Details'!$L$28, 'Personnel Details'!$G$28)))</f>
        <v/>
      </c>
      <c r="KU235" s="59">
        <f t="shared" si="572"/>
        <v>0</v>
      </c>
      <c r="KV235" s="53"/>
      <c r="KX235" s="78" t="str">
        <f>IF(KX$9="", "", IF(AND(NOT('Personnel Details'!$N$29=""), $B235&gt;='Personnel Details'!$N$29), 'Personnel Details'!$O$29, IF(AND(NOT('Personnel Details'!$I$29=""), $B235&gt;='Personnel Details'!$I$29), 'Personnel Details'!$J$29, 'Personnel Details'!$E$29)))</f>
        <v/>
      </c>
      <c r="KY235" s="59" t="str">
        <f>IF(KX$9="", "", IF(AND(NOT('Personnel Details'!$N$29=""), $B235&gt;='Personnel Details'!$N$29), IF('Personnel Details'!$P$29="","", 'Personnel Details'!$P$29), IF(AND(NOT('Personnel Details'!$I$29=""), $B235&gt;='Personnel Details'!$I$29), IF('Personnel Details'!$K$29="", "", 'Personnel Details'!$K$29), IF('Personnel Details'!$F$29="", "", 'Personnel Details'!$F$29))))</f>
        <v/>
      </c>
      <c r="KZ235" s="79" t="str">
        <f>IF(KX$9="", "", IF(AND(NOT('Personnel Details'!$N$29=""), $B235&gt;='Personnel Details'!$N$29), 'Personnel Details'!$Q$29, IF(AND(NOT('Personnel Details'!$I$29=""), $B235&gt;='Personnel Details'!$I$29), 'Personnel Details'!$L$29, 'Personnel Details'!$G$29)))</f>
        <v/>
      </c>
      <c r="LA235" s="59">
        <f t="shared" si="573"/>
        <v>0</v>
      </c>
      <c r="LB235" s="53"/>
      <c r="LD235" s="78" t="str">
        <f>IF(LD$9="", "", IF(AND(NOT('Personnel Details'!$N$30=""), $B235&gt;='Personnel Details'!$N$30), 'Personnel Details'!$O$30, IF(AND(NOT('Personnel Details'!$I$30=""), $B235&gt;='Personnel Details'!$I$30), 'Personnel Details'!$J$30, 'Personnel Details'!$E$30)))</f>
        <v/>
      </c>
      <c r="LE235" s="59" t="str">
        <f>IF(LD$9="", "", IF(AND(NOT('Personnel Details'!$N$30=""), $B235&gt;='Personnel Details'!$N$30), IF('Personnel Details'!$P$30="","", 'Personnel Details'!$P$30), IF(AND(NOT('Personnel Details'!$I$30=""), $B235&gt;='Personnel Details'!$I$30), IF('Personnel Details'!$K$30="", "", 'Personnel Details'!$K$30), IF('Personnel Details'!$F$30="", "", 'Personnel Details'!$F$30))))</f>
        <v/>
      </c>
      <c r="LF235" s="79" t="str">
        <f>IF(LD$9="", "", IF(AND(NOT('Personnel Details'!$N$30=""), $B235&gt;='Personnel Details'!$N$30), 'Personnel Details'!$Q$30, IF(AND(NOT('Personnel Details'!$I$30=""), $B235&gt;='Personnel Details'!$I$30), 'Personnel Details'!$L$30, 'Personnel Details'!$G$30)))</f>
        <v/>
      </c>
      <c r="LG235" s="59">
        <f t="shared" si="574"/>
        <v>0</v>
      </c>
      <c r="LH235" s="53"/>
      <c r="LJ235" s="78" t="str">
        <f>IF(LJ$9="", "", IF(AND(NOT('Personnel Details'!$N$31=""), $B235&gt;='Personnel Details'!$N$31), 'Personnel Details'!$O$31, IF(AND(NOT('Personnel Details'!$I$31=""), $B235&gt;='Personnel Details'!$I$31), 'Personnel Details'!$J$31, 'Personnel Details'!$E$31)))</f>
        <v/>
      </c>
      <c r="LK235" s="59" t="str">
        <f>IF(LJ$9="", "", IF(AND(NOT('Personnel Details'!$N$31=""), $B235&gt;='Personnel Details'!$N$31), IF('Personnel Details'!$P$31="","", 'Personnel Details'!$P$31), IF(AND(NOT('Personnel Details'!$I$31=""), $B235&gt;='Personnel Details'!$I$31), IF('Personnel Details'!$K$31="", "", 'Personnel Details'!$K$31), IF('Personnel Details'!$F$31="", "", 'Personnel Details'!$F$31))))</f>
        <v/>
      </c>
      <c r="LL235" s="79" t="str">
        <f>IF(LJ$9="", "", IF(AND(NOT('Personnel Details'!$N$31=""), $B235&gt;='Personnel Details'!$N$31), 'Personnel Details'!$Q$31, IF(AND(NOT('Personnel Details'!$I$31=""), $B235&gt;='Personnel Details'!$I$31), 'Personnel Details'!$L$31, 'Personnel Details'!$G$31)))</f>
        <v/>
      </c>
      <c r="LM235" s="59">
        <f t="shared" si="575"/>
        <v>0</v>
      </c>
      <c r="LN235" s="53"/>
      <c r="LP235" s="78" t="str">
        <f>IF(LP$9="", "", IF(AND(NOT('Personnel Details'!$N$32=""), $B235&gt;='Personnel Details'!$N$32), 'Personnel Details'!$O$32, IF(AND(NOT('Personnel Details'!$I$32=""), $B235&gt;='Personnel Details'!$I$32), 'Personnel Details'!$J$32, 'Personnel Details'!$E$32)))</f>
        <v/>
      </c>
      <c r="LQ235" s="59" t="str">
        <f>IF(LP$9="", "", IF(AND(NOT('Personnel Details'!$N$32=""), $B235&gt;='Personnel Details'!$N$32), IF('Personnel Details'!$P$32="","", 'Personnel Details'!$P$32), IF(AND(NOT('Personnel Details'!$I$32=""), $B235&gt;='Personnel Details'!$I$32), IF('Personnel Details'!$K$32="", "", 'Personnel Details'!$K$32), IF('Personnel Details'!$F$32="", "", 'Personnel Details'!$F$32))))</f>
        <v/>
      </c>
      <c r="LR235" s="79" t="str">
        <f>IF(LP$9="", "", IF(AND(NOT('Personnel Details'!$N$32=""), $B235&gt;='Personnel Details'!$N$32), 'Personnel Details'!$Q$32, IF(AND(NOT('Personnel Details'!$I$32=""), $B235&gt;='Personnel Details'!$I$32), 'Personnel Details'!$L$32, 'Personnel Details'!$G$32)))</f>
        <v/>
      </c>
      <c r="LS235" s="59">
        <f t="shared" si="576"/>
        <v>0</v>
      </c>
      <c r="LT235" s="53"/>
      <c r="LV235" s="78" t="str">
        <f>IF(LV$9="", "", IF(AND(NOT('Personnel Details'!$N$33=""), $B235&gt;='Personnel Details'!$N$33), 'Personnel Details'!$O$33, IF(AND(NOT('Personnel Details'!$I$33=""), $B235&gt;='Personnel Details'!$I$33), 'Personnel Details'!$J$33, 'Personnel Details'!$E$33)))</f>
        <v/>
      </c>
      <c r="LW235" s="59" t="str">
        <f>IF(LV$9="", "", IF(AND(NOT('Personnel Details'!$N$33=""), $B235&gt;='Personnel Details'!$N$33), IF('Personnel Details'!$P$33="","", 'Personnel Details'!$P$33), IF(AND(NOT('Personnel Details'!$I$33=""), $B235&gt;='Personnel Details'!$I$33), IF('Personnel Details'!$K$33="", "", 'Personnel Details'!$K$33), IF('Personnel Details'!$F$33="", "", 'Personnel Details'!$F$33))))</f>
        <v/>
      </c>
      <c r="LX235" s="79" t="str">
        <f>IF(LV$9="", "", IF(AND(NOT('Personnel Details'!$N$33=""), $B235&gt;='Personnel Details'!$N$33), 'Personnel Details'!$Q$33, IF(AND(NOT('Personnel Details'!$I$33=""), $B235&gt;='Personnel Details'!$I$33), 'Personnel Details'!$L$33, 'Personnel Details'!$G$33)))</f>
        <v/>
      </c>
      <c r="LY235" s="59">
        <f t="shared" si="577"/>
        <v>0</v>
      </c>
      <c r="LZ235" s="53"/>
      <c r="MB235" s="78" t="str">
        <f>IF(MB$9="", "", IF(AND(NOT('Personnel Details'!$N$34=""), $B235&gt;='Personnel Details'!$N$34), 'Personnel Details'!$O$34, IF(AND(NOT('Personnel Details'!$I$34=""), $B235&gt;='Personnel Details'!$I$34), 'Personnel Details'!$J$34, 'Personnel Details'!$E$34)))</f>
        <v/>
      </c>
      <c r="MC235" s="59" t="str">
        <f>IF(MB$9="", "", IF(AND(NOT('Personnel Details'!$N$34=""), $B235&gt;='Personnel Details'!$N$34), IF('Personnel Details'!$P$34="","", 'Personnel Details'!$P$34), IF(AND(NOT('Personnel Details'!$I$34=""), $B235&gt;='Personnel Details'!$I$34), IF('Personnel Details'!$K$34="", "", 'Personnel Details'!$K$34), IF('Personnel Details'!$F$34="", "", 'Personnel Details'!$F$34))))</f>
        <v/>
      </c>
      <c r="MD235" s="79" t="str">
        <f>IF(MB$9="", "", IF(AND(NOT('Personnel Details'!$N$34=""), $B235&gt;='Personnel Details'!$N$34), 'Personnel Details'!$Q$34, IF(AND(NOT('Personnel Details'!$I$34=""), $B235&gt;='Personnel Details'!$I$34), 'Personnel Details'!$L$34, 'Personnel Details'!$G$34)))</f>
        <v/>
      </c>
      <c r="ME235" s="59">
        <f t="shared" si="578"/>
        <v>0</v>
      </c>
      <c r="MF235" s="53"/>
      <c r="MH235" s="78" t="str">
        <f>IF(MH$9="", "", IF(AND(NOT('Personnel Details'!$N$35=""), $B235&gt;='Personnel Details'!$N$35), 'Personnel Details'!$O$35, IF(AND(NOT('Personnel Details'!$I$35=""), $B235&gt;='Personnel Details'!$I$35), 'Personnel Details'!$J$35, 'Personnel Details'!$E$35)))</f>
        <v/>
      </c>
      <c r="MI235" s="59" t="str">
        <f>IF(MH$9="", "", IF(AND(NOT('Personnel Details'!$N$35=""), $B235&gt;='Personnel Details'!$N$35), IF('Personnel Details'!$P$35="","", 'Personnel Details'!$P$35), IF(AND(NOT('Personnel Details'!$I$35=""), $B235&gt;='Personnel Details'!$I$35), IF('Personnel Details'!$K$35="", "", 'Personnel Details'!$K$35), IF('Personnel Details'!$F$35="", "", 'Personnel Details'!$F$35))))</f>
        <v/>
      </c>
      <c r="MJ235" s="79" t="str">
        <f>IF(MH$9="", "", IF(AND(NOT('Personnel Details'!$N$35=""), $B235&gt;='Personnel Details'!$N$35), 'Personnel Details'!$Q$35, IF(AND(NOT('Personnel Details'!$I$35=""), $B235&gt;='Personnel Details'!$I$35), 'Personnel Details'!$L$35, 'Personnel Details'!$G$35)))</f>
        <v/>
      </c>
      <c r="MK235" s="59">
        <f t="shared" si="579"/>
        <v>0</v>
      </c>
      <c r="ML235" s="53"/>
      <c r="MN235" s="78" t="str">
        <f>IF(MN$9="", "", IF(AND(NOT('Personnel Details'!$N$36=""), $B235&gt;='Personnel Details'!$N$36), 'Personnel Details'!$O$36, IF(AND(NOT('Personnel Details'!$I$36=""), $B235&gt;='Personnel Details'!$I$36), 'Personnel Details'!$J$36, 'Personnel Details'!$E$36)))</f>
        <v/>
      </c>
      <c r="MO235" s="59" t="str">
        <f>IF(MN$9="", "", IF(AND(NOT('Personnel Details'!$N$36=""), $B235&gt;='Personnel Details'!$N$36), IF('Personnel Details'!$P$36="","", 'Personnel Details'!$P$36), IF(AND(NOT('Personnel Details'!$I$36=""), $B235&gt;='Personnel Details'!$I$36), IF('Personnel Details'!$K$36="", "", 'Personnel Details'!$K$36), IF('Personnel Details'!$F$36="", "", 'Personnel Details'!$F$36))))</f>
        <v/>
      </c>
      <c r="MP235" s="79" t="str">
        <f>IF(MN$9="", "", IF(AND(NOT('Personnel Details'!$N$36=""), $B235&gt;='Personnel Details'!$N$36), 'Personnel Details'!$Q$36, IF(AND(NOT('Personnel Details'!$I$36=""), $B235&gt;='Personnel Details'!$I$36), 'Personnel Details'!$L$36, 'Personnel Details'!$G$36)))</f>
        <v/>
      </c>
      <c r="MQ235" s="59">
        <f t="shared" si="580"/>
        <v>0</v>
      </c>
      <c r="MR235" s="53"/>
      <c r="MT235" s="78" t="str">
        <f>IF(MT$9="", "", IF(AND(NOT('Personnel Details'!$N$37=""), $B235&gt;='Personnel Details'!$N$37), 'Personnel Details'!$O$37, IF(AND(NOT('Personnel Details'!$I$37=""), $B235&gt;='Personnel Details'!$I$37), 'Personnel Details'!$J$37, 'Personnel Details'!$E$37)))</f>
        <v/>
      </c>
      <c r="MU235" s="59" t="str">
        <f>IF(MT$9="", "", IF(AND(NOT('Personnel Details'!$N$37=""), $B235&gt;='Personnel Details'!$N$37), IF('Personnel Details'!$P$37="","", 'Personnel Details'!$P$37), IF(AND(NOT('Personnel Details'!$I$37=""), $B235&gt;='Personnel Details'!$I$37), IF('Personnel Details'!$K$37="", "", 'Personnel Details'!$K$37), IF('Personnel Details'!$F$37="", "", 'Personnel Details'!$F$37))))</f>
        <v/>
      </c>
      <c r="MV235" s="79" t="str">
        <f>IF(MT$9="", "", IF(AND(NOT('Personnel Details'!$N$37=""), $B235&gt;='Personnel Details'!$N$37), 'Personnel Details'!$Q$37, IF(AND(NOT('Personnel Details'!$I$37=""), $B235&gt;='Personnel Details'!$I$37), 'Personnel Details'!$L$37, 'Personnel Details'!$G$37)))</f>
        <v/>
      </c>
      <c r="MW235" s="59">
        <f t="shared" si="581"/>
        <v>0</v>
      </c>
      <c r="MX235" s="53"/>
      <c r="MZ235" s="78" t="str">
        <f>IF(MZ$9="", "", IF(AND(NOT('Personnel Details'!$N$38=""), $B235&gt;='Personnel Details'!$N$38), 'Personnel Details'!$O$38, IF(AND(NOT('Personnel Details'!$I$38=""), $B235&gt;='Personnel Details'!$I$38), 'Personnel Details'!$J$38, 'Personnel Details'!$E$38)))</f>
        <v/>
      </c>
      <c r="NA235" s="59" t="str">
        <f>IF(MZ$9="", "", IF(AND(NOT('Personnel Details'!$N$38=""), $B235&gt;='Personnel Details'!$N$38), IF('Personnel Details'!$P$38="","", 'Personnel Details'!$P$38), IF(AND(NOT('Personnel Details'!$I$38=""), $B235&gt;='Personnel Details'!$I$38), IF('Personnel Details'!$K$38="", "", 'Personnel Details'!$K$38), IF('Personnel Details'!$F$38="", "", 'Personnel Details'!$F$38))))</f>
        <v/>
      </c>
      <c r="NB235" s="79" t="str">
        <f>IF(MZ$9="", "", IF(AND(NOT('Personnel Details'!$N$38=""), $B235&gt;='Personnel Details'!$N$38), 'Personnel Details'!$Q$38, IF(AND(NOT('Personnel Details'!$I$38=""), $B235&gt;='Personnel Details'!$I$38), 'Personnel Details'!$L$38, 'Personnel Details'!$G$38)))</f>
        <v/>
      </c>
      <c r="NC235" s="59">
        <f t="shared" si="582"/>
        <v>0</v>
      </c>
      <c r="ND235" s="53"/>
      <c r="NF235" s="78" t="str">
        <f>IF(NF$9="", "", IF(AND(NOT('Personnel Details'!$N$39=""), $B235&gt;='Personnel Details'!$N$39), 'Personnel Details'!$O$39, IF(AND(NOT('Personnel Details'!$I$39=""), $B235&gt;='Personnel Details'!$I$39), 'Personnel Details'!$J$39, 'Personnel Details'!$E$39)))</f>
        <v/>
      </c>
      <c r="NG235" s="59" t="str">
        <f>IF(NF$9="", "", IF(AND(NOT('Personnel Details'!$N$39=""), $B235&gt;='Personnel Details'!$N$39), IF('Personnel Details'!$P$39="","", 'Personnel Details'!$P$39), IF(AND(NOT('Personnel Details'!$I$39=""), $B235&gt;='Personnel Details'!$I$39), IF('Personnel Details'!$K$39="", "", 'Personnel Details'!$K$39), IF('Personnel Details'!$F$39="", "", 'Personnel Details'!$F$39))))</f>
        <v/>
      </c>
      <c r="NH235" s="79" t="str">
        <f>IF(NF$9="", "", IF(AND(NOT('Personnel Details'!$N$39=""), $B235&gt;='Personnel Details'!$N$39), 'Personnel Details'!$Q$39, IF(AND(NOT('Personnel Details'!$I$39=""), $B235&gt;='Personnel Details'!$I$39), 'Personnel Details'!$L$39, 'Personnel Details'!$G$39)))</f>
        <v/>
      </c>
      <c r="NI235" s="59">
        <f t="shared" si="583"/>
        <v>0</v>
      </c>
      <c r="NJ235" s="53"/>
      <c r="NL235" s="78" t="str">
        <f>IF(NL$9="", "", IF(AND(NOT('Personnel Details'!$N$40=""), $B235&gt;='Personnel Details'!$N$40), 'Personnel Details'!$O$40, IF(AND(NOT('Personnel Details'!$I$40=""), $B235&gt;='Personnel Details'!$I$40), 'Personnel Details'!$J$40, 'Personnel Details'!$E$40)))</f>
        <v/>
      </c>
      <c r="NM235" s="59" t="str">
        <f>IF(NL$9="", "", IF(AND(NOT('Personnel Details'!$N$40=""), $B235&gt;='Personnel Details'!$N$40), IF('Personnel Details'!$P$40="","", 'Personnel Details'!$P$40), IF(AND(NOT('Personnel Details'!$I$40=""), $B235&gt;='Personnel Details'!$I$40), IF('Personnel Details'!$K$40="", "", 'Personnel Details'!$K$40), IF('Personnel Details'!$F$40="", "", 'Personnel Details'!$F$40))))</f>
        <v/>
      </c>
      <c r="NN235" s="79" t="str">
        <f>IF(NL$9="", "", IF(AND(NOT('Personnel Details'!$N$40=""), $B235&gt;='Personnel Details'!$N$40), 'Personnel Details'!$Q$40, IF(AND(NOT('Personnel Details'!$I$40=""), $B235&gt;='Personnel Details'!$I$40), 'Personnel Details'!$L$40, 'Personnel Details'!$G$40)))</f>
        <v/>
      </c>
      <c r="NO235" s="59">
        <f t="shared" si="584"/>
        <v>0</v>
      </c>
      <c r="NP235" s="53"/>
    </row>
    <row r="236" spans="1:380" x14ac:dyDescent="0.25">
      <c r="A236" s="32"/>
      <c r="B236" s="113">
        <f>IFERROR(IF(B235+1&gt;'Personnel Details'!$U$5, "", B235+1), "")</f>
        <v>44056</v>
      </c>
      <c r="C236" s="32"/>
      <c r="D236" s="120"/>
      <c r="E236" s="13" t="str">
        <f t="shared" si="463"/>
        <v/>
      </c>
      <c r="F236" s="13" t="str">
        <f t="shared" si="494"/>
        <v/>
      </c>
      <c r="G236" s="56" t="str">
        <f t="shared" si="585"/>
        <v/>
      </c>
      <c r="H236" s="16" t="str">
        <f t="shared" si="495"/>
        <v/>
      </c>
      <c r="I236" s="32"/>
      <c r="J236" s="120"/>
      <c r="K236" s="62" t="str">
        <f t="shared" si="464"/>
        <v/>
      </c>
      <c r="L236" s="62" t="str">
        <f t="shared" si="496"/>
        <v/>
      </c>
      <c r="M236" s="65" t="str">
        <f t="shared" si="586"/>
        <v/>
      </c>
      <c r="N236" s="68" t="str">
        <f t="shared" si="497"/>
        <v/>
      </c>
      <c r="O236" s="32"/>
      <c r="P236" s="120"/>
      <c r="Q236" s="62" t="str">
        <f t="shared" si="465"/>
        <v/>
      </c>
      <c r="R236" s="62" t="str">
        <f t="shared" si="498"/>
        <v/>
      </c>
      <c r="S236" s="65" t="str">
        <f t="shared" si="587"/>
        <v/>
      </c>
      <c r="T236" s="68" t="str">
        <f t="shared" si="499"/>
        <v/>
      </c>
      <c r="U236" s="32"/>
      <c r="V236" s="120"/>
      <c r="W236" s="62" t="str">
        <f t="shared" si="466"/>
        <v/>
      </c>
      <c r="X236" s="62" t="str">
        <f t="shared" si="500"/>
        <v/>
      </c>
      <c r="Y236" s="65" t="str">
        <f t="shared" si="588"/>
        <v/>
      </c>
      <c r="Z236" s="68" t="str">
        <f t="shared" si="501"/>
        <v/>
      </c>
      <c r="AA236" s="32"/>
      <c r="AB236" s="120"/>
      <c r="AC236" s="62" t="str">
        <f t="shared" si="467"/>
        <v/>
      </c>
      <c r="AD236" s="62" t="str">
        <f t="shared" si="502"/>
        <v/>
      </c>
      <c r="AE236" s="65" t="str">
        <f t="shared" si="589"/>
        <v/>
      </c>
      <c r="AF236" s="68" t="str">
        <f t="shared" si="503"/>
        <v/>
      </c>
      <c r="AG236" s="32"/>
      <c r="AH236" s="120"/>
      <c r="AI236" s="62" t="str">
        <f t="shared" si="468"/>
        <v/>
      </c>
      <c r="AJ236" s="62" t="str">
        <f t="shared" si="504"/>
        <v/>
      </c>
      <c r="AK236" s="65" t="str">
        <f t="shared" si="590"/>
        <v/>
      </c>
      <c r="AL236" s="68" t="str">
        <f t="shared" si="505"/>
        <v/>
      </c>
      <c r="AM236" s="32"/>
      <c r="AN236" s="120"/>
      <c r="AO236" s="62" t="str">
        <f t="shared" si="469"/>
        <v/>
      </c>
      <c r="AP236" s="62" t="str">
        <f t="shared" si="506"/>
        <v/>
      </c>
      <c r="AQ236" s="65" t="str">
        <f t="shared" si="591"/>
        <v/>
      </c>
      <c r="AR236" s="68" t="str">
        <f t="shared" si="507"/>
        <v/>
      </c>
      <c r="AS236" s="32"/>
      <c r="AT236" s="120"/>
      <c r="AU236" s="62" t="str">
        <f t="shared" si="470"/>
        <v/>
      </c>
      <c r="AV236" s="62" t="str">
        <f t="shared" si="508"/>
        <v/>
      </c>
      <c r="AW236" s="65" t="str">
        <f t="shared" si="592"/>
        <v/>
      </c>
      <c r="AX236" s="68" t="str">
        <f t="shared" si="509"/>
        <v/>
      </c>
      <c r="AY236" s="32"/>
      <c r="AZ236" s="120"/>
      <c r="BA236" s="62" t="str">
        <f t="shared" si="471"/>
        <v/>
      </c>
      <c r="BB236" s="62" t="str">
        <f t="shared" si="510"/>
        <v/>
      </c>
      <c r="BC236" s="65" t="str">
        <f t="shared" si="593"/>
        <v/>
      </c>
      <c r="BD236" s="68" t="str">
        <f t="shared" si="511"/>
        <v/>
      </c>
      <c r="BE236" s="32"/>
      <c r="BF236" s="120"/>
      <c r="BG236" s="62" t="str">
        <f t="shared" si="472"/>
        <v/>
      </c>
      <c r="BH236" s="62" t="str">
        <f t="shared" si="512"/>
        <v/>
      </c>
      <c r="BI236" s="65" t="str">
        <f t="shared" si="594"/>
        <v/>
      </c>
      <c r="BJ236" s="68" t="str">
        <f t="shared" si="513"/>
        <v/>
      </c>
      <c r="BK236" s="32"/>
      <c r="BL236" s="120"/>
      <c r="BM236" s="62" t="str">
        <f t="shared" si="473"/>
        <v/>
      </c>
      <c r="BN236" s="62" t="str">
        <f t="shared" si="514"/>
        <v/>
      </c>
      <c r="BO236" s="65" t="str">
        <f t="shared" si="595"/>
        <v/>
      </c>
      <c r="BP236" s="68" t="str">
        <f t="shared" si="515"/>
        <v/>
      </c>
      <c r="BQ236" s="32"/>
      <c r="BR236" s="120"/>
      <c r="BS236" s="62" t="str">
        <f t="shared" si="474"/>
        <v/>
      </c>
      <c r="BT236" s="62" t="str">
        <f t="shared" si="516"/>
        <v/>
      </c>
      <c r="BU236" s="65" t="str">
        <f t="shared" si="596"/>
        <v/>
      </c>
      <c r="BV236" s="68" t="str">
        <f t="shared" si="517"/>
        <v/>
      </c>
      <c r="BW236" s="32"/>
      <c r="BX236" s="120"/>
      <c r="BY236" s="62" t="str">
        <f t="shared" si="475"/>
        <v/>
      </c>
      <c r="BZ236" s="62" t="str">
        <f t="shared" si="518"/>
        <v/>
      </c>
      <c r="CA236" s="65" t="str">
        <f t="shared" si="597"/>
        <v/>
      </c>
      <c r="CB236" s="68" t="str">
        <f t="shared" si="519"/>
        <v/>
      </c>
      <c r="CC236" s="32"/>
      <c r="CD236" s="120"/>
      <c r="CE236" s="62" t="str">
        <f t="shared" si="476"/>
        <v/>
      </c>
      <c r="CF236" s="62" t="str">
        <f t="shared" si="520"/>
        <v/>
      </c>
      <c r="CG236" s="65" t="str">
        <f t="shared" si="598"/>
        <v/>
      </c>
      <c r="CH236" s="68" t="str">
        <f t="shared" si="521"/>
        <v/>
      </c>
      <c r="CI236" s="32"/>
      <c r="CJ236" s="120"/>
      <c r="CK236" s="62" t="str">
        <f t="shared" si="477"/>
        <v/>
      </c>
      <c r="CL236" s="62" t="str">
        <f t="shared" si="522"/>
        <v/>
      </c>
      <c r="CM236" s="65" t="str">
        <f t="shared" si="599"/>
        <v/>
      </c>
      <c r="CN236" s="68" t="str">
        <f t="shared" si="523"/>
        <v/>
      </c>
      <c r="CO236" s="32"/>
      <c r="CP236" s="120"/>
      <c r="CQ236" s="62" t="str">
        <f t="shared" si="478"/>
        <v/>
      </c>
      <c r="CR236" s="62" t="str">
        <f t="shared" si="524"/>
        <v/>
      </c>
      <c r="CS236" s="65" t="str">
        <f t="shared" si="600"/>
        <v/>
      </c>
      <c r="CT236" s="68" t="str">
        <f t="shared" si="525"/>
        <v/>
      </c>
      <c r="CU236" s="32"/>
      <c r="CV236" s="120"/>
      <c r="CW236" s="62" t="str">
        <f t="shared" si="479"/>
        <v/>
      </c>
      <c r="CX236" s="62" t="str">
        <f t="shared" si="526"/>
        <v/>
      </c>
      <c r="CY236" s="65" t="str">
        <f t="shared" si="601"/>
        <v/>
      </c>
      <c r="CZ236" s="68" t="str">
        <f t="shared" si="527"/>
        <v/>
      </c>
      <c r="DA236" s="32"/>
      <c r="DB236" s="120"/>
      <c r="DC236" s="62" t="str">
        <f t="shared" si="480"/>
        <v/>
      </c>
      <c r="DD236" s="62" t="str">
        <f t="shared" si="528"/>
        <v/>
      </c>
      <c r="DE236" s="65" t="str">
        <f t="shared" si="602"/>
        <v/>
      </c>
      <c r="DF236" s="68" t="str">
        <f t="shared" si="529"/>
        <v/>
      </c>
      <c r="DG236" s="32"/>
      <c r="DH236" s="120"/>
      <c r="DI236" s="62" t="str">
        <f t="shared" si="481"/>
        <v/>
      </c>
      <c r="DJ236" s="62" t="str">
        <f t="shared" si="530"/>
        <v/>
      </c>
      <c r="DK236" s="65" t="str">
        <f t="shared" si="603"/>
        <v/>
      </c>
      <c r="DL236" s="68" t="str">
        <f t="shared" si="531"/>
        <v/>
      </c>
      <c r="DM236" s="32"/>
      <c r="DN236" s="120"/>
      <c r="DO236" s="62" t="str">
        <f t="shared" si="482"/>
        <v/>
      </c>
      <c r="DP236" s="62" t="str">
        <f t="shared" si="532"/>
        <v/>
      </c>
      <c r="DQ236" s="65" t="str">
        <f t="shared" si="604"/>
        <v/>
      </c>
      <c r="DR236" s="68" t="str">
        <f t="shared" si="533"/>
        <v/>
      </c>
      <c r="DS236" s="32"/>
      <c r="DT236" s="120"/>
      <c r="DU236" s="62" t="str">
        <f t="shared" si="483"/>
        <v/>
      </c>
      <c r="DV236" s="62" t="str">
        <f t="shared" si="534"/>
        <v/>
      </c>
      <c r="DW236" s="65" t="str">
        <f t="shared" si="605"/>
        <v/>
      </c>
      <c r="DX236" s="68" t="str">
        <f t="shared" si="535"/>
        <v/>
      </c>
      <c r="DY236" s="32"/>
      <c r="DZ236" s="120"/>
      <c r="EA236" s="62" t="str">
        <f t="shared" si="484"/>
        <v/>
      </c>
      <c r="EB236" s="62" t="str">
        <f t="shared" si="536"/>
        <v/>
      </c>
      <c r="EC236" s="65" t="str">
        <f t="shared" si="606"/>
        <v/>
      </c>
      <c r="ED236" s="68" t="str">
        <f t="shared" si="537"/>
        <v/>
      </c>
      <c r="EE236" s="32"/>
      <c r="EF236" s="120"/>
      <c r="EG236" s="62" t="str">
        <f t="shared" si="485"/>
        <v/>
      </c>
      <c r="EH236" s="62" t="str">
        <f t="shared" si="538"/>
        <v/>
      </c>
      <c r="EI236" s="65" t="str">
        <f t="shared" si="607"/>
        <v/>
      </c>
      <c r="EJ236" s="68" t="str">
        <f t="shared" si="539"/>
        <v/>
      </c>
      <c r="EK236" s="32"/>
      <c r="EL236" s="120"/>
      <c r="EM236" s="62" t="str">
        <f t="shared" si="486"/>
        <v/>
      </c>
      <c r="EN236" s="62" t="str">
        <f t="shared" si="540"/>
        <v/>
      </c>
      <c r="EO236" s="65" t="str">
        <f t="shared" si="608"/>
        <v/>
      </c>
      <c r="EP236" s="68" t="str">
        <f t="shared" si="541"/>
        <v/>
      </c>
      <c r="EQ236" s="32"/>
      <c r="ER236" s="120"/>
      <c r="ES236" s="62" t="str">
        <f t="shared" si="487"/>
        <v/>
      </c>
      <c r="ET236" s="62" t="str">
        <f t="shared" si="542"/>
        <v/>
      </c>
      <c r="EU236" s="65" t="str">
        <f t="shared" si="609"/>
        <v/>
      </c>
      <c r="EV236" s="68" t="str">
        <f t="shared" si="543"/>
        <v/>
      </c>
      <c r="EW236" s="32"/>
      <c r="EX236" s="120"/>
      <c r="EY236" s="62" t="str">
        <f t="shared" si="488"/>
        <v/>
      </c>
      <c r="EZ236" s="62" t="str">
        <f t="shared" si="544"/>
        <v/>
      </c>
      <c r="FA236" s="65" t="str">
        <f t="shared" si="610"/>
        <v/>
      </c>
      <c r="FB236" s="68" t="str">
        <f t="shared" si="545"/>
        <v/>
      </c>
      <c r="FC236" s="32"/>
      <c r="FD236" s="120"/>
      <c r="FE236" s="62" t="str">
        <f t="shared" si="489"/>
        <v/>
      </c>
      <c r="FF236" s="62" t="str">
        <f t="shared" si="546"/>
        <v/>
      </c>
      <c r="FG236" s="65" t="str">
        <f t="shared" si="611"/>
        <v/>
      </c>
      <c r="FH236" s="68" t="str">
        <f t="shared" si="547"/>
        <v/>
      </c>
      <c r="FI236" s="32"/>
      <c r="FJ236" s="120"/>
      <c r="FK236" s="62" t="str">
        <f t="shared" si="490"/>
        <v/>
      </c>
      <c r="FL236" s="62" t="str">
        <f t="shared" si="548"/>
        <v/>
      </c>
      <c r="FM236" s="65" t="str">
        <f t="shared" si="612"/>
        <v/>
      </c>
      <c r="FN236" s="68" t="str">
        <f t="shared" si="549"/>
        <v/>
      </c>
      <c r="FO236" s="32"/>
      <c r="FP236" s="120"/>
      <c r="FQ236" s="62" t="str">
        <f t="shared" si="491"/>
        <v/>
      </c>
      <c r="FR236" s="62" t="str">
        <f t="shared" si="550"/>
        <v/>
      </c>
      <c r="FS236" s="65" t="str">
        <f t="shared" si="613"/>
        <v/>
      </c>
      <c r="FT236" s="68" t="str">
        <f t="shared" si="551"/>
        <v/>
      </c>
      <c r="FU236" s="32"/>
      <c r="FV236" s="120"/>
      <c r="FW236" s="62" t="str">
        <f t="shared" si="492"/>
        <v/>
      </c>
      <c r="FX236" s="62" t="str">
        <f t="shared" si="552"/>
        <v/>
      </c>
      <c r="FY236" s="65" t="str">
        <f t="shared" si="614"/>
        <v/>
      </c>
      <c r="FZ236" s="68" t="str">
        <f t="shared" si="553"/>
        <v/>
      </c>
      <c r="GA236" s="32"/>
      <c r="GC236" s="7" t="str">
        <f t="shared" si="554"/>
        <v>Aug 2020</v>
      </c>
      <c r="GD236" s="7" t="str">
        <f t="shared" ca="1" si="493"/>
        <v/>
      </c>
      <c r="GT236" s="71">
        <f>IF(GT$9="", "", IF(AND(NOT('Personnel Details'!$N$11=""), $B236&gt;='Personnel Details'!$N$11), 'Personnel Details'!$O$11, IF(AND(NOT('Personnel Details'!$I$11=""), $B236&gt;='Personnel Details'!$I$11), 'Personnel Details'!$J$11, 'Personnel Details'!$E$11)))</f>
        <v>0.8</v>
      </c>
      <c r="GU236" s="59" t="str">
        <f>IF(GT$9="", "", IF(AND(NOT('Personnel Details'!$N$11=""), $B236&gt;='Personnel Details'!$N$11), IF('Personnel Details'!$P$11="","", 'Personnel Details'!$P$11), IF(AND(NOT('Personnel Details'!$I$11=""), $B236&gt;='Personnel Details'!$I$11), IF('Personnel Details'!$K$11="", "", 'Personnel Details'!$K$11), IF('Personnel Details'!$F$11="", "", 'Personnel Details'!$F$11))))</f>
        <v/>
      </c>
      <c r="GV236" s="74">
        <f>IF(GT$9="", "", IF(AND(NOT('Personnel Details'!$N$11=""), $B236&gt;='Personnel Details'!$N$11), 'Personnel Details'!$Q$11, IF(AND(NOT('Personnel Details'!$I$11=""), $B236&gt;='Personnel Details'!$I$11), 'Personnel Details'!$L$11, 'Personnel Details'!$G$11)))</f>
        <v>0</v>
      </c>
      <c r="GW236" s="59">
        <f t="shared" si="555"/>
        <v>0</v>
      </c>
      <c r="GX236" s="53"/>
      <c r="GZ236" s="78">
        <f>IF(GZ$9="", "", IF(AND(NOT('Personnel Details'!$N$12=""), $B236&gt;='Personnel Details'!$N$12), 'Personnel Details'!$O$12, IF(AND(NOT('Personnel Details'!$I$12=""), $B236&gt;='Personnel Details'!$I$12), 'Personnel Details'!$J$12, 'Personnel Details'!$E$12)))</f>
        <v>0.8</v>
      </c>
      <c r="HA236" s="59" t="str">
        <f>IF(GZ$9="", "", IF(AND(NOT('Personnel Details'!$N$12=""), $B236&gt;='Personnel Details'!$N$12), IF('Personnel Details'!$P$12="","", 'Personnel Details'!$P$12), IF(AND(NOT('Personnel Details'!$I$12=""), $B236&gt;='Personnel Details'!$I$12), IF('Personnel Details'!$K$12="", "", 'Personnel Details'!$K$12), IF('Personnel Details'!$F$12="", "", 'Personnel Details'!$F$12))))</f>
        <v/>
      </c>
      <c r="HB236" s="79">
        <f>IF(GZ$9="", "", IF(AND(NOT('Personnel Details'!$N$12=""), $B236&gt;='Personnel Details'!$N$12), 'Personnel Details'!$Q$12, IF(AND(NOT('Personnel Details'!$I$12=""), $B236&gt;='Personnel Details'!$I$12), 'Personnel Details'!$L$12, 'Personnel Details'!$G$12)))</f>
        <v>0</v>
      </c>
      <c r="HC236" s="59">
        <f t="shared" si="556"/>
        <v>0</v>
      </c>
      <c r="HD236" s="53"/>
      <c r="HF236" s="78">
        <f>IF(HF$9="", "", IF(AND(NOT('Personnel Details'!$N$13=""), $B236&gt;='Personnel Details'!$N$13), 'Personnel Details'!$O$13, IF(AND(NOT('Personnel Details'!$I$13=""), $B236&gt;='Personnel Details'!$I$13), 'Personnel Details'!$J$13, 'Personnel Details'!$E$13)))</f>
        <v>0.8</v>
      </c>
      <c r="HG236" s="59" t="str">
        <f>IF(HF$9="", "", IF(AND(NOT('Personnel Details'!$N$13=""), $B236&gt;='Personnel Details'!$N$13), IF('Personnel Details'!$P$13="","", 'Personnel Details'!$P$13), IF(AND(NOT('Personnel Details'!$I$13=""), $B236&gt;='Personnel Details'!$I$13), IF('Personnel Details'!$K$13="", "", 'Personnel Details'!$K$13), IF('Personnel Details'!$F$13="", "", 'Personnel Details'!$F$13))))</f>
        <v/>
      </c>
      <c r="HH236" s="79">
        <f>IF(HF$9="", "", IF(AND(NOT('Personnel Details'!$N$13=""), $B236&gt;='Personnel Details'!$N$13), 'Personnel Details'!$Q$13, IF(AND(NOT('Personnel Details'!$I$13=""), $B236&gt;='Personnel Details'!$I$13), 'Personnel Details'!$L$13, 'Personnel Details'!$G$13)))</f>
        <v>0</v>
      </c>
      <c r="HI236" s="59">
        <f t="shared" si="557"/>
        <v>0</v>
      </c>
      <c r="HJ236" s="53"/>
      <c r="HL236" s="78">
        <f>IF(HL$9="", "", IF(AND(NOT('Personnel Details'!$N$14=""), $B236&gt;='Personnel Details'!$N$14), 'Personnel Details'!$O$14, IF(AND(NOT('Personnel Details'!$I$14=""), $B236&gt;='Personnel Details'!$I$14), 'Personnel Details'!$J$14, 'Personnel Details'!$E$14)))</f>
        <v>0.8</v>
      </c>
      <c r="HM236" s="59">
        <f>IF(HL$9="", "", IF(AND(NOT('Personnel Details'!$N$14=""), $B236&gt;='Personnel Details'!$N$14), IF('Personnel Details'!$P$14="","", 'Personnel Details'!$P$14), IF(AND(NOT('Personnel Details'!$I$14=""), $B236&gt;='Personnel Details'!$I$14), IF('Personnel Details'!$K$14="", "", 'Personnel Details'!$K$14), IF('Personnel Details'!$F$14="", "", 'Personnel Details'!$F$14))))</f>
        <v>2000</v>
      </c>
      <c r="HN236" s="79">
        <f>IF(HL$9="", "", IF(AND(NOT('Personnel Details'!$N$14=""), $B236&gt;='Personnel Details'!$N$14), 'Personnel Details'!$Q$14, IF(AND(NOT('Personnel Details'!$I$14=""), $B236&gt;='Personnel Details'!$I$14), 'Personnel Details'!$L$14, 'Personnel Details'!$G$14)))</f>
        <v>0.85</v>
      </c>
      <c r="HO236" s="59">
        <f t="shared" si="558"/>
        <v>0</v>
      </c>
      <c r="HP236" s="53"/>
      <c r="HR236" s="78" t="str">
        <f>IF(HR$9="", "", IF(AND(NOT('Personnel Details'!$N$15=""), $B236&gt;='Personnel Details'!$N$15), 'Personnel Details'!$O$15, IF(AND(NOT('Personnel Details'!$I$15=""), $B236&gt;='Personnel Details'!$I$15), 'Personnel Details'!$J$15, 'Personnel Details'!$E$15)))</f>
        <v/>
      </c>
      <c r="HS236" s="59" t="str">
        <f>IF(HR$9="", "", IF(AND(NOT('Personnel Details'!$N$15=""), $B236&gt;='Personnel Details'!$N$15), IF('Personnel Details'!$P$15="","", 'Personnel Details'!$P$15), IF(AND(NOT('Personnel Details'!$I$15=""), $B236&gt;='Personnel Details'!$I$15), IF('Personnel Details'!$K$15="", "", 'Personnel Details'!$K$15), IF('Personnel Details'!$F$15="", "", 'Personnel Details'!$F$15))))</f>
        <v/>
      </c>
      <c r="HT236" s="79" t="str">
        <f>IF(HR$9="", "", IF(AND(NOT('Personnel Details'!$N$15=""), $B236&gt;='Personnel Details'!$N$15), 'Personnel Details'!$Q$15, IF(AND(NOT('Personnel Details'!$I$15=""), $B236&gt;='Personnel Details'!$I$15), 'Personnel Details'!$L$15, 'Personnel Details'!$G$15)))</f>
        <v/>
      </c>
      <c r="HU236" s="59">
        <f t="shared" si="559"/>
        <v>0</v>
      </c>
      <c r="HV236" s="53"/>
      <c r="HX236" s="78" t="str">
        <f>IF(HX$9="", "", IF(AND(NOT('Personnel Details'!$N$16=""), $B236&gt;='Personnel Details'!$N$16), 'Personnel Details'!$O$16, IF(AND(NOT('Personnel Details'!$I$16=""), $B236&gt;='Personnel Details'!$I$16), 'Personnel Details'!$J$16, 'Personnel Details'!$E$16)))</f>
        <v/>
      </c>
      <c r="HY236" s="59" t="str">
        <f>IF(HX$9="", "", IF(AND(NOT('Personnel Details'!$N$16=""), $B236&gt;='Personnel Details'!$N$16), IF('Personnel Details'!$P$16="","", 'Personnel Details'!$P$16), IF(AND(NOT('Personnel Details'!$I$16=""), $B236&gt;='Personnel Details'!$I$16), IF('Personnel Details'!$K$16="", "", 'Personnel Details'!$K$16), IF('Personnel Details'!$F$16="", "", 'Personnel Details'!$F$16))))</f>
        <v/>
      </c>
      <c r="HZ236" s="79" t="str">
        <f>IF(HX$9="", "", IF(AND(NOT('Personnel Details'!$N$16=""), $B236&gt;='Personnel Details'!$N$16), 'Personnel Details'!$Q$16, IF(AND(NOT('Personnel Details'!$I$16=""), $B236&gt;='Personnel Details'!$I$16), 'Personnel Details'!$L$16, 'Personnel Details'!$G$16)))</f>
        <v/>
      </c>
      <c r="IA236" s="59">
        <f t="shared" si="560"/>
        <v>0</v>
      </c>
      <c r="IB236" s="53"/>
      <c r="ID236" s="78" t="str">
        <f>IF(ID$9="", "", IF(AND(NOT('Personnel Details'!$N$17=""), $B236&gt;='Personnel Details'!$N$17), 'Personnel Details'!$O$17, IF(AND(NOT('Personnel Details'!$I$17=""), $B236&gt;='Personnel Details'!$I$17), 'Personnel Details'!$J$17, 'Personnel Details'!$E$17)))</f>
        <v/>
      </c>
      <c r="IE236" s="59" t="str">
        <f>IF(ID$9="", "", IF(AND(NOT('Personnel Details'!$N$17=""), $B236&gt;='Personnel Details'!$N$17), IF('Personnel Details'!$P$17="","", 'Personnel Details'!$P$17), IF(AND(NOT('Personnel Details'!$I$17=""), $B236&gt;='Personnel Details'!$I$17), IF('Personnel Details'!$K$17="", "", 'Personnel Details'!$K$17), IF('Personnel Details'!$F$17="", "", 'Personnel Details'!$F$17))))</f>
        <v/>
      </c>
      <c r="IF236" s="79" t="str">
        <f>IF(ID$9="", "", IF(AND(NOT('Personnel Details'!$N$17=""), $B236&gt;='Personnel Details'!$N$17), 'Personnel Details'!$Q$17, IF(AND(NOT('Personnel Details'!$I$17=""), $B236&gt;='Personnel Details'!$I$17), 'Personnel Details'!$L$17, 'Personnel Details'!$G$17)))</f>
        <v/>
      </c>
      <c r="IG236" s="59">
        <f t="shared" si="561"/>
        <v>0</v>
      </c>
      <c r="IH236" s="53"/>
      <c r="IJ236" s="78" t="str">
        <f>IF(IJ$9="", "", IF(AND(NOT('Personnel Details'!$N$18=""), $B236&gt;='Personnel Details'!$N$18), 'Personnel Details'!$O$18, IF(AND(NOT('Personnel Details'!$I$18=""), $B236&gt;='Personnel Details'!$I$18), 'Personnel Details'!$J$18, 'Personnel Details'!$E$18)))</f>
        <v/>
      </c>
      <c r="IK236" s="59" t="str">
        <f>IF(IJ$9="", "", IF(AND(NOT('Personnel Details'!$N$18=""), $B236&gt;='Personnel Details'!$N$18), IF('Personnel Details'!$P$18="","", 'Personnel Details'!$P$18), IF(AND(NOT('Personnel Details'!$I$18=""), $B236&gt;='Personnel Details'!$I$18), IF('Personnel Details'!$K$18="", "", 'Personnel Details'!$K$18), IF('Personnel Details'!$F$18="", "", 'Personnel Details'!$F$18))))</f>
        <v/>
      </c>
      <c r="IL236" s="79" t="str">
        <f>IF(IJ$9="", "", IF(AND(NOT('Personnel Details'!$N$18=""), $B236&gt;='Personnel Details'!$N$18), 'Personnel Details'!$Q$18, IF(AND(NOT('Personnel Details'!$I$18=""), $B236&gt;='Personnel Details'!$I$18), 'Personnel Details'!$L$18, 'Personnel Details'!$G$18)))</f>
        <v/>
      </c>
      <c r="IM236" s="59">
        <f t="shared" si="562"/>
        <v>0</v>
      </c>
      <c r="IN236" s="53"/>
      <c r="IP236" s="78" t="str">
        <f>IF(IP$9="", "", IF(AND(NOT('Personnel Details'!$N$19=""), $B236&gt;='Personnel Details'!$N$19), 'Personnel Details'!$O$19, IF(AND(NOT('Personnel Details'!$I$19=""), $B236&gt;='Personnel Details'!$I$19), 'Personnel Details'!$J$19, 'Personnel Details'!$E$19)))</f>
        <v/>
      </c>
      <c r="IQ236" s="59" t="str">
        <f>IF(IP$9="", "", IF(AND(NOT('Personnel Details'!$N$19=""), $B236&gt;='Personnel Details'!$N$19), IF('Personnel Details'!$P$19="","", 'Personnel Details'!$P$19), IF(AND(NOT('Personnel Details'!$I$19=""), $B236&gt;='Personnel Details'!$I$19), IF('Personnel Details'!$K$19="", "", 'Personnel Details'!$K$19), IF('Personnel Details'!$F$19="", "", 'Personnel Details'!$F$19))))</f>
        <v/>
      </c>
      <c r="IR236" s="79" t="str">
        <f>IF(IP$9="", "", IF(AND(NOT('Personnel Details'!$N$19=""), $B236&gt;='Personnel Details'!$N$19), 'Personnel Details'!$Q$19, IF(AND(NOT('Personnel Details'!$I$19=""), $B236&gt;='Personnel Details'!$I$19), 'Personnel Details'!$L$19, 'Personnel Details'!$G$19)))</f>
        <v/>
      </c>
      <c r="IS236" s="59">
        <f t="shared" si="563"/>
        <v>0</v>
      </c>
      <c r="IT236" s="53"/>
      <c r="IV236" s="78" t="str">
        <f>IF(IV$9="", "", IF(AND(NOT('Personnel Details'!$N$20=""), $B236&gt;='Personnel Details'!$N$20), 'Personnel Details'!$O$20, IF(AND(NOT('Personnel Details'!$I$20=""), $B236&gt;='Personnel Details'!$I$20), 'Personnel Details'!$J$20, 'Personnel Details'!$E$20)))</f>
        <v/>
      </c>
      <c r="IW236" s="59" t="str">
        <f>IF(IV$9="", "", IF(AND(NOT('Personnel Details'!$N$20=""), $B236&gt;='Personnel Details'!$N$20), IF('Personnel Details'!$P$20="","", 'Personnel Details'!$P$20), IF(AND(NOT('Personnel Details'!$I$20=""), $B236&gt;='Personnel Details'!$I$20), IF('Personnel Details'!$K$20="", "", 'Personnel Details'!$K$20), IF('Personnel Details'!$F$20="", "", 'Personnel Details'!$F$20))))</f>
        <v/>
      </c>
      <c r="IX236" s="79" t="str">
        <f>IF(IV$9="", "", IF(AND(NOT('Personnel Details'!$N$20=""), $B236&gt;='Personnel Details'!$N$20), 'Personnel Details'!$Q$20, IF(AND(NOT('Personnel Details'!$I$20=""), $B236&gt;='Personnel Details'!$I$20), 'Personnel Details'!$L$20, 'Personnel Details'!$G$20)))</f>
        <v/>
      </c>
      <c r="IY236" s="59">
        <f t="shared" si="564"/>
        <v>0</v>
      </c>
      <c r="IZ236" s="53"/>
      <c r="JB236" s="78" t="str">
        <f>IF(JB$9="", "", IF(AND(NOT('Personnel Details'!$N$21=""), $B236&gt;='Personnel Details'!$N$21), 'Personnel Details'!$O$21, IF(AND(NOT('Personnel Details'!$I$21=""), $B236&gt;='Personnel Details'!$I$21), 'Personnel Details'!$J$21, 'Personnel Details'!$E$21)))</f>
        <v/>
      </c>
      <c r="JC236" s="59" t="str">
        <f>IF(JB$9="", "", IF(AND(NOT('Personnel Details'!$N$21=""), $B236&gt;='Personnel Details'!$N$21), IF('Personnel Details'!$P$21="","", 'Personnel Details'!$P$21), IF(AND(NOT('Personnel Details'!$I$21=""), $B236&gt;='Personnel Details'!$I$21), IF('Personnel Details'!$K$21="", "", 'Personnel Details'!$K$21), IF('Personnel Details'!$F$21="", "", 'Personnel Details'!$F$21))))</f>
        <v/>
      </c>
      <c r="JD236" s="79" t="str">
        <f>IF(JB$9="", "", IF(AND(NOT('Personnel Details'!$N$21=""), $B236&gt;='Personnel Details'!$N$21), 'Personnel Details'!$Q$21, IF(AND(NOT('Personnel Details'!$I$21=""), $B236&gt;='Personnel Details'!$I$21), 'Personnel Details'!$L$21, 'Personnel Details'!$G$21)))</f>
        <v/>
      </c>
      <c r="JE236" s="59">
        <f t="shared" si="565"/>
        <v>0</v>
      </c>
      <c r="JF236" s="53"/>
      <c r="JH236" s="78" t="str">
        <f>IF(JH$9="", "", IF(AND(NOT('Personnel Details'!$N$22=""), $B236&gt;='Personnel Details'!$N$22), 'Personnel Details'!$O$22, IF(AND(NOT('Personnel Details'!$I$22=""), $B236&gt;='Personnel Details'!$I$22), 'Personnel Details'!$J$22, 'Personnel Details'!$E$22)))</f>
        <v/>
      </c>
      <c r="JI236" s="59" t="str">
        <f>IF(JH$9="", "", IF(AND(NOT('Personnel Details'!$N$22=""), $B236&gt;='Personnel Details'!$N$22), IF('Personnel Details'!$P$22="","", 'Personnel Details'!$P$22), IF(AND(NOT('Personnel Details'!$I$22=""), $B236&gt;='Personnel Details'!$I$22), IF('Personnel Details'!$K$22="", "", 'Personnel Details'!$K$22), IF('Personnel Details'!$F$22="", "", 'Personnel Details'!$F$22))))</f>
        <v/>
      </c>
      <c r="JJ236" s="79" t="str">
        <f>IF(JH$9="", "", IF(AND(NOT('Personnel Details'!$N$22=""), $B236&gt;='Personnel Details'!$N$22), 'Personnel Details'!$Q$22, IF(AND(NOT('Personnel Details'!$I$22=""), $B236&gt;='Personnel Details'!$I$22), 'Personnel Details'!$L$22, 'Personnel Details'!$G$22)))</f>
        <v/>
      </c>
      <c r="JK236" s="59">
        <f t="shared" si="566"/>
        <v>0</v>
      </c>
      <c r="JL236" s="53"/>
      <c r="JN236" s="78" t="str">
        <f>IF(JN$9="", "", IF(AND(NOT('Personnel Details'!$N$23=""), $B236&gt;='Personnel Details'!$N$23), 'Personnel Details'!$O$23, IF(AND(NOT('Personnel Details'!$I$23=""), $B236&gt;='Personnel Details'!$I$23), 'Personnel Details'!$J$23, 'Personnel Details'!$E$23)))</f>
        <v/>
      </c>
      <c r="JO236" s="59" t="str">
        <f>IF(JN$9="", "", IF(AND(NOT('Personnel Details'!$N$23=""), $B236&gt;='Personnel Details'!$N$23), IF('Personnel Details'!$P$23="","", 'Personnel Details'!$P$23), IF(AND(NOT('Personnel Details'!$I$23=""), $B236&gt;='Personnel Details'!$I$23), IF('Personnel Details'!$K$23="", "", 'Personnel Details'!$K$23), IF('Personnel Details'!$F$23="", "", 'Personnel Details'!$F$23))))</f>
        <v/>
      </c>
      <c r="JP236" s="79" t="str">
        <f>IF(JN$9="", "", IF(AND(NOT('Personnel Details'!$N$23=""), $B236&gt;='Personnel Details'!$N$23), 'Personnel Details'!$Q$23, IF(AND(NOT('Personnel Details'!$I$23=""), $B236&gt;='Personnel Details'!$I$23), 'Personnel Details'!$L$23, 'Personnel Details'!$G$23)))</f>
        <v/>
      </c>
      <c r="JQ236" s="59">
        <f t="shared" si="567"/>
        <v>0</v>
      </c>
      <c r="JR236" s="53"/>
      <c r="JT236" s="78" t="str">
        <f>IF(JT$9="", "", IF(AND(NOT('Personnel Details'!$N$24=""), $B236&gt;='Personnel Details'!$N$24), 'Personnel Details'!$O$24, IF(AND(NOT('Personnel Details'!$I$24=""), $B236&gt;='Personnel Details'!$I$24), 'Personnel Details'!$J$24, 'Personnel Details'!$E$24)))</f>
        <v/>
      </c>
      <c r="JU236" s="59" t="str">
        <f>IF(JT$9="", "", IF(AND(NOT('Personnel Details'!$N$24=""), $B236&gt;='Personnel Details'!$N$24), IF('Personnel Details'!$P$24="","", 'Personnel Details'!$P$24), IF(AND(NOT('Personnel Details'!$I$24=""), $B236&gt;='Personnel Details'!$I$24), IF('Personnel Details'!$K$24="", "", 'Personnel Details'!$K$24), IF('Personnel Details'!$F$24="", "", 'Personnel Details'!$F$24))))</f>
        <v/>
      </c>
      <c r="JV236" s="79" t="str">
        <f>IF(JT$9="", "", IF(AND(NOT('Personnel Details'!$N$24=""), $B236&gt;='Personnel Details'!$N$24), 'Personnel Details'!$Q$24, IF(AND(NOT('Personnel Details'!$I$24=""), $B236&gt;='Personnel Details'!$I$24), 'Personnel Details'!$L$24, 'Personnel Details'!$G$24)))</f>
        <v/>
      </c>
      <c r="JW236" s="59">
        <f t="shared" si="568"/>
        <v>0</v>
      </c>
      <c r="JX236" s="53"/>
      <c r="JZ236" s="78" t="str">
        <f>IF(JZ$9="", "", IF(AND(NOT('Personnel Details'!$N$25=""), $B236&gt;='Personnel Details'!$N$25), 'Personnel Details'!$O$25, IF(AND(NOT('Personnel Details'!$I$25=""), $B236&gt;='Personnel Details'!$I$25), 'Personnel Details'!$J$25, 'Personnel Details'!$E$25)))</f>
        <v/>
      </c>
      <c r="KA236" s="59" t="str">
        <f>IF(JZ$9="", "", IF(AND(NOT('Personnel Details'!$N$25=""), $B236&gt;='Personnel Details'!$N$25), IF('Personnel Details'!$P$25="","", 'Personnel Details'!$P$25), IF(AND(NOT('Personnel Details'!$I$25=""), $B236&gt;='Personnel Details'!$I$25), IF('Personnel Details'!$K$25="", "", 'Personnel Details'!$K$25), IF('Personnel Details'!$F$25="", "", 'Personnel Details'!$F$25))))</f>
        <v/>
      </c>
      <c r="KB236" s="79" t="str">
        <f>IF(JZ$9="", "", IF(AND(NOT('Personnel Details'!$N$25=""), $B236&gt;='Personnel Details'!$N$25), 'Personnel Details'!$Q$25, IF(AND(NOT('Personnel Details'!$I$25=""), $B236&gt;='Personnel Details'!$I$25), 'Personnel Details'!$L$25, 'Personnel Details'!$G$25)))</f>
        <v/>
      </c>
      <c r="KC236" s="59">
        <f t="shared" si="569"/>
        <v>0</v>
      </c>
      <c r="KD236" s="53"/>
      <c r="KF236" s="78" t="str">
        <f>IF(KF$9="", "", IF(AND(NOT('Personnel Details'!$N$26=""), $B236&gt;='Personnel Details'!$N$26), 'Personnel Details'!$O$26, IF(AND(NOT('Personnel Details'!$I$26=""), $B236&gt;='Personnel Details'!$I$26), 'Personnel Details'!$J$26, 'Personnel Details'!$E$26)))</f>
        <v/>
      </c>
      <c r="KG236" s="59" t="str">
        <f>IF(KF$9="", "", IF(AND(NOT('Personnel Details'!$N$26=""), $B236&gt;='Personnel Details'!$N$26), IF('Personnel Details'!$P$26="","", 'Personnel Details'!$P$26), IF(AND(NOT('Personnel Details'!$I$26=""), $B236&gt;='Personnel Details'!$I$26), IF('Personnel Details'!$K$26="", "", 'Personnel Details'!$K$26), IF('Personnel Details'!$F$26="", "", 'Personnel Details'!$F$26))))</f>
        <v/>
      </c>
      <c r="KH236" s="79" t="str">
        <f>IF(KF$9="", "", IF(AND(NOT('Personnel Details'!$N$26=""), $B236&gt;='Personnel Details'!$N$26), 'Personnel Details'!$Q$26, IF(AND(NOT('Personnel Details'!$I$26=""), $B236&gt;='Personnel Details'!$I$26), 'Personnel Details'!$L$26, 'Personnel Details'!$G$26)))</f>
        <v/>
      </c>
      <c r="KI236" s="59">
        <f t="shared" si="570"/>
        <v>0</v>
      </c>
      <c r="KJ236" s="53"/>
      <c r="KL236" s="78" t="str">
        <f>IF(KL$9="", "", IF(AND(NOT('Personnel Details'!$N$27=""), $B236&gt;='Personnel Details'!$N$27), 'Personnel Details'!$O$27, IF(AND(NOT('Personnel Details'!$I$27=""), $B236&gt;='Personnel Details'!$I$27), 'Personnel Details'!$J$27, 'Personnel Details'!$E$27)))</f>
        <v/>
      </c>
      <c r="KM236" s="59" t="str">
        <f>IF(KL$9="", "", IF(AND(NOT('Personnel Details'!$N$27=""), $B236&gt;='Personnel Details'!$N$27), IF('Personnel Details'!$P$27="","", 'Personnel Details'!$P$27), IF(AND(NOT('Personnel Details'!$I$27=""), $B236&gt;='Personnel Details'!$I$27), IF('Personnel Details'!$K$27="", "", 'Personnel Details'!$K$27), IF('Personnel Details'!$F$27="", "", 'Personnel Details'!$F$27))))</f>
        <v/>
      </c>
      <c r="KN236" s="79" t="str">
        <f>IF(KL$9="", "", IF(AND(NOT('Personnel Details'!$N$27=""), $B236&gt;='Personnel Details'!$N$27), 'Personnel Details'!$Q$27, IF(AND(NOT('Personnel Details'!$I$27=""), $B236&gt;='Personnel Details'!$I$27), 'Personnel Details'!$L$27, 'Personnel Details'!$G$27)))</f>
        <v/>
      </c>
      <c r="KO236" s="59">
        <f t="shared" si="571"/>
        <v>0</v>
      </c>
      <c r="KP236" s="53"/>
      <c r="KR236" s="78" t="str">
        <f>IF(KR$9="", "", IF(AND(NOT('Personnel Details'!$N$28=""), $B236&gt;='Personnel Details'!$N$28), 'Personnel Details'!$O$28, IF(AND(NOT('Personnel Details'!$I$28=""), $B236&gt;='Personnel Details'!$I$28), 'Personnel Details'!$J$28, 'Personnel Details'!$E$28)))</f>
        <v/>
      </c>
      <c r="KS236" s="59" t="str">
        <f>IF(KR$9="", "", IF(AND(NOT('Personnel Details'!$N$28=""), $B236&gt;='Personnel Details'!$N$28), IF('Personnel Details'!$P$28="","", 'Personnel Details'!$P$28), IF(AND(NOT('Personnel Details'!$I$28=""), $B236&gt;='Personnel Details'!$I$28), IF('Personnel Details'!$K$28="", "", 'Personnel Details'!$K$28), IF('Personnel Details'!$F$28="", "", 'Personnel Details'!$F$28))))</f>
        <v/>
      </c>
      <c r="KT236" s="79" t="str">
        <f>IF(KR$9="", "", IF(AND(NOT('Personnel Details'!$N$28=""), $B236&gt;='Personnel Details'!$N$28), 'Personnel Details'!$Q$28, IF(AND(NOT('Personnel Details'!$I$28=""), $B236&gt;='Personnel Details'!$I$28), 'Personnel Details'!$L$28, 'Personnel Details'!$G$28)))</f>
        <v/>
      </c>
      <c r="KU236" s="59">
        <f t="shared" si="572"/>
        <v>0</v>
      </c>
      <c r="KV236" s="53"/>
      <c r="KX236" s="78" t="str">
        <f>IF(KX$9="", "", IF(AND(NOT('Personnel Details'!$N$29=""), $B236&gt;='Personnel Details'!$N$29), 'Personnel Details'!$O$29, IF(AND(NOT('Personnel Details'!$I$29=""), $B236&gt;='Personnel Details'!$I$29), 'Personnel Details'!$J$29, 'Personnel Details'!$E$29)))</f>
        <v/>
      </c>
      <c r="KY236" s="59" t="str">
        <f>IF(KX$9="", "", IF(AND(NOT('Personnel Details'!$N$29=""), $B236&gt;='Personnel Details'!$N$29), IF('Personnel Details'!$P$29="","", 'Personnel Details'!$P$29), IF(AND(NOT('Personnel Details'!$I$29=""), $B236&gt;='Personnel Details'!$I$29), IF('Personnel Details'!$K$29="", "", 'Personnel Details'!$K$29), IF('Personnel Details'!$F$29="", "", 'Personnel Details'!$F$29))))</f>
        <v/>
      </c>
      <c r="KZ236" s="79" t="str">
        <f>IF(KX$9="", "", IF(AND(NOT('Personnel Details'!$N$29=""), $B236&gt;='Personnel Details'!$N$29), 'Personnel Details'!$Q$29, IF(AND(NOT('Personnel Details'!$I$29=""), $B236&gt;='Personnel Details'!$I$29), 'Personnel Details'!$L$29, 'Personnel Details'!$G$29)))</f>
        <v/>
      </c>
      <c r="LA236" s="59">
        <f t="shared" si="573"/>
        <v>0</v>
      </c>
      <c r="LB236" s="53"/>
      <c r="LD236" s="78" t="str">
        <f>IF(LD$9="", "", IF(AND(NOT('Personnel Details'!$N$30=""), $B236&gt;='Personnel Details'!$N$30), 'Personnel Details'!$O$30, IF(AND(NOT('Personnel Details'!$I$30=""), $B236&gt;='Personnel Details'!$I$30), 'Personnel Details'!$J$30, 'Personnel Details'!$E$30)))</f>
        <v/>
      </c>
      <c r="LE236" s="59" t="str">
        <f>IF(LD$9="", "", IF(AND(NOT('Personnel Details'!$N$30=""), $B236&gt;='Personnel Details'!$N$30), IF('Personnel Details'!$P$30="","", 'Personnel Details'!$P$30), IF(AND(NOT('Personnel Details'!$I$30=""), $B236&gt;='Personnel Details'!$I$30), IF('Personnel Details'!$K$30="", "", 'Personnel Details'!$K$30), IF('Personnel Details'!$F$30="", "", 'Personnel Details'!$F$30))))</f>
        <v/>
      </c>
      <c r="LF236" s="79" t="str">
        <f>IF(LD$9="", "", IF(AND(NOT('Personnel Details'!$N$30=""), $B236&gt;='Personnel Details'!$N$30), 'Personnel Details'!$Q$30, IF(AND(NOT('Personnel Details'!$I$30=""), $B236&gt;='Personnel Details'!$I$30), 'Personnel Details'!$L$30, 'Personnel Details'!$G$30)))</f>
        <v/>
      </c>
      <c r="LG236" s="59">
        <f t="shared" si="574"/>
        <v>0</v>
      </c>
      <c r="LH236" s="53"/>
      <c r="LJ236" s="78" t="str">
        <f>IF(LJ$9="", "", IF(AND(NOT('Personnel Details'!$N$31=""), $B236&gt;='Personnel Details'!$N$31), 'Personnel Details'!$O$31, IF(AND(NOT('Personnel Details'!$I$31=""), $B236&gt;='Personnel Details'!$I$31), 'Personnel Details'!$J$31, 'Personnel Details'!$E$31)))</f>
        <v/>
      </c>
      <c r="LK236" s="59" t="str">
        <f>IF(LJ$9="", "", IF(AND(NOT('Personnel Details'!$N$31=""), $B236&gt;='Personnel Details'!$N$31), IF('Personnel Details'!$P$31="","", 'Personnel Details'!$P$31), IF(AND(NOT('Personnel Details'!$I$31=""), $B236&gt;='Personnel Details'!$I$31), IF('Personnel Details'!$K$31="", "", 'Personnel Details'!$K$31), IF('Personnel Details'!$F$31="", "", 'Personnel Details'!$F$31))))</f>
        <v/>
      </c>
      <c r="LL236" s="79" t="str">
        <f>IF(LJ$9="", "", IF(AND(NOT('Personnel Details'!$N$31=""), $B236&gt;='Personnel Details'!$N$31), 'Personnel Details'!$Q$31, IF(AND(NOT('Personnel Details'!$I$31=""), $B236&gt;='Personnel Details'!$I$31), 'Personnel Details'!$L$31, 'Personnel Details'!$G$31)))</f>
        <v/>
      </c>
      <c r="LM236" s="59">
        <f t="shared" si="575"/>
        <v>0</v>
      </c>
      <c r="LN236" s="53"/>
      <c r="LP236" s="78" t="str">
        <f>IF(LP$9="", "", IF(AND(NOT('Personnel Details'!$N$32=""), $B236&gt;='Personnel Details'!$N$32), 'Personnel Details'!$O$32, IF(AND(NOT('Personnel Details'!$I$32=""), $B236&gt;='Personnel Details'!$I$32), 'Personnel Details'!$J$32, 'Personnel Details'!$E$32)))</f>
        <v/>
      </c>
      <c r="LQ236" s="59" t="str">
        <f>IF(LP$9="", "", IF(AND(NOT('Personnel Details'!$N$32=""), $B236&gt;='Personnel Details'!$N$32), IF('Personnel Details'!$P$32="","", 'Personnel Details'!$P$32), IF(AND(NOT('Personnel Details'!$I$32=""), $B236&gt;='Personnel Details'!$I$32), IF('Personnel Details'!$K$32="", "", 'Personnel Details'!$K$32), IF('Personnel Details'!$F$32="", "", 'Personnel Details'!$F$32))))</f>
        <v/>
      </c>
      <c r="LR236" s="79" t="str">
        <f>IF(LP$9="", "", IF(AND(NOT('Personnel Details'!$N$32=""), $B236&gt;='Personnel Details'!$N$32), 'Personnel Details'!$Q$32, IF(AND(NOT('Personnel Details'!$I$32=""), $B236&gt;='Personnel Details'!$I$32), 'Personnel Details'!$L$32, 'Personnel Details'!$G$32)))</f>
        <v/>
      </c>
      <c r="LS236" s="59">
        <f t="shared" si="576"/>
        <v>0</v>
      </c>
      <c r="LT236" s="53"/>
      <c r="LV236" s="78" t="str">
        <f>IF(LV$9="", "", IF(AND(NOT('Personnel Details'!$N$33=""), $B236&gt;='Personnel Details'!$N$33), 'Personnel Details'!$O$33, IF(AND(NOT('Personnel Details'!$I$33=""), $B236&gt;='Personnel Details'!$I$33), 'Personnel Details'!$J$33, 'Personnel Details'!$E$33)))</f>
        <v/>
      </c>
      <c r="LW236" s="59" t="str">
        <f>IF(LV$9="", "", IF(AND(NOT('Personnel Details'!$N$33=""), $B236&gt;='Personnel Details'!$N$33), IF('Personnel Details'!$P$33="","", 'Personnel Details'!$P$33), IF(AND(NOT('Personnel Details'!$I$33=""), $B236&gt;='Personnel Details'!$I$33), IF('Personnel Details'!$K$33="", "", 'Personnel Details'!$K$33), IF('Personnel Details'!$F$33="", "", 'Personnel Details'!$F$33))))</f>
        <v/>
      </c>
      <c r="LX236" s="79" t="str">
        <f>IF(LV$9="", "", IF(AND(NOT('Personnel Details'!$N$33=""), $B236&gt;='Personnel Details'!$N$33), 'Personnel Details'!$Q$33, IF(AND(NOT('Personnel Details'!$I$33=""), $B236&gt;='Personnel Details'!$I$33), 'Personnel Details'!$L$33, 'Personnel Details'!$G$33)))</f>
        <v/>
      </c>
      <c r="LY236" s="59">
        <f t="shared" si="577"/>
        <v>0</v>
      </c>
      <c r="LZ236" s="53"/>
      <c r="MB236" s="78" t="str">
        <f>IF(MB$9="", "", IF(AND(NOT('Personnel Details'!$N$34=""), $B236&gt;='Personnel Details'!$N$34), 'Personnel Details'!$O$34, IF(AND(NOT('Personnel Details'!$I$34=""), $B236&gt;='Personnel Details'!$I$34), 'Personnel Details'!$J$34, 'Personnel Details'!$E$34)))</f>
        <v/>
      </c>
      <c r="MC236" s="59" t="str">
        <f>IF(MB$9="", "", IF(AND(NOT('Personnel Details'!$N$34=""), $B236&gt;='Personnel Details'!$N$34), IF('Personnel Details'!$P$34="","", 'Personnel Details'!$P$34), IF(AND(NOT('Personnel Details'!$I$34=""), $B236&gt;='Personnel Details'!$I$34), IF('Personnel Details'!$K$34="", "", 'Personnel Details'!$K$34), IF('Personnel Details'!$F$34="", "", 'Personnel Details'!$F$34))))</f>
        <v/>
      </c>
      <c r="MD236" s="79" t="str">
        <f>IF(MB$9="", "", IF(AND(NOT('Personnel Details'!$N$34=""), $B236&gt;='Personnel Details'!$N$34), 'Personnel Details'!$Q$34, IF(AND(NOT('Personnel Details'!$I$34=""), $B236&gt;='Personnel Details'!$I$34), 'Personnel Details'!$L$34, 'Personnel Details'!$G$34)))</f>
        <v/>
      </c>
      <c r="ME236" s="59">
        <f t="shared" si="578"/>
        <v>0</v>
      </c>
      <c r="MF236" s="53"/>
      <c r="MH236" s="78" t="str">
        <f>IF(MH$9="", "", IF(AND(NOT('Personnel Details'!$N$35=""), $B236&gt;='Personnel Details'!$N$35), 'Personnel Details'!$O$35, IF(AND(NOT('Personnel Details'!$I$35=""), $B236&gt;='Personnel Details'!$I$35), 'Personnel Details'!$J$35, 'Personnel Details'!$E$35)))</f>
        <v/>
      </c>
      <c r="MI236" s="59" t="str">
        <f>IF(MH$9="", "", IF(AND(NOT('Personnel Details'!$N$35=""), $B236&gt;='Personnel Details'!$N$35), IF('Personnel Details'!$P$35="","", 'Personnel Details'!$P$35), IF(AND(NOT('Personnel Details'!$I$35=""), $B236&gt;='Personnel Details'!$I$35), IF('Personnel Details'!$K$35="", "", 'Personnel Details'!$K$35), IF('Personnel Details'!$F$35="", "", 'Personnel Details'!$F$35))))</f>
        <v/>
      </c>
      <c r="MJ236" s="79" t="str">
        <f>IF(MH$9="", "", IF(AND(NOT('Personnel Details'!$N$35=""), $B236&gt;='Personnel Details'!$N$35), 'Personnel Details'!$Q$35, IF(AND(NOT('Personnel Details'!$I$35=""), $B236&gt;='Personnel Details'!$I$35), 'Personnel Details'!$L$35, 'Personnel Details'!$G$35)))</f>
        <v/>
      </c>
      <c r="MK236" s="59">
        <f t="shared" si="579"/>
        <v>0</v>
      </c>
      <c r="ML236" s="53"/>
      <c r="MN236" s="78" t="str">
        <f>IF(MN$9="", "", IF(AND(NOT('Personnel Details'!$N$36=""), $B236&gt;='Personnel Details'!$N$36), 'Personnel Details'!$O$36, IF(AND(NOT('Personnel Details'!$I$36=""), $B236&gt;='Personnel Details'!$I$36), 'Personnel Details'!$J$36, 'Personnel Details'!$E$36)))</f>
        <v/>
      </c>
      <c r="MO236" s="59" t="str">
        <f>IF(MN$9="", "", IF(AND(NOT('Personnel Details'!$N$36=""), $B236&gt;='Personnel Details'!$N$36), IF('Personnel Details'!$P$36="","", 'Personnel Details'!$P$36), IF(AND(NOT('Personnel Details'!$I$36=""), $B236&gt;='Personnel Details'!$I$36), IF('Personnel Details'!$K$36="", "", 'Personnel Details'!$K$36), IF('Personnel Details'!$F$36="", "", 'Personnel Details'!$F$36))))</f>
        <v/>
      </c>
      <c r="MP236" s="79" t="str">
        <f>IF(MN$9="", "", IF(AND(NOT('Personnel Details'!$N$36=""), $B236&gt;='Personnel Details'!$N$36), 'Personnel Details'!$Q$36, IF(AND(NOT('Personnel Details'!$I$36=""), $B236&gt;='Personnel Details'!$I$36), 'Personnel Details'!$L$36, 'Personnel Details'!$G$36)))</f>
        <v/>
      </c>
      <c r="MQ236" s="59">
        <f t="shared" si="580"/>
        <v>0</v>
      </c>
      <c r="MR236" s="53"/>
      <c r="MT236" s="78" t="str">
        <f>IF(MT$9="", "", IF(AND(NOT('Personnel Details'!$N$37=""), $B236&gt;='Personnel Details'!$N$37), 'Personnel Details'!$O$37, IF(AND(NOT('Personnel Details'!$I$37=""), $B236&gt;='Personnel Details'!$I$37), 'Personnel Details'!$J$37, 'Personnel Details'!$E$37)))</f>
        <v/>
      </c>
      <c r="MU236" s="59" t="str">
        <f>IF(MT$9="", "", IF(AND(NOT('Personnel Details'!$N$37=""), $B236&gt;='Personnel Details'!$N$37), IF('Personnel Details'!$P$37="","", 'Personnel Details'!$P$37), IF(AND(NOT('Personnel Details'!$I$37=""), $B236&gt;='Personnel Details'!$I$37), IF('Personnel Details'!$K$37="", "", 'Personnel Details'!$K$37), IF('Personnel Details'!$F$37="", "", 'Personnel Details'!$F$37))))</f>
        <v/>
      </c>
      <c r="MV236" s="79" t="str">
        <f>IF(MT$9="", "", IF(AND(NOT('Personnel Details'!$N$37=""), $B236&gt;='Personnel Details'!$N$37), 'Personnel Details'!$Q$37, IF(AND(NOT('Personnel Details'!$I$37=""), $B236&gt;='Personnel Details'!$I$37), 'Personnel Details'!$L$37, 'Personnel Details'!$G$37)))</f>
        <v/>
      </c>
      <c r="MW236" s="59">
        <f t="shared" si="581"/>
        <v>0</v>
      </c>
      <c r="MX236" s="53"/>
      <c r="MZ236" s="78" t="str">
        <f>IF(MZ$9="", "", IF(AND(NOT('Personnel Details'!$N$38=""), $B236&gt;='Personnel Details'!$N$38), 'Personnel Details'!$O$38, IF(AND(NOT('Personnel Details'!$I$38=""), $B236&gt;='Personnel Details'!$I$38), 'Personnel Details'!$J$38, 'Personnel Details'!$E$38)))</f>
        <v/>
      </c>
      <c r="NA236" s="59" t="str">
        <f>IF(MZ$9="", "", IF(AND(NOT('Personnel Details'!$N$38=""), $B236&gt;='Personnel Details'!$N$38), IF('Personnel Details'!$P$38="","", 'Personnel Details'!$P$38), IF(AND(NOT('Personnel Details'!$I$38=""), $B236&gt;='Personnel Details'!$I$38), IF('Personnel Details'!$K$38="", "", 'Personnel Details'!$K$38), IF('Personnel Details'!$F$38="", "", 'Personnel Details'!$F$38))))</f>
        <v/>
      </c>
      <c r="NB236" s="79" t="str">
        <f>IF(MZ$9="", "", IF(AND(NOT('Personnel Details'!$N$38=""), $B236&gt;='Personnel Details'!$N$38), 'Personnel Details'!$Q$38, IF(AND(NOT('Personnel Details'!$I$38=""), $B236&gt;='Personnel Details'!$I$38), 'Personnel Details'!$L$38, 'Personnel Details'!$G$38)))</f>
        <v/>
      </c>
      <c r="NC236" s="59">
        <f t="shared" si="582"/>
        <v>0</v>
      </c>
      <c r="ND236" s="53"/>
      <c r="NF236" s="78" t="str">
        <f>IF(NF$9="", "", IF(AND(NOT('Personnel Details'!$N$39=""), $B236&gt;='Personnel Details'!$N$39), 'Personnel Details'!$O$39, IF(AND(NOT('Personnel Details'!$I$39=""), $B236&gt;='Personnel Details'!$I$39), 'Personnel Details'!$J$39, 'Personnel Details'!$E$39)))</f>
        <v/>
      </c>
      <c r="NG236" s="59" t="str">
        <f>IF(NF$9="", "", IF(AND(NOT('Personnel Details'!$N$39=""), $B236&gt;='Personnel Details'!$N$39), IF('Personnel Details'!$P$39="","", 'Personnel Details'!$P$39), IF(AND(NOT('Personnel Details'!$I$39=""), $B236&gt;='Personnel Details'!$I$39), IF('Personnel Details'!$K$39="", "", 'Personnel Details'!$K$39), IF('Personnel Details'!$F$39="", "", 'Personnel Details'!$F$39))))</f>
        <v/>
      </c>
      <c r="NH236" s="79" t="str">
        <f>IF(NF$9="", "", IF(AND(NOT('Personnel Details'!$N$39=""), $B236&gt;='Personnel Details'!$N$39), 'Personnel Details'!$Q$39, IF(AND(NOT('Personnel Details'!$I$39=""), $B236&gt;='Personnel Details'!$I$39), 'Personnel Details'!$L$39, 'Personnel Details'!$G$39)))</f>
        <v/>
      </c>
      <c r="NI236" s="59">
        <f t="shared" si="583"/>
        <v>0</v>
      </c>
      <c r="NJ236" s="53"/>
      <c r="NL236" s="78" t="str">
        <f>IF(NL$9="", "", IF(AND(NOT('Personnel Details'!$N$40=""), $B236&gt;='Personnel Details'!$N$40), 'Personnel Details'!$O$40, IF(AND(NOT('Personnel Details'!$I$40=""), $B236&gt;='Personnel Details'!$I$40), 'Personnel Details'!$J$40, 'Personnel Details'!$E$40)))</f>
        <v/>
      </c>
      <c r="NM236" s="59" t="str">
        <f>IF(NL$9="", "", IF(AND(NOT('Personnel Details'!$N$40=""), $B236&gt;='Personnel Details'!$N$40), IF('Personnel Details'!$P$40="","", 'Personnel Details'!$P$40), IF(AND(NOT('Personnel Details'!$I$40=""), $B236&gt;='Personnel Details'!$I$40), IF('Personnel Details'!$K$40="", "", 'Personnel Details'!$K$40), IF('Personnel Details'!$F$40="", "", 'Personnel Details'!$F$40))))</f>
        <v/>
      </c>
      <c r="NN236" s="79" t="str">
        <f>IF(NL$9="", "", IF(AND(NOT('Personnel Details'!$N$40=""), $B236&gt;='Personnel Details'!$N$40), 'Personnel Details'!$Q$40, IF(AND(NOT('Personnel Details'!$I$40=""), $B236&gt;='Personnel Details'!$I$40), 'Personnel Details'!$L$40, 'Personnel Details'!$G$40)))</f>
        <v/>
      </c>
      <c r="NO236" s="59">
        <f t="shared" si="584"/>
        <v>0</v>
      </c>
      <c r="NP236" s="53"/>
    </row>
    <row r="237" spans="1:380" x14ac:dyDescent="0.25">
      <c r="A237" s="32"/>
      <c r="B237" s="113">
        <f>IFERROR(IF(B236+1&gt;'Personnel Details'!$U$5, "", B236+1), "")</f>
        <v>44057</v>
      </c>
      <c r="C237" s="32"/>
      <c r="D237" s="120"/>
      <c r="E237" s="13" t="str">
        <f t="shared" si="463"/>
        <v/>
      </c>
      <c r="F237" s="13" t="str">
        <f t="shared" si="494"/>
        <v/>
      </c>
      <c r="G237" s="56" t="str">
        <f t="shared" si="585"/>
        <v/>
      </c>
      <c r="H237" s="16" t="str">
        <f t="shared" si="495"/>
        <v/>
      </c>
      <c r="I237" s="32"/>
      <c r="J237" s="120"/>
      <c r="K237" s="62" t="str">
        <f t="shared" si="464"/>
        <v/>
      </c>
      <c r="L237" s="62" t="str">
        <f t="shared" si="496"/>
        <v/>
      </c>
      <c r="M237" s="65" t="str">
        <f t="shared" si="586"/>
        <v/>
      </c>
      <c r="N237" s="68" t="str">
        <f t="shared" si="497"/>
        <v/>
      </c>
      <c r="O237" s="32"/>
      <c r="P237" s="120"/>
      <c r="Q237" s="62" t="str">
        <f t="shared" si="465"/>
        <v/>
      </c>
      <c r="R237" s="62" t="str">
        <f t="shared" si="498"/>
        <v/>
      </c>
      <c r="S237" s="65" t="str">
        <f t="shared" si="587"/>
        <v/>
      </c>
      <c r="T237" s="68" t="str">
        <f t="shared" si="499"/>
        <v/>
      </c>
      <c r="U237" s="32"/>
      <c r="V237" s="120"/>
      <c r="W237" s="62" t="str">
        <f t="shared" si="466"/>
        <v/>
      </c>
      <c r="X237" s="62" t="str">
        <f t="shared" si="500"/>
        <v/>
      </c>
      <c r="Y237" s="65" t="str">
        <f t="shared" si="588"/>
        <v/>
      </c>
      <c r="Z237" s="68" t="str">
        <f t="shared" si="501"/>
        <v/>
      </c>
      <c r="AA237" s="32"/>
      <c r="AB237" s="120"/>
      <c r="AC237" s="62" t="str">
        <f t="shared" si="467"/>
        <v/>
      </c>
      <c r="AD237" s="62" t="str">
        <f t="shared" si="502"/>
        <v/>
      </c>
      <c r="AE237" s="65" t="str">
        <f t="shared" si="589"/>
        <v/>
      </c>
      <c r="AF237" s="68" t="str">
        <f t="shared" si="503"/>
        <v/>
      </c>
      <c r="AG237" s="32"/>
      <c r="AH237" s="120"/>
      <c r="AI237" s="62" t="str">
        <f t="shared" si="468"/>
        <v/>
      </c>
      <c r="AJ237" s="62" t="str">
        <f t="shared" si="504"/>
        <v/>
      </c>
      <c r="AK237" s="65" t="str">
        <f t="shared" si="590"/>
        <v/>
      </c>
      <c r="AL237" s="68" t="str">
        <f t="shared" si="505"/>
        <v/>
      </c>
      <c r="AM237" s="32"/>
      <c r="AN237" s="120"/>
      <c r="AO237" s="62" t="str">
        <f t="shared" si="469"/>
        <v/>
      </c>
      <c r="AP237" s="62" t="str">
        <f t="shared" si="506"/>
        <v/>
      </c>
      <c r="AQ237" s="65" t="str">
        <f t="shared" si="591"/>
        <v/>
      </c>
      <c r="AR237" s="68" t="str">
        <f t="shared" si="507"/>
        <v/>
      </c>
      <c r="AS237" s="32"/>
      <c r="AT237" s="120"/>
      <c r="AU237" s="62" t="str">
        <f t="shared" si="470"/>
        <v/>
      </c>
      <c r="AV237" s="62" t="str">
        <f t="shared" si="508"/>
        <v/>
      </c>
      <c r="AW237" s="65" t="str">
        <f t="shared" si="592"/>
        <v/>
      </c>
      <c r="AX237" s="68" t="str">
        <f t="shared" si="509"/>
        <v/>
      </c>
      <c r="AY237" s="32"/>
      <c r="AZ237" s="120"/>
      <c r="BA237" s="62" t="str">
        <f t="shared" si="471"/>
        <v/>
      </c>
      <c r="BB237" s="62" t="str">
        <f t="shared" si="510"/>
        <v/>
      </c>
      <c r="BC237" s="65" t="str">
        <f t="shared" si="593"/>
        <v/>
      </c>
      <c r="BD237" s="68" t="str">
        <f t="shared" si="511"/>
        <v/>
      </c>
      <c r="BE237" s="32"/>
      <c r="BF237" s="120"/>
      <c r="BG237" s="62" t="str">
        <f t="shared" si="472"/>
        <v/>
      </c>
      <c r="BH237" s="62" t="str">
        <f t="shared" si="512"/>
        <v/>
      </c>
      <c r="BI237" s="65" t="str">
        <f t="shared" si="594"/>
        <v/>
      </c>
      <c r="BJ237" s="68" t="str">
        <f t="shared" si="513"/>
        <v/>
      </c>
      <c r="BK237" s="32"/>
      <c r="BL237" s="120"/>
      <c r="BM237" s="62" t="str">
        <f t="shared" si="473"/>
        <v/>
      </c>
      <c r="BN237" s="62" t="str">
        <f t="shared" si="514"/>
        <v/>
      </c>
      <c r="BO237" s="65" t="str">
        <f t="shared" si="595"/>
        <v/>
      </c>
      <c r="BP237" s="68" t="str">
        <f t="shared" si="515"/>
        <v/>
      </c>
      <c r="BQ237" s="32"/>
      <c r="BR237" s="120"/>
      <c r="BS237" s="62" t="str">
        <f t="shared" si="474"/>
        <v/>
      </c>
      <c r="BT237" s="62" t="str">
        <f t="shared" si="516"/>
        <v/>
      </c>
      <c r="BU237" s="65" t="str">
        <f t="shared" si="596"/>
        <v/>
      </c>
      <c r="BV237" s="68" t="str">
        <f t="shared" si="517"/>
        <v/>
      </c>
      <c r="BW237" s="32"/>
      <c r="BX237" s="120"/>
      <c r="BY237" s="62" t="str">
        <f t="shared" si="475"/>
        <v/>
      </c>
      <c r="BZ237" s="62" t="str">
        <f t="shared" si="518"/>
        <v/>
      </c>
      <c r="CA237" s="65" t="str">
        <f t="shared" si="597"/>
        <v/>
      </c>
      <c r="CB237" s="68" t="str">
        <f t="shared" si="519"/>
        <v/>
      </c>
      <c r="CC237" s="32"/>
      <c r="CD237" s="120"/>
      <c r="CE237" s="62" t="str">
        <f t="shared" si="476"/>
        <v/>
      </c>
      <c r="CF237" s="62" t="str">
        <f t="shared" si="520"/>
        <v/>
      </c>
      <c r="CG237" s="65" t="str">
        <f t="shared" si="598"/>
        <v/>
      </c>
      <c r="CH237" s="68" t="str">
        <f t="shared" si="521"/>
        <v/>
      </c>
      <c r="CI237" s="32"/>
      <c r="CJ237" s="120"/>
      <c r="CK237" s="62" t="str">
        <f t="shared" si="477"/>
        <v/>
      </c>
      <c r="CL237" s="62" t="str">
        <f t="shared" si="522"/>
        <v/>
      </c>
      <c r="CM237" s="65" t="str">
        <f t="shared" si="599"/>
        <v/>
      </c>
      <c r="CN237" s="68" t="str">
        <f t="shared" si="523"/>
        <v/>
      </c>
      <c r="CO237" s="32"/>
      <c r="CP237" s="120"/>
      <c r="CQ237" s="62" t="str">
        <f t="shared" si="478"/>
        <v/>
      </c>
      <c r="CR237" s="62" t="str">
        <f t="shared" si="524"/>
        <v/>
      </c>
      <c r="CS237" s="65" t="str">
        <f t="shared" si="600"/>
        <v/>
      </c>
      <c r="CT237" s="68" t="str">
        <f t="shared" si="525"/>
        <v/>
      </c>
      <c r="CU237" s="32"/>
      <c r="CV237" s="120"/>
      <c r="CW237" s="62" t="str">
        <f t="shared" si="479"/>
        <v/>
      </c>
      <c r="CX237" s="62" t="str">
        <f t="shared" si="526"/>
        <v/>
      </c>
      <c r="CY237" s="65" t="str">
        <f t="shared" si="601"/>
        <v/>
      </c>
      <c r="CZ237" s="68" t="str">
        <f t="shared" si="527"/>
        <v/>
      </c>
      <c r="DA237" s="32"/>
      <c r="DB237" s="120"/>
      <c r="DC237" s="62" t="str">
        <f t="shared" si="480"/>
        <v/>
      </c>
      <c r="DD237" s="62" t="str">
        <f t="shared" si="528"/>
        <v/>
      </c>
      <c r="DE237" s="65" t="str">
        <f t="shared" si="602"/>
        <v/>
      </c>
      <c r="DF237" s="68" t="str">
        <f t="shared" si="529"/>
        <v/>
      </c>
      <c r="DG237" s="32"/>
      <c r="DH237" s="120"/>
      <c r="DI237" s="62" t="str">
        <f t="shared" si="481"/>
        <v/>
      </c>
      <c r="DJ237" s="62" t="str">
        <f t="shared" si="530"/>
        <v/>
      </c>
      <c r="DK237" s="65" t="str">
        <f t="shared" si="603"/>
        <v/>
      </c>
      <c r="DL237" s="68" t="str">
        <f t="shared" si="531"/>
        <v/>
      </c>
      <c r="DM237" s="32"/>
      <c r="DN237" s="120"/>
      <c r="DO237" s="62" t="str">
        <f t="shared" si="482"/>
        <v/>
      </c>
      <c r="DP237" s="62" t="str">
        <f t="shared" si="532"/>
        <v/>
      </c>
      <c r="DQ237" s="65" t="str">
        <f t="shared" si="604"/>
        <v/>
      </c>
      <c r="DR237" s="68" t="str">
        <f t="shared" si="533"/>
        <v/>
      </c>
      <c r="DS237" s="32"/>
      <c r="DT237" s="120"/>
      <c r="DU237" s="62" t="str">
        <f t="shared" si="483"/>
        <v/>
      </c>
      <c r="DV237" s="62" t="str">
        <f t="shared" si="534"/>
        <v/>
      </c>
      <c r="DW237" s="65" t="str">
        <f t="shared" si="605"/>
        <v/>
      </c>
      <c r="DX237" s="68" t="str">
        <f t="shared" si="535"/>
        <v/>
      </c>
      <c r="DY237" s="32"/>
      <c r="DZ237" s="120"/>
      <c r="EA237" s="62" t="str">
        <f t="shared" si="484"/>
        <v/>
      </c>
      <c r="EB237" s="62" t="str">
        <f t="shared" si="536"/>
        <v/>
      </c>
      <c r="EC237" s="65" t="str">
        <f t="shared" si="606"/>
        <v/>
      </c>
      <c r="ED237" s="68" t="str">
        <f t="shared" si="537"/>
        <v/>
      </c>
      <c r="EE237" s="32"/>
      <c r="EF237" s="120"/>
      <c r="EG237" s="62" t="str">
        <f t="shared" si="485"/>
        <v/>
      </c>
      <c r="EH237" s="62" t="str">
        <f t="shared" si="538"/>
        <v/>
      </c>
      <c r="EI237" s="65" t="str">
        <f t="shared" si="607"/>
        <v/>
      </c>
      <c r="EJ237" s="68" t="str">
        <f t="shared" si="539"/>
        <v/>
      </c>
      <c r="EK237" s="32"/>
      <c r="EL237" s="120"/>
      <c r="EM237" s="62" t="str">
        <f t="shared" si="486"/>
        <v/>
      </c>
      <c r="EN237" s="62" t="str">
        <f t="shared" si="540"/>
        <v/>
      </c>
      <c r="EO237" s="65" t="str">
        <f t="shared" si="608"/>
        <v/>
      </c>
      <c r="EP237" s="68" t="str">
        <f t="shared" si="541"/>
        <v/>
      </c>
      <c r="EQ237" s="32"/>
      <c r="ER237" s="120"/>
      <c r="ES237" s="62" t="str">
        <f t="shared" si="487"/>
        <v/>
      </c>
      <c r="ET237" s="62" t="str">
        <f t="shared" si="542"/>
        <v/>
      </c>
      <c r="EU237" s="65" t="str">
        <f t="shared" si="609"/>
        <v/>
      </c>
      <c r="EV237" s="68" t="str">
        <f t="shared" si="543"/>
        <v/>
      </c>
      <c r="EW237" s="32"/>
      <c r="EX237" s="120"/>
      <c r="EY237" s="62" t="str">
        <f t="shared" si="488"/>
        <v/>
      </c>
      <c r="EZ237" s="62" t="str">
        <f t="shared" si="544"/>
        <v/>
      </c>
      <c r="FA237" s="65" t="str">
        <f t="shared" si="610"/>
        <v/>
      </c>
      <c r="FB237" s="68" t="str">
        <f t="shared" si="545"/>
        <v/>
      </c>
      <c r="FC237" s="32"/>
      <c r="FD237" s="120"/>
      <c r="FE237" s="62" t="str">
        <f t="shared" si="489"/>
        <v/>
      </c>
      <c r="FF237" s="62" t="str">
        <f t="shared" si="546"/>
        <v/>
      </c>
      <c r="FG237" s="65" t="str">
        <f t="shared" si="611"/>
        <v/>
      </c>
      <c r="FH237" s="68" t="str">
        <f t="shared" si="547"/>
        <v/>
      </c>
      <c r="FI237" s="32"/>
      <c r="FJ237" s="120"/>
      <c r="FK237" s="62" t="str">
        <f t="shared" si="490"/>
        <v/>
      </c>
      <c r="FL237" s="62" t="str">
        <f t="shared" si="548"/>
        <v/>
      </c>
      <c r="FM237" s="65" t="str">
        <f t="shared" si="612"/>
        <v/>
      </c>
      <c r="FN237" s="68" t="str">
        <f t="shared" si="549"/>
        <v/>
      </c>
      <c r="FO237" s="32"/>
      <c r="FP237" s="120"/>
      <c r="FQ237" s="62" t="str">
        <f t="shared" si="491"/>
        <v/>
      </c>
      <c r="FR237" s="62" t="str">
        <f t="shared" si="550"/>
        <v/>
      </c>
      <c r="FS237" s="65" t="str">
        <f t="shared" si="613"/>
        <v/>
      </c>
      <c r="FT237" s="68" t="str">
        <f t="shared" si="551"/>
        <v/>
      </c>
      <c r="FU237" s="32"/>
      <c r="FV237" s="120"/>
      <c r="FW237" s="62" t="str">
        <f t="shared" si="492"/>
        <v/>
      </c>
      <c r="FX237" s="62" t="str">
        <f t="shared" si="552"/>
        <v/>
      </c>
      <c r="FY237" s="65" t="str">
        <f t="shared" si="614"/>
        <v/>
      </c>
      <c r="FZ237" s="68" t="str">
        <f t="shared" si="553"/>
        <v/>
      </c>
      <c r="GA237" s="32"/>
      <c r="GC237" s="7" t="str">
        <f t="shared" si="554"/>
        <v>Aug 2020</v>
      </c>
      <c r="GD237" s="7" t="str">
        <f t="shared" ca="1" si="493"/>
        <v/>
      </c>
      <c r="GT237" s="71">
        <f>IF(GT$9="", "", IF(AND(NOT('Personnel Details'!$N$11=""), $B237&gt;='Personnel Details'!$N$11), 'Personnel Details'!$O$11, IF(AND(NOT('Personnel Details'!$I$11=""), $B237&gt;='Personnel Details'!$I$11), 'Personnel Details'!$J$11, 'Personnel Details'!$E$11)))</f>
        <v>0.8</v>
      </c>
      <c r="GU237" s="59" t="str">
        <f>IF(GT$9="", "", IF(AND(NOT('Personnel Details'!$N$11=""), $B237&gt;='Personnel Details'!$N$11), IF('Personnel Details'!$P$11="","", 'Personnel Details'!$P$11), IF(AND(NOT('Personnel Details'!$I$11=""), $B237&gt;='Personnel Details'!$I$11), IF('Personnel Details'!$K$11="", "", 'Personnel Details'!$K$11), IF('Personnel Details'!$F$11="", "", 'Personnel Details'!$F$11))))</f>
        <v/>
      </c>
      <c r="GV237" s="74">
        <f>IF(GT$9="", "", IF(AND(NOT('Personnel Details'!$N$11=""), $B237&gt;='Personnel Details'!$N$11), 'Personnel Details'!$Q$11, IF(AND(NOT('Personnel Details'!$I$11=""), $B237&gt;='Personnel Details'!$I$11), 'Personnel Details'!$L$11, 'Personnel Details'!$G$11)))</f>
        <v>0</v>
      </c>
      <c r="GW237" s="59">
        <f t="shared" si="555"/>
        <v>0</v>
      </c>
      <c r="GX237" s="53"/>
      <c r="GZ237" s="78">
        <f>IF(GZ$9="", "", IF(AND(NOT('Personnel Details'!$N$12=""), $B237&gt;='Personnel Details'!$N$12), 'Personnel Details'!$O$12, IF(AND(NOT('Personnel Details'!$I$12=""), $B237&gt;='Personnel Details'!$I$12), 'Personnel Details'!$J$12, 'Personnel Details'!$E$12)))</f>
        <v>0.8</v>
      </c>
      <c r="HA237" s="59" t="str">
        <f>IF(GZ$9="", "", IF(AND(NOT('Personnel Details'!$N$12=""), $B237&gt;='Personnel Details'!$N$12), IF('Personnel Details'!$P$12="","", 'Personnel Details'!$P$12), IF(AND(NOT('Personnel Details'!$I$12=""), $B237&gt;='Personnel Details'!$I$12), IF('Personnel Details'!$K$12="", "", 'Personnel Details'!$K$12), IF('Personnel Details'!$F$12="", "", 'Personnel Details'!$F$12))))</f>
        <v/>
      </c>
      <c r="HB237" s="79">
        <f>IF(GZ$9="", "", IF(AND(NOT('Personnel Details'!$N$12=""), $B237&gt;='Personnel Details'!$N$12), 'Personnel Details'!$Q$12, IF(AND(NOT('Personnel Details'!$I$12=""), $B237&gt;='Personnel Details'!$I$12), 'Personnel Details'!$L$12, 'Personnel Details'!$G$12)))</f>
        <v>0</v>
      </c>
      <c r="HC237" s="59">
        <f t="shared" si="556"/>
        <v>0</v>
      </c>
      <c r="HD237" s="53"/>
      <c r="HF237" s="78">
        <f>IF(HF$9="", "", IF(AND(NOT('Personnel Details'!$N$13=""), $B237&gt;='Personnel Details'!$N$13), 'Personnel Details'!$O$13, IF(AND(NOT('Personnel Details'!$I$13=""), $B237&gt;='Personnel Details'!$I$13), 'Personnel Details'!$J$13, 'Personnel Details'!$E$13)))</f>
        <v>0.8</v>
      </c>
      <c r="HG237" s="59" t="str">
        <f>IF(HF$9="", "", IF(AND(NOT('Personnel Details'!$N$13=""), $B237&gt;='Personnel Details'!$N$13), IF('Personnel Details'!$P$13="","", 'Personnel Details'!$P$13), IF(AND(NOT('Personnel Details'!$I$13=""), $B237&gt;='Personnel Details'!$I$13), IF('Personnel Details'!$K$13="", "", 'Personnel Details'!$K$13), IF('Personnel Details'!$F$13="", "", 'Personnel Details'!$F$13))))</f>
        <v/>
      </c>
      <c r="HH237" s="79">
        <f>IF(HF$9="", "", IF(AND(NOT('Personnel Details'!$N$13=""), $B237&gt;='Personnel Details'!$N$13), 'Personnel Details'!$Q$13, IF(AND(NOT('Personnel Details'!$I$13=""), $B237&gt;='Personnel Details'!$I$13), 'Personnel Details'!$L$13, 'Personnel Details'!$G$13)))</f>
        <v>0</v>
      </c>
      <c r="HI237" s="59">
        <f t="shared" si="557"/>
        <v>0</v>
      </c>
      <c r="HJ237" s="53"/>
      <c r="HL237" s="78">
        <f>IF(HL$9="", "", IF(AND(NOT('Personnel Details'!$N$14=""), $B237&gt;='Personnel Details'!$N$14), 'Personnel Details'!$O$14, IF(AND(NOT('Personnel Details'!$I$14=""), $B237&gt;='Personnel Details'!$I$14), 'Personnel Details'!$J$14, 'Personnel Details'!$E$14)))</f>
        <v>0.8</v>
      </c>
      <c r="HM237" s="59">
        <f>IF(HL$9="", "", IF(AND(NOT('Personnel Details'!$N$14=""), $B237&gt;='Personnel Details'!$N$14), IF('Personnel Details'!$P$14="","", 'Personnel Details'!$P$14), IF(AND(NOT('Personnel Details'!$I$14=""), $B237&gt;='Personnel Details'!$I$14), IF('Personnel Details'!$K$14="", "", 'Personnel Details'!$K$14), IF('Personnel Details'!$F$14="", "", 'Personnel Details'!$F$14))))</f>
        <v>2000</v>
      </c>
      <c r="HN237" s="79">
        <f>IF(HL$9="", "", IF(AND(NOT('Personnel Details'!$N$14=""), $B237&gt;='Personnel Details'!$N$14), 'Personnel Details'!$Q$14, IF(AND(NOT('Personnel Details'!$I$14=""), $B237&gt;='Personnel Details'!$I$14), 'Personnel Details'!$L$14, 'Personnel Details'!$G$14)))</f>
        <v>0.85</v>
      </c>
      <c r="HO237" s="59">
        <f t="shared" si="558"/>
        <v>0</v>
      </c>
      <c r="HP237" s="53"/>
      <c r="HR237" s="78" t="str">
        <f>IF(HR$9="", "", IF(AND(NOT('Personnel Details'!$N$15=""), $B237&gt;='Personnel Details'!$N$15), 'Personnel Details'!$O$15, IF(AND(NOT('Personnel Details'!$I$15=""), $B237&gt;='Personnel Details'!$I$15), 'Personnel Details'!$J$15, 'Personnel Details'!$E$15)))</f>
        <v/>
      </c>
      <c r="HS237" s="59" t="str">
        <f>IF(HR$9="", "", IF(AND(NOT('Personnel Details'!$N$15=""), $B237&gt;='Personnel Details'!$N$15), IF('Personnel Details'!$P$15="","", 'Personnel Details'!$P$15), IF(AND(NOT('Personnel Details'!$I$15=""), $B237&gt;='Personnel Details'!$I$15), IF('Personnel Details'!$K$15="", "", 'Personnel Details'!$K$15), IF('Personnel Details'!$F$15="", "", 'Personnel Details'!$F$15))))</f>
        <v/>
      </c>
      <c r="HT237" s="79" t="str">
        <f>IF(HR$9="", "", IF(AND(NOT('Personnel Details'!$N$15=""), $B237&gt;='Personnel Details'!$N$15), 'Personnel Details'!$Q$15, IF(AND(NOT('Personnel Details'!$I$15=""), $B237&gt;='Personnel Details'!$I$15), 'Personnel Details'!$L$15, 'Personnel Details'!$G$15)))</f>
        <v/>
      </c>
      <c r="HU237" s="59">
        <f t="shared" si="559"/>
        <v>0</v>
      </c>
      <c r="HV237" s="53"/>
      <c r="HX237" s="78" t="str">
        <f>IF(HX$9="", "", IF(AND(NOT('Personnel Details'!$N$16=""), $B237&gt;='Personnel Details'!$N$16), 'Personnel Details'!$O$16, IF(AND(NOT('Personnel Details'!$I$16=""), $B237&gt;='Personnel Details'!$I$16), 'Personnel Details'!$J$16, 'Personnel Details'!$E$16)))</f>
        <v/>
      </c>
      <c r="HY237" s="59" t="str">
        <f>IF(HX$9="", "", IF(AND(NOT('Personnel Details'!$N$16=""), $B237&gt;='Personnel Details'!$N$16), IF('Personnel Details'!$P$16="","", 'Personnel Details'!$P$16), IF(AND(NOT('Personnel Details'!$I$16=""), $B237&gt;='Personnel Details'!$I$16), IF('Personnel Details'!$K$16="", "", 'Personnel Details'!$K$16), IF('Personnel Details'!$F$16="", "", 'Personnel Details'!$F$16))))</f>
        <v/>
      </c>
      <c r="HZ237" s="79" t="str">
        <f>IF(HX$9="", "", IF(AND(NOT('Personnel Details'!$N$16=""), $B237&gt;='Personnel Details'!$N$16), 'Personnel Details'!$Q$16, IF(AND(NOT('Personnel Details'!$I$16=""), $B237&gt;='Personnel Details'!$I$16), 'Personnel Details'!$L$16, 'Personnel Details'!$G$16)))</f>
        <v/>
      </c>
      <c r="IA237" s="59">
        <f t="shared" si="560"/>
        <v>0</v>
      </c>
      <c r="IB237" s="53"/>
      <c r="ID237" s="78" t="str">
        <f>IF(ID$9="", "", IF(AND(NOT('Personnel Details'!$N$17=""), $B237&gt;='Personnel Details'!$N$17), 'Personnel Details'!$O$17, IF(AND(NOT('Personnel Details'!$I$17=""), $B237&gt;='Personnel Details'!$I$17), 'Personnel Details'!$J$17, 'Personnel Details'!$E$17)))</f>
        <v/>
      </c>
      <c r="IE237" s="59" t="str">
        <f>IF(ID$9="", "", IF(AND(NOT('Personnel Details'!$N$17=""), $B237&gt;='Personnel Details'!$N$17), IF('Personnel Details'!$P$17="","", 'Personnel Details'!$P$17), IF(AND(NOT('Personnel Details'!$I$17=""), $B237&gt;='Personnel Details'!$I$17), IF('Personnel Details'!$K$17="", "", 'Personnel Details'!$K$17), IF('Personnel Details'!$F$17="", "", 'Personnel Details'!$F$17))))</f>
        <v/>
      </c>
      <c r="IF237" s="79" t="str">
        <f>IF(ID$9="", "", IF(AND(NOT('Personnel Details'!$N$17=""), $B237&gt;='Personnel Details'!$N$17), 'Personnel Details'!$Q$17, IF(AND(NOT('Personnel Details'!$I$17=""), $B237&gt;='Personnel Details'!$I$17), 'Personnel Details'!$L$17, 'Personnel Details'!$G$17)))</f>
        <v/>
      </c>
      <c r="IG237" s="59">
        <f t="shared" si="561"/>
        <v>0</v>
      </c>
      <c r="IH237" s="53"/>
      <c r="IJ237" s="78" t="str">
        <f>IF(IJ$9="", "", IF(AND(NOT('Personnel Details'!$N$18=""), $B237&gt;='Personnel Details'!$N$18), 'Personnel Details'!$O$18, IF(AND(NOT('Personnel Details'!$I$18=""), $B237&gt;='Personnel Details'!$I$18), 'Personnel Details'!$J$18, 'Personnel Details'!$E$18)))</f>
        <v/>
      </c>
      <c r="IK237" s="59" t="str">
        <f>IF(IJ$9="", "", IF(AND(NOT('Personnel Details'!$N$18=""), $B237&gt;='Personnel Details'!$N$18), IF('Personnel Details'!$P$18="","", 'Personnel Details'!$P$18), IF(AND(NOT('Personnel Details'!$I$18=""), $B237&gt;='Personnel Details'!$I$18), IF('Personnel Details'!$K$18="", "", 'Personnel Details'!$K$18), IF('Personnel Details'!$F$18="", "", 'Personnel Details'!$F$18))))</f>
        <v/>
      </c>
      <c r="IL237" s="79" t="str">
        <f>IF(IJ$9="", "", IF(AND(NOT('Personnel Details'!$N$18=""), $B237&gt;='Personnel Details'!$N$18), 'Personnel Details'!$Q$18, IF(AND(NOT('Personnel Details'!$I$18=""), $B237&gt;='Personnel Details'!$I$18), 'Personnel Details'!$L$18, 'Personnel Details'!$G$18)))</f>
        <v/>
      </c>
      <c r="IM237" s="59">
        <f t="shared" si="562"/>
        <v>0</v>
      </c>
      <c r="IN237" s="53"/>
      <c r="IP237" s="78" t="str">
        <f>IF(IP$9="", "", IF(AND(NOT('Personnel Details'!$N$19=""), $B237&gt;='Personnel Details'!$N$19), 'Personnel Details'!$O$19, IF(AND(NOT('Personnel Details'!$I$19=""), $B237&gt;='Personnel Details'!$I$19), 'Personnel Details'!$J$19, 'Personnel Details'!$E$19)))</f>
        <v/>
      </c>
      <c r="IQ237" s="59" t="str">
        <f>IF(IP$9="", "", IF(AND(NOT('Personnel Details'!$N$19=""), $B237&gt;='Personnel Details'!$N$19), IF('Personnel Details'!$P$19="","", 'Personnel Details'!$P$19), IF(AND(NOT('Personnel Details'!$I$19=""), $B237&gt;='Personnel Details'!$I$19), IF('Personnel Details'!$K$19="", "", 'Personnel Details'!$K$19), IF('Personnel Details'!$F$19="", "", 'Personnel Details'!$F$19))))</f>
        <v/>
      </c>
      <c r="IR237" s="79" t="str">
        <f>IF(IP$9="", "", IF(AND(NOT('Personnel Details'!$N$19=""), $B237&gt;='Personnel Details'!$N$19), 'Personnel Details'!$Q$19, IF(AND(NOT('Personnel Details'!$I$19=""), $B237&gt;='Personnel Details'!$I$19), 'Personnel Details'!$L$19, 'Personnel Details'!$G$19)))</f>
        <v/>
      </c>
      <c r="IS237" s="59">
        <f t="shared" si="563"/>
        <v>0</v>
      </c>
      <c r="IT237" s="53"/>
      <c r="IV237" s="78" t="str">
        <f>IF(IV$9="", "", IF(AND(NOT('Personnel Details'!$N$20=""), $B237&gt;='Personnel Details'!$N$20), 'Personnel Details'!$O$20, IF(AND(NOT('Personnel Details'!$I$20=""), $B237&gt;='Personnel Details'!$I$20), 'Personnel Details'!$J$20, 'Personnel Details'!$E$20)))</f>
        <v/>
      </c>
      <c r="IW237" s="59" t="str">
        <f>IF(IV$9="", "", IF(AND(NOT('Personnel Details'!$N$20=""), $B237&gt;='Personnel Details'!$N$20), IF('Personnel Details'!$P$20="","", 'Personnel Details'!$P$20), IF(AND(NOT('Personnel Details'!$I$20=""), $B237&gt;='Personnel Details'!$I$20), IF('Personnel Details'!$K$20="", "", 'Personnel Details'!$K$20), IF('Personnel Details'!$F$20="", "", 'Personnel Details'!$F$20))))</f>
        <v/>
      </c>
      <c r="IX237" s="79" t="str">
        <f>IF(IV$9="", "", IF(AND(NOT('Personnel Details'!$N$20=""), $B237&gt;='Personnel Details'!$N$20), 'Personnel Details'!$Q$20, IF(AND(NOT('Personnel Details'!$I$20=""), $B237&gt;='Personnel Details'!$I$20), 'Personnel Details'!$L$20, 'Personnel Details'!$G$20)))</f>
        <v/>
      </c>
      <c r="IY237" s="59">
        <f t="shared" si="564"/>
        <v>0</v>
      </c>
      <c r="IZ237" s="53"/>
      <c r="JB237" s="78" t="str">
        <f>IF(JB$9="", "", IF(AND(NOT('Personnel Details'!$N$21=""), $B237&gt;='Personnel Details'!$N$21), 'Personnel Details'!$O$21, IF(AND(NOT('Personnel Details'!$I$21=""), $B237&gt;='Personnel Details'!$I$21), 'Personnel Details'!$J$21, 'Personnel Details'!$E$21)))</f>
        <v/>
      </c>
      <c r="JC237" s="59" t="str">
        <f>IF(JB$9="", "", IF(AND(NOT('Personnel Details'!$N$21=""), $B237&gt;='Personnel Details'!$N$21), IF('Personnel Details'!$P$21="","", 'Personnel Details'!$P$21), IF(AND(NOT('Personnel Details'!$I$21=""), $B237&gt;='Personnel Details'!$I$21), IF('Personnel Details'!$K$21="", "", 'Personnel Details'!$K$21), IF('Personnel Details'!$F$21="", "", 'Personnel Details'!$F$21))))</f>
        <v/>
      </c>
      <c r="JD237" s="79" t="str">
        <f>IF(JB$9="", "", IF(AND(NOT('Personnel Details'!$N$21=""), $B237&gt;='Personnel Details'!$N$21), 'Personnel Details'!$Q$21, IF(AND(NOT('Personnel Details'!$I$21=""), $B237&gt;='Personnel Details'!$I$21), 'Personnel Details'!$L$21, 'Personnel Details'!$G$21)))</f>
        <v/>
      </c>
      <c r="JE237" s="59">
        <f t="shared" si="565"/>
        <v>0</v>
      </c>
      <c r="JF237" s="53"/>
      <c r="JH237" s="78" t="str">
        <f>IF(JH$9="", "", IF(AND(NOT('Personnel Details'!$N$22=""), $B237&gt;='Personnel Details'!$N$22), 'Personnel Details'!$O$22, IF(AND(NOT('Personnel Details'!$I$22=""), $B237&gt;='Personnel Details'!$I$22), 'Personnel Details'!$J$22, 'Personnel Details'!$E$22)))</f>
        <v/>
      </c>
      <c r="JI237" s="59" t="str">
        <f>IF(JH$9="", "", IF(AND(NOT('Personnel Details'!$N$22=""), $B237&gt;='Personnel Details'!$N$22), IF('Personnel Details'!$P$22="","", 'Personnel Details'!$P$22), IF(AND(NOT('Personnel Details'!$I$22=""), $B237&gt;='Personnel Details'!$I$22), IF('Personnel Details'!$K$22="", "", 'Personnel Details'!$K$22), IF('Personnel Details'!$F$22="", "", 'Personnel Details'!$F$22))))</f>
        <v/>
      </c>
      <c r="JJ237" s="79" t="str">
        <f>IF(JH$9="", "", IF(AND(NOT('Personnel Details'!$N$22=""), $B237&gt;='Personnel Details'!$N$22), 'Personnel Details'!$Q$22, IF(AND(NOT('Personnel Details'!$I$22=""), $B237&gt;='Personnel Details'!$I$22), 'Personnel Details'!$L$22, 'Personnel Details'!$G$22)))</f>
        <v/>
      </c>
      <c r="JK237" s="59">
        <f t="shared" si="566"/>
        <v>0</v>
      </c>
      <c r="JL237" s="53"/>
      <c r="JN237" s="78" t="str">
        <f>IF(JN$9="", "", IF(AND(NOT('Personnel Details'!$N$23=""), $B237&gt;='Personnel Details'!$N$23), 'Personnel Details'!$O$23, IF(AND(NOT('Personnel Details'!$I$23=""), $B237&gt;='Personnel Details'!$I$23), 'Personnel Details'!$J$23, 'Personnel Details'!$E$23)))</f>
        <v/>
      </c>
      <c r="JO237" s="59" t="str">
        <f>IF(JN$9="", "", IF(AND(NOT('Personnel Details'!$N$23=""), $B237&gt;='Personnel Details'!$N$23), IF('Personnel Details'!$P$23="","", 'Personnel Details'!$P$23), IF(AND(NOT('Personnel Details'!$I$23=""), $B237&gt;='Personnel Details'!$I$23), IF('Personnel Details'!$K$23="", "", 'Personnel Details'!$K$23), IF('Personnel Details'!$F$23="", "", 'Personnel Details'!$F$23))))</f>
        <v/>
      </c>
      <c r="JP237" s="79" t="str">
        <f>IF(JN$9="", "", IF(AND(NOT('Personnel Details'!$N$23=""), $B237&gt;='Personnel Details'!$N$23), 'Personnel Details'!$Q$23, IF(AND(NOT('Personnel Details'!$I$23=""), $B237&gt;='Personnel Details'!$I$23), 'Personnel Details'!$L$23, 'Personnel Details'!$G$23)))</f>
        <v/>
      </c>
      <c r="JQ237" s="59">
        <f t="shared" si="567"/>
        <v>0</v>
      </c>
      <c r="JR237" s="53"/>
      <c r="JT237" s="78" t="str">
        <f>IF(JT$9="", "", IF(AND(NOT('Personnel Details'!$N$24=""), $B237&gt;='Personnel Details'!$N$24), 'Personnel Details'!$O$24, IF(AND(NOT('Personnel Details'!$I$24=""), $B237&gt;='Personnel Details'!$I$24), 'Personnel Details'!$J$24, 'Personnel Details'!$E$24)))</f>
        <v/>
      </c>
      <c r="JU237" s="59" t="str">
        <f>IF(JT$9="", "", IF(AND(NOT('Personnel Details'!$N$24=""), $B237&gt;='Personnel Details'!$N$24), IF('Personnel Details'!$P$24="","", 'Personnel Details'!$P$24), IF(AND(NOT('Personnel Details'!$I$24=""), $B237&gt;='Personnel Details'!$I$24), IF('Personnel Details'!$K$24="", "", 'Personnel Details'!$K$24), IF('Personnel Details'!$F$24="", "", 'Personnel Details'!$F$24))))</f>
        <v/>
      </c>
      <c r="JV237" s="79" t="str">
        <f>IF(JT$9="", "", IF(AND(NOT('Personnel Details'!$N$24=""), $B237&gt;='Personnel Details'!$N$24), 'Personnel Details'!$Q$24, IF(AND(NOT('Personnel Details'!$I$24=""), $B237&gt;='Personnel Details'!$I$24), 'Personnel Details'!$L$24, 'Personnel Details'!$G$24)))</f>
        <v/>
      </c>
      <c r="JW237" s="59">
        <f t="shared" si="568"/>
        <v>0</v>
      </c>
      <c r="JX237" s="53"/>
      <c r="JZ237" s="78" t="str">
        <f>IF(JZ$9="", "", IF(AND(NOT('Personnel Details'!$N$25=""), $B237&gt;='Personnel Details'!$N$25), 'Personnel Details'!$O$25, IF(AND(NOT('Personnel Details'!$I$25=""), $B237&gt;='Personnel Details'!$I$25), 'Personnel Details'!$J$25, 'Personnel Details'!$E$25)))</f>
        <v/>
      </c>
      <c r="KA237" s="59" t="str">
        <f>IF(JZ$9="", "", IF(AND(NOT('Personnel Details'!$N$25=""), $B237&gt;='Personnel Details'!$N$25), IF('Personnel Details'!$P$25="","", 'Personnel Details'!$P$25), IF(AND(NOT('Personnel Details'!$I$25=""), $B237&gt;='Personnel Details'!$I$25), IF('Personnel Details'!$K$25="", "", 'Personnel Details'!$K$25), IF('Personnel Details'!$F$25="", "", 'Personnel Details'!$F$25))))</f>
        <v/>
      </c>
      <c r="KB237" s="79" t="str">
        <f>IF(JZ$9="", "", IF(AND(NOT('Personnel Details'!$N$25=""), $B237&gt;='Personnel Details'!$N$25), 'Personnel Details'!$Q$25, IF(AND(NOT('Personnel Details'!$I$25=""), $B237&gt;='Personnel Details'!$I$25), 'Personnel Details'!$L$25, 'Personnel Details'!$G$25)))</f>
        <v/>
      </c>
      <c r="KC237" s="59">
        <f t="shared" si="569"/>
        <v>0</v>
      </c>
      <c r="KD237" s="53"/>
      <c r="KF237" s="78" t="str">
        <f>IF(KF$9="", "", IF(AND(NOT('Personnel Details'!$N$26=""), $B237&gt;='Personnel Details'!$N$26), 'Personnel Details'!$O$26, IF(AND(NOT('Personnel Details'!$I$26=""), $B237&gt;='Personnel Details'!$I$26), 'Personnel Details'!$J$26, 'Personnel Details'!$E$26)))</f>
        <v/>
      </c>
      <c r="KG237" s="59" t="str">
        <f>IF(KF$9="", "", IF(AND(NOT('Personnel Details'!$N$26=""), $B237&gt;='Personnel Details'!$N$26), IF('Personnel Details'!$P$26="","", 'Personnel Details'!$P$26), IF(AND(NOT('Personnel Details'!$I$26=""), $B237&gt;='Personnel Details'!$I$26), IF('Personnel Details'!$K$26="", "", 'Personnel Details'!$K$26), IF('Personnel Details'!$F$26="", "", 'Personnel Details'!$F$26))))</f>
        <v/>
      </c>
      <c r="KH237" s="79" t="str">
        <f>IF(KF$9="", "", IF(AND(NOT('Personnel Details'!$N$26=""), $B237&gt;='Personnel Details'!$N$26), 'Personnel Details'!$Q$26, IF(AND(NOT('Personnel Details'!$I$26=""), $B237&gt;='Personnel Details'!$I$26), 'Personnel Details'!$L$26, 'Personnel Details'!$G$26)))</f>
        <v/>
      </c>
      <c r="KI237" s="59">
        <f t="shared" si="570"/>
        <v>0</v>
      </c>
      <c r="KJ237" s="53"/>
      <c r="KL237" s="78" t="str">
        <f>IF(KL$9="", "", IF(AND(NOT('Personnel Details'!$N$27=""), $B237&gt;='Personnel Details'!$N$27), 'Personnel Details'!$O$27, IF(AND(NOT('Personnel Details'!$I$27=""), $B237&gt;='Personnel Details'!$I$27), 'Personnel Details'!$J$27, 'Personnel Details'!$E$27)))</f>
        <v/>
      </c>
      <c r="KM237" s="59" t="str">
        <f>IF(KL$9="", "", IF(AND(NOT('Personnel Details'!$N$27=""), $B237&gt;='Personnel Details'!$N$27), IF('Personnel Details'!$P$27="","", 'Personnel Details'!$P$27), IF(AND(NOT('Personnel Details'!$I$27=""), $B237&gt;='Personnel Details'!$I$27), IF('Personnel Details'!$K$27="", "", 'Personnel Details'!$K$27), IF('Personnel Details'!$F$27="", "", 'Personnel Details'!$F$27))))</f>
        <v/>
      </c>
      <c r="KN237" s="79" t="str">
        <f>IF(KL$9="", "", IF(AND(NOT('Personnel Details'!$N$27=""), $B237&gt;='Personnel Details'!$N$27), 'Personnel Details'!$Q$27, IF(AND(NOT('Personnel Details'!$I$27=""), $B237&gt;='Personnel Details'!$I$27), 'Personnel Details'!$L$27, 'Personnel Details'!$G$27)))</f>
        <v/>
      </c>
      <c r="KO237" s="59">
        <f t="shared" si="571"/>
        <v>0</v>
      </c>
      <c r="KP237" s="53"/>
      <c r="KR237" s="78" t="str">
        <f>IF(KR$9="", "", IF(AND(NOT('Personnel Details'!$N$28=""), $B237&gt;='Personnel Details'!$N$28), 'Personnel Details'!$O$28, IF(AND(NOT('Personnel Details'!$I$28=""), $B237&gt;='Personnel Details'!$I$28), 'Personnel Details'!$J$28, 'Personnel Details'!$E$28)))</f>
        <v/>
      </c>
      <c r="KS237" s="59" t="str">
        <f>IF(KR$9="", "", IF(AND(NOT('Personnel Details'!$N$28=""), $B237&gt;='Personnel Details'!$N$28), IF('Personnel Details'!$P$28="","", 'Personnel Details'!$P$28), IF(AND(NOT('Personnel Details'!$I$28=""), $B237&gt;='Personnel Details'!$I$28), IF('Personnel Details'!$K$28="", "", 'Personnel Details'!$K$28), IF('Personnel Details'!$F$28="", "", 'Personnel Details'!$F$28))))</f>
        <v/>
      </c>
      <c r="KT237" s="79" t="str">
        <f>IF(KR$9="", "", IF(AND(NOT('Personnel Details'!$N$28=""), $B237&gt;='Personnel Details'!$N$28), 'Personnel Details'!$Q$28, IF(AND(NOT('Personnel Details'!$I$28=""), $B237&gt;='Personnel Details'!$I$28), 'Personnel Details'!$L$28, 'Personnel Details'!$G$28)))</f>
        <v/>
      </c>
      <c r="KU237" s="59">
        <f t="shared" si="572"/>
        <v>0</v>
      </c>
      <c r="KV237" s="53"/>
      <c r="KX237" s="78" t="str">
        <f>IF(KX$9="", "", IF(AND(NOT('Personnel Details'!$N$29=""), $B237&gt;='Personnel Details'!$N$29), 'Personnel Details'!$O$29, IF(AND(NOT('Personnel Details'!$I$29=""), $B237&gt;='Personnel Details'!$I$29), 'Personnel Details'!$J$29, 'Personnel Details'!$E$29)))</f>
        <v/>
      </c>
      <c r="KY237" s="59" t="str">
        <f>IF(KX$9="", "", IF(AND(NOT('Personnel Details'!$N$29=""), $B237&gt;='Personnel Details'!$N$29), IF('Personnel Details'!$P$29="","", 'Personnel Details'!$P$29), IF(AND(NOT('Personnel Details'!$I$29=""), $B237&gt;='Personnel Details'!$I$29), IF('Personnel Details'!$K$29="", "", 'Personnel Details'!$K$29), IF('Personnel Details'!$F$29="", "", 'Personnel Details'!$F$29))))</f>
        <v/>
      </c>
      <c r="KZ237" s="79" t="str">
        <f>IF(KX$9="", "", IF(AND(NOT('Personnel Details'!$N$29=""), $B237&gt;='Personnel Details'!$N$29), 'Personnel Details'!$Q$29, IF(AND(NOT('Personnel Details'!$I$29=""), $B237&gt;='Personnel Details'!$I$29), 'Personnel Details'!$L$29, 'Personnel Details'!$G$29)))</f>
        <v/>
      </c>
      <c r="LA237" s="59">
        <f t="shared" si="573"/>
        <v>0</v>
      </c>
      <c r="LB237" s="53"/>
      <c r="LD237" s="78" t="str">
        <f>IF(LD$9="", "", IF(AND(NOT('Personnel Details'!$N$30=""), $B237&gt;='Personnel Details'!$N$30), 'Personnel Details'!$O$30, IF(AND(NOT('Personnel Details'!$I$30=""), $B237&gt;='Personnel Details'!$I$30), 'Personnel Details'!$J$30, 'Personnel Details'!$E$30)))</f>
        <v/>
      </c>
      <c r="LE237" s="59" t="str">
        <f>IF(LD$9="", "", IF(AND(NOT('Personnel Details'!$N$30=""), $B237&gt;='Personnel Details'!$N$30), IF('Personnel Details'!$P$30="","", 'Personnel Details'!$P$30), IF(AND(NOT('Personnel Details'!$I$30=""), $B237&gt;='Personnel Details'!$I$30), IF('Personnel Details'!$K$30="", "", 'Personnel Details'!$K$30), IF('Personnel Details'!$F$30="", "", 'Personnel Details'!$F$30))))</f>
        <v/>
      </c>
      <c r="LF237" s="79" t="str">
        <f>IF(LD$9="", "", IF(AND(NOT('Personnel Details'!$N$30=""), $B237&gt;='Personnel Details'!$N$30), 'Personnel Details'!$Q$30, IF(AND(NOT('Personnel Details'!$I$30=""), $B237&gt;='Personnel Details'!$I$30), 'Personnel Details'!$L$30, 'Personnel Details'!$G$30)))</f>
        <v/>
      </c>
      <c r="LG237" s="59">
        <f t="shared" si="574"/>
        <v>0</v>
      </c>
      <c r="LH237" s="53"/>
      <c r="LJ237" s="78" t="str">
        <f>IF(LJ$9="", "", IF(AND(NOT('Personnel Details'!$N$31=""), $B237&gt;='Personnel Details'!$N$31), 'Personnel Details'!$O$31, IF(AND(NOT('Personnel Details'!$I$31=""), $B237&gt;='Personnel Details'!$I$31), 'Personnel Details'!$J$31, 'Personnel Details'!$E$31)))</f>
        <v/>
      </c>
      <c r="LK237" s="59" t="str">
        <f>IF(LJ$9="", "", IF(AND(NOT('Personnel Details'!$N$31=""), $B237&gt;='Personnel Details'!$N$31), IF('Personnel Details'!$P$31="","", 'Personnel Details'!$P$31), IF(AND(NOT('Personnel Details'!$I$31=""), $B237&gt;='Personnel Details'!$I$31), IF('Personnel Details'!$K$31="", "", 'Personnel Details'!$K$31), IF('Personnel Details'!$F$31="", "", 'Personnel Details'!$F$31))))</f>
        <v/>
      </c>
      <c r="LL237" s="79" t="str">
        <f>IF(LJ$9="", "", IF(AND(NOT('Personnel Details'!$N$31=""), $B237&gt;='Personnel Details'!$N$31), 'Personnel Details'!$Q$31, IF(AND(NOT('Personnel Details'!$I$31=""), $B237&gt;='Personnel Details'!$I$31), 'Personnel Details'!$L$31, 'Personnel Details'!$G$31)))</f>
        <v/>
      </c>
      <c r="LM237" s="59">
        <f t="shared" si="575"/>
        <v>0</v>
      </c>
      <c r="LN237" s="53"/>
      <c r="LP237" s="78" t="str">
        <f>IF(LP$9="", "", IF(AND(NOT('Personnel Details'!$N$32=""), $B237&gt;='Personnel Details'!$N$32), 'Personnel Details'!$O$32, IF(AND(NOT('Personnel Details'!$I$32=""), $B237&gt;='Personnel Details'!$I$32), 'Personnel Details'!$J$32, 'Personnel Details'!$E$32)))</f>
        <v/>
      </c>
      <c r="LQ237" s="59" t="str">
        <f>IF(LP$9="", "", IF(AND(NOT('Personnel Details'!$N$32=""), $B237&gt;='Personnel Details'!$N$32), IF('Personnel Details'!$P$32="","", 'Personnel Details'!$P$32), IF(AND(NOT('Personnel Details'!$I$32=""), $B237&gt;='Personnel Details'!$I$32), IF('Personnel Details'!$K$32="", "", 'Personnel Details'!$K$32), IF('Personnel Details'!$F$32="", "", 'Personnel Details'!$F$32))))</f>
        <v/>
      </c>
      <c r="LR237" s="79" t="str">
        <f>IF(LP$9="", "", IF(AND(NOT('Personnel Details'!$N$32=""), $B237&gt;='Personnel Details'!$N$32), 'Personnel Details'!$Q$32, IF(AND(NOT('Personnel Details'!$I$32=""), $B237&gt;='Personnel Details'!$I$32), 'Personnel Details'!$L$32, 'Personnel Details'!$G$32)))</f>
        <v/>
      </c>
      <c r="LS237" s="59">
        <f t="shared" si="576"/>
        <v>0</v>
      </c>
      <c r="LT237" s="53"/>
      <c r="LV237" s="78" t="str">
        <f>IF(LV$9="", "", IF(AND(NOT('Personnel Details'!$N$33=""), $B237&gt;='Personnel Details'!$N$33), 'Personnel Details'!$O$33, IF(AND(NOT('Personnel Details'!$I$33=""), $B237&gt;='Personnel Details'!$I$33), 'Personnel Details'!$J$33, 'Personnel Details'!$E$33)))</f>
        <v/>
      </c>
      <c r="LW237" s="59" t="str">
        <f>IF(LV$9="", "", IF(AND(NOT('Personnel Details'!$N$33=""), $B237&gt;='Personnel Details'!$N$33), IF('Personnel Details'!$P$33="","", 'Personnel Details'!$P$33), IF(AND(NOT('Personnel Details'!$I$33=""), $B237&gt;='Personnel Details'!$I$33), IF('Personnel Details'!$K$33="", "", 'Personnel Details'!$K$33), IF('Personnel Details'!$F$33="", "", 'Personnel Details'!$F$33))))</f>
        <v/>
      </c>
      <c r="LX237" s="79" t="str">
        <f>IF(LV$9="", "", IF(AND(NOT('Personnel Details'!$N$33=""), $B237&gt;='Personnel Details'!$N$33), 'Personnel Details'!$Q$33, IF(AND(NOT('Personnel Details'!$I$33=""), $B237&gt;='Personnel Details'!$I$33), 'Personnel Details'!$L$33, 'Personnel Details'!$G$33)))</f>
        <v/>
      </c>
      <c r="LY237" s="59">
        <f t="shared" si="577"/>
        <v>0</v>
      </c>
      <c r="LZ237" s="53"/>
      <c r="MB237" s="78" t="str">
        <f>IF(MB$9="", "", IF(AND(NOT('Personnel Details'!$N$34=""), $B237&gt;='Personnel Details'!$N$34), 'Personnel Details'!$O$34, IF(AND(NOT('Personnel Details'!$I$34=""), $B237&gt;='Personnel Details'!$I$34), 'Personnel Details'!$J$34, 'Personnel Details'!$E$34)))</f>
        <v/>
      </c>
      <c r="MC237" s="59" t="str">
        <f>IF(MB$9="", "", IF(AND(NOT('Personnel Details'!$N$34=""), $B237&gt;='Personnel Details'!$N$34), IF('Personnel Details'!$P$34="","", 'Personnel Details'!$P$34), IF(AND(NOT('Personnel Details'!$I$34=""), $B237&gt;='Personnel Details'!$I$34), IF('Personnel Details'!$K$34="", "", 'Personnel Details'!$K$34), IF('Personnel Details'!$F$34="", "", 'Personnel Details'!$F$34))))</f>
        <v/>
      </c>
      <c r="MD237" s="79" t="str">
        <f>IF(MB$9="", "", IF(AND(NOT('Personnel Details'!$N$34=""), $B237&gt;='Personnel Details'!$N$34), 'Personnel Details'!$Q$34, IF(AND(NOT('Personnel Details'!$I$34=""), $B237&gt;='Personnel Details'!$I$34), 'Personnel Details'!$L$34, 'Personnel Details'!$G$34)))</f>
        <v/>
      </c>
      <c r="ME237" s="59">
        <f t="shared" si="578"/>
        <v>0</v>
      </c>
      <c r="MF237" s="53"/>
      <c r="MH237" s="78" t="str">
        <f>IF(MH$9="", "", IF(AND(NOT('Personnel Details'!$N$35=""), $B237&gt;='Personnel Details'!$N$35), 'Personnel Details'!$O$35, IF(AND(NOT('Personnel Details'!$I$35=""), $B237&gt;='Personnel Details'!$I$35), 'Personnel Details'!$J$35, 'Personnel Details'!$E$35)))</f>
        <v/>
      </c>
      <c r="MI237" s="59" t="str">
        <f>IF(MH$9="", "", IF(AND(NOT('Personnel Details'!$N$35=""), $B237&gt;='Personnel Details'!$N$35), IF('Personnel Details'!$P$35="","", 'Personnel Details'!$P$35), IF(AND(NOT('Personnel Details'!$I$35=""), $B237&gt;='Personnel Details'!$I$35), IF('Personnel Details'!$K$35="", "", 'Personnel Details'!$K$35), IF('Personnel Details'!$F$35="", "", 'Personnel Details'!$F$35))))</f>
        <v/>
      </c>
      <c r="MJ237" s="79" t="str">
        <f>IF(MH$9="", "", IF(AND(NOT('Personnel Details'!$N$35=""), $B237&gt;='Personnel Details'!$N$35), 'Personnel Details'!$Q$35, IF(AND(NOT('Personnel Details'!$I$35=""), $B237&gt;='Personnel Details'!$I$35), 'Personnel Details'!$L$35, 'Personnel Details'!$G$35)))</f>
        <v/>
      </c>
      <c r="MK237" s="59">
        <f t="shared" si="579"/>
        <v>0</v>
      </c>
      <c r="ML237" s="53"/>
      <c r="MN237" s="78" t="str">
        <f>IF(MN$9="", "", IF(AND(NOT('Personnel Details'!$N$36=""), $B237&gt;='Personnel Details'!$N$36), 'Personnel Details'!$O$36, IF(AND(NOT('Personnel Details'!$I$36=""), $B237&gt;='Personnel Details'!$I$36), 'Personnel Details'!$J$36, 'Personnel Details'!$E$36)))</f>
        <v/>
      </c>
      <c r="MO237" s="59" t="str">
        <f>IF(MN$9="", "", IF(AND(NOT('Personnel Details'!$N$36=""), $B237&gt;='Personnel Details'!$N$36), IF('Personnel Details'!$P$36="","", 'Personnel Details'!$P$36), IF(AND(NOT('Personnel Details'!$I$36=""), $B237&gt;='Personnel Details'!$I$36), IF('Personnel Details'!$K$36="", "", 'Personnel Details'!$K$36), IF('Personnel Details'!$F$36="", "", 'Personnel Details'!$F$36))))</f>
        <v/>
      </c>
      <c r="MP237" s="79" t="str">
        <f>IF(MN$9="", "", IF(AND(NOT('Personnel Details'!$N$36=""), $B237&gt;='Personnel Details'!$N$36), 'Personnel Details'!$Q$36, IF(AND(NOT('Personnel Details'!$I$36=""), $B237&gt;='Personnel Details'!$I$36), 'Personnel Details'!$L$36, 'Personnel Details'!$G$36)))</f>
        <v/>
      </c>
      <c r="MQ237" s="59">
        <f t="shared" si="580"/>
        <v>0</v>
      </c>
      <c r="MR237" s="53"/>
      <c r="MT237" s="78" t="str">
        <f>IF(MT$9="", "", IF(AND(NOT('Personnel Details'!$N$37=""), $B237&gt;='Personnel Details'!$N$37), 'Personnel Details'!$O$37, IF(AND(NOT('Personnel Details'!$I$37=""), $B237&gt;='Personnel Details'!$I$37), 'Personnel Details'!$J$37, 'Personnel Details'!$E$37)))</f>
        <v/>
      </c>
      <c r="MU237" s="59" t="str">
        <f>IF(MT$9="", "", IF(AND(NOT('Personnel Details'!$N$37=""), $B237&gt;='Personnel Details'!$N$37), IF('Personnel Details'!$P$37="","", 'Personnel Details'!$P$37), IF(AND(NOT('Personnel Details'!$I$37=""), $B237&gt;='Personnel Details'!$I$37), IF('Personnel Details'!$K$37="", "", 'Personnel Details'!$K$37), IF('Personnel Details'!$F$37="", "", 'Personnel Details'!$F$37))))</f>
        <v/>
      </c>
      <c r="MV237" s="79" t="str">
        <f>IF(MT$9="", "", IF(AND(NOT('Personnel Details'!$N$37=""), $B237&gt;='Personnel Details'!$N$37), 'Personnel Details'!$Q$37, IF(AND(NOT('Personnel Details'!$I$37=""), $B237&gt;='Personnel Details'!$I$37), 'Personnel Details'!$L$37, 'Personnel Details'!$G$37)))</f>
        <v/>
      </c>
      <c r="MW237" s="59">
        <f t="shared" si="581"/>
        <v>0</v>
      </c>
      <c r="MX237" s="53"/>
      <c r="MZ237" s="78" t="str">
        <f>IF(MZ$9="", "", IF(AND(NOT('Personnel Details'!$N$38=""), $B237&gt;='Personnel Details'!$N$38), 'Personnel Details'!$O$38, IF(AND(NOT('Personnel Details'!$I$38=""), $B237&gt;='Personnel Details'!$I$38), 'Personnel Details'!$J$38, 'Personnel Details'!$E$38)))</f>
        <v/>
      </c>
      <c r="NA237" s="59" t="str">
        <f>IF(MZ$9="", "", IF(AND(NOT('Personnel Details'!$N$38=""), $B237&gt;='Personnel Details'!$N$38), IF('Personnel Details'!$P$38="","", 'Personnel Details'!$P$38), IF(AND(NOT('Personnel Details'!$I$38=""), $B237&gt;='Personnel Details'!$I$38), IF('Personnel Details'!$K$38="", "", 'Personnel Details'!$K$38), IF('Personnel Details'!$F$38="", "", 'Personnel Details'!$F$38))))</f>
        <v/>
      </c>
      <c r="NB237" s="79" t="str">
        <f>IF(MZ$9="", "", IF(AND(NOT('Personnel Details'!$N$38=""), $B237&gt;='Personnel Details'!$N$38), 'Personnel Details'!$Q$38, IF(AND(NOT('Personnel Details'!$I$38=""), $B237&gt;='Personnel Details'!$I$38), 'Personnel Details'!$L$38, 'Personnel Details'!$G$38)))</f>
        <v/>
      </c>
      <c r="NC237" s="59">
        <f t="shared" si="582"/>
        <v>0</v>
      </c>
      <c r="ND237" s="53"/>
      <c r="NF237" s="78" t="str">
        <f>IF(NF$9="", "", IF(AND(NOT('Personnel Details'!$N$39=""), $B237&gt;='Personnel Details'!$N$39), 'Personnel Details'!$O$39, IF(AND(NOT('Personnel Details'!$I$39=""), $B237&gt;='Personnel Details'!$I$39), 'Personnel Details'!$J$39, 'Personnel Details'!$E$39)))</f>
        <v/>
      </c>
      <c r="NG237" s="59" t="str">
        <f>IF(NF$9="", "", IF(AND(NOT('Personnel Details'!$N$39=""), $B237&gt;='Personnel Details'!$N$39), IF('Personnel Details'!$P$39="","", 'Personnel Details'!$P$39), IF(AND(NOT('Personnel Details'!$I$39=""), $B237&gt;='Personnel Details'!$I$39), IF('Personnel Details'!$K$39="", "", 'Personnel Details'!$K$39), IF('Personnel Details'!$F$39="", "", 'Personnel Details'!$F$39))))</f>
        <v/>
      </c>
      <c r="NH237" s="79" t="str">
        <f>IF(NF$9="", "", IF(AND(NOT('Personnel Details'!$N$39=""), $B237&gt;='Personnel Details'!$N$39), 'Personnel Details'!$Q$39, IF(AND(NOT('Personnel Details'!$I$39=""), $B237&gt;='Personnel Details'!$I$39), 'Personnel Details'!$L$39, 'Personnel Details'!$G$39)))</f>
        <v/>
      </c>
      <c r="NI237" s="59">
        <f t="shared" si="583"/>
        <v>0</v>
      </c>
      <c r="NJ237" s="53"/>
      <c r="NL237" s="78" t="str">
        <f>IF(NL$9="", "", IF(AND(NOT('Personnel Details'!$N$40=""), $B237&gt;='Personnel Details'!$N$40), 'Personnel Details'!$O$40, IF(AND(NOT('Personnel Details'!$I$40=""), $B237&gt;='Personnel Details'!$I$40), 'Personnel Details'!$J$40, 'Personnel Details'!$E$40)))</f>
        <v/>
      </c>
      <c r="NM237" s="59" t="str">
        <f>IF(NL$9="", "", IF(AND(NOT('Personnel Details'!$N$40=""), $B237&gt;='Personnel Details'!$N$40), IF('Personnel Details'!$P$40="","", 'Personnel Details'!$P$40), IF(AND(NOT('Personnel Details'!$I$40=""), $B237&gt;='Personnel Details'!$I$40), IF('Personnel Details'!$K$40="", "", 'Personnel Details'!$K$40), IF('Personnel Details'!$F$40="", "", 'Personnel Details'!$F$40))))</f>
        <v/>
      </c>
      <c r="NN237" s="79" t="str">
        <f>IF(NL$9="", "", IF(AND(NOT('Personnel Details'!$N$40=""), $B237&gt;='Personnel Details'!$N$40), 'Personnel Details'!$Q$40, IF(AND(NOT('Personnel Details'!$I$40=""), $B237&gt;='Personnel Details'!$I$40), 'Personnel Details'!$L$40, 'Personnel Details'!$G$40)))</f>
        <v/>
      </c>
      <c r="NO237" s="59">
        <f t="shared" si="584"/>
        <v>0</v>
      </c>
      <c r="NP237" s="53"/>
    </row>
    <row r="238" spans="1:380" x14ac:dyDescent="0.25">
      <c r="A238" s="32"/>
      <c r="B238" s="113">
        <f>IFERROR(IF(B237+1&gt;'Personnel Details'!$U$5, "", B237+1), "")</f>
        <v>44058</v>
      </c>
      <c r="C238" s="32"/>
      <c r="D238" s="120"/>
      <c r="E238" s="13" t="str">
        <f t="shared" si="463"/>
        <v/>
      </c>
      <c r="F238" s="13" t="str">
        <f t="shared" si="494"/>
        <v/>
      </c>
      <c r="G238" s="56" t="str">
        <f t="shared" si="585"/>
        <v/>
      </c>
      <c r="H238" s="16" t="str">
        <f t="shared" si="495"/>
        <v/>
      </c>
      <c r="I238" s="32"/>
      <c r="J238" s="120"/>
      <c r="K238" s="62" t="str">
        <f t="shared" si="464"/>
        <v/>
      </c>
      <c r="L238" s="62" t="str">
        <f t="shared" si="496"/>
        <v/>
      </c>
      <c r="M238" s="65" t="str">
        <f t="shared" si="586"/>
        <v/>
      </c>
      <c r="N238" s="68" t="str">
        <f t="shared" si="497"/>
        <v/>
      </c>
      <c r="O238" s="32"/>
      <c r="P238" s="120"/>
      <c r="Q238" s="62" t="str">
        <f t="shared" si="465"/>
        <v/>
      </c>
      <c r="R238" s="62" t="str">
        <f t="shared" si="498"/>
        <v/>
      </c>
      <c r="S238" s="65" t="str">
        <f t="shared" si="587"/>
        <v/>
      </c>
      <c r="T238" s="68" t="str">
        <f t="shared" si="499"/>
        <v/>
      </c>
      <c r="U238" s="32"/>
      <c r="V238" s="120"/>
      <c r="W238" s="62" t="str">
        <f t="shared" si="466"/>
        <v/>
      </c>
      <c r="X238" s="62" t="str">
        <f t="shared" si="500"/>
        <v/>
      </c>
      <c r="Y238" s="65" t="str">
        <f t="shared" si="588"/>
        <v/>
      </c>
      <c r="Z238" s="68" t="str">
        <f t="shared" si="501"/>
        <v/>
      </c>
      <c r="AA238" s="32"/>
      <c r="AB238" s="120"/>
      <c r="AC238" s="62" t="str">
        <f t="shared" si="467"/>
        <v/>
      </c>
      <c r="AD238" s="62" t="str">
        <f t="shared" si="502"/>
        <v/>
      </c>
      <c r="AE238" s="65" t="str">
        <f t="shared" si="589"/>
        <v/>
      </c>
      <c r="AF238" s="68" t="str">
        <f t="shared" si="503"/>
        <v/>
      </c>
      <c r="AG238" s="32"/>
      <c r="AH238" s="120"/>
      <c r="AI238" s="62" t="str">
        <f t="shared" si="468"/>
        <v/>
      </c>
      <c r="AJ238" s="62" t="str">
        <f t="shared" si="504"/>
        <v/>
      </c>
      <c r="AK238" s="65" t="str">
        <f t="shared" si="590"/>
        <v/>
      </c>
      <c r="AL238" s="68" t="str">
        <f t="shared" si="505"/>
        <v/>
      </c>
      <c r="AM238" s="32"/>
      <c r="AN238" s="120"/>
      <c r="AO238" s="62" t="str">
        <f t="shared" si="469"/>
        <v/>
      </c>
      <c r="AP238" s="62" t="str">
        <f t="shared" si="506"/>
        <v/>
      </c>
      <c r="AQ238" s="65" t="str">
        <f t="shared" si="591"/>
        <v/>
      </c>
      <c r="AR238" s="68" t="str">
        <f t="shared" si="507"/>
        <v/>
      </c>
      <c r="AS238" s="32"/>
      <c r="AT238" s="120"/>
      <c r="AU238" s="62" t="str">
        <f t="shared" si="470"/>
        <v/>
      </c>
      <c r="AV238" s="62" t="str">
        <f t="shared" si="508"/>
        <v/>
      </c>
      <c r="AW238" s="65" t="str">
        <f t="shared" si="592"/>
        <v/>
      </c>
      <c r="AX238" s="68" t="str">
        <f t="shared" si="509"/>
        <v/>
      </c>
      <c r="AY238" s="32"/>
      <c r="AZ238" s="120"/>
      <c r="BA238" s="62" t="str">
        <f t="shared" si="471"/>
        <v/>
      </c>
      <c r="BB238" s="62" t="str">
        <f t="shared" si="510"/>
        <v/>
      </c>
      <c r="BC238" s="65" t="str">
        <f t="shared" si="593"/>
        <v/>
      </c>
      <c r="BD238" s="68" t="str">
        <f t="shared" si="511"/>
        <v/>
      </c>
      <c r="BE238" s="32"/>
      <c r="BF238" s="120"/>
      <c r="BG238" s="62" t="str">
        <f t="shared" si="472"/>
        <v/>
      </c>
      <c r="BH238" s="62" t="str">
        <f t="shared" si="512"/>
        <v/>
      </c>
      <c r="BI238" s="65" t="str">
        <f t="shared" si="594"/>
        <v/>
      </c>
      <c r="BJ238" s="68" t="str">
        <f t="shared" si="513"/>
        <v/>
      </c>
      <c r="BK238" s="32"/>
      <c r="BL238" s="120"/>
      <c r="BM238" s="62" t="str">
        <f t="shared" si="473"/>
        <v/>
      </c>
      <c r="BN238" s="62" t="str">
        <f t="shared" si="514"/>
        <v/>
      </c>
      <c r="BO238" s="65" t="str">
        <f t="shared" si="595"/>
        <v/>
      </c>
      <c r="BP238" s="68" t="str">
        <f t="shared" si="515"/>
        <v/>
      </c>
      <c r="BQ238" s="32"/>
      <c r="BR238" s="120"/>
      <c r="BS238" s="62" t="str">
        <f t="shared" si="474"/>
        <v/>
      </c>
      <c r="BT238" s="62" t="str">
        <f t="shared" si="516"/>
        <v/>
      </c>
      <c r="BU238" s="65" t="str">
        <f t="shared" si="596"/>
        <v/>
      </c>
      <c r="BV238" s="68" t="str">
        <f t="shared" si="517"/>
        <v/>
      </c>
      <c r="BW238" s="32"/>
      <c r="BX238" s="120"/>
      <c r="BY238" s="62" t="str">
        <f t="shared" si="475"/>
        <v/>
      </c>
      <c r="BZ238" s="62" t="str">
        <f t="shared" si="518"/>
        <v/>
      </c>
      <c r="CA238" s="65" t="str">
        <f t="shared" si="597"/>
        <v/>
      </c>
      <c r="CB238" s="68" t="str">
        <f t="shared" si="519"/>
        <v/>
      </c>
      <c r="CC238" s="32"/>
      <c r="CD238" s="120"/>
      <c r="CE238" s="62" t="str">
        <f t="shared" si="476"/>
        <v/>
      </c>
      <c r="CF238" s="62" t="str">
        <f t="shared" si="520"/>
        <v/>
      </c>
      <c r="CG238" s="65" t="str">
        <f t="shared" si="598"/>
        <v/>
      </c>
      <c r="CH238" s="68" t="str">
        <f t="shared" si="521"/>
        <v/>
      </c>
      <c r="CI238" s="32"/>
      <c r="CJ238" s="120"/>
      <c r="CK238" s="62" t="str">
        <f t="shared" si="477"/>
        <v/>
      </c>
      <c r="CL238" s="62" t="str">
        <f t="shared" si="522"/>
        <v/>
      </c>
      <c r="CM238" s="65" t="str">
        <f t="shared" si="599"/>
        <v/>
      </c>
      <c r="CN238" s="68" t="str">
        <f t="shared" si="523"/>
        <v/>
      </c>
      <c r="CO238" s="32"/>
      <c r="CP238" s="120"/>
      <c r="CQ238" s="62" t="str">
        <f t="shared" si="478"/>
        <v/>
      </c>
      <c r="CR238" s="62" t="str">
        <f t="shared" si="524"/>
        <v/>
      </c>
      <c r="CS238" s="65" t="str">
        <f t="shared" si="600"/>
        <v/>
      </c>
      <c r="CT238" s="68" t="str">
        <f t="shared" si="525"/>
        <v/>
      </c>
      <c r="CU238" s="32"/>
      <c r="CV238" s="120"/>
      <c r="CW238" s="62" t="str">
        <f t="shared" si="479"/>
        <v/>
      </c>
      <c r="CX238" s="62" t="str">
        <f t="shared" si="526"/>
        <v/>
      </c>
      <c r="CY238" s="65" t="str">
        <f t="shared" si="601"/>
        <v/>
      </c>
      <c r="CZ238" s="68" t="str">
        <f t="shared" si="527"/>
        <v/>
      </c>
      <c r="DA238" s="32"/>
      <c r="DB238" s="120"/>
      <c r="DC238" s="62" t="str">
        <f t="shared" si="480"/>
        <v/>
      </c>
      <c r="DD238" s="62" t="str">
        <f t="shared" si="528"/>
        <v/>
      </c>
      <c r="DE238" s="65" t="str">
        <f t="shared" si="602"/>
        <v/>
      </c>
      <c r="DF238" s="68" t="str">
        <f t="shared" si="529"/>
        <v/>
      </c>
      <c r="DG238" s="32"/>
      <c r="DH238" s="120"/>
      <c r="DI238" s="62" t="str">
        <f t="shared" si="481"/>
        <v/>
      </c>
      <c r="DJ238" s="62" t="str">
        <f t="shared" si="530"/>
        <v/>
      </c>
      <c r="DK238" s="65" t="str">
        <f t="shared" si="603"/>
        <v/>
      </c>
      <c r="DL238" s="68" t="str">
        <f t="shared" si="531"/>
        <v/>
      </c>
      <c r="DM238" s="32"/>
      <c r="DN238" s="120"/>
      <c r="DO238" s="62" t="str">
        <f t="shared" si="482"/>
        <v/>
      </c>
      <c r="DP238" s="62" t="str">
        <f t="shared" si="532"/>
        <v/>
      </c>
      <c r="DQ238" s="65" t="str">
        <f t="shared" si="604"/>
        <v/>
      </c>
      <c r="DR238" s="68" t="str">
        <f t="shared" si="533"/>
        <v/>
      </c>
      <c r="DS238" s="32"/>
      <c r="DT238" s="120"/>
      <c r="DU238" s="62" t="str">
        <f t="shared" si="483"/>
        <v/>
      </c>
      <c r="DV238" s="62" t="str">
        <f t="shared" si="534"/>
        <v/>
      </c>
      <c r="DW238" s="65" t="str">
        <f t="shared" si="605"/>
        <v/>
      </c>
      <c r="DX238" s="68" t="str">
        <f t="shared" si="535"/>
        <v/>
      </c>
      <c r="DY238" s="32"/>
      <c r="DZ238" s="120"/>
      <c r="EA238" s="62" t="str">
        <f t="shared" si="484"/>
        <v/>
      </c>
      <c r="EB238" s="62" t="str">
        <f t="shared" si="536"/>
        <v/>
      </c>
      <c r="EC238" s="65" t="str">
        <f t="shared" si="606"/>
        <v/>
      </c>
      <c r="ED238" s="68" t="str">
        <f t="shared" si="537"/>
        <v/>
      </c>
      <c r="EE238" s="32"/>
      <c r="EF238" s="120"/>
      <c r="EG238" s="62" t="str">
        <f t="shared" si="485"/>
        <v/>
      </c>
      <c r="EH238" s="62" t="str">
        <f t="shared" si="538"/>
        <v/>
      </c>
      <c r="EI238" s="65" t="str">
        <f t="shared" si="607"/>
        <v/>
      </c>
      <c r="EJ238" s="68" t="str">
        <f t="shared" si="539"/>
        <v/>
      </c>
      <c r="EK238" s="32"/>
      <c r="EL238" s="120"/>
      <c r="EM238" s="62" t="str">
        <f t="shared" si="486"/>
        <v/>
      </c>
      <c r="EN238" s="62" t="str">
        <f t="shared" si="540"/>
        <v/>
      </c>
      <c r="EO238" s="65" t="str">
        <f t="shared" si="608"/>
        <v/>
      </c>
      <c r="EP238" s="68" t="str">
        <f t="shared" si="541"/>
        <v/>
      </c>
      <c r="EQ238" s="32"/>
      <c r="ER238" s="120"/>
      <c r="ES238" s="62" t="str">
        <f t="shared" si="487"/>
        <v/>
      </c>
      <c r="ET238" s="62" t="str">
        <f t="shared" si="542"/>
        <v/>
      </c>
      <c r="EU238" s="65" t="str">
        <f t="shared" si="609"/>
        <v/>
      </c>
      <c r="EV238" s="68" t="str">
        <f t="shared" si="543"/>
        <v/>
      </c>
      <c r="EW238" s="32"/>
      <c r="EX238" s="120"/>
      <c r="EY238" s="62" t="str">
        <f t="shared" si="488"/>
        <v/>
      </c>
      <c r="EZ238" s="62" t="str">
        <f t="shared" si="544"/>
        <v/>
      </c>
      <c r="FA238" s="65" t="str">
        <f t="shared" si="610"/>
        <v/>
      </c>
      <c r="FB238" s="68" t="str">
        <f t="shared" si="545"/>
        <v/>
      </c>
      <c r="FC238" s="32"/>
      <c r="FD238" s="120"/>
      <c r="FE238" s="62" t="str">
        <f t="shared" si="489"/>
        <v/>
      </c>
      <c r="FF238" s="62" t="str">
        <f t="shared" si="546"/>
        <v/>
      </c>
      <c r="FG238" s="65" t="str">
        <f t="shared" si="611"/>
        <v/>
      </c>
      <c r="FH238" s="68" t="str">
        <f t="shared" si="547"/>
        <v/>
      </c>
      <c r="FI238" s="32"/>
      <c r="FJ238" s="120"/>
      <c r="FK238" s="62" t="str">
        <f t="shared" si="490"/>
        <v/>
      </c>
      <c r="FL238" s="62" t="str">
        <f t="shared" si="548"/>
        <v/>
      </c>
      <c r="FM238" s="65" t="str">
        <f t="shared" si="612"/>
        <v/>
      </c>
      <c r="FN238" s="68" t="str">
        <f t="shared" si="549"/>
        <v/>
      </c>
      <c r="FO238" s="32"/>
      <c r="FP238" s="120"/>
      <c r="FQ238" s="62" t="str">
        <f t="shared" si="491"/>
        <v/>
      </c>
      <c r="FR238" s="62" t="str">
        <f t="shared" si="550"/>
        <v/>
      </c>
      <c r="FS238" s="65" t="str">
        <f t="shared" si="613"/>
        <v/>
      </c>
      <c r="FT238" s="68" t="str">
        <f t="shared" si="551"/>
        <v/>
      </c>
      <c r="FU238" s="32"/>
      <c r="FV238" s="120"/>
      <c r="FW238" s="62" t="str">
        <f t="shared" si="492"/>
        <v/>
      </c>
      <c r="FX238" s="62" t="str">
        <f t="shared" si="552"/>
        <v/>
      </c>
      <c r="FY238" s="65" t="str">
        <f t="shared" si="614"/>
        <v/>
      </c>
      <c r="FZ238" s="68" t="str">
        <f t="shared" si="553"/>
        <v/>
      </c>
      <c r="GA238" s="32"/>
      <c r="GC238" s="7" t="str">
        <f t="shared" si="554"/>
        <v>Aug 2020</v>
      </c>
      <c r="GD238" s="7" t="str">
        <f t="shared" ca="1" si="493"/>
        <v>Weekend</v>
      </c>
      <c r="GT238" s="71">
        <f>IF(GT$9="", "", IF(AND(NOT('Personnel Details'!$N$11=""), $B238&gt;='Personnel Details'!$N$11), 'Personnel Details'!$O$11, IF(AND(NOT('Personnel Details'!$I$11=""), $B238&gt;='Personnel Details'!$I$11), 'Personnel Details'!$J$11, 'Personnel Details'!$E$11)))</f>
        <v>0.8</v>
      </c>
      <c r="GU238" s="59" t="str">
        <f>IF(GT$9="", "", IF(AND(NOT('Personnel Details'!$N$11=""), $B238&gt;='Personnel Details'!$N$11), IF('Personnel Details'!$P$11="","", 'Personnel Details'!$P$11), IF(AND(NOT('Personnel Details'!$I$11=""), $B238&gt;='Personnel Details'!$I$11), IF('Personnel Details'!$K$11="", "", 'Personnel Details'!$K$11), IF('Personnel Details'!$F$11="", "", 'Personnel Details'!$F$11))))</f>
        <v/>
      </c>
      <c r="GV238" s="74">
        <f>IF(GT$9="", "", IF(AND(NOT('Personnel Details'!$N$11=""), $B238&gt;='Personnel Details'!$N$11), 'Personnel Details'!$Q$11, IF(AND(NOT('Personnel Details'!$I$11=""), $B238&gt;='Personnel Details'!$I$11), 'Personnel Details'!$L$11, 'Personnel Details'!$G$11)))</f>
        <v>0</v>
      </c>
      <c r="GW238" s="59">
        <f t="shared" si="555"/>
        <v>0</v>
      </c>
      <c r="GX238" s="53"/>
      <c r="GZ238" s="78">
        <f>IF(GZ$9="", "", IF(AND(NOT('Personnel Details'!$N$12=""), $B238&gt;='Personnel Details'!$N$12), 'Personnel Details'!$O$12, IF(AND(NOT('Personnel Details'!$I$12=""), $B238&gt;='Personnel Details'!$I$12), 'Personnel Details'!$J$12, 'Personnel Details'!$E$12)))</f>
        <v>0.8</v>
      </c>
      <c r="HA238" s="59" t="str">
        <f>IF(GZ$9="", "", IF(AND(NOT('Personnel Details'!$N$12=""), $B238&gt;='Personnel Details'!$N$12), IF('Personnel Details'!$P$12="","", 'Personnel Details'!$P$12), IF(AND(NOT('Personnel Details'!$I$12=""), $B238&gt;='Personnel Details'!$I$12), IF('Personnel Details'!$K$12="", "", 'Personnel Details'!$K$12), IF('Personnel Details'!$F$12="", "", 'Personnel Details'!$F$12))))</f>
        <v/>
      </c>
      <c r="HB238" s="79">
        <f>IF(GZ$9="", "", IF(AND(NOT('Personnel Details'!$N$12=""), $B238&gt;='Personnel Details'!$N$12), 'Personnel Details'!$Q$12, IF(AND(NOT('Personnel Details'!$I$12=""), $B238&gt;='Personnel Details'!$I$12), 'Personnel Details'!$L$12, 'Personnel Details'!$G$12)))</f>
        <v>0</v>
      </c>
      <c r="HC238" s="59">
        <f t="shared" si="556"/>
        <v>0</v>
      </c>
      <c r="HD238" s="53"/>
      <c r="HF238" s="78">
        <f>IF(HF$9="", "", IF(AND(NOT('Personnel Details'!$N$13=""), $B238&gt;='Personnel Details'!$N$13), 'Personnel Details'!$O$13, IF(AND(NOT('Personnel Details'!$I$13=""), $B238&gt;='Personnel Details'!$I$13), 'Personnel Details'!$J$13, 'Personnel Details'!$E$13)))</f>
        <v>0.8</v>
      </c>
      <c r="HG238" s="59" t="str">
        <f>IF(HF$9="", "", IF(AND(NOT('Personnel Details'!$N$13=""), $B238&gt;='Personnel Details'!$N$13), IF('Personnel Details'!$P$13="","", 'Personnel Details'!$P$13), IF(AND(NOT('Personnel Details'!$I$13=""), $B238&gt;='Personnel Details'!$I$13), IF('Personnel Details'!$K$13="", "", 'Personnel Details'!$K$13), IF('Personnel Details'!$F$13="", "", 'Personnel Details'!$F$13))))</f>
        <v/>
      </c>
      <c r="HH238" s="79">
        <f>IF(HF$9="", "", IF(AND(NOT('Personnel Details'!$N$13=""), $B238&gt;='Personnel Details'!$N$13), 'Personnel Details'!$Q$13, IF(AND(NOT('Personnel Details'!$I$13=""), $B238&gt;='Personnel Details'!$I$13), 'Personnel Details'!$L$13, 'Personnel Details'!$G$13)))</f>
        <v>0</v>
      </c>
      <c r="HI238" s="59">
        <f t="shared" si="557"/>
        <v>0</v>
      </c>
      <c r="HJ238" s="53"/>
      <c r="HL238" s="78">
        <f>IF(HL$9="", "", IF(AND(NOT('Personnel Details'!$N$14=""), $B238&gt;='Personnel Details'!$N$14), 'Personnel Details'!$O$14, IF(AND(NOT('Personnel Details'!$I$14=""), $B238&gt;='Personnel Details'!$I$14), 'Personnel Details'!$J$14, 'Personnel Details'!$E$14)))</f>
        <v>0.8</v>
      </c>
      <c r="HM238" s="59">
        <f>IF(HL$9="", "", IF(AND(NOT('Personnel Details'!$N$14=""), $B238&gt;='Personnel Details'!$N$14), IF('Personnel Details'!$P$14="","", 'Personnel Details'!$P$14), IF(AND(NOT('Personnel Details'!$I$14=""), $B238&gt;='Personnel Details'!$I$14), IF('Personnel Details'!$K$14="", "", 'Personnel Details'!$K$14), IF('Personnel Details'!$F$14="", "", 'Personnel Details'!$F$14))))</f>
        <v>2000</v>
      </c>
      <c r="HN238" s="79">
        <f>IF(HL$9="", "", IF(AND(NOT('Personnel Details'!$N$14=""), $B238&gt;='Personnel Details'!$N$14), 'Personnel Details'!$Q$14, IF(AND(NOT('Personnel Details'!$I$14=""), $B238&gt;='Personnel Details'!$I$14), 'Personnel Details'!$L$14, 'Personnel Details'!$G$14)))</f>
        <v>0.85</v>
      </c>
      <c r="HO238" s="59">
        <f t="shared" si="558"/>
        <v>0</v>
      </c>
      <c r="HP238" s="53"/>
      <c r="HR238" s="78" t="str">
        <f>IF(HR$9="", "", IF(AND(NOT('Personnel Details'!$N$15=""), $B238&gt;='Personnel Details'!$N$15), 'Personnel Details'!$O$15, IF(AND(NOT('Personnel Details'!$I$15=""), $B238&gt;='Personnel Details'!$I$15), 'Personnel Details'!$J$15, 'Personnel Details'!$E$15)))</f>
        <v/>
      </c>
      <c r="HS238" s="59" t="str">
        <f>IF(HR$9="", "", IF(AND(NOT('Personnel Details'!$N$15=""), $B238&gt;='Personnel Details'!$N$15), IF('Personnel Details'!$P$15="","", 'Personnel Details'!$P$15), IF(AND(NOT('Personnel Details'!$I$15=""), $B238&gt;='Personnel Details'!$I$15), IF('Personnel Details'!$K$15="", "", 'Personnel Details'!$K$15), IF('Personnel Details'!$F$15="", "", 'Personnel Details'!$F$15))))</f>
        <v/>
      </c>
      <c r="HT238" s="79" t="str">
        <f>IF(HR$9="", "", IF(AND(NOT('Personnel Details'!$N$15=""), $B238&gt;='Personnel Details'!$N$15), 'Personnel Details'!$Q$15, IF(AND(NOT('Personnel Details'!$I$15=""), $B238&gt;='Personnel Details'!$I$15), 'Personnel Details'!$L$15, 'Personnel Details'!$G$15)))</f>
        <v/>
      </c>
      <c r="HU238" s="59">
        <f t="shared" si="559"/>
        <v>0</v>
      </c>
      <c r="HV238" s="53"/>
      <c r="HX238" s="78" t="str">
        <f>IF(HX$9="", "", IF(AND(NOT('Personnel Details'!$N$16=""), $B238&gt;='Personnel Details'!$N$16), 'Personnel Details'!$O$16, IF(AND(NOT('Personnel Details'!$I$16=""), $B238&gt;='Personnel Details'!$I$16), 'Personnel Details'!$J$16, 'Personnel Details'!$E$16)))</f>
        <v/>
      </c>
      <c r="HY238" s="59" t="str">
        <f>IF(HX$9="", "", IF(AND(NOT('Personnel Details'!$N$16=""), $B238&gt;='Personnel Details'!$N$16), IF('Personnel Details'!$P$16="","", 'Personnel Details'!$P$16), IF(AND(NOT('Personnel Details'!$I$16=""), $B238&gt;='Personnel Details'!$I$16), IF('Personnel Details'!$K$16="", "", 'Personnel Details'!$K$16), IF('Personnel Details'!$F$16="", "", 'Personnel Details'!$F$16))))</f>
        <v/>
      </c>
      <c r="HZ238" s="79" t="str">
        <f>IF(HX$9="", "", IF(AND(NOT('Personnel Details'!$N$16=""), $B238&gt;='Personnel Details'!$N$16), 'Personnel Details'!$Q$16, IF(AND(NOT('Personnel Details'!$I$16=""), $B238&gt;='Personnel Details'!$I$16), 'Personnel Details'!$L$16, 'Personnel Details'!$G$16)))</f>
        <v/>
      </c>
      <c r="IA238" s="59">
        <f t="shared" si="560"/>
        <v>0</v>
      </c>
      <c r="IB238" s="53"/>
      <c r="ID238" s="78" t="str">
        <f>IF(ID$9="", "", IF(AND(NOT('Personnel Details'!$N$17=""), $B238&gt;='Personnel Details'!$N$17), 'Personnel Details'!$O$17, IF(AND(NOT('Personnel Details'!$I$17=""), $B238&gt;='Personnel Details'!$I$17), 'Personnel Details'!$J$17, 'Personnel Details'!$E$17)))</f>
        <v/>
      </c>
      <c r="IE238" s="59" t="str">
        <f>IF(ID$9="", "", IF(AND(NOT('Personnel Details'!$N$17=""), $B238&gt;='Personnel Details'!$N$17), IF('Personnel Details'!$P$17="","", 'Personnel Details'!$P$17), IF(AND(NOT('Personnel Details'!$I$17=""), $B238&gt;='Personnel Details'!$I$17), IF('Personnel Details'!$K$17="", "", 'Personnel Details'!$K$17), IF('Personnel Details'!$F$17="", "", 'Personnel Details'!$F$17))))</f>
        <v/>
      </c>
      <c r="IF238" s="79" t="str">
        <f>IF(ID$9="", "", IF(AND(NOT('Personnel Details'!$N$17=""), $B238&gt;='Personnel Details'!$N$17), 'Personnel Details'!$Q$17, IF(AND(NOT('Personnel Details'!$I$17=""), $B238&gt;='Personnel Details'!$I$17), 'Personnel Details'!$L$17, 'Personnel Details'!$G$17)))</f>
        <v/>
      </c>
      <c r="IG238" s="59">
        <f t="shared" si="561"/>
        <v>0</v>
      </c>
      <c r="IH238" s="53"/>
      <c r="IJ238" s="78" t="str">
        <f>IF(IJ$9="", "", IF(AND(NOT('Personnel Details'!$N$18=""), $B238&gt;='Personnel Details'!$N$18), 'Personnel Details'!$O$18, IF(AND(NOT('Personnel Details'!$I$18=""), $B238&gt;='Personnel Details'!$I$18), 'Personnel Details'!$J$18, 'Personnel Details'!$E$18)))</f>
        <v/>
      </c>
      <c r="IK238" s="59" t="str">
        <f>IF(IJ$9="", "", IF(AND(NOT('Personnel Details'!$N$18=""), $B238&gt;='Personnel Details'!$N$18), IF('Personnel Details'!$P$18="","", 'Personnel Details'!$P$18), IF(AND(NOT('Personnel Details'!$I$18=""), $B238&gt;='Personnel Details'!$I$18), IF('Personnel Details'!$K$18="", "", 'Personnel Details'!$K$18), IF('Personnel Details'!$F$18="", "", 'Personnel Details'!$F$18))))</f>
        <v/>
      </c>
      <c r="IL238" s="79" t="str">
        <f>IF(IJ$9="", "", IF(AND(NOT('Personnel Details'!$N$18=""), $B238&gt;='Personnel Details'!$N$18), 'Personnel Details'!$Q$18, IF(AND(NOT('Personnel Details'!$I$18=""), $B238&gt;='Personnel Details'!$I$18), 'Personnel Details'!$L$18, 'Personnel Details'!$G$18)))</f>
        <v/>
      </c>
      <c r="IM238" s="59">
        <f t="shared" si="562"/>
        <v>0</v>
      </c>
      <c r="IN238" s="53"/>
      <c r="IP238" s="78" t="str">
        <f>IF(IP$9="", "", IF(AND(NOT('Personnel Details'!$N$19=""), $B238&gt;='Personnel Details'!$N$19), 'Personnel Details'!$O$19, IF(AND(NOT('Personnel Details'!$I$19=""), $B238&gt;='Personnel Details'!$I$19), 'Personnel Details'!$J$19, 'Personnel Details'!$E$19)))</f>
        <v/>
      </c>
      <c r="IQ238" s="59" t="str">
        <f>IF(IP$9="", "", IF(AND(NOT('Personnel Details'!$N$19=""), $B238&gt;='Personnel Details'!$N$19), IF('Personnel Details'!$P$19="","", 'Personnel Details'!$P$19), IF(AND(NOT('Personnel Details'!$I$19=""), $B238&gt;='Personnel Details'!$I$19), IF('Personnel Details'!$K$19="", "", 'Personnel Details'!$K$19), IF('Personnel Details'!$F$19="", "", 'Personnel Details'!$F$19))))</f>
        <v/>
      </c>
      <c r="IR238" s="79" t="str">
        <f>IF(IP$9="", "", IF(AND(NOT('Personnel Details'!$N$19=""), $B238&gt;='Personnel Details'!$N$19), 'Personnel Details'!$Q$19, IF(AND(NOT('Personnel Details'!$I$19=""), $B238&gt;='Personnel Details'!$I$19), 'Personnel Details'!$L$19, 'Personnel Details'!$G$19)))</f>
        <v/>
      </c>
      <c r="IS238" s="59">
        <f t="shared" si="563"/>
        <v>0</v>
      </c>
      <c r="IT238" s="53"/>
      <c r="IV238" s="78" t="str">
        <f>IF(IV$9="", "", IF(AND(NOT('Personnel Details'!$N$20=""), $B238&gt;='Personnel Details'!$N$20), 'Personnel Details'!$O$20, IF(AND(NOT('Personnel Details'!$I$20=""), $B238&gt;='Personnel Details'!$I$20), 'Personnel Details'!$J$20, 'Personnel Details'!$E$20)))</f>
        <v/>
      </c>
      <c r="IW238" s="59" t="str">
        <f>IF(IV$9="", "", IF(AND(NOT('Personnel Details'!$N$20=""), $B238&gt;='Personnel Details'!$N$20), IF('Personnel Details'!$P$20="","", 'Personnel Details'!$P$20), IF(AND(NOT('Personnel Details'!$I$20=""), $B238&gt;='Personnel Details'!$I$20), IF('Personnel Details'!$K$20="", "", 'Personnel Details'!$K$20), IF('Personnel Details'!$F$20="", "", 'Personnel Details'!$F$20))))</f>
        <v/>
      </c>
      <c r="IX238" s="79" t="str">
        <f>IF(IV$9="", "", IF(AND(NOT('Personnel Details'!$N$20=""), $B238&gt;='Personnel Details'!$N$20), 'Personnel Details'!$Q$20, IF(AND(NOT('Personnel Details'!$I$20=""), $B238&gt;='Personnel Details'!$I$20), 'Personnel Details'!$L$20, 'Personnel Details'!$G$20)))</f>
        <v/>
      </c>
      <c r="IY238" s="59">
        <f t="shared" si="564"/>
        <v>0</v>
      </c>
      <c r="IZ238" s="53"/>
      <c r="JB238" s="78" t="str">
        <f>IF(JB$9="", "", IF(AND(NOT('Personnel Details'!$N$21=""), $B238&gt;='Personnel Details'!$N$21), 'Personnel Details'!$O$21, IF(AND(NOT('Personnel Details'!$I$21=""), $B238&gt;='Personnel Details'!$I$21), 'Personnel Details'!$J$21, 'Personnel Details'!$E$21)))</f>
        <v/>
      </c>
      <c r="JC238" s="59" t="str">
        <f>IF(JB$9="", "", IF(AND(NOT('Personnel Details'!$N$21=""), $B238&gt;='Personnel Details'!$N$21), IF('Personnel Details'!$P$21="","", 'Personnel Details'!$P$21), IF(AND(NOT('Personnel Details'!$I$21=""), $B238&gt;='Personnel Details'!$I$21), IF('Personnel Details'!$K$21="", "", 'Personnel Details'!$K$21), IF('Personnel Details'!$F$21="", "", 'Personnel Details'!$F$21))))</f>
        <v/>
      </c>
      <c r="JD238" s="79" t="str">
        <f>IF(JB$9="", "", IF(AND(NOT('Personnel Details'!$N$21=""), $B238&gt;='Personnel Details'!$N$21), 'Personnel Details'!$Q$21, IF(AND(NOT('Personnel Details'!$I$21=""), $B238&gt;='Personnel Details'!$I$21), 'Personnel Details'!$L$21, 'Personnel Details'!$G$21)))</f>
        <v/>
      </c>
      <c r="JE238" s="59">
        <f t="shared" si="565"/>
        <v>0</v>
      </c>
      <c r="JF238" s="53"/>
      <c r="JH238" s="78" t="str">
        <f>IF(JH$9="", "", IF(AND(NOT('Personnel Details'!$N$22=""), $B238&gt;='Personnel Details'!$N$22), 'Personnel Details'!$O$22, IF(AND(NOT('Personnel Details'!$I$22=""), $B238&gt;='Personnel Details'!$I$22), 'Personnel Details'!$J$22, 'Personnel Details'!$E$22)))</f>
        <v/>
      </c>
      <c r="JI238" s="59" t="str">
        <f>IF(JH$9="", "", IF(AND(NOT('Personnel Details'!$N$22=""), $B238&gt;='Personnel Details'!$N$22), IF('Personnel Details'!$P$22="","", 'Personnel Details'!$P$22), IF(AND(NOT('Personnel Details'!$I$22=""), $B238&gt;='Personnel Details'!$I$22), IF('Personnel Details'!$K$22="", "", 'Personnel Details'!$K$22), IF('Personnel Details'!$F$22="", "", 'Personnel Details'!$F$22))))</f>
        <v/>
      </c>
      <c r="JJ238" s="79" t="str">
        <f>IF(JH$9="", "", IF(AND(NOT('Personnel Details'!$N$22=""), $B238&gt;='Personnel Details'!$N$22), 'Personnel Details'!$Q$22, IF(AND(NOT('Personnel Details'!$I$22=""), $B238&gt;='Personnel Details'!$I$22), 'Personnel Details'!$L$22, 'Personnel Details'!$G$22)))</f>
        <v/>
      </c>
      <c r="JK238" s="59">
        <f t="shared" si="566"/>
        <v>0</v>
      </c>
      <c r="JL238" s="53"/>
      <c r="JN238" s="78" t="str">
        <f>IF(JN$9="", "", IF(AND(NOT('Personnel Details'!$N$23=""), $B238&gt;='Personnel Details'!$N$23), 'Personnel Details'!$O$23, IF(AND(NOT('Personnel Details'!$I$23=""), $B238&gt;='Personnel Details'!$I$23), 'Personnel Details'!$J$23, 'Personnel Details'!$E$23)))</f>
        <v/>
      </c>
      <c r="JO238" s="59" t="str">
        <f>IF(JN$9="", "", IF(AND(NOT('Personnel Details'!$N$23=""), $B238&gt;='Personnel Details'!$N$23), IF('Personnel Details'!$P$23="","", 'Personnel Details'!$P$23), IF(AND(NOT('Personnel Details'!$I$23=""), $B238&gt;='Personnel Details'!$I$23), IF('Personnel Details'!$K$23="", "", 'Personnel Details'!$K$23), IF('Personnel Details'!$F$23="", "", 'Personnel Details'!$F$23))))</f>
        <v/>
      </c>
      <c r="JP238" s="79" t="str">
        <f>IF(JN$9="", "", IF(AND(NOT('Personnel Details'!$N$23=""), $B238&gt;='Personnel Details'!$N$23), 'Personnel Details'!$Q$23, IF(AND(NOT('Personnel Details'!$I$23=""), $B238&gt;='Personnel Details'!$I$23), 'Personnel Details'!$L$23, 'Personnel Details'!$G$23)))</f>
        <v/>
      </c>
      <c r="JQ238" s="59">
        <f t="shared" si="567"/>
        <v>0</v>
      </c>
      <c r="JR238" s="53"/>
      <c r="JT238" s="78" t="str">
        <f>IF(JT$9="", "", IF(AND(NOT('Personnel Details'!$N$24=""), $B238&gt;='Personnel Details'!$N$24), 'Personnel Details'!$O$24, IF(AND(NOT('Personnel Details'!$I$24=""), $B238&gt;='Personnel Details'!$I$24), 'Personnel Details'!$J$24, 'Personnel Details'!$E$24)))</f>
        <v/>
      </c>
      <c r="JU238" s="59" t="str">
        <f>IF(JT$9="", "", IF(AND(NOT('Personnel Details'!$N$24=""), $B238&gt;='Personnel Details'!$N$24), IF('Personnel Details'!$P$24="","", 'Personnel Details'!$P$24), IF(AND(NOT('Personnel Details'!$I$24=""), $B238&gt;='Personnel Details'!$I$24), IF('Personnel Details'!$K$24="", "", 'Personnel Details'!$K$24), IF('Personnel Details'!$F$24="", "", 'Personnel Details'!$F$24))))</f>
        <v/>
      </c>
      <c r="JV238" s="79" t="str">
        <f>IF(JT$9="", "", IF(AND(NOT('Personnel Details'!$N$24=""), $B238&gt;='Personnel Details'!$N$24), 'Personnel Details'!$Q$24, IF(AND(NOT('Personnel Details'!$I$24=""), $B238&gt;='Personnel Details'!$I$24), 'Personnel Details'!$L$24, 'Personnel Details'!$G$24)))</f>
        <v/>
      </c>
      <c r="JW238" s="59">
        <f t="shared" si="568"/>
        <v>0</v>
      </c>
      <c r="JX238" s="53"/>
      <c r="JZ238" s="78" t="str">
        <f>IF(JZ$9="", "", IF(AND(NOT('Personnel Details'!$N$25=""), $B238&gt;='Personnel Details'!$N$25), 'Personnel Details'!$O$25, IF(AND(NOT('Personnel Details'!$I$25=""), $B238&gt;='Personnel Details'!$I$25), 'Personnel Details'!$J$25, 'Personnel Details'!$E$25)))</f>
        <v/>
      </c>
      <c r="KA238" s="59" t="str">
        <f>IF(JZ$9="", "", IF(AND(NOT('Personnel Details'!$N$25=""), $B238&gt;='Personnel Details'!$N$25), IF('Personnel Details'!$P$25="","", 'Personnel Details'!$P$25), IF(AND(NOT('Personnel Details'!$I$25=""), $B238&gt;='Personnel Details'!$I$25), IF('Personnel Details'!$K$25="", "", 'Personnel Details'!$K$25), IF('Personnel Details'!$F$25="", "", 'Personnel Details'!$F$25))))</f>
        <v/>
      </c>
      <c r="KB238" s="79" t="str">
        <f>IF(JZ$9="", "", IF(AND(NOT('Personnel Details'!$N$25=""), $B238&gt;='Personnel Details'!$N$25), 'Personnel Details'!$Q$25, IF(AND(NOT('Personnel Details'!$I$25=""), $B238&gt;='Personnel Details'!$I$25), 'Personnel Details'!$L$25, 'Personnel Details'!$G$25)))</f>
        <v/>
      </c>
      <c r="KC238" s="59">
        <f t="shared" si="569"/>
        <v>0</v>
      </c>
      <c r="KD238" s="53"/>
      <c r="KF238" s="78" t="str">
        <f>IF(KF$9="", "", IF(AND(NOT('Personnel Details'!$N$26=""), $B238&gt;='Personnel Details'!$N$26), 'Personnel Details'!$O$26, IF(AND(NOT('Personnel Details'!$I$26=""), $B238&gt;='Personnel Details'!$I$26), 'Personnel Details'!$J$26, 'Personnel Details'!$E$26)))</f>
        <v/>
      </c>
      <c r="KG238" s="59" t="str">
        <f>IF(KF$9="", "", IF(AND(NOT('Personnel Details'!$N$26=""), $B238&gt;='Personnel Details'!$N$26), IF('Personnel Details'!$P$26="","", 'Personnel Details'!$P$26), IF(AND(NOT('Personnel Details'!$I$26=""), $B238&gt;='Personnel Details'!$I$26), IF('Personnel Details'!$K$26="", "", 'Personnel Details'!$K$26), IF('Personnel Details'!$F$26="", "", 'Personnel Details'!$F$26))))</f>
        <v/>
      </c>
      <c r="KH238" s="79" t="str">
        <f>IF(KF$9="", "", IF(AND(NOT('Personnel Details'!$N$26=""), $B238&gt;='Personnel Details'!$N$26), 'Personnel Details'!$Q$26, IF(AND(NOT('Personnel Details'!$I$26=""), $B238&gt;='Personnel Details'!$I$26), 'Personnel Details'!$L$26, 'Personnel Details'!$G$26)))</f>
        <v/>
      </c>
      <c r="KI238" s="59">
        <f t="shared" si="570"/>
        <v>0</v>
      </c>
      <c r="KJ238" s="53"/>
      <c r="KL238" s="78" t="str">
        <f>IF(KL$9="", "", IF(AND(NOT('Personnel Details'!$N$27=""), $B238&gt;='Personnel Details'!$N$27), 'Personnel Details'!$O$27, IF(AND(NOT('Personnel Details'!$I$27=""), $B238&gt;='Personnel Details'!$I$27), 'Personnel Details'!$J$27, 'Personnel Details'!$E$27)))</f>
        <v/>
      </c>
      <c r="KM238" s="59" t="str">
        <f>IF(KL$9="", "", IF(AND(NOT('Personnel Details'!$N$27=""), $B238&gt;='Personnel Details'!$N$27), IF('Personnel Details'!$P$27="","", 'Personnel Details'!$P$27), IF(AND(NOT('Personnel Details'!$I$27=""), $B238&gt;='Personnel Details'!$I$27), IF('Personnel Details'!$K$27="", "", 'Personnel Details'!$K$27), IF('Personnel Details'!$F$27="", "", 'Personnel Details'!$F$27))))</f>
        <v/>
      </c>
      <c r="KN238" s="79" t="str">
        <f>IF(KL$9="", "", IF(AND(NOT('Personnel Details'!$N$27=""), $B238&gt;='Personnel Details'!$N$27), 'Personnel Details'!$Q$27, IF(AND(NOT('Personnel Details'!$I$27=""), $B238&gt;='Personnel Details'!$I$27), 'Personnel Details'!$L$27, 'Personnel Details'!$G$27)))</f>
        <v/>
      </c>
      <c r="KO238" s="59">
        <f t="shared" si="571"/>
        <v>0</v>
      </c>
      <c r="KP238" s="53"/>
      <c r="KR238" s="78" t="str">
        <f>IF(KR$9="", "", IF(AND(NOT('Personnel Details'!$N$28=""), $B238&gt;='Personnel Details'!$N$28), 'Personnel Details'!$O$28, IF(AND(NOT('Personnel Details'!$I$28=""), $B238&gt;='Personnel Details'!$I$28), 'Personnel Details'!$J$28, 'Personnel Details'!$E$28)))</f>
        <v/>
      </c>
      <c r="KS238" s="59" t="str">
        <f>IF(KR$9="", "", IF(AND(NOT('Personnel Details'!$N$28=""), $B238&gt;='Personnel Details'!$N$28), IF('Personnel Details'!$P$28="","", 'Personnel Details'!$P$28), IF(AND(NOT('Personnel Details'!$I$28=""), $B238&gt;='Personnel Details'!$I$28), IF('Personnel Details'!$K$28="", "", 'Personnel Details'!$K$28), IF('Personnel Details'!$F$28="", "", 'Personnel Details'!$F$28))))</f>
        <v/>
      </c>
      <c r="KT238" s="79" t="str">
        <f>IF(KR$9="", "", IF(AND(NOT('Personnel Details'!$N$28=""), $B238&gt;='Personnel Details'!$N$28), 'Personnel Details'!$Q$28, IF(AND(NOT('Personnel Details'!$I$28=""), $B238&gt;='Personnel Details'!$I$28), 'Personnel Details'!$L$28, 'Personnel Details'!$G$28)))</f>
        <v/>
      </c>
      <c r="KU238" s="59">
        <f t="shared" si="572"/>
        <v>0</v>
      </c>
      <c r="KV238" s="53"/>
      <c r="KX238" s="78" t="str">
        <f>IF(KX$9="", "", IF(AND(NOT('Personnel Details'!$N$29=""), $B238&gt;='Personnel Details'!$N$29), 'Personnel Details'!$O$29, IF(AND(NOT('Personnel Details'!$I$29=""), $B238&gt;='Personnel Details'!$I$29), 'Personnel Details'!$J$29, 'Personnel Details'!$E$29)))</f>
        <v/>
      </c>
      <c r="KY238" s="59" t="str">
        <f>IF(KX$9="", "", IF(AND(NOT('Personnel Details'!$N$29=""), $B238&gt;='Personnel Details'!$N$29), IF('Personnel Details'!$P$29="","", 'Personnel Details'!$P$29), IF(AND(NOT('Personnel Details'!$I$29=""), $B238&gt;='Personnel Details'!$I$29), IF('Personnel Details'!$K$29="", "", 'Personnel Details'!$K$29), IF('Personnel Details'!$F$29="", "", 'Personnel Details'!$F$29))))</f>
        <v/>
      </c>
      <c r="KZ238" s="79" t="str">
        <f>IF(KX$9="", "", IF(AND(NOT('Personnel Details'!$N$29=""), $B238&gt;='Personnel Details'!$N$29), 'Personnel Details'!$Q$29, IF(AND(NOT('Personnel Details'!$I$29=""), $B238&gt;='Personnel Details'!$I$29), 'Personnel Details'!$L$29, 'Personnel Details'!$G$29)))</f>
        <v/>
      </c>
      <c r="LA238" s="59">
        <f t="shared" si="573"/>
        <v>0</v>
      </c>
      <c r="LB238" s="53"/>
      <c r="LD238" s="78" t="str">
        <f>IF(LD$9="", "", IF(AND(NOT('Personnel Details'!$N$30=""), $B238&gt;='Personnel Details'!$N$30), 'Personnel Details'!$O$30, IF(AND(NOT('Personnel Details'!$I$30=""), $B238&gt;='Personnel Details'!$I$30), 'Personnel Details'!$J$30, 'Personnel Details'!$E$30)))</f>
        <v/>
      </c>
      <c r="LE238" s="59" t="str">
        <f>IF(LD$9="", "", IF(AND(NOT('Personnel Details'!$N$30=""), $B238&gt;='Personnel Details'!$N$30), IF('Personnel Details'!$P$30="","", 'Personnel Details'!$P$30), IF(AND(NOT('Personnel Details'!$I$30=""), $B238&gt;='Personnel Details'!$I$30), IF('Personnel Details'!$K$30="", "", 'Personnel Details'!$K$30), IF('Personnel Details'!$F$30="", "", 'Personnel Details'!$F$30))))</f>
        <v/>
      </c>
      <c r="LF238" s="79" t="str">
        <f>IF(LD$9="", "", IF(AND(NOT('Personnel Details'!$N$30=""), $B238&gt;='Personnel Details'!$N$30), 'Personnel Details'!$Q$30, IF(AND(NOT('Personnel Details'!$I$30=""), $B238&gt;='Personnel Details'!$I$30), 'Personnel Details'!$L$30, 'Personnel Details'!$G$30)))</f>
        <v/>
      </c>
      <c r="LG238" s="59">
        <f t="shared" si="574"/>
        <v>0</v>
      </c>
      <c r="LH238" s="53"/>
      <c r="LJ238" s="78" t="str">
        <f>IF(LJ$9="", "", IF(AND(NOT('Personnel Details'!$N$31=""), $B238&gt;='Personnel Details'!$N$31), 'Personnel Details'!$O$31, IF(AND(NOT('Personnel Details'!$I$31=""), $B238&gt;='Personnel Details'!$I$31), 'Personnel Details'!$J$31, 'Personnel Details'!$E$31)))</f>
        <v/>
      </c>
      <c r="LK238" s="59" t="str">
        <f>IF(LJ$9="", "", IF(AND(NOT('Personnel Details'!$N$31=""), $B238&gt;='Personnel Details'!$N$31), IF('Personnel Details'!$P$31="","", 'Personnel Details'!$P$31), IF(AND(NOT('Personnel Details'!$I$31=""), $B238&gt;='Personnel Details'!$I$31), IF('Personnel Details'!$K$31="", "", 'Personnel Details'!$K$31), IF('Personnel Details'!$F$31="", "", 'Personnel Details'!$F$31))))</f>
        <v/>
      </c>
      <c r="LL238" s="79" t="str">
        <f>IF(LJ$9="", "", IF(AND(NOT('Personnel Details'!$N$31=""), $B238&gt;='Personnel Details'!$N$31), 'Personnel Details'!$Q$31, IF(AND(NOT('Personnel Details'!$I$31=""), $B238&gt;='Personnel Details'!$I$31), 'Personnel Details'!$L$31, 'Personnel Details'!$G$31)))</f>
        <v/>
      </c>
      <c r="LM238" s="59">
        <f t="shared" si="575"/>
        <v>0</v>
      </c>
      <c r="LN238" s="53"/>
      <c r="LP238" s="78" t="str">
        <f>IF(LP$9="", "", IF(AND(NOT('Personnel Details'!$N$32=""), $B238&gt;='Personnel Details'!$N$32), 'Personnel Details'!$O$32, IF(AND(NOT('Personnel Details'!$I$32=""), $B238&gt;='Personnel Details'!$I$32), 'Personnel Details'!$J$32, 'Personnel Details'!$E$32)))</f>
        <v/>
      </c>
      <c r="LQ238" s="59" t="str">
        <f>IF(LP$9="", "", IF(AND(NOT('Personnel Details'!$N$32=""), $B238&gt;='Personnel Details'!$N$32), IF('Personnel Details'!$P$32="","", 'Personnel Details'!$P$32), IF(AND(NOT('Personnel Details'!$I$32=""), $B238&gt;='Personnel Details'!$I$32), IF('Personnel Details'!$K$32="", "", 'Personnel Details'!$K$32), IF('Personnel Details'!$F$32="", "", 'Personnel Details'!$F$32))))</f>
        <v/>
      </c>
      <c r="LR238" s="79" t="str">
        <f>IF(LP$9="", "", IF(AND(NOT('Personnel Details'!$N$32=""), $B238&gt;='Personnel Details'!$N$32), 'Personnel Details'!$Q$32, IF(AND(NOT('Personnel Details'!$I$32=""), $B238&gt;='Personnel Details'!$I$32), 'Personnel Details'!$L$32, 'Personnel Details'!$G$32)))</f>
        <v/>
      </c>
      <c r="LS238" s="59">
        <f t="shared" si="576"/>
        <v>0</v>
      </c>
      <c r="LT238" s="53"/>
      <c r="LV238" s="78" t="str">
        <f>IF(LV$9="", "", IF(AND(NOT('Personnel Details'!$N$33=""), $B238&gt;='Personnel Details'!$N$33), 'Personnel Details'!$O$33, IF(AND(NOT('Personnel Details'!$I$33=""), $B238&gt;='Personnel Details'!$I$33), 'Personnel Details'!$J$33, 'Personnel Details'!$E$33)))</f>
        <v/>
      </c>
      <c r="LW238" s="59" t="str">
        <f>IF(LV$9="", "", IF(AND(NOT('Personnel Details'!$N$33=""), $B238&gt;='Personnel Details'!$N$33), IF('Personnel Details'!$P$33="","", 'Personnel Details'!$P$33), IF(AND(NOT('Personnel Details'!$I$33=""), $B238&gt;='Personnel Details'!$I$33), IF('Personnel Details'!$K$33="", "", 'Personnel Details'!$K$33), IF('Personnel Details'!$F$33="", "", 'Personnel Details'!$F$33))))</f>
        <v/>
      </c>
      <c r="LX238" s="79" t="str">
        <f>IF(LV$9="", "", IF(AND(NOT('Personnel Details'!$N$33=""), $B238&gt;='Personnel Details'!$N$33), 'Personnel Details'!$Q$33, IF(AND(NOT('Personnel Details'!$I$33=""), $B238&gt;='Personnel Details'!$I$33), 'Personnel Details'!$L$33, 'Personnel Details'!$G$33)))</f>
        <v/>
      </c>
      <c r="LY238" s="59">
        <f t="shared" si="577"/>
        <v>0</v>
      </c>
      <c r="LZ238" s="53"/>
      <c r="MB238" s="78" t="str">
        <f>IF(MB$9="", "", IF(AND(NOT('Personnel Details'!$N$34=""), $B238&gt;='Personnel Details'!$N$34), 'Personnel Details'!$O$34, IF(AND(NOT('Personnel Details'!$I$34=""), $B238&gt;='Personnel Details'!$I$34), 'Personnel Details'!$J$34, 'Personnel Details'!$E$34)))</f>
        <v/>
      </c>
      <c r="MC238" s="59" t="str">
        <f>IF(MB$9="", "", IF(AND(NOT('Personnel Details'!$N$34=""), $B238&gt;='Personnel Details'!$N$34), IF('Personnel Details'!$P$34="","", 'Personnel Details'!$P$34), IF(AND(NOT('Personnel Details'!$I$34=""), $B238&gt;='Personnel Details'!$I$34), IF('Personnel Details'!$K$34="", "", 'Personnel Details'!$K$34), IF('Personnel Details'!$F$34="", "", 'Personnel Details'!$F$34))))</f>
        <v/>
      </c>
      <c r="MD238" s="79" t="str">
        <f>IF(MB$9="", "", IF(AND(NOT('Personnel Details'!$N$34=""), $B238&gt;='Personnel Details'!$N$34), 'Personnel Details'!$Q$34, IF(AND(NOT('Personnel Details'!$I$34=""), $B238&gt;='Personnel Details'!$I$34), 'Personnel Details'!$L$34, 'Personnel Details'!$G$34)))</f>
        <v/>
      </c>
      <c r="ME238" s="59">
        <f t="shared" si="578"/>
        <v>0</v>
      </c>
      <c r="MF238" s="53"/>
      <c r="MH238" s="78" t="str">
        <f>IF(MH$9="", "", IF(AND(NOT('Personnel Details'!$N$35=""), $B238&gt;='Personnel Details'!$N$35), 'Personnel Details'!$O$35, IF(AND(NOT('Personnel Details'!$I$35=""), $B238&gt;='Personnel Details'!$I$35), 'Personnel Details'!$J$35, 'Personnel Details'!$E$35)))</f>
        <v/>
      </c>
      <c r="MI238" s="59" t="str">
        <f>IF(MH$9="", "", IF(AND(NOT('Personnel Details'!$N$35=""), $B238&gt;='Personnel Details'!$N$35), IF('Personnel Details'!$P$35="","", 'Personnel Details'!$P$35), IF(AND(NOT('Personnel Details'!$I$35=""), $B238&gt;='Personnel Details'!$I$35), IF('Personnel Details'!$K$35="", "", 'Personnel Details'!$K$35), IF('Personnel Details'!$F$35="", "", 'Personnel Details'!$F$35))))</f>
        <v/>
      </c>
      <c r="MJ238" s="79" t="str">
        <f>IF(MH$9="", "", IF(AND(NOT('Personnel Details'!$N$35=""), $B238&gt;='Personnel Details'!$N$35), 'Personnel Details'!$Q$35, IF(AND(NOT('Personnel Details'!$I$35=""), $B238&gt;='Personnel Details'!$I$35), 'Personnel Details'!$L$35, 'Personnel Details'!$G$35)))</f>
        <v/>
      </c>
      <c r="MK238" s="59">
        <f t="shared" si="579"/>
        <v>0</v>
      </c>
      <c r="ML238" s="53"/>
      <c r="MN238" s="78" t="str">
        <f>IF(MN$9="", "", IF(AND(NOT('Personnel Details'!$N$36=""), $B238&gt;='Personnel Details'!$N$36), 'Personnel Details'!$O$36, IF(AND(NOT('Personnel Details'!$I$36=""), $B238&gt;='Personnel Details'!$I$36), 'Personnel Details'!$J$36, 'Personnel Details'!$E$36)))</f>
        <v/>
      </c>
      <c r="MO238" s="59" t="str">
        <f>IF(MN$9="", "", IF(AND(NOT('Personnel Details'!$N$36=""), $B238&gt;='Personnel Details'!$N$36), IF('Personnel Details'!$P$36="","", 'Personnel Details'!$P$36), IF(AND(NOT('Personnel Details'!$I$36=""), $B238&gt;='Personnel Details'!$I$36), IF('Personnel Details'!$K$36="", "", 'Personnel Details'!$K$36), IF('Personnel Details'!$F$36="", "", 'Personnel Details'!$F$36))))</f>
        <v/>
      </c>
      <c r="MP238" s="79" t="str">
        <f>IF(MN$9="", "", IF(AND(NOT('Personnel Details'!$N$36=""), $B238&gt;='Personnel Details'!$N$36), 'Personnel Details'!$Q$36, IF(AND(NOT('Personnel Details'!$I$36=""), $B238&gt;='Personnel Details'!$I$36), 'Personnel Details'!$L$36, 'Personnel Details'!$G$36)))</f>
        <v/>
      </c>
      <c r="MQ238" s="59">
        <f t="shared" si="580"/>
        <v>0</v>
      </c>
      <c r="MR238" s="53"/>
      <c r="MT238" s="78" t="str">
        <f>IF(MT$9="", "", IF(AND(NOT('Personnel Details'!$N$37=""), $B238&gt;='Personnel Details'!$N$37), 'Personnel Details'!$O$37, IF(AND(NOT('Personnel Details'!$I$37=""), $B238&gt;='Personnel Details'!$I$37), 'Personnel Details'!$J$37, 'Personnel Details'!$E$37)))</f>
        <v/>
      </c>
      <c r="MU238" s="59" t="str">
        <f>IF(MT$9="", "", IF(AND(NOT('Personnel Details'!$N$37=""), $B238&gt;='Personnel Details'!$N$37), IF('Personnel Details'!$P$37="","", 'Personnel Details'!$P$37), IF(AND(NOT('Personnel Details'!$I$37=""), $B238&gt;='Personnel Details'!$I$37), IF('Personnel Details'!$K$37="", "", 'Personnel Details'!$K$37), IF('Personnel Details'!$F$37="", "", 'Personnel Details'!$F$37))))</f>
        <v/>
      </c>
      <c r="MV238" s="79" t="str">
        <f>IF(MT$9="", "", IF(AND(NOT('Personnel Details'!$N$37=""), $B238&gt;='Personnel Details'!$N$37), 'Personnel Details'!$Q$37, IF(AND(NOT('Personnel Details'!$I$37=""), $B238&gt;='Personnel Details'!$I$37), 'Personnel Details'!$L$37, 'Personnel Details'!$G$37)))</f>
        <v/>
      </c>
      <c r="MW238" s="59">
        <f t="shared" si="581"/>
        <v>0</v>
      </c>
      <c r="MX238" s="53"/>
      <c r="MZ238" s="78" t="str">
        <f>IF(MZ$9="", "", IF(AND(NOT('Personnel Details'!$N$38=""), $B238&gt;='Personnel Details'!$N$38), 'Personnel Details'!$O$38, IF(AND(NOT('Personnel Details'!$I$38=""), $B238&gt;='Personnel Details'!$I$38), 'Personnel Details'!$J$38, 'Personnel Details'!$E$38)))</f>
        <v/>
      </c>
      <c r="NA238" s="59" t="str">
        <f>IF(MZ$9="", "", IF(AND(NOT('Personnel Details'!$N$38=""), $B238&gt;='Personnel Details'!$N$38), IF('Personnel Details'!$P$38="","", 'Personnel Details'!$P$38), IF(AND(NOT('Personnel Details'!$I$38=""), $B238&gt;='Personnel Details'!$I$38), IF('Personnel Details'!$K$38="", "", 'Personnel Details'!$K$38), IF('Personnel Details'!$F$38="", "", 'Personnel Details'!$F$38))))</f>
        <v/>
      </c>
      <c r="NB238" s="79" t="str">
        <f>IF(MZ$9="", "", IF(AND(NOT('Personnel Details'!$N$38=""), $B238&gt;='Personnel Details'!$N$38), 'Personnel Details'!$Q$38, IF(AND(NOT('Personnel Details'!$I$38=""), $B238&gt;='Personnel Details'!$I$38), 'Personnel Details'!$L$38, 'Personnel Details'!$G$38)))</f>
        <v/>
      </c>
      <c r="NC238" s="59">
        <f t="shared" si="582"/>
        <v>0</v>
      </c>
      <c r="ND238" s="53"/>
      <c r="NF238" s="78" t="str">
        <f>IF(NF$9="", "", IF(AND(NOT('Personnel Details'!$N$39=""), $B238&gt;='Personnel Details'!$N$39), 'Personnel Details'!$O$39, IF(AND(NOT('Personnel Details'!$I$39=""), $B238&gt;='Personnel Details'!$I$39), 'Personnel Details'!$J$39, 'Personnel Details'!$E$39)))</f>
        <v/>
      </c>
      <c r="NG238" s="59" t="str">
        <f>IF(NF$9="", "", IF(AND(NOT('Personnel Details'!$N$39=""), $B238&gt;='Personnel Details'!$N$39), IF('Personnel Details'!$P$39="","", 'Personnel Details'!$P$39), IF(AND(NOT('Personnel Details'!$I$39=""), $B238&gt;='Personnel Details'!$I$39), IF('Personnel Details'!$K$39="", "", 'Personnel Details'!$K$39), IF('Personnel Details'!$F$39="", "", 'Personnel Details'!$F$39))))</f>
        <v/>
      </c>
      <c r="NH238" s="79" t="str">
        <f>IF(NF$9="", "", IF(AND(NOT('Personnel Details'!$N$39=""), $B238&gt;='Personnel Details'!$N$39), 'Personnel Details'!$Q$39, IF(AND(NOT('Personnel Details'!$I$39=""), $B238&gt;='Personnel Details'!$I$39), 'Personnel Details'!$L$39, 'Personnel Details'!$G$39)))</f>
        <v/>
      </c>
      <c r="NI238" s="59">
        <f t="shared" si="583"/>
        <v>0</v>
      </c>
      <c r="NJ238" s="53"/>
      <c r="NL238" s="78" t="str">
        <f>IF(NL$9="", "", IF(AND(NOT('Personnel Details'!$N$40=""), $B238&gt;='Personnel Details'!$N$40), 'Personnel Details'!$O$40, IF(AND(NOT('Personnel Details'!$I$40=""), $B238&gt;='Personnel Details'!$I$40), 'Personnel Details'!$J$40, 'Personnel Details'!$E$40)))</f>
        <v/>
      </c>
      <c r="NM238" s="59" t="str">
        <f>IF(NL$9="", "", IF(AND(NOT('Personnel Details'!$N$40=""), $B238&gt;='Personnel Details'!$N$40), IF('Personnel Details'!$P$40="","", 'Personnel Details'!$P$40), IF(AND(NOT('Personnel Details'!$I$40=""), $B238&gt;='Personnel Details'!$I$40), IF('Personnel Details'!$K$40="", "", 'Personnel Details'!$K$40), IF('Personnel Details'!$F$40="", "", 'Personnel Details'!$F$40))))</f>
        <v/>
      </c>
      <c r="NN238" s="79" t="str">
        <f>IF(NL$9="", "", IF(AND(NOT('Personnel Details'!$N$40=""), $B238&gt;='Personnel Details'!$N$40), 'Personnel Details'!$Q$40, IF(AND(NOT('Personnel Details'!$I$40=""), $B238&gt;='Personnel Details'!$I$40), 'Personnel Details'!$L$40, 'Personnel Details'!$G$40)))</f>
        <v/>
      </c>
      <c r="NO238" s="59">
        <f t="shared" si="584"/>
        <v>0</v>
      </c>
      <c r="NP238" s="53"/>
    </row>
    <row r="239" spans="1:380" x14ac:dyDescent="0.25">
      <c r="A239" s="32"/>
      <c r="B239" s="113">
        <f>IFERROR(IF(B238+1&gt;'Personnel Details'!$U$5, "", B238+1), "")</f>
        <v>44059</v>
      </c>
      <c r="C239" s="32"/>
      <c r="D239" s="120"/>
      <c r="E239" s="13" t="str">
        <f t="shared" si="463"/>
        <v/>
      </c>
      <c r="F239" s="13" t="str">
        <f t="shared" si="494"/>
        <v/>
      </c>
      <c r="G239" s="56" t="str">
        <f t="shared" si="585"/>
        <v/>
      </c>
      <c r="H239" s="16" t="str">
        <f t="shared" si="495"/>
        <v/>
      </c>
      <c r="I239" s="32"/>
      <c r="J239" s="120"/>
      <c r="K239" s="62" t="str">
        <f t="shared" si="464"/>
        <v/>
      </c>
      <c r="L239" s="62" t="str">
        <f t="shared" si="496"/>
        <v/>
      </c>
      <c r="M239" s="65" t="str">
        <f t="shared" si="586"/>
        <v/>
      </c>
      <c r="N239" s="68" t="str">
        <f t="shared" si="497"/>
        <v/>
      </c>
      <c r="O239" s="32"/>
      <c r="P239" s="120"/>
      <c r="Q239" s="62" t="str">
        <f t="shared" si="465"/>
        <v/>
      </c>
      <c r="R239" s="62" t="str">
        <f t="shared" si="498"/>
        <v/>
      </c>
      <c r="S239" s="65" t="str">
        <f t="shared" si="587"/>
        <v/>
      </c>
      <c r="T239" s="68" t="str">
        <f t="shared" si="499"/>
        <v/>
      </c>
      <c r="U239" s="32"/>
      <c r="V239" s="120"/>
      <c r="W239" s="62" t="str">
        <f t="shared" si="466"/>
        <v/>
      </c>
      <c r="X239" s="62" t="str">
        <f t="shared" si="500"/>
        <v/>
      </c>
      <c r="Y239" s="65" t="str">
        <f t="shared" si="588"/>
        <v/>
      </c>
      <c r="Z239" s="68" t="str">
        <f t="shared" si="501"/>
        <v/>
      </c>
      <c r="AA239" s="32"/>
      <c r="AB239" s="120"/>
      <c r="AC239" s="62" t="str">
        <f t="shared" si="467"/>
        <v/>
      </c>
      <c r="AD239" s="62" t="str">
        <f t="shared" si="502"/>
        <v/>
      </c>
      <c r="AE239" s="65" t="str">
        <f t="shared" si="589"/>
        <v/>
      </c>
      <c r="AF239" s="68" t="str">
        <f t="shared" si="503"/>
        <v/>
      </c>
      <c r="AG239" s="32"/>
      <c r="AH239" s="120"/>
      <c r="AI239" s="62" t="str">
        <f t="shared" si="468"/>
        <v/>
      </c>
      <c r="AJ239" s="62" t="str">
        <f t="shared" si="504"/>
        <v/>
      </c>
      <c r="AK239" s="65" t="str">
        <f t="shared" si="590"/>
        <v/>
      </c>
      <c r="AL239" s="68" t="str">
        <f t="shared" si="505"/>
        <v/>
      </c>
      <c r="AM239" s="32"/>
      <c r="AN239" s="120"/>
      <c r="AO239" s="62" t="str">
        <f t="shared" si="469"/>
        <v/>
      </c>
      <c r="AP239" s="62" t="str">
        <f t="shared" si="506"/>
        <v/>
      </c>
      <c r="AQ239" s="65" t="str">
        <f t="shared" si="591"/>
        <v/>
      </c>
      <c r="AR239" s="68" t="str">
        <f t="shared" si="507"/>
        <v/>
      </c>
      <c r="AS239" s="32"/>
      <c r="AT239" s="120"/>
      <c r="AU239" s="62" t="str">
        <f t="shared" si="470"/>
        <v/>
      </c>
      <c r="AV239" s="62" t="str">
        <f t="shared" si="508"/>
        <v/>
      </c>
      <c r="AW239" s="65" t="str">
        <f t="shared" si="592"/>
        <v/>
      </c>
      <c r="AX239" s="68" t="str">
        <f t="shared" si="509"/>
        <v/>
      </c>
      <c r="AY239" s="32"/>
      <c r="AZ239" s="120"/>
      <c r="BA239" s="62" t="str">
        <f t="shared" si="471"/>
        <v/>
      </c>
      <c r="BB239" s="62" t="str">
        <f t="shared" si="510"/>
        <v/>
      </c>
      <c r="BC239" s="65" t="str">
        <f t="shared" si="593"/>
        <v/>
      </c>
      <c r="BD239" s="68" t="str">
        <f t="shared" si="511"/>
        <v/>
      </c>
      <c r="BE239" s="32"/>
      <c r="BF239" s="120"/>
      <c r="BG239" s="62" t="str">
        <f t="shared" si="472"/>
        <v/>
      </c>
      <c r="BH239" s="62" t="str">
        <f t="shared" si="512"/>
        <v/>
      </c>
      <c r="BI239" s="65" t="str">
        <f t="shared" si="594"/>
        <v/>
      </c>
      <c r="BJ239" s="68" t="str">
        <f t="shared" si="513"/>
        <v/>
      </c>
      <c r="BK239" s="32"/>
      <c r="BL239" s="120"/>
      <c r="BM239" s="62" t="str">
        <f t="shared" si="473"/>
        <v/>
      </c>
      <c r="BN239" s="62" t="str">
        <f t="shared" si="514"/>
        <v/>
      </c>
      <c r="BO239" s="65" t="str">
        <f t="shared" si="595"/>
        <v/>
      </c>
      <c r="BP239" s="68" t="str">
        <f t="shared" si="515"/>
        <v/>
      </c>
      <c r="BQ239" s="32"/>
      <c r="BR239" s="120"/>
      <c r="BS239" s="62" t="str">
        <f t="shared" si="474"/>
        <v/>
      </c>
      <c r="BT239" s="62" t="str">
        <f t="shared" si="516"/>
        <v/>
      </c>
      <c r="BU239" s="65" t="str">
        <f t="shared" si="596"/>
        <v/>
      </c>
      <c r="BV239" s="68" t="str">
        <f t="shared" si="517"/>
        <v/>
      </c>
      <c r="BW239" s="32"/>
      <c r="BX239" s="120"/>
      <c r="BY239" s="62" t="str">
        <f t="shared" si="475"/>
        <v/>
      </c>
      <c r="BZ239" s="62" t="str">
        <f t="shared" si="518"/>
        <v/>
      </c>
      <c r="CA239" s="65" t="str">
        <f t="shared" si="597"/>
        <v/>
      </c>
      <c r="CB239" s="68" t="str">
        <f t="shared" si="519"/>
        <v/>
      </c>
      <c r="CC239" s="32"/>
      <c r="CD239" s="120"/>
      <c r="CE239" s="62" t="str">
        <f t="shared" si="476"/>
        <v/>
      </c>
      <c r="CF239" s="62" t="str">
        <f t="shared" si="520"/>
        <v/>
      </c>
      <c r="CG239" s="65" t="str">
        <f t="shared" si="598"/>
        <v/>
      </c>
      <c r="CH239" s="68" t="str">
        <f t="shared" si="521"/>
        <v/>
      </c>
      <c r="CI239" s="32"/>
      <c r="CJ239" s="120"/>
      <c r="CK239" s="62" t="str">
        <f t="shared" si="477"/>
        <v/>
      </c>
      <c r="CL239" s="62" t="str">
        <f t="shared" si="522"/>
        <v/>
      </c>
      <c r="CM239" s="65" t="str">
        <f t="shared" si="599"/>
        <v/>
      </c>
      <c r="CN239" s="68" t="str">
        <f t="shared" si="523"/>
        <v/>
      </c>
      <c r="CO239" s="32"/>
      <c r="CP239" s="120"/>
      <c r="CQ239" s="62" t="str">
        <f t="shared" si="478"/>
        <v/>
      </c>
      <c r="CR239" s="62" t="str">
        <f t="shared" si="524"/>
        <v/>
      </c>
      <c r="CS239" s="65" t="str">
        <f t="shared" si="600"/>
        <v/>
      </c>
      <c r="CT239" s="68" t="str">
        <f t="shared" si="525"/>
        <v/>
      </c>
      <c r="CU239" s="32"/>
      <c r="CV239" s="120"/>
      <c r="CW239" s="62" t="str">
        <f t="shared" si="479"/>
        <v/>
      </c>
      <c r="CX239" s="62" t="str">
        <f t="shared" si="526"/>
        <v/>
      </c>
      <c r="CY239" s="65" t="str">
        <f t="shared" si="601"/>
        <v/>
      </c>
      <c r="CZ239" s="68" t="str">
        <f t="shared" si="527"/>
        <v/>
      </c>
      <c r="DA239" s="32"/>
      <c r="DB239" s="120"/>
      <c r="DC239" s="62" t="str">
        <f t="shared" si="480"/>
        <v/>
      </c>
      <c r="DD239" s="62" t="str">
        <f t="shared" si="528"/>
        <v/>
      </c>
      <c r="DE239" s="65" t="str">
        <f t="shared" si="602"/>
        <v/>
      </c>
      <c r="DF239" s="68" t="str">
        <f t="shared" si="529"/>
        <v/>
      </c>
      <c r="DG239" s="32"/>
      <c r="DH239" s="120"/>
      <c r="DI239" s="62" t="str">
        <f t="shared" si="481"/>
        <v/>
      </c>
      <c r="DJ239" s="62" t="str">
        <f t="shared" si="530"/>
        <v/>
      </c>
      <c r="DK239" s="65" t="str">
        <f t="shared" si="603"/>
        <v/>
      </c>
      <c r="DL239" s="68" t="str">
        <f t="shared" si="531"/>
        <v/>
      </c>
      <c r="DM239" s="32"/>
      <c r="DN239" s="120"/>
      <c r="DO239" s="62" t="str">
        <f t="shared" si="482"/>
        <v/>
      </c>
      <c r="DP239" s="62" t="str">
        <f t="shared" si="532"/>
        <v/>
      </c>
      <c r="DQ239" s="65" t="str">
        <f t="shared" si="604"/>
        <v/>
      </c>
      <c r="DR239" s="68" t="str">
        <f t="shared" si="533"/>
        <v/>
      </c>
      <c r="DS239" s="32"/>
      <c r="DT239" s="120"/>
      <c r="DU239" s="62" t="str">
        <f t="shared" si="483"/>
        <v/>
      </c>
      <c r="DV239" s="62" t="str">
        <f t="shared" si="534"/>
        <v/>
      </c>
      <c r="DW239" s="65" t="str">
        <f t="shared" si="605"/>
        <v/>
      </c>
      <c r="DX239" s="68" t="str">
        <f t="shared" si="535"/>
        <v/>
      </c>
      <c r="DY239" s="32"/>
      <c r="DZ239" s="120"/>
      <c r="EA239" s="62" t="str">
        <f t="shared" si="484"/>
        <v/>
      </c>
      <c r="EB239" s="62" t="str">
        <f t="shared" si="536"/>
        <v/>
      </c>
      <c r="EC239" s="65" t="str">
        <f t="shared" si="606"/>
        <v/>
      </c>
      <c r="ED239" s="68" t="str">
        <f t="shared" si="537"/>
        <v/>
      </c>
      <c r="EE239" s="32"/>
      <c r="EF239" s="120"/>
      <c r="EG239" s="62" t="str">
        <f t="shared" si="485"/>
        <v/>
      </c>
      <c r="EH239" s="62" t="str">
        <f t="shared" si="538"/>
        <v/>
      </c>
      <c r="EI239" s="65" t="str">
        <f t="shared" si="607"/>
        <v/>
      </c>
      <c r="EJ239" s="68" t="str">
        <f t="shared" si="539"/>
        <v/>
      </c>
      <c r="EK239" s="32"/>
      <c r="EL239" s="120"/>
      <c r="EM239" s="62" t="str">
        <f t="shared" si="486"/>
        <v/>
      </c>
      <c r="EN239" s="62" t="str">
        <f t="shared" si="540"/>
        <v/>
      </c>
      <c r="EO239" s="65" t="str">
        <f t="shared" si="608"/>
        <v/>
      </c>
      <c r="EP239" s="68" t="str">
        <f t="shared" si="541"/>
        <v/>
      </c>
      <c r="EQ239" s="32"/>
      <c r="ER239" s="120"/>
      <c r="ES239" s="62" t="str">
        <f t="shared" si="487"/>
        <v/>
      </c>
      <c r="ET239" s="62" t="str">
        <f t="shared" si="542"/>
        <v/>
      </c>
      <c r="EU239" s="65" t="str">
        <f t="shared" si="609"/>
        <v/>
      </c>
      <c r="EV239" s="68" t="str">
        <f t="shared" si="543"/>
        <v/>
      </c>
      <c r="EW239" s="32"/>
      <c r="EX239" s="120"/>
      <c r="EY239" s="62" t="str">
        <f t="shared" si="488"/>
        <v/>
      </c>
      <c r="EZ239" s="62" t="str">
        <f t="shared" si="544"/>
        <v/>
      </c>
      <c r="FA239" s="65" t="str">
        <f t="shared" si="610"/>
        <v/>
      </c>
      <c r="FB239" s="68" t="str">
        <f t="shared" si="545"/>
        <v/>
      </c>
      <c r="FC239" s="32"/>
      <c r="FD239" s="120"/>
      <c r="FE239" s="62" t="str">
        <f t="shared" si="489"/>
        <v/>
      </c>
      <c r="FF239" s="62" t="str">
        <f t="shared" si="546"/>
        <v/>
      </c>
      <c r="FG239" s="65" t="str">
        <f t="shared" si="611"/>
        <v/>
      </c>
      <c r="FH239" s="68" t="str">
        <f t="shared" si="547"/>
        <v/>
      </c>
      <c r="FI239" s="32"/>
      <c r="FJ239" s="120"/>
      <c r="FK239" s="62" t="str">
        <f t="shared" si="490"/>
        <v/>
      </c>
      <c r="FL239" s="62" t="str">
        <f t="shared" si="548"/>
        <v/>
      </c>
      <c r="FM239" s="65" t="str">
        <f t="shared" si="612"/>
        <v/>
      </c>
      <c r="FN239" s="68" t="str">
        <f t="shared" si="549"/>
        <v/>
      </c>
      <c r="FO239" s="32"/>
      <c r="FP239" s="120"/>
      <c r="FQ239" s="62" t="str">
        <f t="shared" si="491"/>
        <v/>
      </c>
      <c r="FR239" s="62" t="str">
        <f t="shared" si="550"/>
        <v/>
      </c>
      <c r="FS239" s="65" t="str">
        <f t="shared" si="613"/>
        <v/>
      </c>
      <c r="FT239" s="68" t="str">
        <f t="shared" si="551"/>
        <v/>
      </c>
      <c r="FU239" s="32"/>
      <c r="FV239" s="120"/>
      <c r="FW239" s="62" t="str">
        <f t="shared" si="492"/>
        <v/>
      </c>
      <c r="FX239" s="62" t="str">
        <f t="shared" si="552"/>
        <v/>
      </c>
      <c r="FY239" s="65" t="str">
        <f t="shared" si="614"/>
        <v/>
      </c>
      <c r="FZ239" s="68" t="str">
        <f t="shared" si="553"/>
        <v/>
      </c>
      <c r="GA239" s="32"/>
      <c r="GC239" s="7" t="str">
        <f t="shared" si="554"/>
        <v>Aug 2020</v>
      </c>
      <c r="GD239" s="7" t="str">
        <f t="shared" ca="1" si="493"/>
        <v>Weekend</v>
      </c>
      <c r="GT239" s="71">
        <f>IF(GT$9="", "", IF(AND(NOT('Personnel Details'!$N$11=""), $B239&gt;='Personnel Details'!$N$11), 'Personnel Details'!$O$11, IF(AND(NOT('Personnel Details'!$I$11=""), $B239&gt;='Personnel Details'!$I$11), 'Personnel Details'!$J$11, 'Personnel Details'!$E$11)))</f>
        <v>0.8</v>
      </c>
      <c r="GU239" s="59" t="str">
        <f>IF(GT$9="", "", IF(AND(NOT('Personnel Details'!$N$11=""), $B239&gt;='Personnel Details'!$N$11), IF('Personnel Details'!$P$11="","", 'Personnel Details'!$P$11), IF(AND(NOT('Personnel Details'!$I$11=""), $B239&gt;='Personnel Details'!$I$11), IF('Personnel Details'!$K$11="", "", 'Personnel Details'!$K$11), IF('Personnel Details'!$F$11="", "", 'Personnel Details'!$F$11))))</f>
        <v/>
      </c>
      <c r="GV239" s="74">
        <f>IF(GT$9="", "", IF(AND(NOT('Personnel Details'!$N$11=""), $B239&gt;='Personnel Details'!$N$11), 'Personnel Details'!$Q$11, IF(AND(NOT('Personnel Details'!$I$11=""), $B239&gt;='Personnel Details'!$I$11), 'Personnel Details'!$L$11, 'Personnel Details'!$G$11)))</f>
        <v>0</v>
      </c>
      <c r="GW239" s="59">
        <f t="shared" si="555"/>
        <v>0</v>
      </c>
      <c r="GX239" s="53"/>
      <c r="GZ239" s="78">
        <f>IF(GZ$9="", "", IF(AND(NOT('Personnel Details'!$N$12=""), $B239&gt;='Personnel Details'!$N$12), 'Personnel Details'!$O$12, IF(AND(NOT('Personnel Details'!$I$12=""), $B239&gt;='Personnel Details'!$I$12), 'Personnel Details'!$J$12, 'Personnel Details'!$E$12)))</f>
        <v>0.8</v>
      </c>
      <c r="HA239" s="59" t="str">
        <f>IF(GZ$9="", "", IF(AND(NOT('Personnel Details'!$N$12=""), $B239&gt;='Personnel Details'!$N$12), IF('Personnel Details'!$P$12="","", 'Personnel Details'!$P$12), IF(AND(NOT('Personnel Details'!$I$12=""), $B239&gt;='Personnel Details'!$I$12), IF('Personnel Details'!$K$12="", "", 'Personnel Details'!$K$12), IF('Personnel Details'!$F$12="", "", 'Personnel Details'!$F$12))))</f>
        <v/>
      </c>
      <c r="HB239" s="79">
        <f>IF(GZ$9="", "", IF(AND(NOT('Personnel Details'!$N$12=""), $B239&gt;='Personnel Details'!$N$12), 'Personnel Details'!$Q$12, IF(AND(NOT('Personnel Details'!$I$12=""), $B239&gt;='Personnel Details'!$I$12), 'Personnel Details'!$L$12, 'Personnel Details'!$G$12)))</f>
        <v>0</v>
      </c>
      <c r="HC239" s="59">
        <f t="shared" si="556"/>
        <v>0</v>
      </c>
      <c r="HD239" s="53"/>
      <c r="HF239" s="78">
        <f>IF(HF$9="", "", IF(AND(NOT('Personnel Details'!$N$13=""), $B239&gt;='Personnel Details'!$N$13), 'Personnel Details'!$O$13, IF(AND(NOT('Personnel Details'!$I$13=""), $B239&gt;='Personnel Details'!$I$13), 'Personnel Details'!$J$13, 'Personnel Details'!$E$13)))</f>
        <v>0.8</v>
      </c>
      <c r="HG239" s="59" t="str">
        <f>IF(HF$9="", "", IF(AND(NOT('Personnel Details'!$N$13=""), $B239&gt;='Personnel Details'!$N$13), IF('Personnel Details'!$P$13="","", 'Personnel Details'!$P$13), IF(AND(NOT('Personnel Details'!$I$13=""), $B239&gt;='Personnel Details'!$I$13), IF('Personnel Details'!$K$13="", "", 'Personnel Details'!$K$13), IF('Personnel Details'!$F$13="", "", 'Personnel Details'!$F$13))))</f>
        <v/>
      </c>
      <c r="HH239" s="79">
        <f>IF(HF$9="", "", IF(AND(NOT('Personnel Details'!$N$13=""), $B239&gt;='Personnel Details'!$N$13), 'Personnel Details'!$Q$13, IF(AND(NOT('Personnel Details'!$I$13=""), $B239&gt;='Personnel Details'!$I$13), 'Personnel Details'!$L$13, 'Personnel Details'!$G$13)))</f>
        <v>0</v>
      </c>
      <c r="HI239" s="59">
        <f t="shared" si="557"/>
        <v>0</v>
      </c>
      <c r="HJ239" s="53"/>
      <c r="HL239" s="78">
        <f>IF(HL$9="", "", IF(AND(NOT('Personnel Details'!$N$14=""), $B239&gt;='Personnel Details'!$N$14), 'Personnel Details'!$O$14, IF(AND(NOT('Personnel Details'!$I$14=""), $B239&gt;='Personnel Details'!$I$14), 'Personnel Details'!$J$14, 'Personnel Details'!$E$14)))</f>
        <v>0.8</v>
      </c>
      <c r="HM239" s="59">
        <f>IF(HL$9="", "", IF(AND(NOT('Personnel Details'!$N$14=""), $B239&gt;='Personnel Details'!$N$14), IF('Personnel Details'!$P$14="","", 'Personnel Details'!$P$14), IF(AND(NOT('Personnel Details'!$I$14=""), $B239&gt;='Personnel Details'!$I$14), IF('Personnel Details'!$K$14="", "", 'Personnel Details'!$K$14), IF('Personnel Details'!$F$14="", "", 'Personnel Details'!$F$14))))</f>
        <v>2000</v>
      </c>
      <c r="HN239" s="79">
        <f>IF(HL$9="", "", IF(AND(NOT('Personnel Details'!$N$14=""), $B239&gt;='Personnel Details'!$N$14), 'Personnel Details'!$Q$14, IF(AND(NOT('Personnel Details'!$I$14=""), $B239&gt;='Personnel Details'!$I$14), 'Personnel Details'!$L$14, 'Personnel Details'!$G$14)))</f>
        <v>0.85</v>
      </c>
      <c r="HO239" s="59">
        <f t="shared" si="558"/>
        <v>0</v>
      </c>
      <c r="HP239" s="53"/>
      <c r="HR239" s="78" t="str">
        <f>IF(HR$9="", "", IF(AND(NOT('Personnel Details'!$N$15=""), $B239&gt;='Personnel Details'!$N$15), 'Personnel Details'!$O$15, IF(AND(NOT('Personnel Details'!$I$15=""), $B239&gt;='Personnel Details'!$I$15), 'Personnel Details'!$J$15, 'Personnel Details'!$E$15)))</f>
        <v/>
      </c>
      <c r="HS239" s="59" t="str">
        <f>IF(HR$9="", "", IF(AND(NOT('Personnel Details'!$N$15=""), $B239&gt;='Personnel Details'!$N$15), IF('Personnel Details'!$P$15="","", 'Personnel Details'!$P$15), IF(AND(NOT('Personnel Details'!$I$15=""), $B239&gt;='Personnel Details'!$I$15), IF('Personnel Details'!$K$15="", "", 'Personnel Details'!$K$15), IF('Personnel Details'!$F$15="", "", 'Personnel Details'!$F$15))))</f>
        <v/>
      </c>
      <c r="HT239" s="79" t="str">
        <f>IF(HR$9="", "", IF(AND(NOT('Personnel Details'!$N$15=""), $B239&gt;='Personnel Details'!$N$15), 'Personnel Details'!$Q$15, IF(AND(NOT('Personnel Details'!$I$15=""), $B239&gt;='Personnel Details'!$I$15), 'Personnel Details'!$L$15, 'Personnel Details'!$G$15)))</f>
        <v/>
      </c>
      <c r="HU239" s="59">
        <f t="shared" si="559"/>
        <v>0</v>
      </c>
      <c r="HV239" s="53"/>
      <c r="HX239" s="78" t="str">
        <f>IF(HX$9="", "", IF(AND(NOT('Personnel Details'!$N$16=""), $B239&gt;='Personnel Details'!$N$16), 'Personnel Details'!$O$16, IF(AND(NOT('Personnel Details'!$I$16=""), $B239&gt;='Personnel Details'!$I$16), 'Personnel Details'!$J$16, 'Personnel Details'!$E$16)))</f>
        <v/>
      </c>
      <c r="HY239" s="59" t="str">
        <f>IF(HX$9="", "", IF(AND(NOT('Personnel Details'!$N$16=""), $B239&gt;='Personnel Details'!$N$16), IF('Personnel Details'!$P$16="","", 'Personnel Details'!$P$16), IF(AND(NOT('Personnel Details'!$I$16=""), $B239&gt;='Personnel Details'!$I$16), IF('Personnel Details'!$K$16="", "", 'Personnel Details'!$K$16), IF('Personnel Details'!$F$16="", "", 'Personnel Details'!$F$16))))</f>
        <v/>
      </c>
      <c r="HZ239" s="79" t="str">
        <f>IF(HX$9="", "", IF(AND(NOT('Personnel Details'!$N$16=""), $B239&gt;='Personnel Details'!$N$16), 'Personnel Details'!$Q$16, IF(AND(NOT('Personnel Details'!$I$16=""), $B239&gt;='Personnel Details'!$I$16), 'Personnel Details'!$L$16, 'Personnel Details'!$G$16)))</f>
        <v/>
      </c>
      <c r="IA239" s="59">
        <f t="shared" si="560"/>
        <v>0</v>
      </c>
      <c r="IB239" s="53"/>
      <c r="ID239" s="78" t="str">
        <f>IF(ID$9="", "", IF(AND(NOT('Personnel Details'!$N$17=""), $B239&gt;='Personnel Details'!$N$17), 'Personnel Details'!$O$17, IF(AND(NOT('Personnel Details'!$I$17=""), $B239&gt;='Personnel Details'!$I$17), 'Personnel Details'!$J$17, 'Personnel Details'!$E$17)))</f>
        <v/>
      </c>
      <c r="IE239" s="59" t="str">
        <f>IF(ID$9="", "", IF(AND(NOT('Personnel Details'!$N$17=""), $B239&gt;='Personnel Details'!$N$17), IF('Personnel Details'!$P$17="","", 'Personnel Details'!$P$17), IF(AND(NOT('Personnel Details'!$I$17=""), $B239&gt;='Personnel Details'!$I$17), IF('Personnel Details'!$K$17="", "", 'Personnel Details'!$K$17), IF('Personnel Details'!$F$17="", "", 'Personnel Details'!$F$17))))</f>
        <v/>
      </c>
      <c r="IF239" s="79" t="str">
        <f>IF(ID$9="", "", IF(AND(NOT('Personnel Details'!$N$17=""), $B239&gt;='Personnel Details'!$N$17), 'Personnel Details'!$Q$17, IF(AND(NOT('Personnel Details'!$I$17=""), $B239&gt;='Personnel Details'!$I$17), 'Personnel Details'!$L$17, 'Personnel Details'!$G$17)))</f>
        <v/>
      </c>
      <c r="IG239" s="59">
        <f t="shared" si="561"/>
        <v>0</v>
      </c>
      <c r="IH239" s="53"/>
      <c r="IJ239" s="78" t="str">
        <f>IF(IJ$9="", "", IF(AND(NOT('Personnel Details'!$N$18=""), $B239&gt;='Personnel Details'!$N$18), 'Personnel Details'!$O$18, IF(AND(NOT('Personnel Details'!$I$18=""), $B239&gt;='Personnel Details'!$I$18), 'Personnel Details'!$J$18, 'Personnel Details'!$E$18)))</f>
        <v/>
      </c>
      <c r="IK239" s="59" t="str">
        <f>IF(IJ$9="", "", IF(AND(NOT('Personnel Details'!$N$18=""), $B239&gt;='Personnel Details'!$N$18), IF('Personnel Details'!$P$18="","", 'Personnel Details'!$P$18), IF(AND(NOT('Personnel Details'!$I$18=""), $B239&gt;='Personnel Details'!$I$18), IF('Personnel Details'!$K$18="", "", 'Personnel Details'!$K$18), IF('Personnel Details'!$F$18="", "", 'Personnel Details'!$F$18))))</f>
        <v/>
      </c>
      <c r="IL239" s="79" t="str">
        <f>IF(IJ$9="", "", IF(AND(NOT('Personnel Details'!$N$18=""), $B239&gt;='Personnel Details'!$N$18), 'Personnel Details'!$Q$18, IF(AND(NOT('Personnel Details'!$I$18=""), $B239&gt;='Personnel Details'!$I$18), 'Personnel Details'!$L$18, 'Personnel Details'!$G$18)))</f>
        <v/>
      </c>
      <c r="IM239" s="59">
        <f t="shared" si="562"/>
        <v>0</v>
      </c>
      <c r="IN239" s="53"/>
      <c r="IP239" s="78" t="str">
        <f>IF(IP$9="", "", IF(AND(NOT('Personnel Details'!$N$19=""), $B239&gt;='Personnel Details'!$N$19), 'Personnel Details'!$O$19, IF(AND(NOT('Personnel Details'!$I$19=""), $B239&gt;='Personnel Details'!$I$19), 'Personnel Details'!$J$19, 'Personnel Details'!$E$19)))</f>
        <v/>
      </c>
      <c r="IQ239" s="59" t="str">
        <f>IF(IP$9="", "", IF(AND(NOT('Personnel Details'!$N$19=""), $B239&gt;='Personnel Details'!$N$19), IF('Personnel Details'!$P$19="","", 'Personnel Details'!$P$19), IF(AND(NOT('Personnel Details'!$I$19=""), $B239&gt;='Personnel Details'!$I$19), IF('Personnel Details'!$K$19="", "", 'Personnel Details'!$K$19), IF('Personnel Details'!$F$19="", "", 'Personnel Details'!$F$19))))</f>
        <v/>
      </c>
      <c r="IR239" s="79" t="str">
        <f>IF(IP$9="", "", IF(AND(NOT('Personnel Details'!$N$19=""), $B239&gt;='Personnel Details'!$N$19), 'Personnel Details'!$Q$19, IF(AND(NOT('Personnel Details'!$I$19=""), $B239&gt;='Personnel Details'!$I$19), 'Personnel Details'!$L$19, 'Personnel Details'!$G$19)))</f>
        <v/>
      </c>
      <c r="IS239" s="59">
        <f t="shared" si="563"/>
        <v>0</v>
      </c>
      <c r="IT239" s="53"/>
      <c r="IV239" s="78" t="str">
        <f>IF(IV$9="", "", IF(AND(NOT('Personnel Details'!$N$20=""), $B239&gt;='Personnel Details'!$N$20), 'Personnel Details'!$O$20, IF(AND(NOT('Personnel Details'!$I$20=""), $B239&gt;='Personnel Details'!$I$20), 'Personnel Details'!$J$20, 'Personnel Details'!$E$20)))</f>
        <v/>
      </c>
      <c r="IW239" s="59" t="str">
        <f>IF(IV$9="", "", IF(AND(NOT('Personnel Details'!$N$20=""), $B239&gt;='Personnel Details'!$N$20), IF('Personnel Details'!$P$20="","", 'Personnel Details'!$P$20), IF(AND(NOT('Personnel Details'!$I$20=""), $B239&gt;='Personnel Details'!$I$20), IF('Personnel Details'!$K$20="", "", 'Personnel Details'!$K$20), IF('Personnel Details'!$F$20="", "", 'Personnel Details'!$F$20))))</f>
        <v/>
      </c>
      <c r="IX239" s="79" t="str">
        <f>IF(IV$9="", "", IF(AND(NOT('Personnel Details'!$N$20=""), $B239&gt;='Personnel Details'!$N$20), 'Personnel Details'!$Q$20, IF(AND(NOT('Personnel Details'!$I$20=""), $B239&gt;='Personnel Details'!$I$20), 'Personnel Details'!$L$20, 'Personnel Details'!$G$20)))</f>
        <v/>
      </c>
      <c r="IY239" s="59">
        <f t="shared" si="564"/>
        <v>0</v>
      </c>
      <c r="IZ239" s="53"/>
      <c r="JB239" s="78" t="str">
        <f>IF(JB$9="", "", IF(AND(NOT('Personnel Details'!$N$21=""), $B239&gt;='Personnel Details'!$N$21), 'Personnel Details'!$O$21, IF(AND(NOT('Personnel Details'!$I$21=""), $B239&gt;='Personnel Details'!$I$21), 'Personnel Details'!$J$21, 'Personnel Details'!$E$21)))</f>
        <v/>
      </c>
      <c r="JC239" s="59" t="str">
        <f>IF(JB$9="", "", IF(AND(NOT('Personnel Details'!$N$21=""), $B239&gt;='Personnel Details'!$N$21), IF('Personnel Details'!$P$21="","", 'Personnel Details'!$P$21), IF(AND(NOT('Personnel Details'!$I$21=""), $B239&gt;='Personnel Details'!$I$21), IF('Personnel Details'!$K$21="", "", 'Personnel Details'!$K$21), IF('Personnel Details'!$F$21="", "", 'Personnel Details'!$F$21))))</f>
        <v/>
      </c>
      <c r="JD239" s="79" t="str">
        <f>IF(JB$9="", "", IF(AND(NOT('Personnel Details'!$N$21=""), $B239&gt;='Personnel Details'!$N$21), 'Personnel Details'!$Q$21, IF(AND(NOT('Personnel Details'!$I$21=""), $B239&gt;='Personnel Details'!$I$21), 'Personnel Details'!$L$21, 'Personnel Details'!$G$21)))</f>
        <v/>
      </c>
      <c r="JE239" s="59">
        <f t="shared" si="565"/>
        <v>0</v>
      </c>
      <c r="JF239" s="53"/>
      <c r="JH239" s="78" t="str">
        <f>IF(JH$9="", "", IF(AND(NOT('Personnel Details'!$N$22=""), $B239&gt;='Personnel Details'!$N$22), 'Personnel Details'!$O$22, IF(AND(NOT('Personnel Details'!$I$22=""), $B239&gt;='Personnel Details'!$I$22), 'Personnel Details'!$J$22, 'Personnel Details'!$E$22)))</f>
        <v/>
      </c>
      <c r="JI239" s="59" t="str">
        <f>IF(JH$9="", "", IF(AND(NOT('Personnel Details'!$N$22=""), $B239&gt;='Personnel Details'!$N$22), IF('Personnel Details'!$P$22="","", 'Personnel Details'!$P$22), IF(AND(NOT('Personnel Details'!$I$22=""), $B239&gt;='Personnel Details'!$I$22), IF('Personnel Details'!$K$22="", "", 'Personnel Details'!$K$22), IF('Personnel Details'!$F$22="", "", 'Personnel Details'!$F$22))))</f>
        <v/>
      </c>
      <c r="JJ239" s="79" t="str">
        <f>IF(JH$9="", "", IF(AND(NOT('Personnel Details'!$N$22=""), $B239&gt;='Personnel Details'!$N$22), 'Personnel Details'!$Q$22, IF(AND(NOT('Personnel Details'!$I$22=""), $B239&gt;='Personnel Details'!$I$22), 'Personnel Details'!$L$22, 'Personnel Details'!$G$22)))</f>
        <v/>
      </c>
      <c r="JK239" s="59">
        <f t="shared" si="566"/>
        <v>0</v>
      </c>
      <c r="JL239" s="53"/>
      <c r="JN239" s="78" t="str">
        <f>IF(JN$9="", "", IF(AND(NOT('Personnel Details'!$N$23=""), $B239&gt;='Personnel Details'!$N$23), 'Personnel Details'!$O$23, IF(AND(NOT('Personnel Details'!$I$23=""), $B239&gt;='Personnel Details'!$I$23), 'Personnel Details'!$J$23, 'Personnel Details'!$E$23)))</f>
        <v/>
      </c>
      <c r="JO239" s="59" t="str">
        <f>IF(JN$9="", "", IF(AND(NOT('Personnel Details'!$N$23=""), $B239&gt;='Personnel Details'!$N$23), IF('Personnel Details'!$P$23="","", 'Personnel Details'!$P$23), IF(AND(NOT('Personnel Details'!$I$23=""), $B239&gt;='Personnel Details'!$I$23), IF('Personnel Details'!$K$23="", "", 'Personnel Details'!$K$23), IF('Personnel Details'!$F$23="", "", 'Personnel Details'!$F$23))))</f>
        <v/>
      </c>
      <c r="JP239" s="79" t="str">
        <f>IF(JN$9="", "", IF(AND(NOT('Personnel Details'!$N$23=""), $B239&gt;='Personnel Details'!$N$23), 'Personnel Details'!$Q$23, IF(AND(NOT('Personnel Details'!$I$23=""), $B239&gt;='Personnel Details'!$I$23), 'Personnel Details'!$L$23, 'Personnel Details'!$G$23)))</f>
        <v/>
      </c>
      <c r="JQ239" s="59">
        <f t="shared" si="567"/>
        <v>0</v>
      </c>
      <c r="JR239" s="53"/>
      <c r="JT239" s="78" t="str">
        <f>IF(JT$9="", "", IF(AND(NOT('Personnel Details'!$N$24=""), $B239&gt;='Personnel Details'!$N$24), 'Personnel Details'!$O$24, IF(AND(NOT('Personnel Details'!$I$24=""), $B239&gt;='Personnel Details'!$I$24), 'Personnel Details'!$J$24, 'Personnel Details'!$E$24)))</f>
        <v/>
      </c>
      <c r="JU239" s="59" t="str">
        <f>IF(JT$9="", "", IF(AND(NOT('Personnel Details'!$N$24=""), $B239&gt;='Personnel Details'!$N$24), IF('Personnel Details'!$P$24="","", 'Personnel Details'!$P$24), IF(AND(NOT('Personnel Details'!$I$24=""), $B239&gt;='Personnel Details'!$I$24), IF('Personnel Details'!$K$24="", "", 'Personnel Details'!$K$24), IF('Personnel Details'!$F$24="", "", 'Personnel Details'!$F$24))))</f>
        <v/>
      </c>
      <c r="JV239" s="79" t="str">
        <f>IF(JT$9="", "", IF(AND(NOT('Personnel Details'!$N$24=""), $B239&gt;='Personnel Details'!$N$24), 'Personnel Details'!$Q$24, IF(AND(NOT('Personnel Details'!$I$24=""), $B239&gt;='Personnel Details'!$I$24), 'Personnel Details'!$L$24, 'Personnel Details'!$G$24)))</f>
        <v/>
      </c>
      <c r="JW239" s="59">
        <f t="shared" si="568"/>
        <v>0</v>
      </c>
      <c r="JX239" s="53"/>
      <c r="JZ239" s="78" t="str">
        <f>IF(JZ$9="", "", IF(AND(NOT('Personnel Details'!$N$25=""), $B239&gt;='Personnel Details'!$N$25), 'Personnel Details'!$O$25, IF(AND(NOT('Personnel Details'!$I$25=""), $B239&gt;='Personnel Details'!$I$25), 'Personnel Details'!$J$25, 'Personnel Details'!$E$25)))</f>
        <v/>
      </c>
      <c r="KA239" s="59" t="str">
        <f>IF(JZ$9="", "", IF(AND(NOT('Personnel Details'!$N$25=""), $B239&gt;='Personnel Details'!$N$25), IF('Personnel Details'!$P$25="","", 'Personnel Details'!$P$25), IF(AND(NOT('Personnel Details'!$I$25=""), $B239&gt;='Personnel Details'!$I$25), IF('Personnel Details'!$K$25="", "", 'Personnel Details'!$K$25), IF('Personnel Details'!$F$25="", "", 'Personnel Details'!$F$25))))</f>
        <v/>
      </c>
      <c r="KB239" s="79" t="str">
        <f>IF(JZ$9="", "", IF(AND(NOT('Personnel Details'!$N$25=""), $B239&gt;='Personnel Details'!$N$25), 'Personnel Details'!$Q$25, IF(AND(NOT('Personnel Details'!$I$25=""), $B239&gt;='Personnel Details'!$I$25), 'Personnel Details'!$L$25, 'Personnel Details'!$G$25)))</f>
        <v/>
      </c>
      <c r="KC239" s="59">
        <f t="shared" si="569"/>
        <v>0</v>
      </c>
      <c r="KD239" s="53"/>
      <c r="KF239" s="78" t="str">
        <f>IF(KF$9="", "", IF(AND(NOT('Personnel Details'!$N$26=""), $B239&gt;='Personnel Details'!$N$26), 'Personnel Details'!$O$26, IF(AND(NOT('Personnel Details'!$I$26=""), $B239&gt;='Personnel Details'!$I$26), 'Personnel Details'!$J$26, 'Personnel Details'!$E$26)))</f>
        <v/>
      </c>
      <c r="KG239" s="59" t="str">
        <f>IF(KF$9="", "", IF(AND(NOT('Personnel Details'!$N$26=""), $B239&gt;='Personnel Details'!$N$26), IF('Personnel Details'!$P$26="","", 'Personnel Details'!$P$26), IF(AND(NOT('Personnel Details'!$I$26=""), $B239&gt;='Personnel Details'!$I$26), IF('Personnel Details'!$K$26="", "", 'Personnel Details'!$K$26), IF('Personnel Details'!$F$26="", "", 'Personnel Details'!$F$26))))</f>
        <v/>
      </c>
      <c r="KH239" s="79" t="str">
        <f>IF(KF$9="", "", IF(AND(NOT('Personnel Details'!$N$26=""), $B239&gt;='Personnel Details'!$N$26), 'Personnel Details'!$Q$26, IF(AND(NOT('Personnel Details'!$I$26=""), $B239&gt;='Personnel Details'!$I$26), 'Personnel Details'!$L$26, 'Personnel Details'!$G$26)))</f>
        <v/>
      </c>
      <c r="KI239" s="59">
        <f t="shared" si="570"/>
        <v>0</v>
      </c>
      <c r="KJ239" s="53"/>
      <c r="KL239" s="78" t="str">
        <f>IF(KL$9="", "", IF(AND(NOT('Personnel Details'!$N$27=""), $B239&gt;='Personnel Details'!$N$27), 'Personnel Details'!$O$27, IF(AND(NOT('Personnel Details'!$I$27=""), $B239&gt;='Personnel Details'!$I$27), 'Personnel Details'!$J$27, 'Personnel Details'!$E$27)))</f>
        <v/>
      </c>
      <c r="KM239" s="59" t="str">
        <f>IF(KL$9="", "", IF(AND(NOT('Personnel Details'!$N$27=""), $B239&gt;='Personnel Details'!$N$27), IF('Personnel Details'!$P$27="","", 'Personnel Details'!$P$27), IF(AND(NOT('Personnel Details'!$I$27=""), $B239&gt;='Personnel Details'!$I$27), IF('Personnel Details'!$K$27="", "", 'Personnel Details'!$K$27), IF('Personnel Details'!$F$27="", "", 'Personnel Details'!$F$27))))</f>
        <v/>
      </c>
      <c r="KN239" s="79" t="str">
        <f>IF(KL$9="", "", IF(AND(NOT('Personnel Details'!$N$27=""), $B239&gt;='Personnel Details'!$N$27), 'Personnel Details'!$Q$27, IF(AND(NOT('Personnel Details'!$I$27=""), $B239&gt;='Personnel Details'!$I$27), 'Personnel Details'!$L$27, 'Personnel Details'!$G$27)))</f>
        <v/>
      </c>
      <c r="KO239" s="59">
        <f t="shared" si="571"/>
        <v>0</v>
      </c>
      <c r="KP239" s="53"/>
      <c r="KR239" s="78" t="str">
        <f>IF(KR$9="", "", IF(AND(NOT('Personnel Details'!$N$28=""), $B239&gt;='Personnel Details'!$N$28), 'Personnel Details'!$O$28, IF(AND(NOT('Personnel Details'!$I$28=""), $B239&gt;='Personnel Details'!$I$28), 'Personnel Details'!$J$28, 'Personnel Details'!$E$28)))</f>
        <v/>
      </c>
      <c r="KS239" s="59" t="str">
        <f>IF(KR$9="", "", IF(AND(NOT('Personnel Details'!$N$28=""), $B239&gt;='Personnel Details'!$N$28), IF('Personnel Details'!$P$28="","", 'Personnel Details'!$P$28), IF(AND(NOT('Personnel Details'!$I$28=""), $B239&gt;='Personnel Details'!$I$28), IF('Personnel Details'!$K$28="", "", 'Personnel Details'!$K$28), IF('Personnel Details'!$F$28="", "", 'Personnel Details'!$F$28))))</f>
        <v/>
      </c>
      <c r="KT239" s="79" t="str">
        <f>IF(KR$9="", "", IF(AND(NOT('Personnel Details'!$N$28=""), $B239&gt;='Personnel Details'!$N$28), 'Personnel Details'!$Q$28, IF(AND(NOT('Personnel Details'!$I$28=""), $B239&gt;='Personnel Details'!$I$28), 'Personnel Details'!$L$28, 'Personnel Details'!$G$28)))</f>
        <v/>
      </c>
      <c r="KU239" s="59">
        <f t="shared" si="572"/>
        <v>0</v>
      </c>
      <c r="KV239" s="53"/>
      <c r="KX239" s="78" t="str">
        <f>IF(KX$9="", "", IF(AND(NOT('Personnel Details'!$N$29=""), $B239&gt;='Personnel Details'!$N$29), 'Personnel Details'!$O$29, IF(AND(NOT('Personnel Details'!$I$29=""), $B239&gt;='Personnel Details'!$I$29), 'Personnel Details'!$J$29, 'Personnel Details'!$E$29)))</f>
        <v/>
      </c>
      <c r="KY239" s="59" t="str">
        <f>IF(KX$9="", "", IF(AND(NOT('Personnel Details'!$N$29=""), $B239&gt;='Personnel Details'!$N$29), IF('Personnel Details'!$P$29="","", 'Personnel Details'!$P$29), IF(AND(NOT('Personnel Details'!$I$29=""), $B239&gt;='Personnel Details'!$I$29), IF('Personnel Details'!$K$29="", "", 'Personnel Details'!$K$29), IF('Personnel Details'!$F$29="", "", 'Personnel Details'!$F$29))))</f>
        <v/>
      </c>
      <c r="KZ239" s="79" t="str">
        <f>IF(KX$9="", "", IF(AND(NOT('Personnel Details'!$N$29=""), $B239&gt;='Personnel Details'!$N$29), 'Personnel Details'!$Q$29, IF(AND(NOT('Personnel Details'!$I$29=""), $B239&gt;='Personnel Details'!$I$29), 'Personnel Details'!$L$29, 'Personnel Details'!$G$29)))</f>
        <v/>
      </c>
      <c r="LA239" s="59">
        <f t="shared" si="573"/>
        <v>0</v>
      </c>
      <c r="LB239" s="53"/>
      <c r="LD239" s="78" t="str">
        <f>IF(LD$9="", "", IF(AND(NOT('Personnel Details'!$N$30=""), $B239&gt;='Personnel Details'!$N$30), 'Personnel Details'!$O$30, IF(AND(NOT('Personnel Details'!$I$30=""), $B239&gt;='Personnel Details'!$I$30), 'Personnel Details'!$J$30, 'Personnel Details'!$E$30)))</f>
        <v/>
      </c>
      <c r="LE239" s="59" t="str">
        <f>IF(LD$9="", "", IF(AND(NOT('Personnel Details'!$N$30=""), $B239&gt;='Personnel Details'!$N$30), IF('Personnel Details'!$P$30="","", 'Personnel Details'!$P$30), IF(AND(NOT('Personnel Details'!$I$30=""), $B239&gt;='Personnel Details'!$I$30), IF('Personnel Details'!$K$30="", "", 'Personnel Details'!$K$30), IF('Personnel Details'!$F$30="", "", 'Personnel Details'!$F$30))))</f>
        <v/>
      </c>
      <c r="LF239" s="79" t="str">
        <f>IF(LD$9="", "", IF(AND(NOT('Personnel Details'!$N$30=""), $B239&gt;='Personnel Details'!$N$30), 'Personnel Details'!$Q$30, IF(AND(NOT('Personnel Details'!$I$30=""), $B239&gt;='Personnel Details'!$I$30), 'Personnel Details'!$L$30, 'Personnel Details'!$G$30)))</f>
        <v/>
      </c>
      <c r="LG239" s="59">
        <f t="shared" si="574"/>
        <v>0</v>
      </c>
      <c r="LH239" s="53"/>
      <c r="LJ239" s="78" t="str">
        <f>IF(LJ$9="", "", IF(AND(NOT('Personnel Details'!$N$31=""), $B239&gt;='Personnel Details'!$N$31), 'Personnel Details'!$O$31, IF(AND(NOT('Personnel Details'!$I$31=""), $B239&gt;='Personnel Details'!$I$31), 'Personnel Details'!$J$31, 'Personnel Details'!$E$31)))</f>
        <v/>
      </c>
      <c r="LK239" s="59" t="str">
        <f>IF(LJ$9="", "", IF(AND(NOT('Personnel Details'!$N$31=""), $B239&gt;='Personnel Details'!$N$31), IF('Personnel Details'!$P$31="","", 'Personnel Details'!$P$31), IF(AND(NOT('Personnel Details'!$I$31=""), $B239&gt;='Personnel Details'!$I$31), IF('Personnel Details'!$K$31="", "", 'Personnel Details'!$K$31), IF('Personnel Details'!$F$31="", "", 'Personnel Details'!$F$31))))</f>
        <v/>
      </c>
      <c r="LL239" s="79" t="str">
        <f>IF(LJ$9="", "", IF(AND(NOT('Personnel Details'!$N$31=""), $B239&gt;='Personnel Details'!$N$31), 'Personnel Details'!$Q$31, IF(AND(NOT('Personnel Details'!$I$31=""), $B239&gt;='Personnel Details'!$I$31), 'Personnel Details'!$L$31, 'Personnel Details'!$G$31)))</f>
        <v/>
      </c>
      <c r="LM239" s="59">
        <f t="shared" si="575"/>
        <v>0</v>
      </c>
      <c r="LN239" s="53"/>
      <c r="LP239" s="78" t="str">
        <f>IF(LP$9="", "", IF(AND(NOT('Personnel Details'!$N$32=""), $B239&gt;='Personnel Details'!$N$32), 'Personnel Details'!$O$32, IF(AND(NOT('Personnel Details'!$I$32=""), $B239&gt;='Personnel Details'!$I$32), 'Personnel Details'!$J$32, 'Personnel Details'!$E$32)))</f>
        <v/>
      </c>
      <c r="LQ239" s="59" t="str">
        <f>IF(LP$9="", "", IF(AND(NOT('Personnel Details'!$N$32=""), $B239&gt;='Personnel Details'!$N$32), IF('Personnel Details'!$P$32="","", 'Personnel Details'!$P$32), IF(AND(NOT('Personnel Details'!$I$32=""), $B239&gt;='Personnel Details'!$I$32), IF('Personnel Details'!$K$32="", "", 'Personnel Details'!$K$32), IF('Personnel Details'!$F$32="", "", 'Personnel Details'!$F$32))))</f>
        <v/>
      </c>
      <c r="LR239" s="79" t="str">
        <f>IF(LP$9="", "", IF(AND(NOT('Personnel Details'!$N$32=""), $B239&gt;='Personnel Details'!$N$32), 'Personnel Details'!$Q$32, IF(AND(NOT('Personnel Details'!$I$32=""), $B239&gt;='Personnel Details'!$I$32), 'Personnel Details'!$L$32, 'Personnel Details'!$G$32)))</f>
        <v/>
      </c>
      <c r="LS239" s="59">
        <f t="shared" si="576"/>
        <v>0</v>
      </c>
      <c r="LT239" s="53"/>
      <c r="LV239" s="78" t="str">
        <f>IF(LV$9="", "", IF(AND(NOT('Personnel Details'!$N$33=""), $B239&gt;='Personnel Details'!$N$33), 'Personnel Details'!$O$33, IF(AND(NOT('Personnel Details'!$I$33=""), $B239&gt;='Personnel Details'!$I$33), 'Personnel Details'!$J$33, 'Personnel Details'!$E$33)))</f>
        <v/>
      </c>
      <c r="LW239" s="59" t="str">
        <f>IF(LV$9="", "", IF(AND(NOT('Personnel Details'!$N$33=""), $B239&gt;='Personnel Details'!$N$33), IF('Personnel Details'!$P$33="","", 'Personnel Details'!$P$33), IF(AND(NOT('Personnel Details'!$I$33=""), $B239&gt;='Personnel Details'!$I$33), IF('Personnel Details'!$K$33="", "", 'Personnel Details'!$K$33), IF('Personnel Details'!$F$33="", "", 'Personnel Details'!$F$33))))</f>
        <v/>
      </c>
      <c r="LX239" s="79" t="str">
        <f>IF(LV$9="", "", IF(AND(NOT('Personnel Details'!$N$33=""), $B239&gt;='Personnel Details'!$N$33), 'Personnel Details'!$Q$33, IF(AND(NOT('Personnel Details'!$I$33=""), $B239&gt;='Personnel Details'!$I$33), 'Personnel Details'!$L$33, 'Personnel Details'!$G$33)))</f>
        <v/>
      </c>
      <c r="LY239" s="59">
        <f t="shared" si="577"/>
        <v>0</v>
      </c>
      <c r="LZ239" s="53"/>
      <c r="MB239" s="78" t="str">
        <f>IF(MB$9="", "", IF(AND(NOT('Personnel Details'!$N$34=""), $B239&gt;='Personnel Details'!$N$34), 'Personnel Details'!$O$34, IF(AND(NOT('Personnel Details'!$I$34=""), $B239&gt;='Personnel Details'!$I$34), 'Personnel Details'!$J$34, 'Personnel Details'!$E$34)))</f>
        <v/>
      </c>
      <c r="MC239" s="59" t="str">
        <f>IF(MB$9="", "", IF(AND(NOT('Personnel Details'!$N$34=""), $B239&gt;='Personnel Details'!$N$34), IF('Personnel Details'!$P$34="","", 'Personnel Details'!$P$34), IF(AND(NOT('Personnel Details'!$I$34=""), $B239&gt;='Personnel Details'!$I$34), IF('Personnel Details'!$K$34="", "", 'Personnel Details'!$K$34), IF('Personnel Details'!$F$34="", "", 'Personnel Details'!$F$34))))</f>
        <v/>
      </c>
      <c r="MD239" s="79" t="str">
        <f>IF(MB$9="", "", IF(AND(NOT('Personnel Details'!$N$34=""), $B239&gt;='Personnel Details'!$N$34), 'Personnel Details'!$Q$34, IF(AND(NOT('Personnel Details'!$I$34=""), $B239&gt;='Personnel Details'!$I$34), 'Personnel Details'!$L$34, 'Personnel Details'!$G$34)))</f>
        <v/>
      </c>
      <c r="ME239" s="59">
        <f t="shared" si="578"/>
        <v>0</v>
      </c>
      <c r="MF239" s="53"/>
      <c r="MH239" s="78" t="str">
        <f>IF(MH$9="", "", IF(AND(NOT('Personnel Details'!$N$35=""), $B239&gt;='Personnel Details'!$N$35), 'Personnel Details'!$O$35, IF(AND(NOT('Personnel Details'!$I$35=""), $B239&gt;='Personnel Details'!$I$35), 'Personnel Details'!$J$35, 'Personnel Details'!$E$35)))</f>
        <v/>
      </c>
      <c r="MI239" s="59" t="str">
        <f>IF(MH$9="", "", IF(AND(NOT('Personnel Details'!$N$35=""), $B239&gt;='Personnel Details'!$N$35), IF('Personnel Details'!$P$35="","", 'Personnel Details'!$P$35), IF(AND(NOT('Personnel Details'!$I$35=""), $B239&gt;='Personnel Details'!$I$35), IF('Personnel Details'!$K$35="", "", 'Personnel Details'!$K$35), IF('Personnel Details'!$F$35="", "", 'Personnel Details'!$F$35))))</f>
        <v/>
      </c>
      <c r="MJ239" s="79" t="str">
        <f>IF(MH$9="", "", IF(AND(NOT('Personnel Details'!$N$35=""), $B239&gt;='Personnel Details'!$N$35), 'Personnel Details'!$Q$35, IF(AND(NOT('Personnel Details'!$I$35=""), $B239&gt;='Personnel Details'!$I$35), 'Personnel Details'!$L$35, 'Personnel Details'!$G$35)))</f>
        <v/>
      </c>
      <c r="MK239" s="59">
        <f t="shared" si="579"/>
        <v>0</v>
      </c>
      <c r="ML239" s="53"/>
      <c r="MN239" s="78" t="str">
        <f>IF(MN$9="", "", IF(AND(NOT('Personnel Details'!$N$36=""), $B239&gt;='Personnel Details'!$N$36), 'Personnel Details'!$O$36, IF(AND(NOT('Personnel Details'!$I$36=""), $B239&gt;='Personnel Details'!$I$36), 'Personnel Details'!$J$36, 'Personnel Details'!$E$36)))</f>
        <v/>
      </c>
      <c r="MO239" s="59" t="str">
        <f>IF(MN$9="", "", IF(AND(NOT('Personnel Details'!$N$36=""), $B239&gt;='Personnel Details'!$N$36), IF('Personnel Details'!$P$36="","", 'Personnel Details'!$P$36), IF(AND(NOT('Personnel Details'!$I$36=""), $B239&gt;='Personnel Details'!$I$36), IF('Personnel Details'!$K$36="", "", 'Personnel Details'!$K$36), IF('Personnel Details'!$F$36="", "", 'Personnel Details'!$F$36))))</f>
        <v/>
      </c>
      <c r="MP239" s="79" t="str">
        <f>IF(MN$9="", "", IF(AND(NOT('Personnel Details'!$N$36=""), $B239&gt;='Personnel Details'!$N$36), 'Personnel Details'!$Q$36, IF(AND(NOT('Personnel Details'!$I$36=""), $B239&gt;='Personnel Details'!$I$36), 'Personnel Details'!$L$36, 'Personnel Details'!$G$36)))</f>
        <v/>
      </c>
      <c r="MQ239" s="59">
        <f t="shared" si="580"/>
        <v>0</v>
      </c>
      <c r="MR239" s="53"/>
      <c r="MT239" s="78" t="str">
        <f>IF(MT$9="", "", IF(AND(NOT('Personnel Details'!$N$37=""), $B239&gt;='Personnel Details'!$N$37), 'Personnel Details'!$O$37, IF(AND(NOT('Personnel Details'!$I$37=""), $B239&gt;='Personnel Details'!$I$37), 'Personnel Details'!$J$37, 'Personnel Details'!$E$37)))</f>
        <v/>
      </c>
      <c r="MU239" s="59" t="str">
        <f>IF(MT$9="", "", IF(AND(NOT('Personnel Details'!$N$37=""), $B239&gt;='Personnel Details'!$N$37), IF('Personnel Details'!$P$37="","", 'Personnel Details'!$P$37), IF(AND(NOT('Personnel Details'!$I$37=""), $B239&gt;='Personnel Details'!$I$37), IF('Personnel Details'!$K$37="", "", 'Personnel Details'!$K$37), IF('Personnel Details'!$F$37="", "", 'Personnel Details'!$F$37))))</f>
        <v/>
      </c>
      <c r="MV239" s="79" t="str">
        <f>IF(MT$9="", "", IF(AND(NOT('Personnel Details'!$N$37=""), $B239&gt;='Personnel Details'!$N$37), 'Personnel Details'!$Q$37, IF(AND(NOT('Personnel Details'!$I$37=""), $B239&gt;='Personnel Details'!$I$37), 'Personnel Details'!$L$37, 'Personnel Details'!$G$37)))</f>
        <v/>
      </c>
      <c r="MW239" s="59">
        <f t="shared" si="581"/>
        <v>0</v>
      </c>
      <c r="MX239" s="53"/>
      <c r="MZ239" s="78" t="str">
        <f>IF(MZ$9="", "", IF(AND(NOT('Personnel Details'!$N$38=""), $B239&gt;='Personnel Details'!$N$38), 'Personnel Details'!$O$38, IF(AND(NOT('Personnel Details'!$I$38=""), $B239&gt;='Personnel Details'!$I$38), 'Personnel Details'!$J$38, 'Personnel Details'!$E$38)))</f>
        <v/>
      </c>
      <c r="NA239" s="59" t="str">
        <f>IF(MZ$9="", "", IF(AND(NOT('Personnel Details'!$N$38=""), $B239&gt;='Personnel Details'!$N$38), IF('Personnel Details'!$P$38="","", 'Personnel Details'!$P$38), IF(AND(NOT('Personnel Details'!$I$38=""), $B239&gt;='Personnel Details'!$I$38), IF('Personnel Details'!$K$38="", "", 'Personnel Details'!$K$38), IF('Personnel Details'!$F$38="", "", 'Personnel Details'!$F$38))))</f>
        <v/>
      </c>
      <c r="NB239" s="79" t="str">
        <f>IF(MZ$9="", "", IF(AND(NOT('Personnel Details'!$N$38=""), $B239&gt;='Personnel Details'!$N$38), 'Personnel Details'!$Q$38, IF(AND(NOT('Personnel Details'!$I$38=""), $B239&gt;='Personnel Details'!$I$38), 'Personnel Details'!$L$38, 'Personnel Details'!$G$38)))</f>
        <v/>
      </c>
      <c r="NC239" s="59">
        <f t="shared" si="582"/>
        <v>0</v>
      </c>
      <c r="ND239" s="53"/>
      <c r="NF239" s="78" t="str">
        <f>IF(NF$9="", "", IF(AND(NOT('Personnel Details'!$N$39=""), $B239&gt;='Personnel Details'!$N$39), 'Personnel Details'!$O$39, IF(AND(NOT('Personnel Details'!$I$39=""), $B239&gt;='Personnel Details'!$I$39), 'Personnel Details'!$J$39, 'Personnel Details'!$E$39)))</f>
        <v/>
      </c>
      <c r="NG239" s="59" t="str">
        <f>IF(NF$9="", "", IF(AND(NOT('Personnel Details'!$N$39=""), $B239&gt;='Personnel Details'!$N$39), IF('Personnel Details'!$P$39="","", 'Personnel Details'!$P$39), IF(AND(NOT('Personnel Details'!$I$39=""), $B239&gt;='Personnel Details'!$I$39), IF('Personnel Details'!$K$39="", "", 'Personnel Details'!$K$39), IF('Personnel Details'!$F$39="", "", 'Personnel Details'!$F$39))))</f>
        <v/>
      </c>
      <c r="NH239" s="79" t="str">
        <f>IF(NF$9="", "", IF(AND(NOT('Personnel Details'!$N$39=""), $B239&gt;='Personnel Details'!$N$39), 'Personnel Details'!$Q$39, IF(AND(NOT('Personnel Details'!$I$39=""), $B239&gt;='Personnel Details'!$I$39), 'Personnel Details'!$L$39, 'Personnel Details'!$G$39)))</f>
        <v/>
      </c>
      <c r="NI239" s="59">
        <f t="shared" si="583"/>
        <v>0</v>
      </c>
      <c r="NJ239" s="53"/>
      <c r="NL239" s="78" t="str">
        <f>IF(NL$9="", "", IF(AND(NOT('Personnel Details'!$N$40=""), $B239&gt;='Personnel Details'!$N$40), 'Personnel Details'!$O$40, IF(AND(NOT('Personnel Details'!$I$40=""), $B239&gt;='Personnel Details'!$I$40), 'Personnel Details'!$J$40, 'Personnel Details'!$E$40)))</f>
        <v/>
      </c>
      <c r="NM239" s="59" t="str">
        <f>IF(NL$9="", "", IF(AND(NOT('Personnel Details'!$N$40=""), $B239&gt;='Personnel Details'!$N$40), IF('Personnel Details'!$P$40="","", 'Personnel Details'!$P$40), IF(AND(NOT('Personnel Details'!$I$40=""), $B239&gt;='Personnel Details'!$I$40), IF('Personnel Details'!$K$40="", "", 'Personnel Details'!$K$40), IF('Personnel Details'!$F$40="", "", 'Personnel Details'!$F$40))))</f>
        <v/>
      </c>
      <c r="NN239" s="79" t="str">
        <f>IF(NL$9="", "", IF(AND(NOT('Personnel Details'!$N$40=""), $B239&gt;='Personnel Details'!$N$40), 'Personnel Details'!$Q$40, IF(AND(NOT('Personnel Details'!$I$40=""), $B239&gt;='Personnel Details'!$I$40), 'Personnel Details'!$L$40, 'Personnel Details'!$G$40)))</f>
        <v/>
      </c>
      <c r="NO239" s="59">
        <f t="shared" si="584"/>
        <v>0</v>
      </c>
      <c r="NP239" s="53"/>
    </row>
    <row r="240" spans="1:380" x14ac:dyDescent="0.25">
      <c r="A240" s="32"/>
      <c r="B240" s="113">
        <f>IFERROR(IF(B239+1&gt;'Personnel Details'!$U$5, "", B239+1), "")</f>
        <v>44060</v>
      </c>
      <c r="C240" s="32"/>
      <c r="D240" s="120"/>
      <c r="E240" s="13" t="str">
        <f t="shared" si="463"/>
        <v/>
      </c>
      <c r="F240" s="13" t="str">
        <f t="shared" si="494"/>
        <v/>
      </c>
      <c r="G240" s="56" t="str">
        <f t="shared" si="585"/>
        <v/>
      </c>
      <c r="H240" s="16" t="str">
        <f t="shared" si="495"/>
        <v/>
      </c>
      <c r="I240" s="32"/>
      <c r="J240" s="120"/>
      <c r="K240" s="62" t="str">
        <f t="shared" si="464"/>
        <v/>
      </c>
      <c r="L240" s="62" t="str">
        <f t="shared" si="496"/>
        <v/>
      </c>
      <c r="M240" s="65" t="str">
        <f t="shared" si="586"/>
        <v/>
      </c>
      <c r="N240" s="68" t="str">
        <f t="shared" si="497"/>
        <v/>
      </c>
      <c r="O240" s="32"/>
      <c r="P240" s="120"/>
      <c r="Q240" s="62" t="str">
        <f t="shared" si="465"/>
        <v/>
      </c>
      <c r="R240" s="62" t="str">
        <f t="shared" si="498"/>
        <v/>
      </c>
      <c r="S240" s="65" t="str">
        <f t="shared" si="587"/>
        <v/>
      </c>
      <c r="T240" s="68" t="str">
        <f t="shared" si="499"/>
        <v/>
      </c>
      <c r="U240" s="32"/>
      <c r="V240" s="120"/>
      <c r="W240" s="62" t="str">
        <f t="shared" si="466"/>
        <v/>
      </c>
      <c r="X240" s="62" t="str">
        <f t="shared" si="500"/>
        <v/>
      </c>
      <c r="Y240" s="65" t="str">
        <f t="shared" si="588"/>
        <v/>
      </c>
      <c r="Z240" s="68" t="str">
        <f t="shared" si="501"/>
        <v/>
      </c>
      <c r="AA240" s="32"/>
      <c r="AB240" s="120"/>
      <c r="AC240" s="62" t="str">
        <f t="shared" si="467"/>
        <v/>
      </c>
      <c r="AD240" s="62" t="str">
        <f t="shared" si="502"/>
        <v/>
      </c>
      <c r="AE240" s="65" t="str">
        <f t="shared" si="589"/>
        <v/>
      </c>
      <c r="AF240" s="68" t="str">
        <f t="shared" si="503"/>
        <v/>
      </c>
      <c r="AG240" s="32"/>
      <c r="AH240" s="120"/>
      <c r="AI240" s="62" t="str">
        <f t="shared" si="468"/>
        <v/>
      </c>
      <c r="AJ240" s="62" t="str">
        <f t="shared" si="504"/>
        <v/>
      </c>
      <c r="AK240" s="65" t="str">
        <f t="shared" si="590"/>
        <v/>
      </c>
      <c r="AL240" s="68" t="str">
        <f t="shared" si="505"/>
        <v/>
      </c>
      <c r="AM240" s="32"/>
      <c r="AN240" s="120"/>
      <c r="AO240" s="62" t="str">
        <f t="shared" si="469"/>
        <v/>
      </c>
      <c r="AP240" s="62" t="str">
        <f t="shared" si="506"/>
        <v/>
      </c>
      <c r="AQ240" s="65" t="str">
        <f t="shared" si="591"/>
        <v/>
      </c>
      <c r="AR240" s="68" t="str">
        <f t="shared" si="507"/>
        <v/>
      </c>
      <c r="AS240" s="32"/>
      <c r="AT240" s="120"/>
      <c r="AU240" s="62" t="str">
        <f t="shared" si="470"/>
        <v/>
      </c>
      <c r="AV240" s="62" t="str">
        <f t="shared" si="508"/>
        <v/>
      </c>
      <c r="AW240" s="65" t="str">
        <f t="shared" si="592"/>
        <v/>
      </c>
      <c r="AX240" s="68" t="str">
        <f t="shared" si="509"/>
        <v/>
      </c>
      <c r="AY240" s="32"/>
      <c r="AZ240" s="120"/>
      <c r="BA240" s="62" t="str">
        <f t="shared" si="471"/>
        <v/>
      </c>
      <c r="BB240" s="62" t="str">
        <f t="shared" si="510"/>
        <v/>
      </c>
      <c r="BC240" s="65" t="str">
        <f t="shared" si="593"/>
        <v/>
      </c>
      <c r="BD240" s="68" t="str">
        <f t="shared" si="511"/>
        <v/>
      </c>
      <c r="BE240" s="32"/>
      <c r="BF240" s="120"/>
      <c r="BG240" s="62" t="str">
        <f t="shared" si="472"/>
        <v/>
      </c>
      <c r="BH240" s="62" t="str">
        <f t="shared" si="512"/>
        <v/>
      </c>
      <c r="BI240" s="65" t="str">
        <f t="shared" si="594"/>
        <v/>
      </c>
      <c r="BJ240" s="68" t="str">
        <f t="shared" si="513"/>
        <v/>
      </c>
      <c r="BK240" s="32"/>
      <c r="BL240" s="120"/>
      <c r="BM240" s="62" t="str">
        <f t="shared" si="473"/>
        <v/>
      </c>
      <c r="BN240" s="62" t="str">
        <f t="shared" si="514"/>
        <v/>
      </c>
      <c r="BO240" s="65" t="str">
        <f t="shared" si="595"/>
        <v/>
      </c>
      <c r="BP240" s="68" t="str">
        <f t="shared" si="515"/>
        <v/>
      </c>
      <c r="BQ240" s="32"/>
      <c r="BR240" s="120"/>
      <c r="BS240" s="62" t="str">
        <f t="shared" si="474"/>
        <v/>
      </c>
      <c r="BT240" s="62" t="str">
        <f t="shared" si="516"/>
        <v/>
      </c>
      <c r="BU240" s="65" t="str">
        <f t="shared" si="596"/>
        <v/>
      </c>
      <c r="BV240" s="68" t="str">
        <f t="shared" si="517"/>
        <v/>
      </c>
      <c r="BW240" s="32"/>
      <c r="BX240" s="120"/>
      <c r="BY240" s="62" t="str">
        <f t="shared" si="475"/>
        <v/>
      </c>
      <c r="BZ240" s="62" t="str">
        <f t="shared" si="518"/>
        <v/>
      </c>
      <c r="CA240" s="65" t="str">
        <f t="shared" si="597"/>
        <v/>
      </c>
      <c r="CB240" s="68" t="str">
        <f t="shared" si="519"/>
        <v/>
      </c>
      <c r="CC240" s="32"/>
      <c r="CD240" s="120"/>
      <c r="CE240" s="62" t="str">
        <f t="shared" si="476"/>
        <v/>
      </c>
      <c r="CF240" s="62" t="str">
        <f t="shared" si="520"/>
        <v/>
      </c>
      <c r="CG240" s="65" t="str">
        <f t="shared" si="598"/>
        <v/>
      </c>
      <c r="CH240" s="68" t="str">
        <f t="shared" si="521"/>
        <v/>
      </c>
      <c r="CI240" s="32"/>
      <c r="CJ240" s="120"/>
      <c r="CK240" s="62" t="str">
        <f t="shared" si="477"/>
        <v/>
      </c>
      <c r="CL240" s="62" t="str">
        <f t="shared" si="522"/>
        <v/>
      </c>
      <c r="CM240" s="65" t="str">
        <f t="shared" si="599"/>
        <v/>
      </c>
      <c r="CN240" s="68" t="str">
        <f t="shared" si="523"/>
        <v/>
      </c>
      <c r="CO240" s="32"/>
      <c r="CP240" s="120"/>
      <c r="CQ240" s="62" t="str">
        <f t="shared" si="478"/>
        <v/>
      </c>
      <c r="CR240" s="62" t="str">
        <f t="shared" si="524"/>
        <v/>
      </c>
      <c r="CS240" s="65" t="str">
        <f t="shared" si="600"/>
        <v/>
      </c>
      <c r="CT240" s="68" t="str">
        <f t="shared" si="525"/>
        <v/>
      </c>
      <c r="CU240" s="32"/>
      <c r="CV240" s="120"/>
      <c r="CW240" s="62" t="str">
        <f t="shared" si="479"/>
        <v/>
      </c>
      <c r="CX240" s="62" t="str">
        <f t="shared" si="526"/>
        <v/>
      </c>
      <c r="CY240" s="65" t="str">
        <f t="shared" si="601"/>
        <v/>
      </c>
      <c r="CZ240" s="68" t="str">
        <f t="shared" si="527"/>
        <v/>
      </c>
      <c r="DA240" s="32"/>
      <c r="DB240" s="120"/>
      <c r="DC240" s="62" t="str">
        <f t="shared" si="480"/>
        <v/>
      </c>
      <c r="DD240" s="62" t="str">
        <f t="shared" si="528"/>
        <v/>
      </c>
      <c r="DE240" s="65" t="str">
        <f t="shared" si="602"/>
        <v/>
      </c>
      <c r="DF240" s="68" t="str">
        <f t="shared" si="529"/>
        <v/>
      </c>
      <c r="DG240" s="32"/>
      <c r="DH240" s="120"/>
      <c r="DI240" s="62" t="str">
        <f t="shared" si="481"/>
        <v/>
      </c>
      <c r="DJ240" s="62" t="str">
        <f t="shared" si="530"/>
        <v/>
      </c>
      <c r="DK240" s="65" t="str">
        <f t="shared" si="603"/>
        <v/>
      </c>
      <c r="DL240" s="68" t="str">
        <f t="shared" si="531"/>
        <v/>
      </c>
      <c r="DM240" s="32"/>
      <c r="DN240" s="120"/>
      <c r="DO240" s="62" t="str">
        <f t="shared" si="482"/>
        <v/>
      </c>
      <c r="DP240" s="62" t="str">
        <f t="shared" si="532"/>
        <v/>
      </c>
      <c r="DQ240" s="65" t="str">
        <f t="shared" si="604"/>
        <v/>
      </c>
      <c r="DR240" s="68" t="str">
        <f t="shared" si="533"/>
        <v/>
      </c>
      <c r="DS240" s="32"/>
      <c r="DT240" s="120"/>
      <c r="DU240" s="62" t="str">
        <f t="shared" si="483"/>
        <v/>
      </c>
      <c r="DV240" s="62" t="str">
        <f t="shared" si="534"/>
        <v/>
      </c>
      <c r="DW240" s="65" t="str">
        <f t="shared" si="605"/>
        <v/>
      </c>
      <c r="DX240" s="68" t="str">
        <f t="shared" si="535"/>
        <v/>
      </c>
      <c r="DY240" s="32"/>
      <c r="DZ240" s="120"/>
      <c r="EA240" s="62" t="str">
        <f t="shared" si="484"/>
        <v/>
      </c>
      <c r="EB240" s="62" t="str">
        <f t="shared" si="536"/>
        <v/>
      </c>
      <c r="EC240" s="65" t="str">
        <f t="shared" si="606"/>
        <v/>
      </c>
      <c r="ED240" s="68" t="str">
        <f t="shared" si="537"/>
        <v/>
      </c>
      <c r="EE240" s="32"/>
      <c r="EF240" s="120"/>
      <c r="EG240" s="62" t="str">
        <f t="shared" si="485"/>
        <v/>
      </c>
      <c r="EH240" s="62" t="str">
        <f t="shared" si="538"/>
        <v/>
      </c>
      <c r="EI240" s="65" t="str">
        <f t="shared" si="607"/>
        <v/>
      </c>
      <c r="EJ240" s="68" t="str">
        <f t="shared" si="539"/>
        <v/>
      </c>
      <c r="EK240" s="32"/>
      <c r="EL240" s="120"/>
      <c r="EM240" s="62" t="str">
        <f t="shared" si="486"/>
        <v/>
      </c>
      <c r="EN240" s="62" t="str">
        <f t="shared" si="540"/>
        <v/>
      </c>
      <c r="EO240" s="65" t="str">
        <f t="shared" si="608"/>
        <v/>
      </c>
      <c r="EP240" s="68" t="str">
        <f t="shared" si="541"/>
        <v/>
      </c>
      <c r="EQ240" s="32"/>
      <c r="ER240" s="120"/>
      <c r="ES240" s="62" t="str">
        <f t="shared" si="487"/>
        <v/>
      </c>
      <c r="ET240" s="62" t="str">
        <f t="shared" si="542"/>
        <v/>
      </c>
      <c r="EU240" s="65" t="str">
        <f t="shared" si="609"/>
        <v/>
      </c>
      <c r="EV240" s="68" t="str">
        <f t="shared" si="543"/>
        <v/>
      </c>
      <c r="EW240" s="32"/>
      <c r="EX240" s="120"/>
      <c r="EY240" s="62" t="str">
        <f t="shared" si="488"/>
        <v/>
      </c>
      <c r="EZ240" s="62" t="str">
        <f t="shared" si="544"/>
        <v/>
      </c>
      <c r="FA240" s="65" t="str">
        <f t="shared" si="610"/>
        <v/>
      </c>
      <c r="FB240" s="68" t="str">
        <f t="shared" si="545"/>
        <v/>
      </c>
      <c r="FC240" s="32"/>
      <c r="FD240" s="120"/>
      <c r="FE240" s="62" t="str">
        <f t="shared" si="489"/>
        <v/>
      </c>
      <c r="FF240" s="62" t="str">
        <f t="shared" si="546"/>
        <v/>
      </c>
      <c r="FG240" s="65" t="str">
        <f t="shared" si="611"/>
        <v/>
      </c>
      <c r="FH240" s="68" t="str">
        <f t="shared" si="547"/>
        <v/>
      </c>
      <c r="FI240" s="32"/>
      <c r="FJ240" s="120"/>
      <c r="FK240" s="62" t="str">
        <f t="shared" si="490"/>
        <v/>
      </c>
      <c r="FL240" s="62" t="str">
        <f t="shared" si="548"/>
        <v/>
      </c>
      <c r="FM240" s="65" t="str">
        <f t="shared" si="612"/>
        <v/>
      </c>
      <c r="FN240" s="68" t="str">
        <f t="shared" si="549"/>
        <v/>
      </c>
      <c r="FO240" s="32"/>
      <c r="FP240" s="120"/>
      <c r="FQ240" s="62" t="str">
        <f t="shared" si="491"/>
        <v/>
      </c>
      <c r="FR240" s="62" t="str">
        <f t="shared" si="550"/>
        <v/>
      </c>
      <c r="FS240" s="65" t="str">
        <f t="shared" si="613"/>
        <v/>
      </c>
      <c r="FT240" s="68" t="str">
        <f t="shared" si="551"/>
        <v/>
      </c>
      <c r="FU240" s="32"/>
      <c r="FV240" s="120"/>
      <c r="FW240" s="62" t="str">
        <f t="shared" si="492"/>
        <v/>
      </c>
      <c r="FX240" s="62" t="str">
        <f t="shared" si="552"/>
        <v/>
      </c>
      <c r="FY240" s="65" t="str">
        <f t="shared" si="614"/>
        <v/>
      </c>
      <c r="FZ240" s="68" t="str">
        <f t="shared" si="553"/>
        <v/>
      </c>
      <c r="GA240" s="32"/>
      <c r="GC240" s="7" t="str">
        <f t="shared" si="554"/>
        <v>Aug 2020</v>
      </c>
      <c r="GD240" s="7" t="str">
        <f t="shared" ca="1" si="493"/>
        <v/>
      </c>
      <c r="GT240" s="71">
        <f>IF(GT$9="", "", IF(AND(NOT('Personnel Details'!$N$11=""), $B240&gt;='Personnel Details'!$N$11), 'Personnel Details'!$O$11, IF(AND(NOT('Personnel Details'!$I$11=""), $B240&gt;='Personnel Details'!$I$11), 'Personnel Details'!$J$11, 'Personnel Details'!$E$11)))</f>
        <v>0.8</v>
      </c>
      <c r="GU240" s="59" t="str">
        <f>IF(GT$9="", "", IF(AND(NOT('Personnel Details'!$N$11=""), $B240&gt;='Personnel Details'!$N$11), IF('Personnel Details'!$P$11="","", 'Personnel Details'!$P$11), IF(AND(NOT('Personnel Details'!$I$11=""), $B240&gt;='Personnel Details'!$I$11), IF('Personnel Details'!$K$11="", "", 'Personnel Details'!$K$11), IF('Personnel Details'!$F$11="", "", 'Personnel Details'!$F$11))))</f>
        <v/>
      </c>
      <c r="GV240" s="74">
        <f>IF(GT$9="", "", IF(AND(NOT('Personnel Details'!$N$11=""), $B240&gt;='Personnel Details'!$N$11), 'Personnel Details'!$Q$11, IF(AND(NOT('Personnel Details'!$I$11=""), $B240&gt;='Personnel Details'!$I$11), 'Personnel Details'!$L$11, 'Personnel Details'!$G$11)))</f>
        <v>0</v>
      </c>
      <c r="GW240" s="59">
        <f t="shared" si="555"/>
        <v>0</v>
      </c>
      <c r="GX240" s="53"/>
      <c r="GZ240" s="78">
        <f>IF(GZ$9="", "", IF(AND(NOT('Personnel Details'!$N$12=""), $B240&gt;='Personnel Details'!$N$12), 'Personnel Details'!$O$12, IF(AND(NOT('Personnel Details'!$I$12=""), $B240&gt;='Personnel Details'!$I$12), 'Personnel Details'!$J$12, 'Personnel Details'!$E$12)))</f>
        <v>0.8</v>
      </c>
      <c r="HA240" s="59" t="str">
        <f>IF(GZ$9="", "", IF(AND(NOT('Personnel Details'!$N$12=""), $B240&gt;='Personnel Details'!$N$12), IF('Personnel Details'!$P$12="","", 'Personnel Details'!$P$12), IF(AND(NOT('Personnel Details'!$I$12=""), $B240&gt;='Personnel Details'!$I$12), IF('Personnel Details'!$K$12="", "", 'Personnel Details'!$K$12), IF('Personnel Details'!$F$12="", "", 'Personnel Details'!$F$12))))</f>
        <v/>
      </c>
      <c r="HB240" s="79">
        <f>IF(GZ$9="", "", IF(AND(NOT('Personnel Details'!$N$12=""), $B240&gt;='Personnel Details'!$N$12), 'Personnel Details'!$Q$12, IF(AND(NOT('Personnel Details'!$I$12=""), $B240&gt;='Personnel Details'!$I$12), 'Personnel Details'!$L$12, 'Personnel Details'!$G$12)))</f>
        <v>0</v>
      </c>
      <c r="HC240" s="59">
        <f t="shared" si="556"/>
        <v>0</v>
      </c>
      <c r="HD240" s="53"/>
      <c r="HF240" s="78">
        <f>IF(HF$9="", "", IF(AND(NOT('Personnel Details'!$N$13=""), $B240&gt;='Personnel Details'!$N$13), 'Personnel Details'!$O$13, IF(AND(NOT('Personnel Details'!$I$13=""), $B240&gt;='Personnel Details'!$I$13), 'Personnel Details'!$J$13, 'Personnel Details'!$E$13)))</f>
        <v>0.8</v>
      </c>
      <c r="HG240" s="59" t="str">
        <f>IF(HF$9="", "", IF(AND(NOT('Personnel Details'!$N$13=""), $B240&gt;='Personnel Details'!$N$13), IF('Personnel Details'!$P$13="","", 'Personnel Details'!$P$13), IF(AND(NOT('Personnel Details'!$I$13=""), $B240&gt;='Personnel Details'!$I$13), IF('Personnel Details'!$K$13="", "", 'Personnel Details'!$K$13), IF('Personnel Details'!$F$13="", "", 'Personnel Details'!$F$13))))</f>
        <v/>
      </c>
      <c r="HH240" s="79">
        <f>IF(HF$9="", "", IF(AND(NOT('Personnel Details'!$N$13=""), $B240&gt;='Personnel Details'!$N$13), 'Personnel Details'!$Q$13, IF(AND(NOT('Personnel Details'!$I$13=""), $B240&gt;='Personnel Details'!$I$13), 'Personnel Details'!$L$13, 'Personnel Details'!$G$13)))</f>
        <v>0</v>
      </c>
      <c r="HI240" s="59">
        <f t="shared" si="557"/>
        <v>0</v>
      </c>
      <c r="HJ240" s="53"/>
      <c r="HL240" s="78">
        <f>IF(HL$9="", "", IF(AND(NOT('Personnel Details'!$N$14=""), $B240&gt;='Personnel Details'!$N$14), 'Personnel Details'!$O$14, IF(AND(NOT('Personnel Details'!$I$14=""), $B240&gt;='Personnel Details'!$I$14), 'Personnel Details'!$J$14, 'Personnel Details'!$E$14)))</f>
        <v>0.8</v>
      </c>
      <c r="HM240" s="59">
        <f>IF(HL$9="", "", IF(AND(NOT('Personnel Details'!$N$14=""), $B240&gt;='Personnel Details'!$N$14), IF('Personnel Details'!$P$14="","", 'Personnel Details'!$P$14), IF(AND(NOT('Personnel Details'!$I$14=""), $B240&gt;='Personnel Details'!$I$14), IF('Personnel Details'!$K$14="", "", 'Personnel Details'!$K$14), IF('Personnel Details'!$F$14="", "", 'Personnel Details'!$F$14))))</f>
        <v>2000</v>
      </c>
      <c r="HN240" s="79">
        <f>IF(HL$9="", "", IF(AND(NOT('Personnel Details'!$N$14=""), $B240&gt;='Personnel Details'!$N$14), 'Personnel Details'!$Q$14, IF(AND(NOT('Personnel Details'!$I$14=""), $B240&gt;='Personnel Details'!$I$14), 'Personnel Details'!$L$14, 'Personnel Details'!$G$14)))</f>
        <v>0.85</v>
      </c>
      <c r="HO240" s="59">
        <f t="shared" si="558"/>
        <v>0</v>
      </c>
      <c r="HP240" s="53"/>
      <c r="HR240" s="78" t="str">
        <f>IF(HR$9="", "", IF(AND(NOT('Personnel Details'!$N$15=""), $B240&gt;='Personnel Details'!$N$15), 'Personnel Details'!$O$15, IF(AND(NOT('Personnel Details'!$I$15=""), $B240&gt;='Personnel Details'!$I$15), 'Personnel Details'!$J$15, 'Personnel Details'!$E$15)))</f>
        <v/>
      </c>
      <c r="HS240" s="59" t="str">
        <f>IF(HR$9="", "", IF(AND(NOT('Personnel Details'!$N$15=""), $B240&gt;='Personnel Details'!$N$15), IF('Personnel Details'!$P$15="","", 'Personnel Details'!$P$15), IF(AND(NOT('Personnel Details'!$I$15=""), $B240&gt;='Personnel Details'!$I$15), IF('Personnel Details'!$K$15="", "", 'Personnel Details'!$K$15), IF('Personnel Details'!$F$15="", "", 'Personnel Details'!$F$15))))</f>
        <v/>
      </c>
      <c r="HT240" s="79" t="str">
        <f>IF(HR$9="", "", IF(AND(NOT('Personnel Details'!$N$15=""), $B240&gt;='Personnel Details'!$N$15), 'Personnel Details'!$Q$15, IF(AND(NOT('Personnel Details'!$I$15=""), $B240&gt;='Personnel Details'!$I$15), 'Personnel Details'!$L$15, 'Personnel Details'!$G$15)))</f>
        <v/>
      </c>
      <c r="HU240" s="59">
        <f t="shared" si="559"/>
        <v>0</v>
      </c>
      <c r="HV240" s="53"/>
      <c r="HX240" s="78" t="str">
        <f>IF(HX$9="", "", IF(AND(NOT('Personnel Details'!$N$16=""), $B240&gt;='Personnel Details'!$N$16), 'Personnel Details'!$O$16, IF(AND(NOT('Personnel Details'!$I$16=""), $B240&gt;='Personnel Details'!$I$16), 'Personnel Details'!$J$16, 'Personnel Details'!$E$16)))</f>
        <v/>
      </c>
      <c r="HY240" s="59" t="str">
        <f>IF(HX$9="", "", IF(AND(NOT('Personnel Details'!$N$16=""), $B240&gt;='Personnel Details'!$N$16), IF('Personnel Details'!$P$16="","", 'Personnel Details'!$P$16), IF(AND(NOT('Personnel Details'!$I$16=""), $B240&gt;='Personnel Details'!$I$16), IF('Personnel Details'!$K$16="", "", 'Personnel Details'!$K$16), IF('Personnel Details'!$F$16="", "", 'Personnel Details'!$F$16))))</f>
        <v/>
      </c>
      <c r="HZ240" s="79" t="str">
        <f>IF(HX$9="", "", IF(AND(NOT('Personnel Details'!$N$16=""), $B240&gt;='Personnel Details'!$N$16), 'Personnel Details'!$Q$16, IF(AND(NOT('Personnel Details'!$I$16=""), $B240&gt;='Personnel Details'!$I$16), 'Personnel Details'!$L$16, 'Personnel Details'!$G$16)))</f>
        <v/>
      </c>
      <c r="IA240" s="59">
        <f t="shared" si="560"/>
        <v>0</v>
      </c>
      <c r="IB240" s="53"/>
      <c r="ID240" s="78" t="str">
        <f>IF(ID$9="", "", IF(AND(NOT('Personnel Details'!$N$17=""), $B240&gt;='Personnel Details'!$N$17), 'Personnel Details'!$O$17, IF(AND(NOT('Personnel Details'!$I$17=""), $B240&gt;='Personnel Details'!$I$17), 'Personnel Details'!$J$17, 'Personnel Details'!$E$17)))</f>
        <v/>
      </c>
      <c r="IE240" s="59" t="str">
        <f>IF(ID$9="", "", IF(AND(NOT('Personnel Details'!$N$17=""), $B240&gt;='Personnel Details'!$N$17), IF('Personnel Details'!$P$17="","", 'Personnel Details'!$P$17), IF(AND(NOT('Personnel Details'!$I$17=""), $B240&gt;='Personnel Details'!$I$17), IF('Personnel Details'!$K$17="", "", 'Personnel Details'!$K$17), IF('Personnel Details'!$F$17="", "", 'Personnel Details'!$F$17))))</f>
        <v/>
      </c>
      <c r="IF240" s="79" t="str">
        <f>IF(ID$9="", "", IF(AND(NOT('Personnel Details'!$N$17=""), $B240&gt;='Personnel Details'!$N$17), 'Personnel Details'!$Q$17, IF(AND(NOT('Personnel Details'!$I$17=""), $B240&gt;='Personnel Details'!$I$17), 'Personnel Details'!$L$17, 'Personnel Details'!$G$17)))</f>
        <v/>
      </c>
      <c r="IG240" s="59">
        <f t="shared" si="561"/>
        <v>0</v>
      </c>
      <c r="IH240" s="53"/>
      <c r="IJ240" s="78" t="str">
        <f>IF(IJ$9="", "", IF(AND(NOT('Personnel Details'!$N$18=""), $B240&gt;='Personnel Details'!$N$18), 'Personnel Details'!$O$18, IF(AND(NOT('Personnel Details'!$I$18=""), $B240&gt;='Personnel Details'!$I$18), 'Personnel Details'!$J$18, 'Personnel Details'!$E$18)))</f>
        <v/>
      </c>
      <c r="IK240" s="59" t="str">
        <f>IF(IJ$9="", "", IF(AND(NOT('Personnel Details'!$N$18=""), $B240&gt;='Personnel Details'!$N$18), IF('Personnel Details'!$P$18="","", 'Personnel Details'!$P$18), IF(AND(NOT('Personnel Details'!$I$18=""), $B240&gt;='Personnel Details'!$I$18), IF('Personnel Details'!$K$18="", "", 'Personnel Details'!$K$18), IF('Personnel Details'!$F$18="", "", 'Personnel Details'!$F$18))))</f>
        <v/>
      </c>
      <c r="IL240" s="79" t="str">
        <f>IF(IJ$9="", "", IF(AND(NOT('Personnel Details'!$N$18=""), $B240&gt;='Personnel Details'!$N$18), 'Personnel Details'!$Q$18, IF(AND(NOT('Personnel Details'!$I$18=""), $B240&gt;='Personnel Details'!$I$18), 'Personnel Details'!$L$18, 'Personnel Details'!$G$18)))</f>
        <v/>
      </c>
      <c r="IM240" s="59">
        <f t="shared" si="562"/>
        <v>0</v>
      </c>
      <c r="IN240" s="53"/>
      <c r="IP240" s="78" t="str">
        <f>IF(IP$9="", "", IF(AND(NOT('Personnel Details'!$N$19=""), $B240&gt;='Personnel Details'!$N$19), 'Personnel Details'!$O$19, IF(AND(NOT('Personnel Details'!$I$19=""), $B240&gt;='Personnel Details'!$I$19), 'Personnel Details'!$J$19, 'Personnel Details'!$E$19)))</f>
        <v/>
      </c>
      <c r="IQ240" s="59" t="str">
        <f>IF(IP$9="", "", IF(AND(NOT('Personnel Details'!$N$19=""), $B240&gt;='Personnel Details'!$N$19), IF('Personnel Details'!$P$19="","", 'Personnel Details'!$P$19), IF(AND(NOT('Personnel Details'!$I$19=""), $B240&gt;='Personnel Details'!$I$19), IF('Personnel Details'!$K$19="", "", 'Personnel Details'!$K$19), IF('Personnel Details'!$F$19="", "", 'Personnel Details'!$F$19))))</f>
        <v/>
      </c>
      <c r="IR240" s="79" t="str">
        <f>IF(IP$9="", "", IF(AND(NOT('Personnel Details'!$N$19=""), $B240&gt;='Personnel Details'!$N$19), 'Personnel Details'!$Q$19, IF(AND(NOT('Personnel Details'!$I$19=""), $B240&gt;='Personnel Details'!$I$19), 'Personnel Details'!$L$19, 'Personnel Details'!$G$19)))</f>
        <v/>
      </c>
      <c r="IS240" s="59">
        <f t="shared" si="563"/>
        <v>0</v>
      </c>
      <c r="IT240" s="53"/>
      <c r="IV240" s="78" t="str">
        <f>IF(IV$9="", "", IF(AND(NOT('Personnel Details'!$N$20=""), $B240&gt;='Personnel Details'!$N$20), 'Personnel Details'!$O$20, IF(AND(NOT('Personnel Details'!$I$20=""), $B240&gt;='Personnel Details'!$I$20), 'Personnel Details'!$J$20, 'Personnel Details'!$E$20)))</f>
        <v/>
      </c>
      <c r="IW240" s="59" t="str">
        <f>IF(IV$9="", "", IF(AND(NOT('Personnel Details'!$N$20=""), $B240&gt;='Personnel Details'!$N$20), IF('Personnel Details'!$P$20="","", 'Personnel Details'!$P$20), IF(AND(NOT('Personnel Details'!$I$20=""), $B240&gt;='Personnel Details'!$I$20), IF('Personnel Details'!$K$20="", "", 'Personnel Details'!$K$20), IF('Personnel Details'!$F$20="", "", 'Personnel Details'!$F$20))))</f>
        <v/>
      </c>
      <c r="IX240" s="79" t="str">
        <f>IF(IV$9="", "", IF(AND(NOT('Personnel Details'!$N$20=""), $B240&gt;='Personnel Details'!$N$20), 'Personnel Details'!$Q$20, IF(AND(NOT('Personnel Details'!$I$20=""), $B240&gt;='Personnel Details'!$I$20), 'Personnel Details'!$L$20, 'Personnel Details'!$G$20)))</f>
        <v/>
      </c>
      <c r="IY240" s="59">
        <f t="shared" si="564"/>
        <v>0</v>
      </c>
      <c r="IZ240" s="53"/>
      <c r="JB240" s="78" t="str">
        <f>IF(JB$9="", "", IF(AND(NOT('Personnel Details'!$N$21=""), $B240&gt;='Personnel Details'!$N$21), 'Personnel Details'!$O$21, IF(AND(NOT('Personnel Details'!$I$21=""), $B240&gt;='Personnel Details'!$I$21), 'Personnel Details'!$J$21, 'Personnel Details'!$E$21)))</f>
        <v/>
      </c>
      <c r="JC240" s="59" t="str">
        <f>IF(JB$9="", "", IF(AND(NOT('Personnel Details'!$N$21=""), $B240&gt;='Personnel Details'!$N$21), IF('Personnel Details'!$P$21="","", 'Personnel Details'!$P$21), IF(AND(NOT('Personnel Details'!$I$21=""), $B240&gt;='Personnel Details'!$I$21), IF('Personnel Details'!$K$21="", "", 'Personnel Details'!$K$21), IF('Personnel Details'!$F$21="", "", 'Personnel Details'!$F$21))))</f>
        <v/>
      </c>
      <c r="JD240" s="79" t="str">
        <f>IF(JB$9="", "", IF(AND(NOT('Personnel Details'!$N$21=""), $B240&gt;='Personnel Details'!$N$21), 'Personnel Details'!$Q$21, IF(AND(NOT('Personnel Details'!$I$21=""), $B240&gt;='Personnel Details'!$I$21), 'Personnel Details'!$L$21, 'Personnel Details'!$G$21)))</f>
        <v/>
      </c>
      <c r="JE240" s="59">
        <f t="shared" si="565"/>
        <v>0</v>
      </c>
      <c r="JF240" s="53"/>
      <c r="JH240" s="78" t="str">
        <f>IF(JH$9="", "", IF(AND(NOT('Personnel Details'!$N$22=""), $B240&gt;='Personnel Details'!$N$22), 'Personnel Details'!$O$22, IF(AND(NOT('Personnel Details'!$I$22=""), $B240&gt;='Personnel Details'!$I$22), 'Personnel Details'!$J$22, 'Personnel Details'!$E$22)))</f>
        <v/>
      </c>
      <c r="JI240" s="59" t="str">
        <f>IF(JH$9="", "", IF(AND(NOT('Personnel Details'!$N$22=""), $B240&gt;='Personnel Details'!$N$22), IF('Personnel Details'!$P$22="","", 'Personnel Details'!$P$22), IF(AND(NOT('Personnel Details'!$I$22=""), $B240&gt;='Personnel Details'!$I$22), IF('Personnel Details'!$K$22="", "", 'Personnel Details'!$K$22), IF('Personnel Details'!$F$22="", "", 'Personnel Details'!$F$22))))</f>
        <v/>
      </c>
      <c r="JJ240" s="79" t="str">
        <f>IF(JH$9="", "", IF(AND(NOT('Personnel Details'!$N$22=""), $B240&gt;='Personnel Details'!$N$22), 'Personnel Details'!$Q$22, IF(AND(NOT('Personnel Details'!$I$22=""), $B240&gt;='Personnel Details'!$I$22), 'Personnel Details'!$L$22, 'Personnel Details'!$G$22)))</f>
        <v/>
      </c>
      <c r="JK240" s="59">
        <f t="shared" si="566"/>
        <v>0</v>
      </c>
      <c r="JL240" s="53"/>
      <c r="JN240" s="78" t="str">
        <f>IF(JN$9="", "", IF(AND(NOT('Personnel Details'!$N$23=""), $B240&gt;='Personnel Details'!$N$23), 'Personnel Details'!$O$23, IF(AND(NOT('Personnel Details'!$I$23=""), $B240&gt;='Personnel Details'!$I$23), 'Personnel Details'!$J$23, 'Personnel Details'!$E$23)))</f>
        <v/>
      </c>
      <c r="JO240" s="59" t="str">
        <f>IF(JN$9="", "", IF(AND(NOT('Personnel Details'!$N$23=""), $B240&gt;='Personnel Details'!$N$23), IF('Personnel Details'!$P$23="","", 'Personnel Details'!$P$23), IF(AND(NOT('Personnel Details'!$I$23=""), $B240&gt;='Personnel Details'!$I$23), IF('Personnel Details'!$K$23="", "", 'Personnel Details'!$K$23), IF('Personnel Details'!$F$23="", "", 'Personnel Details'!$F$23))))</f>
        <v/>
      </c>
      <c r="JP240" s="79" t="str">
        <f>IF(JN$9="", "", IF(AND(NOT('Personnel Details'!$N$23=""), $B240&gt;='Personnel Details'!$N$23), 'Personnel Details'!$Q$23, IF(AND(NOT('Personnel Details'!$I$23=""), $B240&gt;='Personnel Details'!$I$23), 'Personnel Details'!$L$23, 'Personnel Details'!$G$23)))</f>
        <v/>
      </c>
      <c r="JQ240" s="59">
        <f t="shared" si="567"/>
        <v>0</v>
      </c>
      <c r="JR240" s="53"/>
      <c r="JT240" s="78" t="str">
        <f>IF(JT$9="", "", IF(AND(NOT('Personnel Details'!$N$24=""), $B240&gt;='Personnel Details'!$N$24), 'Personnel Details'!$O$24, IF(AND(NOT('Personnel Details'!$I$24=""), $B240&gt;='Personnel Details'!$I$24), 'Personnel Details'!$J$24, 'Personnel Details'!$E$24)))</f>
        <v/>
      </c>
      <c r="JU240" s="59" t="str">
        <f>IF(JT$9="", "", IF(AND(NOT('Personnel Details'!$N$24=""), $B240&gt;='Personnel Details'!$N$24), IF('Personnel Details'!$P$24="","", 'Personnel Details'!$P$24), IF(AND(NOT('Personnel Details'!$I$24=""), $B240&gt;='Personnel Details'!$I$24), IF('Personnel Details'!$K$24="", "", 'Personnel Details'!$K$24), IF('Personnel Details'!$F$24="", "", 'Personnel Details'!$F$24))))</f>
        <v/>
      </c>
      <c r="JV240" s="79" t="str">
        <f>IF(JT$9="", "", IF(AND(NOT('Personnel Details'!$N$24=""), $B240&gt;='Personnel Details'!$N$24), 'Personnel Details'!$Q$24, IF(AND(NOT('Personnel Details'!$I$24=""), $B240&gt;='Personnel Details'!$I$24), 'Personnel Details'!$L$24, 'Personnel Details'!$G$24)))</f>
        <v/>
      </c>
      <c r="JW240" s="59">
        <f t="shared" si="568"/>
        <v>0</v>
      </c>
      <c r="JX240" s="53"/>
      <c r="JZ240" s="78" t="str">
        <f>IF(JZ$9="", "", IF(AND(NOT('Personnel Details'!$N$25=""), $B240&gt;='Personnel Details'!$N$25), 'Personnel Details'!$O$25, IF(AND(NOT('Personnel Details'!$I$25=""), $B240&gt;='Personnel Details'!$I$25), 'Personnel Details'!$J$25, 'Personnel Details'!$E$25)))</f>
        <v/>
      </c>
      <c r="KA240" s="59" t="str">
        <f>IF(JZ$9="", "", IF(AND(NOT('Personnel Details'!$N$25=""), $B240&gt;='Personnel Details'!$N$25), IF('Personnel Details'!$P$25="","", 'Personnel Details'!$P$25), IF(AND(NOT('Personnel Details'!$I$25=""), $B240&gt;='Personnel Details'!$I$25), IF('Personnel Details'!$K$25="", "", 'Personnel Details'!$K$25), IF('Personnel Details'!$F$25="", "", 'Personnel Details'!$F$25))))</f>
        <v/>
      </c>
      <c r="KB240" s="79" t="str">
        <f>IF(JZ$9="", "", IF(AND(NOT('Personnel Details'!$N$25=""), $B240&gt;='Personnel Details'!$N$25), 'Personnel Details'!$Q$25, IF(AND(NOT('Personnel Details'!$I$25=""), $B240&gt;='Personnel Details'!$I$25), 'Personnel Details'!$L$25, 'Personnel Details'!$G$25)))</f>
        <v/>
      </c>
      <c r="KC240" s="59">
        <f t="shared" si="569"/>
        <v>0</v>
      </c>
      <c r="KD240" s="53"/>
      <c r="KF240" s="78" t="str">
        <f>IF(KF$9="", "", IF(AND(NOT('Personnel Details'!$N$26=""), $B240&gt;='Personnel Details'!$N$26), 'Personnel Details'!$O$26, IF(AND(NOT('Personnel Details'!$I$26=""), $B240&gt;='Personnel Details'!$I$26), 'Personnel Details'!$J$26, 'Personnel Details'!$E$26)))</f>
        <v/>
      </c>
      <c r="KG240" s="59" t="str">
        <f>IF(KF$9="", "", IF(AND(NOT('Personnel Details'!$N$26=""), $B240&gt;='Personnel Details'!$N$26), IF('Personnel Details'!$P$26="","", 'Personnel Details'!$P$26), IF(AND(NOT('Personnel Details'!$I$26=""), $B240&gt;='Personnel Details'!$I$26), IF('Personnel Details'!$K$26="", "", 'Personnel Details'!$K$26), IF('Personnel Details'!$F$26="", "", 'Personnel Details'!$F$26))))</f>
        <v/>
      </c>
      <c r="KH240" s="79" t="str">
        <f>IF(KF$9="", "", IF(AND(NOT('Personnel Details'!$N$26=""), $B240&gt;='Personnel Details'!$N$26), 'Personnel Details'!$Q$26, IF(AND(NOT('Personnel Details'!$I$26=""), $B240&gt;='Personnel Details'!$I$26), 'Personnel Details'!$L$26, 'Personnel Details'!$G$26)))</f>
        <v/>
      </c>
      <c r="KI240" s="59">
        <f t="shared" si="570"/>
        <v>0</v>
      </c>
      <c r="KJ240" s="53"/>
      <c r="KL240" s="78" t="str">
        <f>IF(KL$9="", "", IF(AND(NOT('Personnel Details'!$N$27=""), $B240&gt;='Personnel Details'!$N$27), 'Personnel Details'!$O$27, IF(AND(NOT('Personnel Details'!$I$27=""), $B240&gt;='Personnel Details'!$I$27), 'Personnel Details'!$J$27, 'Personnel Details'!$E$27)))</f>
        <v/>
      </c>
      <c r="KM240" s="59" t="str">
        <f>IF(KL$9="", "", IF(AND(NOT('Personnel Details'!$N$27=""), $B240&gt;='Personnel Details'!$N$27), IF('Personnel Details'!$P$27="","", 'Personnel Details'!$P$27), IF(AND(NOT('Personnel Details'!$I$27=""), $B240&gt;='Personnel Details'!$I$27), IF('Personnel Details'!$K$27="", "", 'Personnel Details'!$K$27), IF('Personnel Details'!$F$27="", "", 'Personnel Details'!$F$27))))</f>
        <v/>
      </c>
      <c r="KN240" s="79" t="str">
        <f>IF(KL$9="", "", IF(AND(NOT('Personnel Details'!$N$27=""), $B240&gt;='Personnel Details'!$N$27), 'Personnel Details'!$Q$27, IF(AND(NOT('Personnel Details'!$I$27=""), $B240&gt;='Personnel Details'!$I$27), 'Personnel Details'!$L$27, 'Personnel Details'!$G$27)))</f>
        <v/>
      </c>
      <c r="KO240" s="59">
        <f t="shared" si="571"/>
        <v>0</v>
      </c>
      <c r="KP240" s="53"/>
      <c r="KR240" s="78" t="str">
        <f>IF(KR$9="", "", IF(AND(NOT('Personnel Details'!$N$28=""), $B240&gt;='Personnel Details'!$N$28), 'Personnel Details'!$O$28, IF(AND(NOT('Personnel Details'!$I$28=""), $B240&gt;='Personnel Details'!$I$28), 'Personnel Details'!$J$28, 'Personnel Details'!$E$28)))</f>
        <v/>
      </c>
      <c r="KS240" s="59" t="str">
        <f>IF(KR$9="", "", IF(AND(NOT('Personnel Details'!$N$28=""), $B240&gt;='Personnel Details'!$N$28), IF('Personnel Details'!$P$28="","", 'Personnel Details'!$P$28), IF(AND(NOT('Personnel Details'!$I$28=""), $B240&gt;='Personnel Details'!$I$28), IF('Personnel Details'!$K$28="", "", 'Personnel Details'!$K$28), IF('Personnel Details'!$F$28="", "", 'Personnel Details'!$F$28))))</f>
        <v/>
      </c>
      <c r="KT240" s="79" t="str">
        <f>IF(KR$9="", "", IF(AND(NOT('Personnel Details'!$N$28=""), $B240&gt;='Personnel Details'!$N$28), 'Personnel Details'!$Q$28, IF(AND(NOT('Personnel Details'!$I$28=""), $B240&gt;='Personnel Details'!$I$28), 'Personnel Details'!$L$28, 'Personnel Details'!$G$28)))</f>
        <v/>
      </c>
      <c r="KU240" s="59">
        <f t="shared" si="572"/>
        <v>0</v>
      </c>
      <c r="KV240" s="53"/>
      <c r="KX240" s="78" t="str">
        <f>IF(KX$9="", "", IF(AND(NOT('Personnel Details'!$N$29=""), $B240&gt;='Personnel Details'!$N$29), 'Personnel Details'!$O$29, IF(AND(NOT('Personnel Details'!$I$29=""), $B240&gt;='Personnel Details'!$I$29), 'Personnel Details'!$J$29, 'Personnel Details'!$E$29)))</f>
        <v/>
      </c>
      <c r="KY240" s="59" t="str">
        <f>IF(KX$9="", "", IF(AND(NOT('Personnel Details'!$N$29=""), $B240&gt;='Personnel Details'!$N$29), IF('Personnel Details'!$P$29="","", 'Personnel Details'!$P$29), IF(AND(NOT('Personnel Details'!$I$29=""), $B240&gt;='Personnel Details'!$I$29), IF('Personnel Details'!$K$29="", "", 'Personnel Details'!$K$29), IF('Personnel Details'!$F$29="", "", 'Personnel Details'!$F$29))))</f>
        <v/>
      </c>
      <c r="KZ240" s="79" t="str">
        <f>IF(KX$9="", "", IF(AND(NOT('Personnel Details'!$N$29=""), $B240&gt;='Personnel Details'!$N$29), 'Personnel Details'!$Q$29, IF(AND(NOT('Personnel Details'!$I$29=""), $B240&gt;='Personnel Details'!$I$29), 'Personnel Details'!$L$29, 'Personnel Details'!$G$29)))</f>
        <v/>
      </c>
      <c r="LA240" s="59">
        <f t="shared" si="573"/>
        <v>0</v>
      </c>
      <c r="LB240" s="53"/>
      <c r="LD240" s="78" t="str">
        <f>IF(LD$9="", "", IF(AND(NOT('Personnel Details'!$N$30=""), $B240&gt;='Personnel Details'!$N$30), 'Personnel Details'!$O$30, IF(AND(NOT('Personnel Details'!$I$30=""), $B240&gt;='Personnel Details'!$I$30), 'Personnel Details'!$J$30, 'Personnel Details'!$E$30)))</f>
        <v/>
      </c>
      <c r="LE240" s="59" t="str">
        <f>IF(LD$9="", "", IF(AND(NOT('Personnel Details'!$N$30=""), $B240&gt;='Personnel Details'!$N$30), IF('Personnel Details'!$P$30="","", 'Personnel Details'!$P$30), IF(AND(NOT('Personnel Details'!$I$30=""), $B240&gt;='Personnel Details'!$I$30), IF('Personnel Details'!$K$30="", "", 'Personnel Details'!$K$30), IF('Personnel Details'!$F$30="", "", 'Personnel Details'!$F$30))))</f>
        <v/>
      </c>
      <c r="LF240" s="79" t="str">
        <f>IF(LD$9="", "", IF(AND(NOT('Personnel Details'!$N$30=""), $B240&gt;='Personnel Details'!$N$30), 'Personnel Details'!$Q$30, IF(AND(NOT('Personnel Details'!$I$30=""), $B240&gt;='Personnel Details'!$I$30), 'Personnel Details'!$L$30, 'Personnel Details'!$G$30)))</f>
        <v/>
      </c>
      <c r="LG240" s="59">
        <f t="shared" si="574"/>
        <v>0</v>
      </c>
      <c r="LH240" s="53"/>
      <c r="LJ240" s="78" t="str">
        <f>IF(LJ$9="", "", IF(AND(NOT('Personnel Details'!$N$31=""), $B240&gt;='Personnel Details'!$N$31), 'Personnel Details'!$O$31, IF(AND(NOT('Personnel Details'!$I$31=""), $B240&gt;='Personnel Details'!$I$31), 'Personnel Details'!$J$31, 'Personnel Details'!$E$31)))</f>
        <v/>
      </c>
      <c r="LK240" s="59" t="str">
        <f>IF(LJ$9="", "", IF(AND(NOT('Personnel Details'!$N$31=""), $B240&gt;='Personnel Details'!$N$31), IF('Personnel Details'!$P$31="","", 'Personnel Details'!$P$31), IF(AND(NOT('Personnel Details'!$I$31=""), $B240&gt;='Personnel Details'!$I$31), IF('Personnel Details'!$K$31="", "", 'Personnel Details'!$K$31), IF('Personnel Details'!$F$31="", "", 'Personnel Details'!$F$31))))</f>
        <v/>
      </c>
      <c r="LL240" s="79" t="str">
        <f>IF(LJ$9="", "", IF(AND(NOT('Personnel Details'!$N$31=""), $B240&gt;='Personnel Details'!$N$31), 'Personnel Details'!$Q$31, IF(AND(NOT('Personnel Details'!$I$31=""), $B240&gt;='Personnel Details'!$I$31), 'Personnel Details'!$L$31, 'Personnel Details'!$G$31)))</f>
        <v/>
      </c>
      <c r="LM240" s="59">
        <f t="shared" si="575"/>
        <v>0</v>
      </c>
      <c r="LN240" s="53"/>
      <c r="LP240" s="78" t="str">
        <f>IF(LP$9="", "", IF(AND(NOT('Personnel Details'!$N$32=""), $B240&gt;='Personnel Details'!$N$32), 'Personnel Details'!$O$32, IF(AND(NOT('Personnel Details'!$I$32=""), $B240&gt;='Personnel Details'!$I$32), 'Personnel Details'!$J$32, 'Personnel Details'!$E$32)))</f>
        <v/>
      </c>
      <c r="LQ240" s="59" t="str">
        <f>IF(LP$9="", "", IF(AND(NOT('Personnel Details'!$N$32=""), $B240&gt;='Personnel Details'!$N$32), IF('Personnel Details'!$P$32="","", 'Personnel Details'!$P$32), IF(AND(NOT('Personnel Details'!$I$32=""), $B240&gt;='Personnel Details'!$I$32), IF('Personnel Details'!$K$32="", "", 'Personnel Details'!$K$32), IF('Personnel Details'!$F$32="", "", 'Personnel Details'!$F$32))))</f>
        <v/>
      </c>
      <c r="LR240" s="79" t="str">
        <f>IF(LP$9="", "", IF(AND(NOT('Personnel Details'!$N$32=""), $B240&gt;='Personnel Details'!$N$32), 'Personnel Details'!$Q$32, IF(AND(NOT('Personnel Details'!$I$32=""), $B240&gt;='Personnel Details'!$I$32), 'Personnel Details'!$L$32, 'Personnel Details'!$G$32)))</f>
        <v/>
      </c>
      <c r="LS240" s="59">
        <f t="shared" si="576"/>
        <v>0</v>
      </c>
      <c r="LT240" s="53"/>
      <c r="LV240" s="78" t="str">
        <f>IF(LV$9="", "", IF(AND(NOT('Personnel Details'!$N$33=""), $B240&gt;='Personnel Details'!$N$33), 'Personnel Details'!$O$33, IF(AND(NOT('Personnel Details'!$I$33=""), $B240&gt;='Personnel Details'!$I$33), 'Personnel Details'!$J$33, 'Personnel Details'!$E$33)))</f>
        <v/>
      </c>
      <c r="LW240" s="59" t="str">
        <f>IF(LV$9="", "", IF(AND(NOT('Personnel Details'!$N$33=""), $B240&gt;='Personnel Details'!$N$33), IF('Personnel Details'!$P$33="","", 'Personnel Details'!$P$33), IF(AND(NOT('Personnel Details'!$I$33=""), $B240&gt;='Personnel Details'!$I$33), IF('Personnel Details'!$K$33="", "", 'Personnel Details'!$K$33), IF('Personnel Details'!$F$33="", "", 'Personnel Details'!$F$33))))</f>
        <v/>
      </c>
      <c r="LX240" s="79" t="str">
        <f>IF(LV$9="", "", IF(AND(NOT('Personnel Details'!$N$33=""), $B240&gt;='Personnel Details'!$N$33), 'Personnel Details'!$Q$33, IF(AND(NOT('Personnel Details'!$I$33=""), $B240&gt;='Personnel Details'!$I$33), 'Personnel Details'!$L$33, 'Personnel Details'!$G$33)))</f>
        <v/>
      </c>
      <c r="LY240" s="59">
        <f t="shared" si="577"/>
        <v>0</v>
      </c>
      <c r="LZ240" s="53"/>
      <c r="MB240" s="78" t="str">
        <f>IF(MB$9="", "", IF(AND(NOT('Personnel Details'!$N$34=""), $B240&gt;='Personnel Details'!$N$34), 'Personnel Details'!$O$34, IF(AND(NOT('Personnel Details'!$I$34=""), $B240&gt;='Personnel Details'!$I$34), 'Personnel Details'!$J$34, 'Personnel Details'!$E$34)))</f>
        <v/>
      </c>
      <c r="MC240" s="59" t="str">
        <f>IF(MB$9="", "", IF(AND(NOT('Personnel Details'!$N$34=""), $B240&gt;='Personnel Details'!$N$34), IF('Personnel Details'!$P$34="","", 'Personnel Details'!$P$34), IF(AND(NOT('Personnel Details'!$I$34=""), $B240&gt;='Personnel Details'!$I$34), IF('Personnel Details'!$K$34="", "", 'Personnel Details'!$K$34), IF('Personnel Details'!$F$34="", "", 'Personnel Details'!$F$34))))</f>
        <v/>
      </c>
      <c r="MD240" s="79" t="str">
        <f>IF(MB$9="", "", IF(AND(NOT('Personnel Details'!$N$34=""), $B240&gt;='Personnel Details'!$N$34), 'Personnel Details'!$Q$34, IF(AND(NOT('Personnel Details'!$I$34=""), $B240&gt;='Personnel Details'!$I$34), 'Personnel Details'!$L$34, 'Personnel Details'!$G$34)))</f>
        <v/>
      </c>
      <c r="ME240" s="59">
        <f t="shared" si="578"/>
        <v>0</v>
      </c>
      <c r="MF240" s="53"/>
      <c r="MH240" s="78" t="str">
        <f>IF(MH$9="", "", IF(AND(NOT('Personnel Details'!$N$35=""), $B240&gt;='Personnel Details'!$N$35), 'Personnel Details'!$O$35, IF(AND(NOT('Personnel Details'!$I$35=""), $B240&gt;='Personnel Details'!$I$35), 'Personnel Details'!$J$35, 'Personnel Details'!$E$35)))</f>
        <v/>
      </c>
      <c r="MI240" s="59" t="str">
        <f>IF(MH$9="", "", IF(AND(NOT('Personnel Details'!$N$35=""), $B240&gt;='Personnel Details'!$N$35), IF('Personnel Details'!$P$35="","", 'Personnel Details'!$P$35), IF(AND(NOT('Personnel Details'!$I$35=""), $B240&gt;='Personnel Details'!$I$35), IF('Personnel Details'!$K$35="", "", 'Personnel Details'!$K$35), IF('Personnel Details'!$F$35="", "", 'Personnel Details'!$F$35))))</f>
        <v/>
      </c>
      <c r="MJ240" s="79" t="str">
        <f>IF(MH$9="", "", IF(AND(NOT('Personnel Details'!$N$35=""), $B240&gt;='Personnel Details'!$N$35), 'Personnel Details'!$Q$35, IF(AND(NOT('Personnel Details'!$I$35=""), $B240&gt;='Personnel Details'!$I$35), 'Personnel Details'!$L$35, 'Personnel Details'!$G$35)))</f>
        <v/>
      </c>
      <c r="MK240" s="59">
        <f t="shared" si="579"/>
        <v>0</v>
      </c>
      <c r="ML240" s="53"/>
      <c r="MN240" s="78" t="str">
        <f>IF(MN$9="", "", IF(AND(NOT('Personnel Details'!$N$36=""), $B240&gt;='Personnel Details'!$N$36), 'Personnel Details'!$O$36, IF(AND(NOT('Personnel Details'!$I$36=""), $B240&gt;='Personnel Details'!$I$36), 'Personnel Details'!$J$36, 'Personnel Details'!$E$36)))</f>
        <v/>
      </c>
      <c r="MO240" s="59" t="str">
        <f>IF(MN$9="", "", IF(AND(NOT('Personnel Details'!$N$36=""), $B240&gt;='Personnel Details'!$N$36), IF('Personnel Details'!$P$36="","", 'Personnel Details'!$P$36), IF(AND(NOT('Personnel Details'!$I$36=""), $B240&gt;='Personnel Details'!$I$36), IF('Personnel Details'!$K$36="", "", 'Personnel Details'!$K$36), IF('Personnel Details'!$F$36="", "", 'Personnel Details'!$F$36))))</f>
        <v/>
      </c>
      <c r="MP240" s="79" t="str">
        <f>IF(MN$9="", "", IF(AND(NOT('Personnel Details'!$N$36=""), $B240&gt;='Personnel Details'!$N$36), 'Personnel Details'!$Q$36, IF(AND(NOT('Personnel Details'!$I$36=""), $B240&gt;='Personnel Details'!$I$36), 'Personnel Details'!$L$36, 'Personnel Details'!$G$36)))</f>
        <v/>
      </c>
      <c r="MQ240" s="59">
        <f t="shared" si="580"/>
        <v>0</v>
      </c>
      <c r="MR240" s="53"/>
      <c r="MT240" s="78" t="str">
        <f>IF(MT$9="", "", IF(AND(NOT('Personnel Details'!$N$37=""), $B240&gt;='Personnel Details'!$N$37), 'Personnel Details'!$O$37, IF(AND(NOT('Personnel Details'!$I$37=""), $B240&gt;='Personnel Details'!$I$37), 'Personnel Details'!$J$37, 'Personnel Details'!$E$37)))</f>
        <v/>
      </c>
      <c r="MU240" s="59" t="str">
        <f>IF(MT$9="", "", IF(AND(NOT('Personnel Details'!$N$37=""), $B240&gt;='Personnel Details'!$N$37), IF('Personnel Details'!$P$37="","", 'Personnel Details'!$P$37), IF(AND(NOT('Personnel Details'!$I$37=""), $B240&gt;='Personnel Details'!$I$37), IF('Personnel Details'!$K$37="", "", 'Personnel Details'!$K$37), IF('Personnel Details'!$F$37="", "", 'Personnel Details'!$F$37))))</f>
        <v/>
      </c>
      <c r="MV240" s="79" t="str">
        <f>IF(MT$9="", "", IF(AND(NOT('Personnel Details'!$N$37=""), $B240&gt;='Personnel Details'!$N$37), 'Personnel Details'!$Q$37, IF(AND(NOT('Personnel Details'!$I$37=""), $B240&gt;='Personnel Details'!$I$37), 'Personnel Details'!$L$37, 'Personnel Details'!$G$37)))</f>
        <v/>
      </c>
      <c r="MW240" s="59">
        <f t="shared" si="581"/>
        <v>0</v>
      </c>
      <c r="MX240" s="53"/>
      <c r="MZ240" s="78" t="str">
        <f>IF(MZ$9="", "", IF(AND(NOT('Personnel Details'!$N$38=""), $B240&gt;='Personnel Details'!$N$38), 'Personnel Details'!$O$38, IF(AND(NOT('Personnel Details'!$I$38=""), $B240&gt;='Personnel Details'!$I$38), 'Personnel Details'!$J$38, 'Personnel Details'!$E$38)))</f>
        <v/>
      </c>
      <c r="NA240" s="59" t="str">
        <f>IF(MZ$9="", "", IF(AND(NOT('Personnel Details'!$N$38=""), $B240&gt;='Personnel Details'!$N$38), IF('Personnel Details'!$P$38="","", 'Personnel Details'!$P$38), IF(AND(NOT('Personnel Details'!$I$38=""), $B240&gt;='Personnel Details'!$I$38), IF('Personnel Details'!$K$38="", "", 'Personnel Details'!$K$38), IF('Personnel Details'!$F$38="", "", 'Personnel Details'!$F$38))))</f>
        <v/>
      </c>
      <c r="NB240" s="79" t="str">
        <f>IF(MZ$9="", "", IF(AND(NOT('Personnel Details'!$N$38=""), $B240&gt;='Personnel Details'!$N$38), 'Personnel Details'!$Q$38, IF(AND(NOT('Personnel Details'!$I$38=""), $B240&gt;='Personnel Details'!$I$38), 'Personnel Details'!$L$38, 'Personnel Details'!$G$38)))</f>
        <v/>
      </c>
      <c r="NC240" s="59">
        <f t="shared" si="582"/>
        <v>0</v>
      </c>
      <c r="ND240" s="53"/>
      <c r="NF240" s="78" t="str">
        <f>IF(NF$9="", "", IF(AND(NOT('Personnel Details'!$N$39=""), $B240&gt;='Personnel Details'!$N$39), 'Personnel Details'!$O$39, IF(AND(NOT('Personnel Details'!$I$39=""), $B240&gt;='Personnel Details'!$I$39), 'Personnel Details'!$J$39, 'Personnel Details'!$E$39)))</f>
        <v/>
      </c>
      <c r="NG240" s="59" t="str">
        <f>IF(NF$9="", "", IF(AND(NOT('Personnel Details'!$N$39=""), $B240&gt;='Personnel Details'!$N$39), IF('Personnel Details'!$P$39="","", 'Personnel Details'!$P$39), IF(AND(NOT('Personnel Details'!$I$39=""), $B240&gt;='Personnel Details'!$I$39), IF('Personnel Details'!$K$39="", "", 'Personnel Details'!$K$39), IF('Personnel Details'!$F$39="", "", 'Personnel Details'!$F$39))))</f>
        <v/>
      </c>
      <c r="NH240" s="79" t="str">
        <f>IF(NF$9="", "", IF(AND(NOT('Personnel Details'!$N$39=""), $B240&gt;='Personnel Details'!$N$39), 'Personnel Details'!$Q$39, IF(AND(NOT('Personnel Details'!$I$39=""), $B240&gt;='Personnel Details'!$I$39), 'Personnel Details'!$L$39, 'Personnel Details'!$G$39)))</f>
        <v/>
      </c>
      <c r="NI240" s="59">
        <f t="shared" si="583"/>
        <v>0</v>
      </c>
      <c r="NJ240" s="53"/>
      <c r="NL240" s="78" t="str">
        <f>IF(NL$9="", "", IF(AND(NOT('Personnel Details'!$N$40=""), $B240&gt;='Personnel Details'!$N$40), 'Personnel Details'!$O$40, IF(AND(NOT('Personnel Details'!$I$40=""), $B240&gt;='Personnel Details'!$I$40), 'Personnel Details'!$J$40, 'Personnel Details'!$E$40)))</f>
        <v/>
      </c>
      <c r="NM240" s="59" t="str">
        <f>IF(NL$9="", "", IF(AND(NOT('Personnel Details'!$N$40=""), $B240&gt;='Personnel Details'!$N$40), IF('Personnel Details'!$P$40="","", 'Personnel Details'!$P$40), IF(AND(NOT('Personnel Details'!$I$40=""), $B240&gt;='Personnel Details'!$I$40), IF('Personnel Details'!$K$40="", "", 'Personnel Details'!$K$40), IF('Personnel Details'!$F$40="", "", 'Personnel Details'!$F$40))))</f>
        <v/>
      </c>
      <c r="NN240" s="79" t="str">
        <f>IF(NL$9="", "", IF(AND(NOT('Personnel Details'!$N$40=""), $B240&gt;='Personnel Details'!$N$40), 'Personnel Details'!$Q$40, IF(AND(NOT('Personnel Details'!$I$40=""), $B240&gt;='Personnel Details'!$I$40), 'Personnel Details'!$L$40, 'Personnel Details'!$G$40)))</f>
        <v/>
      </c>
      <c r="NO240" s="59">
        <f t="shared" si="584"/>
        <v>0</v>
      </c>
      <c r="NP240" s="53"/>
    </row>
    <row r="241" spans="1:380" x14ac:dyDescent="0.25">
      <c r="A241" s="32"/>
      <c r="B241" s="113">
        <f>IFERROR(IF(B240+1&gt;'Personnel Details'!$U$5, "", B240+1), "")</f>
        <v>44061</v>
      </c>
      <c r="C241" s="32"/>
      <c r="D241" s="120"/>
      <c r="E241" s="13" t="str">
        <f t="shared" si="463"/>
        <v/>
      </c>
      <c r="F241" s="13" t="str">
        <f t="shared" si="494"/>
        <v/>
      </c>
      <c r="G241" s="56" t="str">
        <f t="shared" si="585"/>
        <v/>
      </c>
      <c r="H241" s="16" t="str">
        <f t="shared" si="495"/>
        <v/>
      </c>
      <c r="I241" s="32"/>
      <c r="J241" s="120"/>
      <c r="K241" s="62" t="str">
        <f t="shared" si="464"/>
        <v/>
      </c>
      <c r="L241" s="62" t="str">
        <f t="shared" si="496"/>
        <v/>
      </c>
      <c r="M241" s="65" t="str">
        <f t="shared" si="586"/>
        <v/>
      </c>
      <c r="N241" s="68" t="str">
        <f t="shared" si="497"/>
        <v/>
      </c>
      <c r="O241" s="32"/>
      <c r="P241" s="120"/>
      <c r="Q241" s="62" t="str">
        <f t="shared" si="465"/>
        <v/>
      </c>
      <c r="R241" s="62" t="str">
        <f t="shared" si="498"/>
        <v/>
      </c>
      <c r="S241" s="65" t="str">
        <f t="shared" si="587"/>
        <v/>
      </c>
      <c r="T241" s="68" t="str">
        <f t="shared" si="499"/>
        <v/>
      </c>
      <c r="U241" s="32"/>
      <c r="V241" s="120"/>
      <c r="W241" s="62" t="str">
        <f t="shared" si="466"/>
        <v/>
      </c>
      <c r="X241" s="62" t="str">
        <f t="shared" si="500"/>
        <v/>
      </c>
      <c r="Y241" s="65" t="str">
        <f t="shared" si="588"/>
        <v/>
      </c>
      <c r="Z241" s="68" t="str">
        <f t="shared" si="501"/>
        <v/>
      </c>
      <c r="AA241" s="32"/>
      <c r="AB241" s="120"/>
      <c r="AC241" s="62" t="str">
        <f t="shared" si="467"/>
        <v/>
      </c>
      <c r="AD241" s="62" t="str">
        <f t="shared" si="502"/>
        <v/>
      </c>
      <c r="AE241" s="65" t="str">
        <f t="shared" si="589"/>
        <v/>
      </c>
      <c r="AF241" s="68" t="str">
        <f t="shared" si="503"/>
        <v/>
      </c>
      <c r="AG241" s="32"/>
      <c r="AH241" s="120"/>
      <c r="AI241" s="62" t="str">
        <f t="shared" si="468"/>
        <v/>
      </c>
      <c r="AJ241" s="62" t="str">
        <f t="shared" si="504"/>
        <v/>
      </c>
      <c r="AK241" s="65" t="str">
        <f t="shared" si="590"/>
        <v/>
      </c>
      <c r="AL241" s="68" t="str">
        <f t="shared" si="505"/>
        <v/>
      </c>
      <c r="AM241" s="32"/>
      <c r="AN241" s="120"/>
      <c r="AO241" s="62" t="str">
        <f t="shared" si="469"/>
        <v/>
      </c>
      <c r="AP241" s="62" t="str">
        <f t="shared" si="506"/>
        <v/>
      </c>
      <c r="AQ241" s="65" t="str">
        <f t="shared" si="591"/>
        <v/>
      </c>
      <c r="AR241" s="68" t="str">
        <f t="shared" si="507"/>
        <v/>
      </c>
      <c r="AS241" s="32"/>
      <c r="AT241" s="120"/>
      <c r="AU241" s="62" t="str">
        <f t="shared" si="470"/>
        <v/>
      </c>
      <c r="AV241" s="62" t="str">
        <f t="shared" si="508"/>
        <v/>
      </c>
      <c r="AW241" s="65" t="str">
        <f t="shared" si="592"/>
        <v/>
      </c>
      <c r="AX241" s="68" t="str">
        <f t="shared" si="509"/>
        <v/>
      </c>
      <c r="AY241" s="32"/>
      <c r="AZ241" s="120"/>
      <c r="BA241" s="62" t="str">
        <f t="shared" si="471"/>
        <v/>
      </c>
      <c r="BB241" s="62" t="str">
        <f t="shared" si="510"/>
        <v/>
      </c>
      <c r="BC241" s="65" t="str">
        <f t="shared" si="593"/>
        <v/>
      </c>
      <c r="BD241" s="68" t="str">
        <f t="shared" si="511"/>
        <v/>
      </c>
      <c r="BE241" s="32"/>
      <c r="BF241" s="120"/>
      <c r="BG241" s="62" t="str">
        <f t="shared" si="472"/>
        <v/>
      </c>
      <c r="BH241" s="62" t="str">
        <f t="shared" si="512"/>
        <v/>
      </c>
      <c r="BI241" s="65" t="str">
        <f t="shared" si="594"/>
        <v/>
      </c>
      <c r="BJ241" s="68" t="str">
        <f t="shared" si="513"/>
        <v/>
      </c>
      <c r="BK241" s="32"/>
      <c r="BL241" s="120"/>
      <c r="BM241" s="62" t="str">
        <f t="shared" si="473"/>
        <v/>
      </c>
      <c r="BN241" s="62" t="str">
        <f t="shared" si="514"/>
        <v/>
      </c>
      <c r="BO241" s="65" t="str">
        <f t="shared" si="595"/>
        <v/>
      </c>
      <c r="BP241" s="68" t="str">
        <f t="shared" si="515"/>
        <v/>
      </c>
      <c r="BQ241" s="32"/>
      <c r="BR241" s="120"/>
      <c r="BS241" s="62" t="str">
        <f t="shared" si="474"/>
        <v/>
      </c>
      <c r="BT241" s="62" t="str">
        <f t="shared" si="516"/>
        <v/>
      </c>
      <c r="BU241" s="65" t="str">
        <f t="shared" si="596"/>
        <v/>
      </c>
      <c r="BV241" s="68" t="str">
        <f t="shared" si="517"/>
        <v/>
      </c>
      <c r="BW241" s="32"/>
      <c r="BX241" s="120"/>
      <c r="BY241" s="62" t="str">
        <f t="shared" si="475"/>
        <v/>
      </c>
      <c r="BZ241" s="62" t="str">
        <f t="shared" si="518"/>
        <v/>
      </c>
      <c r="CA241" s="65" t="str">
        <f t="shared" si="597"/>
        <v/>
      </c>
      <c r="CB241" s="68" t="str">
        <f t="shared" si="519"/>
        <v/>
      </c>
      <c r="CC241" s="32"/>
      <c r="CD241" s="120"/>
      <c r="CE241" s="62" t="str">
        <f t="shared" si="476"/>
        <v/>
      </c>
      <c r="CF241" s="62" t="str">
        <f t="shared" si="520"/>
        <v/>
      </c>
      <c r="CG241" s="65" t="str">
        <f t="shared" si="598"/>
        <v/>
      </c>
      <c r="CH241" s="68" t="str">
        <f t="shared" si="521"/>
        <v/>
      </c>
      <c r="CI241" s="32"/>
      <c r="CJ241" s="120"/>
      <c r="CK241" s="62" t="str">
        <f t="shared" si="477"/>
        <v/>
      </c>
      <c r="CL241" s="62" t="str">
        <f t="shared" si="522"/>
        <v/>
      </c>
      <c r="CM241" s="65" t="str">
        <f t="shared" si="599"/>
        <v/>
      </c>
      <c r="CN241" s="68" t="str">
        <f t="shared" si="523"/>
        <v/>
      </c>
      <c r="CO241" s="32"/>
      <c r="CP241" s="120"/>
      <c r="CQ241" s="62" t="str">
        <f t="shared" si="478"/>
        <v/>
      </c>
      <c r="CR241" s="62" t="str">
        <f t="shared" si="524"/>
        <v/>
      </c>
      <c r="CS241" s="65" t="str">
        <f t="shared" si="600"/>
        <v/>
      </c>
      <c r="CT241" s="68" t="str">
        <f t="shared" si="525"/>
        <v/>
      </c>
      <c r="CU241" s="32"/>
      <c r="CV241" s="120"/>
      <c r="CW241" s="62" t="str">
        <f t="shared" si="479"/>
        <v/>
      </c>
      <c r="CX241" s="62" t="str">
        <f t="shared" si="526"/>
        <v/>
      </c>
      <c r="CY241" s="65" t="str">
        <f t="shared" si="601"/>
        <v/>
      </c>
      <c r="CZ241" s="68" t="str">
        <f t="shared" si="527"/>
        <v/>
      </c>
      <c r="DA241" s="32"/>
      <c r="DB241" s="120"/>
      <c r="DC241" s="62" t="str">
        <f t="shared" si="480"/>
        <v/>
      </c>
      <c r="DD241" s="62" t="str">
        <f t="shared" si="528"/>
        <v/>
      </c>
      <c r="DE241" s="65" t="str">
        <f t="shared" si="602"/>
        <v/>
      </c>
      <c r="DF241" s="68" t="str">
        <f t="shared" si="529"/>
        <v/>
      </c>
      <c r="DG241" s="32"/>
      <c r="DH241" s="120"/>
      <c r="DI241" s="62" t="str">
        <f t="shared" si="481"/>
        <v/>
      </c>
      <c r="DJ241" s="62" t="str">
        <f t="shared" si="530"/>
        <v/>
      </c>
      <c r="DK241" s="65" t="str">
        <f t="shared" si="603"/>
        <v/>
      </c>
      <c r="DL241" s="68" t="str">
        <f t="shared" si="531"/>
        <v/>
      </c>
      <c r="DM241" s="32"/>
      <c r="DN241" s="120"/>
      <c r="DO241" s="62" t="str">
        <f t="shared" si="482"/>
        <v/>
      </c>
      <c r="DP241" s="62" t="str">
        <f t="shared" si="532"/>
        <v/>
      </c>
      <c r="DQ241" s="65" t="str">
        <f t="shared" si="604"/>
        <v/>
      </c>
      <c r="DR241" s="68" t="str">
        <f t="shared" si="533"/>
        <v/>
      </c>
      <c r="DS241" s="32"/>
      <c r="DT241" s="120"/>
      <c r="DU241" s="62" t="str">
        <f t="shared" si="483"/>
        <v/>
      </c>
      <c r="DV241" s="62" t="str">
        <f t="shared" si="534"/>
        <v/>
      </c>
      <c r="DW241" s="65" t="str">
        <f t="shared" si="605"/>
        <v/>
      </c>
      <c r="DX241" s="68" t="str">
        <f t="shared" si="535"/>
        <v/>
      </c>
      <c r="DY241" s="32"/>
      <c r="DZ241" s="120"/>
      <c r="EA241" s="62" t="str">
        <f t="shared" si="484"/>
        <v/>
      </c>
      <c r="EB241" s="62" t="str">
        <f t="shared" si="536"/>
        <v/>
      </c>
      <c r="EC241" s="65" t="str">
        <f t="shared" si="606"/>
        <v/>
      </c>
      <c r="ED241" s="68" t="str">
        <f t="shared" si="537"/>
        <v/>
      </c>
      <c r="EE241" s="32"/>
      <c r="EF241" s="120"/>
      <c r="EG241" s="62" t="str">
        <f t="shared" si="485"/>
        <v/>
      </c>
      <c r="EH241" s="62" t="str">
        <f t="shared" si="538"/>
        <v/>
      </c>
      <c r="EI241" s="65" t="str">
        <f t="shared" si="607"/>
        <v/>
      </c>
      <c r="EJ241" s="68" t="str">
        <f t="shared" si="539"/>
        <v/>
      </c>
      <c r="EK241" s="32"/>
      <c r="EL241" s="120"/>
      <c r="EM241" s="62" t="str">
        <f t="shared" si="486"/>
        <v/>
      </c>
      <c r="EN241" s="62" t="str">
        <f t="shared" si="540"/>
        <v/>
      </c>
      <c r="EO241" s="65" t="str">
        <f t="shared" si="608"/>
        <v/>
      </c>
      <c r="EP241" s="68" t="str">
        <f t="shared" si="541"/>
        <v/>
      </c>
      <c r="EQ241" s="32"/>
      <c r="ER241" s="120"/>
      <c r="ES241" s="62" t="str">
        <f t="shared" si="487"/>
        <v/>
      </c>
      <c r="ET241" s="62" t="str">
        <f t="shared" si="542"/>
        <v/>
      </c>
      <c r="EU241" s="65" t="str">
        <f t="shared" si="609"/>
        <v/>
      </c>
      <c r="EV241" s="68" t="str">
        <f t="shared" si="543"/>
        <v/>
      </c>
      <c r="EW241" s="32"/>
      <c r="EX241" s="120"/>
      <c r="EY241" s="62" t="str">
        <f t="shared" si="488"/>
        <v/>
      </c>
      <c r="EZ241" s="62" t="str">
        <f t="shared" si="544"/>
        <v/>
      </c>
      <c r="FA241" s="65" t="str">
        <f t="shared" si="610"/>
        <v/>
      </c>
      <c r="FB241" s="68" t="str">
        <f t="shared" si="545"/>
        <v/>
      </c>
      <c r="FC241" s="32"/>
      <c r="FD241" s="120"/>
      <c r="FE241" s="62" t="str">
        <f t="shared" si="489"/>
        <v/>
      </c>
      <c r="FF241" s="62" t="str">
        <f t="shared" si="546"/>
        <v/>
      </c>
      <c r="FG241" s="65" t="str">
        <f t="shared" si="611"/>
        <v/>
      </c>
      <c r="FH241" s="68" t="str">
        <f t="shared" si="547"/>
        <v/>
      </c>
      <c r="FI241" s="32"/>
      <c r="FJ241" s="120"/>
      <c r="FK241" s="62" t="str">
        <f t="shared" si="490"/>
        <v/>
      </c>
      <c r="FL241" s="62" t="str">
        <f t="shared" si="548"/>
        <v/>
      </c>
      <c r="FM241" s="65" t="str">
        <f t="shared" si="612"/>
        <v/>
      </c>
      <c r="FN241" s="68" t="str">
        <f t="shared" si="549"/>
        <v/>
      </c>
      <c r="FO241" s="32"/>
      <c r="FP241" s="120"/>
      <c r="FQ241" s="62" t="str">
        <f t="shared" si="491"/>
        <v/>
      </c>
      <c r="FR241" s="62" t="str">
        <f t="shared" si="550"/>
        <v/>
      </c>
      <c r="FS241" s="65" t="str">
        <f t="shared" si="613"/>
        <v/>
      </c>
      <c r="FT241" s="68" t="str">
        <f t="shared" si="551"/>
        <v/>
      </c>
      <c r="FU241" s="32"/>
      <c r="FV241" s="120"/>
      <c r="FW241" s="62" t="str">
        <f t="shared" si="492"/>
        <v/>
      </c>
      <c r="FX241" s="62" t="str">
        <f t="shared" si="552"/>
        <v/>
      </c>
      <c r="FY241" s="65" t="str">
        <f t="shared" si="614"/>
        <v/>
      </c>
      <c r="FZ241" s="68" t="str">
        <f t="shared" si="553"/>
        <v/>
      </c>
      <c r="GA241" s="32"/>
      <c r="GC241" s="7" t="str">
        <f t="shared" si="554"/>
        <v>Aug 2020</v>
      </c>
      <c r="GD241" s="7" t="str">
        <f t="shared" ca="1" si="493"/>
        <v/>
      </c>
      <c r="GT241" s="71">
        <f>IF(GT$9="", "", IF(AND(NOT('Personnel Details'!$N$11=""), $B241&gt;='Personnel Details'!$N$11), 'Personnel Details'!$O$11, IF(AND(NOT('Personnel Details'!$I$11=""), $B241&gt;='Personnel Details'!$I$11), 'Personnel Details'!$J$11, 'Personnel Details'!$E$11)))</f>
        <v>0.8</v>
      </c>
      <c r="GU241" s="59" t="str">
        <f>IF(GT$9="", "", IF(AND(NOT('Personnel Details'!$N$11=""), $B241&gt;='Personnel Details'!$N$11), IF('Personnel Details'!$P$11="","", 'Personnel Details'!$P$11), IF(AND(NOT('Personnel Details'!$I$11=""), $B241&gt;='Personnel Details'!$I$11), IF('Personnel Details'!$K$11="", "", 'Personnel Details'!$K$11), IF('Personnel Details'!$F$11="", "", 'Personnel Details'!$F$11))))</f>
        <v/>
      </c>
      <c r="GV241" s="74">
        <f>IF(GT$9="", "", IF(AND(NOT('Personnel Details'!$N$11=""), $B241&gt;='Personnel Details'!$N$11), 'Personnel Details'!$Q$11, IF(AND(NOT('Personnel Details'!$I$11=""), $B241&gt;='Personnel Details'!$I$11), 'Personnel Details'!$L$11, 'Personnel Details'!$G$11)))</f>
        <v>0</v>
      </c>
      <c r="GW241" s="59">
        <f t="shared" si="555"/>
        <v>0</v>
      </c>
      <c r="GX241" s="53"/>
      <c r="GZ241" s="78">
        <f>IF(GZ$9="", "", IF(AND(NOT('Personnel Details'!$N$12=""), $B241&gt;='Personnel Details'!$N$12), 'Personnel Details'!$O$12, IF(AND(NOT('Personnel Details'!$I$12=""), $B241&gt;='Personnel Details'!$I$12), 'Personnel Details'!$J$12, 'Personnel Details'!$E$12)))</f>
        <v>0.8</v>
      </c>
      <c r="HA241" s="59" t="str">
        <f>IF(GZ$9="", "", IF(AND(NOT('Personnel Details'!$N$12=""), $B241&gt;='Personnel Details'!$N$12), IF('Personnel Details'!$P$12="","", 'Personnel Details'!$P$12), IF(AND(NOT('Personnel Details'!$I$12=""), $B241&gt;='Personnel Details'!$I$12), IF('Personnel Details'!$K$12="", "", 'Personnel Details'!$K$12), IF('Personnel Details'!$F$12="", "", 'Personnel Details'!$F$12))))</f>
        <v/>
      </c>
      <c r="HB241" s="79">
        <f>IF(GZ$9="", "", IF(AND(NOT('Personnel Details'!$N$12=""), $B241&gt;='Personnel Details'!$N$12), 'Personnel Details'!$Q$12, IF(AND(NOT('Personnel Details'!$I$12=""), $B241&gt;='Personnel Details'!$I$12), 'Personnel Details'!$L$12, 'Personnel Details'!$G$12)))</f>
        <v>0</v>
      </c>
      <c r="HC241" s="59">
        <f t="shared" si="556"/>
        <v>0</v>
      </c>
      <c r="HD241" s="53"/>
      <c r="HF241" s="78">
        <f>IF(HF$9="", "", IF(AND(NOT('Personnel Details'!$N$13=""), $B241&gt;='Personnel Details'!$N$13), 'Personnel Details'!$O$13, IF(AND(NOT('Personnel Details'!$I$13=""), $B241&gt;='Personnel Details'!$I$13), 'Personnel Details'!$J$13, 'Personnel Details'!$E$13)))</f>
        <v>0.8</v>
      </c>
      <c r="HG241" s="59" t="str">
        <f>IF(HF$9="", "", IF(AND(NOT('Personnel Details'!$N$13=""), $B241&gt;='Personnel Details'!$N$13), IF('Personnel Details'!$P$13="","", 'Personnel Details'!$P$13), IF(AND(NOT('Personnel Details'!$I$13=""), $B241&gt;='Personnel Details'!$I$13), IF('Personnel Details'!$K$13="", "", 'Personnel Details'!$K$13), IF('Personnel Details'!$F$13="", "", 'Personnel Details'!$F$13))))</f>
        <v/>
      </c>
      <c r="HH241" s="79">
        <f>IF(HF$9="", "", IF(AND(NOT('Personnel Details'!$N$13=""), $B241&gt;='Personnel Details'!$N$13), 'Personnel Details'!$Q$13, IF(AND(NOT('Personnel Details'!$I$13=""), $B241&gt;='Personnel Details'!$I$13), 'Personnel Details'!$L$13, 'Personnel Details'!$G$13)))</f>
        <v>0</v>
      </c>
      <c r="HI241" s="59">
        <f t="shared" si="557"/>
        <v>0</v>
      </c>
      <c r="HJ241" s="53"/>
      <c r="HL241" s="78">
        <f>IF(HL$9="", "", IF(AND(NOT('Personnel Details'!$N$14=""), $B241&gt;='Personnel Details'!$N$14), 'Personnel Details'!$O$14, IF(AND(NOT('Personnel Details'!$I$14=""), $B241&gt;='Personnel Details'!$I$14), 'Personnel Details'!$J$14, 'Personnel Details'!$E$14)))</f>
        <v>0.8</v>
      </c>
      <c r="HM241" s="59">
        <f>IF(HL$9="", "", IF(AND(NOT('Personnel Details'!$N$14=""), $B241&gt;='Personnel Details'!$N$14), IF('Personnel Details'!$P$14="","", 'Personnel Details'!$P$14), IF(AND(NOT('Personnel Details'!$I$14=""), $B241&gt;='Personnel Details'!$I$14), IF('Personnel Details'!$K$14="", "", 'Personnel Details'!$K$14), IF('Personnel Details'!$F$14="", "", 'Personnel Details'!$F$14))))</f>
        <v>2000</v>
      </c>
      <c r="HN241" s="79">
        <f>IF(HL$9="", "", IF(AND(NOT('Personnel Details'!$N$14=""), $B241&gt;='Personnel Details'!$N$14), 'Personnel Details'!$Q$14, IF(AND(NOT('Personnel Details'!$I$14=""), $B241&gt;='Personnel Details'!$I$14), 'Personnel Details'!$L$14, 'Personnel Details'!$G$14)))</f>
        <v>0.85</v>
      </c>
      <c r="HO241" s="59">
        <f t="shared" si="558"/>
        <v>0</v>
      </c>
      <c r="HP241" s="53"/>
      <c r="HR241" s="78" t="str">
        <f>IF(HR$9="", "", IF(AND(NOT('Personnel Details'!$N$15=""), $B241&gt;='Personnel Details'!$N$15), 'Personnel Details'!$O$15, IF(AND(NOT('Personnel Details'!$I$15=""), $B241&gt;='Personnel Details'!$I$15), 'Personnel Details'!$J$15, 'Personnel Details'!$E$15)))</f>
        <v/>
      </c>
      <c r="HS241" s="59" t="str">
        <f>IF(HR$9="", "", IF(AND(NOT('Personnel Details'!$N$15=""), $B241&gt;='Personnel Details'!$N$15), IF('Personnel Details'!$P$15="","", 'Personnel Details'!$P$15), IF(AND(NOT('Personnel Details'!$I$15=""), $B241&gt;='Personnel Details'!$I$15), IF('Personnel Details'!$K$15="", "", 'Personnel Details'!$K$15), IF('Personnel Details'!$F$15="", "", 'Personnel Details'!$F$15))))</f>
        <v/>
      </c>
      <c r="HT241" s="79" t="str">
        <f>IF(HR$9="", "", IF(AND(NOT('Personnel Details'!$N$15=""), $B241&gt;='Personnel Details'!$N$15), 'Personnel Details'!$Q$15, IF(AND(NOT('Personnel Details'!$I$15=""), $B241&gt;='Personnel Details'!$I$15), 'Personnel Details'!$L$15, 'Personnel Details'!$G$15)))</f>
        <v/>
      </c>
      <c r="HU241" s="59">
        <f t="shared" si="559"/>
        <v>0</v>
      </c>
      <c r="HV241" s="53"/>
      <c r="HX241" s="78" t="str">
        <f>IF(HX$9="", "", IF(AND(NOT('Personnel Details'!$N$16=""), $B241&gt;='Personnel Details'!$N$16), 'Personnel Details'!$O$16, IF(AND(NOT('Personnel Details'!$I$16=""), $B241&gt;='Personnel Details'!$I$16), 'Personnel Details'!$J$16, 'Personnel Details'!$E$16)))</f>
        <v/>
      </c>
      <c r="HY241" s="59" t="str">
        <f>IF(HX$9="", "", IF(AND(NOT('Personnel Details'!$N$16=""), $B241&gt;='Personnel Details'!$N$16), IF('Personnel Details'!$P$16="","", 'Personnel Details'!$P$16), IF(AND(NOT('Personnel Details'!$I$16=""), $B241&gt;='Personnel Details'!$I$16), IF('Personnel Details'!$K$16="", "", 'Personnel Details'!$K$16), IF('Personnel Details'!$F$16="", "", 'Personnel Details'!$F$16))))</f>
        <v/>
      </c>
      <c r="HZ241" s="79" t="str">
        <f>IF(HX$9="", "", IF(AND(NOT('Personnel Details'!$N$16=""), $B241&gt;='Personnel Details'!$N$16), 'Personnel Details'!$Q$16, IF(AND(NOT('Personnel Details'!$I$16=""), $B241&gt;='Personnel Details'!$I$16), 'Personnel Details'!$L$16, 'Personnel Details'!$G$16)))</f>
        <v/>
      </c>
      <c r="IA241" s="59">
        <f t="shared" si="560"/>
        <v>0</v>
      </c>
      <c r="IB241" s="53"/>
      <c r="ID241" s="78" t="str">
        <f>IF(ID$9="", "", IF(AND(NOT('Personnel Details'!$N$17=""), $B241&gt;='Personnel Details'!$N$17), 'Personnel Details'!$O$17, IF(AND(NOT('Personnel Details'!$I$17=""), $B241&gt;='Personnel Details'!$I$17), 'Personnel Details'!$J$17, 'Personnel Details'!$E$17)))</f>
        <v/>
      </c>
      <c r="IE241" s="59" t="str">
        <f>IF(ID$9="", "", IF(AND(NOT('Personnel Details'!$N$17=""), $B241&gt;='Personnel Details'!$N$17), IF('Personnel Details'!$P$17="","", 'Personnel Details'!$P$17), IF(AND(NOT('Personnel Details'!$I$17=""), $B241&gt;='Personnel Details'!$I$17), IF('Personnel Details'!$K$17="", "", 'Personnel Details'!$K$17), IF('Personnel Details'!$F$17="", "", 'Personnel Details'!$F$17))))</f>
        <v/>
      </c>
      <c r="IF241" s="79" t="str">
        <f>IF(ID$9="", "", IF(AND(NOT('Personnel Details'!$N$17=""), $B241&gt;='Personnel Details'!$N$17), 'Personnel Details'!$Q$17, IF(AND(NOT('Personnel Details'!$I$17=""), $B241&gt;='Personnel Details'!$I$17), 'Personnel Details'!$L$17, 'Personnel Details'!$G$17)))</f>
        <v/>
      </c>
      <c r="IG241" s="59">
        <f t="shared" si="561"/>
        <v>0</v>
      </c>
      <c r="IH241" s="53"/>
      <c r="IJ241" s="78" t="str">
        <f>IF(IJ$9="", "", IF(AND(NOT('Personnel Details'!$N$18=""), $B241&gt;='Personnel Details'!$N$18), 'Personnel Details'!$O$18, IF(AND(NOT('Personnel Details'!$I$18=""), $B241&gt;='Personnel Details'!$I$18), 'Personnel Details'!$J$18, 'Personnel Details'!$E$18)))</f>
        <v/>
      </c>
      <c r="IK241" s="59" t="str">
        <f>IF(IJ$9="", "", IF(AND(NOT('Personnel Details'!$N$18=""), $B241&gt;='Personnel Details'!$N$18), IF('Personnel Details'!$P$18="","", 'Personnel Details'!$P$18), IF(AND(NOT('Personnel Details'!$I$18=""), $B241&gt;='Personnel Details'!$I$18), IF('Personnel Details'!$K$18="", "", 'Personnel Details'!$K$18), IF('Personnel Details'!$F$18="", "", 'Personnel Details'!$F$18))))</f>
        <v/>
      </c>
      <c r="IL241" s="79" t="str">
        <f>IF(IJ$9="", "", IF(AND(NOT('Personnel Details'!$N$18=""), $B241&gt;='Personnel Details'!$N$18), 'Personnel Details'!$Q$18, IF(AND(NOT('Personnel Details'!$I$18=""), $B241&gt;='Personnel Details'!$I$18), 'Personnel Details'!$L$18, 'Personnel Details'!$G$18)))</f>
        <v/>
      </c>
      <c r="IM241" s="59">
        <f t="shared" si="562"/>
        <v>0</v>
      </c>
      <c r="IN241" s="53"/>
      <c r="IP241" s="78" t="str">
        <f>IF(IP$9="", "", IF(AND(NOT('Personnel Details'!$N$19=""), $B241&gt;='Personnel Details'!$N$19), 'Personnel Details'!$O$19, IF(AND(NOT('Personnel Details'!$I$19=""), $B241&gt;='Personnel Details'!$I$19), 'Personnel Details'!$J$19, 'Personnel Details'!$E$19)))</f>
        <v/>
      </c>
      <c r="IQ241" s="59" t="str">
        <f>IF(IP$9="", "", IF(AND(NOT('Personnel Details'!$N$19=""), $B241&gt;='Personnel Details'!$N$19), IF('Personnel Details'!$P$19="","", 'Personnel Details'!$P$19), IF(AND(NOT('Personnel Details'!$I$19=""), $B241&gt;='Personnel Details'!$I$19), IF('Personnel Details'!$K$19="", "", 'Personnel Details'!$K$19), IF('Personnel Details'!$F$19="", "", 'Personnel Details'!$F$19))))</f>
        <v/>
      </c>
      <c r="IR241" s="79" t="str">
        <f>IF(IP$9="", "", IF(AND(NOT('Personnel Details'!$N$19=""), $B241&gt;='Personnel Details'!$N$19), 'Personnel Details'!$Q$19, IF(AND(NOT('Personnel Details'!$I$19=""), $B241&gt;='Personnel Details'!$I$19), 'Personnel Details'!$L$19, 'Personnel Details'!$G$19)))</f>
        <v/>
      </c>
      <c r="IS241" s="59">
        <f t="shared" si="563"/>
        <v>0</v>
      </c>
      <c r="IT241" s="53"/>
      <c r="IV241" s="78" t="str">
        <f>IF(IV$9="", "", IF(AND(NOT('Personnel Details'!$N$20=""), $B241&gt;='Personnel Details'!$N$20), 'Personnel Details'!$O$20, IF(AND(NOT('Personnel Details'!$I$20=""), $B241&gt;='Personnel Details'!$I$20), 'Personnel Details'!$J$20, 'Personnel Details'!$E$20)))</f>
        <v/>
      </c>
      <c r="IW241" s="59" t="str">
        <f>IF(IV$9="", "", IF(AND(NOT('Personnel Details'!$N$20=""), $B241&gt;='Personnel Details'!$N$20), IF('Personnel Details'!$P$20="","", 'Personnel Details'!$P$20), IF(AND(NOT('Personnel Details'!$I$20=""), $B241&gt;='Personnel Details'!$I$20), IF('Personnel Details'!$K$20="", "", 'Personnel Details'!$K$20), IF('Personnel Details'!$F$20="", "", 'Personnel Details'!$F$20))))</f>
        <v/>
      </c>
      <c r="IX241" s="79" t="str">
        <f>IF(IV$9="", "", IF(AND(NOT('Personnel Details'!$N$20=""), $B241&gt;='Personnel Details'!$N$20), 'Personnel Details'!$Q$20, IF(AND(NOT('Personnel Details'!$I$20=""), $B241&gt;='Personnel Details'!$I$20), 'Personnel Details'!$L$20, 'Personnel Details'!$G$20)))</f>
        <v/>
      </c>
      <c r="IY241" s="59">
        <f t="shared" si="564"/>
        <v>0</v>
      </c>
      <c r="IZ241" s="53"/>
      <c r="JB241" s="78" t="str">
        <f>IF(JB$9="", "", IF(AND(NOT('Personnel Details'!$N$21=""), $B241&gt;='Personnel Details'!$N$21), 'Personnel Details'!$O$21, IF(AND(NOT('Personnel Details'!$I$21=""), $B241&gt;='Personnel Details'!$I$21), 'Personnel Details'!$J$21, 'Personnel Details'!$E$21)))</f>
        <v/>
      </c>
      <c r="JC241" s="59" t="str">
        <f>IF(JB$9="", "", IF(AND(NOT('Personnel Details'!$N$21=""), $B241&gt;='Personnel Details'!$N$21), IF('Personnel Details'!$P$21="","", 'Personnel Details'!$P$21), IF(AND(NOT('Personnel Details'!$I$21=""), $B241&gt;='Personnel Details'!$I$21), IF('Personnel Details'!$K$21="", "", 'Personnel Details'!$K$21), IF('Personnel Details'!$F$21="", "", 'Personnel Details'!$F$21))))</f>
        <v/>
      </c>
      <c r="JD241" s="79" t="str">
        <f>IF(JB$9="", "", IF(AND(NOT('Personnel Details'!$N$21=""), $B241&gt;='Personnel Details'!$N$21), 'Personnel Details'!$Q$21, IF(AND(NOT('Personnel Details'!$I$21=""), $B241&gt;='Personnel Details'!$I$21), 'Personnel Details'!$L$21, 'Personnel Details'!$G$21)))</f>
        <v/>
      </c>
      <c r="JE241" s="59">
        <f t="shared" si="565"/>
        <v>0</v>
      </c>
      <c r="JF241" s="53"/>
      <c r="JH241" s="78" t="str">
        <f>IF(JH$9="", "", IF(AND(NOT('Personnel Details'!$N$22=""), $B241&gt;='Personnel Details'!$N$22), 'Personnel Details'!$O$22, IF(AND(NOT('Personnel Details'!$I$22=""), $B241&gt;='Personnel Details'!$I$22), 'Personnel Details'!$J$22, 'Personnel Details'!$E$22)))</f>
        <v/>
      </c>
      <c r="JI241" s="59" t="str">
        <f>IF(JH$9="", "", IF(AND(NOT('Personnel Details'!$N$22=""), $B241&gt;='Personnel Details'!$N$22), IF('Personnel Details'!$P$22="","", 'Personnel Details'!$P$22), IF(AND(NOT('Personnel Details'!$I$22=""), $B241&gt;='Personnel Details'!$I$22), IF('Personnel Details'!$K$22="", "", 'Personnel Details'!$K$22), IF('Personnel Details'!$F$22="", "", 'Personnel Details'!$F$22))))</f>
        <v/>
      </c>
      <c r="JJ241" s="79" t="str">
        <f>IF(JH$9="", "", IF(AND(NOT('Personnel Details'!$N$22=""), $B241&gt;='Personnel Details'!$N$22), 'Personnel Details'!$Q$22, IF(AND(NOT('Personnel Details'!$I$22=""), $B241&gt;='Personnel Details'!$I$22), 'Personnel Details'!$L$22, 'Personnel Details'!$G$22)))</f>
        <v/>
      </c>
      <c r="JK241" s="59">
        <f t="shared" si="566"/>
        <v>0</v>
      </c>
      <c r="JL241" s="53"/>
      <c r="JN241" s="78" t="str">
        <f>IF(JN$9="", "", IF(AND(NOT('Personnel Details'!$N$23=""), $B241&gt;='Personnel Details'!$N$23), 'Personnel Details'!$O$23, IF(AND(NOT('Personnel Details'!$I$23=""), $B241&gt;='Personnel Details'!$I$23), 'Personnel Details'!$J$23, 'Personnel Details'!$E$23)))</f>
        <v/>
      </c>
      <c r="JO241" s="59" t="str">
        <f>IF(JN$9="", "", IF(AND(NOT('Personnel Details'!$N$23=""), $B241&gt;='Personnel Details'!$N$23), IF('Personnel Details'!$P$23="","", 'Personnel Details'!$P$23), IF(AND(NOT('Personnel Details'!$I$23=""), $B241&gt;='Personnel Details'!$I$23), IF('Personnel Details'!$K$23="", "", 'Personnel Details'!$K$23), IF('Personnel Details'!$F$23="", "", 'Personnel Details'!$F$23))))</f>
        <v/>
      </c>
      <c r="JP241" s="79" t="str">
        <f>IF(JN$9="", "", IF(AND(NOT('Personnel Details'!$N$23=""), $B241&gt;='Personnel Details'!$N$23), 'Personnel Details'!$Q$23, IF(AND(NOT('Personnel Details'!$I$23=""), $B241&gt;='Personnel Details'!$I$23), 'Personnel Details'!$L$23, 'Personnel Details'!$G$23)))</f>
        <v/>
      </c>
      <c r="JQ241" s="59">
        <f t="shared" si="567"/>
        <v>0</v>
      </c>
      <c r="JR241" s="53"/>
      <c r="JT241" s="78" t="str">
        <f>IF(JT$9="", "", IF(AND(NOT('Personnel Details'!$N$24=""), $B241&gt;='Personnel Details'!$N$24), 'Personnel Details'!$O$24, IF(AND(NOT('Personnel Details'!$I$24=""), $B241&gt;='Personnel Details'!$I$24), 'Personnel Details'!$J$24, 'Personnel Details'!$E$24)))</f>
        <v/>
      </c>
      <c r="JU241" s="59" t="str">
        <f>IF(JT$9="", "", IF(AND(NOT('Personnel Details'!$N$24=""), $B241&gt;='Personnel Details'!$N$24), IF('Personnel Details'!$P$24="","", 'Personnel Details'!$P$24), IF(AND(NOT('Personnel Details'!$I$24=""), $B241&gt;='Personnel Details'!$I$24), IF('Personnel Details'!$K$24="", "", 'Personnel Details'!$K$24), IF('Personnel Details'!$F$24="", "", 'Personnel Details'!$F$24))))</f>
        <v/>
      </c>
      <c r="JV241" s="79" t="str">
        <f>IF(JT$9="", "", IF(AND(NOT('Personnel Details'!$N$24=""), $B241&gt;='Personnel Details'!$N$24), 'Personnel Details'!$Q$24, IF(AND(NOT('Personnel Details'!$I$24=""), $B241&gt;='Personnel Details'!$I$24), 'Personnel Details'!$L$24, 'Personnel Details'!$G$24)))</f>
        <v/>
      </c>
      <c r="JW241" s="59">
        <f t="shared" si="568"/>
        <v>0</v>
      </c>
      <c r="JX241" s="53"/>
      <c r="JZ241" s="78" t="str">
        <f>IF(JZ$9="", "", IF(AND(NOT('Personnel Details'!$N$25=""), $B241&gt;='Personnel Details'!$N$25), 'Personnel Details'!$O$25, IF(AND(NOT('Personnel Details'!$I$25=""), $B241&gt;='Personnel Details'!$I$25), 'Personnel Details'!$J$25, 'Personnel Details'!$E$25)))</f>
        <v/>
      </c>
      <c r="KA241" s="59" t="str">
        <f>IF(JZ$9="", "", IF(AND(NOT('Personnel Details'!$N$25=""), $B241&gt;='Personnel Details'!$N$25), IF('Personnel Details'!$P$25="","", 'Personnel Details'!$P$25), IF(AND(NOT('Personnel Details'!$I$25=""), $B241&gt;='Personnel Details'!$I$25), IF('Personnel Details'!$K$25="", "", 'Personnel Details'!$K$25), IF('Personnel Details'!$F$25="", "", 'Personnel Details'!$F$25))))</f>
        <v/>
      </c>
      <c r="KB241" s="79" t="str">
        <f>IF(JZ$9="", "", IF(AND(NOT('Personnel Details'!$N$25=""), $B241&gt;='Personnel Details'!$N$25), 'Personnel Details'!$Q$25, IF(AND(NOT('Personnel Details'!$I$25=""), $B241&gt;='Personnel Details'!$I$25), 'Personnel Details'!$L$25, 'Personnel Details'!$G$25)))</f>
        <v/>
      </c>
      <c r="KC241" s="59">
        <f t="shared" si="569"/>
        <v>0</v>
      </c>
      <c r="KD241" s="53"/>
      <c r="KF241" s="78" t="str">
        <f>IF(KF$9="", "", IF(AND(NOT('Personnel Details'!$N$26=""), $B241&gt;='Personnel Details'!$N$26), 'Personnel Details'!$O$26, IF(AND(NOT('Personnel Details'!$I$26=""), $B241&gt;='Personnel Details'!$I$26), 'Personnel Details'!$J$26, 'Personnel Details'!$E$26)))</f>
        <v/>
      </c>
      <c r="KG241" s="59" t="str">
        <f>IF(KF$9="", "", IF(AND(NOT('Personnel Details'!$N$26=""), $B241&gt;='Personnel Details'!$N$26), IF('Personnel Details'!$P$26="","", 'Personnel Details'!$P$26), IF(AND(NOT('Personnel Details'!$I$26=""), $B241&gt;='Personnel Details'!$I$26), IF('Personnel Details'!$K$26="", "", 'Personnel Details'!$K$26), IF('Personnel Details'!$F$26="", "", 'Personnel Details'!$F$26))))</f>
        <v/>
      </c>
      <c r="KH241" s="79" t="str">
        <f>IF(KF$9="", "", IF(AND(NOT('Personnel Details'!$N$26=""), $B241&gt;='Personnel Details'!$N$26), 'Personnel Details'!$Q$26, IF(AND(NOT('Personnel Details'!$I$26=""), $B241&gt;='Personnel Details'!$I$26), 'Personnel Details'!$L$26, 'Personnel Details'!$G$26)))</f>
        <v/>
      </c>
      <c r="KI241" s="59">
        <f t="shared" si="570"/>
        <v>0</v>
      </c>
      <c r="KJ241" s="53"/>
      <c r="KL241" s="78" t="str">
        <f>IF(KL$9="", "", IF(AND(NOT('Personnel Details'!$N$27=""), $B241&gt;='Personnel Details'!$N$27), 'Personnel Details'!$O$27, IF(AND(NOT('Personnel Details'!$I$27=""), $B241&gt;='Personnel Details'!$I$27), 'Personnel Details'!$J$27, 'Personnel Details'!$E$27)))</f>
        <v/>
      </c>
      <c r="KM241" s="59" t="str">
        <f>IF(KL$9="", "", IF(AND(NOT('Personnel Details'!$N$27=""), $B241&gt;='Personnel Details'!$N$27), IF('Personnel Details'!$P$27="","", 'Personnel Details'!$P$27), IF(AND(NOT('Personnel Details'!$I$27=""), $B241&gt;='Personnel Details'!$I$27), IF('Personnel Details'!$K$27="", "", 'Personnel Details'!$K$27), IF('Personnel Details'!$F$27="", "", 'Personnel Details'!$F$27))))</f>
        <v/>
      </c>
      <c r="KN241" s="79" t="str">
        <f>IF(KL$9="", "", IF(AND(NOT('Personnel Details'!$N$27=""), $B241&gt;='Personnel Details'!$N$27), 'Personnel Details'!$Q$27, IF(AND(NOT('Personnel Details'!$I$27=""), $B241&gt;='Personnel Details'!$I$27), 'Personnel Details'!$L$27, 'Personnel Details'!$G$27)))</f>
        <v/>
      </c>
      <c r="KO241" s="59">
        <f t="shared" si="571"/>
        <v>0</v>
      </c>
      <c r="KP241" s="53"/>
      <c r="KR241" s="78" t="str">
        <f>IF(KR$9="", "", IF(AND(NOT('Personnel Details'!$N$28=""), $B241&gt;='Personnel Details'!$N$28), 'Personnel Details'!$O$28, IF(AND(NOT('Personnel Details'!$I$28=""), $B241&gt;='Personnel Details'!$I$28), 'Personnel Details'!$J$28, 'Personnel Details'!$E$28)))</f>
        <v/>
      </c>
      <c r="KS241" s="59" t="str">
        <f>IF(KR$9="", "", IF(AND(NOT('Personnel Details'!$N$28=""), $B241&gt;='Personnel Details'!$N$28), IF('Personnel Details'!$P$28="","", 'Personnel Details'!$P$28), IF(AND(NOT('Personnel Details'!$I$28=""), $B241&gt;='Personnel Details'!$I$28), IF('Personnel Details'!$K$28="", "", 'Personnel Details'!$K$28), IF('Personnel Details'!$F$28="", "", 'Personnel Details'!$F$28))))</f>
        <v/>
      </c>
      <c r="KT241" s="79" t="str">
        <f>IF(KR$9="", "", IF(AND(NOT('Personnel Details'!$N$28=""), $B241&gt;='Personnel Details'!$N$28), 'Personnel Details'!$Q$28, IF(AND(NOT('Personnel Details'!$I$28=""), $B241&gt;='Personnel Details'!$I$28), 'Personnel Details'!$L$28, 'Personnel Details'!$G$28)))</f>
        <v/>
      </c>
      <c r="KU241" s="59">
        <f t="shared" si="572"/>
        <v>0</v>
      </c>
      <c r="KV241" s="53"/>
      <c r="KX241" s="78" t="str">
        <f>IF(KX$9="", "", IF(AND(NOT('Personnel Details'!$N$29=""), $B241&gt;='Personnel Details'!$N$29), 'Personnel Details'!$O$29, IF(AND(NOT('Personnel Details'!$I$29=""), $B241&gt;='Personnel Details'!$I$29), 'Personnel Details'!$J$29, 'Personnel Details'!$E$29)))</f>
        <v/>
      </c>
      <c r="KY241" s="59" t="str">
        <f>IF(KX$9="", "", IF(AND(NOT('Personnel Details'!$N$29=""), $B241&gt;='Personnel Details'!$N$29), IF('Personnel Details'!$P$29="","", 'Personnel Details'!$P$29), IF(AND(NOT('Personnel Details'!$I$29=""), $B241&gt;='Personnel Details'!$I$29), IF('Personnel Details'!$K$29="", "", 'Personnel Details'!$K$29), IF('Personnel Details'!$F$29="", "", 'Personnel Details'!$F$29))))</f>
        <v/>
      </c>
      <c r="KZ241" s="79" t="str">
        <f>IF(KX$9="", "", IF(AND(NOT('Personnel Details'!$N$29=""), $B241&gt;='Personnel Details'!$N$29), 'Personnel Details'!$Q$29, IF(AND(NOT('Personnel Details'!$I$29=""), $B241&gt;='Personnel Details'!$I$29), 'Personnel Details'!$L$29, 'Personnel Details'!$G$29)))</f>
        <v/>
      </c>
      <c r="LA241" s="59">
        <f t="shared" si="573"/>
        <v>0</v>
      </c>
      <c r="LB241" s="53"/>
      <c r="LD241" s="78" t="str">
        <f>IF(LD$9="", "", IF(AND(NOT('Personnel Details'!$N$30=""), $B241&gt;='Personnel Details'!$N$30), 'Personnel Details'!$O$30, IF(AND(NOT('Personnel Details'!$I$30=""), $B241&gt;='Personnel Details'!$I$30), 'Personnel Details'!$J$30, 'Personnel Details'!$E$30)))</f>
        <v/>
      </c>
      <c r="LE241" s="59" t="str">
        <f>IF(LD$9="", "", IF(AND(NOT('Personnel Details'!$N$30=""), $B241&gt;='Personnel Details'!$N$30), IF('Personnel Details'!$P$30="","", 'Personnel Details'!$P$30), IF(AND(NOT('Personnel Details'!$I$30=""), $B241&gt;='Personnel Details'!$I$30), IF('Personnel Details'!$K$30="", "", 'Personnel Details'!$K$30), IF('Personnel Details'!$F$30="", "", 'Personnel Details'!$F$30))))</f>
        <v/>
      </c>
      <c r="LF241" s="79" t="str">
        <f>IF(LD$9="", "", IF(AND(NOT('Personnel Details'!$N$30=""), $B241&gt;='Personnel Details'!$N$30), 'Personnel Details'!$Q$30, IF(AND(NOT('Personnel Details'!$I$30=""), $B241&gt;='Personnel Details'!$I$30), 'Personnel Details'!$L$30, 'Personnel Details'!$G$30)))</f>
        <v/>
      </c>
      <c r="LG241" s="59">
        <f t="shared" si="574"/>
        <v>0</v>
      </c>
      <c r="LH241" s="53"/>
      <c r="LJ241" s="78" t="str">
        <f>IF(LJ$9="", "", IF(AND(NOT('Personnel Details'!$N$31=""), $B241&gt;='Personnel Details'!$N$31), 'Personnel Details'!$O$31, IF(AND(NOT('Personnel Details'!$I$31=""), $B241&gt;='Personnel Details'!$I$31), 'Personnel Details'!$J$31, 'Personnel Details'!$E$31)))</f>
        <v/>
      </c>
      <c r="LK241" s="59" t="str">
        <f>IF(LJ$9="", "", IF(AND(NOT('Personnel Details'!$N$31=""), $B241&gt;='Personnel Details'!$N$31), IF('Personnel Details'!$P$31="","", 'Personnel Details'!$P$31), IF(AND(NOT('Personnel Details'!$I$31=""), $B241&gt;='Personnel Details'!$I$31), IF('Personnel Details'!$K$31="", "", 'Personnel Details'!$K$31), IF('Personnel Details'!$F$31="", "", 'Personnel Details'!$F$31))))</f>
        <v/>
      </c>
      <c r="LL241" s="79" t="str">
        <f>IF(LJ$9="", "", IF(AND(NOT('Personnel Details'!$N$31=""), $B241&gt;='Personnel Details'!$N$31), 'Personnel Details'!$Q$31, IF(AND(NOT('Personnel Details'!$I$31=""), $B241&gt;='Personnel Details'!$I$31), 'Personnel Details'!$L$31, 'Personnel Details'!$G$31)))</f>
        <v/>
      </c>
      <c r="LM241" s="59">
        <f t="shared" si="575"/>
        <v>0</v>
      </c>
      <c r="LN241" s="53"/>
      <c r="LP241" s="78" t="str">
        <f>IF(LP$9="", "", IF(AND(NOT('Personnel Details'!$N$32=""), $B241&gt;='Personnel Details'!$N$32), 'Personnel Details'!$O$32, IF(AND(NOT('Personnel Details'!$I$32=""), $B241&gt;='Personnel Details'!$I$32), 'Personnel Details'!$J$32, 'Personnel Details'!$E$32)))</f>
        <v/>
      </c>
      <c r="LQ241" s="59" t="str">
        <f>IF(LP$9="", "", IF(AND(NOT('Personnel Details'!$N$32=""), $B241&gt;='Personnel Details'!$N$32), IF('Personnel Details'!$P$32="","", 'Personnel Details'!$P$32), IF(AND(NOT('Personnel Details'!$I$32=""), $B241&gt;='Personnel Details'!$I$32), IF('Personnel Details'!$K$32="", "", 'Personnel Details'!$K$32), IF('Personnel Details'!$F$32="", "", 'Personnel Details'!$F$32))))</f>
        <v/>
      </c>
      <c r="LR241" s="79" t="str">
        <f>IF(LP$9="", "", IF(AND(NOT('Personnel Details'!$N$32=""), $B241&gt;='Personnel Details'!$N$32), 'Personnel Details'!$Q$32, IF(AND(NOT('Personnel Details'!$I$32=""), $B241&gt;='Personnel Details'!$I$32), 'Personnel Details'!$L$32, 'Personnel Details'!$G$32)))</f>
        <v/>
      </c>
      <c r="LS241" s="59">
        <f t="shared" si="576"/>
        <v>0</v>
      </c>
      <c r="LT241" s="53"/>
      <c r="LV241" s="78" t="str">
        <f>IF(LV$9="", "", IF(AND(NOT('Personnel Details'!$N$33=""), $B241&gt;='Personnel Details'!$N$33), 'Personnel Details'!$O$33, IF(AND(NOT('Personnel Details'!$I$33=""), $B241&gt;='Personnel Details'!$I$33), 'Personnel Details'!$J$33, 'Personnel Details'!$E$33)))</f>
        <v/>
      </c>
      <c r="LW241" s="59" t="str">
        <f>IF(LV$9="", "", IF(AND(NOT('Personnel Details'!$N$33=""), $B241&gt;='Personnel Details'!$N$33), IF('Personnel Details'!$P$33="","", 'Personnel Details'!$P$33), IF(AND(NOT('Personnel Details'!$I$33=""), $B241&gt;='Personnel Details'!$I$33), IF('Personnel Details'!$K$33="", "", 'Personnel Details'!$K$33), IF('Personnel Details'!$F$33="", "", 'Personnel Details'!$F$33))))</f>
        <v/>
      </c>
      <c r="LX241" s="79" t="str">
        <f>IF(LV$9="", "", IF(AND(NOT('Personnel Details'!$N$33=""), $B241&gt;='Personnel Details'!$N$33), 'Personnel Details'!$Q$33, IF(AND(NOT('Personnel Details'!$I$33=""), $B241&gt;='Personnel Details'!$I$33), 'Personnel Details'!$L$33, 'Personnel Details'!$G$33)))</f>
        <v/>
      </c>
      <c r="LY241" s="59">
        <f t="shared" si="577"/>
        <v>0</v>
      </c>
      <c r="LZ241" s="53"/>
      <c r="MB241" s="78" t="str">
        <f>IF(MB$9="", "", IF(AND(NOT('Personnel Details'!$N$34=""), $B241&gt;='Personnel Details'!$N$34), 'Personnel Details'!$O$34, IF(AND(NOT('Personnel Details'!$I$34=""), $B241&gt;='Personnel Details'!$I$34), 'Personnel Details'!$J$34, 'Personnel Details'!$E$34)))</f>
        <v/>
      </c>
      <c r="MC241" s="59" t="str">
        <f>IF(MB$9="", "", IF(AND(NOT('Personnel Details'!$N$34=""), $B241&gt;='Personnel Details'!$N$34), IF('Personnel Details'!$P$34="","", 'Personnel Details'!$P$34), IF(AND(NOT('Personnel Details'!$I$34=""), $B241&gt;='Personnel Details'!$I$34), IF('Personnel Details'!$K$34="", "", 'Personnel Details'!$K$34), IF('Personnel Details'!$F$34="", "", 'Personnel Details'!$F$34))))</f>
        <v/>
      </c>
      <c r="MD241" s="79" t="str">
        <f>IF(MB$9="", "", IF(AND(NOT('Personnel Details'!$N$34=""), $B241&gt;='Personnel Details'!$N$34), 'Personnel Details'!$Q$34, IF(AND(NOT('Personnel Details'!$I$34=""), $B241&gt;='Personnel Details'!$I$34), 'Personnel Details'!$L$34, 'Personnel Details'!$G$34)))</f>
        <v/>
      </c>
      <c r="ME241" s="59">
        <f t="shared" si="578"/>
        <v>0</v>
      </c>
      <c r="MF241" s="53"/>
      <c r="MH241" s="78" t="str">
        <f>IF(MH$9="", "", IF(AND(NOT('Personnel Details'!$N$35=""), $B241&gt;='Personnel Details'!$N$35), 'Personnel Details'!$O$35, IF(AND(NOT('Personnel Details'!$I$35=""), $B241&gt;='Personnel Details'!$I$35), 'Personnel Details'!$J$35, 'Personnel Details'!$E$35)))</f>
        <v/>
      </c>
      <c r="MI241" s="59" t="str">
        <f>IF(MH$9="", "", IF(AND(NOT('Personnel Details'!$N$35=""), $B241&gt;='Personnel Details'!$N$35), IF('Personnel Details'!$P$35="","", 'Personnel Details'!$P$35), IF(AND(NOT('Personnel Details'!$I$35=""), $B241&gt;='Personnel Details'!$I$35), IF('Personnel Details'!$K$35="", "", 'Personnel Details'!$K$35), IF('Personnel Details'!$F$35="", "", 'Personnel Details'!$F$35))))</f>
        <v/>
      </c>
      <c r="MJ241" s="79" t="str">
        <f>IF(MH$9="", "", IF(AND(NOT('Personnel Details'!$N$35=""), $B241&gt;='Personnel Details'!$N$35), 'Personnel Details'!$Q$35, IF(AND(NOT('Personnel Details'!$I$35=""), $B241&gt;='Personnel Details'!$I$35), 'Personnel Details'!$L$35, 'Personnel Details'!$G$35)))</f>
        <v/>
      </c>
      <c r="MK241" s="59">
        <f t="shared" si="579"/>
        <v>0</v>
      </c>
      <c r="ML241" s="53"/>
      <c r="MN241" s="78" t="str">
        <f>IF(MN$9="", "", IF(AND(NOT('Personnel Details'!$N$36=""), $B241&gt;='Personnel Details'!$N$36), 'Personnel Details'!$O$36, IF(AND(NOT('Personnel Details'!$I$36=""), $B241&gt;='Personnel Details'!$I$36), 'Personnel Details'!$J$36, 'Personnel Details'!$E$36)))</f>
        <v/>
      </c>
      <c r="MO241" s="59" t="str">
        <f>IF(MN$9="", "", IF(AND(NOT('Personnel Details'!$N$36=""), $B241&gt;='Personnel Details'!$N$36), IF('Personnel Details'!$P$36="","", 'Personnel Details'!$P$36), IF(AND(NOT('Personnel Details'!$I$36=""), $B241&gt;='Personnel Details'!$I$36), IF('Personnel Details'!$K$36="", "", 'Personnel Details'!$K$36), IF('Personnel Details'!$F$36="", "", 'Personnel Details'!$F$36))))</f>
        <v/>
      </c>
      <c r="MP241" s="79" t="str">
        <f>IF(MN$9="", "", IF(AND(NOT('Personnel Details'!$N$36=""), $B241&gt;='Personnel Details'!$N$36), 'Personnel Details'!$Q$36, IF(AND(NOT('Personnel Details'!$I$36=""), $B241&gt;='Personnel Details'!$I$36), 'Personnel Details'!$L$36, 'Personnel Details'!$G$36)))</f>
        <v/>
      </c>
      <c r="MQ241" s="59">
        <f t="shared" si="580"/>
        <v>0</v>
      </c>
      <c r="MR241" s="53"/>
      <c r="MT241" s="78" t="str">
        <f>IF(MT$9="", "", IF(AND(NOT('Personnel Details'!$N$37=""), $B241&gt;='Personnel Details'!$N$37), 'Personnel Details'!$O$37, IF(AND(NOT('Personnel Details'!$I$37=""), $B241&gt;='Personnel Details'!$I$37), 'Personnel Details'!$J$37, 'Personnel Details'!$E$37)))</f>
        <v/>
      </c>
      <c r="MU241" s="59" t="str">
        <f>IF(MT$9="", "", IF(AND(NOT('Personnel Details'!$N$37=""), $B241&gt;='Personnel Details'!$N$37), IF('Personnel Details'!$P$37="","", 'Personnel Details'!$P$37), IF(AND(NOT('Personnel Details'!$I$37=""), $B241&gt;='Personnel Details'!$I$37), IF('Personnel Details'!$K$37="", "", 'Personnel Details'!$K$37), IF('Personnel Details'!$F$37="", "", 'Personnel Details'!$F$37))))</f>
        <v/>
      </c>
      <c r="MV241" s="79" t="str">
        <f>IF(MT$9="", "", IF(AND(NOT('Personnel Details'!$N$37=""), $B241&gt;='Personnel Details'!$N$37), 'Personnel Details'!$Q$37, IF(AND(NOT('Personnel Details'!$I$37=""), $B241&gt;='Personnel Details'!$I$37), 'Personnel Details'!$L$37, 'Personnel Details'!$G$37)))</f>
        <v/>
      </c>
      <c r="MW241" s="59">
        <f t="shared" si="581"/>
        <v>0</v>
      </c>
      <c r="MX241" s="53"/>
      <c r="MZ241" s="78" t="str">
        <f>IF(MZ$9="", "", IF(AND(NOT('Personnel Details'!$N$38=""), $B241&gt;='Personnel Details'!$N$38), 'Personnel Details'!$O$38, IF(AND(NOT('Personnel Details'!$I$38=""), $B241&gt;='Personnel Details'!$I$38), 'Personnel Details'!$J$38, 'Personnel Details'!$E$38)))</f>
        <v/>
      </c>
      <c r="NA241" s="59" t="str">
        <f>IF(MZ$9="", "", IF(AND(NOT('Personnel Details'!$N$38=""), $B241&gt;='Personnel Details'!$N$38), IF('Personnel Details'!$P$38="","", 'Personnel Details'!$P$38), IF(AND(NOT('Personnel Details'!$I$38=""), $B241&gt;='Personnel Details'!$I$38), IF('Personnel Details'!$K$38="", "", 'Personnel Details'!$K$38), IF('Personnel Details'!$F$38="", "", 'Personnel Details'!$F$38))))</f>
        <v/>
      </c>
      <c r="NB241" s="79" t="str">
        <f>IF(MZ$9="", "", IF(AND(NOT('Personnel Details'!$N$38=""), $B241&gt;='Personnel Details'!$N$38), 'Personnel Details'!$Q$38, IF(AND(NOT('Personnel Details'!$I$38=""), $B241&gt;='Personnel Details'!$I$38), 'Personnel Details'!$L$38, 'Personnel Details'!$G$38)))</f>
        <v/>
      </c>
      <c r="NC241" s="59">
        <f t="shared" si="582"/>
        <v>0</v>
      </c>
      <c r="ND241" s="53"/>
      <c r="NF241" s="78" t="str">
        <f>IF(NF$9="", "", IF(AND(NOT('Personnel Details'!$N$39=""), $B241&gt;='Personnel Details'!$N$39), 'Personnel Details'!$O$39, IF(AND(NOT('Personnel Details'!$I$39=""), $B241&gt;='Personnel Details'!$I$39), 'Personnel Details'!$J$39, 'Personnel Details'!$E$39)))</f>
        <v/>
      </c>
      <c r="NG241" s="59" t="str">
        <f>IF(NF$9="", "", IF(AND(NOT('Personnel Details'!$N$39=""), $B241&gt;='Personnel Details'!$N$39), IF('Personnel Details'!$P$39="","", 'Personnel Details'!$P$39), IF(AND(NOT('Personnel Details'!$I$39=""), $B241&gt;='Personnel Details'!$I$39), IF('Personnel Details'!$K$39="", "", 'Personnel Details'!$K$39), IF('Personnel Details'!$F$39="", "", 'Personnel Details'!$F$39))))</f>
        <v/>
      </c>
      <c r="NH241" s="79" t="str">
        <f>IF(NF$9="", "", IF(AND(NOT('Personnel Details'!$N$39=""), $B241&gt;='Personnel Details'!$N$39), 'Personnel Details'!$Q$39, IF(AND(NOT('Personnel Details'!$I$39=""), $B241&gt;='Personnel Details'!$I$39), 'Personnel Details'!$L$39, 'Personnel Details'!$G$39)))</f>
        <v/>
      </c>
      <c r="NI241" s="59">
        <f t="shared" si="583"/>
        <v>0</v>
      </c>
      <c r="NJ241" s="53"/>
      <c r="NL241" s="78" t="str">
        <f>IF(NL$9="", "", IF(AND(NOT('Personnel Details'!$N$40=""), $B241&gt;='Personnel Details'!$N$40), 'Personnel Details'!$O$40, IF(AND(NOT('Personnel Details'!$I$40=""), $B241&gt;='Personnel Details'!$I$40), 'Personnel Details'!$J$40, 'Personnel Details'!$E$40)))</f>
        <v/>
      </c>
      <c r="NM241" s="59" t="str">
        <f>IF(NL$9="", "", IF(AND(NOT('Personnel Details'!$N$40=""), $B241&gt;='Personnel Details'!$N$40), IF('Personnel Details'!$P$40="","", 'Personnel Details'!$P$40), IF(AND(NOT('Personnel Details'!$I$40=""), $B241&gt;='Personnel Details'!$I$40), IF('Personnel Details'!$K$40="", "", 'Personnel Details'!$K$40), IF('Personnel Details'!$F$40="", "", 'Personnel Details'!$F$40))))</f>
        <v/>
      </c>
      <c r="NN241" s="79" t="str">
        <f>IF(NL$9="", "", IF(AND(NOT('Personnel Details'!$N$40=""), $B241&gt;='Personnel Details'!$N$40), 'Personnel Details'!$Q$40, IF(AND(NOT('Personnel Details'!$I$40=""), $B241&gt;='Personnel Details'!$I$40), 'Personnel Details'!$L$40, 'Personnel Details'!$G$40)))</f>
        <v/>
      </c>
      <c r="NO241" s="59">
        <f t="shared" si="584"/>
        <v>0</v>
      </c>
      <c r="NP241" s="53"/>
    </row>
    <row r="242" spans="1:380" x14ac:dyDescent="0.25">
      <c r="A242" s="32"/>
      <c r="B242" s="113">
        <f>IFERROR(IF(B241+1&gt;'Personnel Details'!$U$5, "", B241+1), "")</f>
        <v>44062</v>
      </c>
      <c r="C242" s="32"/>
      <c r="D242" s="120"/>
      <c r="E242" s="13" t="str">
        <f t="shared" si="463"/>
        <v/>
      </c>
      <c r="F242" s="13" t="str">
        <f t="shared" si="494"/>
        <v/>
      </c>
      <c r="G242" s="56" t="str">
        <f t="shared" si="585"/>
        <v/>
      </c>
      <c r="H242" s="16" t="str">
        <f t="shared" si="495"/>
        <v/>
      </c>
      <c r="I242" s="32"/>
      <c r="J242" s="120"/>
      <c r="K242" s="62" t="str">
        <f t="shared" si="464"/>
        <v/>
      </c>
      <c r="L242" s="62" t="str">
        <f t="shared" si="496"/>
        <v/>
      </c>
      <c r="M242" s="65" t="str">
        <f t="shared" si="586"/>
        <v/>
      </c>
      <c r="N242" s="68" t="str">
        <f t="shared" si="497"/>
        <v/>
      </c>
      <c r="O242" s="32"/>
      <c r="P242" s="120"/>
      <c r="Q242" s="62" t="str">
        <f t="shared" si="465"/>
        <v/>
      </c>
      <c r="R242" s="62" t="str">
        <f t="shared" si="498"/>
        <v/>
      </c>
      <c r="S242" s="65" t="str">
        <f t="shared" si="587"/>
        <v/>
      </c>
      <c r="T242" s="68" t="str">
        <f t="shared" si="499"/>
        <v/>
      </c>
      <c r="U242" s="32"/>
      <c r="V242" s="120"/>
      <c r="W242" s="62" t="str">
        <f t="shared" si="466"/>
        <v/>
      </c>
      <c r="X242" s="62" t="str">
        <f t="shared" si="500"/>
        <v/>
      </c>
      <c r="Y242" s="65" t="str">
        <f t="shared" si="588"/>
        <v/>
      </c>
      <c r="Z242" s="68" t="str">
        <f t="shared" si="501"/>
        <v/>
      </c>
      <c r="AA242" s="32"/>
      <c r="AB242" s="120"/>
      <c r="AC242" s="62" t="str">
        <f t="shared" si="467"/>
        <v/>
      </c>
      <c r="AD242" s="62" t="str">
        <f t="shared" si="502"/>
        <v/>
      </c>
      <c r="AE242" s="65" t="str">
        <f t="shared" si="589"/>
        <v/>
      </c>
      <c r="AF242" s="68" t="str">
        <f t="shared" si="503"/>
        <v/>
      </c>
      <c r="AG242" s="32"/>
      <c r="AH242" s="120"/>
      <c r="AI242" s="62" t="str">
        <f t="shared" si="468"/>
        <v/>
      </c>
      <c r="AJ242" s="62" t="str">
        <f t="shared" si="504"/>
        <v/>
      </c>
      <c r="AK242" s="65" t="str">
        <f t="shared" si="590"/>
        <v/>
      </c>
      <c r="AL242" s="68" t="str">
        <f t="shared" si="505"/>
        <v/>
      </c>
      <c r="AM242" s="32"/>
      <c r="AN242" s="120"/>
      <c r="AO242" s="62" t="str">
        <f t="shared" si="469"/>
        <v/>
      </c>
      <c r="AP242" s="62" t="str">
        <f t="shared" si="506"/>
        <v/>
      </c>
      <c r="AQ242" s="65" t="str">
        <f t="shared" si="591"/>
        <v/>
      </c>
      <c r="AR242" s="68" t="str">
        <f t="shared" si="507"/>
        <v/>
      </c>
      <c r="AS242" s="32"/>
      <c r="AT242" s="120"/>
      <c r="AU242" s="62" t="str">
        <f t="shared" si="470"/>
        <v/>
      </c>
      <c r="AV242" s="62" t="str">
        <f t="shared" si="508"/>
        <v/>
      </c>
      <c r="AW242" s="65" t="str">
        <f t="shared" si="592"/>
        <v/>
      </c>
      <c r="AX242" s="68" t="str">
        <f t="shared" si="509"/>
        <v/>
      </c>
      <c r="AY242" s="32"/>
      <c r="AZ242" s="120"/>
      <c r="BA242" s="62" t="str">
        <f t="shared" si="471"/>
        <v/>
      </c>
      <c r="BB242" s="62" t="str">
        <f t="shared" si="510"/>
        <v/>
      </c>
      <c r="BC242" s="65" t="str">
        <f t="shared" si="593"/>
        <v/>
      </c>
      <c r="BD242" s="68" t="str">
        <f t="shared" si="511"/>
        <v/>
      </c>
      <c r="BE242" s="32"/>
      <c r="BF242" s="120"/>
      <c r="BG242" s="62" t="str">
        <f t="shared" si="472"/>
        <v/>
      </c>
      <c r="BH242" s="62" t="str">
        <f t="shared" si="512"/>
        <v/>
      </c>
      <c r="BI242" s="65" t="str">
        <f t="shared" si="594"/>
        <v/>
      </c>
      <c r="BJ242" s="68" t="str">
        <f t="shared" si="513"/>
        <v/>
      </c>
      <c r="BK242" s="32"/>
      <c r="BL242" s="120"/>
      <c r="BM242" s="62" t="str">
        <f t="shared" si="473"/>
        <v/>
      </c>
      <c r="BN242" s="62" t="str">
        <f t="shared" si="514"/>
        <v/>
      </c>
      <c r="BO242" s="65" t="str">
        <f t="shared" si="595"/>
        <v/>
      </c>
      <c r="BP242" s="68" t="str">
        <f t="shared" si="515"/>
        <v/>
      </c>
      <c r="BQ242" s="32"/>
      <c r="BR242" s="120"/>
      <c r="BS242" s="62" t="str">
        <f t="shared" si="474"/>
        <v/>
      </c>
      <c r="BT242" s="62" t="str">
        <f t="shared" si="516"/>
        <v/>
      </c>
      <c r="BU242" s="65" t="str">
        <f t="shared" si="596"/>
        <v/>
      </c>
      <c r="BV242" s="68" t="str">
        <f t="shared" si="517"/>
        <v/>
      </c>
      <c r="BW242" s="32"/>
      <c r="BX242" s="120"/>
      <c r="BY242" s="62" t="str">
        <f t="shared" si="475"/>
        <v/>
      </c>
      <c r="BZ242" s="62" t="str">
        <f t="shared" si="518"/>
        <v/>
      </c>
      <c r="CA242" s="65" t="str">
        <f t="shared" si="597"/>
        <v/>
      </c>
      <c r="CB242" s="68" t="str">
        <f t="shared" si="519"/>
        <v/>
      </c>
      <c r="CC242" s="32"/>
      <c r="CD242" s="120"/>
      <c r="CE242" s="62" t="str">
        <f t="shared" si="476"/>
        <v/>
      </c>
      <c r="CF242" s="62" t="str">
        <f t="shared" si="520"/>
        <v/>
      </c>
      <c r="CG242" s="65" t="str">
        <f t="shared" si="598"/>
        <v/>
      </c>
      <c r="CH242" s="68" t="str">
        <f t="shared" si="521"/>
        <v/>
      </c>
      <c r="CI242" s="32"/>
      <c r="CJ242" s="120"/>
      <c r="CK242" s="62" t="str">
        <f t="shared" si="477"/>
        <v/>
      </c>
      <c r="CL242" s="62" t="str">
        <f t="shared" si="522"/>
        <v/>
      </c>
      <c r="CM242" s="65" t="str">
        <f t="shared" si="599"/>
        <v/>
      </c>
      <c r="CN242" s="68" t="str">
        <f t="shared" si="523"/>
        <v/>
      </c>
      <c r="CO242" s="32"/>
      <c r="CP242" s="120"/>
      <c r="CQ242" s="62" t="str">
        <f t="shared" si="478"/>
        <v/>
      </c>
      <c r="CR242" s="62" t="str">
        <f t="shared" si="524"/>
        <v/>
      </c>
      <c r="CS242" s="65" t="str">
        <f t="shared" si="600"/>
        <v/>
      </c>
      <c r="CT242" s="68" t="str">
        <f t="shared" si="525"/>
        <v/>
      </c>
      <c r="CU242" s="32"/>
      <c r="CV242" s="120"/>
      <c r="CW242" s="62" t="str">
        <f t="shared" si="479"/>
        <v/>
      </c>
      <c r="CX242" s="62" t="str">
        <f t="shared" si="526"/>
        <v/>
      </c>
      <c r="CY242" s="65" t="str">
        <f t="shared" si="601"/>
        <v/>
      </c>
      <c r="CZ242" s="68" t="str">
        <f t="shared" si="527"/>
        <v/>
      </c>
      <c r="DA242" s="32"/>
      <c r="DB242" s="120"/>
      <c r="DC242" s="62" t="str">
        <f t="shared" si="480"/>
        <v/>
      </c>
      <c r="DD242" s="62" t="str">
        <f t="shared" si="528"/>
        <v/>
      </c>
      <c r="DE242" s="65" t="str">
        <f t="shared" si="602"/>
        <v/>
      </c>
      <c r="DF242" s="68" t="str">
        <f t="shared" si="529"/>
        <v/>
      </c>
      <c r="DG242" s="32"/>
      <c r="DH242" s="120"/>
      <c r="DI242" s="62" t="str">
        <f t="shared" si="481"/>
        <v/>
      </c>
      <c r="DJ242" s="62" t="str">
        <f t="shared" si="530"/>
        <v/>
      </c>
      <c r="DK242" s="65" t="str">
        <f t="shared" si="603"/>
        <v/>
      </c>
      <c r="DL242" s="68" t="str">
        <f t="shared" si="531"/>
        <v/>
      </c>
      <c r="DM242" s="32"/>
      <c r="DN242" s="120"/>
      <c r="DO242" s="62" t="str">
        <f t="shared" si="482"/>
        <v/>
      </c>
      <c r="DP242" s="62" t="str">
        <f t="shared" si="532"/>
        <v/>
      </c>
      <c r="DQ242" s="65" t="str">
        <f t="shared" si="604"/>
        <v/>
      </c>
      <c r="DR242" s="68" t="str">
        <f t="shared" si="533"/>
        <v/>
      </c>
      <c r="DS242" s="32"/>
      <c r="DT242" s="120"/>
      <c r="DU242" s="62" t="str">
        <f t="shared" si="483"/>
        <v/>
      </c>
      <c r="DV242" s="62" t="str">
        <f t="shared" si="534"/>
        <v/>
      </c>
      <c r="DW242" s="65" t="str">
        <f t="shared" si="605"/>
        <v/>
      </c>
      <c r="DX242" s="68" t="str">
        <f t="shared" si="535"/>
        <v/>
      </c>
      <c r="DY242" s="32"/>
      <c r="DZ242" s="120"/>
      <c r="EA242" s="62" t="str">
        <f t="shared" si="484"/>
        <v/>
      </c>
      <c r="EB242" s="62" t="str">
        <f t="shared" si="536"/>
        <v/>
      </c>
      <c r="EC242" s="65" t="str">
        <f t="shared" si="606"/>
        <v/>
      </c>
      <c r="ED242" s="68" t="str">
        <f t="shared" si="537"/>
        <v/>
      </c>
      <c r="EE242" s="32"/>
      <c r="EF242" s="120"/>
      <c r="EG242" s="62" t="str">
        <f t="shared" si="485"/>
        <v/>
      </c>
      <c r="EH242" s="62" t="str">
        <f t="shared" si="538"/>
        <v/>
      </c>
      <c r="EI242" s="65" t="str">
        <f t="shared" si="607"/>
        <v/>
      </c>
      <c r="EJ242" s="68" t="str">
        <f t="shared" si="539"/>
        <v/>
      </c>
      <c r="EK242" s="32"/>
      <c r="EL242" s="120"/>
      <c r="EM242" s="62" t="str">
        <f t="shared" si="486"/>
        <v/>
      </c>
      <c r="EN242" s="62" t="str">
        <f t="shared" si="540"/>
        <v/>
      </c>
      <c r="EO242" s="65" t="str">
        <f t="shared" si="608"/>
        <v/>
      </c>
      <c r="EP242" s="68" t="str">
        <f t="shared" si="541"/>
        <v/>
      </c>
      <c r="EQ242" s="32"/>
      <c r="ER242" s="120"/>
      <c r="ES242" s="62" t="str">
        <f t="shared" si="487"/>
        <v/>
      </c>
      <c r="ET242" s="62" t="str">
        <f t="shared" si="542"/>
        <v/>
      </c>
      <c r="EU242" s="65" t="str">
        <f t="shared" si="609"/>
        <v/>
      </c>
      <c r="EV242" s="68" t="str">
        <f t="shared" si="543"/>
        <v/>
      </c>
      <c r="EW242" s="32"/>
      <c r="EX242" s="120"/>
      <c r="EY242" s="62" t="str">
        <f t="shared" si="488"/>
        <v/>
      </c>
      <c r="EZ242" s="62" t="str">
        <f t="shared" si="544"/>
        <v/>
      </c>
      <c r="FA242" s="65" t="str">
        <f t="shared" si="610"/>
        <v/>
      </c>
      <c r="FB242" s="68" t="str">
        <f t="shared" si="545"/>
        <v/>
      </c>
      <c r="FC242" s="32"/>
      <c r="FD242" s="120"/>
      <c r="FE242" s="62" t="str">
        <f t="shared" si="489"/>
        <v/>
      </c>
      <c r="FF242" s="62" t="str">
        <f t="shared" si="546"/>
        <v/>
      </c>
      <c r="FG242" s="65" t="str">
        <f t="shared" si="611"/>
        <v/>
      </c>
      <c r="FH242" s="68" t="str">
        <f t="shared" si="547"/>
        <v/>
      </c>
      <c r="FI242" s="32"/>
      <c r="FJ242" s="120"/>
      <c r="FK242" s="62" t="str">
        <f t="shared" si="490"/>
        <v/>
      </c>
      <c r="FL242" s="62" t="str">
        <f t="shared" si="548"/>
        <v/>
      </c>
      <c r="FM242" s="65" t="str">
        <f t="shared" si="612"/>
        <v/>
      </c>
      <c r="FN242" s="68" t="str">
        <f t="shared" si="549"/>
        <v/>
      </c>
      <c r="FO242" s="32"/>
      <c r="FP242" s="120"/>
      <c r="FQ242" s="62" t="str">
        <f t="shared" si="491"/>
        <v/>
      </c>
      <c r="FR242" s="62" t="str">
        <f t="shared" si="550"/>
        <v/>
      </c>
      <c r="FS242" s="65" t="str">
        <f t="shared" si="613"/>
        <v/>
      </c>
      <c r="FT242" s="68" t="str">
        <f t="shared" si="551"/>
        <v/>
      </c>
      <c r="FU242" s="32"/>
      <c r="FV242" s="120"/>
      <c r="FW242" s="62" t="str">
        <f t="shared" si="492"/>
        <v/>
      </c>
      <c r="FX242" s="62" t="str">
        <f t="shared" si="552"/>
        <v/>
      </c>
      <c r="FY242" s="65" t="str">
        <f t="shared" si="614"/>
        <v/>
      </c>
      <c r="FZ242" s="68" t="str">
        <f t="shared" si="553"/>
        <v/>
      </c>
      <c r="GA242" s="32"/>
      <c r="GC242" s="7" t="str">
        <f t="shared" si="554"/>
        <v>Aug 2020</v>
      </c>
      <c r="GD242" s="7" t="str">
        <f t="shared" ca="1" si="493"/>
        <v/>
      </c>
      <c r="GT242" s="71">
        <f>IF(GT$9="", "", IF(AND(NOT('Personnel Details'!$N$11=""), $B242&gt;='Personnel Details'!$N$11), 'Personnel Details'!$O$11, IF(AND(NOT('Personnel Details'!$I$11=""), $B242&gt;='Personnel Details'!$I$11), 'Personnel Details'!$J$11, 'Personnel Details'!$E$11)))</f>
        <v>0.8</v>
      </c>
      <c r="GU242" s="59" t="str">
        <f>IF(GT$9="", "", IF(AND(NOT('Personnel Details'!$N$11=""), $B242&gt;='Personnel Details'!$N$11), IF('Personnel Details'!$P$11="","", 'Personnel Details'!$P$11), IF(AND(NOT('Personnel Details'!$I$11=""), $B242&gt;='Personnel Details'!$I$11), IF('Personnel Details'!$K$11="", "", 'Personnel Details'!$K$11), IF('Personnel Details'!$F$11="", "", 'Personnel Details'!$F$11))))</f>
        <v/>
      </c>
      <c r="GV242" s="74">
        <f>IF(GT$9="", "", IF(AND(NOT('Personnel Details'!$N$11=""), $B242&gt;='Personnel Details'!$N$11), 'Personnel Details'!$Q$11, IF(AND(NOT('Personnel Details'!$I$11=""), $B242&gt;='Personnel Details'!$I$11), 'Personnel Details'!$L$11, 'Personnel Details'!$G$11)))</f>
        <v>0</v>
      </c>
      <c r="GW242" s="59">
        <f t="shared" si="555"/>
        <v>0</v>
      </c>
      <c r="GX242" s="53"/>
      <c r="GZ242" s="78">
        <f>IF(GZ$9="", "", IF(AND(NOT('Personnel Details'!$N$12=""), $B242&gt;='Personnel Details'!$N$12), 'Personnel Details'!$O$12, IF(AND(NOT('Personnel Details'!$I$12=""), $B242&gt;='Personnel Details'!$I$12), 'Personnel Details'!$J$12, 'Personnel Details'!$E$12)))</f>
        <v>0.8</v>
      </c>
      <c r="HA242" s="59" t="str">
        <f>IF(GZ$9="", "", IF(AND(NOT('Personnel Details'!$N$12=""), $B242&gt;='Personnel Details'!$N$12), IF('Personnel Details'!$P$12="","", 'Personnel Details'!$P$12), IF(AND(NOT('Personnel Details'!$I$12=""), $B242&gt;='Personnel Details'!$I$12), IF('Personnel Details'!$K$12="", "", 'Personnel Details'!$K$12), IF('Personnel Details'!$F$12="", "", 'Personnel Details'!$F$12))))</f>
        <v/>
      </c>
      <c r="HB242" s="79">
        <f>IF(GZ$9="", "", IF(AND(NOT('Personnel Details'!$N$12=""), $B242&gt;='Personnel Details'!$N$12), 'Personnel Details'!$Q$12, IF(AND(NOT('Personnel Details'!$I$12=""), $B242&gt;='Personnel Details'!$I$12), 'Personnel Details'!$L$12, 'Personnel Details'!$G$12)))</f>
        <v>0</v>
      </c>
      <c r="HC242" s="59">
        <f t="shared" si="556"/>
        <v>0</v>
      </c>
      <c r="HD242" s="53"/>
      <c r="HF242" s="78">
        <f>IF(HF$9="", "", IF(AND(NOT('Personnel Details'!$N$13=""), $B242&gt;='Personnel Details'!$N$13), 'Personnel Details'!$O$13, IF(AND(NOT('Personnel Details'!$I$13=""), $B242&gt;='Personnel Details'!$I$13), 'Personnel Details'!$J$13, 'Personnel Details'!$E$13)))</f>
        <v>0.8</v>
      </c>
      <c r="HG242" s="59" t="str">
        <f>IF(HF$9="", "", IF(AND(NOT('Personnel Details'!$N$13=""), $B242&gt;='Personnel Details'!$N$13), IF('Personnel Details'!$P$13="","", 'Personnel Details'!$P$13), IF(AND(NOT('Personnel Details'!$I$13=""), $B242&gt;='Personnel Details'!$I$13), IF('Personnel Details'!$K$13="", "", 'Personnel Details'!$K$13), IF('Personnel Details'!$F$13="", "", 'Personnel Details'!$F$13))))</f>
        <v/>
      </c>
      <c r="HH242" s="79">
        <f>IF(HF$9="", "", IF(AND(NOT('Personnel Details'!$N$13=""), $B242&gt;='Personnel Details'!$N$13), 'Personnel Details'!$Q$13, IF(AND(NOT('Personnel Details'!$I$13=""), $B242&gt;='Personnel Details'!$I$13), 'Personnel Details'!$L$13, 'Personnel Details'!$G$13)))</f>
        <v>0</v>
      </c>
      <c r="HI242" s="59">
        <f t="shared" si="557"/>
        <v>0</v>
      </c>
      <c r="HJ242" s="53"/>
      <c r="HL242" s="78">
        <f>IF(HL$9="", "", IF(AND(NOT('Personnel Details'!$N$14=""), $B242&gt;='Personnel Details'!$N$14), 'Personnel Details'!$O$14, IF(AND(NOT('Personnel Details'!$I$14=""), $B242&gt;='Personnel Details'!$I$14), 'Personnel Details'!$J$14, 'Personnel Details'!$E$14)))</f>
        <v>0.8</v>
      </c>
      <c r="HM242" s="59">
        <f>IF(HL$9="", "", IF(AND(NOT('Personnel Details'!$N$14=""), $B242&gt;='Personnel Details'!$N$14), IF('Personnel Details'!$P$14="","", 'Personnel Details'!$P$14), IF(AND(NOT('Personnel Details'!$I$14=""), $B242&gt;='Personnel Details'!$I$14), IF('Personnel Details'!$K$14="", "", 'Personnel Details'!$K$14), IF('Personnel Details'!$F$14="", "", 'Personnel Details'!$F$14))))</f>
        <v>2000</v>
      </c>
      <c r="HN242" s="79">
        <f>IF(HL$9="", "", IF(AND(NOT('Personnel Details'!$N$14=""), $B242&gt;='Personnel Details'!$N$14), 'Personnel Details'!$Q$14, IF(AND(NOT('Personnel Details'!$I$14=""), $B242&gt;='Personnel Details'!$I$14), 'Personnel Details'!$L$14, 'Personnel Details'!$G$14)))</f>
        <v>0.85</v>
      </c>
      <c r="HO242" s="59">
        <f t="shared" si="558"/>
        <v>0</v>
      </c>
      <c r="HP242" s="53"/>
      <c r="HR242" s="78" t="str">
        <f>IF(HR$9="", "", IF(AND(NOT('Personnel Details'!$N$15=""), $B242&gt;='Personnel Details'!$N$15), 'Personnel Details'!$O$15, IF(AND(NOT('Personnel Details'!$I$15=""), $B242&gt;='Personnel Details'!$I$15), 'Personnel Details'!$J$15, 'Personnel Details'!$E$15)))</f>
        <v/>
      </c>
      <c r="HS242" s="59" t="str">
        <f>IF(HR$9="", "", IF(AND(NOT('Personnel Details'!$N$15=""), $B242&gt;='Personnel Details'!$N$15), IF('Personnel Details'!$P$15="","", 'Personnel Details'!$P$15), IF(AND(NOT('Personnel Details'!$I$15=""), $B242&gt;='Personnel Details'!$I$15), IF('Personnel Details'!$K$15="", "", 'Personnel Details'!$K$15), IF('Personnel Details'!$F$15="", "", 'Personnel Details'!$F$15))))</f>
        <v/>
      </c>
      <c r="HT242" s="79" t="str">
        <f>IF(HR$9="", "", IF(AND(NOT('Personnel Details'!$N$15=""), $B242&gt;='Personnel Details'!$N$15), 'Personnel Details'!$Q$15, IF(AND(NOT('Personnel Details'!$I$15=""), $B242&gt;='Personnel Details'!$I$15), 'Personnel Details'!$L$15, 'Personnel Details'!$G$15)))</f>
        <v/>
      </c>
      <c r="HU242" s="59">
        <f t="shared" si="559"/>
        <v>0</v>
      </c>
      <c r="HV242" s="53"/>
      <c r="HX242" s="78" t="str">
        <f>IF(HX$9="", "", IF(AND(NOT('Personnel Details'!$N$16=""), $B242&gt;='Personnel Details'!$N$16), 'Personnel Details'!$O$16, IF(AND(NOT('Personnel Details'!$I$16=""), $B242&gt;='Personnel Details'!$I$16), 'Personnel Details'!$J$16, 'Personnel Details'!$E$16)))</f>
        <v/>
      </c>
      <c r="HY242" s="59" t="str">
        <f>IF(HX$9="", "", IF(AND(NOT('Personnel Details'!$N$16=""), $B242&gt;='Personnel Details'!$N$16), IF('Personnel Details'!$P$16="","", 'Personnel Details'!$P$16), IF(AND(NOT('Personnel Details'!$I$16=""), $B242&gt;='Personnel Details'!$I$16), IF('Personnel Details'!$K$16="", "", 'Personnel Details'!$K$16), IF('Personnel Details'!$F$16="", "", 'Personnel Details'!$F$16))))</f>
        <v/>
      </c>
      <c r="HZ242" s="79" t="str">
        <f>IF(HX$9="", "", IF(AND(NOT('Personnel Details'!$N$16=""), $B242&gt;='Personnel Details'!$N$16), 'Personnel Details'!$Q$16, IF(AND(NOT('Personnel Details'!$I$16=""), $B242&gt;='Personnel Details'!$I$16), 'Personnel Details'!$L$16, 'Personnel Details'!$G$16)))</f>
        <v/>
      </c>
      <c r="IA242" s="59">
        <f t="shared" si="560"/>
        <v>0</v>
      </c>
      <c r="IB242" s="53"/>
      <c r="ID242" s="78" t="str">
        <f>IF(ID$9="", "", IF(AND(NOT('Personnel Details'!$N$17=""), $B242&gt;='Personnel Details'!$N$17), 'Personnel Details'!$O$17, IF(AND(NOT('Personnel Details'!$I$17=""), $B242&gt;='Personnel Details'!$I$17), 'Personnel Details'!$J$17, 'Personnel Details'!$E$17)))</f>
        <v/>
      </c>
      <c r="IE242" s="59" t="str">
        <f>IF(ID$9="", "", IF(AND(NOT('Personnel Details'!$N$17=""), $B242&gt;='Personnel Details'!$N$17), IF('Personnel Details'!$P$17="","", 'Personnel Details'!$P$17), IF(AND(NOT('Personnel Details'!$I$17=""), $B242&gt;='Personnel Details'!$I$17), IF('Personnel Details'!$K$17="", "", 'Personnel Details'!$K$17), IF('Personnel Details'!$F$17="", "", 'Personnel Details'!$F$17))))</f>
        <v/>
      </c>
      <c r="IF242" s="79" t="str">
        <f>IF(ID$9="", "", IF(AND(NOT('Personnel Details'!$N$17=""), $B242&gt;='Personnel Details'!$N$17), 'Personnel Details'!$Q$17, IF(AND(NOT('Personnel Details'!$I$17=""), $B242&gt;='Personnel Details'!$I$17), 'Personnel Details'!$L$17, 'Personnel Details'!$G$17)))</f>
        <v/>
      </c>
      <c r="IG242" s="59">
        <f t="shared" si="561"/>
        <v>0</v>
      </c>
      <c r="IH242" s="53"/>
      <c r="IJ242" s="78" t="str">
        <f>IF(IJ$9="", "", IF(AND(NOT('Personnel Details'!$N$18=""), $B242&gt;='Personnel Details'!$N$18), 'Personnel Details'!$O$18, IF(AND(NOT('Personnel Details'!$I$18=""), $B242&gt;='Personnel Details'!$I$18), 'Personnel Details'!$J$18, 'Personnel Details'!$E$18)))</f>
        <v/>
      </c>
      <c r="IK242" s="59" t="str">
        <f>IF(IJ$9="", "", IF(AND(NOT('Personnel Details'!$N$18=""), $B242&gt;='Personnel Details'!$N$18), IF('Personnel Details'!$P$18="","", 'Personnel Details'!$P$18), IF(AND(NOT('Personnel Details'!$I$18=""), $B242&gt;='Personnel Details'!$I$18), IF('Personnel Details'!$K$18="", "", 'Personnel Details'!$K$18), IF('Personnel Details'!$F$18="", "", 'Personnel Details'!$F$18))))</f>
        <v/>
      </c>
      <c r="IL242" s="79" t="str">
        <f>IF(IJ$9="", "", IF(AND(NOT('Personnel Details'!$N$18=""), $B242&gt;='Personnel Details'!$N$18), 'Personnel Details'!$Q$18, IF(AND(NOT('Personnel Details'!$I$18=""), $B242&gt;='Personnel Details'!$I$18), 'Personnel Details'!$L$18, 'Personnel Details'!$G$18)))</f>
        <v/>
      </c>
      <c r="IM242" s="59">
        <f t="shared" si="562"/>
        <v>0</v>
      </c>
      <c r="IN242" s="53"/>
      <c r="IP242" s="78" t="str">
        <f>IF(IP$9="", "", IF(AND(NOT('Personnel Details'!$N$19=""), $B242&gt;='Personnel Details'!$N$19), 'Personnel Details'!$O$19, IF(AND(NOT('Personnel Details'!$I$19=""), $B242&gt;='Personnel Details'!$I$19), 'Personnel Details'!$J$19, 'Personnel Details'!$E$19)))</f>
        <v/>
      </c>
      <c r="IQ242" s="59" t="str">
        <f>IF(IP$9="", "", IF(AND(NOT('Personnel Details'!$N$19=""), $B242&gt;='Personnel Details'!$N$19), IF('Personnel Details'!$P$19="","", 'Personnel Details'!$P$19), IF(AND(NOT('Personnel Details'!$I$19=""), $B242&gt;='Personnel Details'!$I$19), IF('Personnel Details'!$K$19="", "", 'Personnel Details'!$K$19), IF('Personnel Details'!$F$19="", "", 'Personnel Details'!$F$19))))</f>
        <v/>
      </c>
      <c r="IR242" s="79" t="str">
        <f>IF(IP$9="", "", IF(AND(NOT('Personnel Details'!$N$19=""), $B242&gt;='Personnel Details'!$N$19), 'Personnel Details'!$Q$19, IF(AND(NOT('Personnel Details'!$I$19=""), $B242&gt;='Personnel Details'!$I$19), 'Personnel Details'!$L$19, 'Personnel Details'!$G$19)))</f>
        <v/>
      </c>
      <c r="IS242" s="59">
        <f t="shared" si="563"/>
        <v>0</v>
      </c>
      <c r="IT242" s="53"/>
      <c r="IV242" s="78" t="str">
        <f>IF(IV$9="", "", IF(AND(NOT('Personnel Details'!$N$20=""), $B242&gt;='Personnel Details'!$N$20), 'Personnel Details'!$O$20, IF(AND(NOT('Personnel Details'!$I$20=""), $B242&gt;='Personnel Details'!$I$20), 'Personnel Details'!$J$20, 'Personnel Details'!$E$20)))</f>
        <v/>
      </c>
      <c r="IW242" s="59" t="str">
        <f>IF(IV$9="", "", IF(AND(NOT('Personnel Details'!$N$20=""), $B242&gt;='Personnel Details'!$N$20), IF('Personnel Details'!$P$20="","", 'Personnel Details'!$P$20), IF(AND(NOT('Personnel Details'!$I$20=""), $B242&gt;='Personnel Details'!$I$20), IF('Personnel Details'!$K$20="", "", 'Personnel Details'!$K$20), IF('Personnel Details'!$F$20="", "", 'Personnel Details'!$F$20))))</f>
        <v/>
      </c>
      <c r="IX242" s="79" t="str">
        <f>IF(IV$9="", "", IF(AND(NOT('Personnel Details'!$N$20=""), $B242&gt;='Personnel Details'!$N$20), 'Personnel Details'!$Q$20, IF(AND(NOT('Personnel Details'!$I$20=""), $B242&gt;='Personnel Details'!$I$20), 'Personnel Details'!$L$20, 'Personnel Details'!$G$20)))</f>
        <v/>
      </c>
      <c r="IY242" s="59">
        <f t="shared" si="564"/>
        <v>0</v>
      </c>
      <c r="IZ242" s="53"/>
      <c r="JB242" s="78" t="str">
        <f>IF(JB$9="", "", IF(AND(NOT('Personnel Details'!$N$21=""), $B242&gt;='Personnel Details'!$N$21), 'Personnel Details'!$O$21, IF(AND(NOT('Personnel Details'!$I$21=""), $B242&gt;='Personnel Details'!$I$21), 'Personnel Details'!$J$21, 'Personnel Details'!$E$21)))</f>
        <v/>
      </c>
      <c r="JC242" s="59" t="str">
        <f>IF(JB$9="", "", IF(AND(NOT('Personnel Details'!$N$21=""), $B242&gt;='Personnel Details'!$N$21), IF('Personnel Details'!$P$21="","", 'Personnel Details'!$P$21), IF(AND(NOT('Personnel Details'!$I$21=""), $B242&gt;='Personnel Details'!$I$21), IF('Personnel Details'!$K$21="", "", 'Personnel Details'!$K$21), IF('Personnel Details'!$F$21="", "", 'Personnel Details'!$F$21))))</f>
        <v/>
      </c>
      <c r="JD242" s="79" t="str">
        <f>IF(JB$9="", "", IF(AND(NOT('Personnel Details'!$N$21=""), $B242&gt;='Personnel Details'!$N$21), 'Personnel Details'!$Q$21, IF(AND(NOT('Personnel Details'!$I$21=""), $B242&gt;='Personnel Details'!$I$21), 'Personnel Details'!$L$21, 'Personnel Details'!$G$21)))</f>
        <v/>
      </c>
      <c r="JE242" s="59">
        <f t="shared" si="565"/>
        <v>0</v>
      </c>
      <c r="JF242" s="53"/>
      <c r="JH242" s="78" t="str">
        <f>IF(JH$9="", "", IF(AND(NOT('Personnel Details'!$N$22=""), $B242&gt;='Personnel Details'!$N$22), 'Personnel Details'!$O$22, IF(AND(NOT('Personnel Details'!$I$22=""), $B242&gt;='Personnel Details'!$I$22), 'Personnel Details'!$J$22, 'Personnel Details'!$E$22)))</f>
        <v/>
      </c>
      <c r="JI242" s="59" t="str">
        <f>IF(JH$9="", "", IF(AND(NOT('Personnel Details'!$N$22=""), $B242&gt;='Personnel Details'!$N$22), IF('Personnel Details'!$P$22="","", 'Personnel Details'!$P$22), IF(AND(NOT('Personnel Details'!$I$22=""), $B242&gt;='Personnel Details'!$I$22), IF('Personnel Details'!$K$22="", "", 'Personnel Details'!$K$22), IF('Personnel Details'!$F$22="", "", 'Personnel Details'!$F$22))))</f>
        <v/>
      </c>
      <c r="JJ242" s="79" t="str">
        <f>IF(JH$9="", "", IF(AND(NOT('Personnel Details'!$N$22=""), $B242&gt;='Personnel Details'!$N$22), 'Personnel Details'!$Q$22, IF(AND(NOT('Personnel Details'!$I$22=""), $B242&gt;='Personnel Details'!$I$22), 'Personnel Details'!$L$22, 'Personnel Details'!$G$22)))</f>
        <v/>
      </c>
      <c r="JK242" s="59">
        <f t="shared" si="566"/>
        <v>0</v>
      </c>
      <c r="JL242" s="53"/>
      <c r="JN242" s="78" t="str">
        <f>IF(JN$9="", "", IF(AND(NOT('Personnel Details'!$N$23=""), $B242&gt;='Personnel Details'!$N$23), 'Personnel Details'!$O$23, IF(AND(NOT('Personnel Details'!$I$23=""), $B242&gt;='Personnel Details'!$I$23), 'Personnel Details'!$J$23, 'Personnel Details'!$E$23)))</f>
        <v/>
      </c>
      <c r="JO242" s="59" t="str">
        <f>IF(JN$9="", "", IF(AND(NOT('Personnel Details'!$N$23=""), $B242&gt;='Personnel Details'!$N$23), IF('Personnel Details'!$P$23="","", 'Personnel Details'!$P$23), IF(AND(NOT('Personnel Details'!$I$23=""), $B242&gt;='Personnel Details'!$I$23), IF('Personnel Details'!$K$23="", "", 'Personnel Details'!$K$23), IF('Personnel Details'!$F$23="", "", 'Personnel Details'!$F$23))))</f>
        <v/>
      </c>
      <c r="JP242" s="79" t="str">
        <f>IF(JN$9="", "", IF(AND(NOT('Personnel Details'!$N$23=""), $B242&gt;='Personnel Details'!$N$23), 'Personnel Details'!$Q$23, IF(AND(NOT('Personnel Details'!$I$23=""), $B242&gt;='Personnel Details'!$I$23), 'Personnel Details'!$L$23, 'Personnel Details'!$G$23)))</f>
        <v/>
      </c>
      <c r="JQ242" s="59">
        <f t="shared" si="567"/>
        <v>0</v>
      </c>
      <c r="JR242" s="53"/>
      <c r="JT242" s="78" t="str">
        <f>IF(JT$9="", "", IF(AND(NOT('Personnel Details'!$N$24=""), $B242&gt;='Personnel Details'!$N$24), 'Personnel Details'!$O$24, IF(AND(NOT('Personnel Details'!$I$24=""), $B242&gt;='Personnel Details'!$I$24), 'Personnel Details'!$J$24, 'Personnel Details'!$E$24)))</f>
        <v/>
      </c>
      <c r="JU242" s="59" t="str">
        <f>IF(JT$9="", "", IF(AND(NOT('Personnel Details'!$N$24=""), $B242&gt;='Personnel Details'!$N$24), IF('Personnel Details'!$P$24="","", 'Personnel Details'!$P$24), IF(AND(NOT('Personnel Details'!$I$24=""), $B242&gt;='Personnel Details'!$I$24), IF('Personnel Details'!$K$24="", "", 'Personnel Details'!$K$24), IF('Personnel Details'!$F$24="", "", 'Personnel Details'!$F$24))))</f>
        <v/>
      </c>
      <c r="JV242" s="79" t="str">
        <f>IF(JT$9="", "", IF(AND(NOT('Personnel Details'!$N$24=""), $B242&gt;='Personnel Details'!$N$24), 'Personnel Details'!$Q$24, IF(AND(NOT('Personnel Details'!$I$24=""), $B242&gt;='Personnel Details'!$I$24), 'Personnel Details'!$L$24, 'Personnel Details'!$G$24)))</f>
        <v/>
      </c>
      <c r="JW242" s="59">
        <f t="shared" si="568"/>
        <v>0</v>
      </c>
      <c r="JX242" s="53"/>
      <c r="JZ242" s="78" t="str">
        <f>IF(JZ$9="", "", IF(AND(NOT('Personnel Details'!$N$25=""), $B242&gt;='Personnel Details'!$N$25), 'Personnel Details'!$O$25, IF(AND(NOT('Personnel Details'!$I$25=""), $B242&gt;='Personnel Details'!$I$25), 'Personnel Details'!$J$25, 'Personnel Details'!$E$25)))</f>
        <v/>
      </c>
      <c r="KA242" s="59" t="str">
        <f>IF(JZ$9="", "", IF(AND(NOT('Personnel Details'!$N$25=""), $B242&gt;='Personnel Details'!$N$25), IF('Personnel Details'!$P$25="","", 'Personnel Details'!$P$25), IF(AND(NOT('Personnel Details'!$I$25=""), $B242&gt;='Personnel Details'!$I$25), IF('Personnel Details'!$K$25="", "", 'Personnel Details'!$K$25), IF('Personnel Details'!$F$25="", "", 'Personnel Details'!$F$25))))</f>
        <v/>
      </c>
      <c r="KB242" s="79" t="str">
        <f>IF(JZ$9="", "", IF(AND(NOT('Personnel Details'!$N$25=""), $B242&gt;='Personnel Details'!$N$25), 'Personnel Details'!$Q$25, IF(AND(NOT('Personnel Details'!$I$25=""), $B242&gt;='Personnel Details'!$I$25), 'Personnel Details'!$L$25, 'Personnel Details'!$G$25)))</f>
        <v/>
      </c>
      <c r="KC242" s="59">
        <f t="shared" si="569"/>
        <v>0</v>
      </c>
      <c r="KD242" s="53"/>
      <c r="KF242" s="78" t="str">
        <f>IF(KF$9="", "", IF(AND(NOT('Personnel Details'!$N$26=""), $B242&gt;='Personnel Details'!$N$26), 'Personnel Details'!$O$26, IF(AND(NOT('Personnel Details'!$I$26=""), $B242&gt;='Personnel Details'!$I$26), 'Personnel Details'!$J$26, 'Personnel Details'!$E$26)))</f>
        <v/>
      </c>
      <c r="KG242" s="59" t="str">
        <f>IF(KF$9="", "", IF(AND(NOT('Personnel Details'!$N$26=""), $B242&gt;='Personnel Details'!$N$26), IF('Personnel Details'!$P$26="","", 'Personnel Details'!$P$26), IF(AND(NOT('Personnel Details'!$I$26=""), $B242&gt;='Personnel Details'!$I$26), IF('Personnel Details'!$K$26="", "", 'Personnel Details'!$K$26), IF('Personnel Details'!$F$26="", "", 'Personnel Details'!$F$26))))</f>
        <v/>
      </c>
      <c r="KH242" s="79" t="str">
        <f>IF(KF$9="", "", IF(AND(NOT('Personnel Details'!$N$26=""), $B242&gt;='Personnel Details'!$N$26), 'Personnel Details'!$Q$26, IF(AND(NOT('Personnel Details'!$I$26=""), $B242&gt;='Personnel Details'!$I$26), 'Personnel Details'!$L$26, 'Personnel Details'!$G$26)))</f>
        <v/>
      </c>
      <c r="KI242" s="59">
        <f t="shared" si="570"/>
        <v>0</v>
      </c>
      <c r="KJ242" s="53"/>
      <c r="KL242" s="78" t="str">
        <f>IF(KL$9="", "", IF(AND(NOT('Personnel Details'!$N$27=""), $B242&gt;='Personnel Details'!$N$27), 'Personnel Details'!$O$27, IF(AND(NOT('Personnel Details'!$I$27=""), $B242&gt;='Personnel Details'!$I$27), 'Personnel Details'!$J$27, 'Personnel Details'!$E$27)))</f>
        <v/>
      </c>
      <c r="KM242" s="59" t="str">
        <f>IF(KL$9="", "", IF(AND(NOT('Personnel Details'!$N$27=""), $B242&gt;='Personnel Details'!$N$27), IF('Personnel Details'!$P$27="","", 'Personnel Details'!$P$27), IF(AND(NOT('Personnel Details'!$I$27=""), $B242&gt;='Personnel Details'!$I$27), IF('Personnel Details'!$K$27="", "", 'Personnel Details'!$K$27), IF('Personnel Details'!$F$27="", "", 'Personnel Details'!$F$27))))</f>
        <v/>
      </c>
      <c r="KN242" s="79" t="str">
        <f>IF(KL$9="", "", IF(AND(NOT('Personnel Details'!$N$27=""), $B242&gt;='Personnel Details'!$N$27), 'Personnel Details'!$Q$27, IF(AND(NOT('Personnel Details'!$I$27=""), $B242&gt;='Personnel Details'!$I$27), 'Personnel Details'!$L$27, 'Personnel Details'!$G$27)))</f>
        <v/>
      </c>
      <c r="KO242" s="59">
        <f t="shared" si="571"/>
        <v>0</v>
      </c>
      <c r="KP242" s="53"/>
      <c r="KR242" s="78" t="str">
        <f>IF(KR$9="", "", IF(AND(NOT('Personnel Details'!$N$28=""), $B242&gt;='Personnel Details'!$N$28), 'Personnel Details'!$O$28, IF(AND(NOT('Personnel Details'!$I$28=""), $B242&gt;='Personnel Details'!$I$28), 'Personnel Details'!$J$28, 'Personnel Details'!$E$28)))</f>
        <v/>
      </c>
      <c r="KS242" s="59" t="str">
        <f>IF(KR$9="", "", IF(AND(NOT('Personnel Details'!$N$28=""), $B242&gt;='Personnel Details'!$N$28), IF('Personnel Details'!$P$28="","", 'Personnel Details'!$P$28), IF(AND(NOT('Personnel Details'!$I$28=""), $B242&gt;='Personnel Details'!$I$28), IF('Personnel Details'!$K$28="", "", 'Personnel Details'!$K$28), IF('Personnel Details'!$F$28="", "", 'Personnel Details'!$F$28))))</f>
        <v/>
      </c>
      <c r="KT242" s="79" t="str">
        <f>IF(KR$9="", "", IF(AND(NOT('Personnel Details'!$N$28=""), $B242&gt;='Personnel Details'!$N$28), 'Personnel Details'!$Q$28, IF(AND(NOT('Personnel Details'!$I$28=""), $B242&gt;='Personnel Details'!$I$28), 'Personnel Details'!$L$28, 'Personnel Details'!$G$28)))</f>
        <v/>
      </c>
      <c r="KU242" s="59">
        <f t="shared" si="572"/>
        <v>0</v>
      </c>
      <c r="KV242" s="53"/>
      <c r="KX242" s="78" t="str">
        <f>IF(KX$9="", "", IF(AND(NOT('Personnel Details'!$N$29=""), $B242&gt;='Personnel Details'!$N$29), 'Personnel Details'!$O$29, IF(AND(NOT('Personnel Details'!$I$29=""), $B242&gt;='Personnel Details'!$I$29), 'Personnel Details'!$J$29, 'Personnel Details'!$E$29)))</f>
        <v/>
      </c>
      <c r="KY242" s="59" t="str">
        <f>IF(KX$9="", "", IF(AND(NOT('Personnel Details'!$N$29=""), $B242&gt;='Personnel Details'!$N$29), IF('Personnel Details'!$P$29="","", 'Personnel Details'!$P$29), IF(AND(NOT('Personnel Details'!$I$29=""), $B242&gt;='Personnel Details'!$I$29), IF('Personnel Details'!$K$29="", "", 'Personnel Details'!$K$29), IF('Personnel Details'!$F$29="", "", 'Personnel Details'!$F$29))))</f>
        <v/>
      </c>
      <c r="KZ242" s="79" t="str">
        <f>IF(KX$9="", "", IF(AND(NOT('Personnel Details'!$N$29=""), $B242&gt;='Personnel Details'!$N$29), 'Personnel Details'!$Q$29, IF(AND(NOT('Personnel Details'!$I$29=""), $B242&gt;='Personnel Details'!$I$29), 'Personnel Details'!$L$29, 'Personnel Details'!$G$29)))</f>
        <v/>
      </c>
      <c r="LA242" s="59">
        <f t="shared" si="573"/>
        <v>0</v>
      </c>
      <c r="LB242" s="53"/>
      <c r="LD242" s="78" t="str">
        <f>IF(LD$9="", "", IF(AND(NOT('Personnel Details'!$N$30=""), $B242&gt;='Personnel Details'!$N$30), 'Personnel Details'!$O$30, IF(AND(NOT('Personnel Details'!$I$30=""), $B242&gt;='Personnel Details'!$I$30), 'Personnel Details'!$J$30, 'Personnel Details'!$E$30)))</f>
        <v/>
      </c>
      <c r="LE242" s="59" t="str">
        <f>IF(LD$9="", "", IF(AND(NOT('Personnel Details'!$N$30=""), $B242&gt;='Personnel Details'!$N$30), IF('Personnel Details'!$P$30="","", 'Personnel Details'!$P$30), IF(AND(NOT('Personnel Details'!$I$30=""), $B242&gt;='Personnel Details'!$I$30), IF('Personnel Details'!$K$30="", "", 'Personnel Details'!$K$30), IF('Personnel Details'!$F$30="", "", 'Personnel Details'!$F$30))))</f>
        <v/>
      </c>
      <c r="LF242" s="79" t="str">
        <f>IF(LD$9="", "", IF(AND(NOT('Personnel Details'!$N$30=""), $B242&gt;='Personnel Details'!$N$30), 'Personnel Details'!$Q$30, IF(AND(NOT('Personnel Details'!$I$30=""), $B242&gt;='Personnel Details'!$I$30), 'Personnel Details'!$L$30, 'Personnel Details'!$G$30)))</f>
        <v/>
      </c>
      <c r="LG242" s="59">
        <f t="shared" si="574"/>
        <v>0</v>
      </c>
      <c r="LH242" s="53"/>
      <c r="LJ242" s="78" t="str">
        <f>IF(LJ$9="", "", IF(AND(NOT('Personnel Details'!$N$31=""), $B242&gt;='Personnel Details'!$N$31), 'Personnel Details'!$O$31, IF(AND(NOT('Personnel Details'!$I$31=""), $B242&gt;='Personnel Details'!$I$31), 'Personnel Details'!$J$31, 'Personnel Details'!$E$31)))</f>
        <v/>
      </c>
      <c r="LK242" s="59" t="str">
        <f>IF(LJ$9="", "", IF(AND(NOT('Personnel Details'!$N$31=""), $B242&gt;='Personnel Details'!$N$31), IF('Personnel Details'!$P$31="","", 'Personnel Details'!$P$31), IF(AND(NOT('Personnel Details'!$I$31=""), $B242&gt;='Personnel Details'!$I$31), IF('Personnel Details'!$K$31="", "", 'Personnel Details'!$K$31), IF('Personnel Details'!$F$31="", "", 'Personnel Details'!$F$31))))</f>
        <v/>
      </c>
      <c r="LL242" s="79" t="str">
        <f>IF(LJ$9="", "", IF(AND(NOT('Personnel Details'!$N$31=""), $B242&gt;='Personnel Details'!$N$31), 'Personnel Details'!$Q$31, IF(AND(NOT('Personnel Details'!$I$31=""), $B242&gt;='Personnel Details'!$I$31), 'Personnel Details'!$L$31, 'Personnel Details'!$G$31)))</f>
        <v/>
      </c>
      <c r="LM242" s="59">
        <f t="shared" si="575"/>
        <v>0</v>
      </c>
      <c r="LN242" s="53"/>
      <c r="LP242" s="78" t="str">
        <f>IF(LP$9="", "", IF(AND(NOT('Personnel Details'!$N$32=""), $B242&gt;='Personnel Details'!$N$32), 'Personnel Details'!$O$32, IF(AND(NOT('Personnel Details'!$I$32=""), $B242&gt;='Personnel Details'!$I$32), 'Personnel Details'!$J$32, 'Personnel Details'!$E$32)))</f>
        <v/>
      </c>
      <c r="LQ242" s="59" t="str">
        <f>IF(LP$9="", "", IF(AND(NOT('Personnel Details'!$N$32=""), $B242&gt;='Personnel Details'!$N$32), IF('Personnel Details'!$P$32="","", 'Personnel Details'!$P$32), IF(AND(NOT('Personnel Details'!$I$32=""), $B242&gt;='Personnel Details'!$I$32), IF('Personnel Details'!$K$32="", "", 'Personnel Details'!$K$32), IF('Personnel Details'!$F$32="", "", 'Personnel Details'!$F$32))))</f>
        <v/>
      </c>
      <c r="LR242" s="79" t="str">
        <f>IF(LP$9="", "", IF(AND(NOT('Personnel Details'!$N$32=""), $B242&gt;='Personnel Details'!$N$32), 'Personnel Details'!$Q$32, IF(AND(NOT('Personnel Details'!$I$32=""), $B242&gt;='Personnel Details'!$I$32), 'Personnel Details'!$L$32, 'Personnel Details'!$G$32)))</f>
        <v/>
      </c>
      <c r="LS242" s="59">
        <f t="shared" si="576"/>
        <v>0</v>
      </c>
      <c r="LT242" s="53"/>
      <c r="LV242" s="78" t="str">
        <f>IF(LV$9="", "", IF(AND(NOT('Personnel Details'!$N$33=""), $B242&gt;='Personnel Details'!$N$33), 'Personnel Details'!$O$33, IF(AND(NOT('Personnel Details'!$I$33=""), $B242&gt;='Personnel Details'!$I$33), 'Personnel Details'!$J$33, 'Personnel Details'!$E$33)))</f>
        <v/>
      </c>
      <c r="LW242" s="59" t="str">
        <f>IF(LV$9="", "", IF(AND(NOT('Personnel Details'!$N$33=""), $B242&gt;='Personnel Details'!$N$33), IF('Personnel Details'!$P$33="","", 'Personnel Details'!$P$33), IF(AND(NOT('Personnel Details'!$I$33=""), $B242&gt;='Personnel Details'!$I$33), IF('Personnel Details'!$K$33="", "", 'Personnel Details'!$K$33), IF('Personnel Details'!$F$33="", "", 'Personnel Details'!$F$33))))</f>
        <v/>
      </c>
      <c r="LX242" s="79" t="str">
        <f>IF(LV$9="", "", IF(AND(NOT('Personnel Details'!$N$33=""), $B242&gt;='Personnel Details'!$N$33), 'Personnel Details'!$Q$33, IF(AND(NOT('Personnel Details'!$I$33=""), $B242&gt;='Personnel Details'!$I$33), 'Personnel Details'!$L$33, 'Personnel Details'!$G$33)))</f>
        <v/>
      </c>
      <c r="LY242" s="59">
        <f t="shared" si="577"/>
        <v>0</v>
      </c>
      <c r="LZ242" s="53"/>
      <c r="MB242" s="78" t="str">
        <f>IF(MB$9="", "", IF(AND(NOT('Personnel Details'!$N$34=""), $B242&gt;='Personnel Details'!$N$34), 'Personnel Details'!$O$34, IF(AND(NOT('Personnel Details'!$I$34=""), $B242&gt;='Personnel Details'!$I$34), 'Personnel Details'!$J$34, 'Personnel Details'!$E$34)))</f>
        <v/>
      </c>
      <c r="MC242" s="59" t="str">
        <f>IF(MB$9="", "", IF(AND(NOT('Personnel Details'!$N$34=""), $B242&gt;='Personnel Details'!$N$34), IF('Personnel Details'!$P$34="","", 'Personnel Details'!$P$34), IF(AND(NOT('Personnel Details'!$I$34=""), $B242&gt;='Personnel Details'!$I$34), IF('Personnel Details'!$K$34="", "", 'Personnel Details'!$K$34), IF('Personnel Details'!$F$34="", "", 'Personnel Details'!$F$34))))</f>
        <v/>
      </c>
      <c r="MD242" s="79" t="str">
        <f>IF(MB$9="", "", IF(AND(NOT('Personnel Details'!$N$34=""), $B242&gt;='Personnel Details'!$N$34), 'Personnel Details'!$Q$34, IF(AND(NOT('Personnel Details'!$I$34=""), $B242&gt;='Personnel Details'!$I$34), 'Personnel Details'!$L$34, 'Personnel Details'!$G$34)))</f>
        <v/>
      </c>
      <c r="ME242" s="59">
        <f t="shared" si="578"/>
        <v>0</v>
      </c>
      <c r="MF242" s="53"/>
      <c r="MH242" s="78" t="str">
        <f>IF(MH$9="", "", IF(AND(NOT('Personnel Details'!$N$35=""), $B242&gt;='Personnel Details'!$N$35), 'Personnel Details'!$O$35, IF(AND(NOT('Personnel Details'!$I$35=""), $B242&gt;='Personnel Details'!$I$35), 'Personnel Details'!$J$35, 'Personnel Details'!$E$35)))</f>
        <v/>
      </c>
      <c r="MI242" s="59" t="str">
        <f>IF(MH$9="", "", IF(AND(NOT('Personnel Details'!$N$35=""), $B242&gt;='Personnel Details'!$N$35), IF('Personnel Details'!$P$35="","", 'Personnel Details'!$P$35), IF(AND(NOT('Personnel Details'!$I$35=""), $B242&gt;='Personnel Details'!$I$35), IF('Personnel Details'!$K$35="", "", 'Personnel Details'!$K$35), IF('Personnel Details'!$F$35="", "", 'Personnel Details'!$F$35))))</f>
        <v/>
      </c>
      <c r="MJ242" s="79" t="str">
        <f>IF(MH$9="", "", IF(AND(NOT('Personnel Details'!$N$35=""), $B242&gt;='Personnel Details'!$N$35), 'Personnel Details'!$Q$35, IF(AND(NOT('Personnel Details'!$I$35=""), $B242&gt;='Personnel Details'!$I$35), 'Personnel Details'!$L$35, 'Personnel Details'!$G$35)))</f>
        <v/>
      </c>
      <c r="MK242" s="59">
        <f t="shared" si="579"/>
        <v>0</v>
      </c>
      <c r="ML242" s="53"/>
      <c r="MN242" s="78" t="str">
        <f>IF(MN$9="", "", IF(AND(NOT('Personnel Details'!$N$36=""), $B242&gt;='Personnel Details'!$N$36), 'Personnel Details'!$O$36, IF(AND(NOT('Personnel Details'!$I$36=""), $B242&gt;='Personnel Details'!$I$36), 'Personnel Details'!$J$36, 'Personnel Details'!$E$36)))</f>
        <v/>
      </c>
      <c r="MO242" s="59" t="str">
        <f>IF(MN$9="", "", IF(AND(NOT('Personnel Details'!$N$36=""), $B242&gt;='Personnel Details'!$N$36), IF('Personnel Details'!$P$36="","", 'Personnel Details'!$P$36), IF(AND(NOT('Personnel Details'!$I$36=""), $B242&gt;='Personnel Details'!$I$36), IF('Personnel Details'!$K$36="", "", 'Personnel Details'!$K$36), IF('Personnel Details'!$F$36="", "", 'Personnel Details'!$F$36))))</f>
        <v/>
      </c>
      <c r="MP242" s="79" t="str">
        <f>IF(MN$9="", "", IF(AND(NOT('Personnel Details'!$N$36=""), $B242&gt;='Personnel Details'!$N$36), 'Personnel Details'!$Q$36, IF(AND(NOT('Personnel Details'!$I$36=""), $B242&gt;='Personnel Details'!$I$36), 'Personnel Details'!$L$36, 'Personnel Details'!$G$36)))</f>
        <v/>
      </c>
      <c r="MQ242" s="59">
        <f t="shared" si="580"/>
        <v>0</v>
      </c>
      <c r="MR242" s="53"/>
      <c r="MT242" s="78" t="str">
        <f>IF(MT$9="", "", IF(AND(NOT('Personnel Details'!$N$37=""), $B242&gt;='Personnel Details'!$N$37), 'Personnel Details'!$O$37, IF(AND(NOT('Personnel Details'!$I$37=""), $B242&gt;='Personnel Details'!$I$37), 'Personnel Details'!$J$37, 'Personnel Details'!$E$37)))</f>
        <v/>
      </c>
      <c r="MU242" s="59" t="str">
        <f>IF(MT$9="", "", IF(AND(NOT('Personnel Details'!$N$37=""), $B242&gt;='Personnel Details'!$N$37), IF('Personnel Details'!$P$37="","", 'Personnel Details'!$P$37), IF(AND(NOT('Personnel Details'!$I$37=""), $B242&gt;='Personnel Details'!$I$37), IF('Personnel Details'!$K$37="", "", 'Personnel Details'!$K$37), IF('Personnel Details'!$F$37="", "", 'Personnel Details'!$F$37))))</f>
        <v/>
      </c>
      <c r="MV242" s="79" t="str">
        <f>IF(MT$9="", "", IF(AND(NOT('Personnel Details'!$N$37=""), $B242&gt;='Personnel Details'!$N$37), 'Personnel Details'!$Q$37, IF(AND(NOT('Personnel Details'!$I$37=""), $B242&gt;='Personnel Details'!$I$37), 'Personnel Details'!$L$37, 'Personnel Details'!$G$37)))</f>
        <v/>
      </c>
      <c r="MW242" s="59">
        <f t="shared" si="581"/>
        <v>0</v>
      </c>
      <c r="MX242" s="53"/>
      <c r="MZ242" s="78" t="str">
        <f>IF(MZ$9="", "", IF(AND(NOT('Personnel Details'!$N$38=""), $B242&gt;='Personnel Details'!$N$38), 'Personnel Details'!$O$38, IF(AND(NOT('Personnel Details'!$I$38=""), $B242&gt;='Personnel Details'!$I$38), 'Personnel Details'!$J$38, 'Personnel Details'!$E$38)))</f>
        <v/>
      </c>
      <c r="NA242" s="59" t="str">
        <f>IF(MZ$9="", "", IF(AND(NOT('Personnel Details'!$N$38=""), $B242&gt;='Personnel Details'!$N$38), IF('Personnel Details'!$P$38="","", 'Personnel Details'!$P$38), IF(AND(NOT('Personnel Details'!$I$38=""), $B242&gt;='Personnel Details'!$I$38), IF('Personnel Details'!$K$38="", "", 'Personnel Details'!$K$38), IF('Personnel Details'!$F$38="", "", 'Personnel Details'!$F$38))))</f>
        <v/>
      </c>
      <c r="NB242" s="79" t="str">
        <f>IF(MZ$9="", "", IF(AND(NOT('Personnel Details'!$N$38=""), $B242&gt;='Personnel Details'!$N$38), 'Personnel Details'!$Q$38, IF(AND(NOT('Personnel Details'!$I$38=""), $B242&gt;='Personnel Details'!$I$38), 'Personnel Details'!$L$38, 'Personnel Details'!$G$38)))</f>
        <v/>
      </c>
      <c r="NC242" s="59">
        <f t="shared" si="582"/>
        <v>0</v>
      </c>
      <c r="ND242" s="53"/>
      <c r="NF242" s="78" t="str">
        <f>IF(NF$9="", "", IF(AND(NOT('Personnel Details'!$N$39=""), $B242&gt;='Personnel Details'!$N$39), 'Personnel Details'!$O$39, IF(AND(NOT('Personnel Details'!$I$39=""), $B242&gt;='Personnel Details'!$I$39), 'Personnel Details'!$J$39, 'Personnel Details'!$E$39)))</f>
        <v/>
      </c>
      <c r="NG242" s="59" t="str">
        <f>IF(NF$9="", "", IF(AND(NOT('Personnel Details'!$N$39=""), $B242&gt;='Personnel Details'!$N$39), IF('Personnel Details'!$P$39="","", 'Personnel Details'!$P$39), IF(AND(NOT('Personnel Details'!$I$39=""), $B242&gt;='Personnel Details'!$I$39), IF('Personnel Details'!$K$39="", "", 'Personnel Details'!$K$39), IF('Personnel Details'!$F$39="", "", 'Personnel Details'!$F$39))))</f>
        <v/>
      </c>
      <c r="NH242" s="79" t="str">
        <f>IF(NF$9="", "", IF(AND(NOT('Personnel Details'!$N$39=""), $B242&gt;='Personnel Details'!$N$39), 'Personnel Details'!$Q$39, IF(AND(NOT('Personnel Details'!$I$39=""), $B242&gt;='Personnel Details'!$I$39), 'Personnel Details'!$L$39, 'Personnel Details'!$G$39)))</f>
        <v/>
      </c>
      <c r="NI242" s="59">
        <f t="shared" si="583"/>
        <v>0</v>
      </c>
      <c r="NJ242" s="53"/>
      <c r="NL242" s="78" t="str">
        <f>IF(NL$9="", "", IF(AND(NOT('Personnel Details'!$N$40=""), $B242&gt;='Personnel Details'!$N$40), 'Personnel Details'!$O$40, IF(AND(NOT('Personnel Details'!$I$40=""), $B242&gt;='Personnel Details'!$I$40), 'Personnel Details'!$J$40, 'Personnel Details'!$E$40)))</f>
        <v/>
      </c>
      <c r="NM242" s="59" t="str">
        <f>IF(NL$9="", "", IF(AND(NOT('Personnel Details'!$N$40=""), $B242&gt;='Personnel Details'!$N$40), IF('Personnel Details'!$P$40="","", 'Personnel Details'!$P$40), IF(AND(NOT('Personnel Details'!$I$40=""), $B242&gt;='Personnel Details'!$I$40), IF('Personnel Details'!$K$40="", "", 'Personnel Details'!$K$40), IF('Personnel Details'!$F$40="", "", 'Personnel Details'!$F$40))))</f>
        <v/>
      </c>
      <c r="NN242" s="79" t="str">
        <f>IF(NL$9="", "", IF(AND(NOT('Personnel Details'!$N$40=""), $B242&gt;='Personnel Details'!$N$40), 'Personnel Details'!$Q$40, IF(AND(NOT('Personnel Details'!$I$40=""), $B242&gt;='Personnel Details'!$I$40), 'Personnel Details'!$L$40, 'Personnel Details'!$G$40)))</f>
        <v/>
      </c>
      <c r="NO242" s="59">
        <f t="shared" si="584"/>
        <v>0</v>
      </c>
      <c r="NP242" s="53"/>
    </row>
    <row r="243" spans="1:380" x14ac:dyDescent="0.25">
      <c r="A243" s="32"/>
      <c r="B243" s="113">
        <f>IFERROR(IF(B242+1&gt;'Personnel Details'!$U$5, "", B242+1), "")</f>
        <v>44063</v>
      </c>
      <c r="C243" s="32"/>
      <c r="D243" s="120"/>
      <c r="E243" s="13" t="str">
        <f t="shared" si="463"/>
        <v/>
      </c>
      <c r="F243" s="13" t="str">
        <f t="shared" si="494"/>
        <v/>
      </c>
      <c r="G243" s="56" t="str">
        <f t="shared" si="585"/>
        <v/>
      </c>
      <c r="H243" s="16" t="str">
        <f t="shared" si="495"/>
        <v/>
      </c>
      <c r="I243" s="32"/>
      <c r="J243" s="120"/>
      <c r="K243" s="62" t="str">
        <f t="shared" si="464"/>
        <v/>
      </c>
      <c r="L243" s="62" t="str">
        <f t="shared" si="496"/>
        <v/>
      </c>
      <c r="M243" s="65" t="str">
        <f t="shared" si="586"/>
        <v/>
      </c>
      <c r="N243" s="68" t="str">
        <f t="shared" si="497"/>
        <v/>
      </c>
      <c r="O243" s="32"/>
      <c r="P243" s="120"/>
      <c r="Q243" s="62" t="str">
        <f t="shared" si="465"/>
        <v/>
      </c>
      <c r="R243" s="62" t="str">
        <f t="shared" si="498"/>
        <v/>
      </c>
      <c r="S243" s="65" t="str">
        <f t="shared" si="587"/>
        <v/>
      </c>
      <c r="T243" s="68" t="str">
        <f t="shared" si="499"/>
        <v/>
      </c>
      <c r="U243" s="32"/>
      <c r="V243" s="120"/>
      <c r="W243" s="62" t="str">
        <f t="shared" si="466"/>
        <v/>
      </c>
      <c r="X243" s="62" t="str">
        <f t="shared" si="500"/>
        <v/>
      </c>
      <c r="Y243" s="65" t="str">
        <f t="shared" si="588"/>
        <v/>
      </c>
      <c r="Z243" s="68" t="str">
        <f t="shared" si="501"/>
        <v/>
      </c>
      <c r="AA243" s="32"/>
      <c r="AB243" s="120"/>
      <c r="AC243" s="62" t="str">
        <f t="shared" si="467"/>
        <v/>
      </c>
      <c r="AD243" s="62" t="str">
        <f t="shared" si="502"/>
        <v/>
      </c>
      <c r="AE243" s="65" t="str">
        <f t="shared" si="589"/>
        <v/>
      </c>
      <c r="AF243" s="68" t="str">
        <f t="shared" si="503"/>
        <v/>
      </c>
      <c r="AG243" s="32"/>
      <c r="AH243" s="120"/>
      <c r="AI243" s="62" t="str">
        <f t="shared" si="468"/>
        <v/>
      </c>
      <c r="AJ243" s="62" t="str">
        <f t="shared" si="504"/>
        <v/>
      </c>
      <c r="AK243" s="65" t="str">
        <f t="shared" si="590"/>
        <v/>
      </c>
      <c r="AL243" s="68" t="str">
        <f t="shared" si="505"/>
        <v/>
      </c>
      <c r="AM243" s="32"/>
      <c r="AN243" s="120"/>
      <c r="AO243" s="62" t="str">
        <f t="shared" si="469"/>
        <v/>
      </c>
      <c r="AP243" s="62" t="str">
        <f t="shared" si="506"/>
        <v/>
      </c>
      <c r="AQ243" s="65" t="str">
        <f t="shared" si="591"/>
        <v/>
      </c>
      <c r="AR243" s="68" t="str">
        <f t="shared" si="507"/>
        <v/>
      </c>
      <c r="AS243" s="32"/>
      <c r="AT243" s="120"/>
      <c r="AU243" s="62" t="str">
        <f t="shared" si="470"/>
        <v/>
      </c>
      <c r="AV243" s="62" t="str">
        <f t="shared" si="508"/>
        <v/>
      </c>
      <c r="AW243" s="65" t="str">
        <f t="shared" si="592"/>
        <v/>
      </c>
      <c r="AX243" s="68" t="str">
        <f t="shared" si="509"/>
        <v/>
      </c>
      <c r="AY243" s="32"/>
      <c r="AZ243" s="120"/>
      <c r="BA243" s="62" t="str">
        <f t="shared" si="471"/>
        <v/>
      </c>
      <c r="BB243" s="62" t="str">
        <f t="shared" si="510"/>
        <v/>
      </c>
      <c r="BC243" s="65" t="str">
        <f t="shared" si="593"/>
        <v/>
      </c>
      <c r="BD243" s="68" t="str">
        <f t="shared" si="511"/>
        <v/>
      </c>
      <c r="BE243" s="32"/>
      <c r="BF243" s="120"/>
      <c r="BG243" s="62" t="str">
        <f t="shared" si="472"/>
        <v/>
      </c>
      <c r="BH243" s="62" t="str">
        <f t="shared" si="512"/>
        <v/>
      </c>
      <c r="BI243" s="65" t="str">
        <f t="shared" si="594"/>
        <v/>
      </c>
      <c r="BJ243" s="68" t="str">
        <f t="shared" si="513"/>
        <v/>
      </c>
      <c r="BK243" s="32"/>
      <c r="BL243" s="120"/>
      <c r="BM243" s="62" t="str">
        <f t="shared" si="473"/>
        <v/>
      </c>
      <c r="BN243" s="62" t="str">
        <f t="shared" si="514"/>
        <v/>
      </c>
      <c r="BO243" s="65" t="str">
        <f t="shared" si="595"/>
        <v/>
      </c>
      <c r="BP243" s="68" t="str">
        <f t="shared" si="515"/>
        <v/>
      </c>
      <c r="BQ243" s="32"/>
      <c r="BR243" s="120"/>
      <c r="BS243" s="62" t="str">
        <f t="shared" si="474"/>
        <v/>
      </c>
      <c r="BT243" s="62" t="str">
        <f t="shared" si="516"/>
        <v/>
      </c>
      <c r="BU243" s="65" t="str">
        <f t="shared" si="596"/>
        <v/>
      </c>
      <c r="BV243" s="68" t="str">
        <f t="shared" si="517"/>
        <v/>
      </c>
      <c r="BW243" s="32"/>
      <c r="BX243" s="120"/>
      <c r="BY243" s="62" t="str">
        <f t="shared" si="475"/>
        <v/>
      </c>
      <c r="BZ243" s="62" t="str">
        <f t="shared" si="518"/>
        <v/>
      </c>
      <c r="CA243" s="65" t="str">
        <f t="shared" si="597"/>
        <v/>
      </c>
      <c r="CB243" s="68" t="str">
        <f t="shared" si="519"/>
        <v/>
      </c>
      <c r="CC243" s="32"/>
      <c r="CD243" s="120"/>
      <c r="CE243" s="62" t="str">
        <f t="shared" si="476"/>
        <v/>
      </c>
      <c r="CF243" s="62" t="str">
        <f t="shared" si="520"/>
        <v/>
      </c>
      <c r="CG243" s="65" t="str">
        <f t="shared" si="598"/>
        <v/>
      </c>
      <c r="CH243" s="68" t="str">
        <f t="shared" si="521"/>
        <v/>
      </c>
      <c r="CI243" s="32"/>
      <c r="CJ243" s="120"/>
      <c r="CK243" s="62" t="str">
        <f t="shared" si="477"/>
        <v/>
      </c>
      <c r="CL243" s="62" t="str">
        <f t="shared" si="522"/>
        <v/>
      </c>
      <c r="CM243" s="65" t="str">
        <f t="shared" si="599"/>
        <v/>
      </c>
      <c r="CN243" s="68" t="str">
        <f t="shared" si="523"/>
        <v/>
      </c>
      <c r="CO243" s="32"/>
      <c r="CP243" s="120"/>
      <c r="CQ243" s="62" t="str">
        <f t="shared" si="478"/>
        <v/>
      </c>
      <c r="CR243" s="62" t="str">
        <f t="shared" si="524"/>
        <v/>
      </c>
      <c r="CS243" s="65" t="str">
        <f t="shared" si="600"/>
        <v/>
      </c>
      <c r="CT243" s="68" t="str">
        <f t="shared" si="525"/>
        <v/>
      </c>
      <c r="CU243" s="32"/>
      <c r="CV243" s="120"/>
      <c r="CW243" s="62" t="str">
        <f t="shared" si="479"/>
        <v/>
      </c>
      <c r="CX243" s="62" t="str">
        <f t="shared" si="526"/>
        <v/>
      </c>
      <c r="CY243" s="65" t="str">
        <f t="shared" si="601"/>
        <v/>
      </c>
      <c r="CZ243" s="68" t="str">
        <f t="shared" si="527"/>
        <v/>
      </c>
      <c r="DA243" s="32"/>
      <c r="DB243" s="120"/>
      <c r="DC243" s="62" t="str">
        <f t="shared" si="480"/>
        <v/>
      </c>
      <c r="DD243" s="62" t="str">
        <f t="shared" si="528"/>
        <v/>
      </c>
      <c r="DE243" s="65" t="str">
        <f t="shared" si="602"/>
        <v/>
      </c>
      <c r="DF243" s="68" t="str">
        <f t="shared" si="529"/>
        <v/>
      </c>
      <c r="DG243" s="32"/>
      <c r="DH243" s="120"/>
      <c r="DI243" s="62" t="str">
        <f t="shared" si="481"/>
        <v/>
      </c>
      <c r="DJ243" s="62" t="str">
        <f t="shared" si="530"/>
        <v/>
      </c>
      <c r="DK243" s="65" t="str">
        <f t="shared" si="603"/>
        <v/>
      </c>
      <c r="DL243" s="68" t="str">
        <f t="shared" si="531"/>
        <v/>
      </c>
      <c r="DM243" s="32"/>
      <c r="DN243" s="120"/>
      <c r="DO243" s="62" t="str">
        <f t="shared" si="482"/>
        <v/>
      </c>
      <c r="DP243" s="62" t="str">
        <f t="shared" si="532"/>
        <v/>
      </c>
      <c r="DQ243" s="65" t="str">
        <f t="shared" si="604"/>
        <v/>
      </c>
      <c r="DR243" s="68" t="str">
        <f t="shared" si="533"/>
        <v/>
      </c>
      <c r="DS243" s="32"/>
      <c r="DT243" s="120"/>
      <c r="DU243" s="62" t="str">
        <f t="shared" si="483"/>
        <v/>
      </c>
      <c r="DV243" s="62" t="str">
        <f t="shared" si="534"/>
        <v/>
      </c>
      <c r="DW243" s="65" t="str">
        <f t="shared" si="605"/>
        <v/>
      </c>
      <c r="DX243" s="68" t="str">
        <f t="shared" si="535"/>
        <v/>
      </c>
      <c r="DY243" s="32"/>
      <c r="DZ243" s="120"/>
      <c r="EA243" s="62" t="str">
        <f t="shared" si="484"/>
        <v/>
      </c>
      <c r="EB243" s="62" t="str">
        <f t="shared" si="536"/>
        <v/>
      </c>
      <c r="EC243" s="65" t="str">
        <f t="shared" si="606"/>
        <v/>
      </c>
      <c r="ED243" s="68" t="str">
        <f t="shared" si="537"/>
        <v/>
      </c>
      <c r="EE243" s="32"/>
      <c r="EF243" s="120"/>
      <c r="EG243" s="62" t="str">
        <f t="shared" si="485"/>
        <v/>
      </c>
      <c r="EH243" s="62" t="str">
        <f t="shared" si="538"/>
        <v/>
      </c>
      <c r="EI243" s="65" t="str">
        <f t="shared" si="607"/>
        <v/>
      </c>
      <c r="EJ243" s="68" t="str">
        <f t="shared" si="539"/>
        <v/>
      </c>
      <c r="EK243" s="32"/>
      <c r="EL243" s="120"/>
      <c r="EM243" s="62" t="str">
        <f t="shared" si="486"/>
        <v/>
      </c>
      <c r="EN243" s="62" t="str">
        <f t="shared" si="540"/>
        <v/>
      </c>
      <c r="EO243" s="65" t="str">
        <f t="shared" si="608"/>
        <v/>
      </c>
      <c r="EP243" s="68" t="str">
        <f t="shared" si="541"/>
        <v/>
      </c>
      <c r="EQ243" s="32"/>
      <c r="ER243" s="120"/>
      <c r="ES243" s="62" t="str">
        <f t="shared" si="487"/>
        <v/>
      </c>
      <c r="ET243" s="62" t="str">
        <f t="shared" si="542"/>
        <v/>
      </c>
      <c r="EU243" s="65" t="str">
        <f t="shared" si="609"/>
        <v/>
      </c>
      <c r="EV243" s="68" t="str">
        <f t="shared" si="543"/>
        <v/>
      </c>
      <c r="EW243" s="32"/>
      <c r="EX243" s="120"/>
      <c r="EY243" s="62" t="str">
        <f t="shared" si="488"/>
        <v/>
      </c>
      <c r="EZ243" s="62" t="str">
        <f t="shared" si="544"/>
        <v/>
      </c>
      <c r="FA243" s="65" t="str">
        <f t="shared" si="610"/>
        <v/>
      </c>
      <c r="FB243" s="68" t="str">
        <f t="shared" si="545"/>
        <v/>
      </c>
      <c r="FC243" s="32"/>
      <c r="FD243" s="120"/>
      <c r="FE243" s="62" t="str">
        <f t="shared" si="489"/>
        <v/>
      </c>
      <c r="FF243" s="62" t="str">
        <f t="shared" si="546"/>
        <v/>
      </c>
      <c r="FG243" s="65" t="str">
        <f t="shared" si="611"/>
        <v/>
      </c>
      <c r="FH243" s="68" t="str">
        <f t="shared" si="547"/>
        <v/>
      </c>
      <c r="FI243" s="32"/>
      <c r="FJ243" s="120"/>
      <c r="FK243" s="62" t="str">
        <f t="shared" si="490"/>
        <v/>
      </c>
      <c r="FL243" s="62" t="str">
        <f t="shared" si="548"/>
        <v/>
      </c>
      <c r="FM243" s="65" t="str">
        <f t="shared" si="612"/>
        <v/>
      </c>
      <c r="FN243" s="68" t="str">
        <f t="shared" si="549"/>
        <v/>
      </c>
      <c r="FO243" s="32"/>
      <c r="FP243" s="120"/>
      <c r="FQ243" s="62" t="str">
        <f t="shared" si="491"/>
        <v/>
      </c>
      <c r="FR243" s="62" t="str">
        <f t="shared" si="550"/>
        <v/>
      </c>
      <c r="FS243" s="65" t="str">
        <f t="shared" si="613"/>
        <v/>
      </c>
      <c r="FT243" s="68" t="str">
        <f t="shared" si="551"/>
        <v/>
      </c>
      <c r="FU243" s="32"/>
      <c r="FV243" s="120"/>
      <c r="FW243" s="62" t="str">
        <f t="shared" si="492"/>
        <v/>
      </c>
      <c r="FX243" s="62" t="str">
        <f t="shared" si="552"/>
        <v/>
      </c>
      <c r="FY243" s="65" t="str">
        <f t="shared" si="614"/>
        <v/>
      </c>
      <c r="FZ243" s="68" t="str">
        <f t="shared" si="553"/>
        <v/>
      </c>
      <c r="GA243" s="32"/>
      <c r="GC243" s="7" t="str">
        <f t="shared" si="554"/>
        <v>Aug 2020</v>
      </c>
      <c r="GD243" s="7" t="str">
        <f t="shared" ca="1" si="493"/>
        <v/>
      </c>
      <c r="GT243" s="71">
        <f>IF(GT$9="", "", IF(AND(NOT('Personnel Details'!$N$11=""), $B243&gt;='Personnel Details'!$N$11), 'Personnel Details'!$O$11, IF(AND(NOT('Personnel Details'!$I$11=""), $B243&gt;='Personnel Details'!$I$11), 'Personnel Details'!$J$11, 'Personnel Details'!$E$11)))</f>
        <v>0.8</v>
      </c>
      <c r="GU243" s="59" t="str">
        <f>IF(GT$9="", "", IF(AND(NOT('Personnel Details'!$N$11=""), $B243&gt;='Personnel Details'!$N$11), IF('Personnel Details'!$P$11="","", 'Personnel Details'!$P$11), IF(AND(NOT('Personnel Details'!$I$11=""), $B243&gt;='Personnel Details'!$I$11), IF('Personnel Details'!$K$11="", "", 'Personnel Details'!$K$11), IF('Personnel Details'!$F$11="", "", 'Personnel Details'!$F$11))))</f>
        <v/>
      </c>
      <c r="GV243" s="74">
        <f>IF(GT$9="", "", IF(AND(NOT('Personnel Details'!$N$11=""), $B243&gt;='Personnel Details'!$N$11), 'Personnel Details'!$Q$11, IF(AND(NOT('Personnel Details'!$I$11=""), $B243&gt;='Personnel Details'!$I$11), 'Personnel Details'!$L$11, 'Personnel Details'!$G$11)))</f>
        <v>0</v>
      </c>
      <c r="GW243" s="59">
        <f t="shared" si="555"/>
        <v>0</v>
      </c>
      <c r="GX243" s="53"/>
      <c r="GZ243" s="78">
        <f>IF(GZ$9="", "", IF(AND(NOT('Personnel Details'!$N$12=""), $B243&gt;='Personnel Details'!$N$12), 'Personnel Details'!$O$12, IF(AND(NOT('Personnel Details'!$I$12=""), $B243&gt;='Personnel Details'!$I$12), 'Personnel Details'!$J$12, 'Personnel Details'!$E$12)))</f>
        <v>0.8</v>
      </c>
      <c r="HA243" s="59" t="str">
        <f>IF(GZ$9="", "", IF(AND(NOT('Personnel Details'!$N$12=""), $B243&gt;='Personnel Details'!$N$12), IF('Personnel Details'!$P$12="","", 'Personnel Details'!$P$12), IF(AND(NOT('Personnel Details'!$I$12=""), $B243&gt;='Personnel Details'!$I$12), IF('Personnel Details'!$K$12="", "", 'Personnel Details'!$K$12), IF('Personnel Details'!$F$12="", "", 'Personnel Details'!$F$12))))</f>
        <v/>
      </c>
      <c r="HB243" s="79">
        <f>IF(GZ$9="", "", IF(AND(NOT('Personnel Details'!$N$12=""), $B243&gt;='Personnel Details'!$N$12), 'Personnel Details'!$Q$12, IF(AND(NOT('Personnel Details'!$I$12=""), $B243&gt;='Personnel Details'!$I$12), 'Personnel Details'!$L$12, 'Personnel Details'!$G$12)))</f>
        <v>0</v>
      </c>
      <c r="HC243" s="59">
        <f t="shared" si="556"/>
        <v>0</v>
      </c>
      <c r="HD243" s="53"/>
      <c r="HF243" s="78">
        <f>IF(HF$9="", "", IF(AND(NOT('Personnel Details'!$N$13=""), $B243&gt;='Personnel Details'!$N$13), 'Personnel Details'!$O$13, IF(AND(NOT('Personnel Details'!$I$13=""), $B243&gt;='Personnel Details'!$I$13), 'Personnel Details'!$J$13, 'Personnel Details'!$E$13)))</f>
        <v>0.8</v>
      </c>
      <c r="HG243" s="59" t="str">
        <f>IF(HF$9="", "", IF(AND(NOT('Personnel Details'!$N$13=""), $B243&gt;='Personnel Details'!$N$13), IF('Personnel Details'!$P$13="","", 'Personnel Details'!$P$13), IF(AND(NOT('Personnel Details'!$I$13=""), $B243&gt;='Personnel Details'!$I$13), IF('Personnel Details'!$K$13="", "", 'Personnel Details'!$K$13), IF('Personnel Details'!$F$13="", "", 'Personnel Details'!$F$13))))</f>
        <v/>
      </c>
      <c r="HH243" s="79">
        <f>IF(HF$9="", "", IF(AND(NOT('Personnel Details'!$N$13=""), $B243&gt;='Personnel Details'!$N$13), 'Personnel Details'!$Q$13, IF(AND(NOT('Personnel Details'!$I$13=""), $B243&gt;='Personnel Details'!$I$13), 'Personnel Details'!$L$13, 'Personnel Details'!$G$13)))</f>
        <v>0</v>
      </c>
      <c r="HI243" s="59">
        <f t="shared" si="557"/>
        <v>0</v>
      </c>
      <c r="HJ243" s="53"/>
      <c r="HL243" s="78">
        <f>IF(HL$9="", "", IF(AND(NOT('Personnel Details'!$N$14=""), $B243&gt;='Personnel Details'!$N$14), 'Personnel Details'!$O$14, IF(AND(NOT('Personnel Details'!$I$14=""), $B243&gt;='Personnel Details'!$I$14), 'Personnel Details'!$J$14, 'Personnel Details'!$E$14)))</f>
        <v>0.8</v>
      </c>
      <c r="HM243" s="59">
        <f>IF(HL$9="", "", IF(AND(NOT('Personnel Details'!$N$14=""), $B243&gt;='Personnel Details'!$N$14), IF('Personnel Details'!$P$14="","", 'Personnel Details'!$P$14), IF(AND(NOT('Personnel Details'!$I$14=""), $B243&gt;='Personnel Details'!$I$14), IF('Personnel Details'!$K$14="", "", 'Personnel Details'!$K$14), IF('Personnel Details'!$F$14="", "", 'Personnel Details'!$F$14))))</f>
        <v>2000</v>
      </c>
      <c r="HN243" s="79">
        <f>IF(HL$9="", "", IF(AND(NOT('Personnel Details'!$N$14=""), $B243&gt;='Personnel Details'!$N$14), 'Personnel Details'!$Q$14, IF(AND(NOT('Personnel Details'!$I$14=""), $B243&gt;='Personnel Details'!$I$14), 'Personnel Details'!$L$14, 'Personnel Details'!$G$14)))</f>
        <v>0.85</v>
      </c>
      <c r="HO243" s="59">
        <f t="shared" si="558"/>
        <v>0</v>
      </c>
      <c r="HP243" s="53"/>
      <c r="HR243" s="78" t="str">
        <f>IF(HR$9="", "", IF(AND(NOT('Personnel Details'!$N$15=""), $B243&gt;='Personnel Details'!$N$15), 'Personnel Details'!$O$15, IF(AND(NOT('Personnel Details'!$I$15=""), $B243&gt;='Personnel Details'!$I$15), 'Personnel Details'!$J$15, 'Personnel Details'!$E$15)))</f>
        <v/>
      </c>
      <c r="HS243" s="59" t="str">
        <f>IF(HR$9="", "", IF(AND(NOT('Personnel Details'!$N$15=""), $B243&gt;='Personnel Details'!$N$15), IF('Personnel Details'!$P$15="","", 'Personnel Details'!$P$15), IF(AND(NOT('Personnel Details'!$I$15=""), $B243&gt;='Personnel Details'!$I$15), IF('Personnel Details'!$K$15="", "", 'Personnel Details'!$K$15), IF('Personnel Details'!$F$15="", "", 'Personnel Details'!$F$15))))</f>
        <v/>
      </c>
      <c r="HT243" s="79" t="str">
        <f>IF(HR$9="", "", IF(AND(NOT('Personnel Details'!$N$15=""), $B243&gt;='Personnel Details'!$N$15), 'Personnel Details'!$Q$15, IF(AND(NOT('Personnel Details'!$I$15=""), $B243&gt;='Personnel Details'!$I$15), 'Personnel Details'!$L$15, 'Personnel Details'!$G$15)))</f>
        <v/>
      </c>
      <c r="HU243" s="59">
        <f t="shared" si="559"/>
        <v>0</v>
      </c>
      <c r="HV243" s="53"/>
      <c r="HX243" s="78" t="str">
        <f>IF(HX$9="", "", IF(AND(NOT('Personnel Details'!$N$16=""), $B243&gt;='Personnel Details'!$N$16), 'Personnel Details'!$O$16, IF(AND(NOT('Personnel Details'!$I$16=""), $B243&gt;='Personnel Details'!$I$16), 'Personnel Details'!$J$16, 'Personnel Details'!$E$16)))</f>
        <v/>
      </c>
      <c r="HY243" s="59" t="str">
        <f>IF(HX$9="", "", IF(AND(NOT('Personnel Details'!$N$16=""), $B243&gt;='Personnel Details'!$N$16), IF('Personnel Details'!$P$16="","", 'Personnel Details'!$P$16), IF(AND(NOT('Personnel Details'!$I$16=""), $B243&gt;='Personnel Details'!$I$16), IF('Personnel Details'!$K$16="", "", 'Personnel Details'!$K$16), IF('Personnel Details'!$F$16="", "", 'Personnel Details'!$F$16))))</f>
        <v/>
      </c>
      <c r="HZ243" s="79" t="str">
        <f>IF(HX$9="", "", IF(AND(NOT('Personnel Details'!$N$16=""), $B243&gt;='Personnel Details'!$N$16), 'Personnel Details'!$Q$16, IF(AND(NOT('Personnel Details'!$I$16=""), $B243&gt;='Personnel Details'!$I$16), 'Personnel Details'!$L$16, 'Personnel Details'!$G$16)))</f>
        <v/>
      </c>
      <c r="IA243" s="59">
        <f t="shared" si="560"/>
        <v>0</v>
      </c>
      <c r="IB243" s="53"/>
      <c r="ID243" s="78" t="str">
        <f>IF(ID$9="", "", IF(AND(NOT('Personnel Details'!$N$17=""), $B243&gt;='Personnel Details'!$N$17), 'Personnel Details'!$O$17, IF(AND(NOT('Personnel Details'!$I$17=""), $B243&gt;='Personnel Details'!$I$17), 'Personnel Details'!$J$17, 'Personnel Details'!$E$17)))</f>
        <v/>
      </c>
      <c r="IE243" s="59" t="str">
        <f>IF(ID$9="", "", IF(AND(NOT('Personnel Details'!$N$17=""), $B243&gt;='Personnel Details'!$N$17), IF('Personnel Details'!$P$17="","", 'Personnel Details'!$P$17), IF(AND(NOT('Personnel Details'!$I$17=""), $B243&gt;='Personnel Details'!$I$17), IF('Personnel Details'!$K$17="", "", 'Personnel Details'!$K$17), IF('Personnel Details'!$F$17="", "", 'Personnel Details'!$F$17))))</f>
        <v/>
      </c>
      <c r="IF243" s="79" t="str">
        <f>IF(ID$9="", "", IF(AND(NOT('Personnel Details'!$N$17=""), $B243&gt;='Personnel Details'!$N$17), 'Personnel Details'!$Q$17, IF(AND(NOT('Personnel Details'!$I$17=""), $B243&gt;='Personnel Details'!$I$17), 'Personnel Details'!$L$17, 'Personnel Details'!$G$17)))</f>
        <v/>
      </c>
      <c r="IG243" s="59">
        <f t="shared" si="561"/>
        <v>0</v>
      </c>
      <c r="IH243" s="53"/>
      <c r="IJ243" s="78" t="str">
        <f>IF(IJ$9="", "", IF(AND(NOT('Personnel Details'!$N$18=""), $B243&gt;='Personnel Details'!$N$18), 'Personnel Details'!$O$18, IF(AND(NOT('Personnel Details'!$I$18=""), $B243&gt;='Personnel Details'!$I$18), 'Personnel Details'!$J$18, 'Personnel Details'!$E$18)))</f>
        <v/>
      </c>
      <c r="IK243" s="59" t="str">
        <f>IF(IJ$9="", "", IF(AND(NOT('Personnel Details'!$N$18=""), $B243&gt;='Personnel Details'!$N$18), IF('Personnel Details'!$P$18="","", 'Personnel Details'!$P$18), IF(AND(NOT('Personnel Details'!$I$18=""), $B243&gt;='Personnel Details'!$I$18), IF('Personnel Details'!$K$18="", "", 'Personnel Details'!$K$18), IF('Personnel Details'!$F$18="", "", 'Personnel Details'!$F$18))))</f>
        <v/>
      </c>
      <c r="IL243" s="79" t="str">
        <f>IF(IJ$9="", "", IF(AND(NOT('Personnel Details'!$N$18=""), $B243&gt;='Personnel Details'!$N$18), 'Personnel Details'!$Q$18, IF(AND(NOT('Personnel Details'!$I$18=""), $B243&gt;='Personnel Details'!$I$18), 'Personnel Details'!$L$18, 'Personnel Details'!$G$18)))</f>
        <v/>
      </c>
      <c r="IM243" s="59">
        <f t="shared" si="562"/>
        <v>0</v>
      </c>
      <c r="IN243" s="53"/>
      <c r="IP243" s="78" t="str">
        <f>IF(IP$9="", "", IF(AND(NOT('Personnel Details'!$N$19=""), $B243&gt;='Personnel Details'!$N$19), 'Personnel Details'!$O$19, IF(AND(NOT('Personnel Details'!$I$19=""), $B243&gt;='Personnel Details'!$I$19), 'Personnel Details'!$J$19, 'Personnel Details'!$E$19)))</f>
        <v/>
      </c>
      <c r="IQ243" s="59" t="str">
        <f>IF(IP$9="", "", IF(AND(NOT('Personnel Details'!$N$19=""), $B243&gt;='Personnel Details'!$N$19), IF('Personnel Details'!$P$19="","", 'Personnel Details'!$P$19), IF(AND(NOT('Personnel Details'!$I$19=""), $B243&gt;='Personnel Details'!$I$19), IF('Personnel Details'!$K$19="", "", 'Personnel Details'!$K$19), IF('Personnel Details'!$F$19="", "", 'Personnel Details'!$F$19))))</f>
        <v/>
      </c>
      <c r="IR243" s="79" t="str">
        <f>IF(IP$9="", "", IF(AND(NOT('Personnel Details'!$N$19=""), $B243&gt;='Personnel Details'!$N$19), 'Personnel Details'!$Q$19, IF(AND(NOT('Personnel Details'!$I$19=""), $B243&gt;='Personnel Details'!$I$19), 'Personnel Details'!$L$19, 'Personnel Details'!$G$19)))</f>
        <v/>
      </c>
      <c r="IS243" s="59">
        <f t="shared" si="563"/>
        <v>0</v>
      </c>
      <c r="IT243" s="53"/>
      <c r="IV243" s="78" t="str">
        <f>IF(IV$9="", "", IF(AND(NOT('Personnel Details'!$N$20=""), $B243&gt;='Personnel Details'!$N$20), 'Personnel Details'!$O$20, IF(AND(NOT('Personnel Details'!$I$20=""), $B243&gt;='Personnel Details'!$I$20), 'Personnel Details'!$J$20, 'Personnel Details'!$E$20)))</f>
        <v/>
      </c>
      <c r="IW243" s="59" t="str">
        <f>IF(IV$9="", "", IF(AND(NOT('Personnel Details'!$N$20=""), $B243&gt;='Personnel Details'!$N$20), IF('Personnel Details'!$P$20="","", 'Personnel Details'!$P$20), IF(AND(NOT('Personnel Details'!$I$20=""), $B243&gt;='Personnel Details'!$I$20), IF('Personnel Details'!$K$20="", "", 'Personnel Details'!$K$20), IF('Personnel Details'!$F$20="", "", 'Personnel Details'!$F$20))))</f>
        <v/>
      </c>
      <c r="IX243" s="79" t="str">
        <f>IF(IV$9="", "", IF(AND(NOT('Personnel Details'!$N$20=""), $B243&gt;='Personnel Details'!$N$20), 'Personnel Details'!$Q$20, IF(AND(NOT('Personnel Details'!$I$20=""), $B243&gt;='Personnel Details'!$I$20), 'Personnel Details'!$L$20, 'Personnel Details'!$G$20)))</f>
        <v/>
      </c>
      <c r="IY243" s="59">
        <f t="shared" si="564"/>
        <v>0</v>
      </c>
      <c r="IZ243" s="53"/>
      <c r="JB243" s="78" t="str">
        <f>IF(JB$9="", "", IF(AND(NOT('Personnel Details'!$N$21=""), $B243&gt;='Personnel Details'!$N$21), 'Personnel Details'!$O$21, IF(AND(NOT('Personnel Details'!$I$21=""), $B243&gt;='Personnel Details'!$I$21), 'Personnel Details'!$J$21, 'Personnel Details'!$E$21)))</f>
        <v/>
      </c>
      <c r="JC243" s="59" t="str">
        <f>IF(JB$9="", "", IF(AND(NOT('Personnel Details'!$N$21=""), $B243&gt;='Personnel Details'!$N$21), IF('Personnel Details'!$P$21="","", 'Personnel Details'!$P$21), IF(AND(NOT('Personnel Details'!$I$21=""), $B243&gt;='Personnel Details'!$I$21), IF('Personnel Details'!$K$21="", "", 'Personnel Details'!$K$21), IF('Personnel Details'!$F$21="", "", 'Personnel Details'!$F$21))))</f>
        <v/>
      </c>
      <c r="JD243" s="79" t="str">
        <f>IF(JB$9="", "", IF(AND(NOT('Personnel Details'!$N$21=""), $B243&gt;='Personnel Details'!$N$21), 'Personnel Details'!$Q$21, IF(AND(NOT('Personnel Details'!$I$21=""), $B243&gt;='Personnel Details'!$I$21), 'Personnel Details'!$L$21, 'Personnel Details'!$G$21)))</f>
        <v/>
      </c>
      <c r="JE243" s="59">
        <f t="shared" si="565"/>
        <v>0</v>
      </c>
      <c r="JF243" s="53"/>
      <c r="JH243" s="78" t="str">
        <f>IF(JH$9="", "", IF(AND(NOT('Personnel Details'!$N$22=""), $B243&gt;='Personnel Details'!$N$22), 'Personnel Details'!$O$22, IF(AND(NOT('Personnel Details'!$I$22=""), $B243&gt;='Personnel Details'!$I$22), 'Personnel Details'!$J$22, 'Personnel Details'!$E$22)))</f>
        <v/>
      </c>
      <c r="JI243" s="59" t="str">
        <f>IF(JH$9="", "", IF(AND(NOT('Personnel Details'!$N$22=""), $B243&gt;='Personnel Details'!$N$22), IF('Personnel Details'!$P$22="","", 'Personnel Details'!$P$22), IF(AND(NOT('Personnel Details'!$I$22=""), $B243&gt;='Personnel Details'!$I$22), IF('Personnel Details'!$K$22="", "", 'Personnel Details'!$K$22), IF('Personnel Details'!$F$22="", "", 'Personnel Details'!$F$22))))</f>
        <v/>
      </c>
      <c r="JJ243" s="79" t="str">
        <f>IF(JH$9="", "", IF(AND(NOT('Personnel Details'!$N$22=""), $B243&gt;='Personnel Details'!$N$22), 'Personnel Details'!$Q$22, IF(AND(NOT('Personnel Details'!$I$22=""), $B243&gt;='Personnel Details'!$I$22), 'Personnel Details'!$L$22, 'Personnel Details'!$G$22)))</f>
        <v/>
      </c>
      <c r="JK243" s="59">
        <f t="shared" si="566"/>
        <v>0</v>
      </c>
      <c r="JL243" s="53"/>
      <c r="JN243" s="78" t="str">
        <f>IF(JN$9="", "", IF(AND(NOT('Personnel Details'!$N$23=""), $B243&gt;='Personnel Details'!$N$23), 'Personnel Details'!$O$23, IF(AND(NOT('Personnel Details'!$I$23=""), $B243&gt;='Personnel Details'!$I$23), 'Personnel Details'!$J$23, 'Personnel Details'!$E$23)))</f>
        <v/>
      </c>
      <c r="JO243" s="59" t="str">
        <f>IF(JN$9="", "", IF(AND(NOT('Personnel Details'!$N$23=""), $B243&gt;='Personnel Details'!$N$23), IF('Personnel Details'!$P$23="","", 'Personnel Details'!$P$23), IF(AND(NOT('Personnel Details'!$I$23=""), $B243&gt;='Personnel Details'!$I$23), IF('Personnel Details'!$K$23="", "", 'Personnel Details'!$K$23), IF('Personnel Details'!$F$23="", "", 'Personnel Details'!$F$23))))</f>
        <v/>
      </c>
      <c r="JP243" s="79" t="str">
        <f>IF(JN$9="", "", IF(AND(NOT('Personnel Details'!$N$23=""), $B243&gt;='Personnel Details'!$N$23), 'Personnel Details'!$Q$23, IF(AND(NOT('Personnel Details'!$I$23=""), $B243&gt;='Personnel Details'!$I$23), 'Personnel Details'!$L$23, 'Personnel Details'!$G$23)))</f>
        <v/>
      </c>
      <c r="JQ243" s="59">
        <f t="shared" si="567"/>
        <v>0</v>
      </c>
      <c r="JR243" s="53"/>
      <c r="JT243" s="78" t="str">
        <f>IF(JT$9="", "", IF(AND(NOT('Personnel Details'!$N$24=""), $B243&gt;='Personnel Details'!$N$24), 'Personnel Details'!$O$24, IF(AND(NOT('Personnel Details'!$I$24=""), $B243&gt;='Personnel Details'!$I$24), 'Personnel Details'!$J$24, 'Personnel Details'!$E$24)))</f>
        <v/>
      </c>
      <c r="JU243" s="59" t="str">
        <f>IF(JT$9="", "", IF(AND(NOT('Personnel Details'!$N$24=""), $B243&gt;='Personnel Details'!$N$24), IF('Personnel Details'!$P$24="","", 'Personnel Details'!$P$24), IF(AND(NOT('Personnel Details'!$I$24=""), $B243&gt;='Personnel Details'!$I$24), IF('Personnel Details'!$K$24="", "", 'Personnel Details'!$K$24), IF('Personnel Details'!$F$24="", "", 'Personnel Details'!$F$24))))</f>
        <v/>
      </c>
      <c r="JV243" s="79" t="str">
        <f>IF(JT$9="", "", IF(AND(NOT('Personnel Details'!$N$24=""), $B243&gt;='Personnel Details'!$N$24), 'Personnel Details'!$Q$24, IF(AND(NOT('Personnel Details'!$I$24=""), $B243&gt;='Personnel Details'!$I$24), 'Personnel Details'!$L$24, 'Personnel Details'!$G$24)))</f>
        <v/>
      </c>
      <c r="JW243" s="59">
        <f t="shared" si="568"/>
        <v>0</v>
      </c>
      <c r="JX243" s="53"/>
      <c r="JZ243" s="78" t="str">
        <f>IF(JZ$9="", "", IF(AND(NOT('Personnel Details'!$N$25=""), $B243&gt;='Personnel Details'!$N$25), 'Personnel Details'!$O$25, IF(AND(NOT('Personnel Details'!$I$25=""), $B243&gt;='Personnel Details'!$I$25), 'Personnel Details'!$J$25, 'Personnel Details'!$E$25)))</f>
        <v/>
      </c>
      <c r="KA243" s="59" t="str">
        <f>IF(JZ$9="", "", IF(AND(NOT('Personnel Details'!$N$25=""), $B243&gt;='Personnel Details'!$N$25), IF('Personnel Details'!$P$25="","", 'Personnel Details'!$P$25), IF(AND(NOT('Personnel Details'!$I$25=""), $B243&gt;='Personnel Details'!$I$25), IF('Personnel Details'!$K$25="", "", 'Personnel Details'!$K$25), IF('Personnel Details'!$F$25="", "", 'Personnel Details'!$F$25))))</f>
        <v/>
      </c>
      <c r="KB243" s="79" t="str">
        <f>IF(JZ$9="", "", IF(AND(NOT('Personnel Details'!$N$25=""), $B243&gt;='Personnel Details'!$N$25), 'Personnel Details'!$Q$25, IF(AND(NOT('Personnel Details'!$I$25=""), $B243&gt;='Personnel Details'!$I$25), 'Personnel Details'!$L$25, 'Personnel Details'!$G$25)))</f>
        <v/>
      </c>
      <c r="KC243" s="59">
        <f t="shared" si="569"/>
        <v>0</v>
      </c>
      <c r="KD243" s="53"/>
      <c r="KF243" s="78" t="str">
        <f>IF(KF$9="", "", IF(AND(NOT('Personnel Details'!$N$26=""), $B243&gt;='Personnel Details'!$N$26), 'Personnel Details'!$O$26, IF(AND(NOT('Personnel Details'!$I$26=""), $B243&gt;='Personnel Details'!$I$26), 'Personnel Details'!$J$26, 'Personnel Details'!$E$26)))</f>
        <v/>
      </c>
      <c r="KG243" s="59" t="str">
        <f>IF(KF$9="", "", IF(AND(NOT('Personnel Details'!$N$26=""), $B243&gt;='Personnel Details'!$N$26), IF('Personnel Details'!$P$26="","", 'Personnel Details'!$P$26), IF(AND(NOT('Personnel Details'!$I$26=""), $B243&gt;='Personnel Details'!$I$26), IF('Personnel Details'!$K$26="", "", 'Personnel Details'!$K$26), IF('Personnel Details'!$F$26="", "", 'Personnel Details'!$F$26))))</f>
        <v/>
      </c>
      <c r="KH243" s="79" t="str">
        <f>IF(KF$9="", "", IF(AND(NOT('Personnel Details'!$N$26=""), $B243&gt;='Personnel Details'!$N$26), 'Personnel Details'!$Q$26, IF(AND(NOT('Personnel Details'!$I$26=""), $B243&gt;='Personnel Details'!$I$26), 'Personnel Details'!$L$26, 'Personnel Details'!$G$26)))</f>
        <v/>
      </c>
      <c r="KI243" s="59">
        <f t="shared" si="570"/>
        <v>0</v>
      </c>
      <c r="KJ243" s="53"/>
      <c r="KL243" s="78" t="str">
        <f>IF(KL$9="", "", IF(AND(NOT('Personnel Details'!$N$27=""), $B243&gt;='Personnel Details'!$N$27), 'Personnel Details'!$O$27, IF(AND(NOT('Personnel Details'!$I$27=""), $B243&gt;='Personnel Details'!$I$27), 'Personnel Details'!$J$27, 'Personnel Details'!$E$27)))</f>
        <v/>
      </c>
      <c r="KM243" s="59" t="str">
        <f>IF(KL$9="", "", IF(AND(NOT('Personnel Details'!$N$27=""), $B243&gt;='Personnel Details'!$N$27), IF('Personnel Details'!$P$27="","", 'Personnel Details'!$P$27), IF(AND(NOT('Personnel Details'!$I$27=""), $B243&gt;='Personnel Details'!$I$27), IF('Personnel Details'!$K$27="", "", 'Personnel Details'!$K$27), IF('Personnel Details'!$F$27="", "", 'Personnel Details'!$F$27))))</f>
        <v/>
      </c>
      <c r="KN243" s="79" t="str">
        <f>IF(KL$9="", "", IF(AND(NOT('Personnel Details'!$N$27=""), $B243&gt;='Personnel Details'!$N$27), 'Personnel Details'!$Q$27, IF(AND(NOT('Personnel Details'!$I$27=""), $B243&gt;='Personnel Details'!$I$27), 'Personnel Details'!$L$27, 'Personnel Details'!$G$27)))</f>
        <v/>
      </c>
      <c r="KO243" s="59">
        <f t="shared" si="571"/>
        <v>0</v>
      </c>
      <c r="KP243" s="53"/>
      <c r="KR243" s="78" t="str">
        <f>IF(KR$9="", "", IF(AND(NOT('Personnel Details'!$N$28=""), $B243&gt;='Personnel Details'!$N$28), 'Personnel Details'!$O$28, IF(AND(NOT('Personnel Details'!$I$28=""), $B243&gt;='Personnel Details'!$I$28), 'Personnel Details'!$J$28, 'Personnel Details'!$E$28)))</f>
        <v/>
      </c>
      <c r="KS243" s="59" t="str">
        <f>IF(KR$9="", "", IF(AND(NOT('Personnel Details'!$N$28=""), $B243&gt;='Personnel Details'!$N$28), IF('Personnel Details'!$P$28="","", 'Personnel Details'!$P$28), IF(AND(NOT('Personnel Details'!$I$28=""), $B243&gt;='Personnel Details'!$I$28), IF('Personnel Details'!$K$28="", "", 'Personnel Details'!$K$28), IF('Personnel Details'!$F$28="", "", 'Personnel Details'!$F$28))))</f>
        <v/>
      </c>
      <c r="KT243" s="79" t="str">
        <f>IF(KR$9="", "", IF(AND(NOT('Personnel Details'!$N$28=""), $B243&gt;='Personnel Details'!$N$28), 'Personnel Details'!$Q$28, IF(AND(NOT('Personnel Details'!$I$28=""), $B243&gt;='Personnel Details'!$I$28), 'Personnel Details'!$L$28, 'Personnel Details'!$G$28)))</f>
        <v/>
      </c>
      <c r="KU243" s="59">
        <f t="shared" si="572"/>
        <v>0</v>
      </c>
      <c r="KV243" s="53"/>
      <c r="KX243" s="78" t="str">
        <f>IF(KX$9="", "", IF(AND(NOT('Personnel Details'!$N$29=""), $B243&gt;='Personnel Details'!$N$29), 'Personnel Details'!$O$29, IF(AND(NOT('Personnel Details'!$I$29=""), $B243&gt;='Personnel Details'!$I$29), 'Personnel Details'!$J$29, 'Personnel Details'!$E$29)))</f>
        <v/>
      </c>
      <c r="KY243" s="59" t="str">
        <f>IF(KX$9="", "", IF(AND(NOT('Personnel Details'!$N$29=""), $B243&gt;='Personnel Details'!$N$29), IF('Personnel Details'!$P$29="","", 'Personnel Details'!$P$29), IF(AND(NOT('Personnel Details'!$I$29=""), $B243&gt;='Personnel Details'!$I$29), IF('Personnel Details'!$K$29="", "", 'Personnel Details'!$K$29), IF('Personnel Details'!$F$29="", "", 'Personnel Details'!$F$29))))</f>
        <v/>
      </c>
      <c r="KZ243" s="79" t="str">
        <f>IF(KX$9="", "", IF(AND(NOT('Personnel Details'!$N$29=""), $B243&gt;='Personnel Details'!$N$29), 'Personnel Details'!$Q$29, IF(AND(NOT('Personnel Details'!$I$29=""), $B243&gt;='Personnel Details'!$I$29), 'Personnel Details'!$L$29, 'Personnel Details'!$G$29)))</f>
        <v/>
      </c>
      <c r="LA243" s="59">
        <f t="shared" si="573"/>
        <v>0</v>
      </c>
      <c r="LB243" s="53"/>
      <c r="LD243" s="78" t="str">
        <f>IF(LD$9="", "", IF(AND(NOT('Personnel Details'!$N$30=""), $B243&gt;='Personnel Details'!$N$30), 'Personnel Details'!$O$30, IF(AND(NOT('Personnel Details'!$I$30=""), $B243&gt;='Personnel Details'!$I$30), 'Personnel Details'!$J$30, 'Personnel Details'!$E$30)))</f>
        <v/>
      </c>
      <c r="LE243" s="59" t="str">
        <f>IF(LD$9="", "", IF(AND(NOT('Personnel Details'!$N$30=""), $B243&gt;='Personnel Details'!$N$30), IF('Personnel Details'!$P$30="","", 'Personnel Details'!$P$30), IF(AND(NOT('Personnel Details'!$I$30=""), $B243&gt;='Personnel Details'!$I$30), IF('Personnel Details'!$K$30="", "", 'Personnel Details'!$K$30), IF('Personnel Details'!$F$30="", "", 'Personnel Details'!$F$30))))</f>
        <v/>
      </c>
      <c r="LF243" s="79" t="str">
        <f>IF(LD$9="", "", IF(AND(NOT('Personnel Details'!$N$30=""), $B243&gt;='Personnel Details'!$N$30), 'Personnel Details'!$Q$30, IF(AND(NOT('Personnel Details'!$I$30=""), $B243&gt;='Personnel Details'!$I$30), 'Personnel Details'!$L$30, 'Personnel Details'!$G$30)))</f>
        <v/>
      </c>
      <c r="LG243" s="59">
        <f t="shared" si="574"/>
        <v>0</v>
      </c>
      <c r="LH243" s="53"/>
      <c r="LJ243" s="78" t="str">
        <f>IF(LJ$9="", "", IF(AND(NOT('Personnel Details'!$N$31=""), $B243&gt;='Personnel Details'!$N$31), 'Personnel Details'!$O$31, IF(AND(NOT('Personnel Details'!$I$31=""), $B243&gt;='Personnel Details'!$I$31), 'Personnel Details'!$J$31, 'Personnel Details'!$E$31)))</f>
        <v/>
      </c>
      <c r="LK243" s="59" t="str">
        <f>IF(LJ$9="", "", IF(AND(NOT('Personnel Details'!$N$31=""), $B243&gt;='Personnel Details'!$N$31), IF('Personnel Details'!$P$31="","", 'Personnel Details'!$P$31), IF(AND(NOT('Personnel Details'!$I$31=""), $B243&gt;='Personnel Details'!$I$31), IF('Personnel Details'!$K$31="", "", 'Personnel Details'!$K$31), IF('Personnel Details'!$F$31="", "", 'Personnel Details'!$F$31))))</f>
        <v/>
      </c>
      <c r="LL243" s="79" t="str">
        <f>IF(LJ$9="", "", IF(AND(NOT('Personnel Details'!$N$31=""), $B243&gt;='Personnel Details'!$N$31), 'Personnel Details'!$Q$31, IF(AND(NOT('Personnel Details'!$I$31=""), $B243&gt;='Personnel Details'!$I$31), 'Personnel Details'!$L$31, 'Personnel Details'!$G$31)))</f>
        <v/>
      </c>
      <c r="LM243" s="59">
        <f t="shared" si="575"/>
        <v>0</v>
      </c>
      <c r="LN243" s="53"/>
      <c r="LP243" s="78" t="str">
        <f>IF(LP$9="", "", IF(AND(NOT('Personnel Details'!$N$32=""), $B243&gt;='Personnel Details'!$N$32), 'Personnel Details'!$O$32, IF(AND(NOT('Personnel Details'!$I$32=""), $B243&gt;='Personnel Details'!$I$32), 'Personnel Details'!$J$32, 'Personnel Details'!$E$32)))</f>
        <v/>
      </c>
      <c r="LQ243" s="59" t="str">
        <f>IF(LP$9="", "", IF(AND(NOT('Personnel Details'!$N$32=""), $B243&gt;='Personnel Details'!$N$32), IF('Personnel Details'!$P$32="","", 'Personnel Details'!$P$32), IF(AND(NOT('Personnel Details'!$I$32=""), $B243&gt;='Personnel Details'!$I$32), IF('Personnel Details'!$K$32="", "", 'Personnel Details'!$K$32), IF('Personnel Details'!$F$32="", "", 'Personnel Details'!$F$32))))</f>
        <v/>
      </c>
      <c r="LR243" s="79" t="str">
        <f>IF(LP$9="", "", IF(AND(NOT('Personnel Details'!$N$32=""), $B243&gt;='Personnel Details'!$N$32), 'Personnel Details'!$Q$32, IF(AND(NOT('Personnel Details'!$I$32=""), $B243&gt;='Personnel Details'!$I$32), 'Personnel Details'!$L$32, 'Personnel Details'!$G$32)))</f>
        <v/>
      </c>
      <c r="LS243" s="59">
        <f t="shared" si="576"/>
        <v>0</v>
      </c>
      <c r="LT243" s="53"/>
      <c r="LV243" s="78" t="str">
        <f>IF(LV$9="", "", IF(AND(NOT('Personnel Details'!$N$33=""), $B243&gt;='Personnel Details'!$N$33), 'Personnel Details'!$O$33, IF(AND(NOT('Personnel Details'!$I$33=""), $B243&gt;='Personnel Details'!$I$33), 'Personnel Details'!$J$33, 'Personnel Details'!$E$33)))</f>
        <v/>
      </c>
      <c r="LW243" s="59" t="str">
        <f>IF(LV$9="", "", IF(AND(NOT('Personnel Details'!$N$33=""), $B243&gt;='Personnel Details'!$N$33), IF('Personnel Details'!$P$33="","", 'Personnel Details'!$P$33), IF(AND(NOT('Personnel Details'!$I$33=""), $B243&gt;='Personnel Details'!$I$33), IF('Personnel Details'!$K$33="", "", 'Personnel Details'!$K$33), IF('Personnel Details'!$F$33="", "", 'Personnel Details'!$F$33))))</f>
        <v/>
      </c>
      <c r="LX243" s="79" t="str">
        <f>IF(LV$9="", "", IF(AND(NOT('Personnel Details'!$N$33=""), $B243&gt;='Personnel Details'!$N$33), 'Personnel Details'!$Q$33, IF(AND(NOT('Personnel Details'!$I$33=""), $B243&gt;='Personnel Details'!$I$33), 'Personnel Details'!$L$33, 'Personnel Details'!$G$33)))</f>
        <v/>
      </c>
      <c r="LY243" s="59">
        <f t="shared" si="577"/>
        <v>0</v>
      </c>
      <c r="LZ243" s="53"/>
      <c r="MB243" s="78" t="str">
        <f>IF(MB$9="", "", IF(AND(NOT('Personnel Details'!$N$34=""), $B243&gt;='Personnel Details'!$N$34), 'Personnel Details'!$O$34, IF(AND(NOT('Personnel Details'!$I$34=""), $B243&gt;='Personnel Details'!$I$34), 'Personnel Details'!$J$34, 'Personnel Details'!$E$34)))</f>
        <v/>
      </c>
      <c r="MC243" s="59" t="str">
        <f>IF(MB$9="", "", IF(AND(NOT('Personnel Details'!$N$34=""), $B243&gt;='Personnel Details'!$N$34), IF('Personnel Details'!$P$34="","", 'Personnel Details'!$P$34), IF(AND(NOT('Personnel Details'!$I$34=""), $B243&gt;='Personnel Details'!$I$34), IF('Personnel Details'!$K$34="", "", 'Personnel Details'!$K$34), IF('Personnel Details'!$F$34="", "", 'Personnel Details'!$F$34))))</f>
        <v/>
      </c>
      <c r="MD243" s="79" t="str">
        <f>IF(MB$9="", "", IF(AND(NOT('Personnel Details'!$N$34=""), $B243&gt;='Personnel Details'!$N$34), 'Personnel Details'!$Q$34, IF(AND(NOT('Personnel Details'!$I$34=""), $B243&gt;='Personnel Details'!$I$34), 'Personnel Details'!$L$34, 'Personnel Details'!$G$34)))</f>
        <v/>
      </c>
      <c r="ME243" s="59">
        <f t="shared" si="578"/>
        <v>0</v>
      </c>
      <c r="MF243" s="53"/>
      <c r="MH243" s="78" t="str">
        <f>IF(MH$9="", "", IF(AND(NOT('Personnel Details'!$N$35=""), $B243&gt;='Personnel Details'!$N$35), 'Personnel Details'!$O$35, IF(AND(NOT('Personnel Details'!$I$35=""), $B243&gt;='Personnel Details'!$I$35), 'Personnel Details'!$J$35, 'Personnel Details'!$E$35)))</f>
        <v/>
      </c>
      <c r="MI243" s="59" t="str">
        <f>IF(MH$9="", "", IF(AND(NOT('Personnel Details'!$N$35=""), $B243&gt;='Personnel Details'!$N$35), IF('Personnel Details'!$P$35="","", 'Personnel Details'!$P$35), IF(AND(NOT('Personnel Details'!$I$35=""), $B243&gt;='Personnel Details'!$I$35), IF('Personnel Details'!$K$35="", "", 'Personnel Details'!$K$35), IF('Personnel Details'!$F$35="", "", 'Personnel Details'!$F$35))))</f>
        <v/>
      </c>
      <c r="MJ243" s="79" t="str">
        <f>IF(MH$9="", "", IF(AND(NOT('Personnel Details'!$N$35=""), $B243&gt;='Personnel Details'!$N$35), 'Personnel Details'!$Q$35, IF(AND(NOT('Personnel Details'!$I$35=""), $B243&gt;='Personnel Details'!$I$35), 'Personnel Details'!$L$35, 'Personnel Details'!$G$35)))</f>
        <v/>
      </c>
      <c r="MK243" s="59">
        <f t="shared" si="579"/>
        <v>0</v>
      </c>
      <c r="ML243" s="53"/>
      <c r="MN243" s="78" t="str">
        <f>IF(MN$9="", "", IF(AND(NOT('Personnel Details'!$N$36=""), $B243&gt;='Personnel Details'!$N$36), 'Personnel Details'!$O$36, IF(AND(NOT('Personnel Details'!$I$36=""), $B243&gt;='Personnel Details'!$I$36), 'Personnel Details'!$J$36, 'Personnel Details'!$E$36)))</f>
        <v/>
      </c>
      <c r="MO243" s="59" t="str">
        <f>IF(MN$9="", "", IF(AND(NOT('Personnel Details'!$N$36=""), $B243&gt;='Personnel Details'!$N$36), IF('Personnel Details'!$P$36="","", 'Personnel Details'!$P$36), IF(AND(NOT('Personnel Details'!$I$36=""), $B243&gt;='Personnel Details'!$I$36), IF('Personnel Details'!$K$36="", "", 'Personnel Details'!$K$36), IF('Personnel Details'!$F$36="", "", 'Personnel Details'!$F$36))))</f>
        <v/>
      </c>
      <c r="MP243" s="79" t="str">
        <f>IF(MN$9="", "", IF(AND(NOT('Personnel Details'!$N$36=""), $B243&gt;='Personnel Details'!$N$36), 'Personnel Details'!$Q$36, IF(AND(NOT('Personnel Details'!$I$36=""), $B243&gt;='Personnel Details'!$I$36), 'Personnel Details'!$L$36, 'Personnel Details'!$G$36)))</f>
        <v/>
      </c>
      <c r="MQ243" s="59">
        <f t="shared" si="580"/>
        <v>0</v>
      </c>
      <c r="MR243" s="53"/>
      <c r="MT243" s="78" t="str">
        <f>IF(MT$9="", "", IF(AND(NOT('Personnel Details'!$N$37=""), $B243&gt;='Personnel Details'!$N$37), 'Personnel Details'!$O$37, IF(AND(NOT('Personnel Details'!$I$37=""), $B243&gt;='Personnel Details'!$I$37), 'Personnel Details'!$J$37, 'Personnel Details'!$E$37)))</f>
        <v/>
      </c>
      <c r="MU243" s="59" t="str">
        <f>IF(MT$9="", "", IF(AND(NOT('Personnel Details'!$N$37=""), $B243&gt;='Personnel Details'!$N$37), IF('Personnel Details'!$P$37="","", 'Personnel Details'!$P$37), IF(AND(NOT('Personnel Details'!$I$37=""), $B243&gt;='Personnel Details'!$I$37), IF('Personnel Details'!$K$37="", "", 'Personnel Details'!$K$37), IF('Personnel Details'!$F$37="", "", 'Personnel Details'!$F$37))))</f>
        <v/>
      </c>
      <c r="MV243" s="79" t="str">
        <f>IF(MT$9="", "", IF(AND(NOT('Personnel Details'!$N$37=""), $B243&gt;='Personnel Details'!$N$37), 'Personnel Details'!$Q$37, IF(AND(NOT('Personnel Details'!$I$37=""), $B243&gt;='Personnel Details'!$I$37), 'Personnel Details'!$L$37, 'Personnel Details'!$G$37)))</f>
        <v/>
      </c>
      <c r="MW243" s="59">
        <f t="shared" si="581"/>
        <v>0</v>
      </c>
      <c r="MX243" s="53"/>
      <c r="MZ243" s="78" t="str">
        <f>IF(MZ$9="", "", IF(AND(NOT('Personnel Details'!$N$38=""), $B243&gt;='Personnel Details'!$N$38), 'Personnel Details'!$O$38, IF(AND(NOT('Personnel Details'!$I$38=""), $B243&gt;='Personnel Details'!$I$38), 'Personnel Details'!$J$38, 'Personnel Details'!$E$38)))</f>
        <v/>
      </c>
      <c r="NA243" s="59" t="str">
        <f>IF(MZ$9="", "", IF(AND(NOT('Personnel Details'!$N$38=""), $B243&gt;='Personnel Details'!$N$38), IF('Personnel Details'!$P$38="","", 'Personnel Details'!$P$38), IF(AND(NOT('Personnel Details'!$I$38=""), $B243&gt;='Personnel Details'!$I$38), IF('Personnel Details'!$K$38="", "", 'Personnel Details'!$K$38), IF('Personnel Details'!$F$38="", "", 'Personnel Details'!$F$38))))</f>
        <v/>
      </c>
      <c r="NB243" s="79" t="str">
        <f>IF(MZ$9="", "", IF(AND(NOT('Personnel Details'!$N$38=""), $B243&gt;='Personnel Details'!$N$38), 'Personnel Details'!$Q$38, IF(AND(NOT('Personnel Details'!$I$38=""), $B243&gt;='Personnel Details'!$I$38), 'Personnel Details'!$L$38, 'Personnel Details'!$G$38)))</f>
        <v/>
      </c>
      <c r="NC243" s="59">
        <f t="shared" si="582"/>
        <v>0</v>
      </c>
      <c r="ND243" s="53"/>
      <c r="NF243" s="78" t="str">
        <f>IF(NF$9="", "", IF(AND(NOT('Personnel Details'!$N$39=""), $B243&gt;='Personnel Details'!$N$39), 'Personnel Details'!$O$39, IF(AND(NOT('Personnel Details'!$I$39=""), $B243&gt;='Personnel Details'!$I$39), 'Personnel Details'!$J$39, 'Personnel Details'!$E$39)))</f>
        <v/>
      </c>
      <c r="NG243" s="59" t="str">
        <f>IF(NF$9="", "", IF(AND(NOT('Personnel Details'!$N$39=""), $B243&gt;='Personnel Details'!$N$39), IF('Personnel Details'!$P$39="","", 'Personnel Details'!$P$39), IF(AND(NOT('Personnel Details'!$I$39=""), $B243&gt;='Personnel Details'!$I$39), IF('Personnel Details'!$K$39="", "", 'Personnel Details'!$K$39), IF('Personnel Details'!$F$39="", "", 'Personnel Details'!$F$39))))</f>
        <v/>
      </c>
      <c r="NH243" s="79" t="str">
        <f>IF(NF$9="", "", IF(AND(NOT('Personnel Details'!$N$39=""), $B243&gt;='Personnel Details'!$N$39), 'Personnel Details'!$Q$39, IF(AND(NOT('Personnel Details'!$I$39=""), $B243&gt;='Personnel Details'!$I$39), 'Personnel Details'!$L$39, 'Personnel Details'!$G$39)))</f>
        <v/>
      </c>
      <c r="NI243" s="59">
        <f t="shared" si="583"/>
        <v>0</v>
      </c>
      <c r="NJ243" s="53"/>
      <c r="NL243" s="78" t="str">
        <f>IF(NL$9="", "", IF(AND(NOT('Personnel Details'!$N$40=""), $B243&gt;='Personnel Details'!$N$40), 'Personnel Details'!$O$40, IF(AND(NOT('Personnel Details'!$I$40=""), $B243&gt;='Personnel Details'!$I$40), 'Personnel Details'!$J$40, 'Personnel Details'!$E$40)))</f>
        <v/>
      </c>
      <c r="NM243" s="59" t="str">
        <f>IF(NL$9="", "", IF(AND(NOT('Personnel Details'!$N$40=""), $B243&gt;='Personnel Details'!$N$40), IF('Personnel Details'!$P$40="","", 'Personnel Details'!$P$40), IF(AND(NOT('Personnel Details'!$I$40=""), $B243&gt;='Personnel Details'!$I$40), IF('Personnel Details'!$K$40="", "", 'Personnel Details'!$K$40), IF('Personnel Details'!$F$40="", "", 'Personnel Details'!$F$40))))</f>
        <v/>
      </c>
      <c r="NN243" s="79" t="str">
        <f>IF(NL$9="", "", IF(AND(NOT('Personnel Details'!$N$40=""), $B243&gt;='Personnel Details'!$N$40), 'Personnel Details'!$Q$40, IF(AND(NOT('Personnel Details'!$I$40=""), $B243&gt;='Personnel Details'!$I$40), 'Personnel Details'!$L$40, 'Personnel Details'!$G$40)))</f>
        <v/>
      </c>
      <c r="NO243" s="59">
        <f t="shared" si="584"/>
        <v>0</v>
      </c>
      <c r="NP243" s="53"/>
    </row>
    <row r="244" spans="1:380" x14ac:dyDescent="0.25">
      <c r="A244" s="32"/>
      <c r="B244" s="113">
        <f>IFERROR(IF(B243+1&gt;'Personnel Details'!$U$5, "", B243+1), "")</f>
        <v>44064</v>
      </c>
      <c r="C244" s="32"/>
      <c r="D244" s="120"/>
      <c r="E244" s="13" t="str">
        <f t="shared" si="463"/>
        <v/>
      </c>
      <c r="F244" s="13" t="str">
        <f t="shared" si="494"/>
        <v/>
      </c>
      <c r="G244" s="56" t="str">
        <f t="shared" si="585"/>
        <v/>
      </c>
      <c r="H244" s="16" t="str">
        <f t="shared" si="495"/>
        <v/>
      </c>
      <c r="I244" s="32"/>
      <c r="J244" s="120"/>
      <c r="K244" s="62" t="str">
        <f t="shared" si="464"/>
        <v/>
      </c>
      <c r="L244" s="62" t="str">
        <f t="shared" si="496"/>
        <v/>
      </c>
      <c r="M244" s="65" t="str">
        <f t="shared" si="586"/>
        <v/>
      </c>
      <c r="N244" s="68" t="str">
        <f t="shared" si="497"/>
        <v/>
      </c>
      <c r="O244" s="32"/>
      <c r="P244" s="120"/>
      <c r="Q244" s="62" t="str">
        <f t="shared" si="465"/>
        <v/>
      </c>
      <c r="R244" s="62" t="str">
        <f t="shared" si="498"/>
        <v/>
      </c>
      <c r="S244" s="65" t="str">
        <f t="shared" si="587"/>
        <v/>
      </c>
      <c r="T244" s="68" t="str">
        <f t="shared" si="499"/>
        <v/>
      </c>
      <c r="U244" s="32"/>
      <c r="V244" s="120"/>
      <c r="W244" s="62" t="str">
        <f t="shared" si="466"/>
        <v/>
      </c>
      <c r="X244" s="62" t="str">
        <f t="shared" si="500"/>
        <v/>
      </c>
      <c r="Y244" s="65" t="str">
        <f t="shared" si="588"/>
        <v/>
      </c>
      <c r="Z244" s="68" t="str">
        <f t="shared" si="501"/>
        <v/>
      </c>
      <c r="AA244" s="32"/>
      <c r="AB244" s="120"/>
      <c r="AC244" s="62" t="str">
        <f t="shared" si="467"/>
        <v/>
      </c>
      <c r="AD244" s="62" t="str">
        <f t="shared" si="502"/>
        <v/>
      </c>
      <c r="AE244" s="65" t="str">
        <f t="shared" si="589"/>
        <v/>
      </c>
      <c r="AF244" s="68" t="str">
        <f t="shared" si="503"/>
        <v/>
      </c>
      <c r="AG244" s="32"/>
      <c r="AH244" s="120"/>
      <c r="AI244" s="62" t="str">
        <f t="shared" si="468"/>
        <v/>
      </c>
      <c r="AJ244" s="62" t="str">
        <f t="shared" si="504"/>
        <v/>
      </c>
      <c r="AK244" s="65" t="str">
        <f t="shared" si="590"/>
        <v/>
      </c>
      <c r="AL244" s="68" t="str">
        <f t="shared" si="505"/>
        <v/>
      </c>
      <c r="AM244" s="32"/>
      <c r="AN244" s="120"/>
      <c r="AO244" s="62" t="str">
        <f t="shared" si="469"/>
        <v/>
      </c>
      <c r="AP244" s="62" t="str">
        <f t="shared" si="506"/>
        <v/>
      </c>
      <c r="AQ244" s="65" t="str">
        <f t="shared" si="591"/>
        <v/>
      </c>
      <c r="AR244" s="68" t="str">
        <f t="shared" si="507"/>
        <v/>
      </c>
      <c r="AS244" s="32"/>
      <c r="AT244" s="120"/>
      <c r="AU244" s="62" t="str">
        <f t="shared" si="470"/>
        <v/>
      </c>
      <c r="AV244" s="62" t="str">
        <f t="shared" si="508"/>
        <v/>
      </c>
      <c r="AW244" s="65" t="str">
        <f t="shared" si="592"/>
        <v/>
      </c>
      <c r="AX244" s="68" t="str">
        <f t="shared" si="509"/>
        <v/>
      </c>
      <c r="AY244" s="32"/>
      <c r="AZ244" s="120"/>
      <c r="BA244" s="62" t="str">
        <f t="shared" si="471"/>
        <v/>
      </c>
      <c r="BB244" s="62" t="str">
        <f t="shared" si="510"/>
        <v/>
      </c>
      <c r="BC244" s="65" t="str">
        <f t="shared" si="593"/>
        <v/>
      </c>
      <c r="BD244" s="68" t="str">
        <f t="shared" si="511"/>
        <v/>
      </c>
      <c r="BE244" s="32"/>
      <c r="BF244" s="120"/>
      <c r="BG244" s="62" t="str">
        <f t="shared" si="472"/>
        <v/>
      </c>
      <c r="BH244" s="62" t="str">
        <f t="shared" si="512"/>
        <v/>
      </c>
      <c r="BI244" s="65" t="str">
        <f t="shared" si="594"/>
        <v/>
      </c>
      <c r="BJ244" s="68" t="str">
        <f t="shared" si="513"/>
        <v/>
      </c>
      <c r="BK244" s="32"/>
      <c r="BL244" s="120"/>
      <c r="BM244" s="62" t="str">
        <f t="shared" si="473"/>
        <v/>
      </c>
      <c r="BN244" s="62" t="str">
        <f t="shared" si="514"/>
        <v/>
      </c>
      <c r="BO244" s="65" t="str">
        <f t="shared" si="595"/>
        <v/>
      </c>
      <c r="BP244" s="68" t="str">
        <f t="shared" si="515"/>
        <v/>
      </c>
      <c r="BQ244" s="32"/>
      <c r="BR244" s="120"/>
      <c r="BS244" s="62" t="str">
        <f t="shared" si="474"/>
        <v/>
      </c>
      <c r="BT244" s="62" t="str">
        <f t="shared" si="516"/>
        <v/>
      </c>
      <c r="BU244" s="65" t="str">
        <f t="shared" si="596"/>
        <v/>
      </c>
      <c r="BV244" s="68" t="str">
        <f t="shared" si="517"/>
        <v/>
      </c>
      <c r="BW244" s="32"/>
      <c r="BX244" s="120"/>
      <c r="BY244" s="62" t="str">
        <f t="shared" si="475"/>
        <v/>
      </c>
      <c r="BZ244" s="62" t="str">
        <f t="shared" si="518"/>
        <v/>
      </c>
      <c r="CA244" s="65" t="str">
        <f t="shared" si="597"/>
        <v/>
      </c>
      <c r="CB244" s="68" t="str">
        <f t="shared" si="519"/>
        <v/>
      </c>
      <c r="CC244" s="32"/>
      <c r="CD244" s="120"/>
      <c r="CE244" s="62" t="str">
        <f t="shared" si="476"/>
        <v/>
      </c>
      <c r="CF244" s="62" t="str">
        <f t="shared" si="520"/>
        <v/>
      </c>
      <c r="CG244" s="65" t="str">
        <f t="shared" si="598"/>
        <v/>
      </c>
      <c r="CH244" s="68" t="str">
        <f t="shared" si="521"/>
        <v/>
      </c>
      <c r="CI244" s="32"/>
      <c r="CJ244" s="120"/>
      <c r="CK244" s="62" t="str">
        <f t="shared" si="477"/>
        <v/>
      </c>
      <c r="CL244" s="62" t="str">
        <f t="shared" si="522"/>
        <v/>
      </c>
      <c r="CM244" s="65" t="str">
        <f t="shared" si="599"/>
        <v/>
      </c>
      <c r="CN244" s="68" t="str">
        <f t="shared" si="523"/>
        <v/>
      </c>
      <c r="CO244" s="32"/>
      <c r="CP244" s="120"/>
      <c r="CQ244" s="62" t="str">
        <f t="shared" si="478"/>
        <v/>
      </c>
      <c r="CR244" s="62" t="str">
        <f t="shared" si="524"/>
        <v/>
      </c>
      <c r="CS244" s="65" t="str">
        <f t="shared" si="600"/>
        <v/>
      </c>
      <c r="CT244" s="68" t="str">
        <f t="shared" si="525"/>
        <v/>
      </c>
      <c r="CU244" s="32"/>
      <c r="CV244" s="120"/>
      <c r="CW244" s="62" t="str">
        <f t="shared" si="479"/>
        <v/>
      </c>
      <c r="CX244" s="62" t="str">
        <f t="shared" si="526"/>
        <v/>
      </c>
      <c r="CY244" s="65" t="str">
        <f t="shared" si="601"/>
        <v/>
      </c>
      <c r="CZ244" s="68" t="str">
        <f t="shared" si="527"/>
        <v/>
      </c>
      <c r="DA244" s="32"/>
      <c r="DB244" s="120"/>
      <c r="DC244" s="62" t="str">
        <f t="shared" si="480"/>
        <v/>
      </c>
      <c r="DD244" s="62" t="str">
        <f t="shared" si="528"/>
        <v/>
      </c>
      <c r="DE244" s="65" t="str">
        <f t="shared" si="602"/>
        <v/>
      </c>
      <c r="DF244" s="68" t="str">
        <f t="shared" si="529"/>
        <v/>
      </c>
      <c r="DG244" s="32"/>
      <c r="DH244" s="120"/>
      <c r="DI244" s="62" t="str">
        <f t="shared" si="481"/>
        <v/>
      </c>
      <c r="DJ244" s="62" t="str">
        <f t="shared" si="530"/>
        <v/>
      </c>
      <c r="DK244" s="65" t="str">
        <f t="shared" si="603"/>
        <v/>
      </c>
      <c r="DL244" s="68" t="str">
        <f t="shared" si="531"/>
        <v/>
      </c>
      <c r="DM244" s="32"/>
      <c r="DN244" s="120"/>
      <c r="DO244" s="62" t="str">
        <f t="shared" si="482"/>
        <v/>
      </c>
      <c r="DP244" s="62" t="str">
        <f t="shared" si="532"/>
        <v/>
      </c>
      <c r="DQ244" s="65" t="str">
        <f t="shared" si="604"/>
        <v/>
      </c>
      <c r="DR244" s="68" t="str">
        <f t="shared" si="533"/>
        <v/>
      </c>
      <c r="DS244" s="32"/>
      <c r="DT244" s="120"/>
      <c r="DU244" s="62" t="str">
        <f t="shared" si="483"/>
        <v/>
      </c>
      <c r="DV244" s="62" t="str">
        <f t="shared" si="534"/>
        <v/>
      </c>
      <c r="DW244" s="65" t="str">
        <f t="shared" si="605"/>
        <v/>
      </c>
      <c r="DX244" s="68" t="str">
        <f t="shared" si="535"/>
        <v/>
      </c>
      <c r="DY244" s="32"/>
      <c r="DZ244" s="120"/>
      <c r="EA244" s="62" t="str">
        <f t="shared" si="484"/>
        <v/>
      </c>
      <c r="EB244" s="62" t="str">
        <f t="shared" si="536"/>
        <v/>
      </c>
      <c r="EC244" s="65" t="str">
        <f t="shared" si="606"/>
        <v/>
      </c>
      <c r="ED244" s="68" t="str">
        <f t="shared" si="537"/>
        <v/>
      </c>
      <c r="EE244" s="32"/>
      <c r="EF244" s="120"/>
      <c r="EG244" s="62" t="str">
        <f t="shared" si="485"/>
        <v/>
      </c>
      <c r="EH244" s="62" t="str">
        <f t="shared" si="538"/>
        <v/>
      </c>
      <c r="EI244" s="65" t="str">
        <f t="shared" si="607"/>
        <v/>
      </c>
      <c r="EJ244" s="68" t="str">
        <f t="shared" si="539"/>
        <v/>
      </c>
      <c r="EK244" s="32"/>
      <c r="EL244" s="120"/>
      <c r="EM244" s="62" t="str">
        <f t="shared" si="486"/>
        <v/>
      </c>
      <c r="EN244" s="62" t="str">
        <f t="shared" si="540"/>
        <v/>
      </c>
      <c r="EO244" s="65" t="str">
        <f t="shared" si="608"/>
        <v/>
      </c>
      <c r="EP244" s="68" t="str">
        <f t="shared" si="541"/>
        <v/>
      </c>
      <c r="EQ244" s="32"/>
      <c r="ER244" s="120"/>
      <c r="ES244" s="62" t="str">
        <f t="shared" si="487"/>
        <v/>
      </c>
      <c r="ET244" s="62" t="str">
        <f t="shared" si="542"/>
        <v/>
      </c>
      <c r="EU244" s="65" t="str">
        <f t="shared" si="609"/>
        <v/>
      </c>
      <c r="EV244" s="68" t="str">
        <f t="shared" si="543"/>
        <v/>
      </c>
      <c r="EW244" s="32"/>
      <c r="EX244" s="120"/>
      <c r="EY244" s="62" t="str">
        <f t="shared" si="488"/>
        <v/>
      </c>
      <c r="EZ244" s="62" t="str">
        <f t="shared" si="544"/>
        <v/>
      </c>
      <c r="FA244" s="65" t="str">
        <f t="shared" si="610"/>
        <v/>
      </c>
      <c r="FB244" s="68" t="str">
        <f t="shared" si="545"/>
        <v/>
      </c>
      <c r="FC244" s="32"/>
      <c r="FD244" s="120"/>
      <c r="FE244" s="62" t="str">
        <f t="shared" si="489"/>
        <v/>
      </c>
      <c r="FF244" s="62" t="str">
        <f t="shared" si="546"/>
        <v/>
      </c>
      <c r="FG244" s="65" t="str">
        <f t="shared" si="611"/>
        <v/>
      </c>
      <c r="FH244" s="68" t="str">
        <f t="shared" si="547"/>
        <v/>
      </c>
      <c r="FI244" s="32"/>
      <c r="FJ244" s="120"/>
      <c r="FK244" s="62" t="str">
        <f t="shared" si="490"/>
        <v/>
      </c>
      <c r="FL244" s="62" t="str">
        <f t="shared" si="548"/>
        <v/>
      </c>
      <c r="FM244" s="65" t="str">
        <f t="shared" si="612"/>
        <v/>
      </c>
      <c r="FN244" s="68" t="str">
        <f t="shared" si="549"/>
        <v/>
      </c>
      <c r="FO244" s="32"/>
      <c r="FP244" s="120"/>
      <c r="FQ244" s="62" t="str">
        <f t="shared" si="491"/>
        <v/>
      </c>
      <c r="FR244" s="62" t="str">
        <f t="shared" si="550"/>
        <v/>
      </c>
      <c r="FS244" s="65" t="str">
        <f t="shared" si="613"/>
        <v/>
      </c>
      <c r="FT244" s="68" t="str">
        <f t="shared" si="551"/>
        <v/>
      </c>
      <c r="FU244" s="32"/>
      <c r="FV244" s="120"/>
      <c r="FW244" s="62" t="str">
        <f t="shared" si="492"/>
        <v/>
      </c>
      <c r="FX244" s="62" t="str">
        <f t="shared" si="552"/>
        <v/>
      </c>
      <c r="FY244" s="65" t="str">
        <f t="shared" si="614"/>
        <v/>
      </c>
      <c r="FZ244" s="68" t="str">
        <f t="shared" si="553"/>
        <v/>
      </c>
      <c r="GA244" s="32"/>
      <c r="GC244" s="7" t="str">
        <f t="shared" si="554"/>
        <v>Aug 2020</v>
      </c>
      <c r="GD244" s="7" t="str">
        <f t="shared" ca="1" si="493"/>
        <v/>
      </c>
      <c r="GT244" s="71">
        <f>IF(GT$9="", "", IF(AND(NOT('Personnel Details'!$N$11=""), $B244&gt;='Personnel Details'!$N$11), 'Personnel Details'!$O$11, IF(AND(NOT('Personnel Details'!$I$11=""), $B244&gt;='Personnel Details'!$I$11), 'Personnel Details'!$J$11, 'Personnel Details'!$E$11)))</f>
        <v>0.8</v>
      </c>
      <c r="GU244" s="59" t="str">
        <f>IF(GT$9="", "", IF(AND(NOT('Personnel Details'!$N$11=""), $B244&gt;='Personnel Details'!$N$11), IF('Personnel Details'!$P$11="","", 'Personnel Details'!$P$11), IF(AND(NOT('Personnel Details'!$I$11=""), $B244&gt;='Personnel Details'!$I$11), IF('Personnel Details'!$K$11="", "", 'Personnel Details'!$K$11), IF('Personnel Details'!$F$11="", "", 'Personnel Details'!$F$11))))</f>
        <v/>
      </c>
      <c r="GV244" s="74">
        <f>IF(GT$9="", "", IF(AND(NOT('Personnel Details'!$N$11=""), $B244&gt;='Personnel Details'!$N$11), 'Personnel Details'!$Q$11, IF(AND(NOT('Personnel Details'!$I$11=""), $B244&gt;='Personnel Details'!$I$11), 'Personnel Details'!$L$11, 'Personnel Details'!$G$11)))</f>
        <v>0</v>
      </c>
      <c r="GW244" s="59">
        <f t="shared" si="555"/>
        <v>0</v>
      </c>
      <c r="GX244" s="53"/>
      <c r="GZ244" s="78">
        <f>IF(GZ$9="", "", IF(AND(NOT('Personnel Details'!$N$12=""), $B244&gt;='Personnel Details'!$N$12), 'Personnel Details'!$O$12, IF(AND(NOT('Personnel Details'!$I$12=""), $B244&gt;='Personnel Details'!$I$12), 'Personnel Details'!$J$12, 'Personnel Details'!$E$12)))</f>
        <v>0.8</v>
      </c>
      <c r="HA244" s="59" t="str">
        <f>IF(GZ$9="", "", IF(AND(NOT('Personnel Details'!$N$12=""), $B244&gt;='Personnel Details'!$N$12), IF('Personnel Details'!$P$12="","", 'Personnel Details'!$P$12), IF(AND(NOT('Personnel Details'!$I$12=""), $B244&gt;='Personnel Details'!$I$12), IF('Personnel Details'!$K$12="", "", 'Personnel Details'!$K$12), IF('Personnel Details'!$F$12="", "", 'Personnel Details'!$F$12))))</f>
        <v/>
      </c>
      <c r="HB244" s="79">
        <f>IF(GZ$9="", "", IF(AND(NOT('Personnel Details'!$N$12=""), $B244&gt;='Personnel Details'!$N$12), 'Personnel Details'!$Q$12, IF(AND(NOT('Personnel Details'!$I$12=""), $B244&gt;='Personnel Details'!$I$12), 'Personnel Details'!$L$12, 'Personnel Details'!$G$12)))</f>
        <v>0</v>
      </c>
      <c r="HC244" s="59">
        <f t="shared" si="556"/>
        <v>0</v>
      </c>
      <c r="HD244" s="53"/>
      <c r="HF244" s="78">
        <f>IF(HF$9="", "", IF(AND(NOT('Personnel Details'!$N$13=""), $B244&gt;='Personnel Details'!$N$13), 'Personnel Details'!$O$13, IF(AND(NOT('Personnel Details'!$I$13=""), $B244&gt;='Personnel Details'!$I$13), 'Personnel Details'!$J$13, 'Personnel Details'!$E$13)))</f>
        <v>0.8</v>
      </c>
      <c r="HG244" s="59" t="str">
        <f>IF(HF$9="", "", IF(AND(NOT('Personnel Details'!$N$13=""), $B244&gt;='Personnel Details'!$N$13), IF('Personnel Details'!$P$13="","", 'Personnel Details'!$P$13), IF(AND(NOT('Personnel Details'!$I$13=""), $B244&gt;='Personnel Details'!$I$13), IF('Personnel Details'!$K$13="", "", 'Personnel Details'!$K$13), IF('Personnel Details'!$F$13="", "", 'Personnel Details'!$F$13))))</f>
        <v/>
      </c>
      <c r="HH244" s="79">
        <f>IF(HF$9="", "", IF(AND(NOT('Personnel Details'!$N$13=""), $B244&gt;='Personnel Details'!$N$13), 'Personnel Details'!$Q$13, IF(AND(NOT('Personnel Details'!$I$13=""), $B244&gt;='Personnel Details'!$I$13), 'Personnel Details'!$L$13, 'Personnel Details'!$G$13)))</f>
        <v>0</v>
      </c>
      <c r="HI244" s="59">
        <f t="shared" si="557"/>
        <v>0</v>
      </c>
      <c r="HJ244" s="53"/>
      <c r="HL244" s="78">
        <f>IF(HL$9="", "", IF(AND(NOT('Personnel Details'!$N$14=""), $B244&gt;='Personnel Details'!$N$14), 'Personnel Details'!$O$14, IF(AND(NOT('Personnel Details'!$I$14=""), $B244&gt;='Personnel Details'!$I$14), 'Personnel Details'!$J$14, 'Personnel Details'!$E$14)))</f>
        <v>0.8</v>
      </c>
      <c r="HM244" s="59">
        <f>IF(HL$9="", "", IF(AND(NOT('Personnel Details'!$N$14=""), $B244&gt;='Personnel Details'!$N$14), IF('Personnel Details'!$P$14="","", 'Personnel Details'!$P$14), IF(AND(NOT('Personnel Details'!$I$14=""), $B244&gt;='Personnel Details'!$I$14), IF('Personnel Details'!$K$14="", "", 'Personnel Details'!$K$14), IF('Personnel Details'!$F$14="", "", 'Personnel Details'!$F$14))))</f>
        <v>2000</v>
      </c>
      <c r="HN244" s="79">
        <f>IF(HL$9="", "", IF(AND(NOT('Personnel Details'!$N$14=""), $B244&gt;='Personnel Details'!$N$14), 'Personnel Details'!$Q$14, IF(AND(NOT('Personnel Details'!$I$14=""), $B244&gt;='Personnel Details'!$I$14), 'Personnel Details'!$L$14, 'Personnel Details'!$G$14)))</f>
        <v>0.85</v>
      </c>
      <c r="HO244" s="59">
        <f t="shared" si="558"/>
        <v>0</v>
      </c>
      <c r="HP244" s="53"/>
      <c r="HR244" s="78" t="str">
        <f>IF(HR$9="", "", IF(AND(NOT('Personnel Details'!$N$15=""), $B244&gt;='Personnel Details'!$N$15), 'Personnel Details'!$O$15, IF(AND(NOT('Personnel Details'!$I$15=""), $B244&gt;='Personnel Details'!$I$15), 'Personnel Details'!$J$15, 'Personnel Details'!$E$15)))</f>
        <v/>
      </c>
      <c r="HS244" s="59" t="str">
        <f>IF(HR$9="", "", IF(AND(NOT('Personnel Details'!$N$15=""), $B244&gt;='Personnel Details'!$N$15), IF('Personnel Details'!$P$15="","", 'Personnel Details'!$P$15), IF(AND(NOT('Personnel Details'!$I$15=""), $B244&gt;='Personnel Details'!$I$15), IF('Personnel Details'!$K$15="", "", 'Personnel Details'!$K$15), IF('Personnel Details'!$F$15="", "", 'Personnel Details'!$F$15))))</f>
        <v/>
      </c>
      <c r="HT244" s="79" t="str">
        <f>IF(HR$9="", "", IF(AND(NOT('Personnel Details'!$N$15=""), $B244&gt;='Personnel Details'!$N$15), 'Personnel Details'!$Q$15, IF(AND(NOT('Personnel Details'!$I$15=""), $B244&gt;='Personnel Details'!$I$15), 'Personnel Details'!$L$15, 'Personnel Details'!$G$15)))</f>
        <v/>
      </c>
      <c r="HU244" s="59">
        <f t="shared" si="559"/>
        <v>0</v>
      </c>
      <c r="HV244" s="53"/>
      <c r="HX244" s="78" t="str">
        <f>IF(HX$9="", "", IF(AND(NOT('Personnel Details'!$N$16=""), $B244&gt;='Personnel Details'!$N$16), 'Personnel Details'!$O$16, IF(AND(NOT('Personnel Details'!$I$16=""), $B244&gt;='Personnel Details'!$I$16), 'Personnel Details'!$J$16, 'Personnel Details'!$E$16)))</f>
        <v/>
      </c>
      <c r="HY244" s="59" t="str">
        <f>IF(HX$9="", "", IF(AND(NOT('Personnel Details'!$N$16=""), $B244&gt;='Personnel Details'!$N$16), IF('Personnel Details'!$P$16="","", 'Personnel Details'!$P$16), IF(AND(NOT('Personnel Details'!$I$16=""), $B244&gt;='Personnel Details'!$I$16), IF('Personnel Details'!$K$16="", "", 'Personnel Details'!$K$16), IF('Personnel Details'!$F$16="", "", 'Personnel Details'!$F$16))))</f>
        <v/>
      </c>
      <c r="HZ244" s="79" t="str">
        <f>IF(HX$9="", "", IF(AND(NOT('Personnel Details'!$N$16=""), $B244&gt;='Personnel Details'!$N$16), 'Personnel Details'!$Q$16, IF(AND(NOT('Personnel Details'!$I$16=""), $B244&gt;='Personnel Details'!$I$16), 'Personnel Details'!$L$16, 'Personnel Details'!$G$16)))</f>
        <v/>
      </c>
      <c r="IA244" s="59">
        <f t="shared" si="560"/>
        <v>0</v>
      </c>
      <c r="IB244" s="53"/>
      <c r="ID244" s="78" t="str">
        <f>IF(ID$9="", "", IF(AND(NOT('Personnel Details'!$N$17=""), $B244&gt;='Personnel Details'!$N$17), 'Personnel Details'!$O$17, IF(AND(NOT('Personnel Details'!$I$17=""), $B244&gt;='Personnel Details'!$I$17), 'Personnel Details'!$J$17, 'Personnel Details'!$E$17)))</f>
        <v/>
      </c>
      <c r="IE244" s="59" t="str">
        <f>IF(ID$9="", "", IF(AND(NOT('Personnel Details'!$N$17=""), $B244&gt;='Personnel Details'!$N$17), IF('Personnel Details'!$P$17="","", 'Personnel Details'!$P$17), IF(AND(NOT('Personnel Details'!$I$17=""), $B244&gt;='Personnel Details'!$I$17), IF('Personnel Details'!$K$17="", "", 'Personnel Details'!$K$17), IF('Personnel Details'!$F$17="", "", 'Personnel Details'!$F$17))))</f>
        <v/>
      </c>
      <c r="IF244" s="79" t="str">
        <f>IF(ID$9="", "", IF(AND(NOT('Personnel Details'!$N$17=""), $B244&gt;='Personnel Details'!$N$17), 'Personnel Details'!$Q$17, IF(AND(NOT('Personnel Details'!$I$17=""), $B244&gt;='Personnel Details'!$I$17), 'Personnel Details'!$L$17, 'Personnel Details'!$G$17)))</f>
        <v/>
      </c>
      <c r="IG244" s="59">
        <f t="shared" si="561"/>
        <v>0</v>
      </c>
      <c r="IH244" s="53"/>
      <c r="IJ244" s="78" t="str">
        <f>IF(IJ$9="", "", IF(AND(NOT('Personnel Details'!$N$18=""), $B244&gt;='Personnel Details'!$N$18), 'Personnel Details'!$O$18, IF(AND(NOT('Personnel Details'!$I$18=""), $B244&gt;='Personnel Details'!$I$18), 'Personnel Details'!$J$18, 'Personnel Details'!$E$18)))</f>
        <v/>
      </c>
      <c r="IK244" s="59" t="str">
        <f>IF(IJ$9="", "", IF(AND(NOT('Personnel Details'!$N$18=""), $B244&gt;='Personnel Details'!$N$18), IF('Personnel Details'!$P$18="","", 'Personnel Details'!$P$18), IF(AND(NOT('Personnel Details'!$I$18=""), $B244&gt;='Personnel Details'!$I$18), IF('Personnel Details'!$K$18="", "", 'Personnel Details'!$K$18), IF('Personnel Details'!$F$18="", "", 'Personnel Details'!$F$18))))</f>
        <v/>
      </c>
      <c r="IL244" s="79" t="str">
        <f>IF(IJ$9="", "", IF(AND(NOT('Personnel Details'!$N$18=""), $B244&gt;='Personnel Details'!$N$18), 'Personnel Details'!$Q$18, IF(AND(NOT('Personnel Details'!$I$18=""), $B244&gt;='Personnel Details'!$I$18), 'Personnel Details'!$L$18, 'Personnel Details'!$G$18)))</f>
        <v/>
      </c>
      <c r="IM244" s="59">
        <f t="shared" si="562"/>
        <v>0</v>
      </c>
      <c r="IN244" s="53"/>
      <c r="IP244" s="78" t="str">
        <f>IF(IP$9="", "", IF(AND(NOT('Personnel Details'!$N$19=""), $B244&gt;='Personnel Details'!$N$19), 'Personnel Details'!$O$19, IF(AND(NOT('Personnel Details'!$I$19=""), $B244&gt;='Personnel Details'!$I$19), 'Personnel Details'!$J$19, 'Personnel Details'!$E$19)))</f>
        <v/>
      </c>
      <c r="IQ244" s="59" t="str">
        <f>IF(IP$9="", "", IF(AND(NOT('Personnel Details'!$N$19=""), $B244&gt;='Personnel Details'!$N$19), IF('Personnel Details'!$P$19="","", 'Personnel Details'!$P$19), IF(AND(NOT('Personnel Details'!$I$19=""), $B244&gt;='Personnel Details'!$I$19), IF('Personnel Details'!$K$19="", "", 'Personnel Details'!$K$19), IF('Personnel Details'!$F$19="", "", 'Personnel Details'!$F$19))))</f>
        <v/>
      </c>
      <c r="IR244" s="79" t="str">
        <f>IF(IP$9="", "", IF(AND(NOT('Personnel Details'!$N$19=""), $B244&gt;='Personnel Details'!$N$19), 'Personnel Details'!$Q$19, IF(AND(NOT('Personnel Details'!$I$19=""), $B244&gt;='Personnel Details'!$I$19), 'Personnel Details'!$L$19, 'Personnel Details'!$G$19)))</f>
        <v/>
      </c>
      <c r="IS244" s="59">
        <f t="shared" si="563"/>
        <v>0</v>
      </c>
      <c r="IT244" s="53"/>
      <c r="IV244" s="78" t="str">
        <f>IF(IV$9="", "", IF(AND(NOT('Personnel Details'!$N$20=""), $B244&gt;='Personnel Details'!$N$20), 'Personnel Details'!$O$20, IF(AND(NOT('Personnel Details'!$I$20=""), $B244&gt;='Personnel Details'!$I$20), 'Personnel Details'!$J$20, 'Personnel Details'!$E$20)))</f>
        <v/>
      </c>
      <c r="IW244" s="59" t="str">
        <f>IF(IV$9="", "", IF(AND(NOT('Personnel Details'!$N$20=""), $B244&gt;='Personnel Details'!$N$20), IF('Personnel Details'!$P$20="","", 'Personnel Details'!$P$20), IF(AND(NOT('Personnel Details'!$I$20=""), $B244&gt;='Personnel Details'!$I$20), IF('Personnel Details'!$K$20="", "", 'Personnel Details'!$K$20), IF('Personnel Details'!$F$20="", "", 'Personnel Details'!$F$20))))</f>
        <v/>
      </c>
      <c r="IX244" s="79" t="str">
        <f>IF(IV$9="", "", IF(AND(NOT('Personnel Details'!$N$20=""), $B244&gt;='Personnel Details'!$N$20), 'Personnel Details'!$Q$20, IF(AND(NOT('Personnel Details'!$I$20=""), $B244&gt;='Personnel Details'!$I$20), 'Personnel Details'!$L$20, 'Personnel Details'!$G$20)))</f>
        <v/>
      </c>
      <c r="IY244" s="59">
        <f t="shared" si="564"/>
        <v>0</v>
      </c>
      <c r="IZ244" s="53"/>
      <c r="JB244" s="78" t="str">
        <f>IF(JB$9="", "", IF(AND(NOT('Personnel Details'!$N$21=""), $B244&gt;='Personnel Details'!$N$21), 'Personnel Details'!$O$21, IF(AND(NOT('Personnel Details'!$I$21=""), $B244&gt;='Personnel Details'!$I$21), 'Personnel Details'!$J$21, 'Personnel Details'!$E$21)))</f>
        <v/>
      </c>
      <c r="JC244" s="59" t="str">
        <f>IF(JB$9="", "", IF(AND(NOT('Personnel Details'!$N$21=""), $B244&gt;='Personnel Details'!$N$21), IF('Personnel Details'!$P$21="","", 'Personnel Details'!$P$21), IF(AND(NOT('Personnel Details'!$I$21=""), $B244&gt;='Personnel Details'!$I$21), IF('Personnel Details'!$K$21="", "", 'Personnel Details'!$K$21), IF('Personnel Details'!$F$21="", "", 'Personnel Details'!$F$21))))</f>
        <v/>
      </c>
      <c r="JD244" s="79" t="str">
        <f>IF(JB$9="", "", IF(AND(NOT('Personnel Details'!$N$21=""), $B244&gt;='Personnel Details'!$N$21), 'Personnel Details'!$Q$21, IF(AND(NOT('Personnel Details'!$I$21=""), $B244&gt;='Personnel Details'!$I$21), 'Personnel Details'!$L$21, 'Personnel Details'!$G$21)))</f>
        <v/>
      </c>
      <c r="JE244" s="59">
        <f t="shared" si="565"/>
        <v>0</v>
      </c>
      <c r="JF244" s="53"/>
      <c r="JH244" s="78" t="str">
        <f>IF(JH$9="", "", IF(AND(NOT('Personnel Details'!$N$22=""), $B244&gt;='Personnel Details'!$N$22), 'Personnel Details'!$O$22, IF(AND(NOT('Personnel Details'!$I$22=""), $B244&gt;='Personnel Details'!$I$22), 'Personnel Details'!$J$22, 'Personnel Details'!$E$22)))</f>
        <v/>
      </c>
      <c r="JI244" s="59" t="str">
        <f>IF(JH$9="", "", IF(AND(NOT('Personnel Details'!$N$22=""), $B244&gt;='Personnel Details'!$N$22), IF('Personnel Details'!$P$22="","", 'Personnel Details'!$P$22), IF(AND(NOT('Personnel Details'!$I$22=""), $B244&gt;='Personnel Details'!$I$22), IF('Personnel Details'!$K$22="", "", 'Personnel Details'!$K$22), IF('Personnel Details'!$F$22="", "", 'Personnel Details'!$F$22))))</f>
        <v/>
      </c>
      <c r="JJ244" s="79" t="str">
        <f>IF(JH$9="", "", IF(AND(NOT('Personnel Details'!$N$22=""), $B244&gt;='Personnel Details'!$N$22), 'Personnel Details'!$Q$22, IF(AND(NOT('Personnel Details'!$I$22=""), $B244&gt;='Personnel Details'!$I$22), 'Personnel Details'!$L$22, 'Personnel Details'!$G$22)))</f>
        <v/>
      </c>
      <c r="JK244" s="59">
        <f t="shared" si="566"/>
        <v>0</v>
      </c>
      <c r="JL244" s="53"/>
      <c r="JN244" s="78" t="str">
        <f>IF(JN$9="", "", IF(AND(NOT('Personnel Details'!$N$23=""), $B244&gt;='Personnel Details'!$N$23), 'Personnel Details'!$O$23, IF(AND(NOT('Personnel Details'!$I$23=""), $B244&gt;='Personnel Details'!$I$23), 'Personnel Details'!$J$23, 'Personnel Details'!$E$23)))</f>
        <v/>
      </c>
      <c r="JO244" s="59" t="str">
        <f>IF(JN$9="", "", IF(AND(NOT('Personnel Details'!$N$23=""), $B244&gt;='Personnel Details'!$N$23), IF('Personnel Details'!$P$23="","", 'Personnel Details'!$P$23), IF(AND(NOT('Personnel Details'!$I$23=""), $B244&gt;='Personnel Details'!$I$23), IF('Personnel Details'!$K$23="", "", 'Personnel Details'!$K$23), IF('Personnel Details'!$F$23="", "", 'Personnel Details'!$F$23))))</f>
        <v/>
      </c>
      <c r="JP244" s="79" t="str">
        <f>IF(JN$9="", "", IF(AND(NOT('Personnel Details'!$N$23=""), $B244&gt;='Personnel Details'!$N$23), 'Personnel Details'!$Q$23, IF(AND(NOT('Personnel Details'!$I$23=""), $B244&gt;='Personnel Details'!$I$23), 'Personnel Details'!$L$23, 'Personnel Details'!$G$23)))</f>
        <v/>
      </c>
      <c r="JQ244" s="59">
        <f t="shared" si="567"/>
        <v>0</v>
      </c>
      <c r="JR244" s="53"/>
      <c r="JT244" s="78" t="str">
        <f>IF(JT$9="", "", IF(AND(NOT('Personnel Details'!$N$24=""), $B244&gt;='Personnel Details'!$N$24), 'Personnel Details'!$O$24, IF(AND(NOT('Personnel Details'!$I$24=""), $B244&gt;='Personnel Details'!$I$24), 'Personnel Details'!$J$24, 'Personnel Details'!$E$24)))</f>
        <v/>
      </c>
      <c r="JU244" s="59" t="str">
        <f>IF(JT$9="", "", IF(AND(NOT('Personnel Details'!$N$24=""), $B244&gt;='Personnel Details'!$N$24), IF('Personnel Details'!$P$24="","", 'Personnel Details'!$P$24), IF(AND(NOT('Personnel Details'!$I$24=""), $B244&gt;='Personnel Details'!$I$24), IF('Personnel Details'!$K$24="", "", 'Personnel Details'!$K$24), IF('Personnel Details'!$F$24="", "", 'Personnel Details'!$F$24))))</f>
        <v/>
      </c>
      <c r="JV244" s="79" t="str">
        <f>IF(JT$9="", "", IF(AND(NOT('Personnel Details'!$N$24=""), $B244&gt;='Personnel Details'!$N$24), 'Personnel Details'!$Q$24, IF(AND(NOT('Personnel Details'!$I$24=""), $B244&gt;='Personnel Details'!$I$24), 'Personnel Details'!$L$24, 'Personnel Details'!$G$24)))</f>
        <v/>
      </c>
      <c r="JW244" s="59">
        <f t="shared" si="568"/>
        <v>0</v>
      </c>
      <c r="JX244" s="53"/>
      <c r="JZ244" s="78" t="str">
        <f>IF(JZ$9="", "", IF(AND(NOT('Personnel Details'!$N$25=""), $B244&gt;='Personnel Details'!$N$25), 'Personnel Details'!$O$25, IF(AND(NOT('Personnel Details'!$I$25=""), $B244&gt;='Personnel Details'!$I$25), 'Personnel Details'!$J$25, 'Personnel Details'!$E$25)))</f>
        <v/>
      </c>
      <c r="KA244" s="59" t="str">
        <f>IF(JZ$9="", "", IF(AND(NOT('Personnel Details'!$N$25=""), $B244&gt;='Personnel Details'!$N$25), IF('Personnel Details'!$P$25="","", 'Personnel Details'!$P$25), IF(AND(NOT('Personnel Details'!$I$25=""), $B244&gt;='Personnel Details'!$I$25), IF('Personnel Details'!$K$25="", "", 'Personnel Details'!$K$25), IF('Personnel Details'!$F$25="", "", 'Personnel Details'!$F$25))))</f>
        <v/>
      </c>
      <c r="KB244" s="79" t="str">
        <f>IF(JZ$9="", "", IF(AND(NOT('Personnel Details'!$N$25=""), $B244&gt;='Personnel Details'!$N$25), 'Personnel Details'!$Q$25, IF(AND(NOT('Personnel Details'!$I$25=""), $B244&gt;='Personnel Details'!$I$25), 'Personnel Details'!$L$25, 'Personnel Details'!$G$25)))</f>
        <v/>
      </c>
      <c r="KC244" s="59">
        <f t="shared" si="569"/>
        <v>0</v>
      </c>
      <c r="KD244" s="53"/>
      <c r="KF244" s="78" t="str">
        <f>IF(KF$9="", "", IF(AND(NOT('Personnel Details'!$N$26=""), $B244&gt;='Personnel Details'!$N$26), 'Personnel Details'!$O$26, IF(AND(NOT('Personnel Details'!$I$26=""), $B244&gt;='Personnel Details'!$I$26), 'Personnel Details'!$J$26, 'Personnel Details'!$E$26)))</f>
        <v/>
      </c>
      <c r="KG244" s="59" t="str">
        <f>IF(KF$9="", "", IF(AND(NOT('Personnel Details'!$N$26=""), $B244&gt;='Personnel Details'!$N$26), IF('Personnel Details'!$P$26="","", 'Personnel Details'!$P$26), IF(AND(NOT('Personnel Details'!$I$26=""), $B244&gt;='Personnel Details'!$I$26), IF('Personnel Details'!$K$26="", "", 'Personnel Details'!$K$26), IF('Personnel Details'!$F$26="", "", 'Personnel Details'!$F$26))))</f>
        <v/>
      </c>
      <c r="KH244" s="79" t="str">
        <f>IF(KF$9="", "", IF(AND(NOT('Personnel Details'!$N$26=""), $B244&gt;='Personnel Details'!$N$26), 'Personnel Details'!$Q$26, IF(AND(NOT('Personnel Details'!$I$26=""), $B244&gt;='Personnel Details'!$I$26), 'Personnel Details'!$L$26, 'Personnel Details'!$G$26)))</f>
        <v/>
      </c>
      <c r="KI244" s="59">
        <f t="shared" si="570"/>
        <v>0</v>
      </c>
      <c r="KJ244" s="53"/>
      <c r="KL244" s="78" t="str">
        <f>IF(KL$9="", "", IF(AND(NOT('Personnel Details'!$N$27=""), $B244&gt;='Personnel Details'!$N$27), 'Personnel Details'!$O$27, IF(AND(NOT('Personnel Details'!$I$27=""), $B244&gt;='Personnel Details'!$I$27), 'Personnel Details'!$J$27, 'Personnel Details'!$E$27)))</f>
        <v/>
      </c>
      <c r="KM244" s="59" t="str">
        <f>IF(KL$9="", "", IF(AND(NOT('Personnel Details'!$N$27=""), $B244&gt;='Personnel Details'!$N$27), IF('Personnel Details'!$P$27="","", 'Personnel Details'!$P$27), IF(AND(NOT('Personnel Details'!$I$27=""), $B244&gt;='Personnel Details'!$I$27), IF('Personnel Details'!$K$27="", "", 'Personnel Details'!$K$27), IF('Personnel Details'!$F$27="", "", 'Personnel Details'!$F$27))))</f>
        <v/>
      </c>
      <c r="KN244" s="79" t="str">
        <f>IF(KL$9="", "", IF(AND(NOT('Personnel Details'!$N$27=""), $B244&gt;='Personnel Details'!$N$27), 'Personnel Details'!$Q$27, IF(AND(NOT('Personnel Details'!$I$27=""), $B244&gt;='Personnel Details'!$I$27), 'Personnel Details'!$L$27, 'Personnel Details'!$G$27)))</f>
        <v/>
      </c>
      <c r="KO244" s="59">
        <f t="shared" si="571"/>
        <v>0</v>
      </c>
      <c r="KP244" s="53"/>
      <c r="KR244" s="78" t="str">
        <f>IF(KR$9="", "", IF(AND(NOT('Personnel Details'!$N$28=""), $B244&gt;='Personnel Details'!$N$28), 'Personnel Details'!$O$28, IF(AND(NOT('Personnel Details'!$I$28=""), $B244&gt;='Personnel Details'!$I$28), 'Personnel Details'!$J$28, 'Personnel Details'!$E$28)))</f>
        <v/>
      </c>
      <c r="KS244" s="59" t="str">
        <f>IF(KR$9="", "", IF(AND(NOT('Personnel Details'!$N$28=""), $B244&gt;='Personnel Details'!$N$28), IF('Personnel Details'!$P$28="","", 'Personnel Details'!$P$28), IF(AND(NOT('Personnel Details'!$I$28=""), $B244&gt;='Personnel Details'!$I$28), IF('Personnel Details'!$K$28="", "", 'Personnel Details'!$K$28), IF('Personnel Details'!$F$28="", "", 'Personnel Details'!$F$28))))</f>
        <v/>
      </c>
      <c r="KT244" s="79" t="str">
        <f>IF(KR$9="", "", IF(AND(NOT('Personnel Details'!$N$28=""), $B244&gt;='Personnel Details'!$N$28), 'Personnel Details'!$Q$28, IF(AND(NOT('Personnel Details'!$I$28=""), $B244&gt;='Personnel Details'!$I$28), 'Personnel Details'!$L$28, 'Personnel Details'!$G$28)))</f>
        <v/>
      </c>
      <c r="KU244" s="59">
        <f t="shared" si="572"/>
        <v>0</v>
      </c>
      <c r="KV244" s="53"/>
      <c r="KX244" s="78" t="str">
        <f>IF(KX$9="", "", IF(AND(NOT('Personnel Details'!$N$29=""), $B244&gt;='Personnel Details'!$N$29), 'Personnel Details'!$O$29, IF(AND(NOT('Personnel Details'!$I$29=""), $B244&gt;='Personnel Details'!$I$29), 'Personnel Details'!$J$29, 'Personnel Details'!$E$29)))</f>
        <v/>
      </c>
      <c r="KY244" s="59" t="str">
        <f>IF(KX$9="", "", IF(AND(NOT('Personnel Details'!$N$29=""), $B244&gt;='Personnel Details'!$N$29), IF('Personnel Details'!$P$29="","", 'Personnel Details'!$P$29), IF(AND(NOT('Personnel Details'!$I$29=""), $B244&gt;='Personnel Details'!$I$29), IF('Personnel Details'!$K$29="", "", 'Personnel Details'!$K$29), IF('Personnel Details'!$F$29="", "", 'Personnel Details'!$F$29))))</f>
        <v/>
      </c>
      <c r="KZ244" s="79" t="str">
        <f>IF(KX$9="", "", IF(AND(NOT('Personnel Details'!$N$29=""), $B244&gt;='Personnel Details'!$N$29), 'Personnel Details'!$Q$29, IF(AND(NOT('Personnel Details'!$I$29=""), $B244&gt;='Personnel Details'!$I$29), 'Personnel Details'!$L$29, 'Personnel Details'!$G$29)))</f>
        <v/>
      </c>
      <c r="LA244" s="59">
        <f t="shared" si="573"/>
        <v>0</v>
      </c>
      <c r="LB244" s="53"/>
      <c r="LD244" s="78" t="str">
        <f>IF(LD$9="", "", IF(AND(NOT('Personnel Details'!$N$30=""), $B244&gt;='Personnel Details'!$N$30), 'Personnel Details'!$O$30, IF(AND(NOT('Personnel Details'!$I$30=""), $B244&gt;='Personnel Details'!$I$30), 'Personnel Details'!$J$30, 'Personnel Details'!$E$30)))</f>
        <v/>
      </c>
      <c r="LE244" s="59" t="str">
        <f>IF(LD$9="", "", IF(AND(NOT('Personnel Details'!$N$30=""), $B244&gt;='Personnel Details'!$N$30), IF('Personnel Details'!$P$30="","", 'Personnel Details'!$P$30), IF(AND(NOT('Personnel Details'!$I$30=""), $B244&gt;='Personnel Details'!$I$30), IF('Personnel Details'!$K$30="", "", 'Personnel Details'!$K$30), IF('Personnel Details'!$F$30="", "", 'Personnel Details'!$F$30))))</f>
        <v/>
      </c>
      <c r="LF244" s="79" t="str">
        <f>IF(LD$9="", "", IF(AND(NOT('Personnel Details'!$N$30=""), $B244&gt;='Personnel Details'!$N$30), 'Personnel Details'!$Q$30, IF(AND(NOT('Personnel Details'!$I$30=""), $B244&gt;='Personnel Details'!$I$30), 'Personnel Details'!$L$30, 'Personnel Details'!$G$30)))</f>
        <v/>
      </c>
      <c r="LG244" s="59">
        <f t="shared" si="574"/>
        <v>0</v>
      </c>
      <c r="LH244" s="53"/>
      <c r="LJ244" s="78" t="str">
        <f>IF(LJ$9="", "", IF(AND(NOT('Personnel Details'!$N$31=""), $B244&gt;='Personnel Details'!$N$31), 'Personnel Details'!$O$31, IF(AND(NOT('Personnel Details'!$I$31=""), $B244&gt;='Personnel Details'!$I$31), 'Personnel Details'!$J$31, 'Personnel Details'!$E$31)))</f>
        <v/>
      </c>
      <c r="LK244" s="59" t="str">
        <f>IF(LJ$9="", "", IF(AND(NOT('Personnel Details'!$N$31=""), $B244&gt;='Personnel Details'!$N$31), IF('Personnel Details'!$P$31="","", 'Personnel Details'!$P$31), IF(AND(NOT('Personnel Details'!$I$31=""), $B244&gt;='Personnel Details'!$I$31), IF('Personnel Details'!$K$31="", "", 'Personnel Details'!$K$31), IF('Personnel Details'!$F$31="", "", 'Personnel Details'!$F$31))))</f>
        <v/>
      </c>
      <c r="LL244" s="79" t="str">
        <f>IF(LJ$9="", "", IF(AND(NOT('Personnel Details'!$N$31=""), $B244&gt;='Personnel Details'!$N$31), 'Personnel Details'!$Q$31, IF(AND(NOT('Personnel Details'!$I$31=""), $B244&gt;='Personnel Details'!$I$31), 'Personnel Details'!$L$31, 'Personnel Details'!$G$31)))</f>
        <v/>
      </c>
      <c r="LM244" s="59">
        <f t="shared" si="575"/>
        <v>0</v>
      </c>
      <c r="LN244" s="53"/>
      <c r="LP244" s="78" t="str">
        <f>IF(LP$9="", "", IF(AND(NOT('Personnel Details'!$N$32=""), $B244&gt;='Personnel Details'!$N$32), 'Personnel Details'!$O$32, IF(AND(NOT('Personnel Details'!$I$32=""), $B244&gt;='Personnel Details'!$I$32), 'Personnel Details'!$J$32, 'Personnel Details'!$E$32)))</f>
        <v/>
      </c>
      <c r="LQ244" s="59" t="str">
        <f>IF(LP$9="", "", IF(AND(NOT('Personnel Details'!$N$32=""), $B244&gt;='Personnel Details'!$N$32), IF('Personnel Details'!$P$32="","", 'Personnel Details'!$P$32), IF(AND(NOT('Personnel Details'!$I$32=""), $B244&gt;='Personnel Details'!$I$32), IF('Personnel Details'!$K$32="", "", 'Personnel Details'!$K$32), IF('Personnel Details'!$F$32="", "", 'Personnel Details'!$F$32))))</f>
        <v/>
      </c>
      <c r="LR244" s="79" t="str">
        <f>IF(LP$9="", "", IF(AND(NOT('Personnel Details'!$N$32=""), $B244&gt;='Personnel Details'!$N$32), 'Personnel Details'!$Q$32, IF(AND(NOT('Personnel Details'!$I$32=""), $B244&gt;='Personnel Details'!$I$32), 'Personnel Details'!$L$32, 'Personnel Details'!$G$32)))</f>
        <v/>
      </c>
      <c r="LS244" s="59">
        <f t="shared" si="576"/>
        <v>0</v>
      </c>
      <c r="LT244" s="53"/>
      <c r="LV244" s="78" t="str">
        <f>IF(LV$9="", "", IF(AND(NOT('Personnel Details'!$N$33=""), $B244&gt;='Personnel Details'!$N$33), 'Personnel Details'!$O$33, IF(AND(NOT('Personnel Details'!$I$33=""), $B244&gt;='Personnel Details'!$I$33), 'Personnel Details'!$J$33, 'Personnel Details'!$E$33)))</f>
        <v/>
      </c>
      <c r="LW244" s="59" t="str">
        <f>IF(LV$9="", "", IF(AND(NOT('Personnel Details'!$N$33=""), $B244&gt;='Personnel Details'!$N$33), IF('Personnel Details'!$P$33="","", 'Personnel Details'!$P$33), IF(AND(NOT('Personnel Details'!$I$33=""), $B244&gt;='Personnel Details'!$I$33), IF('Personnel Details'!$K$33="", "", 'Personnel Details'!$K$33), IF('Personnel Details'!$F$33="", "", 'Personnel Details'!$F$33))))</f>
        <v/>
      </c>
      <c r="LX244" s="79" t="str">
        <f>IF(LV$9="", "", IF(AND(NOT('Personnel Details'!$N$33=""), $B244&gt;='Personnel Details'!$N$33), 'Personnel Details'!$Q$33, IF(AND(NOT('Personnel Details'!$I$33=""), $B244&gt;='Personnel Details'!$I$33), 'Personnel Details'!$L$33, 'Personnel Details'!$G$33)))</f>
        <v/>
      </c>
      <c r="LY244" s="59">
        <f t="shared" si="577"/>
        <v>0</v>
      </c>
      <c r="LZ244" s="53"/>
      <c r="MB244" s="78" t="str">
        <f>IF(MB$9="", "", IF(AND(NOT('Personnel Details'!$N$34=""), $B244&gt;='Personnel Details'!$N$34), 'Personnel Details'!$O$34, IF(AND(NOT('Personnel Details'!$I$34=""), $B244&gt;='Personnel Details'!$I$34), 'Personnel Details'!$J$34, 'Personnel Details'!$E$34)))</f>
        <v/>
      </c>
      <c r="MC244" s="59" t="str">
        <f>IF(MB$9="", "", IF(AND(NOT('Personnel Details'!$N$34=""), $B244&gt;='Personnel Details'!$N$34), IF('Personnel Details'!$P$34="","", 'Personnel Details'!$P$34), IF(AND(NOT('Personnel Details'!$I$34=""), $B244&gt;='Personnel Details'!$I$34), IF('Personnel Details'!$K$34="", "", 'Personnel Details'!$K$34), IF('Personnel Details'!$F$34="", "", 'Personnel Details'!$F$34))))</f>
        <v/>
      </c>
      <c r="MD244" s="79" t="str">
        <f>IF(MB$9="", "", IF(AND(NOT('Personnel Details'!$N$34=""), $B244&gt;='Personnel Details'!$N$34), 'Personnel Details'!$Q$34, IF(AND(NOT('Personnel Details'!$I$34=""), $B244&gt;='Personnel Details'!$I$34), 'Personnel Details'!$L$34, 'Personnel Details'!$G$34)))</f>
        <v/>
      </c>
      <c r="ME244" s="59">
        <f t="shared" si="578"/>
        <v>0</v>
      </c>
      <c r="MF244" s="53"/>
      <c r="MH244" s="78" t="str">
        <f>IF(MH$9="", "", IF(AND(NOT('Personnel Details'!$N$35=""), $B244&gt;='Personnel Details'!$N$35), 'Personnel Details'!$O$35, IF(AND(NOT('Personnel Details'!$I$35=""), $B244&gt;='Personnel Details'!$I$35), 'Personnel Details'!$J$35, 'Personnel Details'!$E$35)))</f>
        <v/>
      </c>
      <c r="MI244" s="59" t="str">
        <f>IF(MH$9="", "", IF(AND(NOT('Personnel Details'!$N$35=""), $B244&gt;='Personnel Details'!$N$35), IF('Personnel Details'!$P$35="","", 'Personnel Details'!$P$35), IF(AND(NOT('Personnel Details'!$I$35=""), $B244&gt;='Personnel Details'!$I$35), IF('Personnel Details'!$K$35="", "", 'Personnel Details'!$K$35), IF('Personnel Details'!$F$35="", "", 'Personnel Details'!$F$35))))</f>
        <v/>
      </c>
      <c r="MJ244" s="79" t="str">
        <f>IF(MH$9="", "", IF(AND(NOT('Personnel Details'!$N$35=""), $B244&gt;='Personnel Details'!$N$35), 'Personnel Details'!$Q$35, IF(AND(NOT('Personnel Details'!$I$35=""), $B244&gt;='Personnel Details'!$I$35), 'Personnel Details'!$L$35, 'Personnel Details'!$G$35)))</f>
        <v/>
      </c>
      <c r="MK244" s="59">
        <f t="shared" si="579"/>
        <v>0</v>
      </c>
      <c r="ML244" s="53"/>
      <c r="MN244" s="78" t="str">
        <f>IF(MN$9="", "", IF(AND(NOT('Personnel Details'!$N$36=""), $B244&gt;='Personnel Details'!$N$36), 'Personnel Details'!$O$36, IF(AND(NOT('Personnel Details'!$I$36=""), $B244&gt;='Personnel Details'!$I$36), 'Personnel Details'!$J$36, 'Personnel Details'!$E$36)))</f>
        <v/>
      </c>
      <c r="MO244" s="59" t="str">
        <f>IF(MN$9="", "", IF(AND(NOT('Personnel Details'!$N$36=""), $B244&gt;='Personnel Details'!$N$36), IF('Personnel Details'!$P$36="","", 'Personnel Details'!$P$36), IF(AND(NOT('Personnel Details'!$I$36=""), $B244&gt;='Personnel Details'!$I$36), IF('Personnel Details'!$K$36="", "", 'Personnel Details'!$K$36), IF('Personnel Details'!$F$36="", "", 'Personnel Details'!$F$36))))</f>
        <v/>
      </c>
      <c r="MP244" s="79" t="str">
        <f>IF(MN$9="", "", IF(AND(NOT('Personnel Details'!$N$36=""), $B244&gt;='Personnel Details'!$N$36), 'Personnel Details'!$Q$36, IF(AND(NOT('Personnel Details'!$I$36=""), $B244&gt;='Personnel Details'!$I$36), 'Personnel Details'!$L$36, 'Personnel Details'!$G$36)))</f>
        <v/>
      </c>
      <c r="MQ244" s="59">
        <f t="shared" si="580"/>
        <v>0</v>
      </c>
      <c r="MR244" s="53"/>
      <c r="MT244" s="78" t="str">
        <f>IF(MT$9="", "", IF(AND(NOT('Personnel Details'!$N$37=""), $B244&gt;='Personnel Details'!$N$37), 'Personnel Details'!$O$37, IF(AND(NOT('Personnel Details'!$I$37=""), $B244&gt;='Personnel Details'!$I$37), 'Personnel Details'!$J$37, 'Personnel Details'!$E$37)))</f>
        <v/>
      </c>
      <c r="MU244" s="59" t="str">
        <f>IF(MT$9="", "", IF(AND(NOT('Personnel Details'!$N$37=""), $B244&gt;='Personnel Details'!$N$37), IF('Personnel Details'!$P$37="","", 'Personnel Details'!$P$37), IF(AND(NOT('Personnel Details'!$I$37=""), $B244&gt;='Personnel Details'!$I$37), IF('Personnel Details'!$K$37="", "", 'Personnel Details'!$K$37), IF('Personnel Details'!$F$37="", "", 'Personnel Details'!$F$37))))</f>
        <v/>
      </c>
      <c r="MV244" s="79" t="str">
        <f>IF(MT$9="", "", IF(AND(NOT('Personnel Details'!$N$37=""), $B244&gt;='Personnel Details'!$N$37), 'Personnel Details'!$Q$37, IF(AND(NOT('Personnel Details'!$I$37=""), $B244&gt;='Personnel Details'!$I$37), 'Personnel Details'!$L$37, 'Personnel Details'!$G$37)))</f>
        <v/>
      </c>
      <c r="MW244" s="59">
        <f t="shared" si="581"/>
        <v>0</v>
      </c>
      <c r="MX244" s="53"/>
      <c r="MZ244" s="78" t="str">
        <f>IF(MZ$9="", "", IF(AND(NOT('Personnel Details'!$N$38=""), $B244&gt;='Personnel Details'!$N$38), 'Personnel Details'!$O$38, IF(AND(NOT('Personnel Details'!$I$38=""), $B244&gt;='Personnel Details'!$I$38), 'Personnel Details'!$J$38, 'Personnel Details'!$E$38)))</f>
        <v/>
      </c>
      <c r="NA244" s="59" t="str">
        <f>IF(MZ$9="", "", IF(AND(NOT('Personnel Details'!$N$38=""), $B244&gt;='Personnel Details'!$N$38), IF('Personnel Details'!$P$38="","", 'Personnel Details'!$P$38), IF(AND(NOT('Personnel Details'!$I$38=""), $B244&gt;='Personnel Details'!$I$38), IF('Personnel Details'!$K$38="", "", 'Personnel Details'!$K$38), IF('Personnel Details'!$F$38="", "", 'Personnel Details'!$F$38))))</f>
        <v/>
      </c>
      <c r="NB244" s="79" t="str">
        <f>IF(MZ$9="", "", IF(AND(NOT('Personnel Details'!$N$38=""), $B244&gt;='Personnel Details'!$N$38), 'Personnel Details'!$Q$38, IF(AND(NOT('Personnel Details'!$I$38=""), $B244&gt;='Personnel Details'!$I$38), 'Personnel Details'!$L$38, 'Personnel Details'!$G$38)))</f>
        <v/>
      </c>
      <c r="NC244" s="59">
        <f t="shared" si="582"/>
        <v>0</v>
      </c>
      <c r="ND244" s="53"/>
      <c r="NF244" s="78" t="str">
        <f>IF(NF$9="", "", IF(AND(NOT('Personnel Details'!$N$39=""), $B244&gt;='Personnel Details'!$N$39), 'Personnel Details'!$O$39, IF(AND(NOT('Personnel Details'!$I$39=""), $B244&gt;='Personnel Details'!$I$39), 'Personnel Details'!$J$39, 'Personnel Details'!$E$39)))</f>
        <v/>
      </c>
      <c r="NG244" s="59" t="str">
        <f>IF(NF$9="", "", IF(AND(NOT('Personnel Details'!$N$39=""), $B244&gt;='Personnel Details'!$N$39), IF('Personnel Details'!$P$39="","", 'Personnel Details'!$P$39), IF(AND(NOT('Personnel Details'!$I$39=""), $B244&gt;='Personnel Details'!$I$39), IF('Personnel Details'!$K$39="", "", 'Personnel Details'!$K$39), IF('Personnel Details'!$F$39="", "", 'Personnel Details'!$F$39))))</f>
        <v/>
      </c>
      <c r="NH244" s="79" t="str">
        <f>IF(NF$9="", "", IF(AND(NOT('Personnel Details'!$N$39=""), $B244&gt;='Personnel Details'!$N$39), 'Personnel Details'!$Q$39, IF(AND(NOT('Personnel Details'!$I$39=""), $B244&gt;='Personnel Details'!$I$39), 'Personnel Details'!$L$39, 'Personnel Details'!$G$39)))</f>
        <v/>
      </c>
      <c r="NI244" s="59">
        <f t="shared" si="583"/>
        <v>0</v>
      </c>
      <c r="NJ244" s="53"/>
      <c r="NL244" s="78" t="str">
        <f>IF(NL$9="", "", IF(AND(NOT('Personnel Details'!$N$40=""), $B244&gt;='Personnel Details'!$N$40), 'Personnel Details'!$O$40, IF(AND(NOT('Personnel Details'!$I$40=""), $B244&gt;='Personnel Details'!$I$40), 'Personnel Details'!$J$40, 'Personnel Details'!$E$40)))</f>
        <v/>
      </c>
      <c r="NM244" s="59" t="str">
        <f>IF(NL$9="", "", IF(AND(NOT('Personnel Details'!$N$40=""), $B244&gt;='Personnel Details'!$N$40), IF('Personnel Details'!$P$40="","", 'Personnel Details'!$P$40), IF(AND(NOT('Personnel Details'!$I$40=""), $B244&gt;='Personnel Details'!$I$40), IF('Personnel Details'!$K$40="", "", 'Personnel Details'!$K$40), IF('Personnel Details'!$F$40="", "", 'Personnel Details'!$F$40))))</f>
        <v/>
      </c>
      <c r="NN244" s="79" t="str">
        <f>IF(NL$9="", "", IF(AND(NOT('Personnel Details'!$N$40=""), $B244&gt;='Personnel Details'!$N$40), 'Personnel Details'!$Q$40, IF(AND(NOT('Personnel Details'!$I$40=""), $B244&gt;='Personnel Details'!$I$40), 'Personnel Details'!$L$40, 'Personnel Details'!$G$40)))</f>
        <v/>
      </c>
      <c r="NO244" s="59">
        <f t="shared" si="584"/>
        <v>0</v>
      </c>
      <c r="NP244" s="53"/>
    </row>
    <row r="245" spans="1:380" x14ac:dyDescent="0.25">
      <c r="A245" s="32"/>
      <c r="B245" s="113">
        <f>IFERROR(IF(B244+1&gt;'Personnel Details'!$U$5, "", B244+1), "")</f>
        <v>44065</v>
      </c>
      <c r="C245" s="32"/>
      <c r="D245" s="120"/>
      <c r="E245" s="13" t="str">
        <f t="shared" si="463"/>
        <v/>
      </c>
      <c r="F245" s="13" t="str">
        <f t="shared" si="494"/>
        <v/>
      </c>
      <c r="G245" s="56" t="str">
        <f t="shared" si="585"/>
        <v/>
      </c>
      <c r="H245" s="16" t="str">
        <f t="shared" si="495"/>
        <v/>
      </c>
      <c r="I245" s="32"/>
      <c r="J245" s="120"/>
      <c r="K245" s="62" t="str">
        <f t="shared" si="464"/>
        <v/>
      </c>
      <c r="L245" s="62" t="str">
        <f t="shared" si="496"/>
        <v/>
      </c>
      <c r="M245" s="65" t="str">
        <f t="shared" si="586"/>
        <v/>
      </c>
      <c r="N245" s="68" t="str">
        <f t="shared" si="497"/>
        <v/>
      </c>
      <c r="O245" s="32"/>
      <c r="P245" s="120"/>
      <c r="Q245" s="62" t="str">
        <f t="shared" si="465"/>
        <v/>
      </c>
      <c r="R245" s="62" t="str">
        <f t="shared" si="498"/>
        <v/>
      </c>
      <c r="S245" s="65" t="str">
        <f t="shared" si="587"/>
        <v/>
      </c>
      <c r="T245" s="68" t="str">
        <f t="shared" si="499"/>
        <v/>
      </c>
      <c r="U245" s="32"/>
      <c r="V245" s="120"/>
      <c r="W245" s="62" t="str">
        <f t="shared" si="466"/>
        <v/>
      </c>
      <c r="X245" s="62" t="str">
        <f t="shared" si="500"/>
        <v/>
      </c>
      <c r="Y245" s="65" t="str">
        <f t="shared" si="588"/>
        <v/>
      </c>
      <c r="Z245" s="68" t="str">
        <f t="shared" si="501"/>
        <v/>
      </c>
      <c r="AA245" s="32"/>
      <c r="AB245" s="120"/>
      <c r="AC245" s="62" t="str">
        <f t="shared" si="467"/>
        <v/>
      </c>
      <c r="AD245" s="62" t="str">
        <f t="shared" si="502"/>
        <v/>
      </c>
      <c r="AE245" s="65" t="str">
        <f t="shared" si="589"/>
        <v/>
      </c>
      <c r="AF245" s="68" t="str">
        <f t="shared" si="503"/>
        <v/>
      </c>
      <c r="AG245" s="32"/>
      <c r="AH245" s="120"/>
      <c r="AI245" s="62" t="str">
        <f t="shared" si="468"/>
        <v/>
      </c>
      <c r="AJ245" s="62" t="str">
        <f t="shared" si="504"/>
        <v/>
      </c>
      <c r="AK245" s="65" t="str">
        <f t="shared" si="590"/>
        <v/>
      </c>
      <c r="AL245" s="68" t="str">
        <f t="shared" si="505"/>
        <v/>
      </c>
      <c r="AM245" s="32"/>
      <c r="AN245" s="120"/>
      <c r="AO245" s="62" t="str">
        <f t="shared" si="469"/>
        <v/>
      </c>
      <c r="AP245" s="62" t="str">
        <f t="shared" si="506"/>
        <v/>
      </c>
      <c r="AQ245" s="65" t="str">
        <f t="shared" si="591"/>
        <v/>
      </c>
      <c r="AR245" s="68" t="str">
        <f t="shared" si="507"/>
        <v/>
      </c>
      <c r="AS245" s="32"/>
      <c r="AT245" s="120"/>
      <c r="AU245" s="62" t="str">
        <f t="shared" si="470"/>
        <v/>
      </c>
      <c r="AV245" s="62" t="str">
        <f t="shared" si="508"/>
        <v/>
      </c>
      <c r="AW245" s="65" t="str">
        <f t="shared" si="592"/>
        <v/>
      </c>
      <c r="AX245" s="68" t="str">
        <f t="shared" si="509"/>
        <v/>
      </c>
      <c r="AY245" s="32"/>
      <c r="AZ245" s="120"/>
      <c r="BA245" s="62" t="str">
        <f t="shared" si="471"/>
        <v/>
      </c>
      <c r="BB245" s="62" t="str">
        <f t="shared" si="510"/>
        <v/>
      </c>
      <c r="BC245" s="65" t="str">
        <f t="shared" si="593"/>
        <v/>
      </c>
      <c r="BD245" s="68" t="str">
        <f t="shared" si="511"/>
        <v/>
      </c>
      <c r="BE245" s="32"/>
      <c r="BF245" s="120"/>
      <c r="BG245" s="62" t="str">
        <f t="shared" si="472"/>
        <v/>
      </c>
      <c r="BH245" s="62" t="str">
        <f t="shared" si="512"/>
        <v/>
      </c>
      <c r="BI245" s="65" t="str">
        <f t="shared" si="594"/>
        <v/>
      </c>
      <c r="BJ245" s="68" t="str">
        <f t="shared" si="513"/>
        <v/>
      </c>
      <c r="BK245" s="32"/>
      <c r="BL245" s="120"/>
      <c r="BM245" s="62" t="str">
        <f t="shared" si="473"/>
        <v/>
      </c>
      <c r="BN245" s="62" t="str">
        <f t="shared" si="514"/>
        <v/>
      </c>
      <c r="BO245" s="65" t="str">
        <f t="shared" si="595"/>
        <v/>
      </c>
      <c r="BP245" s="68" t="str">
        <f t="shared" si="515"/>
        <v/>
      </c>
      <c r="BQ245" s="32"/>
      <c r="BR245" s="120"/>
      <c r="BS245" s="62" t="str">
        <f t="shared" si="474"/>
        <v/>
      </c>
      <c r="BT245" s="62" t="str">
        <f t="shared" si="516"/>
        <v/>
      </c>
      <c r="BU245" s="65" t="str">
        <f t="shared" si="596"/>
        <v/>
      </c>
      <c r="BV245" s="68" t="str">
        <f t="shared" si="517"/>
        <v/>
      </c>
      <c r="BW245" s="32"/>
      <c r="BX245" s="120"/>
      <c r="BY245" s="62" t="str">
        <f t="shared" si="475"/>
        <v/>
      </c>
      <c r="BZ245" s="62" t="str">
        <f t="shared" si="518"/>
        <v/>
      </c>
      <c r="CA245" s="65" t="str">
        <f t="shared" si="597"/>
        <v/>
      </c>
      <c r="CB245" s="68" t="str">
        <f t="shared" si="519"/>
        <v/>
      </c>
      <c r="CC245" s="32"/>
      <c r="CD245" s="120"/>
      <c r="CE245" s="62" t="str">
        <f t="shared" si="476"/>
        <v/>
      </c>
      <c r="CF245" s="62" t="str">
        <f t="shared" si="520"/>
        <v/>
      </c>
      <c r="CG245" s="65" t="str">
        <f t="shared" si="598"/>
        <v/>
      </c>
      <c r="CH245" s="68" t="str">
        <f t="shared" si="521"/>
        <v/>
      </c>
      <c r="CI245" s="32"/>
      <c r="CJ245" s="120"/>
      <c r="CK245" s="62" t="str">
        <f t="shared" si="477"/>
        <v/>
      </c>
      <c r="CL245" s="62" t="str">
        <f t="shared" si="522"/>
        <v/>
      </c>
      <c r="CM245" s="65" t="str">
        <f t="shared" si="599"/>
        <v/>
      </c>
      <c r="CN245" s="68" t="str">
        <f t="shared" si="523"/>
        <v/>
      </c>
      <c r="CO245" s="32"/>
      <c r="CP245" s="120"/>
      <c r="CQ245" s="62" t="str">
        <f t="shared" si="478"/>
        <v/>
      </c>
      <c r="CR245" s="62" t="str">
        <f t="shared" si="524"/>
        <v/>
      </c>
      <c r="CS245" s="65" t="str">
        <f t="shared" si="600"/>
        <v/>
      </c>
      <c r="CT245" s="68" t="str">
        <f t="shared" si="525"/>
        <v/>
      </c>
      <c r="CU245" s="32"/>
      <c r="CV245" s="120"/>
      <c r="CW245" s="62" t="str">
        <f t="shared" si="479"/>
        <v/>
      </c>
      <c r="CX245" s="62" t="str">
        <f t="shared" si="526"/>
        <v/>
      </c>
      <c r="CY245" s="65" t="str">
        <f t="shared" si="601"/>
        <v/>
      </c>
      <c r="CZ245" s="68" t="str">
        <f t="shared" si="527"/>
        <v/>
      </c>
      <c r="DA245" s="32"/>
      <c r="DB245" s="120"/>
      <c r="DC245" s="62" t="str">
        <f t="shared" si="480"/>
        <v/>
      </c>
      <c r="DD245" s="62" t="str">
        <f t="shared" si="528"/>
        <v/>
      </c>
      <c r="DE245" s="65" t="str">
        <f t="shared" si="602"/>
        <v/>
      </c>
      <c r="DF245" s="68" t="str">
        <f t="shared" si="529"/>
        <v/>
      </c>
      <c r="DG245" s="32"/>
      <c r="DH245" s="120"/>
      <c r="DI245" s="62" t="str">
        <f t="shared" si="481"/>
        <v/>
      </c>
      <c r="DJ245" s="62" t="str">
        <f t="shared" si="530"/>
        <v/>
      </c>
      <c r="DK245" s="65" t="str">
        <f t="shared" si="603"/>
        <v/>
      </c>
      <c r="DL245" s="68" t="str">
        <f t="shared" si="531"/>
        <v/>
      </c>
      <c r="DM245" s="32"/>
      <c r="DN245" s="120"/>
      <c r="DO245" s="62" t="str">
        <f t="shared" si="482"/>
        <v/>
      </c>
      <c r="DP245" s="62" t="str">
        <f t="shared" si="532"/>
        <v/>
      </c>
      <c r="DQ245" s="65" t="str">
        <f t="shared" si="604"/>
        <v/>
      </c>
      <c r="DR245" s="68" t="str">
        <f t="shared" si="533"/>
        <v/>
      </c>
      <c r="DS245" s="32"/>
      <c r="DT245" s="120"/>
      <c r="DU245" s="62" t="str">
        <f t="shared" si="483"/>
        <v/>
      </c>
      <c r="DV245" s="62" t="str">
        <f t="shared" si="534"/>
        <v/>
      </c>
      <c r="DW245" s="65" t="str">
        <f t="shared" si="605"/>
        <v/>
      </c>
      <c r="DX245" s="68" t="str">
        <f t="shared" si="535"/>
        <v/>
      </c>
      <c r="DY245" s="32"/>
      <c r="DZ245" s="120"/>
      <c r="EA245" s="62" t="str">
        <f t="shared" si="484"/>
        <v/>
      </c>
      <c r="EB245" s="62" t="str">
        <f t="shared" si="536"/>
        <v/>
      </c>
      <c r="EC245" s="65" t="str">
        <f t="shared" si="606"/>
        <v/>
      </c>
      <c r="ED245" s="68" t="str">
        <f t="shared" si="537"/>
        <v/>
      </c>
      <c r="EE245" s="32"/>
      <c r="EF245" s="120"/>
      <c r="EG245" s="62" t="str">
        <f t="shared" si="485"/>
        <v/>
      </c>
      <c r="EH245" s="62" t="str">
        <f t="shared" si="538"/>
        <v/>
      </c>
      <c r="EI245" s="65" t="str">
        <f t="shared" si="607"/>
        <v/>
      </c>
      <c r="EJ245" s="68" t="str">
        <f t="shared" si="539"/>
        <v/>
      </c>
      <c r="EK245" s="32"/>
      <c r="EL245" s="120"/>
      <c r="EM245" s="62" t="str">
        <f t="shared" si="486"/>
        <v/>
      </c>
      <c r="EN245" s="62" t="str">
        <f t="shared" si="540"/>
        <v/>
      </c>
      <c r="EO245" s="65" t="str">
        <f t="shared" si="608"/>
        <v/>
      </c>
      <c r="EP245" s="68" t="str">
        <f t="shared" si="541"/>
        <v/>
      </c>
      <c r="EQ245" s="32"/>
      <c r="ER245" s="120"/>
      <c r="ES245" s="62" t="str">
        <f t="shared" si="487"/>
        <v/>
      </c>
      <c r="ET245" s="62" t="str">
        <f t="shared" si="542"/>
        <v/>
      </c>
      <c r="EU245" s="65" t="str">
        <f t="shared" si="609"/>
        <v/>
      </c>
      <c r="EV245" s="68" t="str">
        <f t="shared" si="543"/>
        <v/>
      </c>
      <c r="EW245" s="32"/>
      <c r="EX245" s="120"/>
      <c r="EY245" s="62" t="str">
        <f t="shared" si="488"/>
        <v/>
      </c>
      <c r="EZ245" s="62" t="str">
        <f t="shared" si="544"/>
        <v/>
      </c>
      <c r="FA245" s="65" t="str">
        <f t="shared" si="610"/>
        <v/>
      </c>
      <c r="FB245" s="68" t="str">
        <f t="shared" si="545"/>
        <v/>
      </c>
      <c r="FC245" s="32"/>
      <c r="FD245" s="120"/>
      <c r="FE245" s="62" t="str">
        <f t="shared" si="489"/>
        <v/>
      </c>
      <c r="FF245" s="62" t="str">
        <f t="shared" si="546"/>
        <v/>
      </c>
      <c r="FG245" s="65" t="str">
        <f t="shared" si="611"/>
        <v/>
      </c>
      <c r="FH245" s="68" t="str">
        <f t="shared" si="547"/>
        <v/>
      </c>
      <c r="FI245" s="32"/>
      <c r="FJ245" s="120"/>
      <c r="FK245" s="62" t="str">
        <f t="shared" si="490"/>
        <v/>
      </c>
      <c r="FL245" s="62" t="str">
        <f t="shared" si="548"/>
        <v/>
      </c>
      <c r="FM245" s="65" t="str">
        <f t="shared" si="612"/>
        <v/>
      </c>
      <c r="FN245" s="68" t="str">
        <f t="shared" si="549"/>
        <v/>
      </c>
      <c r="FO245" s="32"/>
      <c r="FP245" s="120"/>
      <c r="FQ245" s="62" t="str">
        <f t="shared" si="491"/>
        <v/>
      </c>
      <c r="FR245" s="62" t="str">
        <f t="shared" si="550"/>
        <v/>
      </c>
      <c r="FS245" s="65" t="str">
        <f t="shared" si="613"/>
        <v/>
      </c>
      <c r="FT245" s="68" t="str">
        <f t="shared" si="551"/>
        <v/>
      </c>
      <c r="FU245" s="32"/>
      <c r="FV245" s="120"/>
      <c r="FW245" s="62" t="str">
        <f t="shared" si="492"/>
        <v/>
      </c>
      <c r="FX245" s="62" t="str">
        <f t="shared" si="552"/>
        <v/>
      </c>
      <c r="FY245" s="65" t="str">
        <f t="shared" si="614"/>
        <v/>
      </c>
      <c r="FZ245" s="68" t="str">
        <f t="shared" si="553"/>
        <v/>
      </c>
      <c r="GA245" s="32"/>
      <c r="GC245" s="7" t="str">
        <f t="shared" si="554"/>
        <v>Aug 2020</v>
      </c>
      <c r="GD245" s="7" t="str">
        <f t="shared" ca="1" si="493"/>
        <v>Weekend</v>
      </c>
      <c r="GT245" s="71">
        <f>IF(GT$9="", "", IF(AND(NOT('Personnel Details'!$N$11=""), $B245&gt;='Personnel Details'!$N$11), 'Personnel Details'!$O$11, IF(AND(NOT('Personnel Details'!$I$11=""), $B245&gt;='Personnel Details'!$I$11), 'Personnel Details'!$J$11, 'Personnel Details'!$E$11)))</f>
        <v>0.8</v>
      </c>
      <c r="GU245" s="59" t="str">
        <f>IF(GT$9="", "", IF(AND(NOT('Personnel Details'!$N$11=""), $B245&gt;='Personnel Details'!$N$11), IF('Personnel Details'!$P$11="","", 'Personnel Details'!$P$11), IF(AND(NOT('Personnel Details'!$I$11=""), $B245&gt;='Personnel Details'!$I$11), IF('Personnel Details'!$K$11="", "", 'Personnel Details'!$K$11), IF('Personnel Details'!$F$11="", "", 'Personnel Details'!$F$11))))</f>
        <v/>
      </c>
      <c r="GV245" s="74">
        <f>IF(GT$9="", "", IF(AND(NOT('Personnel Details'!$N$11=""), $B245&gt;='Personnel Details'!$N$11), 'Personnel Details'!$Q$11, IF(AND(NOT('Personnel Details'!$I$11=""), $B245&gt;='Personnel Details'!$I$11), 'Personnel Details'!$L$11, 'Personnel Details'!$G$11)))</f>
        <v>0</v>
      </c>
      <c r="GW245" s="59">
        <f t="shared" si="555"/>
        <v>0</v>
      </c>
      <c r="GX245" s="53"/>
      <c r="GZ245" s="78">
        <f>IF(GZ$9="", "", IF(AND(NOT('Personnel Details'!$N$12=""), $B245&gt;='Personnel Details'!$N$12), 'Personnel Details'!$O$12, IF(AND(NOT('Personnel Details'!$I$12=""), $B245&gt;='Personnel Details'!$I$12), 'Personnel Details'!$J$12, 'Personnel Details'!$E$12)))</f>
        <v>0.8</v>
      </c>
      <c r="HA245" s="59" t="str">
        <f>IF(GZ$9="", "", IF(AND(NOT('Personnel Details'!$N$12=""), $B245&gt;='Personnel Details'!$N$12), IF('Personnel Details'!$P$12="","", 'Personnel Details'!$P$12), IF(AND(NOT('Personnel Details'!$I$12=""), $B245&gt;='Personnel Details'!$I$12), IF('Personnel Details'!$K$12="", "", 'Personnel Details'!$K$12), IF('Personnel Details'!$F$12="", "", 'Personnel Details'!$F$12))))</f>
        <v/>
      </c>
      <c r="HB245" s="79">
        <f>IF(GZ$9="", "", IF(AND(NOT('Personnel Details'!$N$12=""), $B245&gt;='Personnel Details'!$N$12), 'Personnel Details'!$Q$12, IF(AND(NOT('Personnel Details'!$I$12=""), $B245&gt;='Personnel Details'!$I$12), 'Personnel Details'!$L$12, 'Personnel Details'!$G$12)))</f>
        <v>0</v>
      </c>
      <c r="HC245" s="59">
        <f t="shared" si="556"/>
        <v>0</v>
      </c>
      <c r="HD245" s="53"/>
      <c r="HF245" s="78">
        <f>IF(HF$9="", "", IF(AND(NOT('Personnel Details'!$N$13=""), $B245&gt;='Personnel Details'!$N$13), 'Personnel Details'!$O$13, IF(AND(NOT('Personnel Details'!$I$13=""), $B245&gt;='Personnel Details'!$I$13), 'Personnel Details'!$J$13, 'Personnel Details'!$E$13)))</f>
        <v>0.8</v>
      </c>
      <c r="HG245" s="59" t="str">
        <f>IF(HF$9="", "", IF(AND(NOT('Personnel Details'!$N$13=""), $B245&gt;='Personnel Details'!$N$13), IF('Personnel Details'!$P$13="","", 'Personnel Details'!$P$13), IF(AND(NOT('Personnel Details'!$I$13=""), $B245&gt;='Personnel Details'!$I$13), IF('Personnel Details'!$K$13="", "", 'Personnel Details'!$K$13), IF('Personnel Details'!$F$13="", "", 'Personnel Details'!$F$13))))</f>
        <v/>
      </c>
      <c r="HH245" s="79">
        <f>IF(HF$9="", "", IF(AND(NOT('Personnel Details'!$N$13=""), $B245&gt;='Personnel Details'!$N$13), 'Personnel Details'!$Q$13, IF(AND(NOT('Personnel Details'!$I$13=""), $B245&gt;='Personnel Details'!$I$13), 'Personnel Details'!$L$13, 'Personnel Details'!$G$13)))</f>
        <v>0</v>
      </c>
      <c r="HI245" s="59">
        <f t="shared" si="557"/>
        <v>0</v>
      </c>
      <c r="HJ245" s="53"/>
      <c r="HL245" s="78">
        <f>IF(HL$9="", "", IF(AND(NOT('Personnel Details'!$N$14=""), $B245&gt;='Personnel Details'!$N$14), 'Personnel Details'!$O$14, IF(AND(NOT('Personnel Details'!$I$14=""), $B245&gt;='Personnel Details'!$I$14), 'Personnel Details'!$J$14, 'Personnel Details'!$E$14)))</f>
        <v>0.8</v>
      </c>
      <c r="HM245" s="59">
        <f>IF(HL$9="", "", IF(AND(NOT('Personnel Details'!$N$14=""), $B245&gt;='Personnel Details'!$N$14), IF('Personnel Details'!$P$14="","", 'Personnel Details'!$P$14), IF(AND(NOT('Personnel Details'!$I$14=""), $B245&gt;='Personnel Details'!$I$14), IF('Personnel Details'!$K$14="", "", 'Personnel Details'!$K$14), IF('Personnel Details'!$F$14="", "", 'Personnel Details'!$F$14))))</f>
        <v>2000</v>
      </c>
      <c r="HN245" s="79">
        <f>IF(HL$9="", "", IF(AND(NOT('Personnel Details'!$N$14=""), $B245&gt;='Personnel Details'!$N$14), 'Personnel Details'!$Q$14, IF(AND(NOT('Personnel Details'!$I$14=""), $B245&gt;='Personnel Details'!$I$14), 'Personnel Details'!$L$14, 'Personnel Details'!$G$14)))</f>
        <v>0.85</v>
      </c>
      <c r="HO245" s="59">
        <f t="shared" si="558"/>
        <v>0</v>
      </c>
      <c r="HP245" s="53"/>
      <c r="HR245" s="78" t="str">
        <f>IF(HR$9="", "", IF(AND(NOT('Personnel Details'!$N$15=""), $B245&gt;='Personnel Details'!$N$15), 'Personnel Details'!$O$15, IF(AND(NOT('Personnel Details'!$I$15=""), $B245&gt;='Personnel Details'!$I$15), 'Personnel Details'!$J$15, 'Personnel Details'!$E$15)))</f>
        <v/>
      </c>
      <c r="HS245" s="59" t="str">
        <f>IF(HR$9="", "", IF(AND(NOT('Personnel Details'!$N$15=""), $B245&gt;='Personnel Details'!$N$15), IF('Personnel Details'!$P$15="","", 'Personnel Details'!$P$15), IF(AND(NOT('Personnel Details'!$I$15=""), $B245&gt;='Personnel Details'!$I$15), IF('Personnel Details'!$K$15="", "", 'Personnel Details'!$K$15), IF('Personnel Details'!$F$15="", "", 'Personnel Details'!$F$15))))</f>
        <v/>
      </c>
      <c r="HT245" s="79" t="str">
        <f>IF(HR$9="", "", IF(AND(NOT('Personnel Details'!$N$15=""), $B245&gt;='Personnel Details'!$N$15), 'Personnel Details'!$Q$15, IF(AND(NOT('Personnel Details'!$I$15=""), $B245&gt;='Personnel Details'!$I$15), 'Personnel Details'!$L$15, 'Personnel Details'!$G$15)))</f>
        <v/>
      </c>
      <c r="HU245" s="59">
        <f t="shared" si="559"/>
        <v>0</v>
      </c>
      <c r="HV245" s="53"/>
      <c r="HX245" s="78" t="str">
        <f>IF(HX$9="", "", IF(AND(NOT('Personnel Details'!$N$16=""), $B245&gt;='Personnel Details'!$N$16), 'Personnel Details'!$O$16, IF(AND(NOT('Personnel Details'!$I$16=""), $B245&gt;='Personnel Details'!$I$16), 'Personnel Details'!$J$16, 'Personnel Details'!$E$16)))</f>
        <v/>
      </c>
      <c r="HY245" s="59" t="str">
        <f>IF(HX$9="", "", IF(AND(NOT('Personnel Details'!$N$16=""), $B245&gt;='Personnel Details'!$N$16), IF('Personnel Details'!$P$16="","", 'Personnel Details'!$P$16), IF(AND(NOT('Personnel Details'!$I$16=""), $B245&gt;='Personnel Details'!$I$16), IF('Personnel Details'!$K$16="", "", 'Personnel Details'!$K$16), IF('Personnel Details'!$F$16="", "", 'Personnel Details'!$F$16))))</f>
        <v/>
      </c>
      <c r="HZ245" s="79" t="str">
        <f>IF(HX$9="", "", IF(AND(NOT('Personnel Details'!$N$16=""), $B245&gt;='Personnel Details'!$N$16), 'Personnel Details'!$Q$16, IF(AND(NOT('Personnel Details'!$I$16=""), $B245&gt;='Personnel Details'!$I$16), 'Personnel Details'!$L$16, 'Personnel Details'!$G$16)))</f>
        <v/>
      </c>
      <c r="IA245" s="59">
        <f t="shared" si="560"/>
        <v>0</v>
      </c>
      <c r="IB245" s="53"/>
      <c r="ID245" s="78" t="str">
        <f>IF(ID$9="", "", IF(AND(NOT('Personnel Details'!$N$17=""), $B245&gt;='Personnel Details'!$N$17), 'Personnel Details'!$O$17, IF(AND(NOT('Personnel Details'!$I$17=""), $B245&gt;='Personnel Details'!$I$17), 'Personnel Details'!$J$17, 'Personnel Details'!$E$17)))</f>
        <v/>
      </c>
      <c r="IE245" s="59" t="str">
        <f>IF(ID$9="", "", IF(AND(NOT('Personnel Details'!$N$17=""), $B245&gt;='Personnel Details'!$N$17), IF('Personnel Details'!$P$17="","", 'Personnel Details'!$P$17), IF(AND(NOT('Personnel Details'!$I$17=""), $B245&gt;='Personnel Details'!$I$17), IF('Personnel Details'!$K$17="", "", 'Personnel Details'!$K$17), IF('Personnel Details'!$F$17="", "", 'Personnel Details'!$F$17))))</f>
        <v/>
      </c>
      <c r="IF245" s="79" t="str">
        <f>IF(ID$9="", "", IF(AND(NOT('Personnel Details'!$N$17=""), $B245&gt;='Personnel Details'!$N$17), 'Personnel Details'!$Q$17, IF(AND(NOT('Personnel Details'!$I$17=""), $B245&gt;='Personnel Details'!$I$17), 'Personnel Details'!$L$17, 'Personnel Details'!$G$17)))</f>
        <v/>
      </c>
      <c r="IG245" s="59">
        <f t="shared" si="561"/>
        <v>0</v>
      </c>
      <c r="IH245" s="53"/>
      <c r="IJ245" s="78" t="str">
        <f>IF(IJ$9="", "", IF(AND(NOT('Personnel Details'!$N$18=""), $B245&gt;='Personnel Details'!$N$18), 'Personnel Details'!$O$18, IF(AND(NOT('Personnel Details'!$I$18=""), $B245&gt;='Personnel Details'!$I$18), 'Personnel Details'!$J$18, 'Personnel Details'!$E$18)))</f>
        <v/>
      </c>
      <c r="IK245" s="59" t="str">
        <f>IF(IJ$9="", "", IF(AND(NOT('Personnel Details'!$N$18=""), $B245&gt;='Personnel Details'!$N$18), IF('Personnel Details'!$P$18="","", 'Personnel Details'!$P$18), IF(AND(NOT('Personnel Details'!$I$18=""), $B245&gt;='Personnel Details'!$I$18), IF('Personnel Details'!$K$18="", "", 'Personnel Details'!$K$18), IF('Personnel Details'!$F$18="", "", 'Personnel Details'!$F$18))))</f>
        <v/>
      </c>
      <c r="IL245" s="79" t="str">
        <f>IF(IJ$9="", "", IF(AND(NOT('Personnel Details'!$N$18=""), $B245&gt;='Personnel Details'!$N$18), 'Personnel Details'!$Q$18, IF(AND(NOT('Personnel Details'!$I$18=""), $B245&gt;='Personnel Details'!$I$18), 'Personnel Details'!$L$18, 'Personnel Details'!$G$18)))</f>
        <v/>
      </c>
      <c r="IM245" s="59">
        <f t="shared" si="562"/>
        <v>0</v>
      </c>
      <c r="IN245" s="53"/>
      <c r="IP245" s="78" t="str">
        <f>IF(IP$9="", "", IF(AND(NOT('Personnel Details'!$N$19=""), $B245&gt;='Personnel Details'!$N$19), 'Personnel Details'!$O$19, IF(AND(NOT('Personnel Details'!$I$19=""), $B245&gt;='Personnel Details'!$I$19), 'Personnel Details'!$J$19, 'Personnel Details'!$E$19)))</f>
        <v/>
      </c>
      <c r="IQ245" s="59" t="str">
        <f>IF(IP$9="", "", IF(AND(NOT('Personnel Details'!$N$19=""), $B245&gt;='Personnel Details'!$N$19), IF('Personnel Details'!$P$19="","", 'Personnel Details'!$P$19), IF(AND(NOT('Personnel Details'!$I$19=""), $B245&gt;='Personnel Details'!$I$19), IF('Personnel Details'!$K$19="", "", 'Personnel Details'!$K$19), IF('Personnel Details'!$F$19="", "", 'Personnel Details'!$F$19))))</f>
        <v/>
      </c>
      <c r="IR245" s="79" t="str">
        <f>IF(IP$9="", "", IF(AND(NOT('Personnel Details'!$N$19=""), $B245&gt;='Personnel Details'!$N$19), 'Personnel Details'!$Q$19, IF(AND(NOT('Personnel Details'!$I$19=""), $B245&gt;='Personnel Details'!$I$19), 'Personnel Details'!$L$19, 'Personnel Details'!$G$19)))</f>
        <v/>
      </c>
      <c r="IS245" s="59">
        <f t="shared" si="563"/>
        <v>0</v>
      </c>
      <c r="IT245" s="53"/>
      <c r="IV245" s="78" t="str">
        <f>IF(IV$9="", "", IF(AND(NOT('Personnel Details'!$N$20=""), $B245&gt;='Personnel Details'!$N$20), 'Personnel Details'!$O$20, IF(AND(NOT('Personnel Details'!$I$20=""), $B245&gt;='Personnel Details'!$I$20), 'Personnel Details'!$J$20, 'Personnel Details'!$E$20)))</f>
        <v/>
      </c>
      <c r="IW245" s="59" t="str">
        <f>IF(IV$9="", "", IF(AND(NOT('Personnel Details'!$N$20=""), $B245&gt;='Personnel Details'!$N$20), IF('Personnel Details'!$P$20="","", 'Personnel Details'!$P$20), IF(AND(NOT('Personnel Details'!$I$20=""), $B245&gt;='Personnel Details'!$I$20), IF('Personnel Details'!$K$20="", "", 'Personnel Details'!$K$20), IF('Personnel Details'!$F$20="", "", 'Personnel Details'!$F$20))))</f>
        <v/>
      </c>
      <c r="IX245" s="79" t="str">
        <f>IF(IV$9="", "", IF(AND(NOT('Personnel Details'!$N$20=""), $B245&gt;='Personnel Details'!$N$20), 'Personnel Details'!$Q$20, IF(AND(NOT('Personnel Details'!$I$20=""), $B245&gt;='Personnel Details'!$I$20), 'Personnel Details'!$L$20, 'Personnel Details'!$G$20)))</f>
        <v/>
      </c>
      <c r="IY245" s="59">
        <f t="shared" si="564"/>
        <v>0</v>
      </c>
      <c r="IZ245" s="53"/>
      <c r="JB245" s="78" t="str">
        <f>IF(JB$9="", "", IF(AND(NOT('Personnel Details'!$N$21=""), $B245&gt;='Personnel Details'!$N$21), 'Personnel Details'!$O$21, IF(AND(NOT('Personnel Details'!$I$21=""), $B245&gt;='Personnel Details'!$I$21), 'Personnel Details'!$J$21, 'Personnel Details'!$E$21)))</f>
        <v/>
      </c>
      <c r="JC245" s="59" t="str">
        <f>IF(JB$9="", "", IF(AND(NOT('Personnel Details'!$N$21=""), $B245&gt;='Personnel Details'!$N$21), IF('Personnel Details'!$P$21="","", 'Personnel Details'!$P$21), IF(AND(NOT('Personnel Details'!$I$21=""), $B245&gt;='Personnel Details'!$I$21), IF('Personnel Details'!$K$21="", "", 'Personnel Details'!$K$21), IF('Personnel Details'!$F$21="", "", 'Personnel Details'!$F$21))))</f>
        <v/>
      </c>
      <c r="JD245" s="79" t="str">
        <f>IF(JB$9="", "", IF(AND(NOT('Personnel Details'!$N$21=""), $B245&gt;='Personnel Details'!$N$21), 'Personnel Details'!$Q$21, IF(AND(NOT('Personnel Details'!$I$21=""), $B245&gt;='Personnel Details'!$I$21), 'Personnel Details'!$L$21, 'Personnel Details'!$G$21)))</f>
        <v/>
      </c>
      <c r="JE245" s="59">
        <f t="shared" si="565"/>
        <v>0</v>
      </c>
      <c r="JF245" s="53"/>
      <c r="JH245" s="78" t="str">
        <f>IF(JH$9="", "", IF(AND(NOT('Personnel Details'!$N$22=""), $B245&gt;='Personnel Details'!$N$22), 'Personnel Details'!$O$22, IF(AND(NOT('Personnel Details'!$I$22=""), $B245&gt;='Personnel Details'!$I$22), 'Personnel Details'!$J$22, 'Personnel Details'!$E$22)))</f>
        <v/>
      </c>
      <c r="JI245" s="59" t="str">
        <f>IF(JH$9="", "", IF(AND(NOT('Personnel Details'!$N$22=""), $B245&gt;='Personnel Details'!$N$22), IF('Personnel Details'!$P$22="","", 'Personnel Details'!$P$22), IF(AND(NOT('Personnel Details'!$I$22=""), $B245&gt;='Personnel Details'!$I$22), IF('Personnel Details'!$K$22="", "", 'Personnel Details'!$K$22), IF('Personnel Details'!$F$22="", "", 'Personnel Details'!$F$22))))</f>
        <v/>
      </c>
      <c r="JJ245" s="79" t="str">
        <f>IF(JH$9="", "", IF(AND(NOT('Personnel Details'!$N$22=""), $B245&gt;='Personnel Details'!$N$22), 'Personnel Details'!$Q$22, IF(AND(NOT('Personnel Details'!$I$22=""), $B245&gt;='Personnel Details'!$I$22), 'Personnel Details'!$L$22, 'Personnel Details'!$G$22)))</f>
        <v/>
      </c>
      <c r="JK245" s="59">
        <f t="shared" si="566"/>
        <v>0</v>
      </c>
      <c r="JL245" s="53"/>
      <c r="JN245" s="78" t="str">
        <f>IF(JN$9="", "", IF(AND(NOT('Personnel Details'!$N$23=""), $B245&gt;='Personnel Details'!$N$23), 'Personnel Details'!$O$23, IF(AND(NOT('Personnel Details'!$I$23=""), $B245&gt;='Personnel Details'!$I$23), 'Personnel Details'!$J$23, 'Personnel Details'!$E$23)))</f>
        <v/>
      </c>
      <c r="JO245" s="59" t="str">
        <f>IF(JN$9="", "", IF(AND(NOT('Personnel Details'!$N$23=""), $B245&gt;='Personnel Details'!$N$23), IF('Personnel Details'!$P$23="","", 'Personnel Details'!$P$23), IF(AND(NOT('Personnel Details'!$I$23=""), $B245&gt;='Personnel Details'!$I$23), IF('Personnel Details'!$K$23="", "", 'Personnel Details'!$K$23), IF('Personnel Details'!$F$23="", "", 'Personnel Details'!$F$23))))</f>
        <v/>
      </c>
      <c r="JP245" s="79" t="str">
        <f>IF(JN$9="", "", IF(AND(NOT('Personnel Details'!$N$23=""), $B245&gt;='Personnel Details'!$N$23), 'Personnel Details'!$Q$23, IF(AND(NOT('Personnel Details'!$I$23=""), $B245&gt;='Personnel Details'!$I$23), 'Personnel Details'!$L$23, 'Personnel Details'!$G$23)))</f>
        <v/>
      </c>
      <c r="JQ245" s="59">
        <f t="shared" si="567"/>
        <v>0</v>
      </c>
      <c r="JR245" s="53"/>
      <c r="JT245" s="78" t="str">
        <f>IF(JT$9="", "", IF(AND(NOT('Personnel Details'!$N$24=""), $B245&gt;='Personnel Details'!$N$24), 'Personnel Details'!$O$24, IF(AND(NOT('Personnel Details'!$I$24=""), $B245&gt;='Personnel Details'!$I$24), 'Personnel Details'!$J$24, 'Personnel Details'!$E$24)))</f>
        <v/>
      </c>
      <c r="JU245" s="59" t="str">
        <f>IF(JT$9="", "", IF(AND(NOT('Personnel Details'!$N$24=""), $B245&gt;='Personnel Details'!$N$24), IF('Personnel Details'!$P$24="","", 'Personnel Details'!$P$24), IF(AND(NOT('Personnel Details'!$I$24=""), $B245&gt;='Personnel Details'!$I$24), IF('Personnel Details'!$K$24="", "", 'Personnel Details'!$K$24), IF('Personnel Details'!$F$24="", "", 'Personnel Details'!$F$24))))</f>
        <v/>
      </c>
      <c r="JV245" s="79" t="str">
        <f>IF(JT$9="", "", IF(AND(NOT('Personnel Details'!$N$24=""), $B245&gt;='Personnel Details'!$N$24), 'Personnel Details'!$Q$24, IF(AND(NOT('Personnel Details'!$I$24=""), $B245&gt;='Personnel Details'!$I$24), 'Personnel Details'!$L$24, 'Personnel Details'!$G$24)))</f>
        <v/>
      </c>
      <c r="JW245" s="59">
        <f t="shared" si="568"/>
        <v>0</v>
      </c>
      <c r="JX245" s="53"/>
      <c r="JZ245" s="78" t="str">
        <f>IF(JZ$9="", "", IF(AND(NOT('Personnel Details'!$N$25=""), $B245&gt;='Personnel Details'!$N$25), 'Personnel Details'!$O$25, IF(AND(NOT('Personnel Details'!$I$25=""), $B245&gt;='Personnel Details'!$I$25), 'Personnel Details'!$J$25, 'Personnel Details'!$E$25)))</f>
        <v/>
      </c>
      <c r="KA245" s="59" t="str">
        <f>IF(JZ$9="", "", IF(AND(NOT('Personnel Details'!$N$25=""), $B245&gt;='Personnel Details'!$N$25), IF('Personnel Details'!$P$25="","", 'Personnel Details'!$P$25), IF(AND(NOT('Personnel Details'!$I$25=""), $B245&gt;='Personnel Details'!$I$25), IF('Personnel Details'!$K$25="", "", 'Personnel Details'!$K$25), IF('Personnel Details'!$F$25="", "", 'Personnel Details'!$F$25))))</f>
        <v/>
      </c>
      <c r="KB245" s="79" t="str">
        <f>IF(JZ$9="", "", IF(AND(NOT('Personnel Details'!$N$25=""), $B245&gt;='Personnel Details'!$N$25), 'Personnel Details'!$Q$25, IF(AND(NOT('Personnel Details'!$I$25=""), $B245&gt;='Personnel Details'!$I$25), 'Personnel Details'!$L$25, 'Personnel Details'!$G$25)))</f>
        <v/>
      </c>
      <c r="KC245" s="59">
        <f t="shared" si="569"/>
        <v>0</v>
      </c>
      <c r="KD245" s="53"/>
      <c r="KF245" s="78" t="str">
        <f>IF(KF$9="", "", IF(AND(NOT('Personnel Details'!$N$26=""), $B245&gt;='Personnel Details'!$N$26), 'Personnel Details'!$O$26, IF(AND(NOT('Personnel Details'!$I$26=""), $B245&gt;='Personnel Details'!$I$26), 'Personnel Details'!$J$26, 'Personnel Details'!$E$26)))</f>
        <v/>
      </c>
      <c r="KG245" s="59" t="str">
        <f>IF(KF$9="", "", IF(AND(NOT('Personnel Details'!$N$26=""), $B245&gt;='Personnel Details'!$N$26), IF('Personnel Details'!$P$26="","", 'Personnel Details'!$P$26), IF(AND(NOT('Personnel Details'!$I$26=""), $B245&gt;='Personnel Details'!$I$26), IF('Personnel Details'!$K$26="", "", 'Personnel Details'!$K$26), IF('Personnel Details'!$F$26="", "", 'Personnel Details'!$F$26))))</f>
        <v/>
      </c>
      <c r="KH245" s="79" t="str">
        <f>IF(KF$9="", "", IF(AND(NOT('Personnel Details'!$N$26=""), $B245&gt;='Personnel Details'!$N$26), 'Personnel Details'!$Q$26, IF(AND(NOT('Personnel Details'!$I$26=""), $B245&gt;='Personnel Details'!$I$26), 'Personnel Details'!$L$26, 'Personnel Details'!$G$26)))</f>
        <v/>
      </c>
      <c r="KI245" s="59">
        <f t="shared" si="570"/>
        <v>0</v>
      </c>
      <c r="KJ245" s="53"/>
      <c r="KL245" s="78" t="str">
        <f>IF(KL$9="", "", IF(AND(NOT('Personnel Details'!$N$27=""), $B245&gt;='Personnel Details'!$N$27), 'Personnel Details'!$O$27, IF(AND(NOT('Personnel Details'!$I$27=""), $B245&gt;='Personnel Details'!$I$27), 'Personnel Details'!$J$27, 'Personnel Details'!$E$27)))</f>
        <v/>
      </c>
      <c r="KM245" s="59" t="str">
        <f>IF(KL$9="", "", IF(AND(NOT('Personnel Details'!$N$27=""), $B245&gt;='Personnel Details'!$N$27), IF('Personnel Details'!$P$27="","", 'Personnel Details'!$P$27), IF(AND(NOT('Personnel Details'!$I$27=""), $B245&gt;='Personnel Details'!$I$27), IF('Personnel Details'!$K$27="", "", 'Personnel Details'!$K$27), IF('Personnel Details'!$F$27="", "", 'Personnel Details'!$F$27))))</f>
        <v/>
      </c>
      <c r="KN245" s="79" t="str">
        <f>IF(KL$9="", "", IF(AND(NOT('Personnel Details'!$N$27=""), $B245&gt;='Personnel Details'!$N$27), 'Personnel Details'!$Q$27, IF(AND(NOT('Personnel Details'!$I$27=""), $B245&gt;='Personnel Details'!$I$27), 'Personnel Details'!$L$27, 'Personnel Details'!$G$27)))</f>
        <v/>
      </c>
      <c r="KO245" s="59">
        <f t="shared" si="571"/>
        <v>0</v>
      </c>
      <c r="KP245" s="53"/>
      <c r="KR245" s="78" t="str">
        <f>IF(KR$9="", "", IF(AND(NOT('Personnel Details'!$N$28=""), $B245&gt;='Personnel Details'!$N$28), 'Personnel Details'!$O$28, IF(AND(NOT('Personnel Details'!$I$28=""), $B245&gt;='Personnel Details'!$I$28), 'Personnel Details'!$J$28, 'Personnel Details'!$E$28)))</f>
        <v/>
      </c>
      <c r="KS245" s="59" t="str">
        <f>IF(KR$9="", "", IF(AND(NOT('Personnel Details'!$N$28=""), $B245&gt;='Personnel Details'!$N$28), IF('Personnel Details'!$P$28="","", 'Personnel Details'!$P$28), IF(AND(NOT('Personnel Details'!$I$28=""), $B245&gt;='Personnel Details'!$I$28), IF('Personnel Details'!$K$28="", "", 'Personnel Details'!$K$28), IF('Personnel Details'!$F$28="", "", 'Personnel Details'!$F$28))))</f>
        <v/>
      </c>
      <c r="KT245" s="79" t="str">
        <f>IF(KR$9="", "", IF(AND(NOT('Personnel Details'!$N$28=""), $B245&gt;='Personnel Details'!$N$28), 'Personnel Details'!$Q$28, IF(AND(NOT('Personnel Details'!$I$28=""), $B245&gt;='Personnel Details'!$I$28), 'Personnel Details'!$L$28, 'Personnel Details'!$G$28)))</f>
        <v/>
      </c>
      <c r="KU245" s="59">
        <f t="shared" si="572"/>
        <v>0</v>
      </c>
      <c r="KV245" s="53"/>
      <c r="KX245" s="78" t="str">
        <f>IF(KX$9="", "", IF(AND(NOT('Personnel Details'!$N$29=""), $B245&gt;='Personnel Details'!$N$29), 'Personnel Details'!$O$29, IF(AND(NOT('Personnel Details'!$I$29=""), $B245&gt;='Personnel Details'!$I$29), 'Personnel Details'!$J$29, 'Personnel Details'!$E$29)))</f>
        <v/>
      </c>
      <c r="KY245" s="59" t="str">
        <f>IF(KX$9="", "", IF(AND(NOT('Personnel Details'!$N$29=""), $B245&gt;='Personnel Details'!$N$29), IF('Personnel Details'!$P$29="","", 'Personnel Details'!$P$29), IF(AND(NOT('Personnel Details'!$I$29=""), $B245&gt;='Personnel Details'!$I$29), IF('Personnel Details'!$K$29="", "", 'Personnel Details'!$K$29), IF('Personnel Details'!$F$29="", "", 'Personnel Details'!$F$29))))</f>
        <v/>
      </c>
      <c r="KZ245" s="79" t="str">
        <f>IF(KX$9="", "", IF(AND(NOT('Personnel Details'!$N$29=""), $B245&gt;='Personnel Details'!$N$29), 'Personnel Details'!$Q$29, IF(AND(NOT('Personnel Details'!$I$29=""), $B245&gt;='Personnel Details'!$I$29), 'Personnel Details'!$L$29, 'Personnel Details'!$G$29)))</f>
        <v/>
      </c>
      <c r="LA245" s="59">
        <f t="shared" si="573"/>
        <v>0</v>
      </c>
      <c r="LB245" s="53"/>
      <c r="LD245" s="78" t="str">
        <f>IF(LD$9="", "", IF(AND(NOT('Personnel Details'!$N$30=""), $B245&gt;='Personnel Details'!$N$30), 'Personnel Details'!$O$30, IF(AND(NOT('Personnel Details'!$I$30=""), $B245&gt;='Personnel Details'!$I$30), 'Personnel Details'!$J$30, 'Personnel Details'!$E$30)))</f>
        <v/>
      </c>
      <c r="LE245" s="59" t="str">
        <f>IF(LD$9="", "", IF(AND(NOT('Personnel Details'!$N$30=""), $B245&gt;='Personnel Details'!$N$30), IF('Personnel Details'!$P$30="","", 'Personnel Details'!$P$30), IF(AND(NOT('Personnel Details'!$I$30=""), $B245&gt;='Personnel Details'!$I$30), IF('Personnel Details'!$K$30="", "", 'Personnel Details'!$K$30), IF('Personnel Details'!$F$30="", "", 'Personnel Details'!$F$30))))</f>
        <v/>
      </c>
      <c r="LF245" s="79" t="str">
        <f>IF(LD$9="", "", IF(AND(NOT('Personnel Details'!$N$30=""), $B245&gt;='Personnel Details'!$N$30), 'Personnel Details'!$Q$30, IF(AND(NOT('Personnel Details'!$I$30=""), $B245&gt;='Personnel Details'!$I$30), 'Personnel Details'!$L$30, 'Personnel Details'!$G$30)))</f>
        <v/>
      </c>
      <c r="LG245" s="59">
        <f t="shared" si="574"/>
        <v>0</v>
      </c>
      <c r="LH245" s="53"/>
      <c r="LJ245" s="78" t="str">
        <f>IF(LJ$9="", "", IF(AND(NOT('Personnel Details'!$N$31=""), $B245&gt;='Personnel Details'!$N$31), 'Personnel Details'!$O$31, IF(AND(NOT('Personnel Details'!$I$31=""), $B245&gt;='Personnel Details'!$I$31), 'Personnel Details'!$J$31, 'Personnel Details'!$E$31)))</f>
        <v/>
      </c>
      <c r="LK245" s="59" t="str">
        <f>IF(LJ$9="", "", IF(AND(NOT('Personnel Details'!$N$31=""), $B245&gt;='Personnel Details'!$N$31), IF('Personnel Details'!$P$31="","", 'Personnel Details'!$P$31), IF(AND(NOT('Personnel Details'!$I$31=""), $B245&gt;='Personnel Details'!$I$31), IF('Personnel Details'!$K$31="", "", 'Personnel Details'!$K$31), IF('Personnel Details'!$F$31="", "", 'Personnel Details'!$F$31))))</f>
        <v/>
      </c>
      <c r="LL245" s="79" t="str">
        <f>IF(LJ$9="", "", IF(AND(NOT('Personnel Details'!$N$31=""), $B245&gt;='Personnel Details'!$N$31), 'Personnel Details'!$Q$31, IF(AND(NOT('Personnel Details'!$I$31=""), $B245&gt;='Personnel Details'!$I$31), 'Personnel Details'!$L$31, 'Personnel Details'!$G$31)))</f>
        <v/>
      </c>
      <c r="LM245" s="59">
        <f t="shared" si="575"/>
        <v>0</v>
      </c>
      <c r="LN245" s="53"/>
      <c r="LP245" s="78" t="str">
        <f>IF(LP$9="", "", IF(AND(NOT('Personnel Details'!$N$32=""), $B245&gt;='Personnel Details'!$N$32), 'Personnel Details'!$O$32, IF(AND(NOT('Personnel Details'!$I$32=""), $B245&gt;='Personnel Details'!$I$32), 'Personnel Details'!$J$32, 'Personnel Details'!$E$32)))</f>
        <v/>
      </c>
      <c r="LQ245" s="59" t="str">
        <f>IF(LP$9="", "", IF(AND(NOT('Personnel Details'!$N$32=""), $B245&gt;='Personnel Details'!$N$32), IF('Personnel Details'!$P$32="","", 'Personnel Details'!$P$32), IF(AND(NOT('Personnel Details'!$I$32=""), $B245&gt;='Personnel Details'!$I$32), IF('Personnel Details'!$K$32="", "", 'Personnel Details'!$K$32), IF('Personnel Details'!$F$32="", "", 'Personnel Details'!$F$32))))</f>
        <v/>
      </c>
      <c r="LR245" s="79" t="str">
        <f>IF(LP$9="", "", IF(AND(NOT('Personnel Details'!$N$32=""), $B245&gt;='Personnel Details'!$N$32), 'Personnel Details'!$Q$32, IF(AND(NOT('Personnel Details'!$I$32=""), $B245&gt;='Personnel Details'!$I$32), 'Personnel Details'!$L$32, 'Personnel Details'!$G$32)))</f>
        <v/>
      </c>
      <c r="LS245" s="59">
        <f t="shared" si="576"/>
        <v>0</v>
      </c>
      <c r="LT245" s="53"/>
      <c r="LV245" s="78" t="str">
        <f>IF(LV$9="", "", IF(AND(NOT('Personnel Details'!$N$33=""), $B245&gt;='Personnel Details'!$N$33), 'Personnel Details'!$O$33, IF(AND(NOT('Personnel Details'!$I$33=""), $B245&gt;='Personnel Details'!$I$33), 'Personnel Details'!$J$33, 'Personnel Details'!$E$33)))</f>
        <v/>
      </c>
      <c r="LW245" s="59" t="str">
        <f>IF(LV$9="", "", IF(AND(NOT('Personnel Details'!$N$33=""), $B245&gt;='Personnel Details'!$N$33), IF('Personnel Details'!$P$33="","", 'Personnel Details'!$P$33), IF(AND(NOT('Personnel Details'!$I$33=""), $B245&gt;='Personnel Details'!$I$33), IF('Personnel Details'!$K$33="", "", 'Personnel Details'!$K$33), IF('Personnel Details'!$F$33="", "", 'Personnel Details'!$F$33))))</f>
        <v/>
      </c>
      <c r="LX245" s="79" t="str">
        <f>IF(LV$9="", "", IF(AND(NOT('Personnel Details'!$N$33=""), $B245&gt;='Personnel Details'!$N$33), 'Personnel Details'!$Q$33, IF(AND(NOT('Personnel Details'!$I$33=""), $B245&gt;='Personnel Details'!$I$33), 'Personnel Details'!$L$33, 'Personnel Details'!$G$33)))</f>
        <v/>
      </c>
      <c r="LY245" s="59">
        <f t="shared" si="577"/>
        <v>0</v>
      </c>
      <c r="LZ245" s="53"/>
      <c r="MB245" s="78" t="str">
        <f>IF(MB$9="", "", IF(AND(NOT('Personnel Details'!$N$34=""), $B245&gt;='Personnel Details'!$N$34), 'Personnel Details'!$O$34, IF(AND(NOT('Personnel Details'!$I$34=""), $B245&gt;='Personnel Details'!$I$34), 'Personnel Details'!$J$34, 'Personnel Details'!$E$34)))</f>
        <v/>
      </c>
      <c r="MC245" s="59" t="str">
        <f>IF(MB$9="", "", IF(AND(NOT('Personnel Details'!$N$34=""), $B245&gt;='Personnel Details'!$N$34), IF('Personnel Details'!$P$34="","", 'Personnel Details'!$P$34), IF(AND(NOT('Personnel Details'!$I$34=""), $B245&gt;='Personnel Details'!$I$34), IF('Personnel Details'!$K$34="", "", 'Personnel Details'!$K$34), IF('Personnel Details'!$F$34="", "", 'Personnel Details'!$F$34))))</f>
        <v/>
      </c>
      <c r="MD245" s="79" t="str">
        <f>IF(MB$9="", "", IF(AND(NOT('Personnel Details'!$N$34=""), $B245&gt;='Personnel Details'!$N$34), 'Personnel Details'!$Q$34, IF(AND(NOT('Personnel Details'!$I$34=""), $B245&gt;='Personnel Details'!$I$34), 'Personnel Details'!$L$34, 'Personnel Details'!$G$34)))</f>
        <v/>
      </c>
      <c r="ME245" s="59">
        <f t="shared" si="578"/>
        <v>0</v>
      </c>
      <c r="MF245" s="53"/>
      <c r="MH245" s="78" t="str">
        <f>IF(MH$9="", "", IF(AND(NOT('Personnel Details'!$N$35=""), $B245&gt;='Personnel Details'!$N$35), 'Personnel Details'!$O$35, IF(AND(NOT('Personnel Details'!$I$35=""), $B245&gt;='Personnel Details'!$I$35), 'Personnel Details'!$J$35, 'Personnel Details'!$E$35)))</f>
        <v/>
      </c>
      <c r="MI245" s="59" t="str">
        <f>IF(MH$9="", "", IF(AND(NOT('Personnel Details'!$N$35=""), $B245&gt;='Personnel Details'!$N$35), IF('Personnel Details'!$P$35="","", 'Personnel Details'!$P$35), IF(AND(NOT('Personnel Details'!$I$35=""), $B245&gt;='Personnel Details'!$I$35), IF('Personnel Details'!$K$35="", "", 'Personnel Details'!$K$35), IF('Personnel Details'!$F$35="", "", 'Personnel Details'!$F$35))))</f>
        <v/>
      </c>
      <c r="MJ245" s="79" t="str">
        <f>IF(MH$9="", "", IF(AND(NOT('Personnel Details'!$N$35=""), $B245&gt;='Personnel Details'!$N$35), 'Personnel Details'!$Q$35, IF(AND(NOT('Personnel Details'!$I$35=""), $B245&gt;='Personnel Details'!$I$35), 'Personnel Details'!$L$35, 'Personnel Details'!$G$35)))</f>
        <v/>
      </c>
      <c r="MK245" s="59">
        <f t="shared" si="579"/>
        <v>0</v>
      </c>
      <c r="ML245" s="53"/>
      <c r="MN245" s="78" t="str">
        <f>IF(MN$9="", "", IF(AND(NOT('Personnel Details'!$N$36=""), $B245&gt;='Personnel Details'!$N$36), 'Personnel Details'!$O$36, IF(AND(NOT('Personnel Details'!$I$36=""), $B245&gt;='Personnel Details'!$I$36), 'Personnel Details'!$J$36, 'Personnel Details'!$E$36)))</f>
        <v/>
      </c>
      <c r="MO245" s="59" t="str">
        <f>IF(MN$9="", "", IF(AND(NOT('Personnel Details'!$N$36=""), $B245&gt;='Personnel Details'!$N$36), IF('Personnel Details'!$P$36="","", 'Personnel Details'!$P$36), IF(AND(NOT('Personnel Details'!$I$36=""), $B245&gt;='Personnel Details'!$I$36), IF('Personnel Details'!$K$36="", "", 'Personnel Details'!$K$36), IF('Personnel Details'!$F$36="", "", 'Personnel Details'!$F$36))))</f>
        <v/>
      </c>
      <c r="MP245" s="79" t="str">
        <f>IF(MN$9="", "", IF(AND(NOT('Personnel Details'!$N$36=""), $B245&gt;='Personnel Details'!$N$36), 'Personnel Details'!$Q$36, IF(AND(NOT('Personnel Details'!$I$36=""), $B245&gt;='Personnel Details'!$I$36), 'Personnel Details'!$L$36, 'Personnel Details'!$G$36)))</f>
        <v/>
      </c>
      <c r="MQ245" s="59">
        <f t="shared" si="580"/>
        <v>0</v>
      </c>
      <c r="MR245" s="53"/>
      <c r="MT245" s="78" t="str">
        <f>IF(MT$9="", "", IF(AND(NOT('Personnel Details'!$N$37=""), $B245&gt;='Personnel Details'!$N$37), 'Personnel Details'!$O$37, IF(AND(NOT('Personnel Details'!$I$37=""), $B245&gt;='Personnel Details'!$I$37), 'Personnel Details'!$J$37, 'Personnel Details'!$E$37)))</f>
        <v/>
      </c>
      <c r="MU245" s="59" t="str">
        <f>IF(MT$9="", "", IF(AND(NOT('Personnel Details'!$N$37=""), $B245&gt;='Personnel Details'!$N$37), IF('Personnel Details'!$P$37="","", 'Personnel Details'!$P$37), IF(AND(NOT('Personnel Details'!$I$37=""), $B245&gt;='Personnel Details'!$I$37), IF('Personnel Details'!$K$37="", "", 'Personnel Details'!$K$37), IF('Personnel Details'!$F$37="", "", 'Personnel Details'!$F$37))))</f>
        <v/>
      </c>
      <c r="MV245" s="79" t="str">
        <f>IF(MT$9="", "", IF(AND(NOT('Personnel Details'!$N$37=""), $B245&gt;='Personnel Details'!$N$37), 'Personnel Details'!$Q$37, IF(AND(NOT('Personnel Details'!$I$37=""), $B245&gt;='Personnel Details'!$I$37), 'Personnel Details'!$L$37, 'Personnel Details'!$G$37)))</f>
        <v/>
      </c>
      <c r="MW245" s="59">
        <f t="shared" si="581"/>
        <v>0</v>
      </c>
      <c r="MX245" s="53"/>
      <c r="MZ245" s="78" t="str">
        <f>IF(MZ$9="", "", IF(AND(NOT('Personnel Details'!$N$38=""), $B245&gt;='Personnel Details'!$N$38), 'Personnel Details'!$O$38, IF(AND(NOT('Personnel Details'!$I$38=""), $B245&gt;='Personnel Details'!$I$38), 'Personnel Details'!$J$38, 'Personnel Details'!$E$38)))</f>
        <v/>
      </c>
      <c r="NA245" s="59" t="str">
        <f>IF(MZ$9="", "", IF(AND(NOT('Personnel Details'!$N$38=""), $B245&gt;='Personnel Details'!$N$38), IF('Personnel Details'!$P$38="","", 'Personnel Details'!$P$38), IF(AND(NOT('Personnel Details'!$I$38=""), $B245&gt;='Personnel Details'!$I$38), IF('Personnel Details'!$K$38="", "", 'Personnel Details'!$K$38), IF('Personnel Details'!$F$38="", "", 'Personnel Details'!$F$38))))</f>
        <v/>
      </c>
      <c r="NB245" s="79" t="str">
        <f>IF(MZ$9="", "", IF(AND(NOT('Personnel Details'!$N$38=""), $B245&gt;='Personnel Details'!$N$38), 'Personnel Details'!$Q$38, IF(AND(NOT('Personnel Details'!$I$38=""), $B245&gt;='Personnel Details'!$I$38), 'Personnel Details'!$L$38, 'Personnel Details'!$G$38)))</f>
        <v/>
      </c>
      <c r="NC245" s="59">
        <f t="shared" si="582"/>
        <v>0</v>
      </c>
      <c r="ND245" s="53"/>
      <c r="NF245" s="78" t="str">
        <f>IF(NF$9="", "", IF(AND(NOT('Personnel Details'!$N$39=""), $B245&gt;='Personnel Details'!$N$39), 'Personnel Details'!$O$39, IF(AND(NOT('Personnel Details'!$I$39=""), $B245&gt;='Personnel Details'!$I$39), 'Personnel Details'!$J$39, 'Personnel Details'!$E$39)))</f>
        <v/>
      </c>
      <c r="NG245" s="59" t="str">
        <f>IF(NF$9="", "", IF(AND(NOT('Personnel Details'!$N$39=""), $B245&gt;='Personnel Details'!$N$39), IF('Personnel Details'!$P$39="","", 'Personnel Details'!$P$39), IF(AND(NOT('Personnel Details'!$I$39=""), $B245&gt;='Personnel Details'!$I$39), IF('Personnel Details'!$K$39="", "", 'Personnel Details'!$K$39), IF('Personnel Details'!$F$39="", "", 'Personnel Details'!$F$39))))</f>
        <v/>
      </c>
      <c r="NH245" s="79" t="str">
        <f>IF(NF$9="", "", IF(AND(NOT('Personnel Details'!$N$39=""), $B245&gt;='Personnel Details'!$N$39), 'Personnel Details'!$Q$39, IF(AND(NOT('Personnel Details'!$I$39=""), $B245&gt;='Personnel Details'!$I$39), 'Personnel Details'!$L$39, 'Personnel Details'!$G$39)))</f>
        <v/>
      </c>
      <c r="NI245" s="59">
        <f t="shared" si="583"/>
        <v>0</v>
      </c>
      <c r="NJ245" s="53"/>
      <c r="NL245" s="78" t="str">
        <f>IF(NL$9="", "", IF(AND(NOT('Personnel Details'!$N$40=""), $B245&gt;='Personnel Details'!$N$40), 'Personnel Details'!$O$40, IF(AND(NOT('Personnel Details'!$I$40=""), $B245&gt;='Personnel Details'!$I$40), 'Personnel Details'!$J$40, 'Personnel Details'!$E$40)))</f>
        <v/>
      </c>
      <c r="NM245" s="59" t="str">
        <f>IF(NL$9="", "", IF(AND(NOT('Personnel Details'!$N$40=""), $B245&gt;='Personnel Details'!$N$40), IF('Personnel Details'!$P$40="","", 'Personnel Details'!$P$40), IF(AND(NOT('Personnel Details'!$I$40=""), $B245&gt;='Personnel Details'!$I$40), IF('Personnel Details'!$K$40="", "", 'Personnel Details'!$K$40), IF('Personnel Details'!$F$40="", "", 'Personnel Details'!$F$40))))</f>
        <v/>
      </c>
      <c r="NN245" s="79" t="str">
        <f>IF(NL$9="", "", IF(AND(NOT('Personnel Details'!$N$40=""), $B245&gt;='Personnel Details'!$N$40), 'Personnel Details'!$Q$40, IF(AND(NOT('Personnel Details'!$I$40=""), $B245&gt;='Personnel Details'!$I$40), 'Personnel Details'!$L$40, 'Personnel Details'!$G$40)))</f>
        <v/>
      </c>
      <c r="NO245" s="59">
        <f t="shared" si="584"/>
        <v>0</v>
      </c>
      <c r="NP245" s="53"/>
    </row>
    <row r="246" spans="1:380" x14ac:dyDescent="0.25">
      <c r="A246" s="32"/>
      <c r="B246" s="113">
        <f>IFERROR(IF(B245+1&gt;'Personnel Details'!$U$5, "", B245+1), "")</f>
        <v>44066</v>
      </c>
      <c r="C246" s="32"/>
      <c r="D246" s="120"/>
      <c r="E246" s="13" t="str">
        <f t="shared" si="463"/>
        <v/>
      </c>
      <c r="F246" s="13" t="str">
        <f t="shared" si="494"/>
        <v/>
      </c>
      <c r="G246" s="56" t="str">
        <f t="shared" si="585"/>
        <v/>
      </c>
      <c r="H246" s="16" t="str">
        <f t="shared" si="495"/>
        <v/>
      </c>
      <c r="I246" s="32"/>
      <c r="J246" s="120"/>
      <c r="K246" s="62" t="str">
        <f t="shared" si="464"/>
        <v/>
      </c>
      <c r="L246" s="62" t="str">
        <f t="shared" si="496"/>
        <v/>
      </c>
      <c r="M246" s="65" t="str">
        <f t="shared" si="586"/>
        <v/>
      </c>
      <c r="N246" s="68" t="str">
        <f t="shared" si="497"/>
        <v/>
      </c>
      <c r="O246" s="32"/>
      <c r="P246" s="120"/>
      <c r="Q246" s="62" t="str">
        <f t="shared" si="465"/>
        <v/>
      </c>
      <c r="R246" s="62" t="str">
        <f t="shared" si="498"/>
        <v/>
      </c>
      <c r="S246" s="65" t="str">
        <f t="shared" si="587"/>
        <v/>
      </c>
      <c r="T246" s="68" t="str">
        <f t="shared" si="499"/>
        <v/>
      </c>
      <c r="U246" s="32"/>
      <c r="V246" s="120"/>
      <c r="W246" s="62" t="str">
        <f t="shared" si="466"/>
        <v/>
      </c>
      <c r="X246" s="62" t="str">
        <f t="shared" si="500"/>
        <v/>
      </c>
      <c r="Y246" s="65" t="str">
        <f t="shared" si="588"/>
        <v/>
      </c>
      <c r="Z246" s="68" t="str">
        <f t="shared" si="501"/>
        <v/>
      </c>
      <c r="AA246" s="32"/>
      <c r="AB246" s="120"/>
      <c r="AC246" s="62" t="str">
        <f t="shared" si="467"/>
        <v/>
      </c>
      <c r="AD246" s="62" t="str">
        <f t="shared" si="502"/>
        <v/>
      </c>
      <c r="AE246" s="65" t="str">
        <f t="shared" si="589"/>
        <v/>
      </c>
      <c r="AF246" s="68" t="str">
        <f t="shared" si="503"/>
        <v/>
      </c>
      <c r="AG246" s="32"/>
      <c r="AH246" s="120"/>
      <c r="AI246" s="62" t="str">
        <f t="shared" si="468"/>
        <v/>
      </c>
      <c r="AJ246" s="62" t="str">
        <f t="shared" si="504"/>
        <v/>
      </c>
      <c r="AK246" s="65" t="str">
        <f t="shared" si="590"/>
        <v/>
      </c>
      <c r="AL246" s="68" t="str">
        <f t="shared" si="505"/>
        <v/>
      </c>
      <c r="AM246" s="32"/>
      <c r="AN246" s="120"/>
      <c r="AO246" s="62" t="str">
        <f t="shared" si="469"/>
        <v/>
      </c>
      <c r="AP246" s="62" t="str">
        <f t="shared" si="506"/>
        <v/>
      </c>
      <c r="AQ246" s="65" t="str">
        <f t="shared" si="591"/>
        <v/>
      </c>
      <c r="AR246" s="68" t="str">
        <f t="shared" si="507"/>
        <v/>
      </c>
      <c r="AS246" s="32"/>
      <c r="AT246" s="120"/>
      <c r="AU246" s="62" t="str">
        <f t="shared" si="470"/>
        <v/>
      </c>
      <c r="AV246" s="62" t="str">
        <f t="shared" si="508"/>
        <v/>
      </c>
      <c r="AW246" s="65" t="str">
        <f t="shared" si="592"/>
        <v/>
      </c>
      <c r="AX246" s="68" t="str">
        <f t="shared" si="509"/>
        <v/>
      </c>
      <c r="AY246" s="32"/>
      <c r="AZ246" s="120"/>
      <c r="BA246" s="62" t="str">
        <f t="shared" si="471"/>
        <v/>
      </c>
      <c r="BB246" s="62" t="str">
        <f t="shared" si="510"/>
        <v/>
      </c>
      <c r="BC246" s="65" t="str">
        <f t="shared" si="593"/>
        <v/>
      </c>
      <c r="BD246" s="68" t="str">
        <f t="shared" si="511"/>
        <v/>
      </c>
      <c r="BE246" s="32"/>
      <c r="BF246" s="120"/>
      <c r="BG246" s="62" t="str">
        <f t="shared" si="472"/>
        <v/>
      </c>
      <c r="BH246" s="62" t="str">
        <f t="shared" si="512"/>
        <v/>
      </c>
      <c r="BI246" s="65" t="str">
        <f t="shared" si="594"/>
        <v/>
      </c>
      <c r="BJ246" s="68" t="str">
        <f t="shared" si="513"/>
        <v/>
      </c>
      <c r="BK246" s="32"/>
      <c r="BL246" s="120"/>
      <c r="BM246" s="62" t="str">
        <f t="shared" si="473"/>
        <v/>
      </c>
      <c r="BN246" s="62" t="str">
        <f t="shared" si="514"/>
        <v/>
      </c>
      <c r="BO246" s="65" t="str">
        <f t="shared" si="595"/>
        <v/>
      </c>
      <c r="BP246" s="68" t="str">
        <f t="shared" si="515"/>
        <v/>
      </c>
      <c r="BQ246" s="32"/>
      <c r="BR246" s="120"/>
      <c r="BS246" s="62" t="str">
        <f t="shared" si="474"/>
        <v/>
      </c>
      <c r="BT246" s="62" t="str">
        <f t="shared" si="516"/>
        <v/>
      </c>
      <c r="BU246" s="65" t="str">
        <f t="shared" si="596"/>
        <v/>
      </c>
      <c r="BV246" s="68" t="str">
        <f t="shared" si="517"/>
        <v/>
      </c>
      <c r="BW246" s="32"/>
      <c r="BX246" s="120"/>
      <c r="BY246" s="62" t="str">
        <f t="shared" si="475"/>
        <v/>
      </c>
      <c r="BZ246" s="62" t="str">
        <f t="shared" si="518"/>
        <v/>
      </c>
      <c r="CA246" s="65" t="str">
        <f t="shared" si="597"/>
        <v/>
      </c>
      <c r="CB246" s="68" t="str">
        <f t="shared" si="519"/>
        <v/>
      </c>
      <c r="CC246" s="32"/>
      <c r="CD246" s="120"/>
      <c r="CE246" s="62" t="str">
        <f t="shared" si="476"/>
        <v/>
      </c>
      <c r="CF246" s="62" t="str">
        <f t="shared" si="520"/>
        <v/>
      </c>
      <c r="CG246" s="65" t="str">
        <f t="shared" si="598"/>
        <v/>
      </c>
      <c r="CH246" s="68" t="str">
        <f t="shared" si="521"/>
        <v/>
      </c>
      <c r="CI246" s="32"/>
      <c r="CJ246" s="120"/>
      <c r="CK246" s="62" t="str">
        <f t="shared" si="477"/>
        <v/>
      </c>
      <c r="CL246" s="62" t="str">
        <f t="shared" si="522"/>
        <v/>
      </c>
      <c r="CM246" s="65" t="str">
        <f t="shared" si="599"/>
        <v/>
      </c>
      <c r="CN246" s="68" t="str">
        <f t="shared" si="523"/>
        <v/>
      </c>
      <c r="CO246" s="32"/>
      <c r="CP246" s="120"/>
      <c r="CQ246" s="62" t="str">
        <f t="shared" si="478"/>
        <v/>
      </c>
      <c r="CR246" s="62" t="str">
        <f t="shared" si="524"/>
        <v/>
      </c>
      <c r="CS246" s="65" t="str">
        <f t="shared" si="600"/>
        <v/>
      </c>
      <c r="CT246" s="68" t="str">
        <f t="shared" si="525"/>
        <v/>
      </c>
      <c r="CU246" s="32"/>
      <c r="CV246" s="120"/>
      <c r="CW246" s="62" t="str">
        <f t="shared" si="479"/>
        <v/>
      </c>
      <c r="CX246" s="62" t="str">
        <f t="shared" si="526"/>
        <v/>
      </c>
      <c r="CY246" s="65" t="str">
        <f t="shared" si="601"/>
        <v/>
      </c>
      <c r="CZ246" s="68" t="str">
        <f t="shared" si="527"/>
        <v/>
      </c>
      <c r="DA246" s="32"/>
      <c r="DB246" s="120"/>
      <c r="DC246" s="62" t="str">
        <f t="shared" si="480"/>
        <v/>
      </c>
      <c r="DD246" s="62" t="str">
        <f t="shared" si="528"/>
        <v/>
      </c>
      <c r="DE246" s="65" t="str">
        <f t="shared" si="602"/>
        <v/>
      </c>
      <c r="DF246" s="68" t="str">
        <f t="shared" si="529"/>
        <v/>
      </c>
      <c r="DG246" s="32"/>
      <c r="DH246" s="120"/>
      <c r="DI246" s="62" t="str">
        <f t="shared" si="481"/>
        <v/>
      </c>
      <c r="DJ246" s="62" t="str">
        <f t="shared" si="530"/>
        <v/>
      </c>
      <c r="DK246" s="65" t="str">
        <f t="shared" si="603"/>
        <v/>
      </c>
      <c r="DL246" s="68" t="str">
        <f t="shared" si="531"/>
        <v/>
      </c>
      <c r="DM246" s="32"/>
      <c r="DN246" s="120"/>
      <c r="DO246" s="62" t="str">
        <f t="shared" si="482"/>
        <v/>
      </c>
      <c r="DP246" s="62" t="str">
        <f t="shared" si="532"/>
        <v/>
      </c>
      <c r="DQ246" s="65" t="str">
        <f t="shared" si="604"/>
        <v/>
      </c>
      <c r="DR246" s="68" t="str">
        <f t="shared" si="533"/>
        <v/>
      </c>
      <c r="DS246" s="32"/>
      <c r="DT246" s="120"/>
      <c r="DU246" s="62" t="str">
        <f t="shared" si="483"/>
        <v/>
      </c>
      <c r="DV246" s="62" t="str">
        <f t="shared" si="534"/>
        <v/>
      </c>
      <c r="DW246" s="65" t="str">
        <f t="shared" si="605"/>
        <v/>
      </c>
      <c r="DX246" s="68" t="str">
        <f t="shared" si="535"/>
        <v/>
      </c>
      <c r="DY246" s="32"/>
      <c r="DZ246" s="120"/>
      <c r="EA246" s="62" t="str">
        <f t="shared" si="484"/>
        <v/>
      </c>
      <c r="EB246" s="62" t="str">
        <f t="shared" si="536"/>
        <v/>
      </c>
      <c r="EC246" s="65" t="str">
        <f t="shared" si="606"/>
        <v/>
      </c>
      <c r="ED246" s="68" t="str">
        <f t="shared" si="537"/>
        <v/>
      </c>
      <c r="EE246" s="32"/>
      <c r="EF246" s="120"/>
      <c r="EG246" s="62" t="str">
        <f t="shared" si="485"/>
        <v/>
      </c>
      <c r="EH246" s="62" t="str">
        <f t="shared" si="538"/>
        <v/>
      </c>
      <c r="EI246" s="65" t="str">
        <f t="shared" si="607"/>
        <v/>
      </c>
      <c r="EJ246" s="68" t="str">
        <f t="shared" si="539"/>
        <v/>
      </c>
      <c r="EK246" s="32"/>
      <c r="EL246" s="120"/>
      <c r="EM246" s="62" t="str">
        <f t="shared" si="486"/>
        <v/>
      </c>
      <c r="EN246" s="62" t="str">
        <f t="shared" si="540"/>
        <v/>
      </c>
      <c r="EO246" s="65" t="str">
        <f t="shared" si="608"/>
        <v/>
      </c>
      <c r="EP246" s="68" t="str">
        <f t="shared" si="541"/>
        <v/>
      </c>
      <c r="EQ246" s="32"/>
      <c r="ER246" s="120"/>
      <c r="ES246" s="62" t="str">
        <f t="shared" si="487"/>
        <v/>
      </c>
      <c r="ET246" s="62" t="str">
        <f t="shared" si="542"/>
        <v/>
      </c>
      <c r="EU246" s="65" t="str">
        <f t="shared" si="609"/>
        <v/>
      </c>
      <c r="EV246" s="68" t="str">
        <f t="shared" si="543"/>
        <v/>
      </c>
      <c r="EW246" s="32"/>
      <c r="EX246" s="120"/>
      <c r="EY246" s="62" t="str">
        <f t="shared" si="488"/>
        <v/>
      </c>
      <c r="EZ246" s="62" t="str">
        <f t="shared" si="544"/>
        <v/>
      </c>
      <c r="FA246" s="65" t="str">
        <f t="shared" si="610"/>
        <v/>
      </c>
      <c r="FB246" s="68" t="str">
        <f t="shared" si="545"/>
        <v/>
      </c>
      <c r="FC246" s="32"/>
      <c r="FD246" s="120"/>
      <c r="FE246" s="62" t="str">
        <f t="shared" si="489"/>
        <v/>
      </c>
      <c r="FF246" s="62" t="str">
        <f t="shared" si="546"/>
        <v/>
      </c>
      <c r="FG246" s="65" t="str">
        <f t="shared" si="611"/>
        <v/>
      </c>
      <c r="FH246" s="68" t="str">
        <f t="shared" si="547"/>
        <v/>
      </c>
      <c r="FI246" s="32"/>
      <c r="FJ246" s="120"/>
      <c r="FK246" s="62" t="str">
        <f t="shared" si="490"/>
        <v/>
      </c>
      <c r="FL246" s="62" t="str">
        <f t="shared" si="548"/>
        <v/>
      </c>
      <c r="FM246" s="65" t="str">
        <f t="shared" si="612"/>
        <v/>
      </c>
      <c r="FN246" s="68" t="str">
        <f t="shared" si="549"/>
        <v/>
      </c>
      <c r="FO246" s="32"/>
      <c r="FP246" s="120"/>
      <c r="FQ246" s="62" t="str">
        <f t="shared" si="491"/>
        <v/>
      </c>
      <c r="FR246" s="62" t="str">
        <f t="shared" si="550"/>
        <v/>
      </c>
      <c r="FS246" s="65" t="str">
        <f t="shared" si="613"/>
        <v/>
      </c>
      <c r="FT246" s="68" t="str">
        <f t="shared" si="551"/>
        <v/>
      </c>
      <c r="FU246" s="32"/>
      <c r="FV246" s="120"/>
      <c r="FW246" s="62" t="str">
        <f t="shared" si="492"/>
        <v/>
      </c>
      <c r="FX246" s="62" t="str">
        <f t="shared" si="552"/>
        <v/>
      </c>
      <c r="FY246" s="65" t="str">
        <f t="shared" si="614"/>
        <v/>
      </c>
      <c r="FZ246" s="68" t="str">
        <f t="shared" si="553"/>
        <v/>
      </c>
      <c r="GA246" s="32"/>
      <c r="GC246" s="7" t="str">
        <f t="shared" si="554"/>
        <v>Aug 2020</v>
      </c>
      <c r="GD246" s="7" t="str">
        <f t="shared" ca="1" si="493"/>
        <v>Weekend</v>
      </c>
      <c r="GT246" s="71">
        <f>IF(GT$9="", "", IF(AND(NOT('Personnel Details'!$N$11=""), $B246&gt;='Personnel Details'!$N$11), 'Personnel Details'!$O$11, IF(AND(NOT('Personnel Details'!$I$11=""), $B246&gt;='Personnel Details'!$I$11), 'Personnel Details'!$J$11, 'Personnel Details'!$E$11)))</f>
        <v>0.8</v>
      </c>
      <c r="GU246" s="59" t="str">
        <f>IF(GT$9="", "", IF(AND(NOT('Personnel Details'!$N$11=""), $B246&gt;='Personnel Details'!$N$11), IF('Personnel Details'!$P$11="","", 'Personnel Details'!$P$11), IF(AND(NOT('Personnel Details'!$I$11=""), $B246&gt;='Personnel Details'!$I$11), IF('Personnel Details'!$K$11="", "", 'Personnel Details'!$K$11), IF('Personnel Details'!$F$11="", "", 'Personnel Details'!$F$11))))</f>
        <v/>
      </c>
      <c r="GV246" s="74">
        <f>IF(GT$9="", "", IF(AND(NOT('Personnel Details'!$N$11=""), $B246&gt;='Personnel Details'!$N$11), 'Personnel Details'!$Q$11, IF(AND(NOT('Personnel Details'!$I$11=""), $B246&gt;='Personnel Details'!$I$11), 'Personnel Details'!$L$11, 'Personnel Details'!$G$11)))</f>
        <v>0</v>
      </c>
      <c r="GW246" s="59">
        <f t="shared" si="555"/>
        <v>0</v>
      </c>
      <c r="GX246" s="53"/>
      <c r="GZ246" s="78">
        <f>IF(GZ$9="", "", IF(AND(NOT('Personnel Details'!$N$12=""), $B246&gt;='Personnel Details'!$N$12), 'Personnel Details'!$O$12, IF(AND(NOT('Personnel Details'!$I$12=""), $B246&gt;='Personnel Details'!$I$12), 'Personnel Details'!$J$12, 'Personnel Details'!$E$12)))</f>
        <v>0.8</v>
      </c>
      <c r="HA246" s="59" t="str">
        <f>IF(GZ$9="", "", IF(AND(NOT('Personnel Details'!$N$12=""), $B246&gt;='Personnel Details'!$N$12), IF('Personnel Details'!$P$12="","", 'Personnel Details'!$P$12), IF(AND(NOT('Personnel Details'!$I$12=""), $B246&gt;='Personnel Details'!$I$12), IF('Personnel Details'!$K$12="", "", 'Personnel Details'!$K$12), IF('Personnel Details'!$F$12="", "", 'Personnel Details'!$F$12))))</f>
        <v/>
      </c>
      <c r="HB246" s="79">
        <f>IF(GZ$9="", "", IF(AND(NOT('Personnel Details'!$N$12=""), $B246&gt;='Personnel Details'!$N$12), 'Personnel Details'!$Q$12, IF(AND(NOT('Personnel Details'!$I$12=""), $B246&gt;='Personnel Details'!$I$12), 'Personnel Details'!$L$12, 'Personnel Details'!$G$12)))</f>
        <v>0</v>
      </c>
      <c r="HC246" s="59">
        <f t="shared" si="556"/>
        <v>0</v>
      </c>
      <c r="HD246" s="53"/>
      <c r="HF246" s="78">
        <f>IF(HF$9="", "", IF(AND(NOT('Personnel Details'!$N$13=""), $B246&gt;='Personnel Details'!$N$13), 'Personnel Details'!$O$13, IF(AND(NOT('Personnel Details'!$I$13=""), $B246&gt;='Personnel Details'!$I$13), 'Personnel Details'!$J$13, 'Personnel Details'!$E$13)))</f>
        <v>0.8</v>
      </c>
      <c r="HG246" s="59" t="str">
        <f>IF(HF$9="", "", IF(AND(NOT('Personnel Details'!$N$13=""), $B246&gt;='Personnel Details'!$N$13), IF('Personnel Details'!$P$13="","", 'Personnel Details'!$P$13), IF(AND(NOT('Personnel Details'!$I$13=""), $B246&gt;='Personnel Details'!$I$13), IF('Personnel Details'!$K$13="", "", 'Personnel Details'!$K$13), IF('Personnel Details'!$F$13="", "", 'Personnel Details'!$F$13))))</f>
        <v/>
      </c>
      <c r="HH246" s="79">
        <f>IF(HF$9="", "", IF(AND(NOT('Personnel Details'!$N$13=""), $B246&gt;='Personnel Details'!$N$13), 'Personnel Details'!$Q$13, IF(AND(NOT('Personnel Details'!$I$13=""), $B246&gt;='Personnel Details'!$I$13), 'Personnel Details'!$L$13, 'Personnel Details'!$G$13)))</f>
        <v>0</v>
      </c>
      <c r="HI246" s="59">
        <f t="shared" si="557"/>
        <v>0</v>
      </c>
      <c r="HJ246" s="53"/>
      <c r="HL246" s="78">
        <f>IF(HL$9="", "", IF(AND(NOT('Personnel Details'!$N$14=""), $B246&gt;='Personnel Details'!$N$14), 'Personnel Details'!$O$14, IF(AND(NOT('Personnel Details'!$I$14=""), $B246&gt;='Personnel Details'!$I$14), 'Personnel Details'!$J$14, 'Personnel Details'!$E$14)))</f>
        <v>0.8</v>
      </c>
      <c r="HM246" s="59">
        <f>IF(HL$9="", "", IF(AND(NOT('Personnel Details'!$N$14=""), $B246&gt;='Personnel Details'!$N$14), IF('Personnel Details'!$P$14="","", 'Personnel Details'!$P$14), IF(AND(NOT('Personnel Details'!$I$14=""), $B246&gt;='Personnel Details'!$I$14), IF('Personnel Details'!$K$14="", "", 'Personnel Details'!$K$14), IF('Personnel Details'!$F$14="", "", 'Personnel Details'!$F$14))))</f>
        <v>2000</v>
      </c>
      <c r="HN246" s="79">
        <f>IF(HL$9="", "", IF(AND(NOT('Personnel Details'!$N$14=""), $B246&gt;='Personnel Details'!$N$14), 'Personnel Details'!$Q$14, IF(AND(NOT('Personnel Details'!$I$14=""), $B246&gt;='Personnel Details'!$I$14), 'Personnel Details'!$L$14, 'Personnel Details'!$G$14)))</f>
        <v>0.85</v>
      </c>
      <c r="HO246" s="59">
        <f t="shared" si="558"/>
        <v>0</v>
      </c>
      <c r="HP246" s="53"/>
      <c r="HR246" s="78" t="str">
        <f>IF(HR$9="", "", IF(AND(NOT('Personnel Details'!$N$15=""), $B246&gt;='Personnel Details'!$N$15), 'Personnel Details'!$O$15, IF(AND(NOT('Personnel Details'!$I$15=""), $B246&gt;='Personnel Details'!$I$15), 'Personnel Details'!$J$15, 'Personnel Details'!$E$15)))</f>
        <v/>
      </c>
      <c r="HS246" s="59" t="str">
        <f>IF(HR$9="", "", IF(AND(NOT('Personnel Details'!$N$15=""), $B246&gt;='Personnel Details'!$N$15), IF('Personnel Details'!$P$15="","", 'Personnel Details'!$P$15), IF(AND(NOT('Personnel Details'!$I$15=""), $B246&gt;='Personnel Details'!$I$15), IF('Personnel Details'!$K$15="", "", 'Personnel Details'!$K$15), IF('Personnel Details'!$F$15="", "", 'Personnel Details'!$F$15))))</f>
        <v/>
      </c>
      <c r="HT246" s="79" t="str">
        <f>IF(HR$9="", "", IF(AND(NOT('Personnel Details'!$N$15=""), $B246&gt;='Personnel Details'!$N$15), 'Personnel Details'!$Q$15, IF(AND(NOT('Personnel Details'!$I$15=""), $B246&gt;='Personnel Details'!$I$15), 'Personnel Details'!$L$15, 'Personnel Details'!$G$15)))</f>
        <v/>
      </c>
      <c r="HU246" s="59">
        <f t="shared" si="559"/>
        <v>0</v>
      </c>
      <c r="HV246" s="53"/>
      <c r="HX246" s="78" t="str">
        <f>IF(HX$9="", "", IF(AND(NOT('Personnel Details'!$N$16=""), $B246&gt;='Personnel Details'!$N$16), 'Personnel Details'!$O$16, IF(AND(NOT('Personnel Details'!$I$16=""), $B246&gt;='Personnel Details'!$I$16), 'Personnel Details'!$J$16, 'Personnel Details'!$E$16)))</f>
        <v/>
      </c>
      <c r="HY246" s="59" t="str">
        <f>IF(HX$9="", "", IF(AND(NOT('Personnel Details'!$N$16=""), $B246&gt;='Personnel Details'!$N$16), IF('Personnel Details'!$P$16="","", 'Personnel Details'!$P$16), IF(AND(NOT('Personnel Details'!$I$16=""), $B246&gt;='Personnel Details'!$I$16), IF('Personnel Details'!$K$16="", "", 'Personnel Details'!$K$16), IF('Personnel Details'!$F$16="", "", 'Personnel Details'!$F$16))))</f>
        <v/>
      </c>
      <c r="HZ246" s="79" t="str">
        <f>IF(HX$9="", "", IF(AND(NOT('Personnel Details'!$N$16=""), $B246&gt;='Personnel Details'!$N$16), 'Personnel Details'!$Q$16, IF(AND(NOT('Personnel Details'!$I$16=""), $B246&gt;='Personnel Details'!$I$16), 'Personnel Details'!$L$16, 'Personnel Details'!$G$16)))</f>
        <v/>
      </c>
      <c r="IA246" s="59">
        <f t="shared" si="560"/>
        <v>0</v>
      </c>
      <c r="IB246" s="53"/>
      <c r="ID246" s="78" t="str">
        <f>IF(ID$9="", "", IF(AND(NOT('Personnel Details'!$N$17=""), $B246&gt;='Personnel Details'!$N$17), 'Personnel Details'!$O$17, IF(AND(NOT('Personnel Details'!$I$17=""), $B246&gt;='Personnel Details'!$I$17), 'Personnel Details'!$J$17, 'Personnel Details'!$E$17)))</f>
        <v/>
      </c>
      <c r="IE246" s="59" t="str">
        <f>IF(ID$9="", "", IF(AND(NOT('Personnel Details'!$N$17=""), $B246&gt;='Personnel Details'!$N$17), IF('Personnel Details'!$P$17="","", 'Personnel Details'!$P$17), IF(AND(NOT('Personnel Details'!$I$17=""), $B246&gt;='Personnel Details'!$I$17), IF('Personnel Details'!$K$17="", "", 'Personnel Details'!$K$17), IF('Personnel Details'!$F$17="", "", 'Personnel Details'!$F$17))))</f>
        <v/>
      </c>
      <c r="IF246" s="79" t="str">
        <f>IF(ID$9="", "", IF(AND(NOT('Personnel Details'!$N$17=""), $B246&gt;='Personnel Details'!$N$17), 'Personnel Details'!$Q$17, IF(AND(NOT('Personnel Details'!$I$17=""), $B246&gt;='Personnel Details'!$I$17), 'Personnel Details'!$L$17, 'Personnel Details'!$G$17)))</f>
        <v/>
      </c>
      <c r="IG246" s="59">
        <f t="shared" si="561"/>
        <v>0</v>
      </c>
      <c r="IH246" s="53"/>
      <c r="IJ246" s="78" t="str">
        <f>IF(IJ$9="", "", IF(AND(NOT('Personnel Details'!$N$18=""), $B246&gt;='Personnel Details'!$N$18), 'Personnel Details'!$O$18, IF(AND(NOT('Personnel Details'!$I$18=""), $B246&gt;='Personnel Details'!$I$18), 'Personnel Details'!$J$18, 'Personnel Details'!$E$18)))</f>
        <v/>
      </c>
      <c r="IK246" s="59" t="str">
        <f>IF(IJ$9="", "", IF(AND(NOT('Personnel Details'!$N$18=""), $B246&gt;='Personnel Details'!$N$18), IF('Personnel Details'!$P$18="","", 'Personnel Details'!$P$18), IF(AND(NOT('Personnel Details'!$I$18=""), $B246&gt;='Personnel Details'!$I$18), IF('Personnel Details'!$K$18="", "", 'Personnel Details'!$K$18), IF('Personnel Details'!$F$18="", "", 'Personnel Details'!$F$18))))</f>
        <v/>
      </c>
      <c r="IL246" s="79" t="str">
        <f>IF(IJ$9="", "", IF(AND(NOT('Personnel Details'!$N$18=""), $B246&gt;='Personnel Details'!$N$18), 'Personnel Details'!$Q$18, IF(AND(NOT('Personnel Details'!$I$18=""), $B246&gt;='Personnel Details'!$I$18), 'Personnel Details'!$L$18, 'Personnel Details'!$G$18)))</f>
        <v/>
      </c>
      <c r="IM246" s="59">
        <f t="shared" si="562"/>
        <v>0</v>
      </c>
      <c r="IN246" s="53"/>
      <c r="IP246" s="78" t="str">
        <f>IF(IP$9="", "", IF(AND(NOT('Personnel Details'!$N$19=""), $B246&gt;='Personnel Details'!$N$19), 'Personnel Details'!$O$19, IF(AND(NOT('Personnel Details'!$I$19=""), $B246&gt;='Personnel Details'!$I$19), 'Personnel Details'!$J$19, 'Personnel Details'!$E$19)))</f>
        <v/>
      </c>
      <c r="IQ246" s="59" t="str">
        <f>IF(IP$9="", "", IF(AND(NOT('Personnel Details'!$N$19=""), $B246&gt;='Personnel Details'!$N$19), IF('Personnel Details'!$P$19="","", 'Personnel Details'!$P$19), IF(AND(NOT('Personnel Details'!$I$19=""), $B246&gt;='Personnel Details'!$I$19), IF('Personnel Details'!$K$19="", "", 'Personnel Details'!$K$19), IF('Personnel Details'!$F$19="", "", 'Personnel Details'!$F$19))))</f>
        <v/>
      </c>
      <c r="IR246" s="79" t="str">
        <f>IF(IP$9="", "", IF(AND(NOT('Personnel Details'!$N$19=""), $B246&gt;='Personnel Details'!$N$19), 'Personnel Details'!$Q$19, IF(AND(NOT('Personnel Details'!$I$19=""), $B246&gt;='Personnel Details'!$I$19), 'Personnel Details'!$L$19, 'Personnel Details'!$G$19)))</f>
        <v/>
      </c>
      <c r="IS246" s="59">
        <f t="shared" si="563"/>
        <v>0</v>
      </c>
      <c r="IT246" s="53"/>
      <c r="IV246" s="78" t="str">
        <f>IF(IV$9="", "", IF(AND(NOT('Personnel Details'!$N$20=""), $B246&gt;='Personnel Details'!$N$20), 'Personnel Details'!$O$20, IF(AND(NOT('Personnel Details'!$I$20=""), $B246&gt;='Personnel Details'!$I$20), 'Personnel Details'!$J$20, 'Personnel Details'!$E$20)))</f>
        <v/>
      </c>
      <c r="IW246" s="59" t="str">
        <f>IF(IV$9="", "", IF(AND(NOT('Personnel Details'!$N$20=""), $B246&gt;='Personnel Details'!$N$20), IF('Personnel Details'!$P$20="","", 'Personnel Details'!$P$20), IF(AND(NOT('Personnel Details'!$I$20=""), $B246&gt;='Personnel Details'!$I$20), IF('Personnel Details'!$K$20="", "", 'Personnel Details'!$K$20), IF('Personnel Details'!$F$20="", "", 'Personnel Details'!$F$20))))</f>
        <v/>
      </c>
      <c r="IX246" s="79" t="str">
        <f>IF(IV$9="", "", IF(AND(NOT('Personnel Details'!$N$20=""), $B246&gt;='Personnel Details'!$N$20), 'Personnel Details'!$Q$20, IF(AND(NOT('Personnel Details'!$I$20=""), $B246&gt;='Personnel Details'!$I$20), 'Personnel Details'!$L$20, 'Personnel Details'!$G$20)))</f>
        <v/>
      </c>
      <c r="IY246" s="59">
        <f t="shared" si="564"/>
        <v>0</v>
      </c>
      <c r="IZ246" s="53"/>
      <c r="JB246" s="78" t="str">
        <f>IF(JB$9="", "", IF(AND(NOT('Personnel Details'!$N$21=""), $B246&gt;='Personnel Details'!$N$21), 'Personnel Details'!$O$21, IF(AND(NOT('Personnel Details'!$I$21=""), $B246&gt;='Personnel Details'!$I$21), 'Personnel Details'!$J$21, 'Personnel Details'!$E$21)))</f>
        <v/>
      </c>
      <c r="JC246" s="59" t="str">
        <f>IF(JB$9="", "", IF(AND(NOT('Personnel Details'!$N$21=""), $B246&gt;='Personnel Details'!$N$21), IF('Personnel Details'!$P$21="","", 'Personnel Details'!$P$21), IF(AND(NOT('Personnel Details'!$I$21=""), $B246&gt;='Personnel Details'!$I$21), IF('Personnel Details'!$K$21="", "", 'Personnel Details'!$K$21), IF('Personnel Details'!$F$21="", "", 'Personnel Details'!$F$21))))</f>
        <v/>
      </c>
      <c r="JD246" s="79" t="str">
        <f>IF(JB$9="", "", IF(AND(NOT('Personnel Details'!$N$21=""), $B246&gt;='Personnel Details'!$N$21), 'Personnel Details'!$Q$21, IF(AND(NOT('Personnel Details'!$I$21=""), $B246&gt;='Personnel Details'!$I$21), 'Personnel Details'!$L$21, 'Personnel Details'!$G$21)))</f>
        <v/>
      </c>
      <c r="JE246" s="59">
        <f t="shared" si="565"/>
        <v>0</v>
      </c>
      <c r="JF246" s="53"/>
      <c r="JH246" s="78" t="str">
        <f>IF(JH$9="", "", IF(AND(NOT('Personnel Details'!$N$22=""), $B246&gt;='Personnel Details'!$N$22), 'Personnel Details'!$O$22, IF(AND(NOT('Personnel Details'!$I$22=""), $B246&gt;='Personnel Details'!$I$22), 'Personnel Details'!$J$22, 'Personnel Details'!$E$22)))</f>
        <v/>
      </c>
      <c r="JI246" s="59" t="str">
        <f>IF(JH$9="", "", IF(AND(NOT('Personnel Details'!$N$22=""), $B246&gt;='Personnel Details'!$N$22), IF('Personnel Details'!$P$22="","", 'Personnel Details'!$P$22), IF(AND(NOT('Personnel Details'!$I$22=""), $B246&gt;='Personnel Details'!$I$22), IF('Personnel Details'!$K$22="", "", 'Personnel Details'!$K$22), IF('Personnel Details'!$F$22="", "", 'Personnel Details'!$F$22))))</f>
        <v/>
      </c>
      <c r="JJ246" s="79" t="str">
        <f>IF(JH$9="", "", IF(AND(NOT('Personnel Details'!$N$22=""), $B246&gt;='Personnel Details'!$N$22), 'Personnel Details'!$Q$22, IF(AND(NOT('Personnel Details'!$I$22=""), $B246&gt;='Personnel Details'!$I$22), 'Personnel Details'!$L$22, 'Personnel Details'!$G$22)))</f>
        <v/>
      </c>
      <c r="JK246" s="59">
        <f t="shared" si="566"/>
        <v>0</v>
      </c>
      <c r="JL246" s="53"/>
      <c r="JN246" s="78" t="str">
        <f>IF(JN$9="", "", IF(AND(NOT('Personnel Details'!$N$23=""), $B246&gt;='Personnel Details'!$N$23), 'Personnel Details'!$O$23, IF(AND(NOT('Personnel Details'!$I$23=""), $B246&gt;='Personnel Details'!$I$23), 'Personnel Details'!$J$23, 'Personnel Details'!$E$23)))</f>
        <v/>
      </c>
      <c r="JO246" s="59" t="str">
        <f>IF(JN$9="", "", IF(AND(NOT('Personnel Details'!$N$23=""), $B246&gt;='Personnel Details'!$N$23), IF('Personnel Details'!$P$23="","", 'Personnel Details'!$P$23), IF(AND(NOT('Personnel Details'!$I$23=""), $B246&gt;='Personnel Details'!$I$23), IF('Personnel Details'!$K$23="", "", 'Personnel Details'!$K$23), IF('Personnel Details'!$F$23="", "", 'Personnel Details'!$F$23))))</f>
        <v/>
      </c>
      <c r="JP246" s="79" t="str">
        <f>IF(JN$9="", "", IF(AND(NOT('Personnel Details'!$N$23=""), $B246&gt;='Personnel Details'!$N$23), 'Personnel Details'!$Q$23, IF(AND(NOT('Personnel Details'!$I$23=""), $B246&gt;='Personnel Details'!$I$23), 'Personnel Details'!$L$23, 'Personnel Details'!$G$23)))</f>
        <v/>
      </c>
      <c r="JQ246" s="59">
        <f t="shared" si="567"/>
        <v>0</v>
      </c>
      <c r="JR246" s="53"/>
      <c r="JT246" s="78" t="str">
        <f>IF(JT$9="", "", IF(AND(NOT('Personnel Details'!$N$24=""), $B246&gt;='Personnel Details'!$N$24), 'Personnel Details'!$O$24, IF(AND(NOT('Personnel Details'!$I$24=""), $B246&gt;='Personnel Details'!$I$24), 'Personnel Details'!$J$24, 'Personnel Details'!$E$24)))</f>
        <v/>
      </c>
      <c r="JU246" s="59" t="str">
        <f>IF(JT$9="", "", IF(AND(NOT('Personnel Details'!$N$24=""), $B246&gt;='Personnel Details'!$N$24), IF('Personnel Details'!$P$24="","", 'Personnel Details'!$P$24), IF(AND(NOT('Personnel Details'!$I$24=""), $B246&gt;='Personnel Details'!$I$24), IF('Personnel Details'!$K$24="", "", 'Personnel Details'!$K$24), IF('Personnel Details'!$F$24="", "", 'Personnel Details'!$F$24))))</f>
        <v/>
      </c>
      <c r="JV246" s="79" t="str">
        <f>IF(JT$9="", "", IF(AND(NOT('Personnel Details'!$N$24=""), $B246&gt;='Personnel Details'!$N$24), 'Personnel Details'!$Q$24, IF(AND(NOT('Personnel Details'!$I$24=""), $B246&gt;='Personnel Details'!$I$24), 'Personnel Details'!$L$24, 'Personnel Details'!$G$24)))</f>
        <v/>
      </c>
      <c r="JW246" s="59">
        <f t="shared" si="568"/>
        <v>0</v>
      </c>
      <c r="JX246" s="53"/>
      <c r="JZ246" s="78" t="str">
        <f>IF(JZ$9="", "", IF(AND(NOT('Personnel Details'!$N$25=""), $B246&gt;='Personnel Details'!$N$25), 'Personnel Details'!$O$25, IF(AND(NOT('Personnel Details'!$I$25=""), $B246&gt;='Personnel Details'!$I$25), 'Personnel Details'!$J$25, 'Personnel Details'!$E$25)))</f>
        <v/>
      </c>
      <c r="KA246" s="59" t="str">
        <f>IF(JZ$9="", "", IF(AND(NOT('Personnel Details'!$N$25=""), $B246&gt;='Personnel Details'!$N$25), IF('Personnel Details'!$P$25="","", 'Personnel Details'!$P$25), IF(AND(NOT('Personnel Details'!$I$25=""), $B246&gt;='Personnel Details'!$I$25), IF('Personnel Details'!$K$25="", "", 'Personnel Details'!$K$25), IF('Personnel Details'!$F$25="", "", 'Personnel Details'!$F$25))))</f>
        <v/>
      </c>
      <c r="KB246" s="79" t="str">
        <f>IF(JZ$9="", "", IF(AND(NOT('Personnel Details'!$N$25=""), $B246&gt;='Personnel Details'!$N$25), 'Personnel Details'!$Q$25, IF(AND(NOT('Personnel Details'!$I$25=""), $B246&gt;='Personnel Details'!$I$25), 'Personnel Details'!$L$25, 'Personnel Details'!$G$25)))</f>
        <v/>
      </c>
      <c r="KC246" s="59">
        <f t="shared" si="569"/>
        <v>0</v>
      </c>
      <c r="KD246" s="53"/>
      <c r="KF246" s="78" t="str">
        <f>IF(KF$9="", "", IF(AND(NOT('Personnel Details'!$N$26=""), $B246&gt;='Personnel Details'!$N$26), 'Personnel Details'!$O$26, IF(AND(NOT('Personnel Details'!$I$26=""), $B246&gt;='Personnel Details'!$I$26), 'Personnel Details'!$J$26, 'Personnel Details'!$E$26)))</f>
        <v/>
      </c>
      <c r="KG246" s="59" t="str">
        <f>IF(KF$9="", "", IF(AND(NOT('Personnel Details'!$N$26=""), $B246&gt;='Personnel Details'!$N$26), IF('Personnel Details'!$P$26="","", 'Personnel Details'!$P$26), IF(AND(NOT('Personnel Details'!$I$26=""), $B246&gt;='Personnel Details'!$I$26), IF('Personnel Details'!$K$26="", "", 'Personnel Details'!$K$26), IF('Personnel Details'!$F$26="", "", 'Personnel Details'!$F$26))))</f>
        <v/>
      </c>
      <c r="KH246" s="79" t="str">
        <f>IF(KF$9="", "", IF(AND(NOT('Personnel Details'!$N$26=""), $B246&gt;='Personnel Details'!$N$26), 'Personnel Details'!$Q$26, IF(AND(NOT('Personnel Details'!$I$26=""), $B246&gt;='Personnel Details'!$I$26), 'Personnel Details'!$L$26, 'Personnel Details'!$G$26)))</f>
        <v/>
      </c>
      <c r="KI246" s="59">
        <f t="shared" si="570"/>
        <v>0</v>
      </c>
      <c r="KJ246" s="53"/>
      <c r="KL246" s="78" t="str">
        <f>IF(KL$9="", "", IF(AND(NOT('Personnel Details'!$N$27=""), $B246&gt;='Personnel Details'!$N$27), 'Personnel Details'!$O$27, IF(AND(NOT('Personnel Details'!$I$27=""), $B246&gt;='Personnel Details'!$I$27), 'Personnel Details'!$J$27, 'Personnel Details'!$E$27)))</f>
        <v/>
      </c>
      <c r="KM246" s="59" t="str">
        <f>IF(KL$9="", "", IF(AND(NOT('Personnel Details'!$N$27=""), $B246&gt;='Personnel Details'!$N$27), IF('Personnel Details'!$P$27="","", 'Personnel Details'!$P$27), IF(AND(NOT('Personnel Details'!$I$27=""), $B246&gt;='Personnel Details'!$I$27), IF('Personnel Details'!$K$27="", "", 'Personnel Details'!$K$27), IF('Personnel Details'!$F$27="", "", 'Personnel Details'!$F$27))))</f>
        <v/>
      </c>
      <c r="KN246" s="79" t="str">
        <f>IF(KL$9="", "", IF(AND(NOT('Personnel Details'!$N$27=""), $B246&gt;='Personnel Details'!$N$27), 'Personnel Details'!$Q$27, IF(AND(NOT('Personnel Details'!$I$27=""), $B246&gt;='Personnel Details'!$I$27), 'Personnel Details'!$L$27, 'Personnel Details'!$G$27)))</f>
        <v/>
      </c>
      <c r="KO246" s="59">
        <f t="shared" si="571"/>
        <v>0</v>
      </c>
      <c r="KP246" s="53"/>
      <c r="KR246" s="78" t="str">
        <f>IF(KR$9="", "", IF(AND(NOT('Personnel Details'!$N$28=""), $B246&gt;='Personnel Details'!$N$28), 'Personnel Details'!$O$28, IF(AND(NOT('Personnel Details'!$I$28=""), $B246&gt;='Personnel Details'!$I$28), 'Personnel Details'!$J$28, 'Personnel Details'!$E$28)))</f>
        <v/>
      </c>
      <c r="KS246" s="59" t="str">
        <f>IF(KR$9="", "", IF(AND(NOT('Personnel Details'!$N$28=""), $B246&gt;='Personnel Details'!$N$28), IF('Personnel Details'!$P$28="","", 'Personnel Details'!$P$28), IF(AND(NOT('Personnel Details'!$I$28=""), $B246&gt;='Personnel Details'!$I$28), IF('Personnel Details'!$K$28="", "", 'Personnel Details'!$K$28), IF('Personnel Details'!$F$28="", "", 'Personnel Details'!$F$28))))</f>
        <v/>
      </c>
      <c r="KT246" s="79" t="str">
        <f>IF(KR$9="", "", IF(AND(NOT('Personnel Details'!$N$28=""), $B246&gt;='Personnel Details'!$N$28), 'Personnel Details'!$Q$28, IF(AND(NOT('Personnel Details'!$I$28=""), $B246&gt;='Personnel Details'!$I$28), 'Personnel Details'!$L$28, 'Personnel Details'!$G$28)))</f>
        <v/>
      </c>
      <c r="KU246" s="59">
        <f t="shared" si="572"/>
        <v>0</v>
      </c>
      <c r="KV246" s="53"/>
      <c r="KX246" s="78" t="str">
        <f>IF(KX$9="", "", IF(AND(NOT('Personnel Details'!$N$29=""), $B246&gt;='Personnel Details'!$N$29), 'Personnel Details'!$O$29, IF(AND(NOT('Personnel Details'!$I$29=""), $B246&gt;='Personnel Details'!$I$29), 'Personnel Details'!$J$29, 'Personnel Details'!$E$29)))</f>
        <v/>
      </c>
      <c r="KY246" s="59" t="str">
        <f>IF(KX$9="", "", IF(AND(NOT('Personnel Details'!$N$29=""), $B246&gt;='Personnel Details'!$N$29), IF('Personnel Details'!$P$29="","", 'Personnel Details'!$P$29), IF(AND(NOT('Personnel Details'!$I$29=""), $B246&gt;='Personnel Details'!$I$29), IF('Personnel Details'!$K$29="", "", 'Personnel Details'!$K$29), IF('Personnel Details'!$F$29="", "", 'Personnel Details'!$F$29))))</f>
        <v/>
      </c>
      <c r="KZ246" s="79" t="str">
        <f>IF(KX$9="", "", IF(AND(NOT('Personnel Details'!$N$29=""), $B246&gt;='Personnel Details'!$N$29), 'Personnel Details'!$Q$29, IF(AND(NOT('Personnel Details'!$I$29=""), $B246&gt;='Personnel Details'!$I$29), 'Personnel Details'!$L$29, 'Personnel Details'!$G$29)))</f>
        <v/>
      </c>
      <c r="LA246" s="59">
        <f t="shared" si="573"/>
        <v>0</v>
      </c>
      <c r="LB246" s="53"/>
      <c r="LD246" s="78" t="str">
        <f>IF(LD$9="", "", IF(AND(NOT('Personnel Details'!$N$30=""), $B246&gt;='Personnel Details'!$N$30), 'Personnel Details'!$O$30, IF(AND(NOT('Personnel Details'!$I$30=""), $B246&gt;='Personnel Details'!$I$30), 'Personnel Details'!$J$30, 'Personnel Details'!$E$30)))</f>
        <v/>
      </c>
      <c r="LE246" s="59" t="str">
        <f>IF(LD$9="", "", IF(AND(NOT('Personnel Details'!$N$30=""), $B246&gt;='Personnel Details'!$N$30), IF('Personnel Details'!$P$30="","", 'Personnel Details'!$P$30), IF(AND(NOT('Personnel Details'!$I$30=""), $B246&gt;='Personnel Details'!$I$30), IF('Personnel Details'!$K$30="", "", 'Personnel Details'!$K$30), IF('Personnel Details'!$F$30="", "", 'Personnel Details'!$F$30))))</f>
        <v/>
      </c>
      <c r="LF246" s="79" t="str">
        <f>IF(LD$9="", "", IF(AND(NOT('Personnel Details'!$N$30=""), $B246&gt;='Personnel Details'!$N$30), 'Personnel Details'!$Q$30, IF(AND(NOT('Personnel Details'!$I$30=""), $B246&gt;='Personnel Details'!$I$30), 'Personnel Details'!$L$30, 'Personnel Details'!$G$30)))</f>
        <v/>
      </c>
      <c r="LG246" s="59">
        <f t="shared" si="574"/>
        <v>0</v>
      </c>
      <c r="LH246" s="53"/>
      <c r="LJ246" s="78" t="str">
        <f>IF(LJ$9="", "", IF(AND(NOT('Personnel Details'!$N$31=""), $B246&gt;='Personnel Details'!$N$31), 'Personnel Details'!$O$31, IF(AND(NOT('Personnel Details'!$I$31=""), $B246&gt;='Personnel Details'!$I$31), 'Personnel Details'!$J$31, 'Personnel Details'!$E$31)))</f>
        <v/>
      </c>
      <c r="LK246" s="59" t="str">
        <f>IF(LJ$9="", "", IF(AND(NOT('Personnel Details'!$N$31=""), $B246&gt;='Personnel Details'!$N$31), IF('Personnel Details'!$P$31="","", 'Personnel Details'!$P$31), IF(AND(NOT('Personnel Details'!$I$31=""), $B246&gt;='Personnel Details'!$I$31), IF('Personnel Details'!$K$31="", "", 'Personnel Details'!$K$31), IF('Personnel Details'!$F$31="", "", 'Personnel Details'!$F$31))))</f>
        <v/>
      </c>
      <c r="LL246" s="79" t="str">
        <f>IF(LJ$9="", "", IF(AND(NOT('Personnel Details'!$N$31=""), $B246&gt;='Personnel Details'!$N$31), 'Personnel Details'!$Q$31, IF(AND(NOT('Personnel Details'!$I$31=""), $B246&gt;='Personnel Details'!$I$31), 'Personnel Details'!$L$31, 'Personnel Details'!$G$31)))</f>
        <v/>
      </c>
      <c r="LM246" s="59">
        <f t="shared" si="575"/>
        <v>0</v>
      </c>
      <c r="LN246" s="53"/>
      <c r="LP246" s="78" t="str">
        <f>IF(LP$9="", "", IF(AND(NOT('Personnel Details'!$N$32=""), $B246&gt;='Personnel Details'!$N$32), 'Personnel Details'!$O$32, IF(AND(NOT('Personnel Details'!$I$32=""), $B246&gt;='Personnel Details'!$I$32), 'Personnel Details'!$J$32, 'Personnel Details'!$E$32)))</f>
        <v/>
      </c>
      <c r="LQ246" s="59" t="str">
        <f>IF(LP$9="", "", IF(AND(NOT('Personnel Details'!$N$32=""), $B246&gt;='Personnel Details'!$N$32), IF('Personnel Details'!$P$32="","", 'Personnel Details'!$P$32), IF(AND(NOT('Personnel Details'!$I$32=""), $B246&gt;='Personnel Details'!$I$32), IF('Personnel Details'!$K$32="", "", 'Personnel Details'!$K$32), IF('Personnel Details'!$F$32="", "", 'Personnel Details'!$F$32))))</f>
        <v/>
      </c>
      <c r="LR246" s="79" t="str">
        <f>IF(LP$9="", "", IF(AND(NOT('Personnel Details'!$N$32=""), $B246&gt;='Personnel Details'!$N$32), 'Personnel Details'!$Q$32, IF(AND(NOT('Personnel Details'!$I$32=""), $B246&gt;='Personnel Details'!$I$32), 'Personnel Details'!$L$32, 'Personnel Details'!$G$32)))</f>
        <v/>
      </c>
      <c r="LS246" s="59">
        <f t="shared" si="576"/>
        <v>0</v>
      </c>
      <c r="LT246" s="53"/>
      <c r="LV246" s="78" t="str">
        <f>IF(LV$9="", "", IF(AND(NOT('Personnel Details'!$N$33=""), $B246&gt;='Personnel Details'!$N$33), 'Personnel Details'!$O$33, IF(AND(NOT('Personnel Details'!$I$33=""), $B246&gt;='Personnel Details'!$I$33), 'Personnel Details'!$J$33, 'Personnel Details'!$E$33)))</f>
        <v/>
      </c>
      <c r="LW246" s="59" t="str">
        <f>IF(LV$9="", "", IF(AND(NOT('Personnel Details'!$N$33=""), $B246&gt;='Personnel Details'!$N$33), IF('Personnel Details'!$P$33="","", 'Personnel Details'!$P$33), IF(AND(NOT('Personnel Details'!$I$33=""), $B246&gt;='Personnel Details'!$I$33), IF('Personnel Details'!$K$33="", "", 'Personnel Details'!$K$33), IF('Personnel Details'!$F$33="", "", 'Personnel Details'!$F$33))))</f>
        <v/>
      </c>
      <c r="LX246" s="79" t="str">
        <f>IF(LV$9="", "", IF(AND(NOT('Personnel Details'!$N$33=""), $B246&gt;='Personnel Details'!$N$33), 'Personnel Details'!$Q$33, IF(AND(NOT('Personnel Details'!$I$33=""), $B246&gt;='Personnel Details'!$I$33), 'Personnel Details'!$L$33, 'Personnel Details'!$G$33)))</f>
        <v/>
      </c>
      <c r="LY246" s="59">
        <f t="shared" si="577"/>
        <v>0</v>
      </c>
      <c r="LZ246" s="53"/>
      <c r="MB246" s="78" t="str">
        <f>IF(MB$9="", "", IF(AND(NOT('Personnel Details'!$N$34=""), $B246&gt;='Personnel Details'!$N$34), 'Personnel Details'!$O$34, IF(AND(NOT('Personnel Details'!$I$34=""), $B246&gt;='Personnel Details'!$I$34), 'Personnel Details'!$J$34, 'Personnel Details'!$E$34)))</f>
        <v/>
      </c>
      <c r="MC246" s="59" t="str">
        <f>IF(MB$9="", "", IF(AND(NOT('Personnel Details'!$N$34=""), $B246&gt;='Personnel Details'!$N$34), IF('Personnel Details'!$P$34="","", 'Personnel Details'!$P$34), IF(AND(NOT('Personnel Details'!$I$34=""), $B246&gt;='Personnel Details'!$I$34), IF('Personnel Details'!$K$34="", "", 'Personnel Details'!$K$34), IF('Personnel Details'!$F$34="", "", 'Personnel Details'!$F$34))))</f>
        <v/>
      </c>
      <c r="MD246" s="79" t="str">
        <f>IF(MB$9="", "", IF(AND(NOT('Personnel Details'!$N$34=""), $B246&gt;='Personnel Details'!$N$34), 'Personnel Details'!$Q$34, IF(AND(NOT('Personnel Details'!$I$34=""), $B246&gt;='Personnel Details'!$I$34), 'Personnel Details'!$L$34, 'Personnel Details'!$G$34)))</f>
        <v/>
      </c>
      <c r="ME246" s="59">
        <f t="shared" si="578"/>
        <v>0</v>
      </c>
      <c r="MF246" s="53"/>
      <c r="MH246" s="78" t="str">
        <f>IF(MH$9="", "", IF(AND(NOT('Personnel Details'!$N$35=""), $B246&gt;='Personnel Details'!$N$35), 'Personnel Details'!$O$35, IF(AND(NOT('Personnel Details'!$I$35=""), $B246&gt;='Personnel Details'!$I$35), 'Personnel Details'!$J$35, 'Personnel Details'!$E$35)))</f>
        <v/>
      </c>
      <c r="MI246" s="59" t="str">
        <f>IF(MH$9="", "", IF(AND(NOT('Personnel Details'!$N$35=""), $B246&gt;='Personnel Details'!$N$35), IF('Personnel Details'!$P$35="","", 'Personnel Details'!$P$35), IF(AND(NOT('Personnel Details'!$I$35=""), $B246&gt;='Personnel Details'!$I$35), IF('Personnel Details'!$K$35="", "", 'Personnel Details'!$K$35), IF('Personnel Details'!$F$35="", "", 'Personnel Details'!$F$35))))</f>
        <v/>
      </c>
      <c r="MJ246" s="79" t="str">
        <f>IF(MH$9="", "", IF(AND(NOT('Personnel Details'!$N$35=""), $B246&gt;='Personnel Details'!$N$35), 'Personnel Details'!$Q$35, IF(AND(NOT('Personnel Details'!$I$35=""), $B246&gt;='Personnel Details'!$I$35), 'Personnel Details'!$L$35, 'Personnel Details'!$G$35)))</f>
        <v/>
      </c>
      <c r="MK246" s="59">
        <f t="shared" si="579"/>
        <v>0</v>
      </c>
      <c r="ML246" s="53"/>
      <c r="MN246" s="78" t="str">
        <f>IF(MN$9="", "", IF(AND(NOT('Personnel Details'!$N$36=""), $B246&gt;='Personnel Details'!$N$36), 'Personnel Details'!$O$36, IF(AND(NOT('Personnel Details'!$I$36=""), $B246&gt;='Personnel Details'!$I$36), 'Personnel Details'!$J$36, 'Personnel Details'!$E$36)))</f>
        <v/>
      </c>
      <c r="MO246" s="59" t="str">
        <f>IF(MN$9="", "", IF(AND(NOT('Personnel Details'!$N$36=""), $B246&gt;='Personnel Details'!$N$36), IF('Personnel Details'!$P$36="","", 'Personnel Details'!$P$36), IF(AND(NOT('Personnel Details'!$I$36=""), $B246&gt;='Personnel Details'!$I$36), IF('Personnel Details'!$K$36="", "", 'Personnel Details'!$K$36), IF('Personnel Details'!$F$36="", "", 'Personnel Details'!$F$36))))</f>
        <v/>
      </c>
      <c r="MP246" s="79" t="str">
        <f>IF(MN$9="", "", IF(AND(NOT('Personnel Details'!$N$36=""), $B246&gt;='Personnel Details'!$N$36), 'Personnel Details'!$Q$36, IF(AND(NOT('Personnel Details'!$I$36=""), $B246&gt;='Personnel Details'!$I$36), 'Personnel Details'!$L$36, 'Personnel Details'!$G$36)))</f>
        <v/>
      </c>
      <c r="MQ246" s="59">
        <f t="shared" si="580"/>
        <v>0</v>
      </c>
      <c r="MR246" s="53"/>
      <c r="MT246" s="78" t="str">
        <f>IF(MT$9="", "", IF(AND(NOT('Personnel Details'!$N$37=""), $B246&gt;='Personnel Details'!$N$37), 'Personnel Details'!$O$37, IF(AND(NOT('Personnel Details'!$I$37=""), $B246&gt;='Personnel Details'!$I$37), 'Personnel Details'!$J$37, 'Personnel Details'!$E$37)))</f>
        <v/>
      </c>
      <c r="MU246" s="59" t="str">
        <f>IF(MT$9="", "", IF(AND(NOT('Personnel Details'!$N$37=""), $B246&gt;='Personnel Details'!$N$37), IF('Personnel Details'!$P$37="","", 'Personnel Details'!$P$37), IF(AND(NOT('Personnel Details'!$I$37=""), $B246&gt;='Personnel Details'!$I$37), IF('Personnel Details'!$K$37="", "", 'Personnel Details'!$K$37), IF('Personnel Details'!$F$37="", "", 'Personnel Details'!$F$37))))</f>
        <v/>
      </c>
      <c r="MV246" s="79" t="str">
        <f>IF(MT$9="", "", IF(AND(NOT('Personnel Details'!$N$37=""), $B246&gt;='Personnel Details'!$N$37), 'Personnel Details'!$Q$37, IF(AND(NOT('Personnel Details'!$I$37=""), $B246&gt;='Personnel Details'!$I$37), 'Personnel Details'!$L$37, 'Personnel Details'!$G$37)))</f>
        <v/>
      </c>
      <c r="MW246" s="59">
        <f t="shared" si="581"/>
        <v>0</v>
      </c>
      <c r="MX246" s="53"/>
      <c r="MZ246" s="78" t="str">
        <f>IF(MZ$9="", "", IF(AND(NOT('Personnel Details'!$N$38=""), $B246&gt;='Personnel Details'!$N$38), 'Personnel Details'!$O$38, IF(AND(NOT('Personnel Details'!$I$38=""), $B246&gt;='Personnel Details'!$I$38), 'Personnel Details'!$J$38, 'Personnel Details'!$E$38)))</f>
        <v/>
      </c>
      <c r="NA246" s="59" t="str">
        <f>IF(MZ$9="", "", IF(AND(NOT('Personnel Details'!$N$38=""), $B246&gt;='Personnel Details'!$N$38), IF('Personnel Details'!$P$38="","", 'Personnel Details'!$P$38), IF(AND(NOT('Personnel Details'!$I$38=""), $B246&gt;='Personnel Details'!$I$38), IF('Personnel Details'!$K$38="", "", 'Personnel Details'!$K$38), IF('Personnel Details'!$F$38="", "", 'Personnel Details'!$F$38))))</f>
        <v/>
      </c>
      <c r="NB246" s="79" t="str">
        <f>IF(MZ$9="", "", IF(AND(NOT('Personnel Details'!$N$38=""), $B246&gt;='Personnel Details'!$N$38), 'Personnel Details'!$Q$38, IF(AND(NOT('Personnel Details'!$I$38=""), $B246&gt;='Personnel Details'!$I$38), 'Personnel Details'!$L$38, 'Personnel Details'!$G$38)))</f>
        <v/>
      </c>
      <c r="NC246" s="59">
        <f t="shared" si="582"/>
        <v>0</v>
      </c>
      <c r="ND246" s="53"/>
      <c r="NF246" s="78" t="str">
        <f>IF(NF$9="", "", IF(AND(NOT('Personnel Details'!$N$39=""), $B246&gt;='Personnel Details'!$N$39), 'Personnel Details'!$O$39, IF(AND(NOT('Personnel Details'!$I$39=""), $B246&gt;='Personnel Details'!$I$39), 'Personnel Details'!$J$39, 'Personnel Details'!$E$39)))</f>
        <v/>
      </c>
      <c r="NG246" s="59" t="str">
        <f>IF(NF$9="", "", IF(AND(NOT('Personnel Details'!$N$39=""), $B246&gt;='Personnel Details'!$N$39), IF('Personnel Details'!$P$39="","", 'Personnel Details'!$P$39), IF(AND(NOT('Personnel Details'!$I$39=""), $B246&gt;='Personnel Details'!$I$39), IF('Personnel Details'!$K$39="", "", 'Personnel Details'!$K$39), IF('Personnel Details'!$F$39="", "", 'Personnel Details'!$F$39))))</f>
        <v/>
      </c>
      <c r="NH246" s="79" t="str">
        <f>IF(NF$9="", "", IF(AND(NOT('Personnel Details'!$N$39=""), $B246&gt;='Personnel Details'!$N$39), 'Personnel Details'!$Q$39, IF(AND(NOT('Personnel Details'!$I$39=""), $B246&gt;='Personnel Details'!$I$39), 'Personnel Details'!$L$39, 'Personnel Details'!$G$39)))</f>
        <v/>
      </c>
      <c r="NI246" s="59">
        <f t="shared" si="583"/>
        <v>0</v>
      </c>
      <c r="NJ246" s="53"/>
      <c r="NL246" s="78" t="str">
        <f>IF(NL$9="", "", IF(AND(NOT('Personnel Details'!$N$40=""), $B246&gt;='Personnel Details'!$N$40), 'Personnel Details'!$O$40, IF(AND(NOT('Personnel Details'!$I$40=""), $B246&gt;='Personnel Details'!$I$40), 'Personnel Details'!$J$40, 'Personnel Details'!$E$40)))</f>
        <v/>
      </c>
      <c r="NM246" s="59" t="str">
        <f>IF(NL$9="", "", IF(AND(NOT('Personnel Details'!$N$40=""), $B246&gt;='Personnel Details'!$N$40), IF('Personnel Details'!$P$40="","", 'Personnel Details'!$P$40), IF(AND(NOT('Personnel Details'!$I$40=""), $B246&gt;='Personnel Details'!$I$40), IF('Personnel Details'!$K$40="", "", 'Personnel Details'!$K$40), IF('Personnel Details'!$F$40="", "", 'Personnel Details'!$F$40))))</f>
        <v/>
      </c>
      <c r="NN246" s="79" t="str">
        <f>IF(NL$9="", "", IF(AND(NOT('Personnel Details'!$N$40=""), $B246&gt;='Personnel Details'!$N$40), 'Personnel Details'!$Q$40, IF(AND(NOT('Personnel Details'!$I$40=""), $B246&gt;='Personnel Details'!$I$40), 'Personnel Details'!$L$40, 'Personnel Details'!$G$40)))</f>
        <v/>
      </c>
      <c r="NO246" s="59">
        <f t="shared" si="584"/>
        <v>0</v>
      </c>
      <c r="NP246" s="53"/>
    </row>
    <row r="247" spans="1:380" x14ac:dyDescent="0.25">
      <c r="A247" s="32"/>
      <c r="B247" s="113">
        <f>IFERROR(IF(B246+1&gt;'Personnel Details'!$U$5, "", B246+1), "")</f>
        <v>44067</v>
      </c>
      <c r="C247" s="32"/>
      <c r="D247" s="120"/>
      <c r="E247" s="13" t="str">
        <f t="shared" si="463"/>
        <v/>
      </c>
      <c r="F247" s="13" t="str">
        <f t="shared" si="494"/>
        <v/>
      </c>
      <c r="G247" s="56" t="str">
        <f t="shared" si="585"/>
        <v/>
      </c>
      <c r="H247" s="16" t="str">
        <f t="shared" si="495"/>
        <v/>
      </c>
      <c r="I247" s="32"/>
      <c r="J247" s="120"/>
      <c r="K247" s="62" t="str">
        <f t="shared" si="464"/>
        <v/>
      </c>
      <c r="L247" s="62" t="str">
        <f t="shared" si="496"/>
        <v/>
      </c>
      <c r="M247" s="65" t="str">
        <f t="shared" si="586"/>
        <v/>
      </c>
      <c r="N247" s="68" t="str">
        <f t="shared" si="497"/>
        <v/>
      </c>
      <c r="O247" s="32"/>
      <c r="P247" s="120"/>
      <c r="Q247" s="62" t="str">
        <f t="shared" si="465"/>
        <v/>
      </c>
      <c r="R247" s="62" t="str">
        <f t="shared" si="498"/>
        <v/>
      </c>
      <c r="S247" s="65" t="str">
        <f t="shared" si="587"/>
        <v/>
      </c>
      <c r="T247" s="68" t="str">
        <f t="shared" si="499"/>
        <v/>
      </c>
      <c r="U247" s="32"/>
      <c r="V247" s="120"/>
      <c r="W247" s="62" t="str">
        <f t="shared" si="466"/>
        <v/>
      </c>
      <c r="X247" s="62" t="str">
        <f t="shared" si="500"/>
        <v/>
      </c>
      <c r="Y247" s="65" t="str">
        <f t="shared" si="588"/>
        <v/>
      </c>
      <c r="Z247" s="68" t="str">
        <f t="shared" si="501"/>
        <v/>
      </c>
      <c r="AA247" s="32"/>
      <c r="AB247" s="120"/>
      <c r="AC247" s="62" t="str">
        <f t="shared" si="467"/>
        <v/>
      </c>
      <c r="AD247" s="62" t="str">
        <f t="shared" si="502"/>
        <v/>
      </c>
      <c r="AE247" s="65" t="str">
        <f t="shared" si="589"/>
        <v/>
      </c>
      <c r="AF247" s="68" t="str">
        <f t="shared" si="503"/>
        <v/>
      </c>
      <c r="AG247" s="32"/>
      <c r="AH247" s="120"/>
      <c r="AI247" s="62" t="str">
        <f t="shared" si="468"/>
        <v/>
      </c>
      <c r="AJ247" s="62" t="str">
        <f t="shared" si="504"/>
        <v/>
      </c>
      <c r="AK247" s="65" t="str">
        <f t="shared" si="590"/>
        <v/>
      </c>
      <c r="AL247" s="68" t="str">
        <f t="shared" si="505"/>
        <v/>
      </c>
      <c r="AM247" s="32"/>
      <c r="AN247" s="120"/>
      <c r="AO247" s="62" t="str">
        <f t="shared" si="469"/>
        <v/>
      </c>
      <c r="AP247" s="62" t="str">
        <f t="shared" si="506"/>
        <v/>
      </c>
      <c r="AQ247" s="65" t="str">
        <f t="shared" si="591"/>
        <v/>
      </c>
      <c r="AR247" s="68" t="str">
        <f t="shared" si="507"/>
        <v/>
      </c>
      <c r="AS247" s="32"/>
      <c r="AT247" s="120"/>
      <c r="AU247" s="62" t="str">
        <f t="shared" si="470"/>
        <v/>
      </c>
      <c r="AV247" s="62" t="str">
        <f t="shared" si="508"/>
        <v/>
      </c>
      <c r="AW247" s="65" t="str">
        <f t="shared" si="592"/>
        <v/>
      </c>
      <c r="AX247" s="68" t="str">
        <f t="shared" si="509"/>
        <v/>
      </c>
      <c r="AY247" s="32"/>
      <c r="AZ247" s="120"/>
      <c r="BA247" s="62" t="str">
        <f t="shared" si="471"/>
        <v/>
      </c>
      <c r="BB247" s="62" t="str">
        <f t="shared" si="510"/>
        <v/>
      </c>
      <c r="BC247" s="65" t="str">
        <f t="shared" si="593"/>
        <v/>
      </c>
      <c r="BD247" s="68" t="str">
        <f t="shared" si="511"/>
        <v/>
      </c>
      <c r="BE247" s="32"/>
      <c r="BF247" s="120"/>
      <c r="BG247" s="62" t="str">
        <f t="shared" si="472"/>
        <v/>
      </c>
      <c r="BH247" s="62" t="str">
        <f t="shared" si="512"/>
        <v/>
      </c>
      <c r="BI247" s="65" t="str">
        <f t="shared" si="594"/>
        <v/>
      </c>
      <c r="BJ247" s="68" t="str">
        <f t="shared" si="513"/>
        <v/>
      </c>
      <c r="BK247" s="32"/>
      <c r="BL247" s="120"/>
      <c r="BM247" s="62" t="str">
        <f t="shared" si="473"/>
        <v/>
      </c>
      <c r="BN247" s="62" t="str">
        <f t="shared" si="514"/>
        <v/>
      </c>
      <c r="BO247" s="65" t="str">
        <f t="shared" si="595"/>
        <v/>
      </c>
      <c r="BP247" s="68" t="str">
        <f t="shared" si="515"/>
        <v/>
      </c>
      <c r="BQ247" s="32"/>
      <c r="BR247" s="120"/>
      <c r="BS247" s="62" t="str">
        <f t="shared" si="474"/>
        <v/>
      </c>
      <c r="BT247" s="62" t="str">
        <f t="shared" si="516"/>
        <v/>
      </c>
      <c r="BU247" s="65" t="str">
        <f t="shared" si="596"/>
        <v/>
      </c>
      <c r="BV247" s="68" t="str">
        <f t="shared" si="517"/>
        <v/>
      </c>
      <c r="BW247" s="32"/>
      <c r="BX247" s="120"/>
      <c r="BY247" s="62" t="str">
        <f t="shared" si="475"/>
        <v/>
      </c>
      <c r="BZ247" s="62" t="str">
        <f t="shared" si="518"/>
        <v/>
      </c>
      <c r="CA247" s="65" t="str">
        <f t="shared" si="597"/>
        <v/>
      </c>
      <c r="CB247" s="68" t="str">
        <f t="shared" si="519"/>
        <v/>
      </c>
      <c r="CC247" s="32"/>
      <c r="CD247" s="120"/>
      <c r="CE247" s="62" t="str">
        <f t="shared" si="476"/>
        <v/>
      </c>
      <c r="CF247" s="62" t="str">
        <f t="shared" si="520"/>
        <v/>
      </c>
      <c r="CG247" s="65" t="str">
        <f t="shared" si="598"/>
        <v/>
      </c>
      <c r="CH247" s="68" t="str">
        <f t="shared" si="521"/>
        <v/>
      </c>
      <c r="CI247" s="32"/>
      <c r="CJ247" s="120"/>
      <c r="CK247" s="62" t="str">
        <f t="shared" si="477"/>
        <v/>
      </c>
      <c r="CL247" s="62" t="str">
        <f t="shared" si="522"/>
        <v/>
      </c>
      <c r="CM247" s="65" t="str">
        <f t="shared" si="599"/>
        <v/>
      </c>
      <c r="CN247" s="68" t="str">
        <f t="shared" si="523"/>
        <v/>
      </c>
      <c r="CO247" s="32"/>
      <c r="CP247" s="120"/>
      <c r="CQ247" s="62" t="str">
        <f t="shared" si="478"/>
        <v/>
      </c>
      <c r="CR247" s="62" t="str">
        <f t="shared" si="524"/>
        <v/>
      </c>
      <c r="CS247" s="65" t="str">
        <f t="shared" si="600"/>
        <v/>
      </c>
      <c r="CT247" s="68" t="str">
        <f t="shared" si="525"/>
        <v/>
      </c>
      <c r="CU247" s="32"/>
      <c r="CV247" s="120"/>
      <c r="CW247" s="62" t="str">
        <f t="shared" si="479"/>
        <v/>
      </c>
      <c r="CX247" s="62" t="str">
        <f t="shared" si="526"/>
        <v/>
      </c>
      <c r="CY247" s="65" t="str">
        <f t="shared" si="601"/>
        <v/>
      </c>
      <c r="CZ247" s="68" t="str">
        <f t="shared" si="527"/>
        <v/>
      </c>
      <c r="DA247" s="32"/>
      <c r="DB247" s="120"/>
      <c r="DC247" s="62" t="str">
        <f t="shared" si="480"/>
        <v/>
      </c>
      <c r="DD247" s="62" t="str">
        <f t="shared" si="528"/>
        <v/>
      </c>
      <c r="DE247" s="65" t="str">
        <f t="shared" si="602"/>
        <v/>
      </c>
      <c r="DF247" s="68" t="str">
        <f t="shared" si="529"/>
        <v/>
      </c>
      <c r="DG247" s="32"/>
      <c r="DH247" s="120"/>
      <c r="DI247" s="62" t="str">
        <f t="shared" si="481"/>
        <v/>
      </c>
      <c r="DJ247" s="62" t="str">
        <f t="shared" si="530"/>
        <v/>
      </c>
      <c r="DK247" s="65" t="str">
        <f t="shared" si="603"/>
        <v/>
      </c>
      <c r="DL247" s="68" t="str">
        <f t="shared" si="531"/>
        <v/>
      </c>
      <c r="DM247" s="32"/>
      <c r="DN247" s="120"/>
      <c r="DO247" s="62" t="str">
        <f t="shared" si="482"/>
        <v/>
      </c>
      <c r="DP247" s="62" t="str">
        <f t="shared" si="532"/>
        <v/>
      </c>
      <c r="DQ247" s="65" t="str">
        <f t="shared" si="604"/>
        <v/>
      </c>
      <c r="DR247" s="68" t="str">
        <f t="shared" si="533"/>
        <v/>
      </c>
      <c r="DS247" s="32"/>
      <c r="DT247" s="120"/>
      <c r="DU247" s="62" t="str">
        <f t="shared" si="483"/>
        <v/>
      </c>
      <c r="DV247" s="62" t="str">
        <f t="shared" si="534"/>
        <v/>
      </c>
      <c r="DW247" s="65" t="str">
        <f t="shared" si="605"/>
        <v/>
      </c>
      <c r="DX247" s="68" t="str">
        <f t="shared" si="535"/>
        <v/>
      </c>
      <c r="DY247" s="32"/>
      <c r="DZ247" s="120"/>
      <c r="EA247" s="62" t="str">
        <f t="shared" si="484"/>
        <v/>
      </c>
      <c r="EB247" s="62" t="str">
        <f t="shared" si="536"/>
        <v/>
      </c>
      <c r="EC247" s="65" t="str">
        <f t="shared" si="606"/>
        <v/>
      </c>
      <c r="ED247" s="68" t="str">
        <f t="shared" si="537"/>
        <v/>
      </c>
      <c r="EE247" s="32"/>
      <c r="EF247" s="120"/>
      <c r="EG247" s="62" t="str">
        <f t="shared" si="485"/>
        <v/>
      </c>
      <c r="EH247" s="62" t="str">
        <f t="shared" si="538"/>
        <v/>
      </c>
      <c r="EI247" s="65" t="str">
        <f t="shared" si="607"/>
        <v/>
      </c>
      <c r="EJ247" s="68" t="str">
        <f t="shared" si="539"/>
        <v/>
      </c>
      <c r="EK247" s="32"/>
      <c r="EL247" s="120"/>
      <c r="EM247" s="62" t="str">
        <f t="shared" si="486"/>
        <v/>
      </c>
      <c r="EN247" s="62" t="str">
        <f t="shared" si="540"/>
        <v/>
      </c>
      <c r="EO247" s="65" t="str">
        <f t="shared" si="608"/>
        <v/>
      </c>
      <c r="EP247" s="68" t="str">
        <f t="shared" si="541"/>
        <v/>
      </c>
      <c r="EQ247" s="32"/>
      <c r="ER247" s="120"/>
      <c r="ES247" s="62" t="str">
        <f t="shared" si="487"/>
        <v/>
      </c>
      <c r="ET247" s="62" t="str">
        <f t="shared" si="542"/>
        <v/>
      </c>
      <c r="EU247" s="65" t="str">
        <f t="shared" si="609"/>
        <v/>
      </c>
      <c r="EV247" s="68" t="str">
        <f t="shared" si="543"/>
        <v/>
      </c>
      <c r="EW247" s="32"/>
      <c r="EX247" s="120"/>
      <c r="EY247" s="62" t="str">
        <f t="shared" si="488"/>
        <v/>
      </c>
      <c r="EZ247" s="62" t="str">
        <f t="shared" si="544"/>
        <v/>
      </c>
      <c r="FA247" s="65" t="str">
        <f t="shared" si="610"/>
        <v/>
      </c>
      <c r="FB247" s="68" t="str">
        <f t="shared" si="545"/>
        <v/>
      </c>
      <c r="FC247" s="32"/>
      <c r="FD247" s="120"/>
      <c r="FE247" s="62" t="str">
        <f t="shared" si="489"/>
        <v/>
      </c>
      <c r="FF247" s="62" t="str">
        <f t="shared" si="546"/>
        <v/>
      </c>
      <c r="FG247" s="65" t="str">
        <f t="shared" si="611"/>
        <v/>
      </c>
      <c r="FH247" s="68" t="str">
        <f t="shared" si="547"/>
        <v/>
      </c>
      <c r="FI247" s="32"/>
      <c r="FJ247" s="120"/>
      <c r="FK247" s="62" t="str">
        <f t="shared" si="490"/>
        <v/>
      </c>
      <c r="FL247" s="62" t="str">
        <f t="shared" si="548"/>
        <v/>
      </c>
      <c r="FM247" s="65" t="str">
        <f t="shared" si="612"/>
        <v/>
      </c>
      <c r="FN247" s="68" t="str">
        <f t="shared" si="549"/>
        <v/>
      </c>
      <c r="FO247" s="32"/>
      <c r="FP247" s="120"/>
      <c r="FQ247" s="62" t="str">
        <f t="shared" si="491"/>
        <v/>
      </c>
      <c r="FR247" s="62" t="str">
        <f t="shared" si="550"/>
        <v/>
      </c>
      <c r="FS247" s="65" t="str">
        <f t="shared" si="613"/>
        <v/>
      </c>
      <c r="FT247" s="68" t="str">
        <f t="shared" si="551"/>
        <v/>
      </c>
      <c r="FU247" s="32"/>
      <c r="FV247" s="120"/>
      <c r="FW247" s="62" t="str">
        <f t="shared" si="492"/>
        <v/>
      </c>
      <c r="FX247" s="62" t="str">
        <f t="shared" si="552"/>
        <v/>
      </c>
      <c r="FY247" s="65" t="str">
        <f t="shared" si="614"/>
        <v/>
      </c>
      <c r="FZ247" s="68" t="str">
        <f t="shared" si="553"/>
        <v/>
      </c>
      <c r="GA247" s="32"/>
      <c r="GC247" s="7" t="str">
        <f t="shared" si="554"/>
        <v>Aug 2020</v>
      </c>
      <c r="GD247" s="7" t="str">
        <f t="shared" ca="1" si="493"/>
        <v/>
      </c>
      <c r="GT247" s="71">
        <f>IF(GT$9="", "", IF(AND(NOT('Personnel Details'!$N$11=""), $B247&gt;='Personnel Details'!$N$11), 'Personnel Details'!$O$11, IF(AND(NOT('Personnel Details'!$I$11=""), $B247&gt;='Personnel Details'!$I$11), 'Personnel Details'!$J$11, 'Personnel Details'!$E$11)))</f>
        <v>0.8</v>
      </c>
      <c r="GU247" s="59" t="str">
        <f>IF(GT$9="", "", IF(AND(NOT('Personnel Details'!$N$11=""), $B247&gt;='Personnel Details'!$N$11), IF('Personnel Details'!$P$11="","", 'Personnel Details'!$P$11), IF(AND(NOT('Personnel Details'!$I$11=""), $B247&gt;='Personnel Details'!$I$11), IF('Personnel Details'!$K$11="", "", 'Personnel Details'!$K$11), IF('Personnel Details'!$F$11="", "", 'Personnel Details'!$F$11))))</f>
        <v/>
      </c>
      <c r="GV247" s="74">
        <f>IF(GT$9="", "", IF(AND(NOT('Personnel Details'!$N$11=""), $B247&gt;='Personnel Details'!$N$11), 'Personnel Details'!$Q$11, IF(AND(NOT('Personnel Details'!$I$11=""), $B247&gt;='Personnel Details'!$I$11), 'Personnel Details'!$L$11, 'Personnel Details'!$G$11)))</f>
        <v>0</v>
      </c>
      <c r="GW247" s="59">
        <f t="shared" si="555"/>
        <v>0</v>
      </c>
      <c r="GX247" s="53"/>
      <c r="GZ247" s="78">
        <f>IF(GZ$9="", "", IF(AND(NOT('Personnel Details'!$N$12=""), $B247&gt;='Personnel Details'!$N$12), 'Personnel Details'!$O$12, IF(AND(NOT('Personnel Details'!$I$12=""), $B247&gt;='Personnel Details'!$I$12), 'Personnel Details'!$J$12, 'Personnel Details'!$E$12)))</f>
        <v>0.8</v>
      </c>
      <c r="HA247" s="59" t="str">
        <f>IF(GZ$9="", "", IF(AND(NOT('Personnel Details'!$N$12=""), $B247&gt;='Personnel Details'!$N$12), IF('Personnel Details'!$P$12="","", 'Personnel Details'!$P$12), IF(AND(NOT('Personnel Details'!$I$12=""), $B247&gt;='Personnel Details'!$I$12), IF('Personnel Details'!$K$12="", "", 'Personnel Details'!$K$12), IF('Personnel Details'!$F$12="", "", 'Personnel Details'!$F$12))))</f>
        <v/>
      </c>
      <c r="HB247" s="79">
        <f>IF(GZ$9="", "", IF(AND(NOT('Personnel Details'!$N$12=""), $B247&gt;='Personnel Details'!$N$12), 'Personnel Details'!$Q$12, IF(AND(NOT('Personnel Details'!$I$12=""), $B247&gt;='Personnel Details'!$I$12), 'Personnel Details'!$L$12, 'Personnel Details'!$G$12)))</f>
        <v>0</v>
      </c>
      <c r="HC247" s="59">
        <f t="shared" si="556"/>
        <v>0</v>
      </c>
      <c r="HD247" s="53"/>
      <c r="HF247" s="78">
        <f>IF(HF$9="", "", IF(AND(NOT('Personnel Details'!$N$13=""), $B247&gt;='Personnel Details'!$N$13), 'Personnel Details'!$O$13, IF(AND(NOT('Personnel Details'!$I$13=""), $B247&gt;='Personnel Details'!$I$13), 'Personnel Details'!$J$13, 'Personnel Details'!$E$13)))</f>
        <v>0.8</v>
      </c>
      <c r="HG247" s="59" t="str">
        <f>IF(HF$9="", "", IF(AND(NOT('Personnel Details'!$N$13=""), $B247&gt;='Personnel Details'!$N$13), IF('Personnel Details'!$P$13="","", 'Personnel Details'!$P$13), IF(AND(NOT('Personnel Details'!$I$13=""), $B247&gt;='Personnel Details'!$I$13), IF('Personnel Details'!$K$13="", "", 'Personnel Details'!$K$13), IF('Personnel Details'!$F$13="", "", 'Personnel Details'!$F$13))))</f>
        <v/>
      </c>
      <c r="HH247" s="79">
        <f>IF(HF$9="", "", IF(AND(NOT('Personnel Details'!$N$13=""), $B247&gt;='Personnel Details'!$N$13), 'Personnel Details'!$Q$13, IF(AND(NOT('Personnel Details'!$I$13=""), $B247&gt;='Personnel Details'!$I$13), 'Personnel Details'!$L$13, 'Personnel Details'!$G$13)))</f>
        <v>0</v>
      </c>
      <c r="HI247" s="59">
        <f t="shared" si="557"/>
        <v>0</v>
      </c>
      <c r="HJ247" s="53"/>
      <c r="HL247" s="78">
        <f>IF(HL$9="", "", IF(AND(NOT('Personnel Details'!$N$14=""), $B247&gt;='Personnel Details'!$N$14), 'Personnel Details'!$O$14, IF(AND(NOT('Personnel Details'!$I$14=""), $B247&gt;='Personnel Details'!$I$14), 'Personnel Details'!$J$14, 'Personnel Details'!$E$14)))</f>
        <v>0.8</v>
      </c>
      <c r="HM247" s="59">
        <f>IF(HL$9="", "", IF(AND(NOT('Personnel Details'!$N$14=""), $B247&gt;='Personnel Details'!$N$14), IF('Personnel Details'!$P$14="","", 'Personnel Details'!$P$14), IF(AND(NOT('Personnel Details'!$I$14=""), $B247&gt;='Personnel Details'!$I$14), IF('Personnel Details'!$K$14="", "", 'Personnel Details'!$K$14), IF('Personnel Details'!$F$14="", "", 'Personnel Details'!$F$14))))</f>
        <v>2000</v>
      </c>
      <c r="HN247" s="79">
        <f>IF(HL$9="", "", IF(AND(NOT('Personnel Details'!$N$14=""), $B247&gt;='Personnel Details'!$N$14), 'Personnel Details'!$Q$14, IF(AND(NOT('Personnel Details'!$I$14=""), $B247&gt;='Personnel Details'!$I$14), 'Personnel Details'!$L$14, 'Personnel Details'!$G$14)))</f>
        <v>0.85</v>
      </c>
      <c r="HO247" s="59">
        <f t="shared" si="558"/>
        <v>0</v>
      </c>
      <c r="HP247" s="53"/>
      <c r="HR247" s="78" t="str">
        <f>IF(HR$9="", "", IF(AND(NOT('Personnel Details'!$N$15=""), $B247&gt;='Personnel Details'!$N$15), 'Personnel Details'!$O$15, IF(AND(NOT('Personnel Details'!$I$15=""), $B247&gt;='Personnel Details'!$I$15), 'Personnel Details'!$J$15, 'Personnel Details'!$E$15)))</f>
        <v/>
      </c>
      <c r="HS247" s="59" t="str">
        <f>IF(HR$9="", "", IF(AND(NOT('Personnel Details'!$N$15=""), $B247&gt;='Personnel Details'!$N$15), IF('Personnel Details'!$P$15="","", 'Personnel Details'!$P$15), IF(AND(NOT('Personnel Details'!$I$15=""), $B247&gt;='Personnel Details'!$I$15), IF('Personnel Details'!$K$15="", "", 'Personnel Details'!$K$15), IF('Personnel Details'!$F$15="", "", 'Personnel Details'!$F$15))))</f>
        <v/>
      </c>
      <c r="HT247" s="79" t="str">
        <f>IF(HR$9="", "", IF(AND(NOT('Personnel Details'!$N$15=""), $B247&gt;='Personnel Details'!$N$15), 'Personnel Details'!$Q$15, IF(AND(NOT('Personnel Details'!$I$15=""), $B247&gt;='Personnel Details'!$I$15), 'Personnel Details'!$L$15, 'Personnel Details'!$G$15)))</f>
        <v/>
      </c>
      <c r="HU247" s="59">
        <f t="shared" si="559"/>
        <v>0</v>
      </c>
      <c r="HV247" s="53"/>
      <c r="HX247" s="78" t="str">
        <f>IF(HX$9="", "", IF(AND(NOT('Personnel Details'!$N$16=""), $B247&gt;='Personnel Details'!$N$16), 'Personnel Details'!$O$16, IF(AND(NOT('Personnel Details'!$I$16=""), $B247&gt;='Personnel Details'!$I$16), 'Personnel Details'!$J$16, 'Personnel Details'!$E$16)))</f>
        <v/>
      </c>
      <c r="HY247" s="59" t="str">
        <f>IF(HX$9="", "", IF(AND(NOT('Personnel Details'!$N$16=""), $B247&gt;='Personnel Details'!$N$16), IF('Personnel Details'!$P$16="","", 'Personnel Details'!$P$16), IF(AND(NOT('Personnel Details'!$I$16=""), $B247&gt;='Personnel Details'!$I$16), IF('Personnel Details'!$K$16="", "", 'Personnel Details'!$K$16), IF('Personnel Details'!$F$16="", "", 'Personnel Details'!$F$16))))</f>
        <v/>
      </c>
      <c r="HZ247" s="79" t="str">
        <f>IF(HX$9="", "", IF(AND(NOT('Personnel Details'!$N$16=""), $B247&gt;='Personnel Details'!$N$16), 'Personnel Details'!$Q$16, IF(AND(NOT('Personnel Details'!$I$16=""), $B247&gt;='Personnel Details'!$I$16), 'Personnel Details'!$L$16, 'Personnel Details'!$G$16)))</f>
        <v/>
      </c>
      <c r="IA247" s="59">
        <f t="shared" si="560"/>
        <v>0</v>
      </c>
      <c r="IB247" s="53"/>
      <c r="ID247" s="78" t="str">
        <f>IF(ID$9="", "", IF(AND(NOT('Personnel Details'!$N$17=""), $B247&gt;='Personnel Details'!$N$17), 'Personnel Details'!$O$17, IF(AND(NOT('Personnel Details'!$I$17=""), $B247&gt;='Personnel Details'!$I$17), 'Personnel Details'!$J$17, 'Personnel Details'!$E$17)))</f>
        <v/>
      </c>
      <c r="IE247" s="59" t="str">
        <f>IF(ID$9="", "", IF(AND(NOT('Personnel Details'!$N$17=""), $B247&gt;='Personnel Details'!$N$17), IF('Personnel Details'!$P$17="","", 'Personnel Details'!$P$17), IF(AND(NOT('Personnel Details'!$I$17=""), $B247&gt;='Personnel Details'!$I$17), IF('Personnel Details'!$K$17="", "", 'Personnel Details'!$K$17), IF('Personnel Details'!$F$17="", "", 'Personnel Details'!$F$17))))</f>
        <v/>
      </c>
      <c r="IF247" s="79" t="str">
        <f>IF(ID$9="", "", IF(AND(NOT('Personnel Details'!$N$17=""), $B247&gt;='Personnel Details'!$N$17), 'Personnel Details'!$Q$17, IF(AND(NOT('Personnel Details'!$I$17=""), $B247&gt;='Personnel Details'!$I$17), 'Personnel Details'!$L$17, 'Personnel Details'!$G$17)))</f>
        <v/>
      </c>
      <c r="IG247" s="59">
        <f t="shared" si="561"/>
        <v>0</v>
      </c>
      <c r="IH247" s="53"/>
      <c r="IJ247" s="78" t="str">
        <f>IF(IJ$9="", "", IF(AND(NOT('Personnel Details'!$N$18=""), $B247&gt;='Personnel Details'!$N$18), 'Personnel Details'!$O$18, IF(AND(NOT('Personnel Details'!$I$18=""), $B247&gt;='Personnel Details'!$I$18), 'Personnel Details'!$J$18, 'Personnel Details'!$E$18)))</f>
        <v/>
      </c>
      <c r="IK247" s="59" t="str">
        <f>IF(IJ$9="", "", IF(AND(NOT('Personnel Details'!$N$18=""), $B247&gt;='Personnel Details'!$N$18), IF('Personnel Details'!$P$18="","", 'Personnel Details'!$P$18), IF(AND(NOT('Personnel Details'!$I$18=""), $B247&gt;='Personnel Details'!$I$18), IF('Personnel Details'!$K$18="", "", 'Personnel Details'!$K$18), IF('Personnel Details'!$F$18="", "", 'Personnel Details'!$F$18))))</f>
        <v/>
      </c>
      <c r="IL247" s="79" t="str">
        <f>IF(IJ$9="", "", IF(AND(NOT('Personnel Details'!$N$18=""), $B247&gt;='Personnel Details'!$N$18), 'Personnel Details'!$Q$18, IF(AND(NOT('Personnel Details'!$I$18=""), $B247&gt;='Personnel Details'!$I$18), 'Personnel Details'!$L$18, 'Personnel Details'!$G$18)))</f>
        <v/>
      </c>
      <c r="IM247" s="59">
        <f t="shared" si="562"/>
        <v>0</v>
      </c>
      <c r="IN247" s="53"/>
      <c r="IP247" s="78" t="str">
        <f>IF(IP$9="", "", IF(AND(NOT('Personnel Details'!$N$19=""), $B247&gt;='Personnel Details'!$N$19), 'Personnel Details'!$O$19, IF(AND(NOT('Personnel Details'!$I$19=""), $B247&gt;='Personnel Details'!$I$19), 'Personnel Details'!$J$19, 'Personnel Details'!$E$19)))</f>
        <v/>
      </c>
      <c r="IQ247" s="59" t="str">
        <f>IF(IP$9="", "", IF(AND(NOT('Personnel Details'!$N$19=""), $B247&gt;='Personnel Details'!$N$19), IF('Personnel Details'!$P$19="","", 'Personnel Details'!$P$19), IF(AND(NOT('Personnel Details'!$I$19=""), $B247&gt;='Personnel Details'!$I$19), IF('Personnel Details'!$K$19="", "", 'Personnel Details'!$K$19), IF('Personnel Details'!$F$19="", "", 'Personnel Details'!$F$19))))</f>
        <v/>
      </c>
      <c r="IR247" s="79" t="str">
        <f>IF(IP$9="", "", IF(AND(NOT('Personnel Details'!$N$19=""), $B247&gt;='Personnel Details'!$N$19), 'Personnel Details'!$Q$19, IF(AND(NOT('Personnel Details'!$I$19=""), $B247&gt;='Personnel Details'!$I$19), 'Personnel Details'!$L$19, 'Personnel Details'!$G$19)))</f>
        <v/>
      </c>
      <c r="IS247" s="59">
        <f t="shared" si="563"/>
        <v>0</v>
      </c>
      <c r="IT247" s="53"/>
      <c r="IV247" s="78" t="str">
        <f>IF(IV$9="", "", IF(AND(NOT('Personnel Details'!$N$20=""), $B247&gt;='Personnel Details'!$N$20), 'Personnel Details'!$O$20, IF(AND(NOT('Personnel Details'!$I$20=""), $B247&gt;='Personnel Details'!$I$20), 'Personnel Details'!$J$20, 'Personnel Details'!$E$20)))</f>
        <v/>
      </c>
      <c r="IW247" s="59" t="str">
        <f>IF(IV$9="", "", IF(AND(NOT('Personnel Details'!$N$20=""), $B247&gt;='Personnel Details'!$N$20), IF('Personnel Details'!$P$20="","", 'Personnel Details'!$P$20), IF(AND(NOT('Personnel Details'!$I$20=""), $B247&gt;='Personnel Details'!$I$20), IF('Personnel Details'!$K$20="", "", 'Personnel Details'!$K$20), IF('Personnel Details'!$F$20="", "", 'Personnel Details'!$F$20))))</f>
        <v/>
      </c>
      <c r="IX247" s="79" t="str">
        <f>IF(IV$9="", "", IF(AND(NOT('Personnel Details'!$N$20=""), $B247&gt;='Personnel Details'!$N$20), 'Personnel Details'!$Q$20, IF(AND(NOT('Personnel Details'!$I$20=""), $B247&gt;='Personnel Details'!$I$20), 'Personnel Details'!$L$20, 'Personnel Details'!$G$20)))</f>
        <v/>
      </c>
      <c r="IY247" s="59">
        <f t="shared" si="564"/>
        <v>0</v>
      </c>
      <c r="IZ247" s="53"/>
      <c r="JB247" s="78" t="str">
        <f>IF(JB$9="", "", IF(AND(NOT('Personnel Details'!$N$21=""), $B247&gt;='Personnel Details'!$N$21), 'Personnel Details'!$O$21, IF(AND(NOT('Personnel Details'!$I$21=""), $B247&gt;='Personnel Details'!$I$21), 'Personnel Details'!$J$21, 'Personnel Details'!$E$21)))</f>
        <v/>
      </c>
      <c r="JC247" s="59" t="str">
        <f>IF(JB$9="", "", IF(AND(NOT('Personnel Details'!$N$21=""), $B247&gt;='Personnel Details'!$N$21), IF('Personnel Details'!$P$21="","", 'Personnel Details'!$P$21), IF(AND(NOT('Personnel Details'!$I$21=""), $B247&gt;='Personnel Details'!$I$21), IF('Personnel Details'!$K$21="", "", 'Personnel Details'!$K$21), IF('Personnel Details'!$F$21="", "", 'Personnel Details'!$F$21))))</f>
        <v/>
      </c>
      <c r="JD247" s="79" t="str">
        <f>IF(JB$9="", "", IF(AND(NOT('Personnel Details'!$N$21=""), $B247&gt;='Personnel Details'!$N$21), 'Personnel Details'!$Q$21, IF(AND(NOT('Personnel Details'!$I$21=""), $B247&gt;='Personnel Details'!$I$21), 'Personnel Details'!$L$21, 'Personnel Details'!$G$21)))</f>
        <v/>
      </c>
      <c r="JE247" s="59">
        <f t="shared" si="565"/>
        <v>0</v>
      </c>
      <c r="JF247" s="53"/>
      <c r="JH247" s="78" t="str">
        <f>IF(JH$9="", "", IF(AND(NOT('Personnel Details'!$N$22=""), $B247&gt;='Personnel Details'!$N$22), 'Personnel Details'!$O$22, IF(AND(NOT('Personnel Details'!$I$22=""), $B247&gt;='Personnel Details'!$I$22), 'Personnel Details'!$J$22, 'Personnel Details'!$E$22)))</f>
        <v/>
      </c>
      <c r="JI247" s="59" t="str">
        <f>IF(JH$9="", "", IF(AND(NOT('Personnel Details'!$N$22=""), $B247&gt;='Personnel Details'!$N$22), IF('Personnel Details'!$P$22="","", 'Personnel Details'!$P$22), IF(AND(NOT('Personnel Details'!$I$22=""), $B247&gt;='Personnel Details'!$I$22), IF('Personnel Details'!$K$22="", "", 'Personnel Details'!$K$22), IF('Personnel Details'!$F$22="", "", 'Personnel Details'!$F$22))))</f>
        <v/>
      </c>
      <c r="JJ247" s="79" t="str">
        <f>IF(JH$9="", "", IF(AND(NOT('Personnel Details'!$N$22=""), $B247&gt;='Personnel Details'!$N$22), 'Personnel Details'!$Q$22, IF(AND(NOT('Personnel Details'!$I$22=""), $B247&gt;='Personnel Details'!$I$22), 'Personnel Details'!$L$22, 'Personnel Details'!$G$22)))</f>
        <v/>
      </c>
      <c r="JK247" s="59">
        <f t="shared" si="566"/>
        <v>0</v>
      </c>
      <c r="JL247" s="53"/>
      <c r="JN247" s="78" t="str">
        <f>IF(JN$9="", "", IF(AND(NOT('Personnel Details'!$N$23=""), $B247&gt;='Personnel Details'!$N$23), 'Personnel Details'!$O$23, IF(AND(NOT('Personnel Details'!$I$23=""), $B247&gt;='Personnel Details'!$I$23), 'Personnel Details'!$J$23, 'Personnel Details'!$E$23)))</f>
        <v/>
      </c>
      <c r="JO247" s="59" t="str">
        <f>IF(JN$9="", "", IF(AND(NOT('Personnel Details'!$N$23=""), $B247&gt;='Personnel Details'!$N$23), IF('Personnel Details'!$P$23="","", 'Personnel Details'!$P$23), IF(AND(NOT('Personnel Details'!$I$23=""), $B247&gt;='Personnel Details'!$I$23), IF('Personnel Details'!$K$23="", "", 'Personnel Details'!$K$23), IF('Personnel Details'!$F$23="", "", 'Personnel Details'!$F$23))))</f>
        <v/>
      </c>
      <c r="JP247" s="79" t="str">
        <f>IF(JN$9="", "", IF(AND(NOT('Personnel Details'!$N$23=""), $B247&gt;='Personnel Details'!$N$23), 'Personnel Details'!$Q$23, IF(AND(NOT('Personnel Details'!$I$23=""), $B247&gt;='Personnel Details'!$I$23), 'Personnel Details'!$L$23, 'Personnel Details'!$G$23)))</f>
        <v/>
      </c>
      <c r="JQ247" s="59">
        <f t="shared" si="567"/>
        <v>0</v>
      </c>
      <c r="JR247" s="53"/>
      <c r="JT247" s="78" t="str">
        <f>IF(JT$9="", "", IF(AND(NOT('Personnel Details'!$N$24=""), $B247&gt;='Personnel Details'!$N$24), 'Personnel Details'!$O$24, IF(AND(NOT('Personnel Details'!$I$24=""), $B247&gt;='Personnel Details'!$I$24), 'Personnel Details'!$J$24, 'Personnel Details'!$E$24)))</f>
        <v/>
      </c>
      <c r="JU247" s="59" t="str">
        <f>IF(JT$9="", "", IF(AND(NOT('Personnel Details'!$N$24=""), $B247&gt;='Personnel Details'!$N$24), IF('Personnel Details'!$P$24="","", 'Personnel Details'!$P$24), IF(AND(NOT('Personnel Details'!$I$24=""), $B247&gt;='Personnel Details'!$I$24), IF('Personnel Details'!$K$24="", "", 'Personnel Details'!$K$24), IF('Personnel Details'!$F$24="", "", 'Personnel Details'!$F$24))))</f>
        <v/>
      </c>
      <c r="JV247" s="79" t="str">
        <f>IF(JT$9="", "", IF(AND(NOT('Personnel Details'!$N$24=""), $B247&gt;='Personnel Details'!$N$24), 'Personnel Details'!$Q$24, IF(AND(NOT('Personnel Details'!$I$24=""), $B247&gt;='Personnel Details'!$I$24), 'Personnel Details'!$L$24, 'Personnel Details'!$G$24)))</f>
        <v/>
      </c>
      <c r="JW247" s="59">
        <f t="shared" si="568"/>
        <v>0</v>
      </c>
      <c r="JX247" s="53"/>
      <c r="JZ247" s="78" t="str">
        <f>IF(JZ$9="", "", IF(AND(NOT('Personnel Details'!$N$25=""), $B247&gt;='Personnel Details'!$N$25), 'Personnel Details'!$O$25, IF(AND(NOT('Personnel Details'!$I$25=""), $B247&gt;='Personnel Details'!$I$25), 'Personnel Details'!$J$25, 'Personnel Details'!$E$25)))</f>
        <v/>
      </c>
      <c r="KA247" s="59" t="str">
        <f>IF(JZ$9="", "", IF(AND(NOT('Personnel Details'!$N$25=""), $B247&gt;='Personnel Details'!$N$25), IF('Personnel Details'!$P$25="","", 'Personnel Details'!$P$25), IF(AND(NOT('Personnel Details'!$I$25=""), $B247&gt;='Personnel Details'!$I$25), IF('Personnel Details'!$K$25="", "", 'Personnel Details'!$K$25), IF('Personnel Details'!$F$25="", "", 'Personnel Details'!$F$25))))</f>
        <v/>
      </c>
      <c r="KB247" s="79" t="str">
        <f>IF(JZ$9="", "", IF(AND(NOT('Personnel Details'!$N$25=""), $B247&gt;='Personnel Details'!$N$25), 'Personnel Details'!$Q$25, IF(AND(NOT('Personnel Details'!$I$25=""), $B247&gt;='Personnel Details'!$I$25), 'Personnel Details'!$L$25, 'Personnel Details'!$G$25)))</f>
        <v/>
      </c>
      <c r="KC247" s="59">
        <f t="shared" si="569"/>
        <v>0</v>
      </c>
      <c r="KD247" s="53"/>
      <c r="KF247" s="78" t="str">
        <f>IF(KF$9="", "", IF(AND(NOT('Personnel Details'!$N$26=""), $B247&gt;='Personnel Details'!$N$26), 'Personnel Details'!$O$26, IF(AND(NOT('Personnel Details'!$I$26=""), $B247&gt;='Personnel Details'!$I$26), 'Personnel Details'!$J$26, 'Personnel Details'!$E$26)))</f>
        <v/>
      </c>
      <c r="KG247" s="59" t="str">
        <f>IF(KF$9="", "", IF(AND(NOT('Personnel Details'!$N$26=""), $B247&gt;='Personnel Details'!$N$26), IF('Personnel Details'!$P$26="","", 'Personnel Details'!$P$26), IF(AND(NOT('Personnel Details'!$I$26=""), $B247&gt;='Personnel Details'!$I$26), IF('Personnel Details'!$K$26="", "", 'Personnel Details'!$K$26), IF('Personnel Details'!$F$26="", "", 'Personnel Details'!$F$26))))</f>
        <v/>
      </c>
      <c r="KH247" s="79" t="str">
        <f>IF(KF$9="", "", IF(AND(NOT('Personnel Details'!$N$26=""), $B247&gt;='Personnel Details'!$N$26), 'Personnel Details'!$Q$26, IF(AND(NOT('Personnel Details'!$I$26=""), $B247&gt;='Personnel Details'!$I$26), 'Personnel Details'!$L$26, 'Personnel Details'!$G$26)))</f>
        <v/>
      </c>
      <c r="KI247" s="59">
        <f t="shared" si="570"/>
        <v>0</v>
      </c>
      <c r="KJ247" s="53"/>
      <c r="KL247" s="78" t="str">
        <f>IF(KL$9="", "", IF(AND(NOT('Personnel Details'!$N$27=""), $B247&gt;='Personnel Details'!$N$27), 'Personnel Details'!$O$27, IF(AND(NOT('Personnel Details'!$I$27=""), $B247&gt;='Personnel Details'!$I$27), 'Personnel Details'!$J$27, 'Personnel Details'!$E$27)))</f>
        <v/>
      </c>
      <c r="KM247" s="59" t="str">
        <f>IF(KL$9="", "", IF(AND(NOT('Personnel Details'!$N$27=""), $B247&gt;='Personnel Details'!$N$27), IF('Personnel Details'!$P$27="","", 'Personnel Details'!$P$27), IF(AND(NOT('Personnel Details'!$I$27=""), $B247&gt;='Personnel Details'!$I$27), IF('Personnel Details'!$K$27="", "", 'Personnel Details'!$K$27), IF('Personnel Details'!$F$27="", "", 'Personnel Details'!$F$27))))</f>
        <v/>
      </c>
      <c r="KN247" s="79" t="str">
        <f>IF(KL$9="", "", IF(AND(NOT('Personnel Details'!$N$27=""), $B247&gt;='Personnel Details'!$N$27), 'Personnel Details'!$Q$27, IF(AND(NOT('Personnel Details'!$I$27=""), $B247&gt;='Personnel Details'!$I$27), 'Personnel Details'!$L$27, 'Personnel Details'!$G$27)))</f>
        <v/>
      </c>
      <c r="KO247" s="59">
        <f t="shared" si="571"/>
        <v>0</v>
      </c>
      <c r="KP247" s="53"/>
      <c r="KR247" s="78" t="str">
        <f>IF(KR$9="", "", IF(AND(NOT('Personnel Details'!$N$28=""), $B247&gt;='Personnel Details'!$N$28), 'Personnel Details'!$O$28, IF(AND(NOT('Personnel Details'!$I$28=""), $B247&gt;='Personnel Details'!$I$28), 'Personnel Details'!$J$28, 'Personnel Details'!$E$28)))</f>
        <v/>
      </c>
      <c r="KS247" s="59" t="str">
        <f>IF(KR$9="", "", IF(AND(NOT('Personnel Details'!$N$28=""), $B247&gt;='Personnel Details'!$N$28), IF('Personnel Details'!$P$28="","", 'Personnel Details'!$P$28), IF(AND(NOT('Personnel Details'!$I$28=""), $B247&gt;='Personnel Details'!$I$28), IF('Personnel Details'!$K$28="", "", 'Personnel Details'!$K$28), IF('Personnel Details'!$F$28="", "", 'Personnel Details'!$F$28))))</f>
        <v/>
      </c>
      <c r="KT247" s="79" t="str">
        <f>IF(KR$9="", "", IF(AND(NOT('Personnel Details'!$N$28=""), $B247&gt;='Personnel Details'!$N$28), 'Personnel Details'!$Q$28, IF(AND(NOT('Personnel Details'!$I$28=""), $B247&gt;='Personnel Details'!$I$28), 'Personnel Details'!$L$28, 'Personnel Details'!$G$28)))</f>
        <v/>
      </c>
      <c r="KU247" s="59">
        <f t="shared" si="572"/>
        <v>0</v>
      </c>
      <c r="KV247" s="53"/>
      <c r="KX247" s="78" t="str">
        <f>IF(KX$9="", "", IF(AND(NOT('Personnel Details'!$N$29=""), $B247&gt;='Personnel Details'!$N$29), 'Personnel Details'!$O$29, IF(AND(NOT('Personnel Details'!$I$29=""), $B247&gt;='Personnel Details'!$I$29), 'Personnel Details'!$J$29, 'Personnel Details'!$E$29)))</f>
        <v/>
      </c>
      <c r="KY247" s="59" t="str">
        <f>IF(KX$9="", "", IF(AND(NOT('Personnel Details'!$N$29=""), $B247&gt;='Personnel Details'!$N$29), IF('Personnel Details'!$P$29="","", 'Personnel Details'!$P$29), IF(AND(NOT('Personnel Details'!$I$29=""), $B247&gt;='Personnel Details'!$I$29), IF('Personnel Details'!$K$29="", "", 'Personnel Details'!$K$29), IF('Personnel Details'!$F$29="", "", 'Personnel Details'!$F$29))))</f>
        <v/>
      </c>
      <c r="KZ247" s="79" t="str">
        <f>IF(KX$9="", "", IF(AND(NOT('Personnel Details'!$N$29=""), $B247&gt;='Personnel Details'!$N$29), 'Personnel Details'!$Q$29, IF(AND(NOT('Personnel Details'!$I$29=""), $B247&gt;='Personnel Details'!$I$29), 'Personnel Details'!$L$29, 'Personnel Details'!$G$29)))</f>
        <v/>
      </c>
      <c r="LA247" s="59">
        <f t="shared" si="573"/>
        <v>0</v>
      </c>
      <c r="LB247" s="53"/>
      <c r="LD247" s="78" t="str">
        <f>IF(LD$9="", "", IF(AND(NOT('Personnel Details'!$N$30=""), $B247&gt;='Personnel Details'!$N$30), 'Personnel Details'!$O$30, IF(AND(NOT('Personnel Details'!$I$30=""), $B247&gt;='Personnel Details'!$I$30), 'Personnel Details'!$J$30, 'Personnel Details'!$E$30)))</f>
        <v/>
      </c>
      <c r="LE247" s="59" t="str">
        <f>IF(LD$9="", "", IF(AND(NOT('Personnel Details'!$N$30=""), $B247&gt;='Personnel Details'!$N$30), IF('Personnel Details'!$P$30="","", 'Personnel Details'!$P$30), IF(AND(NOT('Personnel Details'!$I$30=""), $B247&gt;='Personnel Details'!$I$30), IF('Personnel Details'!$K$30="", "", 'Personnel Details'!$K$30), IF('Personnel Details'!$F$30="", "", 'Personnel Details'!$F$30))))</f>
        <v/>
      </c>
      <c r="LF247" s="79" t="str">
        <f>IF(LD$9="", "", IF(AND(NOT('Personnel Details'!$N$30=""), $B247&gt;='Personnel Details'!$N$30), 'Personnel Details'!$Q$30, IF(AND(NOT('Personnel Details'!$I$30=""), $B247&gt;='Personnel Details'!$I$30), 'Personnel Details'!$L$30, 'Personnel Details'!$G$30)))</f>
        <v/>
      </c>
      <c r="LG247" s="59">
        <f t="shared" si="574"/>
        <v>0</v>
      </c>
      <c r="LH247" s="53"/>
      <c r="LJ247" s="78" t="str">
        <f>IF(LJ$9="", "", IF(AND(NOT('Personnel Details'!$N$31=""), $B247&gt;='Personnel Details'!$N$31), 'Personnel Details'!$O$31, IF(AND(NOT('Personnel Details'!$I$31=""), $B247&gt;='Personnel Details'!$I$31), 'Personnel Details'!$J$31, 'Personnel Details'!$E$31)))</f>
        <v/>
      </c>
      <c r="LK247" s="59" t="str">
        <f>IF(LJ$9="", "", IF(AND(NOT('Personnel Details'!$N$31=""), $B247&gt;='Personnel Details'!$N$31), IF('Personnel Details'!$P$31="","", 'Personnel Details'!$P$31), IF(AND(NOT('Personnel Details'!$I$31=""), $B247&gt;='Personnel Details'!$I$31), IF('Personnel Details'!$K$31="", "", 'Personnel Details'!$K$31), IF('Personnel Details'!$F$31="", "", 'Personnel Details'!$F$31))))</f>
        <v/>
      </c>
      <c r="LL247" s="79" t="str">
        <f>IF(LJ$9="", "", IF(AND(NOT('Personnel Details'!$N$31=""), $B247&gt;='Personnel Details'!$N$31), 'Personnel Details'!$Q$31, IF(AND(NOT('Personnel Details'!$I$31=""), $B247&gt;='Personnel Details'!$I$31), 'Personnel Details'!$L$31, 'Personnel Details'!$G$31)))</f>
        <v/>
      </c>
      <c r="LM247" s="59">
        <f t="shared" si="575"/>
        <v>0</v>
      </c>
      <c r="LN247" s="53"/>
      <c r="LP247" s="78" t="str">
        <f>IF(LP$9="", "", IF(AND(NOT('Personnel Details'!$N$32=""), $B247&gt;='Personnel Details'!$N$32), 'Personnel Details'!$O$32, IF(AND(NOT('Personnel Details'!$I$32=""), $B247&gt;='Personnel Details'!$I$32), 'Personnel Details'!$J$32, 'Personnel Details'!$E$32)))</f>
        <v/>
      </c>
      <c r="LQ247" s="59" t="str">
        <f>IF(LP$9="", "", IF(AND(NOT('Personnel Details'!$N$32=""), $B247&gt;='Personnel Details'!$N$32), IF('Personnel Details'!$P$32="","", 'Personnel Details'!$P$32), IF(AND(NOT('Personnel Details'!$I$32=""), $B247&gt;='Personnel Details'!$I$32), IF('Personnel Details'!$K$32="", "", 'Personnel Details'!$K$32), IF('Personnel Details'!$F$32="", "", 'Personnel Details'!$F$32))))</f>
        <v/>
      </c>
      <c r="LR247" s="79" t="str">
        <f>IF(LP$9="", "", IF(AND(NOT('Personnel Details'!$N$32=""), $B247&gt;='Personnel Details'!$N$32), 'Personnel Details'!$Q$32, IF(AND(NOT('Personnel Details'!$I$32=""), $B247&gt;='Personnel Details'!$I$32), 'Personnel Details'!$L$32, 'Personnel Details'!$G$32)))</f>
        <v/>
      </c>
      <c r="LS247" s="59">
        <f t="shared" si="576"/>
        <v>0</v>
      </c>
      <c r="LT247" s="53"/>
      <c r="LV247" s="78" t="str">
        <f>IF(LV$9="", "", IF(AND(NOT('Personnel Details'!$N$33=""), $B247&gt;='Personnel Details'!$N$33), 'Personnel Details'!$O$33, IF(AND(NOT('Personnel Details'!$I$33=""), $B247&gt;='Personnel Details'!$I$33), 'Personnel Details'!$J$33, 'Personnel Details'!$E$33)))</f>
        <v/>
      </c>
      <c r="LW247" s="59" t="str">
        <f>IF(LV$9="", "", IF(AND(NOT('Personnel Details'!$N$33=""), $B247&gt;='Personnel Details'!$N$33), IF('Personnel Details'!$P$33="","", 'Personnel Details'!$P$33), IF(AND(NOT('Personnel Details'!$I$33=""), $B247&gt;='Personnel Details'!$I$33), IF('Personnel Details'!$K$33="", "", 'Personnel Details'!$K$33), IF('Personnel Details'!$F$33="", "", 'Personnel Details'!$F$33))))</f>
        <v/>
      </c>
      <c r="LX247" s="79" t="str">
        <f>IF(LV$9="", "", IF(AND(NOT('Personnel Details'!$N$33=""), $B247&gt;='Personnel Details'!$N$33), 'Personnel Details'!$Q$33, IF(AND(NOT('Personnel Details'!$I$33=""), $B247&gt;='Personnel Details'!$I$33), 'Personnel Details'!$L$33, 'Personnel Details'!$G$33)))</f>
        <v/>
      </c>
      <c r="LY247" s="59">
        <f t="shared" si="577"/>
        <v>0</v>
      </c>
      <c r="LZ247" s="53"/>
      <c r="MB247" s="78" t="str">
        <f>IF(MB$9="", "", IF(AND(NOT('Personnel Details'!$N$34=""), $B247&gt;='Personnel Details'!$N$34), 'Personnel Details'!$O$34, IF(AND(NOT('Personnel Details'!$I$34=""), $B247&gt;='Personnel Details'!$I$34), 'Personnel Details'!$J$34, 'Personnel Details'!$E$34)))</f>
        <v/>
      </c>
      <c r="MC247" s="59" t="str">
        <f>IF(MB$9="", "", IF(AND(NOT('Personnel Details'!$N$34=""), $B247&gt;='Personnel Details'!$N$34), IF('Personnel Details'!$P$34="","", 'Personnel Details'!$P$34), IF(AND(NOT('Personnel Details'!$I$34=""), $B247&gt;='Personnel Details'!$I$34), IF('Personnel Details'!$K$34="", "", 'Personnel Details'!$K$34), IF('Personnel Details'!$F$34="", "", 'Personnel Details'!$F$34))))</f>
        <v/>
      </c>
      <c r="MD247" s="79" t="str">
        <f>IF(MB$9="", "", IF(AND(NOT('Personnel Details'!$N$34=""), $B247&gt;='Personnel Details'!$N$34), 'Personnel Details'!$Q$34, IF(AND(NOT('Personnel Details'!$I$34=""), $B247&gt;='Personnel Details'!$I$34), 'Personnel Details'!$L$34, 'Personnel Details'!$G$34)))</f>
        <v/>
      </c>
      <c r="ME247" s="59">
        <f t="shared" si="578"/>
        <v>0</v>
      </c>
      <c r="MF247" s="53"/>
      <c r="MH247" s="78" t="str">
        <f>IF(MH$9="", "", IF(AND(NOT('Personnel Details'!$N$35=""), $B247&gt;='Personnel Details'!$N$35), 'Personnel Details'!$O$35, IF(AND(NOT('Personnel Details'!$I$35=""), $B247&gt;='Personnel Details'!$I$35), 'Personnel Details'!$J$35, 'Personnel Details'!$E$35)))</f>
        <v/>
      </c>
      <c r="MI247" s="59" t="str">
        <f>IF(MH$9="", "", IF(AND(NOT('Personnel Details'!$N$35=""), $B247&gt;='Personnel Details'!$N$35), IF('Personnel Details'!$P$35="","", 'Personnel Details'!$P$35), IF(AND(NOT('Personnel Details'!$I$35=""), $B247&gt;='Personnel Details'!$I$35), IF('Personnel Details'!$K$35="", "", 'Personnel Details'!$K$35), IF('Personnel Details'!$F$35="", "", 'Personnel Details'!$F$35))))</f>
        <v/>
      </c>
      <c r="MJ247" s="79" t="str">
        <f>IF(MH$9="", "", IF(AND(NOT('Personnel Details'!$N$35=""), $B247&gt;='Personnel Details'!$N$35), 'Personnel Details'!$Q$35, IF(AND(NOT('Personnel Details'!$I$35=""), $B247&gt;='Personnel Details'!$I$35), 'Personnel Details'!$L$35, 'Personnel Details'!$G$35)))</f>
        <v/>
      </c>
      <c r="MK247" s="59">
        <f t="shared" si="579"/>
        <v>0</v>
      </c>
      <c r="ML247" s="53"/>
      <c r="MN247" s="78" t="str">
        <f>IF(MN$9="", "", IF(AND(NOT('Personnel Details'!$N$36=""), $B247&gt;='Personnel Details'!$N$36), 'Personnel Details'!$O$36, IF(AND(NOT('Personnel Details'!$I$36=""), $B247&gt;='Personnel Details'!$I$36), 'Personnel Details'!$J$36, 'Personnel Details'!$E$36)))</f>
        <v/>
      </c>
      <c r="MO247" s="59" t="str">
        <f>IF(MN$9="", "", IF(AND(NOT('Personnel Details'!$N$36=""), $B247&gt;='Personnel Details'!$N$36), IF('Personnel Details'!$P$36="","", 'Personnel Details'!$P$36), IF(AND(NOT('Personnel Details'!$I$36=""), $B247&gt;='Personnel Details'!$I$36), IF('Personnel Details'!$K$36="", "", 'Personnel Details'!$K$36), IF('Personnel Details'!$F$36="", "", 'Personnel Details'!$F$36))))</f>
        <v/>
      </c>
      <c r="MP247" s="79" t="str">
        <f>IF(MN$9="", "", IF(AND(NOT('Personnel Details'!$N$36=""), $B247&gt;='Personnel Details'!$N$36), 'Personnel Details'!$Q$36, IF(AND(NOT('Personnel Details'!$I$36=""), $B247&gt;='Personnel Details'!$I$36), 'Personnel Details'!$L$36, 'Personnel Details'!$G$36)))</f>
        <v/>
      </c>
      <c r="MQ247" s="59">
        <f t="shared" si="580"/>
        <v>0</v>
      </c>
      <c r="MR247" s="53"/>
      <c r="MT247" s="78" t="str">
        <f>IF(MT$9="", "", IF(AND(NOT('Personnel Details'!$N$37=""), $B247&gt;='Personnel Details'!$N$37), 'Personnel Details'!$O$37, IF(AND(NOT('Personnel Details'!$I$37=""), $B247&gt;='Personnel Details'!$I$37), 'Personnel Details'!$J$37, 'Personnel Details'!$E$37)))</f>
        <v/>
      </c>
      <c r="MU247" s="59" t="str">
        <f>IF(MT$9="", "", IF(AND(NOT('Personnel Details'!$N$37=""), $B247&gt;='Personnel Details'!$N$37), IF('Personnel Details'!$P$37="","", 'Personnel Details'!$P$37), IF(AND(NOT('Personnel Details'!$I$37=""), $B247&gt;='Personnel Details'!$I$37), IF('Personnel Details'!$K$37="", "", 'Personnel Details'!$K$37), IF('Personnel Details'!$F$37="", "", 'Personnel Details'!$F$37))))</f>
        <v/>
      </c>
      <c r="MV247" s="79" t="str">
        <f>IF(MT$9="", "", IF(AND(NOT('Personnel Details'!$N$37=""), $B247&gt;='Personnel Details'!$N$37), 'Personnel Details'!$Q$37, IF(AND(NOT('Personnel Details'!$I$37=""), $B247&gt;='Personnel Details'!$I$37), 'Personnel Details'!$L$37, 'Personnel Details'!$G$37)))</f>
        <v/>
      </c>
      <c r="MW247" s="59">
        <f t="shared" si="581"/>
        <v>0</v>
      </c>
      <c r="MX247" s="53"/>
      <c r="MZ247" s="78" t="str">
        <f>IF(MZ$9="", "", IF(AND(NOT('Personnel Details'!$N$38=""), $B247&gt;='Personnel Details'!$N$38), 'Personnel Details'!$O$38, IF(AND(NOT('Personnel Details'!$I$38=""), $B247&gt;='Personnel Details'!$I$38), 'Personnel Details'!$J$38, 'Personnel Details'!$E$38)))</f>
        <v/>
      </c>
      <c r="NA247" s="59" t="str">
        <f>IF(MZ$9="", "", IF(AND(NOT('Personnel Details'!$N$38=""), $B247&gt;='Personnel Details'!$N$38), IF('Personnel Details'!$P$38="","", 'Personnel Details'!$P$38), IF(AND(NOT('Personnel Details'!$I$38=""), $B247&gt;='Personnel Details'!$I$38), IF('Personnel Details'!$K$38="", "", 'Personnel Details'!$K$38), IF('Personnel Details'!$F$38="", "", 'Personnel Details'!$F$38))))</f>
        <v/>
      </c>
      <c r="NB247" s="79" t="str">
        <f>IF(MZ$9="", "", IF(AND(NOT('Personnel Details'!$N$38=""), $B247&gt;='Personnel Details'!$N$38), 'Personnel Details'!$Q$38, IF(AND(NOT('Personnel Details'!$I$38=""), $B247&gt;='Personnel Details'!$I$38), 'Personnel Details'!$L$38, 'Personnel Details'!$G$38)))</f>
        <v/>
      </c>
      <c r="NC247" s="59">
        <f t="shared" si="582"/>
        <v>0</v>
      </c>
      <c r="ND247" s="53"/>
      <c r="NF247" s="78" t="str">
        <f>IF(NF$9="", "", IF(AND(NOT('Personnel Details'!$N$39=""), $B247&gt;='Personnel Details'!$N$39), 'Personnel Details'!$O$39, IF(AND(NOT('Personnel Details'!$I$39=""), $B247&gt;='Personnel Details'!$I$39), 'Personnel Details'!$J$39, 'Personnel Details'!$E$39)))</f>
        <v/>
      </c>
      <c r="NG247" s="59" t="str">
        <f>IF(NF$9="", "", IF(AND(NOT('Personnel Details'!$N$39=""), $B247&gt;='Personnel Details'!$N$39), IF('Personnel Details'!$P$39="","", 'Personnel Details'!$P$39), IF(AND(NOT('Personnel Details'!$I$39=""), $B247&gt;='Personnel Details'!$I$39), IF('Personnel Details'!$K$39="", "", 'Personnel Details'!$K$39), IF('Personnel Details'!$F$39="", "", 'Personnel Details'!$F$39))))</f>
        <v/>
      </c>
      <c r="NH247" s="79" t="str">
        <f>IF(NF$9="", "", IF(AND(NOT('Personnel Details'!$N$39=""), $B247&gt;='Personnel Details'!$N$39), 'Personnel Details'!$Q$39, IF(AND(NOT('Personnel Details'!$I$39=""), $B247&gt;='Personnel Details'!$I$39), 'Personnel Details'!$L$39, 'Personnel Details'!$G$39)))</f>
        <v/>
      </c>
      <c r="NI247" s="59">
        <f t="shared" si="583"/>
        <v>0</v>
      </c>
      <c r="NJ247" s="53"/>
      <c r="NL247" s="78" t="str">
        <f>IF(NL$9="", "", IF(AND(NOT('Personnel Details'!$N$40=""), $B247&gt;='Personnel Details'!$N$40), 'Personnel Details'!$O$40, IF(AND(NOT('Personnel Details'!$I$40=""), $B247&gt;='Personnel Details'!$I$40), 'Personnel Details'!$J$40, 'Personnel Details'!$E$40)))</f>
        <v/>
      </c>
      <c r="NM247" s="59" t="str">
        <f>IF(NL$9="", "", IF(AND(NOT('Personnel Details'!$N$40=""), $B247&gt;='Personnel Details'!$N$40), IF('Personnel Details'!$P$40="","", 'Personnel Details'!$P$40), IF(AND(NOT('Personnel Details'!$I$40=""), $B247&gt;='Personnel Details'!$I$40), IF('Personnel Details'!$K$40="", "", 'Personnel Details'!$K$40), IF('Personnel Details'!$F$40="", "", 'Personnel Details'!$F$40))))</f>
        <v/>
      </c>
      <c r="NN247" s="79" t="str">
        <f>IF(NL$9="", "", IF(AND(NOT('Personnel Details'!$N$40=""), $B247&gt;='Personnel Details'!$N$40), 'Personnel Details'!$Q$40, IF(AND(NOT('Personnel Details'!$I$40=""), $B247&gt;='Personnel Details'!$I$40), 'Personnel Details'!$L$40, 'Personnel Details'!$G$40)))</f>
        <v/>
      </c>
      <c r="NO247" s="59">
        <f t="shared" si="584"/>
        <v>0</v>
      </c>
      <c r="NP247" s="53"/>
    </row>
    <row r="248" spans="1:380" x14ac:dyDescent="0.25">
      <c r="A248" s="32"/>
      <c r="B248" s="113">
        <f>IFERROR(IF(B247+1&gt;'Personnel Details'!$U$5, "", B247+1), "")</f>
        <v>44068</v>
      </c>
      <c r="C248" s="32"/>
      <c r="D248" s="120"/>
      <c r="E248" s="13" t="str">
        <f t="shared" si="463"/>
        <v/>
      </c>
      <c r="F248" s="13" t="str">
        <f t="shared" si="494"/>
        <v/>
      </c>
      <c r="G248" s="56" t="str">
        <f t="shared" si="585"/>
        <v/>
      </c>
      <c r="H248" s="16" t="str">
        <f t="shared" si="495"/>
        <v/>
      </c>
      <c r="I248" s="32"/>
      <c r="J248" s="120"/>
      <c r="K248" s="62" t="str">
        <f t="shared" si="464"/>
        <v/>
      </c>
      <c r="L248" s="62" t="str">
        <f t="shared" si="496"/>
        <v/>
      </c>
      <c r="M248" s="65" t="str">
        <f t="shared" si="586"/>
        <v/>
      </c>
      <c r="N248" s="68" t="str">
        <f t="shared" si="497"/>
        <v/>
      </c>
      <c r="O248" s="32"/>
      <c r="P248" s="120"/>
      <c r="Q248" s="62" t="str">
        <f t="shared" si="465"/>
        <v/>
      </c>
      <c r="R248" s="62" t="str">
        <f t="shared" si="498"/>
        <v/>
      </c>
      <c r="S248" s="65" t="str">
        <f t="shared" si="587"/>
        <v/>
      </c>
      <c r="T248" s="68" t="str">
        <f t="shared" si="499"/>
        <v/>
      </c>
      <c r="U248" s="32"/>
      <c r="V248" s="120"/>
      <c r="W248" s="62" t="str">
        <f t="shared" si="466"/>
        <v/>
      </c>
      <c r="X248" s="62" t="str">
        <f t="shared" si="500"/>
        <v/>
      </c>
      <c r="Y248" s="65" t="str">
        <f t="shared" si="588"/>
        <v/>
      </c>
      <c r="Z248" s="68" t="str">
        <f t="shared" si="501"/>
        <v/>
      </c>
      <c r="AA248" s="32"/>
      <c r="AB248" s="120"/>
      <c r="AC248" s="62" t="str">
        <f t="shared" si="467"/>
        <v/>
      </c>
      <c r="AD248" s="62" t="str">
        <f t="shared" si="502"/>
        <v/>
      </c>
      <c r="AE248" s="65" t="str">
        <f t="shared" si="589"/>
        <v/>
      </c>
      <c r="AF248" s="68" t="str">
        <f t="shared" si="503"/>
        <v/>
      </c>
      <c r="AG248" s="32"/>
      <c r="AH248" s="120"/>
      <c r="AI248" s="62" t="str">
        <f t="shared" si="468"/>
        <v/>
      </c>
      <c r="AJ248" s="62" t="str">
        <f t="shared" si="504"/>
        <v/>
      </c>
      <c r="AK248" s="65" t="str">
        <f t="shared" si="590"/>
        <v/>
      </c>
      <c r="AL248" s="68" t="str">
        <f t="shared" si="505"/>
        <v/>
      </c>
      <c r="AM248" s="32"/>
      <c r="AN248" s="120"/>
      <c r="AO248" s="62" t="str">
        <f t="shared" si="469"/>
        <v/>
      </c>
      <c r="AP248" s="62" t="str">
        <f t="shared" si="506"/>
        <v/>
      </c>
      <c r="AQ248" s="65" t="str">
        <f t="shared" si="591"/>
        <v/>
      </c>
      <c r="AR248" s="68" t="str">
        <f t="shared" si="507"/>
        <v/>
      </c>
      <c r="AS248" s="32"/>
      <c r="AT248" s="120"/>
      <c r="AU248" s="62" t="str">
        <f t="shared" si="470"/>
        <v/>
      </c>
      <c r="AV248" s="62" t="str">
        <f t="shared" si="508"/>
        <v/>
      </c>
      <c r="AW248" s="65" t="str">
        <f t="shared" si="592"/>
        <v/>
      </c>
      <c r="AX248" s="68" t="str">
        <f t="shared" si="509"/>
        <v/>
      </c>
      <c r="AY248" s="32"/>
      <c r="AZ248" s="120"/>
      <c r="BA248" s="62" t="str">
        <f t="shared" si="471"/>
        <v/>
      </c>
      <c r="BB248" s="62" t="str">
        <f t="shared" si="510"/>
        <v/>
      </c>
      <c r="BC248" s="65" t="str">
        <f t="shared" si="593"/>
        <v/>
      </c>
      <c r="BD248" s="68" t="str">
        <f t="shared" si="511"/>
        <v/>
      </c>
      <c r="BE248" s="32"/>
      <c r="BF248" s="120"/>
      <c r="BG248" s="62" t="str">
        <f t="shared" si="472"/>
        <v/>
      </c>
      <c r="BH248" s="62" t="str">
        <f t="shared" si="512"/>
        <v/>
      </c>
      <c r="BI248" s="65" t="str">
        <f t="shared" si="594"/>
        <v/>
      </c>
      <c r="BJ248" s="68" t="str">
        <f t="shared" si="513"/>
        <v/>
      </c>
      <c r="BK248" s="32"/>
      <c r="BL248" s="120"/>
      <c r="BM248" s="62" t="str">
        <f t="shared" si="473"/>
        <v/>
      </c>
      <c r="BN248" s="62" t="str">
        <f t="shared" si="514"/>
        <v/>
      </c>
      <c r="BO248" s="65" t="str">
        <f t="shared" si="595"/>
        <v/>
      </c>
      <c r="BP248" s="68" t="str">
        <f t="shared" si="515"/>
        <v/>
      </c>
      <c r="BQ248" s="32"/>
      <c r="BR248" s="120"/>
      <c r="BS248" s="62" t="str">
        <f t="shared" si="474"/>
        <v/>
      </c>
      <c r="BT248" s="62" t="str">
        <f t="shared" si="516"/>
        <v/>
      </c>
      <c r="BU248" s="65" t="str">
        <f t="shared" si="596"/>
        <v/>
      </c>
      <c r="BV248" s="68" t="str">
        <f t="shared" si="517"/>
        <v/>
      </c>
      <c r="BW248" s="32"/>
      <c r="BX248" s="120"/>
      <c r="BY248" s="62" t="str">
        <f t="shared" si="475"/>
        <v/>
      </c>
      <c r="BZ248" s="62" t="str">
        <f t="shared" si="518"/>
        <v/>
      </c>
      <c r="CA248" s="65" t="str">
        <f t="shared" si="597"/>
        <v/>
      </c>
      <c r="CB248" s="68" t="str">
        <f t="shared" si="519"/>
        <v/>
      </c>
      <c r="CC248" s="32"/>
      <c r="CD248" s="120"/>
      <c r="CE248" s="62" t="str">
        <f t="shared" si="476"/>
        <v/>
      </c>
      <c r="CF248" s="62" t="str">
        <f t="shared" si="520"/>
        <v/>
      </c>
      <c r="CG248" s="65" t="str">
        <f t="shared" si="598"/>
        <v/>
      </c>
      <c r="CH248" s="68" t="str">
        <f t="shared" si="521"/>
        <v/>
      </c>
      <c r="CI248" s="32"/>
      <c r="CJ248" s="120"/>
      <c r="CK248" s="62" t="str">
        <f t="shared" si="477"/>
        <v/>
      </c>
      <c r="CL248" s="62" t="str">
        <f t="shared" si="522"/>
        <v/>
      </c>
      <c r="CM248" s="65" t="str">
        <f t="shared" si="599"/>
        <v/>
      </c>
      <c r="CN248" s="68" t="str">
        <f t="shared" si="523"/>
        <v/>
      </c>
      <c r="CO248" s="32"/>
      <c r="CP248" s="120"/>
      <c r="CQ248" s="62" t="str">
        <f t="shared" si="478"/>
        <v/>
      </c>
      <c r="CR248" s="62" t="str">
        <f t="shared" si="524"/>
        <v/>
      </c>
      <c r="CS248" s="65" t="str">
        <f t="shared" si="600"/>
        <v/>
      </c>
      <c r="CT248" s="68" t="str">
        <f t="shared" si="525"/>
        <v/>
      </c>
      <c r="CU248" s="32"/>
      <c r="CV248" s="120"/>
      <c r="CW248" s="62" t="str">
        <f t="shared" si="479"/>
        <v/>
      </c>
      <c r="CX248" s="62" t="str">
        <f t="shared" si="526"/>
        <v/>
      </c>
      <c r="CY248" s="65" t="str">
        <f t="shared" si="601"/>
        <v/>
      </c>
      <c r="CZ248" s="68" t="str">
        <f t="shared" si="527"/>
        <v/>
      </c>
      <c r="DA248" s="32"/>
      <c r="DB248" s="120"/>
      <c r="DC248" s="62" t="str">
        <f t="shared" si="480"/>
        <v/>
      </c>
      <c r="DD248" s="62" t="str">
        <f t="shared" si="528"/>
        <v/>
      </c>
      <c r="DE248" s="65" t="str">
        <f t="shared" si="602"/>
        <v/>
      </c>
      <c r="DF248" s="68" t="str">
        <f t="shared" si="529"/>
        <v/>
      </c>
      <c r="DG248" s="32"/>
      <c r="DH248" s="120"/>
      <c r="DI248" s="62" t="str">
        <f t="shared" si="481"/>
        <v/>
      </c>
      <c r="DJ248" s="62" t="str">
        <f t="shared" si="530"/>
        <v/>
      </c>
      <c r="DK248" s="65" t="str">
        <f t="shared" si="603"/>
        <v/>
      </c>
      <c r="DL248" s="68" t="str">
        <f t="shared" si="531"/>
        <v/>
      </c>
      <c r="DM248" s="32"/>
      <c r="DN248" s="120"/>
      <c r="DO248" s="62" t="str">
        <f t="shared" si="482"/>
        <v/>
      </c>
      <c r="DP248" s="62" t="str">
        <f t="shared" si="532"/>
        <v/>
      </c>
      <c r="DQ248" s="65" t="str">
        <f t="shared" si="604"/>
        <v/>
      </c>
      <c r="DR248" s="68" t="str">
        <f t="shared" si="533"/>
        <v/>
      </c>
      <c r="DS248" s="32"/>
      <c r="DT248" s="120"/>
      <c r="DU248" s="62" t="str">
        <f t="shared" si="483"/>
        <v/>
      </c>
      <c r="DV248" s="62" t="str">
        <f t="shared" si="534"/>
        <v/>
      </c>
      <c r="DW248" s="65" t="str">
        <f t="shared" si="605"/>
        <v/>
      </c>
      <c r="DX248" s="68" t="str">
        <f t="shared" si="535"/>
        <v/>
      </c>
      <c r="DY248" s="32"/>
      <c r="DZ248" s="120"/>
      <c r="EA248" s="62" t="str">
        <f t="shared" si="484"/>
        <v/>
      </c>
      <c r="EB248" s="62" t="str">
        <f t="shared" si="536"/>
        <v/>
      </c>
      <c r="EC248" s="65" t="str">
        <f t="shared" si="606"/>
        <v/>
      </c>
      <c r="ED248" s="68" t="str">
        <f t="shared" si="537"/>
        <v/>
      </c>
      <c r="EE248" s="32"/>
      <c r="EF248" s="120"/>
      <c r="EG248" s="62" t="str">
        <f t="shared" si="485"/>
        <v/>
      </c>
      <c r="EH248" s="62" t="str">
        <f t="shared" si="538"/>
        <v/>
      </c>
      <c r="EI248" s="65" t="str">
        <f t="shared" si="607"/>
        <v/>
      </c>
      <c r="EJ248" s="68" t="str">
        <f t="shared" si="539"/>
        <v/>
      </c>
      <c r="EK248" s="32"/>
      <c r="EL248" s="120"/>
      <c r="EM248" s="62" t="str">
        <f t="shared" si="486"/>
        <v/>
      </c>
      <c r="EN248" s="62" t="str">
        <f t="shared" si="540"/>
        <v/>
      </c>
      <c r="EO248" s="65" t="str">
        <f t="shared" si="608"/>
        <v/>
      </c>
      <c r="EP248" s="68" t="str">
        <f t="shared" si="541"/>
        <v/>
      </c>
      <c r="EQ248" s="32"/>
      <c r="ER248" s="120"/>
      <c r="ES248" s="62" t="str">
        <f t="shared" si="487"/>
        <v/>
      </c>
      <c r="ET248" s="62" t="str">
        <f t="shared" si="542"/>
        <v/>
      </c>
      <c r="EU248" s="65" t="str">
        <f t="shared" si="609"/>
        <v/>
      </c>
      <c r="EV248" s="68" t="str">
        <f t="shared" si="543"/>
        <v/>
      </c>
      <c r="EW248" s="32"/>
      <c r="EX248" s="120"/>
      <c r="EY248" s="62" t="str">
        <f t="shared" si="488"/>
        <v/>
      </c>
      <c r="EZ248" s="62" t="str">
        <f t="shared" si="544"/>
        <v/>
      </c>
      <c r="FA248" s="65" t="str">
        <f t="shared" si="610"/>
        <v/>
      </c>
      <c r="FB248" s="68" t="str">
        <f t="shared" si="545"/>
        <v/>
      </c>
      <c r="FC248" s="32"/>
      <c r="FD248" s="120"/>
      <c r="FE248" s="62" t="str">
        <f t="shared" si="489"/>
        <v/>
      </c>
      <c r="FF248" s="62" t="str">
        <f t="shared" si="546"/>
        <v/>
      </c>
      <c r="FG248" s="65" t="str">
        <f t="shared" si="611"/>
        <v/>
      </c>
      <c r="FH248" s="68" t="str">
        <f t="shared" si="547"/>
        <v/>
      </c>
      <c r="FI248" s="32"/>
      <c r="FJ248" s="120"/>
      <c r="FK248" s="62" t="str">
        <f t="shared" si="490"/>
        <v/>
      </c>
      <c r="FL248" s="62" t="str">
        <f t="shared" si="548"/>
        <v/>
      </c>
      <c r="FM248" s="65" t="str">
        <f t="shared" si="612"/>
        <v/>
      </c>
      <c r="FN248" s="68" t="str">
        <f t="shared" si="549"/>
        <v/>
      </c>
      <c r="FO248" s="32"/>
      <c r="FP248" s="120"/>
      <c r="FQ248" s="62" t="str">
        <f t="shared" si="491"/>
        <v/>
      </c>
      <c r="FR248" s="62" t="str">
        <f t="shared" si="550"/>
        <v/>
      </c>
      <c r="FS248" s="65" t="str">
        <f t="shared" si="613"/>
        <v/>
      </c>
      <c r="FT248" s="68" t="str">
        <f t="shared" si="551"/>
        <v/>
      </c>
      <c r="FU248" s="32"/>
      <c r="FV248" s="120"/>
      <c r="FW248" s="62" t="str">
        <f t="shared" si="492"/>
        <v/>
      </c>
      <c r="FX248" s="62" t="str">
        <f t="shared" si="552"/>
        <v/>
      </c>
      <c r="FY248" s="65" t="str">
        <f t="shared" si="614"/>
        <v/>
      </c>
      <c r="FZ248" s="68" t="str">
        <f t="shared" si="553"/>
        <v/>
      </c>
      <c r="GA248" s="32"/>
      <c r="GC248" s="7" t="str">
        <f t="shared" si="554"/>
        <v>Aug 2020</v>
      </c>
      <c r="GD248" s="7" t="str">
        <f t="shared" ca="1" si="493"/>
        <v/>
      </c>
      <c r="GT248" s="71">
        <f>IF(GT$9="", "", IF(AND(NOT('Personnel Details'!$N$11=""), $B248&gt;='Personnel Details'!$N$11), 'Personnel Details'!$O$11, IF(AND(NOT('Personnel Details'!$I$11=""), $B248&gt;='Personnel Details'!$I$11), 'Personnel Details'!$J$11, 'Personnel Details'!$E$11)))</f>
        <v>0.8</v>
      </c>
      <c r="GU248" s="59" t="str">
        <f>IF(GT$9="", "", IF(AND(NOT('Personnel Details'!$N$11=""), $B248&gt;='Personnel Details'!$N$11), IF('Personnel Details'!$P$11="","", 'Personnel Details'!$P$11), IF(AND(NOT('Personnel Details'!$I$11=""), $B248&gt;='Personnel Details'!$I$11), IF('Personnel Details'!$K$11="", "", 'Personnel Details'!$K$11), IF('Personnel Details'!$F$11="", "", 'Personnel Details'!$F$11))))</f>
        <v/>
      </c>
      <c r="GV248" s="74">
        <f>IF(GT$9="", "", IF(AND(NOT('Personnel Details'!$N$11=""), $B248&gt;='Personnel Details'!$N$11), 'Personnel Details'!$Q$11, IF(AND(NOT('Personnel Details'!$I$11=""), $B248&gt;='Personnel Details'!$I$11), 'Personnel Details'!$L$11, 'Personnel Details'!$G$11)))</f>
        <v>0</v>
      </c>
      <c r="GW248" s="59">
        <f t="shared" si="555"/>
        <v>0</v>
      </c>
      <c r="GX248" s="53"/>
      <c r="GZ248" s="78">
        <f>IF(GZ$9="", "", IF(AND(NOT('Personnel Details'!$N$12=""), $B248&gt;='Personnel Details'!$N$12), 'Personnel Details'!$O$12, IF(AND(NOT('Personnel Details'!$I$12=""), $B248&gt;='Personnel Details'!$I$12), 'Personnel Details'!$J$12, 'Personnel Details'!$E$12)))</f>
        <v>0.8</v>
      </c>
      <c r="HA248" s="59" t="str">
        <f>IF(GZ$9="", "", IF(AND(NOT('Personnel Details'!$N$12=""), $B248&gt;='Personnel Details'!$N$12), IF('Personnel Details'!$P$12="","", 'Personnel Details'!$P$12), IF(AND(NOT('Personnel Details'!$I$12=""), $B248&gt;='Personnel Details'!$I$12), IF('Personnel Details'!$K$12="", "", 'Personnel Details'!$K$12), IF('Personnel Details'!$F$12="", "", 'Personnel Details'!$F$12))))</f>
        <v/>
      </c>
      <c r="HB248" s="79">
        <f>IF(GZ$9="", "", IF(AND(NOT('Personnel Details'!$N$12=""), $B248&gt;='Personnel Details'!$N$12), 'Personnel Details'!$Q$12, IF(AND(NOT('Personnel Details'!$I$12=""), $B248&gt;='Personnel Details'!$I$12), 'Personnel Details'!$L$12, 'Personnel Details'!$G$12)))</f>
        <v>0</v>
      </c>
      <c r="HC248" s="59">
        <f t="shared" si="556"/>
        <v>0</v>
      </c>
      <c r="HD248" s="53"/>
      <c r="HF248" s="78">
        <f>IF(HF$9="", "", IF(AND(NOT('Personnel Details'!$N$13=""), $B248&gt;='Personnel Details'!$N$13), 'Personnel Details'!$O$13, IF(AND(NOT('Personnel Details'!$I$13=""), $B248&gt;='Personnel Details'!$I$13), 'Personnel Details'!$J$13, 'Personnel Details'!$E$13)))</f>
        <v>0.8</v>
      </c>
      <c r="HG248" s="59" t="str">
        <f>IF(HF$9="", "", IF(AND(NOT('Personnel Details'!$N$13=""), $B248&gt;='Personnel Details'!$N$13), IF('Personnel Details'!$P$13="","", 'Personnel Details'!$P$13), IF(AND(NOT('Personnel Details'!$I$13=""), $B248&gt;='Personnel Details'!$I$13), IF('Personnel Details'!$K$13="", "", 'Personnel Details'!$K$13), IF('Personnel Details'!$F$13="", "", 'Personnel Details'!$F$13))))</f>
        <v/>
      </c>
      <c r="HH248" s="79">
        <f>IF(HF$9="", "", IF(AND(NOT('Personnel Details'!$N$13=""), $B248&gt;='Personnel Details'!$N$13), 'Personnel Details'!$Q$13, IF(AND(NOT('Personnel Details'!$I$13=""), $B248&gt;='Personnel Details'!$I$13), 'Personnel Details'!$L$13, 'Personnel Details'!$G$13)))</f>
        <v>0</v>
      </c>
      <c r="HI248" s="59">
        <f t="shared" si="557"/>
        <v>0</v>
      </c>
      <c r="HJ248" s="53"/>
      <c r="HL248" s="78">
        <f>IF(HL$9="", "", IF(AND(NOT('Personnel Details'!$N$14=""), $B248&gt;='Personnel Details'!$N$14), 'Personnel Details'!$O$14, IF(AND(NOT('Personnel Details'!$I$14=""), $B248&gt;='Personnel Details'!$I$14), 'Personnel Details'!$J$14, 'Personnel Details'!$E$14)))</f>
        <v>0.8</v>
      </c>
      <c r="HM248" s="59">
        <f>IF(HL$9="", "", IF(AND(NOT('Personnel Details'!$N$14=""), $B248&gt;='Personnel Details'!$N$14), IF('Personnel Details'!$P$14="","", 'Personnel Details'!$P$14), IF(AND(NOT('Personnel Details'!$I$14=""), $B248&gt;='Personnel Details'!$I$14), IF('Personnel Details'!$K$14="", "", 'Personnel Details'!$K$14), IF('Personnel Details'!$F$14="", "", 'Personnel Details'!$F$14))))</f>
        <v>2000</v>
      </c>
      <c r="HN248" s="79">
        <f>IF(HL$9="", "", IF(AND(NOT('Personnel Details'!$N$14=""), $B248&gt;='Personnel Details'!$N$14), 'Personnel Details'!$Q$14, IF(AND(NOT('Personnel Details'!$I$14=""), $B248&gt;='Personnel Details'!$I$14), 'Personnel Details'!$L$14, 'Personnel Details'!$G$14)))</f>
        <v>0.85</v>
      </c>
      <c r="HO248" s="59">
        <f t="shared" si="558"/>
        <v>0</v>
      </c>
      <c r="HP248" s="53"/>
      <c r="HR248" s="78" t="str">
        <f>IF(HR$9="", "", IF(AND(NOT('Personnel Details'!$N$15=""), $B248&gt;='Personnel Details'!$N$15), 'Personnel Details'!$O$15, IF(AND(NOT('Personnel Details'!$I$15=""), $B248&gt;='Personnel Details'!$I$15), 'Personnel Details'!$J$15, 'Personnel Details'!$E$15)))</f>
        <v/>
      </c>
      <c r="HS248" s="59" t="str">
        <f>IF(HR$9="", "", IF(AND(NOT('Personnel Details'!$N$15=""), $B248&gt;='Personnel Details'!$N$15), IF('Personnel Details'!$P$15="","", 'Personnel Details'!$P$15), IF(AND(NOT('Personnel Details'!$I$15=""), $B248&gt;='Personnel Details'!$I$15), IF('Personnel Details'!$K$15="", "", 'Personnel Details'!$K$15), IF('Personnel Details'!$F$15="", "", 'Personnel Details'!$F$15))))</f>
        <v/>
      </c>
      <c r="HT248" s="79" t="str">
        <f>IF(HR$9="", "", IF(AND(NOT('Personnel Details'!$N$15=""), $B248&gt;='Personnel Details'!$N$15), 'Personnel Details'!$Q$15, IF(AND(NOT('Personnel Details'!$I$15=""), $B248&gt;='Personnel Details'!$I$15), 'Personnel Details'!$L$15, 'Personnel Details'!$G$15)))</f>
        <v/>
      </c>
      <c r="HU248" s="59">
        <f t="shared" si="559"/>
        <v>0</v>
      </c>
      <c r="HV248" s="53"/>
      <c r="HX248" s="78" t="str">
        <f>IF(HX$9="", "", IF(AND(NOT('Personnel Details'!$N$16=""), $B248&gt;='Personnel Details'!$N$16), 'Personnel Details'!$O$16, IF(AND(NOT('Personnel Details'!$I$16=""), $B248&gt;='Personnel Details'!$I$16), 'Personnel Details'!$J$16, 'Personnel Details'!$E$16)))</f>
        <v/>
      </c>
      <c r="HY248" s="59" t="str">
        <f>IF(HX$9="", "", IF(AND(NOT('Personnel Details'!$N$16=""), $B248&gt;='Personnel Details'!$N$16), IF('Personnel Details'!$P$16="","", 'Personnel Details'!$P$16), IF(AND(NOT('Personnel Details'!$I$16=""), $B248&gt;='Personnel Details'!$I$16), IF('Personnel Details'!$K$16="", "", 'Personnel Details'!$K$16), IF('Personnel Details'!$F$16="", "", 'Personnel Details'!$F$16))))</f>
        <v/>
      </c>
      <c r="HZ248" s="79" t="str">
        <f>IF(HX$9="", "", IF(AND(NOT('Personnel Details'!$N$16=""), $B248&gt;='Personnel Details'!$N$16), 'Personnel Details'!$Q$16, IF(AND(NOT('Personnel Details'!$I$16=""), $B248&gt;='Personnel Details'!$I$16), 'Personnel Details'!$L$16, 'Personnel Details'!$G$16)))</f>
        <v/>
      </c>
      <c r="IA248" s="59">
        <f t="shared" si="560"/>
        <v>0</v>
      </c>
      <c r="IB248" s="53"/>
      <c r="ID248" s="78" t="str">
        <f>IF(ID$9="", "", IF(AND(NOT('Personnel Details'!$N$17=""), $B248&gt;='Personnel Details'!$N$17), 'Personnel Details'!$O$17, IF(AND(NOT('Personnel Details'!$I$17=""), $B248&gt;='Personnel Details'!$I$17), 'Personnel Details'!$J$17, 'Personnel Details'!$E$17)))</f>
        <v/>
      </c>
      <c r="IE248" s="59" t="str">
        <f>IF(ID$9="", "", IF(AND(NOT('Personnel Details'!$N$17=""), $B248&gt;='Personnel Details'!$N$17), IF('Personnel Details'!$P$17="","", 'Personnel Details'!$P$17), IF(AND(NOT('Personnel Details'!$I$17=""), $B248&gt;='Personnel Details'!$I$17), IF('Personnel Details'!$K$17="", "", 'Personnel Details'!$K$17), IF('Personnel Details'!$F$17="", "", 'Personnel Details'!$F$17))))</f>
        <v/>
      </c>
      <c r="IF248" s="79" t="str">
        <f>IF(ID$9="", "", IF(AND(NOT('Personnel Details'!$N$17=""), $B248&gt;='Personnel Details'!$N$17), 'Personnel Details'!$Q$17, IF(AND(NOT('Personnel Details'!$I$17=""), $B248&gt;='Personnel Details'!$I$17), 'Personnel Details'!$L$17, 'Personnel Details'!$G$17)))</f>
        <v/>
      </c>
      <c r="IG248" s="59">
        <f t="shared" si="561"/>
        <v>0</v>
      </c>
      <c r="IH248" s="53"/>
      <c r="IJ248" s="78" t="str">
        <f>IF(IJ$9="", "", IF(AND(NOT('Personnel Details'!$N$18=""), $B248&gt;='Personnel Details'!$N$18), 'Personnel Details'!$O$18, IF(AND(NOT('Personnel Details'!$I$18=""), $B248&gt;='Personnel Details'!$I$18), 'Personnel Details'!$J$18, 'Personnel Details'!$E$18)))</f>
        <v/>
      </c>
      <c r="IK248" s="59" t="str">
        <f>IF(IJ$9="", "", IF(AND(NOT('Personnel Details'!$N$18=""), $B248&gt;='Personnel Details'!$N$18), IF('Personnel Details'!$P$18="","", 'Personnel Details'!$P$18), IF(AND(NOT('Personnel Details'!$I$18=""), $B248&gt;='Personnel Details'!$I$18), IF('Personnel Details'!$K$18="", "", 'Personnel Details'!$K$18), IF('Personnel Details'!$F$18="", "", 'Personnel Details'!$F$18))))</f>
        <v/>
      </c>
      <c r="IL248" s="79" t="str">
        <f>IF(IJ$9="", "", IF(AND(NOT('Personnel Details'!$N$18=""), $B248&gt;='Personnel Details'!$N$18), 'Personnel Details'!$Q$18, IF(AND(NOT('Personnel Details'!$I$18=""), $B248&gt;='Personnel Details'!$I$18), 'Personnel Details'!$L$18, 'Personnel Details'!$G$18)))</f>
        <v/>
      </c>
      <c r="IM248" s="59">
        <f t="shared" si="562"/>
        <v>0</v>
      </c>
      <c r="IN248" s="53"/>
      <c r="IP248" s="78" t="str">
        <f>IF(IP$9="", "", IF(AND(NOT('Personnel Details'!$N$19=""), $B248&gt;='Personnel Details'!$N$19), 'Personnel Details'!$O$19, IF(AND(NOT('Personnel Details'!$I$19=""), $B248&gt;='Personnel Details'!$I$19), 'Personnel Details'!$J$19, 'Personnel Details'!$E$19)))</f>
        <v/>
      </c>
      <c r="IQ248" s="59" t="str">
        <f>IF(IP$9="", "", IF(AND(NOT('Personnel Details'!$N$19=""), $B248&gt;='Personnel Details'!$N$19), IF('Personnel Details'!$P$19="","", 'Personnel Details'!$P$19), IF(AND(NOT('Personnel Details'!$I$19=""), $B248&gt;='Personnel Details'!$I$19), IF('Personnel Details'!$K$19="", "", 'Personnel Details'!$K$19), IF('Personnel Details'!$F$19="", "", 'Personnel Details'!$F$19))))</f>
        <v/>
      </c>
      <c r="IR248" s="79" t="str">
        <f>IF(IP$9="", "", IF(AND(NOT('Personnel Details'!$N$19=""), $B248&gt;='Personnel Details'!$N$19), 'Personnel Details'!$Q$19, IF(AND(NOT('Personnel Details'!$I$19=""), $B248&gt;='Personnel Details'!$I$19), 'Personnel Details'!$L$19, 'Personnel Details'!$G$19)))</f>
        <v/>
      </c>
      <c r="IS248" s="59">
        <f t="shared" si="563"/>
        <v>0</v>
      </c>
      <c r="IT248" s="53"/>
      <c r="IV248" s="78" t="str">
        <f>IF(IV$9="", "", IF(AND(NOT('Personnel Details'!$N$20=""), $B248&gt;='Personnel Details'!$N$20), 'Personnel Details'!$O$20, IF(AND(NOT('Personnel Details'!$I$20=""), $B248&gt;='Personnel Details'!$I$20), 'Personnel Details'!$J$20, 'Personnel Details'!$E$20)))</f>
        <v/>
      </c>
      <c r="IW248" s="59" t="str">
        <f>IF(IV$9="", "", IF(AND(NOT('Personnel Details'!$N$20=""), $B248&gt;='Personnel Details'!$N$20), IF('Personnel Details'!$P$20="","", 'Personnel Details'!$P$20), IF(AND(NOT('Personnel Details'!$I$20=""), $B248&gt;='Personnel Details'!$I$20), IF('Personnel Details'!$K$20="", "", 'Personnel Details'!$K$20), IF('Personnel Details'!$F$20="", "", 'Personnel Details'!$F$20))))</f>
        <v/>
      </c>
      <c r="IX248" s="79" t="str">
        <f>IF(IV$9="", "", IF(AND(NOT('Personnel Details'!$N$20=""), $B248&gt;='Personnel Details'!$N$20), 'Personnel Details'!$Q$20, IF(AND(NOT('Personnel Details'!$I$20=""), $B248&gt;='Personnel Details'!$I$20), 'Personnel Details'!$L$20, 'Personnel Details'!$G$20)))</f>
        <v/>
      </c>
      <c r="IY248" s="59">
        <f t="shared" si="564"/>
        <v>0</v>
      </c>
      <c r="IZ248" s="53"/>
      <c r="JB248" s="78" t="str">
        <f>IF(JB$9="", "", IF(AND(NOT('Personnel Details'!$N$21=""), $B248&gt;='Personnel Details'!$N$21), 'Personnel Details'!$O$21, IF(AND(NOT('Personnel Details'!$I$21=""), $B248&gt;='Personnel Details'!$I$21), 'Personnel Details'!$J$21, 'Personnel Details'!$E$21)))</f>
        <v/>
      </c>
      <c r="JC248" s="59" t="str">
        <f>IF(JB$9="", "", IF(AND(NOT('Personnel Details'!$N$21=""), $B248&gt;='Personnel Details'!$N$21), IF('Personnel Details'!$P$21="","", 'Personnel Details'!$P$21), IF(AND(NOT('Personnel Details'!$I$21=""), $B248&gt;='Personnel Details'!$I$21), IF('Personnel Details'!$K$21="", "", 'Personnel Details'!$K$21), IF('Personnel Details'!$F$21="", "", 'Personnel Details'!$F$21))))</f>
        <v/>
      </c>
      <c r="JD248" s="79" t="str">
        <f>IF(JB$9="", "", IF(AND(NOT('Personnel Details'!$N$21=""), $B248&gt;='Personnel Details'!$N$21), 'Personnel Details'!$Q$21, IF(AND(NOT('Personnel Details'!$I$21=""), $B248&gt;='Personnel Details'!$I$21), 'Personnel Details'!$L$21, 'Personnel Details'!$G$21)))</f>
        <v/>
      </c>
      <c r="JE248" s="59">
        <f t="shared" si="565"/>
        <v>0</v>
      </c>
      <c r="JF248" s="53"/>
      <c r="JH248" s="78" t="str">
        <f>IF(JH$9="", "", IF(AND(NOT('Personnel Details'!$N$22=""), $B248&gt;='Personnel Details'!$N$22), 'Personnel Details'!$O$22, IF(AND(NOT('Personnel Details'!$I$22=""), $B248&gt;='Personnel Details'!$I$22), 'Personnel Details'!$J$22, 'Personnel Details'!$E$22)))</f>
        <v/>
      </c>
      <c r="JI248" s="59" t="str">
        <f>IF(JH$9="", "", IF(AND(NOT('Personnel Details'!$N$22=""), $B248&gt;='Personnel Details'!$N$22), IF('Personnel Details'!$P$22="","", 'Personnel Details'!$P$22), IF(AND(NOT('Personnel Details'!$I$22=""), $B248&gt;='Personnel Details'!$I$22), IF('Personnel Details'!$K$22="", "", 'Personnel Details'!$K$22), IF('Personnel Details'!$F$22="", "", 'Personnel Details'!$F$22))))</f>
        <v/>
      </c>
      <c r="JJ248" s="79" t="str">
        <f>IF(JH$9="", "", IF(AND(NOT('Personnel Details'!$N$22=""), $B248&gt;='Personnel Details'!$N$22), 'Personnel Details'!$Q$22, IF(AND(NOT('Personnel Details'!$I$22=""), $B248&gt;='Personnel Details'!$I$22), 'Personnel Details'!$L$22, 'Personnel Details'!$G$22)))</f>
        <v/>
      </c>
      <c r="JK248" s="59">
        <f t="shared" si="566"/>
        <v>0</v>
      </c>
      <c r="JL248" s="53"/>
      <c r="JN248" s="78" t="str">
        <f>IF(JN$9="", "", IF(AND(NOT('Personnel Details'!$N$23=""), $B248&gt;='Personnel Details'!$N$23), 'Personnel Details'!$O$23, IF(AND(NOT('Personnel Details'!$I$23=""), $B248&gt;='Personnel Details'!$I$23), 'Personnel Details'!$J$23, 'Personnel Details'!$E$23)))</f>
        <v/>
      </c>
      <c r="JO248" s="59" t="str">
        <f>IF(JN$9="", "", IF(AND(NOT('Personnel Details'!$N$23=""), $B248&gt;='Personnel Details'!$N$23), IF('Personnel Details'!$P$23="","", 'Personnel Details'!$P$23), IF(AND(NOT('Personnel Details'!$I$23=""), $B248&gt;='Personnel Details'!$I$23), IF('Personnel Details'!$K$23="", "", 'Personnel Details'!$K$23), IF('Personnel Details'!$F$23="", "", 'Personnel Details'!$F$23))))</f>
        <v/>
      </c>
      <c r="JP248" s="79" t="str">
        <f>IF(JN$9="", "", IF(AND(NOT('Personnel Details'!$N$23=""), $B248&gt;='Personnel Details'!$N$23), 'Personnel Details'!$Q$23, IF(AND(NOT('Personnel Details'!$I$23=""), $B248&gt;='Personnel Details'!$I$23), 'Personnel Details'!$L$23, 'Personnel Details'!$G$23)))</f>
        <v/>
      </c>
      <c r="JQ248" s="59">
        <f t="shared" si="567"/>
        <v>0</v>
      </c>
      <c r="JR248" s="53"/>
      <c r="JT248" s="78" t="str">
        <f>IF(JT$9="", "", IF(AND(NOT('Personnel Details'!$N$24=""), $B248&gt;='Personnel Details'!$N$24), 'Personnel Details'!$O$24, IF(AND(NOT('Personnel Details'!$I$24=""), $B248&gt;='Personnel Details'!$I$24), 'Personnel Details'!$J$24, 'Personnel Details'!$E$24)))</f>
        <v/>
      </c>
      <c r="JU248" s="59" t="str">
        <f>IF(JT$9="", "", IF(AND(NOT('Personnel Details'!$N$24=""), $B248&gt;='Personnel Details'!$N$24), IF('Personnel Details'!$P$24="","", 'Personnel Details'!$P$24), IF(AND(NOT('Personnel Details'!$I$24=""), $B248&gt;='Personnel Details'!$I$24), IF('Personnel Details'!$K$24="", "", 'Personnel Details'!$K$24), IF('Personnel Details'!$F$24="", "", 'Personnel Details'!$F$24))))</f>
        <v/>
      </c>
      <c r="JV248" s="79" t="str">
        <f>IF(JT$9="", "", IF(AND(NOT('Personnel Details'!$N$24=""), $B248&gt;='Personnel Details'!$N$24), 'Personnel Details'!$Q$24, IF(AND(NOT('Personnel Details'!$I$24=""), $B248&gt;='Personnel Details'!$I$24), 'Personnel Details'!$L$24, 'Personnel Details'!$G$24)))</f>
        <v/>
      </c>
      <c r="JW248" s="59">
        <f t="shared" si="568"/>
        <v>0</v>
      </c>
      <c r="JX248" s="53"/>
      <c r="JZ248" s="78" t="str">
        <f>IF(JZ$9="", "", IF(AND(NOT('Personnel Details'!$N$25=""), $B248&gt;='Personnel Details'!$N$25), 'Personnel Details'!$O$25, IF(AND(NOT('Personnel Details'!$I$25=""), $B248&gt;='Personnel Details'!$I$25), 'Personnel Details'!$J$25, 'Personnel Details'!$E$25)))</f>
        <v/>
      </c>
      <c r="KA248" s="59" t="str">
        <f>IF(JZ$9="", "", IF(AND(NOT('Personnel Details'!$N$25=""), $B248&gt;='Personnel Details'!$N$25), IF('Personnel Details'!$P$25="","", 'Personnel Details'!$P$25), IF(AND(NOT('Personnel Details'!$I$25=""), $B248&gt;='Personnel Details'!$I$25), IF('Personnel Details'!$K$25="", "", 'Personnel Details'!$K$25), IF('Personnel Details'!$F$25="", "", 'Personnel Details'!$F$25))))</f>
        <v/>
      </c>
      <c r="KB248" s="79" t="str">
        <f>IF(JZ$9="", "", IF(AND(NOT('Personnel Details'!$N$25=""), $B248&gt;='Personnel Details'!$N$25), 'Personnel Details'!$Q$25, IF(AND(NOT('Personnel Details'!$I$25=""), $B248&gt;='Personnel Details'!$I$25), 'Personnel Details'!$L$25, 'Personnel Details'!$G$25)))</f>
        <v/>
      </c>
      <c r="KC248" s="59">
        <f t="shared" si="569"/>
        <v>0</v>
      </c>
      <c r="KD248" s="53"/>
      <c r="KF248" s="78" t="str">
        <f>IF(KF$9="", "", IF(AND(NOT('Personnel Details'!$N$26=""), $B248&gt;='Personnel Details'!$N$26), 'Personnel Details'!$O$26, IF(AND(NOT('Personnel Details'!$I$26=""), $B248&gt;='Personnel Details'!$I$26), 'Personnel Details'!$J$26, 'Personnel Details'!$E$26)))</f>
        <v/>
      </c>
      <c r="KG248" s="59" t="str">
        <f>IF(KF$9="", "", IF(AND(NOT('Personnel Details'!$N$26=""), $B248&gt;='Personnel Details'!$N$26), IF('Personnel Details'!$P$26="","", 'Personnel Details'!$P$26), IF(AND(NOT('Personnel Details'!$I$26=""), $B248&gt;='Personnel Details'!$I$26), IF('Personnel Details'!$K$26="", "", 'Personnel Details'!$K$26), IF('Personnel Details'!$F$26="", "", 'Personnel Details'!$F$26))))</f>
        <v/>
      </c>
      <c r="KH248" s="79" t="str">
        <f>IF(KF$9="", "", IF(AND(NOT('Personnel Details'!$N$26=""), $B248&gt;='Personnel Details'!$N$26), 'Personnel Details'!$Q$26, IF(AND(NOT('Personnel Details'!$I$26=""), $B248&gt;='Personnel Details'!$I$26), 'Personnel Details'!$L$26, 'Personnel Details'!$G$26)))</f>
        <v/>
      </c>
      <c r="KI248" s="59">
        <f t="shared" si="570"/>
        <v>0</v>
      </c>
      <c r="KJ248" s="53"/>
      <c r="KL248" s="78" t="str">
        <f>IF(KL$9="", "", IF(AND(NOT('Personnel Details'!$N$27=""), $B248&gt;='Personnel Details'!$N$27), 'Personnel Details'!$O$27, IF(AND(NOT('Personnel Details'!$I$27=""), $B248&gt;='Personnel Details'!$I$27), 'Personnel Details'!$J$27, 'Personnel Details'!$E$27)))</f>
        <v/>
      </c>
      <c r="KM248" s="59" t="str">
        <f>IF(KL$9="", "", IF(AND(NOT('Personnel Details'!$N$27=""), $B248&gt;='Personnel Details'!$N$27), IF('Personnel Details'!$P$27="","", 'Personnel Details'!$P$27), IF(AND(NOT('Personnel Details'!$I$27=""), $B248&gt;='Personnel Details'!$I$27), IF('Personnel Details'!$K$27="", "", 'Personnel Details'!$K$27), IF('Personnel Details'!$F$27="", "", 'Personnel Details'!$F$27))))</f>
        <v/>
      </c>
      <c r="KN248" s="79" t="str">
        <f>IF(KL$9="", "", IF(AND(NOT('Personnel Details'!$N$27=""), $B248&gt;='Personnel Details'!$N$27), 'Personnel Details'!$Q$27, IF(AND(NOT('Personnel Details'!$I$27=""), $B248&gt;='Personnel Details'!$I$27), 'Personnel Details'!$L$27, 'Personnel Details'!$G$27)))</f>
        <v/>
      </c>
      <c r="KO248" s="59">
        <f t="shared" si="571"/>
        <v>0</v>
      </c>
      <c r="KP248" s="53"/>
      <c r="KR248" s="78" t="str">
        <f>IF(KR$9="", "", IF(AND(NOT('Personnel Details'!$N$28=""), $B248&gt;='Personnel Details'!$N$28), 'Personnel Details'!$O$28, IF(AND(NOT('Personnel Details'!$I$28=""), $B248&gt;='Personnel Details'!$I$28), 'Personnel Details'!$J$28, 'Personnel Details'!$E$28)))</f>
        <v/>
      </c>
      <c r="KS248" s="59" t="str">
        <f>IF(KR$9="", "", IF(AND(NOT('Personnel Details'!$N$28=""), $B248&gt;='Personnel Details'!$N$28), IF('Personnel Details'!$P$28="","", 'Personnel Details'!$P$28), IF(AND(NOT('Personnel Details'!$I$28=""), $B248&gt;='Personnel Details'!$I$28), IF('Personnel Details'!$K$28="", "", 'Personnel Details'!$K$28), IF('Personnel Details'!$F$28="", "", 'Personnel Details'!$F$28))))</f>
        <v/>
      </c>
      <c r="KT248" s="79" t="str">
        <f>IF(KR$9="", "", IF(AND(NOT('Personnel Details'!$N$28=""), $B248&gt;='Personnel Details'!$N$28), 'Personnel Details'!$Q$28, IF(AND(NOT('Personnel Details'!$I$28=""), $B248&gt;='Personnel Details'!$I$28), 'Personnel Details'!$L$28, 'Personnel Details'!$G$28)))</f>
        <v/>
      </c>
      <c r="KU248" s="59">
        <f t="shared" si="572"/>
        <v>0</v>
      </c>
      <c r="KV248" s="53"/>
      <c r="KX248" s="78" t="str">
        <f>IF(KX$9="", "", IF(AND(NOT('Personnel Details'!$N$29=""), $B248&gt;='Personnel Details'!$N$29), 'Personnel Details'!$O$29, IF(AND(NOT('Personnel Details'!$I$29=""), $B248&gt;='Personnel Details'!$I$29), 'Personnel Details'!$J$29, 'Personnel Details'!$E$29)))</f>
        <v/>
      </c>
      <c r="KY248" s="59" t="str">
        <f>IF(KX$9="", "", IF(AND(NOT('Personnel Details'!$N$29=""), $B248&gt;='Personnel Details'!$N$29), IF('Personnel Details'!$P$29="","", 'Personnel Details'!$P$29), IF(AND(NOT('Personnel Details'!$I$29=""), $B248&gt;='Personnel Details'!$I$29), IF('Personnel Details'!$K$29="", "", 'Personnel Details'!$K$29), IF('Personnel Details'!$F$29="", "", 'Personnel Details'!$F$29))))</f>
        <v/>
      </c>
      <c r="KZ248" s="79" t="str">
        <f>IF(KX$9="", "", IF(AND(NOT('Personnel Details'!$N$29=""), $B248&gt;='Personnel Details'!$N$29), 'Personnel Details'!$Q$29, IF(AND(NOT('Personnel Details'!$I$29=""), $B248&gt;='Personnel Details'!$I$29), 'Personnel Details'!$L$29, 'Personnel Details'!$G$29)))</f>
        <v/>
      </c>
      <c r="LA248" s="59">
        <f t="shared" si="573"/>
        <v>0</v>
      </c>
      <c r="LB248" s="53"/>
      <c r="LD248" s="78" t="str">
        <f>IF(LD$9="", "", IF(AND(NOT('Personnel Details'!$N$30=""), $B248&gt;='Personnel Details'!$N$30), 'Personnel Details'!$O$30, IF(AND(NOT('Personnel Details'!$I$30=""), $B248&gt;='Personnel Details'!$I$30), 'Personnel Details'!$J$30, 'Personnel Details'!$E$30)))</f>
        <v/>
      </c>
      <c r="LE248" s="59" t="str">
        <f>IF(LD$9="", "", IF(AND(NOT('Personnel Details'!$N$30=""), $B248&gt;='Personnel Details'!$N$30), IF('Personnel Details'!$P$30="","", 'Personnel Details'!$P$30), IF(AND(NOT('Personnel Details'!$I$30=""), $B248&gt;='Personnel Details'!$I$30), IF('Personnel Details'!$K$30="", "", 'Personnel Details'!$K$30), IF('Personnel Details'!$F$30="", "", 'Personnel Details'!$F$30))))</f>
        <v/>
      </c>
      <c r="LF248" s="79" t="str">
        <f>IF(LD$9="", "", IF(AND(NOT('Personnel Details'!$N$30=""), $B248&gt;='Personnel Details'!$N$30), 'Personnel Details'!$Q$30, IF(AND(NOT('Personnel Details'!$I$30=""), $B248&gt;='Personnel Details'!$I$30), 'Personnel Details'!$L$30, 'Personnel Details'!$G$30)))</f>
        <v/>
      </c>
      <c r="LG248" s="59">
        <f t="shared" si="574"/>
        <v>0</v>
      </c>
      <c r="LH248" s="53"/>
      <c r="LJ248" s="78" t="str">
        <f>IF(LJ$9="", "", IF(AND(NOT('Personnel Details'!$N$31=""), $B248&gt;='Personnel Details'!$N$31), 'Personnel Details'!$O$31, IF(AND(NOT('Personnel Details'!$I$31=""), $B248&gt;='Personnel Details'!$I$31), 'Personnel Details'!$J$31, 'Personnel Details'!$E$31)))</f>
        <v/>
      </c>
      <c r="LK248" s="59" t="str">
        <f>IF(LJ$9="", "", IF(AND(NOT('Personnel Details'!$N$31=""), $B248&gt;='Personnel Details'!$N$31), IF('Personnel Details'!$P$31="","", 'Personnel Details'!$P$31), IF(AND(NOT('Personnel Details'!$I$31=""), $B248&gt;='Personnel Details'!$I$31), IF('Personnel Details'!$K$31="", "", 'Personnel Details'!$K$31), IF('Personnel Details'!$F$31="", "", 'Personnel Details'!$F$31))))</f>
        <v/>
      </c>
      <c r="LL248" s="79" t="str">
        <f>IF(LJ$9="", "", IF(AND(NOT('Personnel Details'!$N$31=""), $B248&gt;='Personnel Details'!$N$31), 'Personnel Details'!$Q$31, IF(AND(NOT('Personnel Details'!$I$31=""), $B248&gt;='Personnel Details'!$I$31), 'Personnel Details'!$L$31, 'Personnel Details'!$G$31)))</f>
        <v/>
      </c>
      <c r="LM248" s="59">
        <f t="shared" si="575"/>
        <v>0</v>
      </c>
      <c r="LN248" s="53"/>
      <c r="LP248" s="78" t="str">
        <f>IF(LP$9="", "", IF(AND(NOT('Personnel Details'!$N$32=""), $B248&gt;='Personnel Details'!$N$32), 'Personnel Details'!$O$32, IF(AND(NOT('Personnel Details'!$I$32=""), $B248&gt;='Personnel Details'!$I$32), 'Personnel Details'!$J$32, 'Personnel Details'!$E$32)))</f>
        <v/>
      </c>
      <c r="LQ248" s="59" t="str">
        <f>IF(LP$9="", "", IF(AND(NOT('Personnel Details'!$N$32=""), $B248&gt;='Personnel Details'!$N$32), IF('Personnel Details'!$P$32="","", 'Personnel Details'!$P$32), IF(AND(NOT('Personnel Details'!$I$32=""), $B248&gt;='Personnel Details'!$I$32), IF('Personnel Details'!$K$32="", "", 'Personnel Details'!$K$32), IF('Personnel Details'!$F$32="", "", 'Personnel Details'!$F$32))))</f>
        <v/>
      </c>
      <c r="LR248" s="79" t="str">
        <f>IF(LP$9="", "", IF(AND(NOT('Personnel Details'!$N$32=""), $B248&gt;='Personnel Details'!$N$32), 'Personnel Details'!$Q$32, IF(AND(NOT('Personnel Details'!$I$32=""), $B248&gt;='Personnel Details'!$I$32), 'Personnel Details'!$L$32, 'Personnel Details'!$G$32)))</f>
        <v/>
      </c>
      <c r="LS248" s="59">
        <f t="shared" si="576"/>
        <v>0</v>
      </c>
      <c r="LT248" s="53"/>
      <c r="LV248" s="78" t="str">
        <f>IF(LV$9="", "", IF(AND(NOT('Personnel Details'!$N$33=""), $B248&gt;='Personnel Details'!$N$33), 'Personnel Details'!$O$33, IF(AND(NOT('Personnel Details'!$I$33=""), $B248&gt;='Personnel Details'!$I$33), 'Personnel Details'!$J$33, 'Personnel Details'!$E$33)))</f>
        <v/>
      </c>
      <c r="LW248" s="59" t="str">
        <f>IF(LV$9="", "", IF(AND(NOT('Personnel Details'!$N$33=""), $B248&gt;='Personnel Details'!$N$33), IF('Personnel Details'!$P$33="","", 'Personnel Details'!$P$33), IF(AND(NOT('Personnel Details'!$I$33=""), $B248&gt;='Personnel Details'!$I$33), IF('Personnel Details'!$K$33="", "", 'Personnel Details'!$K$33), IF('Personnel Details'!$F$33="", "", 'Personnel Details'!$F$33))))</f>
        <v/>
      </c>
      <c r="LX248" s="79" t="str">
        <f>IF(LV$9="", "", IF(AND(NOT('Personnel Details'!$N$33=""), $B248&gt;='Personnel Details'!$N$33), 'Personnel Details'!$Q$33, IF(AND(NOT('Personnel Details'!$I$33=""), $B248&gt;='Personnel Details'!$I$33), 'Personnel Details'!$L$33, 'Personnel Details'!$G$33)))</f>
        <v/>
      </c>
      <c r="LY248" s="59">
        <f t="shared" si="577"/>
        <v>0</v>
      </c>
      <c r="LZ248" s="53"/>
      <c r="MB248" s="78" t="str">
        <f>IF(MB$9="", "", IF(AND(NOT('Personnel Details'!$N$34=""), $B248&gt;='Personnel Details'!$N$34), 'Personnel Details'!$O$34, IF(AND(NOT('Personnel Details'!$I$34=""), $B248&gt;='Personnel Details'!$I$34), 'Personnel Details'!$J$34, 'Personnel Details'!$E$34)))</f>
        <v/>
      </c>
      <c r="MC248" s="59" t="str">
        <f>IF(MB$9="", "", IF(AND(NOT('Personnel Details'!$N$34=""), $B248&gt;='Personnel Details'!$N$34), IF('Personnel Details'!$P$34="","", 'Personnel Details'!$P$34), IF(AND(NOT('Personnel Details'!$I$34=""), $B248&gt;='Personnel Details'!$I$34), IF('Personnel Details'!$K$34="", "", 'Personnel Details'!$K$34), IF('Personnel Details'!$F$34="", "", 'Personnel Details'!$F$34))))</f>
        <v/>
      </c>
      <c r="MD248" s="79" t="str">
        <f>IF(MB$9="", "", IF(AND(NOT('Personnel Details'!$N$34=""), $B248&gt;='Personnel Details'!$N$34), 'Personnel Details'!$Q$34, IF(AND(NOT('Personnel Details'!$I$34=""), $B248&gt;='Personnel Details'!$I$34), 'Personnel Details'!$L$34, 'Personnel Details'!$G$34)))</f>
        <v/>
      </c>
      <c r="ME248" s="59">
        <f t="shared" si="578"/>
        <v>0</v>
      </c>
      <c r="MF248" s="53"/>
      <c r="MH248" s="78" t="str">
        <f>IF(MH$9="", "", IF(AND(NOT('Personnel Details'!$N$35=""), $B248&gt;='Personnel Details'!$N$35), 'Personnel Details'!$O$35, IF(AND(NOT('Personnel Details'!$I$35=""), $B248&gt;='Personnel Details'!$I$35), 'Personnel Details'!$J$35, 'Personnel Details'!$E$35)))</f>
        <v/>
      </c>
      <c r="MI248" s="59" t="str">
        <f>IF(MH$9="", "", IF(AND(NOT('Personnel Details'!$N$35=""), $B248&gt;='Personnel Details'!$N$35), IF('Personnel Details'!$P$35="","", 'Personnel Details'!$P$35), IF(AND(NOT('Personnel Details'!$I$35=""), $B248&gt;='Personnel Details'!$I$35), IF('Personnel Details'!$K$35="", "", 'Personnel Details'!$K$35), IF('Personnel Details'!$F$35="", "", 'Personnel Details'!$F$35))))</f>
        <v/>
      </c>
      <c r="MJ248" s="79" t="str">
        <f>IF(MH$9="", "", IF(AND(NOT('Personnel Details'!$N$35=""), $B248&gt;='Personnel Details'!$N$35), 'Personnel Details'!$Q$35, IF(AND(NOT('Personnel Details'!$I$35=""), $B248&gt;='Personnel Details'!$I$35), 'Personnel Details'!$L$35, 'Personnel Details'!$G$35)))</f>
        <v/>
      </c>
      <c r="MK248" s="59">
        <f t="shared" si="579"/>
        <v>0</v>
      </c>
      <c r="ML248" s="53"/>
      <c r="MN248" s="78" t="str">
        <f>IF(MN$9="", "", IF(AND(NOT('Personnel Details'!$N$36=""), $B248&gt;='Personnel Details'!$N$36), 'Personnel Details'!$O$36, IF(AND(NOT('Personnel Details'!$I$36=""), $B248&gt;='Personnel Details'!$I$36), 'Personnel Details'!$J$36, 'Personnel Details'!$E$36)))</f>
        <v/>
      </c>
      <c r="MO248" s="59" t="str">
        <f>IF(MN$9="", "", IF(AND(NOT('Personnel Details'!$N$36=""), $B248&gt;='Personnel Details'!$N$36), IF('Personnel Details'!$P$36="","", 'Personnel Details'!$P$36), IF(AND(NOT('Personnel Details'!$I$36=""), $B248&gt;='Personnel Details'!$I$36), IF('Personnel Details'!$K$36="", "", 'Personnel Details'!$K$36), IF('Personnel Details'!$F$36="", "", 'Personnel Details'!$F$36))))</f>
        <v/>
      </c>
      <c r="MP248" s="79" t="str">
        <f>IF(MN$9="", "", IF(AND(NOT('Personnel Details'!$N$36=""), $B248&gt;='Personnel Details'!$N$36), 'Personnel Details'!$Q$36, IF(AND(NOT('Personnel Details'!$I$36=""), $B248&gt;='Personnel Details'!$I$36), 'Personnel Details'!$L$36, 'Personnel Details'!$G$36)))</f>
        <v/>
      </c>
      <c r="MQ248" s="59">
        <f t="shared" si="580"/>
        <v>0</v>
      </c>
      <c r="MR248" s="53"/>
      <c r="MT248" s="78" t="str">
        <f>IF(MT$9="", "", IF(AND(NOT('Personnel Details'!$N$37=""), $B248&gt;='Personnel Details'!$N$37), 'Personnel Details'!$O$37, IF(AND(NOT('Personnel Details'!$I$37=""), $B248&gt;='Personnel Details'!$I$37), 'Personnel Details'!$J$37, 'Personnel Details'!$E$37)))</f>
        <v/>
      </c>
      <c r="MU248" s="59" t="str">
        <f>IF(MT$9="", "", IF(AND(NOT('Personnel Details'!$N$37=""), $B248&gt;='Personnel Details'!$N$37), IF('Personnel Details'!$P$37="","", 'Personnel Details'!$P$37), IF(AND(NOT('Personnel Details'!$I$37=""), $B248&gt;='Personnel Details'!$I$37), IF('Personnel Details'!$K$37="", "", 'Personnel Details'!$K$37), IF('Personnel Details'!$F$37="", "", 'Personnel Details'!$F$37))))</f>
        <v/>
      </c>
      <c r="MV248" s="79" t="str">
        <f>IF(MT$9="", "", IF(AND(NOT('Personnel Details'!$N$37=""), $B248&gt;='Personnel Details'!$N$37), 'Personnel Details'!$Q$37, IF(AND(NOT('Personnel Details'!$I$37=""), $B248&gt;='Personnel Details'!$I$37), 'Personnel Details'!$L$37, 'Personnel Details'!$G$37)))</f>
        <v/>
      </c>
      <c r="MW248" s="59">
        <f t="shared" si="581"/>
        <v>0</v>
      </c>
      <c r="MX248" s="53"/>
      <c r="MZ248" s="78" t="str">
        <f>IF(MZ$9="", "", IF(AND(NOT('Personnel Details'!$N$38=""), $B248&gt;='Personnel Details'!$N$38), 'Personnel Details'!$O$38, IF(AND(NOT('Personnel Details'!$I$38=""), $B248&gt;='Personnel Details'!$I$38), 'Personnel Details'!$J$38, 'Personnel Details'!$E$38)))</f>
        <v/>
      </c>
      <c r="NA248" s="59" t="str">
        <f>IF(MZ$9="", "", IF(AND(NOT('Personnel Details'!$N$38=""), $B248&gt;='Personnel Details'!$N$38), IF('Personnel Details'!$P$38="","", 'Personnel Details'!$P$38), IF(AND(NOT('Personnel Details'!$I$38=""), $B248&gt;='Personnel Details'!$I$38), IF('Personnel Details'!$K$38="", "", 'Personnel Details'!$K$38), IF('Personnel Details'!$F$38="", "", 'Personnel Details'!$F$38))))</f>
        <v/>
      </c>
      <c r="NB248" s="79" t="str">
        <f>IF(MZ$9="", "", IF(AND(NOT('Personnel Details'!$N$38=""), $B248&gt;='Personnel Details'!$N$38), 'Personnel Details'!$Q$38, IF(AND(NOT('Personnel Details'!$I$38=""), $B248&gt;='Personnel Details'!$I$38), 'Personnel Details'!$L$38, 'Personnel Details'!$G$38)))</f>
        <v/>
      </c>
      <c r="NC248" s="59">
        <f t="shared" si="582"/>
        <v>0</v>
      </c>
      <c r="ND248" s="53"/>
      <c r="NF248" s="78" t="str">
        <f>IF(NF$9="", "", IF(AND(NOT('Personnel Details'!$N$39=""), $B248&gt;='Personnel Details'!$N$39), 'Personnel Details'!$O$39, IF(AND(NOT('Personnel Details'!$I$39=""), $B248&gt;='Personnel Details'!$I$39), 'Personnel Details'!$J$39, 'Personnel Details'!$E$39)))</f>
        <v/>
      </c>
      <c r="NG248" s="59" t="str">
        <f>IF(NF$9="", "", IF(AND(NOT('Personnel Details'!$N$39=""), $B248&gt;='Personnel Details'!$N$39), IF('Personnel Details'!$P$39="","", 'Personnel Details'!$P$39), IF(AND(NOT('Personnel Details'!$I$39=""), $B248&gt;='Personnel Details'!$I$39), IF('Personnel Details'!$K$39="", "", 'Personnel Details'!$K$39), IF('Personnel Details'!$F$39="", "", 'Personnel Details'!$F$39))))</f>
        <v/>
      </c>
      <c r="NH248" s="79" t="str">
        <f>IF(NF$9="", "", IF(AND(NOT('Personnel Details'!$N$39=""), $B248&gt;='Personnel Details'!$N$39), 'Personnel Details'!$Q$39, IF(AND(NOT('Personnel Details'!$I$39=""), $B248&gt;='Personnel Details'!$I$39), 'Personnel Details'!$L$39, 'Personnel Details'!$G$39)))</f>
        <v/>
      </c>
      <c r="NI248" s="59">
        <f t="shared" si="583"/>
        <v>0</v>
      </c>
      <c r="NJ248" s="53"/>
      <c r="NL248" s="78" t="str">
        <f>IF(NL$9="", "", IF(AND(NOT('Personnel Details'!$N$40=""), $B248&gt;='Personnel Details'!$N$40), 'Personnel Details'!$O$40, IF(AND(NOT('Personnel Details'!$I$40=""), $B248&gt;='Personnel Details'!$I$40), 'Personnel Details'!$J$40, 'Personnel Details'!$E$40)))</f>
        <v/>
      </c>
      <c r="NM248" s="59" t="str">
        <f>IF(NL$9="", "", IF(AND(NOT('Personnel Details'!$N$40=""), $B248&gt;='Personnel Details'!$N$40), IF('Personnel Details'!$P$40="","", 'Personnel Details'!$P$40), IF(AND(NOT('Personnel Details'!$I$40=""), $B248&gt;='Personnel Details'!$I$40), IF('Personnel Details'!$K$40="", "", 'Personnel Details'!$K$40), IF('Personnel Details'!$F$40="", "", 'Personnel Details'!$F$40))))</f>
        <v/>
      </c>
      <c r="NN248" s="79" t="str">
        <f>IF(NL$9="", "", IF(AND(NOT('Personnel Details'!$N$40=""), $B248&gt;='Personnel Details'!$N$40), 'Personnel Details'!$Q$40, IF(AND(NOT('Personnel Details'!$I$40=""), $B248&gt;='Personnel Details'!$I$40), 'Personnel Details'!$L$40, 'Personnel Details'!$G$40)))</f>
        <v/>
      </c>
      <c r="NO248" s="59">
        <f t="shared" si="584"/>
        <v>0</v>
      </c>
      <c r="NP248" s="53"/>
    </row>
    <row r="249" spans="1:380" x14ac:dyDescent="0.25">
      <c r="A249" s="32"/>
      <c r="B249" s="113">
        <f>IFERROR(IF(B248+1&gt;'Personnel Details'!$U$5, "", B248+1), "")</f>
        <v>44069</v>
      </c>
      <c r="C249" s="32"/>
      <c r="D249" s="120"/>
      <c r="E249" s="13" t="str">
        <f t="shared" si="463"/>
        <v/>
      </c>
      <c r="F249" s="13" t="str">
        <f t="shared" si="494"/>
        <v/>
      </c>
      <c r="G249" s="56" t="str">
        <f t="shared" si="585"/>
        <v/>
      </c>
      <c r="H249" s="16" t="str">
        <f t="shared" si="495"/>
        <v/>
      </c>
      <c r="I249" s="32"/>
      <c r="J249" s="120"/>
      <c r="K249" s="62" t="str">
        <f t="shared" si="464"/>
        <v/>
      </c>
      <c r="L249" s="62" t="str">
        <f t="shared" si="496"/>
        <v/>
      </c>
      <c r="M249" s="65" t="str">
        <f t="shared" si="586"/>
        <v/>
      </c>
      <c r="N249" s="68" t="str">
        <f t="shared" si="497"/>
        <v/>
      </c>
      <c r="O249" s="32"/>
      <c r="P249" s="120"/>
      <c r="Q249" s="62" t="str">
        <f t="shared" si="465"/>
        <v/>
      </c>
      <c r="R249" s="62" t="str">
        <f t="shared" si="498"/>
        <v/>
      </c>
      <c r="S249" s="65" t="str">
        <f t="shared" si="587"/>
        <v/>
      </c>
      <c r="T249" s="68" t="str">
        <f t="shared" si="499"/>
        <v/>
      </c>
      <c r="U249" s="32"/>
      <c r="V249" s="120"/>
      <c r="W249" s="62" t="str">
        <f t="shared" si="466"/>
        <v/>
      </c>
      <c r="X249" s="62" t="str">
        <f t="shared" si="500"/>
        <v/>
      </c>
      <c r="Y249" s="65" t="str">
        <f t="shared" si="588"/>
        <v/>
      </c>
      <c r="Z249" s="68" t="str">
        <f t="shared" si="501"/>
        <v/>
      </c>
      <c r="AA249" s="32"/>
      <c r="AB249" s="120"/>
      <c r="AC249" s="62" t="str">
        <f t="shared" si="467"/>
        <v/>
      </c>
      <c r="AD249" s="62" t="str">
        <f t="shared" si="502"/>
        <v/>
      </c>
      <c r="AE249" s="65" t="str">
        <f t="shared" si="589"/>
        <v/>
      </c>
      <c r="AF249" s="68" t="str">
        <f t="shared" si="503"/>
        <v/>
      </c>
      <c r="AG249" s="32"/>
      <c r="AH249" s="120"/>
      <c r="AI249" s="62" t="str">
        <f t="shared" si="468"/>
        <v/>
      </c>
      <c r="AJ249" s="62" t="str">
        <f t="shared" si="504"/>
        <v/>
      </c>
      <c r="AK249" s="65" t="str">
        <f t="shared" si="590"/>
        <v/>
      </c>
      <c r="AL249" s="68" t="str">
        <f t="shared" si="505"/>
        <v/>
      </c>
      <c r="AM249" s="32"/>
      <c r="AN249" s="120"/>
      <c r="AO249" s="62" t="str">
        <f t="shared" si="469"/>
        <v/>
      </c>
      <c r="AP249" s="62" t="str">
        <f t="shared" si="506"/>
        <v/>
      </c>
      <c r="AQ249" s="65" t="str">
        <f t="shared" si="591"/>
        <v/>
      </c>
      <c r="AR249" s="68" t="str">
        <f t="shared" si="507"/>
        <v/>
      </c>
      <c r="AS249" s="32"/>
      <c r="AT249" s="120"/>
      <c r="AU249" s="62" t="str">
        <f t="shared" si="470"/>
        <v/>
      </c>
      <c r="AV249" s="62" t="str">
        <f t="shared" si="508"/>
        <v/>
      </c>
      <c r="AW249" s="65" t="str">
        <f t="shared" si="592"/>
        <v/>
      </c>
      <c r="AX249" s="68" t="str">
        <f t="shared" si="509"/>
        <v/>
      </c>
      <c r="AY249" s="32"/>
      <c r="AZ249" s="120"/>
      <c r="BA249" s="62" t="str">
        <f t="shared" si="471"/>
        <v/>
      </c>
      <c r="BB249" s="62" t="str">
        <f t="shared" si="510"/>
        <v/>
      </c>
      <c r="BC249" s="65" t="str">
        <f t="shared" si="593"/>
        <v/>
      </c>
      <c r="BD249" s="68" t="str">
        <f t="shared" si="511"/>
        <v/>
      </c>
      <c r="BE249" s="32"/>
      <c r="BF249" s="120"/>
      <c r="BG249" s="62" t="str">
        <f t="shared" si="472"/>
        <v/>
      </c>
      <c r="BH249" s="62" t="str">
        <f t="shared" si="512"/>
        <v/>
      </c>
      <c r="BI249" s="65" t="str">
        <f t="shared" si="594"/>
        <v/>
      </c>
      <c r="BJ249" s="68" t="str">
        <f t="shared" si="513"/>
        <v/>
      </c>
      <c r="BK249" s="32"/>
      <c r="BL249" s="120"/>
      <c r="BM249" s="62" t="str">
        <f t="shared" si="473"/>
        <v/>
      </c>
      <c r="BN249" s="62" t="str">
        <f t="shared" si="514"/>
        <v/>
      </c>
      <c r="BO249" s="65" t="str">
        <f t="shared" si="595"/>
        <v/>
      </c>
      <c r="BP249" s="68" t="str">
        <f t="shared" si="515"/>
        <v/>
      </c>
      <c r="BQ249" s="32"/>
      <c r="BR249" s="120"/>
      <c r="BS249" s="62" t="str">
        <f t="shared" si="474"/>
        <v/>
      </c>
      <c r="BT249" s="62" t="str">
        <f t="shared" si="516"/>
        <v/>
      </c>
      <c r="BU249" s="65" t="str">
        <f t="shared" si="596"/>
        <v/>
      </c>
      <c r="BV249" s="68" t="str">
        <f t="shared" si="517"/>
        <v/>
      </c>
      <c r="BW249" s="32"/>
      <c r="BX249" s="120"/>
      <c r="BY249" s="62" t="str">
        <f t="shared" si="475"/>
        <v/>
      </c>
      <c r="BZ249" s="62" t="str">
        <f t="shared" si="518"/>
        <v/>
      </c>
      <c r="CA249" s="65" t="str">
        <f t="shared" si="597"/>
        <v/>
      </c>
      <c r="CB249" s="68" t="str">
        <f t="shared" si="519"/>
        <v/>
      </c>
      <c r="CC249" s="32"/>
      <c r="CD249" s="120"/>
      <c r="CE249" s="62" t="str">
        <f t="shared" si="476"/>
        <v/>
      </c>
      <c r="CF249" s="62" t="str">
        <f t="shared" si="520"/>
        <v/>
      </c>
      <c r="CG249" s="65" t="str">
        <f t="shared" si="598"/>
        <v/>
      </c>
      <c r="CH249" s="68" t="str">
        <f t="shared" si="521"/>
        <v/>
      </c>
      <c r="CI249" s="32"/>
      <c r="CJ249" s="120"/>
      <c r="CK249" s="62" t="str">
        <f t="shared" si="477"/>
        <v/>
      </c>
      <c r="CL249" s="62" t="str">
        <f t="shared" si="522"/>
        <v/>
      </c>
      <c r="CM249" s="65" t="str">
        <f t="shared" si="599"/>
        <v/>
      </c>
      <c r="CN249" s="68" t="str">
        <f t="shared" si="523"/>
        <v/>
      </c>
      <c r="CO249" s="32"/>
      <c r="CP249" s="120"/>
      <c r="CQ249" s="62" t="str">
        <f t="shared" si="478"/>
        <v/>
      </c>
      <c r="CR249" s="62" t="str">
        <f t="shared" si="524"/>
        <v/>
      </c>
      <c r="CS249" s="65" t="str">
        <f t="shared" si="600"/>
        <v/>
      </c>
      <c r="CT249" s="68" t="str">
        <f t="shared" si="525"/>
        <v/>
      </c>
      <c r="CU249" s="32"/>
      <c r="CV249" s="120"/>
      <c r="CW249" s="62" t="str">
        <f t="shared" si="479"/>
        <v/>
      </c>
      <c r="CX249" s="62" t="str">
        <f t="shared" si="526"/>
        <v/>
      </c>
      <c r="CY249" s="65" t="str">
        <f t="shared" si="601"/>
        <v/>
      </c>
      <c r="CZ249" s="68" t="str">
        <f t="shared" si="527"/>
        <v/>
      </c>
      <c r="DA249" s="32"/>
      <c r="DB249" s="120"/>
      <c r="DC249" s="62" t="str">
        <f t="shared" si="480"/>
        <v/>
      </c>
      <c r="DD249" s="62" t="str">
        <f t="shared" si="528"/>
        <v/>
      </c>
      <c r="DE249" s="65" t="str">
        <f t="shared" si="602"/>
        <v/>
      </c>
      <c r="DF249" s="68" t="str">
        <f t="shared" si="529"/>
        <v/>
      </c>
      <c r="DG249" s="32"/>
      <c r="DH249" s="120"/>
      <c r="DI249" s="62" t="str">
        <f t="shared" si="481"/>
        <v/>
      </c>
      <c r="DJ249" s="62" t="str">
        <f t="shared" si="530"/>
        <v/>
      </c>
      <c r="DK249" s="65" t="str">
        <f t="shared" si="603"/>
        <v/>
      </c>
      <c r="DL249" s="68" t="str">
        <f t="shared" si="531"/>
        <v/>
      </c>
      <c r="DM249" s="32"/>
      <c r="DN249" s="120"/>
      <c r="DO249" s="62" t="str">
        <f t="shared" si="482"/>
        <v/>
      </c>
      <c r="DP249" s="62" t="str">
        <f t="shared" si="532"/>
        <v/>
      </c>
      <c r="DQ249" s="65" t="str">
        <f t="shared" si="604"/>
        <v/>
      </c>
      <c r="DR249" s="68" t="str">
        <f t="shared" si="533"/>
        <v/>
      </c>
      <c r="DS249" s="32"/>
      <c r="DT249" s="120"/>
      <c r="DU249" s="62" t="str">
        <f t="shared" si="483"/>
        <v/>
      </c>
      <c r="DV249" s="62" t="str">
        <f t="shared" si="534"/>
        <v/>
      </c>
      <c r="DW249" s="65" t="str">
        <f t="shared" si="605"/>
        <v/>
      </c>
      <c r="DX249" s="68" t="str">
        <f t="shared" si="535"/>
        <v/>
      </c>
      <c r="DY249" s="32"/>
      <c r="DZ249" s="120"/>
      <c r="EA249" s="62" t="str">
        <f t="shared" si="484"/>
        <v/>
      </c>
      <c r="EB249" s="62" t="str">
        <f t="shared" si="536"/>
        <v/>
      </c>
      <c r="EC249" s="65" t="str">
        <f t="shared" si="606"/>
        <v/>
      </c>
      <c r="ED249" s="68" t="str">
        <f t="shared" si="537"/>
        <v/>
      </c>
      <c r="EE249" s="32"/>
      <c r="EF249" s="120"/>
      <c r="EG249" s="62" t="str">
        <f t="shared" si="485"/>
        <v/>
      </c>
      <c r="EH249" s="62" t="str">
        <f t="shared" si="538"/>
        <v/>
      </c>
      <c r="EI249" s="65" t="str">
        <f t="shared" si="607"/>
        <v/>
      </c>
      <c r="EJ249" s="68" t="str">
        <f t="shared" si="539"/>
        <v/>
      </c>
      <c r="EK249" s="32"/>
      <c r="EL249" s="120"/>
      <c r="EM249" s="62" t="str">
        <f t="shared" si="486"/>
        <v/>
      </c>
      <c r="EN249" s="62" t="str">
        <f t="shared" si="540"/>
        <v/>
      </c>
      <c r="EO249" s="65" t="str">
        <f t="shared" si="608"/>
        <v/>
      </c>
      <c r="EP249" s="68" t="str">
        <f t="shared" si="541"/>
        <v/>
      </c>
      <c r="EQ249" s="32"/>
      <c r="ER249" s="120"/>
      <c r="ES249" s="62" t="str">
        <f t="shared" si="487"/>
        <v/>
      </c>
      <c r="ET249" s="62" t="str">
        <f t="shared" si="542"/>
        <v/>
      </c>
      <c r="EU249" s="65" t="str">
        <f t="shared" si="609"/>
        <v/>
      </c>
      <c r="EV249" s="68" t="str">
        <f t="shared" si="543"/>
        <v/>
      </c>
      <c r="EW249" s="32"/>
      <c r="EX249" s="120"/>
      <c r="EY249" s="62" t="str">
        <f t="shared" si="488"/>
        <v/>
      </c>
      <c r="EZ249" s="62" t="str">
        <f t="shared" si="544"/>
        <v/>
      </c>
      <c r="FA249" s="65" t="str">
        <f t="shared" si="610"/>
        <v/>
      </c>
      <c r="FB249" s="68" t="str">
        <f t="shared" si="545"/>
        <v/>
      </c>
      <c r="FC249" s="32"/>
      <c r="FD249" s="120"/>
      <c r="FE249" s="62" t="str">
        <f t="shared" si="489"/>
        <v/>
      </c>
      <c r="FF249" s="62" t="str">
        <f t="shared" si="546"/>
        <v/>
      </c>
      <c r="FG249" s="65" t="str">
        <f t="shared" si="611"/>
        <v/>
      </c>
      <c r="FH249" s="68" t="str">
        <f t="shared" si="547"/>
        <v/>
      </c>
      <c r="FI249" s="32"/>
      <c r="FJ249" s="120"/>
      <c r="FK249" s="62" t="str">
        <f t="shared" si="490"/>
        <v/>
      </c>
      <c r="FL249" s="62" t="str">
        <f t="shared" si="548"/>
        <v/>
      </c>
      <c r="FM249" s="65" t="str">
        <f t="shared" si="612"/>
        <v/>
      </c>
      <c r="FN249" s="68" t="str">
        <f t="shared" si="549"/>
        <v/>
      </c>
      <c r="FO249" s="32"/>
      <c r="FP249" s="120"/>
      <c r="FQ249" s="62" t="str">
        <f t="shared" si="491"/>
        <v/>
      </c>
      <c r="FR249" s="62" t="str">
        <f t="shared" si="550"/>
        <v/>
      </c>
      <c r="FS249" s="65" t="str">
        <f t="shared" si="613"/>
        <v/>
      </c>
      <c r="FT249" s="68" t="str">
        <f t="shared" si="551"/>
        <v/>
      </c>
      <c r="FU249" s="32"/>
      <c r="FV249" s="120"/>
      <c r="FW249" s="62" t="str">
        <f t="shared" si="492"/>
        <v/>
      </c>
      <c r="FX249" s="62" t="str">
        <f t="shared" si="552"/>
        <v/>
      </c>
      <c r="FY249" s="65" t="str">
        <f t="shared" si="614"/>
        <v/>
      </c>
      <c r="FZ249" s="68" t="str">
        <f t="shared" si="553"/>
        <v/>
      </c>
      <c r="GA249" s="32"/>
      <c r="GC249" s="7" t="str">
        <f t="shared" si="554"/>
        <v>Aug 2020</v>
      </c>
      <c r="GD249" s="7" t="str">
        <f t="shared" ca="1" si="493"/>
        <v/>
      </c>
      <c r="GT249" s="71">
        <f>IF(GT$9="", "", IF(AND(NOT('Personnel Details'!$N$11=""), $B249&gt;='Personnel Details'!$N$11), 'Personnel Details'!$O$11, IF(AND(NOT('Personnel Details'!$I$11=""), $B249&gt;='Personnel Details'!$I$11), 'Personnel Details'!$J$11, 'Personnel Details'!$E$11)))</f>
        <v>0.8</v>
      </c>
      <c r="GU249" s="59" t="str">
        <f>IF(GT$9="", "", IF(AND(NOT('Personnel Details'!$N$11=""), $B249&gt;='Personnel Details'!$N$11), IF('Personnel Details'!$P$11="","", 'Personnel Details'!$P$11), IF(AND(NOT('Personnel Details'!$I$11=""), $B249&gt;='Personnel Details'!$I$11), IF('Personnel Details'!$K$11="", "", 'Personnel Details'!$K$11), IF('Personnel Details'!$F$11="", "", 'Personnel Details'!$F$11))))</f>
        <v/>
      </c>
      <c r="GV249" s="74">
        <f>IF(GT$9="", "", IF(AND(NOT('Personnel Details'!$N$11=""), $B249&gt;='Personnel Details'!$N$11), 'Personnel Details'!$Q$11, IF(AND(NOT('Personnel Details'!$I$11=""), $B249&gt;='Personnel Details'!$I$11), 'Personnel Details'!$L$11, 'Personnel Details'!$G$11)))</f>
        <v>0</v>
      </c>
      <c r="GW249" s="59">
        <f t="shared" si="555"/>
        <v>0</v>
      </c>
      <c r="GX249" s="53"/>
      <c r="GZ249" s="78">
        <f>IF(GZ$9="", "", IF(AND(NOT('Personnel Details'!$N$12=""), $B249&gt;='Personnel Details'!$N$12), 'Personnel Details'!$O$12, IF(AND(NOT('Personnel Details'!$I$12=""), $B249&gt;='Personnel Details'!$I$12), 'Personnel Details'!$J$12, 'Personnel Details'!$E$12)))</f>
        <v>0.8</v>
      </c>
      <c r="HA249" s="59" t="str">
        <f>IF(GZ$9="", "", IF(AND(NOT('Personnel Details'!$N$12=""), $B249&gt;='Personnel Details'!$N$12), IF('Personnel Details'!$P$12="","", 'Personnel Details'!$P$12), IF(AND(NOT('Personnel Details'!$I$12=""), $B249&gt;='Personnel Details'!$I$12), IF('Personnel Details'!$K$12="", "", 'Personnel Details'!$K$12), IF('Personnel Details'!$F$12="", "", 'Personnel Details'!$F$12))))</f>
        <v/>
      </c>
      <c r="HB249" s="79">
        <f>IF(GZ$9="", "", IF(AND(NOT('Personnel Details'!$N$12=""), $B249&gt;='Personnel Details'!$N$12), 'Personnel Details'!$Q$12, IF(AND(NOT('Personnel Details'!$I$12=""), $B249&gt;='Personnel Details'!$I$12), 'Personnel Details'!$L$12, 'Personnel Details'!$G$12)))</f>
        <v>0</v>
      </c>
      <c r="HC249" s="59">
        <f t="shared" si="556"/>
        <v>0</v>
      </c>
      <c r="HD249" s="53"/>
      <c r="HF249" s="78">
        <f>IF(HF$9="", "", IF(AND(NOT('Personnel Details'!$N$13=""), $B249&gt;='Personnel Details'!$N$13), 'Personnel Details'!$O$13, IF(AND(NOT('Personnel Details'!$I$13=""), $B249&gt;='Personnel Details'!$I$13), 'Personnel Details'!$J$13, 'Personnel Details'!$E$13)))</f>
        <v>0.8</v>
      </c>
      <c r="HG249" s="59" t="str">
        <f>IF(HF$9="", "", IF(AND(NOT('Personnel Details'!$N$13=""), $B249&gt;='Personnel Details'!$N$13), IF('Personnel Details'!$P$13="","", 'Personnel Details'!$P$13), IF(AND(NOT('Personnel Details'!$I$13=""), $B249&gt;='Personnel Details'!$I$13), IF('Personnel Details'!$K$13="", "", 'Personnel Details'!$K$13), IF('Personnel Details'!$F$13="", "", 'Personnel Details'!$F$13))))</f>
        <v/>
      </c>
      <c r="HH249" s="79">
        <f>IF(HF$9="", "", IF(AND(NOT('Personnel Details'!$N$13=""), $B249&gt;='Personnel Details'!$N$13), 'Personnel Details'!$Q$13, IF(AND(NOT('Personnel Details'!$I$13=""), $B249&gt;='Personnel Details'!$I$13), 'Personnel Details'!$L$13, 'Personnel Details'!$G$13)))</f>
        <v>0</v>
      </c>
      <c r="HI249" s="59">
        <f t="shared" si="557"/>
        <v>0</v>
      </c>
      <c r="HJ249" s="53"/>
      <c r="HL249" s="78">
        <f>IF(HL$9="", "", IF(AND(NOT('Personnel Details'!$N$14=""), $B249&gt;='Personnel Details'!$N$14), 'Personnel Details'!$O$14, IF(AND(NOT('Personnel Details'!$I$14=""), $B249&gt;='Personnel Details'!$I$14), 'Personnel Details'!$J$14, 'Personnel Details'!$E$14)))</f>
        <v>0.8</v>
      </c>
      <c r="HM249" s="59">
        <f>IF(HL$9="", "", IF(AND(NOT('Personnel Details'!$N$14=""), $B249&gt;='Personnel Details'!$N$14), IF('Personnel Details'!$P$14="","", 'Personnel Details'!$P$14), IF(AND(NOT('Personnel Details'!$I$14=""), $B249&gt;='Personnel Details'!$I$14), IF('Personnel Details'!$K$14="", "", 'Personnel Details'!$K$14), IF('Personnel Details'!$F$14="", "", 'Personnel Details'!$F$14))))</f>
        <v>2000</v>
      </c>
      <c r="HN249" s="79">
        <f>IF(HL$9="", "", IF(AND(NOT('Personnel Details'!$N$14=""), $B249&gt;='Personnel Details'!$N$14), 'Personnel Details'!$Q$14, IF(AND(NOT('Personnel Details'!$I$14=""), $B249&gt;='Personnel Details'!$I$14), 'Personnel Details'!$L$14, 'Personnel Details'!$G$14)))</f>
        <v>0.85</v>
      </c>
      <c r="HO249" s="59">
        <f t="shared" si="558"/>
        <v>0</v>
      </c>
      <c r="HP249" s="53"/>
      <c r="HR249" s="78" t="str">
        <f>IF(HR$9="", "", IF(AND(NOT('Personnel Details'!$N$15=""), $B249&gt;='Personnel Details'!$N$15), 'Personnel Details'!$O$15, IF(AND(NOT('Personnel Details'!$I$15=""), $B249&gt;='Personnel Details'!$I$15), 'Personnel Details'!$J$15, 'Personnel Details'!$E$15)))</f>
        <v/>
      </c>
      <c r="HS249" s="59" t="str">
        <f>IF(HR$9="", "", IF(AND(NOT('Personnel Details'!$N$15=""), $B249&gt;='Personnel Details'!$N$15), IF('Personnel Details'!$P$15="","", 'Personnel Details'!$P$15), IF(AND(NOT('Personnel Details'!$I$15=""), $B249&gt;='Personnel Details'!$I$15), IF('Personnel Details'!$K$15="", "", 'Personnel Details'!$K$15), IF('Personnel Details'!$F$15="", "", 'Personnel Details'!$F$15))))</f>
        <v/>
      </c>
      <c r="HT249" s="79" t="str">
        <f>IF(HR$9="", "", IF(AND(NOT('Personnel Details'!$N$15=""), $B249&gt;='Personnel Details'!$N$15), 'Personnel Details'!$Q$15, IF(AND(NOT('Personnel Details'!$I$15=""), $B249&gt;='Personnel Details'!$I$15), 'Personnel Details'!$L$15, 'Personnel Details'!$G$15)))</f>
        <v/>
      </c>
      <c r="HU249" s="59">
        <f t="shared" si="559"/>
        <v>0</v>
      </c>
      <c r="HV249" s="53"/>
      <c r="HX249" s="78" t="str">
        <f>IF(HX$9="", "", IF(AND(NOT('Personnel Details'!$N$16=""), $B249&gt;='Personnel Details'!$N$16), 'Personnel Details'!$O$16, IF(AND(NOT('Personnel Details'!$I$16=""), $B249&gt;='Personnel Details'!$I$16), 'Personnel Details'!$J$16, 'Personnel Details'!$E$16)))</f>
        <v/>
      </c>
      <c r="HY249" s="59" t="str">
        <f>IF(HX$9="", "", IF(AND(NOT('Personnel Details'!$N$16=""), $B249&gt;='Personnel Details'!$N$16), IF('Personnel Details'!$P$16="","", 'Personnel Details'!$P$16), IF(AND(NOT('Personnel Details'!$I$16=""), $B249&gt;='Personnel Details'!$I$16), IF('Personnel Details'!$K$16="", "", 'Personnel Details'!$K$16), IF('Personnel Details'!$F$16="", "", 'Personnel Details'!$F$16))))</f>
        <v/>
      </c>
      <c r="HZ249" s="79" t="str">
        <f>IF(HX$9="", "", IF(AND(NOT('Personnel Details'!$N$16=""), $B249&gt;='Personnel Details'!$N$16), 'Personnel Details'!$Q$16, IF(AND(NOT('Personnel Details'!$I$16=""), $B249&gt;='Personnel Details'!$I$16), 'Personnel Details'!$L$16, 'Personnel Details'!$G$16)))</f>
        <v/>
      </c>
      <c r="IA249" s="59">
        <f t="shared" si="560"/>
        <v>0</v>
      </c>
      <c r="IB249" s="53"/>
      <c r="ID249" s="78" t="str">
        <f>IF(ID$9="", "", IF(AND(NOT('Personnel Details'!$N$17=""), $B249&gt;='Personnel Details'!$N$17), 'Personnel Details'!$O$17, IF(AND(NOT('Personnel Details'!$I$17=""), $B249&gt;='Personnel Details'!$I$17), 'Personnel Details'!$J$17, 'Personnel Details'!$E$17)))</f>
        <v/>
      </c>
      <c r="IE249" s="59" t="str">
        <f>IF(ID$9="", "", IF(AND(NOT('Personnel Details'!$N$17=""), $B249&gt;='Personnel Details'!$N$17), IF('Personnel Details'!$P$17="","", 'Personnel Details'!$P$17), IF(AND(NOT('Personnel Details'!$I$17=""), $B249&gt;='Personnel Details'!$I$17), IF('Personnel Details'!$K$17="", "", 'Personnel Details'!$K$17), IF('Personnel Details'!$F$17="", "", 'Personnel Details'!$F$17))))</f>
        <v/>
      </c>
      <c r="IF249" s="79" t="str">
        <f>IF(ID$9="", "", IF(AND(NOT('Personnel Details'!$N$17=""), $B249&gt;='Personnel Details'!$N$17), 'Personnel Details'!$Q$17, IF(AND(NOT('Personnel Details'!$I$17=""), $B249&gt;='Personnel Details'!$I$17), 'Personnel Details'!$L$17, 'Personnel Details'!$G$17)))</f>
        <v/>
      </c>
      <c r="IG249" s="59">
        <f t="shared" si="561"/>
        <v>0</v>
      </c>
      <c r="IH249" s="53"/>
      <c r="IJ249" s="78" t="str">
        <f>IF(IJ$9="", "", IF(AND(NOT('Personnel Details'!$N$18=""), $B249&gt;='Personnel Details'!$N$18), 'Personnel Details'!$O$18, IF(AND(NOT('Personnel Details'!$I$18=""), $B249&gt;='Personnel Details'!$I$18), 'Personnel Details'!$J$18, 'Personnel Details'!$E$18)))</f>
        <v/>
      </c>
      <c r="IK249" s="59" t="str">
        <f>IF(IJ$9="", "", IF(AND(NOT('Personnel Details'!$N$18=""), $B249&gt;='Personnel Details'!$N$18), IF('Personnel Details'!$P$18="","", 'Personnel Details'!$P$18), IF(AND(NOT('Personnel Details'!$I$18=""), $B249&gt;='Personnel Details'!$I$18), IF('Personnel Details'!$K$18="", "", 'Personnel Details'!$K$18), IF('Personnel Details'!$F$18="", "", 'Personnel Details'!$F$18))))</f>
        <v/>
      </c>
      <c r="IL249" s="79" t="str">
        <f>IF(IJ$9="", "", IF(AND(NOT('Personnel Details'!$N$18=""), $B249&gt;='Personnel Details'!$N$18), 'Personnel Details'!$Q$18, IF(AND(NOT('Personnel Details'!$I$18=""), $B249&gt;='Personnel Details'!$I$18), 'Personnel Details'!$L$18, 'Personnel Details'!$G$18)))</f>
        <v/>
      </c>
      <c r="IM249" s="59">
        <f t="shared" si="562"/>
        <v>0</v>
      </c>
      <c r="IN249" s="53"/>
      <c r="IP249" s="78" t="str">
        <f>IF(IP$9="", "", IF(AND(NOT('Personnel Details'!$N$19=""), $B249&gt;='Personnel Details'!$N$19), 'Personnel Details'!$O$19, IF(AND(NOT('Personnel Details'!$I$19=""), $B249&gt;='Personnel Details'!$I$19), 'Personnel Details'!$J$19, 'Personnel Details'!$E$19)))</f>
        <v/>
      </c>
      <c r="IQ249" s="59" t="str">
        <f>IF(IP$9="", "", IF(AND(NOT('Personnel Details'!$N$19=""), $B249&gt;='Personnel Details'!$N$19), IF('Personnel Details'!$P$19="","", 'Personnel Details'!$P$19), IF(AND(NOT('Personnel Details'!$I$19=""), $B249&gt;='Personnel Details'!$I$19), IF('Personnel Details'!$K$19="", "", 'Personnel Details'!$K$19), IF('Personnel Details'!$F$19="", "", 'Personnel Details'!$F$19))))</f>
        <v/>
      </c>
      <c r="IR249" s="79" t="str">
        <f>IF(IP$9="", "", IF(AND(NOT('Personnel Details'!$N$19=""), $B249&gt;='Personnel Details'!$N$19), 'Personnel Details'!$Q$19, IF(AND(NOT('Personnel Details'!$I$19=""), $B249&gt;='Personnel Details'!$I$19), 'Personnel Details'!$L$19, 'Personnel Details'!$G$19)))</f>
        <v/>
      </c>
      <c r="IS249" s="59">
        <f t="shared" si="563"/>
        <v>0</v>
      </c>
      <c r="IT249" s="53"/>
      <c r="IV249" s="78" t="str">
        <f>IF(IV$9="", "", IF(AND(NOT('Personnel Details'!$N$20=""), $B249&gt;='Personnel Details'!$N$20), 'Personnel Details'!$O$20, IF(AND(NOT('Personnel Details'!$I$20=""), $B249&gt;='Personnel Details'!$I$20), 'Personnel Details'!$J$20, 'Personnel Details'!$E$20)))</f>
        <v/>
      </c>
      <c r="IW249" s="59" t="str">
        <f>IF(IV$9="", "", IF(AND(NOT('Personnel Details'!$N$20=""), $B249&gt;='Personnel Details'!$N$20), IF('Personnel Details'!$P$20="","", 'Personnel Details'!$P$20), IF(AND(NOT('Personnel Details'!$I$20=""), $B249&gt;='Personnel Details'!$I$20), IF('Personnel Details'!$K$20="", "", 'Personnel Details'!$K$20), IF('Personnel Details'!$F$20="", "", 'Personnel Details'!$F$20))))</f>
        <v/>
      </c>
      <c r="IX249" s="79" t="str">
        <f>IF(IV$9="", "", IF(AND(NOT('Personnel Details'!$N$20=""), $B249&gt;='Personnel Details'!$N$20), 'Personnel Details'!$Q$20, IF(AND(NOT('Personnel Details'!$I$20=""), $B249&gt;='Personnel Details'!$I$20), 'Personnel Details'!$L$20, 'Personnel Details'!$G$20)))</f>
        <v/>
      </c>
      <c r="IY249" s="59">
        <f t="shared" si="564"/>
        <v>0</v>
      </c>
      <c r="IZ249" s="53"/>
      <c r="JB249" s="78" t="str">
        <f>IF(JB$9="", "", IF(AND(NOT('Personnel Details'!$N$21=""), $B249&gt;='Personnel Details'!$N$21), 'Personnel Details'!$O$21, IF(AND(NOT('Personnel Details'!$I$21=""), $B249&gt;='Personnel Details'!$I$21), 'Personnel Details'!$J$21, 'Personnel Details'!$E$21)))</f>
        <v/>
      </c>
      <c r="JC249" s="59" t="str">
        <f>IF(JB$9="", "", IF(AND(NOT('Personnel Details'!$N$21=""), $B249&gt;='Personnel Details'!$N$21), IF('Personnel Details'!$P$21="","", 'Personnel Details'!$P$21), IF(AND(NOT('Personnel Details'!$I$21=""), $B249&gt;='Personnel Details'!$I$21), IF('Personnel Details'!$K$21="", "", 'Personnel Details'!$K$21), IF('Personnel Details'!$F$21="", "", 'Personnel Details'!$F$21))))</f>
        <v/>
      </c>
      <c r="JD249" s="79" t="str">
        <f>IF(JB$9="", "", IF(AND(NOT('Personnel Details'!$N$21=""), $B249&gt;='Personnel Details'!$N$21), 'Personnel Details'!$Q$21, IF(AND(NOT('Personnel Details'!$I$21=""), $B249&gt;='Personnel Details'!$I$21), 'Personnel Details'!$L$21, 'Personnel Details'!$G$21)))</f>
        <v/>
      </c>
      <c r="JE249" s="59">
        <f t="shared" si="565"/>
        <v>0</v>
      </c>
      <c r="JF249" s="53"/>
      <c r="JH249" s="78" t="str">
        <f>IF(JH$9="", "", IF(AND(NOT('Personnel Details'!$N$22=""), $B249&gt;='Personnel Details'!$N$22), 'Personnel Details'!$O$22, IF(AND(NOT('Personnel Details'!$I$22=""), $B249&gt;='Personnel Details'!$I$22), 'Personnel Details'!$J$22, 'Personnel Details'!$E$22)))</f>
        <v/>
      </c>
      <c r="JI249" s="59" t="str">
        <f>IF(JH$9="", "", IF(AND(NOT('Personnel Details'!$N$22=""), $B249&gt;='Personnel Details'!$N$22), IF('Personnel Details'!$P$22="","", 'Personnel Details'!$P$22), IF(AND(NOT('Personnel Details'!$I$22=""), $B249&gt;='Personnel Details'!$I$22), IF('Personnel Details'!$K$22="", "", 'Personnel Details'!$K$22), IF('Personnel Details'!$F$22="", "", 'Personnel Details'!$F$22))))</f>
        <v/>
      </c>
      <c r="JJ249" s="79" t="str">
        <f>IF(JH$9="", "", IF(AND(NOT('Personnel Details'!$N$22=""), $B249&gt;='Personnel Details'!$N$22), 'Personnel Details'!$Q$22, IF(AND(NOT('Personnel Details'!$I$22=""), $B249&gt;='Personnel Details'!$I$22), 'Personnel Details'!$L$22, 'Personnel Details'!$G$22)))</f>
        <v/>
      </c>
      <c r="JK249" s="59">
        <f t="shared" si="566"/>
        <v>0</v>
      </c>
      <c r="JL249" s="53"/>
      <c r="JN249" s="78" t="str">
        <f>IF(JN$9="", "", IF(AND(NOT('Personnel Details'!$N$23=""), $B249&gt;='Personnel Details'!$N$23), 'Personnel Details'!$O$23, IF(AND(NOT('Personnel Details'!$I$23=""), $B249&gt;='Personnel Details'!$I$23), 'Personnel Details'!$J$23, 'Personnel Details'!$E$23)))</f>
        <v/>
      </c>
      <c r="JO249" s="59" t="str">
        <f>IF(JN$9="", "", IF(AND(NOT('Personnel Details'!$N$23=""), $B249&gt;='Personnel Details'!$N$23), IF('Personnel Details'!$P$23="","", 'Personnel Details'!$P$23), IF(AND(NOT('Personnel Details'!$I$23=""), $B249&gt;='Personnel Details'!$I$23), IF('Personnel Details'!$K$23="", "", 'Personnel Details'!$K$23), IF('Personnel Details'!$F$23="", "", 'Personnel Details'!$F$23))))</f>
        <v/>
      </c>
      <c r="JP249" s="79" t="str">
        <f>IF(JN$9="", "", IF(AND(NOT('Personnel Details'!$N$23=""), $B249&gt;='Personnel Details'!$N$23), 'Personnel Details'!$Q$23, IF(AND(NOT('Personnel Details'!$I$23=""), $B249&gt;='Personnel Details'!$I$23), 'Personnel Details'!$L$23, 'Personnel Details'!$G$23)))</f>
        <v/>
      </c>
      <c r="JQ249" s="59">
        <f t="shared" si="567"/>
        <v>0</v>
      </c>
      <c r="JR249" s="53"/>
      <c r="JT249" s="78" t="str">
        <f>IF(JT$9="", "", IF(AND(NOT('Personnel Details'!$N$24=""), $B249&gt;='Personnel Details'!$N$24), 'Personnel Details'!$O$24, IF(AND(NOT('Personnel Details'!$I$24=""), $B249&gt;='Personnel Details'!$I$24), 'Personnel Details'!$J$24, 'Personnel Details'!$E$24)))</f>
        <v/>
      </c>
      <c r="JU249" s="59" t="str">
        <f>IF(JT$9="", "", IF(AND(NOT('Personnel Details'!$N$24=""), $B249&gt;='Personnel Details'!$N$24), IF('Personnel Details'!$P$24="","", 'Personnel Details'!$P$24), IF(AND(NOT('Personnel Details'!$I$24=""), $B249&gt;='Personnel Details'!$I$24), IF('Personnel Details'!$K$24="", "", 'Personnel Details'!$K$24), IF('Personnel Details'!$F$24="", "", 'Personnel Details'!$F$24))))</f>
        <v/>
      </c>
      <c r="JV249" s="79" t="str">
        <f>IF(JT$9="", "", IF(AND(NOT('Personnel Details'!$N$24=""), $B249&gt;='Personnel Details'!$N$24), 'Personnel Details'!$Q$24, IF(AND(NOT('Personnel Details'!$I$24=""), $B249&gt;='Personnel Details'!$I$24), 'Personnel Details'!$L$24, 'Personnel Details'!$G$24)))</f>
        <v/>
      </c>
      <c r="JW249" s="59">
        <f t="shared" si="568"/>
        <v>0</v>
      </c>
      <c r="JX249" s="53"/>
      <c r="JZ249" s="78" t="str">
        <f>IF(JZ$9="", "", IF(AND(NOT('Personnel Details'!$N$25=""), $B249&gt;='Personnel Details'!$N$25), 'Personnel Details'!$O$25, IF(AND(NOT('Personnel Details'!$I$25=""), $B249&gt;='Personnel Details'!$I$25), 'Personnel Details'!$J$25, 'Personnel Details'!$E$25)))</f>
        <v/>
      </c>
      <c r="KA249" s="59" t="str">
        <f>IF(JZ$9="", "", IF(AND(NOT('Personnel Details'!$N$25=""), $B249&gt;='Personnel Details'!$N$25), IF('Personnel Details'!$P$25="","", 'Personnel Details'!$P$25), IF(AND(NOT('Personnel Details'!$I$25=""), $B249&gt;='Personnel Details'!$I$25), IF('Personnel Details'!$K$25="", "", 'Personnel Details'!$K$25), IF('Personnel Details'!$F$25="", "", 'Personnel Details'!$F$25))))</f>
        <v/>
      </c>
      <c r="KB249" s="79" t="str">
        <f>IF(JZ$9="", "", IF(AND(NOT('Personnel Details'!$N$25=""), $B249&gt;='Personnel Details'!$N$25), 'Personnel Details'!$Q$25, IF(AND(NOT('Personnel Details'!$I$25=""), $B249&gt;='Personnel Details'!$I$25), 'Personnel Details'!$L$25, 'Personnel Details'!$G$25)))</f>
        <v/>
      </c>
      <c r="KC249" s="59">
        <f t="shared" si="569"/>
        <v>0</v>
      </c>
      <c r="KD249" s="53"/>
      <c r="KF249" s="78" t="str">
        <f>IF(KF$9="", "", IF(AND(NOT('Personnel Details'!$N$26=""), $B249&gt;='Personnel Details'!$N$26), 'Personnel Details'!$O$26, IF(AND(NOT('Personnel Details'!$I$26=""), $B249&gt;='Personnel Details'!$I$26), 'Personnel Details'!$J$26, 'Personnel Details'!$E$26)))</f>
        <v/>
      </c>
      <c r="KG249" s="59" t="str">
        <f>IF(KF$9="", "", IF(AND(NOT('Personnel Details'!$N$26=""), $B249&gt;='Personnel Details'!$N$26), IF('Personnel Details'!$P$26="","", 'Personnel Details'!$P$26), IF(AND(NOT('Personnel Details'!$I$26=""), $B249&gt;='Personnel Details'!$I$26), IF('Personnel Details'!$K$26="", "", 'Personnel Details'!$K$26), IF('Personnel Details'!$F$26="", "", 'Personnel Details'!$F$26))))</f>
        <v/>
      </c>
      <c r="KH249" s="79" t="str">
        <f>IF(KF$9="", "", IF(AND(NOT('Personnel Details'!$N$26=""), $B249&gt;='Personnel Details'!$N$26), 'Personnel Details'!$Q$26, IF(AND(NOT('Personnel Details'!$I$26=""), $B249&gt;='Personnel Details'!$I$26), 'Personnel Details'!$L$26, 'Personnel Details'!$G$26)))</f>
        <v/>
      </c>
      <c r="KI249" s="59">
        <f t="shared" si="570"/>
        <v>0</v>
      </c>
      <c r="KJ249" s="53"/>
      <c r="KL249" s="78" t="str">
        <f>IF(KL$9="", "", IF(AND(NOT('Personnel Details'!$N$27=""), $B249&gt;='Personnel Details'!$N$27), 'Personnel Details'!$O$27, IF(AND(NOT('Personnel Details'!$I$27=""), $B249&gt;='Personnel Details'!$I$27), 'Personnel Details'!$J$27, 'Personnel Details'!$E$27)))</f>
        <v/>
      </c>
      <c r="KM249" s="59" t="str">
        <f>IF(KL$9="", "", IF(AND(NOT('Personnel Details'!$N$27=""), $B249&gt;='Personnel Details'!$N$27), IF('Personnel Details'!$P$27="","", 'Personnel Details'!$P$27), IF(AND(NOT('Personnel Details'!$I$27=""), $B249&gt;='Personnel Details'!$I$27), IF('Personnel Details'!$K$27="", "", 'Personnel Details'!$K$27), IF('Personnel Details'!$F$27="", "", 'Personnel Details'!$F$27))))</f>
        <v/>
      </c>
      <c r="KN249" s="79" t="str">
        <f>IF(KL$9="", "", IF(AND(NOT('Personnel Details'!$N$27=""), $B249&gt;='Personnel Details'!$N$27), 'Personnel Details'!$Q$27, IF(AND(NOT('Personnel Details'!$I$27=""), $B249&gt;='Personnel Details'!$I$27), 'Personnel Details'!$L$27, 'Personnel Details'!$G$27)))</f>
        <v/>
      </c>
      <c r="KO249" s="59">
        <f t="shared" si="571"/>
        <v>0</v>
      </c>
      <c r="KP249" s="53"/>
      <c r="KR249" s="78" t="str">
        <f>IF(KR$9="", "", IF(AND(NOT('Personnel Details'!$N$28=""), $B249&gt;='Personnel Details'!$N$28), 'Personnel Details'!$O$28, IF(AND(NOT('Personnel Details'!$I$28=""), $B249&gt;='Personnel Details'!$I$28), 'Personnel Details'!$J$28, 'Personnel Details'!$E$28)))</f>
        <v/>
      </c>
      <c r="KS249" s="59" t="str">
        <f>IF(KR$9="", "", IF(AND(NOT('Personnel Details'!$N$28=""), $B249&gt;='Personnel Details'!$N$28), IF('Personnel Details'!$P$28="","", 'Personnel Details'!$P$28), IF(AND(NOT('Personnel Details'!$I$28=""), $B249&gt;='Personnel Details'!$I$28), IF('Personnel Details'!$K$28="", "", 'Personnel Details'!$K$28), IF('Personnel Details'!$F$28="", "", 'Personnel Details'!$F$28))))</f>
        <v/>
      </c>
      <c r="KT249" s="79" t="str">
        <f>IF(KR$9="", "", IF(AND(NOT('Personnel Details'!$N$28=""), $B249&gt;='Personnel Details'!$N$28), 'Personnel Details'!$Q$28, IF(AND(NOT('Personnel Details'!$I$28=""), $B249&gt;='Personnel Details'!$I$28), 'Personnel Details'!$L$28, 'Personnel Details'!$G$28)))</f>
        <v/>
      </c>
      <c r="KU249" s="59">
        <f t="shared" si="572"/>
        <v>0</v>
      </c>
      <c r="KV249" s="53"/>
      <c r="KX249" s="78" t="str">
        <f>IF(KX$9="", "", IF(AND(NOT('Personnel Details'!$N$29=""), $B249&gt;='Personnel Details'!$N$29), 'Personnel Details'!$O$29, IF(AND(NOT('Personnel Details'!$I$29=""), $B249&gt;='Personnel Details'!$I$29), 'Personnel Details'!$J$29, 'Personnel Details'!$E$29)))</f>
        <v/>
      </c>
      <c r="KY249" s="59" t="str">
        <f>IF(KX$9="", "", IF(AND(NOT('Personnel Details'!$N$29=""), $B249&gt;='Personnel Details'!$N$29), IF('Personnel Details'!$P$29="","", 'Personnel Details'!$P$29), IF(AND(NOT('Personnel Details'!$I$29=""), $B249&gt;='Personnel Details'!$I$29), IF('Personnel Details'!$K$29="", "", 'Personnel Details'!$K$29), IF('Personnel Details'!$F$29="", "", 'Personnel Details'!$F$29))))</f>
        <v/>
      </c>
      <c r="KZ249" s="79" t="str">
        <f>IF(KX$9="", "", IF(AND(NOT('Personnel Details'!$N$29=""), $B249&gt;='Personnel Details'!$N$29), 'Personnel Details'!$Q$29, IF(AND(NOT('Personnel Details'!$I$29=""), $B249&gt;='Personnel Details'!$I$29), 'Personnel Details'!$L$29, 'Personnel Details'!$G$29)))</f>
        <v/>
      </c>
      <c r="LA249" s="59">
        <f t="shared" si="573"/>
        <v>0</v>
      </c>
      <c r="LB249" s="53"/>
      <c r="LD249" s="78" t="str">
        <f>IF(LD$9="", "", IF(AND(NOT('Personnel Details'!$N$30=""), $B249&gt;='Personnel Details'!$N$30), 'Personnel Details'!$O$30, IF(AND(NOT('Personnel Details'!$I$30=""), $B249&gt;='Personnel Details'!$I$30), 'Personnel Details'!$J$30, 'Personnel Details'!$E$30)))</f>
        <v/>
      </c>
      <c r="LE249" s="59" t="str">
        <f>IF(LD$9="", "", IF(AND(NOT('Personnel Details'!$N$30=""), $B249&gt;='Personnel Details'!$N$30), IF('Personnel Details'!$P$30="","", 'Personnel Details'!$P$30), IF(AND(NOT('Personnel Details'!$I$30=""), $B249&gt;='Personnel Details'!$I$30), IF('Personnel Details'!$K$30="", "", 'Personnel Details'!$K$30), IF('Personnel Details'!$F$30="", "", 'Personnel Details'!$F$30))))</f>
        <v/>
      </c>
      <c r="LF249" s="79" t="str">
        <f>IF(LD$9="", "", IF(AND(NOT('Personnel Details'!$N$30=""), $B249&gt;='Personnel Details'!$N$30), 'Personnel Details'!$Q$30, IF(AND(NOT('Personnel Details'!$I$30=""), $B249&gt;='Personnel Details'!$I$30), 'Personnel Details'!$L$30, 'Personnel Details'!$G$30)))</f>
        <v/>
      </c>
      <c r="LG249" s="59">
        <f t="shared" si="574"/>
        <v>0</v>
      </c>
      <c r="LH249" s="53"/>
      <c r="LJ249" s="78" t="str">
        <f>IF(LJ$9="", "", IF(AND(NOT('Personnel Details'!$N$31=""), $B249&gt;='Personnel Details'!$N$31), 'Personnel Details'!$O$31, IF(AND(NOT('Personnel Details'!$I$31=""), $B249&gt;='Personnel Details'!$I$31), 'Personnel Details'!$J$31, 'Personnel Details'!$E$31)))</f>
        <v/>
      </c>
      <c r="LK249" s="59" t="str">
        <f>IF(LJ$9="", "", IF(AND(NOT('Personnel Details'!$N$31=""), $B249&gt;='Personnel Details'!$N$31), IF('Personnel Details'!$P$31="","", 'Personnel Details'!$P$31), IF(AND(NOT('Personnel Details'!$I$31=""), $B249&gt;='Personnel Details'!$I$31), IF('Personnel Details'!$K$31="", "", 'Personnel Details'!$K$31), IF('Personnel Details'!$F$31="", "", 'Personnel Details'!$F$31))))</f>
        <v/>
      </c>
      <c r="LL249" s="79" t="str">
        <f>IF(LJ$9="", "", IF(AND(NOT('Personnel Details'!$N$31=""), $B249&gt;='Personnel Details'!$N$31), 'Personnel Details'!$Q$31, IF(AND(NOT('Personnel Details'!$I$31=""), $B249&gt;='Personnel Details'!$I$31), 'Personnel Details'!$L$31, 'Personnel Details'!$G$31)))</f>
        <v/>
      </c>
      <c r="LM249" s="59">
        <f t="shared" si="575"/>
        <v>0</v>
      </c>
      <c r="LN249" s="53"/>
      <c r="LP249" s="78" t="str">
        <f>IF(LP$9="", "", IF(AND(NOT('Personnel Details'!$N$32=""), $B249&gt;='Personnel Details'!$N$32), 'Personnel Details'!$O$32, IF(AND(NOT('Personnel Details'!$I$32=""), $B249&gt;='Personnel Details'!$I$32), 'Personnel Details'!$J$32, 'Personnel Details'!$E$32)))</f>
        <v/>
      </c>
      <c r="LQ249" s="59" t="str">
        <f>IF(LP$9="", "", IF(AND(NOT('Personnel Details'!$N$32=""), $B249&gt;='Personnel Details'!$N$32), IF('Personnel Details'!$P$32="","", 'Personnel Details'!$P$32), IF(AND(NOT('Personnel Details'!$I$32=""), $B249&gt;='Personnel Details'!$I$32), IF('Personnel Details'!$K$32="", "", 'Personnel Details'!$K$32), IF('Personnel Details'!$F$32="", "", 'Personnel Details'!$F$32))))</f>
        <v/>
      </c>
      <c r="LR249" s="79" t="str">
        <f>IF(LP$9="", "", IF(AND(NOT('Personnel Details'!$N$32=""), $B249&gt;='Personnel Details'!$N$32), 'Personnel Details'!$Q$32, IF(AND(NOT('Personnel Details'!$I$32=""), $B249&gt;='Personnel Details'!$I$32), 'Personnel Details'!$L$32, 'Personnel Details'!$G$32)))</f>
        <v/>
      </c>
      <c r="LS249" s="59">
        <f t="shared" si="576"/>
        <v>0</v>
      </c>
      <c r="LT249" s="53"/>
      <c r="LV249" s="78" t="str">
        <f>IF(LV$9="", "", IF(AND(NOT('Personnel Details'!$N$33=""), $B249&gt;='Personnel Details'!$N$33), 'Personnel Details'!$O$33, IF(AND(NOT('Personnel Details'!$I$33=""), $B249&gt;='Personnel Details'!$I$33), 'Personnel Details'!$J$33, 'Personnel Details'!$E$33)))</f>
        <v/>
      </c>
      <c r="LW249" s="59" t="str">
        <f>IF(LV$9="", "", IF(AND(NOT('Personnel Details'!$N$33=""), $B249&gt;='Personnel Details'!$N$33), IF('Personnel Details'!$P$33="","", 'Personnel Details'!$P$33), IF(AND(NOT('Personnel Details'!$I$33=""), $B249&gt;='Personnel Details'!$I$33), IF('Personnel Details'!$K$33="", "", 'Personnel Details'!$K$33), IF('Personnel Details'!$F$33="", "", 'Personnel Details'!$F$33))))</f>
        <v/>
      </c>
      <c r="LX249" s="79" t="str">
        <f>IF(LV$9="", "", IF(AND(NOT('Personnel Details'!$N$33=""), $B249&gt;='Personnel Details'!$N$33), 'Personnel Details'!$Q$33, IF(AND(NOT('Personnel Details'!$I$33=""), $B249&gt;='Personnel Details'!$I$33), 'Personnel Details'!$L$33, 'Personnel Details'!$G$33)))</f>
        <v/>
      </c>
      <c r="LY249" s="59">
        <f t="shared" si="577"/>
        <v>0</v>
      </c>
      <c r="LZ249" s="53"/>
      <c r="MB249" s="78" t="str">
        <f>IF(MB$9="", "", IF(AND(NOT('Personnel Details'!$N$34=""), $B249&gt;='Personnel Details'!$N$34), 'Personnel Details'!$O$34, IF(AND(NOT('Personnel Details'!$I$34=""), $B249&gt;='Personnel Details'!$I$34), 'Personnel Details'!$J$34, 'Personnel Details'!$E$34)))</f>
        <v/>
      </c>
      <c r="MC249" s="59" t="str">
        <f>IF(MB$9="", "", IF(AND(NOT('Personnel Details'!$N$34=""), $B249&gt;='Personnel Details'!$N$34), IF('Personnel Details'!$P$34="","", 'Personnel Details'!$P$34), IF(AND(NOT('Personnel Details'!$I$34=""), $B249&gt;='Personnel Details'!$I$34), IF('Personnel Details'!$K$34="", "", 'Personnel Details'!$K$34), IF('Personnel Details'!$F$34="", "", 'Personnel Details'!$F$34))))</f>
        <v/>
      </c>
      <c r="MD249" s="79" t="str">
        <f>IF(MB$9="", "", IF(AND(NOT('Personnel Details'!$N$34=""), $B249&gt;='Personnel Details'!$N$34), 'Personnel Details'!$Q$34, IF(AND(NOT('Personnel Details'!$I$34=""), $B249&gt;='Personnel Details'!$I$34), 'Personnel Details'!$L$34, 'Personnel Details'!$G$34)))</f>
        <v/>
      </c>
      <c r="ME249" s="59">
        <f t="shared" si="578"/>
        <v>0</v>
      </c>
      <c r="MF249" s="53"/>
      <c r="MH249" s="78" t="str">
        <f>IF(MH$9="", "", IF(AND(NOT('Personnel Details'!$N$35=""), $B249&gt;='Personnel Details'!$N$35), 'Personnel Details'!$O$35, IF(AND(NOT('Personnel Details'!$I$35=""), $B249&gt;='Personnel Details'!$I$35), 'Personnel Details'!$J$35, 'Personnel Details'!$E$35)))</f>
        <v/>
      </c>
      <c r="MI249" s="59" t="str">
        <f>IF(MH$9="", "", IF(AND(NOT('Personnel Details'!$N$35=""), $B249&gt;='Personnel Details'!$N$35), IF('Personnel Details'!$P$35="","", 'Personnel Details'!$P$35), IF(AND(NOT('Personnel Details'!$I$35=""), $B249&gt;='Personnel Details'!$I$35), IF('Personnel Details'!$K$35="", "", 'Personnel Details'!$K$35), IF('Personnel Details'!$F$35="", "", 'Personnel Details'!$F$35))))</f>
        <v/>
      </c>
      <c r="MJ249" s="79" t="str">
        <f>IF(MH$9="", "", IF(AND(NOT('Personnel Details'!$N$35=""), $B249&gt;='Personnel Details'!$N$35), 'Personnel Details'!$Q$35, IF(AND(NOT('Personnel Details'!$I$35=""), $B249&gt;='Personnel Details'!$I$35), 'Personnel Details'!$L$35, 'Personnel Details'!$G$35)))</f>
        <v/>
      </c>
      <c r="MK249" s="59">
        <f t="shared" si="579"/>
        <v>0</v>
      </c>
      <c r="ML249" s="53"/>
      <c r="MN249" s="78" t="str">
        <f>IF(MN$9="", "", IF(AND(NOT('Personnel Details'!$N$36=""), $B249&gt;='Personnel Details'!$N$36), 'Personnel Details'!$O$36, IF(AND(NOT('Personnel Details'!$I$36=""), $B249&gt;='Personnel Details'!$I$36), 'Personnel Details'!$J$36, 'Personnel Details'!$E$36)))</f>
        <v/>
      </c>
      <c r="MO249" s="59" t="str">
        <f>IF(MN$9="", "", IF(AND(NOT('Personnel Details'!$N$36=""), $B249&gt;='Personnel Details'!$N$36), IF('Personnel Details'!$P$36="","", 'Personnel Details'!$P$36), IF(AND(NOT('Personnel Details'!$I$36=""), $B249&gt;='Personnel Details'!$I$36), IF('Personnel Details'!$K$36="", "", 'Personnel Details'!$K$36), IF('Personnel Details'!$F$36="", "", 'Personnel Details'!$F$36))))</f>
        <v/>
      </c>
      <c r="MP249" s="79" t="str">
        <f>IF(MN$9="", "", IF(AND(NOT('Personnel Details'!$N$36=""), $B249&gt;='Personnel Details'!$N$36), 'Personnel Details'!$Q$36, IF(AND(NOT('Personnel Details'!$I$36=""), $B249&gt;='Personnel Details'!$I$36), 'Personnel Details'!$L$36, 'Personnel Details'!$G$36)))</f>
        <v/>
      </c>
      <c r="MQ249" s="59">
        <f t="shared" si="580"/>
        <v>0</v>
      </c>
      <c r="MR249" s="53"/>
      <c r="MT249" s="78" t="str">
        <f>IF(MT$9="", "", IF(AND(NOT('Personnel Details'!$N$37=""), $B249&gt;='Personnel Details'!$N$37), 'Personnel Details'!$O$37, IF(AND(NOT('Personnel Details'!$I$37=""), $B249&gt;='Personnel Details'!$I$37), 'Personnel Details'!$J$37, 'Personnel Details'!$E$37)))</f>
        <v/>
      </c>
      <c r="MU249" s="59" t="str">
        <f>IF(MT$9="", "", IF(AND(NOT('Personnel Details'!$N$37=""), $B249&gt;='Personnel Details'!$N$37), IF('Personnel Details'!$P$37="","", 'Personnel Details'!$P$37), IF(AND(NOT('Personnel Details'!$I$37=""), $B249&gt;='Personnel Details'!$I$37), IF('Personnel Details'!$K$37="", "", 'Personnel Details'!$K$37), IF('Personnel Details'!$F$37="", "", 'Personnel Details'!$F$37))))</f>
        <v/>
      </c>
      <c r="MV249" s="79" t="str">
        <f>IF(MT$9="", "", IF(AND(NOT('Personnel Details'!$N$37=""), $B249&gt;='Personnel Details'!$N$37), 'Personnel Details'!$Q$37, IF(AND(NOT('Personnel Details'!$I$37=""), $B249&gt;='Personnel Details'!$I$37), 'Personnel Details'!$L$37, 'Personnel Details'!$G$37)))</f>
        <v/>
      </c>
      <c r="MW249" s="59">
        <f t="shared" si="581"/>
        <v>0</v>
      </c>
      <c r="MX249" s="53"/>
      <c r="MZ249" s="78" t="str">
        <f>IF(MZ$9="", "", IF(AND(NOT('Personnel Details'!$N$38=""), $B249&gt;='Personnel Details'!$N$38), 'Personnel Details'!$O$38, IF(AND(NOT('Personnel Details'!$I$38=""), $B249&gt;='Personnel Details'!$I$38), 'Personnel Details'!$J$38, 'Personnel Details'!$E$38)))</f>
        <v/>
      </c>
      <c r="NA249" s="59" t="str">
        <f>IF(MZ$9="", "", IF(AND(NOT('Personnel Details'!$N$38=""), $B249&gt;='Personnel Details'!$N$38), IF('Personnel Details'!$P$38="","", 'Personnel Details'!$P$38), IF(AND(NOT('Personnel Details'!$I$38=""), $B249&gt;='Personnel Details'!$I$38), IF('Personnel Details'!$K$38="", "", 'Personnel Details'!$K$38), IF('Personnel Details'!$F$38="", "", 'Personnel Details'!$F$38))))</f>
        <v/>
      </c>
      <c r="NB249" s="79" t="str">
        <f>IF(MZ$9="", "", IF(AND(NOT('Personnel Details'!$N$38=""), $B249&gt;='Personnel Details'!$N$38), 'Personnel Details'!$Q$38, IF(AND(NOT('Personnel Details'!$I$38=""), $B249&gt;='Personnel Details'!$I$38), 'Personnel Details'!$L$38, 'Personnel Details'!$G$38)))</f>
        <v/>
      </c>
      <c r="NC249" s="59">
        <f t="shared" si="582"/>
        <v>0</v>
      </c>
      <c r="ND249" s="53"/>
      <c r="NF249" s="78" t="str">
        <f>IF(NF$9="", "", IF(AND(NOT('Personnel Details'!$N$39=""), $B249&gt;='Personnel Details'!$N$39), 'Personnel Details'!$O$39, IF(AND(NOT('Personnel Details'!$I$39=""), $B249&gt;='Personnel Details'!$I$39), 'Personnel Details'!$J$39, 'Personnel Details'!$E$39)))</f>
        <v/>
      </c>
      <c r="NG249" s="59" t="str">
        <f>IF(NF$9="", "", IF(AND(NOT('Personnel Details'!$N$39=""), $B249&gt;='Personnel Details'!$N$39), IF('Personnel Details'!$P$39="","", 'Personnel Details'!$P$39), IF(AND(NOT('Personnel Details'!$I$39=""), $B249&gt;='Personnel Details'!$I$39), IF('Personnel Details'!$K$39="", "", 'Personnel Details'!$K$39), IF('Personnel Details'!$F$39="", "", 'Personnel Details'!$F$39))))</f>
        <v/>
      </c>
      <c r="NH249" s="79" t="str">
        <f>IF(NF$9="", "", IF(AND(NOT('Personnel Details'!$N$39=""), $B249&gt;='Personnel Details'!$N$39), 'Personnel Details'!$Q$39, IF(AND(NOT('Personnel Details'!$I$39=""), $B249&gt;='Personnel Details'!$I$39), 'Personnel Details'!$L$39, 'Personnel Details'!$G$39)))</f>
        <v/>
      </c>
      <c r="NI249" s="59">
        <f t="shared" si="583"/>
        <v>0</v>
      </c>
      <c r="NJ249" s="53"/>
      <c r="NL249" s="78" t="str">
        <f>IF(NL$9="", "", IF(AND(NOT('Personnel Details'!$N$40=""), $B249&gt;='Personnel Details'!$N$40), 'Personnel Details'!$O$40, IF(AND(NOT('Personnel Details'!$I$40=""), $B249&gt;='Personnel Details'!$I$40), 'Personnel Details'!$J$40, 'Personnel Details'!$E$40)))</f>
        <v/>
      </c>
      <c r="NM249" s="59" t="str">
        <f>IF(NL$9="", "", IF(AND(NOT('Personnel Details'!$N$40=""), $B249&gt;='Personnel Details'!$N$40), IF('Personnel Details'!$P$40="","", 'Personnel Details'!$P$40), IF(AND(NOT('Personnel Details'!$I$40=""), $B249&gt;='Personnel Details'!$I$40), IF('Personnel Details'!$K$40="", "", 'Personnel Details'!$K$40), IF('Personnel Details'!$F$40="", "", 'Personnel Details'!$F$40))))</f>
        <v/>
      </c>
      <c r="NN249" s="79" t="str">
        <f>IF(NL$9="", "", IF(AND(NOT('Personnel Details'!$N$40=""), $B249&gt;='Personnel Details'!$N$40), 'Personnel Details'!$Q$40, IF(AND(NOT('Personnel Details'!$I$40=""), $B249&gt;='Personnel Details'!$I$40), 'Personnel Details'!$L$40, 'Personnel Details'!$G$40)))</f>
        <v/>
      </c>
      <c r="NO249" s="59">
        <f t="shared" si="584"/>
        <v>0</v>
      </c>
      <c r="NP249" s="53"/>
    </row>
    <row r="250" spans="1:380" x14ac:dyDescent="0.25">
      <c r="A250" s="32"/>
      <c r="B250" s="113">
        <f>IFERROR(IF(B249+1&gt;'Personnel Details'!$U$5, "", B249+1), "")</f>
        <v>44070</v>
      </c>
      <c r="C250" s="32"/>
      <c r="D250" s="120"/>
      <c r="E250" s="13" t="str">
        <f t="shared" si="463"/>
        <v/>
      </c>
      <c r="F250" s="13" t="str">
        <f t="shared" si="494"/>
        <v/>
      </c>
      <c r="G250" s="56" t="str">
        <f t="shared" si="585"/>
        <v/>
      </c>
      <c r="H250" s="16" t="str">
        <f t="shared" si="495"/>
        <v/>
      </c>
      <c r="I250" s="32"/>
      <c r="J250" s="120"/>
      <c r="K250" s="62" t="str">
        <f t="shared" si="464"/>
        <v/>
      </c>
      <c r="L250" s="62" t="str">
        <f t="shared" si="496"/>
        <v/>
      </c>
      <c r="M250" s="65" t="str">
        <f t="shared" si="586"/>
        <v/>
      </c>
      <c r="N250" s="68" t="str">
        <f t="shared" si="497"/>
        <v/>
      </c>
      <c r="O250" s="32"/>
      <c r="P250" s="120"/>
      <c r="Q250" s="62" t="str">
        <f t="shared" si="465"/>
        <v/>
      </c>
      <c r="R250" s="62" t="str">
        <f t="shared" si="498"/>
        <v/>
      </c>
      <c r="S250" s="65" t="str">
        <f t="shared" si="587"/>
        <v/>
      </c>
      <c r="T250" s="68" t="str">
        <f t="shared" si="499"/>
        <v/>
      </c>
      <c r="U250" s="32"/>
      <c r="V250" s="120"/>
      <c r="W250" s="62" t="str">
        <f t="shared" si="466"/>
        <v/>
      </c>
      <c r="X250" s="62" t="str">
        <f t="shared" si="500"/>
        <v/>
      </c>
      <c r="Y250" s="65" t="str">
        <f t="shared" si="588"/>
        <v/>
      </c>
      <c r="Z250" s="68" t="str">
        <f t="shared" si="501"/>
        <v/>
      </c>
      <c r="AA250" s="32"/>
      <c r="AB250" s="120"/>
      <c r="AC250" s="62" t="str">
        <f t="shared" si="467"/>
        <v/>
      </c>
      <c r="AD250" s="62" t="str">
        <f t="shared" si="502"/>
        <v/>
      </c>
      <c r="AE250" s="65" t="str">
        <f t="shared" si="589"/>
        <v/>
      </c>
      <c r="AF250" s="68" t="str">
        <f t="shared" si="503"/>
        <v/>
      </c>
      <c r="AG250" s="32"/>
      <c r="AH250" s="120"/>
      <c r="AI250" s="62" t="str">
        <f t="shared" si="468"/>
        <v/>
      </c>
      <c r="AJ250" s="62" t="str">
        <f t="shared" si="504"/>
        <v/>
      </c>
      <c r="AK250" s="65" t="str">
        <f t="shared" si="590"/>
        <v/>
      </c>
      <c r="AL250" s="68" t="str">
        <f t="shared" si="505"/>
        <v/>
      </c>
      <c r="AM250" s="32"/>
      <c r="AN250" s="120"/>
      <c r="AO250" s="62" t="str">
        <f t="shared" si="469"/>
        <v/>
      </c>
      <c r="AP250" s="62" t="str">
        <f t="shared" si="506"/>
        <v/>
      </c>
      <c r="AQ250" s="65" t="str">
        <f t="shared" si="591"/>
        <v/>
      </c>
      <c r="AR250" s="68" t="str">
        <f t="shared" si="507"/>
        <v/>
      </c>
      <c r="AS250" s="32"/>
      <c r="AT250" s="120"/>
      <c r="AU250" s="62" t="str">
        <f t="shared" si="470"/>
        <v/>
      </c>
      <c r="AV250" s="62" t="str">
        <f t="shared" si="508"/>
        <v/>
      </c>
      <c r="AW250" s="65" t="str">
        <f t="shared" si="592"/>
        <v/>
      </c>
      <c r="AX250" s="68" t="str">
        <f t="shared" si="509"/>
        <v/>
      </c>
      <c r="AY250" s="32"/>
      <c r="AZ250" s="120"/>
      <c r="BA250" s="62" t="str">
        <f t="shared" si="471"/>
        <v/>
      </c>
      <c r="BB250" s="62" t="str">
        <f t="shared" si="510"/>
        <v/>
      </c>
      <c r="BC250" s="65" t="str">
        <f t="shared" si="593"/>
        <v/>
      </c>
      <c r="BD250" s="68" t="str">
        <f t="shared" si="511"/>
        <v/>
      </c>
      <c r="BE250" s="32"/>
      <c r="BF250" s="120"/>
      <c r="BG250" s="62" t="str">
        <f t="shared" si="472"/>
        <v/>
      </c>
      <c r="BH250" s="62" t="str">
        <f t="shared" si="512"/>
        <v/>
      </c>
      <c r="BI250" s="65" t="str">
        <f t="shared" si="594"/>
        <v/>
      </c>
      <c r="BJ250" s="68" t="str">
        <f t="shared" si="513"/>
        <v/>
      </c>
      <c r="BK250" s="32"/>
      <c r="BL250" s="120"/>
      <c r="BM250" s="62" t="str">
        <f t="shared" si="473"/>
        <v/>
      </c>
      <c r="BN250" s="62" t="str">
        <f t="shared" si="514"/>
        <v/>
      </c>
      <c r="BO250" s="65" t="str">
        <f t="shared" si="595"/>
        <v/>
      </c>
      <c r="BP250" s="68" t="str">
        <f t="shared" si="515"/>
        <v/>
      </c>
      <c r="BQ250" s="32"/>
      <c r="BR250" s="120"/>
      <c r="BS250" s="62" t="str">
        <f t="shared" si="474"/>
        <v/>
      </c>
      <c r="BT250" s="62" t="str">
        <f t="shared" si="516"/>
        <v/>
      </c>
      <c r="BU250" s="65" t="str">
        <f t="shared" si="596"/>
        <v/>
      </c>
      <c r="BV250" s="68" t="str">
        <f t="shared" si="517"/>
        <v/>
      </c>
      <c r="BW250" s="32"/>
      <c r="BX250" s="120"/>
      <c r="BY250" s="62" t="str">
        <f t="shared" si="475"/>
        <v/>
      </c>
      <c r="BZ250" s="62" t="str">
        <f t="shared" si="518"/>
        <v/>
      </c>
      <c r="CA250" s="65" t="str">
        <f t="shared" si="597"/>
        <v/>
      </c>
      <c r="CB250" s="68" t="str">
        <f t="shared" si="519"/>
        <v/>
      </c>
      <c r="CC250" s="32"/>
      <c r="CD250" s="120"/>
      <c r="CE250" s="62" t="str">
        <f t="shared" si="476"/>
        <v/>
      </c>
      <c r="CF250" s="62" t="str">
        <f t="shared" si="520"/>
        <v/>
      </c>
      <c r="CG250" s="65" t="str">
        <f t="shared" si="598"/>
        <v/>
      </c>
      <c r="CH250" s="68" t="str">
        <f t="shared" si="521"/>
        <v/>
      </c>
      <c r="CI250" s="32"/>
      <c r="CJ250" s="120"/>
      <c r="CK250" s="62" t="str">
        <f t="shared" si="477"/>
        <v/>
      </c>
      <c r="CL250" s="62" t="str">
        <f t="shared" si="522"/>
        <v/>
      </c>
      <c r="CM250" s="65" t="str">
        <f t="shared" si="599"/>
        <v/>
      </c>
      <c r="CN250" s="68" t="str">
        <f t="shared" si="523"/>
        <v/>
      </c>
      <c r="CO250" s="32"/>
      <c r="CP250" s="120"/>
      <c r="CQ250" s="62" t="str">
        <f t="shared" si="478"/>
        <v/>
      </c>
      <c r="CR250" s="62" t="str">
        <f t="shared" si="524"/>
        <v/>
      </c>
      <c r="CS250" s="65" t="str">
        <f t="shared" si="600"/>
        <v/>
      </c>
      <c r="CT250" s="68" t="str">
        <f t="shared" si="525"/>
        <v/>
      </c>
      <c r="CU250" s="32"/>
      <c r="CV250" s="120"/>
      <c r="CW250" s="62" t="str">
        <f t="shared" si="479"/>
        <v/>
      </c>
      <c r="CX250" s="62" t="str">
        <f t="shared" si="526"/>
        <v/>
      </c>
      <c r="CY250" s="65" t="str">
        <f t="shared" si="601"/>
        <v/>
      </c>
      <c r="CZ250" s="68" t="str">
        <f t="shared" si="527"/>
        <v/>
      </c>
      <c r="DA250" s="32"/>
      <c r="DB250" s="120"/>
      <c r="DC250" s="62" t="str">
        <f t="shared" si="480"/>
        <v/>
      </c>
      <c r="DD250" s="62" t="str">
        <f t="shared" si="528"/>
        <v/>
      </c>
      <c r="DE250" s="65" t="str">
        <f t="shared" si="602"/>
        <v/>
      </c>
      <c r="DF250" s="68" t="str">
        <f t="shared" si="529"/>
        <v/>
      </c>
      <c r="DG250" s="32"/>
      <c r="DH250" s="120"/>
      <c r="DI250" s="62" t="str">
        <f t="shared" si="481"/>
        <v/>
      </c>
      <c r="DJ250" s="62" t="str">
        <f t="shared" si="530"/>
        <v/>
      </c>
      <c r="DK250" s="65" t="str">
        <f t="shared" si="603"/>
        <v/>
      </c>
      <c r="DL250" s="68" t="str">
        <f t="shared" si="531"/>
        <v/>
      </c>
      <c r="DM250" s="32"/>
      <c r="DN250" s="120"/>
      <c r="DO250" s="62" t="str">
        <f t="shared" si="482"/>
        <v/>
      </c>
      <c r="DP250" s="62" t="str">
        <f t="shared" si="532"/>
        <v/>
      </c>
      <c r="DQ250" s="65" t="str">
        <f t="shared" si="604"/>
        <v/>
      </c>
      <c r="DR250" s="68" t="str">
        <f t="shared" si="533"/>
        <v/>
      </c>
      <c r="DS250" s="32"/>
      <c r="DT250" s="120"/>
      <c r="DU250" s="62" t="str">
        <f t="shared" si="483"/>
        <v/>
      </c>
      <c r="DV250" s="62" t="str">
        <f t="shared" si="534"/>
        <v/>
      </c>
      <c r="DW250" s="65" t="str">
        <f t="shared" si="605"/>
        <v/>
      </c>
      <c r="DX250" s="68" t="str">
        <f t="shared" si="535"/>
        <v/>
      </c>
      <c r="DY250" s="32"/>
      <c r="DZ250" s="120"/>
      <c r="EA250" s="62" t="str">
        <f t="shared" si="484"/>
        <v/>
      </c>
      <c r="EB250" s="62" t="str">
        <f t="shared" si="536"/>
        <v/>
      </c>
      <c r="EC250" s="65" t="str">
        <f t="shared" si="606"/>
        <v/>
      </c>
      <c r="ED250" s="68" t="str">
        <f t="shared" si="537"/>
        <v/>
      </c>
      <c r="EE250" s="32"/>
      <c r="EF250" s="120"/>
      <c r="EG250" s="62" t="str">
        <f t="shared" si="485"/>
        <v/>
      </c>
      <c r="EH250" s="62" t="str">
        <f t="shared" si="538"/>
        <v/>
      </c>
      <c r="EI250" s="65" t="str">
        <f t="shared" si="607"/>
        <v/>
      </c>
      <c r="EJ250" s="68" t="str">
        <f t="shared" si="539"/>
        <v/>
      </c>
      <c r="EK250" s="32"/>
      <c r="EL250" s="120"/>
      <c r="EM250" s="62" t="str">
        <f t="shared" si="486"/>
        <v/>
      </c>
      <c r="EN250" s="62" t="str">
        <f t="shared" si="540"/>
        <v/>
      </c>
      <c r="EO250" s="65" t="str">
        <f t="shared" si="608"/>
        <v/>
      </c>
      <c r="EP250" s="68" t="str">
        <f t="shared" si="541"/>
        <v/>
      </c>
      <c r="EQ250" s="32"/>
      <c r="ER250" s="120"/>
      <c r="ES250" s="62" t="str">
        <f t="shared" si="487"/>
        <v/>
      </c>
      <c r="ET250" s="62" t="str">
        <f t="shared" si="542"/>
        <v/>
      </c>
      <c r="EU250" s="65" t="str">
        <f t="shared" si="609"/>
        <v/>
      </c>
      <c r="EV250" s="68" t="str">
        <f t="shared" si="543"/>
        <v/>
      </c>
      <c r="EW250" s="32"/>
      <c r="EX250" s="120"/>
      <c r="EY250" s="62" t="str">
        <f t="shared" si="488"/>
        <v/>
      </c>
      <c r="EZ250" s="62" t="str">
        <f t="shared" si="544"/>
        <v/>
      </c>
      <c r="FA250" s="65" t="str">
        <f t="shared" si="610"/>
        <v/>
      </c>
      <c r="FB250" s="68" t="str">
        <f t="shared" si="545"/>
        <v/>
      </c>
      <c r="FC250" s="32"/>
      <c r="FD250" s="120"/>
      <c r="FE250" s="62" t="str">
        <f t="shared" si="489"/>
        <v/>
      </c>
      <c r="FF250" s="62" t="str">
        <f t="shared" si="546"/>
        <v/>
      </c>
      <c r="FG250" s="65" t="str">
        <f t="shared" si="611"/>
        <v/>
      </c>
      <c r="FH250" s="68" t="str">
        <f t="shared" si="547"/>
        <v/>
      </c>
      <c r="FI250" s="32"/>
      <c r="FJ250" s="120"/>
      <c r="FK250" s="62" t="str">
        <f t="shared" si="490"/>
        <v/>
      </c>
      <c r="FL250" s="62" t="str">
        <f t="shared" si="548"/>
        <v/>
      </c>
      <c r="FM250" s="65" t="str">
        <f t="shared" si="612"/>
        <v/>
      </c>
      <c r="FN250" s="68" t="str">
        <f t="shared" si="549"/>
        <v/>
      </c>
      <c r="FO250" s="32"/>
      <c r="FP250" s="120"/>
      <c r="FQ250" s="62" t="str">
        <f t="shared" si="491"/>
        <v/>
      </c>
      <c r="FR250" s="62" t="str">
        <f t="shared" si="550"/>
        <v/>
      </c>
      <c r="FS250" s="65" t="str">
        <f t="shared" si="613"/>
        <v/>
      </c>
      <c r="FT250" s="68" t="str">
        <f t="shared" si="551"/>
        <v/>
      </c>
      <c r="FU250" s="32"/>
      <c r="FV250" s="120"/>
      <c r="FW250" s="62" t="str">
        <f t="shared" si="492"/>
        <v/>
      </c>
      <c r="FX250" s="62" t="str">
        <f t="shared" si="552"/>
        <v/>
      </c>
      <c r="FY250" s="65" t="str">
        <f t="shared" si="614"/>
        <v/>
      </c>
      <c r="FZ250" s="68" t="str">
        <f t="shared" si="553"/>
        <v/>
      </c>
      <c r="GA250" s="32"/>
      <c r="GC250" s="7" t="str">
        <f t="shared" si="554"/>
        <v>Aug 2020</v>
      </c>
      <c r="GD250" s="7" t="str">
        <f t="shared" ca="1" si="493"/>
        <v/>
      </c>
      <c r="GT250" s="71">
        <f>IF(GT$9="", "", IF(AND(NOT('Personnel Details'!$N$11=""), $B250&gt;='Personnel Details'!$N$11), 'Personnel Details'!$O$11, IF(AND(NOT('Personnel Details'!$I$11=""), $B250&gt;='Personnel Details'!$I$11), 'Personnel Details'!$J$11, 'Personnel Details'!$E$11)))</f>
        <v>0.8</v>
      </c>
      <c r="GU250" s="59" t="str">
        <f>IF(GT$9="", "", IF(AND(NOT('Personnel Details'!$N$11=""), $B250&gt;='Personnel Details'!$N$11), IF('Personnel Details'!$P$11="","", 'Personnel Details'!$P$11), IF(AND(NOT('Personnel Details'!$I$11=""), $B250&gt;='Personnel Details'!$I$11), IF('Personnel Details'!$K$11="", "", 'Personnel Details'!$K$11), IF('Personnel Details'!$F$11="", "", 'Personnel Details'!$F$11))))</f>
        <v/>
      </c>
      <c r="GV250" s="74">
        <f>IF(GT$9="", "", IF(AND(NOT('Personnel Details'!$N$11=""), $B250&gt;='Personnel Details'!$N$11), 'Personnel Details'!$Q$11, IF(AND(NOT('Personnel Details'!$I$11=""), $B250&gt;='Personnel Details'!$I$11), 'Personnel Details'!$L$11, 'Personnel Details'!$G$11)))</f>
        <v>0</v>
      </c>
      <c r="GW250" s="59">
        <f t="shared" si="555"/>
        <v>0</v>
      </c>
      <c r="GX250" s="53"/>
      <c r="GZ250" s="78">
        <f>IF(GZ$9="", "", IF(AND(NOT('Personnel Details'!$N$12=""), $B250&gt;='Personnel Details'!$N$12), 'Personnel Details'!$O$12, IF(AND(NOT('Personnel Details'!$I$12=""), $B250&gt;='Personnel Details'!$I$12), 'Personnel Details'!$J$12, 'Personnel Details'!$E$12)))</f>
        <v>0.8</v>
      </c>
      <c r="HA250" s="59" t="str">
        <f>IF(GZ$9="", "", IF(AND(NOT('Personnel Details'!$N$12=""), $B250&gt;='Personnel Details'!$N$12), IF('Personnel Details'!$P$12="","", 'Personnel Details'!$P$12), IF(AND(NOT('Personnel Details'!$I$12=""), $B250&gt;='Personnel Details'!$I$12), IF('Personnel Details'!$K$12="", "", 'Personnel Details'!$K$12), IF('Personnel Details'!$F$12="", "", 'Personnel Details'!$F$12))))</f>
        <v/>
      </c>
      <c r="HB250" s="79">
        <f>IF(GZ$9="", "", IF(AND(NOT('Personnel Details'!$N$12=""), $B250&gt;='Personnel Details'!$N$12), 'Personnel Details'!$Q$12, IF(AND(NOT('Personnel Details'!$I$12=""), $B250&gt;='Personnel Details'!$I$12), 'Personnel Details'!$L$12, 'Personnel Details'!$G$12)))</f>
        <v>0</v>
      </c>
      <c r="HC250" s="59">
        <f t="shared" si="556"/>
        <v>0</v>
      </c>
      <c r="HD250" s="53"/>
      <c r="HF250" s="78">
        <f>IF(HF$9="", "", IF(AND(NOT('Personnel Details'!$N$13=""), $B250&gt;='Personnel Details'!$N$13), 'Personnel Details'!$O$13, IF(AND(NOT('Personnel Details'!$I$13=""), $B250&gt;='Personnel Details'!$I$13), 'Personnel Details'!$J$13, 'Personnel Details'!$E$13)))</f>
        <v>0.8</v>
      </c>
      <c r="HG250" s="59" t="str">
        <f>IF(HF$9="", "", IF(AND(NOT('Personnel Details'!$N$13=""), $B250&gt;='Personnel Details'!$N$13), IF('Personnel Details'!$P$13="","", 'Personnel Details'!$P$13), IF(AND(NOT('Personnel Details'!$I$13=""), $B250&gt;='Personnel Details'!$I$13), IF('Personnel Details'!$K$13="", "", 'Personnel Details'!$K$13), IF('Personnel Details'!$F$13="", "", 'Personnel Details'!$F$13))))</f>
        <v/>
      </c>
      <c r="HH250" s="79">
        <f>IF(HF$9="", "", IF(AND(NOT('Personnel Details'!$N$13=""), $B250&gt;='Personnel Details'!$N$13), 'Personnel Details'!$Q$13, IF(AND(NOT('Personnel Details'!$I$13=""), $B250&gt;='Personnel Details'!$I$13), 'Personnel Details'!$L$13, 'Personnel Details'!$G$13)))</f>
        <v>0</v>
      </c>
      <c r="HI250" s="59">
        <f t="shared" si="557"/>
        <v>0</v>
      </c>
      <c r="HJ250" s="53"/>
      <c r="HL250" s="78">
        <f>IF(HL$9="", "", IF(AND(NOT('Personnel Details'!$N$14=""), $B250&gt;='Personnel Details'!$N$14), 'Personnel Details'!$O$14, IF(AND(NOT('Personnel Details'!$I$14=""), $B250&gt;='Personnel Details'!$I$14), 'Personnel Details'!$J$14, 'Personnel Details'!$E$14)))</f>
        <v>0.8</v>
      </c>
      <c r="HM250" s="59">
        <f>IF(HL$9="", "", IF(AND(NOT('Personnel Details'!$N$14=""), $B250&gt;='Personnel Details'!$N$14), IF('Personnel Details'!$P$14="","", 'Personnel Details'!$P$14), IF(AND(NOT('Personnel Details'!$I$14=""), $B250&gt;='Personnel Details'!$I$14), IF('Personnel Details'!$K$14="", "", 'Personnel Details'!$K$14), IF('Personnel Details'!$F$14="", "", 'Personnel Details'!$F$14))))</f>
        <v>2000</v>
      </c>
      <c r="HN250" s="79">
        <f>IF(HL$9="", "", IF(AND(NOT('Personnel Details'!$N$14=""), $B250&gt;='Personnel Details'!$N$14), 'Personnel Details'!$Q$14, IF(AND(NOT('Personnel Details'!$I$14=""), $B250&gt;='Personnel Details'!$I$14), 'Personnel Details'!$L$14, 'Personnel Details'!$G$14)))</f>
        <v>0.85</v>
      </c>
      <c r="HO250" s="59">
        <f t="shared" si="558"/>
        <v>0</v>
      </c>
      <c r="HP250" s="53"/>
      <c r="HR250" s="78" t="str">
        <f>IF(HR$9="", "", IF(AND(NOT('Personnel Details'!$N$15=""), $B250&gt;='Personnel Details'!$N$15), 'Personnel Details'!$O$15, IF(AND(NOT('Personnel Details'!$I$15=""), $B250&gt;='Personnel Details'!$I$15), 'Personnel Details'!$J$15, 'Personnel Details'!$E$15)))</f>
        <v/>
      </c>
      <c r="HS250" s="59" t="str">
        <f>IF(HR$9="", "", IF(AND(NOT('Personnel Details'!$N$15=""), $B250&gt;='Personnel Details'!$N$15), IF('Personnel Details'!$P$15="","", 'Personnel Details'!$P$15), IF(AND(NOT('Personnel Details'!$I$15=""), $B250&gt;='Personnel Details'!$I$15), IF('Personnel Details'!$K$15="", "", 'Personnel Details'!$K$15), IF('Personnel Details'!$F$15="", "", 'Personnel Details'!$F$15))))</f>
        <v/>
      </c>
      <c r="HT250" s="79" t="str">
        <f>IF(HR$9="", "", IF(AND(NOT('Personnel Details'!$N$15=""), $B250&gt;='Personnel Details'!$N$15), 'Personnel Details'!$Q$15, IF(AND(NOT('Personnel Details'!$I$15=""), $B250&gt;='Personnel Details'!$I$15), 'Personnel Details'!$L$15, 'Personnel Details'!$G$15)))</f>
        <v/>
      </c>
      <c r="HU250" s="59">
        <f t="shared" si="559"/>
        <v>0</v>
      </c>
      <c r="HV250" s="53"/>
      <c r="HX250" s="78" t="str">
        <f>IF(HX$9="", "", IF(AND(NOT('Personnel Details'!$N$16=""), $B250&gt;='Personnel Details'!$N$16), 'Personnel Details'!$O$16, IF(AND(NOT('Personnel Details'!$I$16=""), $B250&gt;='Personnel Details'!$I$16), 'Personnel Details'!$J$16, 'Personnel Details'!$E$16)))</f>
        <v/>
      </c>
      <c r="HY250" s="59" t="str">
        <f>IF(HX$9="", "", IF(AND(NOT('Personnel Details'!$N$16=""), $B250&gt;='Personnel Details'!$N$16), IF('Personnel Details'!$P$16="","", 'Personnel Details'!$P$16), IF(AND(NOT('Personnel Details'!$I$16=""), $B250&gt;='Personnel Details'!$I$16), IF('Personnel Details'!$K$16="", "", 'Personnel Details'!$K$16), IF('Personnel Details'!$F$16="", "", 'Personnel Details'!$F$16))))</f>
        <v/>
      </c>
      <c r="HZ250" s="79" t="str">
        <f>IF(HX$9="", "", IF(AND(NOT('Personnel Details'!$N$16=""), $B250&gt;='Personnel Details'!$N$16), 'Personnel Details'!$Q$16, IF(AND(NOT('Personnel Details'!$I$16=""), $B250&gt;='Personnel Details'!$I$16), 'Personnel Details'!$L$16, 'Personnel Details'!$G$16)))</f>
        <v/>
      </c>
      <c r="IA250" s="59">
        <f t="shared" si="560"/>
        <v>0</v>
      </c>
      <c r="IB250" s="53"/>
      <c r="ID250" s="78" t="str">
        <f>IF(ID$9="", "", IF(AND(NOT('Personnel Details'!$N$17=""), $B250&gt;='Personnel Details'!$N$17), 'Personnel Details'!$O$17, IF(AND(NOT('Personnel Details'!$I$17=""), $B250&gt;='Personnel Details'!$I$17), 'Personnel Details'!$J$17, 'Personnel Details'!$E$17)))</f>
        <v/>
      </c>
      <c r="IE250" s="59" t="str">
        <f>IF(ID$9="", "", IF(AND(NOT('Personnel Details'!$N$17=""), $B250&gt;='Personnel Details'!$N$17), IF('Personnel Details'!$P$17="","", 'Personnel Details'!$P$17), IF(AND(NOT('Personnel Details'!$I$17=""), $B250&gt;='Personnel Details'!$I$17), IF('Personnel Details'!$K$17="", "", 'Personnel Details'!$K$17), IF('Personnel Details'!$F$17="", "", 'Personnel Details'!$F$17))))</f>
        <v/>
      </c>
      <c r="IF250" s="79" t="str">
        <f>IF(ID$9="", "", IF(AND(NOT('Personnel Details'!$N$17=""), $B250&gt;='Personnel Details'!$N$17), 'Personnel Details'!$Q$17, IF(AND(NOT('Personnel Details'!$I$17=""), $B250&gt;='Personnel Details'!$I$17), 'Personnel Details'!$L$17, 'Personnel Details'!$G$17)))</f>
        <v/>
      </c>
      <c r="IG250" s="59">
        <f t="shared" si="561"/>
        <v>0</v>
      </c>
      <c r="IH250" s="53"/>
      <c r="IJ250" s="78" t="str">
        <f>IF(IJ$9="", "", IF(AND(NOT('Personnel Details'!$N$18=""), $B250&gt;='Personnel Details'!$N$18), 'Personnel Details'!$O$18, IF(AND(NOT('Personnel Details'!$I$18=""), $B250&gt;='Personnel Details'!$I$18), 'Personnel Details'!$J$18, 'Personnel Details'!$E$18)))</f>
        <v/>
      </c>
      <c r="IK250" s="59" t="str">
        <f>IF(IJ$9="", "", IF(AND(NOT('Personnel Details'!$N$18=""), $B250&gt;='Personnel Details'!$N$18), IF('Personnel Details'!$P$18="","", 'Personnel Details'!$P$18), IF(AND(NOT('Personnel Details'!$I$18=""), $B250&gt;='Personnel Details'!$I$18), IF('Personnel Details'!$K$18="", "", 'Personnel Details'!$K$18), IF('Personnel Details'!$F$18="", "", 'Personnel Details'!$F$18))))</f>
        <v/>
      </c>
      <c r="IL250" s="79" t="str">
        <f>IF(IJ$9="", "", IF(AND(NOT('Personnel Details'!$N$18=""), $B250&gt;='Personnel Details'!$N$18), 'Personnel Details'!$Q$18, IF(AND(NOT('Personnel Details'!$I$18=""), $B250&gt;='Personnel Details'!$I$18), 'Personnel Details'!$L$18, 'Personnel Details'!$G$18)))</f>
        <v/>
      </c>
      <c r="IM250" s="59">
        <f t="shared" si="562"/>
        <v>0</v>
      </c>
      <c r="IN250" s="53"/>
      <c r="IP250" s="78" t="str">
        <f>IF(IP$9="", "", IF(AND(NOT('Personnel Details'!$N$19=""), $B250&gt;='Personnel Details'!$N$19), 'Personnel Details'!$O$19, IF(AND(NOT('Personnel Details'!$I$19=""), $B250&gt;='Personnel Details'!$I$19), 'Personnel Details'!$J$19, 'Personnel Details'!$E$19)))</f>
        <v/>
      </c>
      <c r="IQ250" s="59" t="str">
        <f>IF(IP$9="", "", IF(AND(NOT('Personnel Details'!$N$19=""), $B250&gt;='Personnel Details'!$N$19), IF('Personnel Details'!$P$19="","", 'Personnel Details'!$P$19), IF(AND(NOT('Personnel Details'!$I$19=""), $B250&gt;='Personnel Details'!$I$19), IF('Personnel Details'!$K$19="", "", 'Personnel Details'!$K$19), IF('Personnel Details'!$F$19="", "", 'Personnel Details'!$F$19))))</f>
        <v/>
      </c>
      <c r="IR250" s="79" t="str">
        <f>IF(IP$9="", "", IF(AND(NOT('Personnel Details'!$N$19=""), $B250&gt;='Personnel Details'!$N$19), 'Personnel Details'!$Q$19, IF(AND(NOT('Personnel Details'!$I$19=""), $B250&gt;='Personnel Details'!$I$19), 'Personnel Details'!$L$19, 'Personnel Details'!$G$19)))</f>
        <v/>
      </c>
      <c r="IS250" s="59">
        <f t="shared" si="563"/>
        <v>0</v>
      </c>
      <c r="IT250" s="53"/>
      <c r="IV250" s="78" t="str">
        <f>IF(IV$9="", "", IF(AND(NOT('Personnel Details'!$N$20=""), $B250&gt;='Personnel Details'!$N$20), 'Personnel Details'!$O$20, IF(AND(NOT('Personnel Details'!$I$20=""), $B250&gt;='Personnel Details'!$I$20), 'Personnel Details'!$J$20, 'Personnel Details'!$E$20)))</f>
        <v/>
      </c>
      <c r="IW250" s="59" t="str">
        <f>IF(IV$9="", "", IF(AND(NOT('Personnel Details'!$N$20=""), $B250&gt;='Personnel Details'!$N$20), IF('Personnel Details'!$P$20="","", 'Personnel Details'!$P$20), IF(AND(NOT('Personnel Details'!$I$20=""), $B250&gt;='Personnel Details'!$I$20), IF('Personnel Details'!$K$20="", "", 'Personnel Details'!$K$20), IF('Personnel Details'!$F$20="", "", 'Personnel Details'!$F$20))))</f>
        <v/>
      </c>
      <c r="IX250" s="79" t="str">
        <f>IF(IV$9="", "", IF(AND(NOT('Personnel Details'!$N$20=""), $B250&gt;='Personnel Details'!$N$20), 'Personnel Details'!$Q$20, IF(AND(NOT('Personnel Details'!$I$20=""), $B250&gt;='Personnel Details'!$I$20), 'Personnel Details'!$L$20, 'Personnel Details'!$G$20)))</f>
        <v/>
      </c>
      <c r="IY250" s="59">
        <f t="shared" si="564"/>
        <v>0</v>
      </c>
      <c r="IZ250" s="53"/>
      <c r="JB250" s="78" t="str">
        <f>IF(JB$9="", "", IF(AND(NOT('Personnel Details'!$N$21=""), $B250&gt;='Personnel Details'!$N$21), 'Personnel Details'!$O$21, IF(AND(NOT('Personnel Details'!$I$21=""), $B250&gt;='Personnel Details'!$I$21), 'Personnel Details'!$J$21, 'Personnel Details'!$E$21)))</f>
        <v/>
      </c>
      <c r="JC250" s="59" t="str">
        <f>IF(JB$9="", "", IF(AND(NOT('Personnel Details'!$N$21=""), $B250&gt;='Personnel Details'!$N$21), IF('Personnel Details'!$P$21="","", 'Personnel Details'!$P$21), IF(AND(NOT('Personnel Details'!$I$21=""), $B250&gt;='Personnel Details'!$I$21), IF('Personnel Details'!$K$21="", "", 'Personnel Details'!$K$21), IF('Personnel Details'!$F$21="", "", 'Personnel Details'!$F$21))))</f>
        <v/>
      </c>
      <c r="JD250" s="79" t="str">
        <f>IF(JB$9="", "", IF(AND(NOT('Personnel Details'!$N$21=""), $B250&gt;='Personnel Details'!$N$21), 'Personnel Details'!$Q$21, IF(AND(NOT('Personnel Details'!$I$21=""), $B250&gt;='Personnel Details'!$I$21), 'Personnel Details'!$L$21, 'Personnel Details'!$G$21)))</f>
        <v/>
      </c>
      <c r="JE250" s="59">
        <f t="shared" si="565"/>
        <v>0</v>
      </c>
      <c r="JF250" s="53"/>
      <c r="JH250" s="78" t="str">
        <f>IF(JH$9="", "", IF(AND(NOT('Personnel Details'!$N$22=""), $B250&gt;='Personnel Details'!$N$22), 'Personnel Details'!$O$22, IF(AND(NOT('Personnel Details'!$I$22=""), $B250&gt;='Personnel Details'!$I$22), 'Personnel Details'!$J$22, 'Personnel Details'!$E$22)))</f>
        <v/>
      </c>
      <c r="JI250" s="59" t="str">
        <f>IF(JH$9="", "", IF(AND(NOT('Personnel Details'!$N$22=""), $B250&gt;='Personnel Details'!$N$22), IF('Personnel Details'!$P$22="","", 'Personnel Details'!$P$22), IF(AND(NOT('Personnel Details'!$I$22=""), $B250&gt;='Personnel Details'!$I$22), IF('Personnel Details'!$K$22="", "", 'Personnel Details'!$K$22), IF('Personnel Details'!$F$22="", "", 'Personnel Details'!$F$22))))</f>
        <v/>
      </c>
      <c r="JJ250" s="79" t="str">
        <f>IF(JH$9="", "", IF(AND(NOT('Personnel Details'!$N$22=""), $B250&gt;='Personnel Details'!$N$22), 'Personnel Details'!$Q$22, IF(AND(NOT('Personnel Details'!$I$22=""), $B250&gt;='Personnel Details'!$I$22), 'Personnel Details'!$L$22, 'Personnel Details'!$G$22)))</f>
        <v/>
      </c>
      <c r="JK250" s="59">
        <f t="shared" si="566"/>
        <v>0</v>
      </c>
      <c r="JL250" s="53"/>
      <c r="JN250" s="78" t="str">
        <f>IF(JN$9="", "", IF(AND(NOT('Personnel Details'!$N$23=""), $B250&gt;='Personnel Details'!$N$23), 'Personnel Details'!$O$23, IF(AND(NOT('Personnel Details'!$I$23=""), $B250&gt;='Personnel Details'!$I$23), 'Personnel Details'!$J$23, 'Personnel Details'!$E$23)))</f>
        <v/>
      </c>
      <c r="JO250" s="59" t="str">
        <f>IF(JN$9="", "", IF(AND(NOT('Personnel Details'!$N$23=""), $B250&gt;='Personnel Details'!$N$23), IF('Personnel Details'!$P$23="","", 'Personnel Details'!$P$23), IF(AND(NOT('Personnel Details'!$I$23=""), $B250&gt;='Personnel Details'!$I$23), IF('Personnel Details'!$K$23="", "", 'Personnel Details'!$K$23), IF('Personnel Details'!$F$23="", "", 'Personnel Details'!$F$23))))</f>
        <v/>
      </c>
      <c r="JP250" s="79" t="str">
        <f>IF(JN$9="", "", IF(AND(NOT('Personnel Details'!$N$23=""), $B250&gt;='Personnel Details'!$N$23), 'Personnel Details'!$Q$23, IF(AND(NOT('Personnel Details'!$I$23=""), $B250&gt;='Personnel Details'!$I$23), 'Personnel Details'!$L$23, 'Personnel Details'!$G$23)))</f>
        <v/>
      </c>
      <c r="JQ250" s="59">
        <f t="shared" si="567"/>
        <v>0</v>
      </c>
      <c r="JR250" s="53"/>
      <c r="JT250" s="78" t="str">
        <f>IF(JT$9="", "", IF(AND(NOT('Personnel Details'!$N$24=""), $B250&gt;='Personnel Details'!$N$24), 'Personnel Details'!$O$24, IF(AND(NOT('Personnel Details'!$I$24=""), $B250&gt;='Personnel Details'!$I$24), 'Personnel Details'!$J$24, 'Personnel Details'!$E$24)))</f>
        <v/>
      </c>
      <c r="JU250" s="59" t="str">
        <f>IF(JT$9="", "", IF(AND(NOT('Personnel Details'!$N$24=""), $B250&gt;='Personnel Details'!$N$24), IF('Personnel Details'!$P$24="","", 'Personnel Details'!$P$24), IF(AND(NOT('Personnel Details'!$I$24=""), $B250&gt;='Personnel Details'!$I$24), IF('Personnel Details'!$K$24="", "", 'Personnel Details'!$K$24), IF('Personnel Details'!$F$24="", "", 'Personnel Details'!$F$24))))</f>
        <v/>
      </c>
      <c r="JV250" s="79" t="str">
        <f>IF(JT$9="", "", IF(AND(NOT('Personnel Details'!$N$24=""), $B250&gt;='Personnel Details'!$N$24), 'Personnel Details'!$Q$24, IF(AND(NOT('Personnel Details'!$I$24=""), $B250&gt;='Personnel Details'!$I$24), 'Personnel Details'!$L$24, 'Personnel Details'!$G$24)))</f>
        <v/>
      </c>
      <c r="JW250" s="59">
        <f t="shared" si="568"/>
        <v>0</v>
      </c>
      <c r="JX250" s="53"/>
      <c r="JZ250" s="78" t="str">
        <f>IF(JZ$9="", "", IF(AND(NOT('Personnel Details'!$N$25=""), $B250&gt;='Personnel Details'!$N$25), 'Personnel Details'!$O$25, IF(AND(NOT('Personnel Details'!$I$25=""), $B250&gt;='Personnel Details'!$I$25), 'Personnel Details'!$J$25, 'Personnel Details'!$E$25)))</f>
        <v/>
      </c>
      <c r="KA250" s="59" t="str">
        <f>IF(JZ$9="", "", IF(AND(NOT('Personnel Details'!$N$25=""), $B250&gt;='Personnel Details'!$N$25), IF('Personnel Details'!$P$25="","", 'Personnel Details'!$P$25), IF(AND(NOT('Personnel Details'!$I$25=""), $B250&gt;='Personnel Details'!$I$25), IF('Personnel Details'!$K$25="", "", 'Personnel Details'!$K$25), IF('Personnel Details'!$F$25="", "", 'Personnel Details'!$F$25))))</f>
        <v/>
      </c>
      <c r="KB250" s="79" t="str">
        <f>IF(JZ$9="", "", IF(AND(NOT('Personnel Details'!$N$25=""), $B250&gt;='Personnel Details'!$N$25), 'Personnel Details'!$Q$25, IF(AND(NOT('Personnel Details'!$I$25=""), $B250&gt;='Personnel Details'!$I$25), 'Personnel Details'!$L$25, 'Personnel Details'!$G$25)))</f>
        <v/>
      </c>
      <c r="KC250" s="59">
        <f t="shared" si="569"/>
        <v>0</v>
      </c>
      <c r="KD250" s="53"/>
      <c r="KF250" s="78" t="str">
        <f>IF(KF$9="", "", IF(AND(NOT('Personnel Details'!$N$26=""), $B250&gt;='Personnel Details'!$N$26), 'Personnel Details'!$O$26, IF(AND(NOT('Personnel Details'!$I$26=""), $B250&gt;='Personnel Details'!$I$26), 'Personnel Details'!$J$26, 'Personnel Details'!$E$26)))</f>
        <v/>
      </c>
      <c r="KG250" s="59" t="str">
        <f>IF(KF$9="", "", IF(AND(NOT('Personnel Details'!$N$26=""), $B250&gt;='Personnel Details'!$N$26), IF('Personnel Details'!$P$26="","", 'Personnel Details'!$P$26), IF(AND(NOT('Personnel Details'!$I$26=""), $B250&gt;='Personnel Details'!$I$26), IF('Personnel Details'!$K$26="", "", 'Personnel Details'!$K$26), IF('Personnel Details'!$F$26="", "", 'Personnel Details'!$F$26))))</f>
        <v/>
      </c>
      <c r="KH250" s="79" t="str">
        <f>IF(KF$9="", "", IF(AND(NOT('Personnel Details'!$N$26=""), $B250&gt;='Personnel Details'!$N$26), 'Personnel Details'!$Q$26, IF(AND(NOT('Personnel Details'!$I$26=""), $B250&gt;='Personnel Details'!$I$26), 'Personnel Details'!$L$26, 'Personnel Details'!$G$26)))</f>
        <v/>
      </c>
      <c r="KI250" s="59">
        <f t="shared" si="570"/>
        <v>0</v>
      </c>
      <c r="KJ250" s="53"/>
      <c r="KL250" s="78" t="str">
        <f>IF(KL$9="", "", IF(AND(NOT('Personnel Details'!$N$27=""), $B250&gt;='Personnel Details'!$N$27), 'Personnel Details'!$O$27, IF(AND(NOT('Personnel Details'!$I$27=""), $B250&gt;='Personnel Details'!$I$27), 'Personnel Details'!$J$27, 'Personnel Details'!$E$27)))</f>
        <v/>
      </c>
      <c r="KM250" s="59" t="str">
        <f>IF(KL$9="", "", IF(AND(NOT('Personnel Details'!$N$27=""), $B250&gt;='Personnel Details'!$N$27), IF('Personnel Details'!$P$27="","", 'Personnel Details'!$P$27), IF(AND(NOT('Personnel Details'!$I$27=""), $B250&gt;='Personnel Details'!$I$27), IF('Personnel Details'!$K$27="", "", 'Personnel Details'!$K$27), IF('Personnel Details'!$F$27="", "", 'Personnel Details'!$F$27))))</f>
        <v/>
      </c>
      <c r="KN250" s="79" t="str">
        <f>IF(KL$9="", "", IF(AND(NOT('Personnel Details'!$N$27=""), $B250&gt;='Personnel Details'!$N$27), 'Personnel Details'!$Q$27, IF(AND(NOT('Personnel Details'!$I$27=""), $B250&gt;='Personnel Details'!$I$27), 'Personnel Details'!$L$27, 'Personnel Details'!$G$27)))</f>
        <v/>
      </c>
      <c r="KO250" s="59">
        <f t="shared" si="571"/>
        <v>0</v>
      </c>
      <c r="KP250" s="53"/>
      <c r="KR250" s="78" t="str">
        <f>IF(KR$9="", "", IF(AND(NOT('Personnel Details'!$N$28=""), $B250&gt;='Personnel Details'!$N$28), 'Personnel Details'!$O$28, IF(AND(NOT('Personnel Details'!$I$28=""), $B250&gt;='Personnel Details'!$I$28), 'Personnel Details'!$J$28, 'Personnel Details'!$E$28)))</f>
        <v/>
      </c>
      <c r="KS250" s="59" t="str">
        <f>IF(KR$9="", "", IF(AND(NOT('Personnel Details'!$N$28=""), $B250&gt;='Personnel Details'!$N$28), IF('Personnel Details'!$P$28="","", 'Personnel Details'!$P$28), IF(AND(NOT('Personnel Details'!$I$28=""), $B250&gt;='Personnel Details'!$I$28), IF('Personnel Details'!$K$28="", "", 'Personnel Details'!$K$28), IF('Personnel Details'!$F$28="", "", 'Personnel Details'!$F$28))))</f>
        <v/>
      </c>
      <c r="KT250" s="79" t="str">
        <f>IF(KR$9="", "", IF(AND(NOT('Personnel Details'!$N$28=""), $B250&gt;='Personnel Details'!$N$28), 'Personnel Details'!$Q$28, IF(AND(NOT('Personnel Details'!$I$28=""), $B250&gt;='Personnel Details'!$I$28), 'Personnel Details'!$L$28, 'Personnel Details'!$G$28)))</f>
        <v/>
      </c>
      <c r="KU250" s="59">
        <f t="shared" si="572"/>
        <v>0</v>
      </c>
      <c r="KV250" s="53"/>
      <c r="KX250" s="78" t="str">
        <f>IF(KX$9="", "", IF(AND(NOT('Personnel Details'!$N$29=""), $B250&gt;='Personnel Details'!$N$29), 'Personnel Details'!$O$29, IF(AND(NOT('Personnel Details'!$I$29=""), $B250&gt;='Personnel Details'!$I$29), 'Personnel Details'!$J$29, 'Personnel Details'!$E$29)))</f>
        <v/>
      </c>
      <c r="KY250" s="59" t="str">
        <f>IF(KX$9="", "", IF(AND(NOT('Personnel Details'!$N$29=""), $B250&gt;='Personnel Details'!$N$29), IF('Personnel Details'!$P$29="","", 'Personnel Details'!$P$29), IF(AND(NOT('Personnel Details'!$I$29=""), $B250&gt;='Personnel Details'!$I$29), IF('Personnel Details'!$K$29="", "", 'Personnel Details'!$K$29), IF('Personnel Details'!$F$29="", "", 'Personnel Details'!$F$29))))</f>
        <v/>
      </c>
      <c r="KZ250" s="79" t="str">
        <f>IF(KX$9="", "", IF(AND(NOT('Personnel Details'!$N$29=""), $B250&gt;='Personnel Details'!$N$29), 'Personnel Details'!$Q$29, IF(AND(NOT('Personnel Details'!$I$29=""), $B250&gt;='Personnel Details'!$I$29), 'Personnel Details'!$L$29, 'Personnel Details'!$G$29)))</f>
        <v/>
      </c>
      <c r="LA250" s="59">
        <f t="shared" si="573"/>
        <v>0</v>
      </c>
      <c r="LB250" s="53"/>
      <c r="LD250" s="78" t="str">
        <f>IF(LD$9="", "", IF(AND(NOT('Personnel Details'!$N$30=""), $B250&gt;='Personnel Details'!$N$30), 'Personnel Details'!$O$30, IF(AND(NOT('Personnel Details'!$I$30=""), $B250&gt;='Personnel Details'!$I$30), 'Personnel Details'!$J$30, 'Personnel Details'!$E$30)))</f>
        <v/>
      </c>
      <c r="LE250" s="59" t="str">
        <f>IF(LD$9="", "", IF(AND(NOT('Personnel Details'!$N$30=""), $B250&gt;='Personnel Details'!$N$30), IF('Personnel Details'!$P$30="","", 'Personnel Details'!$P$30), IF(AND(NOT('Personnel Details'!$I$30=""), $B250&gt;='Personnel Details'!$I$30), IF('Personnel Details'!$K$30="", "", 'Personnel Details'!$K$30), IF('Personnel Details'!$F$30="", "", 'Personnel Details'!$F$30))))</f>
        <v/>
      </c>
      <c r="LF250" s="79" t="str">
        <f>IF(LD$9="", "", IF(AND(NOT('Personnel Details'!$N$30=""), $B250&gt;='Personnel Details'!$N$30), 'Personnel Details'!$Q$30, IF(AND(NOT('Personnel Details'!$I$30=""), $B250&gt;='Personnel Details'!$I$30), 'Personnel Details'!$L$30, 'Personnel Details'!$G$30)))</f>
        <v/>
      </c>
      <c r="LG250" s="59">
        <f t="shared" si="574"/>
        <v>0</v>
      </c>
      <c r="LH250" s="53"/>
      <c r="LJ250" s="78" t="str">
        <f>IF(LJ$9="", "", IF(AND(NOT('Personnel Details'!$N$31=""), $B250&gt;='Personnel Details'!$N$31), 'Personnel Details'!$O$31, IF(AND(NOT('Personnel Details'!$I$31=""), $B250&gt;='Personnel Details'!$I$31), 'Personnel Details'!$J$31, 'Personnel Details'!$E$31)))</f>
        <v/>
      </c>
      <c r="LK250" s="59" t="str">
        <f>IF(LJ$9="", "", IF(AND(NOT('Personnel Details'!$N$31=""), $B250&gt;='Personnel Details'!$N$31), IF('Personnel Details'!$P$31="","", 'Personnel Details'!$P$31), IF(AND(NOT('Personnel Details'!$I$31=""), $B250&gt;='Personnel Details'!$I$31), IF('Personnel Details'!$K$31="", "", 'Personnel Details'!$K$31), IF('Personnel Details'!$F$31="", "", 'Personnel Details'!$F$31))))</f>
        <v/>
      </c>
      <c r="LL250" s="79" t="str">
        <f>IF(LJ$9="", "", IF(AND(NOT('Personnel Details'!$N$31=""), $B250&gt;='Personnel Details'!$N$31), 'Personnel Details'!$Q$31, IF(AND(NOT('Personnel Details'!$I$31=""), $B250&gt;='Personnel Details'!$I$31), 'Personnel Details'!$L$31, 'Personnel Details'!$G$31)))</f>
        <v/>
      </c>
      <c r="LM250" s="59">
        <f t="shared" si="575"/>
        <v>0</v>
      </c>
      <c r="LN250" s="53"/>
      <c r="LP250" s="78" t="str">
        <f>IF(LP$9="", "", IF(AND(NOT('Personnel Details'!$N$32=""), $B250&gt;='Personnel Details'!$N$32), 'Personnel Details'!$O$32, IF(AND(NOT('Personnel Details'!$I$32=""), $B250&gt;='Personnel Details'!$I$32), 'Personnel Details'!$J$32, 'Personnel Details'!$E$32)))</f>
        <v/>
      </c>
      <c r="LQ250" s="59" t="str">
        <f>IF(LP$9="", "", IF(AND(NOT('Personnel Details'!$N$32=""), $B250&gt;='Personnel Details'!$N$32), IF('Personnel Details'!$P$32="","", 'Personnel Details'!$P$32), IF(AND(NOT('Personnel Details'!$I$32=""), $B250&gt;='Personnel Details'!$I$32), IF('Personnel Details'!$K$32="", "", 'Personnel Details'!$K$32), IF('Personnel Details'!$F$32="", "", 'Personnel Details'!$F$32))))</f>
        <v/>
      </c>
      <c r="LR250" s="79" t="str">
        <f>IF(LP$9="", "", IF(AND(NOT('Personnel Details'!$N$32=""), $B250&gt;='Personnel Details'!$N$32), 'Personnel Details'!$Q$32, IF(AND(NOT('Personnel Details'!$I$32=""), $B250&gt;='Personnel Details'!$I$32), 'Personnel Details'!$L$32, 'Personnel Details'!$G$32)))</f>
        <v/>
      </c>
      <c r="LS250" s="59">
        <f t="shared" si="576"/>
        <v>0</v>
      </c>
      <c r="LT250" s="53"/>
      <c r="LV250" s="78" t="str">
        <f>IF(LV$9="", "", IF(AND(NOT('Personnel Details'!$N$33=""), $B250&gt;='Personnel Details'!$N$33), 'Personnel Details'!$O$33, IF(AND(NOT('Personnel Details'!$I$33=""), $B250&gt;='Personnel Details'!$I$33), 'Personnel Details'!$J$33, 'Personnel Details'!$E$33)))</f>
        <v/>
      </c>
      <c r="LW250" s="59" t="str">
        <f>IF(LV$9="", "", IF(AND(NOT('Personnel Details'!$N$33=""), $B250&gt;='Personnel Details'!$N$33), IF('Personnel Details'!$P$33="","", 'Personnel Details'!$P$33), IF(AND(NOT('Personnel Details'!$I$33=""), $B250&gt;='Personnel Details'!$I$33), IF('Personnel Details'!$K$33="", "", 'Personnel Details'!$K$33), IF('Personnel Details'!$F$33="", "", 'Personnel Details'!$F$33))))</f>
        <v/>
      </c>
      <c r="LX250" s="79" t="str">
        <f>IF(LV$9="", "", IF(AND(NOT('Personnel Details'!$N$33=""), $B250&gt;='Personnel Details'!$N$33), 'Personnel Details'!$Q$33, IF(AND(NOT('Personnel Details'!$I$33=""), $B250&gt;='Personnel Details'!$I$33), 'Personnel Details'!$L$33, 'Personnel Details'!$G$33)))</f>
        <v/>
      </c>
      <c r="LY250" s="59">
        <f t="shared" si="577"/>
        <v>0</v>
      </c>
      <c r="LZ250" s="53"/>
      <c r="MB250" s="78" t="str">
        <f>IF(MB$9="", "", IF(AND(NOT('Personnel Details'!$N$34=""), $B250&gt;='Personnel Details'!$N$34), 'Personnel Details'!$O$34, IF(AND(NOT('Personnel Details'!$I$34=""), $B250&gt;='Personnel Details'!$I$34), 'Personnel Details'!$J$34, 'Personnel Details'!$E$34)))</f>
        <v/>
      </c>
      <c r="MC250" s="59" t="str">
        <f>IF(MB$9="", "", IF(AND(NOT('Personnel Details'!$N$34=""), $B250&gt;='Personnel Details'!$N$34), IF('Personnel Details'!$P$34="","", 'Personnel Details'!$P$34), IF(AND(NOT('Personnel Details'!$I$34=""), $B250&gt;='Personnel Details'!$I$34), IF('Personnel Details'!$K$34="", "", 'Personnel Details'!$K$34), IF('Personnel Details'!$F$34="", "", 'Personnel Details'!$F$34))))</f>
        <v/>
      </c>
      <c r="MD250" s="79" t="str">
        <f>IF(MB$9="", "", IF(AND(NOT('Personnel Details'!$N$34=""), $B250&gt;='Personnel Details'!$N$34), 'Personnel Details'!$Q$34, IF(AND(NOT('Personnel Details'!$I$34=""), $B250&gt;='Personnel Details'!$I$34), 'Personnel Details'!$L$34, 'Personnel Details'!$G$34)))</f>
        <v/>
      </c>
      <c r="ME250" s="59">
        <f t="shared" si="578"/>
        <v>0</v>
      </c>
      <c r="MF250" s="53"/>
      <c r="MH250" s="78" t="str">
        <f>IF(MH$9="", "", IF(AND(NOT('Personnel Details'!$N$35=""), $B250&gt;='Personnel Details'!$N$35), 'Personnel Details'!$O$35, IF(AND(NOT('Personnel Details'!$I$35=""), $B250&gt;='Personnel Details'!$I$35), 'Personnel Details'!$J$35, 'Personnel Details'!$E$35)))</f>
        <v/>
      </c>
      <c r="MI250" s="59" t="str">
        <f>IF(MH$9="", "", IF(AND(NOT('Personnel Details'!$N$35=""), $B250&gt;='Personnel Details'!$N$35), IF('Personnel Details'!$P$35="","", 'Personnel Details'!$P$35), IF(AND(NOT('Personnel Details'!$I$35=""), $B250&gt;='Personnel Details'!$I$35), IF('Personnel Details'!$K$35="", "", 'Personnel Details'!$K$35), IF('Personnel Details'!$F$35="", "", 'Personnel Details'!$F$35))))</f>
        <v/>
      </c>
      <c r="MJ250" s="79" t="str">
        <f>IF(MH$9="", "", IF(AND(NOT('Personnel Details'!$N$35=""), $B250&gt;='Personnel Details'!$N$35), 'Personnel Details'!$Q$35, IF(AND(NOT('Personnel Details'!$I$35=""), $B250&gt;='Personnel Details'!$I$35), 'Personnel Details'!$L$35, 'Personnel Details'!$G$35)))</f>
        <v/>
      </c>
      <c r="MK250" s="59">
        <f t="shared" si="579"/>
        <v>0</v>
      </c>
      <c r="ML250" s="53"/>
      <c r="MN250" s="78" t="str">
        <f>IF(MN$9="", "", IF(AND(NOT('Personnel Details'!$N$36=""), $B250&gt;='Personnel Details'!$N$36), 'Personnel Details'!$O$36, IF(AND(NOT('Personnel Details'!$I$36=""), $B250&gt;='Personnel Details'!$I$36), 'Personnel Details'!$J$36, 'Personnel Details'!$E$36)))</f>
        <v/>
      </c>
      <c r="MO250" s="59" t="str">
        <f>IF(MN$9="", "", IF(AND(NOT('Personnel Details'!$N$36=""), $B250&gt;='Personnel Details'!$N$36), IF('Personnel Details'!$P$36="","", 'Personnel Details'!$P$36), IF(AND(NOT('Personnel Details'!$I$36=""), $B250&gt;='Personnel Details'!$I$36), IF('Personnel Details'!$K$36="", "", 'Personnel Details'!$K$36), IF('Personnel Details'!$F$36="", "", 'Personnel Details'!$F$36))))</f>
        <v/>
      </c>
      <c r="MP250" s="79" t="str">
        <f>IF(MN$9="", "", IF(AND(NOT('Personnel Details'!$N$36=""), $B250&gt;='Personnel Details'!$N$36), 'Personnel Details'!$Q$36, IF(AND(NOT('Personnel Details'!$I$36=""), $B250&gt;='Personnel Details'!$I$36), 'Personnel Details'!$L$36, 'Personnel Details'!$G$36)))</f>
        <v/>
      </c>
      <c r="MQ250" s="59">
        <f t="shared" si="580"/>
        <v>0</v>
      </c>
      <c r="MR250" s="53"/>
      <c r="MT250" s="78" t="str">
        <f>IF(MT$9="", "", IF(AND(NOT('Personnel Details'!$N$37=""), $B250&gt;='Personnel Details'!$N$37), 'Personnel Details'!$O$37, IF(AND(NOT('Personnel Details'!$I$37=""), $B250&gt;='Personnel Details'!$I$37), 'Personnel Details'!$J$37, 'Personnel Details'!$E$37)))</f>
        <v/>
      </c>
      <c r="MU250" s="59" t="str">
        <f>IF(MT$9="", "", IF(AND(NOT('Personnel Details'!$N$37=""), $B250&gt;='Personnel Details'!$N$37), IF('Personnel Details'!$P$37="","", 'Personnel Details'!$P$37), IF(AND(NOT('Personnel Details'!$I$37=""), $B250&gt;='Personnel Details'!$I$37), IF('Personnel Details'!$K$37="", "", 'Personnel Details'!$K$37), IF('Personnel Details'!$F$37="", "", 'Personnel Details'!$F$37))))</f>
        <v/>
      </c>
      <c r="MV250" s="79" t="str">
        <f>IF(MT$9="", "", IF(AND(NOT('Personnel Details'!$N$37=""), $B250&gt;='Personnel Details'!$N$37), 'Personnel Details'!$Q$37, IF(AND(NOT('Personnel Details'!$I$37=""), $B250&gt;='Personnel Details'!$I$37), 'Personnel Details'!$L$37, 'Personnel Details'!$G$37)))</f>
        <v/>
      </c>
      <c r="MW250" s="59">
        <f t="shared" si="581"/>
        <v>0</v>
      </c>
      <c r="MX250" s="53"/>
      <c r="MZ250" s="78" t="str">
        <f>IF(MZ$9="", "", IF(AND(NOT('Personnel Details'!$N$38=""), $B250&gt;='Personnel Details'!$N$38), 'Personnel Details'!$O$38, IF(AND(NOT('Personnel Details'!$I$38=""), $B250&gt;='Personnel Details'!$I$38), 'Personnel Details'!$J$38, 'Personnel Details'!$E$38)))</f>
        <v/>
      </c>
      <c r="NA250" s="59" t="str">
        <f>IF(MZ$9="", "", IF(AND(NOT('Personnel Details'!$N$38=""), $B250&gt;='Personnel Details'!$N$38), IF('Personnel Details'!$P$38="","", 'Personnel Details'!$P$38), IF(AND(NOT('Personnel Details'!$I$38=""), $B250&gt;='Personnel Details'!$I$38), IF('Personnel Details'!$K$38="", "", 'Personnel Details'!$K$38), IF('Personnel Details'!$F$38="", "", 'Personnel Details'!$F$38))))</f>
        <v/>
      </c>
      <c r="NB250" s="79" t="str">
        <f>IF(MZ$9="", "", IF(AND(NOT('Personnel Details'!$N$38=""), $B250&gt;='Personnel Details'!$N$38), 'Personnel Details'!$Q$38, IF(AND(NOT('Personnel Details'!$I$38=""), $B250&gt;='Personnel Details'!$I$38), 'Personnel Details'!$L$38, 'Personnel Details'!$G$38)))</f>
        <v/>
      </c>
      <c r="NC250" s="59">
        <f t="shared" si="582"/>
        <v>0</v>
      </c>
      <c r="ND250" s="53"/>
      <c r="NF250" s="78" t="str">
        <f>IF(NF$9="", "", IF(AND(NOT('Personnel Details'!$N$39=""), $B250&gt;='Personnel Details'!$N$39), 'Personnel Details'!$O$39, IF(AND(NOT('Personnel Details'!$I$39=""), $B250&gt;='Personnel Details'!$I$39), 'Personnel Details'!$J$39, 'Personnel Details'!$E$39)))</f>
        <v/>
      </c>
      <c r="NG250" s="59" t="str">
        <f>IF(NF$9="", "", IF(AND(NOT('Personnel Details'!$N$39=""), $B250&gt;='Personnel Details'!$N$39), IF('Personnel Details'!$P$39="","", 'Personnel Details'!$P$39), IF(AND(NOT('Personnel Details'!$I$39=""), $B250&gt;='Personnel Details'!$I$39), IF('Personnel Details'!$K$39="", "", 'Personnel Details'!$K$39), IF('Personnel Details'!$F$39="", "", 'Personnel Details'!$F$39))))</f>
        <v/>
      </c>
      <c r="NH250" s="79" t="str">
        <f>IF(NF$9="", "", IF(AND(NOT('Personnel Details'!$N$39=""), $B250&gt;='Personnel Details'!$N$39), 'Personnel Details'!$Q$39, IF(AND(NOT('Personnel Details'!$I$39=""), $B250&gt;='Personnel Details'!$I$39), 'Personnel Details'!$L$39, 'Personnel Details'!$G$39)))</f>
        <v/>
      </c>
      <c r="NI250" s="59">
        <f t="shared" si="583"/>
        <v>0</v>
      </c>
      <c r="NJ250" s="53"/>
      <c r="NL250" s="78" t="str">
        <f>IF(NL$9="", "", IF(AND(NOT('Personnel Details'!$N$40=""), $B250&gt;='Personnel Details'!$N$40), 'Personnel Details'!$O$40, IF(AND(NOT('Personnel Details'!$I$40=""), $B250&gt;='Personnel Details'!$I$40), 'Personnel Details'!$J$40, 'Personnel Details'!$E$40)))</f>
        <v/>
      </c>
      <c r="NM250" s="59" t="str">
        <f>IF(NL$9="", "", IF(AND(NOT('Personnel Details'!$N$40=""), $B250&gt;='Personnel Details'!$N$40), IF('Personnel Details'!$P$40="","", 'Personnel Details'!$P$40), IF(AND(NOT('Personnel Details'!$I$40=""), $B250&gt;='Personnel Details'!$I$40), IF('Personnel Details'!$K$40="", "", 'Personnel Details'!$K$40), IF('Personnel Details'!$F$40="", "", 'Personnel Details'!$F$40))))</f>
        <v/>
      </c>
      <c r="NN250" s="79" t="str">
        <f>IF(NL$9="", "", IF(AND(NOT('Personnel Details'!$N$40=""), $B250&gt;='Personnel Details'!$N$40), 'Personnel Details'!$Q$40, IF(AND(NOT('Personnel Details'!$I$40=""), $B250&gt;='Personnel Details'!$I$40), 'Personnel Details'!$L$40, 'Personnel Details'!$G$40)))</f>
        <v/>
      </c>
      <c r="NO250" s="59">
        <f t="shared" si="584"/>
        <v>0</v>
      </c>
      <c r="NP250" s="53"/>
    </row>
    <row r="251" spans="1:380" x14ac:dyDescent="0.25">
      <c r="A251" s="32"/>
      <c r="B251" s="113">
        <f>IFERROR(IF(B250+1&gt;'Personnel Details'!$U$5, "", B250+1), "")</f>
        <v>44071</v>
      </c>
      <c r="C251" s="32"/>
      <c r="D251" s="120"/>
      <c r="E251" s="13" t="str">
        <f t="shared" si="463"/>
        <v/>
      </c>
      <c r="F251" s="13" t="str">
        <f t="shared" si="494"/>
        <v/>
      </c>
      <c r="G251" s="56" t="str">
        <f t="shared" si="585"/>
        <v/>
      </c>
      <c r="H251" s="16" t="str">
        <f t="shared" si="495"/>
        <v/>
      </c>
      <c r="I251" s="32"/>
      <c r="J251" s="120"/>
      <c r="K251" s="62" t="str">
        <f t="shared" si="464"/>
        <v/>
      </c>
      <c r="L251" s="62" t="str">
        <f t="shared" si="496"/>
        <v/>
      </c>
      <c r="M251" s="65" t="str">
        <f t="shared" si="586"/>
        <v/>
      </c>
      <c r="N251" s="68" t="str">
        <f t="shared" si="497"/>
        <v/>
      </c>
      <c r="O251" s="32"/>
      <c r="P251" s="120"/>
      <c r="Q251" s="62" t="str">
        <f t="shared" si="465"/>
        <v/>
      </c>
      <c r="R251" s="62" t="str">
        <f t="shared" si="498"/>
        <v/>
      </c>
      <c r="S251" s="65" t="str">
        <f t="shared" si="587"/>
        <v/>
      </c>
      <c r="T251" s="68" t="str">
        <f t="shared" si="499"/>
        <v/>
      </c>
      <c r="U251" s="32"/>
      <c r="V251" s="120"/>
      <c r="W251" s="62" t="str">
        <f t="shared" si="466"/>
        <v/>
      </c>
      <c r="X251" s="62" t="str">
        <f t="shared" si="500"/>
        <v/>
      </c>
      <c r="Y251" s="65" t="str">
        <f t="shared" si="588"/>
        <v/>
      </c>
      <c r="Z251" s="68" t="str">
        <f t="shared" si="501"/>
        <v/>
      </c>
      <c r="AA251" s="32"/>
      <c r="AB251" s="120"/>
      <c r="AC251" s="62" t="str">
        <f t="shared" si="467"/>
        <v/>
      </c>
      <c r="AD251" s="62" t="str">
        <f t="shared" si="502"/>
        <v/>
      </c>
      <c r="AE251" s="65" t="str">
        <f t="shared" si="589"/>
        <v/>
      </c>
      <c r="AF251" s="68" t="str">
        <f t="shared" si="503"/>
        <v/>
      </c>
      <c r="AG251" s="32"/>
      <c r="AH251" s="120"/>
      <c r="AI251" s="62" t="str">
        <f t="shared" si="468"/>
        <v/>
      </c>
      <c r="AJ251" s="62" t="str">
        <f t="shared" si="504"/>
        <v/>
      </c>
      <c r="AK251" s="65" t="str">
        <f t="shared" si="590"/>
        <v/>
      </c>
      <c r="AL251" s="68" t="str">
        <f t="shared" si="505"/>
        <v/>
      </c>
      <c r="AM251" s="32"/>
      <c r="AN251" s="120"/>
      <c r="AO251" s="62" t="str">
        <f t="shared" si="469"/>
        <v/>
      </c>
      <c r="AP251" s="62" t="str">
        <f t="shared" si="506"/>
        <v/>
      </c>
      <c r="AQ251" s="65" t="str">
        <f t="shared" si="591"/>
        <v/>
      </c>
      <c r="AR251" s="68" t="str">
        <f t="shared" si="507"/>
        <v/>
      </c>
      <c r="AS251" s="32"/>
      <c r="AT251" s="120"/>
      <c r="AU251" s="62" t="str">
        <f t="shared" si="470"/>
        <v/>
      </c>
      <c r="AV251" s="62" t="str">
        <f t="shared" si="508"/>
        <v/>
      </c>
      <c r="AW251" s="65" t="str">
        <f t="shared" si="592"/>
        <v/>
      </c>
      <c r="AX251" s="68" t="str">
        <f t="shared" si="509"/>
        <v/>
      </c>
      <c r="AY251" s="32"/>
      <c r="AZ251" s="120"/>
      <c r="BA251" s="62" t="str">
        <f t="shared" si="471"/>
        <v/>
      </c>
      <c r="BB251" s="62" t="str">
        <f t="shared" si="510"/>
        <v/>
      </c>
      <c r="BC251" s="65" t="str">
        <f t="shared" si="593"/>
        <v/>
      </c>
      <c r="BD251" s="68" t="str">
        <f t="shared" si="511"/>
        <v/>
      </c>
      <c r="BE251" s="32"/>
      <c r="BF251" s="120"/>
      <c r="BG251" s="62" t="str">
        <f t="shared" si="472"/>
        <v/>
      </c>
      <c r="BH251" s="62" t="str">
        <f t="shared" si="512"/>
        <v/>
      </c>
      <c r="BI251" s="65" t="str">
        <f t="shared" si="594"/>
        <v/>
      </c>
      <c r="BJ251" s="68" t="str">
        <f t="shared" si="513"/>
        <v/>
      </c>
      <c r="BK251" s="32"/>
      <c r="BL251" s="120"/>
      <c r="BM251" s="62" t="str">
        <f t="shared" si="473"/>
        <v/>
      </c>
      <c r="BN251" s="62" t="str">
        <f t="shared" si="514"/>
        <v/>
      </c>
      <c r="BO251" s="65" t="str">
        <f t="shared" si="595"/>
        <v/>
      </c>
      <c r="BP251" s="68" t="str">
        <f t="shared" si="515"/>
        <v/>
      </c>
      <c r="BQ251" s="32"/>
      <c r="BR251" s="120"/>
      <c r="BS251" s="62" t="str">
        <f t="shared" si="474"/>
        <v/>
      </c>
      <c r="BT251" s="62" t="str">
        <f t="shared" si="516"/>
        <v/>
      </c>
      <c r="BU251" s="65" t="str">
        <f t="shared" si="596"/>
        <v/>
      </c>
      <c r="BV251" s="68" t="str">
        <f t="shared" si="517"/>
        <v/>
      </c>
      <c r="BW251" s="32"/>
      <c r="BX251" s="120"/>
      <c r="BY251" s="62" t="str">
        <f t="shared" si="475"/>
        <v/>
      </c>
      <c r="BZ251" s="62" t="str">
        <f t="shared" si="518"/>
        <v/>
      </c>
      <c r="CA251" s="65" t="str">
        <f t="shared" si="597"/>
        <v/>
      </c>
      <c r="CB251" s="68" t="str">
        <f t="shared" si="519"/>
        <v/>
      </c>
      <c r="CC251" s="32"/>
      <c r="CD251" s="120"/>
      <c r="CE251" s="62" t="str">
        <f t="shared" si="476"/>
        <v/>
      </c>
      <c r="CF251" s="62" t="str">
        <f t="shared" si="520"/>
        <v/>
      </c>
      <c r="CG251" s="65" t="str">
        <f t="shared" si="598"/>
        <v/>
      </c>
      <c r="CH251" s="68" t="str">
        <f t="shared" si="521"/>
        <v/>
      </c>
      <c r="CI251" s="32"/>
      <c r="CJ251" s="120"/>
      <c r="CK251" s="62" t="str">
        <f t="shared" si="477"/>
        <v/>
      </c>
      <c r="CL251" s="62" t="str">
        <f t="shared" si="522"/>
        <v/>
      </c>
      <c r="CM251" s="65" t="str">
        <f t="shared" si="599"/>
        <v/>
      </c>
      <c r="CN251" s="68" t="str">
        <f t="shared" si="523"/>
        <v/>
      </c>
      <c r="CO251" s="32"/>
      <c r="CP251" s="120"/>
      <c r="CQ251" s="62" t="str">
        <f t="shared" si="478"/>
        <v/>
      </c>
      <c r="CR251" s="62" t="str">
        <f t="shared" si="524"/>
        <v/>
      </c>
      <c r="CS251" s="65" t="str">
        <f t="shared" si="600"/>
        <v/>
      </c>
      <c r="CT251" s="68" t="str">
        <f t="shared" si="525"/>
        <v/>
      </c>
      <c r="CU251" s="32"/>
      <c r="CV251" s="120"/>
      <c r="CW251" s="62" t="str">
        <f t="shared" si="479"/>
        <v/>
      </c>
      <c r="CX251" s="62" t="str">
        <f t="shared" si="526"/>
        <v/>
      </c>
      <c r="CY251" s="65" t="str">
        <f t="shared" si="601"/>
        <v/>
      </c>
      <c r="CZ251" s="68" t="str">
        <f t="shared" si="527"/>
        <v/>
      </c>
      <c r="DA251" s="32"/>
      <c r="DB251" s="120"/>
      <c r="DC251" s="62" t="str">
        <f t="shared" si="480"/>
        <v/>
      </c>
      <c r="DD251" s="62" t="str">
        <f t="shared" si="528"/>
        <v/>
      </c>
      <c r="DE251" s="65" t="str">
        <f t="shared" si="602"/>
        <v/>
      </c>
      <c r="DF251" s="68" t="str">
        <f t="shared" si="529"/>
        <v/>
      </c>
      <c r="DG251" s="32"/>
      <c r="DH251" s="120"/>
      <c r="DI251" s="62" t="str">
        <f t="shared" si="481"/>
        <v/>
      </c>
      <c r="DJ251" s="62" t="str">
        <f t="shared" si="530"/>
        <v/>
      </c>
      <c r="DK251" s="65" t="str">
        <f t="shared" si="603"/>
        <v/>
      </c>
      <c r="DL251" s="68" t="str">
        <f t="shared" si="531"/>
        <v/>
      </c>
      <c r="DM251" s="32"/>
      <c r="DN251" s="120"/>
      <c r="DO251" s="62" t="str">
        <f t="shared" si="482"/>
        <v/>
      </c>
      <c r="DP251" s="62" t="str">
        <f t="shared" si="532"/>
        <v/>
      </c>
      <c r="DQ251" s="65" t="str">
        <f t="shared" si="604"/>
        <v/>
      </c>
      <c r="DR251" s="68" t="str">
        <f t="shared" si="533"/>
        <v/>
      </c>
      <c r="DS251" s="32"/>
      <c r="DT251" s="120"/>
      <c r="DU251" s="62" t="str">
        <f t="shared" si="483"/>
        <v/>
      </c>
      <c r="DV251" s="62" t="str">
        <f t="shared" si="534"/>
        <v/>
      </c>
      <c r="DW251" s="65" t="str">
        <f t="shared" si="605"/>
        <v/>
      </c>
      <c r="DX251" s="68" t="str">
        <f t="shared" si="535"/>
        <v/>
      </c>
      <c r="DY251" s="32"/>
      <c r="DZ251" s="120"/>
      <c r="EA251" s="62" t="str">
        <f t="shared" si="484"/>
        <v/>
      </c>
      <c r="EB251" s="62" t="str">
        <f t="shared" si="536"/>
        <v/>
      </c>
      <c r="EC251" s="65" t="str">
        <f t="shared" si="606"/>
        <v/>
      </c>
      <c r="ED251" s="68" t="str">
        <f t="shared" si="537"/>
        <v/>
      </c>
      <c r="EE251" s="32"/>
      <c r="EF251" s="120"/>
      <c r="EG251" s="62" t="str">
        <f t="shared" si="485"/>
        <v/>
      </c>
      <c r="EH251" s="62" t="str">
        <f t="shared" si="538"/>
        <v/>
      </c>
      <c r="EI251" s="65" t="str">
        <f t="shared" si="607"/>
        <v/>
      </c>
      <c r="EJ251" s="68" t="str">
        <f t="shared" si="539"/>
        <v/>
      </c>
      <c r="EK251" s="32"/>
      <c r="EL251" s="120"/>
      <c r="EM251" s="62" t="str">
        <f t="shared" si="486"/>
        <v/>
      </c>
      <c r="EN251" s="62" t="str">
        <f t="shared" si="540"/>
        <v/>
      </c>
      <c r="EO251" s="65" t="str">
        <f t="shared" si="608"/>
        <v/>
      </c>
      <c r="EP251" s="68" t="str">
        <f t="shared" si="541"/>
        <v/>
      </c>
      <c r="EQ251" s="32"/>
      <c r="ER251" s="120"/>
      <c r="ES251" s="62" t="str">
        <f t="shared" si="487"/>
        <v/>
      </c>
      <c r="ET251" s="62" t="str">
        <f t="shared" si="542"/>
        <v/>
      </c>
      <c r="EU251" s="65" t="str">
        <f t="shared" si="609"/>
        <v/>
      </c>
      <c r="EV251" s="68" t="str">
        <f t="shared" si="543"/>
        <v/>
      </c>
      <c r="EW251" s="32"/>
      <c r="EX251" s="120"/>
      <c r="EY251" s="62" t="str">
        <f t="shared" si="488"/>
        <v/>
      </c>
      <c r="EZ251" s="62" t="str">
        <f t="shared" si="544"/>
        <v/>
      </c>
      <c r="FA251" s="65" t="str">
        <f t="shared" si="610"/>
        <v/>
      </c>
      <c r="FB251" s="68" t="str">
        <f t="shared" si="545"/>
        <v/>
      </c>
      <c r="FC251" s="32"/>
      <c r="FD251" s="120"/>
      <c r="FE251" s="62" t="str">
        <f t="shared" si="489"/>
        <v/>
      </c>
      <c r="FF251" s="62" t="str">
        <f t="shared" si="546"/>
        <v/>
      </c>
      <c r="FG251" s="65" t="str">
        <f t="shared" si="611"/>
        <v/>
      </c>
      <c r="FH251" s="68" t="str">
        <f t="shared" si="547"/>
        <v/>
      </c>
      <c r="FI251" s="32"/>
      <c r="FJ251" s="120"/>
      <c r="FK251" s="62" t="str">
        <f t="shared" si="490"/>
        <v/>
      </c>
      <c r="FL251" s="62" t="str">
        <f t="shared" si="548"/>
        <v/>
      </c>
      <c r="FM251" s="65" t="str">
        <f t="shared" si="612"/>
        <v/>
      </c>
      <c r="FN251" s="68" t="str">
        <f t="shared" si="549"/>
        <v/>
      </c>
      <c r="FO251" s="32"/>
      <c r="FP251" s="120"/>
      <c r="FQ251" s="62" t="str">
        <f t="shared" si="491"/>
        <v/>
      </c>
      <c r="FR251" s="62" t="str">
        <f t="shared" si="550"/>
        <v/>
      </c>
      <c r="FS251" s="65" t="str">
        <f t="shared" si="613"/>
        <v/>
      </c>
      <c r="FT251" s="68" t="str">
        <f t="shared" si="551"/>
        <v/>
      </c>
      <c r="FU251" s="32"/>
      <c r="FV251" s="120"/>
      <c r="FW251" s="62" t="str">
        <f t="shared" si="492"/>
        <v/>
      </c>
      <c r="FX251" s="62" t="str">
        <f t="shared" si="552"/>
        <v/>
      </c>
      <c r="FY251" s="65" t="str">
        <f t="shared" si="614"/>
        <v/>
      </c>
      <c r="FZ251" s="68" t="str">
        <f t="shared" si="553"/>
        <v/>
      </c>
      <c r="GA251" s="32"/>
      <c r="GC251" s="7" t="str">
        <f t="shared" si="554"/>
        <v>Aug 2020</v>
      </c>
      <c r="GD251" s="7" t="str">
        <f t="shared" ca="1" si="493"/>
        <v/>
      </c>
      <c r="GT251" s="71">
        <f>IF(GT$9="", "", IF(AND(NOT('Personnel Details'!$N$11=""), $B251&gt;='Personnel Details'!$N$11), 'Personnel Details'!$O$11, IF(AND(NOT('Personnel Details'!$I$11=""), $B251&gt;='Personnel Details'!$I$11), 'Personnel Details'!$J$11, 'Personnel Details'!$E$11)))</f>
        <v>0.8</v>
      </c>
      <c r="GU251" s="59" t="str">
        <f>IF(GT$9="", "", IF(AND(NOT('Personnel Details'!$N$11=""), $B251&gt;='Personnel Details'!$N$11), IF('Personnel Details'!$P$11="","", 'Personnel Details'!$P$11), IF(AND(NOT('Personnel Details'!$I$11=""), $B251&gt;='Personnel Details'!$I$11), IF('Personnel Details'!$K$11="", "", 'Personnel Details'!$K$11), IF('Personnel Details'!$F$11="", "", 'Personnel Details'!$F$11))))</f>
        <v/>
      </c>
      <c r="GV251" s="74">
        <f>IF(GT$9="", "", IF(AND(NOT('Personnel Details'!$N$11=""), $B251&gt;='Personnel Details'!$N$11), 'Personnel Details'!$Q$11, IF(AND(NOT('Personnel Details'!$I$11=""), $B251&gt;='Personnel Details'!$I$11), 'Personnel Details'!$L$11, 'Personnel Details'!$G$11)))</f>
        <v>0</v>
      </c>
      <c r="GW251" s="59">
        <f t="shared" si="555"/>
        <v>0</v>
      </c>
      <c r="GX251" s="53"/>
      <c r="GZ251" s="78">
        <f>IF(GZ$9="", "", IF(AND(NOT('Personnel Details'!$N$12=""), $B251&gt;='Personnel Details'!$N$12), 'Personnel Details'!$O$12, IF(AND(NOT('Personnel Details'!$I$12=""), $B251&gt;='Personnel Details'!$I$12), 'Personnel Details'!$J$12, 'Personnel Details'!$E$12)))</f>
        <v>0.8</v>
      </c>
      <c r="HA251" s="59" t="str">
        <f>IF(GZ$9="", "", IF(AND(NOT('Personnel Details'!$N$12=""), $B251&gt;='Personnel Details'!$N$12), IF('Personnel Details'!$P$12="","", 'Personnel Details'!$P$12), IF(AND(NOT('Personnel Details'!$I$12=""), $B251&gt;='Personnel Details'!$I$12), IF('Personnel Details'!$K$12="", "", 'Personnel Details'!$K$12), IF('Personnel Details'!$F$12="", "", 'Personnel Details'!$F$12))))</f>
        <v/>
      </c>
      <c r="HB251" s="79">
        <f>IF(GZ$9="", "", IF(AND(NOT('Personnel Details'!$N$12=""), $B251&gt;='Personnel Details'!$N$12), 'Personnel Details'!$Q$12, IF(AND(NOT('Personnel Details'!$I$12=""), $B251&gt;='Personnel Details'!$I$12), 'Personnel Details'!$L$12, 'Personnel Details'!$G$12)))</f>
        <v>0</v>
      </c>
      <c r="HC251" s="59">
        <f t="shared" si="556"/>
        <v>0</v>
      </c>
      <c r="HD251" s="53"/>
      <c r="HF251" s="78">
        <f>IF(HF$9="", "", IF(AND(NOT('Personnel Details'!$N$13=""), $B251&gt;='Personnel Details'!$N$13), 'Personnel Details'!$O$13, IF(AND(NOT('Personnel Details'!$I$13=""), $B251&gt;='Personnel Details'!$I$13), 'Personnel Details'!$J$13, 'Personnel Details'!$E$13)))</f>
        <v>0.8</v>
      </c>
      <c r="HG251" s="59" t="str">
        <f>IF(HF$9="", "", IF(AND(NOT('Personnel Details'!$N$13=""), $B251&gt;='Personnel Details'!$N$13), IF('Personnel Details'!$P$13="","", 'Personnel Details'!$P$13), IF(AND(NOT('Personnel Details'!$I$13=""), $B251&gt;='Personnel Details'!$I$13), IF('Personnel Details'!$K$13="", "", 'Personnel Details'!$K$13), IF('Personnel Details'!$F$13="", "", 'Personnel Details'!$F$13))))</f>
        <v/>
      </c>
      <c r="HH251" s="79">
        <f>IF(HF$9="", "", IF(AND(NOT('Personnel Details'!$N$13=""), $B251&gt;='Personnel Details'!$N$13), 'Personnel Details'!$Q$13, IF(AND(NOT('Personnel Details'!$I$13=""), $B251&gt;='Personnel Details'!$I$13), 'Personnel Details'!$L$13, 'Personnel Details'!$G$13)))</f>
        <v>0</v>
      </c>
      <c r="HI251" s="59">
        <f t="shared" si="557"/>
        <v>0</v>
      </c>
      <c r="HJ251" s="53"/>
      <c r="HL251" s="78">
        <f>IF(HL$9="", "", IF(AND(NOT('Personnel Details'!$N$14=""), $B251&gt;='Personnel Details'!$N$14), 'Personnel Details'!$O$14, IF(AND(NOT('Personnel Details'!$I$14=""), $B251&gt;='Personnel Details'!$I$14), 'Personnel Details'!$J$14, 'Personnel Details'!$E$14)))</f>
        <v>0.8</v>
      </c>
      <c r="HM251" s="59">
        <f>IF(HL$9="", "", IF(AND(NOT('Personnel Details'!$N$14=""), $B251&gt;='Personnel Details'!$N$14), IF('Personnel Details'!$P$14="","", 'Personnel Details'!$P$14), IF(AND(NOT('Personnel Details'!$I$14=""), $B251&gt;='Personnel Details'!$I$14), IF('Personnel Details'!$K$14="", "", 'Personnel Details'!$K$14), IF('Personnel Details'!$F$14="", "", 'Personnel Details'!$F$14))))</f>
        <v>2000</v>
      </c>
      <c r="HN251" s="79">
        <f>IF(HL$9="", "", IF(AND(NOT('Personnel Details'!$N$14=""), $B251&gt;='Personnel Details'!$N$14), 'Personnel Details'!$Q$14, IF(AND(NOT('Personnel Details'!$I$14=""), $B251&gt;='Personnel Details'!$I$14), 'Personnel Details'!$L$14, 'Personnel Details'!$G$14)))</f>
        <v>0.85</v>
      </c>
      <c r="HO251" s="59">
        <f t="shared" si="558"/>
        <v>0</v>
      </c>
      <c r="HP251" s="53"/>
      <c r="HR251" s="78" t="str">
        <f>IF(HR$9="", "", IF(AND(NOT('Personnel Details'!$N$15=""), $B251&gt;='Personnel Details'!$N$15), 'Personnel Details'!$O$15, IF(AND(NOT('Personnel Details'!$I$15=""), $B251&gt;='Personnel Details'!$I$15), 'Personnel Details'!$J$15, 'Personnel Details'!$E$15)))</f>
        <v/>
      </c>
      <c r="HS251" s="59" t="str">
        <f>IF(HR$9="", "", IF(AND(NOT('Personnel Details'!$N$15=""), $B251&gt;='Personnel Details'!$N$15), IF('Personnel Details'!$P$15="","", 'Personnel Details'!$P$15), IF(AND(NOT('Personnel Details'!$I$15=""), $B251&gt;='Personnel Details'!$I$15), IF('Personnel Details'!$K$15="", "", 'Personnel Details'!$K$15), IF('Personnel Details'!$F$15="", "", 'Personnel Details'!$F$15))))</f>
        <v/>
      </c>
      <c r="HT251" s="79" t="str">
        <f>IF(HR$9="", "", IF(AND(NOT('Personnel Details'!$N$15=""), $B251&gt;='Personnel Details'!$N$15), 'Personnel Details'!$Q$15, IF(AND(NOT('Personnel Details'!$I$15=""), $B251&gt;='Personnel Details'!$I$15), 'Personnel Details'!$L$15, 'Personnel Details'!$G$15)))</f>
        <v/>
      </c>
      <c r="HU251" s="59">
        <f t="shared" si="559"/>
        <v>0</v>
      </c>
      <c r="HV251" s="53"/>
      <c r="HX251" s="78" t="str">
        <f>IF(HX$9="", "", IF(AND(NOT('Personnel Details'!$N$16=""), $B251&gt;='Personnel Details'!$N$16), 'Personnel Details'!$O$16, IF(AND(NOT('Personnel Details'!$I$16=""), $B251&gt;='Personnel Details'!$I$16), 'Personnel Details'!$J$16, 'Personnel Details'!$E$16)))</f>
        <v/>
      </c>
      <c r="HY251" s="59" t="str">
        <f>IF(HX$9="", "", IF(AND(NOT('Personnel Details'!$N$16=""), $B251&gt;='Personnel Details'!$N$16), IF('Personnel Details'!$P$16="","", 'Personnel Details'!$P$16), IF(AND(NOT('Personnel Details'!$I$16=""), $B251&gt;='Personnel Details'!$I$16), IF('Personnel Details'!$K$16="", "", 'Personnel Details'!$K$16), IF('Personnel Details'!$F$16="", "", 'Personnel Details'!$F$16))))</f>
        <v/>
      </c>
      <c r="HZ251" s="79" t="str">
        <f>IF(HX$9="", "", IF(AND(NOT('Personnel Details'!$N$16=""), $B251&gt;='Personnel Details'!$N$16), 'Personnel Details'!$Q$16, IF(AND(NOT('Personnel Details'!$I$16=""), $B251&gt;='Personnel Details'!$I$16), 'Personnel Details'!$L$16, 'Personnel Details'!$G$16)))</f>
        <v/>
      </c>
      <c r="IA251" s="59">
        <f t="shared" si="560"/>
        <v>0</v>
      </c>
      <c r="IB251" s="53"/>
      <c r="ID251" s="78" t="str">
        <f>IF(ID$9="", "", IF(AND(NOT('Personnel Details'!$N$17=""), $B251&gt;='Personnel Details'!$N$17), 'Personnel Details'!$O$17, IF(AND(NOT('Personnel Details'!$I$17=""), $B251&gt;='Personnel Details'!$I$17), 'Personnel Details'!$J$17, 'Personnel Details'!$E$17)))</f>
        <v/>
      </c>
      <c r="IE251" s="59" t="str">
        <f>IF(ID$9="", "", IF(AND(NOT('Personnel Details'!$N$17=""), $B251&gt;='Personnel Details'!$N$17), IF('Personnel Details'!$P$17="","", 'Personnel Details'!$P$17), IF(AND(NOT('Personnel Details'!$I$17=""), $B251&gt;='Personnel Details'!$I$17), IF('Personnel Details'!$K$17="", "", 'Personnel Details'!$K$17), IF('Personnel Details'!$F$17="", "", 'Personnel Details'!$F$17))))</f>
        <v/>
      </c>
      <c r="IF251" s="79" t="str">
        <f>IF(ID$9="", "", IF(AND(NOT('Personnel Details'!$N$17=""), $B251&gt;='Personnel Details'!$N$17), 'Personnel Details'!$Q$17, IF(AND(NOT('Personnel Details'!$I$17=""), $B251&gt;='Personnel Details'!$I$17), 'Personnel Details'!$L$17, 'Personnel Details'!$G$17)))</f>
        <v/>
      </c>
      <c r="IG251" s="59">
        <f t="shared" si="561"/>
        <v>0</v>
      </c>
      <c r="IH251" s="53"/>
      <c r="IJ251" s="78" t="str">
        <f>IF(IJ$9="", "", IF(AND(NOT('Personnel Details'!$N$18=""), $B251&gt;='Personnel Details'!$N$18), 'Personnel Details'!$O$18, IF(AND(NOT('Personnel Details'!$I$18=""), $B251&gt;='Personnel Details'!$I$18), 'Personnel Details'!$J$18, 'Personnel Details'!$E$18)))</f>
        <v/>
      </c>
      <c r="IK251" s="59" t="str">
        <f>IF(IJ$9="", "", IF(AND(NOT('Personnel Details'!$N$18=""), $B251&gt;='Personnel Details'!$N$18), IF('Personnel Details'!$P$18="","", 'Personnel Details'!$P$18), IF(AND(NOT('Personnel Details'!$I$18=""), $B251&gt;='Personnel Details'!$I$18), IF('Personnel Details'!$K$18="", "", 'Personnel Details'!$K$18), IF('Personnel Details'!$F$18="", "", 'Personnel Details'!$F$18))))</f>
        <v/>
      </c>
      <c r="IL251" s="79" t="str">
        <f>IF(IJ$9="", "", IF(AND(NOT('Personnel Details'!$N$18=""), $B251&gt;='Personnel Details'!$N$18), 'Personnel Details'!$Q$18, IF(AND(NOT('Personnel Details'!$I$18=""), $B251&gt;='Personnel Details'!$I$18), 'Personnel Details'!$L$18, 'Personnel Details'!$G$18)))</f>
        <v/>
      </c>
      <c r="IM251" s="59">
        <f t="shared" si="562"/>
        <v>0</v>
      </c>
      <c r="IN251" s="53"/>
      <c r="IP251" s="78" t="str">
        <f>IF(IP$9="", "", IF(AND(NOT('Personnel Details'!$N$19=""), $B251&gt;='Personnel Details'!$N$19), 'Personnel Details'!$O$19, IF(AND(NOT('Personnel Details'!$I$19=""), $B251&gt;='Personnel Details'!$I$19), 'Personnel Details'!$J$19, 'Personnel Details'!$E$19)))</f>
        <v/>
      </c>
      <c r="IQ251" s="59" t="str">
        <f>IF(IP$9="", "", IF(AND(NOT('Personnel Details'!$N$19=""), $B251&gt;='Personnel Details'!$N$19), IF('Personnel Details'!$P$19="","", 'Personnel Details'!$P$19), IF(AND(NOT('Personnel Details'!$I$19=""), $B251&gt;='Personnel Details'!$I$19), IF('Personnel Details'!$K$19="", "", 'Personnel Details'!$K$19), IF('Personnel Details'!$F$19="", "", 'Personnel Details'!$F$19))))</f>
        <v/>
      </c>
      <c r="IR251" s="79" t="str">
        <f>IF(IP$9="", "", IF(AND(NOT('Personnel Details'!$N$19=""), $B251&gt;='Personnel Details'!$N$19), 'Personnel Details'!$Q$19, IF(AND(NOT('Personnel Details'!$I$19=""), $B251&gt;='Personnel Details'!$I$19), 'Personnel Details'!$L$19, 'Personnel Details'!$G$19)))</f>
        <v/>
      </c>
      <c r="IS251" s="59">
        <f t="shared" si="563"/>
        <v>0</v>
      </c>
      <c r="IT251" s="53"/>
      <c r="IV251" s="78" t="str">
        <f>IF(IV$9="", "", IF(AND(NOT('Personnel Details'!$N$20=""), $B251&gt;='Personnel Details'!$N$20), 'Personnel Details'!$O$20, IF(AND(NOT('Personnel Details'!$I$20=""), $B251&gt;='Personnel Details'!$I$20), 'Personnel Details'!$J$20, 'Personnel Details'!$E$20)))</f>
        <v/>
      </c>
      <c r="IW251" s="59" t="str">
        <f>IF(IV$9="", "", IF(AND(NOT('Personnel Details'!$N$20=""), $B251&gt;='Personnel Details'!$N$20), IF('Personnel Details'!$P$20="","", 'Personnel Details'!$P$20), IF(AND(NOT('Personnel Details'!$I$20=""), $B251&gt;='Personnel Details'!$I$20), IF('Personnel Details'!$K$20="", "", 'Personnel Details'!$K$20), IF('Personnel Details'!$F$20="", "", 'Personnel Details'!$F$20))))</f>
        <v/>
      </c>
      <c r="IX251" s="79" t="str">
        <f>IF(IV$9="", "", IF(AND(NOT('Personnel Details'!$N$20=""), $B251&gt;='Personnel Details'!$N$20), 'Personnel Details'!$Q$20, IF(AND(NOT('Personnel Details'!$I$20=""), $B251&gt;='Personnel Details'!$I$20), 'Personnel Details'!$L$20, 'Personnel Details'!$G$20)))</f>
        <v/>
      </c>
      <c r="IY251" s="59">
        <f t="shared" si="564"/>
        <v>0</v>
      </c>
      <c r="IZ251" s="53"/>
      <c r="JB251" s="78" t="str">
        <f>IF(JB$9="", "", IF(AND(NOT('Personnel Details'!$N$21=""), $B251&gt;='Personnel Details'!$N$21), 'Personnel Details'!$O$21, IF(AND(NOT('Personnel Details'!$I$21=""), $B251&gt;='Personnel Details'!$I$21), 'Personnel Details'!$J$21, 'Personnel Details'!$E$21)))</f>
        <v/>
      </c>
      <c r="JC251" s="59" t="str">
        <f>IF(JB$9="", "", IF(AND(NOT('Personnel Details'!$N$21=""), $B251&gt;='Personnel Details'!$N$21), IF('Personnel Details'!$P$21="","", 'Personnel Details'!$P$21), IF(AND(NOT('Personnel Details'!$I$21=""), $B251&gt;='Personnel Details'!$I$21), IF('Personnel Details'!$K$21="", "", 'Personnel Details'!$K$21), IF('Personnel Details'!$F$21="", "", 'Personnel Details'!$F$21))))</f>
        <v/>
      </c>
      <c r="JD251" s="79" t="str">
        <f>IF(JB$9="", "", IF(AND(NOT('Personnel Details'!$N$21=""), $B251&gt;='Personnel Details'!$N$21), 'Personnel Details'!$Q$21, IF(AND(NOT('Personnel Details'!$I$21=""), $B251&gt;='Personnel Details'!$I$21), 'Personnel Details'!$L$21, 'Personnel Details'!$G$21)))</f>
        <v/>
      </c>
      <c r="JE251" s="59">
        <f t="shared" si="565"/>
        <v>0</v>
      </c>
      <c r="JF251" s="53"/>
      <c r="JH251" s="78" t="str">
        <f>IF(JH$9="", "", IF(AND(NOT('Personnel Details'!$N$22=""), $B251&gt;='Personnel Details'!$N$22), 'Personnel Details'!$O$22, IF(AND(NOT('Personnel Details'!$I$22=""), $B251&gt;='Personnel Details'!$I$22), 'Personnel Details'!$J$22, 'Personnel Details'!$E$22)))</f>
        <v/>
      </c>
      <c r="JI251" s="59" t="str">
        <f>IF(JH$9="", "", IF(AND(NOT('Personnel Details'!$N$22=""), $B251&gt;='Personnel Details'!$N$22), IF('Personnel Details'!$P$22="","", 'Personnel Details'!$P$22), IF(AND(NOT('Personnel Details'!$I$22=""), $B251&gt;='Personnel Details'!$I$22), IF('Personnel Details'!$K$22="", "", 'Personnel Details'!$K$22), IF('Personnel Details'!$F$22="", "", 'Personnel Details'!$F$22))))</f>
        <v/>
      </c>
      <c r="JJ251" s="79" t="str">
        <f>IF(JH$9="", "", IF(AND(NOT('Personnel Details'!$N$22=""), $B251&gt;='Personnel Details'!$N$22), 'Personnel Details'!$Q$22, IF(AND(NOT('Personnel Details'!$I$22=""), $B251&gt;='Personnel Details'!$I$22), 'Personnel Details'!$L$22, 'Personnel Details'!$G$22)))</f>
        <v/>
      </c>
      <c r="JK251" s="59">
        <f t="shared" si="566"/>
        <v>0</v>
      </c>
      <c r="JL251" s="53"/>
      <c r="JN251" s="78" t="str">
        <f>IF(JN$9="", "", IF(AND(NOT('Personnel Details'!$N$23=""), $B251&gt;='Personnel Details'!$N$23), 'Personnel Details'!$O$23, IF(AND(NOT('Personnel Details'!$I$23=""), $B251&gt;='Personnel Details'!$I$23), 'Personnel Details'!$J$23, 'Personnel Details'!$E$23)))</f>
        <v/>
      </c>
      <c r="JO251" s="59" t="str">
        <f>IF(JN$9="", "", IF(AND(NOT('Personnel Details'!$N$23=""), $B251&gt;='Personnel Details'!$N$23), IF('Personnel Details'!$P$23="","", 'Personnel Details'!$P$23), IF(AND(NOT('Personnel Details'!$I$23=""), $B251&gt;='Personnel Details'!$I$23), IF('Personnel Details'!$K$23="", "", 'Personnel Details'!$K$23), IF('Personnel Details'!$F$23="", "", 'Personnel Details'!$F$23))))</f>
        <v/>
      </c>
      <c r="JP251" s="79" t="str">
        <f>IF(JN$9="", "", IF(AND(NOT('Personnel Details'!$N$23=""), $B251&gt;='Personnel Details'!$N$23), 'Personnel Details'!$Q$23, IF(AND(NOT('Personnel Details'!$I$23=""), $B251&gt;='Personnel Details'!$I$23), 'Personnel Details'!$L$23, 'Personnel Details'!$G$23)))</f>
        <v/>
      </c>
      <c r="JQ251" s="59">
        <f t="shared" si="567"/>
        <v>0</v>
      </c>
      <c r="JR251" s="53"/>
      <c r="JT251" s="78" t="str">
        <f>IF(JT$9="", "", IF(AND(NOT('Personnel Details'!$N$24=""), $B251&gt;='Personnel Details'!$N$24), 'Personnel Details'!$O$24, IF(AND(NOT('Personnel Details'!$I$24=""), $B251&gt;='Personnel Details'!$I$24), 'Personnel Details'!$J$24, 'Personnel Details'!$E$24)))</f>
        <v/>
      </c>
      <c r="JU251" s="59" t="str">
        <f>IF(JT$9="", "", IF(AND(NOT('Personnel Details'!$N$24=""), $B251&gt;='Personnel Details'!$N$24), IF('Personnel Details'!$P$24="","", 'Personnel Details'!$P$24), IF(AND(NOT('Personnel Details'!$I$24=""), $B251&gt;='Personnel Details'!$I$24), IF('Personnel Details'!$K$24="", "", 'Personnel Details'!$K$24), IF('Personnel Details'!$F$24="", "", 'Personnel Details'!$F$24))))</f>
        <v/>
      </c>
      <c r="JV251" s="79" t="str">
        <f>IF(JT$9="", "", IF(AND(NOT('Personnel Details'!$N$24=""), $B251&gt;='Personnel Details'!$N$24), 'Personnel Details'!$Q$24, IF(AND(NOT('Personnel Details'!$I$24=""), $B251&gt;='Personnel Details'!$I$24), 'Personnel Details'!$L$24, 'Personnel Details'!$G$24)))</f>
        <v/>
      </c>
      <c r="JW251" s="59">
        <f t="shared" si="568"/>
        <v>0</v>
      </c>
      <c r="JX251" s="53"/>
      <c r="JZ251" s="78" t="str">
        <f>IF(JZ$9="", "", IF(AND(NOT('Personnel Details'!$N$25=""), $B251&gt;='Personnel Details'!$N$25), 'Personnel Details'!$O$25, IF(AND(NOT('Personnel Details'!$I$25=""), $B251&gt;='Personnel Details'!$I$25), 'Personnel Details'!$J$25, 'Personnel Details'!$E$25)))</f>
        <v/>
      </c>
      <c r="KA251" s="59" t="str">
        <f>IF(JZ$9="", "", IF(AND(NOT('Personnel Details'!$N$25=""), $B251&gt;='Personnel Details'!$N$25), IF('Personnel Details'!$P$25="","", 'Personnel Details'!$P$25), IF(AND(NOT('Personnel Details'!$I$25=""), $B251&gt;='Personnel Details'!$I$25), IF('Personnel Details'!$K$25="", "", 'Personnel Details'!$K$25), IF('Personnel Details'!$F$25="", "", 'Personnel Details'!$F$25))))</f>
        <v/>
      </c>
      <c r="KB251" s="79" t="str">
        <f>IF(JZ$9="", "", IF(AND(NOT('Personnel Details'!$N$25=""), $B251&gt;='Personnel Details'!$N$25), 'Personnel Details'!$Q$25, IF(AND(NOT('Personnel Details'!$I$25=""), $B251&gt;='Personnel Details'!$I$25), 'Personnel Details'!$L$25, 'Personnel Details'!$G$25)))</f>
        <v/>
      </c>
      <c r="KC251" s="59">
        <f t="shared" si="569"/>
        <v>0</v>
      </c>
      <c r="KD251" s="53"/>
      <c r="KF251" s="78" t="str">
        <f>IF(KF$9="", "", IF(AND(NOT('Personnel Details'!$N$26=""), $B251&gt;='Personnel Details'!$N$26), 'Personnel Details'!$O$26, IF(AND(NOT('Personnel Details'!$I$26=""), $B251&gt;='Personnel Details'!$I$26), 'Personnel Details'!$J$26, 'Personnel Details'!$E$26)))</f>
        <v/>
      </c>
      <c r="KG251" s="59" t="str">
        <f>IF(KF$9="", "", IF(AND(NOT('Personnel Details'!$N$26=""), $B251&gt;='Personnel Details'!$N$26), IF('Personnel Details'!$P$26="","", 'Personnel Details'!$P$26), IF(AND(NOT('Personnel Details'!$I$26=""), $B251&gt;='Personnel Details'!$I$26), IF('Personnel Details'!$K$26="", "", 'Personnel Details'!$K$26), IF('Personnel Details'!$F$26="", "", 'Personnel Details'!$F$26))))</f>
        <v/>
      </c>
      <c r="KH251" s="79" t="str">
        <f>IF(KF$9="", "", IF(AND(NOT('Personnel Details'!$N$26=""), $B251&gt;='Personnel Details'!$N$26), 'Personnel Details'!$Q$26, IF(AND(NOT('Personnel Details'!$I$26=""), $B251&gt;='Personnel Details'!$I$26), 'Personnel Details'!$L$26, 'Personnel Details'!$G$26)))</f>
        <v/>
      </c>
      <c r="KI251" s="59">
        <f t="shared" si="570"/>
        <v>0</v>
      </c>
      <c r="KJ251" s="53"/>
      <c r="KL251" s="78" t="str">
        <f>IF(KL$9="", "", IF(AND(NOT('Personnel Details'!$N$27=""), $B251&gt;='Personnel Details'!$N$27), 'Personnel Details'!$O$27, IF(AND(NOT('Personnel Details'!$I$27=""), $B251&gt;='Personnel Details'!$I$27), 'Personnel Details'!$J$27, 'Personnel Details'!$E$27)))</f>
        <v/>
      </c>
      <c r="KM251" s="59" t="str">
        <f>IF(KL$9="", "", IF(AND(NOT('Personnel Details'!$N$27=""), $B251&gt;='Personnel Details'!$N$27), IF('Personnel Details'!$P$27="","", 'Personnel Details'!$P$27), IF(AND(NOT('Personnel Details'!$I$27=""), $B251&gt;='Personnel Details'!$I$27), IF('Personnel Details'!$K$27="", "", 'Personnel Details'!$K$27), IF('Personnel Details'!$F$27="", "", 'Personnel Details'!$F$27))))</f>
        <v/>
      </c>
      <c r="KN251" s="79" t="str">
        <f>IF(KL$9="", "", IF(AND(NOT('Personnel Details'!$N$27=""), $B251&gt;='Personnel Details'!$N$27), 'Personnel Details'!$Q$27, IF(AND(NOT('Personnel Details'!$I$27=""), $B251&gt;='Personnel Details'!$I$27), 'Personnel Details'!$L$27, 'Personnel Details'!$G$27)))</f>
        <v/>
      </c>
      <c r="KO251" s="59">
        <f t="shared" si="571"/>
        <v>0</v>
      </c>
      <c r="KP251" s="53"/>
      <c r="KR251" s="78" t="str">
        <f>IF(KR$9="", "", IF(AND(NOT('Personnel Details'!$N$28=""), $B251&gt;='Personnel Details'!$N$28), 'Personnel Details'!$O$28, IF(AND(NOT('Personnel Details'!$I$28=""), $B251&gt;='Personnel Details'!$I$28), 'Personnel Details'!$J$28, 'Personnel Details'!$E$28)))</f>
        <v/>
      </c>
      <c r="KS251" s="59" t="str">
        <f>IF(KR$9="", "", IF(AND(NOT('Personnel Details'!$N$28=""), $B251&gt;='Personnel Details'!$N$28), IF('Personnel Details'!$P$28="","", 'Personnel Details'!$P$28), IF(AND(NOT('Personnel Details'!$I$28=""), $B251&gt;='Personnel Details'!$I$28), IF('Personnel Details'!$K$28="", "", 'Personnel Details'!$K$28), IF('Personnel Details'!$F$28="", "", 'Personnel Details'!$F$28))))</f>
        <v/>
      </c>
      <c r="KT251" s="79" t="str">
        <f>IF(KR$9="", "", IF(AND(NOT('Personnel Details'!$N$28=""), $B251&gt;='Personnel Details'!$N$28), 'Personnel Details'!$Q$28, IF(AND(NOT('Personnel Details'!$I$28=""), $B251&gt;='Personnel Details'!$I$28), 'Personnel Details'!$L$28, 'Personnel Details'!$G$28)))</f>
        <v/>
      </c>
      <c r="KU251" s="59">
        <f t="shared" si="572"/>
        <v>0</v>
      </c>
      <c r="KV251" s="53"/>
      <c r="KX251" s="78" t="str">
        <f>IF(KX$9="", "", IF(AND(NOT('Personnel Details'!$N$29=""), $B251&gt;='Personnel Details'!$N$29), 'Personnel Details'!$O$29, IF(AND(NOT('Personnel Details'!$I$29=""), $B251&gt;='Personnel Details'!$I$29), 'Personnel Details'!$J$29, 'Personnel Details'!$E$29)))</f>
        <v/>
      </c>
      <c r="KY251" s="59" t="str">
        <f>IF(KX$9="", "", IF(AND(NOT('Personnel Details'!$N$29=""), $B251&gt;='Personnel Details'!$N$29), IF('Personnel Details'!$P$29="","", 'Personnel Details'!$P$29), IF(AND(NOT('Personnel Details'!$I$29=""), $B251&gt;='Personnel Details'!$I$29), IF('Personnel Details'!$K$29="", "", 'Personnel Details'!$K$29), IF('Personnel Details'!$F$29="", "", 'Personnel Details'!$F$29))))</f>
        <v/>
      </c>
      <c r="KZ251" s="79" t="str">
        <f>IF(KX$9="", "", IF(AND(NOT('Personnel Details'!$N$29=""), $B251&gt;='Personnel Details'!$N$29), 'Personnel Details'!$Q$29, IF(AND(NOT('Personnel Details'!$I$29=""), $B251&gt;='Personnel Details'!$I$29), 'Personnel Details'!$L$29, 'Personnel Details'!$G$29)))</f>
        <v/>
      </c>
      <c r="LA251" s="59">
        <f t="shared" si="573"/>
        <v>0</v>
      </c>
      <c r="LB251" s="53"/>
      <c r="LD251" s="78" t="str">
        <f>IF(LD$9="", "", IF(AND(NOT('Personnel Details'!$N$30=""), $B251&gt;='Personnel Details'!$N$30), 'Personnel Details'!$O$30, IF(AND(NOT('Personnel Details'!$I$30=""), $B251&gt;='Personnel Details'!$I$30), 'Personnel Details'!$J$30, 'Personnel Details'!$E$30)))</f>
        <v/>
      </c>
      <c r="LE251" s="59" t="str">
        <f>IF(LD$9="", "", IF(AND(NOT('Personnel Details'!$N$30=""), $B251&gt;='Personnel Details'!$N$30), IF('Personnel Details'!$P$30="","", 'Personnel Details'!$P$30), IF(AND(NOT('Personnel Details'!$I$30=""), $B251&gt;='Personnel Details'!$I$30), IF('Personnel Details'!$K$30="", "", 'Personnel Details'!$K$30), IF('Personnel Details'!$F$30="", "", 'Personnel Details'!$F$30))))</f>
        <v/>
      </c>
      <c r="LF251" s="79" t="str">
        <f>IF(LD$9="", "", IF(AND(NOT('Personnel Details'!$N$30=""), $B251&gt;='Personnel Details'!$N$30), 'Personnel Details'!$Q$30, IF(AND(NOT('Personnel Details'!$I$30=""), $B251&gt;='Personnel Details'!$I$30), 'Personnel Details'!$L$30, 'Personnel Details'!$G$30)))</f>
        <v/>
      </c>
      <c r="LG251" s="59">
        <f t="shared" si="574"/>
        <v>0</v>
      </c>
      <c r="LH251" s="53"/>
      <c r="LJ251" s="78" t="str">
        <f>IF(LJ$9="", "", IF(AND(NOT('Personnel Details'!$N$31=""), $B251&gt;='Personnel Details'!$N$31), 'Personnel Details'!$O$31, IF(AND(NOT('Personnel Details'!$I$31=""), $B251&gt;='Personnel Details'!$I$31), 'Personnel Details'!$J$31, 'Personnel Details'!$E$31)))</f>
        <v/>
      </c>
      <c r="LK251" s="59" t="str">
        <f>IF(LJ$9="", "", IF(AND(NOT('Personnel Details'!$N$31=""), $B251&gt;='Personnel Details'!$N$31), IF('Personnel Details'!$P$31="","", 'Personnel Details'!$P$31), IF(AND(NOT('Personnel Details'!$I$31=""), $B251&gt;='Personnel Details'!$I$31), IF('Personnel Details'!$K$31="", "", 'Personnel Details'!$K$31), IF('Personnel Details'!$F$31="", "", 'Personnel Details'!$F$31))))</f>
        <v/>
      </c>
      <c r="LL251" s="79" t="str">
        <f>IF(LJ$9="", "", IF(AND(NOT('Personnel Details'!$N$31=""), $B251&gt;='Personnel Details'!$N$31), 'Personnel Details'!$Q$31, IF(AND(NOT('Personnel Details'!$I$31=""), $B251&gt;='Personnel Details'!$I$31), 'Personnel Details'!$L$31, 'Personnel Details'!$G$31)))</f>
        <v/>
      </c>
      <c r="LM251" s="59">
        <f t="shared" si="575"/>
        <v>0</v>
      </c>
      <c r="LN251" s="53"/>
      <c r="LP251" s="78" t="str">
        <f>IF(LP$9="", "", IF(AND(NOT('Personnel Details'!$N$32=""), $B251&gt;='Personnel Details'!$N$32), 'Personnel Details'!$O$32, IF(AND(NOT('Personnel Details'!$I$32=""), $B251&gt;='Personnel Details'!$I$32), 'Personnel Details'!$J$32, 'Personnel Details'!$E$32)))</f>
        <v/>
      </c>
      <c r="LQ251" s="59" t="str">
        <f>IF(LP$9="", "", IF(AND(NOT('Personnel Details'!$N$32=""), $B251&gt;='Personnel Details'!$N$32), IF('Personnel Details'!$P$32="","", 'Personnel Details'!$P$32), IF(AND(NOT('Personnel Details'!$I$32=""), $B251&gt;='Personnel Details'!$I$32), IF('Personnel Details'!$K$32="", "", 'Personnel Details'!$K$32), IF('Personnel Details'!$F$32="", "", 'Personnel Details'!$F$32))))</f>
        <v/>
      </c>
      <c r="LR251" s="79" t="str">
        <f>IF(LP$9="", "", IF(AND(NOT('Personnel Details'!$N$32=""), $B251&gt;='Personnel Details'!$N$32), 'Personnel Details'!$Q$32, IF(AND(NOT('Personnel Details'!$I$32=""), $B251&gt;='Personnel Details'!$I$32), 'Personnel Details'!$L$32, 'Personnel Details'!$G$32)))</f>
        <v/>
      </c>
      <c r="LS251" s="59">
        <f t="shared" si="576"/>
        <v>0</v>
      </c>
      <c r="LT251" s="53"/>
      <c r="LV251" s="78" t="str">
        <f>IF(LV$9="", "", IF(AND(NOT('Personnel Details'!$N$33=""), $B251&gt;='Personnel Details'!$N$33), 'Personnel Details'!$O$33, IF(AND(NOT('Personnel Details'!$I$33=""), $B251&gt;='Personnel Details'!$I$33), 'Personnel Details'!$J$33, 'Personnel Details'!$E$33)))</f>
        <v/>
      </c>
      <c r="LW251" s="59" t="str">
        <f>IF(LV$9="", "", IF(AND(NOT('Personnel Details'!$N$33=""), $B251&gt;='Personnel Details'!$N$33), IF('Personnel Details'!$P$33="","", 'Personnel Details'!$P$33), IF(AND(NOT('Personnel Details'!$I$33=""), $B251&gt;='Personnel Details'!$I$33), IF('Personnel Details'!$K$33="", "", 'Personnel Details'!$K$33), IF('Personnel Details'!$F$33="", "", 'Personnel Details'!$F$33))))</f>
        <v/>
      </c>
      <c r="LX251" s="79" t="str">
        <f>IF(LV$9="", "", IF(AND(NOT('Personnel Details'!$N$33=""), $B251&gt;='Personnel Details'!$N$33), 'Personnel Details'!$Q$33, IF(AND(NOT('Personnel Details'!$I$33=""), $B251&gt;='Personnel Details'!$I$33), 'Personnel Details'!$L$33, 'Personnel Details'!$G$33)))</f>
        <v/>
      </c>
      <c r="LY251" s="59">
        <f t="shared" si="577"/>
        <v>0</v>
      </c>
      <c r="LZ251" s="53"/>
      <c r="MB251" s="78" t="str">
        <f>IF(MB$9="", "", IF(AND(NOT('Personnel Details'!$N$34=""), $B251&gt;='Personnel Details'!$N$34), 'Personnel Details'!$O$34, IF(AND(NOT('Personnel Details'!$I$34=""), $B251&gt;='Personnel Details'!$I$34), 'Personnel Details'!$J$34, 'Personnel Details'!$E$34)))</f>
        <v/>
      </c>
      <c r="MC251" s="59" t="str">
        <f>IF(MB$9="", "", IF(AND(NOT('Personnel Details'!$N$34=""), $B251&gt;='Personnel Details'!$N$34), IF('Personnel Details'!$P$34="","", 'Personnel Details'!$P$34), IF(AND(NOT('Personnel Details'!$I$34=""), $B251&gt;='Personnel Details'!$I$34), IF('Personnel Details'!$K$34="", "", 'Personnel Details'!$K$34), IF('Personnel Details'!$F$34="", "", 'Personnel Details'!$F$34))))</f>
        <v/>
      </c>
      <c r="MD251" s="79" t="str">
        <f>IF(MB$9="", "", IF(AND(NOT('Personnel Details'!$N$34=""), $B251&gt;='Personnel Details'!$N$34), 'Personnel Details'!$Q$34, IF(AND(NOT('Personnel Details'!$I$34=""), $B251&gt;='Personnel Details'!$I$34), 'Personnel Details'!$L$34, 'Personnel Details'!$G$34)))</f>
        <v/>
      </c>
      <c r="ME251" s="59">
        <f t="shared" si="578"/>
        <v>0</v>
      </c>
      <c r="MF251" s="53"/>
      <c r="MH251" s="78" t="str">
        <f>IF(MH$9="", "", IF(AND(NOT('Personnel Details'!$N$35=""), $B251&gt;='Personnel Details'!$N$35), 'Personnel Details'!$O$35, IF(AND(NOT('Personnel Details'!$I$35=""), $B251&gt;='Personnel Details'!$I$35), 'Personnel Details'!$J$35, 'Personnel Details'!$E$35)))</f>
        <v/>
      </c>
      <c r="MI251" s="59" t="str">
        <f>IF(MH$9="", "", IF(AND(NOT('Personnel Details'!$N$35=""), $B251&gt;='Personnel Details'!$N$35), IF('Personnel Details'!$P$35="","", 'Personnel Details'!$P$35), IF(AND(NOT('Personnel Details'!$I$35=""), $B251&gt;='Personnel Details'!$I$35), IF('Personnel Details'!$K$35="", "", 'Personnel Details'!$K$35), IF('Personnel Details'!$F$35="", "", 'Personnel Details'!$F$35))))</f>
        <v/>
      </c>
      <c r="MJ251" s="79" t="str">
        <f>IF(MH$9="", "", IF(AND(NOT('Personnel Details'!$N$35=""), $B251&gt;='Personnel Details'!$N$35), 'Personnel Details'!$Q$35, IF(AND(NOT('Personnel Details'!$I$35=""), $B251&gt;='Personnel Details'!$I$35), 'Personnel Details'!$L$35, 'Personnel Details'!$G$35)))</f>
        <v/>
      </c>
      <c r="MK251" s="59">
        <f t="shared" si="579"/>
        <v>0</v>
      </c>
      <c r="ML251" s="53"/>
      <c r="MN251" s="78" t="str">
        <f>IF(MN$9="", "", IF(AND(NOT('Personnel Details'!$N$36=""), $B251&gt;='Personnel Details'!$N$36), 'Personnel Details'!$O$36, IF(AND(NOT('Personnel Details'!$I$36=""), $B251&gt;='Personnel Details'!$I$36), 'Personnel Details'!$J$36, 'Personnel Details'!$E$36)))</f>
        <v/>
      </c>
      <c r="MO251" s="59" t="str">
        <f>IF(MN$9="", "", IF(AND(NOT('Personnel Details'!$N$36=""), $B251&gt;='Personnel Details'!$N$36), IF('Personnel Details'!$P$36="","", 'Personnel Details'!$P$36), IF(AND(NOT('Personnel Details'!$I$36=""), $B251&gt;='Personnel Details'!$I$36), IF('Personnel Details'!$K$36="", "", 'Personnel Details'!$K$36), IF('Personnel Details'!$F$36="", "", 'Personnel Details'!$F$36))))</f>
        <v/>
      </c>
      <c r="MP251" s="79" t="str">
        <f>IF(MN$9="", "", IF(AND(NOT('Personnel Details'!$N$36=""), $B251&gt;='Personnel Details'!$N$36), 'Personnel Details'!$Q$36, IF(AND(NOT('Personnel Details'!$I$36=""), $B251&gt;='Personnel Details'!$I$36), 'Personnel Details'!$L$36, 'Personnel Details'!$G$36)))</f>
        <v/>
      </c>
      <c r="MQ251" s="59">
        <f t="shared" si="580"/>
        <v>0</v>
      </c>
      <c r="MR251" s="53"/>
      <c r="MT251" s="78" t="str">
        <f>IF(MT$9="", "", IF(AND(NOT('Personnel Details'!$N$37=""), $B251&gt;='Personnel Details'!$N$37), 'Personnel Details'!$O$37, IF(AND(NOT('Personnel Details'!$I$37=""), $B251&gt;='Personnel Details'!$I$37), 'Personnel Details'!$J$37, 'Personnel Details'!$E$37)))</f>
        <v/>
      </c>
      <c r="MU251" s="59" t="str">
        <f>IF(MT$9="", "", IF(AND(NOT('Personnel Details'!$N$37=""), $B251&gt;='Personnel Details'!$N$37), IF('Personnel Details'!$P$37="","", 'Personnel Details'!$P$37), IF(AND(NOT('Personnel Details'!$I$37=""), $B251&gt;='Personnel Details'!$I$37), IF('Personnel Details'!$K$37="", "", 'Personnel Details'!$K$37), IF('Personnel Details'!$F$37="", "", 'Personnel Details'!$F$37))))</f>
        <v/>
      </c>
      <c r="MV251" s="79" t="str">
        <f>IF(MT$9="", "", IF(AND(NOT('Personnel Details'!$N$37=""), $B251&gt;='Personnel Details'!$N$37), 'Personnel Details'!$Q$37, IF(AND(NOT('Personnel Details'!$I$37=""), $B251&gt;='Personnel Details'!$I$37), 'Personnel Details'!$L$37, 'Personnel Details'!$G$37)))</f>
        <v/>
      </c>
      <c r="MW251" s="59">
        <f t="shared" si="581"/>
        <v>0</v>
      </c>
      <c r="MX251" s="53"/>
      <c r="MZ251" s="78" t="str">
        <f>IF(MZ$9="", "", IF(AND(NOT('Personnel Details'!$N$38=""), $B251&gt;='Personnel Details'!$N$38), 'Personnel Details'!$O$38, IF(AND(NOT('Personnel Details'!$I$38=""), $B251&gt;='Personnel Details'!$I$38), 'Personnel Details'!$J$38, 'Personnel Details'!$E$38)))</f>
        <v/>
      </c>
      <c r="NA251" s="59" t="str">
        <f>IF(MZ$9="", "", IF(AND(NOT('Personnel Details'!$N$38=""), $B251&gt;='Personnel Details'!$N$38), IF('Personnel Details'!$P$38="","", 'Personnel Details'!$P$38), IF(AND(NOT('Personnel Details'!$I$38=""), $B251&gt;='Personnel Details'!$I$38), IF('Personnel Details'!$K$38="", "", 'Personnel Details'!$K$38), IF('Personnel Details'!$F$38="", "", 'Personnel Details'!$F$38))))</f>
        <v/>
      </c>
      <c r="NB251" s="79" t="str">
        <f>IF(MZ$9="", "", IF(AND(NOT('Personnel Details'!$N$38=""), $B251&gt;='Personnel Details'!$N$38), 'Personnel Details'!$Q$38, IF(AND(NOT('Personnel Details'!$I$38=""), $B251&gt;='Personnel Details'!$I$38), 'Personnel Details'!$L$38, 'Personnel Details'!$G$38)))</f>
        <v/>
      </c>
      <c r="NC251" s="59">
        <f t="shared" si="582"/>
        <v>0</v>
      </c>
      <c r="ND251" s="53"/>
      <c r="NF251" s="78" t="str">
        <f>IF(NF$9="", "", IF(AND(NOT('Personnel Details'!$N$39=""), $B251&gt;='Personnel Details'!$N$39), 'Personnel Details'!$O$39, IF(AND(NOT('Personnel Details'!$I$39=""), $B251&gt;='Personnel Details'!$I$39), 'Personnel Details'!$J$39, 'Personnel Details'!$E$39)))</f>
        <v/>
      </c>
      <c r="NG251" s="59" t="str">
        <f>IF(NF$9="", "", IF(AND(NOT('Personnel Details'!$N$39=""), $B251&gt;='Personnel Details'!$N$39), IF('Personnel Details'!$P$39="","", 'Personnel Details'!$P$39), IF(AND(NOT('Personnel Details'!$I$39=""), $B251&gt;='Personnel Details'!$I$39), IF('Personnel Details'!$K$39="", "", 'Personnel Details'!$K$39), IF('Personnel Details'!$F$39="", "", 'Personnel Details'!$F$39))))</f>
        <v/>
      </c>
      <c r="NH251" s="79" t="str">
        <f>IF(NF$9="", "", IF(AND(NOT('Personnel Details'!$N$39=""), $B251&gt;='Personnel Details'!$N$39), 'Personnel Details'!$Q$39, IF(AND(NOT('Personnel Details'!$I$39=""), $B251&gt;='Personnel Details'!$I$39), 'Personnel Details'!$L$39, 'Personnel Details'!$G$39)))</f>
        <v/>
      </c>
      <c r="NI251" s="59">
        <f t="shared" si="583"/>
        <v>0</v>
      </c>
      <c r="NJ251" s="53"/>
      <c r="NL251" s="78" t="str">
        <f>IF(NL$9="", "", IF(AND(NOT('Personnel Details'!$N$40=""), $B251&gt;='Personnel Details'!$N$40), 'Personnel Details'!$O$40, IF(AND(NOT('Personnel Details'!$I$40=""), $B251&gt;='Personnel Details'!$I$40), 'Personnel Details'!$J$40, 'Personnel Details'!$E$40)))</f>
        <v/>
      </c>
      <c r="NM251" s="59" t="str">
        <f>IF(NL$9="", "", IF(AND(NOT('Personnel Details'!$N$40=""), $B251&gt;='Personnel Details'!$N$40), IF('Personnel Details'!$P$40="","", 'Personnel Details'!$P$40), IF(AND(NOT('Personnel Details'!$I$40=""), $B251&gt;='Personnel Details'!$I$40), IF('Personnel Details'!$K$40="", "", 'Personnel Details'!$K$40), IF('Personnel Details'!$F$40="", "", 'Personnel Details'!$F$40))))</f>
        <v/>
      </c>
      <c r="NN251" s="79" t="str">
        <f>IF(NL$9="", "", IF(AND(NOT('Personnel Details'!$N$40=""), $B251&gt;='Personnel Details'!$N$40), 'Personnel Details'!$Q$40, IF(AND(NOT('Personnel Details'!$I$40=""), $B251&gt;='Personnel Details'!$I$40), 'Personnel Details'!$L$40, 'Personnel Details'!$G$40)))</f>
        <v/>
      </c>
      <c r="NO251" s="59">
        <f t="shared" si="584"/>
        <v>0</v>
      </c>
      <c r="NP251" s="53"/>
    </row>
    <row r="252" spans="1:380" x14ac:dyDescent="0.25">
      <c r="A252" s="32"/>
      <c r="B252" s="113">
        <f>IFERROR(IF(B251+1&gt;'Personnel Details'!$U$5, "", B251+1), "")</f>
        <v>44072</v>
      </c>
      <c r="C252" s="32"/>
      <c r="D252" s="120"/>
      <c r="E252" s="13" t="str">
        <f t="shared" si="463"/>
        <v/>
      </c>
      <c r="F252" s="13" t="str">
        <f t="shared" si="494"/>
        <v/>
      </c>
      <c r="G252" s="56" t="str">
        <f t="shared" si="585"/>
        <v/>
      </c>
      <c r="H252" s="16" t="str">
        <f t="shared" si="495"/>
        <v/>
      </c>
      <c r="I252" s="32"/>
      <c r="J252" s="120"/>
      <c r="K252" s="62" t="str">
        <f t="shared" si="464"/>
        <v/>
      </c>
      <c r="L252" s="62" t="str">
        <f t="shared" si="496"/>
        <v/>
      </c>
      <c r="M252" s="65" t="str">
        <f t="shared" si="586"/>
        <v/>
      </c>
      <c r="N252" s="68" t="str">
        <f t="shared" si="497"/>
        <v/>
      </c>
      <c r="O252" s="32"/>
      <c r="P252" s="120"/>
      <c r="Q252" s="62" t="str">
        <f t="shared" si="465"/>
        <v/>
      </c>
      <c r="R252" s="62" t="str">
        <f t="shared" si="498"/>
        <v/>
      </c>
      <c r="S252" s="65" t="str">
        <f t="shared" si="587"/>
        <v/>
      </c>
      <c r="T252" s="68" t="str">
        <f t="shared" si="499"/>
        <v/>
      </c>
      <c r="U252" s="32"/>
      <c r="V252" s="120"/>
      <c r="W252" s="62" t="str">
        <f t="shared" si="466"/>
        <v/>
      </c>
      <c r="X252" s="62" t="str">
        <f t="shared" si="500"/>
        <v/>
      </c>
      <c r="Y252" s="65" t="str">
        <f t="shared" si="588"/>
        <v/>
      </c>
      <c r="Z252" s="68" t="str">
        <f t="shared" si="501"/>
        <v/>
      </c>
      <c r="AA252" s="32"/>
      <c r="AB252" s="120"/>
      <c r="AC252" s="62" t="str">
        <f t="shared" si="467"/>
        <v/>
      </c>
      <c r="AD252" s="62" t="str">
        <f t="shared" si="502"/>
        <v/>
      </c>
      <c r="AE252" s="65" t="str">
        <f t="shared" si="589"/>
        <v/>
      </c>
      <c r="AF252" s="68" t="str">
        <f t="shared" si="503"/>
        <v/>
      </c>
      <c r="AG252" s="32"/>
      <c r="AH252" s="120"/>
      <c r="AI252" s="62" t="str">
        <f t="shared" si="468"/>
        <v/>
      </c>
      <c r="AJ252" s="62" t="str">
        <f t="shared" si="504"/>
        <v/>
      </c>
      <c r="AK252" s="65" t="str">
        <f t="shared" si="590"/>
        <v/>
      </c>
      <c r="AL252" s="68" t="str">
        <f t="shared" si="505"/>
        <v/>
      </c>
      <c r="AM252" s="32"/>
      <c r="AN252" s="120"/>
      <c r="AO252" s="62" t="str">
        <f t="shared" si="469"/>
        <v/>
      </c>
      <c r="AP252" s="62" t="str">
        <f t="shared" si="506"/>
        <v/>
      </c>
      <c r="AQ252" s="65" t="str">
        <f t="shared" si="591"/>
        <v/>
      </c>
      <c r="AR252" s="68" t="str">
        <f t="shared" si="507"/>
        <v/>
      </c>
      <c r="AS252" s="32"/>
      <c r="AT252" s="120"/>
      <c r="AU252" s="62" t="str">
        <f t="shared" si="470"/>
        <v/>
      </c>
      <c r="AV252" s="62" t="str">
        <f t="shared" si="508"/>
        <v/>
      </c>
      <c r="AW252" s="65" t="str">
        <f t="shared" si="592"/>
        <v/>
      </c>
      <c r="AX252" s="68" t="str">
        <f t="shared" si="509"/>
        <v/>
      </c>
      <c r="AY252" s="32"/>
      <c r="AZ252" s="120"/>
      <c r="BA252" s="62" t="str">
        <f t="shared" si="471"/>
        <v/>
      </c>
      <c r="BB252" s="62" t="str">
        <f t="shared" si="510"/>
        <v/>
      </c>
      <c r="BC252" s="65" t="str">
        <f t="shared" si="593"/>
        <v/>
      </c>
      <c r="BD252" s="68" t="str">
        <f t="shared" si="511"/>
        <v/>
      </c>
      <c r="BE252" s="32"/>
      <c r="BF252" s="120"/>
      <c r="BG252" s="62" t="str">
        <f t="shared" si="472"/>
        <v/>
      </c>
      <c r="BH252" s="62" t="str">
        <f t="shared" si="512"/>
        <v/>
      </c>
      <c r="BI252" s="65" t="str">
        <f t="shared" si="594"/>
        <v/>
      </c>
      <c r="BJ252" s="68" t="str">
        <f t="shared" si="513"/>
        <v/>
      </c>
      <c r="BK252" s="32"/>
      <c r="BL252" s="120"/>
      <c r="BM252" s="62" t="str">
        <f t="shared" si="473"/>
        <v/>
      </c>
      <c r="BN252" s="62" t="str">
        <f t="shared" si="514"/>
        <v/>
      </c>
      <c r="BO252" s="65" t="str">
        <f t="shared" si="595"/>
        <v/>
      </c>
      <c r="BP252" s="68" t="str">
        <f t="shared" si="515"/>
        <v/>
      </c>
      <c r="BQ252" s="32"/>
      <c r="BR252" s="120"/>
      <c r="BS252" s="62" t="str">
        <f t="shared" si="474"/>
        <v/>
      </c>
      <c r="BT252" s="62" t="str">
        <f t="shared" si="516"/>
        <v/>
      </c>
      <c r="BU252" s="65" t="str">
        <f t="shared" si="596"/>
        <v/>
      </c>
      <c r="BV252" s="68" t="str">
        <f t="shared" si="517"/>
        <v/>
      </c>
      <c r="BW252" s="32"/>
      <c r="BX252" s="120"/>
      <c r="BY252" s="62" t="str">
        <f t="shared" si="475"/>
        <v/>
      </c>
      <c r="BZ252" s="62" t="str">
        <f t="shared" si="518"/>
        <v/>
      </c>
      <c r="CA252" s="65" t="str">
        <f t="shared" si="597"/>
        <v/>
      </c>
      <c r="CB252" s="68" t="str">
        <f t="shared" si="519"/>
        <v/>
      </c>
      <c r="CC252" s="32"/>
      <c r="CD252" s="120"/>
      <c r="CE252" s="62" t="str">
        <f t="shared" si="476"/>
        <v/>
      </c>
      <c r="CF252" s="62" t="str">
        <f t="shared" si="520"/>
        <v/>
      </c>
      <c r="CG252" s="65" t="str">
        <f t="shared" si="598"/>
        <v/>
      </c>
      <c r="CH252" s="68" t="str">
        <f t="shared" si="521"/>
        <v/>
      </c>
      <c r="CI252" s="32"/>
      <c r="CJ252" s="120"/>
      <c r="CK252" s="62" t="str">
        <f t="shared" si="477"/>
        <v/>
      </c>
      <c r="CL252" s="62" t="str">
        <f t="shared" si="522"/>
        <v/>
      </c>
      <c r="CM252" s="65" t="str">
        <f t="shared" si="599"/>
        <v/>
      </c>
      <c r="CN252" s="68" t="str">
        <f t="shared" si="523"/>
        <v/>
      </c>
      <c r="CO252" s="32"/>
      <c r="CP252" s="120"/>
      <c r="CQ252" s="62" t="str">
        <f t="shared" si="478"/>
        <v/>
      </c>
      <c r="CR252" s="62" t="str">
        <f t="shared" si="524"/>
        <v/>
      </c>
      <c r="CS252" s="65" t="str">
        <f t="shared" si="600"/>
        <v/>
      </c>
      <c r="CT252" s="68" t="str">
        <f t="shared" si="525"/>
        <v/>
      </c>
      <c r="CU252" s="32"/>
      <c r="CV252" s="120"/>
      <c r="CW252" s="62" t="str">
        <f t="shared" si="479"/>
        <v/>
      </c>
      <c r="CX252" s="62" t="str">
        <f t="shared" si="526"/>
        <v/>
      </c>
      <c r="CY252" s="65" t="str">
        <f t="shared" si="601"/>
        <v/>
      </c>
      <c r="CZ252" s="68" t="str">
        <f t="shared" si="527"/>
        <v/>
      </c>
      <c r="DA252" s="32"/>
      <c r="DB252" s="120"/>
      <c r="DC252" s="62" t="str">
        <f t="shared" si="480"/>
        <v/>
      </c>
      <c r="DD252" s="62" t="str">
        <f t="shared" si="528"/>
        <v/>
      </c>
      <c r="DE252" s="65" t="str">
        <f t="shared" si="602"/>
        <v/>
      </c>
      <c r="DF252" s="68" t="str">
        <f t="shared" si="529"/>
        <v/>
      </c>
      <c r="DG252" s="32"/>
      <c r="DH252" s="120"/>
      <c r="DI252" s="62" t="str">
        <f t="shared" si="481"/>
        <v/>
      </c>
      <c r="DJ252" s="62" t="str">
        <f t="shared" si="530"/>
        <v/>
      </c>
      <c r="DK252" s="65" t="str">
        <f t="shared" si="603"/>
        <v/>
      </c>
      <c r="DL252" s="68" t="str">
        <f t="shared" si="531"/>
        <v/>
      </c>
      <c r="DM252" s="32"/>
      <c r="DN252" s="120"/>
      <c r="DO252" s="62" t="str">
        <f t="shared" si="482"/>
        <v/>
      </c>
      <c r="DP252" s="62" t="str">
        <f t="shared" si="532"/>
        <v/>
      </c>
      <c r="DQ252" s="65" t="str">
        <f t="shared" si="604"/>
        <v/>
      </c>
      <c r="DR252" s="68" t="str">
        <f t="shared" si="533"/>
        <v/>
      </c>
      <c r="DS252" s="32"/>
      <c r="DT252" s="120"/>
      <c r="DU252" s="62" t="str">
        <f t="shared" si="483"/>
        <v/>
      </c>
      <c r="DV252" s="62" t="str">
        <f t="shared" si="534"/>
        <v/>
      </c>
      <c r="DW252" s="65" t="str">
        <f t="shared" si="605"/>
        <v/>
      </c>
      <c r="DX252" s="68" t="str">
        <f t="shared" si="535"/>
        <v/>
      </c>
      <c r="DY252" s="32"/>
      <c r="DZ252" s="120"/>
      <c r="EA252" s="62" t="str">
        <f t="shared" si="484"/>
        <v/>
      </c>
      <c r="EB252" s="62" t="str">
        <f t="shared" si="536"/>
        <v/>
      </c>
      <c r="EC252" s="65" t="str">
        <f t="shared" si="606"/>
        <v/>
      </c>
      <c r="ED252" s="68" t="str">
        <f t="shared" si="537"/>
        <v/>
      </c>
      <c r="EE252" s="32"/>
      <c r="EF252" s="120"/>
      <c r="EG252" s="62" t="str">
        <f t="shared" si="485"/>
        <v/>
      </c>
      <c r="EH252" s="62" t="str">
        <f t="shared" si="538"/>
        <v/>
      </c>
      <c r="EI252" s="65" t="str">
        <f t="shared" si="607"/>
        <v/>
      </c>
      <c r="EJ252" s="68" t="str">
        <f t="shared" si="539"/>
        <v/>
      </c>
      <c r="EK252" s="32"/>
      <c r="EL252" s="120"/>
      <c r="EM252" s="62" t="str">
        <f t="shared" si="486"/>
        <v/>
      </c>
      <c r="EN252" s="62" t="str">
        <f t="shared" si="540"/>
        <v/>
      </c>
      <c r="EO252" s="65" t="str">
        <f t="shared" si="608"/>
        <v/>
      </c>
      <c r="EP252" s="68" t="str">
        <f t="shared" si="541"/>
        <v/>
      </c>
      <c r="EQ252" s="32"/>
      <c r="ER252" s="120"/>
      <c r="ES252" s="62" t="str">
        <f t="shared" si="487"/>
        <v/>
      </c>
      <c r="ET252" s="62" t="str">
        <f t="shared" si="542"/>
        <v/>
      </c>
      <c r="EU252" s="65" t="str">
        <f t="shared" si="609"/>
        <v/>
      </c>
      <c r="EV252" s="68" t="str">
        <f t="shared" si="543"/>
        <v/>
      </c>
      <c r="EW252" s="32"/>
      <c r="EX252" s="120"/>
      <c r="EY252" s="62" t="str">
        <f t="shared" si="488"/>
        <v/>
      </c>
      <c r="EZ252" s="62" t="str">
        <f t="shared" si="544"/>
        <v/>
      </c>
      <c r="FA252" s="65" t="str">
        <f t="shared" si="610"/>
        <v/>
      </c>
      <c r="FB252" s="68" t="str">
        <f t="shared" si="545"/>
        <v/>
      </c>
      <c r="FC252" s="32"/>
      <c r="FD252" s="120"/>
      <c r="FE252" s="62" t="str">
        <f t="shared" si="489"/>
        <v/>
      </c>
      <c r="FF252" s="62" t="str">
        <f t="shared" si="546"/>
        <v/>
      </c>
      <c r="FG252" s="65" t="str">
        <f t="shared" si="611"/>
        <v/>
      </c>
      <c r="FH252" s="68" t="str">
        <f t="shared" si="547"/>
        <v/>
      </c>
      <c r="FI252" s="32"/>
      <c r="FJ252" s="120"/>
      <c r="FK252" s="62" t="str">
        <f t="shared" si="490"/>
        <v/>
      </c>
      <c r="FL252" s="62" t="str">
        <f t="shared" si="548"/>
        <v/>
      </c>
      <c r="FM252" s="65" t="str">
        <f t="shared" si="612"/>
        <v/>
      </c>
      <c r="FN252" s="68" t="str">
        <f t="shared" si="549"/>
        <v/>
      </c>
      <c r="FO252" s="32"/>
      <c r="FP252" s="120"/>
      <c r="FQ252" s="62" t="str">
        <f t="shared" si="491"/>
        <v/>
      </c>
      <c r="FR252" s="62" t="str">
        <f t="shared" si="550"/>
        <v/>
      </c>
      <c r="FS252" s="65" t="str">
        <f t="shared" si="613"/>
        <v/>
      </c>
      <c r="FT252" s="68" t="str">
        <f t="shared" si="551"/>
        <v/>
      </c>
      <c r="FU252" s="32"/>
      <c r="FV252" s="120"/>
      <c r="FW252" s="62" t="str">
        <f t="shared" si="492"/>
        <v/>
      </c>
      <c r="FX252" s="62" t="str">
        <f t="shared" si="552"/>
        <v/>
      </c>
      <c r="FY252" s="65" t="str">
        <f t="shared" si="614"/>
        <v/>
      </c>
      <c r="FZ252" s="68" t="str">
        <f t="shared" si="553"/>
        <v/>
      </c>
      <c r="GA252" s="32"/>
      <c r="GC252" s="7" t="str">
        <f t="shared" si="554"/>
        <v>Aug 2020</v>
      </c>
      <c r="GD252" s="7" t="str">
        <f t="shared" ca="1" si="493"/>
        <v>Weekend</v>
      </c>
      <c r="GT252" s="71">
        <f>IF(GT$9="", "", IF(AND(NOT('Personnel Details'!$N$11=""), $B252&gt;='Personnel Details'!$N$11), 'Personnel Details'!$O$11, IF(AND(NOT('Personnel Details'!$I$11=""), $B252&gt;='Personnel Details'!$I$11), 'Personnel Details'!$J$11, 'Personnel Details'!$E$11)))</f>
        <v>0.8</v>
      </c>
      <c r="GU252" s="59" t="str">
        <f>IF(GT$9="", "", IF(AND(NOT('Personnel Details'!$N$11=""), $B252&gt;='Personnel Details'!$N$11), IF('Personnel Details'!$P$11="","", 'Personnel Details'!$P$11), IF(AND(NOT('Personnel Details'!$I$11=""), $B252&gt;='Personnel Details'!$I$11), IF('Personnel Details'!$K$11="", "", 'Personnel Details'!$K$11), IF('Personnel Details'!$F$11="", "", 'Personnel Details'!$F$11))))</f>
        <v/>
      </c>
      <c r="GV252" s="74">
        <f>IF(GT$9="", "", IF(AND(NOT('Personnel Details'!$N$11=""), $B252&gt;='Personnel Details'!$N$11), 'Personnel Details'!$Q$11, IF(AND(NOT('Personnel Details'!$I$11=""), $B252&gt;='Personnel Details'!$I$11), 'Personnel Details'!$L$11, 'Personnel Details'!$G$11)))</f>
        <v>0</v>
      </c>
      <c r="GW252" s="59">
        <f t="shared" si="555"/>
        <v>0</v>
      </c>
      <c r="GX252" s="53"/>
      <c r="GZ252" s="78">
        <f>IF(GZ$9="", "", IF(AND(NOT('Personnel Details'!$N$12=""), $B252&gt;='Personnel Details'!$N$12), 'Personnel Details'!$O$12, IF(AND(NOT('Personnel Details'!$I$12=""), $B252&gt;='Personnel Details'!$I$12), 'Personnel Details'!$J$12, 'Personnel Details'!$E$12)))</f>
        <v>0.8</v>
      </c>
      <c r="HA252" s="59" t="str">
        <f>IF(GZ$9="", "", IF(AND(NOT('Personnel Details'!$N$12=""), $B252&gt;='Personnel Details'!$N$12), IF('Personnel Details'!$P$12="","", 'Personnel Details'!$P$12), IF(AND(NOT('Personnel Details'!$I$12=""), $B252&gt;='Personnel Details'!$I$12), IF('Personnel Details'!$K$12="", "", 'Personnel Details'!$K$12), IF('Personnel Details'!$F$12="", "", 'Personnel Details'!$F$12))))</f>
        <v/>
      </c>
      <c r="HB252" s="79">
        <f>IF(GZ$9="", "", IF(AND(NOT('Personnel Details'!$N$12=""), $B252&gt;='Personnel Details'!$N$12), 'Personnel Details'!$Q$12, IF(AND(NOT('Personnel Details'!$I$12=""), $B252&gt;='Personnel Details'!$I$12), 'Personnel Details'!$L$12, 'Personnel Details'!$G$12)))</f>
        <v>0</v>
      </c>
      <c r="HC252" s="59">
        <f t="shared" si="556"/>
        <v>0</v>
      </c>
      <c r="HD252" s="53"/>
      <c r="HF252" s="78">
        <f>IF(HF$9="", "", IF(AND(NOT('Personnel Details'!$N$13=""), $B252&gt;='Personnel Details'!$N$13), 'Personnel Details'!$O$13, IF(AND(NOT('Personnel Details'!$I$13=""), $B252&gt;='Personnel Details'!$I$13), 'Personnel Details'!$J$13, 'Personnel Details'!$E$13)))</f>
        <v>0.8</v>
      </c>
      <c r="HG252" s="59" t="str">
        <f>IF(HF$9="", "", IF(AND(NOT('Personnel Details'!$N$13=""), $B252&gt;='Personnel Details'!$N$13), IF('Personnel Details'!$P$13="","", 'Personnel Details'!$P$13), IF(AND(NOT('Personnel Details'!$I$13=""), $B252&gt;='Personnel Details'!$I$13), IF('Personnel Details'!$K$13="", "", 'Personnel Details'!$K$13), IF('Personnel Details'!$F$13="", "", 'Personnel Details'!$F$13))))</f>
        <v/>
      </c>
      <c r="HH252" s="79">
        <f>IF(HF$9="", "", IF(AND(NOT('Personnel Details'!$N$13=""), $B252&gt;='Personnel Details'!$N$13), 'Personnel Details'!$Q$13, IF(AND(NOT('Personnel Details'!$I$13=""), $B252&gt;='Personnel Details'!$I$13), 'Personnel Details'!$L$13, 'Personnel Details'!$G$13)))</f>
        <v>0</v>
      </c>
      <c r="HI252" s="59">
        <f t="shared" si="557"/>
        <v>0</v>
      </c>
      <c r="HJ252" s="53"/>
      <c r="HL252" s="78">
        <f>IF(HL$9="", "", IF(AND(NOT('Personnel Details'!$N$14=""), $B252&gt;='Personnel Details'!$N$14), 'Personnel Details'!$O$14, IF(AND(NOT('Personnel Details'!$I$14=""), $B252&gt;='Personnel Details'!$I$14), 'Personnel Details'!$J$14, 'Personnel Details'!$E$14)))</f>
        <v>0.8</v>
      </c>
      <c r="HM252" s="59">
        <f>IF(HL$9="", "", IF(AND(NOT('Personnel Details'!$N$14=""), $B252&gt;='Personnel Details'!$N$14), IF('Personnel Details'!$P$14="","", 'Personnel Details'!$P$14), IF(AND(NOT('Personnel Details'!$I$14=""), $B252&gt;='Personnel Details'!$I$14), IF('Personnel Details'!$K$14="", "", 'Personnel Details'!$K$14), IF('Personnel Details'!$F$14="", "", 'Personnel Details'!$F$14))))</f>
        <v>2000</v>
      </c>
      <c r="HN252" s="79">
        <f>IF(HL$9="", "", IF(AND(NOT('Personnel Details'!$N$14=""), $B252&gt;='Personnel Details'!$N$14), 'Personnel Details'!$Q$14, IF(AND(NOT('Personnel Details'!$I$14=""), $B252&gt;='Personnel Details'!$I$14), 'Personnel Details'!$L$14, 'Personnel Details'!$G$14)))</f>
        <v>0.85</v>
      </c>
      <c r="HO252" s="59">
        <f t="shared" si="558"/>
        <v>0</v>
      </c>
      <c r="HP252" s="53"/>
      <c r="HR252" s="78" t="str">
        <f>IF(HR$9="", "", IF(AND(NOT('Personnel Details'!$N$15=""), $B252&gt;='Personnel Details'!$N$15), 'Personnel Details'!$O$15, IF(AND(NOT('Personnel Details'!$I$15=""), $B252&gt;='Personnel Details'!$I$15), 'Personnel Details'!$J$15, 'Personnel Details'!$E$15)))</f>
        <v/>
      </c>
      <c r="HS252" s="59" t="str">
        <f>IF(HR$9="", "", IF(AND(NOT('Personnel Details'!$N$15=""), $B252&gt;='Personnel Details'!$N$15), IF('Personnel Details'!$P$15="","", 'Personnel Details'!$P$15), IF(AND(NOT('Personnel Details'!$I$15=""), $B252&gt;='Personnel Details'!$I$15), IF('Personnel Details'!$K$15="", "", 'Personnel Details'!$K$15), IF('Personnel Details'!$F$15="", "", 'Personnel Details'!$F$15))))</f>
        <v/>
      </c>
      <c r="HT252" s="79" t="str">
        <f>IF(HR$9="", "", IF(AND(NOT('Personnel Details'!$N$15=""), $B252&gt;='Personnel Details'!$N$15), 'Personnel Details'!$Q$15, IF(AND(NOT('Personnel Details'!$I$15=""), $B252&gt;='Personnel Details'!$I$15), 'Personnel Details'!$L$15, 'Personnel Details'!$G$15)))</f>
        <v/>
      </c>
      <c r="HU252" s="59">
        <f t="shared" si="559"/>
        <v>0</v>
      </c>
      <c r="HV252" s="53"/>
      <c r="HX252" s="78" t="str">
        <f>IF(HX$9="", "", IF(AND(NOT('Personnel Details'!$N$16=""), $B252&gt;='Personnel Details'!$N$16), 'Personnel Details'!$O$16, IF(AND(NOT('Personnel Details'!$I$16=""), $B252&gt;='Personnel Details'!$I$16), 'Personnel Details'!$J$16, 'Personnel Details'!$E$16)))</f>
        <v/>
      </c>
      <c r="HY252" s="59" t="str">
        <f>IF(HX$9="", "", IF(AND(NOT('Personnel Details'!$N$16=""), $B252&gt;='Personnel Details'!$N$16), IF('Personnel Details'!$P$16="","", 'Personnel Details'!$P$16), IF(AND(NOT('Personnel Details'!$I$16=""), $B252&gt;='Personnel Details'!$I$16), IF('Personnel Details'!$K$16="", "", 'Personnel Details'!$K$16), IF('Personnel Details'!$F$16="", "", 'Personnel Details'!$F$16))))</f>
        <v/>
      </c>
      <c r="HZ252" s="79" t="str">
        <f>IF(HX$9="", "", IF(AND(NOT('Personnel Details'!$N$16=""), $B252&gt;='Personnel Details'!$N$16), 'Personnel Details'!$Q$16, IF(AND(NOT('Personnel Details'!$I$16=""), $B252&gt;='Personnel Details'!$I$16), 'Personnel Details'!$L$16, 'Personnel Details'!$G$16)))</f>
        <v/>
      </c>
      <c r="IA252" s="59">
        <f t="shared" si="560"/>
        <v>0</v>
      </c>
      <c r="IB252" s="53"/>
      <c r="ID252" s="78" t="str">
        <f>IF(ID$9="", "", IF(AND(NOT('Personnel Details'!$N$17=""), $B252&gt;='Personnel Details'!$N$17), 'Personnel Details'!$O$17, IF(AND(NOT('Personnel Details'!$I$17=""), $B252&gt;='Personnel Details'!$I$17), 'Personnel Details'!$J$17, 'Personnel Details'!$E$17)))</f>
        <v/>
      </c>
      <c r="IE252" s="59" t="str">
        <f>IF(ID$9="", "", IF(AND(NOT('Personnel Details'!$N$17=""), $B252&gt;='Personnel Details'!$N$17), IF('Personnel Details'!$P$17="","", 'Personnel Details'!$P$17), IF(AND(NOT('Personnel Details'!$I$17=""), $B252&gt;='Personnel Details'!$I$17), IF('Personnel Details'!$K$17="", "", 'Personnel Details'!$K$17), IF('Personnel Details'!$F$17="", "", 'Personnel Details'!$F$17))))</f>
        <v/>
      </c>
      <c r="IF252" s="79" t="str">
        <f>IF(ID$9="", "", IF(AND(NOT('Personnel Details'!$N$17=""), $B252&gt;='Personnel Details'!$N$17), 'Personnel Details'!$Q$17, IF(AND(NOT('Personnel Details'!$I$17=""), $B252&gt;='Personnel Details'!$I$17), 'Personnel Details'!$L$17, 'Personnel Details'!$G$17)))</f>
        <v/>
      </c>
      <c r="IG252" s="59">
        <f t="shared" si="561"/>
        <v>0</v>
      </c>
      <c r="IH252" s="53"/>
      <c r="IJ252" s="78" t="str">
        <f>IF(IJ$9="", "", IF(AND(NOT('Personnel Details'!$N$18=""), $B252&gt;='Personnel Details'!$N$18), 'Personnel Details'!$O$18, IF(AND(NOT('Personnel Details'!$I$18=""), $B252&gt;='Personnel Details'!$I$18), 'Personnel Details'!$J$18, 'Personnel Details'!$E$18)))</f>
        <v/>
      </c>
      <c r="IK252" s="59" t="str">
        <f>IF(IJ$9="", "", IF(AND(NOT('Personnel Details'!$N$18=""), $B252&gt;='Personnel Details'!$N$18), IF('Personnel Details'!$P$18="","", 'Personnel Details'!$P$18), IF(AND(NOT('Personnel Details'!$I$18=""), $B252&gt;='Personnel Details'!$I$18), IF('Personnel Details'!$K$18="", "", 'Personnel Details'!$K$18), IF('Personnel Details'!$F$18="", "", 'Personnel Details'!$F$18))))</f>
        <v/>
      </c>
      <c r="IL252" s="79" t="str">
        <f>IF(IJ$9="", "", IF(AND(NOT('Personnel Details'!$N$18=""), $B252&gt;='Personnel Details'!$N$18), 'Personnel Details'!$Q$18, IF(AND(NOT('Personnel Details'!$I$18=""), $B252&gt;='Personnel Details'!$I$18), 'Personnel Details'!$L$18, 'Personnel Details'!$G$18)))</f>
        <v/>
      </c>
      <c r="IM252" s="59">
        <f t="shared" si="562"/>
        <v>0</v>
      </c>
      <c r="IN252" s="53"/>
      <c r="IP252" s="78" t="str">
        <f>IF(IP$9="", "", IF(AND(NOT('Personnel Details'!$N$19=""), $B252&gt;='Personnel Details'!$N$19), 'Personnel Details'!$O$19, IF(AND(NOT('Personnel Details'!$I$19=""), $B252&gt;='Personnel Details'!$I$19), 'Personnel Details'!$J$19, 'Personnel Details'!$E$19)))</f>
        <v/>
      </c>
      <c r="IQ252" s="59" t="str">
        <f>IF(IP$9="", "", IF(AND(NOT('Personnel Details'!$N$19=""), $B252&gt;='Personnel Details'!$N$19), IF('Personnel Details'!$P$19="","", 'Personnel Details'!$P$19), IF(AND(NOT('Personnel Details'!$I$19=""), $B252&gt;='Personnel Details'!$I$19), IF('Personnel Details'!$K$19="", "", 'Personnel Details'!$K$19), IF('Personnel Details'!$F$19="", "", 'Personnel Details'!$F$19))))</f>
        <v/>
      </c>
      <c r="IR252" s="79" t="str">
        <f>IF(IP$9="", "", IF(AND(NOT('Personnel Details'!$N$19=""), $B252&gt;='Personnel Details'!$N$19), 'Personnel Details'!$Q$19, IF(AND(NOT('Personnel Details'!$I$19=""), $B252&gt;='Personnel Details'!$I$19), 'Personnel Details'!$L$19, 'Personnel Details'!$G$19)))</f>
        <v/>
      </c>
      <c r="IS252" s="59">
        <f t="shared" si="563"/>
        <v>0</v>
      </c>
      <c r="IT252" s="53"/>
      <c r="IV252" s="78" t="str">
        <f>IF(IV$9="", "", IF(AND(NOT('Personnel Details'!$N$20=""), $B252&gt;='Personnel Details'!$N$20), 'Personnel Details'!$O$20, IF(AND(NOT('Personnel Details'!$I$20=""), $B252&gt;='Personnel Details'!$I$20), 'Personnel Details'!$J$20, 'Personnel Details'!$E$20)))</f>
        <v/>
      </c>
      <c r="IW252" s="59" t="str">
        <f>IF(IV$9="", "", IF(AND(NOT('Personnel Details'!$N$20=""), $B252&gt;='Personnel Details'!$N$20), IF('Personnel Details'!$P$20="","", 'Personnel Details'!$P$20), IF(AND(NOT('Personnel Details'!$I$20=""), $B252&gt;='Personnel Details'!$I$20), IF('Personnel Details'!$K$20="", "", 'Personnel Details'!$K$20), IF('Personnel Details'!$F$20="", "", 'Personnel Details'!$F$20))))</f>
        <v/>
      </c>
      <c r="IX252" s="79" t="str">
        <f>IF(IV$9="", "", IF(AND(NOT('Personnel Details'!$N$20=""), $B252&gt;='Personnel Details'!$N$20), 'Personnel Details'!$Q$20, IF(AND(NOT('Personnel Details'!$I$20=""), $B252&gt;='Personnel Details'!$I$20), 'Personnel Details'!$L$20, 'Personnel Details'!$G$20)))</f>
        <v/>
      </c>
      <c r="IY252" s="59">
        <f t="shared" si="564"/>
        <v>0</v>
      </c>
      <c r="IZ252" s="53"/>
      <c r="JB252" s="78" t="str">
        <f>IF(JB$9="", "", IF(AND(NOT('Personnel Details'!$N$21=""), $B252&gt;='Personnel Details'!$N$21), 'Personnel Details'!$O$21, IF(AND(NOT('Personnel Details'!$I$21=""), $B252&gt;='Personnel Details'!$I$21), 'Personnel Details'!$J$21, 'Personnel Details'!$E$21)))</f>
        <v/>
      </c>
      <c r="JC252" s="59" t="str">
        <f>IF(JB$9="", "", IF(AND(NOT('Personnel Details'!$N$21=""), $B252&gt;='Personnel Details'!$N$21), IF('Personnel Details'!$P$21="","", 'Personnel Details'!$P$21), IF(AND(NOT('Personnel Details'!$I$21=""), $B252&gt;='Personnel Details'!$I$21), IF('Personnel Details'!$K$21="", "", 'Personnel Details'!$K$21), IF('Personnel Details'!$F$21="", "", 'Personnel Details'!$F$21))))</f>
        <v/>
      </c>
      <c r="JD252" s="79" t="str">
        <f>IF(JB$9="", "", IF(AND(NOT('Personnel Details'!$N$21=""), $B252&gt;='Personnel Details'!$N$21), 'Personnel Details'!$Q$21, IF(AND(NOT('Personnel Details'!$I$21=""), $B252&gt;='Personnel Details'!$I$21), 'Personnel Details'!$L$21, 'Personnel Details'!$G$21)))</f>
        <v/>
      </c>
      <c r="JE252" s="59">
        <f t="shared" si="565"/>
        <v>0</v>
      </c>
      <c r="JF252" s="53"/>
      <c r="JH252" s="78" t="str">
        <f>IF(JH$9="", "", IF(AND(NOT('Personnel Details'!$N$22=""), $B252&gt;='Personnel Details'!$N$22), 'Personnel Details'!$O$22, IF(AND(NOT('Personnel Details'!$I$22=""), $B252&gt;='Personnel Details'!$I$22), 'Personnel Details'!$J$22, 'Personnel Details'!$E$22)))</f>
        <v/>
      </c>
      <c r="JI252" s="59" t="str">
        <f>IF(JH$9="", "", IF(AND(NOT('Personnel Details'!$N$22=""), $B252&gt;='Personnel Details'!$N$22), IF('Personnel Details'!$P$22="","", 'Personnel Details'!$P$22), IF(AND(NOT('Personnel Details'!$I$22=""), $B252&gt;='Personnel Details'!$I$22), IF('Personnel Details'!$K$22="", "", 'Personnel Details'!$K$22), IF('Personnel Details'!$F$22="", "", 'Personnel Details'!$F$22))))</f>
        <v/>
      </c>
      <c r="JJ252" s="79" t="str">
        <f>IF(JH$9="", "", IF(AND(NOT('Personnel Details'!$N$22=""), $B252&gt;='Personnel Details'!$N$22), 'Personnel Details'!$Q$22, IF(AND(NOT('Personnel Details'!$I$22=""), $B252&gt;='Personnel Details'!$I$22), 'Personnel Details'!$L$22, 'Personnel Details'!$G$22)))</f>
        <v/>
      </c>
      <c r="JK252" s="59">
        <f t="shared" si="566"/>
        <v>0</v>
      </c>
      <c r="JL252" s="53"/>
      <c r="JN252" s="78" t="str">
        <f>IF(JN$9="", "", IF(AND(NOT('Personnel Details'!$N$23=""), $B252&gt;='Personnel Details'!$N$23), 'Personnel Details'!$O$23, IF(AND(NOT('Personnel Details'!$I$23=""), $B252&gt;='Personnel Details'!$I$23), 'Personnel Details'!$J$23, 'Personnel Details'!$E$23)))</f>
        <v/>
      </c>
      <c r="JO252" s="59" t="str">
        <f>IF(JN$9="", "", IF(AND(NOT('Personnel Details'!$N$23=""), $B252&gt;='Personnel Details'!$N$23), IF('Personnel Details'!$P$23="","", 'Personnel Details'!$P$23), IF(AND(NOT('Personnel Details'!$I$23=""), $B252&gt;='Personnel Details'!$I$23), IF('Personnel Details'!$K$23="", "", 'Personnel Details'!$K$23), IF('Personnel Details'!$F$23="", "", 'Personnel Details'!$F$23))))</f>
        <v/>
      </c>
      <c r="JP252" s="79" t="str">
        <f>IF(JN$9="", "", IF(AND(NOT('Personnel Details'!$N$23=""), $B252&gt;='Personnel Details'!$N$23), 'Personnel Details'!$Q$23, IF(AND(NOT('Personnel Details'!$I$23=""), $B252&gt;='Personnel Details'!$I$23), 'Personnel Details'!$L$23, 'Personnel Details'!$G$23)))</f>
        <v/>
      </c>
      <c r="JQ252" s="59">
        <f t="shared" si="567"/>
        <v>0</v>
      </c>
      <c r="JR252" s="53"/>
      <c r="JT252" s="78" t="str">
        <f>IF(JT$9="", "", IF(AND(NOT('Personnel Details'!$N$24=""), $B252&gt;='Personnel Details'!$N$24), 'Personnel Details'!$O$24, IF(AND(NOT('Personnel Details'!$I$24=""), $B252&gt;='Personnel Details'!$I$24), 'Personnel Details'!$J$24, 'Personnel Details'!$E$24)))</f>
        <v/>
      </c>
      <c r="JU252" s="59" t="str">
        <f>IF(JT$9="", "", IF(AND(NOT('Personnel Details'!$N$24=""), $B252&gt;='Personnel Details'!$N$24), IF('Personnel Details'!$P$24="","", 'Personnel Details'!$P$24), IF(AND(NOT('Personnel Details'!$I$24=""), $B252&gt;='Personnel Details'!$I$24), IF('Personnel Details'!$K$24="", "", 'Personnel Details'!$K$24), IF('Personnel Details'!$F$24="", "", 'Personnel Details'!$F$24))))</f>
        <v/>
      </c>
      <c r="JV252" s="79" t="str">
        <f>IF(JT$9="", "", IF(AND(NOT('Personnel Details'!$N$24=""), $B252&gt;='Personnel Details'!$N$24), 'Personnel Details'!$Q$24, IF(AND(NOT('Personnel Details'!$I$24=""), $B252&gt;='Personnel Details'!$I$24), 'Personnel Details'!$L$24, 'Personnel Details'!$G$24)))</f>
        <v/>
      </c>
      <c r="JW252" s="59">
        <f t="shared" si="568"/>
        <v>0</v>
      </c>
      <c r="JX252" s="53"/>
      <c r="JZ252" s="78" t="str">
        <f>IF(JZ$9="", "", IF(AND(NOT('Personnel Details'!$N$25=""), $B252&gt;='Personnel Details'!$N$25), 'Personnel Details'!$O$25, IF(AND(NOT('Personnel Details'!$I$25=""), $B252&gt;='Personnel Details'!$I$25), 'Personnel Details'!$J$25, 'Personnel Details'!$E$25)))</f>
        <v/>
      </c>
      <c r="KA252" s="59" t="str">
        <f>IF(JZ$9="", "", IF(AND(NOT('Personnel Details'!$N$25=""), $B252&gt;='Personnel Details'!$N$25), IF('Personnel Details'!$P$25="","", 'Personnel Details'!$P$25), IF(AND(NOT('Personnel Details'!$I$25=""), $B252&gt;='Personnel Details'!$I$25), IF('Personnel Details'!$K$25="", "", 'Personnel Details'!$K$25), IF('Personnel Details'!$F$25="", "", 'Personnel Details'!$F$25))))</f>
        <v/>
      </c>
      <c r="KB252" s="79" t="str">
        <f>IF(JZ$9="", "", IF(AND(NOT('Personnel Details'!$N$25=""), $B252&gt;='Personnel Details'!$N$25), 'Personnel Details'!$Q$25, IF(AND(NOT('Personnel Details'!$I$25=""), $B252&gt;='Personnel Details'!$I$25), 'Personnel Details'!$L$25, 'Personnel Details'!$G$25)))</f>
        <v/>
      </c>
      <c r="KC252" s="59">
        <f t="shared" si="569"/>
        <v>0</v>
      </c>
      <c r="KD252" s="53"/>
      <c r="KF252" s="78" t="str">
        <f>IF(KF$9="", "", IF(AND(NOT('Personnel Details'!$N$26=""), $B252&gt;='Personnel Details'!$N$26), 'Personnel Details'!$O$26, IF(AND(NOT('Personnel Details'!$I$26=""), $B252&gt;='Personnel Details'!$I$26), 'Personnel Details'!$J$26, 'Personnel Details'!$E$26)))</f>
        <v/>
      </c>
      <c r="KG252" s="59" t="str">
        <f>IF(KF$9="", "", IF(AND(NOT('Personnel Details'!$N$26=""), $B252&gt;='Personnel Details'!$N$26), IF('Personnel Details'!$P$26="","", 'Personnel Details'!$P$26), IF(AND(NOT('Personnel Details'!$I$26=""), $B252&gt;='Personnel Details'!$I$26), IF('Personnel Details'!$K$26="", "", 'Personnel Details'!$K$26), IF('Personnel Details'!$F$26="", "", 'Personnel Details'!$F$26))))</f>
        <v/>
      </c>
      <c r="KH252" s="79" t="str">
        <f>IF(KF$9="", "", IF(AND(NOT('Personnel Details'!$N$26=""), $B252&gt;='Personnel Details'!$N$26), 'Personnel Details'!$Q$26, IF(AND(NOT('Personnel Details'!$I$26=""), $B252&gt;='Personnel Details'!$I$26), 'Personnel Details'!$L$26, 'Personnel Details'!$G$26)))</f>
        <v/>
      </c>
      <c r="KI252" s="59">
        <f t="shared" si="570"/>
        <v>0</v>
      </c>
      <c r="KJ252" s="53"/>
      <c r="KL252" s="78" t="str">
        <f>IF(KL$9="", "", IF(AND(NOT('Personnel Details'!$N$27=""), $B252&gt;='Personnel Details'!$N$27), 'Personnel Details'!$O$27, IF(AND(NOT('Personnel Details'!$I$27=""), $B252&gt;='Personnel Details'!$I$27), 'Personnel Details'!$J$27, 'Personnel Details'!$E$27)))</f>
        <v/>
      </c>
      <c r="KM252" s="59" t="str">
        <f>IF(KL$9="", "", IF(AND(NOT('Personnel Details'!$N$27=""), $B252&gt;='Personnel Details'!$N$27), IF('Personnel Details'!$P$27="","", 'Personnel Details'!$P$27), IF(AND(NOT('Personnel Details'!$I$27=""), $B252&gt;='Personnel Details'!$I$27), IF('Personnel Details'!$K$27="", "", 'Personnel Details'!$K$27), IF('Personnel Details'!$F$27="", "", 'Personnel Details'!$F$27))))</f>
        <v/>
      </c>
      <c r="KN252" s="79" t="str">
        <f>IF(KL$9="", "", IF(AND(NOT('Personnel Details'!$N$27=""), $B252&gt;='Personnel Details'!$N$27), 'Personnel Details'!$Q$27, IF(AND(NOT('Personnel Details'!$I$27=""), $B252&gt;='Personnel Details'!$I$27), 'Personnel Details'!$L$27, 'Personnel Details'!$G$27)))</f>
        <v/>
      </c>
      <c r="KO252" s="59">
        <f t="shared" si="571"/>
        <v>0</v>
      </c>
      <c r="KP252" s="53"/>
      <c r="KR252" s="78" t="str">
        <f>IF(KR$9="", "", IF(AND(NOT('Personnel Details'!$N$28=""), $B252&gt;='Personnel Details'!$N$28), 'Personnel Details'!$O$28, IF(AND(NOT('Personnel Details'!$I$28=""), $B252&gt;='Personnel Details'!$I$28), 'Personnel Details'!$J$28, 'Personnel Details'!$E$28)))</f>
        <v/>
      </c>
      <c r="KS252" s="59" t="str">
        <f>IF(KR$9="", "", IF(AND(NOT('Personnel Details'!$N$28=""), $B252&gt;='Personnel Details'!$N$28), IF('Personnel Details'!$P$28="","", 'Personnel Details'!$P$28), IF(AND(NOT('Personnel Details'!$I$28=""), $B252&gt;='Personnel Details'!$I$28), IF('Personnel Details'!$K$28="", "", 'Personnel Details'!$K$28), IF('Personnel Details'!$F$28="", "", 'Personnel Details'!$F$28))))</f>
        <v/>
      </c>
      <c r="KT252" s="79" t="str">
        <f>IF(KR$9="", "", IF(AND(NOT('Personnel Details'!$N$28=""), $B252&gt;='Personnel Details'!$N$28), 'Personnel Details'!$Q$28, IF(AND(NOT('Personnel Details'!$I$28=""), $B252&gt;='Personnel Details'!$I$28), 'Personnel Details'!$L$28, 'Personnel Details'!$G$28)))</f>
        <v/>
      </c>
      <c r="KU252" s="59">
        <f t="shared" si="572"/>
        <v>0</v>
      </c>
      <c r="KV252" s="53"/>
      <c r="KX252" s="78" t="str">
        <f>IF(KX$9="", "", IF(AND(NOT('Personnel Details'!$N$29=""), $B252&gt;='Personnel Details'!$N$29), 'Personnel Details'!$O$29, IF(AND(NOT('Personnel Details'!$I$29=""), $B252&gt;='Personnel Details'!$I$29), 'Personnel Details'!$J$29, 'Personnel Details'!$E$29)))</f>
        <v/>
      </c>
      <c r="KY252" s="59" t="str">
        <f>IF(KX$9="", "", IF(AND(NOT('Personnel Details'!$N$29=""), $B252&gt;='Personnel Details'!$N$29), IF('Personnel Details'!$P$29="","", 'Personnel Details'!$P$29), IF(AND(NOT('Personnel Details'!$I$29=""), $B252&gt;='Personnel Details'!$I$29), IF('Personnel Details'!$K$29="", "", 'Personnel Details'!$K$29), IF('Personnel Details'!$F$29="", "", 'Personnel Details'!$F$29))))</f>
        <v/>
      </c>
      <c r="KZ252" s="79" t="str">
        <f>IF(KX$9="", "", IF(AND(NOT('Personnel Details'!$N$29=""), $B252&gt;='Personnel Details'!$N$29), 'Personnel Details'!$Q$29, IF(AND(NOT('Personnel Details'!$I$29=""), $B252&gt;='Personnel Details'!$I$29), 'Personnel Details'!$L$29, 'Personnel Details'!$G$29)))</f>
        <v/>
      </c>
      <c r="LA252" s="59">
        <f t="shared" si="573"/>
        <v>0</v>
      </c>
      <c r="LB252" s="53"/>
      <c r="LD252" s="78" t="str">
        <f>IF(LD$9="", "", IF(AND(NOT('Personnel Details'!$N$30=""), $B252&gt;='Personnel Details'!$N$30), 'Personnel Details'!$O$30, IF(AND(NOT('Personnel Details'!$I$30=""), $B252&gt;='Personnel Details'!$I$30), 'Personnel Details'!$J$30, 'Personnel Details'!$E$30)))</f>
        <v/>
      </c>
      <c r="LE252" s="59" t="str">
        <f>IF(LD$9="", "", IF(AND(NOT('Personnel Details'!$N$30=""), $B252&gt;='Personnel Details'!$N$30), IF('Personnel Details'!$P$30="","", 'Personnel Details'!$P$30), IF(AND(NOT('Personnel Details'!$I$30=""), $B252&gt;='Personnel Details'!$I$30), IF('Personnel Details'!$K$30="", "", 'Personnel Details'!$K$30), IF('Personnel Details'!$F$30="", "", 'Personnel Details'!$F$30))))</f>
        <v/>
      </c>
      <c r="LF252" s="79" t="str">
        <f>IF(LD$9="", "", IF(AND(NOT('Personnel Details'!$N$30=""), $B252&gt;='Personnel Details'!$N$30), 'Personnel Details'!$Q$30, IF(AND(NOT('Personnel Details'!$I$30=""), $B252&gt;='Personnel Details'!$I$30), 'Personnel Details'!$L$30, 'Personnel Details'!$G$30)))</f>
        <v/>
      </c>
      <c r="LG252" s="59">
        <f t="shared" si="574"/>
        <v>0</v>
      </c>
      <c r="LH252" s="53"/>
      <c r="LJ252" s="78" t="str">
        <f>IF(LJ$9="", "", IF(AND(NOT('Personnel Details'!$N$31=""), $B252&gt;='Personnel Details'!$N$31), 'Personnel Details'!$O$31, IF(AND(NOT('Personnel Details'!$I$31=""), $B252&gt;='Personnel Details'!$I$31), 'Personnel Details'!$J$31, 'Personnel Details'!$E$31)))</f>
        <v/>
      </c>
      <c r="LK252" s="59" t="str">
        <f>IF(LJ$9="", "", IF(AND(NOT('Personnel Details'!$N$31=""), $B252&gt;='Personnel Details'!$N$31), IF('Personnel Details'!$P$31="","", 'Personnel Details'!$P$31), IF(AND(NOT('Personnel Details'!$I$31=""), $B252&gt;='Personnel Details'!$I$31), IF('Personnel Details'!$K$31="", "", 'Personnel Details'!$K$31), IF('Personnel Details'!$F$31="", "", 'Personnel Details'!$F$31))))</f>
        <v/>
      </c>
      <c r="LL252" s="79" t="str">
        <f>IF(LJ$9="", "", IF(AND(NOT('Personnel Details'!$N$31=""), $B252&gt;='Personnel Details'!$N$31), 'Personnel Details'!$Q$31, IF(AND(NOT('Personnel Details'!$I$31=""), $B252&gt;='Personnel Details'!$I$31), 'Personnel Details'!$L$31, 'Personnel Details'!$G$31)))</f>
        <v/>
      </c>
      <c r="LM252" s="59">
        <f t="shared" si="575"/>
        <v>0</v>
      </c>
      <c r="LN252" s="53"/>
      <c r="LP252" s="78" t="str">
        <f>IF(LP$9="", "", IF(AND(NOT('Personnel Details'!$N$32=""), $B252&gt;='Personnel Details'!$N$32), 'Personnel Details'!$O$32, IF(AND(NOT('Personnel Details'!$I$32=""), $B252&gt;='Personnel Details'!$I$32), 'Personnel Details'!$J$32, 'Personnel Details'!$E$32)))</f>
        <v/>
      </c>
      <c r="LQ252" s="59" t="str">
        <f>IF(LP$9="", "", IF(AND(NOT('Personnel Details'!$N$32=""), $B252&gt;='Personnel Details'!$N$32), IF('Personnel Details'!$P$32="","", 'Personnel Details'!$P$32), IF(AND(NOT('Personnel Details'!$I$32=""), $B252&gt;='Personnel Details'!$I$32), IF('Personnel Details'!$K$32="", "", 'Personnel Details'!$K$32), IF('Personnel Details'!$F$32="", "", 'Personnel Details'!$F$32))))</f>
        <v/>
      </c>
      <c r="LR252" s="79" t="str">
        <f>IF(LP$9="", "", IF(AND(NOT('Personnel Details'!$N$32=""), $B252&gt;='Personnel Details'!$N$32), 'Personnel Details'!$Q$32, IF(AND(NOT('Personnel Details'!$I$32=""), $B252&gt;='Personnel Details'!$I$32), 'Personnel Details'!$L$32, 'Personnel Details'!$G$32)))</f>
        <v/>
      </c>
      <c r="LS252" s="59">
        <f t="shared" si="576"/>
        <v>0</v>
      </c>
      <c r="LT252" s="53"/>
      <c r="LV252" s="78" t="str">
        <f>IF(LV$9="", "", IF(AND(NOT('Personnel Details'!$N$33=""), $B252&gt;='Personnel Details'!$N$33), 'Personnel Details'!$O$33, IF(AND(NOT('Personnel Details'!$I$33=""), $B252&gt;='Personnel Details'!$I$33), 'Personnel Details'!$J$33, 'Personnel Details'!$E$33)))</f>
        <v/>
      </c>
      <c r="LW252" s="59" t="str">
        <f>IF(LV$9="", "", IF(AND(NOT('Personnel Details'!$N$33=""), $B252&gt;='Personnel Details'!$N$33), IF('Personnel Details'!$P$33="","", 'Personnel Details'!$P$33), IF(AND(NOT('Personnel Details'!$I$33=""), $B252&gt;='Personnel Details'!$I$33), IF('Personnel Details'!$K$33="", "", 'Personnel Details'!$K$33), IF('Personnel Details'!$F$33="", "", 'Personnel Details'!$F$33))))</f>
        <v/>
      </c>
      <c r="LX252" s="79" t="str">
        <f>IF(LV$9="", "", IF(AND(NOT('Personnel Details'!$N$33=""), $B252&gt;='Personnel Details'!$N$33), 'Personnel Details'!$Q$33, IF(AND(NOT('Personnel Details'!$I$33=""), $B252&gt;='Personnel Details'!$I$33), 'Personnel Details'!$L$33, 'Personnel Details'!$G$33)))</f>
        <v/>
      </c>
      <c r="LY252" s="59">
        <f t="shared" si="577"/>
        <v>0</v>
      </c>
      <c r="LZ252" s="53"/>
      <c r="MB252" s="78" t="str">
        <f>IF(MB$9="", "", IF(AND(NOT('Personnel Details'!$N$34=""), $B252&gt;='Personnel Details'!$N$34), 'Personnel Details'!$O$34, IF(AND(NOT('Personnel Details'!$I$34=""), $B252&gt;='Personnel Details'!$I$34), 'Personnel Details'!$J$34, 'Personnel Details'!$E$34)))</f>
        <v/>
      </c>
      <c r="MC252" s="59" t="str">
        <f>IF(MB$9="", "", IF(AND(NOT('Personnel Details'!$N$34=""), $B252&gt;='Personnel Details'!$N$34), IF('Personnel Details'!$P$34="","", 'Personnel Details'!$P$34), IF(AND(NOT('Personnel Details'!$I$34=""), $B252&gt;='Personnel Details'!$I$34), IF('Personnel Details'!$K$34="", "", 'Personnel Details'!$K$34), IF('Personnel Details'!$F$34="", "", 'Personnel Details'!$F$34))))</f>
        <v/>
      </c>
      <c r="MD252" s="79" t="str">
        <f>IF(MB$9="", "", IF(AND(NOT('Personnel Details'!$N$34=""), $B252&gt;='Personnel Details'!$N$34), 'Personnel Details'!$Q$34, IF(AND(NOT('Personnel Details'!$I$34=""), $B252&gt;='Personnel Details'!$I$34), 'Personnel Details'!$L$34, 'Personnel Details'!$G$34)))</f>
        <v/>
      </c>
      <c r="ME252" s="59">
        <f t="shared" si="578"/>
        <v>0</v>
      </c>
      <c r="MF252" s="53"/>
      <c r="MH252" s="78" t="str">
        <f>IF(MH$9="", "", IF(AND(NOT('Personnel Details'!$N$35=""), $B252&gt;='Personnel Details'!$N$35), 'Personnel Details'!$O$35, IF(AND(NOT('Personnel Details'!$I$35=""), $B252&gt;='Personnel Details'!$I$35), 'Personnel Details'!$J$35, 'Personnel Details'!$E$35)))</f>
        <v/>
      </c>
      <c r="MI252" s="59" t="str">
        <f>IF(MH$9="", "", IF(AND(NOT('Personnel Details'!$N$35=""), $B252&gt;='Personnel Details'!$N$35), IF('Personnel Details'!$P$35="","", 'Personnel Details'!$P$35), IF(AND(NOT('Personnel Details'!$I$35=""), $B252&gt;='Personnel Details'!$I$35), IF('Personnel Details'!$K$35="", "", 'Personnel Details'!$K$35), IF('Personnel Details'!$F$35="", "", 'Personnel Details'!$F$35))))</f>
        <v/>
      </c>
      <c r="MJ252" s="79" t="str">
        <f>IF(MH$9="", "", IF(AND(NOT('Personnel Details'!$N$35=""), $B252&gt;='Personnel Details'!$N$35), 'Personnel Details'!$Q$35, IF(AND(NOT('Personnel Details'!$I$35=""), $B252&gt;='Personnel Details'!$I$35), 'Personnel Details'!$L$35, 'Personnel Details'!$G$35)))</f>
        <v/>
      </c>
      <c r="MK252" s="59">
        <f t="shared" si="579"/>
        <v>0</v>
      </c>
      <c r="ML252" s="53"/>
      <c r="MN252" s="78" t="str">
        <f>IF(MN$9="", "", IF(AND(NOT('Personnel Details'!$N$36=""), $B252&gt;='Personnel Details'!$N$36), 'Personnel Details'!$O$36, IF(AND(NOT('Personnel Details'!$I$36=""), $B252&gt;='Personnel Details'!$I$36), 'Personnel Details'!$J$36, 'Personnel Details'!$E$36)))</f>
        <v/>
      </c>
      <c r="MO252" s="59" t="str">
        <f>IF(MN$9="", "", IF(AND(NOT('Personnel Details'!$N$36=""), $B252&gt;='Personnel Details'!$N$36), IF('Personnel Details'!$P$36="","", 'Personnel Details'!$P$36), IF(AND(NOT('Personnel Details'!$I$36=""), $B252&gt;='Personnel Details'!$I$36), IF('Personnel Details'!$K$36="", "", 'Personnel Details'!$K$36), IF('Personnel Details'!$F$36="", "", 'Personnel Details'!$F$36))))</f>
        <v/>
      </c>
      <c r="MP252" s="79" t="str">
        <f>IF(MN$9="", "", IF(AND(NOT('Personnel Details'!$N$36=""), $B252&gt;='Personnel Details'!$N$36), 'Personnel Details'!$Q$36, IF(AND(NOT('Personnel Details'!$I$36=""), $B252&gt;='Personnel Details'!$I$36), 'Personnel Details'!$L$36, 'Personnel Details'!$G$36)))</f>
        <v/>
      </c>
      <c r="MQ252" s="59">
        <f t="shared" si="580"/>
        <v>0</v>
      </c>
      <c r="MR252" s="53"/>
      <c r="MT252" s="78" t="str">
        <f>IF(MT$9="", "", IF(AND(NOT('Personnel Details'!$N$37=""), $B252&gt;='Personnel Details'!$N$37), 'Personnel Details'!$O$37, IF(AND(NOT('Personnel Details'!$I$37=""), $B252&gt;='Personnel Details'!$I$37), 'Personnel Details'!$J$37, 'Personnel Details'!$E$37)))</f>
        <v/>
      </c>
      <c r="MU252" s="59" t="str">
        <f>IF(MT$9="", "", IF(AND(NOT('Personnel Details'!$N$37=""), $B252&gt;='Personnel Details'!$N$37), IF('Personnel Details'!$P$37="","", 'Personnel Details'!$P$37), IF(AND(NOT('Personnel Details'!$I$37=""), $B252&gt;='Personnel Details'!$I$37), IF('Personnel Details'!$K$37="", "", 'Personnel Details'!$K$37), IF('Personnel Details'!$F$37="", "", 'Personnel Details'!$F$37))))</f>
        <v/>
      </c>
      <c r="MV252" s="79" t="str">
        <f>IF(MT$9="", "", IF(AND(NOT('Personnel Details'!$N$37=""), $B252&gt;='Personnel Details'!$N$37), 'Personnel Details'!$Q$37, IF(AND(NOT('Personnel Details'!$I$37=""), $B252&gt;='Personnel Details'!$I$37), 'Personnel Details'!$L$37, 'Personnel Details'!$G$37)))</f>
        <v/>
      </c>
      <c r="MW252" s="59">
        <f t="shared" si="581"/>
        <v>0</v>
      </c>
      <c r="MX252" s="53"/>
      <c r="MZ252" s="78" t="str">
        <f>IF(MZ$9="", "", IF(AND(NOT('Personnel Details'!$N$38=""), $B252&gt;='Personnel Details'!$N$38), 'Personnel Details'!$O$38, IF(AND(NOT('Personnel Details'!$I$38=""), $B252&gt;='Personnel Details'!$I$38), 'Personnel Details'!$J$38, 'Personnel Details'!$E$38)))</f>
        <v/>
      </c>
      <c r="NA252" s="59" t="str">
        <f>IF(MZ$9="", "", IF(AND(NOT('Personnel Details'!$N$38=""), $B252&gt;='Personnel Details'!$N$38), IF('Personnel Details'!$P$38="","", 'Personnel Details'!$P$38), IF(AND(NOT('Personnel Details'!$I$38=""), $B252&gt;='Personnel Details'!$I$38), IF('Personnel Details'!$K$38="", "", 'Personnel Details'!$K$38), IF('Personnel Details'!$F$38="", "", 'Personnel Details'!$F$38))))</f>
        <v/>
      </c>
      <c r="NB252" s="79" t="str">
        <f>IF(MZ$9="", "", IF(AND(NOT('Personnel Details'!$N$38=""), $B252&gt;='Personnel Details'!$N$38), 'Personnel Details'!$Q$38, IF(AND(NOT('Personnel Details'!$I$38=""), $B252&gt;='Personnel Details'!$I$38), 'Personnel Details'!$L$38, 'Personnel Details'!$G$38)))</f>
        <v/>
      </c>
      <c r="NC252" s="59">
        <f t="shared" si="582"/>
        <v>0</v>
      </c>
      <c r="ND252" s="53"/>
      <c r="NF252" s="78" t="str">
        <f>IF(NF$9="", "", IF(AND(NOT('Personnel Details'!$N$39=""), $B252&gt;='Personnel Details'!$N$39), 'Personnel Details'!$O$39, IF(AND(NOT('Personnel Details'!$I$39=""), $B252&gt;='Personnel Details'!$I$39), 'Personnel Details'!$J$39, 'Personnel Details'!$E$39)))</f>
        <v/>
      </c>
      <c r="NG252" s="59" t="str">
        <f>IF(NF$9="", "", IF(AND(NOT('Personnel Details'!$N$39=""), $B252&gt;='Personnel Details'!$N$39), IF('Personnel Details'!$P$39="","", 'Personnel Details'!$P$39), IF(AND(NOT('Personnel Details'!$I$39=""), $B252&gt;='Personnel Details'!$I$39), IF('Personnel Details'!$K$39="", "", 'Personnel Details'!$K$39), IF('Personnel Details'!$F$39="", "", 'Personnel Details'!$F$39))))</f>
        <v/>
      </c>
      <c r="NH252" s="79" t="str">
        <f>IF(NF$9="", "", IF(AND(NOT('Personnel Details'!$N$39=""), $B252&gt;='Personnel Details'!$N$39), 'Personnel Details'!$Q$39, IF(AND(NOT('Personnel Details'!$I$39=""), $B252&gt;='Personnel Details'!$I$39), 'Personnel Details'!$L$39, 'Personnel Details'!$G$39)))</f>
        <v/>
      </c>
      <c r="NI252" s="59">
        <f t="shared" si="583"/>
        <v>0</v>
      </c>
      <c r="NJ252" s="53"/>
      <c r="NL252" s="78" t="str">
        <f>IF(NL$9="", "", IF(AND(NOT('Personnel Details'!$N$40=""), $B252&gt;='Personnel Details'!$N$40), 'Personnel Details'!$O$40, IF(AND(NOT('Personnel Details'!$I$40=""), $B252&gt;='Personnel Details'!$I$40), 'Personnel Details'!$J$40, 'Personnel Details'!$E$40)))</f>
        <v/>
      </c>
      <c r="NM252" s="59" t="str">
        <f>IF(NL$9="", "", IF(AND(NOT('Personnel Details'!$N$40=""), $B252&gt;='Personnel Details'!$N$40), IF('Personnel Details'!$P$40="","", 'Personnel Details'!$P$40), IF(AND(NOT('Personnel Details'!$I$40=""), $B252&gt;='Personnel Details'!$I$40), IF('Personnel Details'!$K$40="", "", 'Personnel Details'!$K$40), IF('Personnel Details'!$F$40="", "", 'Personnel Details'!$F$40))))</f>
        <v/>
      </c>
      <c r="NN252" s="79" t="str">
        <f>IF(NL$9="", "", IF(AND(NOT('Personnel Details'!$N$40=""), $B252&gt;='Personnel Details'!$N$40), 'Personnel Details'!$Q$40, IF(AND(NOT('Personnel Details'!$I$40=""), $B252&gt;='Personnel Details'!$I$40), 'Personnel Details'!$L$40, 'Personnel Details'!$G$40)))</f>
        <v/>
      </c>
      <c r="NO252" s="59">
        <f t="shared" si="584"/>
        <v>0</v>
      </c>
      <c r="NP252" s="53"/>
    </row>
    <row r="253" spans="1:380" x14ac:dyDescent="0.25">
      <c r="A253" s="32"/>
      <c r="B253" s="113">
        <f>IFERROR(IF(B252+1&gt;'Personnel Details'!$U$5, "", B252+1), "")</f>
        <v>44073</v>
      </c>
      <c r="C253" s="32"/>
      <c r="D253" s="120"/>
      <c r="E253" s="13" t="str">
        <f t="shared" si="463"/>
        <v/>
      </c>
      <c r="F253" s="13" t="str">
        <f t="shared" si="494"/>
        <v/>
      </c>
      <c r="G253" s="56" t="str">
        <f t="shared" si="585"/>
        <v/>
      </c>
      <c r="H253" s="16" t="str">
        <f t="shared" si="495"/>
        <v/>
      </c>
      <c r="I253" s="32"/>
      <c r="J253" s="120"/>
      <c r="K253" s="62" t="str">
        <f t="shared" si="464"/>
        <v/>
      </c>
      <c r="L253" s="62" t="str">
        <f t="shared" si="496"/>
        <v/>
      </c>
      <c r="M253" s="65" t="str">
        <f t="shared" si="586"/>
        <v/>
      </c>
      <c r="N253" s="68" t="str">
        <f t="shared" si="497"/>
        <v/>
      </c>
      <c r="O253" s="32"/>
      <c r="P253" s="120"/>
      <c r="Q253" s="62" t="str">
        <f t="shared" si="465"/>
        <v/>
      </c>
      <c r="R253" s="62" t="str">
        <f t="shared" si="498"/>
        <v/>
      </c>
      <c r="S253" s="65" t="str">
        <f t="shared" si="587"/>
        <v/>
      </c>
      <c r="T253" s="68" t="str">
        <f t="shared" si="499"/>
        <v/>
      </c>
      <c r="U253" s="32"/>
      <c r="V253" s="120"/>
      <c r="W253" s="62" t="str">
        <f t="shared" si="466"/>
        <v/>
      </c>
      <c r="X253" s="62" t="str">
        <f t="shared" si="500"/>
        <v/>
      </c>
      <c r="Y253" s="65" t="str">
        <f t="shared" si="588"/>
        <v/>
      </c>
      <c r="Z253" s="68" t="str">
        <f t="shared" si="501"/>
        <v/>
      </c>
      <c r="AA253" s="32"/>
      <c r="AB253" s="120"/>
      <c r="AC253" s="62" t="str">
        <f t="shared" si="467"/>
        <v/>
      </c>
      <c r="AD253" s="62" t="str">
        <f t="shared" si="502"/>
        <v/>
      </c>
      <c r="AE253" s="65" t="str">
        <f t="shared" si="589"/>
        <v/>
      </c>
      <c r="AF253" s="68" t="str">
        <f t="shared" si="503"/>
        <v/>
      </c>
      <c r="AG253" s="32"/>
      <c r="AH253" s="120"/>
      <c r="AI253" s="62" t="str">
        <f t="shared" si="468"/>
        <v/>
      </c>
      <c r="AJ253" s="62" t="str">
        <f t="shared" si="504"/>
        <v/>
      </c>
      <c r="AK253" s="65" t="str">
        <f t="shared" si="590"/>
        <v/>
      </c>
      <c r="AL253" s="68" t="str">
        <f t="shared" si="505"/>
        <v/>
      </c>
      <c r="AM253" s="32"/>
      <c r="AN253" s="120"/>
      <c r="AO253" s="62" t="str">
        <f t="shared" si="469"/>
        <v/>
      </c>
      <c r="AP253" s="62" t="str">
        <f t="shared" si="506"/>
        <v/>
      </c>
      <c r="AQ253" s="65" t="str">
        <f t="shared" si="591"/>
        <v/>
      </c>
      <c r="AR253" s="68" t="str">
        <f t="shared" si="507"/>
        <v/>
      </c>
      <c r="AS253" s="32"/>
      <c r="AT253" s="120"/>
      <c r="AU253" s="62" t="str">
        <f t="shared" si="470"/>
        <v/>
      </c>
      <c r="AV253" s="62" t="str">
        <f t="shared" si="508"/>
        <v/>
      </c>
      <c r="AW253" s="65" t="str">
        <f t="shared" si="592"/>
        <v/>
      </c>
      <c r="AX253" s="68" t="str">
        <f t="shared" si="509"/>
        <v/>
      </c>
      <c r="AY253" s="32"/>
      <c r="AZ253" s="120"/>
      <c r="BA253" s="62" t="str">
        <f t="shared" si="471"/>
        <v/>
      </c>
      <c r="BB253" s="62" t="str">
        <f t="shared" si="510"/>
        <v/>
      </c>
      <c r="BC253" s="65" t="str">
        <f t="shared" si="593"/>
        <v/>
      </c>
      <c r="BD253" s="68" t="str">
        <f t="shared" si="511"/>
        <v/>
      </c>
      <c r="BE253" s="32"/>
      <c r="BF253" s="120"/>
      <c r="BG253" s="62" t="str">
        <f t="shared" si="472"/>
        <v/>
      </c>
      <c r="BH253" s="62" t="str">
        <f t="shared" si="512"/>
        <v/>
      </c>
      <c r="BI253" s="65" t="str">
        <f t="shared" si="594"/>
        <v/>
      </c>
      <c r="BJ253" s="68" t="str">
        <f t="shared" si="513"/>
        <v/>
      </c>
      <c r="BK253" s="32"/>
      <c r="BL253" s="120"/>
      <c r="BM253" s="62" t="str">
        <f t="shared" si="473"/>
        <v/>
      </c>
      <c r="BN253" s="62" t="str">
        <f t="shared" si="514"/>
        <v/>
      </c>
      <c r="BO253" s="65" t="str">
        <f t="shared" si="595"/>
        <v/>
      </c>
      <c r="BP253" s="68" t="str">
        <f t="shared" si="515"/>
        <v/>
      </c>
      <c r="BQ253" s="32"/>
      <c r="BR253" s="120"/>
      <c r="BS253" s="62" t="str">
        <f t="shared" si="474"/>
        <v/>
      </c>
      <c r="BT253" s="62" t="str">
        <f t="shared" si="516"/>
        <v/>
      </c>
      <c r="BU253" s="65" t="str">
        <f t="shared" si="596"/>
        <v/>
      </c>
      <c r="BV253" s="68" t="str">
        <f t="shared" si="517"/>
        <v/>
      </c>
      <c r="BW253" s="32"/>
      <c r="BX253" s="120"/>
      <c r="BY253" s="62" t="str">
        <f t="shared" si="475"/>
        <v/>
      </c>
      <c r="BZ253" s="62" t="str">
        <f t="shared" si="518"/>
        <v/>
      </c>
      <c r="CA253" s="65" t="str">
        <f t="shared" si="597"/>
        <v/>
      </c>
      <c r="CB253" s="68" t="str">
        <f t="shared" si="519"/>
        <v/>
      </c>
      <c r="CC253" s="32"/>
      <c r="CD253" s="120"/>
      <c r="CE253" s="62" t="str">
        <f t="shared" si="476"/>
        <v/>
      </c>
      <c r="CF253" s="62" t="str">
        <f t="shared" si="520"/>
        <v/>
      </c>
      <c r="CG253" s="65" t="str">
        <f t="shared" si="598"/>
        <v/>
      </c>
      <c r="CH253" s="68" t="str">
        <f t="shared" si="521"/>
        <v/>
      </c>
      <c r="CI253" s="32"/>
      <c r="CJ253" s="120"/>
      <c r="CK253" s="62" t="str">
        <f t="shared" si="477"/>
        <v/>
      </c>
      <c r="CL253" s="62" t="str">
        <f t="shared" si="522"/>
        <v/>
      </c>
      <c r="CM253" s="65" t="str">
        <f t="shared" si="599"/>
        <v/>
      </c>
      <c r="CN253" s="68" t="str">
        <f t="shared" si="523"/>
        <v/>
      </c>
      <c r="CO253" s="32"/>
      <c r="CP253" s="120"/>
      <c r="CQ253" s="62" t="str">
        <f t="shared" si="478"/>
        <v/>
      </c>
      <c r="CR253" s="62" t="str">
        <f t="shared" si="524"/>
        <v/>
      </c>
      <c r="CS253" s="65" t="str">
        <f t="shared" si="600"/>
        <v/>
      </c>
      <c r="CT253" s="68" t="str">
        <f t="shared" si="525"/>
        <v/>
      </c>
      <c r="CU253" s="32"/>
      <c r="CV253" s="120"/>
      <c r="CW253" s="62" t="str">
        <f t="shared" si="479"/>
        <v/>
      </c>
      <c r="CX253" s="62" t="str">
        <f t="shared" si="526"/>
        <v/>
      </c>
      <c r="CY253" s="65" t="str">
        <f t="shared" si="601"/>
        <v/>
      </c>
      <c r="CZ253" s="68" t="str">
        <f t="shared" si="527"/>
        <v/>
      </c>
      <c r="DA253" s="32"/>
      <c r="DB253" s="120"/>
      <c r="DC253" s="62" t="str">
        <f t="shared" si="480"/>
        <v/>
      </c>
      <c r="DD253" s="62" t="str">
        <f t="shared" si="528"/>
        <v/>
      </c>
      <c r="DE253" s="65" t="str">
        <f t="shared" si="602"/>
        <v/>
      </c>
      <c r="DF253" s="68" t="str">
        <f t="shared" si="529"/>
        <v/>
      </c>
      <c r="DG253" s="32"/>
      <c r="DH253" s="120"/>
      <c r="DI253" s="62" t="str">
        <f t="shared" si="481"/>
        <v/>
      </c>
      <c r="DJ253" s="62" t="str">
        <f t="shared" si="530"/>
        <v/>
      </c>
      <c r="DK253" s="65" t="str">
        <f t="shared" si="603"/>
        <v/>
      </c>
      <c r="DL253" s="68" t="str">
        <f t="shared" si="531"/>
        <v/>
      </c>
      <c r="DM253" s="32"/>
      <c r="DN253" s="120"/>
      <c r="DO253" s="62" t="str">
        <f t="shared" si="482"/>
        <v/>
      </c>
      <c r="DP253" s="62" t="str">
        <f t="shared" si="532"/>
        <v/>
      </c>
      <c r="DQ253" s="65" t="str">
        <f t="shared" si="604"/>
        <v/>
      </c>
      <c r="DR253" s="68" t="str">
        <f t="shared" si="533"/>
        <v/>
      </c>
      <c r="DS253" s="32"/>
      <c r="DT253" s="120"/>
      <c r="DU253" s="62" t="str">
        <f t="shared" si="483"/>
        <v/>
      </c>
      <c r="DV253" s="62" t="str">
        <f t="shared" si="534"/>
        <v/>
      </c>
      <c r="DW253" s="65" t="str">
        <f t="shared" si="605"/>
        <v/>
      </c>
      <c r="DX253" s="68" t="str">
        <f t="shared" si="535"/>
        <v/>
      </c>
      <c r="DY253" s="32"/>
      <c r="DZ253" s="120"/>
      <c r="EA253" s="62" t="str">
        <f t="shared" si="484"/>
        <v/>
      </c>
      <c r="EB253" s="62" t="str">
        <f t="shared" si="536"/>
        <v/>
      </c>
      <c r="EC253" s="65" t="str">
        <f t="shared" si="606"/>
        <v/>
      </c>
      <c r="ED253" s="68" t="str">
        <f t="shared" si="537"/>
        <v/>
      </c>
      <c r="EE253" s="32"/>
      <c r="EF253" s="120"/>
      <c r="EG253" s="62" t="str">
        <f t="shared" si="485"/>
        <v/>
      </c>
      <c r="EH253" s="62" t="str">
        <f t="shared" si="538"/>
        <v/>
      </c>
      <c r="EI253" s="65" t="str">
        <f t="shared" si="607"/>
        <v/>
      </c>
      <c r="EJ253" s="68" t="str">
        <f t="shared" si="539"/>
        <v/>
      </c>
      <c r="EK253" s="32"/>
      <c r="EL253" s="120"/>
      <c r="EM253" s="62" t="str">
        <f t="shared" si="486"/>
        <v/>
      </c>
      <c r="EN253" s="62" t="str">
        <f t="shared" si="540"/>
        <v/>
      </c>
      <c r="EO253" s="65" t="str">
        <f t="shared" si="608"/>
        <v/>
      </c>
      <c r="EP253" s="68" t="str">
        <f t="shared" si="541"/>
        <v/>
      </c>
      <c r="EQ253" s="32"/>
      <c r="ER253" s="120"/>
      <c r="ES253" s="62" t="str">
        <f t="shared" si="487"/>
        <v/>
      </c>
      <c r="ET253" s="62" t="str">
        <f t="shared" si="542"/>
        <v/>
      </c>
      <c r="EU253" s="65" t="str">
        <f t="shared" si="609"/>
        <v/>
      </c>
      <c r="EV253" s="68" t="str">
        <f t="shared" si="543"/>
        <v/>
      </c>
      <c r="EW253" s="32"/>
      <c r="EX253" s="120"/>
      <c r="EY253" s="62" t="str">
        <f t="shared" si="488"/>
        <v/>
      </c>
      <c r="EZ253" s="62" t="str">
        <f t="shared" si="544"/>
        <v/>
      </c>
      <c r="FA253" s="65" t="str">
        <f t="shared" si="610"/>
        <v/>
      </c>
      <c r="FB253" s="68" t="str">
        <f t="shared" si="545"/>
        <v/>
      </c>
      <c r="FC253" s="32"/>
      <c r="FD253" s="120"/>
      <c r="FE253" s="62" t="str">
        <f t="shared" si="489"/>
        <v/>
      </c>
      <c r="FF253" s="62" t="str">
        <f t="shared" si="546"/>
        <v/>
      </c>
      <c r="FG253" s="65" t="str">
        <f t="shared" si="611"/>
        <v/>
      </c>
      <c r="FH253" s="68" t="str">
        <f t="shared" si="547"/>
        <v/>
      </c>
      <c r="FI253" s="32"/>
      <c r="FJ253" s="120"/>
      <c r="FK253" s="62" t="str">
        <f t="shared" si="490"/>
        <v/>
      </c>
      <c r="FL253" s="62" t="str">
        <f t="shared" si="548"/>
        <v/>
      </c>
      <c r="FM253" s="65" t="str">
        <f t="shared" si="612"/>
        <v/>
      </c>
      <c r="FN253" s="68" t="str">
        <f t="shared" si="549"/>
        <v/>
      </c>
      <c r="FO253" s="32"/>
      <c r="FP253" s="120"/>
      <c r="FQ253" s="62" t="str">
        <f t="shared" si="491"/>
        <v/>
      </c>
      <c r="FR253" s="62" t="str">
        <f t="shared" si="550"/>
        <v/>
      </c>
      <c r="FS253" s="65" t="str">
        <f t="shared" si="613"/>
        <v/>
      </c>
      <c r="FT253" s="68" t="str">
        <f t="shared" si="551"/>
        <v/>
      </c>
      <c r="FU253" s="32"/>
      <c r="FV253" s="120"/>
      <c r="FW253" s="62" t="str">
        <f t="shared" si="492"/>
        <v/>
      </c>
      <c r="FX253" s="62" t="str">
        <f t="shared" si="552"/>
        <v/>
      </c>
      <c r="FY253" s="65" t="str">
        <f t="shared" si="614"/>
        <v/>
      </c>
      <c r="FZ253" s="68" t="str">
        <f t="shared" si="553"/>
        <v/>
      </c>
      <c r="GA253" s="32"/>
      <c r="GC253" s="7" t="str">
        <f t="shared" si="554"/>
        <v>Aug 2020</v>
      </c>
      <c r="GD253" s="7" t="str">
        <f t="shared" ca="1" si="493"/>
        <v>Weekend</v>
      </c>
      <c r="GT253" s="71">
        <f>IF(GT$9="", "", IF(AND(NOT('Personnel Details'!$N$11=""), $B253&gt;='Personnel Details'!$N$11), 'Personnel Details'!$O$11, IF(AND(NOT('Personnel Details'!$I$11=""), $B253&gt;='Personnel Details'!$I$11), 'Personnel Details'!$J$11, 'Personnel Details'!$E$11)))</f>
        <v>0.8</v>
      </c>
      <c r="GU253" s="59" t="str">
        <f>IF(GT$9="", "", IF(AND(NOT('Personnel Details'!$N$11=""), $B253&gt;='Personnel Details'!$N$11), IF('Personnel Details'!$P$11="","", 'Personnel Details'!$P$11), IF(AND(NOT('Personnel Details'!$I$11=""), $B253&gt;='Personnel Details'!$I$11), IF('Personnel Details'!$K$11="", "", 'Personnel Details'!$K$11), IF('Personnel Details'!$F$11="", "", 'Personnel Details'!$F$11))))</f>
        <v/>
      </c>
      <c r="GV253" s="74">
        <f>IF(GT$9="", "", IF(AND(NOT('Personnel Details'!$N$11=""), $B253&gt;='Personnel Details'!$N$11), 'Personnel Details'!$Q$11, IF(AND(NOT('Personnel Details'!$I$11=""), $B253&gt;='Personnel Details'!$I$11), 'Personnel Details'!$L$11, 'Personnel Details'!$G$11)))</f>
        <v>0</v>
      </c>
      <c r="GW253" s="59">
        <f t="shared" si="555"/>
        <v>0</v>
      </c>
      <c r="GX253" s="53"/>
      <c r="GZ253" s="78">
        <f>IF(GZ$9="", "", IF(AND(NOT('Personnel Details'!$N$12=""), $B253&gt;='Personnel Details'!$N$12), 'Personnel Details'!$O$12, IF(AND(NOT('Personnel Details'!$I$12=""), $B253&gt;='Personnel Details'!$I$12), 'Personnel Details'!$J$12, 'Personnel Details'!$E$12)))</f>
        <v>0.8</v>
      </c>
      <c r="HA253" s="59" t="str">
        <f>IF(GZ$9="", "", IF(AND(NOT('Personnel Details'!$N$12=""), $B253&gt;='Personnel Details'!$N$12), IF('Personnel Details'!$P$12="","", 'Personnel Details'!$P$12), IF(AND(NOT('Personnel Details'!$I$12=""), $B253&gt;='Personnel Details'!$I$12), IF('Personnel Details'!$K$12="", "", 'Personnel Details'!$K$12), IF('Personnel Details'!$F$12="", "", 'Personnel Details'!$F$12))))</f>
        <v/>
      </c>
      <c r="HB253" s="79">
        <f>IF(GZ$9="", "", IF(AND(NOT('Personnel Details'!$N$12=""), $B253&gt;='Personnel Details'!$N$12), 'Personnel Details'!$Q$12, IF(AND(NOT('Personnel Details'!$I$12=""), $B253&gt;='Personnel Details'!$I$12), 'Personnel Details'!$L$12, 'Personnel Details'!$G$12)))</f>
        <v>0</v>
      </c>
      <c r="HC253" s="59">
        <f t="shared" si="556"/>
        <v>0</v>
      </c>
      <c r="HD253" s="53"/>
      <c r="HF253" s="78">
        <f>IF(HF$9="", "", IF(AND(NOT('Personnel Details'!$N$13=""), $B253&gt;='Personnel Details'!$N$13), 'Personnel Details'!$O$13, IF(AND(NOT('Personnel Details'!$I$13=""), $B253&gt;='Personnel Details'!$I$13), 'Personnel Details'!$J$13, 'Personnel Details'!$E$13)))</f>
        <v>0.8</v>
      </c>
      <c r="HG253" s="59" t="str">
        <f>IF(HF$9="", "", IF(AND(NOT('Personnel Details'!$N$13=""), $B253&gt;='Personnel Details'!$N$13), IF('Personnel Details'!$P$13="","", 'Personnel Details'!$P$13), IF(AND(NOT('Personnel Details'!$I$13=""), $B253&gt;='Personnel Details'!$I$13), IF('Personnel Details'!$K$13="", "", 'Personnel Details'!$K$13), IF('Personnel Details'!$F$13="", "", 'Personnel Details'!$F$13))))</f>
        <v/>
      </c>
      <c r="HH253" s="79">
        <f>IF(HF$9="", "", IF(AND(NOT('Personnel Details'!$N$13=""), $B253&gt;='Personnel Details'!$N$13), 'Personnel Details'!$Q$13, IF(AND(NOT('Personnel Details'!$I$13=""), $B253&gt;='Personnel Details'!$I$13), 'Personnel Details'!$L$13, 'Personnel Details'!$G$13)))</f>
        <v>0</v>
      </c>
      <c r="HI253" s="59">
        <f t="shared" si="557"/>
        <v>0</v>
      </c>
      <c r="HJ253" s="53"/>
      <c r="HL253" s="78">
        <f>IF(HL$9="", "", IF(AND(NOT('Personnel Details'!$N$14=""), $B253&gt;='Personnel Details'!$N$14), 'Personnel Details'!$O$14, IF(AND(NOT('Personnel Details'!$I$14=""), $B253&gt;='Personnel Details'!$I$14), 'Personnel Details'!$J$14, 'Personnel Details'!$E$14)))</f>
        <v>0.8</v>
      </c>
      <c r="HM253" s="59">
        <f>IF(HL$9="", "", IF(AND(NOT('Personnel Details'!$N$14=""), $B253&gt;='Personnel Details'!$N$14), IF('Personnel Details'!$P$14="","", 'Personnel Details'!$P$14), IF(AND(NOT('Personnel Details'!$I$14=""), $B253&gt;='Personnel Details'!$I$14), IF('Personnel Details'!$K$14="", "", 'Personnel Details'!$K$14), IF('Personnel Details'!$F$14="", "", 'Personnel Details'!$F$14))))</f>
        <v>2000</v>
      </c>
      <c r="HN253" s="79">
        <f>IF(HL$9="", "", IF(AND(NOT('Personnel Details'!$N$14=""), $B253&gt;='Personnel Details'!$N$14), 'Personnel Details'!$Q$14, IF(AND(NOT('Personnel Details'!$I$14=""), $B253&gt;='Personnel Details'!$I$14), 'Personnel Details'!$L$14, 'Personnel Details'!$G$14)))</f>
        <v>0.85</v>
      </c>
      <c r="HO253" s="59">
        <f t="shared" si="558"/>
        <v>0</v>
      </c>
      <c r="HP253" s="53"/>
      <c r="HR253" s="78" t="str">
        <f>IF(HR$9="", "", IF(AND(NOT('Personnel Details'!$N$15=""), $B253&gt;='Personnel Details'!$N$15), 'Personnel Details'!$O$15, IF(AND(NOT('Personnel Details'!$I$15=""), $B253&gt;='Personnel Details'!$I$15), 'Personnel Details'!$J$15, 'Personnel Details'!$E$15)))</f>
        <v/>
      </c>
      <c r="HS253" s="59" t="str">
        <f>IF(HR$9="", "", IF(AND(NOT('Personnel Details'!$N$15=""), $B253&gt;='Personnel Details'!$N$15), IF('Personnel Details'!$P$15="","", 'Personnel Details'!$P$15), IF(AND(NOT('Personnel Details'!$I$15=""), $B253&gt;='Personnel Details'!$I$15), IF('Personnel Details'!$K$15="", "", 'Personnel Details'!$K$15), IF('Personnel Details'!$F$15="", "", 'Personnel Details'!$F$15))))</f>
        <v/>
      </c>
      <c r="HT253" s="79" t="str">
        <f>IF(HR$9="", "", IF(AND(NOT('Personnel Details'!$N$15=""), $B253&gt;='Personnel Details'!$N$15), 'Personnel Details'!$Q$15, IF(AND(NOT('Personnel Details'!$I$15=""), $B253&gt;='Personnel Details'!$I$15), 'Personnel Details'!$L$15, 'Personnel Details'!$G$15)))</f>
        <v/>
      </c>
      <c r="HU253" s="59">
        <f t="shared" si="559"/>
        <v>0</v>
      </c>
      <c r="HV253" s="53"/>
      <c r="HX253" s="78" t="str">
        <f>IF(HX$9="", "", IF(AND(NOT('Personnel Details'!$N$16=""), $B253&gt;='Personnel Details'!$N$16), 'Personnel Details'!$O$16, IF(AND(NOT('Personnel Details'!$I$16=""), $B253&gt;='Personnel Details'!$I$16), 'Personnel Details'!$J$16, 'Personnel Details'!$E$16)))</f>
        <v/>
      </c>
      <c r="HY253" s="59" t="str">
        <f>IF(HX$9="", "", IF(AND(NOT('Personnel Details'!$N$16=""), $B253&gt;='Personnel Details'!$N$16), IF('Personnel Details'!$P$16="","", 'Personnel Details'!$P$16), IF(AND(NOT('Personnel Details'!$I$16=""), $B253&gt;='Personnel Details'!$I$16), IF('Personnel Details'!$K$16="", "", 'Personnel Details'!$K$16), IF('Personnel Details'!$F$16="", "", 'Personnel Details'!$F$16))))</f>
        <v/>
      </c>
      <c r="HZ253" s="79" t="str">
        <f>IF(HX$9="", "", IF(AND(NOT('Personnel Details'!$N$16=""), $B253&gt;='Personnel Details'!$N$16), 'Personnel Details'!$Q$16, IF(AND(NOT('Personnel Details'!$I$16=""), $B253&gt;='Personnel Details'!$I$16), 'Personnel Details'!$L$16, 'Personnel Details'!$G$16)))</f>
        <v/>
      </c>
      <c r="IA253" s="59">
        <f t="shared" si="560"/>
        <v>0</v>
      </c>
      <c r="IB253" s="53"/>
      <c r="ID253" s="78" t="str">
        <f>IF(ID$9="", "", IF(AND(NOT('Personnel Details'!$N$17=""), $B253&gt;='Personnel Details'!$N$17), 'Personnel Details'!$O$17, IF(AND(NOT('Personnel Details'!$I$17=""), $B253&gt;='Personnel Details'!$I$17), 'Personnel Details'!$J$17, 'Personnel Details'!$E$17)))</f>
        <v/>
      </c>
      <c r="IE253" s="59" t="str">
        <f>IF(ID$9="", "", IF(AND(NOT('Personnel Details'!$N$17=""), $B253&gt;='Personnel Details'!$N$17), IF('Personnel Details'!$P$17="","", 'Personnel Details'!$P$17), IF(AND(NOT('Personnel Details'!$I$17=""), $B253&gt;='Personnel Details'!$I$17), IF('Personnel Details'!$K$17="", "", 'Personnel Details'!$K$17), IF('Personnel Details'!$F$17="", "", 'Personnel Details'!$F$17))))</f>
        <v/>
      </c>
      <c r="IF253" s="79" t="str">
        <f>IF(ID$9="", "", IF(AND(NOT('Personnel Details'!$N$17=""), $B253&gt;='Personnel Details'!$N$17), 'Personnel Details'!$Q$17, IF(AND(NOT('Personnel Details'!$I$17=""), $B253&gt;='Personnel Details'!$I$17), 'Personnel Details'!$L$17, 'Personnel Details'!$G$17)))</f>
        <v/>
      </c>
      <c r="IG253" s="59">
        <f t="shared" si="561"/>
        <v>0</v>
      </c>
      <c r="IH253" s="53"/>
      <c r="IJ253" s="78" t="str">
        <f>IF(IJ$9="", "", IF(AND(NOT('Personnel Details'!$N$18=""), $B253&gt;='Personnel Details'!$N$18), 'Personnel Details'!$O$18, IF(AND(NOT('Personnel Details'!$I$18=""), $B253&gt;='Personnel Details'!$I$18), 'Personnel Details'!$J$18, 'Personnel Details'!$E$18)))</f>
        <v/>
      </c>
      <c r="IK253" s="59" t="str">
        <f>IF(IJ$9="", "", IF(AND(NOT('Personnel Details'!$N$18=""), $B253&gt;='Personnel Details'!$N$18), IF('Personnel Details'!$P$18="","", 'Personnel Details'!$P$18), IF(AND(NOT('Personnel Details'!$I$18=""), $B253&gt;='Personnel Details'!$I$18), IF('Personnel Details'!$K$18="", "", 'Personnel Details'!$K$18), IF('Personnel Details'!$F$18="", "", 'Personnel Details'!$F$18))))</f>
        <v/>
      </c>
      <c r="IL253" s="79" t="str">
        <f>IF(IJ$9="", "", IF(AND(NOT('Personnel Details'!$N$18=""), $B253&gt;='Personnel Details'!$N$18), 'Personnel Details'!$Q$18, IF(AND(NOT('Personnel Details'!$I$18=""), $B253&gt;='Personnel Details'!$I$18), 'Personnel Details'!$L$18, 'Personnel Details'!$G$18)))</f>
        <v/>
      </c>
      <c r="IM253" s="59">
        <f t="shared" si="562"/>
        <v>0</v>
      </c>
      <c r="IN253" s="53"/>
      <c r="IP253" s="78" t="str">
        <f>IF(IP$9="", "", IF(AND(NOT('Personnel Details'!$N$19=""), $B253&gt;='Personnel Details'!$N$19), 'Personnel Details'!$O$19, IF(AND(NOT('Personnel Details'!$I$19=""), $B253&gt;='Personnel Details'!$I$19), 'Personnel Details'!$J$19, 'Personnel Details'!$E$19)))</f>
        <v/>
      </c>
      <c r="IQ253" s="59" t="str">
        <f>IF(IP$9="", "", IF(AND(NOT('Personnel Details'!$N$19=""), $B253&gt;='Personnel Details'!$N$19), IF('Personnel Details'!$P$19="","", 'Personnel Details'!$P$19), IF(AND(NOT('Personnel Details'!$I$19=""), $B253&gt;='Personnel Details'!$I$19), IF('Personnel Details'!$K$19="", "", 'Personnel Details'!$K$19), IF('Personnel Details'!$F$19="", "", 'Personnel Details'!$F$19))))</f>
        <v/>
      </c>
      <c r="IR253" s="79" t="str">
        <f>IF(IP$9="", "", IF(AND(NOT('Personnel Details'!$N$19=""), $B253&gt;='Personnel Details'!$N$19), 'Personnel Details'!$Q$19, IF(AND(NOT('Personnel Details'!$I$19=""), $B253&gt;='Personnel Details'!$I$19), 'Personnel Details'!$L$19, 'Personnel Details'!$G$19)))</f>
        <v/>
      </c>
      <c r="IS253" s="59">
        <f t="shared" si="563"/>
        <v>0</v>
      </c>
      <c r="IT253" s="53"/>
      <c r="IV253" s="78" t="str">
        <f>IF(IV$9="", "", IF(AND(NOT('Personnel Details'!$N$20=""), $B253&gt;='Personnel Details'!$N$20), 'Personnel Details'!$O$20, IF(AND(NOT('Personnel Details'!$I$20=""), $B253&gt;='Personnel Details'!$I$20), 'Personnel Details'!$J$20, 'Personnel Details'!$E$20)))</f>
        <v/>
      </c>
      <c r="IW253" s="59" t="str">
        <f>IF(IV$9="", "", IF(AND(NOT('Personnel Details'!$N$20=""), $B253&gt;='Personnel Details'!$N$20), IF('Personnel Details'!$P$20="","", 'Personnel Details'!$P$20), IF(AND(NOT('Personnel Details'!$I$20=""), $B253&gt;='Personnel Details'!$I$20), IF('Personnel Details'!$K$20="", "", 'Personnel Details'!$K$20), IF('Personnel Details'!$F$20="", "", 'Personnel Details'!$F$20))))</f>
        <v/>
      </c>
      <c r="IX253" s="79" t="str">
        <f>IF(IV$9="", "", IF(AND(NOT('Personnel Details'!$N$20=""), $B253&gt;='Personnel Details'!$N$20), 'Personnel Details'!$Q$20, IF(AND(NOT('Personnel Details'!$I$20=""), $B253&gt;='Personnel Details'!$I$20), 'Personnel Details'!$L$20, 'Personnel Details'!$G$20)))</f>
        <v/>
      </c>
      <c r="IY253" s="59">
        <f t="shared" si="564"/>
        <v>0</v>
      </c>
      <c r="IZ253" s="53"/>
      <c r="JB253" s="78" t="str">
        <f>IF(JB$9="", "", IF(AND(NOT('Personnel Details'!$N$21=""), $B253&gt;='Personnel Details'!$N$21), 'Personnel Details'!$O$21, IF(AND(NOT('Personnel Details'!$I$21=""), $B253&gt;='Personnel Details'!$I$21), 'Personnel Details'!$J$21, 'Personnel Details'!$E$21)))</f>
        <v/>
      </c>
      <c r="JC253" s="59" t="str">
        <f>IF(JB$9="", "", IF(AND(NOT('Personnel Details'!$N$21=""), $B253&gt;='Personnel Details'!$N$21), IF('Personnel Details'!$P$21="","", 'Personnel Details'!$P$21), IF(AND(NOT('Personnel Details'!$I$21=""), $B253&gt;='Personnel Details'!$I$21), IF('Personnel Details'!$K$21="", "", 'Personnel Details'!$K$21), IF('Personnel Details'!$F$21="", "", 'Personnel Details'!$F$21))))</f>
        <v/>
      </c>
      <c r="JD253" s="79" t="str">
        <f>IF(JB$9="", "", IF(AND(NOT('Personnel Details'!$N$21=""), $B253&gt;='Personnel Details'!$N$21), 'Personnel Details'!$Q$21, IF(AND(NOT('Personnel Details'!$I$21=""), $B253&gt;='Personnel Details'!$I$21), 'Personnel Details'!$L$21, 'Personnel Details'!$G$21)))</f>
        <v/>
      </c>
      <c r="JE253" s="59">
        <f t="shared" si="565"/>
        <v>0</v>
      </c>
      <c r="JF253" s="53"/>
      <c r="JH253" s="78" t="str">
        <f>IF(JH$9="", "", IF(AND(NOT('Personnel Details'!$N$22=""), $B253&gt;='Personnel Details'!$N$22), 'Personnel Details'!$O$22, IF(AND(NOT('Personnel Details'!$I$22=""), $B253&gt;='Personnel Details'!$I$22), 'Personnel Details'!$J$22, 'Personnel Details'!$E$22)))</f>
        <v/>
      </c>
      <c r="JI253" s="59" t="str">
        <f>IF(JH$9="", "", IF(AND(NOT('Personnel Details'!$N$22=""), $B253&gt;='Personnel Details'!$N$22), IF('Personnel Details'!$P$22="","", 'Personnel Details'!$P$22), IF(AND(NOT('Personnel Details'!$I$22=""), $B253&gt;='Personnel Details'!$I$22), IF('Personnel Details'!$K$22="", "", 'Personnel Details'!$K$22), IF('Personnel Details'!$F$22="", "", 'Personnel Details'!$F$22))))</f>
        <v/>
      </c>
      <c r="JJ253" s="79" t="str">
        <f>IF(JH$9="", "", IF(AND(NOT('Personnel Details'!$N$22=""), $B253&gt;='Personnel Details'!$N$22), 'Personnel Details'!$Q$22, IF(AND(NOT('Personnel Details'!$I$22=""), $B253&gt;='Personnel Details'!$I$22), 'Personnel Details'!$L$22, 'Personnel Details'!$G$22)))</f>
        <v/>
      </c>
      <c r="JK253" s="59">
        <f t="shared" si="566"/>
        <v>0</v>
      </c>
      <c r="JL253" s="53"/>
      <c r="JN253" s="78" t="str">
        <f>IF(JN$9="", "", IF(AND(NOT('Personnel Details'!$N$23=""), $B253&gt;='Personnel Details'!$N$23), 'Personnel Details'!$O$23, IF(AND(NOT('Personnel Details'!$I$23=""), $B253&gt;='Personnel Details'!$I$23), 'Personnel Details'!$J$23, 'Personnel Details'!$E$23)))</f>
        <v/>
      </c>
      <c r="JO253" s="59" t="str">
        <f>IF(JN$9="", "", IF(AND(NOT('Personnel Details'!$N$23=""), $B253&gt;='Personnel Details'!$N$23), IF('Personnel Details'!$P$23="","", 'Personnel Details'!$P$23), IF(AND(NOT('Personnel Details'!$I$23=""), $B253&gt;='Personnel Details'!$I$23), IF('Personnel Details'!$K$23="", "", 'Personnel Details'!$K$23), IF('Personnel Details'!$F$23="", "", 'Personnel Details'!$F$23))))</f>
        <v/>
      </c>
      <c r="JP253" s="79" t="str">
        <f>IF(JN$9="", "", IF(AND(NOT('Personnel Details'!$N$23=""), $B253&gt;='Personnel Details'!$N$23), 'Personnel Details'!$Q$23, IF(AND(NOT('Personnel Details'!$I$23=""), $B253&gt;='Personnel Details'!$I$23), 'Personnel Details'!$L$23, 'Personnel Details'!$G$23)))</f>
        <v/>
      </c>
      <c r="JQ253" s="59">
        <f t="shared" si="567"/>
        <v>0</v>
      </c>
      <c r="JR253" s="53"/>
      <c r="JT253" s="78" t="str">
        <f>IF(JT$9="", "", IF(AND(NOT('Personnel Details'!$N$24=""), $B253&gt;='Personnel Details'!$N$24), 'Personnel Details'!$O$24, IF(AND(NOT('Personnel Details'!$I$24=""), $B253&gt;='Personnel Details'!$I$24), 'Personnel Details'!$J$24, 'Personnel Details'!$E$24)))</f>
        <v/>
      </c>
      <c r="JU253" s="59" t="str">
        <f>IF(JT$9="", "", IF(AND(NOT('Personnel Details'!$N$24=""), $B253&gt;='Personnel Details'!$N$24), IF('Personnel Details'!$P$24="","", 'Personnel Details'!$P$24), IF(AND(NOT('Personnel Details'!$I$24=""), $B253&gt;='Personnel Details'!$I$24), IF('Personnel Details'!$K$24="", "", 'Personnel Details'!$K$24), IF('Personnel Details'!$F$24="", "", 'Personnel Details'!$F$24))))</f>
        <v/>
      </c>
      <c r="JV253" s="79" t="str">
        <f>IF(JT$9="", "", IF(AND(NOT('Personnel Details'!$N$24=""), $B253&gt;='Personnel Details'!$N$24), 'Personnel Details'!$Q$24, IF(AND(NOT('Personnel Details'!$I$24=""), $B253&gt;='Personnel Details'!$I$24), 'Personnel Details'!$L$24, 'Personnel Details'!$G$24)))</f>
        <v/>
      </c>
      <c r="JW253" s="59">
        <f t="shared" si="568"/>
        <v>0</v>
      </c>
      <c r="JX253" s="53"/>
      <c r="JZ253" s="78" t="str">
        <f>IF(JZ$9="", "", IF(AND(NOT('Personnel Details'!$N$25=""), $B253&gt;='Personnel Details'!$N$25), 'Personnel Details'!$O$25, IF(AND(NOT('Personnel Details'!$I$25=""), $B253&gt;='Personnel Details'!$I$25), 'Personnel Details'!$J$25, 'Personnel Details'!$E$25)))</f>
        <v/>
      </c>
      <c r="KA253" s="59" t="str">
        <f>IF(JZ$9="", "", IF(AND(NOT('Personnel Details'!$N$25=""), $B253&gt;='Personnel Details'!$N$25), IF('Personnel Details'!$P$25="","", 'Personnel Details'!$P$25), IF(AND(NOT('Personnel Details'!$I$25=""), $B253&gt;='Personnel Details'!$I$25), IF('Personnel Details'!$K$25="", "", 'Personnel Details'!$K$25), IF('Personnel Details'!$F$25="", "", 'Personnel Details'!$F$25))))</f>
        <v/>
      </c>
      <c r="KB253" s="79" t="str">
        <f>IF(JZ$9="", "", IF(AND(NOT('Personnel Details'!$N$25=""), $B253&gt;='Personnel Details'!$N$25), 'Personnel Details'!$Q$25, IF(AND(NOT('Personnel Details'!$I$25=""), $B253&gt;='Personnel Details'!$I$25), 'Personnel Details'!$L$25, 'Personnel Details'!$G$25)))</f>
        <v/>
      </c>
      <c r="KC253" s="59">
        <f t="shared" si="569"/>
        <v>0</v>
      </c>
      <c r="KD253" s="53"/>
      <c r="KF253" s="78" t="str">
        <f>IF(KF$9="", "", IF(AND(NOT('Personnel Details'!$N$26=""), $B253&gt;='Personnel Details'!$N$26), 'Personnel Details'!$O$26, IF(AND(NOT('Personnel Details'!$I$26=""), $B253&gt;='Personnel Details'!$I$26), 'Personnel Details'!$J$26, 'Personnel Details'!$E$26)))</f>
        <v/>
      </c>
      <c r="KG253" s="59" t="str">
        <f>IF(KF$9="", "", IF(AND(NOT('Personnel Details'!$N$26=""), $B253&gt;='Personnel Details'!$N$26), IF('Personnel Details'!$P$26="","", 'Personnel Details'!$P$26), IF(AND(NOT('Personnel Details'!$I$26=""), $B253&gt;='Personnel Details'!$I$26), IF('Personnel Details'!$K$26="", "", 'Personnel Details'!$K$26), IF('Personnel Details'!$F$26="", "", 'Personnel Details'!$F$26))))</f>
        <v/>
      </c>
      <c r="KH253" s="79" t="str">
        <f>IF(KF$9="", "", IF(AND(NOT('Personnel Details'!$N$26=""), $B253&gt;='Personnel Details'!$N$26), 'Personnel Details'!$Q$26, IF(AND(NOT('Personnel Details'!$I$26=""), $B253&gt;='Personnel Details'!$I$26), 'Personnel Details'!$L$26, 'Personnel Details'!$G$26)))</f>
        <v/>
      </c>
      <c r="KI253" s="59">
        <f t="shared" si="570"/>
        <v>0</v>
      </c>
      <c r="KJ253" s="53"/>
      <c r="KL253" s="78" t="str">
        <f>IF(KL$9="", "", IF(AND(NOT('Personnel Details'!$N$27=""), $B253&gt;='Personnel Details'!$N$27), 'Personnel Details'!$O$27, IF(AND(NOT('Personnel Details'!$I$27=""), $B253&gt;='Personnel Details'!$I$27), 'Personnel Details'!$J$27, 'Personnel Details'!$E$27)))</f>
        <v/>
      </c>
      <c r="KM253" s="59" t="str">
        <f>IF(KL$9="", "", IF(AND(NOT('Personnel Details'!$N$27=""), $B253&gt;='Personnel Details'!$N$27), IF('Personnel Details'!$P$27="","", 'Personnel Details'!$P$27), IF(AND(NOT('Personnel Details'!$I$27=""), $B253&gt;='Personnel Details'!$I$27), IF('Personnel Details'!$K$27="", "", 'Personnel Details'!$K$27), IF('Personnel Details'!$F$27="", "", 'Personnel Details'!$F$27))))</f>
        <v/>
      </c>
      <c r="KN253" s="79" t="str">
        <f>IF(KL$9="", "", IF(AND(NOT('Personnel Details'!$N$27=""), $B253&gt;='Personnel Details'!$N$27), 'Personnel Details'!$Q$27, IF(AND(NOT('Personnel Details'!$I$27=""), $B253&gt;='Personnel Details'!$I$27), 'Personnel Details'!$L$27, 'Personnel Details'!$G$27)))</f>
        <v/>
      </c>
      <c r="KO253" s="59">
        <f t="shared" si="571"/>
        <v>0</v>
      </c>
      <c r="KP253" s="53"/>
      <c r="KR253" s="78" t="str">
        <f>IF(KR$9="", "", IF(AND(NOT('Personnel Details'!$N$28=""), $B253&gt;='Personnel Details'!$N$28), 'Personnel Details'!$O$28, IF(AND(NOT('Personnel Details'!$I$28=""), $B253&gt;='Personnel Details'!$I$28), 'Personnel Details'!$J$28, 'Personnel Details'!$E$28)))</f>
        <v/>
      </c>
      <c r="KS253" s="59" t="str">
        <f>IF(KR$9="", "", IF(AND(NOT('Personnel Details'!$N$28=""), $B253&gt;='Personnel Details'!$N$28), IF('Personnel Details'!$P$28="","", 'Personnel Details'!$P$28), IF(AND(NOT('Personnel Details'!$I$28=""), $B253&gt;='Personnel Details'!$I$28), IF('Personnel Details'!$K$28="", "", 'Personnel Details'!$K$28), IF('Personnel Details'!$F$28="", "", 'Personnel Details'!$F$28))))</f>
        <v/>
      </c>
      <c r="KT253" s="79" t="str">
        <f>IF(KR$9="", "", IF(AND(NOT('Personnel Details'!$N$28=""), $B253&gt;='Personnel Details'!$N$28), 'Personnel Details'!$Q$28, IF(AND(NOT('Personnel Details'!$I$28=""), $B253&gt;='Personnel Details'!$I$28), 'Personnel Details'!$L$28, 'Personnel Details'!$G$28)))</f>
        <v/>
      </c>
      <c r="KU253" s="59">
        <f t="shared" si="572"/>
        <v>0</v>
      </c>
      <c r="KV253" s="53"/>
      <c r="KX253" s="78" t="str">
        <f>IF(KX$9="", "", IF(AND(NOT('Personnel Details'!$N$29=""), $B253&gt;='Personnel Details'!$N$29), 'Personnel Details'!$O$29, IF(AND(NOT('Personnel Details'!$I$29=""), $B253&gt;='Personnel Details'!$I$29), 'Personnel Details'!$J$29, 'Personnel Details'!$E$29)))</f>
        <v/>
      </c>
      <c r="KY253" s="59" t="str">
        <f>IF(KX$9="", "", IF(AND(NOT('Personnel Details'!$N$29=""), $B253&gt;='Personnel Details'!$N$29), IF('Personnel Details'!$P$29="","", 'Personnel Details'!$P$29), IF(AND(NOT('Personnel Details'!$I$29=""), $B253&gt;='Personnel Details'!$I$29), IF('Personnel Details'!$K$29="", "", 'Personnel Details'!$K$29), IF('Personnel Details'!$F$29="", "", 'Personnel Details'!$F$29))))</f>
        <v/>
      </c>
      <c r="KZ253" s="79" t="str">
        <f>IF(KX$9="", "", IF(AND(NOT('Personnel Details'!$N$29=""), $B253&gt;='Personnel Details'!$N$29), 'Personnel Details'!$Q$29, IF(AND(NOT('Personnel Details'!$I$29=""), $B253&gt;='Personnel Details'!$I$29), 'Personnel Details'!$L$29, 'Personnel Details'!$G$29)))</f>
        <v/>
      </c>
      <c r="LA253" s="59">
        <f t="shared" si="573"/>
        <v>0</v>
      </c>
      <c r="LB253" s="53"/>
      <c r="LD253" s="78" t="str">
        <f>IF(LD$9="", "", IF(AND(NOT('Personnel Details'!$N$30=""), $B253&gt;='Personnel Details'!$N$30), 'Personnel Details'!$O$30, IF(AND(NOT('Personnel Details'!$I$30=""), $B253&gt;='Personnel Details'!$I$30), 'Personnel Details'!$J$30, 'Personnel Details'!$E$30)))</f>
        <v/>
      </c>
      <c r="LE253" s="59" t="str">
        <f>IF(LD$9="", "", IF(AND(NOT('Personnel Details'!$N$30=""), $B253&gt;='Personnel Details'!$N$30), IF('Personnel Details'!$P$30="","", 'Personnel Details'!$P$30), IF(AND(NOT('Personnel Details'!$I$30=""), $B253&gt;='Personnel Details'!$I$30), IF('Personnel Details'!$K$30="", "", 'Personnel Details'!$K$30), IF('Personnel Details'!$F$30="", "", 'Personnel Details'!$F$30))))</f>
        <v/>
      </c>
      <c r="LF253" s="79" t="str">
        <f>IF(LD$9="", "", IF(AND(NOT('Personnel Details'!$N$30=""), $B253&gt;='Personnel Details'!$N$30), 'Personnel Details'!$Q$30, IF(AND(NOT('Personnel Details'!$I$30=""), $B253&gt;='Personnel Details'!$I$30), 'Personnel Details'!$L$30, 'Personnel Details'!$G$30)))</f>
        <v/>
      </c>
      <c r="LG253" s="59">
        <f t="shared" si="574"/>
        <v>0</v>
      </c>
      <c r="LH253" s="53"/>
      <c r="LJ253" s="78" t="str">
        <f>IF(LJ$9="", "", IF(AND(NOT('Personnel Details'!$N$31=""), $B253&gt;='Personnel Details'!$N$31), 'Personnel Details'!$O$31, IF(AND(NOT('Personnel Details'!$I$31=""), $B253&gt;='Personnel Details'!$I$31), 'Personnel Details'!$J$31, 'Personnel Details'!$E$31)))</f>
        <v/>
      </c>
      <c r="LK253" s="59" t="str">
        <f>IF(LJ$9="", "", IF(AND(NOT('Personnel Details'!$N$31=""), $B253&gt;='Personnel Details'!$N$31), IF('Personnel Details'!$P$31="","", 'Personnel Details'!$P$31), IF(AND(NOT('Personnel Details'!$I$31=""), $B253&gt;='Personnel Details'!$I$31), IF('Personnel Details'!$K$31="", "", 'Personnel Details'!$K$31), IF('Personnel Details'!$F$31="", "", 'Personnel Details'!$F$31))))</f>
        <v/>
      </c>
      <c r="LL253" s="79" t="str">
        <f>IF(LJ$9="", "", IF(AND(NOT('Personnel Details'!$N$31=""), $B253&gt;='Personnel Details'!$N$31), 'Personnel Details'!$Q$31, IF(AND(NOT('Personnel Details'!$I$31=""), $B253&gt;='Personnel Details'!$I$31), 'Personnel Details'!$L$31, 'Personnel Details'!$G$31)))</f>
        <v/>
      </c>
      <c r="LM253" s="59">
        <f t="shared" si="575"/>
        <v>0</v>
      </c>
      <c r="LN253" s="53"/>
      <c r="LP253" s="78" t="str">
        <f>IF(LP$9="", "", IF(AND(NOT('Personnel Details'!$N$32=""), $B253&gt;='Personnel Details'!$N$32), 'Personnel Details'!$O$32, IF(AND(NOT('Personnel Details'!$I$32=""), $B253&gt;='Personnel Details'!$I$32), 'Personnel Details'!$J$32, 'Personnel Details'!$E$32)))</f>
        <v/>
      </c>
      <c r="LQ253" s="59" t="str">
        <f>IF(LP$9="", "", IF(AND(NOT('Personnel Details'!$N$32=""), $B253&gt;='Personnel Details'!$N$32), IF('Personnel Details'!$P$32="","", 'Personnel Details'!$P$32), IF(AND(NOT('Personnel Details'!$I$32=""), $B253&gt;='Personnel Details'!$I$32), IF('Personnel Details'!$K$32="", "", 'Personnel Details'!$K$32), IF('Personnel Details'!$F$32="", "", 'Personnel Details'!$F$32))))</f>
        <v/>
      </c>
      <c r="LR253" s="79" t="str">
        <f>IF(LP$9="", "", IF(AND(NOT('Personnel Details'!$N$32=""), $B253&gt;='Personnel Details'!$N$32), 'Personnel Details'!$Q$32, IF(AND(NOT('Personnel Details'!$I$32=""), $B253&gt;='Personnel Details'!$I$32), 'Personnel Details'!$L$32, 'Personnel Details'!$G$32)))</f>
        <v/>
      </c>
      <c r="LS253" s="59">
        <f t="shared" si="576"/>
        <v>0</v>
      </c>
      <c r="LT253" s="53"/>
      <c r="LV253" s="78" t="str">
        <f>IF(LV$9="", "", IF(AND(NOT('Personnel Details'!$N$33=""), $B253&gt;='Personnel Details'!$N$33), 'Personnel Details'!$O$33, IF(AND(NOT('Personnel Details'!$I$33=""), $B253&gt;='Personnel Details'!$I$33), 'Personnel Details'!$J$33, 'Personnel Details'!$E$33)))</f>
        <v/>
      </c>
      <c r="LW253" s="59" t="str">
        <f>IF(LV$9="", "", IF(AND(NOT('Personnel Details'!$N$33=""), $B253&gt;='Personnel Details'!$N$33), IF('Personnel Details'!$P$33="","", 'Personnel Details'!$P$33), IF(AND(NOT('Personnel Details'!$I$33=""), $B253&gt;='Personnel Details'!$I$33), IF('Personnel Details'!$K$33="", "", 'Personnel Details'!$K$33), IF('Personnel Details'!$F$33="", "", 'Personnel Details'!$F$33))))</f>
        <v/>
      </c>
      <c r="LX253" s="79" t="str">
        <f>IF(LV$9="", "", IF(AND(NOT('Personnel Details'!$N$33=""), $B253&gt;='Personnel Details'!$N$33), 'Personnel Details'!$Q$33, IF(AND(NOT('Personnel Details'!$I$33=""), $B253&gt;='Personnel Details'!$I$33), 'Personnel Details'!$L$33, 'Personnel Details'!$G$33)))</f>
        <v/>
      </c>
      <c r="LY253" s="59">
        <f t="shared" si="577"/>
        <v>0</v>
      </c>
      <c r="LZ253" s="53"/>
      <c r="MB253" s="78" t="str">
        <f>IF(MB$9="", "", IF(AND(NOT('Personnel Details'!$N$34=""), $B253&gt;='Personnel Details'!$N$34), 'Personnel Details'!$O$34, IF(AND(NOT('Personnel Details'!$I$34=""), $B253&gt;='Personnel Details'!$I$34), 'Personnel Details'!$J$34, 'Personnel Details'!$E$34)))</f>
        <v/>
      </c>
      <c r="MC253" s="59" t="str">
        <f>IF(MB$9="", "", IF(AND(NOT('Personnel Details'!$N$34=""), $B253&gt;='Personnel Details'!$N$34), IF('Personnel Details'!$P$34="","", 'Personnel Details'!$P$34), IF(AND(NOT('Personnel Details'!$I$34=""), $B253&gt;='Personnel Details'!$I$34), IF('Personnel Details'!$K$34="", "", 'Personnel Details'!$K$34), IF('Personnel Details'!$F$34="", "", 'Personnel Details'!$F$34))))</f>
        <v/>
      </c>
      <c r="MD253" s="79" t="str">
        <f>IF(MB$9="", "", IF(AND(NOT('Personnel Details'!$N$34=""), $B253&gt;='Personnel Details'!$N$34), 'Personnel Details'!$Q$34, IF(AND(NOT('Personnel Details'!$I$34=""), $B253&gt;='Personnel Details'!$I$34), 'Personnel Details'!$L$34, 'Personnel Details'!$G$34)))</f>
        <v/>
      </c>
      <c r="ME253" s="59">
        <f t="shared" si="578"/>
        <v>0</v>
      </c>
      <c r="MF253" s="53"/>
      <c r="MH253" s="78" t="str">
        <f>IF(MH$9="", "", IF(AND(NOT('Personnel Details'!$N$35=""), $B253&gt;='Personnel Details'!$N$35), 'Personnel Details'!$O$35, IF(AND(NOT('Personnel Details'!$I$35=""), $B253&gt;='Personnel Details'!$I$35), 'Personnel Details'!$J$35, 'Personnel Details'!$E$35)))</f>
        <v/>
      </c>
      <c r="MI253" s="59" t="str">
        <f>IF(MH$9="", "", IF(AND(NOT('Personnel Details'!$N$35=""), $B253&gt;='Personnel Details'!$N$35), IF('Personnel Details'!$P$35="","", 'Personnel Details'!$P$35), IF(AND(NOT('Personnel Details'!$I$35=""), $B253&gt;='Personnel Details'!$I$35), IF('Personnel Details'!$K$35="", "", 'Personnel Details'!$K$35), IF('Personnel Details'!$F$35="", "", 'Personnel Details'!$F$35))))</f>
        <v/>
      </c>
      <c r="MJ253" s="79" t="str">
        <f>IF(MH$9="", "", IF(AND(NOT('Personnel Details'!$N$35=""), $B253&gt;='Personnel Details'!$N$35), 'Personnel Details'!$Q$35, IF(AND(NOT('Personnel Details'!$I$35=""), $B253&gt;='Personnel Details'!$I$35), 'Personnel Details'!$L$35, 'Personnel Details'!$G$35)))</f>
        <v/>
      </c>
      <c r="MK253" s="59">
        <f t="shared" si="579"/>
        <v>0</v>
      </c>
      <c r="ML253" s="53"/>
      <c r="MN253" s="78" t="str">
        <f>IF(MN$9="", "", IF(AND(NOT('Personnel Details'!$N$36=""), $B253&gt;='Personnel Details'!$N$36), 'Personnel Details'!$O$36, IF(AND(NOT('Personnel Details'!$I$36=""), $B253&gt;='Personnel Details'!$I$36), 'Personnel Details'!$J$36, 'Personnel Details'!$E$36)))</f>
        <v/>
      </c>
      <c r="MO253" s="59" t="str">
        <f>IF(MN$9="", "", IF(AND(NOT('Personnel Details'!$N$36=""), $B253&gt;='Personnel Details'!$N$36), IF('Personnel Details'!$P$36="","", 'Personnel Details'!$P$36), IF(AND(NOT('Personnel Details'!$I$36=""), $B253&gt;='Personnel Details'!$I$36), IF('Personnel Details'!$K$36="", "", 'Personnel Details'!$K$36), IF('Personnel Details'!$F$36="", "", 'Personnel Details'!$F$36))))</f>
        <v/>
      </c>
      <c r="MP253" s="79" t="str">
        <f>IF(MN$9="", "", IF(AND(NOT('Personnel Details'!$N$36=""), $B253&gt;='Personnel Details'!$N$36), 'Personnel Details'!$Q$36, IF(AND(NOT('Personnel Details'!$I$36=""), $B253&gt;='Personnel Details'!$I$36), 'Personnel Details'!$L$36, 'Personnel Details'!$G$36)))</f>
        <v/>
      </c>
      <c r="MQ253" s="59">
        <f t="shared" si="580"/>
        <v>0</v>
      </c>
      <c r="MR253" s="53"/>
      <c r="MT253" s="78" t="str">
        <f>IF(MT$9="", "", IF(AND(NOT('Personnel Details'!$N$37=""), $B253&gt;='Personnel Details'!$N$37), 'Personnel Details'!$O$37, IF(AND(NOT('Personnel Details'!$I$37=""), $B253&gt;='Personnel Details'!$I$37), 'Personnel Details'!$J$37, 'Personnel Details'!$E$37)))</f>
        <v/>
      </c>
      <c r="MU253" s="59" t="str">
        <f>IF(MT$9="", "", IF(AND(NOT('Personnel Details'!$N$37=""), $B253&gt;='Personnel Details'!$N$37), IF('Personnel Details'!$P$37="","", 'Personnel Details'!$P$37), IF(AND(NOT('Personnel Details'!$I$37=""), $B253&gt;='Personnel Details'!$I$37), IF('Personnel Details'!$K$37="", "", 'Personnel Details'!$K$37), IF('Personnel Details'!$F$37="", "", 'Personnel Details'!$F$37))))</f>
        <v/>
      </c>
      <c r="MV253" s="79" t="str">
        <f>IF(MT$9="", "", IF(AND(NOT('Personnel Details'!$N$37=""), $B253&gt;='Personnel Details'!$N$37), 'Personnel Details'!$Q$37, IF(AND(NOT('Personnel Details'!$I$37=""), $B253&gt;='Personnel Details'!$I$37), 'Personnel Details'!$L$37, 'Personnel Details'!$G$37)))</f>
        <v/>
      </c>
      <c r="MW253" s="59">
        <f t="shared" si="581"/>
        <v>0</v>
      </c>
      <c r="MX253" s="53"/>
      <c r="MZ253" s="78" t="str">
        <f>IF(MZ$9="", "", IF(AND(NOT('Personnel Details'!$N$38=""), $B253&gt;='Personnel Details'!$N$38), 'Personnel Details'!$O$38, IF(AND(NOT('Personnel Details'!$I$38=""), $B253&gt;='Personnel Details'!$I$38), 'Personnel Details'!$J$38, 'Personnel Details'!$E$38)))</f>
        <v/>
      </c>
      <c r="NA253" s="59" t="str">
        <f>IF(MZ$9="", "", IF(AND(NOT('Personnel Details'!$N$38=""), $B253&gt;='Personnel Details'!$N$38), IF('Personnel Details'!$P$38="","", 'Personnel Details'!$P$38), IF(AND(NOT('Personnel Details'!$I$38=""), $B253&gt;='Personnel Details'!$I$38), IF('Personnel Details'!$K$38="", "", 'Personnel Details'!$K$38), IF('Personnel Details'!$F$38="", "", 'Personnel Details'!$F$38))))</f>
        <v/>
      </c>
      <c r="NB253" s="79" t="str">
        <f>IF(MZ$9="", "", IF(AND(NOT('Personnel Details'!$N$38=""), $B253&gt;='Personnel Details'!$N$38), 'Personnel Details'!$Q$38, IF(AND(NOT('Personnel Details'!$I$38=""), $B253&gt;='Personnel Details'!$I$38), 'Personnel Details'!$L$38, 'Personnel Details'!$G$38)))</f>
        <v/>
      </c>
      <c r="NC253" s="59">
        <f t="shared" si="582"/>
        <v>0</v>
      </c>
      <c r="ND253" s="53"/>
      <c r="NF253" s="78" t="str">
        <f>IF(NF$9="", "", IF(AND(NOT('Personnel Details'!$N$39=""), $B253&gt;='Personnel Details'!$N$39), 'Personnel Details'!$O$39, IF(AND(NOT('Personnel Details'!$I$39=""), $B253&gt;='Personnel Details'!$I$39), 'Personnel Details'!$J$39, 'Personnel Details'!$E$39)))</f>
        <v/>
      </c>
      <c r="NG253" s="59" t="str">
        <f>IF(NF$9="", "", IF(AND(NOT('Personnel Details'!$N$39=""), $B253&gt;='Personnel Details'!$N$39), IF('Personnel Details'!$P$39="","", 'Personnel Details'!$P$39), IF(AND(NOT('Personnel Details'!$I$39=""), $B253&gt;='Personnel Details'!$I$39), IF('Personnel Details'!$K$39="", "", 'Personnel Details'!$K$39), IF('Personnel Details'!$F$39="", "", 'Personnel Details'!$F$39))))</f>
        <v/>
      </c>
      <c r="NH253" s="79" t="str">
        <f>IF(NF$9="", "", IF(AND(NOT('Personnel Details'!$N$39=""), $B253&gt;='Personnel Details'!$N$39), 'Personnel Details'!$Q$39, IF(AND(NOT('Personnel Details'!$I$39=""), $B253&gt;='Personnel Details'!$I$39), 'Personnel Details'!$L$39, 'Personnel Details'!$G$39)))</f>
        <v/>
      </c>
      <c r="NI253" s="59">
        <f t="shared" si="583"/>
        <v>0</v>
      </c>
      <c r="NJ253" s="53"/>
      <c r="NL253" s="78" t="str">
        <f>IF(NL$9="", "", IF(AND(NOT('Personnel Details'!$N$40=""), $B253&gt;='Personnel Details'!$N$40), 'Personnel Details'!$O$40, IF(AND(NOT('Personnel Details'!$I$40=""), $B253&gt;='Personnel Details'!$I$40), 'Personnel Details'!$J$40, 'Personnel Details'!$E$40)))</f>
        <v/>
      </c>
      <c r="NM253" s="59" t="str">
        <f>IF(NL$9="", "", IF(AND(NOT('Personnel Details'!$N$40=""), $B253&gt;='Personnel Details'!$N$40), IF('Personnel Details'!$P$40="","", 'Personnel Details'!$P$40), IF(AND(NOT('Personnel Details'!$I$40=""), $B253&gt;='Personnel Details'!$I$40), IF('Personnel Details'!$K$40="", "", 'Personnel Details'!$K$40), IF('Personnel Details'!$F$40="", "", 'Personnel Details'!$F$40))))</f>
        <v/>
      </c>
      <c r="NN253" s="79" t="str">
        <f>IF(NL$9="", "", IF(AND(NOT('Personnel Details'!$N$40=""), $B253&gt;='Personnel Details'!$N$40), 'Personnel Details'!$Q$40, IF(AND(NOT('Personnel Details'!$I$40=""), $B253&gt;='Personnel Details'!$I$40), 'Personnel Details'!$L$40, 'Personnel Details'!$G$40)))</f>
        <v/>
      </c>
      <c r="NO253" s="59">
        <f t="shared" si="584"/>
        <v>0</v>
      </c>
      <c r="NP253" s="53"/>
    </row>
    <row r="254" spans="1:380" x14ac:dyDescent="0.25">
      <c r="A254" s="32"/>
      <c r="B254" s="113">
        <f>IFERROR(IF(B253+1&gt;'Personnel Details'!$U$5, "", B253+1), "")</f>
        <v>44074</v>
      </c>
      <c r="C254" s="32"/>
      <c r="D254" s="120"/>
      <c r="E254" s="13" t="str">
        <f t="shared" si="463"/>
        <v/>
      </c>
      <c r="F254" s="13" t="str">
        <f t="shared" si="494"/>
        <v/>
      </c>
      <c r="G254" s="56" t="str">
        <f t="shared" si="585"/>
        <v/>
      </c>
      <c r="H254" s="16" t="str">
        <f t="shared" si="495"/>
        <v/>
      </c>
      <c r="I254" s="32"/>
      <c r="J254" s="120"/>
      <c r="K254" s="62" t="str">
        <f t="shared" si="464"/>
        <v/>
      </c>
      <c r="L254" s="62" t="str">
        <f t="shared" si="496"/>
        <v/>
      </c>
      <c r="M254" s="65" t="str">
        <f t="shared" si="586"/>
        <v/>
      </c>
      <c r="N254" s="68" t="str">
        <f t="shared" si="497"/>
        <v/>
      </c>
      <c r="O254" s="32"/>
      <c r="P254" s="120"/>
      <c r="Q254" s="62" t="str">
        <f t="shared" si="465"/>
        <v/>
      </c>
      <c r="R254" s="62" t="str">
        <f t="shared" si="498"/>
        <v/>
      </c>
      <c r="S254" s="65" t="str">
        <f t="shared" si="587"/>
        <v/>
      </c>
      <c r="T254" s="68" t="str">
        <f t="shared" si="499"/>
        <v/>
      </c>
      <c r="U254" s="32"/>
      <c r="V254" s="120"/>
      <c r="W254" s="62" t="str">
        <f t="shared" si="466"/>
        <v/>
      </c>
      <c r="X254" s="62" t="str">
        <f t="shared" si="500"/>
        <v/>
      </c>
      <c r="Y254" s="65" t="str">
        <f t="shared" si="588"/>
        <v/>
      </c>
      <c r="Z254" s="68" t="str">
        <f t="shared" si="501"/>
        <v/>
      </c>
      <c r="AA254" s="32"/>
      <c r="AB254" s="120"/>
      <c r="AC254" s="62" t="str">
        <f t="shared" si="467"/>
        <v/>
      </c>
      <c r="AD254" s="62" t="str">
        <f t="shared" si="502"/>
        <v/>
      </c>
      <c r="AE254" s="65" t="str">
        <f t="shared" si="589"/>
        <v/>
      </c>
      <c r="AF254" s="68" t="str">
        <f t="shared" si="503"/>
        <v/>
      </c>
      <c r="AG254" s="32"/>
      <c r="AH254" s="120"/>
      <c r="AI254" s="62" t="str">
        <f t="shared" si="468"/>
        <v/>
      </c>
      <c r="AJ254" s="62" t="str">
        <f t="shared" si="504"/>
        <v/>
      </c>
      <c r="AK254" s="65" t="str">
        <f t="shared" si="590"/>
        <v/>
      </c>
      <c r="AL254" s="68" t="str">
        <f t="shared" si="505"/>
        <v/>
      </c>
      <c r="AM254" s="32"/>
      <c r="AN254" s="120"/>
      <c r="AO254" s="62" t="str">
        <f t="shared" si="469"/>
        <v/>
      </c>
      <c r="AP254" s="62" t="str">
        <f t="shared" si="506"/>
        <v/>
      </c>
      <c r="AQ254" s="65" t="str">
        <f t="shared" si="591"/>
        <v/>
      </c>
      <c r="AR254" s="68" t="str">
        <f t="shared" si="507"/>
        <v/>
      </c>
      <c r="AS254" s="32"/>
      <c r="AT254" s="120"/>
      <c r="AU254" s="62" t="str">
        <f t="shared" si="470"/>
        <v/>
      </c>
      <c r="AV254" s="62" t="str">
        <f t="shared" si="508"/>
        <v/>
      </c>
      <c r="AW254" s="65" t="str">
        <f t="shared" si="592"/>
        <v/>
      </c>
      <c r="AX254" s="68" t="str">
        <f t="shared" si="509"/>
        <v/>
      </c>
      <c r="AY254" s="32"/>
      <c r="AZ254" s="120"/>
      <c r="BA254" s="62" t="str">
        <f t="shared" si="471"/>
        <v/>
      </c>
      <c r="BB254" s="62" t="str">
        <f t="shared" si="510"/>
        <v/>
      </c>
      <c r="BC254" s="65" t="str">
        <f t="shared" si="593"/>
        <v/>
      </c>
      <c r="BD254" s="68" t="str">
        <f t="shared" si="511"/>
        <v/>
      </c>
      <c r="BE254" s="32"/>
      <c r="BF254" s="120"/>
      <c r="BG254" s="62" t="str">
        <f t="shared" si="472"/>
        <v/>
      </c>
      <c r="BH254" s="62" t="str">
        <f t="shared" si="512"/>
        <v/>
      </c>
      <c r="BI254" s="65" t="str">
        <f t="shared" si="594"/>
        <v/>
      </c>
      <c r="BJ254" s="68" t="str">
        <f t="shared" si="513"/>
        <v/>
      </c>
      <c r="BK254" s="32"/>
      <c r="BL254" s="120"/>
      <c r="BM254" s="62" t="str">
        <f t="shared" si="473"/>
        <v/>
      </c>
      <c r="BN254" s="62" t="str">
        <f t="shared" si="514"/>
        <v/>
      </c>
      <c r="BO254" s="65" t="str">
        <f t="shared" si="595"/>
        <v/>
      </c>
      <c r="BP254" s="68" t="str">
        <f t="shared" si="515"/>
        <v/>
      </c>
      <c r="BQ254" s="32"/>
      <c r="BR254" s="120"/>
      <c r="BS254" s="62" t="str">
        <f t="shared" si="474"/>
        <v/>
      </c>
      <c r="BT254" s="62" t="str">
        <f t="shared" si="516"/>
        <v/>
      </c>
      <c r="BU254" s="65" t="str">
        <f t="shared" si="596"/>
        <v/>
      </c>
      <c r="BV254" s="68" t="str">
        <f t="shared" si="517"/>
        <v/>
      </c>
      <c r="BW254" s="32"/>
      <c r="BX254" s="120"/>
      <c r="BY254" s="62" t="str">
        <f t="shared" si="475"/>
        <v/>
      </c>
      <c r="BZ254" s="62" t="str">
        <f t="shared" si="518"/>
        <v/>
      </c>
      <c r="CA254" s="65" t="str">
        <f t="shared" si="597"/>
        <v/>
      </c>
      <c r="CB254" s="68" t="str">
        <f t="shared" si="519"/>
        <v/>
      </c>
      <c r="CC254" s="32"/>
      <c r="CD254" s="120"/>
      <c r="CE254" s="62" t="str">
        <f t="shared" si="476"/>
        <v/>
      </c>
      <c r="CF254" s="62" t="str">
        <f t="shared" si="520"/>
        <v/>
      </c>
      <c r="CG254" s="65" t="str">
        <f t="shared" si="598"/>
        <v/>
      </c>
      <c r="CH254" s="68" t="str">
        <f t="shared" si="521"/>
        <v/>
      </c>
      <c r="CI254" s="32"/>
      <c r="CJ254" s="120"/>
      <c r="CK254" s="62" t="str">
        <f t="shared" si="477"/>
        <v/>
      </c>
      <c r="CL254" s="62" t="str">
        <f t="shared" si="522"/>
        <v/>
      </c>
      <c r="CM254" s="65" t="str">
        <f t="shared" si="599"/>
        <v/>
      </c>
      <c r="CN254" s="68" t="str">
        <f t="shared" si="523"/>
        <v/>
      </c>
      <c r="CO254" s="32"/>
      <c r="CP254" s="120"/>
      <c r="CQ254" s="62" t="str">
        <f t="shared" si="478"/>
        <v/>
      </c>
      <c r="CR254" s="62" t="str">
        <f t="shared" si="524"/>
        <v/>
      </c>
      <c r="CS254" s="65" t="str">
        <f t="shared" si="600"/>
        <v/>
      </c>
      <c r="CT254" s="68" t="str">
        <f t="shared" si="525"/>
        <v/>
      </c>
      <c r="CU254" s="32"/>
      <c r="CV254" s="120"/>
      <c r="CW254" s="62" t="str">
        <f t="shared" si="479"/>
        <v/>
      </c>
      <c r="CX254" s="62" t="str">
        <f t="shared" si="526"/>
        <v/>
      </c>
      <c r="CY254" s="65" t="str">
        <f t="shared" si="601"/>
        <v/>
      </c>
      <c r="CZ254" s="68" t="str">
        <f t="shared" si="527"/>
        <v/>
      </c>
      <c r="DA254" s="32"/>
      <c r="DB254" s="120"/>
      <c r="DC254" s="62" t="str">
        <f t="shared" si="480"/>
        <v/>
      </c>
      <c r="DD254" s="62" t="str">
        <f t="shared" si="528"/>
        <v/>
      </c>
      <c r="DE254" s="65" t="str">
        <f t="shared" si="602"/>
        <v/>
      </c>
      <c r="DF254" s="68" t="str">
        <f t="shared" si="529"/>
        <v/>
      </c>
      <c r="DG254" s="32"/>
      <c r="DH254" s="120"/>
      <c r="DI254" s="62" t="str">
        <f t="shared" si="481"/>
        <v/>
      </c>
      <c r="DJ254" s="62" t="str">
        <f t="shared" si="530"/>
        <v/>
      </c>
      <c r="DK254" s="65" t="str">
        <f t="shared" si="603"/>
        <v/>
      </c>
      <c r="DL254" s="68" t="str">
        <f t="shared" si="531"/>
        <v/>
      </c>
      <c r="DM254" s="32"/>
      <c r="DN254" s="120"/>
      <c r="DO254" s="62" t="str">
        <f t="shared" si="482"/>
        <v/>
      </c>
      <c r="DP254" s="62" t="str">
        <f t="shared" si="532"/>
        <v/>
      </c>
      <c r="DQ254" s="65" t="str">
        <f t="shared" si="604"/>
        <v/>
      </c>
      <c r="DR254" s="68" t="str">
        <f t="shared" si="533"/>
        <v/>
      </c>
      <c r="DS254" s="32"/>
      <c r="DT254" s="120"/>
      <c r="DU254" s="62" t="str">
        <f t="shared" si="483"/>
        <v/>
      </c>
      <c r="DV254" s="62" t="str">
        <f t="shared" si="534"/>
        <v/>
      </c>
      <c r="DW254" s="65" t="str">
        <f t="shared" si="605"/>
        <v/>
      </c>
      <c r="DX254" s="68" t="str">
        <f t="shared" si="535"/>
        <v/>
      </c>
      <c r="DY254" s="32"/>
      <c r="DZ254" s="120"/>
      <c r="EA254" s="62" t="str">
        <f t="shared" si="484"/>
        <v/>
      </c>
      <c r="EB254" s="62" t="str">
        <f t="shared" si="536"/>
        <v/>
      </c>
      <c r="EC254" s="65" t="str">
        <f t="shared" si="606"/>
        <v/>
      </c>
      <c r="ED254" s="68" t="str">
        <f t="shared" si="537"/>
        <v/>
      </c>
      <c r="EE254" s="32"/>
      <c r="EF254" s="120"/>
      <c r="EG254" s="62" t="str">
        <f t="shared" si="485"/>
        <v/>
      </c>
      <c r="EH254" s="62" t="str">
        <f t="shared" si="538"/>
        <v/>
      </c>
      <c r="EI254" s="65" t="str">
        <f t="shared" si="607"/>
        <v/>
      </c>
      <c r="EJ254" s="68" t="str">
        <f t="shared" si="539"/>
        <v/>
      </c>
      <c r="EK254" s="32"/>
      <c r="EL254" s="120"/>
      <c r="EM254" s="62" t="str">
        <f t="shared" si="486"/>
        <v/>
      </c>
      <c r="EN254" s="62" t="str">
        <f t="shared" si="540"/>
        <v/>
      </c>
      <c r="EO254" s="65" t="str">
        <f t="shared" si="608"/>
        <v/>
      </c>
      <c r="EP254" s="68" t="str">
        <f t="shared" si="541"/>
        <v/>
      </c>
      <c r="EQ254" s="32"/>
      <c r="ER254" s="120"/>
      <c r="ES254" s="62" t="str">
        <f t="shared" si="487"/>
        <v/>
      </c>
      <c r="ET254" s="62" t="str">
        <f t="shared" si="542"/>
        <v/>
      </c>
      <c r="EU254" s="65" t="str">
        <f t="shared" si="609"/>
        <v/>
      </c>
      <c r="EV254" s="68" t="str">
        <f t="shared" si="543"/>
        <v/>
      </c>
      <c r="EW254" s="32"/>
      <c r="EX254" s="120"/>
      <c r="EY254" s="62" t="str">
        <f t="shared" si="488"/>
        <v/>
      </c>
      <c r="EZ254" s="62" t="str">
        <f t="shared" si="544"/>
        <v/>
      </c>
      <c r="FA254" s="65" t="str">
        <f t="shared" si="610"/>
        <v/>
      </c>
      <c r="FB254" s="68" t="str">
        <f t="shared" si="545"/>
        <v/>
      </c>
      <c r="FC254" s="32"/>
      <c r="FD254" s="120"/>
      <c r="FE254" s="62" t="str">
        <f t="shared" si="489"/>
        <v/>
      </c>
      <c r="FF254" s="62" t="str">
        <f t="shared" si="546"/>
        <v/>
      </c>
      <c r="FG254" s="65" t="str">
        <f t="shared" si="611"/>
        <v/>
      </c>
      <c r="FH254" s="68" t="str">
        <f t="shared" si="547"/>
        <v/>
      </c>
      <c r="FI254" s="32"/>
      <c r="FJ254" s="120"/>
      <c r="FK254" s="62" t="str">
        <f t="shared" si="490"/>
        <v/>
      </c>
      <c r="FL254" s="62" t="str">
        <f t="shared" si="548"/>
        <v/>
      </c>
      <c r="FM254" s="65" t="str">
        <f t="shared" si="612"/>
        <v/>
      </c>
      <c r="FN254" s="68" t="str">
        <f t="shared" si="549"/>
        <v/>
      </c>
      <c r="FO254" s="32"/>
      <c r="FP254" s="120"/>
      <c r="FQ254" s="62" t="str">
        <f t="shared" si="491"/>
        <v/>
      </c>
      <c r="FR254" s="62" t="str">
        <f t="shared" si="550"/>
        <v/>
      </c>
      <c r="FS254" s="65" t="str">
        <f t="shared" si="613"/>
        <v/>
      </c>
      <c r="FT254" s="68" t="str">
        <f t="shared" si="551"/>
        <v/>
      </c>
      <c r="FU254" s="32"/>
      <c r="FV254" s="120"/>
      <c r="FW254" s="62" t="str">
        <f t="shared" si="492"/>
        <v/>
      </c>
      <c r="FX254" s="62" t="str">
        <f t="shared" si="552"/>
        <v/>
      </c>
      <c r="FY254" s="65" t="str">
        <f t="shared" si="614"/>
        <v/>
      </c>
      <c r="FZ254" s="68" t="str">
        <f t="shared" si="553"/>
        <v/>
      </c>
      <c r="GA254" s="32"/>
      <c r="GC254" s="7" t="str">
        <f t="shared" si="554"/>
        <v>Aug 2020</v>
      </c>
      <c r="GD254" s="7" t="str">
        <f t="shared" ca="1" si="493"/>
        <v>Bank</v>
      </c>
      <c r="GT254" s="71">
        <f>IF(GT$9="", "", IF(AND(NOT('Personnel Details'!$N$11=""), $B254&gt;='Personnel Details'!$N$11), 'Personnel Details'!$O$11, IF(AND(NOT('Personnel Details'!$I$11=""), $B254&gt;='Personnel Details'!$I$11), 'Personnel Details'!$J$11, 'Personnel Details'!$E$11)))</f>
        <v>0.8</v>
      </c>
      <c r="GU254" s="59" t="str">
        <f>IF(GT$9="", "", IF(AND(NOT('Personnel Details'!$N$11=""), $B254&gt;='Personnel Details'!$N$11), IF('Personnel Details'!$P$11="","", 'Personnel Details'!$P$11), IF(AND(NOT('Personnel Details'!$I$11=""), $B254&gt;='Personnel Details'!$I$11), IF('Personnel Details'!$K$11="", "", 'Personnel Details'!$K$11), IF('Personnel Details'!$F$11="", "", 'Personnel Details'!$F$11))))</f>
        <v/>
      </c>
      <c r="GV254" s="74">
        <f>IF(GT$9="", "", IF(AND(NOT('Personnel Details'!$N$11=""), $B254&gt;='Personnel Details'!$N$11), 'Personnel Details'!$Q$11, IF(AND(NOT('Personnel Details'!$I$11=""), $B254&gt;='Personnel Details'!$I$11), 'Personnel Details'!$L$11, 'Personnel Details'!$G$11)))</f>
        <v>0</v>
      </c>
      <c r="GW254" s="59">
        <f t="shared" si="555"/>
        <v>0</v>
      </c>
      <c r="GX254" s="53"/>
      <c r="GZ254" s="78">
        <f>IF(GZ$9="", "", IF(AND(NOT('Personnel Details'!$N$12=""), $B254&gt;='Personnel Details'!$N$12), 'Personnel Details'!$O$12, IF(AND(NOT('Personnel Details'!$I$12=""), $B254&gt;='Personnel Details'!$I$12), 'Personnel Details'!$J$12, 'Personnel Details'!$E$12)))</f>
        <v>0.8</v>
      </c>
      <c r="HA254" s="59" t="str">
        <f>IF(GZ$9="", "", IF(AND(NOT('Personnel Details'!$N$12=""), $B254&gt;='Personnel Details'!$N$12), IF('Personnel Details'!$P$12="","", 'Personnel Details'!$P$12), IF(AND(NOT('Personnel Details'!$I$12=""), $B254&gt;='Personnel Details'!$I$12), IF('Personnel Details'!$K$12="", "", 'Personnel Details'!$K$12), IF('Personnel Details'!$F$12="", "", 'Personnel Details'!$F$12))))</f>
        <v/>
      </c>
      <c r="HB254" s="79">
        <f>IF(GZ$9="", "", IF(AND(NOT('Personnel Details'!$N$12=""), $B254&gt;='Personnel Details'!$N$12), 'Personnel Details'!$Q$12, IF(AND(NOT('Personnel Details'!$I$12=""), $B254&gt;='Personnel Details'!$I$12), 'Personnel Details'!$L$12, 'Personnel Details'!$G$12)))</f>
        <v>0</v>
      </c>
      <c r="HC254" s="59">
        <f t="shared" si="556"/>
        <v>0</v>
      </c>
      <c r="HD254" s="53"/>
      <c r="HF254" s="78">
        <f>IF(HF$9="", "", IF(AND(NOT('Personnel Details'!$N$13=""), $B254&gt;='Personnel Details'!$N$13), 'Personnel Details'!$O$13, IF(AND(NOT('Personnel Details'!$I$13=""), $B254&gt;='Personnel Details'!$I$13), 'Personnel Details'!$J$13, 'Personnel Details'!$E$13)))</f>
        <v>0.8</v>
      </c>
      <c r="HG254" s="59" t="str">
        <f>IF(HF$9="", "", IF(AND(NOT('Personnel Details'!$N$13=""), $B254&gt;='Personnel Details'!$N$13), IF('Personnel Details'!$P$13="","", 'Personnel Details'!$P$13), IF(AND(NOT('Personnel Details'!$I$13=""), $B254&gt;='Personnel Details'!$I$13), IF('Personnel Details'!$K$13="", "", 'Personnel Details'!$K$13), IF('Personnel Details'!$F$13="", "", 'Personnel Details'!$F$13))))</f>
        <v/>
      </c>
      <c r="HH254" s="79">
        <f>IF(HF$9="", "", IF(AND(NOT('Personnel Details'!$N$13=""), $B254&gt;='Personnel Details'!$N$13), 'Personnel Details'!$Q$13, IF(AND(NOT('Personnel Details'!$I$13=""), $B254&gt;='Personnel Details'!$I$13), 'Personnel Details'!$L$13, 'Personnel Details'!$G$13)))</f>
        <v>0</v>
      </c>
      <c r="HI254" s="59">
        <f t="shared" si="557"/>
        <v>0</v>
      </c>
      <c r="HJ254" s="53"/>
      <c r="HL254" s="78">
        <f>IF(HL$9="", "", IF(AND(NOT('Personnel Details'!$N$14=""), $B254&gt;='Personnel Details'!$N$14), 'Personnel Details'!$O$14, IF(AND(NOT('Personnel Details'!$I$14=""), $B254&gt;='Personnel Details'!$I$14), 'Personnel Details'!$J$14, 'Personnel Details'!$E$14)))</f>
        <v>0.8</v>
      </c>
      <c r="HM254" s="59">
        <f>IF(HL$9="", "", IF(AND(NOT('Personnel Details'!$N$14=""), $B254&gt;='Personnel Details'!$N$14), IF('Personnel Details'!$P$14="","", 'Personnel Details'!$P$14), IF(AND(NOT('Personnel Details'!$I$14=""), $B254&gt;='Personnel Details'!$I$14), IF('Personnel Details'!$K$14="", "", 'Personnel Details'!$K$14), IF('Personnel Details'!$F$14="", "", 'Personnel Details'!$F$14))))</f>
        <v>2000</v>
      </c>
      <c r="HN254" s="79">
        <f>IF(HL$9="", "", IF(AND(NOT('Personnel Details'!$N$14=""), $B254&gt;='Personnel Details'!$N$14), 'Personnel Details'!$Q$14, IF(AND(NOT('Personnel Details'!$I$14=""), $B254&gt;='Personnel Details'!$I$14), 'Personnel Details'!$L$14, 'Personnel Details'!$G$14)))</f>
        <v>0.85</v>
      </c>
      <c r="HO254" s="59">
        <f t="shared" si="558"/>
        <v>0</v>
      </c>
      <c r="HP254" s="53"/>
      <c r="HR254" s="78" t="str">
        <f>IF(HR$9="", "", IF(AND(NOT('Personnel Details'!$N$15=""), $B254&gt;='Personnel Details'!$N$15), 'Personnel Details'!$O$15, IF(AND(NOT('Personnel Details'!$I$15=""), $B254&gt;='Personnel Details'!$I$15), 'Personnel Details'!$J$15, 'Personnel Details'!$E$15)))</f>
        <v/>
      </c>
      <c r="HS254" s="59" t="str">
        <f>IF(HR$9="", "", IF(AND(NOT('Personnel Details'!$N$15=""), $B254&gt;='Personnel Details'!$N$15), IF('Personnel Details'!$P$15="","", 'Personnel Details'!$P$15), IF(AND(NOT('Personnel Details'!$I$15=""), $B254&gt;='Personnel Details'!$I$15), IF('Personnel Details'!$K$15="", "", 'Personnel Details'!$K$15), IF('Personnel Details'!$F$15="", "", 'Personnel Details'!$F$15))))</f>
        <v/>
      </c>
      <c r="HT254" s="79" t="str">
        <f>IF(HR$9="", "", IF(AND(NOT('Personnel Details'!$N$15=""), $B254&gt;='Personnel Details'!$N$15), 'Personnel Details'!$Q$15, IF(AND(NOT('Personnel Details'!$I$15=""), $B254&gt;='Personnel Details'!$I$15), 'Personnel Details'!$L$15, 'Personnel Details'!$G$15)))</f>
        <v/>
      </c>
      <c r="HU254" s="59">
        <f t="shared" si="559"/>
        <v>0</v>
      </c>
      <c r="HV254" s="53"/>
      <c r="HX254" s="78" t="str">
        <f>IF(HX$9="", "", IF(AND(NOT('Personnel Details'!$N$16=""), $B254&gt;='Personnel Details'!$N$16), 'Personnel Details'!$O$16, IF(AND(NOT('Personnel Details'!$I$16=""), $B254&gt;='Personnel Details'!$I$16), 'Personnel Details'!$J$16, 'Personnel Details'!$E$16)))</f>
        <v/>
      </c>
      <c r="HY254" s="59" t="str">
        <f>IF(HX$9="", "", IF(AND(NOT('Personnel Details'!$N$16=""), $B254&gt;='Personnel Details'!$N$16), IF('Personnel Details'!$P$16="","", 'Personnel Details'!$P$16), IF(AND(NOT('Personnel Details'!$I$16=""), $B254&gt;='Personnel Details'!$I$16), IF('Personnel Details'!$K$16="", "", 'Personnel Details'!$K$16), IF('Personnel Details'!$F$16="", "", 'Personnel Details'!$F$16))))</f>
        <v/>
      </c>
      <c r="HZ254" s="79" t="str">
        <f>IF(HX$9="", "", IF(AND(NOT('Personnel Details'!$N$16=""), $B254&gt;='Personnel Details'!$N$16), 'Personnel Details'!$Q$16, IF(AND(NOT('Personnel Details'!$I$16=""), $B254&gt;='Personnel Details'!$I$16), 'Personnel Details'!$L$16, 'Personnel Details'!$G$16)))</f>
        <v/>
      </c>
      <c r="IA254" s="59">
        <f t="shared" si="560"/>
        <v>0</v>
      </c>
      <c r="IB254" s="53"/>
      <c r="ID254" s="78" t="str">
        <f>IF(ID$9="", "", IF(AND(NOT('Personnel Details'!$N$17=""), $B254&gt;='Personnel Details'!$N$17), 'Personnel Details'!$O$17, IF(AND(NOT('Personnel Details'!$I$17=""), $B254&gt;='Personnel Details'!$I$17), 'Personnel Details'!$J$17, 'Personnel Details'!$E$17)))</f>
        <v/>
      </c>
      <c r="IE254" s="59" t="str">
        <f>IF(ID$9="", "", IF(AND(NOT('Personnel Details'!$N$17=""), $B254&gt;='Personnel Details'!$N$17), IF('Personnel Details'!$P$17="","", 'Personnel Details'!$P$17), IF(AND(NOT('Personnel Details'!$I$17=""), $B254&gt;='Personnel Details'!$I$17), IF('Personnel Details'!$K$17="", "", 'Personnel Details'!$K$17), IF('Personnel Details'!$F$17="", "", 'Personnel Details'!$F$17))))</f>
        <v/>
      </c>
      <c r="IF254" s="79" t="str">
        <f>IF(ID$9="", "", IF(AND(NOT('Personnel Details'!$N$17=""), $B254&gt;='Personnel Details'!$N$17), 'Personnel Details'!$Q$17, IF(AND(NOT('Personnel Details'!$I$17=""), $B254&gt;='Personnel Details'!$I$17), 'Personnel Details'!$L$17, 'Personnel Details'!$G$17)))</f>
        <v/>
      </c>
      <c r="IG254" s="59">
        <f t="shared" si="561"/>
        <v>0</v>
      </c>
      <c r="IH254" s="53"/>
      <c r="IJ254" s="78" t="str">
        <f>IF(IJ$9="", "", IF(AND(NOT('Personnel Details'!$N$18=""), $B254&gt;='Personnel Details'!$N$18), 'Personnel Details'!$O$18, IF(AND(NOT('Personnel Details'!$I$18=""), $B254&gt;='Personnel Details'!$I$18), 'Personnel Details'!$J$18, 'Personnel Details'!$E$18)))</f>
        <v/>
      </c>
      <c r="IK254" s="59" t="str">
        <f>IF(IJ$9="", "", IF(AND(NOT('Personnel Details'!$N$18=""), $B254&gt;='Personnel Details'!$N$18), IF('Personnel Details'!$P$18="","", 'Personnel Details'!$P$18), IF(AND(NOT('Personnel Details'!$I$18=""), $B254&gt;='Personnel Details'!$I$18), IF('Personnel Details'!$K$18="", "", 'Personnel Details'!$K$18), IF('Personnel Details'!$F$18="", "", 'Personnel Details'!$F$18))))</f>
        <v/>
      </c>
      <c r="IL254" s="79" t="str">
        <f>IF(IJ$9="", "", IF(AND(NOT('Personnel Details'!$N$18=""), $B254&gt;='Personnel Details'!$N$18), 'Personnel Details'!$Q$18, IF(AND(NOT('Personnel Details'!$I$18=""), $B254&gt;='Personnel Details'!$I$18), 'Personnel Details'!$L$18, 'Personnel Details'!$G$18)))</f>
        <v/>
      </c>
      <c r="IM254" s="59">
        <f t="shared" si="562"/>
        <v>0</v>
      </c>
      <c r="IN254" s="53"/>
      <c r="IP254" s="78" t="str">
        <f>IF(IP$9="", "", IF(AND(NOT('Personnel Details'!$N$19=""), $B254&gt;='Personnel Details'!$N$19), 'Personnel Details'!$O$19, IF(AND(NOT('Personnel Details'!$I$19=""), $B254&gt;='Personnel Details'!$I$19), 'Personnel Details'!$J$19, 'Personnel Details'!$E$19)))</f>
        <v/>
      </c>
      <c r="IQ254" s="59" t="str">
        <f>IF(IP$9="", "", IF(AND(NOT('Personnel Details'!$N$19=""), $B254&gt;='Personnel Details'!$N$19), IF('Personnel Details'!$P$19="","", 'Personnel Details'!$P$19), IF(AND(NOT('Personnel Details'!$I$19=""), $B254&gt;='Personnel Details'!$I$19), IF('Personnel Details'!$K$19="", "", 'Personnel Details'!$K$19), IF('Personnel Details'!$F$19="", "", 'Personnel Details'!$F$19))))</f>
        <v/>
      </c>
      <c r="IR254" s="79" t="str">
        <f>IF(IP$9="", "", IF(AND(NOT('Personnel Details'!$N$19=""), $B254&gt;='Personnel Details'!$N$19), 'Personnel Details'!$Q$19, IF(AND(NOT('Personnel Details'!$I$19=""), $B254&gt;='Personnel Details'!$I$19), 'Personnel Details'!$L$19, 'Personnel Details'!$G$19)))</f>
        <v/>
      </c>
      <c r="IS254" s="59">
        <f t="shared" si="563"/>
        <v>0</v>
      </c>
      <c r="IT254" s="53"/>
      <c r="IV254" s="78" t="str">
        <f>IF(IV$9="", "", IF(AND(NOT('Personnel Details'!$N$20=""), $B254&gt;='Personnel Details'!$N$20), 'Personnel Details'!$O$20, IF(AND(NOT('Personnel Details'!$I$20=""), $B254&gt;='Personnel Details'!$I$20), 'Personnel Details'!$J$20, 'Personnel Details'!$E$20)))</f>
        <v/>
      </c>
      <c r="IW254" s="59" t="str">
        <f>IF(IV$9="", "", IF(AND(NOT('Personnel Details'!$N$20=""), $B254&gt;='Personnel Details'!$N$20), IF('Personnel Details'!$P$20="","", 'Personnel Details'!$P$20), IF(AND(NOT('Personnel Details'!$I$20=""), $B254&gt;='Personnel Details'!$I$20), IF('Personnel Details'!$K$20="", "", 'Personnel Details'!$K$20), IF('Personnel Details'!$F$20="", "", 'Personnel Details'!$F$20))))</f>
        <v/>
      </c>
      <c r="IX254" s="79" t="str">
        <f>IF(IV$9="", "", IF(AND(NOT('Personnel Details'!$N$20=""), $B254&gt;='Personnel Details'!$N$20), 'Personnel Details'!$Q$20, IF(AND(NOT('Personnel Details'!$I$20=""), $B254&gt;='Personnel Details'!$I$20), 'Personnel Details'!$L$20, 'Personnel Details'!$G$20)))</f>
        <v/>
      </c>
      <c r="IY254" s="59">
        <f t="shared" si="564"/>
        <v>0</v>
      </c>
      <c r="IZ254" s="53"/>
      <c r="JB254" s="78" t="str">
        <f>IF(JB$9="", "", IF(AND(NOT('Personnel Details'!$N$21=""), $B254&gt;='Personnel Details'!$N$21), 'Personnel Details'!$O$21, IF(AND(NOT('Personnel Details'!$I$21=""), $B254&gt;='Personnel Details'!$I$21), 'Personnel Details'!$J$21, 'Personnel Details'!$E$21)))</f>
        <v/>
      </c>
      <c r="JC254" s="59" t="str">
        <f>IF(JB$9="", "", IF(AND(NOT('Personnel Details'!$N$21=""), $B254&gt;='Personnel Details'!$N$21), IF('Personnel Details'!$P$21="","", 'Personnel Details'!$P$21), IF(AND(NOT('Personnel Details'!$I$21=""), $B254&gt;='Personnel Details'!$I$21), IF('Personnel Details'!$K$21="", "", 'Personnel Details'!$K$21), IF('Personnel Details'!$F$21="", "", 'Personnel Details'!$F$21))))</f>
        <v/>
      </c>
      <c r="JD254" s="79" t="str">
        <f>IF(JB$9="", "", IF(AND(NOT('Personnel Details'!$N$21=""), $B254&gt;='Personnel Details'!$N$21), 'Personnel Details'!$Q$21, IF(AND(NOT('Personnel Details'!$I$21=""), $B254&gt;='Personnel Details'!$I$21), 'Personnel Details'!$L$21, 'Personnel Details'!$G$21)))</f>
        <v/>
      </c>
      <c r="JE254" s="59">
        <f t="shared" si="565"/>
        <v>0</v>
      </c>
      <c r="JF254" s="53"/>
      <c r="JH254" s="78" t="str">
        <f>IF(JH$9="", "", IF(AND(NOT('Personnel Details'!$N$22=""), $B254&gt;='Personnel Details'!$N$22), 'Personnel Details'!$O$22, IF(AND(NOT('Personnel Details'!$I$22=""), $B254&gt;='Personnel Details'!$I$22), 'Personnel Details'!$J$22, 'Personnel Details'!$E$22)))</f>
        <v/>
      </c>
      <c r="JI254" s="59" t="str">
        <f>IF(JH$9="", "", IF(AND(NOT('Personnel Details'!$N$22=""), $B254&gt;='Personnel Details'!$N$22), IF('Personnel Details'!$P$22="","", 'Personnel Details'!$P$22), IF(AND(NOT('Personnel Details'!$I$22=""), $B254&gt;='Personnel Details'!$I$22), IF('Personnel Details'!$K$22="", "", 'Personnel Details'!$K$22), IF('Personnel Details'!$F$22="", "", 'Personnel Details'!$F$22))))</f>
        <v/>
      </c>
      <c r="JJ254" s="79" t="str">
        <f>IF(JH$9="", "", IF(AND(NOT('Personnel Details'!$N$22=""), $B254&gt;='Personnel Details'!$N$22), 'Personnel Details'!$Q$22, IF(AND(NOT('Personnel Details'!$I$22=""), $B254&gt;='Personnel Details'!$I$22), 'Personnel Details'!$L$22, 'Personnel Details'!$G$22)))</f>
        <v/>
      </c>
      <c r="JK254" s="59">
        <f t="shared" si="566"/>
        <v>0</v>
      </c>
      <c r="JL254" s="53"/>
      <c r="JN254" s="78" t="str">
        <f>IF(JN$9="", "", IF(AND(NOT('Personnel Details'!$N$23=""), $B254&gt;='Personnel Details'!$N$23), 'Personnel Details'!$O$23, IF(AND(NOT('Personnel Details'!$I$23=""), $B254&gt;='Personnel Details'!$I$23), 'Personnel Details'!$J$23, 'Personnel Details'!$E$23)))</f>
        <v/>
      </c>
      <c r="JO254" s="59" t="str">
        <f>IF(JN$9="", "", IF(AND(NOT('Personnel Details'!$N$23=""), $B254&gt;='Personnel Details'!$N$23), IF('Personnel Details'!$P$23="","", 'Personnel Details'!$P$23), IF(AND(NOT('Personnel Details'!$I$23=""), $B254&gt;='Personnel Details'!$I$23), IF('Personnel Details'!$K$23="", "", 'Personnel Details'!$K$23), IF('Personnel Details'!$F$23="", "", 'Personnel Details'!$F$23))))</f>
        <v/>
      </c>
      <c r="JP254" s="79" t="str">
        <f>IF(JN$9="", "", IF(AND(NOT('Personnel Details'!$N$23=""), $B254&gt;='Personnel Details'!$N$23), 'Personnel Details'!$Q$23, IF(AND(NOT('Personnel Details'!$I$23=""), $B254&gt;='Personnel Details'!$I$23), 'Personnel Details'!$L$23, 'Personnel Details'!$G$23)))</f>
        <v/>
      </c>
      <c r="JQ254" s="59">
        <f t="shared" si="567"/>
        <v>0</v>
      </c>
      <c r="JR254" s="53"/>
      <c r="JT254" s="78" t="str">
        <f>IF(JT$9="", "", IF(AND(NOT('Personnel Details'!$N$24=""), $B254&gt;='Personnel Details'!$N$24), 'Personnel Details'!$O$24, IF(AND(NOT('Personnel Details'!$I$24=""), $B254&gt;='Personnel Details'!$I$24), 'Personnel Details'!$J$24, 'Personnel Details'!$E$24)))</f>
        <v/>
      </c>
      <c r="JU254" s="59" t="str">
        <f>IF(JT$9="", "", IF(AND(NOT('Personnel Details'!$N$24=""), $B254&gt;='Personnel Details'!$N$24), IF('Personnel Details'!$P$24="","", 'Personnel Details'!$P$24), IF(AND(NOT('Personnel Details'!$I$24=""), $B254&gt;='Personnel Details'!$I$24), IF('Personnel Details'!$K$24="", "", 'Personnel Details'!$K$24), IF('Personnel Details'!$F$24="", "", 'Personnel Details'!$F$24))))</f>
        <v/>
      </c>
      <c r="JV254" s="79" t="str">
        <f>IF(JT$9="", "", IF(AND(NOT('Personnel Details'!$N$24=""), $B254&gt;='Personnel Details'!$N$24), 'Personnel Details'!$Q$24, IF(AND(NOT('Personnel Details'!$I$24=""), $B254&gt;='Personnel Details'!$I$24), 'Personnel Details'!$L$24, 'Personnel Details'!$G$24)))</f>
        <v/>
      </c>
      <c r="JW254" s="59">
        <f t="shared" si="568"/>
        <v>0</v>
      </c>
      <c r="JX254" s="53"/>
      <c r="JZ254" s="78" t="str">
        <f>IF(JZ$9="", "", IF(AND(NOT('Personnel Details'!$N$25=""), $B254&gt;='Personnel Details'!$N$25), 'Personnel Details'!$O$25, IF(AND(NOT('Personnel Details'!$I$25=""), $B254&gt;='Personnel Details'!$I$25), 'Personnel Details'!$J$25, 'Personnel Details'!$E$25)))</f>
        <v/>
      </c>
      <c r="KA254" s="59" t="str">
        <f>IF(JZ$9="", "", IF(AND(NOT('Personnel Details'!$N$25=""), $B254&gt;='Personnel Details'!$N$25), IF('Personnel Details'!$P$25="","", 'Personnel Details'!$P$25), IF(AND(NOT('Personnel Details'!$I$25=""), $B254&gt;='Personnel Details'!$I$25), IF('Personnel Details'!$K$25="", "", 'Personnel Details'!$K$25), IF('Personnel Details'!$F$25="", "", 'Personnel Details'!$F$25))))</f>
        <v/>
      </c>
      <c r="KB254" s="79" t="str">
        <f>IF(JZ$9="", "", IF(AND(NOT('Personnel Details'!$N$25=""), $B254&gt;='Personnel Details'!$N$25), 'Personnel Details'!$Q$25, IF(AND(NOT('Personnel Details'!$I$25=""), $B254&gt;='Personnel Details'!$I$25), 'Personnel Details'!$L$25, 'Personnel Details'!$G$25)))</f>
        <v/>
      </c>
      <c r="KC254" s="59">
        <f t="shared" si="569"/>
        <v>0</v>
      </c>
      <c r="KD254" s="53"/>
      <c r="KF254" s="78" t="str">
        <f>IF(KF$9="", "", IF(AND(NOT('Personnel Details'!$N$26=""), $B254&gt;='Personnel Details'!$N$26), 'Personnel Details'!$O$26, IF(AND(NOT('Personnel Details'!$I$26=""), $B254&gt;='Personnel Details'!$I$26), 'Personnel Details'!$J$26, 'Personnel Details'!$E$26)))</f>
        <v/>
      </c>
      <c r="KG254" s="59" t="str">
        <f>IF(KF$9="", "", IF(AND(NOT('Personnel Details'!$N$26=""), $B254&gt;='Personnel Details'!$N$26), IF('Personnel Details'!$P$26="","", 'Personnel Details'!$P$26), IF(AND(NOT('Personnel Details'!$I$26=""), $B254&gt;='Personnel Details'!$I$26), IF('Personnel Details'!$K$26="", "", 'Personnel Details'!$K$26), IF('Personnel Details'!$F$26="", "", 'Personnel Details'!$F$26))))</f>
        <v/>
      </c>
      <c r="KH254" s="79" t="str">
        <f>IF(KF$9="", "", IF(AND(NOT('Personnel Details'!$N$26=""), $B254&gt;='Personnel Details'!$N$26), 'Personnel Details'!$Q$26, IF(AND(NOT('Personnel Details'!$I$26=""), $B254&gt;='Personnel Details'!$I$26), 'Personnel Details'!$L$26, 'Personnel Details'!$G$26)))</f>
        <v/>
      </c>
      <c r="KI254" s="59">
        <f t="shared" si="570"/>
        <v>0</v>
      </c>
      <c r="KJ254" s="53"/>
      <c r="KL254" s="78" t="str">
        <f>IF(KL$9="", "", IF(AND(NOT('Personnel Details'!$N$27=""), $B254&gt;='Personnel Details'!$N$27), 'Personnel Details'!$O$27, IF(AND(NOT('Personnel Details'!$I$27=""), $B254&gt;='Personnel Details'!$I$27), 'Personnel Details'!$J$27, 'Personnel Details'!$E$27)))</f>
        <v/>
      </c>
      <c r="KM254" s="59" t="str">
        <f>IF(KL$9="", "", IF(AND(NOT('Personnel Details'!$N$27=""), $B254&gt;='Personnel Details'!$N$27), IF('Personnel Details'!$P$27="","", 'Personnel Details'!$P$27), IF(AND(NOT('Personnel Details'!$I$27=""), $B254&gt;='Personnel Details'!$I$27), IF('Personnel Details'!$K$27="", "", 'Personnel Details'!$K$27), IF('Personnel Details'!$F$27="", "", 'Personnel Details'!$F$27))))</f>
        <v/>
      </c>
      <c r="KN254" s="79" t="str">
        <f>IF(KL$9="", "", IF(AND(NOT('Personnel Details'!$N$27=""), $B254&gt;='Personnel Details'!$N$27), 'Personnel Details'!$Q$27, IF(AND(NOT('Personnel Details'!$I$27=""), $B254&gt;='Personnel Details'!$I$27), 'Personnel Details'!$L$27, 'Personnel Details'!$G$27)))</f>
        <v/>
      </c>
      <c r="KO254" s="59">
        <f t="shared" si="571"/>
        <v>0</v>
      </c>
      <c r="KP254" s="53"/>
      <c r="KR254" s="78" t="str">
        <f>IF(KR$9="", "", IF(AND(NOT('Personnel Details'!$N$28=""), $B254&gt;='Personnel Details'!$N$28), 'Personnel Details'!$O$28, IF(AND(NOT('Personnel Details'!$I$28=""), $B254&gt;='Personnel Details'!$I$28), 'Personnel Details'!$J$28, 'Personnel Details'!$E$28)))</f>
        <v/>
      </c>
      <c r="KS254" s="59" t="str">
        <f>IF(KR$9="", "", IF(AND(NOT('Personnel Details'!$N$28=""), $B254&gt;='Personnel Details'!$N$28), IF('Personnel Details'!$P$28="","", 'Personnel Details'!$P$28), IF(AND(NOT('Personnel Details'!$I$28=""), $B254&gt;='Personnel Details'!$I$28), IF('Personnel Details'!$K$28="", "", 'Personnel Details'!$K$28), IF('Personnel Details'!$F$28="", "", 'Personnel Details'!$F$28))))</f>
        <v/>
      </c>
      <c r="KT254" s="79" t="str">
        <f>IF(KR$9="", "", IF(AND(NOT('Personnel Details'!$N$28=""), $B254&gt;='Personnel Details'!$N$28), 'Personnel Details'!$Q$28, IF(AND(NOT('Personnel Details'!$I$28=""), $B254&gt;='Personnel Details'!$I$28), 'Personnel Details'!$L$28, 'Personnel Details'!$G$28)))</f>
        <v/>
      </c>
      <c r="KU254" s="59">
        <f t="shared" si="572"/>
        <v>0</v>
      </c>
      <c r="KV254" s="53"/>
      <c r="KX254" s="78" t="str">
        <f>IF(KX$9="", "", IF(AND(NOT('Personnel Details'!$N$29=""), $B254&gt;='Personnel Details'!$N$29), 'Personnel Details'!$O$29, IF(AND(NOT('Personnel Details'!$I$29=""), $B254&gt;='Personnel Details'!$I$29), 'Personnel Details'!$J$29, 'Personnel Details'!$E$29)))</f>
        <v/>
      </c>
      <c r="KY254" s="59" t="str">
        <f>IF(KX$9="", "", IF(AND(NOT('Personnel Details'!$N$29=""), $B254&gt;='Personnel Details'!$N$29), IF('Personnel Details'!$P$29="","", 'Personnel Details'!$P$29), IF(AND(NOT('Personnel Details'!$I$29=""), $B254&gt;='Personnel Details'!$I$29), IF('Personnel Details'!$K$29="", "", 'Personnel Details'!$K$29), IF('Personnel Details'!$F$29="", "", 'Personnel Details'!$F$29))))</f>
        <v/>
      </c>
      <c r="KZ254" s="79" t="str">
        <f>IF(KX$9="", "", IF(AND(NOT('Personnel Details'!$N$29=""), $B254&gt;='Personnel Details'!$N$29), 'Personnel Details'!$Q$29, IF(AND(NOT('Personnel Details'!$I$29=""), $B254&gt;='Personnel Details'!$I$29), 'Personnel Details'!$L$29, 'Personnel Details'!$G$29)))</f>
        <v/>
      </c>
      <c r="LA254" s="59">
        <f t="shared" si="573"/>
        <v>0</v>
      </c>
      <c r="LB254" s="53"/>
      <c r="LD254" s="78" t="str">
        <f>IF(LD$9="", "", IF(AND(NOT('Personnel Details'!$N$30=""), $B254&gt;='Personnel Details'!$N$30), 'Personnel Details'!$O$30, IF(AND(NOT('Personnel Details'!$I$30=""), $B254&gt;='Personnel Details'!$I$30), 'Personnel Details'!$J$30, 'Personnel Details'!$E$30)))</f>
        <v/>
      </c>
      <c r="LE254" s="59" t="str">
        <f>IF(LD$9="", "", IF(AND(NOT('Personnel Details'!$N$30=""), $B254&gt;='Personnel Details'!$N$30), IF('Personnel Details'!$P$30="","", 'Personnel Details'!$P$30), IF(AND(NOT('Personnel Details'!$I$30=""), $B254&gt;='Personnel Details'!$I$30), IF('Personnel Details'!$K$30="", "", 'Personnel Details'!$K$30), IF('Personnel Details'!$F$30="", "", 'Personnel Details'!$F$30))))</f>
        <v/>
      </c>
      <c r="LF254" s="79" t="str">
        <f>IF(LD$9="", "", IF(AND(NOT('Personnel Details'!$N$30=""), $B254&gt;='Personnel Details'!$N$30), 'Personnel Details'!$Q$30, IF(AND(NOT('Personnel Details'!$I$30=""), $B254&gt;='Personnel Details'!$I$30), 'Personnel Details'!$L$30, 'Personnel Details'!$G$30)))</f>
        <v/>
      </c>
      <c r="LG254" s="59">
        <f t="shared" si="574"/>
        <v>0</v>
      </c>
      <c r="LH254" s="53"/>
      <c r="LJ254" s="78" t="str">
        <f>IF(LJ$9="", "", IF(AND(NOT('Personnel Details'!$N$31=""), $B254&gt;='Personnel Details'!$N$31), 'Personnel Details'!$O$31, IF(AND(NOT('Personnel Details'!$I$31=""), $B254&gt;='Personnel Details'!$I$31), 'Personnel Details'!$J$31, 'Personnel Details'!$E$31)))</f>
        <v/>
      </c>
      <c r="LK254" s="59" t="str">
        <f>IF(LJ$9="", "", IF(AND(NOT('Personnel Details'!$N$31=""), $B254&gt;='Personnel Details'!$N$31), IF('Personnel Details'!$P$31="","", 'Personnel Details'!$P$31), IF(AND(NOT('Personnel Details'!$I$31=""), $B254&gt;='Personnel Details'!$I$31), IF('Personnel Details'!$K$31="", "", 'Personnel Details'!$K$31), IF('Personnel Details'!$F$31="", "", 'Personnel Details'!$F$31))))</f>
        <v/>
      </c>
      <c r="LL254" s="79" t="str">
        <f>IF(LJ$9="", "", IF(AND(NOT('Personnel Details'!$N$31=""), $B254&gt;='Personnel Details'!$N$31), 'Personnel Details'!$Q$31, IF(AND(NOT('Personnel Details'!$I$31=""), $B254&gt;='Personnel Details'!$I$31), 'Personnel Details'!$L$31, 'Personnel Details'!$G$31)))</f>
        <v/>
      </c>
      <c r="LM254" s="59">
        <f t="shared" si="575"/>
        <v>0</v>
      </c>
      <c r="LN254" s="53"/>
      <c r="LP254" s="78" t="str">
        <f>IF(LP$9="", "", IF(AND(NOT('Personnel Details'!$N$32=""), $B254&gt;='Personnel Details'!$N$32), 'Personnel Details'!$O$32, IF(AND(NOT('Personnel Details'!$I$32=""), $B254&gt;='Personnel Details'!$I$32), 'Personnel Details'!$J$32, 'Personnel Details'!$E$32)))</f>
        <v/>
      </c>
      <c r="LQ254" s="59" t="str">
        <f>IF(LP$9="", "", IF(AND(NOT('Personnel Details'!$N$32=""), $B254&gt;='Personnel Details'!$N$32), IF('Personnel Details'!$P$32="","", 'Personnel Details'!$P$32), IF(AND(NOT('Personnel Details'!$I$32=""), $B254&gt;='Personnel Details'!$I$32), IF('Personnel Details'!$K$32="", "", 'Personnel Details'!$K$32), IF('Personnel Details'!$F$32="", "", 'Personnel Details'!$F$32))))</f>
        <v/>
      </c>
      <c r="LR254" s="79" t="str">
        <f>IF(LP$9="", "", IF(AND(NOT('Personnel Details'!$N$32=""), $B254&gt;='Personnel Details'!$N$32), 'Personnel Details'!$Q$32, IF(AND(NOT('Personnel Details'!$I$32=""), $B254&gt;='Personnel Details'!$I$32), 'Personnel Details'!$L$32, 'Personnel Details'!$G$32)))</f>
        <v/>
      </c>
      <c r="LS254" s="59">
        <f t="shared" si="576"/>
        <v>0</v>
      </c>
      <c r="LT254" s="53"/>
      <c r="LV254" s="78" t="str">
        <f>IF(LV$9="", "", IF(AND(NOT('Personnel Details'!$N$33=""), $B254&gt;='Personnel Details'!$N$33), 'Personnel Details'!$O$33, IF(AND(NOT('Personnel Details'!$I$33=""), $B254&gt;='Personnel Details'!$I$33), 'Personnel Details'!$J$33, 'Personnel Details'!$E$33)))</f>
        <v/>
      </c>
      <c r="LW254" s="59" t="str">
        <f>IF(LV$9="", "", IF(AND(NOT('Personnel Details'!$N$33=""), $B254&gt;='Personnel Details'!$N$33), IF('Personnel Details'!$P$33="","", 'Personnel Details'!$P$33), IF(AND(NOT('Personnel Details'!$I$33=""), $B254&gt;='Personnel Details'!$I$33), IF('Personnel Details'!$K$33="", "", 'Personnel Details'!$K$33), IF('Personnel Details'!$F$33="", "", 'Personnel Details'!$F$33))))</f>
        <v/>
      </c>
      <c r="LX254" s="79" t="str">
        <f>IF(LV$9="", "", IF(AND(NOT('Personnel Details'!$N$33=""), $B254&gt;='Personnel Details'!$N$33), 'Personnel Details'!$Q$33, IF(AND(NOT('Personnel Details'!$I$33=""), $B254&gt;='Personnel Details'!$I$33), 'Personnel Details'!$L$33, 'Personnel Details'!$G$33)))</f>
        <v/>
      </c>
      <c r="LY254" s="59">
        <f t="shared" si="577"/>
        <v>0</v>
      </c>
      <c r="LZ254" s="53"/>
      <c r="MB254" s="78" t="str">
        <f>IF(MB$9="", "", IF(AND(NOT('Personnel Details'!$N$34=""), $B254&gt;='Personnel Details'!$N$34), 'Personnel Details'!$O$34, IF(AND(NOT('Personnel Details'!$I$34=""), $B254&gt;='Personnel Details'!$I$34), 'Personnel Details'!$J$34, 'Personnel Details'!$E$34)))</f>
        <v/>
      </c>
      <c r="MC254" s="59" t="str">
        <f>IF(MB$9="", "", IF(AND(NOT('Personnel Details'!$N$34=""), $B254&gt;='Personnel Details'!$N$34), IF('Personnel Details'!$P$34="","", 'Personnel Details'!$P$34), IF(AND(NOT('Personnel Details'!$I$34=""), $B254&gt;='Personnel Details'!$I$34), IF('Personnel Details'!$K$34="", "", 'Personnel Details'!$K$34), IF('Personnel Details'!$F$34="", "", 'Personnel Details'!$F$34))))</f>
        <v/>
      </c>
      <c r="MD254" s="79" t="str">
        <f>IF(MB$9="", "", IF(AND(NOT('Personnel Details'!$N$34=""), $B254&gt;='Personnel Details'!$N$34), 'Personnel Details'!$Q$34, IF(AND(NOT('Personnel Details'!$I$34=""), $B254&gt;='Personnel Details'!$I$34), 'Personnel Details'!$L$34, 'Personnel Details'!$G$34)))</f>
        <v/>
      </c>
      <c r="ME254" s="59">
        <f t="shared" si="578"/>
        <v>0</v>
      </c>
      <c r="MF254" s="53"/>
      <c r="MH254" s="78" t="str">
        <f>IF(MH$9="", "", IF(AND(NOT('Personnel Details'!$N$35=""), $B254&gt;='Personnel Details'!$N$35), 'Personnel Details'!$O$35, IF(AND(NOT('Personnel Details'!$I$35=""), $B254&gt;='Personnel Details'!$I$35), 'Personnel Details'!$J$35, 'Personnel Details'!$E$35)))</f>
        <v/>
      </c>
      <c r="MI254" s="59" t="str">
        <f>IF(MH$9="", "", IF(AND(NOT('Personnel Details'!$N$35=""), $B254&gt;='Personnel Details'!$N$35), IF('Personnel Details'!$P$35="","", 'Personnel Details'!$P$35), IF(AND(NOT('Personnel Details'!$I$35=""), $B254&gt;='Personnel Details'!$I$35), IF('Personnel Details'!$K$35="", "", 'Personnel Details'!$K$35), IF('Personnel Details'!$F$35="", "", 'Personnel Details'!$F$35))))</f>
        <v/>
      </c>
      <c r="MJ254" s="79" t="str">
        <f>IF(MH$9="", "", IF(AND(NOT('Personnel Details'!$N$35=""), $B254&gt;='Personnel Details'!$N$35), 'Personnel Details'!$Q$35, IF(AND(NOT('Personnel Details'!$I$35=""), $B254&gt;='Personnel Details'!$I$35), 'Personnel Details'!$L$35, 'Personnel Details'!$G$35)))</f>
        <v/>
      </c>
      <c r="MK254" s="59">
        <f t="shared" si="579"/>
        <v>0</v>
      </c>
      <c r="ML254" s="53"/>
      <c r="MN254" s="78" t="str">
        <f>IF(MN$9="", "", IF(AND(NOT('Personnel Details'!$N$36=""), $B254&gt;='Personnel Details'!$N$36), 'Personnel Details'!$O$36, IF(AND(NOT('Personnel Details'!$I$36=""), $B254&gt;='Personnel Details'!$I$36), 'Personnel Details'!$J$36, 'Personnel Details'!$E$36)))</f>
        <v/>
      </c>
      <c r="MO254" s="59" t="str">
        <f>IF(MN$9="", "", IF(AND(NOT('Personnel Details'!$N$36=""), $B254&gt;='Personnel Details'!$N$36), IF('Personnel Details'!$P$36="","", 'Personnel Details'!$P$36), IF(AND(NOT('Personnel Details'!$I$36=""), $B254&gt;='Personnel Details'!$I$36), IF('Personnel Details'!$K$36="", "", 'Personnel Details'!$K$36), IF('Personnel Details'!$F$36="", "", 'Personnel Details'!$F$36))))</f>
        <v/>
      </c>
      <c r="MP254" s="79" t="str">
        <f>IF(MN$9="", "", IF(AND(NOT('Personnel Details'!$N$36=""), $B254&gt;='Personnel Details'!$N$36), 'Personnel Details'!$Q$36, IF(AND(NOT('Personnel Details'!$I$36=""), $B254&gt;='Personnel Details'!$I$36), 'Personnel Details'!$L$36, 'Personnel Details'!$G$36)))</f>
        <v/>
      </c>
      <c r="MQ254" s="59">
        <f t="shared" si="580"/>
        <v>0</v>
      </c>
      <c r="MR254" s="53"/>
      <c r="MT254" s="78" t="str">
        <f>IF(MT$9="", "", IF(AND(NOT('Personnel Details'!$N$37=""), $B254&gt;='Personnel Details'!$N$37), 'Personnel Details'!$O$37, IF(AND(NOT('Personnel Details'!$I$37=""), $B254&gt;='Personnel Details'!$I$37), 'Personnel Details'!$J$37, 'Personnel Details'!$E$37)))</f>
        <v/>
      </c>
      <c r="MU254" s="59" t="str">
        <f>IF(MT$9="", "", IF(AND(NOT('Personnel Details'!$N$37=""), $B254&gt;='Personnel Details'!$N$37), IF('Personnel Details'!$P$37="","", 'Personnel Details'!$P$37), IF(AND(NOT('Personnel Details'!$I$37=""), $B254&gt;='Personnel Details'!$I$37), IF('Personnel Details'!$K$37="", "", 'Personnel Details'!$K$37), IF('Personnel Details'!$F$37="", "", 'Personnel Details'!$F$37))))</f>
        <v/>
      </c>
      <c r="MV254" s="79" t="str">
        <f>IF(MT$9="", "", IF(AND(NOT('Personnel Details'!$N$37=""), $B254&gt;='Personnel Details'!$N$37), 'Personnel Details'!$Q$37, IF(AND(NOT('Personnel Details'!$I$37=""), $B254&gt;='Personnel Details'!$I$37), 'Personnel Details'!$L$37, 'Personnel Details'!$G$37)))</f>
        <v/>
      </c>
      <c r="MW254" s="59">
        <f t="shared" si="581"/>
        <v>0</v>
      </c>
      <c r="MX254" s="53"/>
      <c r="MZ254" s="78" t="str">
        <f>IF(MZ$9="", "", IF(AND(NOT('Personnel Details'!$N$38=""), $B254&gt;='Personnel Details'!$N$38), 'Personnel Details'!$O$38, IF(AND(NOT('Personnel Details'!$I$38=""), $B254&gt;='Personnel Details'!$I$38), 'Personnel Details'!$J$38, 'Personnel Details'!$E$38)))</f>
        <v/>
      </c>
      <c r="NA254" s="59" t="str">
        <f>IF(MZ$9="", "", IF(AND(NOT('Personnel Details'!$N$38=""), $B254&gt;='Personnel Details'!$N$38), IF('Personnel Details'!$P$38="","", 'Personnel Details'!$P$38), IF(AND(NOT('Personnel Details'!$I$38=""), $B254&gt;='Personnel Details'!$I$38), IF('Personnel Details'!$K$38="", "", 'Personnel Details'!$K$38), IF('Personnel Details'!$F$38="", "", 'Personnel Details'!$F$38))))</f>
        <v/>
      </c>
      <c r="NB254" s="79" t="str">
        <f>IF(MZ$9="", "", IF(AND(NOT('Personnel Details'!$N$38=""), $B254&gt;='Personnel Details'!$N$38), 'Personnel Details'!$Q$38, IF(AND(NOT('Personnel Details'!$I$38=""), $B254&gt;='Personnel Details'!$I$38), 'Personnel Details'!$L$38, 'Personnel Details'!$G$38)))</f>
        <v/>
      </c>
      <c r="NC254" s="59">
        <f t="shared" si="582"/>
        <v>0</v>
      </c>
      <c r="ND254" s="53"/>
      <c r="NF254" s="78" t="str">
        <f>IF(NF$9="", "", IF(AND(NOT('Personnel Details'!$N$39=""), $B254&gt;='Personnel Details'!$N$39), 'Personnel Details'!$O$39, IF(AND(NOT('Personnel Details'!$I$39=""), $B254&gt;='Personnel Details'!$I$39), 'Personnel Details'!$J$39, 'Personnel Details'!$E$39)))</f>
        <v/>
      </c>
      <c r="NG254" s="59" t="str">
        <f>IF(NF$9="", "", IF(AND(NOT('Personnel Details'!$N$39=""), $B254&gt;='Personnel Details'!$N$39), IF('Personnel Details'!$P$39="","", 'Personnel Details'!$P$39), IF(AND(NOT('Personnel Details'!$I$39=""), $B254&gt;='Personnel Details'!$I$39), IF('Personnel Details'!$K$39="", "", 'Personnel Details'!$K$39), IF('Personnel Details'!$F$39="", "", 'Personnel Details'!$F$39))))</f>
        <v/>
      </c>
      <c r="NH254" s="79" t="str">
        <f>IF(NF$9="", "", IF(AND(NOT('Personnel Details'!$N$39=""), $B254&gt;='Personnel Details'!$N$39), 'Personnel Details'!$Q$39, IF(AND(NOT('Personnel Details'!$I$39=""), $B254&gt;='Personnel Details'!$I$39), 'Personnel Details'!$L$39, 'Personnel Details'!$G$39)))</f>
        <v/>
      </c>
      <c r="NI254" s="59">
        <f t="shared" si="583"/>
        <v>0</v>
      </c>
      <c r="NJ254" s="53"/>
      <c r="NL254" s="78" t="str">
        <f>IF(NL$9="", "", IF(AND(NOT('Personnel Details'!$N$40=""), $B254&gt;='Personnel Details'!$N$40), 'Personnel Details'!$O$40, IF(AND(NOT('Personnel Details'!$I$40=""), $B254&gt;='Personnel Details'!$I$40), 'Personnel Details'!$J$40, 'Personnel Details'!$E$40)))</f>
        <v/>
      </c>
      <c r="NM254" s="59" t="str">
        <f>IF(NL$9="", "", IF(AND(NOT('Personnel Details'!$N$40=""), $B254&gt;='Personnel Details'!$N$40), IF('Personnel Details'!$P$40="","", 'Personnel Details'!$P$40), IF(AND(NOT('Personnel Details'!$I$40=""), $B254&gt;='Personnel Details'!$I$40), IF('Personnel Details'!$K$40="", "", 'Personnel Details'!$K$40), IF('Personnel Details'!$F$40="", "", 'Personnel Details'!$F$40))))</f>
        <v/>
      </c>
      <c r="NN254" s="79" t="str">
        <f>IF(NL$9="", "", IF(AND(NOT('Personnel Details'!$N$40=""), $B254&gt;='Personnel Details'!$N$40), 'Personnel Details'!$Q$40, IF(AND(NOT('Personnel Details'!$I$40=""), $B254&gt;='Personnel Details'!$I$40), 'Personnel Details'!$L$40, 'Personnel Details'!$G$40)))</f>
        <v/>
      </c>
      <c r="NO254" s="59">
        <f t="shared" si="584"/>
        <v>0</v>
      </c>
      <c r="NP254" s="53"/>
    </row>
    <row r="255" spans="1:380" x14ac:dyDescent="0.25">
      <c r="A255" s="32"/>
      <c r="B255" s="113">
        <f>IFERROR(IF(B254+1&gt;'Personnel Details'!$U$5, "", B254+1), "")</f>
        <v>44075</v>
      </c>
      <c r="C255" s="32"/>
      <c r="D255" s="120"/>
      <c r="E255" s="13" t="str">
        <f t="shared" si="463"/>
        <v/>
      </c>
      <c r="F255" s="13" t="str">
        <f t="shared" si="494"/>
        <v/>
      </c>
      <c r="G255" s="56" t="str">
        <f t="shared" si="585"/>
        <v/>
      </c>
      <c r="H255" s="16" t="str">
        <f t="shared" si="495"/>
        <v/>
      </c>
      <c r="I255" s="32"/>
      <c r="J255" s="120"/>
      <c r="K255" s="62" t="str">
        <f t="shared" si="464"/>
        <v/>
      </c>
      <c r="L255" s="62" t="str">
        <f t="shared" si="496"/>
        <v/>
      </c>
      <c r="M255" s="65" t="str">
        <f t="shared" si="586"/>
        <v/>
      </c>
      <c r="N255" s="68" t="str">
        <f t="shared" si="497"/>
        <v/>
      </c>
      <c r="O255" s="32"/>
      <c r="P255" s="120"/>
      <c r="Q255" s="62" t="str">
        <f t="shared" si="465"/>
        <v/>
      </c>
      <c r="R255" s="62" t="str">
        <f t="shared" si="498"/>
        <v/>
      </c>
      <c r="S255" s="65" t="str">
        <f t="shared" si="587"/>
        <v/>
      </c>
      <c r="T255" s="68" t="str">
        <f t="shared" si="499"/>
        <v/>
      </c>
      <c r="U255" s="32"/>
      <c r="V255" s="120"/>
      <c r="W255" s="62" t="str">
        <f t="shared" si="466"/>
        <v/>
      </c>
      <c r="X255" s="62" t="str">
        <f t="shared" si="500"/>
        <v/>
      </c>
      <c r="Y255" s="65" t="str">
        <f t="shared" si="588"/>
        <v/>
      </c>
      <c r="Z255" s="68" t="str">
        <f t="shared" si="501"/>
        <v/>
      </c>
      <c r="AA255" s="32"/>
      <c r="AB255" s="120"/>
      <c r="AC255" s="62" t="str">
        <f t="shared" si="467"/>
        <v/>
      </c>
      <c r="AD255" s="62" t="str">
        <f t="shared" si="502"/>
        <v/>
      </c>
      <c r="AE255" s="65" t="str">
        <f t="shared" si="589"/>
        <v/>
      </c>
      <c r="AF255" s="68" t="str">
        <f t="shared" si="503"/>
        <v/>
      </c>
      <c r="AG255" s="32"/>
      <c r="AH255" s="120"/>
      <c r="AI255" s="62" t="str">
        <f t="shared" si="468"/>
        <v/>
      </c>
      <c r="AJ255" s="62" t="str">
        <f t="shared" si="504"/>
        <v/>
      </c>
      <c r="AK255" s="65" t="str">
        <f t="shared" si="590"/>
        <v/>
      </c>
      <c r="AL255" s="68" t="str">
        <f t="shared" si="505"/>
        <v/>
      </c>
      <c r="AM255" s="32"/>
      <c r="AN255" s="120"/>
      <c r="AO255" s="62" t="str">
        <f t="shared" si="469"/>
        <v/>
      </c>
      <c r="AP255" s="62" t="str">
        <f t="shared" si="506"/>
        <v/>
      </c>
      <c r="AQ255" s="65" t="str">
        <f t="shared" si="591"/>
        <v/>
      </c>
      <c r="AR255" s="68" t="str">
        <f t="shared" si="507"/>
        <v/>
      </c>
      <c r="AS255" s="32"/>
      <c r="AT255" s="120"/>
      <c r="AU255" s="62" t="str">
        <f t="shared" si="470"/>
        <v/>
      </c>
      <c r="AV255" s="62" t="str">
        <f t="shared" si="508"/>
        <v/>
      </c>
      <c r="AW255" s="65" t="str">
        <f t="shared" si="592"/>
        <v/>
      </c>
      <c r="AX255" s="68" t="str">
        <f t="shared" si="509"/>
        <v/>
      </c>
      <c r="AY255" s="32"/>
      <c r="AZ255" s="120"/>
      <c r="BA255" s="62" t="str">
        <f t="shared" si="471"/>
        <v/>
      </c>
      <c r="BB255" s="62" t="str">
        <f t="shared" si="510"/>
        <v/>
      </c>
      <c r="BC255" s="65" t="str">
        <f t="shared" si="593"/>
        <v/>
      </c>
      <c r="BD255" s="68" t="str">
        <f t="shared" si="511"/>
        <v/>
      </c>
      <c r="BE255" s="32"/>
      <c r="BF255" s="120"/>
      <c r="BG255" s="62" t="str">
        <f t="shared" si="472"/>
        <v/>
      </c>
      <c r="BH255" s="62" t="str">
        <f t="shared" si="512"/>
        <v/>
      </c>
      <c r="BI255" s="65" t="str">
        <f t="shared" si="594"/>
        <v/>
      </c>
      <c r="BJ255" s="68" t="str">
        <f t="shared" si="513"/>
        <v/>
      </c>
      <c r="BK255" s="32"/>
      <c r="BL255" s="120"/>
      <c r="BM255" s="62" t="str">
        <f t="shared" si="473"/>
        <v/>
      </c>
      <c r="BN255" s="62" t="str">
        <f t="shared" si="514"/>
        <v/>
      </c>
      <c r="BO255" s="65" t="str">
        <f t="shared" si="595"/>
        <v/>
      </c>
      <c r="BP255" s="68" t="str">
        <f t="shared" si="515"/>
        <v/>
      </c>
      <c r="BQ255" s="32"/>
      <c r="BR255" s="120"/>
      <c r="BS255" s="62" t="str">
        <f t="shared" si="474"/>
        <v/>
      </c>
      <c r="BT255" s="62" t="str">
        <f t="shared" si="516"/>
        <v/>
      </c>
      <c r="BU255" s="65" t="str">
        <f t="shared" si="596"/>
        <v/>
      </c>
      <c r="BV255" s="68" t="str">
        <f t="shared" si="517"/>
        <v/>
      </c>
      <c r="BW255" s="32"/>
      <c r="BX255" s="120"/>
      <c r="BY255" s="62" t="str">
        <f t="shared" si="475"/>
        <v/>
      </c>
      <c r="BZ255" s="62" t="str">
        <f t="shared" si="518"/>
        <v/>
      </c>
      <c r="CA255" s="65" t="str">
        <f t="shared" si="597"/>
        <v/>
      </c>
      <c r="CB255" s="68" t="str">
        <f t="shared" si="519"/>
        <v/>
      </c>
      <c r="CC255" s="32"/>
      <c r="CD255" s="120"/>
      <c r="CE255" s="62" t="str">
        <f t="shared" si="476"/>
        <v/>
      </c>
      <c r="CF255" s="62" t="str">
        <f t="shared" si="520"/>
        <v/>
      </c>
      <c r="CG255" s="65" t="str">
        <f t="shared" si="598"/>
        <v/>
      </c>
      <c r="CH255" s="68" t="str">
        <f t="shared" si="521"/>
        <v/>
      </c>
      <c r="CI255" s="32"/>
      <c r="CJ255" s="120"/>
      <c r="CK255" s="62" t="str">
        <f t="shared" si="477"/>
        <v/>
      </c>
      <c r="CL255" s="62" t="str">
        <f t="shared" si="522"/>
        <v/>
      </c>
      <c r="CM255" s="65" t="str">
        <f t="shared" si="599"/>
        <v/>
      </c>
      <c r="CN255" s="68" t="str">
        <f t="shared" si="523"/>
        <v/>
      </c>
      <c r="CO255" s="32"/>
      <c r="CP255" s="120"/>
      <c r="CQ255" s="62" t="str">
        <f t="shared" si="478"/>
        <v/>
      </c>
      <c r="CR255" s="62" t="str">
        <f t="shared" si="524"/>
        <v/>
      </c>
      <c r="CS255" s="65" t="str">
        <f t="shared" si="600"/>
        <v/>
      </c>
      <c r="CT255" s="68" t="str">
        <f t="shared" si="525"/>
        <v/>
      </c>
      <c r="CU255" s="32"/>
      <c r="CV255" s="120"/>
      <c r="CW255" s="62" t="str">
        <f t="shared" si="479"/>
        <v/>
      </c>
      <c r="CX255" s="62" t="str">
        <f t="shared" si="526"/>
        <v/>
      </c>
      <c r="CY255" s="65" t="str">
        <f t="shared" si="601"/>
        <v/>
      </c>
      <c r="CZ255" s="68" t="str">
        <f t="shared" si="527"/>
        <v/>
      </c>
      <c r="DA255" s="32"/>
      <c r="DB255" s="120"/>
      <c r="DC255" s="62" t="str">
        <f t="shared" si="480"/>
        <v/>
      </c>
      <c r="DD255" s="62" t="str">
        <f t="shared" si="528"/>
        <v/>
      </c>
      <c r="DE255" s="65" t="str">
        <f t="shared" si="602"/>
        <v/>
      </c>
      <c r="DF255" s="68" t="str">
        <f t="shared" si="529"/>
        <v/>
      </c>
      <c r="DG255" s="32"/>
      <c r="DH255" s="120"/>
      <c r="DI255" s="62" t="str">
        <f t="shared" si="481"/>
        <v/>
      </c>
      <c r="DJ255" s="62" t="str">
        <f t="shared" si="530"/>
        <v/>
      </c>
      <c r="DK255" s="65" t="str">
        <f t="shared" si="603"/>
        <v/>
      </c>
      <c r="DL255" s="68" t="str">
        <f t="shared" si="531"/>
        <v/>
      </c>
      <c r="DM255" s="32"/>
      <c r="DN255" s="120"/>
      <c r="DO255" s="62" t="str">
        <f t="shared" si="482"/>
        <v/>
      </c>
      <c r="DP255" s="62" t="str">
        <f t="shared" si="532"/>
        <v/>
      </c>
      <c r="DQ255" s="65" t="str">
        <f t="shared" si="604"/>
        <v/>
      </c>
      <c r="DR255" s="68" t="str">
        <f t="shared" si="533"/>
        <v/>
      </c>
      <c r="DS255" s="32"/>
      <c r="DT255" s="120"/>
      <c r="DU255" s="62" t="str">
        <f t="shared" si="483"/>
        <v/>
      </c>
      <c r="DV255" s="62" t="str">
        <f t="shared" si="534"/>
        <v/>
      </c>
      <c r="DW255" s="65" t="str">
        <f t="shared" si="605"/>
        <v/>
      </c>
      <c r="DX255" s="68" t="str">
        <f t="shared" si="535"/>
        <v/>
      </c>
      <c r="DY255" s="32"/>
      <c r="DZ255" s="120"/>
      <c r="EA255" s="62" t="str">
        <f t="shared" si="484"/>
        <v/>
      </c>
      <c r="EB255" s="62" t="str">
        <f t="shared" si="536"/>
        <v/>
      </c>
      <c r="EC255" s="65" t="str">
        <f t="shared" si="606"/>
        <v/>
      </c>
      <c r="ED255" s="68" t="str">
        <f t="shared" si="537"/>
        <v/>
      </c>
      <c r="EE255" s="32"/>
      <c r="EF255" s="120"/>
      <c r="EG255" s="62" t="str">
        <f t="shared" si="485"/>
        <v/>
      </c>
      <c r="EH255" s="62" t="str">
        <f t="shared" si="538"/>
        <v/>
      </c>
      <c r="EI255" s="65" t="str">
        <f t="shared" si="607"/>
        <v/>
      </c>
      <c r="EJ255" s="68" t="str">
        <f t="shared" si="539"/>
        <v/>
      </c>
      <c r="EK255" s="32"/>
      <c r="EL255" s="120"/>
      <c r="EM255" s="62" t="str">
        <f t="shared" si="486"/>
        <v/>
      </c>
      <c r="EN255" s="62" t="str">
        <f t="shared" si="540"/>
        <v/>
      </c>
      <c r="EO255" s="65" t="str">
        <f t="shared" si="608"/>
        <v/>
      </c>
      <c r="EP255" s="68" t="str">
        <f t="shared" si="541"/>
        <v/>
      </c>
      <c r="EQ255" s="32"/>
      <c r="ER255" s="120"/>
      <c r="ES255" s="62" t="str">
        <f t="shared" si="487"/>
        <v/>
      </c>
      <c r="ET255" s="62" t="str">
        <f t="shared" si="542"/>
        <v/>
      </c>
      <c r="EU255" s="65" t="str">
        <f t="shared" si="609"/>
        <v/>
      </c>
      <c r="EV255" s="68" t="str">
        <f t="shared" si="543"/>
        <v/>
      </c>
      <c r="EW255" s="32"/>
      <c r="EX255" s="120"/>
      <c r="EY255" s="62" t="str">
        <f t="shared" si="488"/>
        <v/>
      </c>
      <c r="EZ255" s="62" t="str">
        <f t="shared" si="544"/>
        <v/>
      </c>
      <c r="FA255" s="65" t="str">
        <f t="shared" si="610"/>
        <v/>
      </c>
      <c r="FB255" s="68" t="str">
        <f t="shared" si="545"/>
        <v/>
      </c>
      <c r="FC255" s="32"/>
      <c r="FD255" s="120"/>
      <c r="FE255" s="62" t="str">
        <f t="shared" si="489"/>
        <v/>
      </c>
      <c r="FF255" s="62" t="str">
        <f t="shared" si="546"/>
        <v/>
      </c>
      <c r="FG255" s="65" t="str">
        <f t="shared" si="611"/>
        <v/>
      </c>
      <c r="FH255" s="68" t="str">
        <f t="shared" si="547"/>
        <v/>
      </c>
      <c r="FI255" s="32"/>
      <c r="FJ255" s="120"/>
      <c r="FK255" s="62" t="str">
        <f t="shared" si="490"/>
        <v/>
      </c>
      <c r="FL255" s="62" t="str">
        <f t="shared" si="548"/>
        <v/>
      </c>
      <c r="FM255" s="65" t="str">
        <f t="shared" si="612"/>
        <v/>
      </c>
      <c r="FN255" s="68" t="str">
        <f t="shared" si="549"/>
        <v/>
      </c>
      <c r="FO255" s="32"/>
      <c r="FP255" s="120"/>
      <c r="FQ255" s="62" t="str">
        <f t="shared" si="491"/>
        <v/>
      </c>
      <c r="FR255" s="62" t="str">
        <f t="shared" si="550"/>
        <v/>
      </c>
      <c r="FS255" s="65" t="str">
        <f t="shared" si="613"/>
        <v/>
      </c>
      <c r="FT255" s="68" t="str">
        <f t="shared" si="551"/>
        <v/>
      </c>
      <c r="FU255" s="32"/>
      <c r="FV255" s="120"/>
      <c r="FW255" s="62" t="str">
        <f t="shared" si="492"/>
        <v/>
      </c>
      <c r="FX255" s="62" t="str">
        <f t="shared" si="552"/>
        <v/>
      </c>
      <c r="FY255" s="65" t="str">
        <f t="shared" si="614"/>
        <v/>
      </c>
      <c r="FZ255" s="68" t="str">
        <f t="shared" si="553"/>
        <v/>
      </c>
      <c r="GA255" s="32"/>
      <c r="GC255" s="7" t="str">
        <f t="shared" si="554"/>
        <v>Sep 2020</v>
      </c>
      <c r="GD255" s="7" t="str">
        <f t="shared" ca="1" si="493"/>
        <v/>
      </c>
      <c r="GT255" s="71">
        <f>IF(GT$9="", "", IF(AND(NOT('Personnel Details'!$N$11=""), $B255&gt;='Personnel Details'!$N$11), 'Personnel Details'!$O$11, IF(AND(NOT('Personnel Details'!$I$11=""), $B255&gt;='Personnel Details'!$I$11), 'Personnel Details'!$J$11, 'Personnel Details'!$E$11)))</f>
        <v>0.8</v>
      </c>
      <c r="GU255" s="59" t="str">
        <f>IF(GT$9="", "", IF(AND(NOT('Personnel Details'!$N$11=""), $B255&gt;='Personnel Details'!$N$11), IF('Personnel Details'!$P$11="","", 'Personnel Details'!$P$11), IF(AND(NOT('Personnel Details'!$I$11=""), $B255&gt;='Personnel Details'!$I$11), IF('Personnel Details'!$K$11="", "", 'Personnel Details'!$K$11), IF('Personnel Details'!$F$11="", "", 'Personnel Details'!$F$11))))</f>
        <v/>
      </c>
      <c r="GV255" s="74">
        <f>IF(GT$9="", "", IF(AND(NOT('Personnel Details'!$N$11=""), $B255&gt;='Personnel Details'!$N$11), 'Personnel Details'!$Q$11, IF(AND(NOT('Personnel Details'!$I$11=""), $B255&gt;='Personnel Details'!$I$11), 'Personnel Details'!$L$11, 'Personnel Details'!$G$11)))</f>
        <v>0</v>
      </c>
      <c r="GW255" s="59">
        <f t="shared" si="555"/>
        <v>0</v>
      </c>
      <c r="GX255" s="53"/>
      <c r="GZ255" s="78">
        <f>IF(GZ$9="", "", IF(AND(NOT('Personnel Details'!$N$12=""), $B255&gt;='Personnel Details'!$N$12), 'Personnel Details'!$O$12, IF(AND(NOT('Personnel Details'!$I$12=""), $B255&gt;='Personnel Details'!$I$12), 'Personnel Details'!$J$12, 'Personnel Details'!$E$12)))</f>
        <v>0.8</v>
      </c>
      <c r="HA255" s="59" t="str">
        <f>IF(GZ$9="", "", IF(AND(NOT('Personnel Details'!$N$12=""), $B255&gt;='Personnel Details'!$N$12), IF('Personnel Details'!$P$12="","", 'Personnel Details'!$P$12), IF(AND(NOT('Personnel Details'!$I$12=""), $B255&gt;='Personnel Details'!$I$12), IF('Personnel Details'!$K$12="", "", 'Personnel Details'!$K$12), IF('Personnel Details'!$F$12="", "", 'Personnel Details'!$F$12))))</f>
        <v/>
      </c>
      <c r="HB255" s="79">
        <f>IF(GZ$9="", "", IF(AND(NOT('Personnel Details'!$N$12=""), $B255&gt;='Personnel Details'!$N$12), 'Personnel Details'!$Q$12, IF(AND(NOT('Personnel Details'!$I$12=""), $B255&gt;='Personnel Details'!$I$12), 'Personnel Details'!$L$12, 'Personnel Details'!$G$12)))</f>
        <v>0</v>
      </c>
      <c r="HC255" s="59">
        <f t="shared" si="556"/>
        <v>0</v>
      </c>
      <c r="HD255" s="53"/>
      <c r="HF255" s="78">
        <f>IF(HF$9="", "", IF(AND(NOT('Personnel Details'!$N$13=""), $B255&gt;='Personnel Details'!$N$13), 'Personnel Details'!$O$13, IF(AND(NOT('Personnel Details'!$I$13=""), $B255&gt;='Personnel Details'!$I$13), 'Personnel Details'!$J$13, 'Personnel Details'!$E$13)))</f>
        <v>0.8</v>
      </c>
      <c r="HG255" s="59" t="str">
        <f>IF(HF$9="", "", IF(AND(NOT('Personnel Details'!$N$13=""), $B255&gt;='Personnel Details'!$N$13), IF('Personnel Details'!$P$13="","", 'Personnel Details'!$P$13), IF(AND(NOT('Personnel Details'!$I$13=""), $B255&gt;='Personnel Details'!$I$13), IF('Personnel Details'!$K$13="", "", 'Personnel Details'!$K$13), IF('Personnel Details'!$F$13="", "", 'Personnel Details'!$F$13))))</f>
        <v/>
      </c>
      <c r="HH255" s="79">
        <f>IF(HF$9="", "", IF(AND(NOT('Personnel Details'!$N$13=""), $B255&gt;='Personnel Details'!$N$13), 'Personnel Details'!$Q$13, IF(AND(NOT('Personnel Details'!$I$13=""), $B255&gt;='Personnel Details'!$I$13), 'Personnel Details'!$L$13, 'Personnel Details'!$G$13)))</f>
        <v>0</v>
      </c>
      <c r="HI255" s="59">
        <f t="shared" si="557"/>
        <v>0</v>
      </c>
      <c r="HJ255" s="53"/>
      <c r="HL255" s="78">
        <f>IF(HL$9="", "", IF(AND(NOT('Personnel Details'!$N$14=""), $B255&gt;='Personnel Details'!$N$14), 'Personnel Details'!$O$14, IF(AND(NOT('Personnel Details'!$I$14=""), $B255&gt;='Personnel Details'!$I$14), 'Personnel Details'!$J$14, 'Personnel Details'!$E$14)))</f>
        <v>0.8</v>
      </c>
      <c r="HM255" s="59">
        <f>IF(HL$9="", "", IF(AND(NOT('Personnel Details'!$N$14=""), $B255&gt;='Personnel Details'!$N$14), IF('Personnel Details'!$P$14="","", 'Personnel Details'!$P$14), IF(AND(NOT('Personnel Details'!$I$14=""), $B255&gt;='Personnel Details'!$I$14), IF('Personnel Details'!$K$14="", "", 'Personnel Details'!$K$14), IF('Personnel Details'!$F$14="", "", 'Personnel Details'!$F$14))))</f>
        <v>2000</v>
      </c>
      <c r="HN255" s="79">
        <f>IF(HL$9="", "", IF(AND(NOT('Personnel Details'!$N$14=""), $B255&gt;='Personnel Details'!$N$14), 'Personnel Details'!$Q$14, IF(AND(NOT('Personnel Details'!$I$14=""), $B255&gt;='Personnel Details'!$I$14), 'Personnel Details'!$L$14, 'Personnel Details'!$G$14)))</f>
        <v>0.85</v>
      </c>
      <c r="HO255" s="59">
        <f t="shared" si="558"/>
        <v>0</v>
      </c>
      <c r="HP255" s="53"/>
      <c r="HR255" s="78" t="str">
        <f>IF(HR$9="", "", IF(AND(NOT('Personnel Details'!$N$15=""), $B255&gt;='Personnel Details'!$N$15), 'Personnel Details'!$O$15, IF(AND(NOT('Personnel Details'!$I$15=""), $B255&gt;='Personnel Details'!$I$15), 'Personnel Details'!$J$15, 'Personnel Details'!$E$15)))</f>
        <v/>
      </c>
      <c r="HS255" s="59" t="str">
        <f>IF(HR$9="", "", IF(AND(NOT('Personnel Details'!$N$15=""), $B255&gt;='Personnel Details'!$N$15), IF('Personnel Details'!$P$15="","", 'Personnel Details'!$P$15), IF(AND(NOT('Personnel Details'!$I$15=""), $B255&gt;='Personnel Details'!$I$15), IF('Personnel Details'!$K$15="", "", 'Personnel Details'!$K$15), IF('Personnel Details'!$F$15="", "", 'Personnel Details'!$F$15))))</f>
        <v/>
      </c>
      <c r="HT255" s="79" t="str">
        <f>IF(HR$9="", "", IF(AND(NOT('Personnel Details'!$N$15=""), $B255&gt;='Personnel Details'!$N$15), 'Personnel Details'!$Q$15, IF(AND(NOT('Personnel Details'!$I$15=""), $B255&gt;='Personnel Details'!$I$15), 'Personnel Details'!$L$15, 'Personnel Details'!$G$15)))</f>
        <v/>
      </c>
      <c r="HU255" s="59">
        <f t="shared" si="559"/>
        <v>0</v>
      </c>
      <c r="HV255" s="53"/>
      <c r="HX255" s="78" t="str">
        <f>IF(HX$9="", "", IF(AND(NOT('Personnel Details'!$N$16=""), $B255&gt;='Personnel Details'!$N$16), 'Personnel Details'!$O$16, IF(AND(NOT('Personnel Details'!$I$16=""), $B255&gt;='Personnel Details'!$I$16), 'Personnel Details'!$J$16, 'Personnel Details'!$E$16)))</f>
        <v/>
      </c>
      <c r="HY255" s="59" t="str">
        <f>IF(HX$9="", "", IF(AND(NOT('Personnel Details'!$N$16=""), $B255&gt;='Personnel Details'!$N$16), IF('Personnel Details'!$P$16="","", 'Personnel Details'!$P$16), IF(AND(NOT('Personnel Details'!$I$16=""), $B255&gt;='Personnel Details'!$I$16), IF('Personnel Details'!$K$16="", "", 'Personnel Details'!$K$16), IF('Personnel Details'!$F$16="", "", 'Personnel Details'!$F$16))))</f>
        <v/>
      </c>
      <c r="HZ255" s="79" t="str">
        <f>IF(HX$9="", "", IF(AND(NOT('Personnel Details'!$N$16=""), $B255&gt;='Personnel Details'!$N$16), 'Personnel Details'!$Q$16, IF(AND(NOT('Personnel Details'!$I$16=""), $B255&gt;='Personnel Details'!$I$16), 'Personnel Details'!$L$16, 'Personnel Details'!$G$16)))</f>
        <v/>
      </c>
      <c r="IA255" s="59">
        <f t="shared" si="560"/>
        <v>0</v>
      </c>
      <c r="IB255" s="53"/>
      <c r="ID255" s="78" t="str">
        <f>IF(ID$9="", "", IF(AND(NOT('Personnel Details'!$N$17=""), $B255&gt;='Personnel Details'!$N$17), 'Personnel Details'!$O$17, IF(AND(NOT('Personnel Details'!$I$17=""), $B255&gt;='Personnel Details'!$I$17), 'Personnel Details'!$J$17, 'Personnel Details'!$E$17)))</f>
        <v/>
      </c>
      <c r="IE255" s="59" t="str">
        <f>IF(ID$9="", "", IF(AND(NOT('Personnel Details'!$N$17=""), $B255&gt;='Personnel Details'!$N$17), IF('Personnel Details'!$P$17="","", 'Personnel Details'!$P$17), IF(AND(NOT('Personnel Details'!$I$17=""), $B255&gt;='Personnel Details'!$I$17), IF('Personnel Details'!$K$17="", "", 'Personnel Details'!$K$17), IF('Personnel Details'!$F$17="", "", 'Personnel Details'!$F$17))))</f>
        <v/>
      </c>
      <c r="IF255" s="79" t="str">
        <f>IF(ID$9="", "", IF(AND(NOT('Personnel Details'!$N$17=""), $B255&gt;='Personnel Details'!$N$17), 'Personnel Details'!$Q$17, IF(AND(NOT('Personnel Details'!$I$17=""), $B255&gt;='Personnel Details'!$I$17), 'Personnel Details'!$L$17, 'Personnel Details'!$G$17)))</f>
        <v/>
      </c>
      <c r="IG255" s="59">
        <f t="shared" si="561"/>
        <v>0</v>
      </c>
      <c r="IH255" s="53"/>
      <c r="IJ255" s="78" t="str">
        <f>IF(IJ$9="", "", IF(AND(NOT('Personnel Details'!$N$18=""), $B255&gt;='Personnel Details'!$N$18), 'Personnel Details'!$O$18, IF(AND(NOT('Personnel Details'!$I$18=""), $B255&gt;='Personnel Details'!$I$18), 'Personnel Details'!$J$18, 'Personnel Details'!$E$18)))</f>
        <v/>
      </c>
      <c r="IK255" s="59" t="str">
        <f>IF(IJ$9="", "", IF(AND(NOT('Personnel Details'!$N$18=""), $B255&gt;='Personnel Details'!$N$18), IF('Personnel Details'!$P$18="","", 'Personnel Details'!$P$18), IF(AND(NOT('Personnel Details'!$I$18=""), $B255&gt;='Personnel Details'!$I$18), IF('Personnel Details'!$K$18="", "", 'Personnel Details'!$K$18), IF('Personnel Details'!$F$18="", "", 'Personnel Details'!$F$18))))</f>
        <v/>
      </c>
      <c r="IL255" s="79" t="str">
        <f>IF(IJ$9="", "", IF(AND(NOT('Personnel Details'!$N$18=""), $B255&gt;='Personnel Details'!$N$18), 'Personnel Details'!$Q$18, IF(AND(NOT('Personnel Details'!$I$18=""), $B255&gt;='Personnel Details'!$I$18), 'Personnel Details'!$L$18, 'Personnel Details'!$G$18)))</f>
        <v/>
      </c>
      <c r="IM255" s="59">
        <f t="shared" si="562"/>
        <v>0</v>
      </c>
      <c r="IN255" s="53"/>
      <c r="IP255" s="78" t="str">
        <f>IF(IP$9="", "", IF(AND(NOT('Personnel Details'!$N$19=""), $B255&gt;='Personnel Details'!$N$19), 'Personnel Details'!$O$19, IF(AND(NOT('Personnel Details'!$I$19=""), $B255&gt;='Personnel Details'!$I$19), 'Personnel Details'!$J$19, 'Personnel Details'!$E$19)))</f>
        <v/>
      </c>
      <c r="IQ255" s="59" t="str">
        <f>IF(IP$9="", "", IF(AND(NOT('Personnel Details'!$N$19=""), $B255&gt;='Personnel Details'!$N$19), IF('Personnel Details'!$P$19="","", 'Personnel Details'!$P$19), IF(AND(NOT('Personnel Details'!$I$19=""), $B255&gt;='Personnel Details'!$I$19), IF('Personnel Details'!$K$19="", "", 'Personnel Details'!$K$19), IF('Personnel Details'!$F$19="", "", 'Personnel Details'!$F$19))))</f>
        <v/>
      </c>
      <c r="IR255" s="79" t="str">
        <f>IF(IP$9="", "", IF(AND(NOT('Personnel Details'!$N$19=""), $B255&gt;='Personnel Details'!$N$19), 'Personnel Details'!$Q$19, IF(AND(NOT('Personnel Details'!$I$19=""), $B255&gt;='Personnel Details'!$I$19), 'Personnel Details'!$L$19, 'Personnel Details'!$G$19)))</f>
        <v/>
      </c>
      <c r="IS255" s="59">
        <f t="shared" si="563"/>
        <v>0</v>
      </c>
      <c r="IT255" s="53"/>
      <c r="IV255" s="78" t="str">
        <f>IF(IV$9="", "", IF(AND(NOT('Personnel Details'!$N$20=""), $B255&gt;='Personnel Details'!$N$20), 'Personnel Details'!$O$20, IF(AND(NOT('Personnel Details'!$I$20=""), $B255&gt;='Personnel Details'!$I$20), 'Personnel Details'!$J$20, 'Personnel Details'!$E$20)))</f>
        <v/>
      </c>
      <c r="IW255" s="59" t="str">
        <f>IF(IV$9="", "", IF(AND(NOT('Personnel Details'!$N$20=""), $B255&gt;='Personnel Details'!$N$20), IF('Personnel Details'!$P$20="","", 'Personnel Details'!$P$20), IF(AND(NOT('Personnel Details'!$I$20=""), $B255&gt;='Personnel Details'!$I$20), IF('Personnel Details'!$K$20="", "", 'Personnel Details'!$K$20), IF('Personnel Details'!$F$20="", "", 'Personnel Details'!$F$20))))</f>
        <v/>
      </c>
      <c r="IX255" s="79" t="str">
        <f>IF(IV$9="", "", IF(AND(NOT('Personnel Details'!$N$20=""), $B255&gt;='Personnel Details'!$N$20), 'Personnel Details'!$Q$20, IF(AND(NOT('Personnel Details'!$I$20=""), $B255&gt;='Personnel Details'!$I$20), 'Personnel Details'!$L$20, 'Personnel Details'!$G$20)))</f>
        <v/>
      </c>
      <c r="IY255" s="59">
        <f t="shared" si="564"/>
        <v>0</v>
      </c>
      <c r="IZ255" s="53"/>
      <c r="JB255" s="78" t="str">
        <f>IF(JB$9="", "", IF(AND(NOT('Personnel Details'!$N$21=""), $B255&gt;='Personnel Details'!$N$21), 'Personnel Details'!$O$21, IF(AND(NOT('Personnel Details'!$I$21=""), $B255&gt;='Personnel Details'!$I$21), 'Personnel Details'!$J$21, 'Personnel Details'!$E$21)))</f>
        <v/>
      </c>
      <c r="JC255" s="59" t="str">
        <f>IF(JB$9="", "", IF(AND(NOT('Personnel Details'!$N$21=""), $B255&gt;='Personnel Details'!$N$21), IF('Personnel Details'!$P$21="","", 'Personnel Details'!$P$21), IF(AND(NOT('Personnel Details'!$I$21=""), $B255&gt;='Personnel Details'!$I$21), IF('Personnel Details'!$K$21="", "", 'Personnel Details'!$K$21), IF('Personnel Details'!$F$21="", "", 'Personnel Details'!$F$21))))</f>
        <v/>
      </c>
      <c r="JD255" s="79" t="str">
        <f>IF(JB$9="", "", IF(AND(NOT('Personnel Details'!$N$21=""), $B255&gt;='Personnel Details'!$N$21), 'Personnel Details'!$Q$21, IF(AND(NOT('Personnel Details'!$I$21=""), $B255&gt;='Personnel Details'!$I$21), 'Personnel Details'!$L$21, 'Personnel Details'!$G$21)))</f>
        <v/>
      </c>
      <c r="JE255" s="59">
        <f t="shared" si="565"/>
        <v>0</v>
      </c>
      <c r="JF255" s="53"/>
      <c r="JH255" s="78" t="str">
        <f>IF(JH$9="", "", IF(AND(NOT('Personnel Details'!$N$22=""), $B255&gt;='Personnel Details'!$N$22), 'Personnel Details'!$O$22, IF(AND(NOT('Personnel Details'!$I$22=""), $B255&gt;='Personnel Details'!$I$22), 'Personnel Details'!$J$22, 'Personnel Details'!$E$22)))</f>
        <v/>
      </c>
      <c r="JI255" s="59" t="str">
        <f>IF(JH$9="", "", IF(AND(NOT('Personnel Details'!$N$22=""), $B255&gt;='Personnel Details'!$N$22), IF('Personnel Details'!$P$22="","", 'Personnel Details'!$P$22), IF(AND(NOT('Personnel Details'!$I$22=""), $B255&gt;='Personnel Details'!$I$22), IF('Personnel Details'!$K$22="", "", 'Personnel Details'!$K$22), IF('Personnel Details'!$F$22="", "", 'Personnel Details'!$F$22))))</f>
        <v/>
      </c>
      <c r="JJ255" s="79" t="str">
        <f>IF(JH$9="", "", IF(AND(NOT('Personnel Details'!$N$22=""), $B255&gt;='Personnel Details'!$N$22), 'Personnel Details'!$Q$22, IF(AND(NOT('Personnel Details'!$I$22=""), $B255&gt;='Personnel Details'!$I$22), 'Personnel Details'!$L$22, 'Personnel Details'!$G$22)))</f>
        <v/>
      </c>
      <c r="JK255" s="59">
        <f t="shared" si="566"/>
        <v>0</v>
      </c>
      <c r="JL255" s="53"/>
      <c r="JN255" s="78" t="str">
        <f>IF(JN$9="", "", IF(AND(NOT('Personnel Details'!$N$23=""), $B255&gt;='Personnel Details'!$N$23), 'Personnel Details'!$O$23, IF(AND(NOT('Personnel Details'!$I$23=""), $B255&gt;='Personnel Details'!$I$23), 'Personnel Details'!$J$23, 'Personnel Details'!$E$23)))</f>
        <v/>
      </c>
      <c r="JO255" s="59" t="str">
        <f>IF(JN$9="", "", IF(AND(NOT('Personnel Details'!$N$23=""), $B255&gt;='Personnel Details'!$N$23), IF('Personnel Details'!$P$23="","", 'Personnel Details'!$P$23), IF(AND(NOT('Personnel Details'!$I$23=""), $B255&gt;='Personnel Details'!$I$23), IF('Personnel Details'!$K$23="", "", 'Personnel Details'!$K$23), IF('Personnel Details'!$F$23="", "", 'Personnel Details'!$F$23))))</f>
        <v/>
      </c>
      <c r="JP255" s="79" t="str">
        <f>IF(JN$9="", "", IF(AND(NOT('Personnel Details'!$N$23=""), $B255&gt;='Personnel Details'!$N$23), 'Personnel Details'!$Q$23, IF(AND(NOT('Personnel Details'!$I$23=""), $B255&gt;='Personnel Details'!$I$23), 'Personnel Details'!$L$23, 'Personnel Details'!$G$23)))</f>
        <v/>
      </c>
      <c r="JQ255" s="59">
        <f t="shared" si="567"/>
        <v>0</v>
      </c>
      <c r="JR255" s="53"/>
      <c r="JT255" s="78" t="str">
        <f>IF(JT$9="", "", IF(AND(NOT('Personnel Details'!$N$24=""), $B255&gt;='Personnel Details'!$N$24), 'Personnel Details'!$O$24, IF(AND(NOT('Personnel Details'!$I$24=""), $B255&gt;='Personnel Details'!$I$24), 'Personnel Details'!$J$24, 'Personnel Details'!$E$24)))</f>
        <v/>
      </c>
      <c r="JU255" s="59" t="str">
        <f>IF(JT$9="", "", IF(AND(NOT('Personnel Details'!$N$24=""), $B255&gt;='Personnel Details'!$N$24), IF('Personnel Details'!$P$24="","", 'Personnel Details'!$P$24), IF(AND(NOT('Personnel Details'!$I$24=""), $B255&gt;='Personnel Details'!$I$24), IF('Personnel Details'!$K$24="", "", 'Personnel Details'!$K$24), IF('Personnel Details'!$F$24="", "", 'Personnel Details'!$F$24))))</f>
        <v/>
      </c>
      <c r="JV255" s="79" t="str">
        <f>IF(JT$9="", "", IF(AND(NOT('Personnel Details'!$N$24=""), $B255&gt;='Personnel Details'!$N$24), 'Personnel Details'!$Q$24, IF(AND(NOT('Personnel Details'!$I$24=""), $B255&gt;='Personnel Details'!$I$24), 'Personnel Details'!$L$24, 'Personnel Details'!$G$24)))</f>
        <v/>
      </c>
      <c r="JW255" s="59">
        <f t="shared" si="568"/>
        <v>0</v>
      </c>
      <c r="JX255" s="53"/>
      <c r="JZ255" s="78" t="str">
        <f>IF(JZ$9="", "", IF(AND(NOT('Personnel Details'!$N$25=""), $B255&gt;='Personnel Details'!$N$25), 'Personnel Details'!$O$25, IF(AND(NOT('Personnel Details'!$I$25=""), $B255&gt;='Personnel Details'!$I$25), 'Personnel Details'!$J$25, 'Personnel Details'!$E$25)))</f>
        <v/>
      </c>
      <c r="KA255" s="59" t="str">
        <f>IF(JZ$9="", "", IF(AND(NOT('Personnel Details'!$N$25=""), $B255&gt;='Personnel Details'!$N$25), IF('Personnel Details'!$P$25="","", 'Personnel Details'!$P$25), IF(AND(NOT('Personnel Details'!$I$25=""), $B255&gt;='Personnel Details'!$I$25), IF('Personnel Details'!$K$25="", "", 'Personnel Details'!$K$25), IF('Personnel Details'!$F$25="", "", 'Personnel Details'!$F$25))))</f>
        <v/>
      </c>
      <c r="KB255" s="79" t="str">
        <f>IF(JZ$9="", "", IF(AND(NOT('Personnel Details'!$N$25=""), $B255&gt;='Personnel Details'!$N$25), 'Personnel Details'!$Q$25, IF(AND(NOT('Personnel Details'!$I$25=""), $B255&gt;='Personnel Details'!$I$25), 'Personnel Details'!$L$25, 'Personnel Details'!$G$25)))</f>
        <v/>
      </c>
      <c r="KC255" s="59">
        <f t="shared" si="569"/>
        <v>0</v>
      </c>
      <c r="KD255" s="53"/>
      <c r="KF255" s="78" t="str">
        <f>IF(KF$9="", "", IF(AND(NOT('Personnel Details'!$N$26=""), $B255&gt;='Personnel Details'!$N$26), 'Personnel Details'!$O$26, IF(AND(NOT('Personnel Details'!$I$26=""), $B255&gt;='Personnel Details'!$I$26), 'Personnel Details'!$J$26, 'Personnel Details'!$E$26)))</f>
        <v/>
      </c>
      <c r="KG255" s="59" t="str">
        <f>IF(KF$9="", "", IF(AND(NOT('Personnel Details'!$N$26=""), $B255&gt;='Personnel Details'!$N$26), IF('Personnel Details'!$P$26="","", 'Personnel Details'!$P$26), IF(AND(NOT('Personnel Details'!$I$26=""), $B255&gt;='Personnel Details'!$I$26), IF('Personnel Details'!$K$26="", "", 'Personnel Details'!$K$26), IF('Personnel Details'!$F$26="", "", 'Personnel Details'!$F$26))))</f>
        <v/>
      </c>
      <c r="KH255" s="79" t="str">
        <f>IF(KF$9="", "", IF(AND(NOT('Personnel Details'!$N$26=""), $B255&gt;='Personnel Details'!$N$26), 'Personnel Details'!$Q$26, IF(AND(NOT('Personnel Details'!$I$26=""), $B255&gt;='Personnel Details'!$I$26), 'Personnel Details'!$L$26, 'Personnel Details'!$G$26)))</f>
        <v/>
      </c>
      <c r="KI255" s="59">
        <f t="shared" si="570"/>
        <v>0</v>
      </c>
      <c r="KJ255" s="53"/>
      <c r="KL255" s="78" t="str">
        <f>IF(KL$9="", "", IF(AND(NOT('Personnel Details'!$N$27=""), $B255&gt;='Personnel Details'!$N$27), 'Personnel Details'!$O$27, IF(AND(NOT('Personnel Details'!$I$27=""), $B255&gt;='Personnel Details'!$I$27), 'Personnel Details'!$J$27, 'Personnel Details'!$E$27)))</f>
        <v/>
      </c>
      <c r="KM255" s="59" t="str">
        <f>IF(KL$9="", "", IF(AND(NOT('Personnel Details'!$N$27=""), $B255&gt;='Personnel Details'!$N$27), IF('Personnel Details'!$P$27="","", 'Personnel Details'!$P$27), IF(AND(NOT('Personnel Details'!$I$27=""), $B255&gt;='Personnel Details'!$I$27), IF('Personnel Details'!$K$27="", "", 'Personnel Details'!$K$27), IF('Personnel Details'!$F$27="", "", 'Personnel Details'!$F$27))))</f>
        <v/>
      </c>
      <c r="KN255" s="79" t="str">
        <f>IF(KL$9="", "", IF(AND(NOT('Personnel Details'!$N$27=""), $B255&gt;='Personnel Details'!$N$27), 'Personnel Details'!$Q$27, IF(AND(NOT('Personnel Details'!$I$27=""), $B255&gt;='Personnel Details'!$I$27), 'Personnel Details'!$L$27, 'Personnel Details'!$G$27)))</f>
        <v/>
      </c>
      <c r="KO255" s="59">
        <f t="shared" si="571"/>
        <v>0</v>
      </c>
      <c r="KP255" s="53"/>
      <c r="KR255" s="78" t="str">
        <f>IF(KR$9="", "", IF(AND(NOT('Personnel Details'!$N$28=""), $B255&gt;='Personnel Details'!$N$28), 'Personnel Details'!$O$28, IF(AND(NOT('Personnel Details'!$I$28=""), $B255&gt;='Personnel Details'!$I$28), 'Personnel Details'!$J$28, 'Personnel Details'!$E$28)))</f>
        <v/>
      </c>
      <c r="KS255" s="59" t="str">
        <f>IF(KR$9="", "", IF(AND(NOT('Personnel Details'!$N$28=""), $B255&gt;='Personnel Details'!$N$28), IF('Personnel Details'!$P$28="","", 'Personnel Details'!$P$28), IF(AND(NOT('Personnel Details'!$I$28=""), $B255&gt;='Personnel Details'!$I$28), IF('Personnel Details'!$K$28="", "", 'Personnel Details'!$K$28), IF('Personnel Details'!$F$28="", "", 'Personnel Details'!$F$28))))</f>
        <v/>
      </c>
      <c r="KT255" s="79" t="str">
        <f>IF(KR$9="", "", IF(AND(NOT('Personnel Details'!$N$28=""), $B255&gt;='Personnel Details'!$N$28), 'Personnel Details'!$Q$28, IF(AND(NOT('Personnel Details'!$I$28=""), $B255&gt;='Personnel Details'!$I$28), 'Personnel Details'!$L$28, 'Personnel Details'!$G$28)))</f>
        <v/>
      </c>
      <c r="KU255" s="59">
        <f t="shared" si="572"/>
        <v>0</v>
      </c>
      <c r="KV255" s="53"/>
      <c r="KX255" s="78" t="str">
        <f>IF(KX$9="", "", IF(AND(NOT('Personnel Details'!$N$29=""), $B255&gt;='Personnel Details'!$N$29), 'Personnel Details'!$O$29, IF(AND(NOT('Personnel Details'!$I$29=""), $B255&gt;='Personnel Details'!$I$29), 'Personnel Details'!$J$29, 'Personnel Details'!$E$29)))</f>
        <v/>
      </c>
      <c r="KY255" s="59" t="str">
        <f>IF(KX$9="", "", IF(AND(NOT('Personnel Details'!$N$29=""), $B255&gt;='Personnel Details'!$N$29), IF('Personnel Details'!$P$29="","", 'Personnel Details'!$P$29), IF(AND(NOT('Personnel Details'!$I$29=""), $B255&gt;='Personnel Details'!$I$29), IF('Personnel Details'!$K$29="", "", 'Personnel Details'!$K$29), IF('Personnel Details'!$F$29="", "", 'Personnel Details'!$F$29))))</f>
        <v/>
      </c>
      <c r="KZ255" s="79" t="str">
        <f>IF(KX$9="", "", IF(AND(NOT('Personnel Details'!$N$29=""), $B255&gt;='Personnel Details'!$N$29), 'Personnel Details'!$Q$29, IF(AND(NOT('Personnel Details'!$I$29=""), $B255&gt;='Personnel Details'!$I$29), 'Personnel Details'!$L$29, 'Personnel Details'!$G$29)))</f>
        <v/>
      </c>
      <c r="LA255" s="59">
        <f t="shared" si="573"/>
        <v>0</v>
      </c>
      <c r="LB255" s="53"/>
      <c r="LD255" s="78" t="str">
        <f>IF(LD$9="", "", IF(AND(NOT('Personnel Details'!$N$30=""), $B255&gt;='Personnel Details'!$N$30), 'Personnel Details'!$O$30, IF(AND(NOT('Personnel Details'!$I$30=""), $B255&gt;='Personnel Details'!$I$30), 'Personnel Details'!$J$30, 'Personnel Details'!$E$30)))</f>
        <v/>
      </c>
      <c r="LE255" s="59" t="str">
        <f>IF(LD$9="", "", IF(AND(NOT('Personnel Details'!$N$30=""), $B255&gt;='Personnel Details'!$N$30), IF('Personnel Details'!$P$30="","", 'Personnel Details'!$P$30), IF(AND(NOT('Personnel Details'!$I$30=""), $B255&gt;='Personnel Details'!$I$30), IF('Personnel Details'!$K$30="", "", 'Personnel Details'!$K$30), IF('Personnel Details'!$F$30="", "", 'Personnel Details'!$F$30))))</f>
        <v/>
      </c>
      <c r="LF255" s="79" t="str">
        <f>IF(LD$9="", "", IF(AND(NOT('Personnel Details'!$N$30=""), $B255&gt;='Personnel Details'!$N$30), 'Personnel Details'!$Q$30, IF(AND(NOT('Personnel Details'!$I$30=""), $B255&gt;='Personnel Details'!$I$30), 'Personnel Details'!$L$30, 'Personnel Details'!$G$30)))</f>
        <v/>
      </c>
      <c r="LG255" s="59">
        <f t="shared" si="574"/>
        <v>0</v>
      </c>
      <c r="LH255" s="53"/>
      <c r="LJ255" s="78" t="str">
        <f>IF(LJ$9="", "", IF(AND(NOT('Personnel Details'!$N$31=""), $B255&gt;='Personnel Details'!$N$31), 'Personnel Details'!$O$31, IF(AND(NOT('Personnel Details'!$I$31=""), $B255&gt;='Personnel Details'!$I$31), 'Personnel Details'!$J$31, 'Personnel Details'!$E$31)))</f>
        <v/>
      </c>
      <c r="LK255" s="59" t="str">
        <f>IF(LJ$9="", "", IF(AND(NOT('Personnel Details'!$N$31=""), $B255&gt;='Personnel Details'!$N$31), IF('Personnel Details'!$P$31="","", 'Personnel Details'!$P$31), IF(AND(NOT('Personnel Details'!$I$31=""), $B255&gt;='Personnel Details'!$I$31), IF('Personnel Details'!$K$31="", "", 'Personnel Details'!$K$31), IF('Personnel Details'!$F$31="", "", 'Personnel Details'!$F$31))))</f>
        <v/>
      </c>
      <c r="LL255" s="79" t="str">
        <f>IF(LJ$9="", "", IF(AND(NOT('Personnel Details'!$N$31=""), $B255&gt;='Personnel Details'!$N$31), 'Personnel Details'!$Q$31, IF(AND(NOT('Personnel Details'!$I$31=""), $B255&gt;='Personnel Details'!$I$31), 'Personnel Details'!$L$31, 'Personnel Details'!$G$31)))</f>
        <v/>
      </c>
      <c r="LM255" s="59">
        <f t="shared" si="575"/>
        <v>0</v>
      </c>
      <c r="LN255" s="53"/>
      <c r="LP255" s="78" t="str">
        <f>IF(LP$9="", "", IF(AND(NOT('Personnel Details'!$N$32=""), $B255&gt;='Personnel Details'!$N$32), 'Personnel Details'!$O$32, IF(AND(NOT('Personnel Details'!$I$32=""), $B255&gt;='Personnel Details'!$I$32), 'Personnel Details'!$J$32, 'Personnel Details'!$E$32)))</f>
        <v/>
      </c>
      <c r="LQ255" s="59" t="str">
        <f>IF(LP$9="", "", IF(AND(NOT('Personnel Details'!$N$32=""), $B255&gt;='Personnel Details'!$N$32), IF('Personnel Details'!$P$32="","", 'Personnel Details'!$P$32), IF(AND(NOT('Personnel Details'!$I$32=""), $B255&gt;='Personnel Details'!$I$32), IF('Personnel Details'!$K$32="", "", 'Personnel Details'!$K$32), IF('Personnel Details'!$F$32="", "", 'Personnel Details'!$F$32))))</f>
        <v/>
      </c>
      <c r="LR255" s="79" t="str">
        <f>IF(LP$9="", "", IF(AND(NOT('Personnel Details'!$N$32=""), $B255&gt;='Personnel Details'!$N$32), 'Personnel Details'!$Q$32, IF(AND(NOT('Personnel Details'!$I$32=""), $B255&gt;='Personnel Details'!$I$32), 'Personnel Details'!$L$32, 'Personnel Details'!$G$32)))</f>
        <v/>
      </c>
      <c r="LS255" s="59">
        <f t="shared" si="576"/>
        <v>0</v>
      </c>
      <c r="LT255" s="53"/>
      <c r="LV255" s="78" t="str">
        <f>IF(LV$9="", "", IF(AND(NOT('Personnel Details'!$N$33=""), $B255&gt;='Personnel Details'!$N$33), 'Personnel Details'!$O$33, IF(AND(NOT('Personnel Details'!$I$33=""), $B255&gt;='Personnel Details'!$I$33), 'Personnel Details'!$J$33, 'Personnel Details'!$E$33)))</f>
        <v/>
      </c>
      <c r="LW255" s="59" t="str">
        <f>IF(LV$9="", "", IF(AND(NOT('Personnel Details'!$N$33=""), $B255&gt;='Personnel Details'!$N$33), IF('Personnel Details'!$P$33="","", 'Personnel Details'!$P$33), IF(AND(NOT('Personnel Details'!$I$33=""), $B255&gt;='Personnel Details'!$I$33), IF('Personnel Details'!$K$33="", "", 'Personnel Details'!$K$33), IF('Personnel Details'!$F$33="", "", 'Personnel Details'!$F$33))))</f>
        <v/>
      </c>
      <c r="LX255" s="79" t="str">
        <f>IF(LV$9="", "", IF(AND(NOT('Personnel Details'!$N$33=""), $B255&gt;='Personnel Details'!$N$33), 'Personnel Details'!$Q$33, IF(AND(NOT('Personnel Details'!$I$33=""), $B255&gt;='Personnel Details'!$I$33), 'Personnel Details'!$L$33, 'Personnel Details'!$G$33)))</f>
        <v/>
      </c>
      <c r="LY255" s="59">
        <f t="shared" si="577"/>
        <v>0</v>
      </c>
      <c r="LZ255" s="53"/>
      <c r="MB255" s="78" t="str">
        <f>IF(MB$9="", "", IF(AND(NOT('Personnel Details'!$N$34=""), $B255&gt;='Personnel Details'!$N$34), 'Personnel Details'!$O$34, IF(AND(NOT('Personnel Details'!$I$34=""), $B255&gt;='Personnel Details'!$I$34), 'Personnel Details'!$J$34, 'Personnel Details'!$E$34)))</f>
        <v/>
      </c>
      <c r="MC255" s="59" t="str">
        <f>IF(MB$9="", "", IF(AND(NOT('Personnel Details'!$N$34=""), $B255&gt;='Personnel Details'!$N$34), IF('Personnel Details'!$P$34="","", 'Personnel Details'!$P$34), IF(AND(NOT('Personnel Details'!$I$34=""), $B255&gt;='Personnel Details'!$I$34), IF('Personnel Details'!$K$34="", "", 'Personnel Details'!$K$34), IF('Personnel Details'!$F$34="", "", 'Personnel Details'!$F$34))))</f>
        <v/>
      </c>
      <c r="MD255" s="79" t="str">
        <f>IF(MB$9="", "", IF(AND(NOT('Personnel Details'!$N$34=""), $B255&gt;='Personnel Details'!$N$34), 'Personnel Details'!$Q$34, IF(AND(NOT('Personnel Details'!$I$34=""), $B255&gt;='Personnel Details'!$I$34), 'Personnel Details'!$L$34, 'Personnel Details'!$G$34)))</f>
        <v/>
      </c>
      <c r="ME255" s="59">
        <f t="shared" si="578"/>
        <v>0</v>
      </c>
      <c r="MF255" s="53"/>
      <c r="MH255" s="78" t="str">
        <f>IF(MH$9="", "", IF(AND(NOT('Personnel Details'!$N$35=""), $B255&gt;='Personnel Details'!$N$35), 'Personnel Details'!$O$35, IF(AND(NOT('Personnel Details'!$I$35=""), $B255&gt;='Personnel Details'!$I$35), 'Personnel Details'!$J$35, 'Personnel Details'!$E$35)))</f>
        <v/>
      </c>
      <c r="MI255" s="59" t="str">
        <f>IF(MH$9="", "", IF(AND(NOT('Personnel Details'!$N$35=""), $B255&gt;='Personnel Details'!$N$35), IF('Personnel Details'!$P$35="","", 'Personnel Details'!$P$35), IF(AND(NOT('Personnel Details'!$I$35=""), $B255&gt;='Personnel Details'!$I$35), IF('Personnel Details'!$K$35="", "", 'Personnel Details'!$K$35), IF('Personnel Details'!$F$35="", "", 'Personnel Details'!$F$35))))</f>
        <v/>
      </c>
      <c r="MJ255" s="79" t="str">
        <f>IF(MH$9="", "", IF(AND(NOT('Personnel Details'!$N$35=""), $B255&gt;='Personnel Details'!$N$35), 'Personnel Details'!$Q$35, IF(AND(NOT('Personnel Details'!$I$35=""), $B255&gt;='Personnel Details'!$I$35), 'Personnel Details'!$L$35, 'Personnel Details'!$G$35)))</f>
        <v/>
      </c>
      <c r="MK255" s="59">
        <f t="shared" si="579"/>
        <v>0</v>
      </c>
      <c r="ML255" s="53"/>
      <c r="MN255" s="78" t="str">
        <f>IF(MN$9="", "", IF(AND(NOT('Personnel Details'!$N$36=""), $B255&gt;='Personnel Details'!$N$36), 'Personnel Details'!$O$36, IF(AND(NOT('Personnel Details'!$I$36=""), $B255&gt;='Personnel Details'!$I$36), 'Personnel Details'!$J$36, 'Personnel Details'!$E$36)))</f>
        <v/>
      </c>
      <c r="MO255" s="59" t="str">
        <f>IF(MN$9="", "", IF(AND(NOT('Personnel Details'!$N$36=""), $B255&gt;='Personnel Details'!$N$36), IF('Personnel Details'!$P$36="","", 'Personnel Details'!$P$36), IF(AND(NOT('Personnel Details'!$I$36=""), $B255&gt;='Personnel Details'!$I$36), IF('Personnel Details'!$K$36="", "", 'Personnel Details'!$K$36), IF('Personnel Details'!$F$36="", "", 'Personnel Details'!$F$36))))</f>
        <v/>
      </c>
      <c r="MP255" s="79" t="str">
        <f>IF(MN$9="", "", IF(AND(NOT('Personnel Details'!$N$36=""), $B255&gt;='Personnel Details'!$N$36), 'Personnel Details'!$Q$36, IF(AND(NOT('Personnel Details'!$I$36=""), $B255&gt;='Personnel Details'!$I$36), 'Personnel Details'!$L$36, 'Personnel Details'!$G$36)))</f>
        <v/>
      </c>
      <c r="MQ255" s="59">
        <f t="shared" si="580"/>
        <v>0</v>
      </c>
      <c r="MR255" s="53"/>
      <c r="MT255" s="78" t="str">
        <f>IF(MT$9="", "", IF(AND(NOT('Personnel Details'!$N$37=""), $B255&gt;='Personnel Details'!$N$37), 'Personnel Details'!$O$37, IF(AND(NOT('Personnel Details'!$I$37=""), $B255&gt;='Personnel Details'!$I$37), 'Personnel Details'!$J$37, 'Personnel Details'!$E$37)))</f>
        <v/>
      </c>
      <c r="MU255" s="59" t="str">
        <f>IF(MT$9="", "", IF(AND(NOT('Personnel Details'!$N$37=""), $B255&gt;='Personnel Details'!$N$37), IF('Personnel Details'!$P$37="","", 'Personnel Details'!$P$37), IF(AND(NOT('Personnel Details'!$I$37=""), $B255&gt;='Personnel Details'!$I$37), IF('Personnel Details'!$K$37="", "", 'Personnel Details'!$K$37), IF('Personnel Details'!$F$37="", "", 'Personnel Details'!$F$37))))</f>
        <v/>
      </c>
      <c r="MV255" s="79" t="str">
        <f>IF(MT$9="", "", IF(AND(NOT('Personnel Details'!$N$37=""), $B255&gt;='Personnel Details'!$N$37), 'Personnel Details'!$Q$37, IF(AND(NOT('Personnel Details'!$I$37=""), $B255&gt;='Personnel Details'!$I$37), 'Personnel Details'!$L$37, 'Personnel Details'!$G$37)))</f>
        <v/>
      </c>
      <c r="MW255" s="59">
        <f t="shared" si="581"/>
        <v>0</v>
      </c>
      <c r="MX255" s="53"/>
      <c r="MZ255" s="78" t="str">
        <f>IF(MZ$9="", "", IF(AND(NOT('Personnel Details'!$N$38=""), $B255&gt;='Personnel Details'!$N$38), 'Personnel Details'!$O$38, IF(AND(NOT('Personnel Details'!$I$38=""), $B255&gt;='Personnel Details'!$I$38), 'Personnel Details'!$J$38, 'Personnel Details'!$E$38)))</f>
        <v/>
      </c>
      <c r="NA255" s="59" t="str">
        <f>IF(MZ$9="", "", IF(AND(NOT('Personnel Details'!$N$38=""), $B255&gt;='Personnel Details'!$N$38), IF('Personnel Details'!$P$38="","", 'Personnel Details'!$P$38), IF(AND(NOT('Personnel Details'!$I$38=""), $B255&gt;='Personnel Details'!$I$38), IF('Personnel Details'!$K$38="", "", 'Personnel Details'!$K$38), IF('Personnel Details'!$F$38="", "", 'Personnel Details'!$F$38))))</f>
        <v/>
      </c>
      <c r="NB255" s="79" t="str">
        <f>IF(MZ$9="", "", IF(AND(NOT('Personnel Details'!$N$38=""), $B255&gt;='Personnel Details'!$N$38), 'Personnel Details'!$Q$38, IF(AND(NOT('Personnel Details'!$I$38=""), $B255&gt;='Personnel Details'!$I$38), 'Personnel Details'!$L$38, 'Personnel Details'!$G$38)))</f>
        <v/>
      </c>
      <c r="NC255" s="59">
        <f t="shared" si="582"/>
        <v>0</v>
      </c>
      <c r="ND255" s="53"/>
      <c r="NF255" s="78" t="str">
        <f>IF(NF$9="", "", IF(AND(NOT('Personnel Details'!$N$39=""), $B255&gt;='Personnel Details'!$N$39), 'Personnel Details'!$O$39, IF(AND(NOT('Personnel Details'!$I$39=""), $B255&gt;='Personnel Details'!$I$39), 'Personnel Details'!$J$39, 'Personnel Details'!$E$39)))</f>
        <v/>
      </c>
      <c r="NG255" s="59" t="str">
        <f>IF(NF$9="", "", IF(AND(NOT('Personnel Details'!$N$39=""), $B255&gt;='Personnel Details'!$N$39), IF('Personnel Details'!$P$39="","", 'Personnel Details'!$P$39), IF(AND(NOT('Personnel Details'!$I$39=""), $B255&gt;='Personnel Details'!$I$39), IF('Personnel Details'!$K$39="", "", 'Personnel Details'!$K$39), IF('Personnel Details'!$F$39="", "", 'Personnel Details'!$F$39))))</f>
        <v/>
      </c>
      <c r="NH255" s="79" t="str">
        <f>IF(NF$9="", "", IF(AND(NOT('Personnel Details'!$N$39=""), $B255&gt;='Personnel Details'!$N$39), 'Personnel Details'!$Q$39, IF(AND(NOT('Personnel Details'!$I$39=""), $B255&gt;='Personnel Details'!$I$39), 'Personnel Details'!$L$39, 'Personnel Details'!$G$39)))</f>
        <v/>
      </c>
      <c r="NI255" s="59">
        <f t="shared" si="583"/>
        <v>0</v>
      </c>
      <c r="NJ255" s="53"/>
      <c r="NL255" s="78" t="str">
        <f>IF(NL$9="", "", IF(AND(NOT('Personnel Details'!$N$40=""), $B255&gt;='Personnel Details'!$N$40), 'Personnel Details'!$O$40, IF(AND(NOT('Personnel Details'!$I$40=""), $B255&gt;='Personnel Details'!$I$40), 'Personnel Details'!$J$40, 'Personnel Details'!$E$40)))</f>
        <v/>
      </c>
      <c r="NM255" s="59" t="str">
        <f>IF(NL$9="", "", IF(AND(NOT('Personnel Details'!$N$40=""), $B255&gt;='Personnel Details'!$N$40), IF('Personnel Details'!$P$40="","", 'Personnel Details'!$P$40), IF(AND(NOT('Personnel Details'!$I$40=""), $B255&gt;='Personnel Details'!$I$40), IF('Personnel Details'!$K$40="", "", 'Personnel Details'!$K$40), IF('Personnel Details'!$F$40="", "", 'Personnel Details'!$F$40))))</f>
        <v/>
      </c>
      <c r="NN255" s="79" t="str">
        <f>IF(NL$9="", "", IF(AND(NOT('Personnel Details'!$N$40=""), $B255&gt;='Personnel Details'!$N$40), 'Personnel Details'!$Q$40, IF(AND(NOT('Personnel Details'!$I$40=""), $B255&gt;='Personnel Details'!$I$40), 'Personnel Details'!$L$40, 'Personnel Details'!$G$40)))</f>
        <v/>
      </c>
      <c r="NO255" s="59">
        <f t="shared" si="584"/>
        <v>0</v>
      </c>
      <c r="NP255" s="53"/>
    </row>
    <row r="256" spans="1:380" x14ac:dyDescent="0.25">
      <c r="A256" s="32"/>
      <c r="B256" s="113">
        <f>IFERROR(IF(B255+1&gt;'Personnel Details'!$U$5, "", B255+1), "")</f>
        <v>44076</v>
      </c>
      <c r="C256" s="32"/>
      <c r="D256" s="120"/>
      <c r="E256" s="13" t="str">
        <f t="shared" si="463"/>
        <v/>
      </c>
      <c r="F256" s="13" t="str">
        <f t="shared" si="494"/>
        <v/>
      </c>
      <c r="G256" s="56" t="str">
        <f t="shared" si="585"/>
        <v/>
      </c>
      <c r="H256" s="16" t="str">
        <f t="shared" si="495"/>
        <v/>
      </c>
      <c r="I256" s="32"/>
      <c r="J256" s="120"/>
      <c r="K256" s="62" t="str">
        <f t="shared" si="464"/>
        <v/>
      </c>
      <c r="L256" s="62" t="str">
        <f t="shared" si="496"/>
        <v/>
      </c>
      <c r="M256" s="65" t="str">
        <f t="shared" si="586"/>
        <v/>
      </c>
      <c r="N256" s="68" t="str">
        <f t="shared" si="497"/>
        <v/>
      </c>
      <c r="O256" s="32"/>
      <c r="P256" s="120"/>
      <c r="Q256" s="62" t="str">
        <f t="shared" si="465"/>
        <v/>
      </c>
      <c r="R256" s="62" t="str">
        <f t="shared" si="498"/>
        <v/>
      </c>
      <c r="S256" s="65" t="str">
        <f t="shared" si="587"/>
        <v/>
      </c>
      <c r="T256" s="68" t="str">
        <f t="shared" si="499"/>
        <v/>
      </c>
      <c r="U256" s="32"/>
      <c r="V256" s="120"/>
      <c r="W256" s="62" t="str">
        <f t="shared" si="466"/>
        <v/>
      </c>
      <c r="X256" s="62" t="str">
        <f t="shared" si="500"/>
        <v/>
      </c>
      <c r="Y256" s="65" t="str">
        <f t="shared" si="588"/>
        <v/>
      </c>
      <c r="Z256" s="68" t="str">
        <f t="shared" si="501"/>
        <v/>
      </c>
      <c r="AA256" s="32"/>
      <c r="AB256" s="120"/>
      <c r="AC256" s="62" t="str">
        <f t="shared" si="467"/>
        <v/>
      </c>
      <c r="AD256" s="62" t="str">
        <f t="shared" si="502"/>
        <v/>
      </c>
      <c r="AE256" s="65" t="str">
        <f t="shared" si="589"/>
        <v/>
      </c>
      <c r="AF256" s="68" t="str">
        <f t="shared" si="503"/>
        <v/>
      </c>
      <c r="AG256" s="32"/>
      <c r="AH256" s="120"/>
      <c r="AI256" s="62" t="str">
        <f t="shared" si="468"/>
        <v/>
      </c>
      <c r="AJ256" s="62" t="str">
        <f t="shared" si="504"/>
        <v/>
      </c>
      <c r="AK256" s="65" t="str">
        <f t="shared" si="590"/>
        <v/>
      </c>
      <c r="AL256" s="68" t="str">
        <f t="shared" si="505"/>
        <v/>
      </c>
      <c r="AM256" s="32"/>
      <c r="AN256" s="120"/>
      <c r="AO256" s="62" t="str">
        <f t="shared" si="469"/>
        <v/>
      </c>
      <c r="AP256" s="62" t="str">
        <f t="shared" si="506"/>
        <v/>
      </c>
      <c r="AQ256" s="65" t="str">
        <f t="shared" si="591"/>
        <v/>
      </c>
      <c r="AR256" s="68" t="str">
        <f t="shared" si="507"/>
        <v/>
      </c>
      <c r="AS256" s="32"/>
      <c r="AT256" s="120"/>
      <c r="AU256" s="62" t="str">
        <f t="shared" si="470"/>
        <v/>
      </c>
      <c r="AV256" s="62" t="str">
        <f t="shared" si="508"/>
        <v/>
      </c>
      <c r="AW256" s="65" t="str">
        <f t="shared" si="592"/>
        <v/>
      </c>
      <c r="AX256" s="68" t="str">
        <f t="shared" si="509"/>
        <v/>
      </c>
      <c r="AY256" s="32"/>
      <c r="AZ256" s="120"/>
      <c r="BA256" s="62" t="str">
        <f t="shared" si="471"/>
        <v/>
      </c>
      <c r="BB256" s="62" t="str">
        <f t="shared" si="510"/>
        <v/>
      </c>
      <c r="BC256" s="65" t="str">
        <f t="shared" si="593"/>
        <v/>
      </c>
      <c r="BD256" s="68" t="str">
        <f t="shared" si="511"/>
        <v/>
      </c>
      <c r="BE256" s="32"/>
      <c r="BF256" s="120"/>
      <c r="BG256" s="62" t="str">
        <f t="shared" si="472"/>
        <v/>
      </c>
      <c r="BH256" s="62" t="str">
        <f t="shared" si="512"/>
        <v/>
      </c>
      <c r="BI256" s="65" t="str">
        <f t="shared" si="594"/>
        <v/>
      </c>
      <c r="BJ256" s="68" t="str">
        <f t="shared" si="513"/>
        <v/>
      </c>
      <c r="BK256" s="32"/>
      <c r="BL256" s="120"/>
      <c r="BM256" s="62" t="str">
        <f t="shared" si="473"/>
        <v/>
      </c>
      <c r="BN256" s="62" t="str">
        <f t="shared" si="514"/>
        <v/>
      </c>
      <c r="BO256" s="65" t="str">
        <f t="shared" si="595"/>
        <v/>
      </c>
      <c r="BP256" s="68" t="str">
        <f t="shared" si="515"/>
        <v/>
      </c>
      <c r="BQ256" s="32"/>
      <c r="BR256" s="120"/>
      <c r="BS256" s="62" t="str">
        <f t="shared" si="474"/>
        <v/>
      </c>
      <c r="BT256" s="62" t="str">
        <f t="shared" si="516"/>
        <v/>
      </c>
      <c r="BU256" s="65" t="str">
        <f t="shared" si="596"/>
        <v/>
      </c>
      <c r="BV256" s="68" t="str">
        <f t="shared" si="517"/>
        <v/>
      </c>
      <c r="BW256" s="32"/>
      <c r="BX256" s="120"/>
      <c r="BY256" s="62" t="str">
        <f t="shared" si="475"/>
        <v/>
      </c>
      <c r="BZ256" s="62" t="str">
        <f t="shared" si="518"/>
        <v/>
      </c>
      <c r="CA256" s="65" t="str">
        <f t="shared" si="597"/>
        <v/>
      </c>
      <c r="CB256" s="68" t="str">
        <f t="shared" si="519"/>
        <v/>
      </c>
      <c r="CC256" s="32"/>
      <c r="CD256" s="120"/>
      <c r="CE256" s="62" t="str">
        <f t="shared" si="476"/>
        <v/>
      </c>
      <c r="CF256" s="62" t="str">
        <f t="shared" si="520"/>
        <v/>
      </c>
      <c r="CG256" s="65" t="str">
        <f t="shared" si="598"/>
        <v/>
      </c>
      <c r="CH256" s="68" t="str">
        <f t="shared" si="521"/>
        <v/>
      </c>
      <c r="CI256" s="32"/>
      <c r="CJ256" s="120"/>
      <c r="CK256" s="62" t="str">
        <f t="shared" si="477"/>
        <v/>
      </c>
      <c r="CL256" s="62" t="str">
        <f t="shared" si="522"/>
        <v/>
      </c>
      <c r="CM256" s="65" t="str">
        <f t="shared" si="599"/>
        <v/>
      </c>
      <c r="CN256" s="68" t="str">
        <f t="shared" si="523"/>
        <v/>
      </c>
      <c r="CO256" s="32"/>
      <c r="CP256" s="120"/>
      <c r="CQ256" s="62" t="str">
        <f t="shared" si="478"/>
        <v/>
      </c>
      <c r="CR256" s="62" t="str">
        <f t="shared" si="524"/>
        <v/>
      </c>
      <c r="CS256" s="65" t="str">
        <f t="shared" si="600"/>
        <v/>
      </c>
      <c r="CT256" s="68" t="str">
        <f t="shared" si="525"/>
        <v/>
      </c>
      <c r="CU256" s="32"/>
      <c r="CV256" s="120"/>
      <c r="CW256" s="62" t="str">
        <f t="shared" si="479"/>
        <v/>
      </c>
      <c r="CX256" s="62" t="str">
        <f t="shared" si="526"/>
        <v/>
      </c>
      <c r="CY256" s="65" t="str">
        <f t="shared" si="601"/>
        <v/>
      </c>
      <c r="CZ256" s="68" t="str">
        <f t="shared" si="527"/>
        <v/>
      </c>
      <c r="DA256" s="32"/>
      <c r="DB256" s="120"/>
      <c r="DC256" s="62" t="str">
        <f t="shared" si="480"/>
        <v/>
      </c>
      <c r="DD256" s="62" t="str">
        <f t="shared" si="528"/>
        <v/>
      </c>
      <c r="DE256" s="65" t="str">
        <f t="shared" si="602"/>
        <v/>
      </c>
      <c r="DF256" s="68" t="str">
        <f t="shared" si="529"/>
        <v/>
      </c>
      <c r="DG256" s="32"/>
      <c r="DH256" s="120"/>
      <c r="DI256" s="62" t="str">
        <f t="shared" si="481"/>
        <v/>
      </c>
      <c r="DJ256" s="62" t="str">
        <f t="shared" si="530"/>
        <v/>
      </c>
      <c r="DK256" s="65" t="str">
        <f t="shared" si="603"/>
        <v/>
      </c>
      <c r="DL256" s="68" t="str">
        <f t="shared" si="531"/>
        <v/>
      </c>
      <c r="DM256" s="32"/>
      <c r="DN256" s="120"/>
      <c r="DO256" s="62" t="str">
        <f t="shared" si="482"/>
        <v/>
      </c>
      <c r="DP256" s="62" t="str">
        <f t="shared" si="532"/>
        <v/>
      </c>
      <c r="DQ256" s="65" t="str">
        <f t="shared" si="604"/>
        <v/>
      </c>
      <c r="DR256" s="68" t="str">
        <f t="shared" si="533"/>
        <v/>
      </c>
      <c r="DS256" s="32"/>
      <c r="DT256" s="120"/>
      <c r="DU256" s="62" t="str">
        <f t="shared" si="483"/>
        <v/>
      </c>
      <c r="DV256" s="62" t="str">
        <f t="shared" si="534"/>
        <v/>
      </c>
      <c r="DW256" s="65" t="str">
        <f t="shared" si="605"/>
        <v/>
      </c>
      <c r="DX256" s="68" t="str">
        <f t="shared" si="535"/>
        <v/>
      </c>
      <c r="DY256" s="32"/>
      <c r="DZ256" s="120"/>
      <c r="EA256" s="62" t="str">
        <f t="shared" si="484"/>
        <v/>
      </c>
      <c r="EB256" s="62" t="str">
        <f t="shared" si="536"/>
        <v/>
      </c>
      <c r="EC256" s="65" t="str">
        <f t="shared" si="606"/>
        <v/>
      </c>
      <c r="ED256" s="68" t="str">
        <f t="shared" si="537"/>
        <v/>
      </c>
      <c r="EE256" s="32"/>
      <c r="EF256" s="120"/>
      <c r="EG256" s="62" t="str">
        <f t="shared" si="485"/>
        <v/>
      </c>
      <c r="EH256" s="62" t="str">
        <f t="shared" si="538"/>
        <v/>
      </c>
      <c r="EI256" s="65" t="str">
        <f t="shared" si="607"/>
        <v/>
      </c>
      <c r="EJ256" s="68" t="str">
        <f t="shared" si="539"/>
        <v/>
      </c>
      <c r="EK256" s="32"/>
      <c r="EL256" s="120"/>
      <c r="EM256" s="62" t="str">
        <f t="shared" si="486"/>
        <v/>
      </c>
      <c r="EN256" s="62" t="str">
        <f t="shared" si="540"/>
        <v/>
      </c>
      <c r="EO256" s="65" t="str">
        <f t="shared" si="608"/>
        <v/>
      </c>
      <c r="EP256" s="68" t="str">
        <f t="shared" si="541"/>
        <v/>
      </c>
      <c r="EQ256" s="32"/>
      <c r="ER256" s="120"/>
      <c r="ES256" s="62" t="str">
        <f t="shared" si="487"/>
        <v/>
      </c>
      <c r="ET256" s="62" t="str">
        <f t="shared" si="542"/>
        <v/>
      </c>
      <c r="EU256" s="65" t="str">
        <f t="shared" si="609"/>
        <v/>
      </c>
      <c r="EV256" s="68" t="str">
        <f t="shared" si="543"/>
        <v/>
      </c>
      <c r="EW256" s="32"/>
      <c r="EX256" s="120"/>
      <c r="EY256" s="62" t="str">
        <f t="shared" si="488"/>
        <v/>
      </c>
      <c r="EZ256" s="62" t="str">
        <f t="shared" si="544"/>
        <v/>
      </c>
      <c r="FA256" s="65" t="str">
        <f t="shared" si="610"/>
        <v/>
      </c>
      <c r="FB256" s="68" t="str">
        <f t="shared" si="545"/>
        <v/>
      </c>
      <c r="FC256" s="32"/>
      <c r="FD256" s="120"/>
      <c r="FE256" s="62" t="str">
        <f t="shared" si="489"/>
        <v/>
      </c>
      <c r="FF256" s="62" t="str">
        <f t="shared" si="546"/>
        <v/>
      </c>
      <c r="FG256" s="65" t="str">
        <f t="shared" si="611"/>
        <v/>
      </c>
      <c r="FH256" s="68" t="str">
        <f t="shared" si="547"/>
        <v/>
      </c>
      <c r="FI256" s="32"/>
      <c r="FJ256" s="120"/>
      <c r="FK256" s="62" t="str">
        <f t="shared" si="490"/>
        <v/>
      </c>
      <c r="FL256" s="62" t="str">
        <f t="shared" si="548"/>
        <v/>
      </c>
      <c r="FM256" s="65" t="str">
        <f t="shared" si="612"/>
        <v/>
      </c>
      <c r="FN256" s="68" t="str">
        <f t="shared" si="549"/>
        <v/>
      </c>
      <c r="FO256" s="32"/>
      <c r="FP256" s="120"/>
      <c r="FQ256" s="62" t="str">
        <f t="shared" si="491"/>
        <v/>
      </c>
      <c r="FR256" s="62" t="str">
        <f t="shared" si="550"/>
        <v/>
      </c>
      <c r="FS256" s="65" t="str">
        <f t="shared" si="613"/>
        <v/>
      </c>
      <c r="FT256" s="68" t="str">
        <f t="shared" si="551"/>
        <v/>
      </c>
      <c r="FU256" s="32"/>
      <c r="FV256" s="120"/>
      <c r="FW256" s="62" t="str">
        <f t="shared" si="492"/>
        <v/>
      </c>
      <c r="FX256" s="62" t="str">
        <f t="shared" si="552"/>
        <v/>
      </c>
      <c r="FY256" s="65" t="str">
        <f t="shared" si="614"/>
        <v/>
      </c>
      <c r="FZ256" s="68" t="str">
        <f t="shared" si="553"/>
        <v/>
      </c>
      <c r="GA256" s="32"/>
      <c r="GC256" s="7" t="str">
        <f t="shared" si="554"/>
        <v>Sep 2020</v>
      </c>
      <c r="GD256" s="7" t="str">
        <f t="shared" ca="1" si="493"/>
        <v/>
      </c>
      <c r="GT256" s="71">
        <f>IF(GT$9="", "", IF(AND(NOT('Personnel Details'!$N$11=""), $B256&gt;='Personnel Details'!$N$11), 'Personnel Details'!$O$11, IF(AND(NOT('Personnel Details'!$I$11=""), $B256&gt;='Personnel Details'!$I$11), 'Personnel Details'!$J$11, 'Personnel Details'!$E$11)))</f>
        <v>0.8</v>
      </c>
      <c r="GU256" s="59" t="str">
        <f>IF(GT$9="", "", IF(AND(NOT('Personnel Details'!$N$11=""), $B256&gt;='Personnel Details'!$N$11), IF('Personnel Details'!$P$11="","", 'Personnel Details'!$P$11), IF(AND(NOT('Personnel Details'!$I$11=""), $B256&gt;='Personnel Details'!$I$11), IF('Personnel Details'!$K$11="", "", 'Personnel Details'!$K$11), IF('Personnel Details'!$F$11="", "", 'Personnel Details'!$F$11))))</f>
        <v/>
      </c>
      <c r="GV256" s="74">
        <f>IF(GT$9="", "", IF(AND(NOT('Personnel Details'!$N$11=""), $B256&gt;='Personnel Details'!$N$11), 'Personnel Details'!$Q$11, IF(AND(NOT('Personnel Details'!$I$11=""), $B256&gt;='Personnel Details'!$I$11), 'Personnel Details'!$L$11, 'Personnel Details'!$G$11)))</f>
        <v>0</v>
      </c>
      <c r="GW256" s="59">
        <f t="shared" si="555"/>
        <v>0</v>
      </c>
      <c r="GX256" s="53"/>
      <c r="GZ256" s="78">
        <f>IF(GZ$9="", "", IF(AND(NOT('Personnel Details'!$N$12=""), $B256&gt;='Personnel Details'!$N$12), 'Personnel Details'!$O$12, IF(AND(NOT('Personnel Details'!$I$12=""), $B256&gt;='Personnel Details'!$I$12), 'Personnel Details'!$J$12, 'Personnel Details'!$E$12)))</f>
        <v>0.8</v>
      </c>
      <c r="HA256" s="59" t="str">
        <f>IF(GZ$9="", "", IF(AND(NOT('Personnel Details'!$N$12=""), $B256&gt;='Personnel Details'!$N$12), IF('Personnel Details'!$P$12="","", 'Personnel Details'!$P$12), IF(AND(NOT('Personnel Details'!$I$12=""), $B256&gt;='Personnel Details'!$I$12), IF('Personnel Details'!$K$12="", "", 'Personnel Details'!$K$12), IF('Personnel Details'!$F$12="", "", 'Personnel Details'!$F$12))))</f>
        <v/>
      </c>
      <c r="HB256" s="79">
        <f>IF(GZ$9="", "", IF(AND(NOT('Personnel Details'!$N$12=""), $B256&gt;='Personnel Details'!$N$12), 'Personnel Details'!$Q$12, IF(AND(NOT('Personnel Details'!$I$12=""), $B256&gt;='Personnel Details'!$I$12), 'Personnel Details'!$L$12, 'Personnel Details'!$G$12)))</f>
        <v>0</v>
      </c>
      <c r="HC256" s="59">
        <f t="shared" si="556"/>
        <v>0</v>
      </c>
      <c r="HD256" s="53"/>
      <c r="HF256" s="78">
        <f>IF(HF$9="", "", IF(AND(NOT('Personnel Details'!$N$13=""), $B256&gt;='Personnel Details'!$N$13), 'Personnel Details'!$O$13, IF(AND(NOT('Personnel Details'!$I$13=""), $B256&gt;='Personnel Details'!$I$13), 'Personnel Details'!$J$13, 'Personnel Details'!$E$13)))</f>
        <v>0.8</v>
      </c>
      <c r="HG256" s="59" t="str">
        <f>IF(HF$9="", "", IF(AND(NOT('Personnel Details'!$N$13=""), $B256&gt;='Personnel Details'!$N$13), IF('Personnel Details'!$P$13="","", 'Personnel Details'!$P$13), IF(AND(NOT('Personnel Details'!$I$13=""), $B256&gt;='Personnel Details'!$I$13), IF('Personnel Details'!$K$13="", "", 'Personnel Details'!$K$13), IF('Personnel Details'!$F$13="", "", 'Personnel Details'!$F$13))))</f>
        <v/>
      </c>
      <c r="HH256" s="79">
        <f>IF(HF$9="", "", IF(AND(NOT('Personnel Details'!$N$13=""), $B256&gt;='Personnel Details'!$N$13), 'Personnel Details'!$Q$13, IF(AND(NOT('Personnel Details'!$I$13=""), $B256&gt;='Personnel Details'!$I$13), 'Personnel Details'!$L$13, 'Personnel Details'!$G$13)))</f>
        <v>0</v>
      </c>
      <c r="HI256" s="59">
        <f t="shared" si="557"/>
        <v>0</v>
      </c>
      <c r="HJ256" s="53"/>
      <c r="HL256" s="78">
        <f>IF(HL$9="", "", IF(AND(NOT('Personnel Details'!$N$14=""), $B256&gt;='Personnel Details'!$N$14), 'Personnel Details'!$O$14, IF(AND(NOT('Personnel Details'!$I$14=""), $B256&gt;='Personnel Details'!$I$14), 'Personnel Details'!$J$14, 'Personnel Details'!$E$14)))</f>
        <v>0.8</v>
      </c>
      <c r="HM256" s="59">
        <f>IF(HL$9="", "", IF(AND(NOT('Personnel Details'!$N$14=""), $B256&gt;='Personnel Details'!$N$14), IF('Personnel Details'!$P$14="","", 'Personnel Details'!$P$14), IF(AND(NOT('Personnel Details'!$I$14=""), $B256&gt;='Personnel Details'!$I$14), IF('Personnel Details'!$K$14="", "", 'Personnel Details'!$K$14), IF('Personnel Details'!$F$14="", "", 'Personnel Details'!$F$14))))</f>
        <v>2000</v>
      </c>
      <c r="HN256" s="79">
        <f>IF(HL$9="", "", IF(AND(NOT('Personnel Details'!$N$14=""), $B256&gt;='Personnel Details'!$N$14), 'Personnel Details'!$Q$14, IF(AND(NOT('Personnel Details'!$I$14=""), $B256&gt;='Personnel Details'!$I$14), 'Personnel Details'!$L$14, 'Personnel Details'!$G$14)))</f>
        <v>0.85</v>
      </c>
      <c r="HO256" s="59">
        <f t="shared" si="558"/>
        <v>0</v>
      </c>
      <c r="HP256" s="53"/>
      <c r="HR256" s="78" t="str">
        <f>IF(HR$9="", "", IF(AND(NOT('Personnel Details'!$N$15=""), $B256&gt;='Personnel Details'!$N$15), 'Personnel Details'!$O$15, IF(AND(NOT('Personnel Details'!$I$15=""), $B256&gt;='Personnel Details'!$I$15), 'Personnel Details'!$J$15, 'Personnel Details'!$E$15)))</f>
        <v/>
      </c>
      <c r="HS256" s="59" t="str">
        <f>IF(HR$9="", "", IF(AND(NOT('Personnel Details'!$N$15=""), $B256&gt;='Personnel Details'!$N$15), IF('Personnel Details'!$P$15="","", 'Personnel Details'!$P$15), IF(AND(NOT('Personnel Details'!$I$15=""), $B256&gt;='Personnel Details'!$I$15), IF('Personnel Details'!$K$15="", "", 'Personnel Details'!$K$15), IF('Personnel Details'!$F$15="", "", 'Personnel Details'!$F$15))))</f>
        <v/>
      </c>
      <c r="HT256" s="79" t="str">
        <f>IF(HR$9="", "", IF(AND(NOT('Personnel Details'!$N$15=""), $B256&gt;='Personnel Details'!$N$15), 'Personnel Details'!$Q$15, IF(AND(NOT('Personnel Details'!$I$15=""), $B256&gt;='Personnel Details'!$I$15), 'Personnel Details'!$L$15, 'Personnel Details'!$G$15)))</f>
        <v/>
      </c>
      <c r="HU256" s="59">
        <f t="shared" si="559"/>
        <v>0</v>
      </c>
      <c r="HV256" s="53"/>
      <c r="HX256" s="78" t="str">
        <f>IF(HX$9="", "", IF(AND(NOT('Personnel Details'!$N$16=""), $B256&gt;='Personnel Details'!$N$16), 'Personnel Details'!$O$16, IF(AND(NOT('Personnel Details'!$I$16=""), $B256&gt;='Personnel Details'!$I$16), 'Personnel Details'!$J$16, 'Personnel Details'!$E$16)))</f>
        <v/>
      </c>
      <c r="HY256" s="59" t="str">
        <f>IF(HX$9="", "", IF(AND(NOT('Personnel Details'!$N$16=""), $B256&gt;='Personnel Details'!$N$16), IF('Personnel Details'!$P$16="","", 'Personnel Details'!$P$16), IF(AND(NOT('Personnel Details'!$I$16=""), $B256&gt;='Personnel Details'!$I$16), IF('Personnel Details'!$K$16="", "", 'Personnel Details'!$K$16), IF('Personnel Details'!$F$16="", "", 'Personnel Details'!$F$16))))</f>
        <v/>
      </c>
      <c r="HZ256" s="79" t="str">
        <f>IF(HX$9="", "", IF(AND(NOT('Personnel Details'!$N$16=""), $B256&gt;='Personnel Details'!$N$16), 'Personnel Details'!$Q$16, IF(AND(NOT('Personnel Details'!$I$16=""), $B256&gt;='Personnel Details'!$I$16), 'Personnel Details'!$L$16, 'Personnel Details'!$G$16)))</f>
        <v/>
      </c>
      <c r="IA256" s="59">
        <f t="shared" si="560"/>
        <v>0</v>
      </c>
      <c r="IB256" s="53"/>
      <c r="ID256" s="78" t="str">
        <f>IF(ID$9="", "", IF(AND(NOT('Personnel Details'!$N$17=""), $B256&gt;='Personnel Details'!$N$17), 'Personnel Details'!$O$17, IF(AND(NOT('Personnel Details'!$I$17=""), $B256&gt;='Personnel Details'!$I$17), 'Personnel Details'!$J$17, 'Personnel Details'!$E$17)))</f>
        <v/>
      </c>
      <c r="IE256" s="59" t="str">
        <f>IF(ID$9="", "", IF(AND(NOT('Personnel Details'!$N$17=""), $B256&gt;='Personnel Details'!$N$17), IF('Personnel Details'!$P$17="","", 'Personnel Details'!$P$17), IF(AND(NOT('Personnel Details'!$I$17=""), $B256&gt;='Personnel Details'!$I$17), IF('Personnel Details'!$K$17="", "", 'Personnel Details'!$K$17), IF('Personnel Details'!$F$17="", "", 'Personnel Details'!$F$17))))</f>
        <v/>
      </c>
      <c r="IF256" s="79" t="str">
        <f>IF(ID$9="", "", IF(AND(NOT('Personnel Details'!$N$17=""), $B256&gt;='Personnel Details'!$N$17), 'Personnel Details'!$Q$17, IF(AND(NOT('Personnel Details'!$I$17=""), $B256&gt;='Personnel Details'!$I$17), 'Personnel Details'!$L$17, 'Personnel Details'!$G$17)))</f>
        <v/>
      </c>
      <c r="IG256" s="59">
        <f t="shared" si="561"/>
        <v>0</v>
      </c>
      <c r="IH256" s="53"/>
      <c r="IJ256" s="78" t="str">
        <f>IF(IJ$9="", "", IF(AND(NOT('Personnel Details'!$N$18=""), $B256&gt;='Personnel Details'!$N$18), 'Personnel Details'!$O$18, IF(AND(NOT('Personnel Details'!$I$18=""), $B256&gt;='Personnel Details'!$I$18), 'Personnel Details'!$J$18, 'Personnel Details'!$E$18)))</f>
        <v/>
      </c>
      <c r="IK256" s="59" t="str">
        <f>IF(IJ$9="", "", IF(AND(NOT('Personnel Details'!$N$18=""), $B256&gt;='Personnel Details'!$N$18), IF('Personnel Details'!$P$18="","", 'Personnel Details'!$P$18), IF(AND(NOT('Personnel Details'!$I$18=""), $B256&gt;='Personnel Details'!$I$18), IF('Personnel Details'!$K$18="", "", 'Personnel Details'!$K$18), IF('Personnel Details'!$F$18="", "", 'Personnel Details'!$F$18))))</f>
        <v/>
      </c>
      <c r="IL256" s="79" t="str">
        <f>IF(IJ$9="", "", IF(AND(NOT('Personnel Details'!$N$18=""), $B256&gt;='Personnel Details'!$N$18), 'Personnel Details'!$Q$18, IF(AND(NOT('Personnel Details'!$I$18=""), $B256&gt;='Personnel Details'!$I$18), 'Personnel Details'!$L$18, 'Personnel Details'!$G$18)))</f>
        <v/>
      </c>
      <c r="IM256" s="59">
        <f t="shared" si="562"/>
        <v>0</v>
      </c>
      <c r="IN256" s="53"/>
      <c r="IP256" s="78" t="str">
        <f>IF(IP$9="", "", IF(AND(NOT('Personnel Details'!$N$19=""), $B256&gt;='Personnel Details'!$N$19), 'Personnel Details'!$O$19, IF(AND(NOT('Personnel Details'!$I$19=""), $B256&gt;='Personnel Details'!$I$19), 'Personnel Details'!$J$19, 'Personnel Details'!$E$19)))</f>
        <v/>
      </c>
      <c r="IQ256" s="59" t="str">
        <f>IF(IP$9="", "", IF(AND(NOT('Personnel Details'!$N$19=""), $B256&gt;='Personnel Details'!$N$19), IF('Personnel Details'!$P$19="","", 'Personnel Details'!$P$19), IF(AND(NOT('Personnel Details'!$I$19=""), $B256&gt;='Personnel Details'!$I$19), IF('Personnel Details'!$K$19="", "", 'Personnel Details'!$K$19), IF('Personnel Details'!$F$19="", "", 'Personnel Details'!$F$19))))</f>
        <v/>
      </c>
      <c r="IR256" s="79" t="str">
        <f>IF(IP$9="", "", IF(AND(NOT('Personnel Details'!$N$19=""), $B256&gt;='Personnel Details'!$N$19), 'Personnel Details'!$Q$19, IF(AND(NOT('Personnel Details'!$I$19=""), $B256&gt;='Personnel Details'!$I$19), 'Personnel Details'!$L$19, 'Personnel Details'!$G$19)))</f>
        <v/>
      </c>
      <c r="IS256" s="59">
        <f t="shared" si="563"/>
        <v>0</v>
      </c>
      <c r="IT256" s="53"/>
      <c r="IV256" s="78" t="str">
        <f>IF(IV$9="", "", IF(AND(NOT('Personnel Details'!$N$20=""), $B256&gt;='Personnel Details'!$N$20), 'Personnel Details'!$O$20, IF(AND(NOT('Personnel Details'!$I$20=""), $B256&gt;='Personnel Details'!$I$20), 'Personnel Details'!$J$20, 'Personnel Details'!$E$20)))</f>
        <v/>
      </c>
      <c r="IW256" s="59" t="str">
        <f>IF(IV$9="", "", IF(AND(NOT('Personnel Details'!$N$20=""), $B256&gt;='Personnel Details'!$N$20), IF('Personnel Details'!$P$20="","", 'Personnel Details'!$P$20), IF(AND(NOT('Personnel Details'!$I$20=""), $B256&gt;='Personnel Details'!$I$20), IF('Personnel Details'!$K$20="", "", 'Personnel Details'!$K$20), IF('Personnel Details'!$F$20="", "", 'Personnel Details'!$F$20))))</f>
        <v/>
      </c>
      <c r="IX256" s="79" t="str">
        <f>IF(IV$9="", "", IF(AND(NOT('Personnel Details'!$N$20=""), $B256&gt;='Personnel Details'!$N$20), 'Personnel Details'!$Q$20, IF(AND(NOT('Personnel Details'!$I$20=""), $B256&gt;='Personnel Details'!$I$20), 'Personnel Details'!$L$20, 'Personnel Details'!$G$20)))</f>
        <v/>
      </c>
      <c r="IY256" s="59">
        <f t="shared" si="564"/>
        <v>0</v>
      </c>
      <c r="IZ256" s="53"/>
      <c r="JB256" s="78" t="str">
        <f>IF(JB$9="", "", IF(AND(NOT('Personnel Details'!$N$21=""), $B256&gt;='Personnel Details'!$N$21), 'Personnel Details'!$O$21, IF(AND(NOT('Personnel Details'!$I$21=""), $B256&gt;='Personnel Details'!$I$21), 'Personnel Details'!$J$21, 'Personnel Details'!$E$21)))</f>
        <v/>
      </c>
      <c r="JC256" s="59" t="str">
        <f>IF(JB$9="", "", IF(AND(NOT('Personnel Details'!$N$21=""), $B256&gt;='Personnel Details'!$N$21), IF('Personnel Details'!$P$21="","", 'Personnel Details'!$P$21), IF(AND(NOT('Personnel Details'!$I$21=""), $B256&gt;='Personnel Details'!$I$21), IF('Personnel Details'!$K$21="", "", 'Personnel Details'!$K$21), IF('Personnel Details'!$F$21="", "", 'Personnel Details'!$F$21))))</f>
        <v/>
      </c>
      <c r="JD256" s="79" t="str">
        <f>IF(JB$9="", "", IF(AND(NOT('Personnel Details'!$N$21=""), $B256&gt;='Personnel Details'!$N$21), 'Personnel Details'!$Q$21, IF(AND(NOT('Personnel Details'!$I$21=""), $B256&gt;='Personnel Details'!$I$21), 'Personnel Details'!$L$21, 'Personnel Details'!$G$21)))</f>
        <v/>
      </c>
      <c r="JE256" s="59">
        <f t="shared" si="565"/>
        <v>0</v>
      </c>
      <c r="JF256" s="53"/>
      <c r="JH256" s="78" t="str">
        <f>IF(JH$9="", "", IF(AND(NOT('Personnel Details'!$N$22=""), $B256&gt;='Personnel Details'!$N$22), 'Personnel Details'!$O$22, IF(AND(NOT('Personnel Details'!$I$22=""), $B256&gt;='Personnel Details'!$I$22), 'Personnel Details'!$J$22, 'Personnel Details'!$E$22)))</f>
        <v/>
      </c>
      <c r="JI256" s="59" t="str">
        <f>IF(JH$9="", "", IF(AND(NOT('Personnel Details'!$N$22=""), $B256&gt;='Personnel Details'!$N$22), IF('Personnel Details'!$P$22="","", 'Personnel Details'!$P$22), IF(AND(NOT('Personnel Details'!$I$22=""), $B256&gt;='Personnel Details'!$I$22), IF('Personnel Details'!$K$22="", "", 'Personnel Details'!$K$22), IF('Personnel Details'!$F$22="", "", 'Personnel Details'!$F$22))))</f>
        <v/>
      </c>
      <c r="JJ256" s="79" t="str">
        <f>IF(JH$9="", "", IF(AND(NOT('Personnel Details'!$N$22=""), $B256&gt;='Personnel Details'!$N$22), 'Personnel Details'!$Q$22, IF(AND(NOT('Personnel Details'!$I$22=""), $B256&gt;='Personnel Details'!$I$22), 'Personnel Details'!$L$22, 'Personnel Details'!$G$22)))</f>
        <v/>
      </c>
      <c r="JK256" s="59">
        <f t="shared" si="566"/>
        <v>0</v>
      </c>
      <c r="JL256" s="53"/>
      <c r="JN256" s="78" t="str">
        <f>IF(JN$9="", "", IF(AND(NOT('Personnel Details'!$N$23=""), $B256&gt;='Personnel Details'!$N$23), 'Personnel Details'!$O$23, IF(AND(NOT('Personnel Details'!$I$23=""), $B256&gt;='Personnel Details'!$I$23), 'Personnel Details'!$J$23, 'Personnel Details'!$E$23)))</f>
        <v/>
      </c>
      <c r="JO256" s="59" t="str">
        <f>IF(JN$9="", "", IF(AND(NOT('Personnel Details'!$N$23=""), $B256&gt;='Personnel Details'!$N$23), IF('Personnel Details'!$P$23="","", 'Personnel Details'!$P$23), IF(AND(NOT('Personnel Details'!$I$23=""), $B256&gt;='Personnel Details'!$I$23), IF('Personnel Details'!$K$23="", "", 'Personnel Details'!$K$23), IF('Personnel Details'!$F$23="", "", 'Personnel Details'!$F$23))))</f>
        <v/>
      </c>
      <c r="JP256" s="79" t="str">
        <f>IF(JN$9="", "", IF(AND(NOT('Personnel Details'!$N$23=""), $B256&gt;='Personnel Details'!$N$23), 'Personnel Details'!$Q$23, IF(AND(NOT('Personnel Details'!$I$23=""), $B256&gt;='Personnel Details'!$I$23), 'Personnel Details'!$L$23, 'Personnel Details'!$G$23)))</f>
        <v/>
      </c>
      <c r="JQ256" s="59">
        <f t="shared" si="567"/>
        <v>0</v>
      </c>
      <c r="JR256" s="53"/>
      <c r="JT256" s="78" t="str">
        <f>IF(JT$9="", "", IF(AND(NOT('Personnel Details'!$N$24=""), $B256&gt;='Personnel Details'!$N$24), 'Personnel Details'!$O$24, IF(AND(NOT('Personnel Details'!$I$24=""), $B256&gt;='Personnel Details'!$I$24), 'Personnel Details'!$J$24, 'Personnel Details'!$E$24)))</f>
        <v/>
      </c>
      <c r="JU256" s="59" t="str">
        <f>IF(JT$9="", "", IF(AND(NOT('Personnel Details'!$N$24=""), $B256&gt;='Personnel Details'!$N$24), IF('Personnel Details'!$P$24="","", 'Personnel Details'!$P$24), IF(AND(NOT('Personnel Details'!$I$24=""), $B256&gt;='Personnel Details'!$I$24), IF('Personnel Details'!$K$24="", "", 'Personnel Details'!$K$24), IF('Personnel Details'!$F$24="", "", 'Personnel Details'!$F$24))))</f>
        <v/>
      </c>
      <c r="JV256" s="79" t="str">
        <f>IF(JT$9="", "", IF(AND(NOT('Personnel Details'!$N$24=""), $B256&gt;='Personnel Details'!$N$24), 'Personnel Details'!$Q$24, IF(AND(NOT('Personnel Details'!$I$24=""), $B256&gt;='Personnel Details'!$I$24), 'Personnel Details'!$L$24, 'Personnel Details'!$G$24)))</f>
        <v/>
      </c>
      <c r="JW256" s="59">
        <f t="shared" si="568"/>
        <v>0</v>
      </c>
      <c r="JX256" s="53"/>
      <c r="JZ256" s="78" t="str">
        <f>IF(JZ$9="", "", IF(AND(NOT('Personnel Details'!$N$25=""), $B256&gt;='Personnel Details'!$N$25), 'Personnel Details'!$O$25, IF(AND(NOT('Personnel Details'!$I$25=""), $B256&gt;='Personnel Details'!$I$25), 'Personnel Details'!$J$25, 'Personnel Details'!$E$25)))</f>
        <v/>
      </c>
      <c r="KA256" s="59" t="str">
        <f>IF(JZ$9="", "", IF(AND(NOT('Personnel Details'!$N$25=""), $B256&gt;='Personnel Details'!$N$25), IF('Personnel Details'!$P$25="","", 'Personnel Details'!$P$25), IF(AND(NOT('Personnel Details'!$I$25=""), $B256&gt;='Personnel Details'!$I$25), IF('Personnel Details'!$K$25="", "", 'Personnel Details'!$K$25), IF('Personnel Details'!$F$25="", "", 'Personnel Details'!$F$25))))</f>
        <v/>
      </c>
      <c r="KB256" s="79" t="str">
        <f>IF(JZ$9="", "", IF(AND(NOT('Personnel Details'!$N$25=""), $B256&gt;='Personnel Details'!$N$25), 'Personnel Details'!$Q$25, IF(AND(NOT('Personnel Details'!$I$25=""), $B256&gt;='Personnel Details'!$I$25), 'Personnel Details'!$L$25, 'Personnel Details'!$G$25)))</f>
        <v/>
      </c>
      <c r="KC256" s="59">
        <f t="shared" si="569"/>
        <v>0</v>
      </c>
      <c r="KD256" s="53"/>
      <c r="KF256" s="78" t="str">
        <f>IF(KF$9="", "", IF(AND(NOT('Personnel Details'!$N$26=""), $B256&gt;='Personnel Details'!$N$26), 'Personnel Details'!$O$26, IF(AND(NOT('Personnel Details'!$I$26=""), $B256&gt;='Personnel Details'!$I$26), 'Personnel Details'!$J$26, 'Personnel Details'!$E$26)))</f>
        <v/>
      </c>
      <c r="KG256" s="59" t="str">
        <f>IF(KF$9="", "", IF(AND(NOT('Personnel Details'!$N$26=""), $B256&gt;='Personnel Details'!$N$26), IF('Personnel Details'!$P$26="","", 'Personnel Details'!$P$26), IF(AND(NOT('Personnel Details'!$I$26=""), $B256&gt;='Personnel Details'!$I$26), IF('Personnel Details'!$K$26="", "", 'Personnel Details'!$K$26), IF('Personnel Details'!$F$26="", "", 'Personnel Details'!$F$26))))</f>
        <v/>
      </c>
      <c r="KH256" s="79" t="str">
        <f>IF(KF$9="", "", IF(AND(NOT('Personnel Details'!$N$26=""), $B256&gt;='Personnel Details'!$N$26), 'Personnel Details'!$Q$26, IF(AND(NOT('Personnel Details'!$I$26=""), $B256&gt;='Personnel Details'!$I$26), 'Personnel Details'!$L$26, 'Personnel Details'!$G$26)))</f>
        <v/>
      </c>
      <c r="KI256" s="59">
        <f t="shared" si="570"/>
        <v>0</v>
      </c>
      <c r="KJ256" s="53"/>
      <c r="KL256" s="78" t="str">
        <f>IF(KL$9="", "", IF(AND(NOT('Personnel Details'!$N$27=""), $B256&gt;='Personnel Details'!$N$27), 'Personnel Details'!$O$27, IF(AND(NOT('Personnel Details'!$I$27=""), $B256&gt;='Personnel Details'!$I$27), 'Personnel Details'!$J$27, 'Personnel Details'!$E$27)))</f>
        <v/>
      </c>
      <c r="KM256" s="59" t="str">
        <f>IF(KL$9="", "", IF(AND(NOT('Personnel Details'!$N$27=""), $B256&gt;='Personnel Details'!$N$27), IF('Personnel Details'!$P$27="","", 'Personnel Details'!$P$27), IF(AND(NOT('Personnel Details'!$I$27=""), $B256&gt;='Personnel Details'!$I$27), IF('Personnel Details'!$K$27="", "", 'Personnel Details'!$K$27), IF('Personnel Details'!$F$27="", "", 'Personnel Details'!$F$27))))</f>
        <v/>
      </c>
      <c r="KN256" s="79" t="str">
        <f>IF(KL$9="", "", IF(AND(NOT('Personnel Details'!$N$27=""), $B256&gt;='Personnel Details'!$N$27), 'Personnel Details'!$Q$27, IF(AND(NOT('Personnel Details'!$I$27=""), $B256&gt;='Personnel Details'!$I$27), 'Personnel Details'!$L$27, 'Personnel Details'!$G$27)))</f>
        <v/>
      </c>
      <c r="KO256" s="59">
        <f t="shared" si="571"/>
        <v>0</v>
      </c>
      <c r="KP256" s="53"/>
      <c r="KR256" s="78" t="str">
        <f>IF(KR$9="", "", IF(AND(NOT('Personnel Details'!$N$28=""), $B256&gt;='Personnel Details'!$N$28), 'Personnel Details'!$O$28, IF(AND(NOT('Personnel Details'!$I$28=""), $B256&gt;='Personnel Details'!$I$28), 'Personnel Details'!$J$28, 'Personnel Details'!$E$28)))</f>
        <v/>
      </c>
      <c r="KS256" s="59" t="str">
        <f>IF(KR$9="", "", IF(AND(NOT('Personnel Details'!$N$28=""), $B256&gt;='Personnel Details'!$N$28), IF('Personnel Details'!$P$28="","", 'Personnel Details'!$P$28), IF(AND(NOT('Personnel Details'!$I$28=""), $B256&gt;='Personnel Details'!$I$28), IF('Personnel Details'!$K$28="", "", 'Personnel Details'!$K$28), IF('Personnel Details'!$F$28="", "", 'Personnel Details'!$F$28))))</f>
        <v/>
      </c>
      <c r="KT256" s="79" t="str">
        <f>IF(KR$9="", "", IF(AND(NOT('Personnel Details'!$N$28=""), $B256&gt;='Personnel Details'!$N$28), 'Personnel Details'!$Q$28, IF(AND(NOT('Personnel Details'!$I$28=""), $B256&gt;='Personnel Details'!$I$28), 'Personnel Details'!$L$28, 'Personnel Details'!$G$28)))</f>
        <v/>
      </c>
      <c r="KU256" s="59">
        <f t="shared" si="572"/>
        <v>0</v>
      </c>
      <c r="KV256" s="53"/>
      <c r="KX256" s="78" t="str">
        <f>IF(KX$9="", "", IF(AND(NOT('Personnel Details'!$N$29=""), $B256&gt;='Personnel Details'!$N$29), 'Personnel Details'!$O$29, IF(AND(NOT('Personnel Details'!$I$29=""), $B256&gt;='Personnel Details'!$I$29), 'Personnel Details'!$J$29, 'Personnel Details'!$E$29)))</f>
        <v/>
      </c>
      <c r="KY256" s="59" t="str">
        <f>IF(KX$9="", "", IF(AND(NOT('Personnel Details'!$N$29=""), $B256&gt;='Personnel Details'!$N$29), IF('Personnel Details'!$P$29="","", 'Personnel Details'!$P$29), IF(AND(NOT('Personnel Details'!$I$29=""), $B256&gt;='Personnel Details'!$I$29), IF('Personnel Details'!$K$29="", "", 'Personnel Details'!$K$29), IF('Personnel Details'!$F$29="", "", 'Personnel Details'!$F$29))))</f>
        <v/>
      </c>
      <c r="KZ256" s="79" t="str">
        <f>IF(KX$9="", "", IF(AND(NOT('Personnel Details'!$N$29=""), $B256&gt;='Personnel Details'!$N$29), 'Personnel Details'!$Q$29, IF(AND(NOT('Personnel Details'!$I$29=""), $B256&gt;='Personnel Details'!$I$29), 'Personnel Details'!$L$29, 'Personnel Details'!$G$29)))</f>
        <v/>
      </c>
      <c r="LA256" s="59">
        <f t="shared" si="573"/>
        <v>0</v>
      </c>
      <c r="LB256" s="53"/>
      <c r="LD256" s="78" t="str">
        <f>IF(LD$9="", "", IF(AND(NOT('Personnel Details'!$N$30=""), $B256&gt;='Personnel Details'!$N$30), 'Personnel Details'!$O$30, IF(AND(NOT('Personnel Details'!$I$30=""), $B256&gt;='Personnel Details'!$I$30), 'Personnel Details'!$J$30, 'Personnel Details'!$E$30)))</f>
        <v/>
      </c>
      <c r="LE256" s="59" t="str">
        <f>IF(LD$9="", "", IF(AND(NOT('Personnel Details'!$N$30=""), $B256&gt;='Personnel Details'!$N$30), IF('Personnel Details'!$P$30="","", 'Personnel Details'!$P$30), IF(AND(NOT('Personnel Details'!$I$30=""), $B256&gt;='Personnel Details'!$I$30), IF('Personnel Details'!$K$30="", "", 'Personnel Details'!$K$30), IF('Personnel Details'!$F$30="", "", 'Personnel Details'!$F$30))))</f>
        <v/>
      </c>
      <c r="LF256" s="79" t="str">
        <f>IF(LD$9="", "", IF(AND(NOT('Personnel Details'!$N$30=""), $B256&gt;='Personnel Details'!$N$30), 'Personnel Details'!$Q$30, IF(AND(NOT('Personnel Details'!$I$30=""), $B256&gt;='Personnel Details'!$I$30), 'Personnel Details'!$L$30, 'Personnel Details'!$G$30)))</f>
        <v/>
      </c>
      <c r="LG256" s="59">
        <f t="shared" si="574"/>
        <v>0</v>
      </c>
      <c r="LH256" s="53"/>
      <c r="LJ256" s="78" t="str">
        <f>IF(LJ$9="", "", IF(AND(NOT('Personnel Details'!$N$31=""), $B256&gt;='Personnel Details'!$N$31), 'Personnel Details'!$O$31, IF(AND(NOT('Personnel Details'!$I$31=""), $B256&gt;='Personnel Details'!$I$31), 'Personnel Details'!$J$31, 'Personnel Details'!$E$31)))</f>
        <v/>
      </c>
      <c r="LK256" s="59" t="str">
        <f>IF(LJ$9="", "", IF(AND(NOT('Personnel Details'!$N$31=""), $B256&gt;='Personnel Details'!$N$31), IF('Personnel Details'!$P$31="","", 'Personnel Details'!$P$31), IF(AND(NOT('Personnel Details'!$I$31=""), $B256&gt;='Personnel Details'!$I$31), IF('Personnel Details'!$K$31="", "", 'Personnel Details'!$K$31), IF('Personnel Details'!$F$31="", "", 'Personnel Details'!$F$31))))</f>
        <v/>
      </c>
      <c r="LL256" s="79" t="str">
        <f>IF(LJ$9="", "", IF(AND(NOT('Personnel Details'!$N$31=""), $B256&gt;='Personnel Details'!$N$31), 'Personnel Details'!$Q$31, IF(AND(NOT('Personnel Details'!$I$31=""), $B256&gt;='Personnel Details'!$I$31), 'Personnel Details'!$L$31, 'Personnel Details'!$G$31)))</f>
        <v/>
      </c>
      <c r="LM256" s="59">
        <f t="shared" si="575"/>
        <v>0</v>
      </c>
      <c r="LN256" s="53"/>
      <c r="LP256" s="78" t="str">
        <f>IF(LP$9="", "", IF(AND(NOT('Personnel Details'!$N$32=""), $B256&gt;='Personnel Details'!$N$32), 'Personnel Details'!$O$32, IF(AND(NOT('Personnel Details'!$I$32=""), $B256&gt;='Personnel Details'!$I$32), 'Personnel Details'!$J$32, 'Personnel Details'!$E$32)))</f>
        <v/>
      </c>
      <c r="LQ256" s="59" t="str">
        <f>IF(LP$9="", "", IF(AND(NOT('Personnel Details'!$N$32=""), $B256&gt;='Personnel Details'!$N$32), IF('Personnel Details'!$P$32="","", 'Personnel Details'!$P$32), IF(AND(NOT('Personnel Details'!$I$32=""), $B256&gt;='Personnel Details'!$I$32), IF('Personnel Details'!$K$32="", "", 'Personnel Details'!$K$32), IF('Personnel Details'!$F$32="", "", 'Personnel Details'!$F$32))))</f>
        <v/>
      </c>
      <c r="LR256" s="79" t="str">
        <f>IF(LP$9="", "", IF(AND(NOT('Personnel Details'!$N$32=""), $B256&gt;='Personnel Details'!$N$32), 'Personnel Details'!$Q$32, IF(AND(NOT('Personnel Details'!$I$32=""), $B256&gt;='Personnel Details'!$I$32), 'Personnel Details'!$L$32, 'Personnel Details'!$G$32)))</f>
        <v/>
      </c>
      <c r="LS256" s="59">
        <f t="shared" si="576"/>
        <v>0</v>
      </c>
      <c r="LT256" s="53"/>
      <c r="LV256" s="78" t="str">
        <f>IF(LV$9="", "", IF(AND(NOT('Personnel Details'!$N$33=""), $B256&gt;='Personnel Details'!$N$33), 'Personnel Details'!$O$33, IF(AND(NOT('Personnel Details'!$I$33=""), $B256&gt;='Personnel Details'!$I$33), 'Personnel Details'!$J$33, 'Personnel Details'!$E$33)))</f>
        <v/>
      </c>
      <c r="LW256" s="59" t="str">
        <f>IF(LV$9="", "", IF(AND(NOT('Personnel Details'!$N$33=""), $B256&gt;='Personnel Details'!$N$33), IF('Personnel Details'!$P$33="","", 'Personnel Details'!$P$33), IF(AND(NOT('Personnel Details'!$I$33=""), $B256&gt;='Personnel Details'!$I$33), IF('Personnel Details'!$K$33="", "", 'Personnel Details'!$K$33), IF('Personnel Details'!$F$33="", "", 'Personnel Details'!$F$33))))</f>
        <v/>
      </c>
      <c r="LX256" s="79" t="str">
        <f>IF(LV$9="", "", IF(AND(NOT('Personnel Details'!$N$33=""), $B256&gt;='Personnel Details'!$N$33), 'Personnel Details'!$Q$33, IF(AND(NOT('Personnel Details'!$I$33=""), $B256&gt;='Personnel Details'!$I$33), 'Personnel Details'!$L$33, 'Personnel Details'!$G$33)))</f>
        <v/>
      </c>
      <c r="LY256" s="59">
        <f t="shared" si="577"/>
        <v>0</v>
      </c>
      <c r="LZ256" s="53"/>
      <c r="MB256" s="78" t="str">
        <f>IF(MB$9="", "", IF(AND(NOT('Personnel Details'!$N$34=""), $B256&gt;='Personnel Details'!$N$34), 'Personnel Details'!$O$34, IF(AND(NOT('Personnel Details'!$I$34=""), $B256&gt;='Personnel Details'!$I$34), 'Personnel Details'!$J$34, 'Personnel Details'!$E$34)))</f>
        <v/>
      </c>
      <c r="MC256" s="59" t="str">
        <f>IF(MB$9="", "", IF(AND(NOT('Personnel Details'!$N$34=""), $B256&gt;='Personnel Details'!$N$34), IF('Personnel Details'!$P$34="","", 'Personnel Details'!$P$34), IF(AND(NOT('Personnel Details'!$I$34=""), $B256&gt;='Personnel Details'!$I$34), IF('Personnel Details'!$K$34="", "", 'Personnel Details'!$K$34), IF('Personnel Details'!$F$34="", "", 'Personnel Details'!$F$34))))</f>
        <v/>
      </c>
      <c r="MD256" s="79" t="str">
        <f>IF(MB$9="", "", IF(AND(NOT('Personnel Details'!$N$34=""), $B256&gt;='Personnel Details'!$N$34), 'Personnel Details'!$Q$34, IF(AND(NOT('Personnel Details'!$I$34=""), $B256&gt;='Personnel Details'!$I$34), 'Personnel Details'!$L$34, 'Personnel Details'!$G$34)))</f>
        <v/>
      </c>
      <c r="ME256" s="59">
        <f t="shared" si="578"/>
        <v>0</v>
      </c>
      <c r="MF256" s="53"/>
      <c r="MH256" s="78" t="str">
        <f>IF(MH$9="", "", IF(AND(NOT('Personnel Details'!$N$35=""), $B256&gt;='Personnel Details'!$N$35), 'Personnel Details'!$O$35, IF(AND(NOT('Personnel Details'!$I$35=""), $B256&gt;='Personnel Details'!$I$35), 'Personnel Details'!$J$35, 'Personnel Details'!$E$35)))</f>
        <v/>
      </c>
      <c r="MI256" s="59" t="str">
        <f>IF(MH$9="", "", IF(AND(NOT('Personnel Details'!$N$35=""), $B256&gt;='Personnel Details'!$N$35), IF('Personnel Details'!$P$35="","", 'Personnel Details'!$P$35), IF(AND(NOT('Personnel Details'!$I$35=""), $B256&gt;='Personnel Details'!$I$35), IF('Personnel Details'!$K$35="", "", 'Personnel Details'!$K$35), IF('Personnel Details'!$F$35="", "", 'Personnel Details'!$F$35))))</f>
        <v/>
      </c>
      <c r="MJ256" s="79" t="str">
        <f>IF(MH$9="", "", IF(AND(NOT('Personnel Details'!$N$35=""), $B256&gt;='Personnel Details'!$N$35), 'Personnel Details'!$Q$35, IF(AND(NOT('Personnel Details'!$I$35=""), $B256&gt;='Personnel Details'!$I$35), 'Personnel Details'!$L$35, 'Personnel Details'!$G$35)))</f>
        <v/>
      </c>
      <c r="MK256" s="59">
        <f t="shared" si="579"/>
        <v>0</v>
      </c>
      <c r="ML256" s="53"/>
      <c r="MN256" s="78" t="str">
        <f>IF(MN$9="", "", IF(AND(NOT('Personnel Details'!$N$36=""), $B256&gt;='Personnel Details'!$N$36), 'Personnel Details'!$O$36, IF(AND(NOT('Personnel Details'!$I$36=""), $B256&gt;='Personnel Details'!$I$36), 'Personnel Details'!$J$36, 'Personnel Details'!$E$36)))</f>
        <v/>
      </c>
      <c r="MO256" s="59" t="str">
        <f>IF(MN$9="", "", IF(AND(NOT('Personnel Details'!$N$36=""), $B256&gt;='Personnel Details'!$N$36), IF('Personnel Details'!$P$36="","", 'Personnel Details'!$P$36), IF(AND(NOT('Personnel Details'!$I$36=""), $B256&gt;='Personnel Details'!$I$36), IF('Personnel Details'!$K$36="", "", 'Personnel Details'!$K$36), IF('Personnel Details'!$F$36="", "", 'Personnel Details'!$F$36))))</f>
        <v/>
      </c>
      <c r="MP256" s="79" t="str">
        <f>IF(MN$9="", "", IF(AND(NOT('Personnel Details'!$N$36=""), $B256&gt;='Personnel Details'!$N$36), 'Personnel Details'!$Q$36, IF(AND(NOT('Personnel Details'!$I$36=""), $B256&gt;='Personnel Details'!$I$36), 'Personnel Details'!$L$36, 'Personnel Details'!$G$36)))</f>
        <v/>
      </c>
      <c r="MQ256" s="59">
        <f t="shared" si="580"/>
        <v>0</v>
      </c>
      <c r="MR256" s="53"/>
      <c r="MT256" s="78" t="str">
        <f>IF(MT$9="", "", IF(AND(NOT('Personnel Details'!$N$37=""), $B256&gt;='Personnel Details'!$N$37), 'Personnel Details'!$O$37, IF(AND(NOT('Personnel Details'!$I$37=""), $B256&gt;='Personnel Details'!$I$37), 'Personnel Details'!$J$37, 'Personnel Details'!$E$37)))</f>
        <v/>
      </c>
      <c r="MU256" s="59" t="str">
        <f>IF(MT$9="", "", IF(AND(NOT('Personnel Details'!$N$37=""), $B256&gt;='Personnel Details'!$N$37), IF('Personnel Details'!$P$37="","", 'Personnel Details'!$P$37), IF(AND(NOT('Personnel Details'!$I$37=""), $B256&gt;='Personnel Details'!$I$37), IF('Personnel Details'!$K$37="", "", 'Personnel Details'!$K$37), IF('Personnel Details'!$F$37="", "", 'Personnel Details'!$F$37))))</f>
        <v/>
      </c>
      <c r="MV256" s="79" t="str">
        <f>IF(MT$9="", "", IF(AND(NOT('Personnel Details'!$N$37=""), $B256&gt;='Personnel Details'!$N$37), 'Personnel Details'!$Q$37, IF(AND(NOT('Personnel Details'!$I$37=""), $B256&gt;='Personnel Details'!$I$37), 'Personnel Details'!$L$37, 'Personnel Details'!$G$37)))</f>
        <v/>
      </c>
      <c r="MW256" s="59">
        <f t="shared" si="581"/>
        <v>0</v>
      </c>
      <c r="MX256" s="53"/>
      <c r="MZ256" s="78" t="str">
        <f>IF(MZ$9="", "", IF(AND(NOT('Personnel Details'!$N$38=""), $B256&gt;='Personnel Details'!$N$38), 'Personnel Details'!$O$38, IF(AND(NOT('Personnel Details'!$I$38=""), $B256&gt;='Personnel Details'!$I$38), 'Personnel Details'!$J$38, 'Personnel Details'!$E$38)))</f>
        <v/>
      </c>
      <c r="NA256" s="59" t="str">
        <f>IF(MZ$9="", "", IF(AND(NOT('Personnel Details'!$N$38=""), $B256&gt;='Personnel Details'!$N$38), IF('Personnel Details'!$P$38="","", 'Personnel Details'!$P$38), IF(AND(NOT('Personnel Details'!$I$38=""), $B256&gt;='Personnel Details'!$I$38), IF('Personnel Details'!$K$38="", "", 'Personnel Details'!$K$38), IF('Personnel Details'!$F$38="", "", 'Personnel Details'!$F$38))))</f>
        <v/>
      </c>
      <c r="NB256" s="79" t="str">
        <f>IF(MZ$9="", "", IF(AND(NOT('Personnel Details'!$N$38=""), $B256&gt;='Personnel Details'!$N$38), 'Personnel Details'!$Q$38, IF(AND(NOT('Personnel Details'!$I$38=""), $B256&gt;='Personnel Details'!$I$38), 'Personnel Details'!$L$38, 'Personnel Details'!$G$38)))</f>
        <v/>
      </c>
      <c r="NC256" s="59">
        <f t="shared" si="582"/>
        <v>0</v>
      </c>
      <c r="ND256" s="53"/>
      <c r="NF256" s="78" t="str">
        <f>IF(NF$9="", "", IF(AND(NOT('Personnel Details'!$N$39=""), $B256&gt;='Personnel Details'!$N$39), 'Personnel Details'!$O$39, IF(AND(NOT('Personnel Details'!$I$39=""), $B256&gt;='Personnel Details'!$I$39), 'Personnel Details'!$J$39, 'Personnel Details'!$E$39)))</f>
        <v/>
      </c>
      <c r="NG256" s="59" t="str">
        <f>IF(NF$9="", "", IF(AND(NOT('Personnel Details'!$N$39=""), $B256&gt;='Personnel Details'!$N$39), IF('Personnel Details'!$P$39="","", 'Personnel Details'!$P$39), IF(AND(NOT('Personnel Details'!$I$39=""), $B256&gt;='Personnel Details'!$I$39), IF('Personnel Details'!$K$39="", "", 'Personnel Details'!$K$39), IF('Personnel Details'!$F$39="", "", 'Personnel Details'!$F$39))))</f>
        <v/>
      </c>
      <c r="NH256" s="79" t="str">
        <f>IF(NF$9="", "", IF(AND(NOT('Personnel Details'!$N$39=""), $B256&gt;='Personnel Details'!$N$39), 'Personnel Details'!$Q$39, IF(AND(NOT('Personnel Details'!$I$39=""), $B256&gt;='Personnel Details'!$I$39), 'Personnel Details'!$L$39, 'Personnel Details'!$G$39)))</f>
        <v/>
      </c>
      <c r="NI256" s="59">
        <f t="shared" si="583"/>
        <v>0</v>
      </c>
      <c r="NJ256" s="53"/>
      <c r="NL256" s="78" t="str">
        <f>IF(NL$9="", "", IF(AND(NOT('Personnel Details'!$N$40=""), $B256&gt;='Personnel Details'!$N$40), 'Personnel Details'!$O$40, IF(AND(NOT('Personnel Details'!$I$40=""), $B256&gt;='Personnel Details'!$I$40), 'Personnel Details'!$J$40, 'Personnel Details'!$E$40)))</f>
        <v/>
      </c>
      <c r="NM256" s="59" t="str">
        <f>IF(NL$9="", "", IF(AND(NOT('Personnel Details'!$N$40=""), $B256&gt;='Personnel Details'!$N$40), IF('Personnel Details'!$P$40="","", 'Personnel Details'!$P$40), IF(AND(NOT('Personnel Details'!$I$40=""), $B256&gt;='Personnel Details'!$I$40), IF('Personnel Details'!$K$40="", "", 'Personnel Details'!$K$40), IF('Personnel Details'!$F$40="", "", 'Personnel Details'!$F$40))))</f>
        <v/>
      </c>
      <c r="NN256" s="79" t="str">
        <f>IF(NL$9="", "", IF(AND(NOT('Personnel Details'!$N$40=""), $B256&gt;='Personnel Details'!$N$40), 'Personnel Details'!$Q$40, IF(AND(NOT('Personnel Details'!$I$40=""), $B256&gt;='Personnel Details'!$I$40), 'Personnel Details'!$L$40, 'Personnel Details'!$G$40)))</f>
        <v/>
      </c>
      <c r="NO256" s="59">
        <f t="shared" si="584"/>
        <v>0</v>
      </c>
      <c r="NP256" s="53"/>
    </row>
    <row r="257" spans="1:380" x14ac:dyDescent="0.25">
      <c r="A257" s="32"/>
      <c r="B257" s="113">
        <f>IFERROR(IF(B256+1&gt;'Personnel Details'!$U$5, "", B256+1), "")</f>
        <v>44077</v>
      </c>
      <c r="C257" s="32"/>
      <c r="D257" s="120"/>
      <c r="E257" s="13" t="str">
        <f t="shared" si="463"/>
        <v/>
      </c>
      <c r="F257" s="13" t="str">
        <f t="shared" si="494"/>
        <v/>
      </c>
      <c r="G257" s="56" t="str">
        <f t="shared" si="585"/>
        <v/>
      </c>
      <c r="H257" s="16" t="str">
        <f t="shared" si="495"/>
        <v/>
      </c>
      <c r="I257" s="32"/>
      <c r="J257" s="120"/>
      <c r="K257" s="62" t="str">
        <f t="shared" si="464"/>
        <v/>
      </c>
      <c r="L257" s="62" t="str">
        <f t="shared" si="496"/>
        <v/>
      </c>
      <c r="M257" s="65" t="str">
        <f t="shared" si="586"/>
        <v/>
      </c>
      <c r="N257" s="68" t="str">
        <f t="shared" si="497"/>
        <v/>
      </c>
      <c r="O257" s="32"/>
      <c r="P257" s="120"/>
      <c r="Q257" s="62" t="str">
        <f t="shared" si="465"/>
        <v/>
      </c>
      <c r="R257" s="62" t="str">
        <f t="shared" si="498"/>
        <v/>
      </c>
      <c r="S257" s="65" t="str">
        <f t="shared" si="587"/>
        <v/>
      </c>
      <c r="T257" s="68" t="str">
        <f t="shared" si="499"/>
        <v/>
      </c>
      <c r="U257" s="32"/>
      <c r="V257" s="120"/>
      <c r="W257" s="62" t="str">
        <f t="shared" si="466"/>
        <v/>
      </c>
      <c r="X257" s="62" t="str">
        <f t="shared" si="500"/>
        <v/>
      </c>
      <c r="Y257" s="65" t="str">
        <f t="shared" si="588"/>
        <v/>
      </c>
      <c r="Z257" s="68" t="str">
        <f t="shared" si="501"/>
        <v/>
      </c>
      <c r="AA257" s="32"/>
      <c r="AB257" s="120"/>
      <c r="AC257" s="62" t="str">
        <f t="shared" si="467"/>
        <v/>
      </c>
      <c r="AD257" s="62" t="str">
        <f t="shared" si="502"/>
        <v/>
      </c>
      <c r="AE257" s="65" t="str">
        <f t="shared" si="589"/>
        <v/>
      </c>
      <c r="AF257" s="68" t="str">
        <f t="shared" si="503"/>
        <v/>
      </c>
      <c r="AG257" s="32"/>
      <c r="AH257" s="120"/>
      <c r="AI257" s="62" t="str">
        <f t="shared" si="468"/>
        <v/>
      </c>
      <c r="AJ257" s="62" t="str">
        <f t="shared" si="504"/>
        <v/>
      </c>
      <c r="AK257" s="65" t="str">
        <f t="shared" si="590"/>
        <v/>
      </c>
      <c r="AL257" s="68" t="str">
        <f t="shared" si="505"/>
        <v/>
      </c>
      <c r="AM257" s="32"/>
      <c r="AN257" s="120"/>
      <c r="AO257" s="62" t="str">
        <f t="shared" si="469"/>
        <v/>
      </c>
      <c r="AP257" s="62" t="str">
        <f t="shared" si="506"/>
        <v/>
      </c>
      <c r="AQ257" s="65" t="str">
        <f t="shared" si="591"/>
        <v/>
      </c>
      <c r="AR257" s="68" t="str">
        <f t="shared" si="507"/>
        <v/>
      </c>
      <c r="AS257" s="32"/>
      <c r="AT257" s="120"/>
      <c r="AU257" s="62" t="str">
        <f t="shared" si="470"/>
        <v/>
      </c>
      <c r="AV257" s="62" t="str">
        <f t="shared" si="508"/>
        <v/>
      </c>
      <c r="AW257" s="65" t="str">
        <f t="shared" si="592"/>
        <v/>
      </c>
      <c r="AX257" s="68" t="str">
        <f t="shared" si="509"/>
        <v/>
      </c>
      <c r="AY257" s="32"/>
      <c r="AZ257" s="120"/>
      <c r="BA257" s="62" t="str">
        <f t="shared" si="471"/>
        <v/>
      </c>
      <c r="BB257" s="62" t="str">
        <f t="shared" si="510"/>
        <v/>
      </c>
      <c r="BC257" s="65" t="str">
        <f t="shared" si="593"/>
        <v/>
      </c>
      <c r="BD257" s="68" t="str">
        <f t="shared" si="511"/>
        <v/>
      </c>
      <c r="BE257" s="32"/>
      <c r="BF257" s="120"/>
      <c r="BG257" s="62" t="str">
        <f t="shared" si="472"/>
        <v/>
      </c>
      <c r="BH257" s="62" t="str">
        <f t="shared" si="512"/>
        <v/>
      </c>
      <c r="BI257" s="65" t="str">
        <f t="shared" si="594"/>
        <v/>
      </c>
      <c r="BJ257" s="68" t="str">
        <f t="shared" si="513"/>
        <v/>
      </c>
      <c r="BK257" s="32"/>
      <c r="BL257" s="120"/>
      <c r="BM257" s="62" t="str">
        <f t="shared" si="473"/>
        <v/>
      </c>
      <c r="BN257" s="62" t="str">
        <f t="shared" si="514"/>
        <v/>
      </c>
      <c r="BO257" s="65" t="str">
        <f t="shared" si="595"/>
        <v/>
      </c>
      <c r="BP257" s="68" t="str">
        <f t="shared" si="515"/>
        <v/>
      </c>
      <c r="BQ257" s="32"/>
      <c r="BR257" s="120"/>
      <c r="BS257" s="62" t="str">
        <f t="shared" si="474"/>
        <v/>
      </c>
      <c r="BT257" s="62" t="str">
        <f t="shared" si="516"/>
        <v/>
      </c>
      <c r="BU257" s="65" t="str">
        <f t="shared" si="596"/>
        <v/>
      </c>
      <c r="BV257" s="68" t="str">
        <f t="shared" si="517"/>
        <v/>
      </c>
      <c r="BW257" s="32"/>
      <c r="BX257" s="120"/>
      <c r="BY257" s="62" t="str">
        <f t="shared" si="475"/>
        <v/>
      </c>
      <c r="BZ257" s="62" t="str">
        <f t="shared" si="518"/>
        <v/>
      </c>
      <c r="CA257" s="65" t="str">
        <f t="shared" si="597"/>
        <v/>
      </c>
      <c r="CB257" s="68" t="str">
        <f t="shared" si="519"/>
        <v/>
      </c>
      <c r="CC257" s="32"/>
      <c r="CD257" s="120"/>
      <c r="CE257" s="62" t="str">
        <f t="shared" si="476"/>
        <v/>
      </c>
      <c r="CF257" s="62" t="str">
        <f t="shared" si="520"/>
        <v/>
      </c>
      <c r="CG257" s="65" t="str">
        <f t="shared" si="598"/>
        <v/>
      </c>
      <c r="CH257" s="68" t="str">
        <f t="shared" si="521"/>
        <v/>
      </c>
      <c r="CI257" s="32"/>
      <c r="CJ257" s="120"/>
      <c r="CK257" s="62" t="str">
        <f t="shared" si="477"/>
        <v/>
      </c>
      <c r="CL257" s="62" t="str">
        <f t="shared" si="522"/>
        <v/>
      </c>
      <c r="CM257" s="65" t="str">
        <f t="shared" si="599"/>
        <v/>
      </c>
      <c r="CN257" s="68" t="str">
        <f t="shared" si="523"/>
        <v/>
      </c>
      <c r="CO257" s="32"/>
      <c r="CP257" s="120"/>
      <c r="CQ257" s="62" t="str">
        <f t="shared" si="478"/>
        <v/>
      </c>
      <c r="CR257" s="62" t="str">
        <f t="shared" si="524"/>
        <v/>
      </c>
      <c r="CS257" s="65" t="str">
        <f t="shared" si="600"/>
        <v/>
      </c>
      <c r="CT257" s="68" t="str">
        <f t="shared" si="525"/>
        <v/>
      </c>
      <c r="CU257" s="32"/>
      <c r="CV257" s="120"/>
      <c r="CW257" s="62" t="str">
        <f t="shared" si="479"/>
        <v/>
      </c>
      <c r="CX257" s="62" t="str">
        <f t="shared" si="526"/>
        <v/>
      </c>
      <c r="CY257" s="65" t="str">
        <f t="shared" si="601"/>
        <v/>
      </c>
      <c r="CZ257" s="68" t="str">
        <f t="shared" si="527"/>
        <v/>
      </c>
      <c r="DA257" s="32"/>
      <c r="DB257" s="120"/>
      <c r="DC257" s="62" t="str">
        <f t="shared" si="480"/>
        <v/>
      </c>
      <c r="DD257" s="62" t="str">
        <f t="shared" si="528"/>
        <v/>
      </c>
      <c r="DE257" s="65" t="str">
        <f t="shared" si="602"/>
        <v/>
      </c>
      <c r="DF257" s="68" t="str">
        <f t="shared" si="529"/>
        <v/>
      </c>
      <c r="DG257" s="32"/>
      <c r="DH257" s="120"/>
      <c r="DI257" s="62" t="str">
        <f t="shared" si="481"/>
        <v/>
      </c>
      <c r="DJ257" s="62" t="str">
        <f t="shared" si="530"/>
        <v/>
      </c>
      <c r="DK257" s="65" t="str">
        <f t="shared" si="603"/>
        <v/>
      </c>
      <c r="DL257" s="68" t="str">
        <f t="shared" si="531"/>
        <v/>
      </c>
      <c r="DM257" s="32"/>
      <c r="DN257" s="120"/>
      <c r="DO257" s="62" t="str">
        <f t="shared" si="482"/>
        <v/>
      </c>
      <c r="DP257" s="62" t="str">
        <f t="shared" si="532"/>
        <v/>
      </c>
      <c r="DQ257" s="65" t="str">
        <f t="shared" si="604"/>
        <v/>
      </c>
      <c r="DR257" s="68" t="str">
        <f t="shared" si="533"/>
        <v/>
      </c>
      <c r="DS257" s="32"/>
      <c r="DT257" s="120"/>
      <c r="DU257" s="62" t="str">
        <f t="shared" si="483"/>
        <v/>
      </c>
      <c r="DV257" s="62" t="str">
        <f t="shared" si="534"/>
        <v/>
      </c>
      <c r="DW257" s="65" t="str">
        <f t="shared" si="605"/>
        <v/>
      </c>
      <c r="DX257" s="68" t="str">
        <f t="shared" si="535"/>
        <v/>
      </c>
      <c r="DY257" s="32"/>
      <c r="DZ257" s="120"/>
      <c r="EA257" s="62" t="str">
        <f t="shared" si="484"/>
        <v/>
      </c>
      <c r="EB257" s="62" t="str">
        <f t="shared" si="536"/>
        <v/>
      </c>
      <c r="EC257" s="65" t="str">
        <f t="shared" si="606"/>
        <v/>
      </c>
      <c r="ED257" s="68" t="str">
        <f t="shared" si="537"/>
        <v/>
      </c>
      <c r="EE257" s="32"/>
      <c r="EF257" s="120"/>
      <c r="EG257" s="62" t="str">
        <f t="shared" si="485"/>
        <v/>
      </c>
      <c r="EH257" s="62" t="str">
        <f t="shared" si="538"/>
        <v/>
      </c>
      <c r="EI257" s="65" t="str">
        <f t="shared" si="607"/>
        <v/>
      </c>
      <c r="EJ257" s="68" t="str">
        <f t="shared" si="539"/>
        <v/>
      </c>
      <c r="EK257" s="32"/>
      <c r="EL257" s="120"/>
      <c r="EM257" s="62" t="str">
        <f t="shared" si="486"/>
        <v/>
      </c>
      <c r="EN257" s="62" t="str">
        <f t="shared" si="540"/>
        <v/>
      </c>
      <c r="EO257" s="65" t="str">
        <f t="shared" si="608"/>
        <v/>
      </c>
      <c r="EP257" s="68" t="str">
        <f t="shared" si="541"/>
        <v/>
      </c>
      <c r="EQ257" s="32"/>
      <c r="ER257" s="120"/>
      <c r="ES257" s="62" t="str">
        <f t="shared" si="487"/>
        <v/>
      </c>
      <c r="ET257" s="62" t="str">
        <f t="shared" si="542"/>
        <v/>
      </c>
      <c r="EU257" s="65" t="str">
        <f t="shared" si="609"/>
        <v/>
      </c>
      <c r="EV257" s="68" t="str">
        <f t="shared" si="543"/>
        <v/>
      </c>
      <c r="EW257" s="32"/>
      <c r="EX257" s="120"/>
      <c r="EY257" s="62" t="str">
        <f t="shared" si="488"/>
        <v/>
      </c>
      <c r="EZ257" s="62" t="str">
        <f t="shared" si="544"/>
        <v/>
      </c>
      <c r="FA257" s="65" t="str">
        <f t="shared" si="610"/>
        <v/>
      </c>
      <c r="FB257" s="68" t="str">
        <f t="shared" si="545"/>
        <v/>
      </c>
      <c r="FC257" s="32"/>
      <c r="FD257" s="120"/>
      <c r="FE257" s="62" t="str">
        <f t="shared" si="489"/>
        <v/>
      </c>
      <c r="FF257" s="62" t="str">
        <f t="shared" si="546"/>
        <v/>
      </c>
      <c r="FG257" s="65" t="str">
        <f t="shared" si="611"/>
        <v/>
      </c>
      <c r="FH257" s="68" t="str">
        <f t="shared" si="547"/>
        <v/>
      </c>
      <c r="FI257" s="32"/>
      <c r="FJ257" s="120"/>
      <c r="FK257" s="62" t="str">
        <f t="shared" si="490"/>
        <v/>
      </c>
      <c r="FL257" s="62" t="str">
        <f t="shared" si="548"/>
        <v/>
      </c>
      <c r="FM257" s="65" t="str">
        <f t="shared" si="612"/>
        <v/>
      </c>
      <c r="FN257" s="68" t="str">
        <f t="shared" si="549"/>
        <v/>
      </c>
      <c r="FO257" s="32"/>
      <c r="FP257" s="120"/>
      <c r="FQ257" s="62" t="str">
        <f t="shared" si="491"/>
        <v/>
      </c>
      <c r="FR257" s="62" t="str">
        <f t="shared" si="550"/>
        <v/>
      </c>
      <c r="FS257" s="65" t="str">
        <f t="shared" si="613"/>
        <v/>
      </c>
      <c r="FT257" s="68" t="str">
        <f t="shared" si="551"/>
        <v/>
      </c>
      <c r="FU257" s="32"/>
      <c r="FV257" s="120"/>
      <c r="FW257" s="62" t="str">
        <f t="shared" si="492"/>
        <v/>
      </c>
      <c r="FX257" s="62" t="str">
        <f t="shared" si="552"/>
        <v/>
      </c>
      <c r="FY257" s="65" t="str">
        <f t="shared" si="614"/>
        <v/>
      </c>
      <c r="FZ257" s="68" t="str">
        <f t="shared" si="553"/>
        <v/>
      </c>
      <c r="GA257" s="32"/>
      <c r="GC257" s="7" t="str">
        <f t="shared" si="554"/>
        <v>Sep 2020</v>
      </c>
      <c r="GD257" s="7" t="str">
        <f t="shared" ca="1" si="493"/>
        <v/>
      </c>
      <c r="GT257" s="71">
        <f>IF(GT$9="", "", IF(AND(NOT('Personnel Details'!$N$11=""), $B257&gt;='Personnel Details'!$N$11), 'Personnel Details'!$O$11, IF(AND(NOT('Personnel Details'!$I$11=""), $B257&gt;='Personnel Details'!$I$11), 'Personnel Details'!$J$11, 'Personnel Details'!$E$11)))</f>
        <v>0.8</v>
      </c>
      <c r="GU257" s="59" t="str">
        <f>IF(GT$9="", "", IF(AND(NOT('Personnel Details'!$N$11=""), $B257&gt;='Personnel Details'!$N$11), IF('Personnel Details'!$P$11="","", 'Personnel Details'!$P$11), IF(AND(NOT('Personnel Details'!$I$11=""), $B257&gt;='Personnel Details'!$I$11), IF('Personnel Details'!$K$11="", "", 'Personnel Details'!$K$11), IF('Personnel Details'!$F$11="", "", 'Personnel Details'!$F$11))))</f>
        <v/>
      </c>
      <c r="GV257" s="74">
        <f>IF(GT$9="", "", IF(AND(NOT('Personnel Details'!$N$11=""), $B257&gt;='Personnel Details'!$N$11), 'Personnel Details'!$Q$11, IF(AND(NOT('Personnel Details'!$I$11=""), $B257&gt;='Personnel Details'!$I$11), 'Personnel Details'!$L$11, 'Personnel Details'!$G$11)))</f>
        <v>0</v>
      </c>
      <c r="GW257" s="59">
        <f t="shared" si="555"/>
        <v>0</v>
      </c>
      <c r="GX257" s="53"/>
      <c r="GZ257" s="78">
        <f>IF(GZ$9="", "", IF(AND(NOT('Personnel Details'!$N$12=""), $B257&gt;='Personnel Details'!$N$12), 'Personnel Details'!$O$12, IF(AND(NOT('Personnel Details'!$I$12=""), $B257&gt;='Personnel Details'!$I$12), 'Personnel Details'!$J$12, 'Personnel Details'!$E$12)))</f>
        <v>0.8</v>
      </c>
      <c r="HA257" s="59" t="str">
        <f>IF(GZ$9="", "", IF(AND(NOT('Personnel Details'!$N$12=""), $B257&gt;='Personnel Details'!$N$12), IF('Personnel Details'!$P$12="","", 'Personnel Details'!$P$12), IF(AND(NOT('Personnel Details'!$I$12=""), $B257&gt;='Personnel Details'!$I$12), IF('Personnel Details'!$K$12="", "", 'Personnel Details'!$K$12), IF('Personnel Details'!$F$12="", "", 'Personnel Details'!$F$12))))</f>
        <v/>
      </c>
      <c r="HB257" s="79">
        <f>IF(GZ$9="", "", IF(AND(NOT('Personnel Details'!$N$12=""), $B257&gt;='Personnel Details'!$N$12), 'Personnel Details'!$Q$12, IF(AND(NOT('Personnel Details'!$I$12=""), $B257&gt;='Personnel Details'!$I$12), 'Personnel Details'!$L$12, 'Personnel Details'!$G$12)))</f>
        <v>0</v>
      </c>
      <c r="HC257" s="59">
        <f t="shared" si="556"/>
        <v>0</v>
      </c>
      <c r="HD257" s="53"/>
      <c r="HF257" s="78">
        <f>IF(HF$9="", "", IF(AND(NOT('Personnel Details'!$N$13=""), $B257&gt;='Personnel Details'!$N$13), 'Personnel Details'!$O$13, IF(AND(NOT('Personnel Details'!$I$13=""), $B257&gt;='Personnel Details'!$I$13), 'Personnel Details'!$J$13, 'Personnel Details'!$E$13)))</f>
        <v>0.8</v>
      </c>
      <c r="HG257" s="59" t="str">
        <f>IF(HF$9="", "", IF(AND(NOT('Personnel Details'!$N$13=""), $B257&gt;='Personnel Details'!$N$13), IF('Personnel Details'!$P$13="","", 'Personnel Details'!$P$13), IF(AND(NOT('Personnel Details'!$I$13=""), $B257&gt;='Personnel Details'!$I$13), IF('Personnel Details'!$K$13="", "", 'Personnel Details'!$K$13), IF('Personnel Details'!$F$13="", "", 'Personnel Details'!$F$13))))</f>
        <v/>
      </c>
      <c r="HH257" s="79">
        <f>IF(HF$9="", "", IF(AND(NOT('Personnel Details'!$N$13=""), $B257&gt;='Personnel Details'!$N$13), 'Personnel Details'!$Q$13, IF(AND(NOT('Personnel Details'!$I$13=""), $B257&gt;='Personnel Details'!$I$13), 'Personnel Details'!$L$13, 'Personnel Details'!$G$13)))</f>
        <v>0</v>
      </c>
      <c r="HI257" s="59">
        <f t="shared" si="557"/>
        <v>0</v>
      </c>
      <c r="HJ257" s="53"/>
      <c r="HL257" s="78">
        <f>IF(HL$9="", "", IF(AND(NOT('Personnel Details'!$N$14=""), $B257&gt;='Personnel Details'!$N$14), 'Personnel Details'!$O$14, IF(AND(NOT('Personnel Details'!$I$14=""), $B257&gt;='Personnel Details'!$I$14), 'Personnel Details'!$J$14, 'Personnel Details'!$E$14)))</f>
        <v>0.8</v>
      </c>
      <c r="HM257" s="59">
        <f>IF(HL$9="", "", IF(AND(NOT('Personnel Details'!$N$14=""), $B257&gt;='Personnel Details'!$N$14), IF('Personnel Details'!$P$14="","", 'Personnel Details'!$P$14), IF(AND(NOT('Personnel Details'!$I$14=""), $B257&gt;='Personnel Details'!$I$14), IF('Personnel Details'!$K$14="", "", 'Personnel Details'!$K$14), IF('Personnel Details'!$F$14="", "", 'Personnel Details'!$F$14))))</f>
        <v>2000</v>
      </c>
      <c r="HN257" s="79">
        <f>IF(HL$9="", "", IF(AND(NOT('Personnel Details'!$N$14=""), $B257&gt;='Personnel Details'!$N$14), 'Personnel Details'!$Q$14, IF(AND(NOT('Personnel Details'!$I$14=""), $B257&gt;='Personnel Details'!$I$14), 'Personnel Details'!$L$14, 'Personnel Details'!$G$14)))</f>
        <v>0.85</v>
      </c>
      <c r="HO257" s="59">
        <f t="shared" si="558"/>
        <v>0</v>
      </c>
      <c r="HP257" s="53"/>
      <c r="HR257" s="78" t="str">
        <f>IF(HR$9="", "", IF(AND(NOT('Personnel Details'!$N$15=""), $B257&gt;='Personnel Details'!$N$15), 'Personnel Details'!$O$15, IF(AND(NOT('Personnel Details'!$I$15=""), $B257&gt;='Personnel Details'!$I$15), 'Personnel Details'!$J$15, 'Personnel Details'!$E$15)))</f>
        <v/>
      </c>
      <c r="HS257" s="59" t="str">
        <f>IF(HR$9="", "", IF(AND(NOT('Personnel Details'!$N$15=""), $B257&gt;='Personnel Details'!$N$15), IF('Personnel Details'!$P$15="","", 'Personnel Details'!$P$15), IF(AND(NOT('Personnel Details'!$I$15=""), $B257&gt;='Personnel Details'!$I$15), IF('Personnel Details'!$K$15="", "", 'Personnel Details'!$K$15), IF('Personnel Details'!$F$15="", "", 'Personnel Details'!$F$15))))</f>
        <v/>
      </c>
      <c r="HT257" s="79" t="str">
        <f>IF(HR$9="", "", IF(AND(NOT('Personnel Details'!$N$15=""), $B257&gt;='Personnel Details'!$N$15), 'Personnel Details'!$Q$15, IF(AND(NOT('Personnel Details'!$I$15=""), $B257&gt;='Personnel Details'!$I$15), 'Personnel Details'!$L$15, 'Personnel Details'!$G$15)))</f>
        <v/>
      </c>
      <c r="HU257" s="59">
        <f t="shared" si="559"/>
        <v>0</v>
      </c>
      <c r="HV257" s="53"/>
      <c r="HX257" s="78" t="str">
        <f>IF(HX$9="", "", IF(AND(NOT('Personnel Details'!$N$16=""), $B257&gt;='Personnel Details'!$N$16), 'Personnel Details'!$O$16, IF(AND(NOT('Personnel Details'!$I$16=""), $B257&gt;='Personnel Details'!$I$16), 'Personnel Details'!$J$16, 'Personnel Details'!$E$16)))</f>
        <v/>
      </c>
      <c r="HY257" s="59" t="str">
        <f>IF(HX$9="", "", IF(AND(NOT('Personnel Details'!$N$16=""), $B257&gt;='Personnel Details'!$N$16), IF('Personnel Details'!$P$16="","", 'Personnel Details'!$P$16), IF(AND(NOT('Personnel Details'!$I$16=""), $B257&gt;='Personnel Details'!$I$16), IF('Personnel Details'!$K$16="", "", 'Personnel Details'!$K$16), IF('Personnel Details'!$F$16="", "", 'Personnel Details'!$F$16))))</f>
        <v/>
      </c>
      <c r="HZ257" s="79" t="str">
        <f>IF(HX$9="", "", IF(AND(NOT('Personnel Details'!$N$16=""), $B257&gt;='Personnel Details'!$N$16), 'Personnel Details'!$Q$16, IF(AND(NOT('Personnel Details'!$I$16=""), $B257&gt;='Personnel Details'!$I$16), 'Personnel Details'!$L$16, 'Personnel Details'!$G$16)))</f>
        <v/>
      </c>
      <c r="IA257" s="59">
        <f t="shared" si="560"/>
        <v>0</v>
      </c>
      <c r="IB257" s="53"/>
      <c r="ID257" s="78" t="str">
        <f>IF(ID$9="", "", IF(AND(NOT('Personnel Details'!$N$17=""), $B257&gt;='Personnel Details'!$N$17), 'Personnel Details'!$O$17, IF(AND(NOT('Personnel Details'!$I$17=""), $B257&gt;='Personnel Details'!$I$17), 'Personnel Details'!$J$17, 'Personnel Details'!$E$17)))</f>
        <v/>
      </c>
      <c r="IE257" s="59" t="str">
        <f>IF(ID$9="", "", IF(AND(NOT('Personnel Details'!$N$17=""), $B257&gt;='Personnel Details'!$N$17), IF('Personnel Details'!$P$17="","", 'Personnel Details'!$P$17), IF(AND(NOT('Personnel Details'!$I$17=""), $B257&gt;='Personnel Details'!$I$17), IF('Personnel Details'!$K$17="", "", 'Personnel Details'!$K$17), IF('Personnel Details'!$F$17="", "", 'Personnel Details'!$F$17))))</f>
        <v/>
      </c>
      <c r="IF257" s="79" t="str">
        <f>IF(ID$9="", "", IF(AND(NOT('Personnel Details'!$N$17=""), $B257&gt;='Personnel Details'!$N$17), 'Personnel Details'!$Q$17, IF(AND(NOT('Personnel Details'!$I$17=""), $B257&gt;='Personnel Details'!$I$17), 'Personnel Details'!$L$17, 'Personnel Details'!$G$17)))</f>
        <v/>
      </c>
      <c r="IG257" s="59">
        <f t="shared" si="561"/>
        <v>0</v>
      </c>
      <c r="IH257" s="53"/>
      <c r="IJ257" s="78" t="str">
        <f>IF(IJ$9="", "", IF(AND(NOT('Personnel Details'!$N$18=""), $B257&gt;='Personnel Details'!$N$18), 'Personnel Details'!$O$18, IF(AND(NOT('Personnel Details'!$I$18=""), $B257&gt;='Personnel Details'!$I$18), 'Personnel Details'!$J$18, 'Personnel Details'!$E$18)))</f>
        <v/>
      </c>
      <c r="IK257" s="59" t="str">
        <f>IF(IJ$9="", "", IF(AND(NOT('Personnel Details'!$N$18=""), $B257&gt;='Personnel Details'!$N$18), IF('Personnel Details'!$P$18="","", 'Personnel Details'!$P$18), IF(AND(NOT('Personnel Details'!$I$18=""), $B257&gt;='Personnel Details'!$I$18), IF('Personnel Details'!$K$18="", "", 'Personnel Details'!$K$18), IF('Personnel Details'!$F$18="", "", 'Personnel Details'!$F$18))))</f>
        <v/>
      </c>
      <c r="IL257" s="79" t="str">
        <f>IF(IJ$9="", "", IF(AND(NOT('Personnel Details'!$N$18=""), $B257&gt;='Personnel Details'!$N$18), 'Personnel Details'!$Q$18, IF(AND(NOT('Personnel Details'!$I$18=""), $B257&gt;='Personnel Details'!$I$18), 'Personnel Details'!$L$18, 'Personnel Details'!$G$18)))</f>
        <v/>
      </c>
      <c r="IM257" s="59">
        <f t="shared" si="562"/>
        <v>0</v>
      </c>
      <c r="IN257" s="53"/>
      <c r="IP257" s="78" t="str">
        <f>IF(IP$9="", "", IF(AND(NOT('Personnel Details'!$N$19=""), $B257&gt;='Personnel Details'!$N$19), 'Personnel Details'!$O$19, IF(AND(NOT('Personnel Details'!$I$19=""), $B257&gt;='Personnel Details'!$I$19), 'Personnel Details'!$J$19, 'Personnel Details'!$E$19)))</f>
        <v/>
      </c>
      <c r="IQ257" s="59" t="str">
        <f>IF(IP$9="", "", IF(AND(NOT('Personnel Details'!$N$19=""), $B257&gt;='Personnel Details'!$N$19), IF('Personnel Details'!$P$19="","", 'Personnel Details'!$P$19), IF(AND(NOT('Personnel Details'!$I$19=""), $B257&gt;='Personnel Details'!$I$19), IF('Personnel Details'!$K$19="", "", 'Personnel Details'!$K$19), IF('Personnel Details'!$F$19="", "", 'Personnel Details'!$F$19))))</f>
        <v/>
      </c>
      <c r="IR257" s="79" t="str">
        <f>IF(IP$9="", "", IF(AND(NOT('Personnel Details'!$N$19=""), $B257&gt;='Personnel Details'!$N$19), 'Personnel Details'!$Q$19, IF(AND(NOT('Personnel Details'!$I$19=""), $B257&gt;='Personnel Details'!$I$19), 'Personnel Details'!$L$19, 'Personnel Details'!$G$19)))</f>
        <v/>
      </c>
      <c r="IS257" s="59">
        <f t="shared" si="563"/>
        <v>0</v>
      </c>
      <c r="IT257" s="53"/>
      <c r="IV257" s="78" t="str">
        <f>IF(IV$9="", "", IF(AND(NOT('Personnel Details'!$N$20=""), $B257&gt;='Personnel Details'!$N$20), 'Personnel Details'!$O$20, IF(AND(NOT('Personnel Details'!$I$20=""), $B257&gt;='Personnel Details'!$I$20), 'Personnel Details'!$J$20, 'Personnel Details'!$E$20)))</f>
        <v/>
      </c>
      <c r="IW257" s="59" t="str">
        <f>IF(IV$9="", "", IF(AND(NOT('Personnel Details'!$N$20=""), $B257&gt;='Personnel Details'!$N$20), IF('Personnel Details'!$P$20="","", 'Personnel Details'!$P$20), IF(AND(NOT('Personnel Details'!$I$20=""), $B257&gt;='Personnel Details'!$I$20), IF('Personnel Details'!$K$20="", "", 'Personnel Details'!$K$20), IF('Personnel Details'!$F$20="", "", 'Personnel Details'!$F$20))))</f>
        <v/>
      </c>
      <c r="IX257" s="79" t="str">
        <f>IF(IV$9="", "", IF(AND(NOT('Personnel Details'!$N$20=""), $B257&gt;='Personnel Details'!$N$20), 'Personnel Details'!$Q$20, IF(AND(NOT('Personnel Details'!$I$20=""), $B257&gt;='Personnel Details'!$I$20), 'Personnel Details'!$L$20, 'Personnel Details'!$G$20)))</f>
        <v/>
      </c>
      <c r="IY257" s="59">
        <f t="shared" si="564"/>
        <v>0</v>
      </c>
      <c r="IZ257" s="53"/>
      <c r="JB257" s="78" t="str">
        <f>IF(JB$9="", "", IF(AND(NOT('Personnel Details'!$N$21=""), $B257&gt;='Personnel Details'!$N$21), 'Personnel Details'!$O$21, IF(AND(NOT('Personnel Details'!$I$21=""), $B257&gt;='Personnel Details'!$I$21), 'Personnel Details'!$J$21, 'Personnel Details'!$E$21)))</f>
        <v/>
      </c>
      <c r="JC257" s="59" t="str">
        <f>IF(JB$9="", "", IF(AND(NOT('Personnel Details'!$N$21=""), $B257&gt;='Personnel Details'!$N$21), IF('Personnel Details'!$P$21="","", 'Personnel Details'!$P$21), IF(AND(NOT('Personnel Details'!$I$21=""), $B257&gt;='Personnel Details'!$I$21), IF('Personnel Details'!$K$21="", "", 'Personnel Details'!$K$21), IF('Personnel Details'!$F$21="", "", 'Personnel Details'!$F$21))))</f>
        <v/>
      </c>
      <c r="JD257" s="79" t="str">
        <f>IF(JB$9="", "", IF(AND(NOT('Personnel Details'!$N$21=""), $B257&gt;='Personnel Details'!$N$21), 'Personnel Details'!$Q$21, IF(AND(NOT('Personnel Details'!$I$21=""), $B257&gt;='Personnel Details'!$I$21), 'Personnel Details'!$L$21, 'Personnel Details'!$G$21)))</f>
        <v/>
      </c>
      <c r="JE257" s="59">
        <f t="shared" si="565"/>
        <v>0</v>
      </c>
      <c r="JF257" s="53"/>
      <c r="JH257" s="78" t="str">
        <f>IF(JH$9="", "", IF(AND(NOT('Personnel Details'!$N$22=""), $B257&gt;='Personnel Details'!$N$22), 'Personnel Details'!$O$22, IF(AND(NOT('Personnel Details'!$I$22=""), $B257&gt;='Personnel Details'!$I$22), 'Personnel Details'!$J$22, 'Personnel Details'!$E$22)))</f>
        <v/>
      </c>
      <c r="JI257" s="59" t="str">
        <f>IF(JH$9="", "", IF(AND(NOT('Personnel Details'!$N$22=""), $B257&gt;='Personnel Details'!$N$22), IF('Personnel Details'!$P$22="","", 'Personnel Details'!$P$22), IF(AND(NOT('Personnel Details'!$I$22=""), $B257&gt;='Personnel Details'!$I$22), IF('Personnel Details'!$K$22="", "", 'Personnel Details'!$K$22), IF('Personnel Details'!$F$22="", "", 'Personnel Details'!$F$22))))</f>
        <v/>
      </c>
      <c r="JJ257" s="79" t="str">
        <f>IF(JH$9="", "", IF(AND(NOT('Personnel Details'!$N$22=""), $B257&gt;='Personnel Details'!$N$22), 'Personnel Details'!$Q$22, IF(AND(NOT('Personnel Details'!$I$22=""), $B257&gt;='Personnel Details'!$I$22), 'Personnel Details'!$L$22, 'Personnel Details'!$G$22)))</f>
        <v/>
      </c>
      <c r="JK257" s="59">
        <f t="shared" si="566"/>
        <v>0</v>
      </c>
      <c r="JL257" s="53"/>
      <c r="JN257" s="78" t="str">
        <f>IF(JN$9="", "", IF(AND(NOT('Personnel Details'!$N$23=""), $B257&gt;='Personnel Details'!$N$23), 'Personnel Details'!$O$23, IF(AND(NOT('Personnel Details'!$I$23=""), $B257&gt;='Personnel Details'!$I$23), 'Personnel Details'!$J$23, 'Personnel Details'!$E$23)))</f>
        <v/>
      </c>
      <c r="JO257" s="59" t="str">
        <f>IF(JN$9="", "", IF(AND(NOT('Personnel Details'!$N$23=""), $B257&gt;='Personnel Details'!$N$23), IF('Personnel Details'!$P$23="","", 'Personnel Details'!$P$23), IF(AND(NOT('Personnel Details'!$I$23=""), $B257&gt;='Personnel Details'!$I$23), IF('Personnel Details'!$K$23="", "", 'Personnel Details'!$K$23), IF('Personnel Details'!$F$23="", "", 'Personnel Details'!$F$23))))</f>
        <v/>
      </c>
      <c r="JP257" s="79" t="str">
        <f>IF(JN$9="", "", IF(AND(NOT('Personnel Details'!$N$23=""), $B257&gt;='Personnel Details'!$N$23), 'Personnel Details'!$Q$23, IF(AND(NOT('Personnel Details'!$I$23=""), $B257&gt;='Personnel Details'!$I$23), 'Personnel Details'!$L$23, 'Personnel Details'!$G$23)))</f>
        <v/>
      </c>
      <c r="JQ257" s="59">
        <f t="shared" si="567"/>
        <v>0</v>
      </c>
      <c r="JR257" s="53"/>
      <c r="JT257" s="78" t="str">
        <f>IF(JT$9="", "", IF(AND(NOT('Personnel Details'!$N$24=""), $B257&gt;='Personnel Details'!$N$24), 'Personnel Details'!$O$24, IF(AND(NOT('Personnel Details'!$I$24=""), $B257&gt;='Personnel Details'!$I$24), 'Personnel Details'!$J$24, 'Personnel Details'!$E$24)))</f>
        <v/>
      </c>
      <c r="JU257" s="59" t="str">
        <f>IF(JT$9="", "", IF(AND(NOT('Personnel Details'!$N$24=""), $B257&gt;='Personnel Details'!$N$24), IF('Personnel Details'!$P$24="","", 'Personnel Details'!$P$24), IF(AND(NOT('Personnel Details'!$I$24=""), $B257&gt;='Personnel Details'!$I$24), IF('Personnel Details'!$K$24="", "", 'Personnel Details'!$K$24), IF('Personnel Details'!$F$24="", "", 'Personnel Details'!$F$24))))</f>
        <v/>
      </c>
      <c r="JV257" s="79" t="str">
        <f>IF(JT$9="", "", IF(AND(NOT('Personnel Details'!$N$24=""), $B257&gt;='Personnel Details'!$N$24), 'Personnel Details'!$Q$24, IF(AND(NOT('Personnel Details'!$I$24=""), $B257&gt;='Personnel Details'!$I$24), 'Personnel Details'!$L$24, 'Personnel Details'!$G$24)))</f>
        <v/>
      </c>
      <c r="JW257" s="59">
        <f t="shared" si="568"/>
        <v>0</v>
      </c>
      <c r="JX257" s="53"/>
      <c r="JZ257" s="78" t="str">
        <f>IF(JZ$9="", "", IF(AND(NOT('Personnel Details'!$N$25=""), $B257&gt;='Personnel Details'!$N$25), 'Personnel Details'!$O$25, IF(AND(NOT('Personnel Details'!$I$25=""), $B257&gt;='Personnel Details'!$I$25), 'Personnel Details'!$J$25, 'Personnel Details'!$E$25)))</f>
        <v/>
      </c>
      <c r="KA257" s="59" t="str">
        <f>IF(JZ$9="", "", IF(AND(NOT('Personnel Details'!$N$25=""), $B257&gt;='Personnel Details'!$N$25), IF('Personnel Details'!$P$25="","", 'Personnel Details'!$P$25), IF(AND(NOT('Personnel Details'!$I$25=""), $B257&gt;='Personnel Details'!$I$25), IF('Personnel Details'!$K$25="", "", 'Personnel Details'!$K$25), IF('Personnel Details'!$F$25="", "", 'Personnel Details'!$F$25))))</f>
        <v/>
      </c>
      <c r="KB257" s="79" t="str">
        <f>IF(JZ$9="", "", IF(AND(NOT('Personnel Details'!$N$25=""), $B257&gt;='Personnel Details'!$N$25), 'Personnel Details'!$Q$25, IF(AND(NOT('Personnel Details'!$I$25=""), $B257&gt;='Personnel Details'!$I$25), 'Personnel Details'!$L$25, 'Personnel Details'!$G$25)))</f>
        <v/>
      </c>
      <c r="KC257" s="59">
        <f t="shared" si="569"/>
        <v>0</v>
      </c>
      <c r="KD257" s="53"/>
      <c r="KF257" s="78" t="str">
        <f>IF(KF$9="", "", IF(AND(NOT('Personnel Details'!$N$26=""), $B257&gt;='Personnel Details'!$N$26), 'Personnel Details'!$O$26, IF(AND(NOT('Personnel Details'!$I$26=""), $B257&gt;='Personnel Details'!$I$26), 'Personnel Details'!$J$26, 'Personnel Details'!$E$26)))</f>
        <v/>
      </c>
      <c r="KG257" s="59" t="str">
        <f>IF(KF$9="", "", IF(AND(NOT('Personnel Details'!$N$26=""), $B257&gt;='Personnel Details'!$N$26), IF('Personnel Details'!$P$26="","", 'Personnel Details'!$P$26), IF(AND(NOT('Personnel Details'!$I$26=""), $B257&gt;='Personnel Details'!$I$26), IF('Personnel Details'!$K$26="", "", 'Personnel Details'!$K$26), IF('Personnel Details'!$F$26="", "", 'Personnel Details'!$F$26))))</f>
        <v/>
      </c>
      <c r="KH257" s="79" t="str">
        <f>IF(KF$9="", "", IF(AND(NOT('Personnel Details'!$N$26=""), $B257&gt;='Personnel Details'!$N$26), 'Personnel Details'!$Q$26, IF(AND(NOT('Personnel Details'!$I$26=""), $B257&gt;='Personnel Details'!$I$26), 'Personnel Details'!$L$26, 'Personnel Details'!$G$26)))</f>
        <v/>
      </c>
      <c r="KI257" s="59">
        <f t="shared" si="570"/>
        <v>0</v>
      </c>
      <c r="KJ257" s="53"/>
      <c r="KL257" s="78" t="str">
        <f>IF(KL$9="", "", IF(AND(NOT('Personnel Details'!$N$27=""), $B257&gt;='Personnel Details'!$N$27), 'Personnel Details'!$O$27, IF(AND(NOT('Personnel Details'!$I$27=""), $B257&gt;='Personnel Details'!$I$27), 'Personnel Details'!$J$27, 'Personnel Details'!$E$27)))</f>
        <v/>
      </c>
      <c r="KM257" s="59" t="str">
        <f>IF(KL$9="", "", IF(AND(NOT('Personnel Details'!$N$27=""), $B257&gt;='Personnel Details'!$N$27), IF('Personnel Details'!$P$27="","", 'Personnel Details'!$P$27), IF(AND(NOT('Personnel Details'!$I$27=""), $B257&gt;='Personnel Details'!$I$27), IF('Personnel Details'!$K$27="", "", 'Personnel Details'!$K$27), IF('Personnel Details'!$F$27="", "", 'Personnel Details'!$F$27))))</f>
        <v/>
      </c>
      <c r="KN257" s="79" t="str">
        <f>IF(KL$9="", "", IF(AND(NOT('Personnel Details'!$N$27=""), $B257&gt;='Personnel Details'!$N$27), 'Personnel Details'!$Q$27, IF(AND(NOT('Personnel Details'!$I$27=""), $B257&gt;='Personnel Details'!$I$27), 'Personnel Details'!$L$27, 'Personnel Details'!$G$27)))</f>
        <v/>
      </c>
      <c r="KO257" s="59">
        <f t="shared" si="571"/>
        <v>0</v>
      </c>
      <c r="KP257" s="53"/>
      <c r="KR257" s="78" t="str">
        <f>IF(KR$9="", "", IF(AND(NOT('Personnel Details'!$N$28=""), $B257&gt;='Personnel Details'!$N$28), 'Personnel Details'!$O$28, IF(AND(NOT('Personnel Details'!$I$28=""), $B257&gt;='Personnel Details'!$I$28), 'Personnel Details'!$J$28, 'Personnel Details'!$E$28)))</f>
        <v/>
      </c>
      <c r="KS257" s="59" t="str">
        <f>IF(KR$9="", "", IF(AND(NOT('Personnel Details'!$N$28=""), $B257&gt;='Personnel Details'!$N$28), IF('Personnel Details'!$P$28="","", 'Personnel Details'!$P$28), IF(AND(NOT('Personnel Details'!$I$28=""), $B257&gt;='Personnel Details'!$I$28), IF('Personnel Details'!$K$28="", "", 'Personnel Details'!$K$28), IF('Personnel Details'!$F$28="", "", 'Personnel Details'!$F$28))))</f>
        <v/>
      </c>
      <c r="KT257" s="79" t="str">
        <f>IF(KR$9="", "", IF(AND(NOT('Personnel Details'!$N$28=""), $B257&gt;='Personnel Details'!$N$28), 'Personnel Details'!$Q$28, IF(AND(NOT('Personnel Details'!$I$28=""), $B257&gt;='Personnel Details'!$I$28), 'Personnel Details'!$L$28, 'Personnel Details'!$G$28)))</f>
        <v/>
      </c>
      <c r="KU257" s="59">
        <f t="shared" si="572"/>
        <v>0</v>
      </c>
      <c r="KV257" s="53"/>
      <c r="KX257" s="78" t="str">
        <f>IF(KX$9="", "", IF(AND(NOT('Personnel Details'!$N$29=""), $B257&gt;='Personnel Details'!$N$29), 'Personnel Details'!$O$29, IF(AND(NOT('Personnel Details'!$I$29=""), $B257&gt;='Personnel Details'!$I$29), 'Personnel Details'!$J$29, 'Personnel Details'!$E$29)))</f>
        <v/>
      </c>
      <c r="KY257" s="59" t="str">
        <f>IF(KX$9="", "", IF(AND(NOT('Personnel Details'!$N$29=""), $B257&gt;='Personnel Details'!$N$29), IF('Personnel Details'!$P$29="","", 'Personnel Details'!$P$29), IF(AND(NOT('Personnel Details'!$I$29=""), $B257&gt;='Personnel Details'!$I$29), IF('Personnel Details'!$K$29="", "", 'Personnel Details'!$K$29), IF('Personnel Details'!$F$29="", "", 'Personnel Details'!$F$29))))</f>
        <v/>
      </c>
      <c r="KZ257" s="79" t="str">
        <f>IF(KX$9="", "", IF(AND(NOT('Personnel Details'!$N$29=""), $B257&gt;='Personnel Details'!$N$29), 'Personnel Details'!$Q$29, IF(AND(NOT('Personnel Details'!$I$29=""), $B257&gt;='Personnel Details'!$I$29), 'Personnel Details'!$L$29, 'Personnel Details'!$G$29)))</f>
        <v/>
      </c>
      <c r="LA257" s="59">
        <f t="shared" si="573"/>
        <v>0</v>
      </c>
      <c r="LB257" s="53"/>
      <c r="LD257" s="78" t="str">
        <f>IF(LD$9="", "", IF(AND(NOT('Personnel Details'!$N$30=""), $B257&gt;='Personnel Details'!$N$30), 'Personnel Details'!$O$30, IF(AND(NOT('Personnel Details'!$I$30=""), $B257&gt;='Personnel Details'!$I$30), 'Personnel Details'!$J$30, 'Personnel Details'!$E$30)))</f>
        <v/>
      </c>
      <c r="LE257" s="59" t="str">
        <f>IF(LD$9="", "", IF(AND(NOT('Personnel Details'!$N$30=""), $B257&gt;='Personnel Details'!$N$30), IF('Personnel Details'!$P$30="","", 'Personnel Details'!$P$30), IF(AND(NOT('Personnel Details'!$I$30=""), $B257&gt;='Personnel Details'!$I$30), IF('Personnel Details'!$K$30="", "", 'Personnel Details'!$K$30), IF('Personnel Details'!$F$30="", "", 'Personnel Details'!$F$30))))</f>
        <v/>
      </c>
      <c r="LF257" s="79" t="str">
        <f>IF(LD$9="", "", IF(AND(NOT('Personnel Details'!$N$30=""), $B257&gt;='Personnel Details'!$N$30), 'Personnel Details'!$Q$30, IF(AND(NOT('Personnel Details'!$I$30=""), $B257&gt;='Personnel Details'!$I$30), 'Personnel Details'!$L$30, 'Personnel Details'!$G$30)))</f>
        <v/>
      </c>
      <c r="LG257" s="59">
        <f t="shared" si="574"/>
        <v>0</v>
      </c>
      <c r="LH257" s="53"/>
      <c r="LJ257" s="78" t="str">
        <f>IF(LJ$9="", "", IF(AND(NOT('Personnel Details'!$N$31=""), $B257&gt;='Personnel Details'!$N$31), 'Personnel Details'!$O$31, IF(AND(NOT('Personnel Details'!$I$31=""), $B257&gt;='Personnel Details'!$I$31), 'Personnel Details'!$J$31, 'Personnel Details'!$E$31)))</f>
        <v/>
      </c>
      <c r="LK257" s="59" t="str">
        <f>IF(LJ$9="", "", IF(AND(NOT('Personnel Details'!$N$31=""), $B257&gt;='Personnel Details'!$N$31), IF('Personnel Details'!$P$31="","", 'Personnel Details'!$P$31), IF(AND(NOT('Personnel Details'!$I$31=""), $B257&gt;='Personnel Details'!$I$31), IF('Personnel Details'!$K$31="", "", 'Personnel Details'!$K$31), IF('Personnel Details'!$F$31="", "", 'Personnel Details'!$F$31))))</f>
        <v/>
      </c>
      <c r="LL257" s="79" t="str">
        <f>IF(LJ$9="", "", IF(AND(NOT('Personnel Details'!$N$31=""), $B257&gt;='Personnel Details'!$N$31), 'Personnel Details'!$Q$31, IF(AND(NOT('Personnel Details'!$I$31=""), $B257&gt;='Personnel Details'!$I$31), 'Personnel Details'!$L$31, 'Personnel Details'!$G$31)))</f>
        <v/>
      </c>
      <c r="LM257" s="59">
        <f t="shared" si="575"/>
        <v>0</v>
      </c>
      <c r="LN257" s="53"/>
      <c r="LP257" s="78" t="str">
        <f>IF(LP$9="", "", IF(AND(NOT('Personnel Details'!$N$32=""), $B257&gt;='Personnel Details'!$N$32), 'Personnel Details'!$O$32, IF(AND(NOT('Personnel Details'!$I$32=""), $B257&gt;='Personnel Details'!$I$32), 'Personnel Details'!$J$32, 'Personnel Details'!$E$32)))</f>
        <v/>
      </c>
      <c r="LQ257" s="59" t="str">
        <f>IF(LP$9="", "", IF(AND(NOT('Personnel Details'!$N$32=""), $B257&gt;='Personnel Details'!$N$32), IF('Personnel Details'!$P$32="","", 'Personnel Details'!$P$32), IF(AND(NOT('Personnel Details'!$I$32=""), $B257&gt;='Personnel Details'!$I$32), IF('Personnel Details'!$K$32="", "", 'Personnel Details'!$K$32), IF('Personnel Details'!$F$32="", "", 'Personnel Details'!$F$32))))</f>
        <v/>
      </c>
      <c r="LR257" s="79" t="str">
        <f>IF(LP$9="", "", IF(AND(NOT('Personnel Details'!$N$32=""), $B257&gt;='Personnel Details'!$N$32), 'Personnel Details'!$Q$32, IF(AND(NOT('Personnel Details'!$I$32=""), $B257&gt;='Personnel Details'!$I$32), 'Personnel Details'!$L$32, 'Personnel Details'!$G$32)))</f>
        <v/>
      </c>
      <c r="LS257" s="59">
        <f t="shared" si="576"/>
        <v>0</v>
      </c>
      <c r="LT257" s="53"/>
      <c r="LV257" s="78" t="str">
        <f>IF(LV$9="", "", IF(AND(NOT('Personnel Details'!$N$33=""), $B257&gt;='Personnel Details'!$N$33), 'Personnel Details'!$O$33, IF(AND(NOT('Personnel Details'!$I$33=""), $B257&gt;='Personnel Details'!$I$33), 'Personnel Details'!$J$33, 'Personnel Details'!$E$33)))</f>
        <v/>
      </c>
      <c r="LW257" s="59" t="str">
        <f>IF(LV$9="", "", IF(AND(NOT('Personnel Details'!$N$33=""), $B257&gt;='Personnel Details'!$N$33), IF('Personnel Details'!$P$33="","", 'Personnel Details'!$P$33), IF(AND(NOT('Personnel Details'!$I$33=""), $B257&gt;='Personnel Details'!$I$33), IF('Personnel Details'!$K$33="", "", 'Personnel Details'!$K$33), IF('Personnel Details'!$F$33="", "", 'Personnel Details'!$F$33))))</f>
        <v/>
      </c>
      <c r="LX257" s="79" t="str">
        <f>IF(LV$9="", "", IF(AND(NOT('Personnel Details'!$N$33=""), $B257&gt;='Personnel Details'!$N$33), 'Personnel Details'!$Q$33, IF(AND(NOT('Personnel Details'!$I$33=""), $B257&gt;='Personnel Details'!$I$33), 'Personnel Details'!$L$33, 'Personnel Details'!$G$33)))</f>
        <v/>
      </c>
      <c r="LY257" s="59">
        <f t="shared" si="577"/>
        <v>0</v>
      </c>
      <c r="LZ257" s="53"/>
      <c r="MB257" s="78" t="str">
        <f>IF(MB$9="", "", IF(AND(NOT('Personnel Details'!$N$34=""), $B257&gt;='Personnel Details'!$N$34), 'Personnel Details'!$O$34, IF(AND(NOT('Personnel Details'!$I$34=""), $B257&gt;='Personnel Details'!$I$34), 'Personnel Details'!$J$34, 'Personnel Details'!$E$34)))</f>
        <v/>
      </c>
      <c r="MC257" s="59" t="str">
        <f>IF(MB$9="", "", IF(AND(NOT('Personnel Details'!$N$34=""), $B257&gt;='Personnel Details'!$N$34), IF('Personnel Details'!$P$34="","", 'Personnel Details'!$P$34), IF(AND(NOT('Personnel Details'!$I$34=""), $B257&gt;='Personnel Details'!$I$34), IF('Personnel Details'!$K$34="", "", 'Personnel Details'!$K$34), IF('Personnel Details'!$F$34="", "", 'Personnel Details'!$F$34))))</f>
        <v/>
      </c>
      <c r="MD257" s="79" t="str">
        <f>IF(MB$9="", "", IF(AND(NOT('Personnel Details'!$N$34=""), $B257&gt;='Personnel Details'!$N$34), 'Personnel Details'!$Q$34, IF(AND(NOT('Personnel Details'!$I$34=""), $B257&gt;='Personnel Details'!$I$34), 'Personnel Details'!$L$34, 'Personnel Details'!$G$34)))</f>
        <v/>
      </c>
      <c r="ME257" s="59">
        <f t="shared" si="578"/>
        <v>0</v>
      </c>
      <c r="MF257" s="53"/>
      <c r="MH257" s="78" t="str">
        <f>IF(MH$9="", "", IF(AND(NOT('Personnel Details'!$N$35=""), $B257&gt;='Personnel Details'!$N$35), 'Personnel Details'!$O$35, IF(AND(NOT('Personnel Details'!$I$35=""), $B257&gt;='Personnel Details'!$I$35), 'Personnel Details'!$J$35, 'Personnel Details'!$E$35)))</f>
        <v/>
      </c>
      <c r="MI257" s="59" t="str">
        <f>IF(MH$9="", "", IF(AND(NOT('Personnel Details'!$N$35=""), $B257&gt;='Personnel Details'!$N$35), IF('Personnel Details'!$P$35="","", 'Personnel Details'!$P$35), IF(AND(NOT('Personnel Details'!$I$35=""), $B257&gt;='Personnel Details'!$I$35), IF('Personnel Details'!$K$35="", "", 'Personnel Details'!$K$35), IF('Personnel Details'!$F$35="", "", 'Personnel Details'!$F$35))))</f>
        <v/>
      </c>
      <c r="MJ257" s="79" t="str">
        <f>IF(MH$9="", "", IF(AND(NOT('Personnel Details'!$N$35=""), $B257&gt;='Personnel Details'!$N$35), 'Personnel Details'!$Q$35, IF(AND(NOT('Personnel Details'!$I$35=""), $B257&gt;='Personnel Details'!$I$35), 'Personnel Details'!$L$35, 'Personnel Details'!$G$35)))</f>
        <v/>
      </c>
      <c r="MK257" s="59">
        <f t="shared" si="579"/>
        <v>0</v>
      </c>
      <c r="ML257" s="53"/>
      <c r="MN257" s="78" t="str">
        <f>IF(MN$9="", "", IF(AND(NOT('Personnel Details'!$N$36=""), $B257&gt;='Personnel Details'!$N$36), 'Personnel Details'!$O$36, IF(AND(NOT('Personnel Details'!$I$36=""), $B257&gt;='Personnel Details'!$I$36), 'Personnel Details'!$J$36, 'Personnel Details'!$E$36)))</f>
        <v/>
      </c>
      <c r="MO257" s="59" t="str">
        <f>IF(MN$9="", "", IF(AND(NOT('Personnel Details'!$N$36=""), $B257&gt;='Personnel Details'!$N$36), IF('Personnel Details'!$P$36="","", 'Personnel Details'!$P$36), IF(AND(NOT('Personnel Details'!$I$36=""), $B257&gt;='Personnel Details'!$I$36), IF('Personnel Details'!$K$36="", "", 'Personnel Details'!$K$36), IF('Personnel Details'!$F$36="", "", 'Personnel Details'!$F$36))))</f>
        <v/>
      </c>
      <c r="MP257" s="79" t="str">
        <f>IF(MN$9="", "", IF(AND(NOT('Personnel Details'!$N$36=""), $B257&gt;='Personnel Details'!$N$36), 'Personnel Details'!$Q$36, IF(AND(NOT('Personnel Details'!$I$36=""), $B257&gt;='Personnel Details'!$I$36), 'Personnel Details'!$L$36, 'Personnel Details'!$G$36)))</f>
        <v/>
      </c>
      <c r="MQ257" s="59">
        <f t="shared" si="580"/>
        <v>0</v>
      </c>
      <c r="MR257" s="53"/>
      <c r="MT257" s="78" t="str">
        <f>IF(MT$9="", "", IF(AND(NOT('Personnel Details'!$N$37=""), $B257&gt;='Personnel Details'!$N$37), 'Personnel Details'!$O$37, IF(AND(NOT('Personnel Details'!$I$37=""), $B257&gt;='Personnel Details'!$I$37), 'Personnel Details'!$J$37, 'Personnel Details'!$E$37)))</f>
        <v/>
      </c>
      <c r="MU257" s="59" t="str">
        <f>IF(MT$9="", "", IF(AND(NOT('Personnel Details'!$N$37=""), $B257&gt;='Personnel Details'!$N$37), IF('Personnel Details'!$P$37="","", 'Personnel Details'!$P$37), IF(AND(NOT('Personnel Details'!$I$37=""), $B257&gt;='Personnel Details'!$I$37), IF('Personnel Details'!$K$37="", "", 'Personnel Details'!$K$37), IF('Personnel Details'!$F$37="", "", 'Personnel Details'!$F$37))))</f>
        <v/>
      </c>
      <c r="MV257" s="79" t="str">
        <f>IF(MT$9="", "", IF(AND(NOT('Personnel Details'!$N$37=""), $B257&gt;='Personnel Details'!$N$37), 'Personnel Details'!$Q$37, IF(AND(NOT('Personnel Details'!$I$37=""), $B257&gt;='Personnel Details'!$I$37), 'Personnel Details'!$L$37, 'Personnel Details'!$G$37)))</f>
        <v/>
      </c>
      <c r="MW257" s="59">
        <f t="shared" si="581"/>
        <v>0</v>
      </c>
      <c r="MX257" s="53"/>
      <c r="MZ257" s="78" t="str">
        <f>IF(MZ$9="", "", IF(AND(NOT('Personnel Details'!$N$38=""), $B257&gt;='Personnel Details'!$N$38), 'Personnel Details'!$O$38, IF(AND(NOT('Personnel Details'!$I$38=""), $B257&gt;='Personnel Details'!$I$38), 'Personnel Details'!$J$38, 'Personnel Details'!$E$38)))</f>
        <v/>
      </c>
      <c r="NA257" s="59" t="str">
        <f>IF(MZ$9="", "", IF(AND(NOT('Personnel Details'!$N$38=""), $B257&gt;='Personnel Details'!$N$38), IF('Personnel Details'!$P$38="","", 'Personnel Details'!$P$38), IF(AND(NOT('Personnel Details'!$I$38=""), $B257&gt;='Personnel Details'!$I$38), IF('Personnel Details'!$K$38="", "", 'Personnel Details'!$K$38), IF('Personnel Details'!$F$38="", "", 'Personnel Details'!$F$38))))</f>
        <v/>
      </c>
      <c r="NB257" s="79" t="str">
        <f>IF(MZ$9="", "", IF(AND(NOT('Personnel Details'!$N$38=""), $B257&gt;='Personnel Details'!$N$38), 'Personnel Details'!$Q$38, IF(AND(NOT('Personnel Details'!$I$38=""), $B257&gt;='Personnel Details'!$I$38), 'Personnel Details'!$L$38, 'Personnel Details'!$G$38)))</f>
        <v/>
      </c>
      <c r="NC257" s="59">
        <f t="shared" si="582"/>
        <v>0</v>
      </c>
      <c r="ND257" s="53"/>
      <c r="NF257" s="78" t="str">
        <f>IF(NF$9="", "", IF(AND(NOT('Personnel Details'!$N$39=""), $B257&gt;='Personnel Details'!$N$39), 'Personnel Details'!$O$39, IF(AND(NOT('Personnel Details'!$I$39=""), $B257&gt;='Personnel Details'!$I$39), 'Personnel Details'!$J$39, 'Personnel Details'!$E$39)))</f>
        <v/>
      </c>
      <c r="NG257" s="59" t="str">
        <f>IF(NF$9="", "", IF(AND(NOT('Personnel Details'!$N$39=""), $B257&gt;='Personnel Details'!$N$39), IF('Personnel Details'!$P$39="","", 'Personnel Details'!$P$39), IF(AND(NOT('Personnel Details'!$I$39=""), $B257&gt;='Personnel Details'!$I$39), IF('Personnel Details'!$K$39="", "", 'Personnel Details'!$K$39), IF('Personnel Details'!$F$39="", "", 'Personnel Details'!$F$39))))</f>
        <v/>
      </c>
      <c r="NH257" s="79" t="str">
        <f>IF(NF$9="", "", IF(AND(NOT('Personnel Details'!$N$39=""), $B257&gt;='Personnel Details'!$N$39), 'Personnel Details'!$Q$39, IF(AND(NOT('Personnel Details'!$I$39=""), $B257&gt;='Personnel Details'!$I$39), 'Personnel Details'!$L$39, 'Personnel Details'!$G$39)))</f>
        <v/>
      </c>
      <c r="NI257" s="59">
        <f t="shared" si="583"/>
        <v>0</v>
      </c>
      <c r="NJ257" s="53"/>
      <c r="NL257" s="78" t="str">
        <f>IF(NL$9="", "", IF(AND(NOT('Personnel Details'!$N$40=""), $B257&gt;='Personnel Details'!$N$40), 'Personnel Details'!$O$40, IF(AND(NOT('Personnel Details'!$I$40=""), $B257&gt;='Personnel Details'!$I$40), 'Personnel Details'!$J$40, 'Personnel Details'!$E$40)))</f>
        <v/>
      </c>
      <c r="NM257" s="59" t="str">
        <f>IF(NL$9="", "", IF(AND(NOT('Personnel Details'!$N$40=""), $B257&gt;='Personnel Details'!$N$40), IF('Personnel Details'!$P$40="","", 'Personnel Details'!$P$40), IF(AND(NOT('Personnel Details'!$I$40=""), $B257&gt;='Personnel Details'!$I$40), IF('Personnel Details'!$K$40="", "", 'Personnel Details'!$K$40), IF('Personnel Details'!$F$40="", "", 'Personnel Details'!$F$40))))</f>
        <v/>
      </c>
      <c r="NN257" s="79" t="str">
        <f>IF(NL$9="", "", IF(AND(NOT('Personnel Details'!$N$40=""), $B257&gt;='Personnel Details'!$N$40), 'Personnel Details'!$Q$40, IF(AND(NOT('Personnel Details'!$I$40=""), $B257&gt;='Personnel Details'!$I$40), 'Personnel Details'!$L$40, 'Personnel Details'!$G$40)))</f>
        <v/>
      </c>
      <c r="NO257" s="59">
        <f t="shared" si="584"/>
        <v>0</v>
      </c>
      <c r="NP257" s="53"/>
    </row>
    <row r="258" spans="1:380" x14ac:dyDescent="0.25">
      <c r="A258" s="32"/>
      <c r="B258" s="113">
        <f>IFERROR(IF(B257+1&gt;'Personnel Details'!$U$5, "", B257+1), "")</f>
        <v>44078</v>
      </c>
      <c r="C258" s="32"/>
      <c r="D258" s="120"/>
      <c r="E258" s="13" t="str">
        <f t="shared" si="463"/>
        <v/>
      </c>
      <c r="F258" s="13" t="str">
        <f t="shared" si="494"/>
        <v/>
      </c>
      <c r="G258" s="56" t="str">
        <f t="shared" si="585"/>
        <v/>
      </c>
      <c r="H258" s="16" t="str">
        <f t="shared" si="495"/>
        <v/>
      </c>
      <c r="I258" s="32"/>
      <c r="J258" s="120"/>
      <c r="K258" s="62" t="str">
        <f t="shared" si="464"/>
        <v/>
      </c>
      <c r="L258" s="62" t="str">
        <f t="shared" si="496"/>
        <v/>
      </c>
      <c r="M258" s="65" t="str">
        <f t="shared" si="586"/>
        <v/>
      </c>
      <c r="N258" s="68" t="str">
        <f t="shared" si="497"/>
        <v/>
      </c>
      <c r="O258" s="32"/>
      <c r="P258" s="120"/>
      <c r="Q258" s="62" t="str">
        <f t="shared" si="465"/>
        <v/>
      </c>
      <c r="R258" s="62" t="str">
        <f t="shared" si="498"/>
        <v/>
      </c>
      <c r="S258" s="65" t="str">
        <f t="shared" si="587"/>
        <v/>
      </c>
      <c r="T258" s="68" t="str">
        <f t="shared" si="499"/>
        <v/>
      </c>
      <c r="U258" s="32"/>
      <c r="V258" s="120"/>
      <c r="W258" s="62" t="str">
        <f t="shared" si="466"/>
        <v/>
      </c>
      <c r="X258" s="62" t="str">
        <f t="shared" si="500"/>
        <v/>
      </c>
      <c r="Y258" s="65" t="str">
        <f t="shared" si="588"/>
        <v/>
      </c>
      <c r="Z258" s="68" t="str">
        <f t="shared" si="501"/>
        <v/>
      </c>
      <c r="AA258" s="32"/>
      <c r="AB258" s="120"/>
      <c r="AC258" s="62" t="str">
        <f t="shared" si="467"/>
        <v/>
      </c>
      <c r="AD258" s="62" t="str">
        <f t="shared" si="502"/>
        <v/>
      </c>
      <c r="AE258" s="65" t="str">
        <f t="shared" si="589"/>
        <v/>
      </c>
      <c r="AF258" s="68" t="str">
        <f t="shared" si="503"/>
        <v/>
      </c>
      <c r="AG258" s="32"/>
      <c r="AH258" s="120"/>
      <c r="AI258" s="62" t="str">
        <f t="shared" si="468"/>
        <v/>
      </c>
      <c r="AJ258" s="62" t="str">
        <f t="shared" si="504"/>
        <v/>
      </c>
      <c r="AK258" s="65" t="str">
        <f t="shared" si="590"/>
        <v/>
      </c>
      <c r="AL258" s="68" t="str">
        <f t="shared" si="505"/>
        <v/>
      </c>
      <c r="AM258" s="32"/>
      <c r="AN258" s="120"/>
      <c r="AO258" s="62" t="str">
        <f t="shared" si="469"/>
        <v/>
      </c>
      <c r="AP258" s="62" t="str">
        <f t="shared" si="506"/>
        <v/>
      </c>
      <c r="AQ258" s="65" t="str">
        <f t="shared" si="591"/>
        <v/>
      </c>
      <c r="AR258" s="68" t="str">
        <f t="shared" si="507"/>
        <v/>
      </c>
      <c r="AS258" s="32"/>
      <c r="AT258" s="120"/>
      <c r="AU258" s="62" t="str">
        <f t="shared" si="470"/>
        <v/>
      </c>
      <c r="AV258" s="62" t="str">
        <f t="shared" si="508"/>
        <v/>
      </c>
      <c r="AW258" s="65" t="str">
        <f t="shared" si="592"/>
        <v/>
      </c>
      <c r="AX258" s="68" t="str">
        <f t="shared" si="509"/>
        <v/>
      </c>
      <c r="AY258" s="32"/>
      <c r="AZ258" s="120"/>
      <c r="BA258" s="62" t="str">
        <f t="shared" si="471"/>
        <v/>
      </c>
      <c r="BB258" s="62" t="str">
        <f t="shared" si="510"/>
        <v/>
      </c>
      <c r="BC258" s="65" t="str">
        <f t="shared" si="593"/>
        <v/>
      </c>
      <c r="BD258" s="68" t="str">
        <f t="shared" si="511"/>
        <v/>
      </c>
      <c r="BE258" s="32"/>
      <c r="BF258" s="120"/>
      <c r="BG258" s="62" t="str">
        <f t="shared" si="472"/>
        <v/>
      </c>
      <c r="BH258" s="62" t="str">
        <f t="shared" si="512"/>
        <v/>
      </c>
      <c r="BI258" s="65" t="str">
        <f t="shared" si="594"/>
        <v/>
      </c>
      <c r="BJ258" s="68" t="str">
        <f t="shared" si="513"/>
        <v/>
      </c>
      <c r="BK258" s="32"/>
      <c r="BL258" s="120"/>
      <c r="BM258" s="62" t="str">
        <f t="shared" si="473"/>
        <v/>
      </c>
      <c r="BN258" s="62" t="str">
        <f t="shared" si="514"/>
        <v/>
      </c>
      <c r="BO258" s="65" t="str">
        <f t="shared" si="595"/>
        <v/>
      </c>
      <c r="BP258" s="68" t="str">
        <f t="shared" si="515"/>
        <v/>
      </c>
      <c r="BQ258" s="32"/>
      <c r="BR258" s="120"/>
      <c r="BS258" s="62" t="str">
        <f t="shared" si="474"/>
        <v/>
      </c>
      <c r="BT258" s="62" t="str">
        <f t="shared" si="516"/>
        <v/>
      </c>
      <c r="BU258" s="65" t="str">
        <f t="shared" si="596"/>
        <v/>
      </c>
      <c r="BV258" s="68" t="str">
        <f t="shared" si="517"/>
        <v/>
      </c>
      <c r="BW258" s="32"/>
      <c r="BX258" s="120"/>
      <c r="BY258" s="62" t="str">
        <f t="shared" si="475"/>
        <v/>
      </c>
      <c r="BZ258" s="62" t="str">
        <f t="shared" si="518"/>
        <v/>
      </c>
      <c r="CA258" s="65" t="str">
        <f t="shared" si="597"/>
        <v/>
      </c>
      <c r="CB258" s="68" t="str">
        <f t="shared" si="519"/>
        <v/>
      </c>
      <c r="CC258" s="32"/>
      <c r="CD258" s="120"/>
      <c r="CE258" s="62" t="str">
        <f t="shared" si="476"/>
        <v/>
      </c>
      <c r="CF258" s="62" t="str">
        <f t="shared" si="520"/>
        <v/>
      </c>
      <c r="CG258" s="65" t="str">
        <f t="shared" si="598"/>
        <v/>
      </c>
      <c r="CH258" s="68" t="str">
        <f t="shared" si="521"/>
        <v/>
      </c>
      <c r="CI258" s="32"/>
      <c r="CJ258" s="120"/>
      <c r="CK258" s="62" t="str">
        <f t="shared" si="477"/>
        <v/>
      </c>
      <c r="CL258" s="62" t="str">
        <f t="shared" si="522"/>
        <v/>
      </c>
      <c r="CM258" s="65" t="str">
        <f t="shared" si="599"/>
        <v/>
      </c>
      <c r="CN258" s="68" t="str">
        <f t="shared" si="523"/>
        <v/>
      </c>
      <c r="CO258" s="32"/>
      <c r="CP258" s="120"/>
      <c r="CQ258" s="62" t="str">
        <f t="shared" si="478"/>
        <v/>
      </c>
      <c r="CR258" s="62" t="str">
        <f t="shared" si="524"/>
        <v/>
      </c>
      <c r="CS258" s="65" t="str">
        <f t="shared" si="600"/>
        <v/>
      </c>
      <c r="CT258" s="68" t="str">
        <f t="shared" si="525"/>
        <v/>
      </c>
      <c r="CU258" s="32"/>
      <c r="CV258" s="120"/>
      <c r="CW258" s="62" t="str">
        <f t="shared" si="479"/>
        <v/>
      </c>
      <c r="CX258" s="62" t="str">
        <f t="shared" si="526"/>
        <v/>
      </c>
      <c r="CY258" s="65" t="str">
        <f t="shared" si="601"/>
        <v/>
      </c>
      <c r="CZ258" s="68" t="str">
        <f t="shared" si="527"/>
        <v/>
      </c>
      <c r="DA258" s="32"/>
      <c r="DB258" s="120"/>
      <c r="DC258" s="62" t="str">
        <f t="shared" si="480"/>
        <v/>
      </c>
      <c r="DD258" s="62" t="str">
        <f t="shared" si="528"/>
        <v/>
      </c>
      <c r="DE258" s="65" t="str">
        <f t="shared" si="602"/>
        <v/>
      </c>
      <c r="DF258" s="68" t="str">
        <f t="shared" si="529"/>
        <v/>
      </c>
      <c r="DG258" s="32"/>
      <c r="DH258" s="120"/>
      <c r="DI258" s="62" t="str">
        <f t="shared" si="481"/>
        <v/>
      </c>
      <c r="DJ258" s="62" t="str">
        <f t="shared" si="530"/>
        <v/>
      </c>
      <c r="DK258" s="65" t="str">
        <f t="shared" si="603"/>
        <v/>
      </c>
      <c r="DL258" s="68" t="str">
        <f t="shared" si="531"/>
        <v/>
      </c>
      <c r="DM258" s="32"/>
      <c r="DN258" s="120"/>
      <c r="DO258" s="62" t="str">
        <f t="shared" si="482"/>
        <v/>
      </c>
      <c r="DP258" s="62" t="str">
        <f t="shared" si="532"/>
        <v/>
      </c>
      <c r="DQ258" s="65" t="str">
        <f t="shared" si="604"/>
        <v/>
      </c>
      <c r="DR258" s="68" t="str">
        <f t="shared" si="533"/>
        <v/>
      </c>
      <c r="DS258" s="32"/>
      <c r="DT258" s="120"/>
      <c r="DU258" s="62" t="str">
        <f t="shared" si="483"/>
        <v/>
      </c>
      <c r="DV258" s="62" t="str">
        <f t="shared" si="534"/>
        <v/>
      </c>
      <c r="DW258" s="65" t="str">
        <f t="shared" si="605"/>
        <v/>
      </c>
      <c r="DX258" s="68" t="str">
        <f t="shared" si="535"/>
        <v/>
      </c>
      <c r="DY258" s="32"/>
      <c r="DZ258" s="120"/>
      <c r="EA258" s="62" t="str">
        <f t="shared" si="484"/>
        <v/>
      </c>
      <c r="EB258" s="62" t="str">
        <f t="shared" si="536"/>
        <v/>
      </c>
      <c r="EC258" s="65" t="str">
        <f t="shared" si="606"/>
        <v/>
      </c>
      <c r="ED258" s="68" t="str">
        <f t="shared" si="537"/>
        <v/>
      </c>
      <c r="EE258" s="32"/>
      <c r="EF258" s="120"/>
      <c r="EG258" s="62" t="str">
        <f t="shared" si="485"/>
        <v/>
      </c>
      <c r="EH258" s="62" t="str">
        <f t="shared" si="538"/>
        <v/>
      </c>
      <c r="EI258" s="65" t="str">
        <f t="shared" si="607"/>
        <v/>
      </c>
      <c r="EJ258" s="68" t="str">
        <f t="shared" si="539"/>
        <v/>
      </c>
      <c r="EK258" s="32"/>
      <c r="EL258" s="120"/>
      <c r="EM258" s="62" t="str">
        <f t="shared" si="486"/>
        <v/>
      </c>
      <c r="EN258" s="62" t="str">
        <f t="shared" si="540"/>
        <v/>
      </c>
      <c r="EO258" s="65" t="str">
        <f t="shared" si="608"/>
        <v/>
      </c>
      <c r="EP258" s="68" t="str">
        <f t="shared" si="541"/>
        <v/>
      </c>
      <c r="EQ258" s="32"/>
      <c r="ER258" s="120"/>
      <c r="ES258" s="62" t="str">
        <f t="shared" si="487"/>
        <v/>
      </c>
      <c r="ET258" s="62" t="str">
        <f t="shared" si="542"/>
        <v/>
      </c>
      <c r="EU258" s="65" t="str">
        <f t="shared" si="609"/>
        <v/>
      </c>
      <c r="EV258" s="68" t="str">
        <f t="shared" si="543"/>
        <v/>
      </c>
      <c r="EW258" s="32"/>
      <c r="EX258" s="120"/>
      <c r="EY258" s="62" t="str">
        <f t="shared" si="488"/>
        <v/>
      </c>
      <c r="EZ258" s="62" t="str">
        <f t="shared" si="544"/>
        <v/>
      </c>
      <c r="FA258" s="65" t="str">
        <f t="shared" si="610"/>
        <v/>
      </c>
      <c r="FB258" s="68" t="str">
        <f t="shared" si="545"/>
        <v/>
      </c>
      <c r="FC258" s="32"/>
      <c r="FD258" s="120"/>
      <c r="FE258" s="62" t="str">
        <f t="shared" si="489"/>
        <v/>
      </c>
      <c r="FF258" s="62" t="str">
        <f t="shared" si="546"/>
        <v/>
      </c>
      <c r="FG258" s="65" t="str">
        <f t="shared" si="611"/>
        <v/>
      </c>
      <c r="FH258" s="68" t="str">
        <f t="shared" si="547"/>
        <v/>
      </c>
      <c r="FI258" s="32"/>
      <c r="FJ258" s="120"/>
      <c r="FK258" s="62" t="str">
        <f t="shared" si="490"/>
        <v/>
      </c>
      <c r="FL258" s="62" t="str">
        <f t="shared" si="548"/>
        <v/>
      </c>
      <c r="FM258" s="65" t="str">
        <f t="shared" si="612"/>
        <v/>
      </c>
      <c r="FN258" s="68" t="str">
        <f t="shared" si="549"/>
        <v/>
      </c>
      <c r="FO258" s="32"/>
      <c r="FP258" s="120"/>
      <c r="FQ258" s="62" t="str">
        <f t="shared" si="491"/>
        <v/>
      </c>
      <c r="FR258" s="62" t="str">
        <f t="shared" si="550"/>
        <v/>
      </c>
      <c r="FS258" s="65" t="str">
        <f t="shared" si="613"/>
        <v/>
      </c>
      <c r="FT258" s="68" t="str">
        <f t="shared" si="551"/>
        <v/>
      </c>
      <c r="FU258" s="32"/>
      <c r="FV258" s="120"/>
      <c r="FW258" s="62" t="str">
        <f t="shared" si="492"/>
        <v/>
      </c>
      <c r="FX258" s="62" t="str">
        <f t="shared" si="552"/>
        <v/>
      </c>
      <c r="FY258" s="65" t="str">
        <f t="shared" si="614"/>
        <v/>
      </c>
      <c r="FZ258" s="68" t="str">
        <f t="shared" si="553"/>
        <v/>
      </c>
      <c r="GA258" s="32"/>
      <c r="GC258" s="7" t="str">
        <f t="shared" si="554"/>
        <v>Sep 2020</v>
      </c>
      <c r="GD258" s="7" t="str">
        <f t="shared" ca="1" si="493"/>
        <v/>
      </c>
      <c r="GT258" s="71">
        <f>IF(GT$9="", "", IF(AND(NOT('Personnel Details'!$N$11=""), $B258&gt;='Personnel Details'!$N$11), 'Personnel Details'!$O$11, IF(AND(NOT('Personnel Details'!$I$11=""), $B258&gt;='Personnel Details'!$I$11), 'Personnel Details'!$J$11, 'Personnel Details'!$E$11)))</f>
        <v>0.8</v>
      </c>
      <c r="GU258" s="59" t="str">
        <f>IF(GT$9="", "", IF(AND(NOT('Personnel Details'!$N$11=""), $B258&gt;='Personnel Details'!$N$11), IF('Personnel Details'!$P$11="","", 'Personnel Details'!$P$11), IF(AND(NOT('Personnel Details'!$I$11=""), $B258&gt;='Personnel Details'!$I$11), IF('Personnel Details'!$K$11="", "", 'Personnel Details'!$K$11), IF('Personnel Details'!$F$11="", "", 'Personnel Details'!$F$11))))</f>
        <v/>
      </c>
      <c r="GV258" s="74">
        <f>IF(GT$9="", "", IF(AND(NOT('Personnel Details'!$N$11=""), $B258&gt;='Personnel Details'!$N$11), 'Personnel Details'!$Q$11, IF(AND(NOT('Personnel Details'!$I$11=""), $B258&gt;='Personnel Details'!$I$11), 'Personnel Details'!$L$11, 'Personnel Details'!$G$11)))</f>
        <v>0</v>
      </c>
      <c r="GW258" s="59">
        <f t="shared" si="555"/>
        <v>0</v>
      </c>
      <c r="GX258" s="53"/>
      <c r="GZ258" s="78">
        <f>IF(GZ$9="", "", IF(AND(NOT('Personnel Details'!$N$12=""), $B258&gt;='Personnel Details'!$N$12), 'Personnel Details'!$O$12, IF(AND(NOT('Personnel Details'!$I$12=""), $B258&gt;='Personnel Details'!$I$12), 'Personnel Details'!$J$12, 'Personnel Details'!$E$12)))</f>
        <v>0.8</v>
      </c>
      <c r="HA258" s="59" t="str">
        <f>IF(GZ$9="", "", IF(AND(NOT('Personnel Details'!$N$12=""), $B258&gt;='Personnel Details'!$N$12), IF('Personnel Details'!$P$12="","", 'Personnel Details'!$P$12), IF(AND(NOT('Personnel Details'!$I$12=""), $B258&gt;='Personnel Details'!$I$12), IF('Personnel Details'!$K$12="", "", 'Personnel Details'!$K$12), IF('Personnel Details'!$F$12="", "", 'Personnel Details'!$F$12))))</f>
        <v/>
      </c>
      <c r="HB258" s="79">
        <f>IF(GZ$9="", "", IF(AND(NOT('Personnel Details'!$N$12=""), $B258&gt;='Personnel Details'!$N$12), 'Personnel Details'!$Q$12, IF(AND(NOT('Personnel Details'!$I$12=""), $B258&gt;='Personnel Details'!$I$12), 'Personnel Details'!$L$12, 'Personnel Details'!$G$12)))</f>
        <v>0</v>
      </c>
      <c r="HC258" s="59">
        <f t="shared" si="556"/>
        <v>0</v>
      </c>
      <c r="HD258" s="53"/>
      <c r="HF258" s="78">
        <f>IF(HF$9="", "", IF(AND(NOT('Personnel Details'!$N$13=""), $B258&gt;='Personnel Details'!$N$13), 'Personnel Details'!$O$13, IF(AND(NOT('Personnel Details'!$I$13=""), $B258&gt;='Personnel Details'!$I$13), 'Personnel Details'!$J$13, 'Personnel Details'!$E$13)))</f>
        <v>0.8</v>
      </c>
      <c r="HG258" s="59" t="str">
        <f>IF(HF$9="", "", IF(AND(NOT('Personnel Details'!$N$13=""), $B258&gt;='Personnel Details'!$N$13), IF('Personnel Details'!$P$13="","", 'Personnel Details'!$P$13), IF(AND(NOT('Personnel Details'!$I$13=""), $B258&gt;='Personnel Details'!$I$13), IF('Personnel Details'!$K$13="", "", 'Personnel Details'!$K$13), IF('Personnel Details'!$F$13="", "", 'Personnel Details'!$F$13))))</f>
        <v/>
      </c>
      <c r="HH258" s="79">
        <f>IF(HF$9="", "", IF(AND(NOT('Personnel Details'!$N$13=""), $B258&gt;='Personnel Details'!$N$13), 'Personnel Details'!$Q$13, IF(AND(NOT('Personnel Details'!$I$13=""), $B258&gt;='Personnel Details'!$I$13), 'Personnel Details'!$L$13, 'Personnel Details'!$G$13)))</f>
        <v>0</v>
      </c>
      <c r="HI258" s="59">
        <f t="shared" si="557"/>
        <v>0</v>
      </c>
      <c r="HJ258" s="53"/>
      <c r="HL258" s="78">
        <f>IF(HL$9="", "", IF(AND(NOT('Personnel Details'!$N$14=""), $B258&gt;='Personnel Details'!$N$14), 'Personnel Details'!$O$14, IF(AND(NOT('Personnel Details'!$I$14=""), $B258&gt;='Personnel Details'!$I$14), 'Personnel Details'!$J$14, 'Personnel Details'!$E$14)))</f>
        <v>0.8</v>
      </c>
      <c r="HM258" s="59">
        <f>IF(HL$9="", "", IF(AND(NOT('Personnel Details'!$N$14=""), $B258&gt;='Personnel Details'!$N$14), IF('Personnel Details'!$P$14="","", 'Personnel Details'!$P$14), IF(AND(NOT('Personnel Details'!$I$14=""), $B258&gt;='Personnel Details'!$I$14), IF('Personnel Details'!$K$14="", "", 'Personnel Details'!$K$14), IF('Personnel Details'!$F$14="", "", 'Personnel Details'!$F$14))))</f>
        <v>2000</v>
      </c>
      <c r="HN258" s="79">
        <f>IF(HL$9="", "", IF(AND(NOT('Personnel Details'!$N$14=""), $B258&gt;='Personnel Details'!$N$14), 'Personnel Details'!$Q$14, IF(AND(NOT('Personnel Details'!$I$14=""), $B258&gt;='Personnel Details'!$I$14), 'Personnel Details'!$L$14, 'Personnel Details'!$G$14)))</f>
        <v>0.85</v>
      </c>
      <c r="HO258" s="59">
        <f t="shared" si="558"/>
        <v>0</v>
      </c>
      <c r="HP258" s="53"/>
      <c r="HR258" s="78" t="str">
        <f>IF(HR$9="", "", IF(AND(NOT('Personnel Details'!$N$15=""), $B258&gt;='Personnel Details'!$N$15), 'Personnel Details'!$O$15, IF(AND(NOT('Personnel Details'!$I$15=""), $B258&gt;='Personnel Details'!$I$15), 'Personnel Details'!$J$15, 'Personnel Details'!$E$15)))</f>
        <v/>
      </c>
      <c r="HS258" s="59" t="str">
        <f>IF(HR$9="", "", IF(AND(NOT('Personnel Details'!$N$15=""), $B258&gt;='Personnel Details'!$N$15), IF('Personnel Details'!$P$15="","", 'Personnel Details'!$P$15), IF(AND(NOT('Personnel Details'!$I$15=""), $B258&gt;='Personnel Details'!$I$15), IF('Personnel Details'!$K$15="", "", 'Personnel Details'!$K$15), IF('Personnel Details'!$F$15="", "", 'Personnel Details'!$F$15))))</f>
        <v/>
      </c>
      <c r="HT258" s="79" t="str">
        <f>IF(HR$9="", "", IF(AND(NOT('Personnel Details'!$N$15=""), $B258&gt;='Personnel Details'!$N$15), 'Personnel Details'!$Q$15, IF(AND(NOT('Personnel Details'!$I$15=""), $B258&gt;='Personnel Details'!$I$15), 'Personnel Details'!$L$15, 'Personnel Details'!$G$15)))</f>
        <v/>
      </c>
      <c r="HU258" s="59">
        <f t="shared" si="559"/>
        <v>0</v>
      </c>
      <c r="HV258" s="53"/>
      <c r="HX258" s="78" t="str">
        <f>IF(HX$9="", "", IF(AND(NOT('Personnel Details'!$N$16=""), $B258&gt;='Personnel Details'!$N$16), 'Personnel Details'!$O$16, IF(AND(NOT('Personnel Details'!$I$16=""), $B258&gt;='Personnel Details'!$I$16), 'Personnel Details'!$J$16, 'Personnel Details'!$E$16)))</f>
        <v/>
      </c>
      <c r="HY258" s="59" t="str">
        <f>IF(HX$9="", "", IF(AND(NOT('Personnel Details'!$N$16=""), $B258&gt;='Personnel Details'!$N$16), IF('Personnel Details'!$P$16="","", 'Personnel Details'!$P$16), IF(AND(NOT('Personnel Details'!$I$16=""), $B258&gt;='Personnel Details'!$I$16), IF('Personnel Details'!$K$16="", "", 'Personnel Details'!$K$16), IF('Personnel Details'!$F$16="", "", 'Personnel Details'!$F$16))))</f>
        <v/>
      </c>
      <c r="HZ258" s="79" t="str">
        <f>IF(HX$9="", "", IF(AND(NOT('Personnel Details'!$N$16=""), $B258&gt;='Personnel Details'!$N$16), 'Personnel Details'!$Q$16, IF(AND(NOT('Personnel Details'!$I$16=""), $B258&gt;='Personnel Details'!$I$16), 'Personnel Details'!$L$16, 'Personnel Details'!$G$16)))</f>
        <v/>
      </c>
      <c r="IA258" s="59">
        <f t="shared" si="560"/>
        <v>0</v>
      </c>
      <c r="IB258" s="53"/>
      <c r="ID258" s="78" t="str">
        <f>IF(ID$9="", "", IF(AND(NOT('Personnel Details'!$N$17=""), $B258&gt;='Personnel Details'!$N$17), 'Personnel Details'!$O$17, IF(AND(NOT('Personnel Details'!$I$17=""), $B258&gt;='Personnel Details'!$I$17), 'Personnel Details'!$J$17, 'Personnel Details'!$E$17)))</f>
        <v/>
      </c>
      <c r="IE258" s="59" t="str">
        <f>IF(ID$9="", "", IF(AND(NOT('Personnel Details'!$N$17=""), $B258&gt;='Personnel Details'!$N$17), IF('Personnel Details'!$P$17="","", 'Personnel Details'!$P$17), IF(AND(NOT('Personnel Details'!$I$17=""), $B258&gt;='Personnel Details'!$I$17), IF('Personnel Details'!$K$17="", "", 'Personnel Details'!$K$17), IF('Personnel Details'!$F$17="", "", 'Personnel Details'!$F$17))))</f>
        <v/>
      </c>
      <c r="IF258" s="79" t="str">
        <f>IF(ID$9="", "", IF(AND(NOT('Personnel Details'!$N$17=""), $B258&gt;='Personnel Details'!$N$17), 'Personnel Details'!$Q$17, IF(AND(NOT('Personnel Details'!$I$17=""), $B258&gt;='Personnel Details'!$I$17), 'Personnel Details'!$L$17, 'Personnel Details'!$G$17)))</f>
        <v/>
      </c>
      <c r="IG258" s="59">
        <f t="shared" si="561"/>
        <v>0</v>
      </c>
      <c r="IH258" s="53"/>
      <c r="IJ258" s="78" t="str">
        <f>IF(IJ$9="", "", IF(AND(NOT('Personnel Details'!$N$18=""), $B258&gt;='Personnel Details'!$N$18), 'Personnel Details'!$O$18, IF(AND(NOT('Personnel Details'!$I$18=""), $B258&gt;='Personnel Details'!$I$18), 'Personnel Details'!$J$18, 'Personnel Details'!$E$18)))</f>
        <v/>
      </c>
      <c r="IK258" s="59" t="str">
        <f>IF(IJ$9="", "", IF(AND(NOT('Personnel Details'!$N$18=""), $B258&gt;='Personnel Details'!$N$18), IF('Personnel Details'!$P$18="","", 'Personnel Details'!$P$18), IF(AND(NOT('Personnel Details'!$I$18=""), $B258&gt;='Personnel Details'!$I$18), IF('Personnel Details'!$K$18="", "", 'Personnel Details'!$K$18), IF('Personnel Details'!$F$18="", "", 'Personnel Details'!$F$18))))</f>
        <v/>
      </c>
      <c r="IL258" s="79" t="str">
        <f>IF(IJ$9="", "", IF(AND(NOT('Personnel Details'!$N$18=""), $B258&gt;='Personnel Details'!$N$18), 'Personnel Details'!$Q$18, IF(AND(NOT('Personnel Details'!$I$18=""), $B258&gt;='Personnel Details'!$I$18), 'Personnel Details'!$L$18, 'Personnel Details'!$G$18)))</f>
        <v/>
      </c>
      <c r="IM258" s="59">
        <f t="shared" si="562"/>
        <v>0</v>
      </c>
      <c r="IN258" s="53"/>
      <c r="IP258" s="78" t="str">
        <f>IF(IP$9="", "", IF(AND(NOT('Personnel Details'!$N$19=""), $B258&gt;='Personnel Details'!$N$19), 'Personnel Details'!$O$19, IF(AND(NOT('Personnel Details'!$I$19=""), $B258&gt;='Personnel Details'!$I$19), 'Personnel Details'!$J$19, 'Personnel Details'!$E$19)))</f>
        <v/>
      </c>
      <c r="IQ258" s="59" t="str">
        <f>IF(IP$9="", "", IF(AND(NOT('Personnel Details'!$N$19=""), $B258&gt;='Personnel Details'!$N$19), IF('Personnel Details'!$P$19="","", 'Personnel Details'!$P$19), IF(AND(NOT('Personnel Details'!$I$19=""), $B258&gt;='Personnel Details'!$I$19), IF('Personnel Details'!$K$19="", "", 'Personnel Details'!$K$19), IF('Personnel Details'!$F$19="", "", 'Personnel Details'!$F$19))))</f>
        <v/>
      </c>
      <c r="IR258" s="79" t="str">
        <f>IF(IP$9="", "", IF(AND(NOT('Personnel Details'!$N$19=""), $B258&gt;='Personnel Details'!$N$19), 'Personnel Details'!$Q$19, IF(AND(NOT('Personnel Details'!$I$19=""), $B258&gt;='Personnel Details'!$I$19), 'Personnel Details'!$L$19, 'Personnel Details'!$G$19)))</f>
        <v/>
      </c>
      <c r="IS258" s="59">
        <f t="shared" si="563"/>
        <v>0</v>
      </c>
      <c r="IT258" s="53"/>
      <c r="IV258" s="78" t="str">
        <f>IF(IV$9="", "", IF(AND(NOT('Personnel Details'!$N$20=""), $B258&gt;='Personnel Details'!$N$20), 'Personnel Details'!$O$20, IF(AND(NOT('Personnel Details'!$I$20=""), $B258&gt;='Personnel Details'!$I$20), 'Personnel Details'!$J$20, 'Personnel Details'!$E$20)))</f>
        <v/>
      </c>
      <c r="IW258" s="59" t="str">
        <f>IF(IV$9="", "", IF(AND(NOT('Personnel Details'!$N$20=""), $B258&gt;='Personnel Details'!$N$20), IF('Personnel Details'!$P$20="","", 'Personnel Details'!$P$20), IF(AND(NOT('Personnel Details'!$I$20=""), $B258&gt;='Personnel Details'!$I$20), IF('Personnel Details'!$K$20="", "", 'Personnel Details'!$K$20), IF('Personnel Details'!$F$20="", "", 'Personnel Details'!$F$20))))</f>
        <v/>
      </c>
      <c r="IX258" s="79" t="str">
        <f>IF(IV$9="", "", IF(AND(NOT('Personnel Details'!$N$20=""), $B258&gt;='Personnel Details'!$N$20), 'Personnel Details'!$Q$20, IF(AND(NOT('Personnel Details'!$I$20=""), $B258&gt;='Personnel Details'!$I$20), 'Personnel Details'!$L$20, 'Personnel Details'!$G$20)))</f>
        <v/>
      </c>
      <c r="IY258" s="59">
        <f t="shared" si="564"/>
        <v>0</v>
      </c>
      <c r="IZ258" s="53"/>
      <c r="JB258" s="78" t="str">
        <f>IF(JB$9="", "", IF(AND(NOT('Personnel Details'!$N$21=""), $B258&gt;='Personnel Details'!$N$21), 'Personnel Details'!$O$21, IF(AND(NOT('Personnel Details'!$I$21=""), $B258&gt;='Personnel Details'!$I$21), 'Personnel Details'!$J$21, 'Personnel Details'!$E$21)))</f>
        <v/>
      </c>
      <c r="JC258" s="59" t="str">
        <f>IF(JB$9="", "", IF(AND(NOT('Personnel Details'!$N$21=""), $B258&gt;='Personnel Details'!$N$21), IF('Personnel Details'!$P$21="","", 'Personnel Details'!$P$21), IF(AND(NOT('Personnel Details'!$I$21=""), $B258&gt;='Personnel Details'!$I$21), IF('Personnel Details'!$K$21="", "", 'Personnel Details'!$K$21), IF('Personnel Details'!$F$21="", "", 'Personnel Details'!$F$21))))</f>
        <v/>
      </c>
      <c r="JD258" s="79" t="str">
        <f>IF(JB$9="", "", IF(AND(NOT('Personnel Details'!$N$21=""), $B258&gt;='Personnel Details'!$N$21), 'Personnel Details'!$Q$21, IF(AND(NOT('Personnel Details'!$I$21=""), $B258&gt;='Personnel Details'!$I$21), 'Personnel Details'!$L$21, 'Personnel Details'!$G$21)))</f>
        <v/>
      </c>
      <c r="JE258" s="59">
        <f t="shared" si="565"/>
        <v>0</v>
      </c>
      <c r="JF258" s="53"/>
      <c r="JH258" s="78" t="str">
        <f>IF(JH$9="", "", IF(AND(NOT('Personnel Details'!$N$22=""), $B258&gt;='Personnel Details'!$N$22), 'Personnel Details'!$O$22, IF(AND(NOT('Personnel Details'!$I$22=""), $B258&gt;='Personnel Details'!$I$22), 'Personnel Details'!$J$22, 'Personnel Details'!$E$22)))</f>
        <v/>
      </c>
      <c r="JI258" s="59" t="str">
        <f>IF(JH$9="", "", IF(AND(NOT('Personnel Details'!$N$22=""), $B258&gt;='Personnel Details'!$N$22), IF('Personnel Details'!$P$22="","", 'Personnel Details'!$P$22), IF(AND(NOT('Personnel Details'!$I$22=""), $B258&gt;='Personnel Details'!$I$22), IF('Personnel Details'!$K$22="", "", 'Personnel Details'!$K$22), IF('Personnel Details'!$F$22="", "", 'Personnel Details'!$F$22))))</f>
        <v/>
      </c>
      <c r="JJ258" s="79" t="str">
        <f>IF(JH$9="", "", IF(AND(NOT('Personnel Details'!$N$22=""), $B258&gt;='Personnel Details'!$N$22), 'Personnel Details'!$Q$22, IF(AND(NOT('Personnel Details'!$I$22=""), $B258&gt;='Personnel Details'!$I$22), 'Personnel Details'!$L$22, 'Personnel Details'!$G$22)))</f>
        <v/>
      </c>
      <c r="JK258" s="59">
        <f t="shared" si="566"/>
        <v>0</v>
      </c>
      <c r="JL258" s="53"/>
      <c r="JN258" s="78" t="str">
        <f>IF(JN$9="", "", IF(AND(NOT('Personnel Details'!$N$23=""), $B258&gt;='Personnel Details'!$N$23), 'Personnel Details'!$O$23, IF(AND(NOT('Personnel Details'!$I$23=""), $B258&gt;='Personnel Details'!$I$23), 'Personnel Details'!$J$23, 'Personnel Details'!$E$23)))</f>
        <v/>
      </c>
      <c r="JO258" s="59" t="str">
        <f>IF(JN$9="", "", IF(AND(NOT('Personnel Details'!$N$23=""), $B258&gt;='Personnel Details'!$N$23), IF('Personnel Details'!$P$23="","", 'Personnel Details'!$P$23), IF(AND(NOT('Personnel Details'!$I$23=""), $B258&gt;='Personnel Details'!$I$23), IF('Personnel Details'!$K$23="", "", 'Personnel Details'!$K$23), IF('Personnel Details'!$F$23="", "", 'Personnel Details'!$F$23))))</f>
        <v/>
      </c>
      <c r="JP258" s="79" t="str">
        <f>IF(JN$9="", "", IF(AND(NOT('Personnel Details'!$N$23=""), $B258&gt;='Personnel Details'!$N$23), 'Personnel Details'!$Q$23, IF(AND(NOT('Personnel Details'!$I$23=""), $B258&gt;='Personnel Details'!$I$23), 'Personnel Details'!$L$23, 'Personnel Details'!$G$23)))</f>
        <v/>
      </c>
      <c r="JQ258" s="59">
        <f t="shared" si="567"/>
        <v>0</v>
      </c>
      <c r="JR258" s="53"/>
      <c r="JT258" s="78" t="str">
        <f>IF(JT$9="", "", IF(AND(NOT('Personnel Details'!$N$24=""), $B258&gt;='Personnel Details'!$N$24), 'Personnel Details'!$O$24, IF(AND(NOT('Personnel Details'!$I$24=""), $B258&gt;='Personnel Details'!$I$24), 'Personnel Details'!$J$24, 'Personnel Details'!$E$24)))</f>
        <v/>
      </c>
      <c r="JU258" s="59" t="str">
        <f>IF(JT$9="", "", IF(AND(NOT('Personnel Details'!$N$24=""), $B258&gt;='Personnel Details'!$N$24), IF('Personnel Details'!$P$24="","", 'Personnel Details'!$P$24), IF(AND(NOT('Personnel Details'!$I$24=""), $B258&gt;='Personnel Details'!$I$24), IF('Personnel Details'!$K$24="", "", 'Personnel Details'!$K$24), IF('Personnel Details'!$F$24="", "", 'Personnel Details'!$F$24))))</f>
        <v/>
      </c>
      <c r="JV258" s="79" t="str">
        <f>IF(JT$9="", "", IF(AND(NOT('Personnel Details'!$N$24=""), $B258&gt;='Personnel Details'!$N$24), 'Personnel Details'!$Q$24, IF(AND(NOT('Personnel Details'!$I$24=""), $B258&gt;='Personnel Details'!$I$24), 'Personnel Details'!$L$24, 'Personnel Details'!$G$24)))</f>
        <v/>
      </c>
      <c r="JW258" s="59">
        <f t="shared" si="568"/>
        <v>0</v>
      </c>
      <c r="JX258" s="53"/>
      <c r="JZ258" s="78" t="str">
        <f>IF(JZ$9="", "", IF(AND(NOT('Personnel Details'!$N$25=""), $B258&gt;='Personnel Details'!$N$25), 'Personnel Details'!$O$25, IF(AND(NOT('Personnel Details'!$I$25=""), $B258&gt;='Personnel Details'!$I$25), 'Personnel Details'!$J$25, 'Personnel Details'!$E$25)))</f>
        <v/>
      </c>
      <c r="KA258" s="59" t="str">
        <f>IF(JZ$9="", "", IF(AND(NOT('Personnel Details'!$N$25=""), $B258&gt;='Personnel Details'!$N$25), IF('Personnel Details'!$P$25="","", 'Personnel Details'!$P$25), IF(AND(NOT('Personnel Details'!$I$25=""), $B258&gt;='Personnel Details'!$I$25), IF('Personnel Details'!$K$25="", "", 'Personnel Details'!$K$25), IF('Personnel Details'!$F$25="", "", 'Personnel Details'!$F$25))))</f>
        <v/>
      </c>
      <c r="KB258" s="79" t="str">
        <f>IF(JZ$9="", "", IF(AND(NOT('Personnel Details'!$N$25=""), $B258&gt;='Personnel Details'!$N$25), 'Personnel Details'!$Q$25, IF(AND(NOT('Personnel Details'!$I$25=""), $B258&gt;='Personnel Details'!$I$25), 'Personnel Details'!$L$25, 'Personnel Details'!$G$25)))</f>
        <v/>
      </c>
      <c r="KC258" s="59">
        <f t="shared" si="569"/>
        <v>0</v>
      </c>
      <c r="KD258" s="53"/>
      <c r="KF258" s="78" t="str">
        <f>IF(KF$9="", "", IF(AND(NOT('Personnel Details'!$N$26=""), $B258&gt;='Personnel Details'!$N$26), 'Personnel Details'!$O$26, IF(AND(NOT('Personnel Details'!$I$26=""), $B258&gt;='Personnel Details'!$I$26), 'Personnel Details'!$J$26, 'Personnel Details'!$E$26)))</f>
        <v/>
      </c>
      <c r="KG258" s="59" t="str">
        <f>IF(KF$9="", "", IF(AND(NOT('Personnel Details'!$N$26=""), $B258&gt;='Personnel Details'!$N$26), IF('Personnel Details'!$P$26="","", 'Personnel Details'!$P$26), IF(AND(NOT('Personnel Details'!$I$26=""), $B258&gt;='Personnel Details'!$I$26), IF('Personnel Details'!$K$26="", "", 'Personnel Details'!$K$26), IF('Personnel Details'!$F$26="", "", 'Personnel Details'!$F$26))))</f>
        <v/>
      </c>
      <c r="KH258" s="79" t="str">
        <f>IF(KF$9="", "", IF(AND(NOT('Personnel Details'!$N$26=""), $B258&gt;='Personnel Details'!$N$26), 'Personnel Details'!$Q$26, IF(AND(NOT('Personnel Details'!$I$26=""), $B258&gt;='Personnel Details'!$I$26), 'Personnel Details'!$L$26, 'Personnel Details'!$G$26)))</f>
        <v/>
      </c>
      <c r="KI258" s="59">
        <f t="shared" si="570"/>
        <v>0</v>
      </c>
      <c r="KJ258" s="53"/>
      <c r="KL258" s="78" t="str">
        <f>IF(KL$9="", "", IF(AND(NOT('Personnel Details'!$N$27=""), $B258&gt;='Personnel Details'!$N$27), 'Personnel Details'!$O$27, IF(AND(NOT('Personnel Details'!$I$27=""), $B258&gt;='Personnel Details'!$I$27), 'Personnel Details'!$J$27, 'Personnel Details'!$E$27)))</f>
        <v/>
      </c>
      <c r="KM258" s="59" t="str">
        <f>IF(KL$9="", "", IF(AND(NOT('Personnel Details'!$N$27=""), $B258&gt;='Personnel Details'!$N$27), IF('Personnel Details'!$P$27="","", 'Personnel Details'!$P$27), IF(AND(NOT('Personnel Details'!$I$27=""), $B258&gt;='Personnel Details'!$I$27), IF('Personnel Details'!$K$27="", "", 'Personnel Details'!$K$27), IF('Personnel Details'!$F$27="", "", 'Personnel Details'!$F$27))))</f>
        <v/>
      </c>
      <c r="KN258" s="79" t="str">
        <f>IF(KL$9="", "", IF(AND(NOT('Personnel Details'!$N$27=""), $B258&gt;='Personnel Details'!$N$27), 'Personnel Details'!$Q$27, IF(AND(NOT('Personnel Details'!$I$27=""), $B258&gt;='Personnel Details'!$I$27), 'Personnel Details'!$L$27, 'Personnel Details'!$G$27)))</f>
        <v/>
      </c>
      <c r="KO258" s="59">
        <f t="shared" si="571"/>
        <v>0</v>
      </c>
      <c r="KP258" s="53"/>
      <c r="KR258" s="78" t="str">
        <f>IF(KR$9="", "", IF(AND(NOT('Personnel Details'!$N$28=""), $B258&gt;='Personnel Details'!$N$28), 'Personnel Details'!$O$28, IF(AND(NOT('Personnel Details'!$I$28=""), $B258&gt;='Personnel Details'!$I$28), 'Personnel Details'!$J$28, 'Personnel Details'!$E$28)))</f>
        <v/>
      </c>
      <c r="KS258" s="59" t="str">
        <f>IF(KR$9="", "", IF(AND(NOT('Personnel Details'!$N$28=""), $B258&gt;='Personnel Details'!$N$28), IF('Personnel Details'!$P$28="","", 'Personnel Details'!$P$28), IF(AND(NOT('Personnel Details'!$I$28=""), $B258&gt;='Personnel Details'!$I$28), IF('Personnel Details'!$K$28="", "", 'Personnel Details'!$K$28), IF('Personnel Details'!$F$28="", "", 'Personnel Details'!$F$28))))</f>
        <v/>
      </c>
      <c r="KT258" s="79" t="str">
        <f>IF(KR$9="", "", IF(AND(NOT('Personnel Details'!$N$28=""), $B258&gt;='Personnel Details'!$N$28), 'Personnel Details'!$Q$28, IF(AND(NOT('Personnel Details'!$I$28=""), $B258&gt;='Personnel Details'!$I$28), 'Personnel Details'!$L$28, 'Personnel Details'!$G$28)))</f>
        <v/>
      </c>
      <c r="KU258" s="59">
        <f t="shared" si="572"/>
        <v>0</v>
      </c>
      <c r="KV258" s="53"/>
      <c r="KX258" s="78" t="str">
        <f>IF(KX$9="", "", IF(AND(NOT('Personnel Details'!$N$29=""), $B258&gt;='Personnel Details'!$N$29), 'Personnel Details'!$O$29, IF(AND(NOT('Personnel Details'!$I$29=""), $B258&gt;='Personnel Details'!$I$29), 'Personnel Details'!$J$29, 'Personnel Details'!$E$29)))</f>
        <v/>
      </c>
      <c r="KY258" s="59" t="str">
        <f>IF(KX$9="", "", IF(AND(NOT('Personnel Details'!$N$29=""), $B258&gt;='Personnel Details'!$N$29), IF('Personnel Details'!$P$29="","", 'Personnel Details'!$P$29), IF(AND(NOT('Personnel Details'!$I$29=""), $B258&gt;='Personnel Details'!$I$29), IF('Personnel Details'!$K$29="", "", 'Personnel Details'!$K$29), IF('Personnel Details'!$F$29="", "", 'Personnel Details'!$F$29))))</f>
        <v/>
      </c>
      <c r="KZ258" s="79" t="str">
        <f>IF(KX$9="", "", IF(AND(NOT('Personnel Details'!$N$29=""), $B258&gt;='Personnel Details'!$N$29), 'Personnel Details'!$Q$29, IF(AND(NOT('Personnel Details'!$I$29=""), $B258&gt;='Personnel Details'!$I$29), 'Personnel Details'!$L$29, 'Personnel Details'!$G$29)))</f>
        <v/>
      </c>
      <c r="LA258" s="59">
        <f t="shared" si="573"/>
        <v>0</v>
      </c>
      <c r="LB258" s="53"/>
      <c r="LD258" s="78" t="str">
        <f>IF(LD$9="", "", IF(AND(NOT('Personnel Details'!$N$30=""), $B258&gt;='Personnel Details'!$N$30), 'Personnel Details'!$O$30, IF(AND(NOT('Personnel Details'!$I$30=""), $B258&gt;='Personnel Details'!$I$30), 'Personnel Details'!$J$30, 'Personnel Details'!$E$30)))</f>
        <v/>
      </c>
      <c r="LE258" s="59" t="str">
        <f>IF(LD$9="", "", IF(AND(NOT('Personnel Details'!$N$30=""), $B258&gt;='Personnel Details'!$N$30), IF('Personnel Details'!$P$30="","", 'Personnel Details'!$P$30), IF(AND(NOT('Personnel Details'!$I$30=""), $B258&gt;='Personnel Details'!$I$30), IF('Personnel Details'!$K$30="", "", 'Personnel Details'!$K$30), IF('Personnel Details'!$F$30="", "", 'Personnel Details'!$F$30))))</f>
        <v/>
      </c>
      <c r="LF258" s="79" t="str">
        <f>IF(LD$9="", "", IF(AND(NOT('Personnel Details'!$N$30=""), $B258&gt;='Personnel Details'!$N$30), 'Personnel Details'!$Q$30, IF(AND(NOT('Personnel Details'!$I$30=""), $B258&gt;='Personnel Details'!$I$30), 'Personnel Details'!$L$30, 'Personnel Details'!$G$30)))</f>
        <v/>
      </c>
      <c r="LG258" s="59">
        <f t="shared" si="574"/>
        <v>0</v>
      </c>
      <c r="LH258" s="53"/>
      <c r="LJ258" s="78" t="str">
        <f>IF(LJ$9="", "", IF(AND(NOT('Personnel Details'!$N$31=""), $B258&gt;='Personnel Details'!$N$31), 'Personnel Details'!$O$31, IF(AND(NOT('Personnel Details'!$I$31=""), $B258&gt;='Personnel Details'!$I$31), 'Personnel Details'!$J$31, 'Personnel Details'!$E$31)))</f>
        <v/>
      </c>
      <c r="LK258" s="59" t="str">
        <f>IF(LJ$9="", "", IF(AND(NOT('Personnel Details'!$N$31=""), $B258&gt;='Personnel Details'!$N$31), IF('Personnel Details'!$P$31="","", 'Personnel Details'!$P$31), IF(AND(NOT('Personnel Details'!$I$31=""), $B258&gt;='Personnel Details'!$I$31), IF('Personnel Details'!$K$31="", "", 'Personnel Details'!$K$31), IF('Personnel Details'!$F$31="", "", 'Personnel Details'!$F$31))))</f>
        <v/>
      </c>
      <c r="LL258" s="79" t="str">
        <f>IF(LJ$9="", "", IF(AND(NOT('Personnel Details'!$N$31=""), $B258&gt;='Personnel Details'!$N$31), 'Personnel Details'!$Q$31, IF(AND(NOT('Personnel Details'!$I$31=""), $B258&gt;='Personnel Details'!$I$31), 'Personnel Details'!$L$31, 'Personnel Details'!$G$31)))</f>
        <v/>
      </c>
      <c r="LM258" s="59">
        <f t="shared" si="575"/>
        <v>0</v>
      </c>
      <c r="LN258" s="53"/>
      <c r="LP258" s="78" t="str">
        <f>IF(LP$9="", "", IF(AND(NOT('Personnel Details'!$N$32=""), $B258&gt;='Personnel Details'!$N$32), 'Personnel Details'!$O$32, IF(AND(NOT('Personnel Details'!$I$32=""), $B258&gt;='Personnel Details'!$I$32), 'Personnel Details'!$J$32, 'Personnel Details'!$E$32)))</f>
        <v/>
      </c>
      <c r="LQ258" s="59" t="str">
        <f>IF(LP$9="", "", IF(AND(NOT('Personnel Details'!$N$32=""), $B258&gt;='Personnel Details'!$N$32), IF('Personnel Details'!$P$32="","", 'Personnel Details'!$P$32), IF(AND(NOT('Personnel Details'!$I$32=""), $B258&gt;='Personnel Details'!$I$32), IF('Personnel Details'!$K$32="", "", 'Personnel Details'!$K$32), IF('Personnel Details'!$F$32="", "", 'Personnel Details'!$F$32))))</f>
        <v/>
      </c>
      <c r="LR258" s="79" t="str">
        <f>IF(LP$9="", "", IF(AND(NOT('Personnel Details'!$N$32=""), $B258&gt;='Personnel Details'!$N$32), 'Personnel Details'!$Q$32, IF(AND(NOT('Personnel Details'!$I$32=""), $B258&gt;='Personnel Details'!$I$32), 'Personnel Details'!$L$32, 'Personnel Details'!$G$32)))</f>
        <v/>
      </c>
      <c r="LS258" s="59">
        <f t="shared" si="576"/>
        <v>0</v>
      </c>
      <c r="LT258" s="53"/>
      <c r="LV258" s="78" t="str">
        <f>IF(LV$9="", "", IF(AND(NOT('Personnel Details'!$N$33=""), $B258&gt;='Personnel Details'!$N$33), 'Personnel Details'!$O$33, IF(AND(NOT('Personnel Details'!$I$33=""), $B258&gt;='Personnel Details'!$I$33), 'Personnel Details'!$J$33, 'Personnel Details'!$E$33)))</f>
        <v/>
      </c>
      <c r="LW258" s="59" t="str">
        <f>IF(LV$9="", "", IF(AND(NOT('Personnel Details'!$N$33=""), $B258&gt;='Personnel Details'!$N$33), IF('Personnel Details'!$P$33="","", 'Personnel Details'!$P$33), IF(AND(NOT('Personnel Details'!$I$33=""), $B258&gt;='Personnel Details'!$I$33), IF('Personnel Details'!$K$33="", "", 'Personnel Details'!$K$33), IF('Personnel Details'!$F$33="", "", 'Personnel Details'!$F$33))))</f>
        <v/>
      </c>
      <c r="LX258" s="79" t="str">
        <f>IF(LV$9="", "", IF(AND(NOT('Personnel Details'!$N$33=""), $B258&gt;='Personnel Details'!$N$33), 'Personnel Details'!$Q$33, IF(AND(NOT('Personnel Details'!$I$33=""), $B258&gt;='Personnel Details'!$I$33), 'Personnel Details'!$L$33, 'Personnel Details'!$G$33)))</f>
        <v/>
      </c>
      <c r="LY258" s="59">
        <f t="shared" si="577"/>
        <v>0</v>
      </c>
      <c r="LZ258" s="53"/>
      <c r="MB258" s="78" t="str">
        <f>IF(MB$9="", "", IF(AND(NOT('Personnel Details'!$N$34=""), $B258&gt;='Personnel Details'!$N$34), 'Personnel Details'!$O$34, IF(AND(NOT('Personnel Details'!$I$34=""), $B258&gt;='Personnel Details'!$I$34), 'Personnel Details'!$J$34, 'Personnel Details'!$E$34)))</f>
        <v/>
      </c>
      <c r="MC258" s="59" t="str">
        <f>IF(MB$9="", "", IF(AND(NOT('Personnel Details'!$N$34=""), $B258&gt;='Personnel Details'!$N$34), IF('Personnel Details'!$P$34="","", 'Personnel Details'!$P$34), IF(AND(NOT('Personnel Details'!$I$34=""), $B258&gt;='Personnel Details'!$I$34), IF('Personnel Details'!$K$34="", "", 'Personnel Details'!$K$34), IF('Personnel Details'!$F$34="", "", 'Personnel Details'!$F$34))))</f>
        <v/>
      </c>
      <c r="MD258" s="79" t="str">
        <f>IF(MB$9="", "", IF(AND(NOT('Personnel Details'!$N$34=""), $B258&gt;='Personnel Details'!$N$34), 'Personnel Details'!$Q$34, IF(AND(NOT('Personnel Details'!$I$34=""), $B258&gt;='Personnel Details'!$I$34), 'Personnel Details'!$L$34, 'Personnel Details'!$G$34)))</f>
        <v/>
      </c>
      <c r="ME258" s="59">
        <f t="shared" si="578"/>
        <v>0</v>
      </c>
      <c r="MF258" s="53"/>
      <c r="MH258" s="78" t="str">
        <f>IF(MH$9="", "", IF(AND(NOT('Personnel Details'!$N$35=""), $B258&gt;='Personnel Details'!$N$35), 'Personnel Details'!$O$35, IF(AND(NOT('Personnel Details'!$I$35=""), $B258&gt;='Personnel Details'!$I$35), 'Personnel Details'!$J$35, 'Personnel Details'!$E$35)))</f>
        <v/>
      </c>
      <c r="MI258" s="59" t="str">
        <f>IF(MH$9="", "", IF(AND(NOT('Personnel Details'!$N$35=""), $B258&gt;='Personnel Details'!$N$35), IF('Personnel Details'!$P$35="","", 'Personnel Details'!$P$35), IF(AND(NOT('Personnel Details'!$I$35=""), $B258&gt;='Personnel Details'!$I$35), IF('Personnel Details'!$K$35="", "", 'Personnel Details'!$K$35), IF('Personnel Details'!$F$35="", "", 'Personnel Details'!$F$35))))</f>
        <v/>
      </c>
      <c r="MJ258" s="79" t="str">
        <f>IF(MH$9="", "", IF(AND(NOT('Personnel Details'!$N$35=""), $B258&gt;='Personnel Details'!$N$35), 'Personnel Details'!$Q$35, IF(AND(NOT('Personnel Details'!$I$35=""), $B258&gt;='Personnel Details'!$I$35), 'Personnel Details'!$L$35, 'Personnel Details'!$G$35)))</f>
        <v/>
      </c>
      <c r="MK258" s="59">
        <f t="shared" si="579"/>
        <v>0</v>
      </c>
      <c r="ML258" s="53"/>
      <c r="MN258" s="78" t="str">
        <f>IF(MN$9="", "", IF(AND(NOT('Personnel Details'!$N$36=""), $B258&gt;='Personnel Details'!$N$36), 'Personnel Details'!$O$36, IF(AND(NOT('Personnel Details'!$I$36=""), $B258&gt;='Personnel Details'!$I$36), 'Personnel Details'!$J$36, 'Personnel Details'!$E$36)))</f>
        <v/>
      </c>
      <c r="MO258" s="59" t="str">
        <f>IF(MN$9="", "", IF(AND(NOT('Personnel Details'!$N$36=""), $B258&gt;='Personnel Details'!$N$36), IF('Personnel Details'!$P$36="","", 'Personnel Details'!$P$36), IF(AND(NOT('Personnel Details'!$I$36=""), $B258&gt;='Personnel Details'!$I$36), IF('Personnel Details'!$K$36="", "", 'Personnel Details'!$K$36), IF('Personnel Details'!$F$36="", "", 'Personnel Details'!$F$36))))</f>
        <v/>
      </c>
      <c r="MP258" s="79" t="str">
        <f>IF(MN$9="", "", IF(AND(NOT('Personnel Details'!$N$36=""), $B258&gt;='Personnel Details'!$N$36), 'Personnel Details'!$Q$36, IF(AND(NOT('Personnel Details'!$I$36=""), $B258&gt;='Personnel Details'!$I$36), 'Personnel Details'!$L$36, 'Personnel Details'!$G$36)))</f>
        <v/>
      </c>
      <c r="MQ258" s="59">
        <f t="shared" si="580"/>
        <v>0</v>
      </c>
      <c r="MR258" s="53"/>
      <c r="MT258" s="78" t="str">
        <f>IF(MT$9="", "", IF(AND(NOT('Personnel Details'!$N$37=""), $B258&gt;='Personnel Details'!$N$37), 'Personnel Details'!$O$37, IF(AND(NOT('Personnel Details'!$I$37=""), $B258&gt;='Personnel Details'!$I$37), 'Personnel Details'!$J$37, 'Personnel Details'!$E$37)))</f>
        <v/>
      </c>
      <c r="MU258" s="59" t="str">
        <f>IF(MT$9="", "", IF(AND(NOT('Personnel Details'!$N$37=""), $B258&gt;='Personnel Details'!$N$37), IF('Personnel Details'!$P$37="","", 'Personnel Details'!$P$37), IF(AND(NOT('Personnel Details'!$I$37=""), $B258&gt;='Personnel Details'!$I$37), IF('Personnel Details'!$K$37="", "", 'Personnel Details'!$K$37), IF('Personnel Details'!$F$37="", "", 'Personnel Details'!$F$37))))</f>
        <v/>
      </c>
      <c r="MV258" s="79" t="str">
        <f>IF(MT$9="", "", IF(AND(NOT('Personnel Details'!$N$37=""), $B258&gt;='Personnel Details'!$N$37), 'Personnel Details'!$Q$37, IF(AND(NOT('Personnel Details'!$I$37=""), $B258&gt;='Personnel Details'!$I$37), 'Personnel Details'!$L$37, 'Personnel Details'!$G$37)))</f>
        <v/>
      </c>
      <c r="MW258" s="59">
        <f t="shared" si="581"/>
        <v>0</v>
      </c>
      <c r="MX258" s="53"/>
      <c r="MZ258" s="78" t="str">
        <f>IF(MZ$9="", "", IF(AND(NOT('Personnel Details'!$N$38=""), $B258&gt;='Personnel Details'!$N$38), 'Personnel Details'!$O$38, IF(AND(NOT('Personnel Details'!$I$38=""), $B258&gt;='Personnel Details'!$I$38), 'Personnel Details'!$J$38, 'Personnel Details'!$E$38)))</f>
        <v/>
      </c>
      <c r="NA258" s="59" t="str">
        <f>IF(MZ$9="", "", IF(AND(NOT('Personnel Details'!$N$38=""), $B258&gt;='Personnel Details'!$N$38), IF('Personnel Details'!$P$38="","", 'Personnel Details'!$P$38), IF(AND(NOT('Personnel Details'!$I$38=""), $B258&gt;='Personnel Details'!$I$38), IF('Personnel Details'!$K$38="", "", 'Personnel Details'!$K$38), IF('Personnel Details'!$F$38="", "", 'Personnel Details'!$F$38))))</f>
        <v/>
      </c>
      <c r="NB258" s="79" t="str">
        <f>IF(MZ$9="", "", IF(AND(NOT('Personnel Details'!$N$38=""), $B258&gt;='Personnel Details'!$N$38), 'Personnel Details'!$Q$38, IF(AND(NOT('Personnel Details'!$I$38=""), $B258&gt;='Personnel Details'!$I$38), 'Personnel Details'!$L$38, 'Personnel Details'!$G$38)))</f>
        <v/>
      </c>
      <c r="NC258" s="59">
        <f t="shared" si="582"/>
        <v>0</v>
      </c>
      <c r="ND258" s="53"/>
      <c r="NF258" s="78" t="str">
        <f>IF(NF$9="", "", IF(AND(NOT('Personnel Details'!$N$39=""), $B258&gt;='Personnel Details'!$N$39), 'Personnel Details'!$O$39, IF(AND(NOT('Personnel Details'!$I$39=""), $B258&gt;='Personnel Details'!$I$39), 'Personnel Details'!$J$39, 'Personnel Details'!$E$39)))</f>
        <v/>
      </c>
      <c r="NG258" s="59" t="str">
        <f>IF(NF$9="", "", IF(AND(NOT('Personnel Details'!$N$39=""), $B258&gt;='Personnel Details'!$N$39), IF('Personnel Details'!$P$39="","", 'Personnel Details'!$P$39), IF(AND(NOT('Personnel Details'!$I$39=""), $B258&gt;='Personnel Details'!$I$39), IF('Personnel Details'!$K$39="", "", 'Personnel Details'!$K$39), IF('Personnel Details'!$F$39="", "", 'Personnel Details'!$F$39))))</f>
        <v/>
      </c>
      <c r="NH258" s="79" t="str">
        <f>IF(NF$9="", "", IF(AND(NOT('Personnel Details'!$N$39=""), $B258&gt;='Personnel Details'!$N$39), 'Personnel Details'!$Q$39, IF(AND(NOT('Personnel Details'!$I$39=""), $B258&gt;='Personnel Details'!$I$39), 'Personnel Details'!$L$39, 'Personnel Details'!$G$39)))</f>
        <v/>
      </c>
      <c r="NI258" s="59">
        <f t="shared" si="583"/>
        <v>0</v>
      </c>
      <c r="NJ258" s="53"/>
      <c r="NL258" s="78" t="str">
        <f>IF(NL$9="", "", IF(AND(NOT('Personnel Details'!$N$40=""), $B258&gt;='Personnel Details'!$N$40), 'Personnel Details'!$O$40, IF(AND(NOT('Personnel Details'!$I$40=""), $B258&gt;='Personnel Details'!$I$40), 'Personnel Details'!$J$40, 'Personnel Details'!$E$40)))</f>
        <v/>
      </c>
      <c r="NM258" s="59" t="str">
        <f>IF(NL$9="", "", IF(AND(NOT('Personnel Details'!$N$40=""), $B258&gt;='Personnel Details'!$N$40), IF('Personnel Details'!$P$40="","", 'Personnel Details'!$P$40), IF(AND(NOT('Personnel Details'!$I$40=""), $B258&gt;='Personnel Details'!$I$40), IF('Personnel Details'!$K$40="", "", 'Personnel Details'!$K$40), IF('Personnel Details'!$F$40="", "", 'Personnel Details'!$F$40))))</f>
        <v/>
      </c>
      <c r="NN258" s="79" t="str">
        <f>IF(NL$9="", "", IF(AND(NOT('Personnel Details'!$N$40=""), $B258&gt;='Personnel Details'!$N$40), 'Personnel Details'!$Q$40, IF(AND(NOT('Personnel Details'!$I$40=""), $B258&gt;='Personnel Details'!$I$40), 'Personnel Details'!$L$40, 'Personnel Details'!$G$40)))</f>
        <v/>
      </c>
      <c r="NO258" s="59">
        <f t="shared" si="584"/>
        <v>0</v>
      </c>
      <c r="NP258" s="53"/>
    </row>
    <row r="259" spans="1:380" x14ac:dyDescent="0.25">
      <c r="A259" s="32"/>
      <c r="B259" s="113">
        <f>IFERROR(IF(B258+1&gt;'Personnel Details'!$U$5, "", B258+1), "")</f>
        <v>44079</v>
      </c>
      <c r="C259" s="32"/>
      <c r="D259" s="120"/>
      <c r="E259" s="13" t="str">
        <f t="shared" si="463"/>
        <v/>
      </c>
      <c r="F259" s="13" t="str">
        <f t="shared" si="494"/>
        <v/>
      </c>
      <c r="G259" s="56" t="str">
        <f t="shared" si="585"/>
        <v/>
      </c>
      <c r="H259" s="16" t="str">
        <f t="shared" si="495"/>
        <v/>
      </c>
      <c r="I259" s="32"/>
      <c r="J259" s="120"/>
      <c r="K259" s="62" t="str">
        <f t="shared" si="464"/>
        <v/>
      </c>
      <c r="L259" s="62" t="str">
        <f t="shared" si="496"/>
        <v/>
      </c>
      <c r="M259" s="65" t="str">
        <f t="shared" si="586"/>
        <v/>
      </c>
      <c r="N259" s="68" t="str">
        <f t="shared" si="497"/>
        <v/>
      </c>
      <c r="O259" s="32"/>
      <c r="P259" s="120"/>
      <c r="Q259" s="62" t="str">
        <f t="shared" si="465"/>
        <v/>
      </c>
      <c r="R259" s="62" t="str">
        <f t="shared" si="498"/>
        <v/>
      </c>
      <c r="S259" s="65" t="str">
        <f t="shared" si="587"/>
        <v/>
      </c>
      <c r="T259" s="68" t="str">
        <f t="shared" si="499"/>
        <v/>
      </c>
      <c r="U259" s="32"/>
      <c r="V259" s="120"/>
      <c r="W259" s="62" t="str">
        <f t="shared" si="466"/>
        <v/>
      </c>
      <c r="X259" s="62" t="str">
        <f t="shared" si="500"/>
        <v/>
      </c>
      <c r="Y259" s="65" t="str">
        <f t="shared" si="588"/>
        <v/>
      </c>
      <c r="Z259" s="68" t="str">
        <f t="shared" si="501"/>
        <v/>
      </c>
      <c r="AA259" s="32"/>
      <c r="AB259" s="120"/>
      <c r="AC259" s="62" t="str">
        <f t="shared" si="467"/>
        <v/>
      </c>
      <c r="AD259" s="62" t="str">
        <f t="shared" si="502"/>
        <v/>
      </c>
      <c r="AE259" s="65" t="str">
        <f t="shared" si="589"/>
        <v/>
      </c>
      <c r="AF259" s="68" t="str">
        <f t="shared" si="503"/>
        <v/>
      </c>
      <c r="AG259" s="32"/>
      <c r="AH259" s="120"/>
      <c r="AI259" s="62" t="str">
        <f t="shared" si="468"/>
        <v/>
      </c>
      <c r="AJ259" s="62" t="str">
        <f t="shared" si="504"/>
        <v/>
      </c>
      <c r="AK259" s="65" t="str">
        <f t="shared" si="590"/>
        <v/>
      </c>
      <c r="AL259" s="68" t="str">
        <f t="shared" si="505"/>
        <v/>
      </c>
      <c r="AM259" s="32"/>
      <c r="AN259" s="120"/>
      <c r="AO259" s="62" t="str">
        <f t="shared" si="469"/>
        <v/>
      </c>
      <c r="AP259" s="62" t="str">
        <f t="shared" si="506"/>
        <v/>
      </c>
      <c r="AQ259" s="65" t="str">
        <f t="shared" si="591"/>
        <v/>
      </c>
      <c r="AR259" s="68" t="str">
        <f t="shared" si="507"/>
        <v/>
      </c>
      <c r="AS259" s="32"/>
      <c r="AT259" s="120"/>
      <c r="AU259" s="62" t="str">
        <f t="shared" si="470"/>
        <v/>
      </c>
      <c r="AV259" s="62" t="str">
        <f t="shared" si="508"/>
        <v/>
      </c>
      <c r="AW259" s="65" t="str">
        <f t="shared" si="592"/>
        <v/>
      </c>
      <c r="AX259" s="68" t="str">
        <f t="shared" si="509"/>
        <v/>
      </c>
      <c r="AY259" s="32"/>
      <c r="AZ259" s="120"/>
      <c r="BA259" s="62" t="str">
        <f t="shared" si="471"/>
        <v/>
      </c>
      <c r="BB259" s="62" t="str">
        <f t="shared" si="510"/>
        <v/>
      </c>
      <c r="BC259" s="65" t="str">
        <f t="shared" si="593"/>
        <v/>
      </c>
      <c r="BD259" s="68" t="str">
        <f t="shared" si="511"/>
        <v/>
      </c>
      <c r="BE259" s="32"/>
      <c r="BF259" s="120"/>
      <c r="BG259" s="62" t="str">
        <f t="shared" si="472"/>
        <v/>
      </c>
      <c r="BH259" s="62" t="str">
        <f t="shared" si="512"/>
        <v/>
      </c>
      <c r="BI259" s="65" t="str">
        <f t="shared" si="594"/>
        <v/>
      </c>
      <c r="BJ259" s="68" t="str">
        <f t="shared" si="513"/>
        <v/>
      </c>
      <c r="BK259" s="32"/>
      <c r="BL259" s="120"/>
      <c r="BM259" s="62" t="str">
        <f t="shared" si="473"/>
        <v/>
      </c>
      <c r="BN259" s="62" t="str">
        <f t="shared" si="514"/>
        <v/>
      </c>
      <c r="BO259" s="65" t="str">
        <f t="shared" si="595"/>
        <v/>
      </c>
      <c r="BP259" s="68" t="str">
        <f t="shared" si="515"/>
        <v/>
      </c>
      <c r="BQ259" s="32"/>
      <c r="BR259" s="120"/>
      <c r="BS259" s="62" t="str">
        <f t="shared" si="474"/>
        <v/>
      </c>
      <c r="BT259" s="62" t="str">
        <f t="shared" si="516"/>
        <v/>
      </c>
      <c r="BU259" s="65" t="str">
        <f t="shared" si="596"/>
        <v/>
      </c>
      <c r="BV259" s="68" t="str">
        <f t="shared" si="517"/>
        <v/>
      </c>
      <c r="BW259" s="32"/>
      <c r="BX259" s="120"/>
      <c r="BY259" s="62" t="str">
        <f t="shared" si="475"/>
        <v/>
      </c>
      <c r="BZ259" s="62" t="str">
        <f t="shared" si="518"/>
        <v/>
      </c>
      <c r="CA259" s="65" t="str">
        <f t="shared" si="597"/>
        <v/>
      </c>
      <c r="CB259" s="68" t="str">
        <f t="shared" si="519"/>
        <v/>
      </c>
      <c r="CC259" s="32"/>
      <c r="CD259" s="120"/>
      <c r="CE259" s="62" t="str">
        <f t="shared" si="476"/>
        <v/>
      </c>
      <c r="CF259" s="62" t="str">
        <f t="shared" si="520"/>
        <v/>
      </c>
      <c r="CG259" s="65" t="str">
        <f t="shared" si="598"/>
        <v/>
      </c>
      <c r="CH259" s="68" t="str">
        <f t="shared" si="521"/>
        <v/>
      </c>
      <c r="CI259" s="32"/>
      <c r="CJ259" s="120"/>
      <c r="CK259" s="62" t="str">
        <f t="shared" si="477"/>
        <v/>
      </c>
      <c r="CL259" s="62" t="str">
        <f t="shared" si="522"/>
        <v/>
      </c>
      <c r="CM259" s="65" t="str">
        <f t="shared" si="599"/>
        <v/>
      </c>
      <c r="CN259" s="68" t="str">
        <f t="shared" si="523"/>
        <v/>
      </c>
      <c r="CO259" s="32"/>
      <c r="CP259" s="120"/>
      <c r="CQ259" s="62" t="str">
        <f t="shared" si="478"/>
        <v/>
      </c>
      <c r="CR259" s="62" t="str">
        <f t="shared" si="524"/>
        <v/>
      </c>
      <c r="CS259" s="65" t="str">
        <f t="shared" si="600"/>
        <v/>
      </c>
      <c r="CT259" s="68" t="str">
        <f t="shared" si="525"/>
        <v/>
      </c>
      <c r="CU259" s="32"/>
      <c r="CV259" s="120"/>
      <c r="CW259" s="62" t="str">
        <f t="shared" si="479"/>
        <v/>
      </c>
      <c r="CX259" s="62" t="str">
        <f t="shared" si="526"/>
        <v/>
      </c>
      <c r="CY259" s="65" t="str">
        <f t="shared" si="601"/>
        <v/>
      </c>
      <c r="CZ259" s="68" t="str">
        <f t="shared" si="527"/>
        <v/>
      </c>
      <c r="DA259" s="32"/>
      <c r="DB259" s="120"/>
      <c r="DC259" s="62" t="str">
        <f t="shared" si="480"/>
        <v/>
      </c>
      <c r="DD259" s="62" t="str">
        <f t="shared" si="528"/>
        <v/>
      </c>
      <c r="DE259" s="65" t="str">
        <f t="shared" si="602"/>
        <v/>
      </c>
      <c r="DF259" s="68" t="str">
        <f t="shared" si="529"/>
        <v/>
      </c>
      <c r="DG259" s="32"/>
      <c r="DH259" s="120"/>
      <c r="DI259" s="62" t="str">
        <f t="shared" si="481"/>
        <v/>
      </c>
      <c r="DJ259" s="62" t="str">
        <f t="shared" si="530"/>
        <v/>
      </c>
      <c r="DK259" s="65" t="str">
        <f t="shared" si="603"/>
        <v/>
      </c>
      <c r="DL259" s="68" t="str">
        <f t="shared" si="531"/>
        <v/>
      </c>
      <c r="DM259" s="32"/>
      <c r="DN259" s="120"/>
      <c r="DO259" s="62" t="str">
        <f t="shared" si="482"/>
        <v/>
      </c>
      <c r="DP259" s="62" t="str">
        <f t="shared" si="532"/>
        <v/>
      </c>
      <c r="DQ259" s="65" t="str">
        <f t="shared" si="604"/>
        <v/>
      </c>
      <c r="DR259" s="68" t="str">
        <f t="shared" si="533"/>
        <v/>
      </c>
      <c r="DS259" s="32"/>
      <c r="DT259" s="120"/>
      <c r="DU259" s="62" t="str">
        <f t="shared" si="483"/>
        <v/>
      </c>
      <c r="DV259" s="62" t="str">
        <f t="shared" si="534"/>
        <v/>
      </c>
      <c r="DW259" s="65" t="str">
        <f t="shared" si="605"/>
        <v/>
      </c>
      <c r="DX259" s="68" t="str">
        <f t="shared" si="535"/>
        <v/>
      </c>
      <c r="DY259" s="32"/>
      <c r="DZ259" s="120"/>
      <c r="EA259" s="62" t="str">
        <f t="shared" si="484"/>
        <v/>
      </c>
      <c r="EB259" s="62" t="str">
        <f t="shared" si="536"/>
        <v/>
      </c>
      <c r="EC259" s="65" t="str">
        <f t="shared" si="606"/>
        <v/>
      </c>
      <c r="ED259" s="68" t="str">
        <f t="shared" si="537"/>
        <v/>
      </c>
      <c r="EE259" s="32"/>
      <c r="EF259" s="120"/>
      <c r="EG259" s="62" t="str">
        <f t="shared" si="485"/>
        <v/>
      </c>
      <c r="EH259" s="62" t="str">
        <f t="shared" si="538"/>
        <v/>
      </c>
      <c r="EI259" s="65" t="str">
        <f t="shared" si="607"/>
        <v/>
      </c>
      <c r="EJ259" s="68" t="str">
        <f t="shared" si="539"/>
        <v/>
      </c>
      <c r="EK259" s="32"/>
      <c r="EL259" s="120"/>
      <c r="EM259" s="62" t="str">
        <f t="shared" si="486"/>
        <v/>
      </c>
      <c r="EN259" s="62" t="str">
        <f t="shared" si="540"/>
        <v/>
      </c>
      <c r="EO259" s="65" t="str">
        <f t="shared" si="608"/>
        <v/>
      </c>
      <c r="EP259" s="68" t="str">
        <f t="shared" si="541"/>
        <v/>
      </c>
      <c r="EQ259" s="32"/>
      <c r="ER259" s="120"/>
      <c r="ES259" s="62" t="str">
        <f t="shared" si="487"/>
        <v/>
      </c>
      <c r="ET259" s="62" t="str">
        <f t="shared" si="542"/>
        <v/>
      </c>
      <c r="EU259" s="65" t="str">
        <f t="shared" si="609"/>
        <v/>
      </c>
      <c r="EV259" s="68" t="str">
        <f t="shared" si="543"/>
        <v/>
      </c>
      <c r="EW259" s="32"/>
      <c r="EX259" s="120"/>
      <c r="EY259" s="62" t="str">
        <f t="shared" si="488"/>
        <v/>
      </c>
      <c r="EZ259" s="62" t="str">
        <f t="shared" si="544"/>
        <v/>
      </c>
      <c r="FA259" s="65" t="str">
        <f t="shared" si="610"/>
        <v/>
      </c>
      <c r="FB259" s="68" t="str">
        <f t="shared" si="545"/>
        <v/>
      </c>
      <c r="FC259" s="32"/>
      <c r="FD259" s="120"/>
      <c r="FE259" s="62" t="str">
        <f t="shared" si="489"/>
        <v/>
      </c>
      <c r="FF259" s="62" t="str">
        <f t="shared" si="546"/>
        <v/>
      </c>
      <c r="FG259" s="65" t="str">
        <f t="shared" si="611"/>
        <v/>
      </c>
      <c r="FH259" s="68" t="str">
        <f t="shared" si="547"/>
        <v/>
      </c>
      <c r="FI259" s="32"/>
      <c r="FJ259" s="120"/>
      <c r="FK259" s="62" t="str">
        <f t="shared" si="490"/>
        <v/>
      </c>
      <c r="FL259" s="62" t="str">
        <f t="shared" si="548"/>
        <v/>
      </c>
      <c r="FM259" s="65" t="str">
        <f t="shared" si="612"/>
        <v/>
      </c>
      <c r="FN259" s="68" t="str">
        <f t="shared" si="549"/>
        <v/>
      </c>
      <c r="FO259" s="32"/>
      <c r="FP259" s="120"/>
      <c r="FQ259" s="62" t="str">
        <f t="shared" si="491"/>
        <v/>
      </c>
      <c r="FR259" s="62" t="str">
        <f t="shared" si="550"/>
        <v/>
      </c>
      <c r="FS259" s="65" t="str">
        <f t="shared" si="613"/>
        <v/>
      </c>
      <c r="FT259" s="68" t="str">
        <f t="shared" si="551"/>
        <v/>
      </c>
      <c r="FU259" s="32"/>
      <c r="FV259" s="120"/>
      <c r="FW259" s="62" t="str">
        <f t="shared" si="492"/>
        <v/>
      </c>
      <c r="FX259" s="62" t="str">
        <f t="shared" si="552"/>
        <v/>
      </c>
      <c r="FY259" s="65" t="str">
        <f t="shared" si="614"/>
        <v/>
      </c>
      <c r="FZ259" s="68" t="str">
        <f t="shared" si="553"/>
        <v/>
      </c>
      <c r="GA259" s="32"/>
      <c r="GC259" s="7" t="str">
        <f t="shared" si="554"/>
        <v>Sep 2020</v>
      </c>
      <c r="GD259" s="7" t="str">
        <f t="shared" ca="1" si="493"/>
        <v>Weekend</v>
      </c>
      <c r="GT259" s="71">
        <f>IF(GT$9="", "", IF(AND(NOT('Personnel Details'!$N$11=""), $B259&gt;='Personnel Details'!$N$11), 'Personnel Details'!$O$11, IF(AND(NOT('Personnel Details'!$I$11=""), $B259&gt;='Personnel Details'!$I$11), 'Personnel Details'!$J$11, 'Personnel Details'!$E$11)))</f>
        <v>0.8</v>
      </c>
      <c r="GU259" s="59" t="str">
        <f>IF(GT$9="", "", IF(AND(NOT('Personnel Details'!$N$11=""), $B259&gt;='Personnel Details'!$N$11), IF('Personnel Details'!$P$11="","", 'Personnel Details'!$P$11), IF(AND(NOT('Personnel Details'!$I$11=""), $B259&gt;='Personnel Details'!$I$11), IF('Personnel Details'!$K$11="", "", 'Personnel Details'!$K$11), IF('Personnel Details'!$F$11="", "", 'Personnel Details'!$F$11))))</f>
        <v/>
      </c>
      <c r="GV259" s="74">
        <f>IF(GT$9="", "", IF(AND(NOT('Personnel Details'!$N$11=""), $B259&gt;='Personnel Details'!$N$11), 'Personnel Details'!$Q$11, IF(AND(NOT('Personnel Details'!$I$11=""), $B259&gt;='Personnel Details'!$I$11), 'Personnel Details'!$L$11, 'Personnel Details'!$G$11)))</f>
        <v>0</v>
      </c>
      <c r="GW259" s="59">
        <f t="shared" si="555"/>
        <v>0</v>
      </c>
      <c r="GX259" s="53"/>
      <c r="GZ259" s="78">
        <f>IF(GZ$9="", "", IF(AND(NOT('Personnel Details'!$N$12=""), $B259&gt;='Personnel Details'!$N$12), 'Personnel Details'!$O$12, IF(AND(NOT('Personnel Details'!$I$12=""), $B259&gt;='Personnel Details'!$I$12), 'Personnel Details'!$J$12, 'Personnel Details'!$E$12)))</f>
        <v>0.8</v>
      </c>
      <c r="HA259" s="59" t="str">
        <f>IF(GZ$9="", "", IF(AND(NOT('Personnel Details'!$N$12=""), $B259&gt;='Personnel Details'!$N$12), IF('Personnel Details'!$P$12="","", 'Personnel Details'!$P$12), IF(AND(NOT('Personnel Details'!$I$12=""), $B259&gt;='Personnel Details'!$I$12), IF('Personnel Details'!$K$12="", "", 'Personnel Details'!$K$12), IF('Personnel Details'!$F$12="", "", 'Personnel Details'!$F$12))))</f>
        <v/>
      </c>
      <c r="HB259" s="79">
        <f>IF(GZ$9="", "", IF(AND(NOT('Personnel Details'!$N$12=""), $B259&gt;='Personnel Details'!$N$12), 'Personnel Details'!$Q$12, IF(AND(NOT('Personnel Details'!$I$12=""), $B259&gt;='Personnel Details'!$I$12), 'Personnel Details'!$L$12, 'Personnel Details'!$G$12)))</f>
        <v>0</v>
      </c>
      <c r="HC259" s="59">
        <f t="shared" si="556"/>
        <v>0</v>
      </c>
      <c r="HD259" s="53"/>
      <c r="HF259" s="78">
        <f>IF(HF$9="", "", IF(AND(NOT('Personnel Details'!$N$13=""), $B259&gt;='Personnel Details'!$N$13), 'Personnel Details'!$O$13, IF(AND(NOT('Personnel Details'!$I$13=""), $B259&gt;='Personnel Details'!$I$13), 'Personnel Details'!$J$13, 'Personnel Details'!$E$13)))</f>
        <v>0.8</v>
      </c>
      <c r="HG259" s="59" t="str">
        <f>IF(HF$9="", "", IF(AND(NOT('Personnel Details'!$N$13=""), $B259&gt;='Personnel Details'!$N$13), IF('Personnel Details'!$P$13="","", 'Personnel Details'!$P$13), IF(AND(NOT('Personnel Details'!$I$13=""), $B259&gt;='Personnel Details'!$I$13), IF('Personnel Details'!$K$13="", "", 'Personnel Details'!$K$13), IF('Personnel Details'!$F$13="", "", 'Personnel Details'!$F$13))))</f>
        <v/>
      </c>
      <c r="HH259" s="79">
        <f>IF(HF$9="", "", IF(AND(NOT('Personnel Details'!$N$13=""), $B259&gt;='Personnel Details'!$N$13), 'Personnel Details'!$Q$13, IF(AND(NOT('Personnel Details'!$I$13=""), $B259&gt;='Personnel Details'!$I$13), 'Personnel Details'!$L$13, 'Personnel Details'!$G$13)))</f>
        <v>0</v>
      </c>
      <c r="HI259" s="59">
        <f t="shared" si="557"/>
        <v>0</v>
      </c>
      <c r="HJ259" s="53"/>
      <c r="HL259" s="78">
        <f>IF(HL$9="", "", IF(AND(NOT('Personnel Details'!$N$14=""), $B259&gt;='Personnel Details'!$N$14), 'Personnel Details'!$O$14, IF(AND(NOT('Personnel Details'!$I$14=""), $B259&gt;='Personnel Details'!$I$14), 'Personnel Details'!$J$14, 'Personnel Details'!$E$14)))</f>
        <v>0.8</v>
      </c>
      <c r="HM259" s="59">
        <f>IF(HL$9="", "", IF(AND(NOT('Personnel Details'!$N$14=""), $B259&gt;='Personnel Details'!$N$14), IF('Personnel Details'!$P$14="","", 'Personnel Details'!$P$14), IF(AND(NOT('Personnel Details'!$I$14=""), $B259&gt;='Personnel Details'!$I$14), IF('Personnel Details'!$K$14="", "", 'Personnel Details'!$K$14), IF('Personnel Details'!$F$14="", "", 'Personnel Details'!$F$14))))</f>
        <v>2000</v>
      </c>
      <c r="HN259" s="79">
        <f>IF(HL$9="", "", IF(AND(NOT('Personnel Details'!$N$14=""), $B259&gt;='Personnel Details'!$N$14), 'Personnel Details'!$Q$14, IF(AND(NOT('Personnel Details'!$I$14=""), $B259&gt;='Personnel Details'!$I$14), 'Personnel Details'!$L$14, 'Personnel Details'!$G$14)))</f>
        <v>0.85</v>
      </c>
      <c r="HO259" s="59">
        <f t="shared" si="558"/>
        <v>0</v>
      </c>
      <c r="HP259" s="53"/>
      <c r="HR259" s="78" t="str">
        <f>IF(HR$9="", "", IF(AND(NOT('Personnel Details'!$N$15=""), $B259&gt;='Personnel Details'!$N$15), 'Personnel Details'!$O$15, IF(AND(NOT('Personnel Details'!$I$15=""), $B259&gt;='Personnel Details'!$I$15), 'Personnel Details'!$J$15, 'Personnel Details'!$E$15)))</f>
        <v/>
      </c>
      <c r="HS259" s="59" t="str">
        <f>IF(HR$9="", "", IF(AND(NOT('Personnel Details'!$N$15=""), $B259&gt;='Personnel Details'!$N$15), IF('Personnel Details'!$P$15="","", 'Personnel Details'!$P$15), IF(AND(NOT('Personnel Details'!$I$15=""), $B259&gt;='Personnel Details'!$I$15), IF('Personnel Details'!$K$15="", "", 'Personnel Details'!$K$15), IF('Personnel Details'!$F$15="", "", 'Personnel Details'!$F$15))))</f>
        <v/>
      </c>
      <c r="HT259" s="79" t="str">
        <f>IF(HR$9="", "", IF(AND(NOT('Personnel Details'!$N$15=""), $B259&gt;='Personnel Details'!$N$15), 'Personnel Details'!$Q$15, IF(AND(NOT('Personnel Details'!$I$15=""), $B259&gt;='Personnel Details'!$I$15), 'Personnel Details'!$L$15, 'Personnel Details'!$G$15)))</f>
        <v/>
      </c>
      <c r="HU259" s="59">
        <f t="shared" si="559"/>
        <v>0</v>
      </c>
      <c r="HV259" s="53"/>
      <c r="HX259" s="78" t="str">
        <f>IF(HX$9="", "", IF(AND(NOT('Personnel Details'!$N$16=""), $B259&gt;='Personnel Details'!$N$16), 'Personnel Details'!$O$16, IF(AND(NOT('Personnel Details'!$I$16=""), $B259&gt;='Personnel Details'!$I$16), 'Personnel Details'!$J$16, 'Personnel Details'!$E$16)))</f>
        <v/>
      </c>
      <c r="HY259" s="59" t="str">
        <f>IF(HX$9="", "", IF(AND(NOT('Personnel Details'!$N$16=""), $B259&gt;='Personnel Details'!$N$16), IF('Personnel Details'!$P$16="","", 'Personnel Details'!$P$16), IF(AND(NOT('Personnel Details'!$I$16=""), $B259&gt;='Personnel Details'!$I$16), IF('Personnel Details'!$K$16="", "", 'Personnel Details'!$K$16), IF('Personnel Details'!$F$16="", "", 'Personnel Details'!$F$16))))</f>
        <v/>
      </c>
      <c r="HZ259" s="79" t="str">
        <f>IF(HX$9="", "", IF(AND(NOT('Personnel Details'!$N$16=""), $B259&gt;='Personnel Details'!$N$16), 'Personnel Details'!$Q$16, IF(AND(NOT('Personnel Details'!$I$16=""), $B259&gt;='Personnel Details'!$I$16), 'Personnel Details'!$L$16, 'Personnel Details'!$G$16)))</f>
        <v/>
      </c>
      <c r="IA259" s="59">
        <f t="shared" si="560"/>
        <v>0</v>
      </c>
      <c r="IB259" s="53"/>
      <c r="ID259" s="78" t="str">
        <f>IF(ID$9="", "", IF(AND(NOT('Personnel Details'!$N$17=""), $B259&gt;='Personnel Details'!$N$17), 'Personnel Details'!$O$17, IF(AND(NOT('Personnel Details'!$I$17=""), $B259&gt;='Personnel Details'!$I$17), 'Personnel Details'!$J$17, 'Personnel Details'!$E$17)))</f>
        <v/>
      </c>
      <c r="IE259" s="59" t="str">
        <f>IF(ID$9="", "", IF(AND(NOT('Personnel Details'!$N$17=""), $B259&gt;='Personnel Details'!$N$17), IF('Personnel Details'!$P$17="","", 'Personnel Details'!$P$17), IF(AND(NOT('Personnel Details'!$I$17=""), $B259&gt;='Personnel Details'!$I$17), IF('Personnel Details'!$K$17="", "", 'Personnel Details'!$K$17), IF('Personnel Details'!$F$17="", "", 'Personnel Details'!$F$17))))</f>
        <v/>
      </c>
      <c r="IF259" s="79" t="str">
        <f>IF(ID$9="", "", IF(AND(NOT('Personnel Details'!$N$17=""), $B259&gt;='Personnel Details'!$N$17), 'Personnel Details'!$Q$17, IF(AND(NOT('Personnel Details'!$I$17=""), $B259&gt;='Personnel Details'!$I$17), 'Personnel Details'!$L$17, 'Personnel Details'!$G$17)))</f>
        <v/>
      </c>
      <c r="IG259" s="59">
        <f t="shared" si="561"/>
        <v>0</v>
      </c>
      <c r="IH259" s="53"/>
      <c r="IJ259" s="78" t="str">
        <f>IF(IJ$9="", "", IF(AND(NOT('Personnel Details'!$N$18=""), $B259&gt;='Personnel Details'!$N$18), 'Personnel Details'!$O$18, IF(AND(NOT('Personnel Details'!$I$18=""), $B259&gt;='Personnel Details'!$I$18), 'Personnel Details'!$J$18, 'Personnel Details'!$E$18)))</f>
        <v/>
      </c>
      <c r="IK259" s="59" t="str">
        <f>IF(IJ$9="", "", IF(AND(NOT('Personnel Details'!$N$18=""), $B259&gt;='Personnel Details'!$N$18), IF('Personnel Details'!$P$18="","", 'Personnel Details'!$P$18), IF(AND(NOT('Personnel Details'!$I$18=""), $B259&gt;='Personnel Details'!$I$18), IF('Personnel Details'!$K$18="", "", 'Personnel Details'!$K$18), IF('Personnel Details'!$F$18="", "", 'Personnel Details'!$F$18))))</f>
        <v/>
      </c>
      <c r="IL259" s="79" t="str">
        <f>IF(IJ$9="", "", IF(AND(NOT('Personnel Details'!$N$18=""), $B259&gt;='Personnel Details'!$N$18), 'Personnel Details'!$Q$18, IF(AND(NOT('Personnel Details'!$I$18=""), $B259&gt;='Personnel Details'!$I$18), 'Personnel Details'!$L$18, 'Personnel Details'!$G$18)))</f>
        <v/>
      </c>
      <c r="IM259" s="59">
        <f t="shared" si="562"/>
        <v>0</v>
      </c>
      <c r="IN259" s="53"/>
      <c r="IP259" s="78" t="str">
        <f>IF(IP$9="", "", IF(AND(NOT('Personnel Details'!$N$19=""), $B259&gt;='Personnel Details'!$N$19), 'Personnel Details'!$O$19, IF(AND(NOT('Personnel Details'!$I$19=""), $B259&gt;='Personnel Details'!$I$19), 'Personnel Details'!$J$19, 'Personnel Details'!$E$19)))</f>
        <v/>
      </c>
      <c r="IQ259" s="59" t="str">
        <f>IF(IP$9="", "", IF(AND(NOT('Personnel Details'!$N$19=""), $B259&gt;='Personnel Details'!$N$19), IF('Personnel Details'!$P$19="","", 'Personnel Details'!$P$19), IF(AND(NOT('Personnel Details'!$I$19=""), $B259&gt;='Personnel Details'!$I$19), IF('Personnel Details'!$K$19="", "", 'Personnel Details'!$K$19), IF('Personnel Details'!$F$19="", "", 'Personnel Details'!$F$19))))</f>
        <v/>
      </c>
      <c r="IR259" s="79" t="str">
        <f>IF(IP$9="", "", IF(AND(NOT('Personnel Details'!$N$19=""), $B259&gt;='Personnel Details'!$N$19), 'Personnel Details'!$Q$19, IF(AND(NOT('Personnel Details'!$I$19=""), $B259&gt;='Personnel Details'!$I$19), 'Personnel Details'!$L$19, 'Personnel Details'!$G$19)))</f>
        <v/>
      </c>
      <c r="IS259" s="59">
        <f t="shared" si="563"/>
        <v>0</v>
      </c>
      <c r="IT259" s="53"/>
      <c r="IV259" s="78" t="str">
        <f>IF(IV$9="", "", IF(AND(NOT('Personnel Details'!$N$20=""), $B259&gt;='Personnel Details'!$N$20), 'Personnel Details'!$O$20, IF(AND(NOT('Personnel Details'!$I$20=""), $B259&gt;='Personnel Details'!$I$20), 'Personnel Details'!$J$20, 'Personnel Details'!$E$20)))</f>
        <v/>
      </c>
      <c r="IW259" s="59" t="str">
        <f>IF(IV$9="", "", IF(AND(NOT('Personnel Details'!$N$20=""), $B259&gt;='Personnel Details'!$N$20), IF('Personnel Details'!$P$20="","", 'Personnel Details'!$P$20), IF(AND(NOT('Personnel Details'!$I$20=""), $B259&gt;='Personnel Details'!$I$20), IF('Personnel Details'!$K$20="", "", 'Personnel Details'!$K$20), IF('Personnel Details'!$F$20="", "", 'Personnel Details'!$F$20))))</f>
        <v/>
      </c>
      <c r="IX259" s="79" t="str">
        <f>IF(IV$9="", "", IF(AND(NOT('Personnel Details'!$N$20=""), $B259&gt;='Personnel Details'!$N$20), 'Personnel Details'!$Q$20, IF(AND(NOT('Personnel Details'!$I$20=""), $B259&gt;='Personnel Details'!$I$20), 'Personnel Details'!$L$20, 'Personnel Details'!$G$20)))</f>
        <v/>
      </c>
      <c r="IY259" s="59">
        <f t="shared" si="564"/>
        <v>0</v>
      </c>
      <c r="IZ259" s="53"/>
      <c r="JB259" s="78" t="str">
        <f>IF(JB$9="", "", IF(AND(NOT('Personnel Details'!$N$21=""), $B259&gt;='Personnel Details'!$N$21), 'Personnel Details'!$O$21, IF(AND(NOT('Personnel Details'!$I$21=""), $B259&gt;='Personnel Details'!$I$21), 'Personnel Details'!$J$21, 'Personnel Details'!$E$21)))</f>
        <v/>
      </c>
      <c r="JC259" s="59" t="str">
        <f>IF(JB$9="", "", IF(AND(NOT('Personnel Details'!$N$21=""), $B259&gt;='Personnel Details'!$N$21), IF('Personnel Details'!$P$21="","", 'Personnel Details'!$P$21), IF(AND(NOT('Personnel Details'!$I$21=""), $B259&gt;='Personnel Details'!$I$21), IF('Personnel Details'!$K$21="", "", 'Personnel Details'!$K$21), IF('Personnel Details'!$F$21="", "", 'Personnel Details'!$F$21))))</f>
        <v/>
      </c>
      <c r="JD259" s="79" t="str">
        <f>IF(JB$9="", "", IF(AND(NOT('Personnel Details'!$N$21=""), $B259&gt;='Personnel Details'!$N$21), 'Personnel Details'!$Q$21, IF(AND(NOT('Personnel Details'!$I$21=""), $B259&gt;='Personnel Details'!$I$21), 'Personnel Details'!$L$21, 'Personnel Details'!$G$21)))</f>
        <v/>
      </c>
      <c r="JE259" s="59">
        <f t="shared" si="565"/>
        <v>0</v>
      </c>
      <c r="JF259" s="53"/>
      <c r="JH259" s="78" t="str">
        <f>IF(JH$9="", "", IF(AND(NOT('Personnel Details'!$N$22=""), $B259&gt;='Personnel Details'!$N$22), 'Personnel Details'!$O$22, IF(AND(NOT('Personnel Details'!$I$22=""), $B259&gt;='Personnel Details'!$I$22), 'Personnel Details'!$J$22, 'Personnel Details'!$E$22)))</f>
        <v/>
      </c>
      <c r="JI259" s="59" t="str">
        <f>IF(JH$9="", "", IF(AND(NOT('Personnel Details'!$N$22=""), $B259&gt;='Personnel Details'!$N$22), IF('Personnel Details'!$P$22="","", 'Personnel Details'!$P$22), IF(AND(NOT('Personnel Details'!$I$22=""), $B259&gt;='Personnel Details'!$I$22), IF('Personnel Details'!$K$22="", "", 'Personnel Details'!$K$22), IF('Personnel Details'!$F$22="", "", 'Personnel Details'!$F$22))))</f>
        <v/>
      </c>
      <c r="JJ259" s="79" t="str">
        <f>IF(JH$9="", "", IF(AND(NOT('Personnel Details'!$N$22=""), $B259&gt;='Personnel Details'!$N$22), 'Personnel Details'!$Q$22, IF(AND(NOT('Personnel Details'!$I$22=""), $B259&gt;='Personnel Details'!$I$22), 'Personnel Details'!$L$22, 'Personnel Details'!$G$22)))</f>
        <v/>
      </c>
      <c r="JK259" s="59">
        <f t="shared" si="566"/>
        <v>0</v>
      </c>
      <c r="JL259" s="53"/>
      <c r="JN259" s="78" t="str">
        <f>IF(JN$9="", "", IF(AND(NOT('Personnel Details'!$N$23=""), $B259&gt;='Personnel Details'!$N$23), 'Personnel Details'!$O$23, IF(AND(NOT('Personnel Details'!$I$23=""), $B259&gt;='Personnel Details'!$I$23), 'Personnel Details'!$J$23, 'Personnel Details'!$E$23)))</f>
        <v/>
      </c>
      <c r="JO259" s="59" t="str">
        <f>IF(JN$9="", "", IF(AND(NOT('Personnel Details'!$N$23=""), $B259&gt;='Personnel Details'!$N$23), IF('Personnel Details'!$P$23="","", 'Personnel Details'!$P$23), IF(AND(NOT('Personnel Details'!$I$23=""), $B259&gt;='Personnel Details'!$I$23), IF('Personnel Details'!$K$23="", "", 'Personnel Details'!$K$23), IF('Personnel Details'!$F$23="", "", 'Personnel Details'!$F$23))))</f>
        <v/>
      </c>
      <c r="JP259" s="79" t="str">
        <f>IF(JN$9="", "", IF(AND(NOT('Personnel Details'!$N$23=""), $B259&gt;='Personnel Details'!$N$23), 'Personnel Details'!$Q$23, IF(AND(NOT('Personnel Details'!$I$23=""), $B259&gt;='Personnel Details'!$I$23), 'Personnel Details'!$L$23, 'Personnel Details'!$G$23)))</f>
        <v/>
      </c>
      <c r="JQ259" s="59">
        <f t="shared" si="567"/>
        <v>0</v>
      </c>
      <c r="JR259" s="53"/>
      <c r="JT259" s="78" t="str">
        <f>IF(JT$9="", "", IF(AND(NOT('Personnel Details'!$N$24=""), $B259&gt;='Personnel Details'!$N$24), 'Personnel Details'!$O$24, IF(AND(NOT('Personnel Details'!$I$24=""), $B259&gt;='Personnel Details'!$I$24), 'Personnel Details'!$J$24, 'Personnel Details'!$E$24)))</f>
        <v/>
      </c>
      <c r="JU259" s="59" t="str">
        <f>IF(JT$9="", "", IF(AND(NOT('Personnel Details'!$N$24=""), $B259&gt;='Personnel Details'!$N$24), IF('Personnel Details'!$P$24="","", 'Personnel Details'!$P$24), IF(AND(NOT('Personnel Details'!$I$24=""), $B259&gt;='Personnel Details'!$I$24), IF('Personnel Details'!$K$24="", "", 'Personnel Details'!$K$24), IF('Personnel Details'!$F$24="", "", 'Personnel Details'!$F$24))))</f>
        <v/>
      </c>
      <c r="JV259" s="79" t="str">
        <f>IF(JT$9="", "", IF(AND(NOT('Personnel Details'!$N$24=""), $B259&gt;='Personnel Details'!$N$24), 'Personnel Details'!$Q$24, IF(AND(NOT('Personnel Details'!$I$24=""), $B259&gt;='Personnel Details'!$I$24), 'Personnel Details'!$L$24, 'Personnel Details'!$G$24)))</f>
        <v/>
      </c>
      <c r="JW259" s="59">
        <f t="shared" si="568"/>
        <v>0</v>
      </c>
      <c r="JX259" s="53"/>
      <c r="JZ259" s="78" t="str">
        <f>IF(JZ$9="", "", IF(AND(NOT('Personnel Details'!$N$25=""), $B259&gt;='Personnel Details'!$N$25), 'Personnel Details'!$O$25, IF(AND(NOT('Personnel Details'!$I$25=""), $B259&gt;='Personnel Details'!$I$25), 'Personnel Details'!$J$25, 'Personnel Details'!$E$25)))</f>
        <v/>
      </c>
      <c r="KA259" s="59" t="str">
        <f>IF(JZ$9="", "", IF(AND(NOT('Personnel Details'!$N$25=""), $B259&gt;='Personnel Details'!$N$25), IF('Personnel Details'!$P$25="","", 'Personnel Details'!$P$25), IF(AND(NOT('Personnel Details'!$I$25=""), $B259&gt;='Personnel Details'!$I$25), IF('Personnel Details'!$K$25="", "", 'Personnel Details'!$K$25), IF('Personnel Details'!$F$25="", "", 'Personnel Details'!$F$25))))</f>
        <v/>
      </c>
      <c r="KB259" s="79" t="str">
        <f>IF(JZ$9="", "", IF(AND(NOT('Personnel Details'!$N$25=""), $B259&gt;='Personnel Details'!$N$25), 'Personnel Details'!$Q$25, IF(AND(NOT('Personnel Details'!$I$25=""), $B259&gt;='Personnel Details'!$I$25), 'Personnel Details'!$L$25, 'Personnel Details'!$G$25)))</f>
        <v/>
      </c>
      <c r="KC259" s="59">
        <f t="shared" si="569"/>
        <v>0</v>
      </c>
      <c r="KD259" s="53"/>
      <c r="KF259" s="78" t="str">
        <f>IF(KF$9="", "", IF(AND(NOT('Personnel Details'!$N$26=""), $B259&gt;='Personnel Details'!$N$26), 'Personnel Details'!$O$26, IF(AND(NOT('Personnel Details'!$I$26=""), $B259&gt;='Personnel Details'!$I$26), 'Personnel Details'!$J$26, 'Personnel Details'!$E$26)))</f>
        <v/>
      </c>
      <c r="KG259" s="59" t="str">
        <f>IF(KF$9="", "", IF(AND(NOT('Personnel Details'!$N$26=""), $B259&gt;='Personnel Details'!$N$26), IF('Personnel Details'!$P$26="","", 'Personnel Details'!$P$26), IF(AND(NOT('Personnel Details'!$I$26=""), $B259&gt;='Personnel Details'!$I$26), IF('Personnel Details'!$K$26="", "", 'Personnel Details'!$K$26), IF('Personnel Details'!$F$26="", "", 'Personnel Details'!$F$26))))</f>
        <v/>
      </c>
      <c r="KH259" s="79" t="str">
        <f>IF(KF$9="", "", IF(AND(NOT('Personnel Details'!$N$26=""), $B259&gt;='Personnel Details'!$N$26), 'Personnel Details'!$Q$26, IF(AND(NOT('Personnel Details'!$I$26=""), $B259&gt;='Personnel Details'!$I$26), 'Personnel Details'!$L$26, 'Personnel Details'!$G$26)))</f>
        <v/>
      </c>
      <c r="KI259" s="59">
        <f t="shared" si="570"/>
        <v>0</v>
      </c>
      <c r="KJ259" s="53"/>
      <c r="KL259" s="78" t="str">
        <f>IF(KL$9="", "", IF(AND(NOT('Personnel Details'!$N$27=""), $B259&gt;='Personnel Details'!$N$27), 'Personnel Details'!$O$27, IF(AND(NOT('Personnel Details'!$I$27=""), $B259&gt;='Personnel Details'!$I$27), 'Personnel Details'!$J$27, 'Personnel Details'!$E$27)))</f>
        <v/>
      </c>
      <c r="KM259" s="59" t="str">
        <f>IF(KL$9="", "", IF(AND(NOT('Personnel Details'!$N$27=""), $B259&gt;='Personnel Details'!$N$27), IF('Personnel Details'!$P$27="","", 'Personnel Details'!$P$27), IF(AND(NOT('Personnel Details'!$I$27=""), $B259&gt;='Personnel Details'!$I$27), IF('Personnel Details'!$K$27="", "", 'Personnel Details'!$K$27), IF('Personnel Details'!$F$27="", "", 'Personnel Details'!$F$27))))</f>
        <v/>
      </c>
      <c r="KN259" s="79" t="str">
        <f>IF(KL$9="", "", IF(AND(NOT('Personnel Details'!$N$27=""), $B259&gt;='Personnel Details'!$N$27), 'Personnel Details'!$Q$27, IF(AND(NOT('Personnel Details'!$I$27=""), $B259&gt;='Personnel Details'!$I$27), 'Personnel Details'!$L$27, 'Personnel Details'!$G$27)))</f>
        <v/>
      </c>
      <c r="KO259" s="59">
        <f t="shared" si="571"/>
        <v>0</v>
      </c>
      <c r="KP259" s="53"/>
      <c r="KR259" s="78" t="str">
        <f>IF(KR$9="", "", IF(AND(NOT('Personnel Details'!$N$28=""), $B259&gt;='Personnel Details'!$N$28), 'Personnel Details'!$O$28, IF(AND(NOT('Personnel Details'!$I$28=""), $B259&gt;='Personnel Details'!$I$28), 'Personnel Details'!$J$28, 'Personnel Details'!$E$28)))</f>
        <v/>
      </c>
      <c r="KS259" s="59" t="str">
        <f>IF(KR$9="", "", IF(AND(NOT('Personnel Details'!$N$28=""), $B259&gt;='Personnel Details'!$N$28), IF('Personnel Details'!$P$28="","", 'Personnel Details'!$P$28), IF(AND(NOT('Personnel Details'!$I$28=""), $B259&gt;='Personnel Details'!$I$28), IF('Personnel Details'!$K$28="", "", 'Personnel Details'!$K$28), IF('Personnel Details'!$F$28="", "", 'Personnel Details'!$F$28))))</f>
        <v/>
      </c>
      <c r="KT259" s="79" t="str">
        <f>IF(KR$9="", "", IF(AND(NOT('Personnel Details'!$N$28=""), $B259&gt;='Personnel Details'!$N$28), 'Personnel Details'!$Q$28, IF(AND(NOT('Personnel Details'!$I$28=""), $B259&gt;='Personnel Details'!$I$28), 'Personnel Details'!$L$28, 'Personnel Details'!$G$28)))</f>
        <v/>
      </c>
      <c r="KU259" s="59">
        <f t="shared" si="572"/>
        <v>0</v>
      </c>
      <c r="KV259" s="53"/>
      <c r="KX259" s="78" t="str">
        <f>IF(KX$9="", "", IF(AND(NOT('Personnel Details'!$N$29=""), $B259&gt;='Personnel Details'!$N$29), 'Personnel Details'!$O$29, IF(AND(NOT('Personnel Details'!$I$29=""), $B259&gt;='Personnel Details'!$I$29), 'Personnel Details'!$J$29, 'Personnel Details'!$E$29)))</f>
        <v/>
      </c>
      <c r="KY259" s="59" t="str">
        <f>IF(KX$9="", "", IF(AND(NOT('Personnel Details'!$N$29=""), $B259&gt;='Personnel Details'!$N$29), IF('Personnel Details'!$P$29="","", 'Personnel Details'!$P$29), IF(AND(NOT('Personnel Details'!$I$29=""), $B259&gt;='Personnel Details'!$I$29), IF('Personnel Details'!$K$29="", "", 'Personnel Details'!$K$29), IF('Personnel Details'!$F$29="", "", 'Personnel Details'!$F$29))))</f>
        <v/>
      </c>
      <c r="KZ259" s="79" t="str">
        <f>IF(KX$9="", "", IF(AND(NOT('Personnel Details'!$N$29=""), $B259&gt;='Personnel Details'!$N$29), 'Personnel Details'!$Q$29, IF(AND(NOT('Personnel Details'!$I$29=""), $B259&gt;='Personnel Details'!$I$29), 'Personnel Details'!$L$29, 'Personnel Details'!$G$29)))</f>
        <v/>
      </c>
      <c r="LA259" s="59">
        <f t="shared" si="573"/>
        <v>0</v>
      </c>
      <c r="LB259" s="53"/>
      <c r="LD259" s="78" t="str">
        <f>IF(LD$9="", "", IF(AND(NOT('Personnel Details'!$N$30=""), $B259&gt;='Personnel Details'!$N$30), 'Personnel Details'!$O$30, IF(AND(NOT('Personnel Details'!$I$30=""), $B259&gt;='Personnel Details'!$I$30), 'Personnel Details'!$J$30, 'Personnel Details'!$E$30)))</f>
        <v/>
      </c>
      <c r="LE259" s="59" t="str">
        <f>IF(LD$9="", "", IF(AND(NOT('Personnel Details'!$N$30=""), $B259&gt;='Personnel Details'!$N$30), IF('Personnel Details'!$P$30="","", 'Personnel Details'!$P$30), IF(AND(NOT('Personnel Details'!$I$30=""), $B259&gt;='Personnel Details'!$I$30), IF('Personnel Details'!$K$30="", "", 'Personnel Details'!$K$30), IF('Personnel Details'!$F$30="", "", 'Personnel Details'!$F$30))))</f>
        <v/>
      </c>
      <c r="LF259" s="79" t="str">
        <f>IF(LD$9="", "", IF(AND(NOT('Personnel Details'!$N$30=""), $B259&gt;='Personnel Details'!$N$30), 'Personnel Details'!$Q$30, IF(AND(NOT('Personnel Details'!$I$30=""), $B259&gt;='Personnel Details'!$I$30), 'Personnel Details'!$L$30, 'Personnel Details'!$G$30)))</f>
        <v/>
      </c>
      <c r="LG259" s="59">
        <f t="shared" si="574"/>
        <v>0</v>
      </c>
      <c r="LH259" s="53"/>
      <c r="LJ259" s="78" t="str">
        <f>IF(LJ$9="", "", IF(AND(NOT('Personnel Details'!$N$31=""), $B259&gt;='Personnel Details'!$N$31), 'Personnel Details'!$O$31, IF(AND(NOT('Personnel Details'!$I$31=""), $B259&gt;='Personnel Details'!$I$31), 'Personnel Details'!$J$31, 'Personnel Details'!$E$31)))</f>
        <v/>
      </c>
      <c r="LK259" s="59" t="str">
        <f>IF(LJ$9="", "", IF(AND(NOT('Personnel Details'!$N$31=""), $B259&gt;='Personnel Details'!$N$31), IF('Personnel Details'!$P$31="","", 'Personnel Details'!$P$31), IF(AND(NOT('Personnel Details'!$I$31=""), $B259&gt;='Personnel Details'!$I$31), IF('Personnel Details'!$K$31="", "", 'Personnel Details'!$K$31), IF('Personnel Details'!$F$31="", "", 'Personnel Details'!$F$31))))</f>
        <v/>
      </c>
      <c r="LL259" s="79" t="str">
        <f>IF(LJ$9="", "", IF(AND(NOT('Personnel Details'!$N$31=""), $B259&gt;='Personnel Details'!$N$31), 'Personnel Details'!$Q$31, IF(AND(NOT('Personnel Details'!$I$31=""), $B259&gt;='Personnel Details'!$I$31), 'Personnel Details'!$L$31, 'Personnel Details'!$G$31)))</f>
        <v/>
      </c>
      <c r="LM259" s="59">
        <f t="shared" si="575"/>
        <v>0</v>
      </c>
      <c r="LN259" s="53"/>
      <c r="LP259" s="78" t="str">
        <f>IF(LP$9="", "", IF(AND(NOT('Personnel Details'!$N$32=""), $B259&gt;='Personnel Details'!$N$32), 'Personnel Details'!$O$32, IF(AND(NOT('Personnel Details'!$I$32=""), $B259&gt;='Personnel Details'!$I$32), 'Personnel Details'!$J$32, 'Personnel Details'!$E$32)))</f>
        <v/>
      </c>
      <c r="LQ259" s="59" t="str">
        <f>IF(LP$9="", "", IF(AND(NOT('Personnel Details'!$N$32=""), $B259&gt;='Personnel Details'!$N$32), IF('Personnel Details'!$P$32="","", 'Personnel Details'!$P$32), IF(AND(NOT('Personnel Details'!$I$32=""), $B259&gt;='Personnel Details'!$I$32), IF('Personnel Details'!$K$32="", "", 'Personnel Details'!$K$32), IF('Personnel Details'!$F$32="", "", 'Personnel Details'!$F$32))))</f>
        <v/>
      </c>
      <c r="LR259" s="79" t="str">
        <f>IF(LP$9="", "", IF(AND(NOT('Personnel Details'!$N$32=""), $B259&gt;='Personnel Details'!$N$32), 'Personnel Details'!$Q$32, IF(AND(NOT('Personnel Details'!$I$32=""), $B259&gt;='Personnel Details'!$I$32), 'Personnel Details'!$L$32, 'Personnel Details'!$G$32)))</f>
        <v/>
      </c>
      <c r="LS259" s="59">
        <f t="shared" si="576"/>
        <v>0</v>
      </c>
      <c r="LT259" s="53"/>
      <c r="LV259" s="78" t="str">
        <f>IF(LV$9="", "", IF(AND(NOT('Personnel Details'!$N$33=""), $B259&gt;='Personnel Details'!$N$33), 'Personnel Details'!$O$33, IF(AND(NOT('Personnel Details'!$I$33=""), $B259&gt;='Personnel Details'!$I$33), 'Personnel Details'!$J$33, 'Personnel Details'!$E$33)))</f>
        <v/>
      </c>
      <c r="LW259" s="59" t="str">
        <f>IF(LV$9="", "", IF(AND(NOT('Personnel Details'!$N$33=""), $B259&gt;='Personnel Details'!$N$33), IF('Personnel Details'!$P$33="","", 'Personnel Details'!$P$33), IF(AND(NOT('Personnel Details'!$I$33=""), $B259&gt;='Personnel Details'!$I$33), IF('Personnel Details'!$K$33="", "", 'Personnel Details'!$K$33), IF('Personnel Details'!$F$33="", "", 'Personnel Details'!$F$33))))</f>
        <v/>
      </c>
      <c r="LX259" s="79" t="str">
        <f>IF(LV$9="", "", IF(AND(NOT('Personnel Details'!$N$33=""), $B259&gt;='Personnel Details'!$N$33), 'Personnel Details'!$Q$33, IF(AND(NOT('Personnel Details'!$I$33=""), $B259&gt;='Personnel Details'!$I$33), 'Personnel Details'!$L$33, 'Personnel Details'!$G$33)))</f>
        <v/>
      </c>
      <c r="LY259" s="59">
        <f t="shared" si="577"/>
        <v>0</v>
      </c>
      <c r="LZ259" s="53"/>
      <c r="MB259" s="78" t="str">
        <f>IF(MB$9="", "", IF(AND(NOT('Personnel Details'!$N$34=""), $B259&gt;='Personnel Details'!$N$34), 'Personnel Details'!$O$34, IF(AND(NOT('Personnel Details'!$I$34=""), $B259&gt;='Personnel Details'!$I$34), 'Personnel Details'!$J$34, 'Personnel Details'!$E$34)))</f>
        <v/>
      </c>
      <c r="MC259" s="59" t="str">
        <f>IF(MB$9="", "", IF(AND(NOT('Personnel Details'!$N$34=""), $B259&gt;='Personnel Details'!$N$34), IF('Personnel Details'!$P$34="","", 'Personnel Details'!$P$34), IF(AND(NOT('Personnel Details'!$I$34=""), $B259&gt;='Personnel Details'!$I$34), IF('Personnel Details'!$K$34="", "", 'Personnel Details'!$K$34), IF('Personnel Details'!$F$34="", "", 'Personnel Details'!$F$34))))</f>
        <v/>
      </c>
      <c r="MD259" s="79" t="str">
        <f>IF(MB$9="", "", IF(AND(NOT('Personnel Details'!$N$34=""), $B259&gt;='Personnel Details'!$N$34), 'Personnel Details'!$Q$34, IF(AND(NOT('Personnel Details'!$I$34=""), $B259&gt;='Personnel Details'!$I$34), 'Personnel Details'!$L$34, 'Personnel Details'!$G$34)))</f>
        <v/>
      </c>
      <c r="ME259" s="59">
        <f t="shared" si="578"/>
        <v>0</v>
      </c>
      <c r="MF259" s="53"/>
      <c r="MH259" s="78" t="str">
        <f>IF(MH$9="", "", IF(AND(NOT('Personnel Details'!$N$35=""), $B259&gt;='Personnel Details'!$N$35), 'Personnel Details'!$O$35, IF(AND(NOT('Personnel Details'!$I$35=""), $B259&gt;='Personnel Details'!$I$35), 'Personnel Details'!$J$35, 'Personnel Details'!$E$35)))</f>
        <v/>
      </c>
      <c r="MI259" s="59" t="str">
        <f>IF(MH$9="", "", IF(AND(NOT('Personnel Details'!$N$35=""), $B259&gt;='Personnel Details'!$N$35), IF('Personnel Details'!$P$35="","", 'Personnel Details'!$P$35), IF(AND(NOT('Personnel Details'!$I$35=""), $B259&gt;='Personnel Details'!$I$35), IF('Personnel Details'!$K$35="", "", 'Personnel Details'!$K$35), IF('Personnel Details'!$F$35="", "", 'Personnel Details'!$F$35))))</f>
        <v/>
      </c>
      <c r="MJ259" s="79" t="str">
        <f>IF(MH$9="", "", IF(AND(NOT('Personnel Details'!$N$35=""), $B259&gt;='Personnel Details'!$N$35), 'Personnel Details'!$Q$35, IF(AND(NOT('Personnel Details'!$I$35=""), $B259&gt;='Personnel Details'!$I$35), 'Personnel Details'!$L$35, 'Personnel Details'!$G$35)))</f>
        <v/>
      </c>
      <c r="MK259" s="59">
        <f t="shared" si="579"/>
        <v>0</v>
      </c>
      <c r="ML259" s="53"/>
      <c r="MN259" s="78" t="str">
        <f>IF(MN$9="", "", IF(AND(NOT('Personnel Details'!$N$36=""), $B259&gt;='Personnel Details'!$N$36), 'Personnel Details'!$O$36, IF(AND(NOT('Personnel Details'!$I$36=""), $B259&gt;='Personnel Details'!$I$36), 'Personnel Details'!$J$36, 'Personnel Details'!$E$36)))</f>
        <v/>
      </c>
      <c r="MO259" s="59" t="str">
        <f>IF(MN$9="", "", IF(AND(NOT('Personnel Details'!$N$36=""), $B259&gt;='Personnel Details'!$N$36), IF('Personnel Details'!$P$36="","", 'Personnel Details'!$P$36), IF(AND(NOT('Personnel Details'!$I$36=""), $B259&gt;='Personnel Details'!$I$36), IF('Personnel Details'!$K$36="", "", 'Personnel Details'!$K$36), IF('Personnel Details'!$F$36="", "", 'Personnel Details'!$F$36))))</f>
        <v/>
      </c>
      <c r="MP259" s="79" t="str">
        <f>IF(MN$9="", "", IF(AND(NOT('Personnel Details'!$N$36=""), $B259&gt;='Personnel Details'!$N$36), 'Personnel Details'!$Q$36, IF(AND(NOT('Personnel Details'!$I$36=""), $B259&gt;='Personnel Details'!$I$36), 'Personnel Details'!$L$36, 'Personnel Details'!$G$36)))</f>
        <v/>
      </c>
      <c r="MQ259" s="59">
        <f t="shared" si="580"/>
        <v>0</v>
      </c>
      <c r="MR259" s="53"/>
      <c r="MT259" s="78" t="str">
        <f>IF(MT$9="", "", IF(AND(NOT('Personnel Details'!$N$37=""), $B259&gt;='Personnel Details'!$N$37), 'Personnel Details'!$O$37, IF(AND(NOT('Personnel Details'!$I$37=""), $B259&gt;='Personnel Details'!$I$37), 'Personnel Details'!$J$37, 'Personnel Details'!$E$37)))</f>
        <v/>
      </c>
      <c r="MU259" s="59" t="str">
        <f>IF(MT$9="", "", IF(AND(NOT('Personnel Details'!$N$37=""), $B259&gt;='Personnel Details'!$N$37), IF('Personnel Details'!$P$37="","", 'Personnel Details'!$P$37), IF(AND(NOT('Personnel Details'!$I$37=""), $B259&gt;='Personnel Details'!$I$37), IF('Personnel Details'!$K$37="", "", 'Personnel Details'!$K$37), IF('Personnel Details'!$F$37="", "", 'Personnel Details'!$F$37))))</f>
        <v/>
      </c>
      <c r="MV259" s="79" t="str">
        <f>IF(MT$9="", "", IF(AND(NOT('Personnel Details'!$N$37=""), $B259&gt;='Personnel Details'!$N$37), 'Personnel Details'!$Q$37, IF(AND(NOT('Personnel Details'!$I$37=""), $B259&gt;='Personnel Details'!$I$37), 'Personnel Details'!$L$37, 'Personnel Details'!$G$37)))</f>
        <v/>
      </c>
      <c r="MW259" s="59">
        <f t="shared" si="581"/>
        <v>0</v>
      </c>
      <c r="MX259" s="53"/>
      <c r="MZ259" s="78" t="str">
        <f>IF(MZ$9="", "", IF(AND(NOT('Personnel Details'!$N$38=""), $B259&gt;='Personnel Details'!$N$38), 'Personnel Details'!$O$38, IF(AND(NOT('Personnel Details'!$I$38=""), $B259&gt;='Personnel Details'!$I$38), 'Personnel Details'!$J$38, 'Personnel Details'!$E$38)))</f>
        <v/>
      </c>
      <c r="NA259" s="59" t="str">
        <f>IF(MZ$9="", "", IF(AND(NOT('Personnel Details'!$N$38=""), $B259&gt;='Personnel Details'!$N$38), IF('Personnel Details'!$P$38="","", 'Personnel Details'!$P$38), IF(AND(NOT('Personnel Details'!$I$38=""), $B259&gt;='Personnel Details'!$I$38), IF('Personnel Details'!$K$38="", "", 'Personnel Details'!$K$38), IF('Personnel Details'!$F$38="", "", 'Personnel Details'!$F$38))))</f>
        <v/>
      </c>
      <c r="NB259" s="79" t="str">
        <f>IF(MZ$9="", "", IF(AND(NOT('Personnel Details'!$N$38=""), $B259&gt;='Personnel Details'!$N$38), 'Personnel Details'!$Q$38, IF(AND(NOT('Personnel Details'!$I$38=""), $B259&gt;='Personnel Details'!$I$38), 'Personnel Details'!$L$38, 'Personnel Details'!$G$38)))</f>
        <v/>
      </c>
      <c r="NC259" s="59">
        <f t="shared" si="582"/>
        <v>0</v>
      </c>
      <c r="ND259" s="53"/>
      <c r="NF259" s="78" t="str">
        <f>IF(NF$9="", "", IF(AND(NOT('Personnel Details'!$N$39=""), $B259&gt;='Personnel Details'!$N$39), 'Personnel Details'!$O$39, IF(AND(NOT('Personnel Details'!$I$39=""), $B259&gt;='Personnel Details'!$I$39), 'Personnel Details'!$J$39, 'Personnel Details'!$E$39)))</f>
        <v/>
      </c>
      <c r="NG259" s="59" t="str">
        <f>IF(NF$9="", "", IF(AND(NOT('Personnel Details'!$N$39=""), $B259&gt;='Personnel Details'!$N$39), IF('Personnel Details'!$P$39="","", 'Personnel Details'!$P$39), IF(AND(NOT('Personnel Details'!$I$39=""), $B259&gt;='Personnel Details'!$I$39), IF('Personnel Details'!$K$39="", "", 'Personnel Details'!$K$39), IF('Personnel Details'!$F$39="", "", 'Personnel Details'!$F$39))))</f>
        <v/>
      </c>
      <c r="NH259" s="79" t="str">
        <f>IF(NF$9="", "", IF(AND(NOT('Personnel Details'!$N$39=""), $B259&gt;='Personnel Details'!$N$39), 'Personnel Details'!$Q$39, IF(AND(NOT('Personnel Details'!$I$39=""), $B259&gt;='Personnel Details'!$I$39), 'Personnel Details'!$L$39, 'Personnel Details'!$G$39)))</f>
        <v/>
      </c>
      <c r="NI259" s="59">
        <f t="shared" si="583"/>
        <v>0</v>
      </c>
      <c r="NJ259" s="53"/>
      <c r="NL259" s="78" t="str">
        <f>IF(NL$9="", "", IF(AND(NOT('Personnel Details'!$N$40=""), $B259&gt;='Personnel Details'!$N$40), 'Personnel Details'!$O$40, IF(AND(NOT('Personnel Details'!$I$40=""), $B259&gt;='Personnel Details'!$I$40), 'Personnel Details'!$J$40, 'Personnel Details'!$E$40)))</f>
        <v/>
      </c>
      <c r="NM259" s="59" t="str">
        <f>IF(NL$9="", "", IF(AND(NOT('Personnel Details'!$N$40=""), $B259&gt;='Personnel Details'!$N$40), IF('Personnel Details'!$P$40="","", 'Personnel Details'!$P$40), IF(AND(NOT('Personnel Details'!$I$40=""), $B259&gt;='Personnel Details'!$I$40), IF('Personnel Details'!$K$40="", "", 'Personnel Details'!$K$40), IF('Personnel Details'!$F$40="", "", 'Personnel Details'!$F$40))))</f>
        <v/>
      </c>
      <c r="NN259" s="79" t="str">
        <f>IF(NL$9="", "", IF(AND(NOT('Personnel Details'!$N$40=""), $B259&gt;='Personnel Details'!$N$40), 'Personnel Details'!$Q$40, IF(AND(NOT('Personnel Details'!$I$40=""), $B259&gt;='Personnel Details'!$I$40), 'Personnel Details'!$L$40, 'Personnel Details'!$G$40)))</f>
        <v/>
      </c>
      <c r="NO259" s="59">
        <f t="shared" si="584"/>
        <v>0</v>
      </c>
      <c r="NP259" s="53"/>
    </row>
    <row r="260" spans="1:380" x14ac:dyDescent="0.25">
      <c r="A260" s="32"/>
      <c r="B260" s="113">
        <f>IFERROR(IF(B259+1&gt;'Personnel Details'!$U$5, "", B259+1), "")</f>
        <v>44080</v>
      </c>
      <c r="C260" s="32"/>
      <c r="D260" s="120"/>
      <c r="E260" s="13" t="str">
        <f t="shared" si="463"/>
        <v/>
      </c>
      <c r="F260" s="13" t="str">
        <f t="shared" si="494"/>
        <v/>
      </c>
      <c r="G260" s="56" t="str">
        <f t="shared" si="585"/>
        <v/>
      </c>
      <c r="H260" s="16" t="str">
        <f t="shared" si="495"/>
        <v/>
      </c>
      <c r="I260" s="32"/>
      <c r="J260" s="120"/>
      <c r="K260" s="62" t="str">
        <f t="shared" si="464"/>
        <v/>
      </c>
      <c r="L260" s="62" t="str">
        <f t="shared" si="496"/>
        <v/>
      </c>
      <c r="M260" s="65" t="str">
        <f t="shared" si="586"/>
        <v/>
      </c>
      <c r="N260" s="68" t="str">
        <f t="shared" si="497"/>
        <v/>
      </c>
      <c r="O260" s="32"/>
      <c r="P260" s="120"/>
      <c r="Q260" s="62" t="str">
        <f t="shared" si="465"/>
        <v/>
      </c>
      <c r="R260" s="62" t="str">
        <f t="shared" si="498"/>
        <v/>
      </c>
      <c r="S260" s="65" t="str">
        <f t="shared" si="587"/>
        <v/>
      </c>
      <c r="T260" s="68" t="str">
        <f t="shared" si="499"/>
        <v/>
      </c>
      <c r="U260" s="32"/>
      <c r="V260" s="120"/>
      <c r="W260" s="62" t="str">
        <f t="shared" si="466"/>
        <v/>
      </c>
      <c r="X260" s="62" t="str">
        <f t="shared" si="500"/>
        <v/>
      </c>
      <c r="Y260" s="65" t="str">
        <f t="shared" si="588"/>
        <v/>
      </c>
      <c r="Z260" s="68" t="str">
        <f t="shared" si="501"/>
        <v/>
      </c>
      <c r="AA260" s="32"/>
      <c r="AB260" s="120"/>
      <c r="AC260" s="62" t="str">
        <f t="shared" si="467"/>
        <v/>
      </c>
      <c r="AD260" s="62" t="str">
        <f t="shared" si="502"/>
        <v/>
      </c>
      <c r="AE260" s="65" t="str">
        <f t="shared" si="589"/>
        <v/>
      </c>
      <c r="AF260" s="68" t="str">
        <f t="shared" si="503"/>
        <v/>
      </c>
      <c r="AG260" s="32"/>
      <c r="AH260" s="120"/>
      <c r="AI260" s="62" t="str">
        <f t="shared" si="468"/>
        <v/>
      </c>
      <c r="AJ260" s="62" t="str">
        <f t="shared" si="504"/>
        <v/>
      </c>
      <c r="AK260" s="65" t="str">
        <f t="shared" si="590"/>
        <v/>
      </c>
      <c r="AL260" s="68" t="str">
        <f t="shared" si="505"/>
        <v/>
      </c>
      <c r="AM260" s="32"/>
      <c r="AN260" s="120"/>
      <c r="AO260" s="62" t="str">
        <f t="shared" si="469"/>
        <v/>
      </c>
      <c r="AP260" s="62" t="str">
        <f t="shared" si="506"/>
        <v/>
      </c>
      <c r="AQ260" s="65" t="str">
        <f t="shared" si="591"/>
        <v/>
      </c>
      <c r="AR260" s="68" t="str">
        <f t="shared" si="507"/>
        <v/>
      </c>
      <c r="AS260" s="32"/>
      <c r="AT260" s="120"/>
      <c r="AU260" s="62" t="str">
        <f t="shared" si="470"/>
        <v/>
      </c>
      <c r="AV260" s="62" t="str">
        <f t="shared" si="508"/>
        <v/>
      </c>
      <c r="AW260" s="65" t="str">
        <f t="shared" si="592"/>
        <v/>
      </c>
      <c r="AX260" s="68" t="str">
        <f t="shared" si="509"/>
        <v/>
      </c>
      <c r="AY260" s="32"/>
      <c r="AZ260" s="120"/>
      <c r="BA260" s="62" t="str">
        <f t="shared" si="471"/>
        <v/>
      </c>
      <c r="BB260" s="62" t="str">
        <f t="shared" si="510"/>
        <v/>
      </c>
      <c r="BC260" s="65" t="str">
        <f t="shared" si="593"/>
        <v/>
      </c>
      <c r="BD260" s="68" t="str">
        <f t="shared" si="511"/>
        <v/>
      </c>
      <c r="BE260" s="32"/>
      <c r="BF260" s="120"/>
      <c r="BG260" s="62" t="str">
        <f t="shared" si="472"/>
        <v/>
      </c>
      <c r="BH260" s="62" t="str">
        <f t="shared" si="512"/>
        <v/>
      </c>
      <c r="BI260" s="65" t="str">
        <f t="shared" si="594"/>
        <v/>
      </c>
      <c r="BJ260" s="68" t="str">
        <f t="shared" si="513"/>
        <v/>
      </c>
      <c r="BK260" s="32"/>
      <c r="BL260" s="120"/>
      <c r="BM260" s="62" t="str">
        <f t="shared" si="473"/>
        <v/>
      </c>
      <c r="BN260" s="62" t="str">
        <f t="shared" si="514"/>
        <v/>
      </c>
      <c r="BO260" s="65" t="str">
        <f t="shared" si="595"/>
        <v/>
      </c>
      <c r="BP260" s="68" t="str">
        <f t="shared" si="515"/>
        <v/>
      </c>
      <c r="BQ260" s="32"/>
      <c r="BR260" s="120"/>
      <c r="BS260" s="62" t="str">
        <f t="shared" si="474"/>
        <v/>
      </c>
      <c r="BT260" s="62" t="str">
        <f t="shared" si="516"/>
        <v/>
      </c>
      <c r="BU260" s="65" t="str">
        <f t="shared" si="596"/>
        <v/>
      </c>
      <c r="BV260" s="68" t="str">
        <f t="shared" si="517"/>
        <v/>
      </c>
      <c r="BW260" s="32"/>
      <c r="BX260" s="120"/>
      <c r="BY260" s="62" t="str">
        <f t="shared" si="475"/>
        <v/>
      </c>
      <c r="BZ260" s="62" t="str">
        <f t="shared" si="518"/>
        <v/>
      </c>
      <c r="CA260" s="65" t="str">
        <f t="shared" si="597"/>
        <v/>
      </c>
      <c r="CB260" s="68" t="str">
        <f t="shared" si="519"/>
        <v/>
      </c>
      <c r="CC260" s="32"/>
      <c r="CD260" s="120"/>
      <c r="CE260" s="62" t="str">
        <f t="shared" si="476"/>
        <v/>
      </c>
      <c r="CF260" s="62" t="str">
        <f t="shared" si="520"/>
        <v/>
      </c>
      <c r="CG260" s="65" t="str">
        <f t="shared" si="598"/>
        <v/>
      </c>
      <c r="CH260" s="68" t="str">
        <f t="shared" si="521"/>
        <v/>
      </c>
      <c r="CI260" s="32"/>
      <c r="CJ260" s="120"/>
      <c r="CK260" s="62" t="str">
        <f t="shared" si="477"/>
        <v/>
      </c>
      <c r="CL260" s="62" t="str">
        <f t="shared" si="522"/>
        <v/>
      </c>
      <c r="CM260" s="65" t="str">
        <f t="shared" si="599"/>
        <v/>
      </c>
      <c r="CN260" s="68" t="str">
        <f t="shared" si="523"/>
        <v/>
      </c>
      <c r="CO260" s="32"/>
      <c r="CP260" s="120"/>
      <c r="CQ260" s="62" t="str">
        <f t="shared" si="478"/>
        <v/>
      </c>
      <c r="CR260" s="62" t="str">
        <f t="shared" si="524"/>
        <v/>
      </c>
      <c r="CS260" s="65" t="str">
        <f t="shared" si="600"/>
        <v/>
      </c>
      <c r="CT260" s="68" t="str">
        <f t="shared" si="525"/>
        <v/>
      </c>
      <c r="CU260" s="32"/>
      <c r="CV260" s="120"/>
      <c r="CW260" s="62" t="str">
        <f t="shared" si="479"/>
        <v/>
      </c>
      <c r="CX260" s="62" t="str">
        <f t="shared" si="526"/>
        <v/>
      </c>
      <c r="CY260" s="65" t="str">
        <f t="shared" si="601"/>
        <v/>
      </c>
      <c r="CZ260" s="68" t="str">
        <f t="shared" si="527"/>
        <v/>
      </c>
      <c r="DA260" s="32"/>
      <c r="DB260" s="120"/>
      <c r="DC260" s="62" t="str">
        <f t="shared" si="480"/>
        <v/>
      </c>
      <c r="DD260" s="62" t="str">
        <f t="shared" si="528"/>
        <v/>
      </c>
      <c r="DE260" s="65" t="str">
        <f t="shared" si="602"/>
        <v/>
      </c>
      <c r="DF260" s="68" t="str">
        <f t="shared" si="529"/>
        <v/>
      </c>
      <c r="DG260" s="32"/>
      <c r="DH260" s="120"/>
      <c r="DI260" s="62" t="str">
        <f t="shared" si="481"/>
        <v/>
      </c>
      <c r="DJ260" s="62" t="str">
        <f t="shared" si="530"/>
        <v/>
      </c>
      <c r="DK260" s="65" t="str">
        <f t="shared" si="603"/>
        <v/>
      </c>
      <c r="DL260" s="68" t="str">
        <f t="shared" si="531"/>
        <v/>
      </c>
      <c r="DM260" s="32"/>
      <c r="DN260" s="120"/>
      <c r="DO260" s="62" t="str">
        <f t="shared" si="482"/>
        <v/>
      </c>
      <c r="DP260" s="62" t="str">
        <f t="shared" si="532"/>
        <v/>
      </c>
      <c r="DQ260" s="65" t="str">
        <f t="shared" si="604"/>
        <v/>
      </c>
      <c r="DR260" s="68" t="str">
        <f t="shared" si="533"/>
        <v/>
      </c>
      <c r="DS260" s="32"/>
      <c r="DT260" s="120"/>
      <c r="DU260" s="62" t="str">
        <f t="shared" si="483"/>
        <v/>
      </c>
      <c r="DV260" s="62" t="str">
        <f t="shared" si="534"/>
        <v/>
      </c>
      <c r="DW260" s="65" t="str">
        <f t="shared" si="605"/>
        <v/>
      </c>
      <c r="DX260" s="68" t="str">
        <f t="shared" si="535"/>
        <v/>
      </c>
      <c r="DY260" s="32"/>
      <c r="DZ260" s="120"/>
      <c r="EA260" s="62" t="str">
        <f t="shared" si="484"/>
        <v/>
      </c>
      <c r="EB260" s="62" t="str">
        <f t="shared" si="536"/>
        <v/>
      </c>
      <c r="EC260" s="65" t="str">
        <f t="shared" si="606"/>
        <v/>
      </c>
      <c r="ED260" s="68" t="str">
        <f t="shared" si="537"/>
        <v/>
      </c>
      <c r="EE260" s="32"/>
      <c r="EF260" s="120"/>
      <c r="EG260" s="62" t="str">
        <f t="shared" si="485"/>
        <v/>
      </c>
      <c r="EH260" s="62" t="str">
        <f t="shared" si="538"/>
        <v/>
      </c>
      <c r="EI260" s="65" t="str">
        <f t="shared" si="607"/>
        <v/>
      </c>
      <c r="EJ260" s="68" t="str">
        <f t="shared" si="539"/>
        <v/>
      </c>
      <c r="EK260" s="32"/>
      <c r="EL260" s="120"/>
      <c r="EM260" s="62" t="str">
        <f t="shared" si="486"/>
        <v/>
      </c>
      <c r="EN260" s="62" t="str">
        <f t="shared" si="540"/>
        <v/>
      </c>
      <c r="EO260" s="65" t="str">
        <f t="shared" si="608"/>
        <v/>
      </c>
      <c r="EP260" s="68" t="str">
        <f t="shared" si="541"/>
        <v/>
      </c>
      <c r="EQ260" s="32"/>
      <c r="ER260" s="120"/>
      <c r="ES260" s="62" t="str">
        <f t="shared" si="487"/>
        <v/>
      </c>
      <c r="ET260" s="62" t="str">
        <f t="shared" si="542"/>
        <v/>
      </c>
      <c r="EU260" s="65" t="str">
        <f t="shared" si="609"/>
        <v/>
      </c>
      <c r="EV260" s="68" t="str">
        <f t="shared" si="543"/>
        <v/>
      </c>
      <c r="EW260" s="32"/>
      <c r="EX260" s="120"/>
      <c r="EY260" s="62" t="str">
        <f t="shared" si="488"/>
        <v/>
      </c>
      <c r="EZ260" s="62" t="str">
        <f t="shared" si="544"/>
        <v/>
      </c>
      <c r="FA260" s="65" t="str">
        <f t="shared" si="610"/>
        <v/>
      </c>
      <c r="FB260" s="68" t="str">
        <f t="shared" si="545"/>
        <v/>
      </c>
      <c r="FC260" s="32"/>
      <c r="FD260" s="120"/>
      <c r="FE260" s="62" t="str">
        <f t="shared" si="489"/>
        <v/>
      </c>
      <c r="FF260" s="62" t="str">
        <f t="shared" si="546"/>
        <v/>
      </c>
      <c r="FG260" s="65" t="str">
        <f t="shared" si="611"/>
        <v/>
      </c>
      <c r="FH260" s="68" t="str">
        <f t="shared" si="547"/>
        <v/>
      </c>
      <c r="FI260" s="32"/>
      <c r="FJ260" s="120"/>
      <c r="FK260" s="62" t="str">
        <f t="shared" si="490"/>
        <v/>
      </c>
      <c r="FL260" s="62" t="str">
        <f t="shared" si="548"/>
        <v/>
      </c>
      <c r="FM260" s="65" t="str">
        <f t="shared" si="612"/>
        <v/>
      </c>
      <c r="FN260" s="68" t="str">
        <f t="shared" si="549"/>
        <v/>
      </c>
      <c r="FO260" s="32"/>
      <c r="FP260" s="120"/>
      <c r="FQ260" s="62" t="str">
        <f t="shared" si="491"/>
        <v/>
      </c>
      <c r="FR260" s="62" t="str">
        <f t="shared" si="550"/>
        <v/>
      </c>
      <c r="FS260" s="65" t="str">
        <f t="shared" si="613"/>
        <v/>
      </c>
      <c r="FT260" s="68" t="str">
        <f t="shared" si="551"/>
        <v/>
      </c>
      <c r="FU260" s="32"/>
      <c r="FV260" s="120"/>
      <c r="FW260" s="62" t="str">
        <f t="shared" si="492"/>
        <v/>
      </c>
      <c r="FX260" s="62" t="str">
        <f t="shared" si="552"/>
        <v/>
      </c>
      <c r="FY260" s="65" t="str">
        <f t="shared" si="614"/>
        <v/>
      </c>
      <c r="FZ260" s="68" t="str">
        <f t="shared" si="553"/>
        <v/>
      </c>
      <c r="GA260" s="32"/>
      <c r="GC260" s="7" t="str">
        <f t="shared" si="554"/>
        <v>Sep 2020</v>
      </c>
      <c r="GD260" s="7" t="str">
        <f t="shared" ca="1" si="493"/>
        <v>Weekend</v>
      </c>
      <c r="GT260" s="71">
        <f>IF(GT$9="", "", IF(AND(NOT('Personnel Details'!$N$11=""), $B260&gt;='Personnel Details'!$N$11), 'Personnel Details'!$O$11, IF(AND(NOT('Personnel Details'!$I$11=""), $B260&gt;='Personnel Details'!$I$11), 'Personnel Details'!$J$11, 'Personnel Details'!$E$11)))</f>
        <v>0.8</v>
      </c>
      <c r="GU260" s="59" t="str">
        <f>IF(GT$9="", "", IF(AND(NOT('Personnel Details'!$N$11=""), $B260&gt;='Personnel Details'!$N$11), IF('Personnel Details'!$P$11="","", 'Personnel Details'!$P$11), IF(AND(NOT('Personnel Details'!$I$11=""), $B260&gt;='Personnel Details'!$I$11), IF('Personnel Details'!$K$11="", "", 'Personnel Details'!$K$11), IF('Personnel Details'!$F$11="", "", 'Personnel Details'!$F$11))))</f>
        <v/>
      </c>
      <c r="GV260" s="74">
        <f>IF(GT$9="", "", IF(AND(NOT('Personnel Details'!$N$11=""), $B260&gt;='Personnel Details'!$N$11), 'Personnel Details'!$Q$11, IF(AND(NOT('Personnel Details'!$I$11=""), $B260&gt;='Personnel Details'!$I$11), 'Personnel Details'!$L$11, 'Personnel Details'!$G$11)))</f>
        <v>0</v>
      </c>
      <c r="GW260" s="59">
        <f t="shared" si="555"/>
        <v>0</v>
      </c>
      <c r="GX260" s="53"/>
      <c r="GZ260" s="78">
        <f>IF(GZ$9="", "", IF(AND(NOT('Personnel Details'!$N$12=""), $B260&gt;='Personnel Details'!$N$12), 'Personnel Details'!$O$12, IF(AND(NOT('Personnel Details'!$I$12=""), $B260&gt;='Personnel Details'!$I$12), 'Personnel Details'!$J$12, 'Personnel Details'!$E$12)))</f>
        <v>0.8</v>
      </c>
      <c r="HA260" s="59" t="str">
        <f>IF(GZ$9="", "", IF(AND(NOT('Personnel Details'!$N$12=""), $B260&gt;='Personnel Details'!$N$12), IF('Personnel Details'!$P$12="","", 'Personnel Details'!$P$12), IF(AND(NOT('Personnel Details'!$I$12=""), $B260&gt;='Personnel Details'!$I$12), IF('Personnel Details'!$K$12="", "", 'Personnel Details'!$K$12), IF('Personnel Details'!$F$12="", "", 'Personnel Details'!$F$12))))</f>
        <v/>
      </c>
      <c r="HB260" s="79">
        <f>IF(GZ$9="", "", IF(AND(NOT('Personnel Details'!$N$12=""), $B260&gt;='Personnel Details'!$N$12), 'Personnel Details'!$Q$12, IF(AND(NOT('Personnel Details'!$I$12=""), $B260&gt;='Personnel Details'!$I$12), 'Personnel Details'!$L$12, 'Personnel Details'!$G$12)))</f>
        <v>0</v>
      </c>
      <c r="HC260" s="59">
        <f t="shared" si="556"/>
        <v>0</v>
      </c>
      <c r="HD260" s="53"/>
      <c r="HF260" s="78">
        <f>IF(HF$9="", "", IF(AND(NOT('Personnel Details'!$N$13=""), $B260&gt;='Personnel Details'!$N$13), 'Personnel Details'!$O$13, IF(AND(NOT('Personnel Details'!$I$13=""), $B260&gt;='Personnel Details'!$I$13), 'Personnel Details'!$J$13, 'Personnel Details'!$E$13)))</f>
        <v>0.8</v>
      </c>
      <c r="HG260" s="59" t="str">
        <f>IF(HF$9="", "", IF(AND(NOT('Personnel Details'!$N$13=""), $B260&gt;='Personnel Details'!$N$13), IF('Personnel Details'!$P$13="","", 'Personnel Details'!$P$13), IF(AND(NOT('Personnel Details'!$I$13=""), $B260&gt;='Personnel Details'!$I$13), IF('Personnel Details'!$K$13="", "", 'Personnel Details'!$K$13), IF('Personnel Details'!$F$13="", "", 'Personnel Details'!$F$13))))</f>
        <v/>
      </c>
      <c r="HH260" s="79">
        <f>IF(HF$9="", "", IF(AND(NOT('Personnel Details'!$N$13=""), $B260&gt;='Personnel Details'!$N$13), 'Personnel Details'!$Q$13, IF(AND(NOT('Personnel Details'!$I$13=""), $B260&gt;='Personnel Details'!$I$13), 'Personnel Details'!$L$13, 'Personnel Details'!$G$13)))</f>
        <v>0</v>
      </c>
      <c r="HI260" s="59">
        <f t="shared" si="557"/>
        <v>0</v>
      </c>
      <c r="HJ260" s="53"/>
      <c r="HL260" s="78">
        <f>IF(HL$9="", "", IF(AND(NOT('Personnel Details'!$N$14=""), $B260&gt;='Personnel Details'!$N$14), 'Personnel Details'!$O$14, IF(AND(NOT('Personnel Details'!$I$14=""), $B260&gt;='Personnel Details'!$I$14), 'Personnel Details'!$J$14, 'Personnel Details'!$E$14)))</f>
        <v>0.8</v>
      </c>
      <c r="HM260" s="59">
        <f>IF(HL$9="", "", IF(AND(NOT('Personnel Details'!$N$14=""), $B260&gt;='Personnel Details'!$N$14), IF('Personnel Details'!$P$14="","", 'Personnel Details'!$P$14), IF(AND(NOT('Personnel Details'!$I$14=""), $B260&gt;='Personnel Details'!$I$14), IF('Personnel Details'!$K$14="", "", 'Personnel Details'!$K$14), IF('Personnel Details'!$F$14="", "", 'Personnel Details'!$F$14))))</f>
        <v>2000</v>
      </c>
      <c r="HN260" s="79">
        <f>IF(HL$9="", "", IF(AND(NOT('Personnel Details'!$N$14=""), $B260&gt;='Personnel Details'!$N$14), 'Personnel Details'!$Q$14, IF(AND(NOT('Personnel Details'!$I$14=""), $B260&gt;='Personnel Details'!$I$14), 'Personnel Details'!$L$14, 'Personnel Details'!$G$14)))</f>
        <v>0.85</v>
      </c>
      <c r="HO260" s="59">
        <f t="shared" si="558"/>
        <v>0</v>
      </c>
      <c r="HP260" s="53"/>
      <c r="HR260" s="78" t="str">
        <f>IF(HR$9="", "", IF(AND(NOT('Personnel Details'!$N$15=""), $B260&gt;='Personnel Details'!$N$15), 'Personnel Details'!$O$15, IF(AND(NOT('Personnel Details'!$I$15=""), $B260&gt;='Personnel Details'!$I$15), 'Personnel Details'!$J$15, 'Personnel Details'!$E$15)))</f>
        <v/>
      </c>
      <c r="HS260" s="59" t="str">
        <f>IF(HR$9="", "", IF(AND(NOT('Personnel Details'!$N$15=""), $B260&gt;='Personnel Details'!$N$15), IF('Personnel Details'!$P$15="","", 'Personnel Details'!$P$15), IF(AND(NOT('Personnel Details'!$I$15=""), $B260&gt;='Personnel Details'!$I$15), IF('Personnel Details'!$K$15="", "", 'Personnel Details'!$K$15), IF('Personnel Details'!$F$15="", "", 'Personnel Details'!$F$15))))</f>
        <v/>
      </c>
      <c r="HT260" s="79" t="str">
        <f>IF(HR$9="", "", IF(AND(NOT('Personnel Details'!$N$15=""), $B260&gt;='Personnel Details'!$N$15), 'Personnel Details'!$Q$15, IF(AND(NOT('Personnel Details'!$I$15=""), $B260&gt;='Personnel Details'!$I$15), 'Personnel Details'!$L$15, 'Personnel Details'!$G$15)))</f>
        <v/>
      </c>
      <c r="HU260" s="59">
        <f t="shared" si="559"/>
        <v>0</v>
      </c>
      <c r="HV260" s="53"/>
      <c r="HX260" s="78" t="str">
        <f>IF(HX$9="", "", IF(AND(NOT('Personnel Details'!$N$16=""), $B260&gt;='Personnel Details'!$N$16), 'Personnel Details'!$O$16, IF(AND(NOT('Personnel Details'!$I$16=""), $B260&gt;='Personnel Details'!$I$16), 'Personnel Details'!$J$16, 'Personnel Details'!$E$16)))</f>
        <v/>
      </c>
      <c r="HY260" s="59" t="str">
        <f>IF(HX$9="", "", IF(AND(NOT('Personnel Details'!$N$16=""), $B260&gt;='Personnel Details'!$N$16), IF('Personnel Details'!$P$16="","", 'Personnel Details'!$P$16), IF(AND(NOT('Personnel Details'!$I$16=""), $B260&gt;='Personnel Details'!$I$16), IF('Personnel Details'!$K$16="", "", 'Personnel Details'!$K$16), IF('Personnel Details'!$F$16="", "", 'Personnel Details'!$F$16))))</f>
        <v/>
      </c>
      <c r="HZ260" s="79" t="str">
        <f>IF(HX$9="", "", IF(AND(NOT('Personnel Details'!$N$16=""), $B260&gt;='Personnel Details'!$N$16), 'Personnel Details'!$Q$16, IF(AND(NOT('Personnel Details'!$I$16=""), $B260&gt;='Personnel Details'!$I$16), 'Personnel Details'!$L$16, 'Personnel Details'!$G$16)))</f>
        <v/>
      </c>
      <c r="IA260" s="59">
        <f t="shared" si="560"/>
        <v>0</v>
      </c>
      <c r="IB260" s="53"/>
      <c r="ID260" s="78" t="str">
        <f>IF(ID$9="", "", IF(AND(NOT('Personnel Details'!$N$17=""), $B260&gt;='Personnel Details'!$N$17), 'Personnel Details'!$O$17, IF(AND(NOT('Personnel Details'!$I$17=""), $B260&gt;='Personnel Details'!$I$17), 'Personnel Details'!$J$17, 'Personnel Details'!$E$17)))</f>
        <v/>
      </c>
      <c r="IE260" s="59" t="str">
        <f>IF(ID$9="", "", IF(AND(NOT('Personnel Details'!$N$17=""), $B260&gt;='Personnel Details'!$N$17), IF('Personnel Details'!$P$17="","", 'Personnel Details'!$P$17), IF(AND(NOT('Personnel Details'!$I$17=""), $B260&gt;='Personnel Details'!$I$17), IF('Personnel Details'!$K$17="", "", 'Personnel Details'!$K$17), IF('Personnel Details'!$F$17="", "", 'Personnel Details'!$F$17))))</f>
        <v/>
      </c>
      <c r="IF260" s="79" t="str">
        <f>IF(ID$9="", "", IF(AND(NOT('Personnel Details'!$N$17=""), $B260&gt;='Personnel Details'!$N$17), 'Personnel Details'!$Q$17, IF(AND(NOT('Personnel Details'!$I$17=""), $B260&gt;='Personnel Details'!$I$17), 'Personnel Details'!$L$17, 'Personnel Details'!$G$17)))</f>
        <v/>
      </c>
      <c r="IG260" s="59">
        <f t="shared" si="561"/>
        <v>0</v>
      </c>
      <c r="IH260" s="53"/>
      <c r="IJ260" s="78" t="str">
        <f>IF(IJ$9="", "", IF(AND(NOT('Personnel Details'!$N$18=""), $B260&gt;='Personnel Details'!$N$18), 'Personnel Details'!$O$18, IF(AND(NOT('Personnel Details'!$I$18=""), $B260&gt;='Personnel Details'!$I$18), 'Personnel Details'!$J$18, 'Personnel Details'!$E$18)))</f>
        <v/>
      </c>
      <c r="IK260" s="59" t="str">
        <f>IF(IJ$9="", "", IF(AND(NOT('Personnel Details'!$N$18=""), $B260&gt;='Personnel Details'!$N$18), IF('Personnel Details'!$P$18="","", 'Personnel Details'!$P$18), IF(AND(NOT('Personnel Details'!$I$18=""), $B260&gt;='Personnel Details'!$I$18), IF('Personnel Details'!$K$18="", "", 'Personnel Details'!$K$18), IF('Personnel Details'!$F$18="", "", 'Personnel Details'!$F$18))))</f>
        <v/>
      </c>
      <c r="IL260" s="79" t="str">
        <f>IF(IJ$9="", "", IF(AND(NOT('Personnel Details'!$N$18=""), $B260&gt;='Personnel Details'!$N$18), 'Personnel Details'!$Q$18, IF(AND(NOT('Personnel Details'!$I$18=""), $B260&gt;='Personnel Details'!$I$18), 'Personnel Details'!$L$18, 'Personnel Details'!$G$18)))</f>
        <v/>
      </c>
      <c r="IM260" s="59">
        <f t="shared" si="562"/>
        <v>0</v>
      </c>
      <c r="IN260" s="53"/>
      <c r="IP260" s="78" t="str">
        <f>IF(IP$9="", "", IF(AND(NOT('Personnel Details'!$N$19=""), $B260&gt;='Personnel Details'!$N$19), 'Personnel Details'!$O$19, IF(AND(NOT('Personnel Details'!$I$19=""), $B260&gt;='Personnel Details'!$I$19), 'Personnel Details'!$J$19, 'Personnel Details'!$E$19)))</f>
        <v/>
      </c>
      <c r="IQ260" s="59" t="str">
        <f>IF(IP$9="", "", IF(AND(NOT('Personnel Details'!$N$19=""), $B260&gt;='Personnel Details'!$N$19), IF('Personnel Details'!$P$19="","", 'Personnel Details'!$P$19), IF(AND(NOT('Personnel Details'!$I$19=""), $B260&gt;='Personnel Details'!$I$19), IF('Personnel Details'!$K$19="", "", 'Personnel Details'!$K$19), IF('Personnel Details'!$F$19="", "", 'Personnel Details'!$F$19))))</f>
        <v/>
      </c>
      <c r="IR260" s="79" t="str">
        <f>IF(IP$9="", "", IF(AND(NOT('Personnel Details'!$N$19=""), $B260&gt;='Personnel Details'!$N$19), 'Personnel Details'!$Q$19, IF(AND(NOT('Personnel Details'!$I$19=""), $B260&gt;='Personnel Details'!$I$19), 'Personnel Details'!$L$19, 'Personnel Details'!$G$19)))</f>
        <v/>
      </c>
      <c r="IS260" s="59">
        <f t="shared" si="563"/>
        <v>0</v>
      </c>
      <c r="IT260" s="53"/>
      <c r="IV260" s="78" t="str">
        <f>IF(IV$9="", "", IF(AND(NOT('Personnel Details'!$N$20=""), $B260&gt;='Personnel Details'!$N$20), 'Personnel Details'!$O$20, IF(AND(NOT('Personnel Details'!$I$20=""), $B260&gt;='Personnel Details'!$I$20), 'Personnel Details'!$J$20, 'Personnel Details'!$E$20)))</f>
        <v/>
      </c>
      <c r="IW260" s="59" t="str">
        <f>IF(IV$9="", "", IF(AND(NOT('Personnel Details'!$N$20=""), $B260&gt;='Personnel Details'!$N$20), IF('Personnel Details'!$P$20="","", 'Personnel Details'!$P$20), IF(AND(NOT('Personnel Details'!$I$20=""), $B260&gt;='Personnel Details'!$I$20), IF('Personnel Details'!$K$20="", "", 'Personnel Details'!$K$20), IF('Personnel Details'!$F$20="", "", 'Personnel Details'!$F$20))))</f>
        <v/>
      </c>
      <c r="IX260" s="79" t="str">
        <f>IF(IV$9="", "", IF(AND(NOT('Personnel Details'!$N$20=""), $B260&gt;='Personnel Details'!$N$20), 'Personnel Details'!$Q$20, IF(AND(NOT('Personnel Details'!$I$20=""), $B260&gt;='Personnel Details'!$I$20), 'Personnel Details'!$L$20, 'Personnel Details'!$G$20)))</f>
        <v/>
      </c>
      <c r="IY260" s="59">
        <f t="shared" si="564"/>
        <v>0</v>
      </c>
      <c r="IZ260" s="53"/>
      <c r="JB260" s="78" t="str">
        <f>IF(JB$9="", "", IF(AND(NOT('Personnel Details'!$N$21=""), $B260&gt;='Personnel Details'!$N$21), 'Personnel Details'!$O$21, IF(AND(NOT('Personnel Details'!$I$21=""), $B260&gt;='Personnel Details'!$I$21), 'Personnel Details'!$J$21, 'Personnel Details'!$E$21)))</f>
        <v/>
      </c>
      <c r="JC260" s="59" t="str">
        <f>IF(JB$9="", "", IF(AND(NOT('Personnel Details'!$N$21=""), $B260&gt;='Personnel Details'!$N$21), IF('Personnel Details'!$P$21="","", 'Personnel Details'!$P$21), IF(AND(NOT('Personnel Details'!$I$21=""), $B260&gt;='Personnel Details'!$I$21), IF('Personnel Details'!$K$21="", "", 'Personnel Details'!$K$21), IF('Personnel Details'!$F$21="", "", 'Personnel Details'!$F$21))))</f>
        <v/>
      </c>
      <c r="JD260" s="79" t="str">
        <f>IF(JB$9="", "", IF(AND(NOT('Personnel Details'!$N$21=""), $B260&gt;='Personnel Details'!$N$21), 'Personnel Details'!$Q$21, IF(AND(NOT('Personnel Details'!$I$21=""), $B260&gt;='Personnel Details'!$I$21), 'Personnel Details'!$L$21, 'Personnel Details'!$G$21)))</f>
        <v/>
      </c>
      <c r="JE260" s="59">
        <f t="shared" si="565"/>
        <v>0</v>
      </c>
      <c r="JF260" s="53"/>
      <c r="JH260" s="78" t="str">
        <f>IF(JH$9="", "", IF(AND(NOT('Personnel Details'!$N$22=""), $B260&gt;='Personnel Details'!$N$22), 'Personnel Details'!$O$22, IF(AND(NOT('Personnel Details'!$I$22=""), $B260&gt;='Personnel Details'!$I$22), 'Personnel Details'!$J$22, 'Personnel Details'!$E$22)))</f>
        <v/>
      </c>
      <c r="JI260" s="59" t="str">
        <f>IF(JH$9="", "", IF(AND(NOT('Personnel Details'!$N$22=""), $B260&gt;='Personnel Details'!$N$22), IF('Personnel Details'!$P$22="","", 'Personnel Details'!$P$22), IF(AND(NOT('Personnel Details'!$I$22=""), $B260&gt;='Personnel Details'!$I$22), IF('Personnel Details'!$K$22="", "", 'Personnel Details'!$K$22), IF('Personnel Details'!$F$22="", "", 'Personnel Details'!$F$22))))</f>
        <v/>
      </c>
      <c r="JJ260" s="79" t="str">
        <f>IF(JH$9="", "", IF(AND(NOT('Personnel Details'!$N$22=""), $B260&gt;='Personnel Details'!$N$22), 'Personnel Details'!$Q$22, IF(AND(NOT('Personnel Details'!$I$22=""), $B260&gt;='Personnel Details'!$I$22), 'Personnel Details'!$L$22, 'Personnel Details'!$G$22)))</f>
        <v/>
      </c>
      <c r="JK260" s="59">
        <f t="shared" si="566"/>
        <v>0</v>
      </c>
      <c r="JL260" s="53"/>
      <c r="JN260" s="78" t="str">
        <f>IF(JN$9="", "", IF(AND(NOT('Personnel Details'!$N$23=""), $B260&gt;='Personnel Details'!$N$23), 'Personnel Details'!$O$23, IF(AND(NOT('Personnel Details'!$I$23=""), $B260&gt;='Personnel Details'!$I$23), 'Personnel Details'!$J$23, 'Personnel Details'!$E$23)))</f>
        <v/>
      </c>
      <c r="JO260" s="59" t="str">
        <f>IF(JN$9="", "", IF(AND(NOT('Personnel Details'!$N$23=""), $B260&gt;='Personnel Details'!$N$23), IF('Personnel Details'!$P$23="","", 'Personnel Details'!$P$23), IF(AND(NOT('Personnel Details'!$I$23=""), $B260&gt;='Personnel Details'!$I$23), IF('Personnel Details'!$K$23="", "", 'Personnel Details'!$K$23), IF('Personnel Details'!$F$23="", "", 'Personnel Details'!$F$23))))</f>
        <v/>
      </c>
      <c r="JP260" s="79" t="str">
        <f>IF(JN$9="", "", IF(AND(NOT('Personnel Details'!$N$23=""), $B260&gt;='Personnel Details'!$N$23), 'Personnel Details'!$Q$23, IF(AND(NOT('Personnel Details'!$I$23=""), $B260&gt;='Personnel Details'!$I$23), 'Personnel Details'!$L$23, 'Personnel Details'!$G$23)))</f>
        <v/>
      </c>
      <c r="JQ260" s="59">
        <f t="shared" si="567"/>
        <v>0</v>
      </c>
      <c r="JR260" s="53"/>
      <c r="JT260" s="78" t="str">
        <f>IF(JT$9="", "", IF(AND(NOT('Personnel Details'!$N$24=""), $B260&gt;='Personnel Details'!$N$24), 'Personnel Details'!$O$24, IF(AND(NOT('Personnel Details'!$I$24=""), $B260&gt;='Personnel Details'!$I$24), 'Personnel Details'!$J$24, 'Personnel Details'!$E$24)))</f>
        <v/>
      </c>
      <c r="JU260" s="59" t="str">
        <f>IF(JT$9="", "", IF(AND(NOT('Personnel Details'!$N$24=""), $B260&gt;='Personnel Details'!$N$24), IF('Personnel Details'!$P$24="","", 'Personnel Details'!$P$24), IF(AND(NOT('Personnel Details'!$I$24=""), $B260&gt;='Personnel Details'!$I$24), IF('Personnel Details'!$K$24="", "", 'Personnel Details'!$K$24), IF('Personnel Details'!$F$24="", "", 'Personnel Details'!$F$24))))</f>
        <v/>
      </c>
      <c r="JV260" s="79" t="str">
        <f>IF(JT$9="", "", IF(AND(NOT('Personnel Details'!$N$24=""), $B260&gt;='Personnel Details'!$N$24), 'Personnel Details'!$Q$24, IF(AND(NOT('Personnel Details'!$I$24=""), $B260&gt;='Personnel Details'!$I$24), 'Personnel Details'!$L$24, 'Personnel Details'!$G$24)))</f>
        <v/>
      </c>
      <c r="JW260" s="59">
        <f t="shared" si="568"/>
        <v>0</v>
      </c>
      <c r="JX260" s="53"/>
      <c r="JZ260" s="78" t="str">
        <f>IF(JZ$9="", "", IF(AND(NOT('Personnel Details'!$N$25=""), $B260&gt;='Personnel Details'!$N$25), 'Personnel Details'!$O$25, IF(AND(NOT('Personnel Details'!$I$25=""), $B260&gt;='Personnel Details'!$I$25), 'Personnel Details'!$J$25, 'Personnel Details'!$E$25)))</f>
        <v/>
      </c>
      <c r="KA260" s="59" t="str">
        <f>IF(JZ$9="", "", IF(AND(NOT('Personnel Details'!$N$25=""), $B260&gt;='Personnel Details'!$N$25), IF('Personnel Details'!$P$25="","", 'Personnel Details'!$P$25), IF(AND(NOT('Personnel Details'!$I$25=""), $B260&gt;='Personnel Details'!$I$25), IF('Personnel Details'!$K$25="", "", 'Personnel Details'!$K$25), IF('Personnel Details'!$F$25="", "", 'Personnel Details'!$F$25))))</f>
        <v/>
      </c>
      <c r="KB260" s="79" t="str">
        <f>IF(JZ$9="", "", IF(AND(NOT('Personnel Details'!$N$25=""), $B260&gt;='Personnel Details'!$N$25), 'Personnel Details'!$Q$25, IF(AND(NOT('Personnel Details'!$I$25=""), $B260&gt;='Personnel Details'!$I$25), 'Personnel Details'!$L$25, 'Personnel Details'!$G$25)))</f>
        <v/>
      </c>
      <c r="KC260" s="59">
        <f t="shared" si="569"/>
        <v>0</v>
      </c>
      <c r="KD260" s="53"/>
      <c r="KF260" s="78" t="str">
        <f>IF(KF$9="", "", IF(AND(NOT('Personnel Details'!$N$26=""), $B260&gt;='Personnel Details'!$N$26), 'Personnel Details'!$O$26, IF(AND(NOT('Personnel Details'!$I$26=""), $B260&gt;='Personnel Details'!$I$26), 'Personnel Details'!$J$26, 'Personnel Details'!$E$26)))</f>
        <v/>
      </c>
      <c r="KG260" s="59" t="str">
        <f>IF(KF$9="", "", IF(AND(NOT('Personnel Details'!$N$26=""), $B260&gt;='Personnel Details'!$N$26), IF('Personnel Details'!$P$26="","", 'Personnel Details'!$P$26), IF(AND(NOT('Personnel Details'!$I$26=""), $B260&gt;='Personnel Details'!$I$26), IF('Personnel Details'!$K$26="", "", 'Personnel Details'!$K$26), IF('Personnel Details'!$F$26="", "", 'Personnel Details'!$F$26))))</f>
        <v/>
      </c>
      <c r="KH260" s="79" t="str">
        <f>IF(KF$9="", "", IF(AND(NOT('Personnel Details'!$N$26=""), $B260&gt;='Personnel Details'!$N$26), 'Personnel Details'!$Q$26, IF(AND(NOT('Personnel Details'!$I$26=""), $B260&gt;='Personnel Details'!$I$26), 'Personnel Details'!$L$26, 'Personnel Details'!$G$26)))</f>
        <v/>
      </c>
      <c r="KI260" s="59">
        <f t="shared" si="570"/>
        <v>0</v>
      </c>
      <c r="KJ260" s="53"/>
      <c r="KL260" s="78" t="str">
        <f>IF(KL$9="", "", IF(AND(NOT('Personnel Details'!$N$27=""), $B260&gt;='Personnel Details'!$N$27), 'Personnel Details'!$O$27, IF(AND(NOT('Personnel Details'!$I$27=""), $B260&gt;='Personnel Details'!$I$27), 'Personnel Details'!$J$27, 'Personnel Details'!$E$27)))</f>
        <v/>
      </c>
      <c r="KM260" s="59" t="str">
        <f>IF(KL$9="", "", IF(AND(NOT('Personnel Details'!$N$27=""), $B260&gt;='Personnel Details'!$N$27), IF('Personnel Details'!$P$27="","", 'Personnel Details'!$P$27), IF(AND(NOT('Personnel Details'!$I$27=""), $B260&gt;='Personnel Details'!$I$27), IF('Personnel Details'!$K$27="", "", 'Personnel Details'!$K$27), IF('Personnel Details'!$F$27="", "", 'Personnel Details'!$F$27))))</f>
        <v/>
      </c>
      <c r="KN260" s="79" t="str">
        <f>IF(KL$9="", "", IF(AND(NOT('Personnel Details'!$N$27=""), $B260&gt;='Personnel Details'!$N$27), 'Personnel Details'!$Q$27, IF(AND(NOT('Personnel Details'!$I$27=""), $B260&gt;='Personnel Details'!$I$27), 'Personnel Details'!$L$27, 'Personnel Details'!$G$27)))</f>
        <v/>
      </c>
      <c r="KO260" s="59">
        <f t="shared" si="571"/>
        <v>0</v>
      </c>
      <c r="KP260" s="53"/>
      <c r="KR260" s="78" t="str">
        <f>IF(KR$9="", "", IF(AND(NOT('Personnel Details'!$N$28=""), $B260&gt;='Personnel Details'!$N$28), 'Personnel Details'!$O$28, IF(AND(NOT('Personnel Details'!$I$28=""), $B260&gt;='Personnel Details'!$I$28), 'Personnel Details'!$J$28, 'Personnel Details'!$E$28)))</f>
        <v/>
      </c>
      <c r="KS260" s="59" t="str">
        <f>IF(KR$9="", "", IF(AND(NOT('Personnel Details'!$N$28=""), $B260&gt;='Personnel Details'!$N$28), IF('Personnel Details'!$P$28="","", 'Personnel Details'!$P$28), IF(AND(NOT('Personnel Details'!$I$28=""), $B260&gt;='Personnel Details'!$I$28), IF('Personnel Details'!$K$28="", "", 'Personnel Details'!$K$28), IF('Personnel Details'!$F$28="", "", 'Personnel Details'!$F$28))))</f>
        <v/>
      </c>
      <c r="KT260" s="79" t="str">
        <f>IF(KR$9="", "", IF(AND(NOT('Personnel Details'!$N$28=""), $B260&gt;='Personnel Details'!$N$28), 'Personnel Details'!$Q$28, IF(AND(NOT('Personnel Details'!$I$28=""), $B260&gt;='Personnel Details'!$I$28), 'Personnel Details'!$L$28, 'Personnel Details'!$G$28)))</f>
        <v/>
      </c>
      <c r="KU260" s="59">
        <f t="shared" si="572"/>
        <v>0</v>
      </c>
      <c r="KV260" s="53"/>
      <c r="KX260" s="78" t="str">
        <f>IF(KX$9="", "", IF(AND(NOT('Personnel Details'!$N$29=""), $B260&gt;='Personnel Details'!$N$29), 'Personnel Details'!$O$29, IF(AND(NOT('Personnel Details'!$I$29=""), $B260&gt;='Personnel Details'!$I$29), 'Personnel Details'!$J$29, 'Personnel Details'!$E$29)))</f>
        <v/>
      </c>
      <c r="KY260" s="59" t="str">
        <f>IF(KX$9="", "", IF(AND(NOT('Personnel Details'!$N$29=""), $B260&gt;='Personnel Details'!$N$29), IF('Personnel Details'!$P$29="","", 'Personnel Details'!$P$29), IF(AND(NOT('Personnel Details'!$I$29=""), $B260&gt;='Personnel Details'!$I$29), IF('Personnel Details'!$K$29="", "", 'Personnel Details'!$K$29), IF('Personnel Details'!$F$29="", "", 'Personnel Details'!$F$29))))</f>
        <v/>
      </c>
      <c r="KZ260" s="79" t="str">
        <f>IF(KX$9="", "", IF(AND(NOT('Personnel Details'!$N$29=""), $B260&gt;='Personnel Details'!$N$29), 'Personnel Details'!$Q$29, IF(AND(NOT('Personnel Details'!$I$29=""), $B260&gt;='Personnel Details'!$I$29), 'Personnel Details'!$L$29, 'Personnel Details'!$G$29)))</f>
        <v/>
      </c>
      <c r="LA260" s="59">
        <f t="shared" si="573"/>
        <v>0</v>
      </c>
      <c r="LB260" s="53"/>
      <c r="LD260" s="78" t="str">
        <f>IF(LD$9="", "", IF(AND(NOT('Personnel Details'!$N$30=""), $B260&gt;='Personnel Details'!$N$30), 'Personnel Details'!$O$30, IF(AND(NOT('Personnel Details'!$I$30=""), $B260&gt;='Personnel Details'!$I$30), 'Personnel Details'!$J$30, 'Personnel Details'!$E$30)))</f>
        <v/>
      </c>
      <c r="LE260" s="59" t="str">
        <f>IF(LD$9="", "", IF(AND(NOT('Personnel Details'!$N$30=""), $B260&gt;='Personnel Details'!$N$30), IF('Personnel Details'!$P$30="","", 'Personnel Details'!$P$30), IF(AND(NOT('Personnel Details'!$I$30=""), $B260&gt;='Personnel Details'!$I$30), IF('Personnel Details'!$K$30="", "", 'Personnel Details'!$K$30), IF('Personnel Details'!$F$30="", "", 'Personnel Details'!$F$30))))</f>
        <v/>
      </c>
      <c r="LF260" s="79" t="str">
        <f>IF(LD$9="", "", IF(AND(NOT('Personnel Details'!$N$30=""), $B260&gt;='Personnel Details'!$N$30), 'Personnel Details'!$Q$30, IF(AND(NOT('Personnel Details'!$I$30=""), $B260&gt;='Personnel Details'!$I$30), 'Personnel Details'!$L$30, 'Personnel Details'!$G$30)))</f>
        <v/>
      </c>
      <c r="LG260" s="59">
        <f t="shared" si="574"/>
        <v>0</v>
      </c>
      <c r="LH260" s="53"/>
      <c r="LJ260" s="78" t="str">
        <f>IF(LJ$9="", "", IF(AND(NOT('Personnel Details'!$N$31=""), $B260&gt;='Personnel Details'!$N$31), 'Personnel Details'!$O$31, IF(AND(NOT('Personnel Details'!$I$31=""), $B260&gt;='Personnel Details'!$I$31), 'Personnel Details'!$J$31, 'Personnel Details'!$E$31)))</f>
        <v/>
      </c>
      <c r="LK260" s="59" t="str">
        <f>IF(LJ$9="", "", IF(AND(NOT('Personnel Details'!$N$31=""), $B260&gt;='Personnel Details'!$N$31), IF('Personnel Details'!$P$31="","", 'Personnel Details'!$P$31), IF(AND(NOT('Personnel Details'!$I$31=""), $B260&gt;='Personnel Details'!$I$31), IF('Personnel Details'!$K$31="", "", 'Personnel Details'!$K$31), IF('Personnel Details'!$F$31="", "", 'Personnel Details'!$F$31))))</f>
        <v/>
      </c>
      <c r="LL260" s="79" t="str">
        <f>IF(LJ$9="", "", IF(AND(NOT('Personnel Details'!$N$31=""), $B260&gt;='Personnel Details'!$N$31), 'Personnel Details'!$Q$31, IF(AND(NOT('Personnel Details'!$I$31=""), $B260&gt;='Personnel Details'!$I$31), 'Personnel Details'!$L$31, 'Personnel Details'!$G$31)))</f>
        <v/>
      </c>
      <c r="LM260" s="59">
        <f t="shared" si="575"/>
        <v>0</v>
      </c>
      <c r="LN260" s="53"/>
      <c r="LP260" s="78" t="str">
        <f>IF(LP$9="", "", IF(AND(NOT('Personnel Details'!$N$32=""), $B260&gt;='Personnel Details'!$N$32), 'Personnel Details'!$O$32, IF(AND(NOT('Personnel Details'!$I$32=""), $B260&gt;='Personnel Details'!$I$32), 'Personnel Details'!$J$32, 'Personnel Details'!$E$32)))</f>
        <v/>
      </c>
      <c r="LQ260" s="59" t="str">
        <f>IF(LP$9="", "", IF(AND(NOT('Personnel Details'!$N$32=""), $B260&gt;='Personnel Details'!$N$32), IF('Personnel Details'!$P$32="","", 'Personnel Details'!$P$32), IF(AND(NOT('Personnel Details'!$I$32=""), $B260&gt;='Personnel Details'!$I$32), IF('Personnel Details'!$K$32="", "", 'Personnel Details'!$K$32), IF('Personnel Details'!$F$32="", "", 'Personnel Details'!$F$32))))</f>
        <v/>
      </c>
      <c r="LR260" s="79" t="str">
        <f>IF(LP$9="", "", IF(AND(NOT('Personnel Details'!$N$32=""), $B260&gt;='Personnel Details'!$N$32), 'Personnel Details'!$Q$32, IF(AND(NOT('Personnel Details'!$I$32=""), $B260&gt;='Personnel Details'!$I$32), 'Personnel Details'!$L$32, 'Personnel Details'!$G$32)))</f>
        <v/>
      </c>
      <c r="LS260" s="59">
        <f t="shared" si="576"/>
        <v>0</v>
      </c>
      <c r="LT260" s="53"/>
      <c r="LV260" s="78" t="str">
        <f>IF(LV$9="", "", IF(AND(NOT('Personnel Details'!$N$33=""), $B260&gt;='Personnel Details'!$N$33), 'Personnel Details'!$O$33, IF(AND(NOT('Personnel Details'!$I$33=""), $B260&gt;='Personnel Details'!$I$33), 'Personnel Details'!$J$33, 'Personnel Details'!$E$33)))</f>
        <v/>
      </c>
      <c r="LW260" s="59" t="str">
        <f>IF(LV$9="", "", IF(AND(NOT('Personnel Details'!$N$33=""), $B260&gt;='Personnel Details'!$N$33), IF('Personnel Details'!$P$33="","", 'Personnel Details'!$P$33), IF(AND(NOT('Personnel Details'!$I$33=""), $B260&gt;='Personnel Details'!$I$33), IF('Personnel Details'!$K$33="", "", 'Personnel Details'!$K$33), IF('Personnel Details'!$F$33="", "", 'Personnel Details'!$F$33))))</f>
        <v/>
      </c>
      <c r="LX260" s="79" t="str">
        <f>IF(LV$9="", "", IF(AND(NOT('Personnel Details'!$N$33=""), $B260&gt;='Personnel Details'!$N$33), 'Personnel Details'!$Q$33, IF(AND(NOT('Personnel Details'!$I$33=""), $B260&gt;='Personnel Details'!$I$33), 'Personnel Details'!$L$33, 'Personnel Details'!$G$33)))</f>
        <v/>
      </c>
      <c r="LY260" s="59">
        <f t="shared" si="577"/>
        <v>0</v>
      </c>
      <c r="LZ260" s="53"/>
      <c r="MB260" s="78" t="str">
        <f>IF(MB$9="", "", IF(AND(NOT('Personnel Details'!$N$34=""), $B260&gt;='Personnel Details'!$N$34), 'Personnel Details'!$O$34, IF(AND(NOT('Personnel Details'!$I$34=""), $B260&gt;='Personnel Details'!$I$34), 'Personnel Details'!$J$34, 'Personnel Details'!$E$34)))</f>
        <v/>
      </c>
      <c r="MC260" s="59" t="str">
        <f>IF(MB$9="", "", IF(AND(NOT('Personnel Details'!$N$34=""), $B260&gt;='Personnel Details'!$N$34), IF('Personnel Details'!$P$34="","", 'Personnel Details'!$P$34), IF(AND(NOT('Personnel Details'!$I$34=""), $B260&gt;='Personnel Details'!$I$34), IF('Personnel Details'!$K$34="", "", 'Personnel Details'!$K$34), IF('Personnel Details'!$F$34="", "", 'Personnel Details'!$F$34))))</f>
        <v/>
      </c>
      <c r="MD260" s="79" t="str">
        <f>IF(MB$9="", "", IF(AND(NOT('Personnel Details'!$N$34=""), $B260&gt;='Personnel Details'!$N$34), 'Personnel Details'!$Q$34, IF(AND(NOT('Personnel Details'!$I$34=""), $B260&gt;='Personnel Details'!$I$34), 'Personnel Details'!$L$34, 'Personnel Details'!$G$34)))</f>
        <v/>
      </c>
      <c r="ME260" s="59">
        <f t="shared" si="578"/>
        <v>0</v>
      </c>
      <c r="MF260" s="53"/>
      <c r="MH260" s="78" t="str">
        <f>IF(MH$9="", "", IF(AND(NOT('Personnel Details'!$N$35=""), $B260&gt;='Personnel Details'!$N$35), 'Personnel Details'!$O$35, IF(AND(NOT('Personnel Details'!$I$35=""), $B260&gt;='Personnel Details'!$I$35), 'Personnel Details'!$J$35, 'Personnel Details'!$E$35)))</f>
        <v/>
      </c>
      <c r="MI260" s="59" t="str">
        <f>IF(MH$9="", "", IF(AND(NOT('Personnel Details'!$N$35=""), $B260&gt;='Personnel Details'!$N$35), IF('Personnel Details'!$P$35="","", 'Personnel Details'!$P$35), IF(AND(NOT('Personnel Details'!$I$35=""), $B260&gt;='Personnel Details'!$I$35), IF('Personnel Details'!$K$35="", "", 'Personnel Details'!$K$35), IF('Personnel Details'!$F$35="", "", 'Personnel Details'!$F$35))))</f>
        <v/>
      </c>
      <c r="MJ260" s="79" t="str">
        <f>IF(MH$9="", "", IF(AND(NOT('Personnel Details'!$N$35=""), $B260&gt;='Personnel Details'!$N$35), 'Personnel Details'!$Q$35, IF(AND(NOT('Personnel Details'!$I$35=""), $B260&gt;='Personnel Details'!$I$35), 'Personnel Details'!$L$35, 'Personnel Details'!$G$35)))</f>
        <v/>
      </c>
      <c r="MK260" s="59">
        <f t="shared" si="579"/>
        <v>0</v>
      </c>
      <c r="ML260" s="53"/>
      <c r="MN260" s="78" t="str">
        <f>IF(MN$9="", "", IF(AND(NOT('Personnel Details'!$N$36=""), $B260&gt;='Personnel Details'!$N$36), 'Personnel Details'!$O$36, IF(AND(NOT('Personnel Details'!$I$36=""), $B260&gt;='Personnel Details'!$I$36), 'Personnel Details'!$J$36, 'Personnel Details'!$E$36)))</f>
        <v/>
      </c>
      <c r="MO260" s="59" t="str">
        <f>IF(MN$9="", "", IF(AND(NOT('Personnel Details'!$N$36=""), $B260&gt;='Personnel Details'!$N$36), IF('Personnel Details'!$P$36="","", 'Personnel Details'!$P$36), IF(AND(NOT('Personnel Details'!$I$36=""), $B260&gt;='Personnel Details'!$I$36), IF('Personnel Details'!$K$36="", "", 'Personnel Details'!$K$36), IF('Personnel Details'!$F$36="", "", 'Personnel Details'!$F$36))))</f>
        <v/>
      </c>
      <c r="MP260" s="79" t="str">
        <f>IF(MN$9="", "", IF(AND(NOT('Personnel Details'!$N$36=""), $B260&gt;='Personnel Details'!$N$36), 'Personnel Details'!$Q$36, IF(AND(NOT('Personnel Details'!$I$36=""), $B260&gt;='Personnel Details'!$I$36), 'Personnel Details'!$L$36, 'Personnel Details'!$G$36)))</f>
        <v/>
      </c>
      <c r="MQ260" s="59">
        <f t="shared" si="580"/>
        <v>0</v>
      </c>
      <c r="MR260" s="53"/>
      <c r="MT260" s="78" t="str">
        <f>IF(MT$9="", "", IF(AND(NOT('Personnel Details'!$N$37=""), $B260&gt;='Personnel Details'!$N$37), 'Personnel Details'!$O$37, IF(AND(NOT('Personnel Details'!$I$37=""), $B260&gt;='Personnel Details'!$I$37), 'Personnel Details'!$J$37, 'Personnel Details'!$E$37)))</f>
        <v/>
      </c>
      <c r="MU260" s="59" t="str">
        <f>IF(MT$9="", "", IF(AND(NOT('Personnel Details'!$N$37=""), $B260&gt;='Personnel Details'!$N$37), IF('Personnel Details'!$P$37="","", 'Personnel Details'!$P$37), IF(AND(NOT('Personnel Details'!$I$37=""), $B260&gt;='Personnel Details'!$I$37), IF('Personnel Details'!$K$37="", "", 'Personnel Details'!$K$37), IF('Personnel Details'!$F$37="", "", 'Personnel Details'!$F$37))))</f>
        <v/>
      </c>
      <c r="MV260" s="79" t="str">
        <f>IF(MT$9="", "", IF(AND(NOT('Personnel Details'!$N$37=""), $B260&gt;='Personnel Details'!$N$37), 'Personnel Details'!$Q$37, IF(AND(NOT('Personnel Details'!$I$37=""), $B260&gt;='Personnel Details'!$I$37), 'Personnel Details'!$L$37, 'Personnel Details'!$G$37)))</f>
        <v/>
      </c>
      <c r="MW260" s="59">
        <f t="shared" si="581"/>
        <v>0</v>
      </c>
      <c r="MX260" s="53"/>
      <c r="MZ260" s="78" t="str">
        <f>IF(MZ$9="", "", IF(AND(NOT('Personnel Details'!$N$38=""), $B260&gt;='Personnel Details'!$N$38), 'Personnel Details'!$O$38, IF(AND(NOT('Personnel Details'!$I$38=""), $B260&gt;='Personnel Details'!$I$38), 'Personnel Details'!$J$38, 'Personnel Details'!$E$38)))</f>
        <v/>
      </c>
      <c r="NA260" s="59" t="str">
        <f>IF(MZ$9="", "", IF(AND(NOT('Personnel Details'!$N$38=""), $B260&gt;='Personnel Details'!$N$38), IF('Personnel Details'!$P$38="","", 'Personnel Details'!$P$38), IF(AND(NOT('Personnel Details'!$I$38=""), $B260&gt;='Personnel Details'!$I$38), IF('Personnel Details'!$K$38="", "", 'Personnel Details'!$K$38), IF('Personnel Details'!$F$38="", "", 'Personnel Details'!$F$38))))</f>
        <v/>
      </c>
      <c r="NB260" s="79" t="str">
        <f>IF(MZ$9="", "", IF(AND(NOT('Personnel Details'!$N$38=""), $B260&gt;='Personnel Details'!$N$38), 'Personnel Details'!$Q$38, IF(AND(NOT('Personnel Details'!$I$38=""), $B260&gt;='Personnel Details'!$I$38), 'Personnel Details'!$L$38, 'Personnel Details'!$G$38)))</f>
        <v/>
      </c>
      <c r="NC260" s="59">
        <f t="shared" si="582"/>
        <v>0</v>
      </c>
      <c r="ND260" s="53"/>
      <c r="NF260" s="78" t="str">
        <f>IF(NF$9="", "", IF(AND(NOT('Personnel Details'!$N$39=""), $B260&gt;='Personnel Details'!$N$39), 'Personnel Details'!$O$39, IF(AND(NOT('Personnel Details'!$I$39=""), $B260&gt;='Personnel Details'!$I$39), 'Personnel Details'!$J$39, 'Personnel Details'!$E$39)))</f>
        <v/>
      </c>
      <c r="NG260" s="59" t="str">
        <f>IF(NF$9="", "", IF(AND(NOT('Personnel Details'!$N$39=""), $B260&gt;='Personnel Details'!$N$39), IF('Personnel Details'!$P$39="","", 'Personnel Details'!$P$39), IF(AND(NOT('Personnel Details'!$I$39=""), $B260&gt;='Personnel Details'!$I$39), IF('Personnel Details'!$K$39="", "", 'Personnel Details'!$K$39), IF('Personnel Details'!$F$39="", "", 'Personnel Details'!$F$39))))</f>
        <v/>
      </c>
      <c r="NH260" s="79" t="str">
        <f>IF(NF$9="", "", IF(AND(NOT('Personnel Details'!$N$39=""), $B260&gt;='Personnel Details'!$N$39), 'Personnel Details'!$Q$39, IF(AND(NOT('Personnel Details'!$I$39=""), $B260&gt;='Personnel Details'!$I$39), 'Personnel Details'!$L$39, 'Personnel Details'!$G$39)))</f>
        <v/>
      </c>
      <c r="NI260" s="59">
        <f t="shared" si="583"/>
        <v>0</v>
      </c>
      <c r="NJ260" s="53"/>
      <c r="NL260" s="78" t="str">
        <f>IF(NL$9="", "", IF(AND(NOT('Personnel Details'!$N$40=""), $B260&gt;='Personnel Details'!$N$40), 'Personnel Details'!$O$40, IF(AND(NOT('Personnel Details'!$I$40=""), $B260&gt;='Personnel Details'!$I$40), 'Personnel Details'!$J$40, 'Personnel Details'!$E$40)))</f>
        <v/>
      </c>
      <c r="NM260" s="59" t="str">
        <f>IF(NL$9="", "", IF(AND(NOT('Personnel Details'!$N$40=""), $B260&gt;='Personnel Details'!$N$40), IF('Personnel Details'!$P$40="","", 'Personnel Details'!$P$40), IF(AND(NOT('Personnel Details'!$I$40=""), $B260&gt;='Personnel Details'!$I$40), IF('Personnel Details'!$K$40="", "", 'Personnel Details'!$K$40), IF('Personnel Details'!$F$40="", "", 'Personnel Details'!$F$40))))</f>
        <v/>
      </c>
      <c r="NN260" s="79" t="str">
        <f>IF(NL$9="", "", IF(AND(NOT('Personnel Details'!$N$40=""), $B260&gt;='Personnel Details'!$N$40), 'Personnel Details'!$Q$40, IF(AND(NOT('Personnel Details'!$I$40=""), $B260&gt;='Personnel Details'!$I$40), 'Personnel Details'!$L$40, 'Personnel Details'!$G$40)))</f>
        <v/>
      </c>
      <c r="NO260" s="59">
        <f t="shared" si="584"/>
        <v>0</v>
      </c>
      <c r="NP260" s="53"/>
    </row>
    <row r="261" spans="1:380" x14ac:dyDescent="0.25">
      <c r="A261" s="32"/>
      <c r="B261" s="113">
        <f>IFERROR(IF(B260+1&gt;'Personnel Details'!$U$5, "", B260+1), "")</f>
        <v>44081</v>
      </c>
      <c r="C261" s="32"/>
      <c r="D261" s="120"/>
      <c r="E261" s="13" t="str">
        <f t="shared" si="463"/>
        <v/>
      </c>
      <c r="F261" s="13" t="str">
        <f t="shared" si="494"/>
        <v/>
      </c>
      <c r="G261" s="56" t="str">
        <f t="shared" si="585"/>
        <v/>
      </c>
      <c r="H261" s="16" t="str">
        <f t="shared" si="495"/>
        <v/>
      </c>
      <c r="I261" s="32"/>
      <c r="J261" s="120"/>
      <c r="K261" s="62" t="str">
        <f t="shared" si="464"/>
        <v/>
      </c>
      <c r="L261" s="62" t="str">
        <f t="shared" si="496"/>
        <v/>
      </c>
      <c r="M261" s="65" t="str">
        <f t="shared" si="586"/>
        <v/>
      </c>
      <c r="N261" s="68" t="str">
        <f t="shared" si="497"/>
        <v/>
      </c>
      <c r="O261" s="32"/>
      <c r="P261" s="120"/>
      <c r="Q261" s="62" t="str">
        <f t="shared" si="465"/>
        <v/>
      </c>
      <c r="R261" s="62" t="str">
        <f t="shared" si="498"/>
        <v/>
      </c>
      <c r="S261" s="65" t="str">
        <f t="shared" si="587"/>
        <v/>
      </c>
      <c r="T261" s="68" t="str">
        <f t="shared" si="499"/>
        <v/>
      </c>
      <c r="U261" s="32"/>
      <c r="V261" s="120"/>
      <c r="W261" s="62" t="str">
        <f t="shared" si="466"/>
        <v/>
      </c>
      <c r="X261" s="62" t="str">
        <f t="shared" si="500"/>
        <v/>
      </c>
      <c r="Y261" s="65" t="str">
        <f t="shared" si="588"/>
        <v/>
      </c>
      <c r="Z261" s="68" t="str">
        <f t="shared" si="501"/>
        <v/>
      </c>
      <c r="AA261" s="32"/>
      <c r="AB261" s="120"/>
      <c r="AC261" s="62" t="str">
        <f t="shared" si="467"/>
        <v/>
      </c>
      <c r="AD261" s="62" t="str">
        <f t="shared" si="502"/>
        <v/>
      </c>
      <c r="AE261" s="65" t="str">
        <f t="shared" si="589"/>
        <v/>
      </c>
      <c r="AF261" s="68" t="str">
        <f t="shared" si="503"/>
        <v/>
      </c>
      <c r="AG261" s="32"/>
      <c r="AH261" s="120"/>
      <c r="AI261" s="62" t="str">
        <f t="shared" si="468"/>
        <v/>
      </c>
      <c r="AJ261" s="62" t="str">
        <f t="shared" si="504"/>
        <v/>
      </c>
      <c r="AK261" s="65" t="str">
        <f t="shared" si="590"/>
        <v/>
      </c>
      <c r="AL261" s="68" t="str">
        <f t="shared" si="505"/>
        <v/>
      </c>
      <c r="AM261" s="32"/>
      <c r="AN261" s="120"/>
      <c r="AO261" s="62" t="str">
        <f t="shared" si="469"/>
        <v/>
      </c>
      <c r="AP261" s="62" t="str">
        <f t="shared" si="506"/>
        <v/>
      </c>
      <c r="AQ261" s="65" t="str">
        <f t="shared" si="591"/>
        <v/>
      </c>
      <c r="AR261" s="68" t="str">
        <f t="shared" si="507"/>
        <v/>
      </c>
      <c r="AS261" s="32"/>
      <c r="AT261" s="120"/>
      <c r="AU261" s="62" t="str">
        <f t="shared" si="470"/>
        <v/>
      </c>
      <c r="AV261" s="62" t="str">
        <f t="shared" si="508"/>
        <v/>
      </c>
      <c r="AW261" s="65" t="str">
        <f t="shared" si="592"/>
        <v/>
      </c>
      <c r="AX261" s="68" t="str">
        <f t="shared" si="509"/>
        <v/>
      </c>
      <c r="AY261" s="32"/>
      <c r="AZ261" s="120"/>
      <c r="BA261" s="62" t="str">
        <f t="shared" si="471"/>
        <v/>
      </c>
      <c r="BB261" s="62" t="str">
        <f t="shared" si="510"/>
        <v/>
      </c>
      <c r="BC261" s="65" t="str">
        <f t="shared" si="593"/>
        <v/>
      </c>
      <c r="BD261" s="68" t="str">
        <f t="shared" si="511"/>
        <v/>
      </c>
      <c r="BE261" s="32"/>
      <c r="BF261" s="120"/>
      <c r="BG261" s="62" t="str">
        <f t="shared" si="472"/>
        <v/>
      </c>
      <c r="BH261" s="62" t="str">
        <f t="shared" si="512"/>
        <v/>
      </c>
      <c r="BI261" s="65" t="str">
        <f t="shared" si="594"/>
        <v/>
      </c>
      <c r="BJ261" s="68" t="str">
        <f t="shared" si="513"/>
        <v/>
      </c>
      <c r="BK261" s="32"/>
      <c r="BL261" s="120"/>
      <c r="BM261" s="62" t="str">
        <f t="shared" si="473"/>
        <v/>
      </c>
      <c r="BN261" s="62" t="str">
        <f t="shared" si="514"/>
        <v/>
      </c>
      <c r="BO261" s="65" t="str">
        <f t="shared" si="595"/>
        <v/>
      </c>
      <c r="BP261" s="68" t="str">
        <f t="shared" si="515"/>
        <v/>
      </c>
      <c r="BQ261" s="32"/>
      <c r="BR261" s="120"/>
      <c r="BS261" s="62" t="str">
        <f t="shared" si="474"/>
        <v/>
      </c>
      <c r="BT261" s="62" t="str">
        <f t="shared" si="516"/>
        <v/>
      </c>
      <c r="BU261" s="65" t="str">
        <f t="shared" si="596"/>
        <v/>
      </c>
      <c r="BV261" s="68" t="str">
        <f t="shared" si="517"/>
        <v/>
      </c>
      <c r="BW261" s="32"/>
      <c r="BX261" s="120"/>
      <c r="BY261" s="62" t="str">
        <f t="shared" si="475"/>
        <v/>
      </c>
      <c r="BZ261" s="62" t="str">
        <f t="shared" si="518"/>
        <v/>
      </c>
      <c r="CA261" s="65" t="str">
        <f t="shared" si="597"/>
        <v/>
      </c>
      <c r="CB261" s="68" t="str">
        <f t="shared" si="519"/>
        <v/>
      </c>
      <c r="CC261" s="32"/>
      <c r="CD261" s="120"/>
      <c r="CE261" s="62" t="str">
        <f t="shared" si="476"/>
        <v/>
      </c>
      <c r="CF261" s="62" t="str">
        <f t="shared" si="520"/>
        <v/>
      </c>
      <c r="CG261" s="65" t="str">
        <f t="shared" si="598"/>
        <v/>
      </c>
      <c r="CH261" s="68" t="str">
        <f t="shared" si="521"/>
        <v/>
      </c>
      <c r="CI261" s="32"/>
      <c r="CJ261" s="120"/>
      <c r="CK261" s="62" t="str">
        <f t="shared" si="477"/>
        <v/>
      </c>
      <c r="CL261" s="62" t="str">
        <f t="shared" si="522"/>
        <v/>
      </c>
      <c r="CM261" s="65" t="str">
        <f t="shared" si="599"/>
        <v/>
      </c>
      <c r="CN261" s="68" t="str">
        <f t="shared" si="523"/>
        <v/>
      </c>
      <c r="CO261" s="32"/>
      <c r="CP261" s="120"/>
      <c r="CQ261" s="62" t="str">
        <f t="shared" si="478"/>
        <v/>
      </c>
      <c r="CR261" s="62" t="str">
        <f t="shared" si="524"/>
        <v/>
      </c>
      <c r="CS261" s="65" t="str">
        <f t="shared" si="600"/>
        <v/>
      </c>
      <c r="CT261" s="68" t="str">
        <f t="shared" si="525"/>
        <v/>
      </c>
      <c r="CU261" s="32"/>
      <c r="CV261" s="120"/>
      <c r="CW261" s="62" t="str">
        <f t="shared" si="479"/>
        <v/>
      </c>
      <c r="CX261" s="62" t="str">
        <f t="shared" si="526"/>
        <v/>
      </c>
      <c r="CY261" s="65" t="str">
        <f t="shared" si="601"/>
        <v/>
      </c>
      <c r="CZ261" s="68" t="str">
        <f t="shared" si="527"/>
        <v/>
      </c>
      <c r="DA261" s="32"/>
      <c r="DB261" s="120"/>
      <c r="DC261" s="62" t="str">
        <f t="shared" si="480"/>
        <v/>
      </c>
      <c r="DD261" s="62" t="str">
        <f t="shared" si="528"/>
        <v/>
      </c>
      <c r="DE261" s="65" t="str">
        <f t="shared" si="602"/>
        <v/>
      </c>
      <c r="DF261" s="68" t="str">
        <f t="shared" si="529"/>
        <v/>
      </c>
      <c r="DG261" s="32"/>
      <c r="DH261" s="120"/>
      <c r="DI261" s="62" t="str">
        <f t="shared" si="481"/>
        <v/>
      </c>
      <c r="DJ261" s="62" t="str">
        <f t="shared" si="530"/>
        <v/>
      </c>
      <c r="DK261" s="65" t="str">
        <f t="shared" si="603"/>
        <v/>
      </c>
      <c r="DL261" s="68" t="str">
        <f t="shared" si="531"/>
        <v/>
      </c>
      <c r="DM261" s="32"/>
      <c r="DN261" s="120"/>
      <c r="DO261" s="62" t="str">
        <f t="shared" si="482"/>
        <v/>
      </c>
      <c r="DP261" s="62" t="str">
        <f t="shared" si="532"/>
        <v/>
      </c>
      <c r="DQ261" s="65" t="str">
        <f t="shared" si="604"/>
        <v/>
      </c>
      <c r="DR261" s="68" t="str">
        <f t="shared" si="533"/>
        <v/>
      </c>
      <c r="DS261" s="32"/>
      <c r="DT261" s="120"/>
      <c r="DU261" s="62" t="str">
        <f t="shared" si="483"/>
        <v/>
      </c>
      <c r="DV261" s="62" t="str">
        <f t="shared" si="534"/>
        <v/>
      </c>
      <c r="DW261" s="65" t="str">
        <f t="shared" si="605"/>
        <v/>
      </c>
      <c r="DX261" s="68" t="str">
        <f t="shared" si="535"/>
        <v/>
      </c>
      <c r="DY261" s="32"/>
      <c r="DZ261" s="120"/>
      <c r="EA261" s="62" t="str">
        <f t="shared" si="484"/>
        <v/>
      </c>
      <c r="EB261" s="62" t="str">
        <f t="shared" si="536"/>
        <v/>
      </c>
      <c r="EC261" s="65" t="str">
        <f t="shared" si="606"/>
        <v/>
      </c>
      <c r="ED261" s="68" t="str">
        <f t="shared" si="537"/>
        <v/>
      </c>
      <c r="EE261" s="32"/>
      <c r="EF261" s="120"/>
      <c r="EG261" s="62" t="str">
        <f t="shared" si="485"/>
        <v/>
      </c>
      <c r="EH261" s="62" t="str">
        <f t="shared" si="538"/>
        <v/>
      </c>
      <c r="EI261" s="65" t="str">
        <f t="shared" si="607"/>
        <v/>
      </c>
      <c r="EJ261" s="68" t="str">
        <f t="shared" si="539"/>
        <v/>
      </c>
      <c r="EK261" s="32"/>
      <c r="EL261" s="120"/>
      <c r="EM261" s="62" t="str">
        <f t="shared" si="486"/>
        <v/>
      </c>
      <c r="EN261" s="62" t="str">
        <f t="shared" si="540"/>
        <v/>
      </c>
      <c r="EO261" s="65" t="str">
        <f t="shared" si="608"/>
        <v/>
      </c>
      <c r="EP261" s="68" t="str">
        <f t="shared" si="541"/>
        <v/>
      </c>
      <c r="EQ261" s="32"/>
      <c r="ER261" s="120"/>
      <c r="ES261" s="62" t="str">
        <f t="shared" si="487"/>
        <v/>
      </c>
      <c r="ET261" s="62" t="str">
        <f t="shared" si="542"/>
        <v/>
      </c>
      <c r="EU261" s="65" t="str">
        <f t="shared" si="609"/>
        <v/>
      </c>
      <c r="EV261" s="68" t="str">
        <f t="shared" si="543"/>
        <v/>
      </c>
      <c r="EW261" s="32"/>
      <c r="EX261" s="120"/>
      <c r="EY261" s="62" t="str">
        <f t="shared" si="488"/>
        <v/>
      </c>
      <c r="EZ261" s="62" t="str">
        <f t="shared" si="544"/>
        <v/>
      </c>
      <c r="FA261" s="65" t="str">
        <f t="shared" si="610"/>
        <v/>
      </c>
      <c r="FB261" s="68" t="str">
        <f t="shared" si="545"/>
        <v/>
      </c>
      <c r="FC261" s="32"/>
      <c r="FD261" s="120"/>
      <c r="FE261" s="62" t="str">
        <f t="shared" si="489"/>
        <v/>
      </c>
      <c r="FF261" s="62" t="str">
        <f t="shared" si="546"/>
        <v/>
      </c>
      <c r="FG261" s="65" t="str">
        <f t="shared" si="611"/>
        <v/>
      </c>
      <c r="FH261" s="68" t="str">
        <f t="shared" si="547"/>
        <v/>
      </c>
      <c r="FI261" s="32"/>
      <c r="FJ261" s="120"/>
      <c r="FK261" s="62" t="str">
        <f t="shared" si="490"/>
        <v/>
      </c>
      <c r="FL261" s="62" t="str">
        <f t="shared" si="548"/>
        <v/>
      </c>
      <c r="FM261" s="65" t="str">
        <f t="shared" si="612"/>
        <v/>
      </c>
      <c r="FN261" s="68" t="str">
        <f t="shared" si="549"/>
        <v/>
      </c>
      <c r="FO261" s="32"/>
      <c r="FP261" s="120"/>
      <c r="FQ261" s="62" t="str">
        <f t="shared" si="491"/>
        <v/>
      </c>
      <c r="FR261" s="62" t="str">
        <f t="shared" si="550"/>
        <v/>
      </c>
      <c r="FS261" s="65" t="str">
        <f t="shared" si="613"/>
        <v/>
      </c>
      <c r="FT261" s="68" t="str">
        <f t="shared" si="551"/>
        <v/>
      </c>
      <c r="FU261" s="32"/>
      <c r="FV261" s="120"/>
      <c r="FW261" s="62" t="str">
        <f t="shared" si="492"/>
        <v/>
      </c>
      <c r="FX261" s="62" t="str">
        <f t="shared" si="552"/>
        <v/>
      </c>
      <c r="FY261" s="65" t="str">
        <f t="shared" si="614"/>
        <v/>
      </c>
      <c r="FZ261" s="68" t="str">
        <f t="shared" si="553"/>
        <v/>
      </c>
      <c r="GA261" s="32"/>
      <c r="GC261" s="7" t="str">
        <f t="shared" si="554"/>
        <v>Sep 2020</v>
      </c>
      <c r="GD261" s="7" t="str">
        <f t="shared" ca="1" si="493"/>
        <v/>
      </c>
      <c r="GT261" s="71">
        <f>IF(GT$9="", "", IF(AND(NOT('Personnel Details'!$N$11=""), $B261&gt;='Personnel Details'!$N$11), 'Personnel Details'!$O$11, IF(AND(NOT('Personnel Details'!$I$11=""), $B261&gt;='Personnel Details'!$I$11), 'Personnel Details'!$J$11, 'Personnel Details'!$E$11)))</f>
        <v>0.8</v>
      </c>
      <c r="GU261" s="59" t="str">
        <f>IF(GT$9="", "", IF(AND(NOT('Personnel Details'!$N$11=""), $B261&gt;='Personnel Details'!$N$11), IF('Personnel Details'!$P$11="","", 'Personnel Details'!$P$11), IF(AND(NOT('Personnel Details'!$I$11=""), $B261&gt;='Personnel Details'!$I$11), IF('Personnel Details'!$K$11="", "", 'Personnel Details'!$K$11), IF('Personnel Details'!$F$11="", "", 'Personnel Details'!$F$11))))</f>
        <v/>
      </c>
      <c r="GV261" s="74">
        <f>IF(GT$9="", "", IF(AND(NOT('Personnel Details'!$N$11=""), $B261&gt;='Personnel Details'!$N$11), 'Personnel Details'!$Q$11, IF(AND(NOT('Personnel Details'!$I$11=""), $B261&gt;='Personnel Details'!$I$11), 'Personnel Details'!$L$11, 'Personnel Details'!$G$11)))</f>
        <v>0</v>
      </c>
      <c r="GW261" s="59">
        <f t="shared" si="555"/>
        <v>0</v>
      </c>
      <c r="GX261" s="53"/>
      <c r="GZ261" s="78">
        <f>IF(GZ$9="", "", IF(AND(NOT('Personnel Details'!$N$12=""), $B261&gt;='Personnel Details'!$N$12), 'Personnel Details'!$O$12, IF(AND(NOT('Personnel Details'!$I$12=""), $B261&gt;='Personnel Details'!$I$12), 'Personnel Details'!$J$12, 'Personnel Details'!$E$12)))</f>
        <v>0.8</v>
      </c>
      <c r="HA261" s="59" t="str">
        <f>IF(GZ$9="", "", IF(AND(NOT('Personnel Details'!$N$12=""), $B261&gt;='Personnel Details'!$N$12), IF('Personnel Details'!$P$12="","", 'Personnel Details'!$P$12), IF(AND(NOT('Personnel Details'!$I$12=""), $B261&gt;='Personnel Details'!$I$12), IF('Personnel Details'!$K$12="", "", 'Personnel Details'!$K$12), IF('Personnel Details'!$F$12="", "", 'Personnel Details'!$F$12))))</f>
        <v/>
      </c>
      <c r="HB261" s="79">
        <f>IF(GZ$9="", "", IF(AND(NOT('Personnel Details'!$N$12=""), $B261&gt;='Personnel Details'!$N$12), 'Personnel Details'!$Q$12, IF(AND(NOT('Personnel Details'!$I$12=""), $B261&gt;='Personnel Details'!$I$12), 'Personnel Details'!$L$12, 'Personnel Details'!$G$12)))</f>
        <v>0</v>
      </c>
      <c r="HC261" s="59">
        <f t="shared" si="556"/>
        <v>0</v>
      </c>
      <c r="HD261" s="53"/>
      <c r="HF261" s="78">
        <f>IF(HF$9="", "", IF(AND(NOT('Personnel Details'!$N$13=""), $B261&gt;='Personnel Details'!$N$13), 'Personnel Details'!$O$13, IF(AND(NOT('Personnel Details'!$I$13=""), $B261&gt;='Personnel Details'!$I$13), 'Personnel Details'!$J$13, 'Personnel Details'!$E$13)))</f>
        <v>0.8</v>
      </c>
      <c r="HG261" s="59" t="str">
        <f>IF(HF$9="", "", IF(AND(NOT('Personnel Details'!$N$13=""), $B261&gt;='Personnel Details'!$N$13), IF('Personnel Details'!$P$13="","", 'Personnel Details'!$P$13), IF(AND(NOT('Personnel Details'!$I$13=""), $B261&gt;='Personnel Details'!$I$13), IF('Personnel Details'!$K$13="", "", 'Personnel Details'!$K$13), IF('Personnel Details'!$F$13="", "", 'Personnel Details'!$F$13))))</f>
        <v/>
      </c>
      <c r="HH261" s="79">
        <f>IF(HF$9="", "", IF(AND(NOT('Personnel Details'!$N$13=""), $B261&gt;='Personnel Details'!$N$13), 'Personnel Details'!$Q$13, IF(AND(NOT('Personnel Details'!$I$13=""), $B261&gt;='Personnel Details'!$I$13), 'Personnel Details'!$L$13, 'Personnel Details'!$G$13)))</f>
        <v>0</v>
      </c>
      <c r="HI261" s="59">
        <f t="shared" si="557"/>
        <v>0</v>
      </c>
      <c r="HJ261" s="53"/>
      <c r="HL261" s="78">
        <f>IF(HL$9="", "", IF(AND(NOT('Personnel Details'!$N$14=""), $B261&gt;='Personnel Details'!$N$14), 'Personnel Details'!$O$14, IF(AND(NOT('Personnel Details'!$I$14=""), $B261&gt;='Personnel Details'!$I$14), 'Personnel Details'!$J$14, 'Personnel Details'!$E$14)))</f>
        <v>0.8</v>
      </c>
      <c r="HM261" s="59">
        <f>IF(HL$9="", "", IF(AND(NOT('Personnel Details'!$N$14=""), $B261&gt;='Personnel Details'!$N$14), IF('Personnel Details'!$P$14="","", 'Personnel Details'!$P$14), IF(AND(NOT('Personnel Details'!$I$14=""), $B261&gt;='Personnel Details'!$I$14), IF('Personnel Details'!$K$14="", "", 'Personnel Details'!$K$14), IF('Personnel Details'!$F$14="", "", 'Personnel Details'!$F$14))))</f>
        <v>2000</v>
      </c>
      <c r="HN261" s="79">
        <f>IF(HL$9="", "", IF(AND(NOT('Personnel Details'!$N$14=""), $B261&gt;='Personnel Details'!$N$14), 'Personnel Details'!$Q$14, IF(AND(NOT('Personnel Details'!$I$14=""), $B261&gt;='Personnel Details'!$I$14), 'Personnel Details'!$L$14, 'Personnel Details'!$G$14)))</f>
        <v>0.85</v>
      </c>
      <c r="HO261" s="59">
        <f t="shared" si="558"/>
        <v>0</v>
      </c>
      <c r="HP261" s="53"/>
      <c r="HR261" s="78" t="str">
        <f>IF(HR$9="", "", IF(AND(NOT('Personnel Details'!$N$15=""), $B261&gt;='Personnel Details'!$N$15), 'Personnel Details'!$O$15, IF(AND(NOT('Personnel Details'!$I$15=""), $B261&gt;='Personnel Details'!$I$15), 'Personnel Details'!$J$15, 'Personnel Details'!$E$15)))</f>
        <v/>
      </c>
      <c r="HS261" s="59" t="str">
        <f>IF(HR$9="", "", IF(AND(NOT('Personnel Details'!$N$15=""), $B261&gt;='Personnel Details'!$N$15), IF('Personnel Details'!$P$15="","", 'Personnel Details'!$P$15), IF(AND(NOT('Personnel Details'!$I$15=""), $B261&gt;='Personnel Details'!$I$15), IF('Personnel Details'!$K$15="", "", 'Personnel Details'!$K$15), IF('Personnel Details'!$F$15="", "", 'Personnel Details'!$F$15))))</f>
        <v/>
      </c>
      <c r="HT261" s="79" t="str">
        <f>IF(HR$9="", "", IF(AND(NOT('Personnel Details'!$N$15=""), $B261&gt;='Personnel Details'!$N$15), 'Personnel Details'!$Q$15, IF(AND(NOT('Personnel Details'!$I$15=""), $B261&gt;='Personnel Details'!$I$15), 'Personnel Details'!$L$15, 'Personnel Details'!$G$15)))</f>
        <v/>
      </c>
      <c r="HU261" s="59">
        <f t="shared" si="559"/>
        <v>0</v>
      </c>
      <c r="HV261" s="53"/>
      <c r="HX261" s="78" t="str">
        <f>IF(HX$9="", "", IF(AND(NOT('Personnel Details'!$N$16=""), $B261&gt;='Personnel Details'!$N$16), 'Personnel Details'!$O$16, IF(AND(NOT('Personnel Details'!$I$16=""), $B261&gt;='Personnel Details'!$I$16), 'Personnel Details'!$J$16, 'Personnel Details'!$E$16)))</f>
        <v/>
      </c>
      <c r="HY261" s="59" t="str">
        <f>IF(HX$9="", "", IF(AND(NOT('Personnel Details'!$N$16=""), $B261&gt;='Personnel Details'!$N$16), IF('Personnel Details'!$P$16="","", 'Personnel Details'!$P$16), IF(AND(NOT('Personnel Details'!$I$16=""), $B261&gt;='Personnel Details'!$I$16), IF('Personnel Details'!$K$16="", "", 'Personnel Details'!$K$16), IF('Personnel Details'!$F$16="", "", 'Personnel Details'!$F$16))))</f>
        <v/>
      </c>
      <c r="HZ261" s="79" t="str">
        <f>IF(HX$9="", "", IF(AND(NOT('Personnel Details'!$N$16=""), $B261&gt;='Personnel Details'!$N$16), 'Personnel Details'!$Q$16, IF(AND(NOT('Personnel Details'!$I$16=""), $B261&gt;='Personnel Details'!$I$16), 'Personnel Details'!$L$16, 'Personnel Details'!$G$16)))</f>
        <v/>
      </c>
      <c r="IA261" s="59">
        <f t="shared" si="560"/>
        <v>0</v>
      </c>
      <c r="IB261" s="53"/>
      <c r="ID261" s="78" t="str">
        <f>IF(ID$9="", "", IF(AND(NOT('Personnel Details'!$N$17=""), $B261&gt;='Personnel Details'!$N$17), 'Personnel Details'!$O$17, IF(AND(NOT('Personnel Details'!$I$17=""), $B261&gt;='Personnel Details'!$I$17), 'Personnel Details'!$J$17, 'Personnel Details'!$E$17)))</f>
        <v/>
      </c>
      <c r="IE261" s="59" t="str">
        <f>IF(ID$9="", "", IF(AND(NOT('Personnel Details'!$N$17=""), $B261&gt;='Personnel Details'!$N$17), IF('Personnel Details'!$P$17="","", 'Personnel Details'!$P$17), IF(AND(NOT('Personnel Details'!$I$17=""), $B261&gt;='Personnel Details'!$I$17), IF('Personnel Details'!$K$17="", "", 'Personnel Details'!$K$17), IF('Personnel Details'!$F$17="", "", 'Personnel Details'!$F$17))))</f>
        <v/>
      </c>
      <c r="IF261" s="79" t="str">
        <f>IF(ID$9="", "", IF(AND(NOT('Personnel Details'!$N$17=""), $B261&gt;='Personnel Details'!$N$17), 'Personnel Details'!$Q$17, IF(AND(NOT('Personnel Details'!$I$17=""), $B261&gt;='Personnel Details'!$I$17), 'Personnel Details'!$L$17, 'Personnel Details'!$G$17)))</f>
        <v/>
      </c>
      <c r="IG261" s="59">
        <f t="shared" si="561"/>
        <v>0</v>
      </c>
      <c r="IH261" s="53"/>
      <c r="IJ261" s="78" t="str">
        <f>IF(IJ$9="", "", IF(AND(NOT('Personnel Details'!$N$18=""), $B261&gt;='Personnel Details'!$N$18), 'Personnel Details'!$O$18, IF(AND(NOT('Personnel Details'!$I$18=""), $B261&gt;='Personnel Details'!$I$18), 'Personnel Details'!$J$18, 'Personnel Details'!$E$18)))</f>
        <v/>
      </c>
      <c r="IK261" s="59" t="str">
        <f>IF(IJ$9="", "", IF(AND(NOT('Personnel Details'!$N$18=""), $B261&gt;='Personnel Details'!$N$18), IF('Personnel Details'!$P$18="","", 'Personnel Details'!$P$18), IF(AND(NOT('Personnel Details'!$I$18=""), $B261&gt;='Personnel Details'!$I$18), IF('Personnel Details'!$K$18="", "", 'Personnel Details'!$K$18), IF('Personnel Details'!$F$18="", "", 'Personnel Details'!$F$18))))</f>
        <v/>
      </c>
      <c r="IL261" s="79" t="str">
        <f>IF(IJ$9="", "", IF(AND(NOT('Personnel Details'!$N$18=""), $B261&gt;='Personnel Details'!$N$18), 'Personnel Details'!$Q$18, IF(AND(NOT('Personnel Details'!$I$18=""), $B261&gt;='Personnel Details'!$I$18), 'Personnel Details'!$L$18, 'Personnel Details'!$G$18)))</f>
        <v/>
      </c>
      <c r="IM261" s="59">
        <f t="shared" si="562"/>
        <v>0</v>
      </c>
      <c r="IN261" s="53"/>
      <c r="IP261" s="78" t="str">
        <f>IF(IP$9="", "", IF(AND(NOT('Personnel Details'!$N$19=""), $B261&gt;='Personnel Details'!$N$19), 'Personnel Details'!$O$19, IF(AND(NOT('Personnel Details'!$I$19=""), $B261&gt;='Personnel Details'!$I$19), 'Personnel Details'!$J$19, 'Personnel Details'!$E$19)))</f>
        <v/>
      </c>
      <c r="IQ261" s="59" t="str">
        <f>IF(IP$9="", "", IF(AND(NOT('Personnel Details'!$N$19=""), $B261&gt;='Personnel Details'!$N$19), IF('Personnel Details'!$P$19="","", 'Personnel Details'!$P$19), IF(AND(NOT('Personnel Details'!$I$19=""), $B261&gt;='Personnel Details'!$I$19), IF('Personnel Details'!$K$19="", "", 'Personnel Details'!$K$19), IF('Personnel Details'!$F$19="", "", 'Personnel Details'!$F$19))))</f>
        <v/>
      </c>
      <c r="IR261" s="79" t="str">
        <f>IF(IP$9="", "", IF(AND(NOT('Personnel Details'!$N$19=""), $B261&gt;='Personnel Details'!$N$19), 'Personnel Details'!$Q$19, IF(AND(NOT('Personnel Details'!$I$19=""), $B261&gt;='Personnel Details'!$I$19), 'Personnel Details'!$L$19, 'Personnel Details'!$G$19)))</f>
        <v/>
      </c>
      <c r="IS261" s="59">
        <f t="shared" si="563"/>
        <v>0</v>
      </c>
      <c r="IT261" s="53"/>
      <c r="IV261" s="78" t="str">
        <f>IF(IV$9="", "", IF(AND(NOT('Personnel Details'!$N$20=""), $B261&gt;='Personnel Details'!$N$20), 'Personnel Details'!$O$20, IF(AND(NOT('Personnel Details'!$I$20=""), $B261&gt;='Personnel Details'!$I$20), 'Personnel Details'!$J$20, 'Personnel Details'!$E$20)))</f>
        <v/>
      </c>
      <c r="IW261" s="59" t="str">
        <f>IF(IV$9="", "", IF(AND(NOT('Personnel Details'!$N$20=""), $B261&gt;='Personnel Details'!$N$20), IF('Personnel Details'!$P$20="","", 'Personnel Details'!$P$20), IF(AND(NOT('Personnel Details'!$I$20=""), $B261&gt;='Personnel Details'!$I$20), IF('Personnel Details'!$K$20="", "", 'Personnel Details'!$K$20), IF('Personnel Details'!$F$20="", "", 'Personnel Details'!$F$20))))</f>
        <v/>
      </c>
      <c r="IX261" s="79" t="str">
        <f>IF(IV$9="", "", IF(AND(NOT('Personnel Details'!$N$20=""), $B261&gt;='Personnel Details'!$N$20), 'Personnel Details'!$Q$20, IF(AND(NOT('Personnel Details'!$I$20=""), $B261&gt;='Personnel Details'!$I$20), 'Personnel Details'!$L$20, 'Personnel Details'!$G$20)))</f>
        <v/>
      </c>
      <c r="IY261" s="59">
        <f t="shared" si="564"/>
        <v>0</v>
      </c>
      <c r="IZ261" s="53"/>
      <c r="JB261" s="78" t="str">
        <f>IF(JB$9="", "", IF(AND(NOT('Personnel Details'!$N$21=""), $B261&gt;='Personnel Details'!$N$21), 'Personnel Details'!$O$21, IF(AND(NOT('Personnel Details'!$I$21=""), $B261&gt;='Personnel Details'!$I$21), 'Personnel Details'!$J$21, 'Personnel Details'!$E$21)))</f>
        <v/>
      </c>
      <c r="JC261" s="59" t="str">
        <f>IF(JB$9="", "", IF(AND(NOT('Personnel Details'!$N$21=""), $B261&gt;='Personnel Details'!$N$21), IF('Personnel Details'!$P$21="","", 'Personnel Details'!$P$21), IF(AND(NOT('Personnel Details'!$I$21=""), $B261&gt;='Personnel Details'!$I$21), IF('Personnel Details'!$K$21="", "", 'Personnel Details'!$K$21), IF('Personnel Details'!$F$21="", "", 'Personnel Details'!$F$21))))</f>
        <v/>
      </c>
      <c r="JD261" s="79" t="str">
        <f>IF(JB$9="", "", IF(AND(NOT('Personnel Details'!$N$21=""), $B261&gt;='Personnel Details'!$N$21), 'Personnel Details'!$Q$21, IF(AND(NOT('Personnel Details'!$I$21=""), $B261&gt;='Personnel Details'!$I$21), 'Personnel Details'!$L$21, 'Personnel Details'!$G$21)))</f>
        <v/>
      </c>
      <c r="JE261" s="59">
        <f t="shared" si="565"/>
        <v>0</v>
      </c>
      <c r="JF261" s="53"/>
      <c r="JH261" s="78" t="str">
        <f>IF(JH$9="", "", IF(AND(NOT('Personnel Details'!$N$22=""), $B261&gt;='Personnel Details'!$N$22), 'Personnel Details'!$O$22, IF(AND(NOT('Personnel Details'!$I$22=""), $B261&gt;='Personnel Details'!$I$22), 'Personnel Details'!$J$22, 'Personnel Details'!$E$22)))</f>
        <v/>
      </c>
      <c r="JI261" s="59" t="str">
        <f>IF(JH$9="", "", IF(AND(NOT('Personnel Details'!$N$22=""), $B261&gt;='Personnel Details'!$N$22), IF('Personnel Details'!$P$22="","", 'Personnel Details'!$P$22), IF(AND(NOT('Personnel Details'!$I$22=""), $B261&gt;='Personnel Details'!$I$22), IF('Personnel Details'!$K$22="", "", 'Personnel Details'!$K$22), IF('Personnel Details'!$F$22="", "", 'Personnel Details'!$F$22))))</f>
        <v/>
      </c>
      <c r="JJ261" s="79" t="str">
        <f>IF(JH$9="", "", IF(AND(NOT('Personnel Details'!$N$22=""), $B261&gt;='Personnel Details'!$N$22), 'Personnel Details'!$Q$22, IF(AND(NOT('Personnel Details'!$I$22=""), $B261&gt;='Personnel Details'!$I$22), 'Personnel Details'!$L$22, 'Personnel Details'!$G$22)))</f>
        <v/>
      </c>
      <c r="JK261" s="59">
        <f t="shared" si="566"/>
        <v>0</v>
      </c>
      <c r="JL261" s="53"/>
      <c r="JN261" s="78" t="str">
        <f>IF(JN$9="", "", IF(AND(NOT('Personnel Details'!$N$23=""), $B261&gt;='Personnel Details'!$N$23), 'Personnel Details'!$O$23, IF(AND(NOT('Personnel Details'!$I$23=""), $B261&gt;='Personnel Details'!$I$23), 'Personnel Details'!$J$23, 'Personnel Details'!$E$23)))</f>
        <v/>
      </c>
      <c r="JO261" s="59" t="str">
        <f>IF(JN$9="", "", IF(AND(NOT('Personnel Details'!$N$23=""), $B261&gt;='Personnel Details'!$N$23), IF('Personnel Details'!$P$23="","", 'Personnel Details'!$P$23), IF(AND(NOT('Personnel Details'!$I$23=""), $B261&gt;='Personnel Details'!$I$23), IF('Personnel Details'!$K$23="", "", 'Personnel Details'!$K$23), IF('Personnel Details'!$F$23="", "", 'Personnel Details'!$F$23))))</f>
        <v/>
      </c>
      <c r="JP261" s="79" t="str">
        <f>IF(JN$9="", "", IF(AND(NOT('Personnel Details'!$N$23=""), $B261&gt;='Personnel Details'!$N$23), 'Personnel Details'!$Q$23, IF(AND(NOT('Personnel Details'!$I$23=""), $B261&gt;='Personnel Details'!$I$23), 'Personnel Details'!$L$23, 'Personnel Details'!$G$23)))</f>
        <v/>
      </c>
      <c r="JQ261" s="59">
        <f t="shared" si="567"/>
        <v>0</v>
      </c>
      <c r="JR261" s="53"/>
      <c r="JT261" s="78" t="str">
        <f>IF(JT$9="", "", IF(AND(NOT('Personnel Details'!$N$24=""), $B261&gt;='Personnel Details'!$N$24), 'Personnel Details'!$O$24, IF(AND(NOT('Personnel Details'!$I$24=""), $B261&gt;='Personnel Details'!$I$24), 'Personnel Details'!$J$24, 'Personnel Details'!$E$24)))</f>
        <v/>
      </c>
      <c r="JU261" s="59" t="str">
        <f>IF(JT$9="", "", IF(AND(NOT('Personnel Details'!$N$24=""), $B261&gt;='Personnel Details'!$N$24), IF('Personnel Details'!$P$24="","", 'Personnel Details'!$P$24), IF(AND(NOT('Personnel Details'!$I$24=""), $B261&gt;='Personnel Details'!$I$24), IF('Personnel Details'!$K$24="", "", 'Personnel Details'!$K$24), IF('Personnel Details'!$F$24="", "", 'Personnel Details'!$F$24))))</f>
        <v/>
      </c>
      <c r="JV261" s="79" t="str">
        <f>IF(JT$9="", "", IF(AND(NOT('Personnel Details'!$N$24=""), $B261&gt;='Personnel Details'!$N$24), 'Personnel Details'!$Q$24, IF(AND(NOT('Personnel Details'!$I$24=""), $B261&gt;='Personnel Details'!$I$24), 'Personnel Details'!$L$24, 'Personnel Details'!$G$24)))</f>
        <v/>
      </c>
      <c r="JW261" s="59">
        <f t="shared" si="568"/>
        <v>0</v>
      </c>
      <c r="JX261" s="53"/>
      <c r="JZ261" s="78" t="str">
        <f>IF(JZ$9="", "", IF(AND(NOT('Personnel Details'!$N$25=""), $B261&gt;='Personnel Details'!$N$25), 'Personnel Details'!$O$25, IF(AND(NOT('Personnel Details'!$I$25=""), $B261&gt;='Personnel Details'!$I$25), 'Personnel Details'!$J$25, 'Personnel Details'!$E$25)))</f>
        <v/>
      </c>
      <c r="KA261" s="59" t="str">
        <f>IF(JZ$9="", "", IF(AND(NOT('Personnel Details'!$N$25=""), $B261&gt;='Personnel Details'!$N$25), IF('Personnel Details'!$P$25="","", 'Personnel Details'!$P$25), IF(AND(NOT('Personnel Details'!$I$25=""), $B261&gt;='Personnel Details'!$I$25), IF('Personnel Details'!$K$25="", "", 'Personnel Details'!$K$25), IF('Personnel Details'!$F$25="", "", 'Personnel Details'!$F$25))))</f>
        <v/>
      </c>
      <c r="KB261" s="79" t="str">
        <f>IF(JZ$9="", "", IF(AND(NOT('Personnel Details'!$N$25=""), $B261&gt;='Personnel Details'!$N$25), 'Personnel Details'!$Q$25, IF(AND(NOT('Personnel Details'!$I$25=""), $B261&gt;='Personnel Details'!$I$25), 'Personnel Details'!$L$25, 'Personnel Details'!$G$25)))</f>
        <v/>
      </c>
      <c r="KC261" s="59">
        <f t="shared" si="569"/>
        <v>0</v>
      </c>
      <c r="KD261" s="53"/>
      <c r="KF261" s="78" t="str">
        <f>IF(KF$9="", "", IF(AND(NOT('Personnel Details'!$N$26=""), $B261&gt;='Personnel Details'!$N$26), 'Personnel Details'!$O$26, IF(AND(NOT('Personnel Details'!$I$26=""), $B261&gt;='Personnel Details'!$I$26), 'Personnel Details'!$J$26, 'Personnel Details'!$E$26)))</f>
        <v/>
      </c>
      <c r="KG261" s="59" t="str">
        <f>IF(KF$9="", "", IF(AND(NOT('Personnel Details'!$N$26=""), $B261&gt;='Personnel Details'!$N$26), IF('Personnel Details'!$P$26="","", 'Personnel Details'!$P$26), IF(AND(NOT('Personnel Details'!$I$26=""), $B261&gt;='Personnel Details'!$I$26), IF('Personnel Details'!$K$26="", "", 'Personnel Details'!$K$26), IF('Personnel Details'!$F$26="", "", 'Personnel Details'!$F$26))))</f>
        <v/>
      </c>
      <c r="KH261" s="79" t="str">
        <f>IF(KF$9="", "", IF(AND(NOT('Personnel Details'!$N$26=""), $B261&gt;='Personnel Details'!$N$26), 'Personnel Details'!$Q$26, IF(AND(NOT('Personnel Details'!$I$26=""), $B261&gt;='Personnel Details'!$I$26), 'Personnel Details'!$L$26, 'Personnel Details'!$G$26)))</f>
        <v/>
      </c>
      <c r="KI261" s="59">
        <f t="shared" si="570"/>
        <v>0</v>
      </c>
      <c r="KJ261" s="53"/>
      <c r="KL261" s="78" t="str">
        <f>IF(KL$9="", "", IF(AND(NOT('Personnel Details'!$N$27=""), $B261&gt;='Personnel Details'!$N$27), 'Personnel Details'!$O$27, IF(AND(NOT('Personnel Details'!$I$27=""), $B261&gt;='Personnel Details'!$I$27), 'Personnel Details'!$J$27, 'Personnel Details'!$E$27)))</f>
        <v/>
      </c>
      <c r="KM261" s="59" t="str">
        <f>IF(KL$9="", "", IF(AND(NOT('Personnel Details'!$N$27=""), $B261&gt;='Personnel Details'!$N$27), IF('Personnel Details'!$P$27="","", 'Personnel Details'!$P$27), IF(AND(NOT('Personnel Details'!$I$27=""), $B261&gt;='Personnel Details'!$I$27), IF('Personnel Details'!$K$27="", "", 'Personnel Details'!$K$27), IF('Personnel Details'!$F$27="", "", 'Personnel Details'!$F$27))))</f>
        <v/>
      </c>
      <c r="KN261" s="79" t="str">
        <f>IF(KL$9="", "", IF(AND(NOT('Personnel Details'!$N$27=""), $B261&gt;='Personnel Details'!$N$27), 'Personnel Details'!$Q$27, IF(AND(NOT('Personnel Details'!$I$27=""), $B261&gt;='Personnel Details'!$I$27), 'Personnel Details'!$L$27, 'Personnel Details'!$G$27)))</f>
        <v/>
      </c>
      <c r="KO261" s="59">
        <f t="shared" si="571"/>
        <v>0</v>
      </c>
      <c r="KP261" s="53"/>
      <c r="KR261" s="78" t="str">
        <f>IF(KR$9="", "", IF(AND(NOT('Personnel Details'!$N$28=""), $B261&gt;='Personnel Details'!$N$28), 'Personnel Details'!$O$28, IF(AND(NOT('Personnel Details'!$I$28=""), $B261&gt;='Personnel Details'!$I$28), 'Personnel Details'!$J$28, 'Personnel Details'!$E$28)))</f>
        <v/>
      </c>
      <c r="KS261" s="59" t="str">
        <f>IF(KR$9="", "", IF(AND(NOT('Personnel Details'!$N$28=""), $B261&gt;='Personnel Details'!$N$28), IF('Personnel Details'!$P$28="","", 'Personnel Details'!$P$28), IF(AND(NOT('Personnel Details'!$I$28=""), $B261&gt;='Personnel Details'!$I$28), IF('Personnel Details'!$K$28="", "", 'Personnel Details'!$K$28), IF('Personnel Details'!$F$28="", "", 'Personnel Details'!$F$28))))</f>
        <v/>
      </c>
      <c r="KT261" s="79" t="str">
        <f>IF(KR$9="", "", IF(AND(NOT('Personnel Details'!$N$28=""), $B261&gt;='Personnel Details'!$N$28), 'Personnel Details'!$Q$28, IF(AND(NOT('Personnel Details'!$I$28=""), $B261&gt;='Personnel Details'!$I$28), 'Personnel Details'!$L$28, 'Personnel Details'!$G$28)))</f>
        <v/>
      </c>
      <c r="KU261" s="59">
        <f t="shared" si="572"/>
        <v>0</v>
      </c>
      <c r="KV261" s="53"/>
      <c r="KX261" s="78" t="str">
        <f>IF(KX$9="", "", IF(AND(NOT('Personnel Details'!$N$29=""), $B261&gt;='Personnel Details'!$N$29), 'Personnel Details'!$O$29, IF(AND(NOT('Personnel Details'!$I$29=""), $B261&gt;='Personnel Details'!$I$29), 'Personnel Details'!$J$29, 'Personnel Details'!$E$29)))</f>
        <v/>
      </c>
      <c r="KY261" s="59" t="str">
        <f>IF(KX$9="", "", IF(AND(NOT('Personnel Details'!$N$29=""), $B261&gt;='Personnel Details'!$N$29), IF('Personnel Details'!$P$29="","", 'Personnel Details'!$P$29), IF(AND(NOT('Personnel Details'!$I$29=""), $B261&gt;='Personnel Details'!$I$29), IF('Personnel Details'!$K$29="", "", 'Personnel Details'!$K$29), IF('Personnel Details'!$F$29="", "", 'Personnel Details'!$F$29))))</f>
        <v/>
      </c>
      <c r="KZ261" s="79" t="str">
        <f>IF(KX$9="", "", IF(AND(NOT('Personnel Details'!$N$29=""), $B261&gt;='Personnel Details'!$N$29), 'Personnel Details'!$Q$29, IF(AND(NOT('Personnel Details'!$I$29=""), $B261&gt;='Personnel Details'!$I$29), 'Personnel Details'!$L$29, 'Personnel Details'!$G$29)))</f>
        <v/>
      </c>
      <c r="LA261" s="59">
        <f t="shared" si="573"/>
        <v>0</v>
      </c>
      <c r="LB261" s="53"/>
      <c r="LD261" s="78" t="str">
        <f>IF(LD$9="", "", IF(AND(NOT('Personnel Details'!$N$30=""), $B261&gt;='Personnel Details'!$N$30), 'Personnel Details'!$O$30, IF(AND(NOT('Personnel Details'!$I$30=""), $B261&gt;='Personnel Details'!$I$30), 'Personnel Details'!$J$30, 'Personnel Details'!$E$30)))</f>
        <v/>
      </c>
      <c r="LE261" s="59" t="str">
        <f>IF(LD$9="", "", IF(AND(NOT('Personnel Details'!$N$30=""), $B261&gt;='Personnel Details'!$N$30), IF('Personnel Details'!$P$30="","", 'Personnel Details'!$P$30), IF(AND(NOT('Personnel Details'!$I$30=""), $B261&gt;='Personnel Details'!$I$30), IF('Personnel Details'!$K$30="", "", 'Personnel Details'!$K$30), IF('Personnel Details'!$F$30="", "", 'Personnel Details'!$F$30))))</f>
        <v/>
      </c>
      <c r="LF261" s="79" t="str">
        <f>IF(LD$9="", "", IF(AND(NOT('Personnel Details'!$N$30=""), $B261&gt;='Personnel Details'!$N$30), 'Personnel Details'!$Q$30, IF(AND(NOT('Personnel Details'!$I$30=""), $B261&gt;='Personnel Details'!$I$30), 'Personnel Details'!$L$30, 'Personnel Details'!$G$30)))</f>
        <v/>
      </c>
      <c r="LG261" s="59">
        <f t="shared" si="574"/>
        <v>0</v>
      </c>
      <c r="LH261" s="53"/>
      <c r="LJ261" s="78" t="str">
        <f>IF(LJ$9="", "", IF(AND(NOT('Personnel Details'!$N$31=""), $B261&gt;='Personnel Details'!$N$31), 'Personnel Details'!$O$31, IF(AND(NOT('Personnel Details'!$I$31=""), $B261&gt;='Personnel Details'!$I$31), 'Personnel Details'!$J$31, 'Personnel Details'!$E$31)))</f>
        <v/>
      </c>
      <c r="LK261" s="59" t="str">
        <f>IF(LJ$9="", "", IF(AND(NOT('Personnel Details'!$N$31=""), $B261&gt;='Personnel Details'!$N$31), IF('Personnel Details'!$P$31="","", 'Personnel Details'!$P$31), IF(AND(NOT('Personnel Details'!$I$31=""), $B261&gt;='Personnel Details'!$I$31), IF('Personnel Details'!$K$31="", "", 'Personnel Details'!$K$31), IF('Personnel Details'!$F$31="", "", 'Personnel Details'!$F$31))))</f>
        <v/>
      </c>
      <c r="LL261" s="79" t="str">
        <f>IF(LJ$9="", "", IF(AND(NOT('Personnel Details'!$N$31=""), $B261&gt;='Personnel Details'!$N$31), 'Personnel Details'!$Q$31, IF(AND(NOT('Personnel Details'!$I$31=""), $B261&gt;='Personnel Details'!$I$31), 'Personnel Details'!$L$31, 'Personnel Details'!$G$31)))</f>
        <v/>
      </c>
      <c r="LM261" s="59">
        <f t="shared" si="575"/>
        <v>0</v>
      </c>
      <c r="LN261" s="53"/>
      <c r="LP261" s="78" t="str">
        <f>IF(LP$9="", "", IF(AND(NOT('Personnel Details'!$N$32=""), $B261&gt;='Personnel Details'!$N$32), 'Personnel Details'!$O$32, IF(AND(NOT('Personnel Details'!$I$32=""), $B261&gt;='Personnel Details'!$I$32), 'Personnel Details'!$J$32, 'Personnel Details'!$E$32)))</f>
        <v/>
      </c>
      <c r="LQ261" s="59" t="str">
        <f>IF(LP$9="", "", IF(AND(NOT('Personnel Details'!$N$32=""), $B261&gt;='Personnel Details'!$N$32), IF('Personnel Details'!$P$32="","", 'Personnel Details'!$P$32), IF(AND(NOT('Personnel Details'!$I$32=""), $B261&gt;='Personnel Details'!$I$32), IF('Personnel Details'!$K$32="", "", 'Personnel Details'!$K$32), IF('Personnel Details'!$F$32="", "", 'Personnel Details'!$F$32))))</f>
        <v/>
      </c>
      <c r="LR261" s="79" t="str">
        <f>IF(LP$9="", "", IF(AND(NOT('Personnel Details'!$N$32=""), $B261&gt;='Personnel Details'!$N$32), 'Personnel Details'!$Q$32, IF(AND(NOT('Personnel Details'!$I$32=""), $B261&gt;='Personnel Details'!$I$32), 'Personnel Details'!$L$32, 'Personnel Details'!$G$32)))</f>
        <v/>
      </c>
      <c r="LS261" s="59">
        <f t="shared" si="576"/>
        <v>0</v>
      </c>
      <c r="LT261" s="53"/>
      <c r="LV261" s="78" t="str">
        <f>IF(LV$9="", "", IF(AND(NOT('Personnel Details'!$N$33=""), $B261&gt;='Personnel Details'!$N$33), 'Personnel Details'!$O$33, IF(AND(NOT('Personnel Details'!$I$33=""), $B261&gt;='Personnel Details'!$I$33), 'Personnel Details'!$J$33, 'Personnel Details'!$E$33)))</f>
        <v/>
      </c>
      <c r="LW261" s="59" t="str">
        <f>IF(LV$9="", "", IF(AND(NOT('Personnel Details'!$N$33=""), $B261&gt;='Personnel Details'!$N$33), IF('Personnel Details'!$P$33="","", 'Personnel Details'!$P$33), IF(AND(NOT('Personnel Details'!$I$33=""), $B261&gt;='Personnel Details'!$I$33), IF('Personnel Details'!$K$33="", "", 'Personnel Details'!$K$33), IF('Personnel Details'!$F$33="", "", 'Personnel Details'!$F$33))))</f>
        <v/>
      </c>
      <c r="LX261" s="79" t="str">
        <f>IF(LV$9="", "", IF(AND(NOT('Personnel Details'!$N$33=""), $B261&gt;='Personnel Details'!$N$33), 'Personnel Details'!$Q$33, IF(AND(NOT('Personnel Details'!$I$33=""), $B261&gt;='Personnel Details'!$I$33), 'Personnel Details'!$L$33, 'Personnel Details'!$G$33)))</f>
        <v/>
      </c>
      <c r="LY261" s="59">
        <f t="shared" si="577"/>
        <v>0</v>
      </c>
      <c r="LZ261" s="53"/>
      <c r="MB261" s="78" t="str">
        <f>IF(MB$9="", "", IF(AND(NOT('Personnel Details'!$N$34=""), $B261&gt;='Personnel Details'!$N$34), 'Personnel Details'!$O$34, IF(AND(NOT('Personnel Details'!$I$34=""), $B261&gt;='Personnel Details'!$I$34), 'Personnel Details'!$J$34, 'Personnel Details'!$E$34)))</f>
        <v/>
      </c>
      <c r="MC261" s="59" t="str">
        <f>IF(MB$9="", "", IF(AND(NOT('Personnel Details'!$N$34=""), $B261&gt;='Personnel Details'!$N$34), IF('Personnel Details'!$P$34="","", 'Personnel Details'!$P$34), IF(AND(NOT('Personnel Details'!$I$34=""), $B261&gt;='Personnel Details'!$I$34), IF('Personnel Details'!$K$34="", "", 'Personnel Details'!$K$34), IF('Personnel Details'!$F$34="", "", 'Personnel Details'!$F$34))))</f>
        <v/>
      </c>
      <c r="MD261" s="79" t="str">
        <f>IF(MB$9="", "", IF(AND(NOT('Personnel Details'!$N$34=""), $B261&gt;='Personnel Details'!$N$34), 'Personnel Details'!$Q$34, IF(AND(NOT('Personnel Details'!$I$34=""), $B261&gt;='Personnel Details'!$I$34), 'Personnel Details'!$L$34, 'Personnel Details'!$G$34)))</f>
        <v/>
      </c>
      <c r="ME261" s="59">
        <f t="shared" si="578"/>
        <v>0</v>
      </c>
      <c r="MF261" s="53"/>
      <c r="MH261" s="78" t="str">
        <f>IF(MH$9="", "", IF(AND(NOT('Personnel Details'!$N$35=""), $B261&gt;='Personnel Details'!$N$35), 'Personnel Details'!$O$35, IF(AND(NOT('Personnel Details'!$I$35=""), $B261&gt;='Personnel Details'!$I$35), 'Personnel Details'!$J$35, 'Personnel Details'!$E$35)))</f>
        <v/>
      </c>
      <c r="MI261" s="59" t="str">
        <f>IF(MH$9="", "", IF(AND(NOT('Personnel Details'!$N$35=""), $B261&gt;='Personnel Details'!$N$35), IF('Personnel Details'!$P$35="","", 'Personnel Details'!$P$35), IF(AND(NOT('Personnel Details'!$I$35=""), $B261&gt;='Personnel Details'!$I$35), IF('Personnel Details'!$K$35="", "", 'Personnel Details'!$K$35), IF('Personnel Details'!$F$35="", "", 'Personnel Details'!$F$35))))</f>
        <v/>
      </c>
      <c r="MJ261" s="79" t="str">
        <f>IF(MH$9="", "", IF(AND(NOT('Personnel Details'!$N$35=""), $B261&gt;='Personnel Details'!$N$35), 'Personnel Details'!$Q$35, IF(AND(NOT('Personnel Details'!$I$35=""), $B261&gt;='Personnel Details'!$I$35), 'Personnel Details'!$L$35, 'Personnel Details'!$G$35)))</f>
        <v/>
      </c>
      <c r="MK261" s="59">
        <f t="shared" si="579"/>
        <v>0</v>
      </c>
      <c r="ML261" s="53"/>
      <c r="MN261" s="78" t="str">
        <f>IF(MN$9="", "", IF(AND(NOT('Personnel Details'!$N$36=""), $B261&gt;='Personnel Details'!$N$36), 'Personnel Details'!$O$36, IF(AND(NOT('Personnel Details'!$I$36=""), $B261&gt;='Personnel Details'!$I$36), 'Personnel Details'!$J$36, 'Personnel Details'!$E$36)))</f>
        <v/>
      </c>
      <c r="MO261" s="59" t="str">
        <f>IF(MN$9="", "", IF(AND(NOT('Personnel Details'!$N$36=""), $B261&gt;='Personnel Details'!$N$36), IF('Personnel Details'!$P$36="","", 'Personnel Details'!$P$36), IF(AND(NOT('Personnel Details'!$I$36=""), $B261&gt;='Personnel Details'!$I$36), IF('Personnel Details'!$K$36="", "", 'Personnel Details'!$K$36), IF('Personnel Details'!$F$36="", "", 'Personnel Details'!$F$36))))</f>
        <v/>
      </c>
      <c r="MP261" s="79" t="str">
        <f>IF(MN$9="", "", IF(AND(NOT('Personnel Details'!$N$36=""), $B261&gt;='Personnel Details'!$N$36), 'Personnel Details'!$Q$36, IF(AND(NOT('Personnel Details'!$I$36=""), $B261&gt;='Personnel Details'!$I$36), 'Personnel Details'!$L$36, 'Personnel Details'!$G$36)))</f>
        <v/>
      </c>
      <c r="MQ261" s="59">
        <f t="shared" si="580"/>
        <v>0</v>
      </c>
      <c r="MR261" s="53"/>
      <c r="MT261" s="78" t="str">
        <f>IF(MT$9="", "", IF(AND(NOT('Personnel Details'!$N$37=""), $B261&gt;='Personnel Details'!$N$37), 'Personnel Details'!$O$37, IF(AND(NOT('Personnel Details'!$I$37=""), $B261&gt;='Personnel Details'!$I$37), 'Personnel Details'!$J$37, 'Personnel Details'!$E$37)))</f>
        <v/>
      </c>
      <c r="MU261" s="59" t="str">
        <f>IF(MT$9="", "", IF(AND(NOT('Personnel Details'!$N$37=""), $B261&gt;='Personnel Details'!$N$37), IF('Personnel Details'!$P$37="","", 'Personnel Details'!$P$37), IF(AND(NOT('Personnel Details'!$I$37=""), $B261&gt;='Personnel Details'!$I$37), IF('Personnel Details'!$K$37="", "", 'Personnel Details'!$K$37), IF('Personnel Details'!$F$37="", "", 'Personnel Details'!$F$37))))</f>
        <v/>
      </c>
      <c r="MV261" s="79" t="str">
        <f>IF(MT$9="", "", IF(AND(NOT('Personnel Details'!$N$37=""), $B261&gt;='Personnel Details'!$N$37), 'Personnel Details'!$Q$37, IF(AND(NOT('Personnel Details'!$I$37=""), $B261&gt;='Personnel Details'!$I$37), 'Personnel Details'!$L$37, 'Personnel Details'!$G$37)))</f>
        <v/>
      </c>
      <c r="MW261" s="59">
        <f t="shared" si="581"/>
        <v>0</v>
      </c>
      <c r="MX261" s="53"/>
      <c r="MZ261" s="78" t="str">
        <f>IF(MZ$9="", "", IF(AND(NOT('Personnel Details'!$N$38=""), $B261&gt;='Personnel Details'!$N$38), 'Personnel Details'!$O$38, IF(AND(NOT('Personnel Details'!$I$38=""), $B261&gt;='Personnel Details'!$I$38), 'Personnel Details'!$J$38, 'Personnel Details'!$E$38)))</f>
        <v/>
      </c>
      <c r="NA261" s="59" t="str">
        <f>IF(MZ$9="", "", IF(AND(NOT('Personnel Details'!$N$38=""), $B261&gt;='Personnel Details'!$N$38), IF('Personnel Details'!$P$38="","", 'Personnel Details'!$P$38), IF(AND(NOT('Personnel Details'!$I$38=""), $B261&gt;='Personnel Details'!$I$38), IF('Personnel Details'!$K$38="", "", 'Personnel Details'!$K$38), IF('Personnel Details'!$F$38="", "", 'Personnel Details'!$F$38))))</f>
        <v/>
      </c>
      <c r="NB261" s="79" t="str">
        <f>IF(MZ$9="", "", IF(AND(NOT('Personnel Details'!$N$38=""), $B261&gt;='Personnel Details'!$N$38), 'Personnel Details'!$Q$38, IF(AND(NOT('Personnel Details'!$I$38=""), $B261&gt;='Personnel Details'!$I$38), 'Personnel Details'!$L$38, 'Personnel Details'!$G$38)))</f>
        <v/>
      </c>
      <c r="NC261" s="59">
        <f t="shared" si="582"/>
        <v>0</v>
      </c>
      <c r="ND261" s="53"/>
      <c r="NF261" s="78" t="str">
        <f>IF(NF$9="", "", IF(AND(NOT('Personnel Details'!$N$39=""), $B261&gt;='Personnel Details'!$N$39), 'Personnel Details'!$O$39, IF(AND(NOT('Personnel Details'!$I$39=""), $B261&gt;='Personnel Details'!$I$39), 'Personnel Details'!$J$39, 'Personnel Details'!$E$39)))</f>
        <v/>
      </c>
      <c r="NG261" s="59" t="str">
        <f>IF(NF$9="", "", IF(AND(NOT('Personnel Details'!$N$39=""), $B261&gt;='Personnel Details'!$N$39), IF('Personnel Details'!$P$39="","", 'Personnel Details'!$P$39), IF(AND(NOT('Personnel Details'!$I$39=""), $B261&gt;='Personnel Details'!$I$39), IF('Personnel Details'!$K$39="", "", 'Personnel Details'!$K$39), IF('Personnel Details'!$F$39="", "", 'Personnel Details'!$F$39))))</f>
        <v/>
      </c>
      <c r="NH261" s="79" t="str">
        <f>IF(NF$9="", "", IF(AND(NOT('Personnel Details'!$N$39=""), $B261&gt;='Personnel Details'!$N$39), 'Personnel Details'!$Q$39, IF(AND(NOT('Personnel Details'!$I$39=""), $B261&gt;='Personnel Details'!$I$39), 'Personnel Details'!$L$39, 'Personnel Details'!$G$39)))</f>
        <v/>
      </c>
      <c r="NI261" s="59">
        <f t="shared" si="583"/>
        <v>0</v>
      </c>
      <c r="NJ261" s="53"/>
      <c r="NL261" s="78" t="str">
        <f>IF(NL$9="", "", IF(AND(NOT('Personnel Details'!$N$40=""), $B261&gt;='Personnel Details'!$N$40), 'Personnel Details'!$O$40, IF(AND(NOT('Personnel Details'!$I$40=""), $B261&gt;='Personnel Details'!$I$40), 'Personnel Details'!$J$40, 'Personnel Details'!$E$40)))</f>
        <v/>
      </c>
      <c r="NM261" s="59" t="str">
        <f>IF(NL$9="", "", IF(AND(NOT('Personnel Details'!$N$40=""), $B261&gt;='Personnel Details'!$N$40), IF('Personnel Details'!$P$40="","", 'Personnel Details'!$P$40), IF(AND(NOT('Personnel Details'!$I$40=""), $B261&gt;='Personnel Details'!$I$40), IF('Personnel Details'!$K$40="", "", 'Personnel Details'!$K$40), IF('Personnel Details'!$F$40="", "", 'Personnel Details'!$F$40))))</f>
        <v/>
      </c>
      <c r="NN261" s="79" t="str">
        <f>IF(NL$9="", "", IF(AND(NOT('Personnel Details'!$N$40=""), $B261&gt;='Personnel Details'!$N$40), 'Personnel Details'!$Q$40, IF(AND(NOT('Personnel Details'!$I$40=""), $B261&gt;='Personnel Details'!$I$40), 'Personnel Details'!$L$40, 'Personnel Details'!$G$40)))</f>
        <v/>
      </c>
      <c r="NO261" s="59">
        <f t="shared" si="584"/>
        <v>0</v>
      </c>
      <c r="NP261" s="53"/>
    </row>
    <row r="262" spans="1:380" x14ac:dyDescent="0.25">
      <c r="A262" s="32"/>
      <c r="B262" s="113">
        <f>IFERROR(IF(B261+1&gt;'Personnel Details'!$U$5, "", B261+1), "")</f>
        <v>44082</v>
      </c>
      <c r="C262" s="32"/>
      <c r="D262" s="120"/>
      <c r="E262" s="13" t="str">
        <f t="shared" si="463"/>
        <v/>
      </c>
      <c r="F262" s="13" t="str">
        <f t="shared" si="494"/>
        <v/>
      </c>
      <c r="G262" s="56" t="str">
        <f t="shared" si="585"/>
        <v/>
      </c>
      <c r="H262" s="16" t="str">
        <f t="shared" si="495"/>
        <v/>
      </c>
      <c r="I262" s="32"/>
      <c r="J262" s="120"/>
      <c r="K262" s="62" t="str">
        <f t="shared" si="464"/>
        <v/>
      </c>
      <c r="L262" s="62" t="str">
        <f t="shared" si="496"/>
        <v/>
      </c>
      <c r="M262" s="65" t="str">
        <f t="shared" si="586"/>
        <v/>
      </c>
      <c r="N262" s="68" t="str">
        <f t="shared" si="497"/>
        <v/>
      </c>
      <c r="O262" s="32"/>
      <c r="P262" s="120"/>
      <c r="Q262" s="62" t="str">
        <f t="shared" si="465"/>
        <v/>
      </c>
      <c r="R262" s="62" t="str">
        <f t="shared" si="498"/>
        <v/>
      </c>
      <c r="S262" s="65" t="str">
        <f t="shared" si="587"/>
        <v/>
      </c>
      <c r="T262" s="68" t="str">
        <f t="shared" si="499"/>
        <v/>
      </c>
      <c r="U262" s="32"/>
      <c r="V262" s="120"/>
      <c r="W262" s="62" t="str">
        <f t="shared" si="466"/>
        <v/>
      </c>
      <c r="X262" s="62" t="str">
        <f t="shared" si="500"/>
        <v/>
      </c>
      <c r="Y262" s="65" t="str">
        <f t="shared" si="588"/>
        <v/>
      </c>
      <c r="Z262" s="68" t="str">
        <f t="shared" si="501"/>
        <v/>
      </c>
      <c r="AA262" s="32"/>
      <c r="AB262" s="120"/>
      <c r="AC262" s="62" t="str">
        <f t="shared" si="467"/>
        <v/>
      </c>
      <c r="AD262" s="62" t="str">
        <f t="shared" si="502"/>
        <v/>
      </c>
      <c r="AE262" s="65" t="str">
        <f t="shared" si="589"/>
        <v/>
      </c>
      <c r="AF262" s="68" t="str">
        <f t="shared" si="503"/>
        <v/>
      </c>
      <c r="AG262" s="32"/>
      <c r="AH262" s="120"/>
      <c r="AI262" s="62" t="str">
        <f t="shared" si="468"/>
        <v/>
      </c>
      <c r="AJ262" s="62" t="str">
        <f t="shared" si="504"/>
        <v/>
      </c>
      <c r="AK262" s="65" t="str">
        <f t="shared" si="590"/>
        <v/>
      </c>
      <c r="AL262" s="68" t="str">
        <f t="shared" si="505"/>
        <v/>
      </c>
      <c r="AM262" s="32"/>
      <c r="AN262" s="120"/>
      <c r="AO262" s="62" t="str">
        <f t="shared" si="469"/>
        <v/>
      </c>
      <c r="AP262" s="62" t="str">
        <f t="shared" si="506"/>
        <v/>
      </c>
      <c r="AQ262" s="65" t="str">
        <f t="shared" si="591"/>
        <v/>
      </c>
      <c r="AR262" s="68" t="str">
        <f t="shared" si="507"/>
        <v/>
      </c>
      <c r="AS262" s="32"/>
      <c r="AT262" s="120"/>
      <c r="AU262" s="62" t="str">
        <f t="shared" si="470"/>
        <v/>
      </c>
      <c r="AV262" s="62" t="str">
        <f t="shared" si="508"/>
        <v/>
      </c>
      <c r="AW262" s="65" t="str">
        <f t="shared" si="592"/>
        <v/>
      </c>
      <c r="AX262" s="68" t="str">
        <f t="shared" si="509"/>
        <v/>
      </c>
      <c r="AY262" s="32"/>
      <c r="AZ262" s="120"/>
      <c r="BA262" s="62" t="str">
        <f t="shared" si="471"/>
        <v/>
      </c>
      <c r="BB262" s="62" t="str">
        <f t="shared" si="510"/>
        <v/>
      </c>
      <c r="BC262" s="65" t="str">
        <f t="shared" si="593"/>
        <v/>
      </c>
      <c r="BD262" s="68" t="str">
        <f t="shared" si="511"/>
        <v/>
      </c>
      <c r="BE262" s="32"/>
      <c r="BF262" s="120"/>
      <c r="BG262" s="62" t="str">
        <f t="shared" si="472"/>
        <v/>
      </c>
      <c r="BH262" s="62" t="str">
        <f t="shared" si="512"/>
        <v/>
      </c>
      <c r="BI262" s="65" t="str">
        <f t="shared" si="594"/>
        <v/>
      </c>
      <c r="BJ262" s="68" t="str">
        <f t="shared" si="513"/>
        <v/>
      </c>
      <c r="BK262" s="32"/>
      <c r="BL262" s="120"/>
      <c r="BM262" s="62" t="str">
        <f t="shared" si="473"/>
        <v/>
      </c>
      <c r="BN262" s="62" t="str">
        <f t="shared" si="514"/>
        <v/>
      </c>
      <c r="BO262" s="65" t="str">
        <f t="shared" si="595"/>
        <v/>
      </c>
      <c r="BP262" s="68" t="str">
        <f t="shared" si="515"/>
        <v/>
      </c>
      <c r="BQ262" s="32"/>
      <c r="BR262" s="120"/>
      <c r="BS262" s="62" t="str">
        <f t="shared" si="474"/>
        <v/>
      </c>
      <c r="BT262" s="62" t="str">
        <f t="shared" si="516"/>
        <v/>
      </c>
      <c r="BU262" s="65" t="str">
        <f t="shared" si="596"/>
        <v/>
      </c>
      <c r="BV262" s="68" t="str">
        <f t="shared" si="517"/>
        <v/>
      </c>
      <c r="BW262" s="32"/>
      <c r="BX262" s="120"/>
      <c r="BY262" s="62" t="str">
        <f t="shared" si="475"/>
        <v/>
      </c>
      <c r="BZ262" s="62" t="str">
        <f t="shared" si="518"/>
        <v/>
      </c>
      <c r="CA262" s="65" t="str">
        <f t="shared" si="597"/>
        <v/>
      </c>
      <c r="CB262" s="68" t="str">
        <f t="shared" si="519"/>
        <v/>
      </c>
      <c r="CC262" s="32"/>
      <c r="CD262" s="120"/>
      <c r="CE262" s="62" t="str">
        <f t="shared" si="476"/>
        <v/>
      </c>
      <c r="CF262" s="62" t="str">
        <f t="shared" si="520"/>
        <v/>
      </c>
      <c r="CG262" s="65" t="str">
        <f t="shared" si="598"/>
        <v/>
      </c>
      <c r="CH262" s="68" t="str">
        <f t="shared" si="521"/>
        <v/>
      </c>
      <c r="CI262" s="32"/>
      <c r="CJ262" s="120"/>
      <c r="CK262" s="62" t="str">
        <f t="shared" si="477"/>
        <v/>
      </c>
      <c r="CL262" s="62" t="str">
        <f t="shared" si="522"/>
        <v/>
      </c>
      <c r="CM262" s="65" t="str">
        <f t="shared" si="599"/>
        <v/>
      </c>
      <c r="CN262" s="68" t="str">
        <f t="shared" si="523"/>
        <v/>
      </c>
      <c r="CO262" s="32"/>
      <c r="CP262" s="120"/>
      <c r="CQ262" s="62" t="str">
        <f t="shared" si="478"/>
        <v/>
      </c>
      <c r="CR262" s="62" t="str">
        <f t="shared" si="524"/>
        <v/>
      </c>
      <c r="CS262" s="65" t="str">
        <f t="shared" si="600"/>
        <v/>
      </c>
      <c r="CT262" s="68" t="str">
        <f t="shared" si="525"/>
        <v/>
      </c>
      <c r="CU262" s="32"/>
      <c r="CV262" s="120"/>
      <c r="CW262" s="62" t="str">
        <f t="shared" si="479"/>
        <v/>
      </c>
      <c r="CX262" s="62" t="str">
        <f t="shared" si="526"/>
        <v/>
      </c>
      <c r="CY262" s="65" t="str">
        <f t="shared" si="601"/>
        <v/>
      </c>
      <c r="CZ262" s="68" t="str">
        <f t="shared" si="527"/>
        <v/>
      </c>
      <c r="DA262" s="32"/>
      <c r="DB262" s="120"/>
      <c r="DC262" s="62" t="str">
        <f t="shared" si="480"/>
        <v/>
      </c>
      <c r="DD262" s="62" t="str">
        <f t="shared" si="528"/>
        <v/>
      </c>
      <c r="DE262" s="65" t="str">
        <f t="shared" si="602"/>
        <v/>
      </c>
      <c r="DF262" s="68" t="str">
        <f t="shared" si="529"/>
        <v/>
      </c>
      <c r="DG262" s="32"/>
      <c r="DH262" s="120"/>
      <c r="DI262" s="62" t="str">
        <f t="shared" si="481"/>
        <v/>
      </c>
      <c r="DJ262" s="62" t="str">
        <f t="shared" si="530"/>
        <v/>
      </c>
      <c r="DK262" s="65" t="str">
        <f t="shared" si="603"/>
        <v/>
      </c>
      <c r="DL262" s="68" t="str">
        <f t="shared" si="531"/>
        <v/>
      </c>
      <c r="DM262" s="32"/>
      <c r="DN262" s="120"/>
      <c r="DO262" s="62" t="str">
        <f t="shared" si="482"/>
        <v/>
      </c>
      <c r="DP262" s="62" t="str">
        <f t="shared" si="532"/>
        <v/>
      </c>
      <c r="DQ262" s="65" t="str">
        <f t="shared" si="604"/>
        <v/>
      </c>
      <c r="DR262" s="68" t="str">
        <f t="shared" si="533"/>
        <v/>
      </c>
      <c r="DS262" s="32"/>
      <c r="DT262" s="120"/>
      <c r="DU262" s="62" t="str">
        <f t="shared" si="483"/>
        <v/>
      </c>
      <c r="DV262" s="62" t="str">
        <f t="shared" si="534"/>
        <v/>
      </c>
      <c r="DW262" s="65" t="str">
        <f t="shared" si="605"/>
        <v/>
      </c>
      <c r="DX262" s="68" t="str">
        <f t="shared" si="535"/>
        <v/>
      </c>
      <c r="DY262" s="32"/>
      <c r="DZ262" s="120"/>
      <c r="EA262" s="62" t="str">
        <f t="shared" si="484"/>
        <v/>
      </c>
      <c r="EB262" s="62" t="str">
        <f t="shared" si="536"/>
        <v/>
      </c>
      <c r="EC262" s="65" t="str">
        <f t="shared" si="606"/>
        <v/>
      </c>
      <c r="ED262" s="68" t="str">
        <f t="shared" si="537"/>
        <v/>
      </c>
      <c r="EE262" s="32"/>
      <c r="EF262" s="120"/>
      <c r="EG262" s="62" t="str">
        <f t="shared" si="485"/>
        <v/>
      </c>
      <c r="EH262" s="62" t="str">
        <f t="shared" si="538"/>
        <v/>
      </c>
      <c r="EI262" s="65" t="str">
        <f t="shared" si="607"/>
        <v/>
      </c>
      <c r="EJ262" s="68" t="str">
        <f t="shared" si="539"/>
        <v/>
      </c>
      <c r="EK262" s="32"/>
      <c r="EL262" s="120"/>
      <c r="EM262" s="62" t="str">
        <f t="shared" si="486"/>
        <v/>
      </c>
      <c r="EN262" s="62" t="str">
        <f t="shared" si="540"/>
        <v/>
      </c>
      <c r="EO262" s="65" t="str">
        <f t="shared" si="608"/>
        <v/>
      </c>
      <c r="EP262" s="68" t="str">
        <f t="shared" si="541"/>
        <v/>
      </c>
      <c r="EQ262" s="32"/>
      <c r="ER262" s="120"/>
      <c r="ES262" s="62" t="str">
        <f t="shared" si="487"/>
        <v/>
      </c>
      <c r="ET262" s="62" t="str">
        <f t="shared" si="542"/>
        <v/>
      </c>
      <c r="EU262" s="65" t="str">
        <f t="shared" si="609"/>
        <v/>
      </c>
      <c r="EV262" s="68" t="str">
        <f t="shared" si="543"/>
        <v/>
      </c>
      <c r="EW262" s="32"/>
      <c r="EX262" s="120"/>
      <c r="EY262" s="62" t="str">
        <f t="shared" si="488"/>
        <v/>
      </c>
      <c r="EZ262" s="62" t="str">
        <f t="shared" si="544"/>
        <v/>
      </c>
      <c r="FA262" s="65" t="str">
        <f t="shared" si="610"/>
        <v/>
      </c>
      <c r="FB262" s="68" t="str">
        <f t="shared" si="545"/>
        <v/>
      </c>
      <c r="FC262" s="32"/>
      <c r="FD262" s="120"/>
      <c r="FE262" s="62" t="str">
        <f t="shared" si="489"/>
        <v/>
      </c>
      <c r="FF262" s="62" t="str">
        <f t="shared" si="546"/>
        <v/>
      </c>
      <c r="FG262" s="65" t="str">
        <f t="shared" si="611"/>
        <v/>
      </c>
      <c r="FH262" s="68" t="str">
        <f t="shared" si="547"/>
        <v/>
      </c>
      <c r="FI262" s="32"/>
      <c r="FJ262" s="120"/>
      <c r="FK262" s="62" t="str">
        <f t="shared" si="490"/>
        <v/>
      </c>
      <c r="FL262" s="62" t="str">
        <f t="shared" si="548"/>
        <v/>
      </c>
      <c r="FM262" s="65" t="str">
        <f t="shared" si="612"/>
        <v/>
      </c>
      <c r="FN262" s="68" t="str">
        <f t="shared" si="549"/>
        <v/>
      </c>
      <c r="FO262" s="32"/>
      <c r="FP262" s="120"/>
      <c r="FQ262" s="62" t="str">
        <f t="shared" si="491"/>
        <v/>
      </c>
      <c r="FR262" s="62" t="str">
        <f t="shared" si="550"/>
        <v/>
      </c>
      <c r="FS262" s="65" t="str">
        <f t="shared" si="613"/>
        <v/>
      </c>
      <c r="FT262" s="68" t="str">
        <f t="shared" si="551"/>
        <v/>
      </c>
      <c r="FU262" s="32"/>
      <c r="FV262" s="120"/>
      <c r="FW262" s="62" t="str">
        <f t="shared" si="492"/>
        <v/>
      </c>
      <c r="FX262" s="62" t="str">
        <f t="shared" si="552"/>
        <v/>
      </c>
      <c r="FY262" s="65" t="str">
        <f t="shared" si="614"/>
        <v/>
      </c>
      <c r="FZ262" s="68" t="str">
        <f t="shared" si="553"/>
        <v/>
      </c>
      <c r="GA262" s="32"/>
      <c r="GC262" s="7" t="str">
        <f t="shared" si="554"/>
        <v>Sep 2020</v>
      </c>
      <c r="GD262" s="7" t="str">
        <f t="shared" ca="1" si="493"/>
        <v/>
      </c>
      <c r="GT262" s="71">
        <f>IF(GT$9="", "", IF(AND(NOT('Personnel Details'!$N$11=""), $B262&gt;='Personnel Details'!$N$11), 'Personnel Details'!$O$11, IF(AND(NOT('Personnel Details'!$I$11=""), $B262&gt;='Personnel Details'!$I$11), 'Personnel Details'!$J$11, 'Personnel Details'!$E$11)))</f>
        <v>0.8</v>
      </c>
      <c r="GU262" s="59" t="str">
        <f>IF(GT$9="", "", IF(AND(NOT('Personnel Details'!$N$11=""), $B262&gt;='Personnel Details'!$N$11), IF('Personnel Details'!$P$11="","", 'Personnel Details'!$P$11), IF(AND(NOT('Personnel Details'!$I$11=""), $B262&gt;='Personnel Details'!$I$11), IF('Personnel Details'!$K$11="", "", 'Personnel Details'!$K$11), IF('Personnel Details'!$F$11="", "", 'Personnel Details'!$F$11))))</f>
        <v/>
      </c>
      <c r="GV262" s="74">
        <f>IF(GT$9="", "", IF(AND(NOT('Personnel Details'!$N$11=""), $B262&gt;='Personnel Details'!$N$11), 'Personnel Details'!$Q$11, IF(AND(NOT('Personnel Details'!$I$11=""), $B262&gt;='Personnel Details'!$I$11), 'Personnel Details'!$L$11, 'Personnel Details'!$G$11)))</f>
        <v>0</v>
      </c>
      <c r="GW262" s="59">
        <f t="shared" si="555"/>
        <v>0</v>
      </c>
      <c r="GX262" s="53"/>
      <c r="GZ262" s="78">
        <f>IF(GZ$9="", "", IF(AND(NOT('Personnel Details'!$N$12=""), $B262&gt;='Personnel Details'!$N$12), 'Personnel Details'!$O$12, IF(AND(NOT('Personnel Details'!$I$12=""), $B262&gt;='Personnel Details'!$I$12), 'Personnel Details'!$J$12, 'Personnel Details'!$E$12)))</f>
        <v>0.8</v>
      </c>
      <c r="HA262" s="59" t="str">
        <f>IF(GZ$9="", "", IF(AND(NOT('Personnel Details'!$N$12=""), $B262&gt;='Personnel Details'!$N$12), IF('Personnel Details'!$P$12="","", 'Personnel Details'!$P$12), IF(AND(NOT('Personnel Details'!$I$12=""), $B262&gt;='Personnel Details'!$I$12), IF('Personnel Details'!$K$12="", "", 'Personnel Details'!$K$12), IF('Personnel Details'!$F$12="", "", 'Personnel Details'!$F$12))))</f>
        <v/>
      </c>
      <c r="HB262" s="79">
        <f>IF(GZ$9="", "", IF(AND(NOT('Personnel Details'!$N$12=""), $B262&gt;='Personnel Details'!$N$12), 'Personnel Details'!$Q$12, IF(AND(NOT('Personnel Details'!$I$12=""), $B262&gt;='Personnel Details'!$I$12), 'Personnel Details'!$L$12, 'Personnel Details'!$G$12)))</f>
        <v>0</v>
      </c>
      <c r="HC262" s="59">
        <f t="shared" si="556"/>
        <v>0</v>
      </c>
      <c r="HD262" s="53"/>
      <c r="HF262" s="78">
        <f>IF(HF$9="", "", IF(AND(NOT('Personnel Details'!$N$13=""), $B262&gt;='Personnel Details'!$N$13), 'Personnel Details'!$O$13, IF(AND(NOT('Personnel Details'!$I$13=""), $B262&gt;='Personnel Details'!$I$13), 'Personnel Details'!$J$13, 'Personnel Details'!$E$13)))</f>
        <v>0.8</v>
      </c>
      <c r="HG262" s="59" t="str">
        <f>IF(HF$9="", "", IF(AND(NOT('Personnel Details'!$N$13=""), $B262&gt;='Personnel Details'!$N$13), IF('Personnel Details'!$P$13="","", 'Personnel Details'!$P$13), IF(AND(NOT('Personnel Details'!$I$13=""), $B262&gt;='Personnel Details'!$I$13), IF('Personnel Details'!$K$13="", "", 'Personnel Details'!$K$13), IF('Personnel Details'!$F$13="", "", 'Personnel Details'!$F$13))))</f>
        <v/>
      </c>
      <c r="HH262" s="79">
        <f>IF(HF$9="", "", IF(AND(NOT('Personnel Details'!$N$13=""), $B262&gt;='Personnel Details'!$N$13), 'Personnel Details'!$Q$13, IF(AND(NOT('Personnel Details'!$I$13=""), $B262&gt;='Personnel Details'!$I$13), 'Personnel Details'!$L$13, 'Personnel Details'!$G$13)))</f>
        <v>0</v>
      </c>
      <c r="HI262" s="59">
        <f t="shared" si="557"/>
        <v>0</v>
      </c>
      <c r="HJ262" s="53"/>
      <c r="HL262" s="78">
        <f>IF(HL$9="", "", IF(AND(NOT('Personnel Details'!$N$14=""), $B262&gt;='Personnel Details'!$N$14), 'Personnel Details'!$O$14, IF(AND(NOT('Personnel Details'!$I$14=""), $B262&gt;='Personnel Details'!$I$14), 'Personnel Details'!$J$14, 'Personnel Details'!$E$14)))</f>
        <v>0.8</v>
      </c>
      <c r="HM262" s="59">
        <f>IF(HL$9="", "", IF(AND(NOT('Personnel Details'!$N$14=""), $B262&gt;='Personnel Details'!$N$14), IF('Personnel Details'!$P$14="","", 'Personnel Details'!$P$14), IF(AND(NOT('Personnel Details'!$I$14=""), $B262&gt;='Personnel Details'!$I$14), IF('Personnel Details'!$K$14="", "", 'Personnel Details'!$K$14), IF('Personnel Details'!$F$14="", "", 'Personnel Details'!$F$14))))</f>
        <v>2000</v>
      </c>
      <c r="HN262" s="79">
        <f>IF(HL$9="", "", IF(AND(NOT('Personnel Details'!$N$14=""), $B262&gt;='Personnel Details'!$N$14), 'Personnel Details'!$Q$14, IF(AND(NOT('Personnel Details'!$I$14=""), $B262&gt;='Personnel Details'!$I$14), 'Personnel Details'!$L$14, 'Personnel Details'!$G$14)))</f>
        <v>0.85</v>
      </c>
      <c r="HO262" s="59">
        <f t="shared" si="558"/>
        <v>0</v>
      </c>
      <c r="HP262" s="53"/>
      <c r="HR262" s="78" t="str">
        <f>IF(HR$9="", "", IF(AND(NOT('Personnel Details'!$N$15=""), $B262&gt;='Personnel Details'!$N$15), 'Personnel Details'!$O$15, IF(AND(NOT('Personnel Details'!$I$15=""), $B262&gt;='Personnel Details'!$I$15), 'Personnel Details'!$J$15, 'Personnel Details'!$E$15)))</f>
        <v/>
      </c>
      <c r="HS262" s="59" t="str">
        <f>IF(HR$9="", "", IF(AND(NOT('Personnel Details'!$N$15=""), $B262&gt;='Personnel Details'!$N$15), IF('Personnel Details'!$P$15="","", 'Personnel Details'!$P$15), IF(AND(NOT('Personnel Details'!$I$15=""), $B262&gt;='Personnel Details'!$I$15), IF('Personnel Details'!$K$15="", "", 'Personnel Details'!$K$15), IF('Personnel Details'!$F$15="", "", 'Personnel Details'!$F$15))))</f>
        <v/>
      </c>
      <c r="HT262" s="79" t="str">
        <f>IF(HR$9="", "", IF(AND(NOT('Personnel Details'!$N$15=""), $B262&gt;='Personnel Details'!$N$15), 'Personnel Details'!$Q$15, IF(AND(NOT('Personnel Details'!$I$15=""), $B262&gt;='Personnel Details'!$I$15), 'Personnel Details'!$L$15, 'Personnel Details'!$G$15)))</f>
        <v/>
      </c>
      <c r="HU262" s="59">
        <f t="shared" si="559"/>
        <v>0</v>
      </c>
      <c r="HV262" s="53"/>
      <c r="HX262" s="78" t="str">
        <f>IF(HX$9="", "", IF(AND(NOT('Personnel Details'!$N$16=""), $B262&gt;='Personnel Details'!$N$16), 'Personnel Details'!$O$16, IF(AND(NOT('Personnel Details'!$I$16=""), $B262&gt;='Personnel Details'!$I$16), 'Personnel Details'!$J$16, 'Personnel Details'!$E$16)))</f>
        <v/>
      </c>
      <c r="HY262" s="59" t="str">
        <f>IF(HX$9="", "", IF(AND(NOT('Personnel Details'!$N$16=""), $B262&gt;='Personnel Details'!$N$16), IF('Personnel Details'!$P$16="","", 'Personnel Details'!$P$16), IF(AND(NOT('Personnel Details'!$I$16=""), $B262&gt;='Personnel Details'!$I$16), IF('Personnel Details'!$K$16="", "", 'Personnel Details'!$K$16), IF('Personnel Details'!$F$16="", "", 'Personnel Details'!$F$16))))</f>
        <v/>
      </c>
      <c r="HZ262" s="79" t="str">
        <f>IF(HX$9="", "", IF(AND(NOT('Personnel Details'!$N$16=""), $B262&gt;='Personnel Details'!$N$16), 'Personnel Details'!$Q$16, IF(AND(NOT('Personnel Details'!$I$16=""), $B262&gt;='Personnel Details'!$I$16), 'Personnel Details'!$L$16, 'Personnel Details'!$G$16)))</f>
        <v/>
      </c>
      <c r="IA262" s="59">
        <f t="shared" si="560"/>
        <v>0</v>
      </c>
      <c r="IB262" s="53"/>
      <c r="ID262" s="78" t="str">
        <f>IF(ID$9="", "", IF(AND(NOT('Personnel Details'!$N$17=""), $B262&gt;='Personnel Details'!$N$17), 'Personnel Details'!$O$17, IF(AND(NOT('Personnel Details'!$I$17=""), $B262&gt;='Personnel Details'!$I$17), 'Personnel Details'!$J$17, 'Personnel Details'!$E$17)))</f>
        <v/>
      </c>
      <c r="IE262" s="59" t="str">
        <f>IF(ID$9="", "", IF(AND(NOT('Personnel Details'!$N$17=""), $B262&gt;='Personnel Details'!$N$17), IF('Personnel Details'!$P$17="","", 'Personnel Details'!$P$17), IF(AND(NOT('Personnel Details'!$I$17=""), $B262&gt;='Personnel Details'!$I$17), IF('Personnel Details'!$K$17="", "", 'Personnel Details'!$K$17), IF('Personnel Details'!$F$17="", "", 'Personnel Details'!$F$17))))</f>
        <v/>
      </c>
      <c r="IF262" s="79" t="str">
        <f>IF(ID$9="", "", IF(AND(NOT('Personnel Details'!$N$17=""), $B262&gt;='Personnel Details'!$N$17), 'Personnel Details'!$Q$17, IF(AND(NOT('Personnel Details'!$I$17=""), $B262&gt;='Personnel Details'!$I$17), 'Personnel Details'!$L$17, 'Personnel Details'!$G$17)))</f>
        <v/>
      </c>
      <c r="IG262" s="59">
        <f t="shared" si="561"/>
        <v>0</v>
      </c>
      <c r="IH262" s="53"/>
      <c r="IJ262" s="78" t="str">
        <f>IF(IJ$9="", "", IF(AND(NOT('Personnel Details'!$N$18=""), $B262&gt;='Personnel Details'!$N$18), 'Personnel Details'!$O$18, IF(AND(NOT('Personnel Details'!$I$18=""), $B262&gt;='Personnel Details'!$I$18), 'Personnel Details'!$J$18, 'Personnel Details'!$E$18)))</f>
        <v/>
      </c>
      <c r="IK262" s="59" t="str">
        <f>IF(IJ$9="", "", IF(AND(NOT('Personnel Details'!$N$18=""), $B262&gt;='Personnel Details'!$N$18), IF('Personnel Details'!$P$18="","", 'Personnel Details'!$P$18), IF(AND(NOT('Personnel Details'!$I$18=""), $B262&gt;='Personnel Details'!$I$18), IF('Personnel Details'!$K$18="", "", 'Personnel Details'!$K$18), IF('Personnel Details'!$F$18="", "", 'Personnel Details'!$F$18))))</f>
        <v/>
      </c>
      <c r="IL262" s="79" t="str">
        <f>IF(IJ$9="", "", IF(AND(NOT('Personnel Details'!$N$18=""), $B262&gt;='Personnel Details'!$N$18), 'Personnel Details'!$Q$18, IF(AND(NOT('Personnel Details'!$I$18=""), $B262&gt;='Personnel Details'!$I$18), 'Personnel Details'!$L$18, 'Personnel Details'!$G$18)))</f>
        <v/>
      </c>
      <c r="IM262" s="59">
        <f t="shared" si="562"/>
        <v>0</v>
      </c>
      <c r="IN262" s="53"/>
      <c r="IP262" s="78" t="str">
        <f>IF(IP$9="", "", IF(AND(NOT('Personnel Details'!$N$19=""), $B262&gt;='Personnel Details'!$N$19), 'Personnel Details'!$O$19, IF(AND(NOT('Personnel Details'!$I$19=""), $B262&gt;='Personnel Details'!$I$19), 'Personnel Details'!$J$19, 'Personnel Details'!$E$19)))</f>
        <v/>
      </c>
      <c r="IQ262" s="59" t="str">
        <f>IF(IP$9="", "", IF(AND(NOT('Personnel Details'!$N$19=""), $B262&gt;='Personnel Details'!$N$19), IF('Personnel Details'!$P$19="","", 'Personnel Details'!$P$19), IF(AND(NOT('Personnel Details'!$I$19=""), $B262&gt;='Personnel Details'!$I$19), IF('Personnel Details'!$K$19="", "", 'Personnel Details'!$K$19), IF('Personnel Details'!$F$19="", "", 'Personnel Details'!$F$19))))</f>
        <v/>
      </c>
      <c r="IR262" s="79" t="str">
        <f>IF(IP$9="", "", IF(AND(NOT('Personnel Details'!$N$19=""), $B262&gt;='Personnel Details'!$N$19), 'Personnel Details'!$Q$19, IF(AND(NOT('Personnel Details'!$I$19=""), $B262&gt;='Personnel Details'!$I$19), 'Personnel Details'!$L$19, 'Personnel Details'!$G$19)))</f>
        <v/>
      </c>
      <c r="IS262" s="59">
        <f t="shared" si="563"/>
        <v>0</v>
      </c>
      <c r="IT262" s="53"/>
      <c r="IV262" s="78" t="str">
        <f>IF(IV$9="", "", IF(AND(NOT('Personnel Details'!$N$20=""), $B262&gt;='Personnel Details'!$N$20), 'Personnel Details'!$O$20, IF(AND(NOT('Personnel Details'!$I$20=""), $B262&gt;='Personnel Details'!$I$20), 'Personnel Details'!$J$20, 'Personnel Details'!$E$20)))</f>
        <v/>
      </c>
      <c r="IW262" s="59" t="str">
        <f>IF(IV$9="", "", IF(AND(NOT('Personnel Details'!$N$20=""), $B262&gt;='Personnel Details'!$N$20), IF('Personnel Details'!$P$20="","", 'Personnel Details'!$P$20), IF(AND(NOT('Personnel Details'!$I$20=""), $B262&gt;='Personnel Details'!$I$20), IF('Personnel Details'!$K$20="", "", 'Personnel Details'!$K$20), IF('Personnel Details'!$F$20="", "", 'Personnel Details'!$F$20))))</f>
        <v/>
      </c>
      <c r="IX262" s="79" t="str">
        <f>IF(IV$9="", "", IF(AND(NOT('Personnel Details'!$N$20=""), $B262&gt;='Personnel Details'!$N$20), 'Personnel Details'!$Q$20, IF(AND(NOT('Personnel Details'!$I$20=""), $B262&gt;='Personnel Details'!$I$20), 'Personnel Details'!$L$20, 'Personnel Details'!$G$20)))</f>
        <v/>
      </c>
      <c r="IY262" s="59">
        <f t="shared" si="564"/>
        <v>0</v>
      </c>
      <c r="IZ262" s="53"/>
      <c r="JB262" s="78" t="str">
        <f>IF(JB$9="", "", IF(AND(NOT('Personnel Details'!$N$21=""), $B262&gt;='Personnel Details'!$N$21), 'Personnel Details'!$O$21, IF(AND(NOT('Personnel Details'!$I$21=""), $B262&gt;='Personnel Details'!$I$21), 'Personnel Details'!$J$21, 'Personnel Details'!$E$21)))</f>
        <v/>
      </c>
      <c r="JC262" s="59" t="str">
        <f>IF(JB$9="", "", IF(AND(NOT('Personnel Details'!$N$21=""), $B262&gt;='Personnel Details'!$N$21), IF('Personnel Details'!$P$21="","", 'Personnel Details'!$P$21), IF(AND(NOT('Personnel Details'!$I$21=""), $B262&gt;='Personnel Details'!$I$21), IF('Personnel Details'!$K$21="", "", 'Personnel Details'!$K$21), IF('Personnel Details'!$F$21="", "", 'Personnel Details'!$F$21))))</f>
        <v/>
      </c>
      <c r="JD262" s="79" t="str">
        <f>IF(JB$9="", "", IF(AND(NOT('Personnel Details'!$N$21=""), $B262&gt;='Personnel Details'!$N$21), 'Personnel Details'!$Q$21, IF(AND(NOT('Personnel Details'!$I$21=""), $B262&gt;='Personnel Details'!$I$21), 'Personnel Details'!$L$21, 'Personnel Details'!$G$21)))</f>
        <v/>
      </c>
      <c r="JE262" s="59">
        <f t="shared" si="565"/>
        <v>0</v>
      </c>
      <c r="JF262" s="53"/>
      <c r="JH262" s="78" t="str">
        <f>IF(JH$9="", "", IF(AND(NOT('Personnel Details'!$N$22=""), $B262&gt;='Personnel Details'!$N$22), 'Personnel Details'!$O$22, IF(AND(NOT('Personnel Details'!$I$22=""), $B262&gt;='Personnel Details'!$I$22), 'Personnel Details'!$J$22, 'Personnel Details'!$E$22)))</f>
        <v/>
      </c>
      <c r="JI262" s="59" t="str">
        <f>IF(JH$9="", "", IF(AND(NOT('Personnel Details'!$N$22=""), $B262&gt;='Personnel Details'!$N$22), IF('Personnel Details'!$P$22="","", 'Personnel Details'!$P$22), IF(AND(NOT('Personnel Details'!$I$22=""), $B262&gt;='Personnel Details'!$I$22), IF('Personnel Details'!$K$22="", "", 'Personnel Details'!$K$22), IF('Personnel Details'!$F$22="", "", 'Personnel Details'!$F$22))))</f>
        <v/>
      </c>
      <c r="JJ262" s="79" t="str">
        <f>IF(JH$9="", "", IF(AND(NOT('Personnel Details'!$N$22=""), $B262&gt;='Personnel Details'!$N$22), 'Personnel Details'!$Q$22, IF(AND(NOT('Personnel Details'!$I$22=""), $B262&gt;='Personnel Details'!$I$22), 'Personnel Details'!$L$22, 'Personnel Details'!$G$22)))</f>
        <v/>
      </c>
      <c r="JK262" s="59">
        <f t="shared" si="566"/>
        <v>0</v>
      </c>
      <c r="JL262" s="53"/>
      <c r="JN262" s="78" t="str">
        <f>IF(JN$9="", "", IF(AND(NOT('Personnel Details'!$N$23=""), $B262&gt;='Personnel Details'!$N$23), 'Personnel Details'!$O$23, IF(AND(NOT('Personnel Details'!$I$23=""), $B262&gt;='Personnel Details'!$I$23), 'Personnel Details'!$J$23, 'Personnel Details'!$E$23)))</f>
        <v/>
      </c>
      <c r="JO262" s="59" t="str">
        <f>IF(JN$9="", "", IF(AND(NOT('Personnel Details'!$N$23=""), $B262&gt;='Personnel Details'!$N$23), IF('Personnel Details'!$P$23="","", 'Personnel Details'!$P$23), IF(AND(NOT('Personnel Details'!$I$23=""), $B262&gt;='Personnel Details'!$I$23), IF('Personnel Details'!$K$23="", "", 'Personnel Details'!$K$23), IF('Personnel Details'!$F$23="", "", 'Personnel Details'!$F$23))))</f>
        <v/>
      </c>
      <c r="JP262" s="79" t="str">
        <f>IF(JN$9="", "", IF(AND(NOT('Personnel Details'!$N$23=""), $B262&gt;='Personnel Details'!$N$23), 'Personnel Details'!$Q$23, IF(AND(NOT('Personnel Details'!$I$23=""), $B262&gt;='Personnel Details'!$I$23), 'Personnel Details'!$L$23, 'Personnel Details'!$G$23)))</f>
        <v/>
      </c>
      <c r="JQ262" s="59">
        <f t="shared" si="567"/>
        <v>0</v>
      </c>
      <c r="JR262" s="53"/>
      <c r="JT262" s="78" t="str">
        <f>IF(JT$9="", "", IF(AND(NOT('Personnel Details'!$N$24=""), $B262&gt;='Personnel Details'!$N$24), 'Personnel Details'!$O$24, IF(AND(NOT('Personnel Details'!$I$24=""), $B262&gt;='Personnel Details'!$I$24), 'Personnel Details'!$J$24, 'Personnel Details'!$E$24)))</f>
        <v/>
      </c>
      <c r="JU262" s="59" t="str">
        <f>IF(JT$9="", "", IF(AND(NOT('Personnel Details'!$N$24=""), $B262&gt;='Personnel Details'!$N$24), IF('Personnel Details'!$P$24="","", 'Personnel Details'!$P$24), IF(AND(NOT('Personnel Details'!$I$24=""), $B262&gt;='Personnel Details'!$I$24), IF('Personnel Details'!$K$24="", "", 'Personnel Details'!$K$24), IF('Personnel Details'!$F$24="", "", 'Personnel Details'!$F$24))))</f>
        <v/>
      </c>
      <c r="JV262" s="79" t="str">
        <f>IF(JT$9="", "", IF(AND(NOT('Personnel Details'!$N$24=""), $B262&gt;='Personnel Details'!$N$24), 'Personnel Details'!$Q$24, IF(AND(NOT('Personnel Details'!$I$24=""), $B262&gt;='Personnel Details'!$I$24), 'Personnel Details'!$L$24, 'Personnel Details'!$G$24)))</f>
        <v/>
      </c>
      <c r="JW262" s="59">
        <f t="shared" si="568"/>
        <v>0</v>
      </c>
      <c r="JX262" s="53"/>
      <c r="JZ262" s="78" t="str">
        <f>IF(JZ$9="", "", IF(AND(NOT('Personnel Details'!$N$25=""), $B262&gt;='Personnel Details'!$N$25), 'Personnel Details'!$O$25, IF(AND(NOT('Personnel Details'!$I$25=""), $B262&gt;='Personnel Details'!$I$25), 'Personnel Details'!$J$25, 'Personnel Details'!$E$25)))</f>
        <v/>
      </c>
      <c r="KA262" s="59" t="str">
        <f>IF(JZ$9="", "", IF(AND(NOT('Personnel Details'!$N$25=""), $B262&gt;='Personnel Details'!$N$25), IF('Personnel Details'!$P$25="","", 'Personnel Details'!$P$25), IF(AND(NOT('Personnel Details'!$I$25=""), $B262&gt;='Personnel Details'!$I$25), IF('Personnel Details'!$K$25="", "", 'Personnel Details'!$K$25), IF('Personnel Details'!$F$25="", "", 'Personnel Details'!$F$25))))</f>
        <v/>
      </c>
      <c r="KB262" s="79" t="str">
        <f>IF(JZ$9="", "", IF(AND(NOT('Personnel Details'!$N$25=""), $B262&gt;='Personnel Details'!$N$25), 'Personnel Details'!$Q$25, IF(AND(NOT('Personnel Details'!$I$25=""), $B262&gt;='Personnel Details'!$I$25), 'Personnel Details'!$L$25, 'Personnel Details'!$G$25)))</f>
        <v/>
      </c>
      <c r="KC262" s="59">
        <f t="shared" si="569"/>
        <v>0</v>
      </c>
      <c r="KD262" s="53"/>
      <c r="KF262" s="78" t="str">
        <f>IF(KF$9="", "", IF(AND(NOT('Personnel Details'!$N$26=""), $B262&gt;='Personnel Details'!$N$26), 'Personnel Details'!$O$26, IF(AND(NOT('Personnel Details'!$I$26=""), $B262&gt;='Personnel Details'!$I$26), 'Personnel Details'!$J$26, 'Personnel Details'!$E$26)))</f>
        <v/>
      </c>
      <c r="KG262" s="59" t="str">
        <f>IF(KF$9="", "", IF(AND(NOT('Personnel Details'!$N$26=""), $B262&gt;='Personnel Details'!$N$26), IF('Personnel Details'!$P$26="","", 'Personnel Details'!$P$26), IF(AND(NOT('Personnel Details'!$I$26=""), $B262&gt;='Personnel Details'!$I$26), IF('Personnel Details'!$K$26="", "", 'Personnel Details'!$K$26), IF('Personnel Details'!$F$26="", "", 'Personnel Details'!$F$26))))</f>
        <v/>
      </c>
      <c r="KH262" s="79" t="str">
        <f>IF(KF$9="", "", IF(AND(NOT('Personnel Details'!$N$26=""), $B262&gt;='Personnel Details'!$N$26), 'Personnel Details'!$Q$26, IF(AND(NOT('Personnel Details'!$I$26=""), $B262&gt;='Personnel Details'!$I$26), 'Personnel Details'!$L$26, 'Personnel Details'!$G$26)))</f>
        <v/>
      </c>
      <c r="KI262" s="59">
        <f t="shared" si="570"/>
        <v>0</v>
      </c>
      <c r="KJ262" s="53"/>
      <c r="KL262" s="78" t="str">
        <f>IF(KL$9="", "", IF(AND(NOT('Personnel Details'!$N$27=""), $B262&gt;='Personnel Details'!$N$27), 'Personnel Details'!$O$27, IF(AND(NOT('Personnel Details'!$I$27=""), $B262&gt;='Personnel Details'!$I$27), 'Personnel Details'!$J$27, 'Personnel Details'!$E$27)))</f>
        <v/>
      </c>
      <c r="KM262" s="59" t="str">
        <f>IF(KL$9="", "", IF(AND(NOT('Personnel Details'!$N$27=""), $B262&gt;='Personnel Details'!$N$27), IF('Personnel Details'!$P$27="","", 'Personnel Details'!$P$27), IF(AND(NOT('Personnel Details'!$I$27=""), $B262&gt;='Personnel Details'!$I$27), IF('Personnel Details'!$K$27="", "", 'Personnel Details'!$K$27), IF('Personnel Details'!$F$27="", "", 'Personnel Details'!$F$27))))</f>
        <v/>
      </c>
      <c r="KN262" s="79" t="str">
        <f>IF(KL$9="", "", IF(AND(NOT('Personnel Details'!$N$27=""), $B262&gt;='Personnel Details'!$N$27), 'Personnel Details'!$Q$27, IF(AND(NOT('Personnel Details'!$I$27=""), $B262&gt;='Personnel Details'!$I$27), 'Personnel Details'!$L$27, 'Personnel Details'!$G$27)))</f>
        <v/>
      </c>
      <c r="KO262" s="59">
        <f t="shared" si="571"/>
        <v>0</v>
      </c>
      <c r="KP262" s="53"/>
      <c r="KR262" s="78" t="str">
        <f>IF(KR$9="", "", IF(AND(NOT('Personnel Details'!$N$28=""), $B262&gt;='Personnel Details'!$N$28), 'Personnel Details'!$O$28, IF(AND(NOT('Personnel Details'!$I$28=""), $B262&gt;='Personnel Details'!$I$28), 'Personnel Details'!$J$28, 'Personnel Details'!$E$28)))</f>
        <v/>
      </c>
      <c r="KS262" s="59" t="str">
        <f>IF(KR$9="", "", IF(AND(NOT('Personnel Details'!$N$28=""), $B262&gt;='Personnel Details'!$N$28), IF('Personnel Details'!$P$28="","", 'Personnel Details'!$P$28), IF(AND(NOT('Personnel Details'!$I$28=""), $B262&gt;='Personnel Details'!$I$28), IF('Personnel Details'!$K$28="", "", 'Personnel Details'!$K$28), IF('Personnel Details'!$F$28="", "", 'Personnel Details'!$F$28))))</f>
        <v/>
      </c>
      <c r="KT262" s="79" t="str">
        <f>IF(KR$9="", "", IF(AND(NOT('Personnel Details'!$N$28=""), $B262&gt;='Personnel Details'!$N$28), 'Personnel Details'!$Q$28, IF(AND(NOT('Personnel Details'!$I$28=""), $B262&gt;='Personnel Details'!$I$28), 'Personnel Details'!$L$28, 'Personnel Details'!$G$28)))</f>
        <v/>
      </c>
      <c r="KU262" s="59">
        <f t="shared" si="572"/>
        <v>0</v>
      </c>
      <c r="KV262" s="53"/>
      <c r="KX262" s="78" t="str">
        <f>IF(KX$9="", "", IF(AND(NOT('Personnel Details'!$N$29=""), $B262&gt;='Personnel Details'!$N$29), 'Personnel Details'!$O$29, IF(AND(NOT('Personnel Details'!$I$29=""), $B262&gt;='Personnel Details'!$I$29), 'Personnel Details'!$J$29, 'Personnel Details'!$E$29)))</f>
        <v/>
      </c>
      <c r="KY262" s="59" t="str">
        <f>IF(KX$9="", "", IF(AND(NOT('Personnel Details'!$N$29=""), $B262&gt;='Personnel Details'!$N$29), IF('Personnel Details'!$P$29="","", 'Personnel Details'!$P$29), IF(AND(NOT('Personnel Details'!$I$29=""), $B262&gt;='Personnel Details'!$I$29), IF('Personnel Details'!$K$29="", "", 'Personnel Details'!$K$29), IF('Personnel Details'!$F$29="", "", 'Personnel Details'!$F$29))))</f>
        <v/>
      </c>
      <c r="KZ262" s="79" t="str">
        <f>IF(KX$9="", "", IF(AND(NOT('Personnel Details'!$N$29=""), $B262&gt;='Personnel Details'!$N$29), 'Personnel Details'!$Q$29, IF(AND(NOT('Personnel Details'!$I$29=""), $B262&gt;='Personnel Details'!$I$29), 'Personnel Details'!$L$29, 'Personnel Details'!$G$29)))</f>
        <v/>
      </c>
      <c r="LA262" s="59">
        <f t="shared" si="573"/>
        <v>0</v>
      </c>
      <c r="LB262" s="53"/>
      <c r="LD262" s="78" t="str">
        <f>IF(LD$9="", "", IF(AND(NOT('Personnel Details'!$N$30=""), $B262&gt;='Personnel Details'!$N$30), 'Personnel Details'!$O$30, IF(AND(NOT('Personnel Details'!$I$30=""), $B262&gt;='Personnel Details'!$I$30), 'Personnel Details'!$J$30, 'Personnel Details'!$E$30)))</f>
        <v/>
      </c>
      <c r="LE262" s="59" t="str">
        <f>IF(LD$9="", "", IF(AND(NOT('Personnel Details'!$N$30=""), $B262&gt;='Personnel Details'!$N$30), IF('Personnel Details'!$P$30="","", 'Personnel Details'!$P$30), IF(AND(NOT('Personnel Details'!$I$30=""), $B262&gt;='Personnel Details'!$I$30), IF('Personnel Details'!$K$30="", "", 'Personnel Details'!$K$30), IF('Personnel Details'!$F$30="", "", 'Personnel Details'!$F$30))))</f>
        <v/>
      </c>
      <c r="LF262" s="79" t="str">
        <f>IF(LD$9="", "", IF(AND(NOT('Personnel Details'!$N$30=""), $B262&gt;='Personnel Details'!$N$30), 'Personnel Details'!$Q$30, IF(AND(NOT('Personnel Details'!$I$30=""), $B262&gt;='Personnel Details'!$I$30), 'Personnel Details'!$L$30, 'Personnel Details'!$G$30)))</f>
        <v/>
      </c>
      <c r="LG262" s="59">
        <f t="shared" si="574"/>
        <v>0</v>
      </c>
      <c r="LH262" s="53"/>
      <c r="LJ262" s="78" t="str">
        <f>IF(LJ$9="", "", IF(AND(NOT('Personnel Details'!$N$31=""), $B262&gt;='Personnel Details'!$N$31), 'Personnel Details'!$O$31, IF(AND(NOT('Personnel Details'!$I$31=""), $B262&gt;='Personnel Details'!$I$31), 'Personnel Details'!$J$31, 'Personnel Details'!$E$31)))</f>
        <v/>
      </c>
      <c r="LK262" s="59" t="str">
        <f>IF(LJ$9="", "", IF(AND(NOT('Personnel Details'!$N$31=""), $B262&gt;='Personnel Details'!$N$31), IF('Personnel Details'!$P$31="","", 'Personnel Details'!$P$31), IF(AND(NOT('Personnel Details'!$I$31=""), $B262&gt;='Personnel Details'!$I$31), IF('Personnel Details'!$K$31="", "", 'Personnel Details'!$K$31), IF('Personnel Details'!$F$31="", "", 'Personnel Details'!$F$31))))</f>
        <v/>
      </c>
      <c r="LL262" s="79" t="str">
        <f>IF(LJ$9="", "", IF(AND(NOT('Personnel Details'!$N$31=""), $B262&gt;='Personnel Details'!$N$31), 'Personnel Details'!$Q$31, IF(AND(NOT('Personnel Details'!$I$31=""), $B262&gt;='Personnel Details'!$I$31), 'Personnel Details'!$L$31, 'Personnel Details'!$G$31)))</f>
        <v/>
      </c>
      <c r="LM262" s="59">
        <f t="shared" si="575"/>
        <v>0</v>
      </c>
      <c r="LN262" s="53"/>
      <c r="LP262" s="78" t="str">
        <f>IF(LP$9="", "", IF(AND(NOT('Personnel Details'!$N$32=""), $B262&gt;='Personnel Details'!$N$32), 'Personnel Details'!$O$32, IF(AND(NOT('Personnel Details'!$I$32=""), $B262&gt;='Personnel Details'!$I$32), 'Personnel Details'!$J$32, 'Personnel Details'!$E$32)))</f>
        <v/>
      </c>
      <c r="LQ262" s="59" t="str">
        <f>IF(LP$9="", "", IF(AND(NOT('Personnel Details'!$N$32=""), $B262&gt;='Personnel Details'!$N$32), IF('Personnel Details'!$P$32="","", 'Personnel Details'!$P$32), IF(AND(NOT('Personnel Details'!$I$32=""), $B262&gt;='Personnel Details'!$I$32), IF('Personnel Details'!$K$32="", "", 'Personnel Details'!$K$32), IF('Personnel Details'!$F$32="", "", 'Personnel Details'!$F$32))))</f>
        <v/>
      </c>
      <c r="LR262" s="79" t="str">
        <f>IF(LP$9="", "", IF(AND(NOT('Personnel Details'!$N$32=""), $B262&gt;='Personnel Details'!$N$32), 'Personnel Details'!$Q$32, IF(AND(NOT('Personnel Details'!$I$32=""), $B262&gt;='Personnel Details'!$I$32), 'Personnel Details'!$L$32, 'Personnel Details'!$G$32)))</f>
        <v/>
      </c>
      <c r="LS262" s="59">
        <f t="shared" si="576"/>
        <v>0</v>
      </c>
      <c r="LT262" s="53"/>
      <c r="LV262" s="78" t="str">
        <f>IF(LV$9="", "", IF(AND(NOT('Personnel Details'!$N$33=""), $B262&gt;='Personnel Details'!$N$33), 'Personnel Details'!$O$33, IF(AND(NOT('Personnel Details'!$I$33=""), $B262&gt;='Personnel Details'!$I$33), 'Personnel Details'!$J$33, 'Personnel Details'!$E$33)))</f>
        <v/>
      </c>
      <c r="LW262" s="59" t="str">
        <f>IF(LV$9="", "", IF(AND(NOT('Personnel Details'!$N$33=""), $B262&gt;='Personnel Details'!$N$33), IF('Personnel Details'!$P$33="","", 'Personnel Details'!$P$33), IF(AND(NOT('Personnel Details'!$I$33=""), $B262&gt;='Personnel Details'!$I$33), IF('Personnel Details'!$K$33="", "", 'Personnel Details'!$K$33), IF('Personnel Details'!$F$33="", "", 'Personnel Details'!$F$33))))</f>
        <v/>
      </c>
      <c r="LX262" s="79" t="str">
        <f>IF(LV$9="", "", IF(AND(NOT('Personnel Details'!$N$33=""), $B262&gt;='Personnel Details'!$N$33), 'Personnel Details'!$Q$33, IF(AND(NOT('Personnel Details'!$I$33=""), $B262&gt;='Personnel Details'!$I$33), 'Personnel Details'!$L$33, 'Personnel Details'!$G$33)))</f>
        <v/>
      </c>
      <c r="LY262" s="59">
        <f t="shared" si="577"/>
        <v>0</v>
      </c>
      <c r="LZ262" s="53"/>
      <c r="MB262" s="78" t="str">
        <f>IF(MB$9="", "", IF(AND(NOT('Personnel Details'!$N$34=""), $B262&gt;='Personnel Details'!$N$34), 'Personnel Details'!$O$34, IF(AND(NOT('Personnel Details'!$I$34=""), $B262&gt;='Personnel Details'!$I$34), 'Personnel Details'!$J$34, 'Personnel Details'!$E$34)))</f>
        <v/>
      </c>
      <c r="MC262" s="59" t="str">
        <f>IF(MB$9="", "", IF(AND(NOT('Personnel Details'!$N$34=""), $B262&gt;='Personnel Details'!$N$34), IF('Personnel Details'!$P$34="","", 'Personnel Details'!$P$34), IF(AND(NOT('Personnel Details'!$I$34=""), $B262&gt;='Personnel Details'!$I$34), IF('Personnel Details'!$K$34="", "", 'Personnel Details'!$K$34), IF('Personnel Details'!$F$34="", "", 'Personnel Details'!$F$34))))</f>
        <v/>
      </c>
      <c r="MD262" s="79" t="str">
        <f>IF(MB$9="", "", IF(AND(NOT('Personnel Details'!$N$34=""), $B262&gt;='Personnel Details'!$N$34), 'Personnel Details'!$Q$34, IF(AND(NOT('Personnel Details'!$I$34=""), $B262&gt;='Personnel Details'!$I$34), 'Personnel Details'!$L$34, 'Personnel Details'!$G$34)))</f>
        <v/>
      </c>
      <c r="ME262" s="59">
        <f t="shared" si="578"/>
        <v>0</v>
      </c>
      <c r="MF262" s="53"/>
      <c r="MH262" s="78" t="str">
        <f>IF(MH$9="", "", IF(AND(NOT('Personnel Details'!$N$35=""), $B262&gt;='Personnel Details'!$N$35), 'Personnel Details'!$O$35, IF(AND(NOT('Personnel Details'!$I$35=""), $B262&gt;='Personnel Details'!$I$35), 'Personnel Details'!$J$35, 'Personnel Details'!$E$35)))</f>
        <v/>
      </c>
      <c r="MI262" s="59" t="str">
        <f>IF(MH$9="", "", IF(AND(NOT('Personnel Details'!$N$35=""), $B262&gt;='Personnel Details'!$N$35), IF('Personnel Details'!$P$35="","", 'Personnel Details'!$P$35), IF(AND(NOT('Personnel Details'!$I$35=""), $B262&gt;='Personnel Details'!$I$35), IF('Personnel Details'!$K$35="", "", 'Personnel Details'!$K$35), IF('Personnel Details'!$F$35="", "", 'Personnel Details'!$F$35))))</f>
        <v/>
      </c>
      <c r="MJ262" s="79" t="str">
        <f>IF(MH$9="", "", IF(AND(NOT('Personnel Details'!$N$35=""), $B262&gt;='Personnel Details'!$N$35), 'Personnel Details'!$Q$35, IF(AND(NOT('Personnel Details'!$I$35=""), $B262&gt;='Personnel Details'!$I$35), 'Personnel Details'!$L$35, 'Personnel Details'!$G$35)))</f>
        <v/>
      </c>
      <c r="MK262" s="59">
        <f t="shared" si="579"/>
        <v>0</v>
      </c>
      <c r="ML262" s="53"/>
      <c r="MN262" s="78" t="str">
        <f>IF(MN$9="", "", IF(AND(NOT('Personnel Details'!$N$36=""), $B262&gt;='Personnel Details'!$N$36), 'Personnel Details'!$O$36, IF(AND(NOT('Personnel Details'!$I$36=""), $B262&gt;='Personnel Details'!$I$36), 'Personnel Details'!$J$36, 'Personnel Details'!$E$36)))</f>
        <v/>
      </c>
      <c r="MO262" s="59" t="str">
        <f>IF(MN$9="", "", IF(AND(NOT('Personnel Details'!$N$36=""), $B262&gt;='Personnel Details'!$N$36), IF('Personnel Details'!$P$36="","", 'Personnel Details'!$P$36), IF(AND(NOT('Personnel Details'!$I$36=""), $B262&gt;='Personnel Details'!$I$36), IF('Personnel Details'!$K$36="", "", 'Personnel Details'!$K$36), IF('Personnel Details'!$F$36="", "", 'Personnel Details'!$F$36))))</f>
        <v/>
      </c>
      <c r="MP262" s="79" t="str">
        <f>IF(MN$9="", "", IF(AND(NOT('Personnel Details'!$N$36=""), $B262&gt;='Personnel Details'!$N$36), 'Personnel Details'!$Q$36, IF(AND(NOT('Personnel Details'!$I$36=""), $B262&gt;='Personnel Details'!$I$36), 'Personnel Details'!$L$36, 'Personnel Details'!$G$36)))</f>
        <v/>
      </c>
      <c r="MQ262" s="59">
        <f t="shared" si="580"/>
        <v>0</v>
      </c>
      <c r="MR262" s="53"/>
      <c r="MT262" s="78" t="str">
        <f>IF(MT$9="", "", IF(AND(NOT('Personnel Details'!$N$37=""), $B262&gt;='Personnel Details'!$N$37), 'Personnel Details'!$O$37, IF(AND(NOT('Personnel Details'!$I$37=""), $B262&gt;='Personnel Details'!$I$37), 'Personnel Details'!$J$37, 'Personnel Details'!$E$37)))</f>
        <v/>
      </c>
      <c r="MU262" s="59" t="str">
        <f>IF(MT$9="", "", IF(AND(NOT('Personnel Details'!$N$37=""), $B262&gt;='Personnel Details'!$N$37), IF('Personnel Details'!$P$37="","", 'Personnel Details'!$P$37), IF(AND(NOT('Personnel Details'!$I$37=""), $B262&gt;='Personnel Details'!$I$37), IF('Personnel Details'!$K$37="", "", 'Personnel Details'!$K$37), IF('Personnel Details'!$F$37="", "", 'Personnel Details'!$F$37))))</f>
        <v/>
      </c>
      <c r="MV262" s="79" t="str">
        <f>IF(MT$9="", "", IF(AND(NOT('Personnel Details'!$N$37=""), $B262&gt;='Personnel Details'!$N$37), 'Personnel Details'!$Q$37, IF(AND(NOT('Personnel Details'!$I$37=""), $B262&gt;='Personnel Details'!$I$37), 'Personnel Details'!$L$37, 'Personnel Details'!$G$37)))</f>
        <v/>
      </c>
      <c r="MW262" s="59">
        <f t="shared" si="581"/>
        <v>0</v>
      </c>
      <c r="MX262" s="53"/>
      <c r="MZ262" s="78" t="str">
        <f>IF(MZ$9="", "", IF(AND(NOT('Personnel Details'!$N$38=""), $B262&gt;='Personnel Details'!$N$38), 'Personnel Details'!$O$38, IF(AND(NOT('Personnel Details'!$I$38=""), $B262&gt;='Personnel Details'!$I$38), 'Personnel Details'!$J$38, 'Personnel Details'!$E$38)))</f>
        <v/>
      </c>
      <c r="NA262" s="59" t="str">
        <f>IF(MZ$9="", "", IF(AND(NOT('Personnel Details'!$N$38=""), $B262&gt;='Personnel Details'!$N$38), IF('Personnel Details'!$P$38="","", 'Personnel Details'!$P$38), IF(AND(NOT('Personnel Details'!$I$38=""), $B262&gt;='Personnel Details'!$I$38), IF('Personnel Details'!$K$38="", "", 'Personnel Details'!$K$38), IF('Personnel Details'!$F$38="", "", 'Personnel Details'!$F$38))))</f>
        <v/>
      </c>
      <c r="NB262" s="79" t="str">
        <f>IF(MZ$9="", "", IF(AND(NOT('Personnel Details'!$N$38=""), $B262&gt;='Personnel Details'!$N$38), 'Personnel Details'!$Q$38, IF(AND(NOT('Personnel Details'!$I$38=""), $B262&gt;='Personnel Details'!$I$38), 'Personnel Details'!$L$38, 'Personnel Details'!$G$38)))</f>
        <v/>
      </c>
      <c r="NC262" s="59">
        <f t="shared" si="582"/>
        <v>0</v>
      </c>
      <c r="ND262" s="53"/>
      <c r="NF262" s="78" t="str">
        <f>IF(NF$9="", "", IF(AND(NOT('Personnel Details'!$N$39=""), $B262&gt;='Personnel Details'!$N$39), 'Personnel Details'!$O$39, IF(AND(NOT('Personnel Details'!$I$39=""), $B262&gt;='Personnel Details'!$I$39), 'Personnel Details'!$J$39, 'Personnel Details'!$E$39)))</f>
        <v/>
      </c>
      <c r="NG262" s="59" t="str">
        <f>IF(NF$9="", "", IF(AND(NOT('Personnel Details'!$N$39=""), $B262&gt;='Personnel Details'!$N$39), IF('Personnel Details'!$P$39="","", 'Personnel Details'!$P$39), IF(AND(NOT('Personnel Details'!$I$39=""), $B262&gt;='Personnel Details'!$I$39), IF('Personnel Details'!$K$39="", "", 'Personnel Details'!$K$39), IF('Personnel Details'!$F$39="", "", 'Personnel Details'!$F$39))))</f>
        <v/>
      </c>
      <c r="NH262" s="79" t="str">
        <f>IF(NF$9="", "", IF(AND(NOT('Personnel Details'!$N$39=""), $B262&gt;='Personnel Details'!$N$39), 'Personnel Details'!$Q$39, IF(AND(NOT('Personnel Details'!$I$39=""), $B262&gt;='Personnel Details'!$I$39), 'Personnel Details'!$L$39, 'Personnel Details'!$G$39)))</f>
        <v/>
      </c>
      <c r="NI262" s="59">
        <f t="shared" si="583"/>
        <v>0</v>
      </c>
      <c r="NJ262" s="53"/>
      <c r="NL262" s="78" t="str">
        <f>IF(NL$9="", "", IF(AND(NOT('Personnel Details'!$N$40=""), $B262&gt;='Personnel Details'!$N$40), 'Personnel Details'!$O$40, IF(AND(NOT('Personnel Details'!$I$40=""), $B262&gt;='Personnel Details'!$I$40), 'Personnel Details'!$J$40, 'Personnel Details'!$E$40)))</f>
        <v/>
      </c>
      <c r="NM262" s="59" t="str">
        <f>IF(NL$9="", "", IF(AND(NOT('Personnel Details'!$N$40=""), $B262&gt;='Personnel Details'!$N$40), IF('Personnel Details'!$P$40="","", 'Personnel Details'!$P$40), IF(AND(NOT('Personnel Details'!$I$40=""), $B262&gt;='Personnel Details'!$I$40), IF('Personnel Details'!$K$40="", "", 'Personnel Details'!$K$40), IF('Personnel Details'!$F$40="", "", 'Personnel Details'!$F$40))))</f>
        <v/>
      </c>
      <c r="NN262" s="79" t="str">
        <f>IF(NL$9="", "", IF(AND(NOT('Personnel Details'!$N$40=""), $B262&gt;='Personnel Details'!$N$40), 'Personnel Details'!$Q$40, IF(AND(NOT('Personnel Details'!$I$40=""), $B262&gt;='Personnel Details'!$I$40), 'Personnel Details'!$L$40, 'Personnel Details'!$G$40)))</f>
        <v/>
      </c>
      <c r="NO262" s="59">
        <f t="shared" si="584"/>
        <v>0</v>
      </c>
      <c r="NP262" s="53"/>
    </row>
    <row r="263" spans="1:380" x14ac:dyDescent="0.25">
      <c r="A263" s="32"/>
      <c r="B263" s="113">
        <f>IFERROR(IF(B262+1&gt;'Personnel Details'!$U$5, "", B262+1), "")</f>
        <v>44083</v>
      </c>
      <c r="C263" s="32"/>
      <c r="D263" s="120"/>
      <c r="E263" s="13" t="str">
        <f t="shared" si="463"/>
        <v/>
      </c>
      <c r="F263" s="13" t="str">
        <f t="shared" si="494"/>
        <v/>
      </c>
      <c r="G263" s="56" t="str">
        <f t="shared" si="585"/>
        <v/>
      </c>
      <c r="H263" s="16" t="str">
        <f t="shared" si="495"/>
        <v/>
      </c>
      <c r="I263" s="32"/>
      <c r="J263" s="120"/>
      <c r="K263" s="62" t="str">
        <f t="shared" si="464"/>
        <v/>
      </c>
      <c r="L263" s="62" t="str">
        <f t="shared" si="496"/>
        <v/>
      </c>
      <c r="M263" s="65" t="str">
        <f t="shared" si="586"/>
        <v/>
      </c>
      <c r="N263" s="68" t="str">
        <f t="shared" si="497"/>
        <v/>
      </c>
      <c r="O263" s="32"/>
      <c r="P263" s="120"/>
      <c r="Q263" s="62" t="str">
        <f t="shared" si="465"/>
        <v/>
      </c>
      <c r="R263" s="62" t="str">
        <f t="shared" si="498"/>
        <v/>
      </c>
      <c r="S263" s="65" t="str">
        <f t="shared" si="587"/>
        <v/>
      </c>
      <c r="T263" s="68" t="str">
        <f t="shared" si="499"/>
        <v/>
      </c>
      <c r="U263" s="32"/>
      <c r="V263" s="120"/>
      <c r="W263" s="62" t="str">
        <f t="shared" si="466"/>
        <v/>
      </c>
      <c r="X263" s="62" t="str">
        <f t="shared" si="500"/>
        <v/>
      </c>
      <c r="Y263" s="65" t="str">
        <f t="shared" si="588"/>
        <v/>
      </c>
      <c r="Z263" s="68" t="str">
        <f t="shared" si="501"/>
        <v/>
      </c>
      <c r="AA263" s="32"/>
      <c r="AB263" s="120"/>
      <c r="AC263" s="62" t="str">
        <f t="shared" si="467"/>
        <v/>
      </c>
      <c r="AD263" s="62" t="str">
        <f t="shared" si="502"/>
        <v/>
      </c>
      <c r="AE263" s="65" t="str">
        <f t="shared" si="589"/>
        <v/>
      </c>
      <c r="AF263" s="68" t="str">
        <f t="shared" si="503"/>
        <v/>
      </c>
      <c r="AG263" s="32"/>
      <c r="AH263" s="120"/>
      <c r="AI263" s="62" t="str">
        <f t="shared" si="468"/>
        <v/>
      </c>
      <c r="AJ263" s="62" t="str">
        <f t="shared" si="504"/>
        <v/>
      </c>
      <c r="AK263" s="65" t="str">
        <f t="shared" si="590"/>
        <v/>
      </c>
      <c r="AL263" s="68" t="str">
        <f t="shared" si="505"/>
        <v/>
      </c>
      <c r="AM263" s="32"/>
      <c r="AN263" s="120"/>
      <c r="AO263" s="62" t="str">
        <f t="shared" si="469"/>
        <v/>
      </c>
      <c r="AP263" s="62" t="str">
        <f t="shared" si="506"/>
        <v/>
      </c>
      <c r="AQ263" s="65" t="str">
        <f t="shared" si="591"/>
        <v/>
      </c>
      <c r="AR263" s="68" t="str">
        <f t="shared" si="507"/>
        <v/>
      </c>
      <c r="AS263" s="32"/>
      <c r="AT263" s="120"/>
      <c r="AU263" s="62" t="str">
        <f t="shared" si="470"/>
        <v/>
      </c>
      <c r="AV263" s="62" t="str">
        <f t="shared" si="508"/>
        <v/>
      </c>
      <c r="AW263" s="65" t="str">
        <f t="shared" si="592"/>
        <v/>
      </c>
      <c r="AX263" s="68" t="str">
        <f t="shared" si="509"/>
        <v/>
      </c>
      <c r="AY263" s="32"/>
      <c r="AZ263" s="120"/>
      <c r="BA263" s="62" t="str">
        <f t="shared" si="471"/>
        <v/>
      </c>
      <c r="BB263" s="62" t="str">
        <f t="shared" si="510"/>
        <v/>
      </c>
      <c r="BC263" s="65" t="str">
        <f t="shared" si="593"/>
        <v/>
      </c>
      <c r="BD263" s="68" t="str">
        <f t="shared" si="511"/>
        <v/>
      </c>
      <c r="BE263" s="32"/>
      <c r="BF263" s="120"/>
      <c r="BG263" s="62" t="str">
        <f t="shared" si="472"/>
        <v/>
      </c>
      <c r="BH263" s="62" t="str">
        <f t="shared" si="512"/>
        <v/>
      </c>
      <c r="BI263" s="65" t="str">
        <f t="shared" si="594"/>
        <v/>
      </c>
      <c r="BJ263" s="68" t="str">
        <f t="shared" si="513"/>
        <v/>
      </c>
      <c r="BK263" s="32"/>
      <c r="BL263" s="120"/>
      <c r="BM263" s="62" t="str">
        <f t="shared" si="473"/>
        <v/>
      </c>
      <c r="BN263" s="62" t="str">
        <f t="shared" si="514"/>
        <v/>
      </c>
      <c r="BO263" s="65" t="str">
        <f t="shared" si="595"/>
        <v/>
      </c>
      <c r="BP263" s="68" t="str">
        <f t="shared" si="515"/>
        <v/>
      </c>
      <c r="BQ263" s="32"/>
      <c r="BR263" s="120"/>
      <c r="BS263" s="62" t="str">
        <f t="shared" si="474"/>
        <v/>
      </c>
      <c r="BT263" s="62" t="str">
        <f t="shared" si="516"/>
        <v/>
      </c>
      <c r="BU263" s="65" t="str">
        <f t="shared" si="596"/>
        <v/>
      </c>
      <c r="BV263" s="68" t="str">
        <f t="shared" si="517"/>
        <v/>
      </c>
      <c r="BW263" s="32"/>
      <c r="BX263" s="120"/>
      <c r="BY263" s="62" t="str">
        <f t="shared" si="475"/>
        <v/>
      </c>
      <c r="BZ263" s="62" t="str">
        <f t="shared" si="518"/>
        <v/>
      </c>
      <c r="CA263" s="65" t="str">
        <f t="shared" si="597"/>
        <v/>
      </c>
      <c r="CB263" s="68" t="str">
        <f t="shared" si="519"/>
        <v/>
      </c>
      <c r="CC263" s="32"/>
      <c r="CD263" s="120"/>
      <c r="CE263" s="62" t="str">
        <f t="shared" si="476"/>
        <v/>
      </c>
      <c r="CF263" s="62" t="str">
        <f t="shared" si="520"/>
        <v/>
      </c>
      <c r="CG263" s="65" t="str">
        <f t="shared" si="598"/>
        <v/>
      </c>
      <c r="CH263" s="68" t="str">
        <f t="shared" si="521"/>
        <v/>
      </c>
      <c r="CI263" s="32"/>
      <c r="CJ263" s="120"/>
      <c r="CK263" s="62" t="str">
        <f t="shared" si="477"/>
        <v/>
      </c>
      <c r="CL263" s="62" t="str">
        <f t="shared" si="522"/>
        <v/>
      </c>
      <c r="CM263" s="65" t="str">
        <f t="shared" si="599"/>
        <v/>
      </c>
      <c r="CN263" s="68" t="str">
        <f t="shared" si="523"/>
        <v/>
      </c>
      <c r="CO263" s="32"/>
      <c r="CP263" s="120"/>
      <c r="CQ263" s="62" t="str">
        <f t="shared" si="478"/>
        <v/>
      </c>
      <c r="CR263" s="62" t="str">
        <f t="shared" si="524"/>
        <v/>
      </c>
      <c r="CS263" s="65" t="str">
        <f t="shared" si="600"/>
        <v/>
      </c>
      <c r="CT263" s="68" t="str">
        <f t="shared" si="525"/>
        <v/>
      </c>
      <c r="CU263" s="32"/>
      <c r="CV263" s="120"/>
      <c r="CW263" s="62" t="str">
        <f t="shared" si="479"/>
        <v/>
      </c>
      <c r="CX263" s="62" t="str">
        <f t="shared" si="526"/>
        <v/>
      </c>
      <c r="CY263" s="65" t="str">
        <f t="shared" si="601"/>
        <v/>
      </c>
      <c r="CZ263" s="68" t="str">
        <f t="shared" si="527"/>
        <v/>
      </c>
      <c r="DA263" s="32"/>
      <c r="DB263" s="120"/>
      <c r="DC263" s="62" t="str">
        <f t="shared" si="480"/>
        <v/>
      </c>
      <c r="DD263" s="62" t="str">
        <f t="shared" si="528"/>
        <v/>
      </c>
      <c r="DE263" s="65" t="str">
        <f t="shared" si="602"/>
        <v/>
      </c>
      <c r="DF263" s="68" t="str">
        <f t="shared" si="529"/>
        <v/>
      </c>
      <c r="DG263" s="32"/>
      <c r="DH263" s="120"/>
      <c r="DI263" s="62" t="str">
        <f t="shared" si="481"/>
        <v/>
      </c>
      <c r="DJ263" s="62" t="str">
        <f t="shared" si="530"/>
        <v/>
      </c>
      <c r="DK263" s="65" t="str">
        <f t="shared" si="603"/>
        <v/>
      </c>
      <c r="DL263" s="68" t="str">
        <f t="shared" si="531"/>
        <v/>
      </c>
      <c r="DM263" s="32"/>
      <c r="DN263" s="120"/>
      <c r="DO263" s="62" t="str">
        <f t="shared" si="482"/>
        <v/>
      </c>
      <c r="DP263" s="62" t="str">
        <f t="shared" si="532"/>
        <v/>
      </c>
      <c r="DQ263" s="65" t="str">
        <f t="shared" si="604"/>
        <v/>
      </c>
      <c r="DR263" s="68" t="str">
        <f t="shared" si="533"/>
        <v/>
      </c>
      <c r="DS263" s="32"/>
      <c r="DT263" s="120"/>
      <c r="DU263" s="62" t="str">
        <f t="shared" si="483"/>
        <v/>
      </c>
      <c r="DV263" s="62" t="str">
        <f t="shared" si="534"/>
        <v/>
      </c>
      <c r="DW263" s="65" t="str">
        <f t="shared" si="605"/>
        <v/>
      </c>
      <c r="DX263" s="68" t="str">
        <f t="shared" si="535"/>
        <v/>
      </c>
      <c r="DY263" s="32"/>
      <c r="DZ263" s="120"/>
      <c r="EA263" s="62" t="str">
        <f t="shared" si="484"/>
        <v/>
      </c>
      <c r="EB263" s="62" t="str">
        <f t="shared" si="536"/>
        <v/>
      </c>
      <c r="EC263" s="65" t="str">
        <f t="shared" si="606"/>
        <v/>
      </c>
      <c r="ED263" s="68" t="str">
        <f t="shared" si="537"/>
        <v/>
      </c>
      <c r="EE263" s="32"/>
      <c r="EF263" s="120"/>
      <c r="EG263" s="62" t="str">
        <f t="shared" si="485"/>
        <v/>
      </c>
      <c r="EH263" s="62" t="str">
        <f t="shared" si="538"/>
        <v/>
      </c>
      <c r="EI263" s="65" t="str">
        <f t="shared" si="607"/>
        <v/>
      </c>
      <c r="EJ263" s="68" t="str">
        <f t="shared" si="539"/>
        <v/>
      </c>
      <c r="EK263" s="32"/>
      <c r="EL263" s="120"/>
      <c r="EM263" s="62" t="str">
        <f t="shared" si="486"/>
        <v/>
      </c>
      <c r="EN263" s="62" t="str">
        <f t="shared" si="540"/>
        <v/>
      </c>
      <c r="EO263" s="65" t="str">
        <f t="shared" si="608"/>
        <v/>
      </c>
      <c r="EP263" s="68" t="str">
        <f t="shared" si="541"/>
        <v/>
      </c>
      <c r="EQ263" s="32"/>
      <c r="ER263" s="120"/>
      <c r="ES263" s="62" t="str">
        <f t="shared" si="487"/>
        <v/>
      </c>
      <c r="ET263" s="62" t="str">
        <f t="shared" si="542"/>
        <v/>
      </c>
      <c r="EU263" s="65" t="str">
        <f t="shared" si="609"/>
        <v/>
      </c>
      <c r="EV263" s="68" t="str">
        <f t="shared" si="543"/>
        <v/>
      </c>
      <c r="EW263" s="32"/>
      <c r="EX263" s="120"/>
      <c r="EY263" s="62" t="str">
        <f t="shared" si="488"/>
        <v/>
      </c>
      <c r="EZ263" s="62" t="str">
        <f t="shared" si="544"/>
        <v/>
      </c>
      <c r="FA263" s="65" t="str">
        <f t="shared" si="610"/>
        <v/>
      </c>
      <c r="FB263" s="68" t="str">
        <f t="shared" si="545"/>
        <v/>
      </c>
      <c r="FC263" s="32"/>
      <c r="FD263" s="120"/>
      <c r="FE263" s="62" t="str">
        <f t="shared" si="489"/>
        <v/>
      </c>
      <c r="FF263" s="62" t="str">
        <f t="shared" si="546"/>
        <v/>
      </c>
      <c r="FG263" s="65" t="str">
        <f t="shared" si="611"/>
        <v/>
      </c>
      <c r="FH263" s="68" t="str">
        <f t="shared" si="547"/>
        <v/>
      </c>
      <c r="FI263" s="32"/>
      <c r="FJ263" s="120"/>
      <c r="FK263" s="62" t="str">
        <f t="shared" si="490"/>
        <v/>
      </c>
      <c r="FL263" s="62" t="str">
        <f t="shared" si="548"/>
        <v/>
      </c>
      <c r="FM263" s="65" t="str">
        <f t="shared" si="612"/>
        <v/>
      </c>
      <c r="FN263" s="68" t="str">
        <f t="shared" si="549"/>
        <v/>
      </c>
      <c r="FO263" s="32"/>
      <c r="FP263" s="120"/>
      <c r="FQ263" s="62" t="str">
        <f t="shared" si="491"/>
        <v/>
      </c>
      <c r="FR263" s="62" t="str">
        <f t="shared" si="550"/>
        <v/>
      </c>
      <c r="FS263" s="65" t="str">
        <f t="shared" si="613"/>
        <v/>
      </c>
      <c r="FT263" s="68" t="str">
        <f t="shared" si="551"/>
        <v/>
      </c>
      <c r="FU263" s="32"/>
      <c r="FV263" s="120"/>
      <c r="FW263" s="62" t="str">
        <f t="shared" si="492"/>
        <v/>
      </c>
      <c r="FX263" s="62" t="str">
        <f t="shared" si="552"/>
        <v/>
      </c>
      <c r="FY263" s="65" t="str">
        <f t="shared" si="614"/>
        <v/>
      </c>
      <c r="FZ263" s="68" t="str">
        <f t="shared" si="553"/>
        <v/>
      </c>
      <c r="GA263" s="32"/>
      <c r="GC263" s="7" t="str">
        <f t="shared" si="554"/>
        <v>Sep 2020</v>
      </c>
      <c r="GD263" s="7" t="str">
        <f t="shared" ca="1" si="493"/>
        <v/>
      </c>
      <c r="GT263" s="71">
        <f>IF(GT$9="", "", IF(AND(NOT('Personnel Details'!$N$11=""), $B263&gt;='Personnel Details'!$N$11), 'Personnel Details'!$O$11, IF(AND(NOT('Personnel Details'!$I$11=""), $B263&gt;='Personnel Details'!$I$11), 'Personnel Details'!$J$11, 'Personnel Details'!$E$11)))</f>
        <v>0.8</v>
      </c>
      <c r="GU263" s="59" t="str">
        <f>IF(GT$9="", "", IF(AND(NOT('Personnel Details'!$N$11=""), $B263&gt;='Personnel Details'!$N$11), IF('Personnel Details'!$P$11="","", 'Personnel Details'!$P$11), IF(AND(NOT('Personnel Details'!$I$11=""), $B263&gt;='Personnel Details'!$I$11), IF('Personnel Details'!$K$11="", "", 'Personnel Details'!$K$11), IF('Personnel Details'!$F$11="", "", 'Personnel Details'!$F$11))))</f>
        <v/>
      </c>
      <c r="GV263" s="74">
        <f>IF(GT$9="", "", IF(AND(NOT('Personnel Details'!$N$11=""), $B263&gt;='Personnel Details'!$N$11), 'Personnel Details'!$Q$11, IF(AND(NOT('Personnel Details'!$I$11=""), $B263&gt;='Personnel Details'!$I$11), 'Personnel Details'!$L$11, 'Personnel Details'!$G$11)))</f>
        <v>0</v>
      </c>
      <c r="GW263" s="59">
        <f t="shared" si="555"/>
        <v>0</v>
      </c>
      <c r="GX263" s="53"/>
      <c r="GZ263" s="78">
        <f>IF(GZ$9="", "", IF(AND(NOT('Personnel Details'!$N$12=""), $B263&gt;='Personnel Details'!$N$12), 'Personnel Details'!$O$12, IF(AND(NOT('Personnel Details'!$I$12=""), $B263&gt;='Personnel Details'!$I$12), 'Personnel Details'!$J$12, 'Personnel Details'!$E$12)))</f>
        <v>0.8</v>
      </c>
      <c r="HA263" s="59" t="str">
        <f>IF(GZ$9="", "", IF(AND(NOT('Personnel Details'!$N$12=""), $B263&gt;='Personnel Details'!$N$12), IF('Personnel Details'!$P$12="","", 'Personnel Details'!$P$12), IF(AND(NOT('Personnel Details'!$I$12=""), $B263&gt;='Personnel Details'!$I$12), IF('Personnel Details'!$K$12="", "", 'Personnel Details'!$K$12), IF('Personnel Details'!$F$12="", "", 'Personnel Details'!$F$12))))</f>
        <v/>
      </c>
      <c r="HB263" s="79">
        <f>IF(GZ$9="", "", IF(AND(NOT('Personnel Details'!$N$12=""), $B263&gt;='Personnel Details'!$N$12), 'Personnel Details'!$Q$12, IF(AND(NOT('Personnel Details'!$I$12=""), $B263&gt;='Personnel Details'!$I$12), 'Personnel Details'!$L$12, 'Personnel Details'!$G$12)))</f>
        <v>0</v>
      </c>
      <c r="HC263" s="59">
        <f t="shared" si="556"/>
        <v>0</v>
      </c>
      <c r="HD263" s="53"/>
      <c r="HF263" s="78">
        <f>IF(HF$9="", "", IF(AND(NOT('Personnel Details'!$N$13=""), $B263&gt;='Personnel Details'!$N$13), 'Personnel Details'!$O$13, IF(AND(NOT('Personnel Details'!$I$13=""), $B263&gt;='Personnel Details'!$I$13), 'Personnel Details'!$J$13, 'Personnel Details'!$E$13)))</f>
        <v>0.8</v>
      </c>
      <c r="HG263" s="59" t="str">
        <f>IF(HF$9="", "", IF(AND(NOT('Personnel Details'!$N$13=""), $B263&gt;='Personnel Details'!$N$13), IF('Personnel Details'!$P$13="","", 'Personnel Details'!$P$13), IF(AND(NOT('Personnel Details'!$I$13=""), $B263&gt;='Personnel Details'!$I$13), IF('Personnel Details'!$K$13="", "", 'Personnel Details'!$K$13), IF('Personnel Details'!$F$13="", "", 'Personnel Details'!$F$13))))</f>
        <v/>
      </c>
      <c r="HH263" s="79">
        <f>IF(HF$9="", "", IF(AND(NOT('Personnel Details'!$N$13=""), $B263&gt;='Personnel Details'!$N$13), 'Personnel Details'!$Q$13, IF(AND(NOT('Personnel Details'!$I$13=""), $B263&gt;='Personnel Details'!$I$13), 'Personnel Details'!$L$13, 'Personnel Details'!$G$13)))</f>
        <v>0</v>
      </c>
      <c r="HI263" s="59">
        <f t="shared" si="557"/>
        <v>0</v>
      </c>
      <c r="HJ263" s="53"/>
      <c r="HL263" s="78">
        <f>IF(HL$9="", "", IF(AND(NOT('Personnel Details'!$N$14=""), $B263&gt;='Personnel Details'!$N$14), 'Personnel Details'!$O$14, IF(AND(NOT('Personnel Details'!$I$14=""), $B263&gt;='Personnel Details'!$I$14), 'Personnel Details'!$J$14, 'Personnel Details'!$E$14)))</f>
        <v>0.8</v>
      </c>
      <c r="HM263" s="59">
        <f>IF(HL$9="", "", IF(AND(NOT('Personnel Details'!$N$14=""), $B263&gt;='Personnel Details'!$N$14), IF('Personnel Details'!$P$14="","", 'Personnel Details'!$P$14), IF(AND(NOT('Personnel Details'!$I$14=""), $B263&gt;='Personnel Details'!$I$14), IF('Personnel Details'!$K$14="", "", 'Personnel Details'!$K$14), IF('Personnel Details'!$F$14="", "", 'Personnel Details'!$F$14))))</f>
        <v>2000</v>
      </c>
      <c r="HN263" s="79">
        <f>IF(HL$9="", "", IF(AND(NOT('Personnel Details'!$N$14=""), $B263&gt;='Personnel Details'!$N$14), 'Personnel Details'!$Q$14, IF(AND(NOT('Personnel Details'!$I$14=""), $B263&gt;='Personnel Details'!$I$14), 'Personnel Details'!$L$14, 'Personnel Details'!$G$14)))</f>
        <v>0.85</v>
      </c>
      <c r="HO263" s="59">
        <f t="shared" si="558"/>
        <v>0</v>
      </c>
      <c r="HP263" s="53"/>
      <c r="HR263" s="78" t="str">
        <f>IF(HR$9="", "", IF(AND(NOT('Personnel Details'!$N$15=""), $B263&gt;='Personnel Details'!$N$15), 'Personnel Details'!$O$15, IF(AND(NOT('Personnel Details'!$I$15=""), $B263&gt;='Personnel Details'!$I$15), 'Personnel Details'!$J$15, 'Personnel Details'!$E$15)))</f>
        <v/>
      </c>
      <c r="HS263" s="59" t="str">
        <f>IF(HR$9="", "", IF(AND(NOT('Personnel Details'!$N$15=""), $B263&gt;='Personnel Details'!$N$15), IF('Personnel Details'!$P$15="","", 'Personnel Details'!$P$15), IF(AND(NOT('Personnel Details'!$I$15=""), $B263&gt;='Personnel Details'!$I$15), IF('Personnel Details'!$K$15="", "", 'Personnel Details'!$K$15), IF('Personnel Details'!$F$15="", "", 'Personnel Details'!$F$15))))</f>
        <v/>
      </c>
      <c r="HT263" s="79" t="str">
        <f>IF(HR$9="", "", IF(AND(NOT('Personnel Details'!$N$15=""), $B263&gt;='Personnel Details'!$N$15), 'Personnel Details'!$Q$15, IF(AND(NOT('Personnel Details'!$I$15=""), $B263&gt;='Personnel Details'!$I$15), 'Personnel Details'!$L$15, 'Personnel Details'!$G$15)))</f>
        <v/>
      </c>
      <c r="HU263" s="59">
        <f t="shared" si="559"/>
        <v>0</v>
      </c>
      <c r="HV263" s="53"/>
      <c r="HX263" s="78" t="str">
        <f>IF(HX$9="", "", IF(AND(NOT('Personnel Details'!$N$16=""), $B263&gt;='Personnel Details'!$N$16), 'Personnel Details'!$O$16, IF(AND(NOT('Personnel Details'!$I$16=""), $B263&gt;='Personnel Details'!$I$16), 'Personnel Details'!$J$16, 'Personnel Details'!$E$16)))</f>
        <v/>
      </c>
      <c r="HY263" s="59" t="str">
        <f>IF(HX$9="", "", IF(AND(NOT('Personnel Details'!$N$16=""), $B263&gt;='Personnel Details'!$N$16), IF('Personnel Details'!$P$16="","", 'Personnel Details'!$P$16), IF(AND(NOT('Personnel Details'!$I$16=""), $B263&gt;='Personnel Details'!$I$16), IF('Personnel Details'!$K$16="", "", 'Personnel Details'!$K$16), IF('Personnel Details'!$F$16="", "", 'Personnel Details'!$F$16))))</f>
        <v/>
      </c>
      <c r="HZ263" s="79" t="str">
        <f>IF(HX$9="", "", IF(AND(NOT('Personnel Details'!$N$16=""), $B263&gt;='Personnel Details'!$N$16), 'Personnel Details'!$Q$16, IF(AND(NOT('Personnel Details'!$I$16=""), $B263&gt;='Personnel Details'!$I$16), 'Personnel Details'!$L$16, 'Personnel Details'!$G$16)))</f>
        <v/>
      </c>
      <c r="IA263" s="59">
        <f t="shared" si="560"/>
        <v>0</v>
      </c>
      <c r="IB263" s="53"/>
      <c r="ID263" s="78" t="str">
        <f>IF(ID$9="", "", IF(AND(NOT('Personnel Details'!$N$17=""), $B263&gt;='Personnel Details'!$N$17), 'Personnel Details'!$O$17, IF(AND(NOT('Personnel Details'!$I$17=""), $B263&gt;='Personnel Details'!$I$17), 'Personnel Details'!$J$17, 'Personnel Details'!$E$17)))</f>
        <v/>
      </c>
      <c r="IE263" s="59" t="str">
        <f>IF(ID$9="", "", IF(AND(NOT('Personnel Details'!$N$17=""), $B263&gt;='Personnel Details'!$N$17), IF('Personnel Details'!$P$17="","", 'Personnel Details'!$P$17), IF(AND(NOT('Personnel Details'!$I$17=""), $B263&gt;='Personnel Details'!$I$17), IF('Personnel Details'!$K$17="", "", 'Personnel Details'!$K$17), IF('Personnel Details'!$F$17="", "", 'Personnel Details'!$F$17))))</f>
        <v/>
      </c>
      <c r="IF263" s="79" t="str">
        <f>IF(ID$9="", "", IF(AND(NOT('Personnel Details'!$N$17=""), $B263&gt;='Personnel Details'!$N$17), 'Personnel Details'!$Q$17, IF(AND(NOT('Personnel Details'!$I$17=""), $B263&gt;='Personnel Details'!$I$17), 'Personnel Details'!$L$17, 'Personnel Details'!$G$17)))</f>
        <v/>
      </c>
      <c r="IG263" s="59">
        <f t="shared" si="561"/>
        <v>0</v>
      </c>
      <c r="IH263" s="53"/>
      <c r="IJ263" s="78" t="str">
        <f>IF(IJ$9="", "", IF(AND(NOT('Personnel Details'!$N$18=""), $B263&gt;='Personnel Details'!$N$18), 'Personnel Details'!$O$18, IF(AND(NOT('Personnel Details'!$I$18=""), $B263&gt;='Personnel Details'!$I$18), 'Personnel Details'!$J$18, 'Personnel Details'!$E$18)))</f>
        <v/>
      </c>
      <c r="IK263" s="59" t="str">
        <f>IF(IJ$9="", "", IF(AND(NOT('Personnel Details'!$N$18=""), $B263&gt;='Personnel Details'!$N$18), IF('Personnel Details'!$P$18="","", 'Personnel Details'!$P$18), IF(AND(NOT('Personnel Details'!$I$18=""), $B263&gt;='Personnel Details'!$I$18), IF('Personnel Details'!$K$18="", "", 'Personnel Details'!$K$18), IF('Personnel Details'!$F$18="", "", 'Personnel Details'!$F$18))))</f>
        <v/>
      </c>
      <c r="IL263" s="79" t="str">
        <f>IF(IJ$9="", "", IF(AND(NOT('Personnel Details'!$N$18=""), $B263&gt;='Personnel Details'!$N$18), 'Personnel Details'!$Q$18, IF(AND(NOT('Personnel Details'!$I$18=""), $B263&gt;='Personnel Details'!$I$18), 'Personnel Details'!$L$18, 'Personnel Details'!$G$18)))</f>
        <v/>
      </c>
      <c r="IM263" s="59">
        <f t="shared" si="562"/>
        <v>0</v>
      </c>
      <c r="IN263" s="53"/>
      <c r="IP263" s="78" t="str">
        <f>IF(IP$9="", "", IF(AND(NOT('Personnel Details'!$N$19=""), $B263&gt;='Personnel Details'!$N$19), 'Personnel Details'!$O$19, IF(AND(NOT('Personnel Details'!$I$19=""), $B263&gt;='Personnel Details'!$I$19), 'Personnel Details'!$J$19, 'Personnel Details'!$E$19)))</f>
        <v/>
      </c>
      <c r="IQ263" s="59" t="str">
        <f>IF(IP$9="", "", IF(AND(NOT('Personnel Details'!$N$19=""), $B263&gt;='Personnel Details'!$N$19), IF('Personnel Details'!$P$19="","", 'Personnel Details'!$P$19), IF(AND(NOT('Personnel Details'!$I$19=""), $B263&gt;='Personnel Details'!$I$19), IF('Personnel Details'!$K$19="", "", 'Personnel Details'!$K$19), IF('Personnel Details'!$F$19="", "", 'Personnel Details'!$F$19))))</f>
        <v/>
      </c>
      <c r="IR263" s="79" t="str">
        <f>IF(IP$9="", "", IF(AND(NOT('Personnel Details'!$N$19=""), $B263&gt;='Personnel Details'!$N$19), 'Personnel Details'!$Q$19, IF(AND(NOT('Personnel Details'!$I$19=""), $B263&gt;='Personnel Details'!$I$19), 'Personnel Details'!$L$19, 'Personnel Details'!$G$19)))</f>
        <v/>
      </c>
      <c r="IS263" s="59">
        <f t="shared" si="563"/>
        <v>0</v>
      </c>
      <c r="IT263" s="53"/>
      <c r="IV263" s="78" t="str">
        <f>IF(IV$9="", "", IF(AND(NOT('Personnel Details'!$N$20=""), $B263&gt;='Personnel Details'!$N$20), 'Personnel Details'!$O$20, IF(AND(NOT('Personnel Details'!$I$20=""), $B263&gt;='Personnel Details'!$I$20), 'Personnel Details'!$J$20, 'Personnel Details'!$E$20)))</f>
        <v/>
      </c>
      <c r="IW263" s="59" t="str">
        <f>IF(IV$9="", "", IF(AND(NOT('Personnel Details'!$N$20=""), $B263&gt;='Personnel Details'!$N$20), IF('Personnel Details'!$P$20="","", 'Personnel Details'!$P$20), IF(AND(NOT('Personnel Details'!$I$20=""), $B263&gt;='Personnel Details'!$I$20), IF('Personnel Details'!$K$20="", "", 'Personnel Details'!$K$20), IF('Personnel Details'!$F$20="", "", 'Personnel Details'!$F$20))))</f>
        <v/>
      </c>
      <c r="IX263" s="79" t="str">
        <f>IF(IV$9="", "", IF(AND(NOT('Personnel Details'!$N$20=""), $B263&gt;='Personnel Details'!$N$20), 'Personnel Details'!$Q$20, IF(AND(NOT('Personnel Details'!$I$20=""), $B263&gt;='Personnel Details'!$I$20), 'Personnel Details'!$L$20, 'Personnel Details'!$G$20)))</f>
        <v/>
      </c>
      <c r="IY263" s="59">
        <f t="shared" si="564"/>
        <v>0</v>
      </c>
      <c r="IZ263" s="53"/>
      <c r="JB263" s="78" t="str">
        <f>IF(JB$9="", "", IF(AND(NOT('Personnel Details'!$N$21=""), $B263&gt;='Personnel Details'!$N$21), 'Personnel Details'!$O$21, IF(AND(NOT('Personnel Details'!$I$21=""), $B263&gt;='Personnel Details'!$I$21), 'Personnel Details'!$J$21, 'Personnel Details'!$E$21)))</f>
        <v/>
      </c>
      <c r="JC263" s="59" t="str">
        <f>IF(JB$9="", "", IF(AND(NOT('Personnel Details'!$N$21=""), $B263&gt;='Personnel Details'!$N$21), IF('Personnel Details'!$P$21="","", 'Personnel Details'!$P$21), IF(AND(NOT('Personnel Details'!$I$21=""), $B263&gt;='Personnel Details'!$I$21), IF('Personnel Details'!$K$21="", "", 'Personnel Details'!$K$21), IF('Personnel Details'!$F$21="", "", 'Personnel Details'!$F$21))))</f>
        <v/>
      </c>
      <c r="JD263" s="79" t="str">
        <f>IF(JB$9="", "", IF(AND(NOT('Personnel Details'!$N$21=""), $B263&gt;='Personnel Details'!$N$21), 'Personnel Details'!$Q$21, IF(AND(NOT('Personnel Details'!$I$21=""), $B263&gt;='Personnel Details'!$I$21), 'Personnel Details'!$L$21, 'Personnel Details'!$G$21)))</f>
        <v/>
      </c>
      <c r="JE263" s="59">
        <f t="shared" si="565"/>
        <v>0</v>
      </c>
      <c r="JF263" s="53"/>
      <c r="JH263" s="78" t="str">
        <f>IF(JH$9="", "", IF(AND(NOT('Personnel Details'!$N$22=""), $B263&gt;='Personnel Details'!$N$22), 'Personnel Details'!$O$22, IF(AND(NOT('Personnel Details'!$I$22=""), $B263&gt;='Personnel Details'!$I$22), 'Personnel Details'!$J$22, 'Personnel Details'!$E$22)))</f>
        <v/>
      </c>
      <c r="JI263" s="59" t="str">
        <f>IF(JH$9="", "", IF(AND(NOT('Personnel Details'!$N$22=""), $B263&gt;='Personnel Details'!$N$22), IF('Personnel Details'!$P$22="","", 'Personnel Details'!$P$22), IF(AND(NOT('Personnel Details'!$I$22=""), $B263&gt;='Personnel Details'!$I$22), IF('Personnel Details'!$K$22="", "", 'Personnel Details'!$K$22), IF('Personnel Details'!$F$22="", "", 'Personnel Details'!$F$22))))</f>
        <v/>
      </c>
      <c r="JJ263" s="79" t="str">
        <f>IF(JH$9="", "", IF(AND(NOT('Personnel Details'!$N$22=""), $B263&gt;='Personnel Details'!$N$22), 'Personnel Details'!$Q$22, IF(AND(NOT('Personnel Details'!$I$22=""), $B263&gt;='Personnel Details'!$I$22), 'Personnel Details'!$L$22, 'Personnel Details'!$G$22)))</f>
        <v/>
      </c>
      <c r="JK263" s="59">
        <f t="shared" si="566"/>
        <v>0</v>
      </c>
      <c r="JL263" s="53"/>
      <c r="JN263" s="78" t="str">
        <f>IF(JN$9="", "", IF(AND(NOT('Personnel Details'!$N$23=""), $B263&gt;='Personnel Details'!$N$23), 'Personnel Details'!$O$23, IF(AND(NOT('Personnel Details'!$I$23=""), $B263&gt;='Personnel Details'!$I$23), 'Personnel Details'!$J$23, 'Personnel Details'!$E$23)))</f>
        <v/>
      </c>
      <c r="JO263" s="59" t="str">
        <f>IF(JN$9="", "", IF(AND(NOT('Personnel Details'!$N$23=""), $B263&gt;='Personnel Details'!$N$23), IF('Personnel Details'!$P$23="","", 'Personnel Details'!$P$23), IF(AND(NOT('Personnel Details'!$I$23=""), $B263&gt;='Personnel Details'!$I$23), IF('Personnel Details'!$K$23="", "", 'Personnel Details'!$K$23), IF('Personnel Details'!$F$23="", "", 'Personnel Details'!$F$23))))</f>
        <v/>
      </c>
      <c r="JP263" s="79" t="str">
        <f>IF(JN$9="", "", IF(AND(NOT('Personnel Details'!$N$23=""), $B263&gt;='Personnel Details'!$N$23), 'Personnel Details'!$Q$23, IF(AND(NOT('Personnel Details'!$I$23=""), $B263&gt;='Personnel Details'!$I$23), 'Personnel Details'!$L$23, 'Personnel Details'!$G$23)))</f>
        <v/>
      </c>
      <c r="JQ263" s="59">
        <f t="shared" si="567"/>
        <v>0</v>
      </c>
      <c r="JR263" s="53"/>
      <c r="JT263" s="78" t="str">
        <f>IF(JT$9="", "", IF(AND(NOT('Personnel Details'!$N$24=""), $B263&gt;='Personnel Details'!$N$24), 'Personnel Details'!$O$24, IF(AND(NOT('Personnel Details'!$I$24=""), $B263&gt;='Personnel Details'!$I$24), 'Personnel Details'!$J$24, 'Personnel Details'!$E$24)))</f>
        <v/>
      </c>
      <c r="JU263" s="59" t="str">
        <f>IF(JT$9="", "", IF(AND(NOT('Personnel Details'!$N$24=""), $B263&gt;='Personnel Details'!$N$24), IF('Personnel Details'!$P$24="","", 'Personnel Details'!$P$24), IF(AND(NOT('Personnel Details'!$I$24=""), $B263&gt;='Personnel Details'!$I$24), IF('Personnel Details'!$K$24="", "", 'Personnel Details'!$K$24), IF('Personnel Details'!$F$24="", "", 'Personnel Details'!$F$24))))</f>
        <v/>
      </c>
      <c r="JV263" s="79" t="str">
        <f>IF(JT$9="", "", IF(AND(NOT('Personnel Details'!$N$24=""), $B263&gt;='Personnel Details'!$N$24), 'Personnel Details'!$Q$24, IF(AND(NOT('Personnel Details'!$I$24=""), $B263&gt;='Personnel Details'!$I$24), 'Personnel Details'!$L$24, 'Personnel Details'!$G$24)))</f>
        <v/>
      </c>
      <c r="JW263" s="59">
        <f t="shared" si="568"/>
        <v>0</v>
      </c>
      <c r="JX263" s="53"/>
      <c r="JZ263" s="78" t="str">
        <f>IF(JZ$9="", "", IF(AND(NOT('Personnel Details'!$N$25=""), $B263&gt;='Personnel Details'!$N$25), 'Personnel Details'!$O$25, IF(AND(NOT('Personnel Details'!$I$25=""), $B263&gt;='Personnel Details'!$I$25), 'Personnel Details'!$J$25, 'Personnel Details'!$E$25)))</f>
        <v/>
      </c>
      <c r="KA263" s="59" t="str">
        <f>IF(JZ$9="", "", IF(AND(NOT('Personnel Details'!$N$25=""), $B263&gt;='Personnel Details'!$N$25), IF('Personnel Details'!$P$25="","", 'Personnel Details'!$P$25), IF(AND(NOT('Personnel Details'!$I$25=""), $B263&gt;='Personnel Details'!$I$25), IF('Personnel Details'!$K$25="", "", 'Personnel Details'!$K$25), IF('Personnel Details'!$F$25="", "", 'Personnel Details'!$F$25))))</f>
        <v/>
      </c>
      <c r="KB263" s="79" t="str">
        <f>IF(JZ$9="", "", IF(AND(NOT('Personnel Details'!$N$25=""), $B263&gt;='Personnel Details'!$N$25), 'Personnel Details'!$Q$25, IF(AND(NOT('Personnel Details'!$I$25=""), $B263&gt;='Personnel Details'!$I$25), 'Personnel Details'!$L$25, 'Personnel Details'!$G$25)))</f>
        <v/>
      </c>
      <c r="KC263" s="59">
        <f t="shared" si="569"/>
        <v>0</v>
      </c>
      <c r="KD263" s="53"/>
      <c r="KF263" s="78" t="str">
        <f>IF(KF$9="", "", IF(AND(NOT('Personnel Details'!$N$26=""), $B263&gt;='Personnel Details'!$N$26), 'Personnel Details'!$O$26, IF(AND(NOT('Personnel Details'!$I$26=""), $B263&gt;='Personnel Details'!$I$26), 'Personnel Details'!$J$26, 'Personnel Details'!$E$26)))</f>
        <v/>
      </c>
      <c r="KG263" s="59" t="str">
        <f>IF(KF$9="", "", IF(AND(NOT('Personnel Details'!$N$26=""), $B263&gt;='Personnel Details'!$N$26), IF('Personnel Details'!$P$26="","", 'Personnel Details'!$P$26), IF(AND(NOT('Personnel Details'!$I$26=""), $B263&gt;='Personnel Details'!$I$26), IF('Personnel Details'!$K$26="", "", 'Personnel Details'!$K$26), IF('Personnel Details'!$F$26="", "", 'Personnel Details'!$F$26))))</f>
        <v/>
      </c>
      <c r="KH263" s="79" t="str">
        <f>IF(KF$9="", "", IF(AND(NOT('Personnel Details'!$N$26=""), $B263&gt;='Personnel Details'!$N$26), 'Personnel Details'!$Q$26, IF(AND(NOT('Personnel Details'!$I$26=""), $B263&gt;='Personnel Details'!$I$26), 'Personnel Details'!$L$26, 'Personnel Details'!$G$26)))</f>
        <v/>
      </c>
      <c r="KI263" s="59">
        <f t="shared" si="570"/>
        <v>0</v>
      </c>
      <c r="KJ263" s="53"/>
      <c r="KL263" s="78" t="str">
        <f>IF(KL$9="", "", IF(AND(NOT('Personnel Details'!$N$27=""), $B263&gt;='Personnel Details'!$N$27), 'Personnel Details'!$O$27, IF(AND(NOT('Personnel Details'!$I$27=""), $B263&gt;='Personnel Details'!$I$27), 'Personnel Details'!$J$27, 'Personnel Details'!$E$27)))</f>
        <v/>
      </c>
      <c r="KM263" s="59" t="str">
        <f>IF(KL$9="", "", IF(AND(NOT('Personnel Details'!$N$27=""), $B263&gt;='Personnel Details'!$N$27), IF('Personnel Details'!$P$27="","", 'Personnel Details'!$P$27), IF(AND(NOT('Personnel Details'!$I$27=""), $B263&gt;='Personnel Details'!$I$27), IF('Personnel Details'!$K$27="", "", 'Personnel Details'!$K$27), IF('Personnel Details'!$F$27="", "", 'Personnel Details'!$F$27))))</f>
        <v/>
      </c>
      <c r="KN263" s="79" t="str">
        <f>IF(KL$9="", "", IF(AND(NOT('Personnel Details'!$N$27=""), $B263&gt;='Personnel Details'!$N$27), 'Personnel Details'!$Q$27, IF(AND(NOT('Personnel Details'!$I$27=""), $B263&gt;='Personnel Details'!$I$27), 'Personnel Details'!$L$27, 'Personnel Details'!$G$27)))</f>
        <v/>
      </c>
      <c r="KO263" s="59">
        <f t="shared" si="571"/>
        <v>0</v>
      </c>
      <c r="KP263" s="53"/>
      <c r="KR263" s="78" t="str">
        <f>IF(KR$9="", "", IF(AND(NOT('Personnel Details'!$N$28=""), $B263&gt;='Personnel Details'!$N$28), 'Personnel Details'!$O$28, IF(AND(NOT('Personnel Details'!$I$28=""), $B263&gt;='Personnel Details'!$I$28), 'Personnel Details'!$J$28, 'Personnel Details'!$E$28)))</f>
        <v/>
      </c>
      <c r="KS263" s="59" t="str">
        <f>IF(KR$9="", "", IF(AND(NOT('Personnel Details'!$N$28=""), $B263&gt;='Personnel Details'!$N$28), IF('Personnel Details'!$P$28="","", 'Personnel Details'!$P$28), IF(AND(NOT('Personnel Details'!$I$28=""), $B263&gt;='Personnel Details'!$I$28), IF('Personnel Details'!$K$28="", "", 'Personnel Details'!$K$28), IF('Personnel Details'!$F$28="", "", 'Personnel Details'!$F$28))))</f>
        <v/>
      </c>
      <c r="KT263" s="79" t="str">
        <f>IF(KR$9="", "", IF(AND(NOT('Personnel Details'!$N$28=""), $B263&gt;='Personnel Details'!$N$28), 'Personnel Details'!$Q$28, IF(AND(NOT('Personnel Details'!$I$28=""), $B263&gt;='Personnel Details'!$I$28), 'Personnel Details'!$L$28, 'Personnel Details'!$G$28)))</f>
        <v/>
      </c>
      <c r="KU263" s="59">
        <f t="shared" si="572"/>
        <v>0</v>
      </c>
      <c r="KV263" s="53"/>
      <c r="KX263" s="78" t="str">
        <f>IF(KX$9="", "", IF(AND(NOT('Personnel Details'!$N$29=""), $B263&gt;='Personnel Details'!$N$29), 'Personnel Details'!$O$29, IF(AND(NOT('Personnel Details'!$I$29=""), $B263&gt;='Personnel Details'!$I$29), 'Personnel Details'!$J$29, 'Personnel Details'!$E$29)))</f>
        <v/>
      </c>
      <c r="KY263" s="59" t="str">
        <f>IF(KX$9="", "", IF(AND(NOT('Personnel Details'!$N$29=""), $B263&gt;='Personnel Details'!$N$29), IF('Personnel Details'!$P$29="","", 'Personnel Details'!$P$29), IF(AND(NOT('Personnel Details'!$I$29=""), $B263&gt;='Personnel Details'!$I$29), IF('Personnel Details'!$K$29="", "", 'Personnel Details'!$K$29), IF('Personnel Details'!$F$29="", "", 'Personnel Details'!$F$29))))</f>
        <v/>
      </c>
      <c r="KZ263" s="79" t="str">
        <f>IF(KX$9="", "", IF(AND(NOT('Personnel Details'!$N$29=""), $B263&gt;='Personnel Details'!$N$29), 'Personnel Details'!$Q$29, IF(AND(NOT('Personnel Details'!$I$29=""), $B263&gt;='Personnel Details'!$I$29), 'Personnel Details'!$L$29, 'Personnel Details'!$G$29)))</f>
        <v/>
      </c>
      <c r="LA263" s="59">
        <f t="shared" si="573"/>
        <v>0</v>
      </c>
      <c r="LB263" s="53"/>
      <c r="LD263" s="78" t="str">
        <f>IF(LD$9="", "", IF(AND(NOT('Personnel Details'!$N$30=""), $B263&gt;='Personnel Details'!$N$30), 'Personnel Details'!$O$30, IF(AND(NOT('Personnel Details'!$I$30=""), $B263&gt;='Personnel Details'!$I$30), 'Personnel Details'!$J$30, 'Personnel Details'!$E$30)))</f>
        <v/>
      </c>
      <c r="LE263" s="59" t="str">
        <f>IF(LD$9="", "", IF(AND(NOT('Personnel Details'!$N$30=""), $B263&gt;='Personnel Details'!$N$30), IF('Personnel Details'!$P$30="","", 'Personnel Details'!$P$30), IF(AND(NOT('Personnel Details'!$I$30=""), $B263&gt;='Personnel Details'!$I$30), IF('Personnel Details'!$K$30="", "", 'Personnel Details'!$K$30), IF('Personnel Details'!$F$30="", "", 'Personnel Details'!$F$30))))</f>
        <v/>
      </c>
      <c r="LF263" s="79" t="str">
        <f>IF(LD$9="", "", IF(AND(NOT('Personnel Details'!$N$30=""), $B263&gt;='Personnel Details'!$N$30), 'Personnel Details'!$Q$30, IF(AND(NOT('Personnel Details'!$I$30=""), $B263&gt;='Personnel Details'!$I$30), 'Personnel Details'!$L$30, 'Personnel Details'!$G$30)))</f>
        <v/>
      </c>
      <c r="LG263" s="59">
        <f t="shared" si="574"/>
        <v>0</v>
      </c>
      <c r="LH263" s="53"/>
      <c r="LJ263" s="78" t="str">
        <f>IF(LJ$9="", "", IF(AND(NOT('Personnel Details'!$N$31=""), $B263&gt;='Personnel Details'!$N$31), 'Personnel Details'!$O$31, IF(AND(NOT('Personnel Details'!$I$31=""), $B263&gt;='Personnel Details'!$I$31), 'Personnel Details'!$J$31, 'Personnel Details'!$E$31)))</f>
        <v/>
      </c>
      <c r="LK263" s="59" t="str">
        <f>IF(LJ$9="", "", IF(AND(NOT('Personnel Details'!$N$31=""), $B263&gt;='Personnel Details'!$N$31), IF('Personnel Details'!$P$31="","", 'Personnel Details'!$P$31), IF(AND(NOT('Personnel Details'!$I$31=""), $B263&gt;='Personnel Details'!$I$31), IF('Personnel Details'!$K$31="", "", 'Personnel Details'!$K$31), IF('Personnel Details'!$F$31="", "", 'Personnel Details'!$F$31))))</f>
        <v/>
      </c>
      <c r="LL263" s="79" t="str">
        <f>IF(LJ$9="", "", IF(AND(NOT('Personnel Details'!$N$31=""), $B263&gt;='Personnel Details'!$N$31), 'Personnel Details'!$Q$31, IF(AND(NOT('Personnel Details'!$I$31=""), $B263&gt;='Personnel Details'!$I$31), 'Personnel Details'!$L$31, 'Personnel Details'!$G$31)))</f>
        <v/>
      </c>
      <c r="LM263" s="59">
        <f t="shared" si="575"/>
        <v>0</v>
      </c>
      <c r="LN263" s="53"/>
      <c r="LP263" s="78" t="str">
        <f>IF(LP$9="", "", IF(AND(NOT('Personnel Details'!$N$32=""), $B263&gt;='Personnel Details'!$N$32), 'Personnel Details'!$O$32, IF(AND(NOT('Personnel Details'!$I$32=""), $B263&gt;='Personnel Details'!$I$32), 'Personnel Details'!$J$32, 'Personnel Details'!$E$32)))</f>
        <v/>
      </c>
      <c r="LQ263" s="59" t="str">
        <f>IF(LP$9="", "", IF(AND(NOT('Personnel Details'!$N$32=""), $B263&gt;='Personnel Details'!$N$32), IF('Personnel Details'!$P$32="","", 'Personnel Details'!$P$32), IF(AND(NOT('Personnel Details'!$I$32=""), $B263&gt;='Personnel Details'!$I$32), IF('Personnel Details'!$K$32="", "", 'Personnel Details'!$K$32), IF('Personnel Details'!$F$32="", "", 'Personnel Details'!$F$32))))</f>
        <v/>
      </c>
      <c r="LR263" s="79" t="str">
        <f>IF(LP$9="", "", IF(AND(NOT('Personnel Details'!$N$32=""), $B263&gt;='Personnel Details'!$N$32), 'Personnel Details'!$Q$32, IF(AND(NOT('Personnel Details'!$I$32=""), $B263&gt;='Personnel Details'!$I$32), 'Personnel Details'!$L$32, 'Personnel Details'!$G$32)))</f>
        <v/>
      </c>
      <c r="LS263" s="59">
        <f t="shared" si="576"/>
        <v>0</v>
      </c>
      <c r="LT263" s="53"/>
      <c r="LV263" s="78" t="str">
        <f>IF(LV$9="", "", IF(AND(NOT('Personnel Details'!$N$33=""), $B263&gt;='Personnel Details'!$N$33), 'Personnel Details'!$O$33, IF(AND(NOT('Personnel Details'!$I$33=""), $B263&gt;='Personnel Details'!$I$33), 'Personnel Details'!$J$33, 'Personnel Details'!$E$33)))</f>
        <v/>
      </c>
      <c r="LW263" s="59" t="str">
        <f>IF(LV$9="", "", IF(AND(NOT('Personnel Details'!$N$33=""), $B263&gt;='Personnel Details'!$N$33), IF('Personnel Details'!$P$33="","", 'Personnel Details'!$P$33), IF(AND(NOT('Personnel Details'!$I$33=""), $B263&gt;='Personnel Details'!$I$33), IF('Personnel Details'!$K$33="", "", 'Personnel Details'!$K$33), IF('Personnel Details'!$F$33="", "", 'Personnel Details'!$F$33))))</f>
        <v/>
      </c>
      <c r="LX263" s="79" t="str">
        <f>IF(LV$9="", "", IF(AND(NOT('Personnel Details'!$N$33=""), $B263&gt;='Personnel Details'!$N$33), 'Personnel Details'!$Q$33, IF(AND(NOT('Personnel Details'!$I$33=""), $B263&gt;='Personnel Details'!$I$33), 'Personnel Details'!$L$33, 'Personnel Details'!$G$33)))</f>
        <v/>
      </c>
      <c r="LY263" s="59">
        <f t="shared" si="577"/>
        <v>0</v>
      </c>
      <c r="LZ263" s="53"/>
      <c r="MB263" s="78" t="str">
        <f>IF(MB$9="", "", IF(AND(NOT('Personnel Details'!$N$34=""), $B263&gt;='Personnel Details'!$N$34), 'Personnel Details'!$O$34, IF(AND(NOT('Personnel Details'!$I$34=""), $B263&gt;='Personnel Details'!$I$34), 'Personnel Details'!$J$34, 'Personnel Details'!$E$34)))</f>
        <v/>
      </c>
      <c r="MC263" s="59" t="str">
        <f>IF(MB$9="", "", IF(AND(NOT('Personnel Details'!$N$34=""), $B263&gt;='Personnel Details'!$N$34), IF('Personnel Details'!$P$34="","", 'Personnel Details'!$P$34), IF(AND(NOT('Personnel Details'!$I$34=""), $B263&gt;='Personnel Details'!$I$34), IF('Personnel Details'!$K$34="", "", 'Personnel Details'!$K$34), IF('Personnel Details'!$F$34="", "", 'Personnel Details'!$F$34))))</f>
        <v/>
      </c>
      <c r="MD263" s="79" t="str">
        <f>IF(MB$9="", "", IF(AND(NOT('Personnel Details'!$N$34=""), $B263&gt;='Personnel Details'!$N$34), 'Personnel Details'!$Q$34, IF(AND(NOT('Personnel Details'!$I$34=""), $B263&gt;='Personnel Details'!$I$34), 'Personnel Details'!$L$34, 'Personnel Details'!$G$34)))</f>
        <v/>
      </c>
      <c r="ME263" s="59">
        <f t="shared" si="578"/>
        <v>0</v>
      </c>
      <c r="MF263" s="53"/>
      <c r="MH263" s="78" t="str">
        <f>IF(MH$9="", "", IF(AND(NOT('Personnel Details'!$N$35=""), $B263&gt;='Personnel Details'!$N$35), 'Personnel Details'!$O$35, IF(AND(NOT('Personnel Details'!$I$35=""), $B263&gt;='Personnel Details'!$I$35), 'Personnel Details'!$J$35, 'Personnel Details'!$E$35)))</f>
        <v/>
      </c>
      <c r="MI263" s="59" t="str">
        <f>IF(MH$9="", "", IF(AND(NOT('Personnel Details'!$N$35=""), $B263&gt;='Personnel Details'!$N$35), IF('Personnel Details'!$P$35="","", 'Personnel Details'!$P$35), IF(AND(NOT('Personnel Details'!$I$35=""), $B263&gt;='Personnel Details'!$I$35), IF('Personnel Details'!$K$35="", "", 'Personnel Details'!$K$35), IF('Personnel Details'!$F$35="", "", 'Personnel Details'!$F$35))))</f>
        <v/>
      </c>
      <c r="MJ263" s="79" t="str">
        <f>IF(MH$9="", "", IF(AND(NOT('Personnel Details'!$N$35=""), $B263&gt;='Personnel Details'!$N$35), 'Personnel Details'!$Q$35, IF(AND(NOT('Personnel Details'!$I$35=""), $B263&gt;='Personnel Details'!$I$35), 'Personnel Details'!$L$35, 'Personnel Details'!$G$35)))</f>
        <v/>
      </c>
      <c r="MK263" s="59">
        <f t="shared" si="579"/>
        <v>0</v>
      </c>
      <c r="ML263" s="53"/>
      <c r="MN263" s="78" t="str">
        <f>IF(MN$9="", "", IF(AND(NOT('Personnel Details'!$N$36=""), $B263&gt;='Personnel Details'!$N$36), 'Personnel Details'!$O$36, IF(AND(NOT('Personnel Details'!$I$36=""), $B263&gt;='Personnel Details'!$I$36), 'Personnel Details'!$J$36, 'Personnel Details'!$E$36)))</f>
        <v/>
      </c>
      <c r="MO263" s="59" t="str">
        <f>IF(MN$9="", "", IF(AND(NOT('Personnel Details'!$N$36=""), $B263&gt;='Personnel Details'!$N$36), IF('Personnel Details'!$P$36="","", 'Personnel Details'!$P$36), IF(AND(NOT('Personnel Details'!$I$36=""), $B263&gt;='Personnel Details'!$I$36), IF('Personnel Details'!$K$36="", "", 'Personnel Details'!$K$36), IF('Personnel Details'!$F$36="", "", 'Personnel Details'!$F$36))))</f>
        <v/>
      </c>
      <c r="MP263" s="79" t="str">
        <f>IF(MN$9="", "", IF(AND(NOT('Personnel Details'!$N$36=""), $B263&gt;='Personnel Details'!$N$36), 'Personnel Details'!$Q$36, IF(AND(NOT('Personnel Details'!$I$36=""), $B263&gt;='Personnel Details'!$I$36), 'Personnel Details'!$L$36, 'Personnel Details'!$G$36)))</f>
        <v/>
      </c>
      <c r="MQ263" s="59">
        <f t="shared" si="580"/>
        <v>0</v>
      </c>
      <c r="MR263" s="53"/>
      <c r="MT263" s="78" t="str">
        <f>IF(MT$9="", "", IF(AND(NOT('Personnel Details'!$N$37=""), $B263&gt;='Personnel Details'!$N$37), 'Personnel Details'!$O$37, IF(AND(NOT('Personnel Details'!$I$37=""), $B263&gt;='Personnel Details'!$I$37), 'Personnel Details'!$J$37, 'Personnel Details'!$E$37)))</f>
        <v/>
      </c>
      <c r="MU263" s="59" t="str">
        <f>IF(MT$9="", "", IF(AND(NOT('Personnel Details'!$N$37=""), $B263&gt;='Personnel Details'!$N$37), IF('Personnel Details'!$P$37="","", 'Personnel Details'!$P$37), IF(AND(NOT('Personnel Details'!$I$37=""), $B263&gt;='Personnel Details'!$I$37), IF('Personnel Details'!$K$37="", "", 'Personnel Details'!$K$37), IF('Personnel Details'!$F$37="", "", 'Personnel Details'!$F$37))))</f>
        <v/>
      </c>
      <c r="MV263" s="79" t="str">
        <f>IF(MT$9="", "", IF(AND(NOT('Personnel Details'!$N$37=""), $B263&gt;='Personnel Details'!$N$37), 'Personnel Details'!$Q$37, IF(AND(NOT('Personnel Details'!$I$37=""), $B263&gt;='Personnel Details'!$I$37), 'Personnel Details'!$L$37, 'Personnel Details'!$G$37)))</f>
        <v/>
      </c>
      <c r="MW263" s="59">
        <f t="shared" si="581"/>
        <v>0</v>
      </c>
      <c r="MX263" s="53"/>
      <c r="MZ263" s="78" t="str">
        <f>IF(MZ$9="", "", IF(AND(NOT('Personnel Details'!$N$38=""), $B263&gt;='Personnel Details'!$N$38), 'Personnel Details'!$O$38, IF(AND(NOT('Personnel Details'!$I$38=""), $B263&gt;='Personnel Details'!$I$38), 'Personnel Details'!$J$38, 'Personnel Details'!$E$38)))</f>
        <v/>
      </c>
      <c r="NA263" s="59" t="str">
        <f>IF(MZ$9="", "", IF(AND(NOT('Personnel Details'!$N$38=""), $B263&gt;='Personnel Details'!$N$38), IF('Personnel Details'!$P$38="","", 'Personnel Details'!$P$38), IF(AND(NOT('Personnel Details'!$I$38=""), $B263&gt;='Personnel Details'!$I$38), IF('Personnel Details'!$K$38="", "", 'Personnel Details'!$K$38), IF('Personnel Details'!$F$38="", "", 'Personnel Details'!$F$38))))</f>
        <v/>
      </c>
      <c r="NB263" s="79" t="str">
        <f>IF(MZ$9="", "", IF(AND(NOT('Personnel Details'!$N$38=""), $B263&gt;='Personnel Details'!$N$38), 'Personnel Details'!$Q$38, IF(AND(NOT('Personnel Details'!$I$38=""), $B263&gt;='Personnel Details'!$I$38), 'Personnel Details'!$L$38, 'Personnel Details'!$G$38)))</f>
        <v/>
      </c>
      <c r="NC263" s="59">
        <f t="shared" si="582"/>
        <v>0</v>
      </c>
      <c r="ND263" s="53"/>
      <c r="NF263" s="78" t="str">
        <f>IF(NF$9="", "", IF(AND(NOT('Personnel Details'!$N$39=""), $B263&gt;='Personnel Details'!$N$39), 'Personnel Details'!$O$39, IF(AND(NOT('Personnel Details'!$I$39=""), $B263&gt;='Personnel Details'!$I$39), 'Personnel Details'!$J$39, 'Personnel Details'!$E$39)))</f>
        <v/>
      </c>
      <c r="NG263" s="59" t="str">
        <f>IF(NF$9="", "", IF(AND(NOT('Personnel Details'!$N$39=""), $B263&gt;='Personnel Details'!$N$39), IF('Personnel Details'!$P$39="","", 'Personnel Details'!$P$39), IF(AND(NOT('Personnel Details'!$I$39=""), $B263&gt;='Personnel Details'!$I$39), IF('Personnel Details'!$K$39="", "", 'Personnel Details'!$K$39), IF('Personnel Details'!$F$39="", "", 'Personnel Details'!$F$39))))</f>
        <v/>
      </c>
      <c r="NH263" s="79" t="str">
        <f>IF(NF$9="", "", IF(AND(NOT('Personnel Details'!$N$39=""), $B263&gt;='Personnel Details'!$N$39), 'Personnel Details'!$Q$39, IF(AND(NOT('Personnel Details'!$I$39=""), $B263&gt;='Personnel Details'!$I$39), 'Personnel Details'!$L$39, 'Personnel Details'!$G$39)))</f>
        <v/>
      </c>
      <c r="NI263" s="59">
        <f t="shared" si="583"/>
        <v>0</v>
      </c>
      <c r="NJ263" s="53"/>
      <c r="NL263" s="78" t="str">
        <f>IF(NL$9="", "", IF(AND(NOT('Personnel Details'!$N$40=""), $B263&gt;='Personnel Details'!$N$40), 'Personnel Details'!$O$40, IF(AND(NOT('Personnel Details'!$I$40=""), $B263&gt;='Personnel Details'!$I$40), 'Personnel Details'!$J$40, 'Personnel Details'!$E$40)))</f>
        <v/>
      </c>
      <c r="NM263" s="59" t="str">
        <f>IF(NL$9="", "", IF(AND(NOT('Personnel Details'!$N$40=""), $B263&gt;='Personnel Details'!$N$40), IF('Personnel Details'!$P$40="","", 'Personnel Details'!$P$40), IF(AND(NOT('Personnel Details'!$I$40=""), $B263&gt;='Personnel Details'!$I$40), IF('Personnel Details'!$K$40="", "", 'Personnel Details'!$K$40), IF('Personnel Details'!$F$40="", "", 'Personnel Details'!$F$40))))</f>
        <v/>
      </c>
      <c r="NN263" s="79" t="str">
        <f>IF(NL$9="", "", IF(AND(NOT('Personnel Details'!$N$40=""), $B263&gt;='Personnel Details'!$N$40), 'Personnel Details'!$Q$40, IF(AND(NOT('Personnel Details'!$I$40=""), $B263&gt;='Personnel Details'!$I$40), 'Personnel Details'!$L$40, 'Personnel Details'!$G$40)))</f>
        <v/>
      </c>
      <c r="NO263" s="59">
        <f t="shared" si="584"/>
        <v>0</v>
      </c>
      <c r="NP263" s="53"/>
    </row>
    <row r="264" spans="1:380" x14ac:dyDescent="0.25">
      <c r="A264" s="32"/>
      <c r="B264" s="113">
        <f>IFERROR(IF(B263+1&gt;'Personnel Details'!$U$5, "", B263+1), "")</f>
        <v>44084</v>
      </c>
      <c r="C264" s="32"/>
      <c r="D264" s="120"/>
      <c r="E264" s="13" t="str">
        <f t="shared" si="463"/>
        <v/>
      </c>
      <c r="F264" s="13" t="str">
        <f t="shared" si="494"/>
        <v/>
      </c>
      <c r="G264" s="56" t="str">
        <f t="shared" si="585"/>
        <v/>
      </c>
      <c r="H264" s="16" t="str">
        <f t="shared" si="495"/>
        <v/>
      </c>
      <c r="I264" s="32"/>
      <c r="J264" s="120"/>
      <c r="K264" s="62" t="str">
        <f t="shared" si="464"/>
        <v/>
      </c>
      <c r="L264" s="62" t="str">
        <f t="shared" si="496"/>
        <v/>
      </c>
      <c r="M264" s="65" t="str">
        <f t="shared" si="586"/>
        <v/>
      </c>
      <c r="N264" s="68" t="str">
        <f t="shared" si="497"/>
        <v/>
      </c>
      <c r="O264" s="32"/>
      <c r="P264" s="120"/>
      <c r="Q264" s="62" t="str">
        <f t="shared" si="465"/>
        <v/>
      </c>
      <c r="R264" s="62" t="str">
        <f t="shared" si="498"/>
        <v/>
      </c>
      <c r="S264" s="65" t="str">
        <f t="shared" si="587"/>
        <v/>
      </c>
      <c r="T264" s="68" t="str">
        <f t="shared" si="499"/>
        <v/>
      </c>
      <c r="U264" s="32"/>
      <c r="V264" s="120"/>
      <c r="W264" s="62" t="str">
        <f t="shared" si="466"/>
        <v/>
      </c>
      <c r="X264" s="62" t="str">
        <f t="shared" si="500"/>
        <v/>
      </c>
      <c r="Y264" s="65" t="str">
        <f t="shared" si="588"/>
        <v/>
      </c>
      <c r="Z264" s="68" t="str">
        <f t="shared" si="501"/>
        <v/>
      </c>
      <c r="AA264" s="32"/>
      <c r="AB264" s="120"/>
      <c r="AC264" s="62" t="str">
        <f t="shared" si="467"/>
        <v/>
      </c>
      <c r="AD264" s="62" t="str">
        <f t="shared" si="502"/>
        <v/>
      </c>
      <c r="AE264" s="65" t="str">
        <f t="shared" si="589"/>
        <v/>
      </c>
      <c r="AF264" s="68" t="str">
        <f t="shared" si="503"/>
        <v/>
      </c>
      <c r="AG264" s="32"/>
      <c r="AH264" s="120"/>
      <c r="AI264" s="62" t="str">
        <f t="shared" si="468"/>
        <v/>
      </c>
      <c r="AJ264" s="62" t="str">
        <f t="shared" si="504"/>
        <v/>
      </c>
      <c r="AK264" s="65" t="str">
        <f t="shared" si="590"/>
        <v/>
      </c>
      <c r="AL264" s="68" t="str">
        <f t="shared" si="505"/>
        <v/>
      </c>
      <c r="AM264" s="32"/>
      <c r="AN264" s="120"/>
      <c r="AO264" s="62" t="str">
        <f t="shared" si="469"/>
        <v/>
      </c>
      <c r="AP264" s="62" t="str">
        <f t="shared" si="506"/>
        <v/>
      </c>
      <c r="AQ264" s="65" t="str">
        <f t="shared" si="591"/>
        <v/>
      </c>
      <c r="AR264" s="68" t="str">
        <f t="shared" si="507"/>
        <v/>
      </c>
      <c r="AS264" s="32"/>
      <c r="AT264" s="120"/>
      <c r="AU264" s="62" t="str">
        <f t="shared" si="470"/>
        <v/>
      </c>
      <c r="AV264" s="62" t="str">
        <f t="shared" si="508"/>
        <v/>
      </c>
      <c r="AW264" s="65" t="str">
        <f t="shared" si="592"/>
        <v/>
      </c>
      <c r="AX264" s="68" t="str">
        <f t="shared" si="509"/>
        <v/>
      </c>
      <c r="AY264" s="32"/>
      <c r="AZ264" s="120"/>
      <c r="BA264" s="62" t="str">
        <f t="shared" si="471"/>
        <v/>
      </c>
      <c r="BB264" s="62" t="str">
        <f t="shared" si="510"/>
        <v/>
      </c>
      <c r="BC264" s="65" t="str">
        <f t="shared" si="593"/>
        <v/>
      </c>
      <c r="BD264" s="68" t="str">
        <f t="shared" si="511"/>
        <v/>
      </c>
      <c r="BE264" s="32"/>
      <c r="BF264" s="120"/>
      <c r="BG264" s="62" t="str">
        <f t="shared" si="472"/>
        <v/>
      </c>
      <c r="BH264" s="62" t="str">
        <f t="shared" si="512"/>
        <v/>
      </c>
      <c r="BI264" s="65" t="str">
        <f t="shared" si="594"/>
        <v/>
      </c>
      <c r="BJ264" s="68" t="str">
        <f t="shared" si="513"/>
        <v/>
      </c>
      <c r="BK264" s="32"/>
      <c r="BL264" s="120"/>
      <c r="BM264" s="62" t="str">
        <f t="shared" si="473"/>
        <v/>
      </c>
      <c r="BN264" s="62" t="str">
        <f t="shared" si="514"/>
        <v/>
      </c>
      <c r="BO264" s="65" t="str">
        <f t="shared" si="595"/>
        <v/>
      </c>
      <c r="BP264" s="68" t="str">
        <f t="shared" si="515"/>
        <v/>
      </c>
      <c r="BQ264" s="32"/>
      <c r="BR264" s="120"/>
      <c r="BS264" s="62" t="str">
        <f t="shared" si="474"/>
        <v/>
      </c>
      <c r="BT264" s="62" t="str">
        <f t="shared" si="516"/>
        <v/>
      </c>
      <c r="BU264" s="65" t="str">
        <f t="shared" si="596"/>
        <v/>
      </c>
      <c r="BV264" s="68" t="str">
        <f t="shared" si="517"/>
        <v/>
      </c>
      <c r="BW264" s="32"/>
      <c r="BX264" s="120"/>
      <c r="BY264" s="62" t="str">
        <f t="shared" si="475"/>
        <v/>
      </c>
      <c r="BZ264" s="62" t="str">
        <f t="shared" si="518"/>
        <v/>
      </c>
      <c r="CA264" s="65" t="str">
        <f t="shared" si="597"/>
        <v/>
      </c>
      <c r="CB264" s="68" t="str">
        <f t="shared" si="519"/>
        <v/>
      </c>
      <c r="CC264" s="32"/>
      <c r="CD264" s="120"/>
      <c r="CE264" s="62" t="str">
        <f t="shared" si="476"/>
        <v/>
      </c>
      <c r="CF264" s="62" t="str">
        <f t="shared" si="520"/>
        <v/>
      </c>
      <c r="CG264" s="65" t="str">
        <f t="shared" si="598"/>
        <v/>
      </c>
      <c r="CH264" s="68" t="str">
        <f t="shared" si="521"/>
        <v/>
      </c>
      <c r="CI264" s="32"/>
      <c r="CJ264" s="120"/>
      <c r="CK264" s="62" t="str">
        <f t="shared" si="477"/>
        <v/>
      </c>
      <c r="CL264" s="62" t="str">
        <f t="shared" si="522"/>
        <v/>
      </c>
      <c r="CM264" s="65" t="str">
        <f t="shared" si="599"/>
        <v/>
      </c>
      <c r="CN264" s="68" t="str">
        <f t="shared" si="523"/>
        <v/>
      </c>
      <c r="CO264" s="32"/>
      <c r="CP264" s="120"/>
      <c r="CQ264" s="62" t="str">
        <f t="shared" si="478"/>
        <v/>
      </c>
      <c r="CR264" s="62" t="str">
        <f t="shared" si="524"/>
        <v/>
      </c>
      <c r="CS264" s="65" t="str">
        <f t="shared" si="600"/>
        <v/>
      </c>
      <c r="CT264" s="68" t="str">
        <f t="shared" si="525"/>
        <v/>
      </c>
      <c r="CU264" s="32"/>
      <c r="CV264" s="120"/>
      <c r="CW264" s="62" t="str">
        <f t="shared" si="479"/>
        <v/>
      </c>
      <c r="CX264" s="62" t="str">
        <f t="shared" si="526"/>
        <v/>
      </c>
      <c r="CY264" s="65" t="str">
        <f t="shared" si="601"/>
        <v/>
      </c>
      <c r="CZ264" s="68" t="str">
        <f t="shared" si="527"/>
        <v/>
      </c>
      <c r="DA264" s="32"/>
      <c r="DB264" s="120"/>
      <c r="DC264" s="62" t="str">
        <f t="shared" si="480"/>
        <v/>
      </c>
      <c r="DD264" s="62" t="str">
        <f t="shared" si="528"/>
        <v/>
      </c>
      <c r="DE264" s="65" t="str">
        <f t="shared" si="602"/>
        <v/>
      </c>
      <c r="DF264" s="68" t="str">
        <f t="shared" si="529"/>
        <v/>
      </c>
      <c r="DG264" s="32"/>
      <c r="DH264" s="120"/>
      <c r="DI264" s="62" t="str">
        <f t="shared" si="481"/>
        <v/>
      </c>
      <c r="DJ264" s="62" t="str">
        <f t="shared" si="530"/>
        <v/>
      </c>
      <c r="DK264" s="65" t="str">
        <f t="shared" si="603"/>
        <v/>
      </c>
      <c r="DL264" s="68" t="str">
        <f t="shared" si="531"/>
        <v/>
      </c>
      <c r="DM264" s="32"/>
      <c r="DN264" s="120"/>
      <c r="DO264" s="62" t="str">
        <f t="shared" si="482"/>
        <v/>
      </c>
      <c r="DP264" s="62" t="str">
        <f t="shared" si="532"/>
        <v/>
      </c>
      <c r="DQ264" s="65" t="str">
        <f t="shared" si="604"/>
        <v/>
      </c>
      <c r="DR264" s="68" t="str">
        <f t="shared" si="533"/>
        <v/>
      </c>
      <c r="DS264" s="32"/>
      <c r="DT264" s="120"/>
      <c r="DU264" s="62" t="str">
        <f t="shared" si="483"/>
        <v/>
      </c>
      <c r="DV264" s="62" t="str">
        <f t="shared" si="534"/>
        <v/>
      </c>
      <c r="DW264" s="65" t="str">
        <f t="shared" si="605"/>
        <v/>
      </c>
      <c r="DX264" s="68" t="str">
        <f t="shared" si="535"/>
        <v/>
      </c>
      <c r="DY264" s="32"/>
      <c r="DZ264" s="120"/>
      <c r="EA264" s="62" t="str">
        <f t="shared" si="484"/>
        <v/>
      </c>
      <c r="EB264" s="62" t="str">
        <f t="shared" si="536"/>
        <v/>
      </c>
      <c r="EC264" s="65" t="str">
        <f t="shared" si="606"/>
        <v/>
      </c>
      <c r="ED264" s="68" t="str">
        <f t="shared" si="537"/>
        <v/>
      </c>
      <c r="EE264" s="32"/>
      <c r="EF264" s="120"/>
      <c r="EG264" s="62" t="str">
        <f t="shared" si="485"/>
        <v/>
      </c>
      <c r="EH264" s="62" t="str">
        <f t="shared" si="538"/>
        <v/>
      </c>
      <c r="EI264" s="65" t="str">
        <f t="shared" si="607"/>
        <v/>
      </c>
      <c r="EJ264" s="68" t="str">
        <f t="shared" si="539"/>
        <v/>
      </c>
      <c r="EK264" s="32"/>
      <c r="EL264" s="120"/>
      <c r="EM264" s="62" t="str">
        <f t="shared" si="486"/>
        <v/>
      </c>
      <c r="EN264" s="62" t="str">
        <f t="shared" si="540"/>
        <v/>
      </c>
      <c r="EO264" s="65" t="str">
        <f t="shared" si="608"/>
        <v/>
      </c>
      <c r="EP264" s="68" t="str">
        <f t="shared" si="541"/>
        <v/>
      </c>
      <c r="EQ264" s="32"/>
      <c r="ER264" s="120"/>
      <c r="ES264" s="62" t="str">
        <f t="shared" si="487"/>
        <v/>
      </c>
      <c r="ET264" s="62" t="str">
        <f t="shared" si="542"/>
        <v/>
      </c>
      <c r="EU264" s="65" t="str">
        <f t="shared" si="609"/>
        <v/>
      </c>
      <c r="EV264" s="68" t="str">
        <f t="shared" si="543"/>
        <v/>
      </c>
      <c r="EW264" s="32"/>
      <c r="EX264" s="120"/>
      <c r="EY264" s="62" t="str">
        <f t="shared" si="488"/>
        <v/>
      </c>
      <c r="EZ264" s="62" t="str">
        <f t="shared" si="544"/>
        <v/>
      </c>
      <c r="FA264" s="65" t="str">
        <f t="shared" si="610"/>
        <v/>
      </c>
      <c r="FB264" s="68" t="str">
        <f t="shared" si="545"/>
        <v/>
      </c>
      <c r="FC264" s="32"/>
      <c r="FD264" s="120"/>
      <c r="FE264" s="62" t="str">
        <f t="shared" si="489"/>
        <v/>
      </c>
      <c r="FF264" s="62" t="str">
        <f t="shared" si="546"/>
        <v/>
      </c>
      <c r="FG264" s="65" t="str">
        <f t="shared" si="611"/>
        <v/>
      </c>
      <c r="FH264" s="68" t="str">
        <f t="shared" si="547"/>
        <v/>
      </c>
      <c r="FI264" s="32"/>
      <c r="FJ264" s="120"/>
      <c r="FK264" s="62" t="str">
        <f t="shared" si="490"/>
        <v/>
      </c>
      <c r="FL264" s="62" t="str">
        <f t="shared" si="548"/>
        <v/>
      </c>
      <c r="FM264" s="65" t="str">
        <f t="shared" si="612"/>
        <v/>
      </c>
      <c r="FN264" s="68" t="str">
        <f t="shared" si="549"/>
        <v/>
      </c>
      <c r="FO264" s="32"/>
      <c r="FP264" s="120"/>
      <c r="FQ264" s="62" t="str">
        <f t="shared" si="491"/>
        <v/>
      </c>
      <c r="FR264" s="62" t="str">
        <f t="shared" si="550"/>
        <v/>
      </c>
      <c r="FS264" s="65" t="str">
        <f t="shared" si="613"/>
        <v/>
      </c>
      <c r="FT264" s="68" t="str">
        <f t="shared" si="551"/>
        <v/>
      </c>
      <c r="FU264" s="32"/>
      <c r="FV264" s="120"/>
      <c r="FW264" s="62" t="str">
        <f t="shared" si="492"/>
        <v/>
      </c>
      <c r="FX264" s="62" t="str">
        <f t="shared" si="552"/>
        <v/>
      </c>
      <c r="FY264" s="65" t="str">
        <f t="shared" si="614"/>
        <v/>
      </c>
      <c r="FZ264" s="68" t="str">
        <f t="shared" si="553"/>
        <v/>
      </c>
      <c r="GA264" s="32"/>
      <c r="GC264" s="7" t="str">
        <f t="shared" si="554"/>
        <v>Sep 2020</v>
      </c>
      <c r="GD264" s="7" t="str">
        <f t="shared" ca="1" si="493"/>
        <v/>
      </c>
      <c r="GT264" s="71">
        <f>IF(GT$9="", "", IF(AND(NOT('Personnel Details'!$N$11=""), $B264&gt;='Personnel Details'!$N$11), 'Personnel Details'!$O$11, IF(AND(NOT('Personnel Details'!$I$11=""), $B264&gt;='Personnel Details'!$I$11), 'Personnel Details'!$J$11, 'Personnel Details'!$E$11)))</f>
        <v>0.8</v>
      </c>
      <c r="GU264" s="59" t="str">
        <f>IF(GT$9="", "", IF(AND(NOT('Personnel Details'!$N$11=""), $B264&gt;='Personnel Details'!$N$11), IF('Personnel Details'!$P$11="","", 'Personnel Details'!$P$11), IF(AND(NOT('Personnel Details'!$I$11=""), $B264&gt;='Personnel Details'!$I$11), IF('Personnel Details'!$K$11="", "", 'Personnel Details'!$K$11), IF('Personnel Details'!$F$11="", "", 'Personnel Details'!$F$11))))</f>
        <v/>
      </c>
      <c r="GV264" s="74">
        <f>IF(GT$9="", "", IF(AND(NOT('Personnel Details'!$N$11=""), $B264&gt;='Personnel Details'!$N$11), 'Personnel Details'!$Q$11, IF(AND(NOT('Personnel Details'!$I$11=""), $B264&gt;='Personnel Details'!$I$11), 'Personnel Details'!$L$11, 'Personnel Details'!$G$11)))</f>
        <v>0</v>
      </c>
      <c r="GW264" s="59">
        <f t="shared" si="555"/>
        <v>0</v>
      </c>
      <c r="GX264" s="53"/>
      <c r="GZ264" s="78">
        <f>IF(GZ$9="", "", IF(AND(NOT('Personnel Details'!$N$12=""), $B264&gt;='Personnel Details'!$N$12), 'Personnel Details'!$O$12, IF(AND(NOT('Personnel Details'!$I$12=""), $B264&gt;='Personnel Details'!$I$12), 'Personnel Details'!$J$12, 'Personnel Details'!$E$12)))</f>
        <v>0.8</v>
      </c>
      <c r="HA264" s="59" t="str">
        <f>IF(GZ$9="", "", IF(AND(NOT('Personnel Details'!$N$12=""), $B264&gt;='Personnel Details'!$N$12), IF('Personnel Details'!$P$12="","", 'Personnel Details'!$P$12), IF(AND(NOT('Personnel Details'!$I$12=""), $B264&gt;='Personnel Details'!$I$12), IF('Personnel Details'!$K$12="", "", 'Personnel Details'!$K$12), IF('Personnel Details'!$F$12="", "", 'Personnel Details'!$F$12))))</f>
        <v/>
      </c>
      <c r="HB264" s="79">
        <f>IF(GZ$9="", "", IF(AND(NOT('Personnel Details'!$N$12=""), $B264&gt;='Personnel Details'!$N$12), 'Personnel Details'!$Q$12, IF(AND(NOT('Personnel Details'!$I$12=""), $B264&gt;='Personnel Details'!$I$12), 'Personnel Details'!$L$12, 'Personnel Details'!$G$12)))</f>
        <v>0</v>
      </c>
      <c r="HC264" s="59">
        <f t="shared" si="556"/>
        <v>0</v>
      </c>
      <c r="HD264" s="53"/>
      <c r="HF264" s="78">
        <f>IF(HF$9="", "", IF(AND(NOT('Personnel Details'!$N$13=""), $B264&gt;='Personnel Details'!$N$13), 'Personnel Details'!$O$13, IF(AND(NOT('Personnel Details'!$I$13=""), $B264&gt;='Personnel Details'!$I$13), 'Personnel Details'!$J$13, 'Personnel Details'!$E$13)))</f>
        <v>0.8</v>
      </c>
      <c r="HG264" s="59" t="str">
        <f>IF(HF$9="", "", IF(AND(NOT('Personnel Details'!$N$13=""), $B264&gt;='Personnel Details'!$N$13), IF('Personnel Details'!$P$13="","", 'Personnel Details'!$P$13), IF(AND(NOT('Personnel Details'!$I$13=""), $B264&gt;='Personnel Details'!$I$13), IF('Personnel Details'!$K$13="", "", 'Personnel Details'!$K$13), IF('Personnel Details'!$F$13="", "", 'Personnel Details'!$F$13))))</f>
        <v/>
      </c>
      <c r="HH264" s="79">
        <f>IF(HF$9="", "", IF(AND(NOT('Personnel Details'!$N$13=""), $B264&gt;='Personnel Details'!$N$13), 'Personnel Details'!$Q$13, IF(AND(NOT('Personnel Details'!$I$13=""), $B264&gt;='Personnel Details'!$I$13), 'Personnel Details'!$L$13, 'Personnel Details'!$G$13)))</f>
        <v>0</v>
      </c>
      <c r="HI264" s="59">
        <f t="shared" si="557"/>
        <v>0</v>
      </c>
      <c r="HJ264" s="53"/>
      <c r="HL264" s="78">
        <f>IF(HL$9="", "", IF(AND(NOT('Personnel Details'!$N$14=""), $B264&gt;='Personnel Details'!$N$14), 'Personnel Details'!$O$14, IF(AND(NOT('Personnel Details'!$I$14=""), $B264&gt;='Personnel Details'!$I$14), 'Personnel Details'!$J$14, 'Personnel Details'!$E$14)))</f>
        <v>0.8</v>
      </c>
      <c r="HM264" s="59">
        <f>IF(HL$9="", "", IF(AND(NOT('Personnel Details'!$N$14=""), $B264&gt;='Personnel Details'!$N$14), IF('Personnel Details'!$P$14="","", 'Personnel Details'!$P$14), IF(AND(NOT('Personnel Details'!$I$14=""), $B264&gt;='Personnel Details'!$I$14), IF('Personnel Details'!$K$14="", "", 'Personnel Details'!$K$14), IF('Personnel Details'!$F$14="", "", 'Personnel Details'!$F$14))))</f>
        <v>2000</v>
      </c>
      <c r="HN264" s="79">
        <f>IF(HL$9="", "", IF(AND(NOT('Personnel Details'!$N$14=""), $B264&gt;='Personnel Details'!$N$14), 'Personnel Details'!$Q$14, IF(AND(NOT('Personnel Details'!$I$14=""), $B264&gt;='Personnel Details'!$I$14), 'Personnel Details'!$L$14, 'Personnel Details'!$G$14)))</f>
        <v>0.85</v>
      </c>
      <c r="HO264" s="59">
        <f t="shared" si="558"/>
        <v>0</v>
      </c>
      <c r="HP264" s="53"/>
      <c r="HR264" s="78" t="str">
        <f>IF(HR$9="", "", IF(AND(NOT('Personnel Details'!$N$15=""), $B264&gt;='Personnel Details'!$N$15), 'Personnel Details'!$O$15, IF(AND(NOT('Personnel Details'!$I$15=""), $B264&gt;='Personnel Details'!$I$15), 'Personnel Details'!$J$15, 'Personnel Details'!$E$15)))</f>
        <v/>
      </c>
      <c r="HS264" s="59" t="str">
        <f>IF(HR$9="", "", IF(AND(NOT('Personnel Details'!$N$15=""), $B264&gt;='Personnel Details'!$N$15), IF('Personnel Details'!$P$15="","", 'Personnel Details'!$P$15), IF(AND(NOT('Personnel Details'!$I$15=""), $B264&gt;='Personnel Details'!$I$15), IF('Personnel Details'!$K$15="", "", 'Personnel Details'!$K$15), IF('Personnel Details'!$F$15="", "", 'Personnel Details'!$F$15))))</f>
        <v/>
      </c>
      <c r="HT264" s="79" t="str">
        <f>IF(HR$9="", "", IF(AND(NOT('Personnel Details'!$N$15=""), $B264&gt;='Personnel Details'!$N$15), 'Personnel Details'!$Q$15, IF(AND(NOT('Personnel Details'!$I$15=""), $B264&gt;='Personnel Details'!$I$15), 'Personnel Details'!$L$15, 'Personnel Details'!$G$15)))</f>
        <v/>
      </c>
      <c r="HU264" s="59">
        <f t="shared" si="559"/>
        <v>0</v>
      </c>
      <c r="HV264" s="53"/>
      <c r="HX264" s="78" t="str">
        <f>IF(HX$9="", "", IF(AND(NOT('Personnel Details'!$N$16=""), $B264&gt;='Personnel Details'!$N$16), 'Personnel Details'!$O$16, IF(AND(NOT('Personnel Details'!$I$16=""), $B264&gt;='Personnel Details'!$I$16), 'Personnel Details'!$J$16, 'Personnel Details'!$E$16)))</f>
        <v/>
      </c>
      <c r="HY264" s="59" t="str">
        <f>IF(HX$9="", "", IF(AND(NOT('Personnel Details'!$N$16=""), $B264&gt;='Personnel Details'!$N$16), IF('Personnel Details'!$P$16="","", 'Personnel Details'!$P$16), IF(AND(NOT('Personnel Details'!$I$16=""), $B264&gt;='Personnel Details'!$I$16), IF('Personnel Details'!$K$16="", "", 'Personnel Details'!$K$16), IF('Personnel Details'!$F$16="", "", 'Personnel Details'!$F$16))))</f>
        <v/>
      </c>
      <c r="HZ264" s="79" t="str">
        <f>IF(HX$9="", "", IF(AND(NOT('Personnel Details'!$N$16=""), $B264&gt;='Personnel Details'!$N$16), 'Personnel Details'!$Q$16, IF(AND(NOT('Personnel Details'!$I$16=""), $B264&gt;='Personnel Details'!$I$16), 'Personnel Details'!$L$16, 'Personnel Details'!$G$16)))</f>
        <v/>
      </c>
      <c r="IA264" s="59">
        <f t="shared" si="560"/>
        <v>0</v>
      </c>
      <c r="IB264" s="53"/>
      <c r="ID264" s="78" t="str">
        <f>IF(ID$9="", "", IF(AND(NOT('Personnel Details'!$N$17=""), $B264&gt;='Personnel Details'!$N$17), 'Personnel Details'!$O$17, IF(AND(NOT('Personnel Details'!$I$17=""), $B264&gt;='Personnel Details'!$I$17), 'Personnel Details'!$J$17, 'Personnel Details'!$E$17)))</f>
        <v/>
      </c>
      <c r="IE264" s="59" t="str">
        <f>IF(ID$9="", "", IF(AND(NOT('Personnel Details'!$N$17=""), $B264&gt;='Personnel Details'!$N$17), IF('Personnel Details'!$P$17="","", 'Personnel Details'!$P$17), IF(AND(NOT('Personnel Details'!$I$17=""), $B264&gt;='Personnel Details'!$I$17), IF('Personnel Details'!$K$17="", "", 'Personnel Details'!$K$17), IF('Personnel Details'!$F$17="", "", 'Personnel Details'!$F$17))))</f>
        <v/>
      </c>
      <c r="IF264" s="79" t="str">
        <f>IF(ID$9="", "", IF(AND(NOT('Personnel Details'!$N$17=""), $B264&gt;='Personnel Details'!$N$17), 'Personnel Details'!$Q$17, IF(AND(NOT('Personnel Details'!$I$17=""), $B264&gt;='Personnel Details'!$I$17), 'Personnel Details'!$L$17, 'Personnel Details'!$G$17)))</f>
        <v/>
      </c>
      <c r="IG264" s="59">
        <f t="shared" si="561"/>
        <v>0</v>
      </c>
      <c r="IH264" s="53"/>
      <c r="IJ264" s="78" t="str">
        <f>IF(IJ$9="", "", IF(AND(NOT('Personnel Details'!$N$18=""), $B264&gt;='Personnel Details'!$N$18), 'Personnel Details'!$O$18, IF(AND(NOT('Personnel Details'!$I$18=""), $B264&gt;='Personnel Details'!$I$18), 'Personnel Details'!$J$18, 'Personnel Details'!$E$18)))</f>
        <v/>
      </c>
      <c r="IK264" s="59" t="str">
        <f>IF(IJ$9="", "", IF(AND(NOT('Personnel Details'!$N$18=""), $B264&gt;='Personnel Details'!$N$18), IF('Personnel Details'!$P$18="","", 'Personnel Details'!$P$18), IF(AND(NOT('Personnel Details'!$I$18=""), $B264&gt;='Personnel Details'!$I$18), IF('Personnel Details'!$K$18="", "", 'Personnel Details'!$K$18), IF('Personnel Details'!$F$18="", "", 'Personnel Details'!$F$18))))</f>
        <v/>
      </c>
      <c r="IL264" s="79" t="str">
        <f>IF(IJ$9="", "", IF(AND(NOT('Personnel Details'!$N$18=""), $B264&gt;='Personnel Details'!$N$18), 'Personnel Details'!$Q$18, IF(AND(NOT('Personnel Details'!$I$18=""), $B264&gt;='Personnel Details'!$I$18), 'Personnel Details'!$L$18, 'Personnel Details'!$G$18)))</f>
        <v/>
      </c>
      <c r="IM264" s="59">
        <f t="shared" si="562"/>
        <v>0</v>
      </c>
      <c r="IN264" s="53"/>
      <c r="IP264" s="78" t="str">
        <f>IF(IP$9="", "", IF(AND(NOT('Personnel Details'!$N$19=""), $B264&gt;='Personnel Details'!$N$19), 'Personnel Details'!$O$19, IF(AND(NOT('Personnel Details'!$I$19=""), $B264&gt;='Personnel Details'!$I$19), 'Personnel Details'!$J$19, 'Personnel Details'!$E$19)))</f>
        <v/>
      </c>
      <c r="IQ264" s="59" t="str">
        <f>IF(IP$9="", "", IF(AND(NOT('Personnel Details'!$N$19=""), $B264&gt;='Personnel Details'!$N$19), IF('Personnel Details'!$P$19="","", 'Personnel Details'!$P$19), IF(AND(NOT('Personnel Details'!$I$19=""), $B264&gt;='Personnel Details'!$I$19), IF('Personnel Details'!$K$19="", "", 'Personnel Details'!$K$19), IF('Personnel Details'!$F$19="", "", 'Personnel Details'!$F$19))))</f>
        <v/>
      </c>
      <c r="IR264" s="79" t="str">
        <f>IF(IP$9="", "", IF(AND(NOT('Personnel Details'!$N$19=""), $B264&gt;='Personnel Details'!$N$19), 'Personnel Details'!$Q$19, IF(AND(NOT('Personnel Details'!$I$19=""), $B264&gt;='Personnel Details'!$I$19), 'Personnel Details'!$L$19, 'Personnel Details'!$G$19)))</f>
        <v/>
      </c>
      <c r="IS264" s="59">
        <f t="shared" si="563"/>
        <v>0</v>
      </c>
      <c r="IT264" s="53"/>
      <c r="IV264" s="78" t="str">
        <f>IF(IV$9="", "", IF(AND(NOT('Personnel Details'!$N$20=""), $B264&gt;='Personnel Details'!$N$20), 'Personnel Details'!$O$20, IF(AND(NOT('Personnel Details'!$I$20=""), $B264&gt;='Personnel Details'!$I$20), 'Personnel Details'!$J$20, 'Personnel Details'!$E$20)))</f>
        <v/>
      </c>
      <c r="IW264" s="59" t="str">
        <f>IF(IV$9="", "", IF(AND(NOT('Personnel Details'!$N$20=""), $B264&gt;='Personnel Details'!$N$20), IF('Personnel Details'!$P$20="","", 'Personnel Details'!$P$20), IF(AND(NOT('Personnel Details'!$I$20=""), $B264&gt;='Personnel Details'!$I$20), IF('Personnel Details'!$K$20="", "", 'Personnel Details'!$K$20), IF('Personnel Details'!$F$20="", "", 'Personnel Details'!$F$20))))</f>
        <v/>
      </c>
      <c r="IX264" s="79" t="str">
        <f>IF(IV$9="", "", IF(AND(NOT('Personnel Details'!$N$20=""), $B264&gt;='Personnel Details'!$N$20), 'Personnel Details'!$Q$20, IF(AND(NOT('Personnel Details'!$I$20=""), $B264&gt;='Personnel Details'!$I$20), 'Personnel Details'!$L$20, 'Personnel Details'!$G$20)))</f>
        <v/>
      </c>
      <c r="IY264" s="59">
        <f t="shared" si="564"/>
        <v>0</v>
      </c>
      <c r="IZ264" s="53"/>
      <c r="JB264" s="78" t="str">
        <f>IF(JB$9="", "", IF(AND(NOT('Personnel Details'!$N$21=""), $B264&gt;='Personnel Details'!$N$21), 'Personnel Details'!$O$21, IF(AND(NOT('Personnel Details'!$I$21=""), $B264&gt;='Personnel Details'!$I$21), 'Personnel Details'!$J$21, 'Personnel Details'!$E$21)))</f>
        <v/>
      </c>
      <c r="JC264" s="59" t="str">
        <f>IF(JB$9="", "", IF(AND(NOT('Personnel Details'!$N$21=""), $B264&gt;='Personnel Details'!$N$21), IF('Personnel Details'!$P$21="","", 'Personnel Details'!$P$21), IF(AND(NOT('Personnel Details'!$I$21=""), $B264&gt;='Personnel Details'!$I$21), IF('Personnel Details'!$K$21="", "", 'Personnel Details'!$K$21), IF('Personnel Details'!$F$21="", "", 'Personnel Details'!$F$21))))</f>
        <v/>
      </c>
      <c r="JD264" s="79" t="str">
        <f>IF(JB$9="", "", IF(AND(NOT('Personnel Details'!$N$21=""), $B264&gt;='Personnel Details'!$N$21), 'Personnel Details'!$Q$21, IF(AND(NOT('Personnel Details'!$I$21=""), $B264&gt;='Personnel Details'!$I$21), 'Personnel Details'!$L$21, 'Personnel Details'!$G$21)))</f>
        <v/>
      </c>
      <c r="JE264" s="59">
        <f t="shared" si="565"/>
        <v>0</v>
      </c>
      <c r="JF264" s="53"/>
      <c r="JH264" s="78" t="str">
        <f>IF(JH$9="", "", IF(AND(NOT('Personnel Details'!$N$22=""), $B264&gt;='Personnel Details'!$N$22), 'Personnel Details'!$O$22, IF(AND(NOT('Personnel Details'!$I$22=""), $B264&gt;='Personnel Details'!$I$22), 'Personnel Details'!$J$22, 'Personnel Details'!$E$22)))</f>
        <v/>
      </c>
      <c r="JI264" s="59" t="str">
        <f>IF(JH$9="", "", IF(AND(NOT('Personnel Details'!$N$22=""), $B264&gt;='Personnel Details'!$N$22), IF('Personnel Details'!$P$22="","", 'Personnel Details'!$P$22), IF(AND(NOT('Personnel Details'!$I$22=""), $B264&gt;='Personnel Details'!$I$22), IF('Personnel Details'!$K$22="", "", 'Personnel Details'!$K$22), IF('Personnel Details'!$F$22="", "", 'Personnel Details'!$F$22))))</f>
        <v/>
      </c>
      <c r="JJ264" s="79" t="str">
        <f>IF(JH$9="", "", IF(AND(NOT('Personnel Details'!$N$22=""), $B264&gt;='Personnel Details'!$N$22), 'Personnel Details'!$Q$22, IF(AND(NOT('Personnel Details'!$I$22=""), $B264&gt;='Personnel Details'!$I$22), 'Personnel Details'!$L$22, 'Personnel Details'!$G$22)))</f>
        <v/>
      </c>
      <c r="JK264" s="59">
        <f t="shared" si="566"/>
        <v>0</v>
      </c>
      <c r="JL264" s="53"/>
      <c r="JN264" s="78" t="str">
        <f>IF(JN$9="", "", IF(AND(NOT('Personnel Details'!$N$23=""), $B264&gt;='Personnel Details'!$N$23), 'Personnel Details'!$O$23, IF(AND(NOT('Personnel Details'!$I$23=""), $B264&gt;='Personnel Details'!$I$23), 'Personnel Details'!$J$23, 'Personnel Details'!$E$23)))</f>
        <v/>
      </c>
      <c r="JO264" s="59" t="str">
        <f>IF(JN$9="", "", IF(AND(NOT('Personnel Details'!$N$23=""), $B264&gt;='Personnel Details'!$N$23), IF('Personnel Details'!$P$23="","", 'Personnel Details'!$P$23), IF(AND(NOT('Personnel Details'!$I$23=""), $B264&gt;='Personnel Details'!$I$23), IF('Personnel Details'!$K$23="", "", 'Personnel Details'!$K$23), IF('Personnel Details'!$F$23="", "", 'Personnel Details'!$F$23))))</f>
        <v/>
      </c>
      <c r="JP264" s="79" t="str">
        <f>IF(JN$9="", "", IF(AND(NOT('Personnel Details'!$N$23=""), $B264&gt;='Personnel Details'!$N$23), 'Personnel Details'!$Q$23, IF(AND(NOT('Personnel Details'!$I$23=""), $B264&gt;='Personnel Details'!$I$23), 'Personnel Details'!$L$23, 'Personnel Details'!$G$23)))</f>
        <v/>
      </c>
      <c r="JQ264" s="59">
        <f t="shared" si="567"/>
        <v>0</v>
      </c>
      <c r="JR264" s="53"/>
      <c r="JT264" s="78" t="str">
        <f>IF(JT$9="", "", IF(AND(NOT('Personnel Details'!$N$24=""), $B264&gt;='Personnel Details'!$N$24), 'Personnel Details'!$O$24, IF(AND(NOT('Personnel Details'!$I$24=""), $B264&gt;='Personnel Details'!$I$24), 'Personnel Details'!$J$24, 'Personnel Details'!$E$24)))</f>
        <v/>
      </c>
      <c r="JU264" s="59" t="str">
        <f>IF(JT$9="", "", IF(AND(NOT('Personnel Details'!$N$24=""), $B264&gt;='Personnel Details'!$N$24), IF('Personnel Details'!$P$24="","", 'Personnel Details'!$P$24), IF(AND(NOT('Personnel Details'!$I$24=""), $B264&gt;='Personnel Details'!$I$24), IF('Personnel Details'!$K$24="", "", 'Personnel Details'!$K$24), IF('Personnel Details'!$F$24="", "", 'Personnel Details'!$F$24))))</f>
        <v/>
      </c>
      <c r="JV264" s="79" t="str">
        <f>IF(JT$9="", "", IF(AND(NOT('Personnel Details'!$N$24=""), $B264&gt;='Personnel Details'!$N$24), 'Personnel Details'!$Q$24, IF(AND(NOT('Personnel Details'!$I$24=""), $B264&gt;='Personnel Details'!$I$24), 'Personnel Details'!$L$24, 'Personnel Details'!$G$24)))</f>
        <v/>
      </c>
      <c r="JW264" s="59">
        <f t="shared" si="568"/>
        <v>0</v>
      </c>
      <c r="JX264" s="53"/>
      <c r="JZ264" s="78" t="str">
        <f>IF(JZ$9="", "", IF(AND(NOT('Personnel Details'!$N$25=""), $B264&gt;='Personnel Details'!$N$25), 'Personnel Details'!$O$25, IF(AND(NOT('Personnel Details'!$I$25=""), $B264&gt;='Personnel Details'!$I$25), 'Personnel Details'!$J$25, 'Personnel Details'!$E$25)))</f>
        <v/>
      </c>
      <c r="KA264" s="59" t="str">
        <f>IF(JZ$9="", "", IF(AND(NOT('Personnel Details'!$N$25=""), $B264&gt;='Personnel Details'!$N$25), IF('Personnel Details'!$P$25="","", 'Personnel Details'!$P$25), IF(AND(NOT('Personnel Details'!$I$25=""), $B264&gt;='Personnel Details'!$I$25), IF('Personnel Details'!$K$25="", "", 'Personnel Details'!$K$25), IF('Personnel Details'!$F$25="", "", 'Personnel Details'!$F$25))))</f>
        <v/>
      </c>
      <c r="KB264" s="79" t="str">
        <f>IF(JZ$9="", "", IF(AND(NOT('Personnel Details'!$N$25=""), $B264&gt;='Personnel Details'!$N$25), 'Personnel Details'!$Q$25, IF(AND(NOT('Personnel Details'!$I$25=""), $B264&gt;='Personnel Details'!$I$25), 'Personnel Details'!$L$25, 'Personnel Details'!$G$25)))</f>
        <v/>
      </c>
      <c r="KC264" s="59">
        <f t="shared" si="569"/>
        <v>0</v>
      </c>
      <c r="KD264" s="53"/>
      <c r="KF264" s="78" t="str">
        <f>IF(KF$9="", "", IF(AND(NOT('Personnel Details'!$N$26=""), $B264&gt;='Personnel Details'!$N$26), 'Personnel Details'!$O$26, IF(AND(NOT('Personnel Details'!$I$26=""), $B264&gt;='Personnel Details'!$I$26), 'Personnel Details'!$J$26, 'Personnel Details'!$E$26)))</f>
        <v/>
      </c>
      <c r="KG264" s="59" t="str">
        <f>IF(KF$9="", "", IF(AND(NOT('Personnel Details'!$N$26=""), $B264&gt;='Personnel Details'!$N$26), IF('Personnel Details'!$P$26="","", 'Personnel Details'!$P$26), IF(AND(NOT('Personnel Details'!$I$26=""), $B264&gt;='Personnel Details'!$I$26), IF('Personnel Details'!$K$26="", "", 'Personnel Details'!$K$26), IF('Personnel Details'!$F$26="", "", 'Personnel Details'!$F$26))))</f>
        <v/>
      </c>
      <c r="KH264" s="79" t="str">
        <f>IF(KF$9="", "", IF(AND(NOT('Personnel Details'!$N$26=""), $B264&gt;='Personnel Details'!$N$26), 'Personnel Details'!$Q$26, IF(AND(NOT('Personnel Details'!$I$26=""), $B264&gt;='Personnel Details'!$I$26), 'Personnel Details'!$L$26, 'Personnel Details'!$G$26)))</f>
        <v/>
      </c>
      <c r="KI264" s="59">
        <f t="shared" si="570"/>
        <v>0</v>
      </c>
      <c r="KJ264" s="53"/>
      <c r="KL264" s="78" t="str">
        <f>IF(KL$9="", "", IF(AND(NOT('Personnel Details'!$N$27=""), $B264&gt;='Personnel Details'!$N$27), 'Personnel Details'!$O$27, IF(AND(NOT('Personnel Details'!$I$27=""), $B264&gt;='Personnel Details'!$I$27), 'Personnel Details'!$J$27, 'Personnel Details'!$E$27)))</f>
        <v/>
      </c>
      <c r="KM264" s="59" t="str">
        <f>IF(KL$9="", "", IF(AND(NOT('Personnel Details'!$N$27=""), $B264&gt;='Personnel Details'!$N$27), IF('Personnel Details'!$P$27="","", 'Personnel Details'!$P$27), IF(AND(NOT('Personnel Details'!$I$27=""), $B264&gt;='Personnel Details'!$I$27), IF('Personnel Details'!$K$27="", "", 'Personnel Details'!$K$27), IF('Personnel Details'!$F$27="", "", 'Personnel Details'!$F$27))))</f>
        <v/>
      </c>
      <c r="KN264" s="79" t="str">
        <f>IF(KL$9="", "", IF(AND(NOT('Personnel Details'!$N$27=""), $B264&gt;='Personnel Details'!$N$27), 'Personnel Details'!$Q$27, IF(AND(NOT('Personnel Details'!$I$27=""), $B264&gt;='Personnel Details'!$I$27), 'Personnel Details'!$L$27, 'Personnel Details'!$G$27)))</f>
        <v/>
      </c>
      <c r="KO264" s="59">
        <f t="shared" si="571"/>
        <v>0</v>
      </c>
      <c r="KP264" s="53"/>
      <c r="KR264" s="78" t="str">
        <f>IF(KR$9="", "", IF(AND(NOT('Personnel Details'!$N$28=""), $B264&gt;='Personnel Details'!$N$28), 'Personnel Details'!$O$28, IF(AND(NOT('Personnel Details'!$I$28=""), $B264&gt;='Personnel Details'!$I$28), 'Personnel Details'!$J$28, 'Personnel Details'!$E$28)))</f>
        <v/>
      </c>
      <c r="KS264" s="59" t="str">
        <f>IF(KR$9="", "", IF(AND(NOT('Personnel Details'!$N$28=""), $B264&gt;='Personnel Details'!$N$28), IF('Personnel Details'!$P$28="","", 'Personnel Details'!$P$28), IF(AND(NOT('Personnel Details'!$I$28=""), $B264&gt;='Personnel Details'!$I$28), IF('Personnel Details'!$K$28="", "", 'Personnel Details'!$K$28), IF('Personnel Details'!$F$28="", "", 'Personnel Details'!$F$28))))</f>
        <v/>
      </c>
      <c r="KT264" s="79" t="str">
        <f>IF(KR$9="", "", IF(AND(NOT('Personnel Details'!$N$28=""), $B264&gt;='Personnel Details'!$N$28), 'Personnel Details'!$Q$28, IF(AND(NOT('Personnel Details'!$I$28=""), $B264&gt;='Personnel Details'!$I$28), 'Personnel Details'!$L$28, 'Personnel Details'!$G$28)))</f>
        <v/>
      </c>
      <c r="KU264" s="59">
        <f t="shared" si="572"/>
        <v>0</v>
      </c>
      <c r="KV264" s="53"/>
      <c r="KX264" s="78" t="str">
        <f>IF(KX$9="", "", IF(AND(NOT('Personnel Details'!$N$29=""), $B264&gt;='Personnel Details'!$N$29), 'Personnel Details'!$O$29, IF(AND(NOT('Personnel Details'!$I$29=""), $B264&gt;='Personnel Details'!$I$29), 'Personnel Details'!$J$29, 'Personnel Details'!$E$29)))</f>
        <v/>
      </c>
      <c r="KY264" s="59" t="str">
        <f>IF(KX$9="", "", IF(AND(NOT('Personnel Details'!$N$29=""), $B264&gt;='Personnel Details'!$N$29), IF('Personnel Details'!$P$29="","", 'Personnel Details'!$P$29), IF(AND(NOT('Personnel Details'!$I$29=""), $B264&gt;='Personnel Details'!$I$29), IF('Personnel Details'!$K$29="", "", 'Personnel Details'!$K$29), IF('Personnel Details'!$F$29="", "", 'Personnel Details'!$F$29))))</f>
        <v/>
      </c>
      <c r="KZ264" s="79" t="str">
        <f>IF(KX$9="", "", IF(AND(NOT('Personnel Details'!$N$29=""), $B264&gt;='Personnel Details'!$N$29), 'Personnel Details'!$Q$29, IF(AND(NOT('Personnel Details'!$I$29=""), $B264&gt;='Personnel Details'!$I$29), 'Personnel Details'!$L$29, 'Personnel Details'!$G$29)))</f>
        <v/>
      </c>
      <c r="LA264" s="59">
        <f t="shared" si="573"/>
        <v>0</v>
      </c>
      <c r="LB264" s="53"/>
      <c r="LD264" s="78" t="str">
        <f>IF(LD$9="", "", IF(AND(NOT('Personnel Details'!$N$30=""), $B264&gt;='Personnel Details'!$N$30), 'Personnel Details'!$O$30, IF(AND(NOT('Personnel Details'!$I$30=""), $B264&gt;='Personnel Details'!$I$30), 'Personnel Details'!$J$30, 'Personnel Details'!$E$30)))</f>
        <v/>
      </c>
      <c r="LE264" s="59" t="str">
        <f>IF(LD$9="", "", IF(AND(NOT('Personnel Details'!$N$30=""), $B264&gt;='Personnel Details'!$N$30), IF('Personnel Details'!$P$30="","", 'Personnel Details'!$P$30), IF(AND(NOT('Personnel Details'!$I$30=""), $B264&gt;='Personnel Details'!$I$30), IF('Personnel Details'!$K$30="", "", 'Personnel Details'!$K$30), IF('Personnel Details'!$F$30="", "", 'Personnel Details'!$F$30))))</f>
        <v/>
      </c>
      <c r="LF264" s="79" t="str">
        <f>IF(LD$9="", "", IF(AND(NOT('Personnel Details'!$N$30=""), $B264&gt;='Personnel Details'!$N$30), 'Personnel Details'!$Q$30, IF(AND(NOT('Personnel Details'!$I$30=""), $B264&gt;='Personnel Details'!$I$30), 'Personnel Details'!$L$30, 'Personnel Details'!$G$30)))</f>
        <v/>
      </c>
      <c r="LG264" s="59">
        <f t="shared" si="574"/>
        <v>0</v>
      </c>
      <c r="LH264" s="53"/>
      <c r="LJ264" s="78" t="str">
        <f>IF(LJ$9="", "", IF(AND(NOT('Personnel Details'!$N$31=""), $B264&gt;='Personnel Details'!$N$31), 'Personnel Details'!$O$31, IF(AND(NOT('Personnel Details'!$I$31=""), $B264&gt;='Personnel Details'!$I$31), 'Personnel Details'!$J$31, 'Personnel Details'!$E$31)))</f>
        <v/>
      </c>
      <c r="LK264" s="59" t="str">
        <f>IF(LJ$9="", "", IF(AND(NOT('Personnel Details'!$N$31=""), $B264&gt;='Personnel Details'!$N$31), IF('Personnel Details'!$P$31="","", 'Personnel Details'!$P$31), IF(AND(NOT('Personnel Details'!$I$31=""), $B264&gt;='Personnel Details'!$I$31), IF('Personnel Details'!$K$31="", "", 'Personnel Details'!$K$31), IF('Personnel Details'!$F$31="", "", 'Personnel Details'!$F$31))))</f>
        <v/>
      </c>
      <c r="LL264" s="79" t="str">
        <f>IF(LJ$9="", "", IF(AND(NOT('Personnel Details'!$N$31=""), $B264&gt;='Personnel Details'!$N$31), 'Personnel Details'!$Q$31, IF(AND(NOT('Personnel Details'!$I$31=""), $B264&gt;='Personnel Details'!$I$31), 'Personnel Details'!$L$31, 'Personnel Details'!$G$31)))</f>
        <v/>
      </c>
      <c r="LM264" s="59">
        <f t="shared" si="575"/>
        <v>0</v>
      </c>
      <c r="LN264" s="53"/>
      <c r="LP264" s="78" t="str">
        <f>IF(LP$9="", "", IF(AND(NOT('Personnel Details'!$N$32=""), $B264&gt;='Personnel Details'!$N$32), 'Personnel Details'!$O$32, IF(AND(NOT('Personnel Details'!$I$32=""), $B264&gt;='Personnel Details'!$I$32), 'Personnel Details'!$J$32, 'Personnel Details'!$E$32)))</f>
        <v/>
      </c>
      <c r="LQ264" s="59" t="str">
        <f>IF(LP$9="", "", IF(AND(NOT('Personnel Details'!$N$32=""), $B264&gt;='Personnel Details'!$N$32), IF('Personnel Details'!$P$32="","", 'Personnel Details'!$P$32), IF(AND(NOT('Personnel Details'!$I$32=""), $B264&gt;='Personnel Details'!$I$32), IF('Personnel Details'!$K$32="", "", 'Personnel Details'!$K$32), IF('Personnel Details'!$F$32="", "", 'Personnel Details'!$F$32))))</f>
        <v/>
      </c>
      <c r="LR264" s="79" t="str">
        <f>IF(LP$9="", "", IF(AND(NOT('Personnel Details'!$N$32=""), $B264&gt;='Personnel Details'!$N$32), 'Personnel Details'!$Q$32, IF(AND(NOT('Personnel Details'!$I$32=""), $B264&gt;='Personnel Details'!$I$32), 'Personnel Details'!$L$32, 'Personnel Details'!$G$32)))</f>
        <v/>
      </c>
      <c r="LS264" s="59">
        <f t="shared" si="576"/>
        <v>0</v>
      </c>
      <c r="LT264" s="53"/>
      <c r="LV264" s="78" t="str">
        <f>IF(LV$9="", "", IF(AND(NOT('Personnel Details'!$N$33=""), $B264&gt;='Personnel Details'!$N$33), 'Personnel Details'!$O$33, IF(AND(NOT('Personnel Details'!$I$33=""), $B264&gt;='Personnel Details'!$I$33), 'Personnel Details'!$J$33, 'Personnel Details'!$E$33)))</f>
        <v/>
      </c>
      <c r="LW264" s="59" t="str">
        <f>IF(LV$9="", "", IF(AND(NOT('Personnel Details'!$N$33=""), $B264&gt;='Personnel Details'!$N$33), IF('Personnel Details'!$P$33="","", 'Personnel Details'!$P$33), IF(AND(NOT('Personnel Details'!$I$33=""), $B264&gt;='Personnel Details'!$I$33), IF('Personnel Details'!$K$33="", "", 'Personnel Details'!$K$33), IF('Personnel Details'!$F$33="", "", 'Personnel Details'!$F$33))))</f>
        <v/>
      </c>
      <c r="LX264" s="79" t="str">
        <f>IF(LV$9="", "", IF(AND(NOT('Personnel Details'!$N$33=""), $B264&gt;='Personnel Details'!$N$33), 'Personnel Details'!$Q$33, IF(AND(NOT('Personnel Details'!$I$33=""), $B264&gt;='Personnel Details'!$I$33), 'Personnel Details'!$L$33, 'Personnel Details'!$G$33)))</f>
        <v/>
      </c>
      <c r="LY264" s="59">
        <f t="shared" si="577"/>
        <v>0</v>
      </c>
      <c r="LZ264" s="53"/>
      <c r="MB264" s="78" t="str">
        <f>IF(MB$9="", "", IF(AND(NOT('Personnel Details'!$N$34=""), $B264&gt;='Personnel Details'!$N$34), 'Personnel Details'!$O$34, IF(AND(NOT('Personnel Details'!$I$34=""), $B264&gt;='Personnel Details'!$I$34), 'Personnel Details'!$J$34, 'Personnel Details'!$E$34)))</f>
        <v/>
      </c>
      <c r="MC264" s="59" t="str">
        <f>IF(MB$9="", "", IF(AND(NOT('Personnel Details'!$N$34=""), $B264&gt;='Personnel Details'!$N$34), IF('Personnel Details'!$P$34="","", 'Personnel Details'!$P$34), IF(AND(NOT('Personnel Details'!$I$34=""), $B264&gt;='Personnel Details'!$I$34), IF('Personnel Details'!$K$34="", "", 'Personnel Details'!$K$34), IF('Personnel Details'!$F$34="", "", 'Personnel Details'!$F$34))))</f>
        <v/>
      </c>
      <c r="MD264" s="79" t="str">
        <f>IF(MB$9="", "", IF(AND(NOT('Personnel Details'!$N$34=""), $B264&gt;='Personnel Details'!$N$34), 'Personnel Details'!$Q$34, IF(AND(NOT('Personnel Details'!$I$34=""), $B264&gt;='Personnel Details'!$I$34), 'Personnel Details'!$L$34, 'Personnel Details'!$G$34)))</f>
        <v/>
      </c>
      <c r="ME264" s="59">
        <f t="shared" si="578"/>
        <v>0</v>
      </c>
      <c r="MF264" s="53"/>
      <c r="MH264" s="78" t="str">
        <f>IF(MH$9="", "", IF(AND(NOT('Personnel Details'!$N$35=""), $B264&gt;='Personnel Details'!$N$35), 'Personnel Details'!$O$35, IF(AND(NOT('Personnel Details'!$I$35=""), $B264&gt;='Personnel Details'!$I$35), 'Personnel Details'!$J$35, 'Personnel Details'!$E$35)))</f>
        <v/>
      </c>
      <c r="MI264" s="59" t="str">
        <f>IF(MH$9="", "", IF(AND(NOT('Personnel Details'!$N$35=""), $B264&gt;='Personnel Details'!$N$35), IF('Personnel Details'!$P$35="","", 'Personnel Details'!$P$35), IF(AND(NOT('Personnel Details'!$I$35=""), $B264&gt;='Personnel Details'!$I$35), IF('Personnel Details'!$K$35="", "", 'Personnel Details'!$K$35), IF('Personnel Details'!$F$35="", "", 'Personnel Details'!$F$35))))</f>
        <v/>
      </c>
      <c r="MJ264" s="79" t="str">
        <f>IF(MH$9="", "", IF(AND(NOT('Personnel Details'!$N$35=""), $B264&gt;='Personnel Details'!$N$35), 'Personnel Details'!$Q$35, IF(AND(NOT('Personnel Details'!$I$35=""), $B264&gt;='Personnel Details'!$I$35), 'Personnel Details'!$L$35, 'Personnel Details'!$G$35)))</f>
        <v/>
      </c>
      <c r="MK264" s="59">
        <f t="shared" si="579"/>
        <v>0</v>
      </c>
      <c r="ML264" s="53"/>
      <c r="MN264" s="78" t="str">
        <f>IF(MN$9="", "", IF(AND(NOT('Personnel Details'!$N$36=""), $B264&gt;='Personnel Details'!$N$36), 'Personnel Details'!$O$36, IF(AND(NOT('Personnel Details'!$I$36=""), $B264&gt;='Personnel Details'!$I$36), 'Personnel Details'!$J$36, 'Personnel Details'!$E$36)))</f>
        <v/>
      </c>
      <c r="MO264" s="59" t="str">
        <f>IF(MN$9="", "", IF(AND(NOT('Personnel Details'!$N$36=""), $B264&gt;='Personnel Details'!$N$36), IF('Personnel Details'!$P$36="","", 'Personnel Details'!$P$36), IF(AND(NOT('Personnel Details'!$I$36=""), $B264&gt;='Personnel Details'!$I$36), IF('Personnel Details'!$K$36="", "", 'Personnel Details'!$K$36), IF('Personnel Details'!$F$36="", "", 'Personnel Details'!$F$36))))</f>
        <v/>
      </c>
      <c r="MP264" s="79" t="str">
        <f>IF(MN$9="", "", IF(AND(NOT('Personnel Details'!$N$36=""), $B264&gt;='Personnel Details'!$N$36), 'Personnel Details'!$Q$36, IF(AND(NOT('Personnel Details'!$I$36=""), $B264&gt;='Personnel Details'!$I$36), 'Personnel Details'!$L$36, 'Personnel Details'!$G$36)))</f>
        <v/>
      </c>
      <c r="MQ264" s="59">
        <f t="shared" si="580"/>
        <v>0</v>
      </c>
      <c r="MR264" s="53"/>
      <c r="MT264" s="78" t="str">
        <f>IF(MT$9="", "", IF(AND(NOT('Personnel Details'!$N$37=""), $B264&gt;='Personnel Details'!$N$37), 'Personnel Details'!$O$37, IF(AND(NOT('Personnel Details'!$I$37=""), $B264&gt;='Personnel Details'!$I$37), 'Personnel Details'!$J$37, 'Personnel Details'!$E$37)))</f>
        <v/>
      </c>
      <c r="MU264" s="59" t="str">
        <f>IF(MT$9="", "", IF(AND(NOT('Personnel Details'!$N$37=""), $B264&gt;='Personnel Details'!$N$37), IF('Personnel Details'!$P$37="","", 'Personnel Details'!$P$37), IF(AND(NOT('Personnel Details'!$I$37=""), $B264&gt;='Personnel Details'!$I$37), IF('Personnel Details'!$K$37="", "", 'Personnel Details'!$K$37), IF('Personnel Details'!$F$37="", "", 'Personnel Details'!$F$37))))</f>
        <v/>
      </c>
      <c r="MV264" s="79" t="str">
        <f>IF(MT$9="", "", IF(AND(NOT('Personnel Details'!$N$37=""), $B264&gt;='Personnel Details'!$N$37), 'Personnel Details'!$Q$37, IF(AND(NOT('Personnel Details'!$I$37=""), $B264&gt;='Personnel Details'!$I$37), 'Personnel Details'!$L$37, 'Personnel Details'!$G$37)))</f>
        <v/>
      </c>
      <c r="MW264" s="59">
        <f t="shared" si="581"/>
        <v>0</v>
      </c>
      <c r="MX264" s="53"/>
      <c r="MZ264" s="78" t="str">
        <f>IF(MZ$9="", "", IF(AND(NOT('Personnel Details'!$N$38=""), $B264&gt;='Personnel Details'!$N$38), 'Personnel Details'!$O$38, IF(AND(NOT('Personnel Details'!$I$38=""), $B264&gt;='Personnel Details'!$I$38), 'Personnel Details'!$J$38, 'Personnel Details'!$E$38)))</f>
        <v/>
      </c>
      <c r="NA264" s="59" t="str">
        <f>IF(MZ$9="", "", IF(AND(NOT('Personnel Details'!$N$38=""), $B264&gt;='Personnel Details'!$N$38), IF('Personnel Details'!$P$38="","", 'Personnel Details'!$P$38), IF(AND(NOT('Personnel Details'!$I$38=""), $B264&gt;='Personnel Details'!$I$38), IF('Personnel Details'!$K$38="", "", 'Personnel Details'!$K$38), IF('Personnel Details'!$F$38="", "", 'Personnel Details'!$F$38))))</f>
        <v/>
      </c>
      <c r="NB264" s="79" t="str">
        <f>IF(MZ$9="", "", IF(AND(NOT('Personnel Details'!$N$38=""), $B264&gt;='Personnel Details'!$N$38), 'Personnel Details'!$Q$38, IF(AND(NOT('Personnel Details'!$I$38=""), $B264&gt;='Personnel Details'!$I$38), 'Personnel Details'!$L$38, 'Personnel Details'!$G$38)))</f>
        <v/>
      </c>
      <c r="NC264" s="59">
        <f t="shared" si="582"/>
        <v>0</v>
      </c>
      <c r="ND264" s="53"/>
      <c r="NF264" s="78" t="str">
        <f>IF(NF$9="", "", IF(AND(NOT('Personnel Details'!$N$39=""), $B264&gt;='Personnel Details'!$N$39), 'Personnel Details'!$O$39, IF(AND(NOT('Personnel Details'!$I$39=""), $B264&gt;='Personnel Details'!$I$39), 'Personnel Details'!$J$39, 'Personnel Details'!$E$39)))</f>
        <v/>
      </c>
      <c r="NG264" s="59" t="str">
        <f>IF(NF$9="", "", IF(AND(NOT('Personnel Details'!$N$39=""), $B264&gt;='Personnel Details'!$N$39), IF('Personnel Details'!$P$39="","", 'Personnel Details'!$P$39), IF(AND(NOT('Personnel Details'!$I$39=""), $B264&gt;='Personnel Details'!$I$39), IF('Personnel Details'!$K$39="", "", 'Personnel Details'!$K$39), IF('Personnel Details'!$F$39="", "", 'Personnel Details'!$F$39))))</f>
        <v/>
      </c>
      <c r="NH264" s="79" t="str">
        <f>IF(NF$9="", "", IF(AND(NOT('Personnel Details'!$N$39=""), $B264&gt;='Personnel Details'!$N$39), 'Personnel Details'!$Q$39, IF(AND(NOT('Personnel Details'!$I$39=""), $B264&gt;='Personnel Details'!$I$39), 'Personnel Details'!$L$39, 'Personnel Details'!$G$39)))</f>
        <v/>
      </c>
      <c r="NI264" s="59">
        <f t="shared" si="583"/>
        <v>0</v>
      </c>
      <c r="NJ264" s="53"/>
      <c r="NL264" s="78" t="str">
        <f>IF(NL$9="", "", IF(AND(NOT('Personnel Details'!$N$40=""), $B264&gt;='Personnel Details'!$N$40), 'Personnel Details'!$O$40, IF(AND(NOT('Personnel Details'!$I$40=""), $B264&gt;='Personnel Details'!$I$40), 'Personnel Details'!$J$40, 'Personnel Details'!$E$40)))</f>
        <v/>
      </c>
      <c r="NM264" s="59" t="str">
        <f>IF(NL$9="", "", IF(AND(NOT('Personnel Details'!$N$40=""), $B264&gt;='Personnel Details'!$N$40), IF('Personnel Details'!$P$40="","", 'Personnel Details'!$P$40), IF(AND(NOT('Personnel Details'!$I$40=""), $B264&gt;='Personnel Details'!$I$40), IF('Personnel Details'!$K$40="", "", 'Personnel Details'!$K$40), IF('Personnel Details'!$F$40="", "", 'Personnel Details'!$F$40))))</f>
        <v/>
      </c>
      <c r="NN264" s="79" t="str">
        <f>IF(NL$9="", "", IF(AND(NOT('Personnel Details'!$N$40=""), $B264&gt;='Personnel Details'!$N$40), 'Personnel Details'!$Q$40, IF(AND(NOT('Personnel Details'!$I$40=""), $B264&gt;='Personnel Details'!$I$40), 'Personnel Details'!$L$40, 'Personnel Details'!$G$40)))</f>
        <v/>
      </c>
      <c r="NO264" s="59">
        <f t="shared" si="584"/>
        <v>0</v>
      </c>
      <c r="NP264" s="53"/>
    </row>
    <row r="265" spans="1:380" x14ac:dyDescent="0.25">
      <c r="A265" s="32"/>
      <c r="B265" s="113">
        <f>IFERROR(IF(B264+1&gt;'Personnel Details'!$U$5, "", B264+1), "")</f>
        <v>44085</v>
      </c>
      <c r="C265" s="32"/>
      <c r="D265" s="120"/>
      <c r="E265" s="13" t="str">
        <f t="shared" si="463"/>
        <v/>
      </c>
      <c r="F265" s="13" t="str">
        <f t="shared" si="494"/>
        <v/>
      </c>
      <c r="G265" s="56" t="str">
        <f t="shared" si="585"/>
        <v/>
      </c>
      <c r="H265" s="16" t="str">
        <f t="shared" si="495"/>
        <v/>
      </c>
      <c r="I265" s="32"/>
      <c r="J265" s="120"/>
      <c r="K265" s="62" t="str">
        <f t="shared" si="464"/>
        <v/>
      </c>
      <c r="L265" s="62" t="str">
        <f t="shared" si="496"/>
        <v/>
      </c>
      <c r="M265" s="65" t="str">
        <f t="shared" si="586"/>
        <v/>
      </c>
      <c r="N265" s="68" t="str">
        <f t="shared" si="497"/>
        <v/>
      </c>
      <c r="O265" s="32"/>
      <c r="P265" s="120"/>
      <c r="Q265" s="62" t="str">
        <f t="shared" si="465"/>
        <v/>
      </c>
      <c r="R265" s="62" t="str">
        <f t="shared" si="498"/>
        <v/>
      </c>
      <c r="S265" s="65" t="str">
        <f t="shared" si="587"/>
        <v/>
      </c>
      <c r="T265" s="68" t="str">
        <f t="shared" si="499"/>
        <v/>
      </c>
      <c r="U265" s="32"/>
      <c r="V265" s="120"/>
      <c r="W265" s="62" t="str">
        <f t="shared" si="466"/>
        <v/>
      </c>
      <c r="X265" s="62" t="str">
        <f t="shared" si="500"/>
        <v/>
      </c>
      <c r="Y265" s="65" t="str">
        <f t="shared" si="588"/>
        <v/>
      </c>
      <c r="Z265" s="68" t="str">
        <f t="shared" si="501"/>
        <v/>
      </c>
      <c r="AA265" s="32"/>
      <c r="AB265" s="120"/>
      <c r="AC265" s="62" t="str">
        <f t="shared" si="467"/>
        <v/>
      </c>
      <c r="AD265" s="62" t="str">
        <f t="shared" si="502"/>
        <v/>
      </c>
      <c r="AE265" s="65" t="str">
        <f t="shared" si="589"/>
        <v/>
      </c>
      <c r="AF265" s="68" t="str">
        <f t="shared" si="503"/>
        <v/>
      </c>
      <c r="AG265" s="32"/>
      <c r="AH265" s="120"/>
      <c r="AI265" s="62" t="str">
        <f t="shared" si="468"/>
        <v/>
      </c>
      <c r="AJ265" s="62" t="str">
        <f t="shared" si="504"/>
        <v/>
      </c>
      <c r="AK265" s="65" t="str">
        <f t="shared" si="590"/>
        <v/>
      </c>
      <c r="AL265" s="68" t="str">
        <f t="shared" si="505"/>
        <v/>
      </c>
      <c r="AM265" s="32"/>
      <c r="AN265" s="120"/>
      <c r="AO265" s="62" t="str">
        <f t="shared" si="469"/>
        <v/>
      </c>
      <c r="AP265" s="62" t="str">
        <f t="shared" si="506"/>
        <v/>
      </c>
      <c r="AQ265" s="65" t="str">
        <f t="shared" si="591"/>
        <v/>
      </c>
      <c r="AR265" s="68" t="str">
        <f t="shared" si="507"/>
        <v/>
      </c>
      <c r="AS265" s="32"/>
      <c r="AT265" s="120"/>
      <c r="AU265" s="62" t="str">
        <f t="shared" si="470"/>
        <v/>
      </c>
      <c r="AV265" s="62" t="str">
        <f t="shared" si="508"/>
        <v/>
      </c>
      <c r="AW265" s="65" t="str">
        <f t="shared" si="592"/>
        <v/>
      </c>
      <c r="AX265" s="68" t="str">
        <f t="shared" si="509"/>
        <v/>
      </c>
      <c r="AY265" s="32"/>
      <c r="AZ265" s="120"/>
      <c r="BA265" s="62" t="str">
        <f t="shared" si="471"/>
        <v/>
      </c>
      <c r="BB265" s="62" t="str">
        <f t="shared" si="510"/>
        <v/>
      </c>
      <c r="BC265" s="65" t="str">
        <f t="shared" si="593"/>
        <v/>
      </c>
      <c r="BD265" s="68" t="str">
        <f t="shared" si="511"/>
        <v/>
      </c>
      <c r="BE265" s="32"/>
      <c r="BF265" s="120"/>
      <c r="BG265" s="62" t="str">
        <f t="shared" si="472"/>
        <v/>
      </c>
      <c r="BH265" s="62" t="str">
        <f t="shared" si="512"/>
        <v/>
      </c>
      <c r="BI265" s="65" t="str">
        <f t="shared" si="594"/>
        <v/>
      </c>
      <c r="BJ265" s="68" t="str">
        <f t="shared" si="513"/>
        <v/>
      </c>
      <c r="BK265" s="32"/>
      <c r="BL265" s="120"/>
      <c r="BM265" s="62" t="str">
        <f t="shared" si="473"/>
        <v/>
      </c>
      <c r="BN265" s="62" t="str">
        <f t="shared" si="514"/>
        <v/>
      </c>
      <c r="BO265" s="65" t="str">
        <f t="shared" si="595"/>
        <v/>
      </c>
      <c r="BP265" s="68" t="str">
        <f t="shared" si="515"/>
        <v/>
      </c>
      <c r="BQ265" s="32"/>
      <c r="BR265" s="120"/>
      <c r="BS265" s="62" t="str">
        <f t="shared" si="474"/>
        <v/>
      </c>
      <c r="BT265" s="62" t="str">
        <f t="shared" si="516"/>
        <v/>
      </c>
      <c r="BU265" s="65" t="str">
        <f t="shared" si="596"/>
        <v/>
      </c>
      <c r="BV265" s="68" t="str">
        <f t="shared" si="517"/>
        <v/>
      </c>
      <c r="BW265" s="32"/>
      <c r="BX265" s="120"/>
      <c r="BY265" s="62" t="str">
        <f t="shared" si="475"/>
        <v/>
      </c>
      <c r="BZ265" s="62" t="str">
        <f t="shared" si="518"/>
        <v/>
      </c>
      <c r="CA265" s="65" t="str">
        <f t="shared" si="597"/>
        <v/>
      </c>
      <c r="CB265" s="68" t="str">
        <f t="shared" si="519"/>
        <v/>
      </c>
      <c r="CC265" s="32"/>
      <c r="CD265" s="120"/>
      <c r="CE265" s="62" t="str">
        <f t="shared" si="476"/>
        <v/>
      </c>
      <c r="CF265" s="62" t="str">
        <f t="shared" si="520"/>
        <v/>
      </c>
      <c r="CG265" s="65" t="str">
        <f t="shared" si="598"/>
        <v/>
      </c>
      <c r="CH265" s="68" t="str">
        <f t="shared" si="521"/>
        <v/>
      </c>
      <c r="CI265" s="32"/>
      <c r="CJ265" s="120"/>
      <c r="CK265" s="62" t="str">
        <f t="shared" si="477"/>
        <v/>
      </c>
      <c r="CL265" s="62" t="str">
        <f t="shared" si="522"/>
        <v/>
      </c>
      <c r="CM265" s="65" t="str">
        <f t="shared" si="599"/>
        <v/>
      </c>
      <c r="CN265" s="68" t="str">
        <f t="shared" si="523"/>
        <v/>
      </c>
      <c r="CO265" s="32"/>
      <c r="CP265" s="120"/>
      <c r="CQ265" s="62" t="str">
        <f t="shared" si="478"/>
        <v/>
      </c>
      <c r="CR265" s="62" t="str">
        <f t="shared" si="524"/>
        <v/>
      </c>
      <c r="CS265" s="65" t="str">
        <f t="shared" si="600"/>
        <v/>
      </c>
      <c r="CT265" s="68" t="str">
        <f t="shared" si="525"/>
        <v/>
      </c>
      <c r="CU265" s="32"/>
      <c r="CV265" s="120"/>
      <c r="CW265" s="62" t="str">
        <f t="shared" si="479"/>
        <v/>
      </c>
      <c r="CX265" s="62" t="str">
        <f t="shared" si="526"/>
        <v/>
      </c>
      <c r="CY265" s="65" t="str">
        <f t="shared" si="601"/>
        <v/>
      </c>
      <c r="CZ265" s="68" t="str">
        <f t="shared" si="527"/>
        <v/>
      </c>
      <c r="DA265" s="32"/>
      <c r="DB265" s="120"/>
      <c r="DC265" s="62" t="str">
        <f t="shared" si="480"/>
        <v/>
      </c>
      <c r="DD265" s="62" t="str">
        <f t="shared" si="528"/>
        <v/>
      </c>
      <c r="DE265" s="65" t="str">
        <f t="shared" si="602"/>
        <v/>
      </c>
      <c r="DF265" s="68" t="str">
        <f t="shared" si="529"/>
        <v/>
      </c>
      <c r="DG265" s="32"/>
      <c r="DH265" s="120"/>
      <c r="DI265" s="62" t="str">
        <f t="shared" si="481"/>
        <v/>
      </c>
      <c r="DJ265" s="62" t="str">
        <f t="shared" si="530"/>
        <v/>
      </c>
      <c r="DK265" s="65" t="str">
        <f t="shared" si="603"/>
        <v/>
      </c>
      <c r="DL265" s="68" t="str">
        <f t="shared" si="531"/>
        <v/>
      </c>
      <c r="DM265" s="32"/>
      <c r="DN265" s="120"/>
      <c r="DO265" s="62" t="str">
        <f t="shared" si="482"/>
        <v/>
      </c>
      <c r="DP265" s="62" t="str">
        <f t="shared" si="532"/>
        <v/>
      </c>
      <c r="DQ265" s="65" t="str">
        <f t="shared" si="604"/>
        <v/>
      </c>
      <c r="DR265" s="68" t="str">
        <f t="shared" si="533"/>
        <v/>
      </c>
      <c r="DS265" s="32"/>
      <c r="DT265" s="120"/>
      <c r="DU265" s="62" t="str">
        <f t="shared" si="483"/>
        <v/>
      </c>
      <c r="DV265" s="62" t="str">
        <f t="shared" si="534"/>
        <v/>
      </c>
      <c r="DW265" s="65" t="str">
        <f t="shared" si="605"/>
        <v/>
      </c>
      <c r="DX265" s="68" t="str">
        <f t="shared" si="535"/>
        <v/>
      </c>
      <c r="DY265" s="32"/>
      <c r="DZ265" s="120"/>
      <c r="EA265" s="62" t="str">
        <f t="shared" si="484"/>
        <v/>
      </c>
      <c r="EB265" s="62" t="str">
        <f t="shared" si="536"/>
        <v/>
      </c>
      <c r="EC265" s="65" t="str">
        <f t="shared" si="606"/>
        <v/>
      </c>
      <c r="ED265" s="68" t="str">
        <f t="shared" si="537"/>
        <v/>
      </c>
      <c r="EE265" s="32"/>
      <c r="EF265" s="120"/>
      <c r="EG265" s="62" t="str">
        <f t="shared" si="485"/>
        <v/>
      </c>
      <c r="EH265" s="62" t="str">
        <f t="shared" si="538"/>
        <v/>
      </c>
      <c r="EI265" s="65" t="str">
        <f t="shared" si="607"/>
        <v/>
      </c>
      <c r="EJ265" s="68" t="str">
        <f t="shared" si="539"/>
        <v/>
      </c>
      <c r="EK265" s="32"/>
      <c r="EL265" s="120"/>
      <c r="EM265" s="62" t="str">
        <f t="shared" si="486"/>
        <v/>
      </c>
      <c r="EN265" s="62" t="str">
        <f t="shared" si="540"/>
        <v/>
      </c>
      <c r="EO265" s="65" t="str">
        <f t="shared" si="608"/>
        <v/>
      </c>
      <c r="EP265" s="68" t="str">
        <f t="shared" si="541"/>
        <v/>
      </c>
      <c r="EQ265" s="32"/>
      <c r="ER265" s="120"/>
      <c r="ES265" s="62" t="str">
        <f t="shared" si="487"/>
        <v/>
      </c>
      <c r="ET265" s="62" t="str">
        <f t="shared" si="542"/>
        <v/>
      </c>
      <c r="EU265" s="65" t="str">
        <f t="shared" si="609"/>
        <v/>
      </c>
      <c r="EV265" s="68" t="str">
        <f t="shared" si="543"/>
        <v/>
      </c>
      <c r="EW265" s="32"/>
      <c r="EX265" s="120"/>
      <c r="EY265" s="62" t="str">
        <f t="shared" si="488"/>
        <v/>
      </c>
      <c r="EZ265" s="62" t="str">
        <f t="shared" si="544"/>
        <v/>
      </c>
      <c r="FA265" s="65" t="str">
        <f t="shared" si="610"/>
        <v/>
      </c>
      <c r="FB265" s="68" t="str">
        <f t="shared" si="545"/>
        <v/>
      </c>
      <c r="FC265" s="32"/>
      <c r="FD265" s="120"/>
      <c r="FE265" s="62" t="str">
        <f t="shared" si="489"/>
        <v/>
      </c>
      <c r="FF265" s="62" t="str">
        <f t="shared" si="546"/>
        <v/>
      </c>
      <c r="FG265" s="65" t="str">
        <f t="shared" si="611"/>
        <v/>
      </c>
      <c r="FH265" s="68" t="str">
        <f t="shared" si="547"/>
        <v/>
      </c>
      <c r="FI265" s="32"/>
      <c r="FJ265" s="120"/>
      <c r="FK265" s="62" t="str">
        <f t="shared" si="490"/>
        <v/>
      </c>
      <c r="FL265" s="62" t="str">
        <f t="shared" si="548"/>
        <v/>
      </c>
      <c r="FM265" s="65" t="str">
        <f t="shared" si="612"/>
        <v/>
      </c>
      <c r="FN265" s="68" t="str">
        <f t="shared" si="549"/>
        <v/>
      </c>
      <c r="FO265" s="32"/>
      <c r="FP265" s="120"/>
      <c r="FQ265" s="62" t="str">
        <f t="shared" si="491"/>
        <v/>
      </c>
      <c r="FR265" s="62" t="str">
        <f t="shared" si="550"/>
        <v/>
      </c>
      <c r="FS265" s="65" t="str">
        <f t="shared" si="613"/>
        <v/>
      </c>
      <c r="FT265" s="68" t="str">
        <f t="shared" si="551"/>
        <v/>
      </c>
      <c r="FU265" s="32"/>
      <c r="FV265" s="120"/>
      <c r="FW265" s="62" t="str">
        <f t="shared" si="492"/>
        <v/>
      </c>
      <c r="FX265" s="62" t="str">
        <f t="shared" si="552"/>
        <v/>
      </c>
      <c r="FY265" s="65" t="str">
        <f t="shared" si="614"/>
        <v/>
      </c>
      <c r="FZ265" s="68" t="str">
        <f t="shared" si="553"/>
        <v/>
      </c>
      <c r="GA265" s="32"/>
      <c r="GC265" s="7" t="str">
        <f t="shared" si="554"/>
        <v>Sep 2020</v>
      </c>
      <c r="GD265" s="7" t="str">
        <f t="shared" ca="1" si="493"/>
        <v/>
      </c>
      <c r="GT265" s="71">
        <f>IF(GT$9="", "", IF(AND(NOT('Personnel Details'!$N$11=""), $B265&gt;='Personnel Details'!$N$11), 'Personnel Details'!$O$11, IF(AND(NOT('Personnel Details'!$I$11=""), $B265&gt;='Personnel Details'!$I$11), 'Personnel Details'!$J$11, 'Personnel Details'!$E$11)))</f>
        <v>0.8</v>
      </c>
      <c r="GU265" s="59" t="str">
        <f>IF(GT$9="", "", IF(AND(NOT('Personnel Details'!$N$11=""), $B265&gt;='Personnel Details'!$N$11), IF('Personnel Details'!$P$11="","", 'Personnel Details'!$P$11), IF(AND(NOT('Personnel Details'!$I$11=""), $B265&gt;='Personnel Details'!$I$11), IF('Personnel Details'!$K$11="", "", 'Personnel Details'!$K$11), IF('Personnel Details'!$F$11="", "", 'Personnel Details'!$F$11))))</f>
        <v/>
      </c>
      <c r="GV265" s="74">
        <f>IF(GT$9="", "", IF(AND(NOT('Personnel Details'!$N$11=""), $B265&gt;='Personnel Details'!$N$11), 'Personnel Details'!$Q$11, IF(AND(NOT('Personnel Details'!$I$11=""), $B265&gt;='Personnel Details'!$I$11), 'Personnel Details'!$L$11, 'Personnel Details'!$G$11)))</f>
        <v>0</v>
      </c>
      <c r="GW265" s="59">
        <f t="shared" si="555"/>
        <v>0</v>
      </c>
      <c r="GX265" s="53"/>
      <c r="GZ265" s="78">
        <f>IF(GZ$9="", "", IF(AND(NOT('Personnel Details'!$N$12=""), $B265&gt;='Personnel Details'!$N$12), 'Personnel Details'!$O$12, IF(AND(NOT('Personnel Details'!$I$12=""), $B265&gt;='Personnel Details'!$I$12), 'Personnel Details'!$J$12, 'Personnel Details'!$E$12)))</f>
        <v>0.8</v>
      </c>
      <c r="HA265" s="59" t="str">
        <f>IF(GZ$9="", "", IF(AND(NOT('Personnel Details'!$N$12=""), $B265&gt;='Personnel Details'!$N$12), IF('Personnel Details'!$P$12="","", 'Personnel Details'!$P$12), IF(AND(NOT('Personnel Details'!$I$12=""), $B265&gt;='Personnel Details'!$I$12), IF('Personnel Details'!$K$12="", "", 'Personnel Details'!$K$12), IF('Personnel Details'!$F$12="", "", 'Personnel Details'!$F$12))))</f>
        <v/>
      </c>
      <c r="HB265" s="79">
        <f>IF(GZ$9="", "", IF(AND(NOT('Personnel Details'!$N$12=""), $B265&gt;='Personnel Details'!$N$12), 'Personnel Details'!$Q$12, IF(AND(NOT('Personnel Details'!$I$12=""), $B265&gt;='Personnel Details'!$I$12), 'Personnel Details'!$L$12, 'Personnel Details'!$G$12)))</f>
        <v>0</v>
      </c>
      <c r="HC265" s="59">
        <f t="shared" si="556"/>
        <v>0</v>
      </c>
      <c r="HD265" s="53"/>
      <c r="HF265" s="78">
        <f>IF(HF$9="", "", IF(AND(NOT('Personnel Details'!$N$13=""), $B265&gt;='Personnel Details'!$N$13), 'Personnel Details'!$O$13, IF(AND(NOT('Personnel Details'!$I$13=""), $B265&gt;='Personnel Details'!$I$13), 'Personnel Details'!$J$13, 'Personnel Details'!$E$13)))</f>
        <v>0.8</v>
      </c>
      <c r="HG265" s="59" t="str">
        <f>IF(HF$9="", "", IF(AND(NOT('Personnel Details'!$N$13=""), $B265&gt;='Personnel Details'!$N$13), IF('Personnel Details'!$P$13="","", 'Personnel Details'!$P$13), IF(AND(NOT('Personnel Details'!$I$13=""), $B265&gt;='Personnel Details'!$I$13), IF('Personnel Details'!$K$13="", "", 'Personnel Details'!$K$13), IF('Personnel Details'!$F$13="", "", 'Personnel Details'!$F$13))))</f>
        <v/>
      </c>
      <c r="HH265" s="79">
        <f>IF(HF$9="", "", IF(AND(NOT('Personnel Details'!$N$13=""), $B265&gt;='Personnel Details'!$N$13), 'Personnel Details'!$Q$13, IF(AND(NOT('Personnel Details'!$I$13=""), $B265&gt;='Personnel Details'!$I$13), 'Personnel Details'!$L$13, 'Personnel Details'!$G$13)))</f>
        <v>0</v>
      </c>
      <c r="HI265" s="59">
        <f t="shared" si="557"/>
        <v>0</v>
      </c>
      <c r="HJ265" s="53"/>
      <c r="HL265" s="78">
        <f>IF(HL$9="", "", IF(AND(NOT('Personnel Details'!$N$14=""), $B265&gt;='Personnel Details'!$N$14), 'Personnel Details'!$O$14, IF(AND(NOT('Personnel Details'!$I$14=""), $B265&gt;='Personnel Details'!$I$14), 'Personnel Details'!$J$14, 'Personnel Details'!$E$14)))</f>
        <v>0.8</v>
      </c>
      <c r="HM265" s="59">
        <f>IF(HL$9="", "", IF(AND(NOT('Personnel Details'!$N$14=""), $B265&gt;='Personnel Details'!$N$14), IF('Personnel Details'!$P$14="","", 'Personnel Details'!$P$14), IF(AND(NOT('Personnel Details'!$I$14=""), $B265&gt;='Personnel Details'!$I$14), IF('Personnel Details'!$K$14="", "", 'Personnel Details'!$K$14), IF('Personnel Details'!$F$14="", "", 'Personnel Details'!$F$14))))</f>
        <v>2000</v>
      </c>
      <c r="HN265" s="79">
        <f>IF(HL$9="", "", IF(AND(NOT('Personnel Details'!$N$14=""), $B265&gt;='Personnel Details'!$N$14), 'Personnel Details'!$Q$14, IF(AND(NOT('Personnel Details'!$I$14=""), $B265&gt;='Personnel Details'!$I$14), 'Personnel Details'!$L$14, 'Personnel Details'!$G$14)))</f>
        <v>0.85</v>
      </c>
      <c r="HO265" s="59">
        <f t="shared" si="558"/>
        <v>0</v>
      </c>
      <c r="HP265" s="53"/>
      <c r="HR265" s="78" t="str">
        <f>IF(HR$9="", "", IF(AND(NOT('Personnel Details'!$N$15=""), $B265&gt;='Personnel Details'!$N$15), 'Personnel Details'!$O$15, IF(AND(NOT('Personnel Details'!$I$15=""), $B265&gt;='Personnel Details'!$I$15), 'Personnel Details'!$J$15, 'Personnel Details'!$E$15)))</f>
        <v/>
      </c>
      <c r="HS265" s="59" t="str">
        <f>IF(HR$9="", "", IF(AND(NOT('Personnel Details'!$N$15=""), $B265&gt;='Personnel Details'!$N$15), IF('Personnel Details'!$P$15="","", 'Personnel Details'!$P$15), IF(AND(NOT('Personnel Details'!$I$15=""), $B265&gt;='Personnel Details'!$I$15), IF('Personnel Details'!$K$15="", "", 'Personnel Details'!$K$15), IF('Personnel Details'!$F$15="", "", 'Personnel Details'!$F$15))))</f>
        <v/>
      </c>
      <c r="HT265" s="79" t="str">
        <f>IF(HR$9="", "", IF(AND(NOT('Personnel Details'!$N$15=""), $B265&gt;='Personnel Details'!$N$15), 'Personnel Details'!$Q$15, IF(AND(NOT('Personnel Details'!$I$15=""), $B265&gt;='Personnel Details'!$I$15), 'Personnel Details'!$L$15, 'Personnel Details'!$G$15)))</f>
        <v/>
      </c>
      <c r="HU265" s="59">
        <f t="shared" si="559"/>
        <v>0</v>
      </c>
      <c r="HV265" s="53"/>
      <c r="HX265" s="78" t="str">
        <f>IF(HX$9="", "", IF(AND(NOT('Personnel Details'!$N$16=""), $B265&gt;='Personnel Details'!$N$16), 'Personnel Details'!$O$16, IF(AND(NOT('Personnel Details'!$I$16=""), $B265&gt;='Personnel Details'!$I$16), 'Personnel Details'!$J$16, 'Personnel Details'!$E$16)))</f>
        <v/>
      </c>
      <c r="HY265" s="59" t="str">
        <f>IF(HX$9="", "", IF(AND(NOT('Personnel Details'!$N$16=""), $B265&gt;='Personnel Details'!$N$16), IF('Personnel Details'!$P$16="","", 'Personnel Details'!$P$16), IF(AND(NOT('Personnel Details'!$I$16=""), $B265&gt;='Personnel Details'!$I$16), IF('Personnel Details'!$K$16="", "", 'Personnel Details'!$K$16), IF('Personnel Details'!$F$16="", "", 'Personnel Details'!$F$16))))</f>
        <v/>
      </c>
      <c r="HZ265" s="79" t="str">
        <f>IF(HX$9="", "", IF(AND(NOT('Personnel Details'!$N$16=""), $B265&gt;='Personnel Details'!$N$16), 'Personnel Details'!$Q$16, IF(AND(NOT('Personnel Details'!$I$16=""), $B265&gt;='Personnel Details'!$I$16), 'Personnel Details'!$L$16, 'Personnel Details'!$G$16)))</f>
        <v/>
      </c>
      <c r="IA265" s="59">
        <f t="shared" si="560"/>
        <v>0</v>
      </c>
      <c r="IB265" s="53"/>
      <c r="ID265" s="78" t="str">
        <f>IF(ID$9="", "", IF(AND(NOT('Personnel Details'!$N$17=""), $B265&gt;='Personnel Details'!$N$17), 'Personnel Details'!$O$17, IF(AND(NOT('Personnel Details'!$I$17=""), $B265&gt;='Personnel Details'!$I$17), 'Personnel Details'!$J$17, 'Personnel Details'!$E$17)))</f>
        <v/>
      </c>
      <c r="IE265" s="59" t="str">
        <f>IF(ID$9="", "", IF(AND(NOT('Personnel Details'!$N$17=""), $B265&gt;='Personnel Details'!$N$17), IF('Personnel Details'!$P$17="","", 'Personnel Details'!$P$17), IF(AND(NOT('Personnel Details'!$I$17=""), $B265&gt;='Personnel Details'!$I$17), IF('Personnel Details'!$K$17="", "", 'Personnel Details'!$K$17), IF('Personnel Details'!$F$17="", "", 'Personnel Details'!$F$17))))</f>
        <v/>
      </c>
      <c r="IF265" s="79" t="str">
        <f>IF(ID$9="", "", IF(AND(NOT('Personnel Details'!$N$17=""), $B265&gt;='Personnel Details'!$N$17), 'Personnel Details'!$Q$17, IF(AND(NOT('Personnel Details'!$I$17=""), $B265&gt;='Personnel Details'!$I$17), 'Personnel Details'!$L$17, 'Personnel Details'!$G$17)))</f>
        <v/>
      </c>
      <c r="IG265" s="59">
        <f t="shared" si="561"/>
        <v>0</v>
      </c>
      <c r="IH265" s="53"/>
      <c r="IJ265" s="78" t="str">
        <f>IF(IJ$9="", "", IF(AND(NOT('Personnel Details'!$N$18=""), $B265&gt;='Personnel Details'!$N$18), 'Personnel Details'!$O$18, IF(AND(NOT('Personnel Details'!$I$18=""), $B265&gt;='Personnel Details'!$I$18), 'Personnel Details'!$J$18, 'Personnel Details'!$E$18)))</f>
        <v/>
      </c>
      <c r="IK265" s="59" t="str">
        <f>IF(IJ$9="", "", IF(AND(NOT('Personnel Details'!$N$18=""), $B265&gt;='Personnel Details'!$N$18), IF('Personnel Details'!$P$18="","", 'Personnel Details'!$P$18), IF(AND(NOT('Personnel Details'!$I$18=""), $B265&gt;='Personnel Details'!$I$18), IF('Personnel Details'!$K$18="", "", 'Personnel Details'!$K$18), IF('Personnel Details'!$F$18="", "", 'Personnel Details'!$F$18))))</f>
        <v/>
      </c>
      <c r="IL265" s="79" t="str">
        <f>IF(IJ$9="", "", IF(AND(NOT('Personnel Details'!$N$18=""), $B265&gt;='Personnel Details'!$N$18), 'Personnel Details'!$Q$18, IF(AND(NOT('Personnel Details'!$I$18=""), $B265&gt;='Personnel Details'!$I$18), 'Personnel Details'!$L$18, 'Personnel Details'!$G$18)))</f>
        <v/>
      </c>
      <c r="IM265" s="59">
        <f t="shared" si="562"/>
        <v>0</v>
      </c>
      <c r="IN265" s="53"/>
      <c r="IP265" s="78" t="str">
        <f>IF(IP$9="", "", IF(AND(NOT('Personnel Details'!$N$19=""), $B265&gt;='Personnel Details'!$N$19), 'Personnel Details'!$O$19, IF(AND(NOT('Personnel Details'!$I$19=""), $B265&gt;='Personnel Details'!$I$19), 'Personnel Details'!$J$19, 'Personnel Details'!$E$19)))</f>
        <v/>
      </c>
      <c r="IQ265" s="59" t="str">
        <f>IF(IP$9="", "", IF(AND(NOT('Personnel Details'!$N$19=""), $B265&gt;='Personnel Details'!$N$19), IF('Personnel Details'!$P$19="","", 'Personnel Details'!$P$19), IF(AND(NOT('Personnel Details'!$I$19=""), $B265&gt;='Personnel Details'!$I$19), IF('Personnel Details'!$K$19="", "", 'Personnel Details'!$K$19), IF('Personnel Details'!$F$19="", "", 'Personnel Details'!$F$19))))</f>
        <v/>
      </c>
      <c r="IR265" s="79" t="str">
        <f>IF(IP$9="", "", IF(AND(NOT('Personnel Details'!$N$19=""), $B265&gt;='Personnel Details'!$N$19), 'Personnel Details'!$Q$19, IF(AND(NOT('Personnel Details'!$I$19=""), $B265&gt;='Personnel Details'!$I$19), 'Personnel Details'!$L$19, 'Personnel Details'!$G$19)))</f>
        <v/>
      </c>
      <c r="IS265" s="59">
        <f t="shared" si="563"/>
        <v>0</v>
      </c>
      <c r="IT265" s="53"/>
      <c r="IV265" s="78" t="str">
        <f>IF(IV$9="", "", IF(AND(NOT('Personnel Details'!$N$20=""), $B265&gt;='Personnel Details'!$N$20), 'Personnel Details'!$O$20, IF(AND(NOT('Personnel Details'!$I$20=""), $B265&gt;='Personnel Details'!$I$20), 'Personnel Details'!$J$20, 'Personnel Details'!$E$20)))</f>
        <v/>
      </c>
      <c r="IW265" s="59" t="str">
        <f>IF(IV$9="", "", IF(AND(NOT('Personnel Details'!$N$20=""), $B265&gt;='Personnel Details'!$N$20), IF('Personnel Details'!$P$20="","", 'Personnel Details'!$P$20), IF(AND(NOT('Personnel Details'!$I$20=""), $B265&gt;='Personnel Details'!$I$20), IF('Personnel Details'!$K$20="", "", 'Personnel Details'!$K$20), IF('Personnel Details'!$F$20="", "", 'Personnel Details'!$F$20))))</f>
        <v/>
      </c>
      <c r="IX265" s="79" t="str">
        <f>IF(IV$9="", "", IF(AND(NOT('Personnel Details'!$N$20=""), $B265&gt;='Personnel Details'!$N$20), 'Personnel Details'!$Q$20, IF(AND(NOT('Personnel Details'!$I$20=""), $B265&gt;='Personnel Details'!$I$20), 'Personnel Details'!$L$20, 'Personnel Details'!$G$20)))</f>
        <v/>
      </c>
      <c r="IY265" s="59">
        <f t="shared" si="564"/>
        <v>0</v>
      </c>
      <c r="IZ265" s="53"/>
      <c r="JB265" s="78" t="str">
        <f>IF(JB$9="", "", IF(AND(NOT('Personnel Details'!$N$21=""), $B265&gt;='Personnel Details'!$N$21), 'Personnel Details'!$O$21, IF(AND(NOT('Personnel Details'!$I$21=""), $B265&gt;='Personnel Details'!$I$21), 'Personnel Details'!$J$21, 'Personnel Details'!$E$21)))</f>
        <v/>
      </c>
      <c r="JC265" s="59" t="str">
        <f>IF(JB$9="", "", IF(AND(NOT('Personnel Details'!$N$21=""), $B265&gt;='Personnel Details'!$N$21), IF('Personnel Details'!$P$21="","", 'Personnel Details'!$P$21), IF(AND(NOT('Personnel Details'!$I$21=""), $B265&gt;='Personnel Details'!$I$21), IF('Personnel Details'!$K$21="", "", 'Personnel Details'!$K$21), IF('Personnel Details'!$F$21="", "", 'Personnel Details'!$F$21))))</f>
        <v/>
      </c>
      <c r="JD265" s="79" t="str">
        <f>IF(JB$9="", "", IF(AND(NOT('Personnel Details'!$N$21=""), $B265&gt;='Personnel Details'!$N$21), 'Personnel Details'!$Q$21, IF(AND(NOT('Personnel Details'!$I$21=""), $B265&gt;='Personnel Details'!$I$21), 'Personnel Details'!$L$21, 'Personnel Details'!$G$21)))</f>
        <v/>
      </c>
      <c r="JE265" s="59">
        <f t="shared" si="565"/>
        <v>0</v>
      </c>
      <c r="JF265" s="53"/>
      <c r="JH265" s="78" t="str">
        <f>IF(JH$9="", "", IF(AND(NOT('Personnel Details'!$N$22=""), $B265&gt;='Personnel Details'!$N$22), 'Personnel Details'!$O$22, IF(AND(NOT('Personnel Details'!$I$22=""), $B265&gt;='Personnel Details'!$I$22), 'Personnel Details'!$J$22, 'Personnel Details'!$E$22)))</f>
        <v/>
      </c>
      <c r="JI265" s="59" t="str">
        <f>IF(JH$9="", "", IF(AND(NOT('Personnel Details'!$N$22=""), $B265&gt;='Personnel Details'!$N$22), IF('Personnel Details'!$P$22="","", 'Personnel Details'!$P$22), IF(AND(NOT('Personnel Details'!$I$22=""), $B265&gt;='Personnel Details'!$I$22), IF('Personnel Details'!$K$22="", "", 'Personnel Details'!$K$22), IF('Personnel Details'!$F$22="", "", 'Personnel Details'!$F$22))))</f>
        <v/>
      </c>
      <c r="JJ265" s="79" t="str">
        <f>IF(JH$9="", "", IF(AND(NOT('Personnel Details'!$N$22=""), $B265&gt;='Personnel Details'!$N$22), 'Personnel Details'!$Q$22, IF(AND(NOT('Personnel Details'!$I$22=""), $B265&gt;='Personnel Details'!$I$22), 'Personnel Details'!$L$22, 'Personnel Details'!$G$22)))</f>
        <v/>
      </c>
      <c r="JK265" s="59">
        <f t="shared" si="566"/>
        <v>0</v>
      </c>
      <c r="JL265" s="53"/>
      <c r="JN265" s="78" t="str">
        <f>IF(JN$9="", "", IF(AND(NOT('Personnel Details'!$N$23=""), $B265&gt;='Personnel Details'!$N$23), 'Personnel Details'!$O$23, IF(AND(NOT('Personnel Details'!$I$23=""), $B265&gt;='Personnel Details'!$I$23), 'Personnel Details'!$J$23, 'Personnel Details'!$E$23)))</f>
        <v/>
      </c>
      <c r="JO265" s="59" t="str">
        <f>IF(JN$9="", "", IF(AND(NOT('Personnel Details'!$N$23=""), $B265&gt;='Personnel Details'!$N$23), IF('Personnel Details'!$P$23="","", 'Personnel Details'!$P$23), IF(AND(NOT('Personnel Details'!$I$23=""), $B265&gt;='Personnel Details'!$I$23), IF('Personnel Details'!$K$23="", "", 'Personnel Details'!$K$23), IF('Personnel Details'!$F$23="", "", 'Personnel Details'!$F$23))))</f>
        <v/>
      </c>
      <c r="JP265" s="79" t="str">
        <f>IF(JN$9="", "", IF(AND(NOT('Personnel Details'!$N$23=""), $B265&gt;='Personnel Details'!$N$23), 'Personnel Details'!$Q$23, IF(AND(NOT('Personnel Details'!$I$23=""), $B265&gt;='Personnel Details'!$I$23), 'Personnel Details'!$L$23, 'Personnel Details'!$G$23)))</f>
        <v/>
      </c>
      <c r="JQ265" s="59">
        <f t="shared" si="567"/>
        <v>0</v>
      </c>
      <c r="JR265" s="53"/>
      <c r="JT265" s="78" t="str">
        <f>IF(JT$9="", "", IF(AND(NOT('Personnel Details'!$N$24=""), $B265&gt;='Personnel Details'!$N$24), 'Personnel Details'!$O$24, IF(AND(NOT('Personnel Details'!$I$24=""), $B265&gt;='Personnel Details'!$I$24), 'Personnel Details'!$J$24, 'Personnel Details'!$E$24)))</f>
        <v/>
      </c>
      <c r="JU265" s="59" t="str">
        <f>IF(JT$9="", "", IF(AND(NOT('Personnel Details'!$N$24=""), $B265&gt;='Personnel Details'!$N$24), IF('Personnel Details'!$P$24="","", 'Personnel Details'!$P$24), IF(AND(NOT('Personnel Details'!$I$24=""), $B265&gt;='Personnel Details'!$I$24), IF('Personnel Details'!$K$24="", "", 'Personnel Details'!$K$24), IF('Personnel Details'!$F$24="", "", 'Personnel Details'!$F$24))))</f>
        <v/>
      </c>
      <c r="JV265" s="79" t="str">
        <f>IF(JT$9="", "", IF(AND(NOT('Personnel Details'!$N$24=""), $B265&gt;='Personnel Details'!$N$24), 'Personnel Details'!$Q$24, IF(AND(NOT('Personnel Details'!$I$24=""), $B265&gt;='Personnel Details'!$I$24), 'Personnel Details'!$L$24, 'Personnel Details'!$G$24)))</f>
        <v/>
      </c>
      <c r="JW265" s="59">
        <f t="shared" si="568"/>
        <v>0</v>
      </c>
      <c r="JX265" s="53"/>
      <c r="JZ265" s="78" t="str">
        <f>IF(JZ$9="", "", IF(AND(NOT('Personnel Details'!$N$25=""), $B265&gt;='Personnel Details'!$N$25), 'Personnel Details'!$O$25, IF(AND(NOT('Personnel Details'!$I$25=""), $B265&gt;='Personnel Details'!$I$25), 'Personnel Details'!$J$25, 'Personnel Details'!$E$25)))</f>
        <v/>
      </c>
      <c r="KA265" s="59" t="str">
        <f>IF(JZ$9="", "", IF(AND(NOT('Personnel Details'!$N$25=""), $B265&gt;='Personnel Details'!$N$25), IF('Personnel Details'!$P$25="","", 'Personnel Details'!$P$25), IF(AND(NOT('Personnel Details'!$I$25=""), $B265&gt;='Personnel Details'!$I$25), IF('Personnel Details'!$K$25="", "", 'Personnel Details'!$K$25), IF('Personnel Details'!$F$25="", "", 'Personnel Details'!$F$25))))</f>
        <v/>
      </c>
      <c r="KB265" s="79" t="str">
        <f>IF(JZ$9="", "", IF(AND(NOT('Personnel Details'!$N$25=""), $B265&gt;='Personnel Details'!$N$25), 'Personnel Details'!$Q$25, IF(AND(NOT('Personnel Details'!$I$25=""), $B265&gt;='Personnel Details'!$I$25), 'Personnel Details'!$L$25, 'Personnel Details'!$G$25)))</f>
        <v/>
      </c>
      <c r="KC265" s="59">
        <f t="shared" si="569"/>
        <v>0</v>
      </c>
      <c r="KD265" s="53"/>
      <c r="KF265" s="78" t="str">
        <f>IF(KF$9="", "", IF(AND(NOT('Personnel Details'!$N$26=""), $B265&gt;='Personnel Details'!$N$26), 'Personnel Details'!$O$26, IF(AND(NOT('Personnel Details'!$I$26=""), $B265&gt;='Personnel Details'!$I$26), 'Personnel Details'!$J$26, 'Personnel Details'!$E$26)))</f>
        <v/>
      </c>
      <c r="KG265" s="59" t="str">
        <f>IF(KF$9="", "", IF(AND(NOT('Personnel Details'!$N$26=""), $B265&gt;='Personnel Details'!$N$26), IF('Personnel Details'!$P$26="","", 'Personnel Details'!$P$26), IF(AND(NOT('Personnel Details'!$I$26=""), $B265&gt;='Personnel Details'!$I$26), IF('Personnel Details'!$K$26="", "", 'Personnel Details'!$K$26), IF('Personnel Details'!$F$26="", "", 'Personnel Details'!$F$26))))</f>
        <v/>
      </c>
      <c r="KH265" s="79" t="str">
        <f>IF(KF$9="", "", IF(AND(NOT('Personnel Details'!$N$26=""), $B265&gt;='Personnel Details'!$N$26), 'Personnel Details'!$Q$26, IF(AND(NOT('Personnel Details'!$I$26=""), $B265&gt;='Personnel Details'!$I$26), 'Personnel Details'!$L$26, 'Personnel Details'!$G$26)))</f>
        <v/>
      </c>
      <c r="KI265" s="59">
        <f t="shared" si="570"/>
        <v>0</v>
      </c>
      <c r="KJ265" s="53"/>
      <c r="KL265" s="78" t="str">
        <f>IF(KL$9="", "", IF(AND(NOT('Personnel Details'!$N$27=""), $B265&gt;='Personnel Details'!$N$27), 'Personnel Details'!$O$27, IF(AND(NOT('Personnel Details'!$I$27=""), $B265&gt;='Personnel Details'!$I$27), 'Personnel Details'!$J$27, 'Personnel Details'!$E$27)))</f>
        <v/>
      </c>
      <c r="KM265" s="59" t="str">
        <f>IF(KL$9="", "", IF(AND(NOT('Personnel Details'!$N$27=""), $B265&gt;='Personnel Details'!$N$27), IF('Personnel Details'!$P$27="","", 'Personnel Details'!$P$27), IF(AND(NOT('Personnel Details'!$I$27=""), $B265&gt;='Personnel Details'!$I$27), IF('Personnel Details'!$K$27="", "", 'Personnel Details'!$K$27), IF('Personnel Details'!$F$27="", "", 'Personnel Details'!$F$27))))</f>
        <v/>
      </c>
      <c r="KN265" s="79" t="str">
        <f>IF(KL$9="", "", IF(AND(NOT('Personnel Details'!$N$27=""), $B265&gt;='Personnel Details'!$N$27), 'Personnel Details'!$Q$27, IF(AND(NOT('Personnel Details'!$I$27=""), $B265&gt;='Personnel Details'!$I$27), 'Personnel Details'!$L$27, 'Personnel Details'!$G$27)))</f>
        <v/>
      </c>
      <c r="KO265" s="59">
        <f t="shared" si="571"/>
        <v>0</v>
      </c>
      <c r="KP265" s="53"/>
      <c r="KR265" s="78" t="str">
        <f>IF(KR$9="", "", IF(AND(NOT('Personnel Details'!$N$28=""), $B265&gt;='Personnel Details'!$N$28), 'Personnel Details'!$O$28, IF(AND(NOT('Personnel Details'!$I$28=""), $B265&gt;='Personnel Details'!$I$28), 'Personnel Details'!$J$28, 'Personnel Details'!$E$28)))</f>
        <v/>
      </c>
      <c r="KS265" s="59" t="str">
        <f>IF(KR$9="", "", IF(AND(NOT('Personnel Details'!$N$28=""), $B265&gt;='Personnel Details'!$N$28), IF('Personnel Details'!$P$28="","", 'Personnel Details'!$P$28), IF(AND(NOT('Personnel Details'!$I$28=""), $B265&gt;='Personnel Details'!$I$28), IF('Personnel Details'!$K$28="", "", 'Personnel Details'!$K$28), IF('Personnel Details'!$F$28="", "", 'Personnel Details'!$F$28))))</f>
        <v/>
      </c>
      <c r="KT265" s="79" t="str">
        <f>IF(KR$9="", "", IF(AND(NOT('Personnel Details'!$N$28=""), $B265&gt;='Personnel Details'!$N$28), 'Personnel Details'!$Q$28, IF(AND(NOT('Personnel Details'!$I$28=""), $B265&gt;='Personnel Details'!$I$28), 'Personnel Details'!$L$28, 'Personnel Details'!$G$28)))</f>
        <v/>
      </c>
      <c r="KU265" s="59">
        <f t="shared" si="572"/>
        <v>0</v>
      </c>
      <c r="KV265" s="53"/>
      <c r="KX265" s="78" t="str">
        <f>IF(KX$9="", "", IF(AND(NOT('Personnel Details'!$N$29=""), $B265&gt;='Personnel Details'!$N$29), 'Personnel Details'!$O$29, IF(AND(NOT('Personnel Details'!$I$29=""), $B265&gt;='Personnel Details'!$I$29), 'Personnel Details'!$J$29, 'Personnel Details'!$E$29)))</f>
        <v/>
      </c>
      <c r="KY265" s="59" t="str">
        <f>IF(KX$9="", "", IF(AND(NOT('Personnel Details'!$N$29=""), $B265&gt;='Personnel Details'!$N$29), IF('Personnel Details'!$P$29="","", 'Personnel Details'!$P$29), IF(AND(NOT('Personnel Details'!$I$29=""), $B265&gt;='Personnel Details'!$I$29), IF('Personnel Details'!$K$29="", "", 'Personnel Details'!$K$29), IF('Personnel Details'!$F$29="", "", 'Personnel Details'!$F$29))))</f>
        <v/>
      </c>
      <c r="KZ265" s="79" t="str">
        <f>IF(KX$9="", "", IF(AND(NOT('Personnel Details'!$N$29=""), $B265&gt;='Personnel Details'!$N$29), 'Personnel Details'!$Q$29, IF(AND(NOT('Personnel Details'!$I$29=""), $B265&gt;='Personnel Details'!$I$29), 'Personnel Details'!$L$29, 'Personnel Details'!$G$29)))</f>
        <v/>
      </c>
      <c r="LA265" s="59">
        <f t="shared" si="573"/>
        <v>0</v>
      </c>
      <c r="LB265" s="53"/>
      <c r="LD265" s="78" t="str">
        <f>IF(LD$9="", "", IF(AND(NOT('Personnel Details'!$N$30=""), $B265&gt;='Personnel Details'!$N$30), 'Personnel Details'!$O$30, IF(AND(NOT('Personnel Details'!$I$30=""), $B265&gt;='Personnel Details'!$I$30), 'Personnel Details'!$J$30, 'Personnel Details'!$E$30)))</f>
        <v/>
      </c>
      <c r="LE265" s="59" t="str">
        <f>IF(LD$9="", "", IF(AND(NOT('Personnel Details'!$N$30=""), $B265&gt;='Personnel Details'!$N$30), IF('Personnel Details'!$P$30="","", 'Personnel Details'!$P$30), IF(AND(NOT('Personnel Details'!$I$30=""), $B265&gt;='Personnel Details'!$I$30), IF('Personnel Details'!$K$30="", "", 'Personnel Details'!$K$30), IF('Personnel Details'!$F$30="", "", 'Personnel Details'!$F$30))))</f>
        <v/>
      </c>
      <c r="LF265" s="79" t="str">
        <f>IF(LD$9="", "", IF(AND(NOT('Personnel Details'!$N$30=""), $B265&gt;='Personnel Details'!$N$30), 'Personnel Details'!$Q$30, IF(AND(NOT('Personnel Details'!$I$30=""), $B265&gt;='Personnel Details'!$I$30), 'Personnel Details'!$L$30, 'Personnel Details'!$G$30)))</f>
        <v/>
      </c>
      <c r="LG265" s="59">
        <f t="shared" si="574"/>
        <v>0</v>
      </c>
      <c r="LH265" s="53"/>
      <c r="LJ265" s="78" t="str">
        <f>IF(LJ$9="", "", IF(AND(NOT('Personnel Details'!$N$31=""), $B265&gt;='Personnel Details'!$N$31), 'Personnel Details'!$O$31, IF(AND(NOT('Personnel Details'!$I$31=""), $B265&gt;='Personnel Details'!$I$31), 'Personnel Details'!$J$31, 'Personnel Details'!$E$31)))</f>
        <v/>
      </c>
      <c r="LK265" s="59" t="str">
        <f>IF(LJ$9="", "", IF(AND(NOT('Personnel Details'!$N$31=""), $B265&gt;='Personnel Details'!$N$31), IF('Personnel Details'!$P$31="","", 'Personnel Details'!$P$31), IF(AND(NOT('Personnel Details'!$I$31=""), $B265&gt;='Personnel Details'!$I$31), IF('Personnel Details'!$K$31="", "", 'Personnel Details'!$K$31), IF('Personnel Details'!$F$31="", "", 'Personnel Details'!$F$31))))</f>
        <v/>
      </c>
      <c r="LL265" s="79" t="str">
        <f>IF(LJ$9="", "", IF(AND(NOT('Personnel Details'!$N$31=""), $B265&gt;='Personnel Details'!$N$31), 'Personnel Details'!$Q$31, IF(AND(NOT('Personnel Details'!$I$31=""), $B265&gt;='Personnel Details'!$I$31), 'Personnel Details'!$L$31, 'Personnel Details'!$G$31)))</f>
        <v/>
      </c>
      <c r="LM265" s="59">
        <f t="shared" si="575"/>
        <v>0</v>
      </c>
      <c r="LN265" s="53"/>
      <c r="LP265" s="78" t="str">
        <f>IF(LP$9="", "", IF(AND(NOT('Personnel Details'!$N$32=""), $B265&gt;='Personnel Details'!$N$32), 'Personnel Details'!$O$32, IF(AND(NOT('Personnel Details'!$I$32=""), $B265&gt;='Personnel Details'!$I$32), 'Personnel Details'!$J$32, 'Personnel Details'!$E$32)))</f>
        <v/>
      </c>
      <c r="LQ265" s="59" t="str">
        <f>IF(LP$9="", "", IF(AND(NOT('Personnel Details'!$N$32=""), $B265&gt;='Personnel Details'!$N$32), IF('Personnel Details'!$P$32="","", 'Personnel Details'!$P$32), IF(AND(NOT('Personnel Details'!$I$32=""), $B265&gt;='Personnel Details'!$I$32), IF('Personnel Details'!$K$32="", "", 'Personnel Details'!$K$32), IF('Personnel Details'!$F$32="", "", 'Personnel Details'!$F$32))))</f>
        <v/>
      </c>
      <c r="LR265" s="79" t="str">
        <f>IF(LP$9="", "", IF(AND(NOT('Personnel Details'!$N$32=""), $B265&gt;='Personnel Details'!$N$32), 'Personnel Details'!$Q$32, IF(AND(NOT('Personnel Details'!$I$32=""), $B265&gt;='Personnel Details'!$I$32), 'Personnel Details'!$L$32, 'Personnel Details'!$G$32)))</f>
        <v/>
      </c>
      <c r="LS265" s="59">
        <f t="shared" si="576"/>
        <v>0</v>
      </c>
      <c r="LT265" s="53"/>
      <c r="LV265" s="78" t="str">
        <f>IF(LV$9="", "", IF(AND(NOT('Personnel Details'!$N$33=""), $B265&gt;='Personnel Details'!$N$33), 'Personnel Details'!$O$33, IF(AND(NOT('Personnel Details'!$I$33=""), $B265&gt;='Personnel Details'!$I$33), 'Personnel Details'!$J$33, 'Personnel Details'!$E$33)))</f>
        <v/>
      </c>
      <c r="LW265" s="59" t="str">
        <f>IF(LV$9="", "", IF(AND(NOT('Personnel Details'!$N$33=""), $B265&gt;='Personnel Details'!$N$33), IF('Personnel Details'!$P$33="","", 'Personnel Details'!$P$33), IF(AND(NOT('Personnel Details'!$I$33=""), $B265&gt;='Personnel Details'!$I$33), IF('Personnel Details'!$K$33="", "", 'Personnel Details'!$K$33), IF('Personnel Details'!$F$33="", "", 'Personnel Details'!$F$33))))</f>
        <v/>
      </c>
      <c r="LX265" s="79" t="str">
        <f>IF(LV$9="", "", IF(AND(NOT('Personnel Details'!$N$33=""), $B265&gt;='Personnel Details'!$N$33), 'Personnel Details'!$Q$33, IF(AND(NOT('Personnel Details'!$I$33=""), $B265&gt;='Personnel Details'!$I$33), 'Personnel Details'!$L$33, 'Personnel Details'!$G$33)))</f>
        <v/>
      </c>
      <c r="LY265" s="59">
        <f t="shared" si="577"/>
        <v>0</v>
      </c>
      <c r="LZ265" s="53"/>
      <c r="MB265" s="78" t="str">
        <f>IF(MB$9="", "", IF(AND(NOT('Personnel Details'!$N$34=""), $B265&gt;='Personnel Details'!$N$34), 'Personnel Details'!$O$34, IF(AND(NOT('Personnel Details'!$I$34=""), $B265&gt;='Personnel Details'!$I$34), 'Personnel Details'!$J$34, 'Personnel Details'!$E$34)))</f>
        <v/>
      </c>
      <c r="MC265" s="59" t="str">
        <f>IF(MB$9="", "", IF(AND(NOT('Personnel Details'!$N$34=""), $B265&gt;='Personnel Details'!$N$34), IF('Personnel Details'!$P$34="","", 'Personnel Details'!$P$34), IF(AND(NOT('Personnel Details'!$I$34=""), $B265&gt;='Personnel Details'!$I$34), IF('Personnel Details'!$K$34="", "", 'Personnel Details'!$K$34), IF('Personnel Details'!$F$34="", "", 'Personnel Details'!$F$34))))</f>
        <v/>
      </c>
      <c r="MD265" s="79" t="str">
        <f>IF(MB$9="", "", IF(AND(NOT('Personnel Details'!$N$34=""), $B265&gt;='Personnel Details'!$N$34), 'Personnel Details'!$Q$34, IF(AND(NOT('Personnel Details'!$I$34=""), $B265&gt;='Personnel Details'!$I$34), 'Personnel Details'!$L$34, 'Personnel Details'!$G$34)))</f>
        <v/>
      </c>
      <c r="ME265" s="59">
        <f t="shared" si="578"/>
        <v>0</v>
      </c>
      <c r="MF265" s="53"/>
      <c r="MH265" s="78" t="str">
        <f>IF(MH$9="", "", IF(AND(NOT('Personnel Details'!$N$35=""), $B265&gt;='Personnel Details'!$N$35), 'Personnel Details'!$O$35, IF(AND(NOT('Personnel Details'!$I$35=""), $B265&gt;='Personnel Details'!$I$35), 'Personnel Details'!$J$35, 'Personnel Details'!$E$35)))</f>
        <v/>
      </c>
      <c r="MI265" s="59" t="str">
        <f>IF(MH$9="", "", IF(AND(NOT('Personnel Details'!$N$35=""), $B265&gt;='Personnel Details'!$N$35), IF('Personnel Details'!$P$35="","", 'Personnel Details'!$P$35), IF(AND(NOT('Personnel Details'!$I$35=""), $B265&gt;='Personnel Details'!$I$35), IF('Personnel Details'!$K$35="", "", 'Personnel Details'!$K$35), IF('Personnel Details'!$F$35="", "", 'Personnel Details'!$F$35))))</f>
        <v/>
      </c>
      <c r="MJ265" s="79" t="str">
        <f>IF(MH$9="", "", IF(AND(NOT('Personnel Details'!$N$35=""), $B265&gt;='Personnel Details'!$N$35), 'Personnel Details'!$Q$35, IF(AND(NOT('Personnel Details'!$I$35=""), $B265&gt;='Personnel Details'!$I$35), 'Personnel Details'!$L$35, 'Personnel Details'!$G$35)))</f>
        <v/>
      </c>
      <c r="MK265" s="59">
        <f t="shared" si="579"/>
        <v>0</v>
      </c>
      <c r="ML265" s="53"/>
      <c r="MN265" s="78" t="str">
        <f>IF(MN$9="", "", IF(AND(NOT('Personnel Details'!$N$36=""), $B265&gt;='Personnel Details'!$N$36), 'Personnel Details'!$O$36, IF(AND(NOT('Personnel Details'!$I$36=""), $B265&gt;='Personnel Details'!$I$36), 'Personnel Details'!$J$36, 'Personnel Details'!$E$36)))</f>
        <v/>
      </c>
      <c r="MO265" s="59" t="str">
        <f>IF(MN$9="", "", IF(AND(NOT('Personnel Details'!$N$36=""), $B265&gt;='Personnel Details'!$N$36), IF('Personnel Details'!$P$36="","", 'Personnel Details'!$P$36), IF(AND(NOT('Personnel Details'!$I$36=""), $B265&gt;='Personnel Details'!$I$36), IF('Personnel Details'!$K$36="", "", 'Personnel Details'!$K$36), IF('Personnel Details'!$F$36="", "", 'Personnel Details'!$F$36))))</f>
        <v/>
      </c>
      <c r="MP265" s="79" t="str">
        <f>IF(MN$9="", "", IF(AND(NOT('Personnel Details'!$N$36=""), $B265&gt;='Personnel Details'!$N$36), 'Personnel Details'!$Q$36, IF(AND(NOT('Personnel Details'!$I$36=""), $B265&gt;='Personnel Details'!$I$36), 'Personnel Details'!$L$36, 'Personnel Details'!$G$36)))</f>
        <v/>
      </c>
      <c r="MQ265" s="59">
        <f t="shared" si="580"/>
        <v>0</v>
      </c>
      <c r="MR265" s="53"/>
      <c r="MT265" s="78" t="str">
        <f>IF(MT$9="", "", IF(AND(NOT('Personnel Details'!$N$37=""), $B265&gt;='Personnel Details'!$N$37), 'Personnel Details'!$O$37, IF(AND(NOT('Personnel Details'!$I$37=""), $B265&gt;='Personnel Details'!$I$37), 'Personnel Details'!$J$37, 'Personnel Details'!$E$37)))</f>
        <v/>
      </c>
      <c r="MU265" s="59" t="str">
        <f>IF(MT$9="", "", IF(AND(NOT('Personnel Details'!$N$37=""), $B265&gt;='Personnel Details'!$N$37), IF('Personnel Details'!$P$37="","", 'Personnel Details'!$P$37), IF(AND(NOT('Personnel Details'!$I$37=""), $B265&gt;='Personnel Details'!$I$37), IF('Personnel Details'!$K$37="", "", 'Personnel Details'!$K$37), IF('Personnel Details'!$F$37="", "", 'Personnel Details'!$F$37))))</f>
        <v/>
      </c>
      <c r="MV265" s="79" t="str">
        <f>IF(MT$9="", "", IF(AND(NOT('Personnel Details'!$N$37=""), $B265&gt;='Personnel Details'!$N$37), 'Personnel Details'!$Q$37, IF(AND(NOT('Personnel Details'!$I$37=""), $B265&gt;='Personnel Details'!$I$37), 'Personnel Details'!$L$37, 'Personnel Details'!$G$37)))</f>
        <v/>
      </c>
      <c r="MW265" s="59">
        <f t="shared" si="581"/>
        <v>0</v>
      </c>
      <c r="MX265" s="53"/>
      <c r="MZ265" s="78" t="str">
        <f>IF(MZ$9="", "", IF(AND(NOT('Personnel Details'!$N$38=""), $B265&gt;='Personnel Details'!$N$38), 'Personnel Details'!$O$38, IF(AND(NOT('Personnel Details'!$I$38=""), $B265&gt;='Personnel Details'!$I$38), 'Personnel Details'!$J$38, 'Personnel Details'!$E$38)))</f>
        <v/>
      </c>
      <c r="NA265" s="59" t="str">
        <f>IF(MZ$9="", "", IF(AND(NOT('Personnel Details'!$N$38=""), $B265&gt;='Personnel Details'!$N$38), IF('Personnel Details'!$P$38="","", 'Personnel Details'!$P$38), IF(AND(NOT('Personnel Details'!$I$38=""), $B265&gt;='Personnel Details'!$I$38), IF('Personnel Details'!$K$38="", "", 'Personnel Details'!$K$38), IF('Personnel Details'!$F$38="", "", 'Personnel Details'!$F$38))))</f>
        <v/>
      </c>
      <c r="NB265" s="79" t="str">
        <f>IF(MZ$9="", "", IF(AND(NOT('Personnel Details'!$N$38=""), $B265&gt;='Personnel Details'!$N$38), 'Personnel Details'!$Q$38, IF(AND(NOT('Personnel Details'!$I$38=""), $B265&gt;='Personnel Details'!$I$38), 'Personnel Details'!$L$38, 'Personnel Details'!$G$38)))</f>
        <v/>
      </c>
      <c r="NC265" s="59">
        <f t="shared" si="582"/>
        <v>0</v>
      </c>
      <c r="ND265" s="53"/>
      <c r="NF265" s="78" t="str">
        <f>IF(NF$9="", "", IF(AND(NOT('Personnel Details'!$N$39=""), $B265&gt;='Personnel Details'!$N$39), 'Personnel Details'!$O$39, IF(AND(NOT('Personnel Details'!$I$39=""), $B265&gt;='Personnel Details'!$I$39), 'Personnel Details'!$J$39, 'Personnel Details'!$E$39)))</f>
        <v/>
      </c>
      <c r="NG265" s="59" t="str">
        <f>IF(NF$9="", "", IF(AND(NOT('Personnel Details'!$N$39=""), $B265&gt;='Personnel Details'!$N$39), IF('Personnel Details'!$P$39="","", 'Personnel Details'!$P$39), IF(AND(NOT('Personnel Details'!$I$39=""), $B265&gt;='Personnel Details'!$I$39), IF('Personnel Details'!$K$39="", "", 'Personnel Details'!$K$39), IF('Personnel Details'!$F$39="", "", 'Personnel Details'!$F$39))))</f>
        <v/>
      </c>
      <c r="NH265" s="79" t="str">
        <f>IF(NF$9="", "", IF(AND(NOT('Personnel Details'!$N$39=""), $B265&gt;='Personnel Details'!$N$39), 'Personnel Details'!$Q$39, IF(AND(NOT('Personnel Details'!$I$39=""), $B265&gt;='Personnel Details'!$I$39), 'Personnel Details'!$L$39, 'Personnel Details'!$G$39)))</f>
        <v/>
      </c>
      <c r="NI265" s="59">
        <f t="shared" si="583"/>
        <v>0</v>
      </c>
      <c r="NJ265" s="53"/>
      <c r="NL265" s="78" t="str">
        <f>IF(NL$9="", "", IF(AND(NOT('Personnel Details'!$N$40=""), $B265&gt;='Personnel Details'!$N$40), 'Personnel Details'!$O$40, IF(AND(NOT('Personnel Details'!$I$40=""), $B265&gt;='Personnel Details'!$I$40), 'Personnel Details'!$J$40, 'Personnel Details'!$E$40)))</f>
        <v/>
      </c>
      <c r="NM265" s="59" t="str">
        <f>IF(NL$9="", "", IF(AND(NOT('Personnel Details'!$N$40=""), $B265&gt;='Personnel Details'!$N$40), IF('Personnel Details'!$P$40="","", 'Personnel Details'!$P$40), IF(AND(NOT('Personnel Details'!$I$40=""), $B265&gt;='Personnel Details'!$I$40), IF('Personnel Details'!$K$40="", "", 'Personnel Details'!$K$40), IF('Personnel Details'!$F$40="", "", 'Personnel Details'!$F$40))))</f>
        <v/>
      </c>
      <c r="NN265" s="79" t="str">
        <f>IF(NL$9="", "", IF(AND(NOT('Personnel Details'!$N$40=""), $B265&gt;='Personnel Details'!$N$40), 'Personnel Details'!$Q$40, IF(AND(NOT('Personnel Details'!$I$40=""), $B265&gt;='Personnel Details'!$I$40), 'Personnel Details'!$L$40, 'Personnel Details'!$G$40)))</f>
        <v/>
      </c>
      <c r="NO265" s="59">
        <f t="shared" si="584"/>
        <v>0</v>
      </c>
      <c r="NP265" s="53"/>
    </row>
    <row r="266" spans="1:380" x14ac:dyDescent="0.25">
      <c r="A266" s="32"/>
      <c r="B266" s="113">
        <f>IFERROR(IF(B265+1&gt;'Personnel Details'!$U$5, "", B265+1), "")</f>
        <v>44086</v>
      </c>
      <c r="C266" s="32"/>
      <c r="D266" s="120"/>
      <c r="E266" s="13" t="str">
        <f t="shared" si="463"/>
        <v/>
      </c>
      <c r="F266" s="13" t="str">
        <f t="shared" si="494"/>
        <v/>
      </c>
      <c r="G266" s="56" t="str">
        <f t="shared" si="585"/>
        <v/>
      </c>
      <c r="H266" s="16" t="str">
        <f t="shared" si="495"/>
        <v/>
      </c>
      <c r="I266" s="32"/>
      <c r="J266" s="120"/>
      <c r="K266" s="62" t="str">
        <f t="shared" si="464"/>
        <v/>
      </c>
      <c r="L266" s="62" t="str">
        <f t="shared" si="496"/>
        <v/>
      </c>
      <c r="M266" s="65" t="str">
        <f t="shared" si="586"/>
        <v/>
      </c>
      <c r="N266" s="68" t="str">
        <f t="shared" si="497"/>
        <v/>
      </c>
      <c r="O266" s="32"/>
      <c r="P266" s="120"/>
      <c r="Q266" s="62" t="str">
        <f t="shared" si="465"/>
        <v/>
      </c>
      <c r="R266" s="62" t="str">
        <f t="shared" si="498"/>
        <v/>
      </c>
      <c r="S266" s="65" t="str">
        <f t="shared" si="587"/>
        <v/>
      </c>
      <c r="T266" s="68" t="str">
        <f t="shared" si="499"/>
        <v/>
      </c>
      <c r="U266" s="32"/>
      <c r="V266" s="120"/>
      <c r="W266" s="62" t="str">
        <f t="shared" si="466"/>
        <v/>
      </c>
      <c r="X266" s="62" t="str">
        <f t="shared" si="500"/>
        <v/>
      </c>
      <c r="Y266" s="65" t="str">
        <f t="shared" si="588"/>
        <v/>
      </c>
      <c r="Z266" s="68" t="str">
        <f t="shared" si="501"/>
        <v/>
      </c>
      <c r="AA266" s="32"/>
      <c r="AB266" s="120"/>
      <c r="AC266" s="62" t="str">
        <f t="shared" si="467"/>
        <v/>
      </c>
      <c r="AD266" s="62" t="str">
        <f t="shared" si="502"/>
        <v/>
      </c>
      <c r="AE266" s="65" t="str">
        <f t="shared" si="589"/>
        <v/>
      </c>
      <c r="AF266" s="68" t="str">
        <f t="shared" si="503"/>
        <v/>
      </c>
      <c r="AG266" s="32"/>
      <c r="AH266" s="120"/>
      <c r="AI266" s="62" t="str">
        <f t="shared" si="468"/>
        <v/>
      </c>
      <c r="AJ266" s="62" t="str">
        <f t="shared" si="504"/>
        <v/>
      </c>
      <c r="AK266" s="65" t="str">
        <f t="shared" si="590"/>
        <v/>
      </c>
      <c r="AL266" s="68" t="str">
        <f t="shared" si="505"/>
        <v/>
      </c>
      <c r="AM266" s="32"/>
      <c r="AN266" s="120"/>
      <c r="AO266" s="62" t="str">
        <f t="shared" si="469"/>
        <v/>
      </c>
      <c r="AP266" s="62" t="str">
        <f t="shared" si="506"/>
        <v/>
      </c>
      <c r="AQ266" s="65" t="str">
        <f t="shared" si="591"/>
        <v/>
      </c>
      <c r="AR266" s="68" t="str">
        <f t="shared" si="507"/>
        <v/>
      </c>
      <c r="AS266" s="32"/>
      <c r="AT266" s="120"/>
      <c r="AU266" s="62" t="str">
        <f t="shared" si="470"/>
        <v/>
      </c>
      <c r="AV266" s="62" t="str">
        <f t="shared" si="508"/>
        <v/>
      </c>
      <c r="AW266" s="65" t="str">
        <f t="shared" si="592"/>
        <v/>
      </c>
      <c r="AX266" s="68" t="str">
        <f t="shared" si="509"/>
        <v/>
      </c>
      <c r="AY266" s="32"/>
      <c r="AZ266" s="120"/>
      <c r="BA266" s="62" t="str">
        <f t="shared" si="471"/>
        <v/>
      </c>
      <c r="BB266" s="62" t="str">
        <f t="shared" si="510"/>
        <v/>
      </c>
      <c r="BC266" s="65" t="str">
        <f t="shared" si="593"/>
        <v/>
      </c>
      <c r="BD266" s="68" t="str">
        <f t="shared" si="511"/>
        <v/>
      </c>
      <c r="BE266" s="32"/>
      <c r="BF266" s="120"/>
      <c r="BG266" s="62" t="str">
        <f t="shared" si="472"/>
        <v/>
      </c>
      <c r="BH266" s="62" t="str">
        <f t="shared" si="512"/>
        <v/>
      </c>
      <c r="BI266" s="65" t="str">
        <f t="shared" si="594"/>
        <v/>
      </c>
      <c r="BJ266" s="68" t="str">
        <f t="shared" si="513"/>
        <v/>
      </c>
      <c r="BK266" s="32"/>
      <c r="BL266" s="120"/>
      <c r="BM266" s="62" t="str">
        <f t="shared" si="473"/>
        <v/>
      </c>
      <c r="BN266" s="62" t="str">
        <f t="shared" si="514"/>
        <v/>
      </c>
      <c r="BO266" s="65" t="str">
        <f t="shared" si="595"/>
        <v/>
      </c>
      <c r="BP266" s="68" t="str">
        <f t="shared" si="515"/>
        <v/>
      </c>
      <c r="BQ266" s="32"/>
      <c r="BR266" s="120"/>
      <c r="BS266" s="62" t="str">
        <f t="shared" si="474"/>
        <v/>
      </c>
      <c r="BT266" s="62" t="str">
        <f t="shared" si="516"/>
        <v/>
      </c>
      <c r="BU266" s="65" t="str">
        <f t="shared" si="596"/>
        <v/>
      </c>
      <c r="BV266" s="68" t="str">
        <f t="shared" si="517"/>
        <v/>
      </c>
      <c r="BW266" s="32"/>
      <c r="BX266" s="120"/>
      <c r="BY266" s="62" t="str">
        <f t="shared" si="475"/>
        <v/>
      </c>
      <c r="BZ266" s="62" t="str">
        <f t="shared" si="518"/>
        <v/>
      </c>
      <c r="CA266" s="65" t="str">
        <f t="shared" si="597"/>
        <v/>
      </c>
      <c r="CB266" s="68" t="str">
        <f t="shared" si="519"/>
        <v/>
      </c>
      <c r="CC266" s="32"/>
      <c r="CD266" s="120"/>
      <c r="CE266" s="62" t="str">
        <f t="shared" si="476"/>
        <v/>
      </c>
      <c r="CF266" s="62" t="str">
        <f t="shared" si="520"/>
        <v/>
      </c>
      <c r="CG266" s="65" t="str">
        <f t="shared" si="598"/>
        <v/>
      </c>
      <c r="CH266" s="68" t="str">
        <f t="shared" si="521"/>
        <v/>
      </c>
      <c r="CI266" s="32"/>
      <c r="CJ266" s="120"/>
      <c r="CK266" s="62" t="str">
        <f t="shared" si="477"/>
        <v/>
      </c>
      <c r="CL266" s="62" t="str">
        <f t="shared" si="522"/>
        <v/>
      </c>
      <c r="CM266" s="65" t="str">
        <f t="shared" si="599"/>
        <v/>
      </c>
      <c r="CN266" s="68" t="str">
        <f t="shared" si="523"/>
        <v/>
      </c>
      <c r="CO266" s="32"/>
      <c r="CP266" s="120"/>
      <c r="CQ266" s="62" t="str">
        <f t="shared" si="478"/>
        <v/>
      </c>
      <c r="CR266" s="62" t="str">
        <f t="shared" si="524"/>
        <v/>
      </c>
      <c r="CS266" s="65" t="str">
        <f t="shared" si="600"/>
        <v/>
      </c>
      <c r="CT266" s="68" t="str">
        <f t="shared" si="525"/>
        <v/>
      </c>
      <c r="CU266" s="32"/>
      <c r="CV266" s="120"/>
      <c r="CW266" s="62" t="str">
        <f t="shared" si="479"/>
        <v/>
      </c>
      <c r="CX266" s="62" t="str">
        <f t="shared" si="526"/>
        <v/>
      </c>
      <c r="CY266" s="65" t="str">
        <f t="shared" si="601"/>
        <v/>
      </c>
      <c r="CZ266" s="68" t="str">
        <f t="shared" si="527"/>
        <v/>
      </c>
      <c r="DA266" s="32"/>
      <c r="DB266" s="120"/>
      <c r="DC266" s="62" t="str">
        <f t="shared" si="480"/>
        <v/>
      </c>
      <c r="DD266" s="62" t="str">
        <f t="shared" si="528"/>
        <v/>
      </c>
      <c r="DE266" s="65" t="str">
        <f t="shared" si="602"/>
        <v/>
      </c>
      <c r="DF266" s="68" t="str">
        <f t="shared" si="529"/>
        <v/>
      </c>
      <c r="DG266" s="32"/>
      <c r="DH266" s="120"/>
      <c r="DI266" s="62" t="str">
        <f t="shared" si="481"/>
        <v/>
      </c>
      <c r="DJ266" s="62" t="str">
        <f t="shared" si="530"/>
        <v/>
      </c>
      <c r="DK266" s="65" t="str">
        <f t="shared" si="603"/>
        <v/>
      </c>
      <c r="DL266" s="68" t="str">
        <f t="shared" si="531"/>
        <v/>
      </c>
      <c r="DM266" s="32"/>
      <c r="DN266" s="120"/>
      <c r="DO266" s="62" t="str">
        <f t="shared" si="482"/>
        <v/>
      </c>
      <c r="DP266" s="62" t="str">
        <f t="shared" si="532"/>
        <v/>
      </c>
      <c r="DQ266" s="65" t="str">
        <f t="shared" si="604"/>
        <v/>
      </c>
      <c r="DR266" s="68" t="str">
        <f t="shared" si="533"/>
        <v/>
      </c>
      <c r="DS266" s="32"/>
      <c r="DT266" s="120"/>
      <c r="DU266" s="62" t="str">
        <f t="shared" si="483"/>
        <v/>
      </c>
      <c r="DV266" s="62" t="str">
        <f t="shared" si="534"/>
        <v/>
      </c>
      <c r="DW266" s="65" t="str">
        <f t="shared" si="605"/>
        <v/>
      </c>
      <c r="DX266" s="68" t="str">
        <f t="shared" si="535"/>
        <v/>
      </c>
      <c r="DY266" s="32"/>
      <c r="DZ266" s="120"/>
      <c r="EA266" s="62" t="str">
        <f t="shared" si="484"/>
        <v/>
      </c>
      <c r="EB266" s="62" t="str">
        <f t="shared" si="536"/>
        <v/>
      </c>
      <c r="EC266" s="65" t="str">
        <f t="shared" si="606"/>
        <v/>
      </c>
      <c r="ED266" s="68" t="str">
        <f t="shared" si="537"/>
        <v/>
      </c>
      <c r="EE266" s="32"/>
      <c r="EF266" s="120"/>
      <c r="EG266" s="62" t="str">
        <f t="shared" si="485"/>
        <v/>
      </c>
      <c r="EH266" s="62" t="str">
        <f t="shared" si="538"/>
        <v/>
      </c>
      <c r="EI266" s="65" t="str">
        <f t="shared" si="607"/>
        <v/>
      </c>
      <c r="EJ266" s="68" t="str">
        <f t="shared" si="539"/>
        <v/>
      </c>
      <c r="EK266" s="32"/>
      <c r="EL266" s="120"/>
      <c r="EM266" s="62" t="str">
        <f t="shared" si="486"/>
        <v/>
      </c>
      <c r="EN266" s="62" t="str">
        <f t="shared" si="540"/>
        <v/>
      </c>
      <c r="EO266" s="65" t="str">
        <f t="shared" si="608"/>
        <v/>
      </c>
      <c r="EP266" s="68" t="str">
        <f t="shared" si="541"/>
        <v/>
      </c>
      <c r="EQ266" s="32"/>
      <c r="ER266" s="120"/>
      <c r="ES266" s="62" t="str">
        <f t="shared" si="487"/>
        <v/>
      </c>
      <c r="ET266" s="62" t="str">
        <f t="shared" si="542"/>
        <v/>
      </c>
      <c r="EU266" s="65" t="str">
        <f t="shared" si="609"/>
        <v/>
      </c>
      <c r="EV266" s="68" t="str">
        <f t="shared" si="543"/>
        <v/>
      </c>
      <c r="EW266" s="32"/>
      <c r="EX266" s="120"/>
      <c r="EY266" s="62" t="str">
        <f t="shared" si="488"/>
        <v/>
      </c>
      <c r="EZ266" s="62" t="str">
        <f t="shared" si="544"/>
        <v/>
      </c>
      <c r="FA266" s="65" t="str">
        <f t="shared" si="610"/>
        <v/>
      </c>
      <c r="FB266" s="68" t="str">
        <f t="shared" si="545"/>
        <v/>
      </c>
      <c r="FC266" s="32"/>
      <c r="FD266" s="120"/>
      <c r="FE266" s="62" t="str">
        <f t="shared" si="489"/>
        <v/>
      </c>
      <c r="FF266" s="62" t="str">
        <f t="shared" si="546"/>
        <v/>
      </c>
      <c r="FG266" s="65" t="str">
        <f t="shared" si="611"/>
        <v/>
      </c>
      <c r="FH266" s="68" t="str">
        <f t="shared" si="547"/>
        <v/>
      </c>
      <c r="FI266" s="32"/>
      <c r="FJ266" s="120"/>
      <c r="FK266" s="62" t="str">
        <f t="shared" si="490"/>
        <v/>
      </c>
      <c r="FL266" s="62" t="str">
        <f t="shared" si="548"/>
        <v/>
      </c>
      <c r="FM266" s="65" t="str">
        <f t="shared" si="612"/>
        <v/>
      </c>
      <c r="FN266" s="68" t="str">
        <f t="shared" si="549"/>
        <v/>
      </c>
      <c r="FO266" s="32"/>
      <c r="FP266" s="120"/>
      <c r="FQ266" s="62" t="str">
        <f t="shared" si="491"/>
        <v/>
      </c>
      <c r="FR266" s="62" t="str">
        <f t="shared" si="550"/>
        <v/>
      </c>
      <c r="FS266" s="65" t="str">
        <f t="shared" si="613"/>
        <v/>
      </c>
      <c r="FT266" s="68" t="str">
        <f t="shared" si="551"/>
        <v/>
      </c>
      <c r="FU266" s="32"/>
      <c r="FV266" s="120"/>
      <c r="FW266" s="62" t="str">
        <f t="shared" si="492"/>
        <v/>
      </c>
      <c r="FX266" s="62" t="str">
        <f t="shared" si="552"/>
        <v/>
      </c>
      <c r="FY266" s="65" t="str">
        <f t="shared" si="614"/>
        <v/>
      </c>
      <c r="FZ266" s="68" t="str">
        <f t="shared" si="553"/>
        <v/>
      </c>
      <c r="GA266" s="32"/>
      <c r="GC266" s="7" t="str">
        <f t="shared" si="554"/>
        <v>Sep 2020</v>
      </c>
      <c r="GD266" s="7" t="str">
        <f t="shared" ca="1" si="493"/>
        <v>Weekend</v>
      </c>
      <c r="GT266" s="71">
        <f>IF(GT$9="", "", IF(AND(NOT('Personnel Details'!$N$11=""), $B266&gt;='Personnel Details'!$N$11), 'Personnel Details'!$O$11, IF(AND(NOT('Personnel Details'!$I$11=""), $B266&gt;='Personnel Details'!$I$11), 'Personnel Details'!$J$11, 'Personnel Details'!$E$11)))</f>
        <v>0.8</v>
      </c>
      <c r="GU266" s="59" t="str">
        <f>IF(GT$9="", "", IF(AND(NOT('Personnel Details'!$N$11=""), $B266&gt;='Personnel Details'!$N$11), IF('Personnel Details'!$P$11="","", 'Personnel Details'!$P$11), IF(AND(NOT('Personnel Details'!$I$11=""), $B266&gt;='Personnel Details'!$I$11), IF('Personnel Details'!$K$11="", "", 'Personnel Details'!$K$11), IF('Personnel Details'!$F$11="", "", 'Personnel Details'!$F$11))))</f>
        <v/>
      </c>
      <c r="GV266" s="74">
        <f>IF(GT$9="", "", IF(AND(NOT('Personnel Details'!$N$11=""), $B266&gt;='Personnel Details'!$N$11), 'Personnel Details'!$Q$11, IF(AND(NOT('Personnel Details'!$I$11=""), $B266&gt;='Personnel Details'!$I$11), 'Personnel Details'!$L$11, 'Personnel Details'!$G$11)))</f>
        <v>0</v>
      </c>
      <c r="GW266" s="59">
        <f t="shared" si="555"/>
        <v>0</v>
      </c>
      <c r="GX266" s="53"/>
      <c r="GZ266" s="78">
        <f>IF(GZ$9="", "", IF(AND(NOT('Personnel Details'!$N$12=""), $B266&gt;='Personnel Details'!$N$12), 'Personnel Details'!$O$12, IF(AND(NOT('Personnel Details'!$I$12=""), $B266&gt;='Personnel Details'!$I$12), 'Personnel Details'!$J$12, 'Personnel Details'!$E$12)))</f>
        <v>0.8</v>
      </c>
      <c r="HA266" s="59" t="str">
        <f>IF(GZ$9="", "", IF(AND(NOT('Personnel Details'!$N$12=""), $B266&gt;='Personnel Details'!$N$12), IF('Personnel Details'!$P$12="","", 'Personnel Details'!$P$12), IF(AND(NOT('Personnel Details'!$I$12=""), $B266&gt;='Personnel Details'!$I$12), IF('Personnel Details'!$K$12="", "", 'Personnel Details'!$K$12), IF('Personnel Details'!$F$12="", "", 'Personnel Details'!$F$12))))</f>
        <v/>
      </c>
      <c r="HB266" s="79">
        <f>IF(GZ$9="", "", IF(AND(NOT('Personnel Details'!$N$12=""), $B266&gt;='Personnel Details'!$N$12), 'Personnel Details'!$Q$12, IF(AND(NOT('Personnel Details'!$I$12=""), $B266&gt;='Personnel Details'!$I$12), 'Personnel Details'!$L$12, 'Personnel Details'!$G$12)))</f>
        <v>0</v>
      </c>
      <c r="HC266" s="59">
        <f t="shared" si="556"/>
        <v>0</v>
      </c>
      <c r="HD266" s="53"/>
      <c r="HF266" s="78">
        <f>IF(HF$9="", "", IF(AND(NOT('Personnel Details'!$N$13=""), $B266&gt;='Personnel Details'!$N$13), 'Personnel Details'!$O$13, IF(AND(NOT('Personnel Details'!$I$13=""), $B266&gt;='Personnel Details'!$I$13), 'Personnel Details'!$J$13, 'Personnel Details'!$E$13)))</f>
        <v>0.8</v>
      </c>
      <c r="HG266" s="59" t="str">
        <f>IF(HF$9="", "", IF(AND(NOT('Personnel Details'!$N$13=""), $B266&gt;='Personnel Details'!$N$13), IF('Personnel Details'!$P$13="","", 'Personnel Details'!$P$13), IF(AND(NOT('Personnel Details'!$I$13=""), $B266&gt;='Personnel Details'!$I$13), IF('Personnel Details'!$K$13="", "", 'Personnel Details'!$K$13), IF('Personnel Details'!$F$13="", "", 'Personnel Details'!$F$13))))</f>
        <v/>
      </c>
      <c r="HH266" s="79">
        <f>IF(HF$9="", "", IF(AND(NOT('Personnel Details'!$N$13=""), $B266&gt;='Personnel Details'!$N$13), 'Personnel Details'!$Q$13, IF(AND(NOT('Personnel Details'!$I$13=""), $B266&gt;='Personnel Details'!$I$13), 'Personnel Details'!$L$13, 'Personnel Details'!$G$13)))</f>
        <v>0</v>
      </c>
      <c r="HI266" s="59">
        <f t="shared" si="557"/>
        <v>0</v>
      </c>
      <c r="HJ266" s="53"/>
      <c r="HL266" s="78">
        <f>IF(HL$9="", "", IF(AND(NOT('Personnel Details'!$N$14=""), $B266&gt;='Personnel Details'!$N$14), 'Personnel Details'!$O$14, IF(AND(NOT('Personnel Details'!$I$14=""), $B266&gt;='Personnel Details'!$I$14), 'Personnel Details'!$J$14, 'Personnel Details'!$E$14)))</f>
        <v>0.8</v>
      </c>
      <c r="HM266" s="59">
        <f>IF(HL$9="", "", IF(AND(NOT('Personnel Details'!$N$14=""), $B266&gt;='Personnel Details'!$N$14), IF('Personnel Details'!$P$14="","", 'Personnel Details'!$P$14), IF(AND(NOT('Personnel Details'!$I$14=""), $B266&gt;='Personnel Details'!$I$14), IF('Personnel Details'!$K$14="", "", 'Personnel Details'!$K$14), IF('Personnel Details'!$F$14="", "", 'Personnel Details'!$F$14))))</f>
        <v>2000</v>
      </c>
      <c r="HN266" s="79">
        <f>IF(HL$9="", "", IF(AND(NOT('Personnel Details'!$N$14=""), $B266&gt;='Personnel Details'!$N$14), 'Personnel Details'!$Q$14, IF(AND(NOT('Personnel Details'!$I$14=""), $B266&gt;='Personnel Details'!$I$14), 'Personnel Details'!$L$14, 'Personnel Details'!$G$14)))</f>
        <v>0.85</v>
      </c>
      <c r="HO266" s="59">
        <f t="shared" si="558"/>
        <v>0</v>
      </c>
      <c r="HP266" s="53"/>
      <c r="HR266" s="78" t="str">
        <f>IF(HR$9="", "", IF(AND(NOT('Personnel Details'!$N$15=""), $B266&gt;='Personnel Details'!$N$15), 'Personnel Details'!$O$15, IF(AND(NOT('Personnel Details'!$I$15=""), $B266&gt;='Personnel Details'!$I$15), 'Personnel Details'!$J$15, 'Personnel Details'!$E$15)))</f>
        <v/>
      </c>
      <c r="HS266" s="59" t="str">
        <f>IF(HR$9="", "", IF(AND(NOT('Personnel Details'!$N$15=""), $B266&gt;='Personnel Details'!$N$15), IF('Personnel Details'!$P$15="","", 'Personnel Details'!$P$15), IF(AND(NOT('Personnel Details'!$I$15=""), $B266&gt;='Personnel Details'!$I$15), IF('Personnel Details'!$K$15="", "", 'Personnel Details'!$K$15), IF('Personnel Details'!$F$15="", "", 'Personnel Details'!$F$15))))</f>
        <v/>
      </c>
      <c r="HT266" s="79" t="str">
        <f>IF(HR$9="", "", IF(AND(NOT('Personnel Details'!$N$15=""), $B266&gt;='Personnel Details'!$N$15), 'Personnel Details'!$Q$15, IF(AND(NOT('Personnel Details'!$I$15=""), $B266&gt;='Personnel Details'!$I$15), 'Personnel Details'!$L$15, 'Personnel Details'!$G$15)))</f>
        <v/>
      </c>
      <c r="HU266" s="59">
        <f t="shared" si="559"/>
        <v>0</v>
      </c>
      <c r="HV266" s="53"/>
      <c r="HX266" s="78" t="str">
        <f>IF(HX$9="", "", IF(AND(NOT('Personnel Details'!$N$16=""), $B266&gt;='Personnel Details'!$N$16), 'Personnel Details'!$O$16, IF(AND(NOT('Personnel Details'!$I$16=""), $B266&gt;='Personnel Details'!$I$16), 'Personnel Details'!$J$16, 'Personnel Details'!$E$16)))</f>
        <v/>
      </c>
      <c r="HY266" s="59" t="str">
        <f>IF(HX$9="", "", IF(AND(NOT('Personnel Details'!$N$16=""), $B266&gt;='Personnel Details'!$N$16), IF('Personnel Details'!$P$16="","", 'Personnel Details'!$P$16), IF(AND(NOT('Personnel Details'!$I$16=""), $B266&gt;='Personnel Details'!$I$16), IF('Personnel Details'!$K$16="", "", 'Personnel Details'!$K$16), IF('Personnel Details'!$F$16="", "", 'Personnel Details'!$F$16))))</f>
        <v/>
      </c>
      <c r="HZ266" s="79" t="str">
        <f>IF(HX$9="", "", IF(AND(NOT('Personnel Details'!$N$16=""), $B266&gt;='Personnel Details'!$N$16), 'Personnel Details'!$Q$16, IF(AND(NOT('Personnel Details'!$I$16=""), $B266&gt;='Personnel Details'!$I$16), 'Personnel Details'!$L$16, 'Personnel Details'!$G$16)))</f>
        <v/>
      </c>
      <c r="IA266" s="59">
        <f t="shared" si="560"/>
        <v>0</v>
      </c>
      <c r="IB266" s="53"/>
      <c r="ID266" s="78" t="str">
        <f>IF(ID$9="", "", IF(AND(NOT('Personnel Details'!$N$17=""), $B266&gt;='Personnel Details'!$N$17), 'Personnel Details'!$O$17, IF(AND(NOT('Personnel Details'!$I$17=""), $B266&gt;='Personnel Details'!$I$17), 'Personnel Details'!$J$17, 'Personnel Details'!$E$17)))</f>
        <v/>
      </c>
      <c r="IE266" s="59" t="str">
        <f>IF(ID$9="", "", IF(AND(NOT('Personnel Details'!$N$17=""), $B266&gt;='Personnel Details'!$N$17), IF('Personnel Details'!$P$17="","", 'Personnel Details'!$P$17), IF(AND(NOT('Personnel Details'!$I$17=""), $B266&gt;='Personnel Details'!$I$17), IF('Personnel Details'!$K$17="", "", 'Personnel Details'!$K$17), IF('Personnel Details'!$F$17="", "", 'Personnel Details'!$F$17))))</f>
        <v/>
      </c>
      <c r="IF266" s="79" t="str">
        <f>IF(ID$9="", "", IF(AND(NOT('Personnel Details'!$N$17=""), $B266&gt;='Personnel Details'!$N$17), 'Personnel Details'!$Q$17, IF(AND(NOT('Personnel Details'!$I$17=""), $B266&gt;='Personnel Details'!$I$17), 'Personnel Details'!$L$17, 'Personnel Details'!$G$17)))</f>
        <v/>
      </c>
      <c r="IG266" s="59">
        <f t="shared" si="561"/>
        <v>0</v>
      </c>
      <c r="IH266" s="53"/>
      <c r="IJ266" s="78" t="str">
        <f>IF(IJ$9="", "", IF(AND(NOT('Personnel Details'!$N$18=""), $B266&gt;='Personnel Details'!$N$18), 'Personnel Details'!$O$18, IF(AND(NOT('Personnel Details'!$I$18=""), $B266&gt;='Personnel Details'!$I$18), 'Personnel Details'!$J$18, 'Personnel Details'!$E$18)))</f>
        <v/>
      </c>
      <c r="IK266" s="59" t="str">
        <f>IF(IJ$9="", "", IF(AND(NOT('Personnel Details'!$N$18=""), $B266&gt;='Personnel Details'!$N$18), IF('Personnel Details'!$P$18="","", 'Personnel Details'!$P$18), IF(AND(NOT('Personnel Details'!$I$18=""), $B266&gt;='Personnel Details'!$I$18), IF('Personnel Details'!$K$18="", "", 'Personnel Details'!$K$18), IF('Personnel Details'!$F$18="", "", 'Personnel Details'!$F$18))))</f>
        <v/>
      </c>
      <c r="IL266" s="79" t="str">
        <f>IF(IJ$9="", "", IF(AND(NOT('Personnel Details'!$N$18=""), $B266&gt;='Personnel Details'!$N$18), 'Personnel Details'!$Q$18, IF(AND(NOT('Personnel Details'!$I$18=""), $B266&gt;='Personnel Details'!$I$18), 'Personnel Details'!$L$18, 'Personnel Details'!$G$18)))</f>
        <v/>
      </c>
      <c r="IM266" s="59">
        <f t="shared" si="562"/>
        <v>0</v>
      </c>
      <c r="IN266" s="53"/>
      <c r="IP266" s="78" t="str">
        <f>IF(IP$9="", "", IF(AND(NOT('Personnel Details'!$N$19=""), $B266&gt;='Personnel Details'!$N$19), 'Personnel Details'!$O$19, IF(AND(NOT('Personnel Details'!$I$19=""), $B266&gt;='Personnel Details'!$I$19), 'Personnel Details'!$J$19, 'Personnel Details'!$E$19)))</f>
        <v/>
      </c>
      <c r="IQ266" s="59" t="str">
        <f>IF(IP$9="", "", IF(AND(NOT('Personnel Details'!$N$19=""), $B266&gt;='Personnel Details'!$N$19), IF('Personnel Details'!$P$19="","", 'Personnel Details'!$P$19), IF(AND(NOT('Personnel Details'!$I$19=""), $B266&gt;='Personnel Details'!$I$19), IF('Personnel Details'!$K$19="", "", 'Personnel Details'!$K$19), IF('Personnel Details'!$F$19="", "", 'Personnel Details'!$F$19))))</f>
        <v/>
      </c>
      <c r="IR266" s="79" t="str">
        <f>IF(IP$9="", "", IF(AND(NOT('Personnel Details'!$N$19=""), $B266&gt;='Personnel Details'!$N$19), 'Personnel Details'!$Q$19, IF(AND(NOT('Personnel Details'!$I$19=""), $B266&gt;='Personnel Details'!$I$19), 'Personnel Details'!$L$19, 'Personnel Details'!$G$19)))</f>
        <v/>
      </c>
      <c r="IS266" s="59">
        <f t="shared" si="563"/>
        <v>0</v>
      </c>
      <c r="IT266" s="53"/>
      <c r="IV266" s="78" t="str">
        <f>IF(IV$9="", "", IF(AND(NOT('Personnel Details'!$N$20=""), $B266&gt;='Personnel Details'!$N$20), 'Personnel Details'!$O$20, IF(AND(NOT('Personnel Details'!$I$20=""), $B266&gt;='Personnel Details'!$I$20), 'Personnel Details'!$J$20, 'Personnel Details'!$E$20)))</f>
        <v/>
      </c>
      <c r="IW266" s="59" t="str">
        <f>IF(IV$9="", "", IF(AND(NOT('Personnel Details'!$N$20=""), $B266&gt;='Personnel Details'!$N$20), IF('Personnel Details'!$P$20="","", 'Personnel Details'!$P$20), IF(AND(NOT('Personnel Details'!$I$20=""), $B266&gt;='Personnel Details'!$I$20), IF('Personnel Details'!$K$20="", "", 'Personnel Details'!$K$20), IF('Personnel Details'!$F$20="", "", 'Personnel Details'!$F$20))))</f>
        <v/>
      </c>
      <c r="IX266" s="79" t="str">
        <f>IF(IV$9="", "", IF(AND(NOT('Personnel Details'!$N$20=""), $B266&gt;='Personnel Details'!$N$20), 'Personnel Details'!$Q$20, IF(AND(NOT('Personnel Details'!$I$20=""), $B266&gt;='Personnel Details'!$I$20), 'Personnel Details'!$L$20, 'Personnel Details'!$G$20)))</f>
        <v/>
      </c>
      <c r="IY266" s="59">
        <f t="shared" si="564"/>
        <v>0</v>
      </c>
      <c r="IZ266" s="53"/>
      <c r="JB266" s="78" t="str">
        <f>IF(JB$9="", "", IF(AND(NOT('Personnel Details'!$N$21=""), $B266&gt;='Personnel Details'!$N$21), 'Personnel Details'!$O$21, IF(AND(NOT('Personnel Details'!$I$21=""), $B266&gt;='Personnel Details'!$I$21), 'Personnel Details'!$J$21, 'Personnel Details'!$E$21)))</f>
        <v/>
      </c>
      <c r="JC266" s="59" t="str">
        <f>IF(JB$9="", "", IF(AND(NOT('Personnel Details'!$N$21=""), $B266&gt;='Personnel Details'!$N$21), IF('Personnel Details'!$P$21="","", 'Personnel Details'!$P$21), IF(AND(NOT('Personnel Details'!$I$21=""), $B266&gt;='Personnel Details'!$I$21), IF('Personnel Details'!$K$21="", "", 'Personnel Details'!$K$21), IF('Personnel Details'!$F$21="", "", 'Personnel Details'!$F$21))))</f>
        <v/>
      </c>
      <c r="JD266" s="79" t="str">
        <f>IF(JB$9="", "", IF(AND(NOT('Personnel Details'!$N$21=""), $B266&gt;='Personnel Details'!$N$21), 'Personnel Details'!$Q$21, IF(AND(NOT('Personnel Details'!$I$21=""), $B266&gt;='Personnel Details'!$I$21), 'Personnel Details'!$L$21, 'Personnel Details'!$G$21)))</f>
        <v/>
      </c>
      <c r="JE266" s="59">
        <f t="shared" si="565"/>
        <v>0</v>
      </c>
      <c r="JF266" s="53"/>
      <c r="JH266" s="78" t="str">
        <f>IF(JH$9="", "", IF(AND(NOT('Personnel Details'!$N$22=""), $B266&gt;='Personnel Details'!$N$22), 'Personnel Details'!$O$22, IF(AND(NOT('Personnel Details'!$I$22=""), $B266&gt;='Personnel Details'!$I$22), 'Personnel Details'!$J$22, 'Personnel Details'!$E$22)))</f>
        <v/>
      </c>
      <c r="JI266" s="59" t="str">
        <f>IF(JH$9="", "", IF(AND(NOT('Personnel Details'!$N$22=""), $B266&gt;='Personnel Details'!$N$22), IF('Personnel Details'!$P$22="","", 'Personnel Details'!$P$22), IF(AND(NOT('Personnel Details'!$I$22=""), $B266&gt;='Personnel Details'!$I$22), IF('Personnel Details'!$K$22="", "", 'Personnel Details'!$K$22), IF('Personnel Details'!$F$22="", "", 'Personnel Details'!$F$22))))</f>
        <v/>
      </c>
      <c r="JJ266" s="79" t="str">
        <f>IF(JH$9="", "", IF(AND(NOT('Personnel Details'!$N$22=""), $B266&gt;='Personnel Details'!$N$22), 'Personnel Details'!$Q$22, IF(AND(NOT('Personnel Details'!$I$22=""), $B266&gt;='Personnel Details'!$I$22), 'Personnel Details'!$L$22, 'Personnel Details'!$G$22)))</f>
        <v/>
      </c>
      <c r="JK266" s="59">
        <f t="shared" si="566"/>
        <v>0</v>
      </c>
      <c r="JL266" s="53"/>
      <c r="JN266" s="78" t="str">
        <f>IF(JN$9="", "", IF(AND(NOT('Personnel Details'!$N$23=""), $B266&gt;='Personnel Details'!$N$23), 'Personnel Details'!$O$23, IF(AND(NOT('Personnel Details'!$I$23=""), $B266&gt;='Personnel Details'!$I$23), 'Personnel Details'!$J$23, 'Personnel Details'!$E$23)))</f>
        <v/>
      </c>
      <c r="JO266" s="59" t="str">
        <f>IF(JN$9="", "", IF(AND(NOT('Personnel Details'!$N$23=""), $B266&gt;='Personnel Details'!$N$23), IF('Personnel Details'!$P$23="","", 'Personnel Details'!$P$23), IF(AND(NOT('Personnel Details'!$I$23=""), $B266&gt;='Personnel Details'!$I$23), IF('Personnel Details'!$K$23="", "", 'Personnel Details'!$K$23), IF('Personnel Details'!$F$23="", "", 'Personnel Details'!$F$23))))</f>
        <v/>
      </c>
      <c r="JP266" s="79" t="str">
        <f>IF(JN$9="", "", IF(AND(NOT('Personnel Details'!$N$23=""), $B266&gt;='Personnel Details'!$N$23), 'Personnel Details'!$Q$23, IF(AND(NOT('Personnel Details'!$I$23=""), $B266&gt;='Personnel Details'!$I$23), 'Personnel Details'!$L$23, 'Personnel Details'!$G$23)))</f>
        <v/>
      </c>
      <c r="JQ266" s="59">
        <f t="shared" si="567"/>
        <v>0</v>
      </c>
      <c r="JR266" s="53"/>
      <c r="JT266" s="78" t="str">
        <f>IF(JT$9="", "", IF(AND(NOT('Personnel Details'!$N$24=""), $B266&gt;='Personnel Details'!$N$24), 'Personnel Details'!$O$24, IF(AND(NOT('Personnel Details'!$I$24=""), $B266&gt;='Personnel Details'!$I$24), 'Personnel Details'!$J$24, 'Personnel Details'!$E$24)))</f>
        <v/>
      </c>
      <c r="JU266" s="59" t="str">
        <f>IF(JT$9="", "", IF(AND(NOT('Personnel Details'!$N$24=""), $B266&gt;='Personnel Details'!$N$24), IF('Personnel Details'!$P$24="","", 'Personnel Details'!$P$24), IF(AND(NOT('Personnel Details'!$I$24=""), $B266&gt;='Personnel Details'!$I$24), IF('Personnel Details'!$K$24="", "", 'Personnel Details'!$K$24), IF('Personnel Details'!$F$24="", "", 'Personnel Details'!$F$24))))</f>
        <v/>
      </c>
      <c r="JV266" s="79" t="str">
        <f>IF(JT$9="", "", IF(AND(NOT('Personnel Details'!$N$24=""), $B266&gt;='Personnel Details'!$N$24), 'Personnel Details'!$Q$24, IF(AND(NOT('Personnel Details'!$I$24=""), $B266&gt;='Personnel Details'!$I$24), 'Personnel Details'!$L$24, 'Personnel Details'!$G$24)))</f>
        <v/>
      </c>
      <c r="JW266" s="59">
        <f t="shared" si="568"/>
        <v>0</v>
      </c>
      <c r="JX266" s="53"/>
      <c r="JZ266" s="78" t="str">
        <f>IF(JZ$9="", "", IF(AND(NOT('Personnel Details'!$N$25=""), $B266&gt;='Personnel Details'!$N$25), 'Personnel Details'!$O$25, IF(AND(NOT('Personnel Details'!$I$25=""), $B266&gt;='Personnel Details'!$I$25), 'Personnel Details'!$J$25, 'Personnel Details'!$E$25)))</f>
        <v/>
      </c>
      <c r="KA266" s="59" t="str">
        <f>IF(JZ$9="", "", IF(AND(NOT('Personnel Details'!$N$25=""), $B266&gt;='Personnel Details'!$N$25), IF('Personnel Details'!$P$25="","", 'Personnel Details'!$P$25), IF(AND(NOT('Personnel Details'!$I$25=""), $B266&gt;='Personnel Details'!$I$25), IF('Personnel Details'!$K$25="", "", 'Personnel Details'!$K$25), IF('Personnel Details'!$F$25="", "", 'Personnel Details'!$F$25))))</f>
        <v/>
      </c>
      <c r="KB266" s="79" t="str">
        <f>IF(JZ$9="", "", IF(AND(NOT('Personnel Details'!$N$25=""), $B266&gt;='Personnel Details'!$N$25), 'Personnel Details'!$Q$25, IF(AND(NOT('Personnel Details'!$I$25=""), $B266&gt;='Personnel Details'!$I$25), 'Personnel Details'!$L$25, 'Personnel Details'!$G$25)))</f>
        <v/>
      </c>
      <c r="KC266" s="59">
        <f t="shared" si="569"/>
        <v>0</v>
      </c>
      <c r="KD266" s="53"/>
      <c r="KF266" s="78" t="str">
        <f>IF(KF$9="", "", IF(AND(NOT('Personnel Details'!$N$26=""), $B266&gt;='Personnel Details'!$N$26), 'Personnel Details'!$O$26, IF(AND(NOT('Personnel Details'!$I$26=""), $B266&gt;='Personnel Details'!$I$26), 'Personnel Details'!$J$26, 'Personnel Details'!$E$26)))</f>
        <v/>
      </c>
      <c r="KG266" s="59" t="str">
        <f>IF(KF$9="", "", IF(AND(NOT('Personnel Details'!$N$26=""), $B266&gt;='Personnel Details'!$N$26), IF('Personnel Details'!$P$26="","", 'Personnel Details'!$P$26), IF(AND(NOT('Personnel Details'!$I$26=""), $B266&gt;='Personnel Details'!$I$26), IF('Personnel Details'!$K$26="", "", 'Personnel Details'!$K$26), IF('Personnel Details'!$F$26="", "", 'Personnel Details'!$F$26))))</f>
        <v/>
      </c>
      <c r="KH266" s="79" t="str">
        <f>IF(KF$9="", "", IF(AND(NOT('Personnel Details'!$N$26=""), $B266&gt;='Personnel Details'!$N$26), 'Personnel Details'!$Q$26, IF(AND(NOT('Personnel Details'!$I$26=""), $B266&gt;='Personnel Details'!$I$26), 'Personnel Details'!$L$26, 'Personnel Details'!$G$26)))</f>
        <v/>
      </c>
      <c r="KI266" s="59">
        <f t="shared" si="570"/>
        <v>0</v>
      </c>
      <c r="KJ266" s="53"/>
      <c r="KL266" s="78" t="str">
        <f>IF(KL$9="", "", IF(AND(NOT('Personnel Details'!$N$27=""), $B266&gt;='Personnel Details'!$N$27), 'Personnel Details'!$O$27, IF(AND(NOT('Personnel Details'!$I$27=""), $B266&gt;='Personnel Details'!$I$27), 'Personnel Details'!$J$27, 'Personnel Details'!$E$27)))</f>
        <v/>
      </c>
      <c r="KM266" s="59" t="str">
        <f>IF(KL$9="", "", IF(AND(NOT('Personnel Details'!$N$27=""), $B266&gt;='Personnel Details'!$N$27), IF('Personnel Details'!$P$27="","", 'Personnel Details'!$P$27), IF(AND(NOT('Personnel Details'!$I$27=""), $B266&gt;='Personnel Details'!$I$27), IF('Personnel Details'!$K$27="", "", 'Personnel Details'!$K$27), IF('Personnel Details'!$F$27="", "", 'Personnel Details'!$F$27))))</f>
        <v/>
      </c>
      <c r="KN266" s="79" t="str">
        <f>IF(KL$9="", "", IF(AND(NOT('Personnel Details'!$N$27=""), $B266&gt;='Personnel Details'!$N$27), 'Personnel Details'!$Q$27, IF(AND(NOT('Personnel Details'!$I$27=""), $B266&gt;='Personnel Details'!$I$27), 'Personnel Details'!$L$27, 'Personnel Details'!$G$27)))</f>
        <v/>
      </c>
      <c r="KO266" s="59">
        <f t="shared" si="571"/>
        <v>0</v>
      </c>
      <c r="KP266" s="53"/>
      <c r="KR266" s="78" t="str">
        <f>IF(KR$9="", "", IF(AND(NOT('Personnel Details'!$N$28=""), $B266&gt;='Personnel Details'!$N$28), 'Personnel Details'!$O$28, IF(AND(NOT('Personnel Details'!$I$28=""), $B266&gt;='Personnel Details'!$I$28), 'Personnel Details'!$J$28, 'Personnel Details'!$E$28)))</f>
        <v/>
      </c>
      <c r="KS266" s="59" t="str">
        <f>IF(KR$9="", "", IF(AND(NOT('Personnel Details'!$N$28=""), $B266&gt;='Personnel Details'!$N$28), IF('Personnel Details'!$P$28="","", 'Personnel Details'!$P$28), IF(AND(NOT('Personnel Details'!$I$28=""), $B266&gt;='Personnel Details'!$I$28), IF('Personnel Details'!$K$28="", "", 'Personnel Details'!$K$28), IF('Personnel Details'!$F$28="", "", 'Personnel Details'!$F$28))))</f>
        <v/>
      </c>
      <c r="KT266" s="79" t="str">
        <f>IF(KR$9="", "", IF(AND(NOT('Personnel Details'!$N$28=""), $B266&gt;='Personnel Details'!$N$28), 'Personnel Details'!$Q$28, IF(AND(NOT('Personnel Details'!$I$28=""), $B266&gt;='Personnel Details'!$I$28), 'Personnel Details'!$L$28, 'Personnel Details'!$G$28)))</f>
        <v/>
      </c>
      <c r="KU266" s="59">
        <f t="shared" si="572"/>
        <v>0</v>
      </c>
      <c r="KV266" s="53"/>
      <c r="KX266" s="78" t="str">
        <f>IF(KX$9="", "", IF(AND(NOT('Personnel Details'!$N$29=""), $B266&gt;='Personnel Details'!$N$29), 'Personnel Details'!$O$29, IF(AND(NOT('Personnel Details'!$I$29=""), $B266&gt;='Personnel Details'!$I$29), 'Personnel Details'!$J$29, 'Personnel Details'!$E$29)))</f>
        <v/>
      </c>
      <c r="KY266" s="59" t="str">
        <f>IF(KX$9="", "", IF(AND(NOT('Personnel Details'!$N$29=""), $B266&gt;='Personnel Details'!$N$29), IF('Personnel Details'!$P$29="","", 'Personnel Details'!$P$29), IF(AND(NOT('Personnel Details'!$I$29=""), $B266&gt;='Personnel Details'!$I$29), IF('Personnel Details'!$K$29="", "", 'Personnel Details'!$K$29), IF('Personnel Details'!$F$29="", "", 'Personnel Details'!$F$29))))</f>
        <v/>
      </c>
      <c r="KZ266" s="79" t="str">
        <f>IF(KX$9="", "", IF(AND(NOT('Personnel Details'!$N$29=""), $B266&gt;='Personnel Details'!$N$29), 'Personnel Details'!$Q$29, IF(AND(NOT('Personnel Details'!$I$29=""), $B266&gt;='Personnel Details'!$I$29), 'Personnel Details'!$L$29, 'Personnel Details'!$G$29)))</f>
        <v/>
      </c>
      <c r="LA266" s="59">
        <f t="shared" si="573"/>
        <v>0</v>
      </c>
      <c r="LB266" s="53"/>
      <c r="LD266" s="78" t="str">
        <f>IF(LD$9="", "", IF(AND(NOT('Personnel Details'!$N$30=""), $B266&gt;='Personnel Details'!$N$30), 'Personnel Details'!$O$30, IF(AND(NOT('Personnel Details'!$I$30=""), $B266&gt;='Personnel Details'!$I$30), 'Personnel Details'!$J$30, 'Personnel Details'!$E$30)))</f>
        <v/>
      </c>
      <c r="LE266" s="59" t="str">
        <f>IF(LD$9="", "", IF(AND(NOT('Personnel Details'!$N$30=""), $B266&gt;='Personnel Details'!$N$30), IF('Personnel Details'!$P$30="","", 'Personnel Details'!$P$30), IF(AND(NOT('Personnel Details'!$I$30=""), $B266&gt;='Personnel Details'!$I$30), IF('Personnel Details'!$K$30="", "", 'Personnel Details'!$K$30), IF('Personnel Details'!$F$30="", "", 'Personnel Details'!$F$30))))</f>
        <v/>
      </c>
      <c r="LF266" s="79" t="str">
        <f>IF(LD$9="", "", IF(AND(NOT('Personnel Details'!$N$30=""), $B266&gt;='Personnel Details'!$N$30), 'Personnel Details'!$Q$30, IF(AND(NOT('Personnel Details'!$I$30=""), $B266&gt;='Personnel Details'!$I$30), 'Personnel Details'!$L$30, 'Personnel Details'!$G$30)))</f>
        <v/>
      </c>
      <c r="LG266" s="59">
        <f t="shared" si="574"/>
        <v>0</v>
      </c>
      <c r="LH266" s="53"/>
      <c r="LJ266" s="78" t="str">
        <f>IF(LJ$9="", "", IF(AND(NOT('Personnel Details'!$N$31=""), $B266&gt;='Personnel Details'!$N$31), 'Personnel Details'!$O$31, IF(AND(NOT('Personnel Details'!$I$31=""), $B266&gt;='Personnel Details'!$I$31), 'Personnel Details'!$J$31, 'Personnel Details'!$E$31)))</f>
        <v/>
      </c>
      <c r="LK266" s="59" t="str">
        <f>IF(LJ$9="", "", IF(AND(NOT('Personnel Details'!$N$31=""), $B266&gt;='Personnel Details'!$N$31), IF('Personnel Details'!$P$31="","", 'Personnel Details'!$P$31), IF(AND(NOT('Personnel Details'!$I$31=""), $B266&gt;='Personnel Details'!$I$31), IF('Personnel Details'!$K$31="", "", 'Personnel Details'!$K$31), IF('Personnel Details'!$F$31="", "", 'Personnel Details'!$F$31))))</f>
        <v/>
      </c>
      <c r="LL266" s="79" t="str">
        <f>IF(LJ$9="", "", IF(AND(NOT('Personnel Details'!$N$31=""), $B266&gt;='Personnel Details'!$N$31), 'Personnel Details'!$Q$31, IF(AND(NOT('Personnel Details'!$I$31=""), $B266&gt;='Personnel Details'!$I$31), 'Personnel Details'!$L$31, 'Personnel Details'!$G$31)))</f>
        <v/>
      </c>
      <c r="LM266" s="59">
        <f t="shared" si="575"/>
        <v>0</v>
      </c>
      <c r="LN266" s="53"/>
      <c r="LP266" s="78" t="str">
        <f>IF(LP$9="", "", IF(AND(NOT('Personnel Details'!$N$32=""), $B266&gt;='Personnel Details'!$N$32), 'Personnel Details'!$O$32, IF(AND(NOT('Personnel Details'!$I$32=""), $B266&gt;='Personnel Details'!$I$32), 'Personnel Details'!$J$32, 'Personnel Details'!$E$32)))</f>
        <v/>
      </c>
      <c r="LQ266" s="59" t="str">
        <f>IF(LP$9="", "", IF(AND(NOT('Personnel Details'!$N$32=""), $B266&gt;='Personnel Details'!$N$32), IF('Personnel Details'!$P$32="","", 'Personnel Details'!$P$32), IF(AND(NOT('Personnel Details'!$I$32=""), $B266&gt;='Personnel Details'!$I$32), IF('Personnel Details'!$K$32="", "", 'Personnel Details'!$K$32), IF('Personnel Details'!$F$32="", "", 'Personnel Details'!$F$32))))</f>
        <v/>
      </c>
      <c r="LR266" s="79" t="str">
        <f>IF(LP$9="", "", IF(AND(NOT('Personnel Details'!$N$32=""), $B266&gt;='Personnel Details'!$N$32), 'Personnel Details'!$Q$32, IF(AND(NOT('Personnel Details'!$I$32=""), $B266&gt;='Personnel Details'!$I$32), 'Personnel Details'!$L$32, 'Personnel Details'!$G$32)))</f>
        <v/>
      </c>
      <c r="LS266" s="59">
        <f t="shared" si="576"/>
        <v>0</v>
      </c>
      <c r="LT266" s="53"/>
      <c r="LV266" s="78" t="str">
        <f>IF(LV$9="", "", IF(AND(NOT('Personnel Details'!$N$33=""), $B266&gt;='Personnel Details'!$N$33), 'Personnel Details'!$O$33, IF(AND(NOT('Personnel Details'!$I$33=""), $B266&gt;='Personnel Details'!$I$33), 'Personnel Details'!$J$33, 'Personnel Details'!$E$33)))</f>
        <v/>
      </c>
      <c r="LW266" s="59" t="str">
        <f>IF(LV$9="", "", IF(AND(NOT('Personnel Details'!$N$33=""), $B266&gt;='Personnel Details'!$N$33), IF('Personnel Details'!$P$33="","", 'Personnel Details'!$P$33), IF(AND(NOT('Personnel Details'!$I$33=""), $B266&gt;='Personnel Details'!$I$33), IF('Personnel Details'!$K$33="", "", 'Personnel Details'!$K$33), IF('Personnel Details'!$F$33="", "", 'Personnel Details'!$F$33))))</f>
        <v/>
      </c>
      <c r="LX266" s="79" t="str">
        <f>IF(LV$9="", "", IF(AND(NOT('Personnel Details'!$N$33=""), $B266&gt;='Personnel Details'!$N$33), 'Personnel Details'!$Q$33, IF(AND(NOT('Personnel Details'!$I$33=""), $B266&gt;='Personnel Details'!$I$33), 'Personnel Details'!$L$33, 'Personnel Details'!$G$33)))</f>
        <v/>
      </c>
      <c r="LY266" s="59">
        <f t="shared" si="577"/>
        <v>0</v>
      </c>
      <c r="LZ266" s="53"/>
      <c r="MB266" s="78" t="str">
        <f>IF(MB$9="", "", IF(AND(NOT('Personnel Details'!$N$34=""), $B266&gt;='Personnel Details'!$N$34), 'Personnel Details'!$O$34, IF(AND(NOT('Personnel Details'!$I$34=""), $B266&gt;='Personnel Details'!$I$34), 'Personnel Details'!$J$34, 'Personnel Details'!$E$34)))</f>
        <v/>
      </c>
      <c r="MC266" s="59" t="str">
        <f>IF(MB$9="", "", IF(AND(NOT('Personnel Details'!$N$34=""), $B266&gt;='Personnel Details'!$N$34), IF('Personnel Details'!$P$34="","", 'Personnel Details'!$P$34), IF(AND(NOT('Personnel Details'!$I$34=""), $B266&gt;='Personnel Details'!$I$34), IF('Personnel Details'!$K$34="", "", 'Personnel Details'!$K$34), IF('Personnel Details'!$F$34="", "", 'Personnel Details'!$F$34))))</f>
        <v/>
      </c>
      <c r="MD266" s="79" t="str">
        <f>IF(MB$9="", "", IF(AND(NOT('Personnel Details'!$N$34=""), $B266&gt;='Personnel Details'!$N$34), 'Personnel Details'!$Q$34, IF(AND(NOT('Personnel Details'!$I$34=""), $B266&gt;='Personnel Details'!$I$34), 'Personnel Details'!$L$34, 'Personnel Details'!$G$34)))</f>
        <v/>
      </c>
      <c r="ME266" s="59">
        <f t="shared" si="578"/>
        <v>0</v>
      </c>
      <c r="MF266" s="53"/>
      <c r="MH266" s="78" t="str">
        <f>IF(MH$9="", "", IF(AND(NOT('Personnel Details'!$N$35=""), $B266&gt;='Personnel Details'!$N$35), 'Personnel Details'!$O$35, IF(AND(NOT('Personnel Details'!$I$35=""), $B266&gt;='Personnel Details'!$I$35), 'Personnel Details'!$J$35, 'Personnel Details'!$E$35)))</f>
        <v/>
      </c>
      <c r="MI266" s="59" t="str">
        <f>IF(MH$9="", "", IF(AND(NOT('Personnel Details'!$N$35=""), $B266&gt;='Personnel Details'!$N$35), IF('Personnel Details'!$P$35="","", 'Personnel Details'!$P$35), IF(AND(NOT('Personnel Details'!$I$35=""), $B266&gt;='Personnel Details'!$I$35), IF('Personnel Details'!$K$35="", "", 'Personnel Details'!$K$35), IF('Personnel Details'!$F$35="", "", 'Personnel Details'!$F$35))))</f>
        <v/>
      </c>
      <c r="MJ266" s="79" t="str">
        <f>IF(MH$9="", "", IF(AND(NOT('Personnel Details'!$N$35=""), $B266&gt;='Personnel Details'!$N$35), 'Personnel Details'!$Q$35, IF(AND(NOT('Personnel Details'!$I$35=""), $B266&gt;='Personnel Details'!$I$35), 'Personnel Details'!$L$35, 'Personnel Details'!$G$35)))</f>
        <v/>
      </c>
      <c r="MK266" s="59">
        <f t="shared" si="579"/>
        <v>0</v>
      </c>
      <c r="ML266" s="53"/>
      <c r="MN266" s="78" t="str">
        <f>IF(MN$9="", "", IF(AND(NOT('Personnel Details'!$N$36=""), $B266&gt;='Personnel Details'!$N$36), 'Personnel Details'!$O$36, IF(AND(NOT('Personnel Details'!$I$36=""), $B266&gt;='Personnel Details'!$I$36), 'Personnel Details'!$J$36, 'Personnel Details'!$E$36)))</f>
        <v/>
      </c>
      <c r="MO266" s="59" t="str">
        <f>IF(MN$9="", "", IF(AND(NOT('Personnel Details'!$N$36=""), $B266&gt;='Personnel Details'!$N$36), IF('Personnel Details'!$P$36="","", 'Personnel Details'!$P$36), IF(AND(NOT('Personnel Details'!$I$36=""), $B266&gt;='Personnel Details'!$I$36), IF('Personnel Details'!$K$36="", "", 'Personnel Details'!$K$36), IF('Personnel Details'!$F$36="", "", 'Personnel Details'!$F$36))))</f>
        <v/>
      </c>
      <c r="MP266" s="79" t="str">
        <f>IF(MN$9="", "", IF(AND(NOT('Personnel Details'!$N$36=""), $B266&gt;='Personnel Details'!$N$36), 'Personnel Details'!$Q$36, IF(AND(NOT('Personnel Details'!$I$36=""), $B266&gt;='Personnel Details'!$I$36), 'Personnel Details'!$L$36, 'Personnel Details'!$G$36)))</f>
        <v/>
      </c>
      <c r="MQ266" s="59">
        <f t="shared" si="580"/>
        <v>0</v>
      </c>
      <c r="MR266" s="53"/>
      <c r="MT266" s="78" t="str">
        <f>IF(MT$9="", "", IF(AND(NOT('Personnel Details'!$N$37=""), $B266&gt;='Personnel Details'!$N$37), 'Personnel Details'!$O$37, IF(AND(NOT('Personnel Details'!$I$37=""), $B266&gt;='Personnel Details'!$I$37), 'Personnel Details'!$J$37, 'Personnel Details'!$E$37)))</f>
        <v/>
      </c>
      <c r="MU266" s="59" t="str">
        <f>IF(MT$9="", "", IF(AND(NOT('Personnel Details'!$N$37=""), $B266&gt;='Personnel Details'!$N$37), IF('Personnel Details'!$P$37="","", 'Personnel Details'!$P$37), IF(AND(NOT('Personnel Details'!$I$37=""), $B266&gt;='Personnel Details'!$I$37), IF('Personnel Details'!$K$37="", "", 'Personnel Details'!$K$37), IF('Personnel Details'!$F$37="", "", 'Personnel Details'!$F$37))))</f>
        <v/>
      </c>
      <c r="MV266" s="79" t="str">
        <f>IF(MT$9="", "", IF(AND(NOT('Personnel Details'!$N$37=""), $B266&gt;='Personnel Details'!$N$37), 'Personnel Details'!$Q$37, IF(AND(NOT('Personnel Details'!$I$37=""), $B266&gt;='Personnel Details'!$I$37), 'Personnel Details'!$L$37, 'Personnel Details'!$G$37)))</f>
        <v/>
      </c>
      <c r="MW266" s="59">
        <f t="shared" si="581"/>
        <v>0</v>
      </c>
      <c r="MX266" s="53"/>
      <c r="MZ266" s="78" t="str">
        <f>IF(MZ$9="", "", IF(AND(NOT('Personnel Details'!$N$38=""), $B266&gt;='Personnel Details'!$N$38), 'Personnel Details'!$O$38, IF(AND(NOT('Personnel Details'!$I$38=""), $B266&gt;='Personnel Details'!$I$38), 'Personnel Details'!$J$38, 'Personnel Details'!$E$38)))</f>
        <v/>
      </c>
      <c r="NA266" s="59" t="str">
        <f>IF(MZ$9="", "", IF(AND(NOT('Personnel Details'!$N$38=""), $B266&gt;='Personnel Details'!$N$38), IF('Personnel Details'!$P$38="","", 'Personnel Details'!$P$38), IF(AND(NOT('Personnel Details'!$I$38=""), $B266&gt;='Personnel Details'!$I$38), IF('Personnel Details'!$K$38="", "", 'Personnel Details'!$K$38), IF('Personnel Details'!$F$38="", "", 'Personnel Details'!$F$38))))</f>
        <v/>
      </c>
      <c r="NB266" s="79" t="str">
        <f>IF(MZ$9="", "", IF(AND(NOT('Personnel Details'!$N$38=""), $B266&gt;='Personnel Details'!$N$38), 'Personnel Details'!$Q$38, IF(AND(NOT('Personnel Details'!$I$38=""), $B266&gt;='Personnel Details'!$I$38), 'Personnel Details'!$L$38, 'Personnel Details'!$G$38)))</f>
        <v/>
      </c>
      <c r="NC266" s="59">
        <f t="shared" si="582"/>
        <v>0</v>
      </c>
      <c r="ND266" s="53"/>
      <c r="NF266" s="78" t="str">
        <f>IF(NF$9="", "", IF(AND(NOT('Personnel Details'!$N$39=""), $B266&gt;='Personnel Details'!$N$39), 'Personnel Details'!$O$39, IF(AND(NOT('Personnel Details'!$I$39=""), $B266&gt;='Personnel Details'!$I$39), 'Personnel Details'!$J$39, 'Personnel Details'!$E$39)))</f>
        <v/>
      </c>
      <c r="NG266" s="59" t="str">
        <f>IF(NF$9="", "", IF(AND(NOT('Personnel Details'!$N$39=""), $B266&gt;='Personnel Details'!$N$39), IF('Personnel Details'!$P$39="","", 'Personnel Details'!$P$39), IF(AND(NOT('Personnel Details'!$I$39=""), $B266&gt;='Personnel Details'!$I$39), IF('Personnel Details'!$K$39="", "", 'Personnel Details'!$K$39), IF('Personnel Details'!$F$39="", "", 'Personnel Details'!$F$39))))</f>
        <v/>
      </c>
      <c r="NH266" s="79" t="str">
        <f>IF(NF$9="", "", IF(AND(NOT('Personnel Details'!$N$39=""), $B266&gt;='Personnel Details'!$N$39), 'Personnel Details'!$Q$39, IF(AND(NOT('Personnel Details'!$I$39=""), $B266&gt;='Personnel Details'!$I$39), 'Personnel Details'!$L$39, 'Personnel Details'!$G$39)))</f>
        <v/>
      </c>
      <c r="NI266" s="59">
        <f t="shared" si="583"/>
        <v>0</v>
      </c>
      <c r="NJ266" s="53"/>
      <c r="NL266" s="78" t="str">
        <f>IF(NL$9="", "", IF(AND(NOT('Personnel Details'!$N$40=""), $B266&gt;='Personnel Details'!$N$40), 'Personnel Details'!$O$40, IF(AND(NOT('Personnel Details'!$I$40=""), $B266&gt;='Personnel Details'!$I$40), 'Personnel Details'!$J$40, 'Personnel Details'!$E$40)))</f>
        <v/>
      </c>
      <c r="NM266" s="59" t="str">
        <f>IF(NL$9="", "", IF(AND(NOT('Personnel Details'!$N$40=""), $B266&gt;='Personnel Details'!$N$40), IF('Personnel Details'!$P$40="","", 'Personnel Details'!$P$40), IF(AND(NOT('Personnel Details'!$I$40=""), $B266&gt;='Personnel Details'!$I$40), IF('Personnel Details'!$K$40="", "", 'Personnel Details'!$K$40), IF('Personnel Details'!$F$40="", "", 'Personnel Details'!$F$40))))</f>
        <v/>
      </c>
      <c r="NN266" s="79" t="str">
        <f>IF(NL$9="", "", IF(AND(NOT('Personnel Details'!$N$40=""), $B266&gt;='Personnel Details'!$N$40), 'Personnel Details'!$Q$40, IF(AND(NOT('Personnel Details'!$I$40=""), $B266&gt;='Personnel Details'!$I$40), 'Personnel Details'!$L$40, 'Personnel Details'!$G$40)))</f>
        <v/>
      </c>
      <c r="NO266" s="59">
        <f t="shared" si="584"/>
        <v>0</v>
      </c>
      <c r="NP266" s="53"/>
    </row>
    <row r="267" spans="1:380" x14ac:dyDescent="0.25">
      <c r="A267" s="32"/>
      <c r="B267" s="113">
        <f>IFERROR(IF(B266+1&gt;'Personnel Details'!$U$5, "", B266+1), "")</f>
        <v>44087</v>
      </c>
      <c r="C267" s="32"/>
      <c r="D267" s="120"/>
      <c r="E267" s="13" t="str">
        <f t="shared" ref="E267:E330" si="615">IF(OR($B267="", D267=""), "", GW267)</f>
        <v/>
      </c>
      <c r="F267" s="13" t="str">
        <f t="shared" si="494"/>
        <v/>
      </c>
      <c r="G267" s="56" t="str">
        <f t="shared" si="585"/>
        <v/>
      </c>
      <c r="H267" s="16" t="str">
        <f t="shared" si="495"/>
        <v/>
      </c>
      <c r="I267" s="32"/>
      <c r="J267" s="120"/>
      <c r="K267" s="62" t="str">
        <f t="shared" ref="K267:K330" si="616">IF(OR($B267="", J267=""), "", HC267)</f>
        <v/>
      </c>
      <c r="L267" s="62" t="str">
        <f t="shared" si="496"/>
        <v/>
      </c>
      <c r="M267" s="65" t="str">
        <f t="shared" si="586"/>
        <v/>
      </c>
      <c r="N267" s="68" t="str">
        <f t="shared" si="497"/>
        <v/>
      </c>
      <c r="O267" s="32"/>
      <c r="P267" s="120"/>
      <c r="Q267" s="62" t="str">
        <f t="shared" ref="Q267:Q330" si="617">IF(OR($B267="", P267=""), "", HI267)</f>
        <v/>
      </c>
      <c r="R267" s="62" t="str">
        <f t="shared" si="498"/>
        <v/>
      </c>
      <c r="S267" s="65" t="str">
        <f t="shared" si="587"/>
        <v/>
      </c>
      <c r="T267" s="68" t="str">
        <f t="shared" si="499"/>
        <v/>
      </c>
      <c r="U267" s="32"/>
      <c r="V267" s="120"/>
      <c r="W267" s="62" t="str">
        <f t="shared" ref="W267:W330" si="618">IF(OR($B267="", V267=""), "", HO267)</f>
        <v/>
      </c>
      <c r="X267" s="62" t="str">
        <f t="shared" si="500"/>
        <v/>
      </c>
      <c r="Y267" s="65" t="str">
        <f t="shared" si="588"/>
        <v/>
      </c>
      <c r="Z267" s="68" t="str">
        <f t="shared" si="501"/>
        <v/>
      </c>
      <c r="AA267" s="32"/>
      <c r="AB267" s="120"/>
      <c r="AC267" s="62" t="str">
        <f t="shared" ref="AC267:AC330" si="619">IF(OR($B267="", AB267=""), "", HU267)</f>
        <v/>
      </c>
      <c r="AD267" s="62" t="str">
        <f t="shared" si="502"/>
        <v/>
      </c>
      <c r="AE267" s="65" t="str">
        <f t="shared" si="589"/>
        <v/>
      </c>
      <c r="AF267" s="68" t="str">
        <f t="shared" si="503"/>
        <v/>
      </c>
      <c r="AG267" s="32"/>
      <c r="AH267" s="120"/>
      <c r="AI267" s="62" t="str">
        <f t="shared" ref="AI267:AI330" si="620">IF(OR($B267="", AH267=""), "", IA267)</f>
        <v/>
      </c>
      <c r="AJ267" s="62" t="str">
        <f t="shared" si="504"/>
        <v/>
      </c>
      <c r="AK267" s="65" t="str">
        <f t="shared" si="590"/>
        <v/>
      </c>
      <c r="AL267" s="68" t="str">
        <f t="shared" si="505"/>
        <v/>
      </c>
      <c r="AM267" s="32"/>
      <c r="AN267" s="120"/>
      <c r="AO267" s="62" t="str">
        <f t="shared" ref="AO267:AO330" si="621">IF(OR($B267="", AN267=""), "", IG267)</f>
        <v/>
      </c>
      <c r="AP267" s="62" t="str">
        <f t="shared" si="506"/>
        <v/>
      </c>
      <c r="AQ267" s="65" t="str">
        <f t="shared" si="591"/>
        <v/>
      </c>
      <c r="AR267" s="68" t="str">
        <f t="shared" si="507"/>
        <v/>
      </c>
      <c r="AS267" s="32"/>
      <c r="AT267" s="120"/>
      <c r="AU267" s="62" t="str">
        <f t="shared" ref="AU267:AU330" si="622">IF(OR($B267="", AT267=""), "", IM267)</f>
        <v/>
      </c>
      <c r="AV267" s="62" t="str">
        <f t="shared" si="508"/>
        <v/>
      </c>
      <c r="AW267" s="65" t="str">
        <f t="shared" si="592"/>
        <v/>
      </c>
      <c r="AX267" s="68" t="str">
        <f t="shared" si="509"/>
        <v/>
      </c>
      <c r="AY267" s="32"/>
      <c r="AZ267" s="120"/>
      <c r="BA267" s="62" t="str">
        <f t="shared" ref="BA267:BA330" si="623">IF(OR($B267="", AZ267=""), "", IS267)</f>
        <v/>
      </c>
      <c r="BB267" s="62" t="str">
        <f t="shared" si="510"/>
        <v/>
      </c>
      <c r="BC267" s="65" t="str">
        <f t="shared" si="593"/>
        <v/>
      </c>
      <c r="BD267" s="68" t="str">
        <f t="shared" si="511"/>
        <v/>
      </c>
      <c r="BE267" s="32"/>
      <c r="BF267" s="120"/>
      <c r="BG267" s="62" t="str">
        <f t="shared" ref="BG267:BG330" si="624">IF(OR($B267="", BF267=""), "", IY267)</f>
        <v/>
      </c>
      <c r="BH267" s="62" t="str">
        <f t="shared" si="512"/>
        <v/>
      </c>
      <c r="BI267" s="65" t="str">
        <f t="shared" si="594"/>
        <v/>
      </c>
      <c r="BJ267" s="68" t="str">
        <f t="shared" si="513"/>
        <v/>
      </c>
      <c r="BK267" s="32"/>
      <c r="BL267" s="120"/>
      <c r="BM267" s="62" t="str">
        <f t="shared" ref="BM267:BM330" si="625">IF(OR($B267="", BL267=""), "", JE267)</f>
        <v/>
      </c>
      <c r="BN267" s="62" t="str">
        <f t="shared" si="514"/>
        <v/>
      </c>
      <c r="BO267" s="65" t="str">
        <f t="shared" si="595"/>
        <v/>
      </c>
      <c r="BP267" s="68" t="str">
        <f t="shared" si="515"/>
        <v/>
      </c>
      <c r="BQ267" s="32"/>
      <c r="BR267" s="120"/>
      <c r="BS267" s="62" t="str">
        <f t="shared" ref="BS267:BS330" si="626">IF(OR($B267="", BR267=""), "", JK267)</f>
        <v/>
      </c>
      <c r="BT267" s="62" t="str">
        <f t="shared" si="516"/>
        <v/>
      </c>
      <c r="BU267" s="65" t="str">
        <f t="shared" si="596"/>
        <v/>
      </c>
      <c r="BV267" s="68" t="str">
        <f t="shared" si="517"/>
        <v/>
      </c>
      <c r="BW267" s="32"/>
      <c r="BX267" s="120"/>
      <c r="BY267" s="62" t="str">
        <f t="shared" ref="BY267:BY330" si="627">IF(OR($B267="", BX267=""), "", JQ267)</f>
        <v/>
      </c>
      <c r="BZ267" s="62" t="str">
        <f t="shared" si="518"/>
        <v/>
      </c>
      <c r="CA267" s="65" t="str">
        <f t="shared" si="597"/>
        <v/>
      </c>
      <c r="CB267" s="68" t="str">
        <f t="shared" si="519"/>
        <v/>
      </c>
      <c r="CC267" s="32"/>
      <c r="CD267" s="120"/>
      <c r="CE267" s="62" t="str">
        <f t="shared" ref="CE267:CE330" si="628">IF(OR($B267="", CD267=""), "", JW267)</f>
        <v/>
      </c>
      <c r="CF267" s="62" t="str">
        <f t="shared" si="520"/>
        <v/>
      </c>
      <c r="CG267" s="65" t="str">
        <f t="shared" si="598"/>
        <v/>
      </c>
      <c r="CH267" s="68" t="str">
        <f t="shared" si="521"/>
        <v/>
      </c>
      <c r="CI267" s="32"/>
      <c r="CJ267" s="120"/>
      <c r="CK267" s="62" t="str">
        <f t="shared" ref="CK267:CK330" si="629">IF(OR($B267="", CJ267=""), "", KC267)</f>
        <v/>
      </c>
      <c r="CL267" s="62" t="str">
        <f t="shared" si="522"/>
        <v/>
      </c>
      <c r="CM267" s="65" t="str">
        <f t="shared" si="599"/>
        <v/>
      </c>
      <c r="CN267" s="68" t="str">
        <f t="shared" si="523"/>
        <v/>
      </c>
      <c r="CO267" s="32"/>
      <c r="CP267" s="120"/>
      <c r="CQ267" s="62" t="str">
        <f t="shared" ref="CQ267:CQ330" si="630">IF(OR($B267="", CP267=""), "", KI267)</f>
        <v/>
      </c>
      <c r="CR267" s="62" t="str">
        <f t="shared" si="524"/>
        <v/>
      </c>
      <c r="CS267" s="65" t="str">
        <f t="shared" si="600"/>
        <v/>
      </c>
      <c r="CT267" s="68" t="str">
        <f t="shared" si="525"/>
        <v/>
      </c>
      <c r="CU267" s="32"/>
      <c r="CV267" s="120"/>
      <c r="CW267" s="62" t="str">
        <f t="shared" ref="CW267:CW330" si="631">IF(OR($B267="", CV267=""), "", KO267)</f>
        <v/>
      </c>
      <c r="CX267" s="62" t="str">
        <f t="shared" si="526"/>
        <v/>
      </c>
      <c r="CY267" s="65" t="str">
        <f t="shared" si="601"/>
        <v/>
      </c>
      <c r="CZ267" s="68" t="str">
        <f t="shared" si="527"/>
        <v/>
      </c>
      <c r="DA267" s="32"/>
      <c r="DB267" s="120"/>
      <c r="DC267" s="62" t="str">
        <f t="shared" ref="DC267:DC330" si="632">IF(OR($B267="", DB267=""), "", KU267)</f>
        <v/>
      </c>
      <c r="DD267" s="62" t="str">
        <f t="shared" si="528"/>
        <v/>
      </c>
      <c r="DE267" s="65" t="str">
        <f t="shared" si="602"/>
        <v/>
      </c>
      <c r="DF267" s="68" t="str">
        <f t="shared" si="529"/>
        <v/>
      </c>
      <c r="DG267" s="32"/>
      <c r="DH267" s="120"/>
      <c r="DI267" s="62" t="str">
        <f t="shared" ref="DI267:DI330" si="633">IF(OR($B267="", DH267=""), "", LA267)</f>
        <v/>
      </c>
      <c r="DJ267" s="62" t="str">
        <f t="shared" si="530"/>
        <v/>
      </c>
      <c r="DK267" s="65" t="str">
        <f t="shared" si="603"/>
        <v/>
      </c>
      <c r="DL267" s="68" t="str">
        <f t="shared" si="531"/>
        <v/>
      </c>
      <c r="DM267" s="32"/>
      <c r="DN267" s="120"/>
      <c r="DO267" s="62" t="str">
        <f t="shared" ref="DO267:DO330" si="634">IF(OR($B267="", DN267=""), "", LG267)</f>
        <v/>
      </c>
      <c r="DP267" s="62" t="str">
        <f t="shared" si="532"/>
        <v/>
      </c>
      <c r="DQ267" s="65" t="str">
        <f t="shared" si="604"/>
        <v/>
      </c>
      <c r="DR267" s="68" t="str">
        <f t="shared" si="533"/>
        <v/>
      </c>
      <c r="DS267" s="32"/>
      <c r="DT267" s="120"/>
      <c r="DU267" s="62" t="str">
        <f t="shared" ref="DU267:DU330" si="635">IF(OR($B267="", DT267=""), "", LM267)</f>
        <v/>
      </c>
      <c r="DV267" s="62" t="str">
        <f t="shared" si="534"/>
        <v/>
      </c>
      <c r="DW267" s="65" t="str">
        <f t="shared" si="605"/>
        <v/>
      </c>
      <c r="DX267" s="68" t="str">
        <f t="shared" si="535"/>
        <v/>
      </c>
      <c r="DY267" s="32"/>
      <c r="DZ267" s="120"/>
      <c r="EA267" s="62" t="str">
        <f t="shared" ref="EA267:EA330" si="636">IF(OR($B267="", DZ267=""), "", LS267)</f>
        <v/>
      </c>
      <c r="EB267" s="62" t="str">
        <f t="shared" si="536"/>
        <v/>
      </c>
      <c r="EC267" s="65" t="str">
        <f t="shared" si="606"/>
        <v/>
      </c>
      <c r="ED267" s="68" t="str">
        <f t="shared" si="537"/>
        <v/>
      </c>
      <c r="EE267" s="32"/>
      <c r="EF267" s="120"/>
      <c r="EG267" s="62" t="str">
        <f t="shared" ref="EG267:EG330" si="637">IF(OR($B267="", EF267=""), "", LY267)</f>
        <v/>
      </c>
      <c r="EH267" s="62" t="str">
        <f t="shared" si="538"/>
        <v/>
      </c>
      <c r="EI267" s="65" t="str">
        <f t="shared" si="607"/>
        <v/>
      </c>
      <c r="EJ267" s="68" t="str">
        <f t="shared" si="539"/>
        <v/>
      </c>
      <c r="EK267" s="32"/>
      <c r="EL267" s="120"/>
      <c r="EM267" s="62" t="str">
        <f t="shared" ref="EM267:EM330" si="638">IF(OR($B267="", EL267=""), "", ME267)</f>
        <v/>
      </c>
      <c r="EN267" s="62" t="str">
        <f t="shared" si="540"/>
        <v/>
      </c>
      <c r="EO267" s="65" t="str">
        <f t="shared" si="608"/>
        <v/>
      </c>
      <c r="EP267" s="68" t="str">
        <f t="shared" si="541"/>
        <v/>
      </c>
      <c r="EQ267" s="32"/>
      <c r="ER267" s="120"/>
      <c r="ES267" s="62" t="str">
        <f t="shared" ref="ES267:ES330" si="639">IF(OR($B267="", ER267=""), "", MK267)</f>
        <v/>
      </c>
      <c r="ET267" s="62" t="str">
        <f t="shared" si="542"/>
        <v/>
      </c>
      <c r="EU267" s="65" t="str">
        <f t="shared" si="609"/>
        <v/>
      </c>
      <c r="EV267" s="68" t="str">
        <f t="shared" si="543"/>
        <v/>
      </c>
      <c r="EW267" s="32"/>
      <c r="EX267" s="120"/>
      <c r="EY267" s="62" t="str">
        <f t="shared" ref="EY267:EY330" si="640">IF(OR($B267="", EX267=""), "", MQ267)</f>
        <v/>
      </c>
      <c r="EZ267" s="62" t="str">
        <f t="shared" si="544"/>
        <v/>
      </c>
      <c r="FA267" s="65" t="str">
        <f t="shared" si="610"/>
        <v/>
      </c>
      <c r="FB267" s="68" t="str">
        <f t="shared" si="545"/>
        <v/>
      </c>
      <c r="FC267" s="32"/>
      <c r="FD267" s="120"/>
      <c r="FE267" s="62" t="str">
        <f t="shared" ref="FE267:FE330" si="641">IF(OR($B267="", FD267=""), "", MW267)</f>
        <v/>
      </c>
      <c r="FF267" s="62" t="str">
        <f t="shared" si="546"/>
        <v/>
      </c>
      <c r="FG267" s="65" t="str">
        <f t="shared" si="611"/>
        <v/>
      </c>
      <c r="FH267" s="68" t="str">
        <f t="shared" si="547"/>
        <v/>
      </c>
      <c r="FI267" s="32"/>
      <c r="FJ267" s="120"/>
      <c r="FK267" s="62" t="str">
        <f t="shared" ref="FK267:FK330" si="642">IF(OR($B267="", FJ267=""), "", NC267)</f>
        <v/>
      </c>
      <c r="FL267" s="62" t="str">
        <f t="shared" si="548"/>
        <v/>
      </c>
      <c r="FM267" s="65" t="str">
        <f t="shared" si="612"/>
        <v/>
      </c>
      <c r="FN267" s="68" t="str">
        <f t="shared" si="549"/>
        <v/>
      </c>
      <c r="FO267" s="32"/>
      <c r="FP267" s="120"/>
      <c r="FQ267" s="62" t="str">
        <f t="shared" ref="FQ267:FQ330" si="643">IF(OR($B267="", FP267=""), "", NI267)</f>
        <v/>
      </c>
      <c r="FR267" s="62" t="str">
        <f t="shared" si="550"/>
        <v/>
      </c>
      <c r="FS267" s="65" t="str">
        <f t="shared" si="613"/>
        <v/>
      </c>
      <c r="FT267" s="68" t="str">
        <f t="shared" si="551"/>
        <v/>
      </c>
      <c r="FU267" s="32"/>
      <c r="FV267" s="120"/>
      <c r="FW267" s="62" t="str">
        <f t="shared" ref="FW267:FW330" si="644">IF(OR($B267="", FV267=""), "", NO267)</f>
        <v/>
      </c>
      <c r="FX267" s="62" t="str">
        <f t="shared" si="552"/>
        <v/>
      </c>
      <c r="FY267" s="65" t="str">
        <f t="shared" si="614"/>
        <v/>
      </c>
      <c r="FZ267" s="68" t="str">
        <f t="shared" si="553"/>
        <v/>
      </c>
      <c r="GA267" s="32"/>
      <c r="GC267" s="7" t="str">
        <f t="shared" si="554"/>
        <v>Sep 2020</v>
      </c>
      <c r="GD267" s="7" t="str">
        <f t="shared" ref="GD267:GD330" ca="1" si="645">IF($B267=TODAY(), $GD$6, IF(COUNTIF($GI$22:$GI$37, $B267)&gt;0, $GD$7, IF(OR(TEXT($B267, "ddd")="Sat", TEXT($B267, "ddd")="Sun"), $GD$8, "")))</f>
        <v>Weekend</v>
      </c>
      <c r="GT267" s="71">
        <f>IF(GT$9="", "", IF(AND(NOT('Personnel Details'!$N$11=""), $B267&gt;='Personnel Details'!$N$11), 'Personnel Details'!$O$11, IF(AND(NOT('Personnel Details'!$I$11=""), $B267&gt;='Personnel Details'!$I$11), 'Personnel Details'!$J$11, 'Personnel Details'!$E$11)))</f>
        <v>0.8</v>
      </c>
      <c r="GU267" s="59" t="str">
        <f>IF(GT$9="", "", IF(AND(NOT('Personnel Details'!$N$11=""), $B267&gt;='Personnel Details'!$N$11), IF('Personnel Details'!$P$11="","", 'Personnel Details'!$P$11), IF(AND(NOT('Personnel Details'!$I$11=""), $B267&gt;='Personnel Details'!$I$11), IF('Personnel Details'!$K$11="", "", 'Personnel Details'!$K$11), IF('Personnel Details'!$F$11="", "", 'Personnel Details'!$F$11))))</f>
        <v/>
      </c>
      <c r="GV267" s="74">
        <f>IF(GT$9="", "", IF(AND(NOT('Personnel Details'!$N$11=""), $B267&gt;='Personnel Details'!$N$11), 'Personnel Details'!$Q$11, IF(AND(NOT('Personnel Details'!$I$11=""), $B267&gt;='Personnel Details'!$I$11), 'Personnel Details'!$L$11, 'Personnel Details'!$G$11)))</f>
        <v>0</v>
      </c>
      <c r="GW267" s="59">
        <f t="shared" si="555"/>
        <v>0</v>
      </c>
      <c r="GX267" s="53"/>
      <c r="GZ267" s="78">
        <f>IF(GZ$9="", "", IF(AND(NOT('Personnel Details'!$N$12=""), $B267&gt;='Personnel Details'!$N$12), 'Personnel Details'!$O$12, IF(AND(NOT('Personnel Details'!$I$12=""), $B267&gt;='Personnel Details'!$I$12), 'Personnel Details'!$J$12, 'Personnel Details'!$E$12)))</f>
        <v>0.8</v>
      </c>
      <c r="HA267" s="59" t="str">
        <f>IF(GZ$9="", "", IF(AND(NOT('Personnel Details'!$N$12=""), $B267&gt;='Personnel Details'!$N$12), IF('Personnel Details'!$P$12="","", 'Personnel Details'!$P$12), IF(AND(NOT('Personnel Details'!$I$12=""), $B267&gt;='Personnel Details'!$I$12), IF('Personnel Details'!$K$12="", "", 'Personnel Details'!$K$12), IF('Personnel Details'!$F$12="", "", 'Personnel Details'!$F$12))))</f>
        <v/>
      </c>
      <c r="HB267" s="79">
        <f>IF(GZ$9="", "", IF(AND(NOT('Personnel Details'!$N$12=""), $B267&gt;='Personnel Details'!$N$12), 'Personnel Details'!$Q$12, IF(AND(NOT('Personnel Details'!$I$12=""), $B267&gt;='Personnel Details'!$I$12), 'Personnel Details'!$L$12, 'Personnel Details'!$G$12)))</f>
        <v>0</v>
      </c>
      <c r="HC267" s="59">
        <f t="shared" si="556"/>
        <v>0</v>
      </c>
      <c r="HD267" s="53"/>
      <c r="HF267" s="78">
        <f>IF(HF$9="", "", IF(AND(NOT('Personnel Details'!$N$13=""), $B267&gt;='Personnel Details'!$N$13), 'Personnel Details'!$O$13, IF(AND(NOT('Personnel Details'!$I$13=""), $B267&gt;='Personnel Details'!$I$13), 'Personnel Details'!$J$13, 'Personnel Details'!$E$13)))</f>
        <v>0.8</v>
      </c>
      <c r="HG267" s="59" t="str">
        <f>IF(HF$9="", "", IF(AND(NOT('Personnel Details'!$N$13=""), $B267&gt;='Personnel Details'!$N$13), IF('Personnel Details'!$P$13="","", 'Personnel Details'!$P$13), IF(AND(NOT('Personnel Details'!$I$13=""), $B267&gt;='Personnel Details'!$I$13), IF('Personnel Details'!$K$13="", "", 'Personnel Details'!$K$13), IF('Personnel Details'!$F$13="", "", 'Personnel Details'!$F$13))))</f>
        <v/>
      </c>
      <c r="HH267" s="79">
        <f>IF(HF$9="", "", IF(AND(NOT('Personnel Details'!$N$13=""), $B267&gt;='Personnel Details'!$N$13), 'Personnel Details'!$Q$13, IF(AND(NOT('Personnel Details'!$I$13=""), $B267&gt;='Personnel Details'!$I$13), 'Personnel Details'!$L$13, 'Personnel Details'!$G$13)))</f>
        <v>0</v>
      </c>
      <c r="HI267" s="59">
        <f t="shared" si="557"/>
        <v>0</v>
      </c>
      <c r="HJ267" s="53"/>
      <c r="HL267" s="78">
        <f>IF(HL$9="", "", IF(AND(NOT('Personnel Details'!$N$14=""), $B267&gt;='Personnel Details'!$N$14), 'Personnel Details'!$O$14, IF(AND(NOT('Personnel Details'!$I$14=""), $B267&gt;='Personnel Details'!$I$14), 'Personnel Details'!$J$14, 'Personnel Details'!$E$14)))</f>
        <v>0.8</v>
      </c>
      <c r="HM267" s="59">
        <f>IF(HL$9="", "", IF(AND(NOT('Personnel Details'!$N$14=""), $B267&gt;='Personnel Details'!$N$14), IF('Personnel Details'!$P$14="","", 'Personnel Details'!$P$14), IF(AND(NOT('Personnel Details'!$I$14=""), $B267&gt;='Personnel Details'!$I$14), IF('Personnel Details'!$K$14="", "", 'Personnel Details'!$K$14), IF('Personnel Details'!$F$14="", "", 'Personnel Details'!$F$14))))</f>
        <v>2000</v>
      </c>
      <c r="HN267" s="79">
        <f>IF(HL$9="", "", IF(AND(NOT('Personnel Details'!$N$14=""), $B267&gt;='Personnel Details'!$N$14), 'Personnel Details'!$Q$14, IF(AND(NOT('Personnel Details'!$I$14=""), $B267&gt;='Personnel Details'!$I$14), 'Personnel Details'!$L$14, 'Personnel Details'!$G$14)))</f>
        <v>0.85</v>
      </c>
      <c r="HO267" s="59">
        <f t="shared" si="558"/>
        <v>0</v>
      </c>
      <c r="HP267" s="53"/>
      <c r="HR267" s="78" t="str">
        <f>IF(HR$9="", "", IF(AND(NOT('Personnel Details'!$N$15=""), $B267&gt;='Personnel Details'!$N$15), 'Personnel Details'!$O$15, IF(AND(NOT('Personnel Details'!$I$15=""), $B267&gt;='Personnel Details'!$I$15), 'Personnel Details'!$J$15, 'Personnel Details'!$E$15)))</f>
        <v/>
      </c>
      <c r="HS267" s="59" t="str">
        <f>IF(HR$9="", "", IF(AND(NOT('Personnel Details'!$N$15=""), $B267&gt;='Personnel Details'!$N$15), IF('Personnel Details'!$P$15="","", 'Personnel Details'!$P$15), IF(AND(NOT('Personnel Details'!$I$15=""), $B267&gt;='Personnel Details'!$I$15), IF('Personnel Details'!$K$15="", "", 'Personnel Details'!$K$15), IF('Personnel Details'!$F$15="", "", 'Personnel Details'!$F$15))))</f>
        <v/>
      </c>
      <c r="HT267" s="79" t="str">
        <f>IF(HR$9="", "", IF(AND(NOT('Personnel Details'!$N$15=""), $B267&gt;='Personnel Details'!$N$15), 'Personnel Details'!$Q$15, IF(AND(NOT('Personnel Details'!$I$15=""), $B267&gt;='Personnel Details'!$I$15), 'Personnel Details'!$L$15, 'Personnel Details'!$G$15)))</f>
        <v/>
      </c>
      <c r="HU267" s="59">
        <f t="shared" si="559"/>
        <v>0</v>
      </c>
      <c r="HV267" s="53"/>
      <c r="HX267" s="78" t="str">
        <f>IF(HX$9="", "", IF(AND(NOT('Personnel Details'!$N$16=""), $B267&gt;='Personnel Details'!$N$16), 'Personnel Details'!$O$16, IF(AND(NOT('Personnel Details'!$I$16=""), $B267&gt;='Personnel Details'!$I$16), 'Personnel Details'!$J$16, 'Personnel Details'!$E$16)))</f>
        <v/>
      </c>
      <c r="HY267" s="59" t="str">
        <f>IF(HX$9="", "", IF(AND(NOT('Personnel Details'!$N$16=""), $B267&gt;='Personnel Details'!$N$16), IF('Personnel Details'!$P$16="","", 'Personnel Details'!$P$16), IF(AND(NOT('Personnel Details'!$I$16=""), $B267&gt;='Personnel Details'!$I$16), IF('Personnel Details'!$K$16="", "", 'Personnel Details'!$K$16), IF('Personnel Details'!$F$16="", "", 'Personnel Details'!$F$16))))</f>
        <v/>
      </c>
      <c r="HZ267" s="79" t="str">
        <f>IF(HX$9="", "", IF(AND(NOT('Personnel Details'!$N$16=""), $B267&gt;='Personnel Details'!$N$16), 'Personnel Details'!$Q$16, IF(AND(NOT('Personnel Details'!$I$16=""), $B267&gt;='Personnel Details'!$I$16), 'Personnel Details'!$L$16, 'Personnel Details'!$G$16)))</f>
        <v/>
      </c>
      <c r="IA267" s="59">
        <f t="shared" si="560"/>
        <v>0</v>
      </c>
      <c r="IB267" s="53"/>
      <c r="ID267" s="78" t="str">
        <f>IF(ID$9="", "", IF(AND(NOT('Personnel Details'!$N$17=""), $B267&gt;='Personnel Details'!$N$17), 'Personnel Details'!$O$17, IF(AND(NOT('Personnel Details'!$I$17=""), $B267&gt;='Personnel Details'!$I$17), 'Personnel Details'!$J$17, 'Personnel Details'!$E$17)))</f>
        <v/>
      </c>
      <c r="IE267" s="59" t="str">
        <f>IF(ID$9="", "", IF(AND(NOT('Personnel Details'!$N$17=""), $B267&gt;='Personnel Details'!$N$17), IF('Personnel Details'!$P$17="","", 'Personnel Details'!$P$17), IF(AND(NOT('Personnel Details'!$I$17=""), $B267&gt;='Personnel Details'!$I$17), IF('Personnel Details'!$K$17="", "", 'Personnel Details'!$K$17), IF('Personnel Details'!$F$17="", "", 'Personnel Details'!$F$17))))</f>
        <v/>
      </c>
      <c r="IF267" s="79" t="str">
        <f>IF(ID$9="", "", IF(AND(NOT('Personnel Details'!$N$17=""), $B267&gt;='Personnel Details'!$N$17), 'Personnel Details'!$Q$17, IF(AND(NOT('Personnel Details'!$I$17=""), $B267&gt;='Personnel Details'!$I$17), 'Personnel Details'!$L$17, 'Personnel Details'!$G$17)))</f>
        <v/>
      </c>
      <c r="IG267" s="59">
        <f t="shared" si="561"/>
        <v>0</v>
      </c>
      <c r="IH267" s="53"/>
      <c r="IJ267" s="78" t="str">
        <f>IF(IJ$9="", "", IF(AND(NOT('Personnel Details'!$N$18=""), $B267&gt;='Personnel Details'!$N$18), 'Personnel Details'!$O$18, IF(AND(NOT('Personnel Details'!$I$18=""), $B267&gt;='Personnel Details'!$I$18), 'Personnel Details'!$J$18, 'Personnel Details'!$E$18)))</f>
        <v/>
      </c>
      <c r="IK267" s="59" t="str">
        <f>IF(IJ$9="", "", IF(AND(NOT('Personnel Details'!$N$18=""), $B267&gt;='Personnel Details'!$N$18), IF('Personnel Details'!$P$18="","", 'Personnel Details'!$P$18), IF(AND(NOT('Personnel Details'!$I$18=""), $B267&gt;='Personnel Details'!$I$18), IF('Personnel Details'!$K$18="", "", 'Personnel Details'!$K$18), IF('Personnel Details'!$F$18="", "", 'Personnel Details'!$F$18))))</f>
        <v/>
      </c>
      <c r="IL267" s="79" t="str">
        <f>IF(IJ$9="", "", IF(AND(NOT('Personnel Details'!$N$18=""), $B267&gt;='Personnel Details'!$N$18), 'Personnel Details'!$Q$18, IF(AND(NOT('Personnel Details'!$I$18=""), $B267&gt;='Personnel Details'!$I$18), 'Personnel Details'!$L$18, 'Personnel Details'!$G$18)))</f>
        <v/>
      </c>
      <c r="IM267" s="59">
        <f t="shared" si="562"/>
        <v>0</v>
      </c>
      <c r="IN267" s="53"/>
      <c r="IP267" s="78" t="str">
        <f>IF(IP$9="", "", IF(AND(NOT('Personnel Details'!$N$19=""), $B267&gt;='Personnel Details'!$N$19), 'Personnel Details'!$O$19, IF(AND(NOT('Personnel Details'!$I$19=""), $B267&gt;='Personnel Details'!$I$19), 'Personnel Details'!$J$19, 'Personnel Details'!$E$19)))</f>
        <v/>
      </c>
      <c r="IQ267" s="59" t="str">
        <f>IF(IP$9="", "", IF(AND(NOT('Personnel Details'!$N$19=""), $B267&gt;='Personnel Details'!$N$19), IF('Personnel Details'!$P$19="","", 'Personnel Details'!$P$19), IF(AND(NOT('Personnel Details'!$I$19=""), $B267&gt;='Personnel Details'!$I$19), IF('Personnel Details'!$K$19="", "", 'Personnel Details'!$K$19), IF('Personnel Details'!$F$19="", "", 'Personnel Details'!$F$19))))</f>
        <v/>
      </c>
      <c r="IR267" s="79" t="str">
        <f>IF(IP$9="", "", IF(AND(NOT('Personnel Details'!$N$19=""), $B267&gt;='Personnel Details'!$N$19), 'Personnel Details'!$Q$19, IF(AND(NOT('Personnel Details'!$I$19=""), $B267&gt;='Personnel Details'!$I$19), 'Personnel Details'!$L$19, 'Personnel Details'!$G$19)))</f>
        <v/>
      </c>
      <c r="IS267" s="59">
        <f t="shared" si="563"/>
        <v>0</v>
      </c>
      <c r="IT267" s="53"/>
      <c r="IV267" s="78" t="str">
        <f>IF(IV$9="", "", IF(AND(NOT('Personnel Details'!$N$20=""), $B267&gt;='Personnel Details'!$N$20), 'Personnel Details'!$O$20, IF(AND(NOT('Personnel Details'!$I$20=""), $B267&gt;='Personnel Details'!$I$20), 'Personnel Details'!$J$20, 'Personnel Details'!$E$20)))</f>
        <v/>
      </c>
      <c r="IW267" s="59" t="str">
        <f>IF(IV$9="", "", IF(AND(NOT('Personnel Details'!$N$20=""), $B267&gt;='Personnel Details'!$N$20), IF('Personnel Details'!$P$20="","", 'Personnel Details'!$P$20), IF(AND(NOT('Personnel Details'!$I$20=""), $B267&gt;='Personnel Details'!$I$20), IF('Personnel Details'!$K$20="", "", 'Personnel Details'!$K$20), IF('Personnel Details'!$F$20="", "", 'Personnel Details'!$F$20))))</f>
        <v/>
      </c>
      <c r="IX267" s="79" t="str">
        <f>IF(IV$9="", "", IF(AND(NOT('Personnel Details'!$N$20=""), $B267&gt;='Personnel Details'!$N$20), 'Personnel Details'!$Q$20, IF(AND(NOT('Personnel Details'!$I$20=""), $B267&gt;='Personnel Details'!$I$20), 'Personnel Details'!$L$20, 'Personnel Details'!$G$20)))</f>
        <v/>
      </c>
      <c r="IY267" s="59">
        <f t="shared" si="564"/>
        <v>0</v>
      </c>
      <c r="IZ267" s="53"/>
      <c r="JB267" s="78" t="str">
        <f>IF(JB$9="", "", IF(AND(NOT('Personnel Details'!$N$21=""), $B267&gt;='Personnel Details'!$N$21), 'Personnel Details'!$O$21, IF(AND(NOT('Personnel Details'!$I$21=""), $B267&gt;='Personnel Details'!$I$21), 'Personnel Details'!$J$21, 'Personnel Details'!$E$21)))</f>
        <v/>
      </c>
      <c r="JC267" s="59" t="str">
        <f>IF(JB$9="", "", IF(AND(NOT('Personnel Details'!$N$21=""), $B267&gt;='Personnel Details'!$N$21), IF('Personnel Details'!$P$21="","", 'Personnel Details'!$P$21), IF(AND(NOT('Personnel Details'!$I$21=""), $B267&gt;='Personnel Details'!$I$21), IF('Personnel Details'!$K$21="", "", 'Personnel Details'!$K$21), IF('Personnel Details'!$F$21="", "", 'Personnel Details'!$F$21))))</f>
        <v/>
      </c>
      <c r="JD267" s="79" t="str">
        <f>IF(JB$9="", "", IF(AND(NOT('Personnel Details'!$N$21=""), $B267&gt;='Personnel Details'!$N$21), 'Personnel Details'!$Q$21, IF(AND(NOT('Personnel Details'!$I$21=""), $B267&gt;='Personnel Details'!$I$21), 'Personnel Details'!$L$21, 'Personnel Details'!$G$21)))</f>
        <v/>
      </c>
      <c r="JE267" s="59">
        <f t="shared" si="565"/>
        <v>0</v>
      </c>
      <c r="JF267" s="53"/>
      <c r="JH267" s="78" t="str">
        <f>IF(JH$9="", "", IF(AND(NOT('Personnel Details'!$N$22=""), $B267&gt;='Personnel Details'!$N$22), 'Personnel Details'!$O$22, IF(AND(NOT('Personnel Details'!$I$22=""), $B267&gt;='Personnel Details'!$I$22), 'Personnel Details'!$J$22, 'Personnel Details'!$E$22)))</f>
        <v/>
      </c>
      <c r="JI267" s="59" t="str">
        <f>IF(JH$9="", "", IF(AND(NOT('Personnel Details'!$N$22=""), $B267&gt;='Personnel Details'!$N$22), IF('Personnel Details'!$P$22="","", 'Personnel Details'!$P$22), IF(AND(NOT('Personnel Details'!$I$22=""), $B267&gt;='Personnel Details'!$I$22), IF('Personnel Details'!$K$22="", "", 'Personnel Details'!$K$22), IF('Personnel Details'!$F$22="", "", 'Personnel Details'!$F$22))))</f>
        <v/>
      </c>
      <c r="JJ267" s="79" t="str">
        <f>IF(JH$9="", "", IF(AND(NOT('Personnel Details'!$N$22=""), $B267&gt;='Personnel Details'!$N$22), 'Personnel Details'!$Q$22, IF(AND(NOT('Personnel Details'!$I$22=""), $B267&gt;='Personnel Details'!$I$22), 'Personnel Details'!$L$22, 'Personnel Details'!$G$22)))</f>
        <v/>
      </c>
      <c r="JK267" s="59">
        <f t="shared" si="566"/>
        <v>0</v>
      </c>
      <c r="JL267" s="53"/>
      <c r="JN267" s="78" t="str">
        <f>IF(JN$9="", "", IF(AND(NOT('Personnel Details'!$N$23=""), $B267&gt;='Personnel Details'!$N$23), 'Personnel Details'!$O$23, IF(AND(NOT('Personnel Details'!$I$23=""), $B267&gt;='Personnel Details'!$I$23), 'Personnel Details'!$J$23, 'Personnel Details'!$E$23)))</f>
        <v/>
      </c>
      <c r="JO267" s="59" t="str">
        <f>IF(JN$9="", "", IF(AND(NOT('Personnel Details'!$N$23=""), $B267&gt;='Personnel Details'!$N$23), IF('Personnel Details'!$P$23="","", 'Personnel Details'!$P$23), IF(AND(NOT('Personnel Details'!$I$23=""), $B267&gt;='Personnel Details'!$I$23), IF('Personnel Details'!$K$23="", "", 'Personnel Details'!$K$23), IF('Personnel Details'!$F$23="", "", 'Personnel Details'!$F$23))))</f>
        <v/>
      </c>
      <c r="JP267" s="79" t="str">
        <f>IF(JN$9="", "", IF(AND(NOT('Personnel Details'!$N$23=""), $B267&gt;='Personnel Details'!$N$23), 'Personnel Details'!$Q$23, IF(AND(NOT('Personnel Details'!$I$23=""), $B267&gt;='Personnel Details'!$I$23), 'Personnel Details'!$L$23, 'Personnel Details'!$G$23)))</f>
        <v/>
      </c>
      <c r="JQ267" s="59">
        <f t="shared" si="567"/>
        <v>0</v>
      </c>
      <c r="JR267" s="53"/>
      <c r="JT267" s="78" t="str">
        <f>IF(JT$9="", "", IF(AND(NOT('Personnel Details'!$N$24=""), $B267&gt;='Personnel Details'!$N$24), 'Personnel Details'!$O$24, IF(AND(NOT('Personnel Details'!$I$24=""), $B267&gt;='Personnel Details'!$I$24), 'Personnel Details'!$J$24, 'Personnel Details'!$E$24)))</f>
        <v/>
      </c>
      <c r="JU267" s="59" t="str">
        <f>IF(JT$9="", "", IF(AND(NOT('Personnel Details'!$N$24=""), $B267&gt;='Personnel Details'!$N$24), IF('Personnel Details'!$P$24="","", 'Personnel Details'!$P$24), IF(AND(NOT('Personnel Details'!$I$24=""), $B267&gt;='Personnel Details'!$I$24), IF('Personnel Details'!$K$24="", "", 'Personnel Details'!$K$24), IF('Personnel Details'!$F$24="", "", 'Personnel Details'!$F$24))))</f>
        <v/>
      </c>
      <c r="JV267" s="79" t="str">
        <f>IF(JT$9="", "", IF(AND(NOT('Personnel Details'!$N$24=""), $B267&gt;='Personnel Details'!$N$24), 'Personnel Details'!$Q$24, IF(AND(NOT('Personnel Details'!$I$24=""), $B267&gt;='Personnel Details'!$I$24), 'Personnel Details'!$L$24, 'Personnel Details'!$G$24)))</f>
        <v/>
      </c>
      <c r="JW267" s="59">
        <f t="shared" si="568"/>
        <v>0</v>
      </c>
      <c r="JX267" s="53"/>
      <c r="JZ267" s="78" t="str">
        <f>IF(JZ$9="", "", IF(AND(NOT('Personnel Details'!$N$25=""), $B267&gt;='Personnel Details'!$N$25), 'Personnel Details'!$O$25, IF(AND(NOT('Personnel Details'!$I$25=""), $B267&gt;='Personnel Details'!$I$25), 'Personnel Details'!$J$25, 'Personnel Details'!$E$25)))</f>
        <v/>
      </c>
      <c r="KA267" s="59" t="str">
        <f>IF(JZ$9="", "", IF(AND(NOT('Personnel Details'!$N$25=""), $B267&gt;='Personnel Details'!$N$25), IF('Personnel Details'!$P$25="","", 'Personnel Details'!$P$25), IF(AND(NOT('Personnel Details'!$I$25=""), $B267&gt;='Personnel Details'!$I$25), IF('Personnel Details'!$K$25="", "", 'Personnel Details'!$K$25), IF('Personnel Details'!$F$25="", "", 'Personnel Details'!$F$25))))</f>
        <v/>
      </c>
      <c r="KB267" s="79" t="str">
        <f>IF(JZ$9="", "", IF(AND(NOT('Personnel Details'!$N$25=""), $B267&gt;='Personnel Details'!$N$25), 'Personnel Details'!$Q$25, IF(AND(NOT('Personnel Details'!$I$25=""), $B267&gt;='Personnel Details'!$I$25), 'Personnel Details'!$L$25, 'Personnel Details'!$G$25)))</f>
        <v/>
      </c>
      <c r="KC267" s="59">
        <f t="shared" si="569"/>
        <v>0</v>
      </c>
      <c r="KD267" s="53"/>
      <c r="KF267" s="78" t="str">
        <f>IF(KF$9="", "", IF(AND(NOT('Personnel Details'!$N$26=""), $B267&gt;='Personnel Details'!$N$26), 'Personnel Details'!$O$26, IF(AND(NOT('Personnel Details'!$I$26=""), $B267&gt;='Personnel Details'!$I$26), 'Personnel Details'!$J$26, 'Personnel Details'!$E$26)))</f>
        <v/>
      </c>
      <c r="KG267" s="59" t="str">
        <f>IF(KF$9="", "", IF(AND(NOT('Personnel Details'!$N$26=""), $B267&gt;='Personnel Details'!$N$26), IF('Personnel Details'!$P$26="","", 'Personnel Details'!$P$26), IF(AND(NOT('Personnel Details'!$I$26=""), $B267&gt;='Personnel Details'!$I$26), IF('Personnel Details'!$K$26="", "", 'Personnel Details'!$K$26), IF('Personnel Details'!$F$26="", "", 'Personnel Details'!$F$26))))</f>
        <v/>
      </c>
      <c r="KH267" s="79" t="str">
        <f>IF(KF$9="", "", IF(AND(NOT('Personnel Details'!$N$26=""), $B267&gt;='Personnel Details'!$N$26), 'Personnel Details'!$Q$26, IF(AND(NOT('Personnel Details'!$I$26=""), $B267&gt;='Personnel Details'!$I$26), 'Personnel Details'!$L$26, 'Personnel Details'!$G$26)))</f>
        <v/>
      </c>
      <c r="KI267" s="59">
        <f t="shared" si="570"/>
        <v>0</v>
      </c>
      <c r="KJ267" s="53"/>
      <c r="KL267" s="78" t="str">
        <f>IF(KL$9="", "", IF(AND(NOT('Personnel Details'!$N$27=""), $B267&gt;='Personnel Details'!$N$27), 'Personnel Details'!$O$27, IF(AND(NOT('Personnel Details'!$I$27=""), $B267&gt;='Personnel Details'!$I$27), 'Personnel Details'!$J$27, 'Personnel Details'!$E$27)))</f>
        <v/>
      </c>
      <c r="KM267" s="59" t="str">
        <f>IF(KL$9="", "", IF(AND(NOT('Personnel Details'!$N$27=""), $B267&gt;='Personnel Details'!$N$27), IF('Personnel Details'!$P$27="","", 'Personnel Details'!$P$27), IF(AND(NOT('Personnel Details'!$I$27=""), $B267&gt;='Personnel Details'!$I$27), IF('Personnel Details'!$K$27="", "", 'Personnel Details'!$K$27), IF('Personnel Details'!$F$27="", "", 'Personnel Details'!$F$27))))</f>
        <v/>
      </c>
      <c r="KN267" s="79" t="str">
        <f>IF(KL$9="", "", IF(AND(NOT('Personnel Details'!$N$27=""), $B267&gt;='Personnel Details'!$N$27), 'Personnel Details'!$Q$27, IF(AND(NOT('Personnel Details'!$I$27=""), $B267&gt;='Personnel Details'!$I$27), 'Personnel Details'!$L$27, 'Personnel Details'!$G$27)))</f>
        <v/>
      </c>
      <c r="KO267" s="59">
        <f t="shared" si="571"/>
        <v>0</v>
      </c>
      <c r="KP267" s="53"/>
      <c r="KR267" s="78" t="str">
        <f>IF(KR$9="", "", IF(AND(NOT('Personnel Details'!$N$28=""), $B267&gt;='Personnel Details'!$N$28), 'Personnel Details'!$O$28, IF(AND(NOT('Personnel Details'!$I$28=""), $B267&gt;='Personnel Details'!$I$28), 'Personnel Details'!$J$28, 'Personnel Details'!$E$28)))</f>
        <v/>
      </c>
      <c r="KS267" s="59" t="str">
        <f>IF(KR$9="", "", IF(AND(NOT('Personnel Details'!$N$28=""), $B267&gt;='Personnel Details'!$N$28), IF('Personnel Details'!$P$28="","", 'Personnel Details'!$P$28), IF(AND(NOT('Personnel Details'!$I$28=""), $B267&gt;='Personnel Details'!$I$28), IF('Personnel Details'!$K$28="", "", 'Personnel Details'!$K$28), IF('Personnel Details'!$F$28="", "", 'Personnel Details'!$F$28))))</f>
        <v/>
      </c>
      <c r="KT267" s="79" t="str">
        <f>IF(KR$9="", "", IF(AND(NOT('Personnel Details'!$N$28=""), $B267&gt;='Personnel Details'!$N$28), 'Personnel Details'!$Q$28, IF(AND(NOT('Personnel Details'!$I$28=""), $B267&gt;='Personnel Details'!$I$28), 'Personnel Details'!$L$28, 'Personnel Details'!$G$28)))</f>
        <v/>
      </c>
      <c r="KU267" s="59">
        <f t="shared" si="572"/>
        <v>0</v>
      </c>
      <c r="KV267" s="53"/>
      <c r="KX267" s="78" t="str">
        <f>IF(KX$9="", "", IF(AND(NOT('Personnel Details'!$N$29=""), $B267&gt;='Personnel Details'!$N$29), 'Personnel Details'!$O$29, IF(AND(NOT('Personnel Details'!$I$29=""), $B267&gt;='Personnel Details'!$I$29), 'Personnel Details'!$J$29, 'Personnel Details'!$E$29)))</f>
        <v/>
      </c>
      <c r="KY267" s="59" t="str">
        <f>IF(KX$9="", "", IF(AND(NOT('Personnel Details'!$N$29=""), $B267&gt;='Personnel Details'!$N$29), IF('Personnel Details'!$P$29="","", 'Personnel Details'!$P$29), IF(AND(NOT('Personnel Details'!$I$29=""), $B267&gt;='Personnel Details'!$I$29), IF('Personnel Details'!$K$29="", "", 'Personnel Details'!$K$29), IF('Personnel Details'!$F$29="", "", 'Personnel Details'!$F$29))))</f>
        <v/>
      </c>
      <c r="KZ267" s="79" t="str">
        <f>IF(KX$9="", "", IF(AND(NOT('Personnel Details'!$N$29=""), $B267&gt;='Personnel Details'!$N$29), 'Personnel Details'!$Q$29, IF(AND(NOT('Personnel Details'!$I$29=""), $B267&gt;='Personnel Details'!$I$29), 'Personnel Details'!$L$29, 'Personnel Details'!$G$29)))</f>
        <v/>
      </c>
      <c r="LA267" s="59">
        <f t="shared" si="573"/>
        <v>0</v>
      </c>
      <c r="LB267" s="53"/>
      <c r="LD267" s="78" t="str">
        <f>IF(LD$9="", "", IF(AND(NOT('Personnel Details'!$N$30=""), $B267&gt;='Personnel Details'!$N$30), 'Personnel Details'!$O$30, IF(AND(NOT('Personnel Details'!$I$30=""), $B267&gt;='Personnel Details'!$I$30), 'Personnel Details'!$J$30, 'Personnel Details'!$E$30)))</f>
        <v/>
      </c>
      <c r="LE267" s="59" t="str">
        <f>IF(LD$9="", "", IF(AND(NOT('Personnel Details'!$N$30=""), $B267&gt;='Personnel Details'!$N$30), IF('Personnel Details'!$P$30="","", 'Personnel Details'!$P$30), IF(AND(NOT('Personnel Details'!$I$30=""), $B267&gt;='Personnel Details'!$I$30), IF('Personnel Details'!$K$30="", "", 'Personnel Details'!$K$30), IF('Personnel Details'!$F$30="", "", 'Personnel Details'!$F$30))))</f>
        <v/>
      </c>
      <c r="LF267" s="79" t="str">
        <f>IF(LD$9="", "", IF(AND(NOT('Personnel Details'!$N$30=""), $B267&gt;='Personnel Details'!$N$30), 'Personnel Details'!$Q$30, IF(AND(NOT('Personnel Details'!$I$30=""), $B267&gt;='Personnel Details'!$I$30), 'Personnel Details'!$L$30, 'Personnel Details'!$G$30)))</f>
        <v/>
      </c>
      <c r="LG267" s="59">
        <f t="shared" si="574"/>
        <v>0</v>
      </c>
      <c r="LH267" s="53"/>
      <c r="LJ267" s="78" t="str">
        <f>IF(LJ$9="", "", IF(AND(NOT('Personnel Details'!$N$31=""), $B267&gt;='Personnel Details'!$N$31), 'Personnel Details'!$O$31, IF(AND(NOT('Personnel Details'!$I$31=""), $B267&gt;='Personnel Details'!$I$31), 'Personnel Details'!$J$31, 'Personnel Details'!$E$31)))</f>
        <v/>
      </c>
      <c r="LK267" s="59" t="str">
        <f>IF(LJ$9="", "", IF(AND(NOT('Personnel Details'!$N$31=""), $B267&gt;='Personnel Details'!$N$31), IF('Personnel Details'!$P$31="","", 'Personnel Details'!$P$31), IF(AND(NOT('Personnel Details'!$I$31=""), $B267&gt;='Personnel Details'!$I$31), IF('Personnel Details'!$K$31="", "", 'Personnel Details'!$K$31), IF('Personnel Details'!$F$31="", "", 'Personnel Details'!$F$31))))</f>
        <v/>
      </c>
      <c r="LL267" s="79" t="str">
        <f>IF(LJ$9="", "", IF(AND(NOT('Personnel Details'!$N$31=""), $B267&gt;='Personnel Details'!$N$31), 'Personnel Details'!$Q$31, IF(AND(NOT('Personnel Details'!$I$31=""), $B267&gt;='Personnel Details'!$I$31), 'Personnel Details'!$L$31, 'Personnel Details'!$G$31)))</f>
        <v/>
      </c>
      <c r="LM267" s="59">
        <f t="shared" si="575"/>
        <v>0</v>
      </c>
      <c r="LN267" s="53"/>
      <c r="LP267" s="78" t="str">
        <f>IF(LP$9="", "", IF(AND(NOT('Personnel Details'!$N$32=""), $B267&gt;='Personnel Details'!$N$32), 'Personnel Details'!$O$32, IF(AND(NOT('Personnel Details'!$I$32=""), $B267&gt;='Personnel Details'!$I$32), 'Personnel Details'!$J$32, 'Personnel Details'!$E$32)))</f>
        <v/>
      </c>
      <c r="LQ267" s="59" t="str">
        <f>IF(LP$9="", "", IF(AND(NOT('Personnel Details'!$N$32=""), $B267&gt;='Personnel Details'!$N$32), IF('Personnel Details'!$P$32="","", 'Personnel Details'!$P$32), IF(AND(NOT('Personnel Details'!$I$32=""), $B267&gt;='Personnel Details'!$I$32), IF('Personnel Details'!$K$32="", "", 'Personnel Details'!$K$32), IF('Personnel Details'!$F$32="", "", 'Personnel Details'!$F$32))))</f>
        <v/>
      </c>
      <c r="LR267" s="79" t="str">
        <f>IF(LP$9="", "", IF(AND(NOT('Personnel Details'!$N$32=""), $B267&gt;='Personnel Details'!$N$32), 'Personnel Details'!$Q$32, IF(AND(NOT('Personnel Details'!$I$32=""), $B267&gt;='Personnel Details'!$I$32), 'Personnel Details'!$L$32, 'Personnel Details'!$G$32)))</f>
        <v/>
      </c>
      <c r="LS267" s="59">
        <f t="shared" si="576"/>
        <v>0</v>
      </c>
      <c r="LT267" s="53"/>
      <c r="LV267" s="78" t="str">
        <f>IF(LV$9="", "", IF(AND(NOT('Personnel Details'!$N$33=""), $B267&gt;='Personnel Details'!$N$33), 'Personnel Details'!$O$33, IF(AND(NOT('Personnel Details'!$I$33=""), $B267&gt;='Personnel Details'!$I$33), 'Personnel Details'!$J$33, 'Personnel Details'!$E$33)))</f>
        <v/>
      </c>
      <c r="LW267" s="59" t="str">
        <f>IF(LV$9="", "", IF(AND(NOT('Personnel Details'!$N$33=""), $B267&gt;='Personnel Details'!$N$33), IF('Personnel Details'!$P$33="","", 'Personnel Details'!$P$33), IF(AND(NOT('Personnel Details'!$I$33=""), $B267&gt;='Personnel Details'!$I$33), IF('Personnel Details'!$K$33="", "", 'Personnel Details'!$K$33), IF('Personnel Details'!$F$33="", "", 'Personnel Details'!$F$33))))</f>
        <v/>
      </c>
      <c r="LX267" s="79" t="str">
        <f>IF(LV$9="", "", IF(AND(NOT('Personnel Details'!$N$33=""), $B267&gt;='Personnel Details'!$N$33), 'Personnel Details'!$Q$33, IF(AND(NOT('Personnel Details'!$I$33=""), $B267&gt;='Personnel Details'!$I$33), 'Personnel Details'!$L$33, 'Personnel Details'!$G$33)))</f>
        <v/>
      </c>
      <c r="LY267" s="59">
        <f t="shared" si="577"/>
        <v>0</v>
      </c>
      <c r="LZ267" s="53"/>
      <c r="MB267" s="78" t="str">
        <f>IF(MB$9="", "", IF(AND(NOT('Personnel Details'!$N$34=""), $B267&gt;='Personnel Details'!$N$34), 'Personnel Details'!$O$34, IF(AND(NOT('Personnel Details'!$I$34=""), $B267&gt;='Personnel Details'!$I$34), 'Personnel Details'!$J$34, 'Personnel Details'!$E$34)))</f>
        <v/>
      </c>
      <c r="MC267" s="59" t="str">
        <f>IF(MB$9="", "", IF(AND(NOT('Personnel Details'!$N$34=""), $B267&gt;='Personnel Details'!$N$34), IF('Personnel Details'!$P$34="","", 'Personnel Details'!$P$34), IF(AND(NOT('Personnel Details'!$I$34=""), $B267&gt;='Personnel Details'!$I$34), IF('Personnel Details'!$K$34="", "", 'Personnel Details'!$K$34), IF('Personnel Details'!$F$34="", "", 'Personnel Details'!$F$34))))</f>
        <v/>
      </c>
      <c r="MD267" s="79" t="str">
        <f>IF(MB$9="", "", IF(AND(NOT('Personnel Details'!$N$34=""), $B267&gt;='Personnel Details'!$N$34), 'Personnel Details'!$Q$34, IF(AND(NOT('Personnel Details'!$I$34=""), $B267&gt;='Personnel Details'!$I$34), 'Personnel Details'!$L$34, 'Personnel Details'!$G$34)))</f>
        <v/>
      </c>
      <c r="ME267" s="59">
        <f t="shared" si="578"/>
        <v>0</v>
      </c>
      <c r="MF267" s="53"/>
      <c r="MH267" s="78" t="str">
        <f>IF(MH$9="", "", IF(AND(NOT('Personnel Details'!$N$35=""), $B267&gt;='Personnel Details'!$N$35), 'Personnel Details'!$O$35, IF(AND(NOT('Personnel Details'!$I$35=""), $B267&gt;='Personnel Details'!$I$35), 'Personnel Details'!$J$35, 'Personnel Details'!$E$35)))</f>
        <v/>
      </c>
      <c r="MI267" s="59" t="str">
        <f>IF(MH$9="", "", IF(AND(NOT('Personnel Details'!$N$35=""), $B267&gt;='Personnel Details'!$N$35), IF('Personnel Details'!$P$35="","", 'Personnel Details'!$P$35), IF(AND(NOT('Personnel Details'!$I$35=""), $B267&gt;='Personnel Details'!$I$35), IF('Personnel Details'!$K$35="", "", 'Personnel Details'!$K$35), IF('Personnel Details'!$F$35="", "", 'Personnel Details'!$F$35))))</f>
        <v/>
      </c>
      <c r="MJ267" s="79" t="str">
        <f>IF(MH$9="", "", IF(AND(NOT('Personnel Details'!$N$35=""), $B267&gt;='Personnel Details'!$N$35), 'Personnel Details'!$Q$35, IF(AND(NOT('Personnel Details'!$I$35=""), $B267&gt;='Personnel Details'!$I$35), 'Personnel Details'!$L$35, 'Personnel Details'!$G$35)))</f>
        <v/>
      </c>
      <c r="MK267" s="59">
        <f t="shared" si="579"/>
        <v>0</v>
      </c>
      <c r="ML267" s="53"/>
      <c r="MN267" s="78" t="str">
        <f>IF(MN$9="", "", IF(AND(NOT('Personnel Details'!$N$36=""), $B267&gt;='Personnel Details'!$N$36), 'Personnel Details'!$O$36, IF(AND(NOT('Personnel Details'!$I$36=""), $B267&gt;='Personnel Details'!$I$36), 'Personnel Details'!$J$36, 'Personnel Details'!$E$36)))</f>
        <v/>
      </c>
      <c r="MO267" s="59" t="str">
        <f>IF(MN$9="", "", IF(AND(NOT('Personnel Details'!$N$36=""), $B267&gt;='Personnel Details'!$N$36), IF('Personnel Details'!$P$36="","", 'Personnel Details'!$P$36), IF(AND(NOT('Personnel Details'!$I$36=""), $B267&gt;='Personnel Details'!$I$36), IF('Personnel Details'!$K$36="", "", 'Personnel Details'!$K$36), IF('Personnel Details'!$F$36="", "", 'Personnel Details'!$F$36))))</f>
        <v/>
      </c>
      <c r="MP267" s="79" t="str">
        <f>IF(MN$9="", "", IF(AND(NOT('Personnel Details'!$N$36=""), $B267&gt;='Personnel Details'!$N$36), 'Personnel Details'!$Q$36, IF(AND(NOT('Personnel Details'!$I$36=""), $B267&gt;='Personnel Details'!$I$36), 'Personnel Details'!$L$36, 'Personnel Details'!$G$36)))</f>
        <v/>
      </c>
      <c r="MQ267" s="59">
        <f t="shared" si="580"/>
        <v>0</v>
      </c>
      <c r="MR267" s="53"/>
      <c r="MT267" s="78" t="str">
        <f>IF(MT$9="", "", IF(AND(NOT('Personnel Details'!$N$37=""), $B267&gt;='Personnel Details'!$N$37), 'Personnel Details'!$O$37, IF(AND(NOT('Personnel Details'!$I$37=""), $B267&gt;='Personnel Details'!$I$37), 'Personnel Details'!$J$37, 'Personnel Details'!$E$37)))</f>
        <v/>
      </c>
      <c r="MU267" s="59" t="str">
        <f>IF(MT$9="", "", IF(AND(NOT('Personnel Details'!$N$37=""), $B267&gt;='Personnel Details'!$N$37), IF('Personnel Details'!$P$37="","", 'Personnel Details'!$P$37), IF(AND(NOT('Personnel Details'!$I$37=""), $B267&gt;='Personnel Details'!$I$37), IF('Personnel Details'!$K$37="", "", 'Personnel Details'!$K$37), IF('Personnel Details'!$F$37="", "", 'Personnel Details'!$F$37))))</f>
        <v/>
      </c>
      <c r="MV267" s="79" t="str">
        <f>IF(MT$9="", "", IF(AND(NOT('Personnel Details'!$N$37=""), $B267&gt;='Personnel Details'!$N$37), 'Personnel Details'!$Q$37, IF(AND(NOT('Personnel Details'!$I$37=""), $B267&gt;='Personnel Details'!$I$37), 'Personnel Details'!$L$37, 'Personnel Details'!$G$37)))</f>
        <v/>
      </c>
      <c r="MW267" s="59">
        <f t="shared" si="581"/>
        <v>0</v>
      </c>
      <c r="MX267" s="53"/>
      <c r="MZ267" s="78" t="str">
        <f>IF(MZ$9="", "", IF(AND(NOT('Personnel Details'!$N$38=""), $B267&gt;='Personnel Details'!$N$38), 'Personnel Details'!$O$38, IF(AND(NOT('Personnel Details'!$I$38=""), $B267&gt;='Personnel Details'!$I$38), 'Personnel Details'!$J$38, 'Personnel Details'!$E$38)))</f>
        <v/>
      </c>
      <c r="NA267" s="59" t="str">
        <f>IF(MZ$9="", "", IF(AND(NOT('Personnel Details'!$N$38=""), $B267&gt;='Personnel Details'!$N$38), IF('Personnel Details'!$P$38="","", 'Personnel Details'!$P$38), IF(AND(NOT('Personnel Details'!$I$38=""), $B267&gt;='Personnel Details'!$I$38), IF('Personnel Details'!$K$38="", "", 'Personnel Details'!$K$38), IF('Personnel Details'!$F$38="", "", 'Personnel Details'!$F$38))))</f>
        <v/>
      </c>
      <c r="NB267" s="79" t="str">
        <f>IF(MZ$9="", "", IF(AND(NOT('Personnel Details'!$N$38=""), $B267&gt;='Personnel Details'!$N$38), 'Personnel Details'!$Q$38, IF(AND(NOT('Personnel Details'!$I$38=""), $B267&gt;='Personnel Details'!$I$38), 'Personnel Details'!$L$38, 'Personnel Details'!$G$38)))</f>
        <v/>
      </c>
      <c r="NC267" s="59">
        <f t="shared" si="582"/>
        <v>0</v>
      </c>
      <c r="ND267" s="53"/>
      <c r="NF267" s="78" t="str">
        <f>IF(NF$9="", "", IF(AND(NOT('Personnel Details'!$N$39=""), $B267&gt;='Personnel Details'!$N$39), 'Personnel Details'!$O$39, IF(AND(NOT('Personnel Details'!$I$39=""), $B267&gt;='Personnel Details'!$I$39), 'Personnel Details'!$J$39, 'Personnel Details'!$E$39)))</f>
        <v/>
      </c>
      <c r="NG267" s="59" t="str">
        <f>IF(NF$9="", "", IF(AND(NOT('Personnel Details'!$N$39=""), $B267&gt;='Personnel Details'!$N$39), IF('Personnel Details'!$P$39="","", 'Personnel Details'!$P$39), IF(AND(NOT('Personnel Details'!$I$39=""), $B267&gt;='Personnel Details'!$I$39), IF('Personnel Details'!$K$39="", "", 'Personnel Details'!$K$39), IF('Personnel Details'!$F$39="", "", 'Personnel Details'!$F$39))))</f>
        <v/>
      </c>
      <c r="NH267" s="79" t="str">
        <f>IF(NF$9="", "", IF(AND(NOT('Personnel Details'!$N$39=""), $B267&gt;='Personnel Details'!$N$39), 'Personnel Details'!$Q$39, IF(AND(NOT('Personnel Details'!$I$39=""), $B267&gt;='Personnel Details'!$I$39), 'Personnel Details'!$L$39, 'Personnel Details'!$G$39)))</f>
        <v/>
      </c>
      <c r="NI267" s="59">
        <f t="shared" si="583"/>
        <v>0</v>
      </c>
      <c r="NJ267" s="53"/>
      <c r="NL267" s="78" t="str">
        <f>IF(NL$9="", "", IF(AND(NOT('Personnel Details'!$N$40=""), $B267&gt;='Personnel Details'!$N$40), 'Personnel Details'!$O$40, IF(AND(NOT('Personnel Details'!$I$40=""), $B267&gt;='Personnel Details'!$I$40), 'Personnel Details'!$J$40, 'Personnel Details'!$E$40)))</f>
        <v/>
      </c>
      <c r="NM267" s="59" t="str">
        <f>IF(NL$9="", "", IF(AND(NOT('Personnel Details'!$N$40=""), $B267&gt;='Personnel Details'!$N$40), IF('Personnel Details'!$P$40="","", 'Personnel Details'!$P$40), IF(AND(NOT('Personnel Details'!$I$40=""), $B267&gt;='Personnel Details'!$I$40), IF('Personnel Details'!$K$40="", "", 'Personnel Details'!$K$40), IF('Personnel Details'!$F$40="", "", 'Personnel Details'!$F$40))))</f>
        <v/>
      </c>
      <c r="NN267" s="79" t="str">
        <f>IF(NL$9="", "", IF(AND(NOT('Personnel Details'!$N$40=""), $B267&gt;='Personnel Details'!$N$40), 'Personnel Details'!$Q$40, IF(AND(NOT('Personnel Details'!$I$40=""), $B267&gt;='Personnel Details'!$I$40), 'Personnel Details'!$L$40, 'Personnel Details'!$G$40)))</f>
        <v/>
      </c>
      <c r="NO267" s="59">
        <f t="shared" si="584"/>
        <v>0</v>
      </c>
      <c r="NP267" s="53"/>
    </row>
    <row r="268" spans="1:380" x14ac:dyDescent="0.25">
      <c r="A268" s="32"/>
      <c r="B268" s="113">
        <f>IFERROR(IF(B267+1&gt;'Personnel Details'!$U$5, "", B267+1), "")</f>
        <v>44088</v>
      </c>
      <c r="C268" s="32"/>
      <c r="D268" s="120"/>
      <c r="E268" s="13" t="str">
        <f t="shared" si="615"/>
        <v/>
      </c>
      <c r="F268" s="13" t="str">
        <f t="shared" ref="F268:F331" si="646">IF(OR(D268="", $B268=""), "", IF(AND(GW267&gt;GU268, GW268&gt;GU268), D268*GV268, IF(AND(GW267&lt;GU268, GW268&gt;GU268), ((GW268-GU268)*GV268)+(($D268-(GW268-GU268))*GT268), D268*GT268)))</f>
        <v/>
      </c>
      <c r="G268" s="56" t="str">
        <f t="shared" si="585"/>
        <v/>
      </c>
      <c r="H268" s="16" t="str">
        <f t="shared" ref="H268:H331" si="647">IF(OR(D268="", $B268=""), "", IF(AND(GW267&gt;GU268, GW268&gt;GU268), GV268, IF(AND(GW267&lt;GU268, GW268&gt;GU268), "Both", GT268)))</f>
        <v/>
      </c>
      <c r="I268" s="32"/>
      <c r="J268" s="120"/>
      <c r="K268" s="62" t="str">
        <f t="shared" si="616"/>
        <v/>
      </c>
      <c r="L268" s="62" t="str">
        <f t="shared" ref="L268:L331" si="648">IF(OR(J268="", $B268=""), "", IF(AND(HC267&gt;HA268, HC268&gt;HA268), J268*HB268, IF(AND(HC267&lt;HA268, HC268&gt;HA268), ((HC268-HA268)*HB268)+(($D268-(HC268-HA268))*GZ268), J268*GZ268)))</f>
        <v/>
      </c>
      <c r="M268" s="65" t="str">
        <f t="shared" si="586"/>
        <v/>
      </c>
      <c r="N268" s="68" t="str">
        <f t="shared" ref="N268:N331" si="649">IF(OR(J268="", $B268=""), "", IF(AND(HC267&gt;HA268, HC268&gt;HA268), HB268, IF(AND(HC267&lt;HA268, HC268&gt;HA268), "Both", GZ268)))</f>
        <v/>
      </c>
      <c r="O268" s="32"/>
      <c r="P268" s="120"/>
      <c r="Q268" s="62" t="str">
        <f t="shared" si="617"/>
        <v/>
      </c>
      <c r="R268" s="62" t="str">
        <f t="shared" ref="R268:R331" si="650">IF(OR(P268="", $B268=""), "", IF(AND(HI267&gt;HG268, HI268&gt;HG268), P268*HH268, IF(AND(HI267&lt;HG268, HI268&gt;HG268), ((HI268-HG268)*HH268)+(($D268-(HI268-HG268))*HF268), P268*HF268)))</f>
        <v/>
      </c>
      <c r="S268" s="65" t="str">
        <f t="shared" si="587"/>
        <v/>
      </c>
      <c r="T268" s="68" t="str">
        <f t="shared" ref="T268:T331" si="651">IF(OR(P268="", $B268=""), "", IF(AND(HI267&gt;HG268, HI268&gt;HG268), HH268, IF(AND(HI267&lt;HG268, HI268&gt;HG268), "Both", HF268)))</f>
        <v/>
      </c>
      <c r="U268" s="32"/>
      <c r="V268" s="120"/>
      <c r="W268" s="62" t="str">
        <f t="shared" si="618"/>
        <v/>
      </c>
      <c r="X268" s="62" t="str">
        <f t="shared" ref="X268:X331" si="652">IF(OR(V268="", $B268=""), "", IF(AND(HO267&gt;HM268, HO268&gt;HM268), V268*HN268, IF(AND(HO267&lt;HM268, HO268&gt;HM268), ((HO268-HM268)*HN268)+(($D268-(HO268-HM268))*HL268), V268*HL268)))</f>
        <v/>
      </c>
      <c r="Y268" s="65" t="str">
        <f t="shared" si="588"/>
        <v/>
      </c>
      <c r="Z268" s="68" t="str">
        <f t="shared" ref="Z268:Z331" si="653">IF(OR(V268="", $B268=""), "", IF(AND(HO267&gt;HM268, HO268&gt;HM268), HN268, IF(AND(HO267&lt;HM268, HO268&gt;HM268), "Both", HL268)))</f>
        <v/>
      </c>
      <c r="AA268" s="32"/>
      <c r="AB268" s="120"/>
      <c r="AC268" s="62" t="str">
        <f t="shared" si="619"/>
        <v/>
      </c>
      <c r="AD268" s="62" t="str">
        <f t="shared" ref="AD268:AD331" si="654">IF(OR(AB268="", $B268=""), "", IF(AND(HU267&gt;HS268, HU268&gt;HS268), AB268*HT268, IF(AND(HU267&lt;HS268, HU268&gt;HS268), ((HU268-HS268)*HT268)+(($D268-(HU268-HS268))*HR268), AB268*HR268)))</f>
        <v/>
      </c>
      <c r="AE268" s="65" t="str">
        <f t="shared" si="589"/>
        <v/>
      </c>
      <c r="AF268" s="68" t="str">
        <f t="shared" ref="AF268:AF331" si="655">IF(OR(AB268="", $B268=""), "", IF(AND(HU267&gt;HS268, HU268&gt;HS268), HT268, IF(AND(HU267&lt;HS268, HU268&gt;HS268), "Both", HR268)))</f>
        <v/>
      </c>
      <c r="AG268" s="32"/>
      <c r="AH268" s="120"/>
      <c r="AI268" s="62" t="str">
        <f t="shared" si="620"/>
        <v/>
      </c>
      <c r="AJ268" s="62" t="str">
        <f t="shared" ref="AJ268:AJ331" si="656">IF(OR(AH268="", $B268=""), "", IF(AND(IA267&gt;HY268, IA268&gt;HY268), AH268*HZ268, IF(AND(IA267&lt;HY268, IA268&gt;HY268), ((IA268-HY268)*HZ268)+(($D268-(IA268-HY268))*HX268), AH268*HX268)))</f>
        <v/>
      </c>
      <c r="AK268" s="65" t="str">
        <f t="shared" si="590"/>
        <v/>
      </c>
      <c r="AL268" s="68" t="str">
        <f t="shared" ref="AL268:AL331" si="657">IF(OR(AH268="", $B268=""), "", IF(AND(IA267&gt;HY268, IA268&gt;HY268), HZ268, IF(AND(IA267&lt;HY268, IA268&gt;HY268), "Both", HX268)))</f>
        <v/>
      </c>
      <c r="AM268" s="32"/>
      <c r="AN268" s="120"/>
      <c r="AO268" s="62" t="str">
        <f t="shared" si="621"/>
        <v/>
      </c>
      <c r="AP268" s="62" t="str">
        <f t="shared" ref="AP268:AP331" si="658">IF(OR(AN268="", $B268=""), "", IF(AND(IG267&gt;IE268, IG268&gt;IE268), AN268*IF268, IF(AND(IG267&lt;IE268, IG268&gt;IE268), ((IG268-IE268)*IF268)+(($D268-(IG268-IE268))*ID268), AN268*ID268)))</f>
        <v/>
      </c>
      <c r="AQ268" s="65" t="str">
        <f t="shared" si="591"/>
        <v/>
      </c>
      <c r="AR268" s="68" t="str">
        <f t="shared" ref="AR268:AR331" si="659">IF(OR(AN268="", $B268=""), "", IF(AND(IG267&gt;IE268, IG268&gt;IE268), IF268, IF(AND(IG267&lt;IE268, IG268&gt;IE268), "Both", ID268)))</f>
        <v/>
      </c>
      <c r="AS268" s="32"/>
      <c r="AT268" s="120"/>
      <c r="AU268" s="62" t="str">
        <f t="shared" si="622"/>
        <v/>
      </c>
      <c r="AV268" s="62" t="str">
        <f t="shared" ref="AV268:AV331" si="660">IF(OR(AT268="", $B268=""), "", IF(AND(IM267&gt;IK268, IM268&gt;IK268), AT268*IL268, IF(AND(IM267&lt;IK268, IM268&gt;IK268), ((IM268-IK268)*IL268)+(($D268-(IM268-IK268))*IJ268), AT268*IJ268)))</f>
        <v/>
      </c>
      <c r="AW268" s="65" t="str">
        <f t="shared" si="592"/>
        <v/>
      </c>
      <c r="AX268" s="68" t="str">
        <f t="shared" ref="AX268:AX331" si="661">IF(OR(AT268="", $B268=""), "", IF(AND(IM267&gt;IK268, IM268&gt;IK268), IL268, IF(AND(IM267&lt;IK268, IM268&gt;IK268), "Both", IJ268)))</f>
        <v/>
      </c>
      <c r="AY268" s="32"/>
      <c r="AZ268" s="120"/>
      <c r="BA268" s="62" t="str">
        <f t="shared" si="623"/>
        <v/>
      </c>
      <c r="BB268" s="62" t="str">
        <f t="shared" ref="BB268:BB331" si="662">IF(OR(AZ268="", $B268=""), "", IF(AND(IS267&gt;IQ268, IS268&gt;IQ268), AZ268*IR268, IF(AND(IS267&lt;IQ268, IS268&gt;IQ268), ((IS268-IQ268)*IR268)+(($D268-(IS268-IQ268))*IP268), AZ268*IP268)))</f>
        <v/>
      </c>
      <c r="BC268" s="65" t="str">
        <f t="shared" si="593"/>
        <v/>
      </c>
      <c r="BD268" s="68" t="str">
        <f t="shared" ref="BD268:BD331" si="663">IF(OR(AZ268="", $B268=""), "", IF(AND(IS267&gt;IQ268, IS268&gt;IQ268), IR268, IF(AND(IS267&lt;IQ268, IS268&gt;IQ268), "Both", IP268)))</f>
        <v/>
      </c>
      <c r="BE268" s="32"/>
      <c r="BF268" s="120"/>
      <c r="BG268" s="62" t="str">
        <f t="shared" si="624"/>
        <v/>
      </c>
      <c r="BH268" s="62" t="str">
        <f t="shared" ref="BH268:BH331" si="664">IF(OR(BF268="", $B268=""), "", IF(AND(IY267&gt;IW268, IY268&gt;IW268), BF268*IX268, IF(AND(IY267&lt;IW268, IY268&gt;IW268), ((IY268-IW268)*IX268)+(($D268-(IY268-IW268))*IV268), BF268*IV268)))</f>
        <v/>
      </c>
      <c r="BI268" s="65" t="str">
        <f t="shared" si="594"/>
        <v/>
      </c>
      <c r="BJ268" s="68" t="str">
        <f t="shared" ref="BJ268:BJ331" si="665">IF(OR(BF268="", $B268=""), "", IF(AND(IY267&gt;IW268, IY268&gt;IW268), IX268, IF(AND(IY267&lt;IW268, IY268&gt;IW268), "Both", IV268)))</f>
        <v/>
      </c>
      <c r="BK268" s="32"/>
      <c r="BL268" s="120"/>
      <c r="BM268" s="62" t="str">
        <f t="shared" si="625"/>
        <v/>
      </c>
      <c r="BN268" s="62" t="str">
        <f t="shared" ref="BN268:BN331" si="666">IF(OR(BL268="", $B268=""), "", IF(AND(JE267&gt;JC268, JE268&gt;JC268), BL268*JD268, IF(AND(JE267&lt;JC268, JE268&gt;JC268), ((JE268-JC268)*JD268)+(($D268-(JE268-JC268))*JB268), BL268*JB268)))</f>
        <v/>
      </c>
      <c r="BO268" s="65" t="str">
        <f t="shared" si="595"/>
        <v/>
      </c>
      <c r="BP268" s="68" t="str">
        <f t="shared" ref="BP268:BP331" si="667">IF(OR(BL268="", $B268=""), "", IF(AND(JE267&gt;JC268, JE268&gt;JC268), JD268, IF(AND(JE267&lt;JC268, JE268&gt;JC268), "Both", JB268)))</f>
        <v/>
      </c>
      <c r="BQ268" s="32"/>
      <c r="BR268" s="120"/>
      <c r="BS268" s="62" t="str">
        <f t="shared" si="626"/>
        <v/>
      </c>
      <c r="BT268" s="62" t="str">
        <f t="shared" ref="BT268:BT331" si="668">IF(OR(BR268="", $B268=""), "", IF(AND(JK267&gt;JI268, JK268&gt;JI268), BR268*JJ268, IF(AND(JK267&lt;JI268, JK268&gt;JI268), ((JK268-JI268)*JJ268)+(($D268-(JK268-JI268))*JH268), BR268*JH268)))</f>
        <v/>
      </c>
      <c r="BU268" s="65" t="str">
        <f t="shared" si="596"/>
        <v/>
      </c>
      <c r="BV268" s="68" t="str">
        <f t="shared" ref="BV268:BV331" si="669">IF(OR(BR268="", $B268=""), "", IF(AND(JK267&gt;JI268, JK268&gt;JI268), JJ268, IF(AND(JK267&lt;JI268, JK268&gt;JI268), "Both", JH268)))</f>
        <v/>
      </c>
      <c r="BW268" s="32"/>
      <c r="BX268" s="120"/>
      <c r="BY268" s="62" t="str">
        <f t="shared" si="627"/>
        <v/>
      </c>
      <c r="BZ268" s="62" t="str">
        <f t="shared" ref="BZ268:BZ331" si="670">IF(OR(BX268="", $B268=""), "", IF(AND(JQ267&gt;JO268, JQ268&gt;JO268), BX268*JP268, IF(AND(JQ267&lt;JO268, JQ268&gt;JO268), ((JQ268-JO268)*JP268)+(($D268-(JQ268-JO268))*JN268), BX268*JN268)))</f>
        <v/>
      </c>
      <c r="CA268" s="65" t="str">
        <f t="shared" si="597"/>
        <v/>
      </c>
      <c r="CB268" s="68" t="str">
        <f t="shared" ref="CB268:CB331" si="671">IF(OR(BX268="", $B268=""), "", IF(AND(JQ267&gt;JO268, JQ268&gt;JO268), JP268, IF(AND(JQ267&lt;JO268, JQ268&gt;JO268), "Both", JN268)))</f>
        <v/>
      </c>
      <c r="CC268" s="32"/>
      <c r="CD268" s="120"/>
      <c r="CE268" s="62" t="str">
        <f t="shared" si="628"/>
        <v/>
      </c>
      <c r="CF268" s="62" t="str">
        <f t="shared" ref="CF268:CF331" si="672">IF(OR(CD268="", $B268=""), "", IF(AND(JW267&gt;JU268, JW268&gt;JU268), CD268*JV268, IF(AND(JW267&lt;JU268, JW268&gt;JU268), ((JW268-JU268)*JV268)+(($D268-(JW268-JU268))*JT268), CD268*JT268)))</f>
        <v/>
      </c>
      <c r="CG268" s="65" t="str">
        <f t="shared" si="598"/>
        <v/>
      </c>
      <c r="CH268" s="68" t="str">
        <f t="shared" ref="CH268:CH331" si="673">IF(OR(CD268="", $B268=""), "", IF(AND(JW267&gt;JU268, JW268&gt;JU268), JV268, IF(AND(JW267&lt;JU268, JW268&gt;JU268), "Both", JT268)))</f>
        <v/>
      </c>
      <c r="CI268" s="32"/>
      <c r="CJ268" s="120"/>
      <c r="CK268" s="62" t="str">
        <f t="shared" si="629"/>
        <v/>
      </c>
      <c r="CL268" s="62" t="str">
        <f t="shared" ref="CL268:CL331" si="674">IF(OR(CJ268="", $B268=""), "", IF(AND(KC267&gt;KA268, KC268&gt;KA268), CJ268*KB268, IF(AND(KC267&lt;KA268, KC268&gt;KA268), ((KC268-KA268)*KB268)+(($D268-(KC268-KA268))*JZ268), CJ268*JZ268)))</f>
        <v/>
      </c>
      <c r="CM268" s="65" t="str">
        <f t="shared" si="599"/>
        <v/>
      </c>
      <c r="CN268" s="68" t="str">
        <f t="shared" ref="CN268:CN331" si="675">IF(OR(CJ268="", $B268=""), "", IF(AND(KC267&gt;KA268, KC268&gt;KA268), KB268, IF(AND(KC267&lt;KA268, KC268&gt;KA268), "Both", JZ268)))</f>
        <v/>
      </c>
      <c r="CO268" s="32"/>
      <c r="CP268" s="120"/>
      <c r="CQ268" s="62" t="str">
        <f t="shared" si="630"/>
        <v/>
      </c>
      <c r="CR268" s="62" t="str">
        <f t="shared" ref="CR268:CR331" si="676">IF(OR(CP268="", $B268=""), "", IF(AND(KI267&gt;KG268, KI268&gt;KG268), CP268*KH268, IF(AND(KI267&lt;KG268, KI268&gt;KG268), ((KI268-KG268)*KH268)+(($D268-(KI268-KG268))*KF268), CP268*KF268)))</f>
        <v/>
      </c>
      <c r="CS268" s="65" t="str">
        <f t="shared" si="600"/>
        <v/>
      </c>
      <c r="CT268" s="68" t="str">
        <f t="shared" ref="CT268:CT331" si="677">IF(OR(CP268="", $B268=""), "", IF(AND(KI267&gt;KG268, KI268&gt;KG268), KH268, IF(AND(KI267&lt;KG268, KI268&gt;KG268), "Both", KF268)))</f>
        <v/>
      </c>
      <c r="CU268" s="32"/>
      <c r="CV268" s="120"/>
      <c r="CW268" s="62" t="str">
        <f t="shared" si="631"/>
        <v/>
      </c>
      <c r="CX268" s="62" t="str">
        <f t="shared" ref="CX268:CX331" si="678">IF(OR(CV268="", $B268=""), "", IF(AND(KO267&gt;KM268, KO268&gt;KM268), CV268*KN268, IF(AND(KO267&lt;KM268, KO268&gt;KM268), ((KO268-KM268)*KN268)+(($D268-(KO268-KM268))*KL268), CV268*KL268)))</f>
        <v/>
      </c>
      <c r="CY268" s="65" t="str">
        <f t="shared" si="601"/>
        <v/>
      </c>
      <c r="CZ268" s="68" t="str">
        <f t="shared" ref="CZ268:CZ331" si="679">IF(OR(CV268="", $B268=""), "", IF(AND(KO267&gt;KM268, KO268&gt;KM268), KN268, IF(AND(KO267&lt;KM268, KO268&gt;KM268), "Both", KL268)))</f>
        <v/>
      </c>
      <c r="DA268" s="32"/>
      <c r="DB268" s="120"/>
      <c r="DC268" s="62" t="str">
        <f t="shared" si="632"/>
        <v/>
      </c>
      <c r="DD268" s="62" t="str">
        <f t="shared" ref="DD268:DD331" si="680">IF(OR(DB268="", $B268=""), "", IF(AND(KU267&gt;KS268, KU268&gt;KS268), DB268*KT268, IF(AND(KU267&lt;KS268, KU268&gt;KS268), ((KU268-KS268)*KT268)+(($D268-(KU268-KS268))*KR268), DB268*KR268)))</f>
        <v/>
      </c>
      <c r="DE268" s="65" t="str">
        <f t="shared" si="602"/>
        <v/>
      </c>
      <c r="DF268" s="68" t="str">
        <f t="shared" ref="DF268:DF331" si="681">IF(OR(DB268="", $B268=""), "", IF(AND(KU267&gt;KS268, KU268&gt;KS268), KT268, IF(AND(KU267&lt;KS268, KU268&gt;KS268), "Both", KR268)))</f>
        <v/>
      </c>
      <c r="DG268" s="32"/>
      <c r="DH268" s="120"/>
      <c r="DI268" s="62" t="str">
        <f t="shared" si="633"/>
        <v/>
      </c>
      <c r="DJ268" s="62" t="str">
        <f t="shared" ref="DJ268:DJ331" si="682">IF(OR(DH268="", $B268=""), "", IF(AND(LA267&gt;KY268, LA268&gt;KY268), DH268*KZ268, IF(AND(LA267&lt;KY268, LA268&gt;KY268), ((LA268-KY268)*KZ268)+(($D268-(LA268-KY268))*KX268), DH268*KX268)))</f>
        <v/>
      </c>
      <c r="DK268" s="65" t="str">
        <f t="shared" si="603"/>
        <v/>
      </c>
      <c r="DL268" s="68" t="str">
        <f t="shared" ref="DL268:DL331" si="683">IF(OR(DH268="", $B268=""), "", IF(AND(LA267&gt;KY268, LA268&gt;KY268), KZ268, IF(AND(LA267&lt;KY268, LA268&gt;KY268), "Both", KX268)))</f>
        <v/>
      </c>
      <c r="DM268" s="32"/>
      <c r="DN268" s="120"/>
      <c r="DO268" s="62" t="str">
        <f t="shared" si="634"/>
        <v/>
      </c>
      <c r="DP268" s="62" t="str">
        <f t="shared" ref="DP268:DP331" si="684">IF(OR(DN268="", $B268=""), "", IF(AND(LG267&gt;LE268, LG268&gt;LE268), DN268*LF268, IF(AND(LG267&lt;LE268, LG268&gt;LE268), ((LG268-LE268)*LF268)+(($D268-(LG268-LE268))*LD268), DN268*LD268)))</f>
        <v/>
      </c>
      <c r="DQ268" s="65" t="str">
        <f t="shared" si="604"/>
        <v/>
      </c>
      <c r="DR268" s="68" t="str">
        <f t="shared" ref="DR268:DR331" si="685">IF(OR(DN268="", $B268=""), "", IF(AND(LG267&gt;LE268, LG268&gt;LE268), LF268, IF(AND(LG267&lt;LE268, LG268&gt;LE268), "Both", LD268)))</f>
        <v/>
      </c>
      <c r="DS268" s="32"/>
      <c r="DT268" s="120"/>
      <c r="DU268" s="62" t="str">
        <f t="shared" si="635"/>
        <v/>
      </c>
      <c r="DV268" s="62" t="str">
        <f t="shared" ref="DV268:DV331" si="686">IF(OR(DT268="", $B268=""), "", IF(AND(LM267&gt;LK268, LM268&gt;LK268), DT268*LL268, IF(AND(LM267&lt;LK268, LM268&gt;LK268), ((LM268-LK268)*LL268)+(($D268-(LM268-LK268))*LJ268), DT268*LJ268)))</f>
        <v/>
      </c>
      <c r="DW268" s="65" t="str">
        <f t="shared" si="605"/>
        <v/>
      </c>
      <c r="DX268" s="68" t="str">
        <f t="shared" ref="DX268:DX331" si="687">IF(OR(DT268="", $B268=""), "", IF(AND(LM267&gt;LK268, LM268&gt;LK268), LL268, IF(AND(LM267&lt;LK268, LM268&gt;LK268), "Both", LJ268)))</f>
        <v/>
      </c>
      <c r="DY268" s="32"/>
      <c r="DZ268" s="120"/>
      <c r="EA268" s="62" t="str">
        <f t="shared" si="636"/>
        <v/>
      </c>
      <c r="EB268" s="62" t="str">
        <f t="shared" ref="EB268:EB331" si="688">IF(OR(DZ268="", $B268=""), "", IF(AND(LS267&gt;LQ268, LS268&gt;LQ268), DZ268*LR268, IF(AND(LS267&lt;LQ268, LS268&gt;LQ268), ((LS268-LQ268)*LR268)+(($D268-(LS268-LQ268))*LP268), DZ268*LP268)))</f>
        <v/>
      </c>
      <c r="EC268" s="65" t="str">
        <f t="shared" si="606"/>
        <v/>
      </c>
      <c r="ED268" s="68" t="str">
        <f t="shared" ref="ED268:ED331" si="689">IF(OR(DZ268="", $B268=""), "", IF(AND(LS267&gt;LQ268, LS268&gt;LQ268), LR268, IF(AND(LS267&lt;LQ268, LS268&gt;LQ268), "Both", LP268)))</f>
        <v/>
      </c>
      <c r="EE268" s="32"/>
      <c r="EF268" s="120"/>
      <c r="EG268" s="62" t="str">
        <f t="shared" si="637"/>
        <v/>
      </c>
      <c r="EH268" s="62" t="str">
        <f t="shared" ref="EH268:EH331" si="690">IF(OR(EF268="", $B268=""), "", IF(AND(LY267&gt;LW268, LY268&gt;LW268), EF268*LX268, IF(AND(LY267&lt;LW268, LY268&gt;LW268), ((LY268-LW268)*LX268)+(($D268-(LY268-LW268))*LV268), EF268*LV268)))</f>
        <v/>
      </c>
      <c r="EI268" s="65" t="str">
        <f t="shared" si="607"/>
        <v/>
      </c>
      <c r="EJ268" s="68" t="str">
        <f t="shared" ref="EJ268:EJ331" si="691">IF(OR(EF268="", $B268=""), "", IF(AND(LY267&gt;LW268, LY268&gt;LW268), LX268, IF(AND(LY267&lt;LW268, LY268&gt;LW268), "Both", LV268)))</f>
        <v/>
      </c>
      <c r="EK268" s="32"/>
      <c r="EL268" s="120"/>
      <c r="EM268" s="62" t="str">
        <f t="shared" si="638"/>
        <v/>
      </c>
      <c r="EN268" s="62" t="str">
        <f t="shared" ref="EN268:EN331" si="692">IF(OR(EL268="", $B268=""), "", IF(AND(ME267&gt;MC268, ME268&gt;MC268), EL268*MD268, IF(AND(ME267&lt;MC268, ME268&gt;MC268), ((ME268-MC268)*MD268)+(($D268-(ME268-MC268))*MB268), EL268*MB268)))</f>
        <v/>
      </c>
      <c r="EO268" s="65" t="str">
        <f t="shared" si="608"/>
        <v/>
      </c>
      <c r="EP268" s="68" t="str">
        <f t="shared" ref="EP268:EP331" si="693">IF(OR(EL268="", $B268=""), "", IF(AND(ME267&gt;MC268, ME268&gt;MC268), MD268, IF(AND(ME267&lt;MC268, ME268&gt;MC268), "Both", MB268)))</f>
        <v/>
      </c>
      <c r="EQ268" s="32"/>
      <c r="ER268" s="120"/>
      <c r="ES268" s="62" t="str">
        <f t="shared" si="639"/>
        <v/>
      </c>
      <c r="ET268" s="62" t="str">
        <f t="shared" ref="ET268:ET331" si="694">IF(OR(ER268="", $B268=""), "", IF(AND(MK267&gt;MI268, MK268&gt;MI268), ER268*MJ268, IF(AND(MK267&lt;MI268, MK268&gt;MI268), ((MK268-MI268)*MJ268)+(($D268-(MK268-MI268))*MH268), ER268*MH268)))</f>
        <v/>
      </c>
      <c r="EU268" s="65" t="str">
        <f t="shared" si="609"/>
        <v/>
      </c>
      <c r="EV268" s="68" t="str">
        <f t="shared" ref="EV268:EV331" si="695">IF(OR(ER268="", $B268=""), "", IF(AND(MK267&gt;MI268, MK268&gt;MI268), MJ268, IF(AND(MK267&lt;MI268, MK268&gt;MI268), "Both", MH268)))</f>
        <v/>
      </c>
      <c r="EW268" s="32"/>
      <c r="EX268" s="120"/>
      <c r="EY268" s="62" t="str">
        <f t="shared" si="640"/>
        <v/>
      </c>
      <c r="EZ268" s="62" t="str">
        <f t="shared" ref="EZ268:EZ331" si="696">IF(OR(EX268="", $B268=""), "", IF(AND(MQ267&gt;MO268, MQ268&gt;MO268), EX268*MP268, IF(AND(MQ267&lt;MO268, MQ268&gt;MO268), ((MQ268-MO268)*MP268)+(($D268-(MQ268-MO268))*MN268), EX268*MN268)))</f>
        <v/>
      </c>
      <c r="FA268" s="65" t="str">
        <f t="shared" si="610"/>
        <v/>
      </c>
      <c r="FB268" s="68" t="str">
        <f t="shared" ref="FB268:FB331" si="697">IF(OR(EX268="", $B268=""), "", IF(AND(MQ267&gt;MO268, MQ268&gt;MO268), MP268, IF(AND(MQ267&lt;MO268, MQ268&gt;MO268), "Both", MN268)))</f>
        <v/>
      </c>
      <c r="FC268" s="32"/>
      <c r="FD268" s="120"/>
      <c r="FE268" s="62" t="str">
        <f t="shared" si="641"/>
        <v/>
      </c>
      <c r="FF268" s="62" t="str">
        <f t="shared" ref="FF268:FF331" si="698">IF(OR(FD268="", $B268=""), "", IF(AND(MW267&gt;MU268, MW268&gt;MU268), FD268*MV268, IF(AND(MW267&lt;MU268, MW268&gt;MU268), ((MW268-MU268)*MV268)+(($D268-(MW268-MU268))*MT268), FD268*MT268)))</f>
        <v/>
      </c>
      <c r="FG268" s="65" t="str">
        <f t="shared" si="611"/>
        <v/>
      </c>
      <c r="FH268" s="68" t="str">
        <f t="shared" ref="FH268:FH331" si="699">IF(OR(FD268="", $B268=""), "", IF(AND(MW267&gt;MU268, MW268&gt;MU268), MV268, IF(AND(MW267&lt;MU268, MW268&gt;MU268), "Both", MT268)))</f>
        <v/>
      </c>
      <c r="FI268" s="32"/>
      <c r="FJ268" s="120"/>
      <c r="FK268" s="62" t="str">
        <f t="shared" si="642"/>
        <v/>
      </c>
      <c r="FL268" s="62" t="str">
        <f t="shared" ref="FL268:FL331" si="700">IF(OR(FJ268="", $B268=""), "", IF(AND(NC267&gt;NA268, NC268&gt;NA268), FJ268*NB268, IF(AND(NC267&lt;NA268, NC268&gt;NA268), ((NC268-NA268)*NB268)+(($D268-(NC268-NA268))*MZ268), FJ268*MZ268)))</f>
        <v/>
      </c>
      <c r="FM268" s="65" t="str">
        <f t="shared" si="612"/>
        <v/>
      </c>
      <c r="FN268" s="68" t="str">
        <f t="shared" ref="FN268:FN331" si="701">IF(OR(FJ268="", $B268=""), "", IF(AND(NC267&gt;NA268, NC268&gt;NA268), NB268, IF(AND(NC267&lt;NA268, NC268&gt;NA268), "Both", MZ268)))</f>
        <v/>
      </c>
      <c r="FO268" s="32"/>
      <c r="FP268" s="120"/>
      <c r="FQ268" s="62" t="str">
        <f t="shared" si="643"/>
        <v/>
      </c>
      <c r="FR268" s="62" t="str">
        <f t="shared" ref="FR268:FR331" si="702">IF(OR(FP268="", $B268=""), "", IF(AND(NI267&gt;NG268, NI268&gt;NG268), FP268*NH268, IF(AND(NI267&lt;NG268, NI268&gt;NG268), ((NI268-NG268)*NH268)+(($D268-(NI268-NG268))*NF268), FP268*NF268)))</f>
        <v/>
      </c>
      <c r="FS268" s="65" t="str">
        <f t="shared" si="613"/>
        <v/>
      </c>
      <c r="FT268" s="68" t="str">
        <f t="shared" ref="FT268:FT331" si="703">IF(OR(FP268="", $B268=""), "", IF(AND(NI267&gt;NG268, NI268&gt;NG268), NH268, IF(AND(NI267&lt;NG268, NI268&gt;NG268), "Both", NF268)))</f>
        <v/>
      </c>
      <c r="FU268" s="32"/>
      <c r="FV268" s="120"/>
      <c r="FW268" s="62" t="str">
        <f t="shared" si="644"/>
        <v/>
      </c>
      <c r="FX268" s="62" t="str">
        <f t="shared" ref="FX268:FX331" si="704">IF(OR(FV268="", $B268=""), "", IF(AND(NO267&gt;NM268, NO268&gt;NM268), FV268*NN268, IF(AND(NO267&lt;NM268, NO268&gt;NM268), ((NO268-NM268)*NN268)+(($D268-(NO268-NM268))*NL268), FV268*NL268)))</f>
        <v/>
      </c>
      <c r="FY268" s="65" t="str">
        <f t="shared" si="614"/>
        <v/>
      </c>
      <c r="FZ268" s="68" t="str">
        <f t="shared" ref="FZ268:FZ331" si="705">IF(OR(FV268="", $B268=""), "", IF(AND(NO267&gt;NM268, NO268&gt;NM268), NN268, IF(AND(NO267&lt;NM268, NO268&gt;NM268), "Both", NL268)))</f>
        <v/>
      </c>
      <c r="GA268" s="32"/>
      <c r="GC268" s="7" t="str">
        <f t="shared" ref="GC268:GC331" si="706">IFERROR(TEXT(B268, "mmm yyyy"), "")</f>
        <v>Sep 2020</v>
      </c>
      <c r="GD268" s="7" t="str">
        <f t="shared" ca="1" si="645"/>
        <v/>
      </c>
      <c r="GT268" s="71">
        <f>IF(GT$9="", "", IF(AND(NOT('Personnel Details'!$N$11=""), $B268&gt;='Personnel Details'!$N$11), 'Personnel Details'!$O$11, IF(AND(NOT('Personnel Details'!$I$11=""), $B268&gt;='Personnel Details'!$I$11), 'Personnel Details'!$J$11, 'Personnel Details'!$E$11)))</f>
        <v>0.8</v>
      </c>
      <c r="GU268" s="59" t="str">
        <f>IF(GT$9="", "", IF(AND(NOT('Personnel Details'!$N$11=""), $B268&gt;='Personnel Details'!$N$11), IF('Personnel Details'!$P$11="","", 'Personnel Details'!$P$11), IF(AND(NOT('Personnel Details'!$I$11=""), $B268&gt;='Personnel Details'!$I$11), IF('Personnel Details'!$K$11="", "", 'Personnel Details'!$K$11), IF('Personnel Details'!$F$11="", "", 'Personnel Details'!$F$11))))</f>
        <v/>
      </c>
      <c r="GV268" s="74">
        <f>IF(GT$9="", "", IF(AND(NOT('Personnel Details'!$N$11=""), $B268&gt;='Personnel Details'!$N$11), 'Personnel Details'!$Q$11, IF(AND(NOT('Personnel Details'!$I$11=""), $B268&gt;='Personnel Details'!$I$11), 'Personnel Details'!$L$11, 'Personnel Details'!$G$11)))</f>
        <v>0</v>
      </c>
      <c r="GW268" s="59">
        <f t="shared" ref="GW268:GW331" si="707">IFERROR(IF(DAY($B268)=1, D268, GW267+D268), "")</f>
        <v>0</v>
      </c>
      <c r="GX268" s="53"/>
      <c r="GZ268" s="78">
        <f>IF(GZ$9="", "", IF(AND(NOT('Personnel Details'!$N$12=""), $B268&gt;='Personnel Details'!$N$12), 'Personnel Details'!$O$12, IF(AND(NOT('Personnel Details'!$I$12=""), $B268&gt;='Personnel Details'!$I$12), 'Personnel Details'!$J$12, 'Personnel Details'!$E$12)))</f>
        <v>0.8</v>
      </c>
      <c r="HA268" s="59" t="str">
        <f>IF(GZ$9="", "", IF(AND(NOT('Personnel Details'!$N$12=""), $B268&gt;='Personnel Details'!$N$12), IF('Personnel Details'!$P$12="","", 'Personnel Details'!$P$12), IF(AND(NOT('Personnel Details'!$I$12=""), $B268&gt;='Personnel Details'!$I$12), IF('Personnel Details'!$K$12="", "", 'Personnel Details'!$K$12), IF('Personnel Details'!$F$12="", "", 'Personnel Details'!$F$12))))</f>
        <v/>
      </c>
      <c r="HB268" s="79">
        <f>IF(GZ$9="", "", IF(AND(NOT('Personnel Details'!$N$12=""), $B268&gt;='Personnel Details'!$N$12), 'Personnel Details'!$Q$12, IF(AND(NOT('Personnel Details'!$I$12=""), $B268&gt;='Personnel Details'!$I$12), 'Personnel Details'!$L$12, 'Personnel Details'!$G$12)))</f>
        <v>0</v>
      </c>
      <c r="HC268" s="59">
        <f t="shared" ref="HC268:HC331" si="708">IFERROR(IF(DAY($B268)=1, J268, HC267+J268), "")</f>
        <v>0</v>
      </c>
      <c r="HD268" s="53"/>
      <c r="HF268" s="78">
        <f>IF(HF$9="", "", IF(AND(NOT('Personnel Details'!$N$13=""), $B268&gt;='Personnel Details'!$N$13), 'Personnel Details'!$O$13, IF(AND(NOT('Personnel Details'!$I$13=""), $B268&gt;='Personnel Details'!$I$13), 'Personnel Details'!$J$13, 'Personnel Details'!$E$13)))</f>
        <v>0.8</v>
      </c>
      <c r="HG268" s="59" t="str">
        <f>IF(HF$9="", "", IF(AND(NOT('Personnel Details'!$N$13=""), $B268&gt;='Personnel Details'!$N$13), IF('Personnel Details'!$P$13="","", 'Personnel Details'!$P$13), IF(AND(NOT('Personnel Details'!$I$13=""), $B268&gt;='Personnel Details'!$I$13), IF('Personnel Details'!$K$13="", "", 'Personnel Details'!$K$13), IF('Personnel Details'!$F$13="", "", 'Personnel Details'!$F$13))))</f>
        <v/>
      </c>
      <c r="HH268" s="79">
        <f>IF(HF$9="", "", IF(AND(NOT('Personnel Details'!$N$13=""), $B268&gt;='Personnel Details'!$N$13), 'Personnel Details'!$Q$13, IF(AND(NOT('Personnel Details'!$I$13=""), $B268&gt;='Personnel Details'!$I$13), 'Personnel Details'!$L$13, 'Personnel Details'!$G$13)))</f>
        <v>0</v>
      </c>
      <c r="HI268" s="59">
        <f t="shared" ref="HI268:HI331" si="709">IFERROR(IF(DAY($B268)=1, P268, HI267+P268), "")</f>
        <v>0</v>
      </c>
      <c r="HJ268" s="53"/>
      <c r="HL268" s="78">
        <f>IF(HL$9="", "", IF(AND(NOT('Personnel Details'!$N$14=""), $B268&gt;='Personnel Details'!$N$14), 'Personnel Details'!$O$14, IF(AND(NOT('Personnel Details'!$I$14=""), $B268&gt;='Personnel Details'!$I$14), 'Personnel Details'!$J$14, 'Personnel Details'!$E$14)))</f>
        <v>0.8</v>
      </c>
      <c r="HM268" s="59">
        <f>IF(HL$9="", "", IF(AND(NOT('Personnel Details'!$N$14=""), $B268&gt;='Personnel Details'!$N$14), IF('Personnel Details'!$P$14="","", 'Personnel Details'!$P$14), IF(AND(NOT('Personnel Details'!$I$14=""), $B268&gt;='Personnel Details'!$I$14), IF('Personnel Details'!$K$14="", "", 'Personnel Details'!$K$14), IF('Personnel Details'!$F$14="", "", 'Personnel Details'!$F$14))))</f>
        <v>2000</v>
      </c>
      <c r="HN268" s="79">
        <f>IF(HL$9="", "", IF(AND(NOT('Personnel Details'!$N$14=""), $B268&gt;='Personnel Details'!$N$14), 'Personnel Details'!$Q$14, IF(AND(NOT('Personnel Details'!$I$14=""), $B268&gt;='Personnel Details'!$I$14), 'Personnel Details'!$L$14, 'Personnel Details'!$G$14)))</f>
        <v>0.85</v>
      </c>
      <c r="HO268" s="59">
        <f t="shared" ref="HO268:HO331" si="710">IFERROR(IF(DAY($B268)=1, V268, HO267+V268), "")</f>
        <v>0</v>
      </c>
      <c r="HP268" s="53"/>
      <c r="HR268" s="78" t="str">
        <f>IF(HR$9="", "", IF(AND(NOT('Personnel Details'!$N$15=""), $B268&gt;='Personnel Details'!$N$15), 'Personnel Details'!$O$15, IF(AND(NOT('Personnel Details'!$I$15=""), $B268&gt;='Personnel Details'!$I$15), 'Personnel Details'!$J$15, 'Personnel Details'!$E$15)))</f>
        <v/>
      </c>
      <c r="HS268" s="59" t="str">
        <f>IF(HR$9="", "", IF(AND(NOT('Personnel Details'!$N$15=""), $B268&gt;='Personnel Details'!$N$15), IF('Personnel Details'!$P$15="","", 'Personnel Details'!$P$15), IF(AND(NOT('Personnel Details'!$I$15=""), $B268&gt;='Personnel Details'!$I$15), IF('Personnel Details'!$K$15="", "", 'Personnel Details'!$K$15), IF('Personnel Details'!$F$15="", "", 'Personnel Details'!$F$15))))</f>
        <v/>
      </c>
      <c r="HT268" s="79" t="str">
        <f>IF(HR$9="", "", IF(AND(NOT('Personnel Details'!$N$15=""), $B268&gt;='Personnel Details'!$N$15), 'Personnel Details'!$Q$15, IF(AND(NOT('Personnel Details'!$I$15=""), $B268&gt;='Personnel Details'!$I$15), 'Personnel Details'!$L$15, 'Personnel Details'!$G$15)))</f>
        <v/>
      </c>
      <c r="HU268" s="59">
        <f t="shared" ref="HU268:HU331" si="711">IFERROR(IF(DAY($B268)=1, AB268, HU267+AB268), "")</f>
        <v>0</v>
      </c>
      <c r="HV268" s="53"/>
      <c r="HX268" s="78" t="str">
        <f>IF(HX$9="", "", IF(AND(NOT('Personnel Details'!$N$16=""), $B268&gt;='Personnel Details'!$N$16), 'Personnel Details'!$O$16, IF(AND(NOT('Personnel Details'!$I$16=""), $B268&gt;='Personnel Details'!$I$16), 'Personnel Details'!$J$16, 'Personnel Details'!$E$16)))</f>
        <v/>
      </c>
      <c r="HY268" s="59" t="str">
        <f>IF(HX$9="", "", IF(AND(NOT('Personnel Details'!$N$16=""), $B268&gt;='Personnel Details'!$N$16), IF('Personnel Details'!$P$16="","", 'Personnel Details'!$P$16), IF(AND(NOT('Personnel Details'!$I$16=""), $B268&gt;='Personnel Details'!$I$16), IF('Personnel Details'!$K$16="", "", 'Personnel Details'!$K$16), IF('Personnel Details'!$F$16="", "", 'Personnel Details'!$F$16))))</f>
        <v/>
      </c>
      <c r="HZ268" s="79" t="str">
        <f>IF(HX$9="", "", IF(AND(NOT('Personnel Details'!$N$16=""), $B268&gt;='Personnel Details'!$N$16), 'Personnel Details'!$Q$16, IF(AND(NOT('Personnel Details'!$I$16=""), $B268&gt;='Personnel Details'!$I$16), 'Personnel Details'!$L$16, 'Personnel Details'!$G$16)))</f>
        <v/>
      </c>
      <c r="IA268" s="59">
        <f t="shared" ref="IA268:IA331" si="712">IFERROR(IF(DAY($B268)=1, AH268, IA267+AH268), "")</f>
        <v>0</v>
      </c>
      <c r="IB268" s="53"/>
      <c r="ID268" s="78" t="str">
        <f>IF(ID$9="", "", IF(AND(NOT('Personnel Details'!$N$17=""), $B268&gt;='Personnel Details'!$N$17), 'Personnel Details'!$O$17, IF(AND(NOT('Personnel Details'!$I$17=""), $B268&gt;='Personnel Details'!$I$17), 'Personnel Details'!$J$17, 'Personnel Details'!$E$17)))</f>
        <v/>
      </c>
      <c r="IE268" s="59" t="str">
        <f>IF(ID$9="", "", IF(AND(NOT('Personnel Details'!$N$17=""), $B268&gt;='Personnel Details'!$N$17), IF('Personnel Details'!$P$17="","", 'Personnel Details'!$P$17), IF(AND(NOT('Personnel Details'!$I$17=""), $B268&gt;='Personnel Details'!$I$17), IF('Personnel Details'!$K$17="", "", 'Personnel Details'!$K$17), IF('Personnel Details'!$F$17="", "", 'Personnel Details'!$F$17))))</f>
        <v/>
      </c>
      <c r="IF268" s="79" t="str">
        <f>IF(ID$9="", "", IF(AND(NOT('Personnel Details'!$N$17=""), $B268&gt;='Personnel Details'!$N$17), 'Personnel Details'!$Q$17, IF(AND(NOT('Personnel Details'!$I$17=""), $B268&gt;='Personnel Details'!$I$17), 'Personnel Details'!$L$17, 'Personnel Details'!$G$17)))</f>
        <v/>
      </c>
      <c r="IG268" s="59">
        <f t="shared" ref="IG268:IG331" si="713">IFERROR(IF(DAY($B268)=1, AN268, IG267+AN268), "")</f>
        <v>0</v>
      </c>
      <c r="IH268" s="53"/>
      <c r="IJ268" s="78" t="str">
        <f>IF(IJ$9="", "", IF(AND(NOT('Personnel Details'!$N$18=""), $B268&gt;='Personnel Details'!$N$18), 'Personnel Details'!$O$18, IF(AND(NOT('Personnel Details'!$I$18=""), $B268&gt;='Personnel Details'!$I$18), 'Personnel Details'!$J$18, 'Personnel Details'!$E$18)))</f>
        <v/>
      </c>
      <c r="IK268" s="59" t="str">
        <f>IF(IJ$9="", "", IF(AND(NOT('Personnel Details'!$N$18=""), $B268&gt;='Personnel Details'!$N$18), IF('Personnel Details'!$P$18="","", 'Personnel Details'!$P$18), IF(AND(NOT('Personnel Details'!$I$18=""), $B268&gt;='Personnel Details'!$I$18), IF('Personnel Details'!$K$18="", "", 'Personnel Details'!$K$18), IF('Personnel Details'!$F$18="", "", 'Personnel Details'!$F$18))))</f>
        <v/>
      </c>
      <c r="IL268" s="79" t="str">
        <f>IF(IJ$9="", "", IF(AND(NOT('Personnel Details'!$N$18=""), $B268&gt;='Personnel Details'!$N$18), 'Personnel Details'!$Q$18, IF(AND(NOT('Personnel Details'!$I$18=""), $B268&gt;='Personnel Details'!$I$18), 'Personnel Details'!$L$18, 'Personnel Details'!$G$18)))</f>
        <v/>
      </c>
      <c r="IM268" s="59">
        <f t="shared" ref="IM268:IM331" si="714">IFERROR(IF(DAY($B268)=1, AT268, IM267+AT268), "")</f>
        <v>0</v>
      </c>
      <c r="IN268" s="53"/>
      <c r="IP268" s="78" t="str">
        <f>IF(IP$9="", "", IF(AND(NOT('Personnel Details'!$N$19=""), $B268&gt;='Personnel Details'!$N$19), 'Personnel Details'!$O$19, IF(AND(NOT('Personnel Details'!$I$19=""), $B268&gt;='Personnel Details'!$I$19), 'Personnel Details'!$J$19, 'Personnel Details'!$E$19)))</f>
        <v/>
      </c>
      <c r="IQ268" s="59" t="str">
        <f>IF(IP$9="", "", IF(AND(NOT('Personnel Details'!$N$19=""), $B268&gt;='Personnel Details'!$N$19), IF('Personnel Details'!$P$19="","", 'Personnel Details'!$P$19), IF(AND(NOT('Personnel Details'!$I$19=""), $B268&gt;='Personnel Details'!$I$19), IF('Personnel Details'!$K$19="", "", 'Personnel Details'!$K$19), IF('Personnel Details'!$F$19="", "", 'Personnel Details'!$F$19))))</f>
        <v/>
      </c>
      <c r="IR268" s="79" t="str">
        <f>IF(IP$9="", "", IF(AND(NOT('Personnel Details'!$N$19=""), $B268&gt;='Personnel Details'!$N$19), 'Personnel Details'!$Q$19, IF(AND(NOT('Personnel Details'!$I$19=""), $B268&gt;='Personnel Details'!$I$19), 'Personnel Details'!$L$19, 'Personnel Details'!$G$19)))</f>
        <v/>
      </c>
      <c r="IS268" s="59">
        <f t="shared" ref="IS268:IS331" si="715">IFERROR(IF(DAY($B268)=1, AZ268, IS267+AZ268), "")</f>
        <v>0</v>
      </c>
      <c r="IT268" s="53"/>
      <c r="IV268" s="78" t="str">
        <f>IF(IV$9="", "", IF(AND(NOT('Personnel Details'!$N$20=""), $B268&gt;='Personnel Details'!$N$20), 'Personnel Details'!$O$20, IF(AND(NOT('Personnel Details'!$I$20=""), $B268&gt;='Personnel Details'!$I$20), 'Personnel Details'!$J$20, 'Personnel Details'!$E$20)))</f>
        <v/>
      </c>
      <c r="IW268" s="59" t="str">
        <f>IF(IV$9="", "", IF(AND(NOT('Personnel Details'!$N$20=""), $B268&gt;='Personnel Details'!$N$20), IF('Personnel Details'!$P$20="","", 'Personnel Details'!$P$20), IF(AND(NOT('Personnel Details'!$I$20=""), $B268&gt;='Personnel Details'!$I$20), IF('Personnel Details'!$K$20="", "", 'Personnel Details'!$K$20), IF('Personnel Details'!$F$20="", "", 'Personnel Details'!$F$20))))</f>
        <v/>
      </c>
      <c r="IX268" s="79" t="str">
        <f>IF(IV$9="", "", IF(AND(NOT('Personnel Details'!$N$20=""), $B268&gt;='Personnel Details'!$N$20), 'Personnel Details'!$Q$20, IF(AND(NOT('Personnel Details'!$I$20=""), $B268&gt;='Personnel Details'!$I$20), 'Personnel Details'!$L$20, 'Personnel Details'!$G$20)))</f>
        <v/>
      </c>
      <c r="IY268" s="59">
        <f t="shared" ref="IY268:IY331" si="716">IFERROR(IF(DAY($B268)=1, BF268, IY267+BF268), "")</f>
        <v>0</v>
      </c>
      <c r="IZ268" s="53"/>
      <c r="JB268" s="78" t="str">
        <f>IF(JB$9="", "", IF(AND(NOT('Personnel Details'!$N$21=""), $B268&gt;='Personnel Details'!$N$21), 'Personnel Details'!$O$21, IF(AND(NOT('Personnel Details'!$I$21=""), $B268&gt;='Personnel Details'!$I$21), 'Personnel Details'!$J$21, 'Personnel Details'!$E$21)))</f>
        <v/>
      </c>
      <c r="JC268" s="59" t="str">
        <f>IF(JB$9="", "", IF(AND(NOT('Personnel Details'!$N$21=""), $B268&gt;='Personnel Details'!$N$21), IF('Personnel Details'!$P$21="","", 'Personnel Details'!$P$21), IF(AND(NOT('Personnel Details'!$I$21=""), $B268&gt;='Personnel Details'!$I$21), IF('Personnel Details'!$K$21="", "", 'Personnel Details'!$K$21), IF('Personnel Details'!$F$21="", "", 'Personnel Details'!$F$21))))</f>
        <v/>
      </c>
      <c r="JD268" s="79" t="str">
        <f>IF(JB$9="", "", IF(AND(NOT('Personnel Details'!$N$21=""), $B268&gt;='Personnel Details'!$N$21), 'Personnel Details'!$Q$21, IF(AND(NOT('Personnel Details'!$I$21=""), $B268&gt;='Personnel Details'!$I$21), 'Personnel Details'!$L$21, 'Personnel Details'!$G$21)))</f>
        <v/>
      </c>
      <c r="JE268" s="59">
        <f t="shared" ref="JE268:JE331" si="717">IFERROR(IF(DAY($B268)=1, BL268, JE267+BL268), "")</f>
        <v>0</v>
      </c>
      <c r="JF268" s="53"/>
      <c r="JH268" s="78" t="str">
        <f>IF(JH$9="", "", IF(AND(NOT('Personnel Details'!$N$22=""), $B268&gt;='Personnel Details'!$N$22), 'Personnel Details'!$O$22, IF(AND(NOT('Personnel Details'!$I$22=""), $B268&gt;='Personnel Details'!$I$22), 'Personnel Details'!$J$22, 'Personnel Details'!$E$22)))</f>
        <v/>
      </c>
      <c r="JI268" s="59" t="str">
        <f>IF(JH$9="", "", IF(AND(NOT('Personnel Details'!$N$22=""), $B268&gt;='Personnel Details'!$N$22), IF('Personnel Details'!$P$22="","", 'Personnel Details'!$P$22), IF(AND(NOT('Personnel Details'!$I$22=""), $B268&gt;='Personnel Details'!$I$22), IF('Personnel Details'!$K$22="", "", 'Personnel Details'!$K$22), IF('Personnel Details'!$F$22="", "", 'Personnel Details'!$F$22))))</f>
        <v/>
      </c>
      <c r="JJ268" s="79" t="str">
        <f>IF(JH$9="", "", IF(AND(NOT('Personnel Details'!$N$22=""), $B268&gt;='Personnel Details'!$N$22), 'Personnel Details'!$Q$22, IF(AND(NOT('Personnel Details'!$I$22=""), $B268&gt;='Personnel Details'!$I$22), 'Personnel Details'!$L$22, 'Personnel Details'!$G$22)))</f>
        <v/>
      </c>
      <c r="JK268" s="59">
        <f t="shared" ref="JK268:JK331" si="718">IFERROR(IF(DAY($B268)=1, BR268, JK267+BR268), "")</f>
        <v>0</v>
      </c>
      <c r="JL268" s="53"/>
      <c r="JN268" s="78" t="str">
        <f>IF(JN$9="", "", IF(AND(NOT('Personnel Details'!$N$23=""), $B268&gt;='Personnel Details'!$N$23), 'Personnel Details'!$O$23, IF(AND(NOT('Personnel Details'!$I$23=""), $B268&gt;='Personnel Details'!$I$23), 'Personnel Details'!$J$23, 'Personnel Details'!$E$23)))</f>
        <v/>
      </c>
      <c r="JO268" s="59" t="str">
        <f>IF(JN$9="", "", IF(AND(NOT('Personnel Details'!$N$23=""), $B268&gt;='Personnel Details'!$N$23), IF('Personnel Details'!$P$23="","", 'Personnel Details'!$P$23), IF(AND(NOT('Personnel Details'!$I$23=""), $B268&gt;='Personnel Details'!$I$23), IF('Personnel Details'!$K$23="", "", 'Personnel Details'!$K$23), IF('Personnel Details'!$F$23="", "", 'Personnel Details'!$F$23))))</f>
        <v/>
      </c>
      <c r="JP268" s="79" t="str">
        <f>IF(JN$9="", "", IF(AND(NOT('Personnel Details'!$N$23=""), $B268&gt;='Personnel Details'!$N$23), 'Personnel Details'!$Q$23, IF(AND(NOT('Personnel Details'!$I$23=""), $B268&gt;='Personnel Details'!$I$23), 'Personnel Details'!$L$23, 'Personnel Details'!$G$23)))</f>
        <v/>
      </c>
      <c r="JQ268" s="59">
        <f t="shared" ref="JQ268:JQ331" si="719">IFERROR(IF(DAY($B268)=1, BX268, JQ267+BX268), "")</f>
        <v>0</v>
      </c>
      <c r="JR268" s="53"/>
      <c r="JT268" s="78" t="str">
        <f>IF(JT$9="", "", IF(AND(NOT('Personnel Details'!$N$24=""), $B268&gt;='Personnel Details'!$N$24), 'Personnel Details'!$O$24, IF(AND(NOT('Personnel Details'!$I$24=""), $B268&gt;='Personnel Details'!$I$24), 'Personnel Details'!$J$24, 'Personnel Details'!$E$24)))</f>
        <v/>
      </c>
      <c r="JU268" s="59" t="str">
        <f>IF(JT$9="", "", IF(AND(NOT('Personnel Details'!$N$24=""), $B268&gt;='Personnel Details'!$N$24), IF('Personnel Details'!$P$24="","", 'Personnel Details'!$P$24), IF(AND(NOT('Personnel Details'!$I$24=""), $B268&gt;='Personnel Details'!$I$24), IF('Personnel Details'!$K$24="", "", 'Personnel Details'!$K$24), IF('Personnel Details'!$F$24="", "", 'Personnel Details'!$F$24))))</f>
        <v/>
      </c>
      <c r="JV268" s="79" t="str">
        <f>IF(JT$9="", "", IF(AND(NOT('Personnel Details'!$N$24=""), $B268&gt;='Personnel Details'!$N$24), 'Personnel Details'!$Q$24, IF(AND(NOT('Personnel Details'!$I$24=""), $B268&gt;='Personnel Details'!$I$24), 'Personnel Details'!$L$24, 'Personnel Details'!$G$24)))</f>
        <v/>
      </c>
      <c r="JW268" s="59">
        <f t="shared" ref="JW268:JW331" si="720">IFERROR(IF(DAY($B268)=1, CD268, JW267+CD268), "")</f>
        <v>0</v>
      </c>
      <c r="JX268" s="53"/>
      <c r="JZ268" s="78" t="str">
        <f>IF(JZ$9="", "", IF(AND(NOT('Personnel Details'!$N$25=""), $B268&gt;='Personnel Details'!$N$25), 'Personnel Details'!$O$25, IF(AND(NOT('Personnel Details'!$I$25=""), $B268&gt;='Personnel Details'!$I$25), 'Personnel Details'!$J$25, 'Personnel Details'!$E$25)))</f>
        <v/>
      </c>
      <c r="KA268" s="59" t="str">
        <f>IF(JZ$9="", "", IF(AND(NOT('Personnel Details'!$N$25=""), $B268&gt;='Personnel Details'!$N$25), IF('Personnel Details'!$P$25="","", 'Personnel Details'!$P$25), IF(AND(NOT('Personnel Details'!$I$25=""), $B268&gt;='Personnel Details'!$I$25), IF('Personnel Details'!$K$25="", "", 'Personnel Details'!$K$25), IF('Personnel Details'!$F$25="", "", 'Personnel Details'!$F$25))))</f>
        <v/>
      </c>
      <c r="KB268" s="79" t="str">
        <f>IF(JZ$9="", "", IF(AND(NOT('Personnel Details'!$N$25=""), $B268&gt;='Personnel Details'!$N$25), 'Personnel Details'!$Q$25, IF(AND(NOT('Personnel Details'!$I$25=""), $B268&gt;='Personnel Details'!$I$25), 'Personnel Details'!$L$25, 'Personnel Details'!$G$25)))</f>
        <v/>
      </c>
      <c r="KC268" s="59">
        <f t="shared" ref="KC268:KC331" si="721">IFERROR(IF(DAY($B268)=1, CJ268, KC267+CJ268), "")</f>
        <v>0</v>
      </c>
      <c r="KD268" s="53"/>
      <c r="KF268" s="78" t="str">
        <f>IF(KF$9="", "", IF(AND(NOT('Personnel Details'!$N$26=""), $B268&gt;='Personnel Details'!$N$26), 'Personnel Details'!$O$26, IF(AND(NOT('Personnel Details'!$I$26=""), $B268&gt;='Personnel Details'!$I$26), 'Personnel Details'!$J$26, 'Personnel Details'!$E$26)))</f>
        <v/>
      </c>
      <c r="KG268" s="59" t="str">
        <f>IF(KF$9="", "", IF(AND(NOT('Personnel Details'!$N$26=""), $B268&gt;='Personnel Details'!$N$26), IF('Personnel Details'!$P$26="","", 'Personnel Details'!$P$26), IF(AND(NOT('Personnel Details'!$I$26=""), $B268&gt;='Personnel Details'!$I$26), IF('Personnel Details'!$K$26="", "", 'Personnel Details'!$K$26), IF('Personnel Details'!$F$26="", "", 'Personnel Details'!$F$26))))</f>
        <v/>
      </c>
      <c r="KH268" s="79" t="str">
        <f>IF(KF$9="", "", IF(AND(NOT('Personnel Details'!$N$26=""), $B268&gt;='Personnel Details'!$N$26), 'Personnel Details'!$Q$26, IF(AND(NOT('Personnel Details'!$I$26=""), $B268&gt;='Personnel Details'!$I$26), 'Personnel Details'!$L$26, 'Personnel Details'!$G$26)))</f>
        <v/>
      </c>
      <c r="KI268" s="59">
        <f t="shared" ref="KI268:KI331" si="722">IFERROR(IF(DAY($B268)=1, CP268, KI267+CP268), "")</f>
        <v>0</v>
      </c>
      <c r="KJ268" s="53"/>
      <c r="KL268" s="78" t="str">
        <f>IF(KL$9="", "", IF(AND(NOT('Personnel Details'!$N$27=""), $B268&gt;='Personnel Details'!$N$27), 'Personnel Details'!$O$27, IF(AND(NOT('Personnel Details'!$I$27=""), $B268&gt;='Personnel Details'!$I$27), 'Personnel Details'!$J$27, 'Personnel Details'!$E$27)))</f>
        <v/>
      </c>
      <c r="KM268" s="59" t="str">
        <f>IF(KL$9="", "", IF(AND(NOT('Personnel Details'!$N$27=""), $B268&gt;='Personnel Details'!$N$27), IF('Personnel Details'!$P$27="","", 'Personnel Details'!$P$27), IF(AND(NOT('Personnel Details'!$I$27=""), $B268&gt;='Personnel Details'!$I$27), IF('Personnel Details'!$K$27="", "", 'Personnel Details'!$K$27), IF('Personnel Details'!$F$27="", "", 'Personnel Details'!$F$27))))</f>
        <v/>
      </c>
      <c r="KN268" s="79" t="str">
        <f>IF(KL$9="", "", IF(AND(NOT('Personnel Details'!$N$27=""), $B268&gt;='Personnel Details'!$N$27), 'Personnel Details'!$Q$27, IF(AND(NOT('Personnel Details'!$I$27=""), $B268&gt;='Personnel Details'!$I$27), 'Personnel Details'!$L$27, 'Personnel Details'!$G$27)))</f>
        <v/>
      </c>
      <c r="KO268" s="59">
        <f t="shared" ref="KO268:KO331" si="723">IFERROR(IF(DAY($B268)=1, CV268, KO267+CV268), "")</f>
        <v>0</v>
      </c>
      <c r="KP268" s="53"/>
      <c r="KR268" s="78" t="str">
        <f>IF(KR$9="", "", IF(AND(NOT('Personnel Details'!$N$28=""), $B268&gt;='Personnel Details'!$N$28), 'Personnel Details'!$O$28, IF(AND(NOT('Personnel Details'!$I$28=""), $B268&gt;='Personnel Details'!$I$28), 'Personnel Details'!$J$28, 'Personnel Details'!$E$28)))</f>
        <v/>
      </c>
      <c r="KS268" s="59" t="str">
        <f>IF(KR$9="", "", IF(AND(NOT('Personnel Details'!$N$28=""), $B268&gt;='Personnel Details'!$N$28), IF('Personnel Details'!$P$28="","", 'Personnel Details'!$P$28), IF(AND(NOT('Personnel Details'!$I$28=""), $B268&gt;='Personnel Details'!$I$28), IF('Personnel Details'!$K$28="", "", 'Personnel Details'!$K$28), IF('Personnel Details'!$F$28="", "", 'Personnel Details'!$F$28))))</f>
        <v/>
      </c>
      <c r="KT268" s="79" t="str">
        <f>IF(KR$9="", "", IF(AND(NOT('Personnel Details'!$N$28=""), $B268&gt;='Personnel Details'!$N$28), 'Personnel Details'!$Q$28, IF(AND(NOT('Personnel Details'!$I$28=""), $B268&gt;='Personnel Details'!$I$28), 'Personnel Details'!$L$28, 'Personnel Details'!$G$28)))</f>
        <v/>
      </c>
      <c r="KU268" s="59">
        <f t="shared" ref="KU268:KU331" si="724">IFERROR(IF(DAY($B268)=1, DB268, KU267+DB268), "")</f>
        <v>0</v>
      </c>
      <c r="KV268" s="53"/>
      <c r="KX268" s="78" t="str">
        <f>IF(KX$9="", "", IF(AND(NOT('Personnel Details'!$N$29=""), $B268&gt;='Personnel Details'!$N$29), 'Personnel Details'!$O$29, IF(AND(NOT('Personnel Details'!$I$29=""), $B268&gt;='Personnel Details'!$I$29), 'Personnel Details'!$J$29, 'Personnel Details'!$E$29)))</f>
        <v/>
      </c>
      <c r="KY268" s="59" t="str">
        <f>IF(KX$9="", "", IF(AND(NOT('Personnel Details'!$N$29=""), $B268&gt;='Personnel Details'!$N$29), IF('Personnel Details'!$P$29="","", 'Personnel Details'!$P$29), IF(AND(NOT('Personnel Details'!$I$29=""), $B268&gt;='Personnel Details'!$I$29), IF('Personnel Details'!$K$29="", "", 'Personnel Details'!$K$29), IF('Personnel Details'!$F$29="", "", 'Personnel Details'!$F$29))))</f>
        <v/>
      </c>
      <c r="KZ268" s="79" t="str">
        <f>IF(KX$9="", "", IF(AND(NOT('Personnel Details'!$N$29=""), $B268&gt;='Personnel Details'!$N$29), 'Personnel Details'!$Q$29, IF(AND(NOT('Personnel Details'!$I$29=""), $B268&gt;='Personnel Details'!$I$29), 'Personnel Details'!$L$29, 'Personnel Details'!$G$29)))</f>
        <v/>
      </c>
      <c r="LA268" s="59">
        <f t="shared" ref="LA268:LA331" si="725">IFERROR(IF(DAY($B268)=1, DH268, LA267+DH268), "")</f>
        <v>0</v>
      </c>
      <c r="LB268" s="53"/>
      <c r="LD268" s="78" t="str">
        <f>IF(LD$9="", "", IF(AND(NOT('Personnel Details'!$N$30=""), $B268&gt;='Personnel Details'!$N$30), 'Personnel Details'!$O$30, IF(AND(NOT('Personnel Details'!$I$30=""), $B268&gt;='Personnel Details'!$I$30), 'Personnel Details'!$J$30, 'Personnel Details'!$E$30)))</f>
        <v/>
      </c>
      <c r="LE268" s="59" t="str">
        <f>IF(LD$9="", "", IF(AND(NOT('Personnel Details'!$N$30=""), $B268&gt;='Personnel Details'!$N$30), IF('Personnel Details'!$P$30="","", 'Personnel Details'!$P$30), IF(AND(NOT('Personnel Details'!$I$30=""), $B268&gt;='Personnel Details'!$I$30), IF('Personnel Details'!$K$30="", "", 'Personnel Details'!$K$30), IF('Personnel Details'!$F$30="", "", 'Personnel Details'!$F$30))))</f>
        <v/>
      </c>
      <c r="LF268" s="79" t="str">
        <f>IF(LD$9="", "", IF(AND(NOT('Personnel Details'!$N$30=""), $B268&gt;='Personnel Details'!$N$30), 'Personnel Details'!$Q$30, IF(AND(NOT('Personnel Details'!$I$30=""), $B268&gt;='Personnel Details'!$I$30), 'Personnel Details'!$L$30, 'Personnel Details'!$G$30)))</f>
        <v/>
      </c>
      <c r="LG268" s="59">
        <f t="shared" ref="LG268:LG331" si="726">IFERROR(IF(DAY($B268)=1, DN268, LG267+DN268), "")</f>
        <v>0</v>
      </c>
      <c r="LH268" s="53"/>
      <c r="LJ268" s="78" t="str">
        <f>IF(LJ$9="", "", IF(AND(NOT('Personnel Details'!$N$31=""), $B268&gt;='Personnel Details'!$N$31), 'Personnel Details'!$O$31, IF(AND(NOT('Personnel Details'!$I$31=""), $B268&gt;='Personnel Details'!$I$31), 'Personnel Details'!$J$31, 'Personnel Details'!$E$31)))</f>
        <v/>
      </c>
      <c r="LK268" s="59" t="str">
        <f>IF(LJ$9="", "", IF(AND(NOT('Personnel Details'!$N$31=""), $B268&gt;='Personnel Details'!$N$31), IF('Personnel Details'!$P$31="","", 'Personnel Details'!$P$31), IF(AND(NOT('Personnel Details'!$I$31=""), $B268&gt;='Personnel Details'!$I$31), IF('Personnel Details'!$K$31="", "", 'Personnel Details'!$K$31), IF('Personnel Details'!$F$31="", "", 'Personnel Details'!$F$31))))</f>
        <v/>
      </c>
      <c r="LL268" s="79" t="str">
        <f>IF(LJ$9="", "", IF(AND(NOT('Personnel Details'!$N$31=""), $B268&gt;='Personnel Details'!$N$31), 'Personnel Details'!$Q$31, IF(AND(NOT('Personnel Details'!$I$31=""), $B268&gt;='Personnel Details'!$I$31), 'Personnel Details'!$L$31, 'Personnel Details'!$G$31)))</f>
        <v/>
      </c>
      <c r="LM268" s="59">
        <f t="shared" ref="LM268:LM331" si="727">IFERROR(IF(DAY($B268)=1, DT268, LM267+DT268), "")</f>
        <v>0</v>
      </c>
      <c r="LN268" s="53"/>
      <c r="LP268" s="78" t="str">
        <f>IF(LP$9="", "", IF(AND(NOT('Personnel Details'!$N$32=""), $B268&gt;='Personnel Details'!$N$32), 'Personnel Details'!$O$32, IF(AND(NOT('Personnel Details'!$I$32=""), $B268&gt;='Personnel Details'!$I$32), 'Personnel Details'!$J$32, 'Personnel Details'!$E$32)))</f>
        <v/>
      </c>
      <c r="LQ268" s="59" t="str">
        <f>IF(LP$9="", "", IF(AND(NOT('Personnel Details'!$N$32=""), $B268&gt;='Personnel Details'!$N$32), IF('Personnel Details'!$P$32="","", 'Personnel Details'!$P$32), IF(AND(NOT('Personnel Details'!$I$32=""), $B268&gt;='Personnel Details'!$I$32), IF('Personnel Details'!$K$32="", "", 'Personnel Details'!$K$32), IF('Personnel Details'!$F$32="", "", 'Personnel Details'!$F$32))))</f>
        <v/>
      </c>
      <c r="LR268" s="79" t="str">
        <f>IF(LP$9="", "", IF(AND(NOT('Personnel Details'!$N$32=""), $B268&gt;='Personnel Details'!$N$32), 'Personnel Details'!$Q$32, IF(AND(NOT('Personnel Details'!$I$32=""), $B268&gt;='Personnel Details'!$I$32), 'Personnel Details'!$L$32, 'Personnel Details'!$G$32)))</f>
        <v/>
      </c>
      <c r="LS268" s="59">
        <f t="shared" ref="LS268:LS331" si="728">IFERROR(IF(DAY($B268)=1, DZ268, LS267+DZ268), "")</f>
        <v>0</v>
      </c>
      <c r="LT268" s="53"/>
      <c r="LV268" s="78" t="str">
        <f>IF(LV$9="", "", IF(AND(NOT('Personnel Details'!$N$33=""), $B268&gt;='Personnel Details'!$N$33), 'Personnel Details'!$O$33, IF(AND(NOT('Personnel Details'!$I$33=""), $B268&gt;='Personnel Details'!$I$33), 'Personnel Details'!$J$33, 'Personnel Details'!$E$33)))</f>
        <v/>
      </c>
      <c r="LW268" s="59" t="str">
        <f>IF(LV$9="", "", IF(AND(NOT('Personnel Details'!$N$33=""), $B268&gt;='Personnel Details'!$N$33), IF('Personnel Details'!$P$33="","", 'Personnel Details'!$P$33), IF(AND(NOT('Personnel Details'!$I$33=""), $B268&gt;='Personnel Details'!$I$33), IF('Personnel Details'!$K$33="", "", 'Personnel Details'!$K$33), IF('Personnel Details'!$F$33="", "", 'Personnel Details'!$F$33))))</f>
        <v/>
      </c>
      <c r="LX268" s="79" t="str">
        <f>IF(LV$9="", "", IF(AND(NOT('Personnel Details'!$N$33=""), $B268&gt;='Personnel Details'!$N$33), 'Personnel Details'!$Q$33, IF(AND(NOT('Personnel Details'!$I$33=""), $B268&gt;='Personnel Details'!$I$33), 'Personnel Details'!$L$33, 'Personnel Details'!$G$33)))</f>
        <v/>
      </c>
      <c r="LY268" s="59">
        <f t="shared" ref="LY268:LY331" si="729">IFERROR(IF(DAY($B268)=1, EF268, LY267+EF268), "")</f>
        <v>0</v>
      </c>
      <c r="LZ268" s="53"/>
      <c r="MB268" s="78" t="str">
        <f>IF(MB$9="", "", IF(AND(NOT('Personnel Details'!$N$34=""), $B268&gt;='Personnel Details'!$N$34), 'Personnel Details'!$O$34, IF(AND(NOT('Personnel Details'!$I$34=""), $B268&gt;='Personnel Details'!$I$34), 'Personnel Details'!$J$34, 'Personnel Details'!$E$34)))</f>
        <v/>
      </c>
      <c r="MC268" s="59" t="str">
        <f>IF(MB$9="", "", IF(AND(NOT('Personnel Details'!$N$34=""), $B268&gt;='Personnel Details'!$N$34), IF('Personnel Details'!$P$34="","", 'Personnel Details'!$P$34), IF(AND(NOT('Personnel Details'!$I$34=""), $B268&gt;='Personnel Details'!$I$34), IF('Personnel Details'!$K$34="", "", 'Personnel Details'!$K$34), IF('Personnel Details'!$F$34="", "", 'Personnel Details'!$F$34))))</f>
        <v/>
      </c>
      <c r="MD268" s="79" t="str">
        <f>IF(MB$9="", "", IF(AND(NOT('Personnel Details'!$N$34=""), $B268&gt;='Personnel Details'!$N$34), 'Personnel Details'!$Q$34, IF(AND(NOT('Personnel Details'!$I$34=""), $B268&gt;='Personnel Details'!$I$34), 'Personnel Details'!$L$34, 'Personnel Details'!$G$34)))</f>
        <v/>
      </c>
      <c r="ME268" s="59">
        <f t="shared" ref="ME268:ME331" si="730">IFERROR(IF(DAY($B268)=1, EL268, ME267+EL268), "")</f>
        <v>0</v>
      </c>
      <c r="MF268" s="53"/>
      <c r="MH268" s="78" t="str">
        <f>IF(MH$9="", "", IF(AND(NOT('Personnel Details'!$N$35=""), $B268&gt;='Personnel Details'!$N$35), 'Personnel Details'!$O$35, IF(AND(NOT('Personnel Details'!$I$35=""), $B268&gt;='Personnel Details'!$I$35), 'Personnel Details'!$J$35, 'Personnel Details'!$E$35)))</f>
        <v/>
      </c>
      <c r="MI268" s="59" t="str">
        <f>IF(MH$9="", "", IF(AND(NOT('Personnel Details'!$N$35=""), $B268&gt;='Personnel Details'!$N$35), IF('Personnel Details'!$P$35="","", 'Personnel Details'!$P$35), IF(AND(NOT('Personnel Details'!$I$35=""), $B268&gt;='Personnel Details'!$I$35), IF('Personnel Details'!$K$35="", "", 'Personnel Details'!$K$35), IF('Personnel Details'!$F$35="", "", 'Personnel Details'!$F$35))))</f>
        <v/>
      </c>
      <c r="MJ268" s="79" t="str">
        <f>IF(MH$9="", "", IF(AND(NOT('Personnel Details'!$N$35=""), $B268&gt;='Personnel Details'!$N$35), 'Personnel Details'!$Q$35, IF(AND(NOT('Personnel Details'!$I$35=""), $B268&gt;='Personnel Details'!$I$35), 'Personnel Details'!$L$35, 'Personnel Details'!$G$35)))</f>
        <v/>
      </c>
      <c r="MK268" s="59">
        <f t="shared" ref="MK268:MK331" si="731">IFERROR(IF(DAY($B268)=1, ER268, MK267+ER268), "")</f>
        <v>0</v>
      </c>
      <c r="ML268" s="53"/>
      <c r="MN268" s="78" t="str">
        <f>IF(MN$9="", "", IF(AND(NOT('Personnel Details'!$N$36=""), $B268&gt;='Personnel Details'!$N$36), 'Personnel Details'!$O$36, IF(AND(NOT('Personnel Details'!$I$36=""), $B268&gt;='Personnel Details'!$I$36), 'Personnel Details'!$J$36, 'Personnel Details'!$E$36)))</f>
        <v/>
      </c>
      <c r="MO268" s="59" t="str">
        <f>IF(MN$9="", "", IF(AND(NOT('Personnel Details'!$N$36=""), $B268&gt;='Personnel Details'!$N$36), IF('Personnel Details'!$P$36="","", 'Personnel Details'!$P$36), IF(AND(NOT('Personnel Details'!$I$36=""), $B268&gt;='Personnel Details'!$I$36), IF('Personnel Details'!$K$36="", "", 'Personnel Details'!$K$36), IF('Personnel Details'!$F$36="", "", 'Personnel Details'!$F$36))))</f>
        <v/>
      </c>
      <c r="MP268" s="79" t="str">
        <f>IF(MN$9="", "", IF(AND(NOT('Personnel Details'!$N$36=""), $B268&gt;='Personnel Details'!$N$36), 'Personnel Details'!$Q$36, IF(AND(NOT('Personnel Details'!$I$36=""), $B268&gt;='Personnel Details'!$I$36), 'Personnel Details'!$L$36, 'Personnel Details'!$G$36)))</f>
        <v/>
      </c>
      <c r="MQ268" s="59">
        <f t="shared" ref="MQ268:MQ331" si="732">IFERROR(IF(DAY($B268)=1, EX268, MQ267+EX268), "")</f>
        <v>0</v>
      </c>
      <c r="MR268" s="53"/>
      <c r="MT268" s="78" t="str">
        <f>IF(MT$9="", "", IF(AND(NOT('Personnel Details'!$N$37=""), $B268&gt;='Personnel Details'!$N$37), 'Personnel Details'!$O$37, IF(AND(NOT('Personnel Details'!$I$37=""), $B268&gt;='Personnel Details'!$I$37), 'Personnel Details'!$J$37, 'Personnel Details'!$E$37)))</f>
        <v/>
      </c>
      <c r="MU268" s="59" t="str">
        <f>IF(MT$9="", "", IF(AND(NOT('Personnel Details'!$N$37=""), $B268&gt;='Personnel Details'!$N$37), IF('Personnel Details'!$P$37="","", 'Personnel Details'!$P$37), IF(AND(NOT('Personnel Details'!$I$37=""), $B268&gt;='Personnel Details'!$I$37), IF('Personnel Details'!$K$37="", "", 'Personnel Details'!$K$37), IF('Personnel Details'!$F$37="", "", 'Personnel Details'!$F$37))))</f>
        <v/>
      </c>
      <c r="MV268" s="79" t="str">
        <f>IF(MT$9="", "", IF(AND(NOT('Personnel Details'!$N$37=""), $B268&gt;='Personnel Details'!$N$37), 'Personnel Details'!$Q$37, IF(AND(NOT('Personnel Details'!$I$37=""), $B268&gt;='Personnel Details'!$I$37), 'Personnel Details'!$L$37, 'Personnel Details'!$G$37)))</f>
        <v/>
      </c>
      <c r="MW268" s="59">
        <f t="shared" ref="MW268:MW331" si="733">IFERROR(IF(DAY($B268)=1, FD268, MW267+FD268), "")</f>
        <v>0</v>
      </c>
      <c r="MX268" s="53"/>
      <c r="MZ268" s="78" t="str">
        <f>IF(MZ$9="", "", IF(AND(NOT('Personnel Details'!$N$38=""), $B268&gt;='Personnel Details'!$N$38), 'Personnel Details'!$O$38, IF(AND(NOT('Personnel Details'!$I$38=""), $B268&gt;='Personnel Details'!$I$38), 'Personnel Details'!$J$38, 'Personnel Details'!$E$38)))</f>
        <v/>
      </c>
      <c r="NA268" s="59" t="str">
        <f>IF(MZ$9="", "", IF(AND(NOT('Personnel Details'!$N$38=""), $B268&gt;='Personnel Details'!$N$38), IF('Personnel Details'!$P$38="","", 'Personnel Details'!$P$38), IF(AND(NOT('Personnel Details'!$I$38=""), $B268&gt;='Personnel Details'!$I$38), IF('Personnel Details'!$K$38="", "", 'Personnel Details'!$K$38), IF('Personnel Details'!$F$38="", "", 'Personnel Details'!$F$38))))</f>
        <v/>
      </c>
      <c r="NB268" s="79" t="str">
        <f>IF(MZ$9="", "", IF(AND(NOT('Personnel Details'!$N$38=""), $B268&gt;='Personnel Details'!$N$38), 'Personnel Details'!$Q$38, IF(AND(NOT('Personnel Details'!$I$38=""), $B268&gt;='Personnel Details'!$I$38), 'Personnel Details'!$L$38, 'Personnel Details'!$G$38)))</f>
        <v/>
      </c>
      <c r="NC268" s="59">
        <f t="shared" ref="NC268:NC331" si="734">IFERROR(IF(DAY($B268)=1, FJ268, NC267+FJ268), "")</f>
        <v>0</v>
      </c>
      <c r="ND268" s="53"/>
      <c r="NF268" s="78" t="str">
        <f>IF(NF$9="", "", IF(AND(NOT('Personnel Details'!$N$39=""), $B268&gt;='Personnel Details'!$N$39), 'Personnel Details'!$O$39, IF(AND(NOT('Personnel Details'!$I$39=""), $B268&gt;='Personnel Details'!$I$39), 'Personnel Details'!$J$39, 'Personnel Details'!$E$39)))</f>
        <v/>
      </c>
      <c r="NG268" s="59" t="str">
        <f>IF(NF$9="", "", IF(AND(NOT('Personnel Details'!$N$39=""), $B268&gt;='Personnel Details'!$N$39), IF('Personnel Details'!$P$39="","", 'Personnel Details'!$P$39), IF(AND(NOT('Personnel Details'!$I$39=""), $B268&gt;='Personnel Details'!$I$39), IF('Personnel Details'!$K$39="", "", 'Personnel Details'!$K$39), IF('Personnel Details'!$F$39="", "", 'Personnel Details'!$F$39))))</f>
        <v/>
      </c>
      <c r="NH268" s="79" t="str">
        <f>IF(NF$9="", "", IF(AND(NOT('Personnel Details'!$N$39=""), $B268&gt;='Personnel Details'!$N$39), 'Personnel Details'!$Q$39, IF(AND(NOT('Personnel Details'!$I$39=""), $B268&gt;='Personnel Details'!$I$39), 'Personnel Details'!$L$39, 'Personnel Details'!$G$39)))</f>
        <v/>
      </c>
      <c r="NI268" s="59">
        <f t="shared" ref="NI268:NI331" si="735">IFERROR(IF(DAY($B268)=1, FP268, NI267+FP268), "")</f>
        <v>0</v>
      </c>
      <c r="NJ268" s="53"/>
      <c r="NL268" s="78" t="str">
        <f>IF(NL$9="", "", IF(AND(NOT('Personnel Details'!$N$40=""), $B268&gt;='Personnel Details'!$N$40), 'Personnel Details'!$O$40, IF(AND(NOT('Personnel Details'!$I$40=""), $B268&gt;='Personnel Details'!$I$40), 'Personnel Details'!$J$40, 'Personnel Details'!$E$40)))</f>
        <v/>
      </c>
      <c r="NM268" s="59" t="str">
        <f>IF(NL$9="", "", IF(AND(NOT('Personnel Details'!$N$40=""), $B268&gt;='Personnel Details'!$N$40), IF('Personnel Details'!$P$40="","", 'Personnel Details'!$P$40), IF(AND(NOT('Personnel Details'!$I$40=""), $B268&gt;='Personnel Details'!$I$40), IF('Personnel Details'!$K$40="", "", 'Personnel Details'!$K$40), IF('Personnel Details'!$F$40="", "", 'Personnel Details'!$F$40))))</f>
        <v/>
      </c>
      <c r="NN268" s="79" t="str">
        <f>IF(NL$9="", "", IF(AND(NOT('Personnel Details'!$N$40=""), $B268&gt;='Personnel Details'!$N$40), 'Personnel Details'!$Q$40, IF(AND(NOT('Personnel Details'!$I$40=""), $B268&gt;='Personnel Details'!$I$40), 'Personnel Details'!$L$40, 'Personnel Details'!$G$40)))</f>
        <v/>
      </c>
      <c r="NO268" s="59">
        <f t="shared" ref="NO268:NO331" si="736">IFERROR(IF(DAY($B268)=1, FV268, NO267+FV268), "")</f>
        <v>0</v>
      </c>
      <c r="NP268" s="53"/>
    </row>
    <row r="269" spans="1:380" x14ac:dyDescent="0.25">
      <c r="A269" s="32"/>
      <c r="B269" s="113">
        <f>IFERROR(IF(B268+1&gt;'Personnel Details'!$U$5, "", B268+1), "")</f>
        <v>44089</v>
      </c>
      <c r="C269" s="32"/>
      <c r="D269" s="120"/>
      <c r="E269" s="13" t="str">
        <f t="shared" si="615"/>
        <v/>
      </c>
      <c r="F269" s="13" t="str">
        <f t="shared" si="646"/>
        <v/>
      </c>
      <c r="G269" s="56" t="str">
        <f t="shared" ref="G269:G332" si="737">IF(OR($B269="", F269=""), "", IF(DAY($B269)=1, F269, G268+F269))</f>
        <v/>
      </c>
      <c r="H269" s="16" t="str">
        <f t="shared" si="647"/>
        <v/>
      </c>
      <c r="I269" s="32"/>
      <c r="J269" s="120"/>
      <c r="K269" s="62" t="str">
        <f t="shared" si="616"/>
        <v/>
      </c>
      <c r="L269" s="62" t="str">
        <f t="shared" si="648"/>
        <v/>
      </c>
      <c r="M269" s="65" t="str">
        <f t="shared" ref="M269:M332" si="738">IF(OR($B269="", L269=""), "", IF(DAY($B269)=1, L269, M268+L269))</f>
        <v/>
      </c>
      <c r="N269" s="68" t="str">
        <f t="shared" si="649"/>
        <v/>
      </c>
      <c r="O269" s="32"/>
      <c r="P269" s="120"/>
      <c r="Q269" s="62" t="str">
        <f t="shared" si="617"/>
        <v/>
      </c>
      <c r="R269" s="62" t="str">
        <f t="shared" si="650"/>
        <v/>
      </c>
      <c r="S269" s="65" t="str">
        <f t="shared" ref="S269:S332" si="739">IF(OR($B269="", R269=""), "", IF(DAY($B269)=1, R269, S268+R269))</f>
        <v/>
      </c>
      <c r="T269" s="68" t="str">
        <f t="shared" si="651"/>
        <v/>
      </c>
      <c r="U269" s="32"/>
      <c r="V269" s="120"/>
      <c r="W269" s="62" t="str">
        <f t="shared" si="618"/>
        <v/>
      </c>
      <c r="X269" s="62" t="str">
        <f t="shared" si="652"/>
        <v/>
      </c>
      <c r="Y269" s="65" t="str">
        <f t="shared" ref="Y269:Y332" si="740">IF(OR($B269="", X269=""), "", IF(DAY($B269)=1, X269, Y268+X269))</f>
        <v/>
      </c>
      <c r="Z269" s="68" t="str">
        <f t="shared" si="653"/>
        <v/>
      </c>
      <c r="AA269" s="32"/>
      <c r="AB269" s="120"/>
      <c r="AC269" s="62" t="str">
        <f t="shared" si="619"/>
        <v/>
      </c>
      <c r="AD269" s="62" t="str">
        <f t="shared" si="654"/>
        <v/>
      </c>
      <c r="AE269" s="65" t="str">
        <f t="shared" ref="AE269:AE332" si="741">IF(OR($B269="", AD269=""), "", IF(DAY($B269)=1, AD269, AE268+AD269))</f>
        <v/>
      </c>
      <c r="AF269" s="68" t="str">
        <f t="shared" si="655"/>
        <v/>
      </c>
      <c r="AG269" s="32"/>
      <c r="AH269" s="120"/>
      <c r="AI269" s="62" t="str">
        <f t="shared" si="620"/>
        <v/>
      </c>
      <c r="AJ269" s="62" t="str">
        <f t="shared" si="656"/>
        <v/>
      </c>
      <c r="AK269" s="65" t="str">
        <f t="shared" ref="AK269:AK332" si="742">IF(OR($B269="", AJ269=""), "", IF(DAY($B269)=1, AJ269, AK268+AJ269))</f>
        <v/>
      </c>
      <c r="AL269" s="68" t="str">
        <f t="shared" si="657"/>
        <v/>
      </c>
      <c r="AM269" s="32"/>
      <c r="AN269" s="120"/>
      <c r="AO269" s="62" t="str">
        <f t="shared" si="621"/>
        <v/>
      </c>
      <c r="AP269" s="62" t="str">
        <f t="shared" si="658"/>
        <v/>
      </c>
      <c r="AQ269" s="65" t="str">
        <f t="shared" ref="AQ269:AQ332" si="743">IF(OR($B269="", AP269=""), "", IF(DAY($B269)=1, AP269, AQ268+AP269))</f>
        <v/>
      </c>
      <c r="AR269" s="68" t="str">
        <f t="shared" si="659"/>
        <v/>
      </c>
      <c r="AS269" s="32"/>
      <c r="AT269" s="120"/>
      <c r="AU269" s="62" t="str">
        <f t="shared" si="622"/>
        <v/>
      </c>
      <c r="AV269" s="62" t="str">
        <f t="shared" si="660"/>
        <v/>
      </c>
      <c r="AW269" s="65" t="str">
        <f t="shared" ref="AW269:AW332" si="744">IF(OR($B269="", AV269=""), "", IF(DAY($B269)=1, AV269, AW268+AV269))</f>
        <v/>
      </c>
      <c r="AX269" s="68" t="str">
        <f t="shared" si="661"/>
        <v/>
      </c>
      <c r="AY269" s="32"/>
      <c r="AZ269" s="120"/>
      <c r="BA269" s="62" t="str">
        <f t="shared" si="623"/>
        <v/>
      </c>
      <c r="BB269" s="62" t="str">
        <f t="shared" si="662"/>
        <v/>
      </c>
      <c r="BC269" s="65" t="str">
        <f t="shared" ref="BC269:BC332" si="745">IF(OR($B269="", BB269=""), "", IF(DAY($B269)=1, BB269, BC268+BB269))</f>
        <v/>
      </c>
      <c r="BD269" s="68" t="str">
        <f t="shared" si="663"/>
        <v/>
      </c>
      <c r="BE269" s="32"/>
      <c r="BF269" s="120"/>
      <c r="BG269" s="62" t="str">
        <f t="shared" si="624"/>
        <v/>
      </c>
      <c r="BH269" s="62" t="str">
        <f t="shared" si="664"/>
        <v/>
      </c>
      <c r="BI269" s="65" t="str">
        <f t="shared" ref="BI269:BI332" si="746">IF(OR($B269="", BH269=""), "", IF(DAY($B269)=1, BH269, BI268+BH269))</f>
        <v/>
      </c>
      <c r="BJ269" s="68" t="str">
        <f t="shared" si="665"/>
        <v/>
      </c>
      <c r="BK269" s="32"/>
      <c r="BL269" s="120"/>
      <c r="BM269" s="62" t="str">
        <f t="shared" si="625"/>
        <v/>
      </c>
      <c r="BN269" s="62" t="str">
        <f t="shared" si="666"/>
        <v/>
      </c>
      <c r="BO269" s="65" t="str">
        <f t="shared" ref="BO269:BO332" si="747">IF(OR($B269="", BN269=""), "", IF(DAY($B269)=1, BN269, BO268+BN269))</f>
        <v/>
      </c>
      <c r="BP269" s="68" t="str">
        <f t="shared" si="667"/>
        <v/>
      </c>
      <c r="BQ269" s="32"/>
      <c r="BR269" s="120"/>
      <c r="BS269" s="62" t="str">
        <f t="shared" si="626"/>
        <v/>
      </c>
      <c r="BT269" s="62" t="str">
        <f t="shared" si="668"/>
        <v/>
      </c>
      <c r="BU269" s="65" t="str">
        <f t="shared" ref="BU269:BU332" si="748">IF(OR($B269="", BT269=""), "", IF(DAY($B269)=1, BT269, BU268+BT269))</f>
        <v/>
      </c>
      <c r="BV269" s="68" t="str">
        <f t="shared" si="669"/>
        <v/>
      </c>
      <c r="BW269" s="32"/>
      <c r="BX269" s="120"/>
      <c r="BY269" s="62" t="str">
        <f t="shared" si="627"/>
        <v/>
      </c>
      <c r="BZ269" s="62" t="str">
        <f t="shared" si="670"/>
        <v/>
      </c>
      <c r="CA269" s="65" t="str">
        <f t="shared" ref="CA269:CA332" si="749">IF(OR($B269="", BZ269=""), "", IF(DAY($B269)=1, BZ269, CA268+BZ269))</f>
        <v/>
      </c>
      <c r="CB269" s="68" t="str">
        <f t="shared" si="671"/>
        <v/>
      </c>
      <c r="CC269" s="32"/>
      <c r="CD269" s="120"/>
      <c r="CE269" s="62" t="str">
        <f t="shared" si="628"/>
        <v/>
      </c>
      <c r="CF269" s="62" t="str">
        <f t="shared" si="672"/>
        <v/>
      </c>
      <c r="CG269" s="65" t="str">
        <f t="shared" ref="CG269:CG332" si="750">IF(OR($B269="", CF269=""), "", IF(DAY($B269)=1, CF269, CG268+CF269))</f>
        <v/>
      </c>
      <c r="CH269" s="68" t="str">
        <f t="shared" si="673"/>
        <v/>
      </c>
      <c r="CI269" s="32"/>
      <c r="CJ269" s="120"/>
      <c r="CK269" s="62" t="str">
        <f t="shared" si="629"/>
        <v/>
      </c>
      <c r="CL269" s="62" t="str">
        <f t="shared" si="674"/>
        <v/>
      </c>
      <c r="CM269" s="65" t="str">
        <f t="shared" ref="CM269:CM332" si="751">IF(OR($B269="", CL269=""), "", IF(DAY($B269)=1, CL269, CM268+CL269))</f>
        <v/>
      </c>
      <c r="CN269" s="68" t="str">
        <f t="shared" si="675"/>
        <v/>
      </c>
      <c r="CO269" s="32"/>
      <c r="CP269" s="120"/>
      <c r="CQ269" s="62" t="str">
        <f t="shared" si="630"/>
        <v/>
      </c>
      <c r="CR269" s="62" t="str">
        <f t="shared" si="676"/>
        <v/>
      </c>
      <c r="CS269" s="65" t="str">
        <f t="shared" ref="CS269:CS332" si="752">IF(OR($B269="", CR269=""), "", IF(DAY($B269)=1, CR269, CS268+CR269))</f>
        <v/>
      </c>
      <c r="CT269" s="68" t="str">
        <f t="shared" si="677"/>
        <v/>
      </c>
      <c r="CU269" s="32"/>
      <c r="CV269" s="120"/>
      <c r="CW269" s="62" t="str">
        <f t="shared" si="631"/>
        <v/>
      </c>
      <c r="CX269" s="62" t="str">
        <f t="shared" si="678"/>
        <v/>
      </c>
      <c r="CY269" s="65" t="str">
        <f t="shared" ref="CY269:CY332" si="753">IF(OR($B269="", CX269=""), "", IF(DAY($B269)=1, CX269, CY268+CX269))</f>
        <v/>
      </c>
      <c r="CZ269" s="68" t="str">
        <f t="shared" si="679"/>
        <v/>
      </c>
      <c r="DA269" s="32"/>
      <c r="DB269" s="120"/>
      <c r="DC269" s="62" t="str">
        <f t="shared" si="632"/>
        <v/>
      </c>
      <c r="DD269" s="62" t="str">
        <f t="shared" si="680"/>
        <v/>
      </c>
      <c r="DE269" s="65" t="str">
        <f t="shared" ref="DE269:DE332" si="754">IF(OR($B269="", DD269=""), "", IF(DAY($B269)=1, DD269, DE268+DD269))</f>
        <v/>
      </c>
      <c r="DF269" s="68" t="str">
        <f t="shared" si="681"/>
        <v/>
      </c>
      <c r="DG269" s="32"/>
      <c r="DH269" s="120"/>
      <c r="DI269" s="62" t="str">
        <f t="shared" si="633"/>
        <v/>
      </c>
      <c r="DJ269" s="62" t="str">
        <f t="shared" si="682"/>
        <v/>
      </c>
      <c r="DK269" s="65" t="str">
        <f t="shared" ref="DK269:DK332" si="755">IF(OR($B269="", DJ269=""), "", IF(DAY($B269)=1, DJ269, DK268+DJ269))</f>
        <v/>
      </c>
      <c r="DL269" s="68" t="str">
        <f t="shared" si="683"/>
        <v/>
      </c>
      <c r="DM269" s="32"/>
      <c r="DN269" s="120"/>
      <c r="DO269" s="62" t="str">
        <f t="shared" si="634"/>
        <v/>
      </c>
      <c r="DP269" s="62" t="str">
        <f t="shared" si="684"/>
        <v/>
      </c>
      <c r="DQ269" s="65" t="str">
        <f t="shared" ref="DQ269:DQ332" si="756">IF(OR($B269="", DP269=""), "", IF(DAY($B269)=1, DP269, DQ268+DP269))</f>
        <v/>
      </c>
      <c r="DR269" s="68" t="str">
        <f t="shared" si="685"/>
        <v/>
      </c>
      <c r="DS269" s="32"/>
      <c r="DT269" s="120"/>
      <c r="DU269" s="62" t="str">
        <f t="shared" si="635"/>
        <v/>
      </c>
      <c r="DV269" s="62" t="str">
        <f t="shared" si="686"/>
        <v/>
      </c>
      <c r="DW269" s="65" t="str">
        <f t="shared" ref="DW269:DW332" si="757">IF(OR($B269="", DV269=""), "", IF(DAY($B269)=1, DV269, DW268+DV269))</f>
        <v/>
      </c>
      <c r="DX269" s="68" t="str">
        <f t="shared" si="687"/>
        <v/>
      </c>
      <c r="DY269" s="32"/>
      <c r="DZ269" s="120"/>
      <c r="EA269" s="62" t="str">
        <f t="shared" si="636"/>
        <v/>
      </c>
      <c r="EB269" s="62" t="str">
        <f t="shared" si="688"/>
        <v/>
      </c>
      <c r="EC269" s="65" t="str">
        <f t="shared" ref="EC269:EC332" si="758">IF(OR($B269="", EB269=""), "", IF(DAY($B269)=1, EB269, EC268+EB269))</f>
        <v/>
      </c>
      <c r="ED269" s="68" t="str">
        <f t="shared" si="689"/>
        <v/>
      </c>
      <c r="EE269" s="32"/>
      <c r="EF269" s="120"/>
      <c r="EG269" s="62" t="str">
        <f t="shared" si="637"/>
        <v/>
      </c>
      <c r="EH269" s="62" t="str">
        <f t="shared" si="690"/>
        <v/>
      </c>
      <c r="EI269" s="65" t="str">
        <f t="shared" ref="EI269:EI332" si="759">IF(OR($B269="", EH269=""), "", IF(DAY($B269)=1, EH269, EI268+EH269))</f>
        <v/>
      </c>
      <c r="EJ269" s="68" t="str">
        <f t="shared" si="691"/>
        <v/>
      </c>
      <c r="EK269" s="32"/>
      <c r="EL269" s="120"/>
      <c r="EM269" s="62" t="str">
        <f t="shared" si="638"/>
        <v/>
      </c>
      <c r="EN269" s="62" t="str">
        <f t="shared" si="692"/>
        <v/>
      </c>
      <c r="EO269" s="65" t="str">
        <f t="shared" ref="EO269:EO332" si="760">IF(OR($B269="", EN269=""), "", IF(DAY($B269)=1, EN269, EO268+EN269))</f>
        <v/>
      </c>
      <c r="EP269" s="68" t="str">
        <f t="shared" si="693"/>
        <v/>
      </c>
      <c r="EQ269" s="32"/>
      <c r="ER269" s="120"/>
      <c r="ES269" s="62" t="str">
        <f t="shared" si="639"/>
        <v/>
      </c>
      <c r="ET269" s="62" t="str">
        <f t="shared" si="694"/>
        <v/>
      </c>
      <c r="EU269" s="65" t="str">
        <f t="shared" ref="EU269:EU332" si="761">IF(OR($B269="", ET269=""), "", IF(DAY($B269)=1, ET269, EU268+ET269))</f>
        <v/>
      </c>
      <c r="EV269" s="68" t="str">
        <f t="shared" si="695"/>
        <v/>
      </c>
      <c r="EW269" s="32"/>
      <c r="EX269" s="120"/>
      <c r="EY269" s="62" t="str">
        <f t="shared" si="640"/>
        <v/>
      </c>
      <c r="EZ269" s="62" t="str">
        <f t="shared" si="696"/>
        <v/>
      </c>
      <c r="FA269" s="65" t="str">
        <f t="shared" ref="FA269:FA332" si="762">IF(OR($B269="", EZ269=""), "", IF(DAY($B269)=1, EZ269, FA268+EZ269))</f>
        <v/>
      </c>
      <c r="FB269" s="68" t="str">
        <f t="shared" si="697"/>
        <v/>
      </c>
      <c r="FC269" s="32"/>
      <c r="FD269" s="120"/>
      <c r="FE269" s="62" t="str">
        <f t="shared" si="641"/>
        <v/>
      </c>
      <c r="FF269" s="62" t="str">
        <f t="shared" si="698"/>
        <v/>
      </c>
      <c r="FG269" s="65" t="str">
        <f t="shared" ref="FG269:FG332" si="763">IF(OR($B269="", FF269=""), "", IF(DAY($B269)=1, FF269, FG268+FF269))</f>
        <v/>
      </c>
      <c r="FH269" s="68" t="str">
        <f t="shared" si="699"/>
        <v/>
      </c>
      <c r="FI269" s="32"/>
      <c r="FJ269" s="120"/>
      <c r="FK269" s="62" t="str">
        <f t="shared" si="642"/>
        <v/>
      </c>
      <c r="FL269" s="62" t="str">
        <f t="shared" si="700"/>
        <v/>
      </c>
      <c r="FM269" s="65" t="str">
        <f t="shared" ref="FM269:FM332" si="764">IF(OR($B269="", FL269=""), "", IF(DAY($B269)=1, FL269, FM268+FL269))</f>
        <v/>
      </c>
      <c r="FN269" s="68" t="str">
        <f t="shared" si="701"/>
        <v/>
      </c>
      <c r="FO269" s="32"/>
      <c r="FP269" s="120"/>
      <c r="FQ269" s="62" t="str">
        <f t="shared" si="643"/>
        <v/>
      </c>
      <c r="FR269" s="62" t="str">
        <f t="shared" si="702"/>
        <v/>
      </c>
      <c r="FS269" s="65" t="str">
        <f t="shared" ref="FS269:FS332" si="765">IF(OR($B269="", FR269=""), "", IF(DAY($B269)=1, FR269, FS268+FR269))</f>
        <v/>
      </c>
      <c r="FT269" s="68" t="str">
        <f t="shared" si="703"/>
        <v/>
      </c>
      <c r="FU269" s="32"/>
      <c r="FV269" s="120"/>
      <c r="FW269" s="62" t="str">
        <f t="shared" si="644"/>
        <v/>
      </c>
      <c r="FX269" s="62" t="str">
        <f t="shared" si="704"/>
        <v/>
      </c>
      <c r="FY269" s="65" t="str">
        <f t="shared" ref="FY269:FY332" si="766">IF(OR($B269="", FX269=""), "", IF(DAY($B269)=1, FX269, FY268+FX269))</f>
        <v/>
      </c>
      <c r="FZ269" s="68" t="str">
        <f t="shared" si="705"/>
        <v/>
      </c>
      <c r="GA269" s="32"/>
      <c r="GC269" s="7" t="str">
        <f t="shared" si="706"/>
        <v>Sep 2020</v>
      </c>
      <c r="GD269" s="7" t="str">
        <f t="shared" ca="1" si="645"/>
        <v/>
      </c>
      <c r="GT269" s="71">
        <f>IF(GT$9="", "", IF(AND(NOT('Personnel Details'!$N$11=""), $B269&gt;='Personnel Details'!$N$11), 'Personnel Details'!$O$11, IF(AND(NOT('Personnel Details'!$I$11=""), $B269&gt;='Personnel Details'!$I$11), 'Personnel Details'!$J$11, 'Personnel Details'!$E$11)))</f>
        <v>0.8</v>
      </c>
      <c r="GU269" s="59" t="str">
        <f>IF(GT$9="", "", IF(AND(NOT('Personnel Details'!$N$11=""), $B269&gt;='Personnel Details'!$N$11), IF('Personnel Details'!$P$11="","", 'Personnel Details'!$P$11), IF(AND(NOT('Personnel Details'!$I$11=""), $B269&gt;='Personnel Details'!$I$11), IF('Personnel Details'!$K$11="", "", 'Personnel Details'!$K$11), IF('Personnel Details'!$F$11="", "", 'Personnel Details'!$F$11))))</f>
        <v/>
      </c>
      <c r="GV269" s="74">
        <f>IF(GT$9="", "", IF(AND(NOT('Personnel Details'!$N$11=""), $B269&gt;='Personnel Details'!$N$11), 'Personnel Details'!$Q$11, IF(AND(NOT('Personnel Details'!$I$11=""), $B269&gt;='Personnel Details'!$I$11), 'Personnel Details'!$L$11, 'Personnel Details'!$G$11)))</f>
        <v>0</v>
      </c>
      <c r="GW269" s="59">
        <f t="shared" si="707"/>
        <v>0</v>
      </c>
      <c r="GX269" s="53"/>
      <c r="GZ269" s="78">
        <f>IF(GZ$9="", "", IF(AND(NOT('Personnel Details'!$N$12=""), $B269&gt;='Personnel Details'!$N$12), 'Personnel Details'!$O$12, IF(AND(NOT('Personnel Details'!$I$12=""), $B269&gt;='Personnel Details'!$I$12), 'Personnel Details'!$J$12, 'Personnel Details'!$E$12)))</f>
        <v>0.8</v>
      </c>
      <c r="HA269" s="59" t="str">
        <f>IF(GZ$9="", "", IF(AND(NOT('Personnel Details'!$N$12=""), $B269&gt;='Personnel Details'!$N$12), IF('Personnel Details'!$P$12="","", 'Personnel Details'!$P$12), IF(AND(NOT('Personnel Details'!$I$12=""), $B269&gt;='Personnel Details'!$I$12), IF('Personnel Details'!$K$12="", "", 'Personnel Details'!$K$12), IF('Personnel Details'!$F$12="", "", 'Personnel Details'!$F$12))))</f>
        <v/>
      </c>
      <c r="HB269" s="79">
        <f>IF(GZ$9="", "", IF(AND(NOT('Personnel Details'!$N$12=""), $B269&gt;='Personnel Details'!$N$12), 'Personnel Details'!$Q$12, IF(AND(NOT('Personnel Details'!$I$12=""), $B269&gt;='Personnel Details'!$I$12), 'Personnel Details'!$L$12, 'Personnel Details'!$G$12)))</f>
        <v>0</v>
      </c>
      <c r="HC269" s="59">
        <f t="shared" si="708"/>
        <v>0</v>
      </c>
      <c r="HD269" s="53"/>
      <c r="HF269" s="78">
        <f>IF(HF$9="", "", IF(AND(NOT('Personnel Details'!$N$13=""), $B269&gt;='Personnel Details'!$N$13), 'Personnel Details'!$O$13, IF(AND(NOT('Personnel Details'!$I$13=""), $B269&gt;='Personnel Details'!$I$13), 'Personnel Details'!$J$13, 'Personnel Details'!$E$13)))</f>
        <v>0.8</v>
      </c>
      <c r="HG269" s="59" t="str">
        <f>IF(HF$9="", "", IF(AND(NOT('Personnel Details'!$N$13=""), $B269&gt;='Personnel Details'!$N$13), IF('Personnel Details'!$P$13="","", 'Personnel Details'!$P$13), IF(AND(NOT('Personnel Details'!$I$13=""), $B269&gt;='Personnel Details'!$I$13), IF('Personnel Details'!$K$13="", "", 'Personnel Details'!$K$13), IF('Personnel Details'!$F$13="", "", 'Personnel Details'!$F$13))))</f>
        <v/>
      </c>
      <c r="HH269" s="79">
        <f>IF(HF$9="", "", IF(AND(NOT('Personnel Details'!$N$13=""), $B269&gt;='Personnel Details'!$N$13), 'Personnel Details'!$Q$13, IF(AND(NOT('Personnel Details'!$I$13=""), $B269&gt;='Personnel Details'!$I$13), 'Personnel Details'!$L$13, 'Personnel Details'!$G$13)))</f>
        <v>0</v>
      </c>
      <c r="HI269" s="59">
        <f t="shared" si="709"/>
        <v>0</v>
      </c>
      <c r="HJ269" s="53"/>
      <c r="HL269" s="78">
        <f>IF(HL$9="", "", IF(AND(NOT('Personnel Details'!$N$14=""), $B269&gt;='Personnel Details'!$N$14), 'Personnel Details'!$O$14, IF(AND(NOT('Personnel Details'!$I$14=""), $B269&gt;='Personnel Details'!$I$14), 'Personnel Details'!$J$14, 'Personnel Details'!$E$14)))</f>
        <v>0.8</v>
      </c>
      <c r="HM269" s="59">
        <f>IF(HL$9="", "", IF(AND(NOT('Personnel Details'!$N$14=""), $B269&gt;='Personnel Details'!$N$14), IF('Personnel Details'!$P$14="","", 'Personnel Details'!$P$14), IF(AND(NOT('Personnel Details'!$I$14=""), $B269&gt;='Personnel Details'!$I$14), IF('Personnel Details'!$K$14="", "", 'Personnel Details'!$K$14), IF('Personnel Details'!$F$14="", "", 'Personnel Details'!$F$14))))</f>
        <v>2000</v>
      </c>
      <c r="HN269" s="79">
        <f>IF(HL$9="", "", IF(AND(NOT('Personnel Details'!$N$14=""), $B269&gt;='Personnel Details'!$N$14), 'Personnel Details'!$Q$14, IF(AND(NOT('Personnel Details'!$I$14=""), $B269&gt;='Personnel Details'!$I$14), 'Personnel Details'!$L$14, 'Personnel Details'!$G$14)))</f>
        <v>0.85</v>
      </c>
      <c r="HO269" s="59">
        <f t="shared" si="710"/>
        <v>0</v>
      </c>
      <c r="HP269" s="53"/>
      <c r="HR269" s="78" t="str">
        <f>IF(HR$9="", "", IF(AND(NOT('Personnel Details'!$N$15=""), $B269&gt;='Personnel Details'!$N$15), 'Personnel Details'!$O$15, IF(AND(NOT('Personnel Details'!$I$15=""), $B269&gt;='Personnel Details'!$I$15), 'Personnel Details'!$J$15, 'Personnel Details'!$E$15)))</f>
        <v/>
      </c>
      <c r="HS269" s="59" t="str">
        <f>IF(HR$9="", "", IF(AND(NOT('Personnel Details'!$N$15=""), $B269&gt;='Personnel Details'!$N$15), IF('Personnel Details'!$P$15="","", 'Personnel Details'!$P$15), IF(AND(NOT('Personnel Details'!$I$15=""), $B269&gt;='Personnel Details'!$I$15), IF('Personnel Details'!$K$15="", "", 'Personnel Details'!$K$15), IF('Personnel Details'!$F$15="", "", 'Personnel Details'!$F$15))))</f>
        <v/>
      </c>
      <c r="HT269" s="79" t="str">
        <f>IF(HR$9="", "", IF(AND(NOT('Personnel Details'!$N$15=""), $B269&gt;='Personnel Details'!$N$15), 'Personnel Details'!$Q$15, IF(AND(NOT('Personnel Details'!$I$15=""), $B269&gt;='Personnel Details'!$I$15), 'Personnel Details'!$L$15, 'Personnel Details'!$G$15)))</f>
        <v/>
      </c>
      <c r="HU269" s="59">
        <f t="shared" si="711"/>
        <v>0</v>
      </c>
      <c r="HV269" s="53"/>
      <c r="HX269" s="78" t="str">
        <f>IF(HX$9="", "", IF(AND(NOT('Personnel Details'!$N$16=""), $B269&gt;='Personnel Details'!$N$16), 'Personnel Details'!$O$16, IF(AND(NOT('Personnel Details'!$I$16=""), $B269&gt;='Personnel Details'!$I$16), 'Personnel Details'!$J$16, 'Personnel Details'!$E$16)))</f>
        <v/>
      </c>
      <c r="HY269" s="59" t="str">
        <f>IF(HX$9="", "", IF(AND(NOT('Personnel Details'!$N$16=""), $B269&gt;='Personnel Details'!$N$16), IF('Personnel Details'!$P$16="","", 'Personnel Details'!$P$16), IF(AND(NOT('Personnel Details'!$I$16=""), $B269&gt;='Personnel Details'!$I$16), IF('Personnel Details'!$K$16="", "", 'Personnel Details'!$K$16), IF('Personnel Details'!$F$16="", "", 'Personnel Details'!$F$16))))</f>
        <v/>
      </c>
      <c r="HZ269" s="79" t="str">
        <f>IF(HX$9="", "", IF(AND(NOT('Personnel Details'!$N$16=""), $B269&gt;='Personnel Details'!$N$16), 'Personnel Details'!$Q$16, IF(AND(NOT('Personnel Details'!$I$16=""), $B269&gt;='Personnel Details'!$I$16), 'Personnel Details'!$L$16, 'Personnel Details'!$G$16)))</f>
        <v/>
      </c>
      <c r="IA269" s="59">
        <f t="shared" si="712"/>
        <v>0</v>
      </c>
      <c r="IB269" s="53"/>
      <c r="ID269" s="78" t="str">
        <f>IF(ID$9="", "", IF(AND(NOT('Personnel Details'!$N$17=""), $B269&gt;='Personnel Details'!$N$17), 'Personnel Details'!$O$17, IF(AND(NOT('Personnel Details'!$I$17=""), $B269&gt;='Personnel Details'!$I$17), 'Personnel Details'!$J$17, 'Personnel Details'!$E$17)))</f>
        <v/>
      </c>
      <c r="IE269" s="59" t="str">
        <f>IF(ID$9="", "", IF(AND(NOT('Personnel Details'!$N$17=""), $B269&gt;='Personnel Details'!$N$17), IF('Personnel Details'!$P$17="","", 'Personnel Details'!$P$17), IF(AND(NOT('Personnel Details'!$I$17=""), $B269&gt;='Personnel Details'!$I$17), IF('Personnel Details'!$K$17="", "", 'Personnel Details'!$K$17), IF('Personnel Details'!$F$17="", "", 'Personnel Details'!$F$17))))</f>
        <v/>
      </c>
      <c r="IF269" s="79" t="str">
        <f>IF(ID$9="", "", IF(AND(NOT('Personnel Details'!$N$17=""), $B269&gt;='Personnel Details'!$N$17), 'Personnel Details'!$Q$17, IF(AND(NOT('Personnel Details'!$I$17=""), $B269&gt;='Personnel Details'!$I$17), 'Personnel Details'!$L$17, 'Personnel Details'!$G$17)))</f>
        <v/>
      </c>
      <c r="IG269" s="59">
        <f t="shared" si="713"/>
        <v>0</v>
      </c>
      <c r="IH269" s="53"/>
      <c r="IJ269" s="78" t="str">
        <f>IF(IJ$9="", "", IF(AND(NOT('Personnel Details'!$N$18=""), $B269&gt;='Personnel Details'!$N$18), 'Personnel Details'!$O$18, IF(AND(NOT('Personnel Details'!$I$18=""), $B269&gt;='Personnel Details'!$I$18), 'Personnel Details'!$J$18, 'Personnel Details'!$E$18)))</f>
        <v/>
      </c>
      <c r="IK269" s="59" t="str">
        <f>IF(IJ$9="", "", IF(AND(NOT('Personnel Details'!$N$18=""), $B269&gt;='Personnel Details'!$N$18), IF('Personnel Details'!$P$18="","", 'Personnel Details'!$P$18), IF(AND(NOT('Personnel Details'!$I$18=""), $B269&gt;='Personnel Details'!$I$18), IF('Personnel Details'!$K$18="", "", 'Personnel Details'!$K$18), IF('Personnel Details'!$F$18="", "", 'Personnel Details'!$F$18))))</f>
        <v/>
      </c>
      <c r="IL269" s="79" t="str">
        <f>IF(IJ$9="", "", IF(AND(NOT('Personnel Details'!$N$18=""), $B269&gt;='Personnel Details'!$N$18), 'Personnel Details'!$Q$18, IF(AND(NOT('Personnel Details'!$I$18=""), $B269&gt;='Personnel Details'!$I$18), 'Personnel Details'!$L$18, 'Personnel Details'!$G$18)))</f>
        <v/>
      </c>
      <c r="IM269" s="59">
        <f t="shared" si="714"/>
        <v>0</v>
      </c>
      <c r="IN269" s="53"/>
      <c r="IP269" s="78" t="str">
        <f>IF(IP$9="", "", IF(AND(NOT('Personnel Details'!$N$19=""), $B269&gt;='Personnel Details'!$N$19), 'Personnel Details'!$O$19, IF(AND(NOT('Personnel Details'!$I$19=""), $B269&gt;='Personnel Details'!$I$19), 'Personnel Details'!$J$19, 'Personnel Details'!$E$19)))</f>
        <v/>
      </c>
      <c r="IQ269" s="59" t="str">
        <f>IF(IP$9="", "", IF(AND(NOT('Personnel Details'!$N$19=""), $B269&gt;='Personnel Details'!$N$19), IF('Personnel Details'!$P$19="","", 'Personnel Details'!$P$19), IF(AND(NOT('Personnel Details'!$I$19=""), $B269&gt;='Personnel Details'!$I$19), IF('Personnel Details'!$K$19="", "", 'Personnel Details'!$K$19), IF('Personnel Details'!$F$19="", "", 'Personnel Details'!$F$19))))</f>
        <v/>
      </c>
      <c r="IR269" s="79" t="str">
        <f>IF(IP$9="", "", IF(AND(NOT('Personnel Details'!$N$19=""), $B269&gt;='Personnel Details'!$N$19), 'Personnel Details'!$Q$19, IF(AND(NOT('Personnel Details'!$I$19=""), $B269&gt;='Personnel Details'!$I$19), 'Personnel Details'!$L$19, 'Personnel Details'!$G$19)))</f>
        <v/>
      </c>
      <c r="IS269" s="59">
        <f t="shared" si="715"/>
        <v>0</v>
      </c>
      <c r="IT269" s="53"/>
      <c r="IV269" s="78" t="str">
        <f>IF(IV$9="", "", IF(AND(NOT('Personnel Details'!$N$20=""), $B269&gt;='Personnel Details'!$N$20), 'Personnel Details'!$O$20, IF(AND(NOT('Personnel Details'!$I$20=""), $B269&gt;='Personnel Details'!$I$20), 'Personnel Details'!$J$20, 'Personnel Details'!$E$20)))</f>
        <v/>
      </c>
      <c r="IW269" s="59" t="str">
        <f>IF(IV$9="", "", IF(AND(NOT('Personnel Details'!$N$20=""), $B269&gt;='Personnel Details'!$N$20), IF('Personnel Details'!$P$20="","", 'Personnel Details'!$P$20), IF(AND(NOT('Personnel Details'!$I$20=""), $B269&gt;='Personnel Details'!$I$20), IF('Personnel Details'!$K$20="", "", 'Personnel Details'!$K$20), IF('Personnel Details'!$F$20="", "", 'Personnel Details'!$F$20))))</f>
        <v/>
      </c>
      <c r="IX269" s="79" t="str">
        <f>IF(IV$9="", "", IF(AND(NOT('Personnel Details'!$N$20=""), $B269&gt;='Personnel Details'!$N$20), 'Personnel Details'!$Q$20, IF(AND(NOT('Personnel Details'!$I$20=""), $B269&gt;='Personnel Details'!$I$20), 'Personnel Details'!$L$20, 'Personnel Details'!$G$20)))</f>
        <v/>
      </c>
      <c r="IY269" s="59">
        <f t="shared" si="716"/>
        <v>0</v>
      </c>
      <c r="IZ269" s="53"/>
      <c r="JB269" s="78" t="str">
        <f>IF(JB$9="", "", IF(AND(NOT('Personnel Details'!$N$21=""), $B269&gt;='Personnel Details'!$N$21), 'Personnel Details'!$O$21, IF(AND(NOT('Personnel Details'!$I$21=""), $B269&gt;='Personnel Details'!$I$21), 'Personnel Details'!$J$21, 'Personnel Details'!$E$21)))</f>
        <v/>
      </c>
      <c r="JC269" s="59" t="str">
        <f>IF(JB$9="", "", IF(AND(NOT('Personnel Details'!$N$21=""), $B269&gt;='Personnel Details'!$N$21), IF('Personnel Details'!$P$21="","", 'Personnel Details'!$P$21), IF(AND(NOT('Personnel Details'!$I$21=""), $B269&gt;='Personnel Details'!$I$21), IF('Personnel Details'!$K$21="", "", 'Personnel Details'!$K$21), IF('Personnel Details'!$F$21="", "", 'Personnel Details'!$F$21))))</f>
        <v/>
      </c>
      <c r="JD269" s="79" t="str">
        <f>IF(JB$9="", "", IF(AND(NOT('Personnel Details'!$N$21=""), $B269&gt;='Personnel Details'!$N$21), 'Personnel Details'!$Q$21, IF(AND(NOT('Personnel Details'!$I$21=""), $B269&gt;='Personnel Details'!$I$21), 'Personnel Details'!$L$21, 'Personnel Details'!$G$21)))</f>
        <v/>
      </c>
      <c r="JE269" s="59">
        <f t="shared" si="717"/>
        <v>0</v>
      </c>
      <c r="JF269" s="53"/>
      <c r="JH269" s="78" t="str">
        <f>IF(JH$9="", "", IF(AND(NOT('Personnel Details'!$N$22=""), $B269&gt;='Personnel Details'!$N$22), 'Personnel Details'!$O$22, IF(AND(NOT('Personnel Details'!$I$22=""), $B269&gt;='Personnel Details'!$I$22), 'Personnel Details'!$J$22, 'Personnel Details'!$E$22)))</f>
        <v/>
      </c>
      <c r="JI269" s="59" t="str">
        <f>IF(JH$9="", "", IF(AND(NOT('Personnel Details'!$N$22=""), $B269&gt;='Personnel Details'!$N$22), IF('Personnel Details'!$P$22="","", 'Personnel Details'!$P$22), IF(AND(NOT('Personnel Details'!$I$22=""), $B269&gt;='Personnel Details'!$I$22), IF('Personnel Details'!$K$22="", "", 'Personnel Details'!$K$22), IF('Personnel Details'!$F$22="", "", 'Personnel Details'!$F$22))))</f>
        <v/>
      </c>
      <c r="JJ269" s="79" t="str">
        <f>IF(JH$9="", "", IF(AND(NOT('Personnel Details'!$N$22=""), $B269&gt;='Personnel Details'!$N$22), 'Personnel Details'!$Q$22, IF(AND(NOT('Personnel Details'!$I$22=""), $B269&gt;='Personnel Details'!$I$22), 'Personnel Details'!$L$22, 'Personnel Details'!$G$22)))</f>
        <v/>
      </c>
      <c r="JK269" s="59">
        <f t="shared" si="718"/>
        <v>0</v>
      </c>
      <c r="JL269" s="53"/>
      <c r="JN269" s="78" t="str">
        <f>IF(JN$9="", "", IF(AND(NOT('Personnel Details'!$N$23=""), $B269&gt;='Personnel Details'!$N$23), 'Personnel Details'!$O$23, IF(AND(NOT('Personnel Details'!$I$23=""), $B269&gt;='Personnel Details'!$I$23), 'Personnel Details'!$J$23, 'Personnel Details'!$E$23)))</f>
        <v/>
      </c>
      <c r="JO269" s="59" t="str">
        <f>IF(JN$9="", "", IF(AND(NOT('Personnel Details'!$N$23=""), $B269&gt;='Personnel Details'!$N$23), IF('Personnel Details'!$P$23="","", 'Personnel Details'!$P$23), IF(AND(NOT('Personnel Details'!$I$23=""), $B269&gt;='Personnel Details'!$I$23), IF('Personnel Details'!$K$23="", "", 'Personnel Details'!$K$23), IF('Personnel Details'!$F$23="", "", 'Personnel Details'!$F$23))))</f>
        <v/>
      </c>
      <c r="JP269" s="79" t="str">
        <f>IF(JN$9="", "", IF(AND(NOT('Personnel Details'!$N$23=""), $B269&gt;='Personnel Details'!$N$23), 'Personnel Details'!$Q$23, IF(AND(NOT('Personnel Details'!$I$23=""), $B269&gt;='Personnel Details'!$I$23), 'Personnel Details'!$L$23, 'Personnel Details'!$G$23)))</f>
        <v/>
      </c>
      <c r="JQ269" s="59">
        <f t="shared" si="719"/>
        <v>0</v>
      </c>
      <c r="JR269" s="53"/>
      <c r="JT269" s="78" t="str">
        <f>IF(JT$9="", "", IF(AND(NOT('Personnel Details'!$N$24=""), $B269&gt;='Personnel Details'!$N$24), 'Personnel Details'!$O$24, IF(AND(NOT('Personnel Details'!$I$24=""), $B269&gt;='Personnel Details'!$I$24), 'Personnel Details'!$J$24, 'Personnel Details'!$E$24)))</f>
        <v/>
      </c>
      <c r="JU269" s="59" t="str">
        <f>IF(JT$9="", "", IF(AND(NOT('Personnel Details'!$N$24=""), $B269&gt;='Personnel Details'!$N$24), IF('Personnel Details'!$P$24="","", 'Personnel Details'!$P$24), IF(AND(NOT('Personnel Details'!$I$24=""), $B269&gt;='Personnel Details'!$I$24), IF('Personnel Details'!$K$24="", "", 'Personnel Details'!$K$24), IF('Personnel Details'!$F$24="", "", 'Personnel Details'!$F$24))))</f>
        <v/>
      </c>
      <c r="JV269" s="79" t="str">
        <f>IF(JT$9="", "", IF(AND(NOT('Personnel Details'!$N$24=""), $B269&gt;='Personnel Details'!$N$24), 'Personnel Details'!$Q$24, IF(AND(NOT('Personnel Details'!$I$24=""), $B269&gt;='Personnel Details'!$I$24), 'Personnel Details'!$L$24, 'Personnel Details'!$G$24)))</f>
        <v/>
      </c>
      <c r="JW269" s="59">
        <f t="shared" si="720"/>
        <v>0</v>
      </c>
      <c r="JX269" s="53"/>
      <c r="JZ269" s="78" t="str">
        <f>IF(JZ$9="", "", IF(AND(NOT('Personnel Details'!$N$25=""), $B269&gt;='Personnel Details'!$N$25), 'Personnel Details'!$O$25, IF(AND(NOT('Personnel Details'!$I$25=""), $B269&gt;='Personnel Details'!$I$25), 'Personnel Details'!$J$25, 'Personnel Details'!$E$25)))</f>
        <v/>
      </c>
      <c r="KA269" s="59" t="str">
        <f>IF(JZ$9="", "", IF(AND(NOT('Personnel Details'!$N$25=""), $B269&gt;='Personnel Details'!$N$25), IF('Personnel Details'!$P$25="","", 'Personnel Details'!$P$25), IF(AND(NOT('Personnel Details'!$I$25=""), $B269&gt;='Personnel Details'!$I$25), IF('Personnel Details'!$K$25="", "", 'Personnel Details'!$K$25), IF('Personnel Details'!$F$25="", "", 'Personnel Details'!$F$25))))</f>
        <v/>
      </c>
      <c r="KB269" s="79" t="str">
        <f>IF(JZ$9="", "", IF(AND(NOT('Personnel Details'!$N$25=""), $B269&gt;='Personnel Details'!$N$25), 'Personnel Details'!$Q$25, IF(AND(NOT('Personnel Details'!$I$25=""), $B269&gt;='Personnel Details'!$I$25), 'Personnel Details'!$L$25, 'Personnel Details'!$G$25)))</f>
        <v/>
      </c>
      <c r="KC269" s="59">
        <f t="shared" si="721"/>
        <v>0</v>
      </c>
      <c r="KD269" s="53"/>
      <c r="KF269" s="78" t="str">
        <f>IF(KF$9="", "", IF(AND(NOT('Personnel Details'!$N$26=""), $B269&gt;='Personnel Details'!$N$26), 'Personnel Details'!$O$26, IF(AND(NOT('Personnel Details'!$I$26=""), $B269&gt;='Personnel Details'!$I$26), 'Personnel Details'!$J$26, 'Personnel Details'!$E$26)))</f>
        <v/>
      </c>
      <c r="KG269" s="59" t="str">
        <f>IF(KF$9="", "", IF(AND(NOT('Personnel Details'!$N$26=""), $B269&gt;='Personnel Details'!$N$26), IF('Personnel Details'!$P$26="","", 'Personnel Details'!$P$26), IF(AND(NOT('Personnel Details'!$I$26=""), $B269&gt;='Personnel Details'!$I$26), IF('Personnel Details'!$K$26="", "", 'Personnel Details'!$K$26), IF('Personnel Details'!$F$26="", "", 'Personnel Details'!$F$26))))</f>
        <v/>
      </c>
      <c r="KH269" s="79" t="str">
        <f>IF(KF$9="", "", IF(AND(NOT('Personnel Details'!$N$26=""), $B269&gt;='Personnel Details'!$N$26), 'Personnel Details'!$Q$26, IF(AND(NOT('Personnel Details'!$I$26=""), $B269&gt;='Personnel Details'!$I$26), 'Personnel Details'!$L$26, 'Personnel Details'!$G$26)))</f>
        <v/>
      </c>
      <c r="KI269" s="59">
        <f t="shared" si="722"/>
        <v>0</v>
      </c>
      <c r="KJ269" s="53"/>
      <c r="KL269" s="78" t="str">
        <f>IF(KL$9="", "", IF(AND(NOT('Personnel Details'!$N$27=""), $B269&gt;='Personnel Details'!$N$27), 'Personnel Details'!$O$27, IF(AND(NOT('Personnel Details'!$I$27=""), $B269&gt;='Personnel Details'!$I$27), 'Personnel Details'!$J$27, 'Personnel Details'!$E$27)))</f>
        <v/>
      </c>
      <c r="KM269" s="59" t="str">
        <f>IF(KL$9="", "", IF(AND(NOT('Personnel Details'!$N$27=""), $B269&gt;='Personnel Details'!$N$27), IF('Personnel Details'!$P$27="","", 'Personnel Details'!$P$27), IF(AND(NOT('Personnel Details'!$I$27=""), $B269&gt;='Personnel Details'!$I$27), IF('Personnel Details'!$K$27="", "", 'Personnel Details'!$K$27), IF('Personnel Details'!$F$27="", "", 'Personnel Details'!$F$27))))</f>
        <v/>
      </c>
      <c r="KN269" s="79" t="str">
        <f>IF(KL$9="", "", IF(AND(NOT('Personnel Details'!$N$27=""), $B269&gt;='Personnel Details'!$N$27), 'Personnel Details'!$Q$27, IF(AND(NOT('Personnel Details'!$I$27=""), $B269&gt;='Personnel Details'!$I$27), 'Personnel Details'!$L$27, 'Personnel Details'!$G$27)))</f>
        <v/>
      </c>
      <c r="KO269" s="59">
        <f t="shared" si="723"/>
        <v>0</v>
      </c>
      <c r="KP269" s="53"/>
      <c r="KR269" s="78" t="str">
        <f>IF(KR$9="", "", IF(AND(NOT('Personnel Details'!$N$28=""), $B269&gt;='Personnel Details'!$N$28), 'Personnel Details'!$O$28, IF(AND(NOT('Personnel Details'!$I$28=""), $B269&gt;='Personnel Details'!$I$28), 'Personnel Details'!$J$28, 'Personnel Details'!$E$28)))</f>
        <v/>
      </c>
      <c r="KS269" s="59" t="str">
        <f>IF(KR$9="", "", IF(AND(NOT('Personnel Details'!$N$28=""), $B269&gt;='Personnel Details'!$N$28), IF('Personnel Details'!$P$28="","", 'Personnel Details'!$P$28), IF(AND(NOT('Personnel Details'!$I$28=""), $B269&gt;='Personnel Details'!$I$28), IF('Personnel Details'!$K$28="", "", 'Personnel Details'!$K$28), IF('Personnel Details'!$F$28="", "", 'Personnel Details'!$F$28))))</f>
        <v/>
      </c>
      <c r="KT269" s="79" t="str">
        <f>IF(KR$9="", "", IF(AND(NOT('Personnel Details'!$N$28=""), $B269&gt;='Personnel Details'!$N$28), 'Personnel Details'!$Q$28, IF(AND(NOT('Personnel Details'!$I$28=""), $B269&gt;='Personnel Details'!$I$28), 'Personnel Details'!$L$28, 'Personnel Details'!$G$28)))</f>
        <v/>
      </c>
      <c r="KU269" s="59">
        <f t="shared" si="724"/>
        <v>0</v>
      </c>
      <c r="KV269" s="53"/>
      <c r="KX269" s="78" t="str">
        <f>IF(KX$9="", "", IF(AND(NOT('Personnel Details'!$N$29=""), $B269&gt;='Personnel Details'!$N$29), 'Personnel Details'!$O$29, IF(AND(NOT('Personnel Details'!$I$29=""), $B269&gt;='Personnel Details'!$I$29), 'Personnel Details'!$J$29, 'Personnel Details'!$E$29)))</f>
        <v/>
      </c>
      <c r="KY269" s="59" t="str">
        <f>IF(KX$9="", "", IF(AND(NOT('Personnel Details'!$N$29=""), $B269&gt;='Personnel Details'!$N$29), IF('Personnel Details'!$P$29="","", 'Personnel Details'!$P$29), IF(AND(NOT('Personnel Details'!$I$29=""), $B269&gt;='Personnel Details'!$I$29), IF('Personnel Details'!$K$29="", "", 'Personnel Details'!$K$29), IF('Personnel Details'!$F$29="", "", 'Personnel Details'!$F$29))))</f>
        <v/>
      </c>
      <c r="KZ269" s="79" t="str">
        <f>IF(KX$9="", "", IF(AND(NOT('Personnel Details'!$N$29=""), $B269&gt;='Personnel Details'!$N$29), 'Personnel Details'!$Q$29, IF(AND(NOT('Personnel Details'!$I$29=""), $B269&gt;='Personnel Details'!$I$29), 'Personnel Details'!$L$29, 'Personnel Details'!$G$29)))</f>
        <v/>
      </c>
      <c r="LA269" s="59">
        <f t="shared" si="725"/>
        <v>0</v>
      </c>
      <c r="LB269" s="53"/>
      <c r="LD269" s="78" t="str">
        <f>IF(LD$9="", "", IF(AND(NOT('Personnel Details'!$N$30=""), $B269&gt;='Personnel Details'!$N$30), 'Personnel Details'!$O$30, IF(AND(NOT('Personnel Details'!$I$30=""), $B269&gt;='Personnel Details'!$I$30), 'Personnel Details'!$J$30, 'Personnel Details'!$E$30)))</f>
        <v/>
      </c>
      <c r="LE269" s="59" t="str">
        <f>IF(LD$9="", "", IF(AND(NOT('Personnel Details'!$N$30=""), $B269&gt;='Personnel Details'!$N$30), IF('Personnel Details'!$P$30="","", 'Personnel Details'!$P$30), IF(AND(NOT('Personnel Details'!$I$30=""), $B269&gt;='Personnel Details'!$I$30), IF('Personnel Details'!$K$30="", "", 'Personnel Details'!$K$30), IF('Personnel Details'!$F$30="", "", 'Personnel Details'!$F$30))))</f>
        <v/>
      </c>
      <c r="LF269" s="79" t="str">
        <f>IF(LD$9="", "", IF(AND(NOT('Personnel Details'!$N$30=""), $B269&gt;='Personnel Details'!$N$30), 'Personnel Details'!$Q$30, IF(AND(NOT('Personnel Details'!$I$30=""), $B269&gt;='Personnel Details'!$I$30), 'Personnel Details'!$L$30, 'Personnel Details'!$G$30)))</f>
        <v/>
      </c>
      <c r="LG269" s="59">
        <f t="shared" si="726"/>
        <v>0</v>
      </c>
      <c r="LH269" s="53"/>
      <c r="LJ269" s="78" t="str">
        <f>IF(LJ$9="", "", IF(AND(NOT('Personnel Details'!$N$31=""), $B269&gt;='Personnel Details'!$N$31), 'Personnel Details'!$O$31, IF(AND(NOT('Personnel Details'!$I$31=""), $B269&gt;='Personnel Details'!$I$31), 'Personnel Details'!$J$31, 'Personnel Details'!$E$31)))</f>
        <v/>
      </c>
      <c r="LK269" s="59" t="str">
        <f>IF(LJ$9="", "", IF(AND(NOT('Personnel Details'!$N$31=""), $B269&gt;='Personnel Details'!$N$31), IF('Personnel Details'!$P$31="","", 'Personnel Details'!$P$31), IF(AND(NOT('Personnel Details'!$I$31=""), $B269&gt;='Personnel Details'!$I$31), IF('Personnel Details'!$K$31="", "", 'Personnel Details'!$K$31), IF('Personnel Details'!$F$31="", "", 'Personnel Details'!$F$31))))</f>
        <v/>
      </c>
      <c r="LL269" s="79" t="str">
        <f>IF(LJ$9="", "", IF(AND(NOT('Personnel Details'!$N$31=""), $B269&gt;='Personnel Details'!$N$31), 'Personnel Details'!$Q$31, IF(AND(NOT('Personnel Details'!$I$31=""), $B269&gt;='Personnel Details'!$I$31), 'Personnel Details'!$L$31, 'Personnel Details'!$G$31)))</f>
        <v/>
      </c>
      <c r="LM269" s="59">
        <f t="shared" si="727"/>
        <v>0</v>
      </c>
      <c r="LN269" s="53"/>
      <c r="LP269" s="78" t="str">
        <f>IF(LP$9="", "", IF(AND(NOT('Personnel Details'!$N$32=""), $B269&gt;='Personnel Details'!$N$32), 'Personnel Details'!$O$32, IF(AND(NOT('Personnel Details'!$I$32=""), $B269&gt;='Personnel Details'!$I$32), 'Personnel Details'!$J$32, 'Personnel Details'!$E$32)))</f>
        <v/>
      </c>
      <c r="LQ269" s="59" t="str">
        <f>IF(LP$9="", "", IF(AND(NOT('Personnel Details'!$N$32=""), $B269&gt;='Personnel Details'!$N$32), IF('Personnel Details'!$P$32="","", 'Personnel Details'!$P$32), IF(AND(NOT('Personnel Details'!$I$32=""), $B269&gt;='Personnel Details'!$I$32), IF('Personnel Details'!$K$32="", "", 'Personnel Details'!$K$32), IF('Personnel Details'!$F$32="", "", 'Personnel Details'!$F$32))))</f>
        <v/>
      </c>
      <c r="LR269" s="79" t="str">
        <f>IF(LP$9="", "", IF(AND(NOT('Personnel Details'!$N$32=""), $B269&gt;='Personnel Details'!$N$32), 'Personnel Details'!$Q$32, IF(AND(NOT('Personnel Details'!$I$32=""), $B269&gt;='Personnel Details'!$I$32), 'Personnel Details'!$L$32, 'Personnel Details'!$G$32)))</f>
        <v/>
      </c>
      <c r="LS269" s="59">
        <f t="shared" si="728"/>
        <v>0</v>
      </c>
      <c r="LT269" s="53"/>
      <c r="LV269" s="78" t="str">
        <f>IF(LV$9="", "", IF(AND(NOT('Personnel Details'!$N$33=""), $B269&gt;='Personnel Details'!$N$33), 'Personnel Details'!$O$33, IF(AND(NOT('Personnel Details'!$I$33=""), $B269&gt;='Personnel Details'!$I$33), 'Personnel Details'!$J$33, 'Personnel Details'!$E$33)))</f>
        <v/>
      </c>
      <c r="LW269" s="59" t="str">
        <f>IF(LV$9="", "", IF(AND(NOT('Personnel Details'!$N$33=""), $B269&gt;='Personnel Details'!$N$33), IF('Personnel Details'!$P$33="","", 'Personnel Details'!$P$33), IF(AND(NOT('Personnel Details'!$I$33=""), $B269&gt;='Personnel Details'!$I$33), IF('Personnel Details'!$K$33="", "", 'Personnel Details'!$K$33), IF('Personnel Details'!$F$33="", "", 'Personnel Details'!$F$33))))</f>
        <v/>
      </c>
      <c r="LX269" s="79" t="str">
        <f>IF(LV$9="", "", IF(AND(NOT('Personnel Details'!$N$33=""), $B269&gt;='Personnel Details'!$N$33), 'Personnel Details'!$Q$33, IF(AND(NOT('Personnel Details'!$I$33=""), $B269&gt;='Personnel Details'!$I$33), 'Personnel Details'!$L$33, 'Personnel Details'!$G$33)))</f>
        <v/>
      </c>
      <c r="LY269" s="59">
        <f t="shared" si="729"/>
        <v>0</v>
      </c>
      <c r="LZ269" s="53"/>
      <c r="MB269" s="78" t="str">
        <f>IF(MB$9="", "", IF(AND(NOT('Personnel Details'!$N$34=""), $B269&gt;='Personnel Details'!$N$34), 'Personnel Details'!$O$34, IF(AND(NOT('Personnel Details'!$I$34=""), $B269&gt;='Personnel Details'!$I$34), 'Personnel Details'!$J$34, 'Personnel Details'!$E$34)))</f>
        <v/>
      </c>
      <c r="MC269" s="59" t="str">
        <f>IF(MB$9="", "", IF(AND(NOT('Personnel Details'!$N$34=""), $B269&gt;='Personnel Details'!$N$34), IF('Personnel Details'!$P$34="","", 'Personnel Details'!$P$34), IF(AND(NOT('Personnel Details'!$I$34=""), $B269&gt;='Personnel Details'!$I$34), IF('Personnel Details'!$K$34="", "", 'Personnel Details'!$K$34), IF('Personnel Details'!$F$34="", "", 'Personnel Details'!$F$34))))</f>
        <v/>
      </c>
      <c r="MD269" s="79" t="str">
        <f>IF(MB$9="", "", IF(AND(NOT('Personnel Details'!$N$34=""), $B269&gt;='Personnel Details'!$N$34), 'Personnel Details'!$Q$34, IF(AND(NOT('Personnel Details'!$I$34=""), $B269&gt;='Personnel Details'!$I$34), 'Personnel Details'!$L$34, 'Personnel Details'!$G$34)))</f>
        <v/>
      </c>
      <c r="ME269" s="59">
        <f t="shared" si="730"/>
        <v>0</v>
      </c>
      <c r="MF269" s="53"/>
      <c r="MH269" s="78" t="str">
        <f>IF(MH$9="", "", IF(AND(NOT('Personnel Details'!$N$35=""), $B269&gt;='Personnel Details'!$N$35), 'Personnel Details'!$O$35, IF(AND(NOT('Personnel Details'!$I$35=""), $B269&gt;='Personnel Details'!$I$35), 'Personnel Details'!$J$35, 'Personnel Details'!$E$35)))</f>
        <v/>
      </c>
      <c r="MI269" s="59" t="str">
        <f>IF(MH$9="", "", IF(AND(NOT('Personnel Details'!$N$35=""), $B269&gt;='Personnel Details'!$N$35), IF('Personnel Details'!$P$35="","", 'Personnel Details'!$P$35), IF(AND(NOT('Personnel Details'!$I$35=""), $B269&gt;='Personnel Details'!$I$35), IF('Personnel Details'!$K$35="", "", 'Personnel Details'!$K$35), IF('Personnel Details'!$F$35="", "", 'Personnel Details'!$F$35))))</f>
        <v/>
      </c>
      <c r="MJ269" s="79" t="str">
        <f>IF(MH$9="", "", IF(AND(NOT('Personnel Details'!$N$35=""), $B269&gt;='Personnel Details'!$N$35), 'Personnel Details'!$Q$35, IF(AND(NOT('Personnel Details'!$I$35=""), $B269&gt;='Personnel Details'!$I$35), 'Personnel Details'!$L$35, 'Personnel Details'!$G$35)))</f>
        <v/>
      </c>
      <c r="MK269" s="59">
        <f t="shared" si="731"/>
        <v>0</v>
      </c>
      <c r="ML269" s="53"/>
      <c r="MN269" s="78" t="str">
        <f>IF(MN$9="", "", IF(AND(NOT('Personnel Details'!$N$36=""), $B269&gt;='Personnel Details'!$N$36), 'Personnel Details'!$O$36, IF(AND(NOT('Personnel Details'!$I$36=""), $B269&gt;='Personnel Details'!$I$36), 'Personnel Details'!$J$36, 'Personnel Details'!$E$36)))</f>
        <v/>
      </c>
      <c r="MO269" s="59" t="str">
        <f>IF(MN$9="", "", IF(AND(NOT('Personnel Details'!$N$36=""), $B269&gt;='Personnel Details'!$N$36), IF('Personnel Details'!$P$36="","", 'Personnel Details'!$P$36), IF(AND(NOT('Personnel Details'!$I$36=""), $B269&gt;='Personnel Details'!$I$36), IF('Personnel Details'!$K$36="", "", 'Personnel Details'!$K$36), IF('Personnel Details'!$F$36="", "", 'Personnel Details'!$F$36))))</f>
        <v/>
      </c>
      <c r="MP269" s="79" t="str">
        <f>IF(MN$9="", "", IF(AND(NOT('Personnel Details'!$N$36=""), $B269&gt;='Personnel Details'!$N$36), 'Personnel Details'!$Q$36, IF(AND(NOT('Personnel Details'!$I$36=""), $B269&gt;='Personnel Details'!$I$36), 'Personnel Details'!$L$36, 'Personnel Details'!$G$36)))</f>
        <v/>
      </c>
      <c r="MQ269" s="59">
        <f t="shared" si="732"/>
        <v>0</v>
      </c>
      <c r="MR269" s="53"/>
      <c r="MT269" s="78" t="str">
        <f>IF(MT$9="", "", IF(AND(NOT('Personnel Details'!$N$37=""), $B269&gt;='Personnel Details'!$N$37), 'Personnel Details'!$O$37, IF(AND(NOT('Personnel Details'!$I$37=""), $B269&gt;='Personnel Details'!$I$37), 'Personnel Details'!$J$37, 'Personnel Details'!$E$37)))</f>
        <v/>
      </c>
      <c r="MU269" s="59" t="str">
        <f>IF(MT$9="", "", IF(AND(NOT('Personnel Details'!$N$37=""), $B269&gt;='Personnel Details'!$N$37), IF('Personnel Details'!$P$37="","", 'Personnel Details'!$P$37), IF(AND(NOT('Personnel Details'!$I$37=""), $B269&gt;='Personnel Details'!$I$37), IF('Personnel Details'!$K$37="", "", 'Personnel Details'!$K$37), IF('Personnel Details'!$F$37="", "", 'Personnel Details'!$F$37))))</f>
        <v/>
      </c>
      <c r="MV269" s="79" t="str">
        <f>IF(MT$9="", "", IF(AND(NOT('Personnel Details'!$N$37=""), $B269&gt;='Personnel Details'!$N$37), 'Personnel Details'!$Q$37, IF(AND(NOT('Personnel Details'!$I$37=""), $B269&gt;='Personnel Details'!$I$37), 'Personnel Details'!$L$37, 'Personnel Details'!$G$37)))</f>
        <v/>
      </c>
      <c r="MW269" s="59">
        <f t="shared" si="733"/>
        <v>0</v>
      </c>
      <c r="MX269" s="53"/>
      <c r="MZ269" s="78" t="str">
        <f>IF(MZ$9="", "", IF(AND(NOT('Personnel Details'!$N$38=""), $B269&gt;='Personnel Details'!$N$38), 'Personnel Details'!$O$38, IF(AND(NOT('Personnel Details'!$I$38=""), $B269&gt;='Personnel Details'!$I$38), 'Personnel Details'!$J$38, 'Personnel Details'!$E$38)))</f>
        <v/>
      </c>
      <c r="NA269" s="59" t="str">
        <f>IF(MZ$9="", "", IF(AND(NOT('Personnel Details'!$N$38=""), $B269&gt;='Personnel Details'!$N$38), IF('Personnel Details'!$P$38="","", 'Personnel Details'!$P$38), IF(AND(NOT('Personnel Details'!$I$38=""), $B269&gt;='Personnel Details'!$I$38), IF('Personnel Details'!$K$38="", "", 'Personnel Details'!$K$38), IF('Personnel Details'!$F$38="", "", 'Personnel Details'!$F$38))))</f>
        <v/>
      </c>
      <c r="NB269" s="79" t="str">
        <f>IF(MZ$9="", "", IF(AND(NOT('Personnel Details'!$N$38=""), $B269&gt;='Personnel Details'!$N$38), 'Personnel Details'!$Q$38, IF(AND(NOT('Personnel Details'!$I$38=""), $B269&gt;='Personnel Details'!$I$38), 'Personnel Details'!$L$38, 'Personnel Details'!$G$38)))</f>
        <v/>
      </c>
      <c r="NC269" s="59">
        <f t="shared" si="734"/>
        <v>0</v>
      </c>
      <c r="ND269" s="53"/>
      <c r="NF269" s="78" t="str">
        <f>IF(NF$9="", "", IF(AND(NOT('Personnel Details'!$N$39=""), $B269&gt;='Personnel Details'!$N$39), 'Personnel Details'!$O$39, IF(AND(NOT('Personnel Details'!$I$39=""), $B269&gt;='Personnel Details'!$I$39), 'Personnel Details'!$J$39, 'Personnel Details'!$E$39)))</f>
        <v/>
      </c>
      <c r="NG269" s="59" t="str">
        <f>IF(NF$9="", "", IF(AND(NOT('Personnel Details'!$N$39=""), $B269&gt;='Personnel Details'!$N$39), IF('Personnel Details'!$P$39="","", 'Personnel Details'!$P$39), IF(AND(NOT('Personnel Details'!$I$39=""), $B269&gt;='Personnel Details'!$I$39), IF('Personnel Details'!$K$39="", "", 'Personnel Details'!$K$39), IF('Personnel Details'!$F$39="", "", 'Personnel Details'!$F$39))))</f>
        <v/>
      </c>
      <c r="NH269" s="79" t="str">
        <f>IF(NF$9="", "", IF(AND(NOT('Personnel Details'!$N$39=""), $B269&gt;='Personnel Details'!$N$39), 'Personnel Details'!$Q$39, IF(AND(NOT('Personnel Details'!$I$39=""), $B269&gt;='Personnel Details'!$I$39), 'Personnel Details'!$L$39, 'Personnel Details'!$G$39)))</f>
        <v/>
      </c>
      <c r="NI269" s="59">
        <f t="shared" si="735"/>
        <v>0</v>
      </c>
      <c r="NJ269" s="53"/>
      <c r="NL269" s="78" t="str">
        <f>IF(NL$9="", "", IF(AND(NOT('Personnel Details'!$N$40=""), $B269&gt;='Personnel Details'!$N$40), 'Personnel Details'!$O$40, IF(AND(NOT('Personnel Details'!$I$40=""), $B269&gt;='Personnel Details'!$I$40), 'Personnel Details'!$J$40, 'Personnel Details'!$E$40)))</f>
        <v/>
      </c>
      <c r="NM269" s="59" t="str">
        <f>IF(NL$9="", "", IF(AND(NOT('Personnel Details'!$N$40=""), $B269&gt;='Personnel Details'!$N$40), IF('Personnel Details'!$P$40="","", 'Personnel Details'!$P$40), IF(AND(NOT('Personnel Details'!$I$40=""), $B269&gt;='Personnel Details'!$I$40), IF('Personnel Details'!$K$40="", "", 'Personnel Details'!$K$40), IF('Personnel Details'!$F$40="", "", 'Personnel Details'!$F$40))))</f>
        <v/>
      </c>
      <c r="NN269" s="79" t="str">
        <f>IF(NL$9="", "", IF(AND(NOT('Personnel Details'!$N$40=""), $B269&gt;='Personnel Details'!$N$40), 'Personnel Details'!$Q$40, IF(AND(NOT('Personnel Details'!$I$40=""), $B269&gt;='Personnel Details'!$I$40), 'Personnel Details'!$L$40, 'Personnel Details'!$G$40)))</f>
        <v/>
      </c>
      <c r="NO269" s="59">
        <f t="shared" si="736"/>
        <v>0</v>
      </c>
      <c r="NP269" s="53"/>
    </row>
    <row r="270" spans="1:380" x14ac:dyDescent="0.25">
      <c r="A270" s="32"/>
      <c r="B270" s="113">
        <f>IFERROR(IF(B269+1&gt;'Personnel Details'!$U$5, "", B269+1), "")</f>
        <v>44090</v>
      </c>
      <c r="C270" s="32"/>
      <c r="D270" s="120"/>
      <c r="E270" s="13" t="str">
        <f t="shared" si="615"/>
        <v/>
      </c>
      <c r="F270" s="13" t="str">
        <f t="shared" si="646"/>
        <v/>
      </c>
      <c r="G270" s="56" t="str">
        <f t="shared" si="737"/>
        <v/>
      </c>
      <c r="H270" s="16" t="str">
        <f t="shared" si="647"/>
        <v/>
      </c>
      <c r="I270" s="32"/>
      <c r="J270" s="120"/>
      <c r="K270" s="62" t="str">
        <f t="shared" si="616"/>
        <v/>
      </c>
      <c r="L270" s="62" t="str">
        <f t="shared" si="648"/>
        <v/>
      </c>
      <c r="M270" s="65" t="str">
        <f t="shared" si="738"/>
        <v/>
      </c>
      <c r="N270" s="68" t="str">
        <f t="shared" si="649"/>
        <v/>
      </c>
      <c r="O270" s="32"/>
      <c r="P270" s="120"/>
      <c r="Q270" s="62" t="str">
        <f t="shared" si="617"/>
        <v/>
      </c>
      <c r="R270" s="62" t="str">
        <f t="shared" si="650"/>
        <v/>
      </c>
      <c r="S270" s="65" t="str">
        <f t="shared" si="739"/>
        <v/>
      </c>
      <c r="T270" s="68" t="str">
        <f t="shared" si="651"/>
        <v/>
      </c>
      <c r="U270" s="32"/>
      <c r="V270" s="120"/>
      <c r="W270" s="62" t="str">
        <f t="shared" si="618"/>
        <v/>
      </c>
      <c r="X270" s="62" t="str">
        <f t="shared" si="652"/>
        <v/>
      </c>
      <c r="Y270" s="65" t="str">
        <f t="shared" si="740"/>
        <v/>
      </c>
      <c r="Z270" s="68" t="str">
        <f t="shared" si="653"/>
        <v/>
      </c>
      <c r="AA270" s="32"/>
      <c r="AB270" s="120"/>
      <c r="AC270" s="62" t="str">
        <f t="shared" si="619"/>
        <v/>
      </c>
      <c r="AD270" s="62" t="str">
        <f t="shared" si="654"/>
        <v/>
      </c>
      <c r="AE270" s="65" t="str">
        <f t="shared" si="741"/>
        <v/>
      </c>
      <c r="AF270" s="68" t="str">
        <f t="shared" si="655"/>
        <v/>
      </c>
      <c r="AG270" s="32"/>
      <c r="AH270" s="120"/>
      <c r="AI270" s="62" t="str">
        <f t="shared" si="620"/>
        <v/>
      </c>
      <c r="AJ270" s="62" t="str">
        <f t="shared" si="656"/>
        <v/>
      </c>
      <c r="AK270" s="65" t="str">
        <f t="shared" si="742"/>
        <v/>
      </c>
      <c r="AL270" s="68" t="str">
        <f t="shared" si="657"/>
        <v/>
      </c>
      <c r="AM270" s="32"/>
      <c r="AN270" s="120"/>
      <c r="AO270" s="62" t="str">
        <f t="shared" si="621"/>
        <v/>
      </c>
      <c r="AP270" s="62" t="str">
        <f t="shared" si="658"/>
        <v/>
      </c>
      <c r="AQ270" s="65" t="str">
        <f t="shared" si="743"/>
        <v/>
      </c>
      <c r="AR270" s="68" t="str">
        <f t="shared" si="659"/>
        <v/>
      </c>
      <c r="AS270" s="32"/>
      <c r="AT270" s="120"/>
      <c r="AU270" s="62" t="str">
        <f t="shared" si="622"/>
        <v/>
      </c>
      <c r="AV270" s="62" t="str">
        <f t="shared" si="660"/>
        <v/>
      </c>
      <c r="AW270" s="65" t="str">
        <f t="shared" si="744"/>
        <v/>
      </c>
      <c r="AX270" s="68" t="str">
        <f t="shared" si="661"/>
        <v/>
      </c>
      <c r="AY270" s="32"/>
      <c r="AZ270" s="120"/>
      <c r="BA270" s="62" t="str">
        <f t="shared" si="623"/>
        <v/>
      </c>
      <c r="BB270" s="62" t="str">
        <f t="shared" si="662"/>
        <v/>
      </c>
      <c r="BC270" s="65" t="str">
        <f t="shared" si="745"/>
        <v/>
      </c>
      <c r="BD270" s="68" t="str">
        <f t="shared" si="663"/>
        <v/>
      </c>
      <c r="BE270" s="32"/>
      <c r="BF270" s="120"/>
      <c r="BG270" s="62" t="str">
        <f t="shared" si="624"/>
        <v/>
      </c>
      <c r="BH270" s="62" t="str">
        <f t="shared" si="664"/>
        <v/>
      </c>
      <c r="BI270" s="65" t="str">
        <f t="shared" si="746"/>
        <v/>
      </c>
      <c r="BJ270" s="68" t="str">
        <f t="shared" si="665"/>
        <v/>
      </c>
      <c r="BK270" s="32"/>
      <c r="BL270" s="120"/>
      <c r="BM270" s="62" t="str">
        <f t="shared" si="625"/>
        <v/>
      </c>
      <c r="BN270" s="62" t="str">
        <f t="shared" si="666"/>
        <v/>
      </c>
      <c r="BO270" s="65" t="str">
        <f t="shared" si="747"/>
        <v/>
      </c>
      <c r="BP270" s="68" t="str">
        <f t="shared" si="667"/>
        <v/>
      </c>
      <c r="BQ270" s="32"/>
      <c r="BR270" s="120"/>
      <c r="BS270" s="62" t="str">
        <f t="shared" si="626"/>
        <v/>
      </c>
      <c r="BT270" s="62" t="str">
        <f t="shared" si="668"/>
        <v/>
      </c>
      <c r="BU270" s="65" t="str">
        <f t="shared" si="748"/>
        <v/>
      </c>
      <c r="BV270" s="68" t="str">
        <f t="shared" si="669"/>
        <v/>
      </c>
      <c r="BW270" s="32"/>
      <c r="BX270" s="120"/>
      <c r="BY270" s="62" t="str">
        <f t="shared" si="627"/>
        <v/>
      </c>
      <c r="BZ270" s="62" t="str">
        <f t="shared" si="670"/>
        <v/>
      </c>
      <c r="CA270" s="65" t="str">
        <f t="shared" si="749"/>
        <v/>
      </c>
      <c r="CB270" s="68" t="str">
        <f t="shared" si="671"/>
        <v/>
      </c>
      <c r="CC270" s="32"/>
      <c r="CD270" s="120"/>
      <c r="CE270" s="62" t="str">
        <f t="shared" si="628"/>
        <v/>
      </c>
      <c r="CF270" s="62" t="str">
        <f t="shared" si="672"/>
        <v/>
      </c>
      <c r="CG270" s="65" t="str">
        <f t="shared" si="750"/>
        <v/>
      </c>
      <c r="CH270" s="68" t="str">
        <f t="shared" si="673"/>
        <v/>
      </c>
      <c r="CI270" s="32"/>
      <c r="CJ270" s="120"/>
      <c r="CK270" s="62" t="str">
        <f t="shared" si="629"/>
        <v/>
      </c>
      <c r="CL270" s="62" t="str">
        <f t="shared" si="674"/>
        <v/>
      </c>
      <c r="CM270" s="65" t="str">
        <f t="shared" si="751"/>
        <v/>
      </c>
      <c r="CN270" s="68" t="str">
        <f t="shared" si="675"/>
        <v/>
      </c>
      <c r="CO270" s="32"/>
      <c r="CP270" s="120"/>
      <c r="CQ270" s="62" t="str">
        <f t="shared" si="630"/>
        <v/>
      </c>
      <c r="CR270" s="62" t="str">
        <f t="shared" si="676"/>
        <v/>
      </c>
      <c r="CS270" s="65" t="str">
        <f t="shared" si="752"/>
        <v/>
      </c>
      <c r="CT270" s="68" t="str">
        <f t="shared" si="677"/>
        <v/>
      </c>
      <c r="CU270" s="32"/>
      <c r="CV270" s="120"/>
      <c r="CW270" s="62" t="str">
        <f t="shared" si="631"/>
        <v/>
      </c>
      <c r="CX270" s="62" t="str">
        <f t="shared" si="678"/>
        <v/>
      </c>
      <c r="CY270" s="65" t="str">
        <f t="shared" si="753"/>
        <v/>
      </c>
      <c r="CZ270" s="68" t="str">
        <f t="shared" si="679"/>
        <v/>
      </c>
      <c r="DA270" s="32"/>
      <c r="DB270" s="120"/>
      <c r="DC270" s="62" t="str">
        <f t="shared" si="632"/>
        <v/>
      </c>
      <c r="DD270" s="62" t="str">
        <f t="shared" si="680"/>
        <v/>
      </c>
      <c r="DE270" s="65" t="str">
        <f t="shared" si="754"/>
        <v/>
      </c>
      <c r="DF270" s="68" t="str">
        <f t="shared" si="681"/>
        <v/>
      </c>
      <c r="DG270" s="32"/>
      <c r="DH270" s="120"/>
      <c r="DI270" s="62" t="str">
        <f t="shared" si="633"/>
        <v/>
      </c>
      <c r="DJ270" s="62" t="str">
        <f t="shared" si="682"/>
        <v/>
      </c>
      <c r="DK270" s="65" t="str">
        <f t="shared" si="755"/>
        <v/>
      </c>
      <c r="DL270" s="68" t="str">
        <f t="shared" si="683"/>
        <v/>
      </c>
      <c r="DM270" s="32"/>
      <c r="DN270" s="120"/>
      <c r="DO270" s="62" t="str">
        <f t="shared" si="634"/>
        <v/>
      </c>
      <c r="DP270" s="62" t="str">
        <f t="shared" si="684"/>
        <v/>
      </c>
      <c r="DQ270" s="65" t="str">
        <f t="shared" si="756"/>
        <v/>
      </c>
      <c r="DR270" s="68" t="str">
        <f t="shared" si="685"/>
        <v/>
      </c>
      <c r="DS270" s="32"/>
      <c r="DT270" s="120"/>
      <c r="DU270" s="62" t="str">
        <f t="shared" si="635"/>
        <v/>
      </c>
      <c r="DV270" s="62" t="str">
        <f t="shared" si="686"/>
        <v/>
      </c>
      <c r="DW270" s="65" t="str">
        <f t="shared" si="757"/>
        <v/>
      </c>
      <c r="DX270" s="68" t="str">
        <f t="shared" si="687"/>
        <v/>
      </c>
      <c r="DY270" s="32"/>
      <c r="DZ270" s="120"/>
      <c r="EA270" s="62" t="str">
        <f t="shared" si="636"/>
        <v/>
      </c>
      <c r="EB270" s="62" t="str">
        <f t="shared" si="688"/>
        <v/>
      </c>
      <c r="EC270" s="65" t="str">
        <f t="shared" si="758"/>
        <v/>
      </c>
      <c r="ED270" s="68" t="str">
        <f t="shared" si="689"/>
        <v/>
      </c>
      <c r="EE270" s="32"/>
      <c r="EF270" s="120"/>
      <c r="EG270" s="62" t="str">
        <f t="shared" si="637"/>
        <v/>
      </c>
      <c r="EH270" s="62" t="str">
        <f t="shared" si="690"/>
        <v/>
      </c>
      <c r="EI270" s="65" t="str">
        <f t="shared" si="759"/>
        <v/>
      </c>
      <c r="EJ270" s="68" t="str">
        <f t="shared" si="691"/>
        <v/>
      </c>
      <c r="EK270" s="32"/>
      <c r="EL270" s="120"/>
      <c r="EM270" s="62" t="str">
        <f t="shared" si="638"/>
        <v/>
      </c>
      <c r="EN270" s="62" t="str">
        <f t="shared" si="692"/>
        <v/>
      </c>
      <c r="EO270" s="65" t="str">
        <f t="shared" si="760"/>
        <v/>
      </c>
      <c r="EP270" s="68" t="str">
        <f t="shared" si="693"/>
        <v/>
      </c>
      <c r="EQ270" s="32"/>
      <c r="ER270" s="120"/>
      <c r="ES270" s="62" t="str">
        <f t="shared" si="639"/>
        <v/>
      </c>
      <c r="ET270" s="62" t="str">
        <f t="shared" si="694"/>
        <v/>
      </c>
      <c r="EU270" s="65" t="str">
        <f t="shared" si="761"/>
        <v/>
      </c>
      <c r="EV270" s="68" t="str">
        <f t="shared" si="695"/>
        <v/>
      </c>
      <c r="EW270" s="32"/>
      <c r="EX270" s="120"/>
      <c r="EY270" s="62" t="str">
        <f t="shared" si="640"/>
        <v/>
      </c>
      <c r="EZ270" s="62" t="str">
        <f t="shared" si="696"/>
        <v/>
      </c>
      <c r="FA270" s="65" t="str">
        <f t="shared" si="762"/>
        <v/>
      </c>
      <c r="FB270" s="68" t="str">
        <f t="shared" si="697"/>
        <v/>
      </c>
      <c r="FC270" s="32"/>
      <c r="FD270" s="120"/>
      <c r="FE270" s="62" t="str">
        <f t="shared" si="641"/>
        <v/>
      </c>
      <c r="FF270" s="62" t="str">
        <f t="shared" si="698"/>
        <v/>
      </c>
      <c r="FG270" s="65" t="str">
        <f t="shared" si="763"/>
        <v/>
      </c>
      <c r="FH270" s="68" t="str">
        <f t="shared" si="699"/>
        <v/>
      </c>
      <c r="FI270" s="32"/>
      <c r="FJ270" s="120"/>
      <c r="FK270" s="62" t="str">
        <f t="shared" si="642"/>
        <v/>
      </c>
      <c r="FL270" s="62" t="str">
        <f t="shared" si="700"/>
        <v/>
      </c>
      <c r="FM270" s="65" t="str">
        <f t="shared" si="764"/>
        <v/>
      </c>
      <c r="FN270" s="68" t="str">
        <f t="shared" si="701"/>
        <v/>
      </c>
      <c r="FO270" s="32"/>
      <c r="FP270" s="120"/>
      <c r="FQ270" s="62" t="str">
        <f t="shared" si="643"/>
        <v/>
      </c>
      <c r="FR270" s="62" t="str">
        <f t="shared" si="702"/>
        <v/>
      </c>
      <c r="FS270" s="65" t="str">
        <f t="shared" si="765"/>
        <v/>
      </c>
      <c r="FT270" s="68" t="str">
        <f t="shared" si="703"/>
        <v/>
      </c>
      <c r="FU270" s="32"/>
      <c r="FV270" s="120"/>
      <c r="FW270" s="62" t="str">
        <f t="shared" si="644"/>
        <v/>
      </c>
      <c r="FX270" s="62" t="str">
        <f t="shared" si="704"/>
        <v/>
      </c>
      <c r="FY270" s="65" t="str">
        <f t="shared" si="766"/>
        <v/>
      </c>
      <c r="FZ270" s="68" t="str">
        <f t="shared" si="705"/>
        <v/>
      </c>
      <c r="GA270" s="32"/>
      <c r="GC270" s="7" t="str">
        <f t="shared" si="706"/>
        <v>Sep 2020</v>
      </c>
      <c r="GD270" s="7" t="str">
        <f t="shared" ca="1" si="645"/>
        <v/>
      </c>
      <c r="GT270" s="71">
        <f>IF(GT$9="", "", IF(AND(NOT('Personnel Details'!$N$11=""), $B270&gt;='Personnel Details'!$N$11), 'Personnel Details'!$O$11, IF(AND(NOT('Personnel Details'!$I$11=""), $B270&gt;='Personnel Details'!$I$11), 'Personnel Details'!$J$11, 'Personnel Details'!$E$11)))</f>
        <v>0.8</v>
      </c>
      <c r="GU270" s="59" t="str">
        <f>IF(GT$9="", "", IF(AND(NOT('Personnel Details'!$N$11=""), $B270&gt;='Personnel Details'!$N$11), IF('Personnel Details'!$P$11="","", 'Personnel Details'!$P$11), IF(AND(NOT('Personnel Details'!$I$11=""), $B270&gt;='Personnel Details'!$I$11), IF('Personnel Details'!$K$11="", "", 'Personnel Details'!$K$11), IF('Personnel Details'!$F$11="", "", 'Personnel Details'!$F$11))))</f>
        <v/>
      </c>
      <c r="GV270" s="74">
        <f>IF(GT$9="", "", IF(AND(NOT('Personnel Details'!$N$11=""), $B270&gt;='Personnel Details'!$N$11), 'Personnel Details'!$Q$11, IF(AND(NOT('Personnel Details'!$I$11=""), $B270&gt;='Personnel Details'!$I$11), 'Personnel Details'!$L$11, 'Personnel Details'!$G$11)))</f>
        <v>0</v>
      </c>
      <c r="GW270" s="59">
        <f t="shared" si="707"/>
        <v>0</v>
      </c>
      <c r="GX270" s="53"/>
      <c r="GZ270" s="78">
        <f>IF(GZ$9="", "", IF(AND(NOT('Personnel Details'!$N$12=""), $B270&gt;='Personnel Details'!$N$12), 'Personnel Details'!$O$12, IF(AND(NOT('Personnel Details'!$I$12=""), $B270&gt;='Personnel Details'!$I$12), 'Personnel Details'!$J$12, 'Personnel Details'!$E$12)))</f>
        <v>0.8</v>
      </c>
      <c r="HA270" s="59" t="str">
        <f>IF(GZ$9="", "", IF(AND(NOT('Personnel Details'!$N$12=""), $B270&gt;='Personnel Details'!$N$12), IF('Personnel Details'!$P$12="","", 'Personnel Details'!$P$12), IF(AND(NOT('Personnel Details'!$I$12=""), $B270&gt;='Personnel Details'!$I$12), IF('Personnel Details'!$K$12="", "", 'Personnel Details'!$K$12), IF('Personnel Details'!$F$12="", "", 'Personnel Details'!$F$12))))</f>
        <v/>
      </c>
      <c r="HB270" s="79">
        <f>IF(GZ$9="", "", IF(AND(NOT('Personnel Details'!$N$12=""), $B270&gt;='Personnel Details'!$N$12), 'Personnel Details'!$Q$12, IF(AND(NOT('Personnel Details'!$I$12=""), $B270&gt;='Personnel Details'!$I$12), 'Personnel Details'!$L$12, 'Personnel Details'!$G$12)))</f>
        <v>0</v>
      </c>
      <c r="HC270" s="59">
        <f t="shared" si="708"/>
        <v>0</v>
      </c>
      <c r="HD270" s="53"/>
      <c r="HF270" s="78">
        <f>IF(HF$9="", "", IF(AND(NOT('Personnel Details'!$N$13=""), $B270&gt;='Personnel Details'!$N$13), 'Personnel Details'!$O$13, IF(AND(NOT('Personnel Details'!$I$13=""), $B270&gt;='Personnel Details'!$I$13), 'Personnel Details'!$J$13, 'Personnel Details'!$E$13)))</f>
        <v>0.8</v>
      </c>
      <c r="HG270" s="59" t="str">
        <f>IF(HF$9="", "", IF(AND(NOT('Personnel Details'!$N$13=""), $B270&gt;='Personnel Details'!$N$13), IF('Personnel Details'!$P$13="","", 'Personnel Details'!$P$13), IF(AND(NOT('Personnel Details'!$I$13=""), $B270&gt;='Personnel Details'!$I$13), IF('Personnel Details'!$K$13="", "", 'Personnel Details'!$K$13), IF('Personnel Details'!$F$13="", "", 'Personnel Details'!$F$13))))</f>
        <v/>
      </c>
      <c r="HH270" s="79">
        <f>IF(HF$9="", "", IF(AND(NOT('Personnel Details'!$N$13=""), $B270&gt;='Personnel Details'!$N$13), 'Personnel Details'!$Q$13, IF(AND(NOT('Personnel Details'!$I$13=""), $B270&gt;='Personnel Details'!$I$13), 'Personnel Details'!$L$13, 'Personnel Details'!$G$13)))</f>
        <v>0</v>
      </c>
      <c r="HI270" s="59">
        <f t="shared" si="709"/>
        <v>0</v>
      </c>
      <c r="HJ270" s="53"/>
      <c r="HL270" s="78">
        <f>IF(HL$9="", "", IF(AND(NOT('Personnel Details'!$N$14=""), $B270&gt;='Personnel Details'!$N$14), 'Personnel Details'!$O$14, IF(AND(NOT('Personnel Details'!$I$14=""), $B270&gt;='Personnel Details'!$I$14), 'Personnel Details'!$J$14, 'Personnel Details'!$E$14)))</f>
        <v>0.8</v>
      </c>
      <c r="HM270" s="59">
        <f>IF(HL$9="", "", IF(AND(NOT('Personnel Details'!$N$14=""), $B270&gt;='Personnel Details'!$N$14), IF('Personnel Details'!$P$14="","", 'Personnel Details'!$P$14), IF(AND(NOT('Personnel Details'!$I$14=""), $B270&gt;='Personnel Details'!$I$14), IF('Personnel Details'!$K$14="", "", 'Personnel Details'!$K$14), IF('Personnel Details'!$F$14="", "", 'Personnel Details'!$F$14))))</f>
        <v>2000</v>
      </c>
      <c r="HN270" s="79">
        <f>IF(HL$9="", "", IF(AND(NOT('Personnel Details'!$N$14=""), $B270&gt;='Personnel Details'!$N$14), 'Personnel Details'!$Q$14, IF(AND(NOT('Personnel Details'!$I$14=""), $B270&gt;='Personnel Details'!$I$14), 'Personnel Details'!$L$14, 'Personnel Details'!$G$14)))</f>
        <v>0.85</v>
      </c>
      <c r="HO270" s="59">
        <f t="shared" si="710"/>
        <v>0</v>
      </c>
      <c r="HP270" s="53"/>
      <c r="HR270" s="78" t="str">
        <f>IF(HR$9="", "", IF(AND(NOT('Personnel Details'!$N$15=""), $B270&gt;='Personnel Details'!$N$15), 'Personnel Details'!$O$15, IF(AND(NOT('Personnel Details'!$I$15=""), $B270&gt;='Personnel Details'!$I$15), 'Personnel Details'!$J$15, 'Personnel Details'!$E$15)))</f>
        <v/>
      </c>
      <c r="HS270" s="59" t="str">
        <f>IF(HR$9="", "", IF(AND(NOT('Personnel Details'!$N$15=""), $B270&gt;='Personnel Details'!$N$15), IF('Personnel Details'!$P$15="","", 'Personnel Details'!$P$15), IF(AND(NOT('Personnel Details'!$I$15=""), $B270&gt;='Personnel Details'!$I$15), IF('Personnel Details'!$K$15="", "", 'Personnel Details'!$K$15), IF('Personnel Details'!$F$15="", "", 'Personnel Details'!$F$15))))</f>
        <v/>
      </c>
      <c r="HT270" s="79" t="str">
        <f>IF(HR$9="", "", IF(AND(NOT('Personnel Details'!$N$15=""), $B270&gt;='Personnel Details'!$N$15), 'Personnel Details'!$Q$15, IF(AND(NOT('Personnel Details'!$I$15=""), $B270&gt;='Personnel Details'!$I$15), 'Personnel Details'!$L$15, 'Personnel Details'!$G$15)))</f>
        <v/>
      </c>
      <c r="HU270" s="59">
        <f t="shared" si="711"/>
        <v>0</v>
      </c>
      <c r="HV270" s="53"/>
      <c r="HX270" s="78" t="str">
        <f>IF(HX$9="", "", IF(AND(NOT('Personnel Details'!$N$16=""), $B270&gt;='Personnel Details'!$N$16), 'Personnel Details'!$O$16, IF(AND(NOT('Personnel Details'!$I$16=""), $B270&gt;='Personnel Details'!$I$16), 'Personnel Details'!$J$16, 'Personnel Details'!$E$16)))</f>
        <v/>
      </c>
      <c r="HY270" s="59" t="str">
        <f>IF(HX$9="", "", IF(AND(NOT('Personnel Details'!$N$16=""), $B270&gt;='Personnel Details'!$N$16), IF('Personnel Details'!$P$16="","", 'Personnel Details'!$P$16), IF(AND(NOT('Personnel Details'!$I$16=""), $B270&gt;='Personnel Details'!$I$16), IF('Personnel Details'!$K$16="", "", 'Personnel Details'!$K$16), IF('Personnel Details'!$F$16="", "", 'Personnel Details'!$F$16))))</f>
        <v/>
      </c>
      <c r="HZ270" s="79" t="str">
        <f>IF(HX$9="", "", IF(AND(NOT('Personnel Details'!$N$16=""), $B270&gt;='Personnel Details'!$N$16), 'Personnel Details'!$Q$16, IF(AND(NOT('Personnel Details'!$I$16=""), $B270&gt;='Personnel Details'!$I$16), 'Personnel Details'!$L$16, 'Personnel Details'!$G$16)))</f>
        <v/>
      </c>
      <c r="IA270" s="59">
        <f t="shared" si="712"/>
        <v>0</v>
      </c>
      <c r="IB270" s="53"/>
      <c r="ID270" s="78" t="str">
        <f>IF(ID$9="", "", IF(AND(NOT('Personnel Details'!$N$17=""), $B270&gt;='Personnel Details'!$N$17), 'Personnel Details'!$O$17, IF(AND(NOT('Personnel Details'!$I$17=""), $B270&gt;='Personnel Details'!$I$17), 'Personnel Details'!$J$17, 'Personnel Details'!$E$17)))</f>
        <v/>
      </c>
      <c r="IE270" s="59" t="str">
        <f>IF(ID$9="", "", IF(AND(NOT('Personnel Details'!$N$17=""), $B270&gt;='Personnel Details'!$N$17), IF('Personnel Details'!$P$17="","", 'Personnel Details'!$P$17), IF(AND(NOT('Personnel Details'!$I$17=""), $B270&gt;='Personnel Details'!$I$17), IF('Personnel Details'!$K$17="", "", 'Personnel Details'!$K$17), IF('Personnel Details'!$F$17="", "", 'Personnel Details'!$F$17))))</f>
        <v/>
      </c>
      <c r="IF270" s="79" t="str">
        <f>IF(ID$9="", "", IF(AND(NOT('Personnel Details'!$N$17=""), $B270&gt;='Personnel Details'!$N$17), 'Personnel Details'!$Q$17, IF(AND(NOT('Personnel Details'!$I$17=""), $B270&gt;='Personnel Details'!$I$17), 'Personnel Details'!$L$17, 'Personnel Details'!$G$17)))</f>
        <v/>
      </c>
      <c r="IG270" s="59">
        <f t="shared" si="713"/>
        <v>0</v>
      </c>
      <c r="IH270" s="53"/>
      <c r="IJ270" s="78" t="str">
        <f>IF(IJ$9="", "", IF(AND(NOT('Personnel Details'!$N$18=""), $B270&gt;='Personnel Details'!$N$18), 'Personnel Details'!$O$18, IF(AND(NOT('Personnel Details'!$I$18=""), $B270&gt;='Personnel Details'!$I$18), 'Personnel Details'!$J$18, 'Personnel Details'!$E$18)))</f>
        <v/>
      </c>
      <c r="IK270" s="59" t="str">
        <f>IF(IJ$9="", "", IF(AND(NOT('Personnel Details'!$N$18=""), $B270&gt;='Personnel Details'!$N$18), IF('Personnel Details'!$P$18="","", 'Personnel Details'!$P$18), IF(AND(NOT('Personnel Details'!$I$18=""), $B270&gt;='Personnel Details'!$I$18), IF('Personnel Details'!$K$18="", "", 'Personnel Details'!$K$18), IF('Personnel Details'!$F$18="", "", 'Personnel Details'!$F$18))))</f>
        <v/>
      </c>
      <c r="IL270" s="79" t="str">
        <f>IF(IJ$9="", "", IF(AND(NOT('Personnel Details'!$N$18=""), $B270&gt;='Personnel Details'!$N$18), 'Personnel Details'!$Q$18, IF(AND(NOT('Personnel Details'!$I$18=""), $B270&gt;='Personnel Details'!$I$18), 'Personnel Details'!$L$18, 'Personnel Details'!$G$18)))</f>
        <v/>
      </c>
      <c r="IM270" s="59">
        <f t="shared" si="714"/>
        <v>0</v>
      </c>
      <c r="IN270" s="53"/>
      <c r="IP270" s="78" t="str">
        <f>IF(IP$9="", "", IF(AND(NOT('Personnel Details'!$N$19=""), $B270&gt;='Personnel Details'!$N$19), 'Personnel Details'!$O$19, IF(AND(NOT('Personnel Details'!$I$19=""), $B270&gt;='Personnel Details'!$I$19), 'Personnel Details'!$J$19, 'Personnel Details'!$E$19)))</f>
        <v/>
      </c>
      <c r="IQ270" s="59" t="str">
        <f>IF(IP$9="", "", IF(AND(NOT('Personnel Details'!$N$19=""), $B270&gt;='Personnel Details'!$N$19), IF('Personnel Details'!$P$19="","", 'Personnel Details'!$P$19), IF(AND(NOT('Personnel Details'!$I$19=""), $B270&gt;='Personnel Details'!$I$19), IF('Personnel Details'!$K$19="", "", 'Personnel Details'!$K$19), IF('Personnel Details'!$F$19="", "", 'Personnel Details'!$F$19))))</f>
        <v/>
      </c>
      <c r="IR270" s="79" t="str">
        <f>IF(IP$9="", "", IF(AND(NOT('Personnel Details'!$N$19=""), $B270&gt;='Personnel Details'!$N$19), 'Personnel Details'!$Q$19, IF(AND(NOT('Personnel Details'!$I$19=""), $B270&gt;='Personnel Details'!$I$19), 'Personnel Details'!$L$19, 'Personnel Details'!$G$19)))</f>
        <v/>
      </c>
      <c r="IS270" s="59">
        <f t="shared" si="715"/>
        <v>0</v>
      </c>
      <c r="IT270" s="53"/>
      <c r="IV270" s="78" t="str">
        <f>IF(IV$9="", "", IF(AND(NOT('Personnel Details'!$N$20=""), $B270&gt;='Personnel Details'!$N$20), 'Personnel Details'!$O$20, IF(AND(NOT('Personnel Details'!$I$20=""), $B270&gt;='Personnel Details'!$I$20), 'Personnel Details'!$J$20, 'Personnel Details'!$E$20)))</f>
        <v/>
      </c>
      <c r="IW270" s="59" t="str">
        <f>IF(IV$9="", "", IF(AND(NOT('Personnel Details'!$N$20=""), $B270&gt;='Personnel Details'!$N$20), IF('Personnel Details'!$P$20="","", 'Personnel Details'!$P$20), IF(AND(NOT('Personnel Details'!$I$20=""), $B270&gt;='Personnel Details'!$I$20), IF('Personnel Details'!$K$20="", "", 'Personnel Details'!$K$20), IF('Personnel Details'!$F$20="", "", 'Personnel Details'!$F$20))))</f>
        <v/>
      </c>
      <c r="IX270" s="79" t="str">
        <f>IF(IV$9="", "", IF(AND(NOT('Personnel Details'!$N$20=""), $B270&gt;='Personnel Details'!$N$20), 'Personnel Details'!$Q$20, IF(AND(NOT('Personnel Details'!$I$20=""), $B270&gt;='Personnel Details'!$I$20), 'Personnel Details'!$L$20, 'Personnel Details'!$G$20)))</f>
        <v/>
      </c>
      <c r="IY270" s="59">
        <f t="shared" si="716"/>
        <v>0</v>
      </c>
      <c r="IZ270" s="53"/>
      <c r="JB270" s="78" t="str">
        <f>IF(JB$9="", "", IF(AND(NOT('Personnel Details'!$N$21=""), $B270&gt;='Personnel Details'!$N$21), 'Personnel Details'!$O$21, IF(AND(NOT('Personnel Details'!$I$21=""), $B270&gt;='Personnel Details'!$I$21), 'Personnel Details'!$J$21, 'Personnel Details'!$E$21)))</f>
        <v/>
      </c>
      <c r="JC270" s="59" t="str">
        <f>IF(JB$9="", "", IF(AND(NOT('Personnel Details'!$N$21=""), $B270&gt;='Personnel Details'!$N$21), IF('Personnel Details'!$P$21="","", 'Personnel Details'!$P$21), IF(AND(NOT('Personnel Details'!$I$21=""), $B270&gt;='Personnel Details'!$I$21), IF('Personnel Details'!$K$21="", "", 'Personnel Details'!$K$21), IF('Personnel Details'!$F$21="", "", 'Personnel Details'!$F$21))))</f>
        <v/>
      </c>
      <c r="JD270" s="79" t="str">
        <f>IF(JB$9="", "", IF(AND(NOT('Personnel Details'!$N$21=""), $B270&gt;='Personnel Details'!$N$21), 'Personnel Details'!$Q$21, IF(AND(NOT('Personnel Details'!$I$21=""), $B270&gt;='Personnel Details'!$I$21), 'Personnel Details'!$L$21, 'Personnel Details'!$G$21)))</f>
        <v/>
      </c>
      <c r="JE270" s="59">
        <f t="shared" si="717"/>
        <v>0</v>
      </c>
      <c r="JF270" s="53"/>
      <c r="JH270" s="78" t="str">
        <f>IF(JH$9="", "", IF(AND(NOT('Personnel Details'!$N$22=""), $B270&gt;='Personnel Details'!$N$22), 'Personnel Details'!$O$22, IF(AND(NOT('Personnel Details'!$I$22=""), $B270&gt;='Personnel Details'!$I$22), 'Personnel Details'!$J$22, 'Personnel Details'!$E$22)))</f>
        <v/>
      </c>
      <c r="JI270" s="59" t="str">
        <f>IF(JH$9="", "", IF(AND(NOT('Personnel Details'!$N$22=""), $B270&gt;='Personnel Details'!$N$22), IF('Personnel Details'!$P$22="","", 'Personnel Details'!$P$22), IF(AND(NOT('Personnel Details'!$I$22=""), $B270&gt;='Personnel Details'!$I$22), IF('Personnel Details'!$K$22="", "", 'Personnel Details'!$K$22), IF('Personnel Details'!$F$22="", "", 'Personnel Details'!$F$22))))</f>
        <v/>
      </c>
      <c r="JJ270" s="79" t="str">
        <f>IF(JH$9="", "", IF(AND(NOT('Personnel Details'!$N$22=""), $B270&gt;='Personnel Details'!$N$22), 'Personnel Details'!$Q$22, IF(AND(NOT('Personnel Details'!$I$22=""), $B270&gt;='Personnel Details'!$I$22), 'Personnel Details'!$L$22, 'Personnel Details'!$G$22)))</f>
        <v/>
      </c>
      <c r="JK270" s="59">
        <f t="shared" si="718"/>
        <v>0</v>
      </c>
      <c r="JL270" s="53"/>
      <c r="JN270" s="78" t="str">
        <f>IF(JN$9="", "", IF(AND(NOT('Personnel Details'!$N$23=""), $B270&gt;='Personnel Details'!$N$23), 'Personnel Details'!$O$23, IF(AND(NOT('Personnel Details'!$I$23=""), $B270&gt;='Personnel Details'!$I$23), 'Personnel Details'!$J$23, 'Personnel Details'!$E$23)))</f>
        <v/>
      </c>
      <c r="JO270" s="59" t="str">
        <f>IF(JN$9="", "", IF(AND(NOT('Personnel Details'!$N$23=""), $B270&gt;='Personnel Details'!$N$23), IF('Personnel Details'!$P$23="","", 'Personnel Details'!$P$23), IF(AND(NOT('Personnel Details'!$I$23=""), $B270&gt;='Personnel Details'!$I$23), IF('Personnel Details'!$K$23="", "", 'Personnel Details'!$K$23), IF('Personnel Details'!$F$23="", "", 'Personnel Details'!$F$23))))</f>
        <v/>
      </c>
      <c r="JP270" s="79" t="str">
        <f>IF(JN$9="", "", IF(AND(NOT('Personnel Details'!$N$23=""), $B270&gt;='Personnel Details'!$N$23), 'Personnel Details'!$Q$23, IF(AND(NOT('Personnel Details'!$I$23=""), $B270&gt;='Personnel Details'!$I$23), 'Personnel Details'!$L$23, 'Personnel Details'!$G$23)))</f>
        <v/>
      </c>
      <c r="JQ270" s="59">
        <f t="shared" si="719"/>
        <v>0</v>
      </c>
      <c r="JR270" s="53"/>
      <c r="JT270" s="78" t="str">
        <f>IF(JT$9="", "", IF(AND(NOT('Personnel Details'!$N$24=""), $B270&gt;='Personnel Details'!$N$24), 'Personnel Details'!$O$24, IF(AND(NOT('Personnel Details'!$I$24=""), $B270&gt;='Personnel Details'!$I$24), 'Personnel Details'!$J$24, 'Personnel Details'!$E$24)))</f>
        <v/>
      </c>
      <c r="JU270" s="59" t="str">
        <f>IF(JT$9="", "", IF(AND(NOT('Personnel Details'!$N$24=""), $B270&gt;='Personnel Details'!$N$24), IF('Personnel Details'!$P$24="","", 'Personnel Details'!$P$24), IF(AND(NOT('Personnel Details'!$I$24=""), $B270&gt;='Personnel Details'!$I$24), IF('Personnel Details'!$K$24="", "", 'Personnel Details'!$K$24), IF('Personnel Details'!$F$24="", "", 'Personnel Details'!$F$24))))</f>
        <v/>
      </c>
      <c r="JV270" s="79" t="str">
        <f>IF(JT$9="", "", IF(AND(NOT('Personnel Details'!$N$24=""), $B270&gt;='Personnel Details'!$N$24), 'Personnel Details'!$Q$24, IF(AND(NOT('Personnel Details'!$I$24=""), $B270&gt;='Personnel Details'!$I$24), 'Personnel Details'!$L$24, 'Personnel Details'!$G$24)))</f>
        <v/>
      </c>
      <c r="JW270" s="59">
        <f t="shared" si="720"/>
        <v>0</v>
      </c>
      <c r="JX270" s="53"/>
      <c r="JZ270" s="78" t="str">
        <f>IF(JZ$9="", "", IF(AND(NOT('Personnel Details'!$N$25=""), $B270&gt;='Personnel Details'!$N$25), 'Personnel Details'!$O$25, IF(AND(NOT('Personnel Details'!$I$25=""), $B270&gt;='Personnel Details'!$I$25), 'Personnel Details'!$J$25, 'Personnel Details'!$E$25)))</f>
        <v/>
      </c>
      <c r="KA270" s="59" t="str">
        <f>IF(JZ$9="", "", IF(AND(NOT('Personnel Details'!$N$25=""), $B270&gt;='Personnel Details'!$N$25), IF('Personnel Details'!$P$25="","", 'Personnel Details'!$P$25), IF(AND(NOT('Personnel Details'!$I$25=""), $B270&gt;='Personnel Details'!$I$25), IF('Personnel Details'!$K$25="", "", 'Personnel Details'!$K$25), IF('Personnel Details'!$F$25="", "", 'Personnel Details'!$F$25))))</f>
        <v/>
      </c>
      <c r="KB270" s="79" t="str">
        <f>IF(JZ$9="", "", IF(AND(NOT('Personnel Details'!$N$25=""), $B270&gt;='Personnel Details'!$N$25), 'Personnel Details'!$Q$25, IF(AND(NOT('Personnel Details'!$I$25=""), $B270&gt;='Personnel Details'!$I$25), 'Personnel Details'!$L$25, 'Personnel Details'!$G$25)))</f>
        <v/>
      </c>
      <c r="KC270" s="59">
        <f t="shared" si="721"/>
        <v>0</v>
      </c>
      <c r="KD270" s="53"/>
      <c r="KF270" s="78" t="str">
        <f>IF(KF$9="", "", IF(AND(NOT('Personnel Details'!$N$26=""), $B270&gt;='Personnel Details'!$N$26), 'Personnel Details'!$O$26, IF(AND(NOT('Personnel Details'!$I$26=""), $B270&gt;='Personnel Details'!$I$26), 'Personnel Details'!$J$26, 'Personnel Details'!$E$26)))</f>
        <v/>
      </c>
      <c r="KG270" s="59" t="str">
        <f>IF(KF$9="", "", IF(AND(NOT('Personnel Details'!$N$26=""), $B270&gt;='Personnel Details'!$N$26), IF('Personnel Details'!$P$26="","", 'Personnel Details'!$P$26), IF(AND(NOT('Personnel Details'!$I$26=""), $B270&gt;='Personnel Details'!$I$26), IF('Personnel Details'!$K$26="", "", 'Personnel Details'!$K$26), IF('Personnel Details'!$F$26="", "", 'Personnel Details'!$F$26))))</f>
        <v/>
      </c>
      <c r="KH270" s="79" t="str">
        <f>IF(KF$9="", "", IF(AND(NOT('Personnel Details'!$N$26=""), $B270&gt;='Personnel Details'!$N$26), 'Personnel Details'!$Q$26, IF(AND(NOT('Personnel Details'!$I$26=""), $B270&gt;='Personnel Details'!$I$26), 'Personnel Details'!$L$26, 'Personnel Details'!$G$26)))</f>
        <v/>
      </c>
      <c r="KI270" s="59">
        <f t="shared" si="722"/>
        <v>0</v>
      </c>
      <c r="KJ270" s="53"/>
      <c r="KL270" s="78" t="str">
        <f>IF(KL$9="", "", IF(AND(NOT('Personnel Details'!$N$27=""), $B270&gt;='Personnel Details'!$N$27), 'Personnel Details'!$O$27, IF(AND(NOT('Personnel Details'!$I$27=""), $B270&gt;='Personnel Details'!$I$27), 'Personnel Details'!$J$27, 'Personnel Details'!$E$27)))</f>
        <v/>
      </c>
      <c r="KM270" s="59" t="str">
        <f>IF(KL$9="", "", IF(AND(NOT('Personnel Details'!$N$27=""), $B270&gt;='Personnel Details'!$N$27), IF('Personnel Details'!$P$27="","", 'Personnel Details'!$P$27), IF(AND(NOT('Personnel Details'!$I$27=""), $B270&gt;='Personnel Details'!$I$27), IF('Personnel Details'!$K$27="", "", 'Personnel Details'!$K$27), IF('Personnel Details'!$F$27="", "", 'Personnel Details'!$F$27))))</f>
        <v/>
      </c>
      <c r="KN270" s="79" t="str">
        <f>IF(KL$9="", "", IF(AND(NOT('Personnel Details'!$N$27=""), $B270&gt;='Personnel Details'!$N$27), 'Personnel Details'!$Q$27, IF(AND(NOT('Personnel Details'!$I$27=""), $B270&gt;='Personnel Details'!$I$27), 'Personnel Details'!$L$27, 'Personnel Details'!$G$27)))</f>
        <v/>
      </c>
      <c r="KO270" s="59">
        <f t="shared" si="723"/>
        <v>0</v>
      </c>
      <c r="KP270" s="53"/>
      <c r="KR270" s="78" t="str">
        <f>IF(KR$9="", "", IF(AND(NOT('Personnel Details'!$N$28=""), $B270&gt;='Personnel Details'!$N$28), 'Personnel Details'!$O$28, IF(AND(NOT('Personnel Details'!$I$28=""), $B270&gt;='Personnel Details'!$I$28), 'Personnel Details'!$J$28, 'Personnel Details'!$E$28)))</f>
        <v/>
      </c>
      <c r="KS270" s="59" t="str">
        <f>IF(KR$9="", "", IF(AND(NOT('Personnel Details'!$N$28=""), $B270&gt;='Personnel Details'!$N$28), IF('Personnel Details'!$P$28="","", 'Personnel Details'!$P$28), IF(AND(NOT('Personnel Details'!$I$28=""), $B270&gt;='Personnel Details'!$I$28), IF('Personnel Details'!$K$28="", "", 'Personnel Details'!$K$28), IF('Personnel Details'!$F$28="", "", 'Personnel Details'!$F$28))))</f>
        <v/>
      </c>
      <c r="KT270" s="79" t="str">
        <f>IF(KR$9="", "", IF(AND(NOT('Personnel Details'!$N$28=""), $B270&gt;='Personnel Details'!$N$28), 'Personnel Details'!$Q$28, IF(AND(NOT('Personnel Details'!$I$28=""), $B270&gt;='Personnel Details'!$I$28), 'Personnel Details'!$L$28, 'Personnel Details'!$G$28)))</f>
        <v/>
      </c>
      <c r="KU270" s="59">
        <f t="shared" si="724"/>
        <v>0</v>
      </c>
      <c r="KV270" s="53"/>
      <c r="KX270" s="78" t="str">
        <f>IF(KX$9="", "", IF(AND(NOT('Personnel Details'!$N$29=""), $B270&gt;='Personnel Details'!$N$29), 'Personnel Details'!$O$29, IF(AND(NOT('Personnel Details'!$I$29=""), $B270&gt;='Personnel Details'!$I$29), 'Personnel Details'!$J$29, 'Personnel Details'!$E$29)))</f>
        <v/>
      </c>
      <c r="KY270" s="59" t="str">
        <f>IF(KX$9="", "", IF(AND(NOT('Personnel Details'!$N$29=""), $B270&gt;='Personnel Details'!$N$29), IF('Personnel Details'!$P$29="","", 'Personnel Details'!$P$29), IF(AND(NOT('Personnel Details'!$I$29=""), $B270&gt;='Personnel Details'!$I$29), IF('Personnel Details'!$K$29="", "", 'Personnel Details'!$K$29), IF('Personnel Details'!$F$29="", "", 'Personnel Details'!$F$29))))</f>
        <v/>
      </c>
      <c r="KZ270" s="79" t="str">
        <f>IF(KX$9="", "", IF(AND(NOT('Personnel Details'!$N$29=""), $B270&gt;='Personnel Details'!$N$29), 'Personnel Details'!$Q$29, IF(AND(NOT('Personnel Details'!$I$29=""), $B270&gt;='Personnel Details'!$I$29), 'Personnel Details'!$L$29, 'Personnel Details'!$G$29)))</f>
        <v/>
      </c>
      <c r="LA270" s="59">
        <f t="shared" si="725"/>
        <v>0</v>
      </c>
      <c r="LB270" s="53"/>
      <c r="LD270" s="78" t="str">
        <f>IF(LD$9="", "", IF(AND(NOT('Personnel Details'!$N$30=""), $B270&gt;='Personnel Details'!$N$30), 'Personnel Details'!$O$30, IF(AND(NOT('Personnel Details'!$I$30=""), $B270&gt;='Personnel Details'!$I$30), 'Personnel Details'!$J$30, 'Personnel Details'!$E$30)))</f>
        <v/>
      </c>
      <c r="LE270" s="59" t="str">
        <f>IF(LD$9="", "", IF(AND(NOT('Personnel Details'!$N$30=""), $B270&gt;='Personnel Details'!$N$30), IF('Personnel Details'!$P$30="","", 'Personnel Details'!$P$30), IF(AND(NOT('Personnel Details'!$I$30=""), $B270&gt;='Personnel Details'!$I$30), IF('Personnel Details'!$K$30="", "", 'Personnel Details'!$K$30), IF('Personnel Details'!$F$30="", "", 'Personnel Details'!$F$30))))</f>
        <v/>
      </c>
      <c r="LF270" s="79" t="str">
        <f>IF(LD$9="", "", IF(AND(NOT('Personnel Details'!$N$30=""), $B270&gt;='Personnel Details'!$N$30), 'Personnel Details'!$Q$30, IF(AND(NOT('Personnel Details'!$I$30=""), $B270&gt;='Personnel Details'!$I$30), 'Personnel Details'!$L$30, 'Personnel Details'!$G$30)))</f>
        <v/>
      </c>
      <c r="LG270" s="59">
        <f t="shared" si="726"/>
        <v>0</v>
      </c>
      <c r="LH270" s="53"/>
      <c r="LJ270" s="78" t="str">
        <f>IF(LJ$9="", "", IF(AND(NOT('Personnel Details'!$N$31=""), $B270&gt;='Personnel Details'!$N$31), 'Personnel Details'!$O$31, IF(AND(NOT('Personnel Details'!$I$31=""), $B270&gt;='Personnel Details'!$I$31), 'Personnel Details'!$J$31, 'Personnel Details'!$E$31)))</f>
        <v/>
      </c>
      <c r="LK270" s="59" t="str">
        <f>IF(LJ$9="", "", IF(AND(NOT('Personnel Details'!$N$31=""), $B270&gt;='Personnel Details'!$N$31), IF('Personnel Details'!$P$31="","", 'Personnel Details'!$P$31), IF(AND(NOT('Personnel Details'!$I$31=""), $B270&gt;='Personnel Details'!$I$31), IF('Personnel Details'!$K$31="", "", 'Personnel Details'!$K$31), IF('Personnel Details'!$F$31="", "", 'Personnel Details'!$F$31))))</f>
        <v/>
      </c>
      <c r="LL270" s="79" t="str">
        <f>IF(LJ$9="", "", IF(AND(NOT('Personnel Details'!$N$31=""), $B270&gt;='Personnel Details'!$N$31), 'Personnel Details'!$Q$31, IF(AND(NOT('Personnel Details'!$I$31=""), $B270&gt;='Personnel Details'!$I$31), 'Personnel Details'!$L$31, 'Personnel Details'!$G$31)))</f>
        <v/>
      </c>
      <c r="LM270" s="59">
        <f t="shared" si="727"/>
        <v>0</v>
      </c>
      <c r="LN270" s="53"/>
      <c r="LP270" s="78" t="str">
        <f>IF(LP$9="", "", IF(AND(NOT('Personnel Details'!$N$32=""), $B270&gt;='Personnel Details'!$N$32), 'Personnel Details'!$O$32, IF(AND(NOT('Personnel Details'!$I$32=""), $B270&gt;='Personnel Details'!$I$32), 'Personnel Details'!$J$32, 'Personnel Details'!$E$32)))</f>
        <v/>
      </c>
      <c r="LQ270" s="59" t="str">
        <f>IF(LP$9="", "", IF(AND(NOT('Personnel Details'!$N$32=""), $B270&gt;='Personnel Details'!$N$32), IF('Personnel Details'!$P$32="","", 'Personnel Details'!$P$32), IF(AND(NOT('Personnel Details'!$I$32=""), $B270&gt;='Personnel Details'!$I$32), IF('Personnel Details'!$K$32="", "", 'Personnel Details'!$K$32), IF('Personnel Details'!$F$32="", "", 'Personnel Details'!$F$32))))</f>
        <v/>
      </c>
      <c r="LR270" s="79" t="str">
        <f>IF(LP$9="", "", IF(AND(NOT('Personnel Details'!$N$32=""), $B270&gt;='Personnel Details'!$N$32), 'Personnel Details'!$Q$32, IF(AND(NOT('Personnel Details'!$I$32=""), $B270&gt;='Personnel Details'!$I$32), 'Personnel Details'!$L$32, 'Personnel Details'!$G$32)))</f>
        <v/>
      </c>
      <c r="LS270" s="59">
        <f t="shared" si="728"/>
        <v>0</v>
      </c>
      <c r="LT270" s="53"/>
      <c r="LV270" s="78" t="str">
        <f>IF(LV$9="", "", IF(AND(NOT('Personnel Details'!$N$33=""), $B270&gt;='Personnel Details'!$N$33), 'Personnel Details'!$O$33, IF(AND(NOT('Personnel Details'!$I$33=""), $B270&gt;='Personnel Details'!$I$33), 'Personnel Details'!$J$33, 'Personnel Details'!$E$33)))</f>
        <v/>
      </c>
      <c r="LW270" s="59" t="str">
        <f>IF(LV$9="", "", IF(AND(NOT('Personnel Details'!$N$33=""), $B270&gt;='Personnel Details'!$N$33), IF('Personnel Details'!$P$33="","", 'Personnel Details'!$P$33), IF(AND(NOT('Personnel Details'!$I$33=""), $B270&gt;='Personnel Details'!$I$33), IF('Personnel Details'!$K$33="", "", 'Personnel Details'!$K$33), IF('Personnel Details'!$F$33="", "", 'Personnel Details'!$F$33))))</f>
        <v/>
      </c>
      <c r="LX270" s="79" t="str">
        <f>IF(LV$9="", "", IF(AND(NOT('Personnel Details'!$N$33=""), $B270&gt;='Personnel Details'!$N$33), 'Personnel Details'!$Q$33, IF(AND(NOT('Personnel Details'!$I$33=""), $B270&gt;='Personnel Details'!$I$33), 'Personnel Details'!$L$33, 'Personnel Details'!$G$33)))</f>
        <v/>
      </c>
      <c r="LY270" s="59">
        <f t="shared" si="729"/>
        <v>0</v>
      </c>
      <c r="LZ270" s="53"/>
      <c r="MB270" s="78" t="str">
        <f>IF(MB$9="", "", IF(AND(NOT('Personnel Details'!$N$34=""), $B270&gt;='Personnel Details'!$N$34), 'Personnel Details'!$O$34, IF(AND(NOT('Personnel Details'!$I$34=""), $B270&gt;='Personnel Details'!$I$34), 'Personnel Details'!$J$34, 'Personnel Details'!$E$34)))</f>
        <v/>
      </c>
      <c r="MC270" s="59" t="str">
        <f>IF(MB$9="", "", IF(AND(NOT('Personnel Details'!$N$34=""), $B270&gt;='Personnel Details'!$N$34), IF('Personnel Details'!$P$34="","", 'Personnel Details'!$P$34), IF(AND(NOT('Personnel Details'!$I$34=""), $B270&gt;='Personnel Details'!$I$34), IF('Personnel Details'!$K$34="", "", 'Personnel Details'!$K$34), IF('Personnel Details'!$F$34="", "", 'Personnel Details'!$F$34))))</f>
        <v/>
      </c>
      <c r="MD270" s="79" t="str">
        <f>IF(MB$9="", "", IF(AND(NOT('Personnel Details'!$N$34=""), $B270&gt;='Personnel Details'!$N$34), 'Personnel Details'!$Q$34, IF(AND(NOT('Personnel Details'!$I$34=""), $B270&gt;='Personnel Details'!$I$34), 'Personnel Details'!$L$34, 'Personnel Details'!$G$34)))</f>
        <v/>
      </c>
      <c r="ME270" s="59">
        <f t="shared" si="730"/>
        <v>0</v>
      </c>
      <c r="MF270" s="53"/>
      <c r="MH270" s="78" t="str">
        <f>IF(MH$9="", "", IF(AND(NOT('Personnel Details'!$N$35=""), $B270&gt;='Personnel Details'!$N$35), 'Personnel Details'!$O$35, IF(AND(NOT('Personnel Details'!$I$35=""), $B270&gt;='Personnel Details'!$I$35), 'Personnel Details'!$J$35, 'Personnel Details'!$E$35)))</f>
        <v/>
      </c>
      <c r="MI270" s="59" t="str">
        <f>IF(MH$9="", "", IF(AND(NOT('Personnel Details'!$N$35=""), $B270&gt;='Personnel Details'!$N$35), IF('Personnel Details'!$P$35="","", 'Personnel Details'!$P$35), IF(AND(NOT('Personnel Details'!$I$35=""), $B270&gt;='Personnel Details'!$I$35), IF('Personnel Details'!$K$35="", "", 'Personnel Details'!$K$35), IF('Personnel Details'!$F$35="", "", 'Personnel Details'!$F$35))))</f>
        <v/>
      </c>
      <c r="MJ270" s="79" t="str">
        <f>IF(MH$9="", "", IF(AND(NOT('Personnel Details'!$N$35=""), $B270&gt;='Personnel Details'!$N$35), 'Personnel Details'!$Q$35, IF(AND(NOT('Personnel Details'!$I$35=""), $B270&gt;='Personnel Details'!$I$35), 'Personnel Details'!$L$35, 'Personnel Details'!$G$35)))</f>
        <v/>
      </c>
      <c r="MK270" s="59">
        <f t="shared" si="731"/>
        <v>0</v>
      </c>
      <c r="ML270" s="53"/>
      <c r="MN270" s="78" t="str">
        <f>IF(MN$9="", "", IF(AND(NOT('Personnel Details'!$N$36=""), $B270&gt;='Personnel Details'!$N$36), 'Personnel Details'!$O$36, IF(AND(NOT('Personnel Details'!$I$36=""), $B270&gt;='Personnel Details'!$I$36), 'Personnel Details'!$J$36, 'Personnel Details'!$E$36)))</f>
        <v/>
      </c>
      <c r="MO270" s="59" t="str">
        <f>IF(MN$9="", "", IF(AND(NOT('Personnel Details'!$N$36=""), $B270&gt;='Personnel Details'!$N$36), IF('Personnel Details'!$P$36="","", 'Personnel Details'!$P$36), IF(AND(NOT('Personnel Details'!$I$36=""), $B270&gt;='Personnel Details'!$I$36), IF('Personnel Details'!$K$36="", "", 'Personnel Details'!$K$36), IF('Personnel Details'!$F$36="", "", 'Personnel Details'!$F$36))))</f>
        <v/>
      </c>
      <c r="MP270" s="79" t="str">
        <f>IF(MN$9="", "", IF(AND(NOT('Personnel Details'!$N$36=""), $B270&gt;='Personnel Details'!$N$36), 'Personnel Details'!$Q$36, IF(AND(NOT('Personnel Details'!$I$36=""), $B270&gt;='Personnel Details'!$I$36), 'Personnel Details'!$L$36, 'Personnel Details'!$G$36)))</f>
        <v/>
      </c>
      <c r="MQ270" s="59">
        <f t="shared" si="732"/>
        <v>0</v>
      </c>
      <c r="MR270" s="53"/>
      <c r="MT270" s="78" t="str">
        <f>IF(MT$9="", "", IF(AND(NOT('Personnel Details'!$N$37=""), $B270&gt;='Personnel Details'!$N$37), 'Personnel Details'!$O$37, IF(AND(NOT('Personnel Details'!$I$37=""), $B270&gt;='Personnel Details'!$I$37), 'Personnel Details'!$J$37, 'Personnel Details'!$E$37)))</f>
        <v/>
      </c>
      <c r="MU270" s="59" t="str">
        <f>IF(MT$9="", "", IF(AND(NOT('Personnel Details'!$N$37=""), $B270&gt;='Personnel Details'!$N$37), IF('Personnel Details'!$P$37="","", 'Personnel Details'!$P$37), IF(AND(NOT('Personnel Details'!$I$37=""), $B270&gt;='Personnel Details'!$I$37), IF('Personnel Details'!$K$37="", "", 'Personnel Details'!$K$37), IF('Personnel Details'!$F$37="", "", 'Personnel Details'!$F$37))))</f>
        <v/>
      </c>
      <c r="MV270" s="79" t="str">
        <f>IF(MT$9="", "", IF(AND(NOT('Personnel Details'!$N$37=""), $B270&gt;='Personnel Details'!$N$37), 'Personnel Details'!$Q$37, IF(AND(NOT('Personnel Details'!$I$37=""), $B270&gt;='Personnel Details'!$I$37), 'Personnel Details'!$L$37, 'Personnel Details'!$G$37)))</f>
        <v/>
      </c>
      <c r="MW270" s="59">
        <f t="shared" si="733"/>
        <v>0</v>
      </c>
      <c r="MX270" s="53"/>
      <c r="MZ270" s="78" t="str">
        <f>IF(MZ$9="", "", IF(AND(NOT('Personnel Details'!$N$38=""), $B270&gt;='Personnel Details'!$N$38), 'Personnel Details'!$O$38, IF(AND(NOT('Personnel Details'!$I$38=""), $B270&gt;='Personnel Details'!$I$38), 'Personnel Details'!$J$38, 'Personnel Details'!$E$38)))</f>
        <v/>
      </c>
      <c r="NA270" s="59" t="str">
        <f>IF(MZ$9="", "", IF(AND(NOT('Personnel Details'!$N$38=""), $B270&gt;='Personnel Details'!$N$38), IF('Personnel Details'!$P$38="","", 'Personnel Details'!$P$38), IF(AND(NOT('Personnel Details'!$I$38=""), $B270&gt;='Personnel Details'!$I$38), IF('Personnel Details'!$K$38="", "", 'Personnel Details'!$K$38), IF('Personnel Details'!$F$38="", "", 'Personnel Details'!$F$38))))</f>
        <v/>
      </c>
      <c r="NB270" s="79" t="str">
        <f>IF(MZ$9="", "", IF(AND(NOT('Personnel Details'!$N$38=""), $B270&gt;='Personnel Details'!$N$38), 'Personnel Details'!$Q$38, IF(AND(NOT('Personnel Details'!$I$38=""), $B270&gt;='Personnel Details'!$I$38), 'Personnel Details'!$L$38, 'Personnel Details'!$G$38)))</f>
        <v/>
      </c>
      <c r="NC270" s="59">
        <f t="shared" si="734"/>
        <v>0</v>
      </c>
      <c r="ND270" s="53"/>
      <c r="NF270" s="78" t="str">
        <f>IF(NF$9="", "", IF(AND(NOT('Personnel Details'!$N$39=""), $B270&gt;='Personnel Details'!$N$39), 'Personnel Details'!$O$39, IF(AND(NOT('Personnel Details'!$I$39=""), $B270&gt;='Personnel Details'!$I$39), 'Personnel Details'!$J$39, 'Personnel Details'!$E$39)))</f>
        <v/>
      </c>
      <c r="NG270" s="59" t="str">
        <f>IF(NF$9="", "", IF(AND(NOT('Personnel Details'!$N$39=""), $B270&gt;='Personnel Details'!$N$39), IF('Personnel Details'!$P$39="","", 'Personnel Details'!$P$39), IF(AND(NOT('Personnel Details'!$I$39=""), $B270&gt;='Personnel Details'!$I$39), IF('Personnel Details'!$K$39="", "", 'Personnel Details'!$K$39), IF('Personnel Details'!$F$39="", "", 'Personnel Details'!$F$39))))</f>
        <v/>
      </c>
      <c r="NH270" s="79" t="str">
        <f>IF(NF$9="", "", IF(AND(NOT('Personnel Details'!$N$39=""), $B270&gt;='Personnel Details'!$N$39), 'Personnel Details'!$Q$39, IF(AND(NOT('Personnel Details'!$I$39=""), $B270&gt;='Personnel Details'!$I$39), 'Personnel Details'!$L$39, 'Personnel Details'!$G$39)))</f>
        <v/>
      </c>
      <c r="NI270" s="59">
        <f t="shared" si="735"/>
        <v>0</v>
      </c>
      <c r="NJ270" s="53"/>
      <c r="NL270" s="78" t="str">
        <f>IF(NL$9="", "", IF(AND(NOT('Personnel Details'!$N$40=""), $B270&gt;='Personnel Details'!$N$40), 'Personnel Details'!$O$40, IF(AND(NOT('Personnel Details'!$I$40=""), $B270&gt;='Personnel Details'!$I$40), 'Personnel Details'!$J$40, 'Personnel Details'!$E$40)))</f>
        <v/>
      </c>
      <c r="NM270" s="59" t="str">
        <f>IF(NL$9="", "", IF(AND(NOT('Personnel Details'!$N$40=""), $B270&gt;='Personnel Details'!$N$40), IF('Personnel Details'!$P$40="","", 'Personnel Details'!$P$40), IF(AND(NOT('Personnel Details'!$I$40=""), $B270&gt;='Personnel Details'!$I$40), IF('Personnel Details'!$K$40="", "", 'Personnel Details'!$K$40), IF('Personnel Details'!$F$40="", "", 'Personnel Details'!$F$40))))</f>
        <v/>
      </c>
      <c r="NN270" s="79" t="str">
        <f>IF(NL$9="", "", IF(AND(NOT('Personnel Details'!$N$40=""), $B270&gt;='Personnel Details'!$N$40), 'Personnel Details'!$Q$40, IF(AND(NOT('Personnel Details'!$I$40=""), $B270&gt;='Personnel Details'!$I$40), 'Personnel Details'!$L$40, 'Personnel Details'!$G$40)))</f>
        <v/>
      </c>
      <c r="NO270" s="59">
        <f t="shared" si="736"/>
        <v>0</v>
      </c>
      <c r="NP270" s="53"/>
    </row>
    <row r="271" spans="1:380" x14ac:dyDescent="0.25">
      <c r="A271" s="32"/>
      <c r="B271" s="113">
        <f>IFERROR(IF(B270+1&gt;'Personnel Details'!$U$5, "", B270+1), "")</f>
        <v>44091</v>
      </c>
      <c r="C271" s="32"/>
      <c r="D271" s="120"/>
      <c r="E271" s="13" t="str">
        <f t="shared" si="615"/>
        <v/>
      </c>
      <c r="F271" s="13" t="str">
        <f t="shared" si="646"/>
        <v/>
      </c>
      <c r="G271" s="56" t="str">
        <f t="shared" si="737"/>
        <v/>
      </c>
      <c r="H271" s="16" t="str">
        <f t="shared" si="647"/>
        <v/>
      </c>
      <c r="I271" s="32"/>
      <c r="J271" s="120"/>
      <c r="K271" s="62" t="str">
        <f t="shared" si="616"/>
        <v/>
      </c>
      <c r="L271" s="62" t="str">
        <f t="shared" si="648"/>
        <v/>
      </c>
      <c r="M271" s="65" t="str">
        <f t="shared" si="738"/>
        <v/>
      </c>
      <c r="N271" s="68" t="str">
        <f t="shared" si="649"/>
        <v/>
      </c>
      <c r="O271" s="32"/>
      <c r="P271" s="120"/>
      <c r="Q271" s="62" t="str">
        <f t="shared" si="617"/>
        <v/>
      </c>
      <c r="R271" s="62" t="str">
        <f t="shared" si="650"/>
        <v/>
      </c>
      <c r="S271" s="65" t="str">
        <f t="shared" si="739"/>
        <v/>
      </c>
      <c r="T271" s="68" t="str">
        <f t="shared" si="651"/>
        <v/>
      </c>
      <c r="U271" s="32"/>
      <c r="V271" s="120"/>
      <c r="W271" s="62" t="str">
        <f t="shared" si="618"/>
        <v/>
      </c>
      <c r="X271" s="62" t="str">
        <f t="shared" si="652"/>
        <v/>
      </c>
      <c r="Y271" s="65" t="str">
        <f t="shared" si="740"/>
        <v/>
      </c>
      <c r="Z271" s="68" t="str">
        <f t="shared" si="653"/>
        <v/>
      </c>
      <c r="AA271" s="32"/>
      <c r="AB271" s="120"/>
      <c r="AC271" s="62" t="str">
        <f t="shared" si="619"/>
        <v/>
      </c>
      <c r="AD271" s="62" t="str">
        <f t="shared" si="654"/>
        <v/>
      </c>
      <c r="AE271" s="65" t="str">
        <f t="shared" si="741"/>
        <v/>
      </c>
      <c r="AF271" s="68" t="str">
        <f t="shared" si="655"/>
        <v/>
      </c>
      <c r="AG271" s="32"/>
      <c r="AH271" s="120"/>
      <c r="AI271" s="62" t="str">
        <f t="shared" si="620"/>
        <v/>
      </c>
      <c r="AJ271" s="62" t="str">
        <f t="shared" si="656"/>
        <v/>
      </c>
      <c r="AK271" s="65" t="str">
        <f t="shared" si="742"/>
        <v/>
      </c>
      <c r="AL271" s="68" t="str">
        <f t="shared" si="657"/>
        <v/>
      </c>
      <c r="AM271" s="32"/>
      <c r="AN271" s="120"/>
      <c r="AO271" s="62" t="str">
        <f t="shared" si="621"/>
        <v/>
      </c>
      <c r="AP271" s="62" t="str">
        <f t="shared" si="658"/>
        <v/>
      </c>
      <c r="AQ271" s="65" t="str">
        <f t="shared" si="743"/>
        <v/>
      </c>
      <c r="AR271" s="68" t="str">
        <f t="shared" si="659"/>
        <v/>
      </c>
      <c r="AS271" s="32"/>
      <c r="AT271" s="120"/>
      <c r="AU271" s="62" t="str">
        <f t="shared" si="622"/>
        <v/>
      </c>
      <c r="AV271" s="62" t="str">
        <f t="shared" si="660"/>
        <v/>
      </c>
      <c r="AW271" s="65" t="str">
        <f t="shared" si="744"/>
        <v/>
      </c>
      <c r="AX271" s="68" t="str">
        <f t="shared" si="661"/>
        <v/>
      </c>
      <c r="AY271" s="32"/>
      <c r="AZ271" s="120"/>
      <c r="BA271" s="62" t="str">
        <f t="shared" si="623"/>
        <v/>
      </c>
      <c r="BB271" s="62" t="str">
        <f t="shared" si="662"/>
        <v/>
      </c>
      <c r="BC271" s="65" t="str">
        <f t="shared" si="745"/>
        <v/>
      </c>
      <c r="BD271" s="68" t="str">
        <f t="shared" si="663"/>
        <v/>
      </c>
      <c r="BE271" s="32"/>
      <c r="BF271" s="120"/>
      <c r="BG271" s="62" t="str">
        <f t="shared" si="624"/>
        <v/>
      </c>
      <c r="BH271" s="62" t="str">
        <f t="shared" si="664"/>
        <v/>
      </c>
      <c r="BI271" s="65" t="str">
        <f t="shared" si="746"/>
        <v/>
      </c>
      <c r="BJ271" s="68" t="str">
        <f t="shared" si="665"/>
        <v/>
      </c>
      <c r="BK271" s="32"/>
      <c r="BL271" s="120"/>
      <c r="BM271" s="62" t="str">
        <f t="shared" si="625"/>
        <v/>
      </c>
      <c r="BN271" s="62" t="str">
        <f t="shared" si="666"/>
        <v/>
      </c>
      <c r="BO271" s="65" t="str">
        <f t="shared" si="747"/>
        <v/>
      </c>
      <c r="BP271" s="68" t="str">
        <f t="shared" si="667"/>
        <v/>
      </c>
      <c r="BQ271" s="32"/>
      <c r="BR271" s="120"/>
      <c r="BS271" s="62" t="str">
        <f t="shared" si="626"/>
        <v/>
      </c>
      <c r="BT271" s="62" t="str">
        <f t="shared" si="668"/>
        <v/>
      </c>
      <c r="BU271" s="65" t="str">
        <f t="shared" si="748"/>
        <v/>
      </c>
      <c r="BV271" s="68" t="str">
        <f t="shared" si="669"/>
        <v/>
      </c>
      <c r="BW271" s="32"/>
      <c r="BX271" s="120"/>
      <c r="BY271" s="62" t="str">
        <f t="shared" si="627"/>
        <v/>
      </c>
      <c r="BZ271" s="62" t="str">
        <f t="shared" si="670"/>
        <v/>
      </c>
      <c r="CA271" s="65" t="str">
        <f t="shared" si="749"/>
        <v/>
      </c>
      <c r="CB271" s="68" t="str">
        <f t="shared" si="671"/>
        <v/>
      </c>
      <c r="CC271" s="32"/>
      <c r="CD271" s="120"/>
      <c r="CE271" s="62" t="str">
        <f t="shared" si="628"/>
        <v/>
      </c>
      <c r="CF271" s="62" t="str">
        <f t="shared" si="672"/>
        <v/>
      </c>
      <c r="CG271" s="65" t="str">
        <f t="shared" si="750"/>
        <v/>
      </c>
      <c r="CH271" s="68" t="str">
        <f t="shared" si="673"/>
        <v/>
      </c>
      <c r="CI271" s="32"/>
      <c r="CJ271" s="120"/>
      <c r="CK271" s="62" t="str">
        <f t="shared" si="629"/>
        <v/>
      </c>
      <c r="CL271" s="62" t="str">
        <f t="shared" si="674"/>
        <v/>
      </c>
      <c r="CM271" s="65" t="str">
        <f t="shared" si="751"/>
        <v/>
      </c>
      <c r="CN271" s="68" t="str">
        <f t="shared" si="675"/>
        <v/>
      </c>
      <c r="CO271" s="32"/>
      <c r="CP271" s="120"/>
      <c r="CQ271" s="62" t="str">
        <f t="shared" si="630"/>
        <v/>
      </c>
      <c r="CR271" s="62" t="str">
        <f t="shared" si="676"/>
        <v/>
      </c>
      <c r="CS271" s="65" t="str">
        <f t="shared" si="752"/>
        <v/>
      </c>
      <c r="CT271" s="68" t="str">
        <f t="shared" si="677"/>
        <v/>
      </c>
      <c r="CU271" s="32"/>
      <c r="CV271" s="120"/>
      <c r="CW271" s="62" t="str">
        <f t="shared" si="631"/>
        <v/>
      </c>
      <c r="CX271" s="62" t="str">
        <f t="shared" si="678"/>
        <v/>
      </c>
      <c r="CY271" s="65" t="str">
        <f t="shared" si="753"/>
        <v/>
      </c>
      <c r="CZ271" s="68" t="str">
        <f t="shared" si="679"/>
        <v/>
      </c>
      <c r="DA271" s="32"/>
      <c r="DB271" s="120"/>
      <c r="DC271" s="62" t="str">
        <f t="shared" si="632"/>
        <v/>
      </c>
      <c r="DD271" s="62" t="str">
        <f t="shared" si="680"/>
        <v/>
      </c>
      <c r="DE271" s="65" t="str">
        <f t="shared" si="754"/>
        <v/>
      </c>
      <c r="DF271" s="68" t="str">
        <f t="shared" si="681"/>
        <v/>
      </c>
      <c r="DG271" s="32"/>
      <c r="DH271" s="120"/>
      <c r="DI271" s="62" t="str">
        <f t="shared" si="633"/>
        <v/>
      </c>
      <c r="DJ271" s="62" t="str">
        <f t="shared" si="682"/>
        <v/>
      </c>
      <c r="DK271" s="65" t="str">
        <f t="shared" si="755"/>
        <v/>
      </c>
      <c r="DL271" s="68" t="str">
        <f t="shared" si="683"/>
        <v/>
      </c>
      <c r="DM271" s="32"/>
      <c r="DN271" s="120"/>
      <c r="DO271" s="62" t="str">
        <f t="shared" si="634"/>
        <v/>
      </c>
      <c r="DP271" s="62" t="str">
        <f t="shared" si="684"/>
        <v/>
      </c>
      <c r="DQ271" s="65" t="str">
        <f t="shared" si="756"/>
        <v/>
      </c>
      <c r="DR271" s="68" t="str">
        <f t="shared" si="685"/>
        <v/>
      </c>
      <c r="DS271" s="32"/>
      <c r="DT271" s="120"/>
      <c r="DU271" s="62" t="str">
        <f t="shared" si="635"/>
        <v/>
      </c>
      <c r="DV271" s="62" t="str">
        <f t="shared" si="686"/>
        <v/>
      </c>
      <c r="DW271" s="65" t="str">
        <f t="shared" si="757"/>
        <v/>
      </c>
      <c r="DX271" s="68" t="str">
        <f t="shared" si="687"/>
        <v/>
      </c>
      <c r="DY271" s="32"/>
      <c r="DZ271" s="120"/>
      <c r="EA271" s="62" t="str">
        <f t="shared" si="636"/>
        <v/>
      </c>
      <c r="EB271" s="62" t="str">
        <f t="shared" si="688"/>
        <v/>
      </c>
      <c r="EC271" s="65" t="str">
        <f t="shared" si="758"/>
        <v/>
      </c>
      <c r="ED271" s="68" t="str">
        <f t="shared" si="689"/>
        <v/>
      </c>
      <c r="EE271" s="32"/>
      <c r="EF271" s="120"/>
      <c r="EG271" s="62" t="str">
        <f t="shared" si="637"/>
        <v/>
      </c>
      <c r="EH271" s="62" t="str">
        <f t="shared" si="690"/>
        <v/>
      </c>
      <c r="EI271" s="65" t="str">
        <f t="shared" si="759"/>
        <v/>
      </c>
      <c r="EJ271" s="68" t="str">
        <f t="shared" si="691"/>
        <v/>
      </c>
      <c r="EK271" s="32"/>
      <c r="EL271" s="120"/>
      <c r="EM271" s="62" t="str">
        <f t="shared" si="638"/>
        <v/>
      </c>
      <c r="EN271" s="62" t="str">
        <f t="shared" si="692"/>
        <v/>
      </c>
      <c r="EO271" s="65" t="str">
        <f t="shared" si="760"/>
        <v/>
      </c>
      <c r="EP271" s="68" t="str">
        <f t="shared" si="693"/>
        <v/>
      </c>
      <c r="EQ271" s="32"/>
      <c r="ER271" s="120"/>
      <c r="ES271" s="62" t="str">
        <f t="shared" si="639"/>
        <v/>
      </c>
      <c r="ET271" s="62" t="str">
        <f t="shared" si="694"/>
        <v/>
      </c>
      <c r="EU271" s="65" t="str">
        <f t="shared" si="761"/>
        <v/>
      </c>
      <c r="EV271" s="68" t="str">
        <f t="shared" si="695"/>
        <v/>
      </c>
      <c r="EW271" s="32"/>
      <c r="EX271" s="120"/>
      <c r="EY271" s="62" t="str">
        <f t="shared" si="640"/>
        <v/>
      </c>
      <c r="EZ271" s="62" t="str">
        <f t="shared" si="696"/>
        <v/>
      </c>
      <c r="FA271" s="65" t="str">
        <f t="shared" si="762"/>
        <v/>
      </c>
      <c r="FB271" s="68" t="str">
        <f t="shared" si="697"/>
        <v/>
      </c>
      <c r="FC271" s="32"/>
      <c r="FD271" s="120"/>
      <c r="FE271" s="62" t="str">
        <f t="shared" si="641"/>
        <v/>
      </c>
      <c r="FF271" s="62" t="str">
        <f t="shared" si="698"/>
        <v/>
      </c>
      <c r="FG271" s="65" t="str">
        <f t="shared" si="763"/>
        <v/>
      </c>
      <c r="FH271" s="68" t="str">
        <f t="shared" si="699"/>
        <v/>
      </c>
      <c r="FI271" s="32"/>
      <c r="FJ271" s="120"/>
      <c r="FK271" s="62" t="str">
        <f t="shared" si="642"/>
        <v/>
      </c>
      <c r="FL271" s="62" t="str">
        <f t="shared" si="700"/>
        <v/>
      </c>
      <c r="FM271" s="65" t="str">
        <f t="shared" si="764"/>
        <v/>
      </c>
      <c r="FN271" s="68" t="str">
        <f t="shared" si="701"/>
        <v/>
      </c>
      <c r="FO271" s="32"/>
      <c r="FP271" s="120"/>
      <c r="FQ271" s="62" t="str">
        <f t="shared" si="643"/>
        <v/>
      </c>
      <c r="FR271" s="62" t="str">
        <f t="shared" si="702"/>
        <v/>
      </c>
      <c r="FS271" s="65" t="str">
        <f t="shared" si="765"/>
        <v/>
      </c>
      <c r="FT271" s="68" t="str">
        <f t="shared" si="703"/>
        <v/>
      </c>
      <c r="FU271" s="32"/>
      <c r="FV271" s="120"/>
      <c r="FW271" s="62" t="str">
        <f t="shared" si="644"/>
        <v/>
      </c>
      <c r="FX271" s="62" t="str">
        <f t="shared" si="704"/>
        <v/>
      </c>
      <c r="FY271" s="65" t="str">
        <f t="shared" si="766"/>
        <v/>
      </c>
      <c r="FZ271" s="68" t="str">
        <f t="shared" si="705"/>
        <v/>
      </c>
      <c r="GA271" s="32"/>
      <c r="GC271" s="7" t="str">
        <f t="shared" si="706"/>
        <v>Sep 2020</v>
      </c>
      <c r="GD271" s="7" t="str">
        <f t="shared" ca="1" si="645"/>
        <v/>
      </c>
      <c r="GT271" s="71">
        <f>IF(GT$9="", "", IF(AND(NOT('Personnel Details'!$N$11=""), $B271&gt;='Personnel Details'!$N$11), 'Personnel Details'!$O$11, IF(AND(NOT('Personnel Details'!$I$11=""), $B271&gt;='Personnel Details'!$I$11), 'Personnel Details'!$J$11, 'Personnel Details'!$E$11)))</f>
        <v>0.8</v>
      </c>
      <c r="GU271" s="59" t="str">
        <f>IF(GT$9="", "", IF(AND(NOT('Personnel Details'!$N$11=""), $B271&gt;='Personnel Details'!$N$11), IF('Personnel Details'!$P$11="","", 'Personnel Details'!$P$11), IF(AND(NOT('Personnel Details'!$I$11=""), $B271&gt;='Personnel Details'!$I$11), IF('Personnel Details'!$K$11="", "", 'Personnel Details'!$K$11), IF('Personnel Details'!$F$11="", "", 'Personnel Details'!$F$11))))</f>
        <v/>
      </c>
      <c r="GV271" s="74">
        <f>IF(GT$9="", "", IF(AND(NOT('Personnel Details'!$N$11=""), $B271&gt;='Personnel Details'!$N$11), 'Personnel Details'!$Q$11, IF(AND(NOT('Personnel Details'!$I$11=""), $B271&gt;='Personnel Details'!$I$11), 'Personnel Details'!$L$11, 'Personnel Details'!$G$11)))</f>
        <v>0</v>
      </c>
      <c r="GW271" s="59">
        <f t="shared" si="707"/>
        <v>0</v>
      </c>
      <c r="GX271" s="53"/>
      <c r="GZ271" s="78">
        <f>IF(GZ$9="", "", IF(AND(NOT('Personnel Details'!$N$12=""), $B271&gt;='Personnel Details'!$N$12), 'Personnel Details'!$O$12, IF(AND(NOT('Personnel Details'!$I$12=""), $B271&gt;='Personnel Details'!$I$12), 'Personnel Details'!$J$12, 'Personnel Details'!$E$12)))</f>
        <v>0.8</v>
      </c>
      <c r="HA271" s="59" t="str">
        <f>IF(GZ$9="", "", IF(AND(NOT('Personnel Details'!$N$12=""), $B271&gt;='Personnel Details'!$N$12), IF('Personnel Details'!$P$12="","", 'Personnel Details'!$P$12), IF(AND(NOT('Personnel Details'!$I$12=""), $B271&gt;='Personnel Details'!$I$12), IF('Personnel Details'!$K$12="", "", 'Personnel Details'!$K$12), IF('Personnel Details'!$F$12="", "", 'Personnel Details'!$F$12))))</f>
        <v/>
      </c>
      <c r="HB271" s="79">
        <f>IF(GZ$9="", "", IF(AND(NOT('Personnel Details'!$N$12=""), $B271&gt;='Personnel Details'!$N$12), 'Personnel Details'!$Q$12, IF(AND(NOT('Personnel Details'!$I$12=""), $B271&gt;='Personnel Details'!$I$12), 'Personnel Details'!$L$12, 'Personnel Details'!$G$12)))</f>
        <v>0</v>
      </c>
      <c r="HC271" s="59">
        <f t="shared" si="708"/>
        <v>0</v>
      </c>
      <c r="HD271" s="53"/>
      <c r="HF271" s="78">
        <f>IF(HF$9="", "", IF(AND(NOT('Personnel Details'!$N$13=""), $B271&gt;='Personnel Details'!$N$13), 'Personnel Details'!$O$13, IF(AND(NOT('Personnel Details'!$I$13=""), $B271&gt;='Personnel Details'!$I$13), 'Personnel Details'!$J$13, 'Personnel Details'!$E$13)))</f>
        <v>0.8</v>
      </c>
      <c r="HG271" s="59" t="str">
        <f>IF(HF$9="", "", IF(AND(NOT('Personnel Details'!$N$13=""), $B271&gt;='Personnel Details'!$N$13), IF('Personnel Details'!$P$13="","", 'Personnel Details'!$P$13), IF(AND(NOT('Personnel Details'!$I$13=""), $B271&gt;='Personnel Details'!$I$13), IF('Personnel Details'!$K$13="", "", 'Personnel Details'!$K$13), IF('Personnel Details'!$F$13="", "", 'Personnel Details'!$F$13))))</f>
        <v/>
      </c>
      <c r="HH271" s="79">
        <f>IF(HF$9="", "", IF(AND(NOT('Personnel Details'!$N$13=""), $B271&gt;='Personnel Details'!$N$13), 'Personnel Details'!$Q$13, IF(AND(NOT('Personnel Details'!$I$13=""), $B271&gt;='Personnel Details'!$I$13), 'Personnel Details'!$L$13, 'Personnel Details'!$G$13)))</f>
        <v>0</v>
      </c>
      <c r="HI271" s="59">
        <f t="shared" si="709"/>
        <v>0</v>
      </c>
      <c r="HJ271" s="53"/>
      <c r="HL271" s="78">
        <f>IF(HL$9="", "", IF(AND(NOT('Personnel Details'!$N$14=""), $B271&gt;='Personnel Details'!$N$14), 'Personnel Details'!$O$14, IF(AND(NOT('Personnel Details'!$I$14=""), $B271&gt;='Personnel Details'!$I$14), 'Personnel Details'!$J$14, 'Personnel Details'!$E$14)))</f>
        <v>0.8</v>
      </c>
      <c r="HM271" s="59">
        <f>IF(HL$9="", "", IF(AND(NOT('Personnel Details'!$N$14=""), $B271&gt;='Personnel Details'!$N$14), IF('Personnel Details'!$P$14="","", 'Personnel Details'!$P$14), IF(AND(NOT('Personnel Details'!$I$14=""), $B271&gt;='Personnel Details'!$I$14), IF('Personnel Details'!$K$14="", "", 'Personnel Details'!$K$14), IF('Personnel Details'!$F$14="", "", 'Personnel Details'!$F$14))))</f>
        <v>2000</v>
      </c>
      <c r="HN271" s="79">
        <f>IF(HL$9="", "", IF(AND(NOT('Personnel Details'!$N$14=""), $B271&gt;='Personnel Details'!$N$14), 'Personnel Details'!$Q$14, IF(AND(NOT('Personnel Details'!$I$14=""), $B271&gt;='Personnel Details'!$I$14), 'Personnel Details'!$L$14, 'Personnel Details'!$G$14)))</f>
        <v>0.85</v>
      </c>
      <c r="HO271" s="59">
        <f t="shared" si="710"/>
        <v>0</v>
      </c>
      <c r="HP271" s="53"/>
      <c r="HR271" s="78" t="str">
        <f>IF(HR$9="", "", IF(AND(NOT('Personnel Details'!$N$15=""), $B271&gt;='Personnel Details'!$N$15), 'Personnel Details'!$O$15, IF(AND(NOT('Personnel Details'!$I$15=""), $B271&gt;='Personnel Details'!$I$15), 'Personnel Details'!$J$15, 'Personnel Details'!$E$15)))</f>
        <v/>
      </c>
      <c r="HS271" s="59" t="str">
        <f>IF(HR$9="", "", IF(AND(NOT('Personnel Details'!$N$15=""), $B271&gt;='Personnel Details'!$N$15), IF('Personnel Details'!$P$15="","", 'Personnel Details'!$P$15), IF(AND(NOT('Personnel Details'!$I$15=""), $B271&gt;='Personnel Details'!$I$15), IF('Personnel Details'!$K$15="", "", 'Personnel Details'!$K$15), IF('Personnel Details'!$F$15="", "", 'Personnel Details'!$F$15))))</f>
        <v/>
      </c>
      <c r="HT271" s="79" t="str">
        <f>IF(HR$9="", "", IF(AND(NOT('Personnel Details'!$N$15=""), $B271&gt;='Personnel Details'!$N$15), 'Personnel Details'!$Q$15, IF(AND(NOT('Personnel Details'!$I$15=""), $B271&gt;='Personnel Details'!$I$15), 'Personnel Details'!$L$15, 'Personnel Details'!$G$15)))</f>
        <v/>
      </c>
      <c r="HU271" s="59">
        <f t="shared" si="711"/>
        <v>0</v>
      </c>
      <c r="HV271" s="53"/>
      <c r="HX271" s="78" t="str">
        <f>IF(HX$9="", "", IF(AND(NOT('Personnel Details'!$N$16=""), $B271&gt;='Personnel Details'!$N$16), 'Personnel Details'!$O$16, IF(AND(NOT('Personnel Details'!$I$16=""), $B271&gt;='Personnel Details'!$I$16), 'Personnel Details'!$J$16, 'Personnel Details'!$E$16)))</f>
        <v/>
      </c>
      <c r="HY271" s="59" t="str">
        <f>IF(HX$9="", "", IF(AND(NOT('Personnel Details'!$N$16=""), $B271&gt;='Personnel Details'!$N$16), IF('Personnel Details'!$P$16="","", 'Personnel Details'!$P$16), IF(AND(NOT('Personnel Details'!$I$16=""), $B271&gt;='Personnel Details'!$I$16), IF('Personnel Details'!$K$16="", "", 'Personnel Details'!$K$16), IF('Personnel Details'!$F$16="", "", 'Personnel Details'!$F$16))))</f>
        <v/>
      </c>
      <c r="HZ271" s="79" t="str">
        <f>IF(HX$9="", "", IF(AND(NOT('Personnel Details'!$N$16=""), $B271&gt;='Personnel Details'!$N$16), 'Personnel Details'!$Q$16, IF(AND(NOT('Personnel Details'!$I$16=""), $B271&gt;='Personnel Details'!$I$16), 'Personnel Details'!$L$16, 'Personnel Details'!$G$16)))</f>
        <v/>
      </c>
      <c r="IA271" s="59">
        <f t="shared" si="712"/>
        <v>0</v>
      </c>
      <c r="IB271" s="53"/>
      <c r="ID271" s="78" t="str">
        <f>IF(ID$9="", "", IF(AND(NOT('Personnel Details'!$N$17=""), $B271&gt;='Personnel Details'!$N$17), 'Personnel Details'!$O$17, IF(AND(NOT('Personnel Details'!$I$17=""), $B271&gt;='Personnel Details'!$I$17), 'Personnel Details'!$J$17, 'Personnel Details'!$E$17)))</f>
        <v/>
      </c>
      <c r="IE271" s="59" t="str">
        <f>IF(ID$9="", "", IF(AND(NOT('Personnel Details'!$N$17=""), $B271&gt;='Personnel Details'!$N$17), IF('Personnel Details'!$P$17="","", 'Personnel Details'!$P$17), IF(AND(NOT('Personnel Details'!$I$17=""), $B271&gt;='Personnel Details'!$I$17), IF('Personnel Details'!$K$17="", "", 'Personnel Details'!$K$17), IF('Personnel Details'!$F$17="", "", 'Personnel Details'!$F$17))))</f>
        <v/>
      </c>
      <c r="IF271" s="79" t="str">
        <f>IF(ID$9="", "", IF(AND(NOT('Personnel Details'!$N$17=""), $B271&gt;='Personnel Details'!$N$17), 'Personnel Details'!$Q$17, IF(AND(NOT('Personnel Details'!$I$17=""), $B271&gt;='Personnel Details'!$I$17), 'Personnel Details'!$L$17, 'Personnel Details'!$G$17)))</f>
        <v/>
      </c>
      <c r="IG271" s="59">
        <f t="shared" si="713"/>
        <v>0</v>
      </c>
      <c r="IH271" s="53"/>
      <c r="IJ271" s="78" t="str">
        <f>IF(IJ$9="", "", IF(AND(NOT('Personnel Details'!$N$18=""), $B271&gt;='Personnel Details'!$N$18), 'Personnel Details'!$O$18, IF(AND(NOT('Personnel Details'!$I$18=""), $B271&gt;='Personnel Details'!$I$18), 'Personnel Details'!$J$18, 'Personnel Details'!$E$18)))</f>
        <v/>
      </c>
      <c r="IK271" s="59" t="str">
        <f>IF(IJ$9="", "", IF(AND(NOT('Personnel Details'!$N$18=""), $B271&gt;='Personnel Details'!$N$18), IF('Personnel Details'!$P$18="","", 'Personnel Details'!$P$18), IF(AND(NOT('Personnel Details'!$I$18=""), $B271&gt;='Personnel Details'!$I$18), IF('Personnel Details'!$K$18="", "", 'Personnel Details'!$K$18), IF('Personnel Details'!$F$18="", "", 'Personnel Details'!$F$18))))</f>
        <v/>
      </c>
      <c r="IL271" s="79" t="str">
        <f>IF(IJ$9="", "", IF(AND(NOT('Personnel Details'!$N$18=""), $B271&gt;='Personnel Details'!$N$18), 'Personnel Details'!$Q$18, IF(AND(NOT('Personnel Details'!$I$18=""), $B271&gt;='Personnel Details'!$I$18), 'Personnel Details'!$L$18, 'Personnel Details'!$G$18)))</f>
        <v/>
      </c>
      <c r="IM271" s="59">
        <f t="shared" si="714"/>
        <v>0</v>
      </c>
      <c r="IN271" s="53"/>
      <c r="IP271" s="78" t="str">
        <f>IF(IP$9="", "", IF(AND(NOT('Personnel Details'!$N$19=""), $B271&gt;='Personnel Details'!$N$19), 'Personnel Details'!$O$19, IF(AND(NOT('Personnel Details'!$I$19=""), $B271&gt;='Personnel Details'!$I$19), 'Personnel Details'!$J$19, 'Personnel Details'!$E$19)))</f>
        <v/>
      </c>
      <c r="IQ271" s="59" t="str">
        <f>IF(IP$9="", "", IF(AND(NOT('Personnel Details'!$N$19=""), $B271&gt;='Personnel Details'!$N$19), IF('Personnel Details'!$P$19="","", 'Personnel Details'!$P$19), IF(AND(NOT('Personnel Details'!$I$19=""), $B271&gt;='Personnel Details'!$I$19), IF('Personnel Details'!$K$19="", "", 'Personnel Details'!$K$19), IF('Personnel Details'!$F$19="", "", 'Personnel Details'!$F$19))))</f>
        <v/>
      </c>
      <c r="IR271" s="79" t="str">
        <f>IF(IP$9="", "", IF(AND(NOT('Personnel Details'!$N$19=""), $B271&gt;='Personnel Details'!$N$19), 'Personnel Details'!$Q$19, IF(AND(NOT('Personnel Details'!$I$19=""), $B271&gt;='Personnel Details'!$I$19), 'Personnel Details'!$L$19, 'Personnel Details'!$G$19)))</f>
        <v/>
      </c>
      <c r="IS271" s="59">
        <f t="shared" si="715"/>
        <v>0</v>
      </c>
      <c r="IT271" s="53"/>
      <c r="IV271" s="78" t="str">
        <f>IF(IV$9="", "", IF(AND(NOT('Personnel Details'!$N$20=""), $B271&gt;='Personnel Details'!$N$20), 'Personnel Details'!$O$20, IF(AND(NOT('Personnel Details'!$I$20=""), $B271&gt;='Personnel Details'!$I$20), 'Personnel Details'!$J$20, 'Personnel Details'!$E$20)))</f>
        <v/>
      </c>
      <c r="IW271" s="59" t="str">
        <f>IF(IV$9="", "", IF(AND(NOT('Personnel Details'!$N$20=""), $B271&gt;='Personnel Details'!$N$20), IF('Personnel Details'!$P$20="","", 'Personnel Details'!$P$20), IF(AND(NOT('Personnel Details'!$I$20=""), $B271&gt;='Personnel Details'!$I$20), IF('Personnel Details'!$K$20="", "", 'Personnel Details'!$K$20), IF('Personnel Details'!$F$20="", "", 'Personnel Details'!$F$20))))</f>
        <v/>
      </c>
      <c r="IX271" s="79" t="str">
        <f>IF(IV$9="", "", IF(AND(NOT('Personnel Details'!$N$20=""), $B271&gt;='Personnel Details'!$N$20), 'Personnel Details'!$Q$20, IF(AND(NOT('Personnel Details'!$I$20=""), $B271&gt;='Personnel Details'!$I$20), 'Personnel Details'!$L$20, 'Personnel Details'!$G$20)))</f>
        <v/>
      </c>
      <c r="IY271" s="59">
        <f t="shared" si="716"/>
        <v>0</v>
      </c>
      <c r="IZ271" s="53"/>
      <c r="JB271" s="78" t="str">
        <f>IF(JB$9="", "", IF(AND(NOT('Personnel Details'!$N$21=""), $B271&gt;='Personnel Details'!$N$21), 'Personnel Details'!$O$21, IF(AND(NOT('Personnel Details'!$I$21=""), $B271&gt;='Personnel Details'!$I$21), 'Personnel Details'!$J$21, 'Personnel Details'!$E$21)))</f>
        <v/>
      </c>
      <c r="JC271" s="59" t="str">
        <f>IF(JB$9="", "", IF(AND(NOT('Personnel Details'!$N$21=""), $B271&gt;='Personnel Details'!$N$21), IF('Personnel Details'!$P$21="","", 'Personnel Details'!$P$21), IF(AND(NOT('Personnel Details'!$I$21=""), $B271&gt;='Personnel Details'!$I$21), IF('Personnel Details'!$K$21="", "", 'Personnel Details'!$K$21), IF('Personnel Details'!$F$21="", "", 'Personnel Details'!$F$21))))</f>
        <v/>
      </c>
      <c r="JD271" s="79" t="str">
        <f>IF(JB$9="", "", IF(AND(NOT('Personnel Details'!$N$21=""), $B271&gt;='Personnel Details'!$N$21), 'Personnel Details'!$Q$21, IF(AND(NOT('Personnel Details'!$I$21=""), $B271&gt;='Personnel Details'!$I$21), 'Personnel Details'!$L$21, 'Personnel Details'!$G$21)))</f>
        <v/>
      </c>
      <c r="JE271" s="59">
        <f t="shared" si="717"/>
        <v>0</v>
      </c>
      <c r="JF271" s="53"/>
      <c r="JH271" s="78" t="str">
        <f>IF(JH$9="", "", IF(AND(NOT('Personnel Details'!$N$22=""), $B271&gt;='Personnel Details'!$N$22), 'Personnel Details'!$O$22, IF(AND(NOT('Personnel Details'!$I$22=""), $B271&gt;='Personnel Details'!$I$22), 'Personnel Details'!$J$22, 'Personnel Details'!$E$22)))</f>
        <v/>
      </c>
      <c r="JI271" s="59" t="str">
        <f>IF(JH$9="", "", IF(AND(NOT('Personnel Details'!$N$22=""), $B271&gt;='Personnel Details'!$N$22), IF('Personnel Details'!$P$22="","", 'Personnel Details'!$P$22), IF(AND(NOT('Personnel Details'!$I$22=""), $B271&gt;='Personnel Details'!$I$22), IF('Personnel Details'!$K$22="", "", 'Personnel Details'!$K$22), IF('Personnel Details'!$F$22="", "", 'Personnel Details'!$F$22))))</f>
        <v/>
      </c>
      <c r="JJ271" s="79" t="str">
        <f>IF(JH$9="", "", IF(AND(NOT('Personnel Details'!$N$22=""), $B271&gt;='Personnel Details'!$N$22), 'Personnel Details'!$Q$22, IF(AND(NOT('Personnel Details'!$I$22=""), $B271&gt;='Personnel Details'!$I$22), 'Personnel Details'!$L$22, 'Personnel Details'!$G$22)))</f>
        <v/>
      </c>
      <c r="JK271" s="59">
        <f t="shared" si="718"/>
        <v>0</v>
      </c>
      <c r="JL271" s="53"/>
      <c r="JN271" s="78" t="str">
        <f>IF(JN$9="", "", IF(AND(NOT('Personnel Details'!$N$23=""), $B271&gt;='Personnel Details'!$N$23), 'Personnel Details'!$O$23, IF(AND(NOT('Personnel Details'!$I$23=""), $B271&gt;='Personnel Details'!$I$23), 'Personnel Details'!$J$23, 'Personnel Details'!$E$23)))</f>
        <v/>
      </c>
      <c r="JO271" s="59" t="str">
        <f>IF(JN$9="", "", IF(AND(NOT('Personnel Details'!$N$23=""), $B271&gt;='Personnel Details'!$N$23), IF('Personnel Details'!$P$23="","", 'Personnel Details'!$P$23), IF(AND(NOT('Personnel Details'!$I$23=""), $B271&gt;='Personnel Details'!$I$23), IF('Personnel Details'!$K$23="", "", 'Personnel Details'!$K$23), IF('Personnel Details'!$F$23="", "", 'Personnel Details'!$F$23))))</f>
        <v/>
      </c>
      <c r="JP271" s="79" t="str">
        <f>IF(JN$9="", "", IF(AND(NOT('Personnel Details'!$N$23=""), $B271&gt;='Personnel Details'!$N$23), 'Personnel Details'!$Q$23, IF(AND(NOT('Personnel Details'!$I$23=""), $B271&gt;='Personnel Details'!$I$23), 'Personnel Details'!$L$23, 'Personnel Details'!$G$23)))</f>
        <v/>
      </c>
      <c r="JQ271" s="59">
        <f t="shared" si="719"/>
        <v>0</v>
      </c>
      <c r="JR271" s="53"/>
      <c r="JT271" s="78" t="str">
        <f>IF(JT$9="", "", IF(AND(NOT('Personnel Details'!$N$24=""), $B271&gt;='Personnel Details'!$N$24), 'Personnel Details'!$O$24, IF(AND(NOT('Personnel Details'!$I$24=""), $B271&gt;='Personnel Details'!$I$24), 'Personnel Details'!$J$24, 'Personnel Details'!$E$24)))</f>
        <v/>
      </c>
      <c r="JU271" s="59" t="str">
        <f>IF(JT$9="", "", IF(AND(NOT('Personnel Details'!$N$24=""), $B271&gt;='Personnel Details'!$N$24), IF('Personnel Details'!$P$24="","", 'Personnel Details'!$P$24), IF(AND(NOT('Personnel Details'!$I$24=""), $B271&gt;='Personnel Details'!$I$24), IF('Personnel Details'!$K$24="", "", 'Personnel Details'!$K$24), IF('Personnel Details'!$F$24="", "", 'Personnel Details'!$F$24))))</f>
        <v/>
      </c>
      <c r="JV271" s="79" t="str">
        <f>IF(JT$9="", "", IF(AND(NOT('Personnel Details'!$N$24=""), $B271&gt;='Personnel Details'!$N$24), 'Personnel Details'!$Q$24, IF(AND(NOT('Personnel Details'!$I$24=""), $B271&gt;='Personnel Details'!$I$24), 'Personnel Details'!$L$24, 'Personnel Details'!$G$24)))</f>
        <v/>
      </c>
      <c r="JW271" s="59">
        <f t="shared" si="720"/>
        <v>0</v>
      </c>
      <c r="JX271" s="53"/>
      <c r="JZ271" s="78" t="str">
        <f>IF(JZ$9="", "", IF(AND(NOT('Personnel Details'!$N$25=""), $B271&gt;='Personnel Details'!$N$25), 'Personnel Details'!$O$25, IF(AND(NOT('Personnel Details'!$I$25=""), $B271&gt;='Personnel Details'!$I$25), 'Personnel Details'!$J$25, 'Personnel Details'!$E$25)))</f>
        <v/>
      </c>
      <c r="KA271" s="59" t="str">
        <f>IF(JZ$9="", "", IF(AND(NOT('Personnel Details'!$N$25=""), $B271&gt;='Personnel Details'!$N$25), IF('Personnel Details'!$P$25="","", 'Personnel Details'!$P$25), IF(AND(NOT('Personnel Details'!$I$25=""), $B271&gt;='Personnel Details'!$I$25), IF('Personnel Details'!$K$25="", "", 'Personnel Details'!$K$25), IF('Personnel Details'!$F$25="", "", 'Personnel Details'!$F$25))))</f>
        <v/>
      </c>
      <c r="KB271" s="79" t="str">
        <f>IF(JZ$9="", "", IF(AND(NOT('Personnel Details'!$N$25=""), $B271&gt;='Personnel Details'!$N$25), 'Personnel Details'!$Q$25, IF(AND(NOT('Personnel Details'!$I$25=""), $B271&gt;='Personnel Details'!$I$25), 'Personnel Details'!$L$25, 'Personnel Details'!$G$25)))</f>
        <v/>
      </c>
      <c r="KC271" s="59">
        <f t="shared" si="721"/>
        <v>0</v>
      </c>
      <c r="KD271" s="53"/>
      <c r="KF271" s="78" t="str">
        <f>IF(KF$9="", "", IF(AND(NOT('Personnel Details'!$N$26=""), $B271&gt;='Personnel Details'!$N$26), 'Personnel Details'!$O$26, IF(AND(NOT('Personnel Details'!$I$26=""), $B271&gt;='Personnel Details'!$I$26), 'Personnel Details'!$J$26, 'Personnel Details'!$E$26)))</f>
        <v/>
      </c>
      <c r="KG271" s="59" t="str">
        <f>IF(KF$9="", "", IF(AND(NOT('Personnel Details'!$N$26=""), $B271&gt;='Personnel Details'!$N$26), IF('Personnel Details'!$P$26="","", 'Personnel Details'!$P$26), IF(AND(NOT('Personnel Details'!$I$26=""), $B271&gt;='Personnel Details'!$I$26), IF('Personnel Details'!$K$26="", "", 'Personnel Details'!$K$26), IF('Personnel Details'!$F$26="", "", 'Personnel Details'!$F$26))))</f>
        <v/>
      </c>
      <c r="KH271" s="79" t="str">
        <f>IF(KF$9="", "", IF(AND(NOT('Personnel Details'!$N$26=""), $B271&gt;='Personnel Details'!$N$26), 'Personnel Details'!$Q$26, IF(AND(NOT('Personnel Details'!$I$26=""), $B271&gt;='Personnel Details'!$I$26), 'Personnel Details'!$L$26, 'Personnel Details'!$G$26)))</f>
        <v/>
      </c>
      <c r="KI271" s="59">
        <f t="shared" si="722"/>
        <v>0</v>
      </c>
      <c r="KJ271" s="53"/>
      <c r="KL271" s="78" t="str">
        <f>IF(KL$9="", "", IF(AND(NOT('Personnel Details'!$N$27=""), $B271&gt;='Personnel Details'!$N$27), 'Personnel Details'!$O$27, IF(AND(NOT('Personnel Details'!$I$27=""), $B271&gt;='Personnel Details'!$I$27), 'Personnel Details'!$J$27, 'Personnel Details'!$E$27)))</f>
        <v/>
      </c>
      <c r="KM271" s="59" t="str">
        <f>IF(KL$9="", "", IF(AND(NOT('Personnel Details'!$N$27=""), $B271&gt;='Personnel Details'!$N$27), IF('Personnel Details'!$P$27="","", 'Personnel Details'!$P$27), IF(AND(NOT('Personnel Details'!$I$27=""), $B271&gt;='Personnel Details'!$I$27), IF('Personnel Details'!$K$27="", "", 'Personnel Details'!$K$27), IF('Personnel Details'!$F$27="", "", 'Personnel Details'!$F$27))))</f>
        <v/>
      </c>
      <c r="KN271" s="79" t="str">
        <f>IF(KL$9="", "", IF(AND(NOT('Personnel Details'!$N$27=""), $B271&gt;='Personnel Details'!$N$27), 'Personnel Details'!$Q$27, IF(AND(NOT('Personnel Details'!$I$27=""), $B271&gt;='Personnel Details'!$I$27), 'Personnel Details'!$L$27, 'Personnel Details'!$G$27)))</f>
        <v/>
      </c>
      <c r="KO271" s="59">
        <f t="shared" si="723"/>
        <v>0</v>
      </c>
      <c r="KP271" s="53"/>
      <c r="KR271" s="78" t="str">
        <f>IF(KR$9="", "", IF(AND(NOT('Personnel Details'!$N$28=""), $B271&gt;='Personnel Details'!$N$28), 'Personnel Details'!$O$28, IF(AND(NOT('Personnel Details'!$I$28=""), $B271&gt;='Personnel Details'!$I$28), 'Personnel Details'!$J$28, 'Personnel Details'!$E$28)))</f>
        <v/>
      </c>
      <c r="KS271" s="59" t="str">
        <f>IF(KR$9="", "", IF(AND(NOT('Personnel Details'!$N$28=""), $B271&gt;='Personnel Details'!$N$28), IF('Personnel Details'!$P$28="","", 'Personnel Details'!$P$28), IF(AND(NOT('Personnel Details'!$I$28=""), $B271&gt;='Personnel Details'!$I$28), IF('Personnel Details'!$K$28="", "", 'Personnel Details'!$K$28), IF('Personnel Details'!$F$28="", "", 'Personnel Details'!$F$28))))</f>
        <v/>
      </c>
      <c r="KT271" s="79" t="str">
        <f>IF(KR$9="", "", IF(AND(NOT('Personnel Details'!$N$28=""), $B271&gt;='Personnel Details'!$N$28), 'Personnel Details'!$Q$28, IF(AND(NOT('Personnel Details'!$I$28=""), $B271&gt;='Personnel Details'!$I$28), 'Personnel Details'!$L$28, 'Personnel Details'!$G$28)))</f>
        <v/>
      </c>
      <c r="KU271" s="59">
        <f t="shared" si="724"/>
        <v>0</v>
      </c>
      <c r="KV271" s="53"/>
      <c r="KX271" s="78" t="str">
        <f>IF(KX$9="", "", IF(AND(NOT('Personnel Details'!$N$29=""), $B271&gt;='Personnel Details'!$N$29), 'Personnel Details'!$O$29, IF(AND(NOT('Personnel Details'!$I$29=""), $B271&gt;='Personnel Details'!$I$29), 'Personnel Details'!$J$29, 'Personnel Details'!$E$29)))</f>
        <v/>
      </c>
      <c r="KY271" s="59" t="str">
        <f>IF(KX$9="", "", IF(AND(NOT('Personnel Details'!$N$29=""), $B271&gt;='Personnel Details'!$N$29), IF('Personnel Details'!$P$29="","", 'Personnel Details'!$P$29), IF(AND(NOT('Personnel Details'!$I$29=""), $B271&gt;='Personnel Details'!$I$29), IF('Personnel Details'!$K$29="", "", 'Personnel Details'!$K$29), IF('Personnel Details'!$F$29="", "", 'Personnel Details'!$F$29))))</f>
        <v/>
      </c>
      <c r="KZ271" s="79" t="str">
        <f>IF(KX$9="", "", IF(AND(NOT('Personnel Details'!$N$29=""), $B271&gt;='Personnel Details'!$N$29), 'Personnel Details'!$Q$29, IF(AND(NOT('Personnel Details'!$I$29=""), $B271&gt;='Personnel Details'!$I$29), 'Personnel Details'!$L$29, 'Personnel Details'!$G$29)))</f>
        <v/>
      </c>
      <c r="LA271" s="59">
        <f t="shared" si="725"/>
        <v>0</v>
      </c>
      <c r="LB271" s="53"/>
      <c r="LD271" s="78" t="str">
        <f>IF(LD$9="", "", IF(AND(NOT('Personnel Details'!$N$30=""), $B271&gt;='Personnel Details'!$N$30), 'Personnel Details'!$O$30, IF(AND(NOT('Personnel Details'!$I$30=""), $B271&gt;='Personnel Details'!$I$30), 'Personnel Details'!$J$30, 'Personnel Details'!$E$30)))</f>
        <v/>
      </c>
      <c r="LE271" s="59" t="str">
        <f>IF(LD$9="", "", IF(AND(NOT('Personnel Details'!$N$30=""), $B271&gt;='Personnel Details'!$N$30), IF('Personnel Details'!$P$30="","", 'Personnel Details'!$P$30), IF(AND(NOT('Personnel Details'!$I$30=""), $B271&gt;='Personnel Details'!$I$30), IF('Personnel Details'!$K$30="", "", 'Personnel Details'!$K$30), IF('Personnel Details'!$F$30="", "", 'Personnel Details'!$F$30))))</f>
        <v/>
      </c>
      <c r="LF271" s="79" t="str">
        <f>IF(LD$9="", "", IF(AND(NOT('Personnel Details'!$N$30=""), $B271&gt;='Personnel Details'!$N$30), 'Personnel Details'!$Q$30, IF(AND(NOT('Personnel Details'!$I$30=""), $B271&gt;='Personnel Details'!$I$30), 'Personnel Details'!$L$30, 'Personnel Details'!$G$30)))</f>
        <v/>
      </c>
      <c r="LG271" s="59">
        <f t="shared" si="726"/>
        <v>0</v>
      </c>
      <c r="LH271" s="53"/>
      <c r="LJ271" s="78" t="str">
        <f>IF(LJ$9="", "", IF(AND(NOT('Personnel Details'!$N$31=""), $B271&gt;='Personnel Details'!$N$31), 'Personnel Details'!$O$31, IF(AND(NOT('Personnel Details'!$I$31=""), $B271&gt;='Personnel Details'!$I$31), 'Personnel Details'!$J$31, 'Personnel Details'!$E$31)))</f>
        <v/>
      </c>
      <c r="LK271" s="59" t="str">
        <f>IF(LJ$9="", "", IF(AND(NOT('Personnel Details'!$N$31=""), $B271&gt;='Personnel Details'!$N$31), IF('Personnel Details'!$P$31="","", 'Personnel Details'!$P$31), IF(AND(NOT('Personnel Details'!$I$31=""), $B271&gt;='Personnel Details'!$I$31), IF('Personnel Details'!$K$31="", "", 'Personnel Details'!$K$31), IF('Personnel Details'!$F$31="", "", 'Personnel Details'!$F$31))))</f>
        <v/>
      </c>
      <c r="LL271" s="79" t="str">
        <f>IF(LJ$9="", "", IF(AND(NOT('Personnel Details'!$N$31=""), $B271&gt;='Personnel Details'!$N$31), 'Personnel Details'!$Q$31, IF(AND(NOT('Personnel Details'!$I$31=""), $B271&gt;='Personnel Details'!$I$31), 'Personnel Details'!$L$31, 'Personnel Details'!$G$31)))</f>
        <v/>
      </c>
      <c r="LM271" s="59">
        <f t="shared" si="727"/>
        <v>0</v>
      </c>
      <c r="LN271" s="53"/>
      <c r="LP271" s="78" t="str">
        <f>IF(LP$9="", "", IF(AND(NOT('Personnel Details'!$N$32=""), $B271&gt;='Personnel Details'!$N$32), 'Personnel Details'!$O$32, IF(AND(NOT('Personnel Details'!$I$32=""), $B271&gt;='Personnel Details'!$I$32), 'Personnel Details'!$J$32, 'Personnel Details'!$E$32)))</f>
        <v/>
      </c>
      <c r="LQ271" s="59" t="str">
        <f>IF(LP$9="", "", IF(AND(NOT('Personnel Details'!$N$32=""), $B271&gt;='Personnel Details'!$N$32), IF('Personnel Details'!$P$32="","", 'Personnel Details'!$P$32), IF(AND(NOT('Personnel Details'!$I$32=""), $B271&gt;='Personnel Details'!$I$32), IF('Personnel Details'!$K$32="", "", 'Personnel Details'!$K$32), IF('Personnel Details'!$F$32="", "", 'Personnel Details'!$F$32))))</f>
        <v/>
      </c>
      <c r="LR271" s="79" t="str">
        <f>IF(LP$9="", "", IF(AND(NOT('Personnel Details'!$N$32=""), $B271&gt;='Personnel Details'!$N$32), 'Personnel Details'!$Q$32, IF(AND(NOT('Personnel Details'!$I$32=""), $B271&gt;='Personnel Details'!$I$32), 'Personnel Details'!$L$32, 'Personnel Details'!$G$32)))</f>
        <v/>
      </c>
      <c r="LS271" s="59">
        <f t="shared" si="728"/>
        <v>0</v>
      </c>
      <c r="LT271" s="53"/>
      <c r="LV271" s="78" t="str">
        <f>IF(LV$9="", "", IF(AND(NOT('Personnel Details'!$N$33=""), $B271&gt;='Personnel Details'!$N$33), 'Personnel Details'!$O$33, IF(AND(NOT('Personnel Details'!$I$33=""), $B271&gt;='Personnel Details'!$I$33), 'Personnel Details'!$J$33, 'Personnel Details'!$E$33)))</f>
        <v/>
      </c>
      <c r="LW271" s="59" t="str">
        <f>IF(LV$9="", "", IF(AND(NOT('Personnel Details'!$N$33=""), $B271&gt;='Personnel Details'!$N$33), IF('Personnel Details'!$P$33="","", 'Personnel Details'!$P$33), IF(AND(NOT('Personnel Details'!$I$33=""), $B271&gt;='Personnel Details'!$I$33), IF('Personnel Details'!$K$33="", "", 'Personnel Details'!$K$33), IF('Personnel Details'!$F$33="", "", 'Personnel Details'!$F$33))))</f>
        <v/>
      </c>
      <c r="LX271" s="79" t="str">
        <f>IF(LV$9="", "", IF(AND(NOT('Personnel Details'!$N$33=""), $B271&gt;='Personnel Details'!$N$33), 'Personnel Details'!$Q$33, IF(AND(NOT('Personnel Details'!$I$33=""), $B271&gt;='Personnel Details'!$I$33), 'Personnel Details'!$L$33, 'Personnel Details'!$G$33)))</f>
        <v/>
      </c>
      <c r="LY271" s="59">
        <f t="shared" si="729"/>
        <v>0</v>
      </c>
      <c r="LZ271" s="53"/>
      <c r="MB271" s="78" t="str">
        <f>IF(MB$9="", "", IF(AND(NOT('Personnel Details'!$N$34=""), $B271&gt;='Personnel Details'!$N$34), 'Personnel Details'!$O$34, IF(AND(NOT('Personnel Details'!$I$34=""), $B271&gt;='Personnel Details'!$I$34), 'Personnel Details'!$J$34, 'Personnel Details'!$E$34)))</f>
        <v/>
      </c>
      <c r="MC271" s="59" t="str">
        <f>IF(MB$9="", "", IF(AND(NOT('Personnel Details'!$N$34=""), $B271&gt;='Personnel Details'!$N$34), IF('Personnel Details'!$P$34="","", 'Personnel Details'!$P$34), IF(AND(NOT('Personnel Details'!$I$34=""), $B271&gt;='Personnel Details'!$I$34), IF('Personnel Details'!$K$34="", "", 'Personnel Details'!$K$34), IF('Personnel Details'!$F$34="", "", 'Personnel Details'!$F$34))))</f>
        <v/>
      </c>
      <c r="MD271" s="79" t="str">
        <f>IF(MB$9="", "", IF(AND(NOT('Personnel Details'!$N$34=""), $B271&gt;='Personnel Details'!$N$34), 'Personnel Details'!$Q$34, IF(AND(NOT('Personnel Details'!$I$34=""), $B271&gt;='Personnel Details'!$I$34), 'Personnel Details'!$L$34, 'Personnel Details'!$G$34)))</f>
        <v/>
      </c>
      <c r="ME271" s="59">
        <f t="shared" si="730"/>
        <v>0</v>
      </c>
      <c r="MF271" s="53"/>
      <c r="MH271" s="78" t="str">
        <f>IF(MH$9="", "", IF(AND(NOT('Personnel Details'!$N$35=""), $B271&gt;='Personnel Details'!$N$35), 'Personnel Details'!$O$35, IF(AND(NOT('Personnel Details'!$I$35=""), $B271&gt;='Personnel Details'!$I$35), 'Personnel Details'!$J$35, 'Personnel Details'!$E$35)))</f>
        <v/>
      </c>
      <c r="MI271" s="59" t="str">
        <f>IF(MH$9="", "", IF(AND(NOT('Personnel Details'!$N$35=""), $B271&gt;='Personnel Details'!$N$35), IF('Personnel Details'!$P$35="","", 'Personnel Details'!$P$35), IF(AND(NOT('Personnel Details'!$I$35=""), $B271&gt;='Personnel Details'!$I$35), IF('Personnel Details'!$K$35="", "", 'Personnel Details'!$K$35), IF('Personnel Details'!$F$35="", "", 'Personnel Details'!$F$35))))</f>
        <v/>
      </c>
      <c r="MJ271" s="79" t="str">
        <f>IF(MH$9="", "", IF(AND(NOT('Personnel Details'!$N$35=""), $B271&gt;='Personnel Details'!$N$35), 'Personnel Details'!$Q$35, IF(AND(NOT('Personnel Details'!$I$35=""), $B271&gt;='Personnel Details'!$I$35), 'Personnel Details'!$L$35, 'Personnel Details'!$G$35)))</f>
        <v/>
      </c>
      <c r="MK271" s="59">
        <f t="shared" si="731"/>
        <v>0</v>
      </c>
      <c r="ML271" s="53"/>
      <c r="MN271" s="78" t="str">
        <f>IF(MN$9="", "", IF(AND(NOT('Personnel Details'!$N$36=""), $B271&gt;='Personnel Details'!$N$36), 'Personnel Details'!$O$36, IF(AND(NOT('Personnel Details'!$I$36=""), $B271&gt;='Personnel Details'!$I$36), 'Personnel Details'!$J$36, 'Personnel Details'!$E$36)))</f>
        <v/>
      </c>
      <c r="MO271" s="59" t="str">
        <f>IF(MN$9="", "", IF(AND(NOT('Personnel Details'!$N$36=""), $B271&gt;='Personnel Details'!$N$36), IF('Personnel Details'!$P$36="","", 'Personnel Details'!$P$36), IF(AND(NOT('Personnel Details'!$I$36=""), $B271&gt;='Personnel Details'!$I$36), IF('Personnel Details'!$K$36="", "", 'Personnel Details'!$K$36), IF('Personnel Details'!$F$36="", "", 'Personnel Details'!$F$36))))</f>
        <v/>
      </c>
      <c r="MP271" s="79" t="str">
        <f>IF(MN$9="", "", IF(AND(NOT('Personnel Details'!$N$36=""), $B271&gt;='Personnel Details'!$N$36), 'Personnel Details'!$Q$36, IF(AND(NOT('Personnel Details'!$I$36=""), $B271&gt;='Personnel Details'!$I$36), 'Personnel Details'!$L$36, 'Personnel Details'!$G$36)))</f>
        <v/>
      </c>
      <c r="MQ271" s="59">
        <f t="shared" si="732"/>
        <v>0</v>
      </c>
      <c r="MR271" s="53"/>
      <c r="MT271" s="78" t="str">
        <f>IF(MT$9="", "", IF(AND(NOT('Personnel Details'!$N$37=""), $B271&gt;='Personnel Details'!$N$37), 'Personnel Details'!$O$37, IF(AND(NOT('Personnel Details'!$I$37=""), $B271&gt;='Personnel Details'!$I$37), 'Personnel Details'!$J$37, 'Personnel Details'!$E$37)))</f>
        <v/>
      </c>
      <c r="MU271" s="59" t="str">
        <f>IF(MT$9="", "", IF(AND(NOT('Personnel Details'!$N$37=""), $B271&gt;='Personnel Details'!$N$37), IF('Personnel Details'!$P$37="","", 'Personnel Details'!$P$37), IF(AND(NOT('Personnel Details'!$I$37=""), $B271&gt;='Personnel Details'!$I$37), IF('Personnel Details'!$K$37="", "", 'Personnel Details'!$K$37), IF('Personnel Details'!$F$37="", "", 'Personnel Details'!$F$37))))</f>
        <v/>
      </c>
      <c r="MV271" s="79" t="str">
        <f>IF(MT$9="", "", IF(AND(NOT('Personnel Details'!$N$37=""), $B271&gt;='Personnel Details'!$N$37), 'Personnel Details'!$Q$37, IF(AND(NOT('Personnel Details'!$I$37=""), $B271&gt;='Personnel Details'!$I$37), 'Personnel Details'!$L$37, 'Personnel Details'!$G$37)))</f>
        <v/>
      </c>
      <c r="MW271" s="59">
        <f t="shared" si="733"/>
        <v>0</v>
      </c>
      <c r="MX271" s="53"/>
      <c r="MZ271" s="78" t="str">
        <f>IF(MZ$9="", "", IF(AND(NOT('Personnel Details'!$N$38=""), $B271&gt;='Personnel Details'!$N$38), 'Personnel Details'!$O$38, IF(AND(NOT('Personnel Details'!$I$38=""), $B271&gt;='Personnel Details'!$I$38), 'Personnel Details'!$J$38, 'Personnel Details'!$E$38)))</f>
        <v/>
      </c>
      <c r="NA271" s="59" t="str">
        <f>IF(MZ$9="", "", IF(AND(NOT('Personnel Details'!$N$38=""), $B271&gt;='Personnel Details'!$N$38), IF('Personnel Details'!$P$38="","", 'Personnel Details'!$P$38), IF(AND(NOT('Personnel Details'!$I$38=""), $B271&gt;='Personnel Details'!$I$38), IF('Personnel Details'!$K$38="", "", 'Personnel Details'!$K$38), IF('Personnel Details'!$F$38="", "", 'Personnel Details'!$F$38))))</f>
        <v/>
      </c>
      <c r="NB271" s="79" t="str">
        <f>IF(MZ$9="", "", IF(AND(NOT('Personnel Details'!$N$38=""), $B271&gt;='Personnel Details'!$N$38), 'Personnel Details'!$Q$38, IF(AND(NOT('Personnel Details'!$I$38=""), $B271&gt;='Personnel Details'!$I$38), 'Personnel Details'!$L$38, 'Personnel Details'!$G$38)))</f>
        <v/>
      </c>
      <c r="NC271" s="59">
        <f t="shared" si="734"/>
        <v>0</v>
      </c>
      <c r="ND271" s="53"/>
      <c r="NF271" s="78" t="str">
        <f>IF(NF$9="", "", IF(AND(NOT('Personnel Details'!$N$39=""), $B271&gt;='Personnel Details'!$N$39), 'Personnel Details'!$O$39, IF(AND(NOT('Personnel Details'!$I$39=""), $B271&gt;='Personnel Details'!$I$39), 'Personnel Details'!$J$39, 'Personnel Details'!$E$39)))</f>
        <v/>
      </c>
      <c r="NG271" s="59" t="str">
        <f>IF(NF$9="", "", IF(AND(NOT('Personnel Details'!$N$39=""), $B271&gt;='Personnel Details'!$N$39), IF('Personnel Details'!$P$39="","", 'Personnel Details'!$P$39), IF(AND(NOT('Personnel Details'!$I$39=""), $B271&gt;='Personnel Details'!$I$39), IF('Personnel Details'!$K$39="", "", 'Personnel Details'!$K$39), IF('Personnel Details'!$F$39="", "", 'Personnel Details'!$F$39))))</f>
        <v/>
      </c>
      <c r="NH271" s="79" t="str">
        <f>IF(NF$9="", "", IF(AND(NOT('Personnel Details'!$N$39=""), $B271&gt;='Personnel Details'!$N$39), 'Personnel Details'!$Q$39, IF(AND(NOT('Personnel Details'!$I$39=""), $B271&gt;='Personnel Details'!$I$39), 'Personnel Details'!$L$39, 'Personnel Details'!$G$39)))</f>
        <v/>
      </c>
      <c r="NI271" s="59">
        <f t="shared" si="735"/>
        <v>0</v>
      </c>
      <c r="NJ271" s="53"/>
      <c r="NL271" s="78" t="str">
        <f>IF(NL$9="", "", IF(AND(NOT('Personnel Details'!$N$40=""), $B271&gt;='Personnel Details'!$N$40), 'Personnel Details'!$O$40, IF(AND(NOT('Personnel Details'!$I$40=""), $B271&gt;='Personnel Details'!$I$40), 'Personnel Details'!$J$40, 'Personnel Details'!$E$40)))</f>
        <v/>
      </c>
      <c r="NM271" s="59" t="str">
        <f>IF(NL$9="", "", IF(AND(NOT('Personnel Details'!$N$40=""), $B271&gt;='Personnel Details'!$N$40), IF('Personnel Details'!$P$40="","", 'Personnel Details'!$P$40), IF(AND(NOT('Personnel Details'!$I$40=""), $B271&gt;='Personnel Details'!$I$40), IF('Personnel Details'!$K$40="", "", 'Personnel Details'!$K$40), IF('Personnel Details'!$F$40="", "", 'Personnel Details'!$F$40))))</f>
        <v/>
      </c>
      <c r="NN271" s="79" t="str">
        <f>IF(NL$9="", "", IF(AND(NOT('Personnel Details'!$N$40=""), $B271&gt;='Personnel Details'!$N$40), 'Personnel Details'!$Q$40, IF(AND(NOT('Personnel Details'!$I$40=""), $B271&gt;='Personnel Details'!$I$40), 'Personnel Details'!$L$40, 'Personnel Details'!$G$40)))</f>
        <v/>
      </c>
      <c r="NO271" s="59">
        <f t="shared" si="736"/>
        <v>0</v>
      </c>
      <c r="NP271" s="53"/>
    </row>
    <row r="272" spans="1:380" x14ac:dyDescent="0.25">
      <c r="A272" s="32"/>
      <c r="B272" s="113">
        <f>IFERROR(IF(B271+1&gt;'Personnel Details'!$U$5, "", B271+1), "")</f>
        <v>44092</v>
      </c>
      <c r="C272" s="32"/>
      <c r="D272" s="120"/>
      <c r="E272" s="13" t="str">
        <f t="shared" si="615"/>
        <v/>
      </c>
      <c r="F272" s="13" t="str">
        <f t="shared" si="646"/>
        <v/>
      </c>
      <c r="G272" s="56" t="str">
        <f t="shared" si="737"/>
        <v/>
      </c>
      <c r="H272" s="16" t="str">
        <f t="shared" si="647"/>
        <v/>
      </c>
      <c r="I272" s="32"/>
      <c r="J272" s="120"/>
      <c r="K272" s="62" t="str">
        <f t="shared" si="616"/>
        <v/>
      </c>
      <c r="L272" s="62" t="str">
        <f t="shared" si="648"/>
        <v/>
      </c>
      <c r="M272" s="65" t="str">
        <f t="shared" si="738"/>
        <v/>
      </c>
      <c r="N272" s="68" t="str">
        <f t="shared" si="649"/>
        <v/>
      </c>
      <c r="O272" s="32"/>
      <c r="P272" s="120"/>
      <c r="Q272" s="62" t="str">
        <f t="shared" si="617"/>
        <v/>
      </c>
      <c r="R272" s="62" t="str">
        <f t="shared" si="650"/>
        <v/>
      </c>
      <c r="S272" s="65" t="str">
        <f t="shared" si="739"/>
        <v/>
      </c>
      <c r="T272" s="68" t="str">
        <f t="shared" si="651"/>
        <v/>
      </c>
      <c r="U272" s="32"/>
      <c r="V272" s="120"/>
      <c r="W272" s="62" t="str">
        <f t="shared" si="618"/>
        <v/>
      </c>
      <c r="X272" s="62" t="str">
        <f t="shared" si="652"/>
        <v/>
      </c>
      <c r="Y272" s="65" t="str">
        <f t="shared" si="740"/>
        <v/>
      </c>
      <c r="Z272" s="68" t="str">
        <f t="shared" si="653"/>
        <v/>
      </c>
      <c r="AA272" s="32"/>
      <c r="AB272" s="120"/>
      <c r="AC272" s="62" t="str">
        <f t="shared" si="619"/>
        <v/>
      </c>
      <c r="AD272" s="62" t="str">
        <f t="shared" si="654"/>
        <v/>
      </c>
      <c r="AE272" s="65" t="str">
        <f t="shared" si="741"/>
        <v/>
      </c>
      <c r="AF272" s="68" t="str">
        <f t="shared" si="655"/>
        <v/>
      </c>
      <c r="AG272" s="32"/>
      <c r="AH272" s="120"/>
      <c r="AI272" s="62" t="str">
        <f t="shared" si="620"/>
        <v/>
      </c>
      <c r="AJ272" s="62" t="str">
        <f t="shared" si="656"/>
        <v/>
      </c>
      <c r="AK272" s="65" t="str">
        <f t="shared" si="742"/>
        <v/>
      </c>
      <c r="AL272" s="68" t="str">
        <f t="shared" si="657"/>
        <v/>
      </c>
      <c r="AM272" s="32"/>
      <c r="AN272" s="120"/>
      <c r="AO272" s="62" t="str">
        <f t="shared" si="621"/>
        <v/>
      </c>
      <c r="AP272" s="62" t="str">
        <f t="shared" si="658"/>
        <v/>
      </c>
      <c r="AQ272" s="65" t="str">
        <f t="shared" si="743"/>
        <v/>
      </c>
      <c r="AR272" s="68" t="str">
        <f t="shared" si="659"/>
        <v/>
      </c>
      <c r="AS272" s="32"/>
      <c r="AT272" s="120"/>
      <c r="AU272" s="62" t="str">
        <f t="shared" si="622"/>
        <v/>
      </c>
      <c r="AV272" s="62" t="str">
        <f t="shared" si="660"/>
        <v/>
      </c>
      <c r="AW272" s="65" t="str">
        <f t="shared" si="744"/>
        <v/>
      </c>
      <c r="AX272" s="68" t="str">
        <f t="shared" si="661"/>
        <v/>
      </c>
      <c r="AY272" s="32"/>
      <c r="AZ272" s="120"/>
      <c r="BA272" s="62" t="str">
        <f t="shared" si="623"/>
        <v/>
      </c>
      <c r="BB272" s="62" t="str">
        <f t="shared" si="662"/>
        <v/>
      </c>
      <c r="BC272" s="65" t="str">
        <f t="shared" si="745"/>
        <v/>
      </c>
      <c r="BD272" s="68" t="str">
        <f t="shared" si="663"/>
        <v/>
      </c>
      <c r="BE272" s="32"/>
      <c r="BF272" s="120"/>
      <c r="BG272" s="62" t="str">
        <f t="shared" si="624"/>
        <v/>
      </c>
      <c r="BH272" s="62" t="str">
        <f t="shared" si="664"/>
        <v/>
      </c>
      <c r="BI272" s="65" t="str">
        <f t="shared" si="746"/>
        <v/>
      </c>
      <c r="BJ272" s="68" t="str">
        <f t="shared" si="665"/>
        <v/>
      </c>
      <c r="BK272" s="32"/>
      <c r="BL272" s="120"/>
      <c r="BM272" s="62" t="str">
        <f t="shared" si="625"/>
        <v/>
      </c>
      <c r="BN272" s="62" t="str">
        <f t="shared" si="666"/>
        <v/>
      </c>
      <c r="BO272" s="65" t="str">
        <f t="shared" si="747"/>
        <v/>
      </c>
      <c r="BP272" s="68" t="str">
        <f t="shared" si="667"/>
        <v/>
      </c>
      <c r="BQ272" s="32"/>
      <c r="BR272" s="120"/>
      <c r="BS272" s="62" t="str">
        <f t="shared" si="626"/>
        <v/>
      </c>
      <c r="BT272" s="62" t="str">
        <f t="shared" si="668"/>
        <v/>
      </c>
      <c r="BU272" s="65" t="str">
        <f t="shared" si="748"/>
        <v/>
      </c>
      <c r="BV272" s="68" t="str">
        <f t="shared" si="669"/>
        <v/>
      </c>
      <c r="BW272" s="32"/>
      <c r="BX272" s="120"/>
      <c r="BY272" s="62" t="str">
        <f t="shared" si="627"/>
        <v/>
      </c>
      <c r="BZ272" s="62" t="str">
        <f t="shared" si="670"/>
        <v/>
      </c>
      <c r="CA272" s="65" t="str">
        <f t="shared" si="749"/>
        <v/>
      </c>
      <c r="CB272" s="68" t="str">
        <f t="shared" si="671"/>
        <v/>
      </c>
      <c r="CC272" s="32"/>
      <c r="CD272" s="120"/>
      <c r="CE272" s="62" t="str">
        <f t="shared" si="628"/>
        <v/>
      </c>
      <c r="CF272" s="62" t="str">
        <f t="shared" si="672"/>
        <v/>
      </c>
      <c r="CG272" s="65" t="str">
        <f t="shared" si="750"/>
        <v/>
      </c>
      <c r="CH272" s="68" t="str">
        <f t="shared" si="673"/>
        <v/>
      </c>
      <c r="CI272" s="32"/>
      <c r="CJ272" s="120"/>
      <c r="CK272" s="62" t="str">
        <f t="shared" si="629"/>
        <v/>
      </c>
      <c r="CL272" s="62" t="str">
        <f t="shared" si="674"/>
        <v/>
      </c>
      <c r="CM272" s="65" t="str">
        <f t="shared" si="751"/>
        <v/>
      </c>
      <c r="CN272" s="68" t="str">
        <f t="shared" si="675"/>
        <v/>
      </c>
      <c r="CO272" s="32"/>
      <c r="CP272" s="120"/>
      <c r="CQ272" s="62" t="str">
        <f t="shared" si="630"/>
        <v/>
      </c>
      <c r="CR272" s="62" t="str">
        <f t="shared" si="676"/>
        <v/>
      </c>
      <c r="CS272" s="65" t="str">
        <f t="shared" si="752"/>
        <v/>
      </c>
      <c r="CT272" s="68" t="str">
        <f t="shared" si="677"/>
        <v/>
      </c>
      <c r="CU272" s="32"/>
      <c r="CV272" s="120"/>
      <c r="CW272" s="62" t="str">
        <f t="shared" si="631"/>
        <v/>
      </c>
      <c r="CX272" s="62" t="str">
        <f t="shared" si="678"/>
        <v/>
      </c>
      <c r="CY272" s="65" t="str">
        <f t="shared" si="753"/>
        <v/>
      </c>
      <c r="CZ272" s="68" t="str">
        <f t="shared" si="679"/>
        <v/>
      </c>
      <c r="DA272" s="32"/>
      <c r="DB272" s="120"/>
      <c r="DC272" s="62" t="str">
        <f t="shared" si="632"/>
        <v/>
      </c>
      <c r="DD272" s="62" t="str">
        <f t="shared" si="680"/>
        <v/>
      </c>
      <c r="DE272" s="65" t="str">
        <f t="shared" si="754"/>
        <v/>
      </c>
      <c r="DF272" s="68" t="str">
        <f t="shared" si="681"/>
        <v/>
      </c>
      <c r="DG272" s="32"/>
      <c r="DH272" s="120"/>
      <c r="DI272" s="62" t="str">
        <f t="shared" si="633"/>
        <v/>
      </c>
      <c r="DJ272" s="62" t="str">
        <f t="shared" si="682"/>
        <v/>
      </c>
      <c r="DK272" s="65" t="str">
        <f t="shared" si="755"/>
        <v/>
      </c>
      <c r="DL272" s="68" t="str">
        <f t="shared" si="683"/>
        <v/>
      </c>
      <c r="DM272" s="32"/>
      <c r="DN272" s="120"/>
      <c r="DO272" s="62" t="str">
        <f t="shared" si="634"/>
        <v/>
      </c>
      <c r="DP272" s="62" t="str">
        <f t="shared" si="684"/>
        <v/>
      </c>
      <c r="DQ272" s="65" t="str">
        <f t="shared" si="756"/>
        <v/>
      </c>
      <c r="DR272" s="68" t="str">
        <f t="shared" si="685"/>
        <v/>
      </c>
      <c r="DS272" s="32"/>
      <c r="DT272" s="120"/>
      <c r="DU272" s="62" t="str">
        <f t="shared" si="635"/>
        <v/>
      </c>
      <c r="DV272" s="62" t="str">
        <f t="shared" si="686"/>
        <v/>
      </c>
      <c r="DW272" s="65" t="str">
        <f t="shared" si="757"/>
        <v/>
      </c>
      <c r="DX272" s="68" t="str">
        <f t="shared" si="687"/>
        <v/>
      </c>
      <c r="DY272" s="32"/>
      <c r="DZ272" s="120"/>
      <c r="EA272" s="62" t="str">
        <f t="shared" si="636"/>
        <v/>
      </c>
      <c r="EB272" s="62" t="str">
        <f t="shared" si="688"/>
        <v/>
      </c>
      <c r="EC272" s="65" t="str">
        <f t="shared" si="758"/>
        <v/>
      </c>
      <c r="ED272" s="68" t="str">
        <f t="shared" si="689"/>
        <v/>
      </c>
      <c r="EE272" s="32"/>
      <c r="EF272" s="120"/>
      <c r="EG272" s="62" t="str">
        <f t="shared" si="637"/>
        <v/>
      </c>
      <c r="EH272" s="62" t="str">
        <f t="shared" si="690"/>
        <v/>
      </c>
      <c r="EI272" s="65" t="str">
        <f t="shared" si="759"/>
        <v/>
      </c>
      <c r="EJ272" s="68" t="str">
        <f t="shared" si="691"/>
        <v/>
      </c>
      <c r="EK272" s="32"/>
      <c r="EL272" s="120"/>
      <c r="EM272" s="62" t="str">
        <f t="shared" si="638"/>
        <v/>
      </c>
      <c r="EN272" s="62" t="str">
        <f t="shared" si="692"/>
        <v/>
      </c>
      <c r="EO272" s="65" t="str">
        <f t="shared" si="760"/>
        <v/>
      </c>
      <c r="EP272" s="68" t="str">
        <f t="shared" si="693"/>
        <v/>
      </c>
      <c r="EQ272" s="32"/>
      <c r="ER272" s="120"/>
      <c r="ES272" s="62" t="str">
        <f t="shared" si="639"/>
        <v/>
      </c>
      <c r="ET272" s="62" t="str">
        <f t="shared" si="694"/>
        <v/>
      </c>
      <c r="EU272" s="65" t="str">
        <f t="shared" si="761"/>
        <v/>
      </c>
      <c r="EV272" s="68" t="str">
        <f t="shared" si="695"/>
        <v/>
      </c>
      <c r="EW272" s="32"/>
      <c r="EX272" s="120"/>
      <c r="EY272" s="62" t="str">
        <f t="shared" si="640"/>
        <v/>
      </c>
      <c r="EZ272" s="62" t="str">
        <f t="shared" si="696"/>
        <v/>
      </c>
      <c r="FA272" s="65" t="str">
        <f t="shared" si="762"/>
        <v/>
      </c>
      <c r="FB272" s="68" t="str">
        <f t="shared" si="697"/>
        <v/>
      </c>
      <c r="FC272" s="32"/>
      <c r="FD272" s="120"/>
      <c r="FE272" s="62" t="str">
        <f t="shared" si="641"/>
        <v/>
      </c>
      <c r="FF272" s="62" t="str">
        <f t="shared" si="698"/>
        <v/>
      </c>
      <c r="FG272" s="65" t="str">
        <f t="shared" si="763"/>
        <v/>
      </c>
      <c r="FH272" s="68" t="str">
        <f t="shared" si="699"/>
        <v/>
      </c>
      <c r="FI272" s="32"/>
      <c r="FJ272" s="120"/>
      <c r="FK272" s="62" t="str">
        <f t="shared" si="642"/>
        <v/>
      </c>
      <c r="FL272" s="62" t="str">
        <f t="shared" si="700"/>
        <v/>
      </c>
      <c r="FM272" s="65" t="str">
        <f t="shared" si="764"/>
        <v/>
      </c>
      <c r="FN272" s="68" t="str">
        <f t="shared" si="701"/>
        <v/>
      </c>
      <c r="FO272" s="32"/>
      <c r="FP272" s="120"/>
      <c r="FQ272" s="62" t="str">
        <f t="shared" si="643"/>
        <v/>
      </c>
      <c r="FR272" s="62" t="str">
        <f t="shared" si="702"/>
        <v/>
      </c>
      <c r="FS272" s="65" t="str">
        <f t="shared" si="765"/>
        <v/>
      </c>
      <c r="FT272" s="68" t="str">
        <f t="shared" si="703"/>
        <v/>
      </c>
      <c r="FU272" s="32"/>
      <c r="FV272" s="120"/>
      <c r="FW272" s="62" t="str">
        <f t="shared" si="644"/>
        <v/>
      </c>
      <c r="FX272" s="62" t="str">
        <f t="shared" si="704"/>
        <v/>
      </c>
      <c r="FY272" s="65" t="str">
        <f t="shared" si="766"/>
        <v/>
      </c>
      <c r="FZ272" s="68" t="str">
        <f t="shared" si="705"/>
        <v/>
      </c>
      <c r="GA272" s="32"/>
      <c r="GC272" s="7" t="str">
        <f t="shared" si="706"/>
        <v>Sep 2020</v>
      </c>
      <c r="GD272" s="7" t="str">
        <f t="shared" ca="1" si="645"/>
        <v/>
      </c>
      <c r="GT272" s="71">
        <f>IF(GT$9="", "", IF(AND(NOT('Personnel Details'!$N$11=""), $B272&gt;='Personnel Details'!$N$11), 'Personnel Details'!$O$11, IF(AND(NOT('Personnel Details'!$I$11=""), $B272&gt;='Personnel Details'!$I$11), 'Personnel Details'!$J$11, 'Personnel Details'!$E$11)))</f>
        <v>0.8</v>
      </c>
      <c r="GU272" s="59" t="str">
        <f>IF(GT$9="", "", IF(AND(NOT('Personnel Details'!$N$11=""), $B272&gt;='Personnel Details'!$N$11), IF('Personnel Details'!$P$11="","", 'Personnel Details'!$P$11), IF(AND(NOT('Personnel Details'!$I$11=""), $B272&gt;='Personnel Details'!$I$11), IF('Personnel Details'!$K$11="", "", 'Personnel Details'!$K$11), IF('Personnel Details'!$F$11="", "", 'Personnel Details'!$F$11))))</f>
        <v/>
      </c>
      <c r="GV272" s="74">
        <f>IF(GT$9="", "", IF(AND(NOT('Personnel Details'!$N$11=""), $B272&gt;='Personnel Details'!$N$11), 'Personnel Details'!$Q$11, IF(AND(NOT('Personnel Details'!$I$11=""), $B272&gt;='Personnel Details'!$I$11), 'Personnel Details'!$L$11, 'Personnel Details'!$G$11)))</f>
        <v>0</v>
      </c>
      <c r="GW272" s="59">
        <f t="shared" si="707"/>
        <v>0</v>
      </c>
      <c r="GX272" s="53"/>
      <c r="GZ272" s="78">
        <f>IF(GZ$9="", "", IF(AND(NOT('Personnel Details'!$N$12=""), $B272&gt;='Personnel Details'!$N$12), 'Personnel Details'!$O$12, IF(AND(NOT('Personnel Details'!$I$12=""), $B272&gt;='Personnel Details'!$I$12), 'Personnel Details'!$J$12, 'Personnel Details'!$E$12)))</f>
        <v>0.8</v>
      </c>
      <c r="HA272" s="59" t="str">
        <f>IF(GZ$9="", "", IF(AND(NOT('Personnel Details'!$N$12=""), $B272&gt;='Personnel Details'!$N$12), IF('Personnel Details'!$P$12="","", 'Personnel Details'!$P$12), IF(AND(NOT('Personnel Details'!$I$12=""), $B272&gt;='Personnel Details'!$I$12), IF('Personnel Details'!$K$12="", "", 'Personnel Details'!$K$12), IF('Personnel Details'!$F$12="", "", 'Personnel Details'!$F$12))))</f>
        <v/>
      </c>
      <c r="HB272" s="79">
        <f>IF(GZ$9="", "", IF(AND(NOT('Personnel Details'!$N$12=""), $B272&gt;='Personnel Details'!$N$12), 'Personnel Details'!$Q$12, IF(AND(NOT('Personnel Details'!$I$12=""), $B272&gt;='Personnel Details'!$I$12), 'Personnel Details'!$L$12, 'Personnel Details'!$G$12)))</f>
        <v>0</v>
      </c>
      <c r="HC272" s="59">
        <f t="shared" si="708"/>
        <v>0</v>
      </c>
      <c r="HD272" s="53"/>
      <c r="HF272" s="78">
        <f>IF(HF$9="", "", IF(AND(NOT('Personnel Details'!$N$13=""), $B272&gt;='Personnel Details'!$N$13), 'Personnel Details'!$O$13, IF(AND(NOT('Personnel Details'!$I$13=""), $B272&gt;='Personnel Details'!$I$13), 'Personnel Details'!$J$13, 'Personnel Details'!$E$13)))</f>
        <v>0.8</v>
      </c>
      <c r="HG272" s="59" t="str">
        <f>IF(HF$9="", "", IF(AND(NOT('Personnel Details'!$N$13=""), $B272&gt;='Personnel Details'!$N$13), IF('Personnel Details'!$P$13="","", 'Personnel Details'!$P$13), IF(AND(NOT('Personnel Details'!$I$13=""), $B272&gt;='Personnel Details'!$I$13), IF('Personnel Details'!$K$13="", "", 'Personnel Details'!$K$13), IF('Personnel Details'!$F$13="", "", 'Personnel Details'!$F$13))))</f>
        <v/>
      </c>
      <c r="HH272" s="79">
        <f>IF(HF$9="", "", IF(AND(NOT('Personnel Details'!$N$13=""), $B272&gt;='Personnel Details'!$N$13), 'Personnel Details'!$Q$13, IF(AND(NOT('Personnel Details'!$I$13=""), $B272&gt;='Personnel Details'!$I$13), 'Personnel Details'!$L$13, 'Personnel Details'!$G$13)))</f>
        <v>0</v>
      </c>
      <c r="HI272" s="59">
        <f t="shared" si="709"/>
        <v>0</v>
      </c>
      <c r="HJ272" s="53"/>
      <c r="HL272" s="78">
        <f>IF(HL$9="", "", IF(AND(NOT('Personnel Details'!$N$14=""), $B272&gt;='Personnel Details'!$N$14), 'Personnel Details'!$O$14, IF(AND(NOT('Personnel Details'!$I$14=""), $B272&gt;='Personnel Details'!$I$14), 'Personnel Details'!$J$14, 'Personnel Details'!$E$14)))</f>
        <v>0.8</v>
      </c>
      <c r="HM272" s="59">
        <f>IF(HL$9="", "", IF(AND(NOT('Personnel Details'!$N$14=""), $B272&gt;='Personnel Details'!$N$14), IF('Personnel Details'!$P$14="","", 'Personnel Details'!$P$14), IF(AND(NOT('Personnel Details'!$I$14=""), $B272&gt;='Personnel Details'!$I$14), IF('Personnel Details'!$K$14="", "", 'Personnel Details'!$K$14), IF('Personnel Details'!$F$14="", "", 'Personnel Details'!$F$14))))</f>
        <v>2000</v>
      </c>
      <c r="HN272" s="79">
        <f>IF(HL$9="", "", IF(AND(NOT('Personnel Details'!$N$14=""), $B272&gt;='Personnel Details'!$N$14), 'Personnel Details'!$Q$14, IF(AND(NOT('Personnel Details'!$I$14=""), $B272&gt;='Personnel Details'!$I$14), 'Personnel Details'!$L$14, 'Personnel Details'!$G$14)))</f>
        <v>0.85</v>
      </c>
      <c r="HO272" s="59">
        <f t="shared" si="710"/>
        <v>0</v>
      </c>
      <c r="HP272" s="53"/>
      <c r="HR272" s="78" t="str">
        <f>IF(HR$9="", "", IF(AND(NOT('Personnel Details'!$N$15=""), $B272&gt;='Personnel Details'!$N$15), 'Personnel Details'!$O$15, IF(AND(NOT('Personnel Details'!$I$15=""), $B272&gt;='Personnel Details'!$I$15), 'Personnel Details'!$J$15, 'Personnel Details'!$E$15)))</f>
        <v/>
      </c>
      <c r="HS272" s="59" t="str">
        <f>IF(HR$9="", "", IF(AND(NOT('Personnel Details'!$N$15=""), $B272&gt;='Personnel Details'!$N$15), IF('Personnel Details'!$P$15="","", 'Personnel Details'!$P$15), IF(AND(NOT('Personnel Details'!$I$15=""), $B272&gt;='Personnel Details'!$I$15), IF('Personnel Details'!$K$15="", "", 'Personnel Details'!$K$15), IF('Personnel Details'!$F$15="", "", 'Personnel Details'!$F$15))))</f>
        <v/>
      </c>
      <c r="HT272" s="79" t="str">
        <f>IF(HR$9="", "", IF(AND(NOT('Personnel Details'!$N$15=""), $B272&gt;='Personnel Details'!$N$15), 'Personnel Details'!$Q$15, IF(AND(NOT('Personnel Details'!$I$15=""), $B272&gt;='Personnel Details'!$I$15), 'Personnel Details'!$L$15, 'Personnel Details'!$G$15)))</f>
        <v/>
      </c>
      <c r="HU272" s="59">
        <f t="shared" si="711"/>
        <v>0</v>
      </c>
      <c r="HV272" s="53"/>
      <c r="HX272" s="78" t="str">
        <f>IF(HX$9="", "", IF(AND(NOT('Personnel Details'!$N$16=""), $B272&gt;='Personnel Details'!$N$16), 'Personnel Details'!$O$16, IF(AND(NOT('Personnel Details'!$I$16=""), $B272&gt;='Personnel Details'!$I$16), 'Personnel Details'!$J$16, 'Personnel Details'!$E$16)))</f>
        <v/>
      </c>
      <c r="HY272" s="59" t="str">
        <f>IF(HX$9="", "", IF(AND(NOT('Personnel Details'!$N$16=""), $B272&gt;='Personnel Details'!$N$16), IF('Personnel Details'!$P$16="","", 'Personnel Details'!$P$16), IF(AND(NOT('Personnel Details'!$I$16=""), $B272&gt;='Personnel Details'!$I$16), IF('Personnel Details'!$K$16="", "", 'Personnel Details'!$K$16), IF('Personnel Details'!$F$16="", "", 'Personnel Details'!$F$16))))</f>
        <v/>
      </c>
      <c r="HZ272" s="79" t="str">
        <f>IF(HX$9="", "", IF(AND(NOT('Personnel Details'!$N$16=""), $B272&gt;='Personnel Details'!$N$16), 'Personnel Details'!$Q$16, IF(AND(NOT('Personnel Details'!$I$16=""), $B272&gt;='Personnel Details'!$I$16), 'Personnel Details'!$L$16, 'Personnel Details'!$G$16)))</f>
        <v/>
      </c>
      <c r="IA272" s="59">
        <f t="shared" si="712"/>
        <v>0</v>
      </c>
      <c r="IB272" s="53"/>
      <c r="ID272" s="78" t="str">
        <f>IF(ID$9="", "", IF(AND(NOT('Personnel Details'!$N$17=""), $B272&gt;='Personnel Details'!$N$17), 'Personnel Details'!$O$17, IF(AND(NOT('Personnel Details'!$I$17=""), $B272&gt;='Personnel Details'!$I$17), 'Personnel Details'!$J$17, 'Personnel Details'!$E$17)))</f>
        <v/>
      </c>
      <c r="IE272" s="59" t="str">
        <f>IF(ID$9="", "", IF(AND(NOT('Personnel Details'!$N$17=""), $B272&gt;='Personnel Details'!$N$17), IF('Personnel Details'!$P$17="","", 'Personnel Details'!$P$17), IF(AND(NOT('Personnel Details'!$I$17=""), $B272&gt;='Personnel Details'!$I$17), IF('Personnel Details'!$K$17="", "", 'Personnel Details'!$K$17), IF('Personnel Details'!$F$17="", "", 'Personnel Details'!$F$17))))</f>
        <v/>
      </c>
      <c r="IF272" s="79" t="str">
        <f>IF(ID$9="", "", IF(AND(NOT('Personnel Details'!$N$17=""), $B272&gt;='Personnel Details'!$N$17), 'Personnel Details'!$Q$17, IF(AND(NOT('Personnel Details'!$I$17=""), $B272&gt;='Personnel Details'!$I$17), 'Personnel Details'!$L$17, 'Personnel Details'!$G$17)))</f>
        <v/>
      </c>
      <c r="IG272" s="59">
        <f t="shared" si="713"/>
        <v>0</v>
      </c>
      <c r="IH272" s="53"/>
      <c r="IJ272" s="78" t="str">
        <f>IF(IJ$9="", "", IF(AND(NOT('Personnel Details'!$N$18=""), $B272&gt;='Personnel Details'!$N$18), 'Personnel Details'!$O$18, IF(AND(NOT('Personnel Details'!$I$18=""), $B272&gt;='Personnel Details'!$I$18), 'Personnel Details'!$J$18, 'Personnel Details'!$E$18)))</f>
        <v/>
      </c>
      <c r="IK272" s="59" t="str">
        <f>IF(IJ$9="", "", IF(AND(NOT('Personnel Details'!$N$18=""), $B272&gt;='Personnel Details'!$N$18), IF('Personnel Details'!$P$18="","", 'Personnel Details'!$P$18), IF(AND(NOT('Personnel Details'!$I$18=""), $B272&gt;='Personnel Details'!$I$18), IF('Personnel Details'!$K$18="", "", 'Personnel Details'!$K$18), IF('Personnel Details'!$F$18="", "", 'Personnel Details'!$F$18))))</f>
        <v/>
      </c>
      <c r="IL272" s="79" t="str">
        <f>IF(IJ$9="", "", IF(AND(NOT('Personnel Details'!$N$18=""), $B272&gt;='Personnel Details'!$N$18), 'Personnel Details'!$Q$18, IF(AND(NOT('Personnel Details'!$I$18=""), $B272&gt;='Personnel Details'!$I$18), 'Personnel Details'!$L$18, 'Personnel Details'!$G$18)))</f>
        <v/>
      </c>
      <c r="IM272" s="59">
        <f t="shared" si="714"/>
        <v>0</v>
      </c>
      <c r="IN272" s="53"/>
      <c r="IP272" s="78" t="str">
        <f>IF(IP$9="", "", IF(AND(NOT('Personnel Details'!$N$19=""), $B272&gt;='Personnel Details'!$N$19), 'Personnel Details'!$O$19, IF(AND(NOT('Personnel Details'!$I$19=""), $B272&gt;='Personnel Details'!$I$19), 'Personnel Details'!$J$19, 'Personnel Details'!$E$19)))</f>
        <v/>
      </c>
      <c r="IQ272" s="59" t="str">
        <f>IF(IP$9="", "", IF(AND(NOT('Personnel Details'!$N$19=""), $B272&gt;='Personnel Details'!$N$19), IF('Personnel Details'!$P$19="","", 'Personnel Details'!$P$19), IF(AND(NOT('Personnel Details'!$I$19=""), $B272&gt;='Personnel Details'!$I$19), IF('Personnel Details'!$K$19="", "", 'Personnel Details'!$K$19), IF('Personnel Details'!$F$19="", "", 'Personnel Details'!$F$19))))</f>
        <v/>
      </c>
      <c r="IR272" s="79" t="str">
        <f>IF(IP$9="", "", IF(AND(NOT('Personnel Details'!$N$19=""), $B272&gt;='Personnel Details'!$N$19), 'Personnel Details'!$Q$19, IF(AND(NOT('Personnel Details'!$I$19=""), $B272&gt;='Personnel Details'!$I$19), 'Personnel Details'!$L$19, 'Personnel Details'!$G$19)))</f>
        <v/>
      </c>
      <c r="IS272" s="59">
        <f t="shared" si="715"/>
        <v>0</v>
      </c>
      <c r="IT272" s="53"/>
      <c r="IV272" s="78" t="str">
        <f>IF(IV$9="", "", IF(AND(NOT('Personnel Details'!$N$20=""), $B272&gt;='Personnel Details'!$N$20), 'Personnel Details'!$O$20, IF(AND(NOT('Personnel Details'!$I$20=""), $B272&gt;='Personnel Details'!$I$20), 'Personnel Details'!$J$20, 'Personnel Details'!$E$20)))</f>
        <v/>
      </c>
      <c r="IW272" s="59" t="str">
        <f>IF(IV$9="", "", IF(AND(NOT('Personnel Details'!$N$20=""), $B272&gt;='Personnel Details'!$N$20), IF('Personnel Details'!$P$20="","", 'Personnel Details'!$P$20), IF(AND(NOT('Personnel Details'!$I$20=""), $B272&gt;='Personnel Details'!$I$20), IF('Personnel Details'!$K$20="", "", 'Personnel Details'!$K$20), IF('Personnel Details'!$F$20="", "", 'Personnel Details'!$F$20))))</f>
        <v/>
      </c>
      <c r="IX272" s="79" t="str">
        <f>IF(IV$9="", "", IF(AND(NOT('Personnel Details'!$N$20=""), $B272&gt;='Personnel Details'!$N$20), 'Personnel Details'!$Q$20, IF(AND(NOT('Personnel Details'!$I$20=""), $B272&gt;='Personnel Details'!$I$20), 'Personnel Details'!$L$20, 'Personnel Details'!$G$20)))</f>
        <v/>
      </c>
      <c r="IY272" s="59">
        <f t="shared" si="716"/>
        <v>0</v>
      </c>
      <c r="IZ272" s="53"/>
      <c r="JB272" s="78" t="str">
        <f>IF(JB$9="", "", IF(AND(NOT('Personnel Details'!$N$21=""), $B272&gt;='Personnel Details'!$N$21), 'Personnel Details'!$O$21, IF(AND(NOT('Personnel Details'!$I$21=""), $B272&gt;='Personnel Details'!$I$21), 'Personnel Details'!$J$21, 'Personnel Details'!$E$21)))</f>
        <v/>
      </c>
      <c r="JC272" s="59" t="str">
        <f>IF(JB$9="", "", IF(AND(NOT('Personnel Details'!$N$21=""), $B272&gt;='Personnel Details'!$N$21), IF('Personnel Details'!$P$21="","", 'Personnel Details'!$P$21), IF(AND(NOT('Personnel Details'!$I$21=""), $B272&gt;='Personnel Details'!$I$21), IF('Personnel Details'!$K$21="", "", 'Personnel Details'!$K$21), IF('Personnel Details'!$F$21="", "", 'Personnel Details'!$F$21))))</f>
        <v/>
      </c>
      <c r="JD272" s="79" t="str">
        <f>IF(JB$9="", "", IF(AND(NOT('Personnel Details'!$N$21=""), $B272&gt;='Personnel Details'!$N$21), 'Personnel Details'!$Q$21, IF(AND(NOT('Personnel Details'!$I$21=""), $B272&gt;='Personnel Details'!$I$21), 'Personnel Details'!$L$21, 'Personnel Details'!$G$21)))</f>
        <v/>
      </c>
      <c r="JE272" s="59">
        <f t="shared" si="717"/>
        <v>0</v>
      </c>
      <c r="JF272" s="53"/>
      <c r="JH272" s="78" t="str">
        <f>IF(JH$9="", "", IF(AND(NOT('Personnel Details'!$N$22=""), $B272&gt;='Personnel Details'!$N$22), 'Personnel Details'!$O$22, IF(AND(NOT('Personnel Details'!$I$22=""), $B272&gt;='Personnel Details'!$I$22), 'Personnel Details'!$J$22, 'Personnel Details'!$E$22)))</f>
        <v/>
      </c>
      <c r="JI272" s="59" t="str">
        <f>IF(JH$9="", "", IF(AND(NOT('Personnel Details'!$N$22=""), $B272&gt;='Personnel Details'!$N$22), IF('Personnel Details'!$P$22="","", 'Personnel Details'!$P$22), IF(AND(NOT('Personnel Details'!$I$22=""), $B272&gt;='Personnel Details'!$I$22), IF('Personnel Details'!$K$22="", "", 'Personnel Details'!$K$22), IF('Personnel Details'!$F$22="", "", 'Personnel Details'!$F$22))))</f>
        <v/>
      </c>
      <c r="JJ272" s="79" t="str">
        <f>IF(JH$9="", "", IF(AND(NOT('Personnel Details'!$N$22=""), $B272&gt;='Personnel Details'!$N$22), 'Personnel Details'!$Q$22, IF(AND(NOT('Personnel Details'!$I$22=""), $B272&gt;='Personnel Details'!$I$22), 'Personnel Details'!$L$22, 'Personnel Details'!$G$22)))</f>
        <v/>
      </c>
      <c r="JK272" s="59">
        <f t="shared" si="718"/>
        <v>0</v>
      </c>
      <c r="JL272" s="53"/>
      <c r="JN272" s="78" t="str">
        <f>IF(JN$9="", "", IF(AND(NOT('Personnel Details'!$N$23=""), $B272&gt;='Personnel Details'!$N$23), 'Personnel Details'!$O$23, IF(AND(NOT('Personnel Details'!$I$23=""), $B272&gt;='Personnel Details'!$I$23), 'Personnel Details'!$J$23, 'Personnel Details'!$E$23)))</f>
        <v/>
      </c>
      <c r="JO272" s="59" t="str">
        <f>IF(JN$9="", "", IF(AND(NOT('Personnel Details'!$N$23=""), $B272&gt;='Personnel Details'!$N$23), IF('Personnel Details'!$P$23="","", 'Personnel Details'!$P$23), IF(AND(NOT('Personnel Details'!$I$23=""), $B272&gt;='Personnel Details'!$I$23), IF('Personnel Details'!$K$23="", "", 'Personnel Details'!$K$23), IF('Personnel Details'!$F$23="", "", 'Personnel Details'!$F$23))))</f>
        <v/>
      </c>
      <c r="JP272" s="79" t="str">
        <f>IF(JN$9="", "", IF(AND(NOT('Personnel Details'!$N$23=""), $B272&gt;='Personnel Details'!$N$23), 'Personnel Details'!$Q$23, IF(AND(NOT('Personnel Details'!$I$23=""), $B272&gt;='Personnel Details'!$I$23), 'Personnel Details'!$L$23, 'Personnel Details'!$G$23)))</f>
        <v/>
      </c>
      <c r="JQ272" s="59">
        <f t="shared" si="719"/>
        <v>0</v>
      </c>
      <c r="JR272" s="53"/>
      <c r="JT272" s="78" t="str">
        <f>IF(JT$9="", "", IF(AND(NOT('Personnel Details'!$N$24=""), $B272&gt;='Personnel Details'!$N$24), 'Personnel Details'!$O$24, IF(AND(NOT('Personnel Details'!$I$24=""), $B272&gt;='Personnel Details'!$I$24), 'Personnel Details'!$J$24, 'Personnel Details'!$E$24)))</f>
        <v/>
      </c>
      <c r="JU272" s="59" t="str">
        <f>IF(JT$9="", "", IF(AND(NOT('Personnel Details'!$N$24=""), $B272&gt;='Personnel Details'!$N$24), IF('Personnel Details'!$P$24="","", 'Personnel Details'!$P$24), IF(AND(NOT('Personnel Details'!$I$24=""), $B272&gt;='Personnel Details'!$I$24), IF('Personnel Details'!$K$24="", "", 'Personnel Details'!$K$24), IF('Personnel Details'!$F$24="", "", 'Personnel Details'!$F$24))))</f>
        <v/>
      </c>
      <c r="JV272" s="79" t="str">
        <f>IF(JT$9="", "", IF(AND(NOT('Personnel Details'!$N$24=""), $B272&gt;='Personnel Details'!$N$24), 'Personnel Details'!$Q$24, IF(AND(NOT('Personnel Details'!$I$24=""), $B272&gt;='Personnel Details'!$I$24), 'Personnel Details'!$L$24, 'Personnel Details'!$G$24)))</f>
        <v/>
      </c>
      <c r="JW272" s="59">
        <f t="shared" si="720"/>
        <v>0</v>
      </c>
      <c r="JX272" s="53"/>
      <c r="JZ272" s="78" t="str">
        <f>IF(JZ$9="", "", IF(AND(NOT('Personnel Details'!$N$25=""), $B272&gt;='Personnel Details'!$N$25), 'Personnel Details'!$O$25, IF(AND(NOT('Personnel Details'!$I$25=""), $B272&gt;='Personnel Details'!$I$25), 'Personnel Details'!$J$25, 'Personnel Details'!$E$25)))</f>
        <v/>
      </c>
      <c r="KA272" s="59" t="str">
        <f>IF(JZ$9="", "", IF(AND(NOT('Personnel Details'!$N$25=""), $B272&gt;='Personnel Details'!$N$25), IF('Personnel Details'!$P$25="","", 'Personnel Details'!$P$25), IF(AND(NOT('Personnel Details'!$I$25=""), $B272&gt;='Personnel Details'!$I$25), IF('Personnel Details'!$K$25="", "", 'Personnel Details'!$K$25), IF('Personnel Details'!$F$25="", "", 'Personnel Details'!$F$25))))</f>
        <v/>
      </c>
      <c r="KB272" s="79" t="str">
        <f>IF(JZ$9="", "", IF(AND(NOT('Personnel Details'!$N$25=""), $B272&gt;='Personnel Details'!$N$25), 'Personnel Details'!$Q$25, IF(AND(NOT('Personnel Details'!$I$25=""), $B272&gt;='Personnel Details'!$I$25), 'Personnel Details'!$L$25, 'Personnel Details'!$G$25)))</f>
        <v/>
      </c>
      <c r="KC272" s="59">
        <f t="shared" si="721"/>
        <v>0</v>
      </c>
      <c r="KD272" s="53"/>
      <c r="KF272" s="78" t="str">
        <f>IF(KF$9="", "", IF(AND(NOT('Personnel Details'!$N$26=""), $B272&gt;='Personnel Details'!$N$26), 'Personnel Details'!$O$26, IF(AND(NOT('Personnel Details'!$I$26=""), $B272&gt;='Personnel Details'!$I$26), 'Personnel Details'!$J$26, 'Personnel Details'!$E$26)))</f>
        <v/>
      </c>
      <c r="KG272" s="59" t="str">
        <f>IF(KF$9="", "", IF(AND(NOT('Personnel Details'!$N$26=""), $B272&gt;='Personnel Details'!$N$26), IF('Personnel Details'!$P$26="","", 'Personnel Details'!$P$26), IF(AND(NOT('Personnel Details'!$I$26=""), $B272&gt;='Personnel Details'!$I$26), IF('Personnel Details'!$K$26="", "", 'Personnel Details'!$K$26), IF('Personnel Details'!$F$26="", "", 'Personnel Details'!$F$26))))</f>
        <v/>
      </c>
      <c r="KH272" s="79" t="str">
        <f>IF(KF$9="", "", IF(AND(NOT('Personnel Details'!$N$26=""), $B272&gt;='Personnel Details'!$N$26), 'Personnel Details'!$Q$26, IF(AND(NOT('Personnel Details'!$I$26=""), $B272&gt;='Personnel Details'!$I$26), 'Personnel Details'!$L$26, 'Personnel Details'!$G$26)))</f>
        <v/>
      </c>
      <c r="KI272" s="59">
        <f t="shared" si="722"/>
        <v>0</v>
      </c>
      <c r="KJ272" s="53"/>
      <c r="KL272" s="78" t="str">
        <f>IF(KL$9="", "", IF(AND(NOT('Personnel Details'!$N$27=""), $B272&gt;='Personnel Details'!$N$27), 'Personnel Details'!$O$27, IF(AND(NOT('Personnel Details'!$I$27=""), $B272&gt;='Personnel Details'!$I$27), 'Personnel Details'!$J$27, 'Personnel Details'!$E$27)))</f>
        <v/>
      </c>
      <c r="KM272" s="59" t="str">
        <f>IF(KL$9="", "", IF(AND(NOT('Personnel Details'!$N$27=""), $B272&gt;='Personnel Details'!$N$27), IF('Personnel Details'!$P$27="","", 'Personnel Details'!$P$27), IF(AND(NOT('Personnel Details'!$I$27=""), $B272&gt;='Personnel Details'!$I$27), IF('Personnel Details'!$K$27="", "", 'Personnel Details'!$K$27), IF('Personnel Details'!$F$27="", "", 'Personnel Details'!$F$27))))</f>
        <v/>
      </c>
      <c r="KN272" s="79" t="str">
        <f>IF(KL$9="", "", IF(AND(NOT('Personnel Details'!$N$27=""), $B272&gt;='Personnel Details'!$N$27), 'Personnel Details'!$Q$27, IF(AND(NOT('Personnel Details'!$I$27=""), $B272&gt;='Personnel Details'!$I$27), 'Personnel Details'!$L$27, 'Personnel Details'!$G$27)))</f>
        <v/>
      </c>
      <c r="KO272" s="59">
        <f t="shared" si="723"/>
        <v>0</v>
      </c>
      <c r="KP272" s="53"/>
      <c r="KR272" s="78" t="str">
        <f>IF(KR$9="", "", IF(AND(NOT('Personnel Details'!$N$28=""), $B272&gt;='Personnel Details'!$N$28), 'Personnel Details'!$O$28, IF(AND(NOT('Personnel Details'!$I$28=""), $B272&gt;='Personnel Details'!$I$28), 'Personnel Details'!$J$28, 'Personnel Details'!$E$28)))</f>
        <v/>
      </c>
      <c r="KS272" s="59" t="str">
        <f>IF(KR$9="", "", IF(AND(NOT('Personnel Details'!$N$28=""), $B272&gt;='Personnel Details'!$N$28), IF('Personnel Details'!$P$28="","", 'Personnel Details'!$P$28), IF(AND(NOT('Personnel Details'!$I$28=""), $B272&gt;='Personnel Details'!$I$28), IF('Personnel Details'!$K$28="", "", 'Personnel Details'!$K$28), IF('Personnel Details'!$F$28="", "", 'Personnel Details'!$F$28))))</f>
        <v/>
      </c>
      <c r="KT272" s="79" t="str">
        <f>IF(KR$9="", "", IF(AND(NOT('Personnel Details'!$N$28=""), $B272&gt;='Personnel Details'!$N$28), 'Personnel Details'!$Q$28, IF(AND(NOT('Personnel Details'!$I$28=""), $B272&gt;='Personnel Details'!$I$28), 'Personnel Details'!$L$28, 'Personnel Details'!$G$28)))</f>
        <v/>
      </c>
      <c r="KU272" s="59">
        <f t="shared" si="724"/>
        <v>0</v>
      </c>
      <c r="KV272" s="53"/>
      <c r="KX272" s="78" t="str">
        <f>IF(KX$9="", "", IF(AND(NOT('Personnel Details'!$N$29=""), $B272&gt;='Personnel Details'!$N$29), 'Personnel Details'!$O$29, IF(AND(NOT('Personnel Details'!$I$29=""), $B272&gt;='Personnel Details'!$I$29), 'Personnel Details'!$J$29, 'Personnel Details'!$E$29)))</f>
        <v/>
      </c>
      <c r="KY272" s="59" t="str">
        <f>IF(KX$9="", "", IF(AND(NOT('Personnel Details'!$N$29=""), $B272&gt;='Personnel Details'!$N$29), IF('Personnel Details'!$P$29="","", 'Personnel Details'!$P$29), IF(AND(NOT('Personnel Details'!$I$29=""), $B272&gt;='Personnel Details'!$I$29), IF('Personnel Details'!$K$29="", "", 'Personnel Details'!$K$29), IF('Personnel Details'!$F$29="", "", 'Personnel Details'!$F$29))))</f>
        <v/>
      </c>
      <c r="KZ272" s="79" t="str">
        <f>IF(KX$9="", "", IF(AND(NOT('Personnel Details'!$N$29=""), $B272&gt;='Personnel Details'!$N$29), 'Personnel Details'!$Q$29, IF(AND(NOT('Personnel Details'!$I$29=""), $B272&gt;='Personnel Details'!$I$29), 'Personnel Details'!$L$29, 'Personnel Details'!$G$29)))</f>
        <v/>
      </c>
      <c r="LA272" s="59">
        <f t="shared" si="725"/>
        <v>0</v>
      </c>
      <c r="LB272" s="53"/>
      <c r="LD272" s="78" t="str">
        <f>IF(LD$9="", "", IF(AND(NOT('Personnel Details'!$N$30=""), $B272&gt;='Personnel Details'!$N$30), 'Personnel Details'!$O$30, IF(AND(NOT('Personnel Details'!$I$30=""), $B272&gt;='Personnel Details'!$I$30), 'Personnel Details'!$J$30, 'Personnel Details'!$E$30)))</f>
        <v/>
      </c>
      <c r="LE272" s="59" t="str">
        <f>IF(LD$9="", "", IF(AND(NOT('Personnel Details'!$N$30=""), $B272&gt;='Personnel Details'!$N$30), IF('Personnel Details'!$P$30="","", 'Personnel Details'!$P$30), IF(AND(NOT('Personnel Details'!$I$30=""), $B272&gt;='Personnel Details'!$I$30), IF('Personnel Details'!$K$30="", "", 'Personnel Details'!$K$30), IF('Personnel Details'!$F$30="", "", 'Personnel Details'!$F$30))))</f>
        <v/>
      </c>
      <c r="LF272" s="79" t="str">
        <f>IF(LD$9="", "", IF(AND(NOT('Personnel Details'!$N$30=""), $B272&gt;='Personnel Details'!$N$30), 'Personnel Details'!$Q$30, IF(AND(NOT('Personnel Details'!$I$30=""), $B272&gt;='Personnel Details'!$I$30), 'Personnel Details'!$L$30, 'Personnel Details'!$G$30)))</f>
        <v/>
      </c>
      <c r="LG272" s="59">
        <f t="shared" si="726"/>
        <v>0</v>
      </c>
      <c r="LH272" s="53"/>
      <c r="LJ272" s="78" t="str">
        <f>IF(LJ$9="", "", IF(AND(NOT('Personnel Details'!$N$31=""), $B272&gt;='Personnel Details'!$N$31), 'Personnel Details'!$O$31, IF(AND(NOT('Personnel Details'!$I$31=""), $B272&gt;='Personnel Details'!$I$31), 'Personnel Details'!$J$31, 'Personnel Details'!$E$31)))</f>
        <v/>
      </c>
      <c r="LK272" s="59" t="str">
        <f>IF(LJ$9="", "", IF(AND(NOT('Personnel Details'!$N$31=""), $B272&gt;='Personnel Details'!$N$31), IF('Personnel Details'!$P$31="","", 'Personnel Details'!$P$31), IF(AND(NOT('Personnel Details'!$I$31=""), $B272&gt;='Personnel Details'!$I$31), IF('Personnel Details'!$K$31="", "", 'Personnel Details'!$K$31), IF('Personnel Details'!$F$31="", "", 'Personnel Details'!$F$31))))</f>
        <v/>
      </c>
      <c r="LL272" s="79" t="str">
        <f>IF(LJ$9="", "", IF(AND(NOT('Personnel Details'!$N$31=""), $B272&gt;='Personnel Details'!$N$31), 'Personnel Details'!$Q$31, IF(AND(NOT('Personnel Details'!$I$31=""), $B272&gt;='Personnel Details'!$I$31), 'Personnel Details'!$L$31, 'Personnel Details'!$G$31)))</f>
        <v/>
      </c>
      <c r="LM272" s="59">
        <f t="shared" si="727"/>
        <v>0</v>
      </c>
      <c r="LN272" s="53"/>
      <c r="LP272" s="78" t="str">
        <f>IF(LP$9="", "", IF(AND(NOT('Personnel Details'!$N$32=""), $B272&gt;='Personnel Details'!$N$32), 'Personnel Details'!$O$32, IF(AND(NOT('Personnel Details'!$I$32=""), $B272&gt;='Personnel Details'!$I$32), 'Personnel Details'!$J$32, 'Personnel Details'!$E$32)))</f>
        <v/>
      </c>
      <c r="LQ272" s="59" t="str">
        <f>IF(LP$9="", "", IF(AND(NOT('Personnel Details'!$N$32=""), $B272&gt;='Personnel Details'!$N$32), IF('Personnel Details'!$P$32="","", 'Personnel Details'!$P$32), IF(AND(NOT('Personnel Details'!$I$32=""), $B272&gt;='Personnel Details'!$I$32), IF('Personnel Details'!$K$32="", "", 'Personnel Details'!$K$32), IF('Personnel Details'!$F$32="", "", 'Personnel Details'!$F$32))))</f>
        <v/>
      </c>
      <c r="LR272" s="79" t="str">
        <f>IF(LP$9="", "", IF(AND(NOT('Personnel Details'!$N$32=""), $B272&gt;='Personnel Details'!$N$32), 'Personnel Details'!$Q$32, IF(AND(NOT('Personnel Details'!$I$32=""), $B272&gt;='Personnel Details'!$I$32), 'Personnel Details'!$L$32, 'Personnel Details'!$G$32)))</f>
        <v/>
      </c>
      <c r="LS272" s="59">
        <f t="shared" si="728"/>
        <v>0</v>
      </c>
      <c r="LT272" s="53"/>
      <c r="LV272" s="78" t="str">
        <f>IF(LV$9="", "", IF(AND(NOT('Personnel Details'!$N$33=""), $B272&gt;='Personnel Details'!$N$33), 'Personnel Details'!$O$33, IF(AND(NOT('Personnel Details'!$I$33=""), $B272&gt;='Personnel Details'!$I$33), 'Personnel Details'!$J$33, 'Personnel Details'!$E$33)))</f>
        <v/>
      </c>
      <c r="LW272" s="59" t="str">
        <f>IF(LV$9="", "", IF(AND(NOT('Personnel Details'!$N$33=""), $B272&gt;='Personnel Details'!$N$33), IF('Personnel Details'!$P$33="","", 'Personnel Details'!$P$33), IF(AND(NOT('Personnel Details'!$I$33=""), $B272&gt;='Personnel Details'!$I$33), IF('Personnel Details'!$K$33="", "", 'Personnel Details'!$K$33), IF('Personnel Details'!$F$33="", "", 'Personnel Details'!$F$33))))</f>
        <v/>
      </c>
      <c r="LX272" s="79" t="str">
        <f>IF(LV$9="", "", IF(AND(NOT('Personnel Details'!$N$33=""), $B272&gt;='Personnel Details'!$N$33), 'Personnel Details'!$Q$33, IF(AND(NOT('Personnel Details'!$I$33=""), $B272&gt;='Personnel Details'!$I$33), 'Personnel Details'!$L$33, 'Personnel Details'!$G$33)))</f>
        <v/>
      </c>
      <c r="LY272" s="59">
        <f t="shared" si="729"/>
        <v>0</v>
      </c>
      <c r="LZ272" s="53"/>
      <c r="MB272" s="78" t="str">
        <f>IF(MB$9="", "", IF(AND(NOT('Personnel Details'!$N$34=""), $B272&gt;='Personnel Details'!$N$34), 'Personnel Details'!$O$34, IF(AND(NOT('Personnel Details'!$I$34=""), $B272&gt;='Personnel Details'!$I$34), 'Personnel Details'!$J$34, 'Personnel Details'!$E$34)))</f>
        <v/>
      </c>
      <c r="MC272" s="59" t="str">
        <f>IF(MB$9="", "", IF(AND(NOT('Personnel Details'!$N$34=""), $B272&gt;='Personnel Details'!$N$34), IF('Personnel Details'!$P$34="","", 'Personnel Details'!$P$34), IF(AND(NOT('Personnel Details'!$I$34=""), $B272&gt;='Personnel Details'!$I$34), IF('Personnel Details'!$K$34="", "", 'Personnel Details'!$K$34), IF('Personnel Details'!$F$34="", "", 'Personnel Details'!$F$34))))</f>
        <v/>
      </c>
      <c r="MD272" s="79" t="str">
        <f>IF(MB$9="", "", IF(AND(NOT('Personnel Details'!$N$34=""), $B272&gt;='Personnel Details'!$N$34), 'Personnel Details'!$Q$34, IF(AND(NOT('Personnel Details'!$I$34=""), $B272&gt;='Personnel Details'!$I$34), 'Personnel Details'!$L$34, 'Personnel Details'!$G$34)))</f>
        <v/>
      </c>
      <c r="ME272" s="59">
        <f t="shared" si="730"/>
        <v>0</v>
      </c>
      <c r="MF272" s="53"/>
      <c r="MH272" s="78" t="str">
        <f>IF(MH$9="", "", IF(AND(NOT('Personnel Details'!$N$35=""), $B272&gt;='Personnel Details'!$N$35), 'Personnel Details'!$O$35, IF(AND(NOT('Personnel Details'!$I$35=""), $B272&gt;='Personnel Details'!$I$35), 'Personnel Details'!$J$35, 'Personnel Details'!$E$35)))</f>
        <v/>
      </c>
      <c r="MI272" s="59" t="str">
        <f>IF(MH$9="", "", IF(AND(NOT('Personnel Details'!$N$35=""), $B272&gt;='Personnel Details'!$N$35), IF('Personnel Details'!$P$35="","", 'Personnel Details'!$P$35), IF(AND(NOT('Personnel Details'!$I$35=""), $B272&gt;='Personnel Details'!$I$35), IF('Personnel Details'!$K$35="", "", 'Personnel Details'!$K$35), IF('Personnel Details'!$F$35="", "", 'Personnel Details'!$F$35))))</f>
        <v/>
      </c>
      <c r="MJ272" s="79" t="str">
        <f>IF(MH$9="", "", IF(AND(NOT('Personnel Details'!$N$35=""), $B272&gt;='Personnel Details'!$N$35), 'Personnel Details'!$Q$35, IF(AND(NOT('Personnel Details'!$I$35=""), $B272&gt;='Personnel Details'!$I$35), 'Personnel Details'!$L$35, 'Personnel Details'!$G$35)))</f>
        <v/>
      </c>
      <c r="MK272" s="59">
        <f t="shared" si="731"/>
        <v>0</v>
      </c>
      <c r="ML272" s="53"/>
      <c r="MN272" s="78" t="str">
        <f>IF(MN$9="", "", IF(AND(NOT('Personnel Details'!$N$36=""), $B272&gt;='Personnel Details'!$N$36), 'Personnel Details'!$O$36, IF(AND(NOT('Personnel Details'!$I$36=""), $B272&gt;='Personnel Details'!$I$36), 'Personnel Details'!$J$36, 'Personnel Details'!$E$36)))</f>
        <v/>
      </c>
      <c r="MO272" s="59" t="str">
        <f>IF(MN$9="", "", IF(AND(NOT('Personnel Details'!$N$36=""), $B272&gt;='Personnel Details'!$N$36), IF('Personnel Details'!$P$36="","", 'Personnel Details'!$P$36), IF(AND(NOT('Personnel Details'!$I$36=""), $B272&gt;='Personnel Details'!$I$36), IF('Personnel Details'!$K$36="", "", 'Personnel Details'!$K$36), IF('Personnel Details'!$F$36="", "", 'Personnel Details'!$F$36))))</f>
        <v/>
      </c>
      <c r="MP272" s="79" t="str">
        <f>IF(MN$9="", "", IF(AND(NOT('Personnel Details'!$N$36=""), $B272&gt;='Personnel Details'!$N$36), 'Personnel Details'!$Q$36, IF(AND(NOT('Personnel Details'!$I$36=""), $B272&gt;='Personnel Details'!$I$36), 'Personnel Details'!$L$36, 'Personnel Details'!$G$36)))</f>
        <v/>
      </c>
      <c r="MQ272" s="59">
        <f t="shared" si="732"/>
        <v>0</v>
      </c>
      <c r="MR272" s="53"/>
      <c r="MT272" s="78" t="str">
        <f>IF(MT$9="", "", IF(AND(NOT('Personnel Details'!$N$37=""), $B272&gt;='Personnel Details'!$N$37), 'Personnel Details'!$O$37, IF(AND(NOT('Personnel Details'!$I$37=""), $B272&gt;='Personnel Details'!$I$37), 'Personnel Details'!$J$37, 'Personnel Details'!$E$37)))</f>
        <v/>
      </c>
      <c r="MU272" s="59" t="str">
        <f>IF(MT$9="", "", IF(AND(NOT('Personnel Details'!$N$37=""), $B272&gt;='Personnel Details'!$N$37), IF('Personnel Details'!$P$37="","", 'Personnel Details'!$P$37), IF(AND(NOT('Personnel Details'!$I$37=""), $B272&gt;='Personnel Details'!$I$37), IF('Personnel Details'!$K$37="", "", 'Personnel Details'!$K$37), IF('Personnel Details'!$F$37="", "", 'Personnel Details'!$F$37))))</f>
        <v/>
      </c>
      <c r="MV272" s="79" t="str">
        <f>IF(MT$9="", "", IF(AND(NOT('Personnel Details'!$N$37=""), $B272&gt;='Personnel Details'!$N$37), 'Personnel Details'!$Q$37, IF(AND(NOT('Personnel Details'!$I$37=""), $B272&gt;='Personnel Details'!$I$37), 'Personnel Details'!$L$37, 'Personnel Details'!$G$37)))</f>
        <v/>
      </c>
      <c r="MW272" s="59">
        <f t="shared" si="733"/>
        <v>0</v>
      </c>
      <c r="MX272" s="53"/>
      <c r="MZ272" s="78" t="str">
        <f>IF(MZ$9="", "", IF(AND(NOT('Personnel Details'!$N$38=""), $B272&gt;='Personnel Details'!$N$38), 'Personnel Details'!$O$38, IF(AND(NOT('Personnel Details'!$I$38=""), $B272&gt;='Personnel Details'!$I$38), 'Personnel Details'!$J$38, 'Personnel Details'!$E$38)))</f>
        <v/>
      </c>
      <c r="NA272" s="59" t="str">
        <f>IF(MZ$9="", "", IF(AND(NOT('Personnel Details'!$N$38=""), $B272&gt;='Personnel Details'!$N$38), IF('Personnel Details'!$P$38="","", 'Personnel Details'!$P$38), IF(AND(NOT('Personnel Details'!$I$38=""), $B272&gt;='Personnel Details'!$I$38), IF('Personnel Details'!$K$38="", "", 'Personnel Details'!$K$38), IF('Personnel Details'!$F$38="", "", 'Personnel Details'!$F$38))))</f>
        <v/>
      </c>
      <c r="NB272" s="79" t="str">
        <f>IF(MZ$9="", "", IF(AND(NOT('Personnel Details'!$N$38=""), $B272&gt;='Personnel Details'!$N$38), 'Personnel Details'!$Q$38, IF(AND(NOT('Personnel Details'!$I$38=""), $B272&gt;='Personnel Details'!$I$38), 'Personnel Details'!$L$38, 'Personnel Details'!$G$38)))</f>
        <v/>
      </c>
      <c r="NC272" s="59">
        <f t="shared" si="734"/>
        <v>0</v>
      </c>
      <c r="ND272" s="53"/>
      <c r="NF272" s="78" t="str">
        <f>IF(NF$9="", "", IF(AND(NOT('Personnel Details'!$N$39=""), $B272&gt;='Personnel Details'!$N$39), 'Personnel Details'!$O$39, IF(AND(NOT('Personnel Details'!$I$39=""), $B272&gt;='Personnel Details'!$I$39), 'Personnel Details'!$J$39, 'Personnel Details'!$E$39)))</f>
        <v/>
      </c>
      <c r="NG272" s="59" t="str">
        <f>IF(NF$9="", "", IF(AND(NOT('Personnel Details'!$N$39=""), $B272&gt;='Personnel Details'!$N$39), IF('Personnel Details'!$P$39="","", 'Personnel Details'!$P$39), IF(AND(NOT('Personnel Details'!$I$39=""), $B272&gt;='Personnel Details'!$I$39), IF('Personnel Details'!$K$39="", "", 'Personnel Details'!$K$39), IF('Personnel Details'!$F$39="", "", 'Personnel Details'!$F$39))))</f>
        <v/>
      </c>
      <c r="NH272" s="79" t="str">
        <f>IF(NF$9="", "", IF(AND(NOT('Personnel Details'!$N$39=""), $B272&gt;='Personnel Details'!$N$39), 'Personnel Details'!$Q$39, IF(AND(NOT('Personnel Details'!$I$39=""), $B272&gt;='Personnel Details'!$I$39), 'Personnel Details'!$L$39, 'Personnel Details'!$G$39)))</f>
        <v/>
      </c>
      <c r="NI272" s="59">
        <f t="shared" si="735"/>
        <v>0</v>
      </c>
      <c r="NJ272" s="53"/>
      <c r="NL272" s="78" t="str">
        <f>IF(NL$9="", "", IF(AND(NOT('Personnel Details'!$N$40=""), $B272&gt;='Personnel Details'!$N$40), 'Personnel Details'!$O$40, IF(AND(NOT('Personnel Details'!$I$40=""), $B272&gt;='Personnel Details'!$I$40), 'Personnel Details'!$J$40, 'Personnel Details'!$E$40)))</f>
        <v/>
      </c>
      <c r="NM272" s="59" t="str">
        <f>IF(NL$9="", "", IF(AND(NOT('Personnel Details'!$N$40=""), $B272&gt;='Personnel Details'!$N$40), IF('Personnel Details'!$P$40="","", 'Personnel Details'!$P$40), IF(AND(NOT('Personnel Details'!$I$40=""), $B272&gt;='Personnel Details'!$I$40), IF('Personnel Details'!$K$40="", "", 'Personnel Details'!$K$40), IF('Personnel Details'!$F$40="", "", 'Personnel Details'!$F$40))))</f>
        <v/>
      </c>
      <c r="NN272" s="79" t="str">
        <f>IF(NL$9="", "", IF(AND(NOT('Personnel Details'!$N$40=""), $B272&gt;='Personnel Details'!$N$40), 'Personnel Details'!$Q$40, IF(AND(NOT('Personnel Details'!$I$40=""), $B272&gt;='Personnel Details'!$I$40), 'Personnel Details'!$L$40, 'Personnel Details'!$G$40)))</f>
        <v/>
      </c>
      <c r="NO272" s="59">
        <f t="shared" si="736"/>
        <v>0</v>
      </c>
      <c r="NP272" s="53"/>
    </row>
    <row r="273" spans="1:380" x14ac:dyDescent="0.25">
      <c r="A273" s="32"/>
      <c r="B273" s="113">
        <f>IFERROR(IF(B272+1&gt;'Personnel Details'!$U$5, "", B272+1), "")</f>
        <v>44093</v>
      </c>
      <c r="C273" s="32"/>
      <c r="D273" s="120"/>
      <c r="E273" s="13" t="str">
        <f t="shared" si="615"/>
        <v/>
      </c>
      <c r="F273" s="13" t="str">
        <f t="shared" si="646"/>
        <v/>
      </c>
      <c r="G273" s="56" t="str">
        <f t="shared" si="737"/>
        <v/>
      </c>
      <c r="H273" s="16" t="str">
        <f t="shared" si="647"/>
        <v/>
      </c>
      <c r="I273" s="32"/>
      <c r="J273" s="120"/>
      <c r="K273" s="62" t="str">
        <f t="shared" si="616"/>
        <v/>
      </c>
      <c r="L273" s="62" t="str">
        <f t="shared" si="648"/>
        <v/>
      </c>
      <c r="M273" s="65" t="str">
        <f t="shared" si="738"/>
        <v/>
      </c>
      <c r="N273" s="68" t="str">
        <f t="shared" si="649"/>
        <v/>
      </c>
      <c r="O273" s="32"/>
      <c r="P273" s="120"/>
      <c r="Q273" s="62" t="str">
        <f t="shared" si="617"/>
        <v/>
      </c>
      <c r="R273" s="62" t="str">
        <f t="shared" si="650"/>
        <v/>
      </c>
      <c r="S273" s="65" t="str">
        <f t="shared" si="739"/>
        <v/>
      </c>
      <c r="T273" s="68" t="str">
        <f t="shared" si="651"/>
        <v/>
      </c>
      <c r="U273" s="32"/>
      <c r="V273" s="120"/>
      <c r="W273" s="62" t="str">
        <f t="shared" si="618"/>
        <v/>
      </c>
      <c r="X273" s="62" t="str">
        <f t="shared" si="652"/>
        <v/>
      </c>
      <c r="Y273" s="65" t="str">
        <f t="shared" si="740"/>
        <v/>
      </c>
      <c r="Z273" s="68" t="str">
        <f t="shared" si="653"/>
        <v/>
      </c>
      <c r="AA273" s="32"/>
      <c r="AB273" s="120"/>
      <c r="AC273" s="62" t="str">
        <f t="shared" si="619"/>
        <v/>
      </c>
      <c r="AD273" s="62" t="str">
        <f t="shared" si="654"/>
        <v/>
      </c>
      <c r="AE273" s="65" t="str">
        <f t="shared" si="741"/>
        <v/>
      </c>
      <c r="AF273" s="68" t="str">
        <f t="shared" si="655"/>
        <v/>
      </c>
      <c r="AG273" s="32"/>
      <c r="AH273" s="120"/>
      <c r="AI273" s="62" t="str">
        <f t="shared" si="620"/>
        <v/>
      </c>
      <c r="AJ273" s="62" t="str">
        <f t="shared" si="656"/>
        <v/>
      </c>
      <c r="AK273" s="65" t="str">
        <f t="shared" si="742"/>
        <v/>
      </c>
      <c r="AL273" s="68" t="str">
        <f t="shared" si="657"/>
        <v/>
      </c>
      <c r="AM273" s="32"/>
      <c r="AN273" s="120"/>
      <c r="AO273" s="62" t="str">
        <f t="shared" si="621"/>
        <v/>
      </c>
      <c r="AP273" s="62" t="str">
        <f t="shared" si="658"/>
        <v/>
      </c>
      <c r="AQ273" s="65" t="str">
        <f t="shared" si="743"/>
        <v/>
      </c>
      <c r="AR273" s="68" t="str">
        <f t="shared" si="659"/>
        <v/>
      </c>
      <c r="AS273" s="32"/>
      <c r="AT273" s="120"/>
      <c r="AU273" s="62" t="str">
        <f t="shared" si="622"/>
        <v/>
      </c>
      <c r="AV273" s="62" t="str">
        <f t="shared" si="660"/>
        <v/>
      </c>
      <c r="AW273" s="65" t="str">
        <f t="shared" si="744"/>
        <v/>
      </c>
      <c r="AX273" s="68" t="str">
        <f t="shared" si="661"/>
        <v/>
      </c>
      <c r="AY273" s="32"/>
      <c r="AZ273" s="120"/>
      <c r="BA273" s="62" t="str">
        <f t="shared" si="623"/>
        <v/>
      </c>
      <c r="BB273" s="62" t="str">
        <f t="shared" si="662"/>
        <v/>
      </c>
      <c r="BC273" s="65" t="str">
        <f t="shared" si="745"/>
        <v/>
      </c>
      <c r="BD273" s="68" t="str">
        <f t="shared" si="663"/>
        <v/>
      </c>
      <c r="BE273" s="32"/>
      <c r="BF273" s="120"/>
      <c r="BG273" s="62" t="str">
        <f t="shared" si="624"/>
        <v/>
      </c>
      <c r="BH273" s="62" t="str">
        <f t="shared" si="664"/>
        <v/>
      </c>
      <c r="BI273" s="65" t="str">
        <f t="shared" si="746"/>
        <v/>
      </c>
      <c r="BJ273" s="68" t="str">
        <f t="shared" si="665"/>
        <v/>
      </c>
      <c r="BK273" s="32"/>
      <c r="BL273" s="120"/>
      <c r="BM273" s="62" t="str">
        <f t="shared" si="625"/>
        <v/>
      </c>
      <c r="BN273" s="62" t="str">
        <f t="shared" si="666"/>
        <v/>
      </c>
      <c r="BO273" s="65" t="str">
        <f t="shared" si="747"/>
        <v/>
      </c>
      <c r="BP273" s="68" t="str">
        <f t="shared" si="667"/>
        <v/>
      </c>
      <c r="BQ273" s="32"/>
      <c r="BR273" s="120"/>
      <c r="BS273" s="62" t="str">
        <f t="shared" si="626"/>
        <v/>
      </c>
      <c r="BT273" s="62" t="str">
        <f t="shared" si="668"/>
        <v/>
      </c>
      <c r="BU273" s="65" t="str">
        <f t="shared" si="748"/>
        <v/>
      </c>
      <c r="BV273" s="68" t="str">
        <f t="shared" si="669"/>
        <v/>
      </c>
      <c r="BW273" s="32"/>
      <c r="BX273" s="120"/>
      <c r="BY273" s="62" t="str">
        <f t="shared" si="627"/>
        <v/>
      </c>
      <c r="BZ273" s="62" t="str">
        <f t="shared" si="670"/>
        <v/>
      </c>
      <c r="CA273" s="65" t="str">
        <f t="shared" si="749"/>
        <v/>
      </c>
      <c r="CB273" s="68" t="str">
        <f t="shared" si="671"/>
        <v/>
      </c>
      <c r="CC273" s="32"/>
      <c r="CD273" s="120"/>
      <c r="CE273" s="62" t="str">
        <f t="shared" si="628"/>
        <v/>
      </c>
      <c r="CF273" s="62" t="str">
        <f t="shared" si="672"/>
        <v/>
      </c>
      <c r="CG273" s="65" t="str">
        <f t="shared" si="750"/>
        <v/>
      </c>
      <c r="CH273" s="68" t="str">
        <f t="shared" si="673"/>
        <v/>
      </c>
      <c r="CI273" s="32"/>
      <c r="CJ273" s="120"/>
      <c r="CK273" s="62" t="str">
        <f t="shared" si="629"/>
        <v/>
      </c>
      <c r="CL273" s="62" t="str">
        <f t="shared" si="674"/>
        <v/>
      </c>
      <c r="CM273" s="65" t="str">
        <f t="shared" si="751"/>
        <v/>
      </c>
      <c r="CN273" s="68" t="str">
        <f t="shared" si="675"/>
        <v/>
      </c>
      <c r="CO273" s="32"/>
      <c r="CP273" s="120"/>
      <c r="CQ273" s="62" t="str">
        <f t="shared" si="630"/>
        <v/>
      </c>
      <c r="CR273" s="62" t="str">
        <f t="shared" si="676"/>
        <v/>
      </c>
      <c r="CS273" s="65" t="str">
        <f t="shared" si="752"/>
        <v/>
      </c>
      <c r="CT273" s="68" t="str">
        <f t="shared" si="677"/>
        <v/>
      </c>
      <c r="CU273" s="32"/>
      <c r="CV273" s="120"/>
      <c r="CW273" s="62" t="str">
        <f t="shared" si="631"/>
        <v/>
      </c>
      <c r="CX273" s="62" t="str">
        <f t="shared" si="678"/>
        <v/>
      </c>
      <c r="CY273" s="65" t="str">
        <f t="shared" si="753"/>
        <v/>
      </c>
      <c r="CZ273" s="68" t="str">
        <f t="shared" si="679"/>
        <v/>
      </c>
      <c r="DA273" s="32"/>
      <c r="DB273" s="120"/>
      <c r="DC273" s="62" t="str">
        <f t="shared" si="632"/>
        <v/>
      </c>
      <c r="DD273" s="62" t="str">
        <f t="shared" si="680"/>
        <v/>
      </c>
      <c r="DE273" s="65" t="str">
        <f t="shared" si="754"/>
        <v/>
      </c>
      <c r="DF273" s="68" t="str">
        <f t="shared" si="681"/>
        <v/>
      </c>
      <c r="DG273" s="32"/>
      <c r="DH273" s="120"/>
      <c r="DI273" s="62" t="str">
        <f t="shared" si="633"/>
        <v/>
      </c>
      <c r="DJ273" s="62" t="str">
        <f t="shared" si="682"/>
        <v/>
      </c>
      <c r="DK273" s="65" t="str">
        <f t="shared" si="755"/>
        <v/>
      </c>
      <c r="DL273" s="68" t="str">
        <f t="shared" si="683"/>
        <v/>
      </c>
      <c r="DM273" s="32"/>
      <c r="DN273" s="120"/>
      <c r="DO273" s="62" t="str">
        <f t="shared" si="634"/>
        <v/>
      </c>
      <c r="DP273" s="62" t="str">
        <f t="shared" si="684"/>
        <v/>
      </c>
      <c r="DQ273" s="65" t="str">
        <f t="shared" si="756"/>
        <v/>
      </c>
      <c r="DR273" s="68" t="str">
        <f t="shared" si="685"/>
        <v/>
      </c>
      <c r="DS273" s="32"/>
      <c r="DT273" s="120"/>
      <c r="DU273" s="62" t="str">
        <f t="shared" si="635"/>
        <v/>
      </c>
      <c r="DV273" s="62" t="str">
        <f t="shared" si="686"/>
        <v/>
      </c>
      <c r="DW273" s="65" t="str">
        <f t="shared" si="757"/>
        <v/>
      </c>
      <c r="DX273" s="68" t="str">
        <f t="shared" si="687"/>
        <v/>
      </c>
      <c r="DY273" s="32"/>
      <c r="DZ273" s="120"/>
      <c r="EA273" s="62" t="str">
        <f t="shared" si="636"/>
        <v/>
      </c>
      <c r="EB273" s="62" t="str">
        <f t="shared" si="688"/>
        <v/>
      </c>
      <c r="EC273" s="65" t="str">
        <f t="shared" si="758"/>
        <v/>
      </c>
      <c r="ED273" s="68" t="str">
        <f t="shared" si="689"/>
        <v/>
      </c>
      <c r="EE273" s="32"/>
      <c r="EF273" s="120"/>
      <c r="EG273" s="62" t="str">
        <f t="shared" si="637"/>
        <v/>
      </c>
      <c r="EH273" s="62" t="str">
        <f t="shared" si="690"/>
        <v/>
      </c>
      <c r="EI273" s="65" t="str">
        <f t="shared" si="759"/>
        <v/>
      </c>
      <c r="EJ273" s="68" t="str">
        <f t="shared" si="691"/>
        <v/>
      </c>
      <c r="EK273" s="32"/>
      <c r="EL273" s="120"/>
      <c r="EM273" s="62" t="str">
        <f t="shared" si="638"/>
        <v/>
      </c>
      <c r="EN273" s="62" t="str">
        <f t="shared" si="692"/>
        <v/>
      </c>
      <c r="EO273" s="65" t="str">
        <f t="shared" si="760"/>
        <v/>
      </c>
      <c r="EP273" s="68" t="str">
        <f t="shared" si="693"/>
        <v/>
      </c>
      <c r="EQ273" s="32"/>
      <c r="ER273" s="120"/>
      <c r="ES273" s="62" t="str">
        <f t="shared" si="639"/>
        <v/>
      </c>
      <c r="ET273" s="62" t="str">
        <f t="shared" si="694"/>
        <v/>
      </c>
      <c r="EU273" s="65" t="str">
        <f t="shared" si="761"/>
        <v/>
      </c>
      <c r="EV273" s="68" t="str">
        <f t="shared" si="695"/>
        <v/>
      </c>
      <c r="EW273" s="32"/>
      <c r="EX273" s="120"/>
      <c r="EY273" s="62" t="str">
        <f t="shared" si="640"/>
        <v/>
      </c>
      <c r="EZ273" s="62" t="str">
        <f t="shared" si="696"/>
        <v/>
      </c>
      <c r="FA273" s="65" t="str">
        <f t="shared" si="762"/>
        <v/>
      </c>
      <c r="FB273" s="68" t="str">
        <f t="shared" si="697"/>
        <v/>
      </c>
      <c r="FC273" s="32"/>
      <c r="FD273" s="120"/>
      <c r="FE273" s="62" t="str">
        <f t="shared" si="641"/>
        <v/>
      </c>
      <c r="FF273" s="62" t="str">
        <f t="shared" si="698"/>
        <v/>
      </c>
      <c r="FG273" s="65" t="str">
        <f t="shared" si="763"/>
        <v/>
      </c>
      <c r="FH273" s="68" t="str">
        <f t="shared" si="699"/>
        <v/>
      </c>
      <c r="FI273" s="32"/>
      <c r="FJ273" s="120"/>
      <c r="FK273" s="62" t="str">
        <f t="shared" si="642"/>
        <v/>
      </c>
      <c r="FL273" s="62" t="str">
        <f t="shared" si="700"/>
        <v/>
      </c>
      <c r="FM273" s="65" t="str">
        <f t="shared" si="764"/>
        <v/>
      </c>
      <c r="FN273" s="68" t="str">
        <f t="shared" si="701"/>
        <v/>
      </c>
      <c r="FO273" s="32"/>
      <c r="FP273" s="120"/>
      <c r="FQ273" s="62" t="str">
        <f t="shared" si="643"/>
        <v/>
      </c>
      <c r="FR273" s="62" t="str">
        <f t="shared" si="702"/>
        <v/>
      </c>
      <c r="FS273" s="65" t="str">
        <f t="shared" si="765"/>
        <v/>
      </c>
      <c r="FT273" s="68" t="str">
        <f t="shared" si="703"/>
        <v/>
      </c>
      <c r="FU273" s="32"/>
      <c r="FV273" s="120"/>
      <c r="FW273" s="62" t="str">
        <f t="shared" si="644"/>
        <v/>
      </c>
      <c r="FX273" s="62" t="str">
        <f t="shared" si="704"/>
        <v/>
      </c>
      <c r="FY273" s="65" t="str">
        <f t="shared" si="766"/>
        <v/>
      </c>
      <c r="FZ273" s="68" t="str">
        <f t="shared" si="705"/>
        <v/>
      </c>
      <c r="GA273" s="32"/>
      <c r="GC273" s="7" t="str">
        <f t="shared" si="706"/>
        <v>Sep 2020</v>
      </c>
      <c r="GD273" s="7" t="str">
        <f t="shared" ca="1" si="645"/>
        <v>Weekend</v>
      </c>
      <c r="GT273" s="71">
        <f>IF(GT$9="", "", IF(AND(NOT('Personnel Details'!$N$11=""), $B273&gt;='Personnel Details'!$N$11), 'Personnel Details'!$O$11, IF(AND(NOT('Personnel Details'!$I$11=""), $B273&gt;='Personnel Details'!$I$11), 'Personnel Details'!$J$11, 'Personnel Details'!$E$11)))</f>
        <v>0.8</v>
      </c>
      <c r="GU273" s="59" t="str">
        <f>IF(GT$9="", "", IF(AND(NOT('Personnel Details'!$N$11=""), $B273&gt;='Personnel Details'!$N$11), IF('Personnel Details'!$P$11="","", 'Personnel Details'!$P$11), IF(AND(NOT('Personnel Details'!$I$11=""), $B273&gt;='Personnel Details'!$I$11), IF('Personnel Details'!$K$11="", "", 'Personnel Details'!$K$11), IF('Personnel Details'!$F$11="", "", 'Personnel Details'!$F$11))))</f>
        <v/>
      </c>
      <c r="GV273" s="74">
        <f>IF(GT$9="", "", IF(AND(NOT('Personnel Details'!$N$11=""), $B273&gt;='Personnel Details'!$N$11), 'Personnel Details'!$Q$11, IF(AND(NOT('Personnel Details'!$I$11=""), $B273&gt;='Personnel Details'!$I$11), 'Personnel Details'!$L$11, 'Personnel Details'!$G$11)))</f>
        <v>0</v>
      </c>
      <c r="GW273" s="59">
        <f t="shared" si="707"/>
        <v>0</v>
      </c>
      <c r="GX273" s="53"/>
      <c r="GZ273" s="78">
        <f>IF(GZ$9="", "", IF(AND(NOT('Personnel Details'!$N$12=""), $B273&gt;='Personnel Details'!$N$12), 'Personnel Details'!$O$12, IF(AND(NOT('Personnel Details'!$I$12=""), $B273&gt;='Personnel Details'!$I$12), 'Personnel Details'!$J$12, 'Personnel Details'!$E$12)))</f>
        <v>0.8</v>
      </c>
      <c r="HA273" s="59" t="str">
        <f>IF(GZ$9="", "", IF(AND(NOT('Personnel Details'!$N$12=""), $B273&gt;='Personnel Details'!$N$12), IF('Personnel Details'!$P$12="","", 'Personnel Details'!$P$12), IF(AND(NOT('Personnel Details'!$I$12=""), $B273&gt;='Personnel Details'!$I$12), IF('Personnel Details'!$K$12="", "", 'Personnel Details'!$K$12), IF('Personnel Details'!$F$12="", "", 'Personnel Details'!$F$12))))</f>
        <v/>
      </c>
      <c r="HB273" s="79">
        <f>IF(GZ$9="", "", IF(AND(NOT('Personnel Details'!$N$12=""), $B273&gt;='Personnel Details'!$N$12), 'Personnel Details'!$Q$12, IF(AND(NOT('Personnel Details'!$I$12=""), $B273&gt;='Personnel Details'!$I$12), 'Personnel Details'!$L$12, 'Personnel Details'!$G$12)))</f>
        <v>0</v>
      </c>
      <c r="HC273" s="59">
        <f t="shared" si="708"/>
        <v>0</v>
      </c>
      <c r="HD273" s="53"/>
      <c r="HF273" s="78">
        <f>IF(HF$9="", "", IF(AND(NOT('Personnel Details'!$N$13=""), $B273&gt;='Personnel Details'!$N$13), 'Personnel Details'!$O$13, IF(AND(NOT('Personnel Details'!$I$13=""), $B273&gt;='Personnel Details'!$I$13), 'Personnel Details'!$J$13, 'Personnel Details'!$E$13)))</f>
        <v>0.8</v>
      </c>
      <c r="HG273" s="59" t="str">
        <f>IF(HF$9="", "", IF(AND(NOT('Personnel Details'!$N$13=""), $B273&gt;='Personnel Details'!$N$13), IF('Personnel Details'!$P$13="","", 'Personnel Details'!$P$13), IF(AND(NOT('Personnel Details'!$I$13=""), $B273&gt;='Personnel Details'!$I$13), IF('Personnel Details'!$K$13="", "", 'Personnel Details'!$K$13), IF('Personnel Details'!$F$13="", "", 'Personnel Details'!$F$13))))</f>
        <v/>
      </c>
      <c r="HH273" s="79">
        <f>IF(HF$9="", "", IF(AND(NOT('Personnel Details'!$N$13=""), $B273&gt;='Personnel Details'!$N$13), 'Personnel Details'!$Q$13, IF(AND(NOT('Personnel Details'!$I$13=""), $B273&gt;='Personnel Details'!$I$13), 'Personnel Details'!$L$13, 'Personnel Details'!$G$13)))</f>
        <v>0</v>
      </c>
      <c r="HI273" s="59">
        <f t="shared" si="709"/>
        <v>0</v>
      </c>
      <c r="HJ273" s="53"/>
      <c r="HL273" s="78">
        <f>IF(HL$9="", "", IF(AND(NOT('Personnel Details'!$N$14=""), $B273&gt;='Personnel Details'!$N$14), 'Personnel Details'!$O$14, IF(AND(NOT('Personnel Details'!$I$14=""), $B273&gt;='Personnel Details'!$I$14), 'Personnel Details'!$J$14, 'Personnel Details'!$E$14)))</f>
        <v>0.8</v>
      </c>
      <c r="HM273" s="59">
        <f>IF(HL$9="", "", IF(AND(NOT('Personnel Details'!$N$14=""), $B273&gt;='Personnel Details'!$N$14), IF('Personnel Details'!$P$14="","", 'Personnel Details'!$P$14), IF(AND(NOT('Personnel Details'!$I$14=""), $B273&gt;='Personnel Details'!$I$14), IF('Personnel Details'!$K$14="", "", 'Personnel Details'!$K$14), IF('Personnel Details'!$F$14="", "", 'Personnel Details'!$F$14))))</f>
        <v>2000</v>
      </c>
      <c r="HN273" s="79">
        <f>IF(HL$9="", "", IF(AND(NOT('Personnel Details'!$N$14=""), $B273&gt;='Personnel Details'!$N$14), 'Personnel Details'!$Q$14, IF(AND(NOT('Personnel Details'!$I$14=""), $B273&gt;='Personnel Details'!$I$14), 'Personnel Details'!$L$14, 'Personnel Details'!$G$14)))</f>
        <v>0.85</v>
      </c>
      <c r="HO273" s="59">
        <f t="shared" si="710"/>
        <v>0</v>
      </c>
      <c r="HP273" s="53"/>
      <c r="HR273" s="78" t="str">
        <f>IF(HR$9="", "", IF(AND(NOT('Personnel Details'!$N$15=""), $B273&gt;='Personnel Details'!$N$15), 'Personnel Details'!$O$15, IF(AND(NOT('Personnel Details'!$I$15=""), $B273&gt;='Personnel Details'!$I$15), 'Personnel Details'!$J$15, 'Personnel Details'!$E$15)))</f>
        <v/>
      </c>
      <c r="HS273" s="59" t="str">
        <f>IF(HR$9="", "", IF(AND(NOT('Personnel Details'!$N$15=""), $B273&gt;='Personnel Details'!$N$15), IF('Personnel Details'!$P$15="","", 'Personnel Details'!$P$15), IF(AND(NOT('Personnel Details'!$I$15=""), $B273&gt;='Personnel Details'!$I$15), IF('Personnel Details'!$K$15="", "", 'Personnel Details'!$K$15), IF('Personnel Details'!$F$15="", "", 'Personnel Details'!$F$15))))</f>
        <v/>
      </c>
      <c r="HT273" s="79" t="str">
        <f>IF(HR$9="", "", IF(AND(NOT('Personnel Details'!$N$15=""), $B273&gt;='Personnel Details'!$N$15), 'Personnel Details'!$Q$15, IF(AND(NOT('Personnel Details'!$I$15=""), $B273&gt;='Personnel Details'!$I$15), 'Personnel Details'!$L$15, 'Personnel Details'!$G$15)))</f>
        <v/>
      </c>
      <c r="HU273" s="59">
        <f t="shared" si="711"/>
        <v>0</v>
      </c>
      <c r="HV273" s="53"/>
      <c r="HX273" s="78" t="str">
        <f>IF(HX$9="", "", IF(AND(NOT('Personnel Details'!$N$16=""), $B273&gt;='Personnel Details'!$N$16), 'Personnel Details'!$O$16, IF(AND(NOT('Personnel Details'!$I$16=""), $B273&gt;='Personnel Details'!$I$16), 'Personnel Details'!$J$16, 'Personnel Details'!$E$16)))</f>
        <v/>
      </c>
      <c r="HY273" s="59" t="str">
        <f>IF(HX$9="", "", IF(AND(NOT('Personnel Details'!$N$16=""), $B273&gt;='Personnel Details'!$N$16), IF('Personnel Details'!$P$16="","", 'Personnel Details'!$P$16), IF(AND(NOT('Personnel Details'!$I$16=""), $B273&gt;='Personnel Details'!$I$16), IF('Personnel Details'!$K$16="", "", 'Personnel Details'!$K$16), IF('Personnel Details'!$F$16="", "", 'Personnel Details'!$F$16))))</f>
        <v/>
      </c>
      <c r="HZ273" s="79" t="str">
        <f>IF(HX$9="", "", IF(AND(NOT('Personnel Details'!$N$16=""), $B273&gt;='Personnel Details'!$N$16), 'Personnel Details'!$Q$16, IF(AND(NOT('Personnel Details'!$I$16=""), $B273&gt;='Personnel Details'!$I$16), 'Personnel Details'!$L$16, 'Personnel Details'!$G$16)))</f>
        <v/>
      </c>
      <c r="IA273" s="59">
        <f t="shared" si="712"/>
        <v>0</v>
      </c>
      <c r="IB273" s="53"/>
      <c r="ID273" s="78" t="str">
        <f>IF(ID$9="", "", IF(AND(NOT('Personnel Details'!$N$17=""), $B273&gt;='Personnel Details'!$N$17), 'Personnel Details'!$O$17, IF(AND(NOT('Personnel Details'!$I$17=""), $B273&gt;='Personnel Details'!$I$17), 'Personnel Details'!$J$17, 'Personnel Details'!$E$17)))</f>
        <v/>
      </c>
      <c r="IE273" s="59" t="str">
        <f>IF(ID$9="", "", IF(AND(NOT('Personnel Details'!$N$17=""), $B273&gt;='Personnel Details'!$N$17), IF('Personnel Details'!$P$17="","", 'Personnel Details'!$P$17), IF(AND(NOT('Personnel Details'!$I$17=""), $B273&gt;='Personnel Details'!$I$17), IF('Personnel Details'!$K$17="", "", 'Personnel Details'!$K$17), IF('Personnel Details'!$F$17="", "", 'Personnel Details'!$F$17))))</f>
        <v/>
      </c>
      <c r="IF273" s="79" t="str">
        <f>IF(ID$9="", "", IF(AND(NOT('Personnel Details'!$N$17=""), $B273&gt;='Personnel Details'!$N$17), 'Personnel Details'!$Q$17, IF(AND(NOT('Personnel Details'!$I$17=""), $B273&gt;='Personnel Details'!$I$17), 'Personnel Details'!$L$17, 'Personnel Details'!$G$17)))</f>
        <v/>
      </c>
      <c r="IG273" s="59">
        <f t="shared" si="713"/>
        <v>0</v>
      </c>
      <c r="IH273" s="53"/>
      <c r="IJ273" s="78" t="str">
        <f>IF(IJ$9="", "", IF(AND(NOT('Personnel Details'!$N$18=""), $B273&gt;='Personnel Details'!$N$18), 'Personnel Details'!$O$18, IF(AND(NOT('Personnel Details'!$I$18=""), $B273&gt;='Personnel Details'!$I$18), 'Personnel Details'!$J$18, 'Personnel Details'!$E$18)))</f>
        <v/>
      </c>
      <c r="IK273" s="59" t="str">
        <f>IF(IJ$9="", "", IF(AND(NOT('Personnel Details'!$N$18=""), $B273&gt;='Personnel Details'!$N$18), IF('Personnel Details'!$P$18="","", 'Personnel Details'!$P$18), IF(AND(NOT('Personnel Details'!$I$18=""), $B273&gt;='Personnel Details'!$I$18), IF('Personnel Details'!$K$18="", "", 'Personnel Details'!$K$18), IF('Personnel Details'!$F$18="", "", 'Personnel Details'!$F$18))))</f>
        <v/>
      </c>
      <c r="IL273" s="79" t="str">
        <f>IF(IJ$9="", "", IF(AND(NOT('Personnel Details'!$N$18=""), $B273&gt;='Personnel Details'!$N$18), 'Personnel Details'!$Q$18, IF(AND(NOT('Personnel Details'!$I$18=""), $B273&gt;='Personnel Details'!$I$18), 'Personnel Details'!$L$18, 'Personnel Details'!$G$18)))</f>
        <v/>
      </c>
      <c r="IM273" s="59">
        <f t="shared" si="714"/>
        <v>0</v>
      </c>
      <c r="IN273" s="53"/>
      <c r="IP273" s="78" t="str">
        <f>IF(IP$9="", "", IF(AND(NOT('Personnel Details'!$N$19=""), $B273&gt;='Personnel Details'!$N$19), 'Personnel Details'!$O$19, IF(AND(NOT('Personnel Details'!$I$19=""), $B273&gt;='Personnel Details'!$I$19), 'Personnel Details'!$J$19, 'Personnel Details'!$E$19)))</f>
        <v/>
      </c>
      <c r="IQ273" s="59" t="str">
        <f>IF(IP$9="", "", IF(AND(NOT('Personnel Details'!$N$19=""), $B273&gt;='Personnel Details'!$N$19), IF('Personnel Details'!$P$19="","", 'Personnel Details'!$P$19), IF(AND(NOT('Personnel Details'!$I$19=""), $B273&gt;='Personnel Details'!$I$19), IF('Personnel Details'!$K$19="", "", 'Personnel Details'!$K$19), IF('Personnel Details'!$F$19="", "", 'Personnel Details'!$F$19))))</f>
        <v/>
      </c>
      <c r="IR273" s="79" t="str">
        <f>IF(IP$9="", "", IF(AND(NOT('Personnel Details'!$N$19=""), $B273&gt;='Personnel Details'!$N$19), 'Personnel Details'!$Q$19, IF(AND(NOT('Personnel Details'!$I$19=""), $B273&gt;='Personnel Details'!$I$19), 'Personnel Details'!$L$19, 'Personnel Details'!$G$19)))</f>
        <v/>
      </c>
      <c r="IS273" s="59">
        <f t="shared" si="715"/>
        <v>0</v>
      </c>
      <c r="IT273" s="53"/>
      <c r="IV273" s="78" t="str">
        <f>IF(IV$9="", "", IF(AND(NOT('Personnel Details'!$N$20=""), $B273&gt;='Personnel Details'!$N$20), 'Personnel Details'!$O$20, IF(AND(NOT('Personnel Details'!$I$20=""), $B273&gt;='Personnel Details'!$I$20), 'Personnel Details'!$J$20, 'Personnel Details'!$E$20)))</f>
        <v/>
      </c>
      <c r="IW273" s="59" t="str">
        <f>IF(IV$9="", "", IF(AND(NOT('Personnel Details'!$N$20=""), $B273&gt;='Personnel Details'!$N$20), IF('Personnel Details'!$P$20="","", 'Personnel Details'!$P$20), IF(AND(NOT('Personnel Details'!$I$20=""), $B273&gt;='Personnel Details'!$I$20), IF('Personnel Details'!$K$20="", "", 'Personnel Details'!$K$20), IF('Personnel Details'!$F$20="", "", 'Personnel Details'!$F$20))))</f>
        <v/>
      </c>
      <c r="IX273" s="79" t="str">
        <f>IF(IV$9="", "", IF(AND(NOT('Personnel Details'!$N$20=""), $B273&gt;='Personnel Details'!$N$20), 'Personnel Details'!$Q$20, IF(AND(NOT('Personnel Details'!$I$20=""), $B273&gt;='Personnel Details'!$I$20), 'Personnel Details'!$L$20, 'Personnel Details'!$G$20)))</f>
        <v/>
      </c>
      <c r="IY273" s="59">
        <f t="shared" si="716"/>
        <v>0</v>
      </c>
      <c r="IZ273" s="53"/>
      <c r="JB273" s="78" t="str">
        <f>IF(JB$9="", "", IF(AND(NOT('Personnel Details'!$N$21=""), $B273&gt;='Personnel Details'!$N$21), 'Personnel Details'!$O$21, IF(AND(NOT('Personnel Details'!$I$21=""), $B273&gt;='Personnel Details'!$I$21), 'Personnel Details'!$J$21, 'Personnel Details'!$E$21)))</f>
        <v/>
      </c>
      <c r="JC273" s="59" t="str">
        <f>IF(JB$9="", "", IF(AND(NOT('Personnel Details'!$N$21=""), $B273&gt;='Personnel Details'!$N$21), IF('Personnel Details'!$P$21="","", 'Personnel Details'!$P$21), IF(AND(NOT('Personnel Details'!$I$21=""), $B273&gt;='Personnel Details'!$I$21), IF('Personnel Details'!$K$21="", "", 'Personnel Details'!$K$21), IF('Personnel Details'!$F$21="", "", 'Personnel Details'!$F$21))))</f>
        <v/>
      </c>
      <c r="JD273" s="79" t="str">
        <f>IF(JB$9="", "", IF(AND(NOT('Personnel Details'!$N$21=""), $B273&gt;='Personnel Details'!$N$21), 'Personnel Details'!$Q$21, IF(AND(NOT('Personnel Details'!$I$21=""), $B273&gt;='Personnel Details'!$I$21), 'Personnel Details'!$L$21, 'Personnel Details'!$G$21)))</f>
        <v/>
      </c>
      <c r="JE273" s="59">
        <f t="shared" si="717"/>
        <v>0</v>
      </c>
      <c r="JF273" s="53"/>
      <c r="JH273" s="78" t="str">
        <f>IF(JH$9="", "", IF(AND(NOT('Personnel Details'!$N$22=""), $B273&gt;='Personnel Details'!$N$22), 'Personnel Details'!$O$22, IF(AND(NOT('Personnel Details'!$I$22=""), $B273&gt;='Personnel Details'!$I$22), 'Personnel Details'!$J$22, 'Personnel Details'!$E$22)))</f>
        <v/>
      </c>
      <c r="JI273" s="59" t="str">
        <f>IF(JH$9="", "", IF(AND(NOT('Personnel Details'!$N$22=""), $B273&gt;='Personnel Details'!$N$22), IF('Personnel Details'!$P$22="","", 'Personnel Details'!$P$22), IF(AND(NOT('Personnel Details'!$I$22=""), $B273&gt;='Personnel Details'!$I$22), IF('Personnel Details'!$K$22="", "", 'Personnel Details'!$K$22), IF('Personnel Details'!$F$22="", "", 'Personnel Details'!$F$22))))</f>
        <v/>
      </c>
      <c r="JJ273" s="79" t="str">
        <f>IF(JH$9="", "", IF(AND(NOT('Personnel Details'!$N$22=""), $B273&gt;='Personnel Details'!$N$22), 'Personnel Details'!$Q$22, IF(AND(NOT('Personnel Details'!$I$22=""), $B273&gt;='Personnel Details'!$I$22), 'Personnel Details'!$L$22, 'Personnel Details'!$G$22)))</f>
        <v/>
      </c>
      <c r="JK273" s="59">
        <f t="shared" si="718"/>
        <v>0</v>
      </c>
      <c r="JL273" s="53"/>
      <c r="JN273" s="78" t="str">
        <f>IF(JN$9="", "", IF(AND(NOT('Personnel Details'!$N$23=""), $B273&gt;='Personnel Details'!$N$23), 'Personnel Details'!$O$23, IF(AND(NOT('Personnel Details'!$I$23=""), $B273&gt;='Personnel Details'!$I$23), 'Personnel Details'!$J$23, 'Personnel Details'!$E$23)))</f>
        <v/>
      </c>
      <c r="JO273" s="59" t="str">
        <f>IF(JN$9="", "", IF(AND(NOT('Personnel Details'!$N$23=""), $B273&gt;='Personnel Details'!$N$23), IF('Personnel Details'!$P$23="","", 'Personnel Details'!$P$23), IF(AND(NOT('Personnel Details'!$I$23=""), $B273&gt;='Personnel Details'!$I$23), IF('Personnel Details'!$K$23="", "", 'Personnel Details'!$K$23), IF('Personnel Details'!$F$23="", "", 'Personnel Details'!$F$23))))</f>
        <v/>
      </c>
      <c r="JP273" s="79" t="str">
        <f>IF(JN$9="", "", IF(AND(NOT('Personnel Details'!$N$23=""), $B273&gt;='Personnel Details'!$N$23), 'Personnel Details'!$Q$23, IF(AND(NOT('Personnel Details'!$I$23=""), $B273&gt;='Personnel Details'!$I$23), 'Personnel Details'!$L$23, 'Personnel Details'!$G$23)))</f>
        <v/>
      </c>
      <c r="JQ273" s="59">
        <f t="shared" si="719"/>
        <v>0</v>
      </c>
      <c r="JR273" s="53"/>
      <c r="JT273" s="78" t="str">
        <f>IF(JT$9="", "", IF(AND(NOT('Personnel Details'!$N$24=""), $B273&gt;='Personnel Details'!$N$24), 'Personnel Details'!$O$24, IF(AND(NOT('Personnel Details'!$I$24=""), $B273&gt;='Personnel Details'!$I$24), 'Personnel Details'!$J$24, 'Personnel Details'!$E$24)))</f>
        <v/>
      </c>
      <c r="JU273" s="59" t="str">
        <f>IF(JT$9="", "", IF(AND(NOT('Personnel Details'!$N$24=""), $B273&gt;='Personnel Details'!$N$24), IF('Personnel Details'!$P$24="","", 'Personnel Details'!$P$24), IF(AND(NOT('Personnel Details'!$I$24=""), $B273&gt;='Personnel Details'!$I$24), IF('Personnel Details'!$K$24="", "", 'Personnel Details'!$K$24), IF('Personnel Details'!$F$24="", "", 'Personnel Details'!$F$24))))</f>
        <v/>
      </c>
      <c r="JV273" s="79" t="str">
        <f>IF(JT$9="", "", IF(AND(NOT('Personnel Details'!$N$24=""), $B273&gt;='Personnel Details'!$N$24), 'Personnel Details'!$Q$24, IF(AND(NOT('Personnel Details'!$I$24=""), $B273&gt;='Personnel Details'!$I$24), 'Personnel Details'!$L$24, 'Personnel Details'!$G$24)))</f>
        <v/>
      </c>
      <c r="JW273" s="59">
        <f t="shared" si="720"/>
        <v>0</v>
      </c>
      <c r="JX273" s="53"/>
      <c r="JZ273" s="78" t="str">
        <f>IF(JZ$9="", "", IF(AND(NOT('Personnel Details'!$N$25=""), $B273&gt;='Personnel Details'!$N$25), 'Personnel Details'!$O$25, IF(AND(NOT('Personnel Details'!$I$25=""), $B273&gt;='Personnel Details'!$I$25), 'Personnel Details'!$J$25, 'Personnel Details'!$E$25)))</f>
        <v/>
      </c>
      <c r="KA273" s="59" t="str">
        <f>IF(JZ$9="", "", IF(AND(NOT('Personnel Details'!$N$25=""), $B273&gt;='Personnel Details'!$N$25), IF('Personnel Details'!$P$25="","", 'Personnel Details'!$P$25), IF(AND(NOT('Personnel Details'!$I$25=""), $B273&gt;='Personnel Details'!$I$25), IF('Personnel Details'!$K$25="", "", 'Personnel Details'!$K$25), IF('Personnel Details'!$F$25="", "", 'Personnel Details'!$F$25))))</f>
        <v/>
      </c>
      <c r="KB273" s="79" t="str">
        <f>IF(JZ$9="", "", IF(AND(NOT('Personnel Details'!$N$25=""), $B273&gt;='Personnel Details'!$N$25), 'Personnel Details'!$Q$25, IF(AND(NOT('Personnel Details'!$I$25=""), $B273&gt;='Personnel Details'!$I$25), 'Personnel Details'!$L$25, 'Personnel Details'!$G$25)))</f>
        <v/>
      </c>
      <c r="KC273" s="59">
        <f t="shared" si="721"/>
        <v>0</v>
      </c>
      <c r="KD273" s="53"/>
      <c r="KF273" s="78" t="str">
        <f>IF(KF$9="", "", IF(AND(NOT('Personnel Details'!$N$26=""), $B273&gt;='Personnel Details'!$N$26), 'Personnel Details'!$O$26, IF(AND(NOT('Personnel Details'!$I$26=""), $B273&gt;='Personnel Details'!$I$26), 'Personnel Details'!$J$26, 'Personnel Details'!$E$26)))</f>
        <v/>
      </c>
      <c r="KG273" s="59" t="str">
        <f>IF(KF$9="", "", IF(AND(NOT('Personnel Details'!$N$26=""), $B273&gt;='Personnel Details'!$N$26), IF('Personnel Details'!$P$26="","", 'Personnel Details'!$P$26), IF(AND(NOT('Personnel Details'!$I$26=""), $B273&gt;='Personnel Details'!$I$26), IF('Personnel Details'!$K$26="", "", 'Personnel Details'!$K$26), IF('Personnel Details'!$F$26="", "", 'Personnel Details'!$F$26))))</f>
        <v/>
      </c>
      <c r="KH273" s="79" t="str">
        <f>IF(KF$9="", "", IF(AND(NOT('Personnel Details'!$N$26=""), $B273&gt;='Personnel Details'!$N$26), 'Personnel Details'!$Q$26, IF(AND(NOT('Personnel Details'!$I$26=""), $B273&gt;='Personnel Details'!$I$26), 'Personnel Details'!$L$26, 'Personnel Details'!$G$26)))</f>
        <v/>
      </c>
      <c r="KI273" s="59">
        <f t="shared" si="722"/>
        <v>0</v>
      </c>
      <c r="KJ273" s="53"/>
      <c r="KL273" s="78" t="str">
        <f>IF(KL$9="", "", IF(AND(NOT('Personnel Details'!$N$27=""), $B273&gt;='Personnel Details'!$N$27), 'Personnel Details'!$O$27, IF(AND(NOT('Personnel Details'!$I$27=""), $B273&gt;='Personnel Details'!$I$27), 'Personnel Details'!$J$27, 'Personnel Details'!$E$27)))</f>
        <v/>
      </c>
      <c r="KM273" s="59" t="str">
        <f>IF(KL$9="", "", IF(AND(NOT('Personnel Details'!$N$27=""), $B273&gt;='Personnel Details'!$N$27), IF('Personnel Details'!$P$27="","", 'Personnel Details'!$P$27), IF(AND(NOT('Personnel Details'!$I$27=""), $B273&gt;='Personnel Details'!$I$27), IF('Personnel Details'!$K$27="", "", 'Personnel Details'!$K$27), IF('Personnel Details'!$F$27="", "", 'Personnel Details'!$F$27))))</f>
        <v/>
      </c>
      <c r="KN273" s="79" t="str">
        <f>IF(KL$9="", "", IF(AND(NOT('Personnel Details'!$N$27=""), $B273&gt;='Personnel Details'!$N$27), 'Personnel Details'!$Q$27, IF(AND(NOT('Personnel Details'!$I$27=""), $B273&gt;='Personnel Details'!$I$27), 'Personnel Details'!$L$27, 'Personnel Details'!$G$27)))</f>
        <v/>
      </c>
      <c r="KO273" s="59">
        <f t="shared" si="723"/>
        <v>0</v>
      </c>
      <c r="KP273" s="53"/>
      <c r="KR273" s="78" t="str">
        <f>IF(KR$9="", "", IF(AND(NOT('Personnel Details'!$N$28=""), $B273&gt;='Personnel Details'!$N$28), 'Personnel Details'!$O$28, IF(AND(NOT('Personnel Details'!$I$28=""), $B273&gt;='Personnel Details'!$I$28), 'Personnel Details'!$J$28, 'Personnel Details'!$E$28)))</f>
        <v/>
      </c>
      <c r="KS273" s="59" t="str">
        <f>IF(KR$9="", "", IF(AND(NOT('Personnel Details'!$N$28=""), $B273&gt;='Personnel Details'!$N$28), IF('Personnel Details'!$P$28="","", 'Personnel Details'!$P$28), IF(AND(NOT('Personnel Details'!$I$28=""), $B273&gt;='Personnel Details'!$I$28), IF('Personnel Details'!$K$28="", "", 'Personnel Details'!$K$28), IF('Personnel Details'!$F$28="", "", 'Personnel Details'!$F$28))))</f>
        <v/>
      </c>
      <c r="KT273" s="79" t="str">
        <f>IF(KR$9="", "", IF(AND(NOT('Personnel Details'!$N$28=""), $B273&gt;='Personnel Details'!$N$28), 'Personnel Details'!$Q$28, IF(AND(NOT('Personnel Details'!$I$28=""), $B273&gt;='Personnel Details'!$I$28), 'Personnel Details'!$L$28, 'Personnel Details'!$G$28)))</f>
        <v/>
      </c>
      <c r="KU273" s="59">
        <f t="shared" si="724"/>
        <v>0</v>
      </c>
      <c r="KV273" s="53"/>
      <c r="KX273" s="78" t="str">
        <f>IF(KX$9="", "", IF(AND(NOT('Personnel Details'!$N$29=""), $B273&gt;='Personnel Details'!$N$29), 'Personnel Details'!$O$29, IF(AND(NOT('Personnel Details'!$I$29=""), $B273&gt;='Personnel Details'!$I$29), 'Personnel Details'!$J$29, 'Personnel Details'!$E$29)))</f>
        <v/>
      </c>
      <c r="KY273" s="59" t="str">
        <f>IF(KX$9="", "", IF(AND(NOT('Personnel Details'!$N$29=""), $B273&gt;='Personnel Details'!$N$29), IF('Personnel Details'!$P$29="","", 'Personnel Details'!$P$29), IF(AND(NOT('Personnel Details'!$I$29=""), $B273&gt;='Personnel Details'!$I$29), IF('Personnel Details'!$K$29="", "", 'Personnel Details'!$K$29), IF('Personnel Details'!$F$29="", "", 'Personnel Details'!$F$29))))</f>
        <v/>
      </c>
      <c r="KZ273" s="79" t="str">
        <f>IF(KX$9="", "", IF(AND(NOT('Personnel Details'!$N$29=""), $B273&gt;='Personnel Details'!$N$29), 'Personnel Details'!$Q$29, IF(AND(NOT('Personnel Details'!$I$29=""), $B273&gt;='Personnel Details'!$I$29), 'Personnel Details'!$L$29, 'Personnel Details'!$G$29)))</f>
        <v/>
      </c>
      <c r="LA273" s="59">
        <f t="shared" si="725"/>
        <v>0</v>
      </c>
      <c r="LB273" s="53"/>
      <c r="LD273" s="78" t="str">
        <f>IF(LD$9="", "", IF(AND(NOT('Personnel Details'!$N$30=""), $B273&gt;='Personnel Details'!$N$30), 'Personnel Details'!$O$30, IF(AND(NOT('Personnel Details'!$I$30=""), $B273&gt;='Personnel Details'!$I$30), 'Personnel Details'!$J$30, 'Personnel Details'!$E$30)))</f>
        <v/>
      </c>
      <c r="LE273" s="59" t="str">
        <f>IF(LD$9="", "", IF(AND(NOT('Personnel Details'!$N$30=""), $B273&gt;='Personnel Details'!$N$30), IF('Personnel Details'!$P$30="","", 'Personnel Details'!$P$30), IF(AND(NOT('Personnel Details'!$I$30=""), $B273&gt;='Personnel Details'!$I$30), IF('Personnel Details'!$K$30="", "", 'Personnel Details'!$K$30), IF('Personnel Details'!$F$30="", "", 'Personnel Details'!$F$30))))</f>
        <v/>
      </c>
      <c r="LF273" s="79" t="str">
        <f>IF(LD$9="", "", IF(AND(NOT('Personnel Details'!$N$30=""), $B273&gt;='Personnel Details'!$N$30), 'Personnel Details'!$Q$30, IF(AND(NOT('Personnel Details'!$I$30=""), $B273&gt;='Personnel Details'!$I$30), 'Personnel Details'!$L$30, 'Personnel Details'!$G$30)))</f>
        <v/>
      </c>
      <c r="LG273" s="59">
        <f t="shared" si="726"/>
        <v>0</v>
      </c>
      <c r="LH273" s="53"/>
      <c r="LJ273" s="78" t="str">
        <f>IF(LJ$9="", "", IF(AND(NOT('Personnel Details'!$N$31=""), $B273&gt;='Personnel Details'!$N$31), 'Personnel Details'!$O$31, IF(AND(NOT('Personnel Details'!$I$31=""), $B273&gt;='Personnel Details'!$I$31), 'Personnel Details'!$J$31, 'Personnel Details'!$E$31)))</f>
        <v/>
      </c>
      <c r="LK273" s="59" t="str">
        <f>IF(LJ$9="", "", IF(AND(NOT('Personnel Details'!$N$31=""), $B273&gt;='Personnel Details'!$N$31), IF('Personnel Details'!$P$31="","", 'Personnel Details'!$P$31), IF(AND(NOT('Personnel Details'!$I$31=""), $B273&gt;='Personnel Details'!$I$31), IF('Personnel Details'!$K$31="", "", 'Personnel Details'!$K$31), IF('Personnel Details'!$F$31="", "", 'Personnel Details'!$F$31))))</f>
        <v/>
      </c>
      <c r="LL273" s="79" t="str">
        <f>IF(LJ$9="", "", IF(AND(NOT('Personnel Details'!$N$31=""), $B273&gt;='Personnel Details'!$N$31), 'Personnel Details'!$Q$31, IF(AND(NOT('Personnel Details'!$I$31=""), $B273&gt;='Personnel Details'!$I$31), 'Personnel Details'!$L$31, 'Personnel Details'!$G$31)))</f>
        <v/>
      </c>
      <c r="LM273" s="59">
        <f t="shared" si="727"/>
        <v>0</v>
      </c>
      <c r="LN273" s="53"/>
      <c r="LP273" s="78" t="str">
        <f>IF(LP$9="", "", IF(AND(NOT('Personnel Details'!$N$32=""), $B273&gt;='Personnel Details'!$N$32), 'Personnel Details'!$O$32, IF(AND(NOT('Personnel Details'!$I$32=""), $B273&gt;='Personnel Details'!$I$32), 'Personnel Details'!$J$32, 'Personnel Details'!$E$32)))</f>
        <v/>
      </c>
      <c r="LQ273" s="59" t="str">
        <f>IF(LP$9="", "", IF(AND(NOT('Personnel Details'!$N$32=""), $B273&gt;='Personnel Details'!$N$32), IF('Personnel Details'!$P$32="","", 'Personnel Details'!$P$32), IF(AND(NOT('Personnel Details'!$I$32=""), $B273&gt;='Personnel Details'!$I$32), IF('Personnel Details'!$K$32="", "", 'Personnel Details'!$K$32), IF('Personnel Details'!$F$32="", "", 'Personnel Details'!$F$32))))</f>
        <v/>
      </c>
      <c r="LR273" s="79" t="str">
        <f>IF(LP$9="", "", IF(AND(NOT('Personnel Details'!$N$32=""), $B273&gt;='Personnel Details'!$N$32), 'Personnel Details'!$Q$32, IF(AND(NOT('Personnel Details'!$I$32=""), $B273&gt;='Personnel Details'!$I$32), 'Personnel Details'!$L$32, 'Personnel Details'!$G$32)))</f>
        <v/>
      </c>
      <c r="LS273" s="59">
        <f t="shared" si="728"/>
        <v>0</v>
      </c>
      <c r="LT273" s="53"/>
      <c r="LV273" s="78" t="str">
        <f>IF(LV$9="", "", IF(AND(NOT('Personnel Details'!$N$33=""), $B273&gt;='Personnel Details'!$N$33), 'Personnel Details'!$O$33, IF(AND(NOT('Personnel Details'!$I$33=""), $B273&gt;='Personnel Details'!$I$33), 'Personnel Details'!$J$33, 'Personnel Details'!$E$33)))</f>
        <v/>
      </c>
      <c r="LW273" s="59" t="str">
        <f>IF(LV$9="", "", IF(AND(NOT('Personnel Details'!$N$33=""), $B273&gt;='Personnel Details'!$N$33), IF('Personnel Details'!$P$33="","", 'Personnel Details'!$P$33), IF(AND(NOT('Personnel Details'!$I$33=""), $B273&gt;='Personnel Details'!$I$33), IF('Personnel Details'!$K$33="", "", 'Personnel Details'!$K$33), IF('Personnel Details'!$F$33="", "", 'Personnel Details'!$F$33))))</f>
        <v/>
      </c>
      <c r="LX273" s="79" t="str">
        <f>IF(LV$9="", "", IF(AND(NOT('Personnel Details'!$N$33=""), $B273&gt;='Personnel Details'!$N$33), 'Personnel Details'!$Q$33, IF(AND(NOT('Personnel Details'!$I$33=""), $B273&gt;='Personnel Details'!$I$33), 'Personnel Details'!$L$33, 'Personnel Details'!$G$33)))</f>
        <v/>
      </c>
      <c r="LY273" s="59">
        <f t="shared" si="729"/>
        <v>0</v>
      </c>
      <c r="LZ273" s="53"/>
      <c r="MB273" s="78" t="str">
        <f>IF(MB$9="", "", IF(AND(NOT('Personnel Details'!$N$34=""), $B273&gt;='Personnel Details'!$N$34), 'Personnel Details'!$O$34, IF(AND(NOT('Personnel Details'!$I$34=""), $B273&gt;='Personnel Details'!$I$34), 'Personnel Details'!$J$34, 'Personnel Details'!$E$34)))</f>
        <v/>
      </c>
      <c r="MC273" s="59" t="str">
        <f>IF(MB$9="", "", IF(AND(NOT('Personnel Details'!$N$34=""), $B273&gt;='Personnel Details'!$N$34), IF('Personnel Details'!$P$34="","", 'Personnel Details'!$P$34), IF(AND(NOT('Personnel Details'!$I$34=""), $B273&gt;='Personnel Details'!$I$34), IF('Personnel Details'!$K$34="", "", 'Personnel Details'!$K$34), IF('Personnel Details'!$F$34="", "", 'Personnel Details'!$F$34))))</f>
        <v/>
      </c>
      <c r="MD273" s="79" t="str">
        <f>IF(MB$9="", "", IF(AND(NOT('Personnel Details'!$N$34=""), $B273&gt;='Personnel Details'!$N$34), 'Personnel Details'!$Q$34, IF(AND(NOT('Personnel Details'!$I$34=""), $B273&gt;='Personnel Details'!$I$34), 'Personnel Details'!$L$34, 'Personnel Details'!$G$34)))</f>
        <v/>
      </c>
      <c r="ME273" s="59">
        <f t="shared" si="730"/>
        <v>0</v>
      </c>
      <c r="MF273" s="53"/>
      <c r="MH273" s="78" t="str">
        <f>IF(MH$9="", "", IF(AND(NOT('Personnel Details'!$N$35=""), $B273&gt;='Personnel Details'!$N$35), 'Personnel Details'!$O$35, IF(AND(NOT('Personnel Details'!$I$35=""), $B273&gt;='Personnel Details'!$I$35), 'Personnel Details'!$J$35, 'Personnel Details'!$E$35)))</f>
        <v/>
      </c>
      <c r="MI273" s="59" t="str">
        <f>IF(MH$9="", "", IF(AND(NOT('Personnel Details'!$N$35=""), $B273&gt;='Personnel Details'!$N$35), IF('Personnel Details'!$P$35="","", 'Personnel Details'!$P$35), IF(AND(NOT('Personnel Details'!$I$35=""), $B273&gt;='Personnel Details'!$I$35), IF('Personnel Details'!$K$35="", "", 'Personnel Details'!$K$35), IF('Personnel Details'!$F$35="", "", 'Personnel Details'!$F$35))))</f>
        <v/>
      </c>
      <c r="MJ273" s="79" t="str">
        <f>IF(MH$9="", "", IF(AND(NOT('Personnel Details'!$N$35=""), $B273&gt;='Personnel Details'!$N$35), 'Personnel Details'!$Q$35, IF(AND(NOT('Personnel Details'!$I$35=""), $B273&gt;='Personnel Details'!$I$35), 'Personnel Details'!$L$35, 'Personnel Details'!$G$35)))</f>
        <v/>
      </c>
      <c r="MK273" s="59">
        <f t="shared" si="731"/>
        <v>0</v>
      </c>
      <c r="ML273" s="53"/>
      <c r="MN273" s="78" t="str">
        <f>IF(MN$9="", "", IF(AND(NOT('Personnel Details'!$N$36=""), $B273&gt;='Personnel Details'!$N$36), 'Personnel Details'!$O$36, IF(AND(NOT('Personnel Details'!$I$36=""), $B273&gt;='Personnel Details'!$I$36), 'Personnel Details'!$J$36, 'Personnel Details'!$E$36)))</f>
        <v/>
      </c>
      <c r="MO273" s="59" t="str">
        <f>IF(MN$9="", "", IF(AND(NOT('Personnel Details'!$N$36=""), $B273&gt;='Personnel Details'!$N$36), IF('Personnel Details'!$P$36="","", 'Personnel Details'!$P$36), IF(AND(NOT('Personnel Details'!$I$36=""), $B273&gt;='Personnel Details'!$I$36), IF('Personnel Details'!$K$36="", "", 'Personnel Details'!$K$36), IF('Personnel Details'!$F$36="", "", 'Personnel Details'!$F$36))))</f>
        <v/>
      </c>
      <c r="MP273" s="79" t="str">
        <f>IF(MN$9="", "", IF(AND(NOT('Personnel Details'!$N$36=""), $B273&gt;='Personnel Details'!$N$36), 'Personnel Details'!$Q$36, IF(AND(NOT('Personnel Details'!$I$36=""), $B273&gt;='Personnel Details'!$I$36), 'Personnel Details'!$L$36, 'Personnel Details'!$G$36)))</f>
        <v/>
      </c>
      <c r="MQ273" s="59">
        <f t="shared" si="732"/>
        <v>0</v>
      </c>
      <c r="MR273" s="53"/>
      <c r="MT273" s="78" t="str">
        <f>IF(MT$9="", "", IF(AND(NOT('Personnel Details'!$N$37=""), $B273&gt;='Personnel Details'!$N$37), 'Personnel Details'!$O$37, IF(AND(NOT('Personnel Details'!$I$37=""), $B273&gt;='Personnel Details'!$I$37), 'Personnel Details'!$J$37, 'Personnel Details'!$E$37)))</f>
        <v/>
      </c>
      <c r="MU273" s="59" t="str">
        <f>IF(MT$9="", "", IF(AND(NOT('Personnel Details'!$N$37=""), $B273&gt;='Personnel Details'!$N$37), IF('Personnel Details'!$P$37="","", 'Personnel Details'!$P$37), IF(AND(NOT('Personnel Details'!$I$37=""), $B273&gt;='Personnel Details'!$I$37), IF('Personnel Details'!$K$37="", "", 'Personnel Details'!$K$37), IF('Personnel Details'!$F$37="", "", 'Personnel Details'!$F$37))))</f>
        <v/>
      </c>
      <c r="MV273" s="79" t="str">
        <f>IF(MT$9="", "", IF(AND(NOT('Personnel Details'!$N$37=""), $B273&gt;='Personnel Details'!$N$37), 'Personnel Details'!$Q$37, IF(AND(NOT('Personnel Details'!$I$37=""), $B273&gt;='Personnel Details'!$I$37), 'Personnel Details'!$L$37, 'Personnel Details'!$G$37)))</f>
        <v/>
      </c>
      <c r="MW273" s="59">
        <f t="shared" si="733"/>
        <v>0</v>
      </c>
      <c r="MX273" s="53"/>
      <c r="MZ273" s="78" t="str">
        <f>IF(MZ$9="", "", IF(AND(NOT('Personnel Details'!$N$38=""), $B273&gt;='Personnel Details'!$N$38), 'Personnel Details'!$O$38, IF(AND(NOT('Personnel Details'!$I$38=""), $B273&gt;='Personnel Details'!$I$38), 'Personnel Details'!$J$38, 'Personnel Details'!$E$38)))</f>
        <v/>
      </c>
      <c r="NA273" s="59" t="str">
        <f>IF(MZ$9="", "", IF(AND(NOT('Personnel Details'!$N$38=""), $B273&gt;='Personnel Details'!$N$38), IF('Personnel Details'!$P$38="","", 'Personnel Details'!$P$38), IF(AND(NOT('Personnel Details'!$I$38=""), $B273&gt;='Personnel Details'!$I$38), IF('Personnel Details'!$K$38="", "", 'Personnel Details'!$K$38), IF('Personnel Details'!$F$38="", "", 'Personnel Details'!$F$38))))</f>
        <v/>
      </c>
      <c r="NB273" s="79" t="str">
        <f>IF(MZ$9="", "", IF(AND(NOT('Personnel Details'!$N$38=""), $B273&gt;='Personnel Details'!$N$38), 'Personnel Details'!$Q$38, IF(AND(NOT('Personnel Details'!$I$38=""), $B273&gt;='Personnel Details'!$I$38), 'Personnel Details'!$L$38, 'Personnel Details'!$G$38)))</f>
        <v/>
      </c>
      <c r="NC273" s="59">
        <f t="shared" si="734"/>
        <v>0</v>
      </c>
      <c r="ND273" s="53"/>
      <c r="NF273" s="78" t="str">
        <f>IF(NF$9="", "", IF(AND(NOT('Personnel Details'!$N$39=""), $B273&gt;='Personnel Details'!$N$39), 'Personnel Details'!$O$39, IF(AND(NOT('Personnel Details'!$I$39=""), $B273&gt;='Personnel Details'!$I$39), 'Personnel Details'!$J$39, 'Personnel Details'!$E$39)))</f>
        <v/>
      </c>
      <c r="NG273" s="59" t="str">
        <f>IF(NF$9="", "", IF(AND(NOT('Personnel Details'!$N$39=""), $B273&gt;='Personnel Details'!$N$39), IF('Personnel Details'!$P$39="","", 'Personnel Details'!$P$39), IF(AND(NOT('Personnel Details'!$I$39=""), $B273&gt;='Personnel Details'!$I$39), IF('Personnel Details'!$K$39="", "", 'Personnel Details'!$K$39), IF('Personnel Details'!$F$39="", "", 'Personnel Details'!$F$39))))</f>
        <v/>
      </c>
      <c r="NH273" s="79" t="str">
        <f>IF(NF$9="", "", IF(AND(NOT('Personnel Details'!$N$39=""), $B273&gt;='Personnel Details'!$N$39), 'Personnel Details'!$Q$39, IF(AND(NOT('Personnel Details'!$I$39=""), $B273&gt;='Personnel Details'!$I$39), 'Personnel Details'!$L$39, 'Personnel Details'!$G$39)))</f>
        <v/>
      </c>
      <c r="NI273" s="59">
        <f t="shared" si="735"/>
        <v>0</v>
      </c>
      <c r="NJ273" s="53"/>
      <c r="NL273" s="78" t="str">
        <f>IF(NL$9="", "", IF(AND(NOT('Personnel Details'!$N$40=""), $B273&gt;='Personnel Details'!$N$40), 'Personnel Details'!$O$40, IF(AND(NOT('Personnel Details'!$I$40=""), $B273&gt;='Personnel Details'!$I$40), 'Personnel Details'!$J$40, 'Personnel Details'!$E$40)))</f>
        <v/>
      </c>
      <c r="NM273" s="59" t="str">
        <f>IF(NL$9="", "", IF(AND(NOT('Personnel Details'!$N$40=""), $B273&gt;='Personnel Details'!$N$40), IF('Personnel Details'!$P$40="","", 'Personnel Details'!$P$40), IF(AND(NOT('Personnel Details'!$I$40=""), $B273&gt;='Personnel Details'!$I$40), IF('Personnel Details'!$K$40="", "", 'Personnel Details'!$K$40), IF('Personnel Details'!$F$40="", "", 'Personnel Details'!$F$40))))</f>
        <v/>
      </c>
      <c r="NN273" s="79" t="str">
        <f>IF(NL$9="", "", IF(AND(NOT('Personnel Details'!$N$40=""), $B273&gt;='Personnel Details'!$N$40), 'Personnel Details'!$Q$40, IF(AND(NOT('Personnel Details'!$I$40=""), $B273&gt;='Personnel Details'!$I$40), 'Personnel Details'!$L$40, 'Personnel Details'!$G$40)))</f>
        <v/>
      </c>
      <c r="NO273" s="59">
        <f t="shared" si="736"/>
        <v>0</v>
      </c>
      <c r="NP273" s="53"/>
    </row>
    <row r="274" spans="1:380" x14ac:dyDescent="0.25">
      <c r="A274" s="32"/>
      <c r="B274" s="113">
        <f>IFERROR(IF(B273+1&gt;'Personnel Details'!$U$5, "", B273+1), "")</f>
        <v>44094</v>
      </c>
      <c r="C274" s="32"/>
      <c r="D274" s="120"/>
      <c r="E274" s="13" t="str">
        <f t="shared" si="615"/>
        <v/>
      </c>
      <c r="F274" s="13" t="str">
        <f t="shared" si="646"/>
        <v/>
      </c>
      <c r="G274" s="56" t="str">
        <f t="shared" si="737"/>
        <v/>
      </c>
      <c r="H274" s="16" t="str">
        <f t="shared" si="647"/>
        <v/>
      </c>
      <c r="I274" s="32"/>
      <c r="J274" s="120"/>
      <c r="K274" s="62" t="str">
        <f t="shared" si="616"/>
        <v/>
      </c>
      <c r="L274" s="62" t="str">
        <f t="shared" si="648"/>
        <v/>
      </c>
      <c r="M274" s="65" t="str">
        <f t="shared" si="738"/>
        <v/>
      </c>
      <c r="N274" s="68" t="str">
        <f t="shared" si="649"/>
        <v/>
      </c>
      <c r="O274" s="32"/>
      <c r="P274" s="120"/>
      <c r="Q274" s="62" t="str">
        <f t="shared" si="617"/>
        <v/>
      </c>
      <c r="R274" s="62" t="str">
        <f t="shared" si="650"/>
        <v/>
      </c>
      <c r="S274" s="65" t="str">
        <f t="shared" si="739"/>
        <v/>
      </c>
      <c r="T274" s="68" t="str">
        <f t="shared" si="651"/>
        <v/>
      </c>
      <c r="U274" s="32"/>
      <c r="V274" s="120"/>
      <c r="W274" s="62" t="str">
        <f t="shared" si="618"/>
        <v/>
      </c>
      <c r="X274" s="62" t="str">
        <f t="shared" si="652"/>
        <v/>
      </c>
      <c r="Y274" s="65" t="str">
        <f t="shared" si="740"/>
        <v/>
      </c>
      <c r="Z274" s="68" t="str">
        <f t="shared" si="653"/>
        <v/>
      </c>
      <c r="AA274" s="32"/>
      <c r="AB274" s="120"/>
      <c r="AC274" s="62" t="str">
        <f t="shared" si="619"/>
        <v/>
      </c>
      <c r="AD274" s="62" t="str">
        <f t="shared" si="654"/>
        <v/>
      </c>
      <c r="AE274" s="65" t="str">
        <f t="shared" si="741"/>
        <v/>
      </c>
      <c r="AF274" s="68" t="str">
        <f t="shared" si="655"/>
        <v/>
      </c>
      <c r="AG274" s="32"/>
      <c r="AH274" s="120"/>
      <c r="AI274" s="62" t="str">
        <f t="shared" si="620"/>
        <v/>
      </c>
      <c r="AJ274" s="62" t="str">
        <f t="shared" si="656"/>
        <v/>
      </c>
      <c r="AK274" s="65" t="str">
        <f t="shared" si="742"/>
        <v/>
      </c>
      <c r="AL274" s="68" t="str">
        <f t="shared" si="657"/>
        <v/>
      </c>
      <c r="AM274" s="32"/>
      <c r="AN274" s="120"/>
      <c r="AO274" s="62" t="str">
        <f t="shared" si="621"/>
        <v/>
      </c>
      <c r="AP274" s="62" t="str">
        <f t="shared" si="658"/>
        <v/>
      </c>
      <c r="AQ274" s="65" t="str">
        <f t="shared" si="743"/>
        <v/>
      </c>
      <c r="AR274" s="68" t="str">
        <f t="shared" si="659"/>
        <v/>
      </c>
      <c r="AS274" s="32"/>
      <c r="AT274" s="120"/>
      <c r="AU274" s="62" t="str">
        <f t="shared" si="622"/>
        <v/>
      </c>
      <c r="AV274" s="62" t="str">
        <f t="shared" si="660"/>
        <v/>
      </c>
      <c r="AW274" s="65" t="str">
        <f t="shared" si="744"/>
        <v/>
      </c>
      <c r="AX274" s="68" t="str">
        <f t="shared" si="661"/>
        <v/>
      </c>
      <c r="AY274" s="32"/>
      <c r="AZ274" s="120"/>
      <c r="BA274" s="62" t="str">
        <f t="shared" si="623"/>
        <v/>
      </c>
      <c r="BB274" s="62" t="str">
        <f t="shared" si="662"/>
        <v/>
      </c>
      <c r="BC274" s="65" t="str">
        <f t="shared" si="745"/>
        <v/>
      </c>
      <c r="BD274" s="68" t="str">
        <f t="shared" si="663"/>
        <v/>
      </c>
      <c r="BE274" s="32"/>
      <c r="BF274" s="120"/>
      <c r="BG274" s="62" t="str">
        <f t="shared" si="624"/>
        <v/>
      </c>
      <c r="BH274" s="62" t="str">
        <f t="shared" si="664"/>
        <v/>
      </c>
      <c r="BI274" s="65" t="str">
        <f t="shared" si="746"/>
        <v/>
      </c>
      <c r="BJ274" s="68" t="str">
        <f t="shared" si="665"/>
        <v/>
      </c>
      <c r="BK274" s="32"/>
      <c r="BL274" s="120"/>
      <c r="BM274" s="62" t="str">
        <f t="shared" si="625"/>
        <v/>
      </c>
      <c r="BN274" s="62" t="str">
        <f t="shared" si="666"/>
        <v/>
      </c>
      <c r="BO274" s="65" t="str">
        <f t="shared" si="747"/>
        <v/>
      </c>
      <c r="BP274" s="68" t="str">
        <f t="shared" si="667"/>
        <v/>
      </c>
      <c r="BQ274" s="32"/>
      <c r="BR274" s="120"/>
      <c r="BS274" s="62" t="str">
        <f t="shared" si="626"/>
        <v/>
      </c>
      <c r="BT274" s="62" t="str">
        <f t="shared" si="668"/>
        <v/>
      </c>
      <c r="BU274" s="65" t="str">
        <f t="shared" si="748"/>
        <v/>
      </c>
      <c r="BV274" s="68" t="str">
        <f t="shared" si="669"/>
        <v/>
      </c>
      <c r="BW274" s="32"/>
      <c r="BX274" s="120"/>
      <c r="BY274" s="62" t="str">
        <f t="shared" si="627"/>
        <v/>
      </c>
      <c r="BZ274" s="62" t="str">
        <f t="shared" si="670"/>
        <v/>
      </c>
      <c r="CA274" s="65" t="str">
        <f t="shared" si="749"/>
        <v/>
      </c>
      <c r="CB274" s="68" t="str">
        <f t="shared" si="671"/>
        <v/>
      </c>
      <c r="CC274" s="32"/>
      <c r="CD274" s="120"/>
      <c r="CE274" s="62" t="str">
        <f t="shared" si="628"/>
        <v/>
      </c>
      <c r="CF274" s="62" t="str">
        <f t="shared" si="672"/>
        <v/>
      </c>
      <c r="CG274" s="65" t="str">
        <f t="shared" si="750"/>
        <v/>
      </c>
      <c r="CH274" s="68" t="str">
        <f t="shared" si="673"/>
        <v/>
      </c>
      <c r="CI274" s="32"/>
      <c r="CJ274" s="120"/>
      <c r="CK274" s="62" t="str">
        <f t="shared" si="629"/>
        <v/>
      </c>
      <c r="CL274" s="62" t="str">
        <f t="shared" si="674"/>
        <v/>
      </c>
      <c r="CM274" s="65" t="str">
        <f t="shared" si="751"/>
        <v/>
      </c>
      <c r="CN274" s="68" t="str">
        <f t="shared" si="675"/>
        <v/>
      </c>
      <c r="CO274" s="32"/>
      <c r="CP274" s="120"/>
      <c r="CQ274" s="62" t="str">
        <f t="shared" si="630"/>
        <v/>
      </c>
      <c r="CR274" s="62" t="str">
        <f t="shared" si="676"/>
        <v/>
      </c>
      <c r="CS274" s="65" t="str">
        <f t="shared" si="752"/>
        <v/>
      </c>
      <c r="CT274" s="68" t="str">
        <f t="shared" si="677"/>
        <v/>
      </c>
      <c r="CU274" s="32"/>
      <c r="CV274" s="120"/>
      <c r="CW274" s="62" t="str">
        <f t="shared" si="631"/>
        <v/>
      </c>
      <c r="CX274" s="62" t="str">
        <f t="shared" si="678"/>
        <v/>
      </c>
      <c r="CY274" s="65" t="str">
        <f t="shared" si="753"/>
        <v/>
      </c>
      <c r="CZ274" s="68" t="str">
        <f t="shared" si="679"/>
        <v/>
      </c>
      <c r="DA274" s="32"/>
      <c r="DB274" s="120"/>
      <c r="DC274" s="62" t="str">
        <f t="shared" si="632"/>
        <v/>
      </c>
      <c r="DD274" s="62" t="str">
        <f t="shared" si="680"/>
        <v/>
      </c>
      <c r="DE274" s="65" t="str">
        <f t="shared" si="754"/>
        <v/>
      </c>
      <c r="DF274" s="68" t="str">
        <f t="shared" si="681"/>
        <v/>
      </c>
      <c r="DG274" s="32"/>
      <c r="DH274" s="120"/>
      <c r="DI274" s="62" t="str">
        <f t="shared" si="633"/>
        <v/>
      </c>
      <c r="DJ274" s="62" t="str">
        <f t="shared" si="682"/>
        <v/>
      </c>
      <c r="DK274" s="65" t="str">
        <f t="shared" si="755"/>
        <v/>
      </c>
      <c r="DL274" s="68" t="str">
        <f t="shared" si="683"/>
        <v/>
      </c>
      <c r="DM274" s="32"/>
      <c r="DN274" s="120"/>
      <c r="DO274" s="62" t="str">
        <f t="shared" si="634"/>
        <v/>
      </c>
      <c r="DP274" s="62" t="str">
        <f t="shared" si="684"/>
        <v/>
      </c>
      <c r="DQ274" s="65" t="str">
        <f t="shared" si="756"/>
        <v/>
      </c>
      <c r="DR274" s="68" t="str">
        <f t="shared" si="685"/>
        <v/>
      </c>
      <c r="DS274" s="32"/>
      <c r="DT274" s="120"/>
      <c r="DU274" s="62" t="str">
        <f t="shared" si="635"/>
        <v/>
      </c>
      <c r="DV274" s="62" t="str">
        <f t="shared" si="686"/>
        <v/>
      </c>
      <c r="DW274" s="65" t="str">
        <f t="shared" si="757"/>
        <v/>
      </c>
      <c r="DX274" s="68" t="str">
        <f t="shared" si="687"/>
        <v/>
      </c>
      <c r="DY274" s="32"/>
      <c r="DZ274" s="120"/>
      <c r="EA274" s="62" t="str">
        <f t="shared" si="636"/>
        <v/>
      </c>
      <c r="EB274" s="62" t="str">
        <f t="shared" si="688"/>
        <v/>
      </c>
      <c r="EC274" s="65" t="str">
        <f t="shared" si="758"/>
        <v/>
      </c>
      <c r="ED274" s="68" t="str">
        <f t="shared" si="689"/>
        <v/>
      </c>
      <c r="EE274" s="32"/>
      <c r="EF274" s="120"/>
      <c r="EG274" s="62" t="str">
        <f t="shared" si="637"/>
        <v/>
      </c>
      <c r="EH274" s="62" t="str">
        <f t="shared" si="690"/>
        <v/>
      </c>
      <c r="EI274" s="65" t="str">
        <f t="shared" si="759"/>
        <v/>
      </c>
      <c r="EJ274" s="68" t="str">
        <f t="shared" si="691"/>
        <v/>
      </c>
      <c r="EK274" s="32"/>
      <c r="EL274" s="120"/>
      <c r="EM274" s="62" t="str">
        <f t="shared" si="638"/>
        <v/>
      </c>
      <c r="EN274" s="62" t="str">
        <f t="shared" si="692"/>
        <v/>
      </c>
      <c r="EO274" s="65" t="str">
        <f t="shared" si="760"/>
        <v/>
      </c>
      <c r="EP274" s="68" t="str">
        <f t="shared" si="693"/>
        <v/>
      </c>
      <c r="EQ274" s="32"/>
      <c r="ER274" s="120"/>
      <c r="ES274" s="62" t="str">
        <f t="shared" si="639"/>
        <v/>
      </c>
      <c r="ET274" s="62" t="str">
        <f t="shared" si="694"/>
        <v/>
      </c>
      <c r="EU274" s="65" t="str">
        <f t="shared" si="761"/>
        <v/>
      </c>
      <c r="EV274" s="68" t="str">
        <f t="shared" si="695"/>
        <v/>
      </c>
      <c r="EW274" s="32"/>
      <c r="EX274" s="120"/>
      <c r="EY274" s="62" t="str">
        <f t="shared" si="640"/>
        <v/>
      </c>
      <c r="EZ274" s="62" t="str">
        <f t="shared" si="696"/>
        <v/>
      </c>
      <c r="FA274" s="65" t="str">
        <f t="shared" si="762"/>
        <v/>
      </c>
      <c r="FB274" s="68" t="str">
        <f t="shared" si="697"/>
        <v/>
      </c>
      <c r="FC274" s="32"/>
      <c r="FD274" s="120"/>
      <c r="FE274" s="62" t="str">
        <f t="shared" si="641"/>
        <v/>
      </c>
      <c r="FF274" s="62" t="str">
        <f t="shared" si="698"/>
        <v/>
      </c>
      <c r="FG274" s="65" t="str">
        <f t="shared" si="763"/>
        <v/>
      </c>
      <c r="FH274" s="68" t="str">
        <f t="shared" si="699"/>
        <v/>
      </c>
      <c r="FI274" s="32"/>
      <c r="FJ274" s="120"/>
      <c r="FK274" s="62" t="str">
        <f t="shared" si="642"/>
        <v/>
      </c>
      <c r="FL274" s="62" t="str">
        <f t="shared" si="700"/>
        <v/>
      </c>
      <c r="FM274" s="65" t="str">
        <f t="shared" si="764"/>
        <v/>
      </c>
      <c r="FN274" s="68" t="str">
        <f t="shared" si="701"/>
        <v/>
      </c>
      <c r="FO274" s="32"/>
      <c r="FP274" s="120"/>
      <c r="FQ274" s="62" t="str">
        <f t="shared" si="643"/>
        <v/>
      </c>
      <c r="FR274" s="62" t="str">
        <f t="shared" si="702"/>
        <v/>
      </c>
      <c r="FS274" s="65" t="str">
        <f t="shared" si="765"/>
        <v/>
      </c>
      <c r="FT274" s="68" t="str">
        <f t="shared" si="703"/>
        <v/>
      </c>
      <c r="FU274" s="32"/>
      <c r="FV274" s="120"/>
      <c r="FW274" s="62" t="str">
        <f t="shared" si="644"/>
        <v/>
      </c>
      <c r="FX274" s="62" t="str">
        <f t="shared" si="704"/>
        <v/>
      </c>
      <c r="FY274" s="65" t="str">
        <f t="shared" si="766"/>
        <v/>
      </c>
      <c r="FZ274" s="68" t="str">
        <f t="shared" si="705"/>
        <v/>
      </c>
      <c r="GA274" s="32"/>
      <c r="GC274" s="7" t="str">
        <f t="shared" si="706"/>
        <v>Sep 2020</v>
      </c>
      <c r="GD274" s="7" t="str">
        <f t="shared" ca="1" si="645"/>
        <v>Weekend</v>
      </c>
      <c r="GT274" s="71">
        <f>IF(GT$9="", "", IF(AND(NOT('Personnel Details'!$N$11=""), $B274&gt;='Personnel Details'!$N$11), 'Personnel Details'!$O$11, IF(AND(NOT('Personnel Details'!$I$11=""), $B274&gt;='Personnel Details'!$I$11), 'Personnel Details'!$J$11, 'Personnel Details'!$E$11)))</f>
        <v>0.8</v>
      </c>
      <c r="GU274" s="59" t="str">
        <f>IF(GT$9="", "", IF(AND(NOT('Personnel Details'!$N$11=""), $B274&gt;='Personnel Details'!$N$11), IF('Personnel Details'!$P$11="","", 'Personnel Details'!$P$11), IF(AND(NOT('Personnel Details'!$I$11=""), $B274&gt;='Personnel Details'!$I$11), IF('Personnel Details'!$K$11="", "", 'Personnel Details'!$K$11), IF('Personnel Details'!$F$11="", "", 'Personnel Details'!$F$11))))</f>
        <v/>
      </c>
      <c r="GV274" s="74">
        <f>IF(GT$9="", "", IF(AND(NOT('Personnel Details'!$N$11=""), $B274&gt;='Personnel Details'!$N$11), 'Personnel Details'!$Q$11, IF(AND(NOT('Personnel Details'!$I$11=""), $B274&gt;='Personnel Details'!$I$11), 'Personnel Details'!$L$11, 'Personnel Details'!$G$11)))</f>
        <v>0</v>
      </c>
      <c r="GW274" s="59">
        <f t="shared" si="707"/>
        <v>0</v>
      </c>
      <c r="GX274" s="53"/>
      <c r="GZ274" s="78">
        <f>IF(GZ$9="", "", IF(AND(NOT('Personnel Details'!$N$12=""), $B274&gt;='Personnel Details'!$N$12), 'Personnel Details'!$O$12, IF(AND(NOT('Personnel Details'!$I$12=""), $B274&gt;='Personnel Details'!$I$12), 'Personnel Details'!$J$12, 'Personnel Details'!$E$12)))</f>
        <v>0.8</v>
      </c>
      <c r="HA274" s="59" t="str">
        <f>IF(GZ$9="", "", IF(AND(NOT('Personnel Details'!$N$12=""), $B274&gt;='Personnel Details'!$N$12), IF('Personnel Details'!$P$12="","", 'Personnel Details'!$P$12), IF(AND(NOT('Personnel Details'!$I$12=""), $B274&gt;='Personnel Details'!$I$12), IF('Personnel Details'!$K$12="", "", 'Personnel Details'!$K$12), IF('Personnel Details'!$F$12="", "", 'Personnel Details'!$F$12))))</f>
        <v/>
      </c>
      <c r="HB274" s="79">
        <f>IF(GZ$9="", "", IF(AND(NOT('Personnel Details'!$N$12=""), $B274&gt;='Personnel Details'!$N$12), 'Personnel Details'!$Q$12, IF(AND(NOT('Personnel Details'!$I$12=""), $B274&gt;='Personnel Details'!$I$12), 'Personnel Details'!$L$12, 'Personnel Details'!$G$12)))</f>
        <v>0</v>
      </c>
      <c r="HC274" s="59">
        <f t="shared" si="708"/>
        <v>0</v>
      </c>
      <c r="HD274" s="53"/>
      <c r="HF274" s="78">
        <f>IF(HF$9="", "", IF(AND(NOT('Personnel Details'!$N$13=""), $B274&gt;='Personnel Details'!$N$13), 'Personnel Details'!$O$13, IF(AND(NOT('Personnel Details'!$I$13=""), $B274&gt;='Personnel Details'!$I$13), 'Personnel Details'!$J$13, 'Personnel Details'!$E$13)))</f>
        <v>0.8</v>
      </c>
      <c r="HG274" s="59" t="str">
        <f>IF(HF$9="", "", IF(AND(NOT('Personnel Details'!$N$13=""), $B274&gt;='Personnel Details'!$N$13), IF('Personnel Details'!$P$13="","", 'Personnel Details'!$P$13), IF(AND(NOT('Personnel Details'!$I$13=""), $B274&gt;='Personnel Details'!$I$13), IF('Personnel Details'!$K$13="", "", 'Personnel Details'!$K$13), IF('Personnel Details'!$F$13="", "", 'Personnel Details'!$F$13))))</f>
        <v/>
      </c>
      <c r="HH274" s="79">
        <f>IF(HF$9="", "", IF(AND(NOT('Personnel Details'!$N$13=""), $B274&gt;='Personnel Details'!$N$13), 'Personnel Details'!$Q$13, IF(AND(NOT('Personnel Details'!$I$13=""), $B274&gt;='Personnel Details'!$I$13), 'Personnel Details'!$L$13, 'Personnel Details'!$G$13)))</f>
        <v>0</v>
      </c>
      <c r="HI274" s="59">
        <f t="shared" si="709"/>
        <v>0</v>
      </c>
      <c r="HJ274" s="53"/>
      <c r="HL274" s="78">
        <f>IF(HL$9="", "", IF(AND(NOT('Personnel Details'!$N$14=""), $B274&gt;='Personnel Details'!$N$14), 'Personnel Details'!$O$14, IF(AND(NOT('Personnel Details'!$I$14=""), $B274&gt;='Personnel Details'!$I$14), 'Personnel Details'!$J$14, 'Personnel Details'!$E$14)))</f>
        <v>0.8</v>
      </c>
      <c r="HM274" s="59">
        <f>IF(HL$9="", "", IF(AND(NOT('Personnel Details'!$N$14=""), $B274&gt;='Personnel Details'!$N$14), IF('Personnel Details'!$P$14="","", 'Personnel Details'!$P$14), IF(AND(NOT('Personnel Details'!$I$14=""), $B274&gt;='Personnel Details'!$I$14), IF('Personnel Details'!$K$14="", "", 'Personnel Details'!$K$14), IF('Personnel Details'!$F$14="", "", 'Personnel Details'!$F$14))))</f>
        <v>2000</v>
      </c>
      <c r="HN274" s="79">
        <f>IF(HL$9="", "", IF(AND(NOT('Personnel Details'!$N$14=""), $B274&gt;='Personnel Details'!$N$14), 'Personnel Details'!$Q$14, IF(AND(NOT('Personnel Details'!$I$14=""), $B274&gt;='Personnel Details'!$I$14), 'Personnel Details'!$L$14, 'Personnel Details'!$G$14)))</f>
        <v>0.85</v>
      </c>
      <c r="HO274" s="59">
        <f t="shared" si="710"/>
        <v>0</v>
      </c>
      <c r="HP274" s="53"/>
      <c r="HR274" s="78" t="str">
        <f>IF(HR$9="", "", IF(AND(NOT('Personnel Details'!$N$15=""), $B274&gt;='Personnel Details'!$N$15), 'Personnel Details'!$O$15, IF(AND(NOT('Personnel Details'!$I$15=""), $B274&gt;='Personnel Details'!$I$15), 'Personnel Details'!$J$15, 'Personnel Details'!$E$15)))</f>
        <v/>
      </c>
      <c r="HS274" s="59" t="str">
        <f>IF(HR$9="", "", IF(AND(NOT('Personnel Details'!$N$15=""), $B274&gt;='Personnel Details'!$N$15), IF('Personnel Details'!$P$15="","", 'Personnel Details'!$P$15), IF(AND(NOT('Personnel Details'!$I$15=""), $B274&gt;='Personnel Details'!$I$15), IF('Personnel Details'!$K$15="", "", 'Personnel Details'!$K$15), IF('Personnel Details'!$F$15="", "", 'Personnel Details'!$F$15))))</f>
        <v/>
      </c>
      <c r="HT274" s="79" t="str">
        <f>IF(HR$9="", "", IF(AND(NOT('Personnel Details'!$N$15=""), $B274&gt;='Personnel Details'!$N$15), 'Personnel Details'!$Q$15, IF(AND(NOT('Personnel Details'!$I$15=""), $B274&gt;='Personnel Details'!$I$15), 'Personnel Details'!$L$15, 'Personnel Details'!$G$15)))</f>
        <v/>
      </c>
      <c r="HU274" s="59">
        <f t="shared" si="711"/>
        <v>0</v>
      </c>
      <c r="HV274" s="53"/>
      <c r="HX274" s="78" t="str">
        <f>IF(HX$9="", "", IF(AND(NOT('Personnel Details'!$N$16=""), $B274&gt;='Personnel Details'!$N$16), 'Personnel Details'!$O$16, IF(AND(NOT('Personnel Details'!$I$16=""), $B274&gt;='Personnel Details'!$I$16), 'Personnel Details'!$J$16, 'Personnel Details'!$E$16)))</f>
        <v/>
      </c>
      <c r="HY274" s="59" t="str">
        <f>IF(HX$9="", "", IF(AND(NOT('Personnel Details'!$N$16=""), $B274&gt;='Personnel Details'!$N$16), IF('Personnel Details'!$P$16="","", 'Personnel Details'!$P$16), IF(AND(NOT('Personnel Details'!$I$16=""), $B274&gt;='Personnel Details'!$I$16), IF('Personnel Details'!$K$16="", "", 'Personnel Details'!$K$16), IF('Personnel Details'!$F$16="", "", 'Personnel Details'!$F$16))))</f>
        <v/>
      </c>
      <c r="HZ274" s="79" t="str">
        <f>IF(HX$9="", "", IF(AND(NOT('Personnel Details'!$N$16=""), $B274&gt;='Personnel Details'!$N$16), 'Personnel Details'!$Q$16, IF(AND(NOT('Personnel Details'!$I$16=""), $B274&gt;='Personnel Details'!$I$16), 'Personnel Details'!$L$16, 'Personnel Details'!$G$16)))</f>
        <v/>
      </c>
      <c r="IA274" s="59">
        <f t="shared" si="712"/>
        <v>0</v>
      </c>
      <c r="IB274" s="53"/>
      <c r="ID274" s="78" t="str">
        <f>IF(ID$9="", "", IF(AND(NOT('Personnel Details'!$N$17=""), $B274&gt;='Personnel Details'!$N$17), 'Personnel Details'!$O$17, IF(AND(NOT('Personnel Details'!$I$17=""), $B274&gt;='Personnel Details'!$I$17), 'Personnel Details'!$J$17, 'Personnel Details'!$E$17)))</f>
        <v/>
      </c>
      <c r="IE274" s="59" t="str">
        <f>IF(ID$9="", "", IF(AND(NOT('Personnel Details'!$N$17=""), $B274&gt;='Personnel Details'!$N$17), IF('Personnel Details'!$P$17="","", 'Personnel Details'!$P$17), IF(AND(NOT('Personnel Details'!$I$17=""), $B274&gt;='Personnel Details'!$I$17), IF('Personnel Details'!$K$17="", "", 'Personnel Details'!$K$17), IF('Personnel Details'!$F$17="", "", 'Personnel Details'!$F$17))))</f>
        <v/>
      </c>
      <c r="IF274" s="79" t="str">
        <f>IF(ID$9="", "", IF(AND(NOT('Personnel Details'!$N$17=""), $B274&gt;='Personnel Details'!$N$17), 'Personnel Details'!$Q$17, IF(AND(NOT('Personnel Details'!$I$17=""), $B274&gt;='Personnel Details'!$I$17), 'Personnel Details'!$L$17, 'Personnel Details'!$G$17)))</f>
        <v/>
      </c>
      <c r="IG274" s="59">
        <f t="shared" si="713"/>
        <v>0</v>
      </c>
      <c r="IH274" s="53"/>
      <c r="IJ274" s="78" t="str">
        <f>IF(IJ$9="", "", IF(AND(NOT('Personnel Details'!$N$18=""), $B274&gt;='Personnel Details'!$N$18), 'Personnel Details'!$O$18, IF(AND(NOT('Personnel Details'!$I$18=""), $B274&gt;='Personnel Details'!$I$18), 'Personnel Details'!$J$18, 'Personnel Details'!$E$18)))</f>
        <v/>
      </c>
      <c r="IK274" s="59" t="str">
        <f>IF(IJ$9="", "", IF(AND(NOT('Personnel Details'!$N$18=""), $B274&gt;='Personnel Details'!$N$18), IF('Personnel Details'!$P$18="","", 'Personnel Details'!$P$18), IF(AND(NOT('Personnel Details'!$I$18=""), $B274&gt;='Personnel Details'!$I$18), IF('Personnel Details'!$K$18="", "", 'Personnel Details'!$K$18), IF('Personnel Details'!$F$18="", "", 'Personnel Details'!$F$18))))</f>
        <v/>
      </c>
      <c r="IL274" s="79" t="str">
        <f>IF(IJ$9="", "", IF(AND(NOT('Personnel Details'!$N$18=""), $B274&gt;='Personnel Details'!$N$18), 'Personnel Details'!$Q$18, IF(AND(NOT('Personnel Details'!$I$18=""), $B274&gt;='Personnel Details'!$I$18), 'Personnel Details'!$L$18, 'Personnel Details'!$G$18)))</f>
        <v/>
      </c>
      <c r="IM274" s="59">
        <f t="shared" si="714"/>
        <v>0</v>
      </c>
      <c r="IN274" s="53"/>
      <c r="IP274" s="78" t="str">
        <f>IF(IP$9="", "", IF(AND(NOT('Personnel Details'!$N$19=""), $B274&gt;='Personnel Details'!$N$19), 'Personnel Details'!$O$19, IF(AND(NOT('Personnel Details'!$I$19=""), $B274&gt;='Personnel Details'!$I$19), 'Personnel Details'!$J$19, 'Personnel Details'!$E$19)))</f>
        <v/>
      </c>
      <c r="IQ274" s="59" t="str">
        <f>IF(IP$9="", "", IF(AND(NOT('Personnel Details'!$N$19=""), $B274&gt;='Personnel Details'!$N$19), IF('Personnel Details'!$P$19="","", 'Personnel Details'!$P$19), IF(AND(NOT('Personnel Details'!$I$19=""), $B274&gt;='Personnel Details'!$I$19), IF('Personnel Details'!$K$19="", "", 'Personnel Details'!$K$19), IF('Personnel Details'!$F$19="", "", 'Personnel Details'!$F$19))))</f>
        <v/>
      </c>
      <c r="IR274" s="79" t="str">
        <f>IF(IP$9="", "", IF(AND(NOT('Personnel Details'!$N$19=""), $B274&gt;='Personnel Details'!$N$19), 'Personnel Details'!$Q$19, IF(AND(NOT('Personnel Details'!$I$19=""), $B274&gt;='Personnel Details'!$I$19), 'Personnel Details'!$L$19, 'Personnel Details'!$G$19)))</f>
        <v/>
      </c>
      <c r="IS274" s="59">
        <f t="shared" si="715"/>
        <v>0</v>
      </c>
      <c r="IT274" s="53"/>
      <c r="IV274" s="78" t="str">
        <f>IF(IV$9="", "", IF(AND(NOT('Personnel Details'!$N$20=""), $B274&gt;='Personnel Details'!$N$20), 'Personnel Details'!$O$20, IF(AND(NOT('Personnel Details'!$I$20=""), $B274&gt;='Personnel Details'!$I$20), 'Personnel Details'!$J$20, 'Personnel Details'!$E$20)))</f>
        <v/>
      </c>
      <c r="IW274" s="59" t="str">
        <f>IF(IV$9="", "", IF(AND(NOT('Personnel Details'!$N$20=""), $B274&gt;='Personnel Details'!$N$20), IF('Personnel Details'!$P$20="","", 'Personnel Details'!$P$20), IF(AND(NOT('Personnel Details'!$I$20=""), $B274&gt;='Personnel Details'!$I$20), IF('Personnel Details'!$K$20="", "", 'Personnel Details'!$K$20), IF('Personnel Details'!$F$20="", "", 'Personnel Details'!$F$20))))</f>
        <v/>
      </c>
      <c r="IX274" s="79" t="str">
        <f>IF(IV$9="", "", IF(AND(NOT('Personnel Details'!$N$20=""), $B274&gt;='Personnel Details'!$N$20), 'Personnel Details'!$Q$20, IF(AND(NOT('Personnel Details'!$I$20=""), $B274&gt;='Personnel Details'!$I$20), 'Personnel Details'!$L$20, 'Personnel Details'!$G$20)))</f>
        <v/>
      </c>
      <c r="IY274" s="59">
        <f t="shared" si="716"/>
        <v>0</v>
      </c>
      <c r="IZ274" s="53"/>
      <c r="JB274" s="78" t="str">
        <f>IF(JB$9="", "", IF(AND(NOT('Personnel Details'!$N$21=""), $B274&gt;='Personnel Details'!$N$21), 'Personnel Details'!$O$21, IF(AND(NOT('Personnel Details'!$I$21=""), $B274&gt;='Personnel Details'!$I$21), 'Personnel Details'!$J$21, 'Personnel Details'!$E$21)))</f>
        <v/>
      </c>
      <c r="JC274" s="59" t="str">
        <f>IF(JB$9="", "", IF(AND(NOT('Personnel Details'!$N$21=""), $B274&gt;='Personnel Details'!$N$21), IF('Personnel Details'!$P$21="","", 'Personnel Details'!$P$21), IF(AND(NOT('Personnel Details'!$I$21=""), $B274&gt;='Personnel Details'!$I$21), IF('Personnel Details'!$K$21="", "", 'Personnel Details'!$K$21), IF('Personnel Details'!$F$21="", "", 'Personnel Details'!$F$21))))</f>
        <v/>
      </c>
      <c r="JD274" s="79" t="str">
        <f>IF(JB$9="", "", IF(AND(NOT('Personnel Details'!$N$21=""), $B274&gt;='Personnel Details'!$N$21), 'Personnel Details'!$Q$21, IF(AND(NOT('Personnel Details'!$I$21=""), $B274&gt;='Personnel Details'!$I$21), 'Personnel Details'!$L$21, 'Personnel Details'!$G$21)))</f>
        <v/>
      </c>
      <c r="JE274" s="59">
        <f t="shared" si="717"/>
        <v>0</v>
      </c>
      <c r="JF274" s="53"/>
      <c r="JH274" s="78" t="str">
        <f>IF(JH$9="", "", IF(AND(NOT('Personnel Details'!$N$22=""), $B274&gt;='Personnel Details'!$N$22), 'Personnel Details'!$O$22, IF(AND(NOT('Personnel Details'!$I$22=""), $B274&gt;='Personnel Details'!$I$22), 'Personnel Details'!$J$22, 'Personnel Details'!$E$22)))</f>
        <v/>
      </c>
      <c r="JI274" s="59" t="str">
        <f>IF(JH$9="", "", IF(AND(NOT('Personnel Details'!$N$22=""), $B274&gt;='Personnel Details'!$N$22), IF('Personnel Details'!$P$22="","", 'Personnel Details'!$P$22), IF(AND(NOT('Personnel Details'!$I$22=""), $B274&gt;='Personnel Details'!$I$22), IF('Personnel Details'!$K$22="", "", 'Personnel Details'!$K$22), IF('Personnel Details'!$F$22="", "", 'Personnel Details'!$F$22))))</f>
        <v/>
      </c>
      <c r="JJ274" s="79" t="str">
        <f>IF(JH$9="", "", IF(AND(NOT('Personnel Details'!$N$22=""), $B274&gt;='Personnel Details'!$N$22), 'Personnel Details'!$Q$22, IF(AND(NOT('Personnel Details'!$I$22=""), $B274&gt;='Personnel Details'!$I$22), 'Personnel Details'!$L$22, 'Personnel Details'!$G$22)))</f>
        <v/>
      </c>
      <c r="JK274" s="59">
        <f t="shared" si="718"/>
        <v>0</v>
      </c>
      <c r="JL274" s="53"/>
      <c r="JN274" s="78" t="str">
        <f>IF(JN$9="", "", IF(AND(NOT('Personnel Details'!$N$23=""), $B274&gt;='Personnel Details'!$N$23), 'Personnel Details'!$O$23, IF(AND(NOT('Personnel Details'!$I$23=""), $B274&gt;='Personnel Details'!$I$23), 'Personnel Details'!$J$23, 'Personnel Details'!$E$23)))</f>
        <v/>
      </c>
      <c r="JO274" s="59" t="str">
        <f>IF(JN$9="", "", IF(AND(NOT('Personnel Details'!$N$23=""), $B274&gt;='Personnel Details'!$N$23), IF('Personnel Details'!$P$23="","", 'Personnel Details'!$P$23), IF(AND(NOT('Personnel Details'!$I$23=""), $B274&gt;='Personnel Details'!$I$23), IF('Personnel Details'!$K$23="", "", 'Personnel Details'!$K$23), IF('Personnel Details'!$F$23="", "", 'Personnel Details'!$F$23))))</f>
        <v/>
      </c>
      <c r="JP274" s="79" t="str">
        <f>IF(JN$9="", "", IF(AND(NOT('Personnel Details'!$N$23=""), $B274&gt;='Personnel Details'!$N$23), 'Personnel Details'!$Q$23, IF(AND(NOT('Personnel Details'!$I$23=""), $B274&gt;='Personnel Details'!$I$23), 'Personnel Details'!$L$23, 'Personnel Details'!$G$23)))</f>
        <v/>
      </c>
      <c r="JQ274" s="59">
        <f t="shared" si="719"/>
        <v>0</v>
      </c>
      <c r="JR274" s="53"/>
      <c r="JT274" s="78" t="str">
        <f>IF(JT$9="", "", IF(AND(NOT('Personnel Details'!$N$24=""), $B274&gt;='Personnel Details'!$N$24), 'Personnel Details'!$O$24, IF(AND(NOT('Personnel Details'!$I$24=""), $B274&gt;='Personnel Details'!$I$24), 'Personnel Details'!$J$24, 'Personnel Details'!$E$24)))</f>
        <v/>
      </c>
      <c r="JU274" s="59" t="str">
        <f>IF(JT$9="", "", IF(AND(NOT('Personnel Details'!$N$24=""), $B274&gt;='Personnel Details'!$N$24), IF('Personnel Details'!$P$24="","", 'Personnel Details'!$P$24), IF(AND(NOT('Personnel Details'!$I$24=""), $B274&gt;='Personnel Details'!$I$24), IF('Personnel Details'!$K$24="", "", 'Personnel Details'!$K$24), IF('Personnel Details'!$F$24="", "", 'Personnel Details'!$F$24))))</f>
        <v/>
      </c>
      <c r="JV274" s="79" t="str">
        <f>IF(JT$9="", "", IF(AND(NOT('Personnel Details'!$N$24=""), $B274&gt;='Personnel Details'!$N$24), 'Personnel Details'!$Q$24, IF(AND(NOT('Personnel Details'!$I$24=""), $B274&gt;='Personnel Details'!$I$24), 'Personnel Details'!$L$24, 'Personnel Details'!$G$24)))</f>
        <v/>
      </c>
      <c r="JW274" s="59">
        <f t="shared" si="720"/>
        <v>0</v>
      </c>
      <c r="JX274" s="53"/>
      <c r="JZ274" s="78" t="str">
        <f>IF(JZ$9="", "", IF(AND(NOT('Personnel Details'!$N$25=""), $B274&gt;='Personnel Details'!$N$25), 'Personnel Details'!$O$25, IF(AND(NOT('Personnel Details'!$I$25=""), $B274&gt;='Personnel Details'!$I$25), 'Personnel Details'!$J$25, 'Personnel Details'!$E$25)))</f>
        <v/>
      </c>
      <c r="KA274" s="59" t="str">
        <f>IF(JZ$9="", "", IF(AND(NOT('Personnel Details'!$N$25=""), $B274&gt;='Personnel Details'!$N$25), IF('Personnel Details'!$P$25="","", 'Personnel Details'!$P$25), IF(AND(NOT('Personnel Details'!$I$25=""), $B274&gt;='Personnel Details'!$I$25), IF('Personnel Details'!$K$25="", "", 'Personnel Details'!$K$25), IF('Personnel Details'!$F$25="", "", 'Personnel Details'!$F$25))))</f>
        <v/>
      </c>
      <c r="KB274" s="79" t="str">
        <f>IF(JZ$9="", "", IF(AND(NOT('Personnel Details'!$N$25=""), $B274&gt;='Personnel Details'!$N$25), 'Personnel Details'!$Q$25, IF(AND(NOT('Personnel Details'!$I$25=""), $B274&gt;='Personnel Details'!$I$25), 'Personnel Details'!$L$25, 'Personnel Details'!$G$25)))</f>
        <v/>
      </c>
      <c r="KC274" s="59">
        <f t="shared" si="721"/>
        <v>0</v>
      </c>
      <c r="KD274" s="53"/>
      <c r="KF274" s="78" t="str">
        <f>IF(KF$9="", "", IF(AND(NOT('Personnel Details'!$N$26=""), $B274&gt;='Personnel Details'!$N$26), 'Personnel Details'!$O$26, IF(AND(NOT('Personnel Details'!$I$26=""), $B274&gt;='Personnel Details'!$I$26), 'Personnel Details'!$J$26, 'Personnel Details'!$E$26)))</f>
        <v/>
      </c>
      <c r="KG274" s="59" t="str">
        <f>IF(KF$9="", "", IF(AND(NOT('Personnel Details'!$N$26=""), $B274&gt;='Personnel Details'!$N$26), IF('Personnel Details'!$P$26="","", 'Personnel Details'!$P$26), IF(AND(NOT('Personnel Details'!$I$26=""), $B274&gt;='Personnel Details'!$I$26), IF('Personnel Details'!$K$26="", "", 'Personnel Details'!$K$26), IF('Personnel Details'!$F$26="", "", 'Personnel Details'!$F$26))))</f>
        <v/>
      </c>
      <c r="KH274" s="79" t="str">
        <f>IF(KF$9="", "", IF(AND(NOT('Personnel Details'!$N$26=""), $B274&gt;='Personnel Details'!$N$26), 'Personnel Details'!$Q$26, IF(AND(NOT('Personnel Details'!$I$26=""), $B274&gt;='Personnel Details'!$I$26), 'Personnel Details'!$L$26, 'Personnel Details'!$G$26)))</f>
        <v/>
      </c>
      <c r="KI274" s="59">
        <f t="shared" si="722"/>
        <v>0</v>
      </c>
      <c r="KJ274" s="53"/>
      <c r="KL274" s="78" t="str">
        <f>IF(KL$9="", "", IF(AND(NOT('Personnel Details'!$N$27=""), $B274&gt;='Personnel Details'!$N$27), 'Personnel Details'!$O$27, IF(AND(NOT('Personnel Details'!$I$27=""), $B274&gt;='Personnel Details'!$I$27), 'Personnel Details'!$J$27, 'Personnel Details'!$E$27)))</f>
        <v/>
      </c>
      <c r="KM274" s="59" t="str">
        <f>IF(KL$9="", "", IF(AND(NOT('Personnel Details'!$N$27=""), $B274&gt;='Personnel Details'!$N$27), IF('Personnel Details'!$P$27="","", 'Personnel Details'!$P$27), IF(AND(NOT('Personnel Details'!$I$27=""), $B274&gt;='Personnel Details'!$I$27), IF('Personnel Details'!$K$27="", "", 'Personnel Details'!$K$27), IF('Personnel Details'!$F$27="", "", 'Personnel Details'!$F$27))))</f>
        <v/>
      </c>
      <c r="KN274" s="79" t="str">
        <f>IF(KL$9="", "", IF(AND(NOT('Personnel Details'!$N$27=""), $B274&gt;='Personnel Details'!$N$27), 'Personnel Details'!$Q$27, IF(AND(NOT('Personnel Details'!$I$27=""), $B274&gt;='Personnel Details'!$I$27), 'Personnel Details'!$L$27, 'Personnel Details'!$G$27)))</f>
        <v/>
      </c>
      <c r="KO274" s="59">
        <f t="shared" si="723"/>
        <v>0</v>
      </c>
      <c r="KP274" s="53"/>
      <c r="KR274" s="78" t="str">
        <f>IF(KR$9="", "", IF(AND(NOT('Personnel Details'!$N$28=""), $B274&gt;='Personnel Details'!$N$28), 'Personnel Details'!$O$28, IF(AND(NOT('Personnel Details'!$I$28=""), $B274&gt;='Personnel Details'!$I$28), 'Personnel Details'!$J$28, 'Personnel Details'!$E$28)))</f>
        <v/>
      </c>
      <c r="KS274" s="59" t="str">
        <f>IF(KR$9="", "", IF(AND(NOT('Personnel Details'!$N$28=""), $B274&gt;='Personnel Details'!$N$28), IF('Personnel Details'!$P$28="","", 'Personnel Details'!$P$28), IF(AND(NOT('Personnel Details'!$I$28=""), $B274&gt;='Personnel Details'!$I$28), IF('Personnel Details'!$K$28="", "", 'Personnel Details'!$K$28), IF('Personnel Details'!$F$28="", "", 'Personnel Details'!$F$28))))</f>
        <v/>
      </c>
      <c r="KT274" s="79" t="str">
        <f>IF(KR$9="", "", IF(AND(NOT('Personnel Details'!$N$28=""), $B274&gt;='Personnel Details'!$N$28), 'Personnel Details'!$Q$28, IF(AND(NOT('Personnel Details'!$I$28=""), $B274&gt;='Personnel Details'!$I$28), 'Personnel Details'!$L$28, 'Personnel Details'!$G$28)))</f>
        <v/>
      </c>
      <c r="KU274" s="59">
        <f t="shared" si="724"/>
        <v>0</v>
      </c>
      <c r="KV274" s="53"/>
      <c r="KX274" s="78" t="str">
        <f>IF(KX$9="", "", IF(AND(NOT('Personnel Details'!$N$29=""), $B274&gt;='Personnel Details'!$N$29), 'Personnel Details'!$O$29, IF(AND(NOT('Personnel Details'!$I$29=""), $B274&gt;='Personnel Details'!$I$29), 'Personnel Details'!$J$29, 'Personnel Details'!$E$29)))</f>
        <v/>
      </c>
      <c r="KY274" s="59" t="str">
        <f>IF(KX$9="", "", IF(AND(NOT('Personnel Details'!$N$29=""), $B274&gt;='Personnel Details'!$N$29), IF('Personnel Details'!$P$29="","", 'Personnel Details'!$P$29), IF(AND(NOT('Personnel Details'!$I$29=""), $B274&gt;='Personnel Details'!$I$29), IF('Personnel Details'!$K$29="", "", 'Personnel Details'!$K$29), IF('Personnel Details'!$F$29="", "", 'Personnel Details'!$F$29))))</f>
        <v/>
      </c>
      <c r="KZ274" s="79" t="str">
        <f>IF(KX$9="", "", IF(AND(NOT('Personnel Details'!$N$29=""), $B274&gt;='Personnel Details'!$N$29), 'Personnel Details'!$Q$29, IF(AND(NOT('Personnel Details'!$I$29=""), $B274&gt;='Personnel Details'!$I$29), 'Personnel Details'!$L$29, 'Personnel Details'!$G$29)))</f>
        <v/>
      </c>
      <c r="LA274" s="59">
        <f t="shared" si="725"/>
        <v>0</v>
      </c>
      <c r="LB274" s="53"/>
      <c r="LD274" s="78" t="str">
        <f>IF(LD$9="", "", IF(AND(NOT('Personnel Details'!$N$30=""), $B274&gt;='Personnel Details'!$N$30), 'Personnel Details'!$O$30, IF(AND(NOT('Personnel Details'!$I$30=""), $B274&gt;='Personnel Details'!$I$30), 'Personnel Details'!$J$30, 'Personnel Details'!$E$30)))</f>
        <v/>
      </c>
      <c r="LE274" s="59" t="str">
        <f>IF(LD$9="", "", IF(AND(NOT('Personnel Details'!$N$30=""), $B274&gt;='Personnel Details'!$N$30), IF('Personnel Details'!$P$30="","", 'Personnel Details'!$P$30), IF(AND(NOT('Personnel Details'!$I$30=""), $B274&gt;='Personnel Details'!$I$30), IF('Personnel Details'!$K$30="", "", 'Personnel Details'!$K$30), IF('Personnel Details'!$F$30="", "", 'Personnel Details'!$F$30))))</f>
        <v/>
      </c>
      <c r="LF274" s="79" t="str">
        <f>IF(LD$9="", "", IF(AND(NOT('Personnel Details'!$N$30=""), $B274&gt;='Personnel Details'!$N$30), 'Personnel Details'!$Q$30, IF(AND(NOT('Personnel Details'!$I$30=""), $B274&gt;='Personnel Details'!$I$30), 'Personnel Details'!$L$30, 'Personnel Details'!$G$30)))</f>
        <v/>
      </c>
      <c r="LG274" s="59">
        <f t="shared" si="726"/>
        <v>0</v>
      </c>
      <c r="LH274" s="53"/>
      <c r="LJ274" s="78" t="str">
        <f>IF(LJ$9="", "", IF(AND(NOT('Personnel Details'!$N$31=""), $B274&gt;='Personnel Details'!$N$31), 'Personnel Details'!$O$31, IF(AND(NOT('Personnel Details'!$I$31=""), $B274&gt;='Personnel Details'!$I$31), 'Personnel Details'!$J$31, 'Personnel Details'!$E$31)))</f>
        <v/>
      </c>
      <c r="LK274" s="59" t="str">
        <f>IF(LJ$9="", "", IF(AND(NOT('Personnel Details'!$N$31=""), $B274&gt;='Personnel Details'!$N$31), IF('Personnel Details'!$P$31="","", 'Personnel Details'!$P$31), IF(AND(NOT('Personnel Details'!$I$31=""), $B274&gt;='Personnel Details'!$I$31), IF('Personnel Details'!$K$31="", "", 'Personnel Details'!$K$31), IF('Personnel Details'!$F$31="", "", 'Personnel Details'!$F$31))))</f>
        <v/>
      </c>
      <c r="LL274" s="79" t="str">
        <f>IF(LJ$9="", "", IF(AND(NOT('Personnel Details'!$N$31=""), $B274&gt;='Personnel Details'!$N$31), 'Personnel Details'!$Q$31, IF(AND(NOT('Personnel Details'!$I$31=""), $B274&gt;='Personnel Details'!$I$31), 'Personnel Details'!$L$31, 'Personnel Details'!$G$31)))</f>
        <v/>
      </c>
      <c r="LM274" s="59">
        <f t="shared" si="727"/>
        <v>0</v>
      </c>
      <c r="LN274" s="53"/>
      <c r="LP274" s="78" t="str">
        <f>IF(LP$9="", "", IF(AND(NOT('Personnel Details'!$N$32=""), $B274&gt;='Personnel Details'!$N$32), 'Personnel Details'!$O$32, IF(AND(NOT('Personnel Details'!$I$32=""), $B274&gt;='Personnel Details'!$I$32), 'Personnel Details'!$J$32, 'Personnel Details'!$E$32)))</f>
        <v/>
      </c>
      <c r="LQ274" s="59" t="str">
        <f>IF(LP$9="", "", IF(AND(NOT('Personnel Details'!$N$32=""), $B274&gt;='Personnel Details'!$N$32), IF('Personnel Details'!$P$32="","", 'Personnel Details'!$P$32), IF(AND(NOT('Personnel Details'!$I$32=""), $B274&gt;='Personnel Details'!$I$32), IF('Personnel Details'!$K$32="", "", 'Personnel Details'!$K$32), IF('Personnel Details'!$F$32="", "", 'Personnel Details'!$F$32))))</f>
        <v/>
      </c>
      <c r="LR274" s="79" t="str">
        <f>IF(LP$9="", "", IF(AND(NOT('Personnel Details'!$N$32=""), $B274&gt;='Personnel Details'!$N$32), 'Personnel Details'!$Q$32, IF(AND(NOT('Personnel Details'!$I$32=""), $B274&gt;='Personnel Details'!$I$32), 'Personnel Details'!$L$32, 'Personnel Details'!$G$32)))</f>
        <v/>
      </c>
      <c r="LS274" s="59">
        <f t="shared" si="728"/>
        <v>0</v>
      </c>
      <c r="LT274" s="53"/>
      <c r="LV274" s="78" t="str">
        <f>IF(LV$9="", "", IF(AND(NOT('Personnel Details'!$N$33=""), $B274&gt;='Personnel Details'!$N$33), 'Personnel Details'!$O$33, IF(AND(NOT('Personnel Details'!$I$33=""), $B274&gt;='Personnel Details'!$I$33), 'Personnel Details'!$J$33, 'Personnel Details'!$E$33)))</f>
        <v/>
      </c>
      <c r="LW274" s="59" t="str">
        <f>IF(LV$9="", "", IF(AND(NOT('Personnel Details'!$N$33=""), $B274&gt;='Personnel Details'!$N$33), IF('Personnel Details'!$P$33="","", 'Personnel Details'!$P$33), IF(AND(NOT('Personnel Details'!$I$33=""), $B274&gt;='Personnel Details'!$I$33), IF('Personnel Details'!$K$33="", "", 'Personnel Details'!$K$33), IF('Personnel Details'!$F$33="", "", 'Personnel Details'!$F$33))))</f>
        <v/>
      </c>
      <c r="LX274" s="79" t="str">
        <f>IF(LV$9="", "", IF(AND(NOT('Personnel Details'!$N$33=""), $B274&gt;='Personnel Details'!$N$33), 'Personnel Details'!$Q$33, IF(AND(NOT('Personnel Details'!$I$33=""), $B274&gt;='Personnel Details'!$I$33), 'Personnel Details'!$L$33, 'Personnel Details'!$G$33)))</f>
        <v/>
      </c>
      <c r="LY274" s="59">
        <f t="shared" si="729"/>
        <v>0</v>
      </c>
      <c r="LZ274" s="53"/>
      <c r="MB274" s="78" t="str">
        <f>IF(MB$9="", "", IF(AND(NOT('Personnel Details'!$N$34=""), $B274&gt;='Personnel Details'!$N$34), 'Personnel Details'!$O$34, IF(AND(NOT('Personnel Details'!$I$34=""), $B274&gt;='Personnel Details'!$I$34), 'Personnel Details'!$J$34, 'Personnel Details'!$E$34)))</f>
        <v/>
      </c>
      <c r="MC274" s="59" t="str">
        <f>IF(MB$9="", "", IF(AND(NOT('Personnel Details'!$N$34=""), $B274&gt;='Personnel Details'!$N$34), IF('Personnel Details'!$P$34="","", 'Personnel Details'!$P$34), IF(AND(NOT('Personnel Details'!$I$34=""), $B274&gt;='Personnel Details'!$I$34), IF('Personnel Details'!$K$34="", "", 'Personnel Details'!$K$34), IF('Personnel Details'!$F$34="", "", 'Personnel Details'!$F$34))))</f>
        <v/>
      </c>
      <c r="MD274" s="79" t="str">
        <f>IF(MB$9="", "", IF(AND(NOT('Personnel Details'!$N$34=""), $B274&gt;='Personnel Details'!$N$34), 'Personnel Details'!$Q$34, IF(AND(NOT('Personnel Details'!$I$34=""), $B274&gt;='Personnel Details'!$I$34), 'Personnel Details'!$L$34, 'Personnel Details'!$G$34)))</f>
        <v/>
      </c>
      <c r="ME274" s="59">
        <f t="shared" si="730"/>
        <v>0</v>
      </c>
      <c r="MF274" s="53"/>
      <c r="MH274" s="78" t="str">
        <f>IF(MH$9="", "", IF(AND(NOT('Personnel Details'!$N$35=""), $B274&gt;='Personnel Details'!$N$35), 'Personnel Details'!$O$35, IF(AND(NOT('Personnel Details'!$I$35=""), $B274&gt;='Personnel Details'!$I$35), 'Personnel Details'!$J$35, 'Personnel Details'!$E$35)))</f>
        <v/>
      </c>
      <c r="MI274" s="59" t="str">
        <f>IF(MH$9="", "", IF(AND(NOT('Personnel Details'!$N$35=""), $B274&gt;='Personnel Details'!$N$35), IF('Personnel Details'!$P$35="","", 'Personnel Details'!$P$35), IF(AND(NOT('Personnel Details'!$I$35=""), $B274&gt;='Personnel Details'!$I$35), IF('Personnel Details'!$K$35="", "", 'Personnel Details'!$K$35), IF('Personnel Details'!$F$35="", "", 'Personnel Details'!$F$35))))</f>
        <v/>
      </c>
      <c r="MJ274" s="79" t="str">
        <f>IF(MH$9="", "", IF(AND(NOT('Personnel Details'!$N$35=""), $B274&gt;='Personnel Details'!$N$35), 'Personnel Details'!$Q$35, IF(AND(NOT('Personnel Details'!$I$35=""), $B274&gt;='Personnel Details'!$I$35), 'Personnel Details'!$L$35, 'Personnel Details'!$G$35)))</f>
        <v/>
      </c>
      <c r="MK274" s="59">
        <f t="shared" si="731"/>
        <v>0</v>
      </c>
      <c r="ML274" s="53"/>
      <c r="MN274" s="78" t="str">
        <f>IF(MN$9="", "", IF(AND(NOT('Personnel Details'!$N$36=""), $B274&gt;='Personnel Details'!$N$36), 'Personnel Details'!$O$36, IF(AND(NOT('Personnel Details'!$I$36=""), $B274&gt;='Personnel Details'!$I$36), 'Personnel Details'!$J$36, 'Personnel Details'!$E$36)))</f>
        <v/>
      </c>
      <c r="MO274" s="59" t="str">
        <f>IF(MN$9="", "", IF(AND(NOT('Personnel Details'!$N$36=""), $B274&gt;='Personnel Details'!$N$36), IF('Personnel Details'!$P$36="","", 'Personnel Details'!$P$36), IF(AND(NOT('Personnel Details'!$I$36=""), $B274&gt;='Personnel Details'!$I$36), IF('Personnel Details'!$K$36="", "", 'Personnel Details'!$K$36), IF('Personnel Details'!$F$36="", "", 'Personnel Details'!$F$36))))</f>
        <v/>
      </c>
      <c r="MP274" s="79" t="str">
        <f>IF(MN$9="", "", IF(AND(NOT('Personnel Details'!$N$36=""), $B274&gt;='Personnel Details'!$N$36), 'Personnel Details'!$Q$36, IF(AND(NOT('Personnel Details'!$I$36=""), $B274&gt;='Personnel Details'!$I$36), 'Personnel Details'!$L$36, 'Personnel Details'!$G$36)))</f>
        <v/>
      </c>
      <c r="MQ274" s="59">
        <f t="shared" si="732"/>
        <v>0</v>
      </c>
      <c r="MR274" s="53"/>
      <c r="MT274" s="78" t="str">
        <f>IF(MT$9="", "", IF(AND(NOT('Personnel Details'!$N$37=""), $B274&gt;='Personnel Details'!$N$37), 'Personnel Details'!$O$37, IF(AND(NOT('Personnel Details'!$I$37=""), $B274&gt;='Personnel Details'!$I$37), 'Personnel Details'!$J$37, 'Personnel Details'!$E$37)))</f>
        <v/>
      </c>
      <c r="MU274" s="59" t="str">
        <f>IF(MT$9="", "", IF(AND(NOT('Personnel Details'!$N$37=""), $B274&gt;='Personnel Details'!$N$37), IF('Personnel Details'!$P$37="","", 'Personnel Details'!$P$37), IF(AND(NOT('Personnel Details'!$I$37=""), $B274&gt;='Personnel Details'!$I$37), IF('Personnel Details'!$K$37="", "", 'Personnel Details'!$K$37), IF('Personnel Details'!$F$37="", "", 'Personnel Details'!$F$37))))</f>
        <v/>
      </c>
      <c r="MV274" s="79" t="str">
        <f>IF(MT$9="", "", IF(AND(NOT('Personnel Details'!$N$37=""), $B274&gt;='Personnel Details'!$N$37), 'Personnel Details'!$Q$37, IF(AND(NOT('Personnel Details'!$I$37=""), $B274&gt;='Personnel Details'!$I$37), 'Personnel Details'!$L$37, 'Personnel Details'!$G$37)))</f>
        <v/>
      </c>
      <c r="MW274" s="59">
        <f t="shared" si="733"/>
        <v>0</v>
      </c>
      <c r="MX274" s="53"/>
      <c r="MZ274" s="78" t="str">
        <f>IF(MZ$9="", "", IF(AND(NOT('Personnel Details'!$N$38=""), $B274&gt;='Personnel Details'!$N$38), 'Personnel Details'!$O$38, IF(AND(NOT('Personnel Details'!$I$38=""), $B274&gt;='Personnel Details'!$I$38), 'Personnel Details'!$J$38, 'Personnel Details'!$E$38)))</f>
        <v/>
      </c>
      <c r="NA274" s="59" t="str">
        <f>IF(MZ$9="", "", IF(AND(NOT('Personnel Details'!$N$38=""), $B274&gt;='Personnel Details'!$N$38), IF('Personnel Details'!$P$38="","", 'Personnel Details'!$P$38), IF(AND(NOT('Personnel Details'!$I$38=""), $B274&gt;='Personnel Details'!$I$38), IF('Personnel Details'!$K$38="", "", 'Personnel Details'!$K$38), IF('Personnel Details'!$F$38="", "", 'Personnel Details'!$F$38))))</f>
        <v/>
      </c>
      <c r="NB274" s="79" t="str">
        <f>IF(MZ$9="", "", IF(AND(NOT('Personnel Details'!$N$38=""), $B274&gt;='Personnel Details'!$N$38), 'Personnel Details'!$Q$38, IF(AND(NOT('Personnel Details'!$I$38=""), $B274&gt;='Personnel Details'!$I$38), 'Personnel Details'!$L$38, 'Personnel Details'!$G$38)))</f>
        <v/>
      </c>
      <c r="NC274" s="59">
        <f t="shared" si="734"/>
        <v>0</v>
      </c>
      <c r="ND274" s="53"/>
      <c r="NF274" s="78" t="str">
        <f>IF(NF$9="", "", IF(AND(NOT('Personnel Details'!$N$39=""), $B274&gt;='Personnel Details'!$N$39), 'Personnel Details'!$O$39, IF(AND(NOT('Personnel Details'!$I$39=""), $B274&gt;='Personnel Details'!$I$39), 'Personnel Details'!$J$39, 'Personnel Details'!$E$39)))</f>
        <v/>
      </c>
      <c r="NG274" s="59" t="str">
        <f>IF(NF$9="", "", IF(AND(NOT('Personnel Details'!$N$39=""), $B274&gt;='Personnel Details'!$N$39), IF('Personnel Details'!$P$39="","", 'Personnel Details'!$P$39), IF(AND(NOT('Personnel Details'!$I$39=""), $B274&gt;='Personnel Details'!$I$39), IF('Personnel Details'!$K$39="", "", 'Personnel Details'!$K$39), IF('Personnel Details'!$F$39="", "", 'Personnel Details'!$F$39))))</f>
        <v/>
      </c>
      <c r="NH274" s="79" t="str">
        <f>IF(NF$9="", "", IF(AND(NOT('Personnel Details'!$N$39=""), $B274&gt;='Personnel Details'!$N$39), 'Personnel Details'!$Q$39, IF(AND(NOT('Personnel Details'!$I$39=""), $B274&gt;='Personnel Details'!$I$39), 'Personnel Details'!$L$39, 'Personnel Details'!$G$39)))</f>
        <v/>
      </c>
      <c r="NI274" s="59">
        <f t="shared" si="735"/>
        <v>0</v>
      </c>
      <c r="NJ274" s="53"/>
      <c r="NL274" s="78" t="str">
        <f>IF(NL$9="", "", IF(AND(NOT('Personnel Details'!$N$40=""), $B274&gt;='Personnel Details'!$N$40), 'Personnel Details'!$O$40, IF(AND(NOT('Personnel Details'!$I$40=""), $B274&gt;='Personnel Details'!$I$40), 'Personnel Details'!$J$40, 'Personnel Details'!$E$40)))</f>
        <v/>
      </c>
      <c r="NM274" s="59" t="str">
        <f>IF(NL$9="", "", IF(AND(NOT('Personnel Details'!$N$40=""), $B274&gt;='Personnel Details'!$N$40), IF('Personnel Details'!$P$40="","", 'Personnel Details'!$P$40), IF(AND(NOT('Personnel Details'!$I$40=""), $B274&gt;='Personnel Details'!$I$40), IF('Personnel Details'!$K$40="", "", 'Personnel Details'!$K$40), IF('Personnel Details'!$F$40="", "", 'Personnel Details'!$F$40))))</f>
        <v/>
      </c>
      <c r="NN274" s="79" t="str">
        <f>IF(NL$9="", "", IF(AND(NOT('Personnel Details'!$N$40=""), $B274&gt;='Personnel Details'!$N$40), 'Personnel Details'!$Q$40, IF(AND(NOT('Personnel Details'!$I$40=""), $B274&gt;='Personnel Details'!$I$40), 'Personnel Details'!$L$40, 'Personnel Details'!$G$40)))</f>
        <v/>
      </c>
      <c r="NO274" s="59">
        <f t="shared" si="736"/>
        <v>0</v>
      </c>
      <c r="NP274" s="53"/>
    </row>
    <row r="275" spans="1:380" x14ac:dyDescent="0.25">
      <c r="A275" s="32"/>
      <c r="B275" s="113">
        <f>IFERROR(IF(B274+1&gt;'Personnel Details'!$U$5, "", B274+1), "")</f>
        <v>44095</v>
      </c>
      <c r="C275" s="32"/>
      <c r="D275" s="120"/>
      <c r="E275" s="13" t="str">
        <f t="shared" si="615"/>
        <v/>
      </c>
      <c r="F275" s="13" t="str">
        <f t="shared" si="646"/>
        <v/>
      </c>
      <c r="G275" s="56" t="str">
        <f t="shared" si="737"/>
        <v/>
      </c>
      <c r="H275" s="16" t="str">
        <f t="shared" si="647"/>
        <v/>
      </c>
      <c r="I275" s="32"/>
      <c r="J275" s="120"/>
      <c r="K275" s="62" t="str">
        <f t="shared" si="616"/>
        <v/>
      </c>
      <c r="L275" s="62" t="str">
        <f t="shared" si="648"/>
        <v/>
      </c>
      <c r="M275" s="65" t="str">
        <f t="shared" si="738"/>
        <v/>
      </c>
      <c r="N275" s="68" t="str">
        <f t="shared" si="649"/>
        <v/>
      </c>
      <c r="O275" s="32"/>
      <c r="P275" s="120"/>
      <c r="Q275" s="62" t="str">
        <f t="shared" si="617"/>
        <v/>
      </c>
      <c r="R275" s="62" t="str">
        <f t="shared" si="650"/>
        <v/>
      </c>
      <c r="S275" s="65" t="str">
        <f t="shared" si="739"/>
        <v/>
      </c>
      <c r="T275" s="68" t="str">
        <f t="shared" si="651"/>
        <v/>
      </c>
      <c r="U275" s="32"/>
      <c r="V275" s="120"/>
      <c r="W275" s="62" t="str">
        <f t="shared" si="618"/>
        <v/>
      </c>
      <c r="X275" s="62" t="str">
        <f t="shared" si="652"/>
        <v/>
      </c>
      <c r="Y275" s="65" t="str">
        <f t="shared" si="740"/>
        <v/>
      </c>
      <c r="Z275" s="68" t="str">
        <f t="shared" si="653"/>
        <v/>
      </c>
      <c r="AA275" s="32"/>
      <c r="AB275" s="120"/>
      <c r="AC275" s="62" t="str">
        <f t="shared" si="619"/>
        <v/>
      </c>
      <c r="AD275" s="62" t="str">
        <f t="shared" si="654"/>
        <v/>
      </c>
      <c r="AE275" s="65" t="str">
        <f t="shared" si="741"/>
        <v/>
      </c>
      <c r="AF275" s="68" t="str">
        <f t="shared" si="655"/>
        <v/>
      </c>
      <c r="AG275" s="32"/>
      <c r="AH275" s="120"/>
      <c r="AI275" s="62" t="str">
        <f t="shared" si="620"/>
        <v/>
      </c>
      <c r="AJ275" s="62" t="str">
        <f t="shared" si="656"/>
        <v/>
      </c>
      <c r="AK275" s="65" t="str">
        <f t="shared" si="742"/>
        <v/>
      </c>
      <c r="AL275" s="68" t="str">
        <f t="shared" si="657"/>
        <v/>
      </c>
      <c r="AM275" s="32"/>
      <c r="AN275" s="120"/>
      <c r="AO275" s="62" t="str">
        <f t="shared" si="621"/>
        <v/>
      </c>
      <c r="AP275" s="62" t="str">
        <f t="shared" si="658"/>
        <v/>
      </c>
      <c r="AQ275" s="65" t="str">
        <f t="shared" si="743"/>
        <v/>
      </c>
      <c r="AR275" s="68" t="str">
        <f t="shared" si="659"/>
        <v/>
      </c>
      <c r="AS275" s="32"/>
      <c r="AT275" s="120"/>
      <c r="AU275" s="62" t="str">
        <f t="shared" si="622"/>
        <v/>
      </c>
      <c r="AV275" s="62" t="str">
        <f t="shared" si="660"/>
        <v/>
      </c>
      <c r="AW275" s="65" t="str">
        <f t="shared" si="744"/>
        <v/>
      </c>
      <c r="AX275" s="68" t="str">
        <f t="shared" si="661"/>
        <v/>
      </c>
      <c r="AY275" s="32"/>
      <c r="AZ275" s="120"/>
      <c r="BA275" s="62" t="str">
        <f t="shared" si="623"/>
        <v/>
      </c>
      <c r="BB275" s="62" t="str">
        <f t="shared" si="662"/>
        <v/>
      </c>
      <c r="BC275" s="65" t="str">
        <f t="shared" si="745"/>
        <v/>
      </c>
      <c r="BD275" s="68" t="str">
        <f t="shared" si="663"/>
        <v/>
      </c>
      <c r="BE275" s="32"/>
      <c r="BF275" s="120"/>
      <c r="BG275" s="62" t="str">
        <f t="shared" si="624"/>
        <v/>
      </c>
      <c r="BH275" s="62" t="str">
        <f t="shared" si="664"/>
        <v/>
      </c>
      <c r="BI275" s="65" t="str">
        <f t="shared" si="746"/>
        <v/>
      </c>
      <c r="BJ275" s="68" t="str">
        <f t="shared" si="665"/>
        <v/>
      </c>
      <c r="BK275" s="32"/>
      <c r="BL275" s="120"/>
      <c r="BM275" s="62" t="str">
        <f t="shared" si="625"/>
        <v/>
      </c>
      <c r="BN275" s="62" t="str">
        <f t="shared" si="666"/>
        <v/>
      </c>
      <c r="BO275" s="65" t="str">
        <f t="shared" si="747"/>
        <v/>
      </c>
      <c r="BP275" s="68" t="str">
        <f t="shared" si="667"/>
        <v/>
      </c>
      <c r="BQ275" s="32"/>
      <c r="BR275" s="120"/>
      <c r="BS275" s="62" t="str">
        <f t="shared" si="626"/>
        <v/>
      </c>
      <c r="BT275" s="62" t="str">
        <f t="shared" si="668"/>
        <v/>
      </c>
      <c r="BU275" s="65" t="str">
        <f t="shared" si="748"/>
        <v/>
      </c>
      <c r="BV275" s="68" t="str">
        <f t="shared" si="669"/>
        <v/>
      </c>
      <c r="BW275" s="32"/>
      <c r="BX275" s="120"/>
      <c r="BY275" s="62" t="str">
        <f t="shared" si="627"/>
        <v/>
      </c>
      <c r="BZ275" s="62" t="str">
        <f t="shared" si="670"/>
        <v/>
      </c>
      <c r="CA275" s="65" t="str">
        <f t="shared" si="749"/>
        <v/>
      </c>
      <c r="CB275" s="68" t="str">
        <f t="shared" si="671"/>
        <v/>
      </c>
      <c r="CC275" s="32"/>
      <c r="CD275" s="120"/>
      <c r="CE275" s="62" t="str">
        <f t="shared" si="628"/>
        <v/>
      </c>
      <c r="CF275" s="62" t="str">
        <f t="shared" si="672"/>
        <v/>
      </c>
      <c r="CG275" s="65" t="str">
        <f t="shared" si="750"/>
        <v/>
      </c>
      <c r="CH275" s="68" t="str">
        <f t="shared" si="673"/>
        <v/>
      </c>
      <c r="CI275" s="32"/>
      <c r="CJ275" s="120"/>
      <c r="CK275" s="62" t="str">
        <f t="shared" si="629"/>
        <v/>
      </c>
      <c r="CL275" s="62" t="str">
        <f t="shared" si="674"/>
        <v/>
      </c>
      <c r="CM275" s="65" t="str">
        <f t="shared" si="751"/>
        <v/>
      </c>
      <c r="CN275" s="68" t="str">
        <f t="shared" si="675"/>
        <v/>
      </c>
      <c r="CO275" s="32"/>
      <c r="CP275" s="120"/>
      <c r="CQ275" s="62" t="str">
        <f t="shared" si="630"/>
        <v/>
      </c>
      <c r="CR275" s="62" t="str">
        <f t="shared" si="676"/>
        <v/>
      </c>
      <c r="CS275" s="65" t="str">
        <f t="shared" si="752"/>
        <v/>
      </c>
      <c r="CT275" s="68" t="str">
        <f t="shared" si="677"/>
        <v/>
      </c>
      <c r="CU275" s="32"/>
      <c r="CV275" s="120"/>
      <c r="CW275" s="62" t="str">
        <f t="shared" si="631"/>
        <v/>
      </c>
      <c r="CX275" s="62" t="str">
        <f t="shared" si="678"/>
        <v/>
      </c>
      <c r="CY275" s="65" t="str">
        <f t="shared" si="753"/>
        <v/>
      </c>
      <c r="CZ275" s="68" t="str">
        <f t="shared" si="679"/>
        <v/>
      </c>
      <c r="DA275" s="32"/>
      <c r="DB275" s="120"/>
      <c r="DC275" s="62" t="str">
        <f t="shared" si="632"/>
        <v/>
      </c>
      <c r="DD275" s="62" t="str">
        <f t="shared" si="680"/>
        <v/>
      </c>
      <c r="DE275" s="65" t="str">
        <f t="shared" si="754"/>
        <v/>
      </c>
      <c r="DF275" s="68" t="str">
        <f t="shared" si="681"/>
        <v/>
      </c>
      <c r="DG275" s="32"/>
      <c r="DH275" s="120"/>
      <c r="DI275" s="62" t="str">
        <f t="shared" si="633"/>
        <v/>
      </c>
      <c r="DJ275" s="62" t="str">
        <f t="shared" si="682"/>
        <v/>
      </c>
      <c r="DK275" s="65" t="str">
        <f t="shared" si="755"/>
        <v/>
      </c>
      <c r="DL275" s="68" t="str">
        <f t="shared" si="683"/>
        <v/>
      </c>
      <c r="DM275" s="32"/>
      <c r="DN275" s="120"/>
      <c r="DO275" s="62" t="str">
        <f t="shared" si="634"/>
        <v/>
      </c>
      <c r="DP275" s="62" t="str">
        <f t="shared" si="684"/>
        <v/>
      </c>
      <c r="DQ275" s="65" t="str">
        <f t="shared" si="756"/>
        <v/>
      </c>
      <c r="DR275" s="68" t="str">
        <f t="shared" si="685"/>
        <v/>
      </c>
      <c r="DS275" s="32"/>
      <c r="DT275" s="120"/>
      <c r="DU275" s="62" t="str">
        <f t="shared" si="635"/>
        <v/>
      </c>
      <c r="DV275" s="62" t="str">
        <f t="shared" si="686"/>
        <v/>
      </c>
      <c r="DW275" s="65" t="str">
        <f t="shared" si="757"/>
        <v/>
      </c>
      <c r="DX275" s="68" t="str">
        <f t="shared" si="687"/>
        <v/>
      </c>
      <c r="DY275" s="32"/>
      <c r="DZ275" s="120"/>
      <c r="EA275" s="62" t="str">
        <f t="shared" si="636"/>
        <v/>
      </c>
      <c r="EB275" s="62" t="str">
        <f t="shared" si="688"/>
        <v/>
      </c>
      <c r="EC275" s="65" t="str">
        <f t="shared" si="758"/>
        <v/>
      </c>
      <c r="ED275" s="68" t="str">
        <f t="shared" si="689"/>
        <v/>
      </c>
      <c r="EE275" s="32"/>
      <c r="EF275" s="120"/>
      <c r="EG275" s="62" t="str">
        <f t="shared" si="637"/>
        <v/>
      </c>
      <c r="EH275" s="62" t="str">
        <f t="shared" si="690"/>
        <v/>
      </c>
      <c r="EI275" s="65" t="str">
        <f t="shared" si="759"/>
        <v/>
      </c>
      <c r="EJ275" s="68" t="str">
        <f t="shared" si="691"/>
        <v/>
      </c>
      <c r="EK275" s="32"/>
      <c r="EL275" s="120"/>
      <c r="EM275" s="62" t="str">
        <f t="shared" si="638"/>
        <v/>
      </c>
      <c r="EN275" s="62" t="str">
        <f t="shared" si="692"/>
        <v/>
      </c>
      <c r="EO275" s="65" t="str">
        <f t="shared" si="760"/>
        <v/>
      </c>
      <c r="EP275" s="68" t="str">
        <f t="shared" si="693"/>
        <v/>
      </c>
      <c r="EQ275" s="32"/>
      <c r="ER275" s="120"/>
      <c r="ES275" s="62" t="str">
        <f t="shared" si="639"/>
        <v/>
      </c>
      <c r="ET275" s="62" t="str">
        <f t="shared" si="694"/>
        <v/>
      </c>
      <c r="EU275" s="65" t="str">
        <f t="shared" si="761"/>
        <v/>
      </c>
      <c r="EV275" s="68" t="str">
        <f t="shared" si="695"/>
        <v/>
      </c>
      <c r="EW275" s="32"/>
      <c r="EX275" s="120"/>
      <c r="EY275" s="62" t="str">
        <f t="shared" si="640"/>
        <v/>
      </c>
      <c r="EZ275" s="62" t="str">
        <f t="shared" si="696"/>
        <v/>
      </c>
      <c r="FA275" s="65" t="str">
        <f t="shared" si="762"/>
        <v/>
      </c>
      <c r="FB275" s="68" t="str">
        <f t="shared" si="697"/>
        <v/>
      </c>
      <c r="FC275" s="32"/>
      <c r="FD275" s="120"/>
      <c r="FE275" s="62" t="str">
        <f t="shared" si="641"/>
        <v/>
      </c>
      <c r="FF275" s="62" t="str">
        <f t="shared" si="698"/>
        <v/>
      </c>
      <c r="FG275" s="65" t="str">
        <f t="shared" si="763"/>
        <v/>
      </c>
      <c r="FH275" s="68" t="str">
        <f t="shared" si="699"/>
        <v/>
      </c>
      <c r="FI275" s="32"/>
      <c r="FJ275" s="120"/>
      <c r="FK275" s="62" t="str">
        <f t="shared" si="642"/>
        <v/>
      </c>
      <c r="FL275" s="62" t="str">
        <f t="shared" si="700"/>
        <v/>
      </c>
      <c r="FM275" s="65" t="str">
        <f t="shared" si="764"/>
        <v/>
      </c>
      <c r="FN275" s="68" t="str">
        <f t="shared" si="701"/>
        <v/>
      </c>
      <c r="FO275" s="32"/>
      <c r="FP275" s="120"/>
      <c r="FQ275" s="62" t="str">
        <f t="shared" si="643"/>
        <v/>
      </c>
      <c r="FR275" s="62" t="str">
        <f t="shared" si="702"/>
        <v/>
      </c>
      <c r="FS275" s="65" t="str">
        <f t="shared" si="765"/>
        <v/>
      </c>
      <c r="FT275" s="68" t="str">
        <f t="shared" si="703"/>
        <v/>
      </c>
      <c r="FU275" s="32"/>
      <c r="FV275" s="120"/>
      <c r="FW275" s="62" t="str">
        <f t="shared" si="644"/>
        <v/>
      </c>
      <c r="FX275" s="62" t="str">
        <f t="shared" si="704"/>
        <v/>
      </c>
      <c r="FY275" s="65" t="str">
        <f t="shared" si="766"/>
        <v/>
      </c>
      <c r="FZ275" s="68" t="str">
        <f t="shared" si="705"/>
        <v/>
      </c>
      <c r="GA275" s="32"/>
      <c r="GC275" s="7" t="str">
        <f t="shared" si="706"/>
        <v>Sep 2020</v>
      </c>
      <c r="GD275" s="7" t="str">
        <f t="shared" ca="1" si="645"/>
        <v/>
      </c>
      <c r="GT275" s="71">
        <f>IF(GT$9="", "", IF(AND(NOT('Personnel Details'!$N$11=""), $B275&gt;='Personnel Details'!$N$11), 'Personnel Details'!$O$11, IF(AND(NOT('Personnel Details'!$I$11=""), $B275&gt;='Personnel Details'!$I$11), 'Personnel Details'!$J$11, 'Personnel Details'!$E$11)))</f>
        <v>0.8</v>
      </c>
      <c r="GU275" s="59" t="str">
        <f>IF(GT$9="", "", IF(AND(NOT('Personnel Details'!$N$11=""), $B275&gt;='Personnel Details'!$N$11), IF('Personnel Details'!$P$11="","", 'Personnel Details'!$P$11), IF(AND(NOT('Personnel Details'!$I$11=""), $B275&gt;='Personnel Details'!$I$11), IF('Personnel Details'!$K$11="", "", 'Personnel Details'!$K$11), IF('Personnel Details'!$F$11="", "", 'Personnel Details'!$F$11))))</f>
        <v/>
      </c>
      <c r="GV275" s="74">
        <f>IF(GT$9="", "", IF(AND(NOT('Personnel Details'!$N$11=""), $B275&gt;='Personnel Details'!$N$11), 'Personnel Details'!$Q$11, IF(AND(NOT('Personnel Details'!$I$11=""), $B275&gt;='Personnel Details'!$I$11), 'Personnel Details'!$L$11, 'Personnel Details'!$G$11)))</f>
        <v>0</v>
      </c>
      <c r="GW275" s="59">
        <f t="shared" si="707"/>
        <v>0</v>
      </c>
      <c r="GX275" s="53"/>
      <c r="GZ275" s="78">
        <f>IF(GZ$9="", "", IF(AND(NOT('Personnel Details'!$N$12=""), $B275&gt;='Personnel Details'!$N$12), 'Personnel Details'!$O$12, IF(AND(NOT('Personnel Details'!$I$12=""), $B275&gt;='Personnel Details'!$I$12), 'Personnel Details'!$J$12, 'Personnel Details'!$E$12)))</f>
        <v>0.8</v>
      </c>
      <c r="HA275" s="59" t="str">
        <f>IF(GZ$9="", "", IF(AND(NOT('Personnel Details'!$N$12=""), $B275&gt;='Personnel Details'!$N$12), IF('Personnel Details'!$P$12="","", 'Personnel Details'!$P$12), IF(AND(NOT('Personnel Details'!$I$12=""), $B275&gt;='Personnel Details'!$I$12), IF('Personnel Details'!$K$12="", "", 'Personnel Details'!$K$12), IF('Personnel Details'!$F$12="", "", 'Personnel Details'!$F$12))))</f>
        <v/>
      </c>
      <c r="HB275" s="79">
        <f>IF(GZ$9="", "", IF(AND(NOT('Personnel Details'!$N$12=""), $B275&gt;='Personnel Details'!$N$12), 'Personnel Details'!$Q$12, IF(AND(NOT('Personnel Details'!$I$12=""), $B275&gt;='Personnel Details'!$I$12), 'Personnel Details'!$L$12, 'Personnel Details'!$G$12)))</f>
        <v>0</v>
      </c>
      <c r="HC275" s="59">
        <f t="shared" si="708"/>
        <v>0</v>
      </c>
      <c r="HD275" s="53"/>
      <c r="HF275" s="78">
        <f>IF(HF$9="", "", IF(AND(NOT('Personnel Details'!$N$13=""), $B275&gt;='Personnel Details'!$N$13), 'Personnel Details'!$O$13, IF(AND(NOT('Personnel Details'!$I$13=""), $B275&gt;='Personnel Details'!$I$13), 'Personnel Details'!$J$13, 'Personnel Details'!$E$13)))</f>
        <v>0.8</v>
      </c>
      <c r="HG275" s="59" t="str">
        <f>IF(HF$9="", "", IF(AND(NOT('Personnel Details'!$N$13=""), $B275&gt;='Personnel Details'!$N$13), IF('Personnel Details'!$P$13="","", 'Personnel Details'!$P$13), IF(AND(NOT('Personnel Details'!$I$13=""), $B275&gt;='Personnel Details'!$I$13), IF('Personnel Details'!$K$13="", "", 'Personnel Details'!$K$13), IF('Personnel Details'!$F$13="", "", 'Personnel Details'!$F$13))))</f>
        <v/>
      </c>
      <c r="HH275" s="79">
        <f>IF(HF$9="", "", IF(AND(NOT('Personnel Details'!$N$13=""), $B275&gt;='Personnel Details'!$N$13), 'Personnel Details'!$Q$13, IF(AND(NOT('Personnel Details'!$I$13=""), $B275&gt;='Personnel Details'!$I$13), 'Personnel Details'!$L$13, 'Personnel Details'!$G$13)))</f>
        <v>0</v>
      </c>
      <c r="HI275" s="59">
        <f t="shared" si="709"/>
        <v>0</v>
      </c>
      <c r="HJ275" s="53"/>
      <c r="HL275" s="78">
        <f>IF(HL$9="", "", IF(AND(NOT('Personnel Details'!$N$14=""), $B275&gt;='Personnel Details'!$N$14), 'Personnel Details'!$O$14, IF(AND(NOT('Personnel Details'!$I$14=""), $B275&gt;='Personnel Details'!$I$14), 'Personnel Details'!$J$14, 'Personnel Details'!$E$14)))</f>
        <v>0.8</v>
      </c>
      <c r="HM275" s="59">
        <f>IF(HL$9="", "", IF(AND(NOT('Personnel Details'!$N$14=""), $B275&gt;='Personnel Details'!$N$14), IF('Personnel Details'!$P$14="","", 'Personnel Details'!$P$14), IF(AND(NOT('Personnel Details'!$I$14=""), $B275&gt;='Personnel Details'!$I$14), IF('Personnel Details'!$K$14="", "", 'Personnel Details'!$K$14), IF('Personnel Details'!$F$14="", "", 'Personnel Details'!$F$14))))</f>
        <v>2000</v>
      </c>
      <c r="HN275" s="79">
        <f>IF(HL$9="", "", IF(AND(NOT('Personnel Details'!$N$14=""), $B275&gt;='Personnel Details'!$N$14), 'Personnel Details'!$Q$14, IF(AND(NOT('Personnel Details'!$I$14=""), $B275&gt;='Personnel Details'!$I$14), 'Personnel Details'!$L$14, 'Personnel Details'!$G$14)))</f>
        <v>0.85</v>
      </c>
      <c r="HO275" s="59">
        <f t="shared" si="710"/>
        <v>0</v>
      </c>
      <c r="HP275" s="53"/>
      <c r="HR275" s="78" t="str">
        <f>IF(HR$9="", "", IF(AND(NOT('Personnel Details'!$N$15=""), $B275&gt;='Personnel Details'!$N$15), 'Personnel Details'!$O$15, IF(AND(NOT('Personnel Details'!$I$15=""), $B275&gt;='Personnel Details'!$I$15), 'Personnel Details'!$J$15, 'Personnel Details'!$E$15)))</f>
        <v/>
      </c>
      <c r="HS275" s="59" t="str">
        <f>IF(HR$9="", "", IF(AND(NOT('Personnel Details'!$N$15=""), $B275&gt;='Personnel Details'!$N$15), IF('Personnel Details'!$P$15="","", 'Personnel Details'!$P$15), IF(AND(NOT('Personnel Details'!$I$15=""), $B275&gt;='Personnel Details'!$I$15), IF('Personnel Details'!$K$15="", "", 'Personnel Details'!$K$15), IF('Personnel Details'!$F$15="", "", 'Personnel Details'!$F$15))))</f>
        <v/>
      </c>
      <c r="HT275" s="79" t="str">
        <f>IF(HR$9="", "", IF(AND(NOT('Personnel Details'!$N$15=""), $B275&gt;='Personnel Details'!$N$15), 'Personnel Details'!$Q$15, IF(AND(NOT('Personnel Details'!$I$15=""), $B275&gt;='Personnel Details'!$I$15), 'Personnel Details'!$L$15, 'Personnel Details'!$G$15)))</f>
        <v/>
      </c>
      <c r="HU275" s="59">
        <f t="shared" si="711"/>
        <v>0</v>
      </c>
      <c r="HV275" s="53"/>
      <c r="HX275" s="78" t="str">
        <f>IF(HX$9="", "", IF(AND(NOT('Personnel Details'!$N$16=""), $B275&gt;='Personnel Details'!$N$16), 'Personnel Details'!$O$16, IF(AND(NOT('Personnel Details'!$I$16=""), $B275&gt;='Personnel Details'!$I$16), 'Personnel Details'!$J$16, 'Personnel Details'!$E$16)))</f>
        <v/>
      </c>
      <c r="HY275" s="59" t="str">
        <f>IF(HX$9="", "", IF(AND(NOT('Personnel Details'!$N$16=""), $B275&gt;='Personnel Details'!$N$16), IF('Personnel Details'!$P$16="","", 'Personnel Details'!$P$16), IF(AND(NOT('Personnel Details'!$I$16=""), $B275&gt;='Personnel Details'!$I$16), IF('Personnel Details'!$K$16="", "", 'Personnel Details'!$K$16), IF('Personnel Details'!$F$16="", "", 'Personnel Details'!$F$16))))</f>
        <v/>
      </c>
      <c r="HZ275" s="79" t="str">
        <f>IF(HX$9="", "", IF(AND(NOT('Personnel Details'!$N$16=""), $B275&gt;='Personnel Details'!$N$16), 'Personnel Details'!$Q$16, IF(AND(NOT('Personnel Details'!$I$16=""), $B275&gt;='Personnel Details'!$I$16), 'Personnel Details'!$L$16, 'Personnel Details'!$G$16)))</f>
        <v/>
      </c>
      <c r="IA275" s="59">
        <f t="shared" si="712"/>
        <v>0</v>
      </c>
      <c r="IB275" s="53"/>
      <c r="ID275" s="78" t="str">
        <f>IF(ID$9="", "", IF(AND(NOT('Personnel Details'!$N$17=""), $B275&gt;='Personnel Details'!$N$17), 'Personnel Details'!$O$17, IF(AND(NOT('Personnel Details'!$I$17=""), $B275&gt;='Personnel Details'!$I$17), 'Personnel Details'!$J$17, 'Personnel Details'!$E$17)))</f>
        <v/>
      </c>
      <c r="IE275" s="59" t="str">
        <f>IF(ID$9="", "", IF(AND(NOT('Personnel Details'!$N$17=""), $B275&gt;='Personnel Details'!$N$17), IF('Personnel Details'!$P$17="","", 'Personnel Details'!$P$17), IF(AND(NOT('Personnel Details'!$I$17=""), $B275&gt;='Personnel Details'!$I$17), IF('Personnel Details'!$K$17="", "", 'Personnel Details'!$K$17), IF('Personnel Details'!$F$17="", "", 'Personnel Details'!$F$17))))</f>
        <v/>
      </c>
      <c r="IF275" s="79" t="str">
        <f>IF(ID$9="", "", IF(AND(NOT('Personnel Details'!$N$17=""), $B275&gt;='Personnel Details'!$N$17), 'Personnel Details'!$Q$17, IF(AND(NOT('Personnel Details'!$I$17=""), $B275&gt;='Personnel Details'!$I$17), 'Personnel Details'!$L$17, 'Personnel Details'!$G$17)))</f>
        <v/>
      </c>
      <c r="IG275" s="59">
        <f t="shared" si="713"/>
        <v>0</v>
      </c>
      <c r="IH275" s="53"/>
      <c r="IJ275" s="78" t="str">
        <f>IF(IJ$9="", "", IF(AND(NOT('Personnel Details'!$N$18=""), $B275&gt;='Personnel Details'!$N$18), 'Personnel Details'!$O$18, IF(AND(NOT('Personnel Details'!$I$18=""), $B275&gt;='Personnel Details'!$I$18), 'Personnel Details'!$J$18, 'Personnel Details'!$E$18)))</f>
        <v/>
      </c>
      <c r="IK275" s="59" t="str">
        <f>IF(IJ$9="", "", IF(AND(NOT('Personnel Details'!$N$18=""), $B275&gt;='Personnel Details'!$N$18), IF('Personnel Details'!$P$18="","", 'Personnel Details'!$P$18), IF(AND(NOT('Personnel Details'!$I$18=""), $B275&gt;='Personnel Details'!$I$18), IF('Personnel Details'!$K$18="", "", 'Personnel Details'!$K$18), IF('Personnel Details'!$F$18="", "", 'Personnel Details'!$F$18))))</f>
        <v/>
      </c>
      <c r="IL275" s="79" t="str">
        <f>IF(IJ$9="", "", IF(AND(NOT('Personnel Details'!$N$18=""), $B275&gt;='Personnel Details'!$N$18), 'Personnel Details'!$Q$18, IF(AND(NOT('Personnel Details'!$I$18=""), $B275&gt;='Personnel Details'!$I$18), 'Personnel Details'!$L$18, 'Personnel Details'!$G$18)))</f>
        <v/>
      </c>
      <c r="IM275" s="59">
        <f t="shared" si="714"/>
        <v>0</v>
      </c>
      <c r="IN275" s="53"/>
      <c r="IP275" s="78" t="str">
        <f>IF(IP$9="", "", IF(AND(NOT('Personnel Details'!$N$19=""), $B275&gt;='Personnel Details'!$N$19), 'Personnel Details'!$O$19, IF(AND(NOT('Personnel Details'!$I$19=""), $B275&gt;='Personnel Details'!$I$19), 'Personnel Details'!$J$19, 'Personnel Details'!$E$19)))</f>
        <v/>
      </c>
      <c r="IQ275" s="59" t="str">
        <f>IF(IP$9="", "", IF(AND(NOT('Personnel Details'!$N$19=""), $B275&gt;='Personnel Details'!$N$19), IF('Personnel Details'!$P$19="","", 'Personnel Details'!$P$19), IF(AND(NOT('Personnel Details'!$I$19=""), $B275&gt;='Personnel Details'!$I$19), IF('Personnel Details'!$K$19="", "", 'Personnel Details'!$K$19), IF('Personnel Details'!$F$19="", "", 'Personnel Details'!$F$19))))</f>
        <v/>
      </c>
      <c r="IR275" s="79" t="str">
        <f>IF(IP$9="", "", IF(AND(NOT('Personnel Details'!$N$19=""), $B275&gt;='Personnel Details'!$N$19), 'Personnel Details'!$Q$19, IF(AND(NOT('Personnel Details'!$I$19=""), $B275&gt;='Personnel Details'!$I$19), 'Personnel Details'!$L$19, 'Personnel Details'!$G$19)))</f>
        <v/>
      </c>
      <c r="IS275" s="59">
        <f t="shared" si="715"/>
        <v>0</v>
      </c>
      <c r="IT275" s="53"/>
      <c r="IV275" s="78" t="str">
        <f>IF(IV$9="", "", IF(AND(NOT('Personnel Details'!$N$20=""), $B275&gt;='Personnel Details'!$N$20), 'Personnel Details'!$O$20, IF(AND(NOT('Personnel Details'!$I$20=""), $B275&gt;='Personnel Details'!$I$20), 'Personnel Details'!$J$20, 'Personnel Details'!$E$20)))</f>
        <v/>
      </c>
      <c r="IW275" s="59" t="str">
        <f>IF(IV$9="", "", IF(AND(NOT('Personnel Details'!$N$20=""), $B275&gt;='Personnel Details'!$N$20), IF('Personnel Details'!$P$20="","", 'Personnel Details'!$P$20), IF(AND(NOT('Personnel Details'!$I$20=""), $B275&gt;='Personnel Details'!$I$20), IF('Personnel Details'!$K$20="", "", 'Personnel Details'!$K$20), IF('Personnel Details'!$F$20="", "", 'Personnel Details'!$F$20))))</f>
        <v/>
      </c>
      <c r="IX275" s="79" t="str">
        <f>IF(IV$9="", "", IF(AND(NOT('Personnel Details'!$N$20=""), $B275&gt;='Personnel Details'!$N$20), 'Personnel Details'!$Q$20, IF(AND(NOT('Personnel Details'!$I$20=""), $B275&gt;='Personnel Details'!$I$20), 'Personnel Details'!$L$20, 'Personnel Details'!$G$20)))</f>
        <v/>
      </c>
      <c r="IY275" s="59">
        <f t="shared" si="716"/>
        <v>0</v>
      </c>
      <c r="IZ275" s="53"/>
      <c r="JB275" s="78" t="str">
        <f>IF(JB$9="", "", IF(AND(NOT('Personnel Details'!$N$21=""), $B275&gt;='Personnel Details'!$N$21), 'Personnel Details'!$O$21, IF(AND(NOT('Personnel Details'!$I$21=""), $B275&gt;='Personnel Details'!$I$21), 'Personnel Details'!$J$21, 'Personnel Details'!$E$21)))</f>
        <v/>
      </c>
      <c r="JC275" s="59" t="str">
        <f>IF(JB$9="", "", IF(AND(NOT('Personnel Details'!$N$21=""), $B275&gt;='Personnel Details'!$N$21), IF('Personnel Details'!$P$21="","", 'Personnel Details'!$P$21), IF(AND(NOT('Personnel Details'!$I$21=""), $B275&gt;='Personnel Details'!$I$21), IF('Personnel Details'!$K$21="", "", 'Personnel Details'!$K$21), IF('Personnel Details'!$F$21="", "", 'Personnel Details'!$F$21))))</f>
        <v/>
      </c>
      <c r="JD275" s="79" t="str">
        <f>IF(JB$9="", "", IF(AND(NOT('Personnel Details'!$N$21=""), $B275&gt;='Personnel Details'!$N$21), 'Personnel Details'!$Q$21, IF(AND(NOT('Personnel Details'!$I$21=""), $B275&gt;='Personnel Details'!$I$21), 'Personnel Details'!$L$21, 'Personnel Details'!$G$21)))</f>
        <v/>
      </c>
      <c r="JE275" s="59">
        <f t="shared" si="717"/>
        <v>0</v>
      </c>
      <c r="JF275" s="53"/>
      <c r="JH275" s="78" t="str">
        <f>IF(JH$9="", "", IF(AND(NOT('Personnel Details'!$N$22=""), $B275&gt;='Personnel Details'!$N$22), 'Personnel Details'!$O$22, IF(AND(NOT('Personnel Details'!$I$22=""), $B275&gt;='Personnel Details'!$I$22), 'Personnel Details'!$J$22, 'Personnel Details'!$E$22)))</f>
        <v/>
      </c>
      <c r="JI275" s="59" t="str">
        <f>IF(JH$9="", "", IF(AND(NOT('Personnel Details'!$N$22=""), $B275&gt;='Personnel Details'!$N$22), IF('Personnel Details'!$P$22="","", 'Personnel Details'!$P$22), IF(AND(NOT('Personnel Details'!$I$22=""), $B275&gt;='Personnel Details'!$I$22), IF('Personnel Details'!$K$22="", "", 'Personnel Details'!$K$22), IF('Personnel Details'!$F$22="", "", 'Personnel Details'!$F$22))))</f>
        <v/>
      </c>
      <c r="JJ275" s="79" t="str">
        <f>IF(JH$9="", "", IF(AND(NOT('Personnel Details'!$N$22=""), $B275&gt;='Personnel Details'!$N$22), 'Personnel Details'!$Q$22, IF(AND(NOT('Personnel Details'!$I$22=""), $B275&gt;='Personnel Details'!$I$22), 'Personnel Details'!$L$22, 'Personnel Details'!$G$22)))</f>
        <v/>
      </c>
      <c r="JK275" s="59">
        <f t="shared" si="718"/>
        <v>0</v>
      </c>
      <c r="JL275" s="53"/>
      <c r="JN275" s="78" t="str">
        <f>IF(JN$9="", "", IF(AND(NOT('Personnel Details'!$N$23=""), $B275&gt;='Personnel Details'!$N$23), 'Personnel Details'!$O$23, IF(AND(NOT('Personnel Details'!$I$23=""), $B275&gt;='Personnel Details'!$I$23), 'Personnel Details'!$J$23, 'Personnel Details'!$E$23)))</f>
        <v/>
      </c>
      <c r="JO275" s="59" t="str">
        <f>IF(JN$9="", "", IF(AND(NOT('Personnel Details'!$N$23=""), $B275&gt;='Personnel Details'!$N$23), IF('Personnel Details'!$P$23="","", 'Personnel Details'!$P$23), IF(AND(NOT('Personnel Details'!$I$23=""), $B275&gt;='Personnel Details'!$I$23), IF('Personnel Details'!$K$23="", "", 'Personnel Details'!$K$23), IF('Personnel Details'!$F$23="", "", 'Personnel Details'!$F$23))))</f>
        <v/>
      </c>
      <c r="JP275" s="79" t="str">
        <f>IF(JN$9="", "", IF(AND(NOT('Personnel Details'!$N$23=""), $B275&gt;='Personnel Details'!$N$23), 'Personnel Details'!$Q$23, IF(AND(NOT('Personnel Details'!$I$23=""), $B275&gt;='Personnel Details'!$I$23), 'Personnel Details'!$L$23, 'Personnel Details'!$G$23)))</f>
        <v/>
      </c>
      <c r="JQ275" s="59">
        <f t="shared" si="719"/>
        <v>0</v>
      </c>
      <c r="JR275" s="53"/>
      <c r="JT275" s="78" t="str">
        <f>IF(JT$9="", "", IF(AND(NOT('Personnel Details'!$N$24=""), $B275&gt;='Personnel Details'!$N$24), 'Personnel Details'!$O$24, IF(AND(NOT('Personnel Details'!$I$24=""), $B275&gt;='Personnel Details'!$I$24), 'Personnel Details'!$J$24, 'Personnel Details'!$E$24)))</f>
        <v/>
      </c>
      <c r="JU275" s="59" t="str">
        <f>IF(JT$9="", "", IF(AND(NOT('Personnel Details'!$N$24=""), $B275&gt;='Personnel Details'!$N$24), IF('Personnel Details'!$P$24="","", 'Personnel Details'!$P$24), IF(AND(NOT('Personnel Details'!$I$24=""), $B275&gt;='Personnel Details'!$I$24), IF('Personnel Details'!$K$24="", "", 'Personnel Details'!$K$24), IF('Personnel Details'!$F$24="", "", 'Personnel Details'!$F$24))))</f>
        <v/>
      </c>
      <c r="JV275" s="79" t="str">
        <f>IF(JT$9="", "", IF(AND(NOT('Personnel Details'!$N$24=""), $B275&gt;='Personnel Details'!$N$24), 'Personnel Details'!$Q$24, IF(AND(NOT('Personnel Details'!$I$24=""), $B275&gt;='Personnel Details'!$I$24), 'Personnel Details'!$L$24, 'Personnel Details'!$G$24)))</f>
        <v/>
      </c>
      <c r="JW275" s="59">
        <f t="shared" si="720"/>
        <v>0</v>
      </c>
      <c r="JX275" s="53"/>
      <c r="JZ275" s="78" t="str">
        <f>IF(JZ$9="", "", IF(AND(NOT('Personnel Details'!$N$25=""), $B275&gt;='Personnel Details'!$N$25), 'Personnel Details'!$O$25, IF(AND(NOT('Personnel Details'!$I$25=""), $B275&gt;='Personnel Details'!$I$25), 'Personnel Details'!$J$25, 'Personnel Details'!$E$25)))</f>
        <v/>
      </c>
      <c r="KA275" s="59" t="str">
        <f>IF(JZ$9="", "", IF(AND(NOT('Personnel Details'!$N$25=""), $B275&gt;='Personnel Details'!$N$25), IF('Personnel Details'!$P$25="","", 'Personnel Details'!$P$25), IF(AND(NOT('Personnel Details'!$I$25=""), $B275&gt;='Personnel Details'!$I$25), IF('Personnel Details'!$K$25="", "", 'Personnel Details'!$K$25), IF('Personnel Details'!$F$25="", "", 'Personnel Details'!$F$25))))</f>
        <v/>
      </c>
      <c r="KB275" s="79" t="str">
        <f>IF(JZ$9="", "", IF(AND(NOT('Personnel Details'!$N$25=""), $B275&gt;='Personnel Details'!$N$25), 'Personnel Details'!$Q$25, IF(AND(NOT('Personnel Details'!$I$25=""), $B275&gt;='Personnel Details'!$I$25), 'Personnel Details'!$L$25, 'Personnel Details'!$G$25)))</f>
        <v/>
      </c>
      <c r="KC275" s="59">
        <f t="shared" si="721"/>
        <v>0</v>
      </c>
      <c r="KD275" s="53"/>
      <c r="KF275" s="78" t="str">
        <f>IF(KF$9="", "", IF(AND(NOT('Personnel Details'!$N$26=""), $B275&gt;='Personnel Details'!$N$26), 'Personnel Details'!$O$26, IF(AND(NOT('Personnel Details'!$I$26=""), $B275&gt;='Personnel Details'!$I$26), 'Personnel Details'!$J$26, 'Personnel Details'!$E$26)))</f>
        <v/>
      </c>
      <c r="KG275" s="59" t="str">
        <f>IF(KF$9="", "", IF(AND(NOT('Personnel Details'!$N$26=""), $B275&gt;='Personnel Details'!$N$26), IF('Personnel Details'!$P$26="","", 'Personnel Details'!$P$26), IF(AND(NOT('Personnel Details'!$I$26=""), $B275&gt;='Personnel Details'!$I$26), IF('Personnel Details'!$K$26="", "", 'Personnel Details'!$K$26), IF('Personnel Details'!$F$26="", "", 'Personnel Details'!$F$26))))</f>
        <v/>
      </c>
      <c r="KH275" s="79" t="str">
        <f>IF(KF$9="", "", IF(AND(NOT('Personnel Details'!$N$26=""), $B275&gt;='Personnel Details'!$N$26), 'Personnel Details'!$Q$26, IF(AND(NOT('Personnel Details'!$I$26=""), $B275&gt;='Personnel Details'!$I$26), 'Personnel Details'!$L$26, 'Personnel Details'!$G$26)))</f>
        <v/>
      </c>
      <c r="KI275" s="59">
        <f t="shared" si="722"/>
        <v>0</v>
      </c>
      <c r="KJ275" s="53"/>
      <c r="KL275" s="78" t="str">
        <f>IF(KL$9="", "", IF(AND(NOT('Personnel Details'!$N$27=""), $B275&gt;='Personnel Details'!$N$27), 'Personnel Details'!$O$27, IF(AND(NOT('Personnel Details'!$I$27=""), $B275&gt;='Personnel Details'!$I$27), 'Personnel Details'!$J$27, 'Personnel Details'!$E$27)))</f>
        <v/>
      </c>
      <c r="KM275" s="59" t="str">
        <f>IF(KL$9="", "", IF(AND(NOT('Personnel Details'!$N$27=""), $B275&gt;='Personnel Details'!$N$27), IF('Personnel Details'!$P$27="","", 'Personnel Details'!$P$27), IF(AND(NOT('Personnel Details'!$I$27=""), $B275&gt;='Personnel Details'!$I$27), IF('Personnel Details'!$K$27="", "", 'Personnel Details'!$K$27), IF('Personnel Details'!$F$27="", "", 'Personnel Details'!$F$27))))</f>
        <v/>
      </c>
      <c r="KN275" s="79" t="str">
        <f>IF(KL$9="", "", IF(AND(NOT('Personnel Details'!$N$27=""), $B275&gt;='Personnel Details'!$N$27), 'Personnel Details'!$Q$27, IF(AND(NOT('Personnel Details'!$I$27=""), $B275&gt;='Personnel Details'!$I$27), 'Personnel Details'!$L$27, 'Personnel Details'!$G$27)))</f>
        <v/>
      </c>
      <c r="KO275" s="59">
        <f t="shared" si="723"/>
        <v>0</v>
      </c>
      <c r="KP275" s="53"/>
      <c r="KR275" s="78" t="str">
        <f>IF(KR$9="", "", IF(AND(NOT('Personnel Details'!$N$28=""), $B275&gt;='Personnel Details'!$N$28), 'Personnel Details'!$O$28, IF(AND(NOT('Personnel Details'!$I$28=""), $B275&gt;='Personnel Details'!$I$28), 'Personnel Details'!$J$28, 'Personnel Details'!$E$28)))</f>
        <v/>
      </c>
      <c r="KS275" s="59" t="str">
        <f>IF(KR$9="", "", IF(AND(NOT('Personnel Details'!$N$28=""), $B275&gt;='Personnel Details'!$N$28), IF('Personnel Details'!$P$28="","", 'Personnel Details'!$P$28), IF(AND(NOT('Personnel Details'!$I$28=""), $B275&gt;='Personnel Details'!$I$28), IF('Personnel Details'!$K$28="", "", 'Personnel Details'!$K$28), IF('Personnel Details'!$F$28="", "", 'Personnel Details'!$F$28))))</f>
        <v/>
      </c>
      <c r="KT275" s="79" t="str">
        <f>IF(KR$9="", "", IF(AND(NOT('Personnel Details'!$N$28=""), $B275&gt;='Personnel Details'!$N$28), 'Personnel Details'!$Q$28, IF(AND(NOT('Personnel Details'!$I$28=""), $B275&gt;='Personnel Details'!$I$28), 'Personnel Details'!$L$28, 'Personnel Details'!$G$28)))</f>
        <v/>
      </c>
      <c r="KU275" s="59">
        <f t="shared" si="724"/>
        <v>0</v>
      </c>
      <c r="KV275" s="53"/>
      <c r="KX275" s="78" t="str">
        <f>IF(KX$9="", "", IF(AND(NOT('Personnel Details'!$N$29=""), $B275&gt;='Personnel Details'!$N$29), 'Personnel Details'!$O$29, IF(AND(NOT('Personnel Details'!$I$29=""), $B275&gt;='Personnel Details'!$I$29), 'Personnel Details'!$J$29, 'Personnel Details'!$E$29)))</f>
        <v/>
      </c>
      <c r="KY275" s="59" t="str">
        <f>IF(KX$9="", "", IF(AND(NOT('Personnel Details'!$N$29=""), $B275&gt;='Personnel Details'!$N$29), IF('Personnel Details'!$P$29="","", 'Personnel Details'!$P$29), IF(AND(NOT('Personnel Details'!$I$29=""), $B275&gt;='Personnel Details'!$I$29), IF('Personnel Details'!$K$29="", "", 'Personnel Details'!$K$29), IF('Personnel Details'!$F$29="", "", 'Personnel Details'!$F$29))))</f>
        <v/>
      </c>
      <c r="KZ275" s="79" t="str">
        <f>IF(KX$9="", "", IF(AND(NOT('Personnel Details'!$N$29=""), $B275&gt;='Personnel Details'!$N$29), 'Personnel Details'!$Q$29, IF(AND(NOT('Personnel Details'!$I$29=""), $B275&gt;='Personnel Details'!$I$29), 'Personnel Details'!$L$29, 'Personnel Details'!$G$29)))</f>
        <v/>
      </c>
      <c r="LA275" s="59">
        <f t="shared" si="725"/>
        <v>0</v>
      </c>
      <c r="LB275" s="53"/>
      <c r="LD275" s="78" t="str">
        <f>IF(LD$9="", "", IF(AND(NOT('Personnel Details'!$N$30=""), $B275&gt;='Personnel Details'!$N$30), 'Personnel Details'!$O$30, IF(AND(NOT('Personnel Details'!$I$30=""), $B275&gt;='Personnel Details'!$I$30), 'Personnel Details'!$J$30, 'Personnel Details'!$E$30)))</f>
        <v/>
      </c>
      <c r="LE275" s="59" t="str">
        <f>IF(LD$9="", "", IF(AND(NOT('Personnel Details'!$N$30=""), $B275&gt;='Personnel Details'!$N$30), IF('Personnel Details'!$P$30="","", 'Personnel Details'!$P$30), IF(AND(NOT('Personnel Details'!$I$30=""), $B275&gt;='Personnel Details'!$I$30), IF('Personnel Details'!$K$30="", "", 'Personnel Details'!$K$30), IF('Personnel Details'!$F$30="", "", 'Personnel Details'!$F$30))))</f>
        <v/>
      </c>
      <c r="LF275" s="79" t="str">
        <f>IF(LD$9="", "", IF(AND(NOT('Personnel Details'!$N$30=""), $B275&gt;='Personnel Details'!$N$30), 'Personnel Details'!$Q$30, IF(AND(NOT('Personnel Details'!$I$30=""), $B275&gt;='Personnel Details'!$I$30), 'Personnel Details'!$L$30, 'Personnel Details'!$G$30)))</f>
        <v/>
      </c>
      <c r="LG275" s="59">
        <f t="shared" si="726"/>
        <v>0</v>
      </c>
      <c r="LH275" s="53"/>
      <c r="LJ275" s="78" t="str">
        <f>IF(LJ$9="", "", IF(AND(NOT('Personnel Details'!$N$31=""), $B275&gt;='Personnel Details'!$N$31), 'Personnel Details'!$O$31, IF(AND(NOT('Personnel Details'!$I$31=""), $B275&gt;='Personnel Details'!$I$31), 'Personnel Details'!$J$31, 'Personnel Details'!$E$31)))</f>
        <v/>
      </c>
      <c r="LK275" s="59" t="str">
        <f>IF(LJ$9="", "", IF(AND(NOT('Personnel Details'!$N$31=""), $B275&gt;='Personnel Details'!$N$31), IF('Personnel Details'!$P$31="","", 'Personnel Details'!$P$31), IF(AND(NOT('Personnel Details'!$I$31=""), $B275&gt;='Personnel Details'!$I$31), IF('Personnel Details'!$K$31="", "", 'Personnel Details'!$K$31), IF('Personnel Details'!$F$31="", "", 'Personnel Details'!$F$31))))</f>
        <v/>
      </c>
      <c r="LL275" s="79" t="str">
        <f>IF(LJ$9="", "", IF(AND(NOT('Personnel Details'!$N$31=""), $B275&gt;='Personnel Details'!$N$31), 'Personnel Details'!$Q$31, IF(AND(NOT('Personnel Details'!$I$31=""), $B275&gt;='Personnel Details'!$I$31), 'Personnel Details'!$L$31, 'Personnel Details'!$G$31)))</f>
        <v/>
      </c>
      <c r="LM275" s="59">
        <f t="shared" si="727"/>
        <v>0</v>
      </c>
      <c r="LN275" s="53"/>
      <c r="LP275" s="78" t="str">
        <f>IF(LP$9="", "", IF(AND(NOT('Personnel Details'!$N$32=""), $B275&gt;='Personnel Details'!$N$32), 'Personnel Details'!$O$32, IF(AND(NOT('Personnel Details'!$I$32=""), $B275&gt;='Personnel Details'!$I$32), 'Personnel Details'!$J$32, 'Personnel Details'!$E$32)))</f>
        <v/>
      </c>
      <c r="LQ275" s="59" t="str">
        <f>IF(LP$9="", "", IF(AND(NOT('Personnel Details'!$N$32=""), $B275&gt;='Personnel Details'!$N$32), IF('Personnel Details'!$P$32="","", 'Personnel Details'!$P$32), IF(AND(NOT('Personnel Details'!$I$32=""), $B275&gt;='Personnel Details'!$I$32), IF('Personnel Details'!$K$32="", "", 'Personnel Details'!$K$32), IF('Personnel Details'!$F$32="", "", 'Personnel Details'!$F$32))))</f>
        <v/>
      </c>
      <c r="LR275" s="79" t="str">
        <f>IF(LP$9="", "", IF(AND(NOT('Personnel Details'!$N$32=""), $B275&gt;='Personnel Details'!$N$32), 'Personnel Details'!$Q$32, IF(AND(NOT('Personnel Details'!$I$32=""), $B275&gt;='Personnel Details'!$I$32), 'Personnel Details'!$L$32, 'Personnel Details'!$G$32)))</f>
        <v/>
      </c>
      <c r="LS275" s="59">
        <f t="shared" si="728"/>
        <v>0</v>
      </c>
      <c r="LT275" s="53"/>
      <c r="LV275" s="78" t="str">
        <f>IF(LV$9="", "", IF(AND(NOT('Personnel Details'!$N$33=""), $B275&gt;='Personnel Details'!$N$33), 'Personnel Details'!$O$33, IF(AND(NOT('Personnel Details'!$I$33=""), $B275&gt;='Personnel Details'!$I$33), 'Personnel Details'!$J$33, 'Personnel Details'!$E$33)))</f>
        <v/>
      </c>
      <c r="LW275" s="59" t="str">
        <f>IF(LV$9="", "", IF(AND(NOT('Personnel Details'!$N$33=""), $B275&gt;='Personnel Details'!$N$33), IF('Personnel Details'!$P$33="","", 'Personnel Details'!$P$33), IF(AND(NOT('Personnel Details'!$I$33=""), $B275&gt;='Personnel Details'!$I$33), IF('Personnel Details'!$K$33="", "", 'Personnel Details'!$K$33), IF('Personnel Details'!$F$33="", "", 'Personnel Details'!$F$33))))</f>
        <v/>
      </c>
      <c r="LX275" s="79" t="str">
        <f>IF(LV$9="", "", IF(AND(NOT('Personnel Details'!$N$33=""), $B275&gt;='Personnel Details'!$N$33), 'Personnel Details'!$Q$33, IF(AND(NOT('Personnel Details'!$I$33=""), $B275&gt;='Personnel Details'!$I$33), 'Personnel Details'!$L$33, 'Personnel Details'!$G$33)))</f>
        <v/>
      </c>
      <c r="LY275" s="59">
        <f t="shared" si="729"/>
        <v>0</v>
      </c>
      <c r="LZ275" s="53"/>
      <c r="MB275" s="78" t="str">
        <f>IF(MB$9="", "", IF(AND(NOT('Personnel Details'!$N$34=""), $B275&gt;='Personnel Details'!$N$34), 'Personnel Details'!$O$34, IF(AND(NOT('Personnel Details'!$I$34=""), $B275&gt;='Personnel Details'!$I$34), 'Personnel Details'!$J$34, 'Personnel Details'!$E$34)))</f>
        <v/>
      </c>
      <c r="MC275" s="59" t="str">
        <f>IF(MB$9="", "", IF(AND(NOT('Personnel Details'!$N$34=""), $B275&gt;='Personnel Details'!$N$34), IF('Personnel Details'!$P$34="","", 'Personnel Details'!$P$34), IF(AND(NOT('Personnel Details'!$I$34=""), $B275&gt;='Personnel Details'!$I$34), IF('Personnel Details'!$K$34="", "", 'Personnel Details'!$K$34), IF('Personnel Details'!$F$34="", "", 'Personnel Details'!$F$34))))</f>
        <v/>
      </c>
      <c r="MD275" s="79" t="str">
        <f>IF(MB$9="", "", IF(AND(NOT('Personnel Details'!$N$34=""), $B275&gt;='Personnel Details'!$N$34), 'Personnel Details'!$Q$34, IF(AND(NOT('Personnel Details'!$I$34=""), $B275&gt;='Personnel Details'!$I$34), 'Personnel Details'!$L$34, 'Personnel Details'!$G$34)))</f>
        <v/>
      </c>
      <c r="ME275" s="59">
        <f t="shared" si="730"/>
        <v>0</v>
      </c>
      <c r="MF275" s="53"/>
      <c r="MH275" s="78" t="str">
        <f>IF(MH$9="", "", IF(AND(NOT('Personnel Details'!$N$35=""), $B275&gt;='Personnel Details'!$N$35), 'Personnel Details'!$O$35, IF(AND(NOT('Personnel Details'!$I$35=""), $B275&gt;='Personnel Details'!$I$35), 'Personnel Details'!$J$35, 'Personnel Details'!$E$35)))</f>
        <v/>
      </c>
      <c r="MI275" s="59" t="str">
        <f>IF(MH$9="", "", IF(AND(NOT('Personnel Details'!$N$35=""), $B275&gt;='Personnel Details'!$N$35), IF('Personnel Details'!$P$35="","", 'Personnel Details'!$P$35), IF(AND(NOT('Personnel Details'!$I$35=""), $B275&gt;='Personnel Details'!$I$35), IF('Personnel Details'!$K$35="", "", 'Personnel Details'!$K$35), IF('Personnel Details'!$F$35="", "", 'Personnel Details'!$F$35))))</f>
        <v/>
      </c>
      <c r="MJ275" s="79" t="str">
        <f>IF(MH$9="", "", IF(AND(NOT('Personnel Details'!$N$35=""), $B275&gt;='Personnel Details'!$N$35), 'Personnel Details'!$Q$35, IF(AND(NOT('Personnel Details'!$I$35=""), $B275&gt;='Personnel Details'!$I$35), 'Personnel Details'!$L$35, 'Personnel Details'!$G$35)))</f>
        <v/>
      </c>
      <c r="MK275" s="59">
        <f t="shared" si="731"/>
        <v>0</v>
      </c>
      <c r="ML275" s="53"/>
      <c r="MN275" s="78" t="str">
        <f>IF(MN$9="", "", IF(AND(NOT('Personnel Details'!$N$36=""), $B275&gt;='Personnel Details'!$N$36), 'Personnel Details'!$O$36, IF(AND(NOT('Personnel Details'!$I$36=""), $B275&gt;='Personnel Details'!$I$36), 'Personnel Details'!$J$36, 'Personnel Details'!$E$36)))</f>
        <v/>
      </c>
      <c r="MO275" s="59" t="str">
        <f>IF(MN$9="", "", IF(AND(NOT('Personnel Details'!$N$36=""), $B275&gt;='Personnel Details'!$N$36), IF('Personnel Details'!$P$36="","", 'Personnel Details'!$P$36), IF(AND(NOT('Personnel Details'!$I$36=""), $B275&gt;='Personnel Details'!$I$36), IF('Personnel Details'!$K$36="", "", 'Personnel Details'!$K$36), IF('Personnel Details'!$F$36="", "", 'Personnel Details'!$F$36))))</f>
        <v/>
      </c>
      <c r="MP275" s="79" t="str">
        <f>IF(MN$9="", "", IF(AND(NOT('Personnel Details'!$N$36=""), $B275&gt;='Personnel Details'!$N$36), 'Personnel Details'!$Q$36, IF(AND(NOT('Personnel Details'!$I$36=""), $B275&gt;='Personnel Details'!$I$36), 'Personnel Details'!$L$36, 'Personnel Details'!$G$36)))</f>
        <v/>
      </c>
      <c r="MQ275" s="59">
        <f t="shared" si="732"/>
        <v>0</v>
      </c>
      <c r="MR275" s="53"/>
      <c r="MT275" s="78" t="str">
        <f>IF(MT$9="", "", IF(AND(NOT('Personnel Details'!$N$37=""), $B275&gt;='Personnel Details'!$N$37), 'Personnel Details'!$O$37, IF(AND(NOT('Personnel Details'!$I$37=""), $B275&gt;='Personnel Details'!$I$37), 'Personnel Details'!$J$37, 'Personnel Details'!$E$37)))</f>
        <v/>
      </c>
      <c r="MU275" s="59" t="str">
        <f>IF(MT$9="", "", IF(AND(NOT('Personnel Details'!$N$37=""), $B275&gt;='Personnel Details'!$N$37), IF('Personnel Details'!$P$37="","", 'Personnel Details'!$P$37), IF(AND(NOT('Personnel Details'!$I$37=""), $B275&gt;='Personnel Details'!$I$37), IF('Personnel Details'!$K$37="", "", 'Personnel Details'!$K$37), IF('Personnel Details'!$F$37="", "", 'Personnel Details'!$F$37))))</f>
        <v/>
      </c>
      <c r="MV275" s="79" t="str">
        <f>IF(MT$9="", "", IF(AND(NOT('Personnel Details'!$N$37=""), $B275&gt;='Personnel Details'!$N$37), 'Personnel Details'!$Q$37, IF(AND(NOT('Personnel Details'!$I$37=""), $B275&gt;='Personnel Details'!$I$37), 'Personnel Details'!$L$37, 'Personnel Details'!$G$37)))</f>
        <v/>
      </c>
      <c r="MW275" s="59">
        <f t="shared" si="733"/>
        <v>0</v>
      </c>
      <c r="MX275" s="53"/>
      <c r="MZ275" s="78" t="str">
        <f>IF(MZ$9="", "", IF(AND(NOT('Personnel Details'!$N$38=""), $B275&gt;='Personnel Details'!$N$38), 'Personnel Details'!$O$38, IF(AND(NOT('Personnel Details'!$I$38=""), $B275&gt;='Personnel Details'!$I$38), 'Personnel Details'!$J$38, 'Personnel Details'!$E$38)))</f>
        <v/>
      </c>
      <c r="NA275" s="59" t="str">
        <f>IF(MZ$9="", "", IF(AND(NOT('Personnel Details'!$N$38=""), $B275&gt;='Personnel Details'!$N$38), IF('Personnel Details'!$P$38="","", 'Personnel Details'!$P$38), IF(AND(NOT('Personnel Details'!$I$38=""), $B275&gt;='Personnel Details'!$I$38), IF('Personnel Details'!$K$38="", "", 'Personnel Details'!$K$38), IF('Personnel Details'!$F$38="", "", 'Personnel Details'!$F$38))))</f>
        <v/>
      </c>
      <c r="NB275" s="79" t="str">
        <f>IF(MZ$9="", "", IF(AND(NOT('Personnel Details'!$N$38=""), $B275&gt;='Personnel Details'!$N$38), 'Personnel Details'!$Q$38, IF(AND(NOT('Personnel Details'!$I$38=""), $B275&gt;='Personnel Details'!$I$38), 'Personnel Details'!$L$38, 'Personnel Details'!$G$38)))</f>
        <v/>
      </c>
      <c r="NC275" s="59">
        <f t="shared" si="734"/>
        <v>0</v>
      </c>
      <c r="ND275" s="53"/>
      <c r="NF275" s="78" t="str">
        <f>IF(NF$9="", "", IF(AND(NOT('Personnel Details'!$N$39=""), $B275&gt;='Personnel Details'!$N$39), 'Personnel Details'!$O$39, IF(AND(NOT('Personnel Details'!$I$39=""), $B275&gt;='Personnel Details'!$I$39), 'Personnel Details'!$J$39, 'Personnel Details'!$E$39)))</f>
        <v/>
      </c>
      <c r="NG275" s="59" t="str">
        <f>IF(NF$9="", "", IF(AND(NOT('Personnel Details'!$N$39=""), $B275&gt;='Personnel Details'!$N$39), IF('Personnel Details'!$P$39="","", 'Personnel Details'!$P$39), IF(AND(NOT('Personnel Details'!$I$39=""), $B275&gt;='Personnel Details'!$I$39), IF('Personnel Details'!$K$39="", "", 'Personnel Details'!$K$39), IF('Personnel Details'!$F$39="", "", 'Personnel Details'!$F$39))))</f>
        <v/>
      </c>
      <c r="NH275" s="79" t="str">
        <f>IF(NF$9="", "", IF(AND(NOT('Personnel Details'!$N$39=""), $B275&gt;='Personnel Details'!$N$39), 'Personnel Details'!$Q$39, IF(AND(NOT('Personnel Details'!$I$39=""), $B275&gt;='Personnel Details'!$I$39), 'Personnel Details'!$L$39, 'Personnel Details'!$G$39)))</f>
        <v/>
      </c>
      <c r="NI275" s="59">
        <f t="shared" si="735"/>
        <v>0</v>
      </c>
      <c r="NJ275" s="53"/>
      <c r="NL275" s="78" t="str">
        <f>IF(NL$9="", "", IF(AND(NOT('Personnel Details'!$N$40=""), $B275&gt;='Personnel Details'!$N$40), 'Personnel Details'!$O$40, IF(AND(NOT('Personnel Details'!$I$40=""), $B275&gt;='Personnel Details'!$I$40), 'Personnel Details'!$J$40, 'Personnel Details'!$E$40)))</f>
        <v/>
      </c>
      <c r="NM275" s="59" t="str">
        <f>IF(NL$9="", "", IF(AND(NOT('Personnel Details'!$N$40=""), $B275&gt;='Personnel Details'!$N$40), IF('Personnel Details'!$P$40="","", 'Personnel Details'!$P$40), IF(AND(NOT('Personnel Details'!$I$40=""), $B275&gt;='Personnel Details'!$I$40), IF('Personnel Details'!$K$40="", "", 'Personnel Details'!$K$40), IF('Personnel Details'!$F$40="", "", 'Personnel Details'!$F$40))))</f>
        <v/>
      </c>
      <c r="NN275" s="79" t="str">
        <f>IF(NL$9="", "", IF(AND(NOT('Personnel Details'!$N$40=""), $B275&gt;='Personnel Details'!$N$40), 'Personnel Details'!$Q$40, IF(AND(NOT('Personnel Details'!$I$40=""), $B275&gt;='Personnel Details'!$I$40), 'Personnel Details'!$L$40, 'Personnel Details'!$G$40)))</f>
        <v/>
      </c>
      <c r="NO275" s="59">
        <f t="shared" si="736"/>
        <v>0</v>
      </c>
      <c r="NP275" s="53"/>
    </row>
    <row r="276" spans="1:380" x14ac:dyDescent="0.25">
      <c r="A276" s="32"/>
      <c r="B276" s="113">
        <f>IFERROR(IF(B275+1&gt;'Personnel Details'!$U$5, "", B275+1), "")</f>
        <v>44096</v>
      </c>
      <c r="C276" s="32"/>
      <c r="D276" s="120"/>
      <c r="E276" s="13" t="str">
        <f t="shared" si="615"/>
        <v/>
      </c>
      <c r="F276" s="13" t="str">
        <f t="shared" si="646"/>
        <v/>
      </c>
      <c r="G276" s="56" t="str">
        <f t="shared" si="737"/>
        <v/>
      </c>
      <c r="H276" s="16" t="str">
        <f t="shared" si="647"/>
        <v/>
      </c>
      <c r="I276" s="32"/>
      <c r="J276" s="120"/>
      <c r="K276" s="62" t="str">
        <f t="shared" si="616"/>
        <v/>
      </c>
      <c r="L276" s="62" t="str">
        <f t="shared" si="648"/>
        <v/>
      </c>
      <c r="M276" s="65" t="str">
        <f t="shared" si="738"/>
        <v/>
      </c>
      <c r="N276" s="68" t="str">
        <f t="shared" si="649"/>
        <v/>
      </c>
      <c r="O276" s="32"/>
      <c r="P276" s="120"/>
      <c r="Q276" s="62" t="str">
        <f t="shared" si="617"/>
        <v/>
      </c>
      <c r="R276" s="62" t="str">
        <f t="shared" si="650"/>
        <v/>
      </c>
      <c r="S276" s="65" t="str">
        <f t="shared" si="739"/>
        <v/>
      </c>
      <c r="T276" s="68" t="str">
        <f t="shared" si="651"/>
        <v/>
      </c>
      <c r="U276" s="32"/>
      <c r="V276" s="120"/>
      <c r="W276" s="62" t="str">
        <f t="shared" si="618"/>
        <v/>
      </c>
      <c r="X276" s="62" t="str">
        <f t="shared" si="652"/>
        <v/>
      </c>
      <c r="Y276" s="65" t="str">
        <f t="shared" si="740"/>
        <v/>
      </c>
      <c r="Z276" s="68" t="str">
        <f t="shared" si="653"/>
        <v/>
      </c>
      <c r="AA276" s="32"/>
      <c r="AB276" s="120"/>
      <c r="AC276" s="62" t="str">
        <f t="shared" si="619"/>
        <v/>
      </c>
      <c r="AD276" s="62" t="str">
        <f t="shared" si="654"/>
        <v/>
      </c>
      <c r="AE276" s="65" t="str">
        <f t="shared" si="741"/>
        <v/>
      </c>
      <c r="AF276" s="68" t="str">
        <f t="shared" si="655"/>
        <v/>
      </c>
      <c r="AG276" s="32"/>
      <c r="AH276" s="120"/>
      <c r="AI276" s="62" t="str">
        <f t="shared" si="620"/>
        <v/>
      </c>
      <c r="AJ276" s="62" t="str">
        <f t="shared" si="656"/>
        <v/>
      </c>
      <c r="AK276" s="65" t="str">
        <f t="shared" si="742"/>
        <v/>
      </c>
      <c r="AL276" s="68" t="str">
        <f t="shared" si="657"/>
        <v/>
      </c>
      <c r="AM276" s="32"/>
      <c r="AN276" s="120"/>
      <c r="AO276" s="62" t="str">
        <f t="shared" si="621"/>
        <v/>
      </c>
      <c r="AP276" s="62" t="str">
        <f t="shared" si="658"/>
        <v/>
      </c>
      <c r="AQ276" s="65" t="str">
        <f t="shared" si="743"/>
        <v/>
      </c>
      <c r="AR276" s="68" t="str">
        <f t="shared" si="659"/>
        <v/>
      </c>
      <c r="AS276" s="32"/>
      <c r="AT276" s="120"/>
      <c r="AU276" s="62" t="str">
        <f t="shared" si="622"/>
        <v/>
      </c>
      <c r="AV276" s="62" t="str">
        <f t="shared" si="660"/>
        <v/>
      </c>
      <c r="AW276" s="65" t="str">
        <f t="shared" si="744"/>
        <v/>
      </c>
      <c r="AX276" s="68" t="str">
        <f t="shared" si="661"/>
        <v/>
      </c>
      <c r="AY276" s="32"/>
      <c r="AZ276" s="120"/>
      <c r="BA276" s="62" t="str">
        <f t="shared" si="623"/>
        <v/>
      </c>
      <c r="BB276" s="62" t="str">
        <f t="shared" si="662"/>
        <v/>
      </c>
      <c r="BC276" s="65" t="str">
        <f t="shared" si="745"/>
        <v/>
      </c>
      <c r="BD276" s="68" t="str">
        <f t="shared" si="663"/>
        <v/>
      </c>
      <c r="BE276" s="32"/>
      <c r="BF276" s="120"/>
      <c r="BG276" s="62" t="str">
        <f t="shared" si="624"/>
        <v/>
      </c>
      <c r="BH276" s="62" t="str">
        <f t="shared" si="664"/>
        <v/>
      </c>
      <c r="BI276" s="65" t="str">
        <f t="shared" si="746"/>
        <v/>
      </c>
      <c r="BJ276" s="68" t="str">
        <f t="shared" si="665"/>
        <v/>
      </c>
      <c r="BK276" s="32"/>
      <c r="BL276" s="120"/>
      <c r="BM276" s="62" t="str">
        <f t="shared" si="625"/>
        <v/>
      </c>
      <c r="BN276" s="62" t="str">
        <f t="shared" si="666"/>
        <v/>
      </c>
      <c r="BO276" s="65" t="str">
        <f t="shared" si="747"/>
        <v/>
      </c>
      <c r="BP276" s="68" t="str">
        <f t="shared" si="667"/>
        <v/>
      </c>
      <c r="BQ276" s="32"/>
      <c r="BR276" s="120"/>
      <c r="BS276" s="62" t="str">
        <f t="shared" si="626"/>
        <v/>
      </c>
      <c r="BT276" s="62" t="str">
        <f t="shared" si="668"/>
        <v/>
      </c>
      <c r="BU276" s="65" t="str">
        <f t="shared" si="748"/>
        <v/>
      </c>
      <c r="BV276" s="68" t="str">
        <f t="shared" si="669"/>
        <v/>
      </c>
      <c r="BW276" s="32"/>
      <c r="BX276" s="120"/>
      <c r="BY276" s="62" t="str">
        <f t="shared" si="627"/>
        <v/>
      </c>
      <c r="BZ276" s="62" t="str">
        <f t="shared" si="670"/>
        <v/>
      </c>
      <c r="CA276" s="65" t="str">
        <f t="shared" si="749"/>
        <v/>
      </c>
      <c r="CB276" s="68" t="str">
        <f t="shared" si="671"/>
        <v/>
      </c>
      <c r="CC276" s="32"/>
      <c r="CD276" s="120"/>
      <c r="CE276" s="62" t="str">
        <f t="shared" si="628"/>
        <v/>
      </c>
      <c r="CF276" s="62" t="str">
        <f t="shared" si="672"/>
        <v/>
      </c>
      <c r="CG276" s="65" t="str">
        <f t="shared" si="750"/>
        <v/>
      </c>
      <c r="CH276" s="68" t="str">
        <f t="shared" si="673"/>
        <v/>
      </c>
      <c r="CI276" s="32"/>
      <c r="CJ276" s="120"/>
      <c r="CK276" s="62" t="str">
        <f t="shared" si="629"/>
        <v/>
      </c>
      <c r="CL276" s="62" t="str">
        <f t="shared" si="674"/>
        <v/>
      </c>
      <c r="CM276" s="65" t="str">
        <f t="shared" si="751"/>
        <v/>
      </c>
      <c r="CN276" s="68" t="str">
        <f t="shared" si="675"/>
        <v/>
      </c>
      <c r="CO276" s="32"/>
      <c r="CP276" s="120"/>
      <c r="CQ276" s="62" t="str">
        <f t="shared" si="630"/>
        <v/>
      </c>
      <c r="CR276" s="62" t="str">
        <f t="shared" si="676"/>
        <v/>
      </c>
      <c r="CS276" s="65" t="str">
        <f t="shared" si="752"/>
        <v/>
      </c>
      <c r="CT276" s="68" t="str">
        <f t="shared" si="677"/>
        <v/>
      </c>
      <c r="CU276" s="32"/>
      <c r="CV276" s="120"/>
      <c r="CW276" s="62" t="str">
        <f t="shared" si="631"/>
        <v/>
      </c>
      <c r="CX276" s="62" t="str">
        <f t="shared" si="678"/>
        <v/>
      </c>
      <c r="CY276" s="65" t="str">
        <f t="shared" si="753"/>
        <v/>
      </c>
      <c r="CZ276" s="68" t="str">
        <f t="shared" si="679"/>
        <v/>
      </c>
      <c r="DA276" s="32"/>
      <c r="DB276" s="120"/>
      <c r="DC276" s="62" t="str">
        <f t="shared" si="632"/>
        <v/>
      </c>
      <c r="DD276" s="62" t="str">
        <f t="shared" si="680"/>
        <v/>
      </c>
      <c r="DE276" s="65" t="str">
        <f t="shared" si="754"/>
        <v/>
      </c>
      <c r="DF276" s="68" t="str">
        <f t="shared" si="681"/>
        <v/>
      </c>
      <c r="DG276" s="32"/>
      <c r="DH276" s="120"/>
      <c r="DI276" s="62" t="str">
        <f t="shared" si="633"/>
        <v/>
      </c>
      <c r="DJ276" s="62" t="str">
        <f t="shared" si="682"/>
        <v/>
      </c>
      <c r="DK276" s="65" t="str">
        <f t="shared" si="755"/>
        <v/>
      </c>
      <c r="DL276" s="68" t="str">
        <f t="shared" si="683"/>
        <v/>
      </c>
      <c r="DM276" s="32"/>
      <c r="DN276" s="120"/>
      <c r="DO276" s="62" t="str">
        <f t="shared" si="634"/>
        <v/>
      </c>
      <c r="DP276" s="62" t="str">
        <f t="shared" si="684"/>
        <v/>
      </c>
      <c r="DQ276" s="65" t="str">
        <f t="shared" si="756"/>
        <v/>
      </c>
      <c r="DR276" s="68" t="str">
        <f t="shared" si="685"/>
        <v/>
      </c>
      <c r="DS276" s="32"/>
      <c r="DT276" s="120"/>
      <c r="DU276" s="62" t="str">
        <f t="shared" si="635"/>
        <v/>
      </c>
      <c r="DV276" s="62" t="str">
        <f t="shared" si="686"/>
        <v/>
      </c>
      <c r="DW276" s="65" t="str">
        <f t="shared" si="757"/>
        <v/>
      </c>
      <c r="DX276" s="68" t="str">
        <f t="shared" si="687"/>
        <v/>
      </c>
      <c r="DY276" s="32"/>
      <c r="DZ276" s="120"/>
      <c r="EA276" s="62" t="str">
        <f t="shared" si="636"/>
        <v/>
      </c>
      <c r="EB276" s="62" t="str">
        <f t="shared" si="688"/>
        <v/>
      </c>
      <c r="EC276" s="65" t="str">
        <f t="shared" si="758"/>
        <v/>
      </c>
      <c r="ED276" s="68" t="str">
        <f t="shared" si="689"/>
        <v/>
      </c>
      <c r="EE276" s="32"/>
      <c r="EF276" s="120"/>
      <c r="EG276" s="62" t="str">
        <f t="shared" si="637"/>
        <v/>
      </c>
      <c r="EH276" s="62" t="str">
        <f t="shared" si="690"/>
        <v/>
      </c>
      <c r="EI276" s="65" t="str">
        <f t="shared" si="759"/>
        <v/>
      </c>
      <c r="EJ276" s="68" t="str">
        <f t="shared" si="691"/>
        <v/>
      </c>
      <c r="EK276" s="32"/>
      <c r="EL276" s="120"/>
      <c r="EM276" s="62" t="str">
        <f t="shared" si="638"/>
        <v/>
      </c>
      <c r="EN276" s="62" t="str">
        <f t="shared" si="692"/>
        <v/>
      </c>
      <c r="EO276" s="65" t="str">
        <f t="shared" si="760"/>
        <v/>
      </c>
      <c r="EP276" s="68" t="str">
        <f t="shared" si="693"/>
        <v/>
      </c>
      <c r="EQ276" s="32"/>
      <c r="ER276" s="120"/>
      <c r="ES276" s="62" t="str">
        <f t="shared" si="639"/>
        <v/>
      </c>
      <c r="ET276" s="62" t="str">
        <f t="shared" si="694"/>
        <v/>
      </c>
      <c r="EU276" s="65" t="str">
        <f t="shared" si="761"/>
        <v/>
      </c>
      <c r="EV276" s="68" t="str">
        <f t="shared" si="695"/>
        <v/>
      </c>
      <c r="EW276" s="32"/>
      <c r="EX276" s="120"/>
      <c r="EY276" s="62" t="str">
        <f t="shared" si="640"/>
        <v/>
      </c>
      <c r="EZ276" s="62" t="str">
        <f t="shared" si="696"/>
        <v/>
      </c>
      <c r="FA276" s="65" t="str">
        <f t="shared" si="762"/>
        <v/>
      </c>
      <c r="FB276" s="68" t="str">
        <f t="shared" si="697"/>
        <v/>
      </c>
      <c r="FC276" s="32"/>
      <c r="FD276" s="120"/>
      <c r="FE276" s="62" t="str">
        <f t="shared" si="641"/>
        <v/>
      </c>
      <c r="FF276" s="62" t="str">
        <f t="shared" si="698"/>
        <v/>
      </c>
      <c r="FG276" s="65" t="str">
        <f t="shared" si="763"/>
        <v/>
      </c>
      <c r="FH276" s="68" t="str">
        <f t="shared" si="699"/>
        <v/>
      </c>
      <c r="FI276" s="32"/>
      <c r="FJ276" s="120"/>
      <c r="FK276" s="62" t="str">
        <f t="shared" si="642"/>
        <v/>
      </c>
      <c r="FL276" s="62" t="str">
        <f t="shared" si="700"/>
        <v/>
      </c>
      <c r="FM276" s="65" t="str">
        <f t="shared" si="764"/>
        <v/>
      </c>
      <c r="FN276" s="68" t="str">
        <f t="shared" si="701"/>
        <v/>
      </c>
      <c r="FO276" s="32"/>
      <c r="FP276" s="120"/>
      <c r="FQ276" s="62" t="str">
        <f t="shared" si="643"/>
        <v/>
      </c>
      <c r="FR276" s="62" t="str">
        <f t="shared" si="702"/>
        <v/>
      </c>
      <c r="FS276" s="65" t="str">
        <f t="shared" si="765"/>
        <v/>
      </c>
      <c r="FT276" s="68" t="str">
        <f t="shared" si="703"/>
        <v/>
      </c>
      <c r="FU276" s="32"/>
      <c r="FV276" s="120"/>
      <c r="FW276" s="62" t="str">
        <f t="shared" si="644"/>
        <v/>
      </c>
      <c r="FX276" s="62" t="str">
        <f t="shared" si="704"/>
        <v/>
      </c>
      <c r="FY276" s="65" t="str">
        <f t="shared" si="766"/>
        <v/>
      </c>
      <c r="FZ276" s="68" t="str">
        <f t="shared" si="705"/>
        <v/>
      </c>
      <c r="GA276" s="32"/>
      <c r="GC276" s="7" t="str">
        <f t="shared" si="706"/>
        <v>Sep 2020</v>
      </c>
      <c r="GD276" s="7" t="str">
        <f t="shared" ca="1" si="645"/>
        <v/>
      </c>
      <c r="GT276" s="71">
        <f>IF(GT$9="", "", IF(AND(NOT('Personnel Details'!$N$11=""), $B276&gt;='Personnel Details'!$N$11), 'Personnel Details'!$O$11, IF(AND(NOT('Personnel Details'!$I$11=""), $B276&gt;='Personnel Details'!$I$11), 'Personnel Details'!$J$11, 'Personnel Details'!$E$11)))</f>
        <v>0.8</v>
      </c>
      <c r="GU276" s="59" t="str">
        <f>IF(GT$9="", "", IF(AND(NOT('Personnel Details'!$N$11=""), $B276&gt;='Personnel Details'!$N$11), IF('Personnel Details'!$P$11="","", 'Personnel Details'!$P$11), IF(AND(NOT('Personnel Details'!$I$11=""), $B276&gt;='Personnel Details'!$I$11), IF('Personnel Details'!$K$11="", "", 'Personnel Details'!$K$11), IF('Personnel Details'!$F$11="", "", 'Personnel Details'!$F$11))))</f>
        <v/>
      </c>
      <c r="GV276" s="74">
        <f>IF(GT$9="", "", IF(AND(NOT('Personnel Details'!$N$11=""), $B276&gt;='Personnel Details'!$N$11), 'Personnel Details'!$Q$11, IF(AND(NOT('Personnel Details'!$I$11=""), $B276&gt;='Personnel Details'!$I$11), 'Personnel Details'!$L$11, 'Personnel Details'!$G$11)))</f>
        <v>0</v>
      </c>
      <c r="GW276" s="59">
        <f t="shared" si="707"/>
        <v>0</v>
      </c>
      <c r="GX276" s="53"/>
      <c r="GZ276" s="78">
        <f>IF(GZ$9="", "", IF(AND(NOT('Personnel Details'!$N$12=""), $B276&gt;='Personnel Details'!$N$12), 'Personnel Details'!$O$12, IF(AND(NOT('Personnel Details'!$I$12=""), $B276&gt;='Personnel Details'!$I$12), 'Personnel Details'!$J$12, 'Personnel Details'!$E$12)))</f>
        <v>0.8</v>
      </c>
      <c r="HA276" s="59" t="str">
        <f>IF(GZ$9="", "", IF(AND(NOT('Personnel Details'!$N$12=""), $B276&gt;='Personnel Details'!$N$12), IF('Personnel Details'!$P$12="","", 'Personnel Details'!$P$12), IF(AND(NOT('Personnel Details'!$I$12=""), $B276&gt;='Personnel Details'!$I$12), IF('Personnel Details'!$K$12="", "", 'Personnel Details'!$K$12), IF('Personnel Details'!$F$12="", "", 'Personnel Details'!$F$12))))</f>
        <v/>
      </c>
      <c r="HB276" s="79">
        <f>IF(GZ$9="", "", IF(AND(NOT('Personnel Details'!$N$12=""), $B276&gt;='Personnel Details'!$N$12), 'Personnel Details'!$Q$12, IF(AND(NOT('Personnel Details'!$I$12=""), $B276&gt;='Personnel Details'!$I$12), 'Personnel Details'!$L$12, 'Personnel Details'!$G$12)))</f>
        <v>0</v>
      </c>
      <c r="HC276" s="59">
        <f t="shared" si="708"/>
        <v>0</v>
      </c>
      <c r="HD276" s="53"/>
      <c r="HF276" s="78">
        <f>IF(HF$9="", "", IF(AND(NOT('Personnel Details'!$N$13=""), $B276&gt;='Personnel Details'!$N$13), 'Personnel Details'!$O$13, IF(AND(NOT('Personnel Details'!$I$13=""), $B276&gt;='Personnel Details'!$I$13), 'Personnel Details'!$J$13, 'Personnel Details'!$E$13)))</f>
        <v>0.8</v>
      </c>
      <c r="HG276" s="59" t="str">
        <f>IF(HF$9="", "", IF(AND(NOT('Personnel Details'!$N$13=""), $B276&gt;='Personnel Details'!$N$13), IF('Personnel Details'!$P$13="","", 'Personnel Details'!$P$13), IF(AND(NOT('Personnel Details'!$I$13=""), $B276&gt;='Personnel Details'!$I$13), IF('Personnel Details'!$K$13="", "", 'Personnel Details'!$K$13), IF('Personnel Details'!$F$13="", "", 'Personnel Details'!$F$13))))</f>
        <v/>
      </c>
      <c r="HH276" s="79">
        <f>IF(HF$9="", "", IF(AND(NOT('Personnel Details'!$N$13=""), $B276&gt;='Personnel Details'!$N$13), 'Personnel Details'!$Q$13, IF(AND(NOT('Personnel Details'!$I$13=""), $B276&gt;='Personnel Details'!$I$13), 'Personnel Details'!$L$13, 'Personnel Details'!$G$13)))</f>
        <v>0</v>
      </c>
      <c r="HI276" s="59">
        <f t="shared" si="709"/>
        <v>0</v>
      </c>
      <c r="HJ276" s="53"/>
      <c r="HL276" s="78">
        <f>IF(HL$9="", "", IF(AND(NOT('Personnel Details'!$N$14=""), $B276&gt;='Personnel Details'!$N$14), 'Personnel Details'!$O$14, IF(AND(NOT('Personnel Details'!$I$14=""), $B276&gt;='Personnel Details'!$I$14), 'Personnel Details'!$J$14, 'Personnel Details'!$E$14)))</f>
        <v>0.8</v>
      </c>
      <c r="HM276" s="59">
        <f>IF(HL$9="", "", IF(AND(NOT('Personnel Details'!$N$14=""), $B276&gt;='Personnel Details'!$N$14), IF('Personnel Details'!$P$14="","", 'Personnel Details'!$P$14), IF(AND(NOT('Personnel Details'!$I$14=""), $B276&gt;='Personnel Details'!$I$14), IF('Personnel Details'!$K$14="", "", 'Personnel Details'!$K$14), IF('Personnel Details'!$F$14="", "", 'Personnel Details'!$F$14))))</f>
        <v>2000</v>
      </c>
      <c r="HN276" s="79">
        <f>IF(HL$9="", "", IF(AND(NOT('Personnel Details'!$N$14=""), $B276&gt;='Personnel Details'!$N$14), 'Personnel Details'!$Q$14, IF(AND(NOT('Personnel Details'!$I$14=""), $B276&gt;='Personnel Details'!$I$14), 'Personnel Details'!$L$14, 'Personnel Details'!$G$14)))</f>
        <v>0.85</v>
      </c>
      <c r="HO276" s="59">
        <f t="shared" si="710"/>
        <v>0</v>
      </c>
      <c r="HP276" s="53"/>
      <c r="HR276" s="78" t="str">
        <f>IF(HR$9="", "", IF(AND(NOT('Personnel Details'!$N$15=""), $B276&gt;='Personnel Details'!$N$15), 'Personnel Details'!$O$15, IF(AND(NOT('Personnel Details'!$I$15=""), $B276&gt;='Personnel Details'!$I$15), 'Personnel Details'!$J$15, 'Personnel Details'!$E$15)))</f>
        <v/>
      </c>
      <c r="HS276" s="59" t="str">
        <f>IF(HR$9="", "", IF(AND(NOT('Personnel Details'!$N$15=""), $B276&gt;='Personnel Details'!$N$15), IF('Personnel Details'!$P$15="","", 'Personnel Details'!$P$15), IF(AND(NOT('Personnel Details'!$I$15=""), $B276&gt;='Personnel Details'!$I$15), IF('Personnel Details'!$K$15="", "", 'Personnel Details'!$K$15), IF('Personnel Details'!$F$15="", "", 'Personnel Details'!$F$15))))</f>
        <v/>
      </c>
      <c r="HT276" s="79" t="str">
        <f>IF(HR$9="", "", IF(AND(NOT('Personnel Details'!$N$15=""), $B276&gt;='Personnel Details'!$N$15), 'Personnel Details'!$Q$15, IF(AND(NOT('Personnel Details'!$I$15=""), $B276&gt;='Personnel Details'!$I$15), 'Personnel Details'!$L$15, 'Personnel Details'!$G$15)))</f>
        <v/>
      </c>
      <c r="HU276" s="59">
        <f t="shared" si="711"/>
        <v>0</v>
      </c>
      <c r="HV276" s="53"/>
      <c r="HX276" s="78" t="str">
        <f>IF(HX$9="", "", IF(AND(NOT('Personnel Details'!$N$16=""), $B276&gt;='Personnel Details'!$N$16), 'Personnel Details'!$O$16, IF(AND(NOT('Personnel Details'!$I$16=""), $B276&gt;='Personnel Details'!$I$16), 'Personnel Details'!$J$16, 'Personnel Details'!$E$16)))</f>
        <v/>
      </c>
      <c r="HY276" s="59" t="str">
        <f>IF(HX$9="", "", IF(AND(NOT('Personnel Details'!$N$16=""), $B276&gt;='Personnel Details'!$N$16), IF('Personnel Details'!$P$16="","", 'Personnel Details'!$P$16), IF(AND(NOT('Personnel Details'!$I$16=""), $B276&gt;='Personnel Details'!$I$16), IF('Personnel Details'!$K$16="", "", 'Personnel Details'!$K$16), IF('Personnel Details'!$F$16="", "", 'Personnel Details'!$F$16))))</f>
        <v/>
      </c>
      <c r="HZ276" s="79" t="str">
        <f>IF(HX$9="", "", IF(AND(NOT('Personnel Details'!$N$16=""), $B276&gt;='Personnel Details'!$N$16), 'Personnel Details'!$Q$16, IF(AND(NOT('Personnel Details'!$I$16=""), $B276&gt;='Personnel Details'!$I$16), 'Personnel Details'!$L$16, 'Personnel Details'!$G$16)))</f>
        <v/>
      </c>
      <c r="IA276" s="59">
        <f t="shared" si="712"/>
        <v>0</v>
      </c>
      <c r="IB276" s="53"/>
      <c r="ID276" s="78" t="str">
        <f>IF(ID$9="", "", IF(AND(NOT('Personnel Details'!$N$17=""), $B276&gt;='Personnel Details'!$N$17), 'Personnel Details'!$O$17, IF(AND(NOT('Personnel Details'!$I$17=""), $B276&gt;='Personnel Details'!$I$17), 'Personnel Details'!$J$17, 'Personnel Details'!$E$17)))</f>
        <v/>
      </c>
      <c r="IE276" s="59" t="str">
        <f>IF(ID$9="", "", IF(AND(NOT('Personnel Details'!$N$17=""), $B276&gt;='Personnel Details'!$N$17), IF('Personnel Details'!$P$17="","", 'Personnel Details'!$P$17), IF(AND(NOT('Personnel Details'!$I$17=""), $B276&gt;='Personnel Details'!$I$17), IF('Personnel Details'!$K$17="", "", 'Personnel Details'!$K$17), IF('Personnel Details'!$F$17="", "", 'Personnel Details'!$F$17))))</f>
        <v/>
      </c>
      <c r="IF276" s="79" t="str">
        <f>IF(ID$9="", "", IF(AND(NOT('Personnel Details'!$N$17=""), $B276&gt;='Personnel Details'!$N$17), 'Personnel Details'!$Q$17, IF(AND(NOT('Personnel Details'!$I$17=""), $B276&gt;='Personnel Details'!$I$17), 'Personnel Details'!$L$17, 'Personnel Details'!$G$17)))</f>
        <v/>
      </c>
      <c r="IG276" s="59">
        <f t="shared" si="713"/>
        <v>0</v>
      </c>
      <c r="IH276" s="53"/>
      <c r="IJ276" s="78" t="str">
        <f>IF(IJ$9="", "", IF(AND(NOT('Personnel Details'!$N$18=""), $B276&gt;='Personnel Details'!$N$18), 'Personnel Details'!$O$18, IF(AND(NOT('Personnel Details'!$I$18=""), $B276&gt;='Personnel Details'!$I$18), 'Personnel Details'!$J$18, 'Personnel Details'!$E$18)))</f>
        <v/>
      </c>
      <c r="IK276" s="59" t="str">
        <f>IF(IJ$9="", "", IF(AND(NOT('Personnel Details'!$N$18=""), $B276&gt;='Personnel Details'!$N$18), IF('Personnel Details'!$P$18="","", 'Personnel Details'!$P$18), IF(AND(NOT('Personnel Details'!$I$18=""), $B276&gt;='Personnel Details'!$I$18), IF('Personnel Details'!$K$18="", "", 'Personnel Details'!$K$18), IF('Personnel Details'!$F$18="", "", 'Personnel Details'!$F$18))))</f>
        <v/>
      </c>
      <c r="IL276" s="79" t="str">
        <f>IF(IJ$9="", "", IF(AND(NOT('Personnel Details'!$N$18=""), $B276&gt;='Personnel Details'!$N$18), 'Personnel Details'!$Q$18, IF(AND(NOT('Personnel Details'!$I$18=""), $B276&gt;='Personnel Details'!$I$18), 'Personnel Details'!$L$18, 'Personnel Details'!$G$18)))</f>
        <v/>
      </c>
      <c r="IM276" s="59">
        <f t="shared" si="714"/>
        <v>0</v>
      </c>
      <c r="IN276" s="53"/>
      <c r="IP276" s="78" t="str">
        <f>IF(IP$9="", "", IF(AND(NOT('Personnel Details'!$N$19=""), $B276&gt;='Personnel Details'!$N$19), 'Personnel Details'!$O$19, IF(AND(NOT('Personnel Details'!$I$19=""), $B276&gt;='Personnel Details'!$I$19), 'Personnel Details'!$J$19, 'Personnel Details'!$E$19)))</f>
        <v/>
      </c>
      <c r="IQ276" s="59" t="str">
        <f>IF(IP$9="", "", IF(AND(NOT('Personnel Details'!$N$19=""), $B276&gt;='Personnel Details'!$N$19), IF('Personnel Details'!$P$19="","", 'Personnel Details'!$P$19), IF(AND(NOT('Personnel Details'!$I$19=""), $B276&gt;='Personnel Details'!$I$19), IF('Personnel Details'!$K$19="", "", 'Personnel Details'!$K$19), IF('Personnel Details'!$F$19="", "", 'Personnel Details'!$F$19))))</f>
        <v/>
      </c>
      <c r="IR276" s="79" t="str">
        <f>IF(IP$9="", "", IF(AND(NOT('Personnel Details'!$N$19=""), $B276&gt;='Personnel Details'!$N$19), 'Personnel Details'!$Q$19, IF(AND(NOT('Personnel Details'!$I$19=""), $B276&gt;='Personnel Details'!$I$19), 'Personnel Details'!$L$19, 'Personnel Details'!$G$19)))</f>
        <v/>
      </c>
      <c r="IS276" s="59">
        <f t="shared" si="715"/>
        <v>0</v>
      </c>
      <c r="IT276" s="53"/>
      <c r="IV276" s="78" t="str">
        <f>IF(IV$9="", "", IF(AND(NOT('Personnel Details'!$N$20=""), $B276&gt;='Personnel Details'!$N$20), 'Personnel Details'!$O$20, IF(AND(NOT('Personnel Details'!$I$20=""), $B276&gt;='Personnel Details'!$I$20), 'Personnel Details'!$J$20, 'Personnel Details'!$E$20)))</f>
        <v/>
      </c>
      <c r="IW276" s="59" t="str">
        <f>IF(IV$9="", "", IF(AND(NOT('Personnel Details'!$N$20=""), $B276&gt;='Personnel Details'!$N$20), IF('Personnel Details'!$P$20="","", 'Personnel Details'!$P$20), IF(AND(NOT('Personnel Details'!$I$20=""), $B276&gt;='Personnel Details'!$I$20), IF('Personnel Details'!$K$20="", "", 'Personnel Details'!$K$20), IF('Personnel Details'!$F$20="", "", 'Personnel Details'!$F$20))))</f>
        <v/>
      </c>
      <c r="IX276" s="79" t="str">
        <f>IF(IV$9="", "", IF(AND(NOT('Personnel Details'!$N$20=""), $B276&gt;='Personnel Details'!$N$20), 'Personnel Details'!$Q$20, IF(AND(NOT('Personnel Details'!$I$20=""), $B276&gt;='Personnel Details'!$I$20), 'Personnel Details'!$L$20, 'Personnel Details'!$G$20)))</f>
        <v/>
      </c>
      <c r="IY276" s="59">
        <f t="shared" si="716"/>
        <v>0</v>
      </c>
      <c r="IZ276" s="53"/>
      <c r="JB276" s="78" t="str">
        <f>IF(JB$9="", "", IF(AND(NOT('Personnel Details'!$N$21=""), $B276&gt;='Personnel Details'!$N$21), 'Personnel Details'!$O$21, IF(AND(NOT('Personnel Details'!$I$21=""), $B276&gt;='Personnel Details'!$I$21), 'Personnel Details'!$J$21, 'Personnel Details'!$E$21)))</f>
        <v/>
      </c>
      <c r="JC276" s="59" t="str">
        <f>IF(JB$9="", "", IF(AND(NOT('Personnel Details'!$N$21=""), $B276&gt;='Personnel Details'!$N$21), IF('Personnel Details'!$P$21="","", 'Personnel Details'!$P$21), IF(AND(NOT('Personnel Details'!$I$21=""), $B276&gt;='Personnel Details'!$I$21), IF('Personnel Details'!$K$21="", "", 'Personnel Details'!$K$21), IF('Personnel Details'!$F$21="", "", 'Personnel Details'!$F$21))))</f>
        <v/>
      </c>
      <c r="JD276" s="79" t="str">
        <f>IF(JB$9="", "", IF(AND(NOT('Personnel Details'!$N$21=""), $B276&gt;='Personnel Details'!$N$21), 'Personnel Details'!$Q$21, IF(AND(NOT('Personnel Details'!$I$21=""), $B276&gt;='Personnel Details'!$I$21), 'Personnel Details'!$L$21, 'Personnel Details'!$G$21)))</f>
        <v/>
      </c>
      <c r="JE276" s="59">
        <f t="shared" si="717"/>
        <v>0</v>
      </c>
      <c r="JF276" s="53"/>
      <c r="JH276" s="78" t="str">
        <f>IF(JH$9="", "", IF(AND(NOT('Personnel Details'!$N$22=""), $B276&gt;='Personnel Details'!$N$22), 'Personnel Details'!$O$22, IF(AND(NOT('Personnel Details'!$I$22=""), $B276&gt;='Personnel Details'!$I$22), 'Personnel Details'!$J$22, 'Personnel Details'!$E$22)))</f>
        <v/>
      </c>
      <c r="JI276" s="59" t="str">
        <f>IF(JH$9="", "", IF(AND(NOT('Personnel Details'!$N$22=""), $B276&gt;='Personnel Details'!$N$22), IF('Personnel Details'!$P$22="","", 'Personnel Details'!$P$22), IF(AND(NOT('Personnel Details'!$I$22=""), $B276&gt;='Personnel Details'!$I$22), IF('Personnel Details'!$K$22="", "", 'Personnel Details'!$K$22), IF('Personnel Details'!$F$22="", "", 'Personnel Details'!$F$22))))</f>
        <v/>
      </c>
      <c r="JJ276" s="79" t="str">
        <f>IF(JH$9="", "", IF(AND(NOT('Personnel Details'!$N$22=""), $B276&gt;='Personnel Details'!$N$22), 'Personnel Details'!$Q$22, IF(AND(NOT('Personnel Details'!$I$22=""), $B276&gt;='Personnel Details'!$I$22), 'Personnel Details'!$L$22, 'Personnel Details'!$G$22)))</f>
        <v/>
      </c>
      <c r="JK276" s="59">
        <f t="shared" si="718"/>
        <v>0</v>
      </c>
      <c r="JL276" s="53"/>
      <c r="JN276" s="78" t="str">
        <f>IF(JN$9="", "", IF(AND(NOT('Personnel Details'!$N$23=""), $B276&gt;='Personnel Details'!$N$23), 'Personnel Details'!$O$23, IF(AND(NOT('Personnel Details'!$I$23=""), $B276&gt;='Personnel Details'!$I$23), 'Personnel Details'!$J$23, 'Personnel Details'!$E$23)))</f>
        <v/>
      </c>
      <c r="JO276" s="59" t="str">
        <f>IF(JN$9="", "", IF(AND(NOT('Personnel Details'!$N$23=""), $B276&gt;='Personnel Details'!$N$23), IF('Personnel Details'!$P$23="","", 'Personnel Details'!$P$23), IF(AND(NOT('Personnel Details'!$I$23=""), $B276&gt;='Personnel Details'!$I$23), IF('Personnel Details'!$K$23="", "", 'Personnel Details'!$K$23), IF('Personnel Details'!$F$23="", "", 'Personnel Details'!$F$23))))</f>
        <v/>
      </c>
      <c r="JP276" s="79" t="str">
        <f>IF(JN$9="", "", IF(AND(NOT('Personnel Details'!$N$23=""), $B276&gt;='Personnel Details'!$N$23), 'Personnel Details'!$Q$23, IF(AND(NOT('Personnel Details'!$I$23=""), $B276&gt;='Personnel Details'!$I$23), 'Personnel Details'!$L$23, 'Personnel Details'!$G$23)))</f>
        <v/>
      </c>
      <c r="JQ276" s="59">
        <f t="shared" si="719"/>
        <v>0</v>
      </c>
      <c r="JR276" s="53"/>
      <c r="JT276" s="78" t="str">
        <f>IF(JT$9="", "", IF(AND(NOT('Personnel Details'!$N$24=""), $B276&gt;='Personnel Details'!$N$24), 'Personnel Details'!$O$24, IF(AND(NOT('Personnel Details'!$I$24=""), $B276&gt;='Personnel Details'!$I$24), 'Personnel Details'!$J$24, 'Personnel Details'!$E$24)))</f>
        <v/>
      </c>
      <c r="JU276" s="59" t="str">
        <f>IF(JT$9="", "", IF(AND(NOT('Personnel Details'!$N$24=""), $B276&gt;='Personnel Details'!$N$24), IF('Personnel Details'!$P$24="","", 'Personnel Details'!$P$24), IF(AND(NOT('Personnel Details'!$I$24=""), $B276&gt;='Personnel Details'!$I$24), IF('Personnel Details'!$K$24="", "", 'Personnel Details'!$K$24), IF('Personnel Details'!$F$24="", "", 'Personnel Details'!$F$24))))</f>
        <v/>
      </c>
      <c r="JV276" s="79" t="str">
        <f>IF(JT$9="", "", IF(AND(NOT('Personnel Details'!$N$24=""), $B276&gt;='Personnel Details'!$N$24), 'Personnel Details'!$Q$24, IF(AND(NOT('Personnel Details'!$I$24=""), $B276&gt;='Personnel Details'!$I$24), 'Personnel Details'!$L$24, 'Personnel Details'!$G$24)))</f>
        <v/>
      </c>
      <c r="JW276" s="59">
        <f t="shared" si="720"/>
        <v>0</v>
      </c>
      <c r="JX276" s="53"/>
      <c r="JZ276" s="78" t="str">
        <f>IF(JZ$9="", "", IF(AND(NOT('Personnel Details'!$N$25=""), $B276&gt;='Personnel Details'!$N$25), 'Personnel Details'!$O$25, IF(AND(NOT('Personnel Details'!$I$25=""), $B276&gt;='Personnel Details'!$I$25), 'Personnel Details'!$J$25, 'Personnel Details'!$E$25)))</f>
        <v/>
      </c>
      <c r="KA276" s="59" t="str">
        <f>IF(JZ$9="", "", IF(AND(NOT('Personnel Details'!$N$25=""), $B276&gt;='Personnel Details'!$N$25), IF('Personnel Details'!$P$25="","", 'Personnel Details'!$P$25), IF(AND(NOT('Personnel Details'!$I$25=""), $B276&gt;='Personnel Details'!$I$25), IF('Personnel Details'!$K$25="", "", 'Personnel Details'!$K$25), IF('Personnel Details'!$F$25="", "", 'Personnel Details'!$F$25))))</f>
        <v/>
      </c>
      <c r="KB276" s="79" t="str">
        <f>IF(JZ$9="", "", IF(AND(NOT('Personnel Details'!$N$25=""), $B276&gt;='Personnel Details'!$N$25), 'Personnel Details'!$Q$25, IF(AND(NOT('Personnel Details'!$I$25=""), $B276&gt;='Personnel Details'!$I$25), 'Personnel Details'!$L$25, 'Personnel Details'!$G$25)))</f>
        <v/>
      </c>
      <c r="KC276" s="59">
        <f t="shared" si="721"/>
        <v>0</v>
      </c>
      <c r="KD276" s="53"/>
      <c r="KF276" s="78" t="str">
        <f>IF(KF$9="", "", IF(AND(NOT('Personnel Details'!$N$26=""), $B276&gt;='Personnel Details'!$N$26), 'Personnel Details'!$O$26, IF(AND(NOT('Personnel Details'!$I$26=""), $B276&gt;='Personnel Details'!$I$26), 'Personnel Details'!$J$26, 'Personnel Details'!$E$26)))</f>
        <v/>
      </c>
      <c r="KG276" s="59" t="str">
        <f>IF(KF$9="", "", IF(AND(NOT('Personnel Details'!$N$26=""), $B276&gt;='Personnel Details'!$N$26), IF('Personnel Details'!$P$26="","", 'Personnel Details'!$P$26), IF(AND(NOT('Personnel Details'!$I$26=""), $B276&gt;='Personnel Details'!$I$26), IF('Personnel Details'!$K$26="", "", 'Personnel Details'!$K$26), IF('Personnel Details'!$F$26="", "", 'Personnel Details'!$F$26))))</f>
        <v/>
      </c>
      <c r="KH276" s="79" t="str">
        <f>IF(KF$9="", "", IF(AND(NOT('Personnel Details'!$N$26=""), $B276&gt;='Personnel Details'!$N$26), 'Personnel Details'!$Q$26, IF(AND(NOT('Personnel Details'!$I$26=""), $B276&gt;='Personnel Details'!$I$26), 'Personnel Details'!$L$26, 'Personnel Details'!$G$26)))</f>
        <v/>
      </c>
      <c r="KI276" s="59">
        <f t="shared" si="722"/>
        <v>0</v>
      </c>
      <c r="KJ276" s="53"/>
      <c r="KL276" s="78" t="str">
        <f>IF(KL$9="", "", IF(AND(NOT('Personnel Details'!$N$27=""), $B276&gt;='Personnel Details'!$N$27), 'Personnel Details'!$O$27, IF(AND(NOT('Personnel Details'!$I$27=""), $B276&gt;='Personnel Details'!$I$27), 'Personnel Details'!$J$27, 'Personnel Details'!$E$27)))</f>
        <v/>
      </c>
      <c r="KM276" s="59" t="str">
        <f>IF(KL$9="", "", IF(AND(NOT('Personnel Details'!$N$27=""), $B276&gt;='Personnel Details'!$N$27), IF('Personnel Details'!$P$27="","", 'Personnel Details'!$P$27), IF(AND(NOT('Personnel Details'!$I$27=""), $B276&gt;='Personnel Details'!$I$27), IF('Personnel Details'!$K$27="", "", 'Personnel Details'!$K$27), IF('Personnel Details'!$F$27="", "", 'Personnel Details'!$F$27))))</f>
        <v/>
      </c>
      <c r="KN276" s="79" t="str">
        <f>IF(KL$9="", "", IF(AND(NOT('Personnel Details'!$N$27=""), $B276&gt;='Personnel Details'!$N$27), 'Personnel Details'!$Q$27, IF(AND(NOT('Personnel Details'!$I$27=""), $B276&gt;='Personnel Details'!$I$27), 'Personnel Details'!$L$27, 'Personnel Details'!$G$27)))</f>
        <v/>
      </c>
      <c r="KO276" s="59">
        <f t="shared" si="723"/>
        <v>0</v>
      </c>
      <c r="KP276" s="53"/>
      <c r="KR276" s="78" t="str">
        <f>IF(KR$9="", "", IF(AND(NOT('Personnel Details'!$N$28=""), $B276&gt;='Personnel Details'!$N$28), 'Personnel Details'!$O$28, IF(AND(NOT('Personnel Details'!$I$28=""), $B276&gt;='Personnel Details'!$I$28), 'Personnel Details'!$J$28, 'Personnel Details'!$E$28)))</f>
        <v/>
      </c>
      <c r="KS276" s="59" t="str">
        <f>IF(KR$9="", "", IF(AND(NOT('Personnel Details'!$N$28=""), $B276&gt;='Personnel Details'!$N$28), IF('Personnel Details'!$P$28="","", 'Personnel Details'!$P$28), IF(AND(NOT('Personnel Details'!$I$28=""), $B276&gt;='Personnel Details'!$I$28), IF('Personnel Details'!$K$28="", "", 'Personnel Details'!$K$28), IF('Personnel Details'!$F$28="", "", 'Personnel Details'!$F$28))))</f>
        <v/>
      </c>
      <c r="KT276" s="79" t="str">
        <f>IF(KR$9="", "", IF(AND(NOT('Personnel Details'!$N$28=""), $B276&gt;='Personnel Details'!$N$28), 'Personnel Details'!$Q$28, IF(AND(NOT('Personnel Details'!$I$28=""), $B276&gt;='Personnel Details'!$I$28), 'Personnel Details'!$L$28, 'Personnel Details'!$G$28)))</f>
        <v/>
      </c>
      <c r="KU276" s="59">
        <f t="shared" si="724"/>
        <v>0</v>
      </c>
      <c r="KV276" s="53"/>
      <c r="KX276" s="78" t="str">
        <f>IF(KX$9="", "", IF(AND(NOT('Personnel Details'!$N$29=""), $B276&gt;='Personnel Details'!$N$29), 'Personnel Details'!$O$29, IF(AND(NOT('Personnel Details'!$I$29=""), $B276&gt;='Personnel Details'!$I$29), 'Personnel Details'!$J$29, 'Personnel Details'!$E$29)))</f>
        <v/>
      </c>
      <c r="KY276" s="59" t="str">
        <f>IF(KX$9="", "", IF(AND(NOT('Personnel Details'!$N$29=""), $B276&gt;='Personnel Details'!$N$29), IF('Personnel Details'!$P$29="","", 'Personnel Details'!$P$29), IF(AND(NOT('Personnel Details'!$I$29=""), $B276&gt;='Personnel Details'!$I$29), IF('Personnel Details'!$K$29="", "", 'Personnel Details'!$K$29), IF('Personnel Details'!$F$29="", "", 'Personnel Details'!$F$29))))</f>
        <v/>
      </c>
      <c r="KZ276" s="79" t="str">
        <f>IF(KX$9="", "", IF(AND(NOT('Personnel Details'!$N$29=""), $B276&gt;='Personnel Details'!$N$29), 'Personnel Details'!$Q$29, IF(AND(NOT('Personnel Details'!$I$29=""), $B276&gt;='Personnel Details'!$I$29), 'Personnel Details'!$L$29, 'Personnel Details'!$G$29)))</f>
        <v/>
      </c>
      <c r="LA276" s="59">
        <f t="shared" si="725"/>
        <v>0</v>
      </c>
      <c r="LB276" s="53"/>
      <c r="LD276" s="78" t="str">
        <f>IF(LD$9="", "", IF(AND(NOT('Personnel Details'!$N$30=""), $B276&gt;='Personnel Details'!$N$30), 'Personnel Details'!$O$30, IF(AND(NOT('Personnel Details'!$I$30=""), $B276&gt;='Personnel Details'!$I$30), 'Personnel Details'!$J$30, 'Personnel Details'!$E$30)))</f>
        <v/>
      </c>
      <c r="LE276" s="59" t="str">
        <f>IF(LD$9="", "", IF(AND(NOT('Personnel Details'!$N$30=""), $B276&gt;='Personnel Details'!$N$30), IF('Personnel Details'!$P$30="","", 'Personnel Details'!$P$30), IF(AND(NOT('Personnel Details'!$I$30=""), $B276&gt;='Personnel Details'!$I$30), IF('Personnel Details'!$K$30="", "", 'Personnel Details'!$K$30), IF('Personnel Details'!$F$30="", "", 'Personnel Details'!$F$30))))</f>
        <v/>
      </c>
      <c r="LF276" s="79" t="str">
        <f>IF(LD$9="", "", IF(AND(NOT('Personnel Details'!$N$30=""), $B276&gt;='Personnel Details'!$N$30), 'Personnel Details'!$Q$30, IF(AND(NOT('Personnel Details'!$I$30=""), $B276&gt;='Personnel Details'!$I$30), 'Personnel Details'!$L$30, 'Personnel Details'!$G$30)))</f>
        <v/>
      </c>
      <c r="LG276" s="59">
        <f t="shared" si="726"/>
        <v>0</v>
      </c>
      <c r="LH276" s="53"/>
      <c r="LJ276" s="78" t="str">
        <f>IF(LJ$9="", "", IF(AND(NOT('Personnel Details'!$N$31=""), $B276&gt;='Personnel Details'!$N$31), 'Personnel Details'!$O$31, IF(AND(NOT('Personnel Details'!$I$31=""), $B276&gt;='Personnel Details'!$I$31), 'Personnel Details'!$J$31, 'Personnel Details'!$E$31)))</f>
        <v/>
      </c>
      <c r="LK276" s="59" t="str">
        <f>IF(LJ$9="", "", IF(AND(NOT('Personnel Details'!$N$31=""), $B276&gt;='Personnel Details'!$N$31), IF('Personnel Details'!$P$31="","", 'Personnel Details'!$P$31), IF(AND(NOT('Personnel Details'!$I$31=""), $B276&gt;='Personnel Details'!$I$31), IF('Personnel Details'!$K$31="", "", 'Personnel Details'!$K$31), IF('Personnel Details'!$F$31="", "", 'Personnel Details'!$F$31))))</f>
        <v/>
      </c>
      <c r="LL276" s="79" t="str">
        <f>IF(LJ$9="", "", IF(AND(NOT('Personnel Details'!$N$31=""), $B276&gt;='Personnel Details'!$N$31), 'Personnel Details'!$Q$31, IF(AND(NOT('Personnel Details'!$I$31=""), $B276&gt;='Personnel Details'!$I$31), 'Personnel Details'!$L$31, 'Personnel Details'!$G$31)))</f>
        <v/>
      </c>
      <c r="LM276" s="59">
        <f t="shared" si="727"/>
        <v>0</v>
      </c>
      <c r="LN276" s="53"/>
      <c r="LP276" s="78" t="str">
        <f>IF(LP$9="", "", IF(AND(NOT('Personnel Details'!$N$32=""), $B276&gt;='Personnel Details'!$N$32), 'Personnel Details'!$O$32, IF(AND(NOT('Personnel Details'!$I$32=""), $B276&gt;='Personnel Details'!$I$32), 'Personnel Details'!$J$32, 'Personnel Details'!$E$32)))</f>
        <v/>
      </c>
      <c r="LQ276" s="59" t="str">
        <f>IF(LP$9="", "", IF(AND(NOT('Personnel Details'!$N$32=""), $B276&gt;='Personnel Details'!$N$32), IF('Personnel Details'!$P$32="","", 'Personnel Details'!$P$32), IF(AND(NOT('Personnel Details'!$I$32=""), $B276&gt;='Personnel Details'!$I$32), IF('Personnel Details'!$K$32="", "", 'Personnel Details'!$K$32), IF('Personnel Details'!$F$32="", "", 'Personnel Details'!$F$32))))</f>
        <v/>
      </c>
      <c r="LR276" s="79" t="str">
        <f>IF(LP$9="", "", IF(AND(NOT('Personnel Details'!$N$32=""), $B276&gt;='Personnel Details'!$N$32), 'Personnel Details'!$Q$32, IF(AND(NOT('Personnel Details'!$I$32=""), $B276&gt;='Personnel Details'!$I$32), 'Personnel Details'!$L$32, 'Personnel Details'!$G$32)))</f>
        <v/>
      </c>
      <c r="LS276" s="59">
        <f t="shared" si="728"/>
        <v>0</v>
      </c>
      <c r="LT276" s="53"/>
      <c r="LV276" s="78" t="str">
        <f>IF(LV$9="", "", IF(AND(NOT('Personnel Details'!$N$33=""), $B276&gt;='Personnel Details'!$N$33), 'Personnel Details'!$O$33, IF(AND(NOT('Personnel Details'!$I$33=""), $B276&gt;='Personnel Details'!$I$33), 'Personnel Details'!$J$33, 'Personnel Details'!$E$33)))</f>
        <v/>
      </c>
      <c r="LW276" s="59" t="str">
        <f>IF(LV$9="", "", IF(AND(NOT('Personnel Details'!$N$33=""), $B276&gt;='Personnel Details'!$N$33), IF('Personnel Details'!$P$33="","", 'Personnel Details'!$P$33), IF(AND(NOT('Personnel Details'!$I$33=""), $B276&gt;='Personnel Details'!$I$33), IF('Personnel Details'!$K$33="", "", 'Personnel Details'!$K$33), IF('Personnel Details'!$F$33="", "", 'Personnel Details'!$F$33))))</f>
        <v/>
      </c>
      <c r="LX276" s="79" t="str">
        <f>IF(LV$9="", "", IF(AND(NOT('Personnel Details'!$N$33=""), $B276&gt;='Personnel Details'!$N$33), 'Personnel Details'!$Q$33, IF(AND(NOT('Personnel Details'!$I$33=""), $B276&gt;='Personnel Details'!$I$33), 'Personnel Details'!$L$33, 'Personnel Details'!$G$33)))</f>
        <v/>
      </c>
      <c r="LY276" s="59">
        <f t="shared" si="729"/>
        <v>0</v>
      </c>
      <c r="LZ276" s="53"/>
      <c r="MB276" s="78" t="str">
        <f>IF(MB$9="", "", IF(AND(NOT('Personnel Details'!$N$34=""), $B276&gt;='Personnel Details'!$N$34), 'Personnel Details'!$O$34, IF(AND(NOT('Personnel Details'!$I$34=""), $B276&gt;='Personnel Details'!$I$34), 'Personnel Details'!$J$34, 'Personnel Details'!$E$34)))</f>
        <v/>
      </c>
      <c r="MC276" s="59" t="str">
        <f>IF(MB$9="", "", IF(AND(NOT('Personnel Details'!$N$34=""), $B276&gt;='Personnel Details'!$N$34), IF('Personnel Details'!$P$34="","", 'Personnel Details'!$P$34), IF(AND(NOT('Personnel Details'!$I$34=""), $B276&gt;='Personnel Details'!$I$34), IF('Personnel Details'!$K$34="", "", 'Personnel Details'!$K$34), IF('Personnel Details'!$F$34="", "", 'Personnel Details'!$F$34))))</f>
        <v/>
      </c>
      <c r="MD276" s="79" t="str">
        <f>IF(MB$9="", "", IF(AND(NOT('Personnel Details'!$N$34=""), $B276&gt;='Personnel Details'!$N$34), 'Personnel Details'!$Q$34, IF(AND(NOT('Personnel Details'!$I$34=""), $B276&gt;='Personnel Details'!$I$34), 'Personnel Details'!$L$34, 'Personnel Details'!$G$34)))</f>
        <v/>
      </c>
      <c r="ME276" s="59">
        <f t="shared" si="730"/>
        <v>0</v>
      </c>
      <c r="MF276" s="53"/>
      <c r="MH276" s="78" t="str">
        <f>IF(MH$9="", "", IF(AND(NOT('Personnel Details'!$N$35=""), $B276&gt;='Personnel Details'!$N$35), 'Personnel Details'!$O$35, IF(AND(NOT('Personnel Details'!$I$35=""), $B276&gt;='Personnel Details'!$I$35), 'Personnel Details'!$J$35, 'Personnel Details'!$E$35)))</f>
        <v/>
      </c>
      <c r="MI276" s="59" t="str">
        <f>IF(MH$9="", "", IF(AND(NOT('Personnel Details'!$N$35=""), $B276&gt;='Personnel Details'!$N$35), IF('Personnel Details'!$P$35="","", 'Personnel Details'!$P$35), IF(AND(NOT('Personnel Details'!$I$35=""), $B276&gt;='Personnel Details'!$I$35), IF('Personnel Details'!$K$35="", "", 'Personnel Details'!$K$35), IF('Personnel Details'!$F$35="", "", 'Personnel Details'!$F$35))))</f>
        <v/>
      </c>
      <c r="MJ276" s="79" t="str">
        <f>IF(MH$9="", "", IF(AND(NOT('Personnel Details'!$N$35=""), $B276&gt;='Personnel Details'!$N$35), 'Personnel Details'!$Q$35, IF(AND(NOT('Personnel Details'!$I$35=""), $B276&gt;='Personnel Details'!$I$35), 'Personnel Details'!$L$35, 'Personnel Details'!$G$35)))</f>
        <v/>
      </c>
      <c r="MK276" s="59">
        <f t="shared" si="731"/>
        <v>0</v>
      </c>
      <c r="ML276" s="53"/>
      <c r="MN276" s="78" t="str">
        <f>IF(MN$9="", "", IF(AND(NOT('Personnel Details'!$N$36=""), $B276&gt;='Personnel Details'!$N$36), 'Personnel Details'!$O$36, IF(AND(NOT('Personnel Details'!$I$36=""), $B276&gt;='Personnel Details'!$I$36), 'Personnel Details'!$J$36, 'Personnel Details'!$E$36)))</f>
        <v/>
      </c>
      <c r="MO276" s="59" t="str">
        <f>IF(MN$9="", "", IF(AND(NOT('Personnel Details'!$N$36=""), $B276&gt;='Personnel Details'!$N$36), IF('Personnel Details'!$P$36="","", 'Personnel Details'!$P$36), IF(AND(NOT('Personnel Details'!$I$36=""), $B276&gt;='Personnel Details'!$I$36), IF('Personnel Details'!$K$36="", "", 'Personnel Details'!$K$36), IF('Personnel Details'!$F$36="", "", 'Personnel Details'!$F$36))))</f>
        <v/>
      </c>
      <c r="MP276" s="79" t="str">
        <f>IF(MN$9="", "", IF(AND(NOT('Personnel Details'!$N$36=""), $B276&gt;='Personnel Details'!$N$36), 'Personnel Details'!$Q$36, IF(AND(NOT('Personnel Details'!$I$36=""), $B276&gt;='Personnel Details'!$I$36), 'Personnel Details'!$L$36, 'Personnel Details'!$G$36)))</f>
        <v/>
      </c>
      <c r="MQ276" s="59">
        <f t="shared" si="732"/>
        <v>0</v>
      </c>
      <c r="MR276" s="53"/>
      <c r="MT276" s="78" t="str">
        <f>IF(MT$9="", "", IF(AND(NOT('Personnel Details'!$N$37=""), $B276&gt;='Personnel Details'!$N$37), 'Personnel Details'!$O$37, IF(AND(NOT('Personnel Details'!$I$37=""), $B276&gt;='Personnel Details'!$I$37), 'Personnel Details'!$J$37, 'Personnel Details'!$E$37)))</f>
        <v/>
      </c>
      <c r="MU276" s="59" t="str">
        <f>IF(MT$9="", "", IF(AND(NOT('Personnel Details'!$N$37=""), $B276&gt;='Personnel Details'!$N$37), IF('Personnel Details'!$P$37="","", 'Personnel Details'!$P$37), IF(AND(NOT('Personnel Details'!$I$37=""), $B276&gt;='Personnel Details'!$I$37), IF('Personnel Details'!$K$37="", "", 'Personnel Details'!$K$37), IF('Personnel Details'!$F$37="", "", 'Personnel Details'!$F$37))))</f>
        <v/>
      </c>
      <c r="MV276" s="79" t="str">
        <f>IF(MT$9="", "", IF(AND(NOT('Personnel Details'!$N$37=""), $B276&gt;='Personnel Details'!$N$37), 'Personnel Details'!$Q$37, IF(AND(NOT('Personnel Details'!$I$37=""), $B276&gt;='Personnel Details'!$I$37), 'Personnel Details'!$L$37, 'Personnel Details'!$G$37)))</f>
        <v/>
      </c>
      <c r="MW276" s="59">
        <f t="shared" si="733"/>
        <v>0</v>
      </c>
      <c r="MX276" s="53"/>
      <c r="MZ276" s="78" t="str">
        <f>IF(MZ$9="", "", IF(AND(NOT('Personnel Details'!$N$38=""), $B276&gt;='Personnel Details'!$N$38), 'Personnel Details'!$O$38, IF(AND(NOT('Personnel Details'!$I$38=""), $B276&gt;='Personnel Details'!$I$38), 'Personnel Details'!$J$38, 'Personnel Details'!$E$38)))</f>
        <v/>
      </c>
      <c r="NA276" s="59" t="str">
        <f>IF(MZ$9="", "", IF(AND(NOT('Personnel Details'!$N$38=""), $B276&gt;='Personnel Details'!$N$38), IF('Personnel Details'!$P$38="","", 'Personnel Details'!$P$38), IF(AND(NOT('Personnel Details'!$I$38=""), $B276&gt;='Personnel Details'!$I$38), IF('Personnel Details'!$K$38="", "", 'Personnel Details'!$K$38), IF('Personnel Details'!$F$38="", "", 'Personnel Details'!$F$38))))</f>
        <v/>
      </c>
      <c r="NB276" s="79" t="str">
        <f>IF(MZ$9="", "", IF(AND(NOT('Personnel Details'!$N$38=""), $B276&gt;='Personnel Details'!$N$38), 'Personnel Details'!$Q$38, IF(AND(NOT('Personnel Details'!$I$38=""), $B276&gt;='Personnel Details'!$I$38), 'Personnel Details'!$L$38, 'Personnel Details'!$G$38)))</f>
        <v/>
      </c>
      <c r="NC276" s="59">
        <f t="shared" si="734"/>
        <v>0</v>
      </c>
      <c r="ND276" s="53"/>
      <c r="NF276" s="78" t="str">
        <f>IF(NF$9="", "", IF(AND(NOT('Personnel Details'!$N$39=""), $B276&gt;='Personnel Details'!$N$39), 'Personnel Details'!$O$39, IF(AND(NOT('Personnel Details'!$I$39=""), $B276&gt;='Personnel Details'!$I$39), 'Personnel Details'!$J$39, 'Personnel Details'!$E$39)))</f>
        <v/>
      </c>
      <c r="NG276" s="59" t="str">
        <f>IF(NF$9="", "", IF(AND(NOT('Personnel Details'!$N$39=""), $B276&gt;='Personnel Details'!$N$39), IF('Personnel Details'!$P$39="","", 'Personnel Details'!$P$39), IF(AND(NOT('Personnel Details'!$I$39=""), $B276&gt;='Personnel Details'!$I$39), IF('Personnel Details'!$K$39="", "", 'Personnel Details'!$K$39), IF('Personnel Details'!$F$39="", "", 'Personnel Details'!$F$39))))</f>
        <v/>
      </c>
      <c r="NH276" s="79" t="str">
        <f>IF(NF$9="", "", IF(AND(NOT('Personnel Details'!$N$39=""), $B276&gt;='Personnel Details'!$N$39), 'Personnel Details'!$Q$39, IF(AND(NOT('Personnel Details'!$I$39=""), $B276&gt;='Personnel Details'!$I$39), 'Personnel Details'!$L$39, 'Personnel Details'!$G$39)))</f>
        <v/>
      </c>
      <c r="NI276" s="59">
        <f t="shared" si="735"/>
        <v>0</v>
      </c>
      <c r="NJ276" s="53"/>
      <c r="NL276" s="78" t="str">
        <f>IF(NL$9="", "", IF(AND(NOT('Personnel Details'!$N$40=""), $B276&gt;='Personnel Details'!$N$40), 'Personnel Details'!$O$40, IF(AND(NOT('Personnel Details'!$I$40=""), $B276&gt;='Personnel Details'!$I$40), 'Personnel Details'!$J$40, 'Personnel Details'!$E$40)))</f>
        <v/>
      </c>
      <c r="NM276" s="59" t="str">
        <f>IF(NL$9="", "", IF(AND(NOT('Personnel Details'!$N$40=""), $B276&gt;='Personnel Details'!$N$40), IF('Personnel Details'!$P$40="","", 'Personnel Details'!$P$40), IF(AND(NOT('Personnel Details'!$I$40=""), $B276&gt;='Personnel Details'!$I$40), IF('Personnel Details'!$K$40="", "", 'Personnel Details'!$K$40), IF('Personnel Details'!$F$40="", "", 'Personnel Details'!$F$40))))</f>
        <v/>
      </c>
      <c r="NN276" s="79" t="str">
        <f>IF(NL$9="", "", IF(AND(NOT('Personnel Details'!$N$40=""), $B276&gt;='Personnel Details'!$N$40), 'Personnel Details'!$Q$40, IF(AND(NOT('Personnel Details'!$I$40=""), $B276&gt;='Personnel Details'!$I$40), 'Personnel Details'!$L$40, 'Personnel Details'!$G$40)))</f>
        <v/>
      </c>
      <c r="NO276" s="59">
        <f t="shared" si="736"/>
        <v>0</v>
      </c>
      <c r="NP276" s="53"/>
    </row>
    <row r="277" spans="1:380" x14ac:dyDescent="0.25">
      <c r="A277" s="32"/>
      <c r="B277" s="113">
        <f>IFERROR(IF(B276+1&gt;'Personnel Details'!$U$5, "", B276+1), "")</f>
        <v>44097</v>
      </c>
      <c r="C277" s="32"/>
      <c r="D277" s="120"/>
      <c r="E277" s="13" t="str">
        <f t="shared" si="615"/>
        <v/>
      </c>
      <c r="F277" s="13" t="str">
        <f t="shared" si="646"/>
        <v/>
      </c>
      <c r="G277" s="56" t="str">
        <f t="shared" si="737"/>
        <v/>
      </c>
      <c r="H277" s="16" t="str">
        <f t="shared" si="647"/>
        <v/>
      </c>
      <c r="I277" s="32"/>
      <c r="J277" s="120"/>
      <c r="K277" s="62" t="str">
        <f t="shared" si="616"/>
        <v/>
      </c>
      <c r="L277" s="62" t="str">
        <f t="shared" si="648"/>
        <v/>
      </c>
      <c r="M277" s="65" t="str">
        <f t="shared" si="738"/>
        <v/>
      </c>
      <c r="N277" s="68" t="str">
        <f t="shared" si="649"/>
        <v/>
      </c>
      <c r="O277" s="32"/>
      <c r="P277" s="120"/>
      <c r="Q277" s="62" t="str">
        <f t="shared" si="617"/>
        <v/>
      </c>
      <c r="R277" s="62" t="str">
        <f t="shared" si="650"/>
        <v/>
      </c>
      <c r="S277" s="65" t="str">
        <f t="shared" si="739"/>
        <v/>
      </c>
      <c r="T277" s="68" t="str">
        <f t="shared" si="651"/>
        <v/>
      </c>
      <c r="U277" s="32"/>
      <c r="V277" s="120"/>
      <c r="W277" s="62" t="str">
        <f t="shared" si="618"/>
        <v/>
      </c>
      <c r="X277" s="62" t="str">
        <f t="shared" si="652"/>
        <v/>
      </c>
      <c r="Y277" s="65" t="str">
        <f t="shared" si="740"/>
        <v/>
      </c>
      <c r="Z277" s="68" t="str">
        <f t="shared" si="653"/>
        <v/>
      </c>
      <c r="AA277" s="32"/>
      <c r="AB277" s="120"/>
      <c r="AC277" s="62" t="str">
        <f t="shared" si="619"/>
        <v/>
      </c>
      <c r="AD277" s="62" t="str">
        <f t="shared" si="654"/>
        <v/>
      </c>
      <c r="AE277" s="65" t="str">
        <f t="shared" si="741"/>
        <v/>
      </c>
      <c r="AF277" s="68" t="str">
        <f t="shared" si="655"/>
        <v/>
      </c>
      <c r="AG277" s="32"/>
      <c r="AH277" s="120"/>
      <c r="AI277" s="62" t="str">
        <f t="shared" si="620"/>
        <v/>
      </c>
      <c r="AJ277" s="62" t="str">
        <f t="shared" si="656"/>
        <v/>
      </c>
      <c r="AK277" s="65" t="str">
        <f t="shared" si="742"/>
        <v/>
      </c>
      <c r="AL277" s="68" t="str">
        <f t="shared" si="657"/>
        <v/>
      </c>
      <c r="AM277" s="32"/>
      <c r="AN277" s="120"/>
      <c r="AO277" s="62" t="str">
        <f t="shared" si="621"/>
        <v/>
      </c>
      <c r="AP277" s="62" t="str">
        <f t="shared" si="658"/>
        <v/>
      </c>
      <c r="AQ277" s="65" t="str">
        <f t="shared" si="743"/>
        <v/>
      </c>
      <c r="AR277" s="68" t="str">
        <f t="shared" si="659"/>
        <v/>
      </c>
      <c r="AS277" s="32"/>
      <c r="AT277" s="120"/>
      <c r="AU277" s="62" t="str">
        <f t="shared" si="622"/>
        <v/>
      </c>
      <c r="AV277" s="62" t="str">
        <f t="shared" si="660"/>
        <v/>
      </c>
      <c r="AW277" s="65" t="str">
        <f t="shared" si="744"/>
        <v/>
      </c>
      <c r="AX277" s="68" t="str">
        <f t="shared" si="661"/>
        <v/>
      </c>
      <c r="AY277" s="32"/>
      <c r="AZ277" s="120"/>
      <c r="BA277" s="62" t="str">
        <f t="shared" si="623"/>
        <v/>
      </c>
      <c r="BB277" s="62" t="str">
        <f t="shared" si="662"/>
        <v/>
      </c>
      <c r="BC277" s="65" t="str">
        <f t="shared" si="745"/>
        <v/>
      </c>
      <c r="BD277" s="68" t="str">
        <f t="shared" si="663"/>
        <v/>
      </c>
      <c r="BE277" s="32"/>
      <c r="BF277" s="120"/>
      <c r="BG277" s="62" t="str">
        <f t="shared" si="624"/>
        <v/>
      </c>
      <c r="BH277" s="62" t="str">
        <f t="shared" si="664"/>
        <v/>
      </c>
      <c r="BI277" s="65" t="str">
        <f t="shared" si="746"/>
        <v/>
      </c>
      <c r="BJ277" s="68" t="str">
        <f t="shared" si="665"/>
        <v/>
      </c>
      <c r="BK277" s="32"/>
      <c r="BL277" s="120"/>
      <c r="BM277" s="62" t="str">
        <f t="shared" si="625"/>
        <v/>
      </c>
      <c r="BN277" s="62" t="str">
        <f t="shared" si="666"/>
        <v/>
      </c>
      <c r="BO277" s="65" t="str">
        <f t="shared" si="747"/>
        <v/>
      </c>
      <c r="BP277" s="68" t="str">
        <f t="shared" si="667"/>
        <v/>
      </c>
      <c r="BQ277" s="32"/>
      <c r="BR277" s="120"/>
      <c r="BS277" s="62" t="str">
        <f t="shared" si="626"/>
        <v/>
      </c>
      <c r="BT277" s="62" t="str">
        <f t="shared" si="668"/>
        <v/>
      </c>
      <c r="BU277" s="65" t="str">
        <f t="shared" si="748"/>
        <v/>
      </c>
      <c r="BV277" s="68" t="str">
        <f t="shared" si="669"/>
        <v/>
      </c>
      <c r="BW277" s="32"/>
      <c r="BX277" s="120"/>
      <c r="BY277" s="62" t="str">
        <f t="shared" si="627"/>
        <v/>
      </c>
      <c r="BZ277" s="62" t="str">
        <f t="shared" si="670"/>
        <v/>
      </c>
      <c r="CA277" s="65" t="str">
        <f t="shared" si="749"/>
        <v/>
      </c>
      <c r="CB277" s="68" t="str">
        <f t="shared" si="671"/>
        <v/>
      </c>
      <c r="CC277" s="32"/>
      <c r="CD277" s="120"/>
      <c r="CE277" s="62" t="str">
        <f t="shared" si="628"/>
        <v/>
      </c>
      <c r="CF277" s="62" t="str">
        <f t="shared" si="672"/>
        <v/>
      </c>
      <c r="CG277" s="65" t="str">
        <f t="shared" si="750"/>
        <v/>
      </c>
      <c r="CH277" s="68" t="str">
        <f t="shared" si="673"/>
        <v/>
      </c>
      <c r="CI277" s="32"/>
      <c r="CJ277" s="120"/>
      <c r="CK277" s="62" t="str">
        <f t="shared" si="629"/>
        <v/>
      </c>
      <c r="CL277" s="62" t="str">
        <f t="shared" si="674"/>
        <v/>
      </c>
      <c r="CM277" s="65" t="str">
        <f t="shared" si="751"/>
        <v/>
      </c>
      <c r="CN277" s="68" t="str">
        <f t="shared" si="675"/>
        <v/>
      </c>
      <c r="CO277" s="32"/>
      <c r="CP277" s="120"/>
      <c r="CQ277" s="62" t="str">
        <f t="shared" si="630"/>
        <v/>
      </c>
      <c r="CR277" s="62" t="str">
        <f t="shared" si="676"/>
        <v/>
      </c>
      <c r="CS277" s="65" t="str">
        <f t="shared" si="752"/>
        <v/>
      </c>
      <c r="CT277" s="68" t="str">
        <f t="shared" si="677"/>
        <v/>
      </c>
      <c r="CU277" s="32"/>
      <c r="CV277" s="120"/>
      <c r="CW277" s="62" t="str">
        <f t="shared" si="631"/>
        <v/>
      </c>
      <c r="CX277" s="62" t="str">
        <f t="shared" si="678"/>
        <v/>
      </c>
      <c r="CY277" s="65" t="str">
        <f t="shared" si="753"/>
        <v/>
      </c>
      <c r="CZ277" s="68" t="str">
        <f t="shared" si="679"/>
        <v/>
      </c>
      <c r="DA277" s="32"/>
      <c r="DB277" s="120"/>
      <c r="DC277" s="62" t="str">
        <f t="shared" si="632"/>
        <v/>
      </c>
      <c r="DD277" s="62" t="str">
        <f t="shared" si="680"/>
        <v/>
      </c>
      <c r="DE277" s="65" t="str">
        <f t="shared" si="754"/>
        <v/>
      </c>
      <c r="DF277" s="68" t="str">
        <f t="shared" si="681"/>
        <v/>
      </c>
      <c r="DG277" s="32"/>
      <c r="DH277" s="120"/>
      <c r="DI277" s="62" t="str">
        <f t="shared" si="633"/>
        <v/>
      </c>
      <c r="DJ277" s="62" t="str">
        <f t="shared" si="682"/>
        <v/>
      </c>
      <c r="DK277" s="65" t="str">
        <f t="shared" si="755"/>
        <v/>
      </c>
      <c r="DL277" s="68" t="str">
        <f t="shared" si="683"/>
        <v/>
      </c>
      <c r="DM277" s="32"/>
      <c r="DN277" s="120"/>
      <c r="DO277" s="62" t="str">
        <f t="shared" si="634"/>
        <v/>
      </c>
      <c r="DP277" s="62" t="str">
        <f t="shared" si="684"/>
        <v/>
      </c>
      <c r="DQ277" s="65" t="str">
        <f t="shared" si="756"/>
        <v/>
      </c>
      <c r="DR277" s="68" t="str">
        <f t="shared" si="685"/>
        <v/>
      </c>
      <c r="DS277" s="32"/>
      <c r="DT277" s="120"/>
      <c r="DU277" s="62" t="str">
        <f t="shared" si="635"/>
        <v/>
      </c>
      <c r="DV277" s="62" t="str">
        <f t="shared" si="686"/>
        <v/>
      </c>
      <c r="DW277" s="65" t="str">
        <f t="shared" si="757"/>
        <v/>
      </c>
      <c r="DX277" s="68" t="str">
        <f t="shared" si="687"/>
        <v/>
      </c>
      <c r="DY277" s="32"/>
      <c r="DZ277" s="120"/>
      <c r="EA277" s="62" t="str">
        <f t="shared" si="636"/>
        <v/>
      </c>
      <c r="EB277" s="62" t="str">
        <f t="shared" si="688"/>
        <v/>
      </c>
      <c r="EC277" s="65" t="str">
        <f t="shared" si="758"/>
        <v/>
      </c>
      <c r="ED277" s="68" t="str">
        <f t="shared" si="689"/>
        <v/>
      </c>
      <c r="EE277" s="32"/>
      <c r="EF277" s="120"/>
      <c r="EG277" s="62" t="str">
        <f t="shared" si="637"/>
        <v/>
      </c>
      <c r="EH277" s="62" t="str">
        <f t="shared" si="690"/>
        <v/>
      </c>
      <c r="EI277" s="65" t="str">
        <f t="shared" si="759"/>
        <v/>
      </c>
      <c r="EJ277" s="68" t="str">
        <f t="shared" si="691"/>
        <v/>
      </c>
      <c r="EK277" s="32"/>
      <c r="EL277" s="120"/>
      <c r="EM277" s="62" t="str">
        <f t="shared" si="638"/>
        <v/>
      </c>
      <c r="EN277" s="62" t="str">
        <f t="shared" si="692"/>
        <v/>
      </c>
      <c r="EO277" s="65" t="str">
        <f t="shared" si="760"/>
        <v/>
      </c>
      <c r="EP277" s="68" t="str">
        <f t="shared" si="693"/>
        <v/>
      </c>
      <c r="EQ277" s="32"/>
      <c r="ER277" s="120"/>
      <c r="ES277" s="62" t="str">
        <f t="shared" si="639"/>
        <v/>
      </c>
      <c r="ET277" s="62" t="str">
        <f t="shared" si="694"/>
        <v/>
      </c>
      <c r="EU277" s="65" t="str">
        <f t="shared" si="761"/>
        <v/>
      </c>
      <c r="EV277" s="68" t="str">
        <f t="shared" si="695"/>
        <v/>
      </c>
      <c r="EW277" s="32"/>
      <c r="EX277" s="120"/>
      <c r="EY277" s="62" t="str">
        <f t="shared" si="640"/>
        <v/>
      </c>
      <c r="EZ277" s="62" t="str">
        <f t="shared" si="696"/>
        <v/>
      </c>
      <c r="FA277" s="65" t="str">
        <f t="shared" si="762"/>
        <v/>
      </c>
      <c r="FB277" s="68" t="str">
        <f t="shared" si="697"/>
        <v/>
      </c>
      <c r="FC277" s="32"/>
      <c r="FD277" s="120"/>
      <c r="FE277" s="62" t="str">
        <f t="shared" si="641"/>
        <v/>
      </c>
      <c r="FF277" s="62" t="str">
        <f t="shared" si="698"/>
        <v/>
      </c>
      <c r="FG277" s="65" t="str">
        <f t="shared" si="763"/>
        <v/>
      </c>
      <c r="FH277" s="68" t="str">
        <f t="shared" si="699"/>
        <v/>
      </c>
      <c r="FI277" s="32"/>
      <c r="FJ277" s="120"/>
      <c r="FK277" s="62" t="str">
        <f t="shared" si="642"/>
        <v/>
      </c>
      <c r="FL277" s="62" t="str">
        <f t="shared" si="700"/>
        <v/>
      </c>
      <c r="FM277" s="65" t="str">
        <f t="shared" si="764"/>
        <v/>
      </c>
      <c r="FN277" s="68" t="str">
        <f t="shared" si="701"/>
        <v/>
      </c>
      <c r="FO277" s="32"/>
      <c r="FP277" s="120"/>
      <c r="FQ277" s="62" t="str">
        <f t="shared" si="643"/>
        <v/>
      </c>
      <c r="FR277" s="62" t="str">
        <f t="shared" si="702"/>
        <v/>
      </c>
      <c r="FS277" s="65" t="str">
        <f t="shared" si="765"/>
        <v/>
      </c>
      <c r="FT277" s="68" t="str">
        <f t="shared" si="703"/>
        <v/>
      </c>
      <c r="FU277" s="32"/>
      <c r="FV277" s="120"/>
      <c r="FW277" s="62" t="str">
        <f t="shared" si="644"/>
        <v/>
      </c>
      <c r="FX277" s="62" t="str">
        <f t="shared" si="704"/>
        <v/>
      </c>
      <c r="FY277" s="65" t="str">
        <f t="shared" si="766"/>
        <v/>
      </c>
      <c r="FZ277" s="68" t="str">
        <f t="shared" si="705"/>
        <v/>
      </c>
      <c r="GA277" s="32"/>
      <c r="GC277" s="7" t="str">
        <f t="shared" si="706"/>
        <v>Sep 2020</v>
      </c>
      <c r="GD277" s="7" t="str">
        <f t="shared" ca="1" si="645"/>
        <v/>
      </c>
      <c r="GT277" s="71">
        <f>IF(GT$9="", "", IF(AND(NOT('Personnel Details'!$N$11=""), $B277&gt;='Personnel Details'!$N$11), 'Personnel Details'!$O$11, IF(AND(NOT('Personnel Details'!$I$11=""), $B277&gt;='Personnel Details'!$I$11), 'Personnel Details'!$J$11, 'Personnel Details'!$E$11)))</f>
        <v>0.8</v>
      </c>
      <c r="GU277" s="59" t="str">
        <f>IF(GT$9="", "", IF(AND(NOT('Personnel Details'!$N$11=""), $B277&gt;='Personnel Details'!$N$11), IF('Personnel Details'!$P$11="","", 'Personnel Details'!$P$11), IF(AND(NOT('Personnel Details'!$I$11=""), $B277&gt;='Personnel Details'!$I$11), IF('Personnel Details'!$K$11="", "", 'Personnel Details'!$K$11), IF('Personnel Details'!$F$11="", "", 'Personnel Details'!$F$11))))</f>
        <v/>
      </c>
      <c r="GV277" s="74">
        <f>IF(GT$9="", "", IF(AND(NOT('Personnel Details'!$N$11=""), $B277&gt;='Personnel Details'!$N$11), 'Personnel Details'!$Q$11, IF(AND(NOT('Personnel Details'!$I$11=""), $B277&gt;='Personnel Details'!$I$11), 'Personnel Details'!$L$11, 'Personnel Details'!$G$11)))</f>
        <v>0</v>
      </c>
      <c r="GW277" s="59">
        <f t="shared" si="707"/>
        <v>0</v>
      </c>
      <c r="GX277" s="53"/>
      <c r="GZ277" s="78">
        <f>IF(GZ$9="", "", IF(AND(NOT('Personnel Details'!$N$12=""), $B277&gt;='Personnel Details'!$N$12), 'Personnel Details'!$O$12, IF(AND(NOT('Personnel Details'!$I$12=""), $B277&gt;='Personnel Details'!$I$12), 'Personnel Details'!$J$12, 'Personnel Details'!$E$12)))</f>
        <v>0.8</v>
      </c>
      <c r="HA277" s="59" t="str">
        <f>IF(GZ$9="", "", IF(AND(NOT('Personnel Details'!$N$12=""), $B277&gt;='Personnel Details'!$N$12), IF('Personnel Details'!$P$12="","", 'Personnel Details'!$P$12), IF(AND(NOT('Personnel Details'!$I$12=""), $B277&gt;='Personnel Details'!$I$12), IF('Personnel Details'!$K$12="", "", 'Personnel Details'!$K$12), IF('Personnel Details'!$F$12="", "", 'Personnel Details'!$F$12))))</f>
        <v/>
      </c>
      <c r="HB277" s="79">
        <f>IF(GZ$9="", "", IF(AND(NOT('Personnel Details'!$N$12=""), $B277&gt;='Personnel Details'!$N$12), 'Personnel Details'!$Q$12, IF(AND(NOT('Personnel Details'!$I$12=""), $B277&gt;='Personnel Details'!$I$12), 'Personnel Details'!$L$12, 'Personnel Details'!$G$12)))</f>
        <v>0</v>
      </c>
      <c r="HC277" s="59">
        <f t="shared" si="708"/>
        <v>0</v>
      </c>
      <c r="HD277" s="53"/>
      <c r="HF277" s="78">
        <f>IF(HF$9="", "", IF(AND(NOT('Personnel Details'!$N$13=""), $B277&gt;='Personnel Details'!$N$13), 'Personnel Details'!$O$13, IF(AND(NOT('Personnel Details'!$I$13=""), $B277&gt;='Personnel Details'!$I$13), 'Personnel Details'!$J$13, 'Personnel Details'!$E$13)))</f>
        <v>0.8</v>
      </c>
      <c r="HG277" s="59" t="str">
        <f>IF(HF$9="", "", IF(AND(NOT('Personnel Details'!$N$13=""), $B277&gt;='Personnel Details'!$N$13), IF('Personnel Details'!$P$13="","", 'Personnel Details'!$P$13), IF(AND(NOT('Personnel Details'!$I$13=""), $B277&gt;='Personnel Details'!$I$13), IF('Personnel Details'!$K$13="", "", 'Personnel Details'!$K$13), IF('Personnel Details'!$F$13="", "", 'Personnel Details'!$F$13))))</f>
        <v/>
      </c>
      <c r="HH277" s="79">
        <f>IF(HF$9="", "", IF(AND(NOT('Personnel Details'!$N$13=""), $B277&gt;='Personnel Details'!$N$13), 'Personnel Details'!$Q$13, IF(AND(NOT('Personnel Details'!$I$13=""), $B277&gt;='Personnel Details'!$I$13), 'Personnel Details'!$L$13, 'Personnel Details'!$G$13)))</f>
        <v>0</v>
      </c>
      <c r="HI277" s="59">
        <f t="shared" si="709"/>
        <v>0</v>
      </c>
      <c r="HJ277" s="53"/>
      <c r="HL277" s="78">
        <f>IF(HL$9="", "", IF(AND(NOT('Personnel Details'!$N$14=""), $B277&gt;='Personnel Details'!$N$14), 'Personnel Details'!$O$14, IF(AND(NOT('Personnel Details'!$I$14=""), $B277&gt;='Personnel Details'!$I$14), 'Personnel Details'!$J$14, 'Personnel Details'!$E$14)))</f>
        <v>0.8</v>
      </c>
      <c r="HM277" s="59">
        <f>IF(HL$9="", "", IF(AND(NOT('Personnel Details'!$N$14=""), $B277&gt;='Personnel Details'!$N$14), IF('Personnel Details'!$P$14="","", 'Personnel Details'!$P$14), IF(AND(NOT('Personnel Details'!$I$14=""), $B277&gt;='Personnel Details'!$I$14), IF('Personnel Details'!$K$14="", "", 'Personnel Details'!$K$14), IF('Personnel Details'!$F$14="", "", 'Personnel Details'!$F$14))))</f>
        <v>2000</v>
      </c>
      <c r="HN277" s="79">
        <f>IF(HL$9="", "", IF(AND(NOT('Personnel Details'!$N$14=""), $B277&gt;='Personnel Details'!$N$14), 'Personnel Details'!$Q$14, IF(AND(NOT('Personnel Details'!$I$14=""), $B277&gt;='Personnel Details'!$I$14), 'Personnel Details'!$L$14, 'Personnel Details'!$G$14)))</f>
        <v>0.85</v>
      </c>
      <c r="HO277" s="59">
        <f t="shared" si="710"/>
        <v>0</v>
      </c>
      <c r="HP277" s="53"/>
      <c r="HR277" s="78" t="str">
        <f>IF(HR$9="", "", IF(AND(NOT('Personnel Details'!$N$15=""), $B277&gt;='Personnel Details'!$N$15), 'Personnel Details'!$O$15, IF(AND(NOT('Personnel Details'!$I$15=""), $B277&gt;='Personnel Details'!$I$15), 'Personnel Details'!$J$15, 'Personnel Details'!$E$15)))</f>
        <v/>
      </c>
      <c r="HS277" s="59" t="str">
        <f>IF(HR$9="", "", IF(AND(NOT('Personnel Details'!$N$15=""), $B277&gt;='Personnel Details'!$N$15), IF('Personnel Details'!$P$15="","", 'Personnel Details'!$P$15), IF(AND(NOT('Personnel Details'!$I$15=""), $B277&gt;='Personnel Details'!$I$15), IF('Personnel Details'!$K$15="", "", 'Personnel Details'!$K$15), IF('Personnel Details'!$F$15="", "", 'Personnel Details'!$F$15))))</f>
        <v/>
      </c>
      <c r="HT277" s="79" t="str">
        <f>IF(HR$9="", "", IF(AND(NOT('Personnel Details'!$N$15=""), $B277&gt;='Personnel Details'!$N$15), 'Personnel Details'!$Q$15, IF(AND(NOT('Personnel Details'!$I$15=""), $B277&gt;='Personnel Details'!$I$15), 'Personnel Details'!$L$15, 'Personnel Details'!$G$15)))</f>
        <v/>
      </c>
      <c r="HU277" s="59">
        <f t="shared" si="711"/>
        <v>0</v>
      </c>
      <c r="HV277" s="53"/>
      <c r="HX277" s="78" t="str">
        <f>IF(HX$9="", "", IF(AND(NOT('Personnel Details'!$N$16=""), $B277&gt;='Personnel Details'!$N$16), 'Personnel Details'!$O$16, IF(AND(NOT('Personnel Details'!$I$16=""), $B277&gt;='Personnel Details'!$I$16), 'Personnel Details'!$J$16, 'Personnel Details'!$E$16)))</f>
        <v/>
      </c>
      <c r="HY277" s="59" t="str">
        <f>IF(HX$9="", "", IF(AND(NOT('Personnel Details'!$N$16=""), $B277&gt;='Personnel Details'!$N$16), IF('Personnel Details'!$P$16="","", 'Personnel Details'!$P$16), IF(AND(NOT('Personnel Details'!$I$16=""), $B277&gt;='Personnel Details'!$I$16), IF('Personnel Details'!$K$16="", "", 'Personnel Details'!$K$16), IF('Personnel Details'!$F$16="", "", 'Personnel Details'!$F$16))))</f>
        <v/>
      </c>
      <c r="HZ277" s="79" t="str">
        <f>IF(HX$9="", "", IF(AND(NOT('Personnel Details'!$N$16=""), $B277&gt;='Personnel Details'!$N$16), 'Personnel Details'!$Q$16, IF(AND(NOT('Personnel Details'!$I$16=""), $B277&gt;='Personnel Details'!$I$16), 'Personnel Details'!$L$16, 'Personnel Details'!$G$16)))</f>
        <v/>
      </c>
      <c r="IA277" s="59">
        <f t="shared" si="712"/>
        <v>0</v>
      </c>
      <c r="IB277" s="53"/>
      <c r="ID277" s="78" t="str">
        <f>IF(ID$9="", "", IF(AND(NOT('Personnel Details'!$N$17=""), $B277&gt;='Personnel Details'!$N$17), 'Personnel Details'!$O$17, IF(AND(NOT('Personnel Details'!$I$17=""), $B277&gt;='Personnel Details'!$I$17), 'Personnel Details'!$J$17, 'Personnel Details'!$E$17)))</f>
        <v/>
      </c>
      <c r="IE277" s="59" t="str">
        <f>IF(ID$9="", "", IF(AND(NOT('Personnel Details'!$N$17=""), $B277&gt;='Personnel Details'!$N$17), IF('Personnel Details'!$P$17="","", 'Personnel Details'!$P$17), IF(AND(NOT('Personnel Details'!$I$17=""), $B277&gt;='Personnel Details'!$I$17), IF('Personnel Details'!$K$17="", "", 'Personnel Details'!$K$17), IF('Personnel Details'!$F$17="", "", 'Personnel Details'!$F$17))))</f>
        <v/>
      </c>
      <c r="IF277" s="79" t="str">
        <f>IF(ID$9="", "", IF(AND(NOT('Personnel Details'!$N$17=""), $B277&gt;='Personnel Details'!$N$17), 'Personnel Details'!$Q$17, IF(AND(NOT('Personnel Details'!$I$17=""), $B277&gt;='Personnel Details'!$I$17), 'Personnel Details'!$L$17, 'Personnel Details'!$G$17)))</f>
        <v/>
      </c>
      <c r="IG277" s="59">
        <f t="shared" si="713"/>
        <v>0</v>
      </c>
      <c r="IH277" s="53"/>
      <c r="IJ277" s="78" t="str">
        <f>IF(IJ$9="", "", IF(AND(NOT('Personnel Details'!$N$18=""), $B277&gt;='Personnel Details'!$N$18), 'Personnel Details'!$O$18, IF(AND(NOT('Personnel Details'!$I$18=""), $B277&gt;='Personnel Details'!$I$18), 'Personnel Details'!$J$18, 'Personnel Details'!$E$18)))</f>
        <v/>
      </c>
      <c r="IK277" s="59" t="str">
        <f>IF(IJ$9="", "", IF(AND(NOT('Personnel Details'!$N$18=""), $B277&gt;='Personnel Details'!$N$18), IF('Personnel Details'!$P$18="","", 'Personnel Details'!$P$18), IF(AND(NOT('Personnel Details'!$I$18=""), $B277&gt;='Personnel Details'!$I$18), IF('Personnel Details'!$K$18="", "", 'Personnel Details'!$K$18), IF('Personnel Details'!$F$18="", "", 'Personnel Details'!$F$18))))</f>
        <v/>
      </c>
      <c r="IL277" s="79" t="str">
        <f>IF(IJ$9="", "", IF(AND(NOT('Personnel Details'!$N$18=""), $B277&gt;='Personnel Details'!$N$18), 'Personnel Details'!$Q$18, IF(AND(NOT('Personnel Details'!$I$18=""), $B277&gt;='Personnel Details'!$I$18), 'Personnel Details'!$L$18, 'Personnel Details'!$G$18)))</f>
        <v/>
      </c>
      <c r="IM277" s="59">
        <f t="shared" si="714"/>
        <v>0</v>
      </c>
      <c r="IN277" s="53"/>
      <c r="IP277" s="78" t="str">
        <f>IF(IP$9="", "", IF(AND(NOT('Personnel Details'!$N$19=""), $B277&gt;='Personnel Details'!$N$19), 'Personnel Details'!$O$19, IF(AND(NOT('Personnel Details'!$I$19=""), $B277&gt;='Personnel Details'!$I$19), 'Personnel Details'!$J$19, 'Personnel Details'!$E$19)))</f>
        <v/>
      </c>
      <c r="IQ277" s="59" t="str">
        <f>IF(IP$9="", "", IF(AND(NOT('Personnel Details'!$N$19=""), $B277&gt;='Personnel Details'!$N$19), IF('Personnel Details'!$P$19="","", 'Personnel Details'!$P$19), IF(AND(NOT('Personnel Details'!$I$19=""), $B277&gt;='Personnel Details'!$I$19), IF('Personnel Details'!$K$19="", "", 'Personnel Details'!$K$19), IF('Personnel Details'!$F$19="", "", 'Personnel Details'!$F$19))))</f>
        <v/>
      </c>
      <c r="IR277" s="79" t="str">
        <f>IF(IP$9="", "", IF(AND(NOT('Personnel Details'!$N$19=""), $B277&gt;='Personnel Details'!$N$19), 'Personnel Details'!$Q$19, IF(AND(NOT('Personnel Details'!$I$19=""), $B277&gt;='Personnel Details'!$I$19), 'Personnel Details'!$L$19, 'Personnel Details'!$G$19)))</f>
        <v/>
      </c>
      <c r="IS277" s="59">
        <f t="shared" si="715"/>
        <v>0</v>
      </c>
      <c r="IT277" s="53"/>
      <c r="IV277" s="78" t="str">
        <f>IF(IV$9="", "", IF(AND(NOT('Personnel Details'!$N$20=""), $B277&gt;='Personnel Details'!$N$20), 'Personnel Details'!$O$20, IF(AND(NOT('Personnel Details'!$I$20=""), $B277&gt;='Personnel Details'!$I$20), 'Personnel Details'!$J$20, 'Personnel Details'!$E$20)))</f>
        <v/>
      </c>
      <c r="IW277" s="59" t="str">
        <f>IF(IV$9="", "", IF(AND(NOT('Personnel Details'!$N$20=""), $B277&gt;='Personnel Details'!$N$20), IF('Personnel Details'!$P$20="","", 'Personnel Details'!$P$20), IF(AND(NOT('Personnel Details'!$I$20=""), $B277&gt;='Personnel Details'!$I$20), IF('Personnel Details'!$K$20="", "", 'Personnel Details'!$K$20), IF('Personnel Details'!$F$20="", "", 'Personnel Details'!$F$20))))</f>
        <v/>
      </c>
      <c r="IX277" s="79" t="str">
        <f>IF(IV$9="", "", IF(AND(NOT('Personnel Details'!$N$20=""), $B277&gt;='Personnel Details'!$N$20), 'Personnel Details'!$Q$20, IF(AND(NOT('Personnel Details'!$I$20=""), $B277&gt;='Personnel Details'!$I$20), 'Personnel Details'!$L$20, 'Personnel Details'!$G$20)))</f>
        <v/>
      </c>
      <c r="IY277" s="59">
        <f t="shared" si="716"/>
        <v>0</v>
      </c>
      <c r="IZ277" s="53"/>
      <c r="JB277" s="78" t="str">
        <f>IF(JB$9="", "", IF(AND(NOT('Personnel Details'!$N$21=""), $B277&gt;='Personnel Details'!$N$21), 'Personnel Details'!$O$21, IF(AND(NOT('Personnel Details'!$I$21=""), $B277&gt;='Personnel Details'!$I$21), 'Personnel Details'!$J$21, 'Personnel Details'!$E$21)))</f>
        <v/>
      </c>
      <c r="JC277" s="59" t="str">
        <f>IF(JB$9="", "", IF(AND(NOT('Personnel Details'!$N$21=""), $B277&gt;='Personnel Details'!$N$21), IF('Personnel Details'!$P$21="","", 'Personnel Details'!$P$21), IF(AND(NOT('Personnel Details'!$I$21=""), $B277&gt;='Personnel Details'!$I$21), IF('Personnel Details'!$K$21="", "", 'Personnel Details'!$K$21), IF('Personnel Details'!$F$21="", "", 'Personnel Details'!$F$21))))</f>
        <v/>
      </c>
      <c r="JD277" s="79" t="str">
        <f>IF(JB$9="", "", IF(AND(NOT('Personnel Details'!$N$21=""), $B277&gt;='Personnel Details'!$N$21), 'Personnel Details'!$Q$21, IF(AND(NOT('Personnel Details'!$I$21=""), $B277&gt;='Personnel Details'!$I$21), 'Personnel Details'!$L$21, 'Personnel Details'!$G$21)))</f>
        <v/>
      </c>
      <c r="JE277" s="59">
        <f t="shared" si="717"/>
        <v>0</v>
      </c>
      <c r="JF277" s="53"/>
      <c r="JH277" s="78" t="str">
        <f>IF(JH$9="", "", IF(AND(NOT('Personnel Details'!$N$22=""), $B277&gt;='Personnel Details'!$N$22), 'Personnel Details'!$O$22, IF(AND(NOT('Personnel Details'!$I$22=""), $B277&gt;='Personnel Details'!$I$22), 'Personnel Details'!$J$22, 'Personnel Details'!$E$22)))</f>
        <v/>
      </c>
      <c r="JI277" s="59" t="str">
        <f>IF(JH$9="", "", IF(AND(NOT('Personnel Details'!$N$22=""), $B277&gt;='Personnel Details'!$N$22), IF('Personnel Details'!$P$22="","", 'Personnel Details'!$P$22), IF(AND(NOT('Personnel Details'!$I$22=""), $B277&gt;='Personnel Details'!$I$22), IF('Personnel Details'!$K$22="", "", 'Personnel Details'!$K$22), IF('Personnel Details'!$F$22="", "", 'Personnel Details'!$F$22))))</f>
        <v/>
      </c>
      <c r="JJ277" s="79" t="str">
        <f>IF(JH$9="", "", IF(AND(NOT('Personnel Details'!$N$22=""), $B277&gt;='Personnel Details'!$N$22), 'Personnel Details'!$Q$22, IF(AND(NOT('Personnel Details'!$I$22=""), $B277&gt;='Personnel Details'!$I$22), 'Personnel Details'!$L$22, 'Personnel Details'!$G$22)))</f>
        <v/>
      </c>
      <c r="JK277" s="59">
        <f t="shared" si="718"/>
        <v>0</v>
      </c>
      <c r="JL277" s="53"/>
      <c r="JN277" s="78" t="str">
        <f>IF(JN$9="", "", IF(AND(NOT('Personnel Details'!$N$23=""), $B277&gt;='Personnel Details'!$N$23), 'Personnel Details'!$O$23, IF(AND(NOT('Personnel Details'!$I$23=""), $B277&gt;='Personnel Details'!$I$23), 'Personnel Details'!$J$23, 'Personnel Details'!$E$23)))</f>
        <v/>
      </c>
      <c r="JO277" s="59" t="str">
        <f>IF(JN$9="", "", IF(AND(NOT('Personnel Details'!$N$23=""), $B277&gt;='Personnel Details'!$N$23), IF('Personnel Details'!$P$23="","", 'Personnel Details'!$P$23), IF(AND(NOT('Personnel Details'!$I$23=""), $B277&gt;='Personnel Details'!$I$23), IF('Personnel Details'!$K$23="", "", 'Personnel Details'!$K$23), IF('Personnel Details'!$F$23="", "", 'Personnel Details'!$F$23))))</f>
        <v/>
      </c>
      <c r="JP277" s="79" t="str">
        <f>IF(JN$9="", "", IF(AND(NOT('Personnel Details'!$N$23=""), $B277&gt;='Personnel Details'!$N$23), 'Personnel Details'!$Q$23, IF(AND(NOT('Personnel Details'!$I$23=""), $B277&gt;='Personnel Details'!$I$23), 'Personnel Details'!$L$23, 'Personnel Details'!$G$23)))</f>
        <v/>
      </c>
      <c r="JQ277" s="59">
        <f t="shared" si="719"/>
        <v>0</v>
      </c>
      <c r="JR277" s="53"/>
      <c r="JT277" s="78" t="str">
        <f>IF(JT$9="", "", IF(AND(NOT('Personnel Details'!$N$24=""), $B277&gt;='Personnel Details'!$N$24), 'Personnel Details'!$O$24, IF(AND(NOT('Personnel Details'!$I$24=""), $B277&gt;='Personnel Details'!$I$24), 'Personnel Details'!$J$24, 'Personnel Details'!$E$24)))</f>
        <v/>
      </c>
      <c r="JU277" s="59" t="str">
        <f>IF(JT$9="", "", IF(AND(NOT('Personnel Details'!$N$24=""), $B277&gt;='Personnel Details'!$N$24), IF('Personnel Details'!$P$24="","", 'Personnel Details'!$P$24), IF(AND(NOT('Personnel Details'!$I$24=""), $B277&gt;='Personnel Details'!$I$24), IF('Personnel Details'!$K$24="", "", 'Personnel Details'!$K$24), IF('Personnel Details'!$F$24="", "", 'Personnel Details'!$F$24))))</f>
        <v/>
      </c>
      <c r="JV277" s="79" t="str">
        <f>IF(JT$9="", "", IF(AND(NOT('Personnel Details'!$N$24=""), $B277&gt;='Personnel Details'!$N$24), 'Personnel Details'!$Q$24, IF(AND(NOT('Personnel Details'!$I$24=""), $B277&gt;='Personnel Details'!$I$24), 'Personnel Details'!$L$24, 'Personnel Details'!$G$24)))</f>
        <v/>
      </c>
      <c r="JW277" s="59">
        <f t="shared" si="720"/>
        <v>0</v>
      </c>
      <c r="JX277" s="53"/>
      <c r="JZ277" s="78" t="str">
        <f>IF(JZ$9="", "", IF(AND(NOT('Personnel Details'!$N$25=""), $B277&gt;='Personnel Details'!$N$25), 'Personnel Details'!$O$25, IF(AND(NOT('Personnel Details'!$I$25=""), $B277&gt;='Personnel Details'!$I$25), 'Personnel Details'!$J$25, 'Personnel Details'!$E$25)))</f>
        <v/>
      </c>
      <c r="KA277" s="59" t="str">
        <f>IF(JZ$9="", "", IF(AND(NOT('Personnel Details'!$N$25=""), $B277&gt;='Personnel Details'!$N$25), IF('Personnel Details'!$P$25="","", 'Personnel Details'!$P$25), IF(AND(NOT('Personnel Details'!$I$25=""), $B277&gt;='Personnel Details'!$I$25), IF('Personnel Details'!$K$25="", "", 'Personnel Details'!$K$25), IF('Personnel Details'!$F$25="", "", 'Personnel Details'!$F$25))))</f>
        <v/>
      </c>
      <c r="KB277" s="79" t="str">
        <f>IF(JZ$9="", "", IF(AND(NOT('Personnel Details'!$N$25=""), $B277&gt;='Personnel Details'!$N$25), 'Personnel Details'!$Q$25, IF(AND(NOT('Personnel Details'!$I$25=""), $B277&gt;='Personnel Details'!$I$25), 'Personnel Details'!$L$25, 'Personnel Details'!$G$25)))</f>
        <v/>
      </c>
      <c r="KC277" s="59">
        <f t="shared" si="721"/>
        <v>0</v>
      </c>
      <c r="KD277" s="53"/>
      <c r="KF277" s="78" t="str">
        <f>IF(KF$9="", "", IF(AND(NOT('Personnel Details'!$N$26=""), $B277&gt;='Personnel Details'!$N$26), 'Personnel Details'!$O$26, IF(AND(NOT('Personnel Details'!$I$26=""), $B277&gt;='Personnel Details'!$I$26), 'Personnel Details'!$J$26, 'Personnel Details'!$E$26)))</f>
        <v/>
      </c>
      <c r="KG277" s="59" t="str">
        <f>IF(KF$9="", "", IF(AND(NOT('Personnel Details'!$N$26=""), $B277&gt;='Personnel Details'!$N$26), IF('Personnel Details'!$P$26="","", 'Personnel Details'!$P$26), IF(AND(NOT('Personnel Details'!$I$26=""), $B277&gt;='Personnel Details'!$I$26), IF('Personnel Details'!$K$26="", "", 'Personnel Details'!$K$26), IF('Personnel Details'!$F$26="", "", 'Personnel Details'!$F$26))))</f>
        <v/>
      </c>
      <c r="KH277" s="79" t="str">
        <f>IF(KF$9="", "", IF(AND(NOT('Personnel Details'!$N$26=""), $B277&gt;='Personnel Details'!$N$26), 'Personnel Details'!$Q$26, IF(AND(NOT('Personnel Details'!$I$26=""), $B277&gt;='Personnel Details'!$I$26), 'Personnel Details'!$L$26, 'Personnel Details'!$G$26)))</f>
        <v/>
      </c>
      <c r="KI277" s="59">
        <f t="shared" si="722"/>
        <v>0</v>
      </c>
      <c r="KJ277" s="53"/>
      <c r="KL277" s="78" t="str">
        <f>IF(KL$9="", "", IF(AND(NOT('Personnel Details'!$N$27=""), $B277&gt;='Personnel Details'!$N$27), 'Personnel Details'!$O$27, IF(AND(NOT('Personnel Details'!$I$27=""), $B277&gt;='Personnel Details'!$I$27), 'Personnel Details'!$J$27, 'Personnel Details'!$E$27)))</f>
        <v/>
      </c>
      <c r="KM277" s="59" t="str">
        <f>IF(KL$9="", "", IF(AND(NOT('Personnel Details'!$N$27=""), $B277&gt;='Personnel Details'!$N$27), IF('Personnel Details'!$P$27="","", 'Personnel Details'!$P$27), IF(AND(NOT('Personnel Details'!$I$27=""), $B277&gt;='Personnel Details'!$I$27), IF('Personnel Details'!$K$27="", "", 'Personnel Details'!$K$27), IF('Personnel Details'!$F$27="", "", 'Personnel Details'!$F$27))))</f>
        <v/>
      </c>
      <c r="KN277" s="79" t="str">
        <f>IF(KL$9="", "", IF(AND(NOT('Personnel Details'!$N$27=""), $B277&gt;='Personnel Details'!$N$27), 'Personnel Details'!$Q$27, IF(AND(NOT('Personnel Details'!$I$27=""), $B277&gt;='Personnel Details'!$I$27), 'Personnel Details'!$L$27, 'Personnel Details'!$G$27)))</f>
        <v/>
      </c>
      <c r="KO277" s="59">
        <f t="shared" si="723"/>
        <v>0</v>
      </c>
      <c r="KP277" s="53"/>
      <c r="KR277" s="78" t="str">
        <f>IF(KR$9="", "", IF(AND(NOT('Personnel Details'!$N$28=""), $B277&gt;='Personnel Details'!$N$28), 'Personnel Details'!$O$28, IF(AND(NOT('Personnel Details'!$I$28=""), $B277&gt;='Personnel Details'!$I$28), 'Personnel Details'!$J$28, 'Personnel Details'!$E$28)))</f>
        <v/>
      </c>
      <c r="KS277" s="59" t="str">
        <f>IF(KR$9="", "", IF(AND(NOT('Personnel Details'!$N$28=""), $B277&gt;='Personnel Details'!$N$28), IF('Personnel Details'!$P$28="","", 'Personnel Details'!$P$28), IF(AND(NOT('Personnel Details'!$I$28=""), $B277&gt;='Personnel Details'!$I$28), IF('Personnel Details'!$K$28="", "", 'Personnel Details'!$K$28), IF('Personnel Details'!$F$28="", "", 'Personnel Details'!$F$28))))</f>
        <v/>
      </c>
      <c r="KT277" s="79" t="str">
        <f>IF(KR$9="", "", IF(AND(NOT('Personnel Details'!$N$28=""), $B277&gt;='Personnel Details'!$N$28), 'Personnel Details'!$Q$28, IF(AND(NOT('Personnel Details'!$I$28=""), $B277&gt;='Personnel Details'!$I$28), 'Personnel Details'!$L$28, 'Personnel Details'!$G$28)))</f>
        <v/>
      </c>
      <c r="KU277" s="59">
        <f t="shared" si="724"/>
        <v>0</v>
      </c>
      <c r="KV277" s="53"/>
      <c r="KX277" s="78" t="str">
        <f>IF(KX$9="", "", IF(AND(NOT('Personnel Details'!$N$29=""), $B277&gt;='Personnel Details'!$N$29), 'Personnel Details'!$O$29, IF(AND(NOT('Personnel Details'!$I$29=""), $B277&gt;='Personnel Details'!$I$29), 'Personnel Details'!$J$29, 'Personnel Details'!$E$29)))</f>
        <v/>
      </c>
      <c r="KY277" s="59" t="str">
        <f>IF(KX$9="", "", IF(AND(NOT('Personnel Details'!$N$29=""), $B277&gt;='Personnel Details'!$N$29), IF('Personnel Details'!$P$29="","", 'Personnel Details'!$P$29), IF(AND(NOT('Personnel Details'!$I$29=""), $B277&gt;='Personnel Details'!$I$29), IF('Personnel Details'!$K$29="", "", 'Personnel Details'!$K$29), IF('Personnel Details'!$F$29="", "", 'Personnel Details'!$F$29))))</f>
        <v/>
      </c>
      <c r="KZ277" s="79" t="str">
        <f>IF(KX$9="", "", IF(AND(NOT('Personnel Details'!$N$29=""), $B277&gt;='Personnel Details'!$N$29), 'Personnel Details'!$Q$29, IF(AND(NOT('Personnel Details'!$I$29=""), $B277&gt;='Personnel Details'!$I$29), 'Personnel Details'!$L$29, 'Personnel Details'!$G$29)))</f>
        <v/>
      </c>
      <c r="LA277" s="59">
        <f t="shared" si="725"/>
        <v>0</v>
      </c>
      <c r="LB277" s="53"/>
      <c r="LD277" s="78" t="str">
        <f>IF(LD$9="", "", IF(AND(NOT('Personnel Details'!$N$30=""), $B277&gt;='Personnel Details'!$N$30), 'Personnel Details'!$O$30, IF(AND(NOT('Personnel Details'!$I$30=""), $B277&gt;='Personnel Details'!$I$30), 'Personnel Details'!$J$30, 'Personnel Details'!$E$30)))</f>
        <v/>
      </c>
      <c r="LE277" s="59" t="str">
        <f>IF(LD$9="", "", IF(AND(NOT('Personnel Details'!$N$30=""), $B277&gt;='Personnel Details'!$N$30), IF('Personnel Details'!$P$30="","", 'Personnel Details'!$P$30), IF(AND(NOT('Personnel Details'!$I$30=""), $B277&gt;='Personnel Details'!$I$30), IF('Personnel Details'!$K$30="", "", 'Personnel Details'!$K$30), IF('Personnel Details'!$F$30="", "", 'Personnel Details'!$F$30))))</f>
        <v/>
      </c>
      <c r="LF277" s="79" t="str">
        <f>IF(LD$9="", "", IF(AND(NOT('Personnel Details'!$N$30=""), $B277&gt;='Personnel Details'!$N$30), 'Personnel Details'!$Q$30, IF(AND(NOT('Personnel Details'!$I$30=""), $B277&gt;='Personnel Details'!$I$30), 'Personnel Details'!$L$30, 'Personnel Details'!$G$30)))</f>
        <v/>
      </c>
      <c r="LG277" s="59">
        <f t="shared" si="726"/>
        <v>0</v>
      </c>
      <c r="LH277" s="53"/>
      <c r="LJ277" s="78" t="str">
        <f>IF(LJ$9="", "", IF(AND(NOT('Personnel Details'!$N$31=""), $B277&gt;='Personnel Details'!$N$31), 'Personnel Details'!$O$31, IF(AND(NOT('Personnel Details'!$I$31=""), $B277&gt;='Personnel Details'!$I$31), 'Personnel Details'!$J$31, 'Personnel Details'!$E$31)))</f>
        <v/>
      </c>
      <c r="LK277" s="59" t="str">
        <f>IF(LJ$9="", "", IF(AND(NOT('Personnel Details'!$N$31=""), $B277&gt;='Personnel Details'!$N$31), IF('Personnel Details'!$P$31="","", 'Personnel Details'!$P$31), IF(AND(NOT('Personnel Details'!$I$31=""), $B277&gt;='Personnel Details'!$I$31), IF('Personnel Details'!$K$31="", "", 'Personnel Details'!$K$31), IF('Personnel Details'!$F$31="", "", 'Personnel Details'!$F$31))))</f>
        <v/>
      </c>
      <c r="LL277" s="79" t="str">
        <f>IF(LJ$9="", "", IF(AND(NOT('Personnel Details'!$N$31=""), $B277&gt;='Personnel Details'!$N$31), 'Personnel Details'!$Q$31, IF(AND(NOT('Personnel Details'!$I$31=""), $B277&gt;='Personnel Details'!$I$31), 'Personnel Details'!$L$31, 'Personnel Details'!$G$31)))</f>
        <v/>
      </c>
      <c r="LM277" s="59">
        <f t="shared" si="727"/>
        <v>0</v>
      </c>
      <c r="LN277" s="53"/>
      <c r="LP277" s="78" t="str">
        <f>IF(LP$9="", "", IF(AND(NOT('Personnel Details'!$N$32=""), $B277&gt;='Personnel Details'!$N$32), 'Personnel Details'!$O$32, IF(AND(NOT('Personnel Details'!$I$32=""), $B277&gt;='Personnel Details'!$I$32), 'Personnel Details'!$J$32, 'Personnel Details'!$E$32)))</f>
        <v/>
      </c>
      <c r="LQ277" s="59" t="str">
        <f>IF(LP$9="", "", IF(AND(NOT('Personnel Details'!$N$32=""), $B277&gt;='Personnel Details'!$N$32), IF('Personnel Details'!$P$32="","", 'Personnel Details'!$P$32), IF(AND(NOT('Personnel Details'!$I$32=""), $B277&gt;='Personnel Details'!$I$32), IF('Personnel Details'!$K$32="", "", 'Personnel Details'!$K$32), IF('Personnel Details'!$F$32="", "", 'Personnel Details'!$F$32))))</f>
        <v/>
      </c>
      <c r="LR277" s="79" t="str">
        <f>IF(LP$9="", "", IF(AND(NOT('Personnel Details'!$N$32=""), $B277&gt;='Personnel Details'!$N$32), 'Personnel Details'!$Q$32, IF(AND(NOT('Personnel Details'!$I$32=""), $B277&gt;='Personnel Details'!$I$32), 'Personnel Details'!$L$32, 'Personnel Details'!$G$32)))</f>
        <v/>
      </c>
      <c r="LS277" s="59">
        <f t="shared" si="728"/>
        <v>0</v>
      </c>
      <c r="LT277" s="53"/>
      <c r="LV277" s="78" t="str">
        <f>IF(LV$9="", "", IF(AND(NOT('Personnel Details'!$N$33=""), $B277&gt;='Personnel Details'!$N$33), 'Personnel Details'!$O$33, IF(AND(NOT('Personnel Details'!$I$33=""), $B277&gt;='Personnel Details'!$I$33), 'Personnel Details'!$J$33, 'Personnel Details'!$E$33)))</f>
        <v/>
      </c>
      <c r="LW277" s="59" t="str">
        <f>IF(LV$9="", "", IF(AND(NOT('Personnel Details'!$N$33=""), $B277&gt;='Personnel Details'!$N$33), IF('Personnel Details'!$P$33="","", 'Personnel Details'!$P$33), IF(AND(NOT('Personnel Details'!$I$33=""), $B277&gt;='Personnel Details'!$I$33), IF('Personnel Details'!$K$33="", "", 'Personnel Details'!$K$33), IF('Personnel Details'!$F$33="", "", 'Personnel Details'!$F$33))))</f>
        <v/>
      </c>
      <c r="LX277" s="79" t="str">
        <f>IF(LV$9="", "", IF(AND(NOT('Personnel Details'!$N$33=""), $B277&gt;='Personnel Details'!$N$33), 'Personnel Details'!$Q$33, IF(AND(NOT('Personnel Details'!$I$33=""), $B277&gt;='Personnel Details'!$I$33), 'Personnel Details'!$L$33, 'Personnel Details'!$G$33)))</f>
        <v/>
      </c>
      <c r="LY277" s="59">
        <f t="shared" si="729"/>
        <v>0</v>
      </c>
      <c r="LZ277" s="53"/>
      <c r="MB277" s="78" t="str">
        <f>IF(MB$9="", "", IF(AND(NOT('Personnel Details'!$N$34=""), $B277&gt;='Personnel Details'!$N$34), 'Personnel Details'!$O$34, IF(AND(NOT('Personnel Details'!$I$34=""), $B277&gt;='Personnel Details'!$I$34), 'Personnel Details'!$J$34, 'Personnel Details'!$E$34)))</f>
        <v/>
      </c>
      <c r="MC277" s="59" t="str">
        <f>IF(MB$9="", "", IF(AND(NOT('Personnel Details'!$N$34=""), $B277&gt;='Personnel Details'!$N$34), IF('Personnel Details'!$P$34="","", 'Personnel Details'!$P$34), IF(AND(NOT('Personnel Details'!$I$34=""), $B277&gt;='Personnel Details'!$I$34), IF('Personnel Details'!$K$34="", "", 'Personnel Details'!$K$34), IF('Personnel Details'!$F$34="", "", 'Personnel Details'!$F$34))))</f>
        <v/>
      </c>
      <c r="MD277" s="79" t="str">
        <f>IF(MB$9="", "", IF(AND(NOT('Personnel Details'!$N$34=""), $B277&gt;='Personnel Details'!$N$34), 'Personnel Details'!$Q$34, IF(AND(NOT('Personnel Details'!$I$34=""), $B277&gt;='Personnel Details'!$I$34), 'Personnel Details'!$L$34, 'Personnel Details'!$G$34)))</f>
        <v/>
      </c>
      <c r="ME277" s="59">
        <f t="shared" si="730"/>
        <v>0</v>
      </c>
      <c r="MF277" s="53"/>
      <c r="MH277" s="78" t="str">
        <f>IF(MH$9="", "", IF(AND(NOT('Personnel Details'!$N$35=""), $B277&gt;='Personnel Details'!$N$35), 'Personnel Details'!$O$35, IF(AND(NOT('Personnel Details'!$I$35=""), $B277&gt;='Personnel Details'!$I$35), 'Personnel Details'!$J$35, 'Personnel Details'!$E$35)))</f>
        <v/>
      </c>
      <c r="MI277" s="59" t="str">
        <f>IF(MH$9="", "", IF(AND(NOT('Personnel Details'!$N$35=""), $B277&gt;='Personnel Details'!$N$35), IF('Personnel Details'!$P$35="","", 'Personnel Details'!$P$35), IF(AND(NOT('Personnel Details'!$I$35=""), $B277&gt;='Personnel Details'!$I$35), IF('Personnel Details'!$K$35="", "", 'Personnel Details'!$K$35), IF('Personnel Details'!$F$35="", "", 'Personnel Details'!$F$35))))</f>
        <v/>
      </c>
      <c r="MJ277" s="79" t="str">
        <f>IF(MH$9="", "", IF(AND(NOT('Personnel Details'!$N$35=""), $B277&gt;='Personnel Details'!$N$35), 'Personnel Details'!$Q$35, IF(AND(NOT('Personnel Details'!$I$35=""), $B277&gt;='Personnel Details'!$I$35), 'Personnel Details'!$L$35, 'Personnel Details'!$G$35)))</f>
        <v/>
      </c>
      <c r="MK277" s="59">
        <f t="shared" si="731"/>
        <v>0</v>
      </c>
      <c r="ML277" s="53"/>
      <c r="MN277" s="78" t="str">
        <f>IF(MN$9="", "", IF(AND(NOT('Personnel Details'!$N$36=""), $B277&gt;='Personnel Details'!$N$36), 'Personnel Details'!$O$36, IF(AND(NOT('Personnel Details'!$I$36=""), $B277&gt;='Personnel Details'!$I$36), 'Personnel Details'!$J$36, 'Personnel Details'!$E$36)))</f>
        <v/>
      </c>
      <c r="MO277" s="59" t="str">
        <f>IF(MN$9="", "", IF(AND(NOT('Personnel Details'!$N$36=""), $B277&gt;='Personnel Details'!$N$36), IF('Personnel Details'!$P$36="","", 'Personnel Details'!$P$36), IF(AND(NOT('Personnel Details'!$I$36=""), $B277&gt;='Personnel Details'!$I$36), IF('Personnel Details'!$K$36="", "", 'Personnel Details'!$K$36), IF('Personnel Details'!$F$36="", "", 'Personnel Details'!$F$36))))</f>
        <v/>
      </c>
      <c r="MP277" s="79" t="str">
        <f>IF(MN$9="", "", IF(AND(NOT('Personnel Details'!$N$36=""), $B277&gt;='Personnel Details'!$N$36), 'Personnel Details'!$Q$36, IF(AND(NOT('Personnel Details'!$I$36=""), $B277&gt;='Personnel Details'!$I$36), 'Personnel Details'!$L$36, 'Personnel Details'!$G$36)))</f>
        <v/>
      </c>
      <c r="MQ277" s="59">
        <f t="shared" si="732"/>
        <v>0</v>
      </c>
      <c r="MR277" s="53"/>
      <c r="MT277" s="78" t="str">
        <f>IF(MT$9="", "", IF(AND(NOT('Personnel Details'!$N$37=""), $B277&gt;='Personnel Details'!$N$37), 'Personnel Details'!$O$37, IF(AND(NOT('Personnel Details'!$I$37=""), $B277&gt;='Personnel Details'!$I$37), 'Personnel Details'!$J$37, 'Personnel Details'!$E$37)))</f>
        <v/>
      </c>
      <c r="MU277" s="59" t="str">
        <f>IF(MT$9="", "", IF(AND(NOT('Personnel Details'!$N$37=""), $B277&gt;='Personnel Details'!$N$37), IF('Personnel Details'!$P$37="","", 'Personnel Details'!$P$37), IF(AND(NOT('Personnel Details'!$I$37=""), $B277&gt;='Personnel Details'!$I$37), IF('Personnel Details'!$K$37="", "", 'Personnel Details'!$K$37), IF('Personnel Details'!$F$37="", "", 'Personnel Details'!$F$37))))</f>
        <v/>
      </c>
      <c r="MV277" s="79" t="str">
        <f>IF(MT$9="", "", IF(AND(NOT('Personnel Details'!$N$37=""), $B277&gt;='Personnel Details'!$N$37), 'Personnel Details'!$Q$37, IF(AND(NOT('Personnel Details'!$I$37=""), $B277&gt;='Personnel Details'!$I$37), 'Personnel Details'!$L$37, 'Personnel Details'!$G$37)))</f>
        <v/>
      </c>
      <c r="MW277" s="59">
        <f t="shared" si="733"/>
        <v>0</v>
      </c>
      <c r="MX277" s="53"/>
      <c r="MZ277" s="78" t="str">
        <f>IF(MZ$9="", "", IF(AND(NOT('Personnel Details'!$N$38=""), $B277&gt;='Personnel Details'!$N$38), 'Personnel Details'!$O$38, IF(AND(NOT('Personnel Details'!$I$38=""), $B277&gt;='Personnel Details'!$I$38), 'Personnel Details'!$J$38, 'Personnel Details'!$E$38)))</f>
        <v/>
      </c>
      <c r="NA277" s="59" t="str">
        <f>IF(MZ$9="", "", IF(AND(NOT('Personnel Details'!$N$38=""), $B277&gt;='Personnel Details'!$N$38), IF('Personnel Details'!$P$38="","", 'Personnel Details'!$P$38), IF(AND(NOT('Personnel Details'!$I$38=""), $B277&gt;='Personnel Details'!$I$38), IF('Personnel Details'!$K$38="", "", 'Personnel Details'!$K$38), IF('Personnel Details'!$F$38="", "", 'Personnel Details'!$F$38))))</f>
        <v/>
      </c>
      <c r="NB277" s="79" t="str">
        <f>IF(MZ$9="", "", IF(AND(NOT('Personnel Details'!$N$38=""), $B277&gt;='Personnel Details'!$N$38), 'Personnel Details'!$Q$38, IF(AND(NOT('Personnel Details'!$I$38=""), $B277&gt;='Personnel Details'!$I$38), 'Personnel Details'!$L$38, 'Personnel Details'!$G$38)))</f>
        <v/>
      </c>
      <c r="NC277" s="59">
        <f t="shared" si="734"/>
        <v>0</v>
      </c>
      <c r="ND277" s="53"/>
      <c r="NF277" s="78" t="str">
        <f>IF(NF$9="", "", IF(AND(NOT('Personnel Details'!$N$39=""), $B277&gt;='Personnel Details'!$N$39), 'Personnel Details'!$O$39, IF(AND(NOT('Personnel Details'!$I$39=""), $B277&gt;='Personnel Details'!$I$39), 'Personnel Details'!$J$39, 'Personnel Details'!$E$39)))</f>
        <v/>
      </c>
      <c r="NG277" s="59" t="str">
        <f>IF(NF$9="", "", IF(AND(NOT('Personnel Details'!$N$39=""), $B277&gt;='Personnel Details'!$N$39), IF('Personnel Details'!$P$39="","", 'Personnel Details'!$P$39), IF(AND(NOT('Personnel Details'!$I$39=""), $B277&gt;='Personnel Details'!$I$39), IF('Personnel Details'!$K$39="", "", 'Personnel Details'!$K$39), IF('Personnel Details'!$F$39="", "", 'Personnel Details'!$F$39))))</f>
        <v/>
      </c>
      <c r="NH277" s="79" t="str">
        <f>IF(NF$9="", "", IF(AND(NOT('Personnel Details'!$N$39=""), $B277&gt;='Personnel Details'!$N$39), 'Personnel Details'!$Q$39, IF(AND(NOT('Personnel Details'!$I$39=""), $B277&gt;='Personnel Details'!$I$39), 'Personnel Details'!$L$39, 'Personnel Details'!$G$39)))</f>
        <v/>
      </c>
      <c r="NI277" s="59">
        <f t="shared" si="735"/>
        <v>0</v>
      </c>
      <c r="NJ277" s="53"/>
      <c r="NL277" s="78" t="str">
        <f>IF(NL$9="", "", IF(AND(NOT('Personnel Details'!$N$40=""), $B277&gt;='Personnel Details'!$N$40), 'Personnel Details'!$O$40, IF(AND(NOT('Personnel Details'!$I$40=""), $B277&gt;='Personnel Details'!$I$40), 'Personnel Details'!$J$40, 'Personnel Details'!$E$40)))</f>
        <v/>
      </c>
      <c r="NM277" s="59" t="str">
        <f>IF(NL$9="", "", IF(AND(NOT('Personnel Details'!$N$40=""), $B277&gt;='Personnel Details'!$N$40), IF('Personnel Details'!$P$40="","", 'Personnel Details'!$P$40), IF(AND(NOT('Personnel Details'!$I$40=""), $B277&gt;='Personnel Details'!$I$40), IF('Personnel Details'!$K$40="", "", 'Personnel Details'!$K$40), IF('Personnel Details'!$F$40="", "", 'Personnel Details'!$F$40))))</f>
        <v/>
      </c>
      <c r="NN277" s="79" t="str">
        <f>IF(NL$9="", "", IF(AND(NOT('Personnel Details'!$N$40=""), $B277&gt;='Personnel Details'!$N$40), 'Personnel Details'!$Q$40, IF(AND(NOT('Personnel Details'!$I$40=""), $B277&gt;='Personnel Details'!$I$40), 'Personnel Details'!$L$40, 'Personnel Details'!$G$40)))</f>
        <v/>
      </c>
      <c r="NO277" s="59">
        <f t="shared" si="736"/>
        <v>0</v>
      </c>
      <c r="NP277" s="53"/>
    </row>
    <row r="278" spans="1:380" x14ac:dyDescent="0.25">
      <c r="A278" s="32"/>
      <c r="B278" s="113">
        <f>IFERROR(IF(B277+1&gt;'Personnel Details'!$U$5, "", B277+1), "")</f>
        <v>44098</v>
      </c>
      <c r="C278" s="32"/>
      <c r="D278" s="120"/>
      <c r="E278" s="13" t="str">
        <f t="shared" si="615"/>
        <v/>
      </c>
      <c r="F278" s="13" t="str">
        <f t="shared" si="646"/>
        <v/>
      </c>
      <c r="G278" s="56" t="str">
        <f t="shared" si="737"/>
        <v/>
      </c>
      <c r="H278" s="16" t="str">
        <f t="shared" si="647"/>
        <v/>
      </c>
      <c r="I278" s="32"/>
      <c r="J278" s="120"/>
      <c r="K278" s="62" t="str">
        <f t="shared" si="616"/>
        <v/>
      </c>
      <c r="L278" s="62" t="str">
        <f t="shared" si="648"/>
        <v/>
      </c>
      <c r="M278" s="65" t="str">
        <f t="shared" si="738"/>
        <v/>
      </c>
      <c r="N278" s="68" t="str">
        <f t="shared" si="649"/>
        <v/>
      </c>
      <c r="O278" s="32"/>
      <c r="P278" s="120"/>
      <c r="Q278" s="62" t="str">
        <f t="shared" si="617"/>
        <v/>
      </c>
      <c r="R278" s="62" t="str">
        <f t="shared" si="650"/>
        <v/>
      </c>
      <c r="S278" s="65" t="str">
        <f t="shared" si="739"/>
        <v/>
      </c>
      <c r="T278" s="68" t="str">
        <f t="shared" si="651"/>
        <v/>
      </c>
      <c r="U278" s="32"/>
      <c r="V278" s="120"/>
      <c r="W278" s="62" t="str">
        <f t="shared" si="618"/>
        <v/>
      </c>
      <c r="X278" s="62" t="str">
        <f t="shared" si="652"/>
        <v/>
      </c>
      <c r="Y278" s="65" t="str">
        <f t="shared" si="740"/>
        <v/>
      </c>
      <c r="Z278" s="68" t="str">
        <f t="shared" si="653"/>
        <v/>
      </c>
      <c r="AA278" s="32"/>
      <c r="AB278" s="120"/>
      <c r="AC278" s="62" t="str">
        <f t="shared" si="619"/>
        <v/>
      </c>
      <c r="AD278" s="62" t="str">
        <f t="shared" si="654"/>
        <v/>
      </c>
      <c r="AE278" s="65" t="str">
        <f t="shared" si="741"/>
        <v/>
      </c>
      <c r="AF278" s="68" t="str">
        <f t="shared" si="655"/>
        <v/>
      </c>
      <c r="AG278" s="32"/>
      <c r="AH278" s="120"/>
      <c r="AI278" s="62" t="str">
        <f t="shared" si="620"/>
        <v/>
      </c>
      <c r="AJ278" s="62" t="str">
        <f t="shared" si="656"/>
        <v/>
      </c>
      <c r="AK278" s="65" t="str">
        <f t="shared" si="742"/>
        <v/>
      </c>
      <c r="AL278" s="68" t="str">
        <f t="shared" si="657"/>
        <v/>
      </c>
      <c r="AM278" s="32"/>
      <c r="AN278" s="120"/>
      <c r="AO278" s="62" t="str">
        <f t="shared" si="621"/>
        <v/>
      </c>
      <c r="AP278" s="62" t="str">
        <f t="shared" si="658"/>
        <v/>
      </c>
      <c r="AQ278" s="65" t="str">
        <f t="shared" si="743"/>
        <v/>
      </c>
      <c r="AR278" s="68" t="str">
        <f t="shared" si="659"/>
        <v/>
      </c>
      <c r="AS278" s="32"/>
      <c r="AT278" s="120"/>
      <c r="AU278" s="62" t="str">
        <f t="shared" si="622"/>
        <v/>
      </c>
      <c r="AV278" s="62" t="str">
        <f t="shared" si="660"/>
        <v/>
      </c>
      <c r="AW278" s="65" t="str">
        <f t="shared" si="744"/>
        <v/>
      </c>
      <c r="AX278" s="68" t="str">
        <f t="shared" si="661"/>
        <v/>
      </c>
      <c r="AY278" s="32"/>
      <c r="AZ278" s="120"/>
      <c r="BA278" s="62" t="str">
        <f t="shared" si="623"/>
        <v/>
      </c>
      <c r="BB278" s="62" t="str">
        <f t="shared" si="662"/>
        <v/>
      </c>
      <c r="BC278" s="65" t="str">
        <f t="shared" si="745"/>
        <v/>
      </c>
      <c r="BD278" s="68" t="str">
        <f t="shared" si="663"/>
        <v/>
      </c>
      <c r="BE278" s="32"/>
      <c r="BF278" s="120"/>
      <c r="BG278" s="62" t="str">
        <f t="shared" si="624"/>
        <v/>
      </c>
      <c r="BH278" s="62" t="str">
        <f t="shared" si="664"/>
        <v/>
      </c>
      <c r="BI278" s="65" t="str">
        <f t="shared" si="746"/>
        <v/>
      </c>
      <c r="BJ278" s="68" t="str">
        <f t="shared" si="665"/>
        <v/>
      </c>
      <c r="BK278" s="32"/>
      <c r="BL278" s="120"/>
      <c r="BM278" s="62" t="str">
        <f t="shared" si="625"/>
        <v/>
      </c>
      <c r="BN278" s="62" t="str">
        <f t="shared" si="666"/>
        <v/>
      </c>
      <c r="BO278" s="65" t="str">
        <f t="shared" si="747"/>
        <v/>
      </c>
      <c r="BP278" s="68" t="str">
        <f t="shared" si="667"/>
        <v/>
      </c>
      <c r="BQ278" s="32"/>
      <c r="BR278" s="120"/>
      <c r="BS278" s="62" t="str">
        <f t="shared" si="626"/>
        <v/>
      </c>
      <c r="BT278" s="62" t="str">
        <f t="shared" si="668"/>
        <v/>
      </c>
      <c r="BU278" s="65" t="str">
        <f t="shared" si="748"/>
        <v/>
      </c>
      <c r="BV278" s="68" t="str">
        <f t="shared" si="669"/>
        <v/>
      </c>
      <c r="BW278" s="32"/>
      <c r="BX278" s="120"/>
      <c r="BY278" s="62" t="str">
        <f t="shared" si="627"/>
        <v/>
      </c>
      <c r="BZ278" s="62" t="str">
        <f t="shared" si="670"/>
        <v/>
      </c>
      <c r="CA278" s="65" t="str">
        <f t="shared" si="749"/>
        <v/>
      </c>
      <c r="CB278" s="68" t="str">
        <f t="shared" si="671"/>
        <v/>
      </c>
      <c r="CC278" s="32"/>
      <c r="CD278" s="120"/>
      <c r="CE278" s="62" t="str">
        <f t="shared" si="628"/>
        <v/>
      </c>
      <c r="CF278" s="62" t="str">
        <f t="shared" si="672"/>
        <v/>
      </c>
      <c r="CG278" s="65" t="str">
        <f t="shared" si="750"/>
        <v/>
      </c>
      <c r="CH278" s="68" t="str">
        <f t="shared" si="673"/>
        <v/>
      </c>
      <c r="CI278" s="32"/>
      <c r="CJ278" s="120"/>
      <c r="CK278" s="62" t="str">
        <f t="shared" si="629"/>
        <v/>
      </c>
      <c r="CL278" s="62" t="str">
        <f t="shared" si="674"/>
        <v/>
      </c>
      <c r="CM278" s="65" t="str">
        <f t="shared" si="751"/>
        <v/>
      </c>
      <c r="CN278" s="68" t="str">
        <f t="shared" si="675"/>
        <v/>
      </c>
      <c r="CO278" s="32"/>
      <c r="CP278" s="120"/>
      <c r="CQ278" s="62" t="str">
        <f t="shared" si="630"/>
        <v/>
      </c>
      <c r="CR278" s="62" t="str">
        <f t="shared" si="676"/>
        <v/>
      </c>
      <c r="CS278" s="65" t="str">
        <f t="shared" si="752"/>
        <v/>
      </c>
      <c r="CT278" s="68" t="str">
        <f t="shared" si="677"/>
        <v/>
      </c>
      <c r="CU278" s="32"/>
      <c r="CV278" s="120"/>
      <c r="CW278" s="62" t="str">
        <f t="shared" si="631"/>
        <v/>
      </c>
      <c r="CX278" s="62" t="str">
        <f t="shared" si="678"/>
        <v/>
      </c>
      <c r="CY278" s="65" t="str">
        <f t="shared" si="753"/>
        <v/>
      </c>
      <c r="CZ278" s="68" t="str">
        <f t="shared" si="679"/>
        <v/>
      </c>
      <c r="DA278" s="32"/>
      <c r="DB278" s="120"/>
      <c r="DC278" s="62" t="str">
        <f t="shared" si="632"/>
        <v/>
      </c>
      <c r="DD278" s="62" t="str">
        <f t="shared" si="680"/>
        <v/>
      </c>
      <c r="DE278" s="65" t="str">
        <f t="shared" si="754"/>
        <v/>
      </c>
      <c r="DF278" s="68" t="str">
        <f t="shared" si="681"/>
        <v/>
      </c>
      <c r="DG278" s="32"/>
      <c r="DH278" s="120"/>
      <c r="DI278" s="62" t="str">
        <f t="shared" si="633"/>
        <v/>
      </c>
      <c r="DJ278" s="62" t="str">
        <f t="shared" si="682"/>
        <v/>
      </c>
      <c r="DK278" s="65" t="str">
        <f t="shared" si="755"/>
        <v/>
      </c>
      <c r="DL278" s="68" t="str">
        <f t="shared" si="683"/>
        <v/>
      </c>
      <c r="DM278" s="32"/>
      <c r="DN278" s="120"/>
      <c r="DO278" s="62" t="str">
        <f t="shared" si="634"/>
        <v/>
      </c>
      <c r="DP278" s="62" t="str">
        <f t="shared" si="684"/>
        <v/>
      </c>
      <c r="DQ278" s="65" t="str">
        <f t="shared" si="756"/>
        <v/>
      </c>
      <c r="DR278" s="68" t="str">
        <f t="shared" si="685"/>
        <v/>
      </c>
      <c r="DS278" s="32"/>
      <c r="DT278" s="120"/>
      <c r="DU278" s="62" t="str">
        <f t="shared" si="635"/>
        <v/>
      </c>
      <c r="DV278" s="62" t="str">
        <f t="shared" si="686"/>
        <v/>
      </c>
      <c r="DW278" s="65" t="str">
        <f t="shared" si="757"/>
        <v/>
      </c>
      <c r="DX278" s="68" t="str">
        <f t="shared" si="687"/>
        <v/>
      </c>
      <c r="DY278" s="32"/>
      <c r="DZ278" s="120"/>
      <c r="EA278" s="62" t="str">
        <f t="shared" si="636"/>
        <v/>
      </c>
      <c r="EB278" s="62" t="str">
        <f t="shared" si="688"/>
        <v/>
      </c>
      <c r="EC278" s="65" t="str">
        <f t="shared" si="758"/>
        <v/>
      </c>
      <c r="ED278" s="68" t="str">
        <f t="shared" si="689"/>
        <v/>
      </c>
      <c r="EE278" s="32"/>
      <c r="EF278" s="120"/>
      <c r="EG278" s="62" t="str">
        <f t="shared" si="637"/>
        <v/>
      </c>
      <c r="EH278" s="62" t="str">
        <f t="shared" si="690"/>
        <v/>
      </c>
      <c r="EI278" s="65" t="str">
        <f t="shared" si="759"/>
        <v/>
      </c>
      <c r="EJ278" s="68" t="str">
        <f t="shared" si="691"/>
        <v/>
      </c>
      <c r="EK278" s="32"/>
      <c r="EL278" s="120"/>
      <c r="EM278" s="62" t="str">
        <f t="shared" si="638"/>
        <v/>
      </c>
      <c r="EN278" s="62" t="str">
        <f t="shared" si="692"/>
        <v/>
      </c>
      <c r="EO278" s="65" t="str">
        <f t="shared" si="760"/>
        <v/>
      </c>
      <c r="EP278" s="68" t="str">
        <f t="shared" si="693"/>
        <v/>
      </c>
      <c r="EQ278" s="32"/>
      <c r="ER278" s="120"/>
      <c r="ES278" s="62" t="str">
        <f t="shared" si="639"/>
        <v/>
      </c>
      <c r="ET278" s="62" t="str">
        <f t="shared" si="694"/>
        <v/>
      </c>
      <c r="EU278" s="65" t="str">
        <f t="shared" si="761"/>
        <v/>
      </c>
      <c r="EV278" s="68" t="str">
        <f t="shared" si="695"/>
        <v/>
      </c>
      <c r="EW278" s="32"/>
      <c r="EX278" s="120"/>
      <c r="EY278" s="62" t="str">
        <f t="shared" si="640"/>
        <v/>
      </c>
      <c r="EZ278" s="62" t="str">
        <f t="shared" si="696"/>
        <v/>
      </c>
      <c r="FA278" s="65" t="str">
        <f t="shared" si="762"/>
        <v/>
      </c>
      <c r="FB278" s="68" t="str">
        <f t="shared" si="697"/>
        <v/>
      </c>
      <c r="FC278" s="32"/>
      <c r="FD278" s="120"/>
      <c r="FE278" s="62" t="str">
        <f t="shared" si="641"/>
        <v/>
      </c>
      <c r="FF278" s="62" t="str">
        <f t="shared" si="698"/>
        <v/>
      </c>
      <c r="FG278" s="65" t="str">
        <f t="shared" si="763"/>
        <v/>
      </c>
      <c r="FH278" s="68" t="str">
        <f t="shared" si="699"/>
        <v/>
      </c>
      <c r="FI278" s="32"/>
      <c r="FJ278" s="120"/>
      <c r="FK278" s="62" t="str">
        <f t="shared" si="642"/>
        <v/>
      </c>
      <c r="FL278" s="62" t="str">
        <f t="shared" si="700"/>
        <v/>
      </c>
      <c r="FM278" s="65" t="str">
        <f t="shared" si="764"/>
        <v/>
      </c>
      <c r="FN278" s="68" t="str">
        <f t="shared" si="701"/>
        <v/>
      </c>
      <c r="FO278" s="32"/>
      <c r="FP278" s="120"/>
      <c r="FQ278" s="62" t="str">
        <f t="shared" si="643"/>
        <v/>
      </c>
      <c r="FR278" s="62" t="str">
        <f t="shared" si="702"/>
        <v/>
      </c>
      <c r="FS278" s="65" t="str">
        <f t="shared" si="765"/>
        <v/>
      </c>
      <c r="FT278" s="68" t="str">
        <f t="shared" si="703"/>
        <v/>
      </c>
      <c r="FU278" s="32"/>
      <c r="FV278" s="120"/>
      <c r="FW278" s="62" t="str">
        <f t="shared" si="644"/>
        <v/>
      </c>
      <c r="FX278" s="62" t="str">
        <f t="shared" si="704"/>
        <v/>
      </c>
      <c r="FY278" s="65" t="str">
        <f t="shared" si="766"/>
        <v/>
      </c>
      <c r="FZ278" s="68" t="str">
        <f t="shared" si="705"/>
        <v/>
      </c>
      <c r="GA278" s="32"/>
      <c r="GC278" s="7" t="str">
        <f t="shared" si="706"/>
        <v>Sep 2020</v>
      </c>
      <c r="GD278" s="7" t="str">
        <f t="shared" ca="1" si="645"/>
        <v/>
      </c>
      <c r="GT278" s="71">
        <f>IF(GT$9="", "", IF(AND(NOT('Personnel Details'!$N$11=""), $B278&gt;='Personnel Details'!$N$11), 'Personnel Details'!$O$11, IF(AND(NOT('Personnel Details'!$I$11=""), $B278&gt;='Personnel Details'!$I$11), 'Personnel Details'!$J$11, 'Personnel Details'!$E$11)))</f>
        <v>0.8</v>
      </c>
      <c r="GU278" s="59" t="str">
        <f>IF(GT$9="", "", IF(AND(NOT('Personnel Details'!$N$11=""), $B278&gt;='Personnel Details'!$N$11), IF('Personnel Details'!$P$11="","", 'Personnel Details'!$P$11), IF(AND(NOT('Personnel Details'!$I$11=""), $B278&gt;='Personnel Details'!$I$11), IF('Personnel Details'!$K$11="", "", 'Personnel Details'!$K$11), IF('Personnel Details'!$F$11="", "", 'Personnel Details'!$F$11))))</f>
        <v/>
      </c>
      <c r="GV278" s="74">
        <f>IF(GT$9="", "", IF(AND(NOT('Personnel Details'!$N$11=""), $B278&gt;='Personnel Details'!$N$11), 'Personnel Details'!$Q$11, IF(AND(NOT('Personnel Details'!$I$11=""), $B278&gt;='Personnel Details'!$I$11), 'Personnel Details'!$L$11, 'Personnel Details'!$G$11)))</f>
        <v>0</v>
      </c>
      <c r="GW278" s="59">
        <f t="shared" si="707"/>
        <v>0</v>
      </c>
      <c r="GX278" s="53"/>
      <c r="GZ278" s="78">
        <f>IF(GZ$9="", "", IF(AND(NOT('Personnel Details'!$N$12=""), $B278&gt;='Personnel Details'!$N$12), 'Personnel Details'!$O$12, IF(AND(NOT('Personnel Details'!$I$12=""), $B278&gt;='Personnel Details'!$I$12), 'Personnel Details'!$J$12, 'Personnel Details'!$E$12)))</f>
        <v>0.8</v>
      </c>
      <c r="HA278" s="59" t="str">
        <f>IF(GZ$9="", "", IF(AND(NOT('Personnel Details'!$N$12=""), $B278&gt;='Personnel Details'!$N$12), IF('Personnel Details'!$P$12="","", 'Personnel Details'!$P$12), IF(AND(NOT('Personnel Details'!$I$12=""), $B278&gt;='Personnel Details'!$I$12), IF('Personnel Details'!$K$12="", "", 'Personnel Details'!$K$12), IF('Personnel Details'!$F$12="", "", 'Personnel Details'!$F$12))))</f>
        <v/>
      </c>
      <c r="HB278" s="79">
        <f>IF(GZ$9="", "", IF(AND(NOT('Personnel Details'!$N$12=""), $B278&gt;='Personnel Details'!$N$12), 'Personnel Details'!$Q$12, IF(AND(NOT('Personnel Details'!$I$12=""), $B278&gt;='Personnel Details'!$I$12), 'Personnel Details'!$L$12, 'Personnel Details'!$G$12)))</f>
        <v>0</v>
      </c>
      <c r="HC278" s="59">
        <f t="shared" si="708"/>
        <v>0</v>
      </c>
      <c r="HD278" s="53"/>
      <c r="HF278" s="78">
        <f>IF(HF$9="", "", IF(AND(NOT('Personnel Details'!$N$13=""), $B278&gt;='Personnel Details'!$N$13), 'Personnel Details'!$O$13, IF(AND(NOT('Personnel Details'!$I$13=""), $B278&gt;='Personnel Details'!$I$13), 'Personnel Details'!$J$13, 'Personnel Details'!$E$13)))</f>
        <v>0.8</v>
      </c>
      <c r="HG278" s="59" t="str">
        <f>IF(HF$9="", "", IF(AND(NOT('Personnel Details'!$N$13=""), $B278&gt;='Personnel Details'!$N$13), IF('Personnel Details'!$P$13="","", 'Personnel Details'!$P$13), IF(AND(NOT('Personnel Details'!$I$13=""), $B278&gt;='Personnel Details'!$I$13), IF('Personnel Details'!$K$13="", "", 'Personnel Details'!$K$13), IF('Personnel Details'!$F$13="", "", 'Personnel Details'!$F$13))))</f>
        <v/>
      </c>
      <c r="HH278" s="79">
        <f>IF(HF$9="", "", IF(AND(NOT('Personnel Details'!$N$13=""), $B278&gt;='Personnel Details'!$N$13), 'Personnel Details'!$Q$13, IF(AND(NOT('Personnel Details'!$I$13=""), $B278&gt;='Personnel Details'!$I$13), 'Personnel Details'!$L$13, 'Personnel Details'!$G$13)))</f>
        <v>0</v>
      </c>
      <c r="HI278" s="59">
        <f t="shared" si="709"/>
        <v>0</v>
      </c>
      <c r="HJ278" s="53"/>
      <c r="HL278" s="78">
        <f>IF(HL$9="", "", IF(AND(NOT('Personnel Details'!$N$14=""), $B278&gt;='Personnel Details'!$N$14), 'Personnel Details'!$O$14, IF(AND(NOT('Personnel Details'!$I$14=""), $B278&gt;='Personnel Details'!$I$14), 'Personnel Details'!$J$14, 'Personnel Details'!$E$14)))</f>
        <v>0.8</v>
      </c>
      <c r="HM278" s="59">
        <f>IF(HL$9="", "", IF(AND(NOT('Personnel Details'!$N$14=""), $B278&gt;='Personnel Details'!$N$14), IF('Personnel Details'!$P$14="","", 'Personnel Details'!$P$14), IF(AND(NOT('Personnel Details'!$I$14=""), $B278&gt;='Personnel Details'!$I$14), IF('Personnel Details'!$K$14="", "", 'Personnel Details'!$K$14), IF('Personnel Details'!$F$14="", "", 'Personnel Details'!$F$14))))</f>
        <v>2000</v>
      </c>
      <c r="HN278" s="79">
        <f>IF(HL$9="", "", IF(AND(NOT('Personnel Details'!$N$14=""), $B278&gt;='Personnel Details'!$N$14), 'Personnel Details'!$Q$14, IF(AND(NOT('Personnel Details'!$I$14=""), $B278&gt;='Personnel Details'!$I$14), 'Personnel Details'!$L$14, 'Personnel Details'!$G$14)))</f>
        <v>0.85</v>
      </c>
      <c r="HO278" s="59">
        <f t="shared" si="710"/>
        <v>0</v>
      </c>
      <c r="HP278" s="53"/>
      <c r="HR278" s="78" t="str">
        <f>IF(HR$9="", "", IF(AND(NOT('Personnel Details'!$N$15=""), $B278&gt;='Personnel Details'!$N$15), 'Personnel Details'!$O$15, IF(AND(NOT('Personnel Details'!$I$15=""), $B278&gt;='Personnel Details'!$I$15), 'Personnel Details'!$J$15, 'Personnel Details'!$E$15)))</f>
        <v/>
      </c>
      <c r="HS278" s="59" t="str">
        <f>IF(HR$9="", "", IF(AND(NOT('Personnel Details'!$N$15=""), $B278&gt;='Personnel Details'!$N$15), IF('Personnel Details'!$P$15="","", 'Personnel Details'!$P$15), IF(AND(NOT('Personnel Details'!$I$15=""), $B278&gt;='Personnel Details'!$I$15), IF('Personnel Details'!$K$15="", "", 'Personnel Details'!$K$15), IF('Personnel Details'!$F$15="", "", 'Personnel Details'!$F$15))))</f>
        <v/>
      </c>
      <c r="HT278" s="79" t="str">
        <f>IF(HR$9="", "", IF(AND(NOT('Personnel Details'!$N$15=""), $B278&gt;='Personnel Details'!$N$15), 'Personnel Details'!$Q$15, IF(AND(NOT('Personnel Details'!$I$15=""), $B278&gt;='Personnel Details'!$I$15), 'Personnel Details'!$L$15, 'Personnel Details'!$G$15)))</f>
        <v/>
      </c>
      <c r="HU278" s="59">
        <f t="shared" si="711"/>
        <v>0</v>
      </c>
      <c r="HV278" s="53"/>
      <c r="HX278" s="78" t="str">
        <f>IF(HX$9="", "", IF(AND(NOT('Personnel Details'!$N$16=""), $B278&gt;='Personnel Details'!$N$16), 'Personnel Details'!$O$16, IF(AND(NOT('Personnel Details'!$I$16=""), $B278&gt;='Personnel Details'!$I$16), 'Personnel Details'!$J$16, 'Personnel Details'!$E$16)))</f>
        <v/>
      </c>
      <c r="HY278" s="59" t="str">
        <f>IF(HX$9="", "", IF(AND(NOT('Personnel Details'!$N$16=""), $B278&gt;='Personnel Details'!$N$16), IF('Personnel Details'!$P$16="","", 'Personnel Details'!$P$16), IF(AND(NOT('Personnel Details'!$I$16=""), $B278&gt;='Personnel Details'!$I$16), IF('Personnel Details'!$K$16="", "", 'Personnel Details'!$K$16), IF('Personnel Details'!$F$16="", "", 'Personnel Details'!$F$16))))</f>
        <v/>
      </c>
      <c r="HZ278" s="79" t="str">
        <f>IF(HX$9="", "", IF(AND(NOT('Personnel Details'!$N$16=""), $B278&gt;='Personnel Details'!$N$16), 'Personnel Details'!$Q$16, IF(AND(NOT('Personnel Details'!$I$16=""), $B278&gt;='Personnel Details'!$I$16), 'Personnel Details'!$L$16, 'Personnel Details'!$G$16)))</f>
        <v/>
      </c>
      <c r="IA278" s="59">
        <f t="shared" si="712"/>
        <v>0</v>
      </c>
      <c r="IB278" s="53"/>
      <c r="ID278" s="78" t="str">
        <f>IF(ID$9="", "", IF(AND(NOT('Personnel Details'!$N$17=""), $B278&gt;='Personnel Details'!$N$17), 'Personnel Details'!$O$17, IF(AND(NOT('Personnel Details'!$I$17=""), $B278&gt;='Personnel Details'!$I$17), 'Personnel Details'!$J$17, 'Personnel Details'!$E$17)))</f>
        <v/>
      </c>
      <c r="IE278" s="59" t="str">
        <f>IF(ID$9="", "", IF(AND(NOT('Personnel Details'!$N$17=""), $B278&gt;='Personnel Details'!$N$17), IF('Personnel Details'!$P$17="","", 'Personnel Details'!$P$17), IF(AND(NOT('Personnel Details'!$I$17=""), $B278&gt;='Personnel Details'!$I$17), IF('Personnel Details'!$K$17="", "", 'Personnel Details'!$K$17), IF('Personnel Details'!$F$17="", "", 'Personnel Details'!$F$17))))</f>
        <v/>
      </c>
      <c r="IF278" s="79" t="str">
        <f>IF(ID$9="", "", IF(AND(NOT('Personnel Details'!$N$17=""), $B278&gt;='Personnel Details'!$N$17), 'Personnel Details'!$Q$17, IF(AND(NOT('Personnel Details'!$I$17=""), $B278&gt;='Personnel Details'!$I$17), 'Personnel Details'!$L$17, 'Personnel Details'!$G$17)))</f>
        <v/>
      </c>
      <c r="IG278" s="59">
        <f t="shared" si="713"/>
        <v>0</v>
      </c>
      <c r="IH278" s="53"/>
      <c r="IJ278" s="78" t="str">
        <f>IF(IJ$9="", "", IF(AND(NOT('Personnel Details'!$N$18=""), $B278&gt;='Personnel Details'!$N$18), 'Personnel Details'!$O$18, IF(AND(NOT('Personnel Details'!$I$18=""), $B278&gt;='Personnel Details'!$I$18), 'Personnel Details'!$J$18, 'Personnel Details'!$E$18)))</f>
        <v/>
      </c>
      <c r="IK278" s="59" t="str">
        <f>IF(IJ$9="", "", IF(AND(NOT('Personnel Details'!$N$18=""), $B278&gt;='Personnel Details'!$N$18), IF('Personnel Details'!$P$18="","", 'Personnel Details'!$P$18), IF(AND(NOT('Personnel Details'!$I$18=""), $B278&gt;='Personnel Details'!$I$18), IF('Personnel Details'!$K$18="", "", 'Personnel Details'!$K$18), IF('Personnel Details'!$F$18="", "", 'Personnel Details'!$F$18))))</f>
        <v/>
      </c>
      <c r="IL278" s="79" t="str">
        <f>IF(IJ$9="", "", IF(AND(NOT('Personnel Details'!$N$18=""), $B278&gt;='Personnel Details'!$N$18), 'Personnel Details'!$Q$18, IF(AND(NOT('Personnel Details'!$I$18=""), $B278&gt;='Personnel Details'!$I$18), 'Personnel Details'!$L$18, 'Personnel Details'!$G$18)))</f>
        <v/>
      </c>
      <c r="IM278" s="59">
        <f t="shared" si="714"/>
        <v>0</v>
      </c>
      <c r="IN278" s="53"/>
      <c r="IP278" s="78" t="str">
        <f>IF(IP$9="", "", IF(AND(NOT('Personnel Details'!$N$19=""), $B278&gt;='Personnel Details'!$N$19), 'Personnel Details'!$O$19, IF(AND(NOT('Personnel Details'!$I$19=""), $B278&gt;='Personnel Details'!$I$19), 'Personnel Details'!$J$19, 'Personnel Details'!$E$19)))</f>
        <v/>
      </c>
      <c r="IQ278" s="59" t="str">
        <f>IF(IP$9="", "", IF(AND(NOT('Personnel Details'!$N$19=""), $B278&gt;='Personnel Details'!$N$19), IF('Personnel Details'!$P$19="","", 'Personnel Details'!$P$19), IF(AND(NOT('Personnel Details'!$I$19=""), $B278&gt;='Personnel Details'!$I$19), IF('Personnel Details'!$K$19="", "", 'Personnel Details'!$K$19), IF('Personnel Details'!$F$19="", "", 'Personnel Details'!$F$19))))</f>
        <v/>
      </c>
      <c r="IR278" s="79" t="str">
        <f>IF(IP$9="", "", IF(AND(NOT('Personnel Details'!$N$19=""), $B278&gt;='Personnel Details'!$N$19), 'Personnel Details'!$Q$19, IF(AND(NOT('Personnel Details'!$I$19=""), $B278&gt;='Personnel Details'!$I$19), 'Personnel Details'!$L$19, 'Personnel Details'!$G$19)))</f>
        <v/>
      </c>
      <c r="IS278" s="59">
        <f t="shared" si="715"/>
        <v>0</v>
      </c>
      <c r="IT278" s="53"/>
      <c r="IV278" s="78" t="str">
        <f>IF(IV$9="", "", IF(AND(NOT('Personnel Details'!$N$20=""), $B278&gt;='Personnel Details'!$N$20), 'Personnel Details'!$O$20, IF(AND(NOT('Personnel Details'!$I$20=""), $B278&gt;='Personnel Details'!$I$20), 'Personnel Details'!$J$20, 'Personnel Details'!$E$20)))</f>
        <v/>
      </c>
      <c r="IW278" s="59" t="str">
        <f>IF(IV$9="", "", IF(AND(NOT('Personnel Details'!$N$20=""), $B278&gt;='Personnel Details'!$N$20), IF('Personnel Details'!$P$20="","", 'Personnel Details'!$P$20), IF(AND(NOT('Personnel Details'!$I$20=""), $B278&gt;='Personnel Details'!$I$20), IF('Personnel Details'!$K$20="", "", 'Personnel Details'!$K$20), IF('Personnel Details'!$F$20="", "", 'Personnel Details'!$F$20))))</f>
        <v/>
      </c>
      <c r="IX278" s="79" t="str">
        <f>IF(IV$9="", "", IF(AND(NOT('Personnel Details'!$N$20=""), $B278&gt;='Personnel Details'!$N$20), 'Personnel Details'!$Q$20, IF(AND(NOT('Personnel Details'!$I$20=""), $B278&gt;='Personnel Details'!$I$20), 'Personnel Details'!$L$20, 'Personnel Details'!$G$20)))</f>
        <v/>
      </c>
      <c r="IY278" s="59">
        <f t="shared" si="716"/>
        <v>0</v>
      </c>
      <c r="IZ278" s="53"/>
      <c r="JB278" s="78" t="str">
        <f>IF(JB$9="", "", IF(AND(NOT('Personnel Details'!$N$21=""), $B278&gt;='Personnel Details'!$N$21), 'Personnel Details'!$O$21, IF(AND(NOT('Personnel Details'!$I$21=""), $B278&gt;='Personnel Details'!$I$21), 'Personnel Details'!$J$21, 'Personnel Details'!$E$21)))</f>
        <v/>
      </c>
      <c r="JC278" s="59" t="str">
        <f>IF(JB$9="", "", IF(AND(NOT('Personnel Details'!$N$21=""), $B278&gt;='Personnel Details'!$N$21), IF('Personnel Details'!$P$21="","", 'Personnel Details'!$P$21), IF(AND(NOT('Personnel Details'!$I$21=""), $B278&gt;='Personnel Details'!$I$21), IF('Personnel Details'!$K$21="", "", 'Personnel Details'!$K$21), IF('Personnel Details'!$F$21="", "", 'Personnel Details'!$F$21))))</f>
        <v/>
      </c>
      <c r="JD278" s="79" t="str">
        <f>IF(JB$9="", "", IF(AND(NOT('Personnel Details'!$N$21=""), $B278&gt;='Personnel Details'!$N$21), 'Personnel Details'!$Q$21, IF(AND(NOT('Personnel Details'!$I$21=""), $B278&gt;='Personnel Details'!$I$21), 'Personnel Details'!$L$21, 'Personnel Details'!$G$21)))</f>
        <v/>
      </c>
      <c r="JE278" s="59">
        <f t="shared" si="717"/>
        <v>0</v>
      </c>
      <c r="JF278" s="53"/>
      <c r="JH278" s="78" t="str">
        <f>IF(JH$9="", "", IF(AND(NOT('Personnel Details'!$N$22=""), $B278&gt;='Personnel Details'!$N$22), 'Personnel Details'!$O$22, IF(AND(NOT('Personnel Details'!$I$22=""), $B278&gt;='Personnel Details'!$I$22), 'Personnel Details'!$J$22, 'Personnel Details'!$E$22)))</f>
        <v/>
      </c>
      <c r="JI278" s="59" t="str">
        <f>IF(JH$9="", "", IF(AND(NOT('Personnel Details'!$N$22=""), $B278&gt;='Personnel Details'!$N$22), IF('Personnel Details'!$P$22="","", 'Personnel Details'!$P$22), IF(AND(NOT('Personnel Details'!$I$22=""), $B278&gt;='Personnel Details'!$I$22), IF('Personnel Details'!$K$22="", "", 'Personnel Details'!$K$22), IF('Personnel Details'!$F$22="", "", 'Personnel Details'!$F$22))))</f>
        <v/>
      </c>
      <c r="JJ278" s="79" t="str">
        <f>IF(JH$9="", "", IF(AND(NOT('Personnel Details'!$N$22=""), $B278&gt;='Personnel Details'!$N$22), 'Personnel Details'!$Q$22, IF(AND(NOT('Personnel Details'!$I$22=""), $B278&gt;='Personnel Details'!$I$22), 'Personnel Details'!$L$22, 'Personnel Details'!$G$22)))</f>
        <v/>
      </c>
      <c r="JK278" s="59">
        <f t="shared" si="718"/>
        <v>0</v>
      </c>
      <c r="JL278" s="53"/>
      <c r="JN278" s="78" t="str">
        <f>IF(JN$9="", "", IF(AND(NOT('Personnel Details'!$N$23=""), $B278&gt;='Personnel Details'!$N$23), 'Personnel Details'!$O$23, IF(AND(NOT('Personnel Details'!$I$23=""), $B278&gt;='Personnel Details'!$I$23), 'Personnel Details'!$J$23, 'Personnel Details'!$E$23)))</f>
        <v/>
      </c>
      <c r="JO278" s="59" t="str">
        <f>IF(JN$9="", "", IF(AND(NOT('Personnel Details'!$N$23=""), $B278&gt;='Personnel Details'!$N$23), IF('Personnel Details'!$P$23="","", 'Personnel Details'!$P$23), IF(AND(NOT('Personnel Details'!$I$23=""), $B278&gt;='Personnel Details'!$I$23), IF('Personnel Details'!$K$23="", "", 'Personnel Details'!$K$23), IF('Personnel Details'!$F$23="", "", 'Personnel Details'!$F$23))))</f>
        <v/>
      </c>
      <c r="JP278" s="79" t="str">
        <f>IF(JN$9="", "", IF(AND(NOT('Personnel Details'!$N$23=""), $B278&gt;='Personnel Details'!$N$23), 'Personnel Details'!$Q$23, IF(AND(NOT('Personnel Details'!$I$23=""), $B278&gt;='Personnel Details'!$I$23), 'Personnel Details'!$L$23, 'Personnel Details'!$G$23)))</f>
        <v/>
      </c>
      <c r="JQ278" s="59">
        <f t="shared" si="719"/>
        <v>0</v>
      </c>
      <c r="JR278" s="53"/>
      <c r="JT278" s="78" t="str">
        <f>IF(JT$9="", "", IF(AND(NOT('Personnel Details'!$N$24=""), $B278&gt;='Personnel Details'!$N$24), 'Personnel Details'!$O$24, IF(AND(NOT('Personnel Details'!$I$24=""), $B278&gt;='Personnel Details'!$I$24), 'Personnel Details'!$J$24, 'Personnel Details'!$E$24)))</f>
        <v/>
      </c>
      <c r="JU278" s="59" t="str">
        <f>IF(JT$9="", "", IF(AND(NOT('Personnel Details'!$N$24=""), $B278&gt;='Personnel Details'!$N$24), IF('Personnel Details'!$P$24="","", 'Personnel Details'!$P$24), IF(AND(NOT('Personnel Details'!$I$24=""), $B278&gt;='Personnel Details'!$I$24), IF('Personnel Details'!$K$24="", "", 'Personnel Details'!$K$24), IF('Personnel Details'!$F$24="", "", 'Personnel Details'!$F$24))))</f>
        <v/>
      </c>
      <c r="JV278" s="79" t="str">
        <f>IF(JT$9="", "", IF(AND(NOT('Personnel Details'!$N$24=""), $B278&gt;='Personnel Details'!$N$24), 'Personnel Details'!$Q$24, IF(AND(NOT('Personnel Details'!$I$24=""), $B278&gt;='Personnel Details'!$I$24), 'Personnel Details'!$L$24, 'Personnel Details'!$G$24)))</f>
        <v/>
      </c>
      <c r="JW278" s="59">
        <f t="shared" si="720"/>
        <v>0</v>
      </c>
      <c r="JX278" s="53"/>
      <c r="JZ278" s="78" t="str">
        <f>IF(JZ$9="", "", IF(AND(NOT('Personnel Details'!$N$25=""), $B278&gt;='Personnel Details'!$N$25), 'Personnel Details'!$O$25, IF(AND(NOT('Personnel Details'!$I$25=""), $B278&gt;='Personnel Details'!$I$25), 'Personnel Details'!$J$25, 'Personnel Details'!$E$25)))</f>
        <v/>
      </c>
      <c r="KA278" s="59" t="str">
        <f>IF(JZ$9="", "", IF(AND(NOT('Personnel Details'!$N$25=""), $B278&gt;='Personnel Details'!$N$25), IF('Personnel Details'!$P$25="","", 'Personnel Details'!$P$25), IF(AND(NOT('Personnel Details'!$I$25=""), $B278&gt;='Personnel Details'!$I$25), IF('Personnel Details'!$K$25="", "", 'Personnel Details'!$K$25), IF('Personnel Details'!$F$25="", "", 'Personnel Details'!$F$25))))</f>
        <v/>
      </c>
      <c r="KB278" s="79" t="str">
        <f>IF(JZ$9="", "", IF(AND(NOT('Personnel Details'!$N$25=""), $B278&gt;='Personnel Details'!$N$25), 'Personnel Details'!$Q$25, IF(AND(NOT('Personnel Details'!$I$25=""), $B278&gt;='Personnel Details'!$I$25), 'Personnel Details'!$L$25, 'Personnel Details'!$G$25)))</f>
        <v/>
      </c>
      <c r="KC278" s="59">
        <f t="shared" si="721"/>
        <v>0</v>
      </c>
      <c r="KD278" s="53"/>
      <c r="KF278" s="78" t="str">
        <f>IF(KF$9="", "", IF(AND(NOT('Personnel Details'!$N$26=""), $B278&gt;='Personnel Details'!$N$26), 'Personnel Details'!$O$26, IF(AND(NOT('Personnel Details'!$I$26=""), $B278&gt;='Personnel Details'!$I$26), 'Personnel Details'!$J$26, 'Personnel Details'!$E$26)))</f>
        <v/>
      </c>
      <c r="KG278" s="59" t="str">
        <f>IF(KF$9="", "", IF(AND(NOT('Personnel Details'!$N$26=""), $B278&gt;='Personnel Details'!$N$26), IF('Personnel Details'!$P$26="","", 'Personnel Details'!$P$26), IF(AND(NOT('Personnel Details'!$I$26=""), $B278&gt;='Personnel Details'!$I$26), IF('Personnel Details'!$K$26="", "", 'Personnel Details'!$K$26), IF('Personnel Details'!$F$26="", "", 'Personnel Details'!$F$26))))</f>
        <v/>
      </c>
      <c r="KH278" s="79" t="str">
        <f>IF(KF$9="", "", IF(AND(NOT('Personnel Details'!$N$26=""), $B278&gt;='Personnel Details'!$N$26), 'Personnel Details'!$Q$26, IF(AND(NOT('Personnel Details'!$I$26=""), $B278&gt;='Personnel Details'!$I$26), 'Personnel Details'!$L$26, 'Personnel Details'!$G$26)))</f>
        <v/>
      </c>
      <c r="KI278" s="59">
        <f t="shared" si="722"/>
        <v>0</v>
      </c>
      <c r="KJ278" s="53"/>
      <c r="KL278" s="78" t="str">
        <f>IF(KL$9="", "", IF(AND(NOT('Personnel Details'!$N$27=""), $B278&gt;='Personnel Details'!$N$27), 'Personnel Details'!$O$27, IF(AND(NOT('Personnel Details'!$I$27=""), $B278&gt;='Personnel Details'!$I$27), 'Personnel Details'!$J$27, 'Personnel Details'!$E$27)))</f>
        <v/>
      </c>
      <c r="KM278" s="59" t="str">
        <f>IF(KL$9="", "", IF(AND(NOT('Personnel Details'!$N$27=""), $B278&gt;='Personnel Details'!$N$27), IF('Personnel Details'!$P$27="","", 'Personnel Details'!$P$27), IF(AND(NOT('Personnel Details'!$I$27=""), $B278&gt;='Personnel Details'!$I$27), IF('Personnel Details'!$K$27="", "", 'Personnel Details'!$K$27), IF('Personnel Details'!$F$27="", "", 'Personnel Details'!$F$27))))</f>
        <v/>
      </c>
      <c r="KN278" s="79" t="str">
        <f>IF(KL$9="", "", IF(AND(NOT('Personnel Details'!$N$27=""), $B278&gt;='Personnel Details'!$N$27), 'Personnel Details'!$Q$27, IF(AND(NOT('Personnel Details'!$I$27=""), $B278&gt;='Personnel Details'!$I$27), 'Personnel Details'!$L$27, 'Personnel Details'!$G$27)))</f>
        <v/>
      </c>
      <c r="KO278" s="59">
        <f t="shared" si="723"/>
        <v>0</v>
      </c>
      <c r="KP278" s="53"/>
      <c r="KR278" s="78" t="str">
        <f>IF(KR$9="", "", IF(AND(NOT('Personnel Details'!$N$28=""), $B278&gt;='Personnel Details'!$N$28), 'Personnel Details'!$O$28, IF(AND(NOT('Personnel Details'!$I$28=""), $B278&gt;='Personnel Details'!$I$28), 'Personnel Details'!$J$28, 'Personnel Details'!$E$28)))</f>
        <v/>
      </c>
      <c r="KS278" s="59" t="str">
        <f>IF(KR$9="", "", IF(AND(NOT('Personnel Details'!$N$28=""), $B278&gt;='Personnel Details'!$N$28), IF('Personnel Details'!$P$28="","", 'Personnel Details'!$P$28), IF(AND(NOT('Personnel Details'!$I$28=""), $B278&gt;='Personnel Details'!$I$28), IF('Personnel Details'!$K$28="", "", 'Personnel Details'!$K$28), IF('Personnel Details'!$F$28="", "", 'Personnel Details'!$F$28))))</f>
        <v/>
      </c>
      <c r="KT278" s="79" t="str">
        <f>IF(KR$9="", "", IF(AND(NOT('Personnel Details'!$N$28=""), $B278&gt;='Personnel Details'!$N$28), 'Personnel Details'!$Q$28, IF(AND(NOT('Personnel Details'!$I$28=""), $B278&gt;='Personnel Details'!$I$28), 'Personnel Details'!$L$28, 'Personnel Details'!$G$28)))</f>
        <v/>
      </c>
      <c r="KU278" s="59">
        <f t="shared" si="724"/>
        <v>0</v>
      </c>
      <c r="KV278" s="53"/>
      <c r="KX278" s="78" t="str">
        <f>IF(KX$9="", "", IF(AND(NOT('Personnel Details'!$N$29=""), $B278&gt;='Personnel Details'!$N$29), 'Personnel Details'!$O$29, IF(AND(NOT('Personnel Details'!$I$29=""), $B278&gt;='Personnel Details'!$I$29), 'Personnel Details'!$J$29, 'Personnel Details'!$E$29)))</f>
        <v/>
      </c>
      <c r="KY278" s="59" t="str">
        <f>IF(KX$9="", "", IF(AND(NOT('Personnel Details'!$N$29=""), $B278&gt;='Personnel Details'!$N$29), IF('Personnel Details'!$P$29="","", 'Personnel Details'!$P$29), IF(AND(NOT('Personnel Details'!$I$29=""), $B278&gt;='Personnel Details'!$I$29), IF('Personnel Details'!$K$29="", "", 'Personnel Details'!$K$29), IF('Personnel Details'!$F$29="", "", 'Personnel Details'!$F$29))))</f>
        <v/>
      </c>
      <c r="KZ278" s="79" t="str">
        <f>IF(KX$9="", "", IF(AND(NOT('Personnel Details'!$N$29=""), $B278&gt;='Personnel Details'!$N$29), 'Personnel Details'!$Q$29, IF(AND(NOT('Personnel Details'!$I$29=""), $B278&gt;='Personnel Details'!$I$29), 'Personnel Details'!$L$29, 'Personnel Details'!$G$29)))</f>
        <v/>
      </c>
      <c r="LA278" s="59">
        <f t="shared" si="725"/>
        <v>0</v>
      </c>
      <c r="LB278" s="53"/>
      <c r="LD278" s="78" t="str">
        <f>IF(LD$9="", "", IF(AND(NOT('Personnel Details'!$N$30=""), $B278&gt;='Personnel Details'!$N$30), 'Personnel Details'!$O$30, IF(AND(NOT('Personnel Details'!$I$30=""), $B278&gt;='Personnel Details'!$I$30), 'Personnel Details'!$J$30, 'Personnel Details'!$E$30)))</f>
        <v/>
      </c>
      <c r="LE278" s="59" t="str">
        <f>IF(LD$9="", "", IF(AND(NOT('Personnel Details'!$N$30=""), $B278&gt;='Personnel Details'!$N$30), IF('Personnel Details'!$P$30="","", 'Personnel Details'!$P$30), IF(AND(NOT('Personnel Details'!$I$30=""), $B278&gt;='Personnel Details'!$I$30), IF('Personnel Details'!$K$30="", "", 'Personnel Details'!$K$30), IF('Personnel Details'!$F$30="", "", 'Personnel Details'!$F$30))))</f>
        <v/>
      </c>
      <c r="LF278" s="79" t="str">
        <f>IF(LD$9="", "", IF(AND(NOT('Personnel Details'!$N$30=""), $B278&gt;='Personnel Details'!$N$30), 'Personnel Details'!$Q$30, IF(AND(NOT('Personnel Details'!$I$30=""), $B278&gt;='Personnel Details'!$I$30), 'Personnel Details'!$L$30, 'Personnel Details'!$G$30)))</f>
        <v/>
      </c>
      <c r="LG278" s="59">
        <f t="shared" si="726"/>
        <v>0</v>
      </c>
      <c r="LH278" s="53"/>
      <c r="LJ278" s="78" t="str">
        <f>IF(LJ$9="", "", IF(AND(NOT('Personnel Details'!$N$31=""), $B278&gt;='Personnel Details'!$N$31), 'Personnel Details'!$O$31, IF(AND(NOT('Personnel Details'!$I$31=""), $B278&gt;='Personnel Details'!$I$31), 'Personnel Details'!$J$31, 'Personnel Details'!$E$31)))</f>
        <v/>
      </c>
      <c r="LK278" s="59" t="str">
        <f>IF(LJ$9="", "", IF(AND(NOT('Personnel Details'!$N$31=""), $B278&gt;='Personnel Details'!$N$31), IF('Personnel Details'!$P$31="","", 'Personnel Details'!$P$31), IF(AND(NOT('Personnel Details'!$I$31=""), $B278&gt;='Personnel Details'!$I$31), IF('Personnel Details'!$K$31="", "", 'Personnel Details'!$K$31), IF('Personnel Details'!$F$31="", "", 'Personnel Details'!$F$31))))</f>
        <v/>
      </c>
      <c r="LL278" s="79" t="str">
        <f>IF(LJ$9="", "", IF(AND(NOT('Personnel Details'!$N$31=""), $B278&gt;='Personnel Details'!$N$31), 'Personnel Details'!$Q$31, IF(AND(NOT('Personnel Details'!$I$31=""), $B278&gt;='Personnel Details'!$I$31), 'Personnel Details'!$L$31, 'Personnel Details'!$G$31)))</f>
        <v/>
      </c>
      <c r="LM278" s="59">
        <f t="shared" si="727"/>
        <v>0</v>
      </c>
      <c r="LN278" s="53"/>
      <c r="LP278" s="78" t="str">
        <f>IF(LP$9="", "", IF(AND(NOT('Personnel Details'!$N$32=""), $B278&gt;='Personnel Details'!$N$32), 'Personnel Details'!$O$32, IF(AND(NOT('Personnel Details'!$I$32=""), $B278&gt;='Personnel Details'!$I$32), 'Personnel Details'!$J$32, 'Personnel Details'!$E$32)))</f>
        <v/>
      </c>
      <c r="LQ278" s="59" t="str">
        <f>IF(LP$9="", "", IF(AND(NOT('Personnel Details'!$N$32=""), $B278&gt;='Personnel Details'!$N$32), IF('Personnel Details'!$P$32="","", 'Personnel Details'!$P$32), IF(AND(NOT('Personnel Details'!$I$32=""), $B278&gt;='Personnel Details'!$I$32), IF('Personnel Details'!$K$32="", "", 'Personnel Details'!$K$32), IF('Personnel Details'!$F$32="", "", 'Personnel Details'!$F$32))))</f>
        <v/>
      </c>
      <c r="LR278" s="79" t="str">
        <f>IF(LP$9="", "", IF(AND(NOT('Personnel Details'!$N$32=""), $B278&gt;='Personnel Details'!$N$32), 'Personnel Details'!$Q$32, IF(AND(NOT('Personnel Details'!$I$32=""), $B278&gt;='Personnel Details'!$I$32), 'Personnel Details'!$L$32, 'Personnel Details'!$G$32)))</f>
        <v/>
      </c>
      <c r="LS278" s="59">
        <f t="shared" si="728"/>
        <v>0</v>
      </c>
      <c r="LT278" s="53"/>
      <c r="LV278" s="78" t="str">
        <f>IF(LV$9="", "", IF(AND(NOT('Personnel Details'!$N$33=""), $B278&gt;='Personnel Details'!$N$33), 'Personnel Details'!$O$33, IF(AND(NOT('Personnel Details'!$I$33=""), $B278&gt;='Personnel Details'!$I$33), 'Personnel Details'!$J$33, 'Personnel Details'!$E$33)))</f>
        <v/>
      </c>
      <c r="LW278" s="59" t="str">
        <f>IF(LV$9="", "", IF(AND(NOT('Personnel Details'!$N$33=""), $B278&gt;='Personnel Details'!$N$33), IF('Personnel Details'!$P$33="","", 'Personnel Details'!$P$33), IF(AND(NOT('Personnel Details'!$I$33=""), $B278&gt;='Personnel Details'!$I$33), IF('Personnel Details'!$K$33="", "", 'Personnel Details'!$K$33), IF('Personnel Details'!$F$33="", "", 'Personnel Details'!$F$33))))</f>
        <v/>
      </c>
      <c r="LX278" s="79" t="str">
        <f>IF(LV$9="", "", IF(AND(NOT('Personnel Details'!$N$33=""), $B278&gt;='Personnel Details'!$N$33), 'Personnel Details'!$Q$33, IF(AND(NOT('Personnel Details'!$I$33=""), $B278&gt;='Personnel Details'!$I$33), 'Personnel Details'!$L$33, 'Personnel Details'!$G$33)))</f>
        <v/>
      </c>
      <c r="LY278" s="59">
        <f t="shared" si="729"/>
        <v>0</v>
      </c>
      <c r="LZ278" s="53"/>
      <c r="MB278" s="78" t="str">
        <f>IF(MB$9="", "", IF(AND(NOT('Personnel Details'!$N$34=""), $B278&gt;='Personnel Details'!$N$34), 'Personnel Details'!$O$34, IF(AND(NOT('Personnel Details'!$I$34=""), $B278&gt;='Personnel Details'!$I$34), 'Personnel Details'!$J$34, 'Personnel Details'!$E$34)))</f>
        <v/>
      </c>
      <c r="MC278" s="59" t="str">
        <f>IF(MB$9="", "", IF(AND(NOT('Personnel Details'!$N$34=""), $B278&gt;='Personnel Details'!$N$34), IF('Personnel Details'!$P$34="","", 'Personnel Details'!$P$34), IF(AND(NOT('Personnel Details'!$I$34=""), $B278&gt;='Personnel Details'!$I$34), IF('Personnel Details'!$K$34="", "", 'Personnel Details'!$K$34), IF('Personnel Details'!$F$34="", "", 'Personnel Details'!$F$34))))</f>
        <v/>
      </c>
      <c r="MD278" s="79" t="str">
        <f>IF(MB$9="", "", IF(AND(NOT('Personnel Details'!$N$34=""), $B278&gt;='Personnel Details'!$N$34), 'Personnel Details'!$Q$34, IF(AND(NOT('Personnel Details'!$I$34=""), $B278&gt;='Personnel Details'!$I$34), 'Personnel Details'!$L$34, 'Personnel Details'!$G$34)))</f>
        <v/>
      </c>
      <c r="ME278" s="59">
        <f t="shared" si="730"/>
        <v>0</v>
      </c>
      <c r="MF278" s="53"/>
      <c r="MH278" s="78" t="str">
        <f>IF(MH$9="", "", IF(AND(NOT('Personnel Details'!$N$35=""), $B278&gt;='Personnel Details'!$N$35), 'Personnel Details'!$O$35, IF(AND(NOT('Personnel Details'!$I$35=""), $B278&gt;='Personnel Details'!$I$35), 'Personnel Details'!$J$35, 'Personnel Details'!$E$35)))</f>
        <v/>
      </c>
      <c r="MI278" s="59" t="str">
        <f>IF(MH$9="", "", IF(AND(NOT('Personnel Details'!$N$35=""), $B278&gt;='Personnel Details'!$N$35), IF('Personnel Details'!$P$35="","", 'Personnel Details'!$P$35), IF(AND(NOT('Personnel Details'!$I$35=""), $B278&gt;='Personnel Details'!$I$35), IF('Personnel Details'!$K$35="", "", 'Personnel Details'!$K$35), IF('Personnel Details'!$F$35="", "", 'Personnel Details'!$F$35))))</f>
        <v/>
      </c>
      <c r="MJ278" s="79" t="str">
        <f>IF(MH$9="", "", IF(AND(NOT('Personnel Details'!$N$35=""), $B278&gt;='Personnel Details'!$N$35), 'Personnel Details'!$Q$35, IF(AND(NOT('Personnel Details'!$I$35=""), $B278&gt;='Personnel Details'!$I$35), 'Personnel Details'!$L$35, 'Personnel Details'!$G$35)))</f>
        <v/>
      </c>
      <c r="MK278" s="59">
        <f t="shared" si="731"/>
        <v>0</v>
      </c>
      <c r="ML278" s="53"/>
      <c r="MN278" s="78" t="str">
        <f>IF(MN$9="", "", IF(AND(NOT('Personnel Details'!$N$36=""), $B278&gt;='Personnel Details'!$N$36), 'Personnel Details'!$O$36, IF(AND(NOT('Personnel Details'!$I$36=""), $B278&gt;='Personnel Details'!$I$36), 'Personnel Details'!$J$36, 'Personnel Details'!$E$36)))</f>
        <v/>
      </c>
      <c r="MO278" s="59" t="str">
        <f>IF(MN$9="", "", IF(AND(NOT('Personnel Details'!$N$36=""), $B278&gt;='Personnel Details'!$N$36), IF('Personnel Details'!$P$36="","", 'Personnel Details'!$P$36), IF(AND(NOT('Personnel Details'!$I$36=""), $B278&gt;='Personnel Details'!$I$36), IF('Personnel Details'!$K$36="", "", 'Personnel Details'!$K$36), IF('Personnel Details'!$F$36="", "", 'Personnel Details'!$F$36))))</f>
        <v/>
      </c>
      <c r="MP278" s="79" t="str">
        <f>IF(MN$9="", "", IF(AND(NOT('Personnel Details'!$N$36=""), $B278&gt;='Personnel Details'!$N$36), 'Personnel Details'!$Q$36, IF(AND(NOT('Personnel Details'!$I$36=""), $B278&gt;='Personnel Details'!$I$36), 'Personnel Details'!$L$36, 'Personnel Details'!$G$36)))</f>
        <v/>
      </c>
      <c r="MQ278" s="59">
        <f t="shared" si="732"/>
        <v>0</v>
      </c>
      <c r="MR278" s="53"/>
      <c r="MT278" s="78" t="str">
        <f>IF(MT$9="", "", IF(AND(NOT('Personnel Details'!$N$37=""), $B278&gt;='Personnel Details'!$N$37), 'Personnel Details'!$O$37, IF(AND(NOT('Personnel Details'!$I$37=""), $B278&gt;='Personnel Details'!$I$37), 'Personnel Details'!$J$37, 'Personnel Details'!$E$37)))</f>
        <v/>
      </c>
      <c r="MU278" s="59" t="str">
        <f>IF(MT$9="", "", IF(AND(NOT('Personnel Details'!$N$37=""), $B278&gt;='Personnel Details'!$N$37), IF('Personnel Details'!$P$37="","", 'Personnel Details'!$P$37), IF(AND(NOT('Personnel Details'!$I$37=""), $B278&gt;='Personnel Details'!$I$37), IF('Personnel Details'!$K$37="", "", 'Personnel Details'!$K$37), IF('Personnel Details'!$F$37="", "", 'Personnel Details'!$F$37))))</f>
        <v/>
      </c>
      <c r="MV278" s="79" t="str">
        <f>IF(MT$9="", "", IF(AND(NOT('Personnel Details'!$N$37=""), $B278&gt;='Personnel Details'!$N$37), 'Personnel Details'!$Q$37, IF(AND(NOT('Personnel Details'!$I$37=""), $B278&gt;='Personnel Details'!$I$37), 'Personnel Details'!$L$37, 'Personnel Details'!$G$37)))</f>
        <v/>
      </c>
      <c r="MW278" s="59">
        <f t="shared" si="733"/>
        <v>0</v>
      </c>
      <c r="MX278" s="53"/>
      <c r="MZ278" s="78" t="str">
        <f>IF(MZ$9="", "", IF(AND(NOT('Personnel Details'!$N$38=""), $B278&gt;='Personnel Details'!$N$38), 'Personnel Details'!$O$38, IF(AND(NOT('Personnel Details'!$I$38=""), $B278&gt;='Personnel Details'!$I$38), 'Personnel Details'!$J$38, 'Personnel Details'!$E$38)))</f>
        <v/>
      </c>
      <c r="NA278" s="59" t="str">
        <f>IF(MZ$9="", "", IF(AND(NOT('Personnel Details'!$N$38=""), $B278&gt;='Personnel Details'!$N$38), IF('Personnel Details'!$P$38="","", 'Personnel Details'!$P$38), IF(AND(NOT('Personnel Details'!$I$38=""), $B278&gt;='Personnel Details'!$I$38), IF('Personnel Details'!$K$38="", "", 'Personnel Details'!$K$38), IF('Personnel Details'!$F$38="", "", 'Personnel Details'!$F$38))))</f>
        <v/>
      </c>
      <c r="NB278" s="79" t="str">
        <f>IF(MZ$9="", "", IF(AND(NOT('Personnel Details'!$N$38=""), $B278&gt;='Personnel Details'!$N$38), 'Personnel Details'!$Q$38, IF(AND(NOT('Personnel Details'!$I$38=""), $B278&gt;='Personnel Details'!$I$38), 'Personnel Details'!$L$38, 'Personnel Details'!$G$38)))</f>
        <v/>
      </c>
      <c r="NC278" s="59">
        <f t="shared" si="734"/>
        <v>0</v>
      </c>
      <c r="ND278" s="53"/>
      <c r="NF278" s="78" t="str">
        <f>IF(NF$9="", "", IF(AND(NOT('Personnel Details'!$N$39=""), $B278&gt;='Personnel Details'!$N$39), 'Personnel Details'!$O$39, IF(AND(NOT('Personnel Details'!$I$39=""), $B278&gt;='Personnel Details'!$I$39), 'Personnel Details'!$J$39, 'Personnel Details'!$E$39)))</f>
        <v/>
      </c>
      <c r="NG278" s="59" t="str">
        <f>IF(NF$9="", "", IF(AND(NOT('Personnel Details'!$N$39=""), $B278&gt;='Personnel Details'!$N$39), IF('Personnel Details'!$P$39="","", 'Personnel Details'!$P$39), IF(AND(NOT('Personnel Details'!$I$39=""), $B278&gt;='Personnel Details'!$I$39), IF('Personnel Details'!$K$39="", "", 'Personnel Details'!$K$39), IF('Personnel Details'!$F$39="", "", 'Personnel Details'!$F$39))))</f>
        <v/>
      </c>
      <c r="NH278" s="79" t="str">
        <f>IF(NF$9="", "", IF(AND(NOT('Personnel Details'!$N$39=""), $B278&gt;='Personnel Details'!$N$39), 'Personnel Details'!$Q$39, IF(AND(NOT('Personnel Details'!$I$39=""), $B278&gt;='Personnel Details'!$I$39), 'Personnel Details'!$L$39, 'Personnel Details'!$G$39)))</f>
        <v/>
      </c>
      <c r="NI278" s="59">
        <f t="shared" si="735"/>
        <v>0</v>
      </c>
      <c r="NJ278" s="53"/>
      <c r="NL278" s="78" t="str">
        <f>IF(NL$9="", "", IF(AND(NOT('Personnel Details'!$N$40=""), $B278&gt;='Personnel Details'!$N$40), 'Personnel Details'!$O$40, IF(AND(NOT('Personnel Details'!$I$40=""), $B278&gt;='Personnel Details'!$I$40), 'Personnel Details'!$J$40, 'Personnel Details'!$E$40)))</f>
        <v/>
      </c>
      <c r="NM278" s="59" t="str">
        <f>IF(NL$9="", "", IF(AND(NOT('Personnel Details'!$N$40=""), $B278&gt;='Personnel Details'!$N$40), IF('Personnel Details'!$P$40="","", 'Personnel Details'!$P$40), IF(AND(NOT('Personnel Details'!$I$40=""), $B278&gt;='Personnel Details'!$I$40), IF('Personnel Details'!$K$40="", "", 'Personnel Details'!$K$40), IF('Personnel Details'!$F$40="", "", 'Personnel Details'!$F$40))))</f>
        <v/>
      </c>
      <c r="NN278" s="79" t="str">
        <f>IF(NL$9="", "", IF(AND(NOT('Personnel Details'!$N$40=""), $B278&gt;='Personnel Details'!$N$40), 'Personnel Details'!$Q$40, IF(AND(NOT('Personnel Details'!$I$40=""), $B278&gt;='Personnel Details'!$I$40), 'Personnel Details'!$L$40, 'Personnel Details'!$G$40)))</f>
        <v/>
      </c>
      <c r="NO278" s="59">
        <f t="shared" si="736"/>
        <v>0</v>
      </c>
      <c r="NP278" s="53"/>
    </row>
    <row r="279" spans="1:380" x14ac:dyDescent="0.25">
      <c r="A279" s="32"/>
      <c r="B279" s="113">
        <f>IFERROR(IF(B278+1&gt;'Personnel Details'!$U$5, "", B278+1), "")</f>
        <v>44099</v>
      </c>
      <c r="C279" s="32"/>
      <c r="D279" s="120"/>
      <c r="E279" s="13" t="str">
        <f t="shared" si="615"/>
        <v/>
      </c>
      <c r="F279" s="13" t="str">
        <f t="shared" si="646"/>
        <v/>
      </c>
      <c r="G279" s="56" t="str">
        <f t="shared" si="737"/>
        <v/>
      </c>
      <c r="H279" s="16" t="str">
        <f t="shared" si="647"/>
        <v/>
      </c>
      <c r="I279" s="32"/>
      <c r="J279" s="120"/>
      <c r="K279" s="62" t="str">
        <f t="shared" si="616"/>
        <v/>
      </c>
      <c r="L279" s="62" t="str">
        <f t="shared" si="648"/>
        <v/>
      </c>
      <c r="M279" s="65" t="str">
        <f t="shared" si="738"/>
        <v/>
      </c>
      <c r="N279" s="68" t="str">
        <f t="shared" si="649"/>
        <v/>
      </c>
      <c r="O279" s="32"/>
      <c r="P279" s="120"/>
      <c r="Q279" s="62" t="str">
        <f t="shared" si="617"/>
        <v/>
      </c>
      <c r="R279" s="62" t="str">
        <f t="shared" si="650"/>
        <v/>
      </c>
      <c r="S279" s="65" t="str">
        <f t="shared" si="739"/>
        <v/>
      </c>
      <c r="T279" s="68" t="str">
        <f t="shared" si="651"/>
        <v/>
      </c>
      <c r="U279" s="32"/>
      <c r="V279" s="120"/>
      <c r="W279" s="62" t="str">
        <f t="shared" si="618"/>
        <v/>
      </c>
      <c r="X279" s="62" t="str">
        <f t="shared" si="652"/>
        <v/>
      </c>
      <c r="Y279" s="65" t="str">
        <f t="shared" si="740"/>
        <v/>
      </c>
      <c r="Z279" s="68" t="str">
        <f t="shared" si="653"/>
        <v/>
      </c>
      <c r="AA279" s="32"/>
      <c r="AB279" s="120"/>
      <c r="AC279" s="62" t="str">
        <f t="shared" si="619"/>
        <v/>
      </c>
      <c r="AD279" s="62" t="str">
        <f t="shared" si="654"/>
        <v/>
      </c>
      <c r="AE279" s="65" t="str">
        <f t="shared" si="741"/>
        <v/>
      </c>
      <c r="AF279" s="68" t="str">
        <f t="shared" si="655"/>
        <v/>
      </c>
      <c r="AG279" s="32"/>
      <c r="AH279" s="120"/>
      <c r="AI279" s="62" t="str">
        <f t="shared" si="620"/>
        <v/>
      </c>
      <c r="AJ279" s="62" t="str">
        <f t="shared" si="656"/>
        <v/>
      </c>
      <c r="AK279" s="65" t="str">
        <f t="shared" si="742"/>
        <v/>
      </c>
      <c r="AL279" s="68" t="str">
        <f t="shared" si="657"/>
        <v/>
      </c>
      <c r="AM279" s="32"/>
      <c r="AN279" s="120"/>
      <c r="AO279" s="62" t="str">
        <f t="shared" si="621"/>
        <v/>
      </c>
      <c r="AP279" s="62" t="str">
        <f t="shared" si="658"/>
        <v/>
      </c>
      <c r="AQ279" s="65" t="str">
        <f t="shared" si="743"/>
        <v/>
      </c>
      <c r="AR279" s="68" t="str">
        <f t="shared" si="659"/>
        <v/>
      </c>
      <c r="AS279" s="32"/>
      <c r="AT279" s="120"/>
      <c r="AU279" s="62" t="str">
        <f t="shared" si="622"/>
        <v/>
      </c>
      <c r="AV279" s="62" t="str">
        <f t="shared" si="660"/>
        <v/>
      </c>
      <c r="AW279" s="65" t="str">
        <f t="shared" si="744"/>
        <v/>
      </c>
      <c r="AX279" s="68" t="str">
        <f t="shared" si="661"/>
        <v/>
      </c>
      <c r="AY279" s="32"/>
      <c r="AZ279" s="120"/>
      <c r="BA279" s="62" t="str">
        <f t="shared" si="623"/>
        <v/>
      </c>
      <c r="BB279" s="62" t="str">
        <f t="shared" si="662"/>
        <v/>
      </c>
      <c r="BC279" s="65" t="str">
        <f t="shared" si="745"/>
        <v/>
      </c>
      <c r="BD279" s="68" t="str">
        <f t="shared" si="663"/>
        <v/>
      </c>
      <c r="BE279" s="32"/>
      <c r="BF279" s="120"/>
      <c r="BG279" s="62" t="str">
        <f t="shared" si="624"/>
        <v/>
      </c>
      <c r="BH279" s="62" t="str">
        <f t="shared" si="664"/>
        <v/>
      </c>
      <c r="BI279" s="65" t="str">
        <f t="shared" si="746"/>
        <v/>
      </c>
      <c r="BJ279" s="68" t="str">
        <f t="shared" si="665"/>
        <v/>
      </c>
      <c r="BK279" s="32"/>
      <c r="BL279" s="120"/>
      <c r="BM279" s="62" t="str">
        <f t="shared" si="625"/>
        <v/>
      </c>
      <c r="BN279" s="62" t="str">
        <f t="shared" si="666"/>
        <v/>
      </c>
      <c r="BO279" s="65" t="str">
        <f t="shared" si="747"/>
        <v/>
      </c>
      <c r="BP279" s="68" t="str">
        <f t="shared" si="667"/>
        <v/>
      </c>
      <c r="BQ279" s="32"/>
      <c r="BR279" s="120"/>
      <c r="BS279" s="62" t="str">
        <f t="shared" si="626"/>
        <v/>
      </c>
      <c r="BT279" s="62" t="str">
        <f t="shared" si="668"/>
        <v/>
      </c>
      <c r="BU279" s="65" t="str">
        <f t="shared" si="748"/>
        <v/>
      </c>
      <c r="BV279" s="68" t="str">
        <f t="shared" si="669"/>
        <v/>
      </c>
      <c r="BW279" s="32"/>
      <c r="BX279" s="120"/>
      <c r="BY279" s="62" t="str">
        <f t="shared" si="627"/>
        <v/>
      </c>
      <c r="BZ279" s="62" t="str">
        <f t="shared" si="670"/>
        <v/>
      </c>
      <c r="CA279" s="65" t="str">
        <f t="shared" si="749"/>
        <v/>
      </c>
      <c r="CB279" s="68" t="str">
        <f t="shared" si="671"/>
        <v/>
      </c>
      <c r="CC279" s="32"/>
      <c r="CD279" s="120"/>
      <c r="CE279" s="62" t="str">
        <f t="shared" si="628"/>
        <v/>
      </c>
      <c r="CF279" s="62" t="str">
        <f t="shared" si="672"/>
        <v/>
      </c>
      <c r="CG279" s="65" t="str">
        <f t="shared" si="750"/>
        <v/>
      </c>
      <c r="CH279" s="68" t="str">
        <f t="shared" si="673"/>
        <v/>
      </c>
      <c r="CI279" s="32"/>
      <c r="CJ279" s="120"/>
      <c r="CK279" s="62" t="str">
        <f t="shared" si="629"/>
        <v/>
      </c>
      <c r="CL279" s="62" t="str">
        <f t="shared" si="674"/>
        <v/>
      </c>
      <c r="CM279" s="65" t="str">
        <f t="shared" si="751"/>
        <v/>
      </c>
      <c r="CN279" s="68" t="str">
        <f t="shared" si="675"/>
        <v/>
      </c>
      <c r="CO279" s="32"/>
      <c r="CP279" s="120"/>
      <c r="CQ279" s="62" t="str">
        <f t="shared" si="630"/>
        <v/>
      </c>
      <c r="CR279" s="62" t="str">
        <f t="shared" si="676"/>
        <v/>
      </c>
      <c r="CS279" s="65" t="str">
        <f t="shared" si="752"/>
        <v/>
      </c>
      <c r="CT279" s="68" t="str">
        <f t="shared" si="677"/>
        <v/>
      </c>
      <c r="CU279" s="32"/>
      <c r="CV279" s="120"/>
      <c r="CW279" s="62" t="str">
        <f t="shared" si="631"/>
        <v/>
      </c>
      <c r="CX279" s="62" t="str">
        <f t="shared" si="678"/>
        <v/>
      </c>
      <c r="CY279" s="65" t="str">
        <f t="shared" si="753"/>
        <v/>
      </c>
      <c r="CZ279" s="68" t="str">
        <f t="shared" si="679"/>
        <v/>
      </c>
      <c r="DA279" s="32"/>
      <c r="DB279" s="120"/>
      <c r="DC279" s="62" t="str">
        <f t="shared" si="632"/>
        <v/>
      </c>
      <c r="DD279" s="62" t="str">
        <f t="shared" si="680"/>
        <v/>
      </c>
      <c r="DE279" s="65" t="str">
        <f t="shared" si="754"/>
        <v/>
      </c>
      <c r="DF279" s="68" t="str">
        <f t="shared" si="681"/>
        <v/>
      </c>
      <c r="DG279" s="32"/>
      <c r="DH279" s="120"/>
      <c r="DI279" s="62" t="str">
        <f t="shared" si="633"/>
        <v/>
      </c>
      <c r="DJ279" s="62" t="str">
        <f t="shared" si="682"/>
        <v/>
      </c>
      <c r="DK279" s="65" t="str">
        <f t="shared" si="755"/>
        <v/>
      </c>
      <c r="DL279" s="68" t="str">
        <f t="shared" si="683"/>
        <v/>
      </c>
      <c r="DM279" s="32"/>
      <c r="DN279" s="120"/>
      <c r="DO279" s="62" t="str">
        <f t="shared" si="634"/>
        <v/>
      </c>
      <c r="DP279" s="62" t="str">
        <f t="shared" si="684"/>
        <v/>
      </c>
      <c r="DQ279" s="65" t="str">
        <f t="shared" si="756"/>
        <v/>
      </c>
      <c r="DR279" s="68" t="str">
        <f t="shared" si="685"/>
        <v/>
      </c>
      <c r="DS279" s="32"/>
      <c r="DT279" s="120"/>
      <c r="DU279" s="62" t="str">
        <f t="shared" si="635"/>
        <v/>
      </c>
      <c r="DV279" s="62" t="str">
        <f t="shared" si="686"/>
        <v/>
      </c>
      <c r="DW279" s="65" t="str">
        <f t="shared" si="757"/>
        <v/>
      </c>
      <c r="DX279" s="68" t="str">
        <f t="shared" si="687"/>
        <v/>
      </c>
      <c r="DY279" s="32"/>
      <c r="DZ279" s="120"/>
      <c r="EA279" s="62" t="str">
        <f t="shared" si="636"/>
        <v/>
      </c>
      <c r="EB279" s="62" t="str">
        <f t="shared" si="688"/>
        <v/>
      </c>
      <c r="EC279" s="65" t="str">
        <f t="shared" si="758"/>
        <v/>
      </c>
      <c r="ED279" s="68" t="str">
        <f t="shared" si="689"/>
        <v/>
      </c>
      <c r="EE279" s="32"/>
      <c r="EF279" s="120"/>
      <c r="EG279" s="62" t="str">
        <f t="shared" si="637"/>
        <v/>
      </c>
      <c r="EH279" s="62" t="str">
        <f t="shared" si="690"/>
        <v/>
      </c>
      <c r="EI279" s="65" t="str">
        <f t="shared" si="759"/>
        <v/>
      </c>
      <c r="EJ279" s="68" t="str">
        <f t="shared" si="691"/>
        <v/>
      </c>
      <c r="EK279" s="32"/>
      <c r="EL279" s="120"/>
      <c r="EM279" s="62" t="str">
        <f t="shared" si="638"/>
        <v/>
      </c>
      <c r="EN279" s="62" t="str">
        <f t="shared" si="692"/>
        <v/>
      </c>
      <c r="EO279" s="65" t="str">
        <f t="shared" si="760"/>
        <v/>
      </c>
      <c r="EP279" s="68" t="str">
        <f t="shared" si="693"/>
        <v/>
      </c>
      <c r="EQ279" s="32"/>
      <c r="ER279" s="120"/>
      <c r="ES279" s="62" t="str">
        <f t="shared" si="639"/>
        <v/>
      </c>
      <c r="ET279" s="62" t="str">
        <f t="shared" si="694"/>
        <v/>
      </c>
      <c r="EU279" s="65" t="str">
        <f t="shared" si="761"/>
        <v/>
      </c>
      <c r="EV279" s="68" t="str">
        <f t="shared" si="695"/>
        <v/>
      </c>
      <c r="EW279" s="32"/>
      <c r="EX279" s="120"/>
      <c r="EY279" s="62" t="str">
        <f t="shared" si="640"/>
        <v/>
      </c>
      <c r="EZ279" s="62" t="str">
        <f t="shared" si="696"/>
        <v/>
      </c>
      <c r="FA279" s="65" t="str">
        <f t="shared" si="762"/>
        <v/>
      </c>
      <c r="FB279" s="68" t="str">
        <f t="shared" si="697"/>
        <v/>
      </c>
      <c r="FC279" s="32"/>
      <c r="FD279" s="120"/>
      <c r="FE279" s="62" t="str">
        <f t="shared" si="641"/>
        <v/>
      </c>
      <c r="FF279" s="62" t="str">
        <f t="shared" si="698"/>
        <v/>
      </c>
      <c r="FG279" s="65" t="str">
        <f t="shared" si="763"/>
        <v/>
      </c>
      <c r="FH279" s="68" t="str">
        <f t="shared" si="699"/>
        <v/>
      </c>
      <c r="FI279" s="32"/>
      <c r="FJ279" s="120"/>
      <c r="FK279" s="62" t="str">
        <f t="shared" si="642"/>
        <v/>
      </c>
      <c r="FL279" s="62" t="str">
        <f t="shared" si="700"/>
        <v/>
      </c>
      <c r="FM279" s="65" t="str">
        <f t="shared" si="764"/>
        <v/>
      </c>
      <c r="FN279" s="68" t="str">
        <f t="shared" si="701"/>
        <v/>
      </c>
      <c r="FO279" s="32"/>
      <c r="FP279" s="120"/>
      <c r="FQ279" s="62" t="str">
        <f t="shared" si="643"/>
        <v/>
      </c>
      <c r="FR279" s="62" t="str">
        <f t="shared" si="702"/>
        <v/>
      </c>
      <c r="FS279" s="65" t="str">
        <f t="shared" si="765"/>
        <v/>
      </c>
      <c r="FT279" s="68" t="str">
        <f t="shared" si="703"/>
        <v/>
      </c>
      <c r="FU279" s="32"/>
      <c r="FV279" s="120"/>
      <c r="FW279" s="62" t="str">
        <f t="shared" si="644"/>
        <v/>
      </c>
      <c r="FX279" s="62" t="str">
        <f t="shared" si="704"/>
        <v/>
      </c>
      <c r="FY279" s="65" t="str">
        <f t="shared" si="766"/>
        <v/>
      </c>
      <c r="FZ279" s="68" t="str">
        <f t="shared" si="705"/>
        <v/>
      </c>
      <c r="GA279" s="32"/>
      <c r="GC279" s="7" t="str">
        <f t="shared" si="706"/>
        <v>Sep 2020</v>
      </c>
      <c r="GD279" s="7" t="str">
        <f t="shared" ca="1" si="645"/>
        <v/>
      </c>
      <c r="GT279" s="71">
        <f>IF(GT$9="", "", IF(AND(NOT('Personnel Details'!$N$11=""), $B279&gt;='Personnel Details'!$N$11), 'Personnel Details'!$O$11, IF(AND(NOT('Personnel Details'!$I$11=""), $B279&gt;='Personnel Details'!$I$11), 'Personnel Details'!$J$11, 'Personnel Details'!$E$11)))</f>
        <v>0.8</v>
      </c>
      <c r="GU279" s="59" t="str">
        <f>IF(GT$9="", "", IF(AND(NOT('Personnel Details'!$N$11=""), $B279&gt;='Personnel Details'!$N$11), IF('Personnel Details'!$P$11="","", 'Personnel Details'!$P$11), IF(AND(NOT('Personnel Details'!$I$11=""), $B279&gt;='Personnel Details'!$I$11), IF('Personnel Details'!$K$11="", "", 'Personnel Details'!$K$11), IF('Personnel Details'!$F$11="", "", 'Personnel Details'!$F$11))))</f>
        <v/>
      </c>
      <c r="GV279" s="74">
        <f>IF(GT$9="", "", IF(AND(NOT('Personnel Details'!$N$11=""), $B279&gt;='Personnel Details'!$N$11), 'Personnel Details'!$Q$11, IF(AND(NOT('Personnel Details'!$I$11=""), $B279&gt;='Personnel Details'!$I$11), 'Personnel Details'!$L$11, 'Personnel Details'!$G$11)))</f>
        <v>0</v>
      </c>
      <c r="GW279" s="59">
        <f t="shared" si="707"/>
        <v>0</v>
      </c>
      <c r="GX279" s="53"/>
      <c r="GZ279" s="78">
        <f>IF(GZ$9="", "", IF(AND(NOT('Personnel Details'!$N$12=""), $B279&gt;='Personnel Details'!$N$12), 'Personnel Details'!$O$12, IF(AND(NOT('Personnel Details'!$I$12=""), $B279&gt;='Personnel Details'!$I$12), 'Personnel Details'!$J$12, 'Personnel Details'!$E$12)))</f>
        <v>0.8</v>
      </c>
      <c r="HA279" s="59" t="str">
        <f>IF(GZ$9="", "", IF(AND(NOT('Personnel Details'!$N$12=""), $B279&gt;='Personnel Details'!$N$12), IF('Personnel Details'!$P$12="","", 'Personnel Details'!$P$12), IF(AND(NOT('Personnel Details'!$I$12=""), $B279&gt;='Personnel Details'!$I$12), IF('Personnel Details'!$K$12="", "", 'Personnel Details'!$K$12), IF('Personnel Details'!$F$12="", "", 'Personnel Details'!$F$12))))</f>
        <v/>
      </c>
      <c r="HB279" s="79">
        <f>IF(GZ$9="", "", IF(AND(NOT('Personnel Details'!$N$12=""), $B279&gt;='Personnel Details'!$N$12), 'Personnel Details'!$Q$12, IF(AND(NOT('Personnel Details'!$I$12=""), $B279&gt;='Personnel Details'!$I$12), 'Personnel Details'!$L$12, 'Personnel Details'!$G$12)))</f>
        <v>0</v>
      </c>
      <c r="HC279" s="59">
        <f t="shared" si="708"/>
        <v>0</v>
      </c>
      <c r="HD279" s="53"/>
      <c r="HF279" s="78">
        <f>IF(HF$9="", "", IF(AND(NOT('Personnel Details'!$N$13=""), $B279&gt;='Personnel Details'!$N$13), 'Personnel Details'!$O$13, IF(AND(NOT('Personnel Details'!$I$13=""), $B279&gt;='Personnel Details'!$I$13), 'Personnel Details'!$J$13, 'Personnel Details'!$E$13)))</f>
        <v>0.8</v>
      </c>
      <c r="HG279" s="59" t="str">
        <f>IF(HF$9="", "", IF(AND(NOT('Personnel Details'!$N$13=""), $B279&gt;='Personnel Details'!$N$13), IF('Personnel Details'!$P$13="","", 'Personnel Details'!$P$13), IF(AND(NOT('Personnel Details'!$I$13=""), $B279&gt;='Personnel Details'!$I$13), IF('Personnel Details'!$K$13="", "", 'Personnel Details'!$K$13), IF('Personnel Details'!$F$13="", "", 'Personnel Details'!$F$13))))</f>
        <v/>
      </c>
      <c r="HH279" s="79">
        <f>IF(HF$9="", "", IF(AND(NOT('Personnel Details'!$N$13=""), $B279&gt;='Personnel Details'!$N$13), 'Personnel Details'!$Q$13, IF(AND(NOT('Personnel Details'!$I$13=""), $B279&gt;='Personnel Details'!$I$13), 'Personnel Details'!$L$13, 'Personnel Details'!$G$13)))</f>
        <v>0</v>
      </c>
      <c r="HI279" s="59">
        <f t="shared" si="709"/>
        <v>0</v>
      </c>
      <c r="HJ279" s="53"/>
      <c r="HL279" s="78">
        <f>IF(HL$9="", "", IF(AND(NOT('Personnel Details'!$N$14=""), $B279&gt;='Personnel Details'!$N$14), 'Personnel Details'!$O$14, IF(AND(NOT('Personnel Details'!$I$14=""), $B279&gt;='Personnel Details'!$I$14), 'Personnel Details'!$J$14, 'Personnel Details'!$E$14)))</f>
        <v>0.8</v>
      </c>
      <c r="HM279" s="59">
        <f>IF(HL$9="", "", IF(AND(NOT('Personnel Details'!$N$14=""), $B279&gt;='Personnel Details'!$N$14), IF('Personnel Details'!$P$14="","", 'Personnel Details'!$P$14), IF(AND(NOT('Personnel Details'!$I$14=""), $B279&gt;='Personnel Details'!$I$14), IF('Personnel Details'!$K$14="", "", 'Personnel Details'!$K$14), IF('Personnel Details'!$F$14="", "", 'Personnel Details'!$F$14))))</f>
        <v>2000</v>
      </c>
      <c r="HN279" s="79">
        <f>IF(HL$9="", "", IF(AND(NOT('Personnel Details'!$N$14=""), $B279&gt;='Personnel Details'!$N$14), 'Personnel Details'!$Q$14, IF(AND(NOT('Personnel Details'!$I$14=""), $B279&gt;='Personnel Details'!$I$14), 'Personnel Details'!$L$14, 'Personnel Details'!$G$14)))</f>
        <v>0.85</v>
      </c>
      <c r="HO279" s="59">
        <f t="shared" si="710"/>
        <v>0</v>
      </c>
      <c r="HP279" s="53"/>
      <c r="HR279" s="78" t="str">
        <f>IF(HR$9="", "", IF(AND(NOT('Personnel Details'!$N$15=""), $B279&gt;='Personnel Details'!$N$15), 'Personnel Details'!$O$15, IF(AND(NOT('Personnel Details'!$I$15=""), $B279&gt;='Personnel Details'!$I$15), 'Personnel Details'!$J$15, 'Personnel Details'!$E$15)))</f>
        <v/>
      </c>
      <c r="HS279" s="59" t="str">
        <f>IF(HR$9="", "", IF(AND(NOT('Personnel Details'!$N$15=""), $B279&gt;='Personnel Details'!$N$15), IF('Personnel Details'!$P$15="","", 'Personnel Details'!$P$15), IF(AND(NOT('Personnel Details'!$I$15=""), $B279&gt;='Personnel Details'!$I$15), IF('Personnel Details'!$K$15="", "", 'Personnel Details'!$K$15), IF('Personnel Details'!$F$15="", "", 'Personnel Details'!$F$15))))</f>
        <v/>
      </c>
      <c r="HT279" s="79" t="str">
        <f>IF(HR$9="", "", IF(AND(NOT('Personnel Details'!$N$15=""), $B279&gt;='Personnel Details'!$N$15), 'Personnel Details'!$Q$15, IF(AND(NOT('Personnel Details'!$I$15=""), $B279&gt;='Personnel Details'!$I$15), 'Personnel Details'!$L$15, 'Personnel Details'!$G$15)))</f>
        <v/>
      </c>
      <c r="HU279" s="59">
        <f t="shared" si="711"/>
        <v>0</v>
      </c>
      <c r="HV279" s="53"/>
      <c r="HX279" s="78" t="str">
        <f>IF(HX$9="", "", IF(AND(NOT('Personnel Details'!$N$16=""), $B279&gt;='Personnel Details'!$N$16), 'Personnel Details'!$O$16, IF(AND(NOT('Personnel Details'!$I$16=""), $B279&gt;='Personnel Details'!$I$16), 'Personnel Details'!$J$16, 'Personnel Details'!$E$16)))</f>
        <v/>
      </c>
      <c r="HY279" s="59" t="str">
        <f>IF(HX$9="", "", IF(AND(NOT('Personnel Details'!$N$16=""), $B279&gt;='Personnel Details'!$N$16), IF('Personnel Details'!$P$16="","", 'Personnel Details'!$P$16), IF(AND(NOT('Personnel Details'!$I$16=""), $B279&gt;='Personnel Details'!$I$16), IF('Personnel Details'!$K$16="", "", 'Personnel Details'!$K$16), IF('Personnel Details'!$F$16="", "", 'Personnel Details'!$F$16))))</f>
        <v/>
      </c>
      <c r="HZ279" s="79" t="str">
        <f>IF(HX$9="", "", IF(AND(NOT('Personnel Details'!$N$16=""), $B279&gt;='Personnel Details'!$N$16), 'Personnel Details'!$Q$16, IF(AND(NOT('Personnel Details'!$I$16=""), $B279&gt;='Personnel Details'!$I$16), 'Personnel Details'!$L$16, 'Personnel Details'!$G$16)))</f>
        <v/>
      </c>
      <c r="IA279" s="59">
        <f t="shared" si="712"/>
        <v>0</v>
      </c>
      <c r="IB279" s="53"/>
      <c r="ID279" s="78" t="str">
        <f>IF(ID$9="", "", IF(AND(NOT('Personnel Details'!$N$17=""), $B279&gt;='Personnel Details'!$N$17), 'Personnel Details'!$O$17, IF(AND(NOT('Personnel Details'!$I$17=""), $B279&gt;='Personnel Details'!$I$17), 'Personnel Details'!$J$17, 'Personnel Details'!$E$17)))</f>
        <v/>
      </c>
      <c r="IE279" s="59" t="str">
        <f>IF(ID$9="", "", IF(AND(NOT('Personnel Details'!$N$17=""), $B279&gt;='Personnel Details'!$N$17), IF('Personnel Details'!$P$17="","", 'Personnel Details'!$P$17), IF(AND(NOT('Personnel Details'!$I$17=""), $B279&gt;='Personnel Details'!$I$17), IF('Personnel Details'!$K$17="", "", 'Personnel Details'!$K$17), IF('Personnel Details'!$F$17="", "", 'Personnel Details'!$F$17))))</f>
        <v/>
      </c>
      <c r="IF279" s="79" t="str">
        <f>IF(ID$9="", "", IF(AND(NOT('Personnel Details'!$N$17=""), $B279&gt;='Personnel Details'!$N$17), 'Personnel Details'!$Q$17, IF(AND(NOT('Personnel Details'!$I$17=""), $B279&gt;='Personnel Details'!$I$17), 'Personnel Details'!$L$17, 'Personnel Details'!$G$17)))</f>
        <v/>
      </c>
      <c r="IG279" s="59">
        <f t="shared" si="713"/>
        <v>0</v>
      </c>
      <c r="IH279" s="53"/>
      <c r="IJ279" s="78" t="str">
        <f>IF(IJ$9="", "", IF(AND(NOT('Personnel Details'!$N$18=""), $B279&gt;='Personnel Details'!$N$18), 'Personnel Details'!$O$18, IF(AND(NOT('Personnel Details'!$I$18=""), $B279&gt;='Personnel Details'!$I$18), 'Personnel Details'!$J$18, 'Personnel Details'!$E$18)))</f>
        <v/>
      </c>
      <c r="IK279" s="59" t="str">
        <f>IF(IJ$9="", "", IF(AND(NOT('Personnel Details'!$N$18=""), $B279&gt;='Personnel Details'!$N$18), IF('Personnel Details'!$P$18="","", 'Personnel Details'!$P$18), IF(AND(NOT('Personnel Details'!$I$18=""), $B279&gt;='Personnel Details'!$I$18), IF('Personnel Details'!$K$18="", "", 'Personnel Details'!$K$18), IF('Personnel Details'!$F$18="", "", 'Personnel Details'!$F$18))))</f>
        <v/>
      </c>
      <c r="IL279" s="79" t="str">
        <f>IF(IJ$9="", "", IF(AND(NOT('Personnel Details'!$N$18=""), $B279&gt;='Personnel Details'!$N$18), 'Personnel Details'!$Q$18, IF(AND(NOT('Personnel Details'!$I$18=""), $B279&gt;='Personnel Details'!$I$18), 'Personnel Details'!$L$18, 'Personnel Details'!$G$18)))</f>
        <v/>
      </c>
      <c r="IM279" s="59">
        <f t="shared" si="714"/>
        <v>0</v>
      </c>
      <c r="IN279" s="53"/>
      <c r="IP279" s="78" t="str">
        <f>IF(IP$9="", "", IF(AND(NOT('Personnel Details'!$N$19=""), $B279&gt;='Personnel Details'!$N$19), 'Personnel Details'!$O$19, IF(AND(NOT('Personnel Details'!$I$19=""), $B279&gt;='Personnel Details'!$I$19), 'Personnel Details'!$J$19, 'Personnel Details'!$E$19)))</f>
        <v/>
      </c>
      <c r="IQ279" s="59" t="str">
        <f>IF(IP$9="", "", IF(AND(NOT('Personnel Details'!$N$19=""), $B279&gt;='Personnel Details'!$N$19), IF('Personnel Details'!$P$19="","", 'Personnel Details'!$P$19), IF(AND(NOT('Personnel Details'!$I$19=""), $B279&gt;='Personnel Details'!$I$19), IF('Personnel Details'!$K$19="", "", 'Personnel Details'!$K$19), IF('Personnel Details'!$F$19="", "", 'Personnel Details'!$F$19))))</f>
        <v/>
      </c>
      <c r="IR279" s="79" t="str">
        <f>IF(IP$9="", "", IF(AND(NOT('Personnel Details'!$N$19=""), $B279&gt;='Personnel Details'!$N$19), 'Personnel Details'!$Q$19, IF(AND(NOT('Personnel Details'!$I$19=""), $B279&gt;='Personnel Details'!$I$19), 'Personnel Details'!$L$19, 'Personnel Details'!$G$19)))</f>
        <v/>
      </c>
      <c r="IS279" s="59">
        <f t="shared" si="715"/>
        <v>0</v>
      </c>
      <c r="IT279" s="53"/>
      <c r="IV279" s="78" t="str">
        <f>IF(IV$9="", "", IF(AND(NOT('Personnel Details'!$N$20=""), $B279&gt;='Personnel Details'!$N$20), 'Personnel Details'!$O$20, IF(AND(NOT('Personnel Details'!$I$20=""), $B279&gt;='Personnel Details'!$I$20), 'Personnel Details'!$J$20, 'Personnel Details'!$E$20)))</f>
        <v/>
      </c>
      <c r="IW279" s="59" t="str">
        <f>IF(IV$9="", "", IF(AND(NOT('Personnel Details'!$N$20=""), $B279&gt;='Personnel Details'!$N$20), IF('Personnel Details'!$P$20="","", 'Personnel Details'!$P$20), IF(AND(NOT('Personnel Details'!$I$20=""), $B279&gt;='Personnel Details'!$I$20), IF('Personnel Details'!$K$20="", "", 'Personnel Details'!$K$20), IF('Personnel Details'!$F$20="", "", 'Personnel Details'!$F$20))))</f>
        <v/>
      </c>
      <c r="IX279" s="79" t="str">
        <f>IF(IV$9="", "", IF(AND(NOT('Personnel Details'!$N$20=""), $B279&gt;='Personnel Details'!$N$20), 'Personnel Details'!$Q$20, IF(AND(NOT('Personnel Details'!$I$20=""), $B279&gt;='Personnel Details'!$I$20), 'Personnel Details'!$L$20, 'Personnel Details'!$G$20)))</f>
        <v/>
      </c>
      <c r="IY279" s="59">
        <f t="shared" si="716"/>
        <v>0</v>
      </c>
      <c r="IZ279" s="53"/>
      <c r="JB279" s="78" t="str">
        <f>IF(JB$9="", "", IF(AND(NOT('Personnel Details'!$N$21=""), $B279&gt;='Personnel Details'!$N$21), 'Personnel Details'!$O$21, IF(AND(NOT('Personnel Details'!$I$21=""), $B279&gt;='Personnel Details'!$I$21), 'Personnel Details'!$J$21, 'Personnel Details'!$E$21)))</f>
        <v/>
      </c>
      <c r="JC279" s="59" t="str">
        <f>IF(JB$9="", "", IF(AND(NOT('Personnel Details'!$N$21=""), $B279&gt;='Personnel Details'!$N$21), IF('Personnel Details'!$P$21="","", 'Personnel Details'!$P$21), IF(AND(NOT('Personnel Details'!$I$21=""), $B279&gt;='Personnel Details'!$I$21), IF('Personnel Details'!$K$21="", "", 'Personnel Details'!$K$21), IF('Personnel Details'!$F$21="", "", 'Personnel Details'!$F$21))))</f>
        <v/>
      </c>
      <c r="JD279" s="79" t="str">
        <f>IF(JB$9="", "", IF(AND(NOT('Personnel Details'!$N$21=""), $B279&gt;='Personnel Details'!$N$21), 'Personnel Details'!$Q$21, IF(AND(NOT('Personnel Details'!$I$21=""), $B279&gt;='Personnel Details'!$I$21), 'Personnel Details'!$L$21, 'Personnel Details'!$G$21)))</f>
        <v/>
      </c>
      <c r="JE279" s="59">
        <f t="shared" si="717"/>
        <v>0</v>
      </c>
      <c r="JF279" s="53"/>
      <c r="JH279" s="78" t="str">
        <f>IF(JH$9="", "", IF(AND(NOT('Personnel Details'!$N$22=""), $B279&gt;='Personnel Details'!$N$22), 'Personnel Details'!$O$22, IF(AND(NOT('Personnel Details'!$I$22=""), $B279&gt;='Personnel Details'!$I$22), 'Personnel Details'!$J$22, 'Personnel Details'!$E$22)))</f>
        <v/>
      </c>
      <c r="JI279" s="59" t="str">
        <f>IF(JH$9="", "", IF(AND(NOT('Personnel Details'!$N$22=""), $B279&gt;='Personnel Details'!$N$22), IF('Personnel Details'!$P$22="","", 'Personnel Details'!$P$22), IF(AND(NOT('Personnel Details'!$I$22=""), $B279&gt;='Personnel Details'!$I$22), IF('Personnel Details'!$K$22="", "", 'Personnel Details'!$K$22), IF('Personnel Details'!$F$22="", "", 'Personnel Details'!$F$22))))</f>
        <v/>
      </c>
      <c r="JJ279" s="79" t="str">
        <f>IF(JH$9="", "", IF(AND(NOT('Personnel Details'!$N$22=""), $B279&gt;='Personnel Details'!$N$22), 'Personnel Details'!$Q$22, IF(AND(NOT('Personnel Details'!$I$22=""), $B279&gt;='Personnel Details'!$I$22), 'Personnel Details'!$L$22, 'Personnel Details'!$G$22)))</f>
        <v/>
      </c>
      <c r="JK279" s="59">
        <f t="shared" si="718"/>
        <v>0</v>
      </c>
      <c r="JL279" s="53"/>
      <c r="JN279" s="78" t="str">
        <f>IF(JN$9="", "", IF(AND(NOT('Personnel Details'!$N$23=""), $B279&gt;='Personnel Details'!$N$23), 'Personnel Details'!$O$23, IF(AND(NOT('Personnel Details'!$I$23=""), $B279&gt;='Personnel Details'!$I$23), 'Personnel Details'!$J$23, 'Personnel Details'!$E$23)))</f>
        <v/>
      </c>
      <c r="JO279" s="59" t="str">
        <f>IF(JN$9="", "", IF(AND(NOT('Personnel Details'!$N$23=""), $B279&gt;='Personnel Details'!$N$23), IF('Personnel Details'!$P$23="","", 'Personnel Details'!$P$23), IF(AND(NOT('Personnel Details'!$I$23=""), $B279&gt;='Personnel Details'!$I$23), IF('Personnel Details'!$K$23="", "", 'Personnel Details'!$K$23), IF('Personnel Details'!$F$23="", "", 'Personnel Details'!$F$23))))</f>
        <v/>
      </c>
      <c r="JP279" s="79" t="str">
        <f>IF(JN$9="", "", IF(AND(NOT('Personnel Details'!$N$23=""), $B279&gt;='Personnel Details'!$N$23), 'Personnel Details'!$Q$23, IF(AND(NOT('Personnel Details'!$I$23=""), $B279&gt;='Personnel Details'!$I$23), 'Personnel Details'!$L$23, 'Personnel Details'!$G$23)))</f>
        <v/>
      </c>
      <c r="JQ279" s="59">
        <f t="shared" si="719"/>
        <v>0</v>
      </c>
      <c r="JR279" s="53"/>
      <c r="JT279" s="78" t="str">
        <f>IF(JT$9="", "", IF(AND(NOT('Personnel Details'!$N$24=""), $B279&gt;='Personnel Details'!$N$24), 'Personnel Details'!$O$24, IF(AND(NOT('Personnel Details'!$I$24=""), $B279&gt;='Personnel Details'!$I$24), 'Personnel Details'!$J$24, 'Personnel Details'!$E$24)))</f>
        <v/>
      </c>
      <c r="JU279" s="59" t="str">
        <f>IF(JT$9="", "", IF(AND(NOT('Personnel Details'!$N$24=""), $B279&gt;='Personnel Details'!$N$24), IF('Personnel Details'!$P$24="","", 'Personnel Details'!$P$24), IF(AND(NOT('Personnel Details'!$I$24=""), $B279&gt;='Personnel Details'!$I$24), IF('Personnel Details'!$K$24="", "", 'Personnel Details'!$K$24), IF('Personnel Details'!$F$24="", "", 'Personnel Details'!$F$24))))</f>
        <v/>
      </c>
      <c r="JV279" s="79" t="str">
        <f>IF(JT$9="", "", IF(AND(NOT('Personnel Details'!$N$24=""), $B279&gt;='Personnel Details'!$N$24), 'Personnel Details'!$Q$24, IF(AND(NOT('Personnel Details'!$I$24=""), $B279&gt;='Personnel Details'!$I$24), 'Personnel Details'!$L$24, 'Personnel Details'!$G$24)))</f>
        <v/>
      </c>
      <c r="JW279" s="59">
        <f t="shared" si="720"/>
        <v>0</v>
      </c>
      <c r="JX279" s="53"/>
      <c r="JZ279" s="78" t="str">
        <f>IF(JZ$9="", "", IF(AND(NOT('Personnel Details'!$N$25=""), $B279&gt;='Personnel Details'!$N$25), 'Personnel Details'!$O$25, IF(AND(NOT('Personnel Details'!$I$25=""), $B279&gt;='Personnel Details'!$I$25), 'Personnel Details'!$J$25, 'Personnel Details'!$E$25)))</f>
        <v/>
      </c>
      <c r="KA279" s="59" t="str">
        <f>IF(JZ$9="", "", IF(AND(NOT('Personnel Details'!$N$25=""), $B279&gt;='Personnel Details'!$N$25), IF('Personnel Details'!$P$25="","", 'Personnel Details'!$P$25), IF(AND(NOT('Personnel Details'!$I$25=""), $B279&gt;='Personnel Details'!$I$25), IF('Personnel Details'!$K$25="", "", 'Personnel Details'!$K$25), IF('Personnel Details'!$F$25="", "", 'Personnel Details'!$F$25))))</f>
        <v/>
      </c>
      <c r="KB279" s="79" t="str">
        <f>IF(JZ$9="", "", IF(AND(NOT('Personnel Details'!$N$25=""), $B279&gt;='Personnel Details'!$N$25), 'Personnel Details'!$Q$25, IF(AND(NOT('Personnel Details'!$I$25=""), $B279&gt;='Personnel Details'!$I$25), 'Personnel Details'!$L$25, 'Personnel Details'!$G$25)))</f>
        <v/>
      </c>
      <c r="KC279" s="59">
        <f t="shared" si="721"/>
        <v>0</v>
      </c>
      <c r="KD279" s="53"/>
      <c r="KF279" s="78" t="str">
        <f>IF(KF$9="", "", IF(AND(NOT('Personnel Details'!$N$26=""), $B279&gt;='Personnel Details'!$N$26), 'Personnel Details'!$O$26, IF(AND(NOT('Personnel Details'!$I$26=""), $B279&gt;='Personnel Details'!$I$26), 'Personnel Details'!$J$26, 'Personnel Details'!$E$26)))</f>
        <v/>
      </c>
      <c r="KG279" s="59" t="str">
        <f>IF(KF$9="", "", IF(AND(NOT('Personnel Details'!$N$26=""), $B279&gt;='Personnel Details'!$N$26), IF('Personnel Details'!$P$26="","", 'Personnel Details'!$P$26), IF(AND(NOT('Personnel Details'!$I$26=""), $B279&gt;='Personnel Details'!$I$26), IF('Personnel Details'!$K$26="", "", 'Personnel Details'!$K$26), IF('Personnel Details'!$F$26="", "", 'Personnel Details'!$F$26))))</f>
        <v/>
      </c>
      <c r="KH279" s="79" t="str">
        <f>IF(KF$9="", "", IF(AND(NOT('Personnel Details'!$N$26=""), $B279&gt;='Personnel Details'!$N$26), 'Personnel Details'!$Q$26, IF(AND(NOT('Personnel Details'!$I$26=""), $B279&gt;='Personnel Details'!$I$26), 'Personnel Details'!$L$26, 'Personnel Details'!$G$26)))</f>
        <v/>
      </c>
      <c r="KI279" s="59">
        <f t="shared" si="722"/>
        <v>0</v>
      </c>
      <c r="KJ279" s="53"/>
      <c r="KL279" s="78" t="str">
        <f>IF(KL$9="", "", IF(AND(NOT('Personnel Details'!$N$27=""), $B279&gt;='Personnel Details'!$N$27), 'Personnel Details'!$O$27, IF(AND(NOT('Personnel Details'!$I$27=""), $B279&gt;='Personnel Details'!$I$27), 'Personnel Details'!$J$27, 'Personnel Details'!$E$27)))</f>
        <v/>
      </c>
      <c r="KM279" s="59" t="str">
        <f>IF(KL$9="", "", IF(AND(NOT('Personnel Details'!$N$27=""), $B279&gt;='Personnel Details'!$N$27), IF('Personnel Details'!$P$27="","", 'Personnel Details'!$P$27), IF(AND(NOT('Personnel Details'!$I$27=""), $B279&gt;='Personnel Details'!$I$27), IF('Personnel Details'!$K$27="", "", 'Personnel Details'!$K$27), IF('Personnel Details'!$F$27="", "", 'Personnel Details'!$F$27))))</f>
        <v/>
      </c>
      <c r="KN279" s="79" t="str">
        <f>IF(KL$9="", "", IF(AND(NOT('Personnel Details'!$N$27=""), $B279&gt;='Personnel Details'!$N$27), 'Personnel Details'!$Q$27, IF(AND(NOT('Personnel Details'!$I$27=""), $B279&gt;='Personnel Details'!$I$27), 'Personnel Details'!$L$27, 'Personnel Details'!$G$27)))</f>
        <v/>
      </c>
      <c r="KO279" s="59">
        <f t="shared" si="723"/>
        <v>0</v>
      </c>
      <c r="KP279" s="53"/>
      <c r="KR279" s="78" t="str">
        <f>IF(KR$9="", "", IF(AND(NOT('Personnel Details'!$N$28=""), $B279&gt;='Personnel Details'!$N$28), 'Personnel Details'!$O$28, IF(AND(NOT('Personnel Details'!$I$28=""), $B279&gt;='Personnel Details'!$I$28), 'Personnel Details'!$J$28, 'Personnel Details'!$E$28)))</f>
        <v/>
      </c>
      <c r="KS279" s="59" t="str">
        <f>IF(KR$9="", "", IF(AND(NOT('Personnel Details'!$N$28=""), $B279&gt;='Personnel Details'!$N$28), IF('Personnel Details'!$P$28="","", 'Personnel Details'!$P$28), IF(AND(NOT('Personnel Details'!$I$28=""), $B279&gt;='Personnel Details'!$I$28), IF('Personnel Details'!$K$28="", "", 'Personnel Details'!$K$28), IF('Personnel Details'!$F$28="", "", 'Personnel Details'!$F$28))))</f>
        <v/>
      </c>
      <c r="KT279" s="79" t="str">
        <f>IF(KR$9="", "", IF(AND(NOT('Personnel Details'!$N$28=""), $B279&gt;='Personnel Details'!$N$28), 'Personnel Details'!$Q$28, IF(AND(NOT('Personnel Details'!$I$28=""), $B279&gt;='Personnel Details'!$I$28), 'Personnel Details'!$L$28, 'Personnel Details'!$G$28)))</f>
        <v/>
      </c>
      <c r="KU279" s="59">
        <f t="shared" si="724"/>
        <v>0</v>
      </c>
      <c r="KV279" s="53"/>
      <c r="KX279" s="78" t="str">
        <f>IF(KX$9="", "", IF(AND(NOT('Personnel Details'!$N$29=""), $B279&gt;='Personnel Details'!$N$29), 'Personnel Details'!$O$29, IF(AND(NOT('Personnel Details'!$I$29=""), $B279&gt;='Personnel Details'!$I$29), 'Personnel Details'!$J$29, 'Personnel Details'!$E$29)))</f>
        <v/>
      </c>
      <c r="KY279" s="59" t="str">
        <f>IF(KX$9="", "", IF(AND(NOT('Personnel Details'!$N$29=""), $B279&gt;='Personnel Details'!$N$29), IF('Personnel Details'!$P$29="","", 'Personnel Details'!$P$29), IF(AND(NOT('Personnel Details'!$I$29=""), $B279&gt;='Personnel Details'!$I$29), IF('Personnel Details'!$K$29="", "", 'Personnel Details'!$K$29), IF('Personnel Details'!$F$29="", "", 'Personnel Details'!$F$29))))</f>
        <v/>
      </c>
      <c r="KZ279" s="79" t="str">
        <f>IF(KX$9="", "", IF(AND(NOT('Personnel Details'!$N$29=""), $B279&gt;='Personnel Details'!$N$29), 'Personnel Details'!$Q$29, IF(AND(NOT('Personnel Details'!$I$29=""), $B279&gt;='Personnel Details'!$I$29), 'Personnel Details'!$L$29, 'Personnel Details'!$G$29)))</f>
        <v/>
      </c>
      <c r="LA279" s="59">
        <f t="shared" si="725"/>
        <v>0</v>
      </c>
      <c r="LB279" s="53"/>
      <c r="LD279" s="78" t="str">
        <f>IF(LD$9="", "", IF(AND(NOT('Personnel Details'!$N$30=""), $B279&gt;='Personnel Details'!$N$30), 'Personnel Details'!$O$30, IF(AND(NOT('Personnel Details'!$I$30=""), $B279&gt;='Personnel Details'!$I$30), 'Personnel Details'!$J$30, 'Personnel Details'!$E$30)))</f>
        <v/>
      </c>
      <c r="LE279" s="59" t="str">
        <f>IF(LD$9="", "", IF(AND(NOT('Personnel Details'!$N$30=""), $B279&gt;='Personnel Details'!$N$30), IF('Personnel Details'!$P$30="","", 'Personnel Details'!$P$30), IF(AND(NOT('Personnel Details'!$I$30=""), $B279&gt;='Personnel Details'!$I$30), IF('Personnel Details'!$K$30="", "", 'Personnel Details'!$K$30), IF('Personnel Details'!$F$30="", "", 'Personnel Details'!$F$30))))</f>
        <v/>
      </c>
      <c r="LF279" s="79" t="str">
        <f>IF(LD$9="", "", IF(AND(NOT('Personnel Details'!$N$30=""), $B279&gt;='Personnel Details'!$N$30), 'Personnel Details'!$Q$30, IF(AND(NOT('Personnel Details'!$I$30=""), $B279&gt;='Personnel Details'!$I$30), 'Personnel Details'!$L$30, 'Personnel Details'!$G$30)))</f>
        <v/>
      </c>
      <c r="LG279" s="59">
        <f t="shared" si="726"/>
        <v>0</v>
      </c>
      <c r="LH279" s="53"/>
      <c r="LJ279" s="78" t="str">
        <f>IF(LJ$9="", "", IF(AND(NOT('Personnel Details'!$N$31=""), $B279&gt;='Personnel Details'!$N$31), 'Personnel Details'!$O$31, IF(AND(NOT('Personnel Details'!$I$31=""), $B279&gt;='Personnel Details'!$I$31), 'Personnel Details'!$J$31, 'Personnel Details'!$E$31)))</f>
        <v/>
      </c>
      <c r="LK279" s="59" t="str">
        <f>IF(LJ$9="", "", IF(AND(NOT('Personnel Details'!$N$31=""), $B279&gt;='Personnel Details'!$N$31), IF('Personnel Details'!$P$31="","", 'Personnel Details'!$P$31), IF(AND(NOT('Personnel Details'!$I$31=""), $B279&gt;='Personnel Details'!$I$31), IF('Personnel Details'!$K$31="", "", 'Personnel Details'!$K$31), IF('Personnel Details'!$F$31="", "", 'Personnel Details'!$F$31))))</f>
        <v/>
      </c>
      <c r="LL279" s="79" t="str">
        <f>IF(LJ$9="", "", IF(AND(NOT('Personnel Details'!$N$31=""), $B279&gt;='Personnel Details'!$N$31), 'Personnel Details'!$Q$31, IF(AND(NOT('Personnel Details'!$I$31=""), $B279&gt;='Personnel Details'!$I$31), 'Personnel Details'!$L$31, 'Personnel Details'!$G$31)))</f>
        <v/>
      </c>
      <c r="LM279" s="59">
        <f t="shared" si="727"/>
        <v>0</v>
      </c>
      <c r="LN279" s="53"/>
      <c r="LP279" s="78" t="str">
        <f>IF(LP$9="", "", IF(AND(NOT('Personnel Details'!$N$32=""), $B279&gt;='Personnel Details'!$N$32), 'Personnel Details'!$O$32, IF(AND(NOT('Personnel Details'!$I$32=""), $B279&gt;='Personnel Details'!$I$32), 'Personnel Details'!$J$32, 'Personnel Details'!$E$32)))</f>
        <v/>
      </c>
      <c r="LQ279" s="59" t="str">
        <f>IF(LP$9="", "", IF(AND(NOT('Personnel Details'!$N$32=""), $B279&gt;='Personnel Details'!$N$32), IF('Personnel Details'!$P$32="","", 'Personnel Details'!$P$32), IF(AND(NOT('Personnel Details'!$I$32=""), $B279&gt;='Personnel Details'!$I$32), IF('Personnel Details'!$K$32="", "", 'Personnel Details'!$K$32), IF('Personnel Details'!$F$32="", "", 'Personnel Details'!$F$32))))</f>
        <v/>
      </c>
      <c r="LR279" s="79" t="str">
        <f>IF(LP$9="", "", IF(AND(NOT('Personnel Details'!$N$32=""), $B279&gt;='Personnel Details'!$N$32), 'Personnel Details'!$Q$32, IF(AND(NOT('Personnel Details'!$I$32=""), $B279&gt;='Personnel Details'!$I$32), 'Personnel Details'!$L$32, 'Personnel Details'!$G$32)))</f>
        <v/>
      </c>
      <c r="LS279" s="59">
        <f t="shared" si="728"/>
        <v>0</v>
      </c>
      <c r="LT279" s="53"/>
      <c r="LV279" s="78" t="str">
        <f>IF(LV$9="", "", IF(AND(NOT('Personnel Details'!$N$33=""), $B279&gt;='Personnel Details'!$N$33), 'Personnel Details'!$O$33, IF(AND(NOT('Personnel Details'!$I$33=""), $B279&gt;='Personnel Details'!$I$33), 'Personnel Details'!$J$33, 'Personnel Details'!$E$33)))</f>
        <v/>
      </c>
      <c r="LW279" s="59" t="str">
        <f>IF(LV$9="", "", IF(AND(NOT('Personnel Details'!$N$33=""), $B279&gt;='Personnel Details'!$N$33), IF('Personnel Details'!$P$33="","", 'Personnel Details'!$P$33), IF(AND(NOT('Personnel Details'!$I$33=""), $B279&gt;='Personnel Details'!$I$33), IF('Personnel Details'!$K$33="", "", 'Personnel Details'!$K$33), IF('Personnel Details'!$F$33="", "", 'Personnel Details'!$F$33))))</f>
        <v/>
      </c>
      <c r="LX279" s="79" t="str">
        <f>IF(LV$9="", "", IF(AND(NOT('Personnel Details'!$N$33=""), $B279&gt;='Personnel Details'!$N$33), 'Personnel Details'!$Q$33, IF(AND(NOT('Personnel Details'!$I$33=""), $B279&gt;='Personnel Details'!$I$33), 'Personnel Details'!$L$33, 'Personnel Details'!$G$33)))</f>
        <v/>
      </c>
      <c r="LY279" s="59">
        <f t="shared" si="729"/>
        <v>0</v>
      </c>
      <c r="LZ279" s="53"/>
      <c r="MB279" s="78" t="str">
        <f>IF(MB$9="", "", IF(AND(NOT('Personnel Details'!$N$34=""), $B279&gt;='Personnel Details'!$N$34), 'Personnel Details'!$O$34, IF(AND(NOT('Personnel Details'!$I$34=""), $B279&gt;='Personnel Details'!$I$34), 'Personnel Details'!$J$34, 'Personnel Details'!$E$34)))</f>
        <v/>
      </c>
      <c r="MC279" s="59" t="str">
        <f>IF(MB$9="", "", IF(AND(NOT('Personnel Details'!$N$34=""), $B279&gt;='Personnel Details'!$N$34), IF('Personnel Details'!$P$34="","", 'Personnel Details'!$P$34), IF(AND(NOT('Personnel Details'!$I$34=""), $B279&gt;='Personnel Details'!$I$34), IF('Personnel Details'!$K$34="", "", 'Personnel Details'!$K$34), IF('Personnel Details'!$F$34="", "", 'Personnel Details'!$F$34))))</f>
        <v/>
      </c>
      <c r="MD279" s="79" t="str">
        <f>IF(MB$9="", "", IF(AND(NOT('Personnel Details'!$N$34=""), $B279&gt;='Personnel Details'!$N$34), 'Personnel Details'!$Q$34, IF(AND(NOT('Personnel Details'!$I$34=""), $B279&gt;='Personnel Details'!$I$34), 'Personnel Details'!$L$34, 'Personnel Details'!$G$34)))</f>
        <v/>
      </c>
      <c r="ME279" s="59">
        <f t="shared" si="730"/>
        <v>0</v>
      </c>
      <c r="MF279" s="53"/>
      <c r="MH279" s="78" t="str">
        <f>IF(MH$9="", "", IF(AND(NOT('Personnel Details'!$N$35=""), $B279&gt;='Personnel Details'!$N$35), 'Personnel Details'!$O$35, IF(AND(NOT('Personnel Details'!$I$35=""), $B279&gt;='Personnel Details'!$I$35), 'Personnel Details'!$J$35, 'Personnel Details'!$E$35)))</f>
        <v/>
      </c>
      <c r="MI279" s="59" t="str">
        <f>IF(MH$9="", "", IF(AND(NOT('Personnel Details'!$N$35=""), $B279&gt;='Personnel Details'!$N$35), IF('Personnel Details'!$P$35="","", 'Personnel Details'!$P$35), IF(AND(NOT('Personnel Details'!$I$35=""), $B279&gt;='Personnel Details'!$I$35), IF('Personnel Details'!$K$35="", "", 'Personnel Details'!$K$35), IF('Personnel Details'!$F$35="", "", 'Personnel Details'!$F$35))))</f>
        <v/>
      </c>
      <c r="MJ279" s="79" t="str">
        <f>IF(MH$9="", "", IF(AND(NOT('Personnel Details'!$N$35=""), $B279&gt;='Personnel Details'!$N$35), 'Personnel Details'!$Q$35, IF(AND(NOT('Personnel Details'!$I$35=""), $B279&gt;='Personnel Details'!$I$35), 'Personnel Details'!$L$35, 'Personnel Details'!$G$35)))</f>
        <v/>
      </c>
      <c r="MK279" s="59">
        <f t="shared" si="731"/>
        <v>0</v>
      </c>
      <c r="ML279" s="53"/>
      <c r="MN279" s="78" t="str">
        <f>IF(MN$9="", "", IF(AND(NOT('Personnel Details'!$N$36=""), $B279&gt;='Personnel Details'!$N$36), 'Personnel Details'!$O$36, IF(AND(NOT('Personnel Details'!$I$36=""), $B279&gt;='Personnel Details'!$I$36), 'Personnel Details'!$J$36, 'Personnel Details'!$E$36)))</f>
        <v/>
      </c>
      <c r="MO279" s="59" t="str">
        <f>IF(MN$9="", "", IF(AND(NOT('Personnel Details'!$N$36=""), $B279&gt;='Personnel Details'!$N$36), IF('Personnel Details'!$P$36="","", 'Personnel Details'!$P$36), IF(AND(NOT('Personnel Details'!$I$36=""), $B279&gt;='Personnel Details'!$I$36), IF('Personnel Details'!$K$36="", "", 'Personnel Details'!$K$36), IF('Personnel Details'!$F$36="", "", 'Personnel Details'!$F$36))))</f>
        <v/>
      </c>
      <c r="MP279" s="79" t="str">
        <f>IF(MN$9="", "", IF(AND(NOT('Personnel Details'!$N$36=""), $B279&gt;='Personnel Details'!$N$36), 'Personnel Details'!$Q$36, IF(AND(NOT('Personnel Details'!$I$36=""), $B279&gt;='Personnel Details'!$I$36), 'Personnel Details'!$L$36, 'Personnel Details'!$G$36)))</f>
        <v/>
      </c>
      <c r="MQ279" s="59">
        <f t="shared" si="732"/>
        <v>0</v>
      </c>
      <c r="MR279" s="53"/>
      <c r="MT279" s="78" t="str">
        <f>IF(MT$9="", "", IF(AND(NOT('Personnel Details'!$N$37=""), $B279&gt;='Personnel Details'!$N$37), 'Personnel Details'!$O$37, IF(AND(NOT('Personnel Details'!$I$37=""), $B279&gt;='Personnel Details'!$I$37), 'Personnel Details'!$J$37, 'Personnel Details'!$E$37)))</f>
        <v/>
      </c>
      <c r="MU279" s="59" t="str">
        <f>IF(MT$9="", "", IF(AND(NOT('Personnel Details'!$N$37=""), $B279&gt;='Personnel Details'!$N$37), IF('Personnel Details'!$P$37="","", 'Personnel Details'!$P$37), IF(AND(NOT('Personnel Details'!$I$37=""), $B279&gt;='Personnel Details'!$I$37), IF('Personnel Details'!$K$37="", "", 'Personnel Details'!$K$37), IF('Personnel Details'!$F$37="", "", 'Personnel Details'!$F$37))))</f>
        <v/>
      </c>
      <c r="MV279" s="79" t="str">
        <f>IF(MT$9="", "", IF(AND(NOT('Personnel Details'!$N$37=""), $B279&gt;='Personnel Details'!$N$37), 'Personnel Details'!$Q$37, IF(AND(NOT('Personnel Details'!$I$37=""), $B279&gt;='Personnel Details'!$I$37), 'Personnel Details'!$L$37, 'Personnel Details'!$G$37)))</f>
        <v/>
      </c>
      <c r="MW279" s="59">
        <f t="shared" si="733"/>
        <v>0</v>
      </c>
      <c r="MX279" s="53"/>
      <c r="MZ279" s="78" t="str">
        <f>IF(MZ$9="", "", IF(AND(NOT('Personnel Details'!$N$38=""), $B279&gt;='Personnel Details'!$N$38), 'Personnel Details'!$O$38, IF(AND(NOT('Personnel Details'!$I$38=""), $B279&gt;='Personnel Details'!$I$38), 'Personnel Details'!$J$38, 'Personnel Details'!$E$38)))</f>
        <v/>
      </c>
      <c r="NA279" s="59" t="str">
        <f>IF(MZ$9="", "", IF(AND(NOT('Personnel Details'!$N$38=""), $B279&gt;='Personnel Details'!$N$38), IF('Personnel Details'!$P$38="","", 'Personnel Details'!$P$38), IF(AND(NOT('Personnel Details'!$I$38=""), $B279&gt;='Personnel Details'!$I$38), IF('Personnel Details'!$K$38="", "", 'Personnel Details'!$K$38), IF('Personnel Details'!$F$38="", "", 'Personnel Details'!$F$38))))</f>
        <v/>
      </c>
      <c r="NB279" s="79" t="str">
        <f>IF(MZ$9="", "", IF(AND(NOT('Personnel Details'!$N$38=""), $B279&gt;='Personnel Details'!$N$38), 'Personnel Details'!$Q$38, IF(AND(NOT('Personnel Details'!$I$38=""), $B279&gt;='Personnel Details'!$I$38), 'Personnel Details'!$L$38, 'Personnel Details'!$G$38)))</f>
        <v/>
      </c>
      <c r="NC279" s="59">
        <f t="shared" si="734"/>
        <v>0</v>
      </c>
      <c r="ND279" s="53"/>
      <c r="NF279" s="78" t="str">
        <f>IF(NF$9="", "", IF(AND(NOT('Personnel Details'!$N$39=""), $B279&gt;='Personnel Details'!$N$39), 'Personnel Details'!$O$39, IF(AND(NOT('Personnel Details'!$I$39=""), $B279&gt;='Personnel Details'!$I$39), 'Personnel Details'!$J$39, 'Personnel Details'!$E$39)))</f>
        <v/>
      </c>
      <c r="NG279" s="59" t="str">
        <f>IF(NF$9="", "", IF(AND(NOT('Personnel Details'!$N$39=""), $B279&gt;='Personnel Details'!$N$39), IF('Personnel Details'!$P$39="","", 'Personnel Details'!$P$39), IF(AND(NOT('Personnel Details'!$I$39=""), $B279&gt;='Personnel Details'!$I$39), IF('Personnel Details'!$K$39="", "", 'Personnel Details'!$K$39), IF('Personnel Details'!$F$39="", "", 'Personnel Details'!$F$39))))</f>
        <v/>
      </c>
      <c r="NH279" s="79" t="str">
        <f>IF(NF$9="", "", IF(AND(NOT('Personnel Details'!$N$39=""), $B279&gt;='Personnel Details'!$N$39), 'Personnel Details'!$Q$39, IF(AND(NOT('Personnel Details'!$I$39=""), $B279&gt;='Personnel Details'!$I$39), 'Personnel Details'!$L$39, 'Personnel Details'!$G$39)))</f>
        <v/>
      </c>
      <c r="NI279" s="59">
        <f t="shared" si="735"/>
        <v>0</v>
      </c>
      <c r="NJ279" s="53"/>
      <c r="NL279" s="78" t="str">
        <f>IF(NL$9="", "", IF(AND(NOT('Personnel Details'!$N$40=""), $B279&gt;='Personnel Details'!$N$40), 'Personnel Details'!$O$40, IF(AND(NOT('Personnel Details'!$I$40=""), $B279&gt;='Personnel Details'!$I$40), 'Personnel Details'!$J$40, 'Personnel Details'!$E$40)))</f>
        <v/>
      </c>
      <c r="NM279" s="59" t="str">
        <f>IF(NL$9="", "", IF(AND(NOT('Personnel Details'!$N$40=""), $B279&gt;='Personnel Details'!$N$40), IF('Personnel Details'!$P$40="","", 'Personnel Details'!$P$40), IF(AND(NOT('Personnel Details'!$I$40=""), $B279&gt;='Personnel Details'!$I$40), IF('Personnel Details'!$K$40="", "", 'Personnel Details'!$K$40), IF('Personnel Details'!$F$40="", "", 'Personnel Details'!$F$40))))</f>
        <v/>
      </c>
      <c r="NN279" s="79" t="str">
        <f>IF(NL$9="", "", IF(AND(NOT('Personnel Details'!$N$40=""), $B279&gt;='Personnel Details'!$N$40), 'Personnel Details'!$Q$40, IF(AND(NOT('Personnel Details'!$I$40=""), $B279&gt;='Personnel Details'!$I$40), 'Personnel Details'!$L$40, 'Personnel Details'!$G$40)))</f>
        <v/>
      </c>
      <c r="NO279" s="59">
        <f t="shared" si="736"/>
        <v>0</v>
      </c>
      <c r="NP279" s="53"/>
    </row>
    <row r="280" spans="1:380" x14ac:dyDescent="0.25">
      <c r="A280" s="32"/>
      <c r="B280" s="113">
        <f>IFERROR(IF(B279+1&gt;'Personnel Details'!$U$5, "", B279+1), "")</f>
        <v>44100</v>
      </c>
      <c r="C280" s="32"/>
      <c r="D280" s="120"/>
      <c r="E280" s="13" t="str">
        <f t="shared" si="615"/>
        <v/>
      </c>
      <c r="F280" s="13" t="str">
        <f t="shared" si="646"/>
        <v/>
      </c>
      <c r="G280" s="56" t="str">
        <f t="shared" si="737"/>
        <v/>
      </c>
      <c r="H280" s="16" t="str">
        <f t="shared" si="647"/>
        <v/>
      </c>
      <c r="I280" s="32"/>
      <c r="J280" s="120"/>
      <c r="K280" s="62" t="str">
        <f t="shared" si="616"/>
        <v/>
      </c>
      <c r="L280" s="62" t="str">
        <f t="shared" si="648"/>
        <v/>
      </c>
      <c r="M280" s="65" t="str">
        <f t="shared" si="738"/>
        <v/>
      </c>
      <c r="N280" s="68" t="str">
        <f t="shared" si="649"/>
        <v/>
      </c>
      <c r="O280" s="32"/>
      <c r="P280" s="120"/>
      <c r="Q280" s="62" t="str">
        <f t="shared" si="617"/>
        <v/>
      </c>
      <c r="R280" s="62" t="str">
        <f t="shared" si="650"/>
        <v/>
      </c>
      <c r="S280" s="65" t="str">
        <f t="shared" si="739"/>
        <v/>
      </c>
      <c r="T280" s="68" t="str">
        <f t="shared" si="651"/>
        <v/>
      </c>
      <c r="U280" s="32"/>
      <c r="V280" s="120"/>
      <c r="W280" s="62" t="str">
        <f t="shared" si="618"/>
        <v/>
      </c>
      <c r="X280" s="62" t="str">
        <f t="shared" si="652"/>
        <v/>
      </c>
      <c r="Y280" s="65" t="str">
        <f t="shared" si="740"/>
        <v/>
      </c>
      <c r="Z280" s="68" t="str">
        <f t="shared" si="653"/>
        <v/>
      </c>
      <c r="AA280" s="32"/>
      <c r="AB280" s="120"/>
      <c r="AC280" s="62" t="str">
        <f t="shared" si="619"/>
        <v/>
      </c>
      <c r="AD280" s="62" t="str">
        <f t="shared" si="654"/>
        <v/>
      </c>
      <c r="AE280" s="65" t="str">
        <f t="shared" si="741"/>
        <v/>
      </c>
      <c r="AF280" s="68" t="str">
        <f t="shared" si="655"/>
        <v/>
      </c>
      <c r="AG280" s="32"/>
      <c r="AH280" s="120"/>
      <c r="AI280" s="62" t="str">
        <f t="shared" si="620"/>
        <v/>
      </c>
      <c r="AJ280" s="62" t="str">
        <f t="shared" si="656"/>
        <v/>
      </c>
      <c r="AK280" s="65" t="str">
        <f t="shared" si="742"/>
        <v/>
      </c>
      <c r="AL280" s="68" t="str">
        <f t="shared" si="657"/>
        <v/>
      </c>
      <c r="AM280" s="32"/>
      <c r="AN280" s="120"/>
      <c r="AO280" s="62" t="str">
        <f t="shared" si="621"/>
        <v/>
      </c>
      <c r="AP280" s="62" t="str">
        <f t="shared" si="658"/>
        <v/>
      </c>
      <c r="AQ280" s="65" t="str">
        <f t="shared" si="743"/>
        <v/>
      </c>
      <c r="AR280" s="68" t="str">
        <f t="shared" si="659"/>
        <v/>
      </c>
      <c r="AS280" s="32"/>
      <c r="AT280" s="120"/>
      <c r="AU280" s="62" t="str">
        <f t="shared" si="622"/>
        <v/>
      </c>
      <c r="AV280" s="62" t="str">
        <f t="shared" si="660"/>
        <v/>
      </c>
      <c r="AW280" s="65" t="str">
        <f t="shared" si="744"/>
        <v/>
      </c>
      <c r="AX280" s="68" t="str">
        <f t="shared" si="661"/>
        <v/>
      </c>
      <c r="AY280" s="32"/>
      <c r="AZ280" s="120"/>
      <c r="BA280" s="62" t="str">
        <f t="shared" si="623"/>
        <v/>
      </c>
      <c r="BB280" s="62" t="str">
        <f t="shared" si="662"/>
        <v/>
      </c>
      <c r="BC280" s="65" t="str">
        <f t="shared" si="745"/>
        <v/>
      </c>
      <c r="BD280" s="68" t="str">
        <f t="shared" si="663"/>
        <v/>
      </c>
      <c r="BE280" s="32"/>
      <c r="BF280" s="120"/>
      <c r="BG280" s="62" t="str">
        <f t="shared" si="624"/>
        <v/>
      </c>
      <c r="BH280" s="62" t="str">
        <f t="shared" si="664"/>
        <v/>
      </c>
      <c r="BI280" s="65" t="str">
        <f t="shared" si="746"/>
        <v/>
      </c>
      <c r="BJ280" s="68" t="str">
        <f t="shared" si="665"/>
        <v/>
      </c>
      <c r="BK280" s="32"/>
      <c r="BL280" s="120"/>
      <c r="BM280" s="62" t="str">
        <f t="shared" si="625"/>
        <v/>
      </c>
      <c r="BN280" s="62" t="str">
        <f t="shared" si="666"/>
        <v/>
      </c>
      <c r="BO280" s="65" t="str">
        <f t="shared" si="747"/>
        <v/>
      </c>
      <c r="BP280" s="68" t="str">
        <f t="shared" si="667"/>
        <v/>
      </c>
      <c r="BQ280" s="32"/>
      <c r="BR280" s="120"/>
      <c r="BS280" s="62" t="str">
        <f t="shared" si="626"/>
        <v/>
      </c>
      <c r="BT280" s="62" t="str">
        <f t="shared" si="668"/>
        <v/>
      </c>
      <c r="BU280" s="65" t="str">
        <f t="shared" si="748"/>
        <v/>
      </c>
      <c r="BV280" s="68" t="str">
        <f t="shared" si="669"/>
        <v/>
      </c>
      <c r="BW280" s="32"/>
      <c r="BX280" s="120"/>
      <c r="BY280" s="62" t="str">
        <f t="shared" si="627"/>
        <v/>
      </c>
      <c r="BZ280" s="62" t="str">
        <f t="shared" si="670"/>
        <v/>
      </c>
      <c r="CA280" s="65" t="str">
        <f t="shared" si="749"/>
        <v/>
      </c>
      <c r="CB280" s="68" t="str">
        <f t="shared" si="671"/>
        <v/>
      </c>
      <c r="CC280" s="32"/>
      <c r="CD280" s="120"/>
      <c r="CE280" s="62" t="str">
        <f t="shared" si="628"/>
        <v/>
      </c>
      <c r="CF280" s="62" t="str">
        <f t="shared" si="672"/>
        <v/>
      </c>
      <c r="CG280" s="65" t="str">
        <f t="shared" si="750"/>
        <v/>
      </c>
      <c r="CH280" s="68" t="str">
        <f t="shared" si="673"/>
        <v/>
      </c>
      <c r="CI280" s="32"/>
      <c r="CJ280" s="120"/>
      <c r="CK280" s="62" t="str">
        <f t="shared" si="629"/>
        <v/>
      </c>
      <c r="CL280" s="62" t="str">
        <f t="shared" si="674"/>
        <v/>
      </c>
      <c r="CM280" s="65" t="str">
        <f t="shared" si="751"/>
        <v/>
      </c>
      <c r="CN280" s="68" t="str">
        <f t="shared" si="675"/>
        <v/>
      </c>
      <c r="CO280" s="32"/>
      <c r="CP280" s="120"/>
      <c r="CQ280" s="62" t="str">
        <f t="shared" si="630"/>
        <v/>
      </c>
      <c r="CR280" s="62" t="str">
        <f t="shared" si="676"/>
        <v/>
      </c>
      <c r="CS280" s="65" t="str">
        <f t="shared" si="752"/>
        <v/>
      </c>
      <c r="CT280" s="68" t="str">
        <f t="shared" si="677"/>
        <v/>
      </c>
      <c r="CU280" s="32"/>
      <c r="CV280" s="120"/>
      <c r="CW280" s="62" t="str">
        <f t="shared" si="631"/>
        <v/>
      </c>
      <c r="CX280" s="62" t="str">
        <f t="shared" si="678"/>
        <v/>
      </c>
      <c r="CY280" s="65" t="str">
        <f t="shared" si="753"/>
        <v/>
      </c>
      <c r="CZ280" s="68" t="str">
        <f t="shared" si="679"/>
        <v/>
      </c>
      <c r="DA280" s="32"/>
      <c r="DB280" s="120"/>
      <c r="DC280" s="62" t="str">
        <f t="shared" si="632"/>
        <v/>
      </c>
      <c r="DD280" s="62" t="str">
        <f t="shared" si="680"/>
        <v/>
      </c>
      <c r="DE280" s="65" t="str">
        <f t="shared" si="754"/>
        <v/>
      </c>
      <c r="DF280" s="68" t="str">
        <f t="shared" si="681"/>
        <v/>
      </c>
      <c r="DG280" s="32"/>
      <c r="DH280" s="120"/>
      <c r="DI280" s="62" t="str">
        <f t="shared" si="633"/>
        <v/>
      </c>
      <c r="DJ280" s="62" t="str">
        <f t="shared" si="682"/>
        <v/>
      </c>
      <c r="DK280" s="65" t="str">
        <f t="shared" si="755"/>
        <v/>
      </c>
      <c r="DL280" s="68" t="str">
        <f t="shared" si="683"/>
        <v/>
      </c>
      <c r="DM280" s="32"/>
      <c r="DN280" s="120"/>
      <c r="DO280" s="62" t="str">
        <f t="shared" si="634"/>
        <v/>
      </c>
      <c r="DP280" s="62" t="str">
        <f t="shared" si="684"/>
        <v/>
      </c>
      <c r="DQ280" s="65" t="str">
        <f t="shared" si="756"/>
        <v/>
      </c>
      <c r="DR280" s="68" t="str">
        <f t="shared" si="685"/>
        <v/>
      </c>
      <c r="DS280" s="32"/>
      <c r="DT280" s="120"/>
      <c r="DU280" s="62" t="str">
        <f t="shared" si="635"/>
        <v/>
      </c>
      <c r="DV280" s="62" t="str">
        <f t="shared" si="686"/>
        <v/>
      </c>
      <c r="DW280" s="65" t="str">
        <f t="shared" si="757"/>
        <v/>
      </c>
      <c r="DX280" s="68" t="str">
        <f t="shared" si="687"/>
        <v/>
      </c>
      <c r="DY280" s="32"/>
      <c r="DZ280" s="120"/>
      <c r="EA280" s="62" t="str">
        <f t="shared" si="636"/>
        <v/>
      </c>
      <c r="EB280" s="62" t="str">
        <f t="shared" si="688"/>
        <v/>
      </c>
      <c r="EC280" s="65" t="str">
        <f t="shared" si="758"/>
        <v/>
      </c>
      <c r="ED280" s="68" t="str">
        <f t="shared" si="689"/>
        <v/>
      </c>
      <c r="EE280" s="32"/>
      <c r="EF280" s="120"/>
      <c r="EG280" s="62" t="str">
        <f t="shared" si="637"/>
        <v/>
      </c>
      <c r="EH280" s="62" t="str">
        <f t="shared" si="690"/>
        <v/>
      </c>
      <c r="EI280" s="65" t="str">
        <f t="shared" si="759"/>
        <v/>
      </c>
      <c r="EJ280" s="68" t="str">
        <f t="shared" si="691"/>
        <v/>
      </c>
      <c r="EK280" s="32"/>
      <c r="EL280" s="120"/>
      <c r="EM280" s="62" t="str">
        <f t="shared" si="638"/>
        <v/>
      </c>
      <c r="EN280" s="62" t="str">
        <f t="shared" si="692"/>
        <v/>
      </c>
      <c r="EO280" s="65" t="str">
        <f t="shared" si="760"/>
        <v/>
      </c>
      <c r="EP280" s="68" t="str">
        <f t="shared" si="693"/>
        <v/>
      </c>
      <c r="EQ280" s="32"/>
      <c r="ER280" s="120"/>
      <c r="ES280" s="62" t="str">
        <f t="shared" si="639"/>
        <v/>
      </c>
      <c r="ET280" s="62" t="str">
        <f t="shared" si="694"/>
        <v/>
      </c>
      <c r="EU280" s="65" t="str">
        <f t="shared" si="761"/>
        <v/>
      </c>
      <c r="EV280" s="68" t="str">
        <f t="shared" si="695"/>
        <v/>
      </c>
      <c r="EW280" s="32"/>
      <c r="EX280" s="120"/>
      <c r="EY280" s="62" t="str">
        <f t="shared" si="640"/>
        <v/>
      </c>
      <c r="EZ280" s="62" t="str">
        <f t="shared" si="696"/>
        <v/>
      </c>
      <c r="FA280" s="65" t="str">
        <f t="shared" si="762"/>
        <v/>
      </c>
      <c r="FB280" s="68" t="str">
        <f t="shared" si="697"/>
        <v/>
      </c>
      <c r="FC280" s="32"/>
      <c r="FD280" s="120"/>
      <c r="FE280" s="62" t="str">
        <f t="shared" si="641"/>
        <v/>
      </c>
      <c r="FF280" s="62" t="str">
        <f t="shared" si="698"/>
        <v/>
      </c>
      <c r="FG280" s="65" t="str">
        <f t="shared" si="763"/>
        <v/>
      </c>
      <c r="FH280" s="68" t="str">
        <f t="shared" si="699"/>
        <v/>
      </c>
      <c r="FI280" s="32"/>
      <c r="FJ280" s="120"/>
      <c r="FK280" s="62" t="str">
        <f t="shared" si="642"/>
        <v/>
      </c>
      <c r="FL280" s="62" t="str">
        <f t="shared" si="700"/>
        <v/>
      </c>
      <c r="FM280" s="65" t="str">
        <f t="shared" si="764"/>
        <v/>
      </c>
      <c r="FN280" s="68" t="str">
        <f t="shared" si="701"/>
        <v/>
      </c>
      <c r="FO280" s="32"/>
      <c r="FP280" s="120"/>
      <c r="FQ280" s="62" t="str">
        <f t="shared" si="643"/>
        <v/>
      </c>
      <c r="FR280" s="62" t="str">
        <f t="shared" si="702"/>
        <v/>
      </c>
      <c r="FS280" s="65" t="str">
        <f t="shared" si="765"/>
        <v/>
      </c>
      <c r="FT280" s="68" t="str">
        <f t="shared" si="703"/>
        <v/>
      </c>
      <c r="FU280" s="32"/>
      <c r="FV280" s="120"/>
      <c r="FW280" s="62" t="str">
        <f t="shared" si="644"/>
        <v/>
      </c>
      <c r="FX280" s="62" t="str">
        <f t="shared" si="704"/>
        <v/>
      </c>
      <c r="FY280" s="65" t="str">
        <f t="shared" si="766"/>
        <v/>
      </c>
      <c r="FZ280" s="68" t="str">
        <f t="shared" si="705"/>
        <v/>
      </c>
      <c r="GA280" s="32"/>
      <c r="GC280" s="7" t="str">
        <f t="shared" si="706"/>
        <v>Sep 2020</v>
      </c>
      <c r="GD280" s="7" t="str">
        <f t="shared" ca="1" si="645"/>
        <v>Weekend</v>
      </c>
      <c r="GT280" s="71">
        <f>IF(GT$9="", "", IF(AND(NOT('Personnel Details'!$N$11=""), $B280&gt;='Personnel Details'!$N$11), 'Personnel Details'!$O$11, IF(AND(NOT('Personnel Details'!$I$11=""), $B280&gt;='Personnel Details'!$I$11), 'Personnel Details'!$J$11, 'Personnel Details'!$E$11)))</f>
        <v>0.8</v>
      </c>
      <c r="GU280" s="59" t="str">
        <f>IF(GT$9="", "", IF(AND(NOT('Personnel Details'!$N$11=""), $B280&gt;='Personnel Details'!$N$11), IF('Personnel Details'!$P$11="","", 'Personnel Details'!$P$11), IF(AND(NOT('Personnel Details'!$I$11=""), $B280&gt;='Personnel Details'!$I$11), IF('Personnel Details'!$K$11="", "", 'Personnel Details'!$K$11), IF('Personnel Details'!$F$11="", "", 'Personnel Details'!$F$11))))</f>
        <v/>
      </c>
      <c r="GV280" s="74">
        <f>IF(GT$9="", "", IF(AND(NOT('Personnel Details'!$N$11=""), $B280&gt;='Personnel Details'!$N$11), 'Personnel Details'!$Q$11, IF(AND(NOT('Personnel Details'!$I$11=""), $B280&gt;='Personnel Details'!$I$11), 'Personnel Details'!$L$11, 'Personnel Details'!$G$11)))</f>
        <v>0</v>
      </c>
      <c r="GW280" s="59">
        <f t="shared" si="707"/>
        <v>0</v>
      </c>
      <c r="GX280" s="53"/>
      <c r="GZ280" s="78">
        <f>IF(GZ$9="", "", IF(AND(NOT('Personnel Details'!$N$12=""), $B280&gt;='Personnel Details'!$N$12), 'Personnel Details'!$O$12, IF(AND(NOT('Personnel Details'!$I$12=""), $B280&gt;='Personnel Details'!$I$12), 'Personnel Details'!$J$12, 'Personnel Details'!$E$12)))</f>
        <v>0.8</v>
      </c>
      <c r="HA280" s="59" t="str">
        <f>IF(GZ$9="", "", IF(AND(NOT('Personnel Details'!$N$12=""), $B280&gt;='Personnel Details'!$N$12), IF('Personnel Details'!$P$12="","", 'Personnel Details'!$P$12), IF(AND(NOT('Personnel Details'!$I$12=""), $B280&gt;='Personnel Details'!$I$12), IF('Personnel Details'!$K$12="", "", 'Personnel Details'!$K$12), IF('Personnel Details'!$F$12="", "", 'Personnel Details'!$F$12))))</f>
        <v/>
      </c>
      <c r="HB280" s="79">
        <f>IF(GZ$9="", "", IF(AND(NOT('Personnel Details'!$N$12=""), $B280&gt;='Personnel Details'!$N$12), 'Personnel Details'!$Q$12, IF(AND(NOT('Personnel Details'!$I$12=""), $B280&gt;='Personnel Details'!$I$12), 'Personnel Details'!$L$12, 'Personnel Details'!$G$12)))</f>
        <v>0</v>
      </c>
      <c r="HC280" s="59">
        <f t="shared" si="708"/>
        <v>0</v>
      </c>
      <c r="HD280" s="53"/>
      <c r="HF280" s="78">
        <f>IF(HF$9="", "", IF(AND(NOT('Personnel Details'!$N$13=""), $B280&gt;='Personnel Details'!$N$13), 'Personnel Details'!$O$13, IF(AND(NOT('Personnel Details'!$I$13=""), $B280&gt;='Personnel Details'!$I$13), 'Personnel Details'!$J$13, 'Personnel Details'!$E$13)))</f>
        <v>0.8</v>
      </c>
      <c r="HG280" s="59" t="str">
        <f>IF(HF$9="", "", IF(AND(NOT('Personnel Details'!$N$13=""), $B280&gt;='Personnel Details'!$N$13), IF('Personnel Details'!$P$13="","", 'Personnel Details'!$P$13), IF(AND(NOT('Personnel Details'!$I$13=""), $B280&gt;='Personnel Details'!$I$13), IF('Personnel Details'!$K$13="", "", 'Personnel Details'!$K$13), IF('Personnel Details'!$F$13="", "", 'Personnel Details'!$F$13))))</f>
        <v/>
      </c>
      <c r="HH280" s="79">
        <f>IF(HF$9="", "", IF(AND(NOT('Personnel Details'!$N$13=""), $B280&gt;='Personnel Details'!$N$13), 'Personnel Details'!$Q$13, IF(AND(NOT('Personnel Details'!$I$13=""), $B280&gt;='Personnel Details'!$I$13), 'Personnel Details'!$L$13, 'Personnel Details'!$G$13)))</f>
        <v>0</v>
      </c>
      <c r="HI280" s="59">
        <f t="shared" si="709"/>
        <v>0</v>
      </c>
      <c r="HJ280" s="53"/>
      <c r="HL280" s="78">
        <f>IF(HL$9="", "", IF(AND(NOT('Personnel Details'!$N$14=""), $B280&gt;='Personnel Details'!$N$14), 'Personnel Details'!$O$14, IF(AND(NOT('Personnel Details'!$I$14=""), $B280&gt;='Personnel Details'!$I$14), 'Personnel Details'!$J$14, 'Personnel Details'!$E$14)))</f>
        <v>0.8</v>
      </c>
      <c r="HM280" s="59">
        <f>IF(HL$9="", "", IF(AND(NOT('Personnel Details'!$N$14=""), $B280&gt;='Personnel Details'!$N$14), IF('Personnel Details'!$P$14="","", 'Personnel Details'!$P$14), IF(AND(NOT('Personnel Details'!$I$14=""), $B280&gt;='Personnel Details'!$I$14), IF('Personnel Details'!$K$14="", "", 'Personnel Details'!$K$14), IF('Personnel Details'!$F$14="", "", 'Personnel Details'!$F$14))))</f>
        <v>2000</v>
      </c>
      <c r="HN280" s="79">
        <f>IF(HL$9="", "", IF(AND(NOT('Personnel Details'!$N$14=""), $B280&gt;='Personnel Details'!$N$14), 'Personnel Details'!$Q$14, IF(AND(NOT('Personnel Details'!$I$14=""), $B280&gt;='Personnel Details'!$I$14), 'Personnel Details'!$L$14, 'Personnel Details'!$G$14)))</f>
        <v>0.85</v>
      </c>
      <c r="HO280" s="59">
        <f t="shared" si="710"/>
        <v>0</v>
      </c>
      <c r="HP280" s="53"/>
      <c r="HR280" s="78" t="str">
        <f>IF(HR$9="", "", IF(AND(NOT('Personnel Details'!$N$15=""), $B280&gt;='Personnel Details'!$N$15), 'Personnel Details'!$O$15, IF(AND(NOT('Personnel Details'!$I$15=""), $B280&gt;='Personnel Details'!$I$15), 'Personnel Details'!$J$15, 'Personnel Details'!$E$15)))</f>
        <v/>
      </c>
      <c r="HS280" s="59" t="str">
        <f>IF(HR$9="", "", IF(AND(NOT('Personnel Details'!$N$15=""), $B280&gt;='Personnel Details'!$N$15), IF('Personnel Details'!$P$15="","", 'Personnel Details'!$P$15), IF(AND(NOT('Personnel Details'!$I$15=""), $B280&gt;='Personnel Details'!$I$15), IF('Personnel Details'!$K$15="", "", 'Personnel Details'!$K$15), IF('Personnel Details'!$F$15="", "", 'Personnel Details'!$F$15))))</f>
        <v/>
      </c>
      <c r="HT280" s="79" t="str">
        <f>IF(HR$9="", "", IF(AND(NOT('Personnel Details'!$N$15=""), $B280&gt;='Personnel Details'!$N$15), 'Personnel Details'!$Q$15, IF(AND(NOT('Personnel Details'!$I$15=""), $B280&gt;='Personnel Details'!$I$15), 'Personnel Details'!$L$15, 'Personnel Details'!$G$15)))</f>
        <v/>
      </c>
      <c r="HU280" s="59">
        <f t="shared" si="711"/>
        <v>0</v>
      </c>
      <c r="HV280" s="53"/>
      <c r="HX280" s="78" t="str">
        <f>IF(HX$9="", "", IF(AND(NOT('Personnel Details'!$N$16=""), $B280&gt;='Personnel Details'!$N$16), 'Personnel Details'!$O$16, IF(AND(NOT('Personnel Details'!$I$16=""), $B280&gt;='Personnel Details'!$I$16), 'Personnel Details'!$J$16, 'Personnel Details'!$E$16)))</f>
        <v/>
      </c>
      <c r="HY280" s="59" t="str">
        <f>IF(HX$9="", "", IF(AND(NOT('Personnel Details'!$N$16=""), $B280&gt;='Personnel Details'!$N$16), IF('Personnel Details'!$P$16="","", 'Personnel Details'!$P$16), IF(AND(NOT('Personnel Details'!$I$16=""), $B280&gt;='Personnel Details'!$I$16), IF('Personnel Details'!$K$16="", "", 'Personnel Details'!$K$16), IF('Personnel Details'!$F$16="", "", 'Personnel Details'!$F$16))))</f>
        <v/>
      </c>
      <c r="HZ280" s="79" t="str">
        <f>IF(HX$9="", "", IF(AND(NOT('Personnel Details'!$N$16=""), $B280&gt;='Personnel Details'!$N$16), 'Personnel Details'!$Q$16, IF(AND(NOT('Personnel Details'!$I$16=""), $B280&gt;='Personnel Details'!$I$16), 'Personnel Details'!$L$16, 'Personnel Details'!$G$16)))</f>
        <v/>
      </c>
      <c r="IA280" s="59">
        <f t="shared" si="712"/>
        <v>0</v>
      </c>
      <c r="IB280" s="53"/>
      <c r="ID280" s="78" t="str">
        <f>IF(ID$9="", "", IF(AND(NOT('Personnel Details'!$N$17=""), $B280&gt;='Personnel Details'!$N$17), 'Personnel Details'!$O$17, IF(AND(NOT('Personnel Details'!$I$17=""), $B280&gt;='Personnel Details'!$I$17), 'Personnel Details'!$J$17, 'Personnel Details'!$E$17)))</f>
        <v/>
      </c>
      <c r="IE280" s="59" t="str">
        <f>IF(ID$9="", "", IF(AND(NOT('Personnel Details'!$N$17=""), $B280&gt;='Personnel Details'!$N$17), IF('Personnel Details'!$P$17="","", 'Personnel Details'!$P$17), IF(AND(NOT('Personnel Details'!$I$17=""), $B280&gt;='Personnel Details'!$I$17), IF('Personnel Details'!$K$17="", "", 'Personnel Details'!$K$17), IF('Personnel Details'!$F$17="", "", 'Personnel Details'!$F$17))))</f>
        <v/>
      </c>
      <c r="IF280" s="79" t="str">
        <f>IF(ID$9="", "", IF(AND(NOT('Personnel Details'!$N$17=""), $B280&gt;='Personnel Details'!$N$17), 'Personnel Details'!$Q$17, IF(AND(NOT('Personnel Details'!$I$17=""), $B280&gt;='Personnel Details'!$I$17), 'Personnel Details'!$L$17, 'Personnel Details'!$G$17)))</f>
        <v/>
      </c>
      <c r="IG280" s="59">
        <f t="shared" si="713"/>
        <v>0</v>
      </c>
      <c r="IH280" s="53"/>
      <c r="IJ280" s="78" t="str">
        <f>IF(IJ$9="", "", IF(AND(NOT('Personnel Details'!$N$18=""), $B280&gt;='Personnel Details'!$N$18), 'Personnel Details'!$O$18, IF(AND(NOT('Personnel Details'!$I$18=""), $B280&gt;='Personnel Details'!$I$18), 'Personnel Details'!$J$18, 'Personnel Details'!$E$18)))</f>
        <v/>
      </c>
      <c r="IK280" s="59" t="str">
        <f>IF(IJ$9="", "", IF(AND(NOT('Personnel Details'!$N$18=""), $B280&gt;='Personnel Details'!$N$18), IF('Personnel Details'!$P$18="","", 'Personnel Details'!$P$18), IF(AND(NOT('Personnel Details'!$I$18=""), $B280&gt;='Personnel Details'!$I$18), IF('Personnel Details'!$K$18="", "", 'Personnel Details'!$K$18), IF('Personnel Details'!$F$18="", "", 'Personnel Details'!$F$18))))</f>
        <v/>
      </c>
      <c r="IL280" s="79" t="str">
        <f>IF(IJ$9="", "", IF(AND(NOT('Personnel Details'!$N$18=""), $B280&gt;='Personnel Details'!$N$18), 'Personnel Details'!$Q$18, IF(AND(NOT('Personnel Details'!$I$18=""), $B280&gt;='Personnel Details'!$I$18), 'Personnel Details'!$L$18, 'Personnel Details'!$G$18)))</f>
        <v/>
      </c>
      <c r="IM280" s="59">
        <f t="shared" si="714"/>
        <v>0</v>
      </c>
      <c r="IN280" s="53"/>
      <c r="IP280" s="78" t="str">
        <f>IF(IP$9="", "", IF(AND(NOT('Personnel Details'!$N$19=""), $B280&gt;='Personnel Details'!$N$19), 'Personnel Details'!$O$19, IF(AND(NOT('Personnel Details'!$I$19=""), $B280&gt;='Personnel Details'!$I$19), 'Personnel Details'!$J$19, 'Personnel Details'!$E$19)))</f>
        <v/>
      </c>
      <c r="IQ280" s="59" t="str">
        <f>IF(IP$9="", "", IF(AND(NOT('Personnel Details'!$N$19=""), $B280&gt;='Personnel Details'!$N$19), IF('Personnel Details'!$P$19="","", 'Personnel Details'!$P$19), IF(AND(NOT('Personnel Details'!$I$19=""), $B280&gt;='Personnel Details'!$I$19), IF('Personnel Details'!$K$19="", "", 'Personnel Details'!$K$19), IF('Personnel Details'!$F$19="", "", 'Personnel Details'!$F$19))))</f>
        <v/>
      </c>
      <c r="IR280" s="79" t="str">
        <f>IF(IP$9="", "", IF(AND(NOT('Personnel Details'!$N$19=""), $B280&gt;='Personnel Details'!$N$19), 'Personnel Details'!$Q$19, IF(AND(NOT('Personnel Details'!$I$19=""), $B280&gt;='Personnel Details'!$I$19), 'Personnel Details'!$L$19, 'Personnel Details'!$G$19)))</f>
        <v/>
      </c>
      <c r="IS280" s="59">
        <f t="shared" si="715"/>
        <v>0</v>
      </c>
      <c r="IT280" s="53"/>
      <c r="IV280" s="78" t="str">
        <f>IF(IV$9="", "", IF(AND(NOT('Personnel Details'!$N$20=""), $B280&gt;='Personnel Details'!$N$20), 'Personnel Details'!$O$20, IF(AND(NOT('Personnel Details'!$I$20=""), $B280&gt;='Personnel Details'!$I$20), 'Personnel Details'!$J$20, 'Personnel Details'!$E$20)))</f>
        <v/>
      </c>
      <c r="IW280" s="59" t="str">
        <f>IF(IV$9="", "", IF(AND(NOT('Personnel Details'!$N$20=""), $B280&gt;='Personnel Details'!$N$20), IF('Personnel Details'!$P$20="","", 'Personnel Details'!$P$20), IF(AND(NOT('Personnel Details'!$I$20=""), $B280&gt;='Personnel Details'!$I$20), IF('Personnel Details'!$K$20="", "", 'Personnel Details'!$K$20), IF('Personnel Details'!$F$20="", "", 'Personnel Details'!$F$20))))</f>
        <v/>
      </c>
      <c r="IX280" s="79" t="str">
        <f>IF(IV$9="", "", IF(AND(NOT('Personnel Details'!$N$20=""), $B280&gt;='Personnel Details'!$N$20), 'Personnel Details'!$Q$20, IF(AND(NOT('Personnel Details'!$I$20=""), $B280&gt;='Personnel Details'!$I$20), 'Personnel Details'!$L$20, 'Personnel Details'!$G$20)))</f>
        <v/>
      </c>
      <c r="IY280" s="59">
        <f t="shared" si="716"/>
        <v>0</v>
      </c>
      <c r="IZ280" s="53"/>
      <c r="JB280" s="78" t="str">
        <f>IF(JB$9="", "", IF(AND(NOT('Personnel Details'!$N$21=""), $B280&gt;='Personnel Details'!$N$21), 'Personnel Details'!$O$21, IF(AND(NOT('Personnel Details'!$I$21=""), $B280&gt;='Personnel Details'!$I$21), 'Personnel Details'!$J$21, 'Personnel Details'!$E$21)))</f>
        <v/>
      </c>
      <c r="JC280" s="59" t="str">
        <f>IF(JB$9="", "", IF(AND(NOT('Personnel Details'!$N$21=""), $B280&gt;='Personnel Details'!$N$21), IF('Personnel Details'!$P$21="","", 'Personnel Details'!$P$21), IF(AND(NOT('Personnel Details'!$I$21=""), $B280&gt;='Personnel Details'!$I$21), IF('Personnel Details'!$K$21="", "", 'Personnel Details'!$K$21), IF('Personnel Details'!$F$21="", "", 'Personnel Details'!$F$21))))</f>
        <v/>
      </c>
      <c r="JD280" s="79" t="str">
        <f>IF(JB$9="", "", IF(AND(NOT('Personnel Details'!$N$21=""), $B280&gt;='Personnel Details'!$N$21), 'Personnel Details'!$Q$21, IF(AND(NOT('Personnel Details'!$I$21=""), $B280&gt;='Personnel Details'!$I$21), 'Personnel Details'!$L$21, 'Personnel Details'!$G$21)))</f>
        <v/>
      </c>
      <c r="JE280" s="59">
        <f t="shared" si="717"/>
        <v>0</v>
      </c>
      <c r="JF280" s="53"/>
      <c r="JH280" s="78" t="str">
        <f>IF(JH$9="", "", IF(AND(NOT('Personnel Details'!$N$22=""), $B280&gt;='Personnel Details'!$N$22), 'Personnel Details'!$O$22, IF(AND(NOT('Personnel Details'!$I$22=""), $B280&gt;='Personnel Details'!$I$22), 'Personnel Details'!$J$22, 'Personnel Details'!$E$22)))</f>
        <v/>
      </c>
      <c r="JI280" s="59" t="str">
        <f>IF(JH$9="", "", IF(AND(NOT('Personnel Details'!$N$22=""), $B280&gt;='Personnel Details'!$N$22), IF('Personnel Details'!$P$22="","", 'Personnel Details'!$P$22), IF(AND(NOT('Personnel Details'!$I$22=""), $B280&gt;='Personnel Details'!$I$22), IF('Personnel Details'!$K$22="", "", 'Personnel Details'!$K$22), IF('Personnel Details'!$F$22="", "", 'Personnel Details'!$F$22))))</f>
        <v/>
      </c>
      <c r="JJ280" s="79" t="str">
        <f>IF(JH$9="", "", IF(AND(NOT('Personnel Details'!$N$22=""), $B280&gt;='Personnel Details'!$N$22), 'Personnel Details'!$Q$22, IF(AND(NOT('Personnel Details'!$I$22=""), $B280&gt;='Personnel Details'!$I$22), 'Personnel Details'!$L$22, 'Personnel Details'!$G$22)))</f>
        <v/>
      </c>
      <c r="JK280" s="59">
        <f t="shared" si="718"/>
        <v>0</v>
      </c>
      <c r="JL280" s="53"/>
      <c r="JN280" s="78" t="str">
        <f>IF(JN$9="", "", IF(AND(NOT('Personnel Details'!$N$23=""), $B280&gt;='Personnel Details'!$N$23), 'Personnel Details'!$O$23, IF(AND(NOT('Personnel Details'!$I$23=""), $B280&gt;='Personnel Details'!$I$23), 'Personnel Details'!$J$23, 'Personnel Details'!$E$23)))</f>
        <v/>
      </c>
      <c r="JO280" s="59" t="str">
        <f>IF(JN$9="", "", IF(AND(NOT('Personnel Details'!$N$23=""), $B280&gt;='Personnel Details'!$N$23), IF('Personnel Details'!$P$23="","", 'Personnel Details'!$P$23), IF(AND(NOT('Personnel Details'!$I$23=""), $B280&gt;='Personnel Details'!$I$23), IF('Personnel Details'!$K$23="", "", 'Personnel Details'!$K$23), IF('Personnel Details'!$F$23="", "", 'Personnel Details'!$F$23))))</f>
        <v/>
      </c>
      <c r="JP280" s="79" t="str">
        <f>IF(JN$9="", "", IF(AND(NOT('Personnel Details'!$N$23=""), $B280&gt;='Personnel Details'!$N$23), 'Personnel Details'!$Q$23, IF(AND(NOT('Personnel Details'!$I$23=""), $B280&gt;='Personnel Details'!$I$23), 'Personnel Details'!$L$23, 'Personnel Details'!$G$23)))</f>
        <v/>
      </c>
      <c r="JQ280" s="59">
        <f t="shared" si="719"/>
        <v>0</v>
      </c>
      <c r="JR280" s="53"/>
      <c r="JT280" s="78" t="str">
        <f>IF(JT$9="", "", IF(AND(NOT('Personnel Details'!$N$24=""), $B280&gt;='Personnel Details'!$N$24), 'Personnel Details'!$O$24, IF(AND(NOT('Personnel Details'!$I$24=""), $B280&gt;='Personnel Details'!$I$24), 'Personnel Details'!$J$24, 'Personnel Details'!$E$24)))</f>
        <v/>
      </c>
      <c r="JU280" s="59" t="str">
        <f>IF(JT$9="", "", IF(AND(NOT('Personnel Details'!$N$24=""), $B280&gt;='Personnel Details'!$N$24), IF('Personnel Details'!$P$24="","", 'Personnel Details'!$P$24), IF(AND(NOT('Personnel Details'!$I$24=""), $B280&gt;='Personnel Details'!$I$24), IF('Personnel Details'!$K$24="", "", 'Personnel Details'!$K$24), IF('Personnel Details'!$F$24="", "", 'Personnel Details'!$F$24))))</f>
        <v/>
      </c>
      <c r="JV280" s="79" t="str">
        <f>IF(JT$9="", "", IF(AND(NOT('Personnel Details'!$N$24=""), $B280&gt;='Personnel Details'!$N$24), 'Personnel Details'!$Q$24, IF(AND(NOT('Personnel Details'!$I$24=""), $B280&gt;='Personnel Details'!$I$24), 'Personnel Details'!$L$24, 'Personnel Details'!$G$24)))</f>
        <v/>
      </c>
      <c r="JW280" s="59">
        <f t="shared" si="720"/>
        <v>0</v>
      </c>
      <c r="JX280" s="53"/>
      <c r="JZ280" s="78" t="str">
        <f>IF(JZ$9="", "", IF(AND(NOT('Personnel Details'!$N$25=""), $B280&gt;='Personnel Details'!$N$25), 'Personnel Details'!$O$25, IF(AND(NOT('Personnel Details'!$I$25=""), $B280&gt;='Personnel Details'!$I$25), 'Personnel Details'!$J$25, 'Personnel Details'!$E$25)))</f>
        <v/>
      </c>
      <c r="KA280" s="59" t="str">
        <f>IF(JZ$9="", "", IF(AND(NOT('Personnel Details'!$N$25=""), $B280&gt;='Personnel Details'!$N$25), IF('Personnel Details'!$P$25="","", 'Personnel Details'!$P$25), IF(AND(NOT('Personnel Details'!$I$25=""), $B280&gt;='Personnel Details'!$I$25), IF('Personnel Details'!$K$25="", "", 'Personnel Details'!$K$25), IF('Personnel Details'!$F$25="", "", 'Personnel Details'!$F$25))))</f>
        <v/>
      </c>
      <c r="KB280" s="79" t="str">
        <f>IF(JZ$9="", "", IF(AND(NOT('Personnel Details'!$N$25=""), $B280&gt;='Personnel Details'!$N$25), 'Personnel Details'!$Q$25, IF(AND(NOT('Personnel Details'!$I$25=""), $B280&gt;='Personnel Details'!$I$25), 'Personnel Details'!$L$25, 'Personnel Details'!$G$25)))</f>
        <v/>
      </c>
      <c r="KC280" s="59">
        <f t="shared" si="721"/>
        <v>0</v>
      </c>
      <c r="KD280" s="53"/>
      <c r="KF280" s="78" t="str">
        <f>IF(KF$9="", "", IF(AND(NOT('Personnel Details'!$N$26=""), $B280&gt;='Personnel Details'!$N$26), 'Personnel Details'!$O$26, IF(AND(NOT('Personnel Details'!$I$26=""), $B280&gt;='Personnel Details'!$I$26), 'Personnel Details'!$J$26, 'Personnel Details'!$E$26)))</f>
        <v/>
      </c>
      <c r="KG280" s="59" t="str">
        <f>IF(KF$9="", "", IF(AND(NOT('Personnel Details'!$N$26=""), $B280&gt;='Personnel Details'!$N$26), IF('Personnel Details'!$P$26="","", 'Personnel Details'!$P$26), IF(AND(NOT('Personnel Details'!$I$26=""), $B280&gt;='Personnel Details'!$I$26), IF('Personnel Details'!$K$26="", "", 'Personnel Details'!$K$26), IF('Personnel Details'!$F$26="", "", 'Personnel Details'!$F$26))))</f>
        <v/>
      </c>
      <c r="KH280" s="79" t="str">
        <f>IF(KF$9="", "", IF(AND(NOT('Personnel Details'!$N$26=""), $B280&gt;='Personnel Details'!$N$26), 'Personnel Details'!$Q$26, IF(AND(NOT('Personnel Details'!$I$26=""), $B280&gt;='Personnel Details'!$I$26), 'Personnel Details'!$L$26, 'Personnel Details'!$G$26)))</f>
        <v/>
      </c>
      <c r="KI280" s="59">
        <f t="shared" si="722"/>
        <v>0</v>
      </c>
      <c r="KJ280" s="53"/>
      <c r="KL280" s="78" t="str">
        <f>IF(KL$9="", "", IF(AND(NOT('Personnel Details'!$N$27=""), $B280&gt;='Personnel Details'!$N$27), 'Personnel Details'!$O$27, IF(AND(NOT('Personnel Details'!$I$27=""), $B280&gt;='Personnel Details'!$I$27), 'Personnel Details'!$J$27, 'Personnel Details'!$E$27)))</f>
        <v/>
      </c>
      <c r="KM280" s="59" t="str">
        <f>IF(KL$9="", "", IF(AND(NOT('Personnel Details'!$N$27=""), $B280&gt;='Personnel Details'!$N$27), IF('Personnel Details'!$P$27="","", 'Personnel Details'!$P$27), IF(AND(NOT('Personnel Details'!$I$27=""), $B280&gt;='Personnel Details'!$I$27), IF('Personnel Details'!$K$27="", "", 'Personnel Details'!$K$27), IF('Personnel Details'!$F$27="", "", 'Personnel Details'!$F$27))))</f>
        <v/>
      </c>
      <c r="KN280" s="79" t="str">
        <f>IF(KL$9="", "", IF(AND(NOT('Personnel Details'!$N$27=""), $B280&gt;='Personnel Details'!$N$27), 'Personnel Details'!$Q$27, IF(AND(NOT('Personnel Details'!$I$27=""), $B280&gt;='Personnel Details'!$I$27), 'Personnel Details'!$L$27, 'Personnel Details'!$G$27)))</f>
        <v/>
      </c>
      <c r="KO280" s="59">
        <f t="shared" si="723"/>
        <v>0</v>
      </c>
      <c r="KP280" s="53"/>
      <c r="KR280" s="78" t="str">
        <f>IF(KR$9="", "", IF(AND(NOT('Personnel Details'!$N$28=""), $B280&gt;='Personnel Details'!$N$28), 'Personnel Details'!$O$28, IF(AND(NOT('Personnel Details'!$I$28=""), $B280&gt;='Personnel Details'!$I$28), 'Personnel Details'!$J$28, 'Personnel Details'!$E$28)))</f>
        <v/>
      </c>
      <c r="KS280" s="59" t="str">
        <f>IF(KR$9="", "", IF(AND(NOT('Personnel Details'!$N$28=""), $B280&gt;='Personnel Details'!$N$28), IF('Personnel Details'!$P$28="","", 'Personnel Details'!$P$28), IF(AND(NOT('Personnel Details'!$I$28=""), $B280&gt;='Personnel Details'!$I$28), IF('Personnel Details'!$K$28="", "", 'Personnel Details'!$K$28), IF('Personnel Details'!$F$28="", "", 'Personnel Details'!$F$28))))</f>
        <v/>
      </c>
      <c r="KT280" s="79" t="str">
        <f>IF(KR$9="", "", IF(AND(NOT('Personnel Details'!$N$28=""), $B280&gt;='Personnel Details'!$N$28), 'Personnel Details'!$Q$28, IF(AND(NOT('Personnel Details'!$I$28=""), $B280&gt;='Personnel Details'!$I$28), 'Personnel Details'!$L$28, 'Personnel Details'!$G$28)))</f>
        <v/>
      </c>
      <c r="KU280" s="59">
        <f t="shared" si="724"/>
        <v>0</v>
      </c>
      <c r="KV280" s="53"/>
      <c r="KX280" s="78" t="str">
        <f>IF(KX$9="", "", IF(AND(NOT('Personnel Details'!$N$29=""), $B280&gt;='Personnel Details'!$N$29), 'Personnel Details'!$O$29, IF(AND(NOT('Personnel Details'!$I$29=""), $B280&gt;='Personnel Details'!$I$29), 'Personnel Details'!$J$29, 'Personnel Details'!$E$29)))</f>
        <v/>
      </c>
      <c r="KY280" s="59" t="str">
        <f>IF(KX$9="", "", IF(AND(NOT('Personnel Details'!$N$29=""), $B280&gt;='Personnel Details'!$N$29), IF('Personnel Details'!$P$29="","", 'Personnel Details'!$P$29), IF(AND(NOT('Personnel Details'!$I$29=""), $B280&gt;='Personnel Details'!$I$29), IF('Personnel Details'!$K$29="", "", 'Personnel Details'!$K$29), IF('Personnel Details'!$F$29="", "", 'Personnel Details'!$F$29))))</f>
        <v/>
      </c>
      <c r="KZ280" s="79" t="str">
        <f>IF(KX$9="", "", IF(AND(NOT('Personnel Details'!$N$29=""), $B280&gt;='Personnel Details'!$N$29), 'Personnel Details'!$Q$29, IF(AND(NOT('Personnel Details'!$I$29=""), $B280&gt;='Personnel Details'!$I$29), 'Personnel Details'!$L$29, 'Personnel Details'!$G$29)))</f>
        <v/>
      </c>
      <c r="LA280" s="59">
        <f t="shared" si="725"/>
        <v>0</v>
      </c>
      <c r="LB280" s="53"/>
      <c r="LD280" s="78" t="str">
        <f>IF(LD$9="", "", IF(AND(NOT('Personnel Details'!$N$30=""), $B280&gt;='Personnel Details'!$N$30), 'Personnel Details'!$O$30, IF(AND(NOT('Personnel Details'!$I$30=""), $B280&gt;='Personnel Details'!$I$30), 'Personnel Details'!$J$30, 'Personnel Details'!$E$30)))</f>
        <v/>
      </c>
      <c r="LE280" s="59" t="str">
        <f>IF(LD$9="", "", IF(AND(NOT('Personnel Details'!$N$30=""), $B280&gt;='Personnel Details'!$N$30), IF('Personnel Details'!$P$30="","", 'Personnel Details'!$P$30), IF(AND(NOT('Personnel Details'!$I$30=""), $B280&gt;='Personnel Details'!$I$30), IF('Personnel Details'!$K$30="", "", 'Personnel Details'!$K$30), IF('Personnel Details'!$F$30="", "", 'Personnel Details'!$F$30))))</f>
        <v/>
      </c>
      <c r="LF280" s="79" t="str">
        <f>IF(LD$9="", "", IF(AND(NOT('Personnel Details'!$N$30=""), $B280&gt;='Personnel Details'!$N$30), 'Personnel Details'!$Q$30, IF(AND(NOT('Personnel Details'!$I$30=""), $B280&gt;='Personnel Details'!$I$30), 'Personnel Details'!$L$30, 'Personnel Details'!$G$30)))</f>
        <v/>
      </c>
      <c r="LG280" s="59">
        <f t="shared" si="726"/>
        <v>0</v>
      </c>
      <c r="LH280" s="53"/>
      <c r="LJ280" s="78" t="str">
        <f>IF(LJ$9="", "", IF(AND(NOT('Personnel Details'!$N$31=""), $B280&gt;='Personnel Details'!$N$31), 'Personnel Details'!$O$31, IF(AND(NOT('Personnel Details'!$I$31=""), $B280&gt;='Personnel Details'!$I$31), 'Personnel Details'!$J$31, 'Personnel Details'!$E$31)))</f>
        <v/>
      </c>
      <c r="LK280" s="59" t="str">
        <f>IF(LJ$9="", "", IF(AND(NOT('Personnel Details'!$N$31=""), $B280&gt;='Personnel Details'!$N$31), IF('Personnel Details'!$P$31="","", 'Personnel Details'!$P$31), IF(AND(NOT('Personnel Details'!$I$31=""), $B280&gt;='Personnel Details'!$I$31), IF('Personnel Details'!$K$31="", "", 'Personnel Details'!$K$31), IF('Personnel Details'!$F$31="", "", 'Personnel Details'!$F$31))))</f>
        <v/>
      </c>
      <c r="LL280" s="79" t="str">
        <f>IF(LJ$9="", "", IF(AND(NOT('Personnel Details'!$N$31=""), $B280&gt;='Personnel Details'!$N$31), 'Personnel Details'!$Q$31, IF(AND(NOT('Personnel Details'!$I$31=""), $B280&gt;='Personnel Details'!$I$31), 'Personnel Details'!$L$31, 'Personnel Details'!$G$31)))</f>
        <v/>
      </c>
      <c r="LM280" s="59">
        <f t="shared" si="727"/>
        <v>0</v>
      </c>
      <c r="LN280" s="53"/>
      <c r="LP280" s="78" t="str">
        <f>IF(LP$9="", "", IF(AND(NOT('Personnel Details'!$N$32=""), $B280&gt;='Personnel Details'!$N$32), 'Personnel Details'!$O$32, IF(AND(NOT('Personnel Details'!$I$32=""), $B280&gt;='Personnel Details'!$I$32), 'Personnel Details'!$J$32, 'Personnel Details'!$E$32)))</f>
        <v/>
      </c>
      <c r="LQ280" s="59" t="str">
        <f>IF(LP$9="", "", IF(AND(NOT('Personnel Details'!$N$32=""), $B280&gt;='Personnel Details'!$N$32), IF('Personnel Details'!$P$32="","", 'Personnel Details'!$P$32), IF(AND(NOT('Personnel Details'!$I$32=""), $B280&gt;='Personnel Details'!$I$32), IF('Personnel Details'!$K$32="", "", 'Personnel Details'!$K$32), IF('Personnel Details'!$F$32="", "", 'Personnel Details'!$F$32))))</f>
        <v/>
      </c>
      <c r="LR280" s="79" t="str">
        <f>IF(LP$9="", "", IF(AND(NOT('Personnel Details'!$N$32=""), $B280&gt;='Personnel Details'!$N$32), 'Personnel Details'!$Q$32, IF(AND(NOT('Personnel Details'!$I$32=""), $B280&gt;='Personnel Details'!$I$32), 'Personnel Details'!$L$32, 'Personnel Details'!$G$32)))</f>
        <v/>
      </c>
      <c r="LS280" s="59">
        <f t="shared" si="728"/>
        <v>0</v>
      </c>
      <c r="LT280" s="53"/>
      <c r="LV280" s="78" t="str">
        <f>IF(LV$9="", "", IF(AND(NOT('Personnel Details'!$N$33=""), $B280&gt;='Personnel Details'!$N$33), 'Personnel Details'!$O$33, IF(AND(NOT('Personnel Details'!$I$33=""), $B280&gt;='Personnel Details'!$I$33), 'Personnel Details'!$J$33, 'Personnel Details'!$E$33)))</f>
        <v/>
      </c>
      <c r="LW280" s="59" t="str">
        <f>IF(LV$9="", "", IF(AND(NOT('Personnel Details'!$N$33=""), $B280&gt;='Personnel Details'!$N$33), IF('Personnel Details'!$P$33="","", 'Personnel Details'!$P$33), IF(AND(NOT('Personnel Details'!$I$33=""), $B280&gt;='Personnel Details'!$I$33), IF('Personnel Details'!$K$33="", "", 'Personnel Details'!$K$33), IF('Personnel Details'!$F$33="", "", 'Personnel Details'!$F$33))))</f>
        <v/>
      </c>
      <c r="LX280" s="79" t="str">
        <f>IF(LV$9="", "", IF(AND(NOT('Personnel Details'!$N$33=""), $B280&gt;='Personnel Details'!$N$33), 'Personnel Details'!$Q$33, IF(AND(NOT('Personnel Details'!$I$33=""), $B280&gt;='Personnel Details'!$I$33), 'Personnel Details'!$L$33, 'Personnel Details'!$G$33)))</f>
        <v/>
      </c>
      <c r="LY280" s="59">
        <f t="shared" si="729"/>
        <v>0</v>
      </c>
      <c r="LZ280" s="53"/>
      <c r="MB280" s="78" t="str">
        <f>IF(MB$9="", "", IF(AND(NOT('Personnel Details'!$N$34=""), $B280&gt;='Personnel Details'!$N$34), 'Personnel Details'!$O$34, IF(AND(NOT('Personnel Details'!$I$34=""), $B280&gt;='Personnel Details'!$I$34), 'Personnel Details'!$J$34, 'Personnel Details'!$E$34)))</f>
        <v/>
      </c>
      <c r="MC280" s="59" t="str">
        <f>IF(MB$9="", "", IF(AND(NOT('Personnel Details'!$N$34=""), $B280&gt;='Personnel Details'!$N$34), IF('Personnel Details'!$P$34="","", 'Personnel Details'!$P$34), IF(AND(NOT('Personnel Details'!$I$34=""), $B280&gt;='Personnel Details'!$I$34), IF('Personnel Details'!$K$34="", "", 'Personnel Details'!$K$34), IF('Personnel Details'!$F$34="", "", 'Personnel Details'!$F$34))))</f>
        <v/>
      </c>
      <c r="MD280" s="79" t="str">
        <f>IF(MB$9="", "", IF(AND(NOT('Personnel Details'!$N$34=""), $B280&gt;='Personnel Details'!$N$34), 'Personnel Details'!$Q$34, IF(AND(NOT('Personnel Details'!$I$34=""), $B280&gt;='Personnel Details'!$I$34), 'Personnel Details'!$L$34, 'Personnel Details'!$G$34)))</f>
        <v/>
      </c>
      <c r="ME280" s="59">
        <f t="shared" si="730"/>
        <v>0</v>
      </c>
      <c r="MF280" s="53"/>
      <c r="MH280" s="78" t="str">
        <f>IF(MH$9="", "", IF(AND(NOT('Personnel Details'!$N$35=""), $B280&gt;='Personnel Details'!$N$35), 'Personnel Details'!$O$35, IF(AND(NOT('Personnel Details'!$I$35=""), $B280&gt;='Personnel Details'!$I$35), 'Personnel Details'!$J$35, 'Personnel Details'!$E$35)))</f>
        <v/>
      </c>
      <c r="MI280" s="59" t="str">
        <f>IF(MH$9="", "", IF(AND(NOT('Personnel Details'!$N$35=""), $B280&gt;='Personnel Details'!$N$35), IF('Personnel Details'!$P$35="","", 'Personnel Details'!$P$35), IF(AND(NOT('Personnel Details'!$I$35=""), $B280&gt;='Personnel Details'!$I$35), IF('Personnel Details'!$K$35="", "", 'Personnel Details'!$K$35), IF('Personnel Details'!$F$35="", "", 'Personnel Details'!$F$35))))</f>
        <v/>
      </c>
      <c r="MJ280" s="79" t="str">
        <f>IF(MH$9="", "", IF(AND(NOT('Personnel Details'!$N$35=""), $B280&gt;='Personnel Details'!$N$35), 'Personnel Details'!$Q$35, IF(AND(NOT('Personnel Details'!$I$35=""), $B280&gt;='Personnel Details'!$I$35), 'Personnel Details'!$L$35, 'Personnel Details'!$G$35)))</f>
        <v/>
      </c>
      <c r="MK280" s="59">
        <f t="shared" si="731"/>
        <v>0</v>
      </c>
      <c r="ML280" s="53"/>
      <c r="MN280" s="78" t="str">
        <f>IF(MN$9="", "", IF(AND(NOT('Personnel Details'!$N$36=""), $B280&gt;='Personnel Details'!$N$36), 'Personnel Details'!$O$36, IF(AND(NOT('Personnel Details'!$I$36=""), $B280&gt;='Personnel Details'!$I$36), 'Personnel Details'!$J$36, 'Personnel Details'!$E$36)))</f>
        <v/>
      </c>
      <c r="MO280" s="59" t="str">
        <f>IF(MN$9="", "", IF(AND(NOT('Personnel Details'!$N$36=""), $B280&gt;='Personnel Details'!$N$36), IF('Personnel Details'!$P$36="","", 'Personnel Details'!$P$36), IF(AND(NOT('Personnel Details'!$I$36=""), $B280&gt;='Personnel Details'!$I$36), IF('Personnel Details'!$K$36="", "", 'Personnel Details'!$K$36), IF('Personnel Details'!$F$36="", "", 'Personnel Details'!$F$36))))</f>
        <v/>
      </c>
      <c r="MP280" s="79" t="str">
        <f>IF(MN$9="", "", IF(AND(NOT('Personnel Details'!$N$36=""), $B280&gt;='Personnel Details'!$N$36), 'Personnel Details'!$Q$36, IF(AND(NOT('Personnel Details'!$I$36=""), $B280&gt;='Personnel Details'!$I$36), 'Personnel Details'!$L$36, 'Personnel Details'!$G$36)))</f>
        <v/>
      </c>
      <c r="MQ280" s="59">
        <f t="shared" si="732"/>
        <v>0</v>
      </c>
      <c r="MR280" s="53"/>
      <c r="MT280" s="78" t="str">
        <f>IF(MT$9="", "", IF(AND(NOT('Personnel Details'!$N$37=""), $B280&gt;='Personnel Details'!$N$37), 'Personnel Details'!$O$37, IF(AND(NOT('Personnel Details'!$I$37=""), $B280&gt;='Personnel Details'!$I$37), 'Personnel Details'!$J$37, 'Personnel Details'!$E$37)))</f>
        <v/>
      </c>
      <c r="MU280" s="59" t="str">
        <f>IF(MT$9="", "", IF(AND(NOT('Personnel Details'!$N$37=""), $B280&gt;='Personnel Details'!$N$37), IF('Personnel Details'!$P$37="","", 'Personnel Details'!$P$37), IF(AND(NOT('Personnel Details'!$I$37=""), $B280&gt;='Personnel Details'!$I$37), IF('Personnel Details'!$K$37="", "", 'Personnel Details'!$K$37), IF('Personnel Details'!$F$37="", "", 'Personnel Details'!$F$37))))</f>
        <v/>
      </c>
      <c r="MV280" s="79" t="str">
        <f>IF(MT$9="", "", IF(AND(NOT('Personnel Details'!$N$37=""), $B280&gt;='Personnel Details'!$N$37), 'Personnel Details'!$Q$37, IF(AND(NOT('Personnel Details'!$I$37=""), $B280&gt;='Personnel Details'!$I$37), 'Personnel Details'!$L$37, 'Personnel Details'!$G$37)))</f>
        <v/>
      </c>
      <c r="MW280" s="59">
        <f t="shared" si="733"/>
        <v>0</v>
      </c>
      <c r="MX280" s="53"/>
      <c r="MZ280" s="78" t="str">
        <f>IF(MZ$9="", "", IF(AND(NOT('Personnel Details'!$N$38=""), $B280&gt;='Personnel Details'!$N$38), 'Personnel Details'!$O$38, IF(AND(NOT('Personnel Details'!$I$38=""), $B280&gt;='Personnel Details'!$I$38), 'Personnel Details'!$J$38, 'Personnel Details'!$E$38)))</f>
        <v/>
      </c>
      <c r="NA280" s="59" t="str">
        <f>IF(MZ$9="", "", IF(AND(NOT('Personnel Details'!$N$38=""), $B280&gt;='Personnel Details'!$N$38), IF('Personnel Details'!$P$38="","", 'Personnel Details'!$P$38), IF(AND(NOT('Personnel Details'!$I$38=""), $B280&gt;='Personnel Details'!$I$38), IF('Personnel Details'!$K$38="", "", 'Personnel Details'!$K$38), IF('Personnel Details'!$F$38="", "", 'Personnel Details'!$F$38))))</f>
        <v/>
      </c>
      <c r="NB280" s="79" t="str">
        <f>IF(MZ$9="", "", IF(AND(NOT('Personnel Details'!$N$38=""), $B280&gt;='Personnel Details'!$N$38), 'Personnel Details'!$Q$38, IF(AND(NOT('Personnel Details'!$I$38=""), $B280&gt;='Personnel Details'!$I$38), 'Personnel Details'!$L$38, 'Personnel Details'!$G$38)))</f>
        <v/>
      </c>
      <c r="NC280" s="59">
        <f t="shared" si="734"/>
        <v>0</v>
      </c>
      <c r="ND280" s="53"/>
      <c r="NF280" s="78" t="str">
        <f>IF(NF$9="", "", IF(AND(NOT('Personnel Details'!$N$39=""), $B280&gt;='Personnel Details'!$N$39), 'Personnel Details'!$O$39, IF(AND(NOT('Personnel Details'!$I$39=""), $B280&gt;='Personnel Details'!$I$39), 'Personnel Details'!$J$39, 'Personnel Details'!$E$39)))</f>
        <v/>
      </c>
      <c r="NG280" s="59" t="str">
        <f>IF(NF$9="", "", IF(AND(NOT('Personnel Details'!$N$39=""), $B280&gt;='Personnel Details'!$N$39), IF('Personnel Details'!$P$39="","", 'Personnel Details'!$P$39), IF(AND(NOT('Personnel Details'!$I$39=""), $B280&gt;='Personnel Details'!$I$39), IF('Personnel Details'!$K$39="", "", 'Personnel Details'!$K$39), IF('Personnel Details'!$F$39="", "", 'Personnel Details'!$F$39))))</f>
        <v/>
      </c>
      <c r="NH280" s="79" t="str">
        <f>IF(NF$9="", "", IF(AND(NOT('Personnel Details'!$N$39=""), $B280&gt;='Personnel Details'!$N$39), 'Personnel Details'!$Q$39, IF(AND(NOT('Personnel Details'!$I$39=""), $B280&gt;='Personnel Details'!$I$39), 'Personnel Details'!$L$39, 'Personnel Details'!$G$39)))</f>
        <v/>
      </c>
      <c r="NI280" s="59">
        <f t="shared" si="735"/>
        <v>0</v>
      </c>
      <c r="NJ280" s="53"/>
      <c r="NL280" s="78" t="str">
        <f>IF(NL$9="", "", IF(AND(NOT('Personnel Details'!$N$40=""), $B280&gt;='Personnel Details'!$N$40), 'Personnel Details'!$O$40, IF(AND(NOT('Personnel Details'!$I$40=""), $B280&gt;='Personnel Details'!$I$40), 'Personnel Details'!$J$40, 'Personnel Details'!$E$40)))</f>
        <v/>
      </c>
      <c r="NM280" s="59" t="str">
        <f>IF(NL$9="", "", IF(AND(NOT('Personnel Details'!$N$40=""), $B280&gt;='Personnel Details'!$N$40), IF('Personnel Details'!$P$40="","", 'Personnel Details'!$P$40), IF(AND(NOT('Personnel Details'!$I$40=""), $B280&gt;='Personnel Details'!$I$40), IF('Personnel Details'!$K$40="", "", 'Personnel Details'!$K$40), IF('Personnel Details'!$F$40="", "", 'Personnel Details'!$F$40))))</f>
        <v/>
      </c>
      <c r="NN280" s="79" t="str">
        <f>IF(NL$9="", "", IF(AND(NOT('Personnel Details'!$N$40=""), $B280&gt;='Personnel Details'!$N$40), 'Personnel Details'!$Q$40, IF(AND(NOT('Personnel Details'!$I$40=""), $B280&gt;='Personnel Details'!$I$40), 'Personnel Details'!$L$40, 'Personnel Details'!$G$40)))</f>
        <v/>
      </c>
      <c r="NO280" s="59">
        <f t="shared" si="736"/>
        <v>0</v>
      </c>
      <c r="NP280" s="53"/>
    </row>
    <row r="281" spans="1:380" x14ac:dyDescent="0.25">
      <c r="A281" s="32"/>
      <c r="B281" s="113">
        <f>IFERROR(IF(B280+1&gt;'Personnel Details'!$U$5, "", B280+1), "")</f>
        <v>44101</v>
      </c>
      <c r="C281" s="32"/>
      <c r="D281" s="120"/>
      <c r="E281" s="13" t="str">
        <f t="shared" si="615"/>
        <v/>
      </c>
      <c r="F281" s="13" t="str">
        <f t="shared" si="646"/>
        <v/>
      </c>
      <c r="G281" s="56" t="str">
        <f t="shared" si="737"/>
        <v/>
      </c>
      <c r="H281" s="16" t="str">
        <f t="shared" si="647"/>
        <v/>
      </c>
      <c r="I281" s="32"/>
      <c r="J281" s="120"/>
      <c r="K281" s="62" t="str">
        <f t="shared" si="616"/>
        <v/>
      </c>
      <c r="L281" s="62" t="str">
        <f t="shared" si="648"/>
        <v/>
      </c>
      <c r="M281" s="65" t="str">
        <f t="shared" si="738"/>
        <v/>
      </c>
      <c r="N281" s="68" t="str">
        <f t="shared" si="649"/>
        <v/>
      </c>
      <c r="O281" s="32"/>
      <c r="P281" s="120"/>
      <c r="Q281" s="62" t="str">
        <f t="shared" si="617"/>
        <v/>
      </c>
      <c r="R281" s="62" t="str">
        <f t="shared" si="650"/>
        <v/>
      </c>
      <c r="S281" s="65" t="str">
        <f t="shared" si="739"/>
        <v/>
      </c>
      <c r="T281" s="68" t="str">
        <f t="shared" si="651"/>
        <v/>
      </c>
      <c r="U281" s="32"/>
      <c r="V281" s="120"/>
      <c r="W281" s="62" t="str">
        <f t="shared" si="618"/>
        <v/>
      </c>
      <c r="X281" s="62" t="str">
        <f t="shared" si="652"/>
        <v/>
      </c>
      <c r="Y281" s="65" t="str">
        <f t="shared" si="740"/>
        <v/>
      </c>
      <c r="Z281" s="68" t="str">
        <f t="shared" si="653"/>
        <v/>
      </c>
      <c r="AA281" s="32"/>
      <c r="AB281" s="120"/>
      <c r="AC281" s="62" t="str">
        <f t="shared" si="619"/>
        <v/>
      </c>
      <c r="AD281" s="62" t="str">
        <f t="shared" si="654"/>
        <v/>
      </c>
      <c r="AE281" s="65" t="str">
        <f t="shared" si="741"/>
        <v/>
      </c>
      <c r="AF281" s="68" t="str">
        <f t="shared" si="655"/>
        <v/>
      </c>
      <c r="AG281" s="32"/>
      <c r="AH281" s="120"/>
      <c r="AI281" s="62" t="str">
        <f t="shared" si="620"/>
        <v/>
      </c>
      <c r="AJ281" s="62" t="str">
        <f t="shared" si="656"/>
        <v/>
      </c>
      <c r="AK281" s="65" t="str">
        <f t="shared" si="742"/>
        <v/>
      </c>
      <c r="AL281" s="68" t="str">
        <f t="shared" si="657"/>
        <v/>
      </c>
      <c r="AM281" s="32"/>
      <c r="AN281" s="120"/>
      <c r="AO281" s="62" t="str">
        <f t="shared" si="621"/>
        <v/>
      </c>
      <c r="AP281" s="62" t="str">
        <f t="shared" si="658"/>
        <v/>
      </c>
      <c r="AQ281" s="65" t="str">
        <f t="shared" si="743"/>
        <v/>
      </c>
      <c r="AR281" s="68" t="str">
        <f t="shared" si="659"/>
        <v/>
      </c>
      <c r="AS281" s="32"/>
      <c r="AT281" s="120"/>
      <c r="AU281" s="62" t="str">
        <f t="shared" si="622"/>
        <v/>
      </c>
      <c r="AV281" s="62" t="str">
        <f t="shared" si="660"/>
        <v/>
      </c>
      <c r="AW281" s="65" t="str">
        <f t="shared" si="744"/>
        <v/>
      </c>
      <c r="AX281" s="68" t="str">
        <f t="shared" si="661"/>
        <v/>
      </c>
      <c r="AY281" s="32"/>
      <c r="AZ281" s="120"/>
      <c r="BA281" s="62" t="str">
        <f t="shared" si="623"/>
        <v/>
      </c>
      <c r="BB281" s="62" t="str">
        <f t="shared" si="662"/>
        <v/>
      </c>
      <c r="BC281" s="65" t="str">
        <f t="shared" si="745"/>
        <v/>
      </c>
      <c r="BD281" s="68" t="str">
        <f t="shared" si="663"/>
        <v/>
      </c>
      <c r="BE281" s="32"/>
      <c r="BF281" s="120"/>
      <c r="BG281" s="62" t="str">
        <f t="shared" si="624"/>
        <v/>
      </c>
      <c r="BH281" s="62" t="str">
        <f t="shared" si="664"/>
        <v/>
      </c>
      <c r="BI281" s="65" t="str">
        <f t="shared" si="746"/>
        <v/>
      </c>
      <c r="BJ281" s="68" t="str">
        <f t="shared" si="665"/>
        <v/>
      </c>
      <c r="BK281" s="32"/>
      <c r="BL281" s="120"/>
      <c r="BM281" s="62" t="str">
        <f t="shared" si="625"/>
        <v/>
      </c>
      <c r="BN281" s="62" t="str">
        <f t="shared" si="666"/>
        <v/>
      </c>
      <c r="BO281" s="65" t="str">
        <f t="shared" si="747"/>
        <v/>
      </c>
      <c r="BP281" s="68" t="str">
        <f t="shared" si="667"/>
        <v/>
      </c>
      <c r="BQ281" s="32"/>
      <c r="BR281" s="120"/>
      <c r="BS281" s="62" t="str">
        <f t="shared" si="626"/>
        <v/>
      </c>
      <c r="BT281" s="62" t="str">
        <f t="shared" si="668"/>
        <v/>
      </c>
      <c r="BU281" s="65" t="str">
        <f t="shared" si="748"/>
        <v/>
      </c>
      <c r="BV281" s="68" t="str">
        <f t="shared" si="669"/>
        <v/>
      </c>
      <c r="BW281" s="32"/>
      <c r="BX281" s="120"/>
      <c r="BY281" s="62" t="str">
        <f t="shared" si="627"/>
        <v/>
      </c>
      <c r="BZ281" s="62" t="str">
        <f t="shared" si="670"/>
        <v/>
      </c>
      <c r="CA281" s="65" t="str">
        <f t="shared" si="749"/>
        <v/>
      </c>
      <c r="CB281" s="68" t="str">
        <f t="shared" si="671"/>
        <v/>
      </c>
      <c r="CC281" s="32"/>
      <c r="CD281" s="120"/>
      <c r="CE281" s="62" t="str">
        <f t="shared" si="628"/>
        <v/>
      </c>
      <c r="CF281" s="62" t="str">
        <f t="shared" si="672"/>
        <v/>
      </c>
      <c r="CG281" s="65" t="str">
        <f t="shared" si="750"/>
        <v/>
      </c>
      <c r="CH281" s="68" t="str">
        <f t="shared" si="673"/>
        <v/>
      </c>
      <c r="CI281" s="32"/>
      <c r="CJ281" s="120"/>
      <c r="CK281" s="62" t="str">
        <f t="shared" si="629"/>
        <v/>
      </c>
      <c r="CL281" s="62" t="str">
        <f t="shared" si="674"/>
        <v/>
      </c>
      <c r="CM281" s="65" t="str">
        <f t="shared" si="751"/>
        <v/>
      </c>
      <c r="CN281" s="68" t="str">
        <f t="shared" si="675"/>
        <v/>
      </c>
      <c r="CO281" s="32"/>
      <c r="CP281" s="120"/>
      <c r="CQ281" s="62" t="str">
        <f t="shared" si="630"/>
        <v/>
      </c>
      <c r="CR281" s="62" t="str">
        <f t="shared" si="676"/>
        <v/>
      </c>
      <c r="CS281" s="65" t="str">
        <f t="shared" si="752"/>
        <v/>
      </c>
      <c r="CT281" s="68" t="str">
        <f t="shared" si="677"/>
        <v/>
      </c>
      <c r="CU281" s="32"/>
      <c r="CV281" s="120"/>
      <c r="CW281" s="62" t="str">
        <f t="shared" si="631"/>
        <v/>
      </c>
      <c r="CX281" s="62" t="str">
        <f t="shared" si="678"/>
        <v/>
      </c>
      <c r="CY281" s="65" t="str">
        <f t="shared" si="753"/>
        <v/>
      </c>
      <c r="CZ281" s="68" t="str">
        <f t="shared" si="679"/>
        <v/>
      </c>
      <c r="DA281" s="32"/>
      <c r="DB281" s="120"/>
      <c r="DC281" s="62" t="str">
        <f t="shared" si="632"/>
        <v/>
      </c>
      <c r="DD281" s="62" t="str">
        <f t="shared" si="680"/>
        <v/>
      </c>
      <c r="DE281" s="65" t="str">
        <f t="shared" si="754"/>
        <v/>
      </c>
      <c r="DF281" s="68" t="str">
        <f t="shared" si="681"/>
        <v/>
      </c>
      <c r="DG281" s="32"/>
      <c r="DH281" s="120"/>
      <c r="DI281" s="62" t="str">
        <f t="shared" si="633"/>
        <v/>
      </c>
      <c r="DJ281" s="62" t="str">
        <f t="shared" si="682"/>
        <v/>
      </c>
      <c r="DK281" s="65" t="str">
        <f t="shared" si="755"/>
        <v/>
      </c>
      <c r="DL281" s="68" t="str">
        <f t="shared" si="683"/>
        <v/>
      </c>
      <c r="DM281" s="32"/>
      <c r="DN281" s="120"/>
      <c r="DO281" s="62" t="str">
        <f t="shared" si="634"/>
        <v/>
      </c>
      <c r="DP281" s="62" t="str">
        <f t="shared" si="684"/>
        <v/>
      </c>
      <c r="DQ281" s="65" t="str">
        <f t="shared" si="756"/>
        <v/>
      </c>
      <c r="DR281" s="68" t="str">
        <f t="shared" si="685"/>
        <v/>
      </c>
      <c r="DS281" s="32"/>
      <c r="DT281" s="120"/>
      <c r="DU281" s="62" t="str">
        <f t="shared" si="635"/>
        <v/>
      </c>
      <c r="DV281" s="62" t="str">
        <f t="shared" si="686"/>
        <v/>
      </c>
      <c r="DW281" s="65" t="str">
        <f t="shared" si="757"/>
        <v/>
      </c>
      <c r="DX281" s="68" t="str">
        <f t="shared" si="687"/>
        <v/>
      </c>
      <c r="DY281" s="32"/>
      <c r="DZ281" s="120"/>
      <c r="EA281" s="62" t="str">
        <f t="shared" si="636"/>
        <v/>
      </c>
      <c r="EB281" s="62" t="str">
        <f t="shared" si="688"/>
        <v/>
      </c>
      <c r="EC281" s="65" t="str">
        <f t="shared" si="758"/>
        <v/>
      </c>
      <c r="ED281" s="68" t="str">
        <f t="shared" si="689"/>
        <v/>
      </c>
      <c r="EE281" s="32"/>
      <c r="EF281" s="120"/>
      <c r="EG281" s="62" t="str">
        <f t="shared" si="637"/>
        <v/>
      </c>
      <c r="EH281" s="62" t="str">
        <f t="shared" si="690"/>
        <v/>
      </c>
      <c r="EI281" s="65" t="str">
        <f t="shared" si="759"/>
        <v/>
      </c>
      <c r="EJ281" s="68" t="str">
        <f t="shared" si="691"/>
        <v/>
      </c>
      <c r="EK281" s="32"/>
      <c r="EL281" s="120"/>
      <c r="EM281" s="62" t="str">
        <f t="shared" si="638"/>
        <v/>
      </c>
      <c r="EN281" s="62" t="str">
        <f t="shared" si="692"/>
        <v/>
      </c>
      <c r="EO281" s="65" t="str">
        <f t="shared" si="760"/>
        <v/>
      </c>
      <c r="EP281" s="68" t="str">
        <f t="shared" si="693"/>
        <v/>
      </c>
      <c r="EQ281" s="32"/>
      <c r="ER281" s="120"/>
      <c r="ES281" s="62" t="str">
        <f t="shared" si="639"/>
        <v/>
      </c>
      <c r="ET281" s="62" t="str">
        <f t="shared" si="694"/>
        <v/>
      </c>
      <c r="EU281" s="65" t="str">
        <f t="shared" si="761"/>
        <v/>
      </c>
      <c r="EV281" s="68" t="str">
        <f t="shared" si="695"/>
        <v/>
      </c>
      <c r="EW281" s="32"/>
      <c r="EX281" s="120"/>
      <c r="EY281" s="62" t="str">
        <f t="shared" si="640"/>
        <v/>
      </c>
      <c r="EZ281" s="62" t="str">
        <f t="shared" si="696"/>
        <v/>
      </c>
      <c r="FA281" s="65" t="str">
        <f t="shared" si="762"/>
        <v/>
      </c>
      <c r="FB281" s="68" t="str">
        <f t="shared" si="697"/>
        <v/>
      </c>
      <c r="FC281" s="32"/>
      <c r="FD281" s="120"/>
      <c r="FE281" s="62" t="str">
        <f t="shared" si="641"/>
        <v/>
      </c>
      <c r="FF281" s="62" t="str">
        <f t="shared" si="698"/>
        <v/>
      </c>
      <c r="FG281" s="65" t="str">
        <f t="shared" si="763"/>
        <v/>
      </c>
      <c r="FH281" s="68" t="str">
        <f t="shared" si="699"/>
        <v/>
      </c>
      <c r="FI281" s="32"/>
      <c r="FJ281" s="120"/>
      <c r="FK281" s="62" t="str">
        <f t="shared" si="642"/>
        <v/>
      </c>
      <c r="FL281" s="62" t="str">
        <f t="shared" si="700"/>
        <v/>
      </c>
      <c r="FM281" s="65" t="str">
        <f t="shared" si="764"/>
        <v/>
      </c>
      <c r="FN281" s="68" t="str">
        <f t="shared" si="701"/>
        <v/>
      </c>
      <c r="FO281" s="32"/>
      <c r="FP281" s="120"/>
      <c r="FQ281" s="62" t="str">
        <f t="shared" si="643"/>
        <v/>
      </c>
      <c r="FR281" s="62" t="str">
        <f t="shared" si="702"/>
        <v/>
      </c>
      <c r="FS281" s="65" t="str">
        <f t="shared" si="765"/>
        <v/>
      </c>
      <c r="FT281" s="68" t="str">
        <f t="shared" si="703"/>
        <v/>
      </c>
      <c r="FU281" s="32"/>
      <c r="FV281" s="120"/>
      <c r="FW281" s="62" t="str">
        <f t="shared" si="644"/>
        <v/>
      </c>
      <c r="FX281" s="62" t="str">
        <f t="shared" si="704"/>
        <v/>
      </c>
      <c r="FY281" s="65" t="str">
        <f t="shared" si="766"/>
        <v/>
      </c>
      <c r="FZ281" s="68" t="str">
        <f t="shared" si="705"/>
        <v/>
      </c>
      <c r="GA281" s="32"/>
      <c r="GC281" s="7" t="str">
        <f t="shared" si="706"/>
        <v>Sep 2020</v>
      </c>
      <c r="GD281" s="7" t="str">
        <f t="shared" ca="1" si="645"/>
        <v>Weekend</v>
      </c>
      <c r="GT281" s="71">
        <f>IF(GT$9="", "", IF(AND(NOT('Personnel Details'!$N$11=""), $B281&gt;='Personnel Details'!$N$11), 'Personnel Details'!$O$11, IF(AND(NOT('Personnel Details'!$I$11=""), $B281&gt;='Personnel Details'!$I$11), 'Personnel Details'!$J$11, 'Personnel Details'!$E$11)))</f>
        <v>0.8</v>
      </c>
      <c r="GU281" s="59" t="str">
        <f>IF(GT$9="", "", IF(AND(NOT('Personnel Details'!$N$11=""), $B281&gt;='Personnel Details'!$N$11), IF('Personnel Details'!$P$11="","", 'Personnel Details'!$P$11), IF(AND(NOT('Personnel Details'!$I$11=""), $B281&gt;='Personnel Details'!$I$11), IF('Personnel Details'!$K$11="", "", 'Personnel Details'!$K$11), IF('Personnel Details'!$F$11="", "", 'Personnel Details'!$F$11))))</f>
        <v/>
      </c>
      <c r="GV281" s="74">
        <f>IF(GT$9="", "", IF(AND(NOT('Personnel Details'!$N$11=""), $B281&gt;='Personnel Details'!$N$11), 'Personnel Details'!$Q$11, IF(AND(NOT('Personnel Details'!$I$11=""), $B281&gt;='Personnel Details'!$I$11), 'Personnel Details'!$L$11, 'Personnel Details'!$G$11)))</f>
        <v>0</v>
      </c>
      <c r="GW281" s="59">
        <f t="shared" si="707"/>
        <v>0</v>
      </c>
      <c r="GX281" s="53"/>
      <c r="GZ281" s="78">
        <f>IF(GZ$9="", "", IF(AND(NOT('Personnel Details'!$N$12=""), $B281&gt;='Personnel Details'!$N$12), 'Personnel Details'!$O$12, IF(AND(NOT('Personnel Details'!$I$12=""), $B281&gt;='Personnel Details'!$I$12), 'Personnel Details'!$J$12, 'Personnel Details'!$E$12)))</f>
        <v>0.8</v>
      </c>
      <c r="HA281" s="59" t="str">
        <f>IF(GZ$9="", "", IF(AND(NOT('Personnel Details'!$N$12=""), $B281&gt;='Personnel Details'!$N$12), IF('Personnel Details'!$P$12="","", 'Personnel Details'!$P$12), IF(AND(NOT('Personnel Details'!$I$12=""), $B281&gt;='Personnel Details'!$I$12), IF('Personnel Details'!$K$12="", "", 'Personnel Details'!$K$12), IF('Personnel Details'!$F$12="", "", 'Personnel Details'!$F$12))))</f>
        <v/>
      </c>
      <c r="HB281" s="79">
        <f>IF(GZ$9="", "", IF(AND(NOT('Personnel Details'!$N$12=""), $B281&gt;='Personnel Details'!$N$12), 'Personnel Details'!$Q$12, IF(AND(NOT('Personnel Details'!$I$12=""), $B281&gt;='Personnel Details'!$I$12), 'Personnel Details'!$L$12, 'Personnel Details'!$G$12)))</f>
        <v>0</v>
      </c>
      <c r="HC281" s="59">
        <f t="shared" si="708"/>
        <v>0</v>
      </c>
      <c r="HD281" s="53"/>
      <c r="HF281" s="78">
        <f>IF(HF$9="", "", IF(AND(NOT('Personnel Details'!$N$13=""), $B281&gt;='Personnel Details'!$N$13), 'Personnel Details'!$O$13, IF(AND(NOT('Personnel Details'!$I$13=""), $B281&gt;='Personnel Details'!$I$13), 'Personnel Details'!$J$13, 'Personnel Details'!$E$13)))</f>
        <v>0.8</v>
      </c>
      <c r="HG281" s="59" t="str">
        <f>IF(HF$9="", "", IF(AND(NOT('Personnel Details'!$N$13=""), $B281&gt;='Personnel Details'!$N$13), IF('Personnel Details'!$P$13="","", 'Personnel Details'!$P$13), IF(AND(NOT('Personnel Details'!$I$13=""), $B281&gt;='Personnel Details'!$I$13), IF('Personnel Details'!$K$13="", "", 'Personnel Details'!$K$13), IF('Personnel Details'!$F$13="", "", 'Personnel Details'!$F$13))))</f>
        <v/>
      </c>
      <c r="HH281" s="79">
        <f>IF(HF$9="", "", IF(AND(NOT('Personnel Details'!$N$13=""), $B281&gt;='Personnel Details'!$N$13), 'Personnel Details'!$Q$13, IF(AND(NOT('Personnel Details'!$I$13=""), $B281&gt;='Personnel Details'!$I$13), 'Personnel Details'!$L$13, 'Personnel Details'!$G$13)))</f>
        <v>0</v>
      </c>
      <c r="HI281" s="59">
        <f t="shared" si="709"/>
        <v>0</v>
      </c>
      <c r="HJ281" s="53"/>
      <c r="HL281" s="78">
        <f>IF(HL$9="", "", IF(AND(NOT('Personnel Details'!$N$14=""), $B281&gt;='Personnel Details'!$N$14), 'Personnel Details'!$O$14, IF(AND(NOT('Personnel Details'!$I$14=""), $B281&gt;='Personnel Details'!$I$14), 'Personnel Details'!$J$14, 'Personnel Details'!$E$14)))</f>
        <v>0.8</v>
      </c>
      <c r="HM281" s="59">
        <f>IF(HL$9="", "", IF(AND(NOT('Personnel Details'!$N$14=""), $B281&gt;='Personnel Details'!$N$14), IF('Personnel Details'!$P$14="","", 'Personnel Details'!$P$14), IF(AND(NOT('Personnel Details'!$I$14=""), $B281&gt;='Personnel Details'!$I$14), IF('Personnel Details'!$K$14="", "", 'Personnel Details'!$K$14), IF('Personnel Details'!$F$14="", "", 'Personnel Details'!$F$14))))</f>
        <v>2000</v>
      </c>
      <c r="HN281" s="79">
        <f>IF(HL$9="", "", IF(AND(NOT('Personnel Details'!$N$14=""), $B281&gt;='Personnel Details'!$N$14), 'Personnel Details'!$Q$14, IF(AND(NOT('Personnel Details'!$I$14=""), $B281&gt;='Personnel Details'!$I$14), 'Personnel Details'!$L$14, 'Personnel Details'!$G$14)))</f>
        <v>0.85</v>
      </c>
      <c r="HO281" s="59">
        <f t="shared" si="710"/>
        <v>0</v>
      </c>
      <c r="HP281" s="53"/>
      <c r="HR281" s="78" t="str">
        <f>IF(HR$9="", "", IF(AND(NOT('Personnel Details'!$N$15=""), $B281&gt;='Personnel Details'!$N$15), 'Personnel Details'!$O$15, IF(AND(NOT('Personnel Details'!$I$15=""), $B281&gt;='Personnel Details'!$I$15), 'Personnel Details'!$J$15, 'Personnel Details'!$E$15)))</f>
        <v/>
      </c>
      <c r="HS281" s="59" t="str">
        <f>IF(HR$9="", "", IF(AND(NOT('Personnel Details'!$N$15=""), $B281&gt;='Personnel Details'!$N$15), IF('Personnel Details'!$P$15="","", 'Personnel Details'!$P$15), IF(AND(NOT('Personnel Details'!$I$15=""), $B281&gt;='Personnel Details'!$I$15), IF('Personnel Details'!$K$15="", "", 'Personnel Details'!$K$15), IF('Personnel Details'!$F$15="", "", 'Personnel Details'!$F$15))))</f>
        <v/>
      </c>
      <c r="HT281" s="79" t="str">
        <f>IF(HR$9="", "", IF(AND(NOT('Personnel Details'!$N$15=""), $B281&gt;='Personnel Details'!$N$15), 'Personnel Details'!$Q$15, IF(AND(NOT('Personnel Details'!$I$15=""), $B281&gt;='Personnel Details'!$I$15), 'Personnel Details'!$L$15, 'Personnel Details'!$G$15)))</f>
        <v/>
      </c>
      <c r="HU281" s="59">
        <f t="shared" si="711"/>
        <v>0</v>
      </c>
      <c r="HV281" s="53"/>
      <c r="HX281" s="78" t="str">
        <f>IF(HX$9="", "", IF(AND(NOT('Personnel Details'!$N$16=""), $B281&gt;='Personnel Details'!$N$16), 'Personnel Details'!$O$16, IF(AND(NOT('Personnel Details'!$I$16=""), $B281&gt;='Personnel Details'!$I$16), 'Personnel Details'!$J$16, 'Personnel Details'!$E$16)))</f>
        <v/>
      </c>
      <c r="HY281" s="59" t="str">
        <f>IF(HX$9="", "", IF(AND(NOT('Personnel Details'!$N$16=""), $B281&gt;='Personnel Details'!$N$16), IF('Personnel Details'!$P$16="","", 'Personnel Details'!$P$16), IF(AND(NOT('Personnel Details'!$I$16=""), $B281&gt;='Personnel Details'!$I$16), IF('Personnel Details'!$K$16="", "", 'Personnel Details'!$K$16), IF('Personnel Details'!$F$16="", "", 'Personnel Details'!$F$16))))</f>
        <v/>
      </c>
      <c r="HZ281" s="79" t="str">
        <f>IF(HX$9="", "", IF(AND(NOT('Personnel Details'!$N$16=""), $B281&gt;='Personnel Details'!$N$16), 'Personnel Details'!$Q$16, IF(AND(NOT('Personnel Details'!$I$16=""), $B281&gt;='Personnel Details'!$I$16), 'Personnel Details'!$L$16, 'Personnel Details'!$G$16)))</f>
        <v/>
      </c>
      <c r="IA281" s="59">
        <f t="shared" si="712"/>
        <v>0</v>
      </c>
      <c r="IB281" s="53"/>
      <c r="ID281" s="78" t="str">
        <f>IF(ID$9="", "", IF(AND(NOT('Personnel Details'!$N$17=""), $B281&gt;='Personnel Details'!$N$17), 'Personnel Details'!$O$17, IF(AND(NOT('Personnel Details'!$I$17=""), $B281&gt;='Personnel Details'!$I$17), 'Personnel Details'!$J$17, 'Personnel Details'!$E$17)))</f>
        <v/>
      </c>
      <c r="IE281" s="59" t="str">
        <f>IF(ID$9="", "", IF(AND(NOT('Personnel Details'!$N$17=""), $B281&gt;='Personnel Details'!$N$17), IF('Personnel Details'!$P$17="","", 'Personnel Details'!$P$17), IF(AND(NOT('Personnel Details'!$I$17=""), $B281&gt;='Personnel Details'!$I$17), IF('Personnel Details'!$K$17="", "", 'Personnel Details'!$K$17), IF('Personnel Details'!$F$17="", "", 'Personnel Details'!$F$17))))</f>
        <v/>
      </c>
      <c r="IF281" s="79" t="str">
        <f>IF(ID$9="", "", IF(AND(NOT('Personnel Details'!$N$17=""), $B281&gt;='Personnel Details'!$N$17), 'Personnel Details'!$Q$17, IF(AND(NOT('Personnel Details'!$I$17=""), $B281&gt;='Personnel Details'!$I$17), 'Personnel Details'!$L$17, 'Personnel Details'!$G$17)))</f>
        <v/>
      </c>
      <c r="IG281" s="59">
        <f t="shared" si="713"/>
        <v>0</v>
      </c>
      <c r="IH281" s="53"/>
      <c r="IJ281" s="78" t="str">
        <f>IF(IJ$9="", "", IF(AND(NOT('Personnel Details'!$N$18=""), $B281&gt;='Personnel Details'!$N$18), 'Personnel Details'!$O$18, IF(AND(NOT('Personnel Details'!$I$18=""), $B281&gt;='Personnel Details'!$I$18), 'Personnel Details'!$J$18, 'Personnel Details'!$E$18)))</f>
        <v/>
      </c>
      <c r="IK281" s="59" t="str">
        <f>IF(IJ$9="", "", IF(AND(NOT('Personnel Details'!$N$18=""), $B281&gt;='Personnel Details'!$N$18), IF('Personnel Details'!$P$18="","", 'Personnel Details'!$P$18), IF(AND(NOT('Personnel Details'!$I$18=""), $B281&gt;='Personnel Details'!$I$18), IF('Personnel Details'!$K$18="", "", 'Personnel Details'!$K$18), IF('Personnel Details'!$F$18="", "", 'Personnel Details'!$F$18))))</f>
        <v/>
      </c>
      <c r="IL281" s="79" t="str">
        <f>IF(IJ$9="", "", IF(AND(NOT('Personnel Details'!$N$18=""), $B281&gt;='Personnel Details'!$N$18), 'Personnel Details'!$Q$18, IF(AND(NOT('Personnel Details'!$I$18=""), $B281&gt;='Personnel Details'!$I$18), 'Personnel Details'!$L$18, 'Personnel Details'!$G$18)))</f>
        <v/>
      </c>
      <c r="IM281" s="59">
        <f t="shared" si="714"/>
        <v>0</v>
      </c>
      <c r="IN281" s="53"/>
      <c r="IP281" s="78" t="str">
        <f>IF(IP$9="", "", IF(AND(NOT('Personnel Details'!$N$19=""), $B281&gt;='Personnel Details'!$N$19), 'Personnel Details'!$O$19, IF(AND(NOT('Personnel Details'!$I$19=""), $B281&gt;='Personnel Details'!$I$19), 'Personnel Details'!$J$19, 'Personnel Details'!$E$19)))</f>
        <v/>
      </c>
      <c r="IQ281" s="59" t="str">
        <f>IF(IP$9="", "", IF(AND(NOT('Personnel Details'!$N$19=""), $B281&gt;='Personnel Details'!$N$19), IF('Personnel Details'!$P$19="","", 'Personnel Details'!$P$19), IF(AND(NOT('Personnel Details'!$I$19=""), $B281&gt;='Personnel Details'!$I$19), IF('Personnel Details'!$K$19="", "", 'Personnel Details'!$K$19), IF('Personnel Details'!$F$19="", "", 'Personnel Details'!$F$19))))</f>
        <v/>
      </c>
      <c r="IR281" s="79" t="str">
        <f>IF(IP$9="", "", IF(AND(NOT('Personnel Details'!$N$19=""), $B281&gt;='Personnel Details'!$N$19), 'Personnel Details'!$Q$19, IF(AND(NOT('Personnel Details'!$I$19=""), $B281&gt;='Personnel Details'!$I$19), 'Personnel Details'!$L$19, 'Personnel Details'!$G$19)))</f>
        <v/>
      </c>
      <c r="IS281" s="59">
        <f t="shared" si="715"/>
        <v>0</v>
      </c>
      <c r="IT281" s="53"/>
      <c r="IV281" s="78" t="str">
        <f>IF(IV$9="", "", IF(AND(NOT('Personnel Details'!$N$20=""), $B281&gt;='Personnel Details'!$N$20), 'Personnel Details'!$O$20, IF(AND(NOT('Personnel Details'!$I$20=""), $B281&gt;='Personnel Details'!$I$20), 'Personnel Details'!$J$20, 'Personnel Details'!$E$20)))</f>
        <v/>
      </c>
      <c r="IW281" s="59" t="str">
        <f>IF(IV$9="", "", IF(AND(NOT('Personnel Details'!$N$20=""), $B281&gt;='Personnel Details'!$N$20), IF('Personnel Details'!$P$20="","", 'Personnel Details'!$P$20), IF(AND(NOT('Personnel Details'!$I$20=""), $B281&gt;='Personnel Details'!$I$20), IF('Personnel Details'!$K$20="", "", 'Personnel Details'!$K$20), IF('Personnel Details'!$F$20="", "", 'Personnel Details'!$F$20))))</f>
        <v/>
      </c>
      <c r="IX281" s="79" t="str">
        <f>IF(IV$9="", "", IF(AND(NOT('Personnel Details'!$N$20=""), $B281&gt;='Personnel Details'!$N$20), 'Personnel Details'!$Q$20, IF(AND(NOT('Personnel Details'!$I$20=""), $B281&gt;='Personnel Details'!$I$20), 'Personnel Details'!$L$20, 'Personnel Details'!$G$20)))</f>
        <v/>
      </c>
      <c r="IY281" s="59">
        <f t="shared" si="716"/>
        <v>0</v>
      </c>
      <c r="IZ281" s="53"/>
      <c r="JB281" s="78" t="str">
        <f>IF(JB$9="", "", IF(AND(NOT('Personnel Details'!$N$21=""), $B281&gt;='Personnel Details'!$N$21), 'Personnel Details'!$O$21, IF(AND(NOT('Personnel Details'!$I$21=""), $B281&gt;='Personnel Details'!$I$21), 'Personnel Details'!$J$21, 'Personnel Details'!$E$21)))</f>
        <v/>
      </c>
      <c r="JC281" s="59" t="str">
        <f>IF(JB$9="", "", IF(AND(NOT('Personnel Details'!$N$21=""), $B281&gt;='Personnel Details'!$N$21), IF('Personnel Details'!$P$21="","", 'Personnel Details'!$P$21), IF(AND(NOT('Personnel Details'!$I$21=""), $B281&gt;='Personnel Details'!$I$21), IF('Personnel Details'!$K$21="", "", 'Personnel Details'!$K$21), IF('Personnel Details'!$F$21="", "", 'Personnel Details'!$F$21))))</f>
        <v/>
      </c>
      <c r="JD281" s="79" t="str">
        <f>IF(JB$9="", "", IF(AND(NOT('Personnel Details'!$N$21=""), $B281&gt;='Personnel Details'!$N$21), 'Personnel Details'!$Q$21, IF(AND(NOT('Personnel Details'!$I$21=""), $B281&gt;='Personnel Details'!$I$21), 'Personnel Details'!$L$21, 'Personnel Details'!$G$21)))</f>
        <v/>
      </c>
      <c r="JE281" s="59">
        <f t="shared" si="717"/>
        <v>0</v>
      </c>
      <c r="JF281" s="53"/>
      <c r="JH281" s="78" t="str">
        <f>IF(JH$9="", "", IF(AND(NOT('Personnel Details'!$N$22=""), $B281&gt;='Personnel Details'!$N$22), 'Personnel Details'!$O$22, IF(AND(NOT('Personnel Details'!$I$22=""), $B281&gt;='Personnel Details'!$I$22), 'Personnel Details'!$J$22, 'Personnel Details'!$E$22)))</f>
        <v/>
      </c>
      <c r="JI281" s="59" t="str">
        <f>IF(JH$9="", "", IF(AND(NOT('Personnel Details'!$N$22=""), $B281&gt;='Personnel Details'!$N$22), IF('Personnel Details'!$P$22="","", 'Personnel Details'!$P$22), IF(AND(NOT('Personnel Details'!$I$22=""), $B281&gt;='Personnel Details'!$I$22), IF('Personnel Details'!$K$22="", "", 'Personnel Details'!$K$22), IF('Personnel Details'!$F$22="", "", 'Personnel Details'!$F$22))))</f>
        <v/>
      </c>
      <c r="JJ281" s="79" t="str">
        <f>IF(JH$9="", "", IF(AND(NOT('Personnel Details'!$N$22=""), $B281&gt;='Personnel Details'!$N$22), 'Personnel Details'!$Q$22, IF(AND(NOT('Personnel Details'!$I$22=""), $B281&gt;='Personnel Details'!$I$22), 'Personnel Details'!$L$22, 'Personnel Details'!$G$22)))</f>
        <v/>
      </c>
      <c r="JK281" s="59">
        <f t="shared" si="718"/>
        <v>0</v>
      </c>
      <c r="JL281" s="53"/>
      <c r="JN281" s="78" t="str">
        <f>IF(JN$9="", "", IF(AND(NOT('Personnel Details'!$N$23=""), $B281&gt;='Personnel Details'!$N$23), 'Personnel Details'!$O$23, IF(AND(NOT('Personnel Details'!$I$23=""), $B281&gt;='Personnel Details'!$I$23), 'Personnel Details'!$J$23, 'Personnel Details'!$E$23)))</f>
        <v/>
      </c>
      <c r="JO281" s="59" t="str">
        <f>IF(JN$9="", "", IF(AND(NOT('Personnel Details'!$N$23=""), $B281&gt;='Personnel Details'!$N$23), IF('Personnel Details'!$P$23="","", 'Personnel Details'!$P$23), IF(AND(NOT('Personnel Details'!$I$23=""), $B281&gt;='Personnel Details'!$I$23), IF('Personnel Details'!$K$23="", "", 'Personnel Details'!$K$23), IF('Personnel Details'!$F$23="", "", 'Personnel Details'!$F$23))))</f>
        <v/>
      </c>
      <c r="JP281" s="79" t="str">
        <f>IF(JN$9="", "", IF(AND(NOT('Personnel Details'!$N$23=""), $B281&gt;='Personnel Details'!$N$23), 'Personnel Details'!$Q$23, IF(AND(NOT('Personnel Details'!$I$23=""), $B281&gt;='Personnel Details'!$I$23), 'Personnel Details'!$L$23, 'Personnel Details'!$G$23)))</f>
        <v/>
      </c>
      <c r="JQ281" s="59">
        <f t="shared" si="719"/>
        <v>0</v>
      </c>
      <c r="JR281" s="53"/>
      <c r="JT281" s="78" t="str">
        <f>IF(JT$9="", "", IF(AND(NOT('Personnel Details'!$N$24=""), $B281&gt;='Personnel Details'!$N$24), 'Personnel Details'!$O$24, IF(AND(NOT('Personnel Details'!$I$24=""), $B281&gt;='Personnel Details'!$I$24), 'Personnel Details'!$J$24, 'Personnel Details'!$E$24)))</f>
        <v/>
      </c>
      <c r="JU281" s="59" t="str">
        <f>IF(JT$9="", "", IF(AND(NOT('Personnel Details'!$N$24=""), $B281&gt;='Personnel Details'!$N$24), IF('Personnel Details'!$P$24="","", 'Personnel Details'!$P$24), IF(AND(NOT('Personnel Details'!$I$24=""), $B281&gt;='Personnel Details'!$I$24), IF('Personnel Details'!$K$24="", "", 'Personnel Details'!$K$24), IF('Personnel Details'!$F$24="", "", 'Personnel Details'!$F$24))))</f>
        <v/>
      </c>
      <c r="JV281" s="79" t="str">
        <f>IF(JT$9="", "", IF(AND(NOT('Personnel Details'!$N$24=""), $B281&gt;='Personnel Details'!$N$24), 'Personnel Details'!$Q$24, IF(AND(NOT('Personnel Details'!$I$24=""), $B281&gt;='Personnel Details'!$I$24), 'Personnel Details'!$L$24, 'Personnel Details'!$G$24)))</f>
        <v/>
      </c>
      <c r="JW281" s="59">
        <f t="shared" si="720"/>
        <v>0</v>
      </c>
      <c r="JX281" s="53"/>
      <c r="JZ281" s="78" t="str">
        <f>IF(JZ$9="", "", IF(AND(NOT('Personnel Details'!$N$25=""), $B281&gt;='Personnel Details'!$N$25), 'Personnel Details'!$O$25, IF(AND(NOT('Personnel Details'!$I$25=""), $B281&gt;='Personnel Details'!$I$25), 'Personnel Details'!$J$25, 'Personnel Details'!$E$25)))</f>
        <v/>
      </c>
      <c r="KA281" s="59" t="str">
        <f>IF(JZ$9="", "", IF(AND(NOT('Personnel Details'!$N$25=""), $B281&gt;='Personnel Details'!$N$25), IF('Personnel Details'!$P$25="","", 'Personnel Details'!$P$25), IF(AND(NOT('Personnel Details'!$I$25=""), $B281&gt;='Personnel Details'!$I$25), IF('Personnel Details'!$K$25="", "", 'Personnel Details'!$K$25), IF('Personnel Details'!$F$25="", "", 'Personnel Details'!$F$25))))</f>
        <v/>
      </c>
      <c r="KB281" s="79" t="str">
        <f>IF(JZ$9="", "", IF(AND(NOT('Personnel Details'!$N$25=""), $B281&gt;='Personnel Details'!$N$25), 'Personnel Details'!$Q$25, IF(AND(NOT('Personnel Details'!$I$25=""), $B281&gt;='Personnel Details'!$I$25), 'Personnel Details'!$L$25, 'Personnel Details'!$G$25)))</f>
        <v/>
      </c>
      <c r="KC281" s="59">
        <f t="shared" si="721"/>
        <v>0</v>
      </c>
      <c r="KD281" s="53"/>
      <c r="KF281" s="78" t="str">
        <f>IF(KF$9="", "", IF(AND(NOT('Personnel Details'!$N$26=""), $B281&gt;='Personnel Details'!$N$26), 'Personnel Details'!$O$26, IF(AND(NOT('Personnel Details'!$I$26=""), $B281&gt;='Personnel Details'!$I$26), 'Personnel Details'!$J$26, 'Personnel Details'!$E$26)))</f>
        <v/>
      </c>
      <c r="KG281" s="59" t="str">
        <f>IF(KF$9="", "", IF(AND(NOT('Personnel Details'!$N$26=""), $B281&gt;='Personnel Details'!$N$26), IF('Personnel Details'!$P$26="","", 'Personnel Details'!$P$26), IF(AND(NOT('Personnel Details'!$I$26=""), $B281&gt;='Personnel Details'!$I$26), IF('Personnel Details'!$K$26="", "", 'Personnel Details'!$K$26), IF('Personnel Details'!$F$26="", "", 'Personnel Details'!$F$26))))</f>
        <v/>
      </c>
      <c r="KH281" s="79" t="str">
        <f>IF(KF$9="", "", IF(AND(NOT('Personnel Details'!$N$26=""), $B281&gt;='Personnel Details'!$N$26), 'Personnel Details'!$Q$26, IF(AND(NOT('Personnel Details'!$I$26=""), $B281&gt;='Personnel Details'!$I$26), 'Personnel Details'!$L$26, 'Personnel Details'!$G$26)))</f>
        <v/>
      </c>
      <c r="KI281" s="59">
        <f t="shared" si="722"/>
        <v>0</v>
      </c>
      <c r="KJ281" s="53"/>
      <c r="KL281" s="78" t="str">
        <f>IF(KL$9="", "", IF(AND(NOT('Personnel Details'!$N$27=""), $B281&gt;='Personnel Details'!$N$27), 'Personnel Details'!$O$27, IF(AND(NOT('Personnel Details'!$I$27=""), $B281&gt;='Personnel Details'!$I$27), 'Personnel Details'!$J$27, 'Personnel Details'!$E$27)))</f>
        <v/>
      </c>
      <c r="KM281" s="59" t="str">
        <f>IF(KL$9="", "", IF(AND(NOT('Personnel Details'!$N$27=""), $B281&gt;='Personnel Details'!$N$27), IF('Personnel Details'!$P$27="","", 'Personnel Details'!$P$27), IF(AND(NOT('Personnel Details'!$I$27=""), $B281&gt;='Personnel Details'!$I$27), IF('Personnel Details'!$K$27="", "", 'Personnel Details'!$K$27), IF('Personnel Details'!$F$27="", "", 'Personnel Details'!$F$27))))</f>
        <v/>
      </c>
      <c r="KN281" s="79" t="str">
        <f>IF(KL$9="", "", IF(AND(NOT('Personnel Details'!$N$27=""), $B281&gt;='Personnel Details'!$N$27), 'Personnel Details'!$Q$27, IF(AND(NOT('Personnel Details'!$I$27=""), $B281&gt;='Personnel Details'!$I$27), 'Personnel Details'!$L$27, 'Personnel Details'!$G$27)))</f>
        <v/>
      </c>
      <c r="KO281" s="59">
        <f t="shared" si="723"/>
        <v>0</v>
      </c>
      <c r="KP281" s="53"/>
      <c r="KR281" s="78" t="str">
        <f>IF(KR$9="", "", IF(AND(NOT('Personnel Details'!$N$28=""), $B281&gt;='Personnel Details'!$N$28), 'Personnel Details'!$O$28, IF(AND(NOT('Personnel Details'!$I$28=""), $B281&gt;='Personnel Details'!$I$28), 'Personnel Details'!$J$28, 'Personnel Details'!$E$28)))</f>
        <v/>
      </c>
      <c r="KS281" s="59" t="str">
        <f>IF(KR$9="", "", IF(AND(NOT('Personnel Details'!$N$28=""), $B281&gt;='Personnel Details'!$N$28), IF('Personnel Details'!$P$28="","", 'Personnel Details'!$P$28), IF(AND(NOT('Personnel Details'!$I$28=""), $B281&gt;='Personnel Details'!$I$28), IF('Personnel Details'!$K$28="", "", 'Personnel Details'!$K$28), IF('Personnel Details'!$F$28="", "", 'Personnel Details'!$F$28))))</f>
        <v/>
      </c>
      <c r="KT281" s="79" t="str">
        <f>IF(KR$9="", "", IF(AND(NOT('Personnel Details'!$N$28=""), $B281&gt;='Personnel Details'!$N$28), 'Personnel Details'!$Q$28, IF(AND(NOT('Personnel Details'!$I$28=""), $B281&gt;='Personnel Details'!$I$28), 'Personnel Details'!$L$28, 'Personnel Details'!$G$28)))</f>
        <v/>
      </c>
      <c r="KU281" s="59">
        <f t="shared" si="724"/>
        <v>0</v>
      </c>
      <c r="KV281" s="53"/>
      <c r="KX281" s="78" t="str">
        <f>IF(KX$9="", "", IF(AND(NOT('Personnel Details'!$N$29=""), $B281&gt;='Personnel Details'!$N$29), 'Personnel Details'!$O$29, IF(AND(NOT('Personnel Details'!$I$29=""), $B281&gt;='Personnel Details'!$I$29), 'Personnel Details'!$J$29, 'Personnel Details'!$E$29)))</f>
        <v/>
      </c>
      <c r="KY281" s="59" t="str">
        <f>IF(KX$9="", "", IF(AND(NOT('Personnel Details'!$N$29=""), $B281&gt;='Personnel Details'!$N$29), IF('Personnel Details'!$P$29="","", 'Personnel Details'!$P$29), IF(AND(NOT('Personnel Details'!$I$29=""), $B281&gt;='Personnel Details'!$I$29), IF('Personnel Details'!$K$29="", "", 'Personnel Details'!$K$29), IF('Personnel Details'!$F$29="", "", 'Personnel Details'!$F$29))))</f>
        <v/>
      </c>
      <c r="KZ281" s="79" t="str">
        <f>IF(KX$9="", "", IF(AND(NOT('Personnel Details'!$N$29=""), $B281&gt;='Personnel Details'!$N$29), 'Personnel Details'!$Q$29, IF(AND(NOT('Personnel Details'!$I$29=""), $B281&gt;='Personnel Details'!$I$29), 'Personnel Details'!$L$29, 'Personnel Details'!$G$29)))</f>
        <v/>
      </c>
      <c r="LA281" s="59">
        <f t="shared" si="725"/>
        <v>0</v>
      </c>
      <c r="LB281" s="53"/>
      <c r="LD281" s="78" t="str">
        <f>IF(LD$9="", "", IF(AND(NOT('Personnel Details'!$N$30=""), $B281&gt;='Personnel Details'!$N$30), 'Personnel Details'!$O$30, IF(AND(NOT('Personnel Details'!$I$30=""), $B281&gt;='Personnel Details'!$I$30), 'Personnel Details'!$J$30, 'Personnel Details'!$E$30)))</f>
        <v/>
      </c>
      <c r="LE281" s="59" t="str">
        <f>IF(LD$9="", "", IF(AND(NOT('Personnel Details'!$N$30=""), $B281&gt;='Personnel Details'!$N$30), IF('Personnel Details'!$P$30="","", 'Personnel Details'!$P$30), IF(AND(NOT('Personnel Details'!$I$30=""), $B281&gt;='Personnel Details'!$I$30), IF('Personnel Details'!$K$30="", "", 'Personnel Details'!$K$30), IF('Personnel Details'!$F$30="", "", 'Personnel Details'!$F$30))))</f>
        <v/>
      </c>
      <c r="LF281" s="79" t="str">
        <f>IF(LD$9="", "", IF(AND(NOT('Personnel Details'!$N$30=""), $B281&gt;='Personnel Details'!$N$30), 'Personnel Details'!$Q$30, IF(AND(NOT('Personnel Details'!$I$30=""), $B281&gt;='Personnel Details'!$I$30), 'Personnel Details'!$L$30, 'Personnel Details'!$G$30)))</f>
        <v/>
      </c>
      <c r="LG281" s="59">
        <f t="shared" si="726"/>
        <v>0</v>
      </c>
      <c r="LH281" s="53"/>
      <c r="LJ281" s="78" t="str">
        <f>IF(LJ$9="", "", IF(AND(NOT('Personnel Details'!$N$31=""), $B281&gt;='Personnel Details'!$N$31), 'Personnel Details'!$O$31, IF(AND(NOT('Personnel Details'!$I$31=""), $B281&gt;='Personnel Details'!$I$31), 'Personnel Details'!$J$31, 'Personnel Details'!$E$31)))</f>
        <v/>
      </c>
      <c r="LK281" s="59" t="str">
        <f>IF(LJ$9="", "", IF(AND(NOT('Personnel Details'!$N$31=""), $B281&gt;='Personnel Details'!$N$31), IF('Personnel Details'!$P$31="","", 'Personnel Details'!$P$31), IF(AND(NOT('Personnel Details'!$I$31=""), $B281&gt;='Personnel Details'!$I$31), IF('Personnel Details'!$K$31="", "", 'Personnel Details'!$K$31), IF('Personnel Details'!$F$31="", "", 'Personnel Details'!$F$31))))</f>
        <v/>
      </c>
      <c r="LL281" s="79" t="str">
        <f>IF(LJ$9="", "", IF(AND(NOT('Personnel Details'!$N$31=""), $B281&gt;='Personnel Details'!$N$31), 'Personnel Details'!$Q$31, IF(AND(NOT('Personnel Details'!$I$31=""), $B281&gt;='Personnel Details'!$I$31), 'Personnel Details'!$L$31, 'Personnel Details'!$G$31)))</f>
        <v/>
      </c>
      <c r="LM281" s="59">
        <f t="shared" si="727"/>
        <v>0</v>
      </c>
      <c r="LN281" s="53"/>
      <c r="LP281" s="78" t="str">
        <f>IF(LP$9="", "", IF(AND(NOT('Personnel Details'!$N$32=""), $B281&gt;='Personnel Details'!$N$32), 'Personnel Details'!$O$32, IF(AND(NOT('Personnel Details'!$I$32=""), $B281&gt;='Personnel Details'!$I$32), 'Personnel Details'!$J$32, 'Personnel Details'!$E$32)))</f>
        <v/>
      </c>
      <c r="LQ281" s="59" t="str">
        <f>IF(LP$9="", "", IF(AND(NOT('Personnel Details'!$N$32=""), $B281&gt;='Personnel Details'!$N$32), IF('Personnel Details'!$P$32="","", 'Personnel Details'!$P$32), IF(AND(NOT('Personnel Details'!$I$32=""), $B281&gt;='Personnel Details'!$I$32), IF('Personnel Details'!$K$32="", "", 'Personnel Details'!$K$32), IF('Personnel Details'!$F$32="", "", 'Personnel Details'!$F$32))))</f>
        <v/>
      </c>
      <c r="LR281" s="79" t="str">
        <f>IF(LP$9="", "", IF(AND(NOT('Personnel Details'!$N$32=""), $B281&gt;='Personnel Details'!$N$32), 'Personnel Details'!$Q$32, IF(AND(NOT('Personnel Details'!$I$32=""), $B281&gt;='Personnel Details'!$I$32), 'Personnel Details'!$L$32, 'Personnel Details'!$G$32)))</f>
        <v/>
      </c>
      <c r="LS281" s="59">
        <f t="shared" si="728"/>
        <v>0</v>
      </c>
      <c r="LT281" s="53"/>
      <c r="LV281" s="78" t="str">
        <f>IF(LV$9="", "", IF(AND(NOT('Personnel Details'!$N$33=""), $B281&gt;='Personnel Details'!$N$33), 'Personnel Details'!$O$33, IF(AND(NOT('Personnel Details'!$I$33=""), $B281&gt;='Personnel Details'!$I$33), 'Personnel Details'!$J$33, 'Personnel Details'!$E$33)))</f>
        <v/>
      </c>
      <c r="LW281" s="59" t="str">
        <f>IF(LV$9="", "", IF(AND(NOT('Personnel Details'!$N$33=""), $B281&gt;='Personnel Details'!$N$33), IF('Personnel Details'!$P$33="","", 'Personnel Details'!$P$33), IF(AND(NOT('Personnel Details'!$I$33=""), $B281&gt;='Personnel Details'!$I$33), IF('Personnel Details'!$K$33="", "", 'Personnel Details'!$K$33), IF('Personnel Details'!$F$33="", "", 'Personnel Details'!$F$33))))</f>
        <v/>
      </c>
      <c r="LX281" s="79" t="str">
        <f>IF(LV$9="", "", IF(AND(NOT('Personnel Details'!$N$33=""), $B281&gt;='Personnel Details'!$N$33), 'Personnel Details'!$Q$33, IF(AND(NOT('Personnel Details'!$I$33=""), $B281&gt;='Personnel Details'!$I$33), 'Personnel Details'!$L$33, 'Personnel Details'!$G$33)))</f>
        <v/>
      </c>
      <c r="LY281" s="59">
        <f t="shared" si="729"/>
        <v>0</v>
      </c>
      <c r="LZ281" s="53"/>
      <c r="MB281" s="78" t="str">
        <f>IF(MB$9="", "", IF(AND(NOT('Personnel Details'!$N$34=""), $B281&gt;='Personnel Details'!$N$34), 'Personnel Details'!$O$34, IF(AND(NOT('Personnel Details'!$I$34=""), $B281&gt;='Personnel Details'!$I$34), 'Personnel Details'!$J$34, 'Personnel Details'!$E$34)))</f>
        <v/>
      </c>
      <c r="MC281" s="59" t="str">
        <f>IF(MB$9="", "", IF(AND(NOT('Personnel Details'!$N$34=""), $B281&gt;='Personnel Details'!$N$34), IF('Personnel Details'!$P$34="","", 'Personnel Details'!$P$34), IF(AND(NOT('Personnel Details'!$I$34=""), $B281&gt;='Personnel Details'!$I$34), IF('Personnel Details'!$K$34="", "", 'Personnel Details'!$K$34), IF('Personnel Details'!$F$34="", "", 'Personnel Details'!$F$34))))</f>
        <v/>
      </c>
      <c r="MD281" s="79" t="str">
        <f>IF(MB$9="", "", IF(AND(NOT('Personnel Details'!$N$34=""), $B281&gt;='Personnel Details'!$N$34), 'Personnel Details'!$Q$34, IF(AND(NOT('Personnel Details'!$I$34=""), $B281&gt;='Personnel Details'!$I$34), 'Personnel Details'!$L$34, 'Personnel Details'!$G$34)))</f>
        <v/>
      </c>
      <c r="ME281" s="59">
        <f t="shared" si="730"/>
        <v>0</v>
      </c>
      <c r="MF281" s="53"/>
      <c r="MH281" s="78" t="str">
        <f>IF(MH$9="", "", IF(AND(NOT('Personnel Details'!$N$35=""), $B281&gt;='Personnel Details'!$N$35), 'Personnel Details'!$O$35, IF(AND(NOT('Personnel Details'!$I$35=""), $B281&gt;='Personnel Details'!$I$35), 'Personnel Details'!$J$35, 'Personnel Details'!$E$35)))</f>
        <v/>
      </c>
      <c r="MI281" s="59" t="str">
        <f>IF(MH$9="", "", IF(AND(NOT('Personnel Details'!$N$35=""), $B281&gt;='Personnel Details'!$N$35), IF('Personnel Details'!$P$35="","", 'Personnel Details'!$P$35), IF(AND(NOT('Personnel Details'!$I$35=""), $B281&gt;='Personnel Details'!$I$35), IF('Personnel Details'!$K$35="", "", 'Personnel Details'!$K$35), IF('Personnel Details'!$F$35="", "", 'Personnel Details'!$F$35))))</f>
        <v/>
      </c>
      <c r="MJ281" s="79" t="str">
        <f>IF(MH$9="", "", IF(AND(NOT('Personnel Details'!$N$35=""), $B281&gt;='Personnel Details'!$N$35), 'Personnel Details'!$Q$35, IF(AND(NOT('Personnel Details'!$I$35=""), $B281&gt;='Personnel Details'!$I$35), 'Personnel Details'!$L$35, 'Personnel Details'!$G$35)))</f>
        <v/>
      </c>
      <c r="MK281" s="59">
        <f t="shared" si="731"/>
        <v>0</v>
      </c>
      <c r="ML281" s="53"/>
      <c r="MN281" s="78" t="str">
        <f>IF(MN$9="", "", IF(AND(NOT('Personnel Details'!$N$36=""), $B281&gt;='Personnel Details'!$N$36), 'Personnel Details'!$O$36, IF(AND(NOT('Personnel Details'!$I$36=""), $B281&gt;='Personnel Details'!$I$36), 'Personnel Details'!$J$36, 'Personnel Details'!$E$36)))</f>
        <v/>
      </c>
      <c r="MO281" s="59" t="str">
        <f>IF(MN$9="", "", IF(AND(NOT('Personnel Details'!$N$36=""), $B281&gt;='Personnel Details'!$N$36), IF('Personnel Details'!$P$36="","", 'Personnel Details'!$P$36), IF(AND(NOT('Personnel Details'!$I$36=""), $B281&gt;='Personnel Details'!$I$36), IF('Personnel Details'!$K$36="", "", 'Personnel Details'!$K$36), IF('Personnel Details'!$F$36="", "", 'Personnel Details'!$F$36))))</f>
        <v/>
      </c>
      <c r="MP281" s="79" t="str">
        <f>IF(MN$9="", "", IF(AND(NOT('Personnel Details'!$N$36=""), $B281&gt;='Personnel Details'!$N$36), 'Personnel Details'!$Q$36, IF(AND(NOT('Personnel Details'!$I$36=""), $B281&gt;='Personnel Details'!$I$36), 'Personnel Details'!$L$36, 'Personnel Details'!$G$36)))</f>
        <v/>
      </c>
      <c r="MQ281" s="59">
        <f t="shared" si="732"/>
        <v>0</v>
      </c>
      <c r="MR281" s="53"/>
      <c r="MT281" s="78" t="str">
        <f>IF(MT$9="", "", IF(AND(NOT('Personnel Details'!$N$37=""), $B281&gt;='Personnel Details'!$N$37), 'Personnel Details'!$O$37, IF(AND(NOT('Personnel Details'!$I$37=""), $B281&gt;='Personnel Details'!$I$37), 'Personnel Details'!$J$37, 'Personnel Details'!$E$37)))</f>
        <v/>
      </c>
      <c r="MU281" s="59" t="str">
        <f>IF(MT$9="", "", IF(AND(NOT('Personnel Details'!$N$37=""), $B281&gt;='Personnel Details'!$N$37), IF('Personnel Details'!$P$37="","", 'Personnel Details'!$P$37), IF(AND(NOT('Personnel Details'!$I$37=""), $B281&gt;='Personnel Details'!$I$37), IF('Personnel Details'!$K$37="", "", 'Personnel Details'!$K$37), IF('Personnel Details'!$F$37="", "", 'Personnel Details'!$F$37))))</f>
        <v/>
      </c>
      <c r="MV281" s="79" t="str">
        <f>IF(MT$9="", "", IF(AND(NOT('Personnel Details'!$N$37=""), $B281&gt;='Personnel Details'!$N$37), 'Personnel Details'!$Q$37, IF(AND(NOT('Personnel Details'!$I$37=""), $B281&gt;='Personnel Details'!$I$37), 'Personnel Details'!$L$37, 'Personnel Details'!$G$37)))</f>
        <v/>
      </c>
      <c r="MW281" s="59">
        <f t="shared" si="733"/>
        <v>0</v>
      </c>
      <c r="MX281" s="53"/>
      <c r="MZ281" s="78" t="str">
        <f>IF(MZ$9="", "", IF(AND(NOT('Personnel Details'!$N$38=""), $B281&gt;='Personnel Details'!$N$38), 'Personnel Details'!$O$38, IF(AND(NOT('Personnel Details'!$I$38=""), $B281&gt;='Personnel Details'!$I$38), 'Personnel Details'!$J$38, 'Personnel Details'!$E$38)))</f>
        <v/>
      </c>
      <c r="NA281" s="59" t="str">
        <f>IF(MZ$9="", "", IF(AND(NOT('Personnel Details'!$N$38=""), $B281&gt;='Personnel Details'!$N$38), IF('Personnel Details'!$P$38="","", 'Personnel Details'!$P$38), IF(AND(NOT('Personnel Details'!$I$38=""), $B281&gt;='Personnel Details'!$I$38), IF('Personnel Details'!$K$38="", "", 'Personnel Details'!$K$38), IF('Personnel Details'!$F$38="", "", 'Personnel Details'!$F$38))))</f>
        <v/>
      </c>
      <c r="NB281" s="79" t="str">
        <f>IF(MZ$9="", "", IF(AND(NOT('Personnel Details'!$N$38=""), $B281&gt;='Personnel Details'!$N$38), 'Personnel Details'!$Q$38, IF(AND(NOT('Personnel Details'!$I$38=""), $B281&gt;='Personnel Details'!$I$38), 'Personnel Details'!$L$38, 'Personnel Details'!$G$38)))</f>
        <v/>
      </c>
      <c r="NC281" s="59">
        <f t="shared" si="734"/>
        <v>0</v>
      </c>
      <c r="ND281" s="53"/>
      <c r="NF281" s="78" t="str">
        <f>IF(NF$9="", "", IF(AND(NOT('Personnel Details'!$N$39=""), $B281&gt;='Personnel Details'!$N$39), 'Personnel Details'!$O$39, IF(AND(NOT('Personnel Details'!$I$39=""), $B281&gt;='Personnel Details'!$I$39), 'Personnel Details'!$J$39, 'Personnel Details'!$E$39)))</f>
        <v/>
      </c>
      <c r="NG281" s="59" t="str">
        <f>IF(NF$9="", "", IF(AND(NOT('Personnel Details'!$N$39=""), $B281&gt;='Personnel Details'!$N$39), IF('Personnel Details'!$P$39="","", 'Personnel Details'!$P$39), IF(AND(NOT('Personnel Details'!$I$39=""), $B281&gt;='Personnel Details'!$I$39), IF('Personnel Details'!$K$39="", "", 'Personnel Details'!$K$39), IF('Personnel Details'!$F$39="", "", 'Personnel Details'!$F$39))))</f>
        <v/>
      </c>
      <c r="NH281" s="79" t="str">
        <f>IF(NF$9="", "", IF(AND(NOT('Personnel Details'!$N$39=""), $B281&gt;='Personnel Details'!$N$39), 'Personnel Details'!$Q$39, IF(AND(NOT('Personnel Details'!$I$39=""), $B281&gt;='Personnel Details'!$I$39), 'Personnel Details'!$L$39, 'Personnel Details'!$G$39)))</f>
        <v/>
      </c>
      <c r="NI281" s="59">
        <f t="shared" si="735"/>
        <v>0</v>
      </c>
      <c r="NJ281" s="53"/>
      <c r="NL281" s="78" t="str">
        <f>IF(NL$9="", "", IF(AND(NOT('Personnel Details'!$N$40=""), $B281&gt;='Personnel Details'!$N$40), 'Personnel Details'!$O$40, IF(AND(NOT('Personnel Details'!$I$40=""), $B281&gt;='Personnel Details'!$I$40), 'Personnel Details'!$J$40, 'Personnel Details'!$E$40)))</f>
        <v/>
      </c>
      <c r="NM281" s="59" t="str">
        <f>IF(NL$9="", "", IF(AND(NOT('Personnel Details'!$N$40=""), $B281&gt;='Personnel Details'!$N$40), IF('Personnel Details'!$P$40="","", 'Personnel Details'!$P$40), IF(AND(NOT('Personnel Details'!$I$40=""), $B281&gt;='Personnel Details'!$I$40), IF('Personnel Details'!$K$40="", "", 'Personnel Details'!$K$40), IF('Personnel Details'!$F$40="", "", 'Personnel Details'!$F$40))))</f>
        <v/>
      </c>
      <c r="NN281" s="79" t="str">
        <f>IF(NL$9="", "", IF(AND(NOT('Personnel Details'!$N$40=""), $B281&gt;='Personnel Details'!$N$40), 'Personnel Details'!$Q$40, IF(AND(NOT('Personnel Details'!$I$40=""), $B281&gt;='Personnel Details'!$I$40), 'Personnel Details'!$L$40, 'Personnel Details'!$G$40)))</f>
        <v/>
      </c>
      <c r="NO281" s="59">
        <f t="shared" si="736"/>
        <v>0</v>
      </c>
      <c r="NP281" s="53"/>
    </row>
    <row r="282" spans="1:380" x14ac:dyDescent="0.25">
      <c r="A282" s="32"/>
      <c r="B282" s="113">
        <f>IFERROR(IF(B281+1&gt;'Personnel Details'!$U$5, "", B281+1), "")</f>
        <v>44102</v>
      </c>
      <c r="C282" s="32"/>
      <c r="D282" s="120"/>
      <c r="E282" s="13" t="str">
        <f t="shared" si="615"/>
        <v/>
      </c>
      <c r="F282" s="13" t="str">
        <f t="shared" si="646"/>
        <v/>
      </c>
      <c r="G282" s="56" t="str">
        <f t="shared" si="737"/>
        <v/>
      </c>
      <c r="H282" s="16" t="str">
        <f t="shared" si="647"/>
        <v/>
      </c>
      <c r="I282" s="32"/>
      <c r="J282" s="120"/>
      <c r="K282" s="62" t="str">
        <f t="shared" si="616"/>
        <v/>
      </c>
      <c r="L282" s="62" t="str">
        <f t="shared" si="648"/>
        <v/>
      </c>
      <c r="M282" s="65" t="str">
        <f t="shared" si="738"/>
        <v/>
      </c>
      <c r="N282" s="68" t="str">
        <f t="shared" si="649"/>
        <v/>
      </c>
      <c r="O282" s="32"/>
      <c r="P282" s="120"/>
      <c r="Q282" s="62" t="str">
        <f t="shared" si="617"/>
        <v/>
      </c>
      <c r="R282" s="62" t="str">
        <f t="shared" si="650"/>
        <v/>
      </c>
      <c r="S282" s="65" t="str">
        <f t="shared" si="739"/>
        <v/>
      </c>
      <c r="T282" s="68" t="str">
        <f t="shared" si="651"/>
        <v/>
      </c>
      <c r="U282" s="32"/>
      <c r="V282" s="120"/>
      <c r="W282" s="62" t="str">
        <f t="shared" si="618"/>
        <v/>
      </c>
      <c r="X282" s="62" t="str">
        <f t="shared" si="652"/>
        <v/>
      </c>
      <c r="Y282" s="65" t="str">
        <f t="shared" si="740"/>
        <v/>
      </c>
      <c r="Z282" s="68" t="str">
        <f t="shared" si="653"/>
        <v/>
      </c>
      <c r="AA282" s="32"/>
      <c r="AB282" s="120"/>
      <c r="AC282" s="62" t="str">
        <f t="shared" si="619"/>
        <v/>
      </c>
      <c r="AD282" s="62" t="str">
        <f t="shared" si="654"/>
        <v/>
      </c>
      <c r="AE282" s="65" t="str">
        <f t="shared" si="741"/>
        <v/>
      </c>
      <c r="AF282" s="68" t="str">
        <f t="shared" si="655"/>
        <v/>
      </c>
      <c r="AG282" s="32"/>
      <c r="AH282" s="120"/>
      <c r="AI282" s="62" t="str">
        <f t="shared" si="620"/>
        <v/>
      </c>
      <c r="AJ282" s="62" t="str">
        <f t="shared" si="656"/>
        <v/>
      </c>
      <c r="AK282" s="65" t="str">
        <f t="shared" si="742"/>
        <v/>
      </c>
      <c r="AL282" s="68" t="str">
        <f t="shared" si="657"/>
        <v/>
      </c>
      <c r="AM282" s="32"/>
      <c r="AN282" s="120"/>
      <c r="AO282" s="62" t="str">
        <f t="shared" si="621"/>
        <v/>
      </c>
      <c r="AP282" s="62" t="str">
        <f t="shared" si="658"/>
        <v/>
      </c>
      <c r="AQ282" s="65" t="str">
        <f t="shared" si="743"/>
        <v/>
      </c>
      <c r="AR282" s="68" t="str">
        <f t="shared" si="659"/>
        <v/>
      </c>
      <c r="AS282" s="32"/>
      <c r="AT282" s="120"/>
      <c r="AU282" s="62" t="str">
        <f t="shared" si="622"/>
        <v/>
      </c>
      <c r="AV282" s="62" t="str">
        <f t="shared" si="660"/>
        <v/>
      </c>
      <c r="AW282" s="65" t="str">
        <f t="shared" si="744"/>
        <v/>
      </c>
      <c r="AX282" s="68" t="str">
        <f t="shared" si="661"/>
        <v/>
      </c>
      <c r="AY282" s="32"/>
      <c r="AZ282" s="120"/>
      <c r="BA282" s="62" t="str">
        <f t="shared" si="623"/>
        <v/>
      </c>
      <c r="BB282" s="62" t="str">
        <f t="shared" si="662"/>
        <v/>
      </c>
      <c r="BC282" s="65" t="str">
        <f t="shared" si="745"/>
        <v/>
      </c>
      <c r="BD282" s="68" t="str">
        <f t="shared" si="663"/>
        <v/>
      </c>
      <c r="BE282" s="32"/>
      <c r="BF282" s="120"/>
      <c r="BG282" s="62" t="str">
        <f t="shared" si="624"/>
        <v/>
      </c>
      <c r="BH282" s="62" t="str">
        <f t="shared" si="664"/>
        <v/>
      </c>
      <c r="BI282" s="65" t="str">
        <f t="shared" si="746"/>
        <v/>
      </c>
      <c r="BJ282" s="68" t="str">
        <f t="shared" si="665"/>
        <v/>
      </c>
      <c r="BK282" s="32"/>
      <c r="BL282" s="120"/>
      <c r="BM282" s="62" t="str">
        <f t="shared" si="625"/>
        <v/>
      </c>
      <c r="BN282" s="62" t="str">
        <f t="shared" si="666"/>
        <v/>
      </c>
      <c r="BO282" s="65" t="str">
        <f t="shared" si="747"/>
        <v/>
      </c>
      <c r="BP282" s="68" t="str">
        <f t="shared" si="667"/>
        <v/>
      </c>
      <c r="BQ282" s="32"/>
      <c r="BR282" s="120"/>
      <c r="BS282" s="62" t="str">
        <f t="shared" si="626"/>
        <v/>
      </c>
      <c r="BT282" s="62" t="str">
        <f t="shared" si="668"/>
        <v/>
      </c>
      <c r="BU282" s="65" t="str">
        <f t="shared" si="748"/>
        <v/>
      </c>
      <c r="BV282" s="68" t="str">
        <f t="shared" si="669"/>
        <v/>
      </c>
      <c r="BW282" s="32"/>
      <c r="BX282" s="120"/>
      <c r="BY282" s="62" t="str">
        <f t="shared" si="627"/>
        <v/>
      </c>
      <c r="BZ282" s="62" t="str">
        <f t="shared" si="670"/>
        <v/>
      </c>
      <c r="CA282" s="65" t="str">
        <f t="shared" si="749"/>
        <v/>
      </c>
      <c r="CB282" s="68" t="str">
        <f t="shared" si="671"/>
        <v/>
      </c>
      <c r="CC282" s="32"/>
      <c r="CD282" s="120"/>
      <c r="CE282" s="62" t="str">
        <f t="shared" si="628"/>
        <v/>
      </c>
      <c r="CF282" s="62" t="str">
        <f t="shared" si="672"/>
        <v/>
      </c>
      <c r="CG282" s="65" t="str">
        <f t="shared" si="750"/>
        <v/>
      </c>
      <c r="CH282" s="68" t="str">
        <f t="shared" si="673"/>
        <v/>
      </c>
      <c r="CI282" s="32"/>
      <c r="CJ282" s="120"/>
      <c r="CK282" s="62" t="str">
        <f t="shared" si="629"/>
        <v/>
      </c>
      <c r="CL282" s="62" t="str">
        <f t="shared" si="674"/>
        <v/>
      </c>
      <c r="CM282" s="65" t="str">
        <f t="shared" si="751"/>
        <v/>
      </c>
      <c r="CN282" s="68" t="str">
        <f t="shared" si="675"/>
        <v/>
      </c>
      <c r="CO282" s="32"/>
      <c r="CP282" s="120"/>
      <c r="CQ282" s="62" t="str">
        <f t="shared" si="630"/>
        <v/>
      </c>
      <c r="CR282" s="62" t="str">
        <f t="shared" si="676"/>
        <v/>
      </c>
      <c r="CS282" s="65" t="str">
        <f t="shared" si="752"/>
        <v/>
      </c>
      <c r="CT282" s="68" t="str">
        <f t="shared" si="677"/>
        <v/>
      </c>
      <c r="CU282" s="32"/>
      <c r="CV282" s="120"/>
      <c r="CW282" s="62" t="str">
        <f t="shared" si="631"/>
        <v/>
      </c>
      <c r="CX282" s="62" t="str">
        <f t="shared" si="678"/>
        <v/>
      </c>
      <c r="CY282" s="65" t="str">
        <f t="shared" si="753"/>
        <v/>
      </c>
      <c r="CZ282" s="68" t="str">
        <f t="shared" si="679"/>
        <v/>
      </c>
      <c r="DA282" s="32"/>
      <c r="DB282" s="120"/>
      <c r="DC282" s="62" t="str">
        <f t="shared" si="632"/>
        <v/>
      </c>
      <c r="DD282" s="62" t="str">
        <f t="shared" si="680"/>
        <v/>
      </c>
      <c r="DE282" s="65" t="str">
        <f t="shared" si="754"/>
        <v/>
      </c>
      <c r="DF282" s="68" t="str">
        <f t="shared" si="681"/>
        <v/>
      </c>
      <c r="DG282" s="32"/>
      <c r="DH282" s="120"/>
      <c r="DI282" s="62" t="str">
        <f t="shared" si="633"/>
        <v/>
      </c>
      <c r="DJ282" s="62" t="str">
        <f t="shared" si="682"/>
        <v/>
      </c>
      <c r="DK282" s="65" t="str">
        <f t="shared" si="755"/>
        <v/>
      </c>
      <c r="DL282" s="68" t="str">
        <f t="shared" si="683"/>
        <v/>
      </c>
      <c r="DM282" s="32"/>
      <c r="DN282" s="120"/>
      <c r="DO282" s="62" t="str">
        <f t="shared" si="634"/>
        <v/>
      </c>
      <c r="DP282" s="62" t="str">
        <f t="shared" si="684"/>
        <v/>
      </c>
      <c r="DQ282" s="65" t="str">
        <f t="shared" si="756"/>
        <v/>
      </c>
      <c r="DR282" s="68" t="str">
        <f t="shared" si="685"/>
        <v/>
      </c>
      <c r="DS282" s="32"/>
      <c r="DT282" s="120"/>
      <c r="DU282" s="62" t="str">
        <f t="shared" si="635"/>
        <v/>
      </c>
      <c r="DV282" s="62" t="str">
        <f t="shared" si="686"/>
        <v/>
      </c>
      <c r="DW282" s="65" t="str">
        <f t="shared" si="757"/>
        <v/>
      </c>
      <c r="DX282" s="68" t="str">
        <f t="shared" si="687"/>
        <v/>
      </c>
      <c r="DY282" s="32"/>
      <c r="DZ282" s="120"/>
      <c r="EA282" s="62" t="str">
        <f t="shared" si="636"/>
        <v/>
      </c>
      <c r="EB282" s="62" t="str">
        <f t="shared" si="688"/>
        <v/>
      </c>
      <c r="EC282" s="65" t="str">
        <f t="shared" si="758"/>
        <v/>
      </c>
      <c r="ED282" s="68" t="str">
        <f t="shared" si="689"/>
        <v/>
      </c>
      <c r="EE282" s="32"/>
      <c r="EF282" s="120"/>
      <c r="EG282" s="62" t="str">
        <f t="shared" si="637"/>
        <v/>
      </c>
      <c r="EH282" s="62" t="str">
        <f t="shared" si="690"/>
        <v/>
      </c>
      <c r="EI282" s="65" t="str">
        <f t="shared" si="759"/>
        <v/>
      </c>
      <c r="EJ282" s="68" t="str">
        <f t="shared" si="691"/>
        <v/>
      </c>
      <c r="EK282" s="32"/>
      <c r="EL282" s="120"/>
      <c r="EM282" s="62" t="str">
        <f t="shared" si="638"/>
        <v/>
      </c>
      <c r="EN282" s="62" t="str">
        <f t="shared" si="692"/>
        <v/>
      </c>
      <c r="EO282" s="65" t="str">
        <f t="shared" si="760"/>
        <v/>
      </c>
      <c r="EP282" s="68" t="str">
        <f t="shared" si="693"/>
        <v/>
      </c>
      <c r="EQ282" s="32"/>
      <c r="ER282" s="120"/>
      <c r="ES282" s="62" t="str">
        <f t="shared" si="639"/>
        <v/>
      </c>
      <c r="ET282" s="62" t="str">
        <f t="shared" si="694"/>
        <v/>
      </c>
      <c r="EU282" s="65" t="str">
        <f t="shared" si="761"/>
        <v/>
      </c>
      <c r="EV282" s="68" t="str">
        <f t="shared" si="695"/>
        <v/>
      </c>
      <c r="EW282" s="32"/>
      <c r="EX282" s="120"/>
      <c r="EY282" s="62" t="str">
        <f t="shared" si="640"/>
        <v/>
      </c>
      <c r="EZ282" s="62" t="str">
        <f t="shared" si="696"/>
        <v/>
      </c>
      <c r="FA282" s="65" t="str">
        <f t="shared" si="762"/>
        <v/>
      </c>
      <c r="FB282" s="68" t="str">
        <f t="shared" si="697"/>
        <v/>
      </c>
      <c r="FC282" s="32"/>
      <c r="FD282" s="120"/>
      <c r="FE282" s="62" t="str">
        <f t="shared" si="641"/>
        <v/>
      </c>
      <c r="FF282" s="62" t="str">
        <f t="shared" si="698"/>
        <v/>
      </c>
      <c r="FG282" s="65" t="str">
        <f t="shared" si="763"/>
        <v/>
      </c>
      <c r="FH282" s="68" t="str">
        <f t="shared" si="699"/>
        <v/>
      </c>
      <c r="FI282" s="32"/>
      <c r="FJ282" s="120"/>
      <c r="FK282" s="62" t="str">
        <f t="shared" si="642"/>
        <v/>
      </c>
      <c r="FL282" s="62" t="str">
        <f t="shared" si="700"/>
        <v/>
      </c>
      <c r="FM282" s="65" t="str">
        <f t="shared" si="764"/>
        <v/>
      </c>
      <c r="FN282" s="68" t="str">
        <f t="shared" si="701"/>
        <v/>
      </c>
      <c r="FO282" s="32"/>
      <c r="FP282" s="120"/>
      <c r="FQ282" s="62" t="str">
        <f t="shared" si="643"/>
        <v/>
      </c>
      <c r="FR282" s="62" t="str">
        <f t="shared" si="702"/>
        <v/>
      </c>
      <c r="FS282" s="65" t="str">
        <f t="shared" si="765"/>
        <v/>
      </c>
      <c r="FT282" s="68" t="str">
        <f t="shared" si="703"/>
        <v/>
      </c>
      <c r="FU282" s="32"/>
      <c r="FV282" s="120"/>
      <c r="FW282" s="62" t="str">
        <f t="shared" si="644"/>
        <v/>
      </c>
      <c r="FX282" s="62" t="str">
        <f t="shared" si="704"/>
        <v/>
      </c>
      <c r="FY282" s="65" t="str">
        <f t="shared" si="766"/>
        <v/>
      </c>
      <c r="FZ282" s="68" t="str">
        <f t="shared" si="705"/>
        <v/>
      </c>
      <c r="GA282" s="32"/>
      <c r="GC282" s="7" t="str">
        <f t="shared" si="706"/>
        <v>Sep 2020</v>
      </c>
      <c r="GD282" s="7" t="str">
        <f t="shared" ca="1" si="645"/>
        <v/>
      </c>
      <c r="GT282" s="71">
        <f>IF(GT$9="", "", IF(AND(NOT('Personnel Details'!$N$11=""), $B282&gt;='Personnel Details'!$N$11), 'Personnel Details'!$O$11, IF(AND(NOT('Personnel Details'!$I$11=""), $B282&gt;='Personnel Details'!$I$11), 'Personnel Details'!$J$11, 'Personnel Details'!$E$11)))</f>
        <v>0.8</v>
      </c>
      <c r="GU282" s="59" t="str">
        <f>IF(GT$9="", "", IF(AND(NOT('Personnel Details'!$N$11=""), $B282&gt;='Personnel Details'!$N$11), IF('Personnel Details'!$P$11="","", 'Personnel Details'!$P$11), IF(AND(NOT('Personnel Details'!$I$11=""), $B282&gt;='Personnel Details'!$I$11), IF('Personnel Details'!$K$11="", "", 'Personnel Details'!$K$11), IF('Personnel Details'!$F$11="", "", 'Personnel Details'!$F$11))))</f>
        <v/>
      </c>
      <c r="GV282" s="74">
        <f>IF(GT$9="", "", IF(AND(NOT('Personnel Details'!$N$11=""), $B282&gt;='Personnel Details'!$N$11), 'Personnel Details'!$Q$11, IF(AND(NOT('Personnel Details'!$I$11=""), $B282&gt;='Personnel Details'!$I$11), 'Personnel Details'!$L$11, 'Personnel Details'!$G$11)))</f>
        <v>0</v>
      </c>
      <c r="GW282" s="59">
        <f t="shared" si="707"/>
        <v>0</v>
      </c>
      <c r="GX282" s="53"/>
      <c r="GZ282" s="78">
        <f>IF(GZ$9="", "", IF(AND(NOT('Personnel Details'!$N$12=""), $B282&gt;='Personnel Details'!$N$12), 'Personnel Details'!$O$12, IF(AND(NOT('Personnel Details'!$I$12=""), $B282&gt;='Personnel Details'!$I$12), 'Personnel Details'!$J$12, 'Personnel Details'!$E$12)))</f>
        <v>0.8</v>
      </c>
      <c r="HA282" s="59" t="str">
        <f>IF(GZ$9="", "", IF(AND(NOT('Personnel Details'!$N$12=""), $B282&gt;='Personnel Details'!$N$12), IF('Personnel Details'!$P$12="","", 'Personnel Details'!$P$12), IF(AND(NOT('Personnel Details'!$I$12=""), $B282&gt;='Personnel Details'!$I$12), IF('Personnel Details'!$K$12="", "", 'Personnel Details'!$K$12), IF('Personnel Details'!$F$12="", "", 'Personnel Details'!$F$12))))</f>
        <v/>
      </c>
      <c r="HB282" s="79">
        <f>IF(GZ$9="", "", IF(AND(NOT('Personnel Details'!$N$12=""), $B282&gt;='Personnel Details'!$N$12), 'Personnel Details'!$Q$12, IF(AND(NOT('Personnel Details'!$I$12=""), $B282&gt;='Personnel Details'!$I$12), 'Personnel Details'!$L$12, 'Personnel Details'!$G$12)))</f>
        <v>0</v>
      </c>
      <c r="HC282" s="59">
        <f t="shared" si="708"/>
        <v>0</v>
      </c>
      <c r="HD282" s="53"/>
      <c r="HF282" s="78">
        <f>IF(HF$9="", "", IF(AND(NOT('Personnel Details'!$N$13=""), $B282&gt;='Personnel Details'!$N$13), 'Personnel Details'!$O$13, IF(AND(NOT('Personnel Details'!$I$13=""), $B282&gt;='Personnel Details'!$I$13), 'Personnel Details'!$J$13, 'Personnel Details'!$E$13)))</f>
        <v>0.8</v>
      </c>
      <c r="HG282" s="59" t="str">
        <f>IF(HF$9="", "", IF(AND(NOT('Personnel Details'!$N$13=""), $B282&gt;='Personnel Details'!$N$13), IF('Personnel Details'!$P$13="","", 'Personnel Details'!$P$13), IF(AND(NOT('Personnel Details'!$I$13=""), $B282&gt;='Personnel Details'!$I$13), IF('Personnel Details'!$K$13="", "", 'Personnel Details'!$K$13), IF('Personnel Details'!$F$13="", "", 'Personnel Details'!$F$13))))</f>
        <v/>
      </c>
      <c r="HH282" s="79">
        <f>IF(HF$9="", "", IF(AND(NOT('Personnel Details'!$N$13=""), $B282&gt;='Personnel Details'!$N$13), 'Personnel Details'!$Q$13, IF(AND(NOT('Personnel Details'!$I$13=""), $B282&gt;='Personnel Details'!$I$13), 'Personnel Details'!$L$13, 'Personnel Details'!$G$13)))</f>
        <v>0</v>
      </c>
      <c r="HI282" s="59">
        <f t="shared" si="709"/>
        <v>0</v>
      </c>
      <c r="HJ282" s="53"/>
      <c r="HL282" s="78">
        <f>IF(HL$9="", "", IF(AND(NOT('Personnel Details'!$N$14=""), $B282&gt;='Personnel Details'!$N$14), 'Personnel Details'!$O$14, IF(AND(NOT('Personnel Details'!$I$14=""), $B282&gt;='Personnel Details'!$I$14), 'Personnel Details'!$J$14, 'Personnel Details'!$E$14)))</f>
        <v>0.8</v>
      </c>
      <c r="HM282" s="59">
        <f>IF(HL$9="", "", IF(AND(NOT('Personnel Details'!$N$14=""), $B282&gt;='Personnel Details'!$N$14), IF('Personnel Details'!$P$14="","", 'Personnel Details'!$P$14), IF(AND(NOT('Personnel Details'!$I$14=""), $B282&gt;='Personnel Details'!$I$14), IF('Personnel Details'!$K$14="", "", 'Personnel Details'!$K$14), IF('Personnel Details'!$F$14="", "", 'Personnel Details'!$F$14))))</f>
        <v>2000</v>
      </c>
      <c r="HN282" s="79">
        <f>IF(HL$9="", "", IF(AND(NOT('Personnel Details'!$N$14=""), $B282&gt;='Personnel Details'!$N$14), 'Personnel Details'!$Q$14, IF(AND(NOT('Personnel Details'!$I$14=""), $B282&gt;='Personnel Details'!$I$14), 'Personnel Details'!$L$14, 'Personnel Details'!$G$14)))</f>
        <v>0.85</v>
      </c>
      <c r="HO282" s="59">
        <f t="shared" si="710"/>
        <v>0</v>
      </c>
      <c r="HP282" s="53"/>
      <c r="HR282" s="78" t="str">
        <f>IF(HR$9="", "", IF(AND(NOT('Personnel Details'!$N$15=""), $B282&gt;='Personnel Details'!$N$15), 'Personnel Details'!$O$15, IF(AND(NOT('Personnel Details'!$I$15=""), $B282&gt;='Personnel Details'!$I$15), 'Personnel Details'!$J$15, 'Personnel Details'!$E$15)))</f>
        <v/>
      </c>
      <c r="HS282" s="59" t="str">
        <f>IF(HR$9="", "", IF(AND(NOT('Personnel Details'!$N$15=""), $B282&gt;='Personnel Details'!$N$15), IF('Personnel Details'!$P$15="","", 'Personnel Details'!$P$15), IF(AND(NOT('Personnel Details'!$I$15=""), $B282&gt;='Personnel Details'!$I$15), IF('Personnel Details'!$K$15="", "", 'Personnel Details'!$K$15), IF('Personnel Details'!$F$15="", "", 'Personnel Details'!$F$15))))</f>
        <v/>
      </c>
      <c r="HT282" s="79" t="str">
        <f>IF(HR$9="", "", IF(AND(NOT('Personnel Details'!$N$15=""), $B282&gt;='Personnel Details'!$N$15), 'Personnel Details'!$Q$15, IF(AND(NOT('Personnel Details'!$I$15=""), $B282&gt;='Personnel Details'!$I$15), 'Personnel Details'!$L$15, 'Personnel Details'!$G$15)))</f>
        <v/>
      </c>
      <c r="HU282" s="59">
        <f t="shared" si="711"/>
        <v>0</v>
      </c>
      <c r="HV282" s="53"/>
      <c r="HX282" s="78" t="str">
        <f>IF(HX$9="", "", IF(AND(NOT('Personnel Details'!$N$16=""), $B282&gt;='Personnel Details'!$N$16), 'Personnel Details'!$O$16, IF(AND(NOT('Personnel Details'!$I$16=""), $B282&gt;='Personnel Details'!$I$16), 'Personnel Details'!$J$16, 'Personnel Details'!$E$16)))</f>
        <v/>
      </c>
      <c r="HY282" s="59" t="str">
        <f>IF(HX$9="", "", IF(AND(NOT('Personnel Details'!$N$16=""), $B282&gt;='Personnel Details'!$N$16), IF('Personnel Details'!$P$16="","", 'Personnel Details'!$P$16), IF(AND(NOT('Personnel Details'!$I$16=""), $B282&gt;='Personnel Details'!$I$16), IF('Personnel Details'!$K$16="", "", 'Personnel Details'!$K$16), IF('Personnel Details'!$F$16="", "", 'Personnel Details'!$F$16))))</f>
        <v/>
      </c>
      <c r="HZ282" s="79" t="str">
        <f>IF(HX$9="", "", IF(AND(NOT('Personnel Details'!$N$16=""), $B282&gt;='Personnel Details'!$N$16), 'Personnel Details'!$Q$16, IF(AND(NOT('Personnel Details'!$I$16=""), $B282&gt;='Personnel Details'!$I$16), 'Personnel Details'!$L$16, 'Personnel Details'!$G$16)))</f>
        <v/>
      </c>
      <c r="IA282" s="59">
        <f t="shared" si="712"/>
        <v>0</v>
      </c>
      <c r="IB282" s="53"/>
      <c r="ID282" s="78" t="str">
        <f>IF(ID$9="", "", IF(AND(NOT('Personnel Details'!$N$17=""), $B282&gt;='Personnel Details'!$N$17), 'Personnel Details'!$O$17, IF(AND(NOT('Personnel Details'!$I$17=""), $B282&gt;='Personnel Details'!$I$17), 'Personnel Details'!$J$17, 'Personnel Details'!$E$17)))</f>
        <v/>
      </c>
      <c r="IE282" s="59" t="str">
        <f>IF(ID$9="", "", IF(AND(NOT('Personnel Details'!$N$17=""), $B282&gt;='Personnel Details'!$N$17), IF('Personnel Details'!$P$17="","", 'Personnel Details'!$P$17), IF(AND(NOT('Personnel Details'!$I$17=""), $B282&gt;='Personnel Details'!$I$17), IF('Personnel Details'!$K$17="", "", 'Personnel Details'!$K$17), IF('Personnel Details'!$F$17="", "", 'Personnel Details'!$F$17))))</f>
        <v/>
      </c>
      <c r="IF282" s="79" t="str">
        <f>IF(ID$9="", "", IF(AND(NOT('Personnel Details'!$N$17=""), $B282&gt;='Personnel Details'!$N$17), 'Personnel Details'!$Q$17, IF(AND(NOT('Personnel Details'!$I$17=""), $B282&gt;='Personnel Details'!$I$17), 'Personnel Details'!$L$17, 'Personnel Details'!$G$17)))</f>
        <v/>
      </c>
      <c r="IG282" s="59">
        <f t="shared" si="713"/>
        <v>0</v>
      </c>
      <c r="IH282" s="53"/>
      <c r="IJ282" s="78" t="str">
        <f>IF(IJ$9="", "", IF(AND(NOT('Personnel Details'!$N$18=""), $B282&gt;='Personnel Details'!$N$18), 'Personnel Details'!$O$18, IF(AND(NOT('Personnel Details'!$I$18=""), $B282&gt;='Personnel Details'!$I$18), 'Personnel Details'!$J$18, 'Personnel Details'!$E$18)))</f>
        <v/>
      </c>
      <c r="IK282" s="59" t="str">
        <f>IF(IJ$9="", "", IF(AND(NOT('Personnel Details'!$N$18=""), $B282&gt;='Personnel Details'!$N$18), IF('Personnel Details'!$P$18="","", 'Personnel Details'!$P$18), IF(AND(NOT('Personnel Details'!$I$18=""), $B282&gt;='Personnel Details'!$I$18), IF('Personnel Details'!$K$18="", "", 'Personnel Details'!$K$18), IF('Personnel Details'!$F$18="", "", 'Personnel Details'!$F$18))))</f>
        <v/>
      </c>
      <c r="IL282" s="79" t="str">
        <f>IF(IJ$9="", "", IF(AND(NOT('Personnel Details'!$N$18=""), $B282&gt;='Personnel Details'!$N$18), 'Personnel Details'!$Q$18, IF(AND(NOT('Personnel Details'!$I$18=""), $B282&gt;='Personnel Details'!$I$18), 'Personnel Details'!$L$18, 'Personnel Details'!$G$18)))</f>
        <v/>
      </c>
      <c r="IM282" s="59">
        <f t="shared" si="714"/>
        <v>0</v>
      </c>
      <c r="IN282" s="53"/>
      <c r="IP282" s="78" t="str">
        <f>IF(IP$9="", "", IF(AND(NOT('Personnel Details'!$N$19=""), $B282&gt;='Personnel Details'!$N$19), 'Personnel Details'!$O$19, IF(AND(NOT('Personnel Details'!$I$19=""), $B282&gt;='Personnel Details'!$I$19), 'Personnel Details'!$J$19, 'Personnel Details'!$E$19)))</f>
        <v/>
      </c>
      <c r="IQ282" s="59" t="str">
        <f>IF(IP$9="", "", IF(AND(NOT('Personnel Details'!$N$19=""), $B282&gt;='Personnel Details'!$N$19), IF('Personnel Details'!$P$19="","", 'Personnel Details'!$P$19), IF(AND(NOT('Personnel Details'!$I$19=""), $B282&gt;='Personnel Details'!$I$19), IF('Personnel Details'!$K$19="", "", 'Personnel Details'!$K$19), IF('Personnel Details'!$F$19="", "", 'Personnel Details'!$F$19))))</f>
        <v/>
      </c>
      <c r="IR282" s="79" t="str">
        <f>IF(IP$9="", "", IF(AND(NOT('Personnel Details'!$N$19=""), $B282&gt;='Personnel Details'!$N$19), 'Personnel Details'!$Q$19, IF(AND(NOT('Personnel Details'!$I$19=""), $B282&gt;='Personnel Details'!$I$19), 'Personnel Details'!$L$19, 'Personnel Details'!$G$19)))</f>
        <v/>
      </c>
      <c r="IS282" s="59">
        <f t="shared" si="715"/>
        <v>0</v>
      </c>
      <c r="IT282" s="53"/>
      <c r="IV282" s="78" t="str">
        <f>IF(IV$9="", "", IF(AND(NOT('Personnel Details'!$N$20=""), $B282&gt;='Personnel Details'!$N$20), 'Personnel Details'!$O$20, IF(AND(NOT('Personnel Details'!$I$20=""), $B282&gt;='Personnel Details'!$I$20), 'Personnel Details'!$J$20, 'Personnel Details'!$E$20)))</f>
        <v/>
      </c>
      <c r="IW282" s="59" t="str">
        <f>IF(IV$9="", "", IF(AND(NOT('Personnel Details'!$N$20=""), $B282&gt;='Personnel Details'!$N$20), IF('Personnel Details'!$P$20="","", 'Personnel Details'!$P$20), IF(AND(NOT('Personnel Details'!$I$20=""), $B282&gt;='Personnel Details'!$I$20), IF('Personnel Details'!$K$20="", "", 'Personnel Details'!$K$20), IF('Personnel Details'!$F$20="", "", 'Personnel Details'!$F$20))))</f>
        <v/>
      </c>
      <c r="IX282" s="79" t="str">
        <f>IF(IV$9="", "", IF(AND(NOT('Personnel Details'!$N$20=""), $B282&gt;='Personnel Details'!$N$20), 'Personnel Details'!$Q$20, IF(AND(NOT('Personnel Details'!$I$20=""), $B282&gt;='Personnel Details'!$I$20), 'Personnel Details'!$L$20, 'Personnel Details'!$G$20)))</f>
        <v/>
      </c>
      <c r="IY282" s="59">
        <f t="shared" si="716"/>
        <v>0</v>
      </c>
      <c r="IZ282" s="53"/>
      <c r="JB282" s="78" t="str">
        <f>IF(JB$9="", "", IF(AND(NOT('Personnel Details'!$N$21=""), $B282&gt;='Personnel Details'!$N$21), 'Personnel Details'!$O$21, IF(AND(NOT('Personnel Details'!$I$21=""), $B282&gt;='Personnel Details'!$I$21), 'Personnel Details'!$J$21, 'Personnel Details'!$E$21)))</f>
        <v/>
      </c>
      <c r="JC282" s="59" t="str">
        <f>IF(JB$9="", "", IF(AND(NOT('Personnel Details'!$N$21=""), $B282&gt;='Personnel Details'!$N$21), IF('Personnel Details'!$P$21="","", 'Personnel Details'!$P$21), IF(AND(NOT('Personnel Details'!$I$21=""), $B282&gt;='Personnel Details'!$I$21), IF('Personnel Details'!$K$21="", "", 'Personnel Details'!$K$21), IF('Personnel Details'!$F$21="", "", 'Personnel Details'!$F$21))))</f>
        <v/>
      </c>
      <c r="JD282" s="79" t="str">
        <f>IF(JB$9="", "", IF(AND(NOT('Personnel Details'!$N$21=""), $B282&gt;='Personnel Details'!$N$21), 'Personnel Details'!$Q$21, IF(AND(NOT('Personnel Details'!$I$21=""), $B282&gt;='Personnel Details'!$I$21), 'Personnel Details'!$L$21, 'Personnel Details'!$G$21)))</f>
        <v/>
      </c>
      <c r="JE282" s="59">
        <f t="shared" si="717"/>
        <v>0</v>
      </c>
      <c r="JF282" s="53"/>
      <c r="JH282" s="78" t="str">
        <f>IF(JH$9="", "", IF(AND(NOT('Personnel Details'!$N$22=""), $B282&gt;='Personnel Details'!$N$22), 'Personnel Details'!$O$22, IF(AND(NOT('Personnel Details'!$I$22=""), $B282&gt;='Personnel Details'!$I$22), 'Personnel Details'!$J$22, 'Personnel Details'!$E$22)))</f>
        <v/>
      </c>
      <c r="JI282" s="59" t="str">
        <f>IF(JH$9="", "", IF(AND(NOT('Personnel Details'!$N$22=""), $B282&gt;='Personnel Details'!$N$22), IF('Personnel Details'!$P$22="","", 'Personnel Details'!$P$22), IF(AND(NOT('Personnel Details'!$I$22=""), $B282&gt;='Personnel Details'!$I$22), IF('Personnel Details'!$K$22="", "", 'Personnel Details'!$K$22), IF('Personnel Details'!$F$22="", "", 'Personnel Details'!$F$22))))</f>
        <v/>
      </c>
      <c r="JJ282" s="79" t="str">
        <f>IF(JH$9="", "", IF(AND(NOT('Personnel Details'!$N$22=""), $B282&gt;='Personnel Details'!$N$22), 'Personnel Details'!$Q$22, IF(AND(NOT('Personnel Details'!$I$22=""), $B282&gt;='Personnel Details'!$I$22), 'Personnel Details'!$L$22, 'Personnel Details'!$G$22)))</f>
        <v/>
      </c>
      <c r="JK282" s="59">
        <f t="shared" si="718"/>
        <v>0</v>
      </c>
      <c r="JL282" s="53"/>
      <c r="JN282" s="78" t="str">
        <f>IF(JN$9="", "", IF(AND(NOT('Personnel Details'!$N$23=""), $B282&gt;='Personnel Details'!$N$23), 'Personnel Details'!$O$23, IF(AND(NOT('Personnel Details'!$I$23=""), $B282&gt;='Personnel Details'!$I$23), 'Personnel Details'!$J$23, 'Personnel Details'!$E$23)))</f>
        <v/>
      </c>
      <c r="JO282" s="59" t="str">
        <f>IF(JN$9="", "", IF(AND(NOT('Personnel Details'!$N$23=""), $B282&gt;='Personnel Details'!$N$23), IF('Personnel Details'!$P$23="","", 'Personnel Details'!$P$23), IF(AND(NOT('Personnel Details'!$I$23=""), $B282&gt;='Personnel Details'!$I$23), IF('Personnel Details'!$K$23="", "", 'Personnel Details'!$K$23), IF('Personnel Details'!$F$23="", "", 'Personnel Details'!$F$23))))</f>
        <v/>
      </c>
      <c r="JP282" s="79" t="str">
        <f>IF(JN$9="", "", IF(AND(NOT('Personnel Details'!$N$23=""), $B282&gt;='Personnel Details'!$N$23), 'Personnel Details'!$Q$23, IF(AND(NOT('Personnel Details'!$I$23=""), $B282&gt;='Personnel Details'!$I$23), 'Personnel Details'!$L$23, 'Personnel Details'!$G$23)))</f>
        <v/>
      </c>
      <c r="JQ282" s="59">
        <f t="shared" si="719"/>
        <v>0</v>
      </c>
      <c r="JR282" s="53"/>
      <c r="JT282" s="78" t="str">
        <f>IF(JT$9="", "", IF(AND(NOT('Personnel Details'!$N$24=""), $B282&gt;='Personnel Details'!$N$24), 'Personnel Details'!$O$24, IF(AND(NOT('Personnel Details'!$I$24=""), $B282&gt;='Personnel Details'!$I$24), 'Personnel Details'!$J$24, 'Personnel Details'!$E$24)))</f>
        <v/>
      </c>
      <c r="JU282" s="59" t="str">
        <f>IF(JT$9="", "", IF(AND(NOT('Personnel Details'!$N$24=""), $B282&gt;='Personnel Details'!$N$24), IF('Personnel Details'!$P$24="","", 'Personnel Details'!$P$24), IF(AND(NOT('Personnel Details'!$I$24=""), $B282&gt;='Personnel Details'!$I$24), IF('Personnel Details'!$K$24="", "", 'Personnel Details'!$K$24), IF('Personnel Details'!$F$24="", "", 'Personnel Details'!$F$24))))</f>
        <v/>
      </c>
      <c r="JV282" s="79" t="str">
        <f>IF(JT$9="", "", IF(AND(NOT('Personnel Details'!$N$24=""), $B282&gt;='Personnel Details'!$N$24), 'Personnel Details'!$Q$24, IF(AND(NOT('Personnel Details'!$I$24=""), $B282&gt;='Personnel Details'!$I$24), 'Personnel Details'!$L$24, 'Personnel Details'!$G$24)))</f>
        <v/>
      </c>
      <c r="JW282" s="59">
        <f t="shared" si="720"/>
        <v>0</v>
      </c>
      <c r="JX282" s="53"/>
      <c r="JZ282" s="78" t="str">
        <f>IF(JZ$9="", "", IF(AND(NOT('Personnel Details'!$N$25=""), $B282&gt;='Personnel Details'!$N$25), 'Personnel Details'!$O$25, IF(AND(NOT('Personnel Details'!$I$25=""), $B282&gt;='Personnel Details'!$I$25), 'Personnel Details'!$J$25, 'Personnel Details'!$E$25)))</f>
        <v/>
      </c>
      <c r="KA282" s="59" t="str">
        <f>IF(JZ$9="", "", IF(AND(NOT('Personnel Details'!$N$25=""), $B282&gt;='Personnel Details'!$N$25), IF('Personnel Details'!$P$25="","", 'Personnel Details'!$P$25), IF(AND(NOT('Personnel Details'!$I$25=""), $B282&gt;='Personnel Details'!$I$25), IF('Personnel Details'!$K$25="", "", 'Personnel Details'!$K$25), IF('Personnel Details'!$F$25="", "", 'Personnel Details'!$F$25))))</f>
        <v/>
      </c>
      <c r="KB282" s="79" t="str">
        <f>IF(JZ$9="", "", IF(AND(NOT('Personnel Details'!$N$25=""), $B282&gt;='Personnel Details'!$N$25), 'Personnel Details'!$Q$25, IF(AND(NOT('Personnel Details'!$I$25=""), $B282&gt;='Personnel Details'!$I$25), 'Personnel Details'!$L$25, 'Personnel Details'!$G$25)))</f>
        <v/>
      </c>
      <c r="KC282" s="59">
        <f t="shared" si="721"/>
        <v>0</v>
      </c>
      <c r="KD282" s="53"/>
      <c r="KF282" s="78" t="str">
        <f>IF(KF$9="", "", IF(AND(NOT('Personnel Details'!$N$26=""), $B282&gt;='Personnel Details'!$N$26), 'Personnel Details'!$O$26, IF(AND(NOT('Personnel Details'!$I$26=""), $B282&gt;='Personnel Details'!$I$26), 'Personnel Details'!$J$26, 'Personnel Details'!$E$26)))</f>
        <v/>
      </c>
      <c r="KG282" s="59" t="str">
        <f>IF(KF$9="", "", IF(AND(NOT('Personnel Details'!$N$26=""), $B282&gt;='Personnel Details'!$N$26), IF('Personnel Details'!$P$26="","", 'Personnel Details'!$P$26), IF(AND(NOT('Personnel Details'!$I$26=""), $B282&gt;='Personnel Details'!$I$26), IF('Personnel Details'!$K$26="", "", 'Personnel Details'!$K$26), IF('Personnel Details'!$F$26="", "", 'Personnel Details'!$F$26))))</f>
        <v/>
      </c>
      <c r="KH282" s="79" t="str">
        <f>IF(KF$9="", "", IF(AND(NOT('Personnel Details'!$N$26=""), $B282&gt;='Personnel Details'!$N$26), 'Personnel Details'!$Q$26, IF(AND(NOT('Personnel Details'!$I$26=""), $B282&gt;='Personnel Details'!$I$26), 'Personnel Details'!$L$26, 'Personnel Details'!$G$26)))</f>
        <v/>
      </c>
      <c r="KI282" s="59">
        <f t="shared" si="722"/>
        <v>0</v>
      </c>
      <c r="KJ282" s="53"/>
      <c r="KL282" s="78" t="str">
        <f>IF(KL$9="", "", IF(AND(NOT('Personnel Details'!$N$27=""), $B282&gt;='Personnel Details'!$N$27), 'Personnel Details'!$O$27, IF(AND(NOT('Personnel Details'!$I$27=""), $B282&gt;='Personnel Details'!$I$27), 'Personnel Details'!$J$27, 'Personnel Details'!$E$27)))</f>
        <v/>
      </c>
      <c r="KM282" s="59" t="str">
        <f>IF(KL$9="", "", IF(AND(NOT('Personnel Details'!$N$27=""), $B282&gt;='Personnel Details'!$N$27), IF('Personnel Details'!$P$27="","", 'Personnel Details'!$P$27), IF(AND(NOT('Personnel Details'!$I$27=""), $B282&gt;='Personnel Details'!$I$27), IF('Personnel Details'!$K$27="", "", 'Personnel Details'!$K$27), IF('Personnel Details'!$F$27="", "", 'Personnel Details'!$F$27))))</f>
        <v/>
      </c>
      <c r="KN282" s="79" t="str">
        <f>IF(KL$9="", "", IF(AND(NOT('Personnel Details'!$N$27=""), $B282&gt;='Personnel Details'!$N$27), 'Personnel Details'!$Q$27, IF(AND(NOT('Personnel Details'!$I$27=""), $B282&gt;='Personnel Details'!$I$27), 'Personnel Details'!$L$27, 'Personnel Details'!$G$27)))</f>
        <v/>
      </c>
      <c r="KO282" s="59">
        <f t="shared" si="723"/>
        <v>0</v>
      </c>
      <c r="KP282" s="53"/>
      <c r="KR282" s="78" t="str">
        <f>IF(KR$9="", "", IF(AND(NOT('Personnel Details'!$N$28=""), $B282&gt;='Personnel Details'!$N$28), 'Personnel Details'!$O$28, IF(AND(NOT('Personnel Details'!$I$28=""), $B282&gt;='Personnel Details'!$I$28), 'Personnel Details'!$J$28, 'Personnel Details'!$E$28)))</f>
        <v/>
      </c>
      <c r="KS282" s="59" t="str">
        <f>IF(KR$9="", "", IF(AND(NOT('Personnel Details'!$N$28=""), $B282&gt;='Personnel Details'!$N$28), IF('Personnel Details'!$P$28="","", 'Personnel Details'!$P$28), IF(AND(NOT('Personnel Details'!$I$28=""), $B282&gt;='Personnel Details'!$I$28), IF('Personnel Details'!$K$28="", "", 'Personnel Details'!$K$28), IF('Personnel Details'!$F$28="", "", 'Personnel Details'!$F$28))))</f>
        <v/>
      </c>
      <c r="KT282" s="79" t="str">
        <f>IF(KR$9="", "", IF(AND(NOT('Personnel Details'!$N$28=""), $B282&gt;='Personnel Details'!$N$28), 'Personnel Details'!$Q$28, IF(AND(NOT('Personnel Details'!$I$28=""), $B282&gt;='Personnel Details'!$I$28), 'Personnel Details'!$L$28, 'Personnel Details'!$G$28)))</f>
        <v/>
      </c>
      <c r="KU282" s="59">
        <f t="shared" si="724"/>
        <v>0</v>
      </c>
      <c r="KV282" s="53"/>
      <c r="KX282" s="78" t="str">
        <f>IF(KX$9="", "", IF(AND(NOT('Personnel Details'!$N$29=""), $B282&gt;='Personnel Details'!$N$29), 'Personnel Details'!$O$29, IF(AND(NOT('Personnel Details'!$I$29=""), $B282&gt;='Personnel Details'!$I$29), 'Personnel Details'!$J$29, 'Personnel Details'!$E$29)))</f>
        <v/>
      </c>
      <c r="KY282" s="59" t="str">
        <f>IF(KX$9="", "", IF(AND(NOT('Personnel Details'!$N$29=""), $B282&gt;='Personnel Details'!$N$29), IF('Personnel Details'!$P$29="","", 'Personnel Details'!$P$29), IF(AND(NOT('Personnel Details'!$I$29=""), $B282&gt;='Personnel Details'!$I$29), IF('Personnel Details'!$K$29="", "", 'Personnel Details'!$K$29), IF('Personnel Details'!$F$29="", "", 'Personnel Details'!$F$29))))</f>
        <v/>
      </c>
      <c r="KZ282" s="79" t="str">
        <f>IF(KX$9="", "", IF(AND(NOT('Personnel Details'!$N$29=""), $B282&gt;='Personnel Details'!$N$29), 'Personnel Details'!$Q$29, IF(AND(NOT('Personnel Details'!$I$29=""), $B282&gt;='Personnel Details'!$I$29), 'Personnel Details'!$L$29, 'Personnel Details'!$G$29)))</f>
        <v/>
      </c>
      <c r="LA282" s="59">
        <f t="shared" si="725"/>
        <v>0</v>
      </c>
      <c r="LB282" s="53"/>
      <c r="LD282" s="78" t="str">
        <f>IF(LD$9="", "", IF(AND(NOT('Personnel Details'!$N$30=""), $B282&gt;='Personnel Details'!$N$30), 'Personnel Details'!$O$30, IF(AND(NOT('Personnel Details'!$I$30=""), $B282&gt;='Personnel Details'!$I$30), 'Personnel Details'!$J$30, 'Personnel Details'!$E$30)))</f>
        <v/>
      </c>
      <c r="LE282" s="59" t="str">
        <f>IF(LD$9="", "", IF(AND(NOT('Personnel Details'!$N$30=""), $B282&gt;='Personnel Details'!$N$30), IF('Personnel Details'!$P$30="","", 'Personnel Details'!$P$30), IF(AND(NOT('Personnel Details'!$I$30=""), $B282&gt;='Personnel Details'!$I$30), IF('Personnel Details'!$K$30="", "", 'Personnel Details'!$K$30), IF('Personnel Details'!$F$30="", "", 'Personnel Details'!$F$30))))</f>
        <v/>
      </c>
      <c r="LF282" s="79" t="str">
        <f>IF(LD$9="", "", IF(AND(NOT('Personnel Details'!$N$30=""), $B282&gt;='Personnel Details'!$N$30), 'Personnel Details'!$Q$30, IF(AND(NOT('Personnel Details'!$I$30=""), $B282&gt;='Personnel Details'!$I$30), 'Personnel Details'!$L$30, 'Personnel Details'!$G$30)))</f>
        <v/>
      </c>
      <c r="LG282" s="59">
        <f t="shared" si="726"/>
        <v>0</v>
      </c>
      <c r="LH282" s="53"/>
      <c r="LJ282" s="78" t="str">
        <f>IF(LJ$9="", "", IF(AND(NOT('Personnel Details'!$N$31=""), $B282&gt;='Personnel Details'!$N$31), 'Personnel Details'!$O$31, IF(AND(NOT('Personnel Details'!$I$31=""), $B282&gt;='Personnel Details'!$I$31), 'Personnel Details'!$J$31, 'Personnel Details'!$E$31)))</f>
        <v/>
      </c>
      <c r="LK282" s="59" t="str">
        <f>IF(LJ$9="", "", IF(AND(NOT('Personnel Details'!$N$31=""), $B282&gt;='Personnel Details'!$N$31), IF('Personnel Details'!$P$31="","", 'Personnel Details'!$P$31), IF(AND(NOT('Personnel Details'!$I$31=""), $B282&gt;='Personnel Details'!$I$31), IF('Personnel Details'!$K$31="", "", 'Personnel Details'!$K$31), IF('Personnel Details'!$F$31="", "", 'Personnel Details'!$F$31))))</f>
        <v/>
      </c>
      <c r="LL282" s="79" t="str">
        <f>IF(LJ$9="", "", IF(AND(NOT('Personnel Details'!$N$31=""), $B282&gt;='Personnel Details'!$N$31), 'Personnel Details'!$Q$31, IF(AND(NOT('Personnel Details'!$I$31=""), $B282&gt;='Personnel Details'!$I$31), 'Personnel Details'!$L$31, 'Personnel Details'!$G$31)))</f>
        <v/>
      </c>
      <c r="LM282" s="59">
        <f t="shared" si="727"/>
        <v>0</v>
      </c>
      <c r="LN282" s="53"/>
      <c r="LP282" s="78" t="str">
        <f>IF(LP$9="", "", IF(AND(NOT('Personnel Details'!$N$32=""), $B282&gt;='Personnel Details'!$N$32), 'Personnel Details'!$O$32, IF(AND(NOT('Personnel Details'!$I$32=""), $B282&gt;='Personnel Details'!$I$32), 'Personnel Details'!$J$32, 'Personnel Details'!$E$32)))</f>
        <v/>
      </c>
      <c r="LQ282" s="59" t="str">
        <f>IF(LP$9="", "", IF(AND(NOT('Personnel Details'!$N$32=""), $B282&gt;='Personnel Details'!$N$32), IF('Personnel Details'!$P$32="","", 'Personnel Details'!$P$32), IF(AND(NOT('Personnel Details'!$I$32=""), $B282&gt;='Personnel Details'!$I$32), IF('Personnel Details'!$K$32="", "", 'Personnel Details'!$K$32), IF('Personnel Details'!$F$32="", "", 'Personnel Details'!$F$32))))</f>
        <v/>
      </c>
      <c r="LR282" s="79" t="str">
        <f>IF(LP$9="", "", IF(AND(NOT('Personnel Details'!$N$32=""), $B282&gt;='Personnel Details'!$N$32), 'Personnel Details'!$Q$32, IF(AND(NOT('Personnel Details'!$I$32=""), $B282&gt;='Personnel Details'!$I$32), 'Personnel Details'!$L$32, 'Personnel Details'!$G$32)))</f>
        <v/>
      </c>
      <c r="LS282" s="59">
        <f t="shared" si="728"/>
        <v>0</v>
      </c>
      <c r="LT282" s="53"/>
      <c r="LV282" s="78" t="str">
        <f>IF(LV$9="", "", IF(AND(NOT('Personnel Details'!$N$33=""), $B282&gt;='Personnel Details'!$N$33), 'Personnel Details'!$O$33, IF(AND(NOT('Personnel Details'!$I$33=""), $B282&gt;='Personnel Details'!$I$33), 'Personnel Details'!$J$33, 'Personnel Details'!$E$33)))</f>
        <v/>
      </c>
      <c r="LW282" s="59" t="str">
        <f>IF(LV$9="", "", IF(AND(NOT('Personnel Details'!$N$33=""), $B282&gt;='Personnel Details'!$N$33), IF('Personnel Details'!$P$33="","", 'Personnel Details'!$P$33), IF(AND(NOT('Personnel Details'!$I$33=""), $B282&gt;='Personnel Details'!$I$33), IF('Personnel Details'!$K$33="", "", 'Personnel Details'!$K$33), IF('Personnel Details'!$F$33="", "", 'Personnel Details'!$F$33))))</f>
        <v/>
      </c>
      <c r="LX282" s="79" t="str">
        <f>IF(LV$9="", "", IF(AND(NOT('Personnel Details'!$N$33=""), $B282&gt;='Personnel Details'!$N$33), 'Personnel Details'!$Q$33, IF(AND(NOT('Personnel Details'!$I$33=""), $B282&gt;='Personnel Details'!$I$33), 'Personnel Details'!$L$33, 'Personnel Details'!$G$33)))</f>
        <v/>
      </c>
      <c r="LY282" s="59">
        <f t="shared" si="729"/>
        <v>0</v>
      </c>
      <c r="LZ282" s="53"/>
      <c r="MB282" s="78" t="str">
        <f>IF(MB$9="", "", IF(AND(NOT('Personnel Details'!$N$34=""), $B282&gt;='Personnel Details'!$N$34), 'Personnel Details'!$O$34, IF(AND(NOT('Personnel Details'!$I$34=""), $B282&gt;='Personnel Details'!$I$34), 'Personnel Details'!$J$34, 'Personnel Details'!$E$34)))</f>
        <v/>
      </c>
      <c r="MC282" s="59" t="str">
        <f>IF(MB$9="", "", IF(AND(NOT('Personnel Details'!$N$34=""), $B282&gt;='Personnel Details'!$N$34), IF('Personnel Details'!$P$34="","", 'Personnel Details'!$P$34), IF(AND(NOT('Personnel Details'!$I$34=""), $B282&gt;='Personnel Details'!$I$34), IF('Personnel Details'!$K$34="", "", 'Personnel Details'!$K$34), IF('Personnel Details'!$F$34="", "", 'Personnel Details'!$F$34))))</f>
        <v/>
      </c>
      <c r="MD282" s="79" t="str">
        <f>IF(MB$9="", "", IF(AND(NOT('Personnel Details'!$N$34=""), $B282&gt;='Personnel Details'!$N$34), 'Personnel Details'!$Q$34, IF(AND(NOT('Personnel Details'!$I$34=""), $B282&gt;='Personnel Details'!$I$34), 'Personnel Details'!$L$34, 'Personnel Details'!$G$34)))</f>
        <v/>
      </c>
      <c r="ME282" s="59">
        <f t="shared" si="730"/>
        <v>0</v>
      </c>
      <c r="MF282" s="53"/>
      <c r="MH282" s="78" t="str">
        <f>IF(MH$9="", "", IF(AND(NOT('Personnel Details'!$N$35=""), $B282&gt;='Personnel Details'!$N$35), 'Personnel Details'!$O$35, IF(AND(NOT('Personnel Details'!$I$35=""), $B282&gt;='Personnel Details'!$I$35), 'Personnel Details'!$J$35, 'Personnel Details'!$E$35)))</f>
        <v/>
      </c>
      <c r="MI282" s="59" t="str">
        <f>IF(MH$9="", "", IF(AND(NOT('Personnel Details'!$N$35=""), $B282&gt;='Personnel Details'!$N$35), IF('Personnel Details'!$P$35="","", 'Personnel Details'!$P$35), IF(AND(NOT('Personnel Details'!$I$35=""), $B282&gt;='Personnel Details'!$I$35), IF('Personnel Details'!$K$35="", "", 'Personnel Details'!$K$35), IF('Personnel Details'!$F$35="", "", 'Personnel Details'!$F$35))))</f>
        <v/>
      </c>
      <c r="MJ282" s="79" t="str">
        <f>IF(MH$9="", "", IF(AND(NOT('Personnel Details'!$N$35=""), $B282&gt;='Personnel Details'!$N$35), 'Personnel Details'!$Q$35, IF(AND(NOT('Personnel Details'!$I$35=""), $B282&gt;='Personnel Details'!$I$35), 'Personnel Details'!$L$35, 'Personnel Details'!$G$35)))</f>
        <v/>
      </c>
      <c r="MK282" s="59">
        <f t="shared" si="731"/>
        <v>0</v>
      </c>
      <c r="ML282" s="53"/>
      <c r="MN282" s="78" t="str">
        <f>IF(MN$9="", "", IF(AND(NOT('Personnel Details'!$N$36=""), $B282&gt;='Personnel Details'!$N$36), 'Personnel Details'!$O$36, IF(AND(NOT('Personnel Details'!$I$36=""), $B282&gt;='Personnel Details'!$I$36), 'Personnel Details'!$J$36, 'Personnel Details'!$E$36)))</f>
        <v/>
      </c>
      <c r="MO282" s="59" t="str">
        <f>IF(MN$9="", "", IF(AND(NOT('Personnel Details'!$N$36=""), $B282&gt;='Personnel Details'!$N$36), IF('Personnel Details'!$P$36="","", 'Personnel Details'!$P$36), IF(AND(NOT('Personnel Details'!$I$36=""), $B282&gt;='Personnel Details'!$I$36), IF('Personnel Details'!$K$36="", "", 'Personnel Details'!$K$36), IF('Personnel Details'!$F$36="", "", 'Personnel Details'!$F$36))))</f>
        <v/>
      </c>
      <c r="MP282" s="79" t="str">
        <f>IF(MN$9="", "", IF(AND(NOT('Personnel Details'!$N$36=""), $B282&gt;='Personnel Details'!$N$36), 'Personnel Details'!$Q$36, IF(AND(NOT('Personnel Details'!$I$36=""), $B282&gt;='Personnel Details'!$I$36), 'Personnel Details'!$L$36, 'Personnel Details'!$G$36)))</f>
        <v/>
      </c>
      <c r="MQ282" s="59">
        <f t="shared" si="732"/>
        <v>0</v>
      </c>
      <c r="MR282" s="53"/>
      <c r="MT282" s="78" t="str">
        <f>IF(MT$9="", "", IF(AND(NOT('Personnel Details'!$N$37=""), $B282&gt;='Personnel Details'!$N$37), 'Personnel Details'!$O$37, IF(AND(NOT('Personnel Details'!$I$37=""), $B282&gt;='Personnel Details'!$I$37), 'Personnel Details'!$J$37, 'Personnel Details'!$E$37)))</f>
        <v/>
      </c>
      <c r="MU282" s="59" t="str">
        <f>IF(MT$9="", "", IF(AND(NOT('Personnel Details'!$N$37=""), $B282&gt;='Personnel Details'!$N$37), IF('Personnel Details'!$P$37="","", 'Personnel Details'!$P$37), IF(AND(NOT('Personnel Details'!$I$37=""), $B282&gt;='Personnel Details'!$I$37), IF('Personnel Details'!$K$37="", "", 'Personnel Details'!$K$37), IF('Personnel Details'!$F$37="", "", 'Personnel Details'!$F$37))))</f>
        <v/>
      </c>
      <c r="MV282" s="79" t="str">
        <f>IF(MT$9="", "", IF(AND(NOT('Personnel Details'!$N$37=""), $B282&gt;='Personnel Details'!$N$37), 'Personnel Details'!$Q$37, IF(AND(NOT('Personnel Details'!$I$37=""), $B282&gt;='Personnel Details'!$I$37), 'Personnel Details'!$L$37, 'Personnel Details'!$G$37)))</f>
        <v/>
      </c>
      <c r="MW282" s="59">
        <f t="shared" si="733"/>
        <v>0</v>
      </c>
      <c r="MX282" s="53"/>
      <c r="MZ282" s="78" t="str">
        <f>IF(MZ$9="", "", IF(AND(NOT('Personnel Details'!$N$38=""), $B282&gt;='Personnel Details'!$N$38), 'Personnel Details'!$O$38, IF(AND(NOT('Personnel Details'!$I$38=""), $B282&gt;='Personnel Details'!$I$38), 'Personnel Details'!$J$38, 'Personnel Details'!$E$38)))</f>
        <v/>
      </c>
      <c r="NA282" s="59" t="str">
        <f>IF(MZ$9="", "", IF(AND(NOT('Personnel Details'!$N$38=""), $B282&gt;='Personnel Details'!$N$38), IF('Personnel Details'!$P$38="","", 'Personnel Details'!$P$38), IF(AND(NOT('Personnel Details'!$I$38=""), $B282&gt;='Personnel Details'!$I$38), IF('Personnel Details'!$K$38="", "", 'Personnel Details'!$K$38), IF('Personnel Details'!$F$38="", "", 'Personnel Details'!$F$38))))</f>
        <v/>
      </c>
      <c r="NB282" s="79" t="str">
        <f>IF(MZ$9="", "", IF(AND(NOT('Personnel Details'!$N$38=""), $B282&gt;='Personnel Details'!$N$38), 'Personnel Details'!$Q$38, IF(AND(NOT('Personnel Details'!$I$38=""), $B282&gt;='Personnel Details'!$I$38), 'Personnel Details'!$L$38, 'Personnel Details'!$G$38)))</f>
        <v/>
      </c>
      <c r="NC282" s="59">
        <f t="shared" si="734"/>
        <v>0</v>
      </c>
      <c r="ND282" s="53"/>
      <c r="NF282" s="78" t="str">
        <f>IF(NF$9="", "", IF(AND(NOT('Personnel Details'!$N$39=""), $B282&gt;='Personnel Details'!$N$39), 'Personnel Details'!$O$39, IF(AND(NOT('Personnel Details'!$I$39=""), $B282&gt;='Personnel Details'!$I$39), 'Personnel Details'!$J$39, 'Personnel Details'!$E$39)))</f>
        <v/>
      </c>
      <c r="NG282" s="59" t="str">
        <f>IF(NF$9="", "", IF(AND(NOT('Personnel Details'!$N$39=""), $B282&gt;='Personnel Details'!$N$39), IF('Personnel Details'!$P$39="","", 'Personnel Details'!$P$39), IF(AND(NOT('Personnel Details'!$I$39=""), $B282&gt;='Personnel Details'!$I$39), IF('Personnel Details'!$K$39="", "", 'Personnel Details'!$K$39), IF('Personnel Details'!$F$39="", "", 'Personnel Details'!$F$39))))</f>
        <v/>
      </c>
      <c r="NH282" s="79" t="str">
        <f>IF(NF$9="", "", IF(AND(NOT('Personnel Details'!$N$39=""), $B282&gt;='Personnel Details'!$N$39), 'Personnel Details'!$Q$39, IF(AND(NOT('Personnel Details'!$I$39=""), $B282&gt;='Personnel Details'!$I$39), 'Personnel Details'!$L$39, 'Personnel Details'!$G$39)))</f>
        <v/>
      </c>
      <c r="NI282" s="59">
        <f t="shared" si="735"/>
        <v>0</v>
      </c>
      <c r="NJ282" s="53"/>
      <c r="NL282" s="78" t="str">
        <f>IF(NL$9="", "", IF(AND(NOT('Personnel Details'!$N$40=""), $B282&gt;='Personnel Details'!$N$40), 'Personnel Details'!$O$40, IF(AND(NOT('Personnel Details'!$I$40=""), $B282&gt;='Personnel Details'!$I$40), 'Personnel Details'!$J$40, 'Personnel Details'!$E$40)))</f>
        <v/>
      </c>
      <c r="NM282" s="59" t="str">
        <f>IF(NL$9="", "", IF(AND(NOT('Personnel Details'!$N$40=""), $B282&gt;='Personnel Details'!$N$40), IF('Personnel Details'!$P$40="","", 'Personnel Details'!$P$40), IF(AND(NOT('Personnel Details'!$I$40=""), $B282&gt;='Personnel Details'!$I$40), IF('Personnel Details'!$K$40="", "", 'Personnel Details'!$K$40), IF('Personnel Details'!$F$40="", "", 'Personnel Details'!$F$40))))</f>
        <v/>
      </c>
      <c r="NN282" s="79" t="str">
        <f>IF(NL$9="", "", IF(AND(NOT('Personnel Details'!$N$40=""), $B282&gt;='Personnel Details'!$N$40), 'Personnel Details'!$Q$40, IF(AND(NOT('Personnel Details'!$I$40=""), $B282&gt;='Personnel Details'!$I$40), 'Personnel Details'!$L$40, 'Personnel Details'!$G$40)))</f>
        <v/>
      </c>
      <c r="NO282" s="59">
        <f t="shared" si="736"/>
        <v>0</v>
      </c>
      <c r="NP282" s="53"/>
    </row>
    <row r="283" spans="1:380" x14ac:dyDescent="0.25">
      <c r="A283" s="32"/>
      <c r="B283" s="113">
        <f>IFERROR(IF(B282+1&gt;'Personnel Details'!$U$5, "", B282+1), "")</f>
        <v>44103</v>
      </c>
      <c r="C283" s="32"/>
      <c r="D283" s="120"/>
      <c r="E283" s="13" t="str">
        <f t="shared" si="615"/>
        <v/>
      </c>
      <c r="F283" s="13" t="str">
        <f t="shared" si="646"/>
        <v/>
      </c>
      <c r="G283" s="56" t="str">
        <f t="shared" si="737"/>
        <v/>
      </c>
      <c r="H283" s="16" t="str">
        <f t="shared" si="647"/>
        <v/>
      </c>
      <c r="I283" s="32"/>
      <c r="J283" s="120"/>
      <c r="K283" s="62" t="str">
        <f t="shared" si="616"/>
        <v/>
      </c>
      <c r="L283" s="62" t="str">
        <f t="shared" si="648"/>
        <v/>
      </c>
      <c r="M283" s="65" t="str">
        <f t="shared" si="738"/>
        <v/>
      </c>
      <c r="N283" s="68" t="str">
        <f t="shared" si="649"/>
        <v/>
      </c>
      <c r="O283" s="32"/>
      <c r="P283" s="120"/>
      <c r="Q283" s="62" t="str">
        <f t="shared" si="617"/>
        <v/>
      </c>
      <c r="R283" s="62" t="str">
        <f t="shared" si="650"/>
        <v/>
      </c>
      <c r="S283" s="65" t="str">
        <f t="shared" si="739"/>
        <v/>
      </c>
      <c r="T283" s="68" t="str">
        <f t="shared" si="651"/>
        <v/>
      </c>
      <c r="U283" s="32"/>
      <c r="V283" s="120"/>
      <c r="W283" s="62" t="str">
        <f t="shared" si="618"/>
        <v/>
      </c>
      <c r="X283" s="62" t="str">
        <f t="shared" si="652"/>
        <v/>
      </c>
      <c r="Y283" s="65" t="str">
        <f t="shared" si="740"/>
        <v/>
      </c>
      <c r="Z283" s="68" t="str">
        <f t="shared" si="653"/>
        <v/>
      </c>
      <c r="AA283" s="32"/>
      <c r="AB283" s="120"/>
      <c r="AC283" s="62" t="str">
        <f t="shared" si="619"/>
        <v/>
      </c>
      <c r="AD283" s="62" t="str">
        <f t="shared" si="654"/>
        <v/>
      </c>
      <c r="AE283" s="65" t="str">
        <f t="shared" si="741"/>
        <v/>
      </c>
      <c r="AF283" s="68" t="str">
        <f t="shared" si="655"/>
        <v/>
      </c>
      <c r="AG283" s="32"/>
      <c r="AH283" s="120"/>
      <c r="AI283" s="62" t="str">
        <f t="shared" si="620"/>
        <v/>
      </c>
      <c r="AJ283" s="62" t="str">
        <f t="shared" si="656"/>
        <v/>
      </c>
      <c r="AK283" s="65" t="str">
        <f t="shared" si="742"/>
        <v/>
      </c>
      <c r="AL283" s="68" t="str">
        <f t="shared" si="657"/>
        <v/>
      </c>
      <c r="AM283" s="32"/>
      <c r="AN283" s="120"/>
      <c r="AO283" s="62" t="str">
        <f t="shared" si="621"/>
        <v/>
      </c>
      <c r="AP283" s="62" t="str">
        <f t="shared" si="658"/>
        <v/>
      </c>
      <c r="AQ283" s="65" t="str">
        <f t="shared" si="743"/>
        <v/>
      </c>
      <c r="AR283" s="68" t="str">
        <f t="shared" si="659"/>
        <v/>
      </c>
      <c r="AS283" s="32"/>
      <c r="AT283" s="120"/>
      <c r="AU283" s="62" t="str">
        <f t="shared" si="622"/>
        <v/>
      </c>
      <c r="AV283" s="62" t="str">
        <f t="shared" si="660"/>
        <v/>
      </c>
      <c r="AW283" s="65" t="str">
        <f t="shared" si="744"/>
        <v/>
      </c>
      <c r="AX283" s="68" t="str">
        <f t="shared" si="661"/>
        <v/>
      </c>
      <c r="AY283" s="32"/>
      <c r="AZ283" s="120"/>
      <c r="BA283" s="62" t="str">
        <f t="shared" si="623"/>
        <v/>
      </c>
      <c r="BB283" s="62" t="str">
        <f t="shared" si="662"/>
        <v/>
      </c>
      <c r="BC283" s="65" t="str">
        <f t="shared" si="745"/>
        <v/>
      </c>
      <c r="BD283" s="68" t="str">
        <f t="shared" si="663"/>
        <v/>
      </c>
      <c r="BE283" s="32"/>
      <c r="BF283" s="120"/>
      <c r="BG283" s="62" t="str">
        <f t="shared" si="624"/>
        <v/>
      </c>
      <c r="BH283" s="62" t="str">
        <f t="shared" si="664"/>
        <v/>
      </c>
      <c r="BI283" s="65" t="str">
        <f t="shared" si="746"/>
        <v/>
      </c>
      <c r="BJ283" s="68" t="str">
        <f t="shared" si="665"/>
        <v/>
      </c>
      <c r="BK283" s="32"/>
      <c r="BL283" s="120"/>
      <c r="BM283" s="62" t="str">
        <f t="shared" si="625"/>
        <v/>
      </c>
      <c r="BN283" s="62" t="str">
        <f t="shared" si="666"/>
        <v/>
      </c>
      <c r="BO283" s="65" t="str">
        <f t="shared" si="747"/>
        <v/>
      </c>
      <c r="BP283" s="68" t="str">
        <f t="shared" si="667"/>
        <v/>
      </c>
      <c r="BQ283" s="32"/>
      <c r="BR283" s="120"/>
      <c r="BS283" s="62" t="str">
        <f t="shared" si="626"/>
        <v/>
      </c>
      <c r="BT283" s="62" t="str">
        <f t="shared" si="668"/>
        <v/>
      </c>
      <c r="BU283" s="65" t="str">
        <f t="shared" si="748"/>
        <v/>
      </c>
      <c r="BV283" s="68" t="str">
        <f t="shared" si="669"/>
        <v/>
      </c>
      <c r="BW283" s="32"/>
      <c r="BX283" s="120"/>
      <c r="BY283" s="62" t="str">
        <f t="shared" si="627"/>
        <v/>
      </c>
      <c r="BZ283" s="62" t="str">
        <f t="shared" si="670"/>
        <v/>
      </c>
      <c r="CA283" s="65" t="str">
        <f t="shared" si="749"/>
        <v/>
      </c>
      <c r="CB283" s="68" t="str">
        <f t="shared" si="671"/>
        <v/>
      </c>
      <c r="CC283" s="32"/>
      <c r="CD283" s="120"/>
      <c r="CE283" s="62" t="str">
        <f t="shared" si="628"/>
        <v/>
      </c>
      <c r="CF283" s="62" t="str">
        <f t="shared" si="672"/>
        <v/>
      </c>
      <c r="CG283" s="65" t="str">
        <f t="shared" si="750"/>
        <v/>
      </c>
      <c r="CH283" s="68" t="str">
        <f t="shared" si="673"/>
        <v/>
      </c>
      <c r="CI283" s="32"/>
      <c r="CJ283" s="120"/>
      <c r="CK283" s="62" t="str">
        <f t="shared" si="629"/>
        <v/>
      </c>
      <c r="CL283" s="62" t="str">
        <f t="shared" si="674"/>
        <v/>
      </c>
      <c r="CM283" s="65" t="str">
        <f t="shared" si="751"/>
        <v/>
      </c>
      <c r="CN283" s="68" t="str">
        <f t="shared" si="675"/>
        <v/>
      </c>
      <c r="CO283" s="32"/>
      <c r="CP283" s="120"/>
      <c r="CQ283" s="62" t="str">
        <f t="shared" si="630"/>
        <v/>
      </c>
      <c r="CR283" s="62" t="str">
        <f t="shared" si="676"/>
        <v/>
      </c>
      <c r="CS283" s="65" t="str">
        <f t="shared" si="752"/>
        <v/>
      </c>
      <c r="CT283" s="68" t="str">
        <f t="shared" si="677"/>
        <v/>
      </c>
      <c r="CU283" s="32"/>
      <c r="CV283" s="120"/>
      <c r="CW283" s="62" t="str">
        <f t="shared" si="631"/>
        <v/>
      </c>
      <c r="CX283" s="62" t="str">
        <f t="shared" si="678"/>
        <v/>
      </c>
      <c r="CY283" s="65" t="str">
        <f t="shared" si="753"/>
        <v/>
      </c>
      <c r="CZ283" s="68" t="str">
        <f t="shared" si="679"/>
        <v/>
      </c>
      <c r="DA283" s="32"/>
      <c r="DB283" s="120"/>
      <c r="DC283" s="62" t="str">
        <f t="shared" si="632"/>
        <v/>
      </c>
      <c r="DD283" s="62" t="str">
        <f t="shared" si="680"/>
        <v/>
      </c>
      <c r="DE283" s="65" t="str">
        <f t="shared" si="754"/>
        <v/>
      </c>
      <c r="DF283" s="68" t="str">
        <f t="shared" si="681"/>
        <v/>
      </c>
      <c r="DG283" s="32"/>
      <c r="DH283" s="120"/>
      <c r="DI283" s="62" t="str">
        <f t="shared" si="633"/>
        <v/>
      </c>
      <c r="DJ283" s="62" t="str">
        <f t="shared" si="682"/>
        <v/>
      </c>
      <c r="DK283" s="65" t="str">
        <f t="shared" si="755"/>
        <v/>
      </c>
      <c r="DL283" s="68" t="str">
        <f t="shared" si="683"/>
        <v/>
      </c>
      <c r="DM283" s="32"/>
      <c r="DN283" s="120"/>
      <c r="DO283" s="62" t="str">
        <f t="shared" si="634"/>
        <v/>
      </c>
      <c r="DP283" s="62" t="str">
        <f t="shared" si="684"/>
        <v/>
      </c>
      <c r="DQ283" s="65" t="str">
        <f t="shared" si="756"/>
        <v/>
      </c>
      <c r="DR283" s="68" t="str">
        <f t="shared" si="685"/>
        <v/>
      </c>
      <c r="DS283" s="32"/>
      <c r="DT283" s="120"/>
      <c r="DU283" s="62" t="str">
        <f t="shared" si="635"/>
        <v/>
      </c>
      <c r="DV283" s="62" t="str">
        <f t="shared" si="686"/>
        <v/>
      </c>
      <c r="DW283" s="65" t="str">
        <f t="shared" si="757"/>
        <v/>
      </c>
      <c r="DX283" s="68" t="str">
        <f t="shared" si="687"/>
        <v/>
      </c>
      <c r="DY283" s="32"/>
      <c r="DZ283" s="120"/>
      <c r="EA283" s="62" t="str">
        <f t="shared" si="636"/>
        <v/>
      </c>
      <c r="EB283" s="62" t="str">
        <f t="shared" si="688"/>
        <v/>
      </c>
      <c r="EC283" s="65" t="str">
        <f t="shared" si="758"/>
        <v/>
      </c>
      <c r="ED283" s="68" t="str">
        <f t="shared" si="689"/>
        <v/>
      </c>
      <c r="EE283" s="32"/>
      <c r="EF283" s="120"/>
      <c r="EG283" s="62" t="str">
        <f t="shared" si="637"/>
        <v/>
      </c>
      <c r="EH283" s="62" t="str">
        <f t="shared" si="690"/>
        <v/>
      </c>
      <c r="EI283" s="65" t="str">
        <f t="shared" si="759"/>
        <v/>
      </c>
      <c r="EJ283" s="68" t="str">
        <f t="shared" si="691"/>
        <v/>
      </c>
      <c r="EK283" s="32"/>
      <c r="EL283" s="120"/>
      <c r="EM283" s="62" t="str">
        <f t="shared" si="638"/>
        <v/>
      </c>
      <c r="EN283" s="62" t="str">
        <f t="shared" si="692"/>
        <v/>
      </c>
      <c r="EO283" s="65" t="str">
        <f t="shared" si="760"/>
        <v/>
      </c>
      <c r="EP283" s="68" t="str">
        <f t="shared" si="693"/>
        <v/>
      </c>
      <c r="EQ283" s="32"/>
      <c r="ER283" s="120"/>
      <c r="ES283" s="62" t="str">
        <f t="shared" si="639"/>
        <v/>
      </c>
      <c r="ET283" s="62" t="str">
        <f t="shared" si="694"/>
        <v/>
      </c>
      <c r="EU283" s="65" t="str">
        <f t="shared" si="761"/>
        <v/>
      </c>
      <c r="EV283" s="68" t="str">
        <f t="shared" si="695"/>
        <v/>
      </c>
      <c r="EW283" s="32"/>
      <c r="EX283" s="120"/>
      <c r="EY283" s="62" t="str">
        <f t="shared" si="640"/>
        <v/>
      </c>
      <c r="EZ283" s="62" t="str">
        <f t="shared" si="696"/>
        <v/>
      </c>
      <c r="FA283" s="65" t="str">
        <f t="shared" si="762"/>
        <v/>
      </c>
      <c r="FB283" s="68" t="str">
        <f t="shared" si="697"/>
        <v/>
      </c>
      <c r="FC283" s="32"/>
      <c r="FD283" s="120"/>
      <c r="FE283" s="62" t="str">
        <f t="shared" si="641"/>
        <v/>
      </c>
      <c r="FF283" s="62" t="str">
        <f t="shared" si="698"/>
        <v/>
      </c>
      <c r="FG283" s="65" t="str">
        <f t="shared" si="763"/>
        <v/>
      </c>
      <c r="FH283" s="68" t="str">
        <f t="shared" si="699"/>
        <v/>
      </c>
      <c r="FI283" s="32"/>
      <c r="FJ283" s="120"/>
      <c r="FK283" s="62" t="str">
        <f t="shared" si="642"/>
        <v/>
      </c>
      <c r="FL283" s="62" t="str">
        <f t="shared" si="700"/>
        <v/>
      </c>
      <c r="FM283" s="65" t="str">
        <f t="shared" si="764"/>
        <v/>
      </c>
      <c r="FN283" s="68" t="str">
        <f t="shared" si="701"/>
        <v/>
      </c>
      <c r="FO283" s="32"/>
      <c r="FP283" s="120"/>
      <c r="FQ283" s="62" t="str">
        <f t="shared" si="643"/>
        <v/>
      </c>
      <c r="FR283" s="62" t="str">
        <f t="shared" si="702"/>
        <v/>
      </c>
      <c r="FS283" s="65" t="str">
        <f t="shared" si="765"/>
        <v/>
      </c>
      <c r="FT283" s="68" t="str">
        <f t="shared" si="703"/>
        <v/>
      </c>
      <c r="FU283" s="32"/>
      <c r="FV283" s="120"/>
      <c r="FW283" s="62" t="str">
        <f t="shared" si="644"/>
        <v/>
      </c>
      <c r="FX283" s="62" t="str">
        <f t="shared" si="704"/>
        <v/>
      </c>
      <c r="FY283" s="65" t="str">
        <f t="shared" si="766"/>
        <v/>
      </c>
      <c r="FZ283" s="68" t="str">
        <f t="shared" si="705"/>
        <v/>
      </c>
      <c r="GA283" s="32"/>
      <c r="GC283" s="7" t="str">
        <f t="shared" si="706"/>
        <v>Sep 2020</v>
      </c>
      <c r="GD283" s="7" t="str">
        <f t="shared" ca="1" si="645"/>
        <v/>
      </c>
      <c r="GT283" s="71">
        <f>IF(GT$9="", "", IF(AND(NOT('Personnel Details'!$N$11=""), $B283&gt;='Personnel Details'!$N$11), 'Personnel Details'!$O$11, IF(AND(NOT('Personnel Details'!$I$11=""), $B283&gt;='Personnel Details'!$I$11), 'Personnel Details'!$J$11, 'Personnel Details'!$E$11)))</f>
        <v>0.8</v>
      </c>
      <c r="GU283" s="59" t="str">
        <f>IF(GT$9="", "", IF(AND(NOT('Personnel Details'!$N$11=""), $B283&gt;='Personnel Details'!$N$11), IF('Personnel Details'!$P$11="","", 'Personnel Details'!$P$11), IF(AND(NOT('Personnel Details'!$I$11=""), $B283&gt;='Personnel Details'!$I$11), IF('Personnel Details'!$K$11="", "", 'Personnel Details'!$K$11), IF('Personnel Details'!$F$11="", "", 'Personnel Details'!$F$11))))</f>
        <v/>
      </c>
      <c r="GV283" s="74">
        <f>IF(GT$9="", "", IF(AND(NOT('Personnel Details'!$N$11=""), $B283&gt;='Personnel Details'!$N$11), 'Personnel Details'!$Q$11, IF(AND(NOT('Personnel Details'!$I$11=""), $B283&gt;='Personnel Details'!$I$11), 'Personnel Details'!$L$11, 'Personnel Details'!$G$11)))</f>
        <v>0</v>
      </c>
      <c r="GW283" s="59">
        <f t="shared" si="707"/>
        <v>0</v>
      </c>
      <c r="GX283" s="53"/>
      <c r="GZ283" s="78">
        <f>IF(GZ$9="", "", IF(AND(NOT('Personnel Details'!$N$12=""), $B283&gt;='Personnel Details'!$N$12), 'Personnel Details'!$O$12, IF(AND(NOT('Personnel Details'!$I$12=""), $B283&gt;='Personnel Details'!$I$12), 'Personnel Details'!$J$12, 'Personnel Details'!$E$12)))</f>
        <v>0.8</v>
      </c>
      <c r="HA283" s="59" t="str">
        <f>IF(GZ$9="", "", IF(AND(NOT('Personnel Details'!$N$12=""), $B283&gt;='Personnel Details'!$N$12), IF('Personnel Details'!$P$12="","", 'Personnel Details'!$P$12), IF(AND(NOT('Personnel Details'!$I$12=""), $B283&gt;='Personnel Details'!$I$12), IF('Personnel Details'!$K$12="", "", 'Personnel Details'!$K$12), IF('Personnel Details'!$F$12="", "", 'Personnel Details'!$F$12))))</f>
        <v/>
      </c>
      <c r="HB283" s="79">
        <f>IF(GZ$9="", "", IF(AND(NOT('Personnel Details'!$N$12=""), $B283&gt;='Personnel Details'!$N$12), 'Personnel Details'!$Q$12, IF(AND(NOT('Personnel Details'!$I$12=""), $B283&gt;='Personnel Details'!$I$12), 'Personnel Details'!$L$12, 'Personnel Details'!$G$12)))</f>
        <v>0</v>
      </c>
      <c r="HC283" s="59">
        <f t="shared" si="708"/>
        <v>0</v>
      </c>
      <c r="HD283" s="53"/>
      <c r="HF283" s="78">
        <f>IF(HF$9="", "", IF(AND(NOT('Personnel Details'!$N$13=""), $B283&gt;='Personnel Details'!$N$13), 'Personnel Details'!$O$13, IF(AND(NOT('Personnel Details'!$I$13=""), $B283&gt;='Personnel Details'!$I$13), 'Personnel Details'!$J$13, 'Personnel Details'!$E$13)))</f>
        <v>0.8</v>
      </c>
      <c r="HG283" s="59" t="str">
        <f>IF(HF$9="", "", IF(AND(NOT('Personnel Details'!$N$13=""), $B283&gt;='Personnel Details'!$N$13), IF('Personnel Details'!$P$13="","", 'Personnel Details'!$P$13), IF(AND(NOT('Personnel Details'!$I$13=""), $B283&gt;='Personnel Details'!$I$13), IF('Personnel Details'!$K$13="", "", 'Personnel Details'!$K$13), IF('Personnel Details'!$F$13="", "", 'Personnel Details'!$F$13))))</f>
        <v/>
      </c>
      <c r="HH283" s="79">
        <f>IF(HF$9="", "", IF(AND(NOT('Personnel Details'!$N$13=""), $B283&gt;='Personnel Details'!$N$13), 'Personnel Details'!$Q$13, IF(AND(NOT('Personnel Details'!$I$13=""), $B283&gt;='Personnel Details'!$I$13), 'Personnel Details'!$L$13, 'Personnel Details'!$G$13)))</f>
        <v>0</v>
      </c>
      <c r="HI283" s="59">
        <f t="shared" si="709"/>
        <v>0</v>
      </c>
      <c r="HJ283" s="53"/>
      <c r="HL283" s="78">
        <f>IF(HL$9="", "", IF(AND(NOT('Personnel Details'!$N$14=""), $B283&gt;='Personnel Details'!$N$14), 'Personnel Details'!$O$14, IF(AND(NOT('Personnel Details'!$I$14=""), $B283&gt;='Personnel Details'!$I$14), 'Personnel Details'!$J$14, 'Personnel Details'!$E$14)))</f>
        <v>0.8</v>
      </c>
      <c r="HM283" s="59">
        <f>IF(HL$9="", "", IF(AND(NOT('Personnel Details'!$N$14=""), $B283&gt;='Personnel Details'!$N$14), IF('Personnel Details'!$P$14="","", 'Personnel Details'!$P$14), IF(AND(NOT('Personnel Details'!$I$14=""), $B283&gt;='Personnel Details'!$I$14), IF('Personnel Details'!$K$14="", "", 'Personnel Details'!$K$14), IF('Personnel Details'!$F$14="", "", 'Personnel Details'!$F$14))))</f>
        <v>2000</v>
      </c>
      <c r="HN283" s="79">
        <f>IF(HL$9="", "", IF(AND(NOT('Personnel Details'!$N$14=""), $B283&gt;='Personnel Details'!$N$14), 'Personnel Details'!$Q$14, IF(AND(NOT('Personnel Details'!$I$14=""), $B283&gt;='Personnel Details'!$I$14), 'Personnel Details'!$L$14, 'Personnel Details'!$G$14)))</f>
        <v>0.85</v>
      </c>
      <c r="HO283" s="59">
        <f t="shared" si="710"/>
        <v>0</v>
      </c>
      <c r="HP283" s="53"/>
      <c r="HR283" s="78" t="str">
        <f>IF(HR$9="", "", IF(AND(NOT('Personnel Details'!$N$15=""), $B283&gt;='Personnel Details'!$N$15), 'Personnel Details'!$O$15, IF(AND(NOT('Personnel Details'!$I$15=""), $B283&gt;='Personnel Details'!$I$15), 'Personnel Details'!$J$15, 'Personnel Details'!$E$15)))</f>
        <v/>
      </c>
      <c r="HS283" s="59" t="str">
        <f>IF(HR$9="", "", IF(AND(NOT('Personnel Details'!$N$15=""), $B283&gt;='Personnel Details'!$N$15), IF('Personnel Details'!$P$15="","", 'Personnel Details'!$P$15), IF(AND(NOT('Personnel Details'!$I$15=""), $B283&gt;='Personnel Details'!$I$15), IF('Personnel Details'!$K$15="", "", 'Personnel Details'!$K$15), IF('Personnel Details'!$F$15="", "", 'Personnel Details'!$F$15))))</f>
        <v/>
      </c>
      <c r="HT283" s="79" t="str">
        <f>IF(HR$9="", "", IF(AND(NOT('Personnel Details'!$N$15=""), $B283&gt;='Personnel Details'!$N$15), 'Personnel Details'!$Q$15, IF(AND(NOT('Personnel Details'!$I$15=""), $B283&gt;='Personnel Details'!$I$15), 'Personnel Details'!$L$15, 'Personnel Details'!$G$15)))</f>
        <v/>
      </c>
      <c r="HU283" s="59">
        <f t="shared" si="711"/>
        <v>0</v>
      </c>
      <c r="HV283" s="53"/>
      <c r="HX283" s="78" t="str">
        <f>IF(HX$9="", "", IF(AND(NOT('Personnel Details'!$N$16=""), $B283&gt;='Personnel Details'!$N$16), 'Personnel Details'!$O$16, IF(AND(NOT('Personnel Details'!$I$16=""), $B283&gt;='Personnel Details'!$I$16), 'Personnel Details'!$J$16, 'Personnel Details'!$E$16)))</f>
        <v/>
      </c>
      <c r="HY283" s="59" t="str">
        <f>IF(HX$9="", "", IF(AND(NOT('Personnel Details'!$N$16=""), $B283&gt;='Personnel Details'!$N$16), IF('Personnel Details'!$P$16="","", 'Personnel Details'!$P$16), IF(AND(NOT('Personnel Details'!$I$16=""), $B283&gt;='Personnel Details'!$I$16), IF('Personnel Details'!$K$16="", "", 'Personnel Details'!$K$16), IF('Personnel Details'!$F$16="", "", 'Personnel Details'!$F$16))))</f>
        <v/>
      </c>
      <c r="HZ283" s="79" t="str">
        <f>IF(HX$9="", "", IF(AND(NOT('Personnel Details'!$N$16=""), $B283&gt;='Personnel Details'!$N$16), 'Personnel Details'!$Q$16, IF(AND(NOT('Personnel Details'!$I$16=""), $B283&gt;='Personnel Details'!$I$16), 'Personnel Details'!$L$16, 'Personnel Details'!$G$16)))</f>
        <v/>
      </c>
      <c r="IA283" s="59">
        <f t="shared" si="712"/>
        <v>0</v>
      </c>
      <c r="IB283" s="53"/>
      <c r="ID283" s="78" t="str">
        <f>IF(ID$9="", "", IF(AND(NOT('Personnel Details'!$N$17=""), $B283&gt;='Personnel Details'!$N$17), 'Personnel Details'!$O$17, IF(AND(NOT('Personnel Details'!$I$17=""), $B283&gt;='Personnel Details'!$I$17), 'Personnel Details'!$J$17, 'Personnel Details'!$E$17)))</f>
        <v/>
      </c>
      <c r="IE283" s="59" t="str">
        <f>IF(ID$9="", "", IF(AND(NOT('Personnel Details'!$N$17=""), $B283&gt;='Personnel Details'!$N$17), IF('Personnel Details'!$P$17="","", 'Personnel Details'!$P$17), IF(AND(NOT('Personnel Details'!$I$17=""), $B283&gt;='Personnel Details'!$I$17), IF('Personnel Details'!$K$17="", "", 'Personnel Details'!$K$17), IF('Personnel Details'!$F$17="", "", 'Personnel Details'!$F$17))))</f>
        <v/>
      </c>
      <c r="IF283" s="79" t="str">
        <f>IF(ID$9="", "", IF(AND(NOT('Personnel Details'!$N$17=""), $B283&gt;='Personnel Details'!$N$17), 'Personnel Details'!$Q$17, IF(AND(NOT('Personnel Details'!$I$17=""), $B283&gt;='Personnel Details'!$I$17), 'Personnel Details'!$L$17, 'Personnel Details'!$G$17)))</f>
        <v/>
      </c>
      <c r="IG283" s="59">
        <f t="shared" si="713"/>
        <v>0</v>
      </c>
      <c r="IH283" s="53"/>
      <c r="IJ283" s="78" t="str">
        <f>IF(IJ$9="", "", IF(AND(NOT('Personnel Details'!$N$18=""), $B283&gt;='Personnel Details'!$N$18), 'Personnel Details'!$O$18, IF(AND(NOT('Personnel Details'!$I$18=""), $B283&gt;='Personnel Details'!$I$18), 'Personnel Details'!$J$18, 'Personnel Details'!$E$18)))</f>
        <v/>
      </c>
      <c r="IK283" s="59" t="str">
        <f>IF(IJ$9="", "", IF(AND(NOT('Personnel Details'!$N$18=""), $B283&gt;='Personnel Details'!$N$18), IF('Personnel Details'!$P$18="","", 'Personnel Details'!$P$18), IF(AND(NOT('Personnel Details'!$I$18=""), $B283&gt;='Personnel Details'!$I$18), IF('Personnel Details'!$K$18="", "", 'Personnel Details'!$K$18), IF('Personnel Details'!$F$18="", "", 'Personnel Details'!$F$18))))</f>
        <v/>
      </c>
      <c r="IL283" s="79" t="str">
        <f>IF(IJ$9="", "", IF(AND(NOT('Personnel Details'!$N$18=""), $B283&gt;='Personnel Details'!$N$18), 'Personnel Details'!$Q$18, IF(AND(NOT('Personnel Details'!$I$18=""), $B283&gt;='Personnel Details'!$I$18), 'Personnel Details'!$L$18, 'Personnel Details'!$G$18)))</f>
        <v/>
      </c>
      <c r="IM283" s="59">
        <f t="shared" si="714"/>
        <v>0</v>
      </c>
      <c r="IN283" s="53"/>
      <c r="IP283" s="78" t="str">
        <f>IF(IP$9="", "", IF(AND(NOT('Personnel Details'!$N$19=""), $B283&gt;='Personnel Details'!$N$19), 'Personnel Details'!$O$19, IF(AND(NOT('Personnel Details'!$I$19=""), $B283&gt;='Personnel Details'!$I$19), 'Personnel Details'!$J$19, 'Personnel Details'!$E$19)))</f>
        <v/>
      </c>
      <c r="IQ283" s="59" t="str">
        <f>IF(IP$9="", "", IF(AND(NOT('Personnel Details'!$N$19=""), $B283&gt;='Personnel Details'!$N$19), IF('Personnel Details'!$P$19="","", 'Personnel Details'!$P$19), IF(AND(NOT('Personnel Details'!$I$19=""), $B283&gt;='Personnel Details'!$I$19), IF('Personnel Details'!$K$19="", "", 'Personnel Details'!$K$19), IF('Personnel Details'!$F$19="", "", 'Personnel Details'!$F$19))))</f>
        <v/>
      </c>
      <c r="IR283" s="79" t="str">
        <f>IF(IP$9="", "", IF(AND(NOT('Personnel Details'!$N$19=""), $B283&gt;='Personnel Details'!$N$19), 'Personnel Details'!$Q$19, IF(AND(NOT('Personnel Details'!$I$19=""), $B283&gt;='Personnel Details'!$I$19), 'Personnel Details'!$L$19, 'Personnel Details'!$G$19)))</f>
        <v/>
      </c>
      <c r="IS283" s="59">
        <f t="shared" si="715"/>
        <v>0</v>
      </c>
      <c r="IT283" s="53"/>
      <c r="IV283" s="78" t="str">
        <f>IF(IV$9="", "", IF(AND(NOT('Personnel Details'!$N$20=""), $B283&gt;='Personnel Details'!$N$20), 'Personnel Details'!$O$20, IF(AND(NOT('Personnel Details'!$I$20=""), $B283&gt;='Personnel Details'!$I$20), 'Personnel Details'!$J$20, 'Personnel Details'!$E$20)))</f>
        <v/>
      </c>
      <c r="IW283" s="59" t="str">
        <f>IF(IV$9="", "", IF(AND(NOT('Personnel Details'!$N$20=""), $B283&gt;='Personnel Details'!$N$20), IF('Personnel Details'!$P$20="","", 'Personnel Details'!$P$20), IF(AND(NOT('Personnel Details'!$I$20=""), $B283&gt;='Personnel Details'!$I$20), IF('Personnel Details'!$K$20="", "", 'Personnel Details'!$K$20), IF('Personnel Details'!$F$20="", "", 'Personnel Details'!$F$20))))</f>
        <v/>
      </c>
      <c r="IX283" s="79" t="str">
        <f>IF(IV$9="", "", IF(AND(NOT('Personnel Details'!$N$20=""), $B283&gt;='Personnel Details'!$N$20), 'Personnel Details'!$Q$20, IF(AND(NOT('Personnel Details'!$I$20=""), $B283&gt;='Personnel Details'!$I$20), 'Personnel Details'!$L$20, 'Personnel Details'!$G$20)))</f>
        <v/>
      </c>
      <c r="IY283" s="59">
        <f t="shared" si="716"/>
        <v>0</v>
      </c>
      <c r="IZ283" s="53"/>
      <c r="JB283" s="78" t="str">
        <f>IF(JB$9="", "", IF(AND(NOT('Personnel Details'!$N$21=""), $B283&gt;='Personnel Details'!$N$21), 'Personnel Details'!$O$21, IF(AND(NOT('Personnel Details'!$I$21=""), $B283&gt;='Personnel Details'!$I$21), 'Personnel Details'!$J$21, 'Personnel Details'!$E$21)))</f>
        <v/>
      </c>
      <c r="JC283" s="59" t="str">
        <f>IF(JB$9="", "", IF(AND(NOT('Personnel Details'!$N$21=""), $B283&gt;='Personnel Details'!$N$21), IF('Personnel Details'!$P$21="","", 'Personnel Details'!$P$21), IF(AND(NOT('Personnel Details'!$I$21=""), $B283&gt;='Personnel Details'!$I$21), IF('Personnel Details'!$K$21="", "", 'Personnel Details'!$K$21), IF('Personnel Details'!$F$21="", "", 'Personnel Details'!$F$21))))</f>
        <v/>
      </c>
      <c r="JD283" s="79" t="str">
        <f>IF(JB$9="", "", IF(AND(NOT('Personnel Details'!$N$21=""), $B283&gt;='Personnel Details'!$N$21), 'Personnel Details'!$Q$21, IF(AND(NOT('Personnel Details'!$I$21=""), $B283&gt;='Personnel Details'!$I$21), 'Personnel Details'!$L$21, 'Personnel Details'!$G$21)))</f>
        <v/>
      </c>
      <c r="JE283" s="59">
        <f t="shared" si="717"/>
        <v>0</v>
      </c>
      <c r="JF283" s="53"/>
      <c r="JH283" s="78" t="str">
        <f>IF(JH$9="", "", IF(AND(NOT('Personnel Details'!$N$22=""), $B283&gt;='Personnel Details'!$N$22), 'Personnel Details'!$O$22, IF(AND(NOT('Personnel Details'!$I$22=""), $B283&gt;='Personnel Details'!$I$22), 'Personnel Details'!$J$22, 'Personnel Details'!$E$22)))</f>
        <v/>
      </c>
      <c r="JI283" s="59" t="str">
        <f>IF(JH$9="", "", IF(AND(NOT('Personnel Details'!$N$22=""), $B283&gt;='Personnel Details'!$N$22), IF('Personnel Details'!$P$22="","", 'Personnel Details'!$P$22), IF(AND(NOT('Personnel Details'!$I$22=""), $B283&gt;='Personnel Details'!$I$22), IF('Personnel Details'!$K$22="", "", 'Personnel Details'!$K$22), IF('Personnel Details'!$F$22="", "", 'Personnel Details'!$F$22))))</f>
        <v/>
      </c>
      <c r="JJ283" s="79" t="str">
        <f>IF(JH$9="", "", IF(AND(NOT('Personnel Details'!$N$22=""), $B283&gt;='Personnel Details'!$N$22), 'Personnel Details'!$Q$22, IF(AND(NOT('Personnel Details'!$I$22=""), $B283&gt;='Personnel Details'!$I$22), 'Personnel Details'!$L$22, 'Personnel Details'!$G$22)))</f>
        <v/>
      </c>
      <c r="JK283" s="59">
        <f t="shared" si="718"/>
        <v>0</v>
      </c>
      <c r="JL283" s="53"/>
      <c r="JN283" s="78" t="str">
        <f>IF(JN$9="", "", IF(AND(NOT('Personnel Details'!$N$23=""), $B283&gt;='Personnel Details'!$N$23), 'Personnel Details'!$O$23, IF(AND(NOT('Personnel Details'!$I$23=""), $B283&gt;='Personnel Details'!$I$23), 'Personnel Details'!$J$23, 'Personnel Details'!$E$23)))</f>
        <v/>
      </c>
      <c r="JO283" s="59" t="str">
        <f>IF(JN$9="", "", IF(AND(NOT('Personnel Details'!$N$23=""), $B283&gt;='Personnel Details'!$N$23), IF('Personnel Details'!$P$23="","", 'Personnel Details'!$P$23), IF(AND(NOT('Personnel Details'!$I$23=""), $B283&gt;='Personnel Details'!$I$23), IF('Personnel Details'!$K$23="", "", 'Personnel Details'!$K$23), IF('Personnel Details'!$F$23="", "", 'Personnel Details'!$F$23))))</f>
        <v/>
      </c>
      <c r="JP283" s="79" t="str">
        <f>IF(JN$9="", "", IF(AND(NOT('Personnel Details'!$N$23=""), $B283&gt;='Personnel Details'!$N$23), 'Personnel Details'!$Q$23, IF(AND(NOT('Personnel Details'!$I$23=""), $B283&gt;='Personnel Details'!$I$23), 'Personnel Details'!$L$23, 'Personnel Details'!$G$23)))</f>
        <v/>
      </c>
      <c r="JQ283" s="59">
        <f t="shared" si="719"/>
        <v>0</v>
      </c>
      <c r="JR283" s="53"/>
      <c r="JT283" s="78" t="str">
        <f>IF(JT$9="", "", IF(AND(NOT('Personnel Details'!$N$24=""), $B283&gt;='Personnel Details'!$N$24), 'Personnel Details'!$O$24, IF(AND(NOT('Personnel Details'!$I$24=""), $B283&gt;='Personnel Details'!$I$24), 'Personnel Details'!$J$24, 'Personnel Details'!$E$24)))</f>
        <v/>
      </c>
      <c r="JU283" s="59" t="str">
        <f>IF(JT$9="", "", IF(AND(NOT('Personnel Details'!$N$24=""), $B283&gt;='Personnel Details'!$N$24), IF('Personnel Details'!$P$24="","", 'Personnel Details'!$P$24), IF(AND(NOT('Personnel Details'!$I$24=""), $B283&gt;='Personnel Details'!$I$24), IF('Personnel Details'!$K$24="", "", 'Personnel Details'!$K$24), IF('Personnel Details'!$F$24="", "", 'Personnel Details'!$F$24))))</f>
        <v/>
      </c>
      <c r="JV283" s="79" t="str">
        <f>IF(JT$9="", "", IF(AND(NOT('Personnel Details'!$N$24=""), $B283&gt;='Personnel Details'!$N$24), 'Personnel Details'!$Q$24, IF(AND(NOT('Personnel Details'!$I$24=""), $B283&gt;='Personnel Details'!$I$24), 'Personnel Details'!$L$24, 'Personnel Details'!$G$24)))</f>
        <v/>
      </c>
      <c r="JW283" s="59">
        <f t="shared" si="720"/>
        <v>0</v>
      </c>
      <c r="JX283" s="53"/>
      <c r="JZ283" s="78" t="str">
        <f>IF(JZ$9="", "", IF(AND(NOT('Personnel Details'!$N$25=""), $B283&gt;='Personnel Details'!$N$25), 'Personnel Details'!$O$25, IF(AND(NOT('Personnel Details'!$I$25=""), $B283&gt;='Personnel Details'!$I$25), 'Personnel Details'!$J$25, 'Personnel Details'!$E$25)))</f>
        <v/>
      </c>
      <c r="KA283" s="59" t="str">
        <f>IF(JZ$9="", "", IF(AND(NOT('Personnel Details'!$N$25=""), $B283&gt;='Personnel Details'!$N$25), IF('Personnel Details'!$P$25="","", 'Personnel Details'!$P$25), IF(AND(NOT('Personnel Details'!$I$25=""), $B283&gt;='Personnel Details'!$I$25), IF('Personnel Details'!$K$25="", "", 'Personnel Details'!$K$25), IF('Personnel Details'!$F$25="", "", 'Personnel Details'!$F$25))))</f>
        <v/>
      </c>
      <c r="KB283" s="79" t="str">
        <f>IF(JZ$9="", "", IF(AND(NOT('Personnel Details'!$N$25=""), $B283&gt;='Personnel Details'!$N$25), 'Personnel Details'!$Q$25, IF(AND(NOT('Personnel Details'!$I$25=""), $B283&gt;='Personnel Details'!$I$25), 'Personnel Details'!$L$25, 'Personnel Details'!$G$25)))</f>
        <v/>
      </c>
      <c r="KC283" s="59">
        <f t="shared" si="721"/>
        <v>0</v>
      </c>
      <c r="KD283" s="53"/>
      <c r="KF283" s="78" t="str">
        <f>IF(KF$9="", "", IF(AND(NOT('Personnel Details'!$N$26=""), $B283&gt;='Personnel Details'!$N$26), 'Personnel Details'!$O$26, IF(AND(NOT('Personnel Details'!$I$26=""), $B283&gt;='Personnel Details'!$I$26), 'Personnel Details'!$J$26, 'Personnel Details'!$E$26)))</f>
        <v/>
      </c>
      <c r="KG283" s="59" t="str">
        <f>IF(KF$9="", "", IF(AND(NOT('Personnel Details'!$N$26=""), $B283&gt;='Personnel Details'!$N$26), IF('Personnel Details'!$P$26="","", 'Personnel Details'!$P$26), IF(AND(NOT('Personnel Details'!$I$26=""), $B283&gt;='Personnel Details'!$I$26), IF('Personnel Details'!$K$26="", "", 'Personnel Details'!$K$26), IF('Personnel Details'!$F$26="", "", 'Personnel Details'!$F$26))))</f>
        <v/>
      </c>
      <c r="KH283" s="79" t="str">
        <f>IF(KF$9="", "", IF(AND(NOT('Personnel Details'!$N$26=""), $B283&gt;='Personnel Details'!$N$26), 'Personnel Details'!$Q$26, IF(AND(NOT('Personnel Details'!$I$26=""), $B283&gt;='Personnel Details'!$I$26), 'Personnel Details'!$L$26, 'Personnel Details'!$G$26)))</f>
        <v/>
      </c>
      <c r="KI283" s="59">
        <f t="shared" si="722"/>
        <v>0</v>
      </c>
      <c r="KJ283" s="53"/>
      <c r="KL283" s="78" t="str">
        <f>IF(KL$9="", "", IF(AND(NOT('Personnel Details'!$N$27=""), $B283&gt;='Personnel Details'!$N$27), 'Personnel Details'!$O$27, IF(AND(NOT('Personnel Details'!$I$27=""), $B283&gt;='Personnel Details'!$I$27), 'Personnel Details'!$J$27, 'Personnel Details'!$E$27)))</f>
        <v/>
      </c>
      <c r="KM283" s="59" t="str">
        <f>IF(KL$9="", "", IF(AND(NOT('Personnel Details'!$N$27=""), $B283&gt;='Personnel Details'!$N$27), IF('Personnel Details'!$P$27="","", 'Personnel Details'!$P$27), IF(AND(NOT('Personnel Details'!$I$27=""), $B283&gt;='Personnel Details'!$I$27), IF('Personnel Details'!$K$27="", "", 'Personnel Details'!$K$27), IF('Personnel Details'!$F$27="", "", 'Personnel Details'!$F$27))))</f>
        <v/>
      </c>
      <c r="KN283" s="79" t="str">
        <f>IF(KL$9="", "", IF(AND(NOT('Personnel Details'!$N$27=""), $B283&gt;='Personnel Details'!$N$27), 'Personnel Details'!$Q$27, IF(AND(NOT('Personnel Details'!$I$27=""), $B283&gt;='Personnel Details'!$I$27), 'Personnel Details'!$L$27, 'Personnel Details'!$G$27)))</f>
        <v/>
      </c>
      <c r="KO283" s="59">
        <f t="shared" si="723"/>
        <v>0</v>
      </c>
      <c r="KP283" s="53"/>
      <c r="KR283" s="78" t="str">
        <f>IF(KR$9="", "", IF(AND(NOT('Personnel Details'!$N$28=""), $B283&gt;='Personnel Details'!$N$28), 'Personnel Details'!$O$28, IF(AND(NOT('Personnel Details'!$I$28=""), $B283&gt;='Personnel Details'!$I$28), 'Personnel Details'!$J$28, 'Personnel Details'!$E$28)))</f>
        <v/>
      </c>
      <c r="KS283" s="59" t="str">
        <f>IF(KR$9="", "", IF(AND(NOT('Personnel Details'!$N$28=""), $B283&gt;='Personnel Details'!$N$28), IF('Personnel Details'!$P$28="","", 'Personnel Details'!$P$28), IF(AND(NOT('Personnel Details'!$I$28=""), $B283&gt;='Personnel Details'!$I$28), IF('Personnel Details'!$K$28="", "", 'Personnel Details'!$K$28), IF('Personnel Details'!$F$28="", "", 'Personnel Details'!$F$28))))</f>
        <v/>
      </c>
      <c r="KT283" s="79" t="str">
        <f>IF(KR$9="", "", IF(AND(NOT('Personnel Details'!$N$28=""), $B283&gt;='Personnel Details'!$N$28), 'Personnel Details'!$Q$28, IF(AND(NOT('Personnel Details'!$I$28=""), $B283&gt;='Personnel Details'!$I$28), 'Personnel Details'!$L$28, 'Personnel Details'!$G$28)))</f>
        <v/>
      </c>
      <c r="KU283" s="59">
        <f t="shared" si="724"/>
        <v>0</v>
      </c>
      <c r="KV283" s="53"/>
      <c r="KX283" s="78" t="str">
        <f>IF(KX$9="", "", IF(AND(NOT('Personnel Details'!$N$29=""), $B283&gt;='Personnel Details'!$N$29), 'Personnel Details'!$O$29, IF(AND(NOT('Personnel Details'!$I$29=""), $B283&gt;='Personnel Details'!$I$29), 'Personnel Details'!$J$29, 'Personnel Details'!$E$29)))</f>
        <v/>
      </c>
      <c r="KY283" s="59" t="str">
        <f>IF(KX$9="", "", IF(AND(NOT('Personnel Details'!$N$29=""), $B283&gt;='Personnel Details'!$N$29), IF('Personnel Details'!$P$29="","", 'Personnel Details'!$P$29), IF(AND(NOT('Personnel Details'!$I$29=""), $B283&gt;='Personnel Details'!$I$29), IF('Personnel Details'!$K$29="", "", 'Personnel Details'!$K$29), IF('Personnel Details'!$F$29="", "", 'Personnel Details'!$F$29))))</f>
        <v/>
      </c>
      <c r="KZ283" s="79" t="str">
        <f>IF(KX$9="", "", IF(AND(NOT('Personnel Details'!$N$29=""), $B283&gt;='Personnel Details'!$N$29), 'Personnel Details'!$Q$29, IF(AND(NOT('Personnel Details'!$I$29=""), $B283&gt;='Personnel Details'!$I$29), 'Personnel Details'!$L$29, 'Personnel Details'!$G$29)))</f>
        <v/>
      </c>
      <c r="LA283" s="59">
        <f t="shared" si="725"/>
        <v>0</v>
      </c>
      <c r="LB283" s="53"/>
      <c r="LD283" s="78" t="str">
        <f>IF(LD$9="", "", IF(AND(NOT('Personnel Details'!$N$30=""), $B283&gt;='Personnel Details'!$N$30), 'Personnel Details'!$O$30, IF(AND(NOT('Personnel Details'!$I$30=""), $B283&gt;='Personnel Details'!$I$30), 'Personnel Details'!$J$30, 'Personnel Details'!$E$30)))</f>
        <v/>
      </c>
      <c r="LE283" s="59" t="str">
        <f>IF(LD$9="", "", IF(AND(NOT('Personnel Details'!$N$30=""), $B283&gt;='Personnel Details'!$N$30), IF('Personnel Details'!$P$30="","", 'Personnel Details'!$P$30), IF(AND(NOT('Personnel Details'!$I$30=""), $B283&gt;='Personnel Details'!$I$30), IF('Personnel Details'!$K$30="", "", 'Personnel Details'!$K$30), IF('Personnel Details'!$F$30="", "", 'Personnel Details'!$F$30))))</f>
        <v/>
      </c>
      <c r="LF283" s="79" t="str">
        <f>IF(LD$9="", "", IF(AND(NOT('Personnel Details'!$N$30=""), $B283&gt;='Personnel Details'!$N$30), 'Personnel Details'!$Q$30, IF(AND(NOT('Personnel Details'!$I$30=""), $B283&gt;='Personnel Details'!$I$30), 'Personnel Details'!$L$30, 'Personnel Details'!$G$30)))</f>
        <v/>
      </c>
      <c r="LG283" s="59">
        <f t="shared" si="726"/>
        <v>0</v>
      </c>
      <c r="LH283" s="53"/>
      <c r="LJ283" s="78" t="str">
        <f>IF(LJ$9="", "", IF(AND(NOT('Personnel Details'!$N$31=""), $B283&gt;='Personnel Details'!$N$31), 'Personnel Details'!$O$31, IF(AND(NOT('Personnel Details'!$I$31=""), $B283&gt;='Personnel Details'!$I$31), 'Personnel Details'!$J$31, 'Personnel Details'!$E$31)))</f>
        <v/>
      </c>
      <c r="LK283" s="59" t="str">
        <f>IF(LJ$9="", "", IF(AND(NOT('Personnel Details'!$N$31=""), $B283&gt;='Personnel Details'!$N$31), IF('Personnel Details'!$P$31="","", 'Personnel Details'!$P$31), IF(AND(NOT('Personnel Details'!$I$31=""), $B283&gt;='Personnel Details'!$I$31), IF('Personnel Details'!$K$31="", "", 'Personnel Details'!$K$31), IF('Personnel Details'!$F$31="", "", 'Personnel Details'!$F$31))))</f>
        <v/>
      </c>
      <c r="LL283" s="79" t="str">
        <f>IF(LJ$9="", "", IF(AND(NOT('Personnel Details'!$N$31=""), $B283&gt;='Personnel Details'!$N$31), 'Personnel Details'!$Q$31, IF(AND(NOT('Personnel Details'!$I$31=""), $B283&gt;='Personnel Details'!$I$31), 'Personnel Details'!$L$31, 'Personnel Details'!$G$31)))</f>
        <v/>
      </c>
      <c r="LM283" s="59">
        <f t="shared" si="727"/>
        <v>0</v>
      </c>
      <c r="LN283" s="53"/>
      <c r="LP283" s="78" t="str">
        <f>IF(LP$9="", "", IF(AND(NOT('Personnel Details'!$N$32=""), $B283&gt;='Personnel Details'!$N$32), 'Personnel Details'!$O$32, IF(AND(NOT('Personnel Details'!$I$32=""), $B283&gt;='Personnel Details'!$I$32), 'Personnel Details'!$J$32, 'Personnel Details'!$E$32)))</f>
        <v/>
      </c>
      <c r="LQ283" s="59" t="str">
        <f>IF(LP$9="", "", IF(AND(NOT('Personnel Details'!$N$32=""), $B283&gt;='Personnel Details'!$N$32), IF('Personnel Details'!$P$32="","", 'Personnel Details'!$P$32), IF(AND(NOT('Personnel Details'!$I$32=""), $B283&gt;='Personnel Details'!$I$32), IF('Personnel Details'!$K$32="", "", 'Personnel Details'!$K$32), IF('Personnel Details'!$F$32="", "", 'Personnel Details'!$F$32))))</f>
        <v/>
      </c>
      <c r="LR283" s="79" t="str">
        <f>IF(LP$9="", "", IF(AND(NOT('Personnel Details'!$N$32=""), $B283&gt;='Personnel Details'!$N$32), 'Personnel Details'!$Q$32, IF(AND(NOT('Personnel Details'!$I$32=""), $B283&gt;='Personnel Details'!$I$32), 'Personnel Details'!$L$32, 'Personnel Details'!$G$32)))</f>
        <v/>
      </c>
      <c r="LS283" s="59">
        <f t="shared" si="728"/>
        <v>0</v>
      </c>
      <c r="LT283" s="53"/>
      <c r="LV283" s="78" t="str">
        <f>IF(LV$9="", "", IF(AND(NOT('Personnel Details'!$N$33=""), $B283&gt;='Personnel Details'!$N$33), 'Personnel Details'!$O$33, IF(AND(NOT('Personnel Details'!$I$33=""), $B283&gt;='Personnel Details'!$I$33), 'Personnel Details'!$J$33, 'Personnel Details'!$E$33)))</f>
        <v/>
      </c>
      <c r="LW283" s="59" t="str">
        <f>IF(LV$9="", "", IF(AND(NOT('Personnel Details'!$N$33=""), $B283&gt;='Personnel Details'!$N$33), IF('Personnel Details'!$P$33="","", 'Personnel Details'!$P$33), IF(AND(NOT('Personnel Details'!$I$33=""), $B283&gt;='Personnel Details'!$I$33), IF('Personnel Details'!$K$33="", "", 'Personnel Details'!$K$33), IF('Personnel Details'!$F$33="", "", 'Personnel Details'!$F$33))))</f>
        <v/>
      </c>
      <c r="LX283" s="79" t="str">
        <f>IF(LV$9="", "", IF(AND(NOT('Personnel Details'!$N$33=""), $B283&gt;='Personnel Details'!$N$33), 'Personnel Details'!$Q$33, IF(AND(NOT('Personnel Details'!$I$33=""), $B283&gt;='Personnel Details'!$I$33), 'Personnel Details'!$L$33, 'Personnel Details'!$G$33)))</f>
        <v/>
      </c>
      <c r="LY283" s="59">
        <f t="shared" si="729"/>
        <v>0</v>
      </c>
      <c r="LZ283" s="53"/>
      <c r="MB283" s="78" t="str">
        <f>IF(MB$9="", "", IF(AND(NOT('Personnel Details'!$N$34=""), $B283&gt;='Personnel Details'!$N$34), 'Personnel Details'!$O$34, IF(AND(NOT('Personnel Details'!$I$34=""), $B283&gt;='Personnel Details'!$I$34), 'Personnel Details'!$J$34, 'Personnel Details'!$E$34)))</f>
        <v/>
      </c>
      <c r="MC283" s="59" t="str">
        <f>IF(MB$9="", "", IF(AND(NOT('Personnel Details'!$N$34=""), $B283&gt;='Personnel Details'!$N$34), IF('Personnel Details'!$P$34="","", 'Personnel Details'!$P$34), IF(AND(NOT('Personnel Details'!$I$34=""), $B283&gt;='Personnel Details'!$I$34), IF('Personnel Details'!$K$34="", "", 'Personnel Details'!$K$34), IF('Personnel Details'!$F$34="", "", 'Personnel Details'!$F$34))))</f>
        <v/>
      </c>
      <c r="MD283" s="79" t="str">
        <f>IF(MB$9="", "", IF(AND(NOT('Personnel Details'!$N$34=""), $B283&gt;='Personnel Details'!$N$34), 'Personnel Details'!$Q$34, IF(AND(NOT('Personnel Details'!$I$34=""), $B283&gt;='Personnel Details'!$I$34), 'Personnel Details'!$L$34, 'Personnel Details'!$G$34)))</f>
        <v/>
      </c>
      <c r="ME283" s="59">
        <f t="shared" si="730"/>
        <v>0</v>
      </c>
      <c r="MF283" s="53"/>
      <c r="MH283" s="78" t="str">
        <f>IF(MH$9="", "", IF(AND(NOT('Personnel Details'!$N$35=""), $B283&gt;='Personnel Details'!$N$35), 'Personnel Details'!$O$35, IF(AND(NOT('Personnel Details'!$I$35=""), $B283&gt;='Personnel Details'!$I$35), 'Personnel Details'!$J$35, 'Personnel Details'!$E$35)))</f>
        <v/>
      </c>
      <c r="MI283" s="59" t="str">
        <f>IF(MH$9="", "", IF(AND(NOT('Personnel Details'!$N$35=""), $B283&gt;='Personnel Details'!$N$35), IF('Personnel Details'!$P$35="","", 'Personnel Details'!$P$35), IF(AND(NOT('Personnel Details'!$I$35=""), $B283&gt;='Personnel Details'!$I$35), IF('Personnel Details'!$K$35="", "", 'Personnel Details'!$K$35), IF('Personnel Details'!$F$35="", "", 'Personnel Details'!$F$35))))</f>
        <v/>
      </c>
      <c r="MJ283" s="79" t="str">
        <f>IF(MH$9="", "", IF(AND(NOT('Personnel Details'!$N$35=""), $B283&gt;='Personnel Details'!$N$35), 'Personnel Details'!$Q$35, IF(AND(NOT('Personnel Details'!$I$35=""), $B283&gt;='Personnel Details'!$I$35), 'Personnel Details'!$L$35, 'Personnel Details'!$G$35)))</f>
        <v/>
      </c>
      <c r="MK283" s="59">
        <f t="shared" si="731"/>
        <v>0</v>
      </c>
      <c r="ML283" s="53"/>
      <c r="MN283" s="78" t="str">
        <f>IF(MN$9="", "", IF(AND(NOT('Personnel Details'!$N$36=""), $B283&gt;='Personnel Details'!$N$36), 'Personnel Details'!$O$36, IF(AND(NOT('Personnel Details'!$I$36=""), $B283&gt;='Personnel Details'!$I$36), 'Personnel Details'!$J$36, 'Personnel Details'!$E$36)))</f>
        <v/>
      </c>
      <c r="MO283" s="59" t="str">
        <f>IF(MN$9="", "", IF(AND(NOT('Personnel Details'!$N$36=""), $B283&gt;='Personnel Details'!$N$36), IF('Personnel Details'!$P$36="","", 'Personnel Details'!$P$36), IF(AND(NOT('Personnel Details'!$I$36=""), $B283&gt;='Personnel Details'!$I$36), IF('Personnel Details'!$K$36="", "", 'Personnel Details'!$K$36), IF('Personnel Details'!$F$36="", "", 'Personnel Details'!$F$36))))</f>
        <v/>
      </c>
      <c r="MP283" s="79" t="str">
        <f>IF(MN$9="", "", IF(AND(NOT('Personnel Details'!$N$36=""), $B283&gt;='Personnel Details'!$N$36), 'Personnel Details'!$Q$36, IF(AND(NOT('Personnel Details'!$I$36=""), $B283&gt;='Personnel Details'!$I$36), 'Personnel Details'!$L$36, 'Personnel Details'!$G$36)))</f>
        <v/>
      </c>
      <c r="MQ283" s="59">
        <f t="shared" si="732"/>
        <v>0</v>
      </c>
      <c r="MR283" s="53"/>
      <c r="MT283" s="78" t="str">
        <f>IF(MT$9="", "", IF(AND(NOT('Personnel Details'!$N$37=""), $B283&gt;='Personnel Details'!$N$37), 'Personnel Details'!$O$37, IF(AND(NOT('Personnel Details'!$I$37=""), $B283&gt;='Personnel Details'!$I$37), 'Personnel Details'!$J$37, 'Personnel Details'!$E$37)))</f>
        <v/>
      </c>
      <c r="MU283" s="59" t="str">
        <f>IF(MT$9="", "", IF(AND(NOT('Personnel Details'!$N$37=""), $B283&gt;='Personnel Details'!$N$37), IF('Personnel Details'!$P$37="","", 'Personnel Details'!$P$37), IF(AND(NOT('Personnel Details'!$I$37=""), $B283&gt;='Personnel Details'!$I$37), IF('Personnel Details'!$K$37="", "", 'Personnel Details'!$K$37), IF('Personnel Details'!$F$37="", "", 'Personnel Details'!$F$37))))</f>
        <v/>
      </c>
      <c r="MV283" s="79" t="str">
        <f>IF(MT$9="", "", IF(AND(NOT('Personnel Details'!$N$37=""), $B283&gt;='Personnel Details'!$N$37), 'Personnel Details'!$Q$37, IF(AND(NOT('Personnel Details'!$I$37=""), $B283&gt;='Personnel Details'!$I$37), 'Personnel Details'!$L$37, 'Personnel Details'!$G$37)))</f>
        <v/>
      </c>
      <c r="MW283" s="59">
        <f t="shared" si="733"/>
        <v>0</v>
      </c>
      <c r="MX283" s="53"/>
      <c r="MZ283" s="78" t="str">
        <f>IF(MZ$9="", "", IF(AND(NOT('Personnel Details'!$N$38=""), $B283&gt;='Personnel Details'!$N$38), 'Personnel Details'!$O$38, IF(AND(NOT('Personnel Details'!$I$38=""), $B283&gt;='Personnel Details'!$I$38), 'Personnel Details'!$J$38, 'Personnel Details'!$E$38)))</f>
        <v/>
      </c>
      <c r="NA283" s="59" t="str">
        <f>IF(MZ$9="", "", IF(AND(NOT('Personnel Details'!$N$38=""), $B283&gt;='Personnel Details'!$N$38), IF('Personnel Details'!$P$38="","", 'Personnel Details'!$P$38), IF(AND(NOT('Personnel Details'!$I$38=""), $B283&gt;='Personnel Details'!$I$38), IF('Personnel Details'!$K$38="", "", 'Personnel Details'!$K$38), IF('Personnel Details'!$F$38="", "", 'Personnel Details'!$F$38))))</f>
        <v/>
      </c>
      <c r="NB283" s="79" t="str">
        <f>IF(MZ$9="", "", IF(AND(NOT('Personnel Details'!$N$38=""), $B283&gt;='Personnel Details'!$N$38), 'Personnel Details'!$Q$38, IF(AND(NOT('Personnel Details'!$I$38=""), $B283&gt;='Personnel Details'!$I$38), 'Personnel Details'!$L$38, 'Personnel Details'!$G$38)))</f>
        <v/>
      </c>
      <c r="NC283" s="59">
        <f t="shared" si="734"/>
        <v>0</v>
      </c>
      <c r="ND283" s="53"/>
      <c r="NF283" s="78" t="str">
        <f>IF(NF$9="", "", IF(AND(NOT('Personnel Details'!$N$39=""), $B283&gt;='Personnel Details'!$N$39), 'Personnel Details'!$O$39, IF(AND(NOT('Personnel Details'!$I$39=""), $B283&gt;='Personnel Details'!$I$39), 'Personnel Details'!$J$39, 'Personnel Details'!$E$39)))</f>
        <v/>
      </c>
      <c r="NG283" s="59" t="str">
        <f>IF(NF$9="", "", IF(AND(NOT('Personnel Details'!$N$39=""), $B283&gt;='Personnel Details'!$N$39), IF('Personnel Details'!$P$39="","", 'Personnel Details'!$P$39), IF(AND(NOT('Personnel Details'!$I$39=""), $B283&gt;='Personnel Details'!$I$39), IF('Personnel Details'!$K$39="", "", 'Personnel Details'!$K$39), IF('Personnel Details'!$F$39="", "", 'Personnel Details'!$F$39))))</f>
        <v/>
      </c>
      <c r="NH283" s="79" t="str">
        <f>IF(NF$9="", "", IF(AND(NOT('Personnel Details'!$N$39=""), $B283&gt;='Personnel Details'!$N$39), 'Personnel Details'!$Q$39, IF(AND(NOT('Personnel Details'!$I$39=""), $B283&gt;='Personnel Details'!$I$39), 'Personnel Details'!$L$39, 'Personnel Details'!$G$39)))</f>
        <v/>
      </c>
      <c r="NI283" s="59">
        <f t="shared" si="735"/>
        <v>0</v>
      </c>
      <c r="NJ283" s="53"/>
      <c r="NL283" s="78" t="str">
        <f>IF(NL$9="", "", IF(AND(NOT('Personnel Details'!$N$40=""), $B283&gt;='Personnel Details'!$N$40), 'Personnel Details'!$O$40, IF(AND(NOT('Personnel Details'!$I$40=""), $B283&gt;='Personnel Details'!$I$40), 'Personnel Details'!$J$40, 'Personnel Details'!$E$40)))</f>
        <v/>
      </c>
      <c r="NM283" s="59" t="str">
        <f>IF(NL$9="", "", IF(AND(NOT('Personnel Details'!$N$40=""), $B283&gt;='Personnel Details'!$N$40), IF('Personnel Details'!$P$40="","", 'Personnel Details'!$P$40), IF(AND(NOT('Personnel Details'!$I$40=""), $B283&gt;='Personnel Details'!$I$40), IF('Personnel Details'!$K$40="", "", 'Personnel Details'!$K$40), IF('Personnel Details'!$F$40="", "", 'Personnel Details'!$F$40))))</f>
        <v/>
      </c>
      <c r="NN283" s="79" t="str">
        <f>IF(NL$9="", "", IF(AND(NOT('Personnel Details'!$N$40=""), $B283&gt;='Personnel Details'!$N$40), 'Personnel Details'!$Q$40, IF(AND(NOT('Personnel Details'!$I$40=""), $B283&gt;='Personnel Details'!$I$40), 'Personnel Details'!$L$40, 'Personnel Details'!$G$40)))</f>
        <v/>
      </c>
      <c r="NO283" s="59">
        <f t="shared" si="736"/>
        <v>0</v>
      </c>
      <c r="NP283" s="53"/>
    </row>
    <row r="284" spans="1:380" x14ac:dyDescent="0.25">
      <c r="A284" s="32"/>
      <c r="B284" s="113">
        <f>IFERROR(IF(B283+1&gt;'Personnel Details'!$U$5, "", B283+1), "")</f>
        <v>44104</v>
      </c>
      <c r="C284" s="32"/>
      <c r="D284" s="120"/>
      <c r="E284" s="13" t="str">
        <f t="shared" si="615"/>
        <v/>
      </c>
      <c r="F284" s="13" t="str">
        <f t="shared" si="646"/>
        <v/>
      </c>
      <c r="G284" s="56" t="str">
        <f t="shared" si="737"/>
        <v/>
      </c>
      <c r="H284" s="16" t="str">
        <f t="shared" si="647"/>
        <v/>
      </c>
      <c r="I284" s="32"/>
      <c r="J284" s="120"/>
      <c r="K284" s="62" t="str">
        <f t="shared" si="616"/>
        <v/>
      </c>
      <c r="L284" s="62" t="str">
        <f t="shared" si="648"/>
        <v/>
      </c>
      <c r="M284" s="65" t="str">
        <f t="shared" si="738"/>
        <v/>
      </c>
      <c r="N284" s="68" t="str">
        <f t="shared" si="649"/>
        <v/>
      </c>
      <c r="O284" s="32"/>
      <c r="P284" s="120"/>
      <c r="Q284" s="62" t="str">
        <f t="shared" si="617"/>
        <v/>
      </c>
      <c r="R284" s="62" t="str">
        <f t="shared" si="650"/>
        <v/>
      </c>
      <c r="S284" s="65" t="str">
        <f t="shared" si="739"/>
        <v/>
      </c>
      <c r="T284" s="68" t="str">
        <f t="shared" si="651"/>
        <v/>
      </c>
      <c r="U284" s="32"/>
      <c r="V284" s="120"/>
      <c r="W284" s="62" t="str">
        <f t="shared" si="618"/>
        <v/>
      </c>
      <c r="X284" s="62" t="str">
        <f t="shared" si="652"/>
        <v/>
      </c>
      <c r="Y284" s="65" t="str">
        <f t="shared" si="740"/>
        <v/>
      </c>
      <c r="Z284" s="68" t="str">
        <f t="shared" si="653"/>
        <v/>
      </c>
      <c r="AA284" s="32"/>
      <c r="AB284" s="120"/>
      <c r="AC284" s="62" t="str">
        <f t="shared" si="619"/>
        <v/>
      </c>
      <c r="AD284" s="62" t="str">
        <f t="shared" si="654"/>
        <v/>
      </c>
      <c r="AE284" s="65" t="str">
        <f t="shared" si="741"/>
        <v/>
      </c>
      <c r="AF284" s="68" t="str">
        <f t="shared" si="655"/>
        <v/>
      </c>
      <c r="AG284" s="32"/>
      <c r="AH284" s="120"/>
      <c r="AI284" s="62" t="str">
        <f t="shared" si="620"/>
        <v/>
      </c>
      <c r="AJ284" s="62" t="str">
        <f t="shared" si="656"/>
        <v/>
      </c>
      <c r="AK284" s="65" t="str">
        <f t="shared" si="742"/>
        <v/>
      </c>
      <c r="AL284" s="68" t="str">
        <f t="shared" si="657"/>
        <v/>
      </c>
      <c r="AM284" s="32"/>
      <c r="AN284" s="120"/>
      <c r="AO284" s="62" t="str">
        <f t="shared" si="621"/>
        <v/>
      </c>
      <c r="AP284" s="62" t="str">
        <f t="shared" si="658"/>
        <v/>
      </c>
      <c r="AQ284" s="65" t="str">
        <f t="shared" si="743"/>
        <v/>
      </c>
      <c r="AR284" s="68" t="str">
        <f t="shared" si="659"/>
        <v/>
      </c>
      <c r="AS284" s="32"/>
      <c r="AT284" s="120"/>
      <c r="AU284" s="62" t="str">
        <f t="shared" si="622"/>
        <v/>
      </c>
      <c r="AV284" s="62" t="str">
        <f t="shared" si="660"/>
        <v/>
      </c>
      <c r="AW284" s="65" t="str">
        <f t="shared" si="744"/>
        <v/>
      </c>
      <c r="AX284" s="68" t="str">
        <f t="shared" si="661"/>
        <v/>
      </c>
      <c r="AY284" s="32"/>
      <c r="AZ284" s="120"/>
      <c r="BA284" s="62" t="str">
        <f t="shared" si="623"/>
        <v/>
      </c>
      <c r="BB284" s="62" t="str">
        <f t="shared" si="662"/>
        <v/>
      </c>
      <c r="BC284" s="65" t="str">
        <f t="shared" si="745"/>
        <v/>
      </c>
      <c r="BD284" s="68" t="str">
        <f t="shared" si="663"/>
        <v/>
      </c>
      <c r="BE284" s="32"/>
      <c r="BF284" s="120"/>
      <c r="BG284" s="62" t="str">
        <f t="shared" si="624"/>
        <v/>
      </c>
      <c r="BH284" s="62" t="str">
        <f t="shared" si="664"/>
        <v/>
      </c>
      <c r="BI284" s="65" t="str">
        <f t="shared" si="746"/>
        <v/>
      </c>
      <c r="BJ284" s="68" t="str">
        <f t="shared" si="665"/>
        <v/>
      </c>
      <c r="BK284" s="32"/>
      <c r="BL284" s="120"/>
      <c r="BM284" s="62" t="str">
        <f t="shared" si="625"/>
        <v/>
      </c>
      <c r="BN284" s="62" t="str">
        <f t="shared" si="666"/>
        <v/>
      </c>
      <c r="BO284" s="65" t="str">
        <f t="shared" si="747"/>
        <v/>
      </c>
      <c r="BP284" s="68" t="str">
        <f t="shared" si="667"/>
        <v/>
      </c>
      <c r="BQ284" s="32"/>
      <c r="BR284" s="120"/>
      <c r="BS284" s="62" t="str">
        <f t="shared" si="626"/>
        <v/>
      </c>
      <c r="BT284" s="62" t="str">
        <f t="shared" si="668"/>
        <v/>
      </c>
      <c r="BU284" s="65" t="str">
        <f t="shared" si="748"/>
        <v/>
      </c>
      <c r="BV284" s="68" t="str">
        <f t="shared" si="669"/>
        <v/>
      </c>
      <c r="BW284" s="32"/>
      <c r="BX284" s="120"/>
      <c r="BY284" s="62" t="str">
        <f t="shared" si="627"/>
        <v/>
      </c>
      <c r="BZ284" s="62" t="str">
        <f t="shared" si="670"/>
        <v/>
      </c>
      <c r="CA284" s="65" t="str">
        <f t="shared" si="749"/>
        <v/>
      </c>
      <c r="CB284" s="68" t="str">
        <f t="shared" si="671"/>
        <v/>
      </c>
      <c r="CC284" s="32"/>
      <c r="CD284" s="120"/>
      <c r="CE284" s="62" t="str">
        <f t="shared" si="628"/>
        <v/>
      </c>
      <c r="CF284" s="62" t="str">
        <f t="shared" si="672"/>
        <v/>
      </c>
      <c r="CG284" s="65" t="str">
        <f t="shared" si="750"/>
        <v/>
      </c>
      <c r="CH284" s="68" t="str">
        <f t="shared" si="673"/>
        <v/>
      </c>
      <c r="CI284" s="32"/>
      <c r="CJ284" s="120"/>
      <c r="CK284" s="62" t="str">
        <f t="shared" si="629"/>
        <v/>
      </c>
      <c r="CL284" s="62" t="str">
        <f t="shared" si="674"/>
        <v/>
      </c>
      <c r="CM284" s="65" t="str">
        <f t="shared" si="751"/>
        <v/>
      </c>
      <c r="CN284" s="68" t="str">
        <f t="shared" si="675"/>
        <v/>
      </c>
      <c r="CO284" s="32"/>
      <c r="CP284" s="120"/>
      <c r="CQ284" s="62" t="str">
        <f t="shared" si="630"/>
        <v/>
      </c>
      <c r="CR284" s="62" t="str">
        <f t="shared" si="676"/>
        <v/>
      </c>
      <c r="CS284" s="65" t="str">
        <f t="shared" si="752"/>
        <v/>
      </c>
      <c r="CT284" s="68" t="str">
        <f t="shared" si="677"/>
        <v/>
      </c>
      <c r="CU284" s="32"/>
      <c r="CV284" s="120"/>
      <c r="CW284" s="62" t="str">
        <f t="shared" si="631"/>
        <v/>
      </c>
      <c r="CX284" s="62" t="str">
        <f t="shared" si="678"/>
        <v/>
      </c>
      <c r="CY284" s="65" t="str">
        <f t="shared" si="753"/>
        <v/>
      </c>
      <c r="CZ284" s="68" t="str">
        <f t="shared" si="679"/>
        <v/>
      </c>
      <c r="DA284" s="32"/>
      <c r="DB284" s="120"/>
      <c r="DC284" s="62" t="str">
        <f t="shared" si="632"/>
        <v/>
      </c>
      <c r="DD284" s="62" t="str">
        <f t="shared" si="680"/>
        <v/>
      </c>
      <c r="DE284" s="65" t="str">
        <f t="shared" si="754"/>
        <v/>
      </c>
      <c r="DF284" s="68" t="str">
        <f t="shared" si="681"/>
        <v/>
      </c>
      <c r="DG284" s="32"/>
      <c r="DH284" s="120"/>
      <c r="DI284" s="62" t="str">
        <f t="shared" si="633"/>
        <v/>
      </c>
      <c r="DJ284" s="62" t="str">
        <f t="shared" si="682"/>
        <v/>
      </c>
      <c r="DK284" s="65" t="str">
        <f t="shared" si="755"/>
        <v/>
      </c>
      <c r="DL284" s="68" t="str">
        <f t="shared" si="683"/>
        <v/>
      </c>
      <c r="DM284" s="32"/>
      <c r="DN284" s="120"/>
      <c r="DO284" s="62" t="str">
        <f t="shared" si="634"/>
        <v/>
      </c>
      <c r="DP284" s="62" t="str">
        <f t="shared" si="684"/>
        <v/>
      </c>
      <c r="DQ284" s="65" t="str">
        <f t="shared" si="756"/>
        <v/>
      </c>
      <c r="DR284" s="68" t="str">
        <f t="shared" si="685"/>
        <v/>
      </c>
      <c r="DS284" s="32"/>
      <c r="DT284" s="120"/>
      <c r="DU284" s="62" t="str">
        <f t="shared" si="635"/>
        <v/>
      </c>
      <c r="DV284" s="62" t="str">
        <f t="shared" si="686"/>
        <v/>
      </c>
      <c r="DW284" s="65" t="str">
        <f t="shared" si="757"/>
        <v/>
      </c>
      <c r="DX284" s="68" t="str">
        <f t="shared" si="687"/>
        <v/>
      </c>
      <c r="DY284" s="32"/>
      <c r="DZ284" s="120"/>
      <c r="EA284" s="62" t="str">
        <f t="shared" si="636"/>
        <v/>
      </c>
      <c r="EB284" s="62" t="str">
        <f t="shared" si="688"/>
        <v/>
      </c>
      <c r="EC284" s="65" t="str">
        <f t="shared" si="758"/>
        <v/>
      </c>
      <c r="ED284" s="68" t="str">
        <f t="shared" si="689"/>
        <v/>
      </c>
      <c r="EE284" s="32"/>
      <c r="EF284" s="120"/>
      <c r="EG284" s="62" t="str">
        <f t="shared" si="637"/>
        <v/>
      </c>
      <c r="EH284" s="62" t="str">
        <f t="shared" si="690"/>
        <v/>
      </c>
      <c r="EI284" s="65" t="str">
        <f t="shared" si="759"/>
        <v/>
      </c>
      <c r="EJ284" s="68" t="str">
        <f t="shared" si="691"/>
        <v/>
      </c>
      <c r="EK284" s="32"/>
      <c r="EL284" s="120"/>
      <c r="EM284" s="62" t="str">
        <f t="shared" si="638"/>
        <v/>
      </c>
      <c r="EN284" s="62" t="str">
        <f t="shared" si="692"/>
        <v/>
      </c>
      <c r="EO284" s="65" t="str">
        <f t="shared" si="760"/>
        <v/>
      </c>
      <c r="EP284" s="68" t="str">
        <f t="shared" si="693"/>
        <v/>
      </c>
      <c r="EQ284" s="32"/>
      <c r="ER284" s="120"/>
      <c r="ES284" s="62" t="str">
        <f t="shared" si="639"/>
        <v/>
      </c>
      <c r="ET284" s="62" t="str">
        <f t="shared" si="694"/>
        <v/>
      </c>
      <c r="EU284" s="65" t="str">
        <f t="shared" si="761"/>
        <v/>
      </c>
      <c r="EV284" s="68" t="str">
        <f t="shared" si="695"/>
        <v/>
      </c>
      <c r="EW284" s="32"/>
      <c r="EX284" s="120"/>
      <c r="EY284" s="62" t="str">
        <f t="shared" si="640"/>
        <v/>
      </c>
      <c r="EZ284" s="62" t="str">
        <f t="shared" si="696"/>
        <v/>
      </c>
      <c r="FA284" s="65" t="str">
        <f t="shared" si="762"/>
        <v/>
      </c>
      <c r="FB284" s="68" t="str">
        <f t="shared" si="697"/>
        <v/>
      </c>
      <c r="FC284" s="32"/>
      <c r="FD284" s="120"/>
      <c r="FE284" s="62" t="str">
        <f t="shared" si="641"/>
        <v/>
      </c>
      <c r="FF284" s="62" t="str">
        <f t="shared" si="698"/>
        <v/>
      </c>
      <c r="FG284" s="65" t="str">
        <f t="shared" si="763"/>
        <v/>
      </c>
      <c r="FH284" s="68" t="str">
        <f t="shared" si="699"/>
        <v/>
      </c>
      <c r="FI284" s="32"/>
      <c r="FJ284" s="120"/>
      <c r="FK284" s="62" t="str">
        <f t="shared" si="642"/>
        <v/>
      </c>
      <c r="FL284" s="62" t="str">
        <f t="shared" si="700"/>
        <v/>
      </c>
      <c r="FM284" s="65" t="str">
        <f t="shared" si="764"/>
        <v/>
      </c>
      <c r="FN284" s="68" t="str">
        <f t="shared" si="701"/>
        <v/>
      </c>
      <c r="FO284" s="32"/>
      <c r="FP284" s="120"/>
      <c r="FQ284" s="62" t="str">
        <f t="shared" si="643"/>
        <v/>
      </c>
      <c r="FR284" s="62" t="str">
        <f t="shared" si="702"/>
        <v/>
      </c>
      <c r="FS284" s="65" t="str">
        <f t="shared" si="765"/>
        <v/>
      </c>
      <c r="FT284" s="68" t="str">
        <f t="shared" si="703"/>
        <v/>
      </c>
      <c r="FU284" s="32"/>
      <c r="FV284" s="120"/>
      <c r="FW284" s="62" t="str">
        <f t="shared" si="644"/>
        <v/>
      </c>
      <c r="FX284" s="62" t="str">
        <f t="shared" si="704"/>
        <v/>
      </c>
      <c r="FY284" s="65" t="str">
        <f t="shared" si="766"/>
        <v/>
      </c>
      <c r="FZ284" s="68" t="str">
        <f t="shared" si="705"/>
        <v/>
      </c>
      <c r="GA284" s="32"/>
      <c r="GC284" s="7" t="str">
        <f t="shared" si="706"/>
        <v>Sep 2020</v>
      </c>
      <c r="GD284" s="7" t="str">
        <f t="shared" ca="1" si="645"/>
        <v/>
      </c>
      <c r="GT284" s="71">
        <f>IF(GT$9="", "", IF(AND(NOT('Personnel Details'!$N$11=""), $B284&gt;='Personnel Details'!$N$11), 'Personnel Details'!$O$11, IF(AND(NOT('Personnel Details'!$I$11=""), $B284&gt;='Personnel Details'!$I$11), 'Personnel Details'!$J$11, 'Personnel Details'!$E$11)))</f>
        <v>0.8</v>
      </c>
      <c r="GU284" s="59" t="str">
        <f>IF(GT$9="", "", IF(AND(NOT('Personnel Details'!$N$11=""), $B284&gt;='Personnel Details'!$N$11), IF('Personnel Details'!$P$11="","", 'Personnel Details'!$P$11), IF(AND(NOT('Personnel Details'!$I$11=""), $B284&gt;='Personnel Details'!$I$11), IF('Personnel Details'!$K$11="", "", 'Personnel Details'!$K$11), IF('Personnel Details'!$F$11="", "", 'Personnel Details'!$F$11))))</f>
        <v/>
      </c>
      <c r="GV284" s="74">
        <f>IF(GT$9="", "", IF(AND(NOT('Personnel Details'!$N$11=""), $B284&gt;='Personnel Details'!$N$11), 'Personnel Details'!$Q$11, IF(AND(NOT('Personnel Details'!$I$11=""), $B284&gt;='Personnel Details'!$I$11), 'Personnel Details'!$L$11, 'Personnel Details'!$G$11)))</f>
        <v>0</v>
      </c>
      <c r="GW284" s="59">
        <f t="shared" si="707"/>
        <v>0</v>
      </c>
      <c r="GX284" s="53"/>
      <c r="GZ284" s="78">
        <f>IF(GZ$9="", "", IF(AND(NOT('Personnel Details'!$N$12=""), $B284&gt;='Personnel Details'!$N$12), 'Personnel Details'!$O$12, IF(AND(NOT('Personnel Details'!$I$12=""), $B284&gt;='Personnel Details'!$I$12), 'Personnel Details'!$J$12, 'Personnel Details'!$E$12)))</f>
        <v>0.8</v>
      </c>
      <c r="HA284" s="59" t="str">
        <f>IF(GZ$9="", "", IF(AND(NOT('Personnel Details'!$N$12=""), $B284&gt;='Personnel Details'!$N$12), IF('Personnel Details'!$P$12="","", 'Personnel Details'!$P$12), IF(AND(NOT('Personnel Details'!$I$12=""), $B284&gt;='Personnel Details'!$I$12), IF('Personnel Details'!$K$12="", "", 'Personnel Details'!$K$12), IF('Personnel Details'!$F$12="", "", 'Personnel Details'!$F$12))))</f>
        <v/>
      </c>
      <c r="HB284" s="79">
        <f>IF(GZ$9="", "", IF(AND(NOT('Personnel Details'!$N$12=""), $B284&gt;='Personnel Details'!$N$12), 'Personnel Details'!$Q$12, IF(AND(NOT('Personnel Details'!$I$12=""), $B284&gt;='Personnel Details'!$I$12), 'Personnel Details'!$L$12, 'Personnel Details'!$G$12)))</f>
        <v>0</v>
      </c>
      <c r="HC284" s="59">
        <f t="shared" si="708"/>
        <v>0</v>
      </c>
      <c r="HD284" s="53"/>
      <c r="HF284" s="78">
        <f>IF(HF$9="", "", IF(AND(NOT('Personnel Details'!$N$13=""), $B284&gt;='Personnel Details'!$N$13), 'Personnel Details'!$O$13, IF(AND(NOT('Personnel Details'!$I$13=""), $B284&gt;='Personnel Details'!$I$13), 'Personnel Details'!$J$13, 'Personnel Details'!$E$13)))</f>
        <v>0.8</v>
      </c>
      <c r="HG284" s="59" t="str">
        <f>IF(HF$9="", "", IF(AND(NOT('Personnel Details'!$N$13=""), $B284&gt;='Personnel Details'!$N$13), IF('Personnel Details'!$P$13="","", 'Personnel Details'!$P$13), IF(AND(NOT('Personnel Details'!$I$13=""), $B284&gt;='Personnel Details'!$I$13), IF('Personnel Details'!$K$13="", "", 'Personnel Details'!$K$13), IF('Personnel Details'!$F$13="", "", 'Personnel Details'!$F$13))))</f>
        <v/>
      </c>
      <c r="HH284" s="79">
        <f>IF(HF$9="", "", IF(AND(NOT('Personnel Details'!$N$13=""), $B284&gt;='Personnel Details'!$N$13), 'Personnel Details'!$Q$13, IF(AND(NOT('Personnel Details'!$I$13=""), $B284&gt;='Personnel Details'!$I$13), 'Personnel Details'!$L$13, 'Personnel Details'!$G$13)))</f>
        <v>0</v>
      </c>
      <c r="HI284" s="59">
        <f t="shared" si="709"/>
        <v>0</v>
      </c>
      <c r="HJ284" s="53"/>
      <c r="HL284" s="78">
        <f>IF(HL$9="", "", IF(AND(NOT('Personnel Details'!$N$14=""), $B284&gt;='Personnel Details'!$N$14), 'Personnel Details'!$O$14, IF(AND(NOT('Personnel Details'!$I$14=""), $B284&gt;='Personnel Details'!$I$14), 'Personnel Details'!$J$14, 'Personnel Details'!$E$14)))</f>
        <v>0.8</v>
      </c>
      <c r="HM284" s="59">
        <f>IF(HL$9="", "", IF(AND(NOT('Personnel Details'!$N$14=""), $B284&gt;='Personnel Details'!$N$14), IF('Personnel Details'!$P$14="","", 'Personnel Details'!$P$14), IF(AND(NOT('Personnel Details'!$I$14=""), $B284&gt;='Personnel Details'!$I$14), IF('Personnel Details'!$K$14="", "", 'Personnel Details'!$K$14), IF('Personnel Details'!$F$14="", "", 'Personnel Details'!$F$14))))</f>
        <v>2000</v>
      </c>
      <c r="HN284" s="79">
        <f>IF(HL$9="", "", IF(AND(NOT('Personnel Details'!$N$14=""), $B284&gt;='Personnel Details'!$N$14), 'Personnel Details'!$Q$14, IF(AND(NOT('Personnel Details'!$I$14=""), $B284&gt;='Personnel Details'!$I$14), 'Personnel Details'!$L$14, 'Personnel Details'!$G$14)))</f>
        <v>0.85</v>
      </c>
      <c r="HO284" s="59">
        <f t="shared" si="710"/>
        <v>0</v>
      </c>
      <c r="HP284" s="53"/>
      <c r="HR284" s="78" t="str">
        <f>IF(HR$9="", "", IF(AND(NOT('Personnel Details'!$N$15=""), $B284&gt;='Personnel Details'!$N$15), 'Personnel Details'!$O$15, IF(AND(NOT('Personnel Details'!$I$15=""), $B284&gt;='Personnel Details'!$I$15), 'Personnel Details'!$J$15, 'Personnel Details'!$E$15)))</f>
        <v/>
      </c>
      <c r="HS284" s="59" t="str">
        <f>IF(HR$9="", "", IF(AND(NOT('Personnel Details'!$N$15=""), $B284&gt;='Personnel Details'!$N$15), IF('Personnel Details'!$P$15="","", 'Personnel Details'!$P$15), IF(AND(NOT('Personnel Details'!$I$15=""), $B284&gt;='Personnel Details'!$I$15), IF('Personnel Details'!$K$15="", "", 'Personnel Details'!$K$15), IF('Personnel Details'!$F$15="", "", 'Personnel Details'!$F$15))))</f>
        <v/>
      </c>
      <c r="HT284" s="79" t="str">
        <f>IF(HR$9="", "", IF(AND(NOT('Personnel Details'!$N$15=""), $B284&gt;='Personnel Details'!$N$15), 'Personnel Details'!$Q$15, IF(AND(NOT('Personnel Details'!$I$15=""), $B284&gt;='Personnel Details'!$I$15), 'Personnel Details'!$L$15, 'Personnel Details'!$G$15)))</f>
        <v/>
      </c>
      <c r="HU284" s="59">
        <f t="shared" si="711"/>
        <v>0</v>
      </c>
      <c r="HV284" s="53"/>
      <c r="HX284" s="78" t="str">
        <f>IF(HX$9="", "", IF(AND(NOT('Personnel Details'!$N$16=""), $B284&gt;='Personnel Details'!$N$16), 'Personnel Details'!$O$16, IF(AND(NOT('Personnel Details'!$I$16=""), $B284&gt;='Personnel Details'!$I$16), 'Personnel Details'!$J$16, 'Personnel Details'!$E$16)))</f>
        <v/>
      </c>
      <c r="HY284" s="59" t="str">
        <f>IF(HX$9="", "", IF(AND(NOT('Personnel Details'!$N$16=""), $B284&gt;='Personnel Details'!$N$16), IF('Personnel Details'!$P$16="","", 'Personnel Details'!$P$16), IF(AND(NOT('Personnel Details'!$I$16=""), $B284&gt;='Personnel Details'!$I$16), IF('Personnel Details'!$K$16="", "", 'Personnel Details'!$K$16), IF('Personnel Details'!$F$16="", "", 'Personnel Details'!$F$16))))</f>
        <v/>
      </c>
      <c r="HZ284" s="79" t="str">
        <f>IF(HX$9="", "", IF(AND(NOT('Personnel Details'!$N$16=""), $B284&gt;='Personnel Details'!$N$16), 'Personnel Details'!$Q$16, IF(AND(NOT('Personnel Details'!$I$16=""), $B284&gt;='Personnel Details'!$I$16), 'Personnel Details'!$L$16, 'Personnel Details'!$G$16)))</f>
        <v/>
      </c>
      <c r="IA284" s="59">
        <f t="shared" si="712"/>
        <v>0</v>
      </c>
      <c r="IB284" s="53"/>
      <c r="ID284" s="78" t="str">
        <f>IF(ID$9="", "", IF(AND(NOT('Personnel Details'!$N$17=""), $B284&gt;='Personnel Details'!$N$17), 'Personnel Details'!$O$17, IF(AND(NOT('Personnel Details'!$I$17=""), $B284&gt;='Personnel Details'!$I$17), 'Personnel Details'!$J$17, 'Personnel Details'!$E$17)))</f>
        <v/>
      </c>
      <c r="IE284" s="59" t="str">
        <f>IF(ID$9="", "", IF(AND(NOT('Personnel Details'!$N$17=""), $B284&gt;='Personnel Details'!$N$17), IF('Personnel Details'!$P$17="","", 'Personnel Details'!$P$17), IF(AND(NOT('Personnel Details'!$I$17=""), $B284&gt;='Personnel Details'!$I$17), IF('Personnel Details'!$K$17="", "", 'Personnel Details'!$K$17), IF('Personnel Details'!$F$17="", "", 'Personnel Details'!$F$17))))</f>
        <v/>
      </c>
      <c r="IF284" s="79" t="str">
        <f>IF(ID$9="", "", IF(AND(NOT('Personnel Details'!$N$17=""), $B284&gt;='Personnel Details'!$N$17), 'Personnel Details'!$Q$17, IF(AND(NOT('Personnel Details'!$I$17=""), $B284&gt;='Personnel Details'!$I$17), 'Personnel Details'!$L$17, 'Personnel Details'!$G$17)))</f>
        <v/>
      </c>
      <c r="IG284" s="59">
        <f t="shared" si="713"/>
        <v>0</v>
      </c>
      <c r="IH284" s="53"/>
      <c r="IJ284" s="78" t="str">
        <f>IF(IJ$9="", "", IF(AND(NOT('Personnel Details'!$N$18=""), $B284&gt;='Personnel Details'!$N$18), 'Personnel Details'!$O$18, IF(AND(NOT('Personnel Details'!$I$18=""), $B284&gt;='Personnel Details'!$I$18), 'Personnel Details'!$J$18, 'Personnel Details'!$E$18)))</f>
        <v/>
      </c>
      <c r="IK284" s="59" t="str">
        <f>IF(IJ$9="", "", IF(AND(NOT('Personnel Details'!$N$18=""), $B284&gt;='Personnel Details'!$N$18), IF('Personnel Details'!$P$18="","", 'Personnel Details'!$P$18), IF(AND(NOT('Personnel Details'!$I$18=""), $B284&gt;='Personnel Details'!$I$18), IF('Personnel Details'!$K$18="", "", 'Personnel Details'!$K$18), IF('Personnel Details'!$F$18="", "", 'Personnel Details'!$F$18))))</f>
        <v/>
      </c>
      <c r="IL284" s="79" t="str">
        <f>IF(IJ$9="", "", IF(AND(NOT('Personnel Details'!$N$18=""), $B284&gt;='Personnel Details'!$N$18), 'Personnel Details'!$Q$18, IF(AND(NOT('Personnel Details'!$I$18=""), $B284&gt;='Personnel Details'!$I$18), 'Personnel Details'!$L$18, 'Personnel Details'!$G$18)))</f>
        <v/>
      </c>
      <c r="IM284" s="59">
        <f t="shared" si="714"/>
        <v>0</v>
      </c>
      <c r="IN284" s="53"/>
      <c r="IP284" s="78" t="str">
        <f>IF(IP$9="", "", IF(AND(NOT('Personnel Details'!$N$19=""), $B284&gt;='Personnel Details'!$N$19), 'Personnel Details'!$O$19, IF(AND(NOT('Personnel Details'!$I$19=""), $B284&gt;='Personnel Details'!$I$19), 'Personnel Details'!$J$19, 'Personnel Details'!$E$19)))</f>
        <v/>
      </c>
      <c r="IQ284" s="59" t="str">
        <f>IF(IP$9="", "", IF(AND(NOT('Personnel Details'!$N$19=""), $B284&gt;='Personnel Details'!$N$19), IF('Personnel Details'!$P$19="","", 'Personnel Details'!$P$19), IF(AND(NOT('Personnel Details'!$I$19=""), $B284&gt;='Personnel Details'!$I$19), IF('Personnel Details'!$K$19="", "", 'Personnel Details'!$K$19), IF('Personnel Details'!$F$19="", "", 'Personnel Details'!$F$19))))</f>
        <v/>
      </c>
      <c r="IR284" s="79" t="str">
        <f>IF(IP$9="", "", IF(AND(NOT('Personnel Details'!$N$19=""), $B284&gt;='Personnel Details'!$N$19), 'Personnel Details'!$Q$19, IF(AND(NOT('Personnel Details'!$I$19=""), $B284&gt;='Personnel Details'!$I$19), 'Personnel Details'!$L$19, 'Personnel Details'!$G$19)))</f>
        <v/>
      </c>
      <c r="IS284" s="59">
        <f t="shared" si="715"/>
        <v>0</v>
      </c>
      <c r="IT284" s="53"/>
      <c r="IV284" s="78" t="str">
        <f>IF(IV$9="", "", IF(AND(NOT('Personnel Details'!$N$20=""), $B284&gt;='Personnel Details'!$N$20), 'Personnel Details'!$O$20, IF(AND(NOT('Personnel Details'!$I$20=""), $B284&gt;='Personnel Details'!$I$20), 'Personnel Details'!$J$20, 'Personnel Details'!$E$20)))</f>
        <v/>
      </c>
      <c r="IW284" s="59" t="str">
        <f>IF(IV$9="", "", IF(AND(NOT('Personnel Details'!$N$20=""), $B284&gt;='Personnel Details'!$N$20), IF('Personnel Details'!$P$20="","", 'Personnel Details'!$P$20), IF(AND(NOT('Personnel Details'!$I$20=""), $B284&gt;='Personnel Details'!$I$20), IF('Personnel Details'!$K$20="", "", 'Personnel Details'!$K$20), IF('Personnel Details'!$F$20="", "", 'Personnel Details'!$F$20))))</f>
        <v/>
      </c>
      <c r="IX284" s="79" t="str">
        <f>IF(IV$9="", "", IF(AND(NOT('Personnel Details'!$N$20=""), $B284&gt;='Personnel Details'!$N$20), 'Personnel Details'!$Q$20, IF(AND(NOT('Personnel Details'!$I$20=""), $B284&gt;='Personnel Details'!$I$20), 'Personnel Details'!$L$20, 'Personnel Details'!$G$20)))</f>
        <v/>
      </c>
      <c r="IY284" s="59">
        <f t="shared" si="716"/>
        <v>0</v>
      </c>
      <c r="IZ284" s="53"/>
      <c r="JB284" s="78" t="str">
        <f>IF(JB$9="", "", IF(AND(NOT('Personnel Details'!$N$21=""), $B284&gt;='Personnel Details'!$N$21), 'Personnel Details'!$O$21, IF(AND(NOT('Personnel Details'!$I$21=""), $B284&gt;='Personnel Details'!$I$21), 'Personnel Details'!$J$21, 'Personnel Details'!$E$21)))</f>
        <v/>
      </c>
      <c r="JC284" s="59" t="str">
        <f>IF(JB$9="", "", IF(AND(NOT('Personnel Details'!$N$21=""), $B284&gt;='Personnel Details'!$N$21), IF('Personnel Details'!$P$21="","", 'Personnel Details'!$P$21), IF(AND(NOT('Personnel Details'!$I$21=""), $B284&gt;='Personnel Details'!$I$21), IF('Personnel Details'!$K$21="", "", 'Personnel Details'!$K$21), IF('Personnel Details'!$F$21="", "", 'Personnel Details'!$F$21))))</f>
        <v/>
      </c>
      <c r="JD284" s="79" t="str">
        <f>IF(JB$9="", "", IF(AND(NOT('Personnel Details'!$N$21=""), $B284&gt;='Personnel Details'!$N$21), 'Personnel Details'!$Q$21, IF(AND(NOT('Personnel Details'!$I$21=""), $B284&gt;='Personnel Details'!$I$21), 'Personnel Details'!$L$21, 'Personnel Details'!$G$21)))</f>
        <v/>
      </c>
      <c r="JE284" s="59">
        <f t="shared" si="717"/>
        <v>0</v>
      </c>
      <c r="JF284" s="53"/>
      <c r="JH284" s="78" t="str">
        <f>IF(JH$9="", "", IF(AND(NOT('Personnel Details'!$N$22=""), $B284&gt;='Personnel Details'!$N$22), 'Personnel Details'!$O$22, IF(AND(NOT('Personnel Details'!$I$22=""), $B284&gt;='Personnel Details'!$I$22), 'Personnel Details'!$J$22, 'Personnel Details'!$E$22)))</f>
        <v/>
      </c>
      <c r="JI284" s="59" t="str">
        <f>IF(JH$9="", "", IF(AND(NOT('Personnel Details'!$N$22=""), $B284&gt;='Personnel Details'!$N$22), IF('Personnel Details'!$P$22="","", 'Personnel Details'!$P$22), IF(AND(NOT('Personnel Details'!$I$22=""), $B284&gt;='Personnel Details'!$I$22), IF('Personnel Details'!$K$22="", "", 'Personnel Details'!$K$22), IF('Personnel Details'!$F$22="", "", 'Personnel Details'!$F$22))))</f>
        <v/>
      </c>
      <c r="JJ284" s="79" t="str">
        <f>IF(JH$9="", "", IF(AND(NOT('Personnel Details'!$N$22=""), $B284&gt;='Personnel Details'!$N$22), 'Personnel Details'!$Q$22, IF(AND(NOT('Personnel Details'!$I$22=""), $B284&gt;='Personnel Details'!$I$22), 'Personnel Details'!$L$22, 'Personnel Details'!$G$22)))</f>
        <v/>
      </c>
      <c r="JK284" s="59">
        <f t="shared" si="718"/>
        <v>0</v>
      </c>
      <c r="JL284" s="53"/>
      <c r="JN284" s="78" t="str">
        <f>IF(JN$9="", "", IF(AND(NOT('Personnel Details'!$N$23=""), $B284&gt;='Personnel Details'!$N$23), 'Personnel Details'!$O$23, IF(AND(NOT('Personnel Details'!$I$23=""), $B284&gt;='Personnel Details'!$I$23), 'Personnel Details'!$J$23, 'Personnel Details'!$E$23)))</f>
        <v/>
      </c>
      <c r="JO284" s="59" t="str">
        <f>IF(JN$9="", "", IF(AND(NOT('Personnel Details'!$N$23=""), $B284&gt;='Personnel Details'!$N$23), IF('Personnel Details'!$P$23="","", 'Personnel Details'!$P$23), IF(AND(NOT('Personnel Details'!$I$23=""), $B284&gt;='Personnel Details'!$I$23), IF('Personnel Details'!$K$23="", "", 'Personnel Details'!$K$23), IF('Personnel Details'!$F$23="", "", 'Personnel Details'!$F$23))))</f>
        <v/>
      </c>
      <c r="JP284" s="79" t="str">
        <f>IF(JN$9="", "", IF(AND(NOT('Personnel Details'!$N$23=""), $B284&gt;='Personnel Details'!$N$23), 'Personnel Details'!$Q$23, IF(AND(NOT('Personnel Details'!$I$23=""), $B284&gt;='Personnel Details'!$I$23), 'Personnel Details'!$L$23, 'Personnel Details'!$G$23)))</f>
        <v/>
      </c>
      <c r="JQ284" s="59">
        <f t="shared" si="719"/>
        <v>0</v>
      </c>
      <c r="JR284" s="53"/>
      <c r="JT284" s="78" t="str">
        <f>IF(JT$9="", "", IF(AND(NOT('Personnel Details'!$N$24=""), $B284&gt;='Personnel Details'!$N$24), 'Personnel Details'!$O$24, IF(AND(NOT('Personnel Details'!$I$24=""), $B284&gt;='Personnel Details'!$I$24), 'Personnel Details'!$J$24, 'Personnel Details'!$E$24)))</f>
        <v/>
      </c>
      <c r="JU284" s="59" t="str">
        <f>IF(JT$9="", "", IF(AND(NOT('Personnel Details'!$N$24=""), $B284&gt;='Personnel Details'!$N$24), IF('Personnel Details'!$P$24="","", 'Personnel Details'!$P$24), IF(AND(NOT('Personnel Details'!$I$24=""), $B284&gt;='Personnel Details'!$I$24), IF('Personnel Details'!$K$24="", "", 'Personnel Details'!$K$24), IF('Personnel Details'!$F$24="", "", 'Personnel Details'!$F$24))))</f>
        <v/>
      </c>
      <c r="JV284" s="79" t="str">
        <f>IF(JT$9="", "", IF(AND(NOT('Personnel Details'!$N$24=""), $B284&gt;='Personnel Details'!$N$24), 'Personnel Details'!$Q$24, IF(AND(NOT('Personnel Details'!$I$24=""), $B284&gt;='Personnel Details'!$I$24), 'Personnel Details'!$L$24, 'Personnel Details'!$G$24)))</f>
        <v/>
      </c>
      <c r="JW284" s="59">
        <f t="shared" si="720"/>
        <v>0</v>
      </c>
      <c r="JX284" s="53"/>
      <c r="JZ284" s="78" t="str">
        <f>IF(JZ$9="", "", IF(AND(NOT('Personnel Details'!$N$25=""), $B284&gt;='Personnel Details'!$N$25), 'Personnel Details'!$O$25, IF(AND(NOT('Personnel Details'!$I$25=""), $B284&gt;='Personnel Details'!$I$25), 'Personnel Details'!$J$25, 'Personnel Details'!$E$25)))</f>
        <v/>
      </c>
      <c r="KA284" s="59" t="str">
        <f>IF(JZ$9="", "", IF(AND(NOT('Personnel Details'!$N$25=""), $B284&gt;='Personnel Details'!$N$25), IF('Personnel Details'!$P$25="","", 'Personnel Details'!$P$25), IF(AND(NOT('Personnel Details'!$I$25=""), $B284&gt;='Personnel Details'!$I$25), IF('Personnel Details'!$K$25="", "", 'Personnel Details'!$K$25), IF('Personnel Details'!$F$25="", "", 'Personnel Details'!$F$25))))</f>
        <v/>
      </c>
      <c r="KB284" s="79" t="str">
        <f>IF(JZ$9="", "", IF(AND(NOT('Personnel Details'!$N$25=""), $B284&gt;='Personnel Details'!$N$25), 'Personnel Details'!$Q$25, IF(AND(NOT('Personnel Details'!$I$25=""), $B284&gt;='Personnel Details'!$I$25), 'Personnel Details'!$L$25, 'Personnel Details'!$G$25)))</f>
        <v/>
      </c>
      <c r="KC284" s="59">
        <f t="shared" si="721"/>
        <v>0</v>
      </c>
      <c r="KD284" s="53"/>
      <c r="KF284" s="78" t="str">
        <f>IF(KF$9="", "", IF(AND(NOT('Personnel Details'!$N$26=""), $B284&gt;='Personnel Details'!$N$26), 'Personnel Details'!$O$26, IF(AND(NOT('Personnel Details'!$I$26=""), $B284&gt;='Personnel Details'!$I$26), 'Personnel Details'!$J$26, 'Personnel Details'!$E$26)))</f>
        <v/>
      </c>
      <c r="KG284" s="59" t="str">
        <f>IF(KF$9="", "", IF(AND(NOT('Personnel Details'!$N$26=""), $B284&gt;='Personnel Details'!$N$26), IF('Personnel Details'!$P$26="","", 'Personnel Details'!$P$26), IF(AND(NOT('Personnel Details'!$I$26=""), $B284&gt;='Personnel Details'!$I$26), IF('Personnel Details'!$K$26="", "", 'Personnel Details'!$K$26), IF('Personnel Details'!$F$26="", "", 'Personnel Details'!$F$26))))</f>
        <v/>
      </c>
      <c r="KH284" s="79" t="str">
        <f>IF(KF$9="", "", IF(AND(NOT('Personnel Details'!$N$26=""), $B284&gt;='Personnel Details'!$N$26), 'Personnel Details'!$Q$26, IF(AND(NOT('Personnel Details'!$I$26=""), $B284&gt;='Personnel Details'!$I$26), 'Personnel Details'!$L$26, 'Personnel Details'!$G$26)))</f>
        <v/>
      </c>
      <c r="KI284" s="59">
        <f t="shared" si="722"/>
        <v>0</v>
      </c>
      <c r="KJ284" s="53"/>
      <c r="KL284" s="78" t="str">
        <f>IF(KL$9="", "", IF(AND(NOT('Personnel Details'!$N$27=""), $B284&gt;='Personnel Details'!$N$27), 'Personnel Details'!$O$27, IF(AND(NOT('Personnel Details'!$I$27=""), $B284&gt;='Personnel Details'!$I$27), 'Personnel Details'!$J$27, 'Personnel Details'!$E$27)))</f>
        <v/>
      </c>
      <c r="KM284" s="59" t="str">
        <f>IF(KL$9="", "", IF(AND(NOT('Personnel Details'!$N$27=""), $B284&gt;='Personnel Details'!$N$27), IF('Personnel Details'!$P$27="","", 'Personnel Details'!$P$27), IF(AND(NOT('Personnel Details'!$I$27=""), $B284&gt;='Personnel Details'!$I$27), IF('Personnel Details'!$K$27="", "", 'Personnel Details'!$K$27), IF('Personnel Details'!$F$27="", "", 'Personnel Details'!$F$27))))</f>
        <v/>
      </c>
      <c r="KN284" s="79" t="str">
        <f>IF(KL$9="", "", IF(AND(NOT('Personnel Details'!$N$27=""), $B284&gt;='Personnel Details'!$N$27), 'Personnel Details'!$Q$27, IF(AND(NOT('Personnel Details'!$I$27=""), $B284&gt;='Personnel Details'!$I$27), 'Personnel Details'!$L$27, 'Personnel Details'!$G$27)))</f>
        <v/>
      </c>
      <c r="KO284" s="59">
        <f t="shared" si="723"/>
        <v>0</v>
      </c>
      <c r="KP284" s="53"/>
      <c r="KR284" s="78" t="str">
        <f>IF(KR$9="", "", IF(AND(NOT('Personnel Details'!$N$28=""), $B284&gt;='Personnel Details'!$N$28), 'Personnel Details'!$O$28, IF(AND(NOT('Personnel Details'!$I$28=""), $B284&gt;='Personnel Details'!$I$28), 'Personnel Details'!$J$28, 'Personnel Details'!$E$28)))</f>
        <v/>
      </c>
      <c r="KS284" s="59" t="str">
        <f>IF(KR$9="", "", IF(AND(NOT('Personnel Details'!$N$28=""), $B284&gt;='Personnel Details'!$N$28), IF('Personnel Details'!$P$28="","", 'Personnel Details'!$P$28), IF(AND(NOT('Personnel Details'!$I$28=""), $B284&gt;='Personnel Details'!$I$28), IF('Personnel Details'!$K$28="", "", 'Personnel Details'!$K$28), IF('Personnel Details'!$F$28="", "", 'Personnel Details'!$F$28))))</f>
        <v/>
      </c>
      <c r="KT284" s="79" t="str">
        <f>IF(KR$9="", "", IF(AND(NOT('Personnel Details'!$N$28=""), $B284&gt;='Personnel Details'!$N$28), 'Personnel Details'!$Q$28, IF(AND(NOT('Personnel Details'!$I$28=""), $B284&gt;='Personnel Details'!$I$28), 'Personnel Details'!$L$28, 'Personnel Details'!$G$28)))</f>
        <v/>
      </c>
      <c r="KU284" s="59">
        <f t="shared" si="724"/>
        <v>0</v>
      </c>
      <c r="KV284" s="53"/>
      <c r="KX284" s="78" t="str">
        <f>IF(KX$9="", "", IF(AND(NOT('Personnel Details'!$N$29=""), $B284&gt;='Personnel Details'!$N$29), 'Personnel Details'!$O$29, IF(AND(NOT('Personnel Details'!$I$29=""), $B284&gt;='Personnel Details'!$I$29), 'Personnel Details'!$J$29, 'Personnel Details'!$E$29)))</f>
        <v/>
      </c>
      <c r="KY284" s="59" t="str">
        <f>IF(KX$9="", "", IF(AND(NOT('Personnel Details'!$N$29=""), $B284&gt;='Personnel Details'!$N$29), IF('Personnel Details'!$P$29="","", 'Personnel Details'!$P$29), IF(AND(NOT('Personnel Details'!$I$29=""), $B284&gt;='Personnel Details'!$I$29), IF('Personnel Details'!$K$29="", "", 'Personnel Details'!$K$29), IF('Personnel Details'!$F$29="", "", 'Personnel Details'!$F$29))))</f>
        <v/>
      </c>
      <c r="KZ284" s="79" t="str">
        <f>IF(KX$9="", "", IF(AND(NOT('Personnel Details'!$N$29=""), $B284&gt;='Personnel Details'!$N$29), 'Personnel Details'!$Q$29, IF(AND(NOT('Personnel Details'!$I$29=""), $B284&gt;='Personnel Details'!$I$29), 'Personnel Details'!$L$29, 'Personnel Details'!$G$29)))</f>
        <v/>
      </c>
      <c r="LA284" s="59">
        <f t="shared" si="725"/>
        <v>0</v>
      </c>
      <c r="LB284" s="53"/>
      <c r="LD284" s="78" t="str">
        <f>IF(LD$9="", "", IF(AND(NOT('Personnel Details'!$N$30=""), $B284&gt;='Personnel Details'!$N$30), 'Personnel Details'!$O$30, IF(AND(NOT('Personnel Details'!$I$30=""), $B284&gt;='Personnel Details'!$I$30), 'Personnel Details'!$J$30, 'Personnel Details'!$E$30)))</f>
        <v/>
      </c>
      <c r="LE284" s="59" t="str">
        <f>IF(LD$9="", "", IF(AND(NOT('Personnel Details'!$N$30=""), $B284&gt;='Personnel Details'!$N$30), IF('Personnel Details'!$P$30="","", 'Personnel Details'!$P$30), IF(AND(NOT('Personnel Details'!$I$30=""), $B284&gt;='Personnel Details'!$I$30), IF('Personnel Details'!$K$30="", "", 'Personnel Details'!$K$30), IF('Personnel Details'!$F$30="", "", 'Personnel Details'!$F$30))))</f>
        <v/>
      </c>
      <c r="LF284" s="79" t="str">
        <f>IF(LD$9="", "", IF(AND(NOT('Personnel Details'!$N$30=""), $B284&gt;='Personnel Details'!$N$30), 'Personnel Details'!$Q$30, IF(AND(NOT('Personnel Details'!$I$30=""), $B284&gt;='Personnel Details'!$I$30), 'Personnel Details'!$L$30, 'Personnel Details'!$G$30)))</f>
        <v/>
      </c>
      <c r="LG284" s="59">
        <f t="shared" si="726"/>
        <v>0</v>
      </c>
      <c r="LH284" s="53"/>
      <c r="LJ284" s="78" t="str">
        <f>IF(LJ$9="", "", IF(AND(NOT('Personnel Details'!$N$31=""), $B284&gt;='Personnel Details'!$N$31), 'Personnel Details'!$O$31, IF(AND(NOT('Personnel Details'!$I$31=""), $B284&gt;='Personnel Details'!$I$31), 'Personnel Details'!$J$31, 'Personnel Details'!$E$31)))</f>
        <v/>
      </c>
      <c r="LK284" s="59" t="str">
        <f>IF(LJ$9="", "", IF(AND(NOT('Personnel Details'!$N$31=""), $B284&gt;='Personnel Details'!$N$31), IF('Personnel Details'!$P$31="","", 'Personnel Details'!$P$31), IF(AND(NOT('Personnel Details'!$I$31=""), $B284&gt;='Personnel Details'!$I$31), IF('Personnel Details'!$K$31="", "", 'Personnel Details'!$K$31), IF('Personnel Details'!$F$31="", "", 'Personnel Details'!$F$31))))</f>
        <v/>
      </c>
      <c r="LL284" s="79" t="str">
        <f>IF(LJ$9="", "", IF(AND(NOT('Personnel Details'!$N$31=""), $B284&gt;='Personnel Details'!$N$31), 'Personnel Details'!$Q$31, IF(AND(NOT('Personnel Details'!$I$31=""), $B284&gt;='Personnel Details'!$I$31), 'Personnel Details'!$L$31, 'Personnel Details'!$G$31)))</f>
        <v/>
      </c>
      <c r="LM284" s="59">
        <f t="shared" si="727"/>
        <v>0</v>
      </c>
      <c r="LN284" s="53"/>
      <c r="LP284" s="78" t="str">
        <f>IF(LP$9="", "", IF(AND(NOT('Personnel Details'!$N$32=""), $B284&gt;='Personnel Details'!$N$32), 'Personnel Details'!$O$32, IF(AND(NOT('Personnel Details'!$I$32=""), $B284&gt;='Personnel Details'!$I$32), 'Personnel Details'!$J$32, 'Personnel Details'!$E$32)))</f>
        <v/>
      </c>
      <c r="LQ284" s="59" t="str">
        <f>IF(LP$9="", "", IF(AND(NOT('Personnel Details'!$N$32=""), $B284&gt;='Personnel Details'!$N$32), IF('Personnel Details'!$P$32="","", 'Personnel Details'!$P$32), IF(AND(NOT('Personnel Details'!$I$32=""), $B284&gt;='Personnel Details'!$I$32), IF('Personnel Details'!$K$32="", "", 'Personnel Details'!$K$32), IF('Personnel Details'!$F$32="", "", 'Personnel Details'!$F$32))))</f>
        <v/>
      </c>
      <c r="LR284" s="79" t="str">
        <f>IF(LP$9="", "", IF(AND(NOT('Personnel Details'!$N$32=""), $B284&gt;='Personnel Details'!$N$32), 'Personnel Details'!$Q$32, IF(AND(NOT('Personnel Details'!$I$32=""), $B284&gt;='Personnel Details'!$I$32), 'Personnel Details'!$L$32, 'Personnel Details'!$G$32)))</f>
        <v/>
      </c>
      <c r="LS284" s="59">
        <f t="shared" si="728"/>
        <v>0</v>
      </c>
      <c r="LT284" s="53"/>
      <c r="LV284" s="78" t="str">
        <f>IF(LV$9="", "", IF(AND(NOT('Personnel Details'!$N$33=""), $B284&gt;='Personnel Details'!$N$33), 'Personnel Details'!$O$33, IF(AND(NOT('Personnel Details'!$I$33=""), $B284&gt;='Personnel Details'!$I$33), 'Personnel Details'!$J$33, 'Personnel Details'!$E$33)))</f>
        <v/>
      </c>
      <c r="LW284" s="59" t="str">
        <f>IF(LV$9="", "", IF(AND(NOT('Personnel Details'!$N$33=""), $B284&gt;='Personnel Details'!$N$33), IF('Personnel Details'!$P$33="","", 'Personnel Details'!$P$33), IF(AND(NOT('Personnel Details'!$I$33=""), $B284&gt;='Personnel Details'!$I$33), IF('Personnel Details'!$K$33="", "", 'Personnel Details'!$K$33), IF('Personnel Details'!$F$33="", "", 'Personnel Details'!$F$33))))</f>
        <v/>
      </c>
      <c r="LX284" s="79" t="str">
        <f>IF(LV$9="", "", IF(AND(NOT('Personnel Details'!$N$33=""), $B284&gt;='Personnel Details'!$N$33), 'Personnel Details'!$Q$33, IF(AND(NOT('Personnel Details'!$I$33=""), $B284&gt;='Personnel Details'!$I$33), 'Personnel Details'!$L$33, 'Personnel Details'!$G$33)))</f>
        <v/>
      </c>
      <c r="LY284" s="59">
        <f t="shared" si="729"/>
        <v>0</v>
      </c>
      <c r="LZ284" s="53"/>
      <c r="MB284" s="78" t="str">
        <f>IF(MB$9="", "", IF(AND(NOT('Personnel Details'!$N$34=""), $B284&gt;='Personnel Details'!$N$34), 'Personnel Details'!$O$34, IF(AND(NOT('Personnel Details'!$I$34=""), $B284&gt;='Personnel Details'!$I$34), 'Personnel Details'!$J$34, 'Personnel Details'!$E$34)))</f>
        <v/>
      </c>
      <c r="MC284" s="59" t="str">
        <f>IF(MB$9="", "", IF(AND(NOT('Personnel Details'!$N$34=""), $B284&gt;='Personnel Details'!$N$34), IF('Personnel Details'!$P$34="","", 'Personnel Details'!$P$34), IF(AND(NOT('Personnel Details'!$I$34=""), $B284&gt;='Personnel Details'!$I$34), IF('Personnel Details'!$K$34="", "", 'Personnel Details'!$K$34), IF('Personnel Details'!$F$34="", "", 'Personnel Details'!$F$34))))</f>
        <v/>
      </c>
      <c r="MD284" s="79" t="str">
        <f>IF(MB$9="", "", IF(AND(NOT('Personnel Details'!$N$34=""), $B284&gt;='Personnel Details'!$N$34), 'Personnel Details'!$Q$34, IF(AND(NOT('Personnel Details'!$I$34=""), $B284&gt;='Personnel Details'!$I$34), 'Personnel Details'!$L$34, 'Personnel Details'!$G$34)))</f>
        <v/>
      </c>
      <c r="ME284" s="59">
        <f t="shared" si="730"/>
        <v>0</v>
      </c>
      <c r="MF284" s="53"/>
      <c r="MH284" s="78" t="str">
        <f>IF(MH$9="", "", IF(AND(NOT('Personnel Details'!$N$35=""), $B284&gt;='Personnel Details'!$N$35), 'Personnel Details'!$O$35, IF(AND(NOT('Personnel Details'!$I$35=""), $B284&gt;='Personnel Details'!$I$35), 'Personnel Details'!$J$35, 'Personnel Details'!$E$35)))</f>
        <v/>
      </c>
      <c r="MI284" s="59" t="str">
        <f>IF(MH$9="", "", IF(AND(NOT('Personnel Details'!$N$35=""), $B284&gt;='Personnel Details'!$N$35), IF('Personnel Details'!$P$35="","", 'Personnel Details'!$P$35), IF(AND(NOT('Personnel Details'!$I$35=""), $B284&gt;='Personnel Details'!$I$35), IF('Personnel Details'!$K$35="", "", 'Personnel Details'!$K$35), IF('Personnel Details'!$F$35="", "", 'Personnel Details'!$F$35))))</f>
        <v/>
      </c>
      <c r="MJ284" s="79" t="str">
        <f>IF(MH$9="", "", IF(AND(NOT('Personnel Details'!$N$35=""), $B284&gt;='Personnel Details'!$N$35), 'Personnel Details'!$Q$35, IF(AND(NOT('Personnel Details'!$I$35=""), $B284&gt;='Personnel Details'!$I$35), 'Personnel Details'!$L$35, 'Personnel Details'!$G$35)))</f>
        <v/>
      </c>
      <c r="MK284" s="59">
        <f t="shared" si="731"/>
        <v>0</v>
      </c>
      <c r="ML284" s="53"/>
      <c r="MN284" s="78" t="str">
        <f>IF(MN$9="", "", IF(AND(NOT('Personnel Details'!$N$36=""), $B284&gt;='Personnel Details'!$N$36), 'Personnel Details'!$O$36, IF(AND(NOT('Personnel Details'!$I$36=""), $B284&gt;='Personnel Details'!$I$36), 'Personnel Details'!$J$36, 'Personnel Details'!$E$36)))</f>
        <v/>
      </c>
      <c r="MO284" s="59" t="str">
        <f>IF(MN$9="", "", IF(AND(NOT('Personnel Details'!$N$36=""), $B284&gt;='Personnel Details'!$N$36), IF('Personnel Details'!$P$36="","", 'Personnel Details'!$P$36), IF(AND(NOT('Personnel Details'!$I$36=""), $B284&gt;='Personnel Details'!$I$36), IF('Personnel Details'!$K$36="", "", 'Personnel Details'!$K$36), IF('Personnel Details'!$F$36="", "", 'Personnel Details'!$F$36))))</f>
        <v/>
      </c>
      <c r="MP284" s="79" t="str">
        <f>IF(MN$9="", "", IF(AND(NOT('Personnel Details'!$N$36=""), $B284&gt;='Personnel Details'!$N$36), 'Personnel Details'!$Q$36, IF(AND(NOT('Personnel Details'!$I$36=""), $B284&gt;='Personnel Details'!$I$36), 'Personnel Details'!$L$36, 'Personnel Details'!$G$36)))</f>
        <v/>
      </c>
      <c r="MQ284" s="59">
        <f t="shared" si="732"/>
        <v>0</v>
      </c>
      <c r="MR284" s="53"/>
      <c r="MT284" s="78" t="str">
        <f>IF(MT$9="", "", IF(AND(NOT('Personnel Details'!$N$37=""), $B284&gt;='Personnel Details'!$N$37), 'Personnel Details'!$O$37, IF(AND(NOT('Personnel Details'!$I$37=""), $B284&gt;='Personnel Details'!$I$37), 'Personnel Details'!$J$37, 'Personnel Details'!$E$37)))</f>
        <v/>
      </c>
      <c r="MU284" s="59" t="str">
        <f>IF(MT$9="", "", IF(AND(NOT('Personnel Details'!$N$37=""), $B284&gt;='Personnel Details'!$N$37), IF('Personnel Details'!$P$37="","", 'Personnel Details'!$P$37), IF(AND(NOT('Personnel Details'!$I$37=""), $B284&gt;='Personnel Details'!$I$37), IF('Personnel Details'!$K$37="", "", 'Personnel Details'!$K$37), IF('Personnel Details'!$F$37="", "", 'Personnel Details'!$F$37))))</f>
        <v/>
      </c>
      <c r="MV284" s="79" t="str">
        <f>IF(MT$9="", "", IF(AND(NOT('Personnel Details'!$N$37=""), $B284&gt;='Personnel Details'!$N$37), 'Personnel Details'!$Q$37, IF(AND(NOT('Personnel Details'!$I$37=""), $B284&gt;='Personnel Details'!$I$37), 'Personnel Details'!$L$37, 'Personnel Details'!$G$37)))</f>
        <v/>
      </c>
      <c r="MW284" s="59">
        <f t="shared" si="733"/>
        <v>0</v>
      </c>
      <c r="MX284" s="53"/>
      <c r="MZ284" s="78" t="str">
        <f>IF(MZ$9="", "", IF(AND(NOT('Personnel Details'!$N$38=""), $B284&gt;='Personnel Details'!$N$38), 'Personnel Details'!$O$38, IF(AND(NOT('Personnel Details'!$I$38=""), $B284&gt;='Personnel Details'!$I$38), 'Personnel Details'!$J$38, 'Personnel Details'!$E$38)))</f>
        <v/>
      </c>
      <c r="NA284" s="59" t="str">
        <f>IF(MZ$9="", "", IF(AND(NOT('Personnel Details'!$N$38=""), $B284&gt;='Personnel Details'!$N$38), IF('Personnel Details'!$P$38="","", 'Personnel Details'!$P$38), IF(AND(NOT('Personnel Details'!$I$38=""), $B284&gt;='Personnel Details'!$I$38), IF('Personnel Details'!$K$38="", "", 'Personnel Details'!$K$38), IF('Personnel Details'!$F$38="", "", 'Personnel Details'!$F$38))))</f>
        <v/>
      </c>
      <c r="NB284" s="79" t="str">
        <f>IF(MZ$9="", "", IF(AND(NOT('Personnel Details'!$N$38=""), $B284&gt;='Personnel Details'!$N$38), 'Personnel Details'!$Q$38, IF(AND(NOT('Personnel Details'!$I$38=""), $B284&gt;='Personnel Details'!$I$38), 'Personnel Details'!$L$38, 'Personnel Details'!$G$38)))</f>
        <v/>
      </c>
      <c r="NC284" s="59">
        <f t="shared" si="734"/>
        <v>0</v>
      </c>
      <c r="ND284" s="53"/>
      <c r="NF284" s="78" t="str">
        <f>IF(NF$9="", "", IF(AND(NOT('Personnel Details'!$N$39=""), $B284&gt;='Personnel Details'!$N$39), 'Personnel Details'!$O$39, IF(AND(NOT('Personnel Details'!$I$39=""), $B284&gt;='Personnel Details'!$I$39), 'Personnel Details'!$J$39, 'Personnel Details'!$E$39)))</f>
        <v/>
      </c>
      <c r="NG284" s="59" t="str">
        <f>IF(NF$9="", "", IF(AND(NOT('Personnel Details'!$N$39=""), $B284&gt;='Personnel Details'!$N$39), IF('Personnel Details'!$P$39="","", 'Personnel Details'!$P$39), IF(AND(NOT('Personnel Details'!$I$39=""), $B284&gt;='Personnel Details'!$I$39), IF('Personnel Details'!$K$39="", "", 'Personnel Details'!$K$39), IF('Personnel Details'!$F$39="", "", 'Personnel Details'!$F$39))))</f>
        <v/>
      </c>
      <c r="NH284" s="79" t="str">
        <f>IF(NF$9="", "", IF(AND(NOT('Personnel Details'!$N$39=""), $B284&gt;='Personnel Details'!$N$39), 'Personnel Details'!$Q$39, IF(AND(NOT('Personnel Details'!$I$39=""), $B284&gt;='Personnel Details'!$I$39), 'Personnel Details'!$L$39, 'Personnel Details'!$G$39)))</f>
        <v/>
      </c>
      <c r="NI284" s="59">
        <f t="shared" si="735"/>
        <v>0</v>
      </c>
      <c r="NJ284" s="53"/>
      <c r="NL284" s="78" t="str">
        <f>IF(NL$9="", "", IF(AND(NOT('Personnel Details'!$N$40=""), $B284&gt;='Personnel Details'!$N$40), 'Personnel Details'!$O$40, IF(AND(NOT('Personnel Details'!$I$40=""), $B284&gt;='Personnel Details'!$I$40), 'Personnel Details'!$J$40, 'Personnel Details'!$E$40)))</f>
        <v/>
      </c>
      <c r="NM284" s="59" t="str">
        <f>IF(NL$9="", "", IF(AND(NOT('Personnel Details'!$N$40=""), $B284&gt;='Personnel Details'!$N$40), IF('Personnel Details'!$P$40="","", 'Personnel Details'!$P$40), IF(AND(NOT('Personnel Details'!$I$40=""), $B284&gt;='Personnel Details'!$I$40), IF('Personnel Details'!$K$40="", "", 'Personnel Details'!$K$40), IF('Personnel Details'!$F$40="", "", 'Personnel Details'!$F$40))))</f>
        <v/>
      </c>
      <c r="NN284" s="79" t="str">
        <f>IF(NL$9="", "", IF(AND(NOT('Personnel Details'!$N$40=""), $B284&gt;='Personnel Details'!$N$40), 'Personnel Details'!$Q$40, IF(AND(NOT('Personnel Details'!$I$40=""), $B284&gt;='Personnel Details'!$I$40), 'Personnel Details'!$L$40, 'Personnel Details'!$G$40)))</f>
        <v/>
      </c>
      <c r="NO284" s="59">
        <f t="shared" si="736"/>
        <v>0</v>
      </c>
      <c r="NP284" s="53"/>
    </row>
    <row r="285" spans="1:380" x14ac:dyDescent="0.25">
      <c r="A285" s="32"/>
      <c r="B285" s="113">
        <f>IFERROR(IF(B284+1&gt;'Personnel Details'!$U$5, "", B284+1), "")</f>
        <v>44105</v>
      </c>
      <c r="C285" s="32"/>
      <c r="D285" s="120"/>
      <c r="E285" s="13" t="str">
        <f t="shared" si="615"/>
        <v/>
      </c>
      <c r="F285" s="13" t="str">
        <f t="shared" si="646"/>
        <v/>
      </c>
      <c r="G285" s="56" t="str">
        <f t="shared" si="737"/>
        <v/>
      </c>
      <c r="H285" s="16" t="str">
        <f t="shared" si="647"/>
        <v/>
      </c>
      <c r="I285" s="32"/>
      <c r="J285" s="120"/>
      <c r="K285" s="62" t="str">
        <f t="shared" si="616"/>
        <v/>
      </c>
      <c r="L285" s="62" t="str">
        <f t="shared" si="648"/>
        <v/>
      </c>
      <c r="M285" s="65" t="str">
        <f t="shared" si="738"/>
        <v/>
      </c>
      <c r="N285" s="68" t="str">
        <f t="shared" si="649"/>
        <v/>
      </c>
      <c r="O285" s="32"/>
      <c r="P285" s="120"/>
      <c r="Q285" s="62" t="str">
        <f t="shared" si="617"/>
        <v/>
      </c>
      <c r="R285" s="62" t="str">
        <f t="shared" si="650"/>
        <v/>
      </c>
      <c r="S285" s="65" t="str">
        <f t="shared" si="739"/>
        <v/>
      </c>
      <c r="T285" s="68" t="str">
        <f t="shared" si="651"/>
        <v/>
      </c>
      <c r="U285" s="32"/>
      <c r="V285" s="120"/>
      <c r="W285" s="62" t="str">
        <f t="shared" si="618"/>
        <v/>
      </c>
      <c r="X285" s="62" t="str">
        <f t="shared" si="652"/>
        <v/>
      </c>
      <c r="Y285" s="65" t="str">
        <f t="shared" si="740"/>
        <v/>
      </c>
      <c r="Z285" s="68" t="str">
        <f t="shared" si="653"/>
        <v/>
      </c>
      <c r="AA285" s="32"/>
      <c r="AB285" s="120"/>
      <c r="AC285" s="62" t="str">
        <f t="shared" si="619"/>
        <v/>
      </c>
      <c r="AD285" s="62" t="str">
        <f t="shared" si="654"/>
        <v/>
      </c>
      <c r="AE285" s="65" t="str">
        <f t="shared" si="741"/>
        <v/>
      </c>
      <c r="AF285" s="68" t="str">
        <f t="shared" si="655"/>
        <v/>
      </c>
      <c r="AG285" s="32"/>
      <c r="AH285" s="120"/>
      <c r="AI285" s="62" t="str">
        <f t="shared" si="620"/>
        <v/>
      </c>
      <c r="AJ285" s="62" t="str">
        <f t="shared" si="656"/>
        <v/>
      </c>
      <c r="AK285" s="65" t="str">
        <f t="shared" si="742"/>
        <v/>
      </c>
      <c r="AL285" s="68" t="str">
        <f t="shared" si="657"/>
        <v/>
      </c>
      <c r="AM285" s="32"/>
      <c r="AN285" s="120"/>
      <c r="AO285" s="62" t="str">
        <f t="shared" si="621"/>
        <v/>
      </c>
      <c r="AP285" s="62" t="str">
        <f t="shared" si="658"/>
        <v/>
      </c>
      <c r="AQ285" s="65" t="str">
        <f t="shared" si="743"/>
        <v/>
      </c>
      <c r="AR285" s="68" t="str">
        <f t="shared" si="659"/>
        <v/>
      </c>
      <c r="AS285" s="32"/>
      <c r="AT285" s="120"/>
      <c r="AU285" s="62" t="str">
        <f t="shared" si="622"/>
        <v/>
      </c>
      <c r="AV285" s="62" t="str">
        <f t="shared" si="660"/>
        <v/>
      </c>
      <c r="AW285" s="65" t="str">
        <f t="shared" si="744"/>
        <v/>
      </c>
      <c r="AX285" s="68" t="str">
        <f t="shared" si="661"/>
        <v/>
      </c>
      <c r="AY285" s="32"/>
      <c r="AZ285" s="120"/>
      <c r="BA285" s="62" t="str">
        <f t="shared" si="623"/>
        <v/>
      </c>
      <c r="BB285" s="62" t="str">
        <f t="shared" si="662"/>
        <v/>
      </c>
      <c r="BC285" s="65" t="str">
        <f t="shared" si="745"/>
        <v/>
      </c>
      <c r="BD285" s="68" t="str">
        <f t="shared" si="663"/>
        <v/>
      </c>
      <c r="BE285" s="32"/>
      <c r="BF285" s="120"/>
      <c r="BG285" s="62" t="str">
        <f t="shared" si="624"/>
        <v/>
      </c>
      <c r="BH285" s="62" t="str">
        <f t="shared" si="664"/>
        <v/>
      </c>
      <c r="BI285" s="65" t="str">
        <f t="shared" si="746"/>
        <v/>
      </c>
      <c r="BJ285" s="68" t="str">
        <f t="shared" si="665"/>
        <v/>
      </c>
      <c r="BK285" s="32"/>
      <c r="BL285" s="120"/>
      <c r="BM285" s="62" t="str">
        <f t="shared" si="625"/>
        <v/>
      </c>
      <c r="BN285" s="62" t="str">
        <f t="shared" si="666"/>
        <v/>
      </c>
      <c r="BO285" s="65" t="str">
        <f t="shared" si="747"/>
        <v/>
      </c>
      <c r="BP285" s="68" t="str">
        <f t="shared" si="667"/>
        <v/>
      </c>
      <c r="BQ285" s="32"/>
      <c r="BR285" s="120"/>
      <c r="BS285" s="62" t="str">
        <f t="shared" si="626"/>
        <v/>
      </c>
      <c r="BT285" s="62" t="str">
        <f t="shared" si="668"/>
        <v/>
      </c>
      <c r="BU285" s="65" t="str">
        <f t="shared" si="748"/>
        <v/>
      </c>
      <c r="BV285" s="68" t="str">
        <f t="shared" si="669"/>
        <v/>
      </c>
      <c r="BW285" s="32"/>
      <c r="BX285" s="120"/>
      <c r="BY285" s="62" t="str">
        <f t="shared" si="627"/>
        <v/>
      </c>
      <c r="BZ285" s="62" t="str">
        <f t="shared" si="670"/>
        <v/>
      </c>
      <c r="CA285" s="65" t="str">
        <f t="shared" si="749"/>
        <v/>
      </c>
      <c r="CB285" s="68" t="str">
        <f t="shared" si="671"/>
        <v/>
      </c>
      <c r="CC285" s="32"/>
      <c r="CD285" s="120"/>
      <c r="CE285" s="62" t="str">
        <f t="shared" si="628"/>
        <v/>
      </c>
      <c r="CF285" s="62" t="str">
        <f t="shared" si="672"/>
        <v/>
      </c>
      <c r="CG285" s="65" t="str">
        <f t="shared" si="750"/>
        <v/>
      </c>
      <c r="CH285" s="68" t="str">
        <f t="shared" si="673"/>
        <v/>
      </c>
      <c r="CI285" s="32"/>
      <c r="CJ285" s="120"/>
      <c r="CK285" s="62" t="str">
        <f t="shared" si="629"/>
        <v/>
      </c>
      <c r="CL285" s="62" t="str">
        <f t="shared" si="674"/>
        <v/>
      </c>
      <c r="CM285" s="65" t="str">
        <f t="shared" si="751"/>
        <v/>
      </c>
      <c r="CN285" s="68" t="str">
        <f t="shared" si="675"/>
        <v/>
      </c>
      <c r="CO285" s="32"/>
      <c r="CP285" s="120"/>
      <c r="CQ285" s="62" t="str">
        <f t="shared" si="630"/>
        <v/>
      </c>
      <c r="CR285" s="62" t="str">
        <f t="shared" si="676"/>
        <v/>
      </c>
      <c r="CS285" s="65" t="str">
        <f t="shared" si="752"/>
        <v/>
      </c>
      <c r="CT285" s="68" t="str">
        <f t="shared" si="677"/>
        <v/>
      </c>
      <c r="CU285" s="32"/>
      <c r="CV285" s="120"/>
      <c r="CW285" s="62" t="str">
        <f t="shared" si="631"/>
        <v/>
      </c>
      <c r="CX285" s="62" t="str">
        <f t="shared" si="678"/>
        <v/>
      </c>
      <c r="CY285" s="65" t="str">
        <f t="shared" si="753"/>
        <v/>
      </c>
      <c r="CZ285" s="68" t="str">
        <f t="shared" si="679"/>
        <v/>
      </c>
      <c r="DA285" s="32"/>
      <c r="DB285" s="120"/>
      <c r="DC285" s="62" t="str">
        <f t="shared" si="632"/>
        <v/>
      </c>
      <c r="DD285" s="62" t="str">
        <f t="shared" si="680"/>
        <v/>
      </c>
      <c r="DE285" s="65" t="str">
        <f t="shared" si="754"/>
        <v/>
      </c>
      <c r="DF285" s="68" t="str">
        <f t="shared" si="681"/>
        <v/>
      </c>
      <c r="DG285" s="32"/>
      <c r="DH285" s="120"/>
      <c r="DI285" s="62" t="str">
        <f t="shared" si="633"/>
        <v/>
      </c>
      <c r="DJ285" s="62" t="str">
        <f t="shared" si="682"/>
        <v/>
      </c>
      <c r="DK285" s="65" t="str">
        <f t="shared" si="755"/>
        <v/>
      </c>
      <c r="DL285" s="68" t="str">
        <f t="shared" si="683"/>
        <v/>
      </c>
      <c r="DM285" s="32"/>
      <c r="DN285" s="120"/>
      <c r="DO285" s="62" t="str">
        <f t="shared" si="634"/>
        <v/>
      </c>
      <c r="DP285" s="62" t="str">
        <f t="shared" si="684"/>
        <v/>
      </c>
      <c r="DQ285" s="65" t="str">
        <f t="shared" si="756"/>
        <v/>
      </c>
      <c r="DR285" s="68" t="str">
        <f t="shared" si="685"/>
        <v/>
      </c>
      <c r="DS285" s="32"/>
      <c r="DT285" s="120"/>
      <c r="DU285" s="62" t="str">
        <f t="shared" si="635"/>
        <v/>
      </c>
      <c r="DV285" s="62" t="str">
        <f t="shared" si="686"/>
        <v/>
      </c>
      <c r="DW285" s="65" t="str">
        <f t="shared" si="757"/>
        <v/>
      </c>
      <c r="DX285" s="68" t="str">
        <f t="shared" si="687"/>
        <v/>
      </c>
      <c r="DY285" s="32"/>
      <c r="DZ285" s="120"/>
      <c r="EA285" s="62" t="str">
        <f t="shared" si="636"/>
        <v/>
      </c>
      <c r="EB285" s="62" t="str">
        <f t="shared" si="688"/>
        <v/>
      </c>
      <c r="EC285" s="65" t="str">
        <f t="shared" si="758"/>
        <v/>
      </c>
      <c r="ED285" s="68" t="str">
        <f t="shared" si="689"/>
        <v/>
      </c>
      <c r="EE285" s="32"/>
      <c r="EF285" s="120"/>
      <c r="EG285" s="62" t="str">
        <f t="shared" si="637"/>
        <v/>
      </c>
      <c r="EH285" s="62" t="str">
        <f t="shared" si="690"/>
        <v/>
      </c>
      <c r="EI285" s="65" t="str">
        <f t="shared" si="759"/>
        <v/>
      </c>
      <c r="EJ285" s="68" t="str">
        <f t="shared" si="691"/>
        <v/>
      </c>
      <c r="EK285" s="32"/>
      <c r="EL285" s="120"/>
      <c r="EM285" s="62" t="str">
        <f t="shared" si="638"/>
        <v/>
      </c>
      <c r="EN285" s="62" t="str">
        <f t="shared" si="692"/>
        <v/>
      </c>
      <c r="EO285" s="65" t="str">
        <f t="shared" si="760"/>
        <v/>
      </c>
      <c r="EP285" s="68" t="str">
        <f t="shared" si="693"/>
        <v/>
      </c>
      <c r="EQ285" s="32"/>
      <c r="ER285" s="120"/>
      <c r="ES285" s="62" t="str">
        <f t="shared" si="639"/>
        <v/>
      </c>
      <c r="ET285" s="62" t="str">
        <f t="shared" si="694"/>
        <v/>
      </c>
      <c r="EU285" s="65" t="str">
        <f t="shared" si="761"/>
        <v/>
      </c>
      <c r="EV285" s="68" t="str">
        <f t="shared" si="695"/>
        <v/>
      </c>
      <c r="EW285" s="32"/>
      <c r="EX285" s="120"/>
      <c r="EY285" s="62" t="str">
        <f t="shared" si="640"/>
        <v/>
      </c>
      <c r="EZ285" s="62" t="str">
        <f t="shared" si="696"/>
        <v/>
      </c>
      <c r="FA285" s="65" t="str">
        <f t="shared" si="762"/>
        <v/>
      </c>
      <c r="FB285" s="68" t="str">
        <f t="shared" si="697"/>
        <v/>
      </c>
      <c r="FC285" s="32"/>
      <c r="FD285" s="120"/>
      <c r="FE285" s="62" t="str">
        <f t="shared" si="641"/>
        <v/>
      </c>
      <c r="FF285" s="62" t="str">
        <f t="shared" si="698"/>
        <v/>
      </c>
      <c r="FG285" s="65" t="str">
        <f t="shared" si="763"/>
        <v/>
      </c>
      <c r="FH285" s="68" t="str">
        <f t="shared" si="699"/>
        <v/>
      </c>
      <c r="FI285" s="32"/>
      <c r="FJ285" s="120"/>
      <c r="FK285" s="62" t="str">
        <f t="shared" si="642"/>
        <v/>
      </c>
      <c r="FL285" s="62" t="str">
        <f t="shared" si="700"/>
        <v/>
      </c>
      <c r="FM285" s="65" t="str">
        <f t="shared" si="764"/>
        <v/>
      </c>
      <c r="FN285" s="68" t="str">
        <f t="shared" si="701"/>
        <v/>
      </c>
      <c r="FO285" s="32"/>
      <c r="FP285" s="120"/>
      <c r="FQ285" s="62" t="str">
        <f t="shared" si="643"/>
        <v/>
      </c>
      <c r="FR285" s="62" t="str">
        <f t="shared" si="702"/>
        <v/>
      </c>
      <c r="FS285" s="65" t="str">
        <f t="shared" si="765"/>
        <v/>
      </c>
      <c r="FT285" s="68" t="str">
        <f t="shared" si="703"/>
        <v/>
      </c>
      <c r="FU285" s="32"/>
      <c r="FV285" s="120"/>
      <c r="FW285" s="62" t="str">
        <f t="shared" si="644"/>
        <v/>
      </c>
      <c r="FX285" s="62" t="str">
        <f t="shared" si="704"/>
        <v/>
      </c>
      <c r="FY285" s="65" t="str">
        <f t="shared" si="766"/>
        <v/>
      </c>
      <c r="FZ285" s="68" t="str">
        <f t="shared" si="705"/>
        <v/>
      </c>
      <c r="GA285" s="32"/>
      <c r="GC285" s="7" t="str">
        <f t="shared" si="706"/>
        <v>Oct 2020</v>
      </c>
      <c r="GD285" s="7" t="str">
        <f t="shared" ca="1" si="645"/>
        <v/>
      </c>
      <c r="GT285" s="71">
        <f>IF(GT$9="", "", IF(AND(NOT('Personnel Details'!$N$11=""), $B285&gt;='Personnel Details'!$N$11), 'Personnel Details'!$O$11, IF(AND(NOT('Personnel Details'!$I$11=""), $B285&gt;='Personnel Details'!$I$11), 'Personnel Details'!$J$11, 'Personnel Details'!$E$11)))</f>
        <v>0.8</v>
      </c>
      <c r="GU285" s="59" t="str">
        <f>IF(GT$9="", "", IF(AND(NOT('Personnel Details'!$N$11=""), $B285&gt;='Personnel Details'!$N$11), IF('Personnel Details'!$P$11="","", 'Personnel Details'!$P$11), IF(AND(NOT('Personnel Details'!$I$11=""), $B285&gt;='Personnel Details'!$I$11), IF('Personnel Details'!$K$11="", "", 'Personnel Details'!$K$11), IF('Personnel Details'!$F$11="", "", 'Personnel Details'!$F$11))))</f>
        <v/>
      </c>
      <c r="GV285" s="74">
        <f>IF(GT$9="", "", IF(AND(NOT('Personnel Details'!$N$11=""), $B285&gt;='Personnel Details'!$N$11), 'Personnel Details'!$Q$11, IF(AND(NOT('Personnel Details'!$I$11=""), $B285&gt;='Personnel Details'!$I$11), 'Personnel Details'!$L$11, 'Personnel Details'!$G$11)))</f>
        <v>0</v>
      </c>
      <c r="GW285" s="59">
        <f t="shared" si="707"/>
        <v>0</v>
      </c>
      <c r="GX285" s="53"/>
      <c r="GZ285" s="78">
        <f>IF(GZ$9="", "", IF(AND(NOT('Personnel Details'!$N$12=""), $B285&gt;='Personnel Details'!$N$12), 'Personnel Details'!$O$12, IF(AND(NOT('Personnel Details'!$I$12=""), $B285&gt;='Personnel Details'!$I$12), 'Personnel Details'!$J$12, 'Personnel Details'!$E$12)))</f>
        <v>0.8</v>
      </c>
      <c r="HA285" s="59" t="str">
        <f>IF(GZ$9="", "", IF(AND(NOT('Personnel Details'!$N$12=""), $B285&gt;='Personnel Details'!$N$12), IF('Personnel Details'!$P$12="","", 'Personnel Details'!$P$12), IF(AND(NOT('Personnel Details'!$I$12=""), $B285&gt;='Personnel Details'!$I$12), IF('Personnel Details'!$K$12="", "", 'Personnel Details'!$K$12), IF('Personnel Details'!$F$12="", "", 'Personnel Details'!$F$12))))</f>
        <v/>
      </c>
      <c r="HB285" s="79">
        <f>IF(GZ$9="", "", IF(AND(NOT('Personnel Details'!$N$12=""), $B285&gt;='Personnel Details'!$N$12), 'Personnel Details'!$Q$12, IF(AND(NOT('Personnel Details'!$I$12=""), $B285&gt;='Personnel Details'!$I$12), 'Personnel Details'!$L$12, 'Personnel Details'!$G$12)))</f>
        <v>0</v>
      </c>
      <c r="HC285" s="59">
        <f t="shared" si="708"/>
        <v>0</v>
      </c>
      <c r="HD285" s="53"/>
      <c r="HF285" s="78">
        <f>IF(HF$9="", "", IF(AND(NOT('Personnel Details'!$N$13=""), $B285&gt;='Personnel Details'!$N$13), 'Personnel Details'!$O$13, IF(AND(NOT('Personnel Details'!$I$13=""), $B285&gt;='Personnel Details'!$I$13), 'Personnel Details'!$J$13, 'Personnel Details'!$E$13)))</f>
        <v>0.8</v>
      </c>
      <c r="HG285" s="59" t="str">
        <f>IF(HF$9="", "", IF(AND(NOT('Personnel Details'!$N$13=""), $B285&gt;='Personnel Details'!$N$13), IF('Personnel Details'!$P$13="","", 'Personnel Details'!$P$13), IF(AND(NOT('Personnel Details'!$I$13=""), $B285&gt;='Personnel Details'!$I$13), IF('Personnel Details'!$K$13="", "", 'Personnel Details'!$K$13), IF('Personnel Details'!$F$13="", "", 'Personnel Details'!$F$13))))</f>
        <v/>
      </c>
      <c r="HH285" s="79">
        <f>IF(HF$9="", "", IF(AND(NOT('Personnel Details'!$N$13=""), $B285&gt;='Personnel Details'!$N$13), 'Personnel Details'!$Q$13, IF(AND(NOT('Personnel Details'!$I$13=""), $B285&gt;='Personnel Details'!$I$13), 'Personnel Details'!$L$13, 'Personnel Details'!$G$13)))</f>
        <v>0</v>
      </c>
      <c r="HI285" s="59">
        <f t="shared" si="709"/>
        <v>0</v>
      </c>
      <c r="HJ285" s="53"/>
      <c r="HL285" s="78">
        <f>IF(HL$9="", "", IF(AND(NOT('Personnel Details'!$N$14=""), $B285&gt;='Personnel Details'!$N$14), 'Personnel Details'!$O$14, IF(AND(NOT('Personnel Details'!$I$14=""), $B285&gt;='Personnel Details'!$I$14), 'Personnel Details'!$J$14, 'Personnel Details'!$E$14)))</f>
        <v>0.8</v>
      </c>
      <c r="HM285" s="59">
        <f>IF(HL$9="", "", IF(AND(NOT('Personnel Details'!$N$14=""), $B285&gt;='Personnel Details'!$N$14), IF('Personnel Details'!$P$14="","", 'Personnel Details'!$P$14), IF(AND(NOT('Personnel Details'!$I$14=""), $B285&gt;='Personnel Details'!$I$14), IF('Personnel Details'!$K$14="", "", 'Personnel Details'!$K$14), IF('Personnel Details'!$F$14="", "", 'Personnel Details'!$F$14))))</f>
        <v>2000</v>
      </c>
      <c r="HN285" s="79">
        <f>IF(HL$9="", "", IF(AND(NOT('Personnel Details'!$N$14=""), $B285&gt;='Personnel Details'!$N$14), 'Personnel Details'!$Q$14, IF(AND(NOT('Personnel Details'!$I$14=""), $B285&gt;='Personnel Details'!$I$14), 'Personnel Details'!$L$14, 'Personnel Details'!$G$14)))</f>
        <v>0.85</v>
      </c>
      <c r="HO285" s="59">
        <f t="shared" si="710"/>
        <v>0</v>
      </c>
      <c r="HP285" s="53"/>
      <c r="HR285" s="78" t="str">
        <f>IF(HR$9="", "", IF(AND(NOT('Personnel Details'!$N$15=""), $B285&gt;='Personnel Details'!$N$15), 'Personnel Details'!$O$15, IF(AND(NOT('Personnel Details'!$I$15=""), $B285&gt;='Personnel Details'!$I$15), 'Personnel Details'!$J$15, 'Personnel Details'!$E$15)))</f>
        <v/>
      </c>
      <c r="HS285" s="59" t="str">
        <f>IF(HR$9="", "", IF(AND(NOT('Personnel Details'!$N$15=""), $B285&gt;='Personnel Details'!$N$15), IF('Personnel Details'!$P$15="","", 'Personnel Details'!$P$15), IF(AND(NOT('Personnel Details'!$I$15=""), $B285&gt;='Personnel Details'!$I$15), IF('Personnel Details'!$K$15="", "", 'Personnel Details'!$K$15), IF('Personnel Details'!$F$15="", "", 'Personnel Details'!$F$15))))</f>
        <v/>
      </c>
      <c r="HT285" s="79" t="str">
        <f>IF(HR$9="", "", IF(AND(NOT('Personnel Details'!$N$15=""), $B285&gt;='Personnel Details'!$N$15), 'Personnel Details'!$Q$15, IF(AND(NOT('Personnel Details'!$I$15=""), $B285&gt;='Personnel Details'!$I$15), 'Personnel Details'!$L$15, 'Personnel Details'!$G$15)))</f>
        <v/>
      </c>
      <c r="HU285" s="59">
        <f t="shared" si="711"/>
        <v>0</v>
      </c>
      <c r="HV285" s="53"/>
      <c r="HX285" s="78" t="str">
        <f>IF(HX$9="", "", IF(AND(NOT('Personnel Details'!$N$16=""), $B285&gt;='Personnel Details'!$N$16), 'Personnel Details'!$O$16, IF(AND(NOT('Personnel Details'!$I$16=""), $B285&gt;='Personnel Details'!$I$16), 'Personnel Details'!$J$16, 'Personnel Details'!$E$16)))</f>
        <v/>
      </c>
      <c r="HY285" s="59" t="str">
        <f>IF(HX$9="", "", IF(AND(NOT('Personnel Details'!$N$16=""), $B285&gt;='Personnel Details'!$N$16), IF('Personnel Details'!$P$16="","", 'Personnel Details'!$P$16), IF(AND(NOT('Personnel Details'!$I$16=""), $B285&gt;='Personnel Details'!$I$16), IF('Personnel Details'!$K$16="", "", 'Personnel Details'!$K$16), IF('Personnel Details'!$F$16="", "", 'Personnel Details'!$F$16))))</f>
        <v/>
      </c>
      <c r="HZ285" s="79" t="str">
        <f>IF(HX$9="", "", IF(AND(NOT('Personnel Details'!$N$16=""), $B285&gt;='Personnel Details'!$N$16), 'Personnel Details'!$Q$16, IF(AND(NOT('Personnel Details'!$I$16=""), $B285&gt;='Personnel Details'!$I$16), 'Personnel Details'!$L$16, 'Personnel Details'!$G$16)))</f>
        <v/>
      </c>
      <c r="IA285" s="59">
        <f t="shared" si="712"/>
        <v>0</v>
      </c>
      <c r="IB285" s="53"/>
      <c r="ID285" s="78" t="str">
        <f>IF(ID$9="", "", IF(AND(NOT('Personnel Details'!$N$17=""), $B285&gt;='Personnel Details'!$N$17), 'Personnel Details'!$O$17, IF(AND(NOT('Personnel Details'!$I$17=""), $B285&gt;='Personnel Details'!$I$17), 'Personnel Details'!$J$17, 'Personnel Details'!$E$17)))</f>
        <v/>
      </c>
      <c r="IE285" s="59" t="str">
        <f>IF(ID$9="", "", IF(AND(NOT('Personnel Details'!$N$17=""), $B285&gt;='Personnel Details'!$N$17), IF('Personnel Details'!$P$17="","", 'Personnel Details'!$P$17), IF(AND(NOT('Personnel Details'!$I$17=""), $B285&gt;='Personnel Details'!$I$17), IF('Personnel Details'!$K$17="", "", 'Personnel Details'!$K$17), IF('Personnel Details'!$F$17="", "", 'Personnel Details'!$F$17))))</f>
        <v/>
      </c>
      <c r="IF285" s="79" t="str">
        <f>IF(ID$9="", "", IF(AND(NOT('Personnel Details'!$N$17=""), $B285&gt;='Personnel Details'!$N$17), 'Personnel Details'!$Q$17, IF(AND(NOT('Personnel Details'!$I$17=""), $B285&gt;='Personnel Details'!$I$17), 'Personnel Details'!$L$17, 'Personnel Details'!$G$17)))</f>
        <v/>
      </c>
      <c r="IG285" s="59">
        <f t="shared" si="713"/>
        <v>0</v>
      </c>
      <c r="IH285" s="53"/>
      <c r="IJ285" s="78" t="str">
        <f>IF(IJ$9="", "", IF(AND(NOT('Personnel Details'!$N$18=""), $B285&gt;='Personnel Details'!$N$18), 'Personnel Details'!$O$18, IF(AND(NOT('Personnel Details'!$I$18=""), $B285&gt;='Personnel Details'!$I$18), 'Personnel Details'!$J$18, 'Personnel Details'!$E$18)))</f>
        <v/>
      </c>
      <c r="IK285" s="59" t="str">
        <f>IF(IJ$9="", "", IF(AND(NOT('Personnel Details'!$N$18=""), $B285&gt;='Personnel Details'!$N$18), IF('Personnel Details'!$P$18="","", 'Personnel Details'!$P$18), IF(AND(NOT('Personnel Details'!$I$18=""), $B285&gt;='Personnel Details'!$I$18), IF('Personnel Details'!$K$18="", "", 'Personnel Details'!$K$18), IF('Personnel Details'!$F$18="", "", 'Personnel Details'!$F$18))))</f>
        <v/>
      </c>
      <c r="IL285" s="79" t="str">
        <f>IF(IJ$9="", "", IF(AND(NOT('Personnel Details'!$N$18=""), $B285&gt;='Personnel Details'!$N$18), 'Personnel Details'!$Q$18, IF(AND(NOT('Personnel Details'!$I$18=""), $B285&gt;='Personnel Details'!$I$18), 'Personnel Details'!$L$18, 'Personnel Details'!$G$18)))</f>
        <v/>
      </c>
      <c r="IM285" s="59">
        <f t="shared" si="714"/>
        <v>0</v>
      </c>
      <c r="IN285" s="53"/>
      <c r="IP285" s="78" t="str">
        <f>IF(IP$9="", "", IF(AND(NOT('Personnel Details'!$N$19=""), $B285&gt;='Personnel Details'!$N$19), 'Personnel Details'!$O$19, IF(AND(NOT('Personnel Details'!$I$19=""), $B285&gt;='Personnel Details'!$I$19), 'Personnel Details'!$J$19, 'Personnel Details'!$E$19)))</f>
        <v/>
      </c>
      <c r="IQ285" s="59" t="str">
        <f>IF(IP$9="", "", IF(AND(NOT('Personnel Details'!$N$19=""), $B285&gt;='Personnel Details'!$N$19), IF('Personnel Details'!$P$19="","", 'Personnel Details'!$P$19), IF(AND(NOT('Personnel Details'!$I$19=""), $B285&gt;='Personnel Details'!$I$19), IF('Personnel Details'!$K$19="", "", 'Personnel Details'!$K$19), IF('Personnel Details'!$F$19="", "", 'Personnel Details'!$F$19))))</f>
        <v/>
      </c>
      <c r="IR285" s="79" t="str">
        <f>IF(IP$9="", "", IF(AND(NOT('Personnel Details'!$N$19=""), $B285&gt;='Personnel Details'!$N$19), 'Personnel Details'!$Q$19, IF(AND(NOT('Personnel Details'!$I$19=""), $B285&gt;='Personnel Details'!$I$19), 'Personnel Details'!$L$19, 'Personnel Details'!$G$19)))</f>
        <v/>
      </c>
      <c r="IS285" s="59">
        <f t="shared" si="715"/>
        <v>0</v>
      </c>
      <c r="IT285" s="53"/>
      <c r="IV285" s="78" t="str">
        <f>IF(IV$9="", "", IF(AND(NOT('Personnel Details'!$N$20=""), $B285&gt;='Personnel Details'!$N$20), 'Personnel Details'!$O$20, IF(AND(NOT('Personnel Details'!$I$20=""), $B285&gt;='Personnel Details'!$I$20), 'Personnel Details'!$J$20, 'Personnel Details'!$E$20)))</f>
        <v/>
      </c>
      <c r="IW285" s="59" t="str">
        <f>IF(IV$9="", "", IF(AND(NOT('Personnel Details'!$N$20=""), $B285&gt;='Personnel Details'!$N$20), IF('Personnel Details'!$P$20="","", 'Personnel Details'!$P$20), IF(AND(NOT('Personnel Details'!$I$20=""), $B285&gt;='Personnel Details'!$I$20), IF('Personnel Details'!$K$20="", "", 'Personnel Details'!$K$20), IF('Personnel Details'!$F$20="", "", 'Personnel Details'!$F$20))))</f>
        <v/>
      </c>
      <c r="IX285" s="79" t="str">
        <f>IF(IV$9="", "", IF(AND(NOT('Personnel Details'!$N$20=""), $B285&gt;='Personnel Details'!$N$20), 'Personnel Details'!$Q$20, IF(AND(NOT('Personnel Details'!$I$20=""), $B285&gt;='Personnel Details'!$I$20), 'Personnel Details'!$L$20, 'Personnel Details'!$G$20)))</f>
        <v/>
      </c>
      <c r="IY285" s="59">
        <f t="shared" si="716"/>
        <v>0</v>
      </c>
      <c r="IZ285" s="53"/>
      <c r="JB285" s="78" t="str">
        <f>IF(JB$9="", "", IF(AND(NOT('Personnel Details'!$N$21=""), $B285&gt;='Personnel Details'!$N$21), 'Personnel Details'!$O$21, IF(AND(NOT('Personnel Details'!$I$21=""), $B285&gt;='Personnel Details'!$I$21), 'Personnel Details'!$J$21, 'Personnel Details'!$E$21)))</f>
        <v/>
      </c>
      <c r="JC285" s="59" t="str">
        <f>IF(JB$9="", "", IF(AND(NOT('Personnel Details'!$N$21=""), $B285&gt;='Personnel Details'!$N$21), IF('Personnel Details'!$P$21="","", 'Personnel Details'!$P$21), IF(AND(NOT('Personnel Details'!$I$21=""), $B285&gt;='Personnel Details'!$I$21), IF('Personnel Details'!$K$21="", "", 'Personnel Details'!$K$21), IF('Personnel Details'!$F$21="", "", 'Personnel Details'!$F$21))))</f>
        <v/>
      </c>
      <c r="JD285" s="79" t="str">
        <f>IF(JB$9="", "", IF(AND(NOT('Personnel Details'!$N$21=""), $B285&gt;='Personnel Details'!$N$21), 'Personnel Details'!$Q$21, IF(AND(NOT('Personnel Details'!$I$21=""), $B285&gt;='Personnel Details'!$I$21), 'Personnel Details'!$L$21, 'Personnel Details'!$G$21)))</f>
        <v/>
      </c>
      <c r="JE285" s="59">
        <f t="shared" si="717"/>
        <v>0</v>
      </c>
      <c r="JF285" s="53"/>
      <c r="JH285" s="78" t="str">
        <f>IF(JH$9="", "", IF(AND(NOT('Personnel Details'!$N$22=""), $B285&gt;='Personnel Details'!$N$22), 'Personnel Details'!$O$22, IF(AND(NOT('Personnel Details'!$I$22=""), $B285&gt;='Personnel Details'!$I$22), 'Personnel Details'!$J$22, 'Personnel Details'!$E$22)))</f>
        <v/>
      </c>
      <c r="JI285" s="59" t="str">
        <f>IF(JH$9="", "", IF(AND(NOT('Personnel Details'!$N$22=""), $B285&gt;='Personnel Details'!$N$22), IF('Personnel Details'!$P$22="","", 'Personnel Details'!$P$22), IF(AND(NOT('Personnel Details'!$I$22=""), $B285&gt;='Personnel Details'!$I$22), IF('Personnel Details'!$K$22="", "", 'Personnel Details'!$K$22), IF('Personnel Details'!$F$22="", "", 'Personnel Details'!$F$22))))</f>
        <v/>
      </c>
      <c r="JJ285" s="79" t="str">
        <f>IF(JH$9="", "", IF(AND(NOT('Personnel Details'!$N$22=""), $B285&gt;='Personnel Details'!$N$22), 'Personnel Details'!$Q$22, IF(AND(NOT('Personnel Details'!$I$22=""), $B285&gt;='Personnel Details'!$I$22), 'Personnel Details'!$L$22, 'Personnel Details'!$G$22)))</f>
        <v/>
      </c>
      <c r="JK285" s="59">
        <f t="shared" si="718"/>
        <v>0</v>
      </c>
      <c r="JL285" s="53"/>
      <c r="JN285" s="78" t="str">
        <f>IF(JN$9="", "", IF(AND(NOT('Personnel Details'!$N$23=""), $B285&gt;='Personnel Details'!$N$23), 'Personnel Details'!$O$23, IF(AND(NOT('Personnel Details'!$I$23=""), $B285&gt;='Personnel Details'!$I$23), 'Personnel Details'!$J$23, 'Personnel Details'!$E$23)))</f>
        <v/>
      </c>
      <c r="JO285" s="59" t="str">
        <f>IF(JN$9="", "", IF(AND(NOT('Personnel Details'!$N$23=""), $B285&gt;='Personnel Details'!$N$23), IF('Personnel Details'!$P$23="","", 'Personnel Details'!$P$23), IF(AND(NOT('Personnel Details'!$I$23=""), $B285&gt;='Personnel Details'!$I$23), IF('Personnel Details'!$K$23="", "", 'Personnel Details'!$K$23), IF('Personnel Details'!$F$23="", "", 'Personnel Details'!$F$23))))</f>
        <v/>
      </c>
      <c r="JP285" s="79" t="str">
        <f>IF(JN$9="", "", IF(AND(NOT('Personnel Details'!$N$23=""), $B285&gt;='Personnel Details'!$N$23), 'Personnel Details'!$Q$23, IF(AND(NOT('Personnel Details'!$I$23=""), $B285&gt;='Personnel Details'!$I$23), 'Personnel Details'!$L$23, 'Personnel Details'!$G$23)))</f>
        <v/>
      </c>
      <c r="JQ285" s="59">
        <f t="shared" si="719"/>
        <v>0</v>
      </c>
      <c r="JR285" s="53"/>
      <c r="JT285" s="78" t="str">
        <f>IF(JT$9="", "", IF(AND(NOT('Personnel Details'!$N$24=""), $B285&gt;='Personnel Details'!$N$24), 'Personnel Details'!$O$24, IF(AND(NOT('Personnel Details'!$I$24=""), $B285&gt;='Personnel Details'!$I$24), 'Personnel Details'!$J$24, 'Personnel Details'!$E$24)))</f>
        <v/>
      </c>
      <c r="JU285" s="59" t="str">
        <f>IF(JT$9="", "", IF(AND(NOT('Personnel Details'!$N$24=""), $B285&gt;='Personnel Details'!$N$24), IF('Personnel Details'!$P$24="","", 'Personnel Details'!$P$24), IF(AND(NOT('Personnel Details'!$I$24=""), $B285&gt;='Personnel Details'!$I$24), IF('Personnel Details'!$K$24="", "", 'Personnel Details'!$K$24), IF('Personnel Details'!$F$24="", "", 'Personnel Details'!$F$24))))</f>
        <v/>
      </c>
      <c r="JV285" s="79" t="str">
        <f>IF(JT$9="", "", IF(AND(NOT('Personnel Details'!$N$24=""), $B285&gt;='Personnel Details'!$N$24), 'Personnel Details'!$Q$24, IF(AND(NOT('Personnel Details'!$I$24=""), $B285&gt;='Personnel Details'!$I$24), 'Personnel Details'!$L$24, 'Personnel Details'!$G$24)))</f>
        <v/>
      </c>
      <c r="JW285" s="59">
        <f t="shared" si="720"/>
        <v>0</v>
      </c>
      <c r="JX285" s="53"/>
      <c r="JZ285" s="78" t="str">
        <f>IF(JZ$9="", "", IF(AND(NOT('Personnel Details'!$N$25=""), $B285&gt;='Personnel Details'!$N$25), 'Personnel Details'!$O$25, IF(AND(NOT('Personnel Details'!$I$25=""), $B285&gt;='Personnel Details'!$I$25), 'Personnel Details'!$J$25, 'Personnel Details'!$E$25)))</f>
        <v/>
      </c>
      <c r="KA285" s="59" t="str">
        <f>IF(JZ$9="", "", IF(AND(NOT('Personnel Details'!$N$25=""), $B285&gt;='Personnel Details'!$N$25), IF('Personnel Details'!$P$25="","", 'Personnel Details'!$P$25), IF(AND(NOT('Personnel Details'!$I$25=""), $B285&gt;='Personnel Details'!$I$25), IF('Personnel Details'!$K$25="", "", 'Personnel Details'!$K$25), IF('Personnel Details'!$F$25="", "", 'Personnel Details'!$F$25))))</f>
        <v/>
      </c>
      <c r="KB285" s="79" t="str">
        <f>IF(JZ$9="", "", IF(AND(NOT('Personnel Details'!$N$25=""), $B285&gt;='Personnel Details'!$N$25), 'Personnel Details'!$Q$25, IF(AND(NOT('Personnel Details'!$I$25=""), $B285&gt;='Personnel Details'!$I$25), 'Personnel Details'!$L$25, 'Personnel Details'!$G$25)))</f>
        <v/>
      </c>
      <c r="KC285" s="59">
        <f t="shared" si="721"/>
        <v>0</v>
      </c>
      <c r="KD285" s="53"/>
      <c r="KF285" s="78" t="str">
        <f>IF(KF$9="", "", IF(AND(NOT('Personnel Details'!$N$26=""), $B285&gt;='Personnel Details'!$N$26), 'Personnel Details'!$O$26, IF(AND(NOT('Personnel Details'!$I$26=""), $B285&gt;='Personnel Details'!$I$26), 'Personnel Details'!$J$26, 'Personnel Details'!$E$26)))</f>
        <v/>
      </c>
      <c r="KG285" s="59" t="str">
        <f>IF(KF$9="", "", IF(AND(NOT('Personnel Details'!$N$26=""), $B285&gt;='Personnel Details'!$N$26), IF('Personnel Details'!$P$26="","", 'Personnel Details'!$P$26), IF(AND(NOT('Personnel Details'!$I$26=""), $B285&gt;='Personnel Details'!$I$26), IF('Personnel Details'!$K$26="", "", 'Personnel Details'!$K$26), IF('Personnel Details'!$F$26="", "", 'Personnel Details'!$F$26))))</f>
        <v/>
      </c>
      <c r="KH285" s="79" t="str">
        <f>IF(KF$9="", "", IF(AND(NOT('Personnel Details'!$N$26=""), $B285&gt;='Personnel Details'!$N$26), 'Personnel Details'!$Q$26, IF(AND(NOT('Personnel Details'!$I$26=""), $B285&gt;='Personnel Details'!$I$26), 'Personnel Details'!$L$26, 'Personnel Details'!$G$26)))</f>
        <v/>
      </c>
      <c r="KI285" s="59">
        <f t="shared" si="722"/>
        <v>0</v>
      </c>
      <c r="KJ285" s="53"/>
      <c r="KL285" s="78" t="str">
        <f>IF(KL$9="", "", IF(AND(NOT('Personnel Details'!$N$27=""), $B285&gt;='Personnel Details'!$N$27), 'Personnel Details'!$O$27, IF(AND(NOT('Personnel Details'!$I$27=""), $B285&gt;='Personnel Details'!$I$27), 'Personnel Details'!$J$27, 'Personnel Details'!$E$27)))</f>
        <v/>
      </c>
      <c r="KM285" s="59" t="str">
        <f>IF(KL$9="", "", IF(AND(NOT('Personnel Details'!$N$27=""), $B285&gt;='Personnel Details'!$N$27), IF('Personnel Details'!$P$27="","", 'Personnel Details'!$P$27), IF(AND(NOT('Personnel Details'!$I$27=""), $B285&gt;='Personnel Details'!$I$27), IF('Personnel Details'!$K$27="", "", 'Personnel Details'!$K$27), IF('Personnel Details'!$F$27="", "", 'Personnel Details'!$F$27))))</f>
        <v/>
      </c>
      <c r="KN285" s="79" t="str">
        <f>IF(KL$9="", "", IF(AND(NOT('Personnel Details'!$N$27=""), $B285&gt;='Personnel Details'!$N$27), 'Personnel Details'!$Q$27, IF(AND(NOT('Personnel Details'!$I$27=""), $B285&gt;='Personnel Details'!$I$27), 'Personnel Details'!$L$27, 'Personnel Details'!$G$27)))</f>
        <v/>
      </c>
      <c r="KO285" s="59">
        <f t="shared" si="723"/>
        <v>0</v>
      </c>
      <c r="KP285" s="53"/>
      <c r="KR285" s="78" t="str">
        <f>IF(KR$9="", "", IF(AND(NOT('Personnel Details'!$N$28=""), $B285&gt;='Personnel Details'!$N$28), 'Personnel Details'!$O$28, IF(AND(NOT('Personnel Details'!$I$28=""), $B285&gt;='Personnel Details'!$I$28), 'Personnel Details'!$J$28, 'Personnel Details'!$E$28)))</f>
        <v/>
      </c>
      <c r="KS285" s="59" t="str">
        <f>IF(KR$9="", "", IF(AND(NOT('Personnel Details'!$N$28=""), $B285&gt;='Personnel Details'!$N$28), IF('Personnel Details'!$P$28="","", 'Personnel Details'!$P$28), IF(AND(NOT('Personnel Details'!$I$28=""), $B285&gt;='Personnel Details'!$I$28), IF('Personnel Details'!$K$28="", "", 'Personnel Details'!$K$28), IF('Personnel Details'!$F$28="", "", 'Personnel Details'!$F$28))))</f>
        <v/>
      </c>
      <c r="KT285" s="79" t="str">
        <f>IF(KR$9="", "", IF(AND(NOT('Personnel Details'!$N$28=""), $B285&gt;='Personnel Details'!$N$28), 'Personnel Details'!$Q$28, IF(AND(NOT('Personnel Details'!$I$28=""), $B285&gt;='Personnel Details'!$I$28), 'Personnel Details'!$L$28, 'Personnel Details'!$G$28)))</f>
        <v/>
      </c>
      <c r="KU285" s="59">
        <f t="shared" si="724"/>
        <v>0</v>
      </c>
      <c r="KV285" s="53"/>
      <c r="KX285" s="78" t="str">
        <f>IF(KX$9="", "", IF(AND(NOT('Personnel Details'!$N$29=""), $B285&gt;='Personnel Details'!$N$29), 'Personnel Details'!$O$29, IF(AND(NOT('Personnel Details'!$I$29=""), $B285&gt;='Personnel Details'!$I$29), 'Personnel Details'!$J$29, 'Personnel Details'!$E$29)))</f>
        <v/>
      </c>
      <c r="KY285" s="59" t="str">
        <f>IF(KX$9="", "", IF(AND(NOT('Personnel Details'!$N$29=""), $B285&gt;='Personnel Details'!$N$29), IF('Personnel Details'!$P$29="","", 'Personnel Details'!$P$29), IF(AND(NOT('Personnel Details'!$I$29=""), $B285&gt;='Personnel Details'!$I$29), IF('Personnel Details'!$K$29="", "", 'Personnel Details'!$K$29), IF('Personnel Details'!$F$29="", "", 'Personnel Details'!$F$29))))</f>
        <v/>
      </c>
      <c r="KZ285" s="79" t="str">
        <f>IF(KX$9="", "", IF(AND(NOT('Personnel Details'!$N$29=""), $B285&gt;='Personnel Details'!$N$29), 'Personnel Details'!$Q$29, IF(AND(NOT('Personnel Details'!$I$29=""), $B285&gt;='Personnel Details'!$I$29), 'Personnel Details'!$L$29, 'Personnel Details'!$G$29)))</f>
        <v/>
      </c>
      <c r="LA285" s="59">
        <f t="shared" si="725"/>
        <v>0</v>
      </c>
      <c r="LB285" s="53"/>
      <c r="LD285" s="78" t="str">
        <f>IF(LD$9="", "", IF(AND(NOT('Personnel Details'!$N$30=""), $B285&gt;='Personnel Details'!$N$30), 'Personnel Details'!$O$30, IF(AND(NOT('Personnel Details'!$I$30=""), $B285&gt;='Personnel Details'!$I$30), 'Personnel Details'!$J$30, 'Personnel Details'!$E$30)))</f>
        <v/>
      </c>
      <c r="LE285" s="59" t="str">
        <f>IF(LD$9="", "", IF(AND(NOT('Personnel Details'!$N$30=""), $B285&gt;='Personnel Details'!$N$30), IF('Personnel Details'!$P$30="","", 'Personnel Details'!$P$30), IF(AND(NOT('Personnel Details'!$I$30=""), $B285&gt;='Personnel Details'!$I$30), IF('Personnel Details'!$K$30="", "", 'Personnel Details'!$K$30), IF('Personnel Details'!$F$30="", "", 'Personnel Details'!$F$30))))</f>
        <v/>
      </c>
      <c r="LF285" s="79" t="str">
        <f>IF(LD$9="", "", IF(AND(NOT('Personnel Details'!$N$30=""), $B285&gt;='Personnel Details'!$N$30), 'Personnel Details'!$Q$30, IF(AND(NOT('Personnel Details'!$I$30=""), $B285&gt;='Personnel Details'!$I$30), 'Personnel Details'!$L$30, 'Personnel Details'!$G$30)))</f>
        <v/>
      </c>
      <c r="LG285" s="59">
        <f t="shared" si="726"/>
        <v>0</v>
      </c>
      <c r="LH285" s="53"/>
      <c r="LJ285" s="78" t="str">
        <f>IF(LJ$9="", "", IF(AND(NOT('Personnel Details'!$N$31=""), $B285&gt;='Personnel Details'!$N$31), 'Personnel Details'!$O$31, IF(AND(NOT('Personnel Details'!$I$31=""), $B285&gt;='Personnel Details'!$I$31), 'Personnel Details'!$J$31, 'Personnel Details'!$E$31)))</f>
        <v/>
      </c>
      <c r="LK285" s="59" t="str">
        <f>IF(LJ$9="", "", IF(AND(NOT('Personnel Details'!$N$31=""), $B285&gt;='Personnel Details'!$N$31), IF('Personnel Details'!$P$31="","", 'Personnel Details'!$P$31), IF(AND(NOT('Personnel Details'!$I$31=""), $B285&gt;='Personnel Details'!$I$31), IF('Personnel Details'!$K$31="", "", 'Personnel Details'!$K$31), IF('Personnel Details'!$F$31="", "", 'Personnel Details'!$F$31))))</f>
        <v/>
      </c>
      <c r="LL285" s="79" t="str">
        <f>IF(LJ$9="", "", IF(AND(NOT('Personnel Details'!$N$31=""), $B285&gt;='Personnel Details'!$N$31), 'Personnel Details'!$Q$31, IF(AND(NOT('Personnel Details'!$I$31=""), $B285&gt;='Personnel Details'!$I$31), 'Personnel Details'!$L$31, 'Personnel Details'!$G$31)))</f>
        <v/>
      </c>
      <c r="LM285" s="59">
        <f t="shared" si="727"/>
        <v>0</v>
      </c>
      <c r="LN285" s="53"/>
      <c r="LP285" s="78" t="str">
        <f>IF(LP$9="", "", IF(AND(NOT('Personnel Details'!$N$32=""), $B285&gt;='Personnel Details'!$N$32), 'Personnel Details'!$O$32, IF(AND(NOT('Personnel Details'!$I$32=""), $B285&gt;='Personnel Details'!$I$32), 'Personnel Details'!$J$32, 'Personnel Details'!$E$32)))</f>
        <v/>
      </c>
      <c r="LQ285" s="59" t="str">
        <f>IF(LP$9="", "", IF(AND(NOT('Personnel Details'!$N$32=""), $B285&gt;='Personnel Details'!$N$32), IF('Personnel Details'!$P$32="","", 'Personnel Details'!$P$32), IF(AND(NOT('Personnel Details'!$I$32=""), $B285&gt;='Personnel Details'!$I$32), IF('Personnel Details'!$K$32="", "", 'Personnel Details'!$K$32), IF('Personnel Details'!$F$32="", "", 'Personnel Details'!$F$32))))</f>
        <v/>
      </c>
      <c r="LR285" s="79" t="str">
        <f>IF(LP$9="", "", IF(AND(NOT('Personnel Details'!$N$32=""), $B285&gt;='Personnel Details'!$N$32), 'Personnel Details'!$Q$32, IF(AND(NOT('Personnel Details'!$I$32=""), $B285&gt;='Personnel Details'!$I$32), 'Personnel Details'!$L$32, 'Personnel Details'!$G$32)))</f>
        <v/>
      </c>
      <c r="LS285" s="59">
        <f t="shared" si="728"/>
        <v>0</v>
      </c>
      <c r="LT285" s="53"/>
      <c r="LV285" s="78" t="str">
        <f>IF(LV$9="", "", IF(AND(NOT('Personnel Details'!$N$33=""), $B285&gt;='Personnel Details'!$N$33), 'Personnel Details'!$O$33, IF(AND(NOT('Personnel Details'!$I$33=""), $B285&gt;='Personnel Details'!$I$33), 'Personnel Details'!$J$33, 'Personnel Details'!$E$33)))</f>
        <v/>
      </c>
      <c r="LW285" s="59" t="str">
        <f>IF(LV$9="", "", IF(AND(NOT('Personnel Details'!$N$33=""), $B285&gt;='Personnel Details'!$N$33), IF('Personnel Details'!$P$33="","", 'Personnel Details'!$P$33), IF(AND(NOT('Personnel Details'!$I$33=""), $B285&gt;='Personnel Details'!$I$33), IF('Personnel Details'!$K$33="", "", 'Personnel Details'!$K$33), IF('Personnel Details'!$F$33="", "", 'Personnel Details'!$F$33))))</f>
        <v/>
      </c>
      <c r="LX285" s="79" t="str">
        <f>IF(LV$9="", "", IF(AND(NOT('Personnel Details'!$N$33=""), $B285&gt;='Personnel Details'!$N$33), 'Personnel Details'!$Q$33, IF(AND(NOT('Personnel Details'!$I$33=""), $B285&gt;='Personnel Details'!$I$33), 'Personnel Details'!$L$33, 'Personnel Details'!$G$33)))</f>
        <v/>
      </c>
      <c r="LY285" s="59">
        <f t="shared" si="729"/>
        <v>0</v>
      </c>
      <c r="LZ285" s="53"/>
      <c r="MB285" s="78" t="str">
        <f>IF(MB$9="", "", IF(AND(NOT('Personnel Details'!$N$34=""), $B285&gt;='Personnel Details'!$N$34), 'Personnel Details'!$O$34, IF(AND(NOT('Personnel Details'!$I$34=""), $B285&gt;='Personnel Details'!$I$34), 'Personnel Details'!$J$34, 'Personnel Details'!$E$34)))</f>
        <v/>
      </c>
      <c r="MC285" s="59" t="str">
        <f>IF(MB$9="", "", IF(AND(NOT('Personnel Details'!$N$34=""), $B285&gt;='Personnel Details'!$N$34), IF('Personnel Details'!$P$34="","", 'Personnel Details'!$P$34), IF(AND(NOT('Personnel Details'!$I$34=""), $B285&gt;='Personnel Details'!$I$34), IF('Personnel Details'!$K$34="", "", 'Personnel Details'!$K$34), IF('Personnel Details'!$F$34="", "", 'Personnel Details'!$F$34))))</f>
        <v/>
      </c>
      <c r="MD285" s="79" t="str">
        <f>IF(MB$9="", "", IF(AND(NOT('Personnel Details'!$N$34=""), $B285&gt;='Personnel Details'!$N$34), 'Personnel Details'!$Q$34, IF(AND(NOT('Personnel Details'!$I$34=""), $B285&gt;='Personnel Details'!$I$34), 'Personnel Details'!$L$34, 'Personnel Details'!$G$34)))</f>
        <v/>
      </c>
      <c r="ME285" s="59">
        <f t="shared" si="730"/>
        <v>0</v>
      </c>
      <c r="MF285" s="53"/>
      <c r="MH285" s="78" t="str">
        <f>IF(MH$9="", "", IF(AND(NOT('Personnel Details'!$N$35=""), $B285&gt;='Personnel Details'!$N$35), 'Personnel Details'!$O$35, IF(AND(NOT('Personnel Details'!$I$35=""), $B285&gt;='Personnel Details'!$I$35), 'Personnel Details'!$J$35, 'Personnel Details'!$E$35)))</f>
        <v/>
      </c>
      <c r="MI285" s="59" t="str">
        <f>IF(MH$9="", "", IF(AND(NOT('Personnel Details'!$N$35=""), $B285&gt;='Personnel Details'!$N$35), IF('Personnel Details'!$P$35="","", 'Personnel Details'!$P$35), IF(AND(NOT('Personnel Details'!$I$35=""), $B285&gt;='Personnel Details'!$I$35), IF('Personnel Details'!$K$35="", "", 'Personnel Details'!$K$35), IF('Personnel Details'!$F$35="", "", 'Personnel Details'!$F$35))))</f>
        <v/>
      </c>
      <c r="MJ285" s="79" t="str">
        <f>IF(MH$9="", "", IF(AND(NOT('Personnel Details'!$N$35=""), $B285&gt;='Personnel Details'!$N$35), 'Personnel Details'!$Q$35, IF(AND(NOT('Personnel Details'!$I$35=""), $B285&gt;='Personnel Details'!$I$35), 'Personnel Details'!$L$35, 'Personnel Details'!$G$35)))</f>
        <v/>
      </c>
      <c r="MK285" s="59">
        <f t="shared" si="731"/>
        <v>0</v>
      </c>
      <c r="ML285" s="53"/>
      <c r="MN285" s="78" t="str">
        <f>IF(MN$9="", "", IF(AND(NOT('Personnel Details'!$N$36=""), $B285&gt;='Personnel Details'!$N$36), 'Personnel Details'!$O$36, IF(AND(NOT('Personnel Details'!$I$36=""), $B285&gt;='Personnel Details'!$I$36), 'Personnel Details'!$J$36, 'Personnel Details'!$E$36)))</f>
        <v/>
      </c>
      <c r="MO285" s="59" t="str">
        <f>IF(MN$9="", "", IF(AND(NOT('Personnel Details'!$N$36=""), $B285&gt;='Personnel Details'!$N$36), IF('Personnel Details'!$P$36="","", 'Personnel Details'!$P$36), IF(AND(NOT('Personnel Details'!$I$36=""), $B285&gt;='Personnel Details'!$I$36), IF('Personnel Details'!$K$36="", "", 'Personnel Details'!$K$36), IF('Personnel Details'!$F$36="", "", 'Personnel Details'!$F$36))))</f>
        <v/>
      </c>
      <c r="MP285" s="79" t="str">
        <f>IF(MN$9="", "", IF(AND(NOT('Personnel Details'!$N$36=""), $B285&gt;='Personnel Details'!$N$36), 'Personnel Details'!$Q$36, IF(AND(NOT('Personnel Details'!$I$36=""), $B285&gt;='Personnel Details'!$I$36), 'Personnel Details'!$L$36, 'Personnel Details'!$G$36)))</f>
        <v/>
      </c>
      <c r="MQ285" s="59">
        <f t="shared" si="732"/>
        <v>0</v>
      </c>
      <c r="MR285" s="53"/>
      <c r="MT285" s="78" t="str">
        <f>IF(MT$9="", "", IF(AND(NOT('Personnel Details'!$N$37=""), $B285&gt;='Personnel Details'!$N$37), 'Personnel Details'!$O$37, IF(AND(NOT('Personnel Details'!$I$37=""), $B285&gt;='Personnel Details'!$I$37), 'Personnel Details'!$J$37, 'Personnel Details'!$E$37)))</f>
        <v/>
      </c>
      <c r="MU285" s="59" t="str">
        <f>IF(MT$9="", "", IF(AND(NOT('Personnel Details'!$N$37=""), $B285&gt;='Personnel Details'!$N$37), IF('Personnel Details'!$P$37="","", 'Personnel Details'!$P$37), IF(AND(NOT('Personnel Details'!$I$37=""), $B285&gt;='Personnel Details'!$I$37), IF('Personnel Details'!$K$37="", "", 'Personnel Details'!$K$37), IF('Personnel Details'!$F$37="", "", 'Personnel Details'!$F$37))))</f>
        <v/>
      </c>
      <c r="MV285" s="79" t="str">
        <f>IF(MT$9="", "", IF(AND(NOT('Personnel Details'!$N$37=""), $B285&gt;='Personnel Details'!$N$37), 'Personnel Details'!$Q$37, IF(AND(NOT('Personnel Details'!$I$37=""), $B285&gt;='Personnel Details'!$I$37), 'Personnel Details'!$L$37, 'Personnel Details'!$G$37)))</f>
        <v/>
      </c>
      <c r="MW285" s="59">
        <f t="shared" si="733"/>
        <v>0</v>
      </c>
      <c r="MX285" s="53"/>
      <c r="MZ285" s="78" t="str">
        <f>IF(MZ$9="", "", IF(AND(NOT('Personnel Details'!$N$38=""), $B285&gt;='Personnel Details'!$N$38), 'Personnel Details'!$O$38, IF(AND(NOT('Personnel Details'!$I$38=""), $B285&gt;='Personnel Details'!$I$38), 'Personnel Details'!$J$38, 'Personnel Details'!$E$38)))</f>
        <v/>
      </c>
      <c r="NA285" s="59" t="str">
        <f>IF(MZ$9="", "", IF(AND(NOT('Personnel Details'!$N$38=""), $B285&gt;='Personnel Details'!$N$38), IF('Personnel Details'!$P$38="","", 'Personnel Details'!$P$38), IF(AND(NOT('Personnel Details'!$I$38=""), $B285&gt;='Personnel Details'!$I$38), IF('Personnel Details'!$K$38="", "", 'Personnel Details'!$K$38), IF('Personnel Details'!$F$38="", "", 'Personnel Details'!$F$38))))</f>
        <v/>
      </c>
      <c r="NB285" s="79" t="str">
        <f>IF(MZ$9="", "", IF(AND(NOT('Personnel Details'!$N$38=""), $B285&gt;='Personnel Details'!$N$38), 'Personnel Details'!$Q$38, IF(AND(NOT('Personnel Details'!$I$38=""), $B285&gt;='Personnel Details'!$I$38), 'Personnel Details'!$L$38, 'Personnel Details'!$G$38)))</f>
        <v/>
      </c>
      <c r="NC285" s="59">
        <f t="shared" si="734"/>
        <v>0</v>
      </c>
      <c r="ND285" s="53"/>
      <c r="NF285" s="78" t="str">
        <f>IF(NF$9="", "", IF(AND(NOT('Personnel Details'!$N$39=""), $B285&gt;='Personnel Details'!$N$39), 'Personnel Details'!$O$39, IF(AND(NOT('Personnel Details'!$I$39=""), $B285&gt;='Personnel Details'!$I$39), 'Personnel Details'!$J$39, 'Personnel Details'!$E$39)))</f>
        <v/>
      </c>
      <c r="NG285" s="59" t="str">
        <f>IF(NF$9="", "", IF(AND(NOT('Personnel Details'!$N$39=""), $B285&gt;='Personnel Details'!$N$39), IF('Personnel Details'!$P$39="","", 'Personnel Details'!$P$39), IF(AND(NOT('Personnel Details'!$I$39=""), $B285&gt;='Personnel Details'!$I$39), IF('Personnel Details'!$K$39="", "", 'Personnel Details'!$K$39), IF('Personnel Details'!$F$39="", "", 'Personnel Details'!$F$39))))</f>
        <v/>
      </c>
      <c r="NH285" s="79" t="str">
        <f>IF(NF$9="", "", IF(AND(NOT('Personnel Details'!$N$39=""), $B285&gt;='Personnel Details'!$N$39), 'Personnel Details'!$Q$39, IF(AND(NOT('Personnel Details'!$I$39=""), $B285&gt;='Personnel Details'!$I$39), 'Personnel Details'!$L$39, 'Personnel Details'!$G$39)))</f>
        <v/>
      </c>
      <c r="NI285" s="59">
        <f t="shared" si="735"/>
        <v>0</v>
      </c>
      <c r="NJ285" s="53"/>
      <c r="NL285" s="78" t="str">
        <f>IF(NL$9="", "", IF(AND(NOT('Personnel Details'!$N$40=""), $B285&gt;='Personnel Details'!$N$40), 'Personnel Details'!$O$40, IF(AND(NOT('Personnel Details'!$I$40=""), $B285&gt;='Personnel Details'!$I$40), 'Personnel Details'!$J$40, 'Personnel Details'!$E$40)))</f>
        <v/>
      </c>
      <c r="NM285" s="59" t="str">
        <f>IF(NL$9="", "", IF(AND(NOT('Personnel Details'!$N$40=""), $B285&gt;='Personnel Details'!$N$40), IF('Personnel Details'!$P$40="","", 'Personnel Details'!$P$40), IF(AND(NOT('Personnel Details'!$I$40=""), $B285&gt;='Personnel Details'!$I$40), IF('Personnel Details'!$K$40="", "", 'Personnel Details'!$K$40), IF('Personnel Details'!$F$40="", "", 'Personnel Details'!$F$40))))</f>
        <v/>
      </c>
      <c r="NN285" s="79" t="str">
        <f>IF(NL$9="", "", IF(AND(NOT('Personnel Details'!$N$40=""), $B285&gt;='Personnel Details'!$N$40), 'Personnel Details'!$Q$40, IF(AND(NOT('Personnel Details'!$I$40=""), $B285&gt;='Personnel Details'!$I$40), 'Personnel Details'!$L$40, 'Personnel Details'!$G$40)))</f>
        <v/>
      </c>
      <c r="NO285" s="59">
        <f t="shared" si="736"/>
        <v>0</v>
      </c>
      <c r="NP285" s="53"/>
    </row>
    <row r="286" spans="1:380" x14ac:dyDescent="0.25">
      <c r="A286" s="32"/>
      <c r="B286" s="113">
        <f>IFERROR(IF(B285+1&gt;'Personnel Details'!$U$5, "", B285+1), "")</f>
        <v>44106</v>
      </c>
      <c r="C286" s="32"/>
      <c r="D286" s="120"/>
      <c r="E286" s="13" t="str">
        <f t="shared" si="615"/>
        <v/>
      </c>
      <c r="F286" s="13" t="str">
        <f t="shared" si="646"/>
        <v/>
      </c>
      <c r="G286" s="56" t="str">
        <f t="shared" si="737"/>
        <v/>
      </c>
      <c r="H286" s="16" t="str">
        <f t="shared" si="647"/>
        <v/>
      </c>
      <c r="I286" s="32"/>
      <c r="J286" s="120"/>
      <c r="K286" s="62" t="str">
        <f t="shared" si="616"/>
        <v/>
      </c>
      <c r="L286" s="62" t="str">
        <f t="shared" si="648"/>
        <v/>
      </c>
      <c r="M286" s="65" t="str">
        <f t="shared" si="738"/>
        <v/>
      </c>
      <c r="N286" s="68" t="str">
        <f t="shared" si="649"/>
        <v/>
      </c>
      <c r="O286" s="32"/>
      <c r="P286" s="120"/>
      <c r="Q286" s="62" t="str">
        <f t="shared" si="617"/>
        <v/>
      </c>
      <c r="R286" s="62" t="str">
        <f t="shared" si="650"/>
        <v/>
      </c>
      <c r="S286" s="65" t="str">
        <f t="shared" si="739"/>
        <v/>
      </c>
      <c r="T286" s="68" t="str">
        <f t="shared" si="651"/>
        <v/>
      </c>
      <c r="U286" s="32"/>
      <c r="V286" s="120"/>
      <c r="W286" s="62" t="str">
        <f t="shared" si="618"/>
        <v/>
      </c>
      <c r="X286" s="62" t="str">
        <f t="shared" si="652"/>
        <v/>
      </c>
      <c r="Y286" s="65" t="str">
        <f t="shared" si="740"/>
        <v/>
      </c>
      <c r="Z286" s="68" t="str">
        <f t="shared" si="653"/>
        <v/>
      </c>
      <c r="AA286" s="32"/>
      <c r="AB286" s="120"/>
      <c r="AC286" s="62" t="str">
        <f t="shared" si="619"/>
        <v/>
      </c>
      <c r="AD286" s="62" t="str">
        <f t="shared" si="654"/>
        <v/>
      </c>
      <c r="AE286" s="65" t="str">
        <f t="shared" si="741"/>
        <v/>
      </c>
      <c r="AF286" s="68" t="str">
        <f t="shared" si="655"/>
        <v/>
      </c>
      <c r="AG286" s="32"/>
      <c r="AH286" s="120"/>
      <c r="AI286" s="62" t="str">
        <f t="shared" si="620"/>
        <v/>
      </c>
      <c r="AJ286" s="62" t="str">
        <f t="shared" si="656"/>
        <v/>
      </c>
      <c r="AK286" s="65" t="str">
        <f t="shared" si="742"/>
        <v/>
      </c>
      <c r="AL286" s="68" t="str">
        <f t="shared" si="657"/>
        <v/>
      </c>
      <c r="AM286" s="32"/>
      <c r="AN286" s="120"/>
      <c r="AO286" s="62" t="str">
        <f t="shared" si="621"/>
        <v/>
      </c>
      <c r="AP286" s="62" t="str">
        <f t="shared" si="658"/>
        <v/>
      </c>
      <c r="AQ286" s="65" t="str">
        <f t="shared" si="743"/>
        <v/>
      </c>
      <c r="AR286" s="68" t="str">
        <f t="shared" si="659"/>
        <v/>
      </c>
      <c r="AS286" s="32"/>
      <c r="AT286" s="120"/>
      <c r="AU286" s="62" t="str">
        <f t="shared" si="622"/>
        <v/>
      </c>
      <c r="AV286" s="62" t="str">
        <f t="shared" si="660"/>
        <v/>
      </c>
      <c r="AW286" s="65" t="str">
        <f t="shared" si="744"/>
        <v/>
      </c>
      <c r="AX286" s="68" t="str">
        <f t="shared" si="661"/>
        <v/>
      </c>
      <c r="AY286" s="32"/>
      <c r="AZ286" s="120"/>
      <c r="BA286" s="62" t="str">
        <f t="shared" si="623"/>
        <v/>
      </c>
      <c r="BB286" s="62" t="str">
        <f t="shared" si="662"/>
        <v/>
      </c>
      <c r="BC286" s="65" t="str">
        <f t="shared" si="745"/>
        <v/>
      </c>
      <c r="BD286" s="68" t="str">
        <f t="shared" si="663"/>
        <v/>
      </c>
      <c r="BE286" s="32"/>
      <c r="BF286" s="120"/>
      <c r="BG286" s="62" t="str">
        <f t="shared" si="624"/>
        <v/>
      </c>
      <c r="BH286" s="62" t="str">
        <f t="shared" si="664"/>
        <v/>
      </c>
      <c r="BI286" s="65" t="str">
        <f t="shared" si="746"/>
        <v/>
      </c>
      <c r="BJ286" s="68" t="str">
        <f t="shared" si="665"/>
        <v/>
      </c>
      <c r="BK286" s="32"/>
      <c r="BL286" s="120"/>
      <c r="BM286" s="62" t="str">
        <f t="shared" si="625"/>
        <v/>
      </c>
      <c r="BN286" s="62" t="str">
        <f t="shared" si="666"/>
        <v/>
      </c>
      <c r="BO286" s="65" t="str">
        <f t="shared" si="747"/>
        <v/>
      </c>
      <c r="BP286" s="68" t="str">
        <f t="shared" si="667"/>
        <v/>
      </c>
      <c r="BQ286" s="32"/>
      <c r="BR286" s="120"/>
      <c r="BS286" s="62" t="str">
        <f t="shared" si="626"/>
        <v/>
      </c>
      <c r="BT286" s="62" t="str">
        <f t="shared" si="668"/>
        <v/>
      </c>
      <c r="BU286" s="65" t="str">
        <f t="shared" si="748"/>
        <v/>
      </c>
      <c r="BV286" s="68" t="str">
        <f t="shared" si="669"/>
        <v/>
      </c>
      <c r="BW286" s="32"/>
      <c r="BX286" s="120"/>
      <c r="BY286" s="62" t="str">
        <f t="shared" si="627"/>
        <v/>
      </c>
      <c r="BZ286" s="62" t="str">
        <f t="shared" si="670"/>
        <v/>
      </c>
      <c r="CA286" s="65" t="str">
        <f t="shared" si="749"/>
        <v/>
      </c>
      <c r="CB286" s="68" t="str">
        <f t="shared" si="671"/>
        <v/>
      </c>
      <c r="CC286" s="32"/>
      <c r="CD286" s="120"/>
      <c r="CE286" s="62" t="str">
        <f t="shared" si="628"/>
        <v/>
      </c>
      <c r="CF286" s="62" t="str">
        <f t="shared" si="672"/>
        <v/>
      </c>
      <c r="CG286" s="65" t="str">
        <f t="shared" si="750"/>
        <v/>
      </c>
      <c r="CH286" s="68" t="str">
        <f t="shared" si="673"/>
        <v/>
      </c>
      <c r="CI286" s="32"/>
      <c r="CJ286" s="120"/>
      <c r="CK286" s="62" t="str">
        <f t="shared" si="629"/>
        <v/>
      </c>
      <c r="CL286" s="62" t="str">
        <f t="shared" si="674"/>
        <v/>
      </c>
      <c r="CM286" s="65" t="str">
        <f t="shared" si="751"/>
        <v/>
      </c>
      <c r="CN286" s="68" t="str">
        <f t="shared" si="675"/>
        <v/>
      </c>
      <c r="CO286" s="32"/>
      <c r="CP286" s="120"/>
      <c r="CQ286" s="62" t="str">
        <f t="shared" si="630"/>
        <v/>
      </c>
      <c r="CR286" s="62" t="str">
        <f t="shared" si="676"/>
        <v/>
      </c>
      <c r="CS286" s="65" t="str">
        <f t="shared" si="752"/>
        <v/>
      </c>
      <c r="CT286" s="68" t="str">
        <f t="shared" si="677"/>
        <v/>
      </c>
      <c r="CU286" s="32"/>
      <c r="CV286" s="120"/>
      <c r="CW286" s="62" t="str">
        <f t="shared" si="631"/>
        <v/>
      </c>
      <c r="CX286" s="62" t="str">
        <f t="shared" si="678"/>
        <v/>
      </c>
      <c r="CY286" s="65" t="str">
        <f t="shared" si="753"/>
        <v/>
      </c>
      <c r="CZ286" s="68" t="str">
        <f t="shared" si="679"/>
        <v/>
      </c>
      <c r="DA286" s="32"/>
      <c r="DB286" s="120"/>
      <c r="DC286" s="62" t="str">
        <f t="shared" si="632"/>
        <v/>
      </c>
      <c r="DD286" s="62" t="str">
        <f t="shared" si="680"/>
        <v/>
      </c>
      <c r="DE286" s="65" t="str">
        <f t="shared" si="754"/>
        <v/>
      </c>
      <c r="DF286" s="68" t="str">
        <f t="shared" si="681"/>
        <v/>
      </c>
      <c r="DG286" s="32"/>
      <c r="DH286" s="120"/>
      <c r="DI286" s="62" t="str">
        <f t="shared" si="633"/>
        <v/>
      </c>
      <c r="DJ286" s="62" t="str">
        <f t="shared" si="682"/>
        <v/>
      </c>
      <c r="DK286" s="65" t="str">
        <f t="shared" si="755"/>
        <v/>
      </c>
      <c r="DL286" s="68" t="str">
        <f t="shared" si="683"/>
        <v/>
      </c>
      <c r="DM286" s="32"/>
      <c r="DN286" s="120"/>
      <c r="DO286" s="62" t="str">
        <f t="shared" si="634"/>
        <v/>
      </c>
      <c r="DP286" s="62" t="str">
        <f t="shared" si="684"/>
        <v/>
      </c>
      <c r="DQ286" s="65" t="str">
        <f t="shared" si="756"/>
        <v/>
      </c>
      <c r="DR286" s="68" t="str">
        <f t="shared" si="685"/>
        <v/>
      </c>
      <c r="DS286" s="32"/>
      <c r="DT286" s="120"/>
      <c r="DU286" s="62" t="str">
        <f t="shared" si="635"/>
        <v/>
      </c>
      <c r="DV286" s="62" t="str">
        <f t="shared" si="686"/>
        <v/>
      </c>
      <c r="DW286" s="65" t="str">
        <f t="shared" si="757"/>
        <v/>
      </c>
      <c r="DX286" s="68" t="str">
        <f t="shared" si="687"/>
        <v/>
      </c>
      <c r="DY286" s="32"/>
      <c r="DZ286" s="120"/>
      <c r="EA286" s="62" t="str">
        <f t="shared" si="636"/>
        <v/>
      </c>
      <c r="EB286" s="62" t="str">
        <f t="shared" si="688"/>
        <v/>
      </c>
      <c r="EC286" s="65" t="str">
        <f t="shared" si="758"/>
        <v/>
      </c>
      <c r="ED286" s="68" t="str">
        <f t="shared" si="689"/>
        <v/>
      </c>
      <c r="EE286" s="32"/>
      <c r="EF286" s="120"/>
      <c r="EG286" s="62" t="str">
        <f t="shared" si="637"/>
        <v/>
      </c>
      <c r="EH286" s="62" t="str">
        <f t="shared" si="690"/>
        <v/>
      </c>
      <c r="EI286" s="65" t="str">
        <f t="shared" si="759"/>
        <v/>
      </c>
      <c r="EJ286" s="68" t="str">
        <f t="shared" si="691"/>
        <v/>
      </c>
      <c r="EK286" s="32"/>
      <c r="EL286" s="120"/>
      <c r="EM286" s="62" t="str">
        <f t="shared" si="638"/>
        <v/>
      </c>
      <c r="EN286" s="62" t="str">
        <f t="shared" si="692"/>
        <v/>
      </c>
      <c r="EO286" s="65" t="str">
        <f t="shared" si="760"/>
        <v/>
      </c>
      <c r="EP286" s="68" t="str">
        <f t="shared" si="693"/>
        <v/>
      </c>
      <c r="EQ286" s="32"/>
      <c r="ER286" s="120"/>
      <c r="ES286" s="62" t="str">
        <f t="shared" si="639"/>
        <v/>
      </c>
      <c r="ET286" s="62" t="str">
        <f t="shared" si="694"/>
        <v/>
      </c>
      <c r="EU286" s="65" t="str">
        <f t="shared" si="761"/>
        <v/>
      </c>
      <c r="EV286" s="68" t="str">
        <f t="shared" si="695"/>
        <v/>
      </c>
      <c r="EW286" s="32"/>
      <c r="EX286" s="120"/>
      <c r="EY286" s="62" t="str">
        <f t="shared" si="640"/>
        <v/>
      </c>
      <c r="EZ286" s="62" t="str">
        <f t="shared" si="696"/>
        <v/>
      </c>
      <c r="FA286" s="65" t="str">
        <f t="shared" si="762"/>
        <v/>
      </c>
      <c r="FB286" s="68" t="str">
        <f t="shared" si="697"/>
        <v/>
      </c>
      <c r="FC286" s="32"/>
      <c r="FD286" s="120"/>
      <c r="FE286" s="62" t="str">
        <f t="shared" si="641"/>
        <v/>
      </c>
      <c r="FF286" s="62" t="str">
        <f t="shared" si="698"/>
        <v/>
      </c>
      <c r="FG286" s="65" t="str">
        <f t="shared" si="763"/>
        <v/>
      </c>
      <c r="FH286" s="68" t="str">
        <f t="shared" si="699"/>
        <v/>
      </c>
      <c r="FI286" s="32"/>
      <c r="FJ286" s="120"/>
      <c r="FK286" s="62" t="str">
        <f t="shared" si="642"/>
        <v/>
      </c>
      <c r="FL286" s="62" t="str">
        <f t="shared" si="700"/>
        <v/>
      </c>
      <c r="FM286" s="65" t="str">
        <f t="shared" si="764"/>
        <v/>
      </c>
      <c r="FN286" s="68" t="str">
        <f t="shared" si="701"/>
        <v/>
      </c>
      <c r="FO286" s="32"/>
      <c r="FP286" s="120"/>
      <c r="FQ286" s="62" t="str">
        <f t="shared" si="643"/>
        <v/>
      </c>
      <c r="FR286" s="62" t="str">
        <f t="shared" si="702"/>
        <v/>
      </c>
      <c r="FS286" s="65" t="str">
        <f t="shared" si="765"/>
        <v/>
      </c>
      <c r="FT286" s="68" t="str">
        <f t="shared" si="703"/>
        <v/>
      </c>
      <c r="FU286" s="32"/>
      <c r="FV286" s="120"/>
      <c r="FW286" s="62" t="str">
        <f t="shared" si="644"/>
        <v/>
      </c>
      <c r="FX286" s="62" t="str">
        <f t="shared" si="704"/>
        <v/>
      </c>
      <c r="FY286" s="65" t="str">
        <f t="shared" si="766"/>
        <v/>
      </c>
      <c r="FZ286" s="68" t="str">
        <f t="shared" si="705"/>
        <v/>
      </c>
      <c r="GA286" s="32"/>
      <c r="GC286" s="7" t="str">
        <f t="shared" si="706"/>
        <v>Oct 2020</v>
      </c>
      <c r="GD286" s="7" t="str">
        <f t="shared" ca="1" si="645"/>
        <v/>
      </c>
      <c r="GT286" s="71">
        <f>IF(GT$9="", "", IF(AND(NOT('Personnel Details'!$N$11=""), $B286&gt;='Personnel Details'!$N$11), 'Personnel Details'!$O$11, IF(AND(NOT('Personnel Details'!$I$11=""), $B286&gt;='Personnel Details'!$I$11), 'Personnel Details'!$J$11, 'Personnel Details'!$E$11)))</f>
        <v>0.8</v>
      </c>
      <c r="GU286" s="59" t="str">
        <f>IF(GT$9="", "", IF(AND(NOT('Personnel Details'!$N$11=""), $B286&gt;='Personnel Details'!$N$11), IF('Personnel Details'!$P$11="","", 'Personnel Details'!$P$11), IF(AND(NOT('Personnel Details'!$I$11=""), $B286&gt;='Personnel Details'!$I$11), IF('Personnel Details'!$K$11="", "", 'Personnel Details'!$K$11), IF('Personnel Details'!$F$11="", "", 'Personnel Details'!$F$11))))</f>
        <v/>
      </c>
      <c r="GV286" s="74">
        <f>IF(GT$9="", "", IF(AND(NOT('Personnel Details'!$N$11=""), $B286&gt;='Personnel Details'!$N$11), 'Personnel Details'!$Q$11, IF(AND(NOT('Personnel Details'!$I$11=""), $B286&gt;='Personnel Details'!$I$11), 'Personnel Details'!$L$11, 'Personnel Details'!$G$11)))</f>
        <v>0</v>
      </c>
      <c r="GW286" s="59">
        <f t="shared" si="707"/>
        <v>0</v>
      </c>
      <c r="GX286" s="53"/>
      <c r="GZ286" s="78">
        <f>IF(GZ$9="", "", IF(AND(NOT('Personnel Details'!$N$12=""), $B286&gt;='Personnel Details'!$N$12), 'Personnel Details'!$O$12, IF(AND(NOT('Personnel Details'!$I$12=""), $B286&gt;='Personnel Details'!$I$12), 'Personnel Details'!$J$12, 'Personnel Details'!$E$12)))</f>
        <v>0.8</v>
      </c>
      <c r="HA286" s="59" t="str">
        <f>IF(GZ$9="", "", IF(AND(NOT('Personnel Details'!$N$12=""), $B286&gt;='Personnel Details'!$N$12), IF('Personnel Details'!$P$12="","", 'Personnel Details'!$P$12), IF(AND(NOT('Personnel Details'!$I$12=""), $B286&gt;='Personnel Details'!$I$12), IF('Personnel Details'!$K$12="", "", 'Personnel Details'!$K$12), IF('Personnel Details'!$F$12="", "", 'Personnel Details'!$F$12))))</f>
        <v/>
      </c>
      <c r="HB286" s="79">
        <f>IF(GZ$9="", "", IF(AND(NOT('Personnel Details'!$N$12=""), $B286&gt;='Personnel Details'!$N$12), 'Personnel Details'!$Q$12, IF(AND(NOT('Personnel Details'!$I$12=""), $B286&gt;='Personnel Details'!$I$12), 'Personnel Details'!$L$12, 'Personnel Details'!$G$12)))</f>
        <v>0</v>
      </c>
      <c r="HC286" s="59">
        <f t="shared" si="708"/>
        <v>0</v>
      </c>
      <c r="HD286" s="53"/>
      <c r="HF286" s="78">
        <f>IF(HF$9="", "", IF(AND(NOT('Personnel Details'!$N$13=""), $B286&gt;='Personnel Details'!$N$13), 'Personnel Details'!$O$13, IF(AND(NOT('Personnel Details'!$I$13=""), $B286&gt;='Personnel Details'!$I$13), 'Personnel Details'!$J$13, 'Personnel Details'!$E$13)))</f>
        <v>0.8</v>
      </c>
      <c r="HG286" s="59" t="str">
        <f>IF(HF$9="", "", IF(AND(NOT('Personnel Details'!$N$13=""), $B286&gt;='Personnel Details'!$N$13), IF('Personnel Details'!$P$13="","", 'Personnel Details'!$P$13), IF(AND(NOT('Personnel Details'!$I$13=""), $B286&gt;='Personnel Details'!$I$13), IF('Personnel Details'!$K$13="", "", 'Personnel Details'!$K$13), IF('Personnel Details'!$F$13="", "", 'Personnel Details'!$F$13))))</f>
        <v/>
      </c>
      <c r="HH286" s="79">
        <f>IF(HF$9="", "", IF(AND(NOT('Personnel Details'!$N$13=""), $B286&gt;='Personnel Details'!$N$13), 'Personnel Details'!$Q$13, IF(AND(NOT('Personnel Details'!$I$13=""), $B286&gt;='Personnel Details'!$I$13), 'Personnel Details'!$L$13, 'Personnel Details'!$G$13)))</f>
        <v>0</v>
      </c>
      <c r="HI286" s="59">
        <f t="shared" si="709"/>
        <v>0</v>
      </c>
      <c r="HJ286" s="53"/>
      <c r="HL286" s="78">
        <f>IF(HL$9="", "", IF(AND(NOT('Personnel Details'!$N$14=""), $B286&gt;='Personnel Details'!$N$14), 'Personnel Details'!$O$14, IF(AND(NOT('Personnel Details'!$I$14=""), $B286&gt;='Personnel Details'!$I$14), 'Personnel Details'!$J$14, 'Personnel Details'!$E$14)))</f>
        <v>0.8</v>
      </c>
      <c r="HM286" s="59">
        <f>IF(HL$9="", "", IF(AND(NOT('Personnel Details'!$N$14=""), $B286&gt;='Personnel Details'!$N$14), IF('Personnel Details'!$P$14="","", 'Personnel Details'!$P$14), IF(AND(NOT('Personnel Details'!$I$14=""), $B286&gt;='Personnel Details'!$I$14), IF('Personnel Details'!$K$14="", "", 'Personnel Details'!$K$14), IF('Personnel Details'!$F$14="", "", 'Personnel Details'!$F$14))))</f>
        <v>2000</v>
      </c>
      <c r="HN286" s="79">
        <f>IF(HL$9="", "", IF(AND(NOT('Personnel Details'!$N$14=""), $B286&gt;='Personnel Details'!$N$14), 'Personnel Details'!$Q$14, IF(AND(NOT('Personnel Details'!$I$14=""), $B286&gt;='Personnel Details'!$I$14), 'Personnel Details'!$L$14, 'Personnel Details'!$G$14)))</f>
        <v>0.85</v>
      </c>
      <c r="HO286" s="59">
        <f t="shared" si="710"/>
        <v>0</v>
      </c>
      <c r="HP286" s="53"/>
      <c r="HR286" s="78" t="str">
        <f>IF(HR$9="", "", IF(AND(NOT('Personnel Details'!$N$15=""), $B286&gt;='Personnel Details'!$N$15), 'Personnel Details'!$O$15, IF(AND(NOT('Personnel Details'!$I$15=""), $B286&gt;='Personnel Details'!$I$15), 'Personnel Details'!$J$15, 'Personnel Details'!$E$15)))</f>
        <v/>
      </c>
      <c r="HS286" s="59" t="str">
        <f>IF(HR$9="", "", IF(AND(NOT('Personnel Details'!$N$15=""), $B286&gt;='Personnel Details'!$N$15), IF('Personnel Details'!$P$15="","", 'Personnel Details'!$P$15), IF(AND(NOT('Personnel Details'!$I$15=""), $B286&gt;='Personnel Details'!$I$15), IF('Personnel Details'!$K$15="", "", 'Personnel Details'!$K$15), IF('Personnel Details'!$F$15="", "", 'Personnel Details'!$F$15))))</f>
        <v/>
      </c>
      <c r="HT286" s="79" t="str">
        <f>IF(HR$9="", "", IF(AND(NOT('Personnel Details'!$N$15=""), $B286&gt;='Personnel Details'!$N$15), 'Personnel Details'!$Q$15, IF(AND(NOT('Personnel Details'!$I$15=""), $B286&gt;='Personnel Details'!$I$15), 'Personnel Details'!$L$15, 'Personnel Details'!$G$15)))</f>
        <v/>
      </c>
      <c r="HU286" s="59">
        <f t="shared" si="711"/>
        <v>0</v>
      </c>
      <c r="HV286" s="53"/>
      <c r="HX286" s="78" t="str">
        <f>IF(HX$9="", "", IF(AND(NOT('Personnel Details'!$N$16=""), $B286&gt;='Personnel Details'!$N$16), 'Personnel Details'!$O$16, IF(AND(NOT('Personnel Details'!$I$16=""), $B286&gt;='Personnel Details'!$I$16), 'Personnel Details'!$J$16, 'Personnel Details'!$E$16)))</f>
        <v/>
      </c>
      <c r="HY286" s="59" t="str">
        <f>IF(HX$9="", "", IF(AND(NOT('Personnel Details'!$N$16=""), $B286&gt;='Personnel Details'!$N$16), IF('Personnel Details'!$P$16="","", 'Personnel Details'!$P$16), IF(AND(NOT('Personnel Details'!$I$16=""), $B286&gt;='Personnel Details'!$I$16), IF('Personnel Details'!$K$16="", "", 'Personnel Details'!$K$16), IF('Personnel Details'!$F$16="", "", 'Personnel Details'!$F$16))))</f>
        <v/>
      </c>
      <c r="HZ286" s="79" t="str">
        <f>IF(HX$9="", "", IF(AND(NOT('Personnel Details'!$N$16=""), $B286&gt;='Personnel Details'!$N$16), 'Personnel Details'!$Q$16, IF(AND(NOT('Personnel Details'!$I$16=""), $B286&gt;='Personnel Details'!$I$16), 'Personnel Details'!$L$16, 'Personnel Details'!$G$16)))</f>
        <v/>
      </c>
      <c r="IA286" s="59">
        <f t="shared" si="712"/>
        <v>0</v>
      </c>
      <c r="IB286" s="53"/>
      <c r="ID286" s="78" t="str">
        <f>IF(ID$9="", "", IF(AND(NOT('Personnel Details'!$N$17=""), $B286&gt;='Personnel Details'!$N$17), 'Personnel Details'!$O$17, IF(AND(NOT('Personnel Details'!$I$17=""), $B286&gt;='Personnel Details'!$I$17), 'Personnel Details'!$J$17, 'Personnel Details'!$E$17)))</f>
        <v/>
      </c>
      <c r="IE286" s="59" t="str">
        <f>IF(ID$9="", "", IF(AND(NOT('Personnel Details'!$N$17=""), $B286&gt;='Personnel Details'!$N$17), IF('Personnel Details'!$P$17="","", 'Personnel Details'!$P$17), IF(AND(NOT('Personnel Details'!$I$17=""), $B286&gt;='Personnel Details'!$I$17), IF('Personnel Details'!$K$17="", "", 'Personnel Details'!$K$17), IF('Personnel Details'!$F$17="", "", 'Personnel Details'!$F$17))))</f>
        <v/>
      </c>
      <c r="IF286" s="79" t="str">
        <f>IF(ID$9="", "", IF(AND(NOT('Personnel Details'!$N$17=""), $B286&gt;='Personnel Details'!$N$17), 'Personnel Details'!$Q$17, IF(AND(NOT('Personnel Details'!$I$17=""), $B286&gt;='Personnel Details'!$I$17), 'Personnel Details'!$L$17, 'Personnel Details'!$G$17)))</f>
        <v/>
      </c>
      <c r="IG286" s="59">
        <f t="shared" si="713"/>
        <v>0</v>
      </c>
      <c r="IH286" s="53"/>
      <c r="IJ286" s="78" t="str">
        <f>IF(IJ$9="", "", IF(AND(NOT('Personnel Details'!$N$18=""), $B286&gt;='Personnel Details'!$N$18), 'Personnel Details'!$O$18, IF(AND(NOT('Personnel Details'!$I$18=""), $B286&gt;='Personnel Details'!$I$18), 'Personnel Details'!$J$18, 'Personnel Details'!$E$18)))</f>
        <v/>
      </c>
      <c r="IK286" s="59" t="str">
        <f>IF(IJ$9="", "", IF(AND(NOT('Personnel Details'!$N$18=""), $B286&gt;='Personnel Details'!$N$18), IF('Personnel Details'!$P$18="","", 'Personnel Details'!$P$18), IF(AND(NOT('Personnel Details'!$I$18=""), $B286&gt;='Personnel Details'!$I$18), IF('Personnel Details'!$K$18="", "", 'Personnel Details'!$K$18), IF('Personnel Details'!$F$18="", "", 'Personnel Details'!$F$18))))</f>
        <v/>
      </c>
      <c r="IL286" s="79" t="str">
        <f>IF(IJ$9="", "", IF(AND(NOT('Personnel Details'!$N$18=""), $B286&gt;='Personnel Details'!$N$18), 'Personnel Details'!$Q$18, IF(AND(NOT('Personnel Details'!$I$18=""), $B286&gt;='Personnel Details'!$I$18), 'Personnel Details'!$L$18, 'Personnel Details'!$G$18)))</f>
        <v/>
      </c>
      <c r="IM286" s="59">
        <f t="shared" si="714"/>
        <v>0</v>
      </c>
      <c r="IN286" s="53"/>
      <c r="IP286" s="78" t="str">
        <f>IF(IP$9="", "", IF(AND(NOT('Personnel Details'!$N$19=""), $B286&gt;='Personnel Details'!$N$19), 'Personnel Details'!$O$19, IF(AND(NOT('Personnel Details'!$I$19=""), $B286&gt;='Personnel Details'!$I$19), 'Personnel Details'!$J$19, 'Personnel Details'!$E$19)))</f>
        <v/>
      </c>
      <c r="IQ286" s="59" t="str">
        <f>IF(IP$9="", "", IF(AND(NOT('Personnel Details'!$N$19=""), $B286&gt;='Personnel Details'!$N$19), IF('Personnel Details'!$P$19="","", 'Personnel Details'!$P$19), IF(AND(NOT('Personnel Details'!$I$19=""), $B286&gt;='Personnel Details'!$I$19), IF('Personnel Details'!$K$19="", "", 'Personnel Details'!$K$19), IF('Personnel Details'!$F$19="", "", 'Personnel Details'!$F$19))))</f>
        <v/>
      </c>
      <c r="IR286" s="79" t="str">
        <f>IF(IP$9="", "", IF(AND(NOT('Personnel Details'!$N$19=""), $B286&gt;='Personnel Details'!$N$19), 'Personnel Details'!$Q$19, IF(AND(NOT('Personnel Details'!$I$19=""), $B286&gt;='Personnel Details'!$I$19), 'Personnel Details'!$L$19, 'Personnel Details'!$G$19)))</f>
        <v/>
      </c>
      <c r="IS286" s="59">
        <f t="shared" si="715"/>
        <v>0</v>
      </c>
      <c r="IT286" s="53"/>
      <c r="IV286" s="78" t="str">
        <f>IF(IV$9="", "", IF(AND(NOT('Personnel Details'!$N$20=""), $B286&gt;='Personnel Details'!$N$20), 'Personnel Details'!$O$20, IF(AND(NOT('Personnel Details'!$I$20=""), $B286&gt;='Personnel Details'!$I$20), 'Personnel Details'!$J$20, 'Personnel Details'!$E$20)))</f>
        <v/>
      </c>
      <c r="IW286" s="59" t="str">
        <f>IF(IV$9="", "", IF(AND(NOT('Personnel Details'!$N$20=""), $B286&gt;='Personnel Details'!$N$20), IF('Personnel Details'!$P$20="","", 'Personnel Details'!$P$20), IF(AND(NOT('Personnel Details'!$I$20=""), $B286&gt;='Personnel Details'!$I$20), IF('Personnel Details'!$K$20="", "", 'Personnel Details'!$K$20), IF('Personnel Details'!$F$20="", "", 'Personnel Details'!$F$20))))</f>
        <v/>
      </c>
      <c r="IX286" s="79" t="str">
        <f>IF(IV$9="", "", IF(AND(NOT('Personnel Details'!$N$20=""), $B286&gt;='Personnel Details'!$N$20), 'Personnel Details'!$Q$20, IF(AND(NOT('Personnel Details'!$I$20=""), $B286&gt;='Personnel Details'!$I$20), 'Personnel Details'!$L$20, 'Personnel Details'!$G$20)))</f>
        <v/>
      </c>
      <c r="IY286" s="59">
        <f t="shared" si="716"/>
        <v>0</v>
      </c>
      <c r="IZ286" s="53"/>
      <c r="JB286" s="78" t="str">
        <f>IF(JB$9="", "", IF(AND(NOT('Personnel Details'!$N$21=""), $B286&gt;='Personnel Details'!$N$21), 'Personnel Details'!$O$21, IF(AND(NOT('Personnel Details'!$I$21=""), $B286&gt;='Personnel Details'!$I$21), 'Personnel Details'!$J$21, 'Personnel Details'!$E$21)))</f>
        <v/>
      </c>
      <c r="JC286" s="59" t="str">
        <f>IF(JB$9="", "", IF(AND(NOT('Personnel Details'!$N$21=""), $B286&gt;='Personnel Details'!$N$21), IF('Personnel Details'!$P$21="","", 'Personnel Details'!$P$21), IF(AND(NOT('Personnel Details'!$I$21=""), $B286&gt;='Personnel Details'!$I$21), IF('Personnel Details'!$K$21="", "", 'Personnel Details'!$K$21), IF('Personnel Details'!$F$21="", "", 'Personnel Details'!$F$21))))</f>
        <v/>
      </c>
      <c r="JD286" s="79" t="str">
        <f>IF(JB$9="", "", IF(AND(NOT('Personnel Details'!$N$21=""), $B286&gt;='Personnel Details'!$N$21), 'Personnel Details'!$Q$21, IF(AND(NOT('Personnel Details'!$I$21=""), $B286&gt;='Personnel Details'!$I$21), 'Personnel Details'!$L$21, 'Personnel Details'!$G$21)))</f>
        <v/>
      </c>
      <c r="JE286" s="59">
        <f t="shared" si="717"/>
        <v>0</v>
      </c>
      <c r="JF286" s="53"/>
      <c r="JH286" s="78" t="str">
        <f>IF(JH$9="", "", IF(AND(NOT('Personnel Details'!$N$22=""), $B286&gt;='Personnel Details'!$N$22), 'Personnel Details'!$O$22, IF(AND(NOT('Personnel Details'!$I$22=""), $B286&gt;='Personnel Details'!$I$22), 'Personnel Details'!$J$22, 'Personnel Details'!$E$22)))</f>
        <v/>
      </c>
      <c r="JI286" s="59" t="str">
        <f>IF(JH$9="", "", IF(AND(NOT('Personnel Details'!$N$22=""), $B286&gt;='Personnel Details'!$N$22), IF('Personnel Details'!$P$22="","", 'Personnel Details'!$P$22), IF(AND(NOT('Personnel Details'!$I$22=""), $B286&gt;='Personnel Details'!$I$22), IF('Personnel Details'!$K$22="", "", 'Personnel Details'!$K$22), IF('Personnel Details'!$F$22="", "", 'Personnel Details'!$F$22))))</f>
        <v/>
      </c>
      <c r="JJ286" s="79" t="str">
        <f>IF(JH$9="", "", IF(AND(NOT('Personnel Details'!$N$22=""), $B286&gt;='Personnel Details'!$N$22), 'Personnel Details'!$Q$22, IF(AND(NOT('Personnel Details'!$I$22=""), $B286&gt;='Personnel Details'!$I$22), 'Personnel Details'!$L$22, 'Personnel Details'!$G$22)))</f>
        <v/>
      </c>
      <c r="JK286" s="59">
        <f t="shared" si="718"/>
        <v>0</v>
      </c>
      <c r="JL286" s="53"/>
      <c r="JN286" s="78" t="str">
        <f>IF(JN$9="", "", IF(AND(NOT('Personnel Details'!$N$23=""), $B286&gt;='Personnel Details'!$N$23), 'Personnel Details'!$O$23, IF(AND(NOT('Personnel Details'!$I$23=""), $B286&gt;='Personnel Details'!$I$23), 'Personnel Details'!$J$23, 'Personnel Details'!$E$23)))</f>
        <v/>
      </c>
      <c r="JO286" s="59" t="str">
        <f>IF(JN$9="", "", IF(AND(NOT('Personnel Details'!$N$23=""), $B286&gt;='Personnel Details'!$N$23), IF('Personnel Details'!$P$23="","", 'Personnel Details'!$P$23), IF(AND(NOT('Personnel Details'!$I$23=""), $B286&gt;='Personnel Details'!$I$23), IF('Personnel Details'!$K$23="", "", 'Personnel Details'!$K$23), IF('Personnel Details'!$F$23="", "", 'Personnel Details'!$F$23))))</f>
        <v/>
      </c>
      <c r="JP286" s="79" t="str">
        <f>IF(JN$9="", "", IF(AND(NOT('Personnel Details'!$N$23=""), $B286&gt;='Personnel Details'!$N$23), 'Personnel Details'!$Q$23, IF(AND(NOT('Personnel Details'!$I$23=""), $B286&gt;='Personnel Details'!$I$23), 'Personnel Details'!$L$23, 'Personnel Details'!$G$23)))</f>
        <v/>
      </c>
      <c r="JQ286" s="59">
        <f t="shared" si="719"/>
        <v>0</v>
      </c>
      <c r="JR286" s="53"/>
      <c r="JT286" s="78" t="str">
        <f>IF(JT$9="", "", IF(AND(NOT('Personnel Details'!$N$24=""), $B286&gt;='Personnel Details'!$N$24), 'Personnel Details'!$O$24, IF(AND(NOT('Personnel Details'!$I$24=""), $B286&gt;='Personnel Details'!$I$24), 'Personnel Details'!$J$24, 'Personnel Details'!$E$24)))</f>
        <v/>
      </c>
      <c r="JU286" s="59" t="str">
        <f>IF(JT$9="", "", IF(AND(NOT('Personnel Details'!$N$24=""), $B286&gt;='Personnel Details'!$N$24), IF('Personnel Details'!$P$24="","", 'Personnel Details'!$P$24), IF(AND(NOT('Personnel Details'!$I$24=""), $B286&gt;='Personnel Details'!$I$24), IF('Personnel Details'!$K$24="", "", 'Personnel Details'!$K$24), IF('Personnel Details'!$F$24="", "", 'Personnel Details'!$F$24))))</f>
        <v/>
      </c>
      <c r="JV286" s="79" t="str">
        <f>IF(JT$9="", "", IF(AND(NOT('Personnel Details'!$N$24=""), $B286&gt;='Personnel Details'!$N$24), 'Personnel Details'!$Q$24, IF(AND(NOT('Personnel Details'!$I$24=""), $B286&gt;='Personnel Details'!$I$24), 'Personnel Details'!$L$24, 'Personnel Details'!$G$24)))</f>
        <v/>
      </c>
      <c r="JW286" s="59">
        <f t="shared" si="720"/>
        <v>0</v>
      </c>
      <c r="JX286" s="53"/>
      <c r="JZ286" s="78" t="str">
        <f>IF(JZ$9="", "", IF(AND(NOT('Personnel Details'!$N$25=""), $B286&gt;='Personnel Details'!$N$25), 'Personnel Details'!$O$25, IF(AND(NOT('Personnel Details'!$I$25=""), $B286&gt;='Personnel Details'!$I$25), 'Personnel Details'!$J$25, 'Personnel Details'!$E$25)))</f>
        <v/>
      </c>
      <c r="KA286" s="59" t="str">
        <f>IF(JZ$9="", "", IF(AND(NOT('Personnel Details'!$N$25=""), $B286&gt;='Personnel Details'!$N$25), IF('Personnel Details'!$P$25="","", 'Personnel Details'!$P$25), IF(AND(NOT('Personnel Details'!$I$25=""), $B286&gt;='Personnel Details'!$I$25), IF('Personnel Details'!$K$25="", "", 'Personnel Details'!$K$25), IF('Personnel Details'!$F$25="", "", 'Personnel Details'!$F$25))))</f>
        <v/>
      </c>
      <c r="KB286" s="79" t="str">
        <f>IF(JZ$9="", "", IF(AND(NOT('Personnel Details'!$N$25=""), $B286&gt;='Personnel Details'!$N$25), 'Personnel Details'!$Q$25, IF(AND(NOT('Personnel Details'!$I$25=""), $B286&gt;='Personnel Details'!$I$25), 'Personnel Details'!$L$25, 'Personnel Details'!$G$25)))</f>
        <v/>
      </c>
      <c r="KC286" s="59">
        <f t="shared" si="721"/>
        <v>0</v>
      </c>
      <c r="KD286" s="53"/>
      <c r="KF286" s="78" t="str">
        <f>IF(KF$9="", "", IF(AND(NOT('Personnel Details'!$N$26=""), $B286&gt;='Personnel Details'!$N$26), 'Personnel Details'!$O$26, IF(AND(NOT('Personnel Details'!$I$26=""), $B286&gt;='Personnel Details'!$I$26), 'Personnel Details'!$J$26, 'Personnel Details'!$E$26)))</f>
        <v/>
      </c>
      <c r="KG286" s="59" t="str">
        <f>IF(KF$9="", "", IF(AND(NOT('Personnel Details'!$N$26=""), $B286&gt;='Personnel Details'!$N$26), IF('Personnel Details'!$P$26="","", 'Personnel Details'!$P$26), IF(AND(NOT('Personnel Details'!$I$26=""), $B286&gt;='Personnel Details'!$I$26), IF('Personnel Details'!$K$26="", "", 'Personnel Details'!$K$26), IF('Personnel Details'!$F$26="", "", 'Personnel Details'!$F$26))))</f>
        <v/>
      </c>
      <c r="KH286" s="79" t="str">
        <f>IF(KF$9="", "", IF(AND(NOT('Personnel Details'!$N$26=""), $B286&gt;='Personnel Details'!$N$26), 'Personnel Details'!$Q$26, IF(AND(NOT('Personnel Details'!$I$26=""), $B286&gt;='Personnel Details'!$I$26), 'Personnel Details'!$L$26, 'Personnel Details'!$G$26)))</f>
        <v/>
      </c>
      <c r="KI286" s="59">
        <f t="shared" si="722"/>
        <v>0</v>
      </c>
      <c r="KJ286" s="53"/>
      <c r="KL286" s="78" t="str">
        <f>IF(KL$9="", "", IF(AND(NOT('Personnel Details'!$N$27=""), $B286&gt;='Personnel Details'!$N$27), 'Personnel Details'!$O$27, IF(AND(NOT('Personnel Details'!$I$27=""), $B286&gt;='Personnel Details'!$I$27), 'Personnel Details'!$J$27, 'Personnel Details'!$E$27)))</f>
        <v/>
      </c>
      <c r="KM286" s="59" t="str">
        <f>IF(KL$9="", "", IF(AND(NOT('Personnel Details'!$N$27=""), $B286&gt;='Personnel Details'!$N$27), IF('Personnel Details'!$P$27="","", 'Personnel Details'!$P$27), IF(AND(NOT('Personnel Details'!$I$27=""), $B286&gt;='Personnel Details'!$I$27), IF('Personnel Details'!$K$27="", "", 'Personnel Details'!$K$27), IF('Personnel Details'!$F$27="", "", 'Personnel Details'!$F$27))))</f>
        <v/>
      </c>
      <c r="KN286" s="79" t="str">
        <f>IF(KL$9="", "", IF(AND(NOT('Personnel Details'!$N$27=""), $B286&gt;='Personnel Details'!$N$27), 'Personnel Details'!$Q$27, IF(AND(NOT('Personnel Details'!$I$27=""), $B286&gt;='Personnel Details'!$I$27), 'Personnel Details'!$L$27, 'Personnel Details'!$G$27)))</f>
        <v/>
      </c>
      <c r="KO286" s="59">
        <f t="shared" si="723"/>
        <v>0</v>
      </c>
      <c r="KP286" s="53"/>
      <c r="KR286" s="78" t="str">
        <f>IF(KR$9="", "", IF(AND(NOT('Personnel Details'!$N$28=""), $B286&gt;='Personnel Details'!$N$28), 'Personnel Details'!$O$28, IF(AND(NOT('Personnel Details'!$I$28=""), $B286&gt;='Personnel Details'!$I$28), 'Personnel Details'!$J$28, 'Personnel Details'!$E$28)))</f>
        <v/>
      </c>
      <c r="KS286" s="59" t="str">
        <f>IF(KR$9="", "", IF(AND(NOT('Personnel Details'!$N$28=""), $B286&gt;='Personnel Details'!$N$28), IF('Personnel Details'!$P$28="","", 'Personnel Details'!$P$28), IF(AND(NOT('Personnel Details'!$I$28=""), $B286&gt;='Personnel Details'!$I$28), IF('Personnel Details'!$K$28="", "", 'Personnel Details'!$K$28), IF('Personnel Details'!$F$28="", "", 'Personnel Details'!$F$28))))</f>
        <v/>
      </c>
      <c r="KT286" s="79" t="str">
        <f>IF(KR$9="", "", IF(AND(NOT('Personnel Details'!$N$28=""), $B286&gt;='Personnel Details'!$N$28), 'Personnel Details'!$Q$28, IF(AND(NOT('Personnel Details'!$I$28=""), $B286&gt;='Personnel Details'!$I$28), 'Personnel Details'!$L$28, 'Personnel Details'!$G$28)))</f>
        <v/>
      </c>
      <c r="KU286" s="59">
        <f t="shared" si="724"/>
        <v>0</v>
      </c>
      <c r="KV286" s="53"/>
      <c r="KX286" s="78" t="str">
        <f>IF(KX$9="", "", IF(AND(NOT('Personnel Details'!$N$29=""), $B286&gt;='Personnel Details'!$N$29), 'Personnel Details'!$O$29, IF(AND(NOT('Personnel Details'!$I$29=""), $B286&gt;='Personnel Details'!$I$29), 'Personnel Details'!$J$29, 'Personnel Details'!$E$29)))</f>
        <v/>
      </c>
      <c r="KY286" s="59" t="str">
        <f>IF(KX$9="", "", IF(AND(NOT('Personnel Details'!$N$29=""), $B286&gt;='Personnel Details'!$N$29), IF('Personnel Details'!$P$29="","", 'Personnel Details'!$P$29), IF(AND(NOT('Personnel Details'!$I$29=""), $B286&gt;='Personnel Details'!$I$29), IF('Personnel Details'!$K$29="", "", 'Personnel Details'!$K$29), IF('Personnel Details'!$F$29="", "", 'Personnel Details'!$F$29))))</f>
        <v/>
      </c>
      <c r="KZ286" s="79" t="str">
        <f>IF(KX$9="", "", IF(AND(NOT('Personnel Details'!$N$29=""), $B286&gt;='Personnel Details'!$N$29), 'Personnel Details'!$Q$29, IF(AND(NOT('Personnel Details'!$I$29=""), $B286&gt;='Personnel Details'!$I$29), 'Personnel Details'!$L$29, 'Personnel Details'!$G$29)))</f>
        <v/>
      </c>
      <c r="LA286" s="59">
        <f t="shared" si="725"/>
        <v>0</v>
      </c>
      <c r="LB286" s="53"/>
      <c r="LD286" s="78" t="str">
        <f>IF(LD$9="", "", IF(AND(NOT('Personnel Details'!$N$30=""), $B286&gt;='Personnel Details'!$N$30), 'Personnel Details'!$O$30, IF(AND(NOT('Personnel Details'!$I$30=""), $B286&gt;='Personnel Details'!$I$30), 'Personnel Details'!$J$30, 'Personnel Details'!$E$30)))</f>
        <v/>
      </c>
      <c r="LE286" s="59" t="str">
        <f>IF(LD$9="", "", IF(AND(NOT('Personnel Details'!$N$30=""), $B286&gt;='Personnel Details'!$N$30), IF('Personnel Details'!$P$30="","", 'Personnel Details'!$P$30), IF(AND(NOT('Personnel Details'!$I$30=""), $B286&gt;='Personnel Details'!$I$30), IF('Personnel Details'!$K$30="", "", 'Personnel Details'!$K$30), IF('Personnel Details'!$F$30="", "", 'Personnel Details'!$F$30))))</f>
        <v/>
      </c>
      <c r="LF286" s="79" t="str">
        <f>IF(LD$9="", "", IF(AND(NOT('Personnel Details'!$N$30=""), $B286&gt;='Personnel Details'!$N$30), 'Personnel Details'!$Q$30, IF(AND(NOT('Personnel Details'!$I$30=""), $B286&gt;='Personnel Details'!$I$30), 'Personnel Details'!$L$30, 'Personnel Details'!$G$30)))</f>
        <v/>
      </c>
      <c r="LG286" s="59">
        <f t="shared" si="726"/>
        <v>0</v>
      </c>
      <c r="LH286" s="53"/>
      <c r="LJ286" s="78" t="str">
        <f>IF(LJ$9="", "", IF(AND(NOT('Personnel Details'!$N$31=""), $B286&gt;='Personnel Details'!$N$31), 'Personnel Details'!$O$31, IF(AND(NOT('Personnel Details'!$I$31=""), $B286&gt;='Personnel Details'!$I$31), 'Personnel Details'!$J$31, 'Personnel Details'!$E$31)))</f>
        <v/>
      </c>
      <c r="LK286" s="59" t="str">
        <f>IF(LJ$9="", "", IF(AND(NOT('Personnel Details'!$N$31=""), $B286&gt;='Personnel Details'!$N$31), IF('Personnel Details'!$P$31="","", 'Personnel Details'!$P$31), IF(AND(NOT('Personnel Details'!$I$31=""), $B286&gt;='Personnel Details'!$I$31), IF('Personnel Details'!$K$31="", "", 'Personnel Details'!$K$31), IF('Personnel Details'!$F$31="", "", 'Personnel Details'!$F$31))))</f>
        <v/>
      </c>
      <c r="LL286" s="79" t="str">
        <f>IF(LJ$9="", "", IF(AND(NOT('Personnel Details'!$N$31=""), $B286&gt;='Personnel Details'!$N$31), 'Personnel Details'!$Q$31, IF(AND(NOT('Personnel Details'!$I$31=""), $B286&gt;='Personnel Details'!$I$31), 'Personnel Details'!$L$31, 'Personnel Details'!$G$31)))</f>
        <v/>
      </c>
      <c r="LM286" s="59">
        <f t="shared" si="727"/>
        <v>0</v>
      </c>
      <c r="LN286" s="53"/>
      <c r="LP286" s="78" t="str">
        <f>IF(LP$9="", "", IF(AND(NOT('Personnel Details'!$N$32=""), $B286&gt;='Personnel Details'!$N$32), 'Personnel Details'!$O$32, IF(AND(NOT('Personnel Details'!$I$32=""), $B286&gt;='Personnel Details'!$I$32), 'Personnel Details'!$J$32, 'Personnel Details'!$E$32)))</f>
        <v/>
      </c>
      <c r="LQ286" s="59" t="str">
        <f>IF(LP$9="", "", IF(AND(NOT('Personnel Details'!$N$32=""), $B286&gt;='Personnel Details'!$N$32), IF('Personnel Details'!$P$32="","", 'Personnel Details'!$P$32), IF(AND(NOT('Personnel Details'!$I$32=""), $B286&gt;='Personnel Details'!$I$32), IF('Personnel Details'!$K$32="", "", 'Personnel Details'!$K$32), IF('Personnel Details'!$F$32="", "", 'Personnel Details'!$F$32))))</f>
        <v/>
      </c>
      <c r="LR286" s="79" t="str">
        <f>IF(LP$9="", "", IF(AND(NOT('Personnel Details'!$N$32=""), $B286&gt;='Personnel Details'!$N$32), 'Personnel Details'!$Q$32, IF(AND(NOT('Personnel Details'!$I$32=""), $B286&gt;='Personnel Details'!$I$32), 'Personnel Details'!$L$32, 'Personnel Details'!$G$32)))</f>
        <v/>
      </c>
      <c r="LS286" s="59">
        <f t="shared" si="728"/>
        <v>0</v>
      </c>
      <c r="LT286" s="53"/>
      <c r="LV286" s="78" t="str">
        <f>IF(LV$9="", "", IF(AND(NOT('Personnel Details'!$N$33=""), $B286&gt;='Personnel Details'!$N$33), 'Personnel Details'!$O$33, IF(AND(NOT('Personnel Details'!$I$33=""), $B286&gt;='Personnel Details'!$I$33), 'Personnel Details'!$J$33, 'Personnel Details'!$E$33)))</f>
        <v/>
      </c>
      <c r="LW286" s="59" t="str">
        <f>IF(LV$9="", "", IF(AND(NOT('Personnel Details'!$N$33=""), $B286&gt;='Personnel Details'!$N$33), IF('Personnel Details'!$P$33="","", 'Personnel Details'!$P$33), IF(AND(NOT('Personnel Details'!$I$33=""), $B286&gt;='Personnel Details'!$I$33), IF('Personnel Details'!$K$33="", "", 'Personnel Details'!$K$33), IF('Personnel Details'!$F$33="", "", 'Personnel Details'!$F$33))))</f>
        <v/>
      </c>
      <c r="LX286" s="79" t="str">
        <f>IF(LV$9="", "", IF(AND(NOT('Personnel Details'!$N$33=""), $B286&gt;='Personnel Details'!$N$33), 'Personnel Details'!$Q$33, IF(AND(NOT('Personnel Details'!$I$33=""), $B286&gt;='Personnel Details'!$I$33), 'Personnel Details'!$L$33, 'Personnel Details'!$G$33)))</f>
        <v/>
      </c>
      <c r="LY286" s="59">
        <f t="shared" si="729"/>
        <v>0</v>
      </c>
      <c r="LZ286" s="53"/>
      <c r="MB286" s="78" t="str">
        <f>IF(MB$9="", "", IF(AND(NOT('Personnel Details'!$N$34=""), $B286&gt;='Personnel Details'!$N$34), 'Personnel Details'!$O$34, IF(AND(NOT('Personnel Details'!$I$34=""), $B286&gt;='Personnel Details'!$I$34), 'Personnel Details'!$J$34, 'Personnel Details'!$E$34)))</f>
        <v/>
      </c>
      <c r="MC286" s="59" t="str">
        <f>IF(MB$9="", "", IF(AND(NOT('Personnel Details'!$N$34=""), $B286&gt;='Personnel Details'!$N$34), IF('Personnel Details'!$P$34="","", 'Personnel Details'!$P$34), IF(AND(NOT('Personnel Details'!$I$34=""), $B286&gt;='Personnel Details'!$I$34), IF('Personnel Details'!$K$34="", "", 'Personnel Details'!$K$34), IF('Personnel Details'!$F$34="", "", 'Personnel Details'!$F$34))))</f>
        <v/>
      </c>
      <c r="MD286" s="79" t="str">
        <f>IF(MB$9="", "", IF(AND(NOT('Personnel Details'!$N$34=""), $B286&gt;='Personnel Details'!$N$34), 'Personnel Details'!$Q$34, IF(AND(NOT('Personnel Details'!$I$34=""), $B286&gt;='Personnel Details'!$I$34), 'Personnel Details'!$L$34, 'Personnel Details'!$G$34)))</f>
        <v/>
      </c>
      <c r="ME286" s="59">
        <f t="shared" si="730"/>
        <v>0</v>
      </c>
      <c r="MF286" s="53"/>
      <c r="MH286" s="78" t="str">
        <f>IF(MH$9="", "", IF(AND(NOT('Personnel Details'!$N$35=""), $B286&gt;='Personnel Details'!$N$35), 'Personnel Details'!$O$35, IF(AND(NOT('Personnel Details'!$I$35=""), $B286&gt;='Personnel Details'!$I$35), 'Personnel Details'!$J$35, 'Personnel Details'!$E$35)))</f>
        <v/>
      </c>
      <c r="MI286" s="59" t="str">
        <f>IF(MH$9="", "", IF(AND(NOT('Personnel Details'!$N$35=""), $B286&gt;='Personnel Details'!$N$35), IF('Personnel Details'!$P$35="","", 'Personnel Details'!$P$35), IF(AND(NOT('Personnel Details'!$I$35=""), $B286&gt;='Personnel Details'!$I$35), IF('Personnel Details'!$K$35="", "", 'Personnel Details'!$K$35), IF('Personnel Details'!$F$35="", "", 'Personnel Details'!$F$35))))</f>
        <v/>
      </c>
      <c r="MJ286" s="79" t="str">
        <f>IF(MH$9="", "", IF(AND(NOT('Personnel Details'!$N$35=""), $B286&gt;='Personnel Details'!$N$35), 'Personnel Details'!$Q$35, IF(AND(NOT('Personnel Details'!$I$35=""), $B286&gt;='Personnel Details'!$I$35), 'Personnel Details'!$L$35, 'Personnel Details'!$G$35)))</f>
        <v/>
      </c>
      <c r="MK286" s="59">
        <f t="shared" si="731"/>
        <v>0</v>
      </c>
      <c r="ML286" s="53"/>
      <c r="MN286" s="78" t="str">
        <f>IF(MN$9="", "", IF(AND(NOT('Personnel Details'!$N$36=""), $B286&gt;='Personnel Details'!$N$36), 'Personnel Details'!$O$36, IF(AND(NOT('Personnel Details'!$I$36=""), $B286&gt;='Personnel Details'!$I$36), 'Personnel Details'!$J$36, 'Personnel Details'!$E$36)))</f>
        <v/>
      </c>
      <c r="MO286" s="59" t="str">
        <f>IF(MN$9="", "", IF(AND(NOT('Personnel Details'!$N$36=""), $B286&gt;='Personnel Details'!$N$36), IF('Personnel Details'!$P$36="","", 'Personnel Details'!$P$36), IF(AND(NOT('Personnel Details'!$I$36=""), $B286&gt;='Personnel Details'!$I$36), IF('Personnel Details'!$K$36="", "", 'Personnel Details'!$K$36), IF('Personnel Details'!$F$36="", "", 'Personnel Details'!$F$36))))</f>
        <v/>
      </c>
      <c r="MP286" s="79" t="str">
        <f>IF(MN$9="", "", IF(AND(NOT('Personnel Details'!$N$36=""), $B286&gt;='Personnel Details'!$N$36), 'Personnel Details'!$Q$36, IF(AND(NOT('Personnel Details'!$I$36=""), $B286&gt;='Personnel Details'!$I$36), 'Personnel Details'!$L$36, 'Personnel Details'!$G$36)))</f>
        <v/>
      </c>
      <c r="MQ286" s="59">
        <f t="shared" si="732"/>
        <v>0</v>
      </c>
      <c r="MR286" s="53"/>
      <c r="MT286" s="78" t="str">
        <f>IF(MT$9="", "", IF(AND(NOT('Personnel Details'!$N$37=""), $B286&gt;='Personnel Details'!$N$37), 'Personnel Details'!$O$37, IF(AND(NOT('Personnel Details'!$I$37=""), $B286&gt;='Personnel Details'!$I$37), 'Personnel Details'!$J$37, 'Personnel Details'!$E$37)))</f>
        <v/>
      </c>
      <c r="MU286" s="59" t="str">
        <f>IF(MT$9="", "", IF(AND(NOT('Personnel Details'!$N$37=""), $B286&gt;='Personnel Details'!$N$37), IF('Personnel Details'!$P$37="","", 'Personnel Details'!$P$37), IF(AND(NOT('Personnel Details'!$I$37=""), $B286&gt;='Personnel Details'!$I$37), IF('Personnel Details'!$K$37="", "", 'Personnel Details'!$K$37), IF('Personnel Details'!$F$37="", "", 'Personnel Details'!$F$37))))</f>
        <v/>
      </c>
      <c r="MV286" s="79" t="str">
        <f>IF(MT$9="", "", IF(AND(NOT('Personnel Details'!$N$37=""), $B286&gt;='Personnel Details'!$N$37), 'Personnel Details'!$Q$37, IF(AND(NOT('Personnel Details'!$I$37=""), $B286&gt;='Personnel Details'!$I$37), 'Personnel Details'!$L$37, 'Personnel Details'!$G$37)))</f>
        <v/>
      </c>
      <c r="MW286" s="59">
        <f t="shared" si="733"/>
        <v>0</v>
      </c>
      <c r="MX286" s="53"/>
      <c r="MZ286" s="78" t="str">
        <f>IF(MZ$9="", "", IF(AND(NOT('Personnel Details'!$N$38=""), $B286&gt;='Personnel Details'!$N$38), 'Personnel Details'!$O$38, IF(AND(NOT('Personnel Details'!$I$38=""), $B286&gt;='Personnel Details'!$I$38), 'Personnel Details'!$J$38, 'Personnel Details'!$E$38)))</f>
        <v/>
      </c>
      <c r="NA286" s="59" t="str">
        <f>IF(MZ$9="", "", IF(AND(NOT('Personnel Details'!$N$38=""), $B286&gt;='Personnel Details'!$N$38), IF('Personnel Details'!$P$38="","", 'Personnel Details'!$P$38), IF(AND(NOT('Personnel Details'!$I$38=""), $B286&gt;='Personnel Details'!$I$38), IF('Personnel Details'!$K$38="", "", 'Personnel Details'!$K$38), IF('Personnel Details'!$F$38="", "", 'Personnel Details'!$F$38))))</f>
        <v/>
      </c>
      <c r="NB286" s="79" t="str">
        <f>IF(MZ$9="", "", IF(AND(NOT('Personnel Details'!$N$38=""), $B286&gt;='Personnel Details'!$N$38), 'Personnel Details'!$Q$38, IF(AND(NOT('Personnel Details'!$I$38=""), $B286&gt;='Personnel Details'!$I$38), 'Personnel Details'!$L$38, 'Personnel Details'!$G$38)))</f>
        <v/>
      </c>
      <c r="NC286" s="59">
        <f t="shared" si="734"/>
        <v>0</v>
      </c>
      <c r="ND286" s="53"/>
      <c r="NF286" s="78" t="str">
        <f>IF(NF$9="", "", IF(AND(NOT('Personnel Details'!$N$39=""), $B286&gt;='Personnel Details'!$N$39), 'Personnel Details'!$O$39, IF(AND(NOT('Personnel Details'!$I$39=""), $B286&gt;='Personnel Details'!$I$39), 'Personnel Details'!$J$39, 'Personnel Details'!$E$39)))</f>
        <v/>
      </c>
      <c r="NG286" s="59" t="str">
        <f>IF(NF$9="", "", IF(AND(NOT('Personnel Details'!$N$39=""), $B286&gt;='Personnel Details'!$N$39), IF('Personnel Details'!$P$39="","", 'Personnel Details'!$P$39), IF(AND(NOT('Personnel Details'!$I$39=""), $B286&gt;='Personnel Details'!$I$39), IF('Personnel Details'!$K$39="", "", 'Personnel Details'!$K$39), IF('Personnel Details'!$F$39="", "", 'Personnel Details'!$F$39))))</f>
        <v/>
      </c>
      <c r="NH286" s="79" t="str">
        <f>IF(NF$9="", "", IF(AND(NOT('Personnel Details'!$N$39=""), $B286&gt;='Personnel Details'!$N$39), 'Personnel Details'!$Q$39, IF(AND(NOT('Personnel Details'!$I$39=""), $B286&gt;='Personnel Details'!$I$39), 'Personnel Details'!$L$39, 'Personnel Details'!$G$39)))</f>
        <v/>
      </c>
      <c r="NI286" s="59">
        <f t="shared" si="735"/>
        <v>0</v>
      </c>
      <c r="NJ286" s="53"/>
      <c r="NL286" s="78" t="str">
        <f>IF(NL$9="", "", IF(AND(NOT('Personnel Details'!$N$40=""), $B286&gt;='Personnel Details'!$N$40), 'Personnel Details'!$O$40, IF(AND(NOT('Personnel Details'!$I$40=""), $B286&gt;='Personnel Details'!$I$40), 'Personnel Details'!$J$40, 'Personnel Details'!$E$40)))</f>
        <v/>
      </c>
      <c r="NM286" s="59" t="str">
        <f>IF(NL$9="", "", IF(AND(NOT('Personnel Details'!$N$40=""), $B286&gt;='Personnel Details'!$N$40), IF('Personnel Details'!$P$40="","", 'Personnel Details'!$P$40), IF(AND(NOT('Personnel Details'!$I$40=""), $B286&gt;='Personnel Details'!$I$40), IF('Personnel Details'!$K$40="", "", 'Personnel Details'!$K$40), IF('Personnel Details'!$F$40="", "", 'Personnel Details'!$F$40))))</f>
        <v/>
      </c>
      <c r="NN286" s="79" t="str">
        <f>IF(NL$9="", "", IF(AND(NOT('Personnel Details'!$N$40=""), $B286&gt;='Personnel Details'!$N$40), 'Personnel Details'!$Q$40, IF(AND(NOT('Personnel Details'!$I$40=""), $B286&gt;='Personnel Details'!$I$40), 'Personnel Details'!$L$40, 'Personnel Details'!$G$40)))</f>
        <v/>
      </c>
      <c r="NO286" s="59">
        <f t="shared" si="736"/>
        <v>0</v>
      </c>
      <c r="NP286" s="53"/>
    </row>
    <row r="287" spans="1:380" x14ac:dyDescent="0.25">
      <c r="A287" s="32"/>
      <c r="B287" s="113">
        <f>IFERROR(IF(B286+1&gt;'Personnel Details'!$U$5, "", B286+1), "")</f>
        <v>44107</v>
      </c>
      <c r="C287" s="32"/>
      <c r="D287" s="120"/>
      <c r="E287" s="13" t="str">
        <f t="shared" si="615"/>
        <v/>
      </c>
      <c r="F287" s="13" t="str">
        <f t="shared" si="646"/>
        <v/>
      </c>
      <c r="G287" s="56" t="str">
        <f t="shared" si="737"/>
        <v/>
      </c>
      <c r="H287" s="16" t="str">
        <f t="shared" si="647"/>
        <v/>
      </c>
      <c r="I287" s="32"/>
      <c r="J287" s="120"/>
      <c r="K287" s="62" t="str">
        <f t="shared" si="616"/>
        <v/>
      </c>
      <c r="L287" s="62" t="str">
        <f t="shared" si="648"/>
        <v/>
      </c>
      <c r="M287" s="65" t="str">
        <f t="shared" si="738"/>
        <v/>
      </c>
      <c r="N287" s="68" t="str">
        <f t="shared" si="649"/>
        <v/>
      </c>
      <c r="O287" s="32"/>
      <c r="P287" s="120"/>
      <c r="Q287" s="62" t="str">
        <f t="shared" si="617"/>
        <v/>
      </c>
      <c r="R287" s="62" t="str">
        <f t="shared" si="650"/>
        <v/>
      </c>
      <c r="S287" s="65" t="str">
        <f t="shared" si="739"/>
        <v/>
      </c>
      <c r="T287" s="68" t="str">
        <f t="shared" si="651"/>
        <v/>
      </c>
      <c r="U287" s="32"/>
      <c r="V287" s="120"/>
      <c r="W287" s="62" t="str">
        <f t="shared" si="618"/>
        <v/>
      </c>
      <c r="X287" s="62" t="str">
        <f t="shared" si="652"/>
        <v/>
      </c>
      <c r="Y287" s="65" t="str">
        <f t="shared" si="740"/>
        <v/>
      </c>
      <c r="Z287" s="68" t="str">
        <f t="shared" si="653"/>
        <v/>
      </c>
      <c r="AA287" s="32"/>
      <c r="AB287" s="120"/>
      <c r="AC287" s="62" t="str">
        <f t="shared" si="619"/>
        <v/>
      </c>
      <c r="AD287" s="62" t="str">
        <f t="shared" si="654"/>
        <v/>
      </c>
      <c r="AE287" s="65" t="str">
        <f t="shared" si="741"/>
        <v/>
      </c>
      <c r="AF287" s="68" t="str">
        <f t="shared" si="655"/>
        <v/>
      </c>
      <c r="AG287" s="32"/>
      <c r="AH287" s="120"/>
      <c r="AI287" s="62" t="str">
        <f t="shared" si="620"/>
        <v/>
      </c>
      <c r="AJ287" s="62" t="str">
        <f t="shared" si="656"/>
        <v/>
      </c>
      <c r="AK287" s="65" t="str">
        <f t="shared" si="742"/>
        <v/>
      </c>
      <c r="AL287" s="68" t="str">
        <f t="shared" si="657"/>
        <v/>
      </c>
      <c r="AM287" s="32"/>
      <c r="AN287" s="120"/>
      <c r="AO287" s="62" t="str">
        <f t="shared" si="621"/>
        <v/>
      </c>
      <c r="AP287" s="62" t="str">
        <f t="shared" si="658"/>
        <v/>
      </c>
      <c r="AQ287" s="65" t="str">
        <f t="shared" si="743"/>
        <v/>
      </c>
      <c r="AR287" s="68" t="str">
        <f t="shared" si="659"/>
        <v/>
      </c>
      <c r="AS287" s="32"/>
      <c r="AT287" s="120"/>
      <c r="AU287" s="62" t="str">
        <f t="shared" si="622"/>
        <v/>
      </c>
      <c r="AV287" s="62" t="str">
        <f t="shared" si="660"/>
        <v/>
      </c>
      <c r="AW287" s="65" t="str">
        <f t="shared" si="744"/>
        <v/>
      </c>
      <c r="AX287" s="68" t="str">
        <f t="shared" si="661"/>
        <v/>
      </c>
      <c r="AY287" s="32"/>
      <c r="AZ287" s="120"/>
      <c r="BA287" s="62" t="str">
        <f t="shared" si="623"/>
        <v/>
      </c>
      <c r="BB287" s="62" t="str">
        <f t="shared" si="662"/>
        <v/>
      </c>
      <c r="BC287" s="65" t="str">
        <f t="shared" si="745"/>
        <v/>
      </c>
      <c r="BD287" s="68" t="str">
        <f t="shared" si="663"/>
        <v/>
      </c>
      <c r="BE287" s="32"/>
      <c r="BF287" s="120"/>
      <c r="BG287" s="62" t="str">
        <f t="shared" si="624"/>
        <v/>
      </c>
      <c r="BH287" s="62" t="str">
        <f t="shared" si="664"/>
        <v/>
      </c>
      <c r="BI287" s="65" t="str">
        <f t="shared" si="746"/>
        <v/>
      </c>
      <c r="BJ287" s="68" t="str">
        <f t="shared" si="665"/>
        <v/>
      </c>
      <c r="BK287" s="32"/>
      <c r="BL287" s="120"/>
      <c r="BM287" s="62" t="str">
        <f t="shared" si="625"/>
        <v/>
      </c>
      <c r="BN287" s="62" t="str">
        <f t="shared" si="666"/>
        <v/>
      </c>
      <c r="BO287" s="65" t="str">
        <f t="shared" si="747"/>
        <v/>
      </c>
      <c r="BP287" s="68" t="str">
        <f t="shared" si="667"/>
        <v/>
      </c>
      <c r="BQ287" s="32"/>
      <c r="BR287" s="120"/>
      <c r="BS287" s="62" t="str">
        <f t="shared" si="626"/>
        <v/>
      </c>
      <c r="BT287" s="62" t="str">
        <f t="shared" si="668"/>
        <v/>
      </c>
      <c r="BU287" s="65" t="str">
        <f t="shared" si="748"/>
        <v/>
      </c>
      <c r="BV287" s="68" t="str">
        <f t="shared" si="669"/>
        <v/>
      </c>
      <c r="BW287" s="32"/>
      <c r="BX287" s="120"/>
      <c r="BY287" s="62" t="str">
        <f t="shared" si="627"/>
        <v/>
      </c>
      <c r="BZ287" s="62" t="str">
        <f t="shared" si="670"/>
        <v/>
      </c>
      <c r="CA287" s="65" t="str">
        <f t="shared" si="749"/>
        <v/>
      </c>
      <c r="CB287" s="68" t="str">
        <f t="shared" si="671"/>
        <v/>
      </c>
      <c r="CC287" s="32"/>
      <c r="CD287" s="120"/>
      <c r="CE287" s="62" t="str">
        <f t="shared" si="628"/>
        <v/>
      </c>
      <c r="CF287" s="62" t="str">
        <f t="shared" si="672"/>
        <v/>
      </c>
      <c r="CG287" s="65" t="str">
        <f t="shared" si="750"/>
        <v/>
      </c>
      <c r="CH287" s="68" t="str">
        <f t="shared" si="673"/>
        <v/>
      </c>
      <c r="CI287" s="32"/>
      <c r="CJ287" s="120"/>
      <c r="CK287" s="62" t="str">
        <f t="shared" si="629"/>
        <v/>
      </c>
      <c r="CL287" s="62" t="str">
        <f t="shared" si="674"/>
        <v/>
      </c>
      <c r="CM287" s="65" t="str">
        <f t="shared" si="751"/>
        <v/>
      </c>
      <c r="CN287" s="68" t="str">
        <f t="shared" si="675"/>
        <v/>
      </c>
      <c r="CO287" s="32"/>
      <c r="CP287" s="120"/>
      <c r="CQ287" s="62" t="str">
        <f t="shared" si="630"/>
        <v/>
      </c>
      <c r="CR287" s="62" t="str">
        <f t="shared" si="676"/>
        <v/>
      </c>
      <c r="CS287" s="65" t="str">
        <f t="shared" si="752"/>
        <v/>
      </c>
      <c r="CT287" s="68" t="str">
        <f t="shared" si="677"/>
        <v/>
      </c>
      <c r="CU287" s="32"/>
      <c r="CV287" s="120"/>
      <c r="CW287" s="62" t="str">
        <f t="shared" si="631"/>
        <v/>
      </c>
      <c r="CX287" s="62" t="str">
        <f t="shared" si="678"/>
        <v/>
      </c>
      <c r="CY287" s="65" t="str">
        <f t="shared" si="753"/>
        <v/>
      </c>
      <c r="CZ287" s="68" t="str">
        <f t="shared" si="679"/>
        <v/>
      </c>
      <c r="DA287" s="32"/>
      <c r="DB287" s="120"/>
      <c r="DC287" s="62" t="str">
        <f t="shared" si="632"/>
        <v/>
      </c>
      <c r="DD287" s="62" t="str">
        <f t="shared" si="680"/>
        <v/>
      </c>
      <c r="DE287" s="65" t="str">
        <f t="shared" si="754"/>
        <v/>
      </c>
      <c r="DF287" s="68" t="str">
        <f t="shared" si="681"/>
        <v/>
      </c>
      <c r="DG287" s="32"/>
      <c r="DH287" s="120"/>
      <c r="DI287" s="62" t="str">
        <f t="shared" si="633"/>
        <v/>
      </c>
      <c r="DJ287" s="62" t="str">
        <f t="shared" si="682"/>
        <v/>
      </c>
      <c r="DK287" s="65" t="str">
        <f t="shared" si="755"/>
        <v/>
      </c>
      <c r="DL287" s="68" t="str">
        <f t="shared" si="683"/>
        <v/>
      </c>
      <c r="DM287" s="32"/>
      <c r="DN287" s="120"/>
      <c r="DO287" s="62" t="str">
        <f t="shared" si="634"/>
        <v/>
      </c>
      <c r="DP287" s="62" t="str">
        <f t="shared" si="684"/>
        <v/>
      </c>
      <c r="DQ287" s="65" t="str">
        <f t="shared" si="756"/>
        <v/>
      </c>
      <c r="DR287" s="68" t="str">
        <f t="shared" si="685"/>
        <v/>
      </c>
      <c r="DS287" s="32"/>
      <c r="DT287" s="120"/>
      <c r="DU287" s="62" t="str">
        <f t="shared" si="635"/>
        <v/>
      </c>
      <c r="DV287" s="62" t="str">
        <f t="shared" si="686"/>
        <v/>
      </c>
      <c r="DW287" s="65" t="str">
        <f t="shared" si="757"/>
        <v/>
      </c>
      <c r="DX287" s="68" t="str">
        <f t="shared" si="687"/>
        <v/>
      </c>
      <c r="DY287" s="32"/>
      <c r="DZ287" s="120"/>
      <c r="EA287" s="62" t="str">
        <f t="shared" si="636"/>
        <v/>
      </c>
      <c r="EB287" s="62" t="str">
        <f t="shared" si="688"/>
        <v/>
      </c>
      <c r="EC287" s="65" t="str">
        <f t="shared" si="758"/>
        <v/>
      </c>
      <c r="ED287" s="68" t="str">
        <f t="shared" si="689"/>
        <v/>
      </c>
      <c r="EE287" s="32"/>
      <c r="EF287" s="120"/>
      <c r="EG287" s="62" t="str">
        <f t="shared" si="637"/>
        <v/>
      </c>
      <c r="EH287" s="62" t="str">
        <f t="shared" si="690"/>
        <v/>
      </c>
      <c r="EI287" s="65" t="str">
        <f t="shared" si="759"/>
        <v/>
      </c>
      <c r="EJ287" s="68" t="str">
        <f t="shared" si="691"/>
        <v/>
      </c>
      <c r="EK287" s="32"/>
      <c r="EL287" s="120"/>
      <c r="EM287" s="62" t="str">
        <f t="shared" si="638"/>
        <v/>
      </c>
      <c r="EN287" s="62" t="str">
        <f t="shared" si="692"/>
        <v/>
      </c>
      <c r="EO287" s="65" t="str">
        <f t="shared" si="760"/>
        <v/>
      </c>
      <c r="EP287" s="68" t="str">
        <f t="shared" si="693"/>
        <v/>
      </c>
      <c r="EQ287" s="32"/>
      <c r="ER287" s="120"/>
      <c r="ES287" s="62" t="str">
        <f t="shared" si="639"/>
        <v/>
      </c>
      <c r="ET287" s="62" t="str">
        <f t="shared" si="694"/>
        <v/>
      </c>
      <c r="EU287" s="65" t="str">
        <f t="shared" si="761"/>
        <v/>
      </c>
      <c r="EV287" s="68" t="str">
        <f t="shared" si="695"/>
        <v/>
      </c>
      <c r="EW287" s="32"/>
      <c r="EX287" s="120"/>
      <c r="EY287" s="62" t="str">
        <f t="shared" si="640"/>
        <v/>
      </c>
      <c r="EZ287" s="62" t="str">
        <f t="shared" si="696"/>
        <v/>
      </c>
      <c r="FA287" s="65" t="str">
        <f t="shared" si="762"/>
        <v/>
      </c>
      <c r="FB287" s="68" t="str">
        <f t="shared" si="697"/>
        <v/>
      </c>
      <c r="FC287" s="32"/>
      <c r="FD287" s="120"/>
      <c r="FE287" s="62" t="str">
        <f t="shared" si="641"/>
        <v/>
      </c>
      <c r="FF287" s="62" t="str">
        <f t="shared" si="698"/>
        <v/>
      </c>
      <c r="FG287" s="65" t="str">
        <f t="shared" si="763"/>
        <v/>
      </c>
      <c r="FH287" s="68" t="str">
        <f t="shared" si="699"/>
        <v/>
      </c>
      <c r="FI287" s="32"/>
      <c r="FJ287" s="120"/>
      <c r="FK287" s="62" t="str">
        <f t="shared" si="642"/>
        <v/>
      </c>
      <c r="FL287" s="62" t="str">
        <f t="shared" si="700"/>
        <v/>
      </c>
      <c r="FM287" s="65" t="str">
        <f t="shared" si="764"/>
        <v/>
      </c>
      <c r="FN287" s="68" t="str">
        <f t="shared" si="701"/>
        <v/>
      </c>
      <c r="FO287" s="32"/>
      <c r="FP287" s="120"/>
      <c r="FQ287" s="62" t="str">
        <f t="shared" si="643"/>
        <v/>
      </c>
      <c r="FR287" s="62" t="str">
        <f t="shared" si="702"/>
        <v/>
      </c>
      <c r="FS287" s="65" t="str">
        <f t="shared" si="765"/>
        <v/>
      </c>
      <c r="FT287" s="68" t="str">
        <f t="shared" si="703"/>
        <v/>
      </c>
      <c r="FU287" s="32"/>
      <c r="FV287" s="120"/>
      <c r="FW287" s="62" t="str">
        <f t="shared" si="644"/>
        <v/>
      </c>
      <c r="FX287" s="62" t="str">
        <f t="shared" si="704"/>
        <v/>
      </c>
      <c r="FY287" s="65" t="str">
        <f t="shared" si="766"/>
        <v/>
      </c>
      <c r="FZ287" s="68" t="str">
        <f t="shared" si="705"/>
        <v/>
      </c>
      <c r="GA287" s="32"/>
      <c r="GC287" s="7" t="str">
        <f t="shared" si="706"/>
        <v>Oct 2020</v>
      </c>
      <c r="GD287" s="7" t="str">
        <f t="shared" ca="1" si="645"/>
        <v>Weekend</v>
      </c>
      <c r="GT287" s="71">
        <f>IF(GT$9="", "", IF(AND(NOT('Personnel Details'!$N$11=""), $B287&gt;='Personnel Details'!$N$11), 'Personnel Details'!$O$11, IF(AND(NOT('Personnel Details'!$I$11=""), $B287&gt;='Personnel Details'!$I$11), 'Personnel Details'!$J$11, 'Personnel Details'!$E$11)))</f>
        <v>0.8</v>
      </c>
      <c r="GU287" s="59" t="str">
        <f>IF(GT$9="", "", IF(AND(NOT('Personnel Details'!$N$11=""), $B287&gt;='Personnel Details'!$N$11), IF('Personnel Details'!$P$11="","", 'Personnel Details'!$P$11), IF(AND(NOT('Personnel Details'!$I$11=""), $B287&gt;='Personnel Details'!$I$11), IF('Personnel Details'!$K$11="", "", 'Personnel Details'!$K$11), IF('Personnel Details'!$F$11="", "", 'Personnel Details'!$F$11))))</f>
        <v/>
      </c>
      <c r="GV287" s="74">
        <f>IF(GT$9="", "", IF(AND(NOT('Personnel Details'!$N$11=""), $B287&gt;='Personnel Details'!$N$11), 'Personnel Details'!$Q$11, IF(AND(NOT('Personnel Details'!$I$11=""), $B287&gt;='Personnel Details'!$I$11), 'Personnel Details'!$L$11, 'Personnel Details'!$G$11)))</f>
        <v>0</v>
      </c>
      <c r="GW287" s="59">
        <f t="shared" si="707"/>
        <v>0</v>
      </c>
      <c r="GX287" s="53"/>
      <c r="GZ287" s="78">
        <f>IF(GZ$9="", "", IF(AND(NOT('Personnel Details'!$N$12=""), $B287&gt;='Personnel Details'!$N$12), 'Personnel Details'!$O$12, IF(AND(NOT('Personnel Details'!$I$12=""), $B287&gt;='Personnel Details'!$I$12), 'Personnel Details'!$J$12, 'Personnel Details'!$E$12)))</f>
        <v>0.8</v>
      </c>
      <c r="HA287" s="59" t="str">
        <f>IF(GZ$9="", "", IF(AND(NOT('Personnel Details'!$N$12=""), $B287&gt;='Personnel Details'!$N$12), IF('Personnel Details'!$P$12="","", 'Personnel Details'!$P$12), IF(AND(NOT('Personnel Details'!$I$12=""), $B287&gt;='Personnel Details'!$I$12), IF('Personnel Details'!$K$12="", "", 'Personnel Details'!$K$12), IF('Personnel Details'!$F$12="", "", 'Personnel Details'!$F$12))))</f>
        <v/>
      </c>
      <c r="HB287" s="79">
        <f>IF(GZ$9="", "", IF(AND(NOT('Personnel Details'!$N$12=""), $B287&gt;='Personnel Details'!$N$12), 'Personnel Details'!$Q$12, IF(AND(NOT('Personnel Details'!$I$12=""), $B287&gt;='Personnel Details'!$I$12), 'Personnel Details'!$L$12, 'Personnel Details'!$G$12)))</f>
        <v>0</v>
      </c>
      <c r="HC287" s="59">
        <f t="shared" si="708"/>
        <v>0</v>
      </c>
      <c r="HD287" s="53"/>
      <c r="HF287" s="78">
        <f>IF(HF$9="", "", IF(AND(NOT('Personnel Details'!$N$13=""), $B287&gt;='Personnel Details'!$N$13), 'Personnel Details'!$O$13, IF(AND(NOT('Personnel Details'!$I$13=""), $B287&gt;='Personnel Details'!$I$13), 'Personnel Details'!$J$13, 'Personnel Details'!$E$13)))</f>
        <v>0.8</v>
      </c>
      <c r="HG287" s="59" t="str">
        <f>IF(HF$9="", "", IF(AND(NOT('Personnel Details'!$N$13=""), $B287&gt;='Personnel Details'!$N$13), IF('Personnel Details'!$P$13="","", 'Personnel Details'!$P$13), IF(AND(NOT('Personnel Details'!$I$13=""), $B287&gt;='Personnel Details'!$I$13), IF('Personnel Details'!$K$13="", "", 'Personnel Details'!$K$13), IF('Personnel Details'!$F$13="", "", 'Personnel Details'!$F$13))))</f>
        <v/>
      </c>
      <c r="HH287" s="79">
        <f>IF(HF$9="", "", IF(AND(NOT('Personnel Details'!$N$13=""), $B287&gt;='Personnel Details'!$N$13), 'Personnel Details'!$Q$13, IF(AND(NOT('Personnel Details'!$I$13=""), $B287&gt;='Personnel Details'!$I$13), 'Personnel Details'!$L$13, 'Personnel Details'!$G$13)))</f>
        <v>0</v>
      </c>
      <c r="HI287" s="59">
        <f t="shared" si="709"/>
        <v>0</v>
      </c>
      <c r="HJ287" s="53"/>
      <c r="HL287" s="78">
        <f>IF(HL$9="", "", IF(AND(NOT('Personnel Details'!$N$14=""), $B287&gt;='Personnel Details'!$N$14), 'Personnel Details'!$O$14, IF(AND(NOT('Personnel Details'!$I$14=""), $B287&gt;='Personnel Details'!$I$14), 'Personnel Details'!$J$14, 'Personnel Details'!$E$14)))</f>
        <v>0.8</v>
      </c>
      <c r="HM287" s="59">
        <f>IF(HL$9="", "", IF(AND(NOT('Personnel Details'!$N$14=""), $B287&gt;='Personnel Details'!$N$14), IF('Personnel Details'!$P$14="","", 'Personnel Details'!$P$14), IF(AND(NOT('Personnel Details'!$I$14=""), $B287&gt;='Personnel Details'!$I$14), IF('Personnel Details'!$K$14="", "", 'Personnel Details'!$K$14), IF('Personnel Details'!$F$14="", "", 'Personnel Details'!$F$14))))</f>
        <v>2000</v>
      </c>
      <c r="HN287" s="79">
        <f>IF(HL$9="", "", IF(AND(NOT('Personnel Details'!$N$14=""), $B287&gt;='Personnel Details'!$N$14), 'Personnel Details'!$Q$14, IF(AND(NOT('Personnel Details'!$I$14=""), $B287&gt;='Personnel Details'!$I$14), 'Personnel Details'!$L$14, 'Personnel Details'!$G$14)))</f>
        <v>0.85</v>
      </c>
      <c r="HO287" s="59">
        <f t="shared" si="710"/>
        <v>0</v>
      </c>
      <c r="HP287" s="53"/>
      <c r="HR287" s="78" t="str">
        <f>IF(HR$9="", "", IF(AND(NOT('Personnel Details'!$N$15=""), $B287&gt;='Personnel Details'!$N$15), 'Personnel Details'!$O$15, IF(AND(NOT('Personnel Details'!$I$15=""), $B287&gt;='Personnel Details'!$I$15), 'Personnel Details'!$J$15, 'Personnel Details'!$E$15)))</f>
        <v/>
      </c>
      <c r="HS287" s="59" t="str">
        <f>IF(HR$9="", "", IF(AND(NOT('Personnel Details'!$N$15=""), $B287&gt;='Personnel Details'!$N$15), IF('Personnel Details'!$P$15="","", 'Personnel Details'!$P$15), IF(AND(NOT('Personnel Details'!$I$15=""), $B287&gt;='Personnel Details'!$I$15), IF('Personnel Details'!$K$15="", "", 'Personnel Details'!$K$15), IF('Personnel Details'!$F$15="", "", 'Personnel Details'!$F$15))))</f>
        <v/>
      </c>
      <c r="HT287" s="79" t="str">
        <f>IF(HR$9="", "", IF(AND(NOT('Personnel Details'!$N$15=""), $B287&gt;='Personnel Details'!$N$15), 'Personnel Details'!$Q$15, IF(AND(NOT('Personnel Details'!$I$15=""), $B287&gt;='Personnel Details'!$I$15), 'Personnel Details'!$L$15, 'Personnel Details'!$G$15)))</f>
        <v/>
      </c>
      <c r="HU287" s="59">
        <f t="shared" si="711"/>
        <v>0</v>
      </c>
      <c r="HV287" s="53"/>
      <c r="HX287" s="78" t="str">
        <f>IF(HX$9="", "", IF(AND(NOT('Personnel Details'!$N$16=""), $B287&gt;='Personnel Details'!$N$16), 'Personnel Details'!$O$16, IF(AND(NOT('Personnel Details'!$I$16=""), $B287&gt;='Personnel Details'!$I$16), 'Personnel Details'!$J$16, 'Personnel Details'!$E$16)))</f>
        <v/>
      </c>
      <c r="HY287" s="59" t="str">
        <f>IF(HX$9="", "", IF(AND(NOT('Personnel Details'!$N$16=""), $B287&gt;='Personnel Details'!$N$16), IF('Personnel Details'!$P$16="","", 'Personnel Details'!$P$16), IF(AND(NOT('Personnel Details'!$I$16=""), $B287&gt;='Personnel Details'!$I$16), IF('Personnel Details'!$K$16="", "", 'Personnel Details'!$K$16), IF('Personnel Details'!$F$16="", "", 'Personnel Details'!$F$16))))</f>
        <v/>
      </c>
      <c r="HZ287" s="79" t="str">
        <f>IF(HX$9="", "", IF(AND(NOT('Personnel Details'!$N$16=""), $B287&gt;='Personnel Details'!$N$16), 'Personnel Details'!$Q$16, IF(AND(NOT('Personnel Details'!$I$16=""), $B287&gt;='Personnel Details'!$I$16), 'Personnel Details'!$L$16, 'Personnel Details'!$G$16)))</f>
        <v/>
      </c>
      <c r="IA287" s="59">
        <f t="shared" si="712"/>
        <v>0</v>
      </c>
      <c r="IB287" s="53"/>
      <c r="ID287" s="78" t="str">
        <f>IF(ID$9="", "", IF(AND(NOT('Personnel Details'!$N$17=""), $B287&gt;='Personnel Details'!$N$17), 'Personnel Details'!$O$17, IF(AND(NOT('Personnel Details'!$I$17=""), $B287&gt;='Personnel Details'!$I$17), 'Personnel Details'!$J$17, 'Personnel Details'!$E$17)))</f>
        <v/>
      </c>
      <c r="IE287" s="59" t="str">
        <f>IF(ID$9="", "", IF(AND(NOT('Personnel Details'!$N$17=""), $B287&gt;='Personnel Details'!$N$17), IF('Personnel Details'!$P$17="","", 'Personnel Details'!$P$17), IF(AND(NOT('Personnel Details'!$I$17=""), $B287&gt;='Personnel Details'!$I$17), IF('Personnel Details'!$K$17="", "", 'Personnel Details'!$K$17), IF('Personnel Details'!$F$17="", "", 'Personnel Details'!$F$17))))</f>
        <v/>
      </c>
      <c r="IF287" s="79" t="str">
        <f>IF(ID$9="", "", IF(AND(NOT('Personnel Details'!$N$17=""), $B287&gt;='Personnel Details'!$N$17), 'Personnel Details'!$Q$17, IF(AND(NOT('Personnel Details'!$I$17=""), $B287&gt;='Personnel Details'!$I$17), 'Personnel Details'!$L$17, 'Personnel Details'!$G$17)))</f>
        <v/>
      </c>
      <c r="IG287" s="59">
        <f t="shared" si="713"/>
        <v>0</v>
      </c>
      <c r="IH287" s="53"/>
      <c r="IJ287" s="78" t="str">
        <f>IF(IJ$9="", "", IF(AND(NOT('Personnel Details'!$N$18=""), $B287&gt;='Personnel Details'!$N$18), 'Personnel Details'!$O$18, IF(AND(NOT('Personnel Details'!$I$18=""), $B287&gt;='Personnel Details'!$I$18), 'Personnel Details'!$J$18, 'Personnel Details'!$E$18)))</f>
        <v/>
      </c>
      <c r="IK287" s="59" t="str">
        <f>IF(IJ$9="", "", IF(AND(NOT('Personnel Details'!$N$18=""), $B287&gt;='Personnel Details'!$N$18), IF('Personnel Details'!$P$18="","", 'Personnel Details'!$P$18), IF(AND(NOT('Personnel Details'!$I$18=""), $B287&gt;='Personnel Details'!$I$18), IF('Personnel Details'!$K$18="", "", 'Personnel Details'!$K$18), IF('Personnel Details'!$F$18="", "", 'Personnel Details'!$F$18))))</f>
        <v/>
      </c>
      <c r="IL287" s="79" t="str">
        <f>IF(IJ$9="", "", IF(AND(NOT('Personnel Details'!$N$18=""), $B287&gt;='Personnel Details'!$N$18), 'Personnel Details'!$Q$18, IF(AND(NOT('Personnel Details'!$I$18=""), $B287&gt;='Personnel Details'!$I$18), 'Personnel Details'!$L$18, 'Personnel Details'!$G$18)))</f>
        <v/>
      </c>
      <c r="IM287" s="59">
        <f t="shared" si="714"/>
        <v>0</v>
      </c>
      <c r="IN287" s="53"/>
      <c r="IP287" s="78" t="str">
        <f>IF(IP$9="", "", IF(AND(NOT('Personnel Details'!$N$19=""), $B287&gt;='Personnel Details'!$N$19), 'Personnel Details'!$O$19, IF(AND(NOT('Personnel Details'!$I$19=""), $B287&gt;='Personnel Details'!$I$19), 'Personnel Details'!$J$19, 'Personnel Details'!$E$19)))</f>
        <v/>
      </c>
      <c r="IQ287" s="59" t="str">
        <f>IF(IP$9="", "", IF(AND(NOT('Personnel Details'!$N$19=""), $B287&gt;='Personnel Details'!$N$19), IF('Personnel Details'!$P$19="","", 'Personnel Details'!$P$19), IF(AND(NOT('Personnel Details'!$I$19=""), $B287&gt;='Personnel Details'!$I$19), IF('Personnel Details'!$K$19="", "", 'Personnel Details'!$K$19), IF('Personnel Details'!$F$19="", "", 'Personnel Details'!$F$19))))</f>
        <v/>
      </c>
      <c r="IR287" s="79" t="str">
        <f>IF(IP$9="", "", IF(AND(NOT('Personnel Details'!$N$19=""), $B287&gt;='Personnel Details'!$N$19), 'Personnel Details'!$Q$19, IF(AND(NOT('Personnel Details'!$I$19=""), $B287&gt;='Personnel Details'!$I$19), 'Personnel Details'!$L$19, 'Personnel Details'!$G$19)))</f>
        <v/>
      </c>
      <c r="IS287" s="59">
        <f t="shared" si="715"/>
        <v>0</v>
      </c>
      <c r="IT287" s="53"/>
      <c r="IV287" s="78" t="str">
        <f>IF(IV$9="", "", IF(AND(NOT('Personnel Details'!$N$20=""), $B287&gt;='Personnel Details'!$N$20), 'Personnel Details'!$O$20, IF(AND(NOT('Personnel Details'!$I$20=""), $B287&gt;='Personnel Details'!$I$20), 'Personnel Details'!$J$20, 'Personnel Details'!$E$20)))</f>
        <v/>
      </c>
      <c r="IW287" s="59" t="str">
        <f>IF(IV$9="", "", IF(AND(NOT('Personnel Details'!$N$20=""), $B287&gt;='Personnel Details'!$N$20), IF('Personnel Details'!$P$20="","", 'Personnel Details'!$P$20), IF(AND(NOT('Personnel Details'!$I$20=""), $B287&gt;='Personnel Details'!$I$20), IF('Personnel Details'!$K$20="", "", 'Personnel Details'!$K$20), IF('Personnel Details'!$F$20="", "", 'Personnel Details'!$F$20))))</f>
        <v/>
      </c>
      <c r="IX287" s="79" t="str">
        <f>IF(IV$9="", "", IF(AND(NOT('Personnel Details'!$N$20=""), $B287&gt;='Personnel Details'!$N$20), 'Personnel Details'!$Q$20, IF(AND(NOT('Personnel Details'!$I$20=""), $B287&gt;='Personnel Details'!$I$20), 'Personnel Details'!$L$20, 'Personnel Details'!$G$20)))</f>
        <v/>
      </c>
      <c r="IY287" s="59">
        <f t="shared" si="716"/>
        <v>0</v>
      </c>
      <c r="IZ287" s="53"/>
      <c r="JB287" s="78" t="str">
        <f>IF(JB$9="", "", IF(AND(NOT('Personnel Details'!$N$21=""), $B287&gt;='Personnel Details'!$N$21), 'Personnel Details'!$O$21, IF(AND(NOT('Personnel Details'!$I$21=""), $B287&gt;='Personnel Details'!$I$21), 'Personnel Details'!$J$21, 'Personnel Details'!$E$21)))</f>
        <v/>
      </c>
      <c r="JC287" s="59" t="str">
        <f>IF(JB$9="", "", IF(AND(NOT('Personnel Details'!$N$21=""), $B287&gt;='Personnel Details'!$N$21), IF('Personnel Details'!$P$21="","", 'Personnel Details'!$P$21), IF(AND(NOT('Personnel Details'!$I$21=""), $B287&gt;='Personnel Details'!$I$21), IF('Personnel Details'!$K$21="", "", 'Personnel Details'!$K$21), IF('Personnel Details'!$F$21="", "", 'Personnel Details'!$F$21))))</f>
        <v/>
      </c>
      <c r="JD287" s="79" t="str">
        <f>IF(JB$9="", "", IF(AND(NOT('Personnel Details'!$N$21=""), $B287&gt;='Personnel Details'!$N$21), 'Personnel Details'!$Q$21, IF(AND(NOT('Personnel Details'!$I$21=""), $B287&gt;='Personnel Details'!$I$21), 'Personnel Details'!$L$21, 'Personnel Details'!$G$21)))</f>
        <v/>
      </c>
      <c r="JE287" s="59">
        <f t="shared" si="717"/>
        <v>0</v>
      </c>
      <c r="JF287" s="53"/>
      <c r="JH287" s="78" t="str">
        <f>IF(JH$9="", "", IF(AND(NOT('Personnel Details'!$N$22=""), $B287&gt;='Personnel Details'!$N$22), 'Personnel Details'!$O$22, IF(AND(NOT('Personnel Details'!$I$22=""), $B287&gt;='Personnel Details'!$I$22), 'Personnel Details'!$J$22, 'Personnel Details'!$E$22)))</f>
        <v/>
      </c>
      <c r="JI287" s="59" t="str">
        <f>IF(JH$9="", "", IF(AND(NOT('Personnel Details'!$N$22=""), $B287&gt;='Personnel Details'!$N$22), IF('Personnel Details'!$P$22="","", 'Personnel Details'!$P$22), IF(AND(NOT('Personnel Details'!$I$22=""), $B287&gt;='Personnel Details'!$I$22), IF('Personnel Details'!$K$22="", "", 'Personnel Details'!$K$22), IF('Personnel Details'!$F$22="", "", 'Personnel Details'!$F$22))))</f>
        <v/>
      </c>
      <c r="JJ287" s="79" t="str">
        <f>IF(JH$9="", "", IF(AND(NOT('Personnel Details'!$N$22=""), $B287&gt;='Personnel Details'!$N$22), 'Personnel Details'!$Q$22, IF(AND(NOT('Personnel Details'!$I$22=""), $B287&gt;='Personnel Details'!$I$22), 'Personnel Details'!$L$22, 'Personnel Details'!$G$22)))</f>
        <v/>
      </c>
      <c r="JK287" s="59">
        <f t="shared" si="718"/>
        <v>0</v>
      </c>
      <c r="JL287" s="53"/>
      <c r="JN287" s="78" t="str">
        <f>IF(JN$9="", "", IF(AND(NOT('Personnel Details'!$N$23=""), $B287&gt;='Personnel Details'!$N$23), 'Personnel Details'!$O$23, IF(AND(NOT('Personnel Details'!$I$23=""), $B287&gt;='Personnel Details'!$I$23), 'Personnel Details'!$J$23, 'Personnel Details'!$E$23)))</f>
        <v/>
      </c>
      <c r="JO287" s="59" t="str">
        <f>IF(JN$9="", "", IF(AND(NOT('Personnel Details'!$N$23=""), $B287&gt;='Personnel Details'!$N$23), IF('Personnel Details'!$P$23="","", 'Personnel Details'!$P$23), IF(AND(NOT('Personnel Details'!$I$23=""), $B287&gt;='Personnel Details'!$I$23), IF('Personnel Details'!$K$23="", "", 'Personnel Details'!$K$23), IF('Personnel Details'!$F$23="", "", 'Personnel Details'!$F$23))))</f>
        <v/>
      </c>
      <c r="JP287" s="79" t="str">
        <f>IF(JN$9="", "", IF(AND(NOT('Personnel Details'!$N$23=""), $B287&gt;='Personnel Details'!$N$23), 'Personnel Details'!$Q$23, IF(AND(NOT('Personnel Details'!$I$23=""), $B287&gt;='Personnel Details'!$I$23), 'Personnel Details'!$L$23, 'Personnel Details'!$G$23)))</f>
        <v/>
      </c>
      <c r="JQ287" s="59">
        <f t="shared" si="719"/>
        <v>0</v>
      </c>
      <c r="JR287" s="53"/>
      <c r="JT287" s="78" t="str">
        <f>IF(JT$9="", "", IF(AND(NOT('Personnel Details'!$N$24=""), $B287&gt;='Personnel Details'!$N$24), 'Personnel Details'!$O$24, IF(AND(NOT('Personnel Details'!$I$24=""), $B287&gt;='Personnel Details'!$I$24), 'Personnel Details'!$J$24, 'Personnel Details'!$E$24)))</f>
        <v/>
      </c>
      <c r="JU287" s="59" t="str">
        <f>IF(JT$9="", "", IF(AND(NOT('Personnel Details'!$N$24=""), $B287&gt;='Personnel Details'!$N$24), IF('Personnel Details'!$P$24="","", 'Personnel Details'!$P$24), IF(AND(NOT('Personnel Details'!$I$24=""), $B287&gt;='Personnel Details'!$I$24), IF('Personnel Details'!$K$24="", "", 'Personnel Details'!$K$24), IF('Personnel Details'!$F$24="", "", 'Personnel Details'!$F$24))))</f>
        <v/>
      </c>
      <c r="JV287" s="79" t="str">
        <f>IF(JT$9="", "", IF(AND(NOT('Personnel Details'!$N$24=""), $B287&gt;='Personnel Details'!$N$24), 'Personnel Details'!$Q$24, IF(AND(NOT('Personnel Details'!$I$24=""), $B287&gt;='Personnel Details'!$I$24), 'Personnel Details'!$L$24, 'Personnel Details'!$G$24)))</f>
        <v/>
      </c>
      <c r="JW287" s="59">
        <f t="shared" si="720"/>
        <v>0</v>
      </c>
      <c r="JX287" s="53"/>
      <c r="JZ287" s="78" t="str">
        <f>IF(JZ$9="", "", IF(AND(NOT('Personnel Details'!$N$25=""), $B287&gt;='Personnel Details'!$N$25), 'Personnel Details'!$O$25, IF(AND(NOT('Personnel Details'!$I$25=""), $B287&gt;='Personnel Details'!$I$25), 'Personnel Details'!$J$25, 'Personnel Details'!$E$25)))</f>
        <v/>
      </c>
      <c r="KA287" s="59" t="str">
        <f>IF(JZ$9="", "", IF(AND(NOT('Personnel Details'!$N$25=""), $B287&gt;='Personnel Details'!$N$25), IF('Personnel Details'!$P$25="","", 'Personnel Details'!$P$25), IF(AND(NOT('Personnel Details'!$I$25=""), $B287&gt;='Personnel Details'!$I$25), IF('Personnel Details'!$K$25="", "", 'Personnel Details'!$K$25), IF('Personnel Details'!$F$25="", "", 'Personnel Details'!$F$25))))</f>
        <v/>
      </c>
      <c r="KB287" s="79" t="str">
        <f>IF(JZ$9="", "", IF(AND(NOT('Personnel Details'!$N$25=""), $B287&gt;='Personnel Details'!$N$25), 'Personnel Details'!$Q$25, IF(AND(NOT('Personnel Details'!$I$25=""), $B287&gt;='Personnel Details'!$I$25), 'Personnel Details'!$L$25, 'Personnel Details'!$G$25)))</f>
        <v/>
      </c>
      <c r="KC287" s="59">
        <f t="shared" si="721"/>
        <v>0</v>
      </c>
      <c r="KD287" s="53"/>
      <c r="KF287" s="78" t="str">
        <f>IF(KF$9="", "", IF(AND(NOT('Personnel Details'!$N$26=""), $B287&gt;='Personnel Details'!$N$26), 'Personnel Details'!$O$26, IF(AND(NOT('Personnel Details'!$I$26=""), $B287&gt;='Personnel Details'!$I$26), 'Personnel Details'!$J$26, 'Personnel Details'!$E$26)))</f>
        <v/>
      </c>
      <c r="KG287" s="59" t="str">
        <f>IF(KF$9="", "", IF(AND(NOT('Personnel Details'!$N$26=""), $B287&gt;='Personnel Details'!$N$26), IF('Personnel Details'!$P$26="","", 'Personnel Details'!$P$26), IF(AND(NOT('Personnel Details'!$I$26=""), $B287&gt;='Personnel Details'!$I$26), IF('Personnel Details'!$K$26="", "", 'Personnel Details'!$K$26), IF('Personnel Details'!$F$26="", "", 'Personnel Details'!$F$26))))</f>
        <v/>
      </c>
      <c r="KH287" s="79" t="str">
        <f>IF(KF$9="", "", IF(AND(NOT('Personnel Details'!$N$26=""), $B287&gt;='Personnel Details'!$N$26), 'Personnel Details'!$Q$26, IF(AND(NOT('Personnel Details'!$I$26=""), $B287&gt;='Personnel Details'!$I$26), 'Personnel Details'!$L$26, 'Personnel Details'!$G$26)))</f>
        <v/>
      </c>
      <c r="KI287" s="59">
        <f t="shared" si="722"/>
        <v>0</v>
      </c>
      <c r="KJ287" s="53"/>
      <c r="KL287" s="78" t="str">
        <f>IF(KL$9="", "", IF(AND(NOT('Personnel Details'!$N$27=""), $B287&gt;='Personnel Details'!$N$27), 'Personnel Details'!$O$27, IF(AND(NOT('Personnel Details'!$I$27=""), $B287&gt;='Personnel Details'!$I$27), 'Personnel Details'!$J$27, 'Personnel Details'!$E$27)))</f>
        <v/>
      </c>
      <c r="KM287" s="59" t="str">
        <f>IF(KL$9="", "", IF(AND(NOT('Personnel Details'!$N$27=""), $B287&gt;='Personnel Details'!$N$27), IF('Personnel Details'!$P$27="","", 'Personnel Details'!$P$27), IF(AND(NOT('Personnel Details'!$I$27=""), $B287&gt;='Personnel Details'!$I$27), IF('Personnel Details'!$K$27="", "", 'Personnel Details'!$K$27), IF('Personnel Details'!$F$27="", "", 'Personnel Details'!$F$27))))</f>
        <v/>
      </c>
      <c r="KN287" s="79" t="str">
        <f>IF(KL$9="", "", IF(AND(NOT('Personnel Details'!$N$27=""), $B287&gt;='Personnel Details'!$N$27), 'Personnel Details'!$Q$27, IF(AND(NOT('Personnel Details'!$I$27=""), $B287&gt;='Personnel Details'!$I$27), 'Personnel Details'!$L$27, 'Personnel Details'!$G$27)))</f>
        <v/>
      </c>
      <c r="KO287" s="59">
        <f t="shared" si="723"/>
        <v>0</v>
      </c>
      <c r="KP287" s="53"/>
      <c r="KR287" s="78" t="str">
        <f>IF(KR$9="", "", IF(AND(NOT('Personnel Details'!$N$28=""), $B287&gt;='Personnel Details'!$N$28), 'Personnel Details'!$O$28, IF(AND(NOT('Personnel Details'!$I$28=""), $B287&gt;='Personnel Details'!$I$28), 'Personnel Details'!$J$28, 'Personnel Details'!$E$28)))</f>
        <v/>
      </c>
      <c r="KS287" s="59" t="str">
        <f>IF(KR$9="", "", IF(AND(NOT('Personnel Details'!$N$28=""), $B287&gt;='Personnel Details'!$N$28), IF('Personnel Details'!$P$28="","", 'Personnel Details'!$P$28), IF(AND(NOT('Personnel Details'!$I$28=""), $B287&gt;='Personnel Details'!$I$28), IF('Personnel Details'!$K$28="", "", 'Personnel Details'!$K$28), IF('Personnel Details'!$F$28="", "", 'Personnel Details'!$F$28))))</f>
        <v/>
      </c>
      <c r="KT287" s="79" t="str">
        <f>IF(KR$9="", "", IF(AND(NOT('Personnel Details'!$N$28=""), $B287&gt;='Personnel Details'!$N$28), 'Personnel Details'!$Q$28, IF(AND(NOT('Personnel Details'!$I$28=""), $B287&gt;='Personnel Details'!$I$28), 'Personnel Details'!$L$28, 'Personnel Details'!$G$28)))</f>
        <v/>
      </c>
      <c r="KU287" s="59">
        <f t="shared" si="724"/>
        <v>0</v>
      </c>
      <c r="KV287" s="53"/>
      <c r="KX287" s="78" t="str">
        <f>IF(KX$9="", "", IF(AND(NOT('Personnel Details'!$N$29=""), $B287&gt;='Personnel Details'!$N$29), 'Personnel Details'!$O$29, IF(AND(NOT('Personnel Details'!$I$29=""), $B287&gt;='Personnel Details'!$I$29), 'Personnel Details'!$J$29, 'Personnel Details'!$E$29)))</f>
        <v/>
      </c>
      <c r="KY287" s="59" t="str">
        <f>IF(KX$9="", "", IF(AND(NOT('Personnel Details'!$N$29=""), $B287&gt;='Personnel Details'!$N$29), IF('Personnel Details'!$P$29="","", 'Personnel Details'!$P$29), IF(AND(NOT('Personnel Details'!$I$29=""), $B287&gt;='Personnel Details'!$I$29), IF('Personnel Details'!$K$29="", "", 'Personnel Details'!$K$29), IF('Personnel Details'!$F$29="", "", 'Personnel Details'!$F$29))))</f>
        <v/>
      </c>
      <c r="KZ287" s="79" t="str">
        <f>IF(KX$9="", "", IF(AND(NOT('Personnel Details'!$N$29=""), $B287&gt;='Personnel Details'!$N$29), 'Personnel Details'!$Q$29, IF(AND(NOT('Personnel Details'!$I$29=""), $B287&gt;='Personnel Details'!$I$29), 'Personnel Details'!$L$29, 'Personnel Details'!$G$29)))</f>
        <v/>
      </c>
      <c r="LA287" s="59">
        <f t="shared" si="725"/>
        <v>0</v>
      </c>
      <c r="LB287" s="53"/>
      <c r="LD287" s="78" t="str">
        <f>IF(LD$9="", "", IF(AND(NOT('Personnel Details'!$N$30=""), $B287&gt;='Personnel Details'!$N$30), 'Personnel Details'!$O$30, IF(AND(NOT('Personnel Details'!$I$30=""), $B287&gt;='Personnel Details'!$I$30), 'Personnel Details'!$J$30, 'Personnel Details'!$E$30)))</f>
        <v/>
      </c>
      <c r="LE287" s="59" t="str">
        <f>IF(LD$9="", "", IF(AND(NOT('Personnel Details'!$N$30=""), $B287&gt;='Personnel Details'!$N$30), IF('Personnel Details'!$P$30="","", 'Personnel Details'!$P$30), IF(AND(NOT('Personnel Details'!$I$30=""), $B287&gt;='Personnel Details'!$I$30), IF('Personnel Details'!$K$30="", "", 'Personnel Details'!$K$30), IF('Personnel Details'!$F$30="", "", 'Personnel Details'!$F$30))))</f>
        <v/>
      </c>
      <c r="LF287" s="79" t="str">
        <f>IF(LD$9="", "", IF(AND(NOT('Personnel Details'!$N$30=""), $B287&gt;='Personnel Details'!$N$30), 'Personnel Details'!$Q$30, IF(AND(NOT('Personnel Details'!$I$30=""), $B287&gt;='Personnel Details'!$I$30), 'Personnel Details'!$L$30, 'Personnel Details'!$G$30)))</f>
        <v/>
      </c>
      <c r="LG287" s="59">
        <f t="shared" si="726"/>
        <v>0</v>
      </c>
      <c r="LH287" s="53"/>
      <c r="LJ287" s="78" t="str">
        <f>IF(LJ$9="", "", IF(AND(NOT('Personnel Details'!$N$31=""), $B287&gt;='Personnel Details'!$N$31), 'Personnel Details'!$O$31, IF(AND(NOT('Personnel Details'!$I$31=""), $B287&gt;='Personnel Details'!$I$31), 'Personnel Details'!$J$31, 'Personnel Details'!$E$31)))</f>
        <v/>
      </c>
      <c r="LK287" s="59" t="str">
        <f>IF(LJ$9="", "", IF(AND(NOT('Personnel Details'!$N$31=""), $B287&gt;='Personnel Details'!$N$31), IF('Personnel Details'!$P$31="","", 'Personnel Details'!$P$31), IF(AND(NOT('Personnel Details'!$I$31=""), $B287&gt;='Personnel Details'!$I$31), IF('Personnel Details'!$K$31="", "", 'Personnel Details'!$K$31), IF('Personnel Details'!$F$31="", "", 'Personnel Details'!$F$31))))</f>
        <v/>
      </c>
      <c r="LL287" s="79" t="str">
        <f>IF(LJ$9="", "", IF(AND(NOT('Personnel Details'!$N$31=""), $B287&gt;='Personnel Details'!$N$31), 'Personnel Details'!$Q$31, IF(AND(NOT('Personnel Details'!$I$31=""), $B287&gt;='Personnel Details'!$I$31), 'Personnel Details'!$L$31, 'Personnel Details'!$G$31)))</f>
        <v/>
      </c>
      <c r="LM287" s="59">
        <f t="shared" si="727"/>
        <v>0</v>
      </c>
      <c r="LN287" s="53"/>
      <c r="LP287" s="78" t="str">
        <f>IF(LP$9="", "", IF(AND(NOT('Personnel Details'!$N$32=""), $B287&gt;='Personnel Details'!$N$32), 'Personnel Details'!$O$32, IF(AND(NOT('Personnel Details'!$I$32=""), $B287&gt;='Personnel Details'!$I$32), 'Personnel Details'!$J$32, 'Personnel Details'!$E$32)))</f>
        <v/>
      </c>
      <c r="LQ287" s="59" t="str">
        <f>IF(LP$9="", "", IF(AND(NOT('Personnel Details'!$N$32=""), $B287&gt;='Personnel Details'!$N$32), IF('Personnel Details'!$P$32="","", 'Personnel Details'!$P$32), IF(AND(NOT('Personnel Details'!$I$32=""), $B287&gt;='Personnel Details'!$I$32), IF('Personnel Details'!$K$32="", "", 'Personnel Details'!$K$32), IF('Personnel Details'!$F$32="", "", 'Personnel Details'!$F$32))))</f>
        <v/>
      </c>
      <c r="LR287" s="79" t="str">
        <f>IF(LP$9="", "", IF(AND(NOT('Personnel Details'!$N$32=""), $B287&gt;='Personnel Details'!$N$32), 'Personnel Details'!$Q$32, IF(AND(NOT('Personnel Details'!$I$32=""), $B287&gt;='Personnel Details'!$I$32), 'Personnel Details'!$L$32, 'Personnel Details'!$G$32)))</f>
        <v/>
      </c>
      <c r="LS287" s="59">
        <f t="shared" si="728"/>
        <v>0</v>
      </c>
      <c r="LT287" s="53"/>
      <c r="LV287" s="78" t="str">
        <f>IF(LV$9="", "", IF(AND(NOT('Personnel Details'!$N$33=""), $B287&gt;='Personnel Details'!$N$33), 'Personnel Details'!$O$33, IF(AND(NOT('Personnel Details'!$I$33=""), $B287&gt;='Personnel Details'!$I$33), 'Personnel Details'!$J$33, 'Personnel Details'!$E$33)))</f>
        <v/>
      </c>
      <c r="LW287" s="59" t="str">
        <f>IF(LV$9="", "", IF(AND(NOT('Personnel Details'!$N$33=""), $B287&gt;='Personnel Details'!$N$33), IF('Personnel Details'!$P$33="","", 'Personnel Details'!$P$33), IF(AND(NOT('Personnel Details'!$I$33=""), $B287&gt;='Personnel Details'!$I$33), IF('Personnel Details'!$K$33="", "", 'Personnel Details'!$K$33), IF('Personnel Details'!$F$33="", "", 'Personnel Details'!$F$33))))</f>
        <v/>
      </c>
      <c r="LX287" s="79" t="str">
        <f>IF(LV$9="", "", IF(AND(NOT('Personnel Details'!$N$33=""), $B287&gt;='Personnel Details'!$N$33), 'Personnel Details'!$Q$33, IF(AND(NOT('Personnel Details'!$I$33=""), $B287&gt;='Personnel Details'!$I$33), 'Personnel Details'!$L$33, 'Personnel Details'!$G$33)))</f>
        <v/>
      </c>
      <c r="LY287" s="59">
        <f t="shared" si="729"/>
        <v>0</v>
      </c>
      <c r="LZ287" s="53"/>
      <c r="MB287" s="78" t="str">
        <f>IF(MB$9="", "", IF(AND(NOT('Personnel Details'!$N$34=""), $B287&gt;='Personnel Details'!$N$34), 'Personnel Details'!$O$34, IF(AND(NOT('Personnel Details'!$I$34=""), $B287&gt;='Personnel Details'!$I$34), 'Personnel Details'!$J$34, 'Personnel Details'!$E$34)))</f>
        <v/>
      </c>
      <c r="MC287" s="59" t="str">
        <f>IF(MB$9="", "", IF(AND(NOT('Personnel Details'!$N$34=""), $B287&gt;='Personnel Details'!$N$34), IF('Personnel Details'!$P$34="","", 'Personnel Details'!$P$34), IF(AND(NOT('Personnel Details'!$I$34=""), $B287&gt;='Personnel Details'!$I$34), IF('Personnel Details'!$K$34="", "", 'Personnel Details'!$K$34), IF('Personnel Details'!$F$34="", "", 'Personnel Details'!$F$34))))</f>
        <v/>
      </c>
      <c r="MD287" s="79" t="str">
        <f>IF(MB$9="", "", IF(AND(NOT('Personnel Details'!$N$34=""), $B287&gt;='Personnel Details'!$N$34), 'Personnel Details'!$Q$34, IF(AND(NOT('Personnel Details'!$I$34=""), $B287&gt;='Personnel Details'!$I$34), 'Personnel Details'!$L$34, 'Personnel Details'!$G$34)))</f>
        <v/>
      </c>
      <c r="ME287" s="59">
        <f t="shared" si="730"/>
        <v>0</v>
      </c>
      <c r="MF287" s="53"/>
      <c r="MH287" s="78" t="str">
        <f>IF(MH$9="", "", IF(AND(NOT('Personnel Details'!$N$35=""), $B287&gt;='Personnel Details'!$N$35), 'Personnel Details'!$O$35, IF(AND(NOT('Personnel Details'!$I$35=""), $B287&gt;='Personnel Details'!$I$35), 'Personnel Details'!$J$35, 'Personnel Details'!$E$35)))</f>
        <v/>
      </c>
      <c r="MI287" s="59" t="str">
        <f>IF(MH$9="", "", IF(AND(NOT('Personnel Details'!$N$35=""), $B287&gt;='Personnel Details'!$N$35), IF('Personnel Details'!$P$35="","", 'Personnel Details'!$P$35), IF(AND(NOT('Personnel Details'!$I$35=""), $B287&gt;='Personnel Details'!$I$35), IF('Personnel Details'!$K$35="", "", 'Personnel Details'!$K$35), IF('Personnel Details'!$F$35="", "", 'Personnel Details'!$F$35))))</f>
        <v/>
      </c>
      <c r="MJ287" s="79" t="str">
        <f>IF(MH$9="", "", IF(AND(NOT('Personnel Details'!$N$35=""), $B287&gt;='Personnel Details'!$N$35), 'Personnel Details'!$Q$35, IF(AND(NOT('Personnel Details'!$I$35=""), $B287&gt;='Personnel Details'!$I$35), 'Personnel Details'!$L$35, 'Personnel Details'!$G$35)))</f>
        <v/>
      </c>
      <c r="MK287" s="59">
        <f t="shared" si="731"/>
        <v>0</v>
      </c>
      <c r="ML287" s="53"/>
      <c r="MN287" s="78" t="str">
        <f>IF(MN$9="", "", IF(AND(NOT('Personnel Details'!$N$36=""), $B287&gt;='Personnel Details'!$N$36), 'Personnel Details'!$O$36, IF(AND(NOT('Personnel Details'!$I$36=""), $B287&gt;='Personnel Details'!$I$36), 'Personnel Details'!$J$36, 'Personnel Details'!$E$36)))</f>
        <v/>
      </c>
      <c r="MO287" s="59" t="str">
        <f>IF(MN$9="", "", IF(AND(NOT('Personnel Details'!$N$36=""), $B287&gt;='Personnel Details'!$N$36), IF('Personnel Details'!$P$36="","", 'Personnel Details'!$P$36), IF(AND(NOT('Personnel Details'!$I$36=""), $B287&gt;='Personnel Details'!$I$36), IF('Personnel Details'!$K$36="", "", 'Personnel Details'!$K$36), IF('Personnel Details'!$F$36="", "", 'Personnel Details'!$F$36))))</f>
        <v/>
      </c>
      <c r="MP287" s="79" t="str">
        <f>IF(MN$9="", "", IF(AND(NOT('Personnel Details'!$N$36=""), $B287&gt;='Personnel Details'!$N$36), 'Personnel Details'!$Q$36, IF(AND(NOT('Personnel Details'!$I$36=""), $B287&gt;='Personnel Details'!$I$36), 'Personnel Details'!$L$36, 'Personnel Details'!$G$36)))</f>
        <v/>
      </c>
      <c r="MQ287" s="59">
        <f t="shared" si="732"/>
        <v>0</v>
      </c>
      <c r="MR287" s="53"/>
      <c r="MT287" s="78" t="str">
        <f>IF(MT$9="", "", IF(AND(NOT('Personnel Details'!$N$37=""), $B287&gt;='Personnel Details'!$N$37), 'Personnel Details'!$O$37, IF(AND(NOT('Personnel Details'!$I$37=""), $B287&gt;='Personnel Details'!$I$37), 'Personnel Details'!$J$37, 'Personnel Details'!$E$37)))</f>
        <v/>
      </c>
      <c r="MU287" s="59" t="str">
        <f>IF(MT$9="", "", IF(AND(NOT('Personnel Details'!$N$37=""), $B287&gt;='Personnel Details'!$N$37), IF('Personnel Details'!$P$37="","", 'Personnel Details'!$P$37), IF(AND(NOT('Personnel Details'!$I$37=""), $B287&gt;='Personnel Details'!$I$37), IF('Personnel Details'!$K$37="", "", 'Personnel Details'!$K$37), IF('Personnel Details'!$F$37="", "", 'Personnel Details'!$F$37))))</f>
        <v/>
      </c>
      <c r="MV287" s="79" t="str">
        <f>IF(MT$9="", "", IF(AND(NOT('Personnel Details'!$N$37=""), $B287&gt;='Personnel Details'!$N$37), 'Personnel Details'!$Q$37, IF(AND(NOT('Personnel Details'!$I$37=""), $B287&gt;='Personnel Details'!$I$37), 'Personnel Details'!$L$37, 'Personnel Details'!$G$37)))</f>
        <v/>
      </c>
      <c r="MW287" s="59">
        <f t="shared" si="733"/>
        <v>0</v>
      </c>
      <c r="MX287" s="53"/>
      <c r="MZ287" s="78" t="str">
        <f>IF(MZ$9="", "", IF(AND(NOT('Personnel Details'!$N$38=""), $B287&gt;='Personnel Details'!$N$38), 'Personnel Details'!$O$38, IF(AND(NOT('Personnel Details'!$I$38=""), $B287&gt;='Personnel Details'!$I$38), 'Personnel Details'!$J$38, 'Personnel Details'!$E$38)))</f>
        <v/>
      </c>
      <c r="NA287" s="59" t="str">
        <f>IF(MZ$9="", "", IF(AND(NOT('Personnel Details'!$N$38=""), $B287&gt;='Personnel Details'!$N$38), IF('Personnel Details'!$P$38="","", 'Personnel Details'!$P$38), IF(AND(NOT('Personnel Details'!$I$38=""), $B287&gt;='Personnel Details'!$I$38), IF('Personnel Details'!$K$38="", "", 'Personnel Details'!$K$38), IF('Personnel Details'!$F$38="", "", 'Personnel Details'!$F$38))))</f>
        <v/>
      </c>
      <c r="NB287" s="79" t="str">
        <f>IF(MZ$9="", "", IF(AND(NOT('Personnel Details'!$N$38=""), $B287&gt;='Personnel Details'!$N$38), 'Personnel Details'!$Q$38, IF(AND(NOT('Personnel Details'!$I$38=""), $B287&gt;='Personnel Details'!$I$38), 'Personnel Details'!$L$38, 'Personnel Details'!$G$38)))</f>
        <v/>
      </c>
      <c r="NC287" s="59">
        <f t="shared" si="734"/>
        <v>0</v>
      </c>
      <c r="ND287" s="53"/>
      <c r="NF287" s="78" t="str">
        <f>IF(NF$9="", "", IF(AND(NOT('Personnel Details'!$N$39=""), $B287&gt;='Personnel Details'!$N$39), 'Personnel Details'!$O$39, IF(AND(NOT('Personnel Details'!$I$39=""), $B287&gt;='Personnel Details'!$I$39), 'Personnel Details'!$J$39, 'Personnel Details'!$E$39)))</f>
        <v/>
      </c>
      <c r="NG287" s="59" t="str">
        <f>IF(NF$9="", "", IF(AND(NOT('Personnel Details'!$N$39=""), $B287&gt;='Personnel Details'!$N$39), IF('Personnel Details'!$P$39="","", 'Personnel Details'!$P$39), IF(AND(NOT('Personnel Details'!$I$39=""), $B287&gt;='Personnel Details'!$I$39), IF('Personnel Details'!$K$39="", "", 'Personnel Details'!$K$39), IF('Personnel Details'!$F$39="", "", 'Personnel Details'!$F$39))))</f>
        <v/>
      </c>
      <c r="NH287" s="79" t="str">
        <f>IF(NF$9="", "", IF(AND(NOT('Personnel Details'!$N$39=""), $B287&gt;='Personnel Details'!$N$39), 'Personnel Details'!$Q$39, IF(AND(NOT('Personnel Details'!$I$39=""), $B287&gt;='Personnel Details'!$I$39), 'Personnel Details'!$L$39, 'Personnel Details'!$G$39)))</f>
        <v/>
      </c>
      <c r="NI287" s="59">
        <f t="shared" si="735"/>
        <v>0</v>
      </c>
      <c r="NJ287" s="53"/>
      <c r="NL287" s="78" t="str">
        <f>IF(NL$9="", "", IF(AND(NOT('Personnel Details'!$N$40=""), $B287&gt;='Personnel Details'!$N$40), 'Personnel Details'!$O$40, IF(AND(NOT('Personnel Details'!$I$40=""), $B287&gt;='Personnel Details'!$I$40), 'Personnel Details'!$J$40, 'Personnel Details'!$E$40)))</f>
        <v/>
      </c>
      <c r="NM287" s="59" t="str">
        <f>IF(NL$9="", "", IF(AND(NOT('Personnel Details'!$N$40=""), $B287&gt;='Personnel Details'!$N$40), IF('Personnel Details'!$P$40="","", 'Personnel Details'!$P$40), IF(AND(NOT('Personnel Details'!$I$40=""), $B287&gt;='Personnel Details'!$I$40), IF('Personnel Details'!$K$40="", "", 'Personnel Details'!$K$40), IF('Personnel Details'!$F$40="", "", 'Personnel Details'!$F$40))))</f>
        <v/>
      </c>
      <c r="NN287" s="79" t="str">
        <f>IF(NL$9="", "", IF(AND(NOT('Personnel Details'!$N$40=""), $B287&gt;='Personnel Details'!$N$40), 'Personnel Details'!$Q$40, IF(AND(NOT('Personnel Details'!$I$40=""), $B287&gt;='Personnel Details'!$I$40), 'Personnel Details'!$L$40, 'Personnel Details'!$G$40)))</f>
        <v/>
      </c>
      <c r="NO287" s="59">
        <f t="shared" si="736"/>
        <v>0</v>
      </c>
      <c r="NP287" s="53"/>
    </row>
    <row r="288" spans="1:380" x14ac:dyDescent="0.25">
      <c r="A288" s="32"/>
      <c r="B288" s="113">
        <f>IFERROR(IF(B287+1&gt;'Personnel Details'!$U$5, "", B287+1), "")</f>
        <v>44108</v>
      </c>
      <c r="C288" s="32"/>
      <c r="D288" s="120"/>
      <c r="E288" s="13" t="str">
        <f t="shared" si="615"/>
        <v/>
      </c>
      <c r="F288" s="13" t="str">
        <f t="shared" si="646"/>
        <v/>
      </c>
      <c r="G288" s="56" t="str">
        <f t="shared" si="737"/>
        <v/>
      </c>
      <c r="H288" s="16" t="str">
        <f t="shared" si="647"/>
        <v/>
      </c>
      <c r="I288" s="32"/>
      <c r="J288" s="120"/>
      <c r="K288" s="62" t="str">
        <f t="shared" si="616"/>
        <v/>
      </c>
      <c r="L288" s="62" t="str">
        <f t="shared" si="648"/>
        <v/>
      </c>
      <c r="M288" s="65" t="str">
        <f t="shared" si="738"/>
        <v/>
      </c>
      <c r="N288" s="68" t="str">
        <f t="shared" si="649"/>
        <v/>
      </c>
      <c r="O288" s="32"/>
      <c r="P288" s="120"/>
      <c r="Q288" s="62" t="str">
        <f t="shared" si="617"/>
        <v/>
      </c>
      <c r="R288" s="62" t="str">
        <f t="shared" si="650"/>
        <v/>
      </c>
      <c r="S288" s="65" t="str">
        <f t="shared" si="739"/>
        <v/>
      </c>
      <c r="T288" s="68" t="str">
        <f t="shared" si="651"/>
        <v/>
      </c>
      <c r="U288" s="32"/>
      <c r="V288" s="120"/>
      <c r="W288" s="62" t="str">
        <f t="shared" si="618"/>
        <v/>
      </c>
      <c r="X288" s="62" t="str">
        <f t="shared" si="652"/>
        <v/>
      </c>
      <c r="Y288" s="65" t="str">
        <f t="shared" si="740"/>
        <v/>
      </c>
      <c r="Z288" s="68" t="str">
        <f t="shared" si="653"/>
        <v/>
      </c>
      <c r="AA288" s="32"/>
      <c r="AB288" s="120"/>
      <c r="AC288" s="62" t="str">
        <f t="shared" si="619"/>
        <v/>
      </c>
      <c r="AD288" s="62" t="str">
        <f t="shared" si="654"/>
        <v/>
      </c>
      <c r="AE288" s="65" t="str">
        <f t="shared" si="741"/>
        <v/>
      </c>
      <c r="AF288" s="68" t="str">
        <f t="shared" si="655"/>
        <v/>
      </c>
      <c r="AG288" s="32"/>
      <c r="AH288" s="120"/>
      <c r="AI288" s="62" t="str">
        <f t="shared" si="620"/>
        <v/>
      </c>
      <c r="AJ288" s="62" t="str">
        <f t="shared" si="656"/>
        <v/>
      </c>
      <c r="AK288" s="65" t="str">
        <f t="shared" si="742"/>
        <v/>
      </c>
      <c r="AL288" s="68" t="str">
        <f t="shared" si="657"/>
        <v/>
      </c>
      <c r="AM288" s="32"/>
      <c r="AN288" s="120"/>
      <c r="AO288" s="62" t="str">
        <f t="shared" si="621"/>
        <v/>
      </c>
      <c r="AP288" s="62" t="str">
        <f t="shared" si="658"/>
        <v/>
      </c>
      <c r="AQ288" s="65" t="str">
        <f t="shared" si="743"/>
        <v/>
      </c>
      <c r="AR288" s="68" t="str">
        <f t="shared" si="659"/>
        <v/>
      </c>
      <c r="AS288" s="32"/>
      <c r="AT288" s="120"/>
      <c r="AU288" s="62" t="str">
        <f t="shared" si="622"/>
        <v/>
      </c>
      <c r="AV288" s="62" t="str">
        <f t="shared" si="660"/>
        <v/>
      </c>
      <c r="AW288" s="65" t="str">
        <f t="shared" si="744"/>
        <v/>
      </c>
      <c r="AX288" s="68" t="str">
        <f t="shared" si="661"/>
        <v/>
      </c>
      <c r="AY288" s="32"/>
      <c r="AZ288" s="120"/>
      <c r="BA288" s="62" t="str">
        <f t="shared" si="623"/>
        <v/>
      </c>
      <c r="BB288" s="62" t="str">
        <f t="shared" si="662"/>
        <v/>
      </c>
      <c r="BC288" s="65" t="str">
        <f t="shared" si="745"/>
        <v/>
      </c>
      <c r="BD288" s="68" t="str">
        <f t="shared" si="663"/>
        <v/>
      </c>
      <c r="BE288" s="32"/>
      <c r="BF288" s="120"/>
      <c r="BG288" s="62" t="str">
        <f t="shared" si="624"/>
        <v/>
      </c>
      <c r="BH288" s="62" t="str">
        <f t="shared" si="664"/>
        <v/>
      </c>
      <c r="BI288" s="65" t="str">
        <f t="shared" si="746"/>
        <v/>
      </c>
      <c r="BJ288" s="68" t="str">
        <f t="shared" si="665"/>
        <v/>
      </c>
      <c r="BK288" s="32"/>
      <c r="BL288" s="120"/>
      <c r="BM288" s="62" t="str">
        <f t="shared" si="625"/>
        <v/>
      </c>
      <c r="BN288" s="62" t="str">
        <f t="shared" si="666"/>
        <v/>
      </c>
      <c r="BO288" s="65" t="str">
        <f t="shared" si="747"/>
        <v/>
      </c>
      <c r="BP288" s="68" t="str">
        <f t="shared" si="667"/>
        <v/>
      </c>
      <c r="BQ288" s="32"/>
      <c r="BR288" s="120"/>
      <c r="BS288" s="62" t="str">
        <f t="shared" si="626"/>
        <v/>
      </c>
      <c r="BT288" s="62" t="str">
        <f t="shared" si="668"/>
        <v/>
      </c>
      <c r="BU288" s="65" t="str">
        <f t="shared" si="748"/>
        <v/>
      </c>
      <c r="BV288" s="68" t="str">
        <f t="shared" si="669"/>
        <v/>
      </c>
      <c r="BW288" s="32"/>
      <c r="BX288" s="120"/>
      <c r="BY288" s="62" t="str">
        <f t="shared" si="627"/>
        <v/>
      </c>
      <c r="BZ288" s="62" t="str">
        <f t="shared" si="670"/>
        <v/>
      </c>
      <c r="CA288" s="65" t="str">
        <f t="shared" si="749"/>
        <v/>
      </c>
      <c r="CB288" s="68" t="str">
        <f t="shared" si="671"/>
        <v/>
      </c>
      <c r="CC288" s="32"/>
      <c r="CD288" s="120"/>
      <c r="CE288" s="62" t="str">
        <f t="shared" si="628"/>
        <v/>
      </c>
      <c r="CF288" s="62" t="str">
        <f t="shared" si="672"/>
        <v/>
      </c>
      <c r="CG288" s="65" t="str">
        <f t="shared" si="750"/>
        <v/>
      </c>
      <c r="CH288" s="68" t="str">
        <f t="shared" si="673"/>
        <v/>
      </c>
      <c r="CI288" s="32"/>
      <c r="CJ288" s="120"/>
      <c r="CK288" s="62" t="str">
        <f t="shared" si="629"/>
        <v/>
      </c>
      <c r="CL288" s="62" t="str">
        <f t="shared" si="674"/>
        <v/>
      </c>
      <c r="CM288" s="65" t="str">
        <f t="shared" si="751"/>
        <v/>
      </c>
      <c r="CN288" s="68" t="str">
        <f t="shared" si="675"/>
        <v/>
      </c>
      <c r="CO288" s="32"/>
      <c r="CP288" s="120"/>
      <c r="CQ288" s="62" t="str">
        <f t="shared" si="630"/>
        <v/>
      </c>
      <c r="CR288" s="62" t="str">
        <f t="shared" si="676"/>
        <v/>
      </c>
      <c r="CS288" s="65" t="str">
        <f t="shared" si="752"/>
        <v/>
      </c>
      <c r="CT288" s="68" t="str">
        <f t="shared" si="677"/>
        <v/>
      </c>
      <c r="CU288" s="32"/>
      <c r="CV288" s="120"/>
      <c r="CW288" s="62" t="str">
        <f t="shared" si="631"/>
        <v/>
      </c>
      <c r="CX288" s="62" t="str">
        <f t="shared" si="678"/>
        <v/>
      </c>
      <c r="CY288" s="65" t="str">
        <f t="shared" si="753"/>
        <v/>
      </c>
      <c r="CZ288" s="68" t="str">
        <f t="shared" si="679"/>
        <v/>
      </c>
      <c r="DA288" s="32"/>
      <c r="DB288" s="120"/>
      <c r="DC288" s="62" t="str">
        <f t="shared" si="632"/>
        <v/>
      </c>
      <c r="DD288" s="62" t="str">
        <f t="shared" si="680"/>
        <v/>
      </c>
      <c r="DE288" s="65" t="str">
        <f t="shared" si="754"/>
        <v/>
      </c>
      <c r="DF288" s="68" t="str">
        <f t="shared" si="681"/>
        <v/>
      </c>
      <c r="DG288" s="32"/>
      <c r="DH288" s="120"/>
      <c r="DI288" s="62" t="str">
        <f t="shared" si="633"/>
        <v/>
      </c>
      <c r="DJ288" s="62" t="str">
        <f t="shared" si="682"/>
        <v/>
      </c>
      <c r="DK288" s="65" t="str">
        <f t="shared" si="755"/>
        <v/>
      </c>
      <c r="DL288" s="68" t="str">
        <f t="shared" si="683"/>
        <v/>
      </c>
      <c r="DM288" s="32"/>
      <c r="DN288" s="120"/>
      <c r="DO288" s="62" t="str">
        <f t="shared" si="634"/>
        <v/>
      </c>
      <c r="DP288" s="62" t="str">
        <f t="shared" si="684"/>
        <v/>
      </c>
      <c r="DQ288" s="65" t="str">
        <f t="shared" si="756"/>
        <v/>
      </c>
      <c r="DR288" s="68" t="str">
        <f t="shared" si="685"/>
        <v/>
      </c>
      <c r="DS288" s="32"/>
      <c r="DT288" s="120"/>
      <c r="DU288" s="62" t="str">
        <f t="shared" si="635"/>
        <v/>
      </c>
      <c r="DV288" s="62" t="str">
        <f t="shared" si="686"/>
        <v/>
      </c>
      <c r="DW288" s="65" t="str">
        <f t="shared" si="757"/>
        <v/>
      </c>
      <c r="DX288" s="68" t="str">
        <f t="shared" si="687"/>
        <v/>
      </c>
      <c r="DY288" s="32"/>
      <c r="DZ288" s="120"/>
      <c r="EA288" s="62" t="str">
        <f t="shared" si="636"/>
        <v/>
      </c>
      <c r="EB288" s="62" t="str">
        <f t="shared" si="688"/>
        <v/>
      </c>
      <c r="EC288" s="65" t="str">
        <f t="shared" si="758"/>
        <v/>
      </c>
      <c r="ED288" s="68" t="str">
        <f t="shared" si="689"/>
        <v/>
      </c>
      <c r="EE288" s="32"/>
      <c r="EF288" s="120"/>
      <c r="EG288" s="62" t="str">
        <f t="shared" si="637"/>
        <v/>
      </c>
      <c r="EH288" s="62" t="str">
        <f t="shared" si="690"/>
        <v/>
      </c>
      <c r="EI288" s="65" t="str">
        <f t="shared" si="759"/>
        <v/>
      </c>
      <c r="EJ288" s="68" t="str">
        <f t="shared" si="691"/>
        <v/>
      </c>
      <c r="EK288" s="32"/>
      <c r="EL288" s="120"/>
      <c r="EM288" s="62" t="str">
        <f t="shared" si="638"/>
        <v/>
      </c>
      <c r="EN288" s="62" t="str">
        <f t="shared" si="692"/>
        <v/>
      </c>
      <c r="EO288" s="65" t="str">
        <f t="shared" si="760"/>
        <v/>
      </c>
      <c r="EP288" s="68" t="str">
        <f t="shared" si="693"/>
        <v/>
      </c>
      <c r="EQ288" s="32"/>
      <c r="ER288" s="120"/>
      <c r="ES288" s="62" t="str">
        <f t="shared" si="639"/>
        <v/>
      </c>
      <c r="ET288" s="62" t="str">
        <f t="shared" si="694"/>
        <v/>
      </c>
      <c r="EU288" s="65" t="str">
        <f t="shared" si="761"/>
        <v/>
      </c>
      <c r="EV288" s="68" t="str">
        <f t="shared" si="695"/>
        <v/>
      </c>
      <c r="EW288" s="32"/>
      <c r="EX288" s="120"/>
      <c r="EY288" s="62" t="str">
        <f t="shared" si="640"/>
        <v/>
      </c>
      <c r="EZ288" s="62" t="str">
        <f t="shared" si="696"/>
        <v/>
      </c>
      <c r="FA288" s="65" t="str">
        <f t="shared" si="762"/>
        <v/>
      </c>
      <c r="FB288" s="68" t="str">
        <f t="shared" si="697"/>
        <v/>
      </c>
      <c r="FC288" s="32"/>
      <c r="FD288" s="120"/>
      <c r="FE288" s="62" t="str">
        <f t="shared" si="641"/>
        <v/>
      </c>
      <c r="FF288" s="62" t="str">
        <f t="shared" si="698"/>
        <v/>
      </c>
      <c r="FG288" s="65" t="str">
        <f t="shared" si="763"/>
        <v/>
      </c>
      <c r="FH288" s="68" t="str">
        <f t="shared" si="699"/>
        <v/>
      </c>
      <c r="FI288" s="32"/>
      <c r="FJ288" s="120"/>
      <c r="FK288" s="62" t="str">
        <f t="shared" si="642"/>
        <v/>
      </c>
      <c r="FL288" s="62" t="str">
        <f t="shared" si="700"/>
        <v/>
      </c>
      <c r="FM288" s="65" t="str">
        <f t="shared" si="764"/>
        <v/>
      </c>
      <c r="FN288" s="68" t="str">
        <f t="shared" si="701"/>
        <v/>
      </c>
      <c r="FO288" s="32"/>
      <c r="FP288" s="120"/>
      <c r="FQ288" s="62" t="str">
        <f t="shared" si="643"/>
        <v/>
      </c>
      <c r="FR288" s="62" t="str">
        <f t="shared" si="702"/>
        <v/>
      </c>
      <c r="FS288" s="65" t="str">
        <f t="shared" si="765"/>
        <v/>
      </c>
      <c r="FT288" s="68" t="str">
        <f t="shared" si="703"/>
        <v/>
      </c>
      <c r="FU288" s="32"/>
      <c r="FV288" s="120"/>
      <c r="FW288" s="62" t="str">
        <f t="shared" si="644"/>
        <v/>
      </c>
      <c r="FX288" s="62" t="str">
        <f t="shared" si="704"/>
        <v/>
      </c>
      <c r="FY288" s="65" t="str">
        <f t="shared" si="766"/>
        <v/>
      </c>
      <c r="FZ288" s="68" t="str">
        <f t="shared" si="705"/>
        <v/>
      </c>
      <c r="GA288" s="32"/>
      <c r="GC288" s="7" t="str">
        <f t="shared" si="706"/>
        <v>Oct 2020</v>
      </c>
      <c r="GD288" s="7" t="str">
        <f t="shared" ca="1" si="645"/>
        <v>Weekend</v>
      </c>
      <c r="GT288" s="71">
        <f>IF(GT$9="", "", IF(AND(NOT('Personnel Details'!$N$11=""), $B288&gt;='Personnel Details'!$N$11), 'Personnel Details'!$O$11, IF(AND(NOT('Personnel Details'!$I$11=""), $B288&gt;='Personnel Details'!$I$11), 'Personnel Details'!$J$11, 'Personnel Details'!$E$11)))</f>
        <v>0.8</v>
      </c>
      <c r="GU288" s="59" t="str">
        <f>IF(GT$9="", "", IF(AND(NOT('Personnel Details'!$N$11=""), $B288&gt;='Personnel Details'!$N$11), IF('Personnel Details'!$P$11="","", 'Personnel Details'!$P$11), IF(AND(NOT('Personnel Details'!$I$11=""), $B288&gt;='Personnel Details'!$I$11), IF('Personnel Details'!$K$11="", "", 'Personnel Details'!$K$11), IF('Personnel Details'!$F$11="", "", 'Personnel Details'!$F$11))))</f>
        <v/>
      </c>
      <c r="GV288" s="74">
        <f>IF(GT$9="", "", IF(AND(NOT('Personnel Details'!$N$11=""), $B288&gt;='Personnel Details'!$N$11), 'Personnel Details'!$Q$11, IF(AND(NOT('Personnel Details'!$I$11=""), $B288&gt;='Personnel Details'!$I$11), 'Personnel Details'!$L$11, 'Personnel Details'!$G$11)))</f>
        <v>0</v>
      </c>
      <c r="GW288" s="59">
        <f t="shared" si="707"/>
        <v>0</v>
      </c>
      <c r="GX288" s="53"/>
      <c r="GZ288" s="78">
        <f>IF(GZ$9="", "", IF(AND(NOT('Personnel Details'!$N$12=""), $B288&gt;='Personnel Details'!$N$12), 'Personnel Details'!$O$12, IF(AND(NOT('Personnel Details'!$I$12=""), $B288&gt;='Personnel Details'!$I$12), 'Personnel Details'!$J$12, 'Personnel Details'!$E$12)))</f>
        <v>0.8</v>
      </c>
      <c r="HA288" s="59" t="str">
        <f>IF(GZ$9="", "", IF(AND(NOT('Personnel Details'!$N$12=""), $B288&gt;='Personnel Details'!$N$12), IF('Personnel Details'!$P$12="","", 'Personnel Details'!$P$12), IF(AND(NOT('Personnel Details'!$I$12=""), $B288&gt;='Personnel Details'!$I$12), IF('Personnel Details'!$K$12="", "", 'Personnel Details'!$K$12), IF('Personnel Details'!$F$12="", "", 'Personnel Details'!$F$12))))</f>
        <v/>
      </c>
      <c r="HB288" s="79">
        <f>IF(GZ$9="", "", IF(AND(NOT('Personnel Details'!$N$12=""), $B288&gt;='Personnel Details'!$N$12), 'Personnel Details'!$Q$12, IF(AND(NOT('Personnel Details'!$I$12=""), $B288&gt;='Personnel Details'!$I$12), 'Personnel Details'!$L$12, 'Personnel Details'!$G$12)))</f>
        <v>0</v>
      </c>
      <c r="HC288" s="59">
        <f t="shared" si="708"/>
        <v>0</v>
      </c>
      <c r="HD288" s="53"/>
      <c r="HF288" s="78">
        <f>IF(HF$9="", "", IF(AND(NOT('Personnel Details'!$N$13=""), $B288&gt;='Personnel Details'!$N$13), 'Personnel Details'!$O$13, IF(AND(NOT('Personnel Details'!$I$13=""), $B288&gt;='Personnel Details'!$I$13), 'Personnel Details'!$J$13, 'Personnel Details'!$E$13)))</f>
        <v>0.8</v>
      </c>
      <c r="HG288" s="59" t="str">
        <f>IF(HF$9="", "", IF(AND(NOT('Personnel Details'!$N$13=""), $B288&gt;='Personnel Details'!$N$13), IF('Personnel Details'!$P$13="","", 'Personnel Details'!$P$13), IF(AND(NOT('Personnel Details'!$I$13=""), $B288&gt;='Personnel Details'!$I$13), IF('Personnel Details'!$K$13="", "", 'Personnel Details'!$K$13), IF('Personnel Details'!$F$13="", "", 'Personnel Details'!$F$13))))</f>
        <v/>
      </c>
      <c r="HH288" s="79">
        <f>IF(HF$9="", "", IF(AND(NOT('Personnel Details'!$N$13=""), $B288&gt;='Personnel Details'!$N$13), 'Personnel Details'!$Q$13, IF(AND(NOT('Personnel Details'!$I$13=""), $B288&gt;='Personnel Details'!$I$13), 'Personnel Details'!$L$13, 'Personnel Details'!$G$13)))</f>
        <v>0</v>
      </c>
      <c r="HI288" s="59">
        <f t="shared" si="709"/>
        <v>0</v>
      </c>
      <c r="HJ288" s="53"/>
      <c r="HL288" s="78">
        <f>IF(HL$9="", "", IF(AND(NOT('Personnel Details'!$N$14=""), $B288&gt;='Personnel Details'!$N$14), 'Personnel Details'!$O$14, IF(AND(NOT('Personnel Details'!$I$14=""), $B288&gt;='Personnel Details'!$I$14), 'Personnel Details'!$J$14, 'Personnel Details'!$E$14)))</f>
        <v>0.8</v>
      </c>
      <c r="HM288" s="59">
        <f>IF(HL$9="", "", IF(AND(NOT('Personnel Details'!$N$14=""), $B288&gt;='Personnel Details'!$N$14), IF('Personnel Details'!$P$14="","", 'Personnel Details'!$P$14), IF(AND(NOT('Personnel Details'!$I$14=""), $B288&gt;='Personnel Details'!$I$14), IF('Personnel Details'!$K$14="", "", 'Personnel Details'!$K$14), IF('Personnel Details'!$F$14="", "", 'Personnel Details'!$F$14))))</f>
        <v>2000</v>
      </c>
      <c r="HN288" s="79">
        <f>IF(HL$9="", "", IF(AND(NOT('Personnel Details'!$N$14=""), $B288&gt;='Personnel Details'!$N$14), 'Personnel Details'!$Q$14, IF(AND(NOT('Personnel Details'!$I$14=""), $B288&gt;='Personnel Details'!$I$14), 'Personnel Details'!$L$14, 'Personnel Details'!$G$14)))</f>
        <v>0.85</v>
      </c>
      <c r="HO288" s="59">
        <f t="shared" si="710"/>
        <v>0</v>
      </c>
      <c r="HP288" s="53"/>
      <c r="HR288" s="78" t="str">
        <f>IF(HR$9="", "", IF(AND(NOT('Personnel Details'!$N$15=""), $B288&gt;='Personnel Details'!$N$15), 'Personnel Details'!$O$15, IF(AND(NOT('Personnel Details'!$I$15=""), $B288&gt;='Personnel Details'!$I$15), 'Personnel Details'!$J$15, 'Personnel Details'!$E$15)))</f>
        <v/>
      </c>
      <c r="HS288" s="59" t="str">
        <f>IF(HR$9="", "", IF(AND(NOT('Personnel Details'!$N$15=""), $B288&gt;='Personnel Details'!$N$15), IF('Personnel Details'!$P$15="","", 'Personnel Details'!$P$15), IF(AND(NOT('Personnel Details'!$I$15=""), $B288&gt;='Personnel Details'!$I$15), IF('Personnel Details'!$K$15="", "", 'Personnel Details'!$K$15), IF('Personnel Details'!$F$15="", "", 'Personnel Details'!$F$15))))</f>
        <v/>
      </c>
      <c r="HT288" s="79" t="str">
        <f>IF(HR$9="", "", IF(AND(NOT('Personnel Details'!$N$15=""), $B288&gt;='Personnel Details'!$N$15), 'Personnel Details'!$Q$15, IF(AND(NOT('Personnel Details'!$I$15=""), $B288&gt;='Personnel Details'!$I$15), 'Personnel Details'!$L$15, 'Personnel Details'!$G$15)))</f>
        <v/>
      </c>
      <c r="HU288" s="59">
        <f t="shared" si="711"/>
        <v>0</v>
      </c>
      <c r="HV288" s="53"/>
      <c r="HX288" s="78" t="str">
        <f>IF(HX$9="", "", IF(AND(NOT('Personnel Details'!$N$16=""), $B288&gt;='Personnel Details'!$N$16), 'Personnel Details'!$O$16, IF(AND(NOT('Personnel Details'!$I$16=""), $B288&gt;='Personnel Details'!$I$16), 'Personnel Details'!$J$16, 'Personnel Details'!$E$16)))</f>
        <v/>
      </c>
      <c r="HY288" s="59" t="str">
        <f>IF(HX$9="", "", IF(AND(NOT('Personnel Details'!$N$16=""), $B288&gt;='Personnel Details'!$N$16), IF('Personnel Details'!$P$16="","", 'Personnel Details'!$P$16), IF(AND(NOT('Personnel Details'!$I$16=""), $B288&gt;='Personnel Details'!$I$16), IF('Personnel Details'!$K$16="", "", 'Personnel Details'!$K$16), IF('Personnel Details'!$F$16="", "", 'Personnel Details'!$F$16))))</f>
        <v/>
      </c>
      <c r="HZ288" s="79" t="str">
        <f>IF(HX$9="", "", IF(AND(NOT('Personnel Details'!$N$16=""), $B288&gt;='Personnel Details'!$N$16), 'Personnel Details'!$Q$16, IF(AND(NOT('Personnel Details'!$I$16=""), $B288&gt;='Personnel Details'!$I$16), 'Personnel Details'!$L$16, 'Personnel Details'!$G$16)))</f>
        <v/>
      </c>
      <c r="IA288" s="59">
        <f t="shared" si="712"/>
        <v>0</v>
      </c>
      <c r="IB288" s="53"/>
      <c r="ID288" s="78" t="str">
        <f>IF(ID$9="", "", IF(AND(NOT('Personnel Details'!$N$17=""), $B288&gt;='Personnel Details'!$N$17), 'Personnel Details'!$O$17, IF(AND(NOT('Personnel Details'!$I$17=""), $B288&gt;='Personnel Details'!$I$17), 'Personnel Details'!$J$17, 'Personnel Details'!$E$17)))</f>
        <v/>
      </c>
      <c r="IE288" s="59" t="str">
        <f>IF(ID$9="", "", IF(AND(NOT('Personnel Details'!$N$17=""), $B288&gt;='Personnel Details'!$N$17), IF('Personnel Details'!$P$17="","", 'Personnel Details'!$P$17), IF(AND(NOT('Personnel Details'!$I$17=""), $B288&gt;='Personnel Details'!$I$17), IF('Personnel Details'!$K$17="", "", 'Personnel Details'!$K$17), IF('Personnel Details'!$F$17="", "", 'Personnel Details'!$F$17))))</f>
        <v/>
      </c>
      <c r="IF288" s="79" t="str">
        <f>IF(ID$9="", "", IF(AND(NOT('Personnel Details'!$N$17=""), $B288&gt;='Personnel Details'!$N$17), 'Personnel Details'!$Q$17, IF(AND(NOT('Personnel Details'!$I$17=""), $B288&gt;='Personnel Details'!$I$17), 'Personnel Details'!$L$17, 'Personnel Details'!$G$17)))</f>
        <v/>
      </c>
      <c r="IG288" s="59">
        <f t="shared" si="713"/>
        <v>0</v>
      </c>
      <c r="IH288" s="53"/>
      <c r="IJ288" s="78" t="str">
        <f>IF(IJ$9="", "", IF(AND(NOT('Personnel Details'!$N$18=""), $B288&gt;='Personnel Details'!$N$18), 'Personnel Details'!$O$18, IF(AND(NOT('Personnel Details'!$I$18=""), $B288&gt;='Personnel Details'!$I$18), 'Personnel Details'!$J$18, 'Personnel Details'!$E$18)))</f>
        <v/>
      </c>
      <c r="IK288" s="59" t="str">
        <f>IF(IJ$9="", "", IF(AND(NOT('Personnel Details'!$N$18=""), $B288&gt;='Personnel Details'!$N$18), IF('Personnel Details'!$P$18="","", 'Personnel Details'!$P$18), IF(AND(NOT('Personnel Details'!$I$18=""), $B288&gt;='Personnel Details'!$I$18), IF('Personnel Details'!$K$18="", "", 'Personnel Details'!$K$18), IF('Personnel Details'!$F$18="", "", 'Personnel Details'!$F$18))))</f>
        <v/>
      </c>
      <c r="IL288" s="79" t="str">
        <f>IF(IJ$9="", "", IF(AND(NOT('Personnel Details'!$N$18=""), $B288&gt;='Personnel Details'!$N$18), 'Personnel Details'!$Q$18, IF(AND(NOT('Personnel Details'!$I$18=""), $B288&gt;='Personnel Details'!$I$18), 'Personnel Details'!$L$18, 'Personnel Details'!$G$18)))</f>
        <v/>
      </c>
      <c r="IM288" s="59">
        <f t="shared" si="714"/>
        <v>0</v>
      </c>
      <c r="IN288" s="53"/>
      <c r="IP288" s="78" t="str">
        <f>IF(IP$9="", "", IF(AND(NOT('Personnel Details'!$N$19=""), $B288&gt;='Personnel Details'!$N$19), 'Personnel Details'!$O$19, IF(AND(NOT('Personnel Details'!$I$19=""), $B288&gt;='Personnel Details'!$I$19), 'Personnel Details'!$J$19, 'Personnel Details'!$E$19)))</f>
        <v/>
      </c>
      <c r="IQ288" s="59" t="str">
        <f>IF(IP$9="", "", IF(AND(NOT('Personnel Details'!$N$19=""), $B288&gt;='Personnel Details'!$N$19), IF('Personnel Details'!$P$19="","", 'Personnel Details'!$P$19), IF(AND(NOT('Personnel Details'!$I$19=""), $B288&gt;='Personnel Details'!$I$19), IF('Personnel Details'!$K$19="", "", 'Personnel Details'!$K$19), IF('Personnel Details'!$F$19="", "", 'Personnel Details'!$F$19))))</f>
        <v/>
      </c>
      <c r="IR288" s="79" t="str">
        <f>IF(IP$9="", "", IF(AND(NOT('Personnel Details'!$N$19=""), $B288&gt;='Personnel Details'!$N$19), 'Personnel Details'!$Q$19, IF(AND(NOT('Personnel Details'!$I$19=""), $B288&gt;='Personnel Details'!$I$19), 'Personnel Details'!$L$19, 'Personnel Details'!$G$19)))</f>
        <v/>
      </c>
      <c r="IS288" s="59">
        <f t="shared" si="715"/>
        <v>0</v>
      </c>
      <c r="IT288" s="53"/>
      <c r="IV288" s="78" t="str">
        <f>IF(IV$9="", "", IF(AND(NOT('Personnel Details'!$N$20=""), $B288&gt;='Personnel Details'!$N$20), 'Personnel Details'!$O$20, IF(AND(NOT('Personnel Details'!$I$20=""), $B288&gt;='Personnel Details'!$I$20), 'Personnel Details'!$J$20, 'Personnel Details'!$E$20)))</f>
        <v/>
      </c>
      <c r="IW288" s="59" t="str">
        <f>IF(IV$9="", "", IF(AND(NOT('Personnel Details'!$N$20=""), $B288&gt;='Personnel Details'!$N$20), IF('Personnel Details'!$P$20="","", 'Personnel Details'!$P$20), IF(AND(NOT('Personnel Details'!$I$20=""), $B288&gt;='Personnel Details'!$I$20), IF('Personnel Details'!$K$20="", "", 'Personnel Details'!$K$20), IF('Personnel Details'!$F$20="", "", 'Personnel Details'!$F$20))))</f>
        <v/>
      </c>
      <c r="IX288" s="79" t="str">
        <f>IF(IV$9="", "", IF(AND(NOT('Personnel Details'!$N$20=""), $B288&gt;='Personnel Details'!$N$20), 'Personnel Details'!$Q$20, IF(AND(NOT('Personnel Details'!$I$20=""), $B288&gt;='Personnel Details'!$I$20), 'Personnel Details'!$L$20, 'Personnel Details'!$G$20)))</f>
        <v/>
      </c>
      <c r="IY288" s="59">
        <f t="shared" si="716"/>
        <v>0</v>
      </c>
      <c r="IZ288" s="53"/>
      <c r="JB288" s="78" t="str">
        <f>IF(JB$9="", "", IF(AND(NOT('Personnel Details'!$N$21=""), $B288&gt;='Personnel Details'!$N$21), 'Personnel Details'!$O$21, IF(AND(NOT('Personnel Details'!$I$21=""), $B288&gt;='Personnel Details'!$I$21), 'Personnel Details'!$J$21, 'Personnel Details'!$E$21)))</f>
        <v/>
      </c>
      <c r="JC288" s="59" t="str">
        <f>IF(JB$9="", "", IF(AND(NOT('Personnel Details'!$N$21=""), $B288&gt;='Personnel Details'!$N$21), IF('Personnel Details'!$P$21="","", 'Personnel Details'!$P$21), IF(AND(NOT('Personnel Details'!$I$21=""), $B288&gt;='Personnel Details'!$I$21), IF('Personnel Details'!$K$21="", "", 'Personnel Details'!$K$21), IF('Personnel Details'!$F$21="", "", 'Personnel Details'!$F$21))))</f>
        <v/>
      </c>
      <c r="JD288" s="79" t="str">
        <f>IF(JB$9="", "", IF(AND(NOT('Personnel Details'!$N$21=""), $B288&gt;='Personnel Details'!$N$21), 'Personnel Details'!$Q$21, IF(AND(NOT('Personnel Details'!$I$21=""), $B288&gt;='Personnel Details'!$I$21), 'Personnel Details'!$L$21, 'Personnel Details'!$G$21)))</f>
        <v/>
      </c>
      <c r="JE288" s="59">
        <f t="shared" si="717"/>
        <v>0</v>
      </c>
      <c r="JF288" s="53"/>
      <c r="JH288" s="78" t="str">
        <f>IF(JH$9="", "", IF(AND(NOT('Personnel Details'!$N$22=""), $B288&gt;='Personnel Details'!$N$22), 'Personnel Details'!$O$22, IF(AND(NOT('Personnel Details'!$I$22=""), $B288&gt;='Personnel Details'!$I$22), 'Personnel Details'!$J$22, 'Personnel Details'!$E$22)))</f>
        <v/>
      </c>
      <c r="JI288" s="59" t="str">
        <f>IF(JH$9="", "", IF(AND(NOT('Personnel Details'!$N$22=""), $B288&gt;='Personnel Details'!$N$22), IF('Personnel Details'!$P$22="","", 'Personnel Details'!$P$22), IF(AND(NOT('Personnel Details'!$I$22=""), $B288&gt;='Personnel Details'!$I$22), IF('Personnel Details'!$K$22="", "", 'Personnel Details'!$K$22), IF('Personnel Details'!$F$22="", "", 'Personnel Details'!$F$22))))</f>
        <v/>
      </c>
      <c r="JJ288" s="79" t="str">
        <f>IF(JH$9="", "", IF(AND(NOT('Personnel Details'!$N$22=""), $B288&gt;='Personnel Details'!$N$22), 'Personnel Details'!$Q$22, IF(AND(NOT('Personnel Details'!$I$22=""), $B288&gt;='Personnel Details'!$I$22), 'Personnel Details'!$L$22, 'Personnel Details'!$G$22)))</f>
        <v/>
      </c>
      <c r="JK288" s="59">
        <f t="shared" si="718"/>
        <v>0</v>
      </c>
      <c r="JL288" s="53"/>
      <c r="JN288" s="78" t="str">
        <f>IF(JN$9="", "", IF(AND(NOT('Personnel Details'!$N$23=""), $B288&gt;='Personnel Details'!$N$23), 'Personnel Details'!$O$23, IF(AND(NOT('Personnel Details'!$I$23=""), $B288&gt;='Personnel Details'!$I$23), 'Personnel Details'!$J$23, 'Personnel Details'!$E$23)))</f>
        <v/>
      </c>
      <c r="JO288" s="59" t="str">
        <f>IF(JN$9="", "", IF(AND(NOT('Personnel Details'!$N$23=""), $B288&gt;='Personnel Details'!$N$23), IF('Personnel Details'!$P$23="","", 'Personnel Details'!$P$23), IF(AND(NOT('Personnel Details'!$I$23=""), $B288&gt;='Personnel Details'!$I$23), IF('Personnel Details'!$K$23="", "", 'Personnel Details'!$K$23), IF('Personnel Details'!$F$23="", "", 'Personnel Details'!$F$23))))</f>
        <v/>
      </c>
      <c r="JP288" s="79" t="str">
        <f>IF(JN$9="", "", IF(AND(NOT('Personnel Details'!$N$23=""), $B288&gt;='Personnel Details'!$N$23), 'Personnel Details'!$Q$23, IF(AND(NOT('Personnel Details'!$I$23=""), $B288&gt;='Personnel Details'!$I$23), 'Personnel Details'!$L$23, 'Personnel Details'!$G$23)))</f>
        <v/>
      </c>
      <c r="JQ288" s="59">
        <f t="shared" si="719"/>
        <v>0</v>
      </c>
      <c r="JR288" s="53"/>
      <c r="JT288" s="78" t="str">
        <f>IF(JT$9="", "", IF(AND(NOT('Personnel Details'!$N$24=""), $B288&gt;='Personnel Details'!$N$24), 'Personnel Details'!$O$24, IF(AND(NOT('Personnel Details'!$I$24=""), $B288&gt;='Personnel Details'!$I$24), 'Personnel Details'!$J$24, 'Personnel Details'!$E$24)))</f>
        <v/>
      </c>
      <c r="JU288" s="59" t="str">
        <f>IF(JT$9="", "", IF(AND(NOT('Personnel Details'!$N$24=""), $B288&gt;='Personnel Details'!$N$24), IF('Personnel Details'!$P$24="","", 'Personnel Details'!$P$24), IF(AND(NOT('Personnel Details'!$I$24=""), $B288&gt;='Personnel Details'!$I$24), IF('Personnel Details'!$K$24="", "", 'Personnel Details'!$K$24), IF('Personnel Details'!$F$24="", "", 'Personnel Details'!$F$24))))</f>
        <v/>
      </c>
      <c r="JV288" s="79" t="str">
        <f>IF(JT$9="", "", IF(AND(NOT('Personnel Details'!$N$24=""), $B288&gt;='Personnel Details'!$N$24), 'Personnel Details'!$Q$24, IF(AND(NOT('Personnel Details'!$I$24=""), $B288&gt;='Personnel Details'!$I$24), 'Personnel Details'!$L$24, 'Personnel Details'!$G$24)))</f>
        <v/>
      </c>
      <c r="JW288" s="59">
        <f t="shared" si="720"/>
        <v>0</v>
      </c>
      <c r="JX288" s="53"/>
      <c r="JZ288" s="78" t="str">
        <f>IF(JZ$9="", "", IF(AND(NOT('Personnel Details'!$N$25=""), $B288&gt;='Personnel Details'!$N$25), 'Personnel Details'!$O$25, IF(AND(NOT('Personnel Details'!$I$25=""), $B288&gt;='Personnel Details'!$I$25), 'Personnel Details'!$J$25, 'Personnel Details'!$E$25)))</f>
        <v/>
      </c>
      <c r="KA288" s="59" t="str">
        <f>IF(JZ$9="", "", IF(AND(NOT('Personnel Details'!$N$25=""), $B288&gt;='Personnel Details'!$N$25), IF('Personnel Details'!$P$25="","", 'Personnel Details'!$P$25), IF(AND(NOT('Personnel Details'!$I$25=""), $B288&gt;='Personnel Details'!$I$25), IF('Personnel Details'!$K$25="", "", 'Personnel Details'!$K$25), IF('Personnel Details'!$F$25="", "", 'Personnel Details'!$F$25))))</f>
        <v/>
      </c>
      <c r="KB288" s="79" t="str">
        <f>IF(JZ$9="", "", IF(AND(NOT('Personnel Details'!$N$25=""), $B288&gt;='Personnel Details'!$N$25), 'Personnel Details'!$Q$25, IF(AND(NOT('Personnel Details'!$I$25=""), $B288&gt;='Personnel Details'!$I$25), 'Personnel Details'!$L$25, 'Personnel Details'!$G$25)))</f>
        <v/>
      </c>
      <c r="KC288" s="59">
        <f t="shared" si="721"/>
        <v>0</v>
      </c>
      <c r="KD288" s="53"/>
      <c r="KF288" s="78" t="str">
        <f>IF(KF$9="", "", IF(AND(NOT('Personnel Details'!$N$26=""), $B288&gt;='Personnel Details'!$N$26), 'Personnel Details'!$O$26, IF(AND(NOT('Personnel Details'!$I$26=""), $B288&gt;='Personnel Details'!$I$26), 'Personnel Details'!$J$26, 'Personnel Details'!$E$26)))</f>
        <v/>
      </c>
      <c r="KG288" s="59" t="str">
        <f>IF(KF$9="", "", IF(AND(NOT('Personnel Details'!$N$26=""), $B288&gt;='Personnel Details'!$N$26), IF('Personnel Details'!$P$26="","", 'Personnel Details'!$P$26), IF(AND(NOT('Personnel Details'!$I$26=""), $B288&gt;='Personnel Details'!$I$26), IF('Personnel Details'!$K$26="", "", 'Personnel Details'!$K$26), IF('Personnel Details'!$F$26="", "", 'Personnel Details'!$F$26))))</f>
        <v/>
      </c>
      <c r="KH288" s="79" t="str">
        <f>IF(KF$9="", "", IF(AND(NOT('Personnel Details'!$N$26=""), $B288&gt;='Personnel Details'!$N$26), 'Personnel Details'!$Q$26, IF(AND(NOT('Personnel Details'!$I$26=""), $B288&gt;='Personnel Details'!$I$26), 'Personnel Details'!$L$26, 'Personnel Details'!$G$26)))</f>
        <v/>
      </c>
      <c r="KI288" s="59">
        <f t="shared" si="722"/>
        <v>0</v>
      </c>
      <c r="KJ288" s="53"/>
      <c r="KL288" s="78" t="str">
        <f>IF(KL$9="", "", IF(AND(NOT('Personnel Details'!$N$27=""), $B288&gt;='Personnel Details'!$N$27), 'Personnel Details'!$O$27, IF(AND(NOT('Personnel Details'!$I$27=""), $B288&gt;='Personnel Details'!$I$27), 'Personnel Details'!$J$27, 'Personnel Details'!$E$27)))</f>
        <v/>
      </c>
      <c r="KM288" s="59" t="str">
        <f>IF(KL$9="", "", IF(AND(NOT('Personnel Details'!$N$27=""), $B288&gt;='Personnel Details'!$N$27), IF('Personnel Details'!$P$27="","", 'Personnel Details'!$P$27), IF(AND(NOT('Personnel Details'!$I$27=""), $B288&gt;='Personnel Details'!$I$27), IF('Personnel Details'!$K$27="", "", 'Personnel Details'!$K$27), IF('Personnel Details'!$F$27="", "", 'Personnel Details'!$F$27))))</f>
        <v/>
      </c>
      <c r="KN288" s="79" t="str">
        <f>IF(KL$9="", "", IF(AND(NOT('Personnel Details'!$N$27=""), $B288&gt;='Personnel Details'!$N$27), 'Personnel Details'!$Q$27, IF(AND(NOT('Personnel Details'!$I$27=""), $B288&gt;='Personnel Details'!$I$27), 'Personnel Details'!$L$27, 'Personnel Details'!$G$27)))</f>
        <v/>
      </c>
      <c r="KO288" s="59">
        <f t="shared" si="723"/>
        <v>0</v>
      </c>
      <c r="KP288" s="53"/>
      <c r="KR288" s="78" t="str">
        <f>IF(KR$9="", "", IF(AND(NOT('Personnel Details'!$N$28=""), $B288&gt;='Personnel Details'!$N$28), 'Personnel Details'!$O$28, IF(AND(NOT('Personnel Details'!$I$28=""), $B288&gt;='Personnel Details'!$I$28), 'Personnel Details'!$J$28, 'Personnel Details'!$E$28)))</f>
        <v/>
      </c>
      <c r="KS288" s="59" t="str">
        <f>IF(KR$9="", "", IF(AND(NOT('Personnel Details'!$N$28=""), $B288&gt;='Personnel Details'!$N$28), IF('Personnel Details'!$P$28="","", 'Personnel Details'!$P$28), IF(AND(NOT('Personnel Details'!$I$28=""), $B288&gt;='Personnel Details'!$I$28), IF('Personnel Details'!$K$28="", "", 'Personnel Details'!$K$28), IF('Personnel Details'!$F$28="", "", 'Personnel Details'!$F$28))))</f>
        <v/>
      </c>
      <c r="KT288" s="79" t="str">
        <f>IF(KR$9="", "", IF(AND(NOT('Personnel Details'!$N$28=""), $B288&gt;='Personnel Details'!$N$28), 'Personnel Details'!$Q$28, IF(AND(NOT('Personnel Details'!$I$28=""), $B288&gt;='Personnel Details'!$I$28), 'Personnel Details'!$L$28, 'Personnel Details'!$G$28)))</f>
        <v/>
      </c>
      <c r="KU288" s="59">
        <f t="shared" si="724"/>
        <v>0</v>
      </c>
      <c r="KV288" s="53"/>
      <c r="KX288" s="78" t="str">
        <f>IF(KX$9="", "", IF(AND(NOT('Personnel Details'!$N$29=""), $B288&gt;='Personnel Details'!$N$29), 'Personnel Details'!$O$29, IF(AND(NOT('Personnel Details'!$I$29=""), $B288&gt;='Personnel Details'!$I$29), 'Personnel Details'!$J$29, 'Personnel Details'!$E$29)))</f>
        <v/>
      </c>
      <c r="KY288" s="59" t="str">
        <f>IF(KX$9="", "", IF(AND(NOT('Personnel Details'!$N$29=""), $B288&gt;='Personnel Details'!$N$29), IF('Personnel Details'!$P$29="","", 'Personnel Details'!$P$29), IF(AND(NOT('Personnel Details'!$I$29=""), $B288&gt;='Personnel Details'!$I$29), IF('Personnel Details'!$K$29="", "", 'Personnel Details'!$K$29), IF('Personnel Details'!$F$29="", "", 'Personnel Details'!$F$29))))</f>
        <v/>
      </c>
      <c r="KZ288" s="79" t="str">
        <f>IF(KX$9="", "", IF(AND(NOT('Personnel Details'!$N$29=""), $B288&gt;='Personnel Details'!$N$29), 'Personnel Details'!$Q$29, IF(AND(NOT('Personnel Details'!$I$29=""), $B288&gt;='Personnel Details'!$I$29), 'Personnel Details'!$L$29, 'Personnel Details'!$G$29)))</f>
        <v/>
      </c>
      <c r="LA288" s="59">
        <f t="shared" si="725"/>
        <v>0</v>
      </c>
      <c r="LB288" s="53"/>
      <c r="LD288" s="78" t="str">
        <f>IF(LD$9="", "", IF(AND(NOT('Personnel Details'!$N$30=""), $B288&gt;='Personnel Details'!$N$30), 'Personnel Details'!$O$30, IF(AND(NOT('Personnel Details'!$I$30=""), $B288&gt;='Personnel Details'!$I$30), 'Personnel Details'!$J$30, 'Personnel Details'!$E$30)))</f>
        <v/>
      </c>
      <c r="LE288" s="59" t="str">
        <f>IF(LD$9="", "", IF(AND(NOT('Personnel Details'!$N$30=""), $B288&gt;='Personnel Details'!$N$30), IF('Personnel Details'!$P$30="","", 'Personnel Details'!$P$30), IF(AND(NOT('Personnel Details'!$I$30=""), $B288&gt;='Personnel Details'!$I$30), IF('Personnel Details'!$K$30="", "", 'Personnel Details'!$K$30), IF('Personnel Details'!$F$30="", "", 'Personnel Details'!$F$30))))</f>
        <v/>
      </c>
      <c r="LF288" s="79" t="str">
        <f>IF(LD$9="", "", IF(AND(NOT('Personnel Details'!$N$30=""), $B288&gt;='Personnel Details'!$N$30), 'Personnel Details'!$Q$30, IF(AND(NOT('Personnel Details'!$I$30=""), $B288&gt;='Personnel Details'!$I$30), 'Personnel Details'!$L$30, 'Personnel Details'!$G$30)))</f>
        <v/>
      </c>
      <c r="LG288" s="59">
        <f t="shared" si="726"/>
        <v>0</v>
      </c>
      <c r="LH288" s="53"/>
      <c r="LJ288" s="78" t="str">
        <f>IF(LJ$9="", "", IF(AND(NOT('Personnel Details'!$N$31=""), $B288&gt;='Personnel Details'!$N$31), 'Personnel Details'!$O$31, IF(AND(NOT('Personnel Details'!$I$31=""), $B288&gt;='Personnel Details'!$I$31), 'Personnel Details'!$J$31, 'Personnel Details'!$E$31)))</f>
        <v/>
      </c>
      <c r="LK288" s="59" t="str">
        <f>IF(LJ$9="", "", IF(AND(NOT('Personnel Details'!$N$31=""), $B288&gt;='Personnel Details'!$N$31), IF('Personnel Details'!$P$31="","", 'Personnel Details'!$P$31), IF(AND(NOT('Personnel Details'!$I$31=""), $B288&gt;='Personnel Details'!$I$31), IF('Personnel Details'!$K$31="", "", 'Personnel Details'!$K$31), IF('Personnel Details'!$F$31="", "", 'Personnel Details'!$F$31))))</f>
        <v/>
      </c>
      <c r="LL288" s="79" t="str">
        <f>IF(LJ$9="", "", IF(AND(NOT('Personnel Details'!$N$31=""), $B288&gt;='Personnel Details'!$N$31), 'Personnel Details'!$Q$31, IF(AND(NOT('Personnel Details'!$I$31=""), $B288&gt;='Personnel Details'!$I$31), 'Personnel Details'!$L$31, 'Personnel Details'!$G$31)))</f>
        <v/>
      </c>
      <c r="LM288" s="59">
        <f t="shared" si="727"/>
        <v>0</v>
      </c>
      <c r="LN288" s="53"/>
      <c r="LP288" s="78" t="str">
        <f>IF(LP$9="", "", IF(AND(NOT('Personnel Details'!$N$32=""), $B288&gt;='Personnel Details'!$N$32), 'Personnel Details'!$O$32, IF(AND(NOT('Personnel Details'!$I$32=""), $B288&gt;='Personnel Details'!$I$32), 'Personnel Details'!$J$32, 'Personnel Details'!$E$32)))</f>
        <v/>
      </c>
      <c r="LQ288" s="59" t="str">
        <f>IF(LP$9="", "", IF(AND(NOT('Personnel Details'!$N$32=""), $B288&gt;='Personnel Details'!$N$32), IF('Personnel Details'!$P$32="","", 'Personnel Details'!$P$32), IF(AND(NOT('Personnel Details'!$I$32=""), $B288&gt;='Personnel Details'!$I$32), IF('Personnel Details'!$K$32="", "", 'Personnel Details'!$K$32), IF('Personnel Details'!$F$32="", "", 'Personnel Details'!$F$32))))</f>
        <v/>
      </c>
      <c r="LR288" s="79" t="str">
        <f>IF(LP$9="", "", IF(AND(NOT('Personnel Details'!$N$32=""), $B288&gt;='Personnel Details'!$N$32), 'Personnel Details'!$Q$32, IF(AND(NOT('Personnel Details'!$I$32=""), $B288&gt;='Personnel Details'!$I$32), 'Personnel Details'!$L$32, 'Personnel Details'!$G$32)))</f>
        <v/>
      </c>
      <c r="LS288" s="59">
        <f t="shared" si="728"/>
        <v>0</v>
      </c>
      <c r="LT288" s="53"/>
      <c r="LV288" s="78" t="str">
        <f>IF(LV$9="", "", IF(AND(NOT('Personnel Details'!$N$33=""), $B288&gt;='Personnel Details'!$N$33), 'Personnel Details'!$O$33, IF(AND(NOT('Personnel Details'!$I$33=""), $B288&gt;='Personnel Details'!$I$33), 'Personnel Details'!$J$33, 'Personnel Details'!$E$33)))</f>
        <v/>
      </c>
      <c r="LW288" s="59" t="str">
        <f>IF(LV$9="", "", IF(AND(NOT('Personnel Details'!$N$33=""), $B288&gt;='Personnel Details'!$N$33), IF('Personnel Details'!$P$33="","", 'Personnel Details'!$P$33), IF(AND(NOT('Personnel Details'!$I$33=""), $B288&gt;='Personnel Details'!$I$33), IF('Personnel Details'!$K$33="", "", 'Personnel Details'!$K$33), IF('Personnel Details'!$F$33="", "", 'Personnel Details'!$F$33))))</f>
        <v/>
      </c>
      <c r="LX288" s="79" t="str">
        <f>IF(LV$9="", "", IF(AND(NOT('Personnel Details'!$N$33=""), $B288&gt;='Personnel Details'!$N$33), 'Personnel Details'!$Q$33, IF(AND(NOT('Personnel Details'!$I$33=""), $B288&gt;='Personnel Details'!$I$33), 'Personnel Details'!$L$33, 'Personnel Details'!$G$33)))</f>
        <v/>
      </c>
      <c r="LY288" s="59">
        <f t="shared" si="729"/>
        <v>0</v>
      </c>
      <c r="LZ288" s="53"/>
      <c r="MB288" s="78" t="str">
        <f>IF(MB$9="", "", IF(AND(NOT('Personnel Details'!$N$34=""), $B288&gt;='Personnel Details'!$N$34), 'Personnel Details'!$O$34, IF(AND(NOT('Personnel Details'!$I$34=""), $B288&gt;='Personnel Details'!$I$34), 'Personnel Details'!$J$34, 'Personnel Details'!$E$34)))</f>
        <v/>
      </c>
      <c r="MC288" s="59" t="str">
        <f>IF(MB$9="", "", IF(AND(NOT('Personnel Details'!$N$34=""), $B288&gt;='Personnel Details'!$N$34), IF('Personnel Details'!$P$34="","", 'Personnel Details'!$P$34), IF(AND(NOT('Personnel Details'!$I$34=""), $B288&gt;='Personnel Details'!$I$34), IF('Personnel Details'!$K$34="", "", 'Personnel Details'!$K$34), IF('Personnel Details'!$F$34="", "", 'Personnel Details'!$F$34))))</f>
        <v/>
      </c>
      <c r="MD288" s="79" t="str">
        <f>IF(MB$9="", "", IF(AND(NOT('Personnel Details'!$N$34=""), $B288&gt;='Personnel Details'!$N$34), 'Personnel Details'!$Q$34, IF(AND(NOT('Personnel Details'!$I$34=""), $B288&gt;='Personnel Details'!$I$34), 'Personnel Details'!$L$34, 'Personnel Details'!$G$34)))</f>
        <v/>
      </c>
      <c r="ME288" s="59">
        <f t="shared" si="730"/>
        <v>0</v>
      </c>
      <c r="MF288" s="53"/>
      <c r="MH288" s="78" t="str">
        <f>IF(MH$9="", "", IF(AND(NOT('Personnel Details'!$N$35=""), $B288&gt;='Personnel Details'!$N$35), 'Personnel Details'!$O$35, IF(AND(NOT('Personnel Details'!$I$35=""), $B288&gt;='Personnel Details'!$I$35), 'Personnel Details'!$J$35, 'Personnel Details'!$E$35)))</f>
        <v/>
      </c>
      <c r="MI288" s="59" t="str">
        <f>IF(MH$9="", "", IF(AND(NOT('Personnel Details'!$N$35=""), $B288&gt;='Personnel Details'!$N$35), IF('Personnel Details'!$P$35="","", 'Personnel Details'!$P$35), IF(AND(NOT('Personnel Details'!$I$35=""), $B288&gt;='Personnel Details'!$I$35), IF('Personnel Details'!$K$35="", "", 'Personnel Details'!$K$35), IF('Personnel Details'!$F$35="", "", 'Personnel Details'!$F$35))))</f>
        <v/>
      </c>
      <c r="MJ288" s="79" t="str">
        <f>IF(MH$9="", "", IF(AND(NOT('Personnel Details'!$N$35=""), $B288&gt;='Personnel Details'!$N$35), 'Personnel Details'!$Q$35, IF(AND(NOT('Personnel Details'!$I$35=""), $B288&gt;='Personnel Details'!$I$35), 'Personnel Details'!$L$35, 'Personnel Details'!$G$35)))</f>
        <v/>
      </c>
      <c r="MK288" s="59">
        <f t="shared" si="731"/>
        <v>0</v>
      </c>
      <c r="ML288" s="53"/>
      <c r="MN288" s="78" t="str">
        <f>IF(MN$9="", "", IF(AND(NOT('Personnel Details'!$N$36=""), $B288&gt;='Personnel Details'!$N$36), 'Personnel Details'!$O$36, IF(AND(NOT('Personnel Details'!$I$36=""), $B288&gt;='Personnel Details'!$I$36), 'Personnel Details'!$J$36, 'Personnel Details'!$E$36)))</f>
        <v/>
      </c>
      <c r="MO288" s="59" t="str">
        <f>IF(MN$9="", "", IF(AND(NOT('Personnel Details'!$N$36=""), $B288&gt;='Personnel Details'!$N$36), IF('Personnel Details'!$P$36="","", 'Personnel Details'!$P$36), IF(AND(NOT('Personnel Details'!$I$36=""), $B288&gt;='Personnel Details'!$I$36), IF('Personnel Details'!$K$36="", "", 'Personnel Details'!$K$36), IF('Personnel Details'!$F$36="", "", 'Personnel Details'!$F$36))))</f>
        <v/>
      </c>
      <c r="MP288" s="79" t="str">
        <f>IF(MN$9="", "", IF(AND(NOT('Personnel Details'!$N$36=""), $B288&gt;='Personnel Details'!$N$36), 'Personnel Details'!$Q$36, IF(AND(NOT('Personnel Details'!$I$36=""), $B288&gt;='Personnel Details'!$I$36), 'Personnel Details'!$L$36, 'Personnel Details'!$G$36)))</f>
        <v/>
      </c>
      <c r="MQ288" s="59">
        <f t="shared" si="732"/>
        <v>0</v>
      </c>
      <c r="MR288" s="53"/>
      <c r="MT288" s="78" t="str">
        <f>IF(MT$9="", "", IF(AND(NOT('Personnel Details'!$N$37=""), $B288&gt;='Personnel Details'!$N$37), 'Personnel Details'!$O$37, IF(AND(NOT('Personnel Details'!$I$37=""), $B288&gt;='Personnel Details'!$I$37), 'Personnel Details'!$J$37, 'Personnel Details'!$E$37)))</f>
        <v/>
      </c>
      <c r="MU288" s="59" t="str">
        <f>IF(MT$9="", "", IF(AND(NOT('Personnel Details'!$N$37=""), $B288&gt;='Personnel Details'!$N$37), IF('Personnel Details'!$P$37="","", 'Personnel Details'!$P$37), IF(AND(NOT('Personnel Details'!$I$37=""), $B288&gt;='Personnel Details'!$I$37), IF('Personnel Details'!$K$37="", "", 'Personnel Details'!$K$37), IF('Personnel Details'!$F$37="", "", 'Personnel Details'!$F$37))))</f>
        <v/>
      </c>
      <c r="MV288" s="79" t="str">
        <f>IF(MT$9="", "", IF(AND(NOT('Personnel Details'!$N$37=""), $B288&gt;='Personnel Details'!$N$37), 'Personnel Details'!$Q$37, IF(AND(NOT('Personnel Details'!$I$37=""), $B288&gt;='Personnel Details'!$I$37), 'Personnel Details'!$L$37, 'Personnel Details'!$G$37)))</f>
        <v/>
      </c>
      <c r="MW288" s="59">
        <f t="shared" si="733"/>
        <v>0</v>
      </c>
      <c r="MX288" s="53"/>
      <c r="MZ288" s="78" t="str">
        <f>IF(MZ$9="", "", IF(AND(NOT('Personnel Details'!$N$38=""), $B288&gt;='Personnel Details'!$N$38), 'Personnel Details'!$O$38, IF(AND(NOT('Personnel Details'!$I$38=""), $B288&gt;='Personnel Details'!$I$38), 'Personnel Details'!$J$38, 'Personnel Details'!$E$38)))</f>
        <v/>
      </c>
      <c r="NA288" s="59" t="str">
        <f>IF(MZ$9="", "", IF(AND(NOT('Personnel Details'!$N$38=""), $B288&gt;='Personnel Details'!$N$38), IF('Personnel Details'!$P$38="","", 'Personnel Details'!$P$38), IF(AND(NOT('Personnel Details'!$I$38=""), $B288&gt;='Personnel Details'!$I$38), IF('Personnel Details'!$K$38="", "", 'Personnel Details'!$K$38), IF('Personnel Details'!$F$38="", "", 'Personnel Details'!$F$38))))</f>
        <v/>
      </c>
      <c r="NB288" s="79" t="str">
        <f>IF(MZ$9="", "", IF(AND(NOT('Personnel Details'!$N$38=""), $B288&gt;='Personnel Details'!$N$38), 'Personnel Details'!$Q$38, IF(AND(NOT('Personnel Details'!$I$38=""), $B288&gt;='Personnel Details'!$I$38), 'Personnel Details'!$L$38, 'Personnel Details'!$G$38)))</f>
        <v/>
      </c>
      <c r="NC288" s="59">
        <f t="shared" si="734"/>
        <v>0</v>
      </c>
      <c r="ND288" s="53"/>
      <c r="NF288" s="78" t="str">
        <f>IF(NF$9="", "", IF(AND(NOT('Personnel Details'!$N$39=""), $B288&gt;='Personnel Details'!$N$39), 'Personnel Details'!$O$39, IF(AND(NOT('Personnel Details'!$I$39=""), $B288&gt;='Personnel Details'!$I$39), 'Personnel Details'!$J$39, 'Personnel Details'!$E$39)))</f>
        <v/>
      </c>
      <c r="NG288" s="59" t="str">
        <f>IF(NF$9="", "", IF(AND(NOT('Personnel Details'!$N$39=""), $B288&gt;='Personnel Details'!$N$39), IF('Personnel Details'!$P$39="","", 'Personnel Details'!$P$39), IF(AND(NOT('Personnel Details'!$I$39=""), $B288&gt;='Personnel Details'!$I$39), IF('Personnel Details'!$K$39="", "", 'Personnel Details'!$K$39), IF('Personnel Details'!$F$39="", "", 'Personnel Details'!$F$39))))</f>
        <v/>
      </c>
      <c r="NH288" s="79" t="str">
        <f>IF(NF$9="", "", IF(AND(NOT('Personnel Details'!$N$39=""), $B288&gt;='Personnel Details'!$N$39), 'Personnel Details'!$Q$39, IF(AND(NOT('Personnel Details'!$I$39=""), $B288&gt;='Personnel Details'!$I$39), 'Personnel Details'!$L$39, 'Personnel Details'!$G$39)))</f>
        <v/>
      </c>
      <c r="NI288" s="59">
        <f t="shared" si="735"/>
        <v>0</v>
      </c>
      <c r="NJ288" s="53"/>
      <c r="NL288" s="78" t="str">
        <f>IF(NL$9="", "", IF(AND(NOT('Personnel Details'!$N$40=""), $B288&gt;='Personnel Details'!$N$40), 'Personnel Details'!$O$40, IF(AND(NOT('Personnel Details'!$I$40=""), $B288&gt;='Personnel Details'!$I$40), 'Personnel Details'!$J$40, 'Personnel Details'!$E$40)))</f>
        <v/>
      </c>
      <c r="NM288" s="59" t="str">
        <f>IF(NL$9="", "", IF(AND(NOT('Personnel Details'!$N$40=""), $B288&gt;='Personnel Details'!$N$40), IF('Personnel Details'!$P$40="","", 'Personnel Details'!$P$40), IF(AND(NOT('Personnel Details'!$I$40=""), $B288&gt;='Personnel Details'!$I$40), IF('Personnel Details'!$K$40="", "", 'Personnel Details'!$K$40), IF('Personnel Details'!$F$40="", "", 'Personnel Details'!$F$40))))</f>
        <v/>
      </c>
      <c r="NN288" s="79" t="str">
        <f>IF(NL$9="", "", IF(AND(NOT('Personnel Details'!$N$40=""), $B288&gt;='Personnel Details'!$N$40), 'Personnel Details'!$Q$40, IF(AND(NOT('Personnel Details'!$I$40=""), $B288&gt;='Personnel Details'!$I$40), 'Personnel Details'!$L$40, 'Personnel Details'!$G$40)))</f>
        <v/>
      </c>
      <c r="NO288" s="59">
        <f t="shared" si="736"/>
        <v>0</v>
      </c>
      <c r="NP288" s="53"/>
    </row>
    <row r="289" spans="1:380" x14ac:dyDescent="0.25">
      <c r="A289" s="32"/>
      <c r="B289" s="113">
        <f>IFERROR(IF(B288+1&gt;'Personnel Details'!$U$5, "", B288+1), "")</f>
        <v>44109</v>
      </c>
      <c r="C289" s="32"/>
      <c r="D289" s="120"/>
      <c r="E289" s="13" t="str">
        <f t="shared" si="615"/>
        <v/>
      </c>
      <c r="F289" s="13" t="str">
        <f t="shared" si="646"/>
        <v/>
      </c>
      <c r="G289" s="56" t="str">
        <f t="shared" si="737"/>
        <v/>
      </c>
      <c r="H289" s="16" t="str">
        <f t="shared" si="647"/>
        <v/>
      </c>
      <c r="I289" s="32"/>
      <c r="J289" s="120"/>
      <c r="K289" s="62" t="str">
        <f t="shared" si="616"/>
        <v/>
      </c>
      <c r="L289" s="62" t="str">
        <f t="shared" si="648"/>
        <v/>
      </c>
      <c r="M289" s="65" t="str">
        <f t="shared" si="738"/>
        <v/>
      </c>
      <c r="N289" s="68" t="str">
        <f t="shared" si="649"/>
        <v/>
      </c>
      <c r="O289" s="32"/>
      <c r="P289" s="120"/>
      <c r="Q289" s="62" t="str">
        <f t="shared" si="617"/>
        <v/>
      </c>
      <c r="R289" s="62" t="str">
        <f t="shared" si="650"/>
        <v/>
      </c>
      <c r="S289" s="65" t="str">
        <f t="shared" si="739"/>
        <v/>
      </c>
      <c r="T289" s="68" t="str">
        <f t="shared" si="651"/>
        <v/>
      </c>
      <c r="U289" s="32"/>
      <c r="V289" s="120"/>
      <c r="W289" s="62" t="str">
        <f t="shared" si="618"/>
        <v/>
      </c>
      <c r="X289" s="62" t="str">
        <f t="shared" si="652"/>
        <v/>
      </c>
      <c r="Y289" s="65" t="str">
        <f t="shared" si="740"/>
        <v/>
      </c>
      <c r="Z289" s="68" t="str">
        <f t="shared" si="653"/>
        <v/>
      </c>
      <c r="AA289" s="32"/>
      <c r="AB289" s="120"/>
      <c r="AC289" s="62" t="str">
        <f t="shared" si="619"/>
        <v/>
      </c>
      <c r="AD289" s="62" t="str">
        <f t="shared" si="654"/>
        <v/>
      </c>
      <c r="AE289" s="65" t="str">
        <f t="shared" si="741"/>
        <v/>
      </c>
      <c r="AF289" s="68" t="str">
        <f t="shared" si="655"/>
        <v/>
      </c>
      <c r="AG289" s="32"/>
      <c r="AH289" s="120"/>
      <c r="AI289" s="62" t="str">
        <f t="shared" si="620"/>
        <v/>
      </c>
      <c r="AJ289" s="62" t="str">
        <f t="shared" si="656"/>
        <v/>
      </c>
      <c r="AK289" s="65" t="str">
        <f t="shared" si="742"/>
        <v/>
      </c>
      <c r="AL289" s="68" t="str">
        <f t="shared" si="657"/>
        <v/>
      </c>
      <c r="AM289" s="32"/>
      <c r="AN289" s="120"/>
      <c r="AO289" s="62" t="str">
        <f t="shared" si="621"/>
        <v/>
      </c>
      <c r="AP289" s="62" t="str">
        <f t="shared" si="658"/>
        <v/>
      </c>
      <c r="AQ289" s="65" t="str">
        <f t="shared" si="743"/>
        <v/>
      </c>
      <c r="AR289" s="68" t="str">
        <f t="shared" si="659"/>
        <v/>
      </c>
      <c r="AS289" s="32"/>
      <c r="AT289" s="120"/>
      <c r="AU289" s="62" t="str">
        <f t="shared" si="622"/>
        <v/>
      </c>
      <c r="AV289" s="62" t="str">
        <f t="shared" si="660"/>
        <v/>
      </c>
      <c r="AW289" s="65" t="str">
        <f t="shared" si="744"/>
        <v/>
      </c>
      <c r="AX289" s="68" t="str">
        <f t="shared" si="661"/>
        <v/>
      </c>
      <c r="AY289" s="32"/>
      <c r="AZ289" s="120"/>
      <c r="BA289" s="62" t="str">
        <f t="shared" si="623"/>
        <v/>
      </c>
      <c r="BB289" s="62" t="str">
        <f t="shared" si="662"/>
        <v/>
      </c>
      <c r="BC289" s="65" t="str">
        <f t="shared" si="745"/>
        <v/>
      </c>
      <c r="BD289" s="68" t="str">
        <f t="shared" si="663"/>
        <v/>
      </c>
      <c r="BE289" s="32"/>
      <c r="BF289" s="120"/>
      <c r="BG289" s="62" t="str">
        <f t="shared" si="624"/>
        <v/>
      </c>
      <c r="BH289" s="62" t="str">
        <f t="shared" si="664"/>
        <v/>
      </c>
      <c r="BI289" s="65" t="str">
        <f t="shared" si="746"/>
        <v/>
      </c>
      <c r="BJ289" s="68" t="str">
        <f t="shared" si="665"/>
        <v/>
      </c>
      <c r="BK289" s="32"/>
      <c r="BL289" s="120"/>
      <c r="BM289" s="62" t="str">
        <f t="shared" si="625"/>
        <v/>
      </c>
      <c r="BN289" s="62" t="str">
        <f t="shared" si="666"/>
        <v/>
      </c>
      <c r="BO289" s="65" t="str">
        <f t="shared" si="747"/>
        <v/>
      </c>
      <c r="BP289" s="68" t="str">
        <f t="shared" si="667"/>
        <v/>
      </c>
      <c r="BQ289" s="32"/>
      <c r="BR289" s="120"/>
      <c r="BS289" s="62" t="str">
        <f t="shared" si="626"/>
        <v/>
      </c>
      <c r="BT289" s="62" t="str">
        <f t="shared" si="668"/>
        <v/>
      </c>
      <c r="BU289" s="65" t="str">
        <f t="shared" si="748"/>
        <v/>
      </c>
      <c r="BV289" s="68" t="str">
        <f t="shared" si="669"/>
        <v/>
      </c>
      <c r="BW289" s="32"/>
      <c r="BX289" s="120"/>
      <c r="BY289" s="62" t="str">
        <f t="shared" si="627"/>
        <v/>
      </c>
      <c r="BZ289" s="62" t="str">
        <f t="shared" si="670"/>
        <v/>
      </c>
      <c r="CA289" s="65" t="str">
        <f t="shared" si="749"/>
        <v/>
      </c>
      <c r="CB289" s="68" t="str">
        <f t="shared" si="671"/>
        <v/>
      </c>
      <c r="CC289" s="32"/>
      <c r="CD289" s="120"/>
      <c r="CE289" s="62" t="str">
        <f t="shared" si="628"/>
        <v/>
      </c>
      <c r="CF289" s="62" t="str">
        <f t="shared" si="672"/>
        <v/>
      </c>
      <c r="CG289" s="65" t="str">
        <f t="shared" si="750"/>
        <v/>
      </c>
      <c r="CH289" s="68" t="str">
        <f t="shared" si="673"/>
        <v/>
      </c>
      <c r="CI289" s="32"/>
      <c r="CJ289" s="120"/>
      <c r="CK289" s="62" t="str">
        <f t="shared" si="629"/>
        <v/>
      </c>
      <c r="CL289" s="62" t="str">
        <f t="shared" si="674"/>
        <v/>
      </c>
      <c r="CM289" s="65" t="str">
        <f t="shared" si="751"/>
        <v/>
      </c>
      <c r="CN289" s="68" t="str">
        <f t="shared" si="675"/>
        <v/>
      </c>
      <c r="CO289" s="32"/>
      <c r="CP289" s="120"/>
      <c r="CQ289" s="62" t="str">
        <f t="shared" si="630"/>
        <v/>
      </c>
      <c r="CR289" s="62" t="str">
        <f t="shared" si="676"/>
        <v/>
      </c>
      <c r="CS289" s="65" t="str">
        <f t="shared" si="752"/>
        <v/>
      </c>
      <c r="CT289" s="68" t="str">
        <f t="shared" si="677"/>
        <v/>
      </c>
      <c r="CU289" s="32"/>
      <c r="CV289" s="120"/>
      <c r="CW289" s="62" t="str">
        <f t="shared" si="631"/>
        <v/>
      </c>
      <c r="CX289" s="62" t="str">
        <f t="shared" si="678"/>
        <v/>
      </c>
      <c r="CY289" s="65" t="str">
        <f t="shared" si="753"/>
        <v/>
      </c>
      <c r="CZ289" s="68" t="str">
        <f t="shared" si="679"/>
        <v/>
      </c>
      <c r="DA289" s="32"/>
      <c r="DB289" s="120"/>
      <c r="DC289" s="62" t="str">
        <f t="shared" si="632"/>
        <v/>
      </c>
      <c r="DD289" s="62" t="str">
        <f t="shared" si="680"/>
        <v/>
      </c>
      <c r="DE289" s="65" t="str">
        <f t="shared" si="754"/>
        <v/>
      </c>
      <c r="DF289" s="68" t="str">
        <f t="shared" si="681"/>
        <v/>
      </c>
      <c r="DG289" s="32"/>
      <c r="DH289" s="120"/>
      <c r="DI289" s="62" t="str">
        <f t="shared" si="633"/>
        <v/>
      </c>
      <c r="DJ289" s="62" t="str">
        <f t="shared" si="682"/>
        <v/>
      </c>
      <c r="DK289" s="65" t="str">
        <f t="shared" si="755"/>
        <v/>
      </c>
      <c r="DL289" s="68" t="str">
        <f t="shared" si="683"/>
        <v/>
      </c>
      <c r="DM289" s="32"/>
      <c r="DN289" s="120"/>
      <c r="DO289" s="62" t="str">
        <f t="shared" si="634"/>
        <v/>
      </c>
      <c r="DP289" s="62" t="str">
        <f t="shared" si="684"/>
        <v/>
      </c>
      <c r="DQ289" s="65" t="str">
        <f t="shared" si="756"/>
        <v/>
      </c>
      <c r="DR289" s="68" t="str">
        <f t="shared" si="685"/>
        <v/>
      </c>
      <c r="DS289" s="32"/>
      <c r="DT289" s="120"/>
      <c r="DU289" s="62" t="str">
        <f t="shared" si="635"/>
        <v/>
      </c>
      <c r="DV289" s="62" t="str">
        <f t="shared" si="686"/>
        <v/>
      </c>
      <c r="DW289" s="65" t="str">
        <f t="shared" si="757"/>
        <v/>
      </c>
      <c r="DX289" s="68" t="str">
        <f t="shared" si="687"/>
        <v/>
      </c>
      <c r="DY289" s="32"/>
      <c r="DZ289" s="120"/>
      <c r="EA289" s="62" t="str">
        <f t="shared" si="636"/>
        <v/>
      </c>
      <c r="EB289" s="62" t="str">
        <f t="shared" si="688"/>
        <v/>
      </c>
      <c r="EC289" s="65" t="str">
        <f t="shared" si="758"/>
        <v/>
      </c>
      <c r="ED289" s="68" t="str">
        <f t="shared" si="689"/>
        <v/>
      </c>
      <c r="EE289" s="32"/>
      <c r="EF289" s="120"/>
      <c r="EG289" s="62" t="str">
        <f t="shared" si="637"/>
        <v/>
      </c>
      <c r="EH289" s="62" t="str">
        <f t="shared" si="690"/>
        <v/>
      </c>
      <c r="EI289" s="65" t="str">
        <f t="shared" si="759"/>
        <v/>
      </c>
      <c r="EJ289" s="68" t="str">
        <f t="shared" si="691"/>
        <v/>
      </c>
      <c r="EK289" s="32"/>
      <c r="EL289" s="120"/>
      <c r="EM289" s="62" t="str">
        <f t="shared" si="638"/>
        <v/>
      </c>
      <c r="EN289" s="62" t="str">
        <f t="shared" si="692"/>
        <v/>
      </c>
      <c r="EO289" s="65" t="str">
        <f t="shared" si="760"/>
        <v/>
      </c>
      <c r="EP289" s="68" t="str">
        <f t="shared" si="693"/>
        <v/>
      </c>
      <c r="EQ289" s="32"/>
      <c r="ER289" s="120"/>
      <c r="ES289" s="62" t="str">
        <f t="shared" si="639"/>
        <v/>
      </c>
      <c r="ET289" s="62" t="str">
        <f t="shared" si="694"/>
        <v/>
      </c>
      <c r="EU289" s="65" t="str">
        <f t="shared" si="761"/>
        <v/>
      </c>
      <c r="EV289" s="68" t="str">
        <f t="shared" si="695"/>
        <v/>
      </c>
      <c r="EW289" s="32"/>
      <c r="EX289" s="120"/>
      <c r="EY289" s="62" t="str">
        <f t="shared" si="640"/>
        <v/>
      </c>
      <c r="EZ289" s="62" t="str">
        <f t="shared" si="696"/>
        <v/>
      </c>
      <c r="FA289" s="65" t="str">
        <f t="shared" si="762"/>
        <v/>
      </c>
      <c r="FB289" s="68" t="str">
        <f t="shared" si="697"/>
        <v/>
      </c>
      <c r="FC289" s="32"/>
      <c r="FD289" s="120"/>
      <c r="FE289" s="62" t="str">
        <f t="shared" si="641"/>
        <v/>
      </c>
      <c r="FF289" s="62" t="str">
        <f t="shared" si="698"/>
        <v/>
      </c>
      <c r="FG289" s="65" t="str">
        <f t="shared" si="763"/>
        <v/>
      </c>
      <c r="FH289" s="68" t="str">
        <f t="shared" si="699"/>
        <v/>
      </c>
      <c r="FI289" s="32"/>
      <c r="FJ289" s="120"/>
      <c r="FK289" s="62" t="str">
        <f t="shared" si="642"/>
        <v/>
      </c>
      <c r="FL289" s="62" t="str">
        <f t="shared" si="700"/>
        <v/>
      </c>
      <c r="FM289" s="65" t="str">
        <f t="shared" si="764"/>
        <v/>
      </c>
      <c r="FN289" s="68" t="str">
        <f t="shared" si="701"/>
        <v/>
      </c>
      <c r="FO289" s="32"/>
      <c r="FP289" s="120"/>
      <c r="FQ289" s="62" t="str">
        <f t="shared" si="643"/>
        <v/>
      </c>
      <c r="FR289" s="62" t="str">
        <f t="shared" si="702"/>
        <v/>
      </c>
      <c r="FS289" s="65" t="str">
        <f t="shared" si="765"/>
        <v/>
      </c>
      <c r="FT289" s="68" t="str">
        <f t="shared" si="703"/>
        <v/>
      </c>
      <c r="FU289" s="32"/>
      <c r="FV289" s="120"/>
      <c r="FW289" s="62" t="str">
        <f t="shared" si="644"/>
        <v/>
      </c>
      <c r="FX289" s="62" t="str">
        <f t="shared" si="704"/>
        <v/>
      </c>
      <c r="FY289" s="65" t="str">
        <f t="shared" si="766"/>
        <v/>
      </c>
      <c r="FZ289" s="68" t="str">
        <f t="shared" si="705"/>
        <v/>
      </c>
      <c r="GA289" s="32"/>
      <c r="GC289" s="7" t="str">
        <f t="shared" si="706"/>
        <v>Oct 2020</v>
      </c>
      <c r="GD289" s="7" t="str">
        <f t="shared" ca="1" si="645"/>
        <v/>
      </c>
      <c r="GT289" s="71">
        <f>IF(GT$9="", "", IF(AND(NOT('Personnel Details'!$N$11=""), $B289&gt;='Personnel Details'!$N$11), 'Personnel Details'!$O$11, IF(AND(NOT('Personnel Details'!$I$11=""), $B289&gt;='Personnel Details'!$I$11), 'Personnel Details'!$J$11, 'Personnel Details'!$E$11)))</f>
        <v>0.8</v>
      </c>
      <c r="GU289" s="59" t="str">
        <f>IF(GT$9="", "", IF(AND(NOT('Personnel Details'!$N$11=""), $B289&gt;='Personnel Details'!$N$11), IF('Personnel Details'!$P$11="","", 'Personnel Details'!$P$11), IF(AND(NOT('Personnel Details'!$I$11=""), $B289&gt;='Personnel Details'!$I$11), IF('Personnel Details'!$K$11="", "", 'Personnel Details'!$K$11), IF('Personnel Details'!$F$11="", "", 'Personnel Details'!$F$11))))</f>
        <v/>
      </c>
      <c r="GV289" s="74">
        <f>IF(GT$9="", "", IF(AND(NOT('Personnel Details'!$N$11=""), $B289&gt;='Personnel Details'!$N$11), 'Personnel Details'!$Q$11, IF(AND(NOT('Personnel Details'!$I$11=""), $B289&gt;='Personnel Details'!$I$11), 'Personnel Details'!$L$11, 'Personnel Details'!$G$11)))</f>
        <v>0</v>
      </c>
      <c r="GW289" s="59">
        <f t="shared" si="707"/>
        <v>0</v>
      </c>
      <c r="GX289" s="53"/>
      <c r="GZ289" s="78">
        <f>IF(GZ$9="", "", IF(AND(NOT('Personnel Details'!$N$12=""), $B289&gt;='Personnel Details'!$N$12), 'Personnel Details'!$O$12, IF(AND(NOT('Personnel Details'!$I$12=""), $B289&gt;='Personnel Details'!$I$12), 'Personnel Details'!$J$12, 'Personnel Details'!$E$12)))</f>
        <v>0.8</v>
      </c>
      <c r="HA289" s="59" t="str">
        <f>IF(GZ$9="", "", IF(AND(NOT('Personnel Details'!$N$12=""), $B289&gt;='Personnel Details'!$N$12), IF('Personnel Details'!$P$12="","", 'Personnel Details'!$P$12), IF(AND(NOT('Personnel Details'!$I$12=""), $B289&gt;='Personnel Details'!$I$12), IF('Personnel Details'!$K$12="", "", 'Personnel Details'!$K$12), IF('Personnel Details'!$F$12="", "", 'Personnel Details'!$F$12))))</f>
        <v/>
      </c>
      <c r="HB289" s="79">
        <f>IF(GZ$9="", "", IF(AND(NOT('Personnel Details'!$N$12=""), $B289&gt;='Personnel Details'!$N$12), 'Personnel Details'!$Q$12, IF(AND(NOT('Personnel Details'!$I$12=""), $B289&gt;='Personnel Details'!$I$12), 'Personnel Details'!$L$12, 'Personnel Details'!$G$12)))</f>
        <v>0</v>
      </c>
      <c r="HC289" s="59">
        <f t="shared" si="708"/>
        <v>0</v>
      </c>
      <c r="HD289" s="53"/>
      <c r="HF289" s="78">
        <f>IF(HF$9="", "", IF(AND(NOT('Personnel Details'!$N$13=""), $B289&gt;='Personnel Details'!$N$13), 'Personnel Details'!$O$13, IF(AND(NOT('Personnel Details'!$I$13=""), $B289&gt;='Personnel Details'!$I$13), 'Personnel Details'!$J$13, 'Personnel Details'!$E$13)))</f>
        <v>0.8</v>
      </c>
      <c r="HG289" s="59" t="str">
        <f>IF(HF$9="", "", IF(AND(NOT('Personnel Details'!$N$13=""), $B289&gt;='Personnel Details'!$N$13), IF('Personnel Details'!$P$13="","", 'Personnel Details'!$P$13), IF(AND(NOT('Personnel Details'!$I$13=""), $B289&gt;='Personnel Details'!$I$13), IF('Personnel Details'!$K$13="", "", 'Personnel Details'!$K$13), IF('Personnel Details'!$F$13="", "", 'Personnel Details'!$F$13))))</f>
        <v/>
      </c>
      <c r="HH289" s="79">
        <f>IF(HF$9="", "", IF(AND(NOT('Personnel Details'!$N$13=""), $B289&gt;='Personnel Details'!$N$13), 'Personnel Details'!$Q$13, IF(AND(NOT('Personnel Details'!$I$13=""), $B289&gt;='Personnel Details'!$I$13), 'Personnel Details'!$L$13, 'Personnel Details'!$G$13)))</f>
        <v>0</v>
      </c>
      <c r="HI289" s="59">
        <f t="shared" si="709"/>
        <v>0</v>
      </c>
      <c r="HJ289" s="53"/>
      <c r="HL289" s="78">
        <f>IF(HL$9="", "", IF(AND(NOT('Personnel Details'!$N$14=""), $B289&gt;='Personnel Details'!$N$14), 'Personnel Details'!$O$14, IF(AND(NOT('Personnel Details'!$I$14=""), $B289&gt;='Personnel Details'!$I$14), 'Personnel Details'!$J$14, 'Personnel Details'!$E$14)))</f>
        <v>0.8</v>
      </c>
      <c r="HM289" s="59">
        <f>IF(HL$9="", "", IF(AND(NOT('Personnel Details'!$N$14=""), $B289&gt;='Personnel Details'!$N$14), IF('Personnel Details'!$P$14="","", 'Personnel Details'!$P$14), IF(AND(NOT('Personnel Details'!$I$14=""), $B289&gt;='Personnel Details'!$I$14), IF('Personnel Details'!$K$14="", "", 'Personnel Details'!$K$14), IF('Personnel Details'!$F$14="", "", 'Personnel Details'!$F$14))))</f>
        <v>2000</v>
      </c>
      <c r="HN289" s="79">
        <f>IF(HL$9="", "", IF(AND(NOT('Personnel Details'!$N$14=""), $B289&gt;='Personnel Details'!$N$14), 'Personnel Details'!$Q$14, IF(AND(NOT('Personnel Details'!$I$14=""), $B289&gt;='Personnel Details'!$I$14), 'Personnel Details'!$L$14, 'Personnel Details'!$G$14)))</f>
        <v>0.85</v>
      </c>
      <c r="HO289" s="59">
        <f t="shared" si="710"/>
        <v>0</v>
      </c>
      <c r="HP289" s="53"/>
      <c r="HR289" s="78" t="str">
        <f>IF(HR$9="", "", IF(AND(NOT('Personnel Details'!$N$15=""), $B289&gt;='Personnel Details'!$N$15), 'Personnel Details'!$O$15, IF(AND(NOT('Personnel Details'!$I$15=""), $B289&gt;='Personnel Details'!$I$15), 'Personnel Details'!$J$15, 'Personnel Details'!$E$15)))</f>
        <v/>
      </c>
      <c r="HS289" s="59" t="str">
        <f>IF(HR$9="", "", IF(AND(NOT('Personnel Details'!$N$15=""), $B289&gt;='Personnel Details'!$N$15), IF('Personnel Details'!$P$15="","", 'Personnel Details'!$P$15), IF(AND(NOT('Personnel Details'!$I$15=""), $B289&gt;='Personnel Details'!$I$15), IF('Personnel Details'!$K$15="", "", 'Personnel Details'!$K$15), IF('Personnel Details'!$F$15="", "", 'Personnel Details'!$F$15))))</f>
        <v/>
      </c>
      <c r="HT289" s="79" t="str">
        <f>IF(HR$9="", "", IF(AND(NOT('Personnel Details'!$N$15=""), $B289&gt;='Personnel Details'!$N$15), 'Personnel Details'!$Q$15, IF(AND(NOT('Personnel Details'!$I$15=""), $B289&gt;='Personnel Details'!$I$15), 'Personnel Details'!$L$15, 'Personnel Details'!$G$15)))</f>
        <v/>
      </c>
      <c r="HU289" s="59">
        <f t="shared" si="711"/>
        <v>0</v>
      </c>
      <c r="HV289" s="53"/>
      <c r="HX289" s="78" t="str">
        <f>IF(HX$9="", "", IF(AND(NOT('Personnel Details'!$N$16=""), $B289&gt;='Personnel Details'!$N$16), 'Personnel Details'!$O$16, IF(AND(NOT('Personnel Details'!$I$16=""), $B289&gt;='Personnel Details'!$I$16), 'Personnel Details'!$J$16, 'Personnel Details'!$E$16)))</f>
        <v/>
      </c>
      <c r="HY289" s="59" t="str">
        <f>IF(HX$9="", "", IF(AND(NOT('Personnel Details'!$N$16=""), $B289&gt;='Personnel Details'!$N$16), IF('Personnel Details'!$P$16="","", 'Personnel Details'!$P$16), IF(AND(NOT('Personnel Details'!$I$16=""), $B289&gt;='Personnel Details'!$I$16), IF('Personnel Details'!$K$16="", "", 'Personnel Details'!$K$16), IF('Personnel Details'!$F$16="", "", 'Personnel Details'!$F$16))))</f>
        <v/>
      </c>
      <c r="HZ289" s="79" t="str">
        <f>IF(HX$9="", "", IF(AND(NOT('Personnel Details'!$N$16=""), $B289&gt;='Personnel Details'!$N$16), 'Personnel Details'!$Q$16, IF(AND(NOT('Personnel Details'!$I$16=""), $B289&gt;='Personnel Details'!$I$16), 'Personnel Details'!$L$16, 'Personnel Details'!$G$16)))</f>
        <v/>
      </c>
      <c r="IA289" s="59">
        <f t="shared" si="712"/>
        <v>0</v>
      </c>
      <c r="IB289" s="53"/>
      <c r="ID289" s="78" t="str">
        <f>IF(ID$9="", "", IF(AND(NOT('Personnel Details'!$N$17=""), $B289&gt;='Personnel Details'!$N$17), 'Personnel Details'!$O$17, IF(AND(NOT('Personnel Details'!$I$17=""), $B289&gt;='Personnel Details'!$I$17), 'Personnel Details'!$J$17, 'Personnel Details'!$E$17)))</f>
        <v/>
      </c>
      <c r="IE289" s="59" t="str">
        <f>IF(ID$9="", "", IF(AND(NOT('Personnel Details'!$N$17=""), $B289&gt;='Personnel Details'!$N$17), IF('Personnel Details'!$P$17="","", 'Personnel Details'!$P$17), IF(AND(NOT('Personnel Details'!$I$17=""), $B289&gt;='Personnel Details'!$I$17), IF('Personnel Details'!$K$17="", "", 'Personnel Details'!$K$17), IF('Personnel Details'!$F$17="", "", 'Personnel Details'!$F$17))))</f>
        <v/>
      </c>
      <c r="IF289" s="79" t="str">
        <f>IF(ID$9="", "", IF(AND(NOT('Personnel Details'!$N$17=""), $B289&gt;='Personnel Details'!$N$17), 'Personnel Details'!$Q$17, IF(AND(NOT('Personnel Details'!$I$17=""), $B289&gt;='Personnel Details'!$I$17), 'Personnel Details'!$L$17, 'Personnel Details'!$G$17)))</f>
        <v/>
      </c>
      <c r="IG289" s="59">
        <f t="shared" si="713"/>
        <v>0</v>
      </c>
      <c r="IH289" s="53"/>
      <c r="IJ289" s="78" t="str">
        <f>IF(IJ$9="", "", IF(AND(NOT('Personnel Details'!$N$18=""), $B289&gt;='Personnel Details'!$N$18), 'Personnel Details'!$O$18, IF(AND(NOT('Personnel Details'!$I$18=""), $B289&gt;='Personnel Details'!$I$18), 'Personnel Details'!$J$18, 'Personnel Details'!$E$18)))</f>
        <v/>
      </c>
      <c r="IK289" s="59" t="str">
        <f>IF(IJ$9="", "", IF(AND(NOT('Personnel Details'!$N$18=""), $B289&gt;='Personnel Details'!$N$18), IF('Personnel Details'!$P$18="","", 'Personnel Details'!$P$18), IF(AND(NOT('Personnel Details'!$I$18=""), $B289&gt;='Personnel Details'!$I$18), IF('Personnel Details'!$K$18="", "", 'Personnel Details'!$K$18), IF('Personnel Details'!$F$18="", "", 'Personnel Details'!$F$18))))</f>
        <v/>
      </c>
      <c r="IL289" s="79" t="str">
        <f>IF(IJ$9="", "", IF(AND(NOT('Personnel Details'!$N$18=""), $B289&gt;='Personnel Details'!$N$18), 'Personnel Details'!$Q$18, IF(AND(NOT('Personnel Details'!$I$18=""), $B289&gt;='Personnel Details'!$I$18), 'Personnel Details'!$L$18, 'Personnel Details'!$G$18)))</f>
        <v/>
      </c>
      <c r="IM289" s="59">
        <f t="shared" si="714"/>
        <v>0</v>
      </c>
      <c r="IN289" s="53"/>
      <c r="IP289" s="78" t="str">
        <f>IF(IP$9="", "", IF(AND(NOT('Personnel Details'!$N$19=""), $B289&gt;='Personnel Details'!$N$19), 'Personnel Details'!$O$19, IF(AND(NOT('Personnel Details'!$I$19=""), $B289&gt;='Personnel Details'!$I$19), 'Personnel Details'!$J$19, 'Personnel Details'!$E$19)))</f>
        <v/>
      </c>
      <c r="IQ289" s="59" t="str">
        <f>IF(IP$9="", "", IF(AND(NOT('Personnel Details'!$N$19=""), $B289&gt;='Personnel Details'!$N$19), IF('Personnel Details'!$P$19="","", 'Personnel Details'!$P$19), IF(AND(NOT('Personnel Details'!$I$19=""), $B289&gt;='Personnel Details'!$I$19), IF('Personnel Details'!$K$19="", "", 'Personnel Details'!$K$19), IF('Personnel Details'!$F$19="", "", 'Personnel Details'!$F$19))))</f>
        <v/>
      </c>
      <c r="IR289" s="79" t="str">
        <f>IF(IP$9="", "", IF(AND(NOT('Personnel Details'!$N$19=""), $B289&gt;='Personnel Details'!$N$19), 'Personnel Details'!$Q$19, IF(AND(NOT('Personnel Details'!$I$19=""), $B289&gt;='Personnel Details'!$I$19), 'Personnel Details'!$L$19, 'Personnel Details'!$G$19)))</f>
        <v/>
      </c>
      <c r="IS289" s="59">
        <f t="shared" si="715"/>
        <v>0</v>
      </c>
      <c r="IT289" s="53"/>
      <c r="IV289" s="78" t="str">
        <f>IF(IV$9="", "", IF(AND(NOT('Personnel Details'!$N$20=""), $B289&gt;='Personnel Details'!$N$20), 'Personnel Details'!$O$20, IF(AND(NOT('Personnel Details'!$I$20=""), $B289&gt;='Personnel Details'!$I$20), 'Personnel Details'!$J$20, 'Personnel Details'!$E$20)))</f>
        <v/>
      </c>
      <c r="IW289" s="59" t="str">
        <f>IF(IV$9="", "", IF(AND(NOT('Personnel Details'!$N$20=""), $B289&gt;='Personnel Details'!$N$20), IF('Personnel Details'!$P$20="","", 'Personnel Details'!$P$20), IF(AND(NOT('Personnel Details'!$I$20=""), $B289&gt;='Personnel Details'!$I$20), IF('Personnel Details'!$K$20="", "", 'Personnel Details'!$K$20), IF('Personnel Details'!$F$20="", "", 'Personnel Details'!$F$20))))</f>
        <v/>
      </c>
      <c r="IX289" s="79" t="str">
        <f>IF(IV$9="", "", IF(AND(NOT('Personnel Details'!$N$20=""), $B289&gt;='Personnel Details'!$N$20), 'Personnel Details'!$Q$20, IF(AND(NOT('Personnel Details'!$I$20=""), $B289&gt;='Personnel Details'!$I$20), 'Personnel Details'!$L$20, 'Personnel Details'!$G$20)))</f>
        <v/>
      </c>
      <c r="IY289" s="59">
        <f t="shared" si="716"/>
        <v>0</v>
      </c>
      <c r="IZ289" s="53"/>
      <c r="JB289" s="78" t="str">
        <f>IF(JB$9="", "", IF(AND(NOT('Personnel Details'!$N$21=""), $B289&gt;='Personnel Details'!$N$21), 'Personnel Details'!$O$21, IF(AND(NOT('Personnel Details'!$I$21=""), $B289&gt;='Personnel Details'!$I$21), 'Personnel Details'!$J$21, 'Personnel Details'!$E$21)))</f>
        <v/>
      </c>
      <c r="JC289" s="59" t="str">
        <f>IF(JB$9="", "", IF(AND(NOT('Personnel Details'!$N$21=""), $B289&gt;='Personnel Details'!$N$21), IF('Personnel Details'!$P$21="","", 'Personnel Details'!$P$21), IF(AND(NOT('Personnel Details'!$I$21=""), $B289&gt;='Personnel Details'!$I$21), IF('Personnel Details'!$K$21="", "", 'Personnel Details'!$K$21), IF('Personnel Details'!$F$21="", "", 'Personnel Details'!$F$21))))</f>
        <v/>
      </c>
      <c r="JD289" s="79" t="str">
        <f>IF(JB$9="", "", IF(AND(NOT('Personnel Details'!$N$21=""), $B289&gt;='Personnel Details'!$N$21), 'Personnel Details'!$Q$21, IF(AND(NOT('Personnel Details'!$I$21=""), $B289&gt;='Personnel Details'!$I$21), 'Personnel Details'!$L$21, 'Personnel Details'!$G$21)))</f>
        <v/>
      </c>
      <c r="JE289" s="59">
        <f t="shared" si="717"/>
        <v>0</v>
      </c>
      <c r="JF289" s="53"/>
      <c r="JH289" s="78" t="str">
        <f>IF(JH$9="", "", IF(AND(NOT('Personnel Details'!$N$22=""), $B289&gt;='Personnel Details'!$N$22), 'Personnel Details'!$O$22, IF(AND(NOT('Personnel Details'!$I$22=""), $B289&gt;='Personnel Details'!$I$22), 'Personnel Details'!$J$22, 'Personnel Details'!$E$22)))</f>
        <v/>
      </c>
      <c r="JI289" s="59" t="str">
        <f>IF(JH$9="", "", IF(AND(NOT('Personnel Details'!$N$22=""), $B289&gt;='Personnel Details'!$N$22), IF('Personnel Details'!$P$22="","", 'Personnel Details'!$P$22), IF(AND(NOT('Personnel Details'!$I$22=""), $B289&gt;='Personnel Details'!$I$22), IF('Personnel Details'!$K$22="", "", 'Personnel Details'!$K$22), IF('Personnel Details'!$F$22="", "", 'Personnel Details'!$F$22))))</f>
        <v/>
      </c>
      <c r="JJ289" s="79" t="str">
        <f>IF(JH$9="", "", IF(AND(NOT('Personnel Details'!$N$22=""), $B289&gt;='Personnel Details'!$N$22), 'Personnel Details'!$Q$22, IF(AND(NOT('Personnel Details'!$I$22=""), $B289&gt;='Personnel Details'!$I$22), 'Personnel Details'!$L$22, 'Personnel Details'!$G$22)))</f>
        <v/>
      </c>
      <c r="JK289" s="59">
        <f t="shared" si="718"/>
        <v>0</v>
      </c>
      <c r="JL289" s="53"/>
      <c r="JN289" s="78" t="str">
        <f>IF(JN$9="", "", IF(AND(NOT('Personnel Details'!$N$23=""), $B289&gt;='Personnel Details'!$N$23), 'Personnel Details'!$O$23, IF(AND(NOT('Personnel Details'!$I$23=""), $B289&gt;='Personnel Details'!$I$23), 'Personnel Details'!$J$23, 'Personnel Details'!$E$23)))</f>
        <v/>
      </c>
      <c r="JO289" s="59" t="str">
        <f>IF(JN$9="", "", IF(AND(NOT('Personnel Details'!$N$23=""), $B289&gt;='Personnel Details'!$N$23), IF('Personnel Details'!$P$23="","", 'Personnel Details'!$P$23), IF(AND(NOT('Personnel Details'!$I$23=""), $B289&gt;='Personnel Details'!$I$23), IF('Personnel Details'!$K$23="", "", 'Personnel Details'!$K$23), IF('Personnel Details'!$F$23="", "", 'Personnel Details'!$F$23))))</f>
        <v/>
      </c>
      <c r="JP289" s="79" t="str">
        <f>IF(JN$9="", "", IF(AND(NOT('Personnel Details'!$N$23=""), $B289&gt;='Personnel Details'!$N$23), 'Personnel Details'!$Q$23, IF(AND(NOT('Personnel Details'!$I$23=""), $B289&gt;='Personnel Details'!$I$23), 'Personnel Details'!$L$23, 'Personnel Details'!$G$23)))</f>
        <v/>
      </c>
      <c r="JQ289" s="59">
        <f t="shared" si="719"/>
        <v>0</v>
      </c>
      <c r="JR289" s="53"/>
      <c r="JT289" s="78" t="str">
        <f>IF(JT$9="", "", IF(AND(NOT('Personnel Details'!$N$24=""), $B289&gt;='Personnel Details'!$N$24), 'Personnel Details'!$O$24, IF(AND(NOT('Personnel Details'!$I$24=""), $B289&gt;='Personnel Details'!$I$24), 'Personnel Details'!$J$24, 'Personnel Details'!$E$24)))</f>
        <v/>
      </c>
      <c r="JU289" s="59" t="str">
        <f>IF(JT$9="", "", IF(AND(NOT('Personnel Details'!$N$24=""), $B289&gt;='Personnel Details'!$N$24), IF('Personnel Details'!$P$24="","", 'Personnel Details'!$P$24), IF(AND(NOT('Personnel Details'!$I$24=""), $B289&gt;='Personnel Details'!$I$24), IF('Personnel Details'!$K$24="", "", 'Personnel Details'!$K$24), IF('Personnel Details'!$F$24="", "", 'Personnel Details'!$F$24))))</f>
        <v/>
      </c>
      <c r="JV289" s="79" t="str">
        <f>IF(JT$9="", "", IF(AND(NOT('Personnel Details'!$N$24=""), $B289&gt;='Personnel Details'!$N$24), 'Personnel Details'!$Q$24, IF(AND(NOT('Personnel Details'!$I$24=""), $B289&gt;='Personnel Details'!$I$24), 'Personnel Details'!$L$24, 'Personnel Details'!$G$24)))</f>
        <v/>
      </c>
      <c r="JW289" s="59">
        <f t="shared" si="720"/>
        <v>0</v>
      </c>
      <c r="JX289" s="53"/>
      <c r="JZ289" s="78" t="str">
        <f>IF(JZ$9="", "", IF(AND(NOT('Personnel Details'!$N$25=""), $B289&gt;='Personnel Details'!$N$25), 'Personnel Details'!$O$25, IF(AND(NOT('Personnel Details'!$I$25=""), $B289&gt;='Personnel Details'!$I$25), 'Personnel Details'!$J$25, 'Personnel Details'!$E$25)))</f>
        <v/>
      </c>
      <c r="KA289" s="59" t="str">
        <f>IF(JZ$9="", "", IF(AND(NOT('Personnel Details'!$N$25=""), $B289&gt;='Personnel Details'!$N$25), IF('Personnel Details'!$P$25="","", 'Personnel Details'!$P$25), IF(AND(NOT('Personnel Details'!$I$25=""), $B289&gt;='Personnel Details'!$I$25), IF('Personnel Details'!$K$25="", "", 'Personnel Details'!$K$25), IF('Personnel Details'!$F$25="", "", 'Personnel Details'!$F$25))))</f>
        <v/>
      </c>
      <c r="KB289" s="79" t="str">
        <f>IF(JZ$9="", "", IF(AND(NOT('Personnel Details'!$N$25=""), $B289&gt;='Personnel Details'!$N$25), 'Personnel Details'!$Q$25, IF(AND(NOT('Personnel Details'!$I$25=""), $B289&gt;='Personnel Details'!$I$25), 'Personnel Details'!$L$25, 'Personnel Details'!$G$25)))</f>
        <v/>
      </c>
      <c r="KC289" s="59">
        <f t="shared" si="721"/>
        <v>0</v>
      </c>
      <c r="KD289" s="53"/>
      <c r="KF289" s="78" t="str">
        <f>IF(KF$9="", "", IF(AND(NOT('Personnel Details'!$N$26=""), $B289&gt;='Personnel Details'!$N$26), 'Personnel Details'!$O$26, IF(AND(NOT('Personnel Details'!$I$26=""), $B289&gt;='Personnel Details'!$I$26), 'Personnel Details'!$J$26, 'Personnel Details'!$E$26)))</f>
        <v/>
      </c>
      <c r="KG289" s="59" t="str">
        <f>IF(KF$9="", "", IF(AND(NOT('Personnel Details'!$N$26=""), $B289&gt;='Personnel Details'!$N$26), IF('Personnel Details'!$P$26="","", 'Personnel Details'!$P$26), IF(AND(NOT('Personnel Details'!$I$26=""), $B289&gt;='Personnel Details'!$I$26), IF('Personnel Details'!$K$26="", "", 'Personnel Details'!$K$26), IF('Personnel Details'!$F$26="", "", 'Personnel Details'!$F$26))))</f>
        <v/>
      </c>
      <c r="KH289" s="79" t="str">
        <f>IF(KF$9="", "", IF(AND(NOT('Personnel Details'!$N$26=""), $B289&gt;='Personnel Details'!$N$26), 'Personnel Details'!$Q$26, IF(AND(NOT('Personnel Details'!$I$26=""), $B289&gt;='Personnel Details'!$I$26), 'Personnel Details'!$L$26, 'Personnel Details'!$G$26)))</f>
        <v/>
      </c>
      <c r="KI289" s="59">
        <f t="shared" si="722"/>
        <v>0</v>
      </c>
      <c r="KJ289" s="53"/>
      <c r="KL289" s="78" t="str">
        <f>IF(KL$9="", "", IF(AND(NOT('Personnel Details'!$N$27=""), $B289&gt;='Personnel Details'!$N$27), 'Personnel Details'!$O$27, IF(AND(NOT('Personnel Details'!$I$27=""), $B289&gt;='Personnel Details'!$I$27), 'Personnel Details'!$J$27, 'Personnel Details'!$E$27)))</f>
        <v/>
      </c>
      <c r="KM289" s="59" t="str">
        <f>IF(KL$9="", "", IF(AND(NOT('Personnel Details'!$N$27=""), $B289&gt;='Personnel Details'!$N$27), IF('Personnel Details'!$P$27="","", 'Personnel Details'!$P$27), IF(AND(NOT('Personnel Details'!$I$27=""), $B289&gt;='Personnel Details'!$I$27), IF('Personnel Details'!$K$27="", "", 'Personnel Details'!$K$27), IF('Personnel Details'!$F$27="", "", 'Personnel Details'!$F$27))))</f>
        <v/>
      </c>
      <c r="KN289" s="79" t="str">
        <f>IF(KL$9="", "", IF(AND(NOT('Personnel Details'!$N$27=""), $B289&gt;='Personnel Details'!$N$27), 'Personnel Details'!$Q$27, IF(AND(NOT('Personnel Details'!$I$27=""), $B289&gt;='Personnel Details'!$I$27), 'Personnel Details'!$L$27, 'Personnel Details'!$G$27)))</f>
        <v/>
      </c>
      <c r="KO289" s="59">
        <f t="shared" si="723"/>
        <v>0</v>
      </c>
      <c r="KP289" s="53"/>
      <c r="KR289" s="78" t="str">
        <f>IF(KR$9="", "", IF(AND(NOT('Personnel Details'!$N$28=""), $B289&gt;='Personnel Details'!$N$28), 'Personnel Details'!$O$28, IF(AND(NOT('Personnel Details'!$I$28=""), $B289&gt;='Personnel Details'!$I$28), 'Personnel Details'!$J$28, 'Personnel Details'!$E$28)))</f>
        <v/>
      </c>
      <c r="KS289" s="59" t="str">
        <f>IF(KR$9="", "", IF(AND(NOT('Personnel Details'!$N$28=""), $B289&gt;='Personnel Details'!$N$28), IF('Personnel Details'!$P$28="","", 'Personnel Details'!$P$28), IF(AND(NOT('Personnel Details'!$I$28=""), $B289&gt;='Personnel Details'!$I$28), IF('Personnel Details'!$K$28="", "", 'Personnel Details'!$K$28), IF('Personnel Details'!$F$28="", "", 'Personnel Details'!$F$28))))</f>
        <v/>
      </c>
      <c r="KT289" s="79" t="str">
        <f>IF(KR$9="", "", IF(AND(NOT('Personnel Details'!$N$28=""), $B289&gt;='Personnel Details'!$N$28), 'Personnel Details'!$Q$28, IF(AND(NOT('Personnel Details'!$I$28=""), $B289&gt;='Personnel Details'!$I$28), 'Personnel Details'!$L$28, 'Personnel Details'!$G$28)))</f>
        <v/>
      </c>
      <c r="KU289" s="59">
        <f t="shared" si="724"/>
        <v>0</v>
      </c>
      <c r="KV289" s="53"/>
      <c r="KX289" s="78" t="str">
        <f>IF(KX$9="", "", IF(AND(NOT('Personnel Details'!$N$29=""), $B289&gt;='Personnel Details'!$N$29), 'Personnel Details'!$O$29, IF(AND(NOT('Personnel Details'!$I$29=""), $B289&gt;='Personnel Details'!$I$29), 'Personnel Details'!$J$29, 'Personnel Details'!$E$29)))</f>
        <v/>
      </c>
      <c r="KY289" s="59" t="str">
        <f>IF(KX$9="", "", IF(AND(NOT('Personnel Details'!$N$29=""), $B289&gt;='Personnel Details'!$N$29), IF('Personnel Details'!$P$29="","", 'Personnel Details'!$P$29), IF(AND(NOT('Personnel Details'!$I$29=""), $B289&gt;='Personnel Details'!$I$29), IF('Personnel Details'!$K$29="", "", 'Personnel Details'!$K$29), IF('Personnel Details'!$F$29="", "", 'Personnel Details'!$F$29))))</f>
        <v/>
      </c>
      <c r="KZ289" s="79" t="str">
        <f>IF(KX$9="", "", IF(AND(NOT('Personnel Details'!$N$29=""), $B289&gt;='Personnel Details'!$N$29), 'Personnel Details'!$Q$29, IF(AND(NOT('Personnel Details'!$I$29=""), $B289&gt;='Personnel Details'!$I$29), 'Personnel Details'!$L$29, 'Personnel Details'!$G$29)))</f>
        <v/>
      </c>
      <c r="LA289" s="59">
        <f t="shared" si="725"/>
        <v>0</v>
      </c>
      <c r="LB289" s="53"/>
      <c r="LD289" s="78" t="str">
        <f>IF(LD$9="", "", IF(AND(NOT('Personnel Details'!$N$30=""), $B289&gt;='Personnel Details'!$N$30), 'Personnel Details'!$O$30, IF(AND(NOT('Personnel Details'!$I$30=""), $B289&gt;='Personnel Details'!$I$30), 'Personnel Details'!$J$30, 'Personnel Details'!$E$30)))</f>
        <v/>
      </c>
      <c r="LE289" s="59" t="str">
        <f>IF(LD$9="", "", IF(AND(NOT('Personnel Details'!$N$30=""), $B289&gt;='Personnel Details'!$N$30), IF('Personnel Details'!$P$30="","", 'Personnel Details'!$P$30), IF(AND(NOT('Personnel Details'!$I$30=""), $B289&gt;='Personnel Details'!$I$30), IF('Personnel Details'!$K$30="", "", 'Personnel Details'!$K$30), IF('Personnel Details'!$F$30="", "", 'Personnel Details'!$F$30))))</f>
        <v/>
      </c>
      <c r="LF289" s="79" t="str">
        <f>IF(LD$9="", "", IF(AND(NOT('Personnel Details'!$N$30=""), $B289&gt;='Personnel Details'!$N$30), 'Personnel Details'!$Q$30, IF(AND(NOT('Personnel Details'!$I$30=""), $B289&gt;='Personnel Details'!$I$30), 'Personnel Details'!$L$30, 'Personnel Details'!$G$30)))</f>
        <v/>
      </c>
      <c r="LG289" s="59">
        <f t="shared" si="726"/>
        <v>0</v>
      </c>
      <c r="LH289" s="53"/>
      <c r="LJ289" s="78" t="str">
        <f>IF(LJ$9="", "", IF(AND(NOT('Personnel Details'!$N$31=""), $B289&gt;='Personnel Details'!$N$31), 'Personnel Details'!$O$31, IF(AND(NOT('Personnel Details'!$I$31=""), $B289&gt;='Personnel Details'!$I$31), 'Personnel Details'!$J$31, 'Personnel Details'!$E$31)))</f>
        <v/>
      </c>
      <c r="LK289" s="59" t="str">
        <f>IF(LJ$9="", "", IF(AND(NOT('Personnel Details'!$N$31=""), $B289&gt;='Personnel Details'!$N$31), IF('Personnel Details'!$P$31="","", 'Personnel Details'!$P$31), IF(AND(NOT('Personnel Details'!$I$31=""), $B289&gt;='Personnel Details'!$I$31), IF('Personnel Details'!$K$31="", "", 'Personnel Details'!$K$31), IF('Personnel Details'!$F$31="", "", 'Personnel Details'!$F$31))))</f>
        <v/>
      </c>
      <c r="LL289" s="79" t="str">
        <f>IF(LJ$9="", "", IF(AND(NOT('Personnel Details'!$N$31=""), $B289&gt;='Personnel Details'!$N$31), 'Personnel Details'!$Q$31, IF(AND(NOT('Personnel Details'!$I$31=""), $B289&gt;='Personnel Details'!$I$31), 'Personnel Details'!$L$31, 'Personnel Details'!$G$31)))</f>
        <v/>
      </c>
      <c r="LM289" s="59">
        <f t="shared" si="727"/>
        <v>0</v>
      </c>
      <c r="LN289" s="53"/>
      <c r="LP289" s="78" t="str">
        <f>IF(LP$9="", "", IF(AND(NOT('Personnel Details'!$N$32=""), $B289&gt;='Personnel Details'!$N$32), 'Personnel Details'!$O$32, IF(AND(NOT('Personnel Details'!$I$32=""), $B289&gt;='Personnel Details'!$I$32), 'Personnel Details'!$J$32, 'Personnel Details'!$E$32)))</f>
        <v/>
      </c>
      <c r="LQ289" s="59" t="str">
        <f>IF(LP$9="", "", IF(AND(NOT('Personnel Details'!$N$32=""), $B289&gt;='Personnel Details'!$N$32), IF('Personnel Details'!$P$32="","", 'Personnel Details'!$P$32), IF(AND(NOT('Personnel Details'!$I$32=""), $B289&gt;='Personnel Details'!$I$32), IF('Personnel Details'!$K$32="", "", 'Personnel Details'!$K$32), IF('Personnel Details'!$F$32="", "", 'Personnel Details'!$F$32))))</f>
        <v/>
      </c>
      <c r="LR289" s="79" t="str">
        <f>IF(LP$9="", "", IF(AND(NOT('Personnel Details'!$N$32=""), $B289&gt;='Personnel Details'!$N$32), 'Personnel Details'!$Q$32, IF(AND(NOT('Personnel Details'!$I$32=""), $B289&gt;='Personnel Details'!$I$32), 'Personnel Details'!$L$32, 'Personnel Details'!$G$32)))</f>
        <v/>
      </c>
      <c r="LS289" s="59">
        <f t="shared" si="728"/>
        <v>0</v>
      </c>
      <c r="LT289" s="53"/>
      <c r="LV289" s="78" t="str">
        <f>IF(LV$9="", "", IF(AND(NOT('Personnel Details'!$N$33=""), $B289&gt;='Personnel Details'!$N$33), 'Personnel Details'!$O$33, IF(AND(NOT('Personnel Details'!$I$33=""), $B289&gt;='Personnel Details'!$I$33), 'Personnel Details'!$J$33, 'Personnel Details'!$E$33)))</f>
        <v/>
      </c>
      <c r="LW289" s="59" t="str">
        <f>IF(LV$9="", "", IF(AND(NOT('Personnel Details'!$N$33=""), $B289&gt;='Personnel Details'!$N$33), IF('Personnel Details'!$P$33="","", 'Personnel Details'!$P$33), IF(AND(NOT('Personnel Details'!$I$33=""), $B289&gt;='Personnel Details'!$I$33), IF('Personnel Details'!$K$33="", "", 'Personnel Details'!$K$33), IF('Personnel Details'!$F$33="", "", 'Personnel Details'!$F$33))))</f>
        <v/>
      </c>
      <c r="LX289" s="79" t="str">
        <f>IF(LV$9="", "", IF(AND(NOT('Personnel Details'!$N$33=""), $B289&gt;='Personnel Details'!$N$33), 'Personnel Details'!$Q$33, IF(AND(NOT('Personnel Details'!$I$33=""), $B289&gt;='Personnel Details'!$I$33), 'Personnel Details'!$L$33, 'Personnel Details'!$G$33)))</f>
        <v/>
      </c>
      <c r="LY289" s="59">
        <f t="shared" si="729"/>
        <v>0</v>
      </c>
      <c r="LZ289" s="53"/>
      <c r="MB289" s="78" t="str">
        <f>IF(MB$9="", "", IF(AND(NOT('Personnel Details'!$N$34=""), $B289&gt;='Personnel Details'!$N$34), 'Personnel Details'!$O$34, IF(AND(NOT('Personnel Details'!$I$34=""), $B289&gt;='Personnel Details'!$I$34), 'Personnel Details'!$J$34, 'Personnel Details'!$E$34)))</f>
        <v/>
      </c>
      <c r="MC289" s="59" t="str">
        <f>IF(MB$9="", "", IF(AND(NOT('Personnel Details'!$N$34=""), $B289&gt;='Personnel Details'!$N$34), IF('Personnel Details'!$P$34="","", 'Personnel Details'!$P$34), IF(AND(NOT('Personnel Details'!$I$34=""), $B289&gt;='Personnel Details'!$I$34), IF('Personnel Details'!$K$34="", "", 'Personnel Details'!$K$34), IF('Personnel Details'!$F$34="", "", 'Personnel Details'!$F$34))))</f>
        <v/>
      </c>
      <c r="MD289" s="79" t="str">
        <f>IF(MB$9="", "", IF(AND(NOT('Personnel Details'!$N$34=""), $B289&gt;='Personnel Details'!$N$34), 'Personnel Details'!$Q$34, IF(AND(NOT('Personnel Details'!$I$34=""), $B289&gt;='Personnel Details'!$I$34), 'Personnel Details'!$L$34, 'Personnel Details'!$G$34)))</f>
        <v/>
      </c>
      <c r="ME289" s="59">
        <f t="shared" si="730"/>
        <v>0</v>
      </c>
      <c r="MF289" s="53"/>
      <c r="MH289" s="78" t="str">
        <f>IF(MH$9="", "", IF(AND(NOT('Personnel Details'!$N$35=""), $B289&gt;='Personnel Details'!$N$35), 'Personnel Details'!$O$35, IF(AND(NOT('Personnel Details'!$I$35=""), $B289&gt;='Personnel Details'!$I$35), 'Personnel Details'!$J$35, 'Personnel Details'!$E$35)))</f>
        <v/>
      </c>
      <c r="MI289" s="59" t="str">
        <f>IF(MH$9="", "", IF(AND(NOT('Personnel Details'!$N$35=""), $B289&gt;='Personnel Details'!$N$35), IF('Personnel Details'!$P$35="","", 'Personnel Details'!$P$35), IF(AND(NOT('Personnel Details'!$I$35=""), $B289&gt;='Personnel Details'!$I$35), IF('Personnel Details'!$K$35="", "", 'Personnel Details'!$K$35), IF('Personnel Details'!$F$35="", "", 'Personnel Details'!$F$35))))</f>
        <v/>
      </c>
      <c r="MJ289" s="79" t="str">
        <f>IF(MH$9="", "", IF(AND(NOT('Personnel Details'!$N$35=""), $B289&gt;='Personnel Details'!$N$35), 'Personnel Details'!$Q$35, IF(AND(NOT('Personnel Details'!$I$35=""), $B289&gt;='Personnel Details'!$I$35), 'Personnel Details'!$L$35, 'Personnel Details'!$G$35)))</f>
        <v/>
      </c>
      <c r="MK289" s="59">
        <f t="shared" si="731"/>
        <v>0</v>
      </c>
      <c r="ML289" s="53"/>
      <c r="MN289" s="78" t="str">
        <f>IF(MN$9="", "", IF(AND(NOT('Personnel Details'!$N$36=""), $B289&gt;='Personnel Details'!$N$36), 'Personnel Details'!$O$36, IF(AND(NOT('Personnel Details'!$I$36=""), $B289&gt;='Personnel Details'!$I$36), 'Personnel Details'!$J$36, 'Personnel Details'!$E$36)))</f>
        <v/>
      </c>
      <c r="MO289" s="59" t="str">
        <f>IF(MN$9="", "", IF(AND(NOT('Personnel Details'!$N$36=""), $B289&gt;='Personnel Details'!$N$36), IF('Personnel Details'!$P$36="","", 'Personnel Details'!$P$36), IF(AND(NOT('Personnel Details'!$I$36=""), $B289&gt;='Personnel Details'!$I$36), IF('Personnel Details'!$K$36="", "", 'Personnel Details'!$K$36), IF('Personnel Details'!$F$36="", "", 'Personnel Details'!$F$36))))</f>
        <v/>
      </c>
      <c r="MP289" s="79" t="str">
        <f>IF(MN$9="", "", IF(AND(NOT('Personnel Details'!$N$36=""), $B289&gt;='Personnel Details'!$N$36), 'Personnel Details'!$Q$36, IF(AND(NOT('Personnel Details'!$I$36=""), $B289&gt;='Personnel Details'!$I$36), 'Personnel Details'!$L$36, 'Personnel Details'!$G$36)))</f>
        <v/>
      </c>
      <c r="MQ289" s="59">
        <f t="shared" si="732"/>
        <v>0</v>
      </c>
      <c r="MR289" s="53"/>
      <c r="MT289" s="78" t="str">
        <f>IF(MT$9="", "", IF(AND(NOT('Personnel Details'!$N$37=""), $B289&gt;='Personnel Details'!$N$37), 'Personnel Details'!$O$37, IF(AND(NOT('Personnel Details'!$I$37=""), $B289&gt;='Personnel Details'!$I$37), 'Personnel Details'!$J$37, 'Personnel Details'!$E$37)))</f>
        <v/>
      </c>
      <c r="MU289" s="59" t="str">
        <f>IF(MT$9="", "", IF(AND(NOT('Personnel Details'!$N$37=""), $B289&gt;='Personnel Details'!$N$37), IF('Personnel Details'!$P$37="","", 'Personnel Details'!$P$37), IF(AND(NOT('Personnel Details'!$I$37=""), $B289&gt;='Personnel Details'!$I$37), IF('Personnel Details'!$K$37="", "", 'Personnel Details'!$K$37), IF('Personnel Details'!$F$37="", "", 'Personnel Details'!$F$37))))</f>
        <v/>
      </c>
      <c r="MV289" s="79" t="str">
        <f>IF(MT$9="", "", IF(AND(NOT('Personnel Details'!$N$37=""), $B289&gt;='Personnel Details'!$N$37), 'Personnel Details'!$Q$37, IF(AND(NOT('Personnel Details'!$I$37=""), $B289&gt;='Personnel Details'!$I$37), 'Personnel Details'!$L$37, 'Personnel Details'!$G$37)))</f>
        <v/>
      </c>
      <c r="MW289" s="59">
        <f t="shared" si="733"/>
        <v>0</v>
      </c>
      <c r="MX289" s="53"/>
      <c r="MZ289" s="78" t="str">
        <f>IF(MZ$9="", "", IF(AND(NOT('Personnel Details'!$N$38=""), $B289&gt;='Personnel Details'!$N$38), 'Personnel Details'!$O$38, IF(AND(NOT('Personnel Details'!$I$38=""), $B289&gt;='Personnel Details'!$I$38), 'Personnel Details'!$J$38, 'Personnel Details'!$E$38)))</f>
        <v/>
      </c>
      <c r="NA289" s="59" t="str">
        <f>IF(MZ$9="", "", IF(AND(NOT('Personnel Details'!$N$38=""), $B289&gt;='Personnel Details'!$N$38), IF('Personnel Details'!$P$38="","", 'Personnel Details'!$P$38), IF(AND(NOT('Personnel Details'!$I$38=""), $B289&gt;='Personnel Details'!$I$38), IF('Personnel Details'!$K$38="", "", 'Personnel Details'!$K$38), IF('Personnel Details'!$F$38="", "", 'Personnel Details'!$F$38))))</f>
        <v/>
      </c>
      <c r="NB289" s="79" t="str">
        <f>IF(MZ$9="", "", IF(AND(NOT('Personnel Details'!$N$38=""), $B289&gt;='Personnel Details'!$N$38), 'Personnel Details'!$Q$38, IF(AND(NOT('Personnel Details'!$I$38=""), $B289&gt;='Personnel Details'!$I$38), 'Personnel Details'!$L$38, 'Personnel Details'!$G$38)))</f>
        <v/>
      </c>
      <c r="NC289" s="59">
        <f t="shared" si="734"/>
        <v>0</v>
      </c>
      <c r="ND289" s="53"/>
      <c r="NF289" s="78" t="str">
        <f>IF(NF$9="", "", IF(AND(NOT('Personnel Details'!$N$39=""), $B289&gt;='Personnel Details'!$N$39), 'Personnel Details'!$O$39, IF(AND(NOT('Personnel Details'!$I$39=""), $B289&gt;='Personnel Details'!$I$39), 'Personnel Details'!$J$39, 'Personnel Details'!$E$39)))</f>
        <v/>
      </c>
      <c r="NG289" s="59" t="str">
        <f>IF(NF$9="", "", IF(AND(NOT('Personnel Details'!$N$39=""), $B289&gt;='Personnel Details'!$N$39), IF('Personnel Details'!$P$39="","", 'Personnel Details'!$P$39), IF(AND(NOT('Personnel Details'!$I$39=""), $B289&gt;='Personnel Details'!$I$39), IF('Personnel Details'!$K$39="", "", 'Personnel Details'!$K$39), IF('Personnel Details'!$F$39="", "", 'Personnel Details'!$F$39))))</f>
        <v/>
      </c>
      <c r="NH289" s="79" t="str">
        <f>IF(NF$9="", "", IF(AND(NOT('Personnel Details'!$N$39=""), $B289&gt;='Personnel Details'!$N$39), 'Personnel Details'!$Q$39, IF(AND(NOT('Personnel Details'!$I$39=""), $B289&gt;='Personnel Details'!$I$39), 'Personnel Details'!$L$39, 'Personnel Details'!$G$39)))</f>
        <v/>
      </c>
      <c r="NI289" s="59">
        <f t="shared" si="735"/>
        <v>0</v>
      </c>
      <c r="NJ289" s="53"/>
      <c r="NL289" s="78" t="str">
        <f>IF(NL$9="", "", IF(AND(NOT('Personnel Details'!$N$40=""), $B289&gt;='Personnel Details'!$N$40), 'Personnel Details'!$O$40, IF(AND(NOT('Personnel Details'!$I$40=""), $B289&gt;='Personnel Details'!$I$40), 'Personnel Details'!$J$40, 'Personnel Details'!$E$40)))</f>
        <v/>
      </c>
      <c r="NM289" s="59" t="str">
        <f>IF(NL$9="", "", IF(AND(NOT('Personnel Details'!$N$40=""), $B289&gt;='Personnel Details'!$N$40), IF('Personnel Details'!$P$40="","", 'Personnel Details'!$P$40), IF(AND(NOT('Personnel Details'!$I$40=""), $B289&gt;='Personnel Details'!$I$40), IF('Personnel Details'!$K$40="", "", 'Personnel Details'!$K$40), IF('Personnel Details'!$F$40="", "", 'Personnel Details'!$F$40))))</f>
        <v/>
      </c>
      <c r="NN289" s="79" t="str">
        <f>IF(NL$9="", "", IF(AND(NOT('Personnel Details'!$N$40=""), $B289&gt;='Personnel Details'!$N$40), 'Personnel Details'!$Q$40, IF(AND(NOT('Personnel Details'!$I$40=""), $B289&gt;='Personnel Details'!$I$40), 'Personnel Details'!$L$40, 'Personnel Details'!$G$40)))</f>
        <v/>
      </c>
      <c r="NO289" s="59">
        <f t="shared" si="736"/>
        <v>0</v>
      </c>
      <c r="NP289" s="53"/>
    </row>
    <row r="290" spans="1:380" x14ac:dyDescent="0.25">
      <c r="A290" s="32"/>
      <c r="B290" s="113">
        <f>IFERROR(IF(B289+1&gt;'Personnel Details'!$U$5, "", B289+1), "")</f>
        <v>44110</v>
      </c>
      <c r="C290" s="32"/>
      <c r="D290" s="120"/>
      <c r="E290" s="13" t="str">
        <f t="shared" si="615"/>
        <v/>
      </c>
      <c r="F290" s="13" t="str">
        <f t="shared" si="646"/>
        <v/>
      </c>
      <c r="G290" s="56" t="str">
        <f t="shared" si="737"/>
        <v/>
      </c>
      <c r="H290" s="16" t="str">
        <f t="shared" si="647"/>
        <v/>
      </c>
      <c r="I290" s="32"/>
      <c r="J290" s="120"/>
      <c r="K290" s="62" t="str">
        <f t="shared" si="616"/>
        <v/>
      </c>
      <c r="L290" s="62" t="str">
        <f t="shared" si="648"/>
        <v/>
      </c>
      <c r="M290" s="65" t="str">
        <f t="shared" si="738"/>
        <v/>
      </c>
      <c r="N290" s="68" t="str">
        <f t="shared" si="649"/>
        <v/>
      </c>
      <c r="O290" s="32"/>
      <c r="P290" s="120"/>
      <c r="Q290" s="62" t="str">
        <f t="shared" si="617"/>
        <v/>
      </c>
      <c r="R290" s="62" t="str">
        <f t="shared" si="650"/>
        <v/>
      </c>
      <c r="S290" s="65" t="str">
        <f t="shared" si="739"/>
        <v/>
      </c>
      <c r="T290" s="68" t="str">
        <f t="shared" si="651"/>
        <v/>
      </c>
      <c r="U290" s="32"/>
      <c r="V290" s="120"/>
      <c r="W290" s="62" t="str">
        <f t="shared" si="618"/>
        <v/>
      </c>
      <c r="X290" s="62" t="str">
        <f t="shared" si="652"/>
        <v/>
      </c>
      <c r="Y290" s="65" t="str">
        <f t="shared" si="740"/>
        <v/>
      </c>
      <c r="Z290" s="68" t="str">
        <f t="shared" si="653"/>
        <v/>
      </c>
      <c r="AA290" s="32"/>
      <c r="AB290" s="120"/>
      <c r="AC290" s="62" t="str">
        <f t="shared" si="619"/>
        <v/>
      </c>
      <c r="AD290" s="62" t="str">
        <f t="shared" si="654"/>
        <v/>
      </c>
      <c r="AE290" s="65" t="str">
        <f t="shared" si="741"/>
        <v/>
      </c>
      <c r="AF290" s="68" t="str">
        <f t="shared" si="655"/>
        <v/>
      </c>
      <c r="AG290" s="32"/>
      <c r="AH290" s="120"/>
      <c r="AI290" s="62" t="str">
        <f t="shared" si="620"/>
        <v/>
      </c>
      <c r="AJ290" s="62" t="str">
        <f t="shared" si="656"/>
        <v/>
      </c>
      <c r="AK290" s="65" t="str">
        <f t="shared" si="742"/>
        <v/>
      </c>
      <c r="AL290" s="68" t="str">
        <f t="shared" si="657"/>
        <v/>
      </c>
      <c r="AM290" s="32"/>
      <c r="AN290" s="120"/>
      <c r="AO290" s="62" t="str">
        <f t="shared" si="621"/>
        <v/>
      </c>
      <c r="AP290" s="62" t="str">
        <f t="shared" si="658"/>
        <v/>
      </c>
      <c r="AQ290" s="65" t="str">
        <f t="shared" si="743"/>
        <v/>
      </c>
      <c r="AR290" s="68" t="str">
        <f t="shared" si="659"/>
        <v/>
      </c>
      <c r="AS290" s="32"/>
      <c r="AT290" s="120"/>
      <c r="AU290" s="62" t="str">
        <f t="shared" si="622"/>
        <v/>
      </c>
      <c r="AV290" s="62" t="str">
        <f t="shared" si="660"/>
        <v/>
      </c>
      <c r="AW290" s="65" t="str">
        <f t="shared" si="744"/>
        <v/>
      </c>
      <c r="AX290" s="68" t="str">
        <f t="shared" si="661"/>
        <v/>
      </c>
      <c r="AY290" s="32"/>
      <c r="AZ290" s="120"/>
      <c r="BA290" s="62" t="str">
        <f t="shared" si="623"/>
        <v/>
      </c>
      <c r="BB290" s="62" t="str">
        <f t="shared" si="662"/>
        <v/>
      </c>
      <c r="BC290" s="65" t="str">
        <f t="shared" si="745"/>
        <v/>
      </c>
      <c r="BD290" s="68" t="str">
        <f t="shared" si="663"/>
        <v/>
      </c>
      <c r="BE290" s="32"/>
      <c r="BF290" s="120"/>
      <c r="BG290" s="62" t="str">
        <f t="shared" si="624"/>
        <v/>
      </c>
      <c r="BH290" s="62" t="str">
        <f t="shared" si="664"/>
        <v/>
      </c>
      <c r="BI290" s="65" t="str">
        <f t="shared" si="746"/>
        <v/>
      </c>
      <c r="BJ290" s="68" t="str">
        <f t="shared" si="665"/>
        <v/>
      </c>
      <c r="BK290" s="32"/>
      <c r="BL290" s="120"/>
      <c r="BM290" s="62" t="str">
        <f t="shared" si="625"/>
        <v/>
      </c>
      <c r="BN290" s="62" t="str">
        <f t="shared" si="666"/>
        <v/>
      </c>
      <c r="BO290" s="65" t="str">
        <f t="shared" si="747"/>
        <v/>
      </c>
      <c r="BP290" s="68" t="str">
        <f t="shared" si="667"/>
        <v/>
      </c>
      <c r="BQ290" s="32"/>
      <c r="BR290" s="120"/>
      <c r="BS290" s="62" t="str">
        <f t="shared" si="626"/>
        <v/>
      </c>
      <c r="BT290" s="62" t="str">
        <f t="shared" si="668"/>
        <v/>
      </c>
      <c r="BU290" s="65" t="str">
        <f t="shared" si="748"/>
        <v/>
      </c>
      <c r="BV290" s="68" t="str">
        <f t="shared" si="669"/>
        <v/>
      </c>
      <c r="BW290" s="32"/>
      <c r="BX290" s="120"/>
      <c r="BY290" s="62" t="str">
        <f t="shared" si="627"/>
        <v/>
      </c>
      <c r="BZ290" s="62" t="str">
        <f t="shared" si="670"/>
        <v/>
      </c>
      <c r="CA290" s="65" t="str">
        <f t="shared" si="749"/>
        <v/>
      </c>
      <c r="CB290" s="68" t="str">
        <f t="shared" si="671"/>
        <v/>
      </c>
      <c r="CC290" s="32"/>
      <c r="CD290" s="120"/>
      <c r="CE290" s="62" t="str">
        <f t="shared" si="628"/>
        <v/>
      </c>
      <c r="CF290" s="62" t="str">
        <f t="shared" si="672"/>
        <v/>
      </c>
      <c r="CG290" s="65" t="str">
        <f t="shared" si="750"/>
        <v/>
      </c>
      <c r="CH290" s="68" t="str">
        <f t="shared" si="673"/>
        <v/>
      </c>
      <c r="CI290" s="32"/>
      <c r="CJ290" s="120"/>
      <c r="CK290" s="62" t="str">
        <f t="shared" si="629"/>
        <v/>
      </c>
      <c r="CL290" s="62" t="str">
        <f t="shared" si="674"/>
        <v/>
      </c>
      <c r="CM290" s="65" t="str">
        <f t="shared" si="751"/>
        <v/>
      </c>
      <c r="CN290" s="68" t="str">
        <f t="shared" si="675"/>
        <v/>
      </c>
      <c r="CO290" s="32"/>
      <c r="CP290" s="120"/>
      <c r="CQ290" s="62" t="str">
        <f t="shared" si="630"/>
        <v/>
      </c>
      <c r="CR290" s="62" t="str">
        <f t="shared" si="676"/>
        <v/>
      </c>
      <c r="CS290" s="65" t="str">
        <f t="shared" si="752"/>
        <v/>
      </c>
      <c r="CT290" s="68" t="str">
        <f t="shared" si="677"/>
        <v/>
      </c>
      <c r="CU290" s="32"/>
      <c r="CV290" s="120"/>
      <c r="CW290" s="62" t="str">
        <f t="shared" si="631"/>
        <v/>
      </c>
      <c r="CX290" s="62" t="str">
        <f t="shared" si="678"/>
        <v/>
      </c>
      <c r="CY290" s="65" t="str">
        <f t="shared" si="753"/>
        <v/>
      </c>
      <c r="CZ290" s="68" t="str">
        <f t="shared" si="679"/>
        <v/>
      </c>
      <c r="DA290" s="32"/>
      <c r="DB290" s="120"/>
      <c r="DC290" s="62" t="str">
        <f t="shared" si="632"/>
        <v/>
      </c>
      <c r="DD290" s="62" t="str">
        <f t="shared" si="680"/>
        <v/>
      </c>
      <c r="DE290" s="65" t="str">
        <f t="shared" si="754"/>
        <v/>
      </c>
      <c r="DF290" s="68" t="str">
        <f t="shared" si="681"/>
        <v/>
      </c>
      <c r="DG290" s="32"/>
      <c r="DH290" s="120"/>
      <c r="DI290" s="62" t="str">
        <f t="shared" si="633"/>
        <v/>
      </c>
      <c r="DJ290" s="62" t="str">
        <f t="shared" si="682"/>
        <v/>
      </c>
      <c r="DK290" s="65" t="str">
        <f t="shared" si="755"/>
        <v/>
      </c>
      <c r="DL290" s="68" t="str">
        <f t="shared" si="683"/>
        <v/>
      </c>
      <c r="DM290" s="32"/>
      <c r="DN290" s="120"/>
      <c r="DO290" s="62" t="str">
        <f t="shared" si="634"/>
        <v/>
      </c>
      <c r="DP290" s="62" t="str">
        <f t="shared" si="684"/>
        <v/>
      </c>
      <c r="DQ290" s="65" t="str">
        <f t="shared" si="756"/>
        <v/>
      </c>
      <c r="DR290" s="68" t="str">
        <f t="shared" si="685"/>
        <v/>
      </c>
      <c r="DS290" s="32"/>
      <c r="DT290" s="120"/>
      <c r="DU290" s="62" t="str">
        <f t="shared" si="635"/>
        <v/>
      </c>
      <c r="DV290" s="62" t="str">
        <f t="shared" si="686"/>
        <v/>
      </c>
      <c r="DW290" s="65" t="str">
        <f t="shared" si="757"/>
        <v/>
      </c>
      <c r="DX290" s="68" t="str">
        <f t="shared" si="687"/>
        <v/>
      </c>
      <c r="DY290" s="32"/>
      <c r="DZ290" s="120"/>
      <c r="EA290" s="62" t="str">
        <f t="shared" si="636"/>
        <v/>
      </c>
      <c r="EB290" s="62" t="str">
        <f t="shared" si="688"/>
        <v/>
      </c>
      <c r="EC290" s="65" t="str">
        <f t="shared" si="758"/>
        <v/>
      </c>
      <c r="ED290" s="68" t="str">
        <f t="shared" si="689"/>
        <v/>
      </c>
      <c r="EE290" s="32"/>
      <c r="EF290" s="120"/>
      <c r="EG290" s="62" t="str">
        <f t="shared" si="637"/>
        <v/>
      </c>
      <c r="EH290" s="62" t="str">
        <f t="shared" si="690"/>
        <v/>
      </c>
      <c r="EI290" s="65" t="str">
        <f t="shared" si="759"/>
        <v/>
      </c>
      <c r="EJ290" s="68" t="str">
        <f t="shared" si="691"/>
        <v/>
      </c>
      <c r="EK290" s="32"/>
      <c r="EL290" s="120"/>
      <c r="EM290" s="62" t="str">
        <f t="shared" si="638"/>
        <v/>
      </c>
      <c r="EN290" s="62" t="str">
        <f t="shared" si="692"/>
        <v/>
      </c>
      <c r="EO290" s="65" t="str">
        <f t="shared" si="760"/>
        <v/>
      </c>
      <c r="EP290" s="68" t="str">
        <f t="shared" si="693"/>
        <v/>
      </c>
      <c r="EQ290" s="32"/>
      <c r="ER290" s="120"/>
      <c r="ES290" s="62" t="str">
        <f t="shared" si="639"/>
        <v/>
      </c>
      <c r="ET290" s="62" t="str">
        <f t="shared" si="694"/>
        <v/>
      </c>
      <c r="EU290" s="65" t="str">
        <f t="shared" si="761"/>
        <v/>
      </c>
      <c r="EV290" s="68" t="str">
        <f t="shared" si="695"/>
        <v/>
      </c>
      <c r="EW290" s="32"/>
      <c r="EX290" s="120"/>
      <c r="EY290" s="62" t="str">
        <f t="shared" si="640"/>
        <v/>
      </c>
      <c r="EZ290" s="62" t="str">
        <f t="shared" si="696"/>
        <v/>
      </c>
      <c r="FA290" s="65" t="str">
        <f t="shared" si="762"/>
        <v/>
      </c>
      <c r="FB290" s="68" t="str">
        <f t="shared" si="697"/>
        <v/>
      </c>
      <c r="FC290" s="32"/>
      <c r="FD290" s="120"/>
      <c r="FE290" s="62" t="str">
        <f t="shared" si="641"/>
        <v/>
      </c>
      <c r="FF290" s="62" t="str">
        <f t="shared" si="698"/>
        <v/>
      </c>
      <c r="FG290" s="65" t="str">
        <f t="shared" si="763"/>
        <v/>
      </c>
      <c r="FH290" s="68" t="str">
        <f t="shared" si="699"/>
        <v/>
      </c>
      <c r="FI290" s="32"/>
      <c r="FJ290" s="120"/>
      <c r="FK290" s="62" t="str">
        <f t="shared" si="642"/>
        <v/>
      </c>
      <c r="FL290" s="62" t="str">
        <f t="shared" si="700"/>
        <v/>
      </c>
      <c r="FM290" s="65" t="str">
        <f t="shared" si="764"/>
        <v/>
      </c>
      <c r="FN290" s="68" t="str">
        <f t="shared" si="701"/>
        <v/>
      </c>
      <c r="FO290" s="32"/>
      <c r="FP290" s="120"/>
      <c r="FQ290" s="62" t="str">
        <f t="shared" si="643"/>
        <v/>
      </c>
      <c r="FR290" s="62" t="str">
        <f t="shared" si="702"/>
        <v/>
      </c>
      <c r="FS290" s="65" t="str">
        <f t="shared" si="765"/>
        <v/>
      </c>
      <c r="FT290" s="68" t="str">
        <f t="shared" si="703"/>
        <v/>
      </c>
      <c r="FU290" s="32"/>
      <c r="FV290" s="120"/>
      <c r="FW290" s="62" t="str">
        <f t="shared" si="644"/>
        <v/>
      </c>
      <c r="FX290" s="62" t="str">
        <f t="shared" si="704"/>
        <v/>
      </c>
      <c r="FY290" s="65" t="str">
        <f t="shared" si="766"/>
        <v/>
      </c>
      <c r="FZ290" s="68" t="str">
        <f t="shared" si="705"/>
        <v/>
      </c>
      <c r="GA290" s="32"/>
      <c r="GC290" s="7" t="str">
        <f t="shared" si="706"/>
        <v>Oct 2020</v>
      </c>
      <c r="GD290" s="7" t="str">
        <f t="shared" ca="1" si="645"/>
        <v/>
      </c>
      <c r="GT290" s="71">
        <f>IF(GT$9="", "", IF(AND(NOT('Personnel Details'!$N$11=""), $B290&gt;='Personnel Details'!$N$11), 'Personnel Details'!$O$11, IF(AND(NOT('Personnel Details'!$I$11=""), $B290&gt;='Personnel Details'!$I$11), 'Personnel Details'!$J$11, 'Personnel Details'!$E$11)))</f>
        <v>0.8</v>
      </c>
      <c r="GU290" s="59" t="str">
        <f>IF(GT$9="", "", IF(AND(NOT('Personnel Details'!$N$11=""), $B290&gt;='Personnel Details'!$N$11), IF('Personnel Details'!$P$11="","", 'Personnel Details'!$P$11), IF(AND(NOT('Personnel Details'!$I$11=""), $B290&gt;='Personnel Details'!$I$11), IF('Personnel Details'!$K$11="", "", 'Personnel Details'!$K$11), IF('Personnel Details'!$F$11="", "", 'Personnel Details'!$F$11))))</f>
        <v/>
      </c>
      <c r="GV290" s="74">
        <f>IF(GT$9="", "", IF(AND(NOT('Personnel Details'!$N$11=""), $B290&gt;='Personnel Details'!$N$11), 'Personnel Details'!$Q$11, IF(AND(NOT('Personnel Details'!$I$11=""), $B290&gt;='Personnel Details'!$I$11), 'Personnel Details'!$L$11, 'Personnel Details'!$G$11)))</f>
        <v>0</v>
      </c>
      <c r="GW290" s="59">
        <f t="shared" si="707"/>
        <v>0</v>
      </c>
      <c r="GX290" s="53"/>
      <c r="GZ290" s="78">
        <f>IF(GZ$9="", "", IF(AND(NOT('Personnel Details'!$N$12=""), $B290&gt;='Personnel Details'!$N$12), 'Personnel Details'!$O$12, IF(AND(NOT('Personnel Details'!$I$12=""), $B290&gt;='Personnel Details'!$I$12), 'Personnel Details'!$J$12, 'Personnel Details'!$E$12)))</f>
        <v>0.8</v>
      </c>
      <c r="HA290" s="59" t="str">
        <f>IF(GZ$9="", "", IF(AND(NOT('Personnel Details'!$N$12=""), $B290&gt;='Personnel Details'!$N$12), IF('Personnel Details'!$P$12="","", 'Personnel Details'!$P$12), IF(AND(NOT('Personnel Details'!$I$12=""), $B290&gt;='Personnel Details'!$I$12), IF('Personnel Details'!$K$12="", "", 'Personnel Details'!$K$12), IF('Personnel Details'!$F$12="", "", 'Personnel Details'!$F$12))))</f>
        <v/>
      </c>
      <c r="HB290" s="79">
        <f>IF(GZ$9="", "", IF(AND(NOT('Personnel Details'!$N$12=""), $B290&gt;='Personnel Details'!$N$12), 'Personnel Details'!$Q$12, IF(AND(NOT('Personnel Details'!$I$12=""), $B290&gt;='Personnel Details'!$I$12), 'Personnel Details'!$L$12, 'Personnel Details'!$G$12)))</f>
        <v>0</v>
      </c>
      <c r="HC290" s="59">
        <f t="shared" si="708"/>
        <v>0</v>
      </c>
      <c r="HD290" s="53"/>
      <c r="HF290" s="78">
        <f>IF(HF$9="", "", IF(AND(NOT('Personnel Details'!$N$13=""), $B290&gt;='Personnel Details'!$N$13), 'Personnel Details'!$O$13, IF(AND(NOT('Personnel Details'!$I$13=""), $B290&gt;='Personnel Details'!$I$13), 'Personnel Details'!$J$13, 'Personnel Details'!$E$13)))</f>
        <v>0.8</v>
      </c>
      <c r="HG290" s="59" t="str">
        <f>IF(HF$9="", "", IF(AND(NOT('Personnel Details'!$N$13=""), $B290&gt;='Personnel Details'!$N$13), IF('Personnel Details'!$P$13="","", 'Personnel Details'!$P$13), IF(AND(NOT('Personnel Details'!$I$13=""), $B290&gt;='Personnel Details'!$I$13), IF('Personnel Details'!$K$13="", "", 'Personnel Details'!$K$13), IF('Personnel Details'!$F$13="", "", 'Personnel Details'!$F$13))))</f>
        <v/>
      </c>
      <c r="HH290" s="79">
        <f>IF(HF$9="", "", IF(AND(NOT('Personnel Details'!$N$13=""), $B290&gt;='Personnel Details'!$N$13), 'Personnel Details'!$Q$13, IF(AND(NOT('Personnel Details'!$I$13=""), $B290&gt;='Personnel Details'!$I$13), 'Personnel Details'!$L$13, 'Personnel Details'!$G$13)))</f>
        <v>0</v>
      </c>
      <c r="HI290" s="59">
        <f t="shared" si="709"/>
        <v>0</v>
      </c>
      <c r="HJ290" s="53"/>
      <c r="HL290" s="78">
        <f>IF(HL$9="", "", IF(AND(NOT('Personnel Details'!$N$14=""), $B290&gt;='Personnel Details'!$N$14), 'Personnel Details'!$O$14, IF(AND(NOT('Personnel Details'!$I$14=""), $B290&gt;='Personnel Details'!$I$14), 'Personnel Details'!$J$14, 'Personnel Details'!$E$14)))</f>
        <v>0.8</v>
      </c>
      <c r="HM290" s="59">
        <f>IF(HL$9="", "", IF(AND(NOT('Personnel Details'!$N$14=""), $B290&gt;='Personnel Details'!$N$14), IF('Personnel Details'!$P$14="","", 'Personnel Details'!$P$14), IF(AND(NOT('Personnel Details'!$I$14=""), $B290&gt;='Personnel Details'!$I$14), IF('Personnel Details'!$K$14="", "", 'Personnel Details'!$K$14), IF('Personnel Details'!$F$14="", "", 'Personnel Details'!$F$14))))</f>
        <v>2000</v>
      </c>
      <c r="HN290" s="79">
        <f>IF(HL$9="", "", IF(AND(NOT('Personnel Details'!$N$14=""), $B290&gt;='Personnel Details'!$N$14), 'Personnel Details'!$Q$14, IF(AND(NOT('Personnel Details'!$I$14=""), $B290&gt;='Personnel Details'!$I$14), 'Personnel Details'!$L$14, 'Personnel Details'!$G$14)))</f>
        <v>0.85</v>
      </c>
      <c r="HO290" s="59">
        <f t="shared" si="710"/>
        <v>0</v>
      </c>
      <c r="HP290" s="53"/>
      <c r="HR290" s="78" t="str">
        <f>IF(HR$9="", "", IF(AND(NOT('Personnel Details'!$N$15=""), $B290&gt;='Personnel Details'!$N$15), 'Personnel Details'!$O$15, IF(AND(NOT('Personnel Details'!$I$15=""), $B290&gt;='Personnel Details'!$I$15), 'Personnel Details'!$J$15, 'Personnel Details'!$E$15)))</f>
        <v/>
      </c>
      <c r="HS290" s="59" t="str">
        <f>IF(HR$9="", "", IF(AND(NOT('Personnel Details'!$N$15=""), $B290&gt;='Personnel Details'!$N$15), IF('Personnel Details'!$P$15="","", 'Personnel Details'!$P$15), IF(AND(NOT('Personnel Details'!$I$15=""), $B290&gt;='Personnel Details'!$I$15), IF('Personnel Details'!$K$15="", "", 'Personnel Details'!$K$15), IF('Personnel Details'!$F$15="", "", 'Personnel Details'!$F$15))))</f>
        <v/>
      </c>
      <c r="HT290" s="79" t="str">
        <f>IF(HR$9="", "", IF(AND(NOT('Personnel Details'!$N$15=""), $B290&gt;='Personnel Details'!$N$15), 'Personnel Details'!$Q$15, IF(AND(NOT('Personnel Details'!$I$15=""), $B290&gt;='Personnel Details'!$I$15), 'Personnel Details'!$L$15, 'Personnel Details'!$G$15)))</f>
        <v/>
      </c>
      <c r="HU290" s="59">
        <f t="shared" si="711"/>
        <v>0</v>
      </c>
      <c r="HV290" s="53"/>
      <c r="HX290" s="78" t="str">
        <f>IF(HX$9="", "", IF(AND(NOT('Personnel Details'!$N$16=""), $B290&gt;='Personnel Details'!$N$16), 'Personnel Details'!$O$16, IF(AND(NOT('Personnel Details'!$I$16=""), $B290&gt;='Personnel Details'!$I$16), 'Personnel Details'!$J$16, 'Personnel Details'!$E$16)))</f>
        <v/>
      </c>
      <c r="HY290" s="59" t="str">
        <f>IF(HX$9="", "", IF(AND(NOT('Personnel Details'!$N$16=""), $B290&gt;='Personnel Details'!$N$16), IF('Personnel Details'!$P$16="","", 'Personnel Details'!$P$16), IF(AND(NOT('Personnel Details'!$I$16=""), $B290&gt;='Personnel Details'!$I$16), IF('Personnel Details'!$K$16="", "", 'Personnel Details'!$K$16), IF('Personnel Details'!$F$16="", "", 'Personnel Details'!$F$16))))</f>
        <v/>
      </c>
      <c r="HZ290" s="79" t="str">
        <f>IF(HX$9="", "", IF(AND(NOT('Personnel Details'!$N$16=""), $B290&gt;='Personnel Details'!$N$16), 'Personnel Details'!$Q$16, IF(AND(NOT('Personnel Details'!$I$16=""), $B290&gt;='Personnel Details'!$I$16), 'Personnel Details'!$L$16, 'Personnel Details'!$G$16)))</f>
        <v/>
      </c>
      <c r="IA290" s="59">
        <f t="shared" si="712"/>
        <v>0</v>
      </c>
      <c r="IB290" s="53"/>
      <c r="ID290" s="78" t="str">
        <f>IF(ID$9="", "", IF(AND(NOT('Personnel Details'!$N$17=""), $B290&gt;='Personnel Details'!$N$17), 'Personnel Details'!$O$17, IF(AND(NOT('Personnel Details'!$I$17=""), $B290&gt;='Personnel Details'!$I$17), 'Personnel Details'!$J$17, 'Personnel Details'!$E$17)))</f>
        <v/>
      </c>
      <c r="IE290" s="59" t="str">
        <f>IF(ID$9="", "", IF(AND(NOT('Personnel Details'!$N$17=""), $B290&gt;='Personnel Details'!$N$17), IF('Personnel Details'!$P$17="","", 'Personnel Details'!$P$17), IF(AND(NOT('Personnel Details'!$I$17=""), $B290&gt;='Personnel Details'!$I$17), IF('Personnel Details'!$K$17="", "", 'Personnel Details'!$K$17), IF('Personnel Details'!$F$17="", "", 'Personnel Details'!$F$17))))</f>
        <v/>
      </c>
      <c r="IF290" s="79" t="str">
        <f>IF(ID$9="", "", IF(AND(NOT('Personnel Details'!$N$17=""), $B290&gt;='Personnel Details'!$N$17), 'Personnel Details'!$Q$17, IF(AND(NOT('Personnel Details'!$I$17=""), $B290&gt;='Personnel Details'!$I$17), 'Personnel Details'!$L$17, 'Personnel Details'!$G$17)))</f>
        <v/>
      </c>
      <c r="IG290" s="59">
        <f t="shared" si="713"/>
        <v>0</v>
      </c>
      <c r="IH290" s="53"/>
      <c r="IJ290" s="78" t="str">
        <f>IF(IJ$9="", "", IF(AND(NOT('Personnel Details'!$N$18=""), $B290&gt;='Personnel Details'!$N$18), 'Personnel Details'!$O$18, IF(AND(NOT('Personnel Details'!$I$18=""), $B290&gt;='Personnel Details'!$I$18), 'Personnel Details'!$J$18, 'Personnel Details'!$E$18)))</f>
        <v/>
      </c>
      <c r="IK290" s="59" t="str">
        <f>IF(IJ$9="", "", IF(AND(NOT('Personnel Details'!$N$18=""), $B290&gt;='Personnel Details'!$N$18), IF('Personnel Details'!$P$18="","", 'Personnel Details'!$P$18), IF(AND(NOT('Personnel Details'!$I$18=""), $B290&gt;='Personnel Details'!$I$18), IF('Personnel Details'!$K$18="", "", 'Personnel Details'!$K$18), IF('Personnel Details'!$F$18="", "", 'Personnel Details'!$F$18))))</f>
        <v/>
      </c>
      <c r="IL290" s="79" t="str">
        <f>IF(IJ$9="", "", IF(AND(NOT('Personnel Details'!$N$18=""), $B290&gt;='Personnel Details'!$N$18), 'Personnel Details'!$Q$18, IF(AND(NOT('Personnel Details'!$I$18=""), $B290&gt;='Personnel Details'!$I$18), 'Personnel Details'!$L$18, 'Personnel Details'!$G$18)))</f>
        <v/>
      </c>
      <c r="IM290" s="59">
        <f t="shared" si="714"/>
        <v>0</v>
      </c>
      <c r="IN290" s="53"/>
      <c r="IP290" s="78" t="str">
        <f>IF(IP$9="", "", IF(AND(NOT('Personnel Details'!$N$19=""), $B290&gt;='Personnel Details'!$N$19), 'Personnel Details'!$O$19, IF(AND(NOT('Personnel Details'!$I$19=""), $B290&gt;='Personnel Details'!$I$19), 'Personnel Details'!$J$19, 'Personnel Details'!$E$19)))</f>
        <v/>
      </c>
      <c r="IQ290" s="59" t="str">
        <f>IF(IP$9="", "", IF(AND(NOT('Personnel Details'!$N$19=""), $B290&gt;='Personnel Details'!$N$19), IF('Personnel Details'!$P$19="","", 'Personnel Details'!$P$19), IF(AND(NOT('Personnel Details'!$I$19=""), $B290&gt;='Personnel Details'!$I$19), IF('Personnel Details'!$K$19="", "", 'Personnel Details'!$K$19), IF('Personnel Details'!$F$19="", "", 'Personnel Details'!$F$19))))</f>
        <v/>
      </c>
      <c r="IR290" s="79" t="str">
        <f>IF(IP$9="", "", IF(AND(NOT('Personnel Details'!$N$19=""), $B290&gt;='Personnel Details'!$N$19), 'Personnel Details'!$Q$19, IF(AND(NOT('Personnel Details'!$I$19=""), $B290&gt;='Personnel Details'!$I$19), 'Personnel Details'!$L$19, 'Personnel Details'!$G$19)))</f>
        <v/>
      </c>
      <c r="IS290" s="59">
        <f t="shared" si="715"/>
        <v>0</v>
      </c>
      <c r="IT290" s="53"/>
      <c r="IV290" s="78" t="str">
        <f>IF(IV$9="", "", IF(AND(NOT('Personnel Details'!$N$20=""), $B290&gt;='Personnel Details'!$N$20), 'Personnel Details'!$O$20, IF(AND(NOT('Personnel Details'!$I$20=""), $B290&gt;='Personnel Details'!$I$20), 'Personnel Details'!$J$20, 'Personnel Details'!$E$20)))</f>
        <v/>
      </c>
      <c r="IW290" s="59" t="str">
        <f>IF(IV$9="", "", IF(AND(NOT('Personnel Details'!$N$20=""), $B290&gt;='Personnel Details'!$N$20), IF('Personnel Details'!$P$20="","", 'Personnel Details'!$P$20), IF(AND(NOT('Personnel Details'!$I$20=""), $B290&gt;='Personnel Details'!$I$20), IF('Personnel Details'!$K$20="", "", 'Personnel Details'!$K$20), IF('Personnel Details'!$F$20="", "", 'Personnel Details'!$F$20))))</f>
        <v/>
      </c>
      <c r="IX290" s="79" t="str">
        <f>IF(IV$9="", "", IF(AND(NOT('Personnel Details'!$N$20=""), $B290&gt;='Personnel Details'!$N$20), 'Personnel Details'!$Q$20, IF(AND(NOT('Personnel Details'!$I$20=""), $B290&gt;='Personnel Details'!$I$20), 'Personnel Details'!$L$20, 'Personnel Details'!$G$20)))</f>
        <v/>
      </c>
      <c r="IY290" s="59">
        <f t="shared" si="716"/>
        <v>0</v>
      </c>
      <c r="IZ290" s="53"/>
      <c r="JB290" s="78" t="str">
        <f>IF(JB$9="", "", IF(AND(NOT('Personnel Details'!$N$21=""), $B290&gt;='Personnel Details'!$N$21), 'Personnel Details'!$O$21, IF(AND(NOT('Personnel Details'!$I$21=""), $B290&gt;='Personnel Details'!$I$21), 'Personnel Details'!$J$21, 'Personnel Details'!$E$21)))</f>
        <v/>
      </c>
      <c r="JC290" s="59" t="str">
        <f>IF(JB$9="", "", IF(AND(NOT('Personnel Details'!$N$21=""), $B290&gt;='Personnel Details'!$N$21), IF('Personnel Details'!$P$21="","", 'Personnel Details'!$P$21), IF(AND(NOT('Personnel Details'!$I$21=""), $B290&gt;='Personnel Details'!$I$21), IF('Personnel Details'!$K$21="", "", 'Personnel Details'!$K$21), IF('Personnel Details'!$F$21="", "", 'Personnel Details'!$F$21))))</f>
        <v/>
      </c>
      <c r="JD290" s="79" t="str">
        <f>IF(JB$9="", "", IF(AND(NOT('Personnel Details'!$N$21=""), $B290&gt;='Personnel Details'!$N$21), 'Personnel Details'!$Q$21, IF(AND(NOT('Personnel Details'!$I$21=""), $B290&gt;='Personnel Details'!$I$21), 'Personnel Details'!$L$21, 'Personnel Details'!$G$21)))</f>
        <v/>
      </c>
      <c r="JE290" s="59">
        <f t="shared" si="717"/>
        <v>0</v>
      </c>
      <c r="JF290" s="53"/>
      <c r="JH290" s="78" t="str">
        <f>IF(JH$9="", "", IF(AND(NOT('Personnel Details'!$N$22=""), $B290&gt;='Personnel Details'!$N$22), 'Personnel Details'!$O$22, IF(AND(NOT('Personnel Details'!$I$22=""), $B290&gt;='Personnel Details'!$I$22), 'Personnel Details'!$J$22, 'Personnel Details'!$E$22)))</f>
        <v/>
      </c>
      <c r="JI290" s="59" t="str">
        <f>IF(JH$9="", "", IF(AND(NOT('Personnel Details'!$N$22=""), $B290&gt;='Personnel Details'!$N$22), IF('Personnel Details'!$P$22="","", 'Personnel Details'!$P$22), IF(AND(NOT('Personnel Details'!$I$22=""), $B290&gt;='Personnel Details'!$I$22), IF('Personnel Details'!$K$22="", "", 'Personnel Details'!$K$22), IF('Personnel Details'!$F$22="", "", 'Personnel Details'!$F$22))))</f>
        <v/>
      </c>
      <c r="JJ290" s="79" t="str">
        <f>IF(JH$9="", "", IF(AND(NOT('Personnel Details'!$N$22=""), $B290&gt;='Personnel Details'!$N$22), 'Personnel Details'!$Q$22, IF(AND(NOT('Personnel Details'!$I$22=""), $B290&gt;='Personnel Details'!$I$22), 'Personnel Details'!$L$22, 'Personnel Details'!$G$22)))</f>
        <v/>
      </c>
      <c r="JK290" s="59">
        <f t="shared" si="718"/>
        <v>0</v>
      </c>
      <c r="JL290" s="53"/>
      <c r="JN290" s="78" t="str">
        <f>IF(JN$9="", "", IF(AND(NOT('Personnel Details'!$N$23=""), $B290&gt;='Personnel Details'!$N$23), 'Personnel Details'!$O$23, IF(AND(NOT('Personnel Details'!$I$23=""), $B290&gt;='Personnel Details'!$I$23), 'Personnel Details'!$J$23, 'Personnel Details'!$E$23)))</f>
        <v/>
      </c>
      <c r="JO290" s="59" t="str">
        <f>IF(JN$9="", "", IF(AND(NOT('Personnel Details'!$N$23=""), $B290&gt;='Personnel Details'!$N$23), IF('Personnel Details'!$P$23="","", 'Personnel Details'!$P$23), IF(AND(NOT('Personnel Details'!$I$23=""), $B290&gt;='Personnel Details'!$I$23), IF('Personnel Details'!$K$23="", "", 'Personnel Details'!$K$23), IF('Personnel Details'!$F$23="", "", 'Personnel Details'!$F$23))))</f>
        <v/>
      </c>
      <c r="JP290" s="79" t="str">
        <f>IF(JN$9="", "", IF(AND(NOT('Personnel Details'!$N$23=""), $B290&gt;='Personnel Details'!$N$23), 'Personnel Details'!$Q$23, IF(AND(NOT('Personnel Details'!$I$23=""), $B290&gt;='Personnel Details'!$I$23), 'Personnel Details'!$L$23, 'Personnel Details'!$G$23)))</f>
        <v/>
      </c>
      <c r="JQ290" s="59">
        <f t="shared" si="719"/>
        <v>0</v>
      </c>
      <c r="JR290" s="53"/>
      <c r="JT290" s="78" t="str">
        <f>IF(JT$9="", "", IF(AND(NOT('Personnel Details'!$N$24=""), $B290&gt;='Personnel Details'!$N$24), 'Personnel Details'!$O$24, IF(AND(NOT('Personnel Details'!$I$24=""), $B290&gt;='Personnel Details'!$I$24), 'Personnel Details'!$J$24, 'Personnel Details'!$E$24)))</f>
        <v/>
      </c>
      <c r="JU290" s="59" t="str">
        <f>IF(JT$9="", "", IF(AND(NOT('Personnel Details'!$N$24=""), $B290&gt;='Personnel Details'!$N$24), IF('Personnel Details'!$P$24="","", 'Personnel Details'!$P$24), IF(AND(NOT('Personnel Details'!$I$24=""), $B290&gt;='Personnel Details'!$I$24), IF('Personnel Details'!$K$24="", "", 'Personnel Details'!$K$24), IF('Personnel Details'!$F$24="", "", 'Personnel Details'!$F$24))))</f>
        <v/>
      </c>
      <c r="JV290" s="79" t="str">
        <f>IF(JT$9="", "", IF(AND(NOT('Personnel Details'!$N$24=""), $B290&gt;='Personnel Details'!$N$24), 'Personnel Details'!$Q$24, IF(AND(NOT('Personnel Details'!$I$24=""), $B290&gt;='Personnel Details'!$I$24), 'Personnel Details'!$L$24, 'Personnel Details'!$G$24)))</f>
        <v/>
      </c>
      <c r="JW290" s="59">
        <f t="shared" si="720"/>
        <v>0</v>
      </c>
      <c r="JX290" s="53"/>
      <c r="JZ290" s="78" t="str">
        <f>IF(JZ$9="", "", IF(AND(NOT('Personnel Details'!$N$25=""), $B290&gt;='Personnel Details'!$N$25), 'Personnel Details'!$O$25, IF(AND(NOT('Personnel Details'!$I$25=""), $B290&gt;='Personnel Details'!$I$25), 'Personnel Details'!$J$25, 'Personnel Details'!$E$25)))</f>
        <v/>
      </c>
      <c r="KA290" s="59" t="str">
        <f>IF(JZ$9="", "", IF(AND(NOT('Personnel Details'!$N$25=""), $B290&gt;='Personnel Details'!$N$25), IF('Personnel Details'!$P$25="","", 'Personnel Details'!$P$25), IF(AND(NOT('Personnel Details'!$I$25=""), $B290&gt;='Personnel Details'!$I$25), IF('Personnel Details'!$K$25="", "", 'Personnel Details'!$K$25), IF('Personnel Details'!$F$25="", "", 'Personnel Details'!$F$25))))</f>
        <v/>
      </c>
      <c r="KB290" s="79" t="str">
        <f>IF(JZ$9="", "", IF(AND(NOT('Personnel Details'!$N$25=""), $B290&gt;='Personnel Details'!$N$25), 'Personnel Details'!$Q$25, IF(AND(NOT('Personnel Details'!$I$25=""), $B290&gt;='Personnel Details'!$I$25), 'Personnel Details'!$L$25, 'Personnel Details'!$G$25)))</f>
        <v/>
      </c>
      <c r="KC290" s="59">
        <f t="shared" si="721"/>
        <v>0</v>
      </c>
      <c r="KD290" s="53"/>
      <c r="KF290" s="78" t="str">
        <f>IF(KF$9="", "", IF(AND(NOT('Personnel Details'!$N$26=""), $B290&gt;='Personnel Details'!$N$26), 'Personnel Details'!$O$26, IF(AND(NOT('Personnel Details'!$I$26=""), $B290&gt;='Personnel Details'!$I$26), 'Personnel Details'!$J$26, 'Personnel Details'!$E$26)))</f>
        <v/>
      </c>
      <c r="KG290" s="59" t="str">
        <f>IF(KF$9="", "", IF(AND(NOT('Personnel Details'!$N$26=""), $B290&gt;='Personnel Details'!$N$26), IF('Personnel Details'!$P$26="","", 'Personnel Details'!$P$26), IF(AND(NOT('Personnel Details'!$I$26=""), $B290&gt;='Personnel Details'!$I$26), IF('Personnel Details'!$K$26="", "", 'Personnel Details'!$K$26), IF('Personnel Details'!$F$26="", "", 'Personnel Details'!$F$26))))</f>
        <v/>
      </c>
      <c r="KH290" s="79" t="str">
        <f>IF(KF$9="", "", IF(AND(NOT('Personnel Details'!$N$26=""), $B290&gt;='Personnel Details'!$N$26), 'Personnel Details'!$Q$26, IF(AND(NOT('Personnel Details'!$I$26=""), $B290&gt;='Personnel Details'!$I$26), 'Personnel Details'!$L$26, 'Personnel Details'!$G$26)))</f>
        <v/>
      </c>
      <c r="KI290" s="59">
        <f t="shared" si="722"/>
        <v>0</v>
      </c>
      <c r="KJ290" s="53"/>
      <c r="KL290" s="78" t="str">
        <f>IF(KL$9="", "", IF(AND(NOT('Personnel Details'!$N$27=""), $B290&gt;='Personnel Details'!$N$27), 'Personnel Details'!$O$27, IF(AND(NOT('Personnel Details'!$I$27=""), $B290&gt;='Personnel Details'!$I$27), 'Personnel Details'!$J$27, 'Personnel Details'!$E$27)))</f>
        <v/>
      </c>
      <c r="KM290" s="59" t="str">
        <f>IF(KL$9="", "", IF(AND(NOT('Personnel Details'!$N$27=""), $B290&gt;='Personnel Details'!$N$27), IF('Personnel Details'!$P$27="","", 'Personnel Details'!$P$27), IF(AND(NOT('Personnel Details'!$I$27=""), $B290&gt;='Personnel Details'!$I$27), IF('Personnel Details'!$K$27="", "", 'Personnel Details'!$K$27), IF('Personnel Details'!$F$27="", "", 'Personnel Details'!$F$27))))</f>
        <v/>
      </c>
      <c r="KN290" s="79" t="str">
        <f>IF(KL$9="", "", IF(AND(NOT('Personnel Details'!$N$27=""), $B290&gt;='Personnel Details'!$N$27), 'Personnel Details'!$Q$27, IF(AND(NOT('Personnel Details'!$I$27=""), $B290&gt;='Personnel Details'!$I$27), 'Personnel Details'!$L$27, 'Personnel Details'!$G$27)))</f>
        <v/>
      </c>
      <c r="KO290" s="59">
        <f t="shared" si="723"/>
        <v>0</v>
      </c>
      <c r="KP290" s="53"/>
      <c r="KR290" s="78" t="str">
        <f>IF(KR$9="", "", IF(AND(NOT('Personnel Details'!$N$28=""), $B290&gt;='Personnel Details'!$N$28), 'Personnel Details'!$O$28, IF(AND(NOT('Personnel Details'!$I$28=""), $B290&gt;='Personnel Details'!$I$28), 'Personnel Details'!$J$28, 'Personnel Details'!$E$28)))</f>
        <v/>
      </c>
      <c r="KS290" s="59" t="str">
        <f>IF(KR$9="", "", IF(AND(NOT('Personnel Details'!$N$28=""), $B290&gt;='Personnel Details'!$N$28), IF('Personnel Details'!$P$28="","", 'Personnel Details'!$P$28), IF(AND(NOT('Personnel Details'!$I$28=""), $B290&gt;='Personnel Details'!$I$28), IF('Personnel Details'!$K$28="", "", 'Personnel Details'!$K$28), IF('Personnel Details'!$F$28="", "", 'Personnel Details'!$F$28))))</f>
        <v/>
      </c>
      <c r="KT290" s="79" t="str">
        <f>IF(KR$9="", "", IF(AND(NOT('Personnel Details'!$N$28=""), $B290&gt;='Personnel Details'!$N$28), 'Personnel Details'!$Q$28, IF(AND(NOT('Personnel Details'!$I$28=""), $B290&gt;='Personnel Details'!$I$28), 'Personnel Details'!$L$28, 'Personnel Details'!$G$28)))</f>
        <v/>
      </c>
      <c r="KU290" s="59">
        <f t="shared" si="724"/>
        <v>0</v>
      </c>
      <c r="KV290" s="53"/>
      <c r="KX290" s="78" t="str">
        <f>IF(KX$9="", "", IF(AND(NOT('Personnel Details'!$N$29=""), $B290&gt;='Personnel Details'!$N$29), 'Personnel Details'!$O$29, IF(AND(NOT('Personnel Details'!$I$29=""), $B290&gt;='Personnel Details'!$I$29), 'Personnel Details'!$J$29, 'Personnel Details'!$E$29)))</f>
        <v/>
      </c>
      <c r="KY290" s="59" t="str">
        <f>IF(KX$9="", "", IF(AND(NOT('Personnel Details'!$N$29=""), $B290&gt;='Personnel Details'!$N$29), IF('Personnel Details'!$P$29="","", 'Personnel Details'!$P$29), IF(AND(NOT('Personnel Details'!$I$29=""), $B290&gt;='Personnel Details'!$I$29), IF('Personnel Details'!$K$29="", "", 'Personnel Details'!$K$29), IF('Personnel Details'!$F$29="", "", 'Personnel Details'!$F$29))))</f>
        <v/>
      </c>
      <c r="KZ290" s="79" t="str">
        <f>IF(KX$9="", "", IF(AND(NOT('Personnel Details'!$N$29=""), $B290&gt;='Personnel Details'!$N$29), 'Personnel Details'!$Q$29, IF(AND(NOT('Personnel Details'!$I$29=""), $B290&gt;='Personnel Details'!$I$29), 'Personnel Details'!$L$29, 'Personnel Details'!$G$29)))</f>
        <v/>
      </c>
      <c r="LA290" s="59">
        <f t="shared" si="725"/>
        <v>0</v>
      </c>
      <c r="LB290" s="53"/>
      <c r="LD290" s="78" t="str">
        <f>IF(LD$9="", "", IF(AND(NOT('Personnel Details'!$N$30=""), $B290&gt;='Personnel Details'!$N$30), 'Personnel Details'!$O$30, IF(AND(NOT('Personnel Details'!$I$30=""), $B290&gt;='Personnel Details'!$I$30), 'Personnel Details'!$J$30, 'Personnel Details'!$E$30)))</f>
        <v/>
      </c>
      <c r="LE290" s="59" t="str">
        <f>IF(LD$9="", "", IF(AND(NOT('Personnel Details'!$N$30=""), $B290&gt;='Personnel Details'!$N$30), IF('Personnel Details'!$P$30="","", 'Personnel Details'!$P$30), IF(AND(NOT('Personnel Details'!$I$30=""), $B290&gt;='Personnel Details'!$I$30), IF('Personnel Details'!$K$30="", "", 'Personnel Details'!$K$30), IF('Personnel Details'!$F$30="", "", 'Personnel Details'!$F$30))))</f>
        <v/>
      </c>
      <c r="LF290" s="79" t="str">
        <f>IF(LD$9="", "", IF(AND(NOT('Personnel Details'!$N$30=""), $B290&gt;='Personnel Details'!$N$30), 'Personnel Details'!$Q$30, IF(AND(NOT('Personnel Details'!$I$30=""), $B290&gt;='Personnel Details'!$I$30), 'Personnel Details'!$L$30, 'Personnel Details'!$G$30)))</f>
        <v/>
      </c>
      <c r="LG290" s="59">
        <f t="shared" si="726"/>
        <v>0</v>
      </c>
      <c r="LH290" s="53"/>
      <c r="LJ290" s="78" t="str">
        <f>IF(LJ$9="", "", IF(AND(NOT('Personnel Details'!$N$31=""), $B290&gt;='Personnel Details'!$N$31), 'Personnel Details'!$O$31, IF(AND(NOT('Personnel Details'!$I$31=""), $B290&gt;='Personnel Details'!$I$31), 'Personnel Details'!$J$31, 'Personnel Details'!$E$31)))</f>
        <v/>
      </c>
      <c r="LK290" s="59" t="str">
        <f>IF(LJ$9="", "", IF(AND(NOT('Personnel Details'!$N$31=""), $B290&gt;='Personnel Details'!$N$31), IF('Personnel Details'!$P$31="","", 'Personnel Details'!$P$31), IF(AND(NOT('Personnel Details'!$I$31=""), $B290&gt;='Personnel Details'!$I$31), IF('Personnel Details'!$K$31="", "", 'Personnel Details'!$K$31), IF('Personnel Details'!$F$31="", "", 'Personnel Details'!$F$31))))</f>
        <v/>
      </c>
      <c r="LL290" s="79" t="str">
        <f>IF(LJ$9="", "", IF(AND(NOT('Personnel Details'!$N$31=""), $B290&gt;='Personnel Details'!$N$31), 'Personnel Details'!$Q$31, IF(AND(NOT('Personnel Details'!$I$31=""), $B290&gt;='Personnel Details'!$I$31), 'Personnel Details'!$L$31, 'Personnel Details'!$G$31)))</f>
        <v/>
      </c>
      <c r="LM290" s="59">
        <f t="shared" si="727"/>
        <v>0</v>
      </c>
      <c r="LN290" s="53"/>
      <c r="LP290" s="78" t="str">
        <f>IF(LP$9="", "", IF(AND(NOT('Personnel Details'!$N$32=""), $B290&gt;='Personnel Details'!$N$32), 'Personnel Details'!$O$32, IF(AND(NOT('Personnel Details'!$I$32=""), $B290&gt;='Personnel Details'!$I$32), 'Personnel Details'!$J$32, 'Personnel Details'!$E$32)))</f>
        <v/>
      </c>
      <c r="LQ290" s="59" t="str">
        <f>IF(LP$9="", "", IF(AND(NOT('Personnel Details'!$N$32=""), $B290&gt;='Personnel Details'!$N$32), IF('Personnel Details'!$P$32="","", 'Personnel Details'!$P$32), IF(AND(NOT('Personnel Details'!$I$32=""), $B290&gt;='Personnel Details'!$I$32), IF('Personnel Details'!$K$32="", "", 'Personnel Details'!$K$32), IF('Personnel Details'!$F$32="", "", 'Personnel Details'!$F$32))))</f>
        <v/>
      </c>
      <c r="LR290" s="79" t="str">
        <f>IF(LP$9="", "", IF(AND(NOT('Personnel Details'!$N$32=""), $B290&gt;='Personnel Details'!$N$32), 'Personnel Details'!$Q$32, IF(AND(NOT('Personnel Details'!$I$32=""), $B290&gt;='Personnel Details'!$I$32), 'Personnel Details'!$L$32, 'Personnel Details'!$G$32)))</f>
        <v/>
      </c>
      <c r="LS290" s="59">
        <f t="shared" si="728"/>
        <v>0</v>
      </c>
      <c r="LT290" s="53"/>
      <c r="LV290" s="78" t="str">
        <f>IF(LV$9="", "", IF(AND(NOT('Personnel Details'!$N$33=""), $B290&gt;='Personnel Details'!$N$33), 'Personnel Details'!$O$33, IF(AND(NOT('Personnel Details'!$I$33=""), $B290&gt;='Personnel Details'!$I$33), 'Personnel Details'!$J$33, 'Personnel Details'!$E$33)))</f>
        <v/>
      </c>
      <c r="LW290" s="59" t="str">
        <f>IF(LV$9="", "", IF(AND(NOT('Personnel Details'!$N$33=""), $B290&gt;='Personnel Details'!$N$33), IF('Personnel Details'!$P$33="","", 'Personnel Details'!$P$33), IF(AND(NOT('Personnel Details'!$I$33=""), $B290&gt;='Personnel Details'!$I$33), IF('Personnel Details'!$K$33="", "", 'Personnel Details'!$K$33), IF('Personnel Details'!$F$33="", "", 'Personnel Details'!$F$33))))</f>
        <v/>
      </c>
      <c r="LX290" s="79" t="str">
        <f>IF(LV$9="", "", IF(AND(NOT('Personnel Details'!$N$33=""), $B290&gt;='Personnel Details'!$N$33), 'Personnel Details'!$Q$33, IF(AND(NOT('Personnel Details'!$I$33=""), $B290&gt;='Personnel Details'!$I$33), 'Personnel Details'!$L$33, 'Personnel Details'!$G$33)))</f>
        <v/>
      </c>
      <c r="LY290" s="59">
        <f t="shared" si="729"/>
        <v>0</v>
      </c>
      <c r="LZ290" s="53"/>
      <c r="MB290" s="78" t="str">
        <f>IF(MB$9="", "", IF(AND(NOT('Personnel Details'!$N$34=""), $B290&gt;='Personnel Details'!$N$34), 'Personnel Details'!$O$34, IF(AND(NOT('Personnel Details'!$I$34=""), $B290&gt;='Personnel Details'!$I$34), 'Personnel Details'!$J$34, 'Personnel Details'!$E$34)))</f>
        <v/>
      </c>
      <c r="MC290" s="59" t="str">
        <f>IF(MB$9="", "", IF(AND(NOT('Personnel Details'!$N$34=""), $B290&gt;='Personnel Details'!$N$34), IF('Personnel Details'!$P$34="","", 'Personnel Details'!$P$34), IF(AND(NOT('Personnel Details'!$I$34=""), $B290&gt;='Personnel Details'!$I$34), IF('Personnel Details'!$K$34="", "", 'Personnel Details'!$K$34), IF('Personnel Details'!$F$34="", "", 'Personnel Details'!$F$34))))</f>
        <v/>
      </c>
      <c r="MD290" s="79" t="str">
        <f>IF(MB$9="", "", IF(AND(NOT('Personnel Details'!$N$34=""), $B290&gt;='Personnel Details'!$N$34), 'Personnel Details'!$Q$34, IF(AND(NOT('Personnel Details'!$I$34=""), $B290&gt;='Personnel Details'!$I$34), 'Personnel Details'!$L$34, 'Personnel Details'!$G$34)))</f>
        <v/>
      </c>
      <c r="ME290" s="59">
        <f t="shared" si="730"/>
        <v>0</v>
      </c>
      <c r="MF290" s="53"/>
      <c r="MH290" s="78" t="str">
        <f>IF(MH$9="", "", IF(AND(NOT('Personnel Details'!$N$35=""), $B290&gt;='Personnel Details'!$N$35), 'Personnel Details'!$O$35, IF(AND(NOT('Personnel Details'!$I$35=""), $B290&gt;='Personnel Details'!$I$35), 'Personnel Details'!$J$35, 'Personnel Details'!$E$35)))</f>
        <v/>
      </c>
      <c r="MI290" s="59" t="str">
        <f>IF(MH$9="", "", IF(AND(NOT('Personnel Details'!$N$35=""), $B290&gt;='Personnel Details'!$N$35), IF('Personnel Details'!$P$35="","", 'Personnel Details'!$P$35), IF(AND(NOT('Personnel Details'!$I$35=""), $B290&gt;='Personnel Details'!$I$35), IF('Personnel Details'!$K$35="", "", 'Personnel Details'!$K$35), IF('Personnel Details'!$F$35="", "", 'Personnel Details'!$F$35))))</f>
        <v/>
      </c>
      <c r="MJ290" s="79" t="str">
        <f>IF(MH$9="", "", IF(AND(NOT('Personnel Details'!$N$35=""), $B290&gt;='Personnel Details'!$N$35), 'Personnel Details'!$Q$35, IF(AND(NOT('Personnel Details'!$I$35=""), $B290&gt;='Personnel Details'!$I$35), 'Personnel Details'!$L$35, 'Personnel Details'!$G$35)))</f>
        <v/>
      </c>
      <c r="MK290" s="59">
        <f t="shared" si="731"/>
        <v>0</v>
      </c>
      <c r="ML290" s="53"/>
      <c r="MN290" s="78" t="str">
        <f>IF(MN$9="", "", IF(AND(NOT('Personnel Details'!$N$36=""), $B290&gt;='Personnel Details'!$N$36), 'Personnel Details'!$O$36, IF(AND(NOT('Personnel Details'!$I$36=""), $B290&gt;='Personnel Details'!$I$36), 'Personnel Details'!$J$36, 'Personnel Details'!$E$36)))</f>
        <v/>
      </c>
      <c r="MO290" s="59" t="str">
        <f>IF(MN$9="", "", IF(AND(NOT('Personnel Details'!$N$36=""), $B290&gt;='Personnel Details'!$N$36), IF('Personnel Details'!$P$36="","", 'Personnel Details'!$P$36), IF(AND(NOT('Personnel Details'!$I$36=""), $B290&gt;='Personnel Details'!$I$36), IF('Personnel Details'!$K$36="", "", 'Personnel Details'!$K$36), IF('Personnel Details'!$F$36="", "", 'Personnel Details'!$F$36))))</f>
        <v/>
      </c>
      <c r="MP290" s="79" t="str">
        <f>IF(MN$9="", "", IF(AND(NOT('Personnel Details'!$N$36=""), $B290&gt;='Personnel Details'!$N$36), 'Personnel Details'!$Q$36, IF(AND(NOT('Personnel Details'!$I$36=""), $B290&gt;='Personnel Details'!$I$36), 'Personnel Details'!$L$36, 'Personnel Details'!$G$36)))</f>
        <v/>
      </c>
      <c r="MQ290" s="59">
        <f t="shared" si="732"/>
        <v>0</v>
      </c>
      <c r="MR290" s="53"/>
      <c r="MT290" s="78" t="str">
        <f>IF(MT$9="", "", IF(AND(NOT('Personnel Details'!$N$37=""), $B290&gt;='Personnel Details'!$N$37), 'Personnel Details'!$O$37, IF(AND(NOT('Personnel Details'!$I$37=""), $B290&gt;='Personnel Details'!$I$37), 'Personnel Details'!$J$37, 'Personnel Details'!$E$37)))</f>
        <v/>
      </c>
      <c r="MU290" s="59" t="str">
        <f>IF(MT$9="", "", IF(AND(NOT('Personnel Details'!$N$37=""), $B290&gt;='Personnel Details'!$N$37), IF('Personnel Details'!$P$37="","", 'Personnel Details'!$P$37), IF(AND(NOT('Personnel Details'!$I$37=""), $B290&gt;='Personnel Details'!$I$37), IF('Personnel Details'!$K$37="", "", 'Personnel Details'!$K$37), IF('Personnel Details'!$F$37="", "", 'Personnel Details'!$F$37))))</f>
        <v/>
      </c>
      <c r="MV290" s="79" t="str">
        <f>IF(MT$9="", "", IF(AND(NOT('Personnel Details'!$N$37=""), $B290&gt;='Personnel Details'!$N$37), 'Personnel Details'!$Q$37, IF(AND(NOT('Personnel Details'!$I$37=""), $B290&gt;='Personnel Details'!$I$37), 'Personnel Details'!$L$37, 'Personnel Details'!$G$37)))</f>
        <v/>
      </c>
      <c r="MW290" s="59">
        <f t="shared" si="733"/>
        <v>0</v>
      </c>
      <c r="MX290" s="53"/>
      <c r="MZ290" s="78" t="str">
        <f>IF(MZ$9="", "", IF(AND(NOT('Personnel Details'!$N$38=""), $B290&gt;='Personnel Details'!$N$38), 'Personnel Details'!$O$38, IF(AND(NOT('Personnel Details'!$I$38=""), $B290&gt;='Personnel Details'!$I$38), 'Personnel Details'!$J$38, 'Personnel Details'!$E$38)))</f>
        <v/>
      </c>
      <c r="NA290" s="59" t="str">
        <f>IF(MZ$9="", "", IF(AND(NOT('Personnel Details'!$N$38=""), $B290&gt;='Personnel Details'!$N$38), IF('Personnel Details'!$P$38="","", 'Personnel Details'!$P$38), IF(AND(NOT('Personnel Details'!$I$38=""), $B290&gt;='Personnel Details'!$I$38), IF('Personnel Details'!$K$38="", "", 'Personnel Details'!$K$38), IF('Personnel Details'!$F$38="", "", 'Personnel Details'!$F$38))))</f>
        <v/>
      </c>
      <c r="NB290" s="79" t="str">
        <f>IF(MZ$9="", "", IF(AND(NOT('Personnel Details'!$N$38=""), $B290&gt;='Personnel Details'!$N$38), 'Personnel Details'!$Q$38, IF(AND(NOT('Personnel Details'!$I$38=""), $B290&gt;='Personnel Details'!$I$38), 'Personnel Details'!$L$38, 'Personnel Details'!$G$38)))</f>
        <v/>
      </c>
      <c r="NC290" s="59">
        <f t="shared" si="734"/>
        <v>0</v>
      </c>
      <c r="ND290" s="53"/>
      <c r="NF290" s="78" t="str">
        <f>IF(NF$9="", "", IF(AND(NOT('Personnel Details'!$N$39=""), $B290&gt;='Personnel Details'!$N$39), 'Personnel Details'!$O$39, IF(AND(NOT('Personnel Details'!$I$39=""), $B290&gt;='Personnel Details'!$I$39), 'Personnel Details'!$J$39, 'Personnel Details'!$E$39)))</f>
        <v/>
      </c>
      <c r="NG290" s="59" t="str">
        <f>IF(NF$9="", "", IF(AND(NOT('Personnel Details'!$N$39=""), $B290&gt;='Personnel Details'!$N$39), IF('Personnel Details'!$P$39="","", 'Personnel Details'!$P$39), IF(AND(NOT('Personnel Details'!$I$39=""), $B290&gt;='Personnel Details'!$I$39), IF('Personnel Details'!$K$39="", "", 'Personnel Details'!$K$39), IF('Personnel Details'!$F$39="", "", 'Personnel Details'!$F$39))))</f>
        <v/>
      </c>
      <c r="NH290" s="79" t="str">
        <f>IF(NF$9="", "", IF(AND(NOT('Personnel Details'!$N$39=""), $B290&gt;='Personnel Details'!$N$39), 'Personnel Details'!$Q$39, IF(AND(NOT('Personnel Details'!$I$39=""), $B290&gt;='Personnel Details'!$I$39), 'Personnel Details'!$L$39, 'Personnel Details'!$G$39)))</f>
        <v/>
      </c>
      <c r="NI290" s="59">
        <f t="shared" si="735"/>
        <v>0</v>
      </c>
      <c r="NJ290" s="53"/>
      <c r="NL290" s="78" t="str">
        <f>IF(NL$9="", "", IF(AND(NOT('Personnel Details'!$N$40=""), $B290&gt;='Personnel Details'!$N$40), 'Personnel Details'!$O$40, IF(AND(NOT('Personnel Details'!$I$40=""), $B290&gt;='Personnel Details'!$I$40), 'Personnel Details'!$J$40, 'Personnel Details'!$E$40)))</f>
        <v/>
      </c>
      <c r="NM290" s="59" t="str">
        <f>IF(NL$9="", "", IF(AND(NOT('Personnel Details'!$N$40=""), $B290&gt;='Personnel Details'!$N$40), IF('Personnel Details'!$P$40="","", 'Personnel Details'!$P$40), IF(AND(NOT('Personnel Details'!$I$40=""), $B290&gt;='Personnel Details'!$I$40), IF('Personnel Details'!$K$40="", "", 'Personnel Details'!$K$40), IF('Personnel Details'!$F$40="", "", 'Personnel Details'!$F$40))))</f>
        <v/>
      </c>
      <c r="NN290" s="79" t="str">
        <f>IF(NL$9="", "", IF(AND(NOT('Personnel Details'!$N$40=""), $B290&gt;='Personnel Details'!$N$40), 'Personnel Details'!$Q$40, IF(AND(NOT('Personnel Details'!$I$40=""), $B290&gt;='Personnel Details'!$I$40), 'Personnel Details'!$L$40, 'Personnel Details'!$G$40)))</f>
        <v/>
      </c>
      <c r="NO290" s="59">
        <f t="shared" si="736"/>
        <v>0</v>
      </c>
      <c r="NP290" s="53"/>
    </row>
    <row r="291" spans="1:380" x14ac:dyDescent="0.25">
      <c r="A291" s="32"/>
      <c r="B291" s="113">
        <f>IFERROR(IF(B290+1&gt;'Personnel Details'!$U$5, "", B290+1), "")</f>
        <v>44111</v>
      </c>
      <c r="C291" s="32"/>
      <c r="D291" s="120"/>
      <c r="E291" s="13" t="str">
        <f t="shared" si="615"/>
        <v/>
      </c>
      <c r="F291" s="13" t="str">
        <f t="shared" si="646"/>
        <v/>
      </c>
      <c r="G291" s="56" t="str">
        <f t="shared" si="737"/>
        <v/>
      </c>
      <c r="H291" s="16" t="str">
        <f t="shared" si="647"/>
        <v/>
      </c>
      <c r="I291" s="32"/>
      <c r="J291" s="120"/>
      <c r="K291" s="62" t="str">
        <f t="shared" si="616"/>
        <v/>
      </c>
      <c r="L291" s="62" t="str">
        <f t="shared" si="648"/>
        <v/>
      </c>
      <c r="M291" s="65" t="str">
        <f t="shared" si="738"/>
        <v/>
      </c>
      <c r="N291" s="68" t="str">
        <f t="shared" si="649"/>
        <v/>
      </c>
      <c r="O291" s="32"/>
      <c r="P291" s="120"/>
      <c r="Q291" s="62" t="str">
        <f t="shared" si="617"/>
        <v/>
      </c>
      <c r="R291" s="62" t="str">
        <f t="shared" si="650"/>
        <v/>
      </c>
      <c r="S291" s="65" t="str">
        <f t="shared" si="739"/>
        <v/>
      </c>
      <c r="T291" s="68" t="str">
        <f t="shared" si="651"/>
        <v/>
      </c>
      <c r="U291" s="32"/>
      <c r="V291" s="120"/>
      <c r="W291" s="62" t="str">
        <f t="shared" si="618"/>
        <v/>
      </c>
      <c r="X291" s="62" t="str">
        <f t="shared" si="652"/>
        <v/>
      </c>
      <c r="Y291" s="65" t="str">
        <f t="shared" si="740"/>
        <v/>
      </c>
      <c r="Z291" s="68" t="str">
        <f t="shared" si="653"/>
        <v/>
      </c>
      <c r="AA291" s="32"/>
      <c r="AB291" s="120"/>
      <c r="AC291" s="62" t="str">
        <f t="shared" si="619"/>
        <v/>
      </c>
      <c r="AD291" s="62" t="str">
        <f t="shared" si="654"/>
        <v/>
      </c>
      <c r="AE291" s="65" t="str">
        <f t="shared" si="741"/>
        <v/>
      </c>
      <c r="AF291" s="68" t="str">
        <f t="shared" si="655"/>
        <v/>
      </c>
      <c r="AG291" s="32"/>
      <c r="AH291" s="120"/>
      <c r="AI291" s="62" t="str">
        <f t="shared" si="620"/>
        <v/>
      </c>
      <c r="AJ291" s="62" t="str">
        <f t="shared" si="656"/>
        <v/>
      </c>
      <c r="AK291" s="65" t="str">
        <f t="shared" si="742"/>
        <v/>
      </c>
      <c r="AL291" s="68" t="str">
        <f t="shared" si="657"/>
        <v/>
      </c>
      <c r="AM291" s="32"/>
      <c r="AN291" s="120"/>
      <c r="AO291" s="62" t="str">
        <f t="shared" si="621"/>
        <v/>
      </c>
      <c r="AP291" s="62" t="str">
        <f t="shared" si="658"/>
        <v/>
      </c>
      <c r="AQ291" s="65" t="str">
        <f t="shared" si="743"/>
        <v/>
      </c>
      <c r="AR291" s="68" t="str">
        <f t="shared" si="659"/>
        <v/>
      </c>
      <c r="AS291" s="32"/>
      <c r="AT291" s="120"/>
      <c r="AU291" s="62" t="str">
        <f t="shared" si="622"/>
        <v/>
      </c>
      <c r="AV291" s="62" t="str">
        <f t="shared" si="660"/>
        <v/>
      </c>
      <c r="AW291" s="65" t="str">
        <f t="shared" si="744"/>
        <v/>
      </c>
      <c r="AX291" s="68" t="str">
        <f t="shared" si="661"/>
        <v/>
      </c>
      <c r="AY291" s="32"/>
      <c r="AZ291" s="120"/>
      <c r="BA291" s="62" t="str">
        <f t="shared" si="623"/>
        <v/>
      </c>
      <c r="BB291" s="62" t="str">
        <f t="shared" si="662"/>
        <v/>
      </c>
      <c r="BC291" s="65" t="str">
        <f t="shared" si="745"/>
        <v/>
      </c>
      <c r="BD291" s="68" t="str">
        <f t="shared" si="663"/>
        <v/>
      </c>
      <c r="BE291" s="32"/>
      <c r="BF291" s="120"/>
      <c r="BG291" s="62" t="str">
        <f t="shared" si="624"/>
        <v/>
      </c>
      <c r="BH291" s="62" t="str">
        <f t="shared" si="664"/>
        <v/>
      </c>
      <c r="BI291" s="65" t="str">
        <f t="shared" si="746"/>
        <v/>
      </c>
      <c r="BJ291" s="68" t="str">
        <f t="shared" si="665"/>
        <v/>
      </c>
      <c r="BK291" s="32"/>
      <c r="BL291" s="120"/>
      <c r="BM291" s="62" t="str">
        <f t="shared" si="625"/>
        <v/>
      </c>
      <c r="BN291" s="62" t="str">
        <f t="shared" si="666"/>
        <v/>
      </c>
      <c r="BO291" s="65" t="str">
        <f t="shared" si="747"/>
        <v/>
      </c>
      <c r="BP291" s="68" t="str">
        <f t="shared" si="667"/>
        <v/>
      </c>
      <c r="BQ291" s="32"/>
      <c r="BR291" s="120"/>
      <c r="BS291" s="62" t="str">
        <f t="shared" si="626"/>
        <v/>
      </c>
      <c r="BT291" s="62" t="str">
        <f t="shared" si="668"/>
        <v/>
      </c>
      <c r="BU291" s="65" t="str">
        <f t="shared" si="748"/>
        <v/>
      </c>
      <c r="BV291" s="68" t="str">
        <f t="shared" si="669"/>
        <v/>
      </c>
      <c r="BW291" s="32"/>
      <c r="BX291" s="120"/>
      <c r="BY291" s="62" t="str">
        <f t="shared" si="627"/>
        <v/>
      </c>
      <c r="BZ291" s="62" t="str">
        <f t="shared" si="670"/>
        <v/>
      </c>
      <c r="CA291" s="65" t="str">
        <f t="shared" si="749"/>
        <v/>
      </c>
      <c r="CB291" s="68" t="str">
        <f t="shared" si="671"/>
        <v/>
      </c>
      <c r="CC291" s="32"/>
      <c r="CD291" s="120"/>
      <c r="CE291" s="62" t="str">
        <f t="shared" si="628"/>
        <v/>
      </c>
      <c r="CF291" s="62" t="str">
        <f t="shared" si="672"/>
        <v/>
      </c>
      <c r="CG291" s="65" t="str">
        <f t="shared" si="750"/>
        <v/>
      </c>
      <c r="CH291" s="68" t="str">
        <f t="shared" si="673"/>
        <v/>
      </c>
      <c r="CI291" s="32"/>
      <c r="CJ291" s="120"/>
      <c r="CK291" s="62" t="str">
        <f t="shared" si="629"/>
        <v/>
      </c>
      <c r="CL291" s="62" t="str">
        <f t="shared" si="674"/>
        <v/>
      </c>
      <c r="CM291" s="65" t="str">
        <f t="shared" si="751"/>
        <v/>
      </c>
      <c r="CN291" s="68" t="str">
        <f t="shared" si="675"/>
        <v/>
      </c>
      <c r="CO291" s="32"/>
      <c r="CP291" s="120"/>
      <c r="CQ291" s="62" t="str">
        <f t="shared" si="630"/>
        <v/>
      </c>
      <c r="CR291" s="62" t="str">
        <f t="shared" si="676"/>
        <v/>
      </c>
      <c r="CS291" s="65" t="str">
        <f t="shared" si="752"/>
        <v/>
      </c>
      <c r="CT291" s="68" t="str">
        <f t="shared" si="677"/>
        <v/>
      </c>
      <c r="CU291" s="32"/>
      <c r="CV291" s="120"/>
      <c r="CW291" s="62" t="str">
        <f t="shared" si="631"/>
        <v/>
      </c>
      <c r="CX291" s="62" t="str">
        <f t="shared" si="678"/>
        <v/>
      </c>
      <c r="CY291" s="65" t="str">
        <f t="shared" si="753"/>
        <v/>
      </c>
      <c r="CZ291" s="68" t="str">
        <f t="shared" si="679"/>
        <v/>
      </c>
      <c r="DA291" s="32"/>
      <c r="DB291" s="120"/>
      <c r="DC291" s="62" t="str">
        <f t="shared" si="632"/>
        <v/>
      </c>
      <c r="DD291" s="62" t="str">
        <f t="shared" si="680"/>
        <v/>
      </c>
      <c r="DE291" s="65" t="str">
        <f t="shared" si="754"/>
        <v/>
      </c>
      <c r="DF291" s="68" t="str">
        <f t="shared" si="681"/>
        <v/>
      </c>
      <c r="DG291" s="32"/>
      <c r="DH291" s="120"/>
      <c r="DI291" s="62" t="str">
        <f t="shared" si="633"/>
        <v/>
      </c>
      <c r="DJ291" s="62" t="str">
        <f t="shared" si="682"/>
        <v/>
      </c>
      <c r="DK291" s="65" t="str">
        <f t="shared" si="755"/>
        <v/>
      </c>
      <c r="DL291" s="68" t="str">
        <f t="shared" si="683"/>
        <v/>
      </c>
      <c r="DM291" s="32"/>
      <c r="DN291" s="120"/>
      <c r="DO291" s="62" t="str">
        <f t="shared" si="634"/>
        <v/>
      </c>
      <c r="DP291" s="62" t="str">
        <f t="shared" si="684"/>
        <v/>
      </c>
      <c r="DQ291" s="65" t="str">
        <f t="shared" si="756"/>
        <v/>
      </c>
      <c r="DR291" s="68" t="str">
        <f t="shared" si="685"/>
        <v/>
      </c>
      <c r="DS291" s="32"/>
      <c r="DT291" s="120"/>
      <c r="DU291" s="62" t="str">
        <f t="shared" si="635"/>
        <v/>
      </c>
      <c r="DV291" s="62" t="str">
        <f t="shared" si="686"/>
        <v/>
      </c>
      <c r="DW291" s="65" t="str">
        <f t="shared" si="757"/>
        <v/>
      </c>
      <c r="DX291" s="68" t="str">
        <f t="shared" si="687"/>
        <v/>
      </c>
      <c r="DY291" s="32"/>
      <c r="DZ291" s="120"/>
      <c r="EA291" s="62" t="str">
        <f t="shared" si="636"/>
        <v/>
      </c>
      <c r="EB291" s="62" t="str">
        <f t="shared" si="688"/>
        <v/>
      </c>
      <c r="EC291" s="65" t="str">
        <f t="shared" si="758"/>
        <v/>
      </c>
      <c r="ED291" s="68" t="str">
        <f t="shared" si="689"/>
        <v/>
      </c>
      <c r="EE291" s="32"/>
      <c r="EF291" s="120"/>
      <c r="EG291" s="62" t="str">
        <f t="shared" si="637"/>
        <v/>
      </c>
      <c r="EH291" s="62" t="str">
        <f t="shared" si="690"/>
        <v/>
      </c>
      <c r="EI291" s="65" t="str">
        <f t="shared" si="759"/>
        <v/>
      </c>
      <c r="EJ291" s="68" t="str">
        <f t="shared" si="691"/>
        <v/>
      </c>
      <c r="EK291" s="32"/>
      <c r="EL291" s="120"/>
      <c r="EM291" s="62" t="str">
        <f t="shared" si="638"/>
        <v/>
      </c>
      <c r="EN291" s="62" t="str">
        <f t="shared" si="692"/>
        <v/>
      </c>
      <c r="EO291" s="65" t="str">
        <f t="shared" si="760"/>
        <v/>
      </c>
      <c r="EP291" s="68" t="str">
        <f t="shared" si="693"/>
        <v/>
      </c>
      <c r="EQ291" s="32"/>
      <c r="ER291" s="120"/>
      <c r="ES291" s="62" t="str">
        <f t="shared" si="639"/>
        <v/>
      </c>
      <c r="ET291" s="62" t="str">
        <f t="shared" si="694"/>
        <v/>
      </c>
      <c r="EU291" s="65" t="str">
        <f t="shared" si="761"/>
        <v/>
      </c>
      <c r="EV291" s="68" t="str">
        <f t="shared" si="695"/>
        <v/>
      </c>
      <c r="EW291" s="32"/>
      <c r="EX291" s="120"/>
      <c r="EY291" s="62" t="str">
        <f t="shared" si="640"/>
        <v/>
      </c>
      <c r="EZ291" s="62" t="str">
        <f t="shared" si="696"/>
        <v/>
      </c>
      <c r="FA291" s="65" t="str">
        <f t="shared" si="762"/>
        <v/>
      </c>
      <c r="FB291" s="68" t="str">
        <f t="shared" si="697"/>
        <v/>
      </c>
      <c r="FC291" s="32"/>
      <c r="FD291" s="120"/>
      <c r="FE291" s="62" t="str">
        <f t="shared" si="641"/>
        <v/>
      </c>
      <c r="FF291" s="62" t="str">
        <f t="shared" si="698"/>
        <v/>
      </c>
      <c r="FG291" s="65" t="str">
        <f t="shared" si="763"/>
        <v/>
      </c>
      <c r="FH291" s="68" t="str">
        <f t="shared" si="699"/>
        <v/>
      </c>
      <c r="FI291" s="32"/>
      <c r="FJ291" s="120"/>
      <c r="FK291" s="62" t="str">
        <f t="shared" si="642"/>
        <v/>
      </c>
      <c r="FL291" s="62" t="str">
        <f t="shared" si="700"/>
        <v/>
      </c>
      <c r="FM291" s="65" t="str">
        <f t="shared" si="764"/>
        <v/>
      </c>
      <c r="FN291" s="68" t="str">
        <f t="shared" si="701"/>
        <v/>
      </c>
      <c r="FO291" s="32"/>
      <c r="FP291" s="120"/>
      <c r="FQ291" s="62" t="str">
        <f t="shared" si="643"/>
        <v/>
      </c>
      <c r="FR291" s="62" t="str">
        <f t="shared" si="702"/>
        <v/>
      </c>
      <c r="FS291" s="65" t="str">
        <f t="shared" si="765"/>
        <v/>
      </c>
      <c r="FT291" s="68" t="str">
        <f t="shared" si="703"/>
        <v/>
      </c>
      <c r="FU291" s="32"/>
      <c r="FV291" s="120"/>
      <c r="FW291" s="62" t="str">
        <f t="shared" si="644"/>
        <v/>
      </c>
      <c r="FX291" s="62" t="str">
        <f t="shared" si="704"/>
        <v/>
      </c>
      <c r="FY291" s="65" t="str">
        <f t="shared" si="766"/>
        <v/>
      </c>
      <c r="FZ291" s="68" t="str">
        <f t="shared" si="705"/>
        <v/>
      </c>
      <c r="GA291" s="32"/>
      <c r="GC291" s="7" t="str">
        <f t="shared" si="706"/>
        <v>Oct 2020</v>
      </c>
      <c r="GD291" s="7" t="str">
        <f t="shared" ca="1" si="645"/>
        <v/>
      </c>
      <c r="GT291" s="71">
        <f>IF(GT$9="", "", IF(AND(NOT('Personnel Details'!$N$11=""), $B291&gt;='Personnel Details'!$N$11), 'Personnel Details'!$O$11, IF(AND(NOT('Personnel Details'!$I$11=""), $B291&gt;='Personnel Details'!$I$11), 'Personnel Details'!$J$11, 'Personnel Details'!$E$11)))</f>
        <v>0.8</v>
      </c>
      <c r="GU291" s="59" t="str">
        <f>IF(GT$9="", "", IF(AND(NOT('Personnel Details'!$N$11=""), $B291&gt;='Personnel Details'!$N$11), IF('Personnel Details'!$P$11="","", 'Personnel Details'!$P$11), IF(AND(NOT('Personnel Details'!$I$11=""), $B291&gt;='Personnel Details'!$I$11), IF('Personnel Details'!$K$11="", "", 'Personnel Details'!$K$11), IF('Personnel Details'!$F$11="", "", 'Personnel Details'!$F$11))))</f>
        <v/>
      </c>
      <c r="GV291" s="74">
        <f>IF(GT$9="", "", IF(AND(NOT('Personnel Details'!$N$11=""), $B291&gt;='Personnel Details'!$N$11), 'Personnel Details'!$Q$11, IF(AND(NOT('Personnel Details'!$I$11=""), $B291&gt;='Personnel Details'!$I$11), 'Personnel Details'!$L$11, 'Personnel Details'!$G$11)))</f>
        <v>0</v>
      </c>
      <c r="GW291" s="59">
        <f t="shared" si="707"/>
        <v>0</v>
      </c>
      <c r="GX291" s="53"/>
      <c r="GZ291" s="78">
        <f>IF(GZ$9="", "", IF(AND(NOT('Personnel Details'!$N$12=""), $B291&gt;='Personnel Details'!$N$12), 'Personnel Details'!$O$12, IF(AND(NOT('Personnel Details'!$I$12=""), $B291&gt;='Personnel Details'!$I$12), 'Personnel Details'!$J$12, 'Personnel Details'!$E$12)))</f>
        <v>0.8</v>
      </c>
      <c r="HA291" s="59" t="str">
        <f>IF(GZ$9="", "", IF(AND(NOT('Personnel Details'!$N$12=""), $B291&gt;='Personnel Details'!$N$12), IF('Personnel Details'!$P$12="","", 'Personnel Details'!$P$12), IF(AND(NOT('Personnel Details'!$I$12=""), $B291&gt;='Personnel Details'!$I$12), IF('Personnel Details'!$K$12="", "", 'Personnel Details'!$K$12), IF('Personnel Details'!$F$12="", "", 'Personnel Details'!$F$12))))</f>
        <v/>
      </c>
      <c r="HB291" s="79">
        <f>IF(GZ$9="", "", IF(AND(NOT('Personnel Details'!$N$12=""), $B291&gt;='Personnel Details'!$N$12), 'Personnel Details'!$Q$12, IF(AND(NOT('Personnel Details'!$I$12=""), $B291&gt;='Personnel Details'!$I$12), 'Personnel Details'!$L$12, 'Personnel Details'!$G$12)))</f>
        <v>0</v>
      </c>
      <c r="HC291" s="59">
        <f t="shared" si="708"/>
        <v>0</v>
      </c>
      <c r="HD291" s="53"/>
      <c r="HF291" s="78">
        <f>IF(HF$9="", "", IF(AND(NOT('Personnel Details'!$N$13=""), $B291&gt;='Personnel Details'!$N$13), 'Personnel Details'!$O$13, IF(AND(NOT('Personnel Details'!$I$13=""), $B291&gt;='Personnel Details'!$I$13), 'Personnel Details'!$J$13, 'Personnel Details'!$E$13)))</f>
        <v>0.8</v>
      </c>
      <c r="HG291" s="59" t="str">
        <f>IF(HF$9="", "", IF(AND(NOT('Personnel Details'!$N$13=""), $B291&gt;='Personnel Details'!$N$13), IF('Personnel Details'!$P$13="","", 'Personnel Details'!$P$13), IF(AND(NOT('Personnel Details'!$I$13=""), $B291&gt;='Personnel Details'!$I$13), IF('Personnel Details'!$K$13="", "", 'Personnel Details'!$K$13), IF('Personnel Details'!$F$13="", "", 'Personnel Details'!$F$13))))</f>
        <v/>
      </c>
      <c r="HH291" s="79">
        <f>IF(HF$9="", "", IF(AND(NOT('Personnel Details'!$N$13=""), $B291&gt;='Personnel Details'!$N$13), 'Personnel Details'!$Q$13, IF(AND(NOT('Personnel Details'!$I$13=""), $B291&gt;='Personnel Details'!$I$13), 'Personnel Details'!$L$13, 'Personnel Details'!$G$13)))</f>
        <v>0</v>
      </c>
      <c r="HI291" s="59">
        <f t="shared" si="709"/>
        <v>0</v>
      </c>
      <c r="HJ291" s="53"/>
      <c r="HL291" s="78">
        <f>IF(HL$9="", "", IF(AND(NOT('Personnel Details'!$N$14=""), $B291&gt;='Personnel Details'!$N$14), 'Personnel Details'!$O$14, IF(AND(NOT('Personnel Details'!$I$14=""), $B291&gt;='Personnel Details'!$I$14), 'Personnel Details'!$J$14, 'Personnel Details'!$E$14)))</f>
        <v>0.8</v>
      </c>
      <c r="HM291" s="59">
        <f>IF(HL$9="", "", IF(AND(NOT('Personnel Details'!$N$14=""), $B291&gt;='Personnel Details'!$N$14), IF('Personnel Details'!$P$14="","", 'Personnel Details'!$P$14), IF(AND(NOT('Personnel Details'!$I$14=""), $B291&gt;='Personnel Details'!$I$14), IF('Personnel Details'!$K$14="", "", 'Personnel Details'!$K$14), IF('Personnel Details'!$F$14="", "", 'Personnel Details'!$F$14))))</f>
        <v>2000</v>
      </c>
      <c r="HN291" s="79">
        <f>IF(HL$9="", "", IF(AND(NOT('Personnel Details'!$N$14=""), $B291&gt;='Personnel Details'!$N$14), 'Personnel Details'!$Q$14, IF(AND(NOT('Personnel Details'!$I$14=""), $B291&gt;='Personnel Details'!$I$14), 'Personnel Details'!$L$14, 'Personnel Details'!$G$14)))</f>
        <v>0.85</v>
      </c>
      <c r="HO291" s="59">
        <f t="shared" si="710"/>
        <v>0</v>
      </c>
      <c r="HP291" s="53"/>
      <c r="HR291" s="78" t="str">
        <f>IF(HR$9="", "", IF(AND(NOT('Personnel Details'!$N$15=""), $B291&gt;='Personnel Details'!$N$15), 'Personnel Details'!$O$15, IF(AND(NOT('Personnel Details'!$I$15=""), $B291&gt;='Personnel Details'!$I$15), 'Personnel Details'!$J$15, 'Personnel Details'!$E$15)))</f>
        <v/>
      </c>
      <c r="HS291" s="59" t="str">
        <f>IF(HR$9="", "", IF(AND(NOT('Personnel Details'!$N$15=""), $B291&gt;='Personnel Details'!$N$15), IF('Personnel Details'!$P$15="","", 'Personnel Details'!$P$15), IF(AND(NOT('Personnel Details'!$I$15=""), $B291&gt;='Personnel Details'!$I$15), IF('Personnel Details'!$K$15="", "", 'Personnel Details'!$K$15), IF('Personnel Details'!$F$15="", "", 'Personnel Details'!$F$15))))</f>
        <v/>
      </c>
      <c r="HT291" s="79" t="str">
        <f>IF(HR$9="", "", IF(AND(NOT('Personnel Details'!$N$15=""), $B291&gt;='Personnel Details'!$N$15), 'Personnel Details'!$Q$15, IF(AND(NOT('Personnel Details'!$I$15=""), $B291&gt;='Personnel Details'!$I$15), 'Personnel Details'!$L$15, 'Personnel Details'!$G$15)))</f>
        <v/>
      </c>
      <c r="HU291" s="59">
        <f t="shared" si="711"/>
        <v>0</v>
      </c>
      <c r="HV291" s="53"/>
      <c r="HX291" s="78" t="str">
        <f>IF(HX$9="", "", IF(AND(NOT('Personnel Details'!$N$16=""), $B291&gt;='Personnel Details'!$N$16), 'Personnel Details'!$O$16, IF(AND(NOT('Personnel Details'!$I$16=""), $B291&gt;='Personnel Details'!$I$16), 'Personnel Details'!$J$16, 'Personnel Details'!$E$16)))</f>
        <v/>
      </c>
      <c r="HY291" s="59" t="str">
        <f>IF(HX$9="", "", IF(AND(NOT('Personnel Details'!$N$16=""), $B291&gt;='Personnel Details'!$N$16), IF('Personnel Details'!$P$16="","", 'Personnel Details'!$P$16), IF(AND(NOT('Personnel Details'!$I$16=""), $B291&gt;='Personnel Details'!$I$16), IF('Personnel Details'!$K$16="", "", 'Personnel Details'!$K$16), IF('Personnel Details'!$F$16="", "", 'Personnel Details'!$F$16))))</f>
        <v/>
      </c>
      <c r="HZ291" s="79" t="str">
        <f>IF(HX$9="", "", IF(AND(NOT('Personnel Details'!$N$16=""), $B291&gt;='Personnel Details'!$N$16), 'Personnel Details'!$Q$16, IF(AND(NOT('Personnel Details'!$I$16=""), $B291&gt;='Personnel Details'!$I$16), 'Personnel Details'!$L$16, 'Personnel Details'!$G$16)))</f>
        <v/>
      </c>
      <c r="IA291" s="59">
        <f t="shared" si="712"/>
        <v>0</v>
      </c>
      <c r="IB291" s="53"/>
      <c r="ID291" s="78" t="str">
        <f>IF(ID$9="", "", IF(AND(NOT('Personnel Details'!$N$17=""), $B291&gt;='Personnel Details'!$N$17), 'Personnel Details'!$O$17, IF(AND(NOT('Personnel Details'!$I$17=""), $B291&gt;='Personnel Details'!$I$17), 'Personnel Details'!$J$17, 'Personnel Details'!$E$17)))</f>
        <v/>
      </c>
      <c r="IE291" s="59" t="str">
        <f>IF(ID$9="", "", IF(AND(NOT('Personnel Details'!$N$17=""), $B291&gt;='Personnel Details'!$N$17), IF('Personnel Details'!$P$17="","", 'Personnel Details'!$P$17), IF(AND(NOT('Personnel Details'!$I$17=""), $B291&gt;='Personnel Details'!$I$17), IF('Personnel Details'!$K$17="", "", 'Personnel Details'!$K$17), IF('Personnel Details'!$F$17="", "", 'Personnel Details'!$F$17))))</f>
        <v/>
      </c>
      <c r="IF291" s="79" t="str">
        <f>IF(ID$9="", "", IF(AND(NOT('Personnel Details'!$N$17=""), $B291&gt;='Personnel Details'!$N$17), 'Personnel Details'!$Q$17, IF(AND(NOT('Personnel Details'!$I$17=""), $B291&gt;='Personnel Details'!$I$17), 'Personnel Details'!$L$17, 'Personnel Details'!$G$17)))</f>
        <v/>
      </c>
      <c r="IG291" s="59">
        <f t="shared" si="713"/>
        <v>0</v>
      </c>
      <c r="IH291" s="53"/>
      <c r="IJ291" s="78" t="str">
        <f>IF(IJ$9="", "", IF(AND(NOT('Personnel Details'!$N$18=""), $B291&gt;='Personnel Details'!$N$18), 'Personnel Details'!$O$18, IF(AND(NOT('Personnel Details'!$I$18=""), $B291&gt;='Personnel Details'!$I$18), 'Personnel Details'!$J$18, 'Personnel Details'!$E$18)))</f>
        <v/>
      </c>
      <c r="IK291" s="59" t="str">
        <f>IF(IJ$9="", "", IF(AND(NOT('Personnel Details'!$N$18=""), $B291&gt;='Personnel Details'!$N$18), IF('Personnel Details'!$P$18="","", 'Personnel Details'!$P$18), IF(AND(NOT('Personnel Details'!$I$18=""), $B291&gt;='Personnel Details'!$I$18), IF('Personnel Details'!$K$18="", "", 'Personnel Details'!$K$18), IF('Personnel Details'!$F$18="", "", 'Personnel Details'!$F$18))))</f>
        <v/>
      </c>
      <c r="IL291" s="79" t="str">
        <f>IF(IJ$9="", "", IF(AND(NOT('Personnel Details'!$N$18=""), $B291&gt;='Personnel Details'!$N$18), 'Personnel Details'!$Q$18, IF(AND(NOT('Personnel Details'!$I$18=""), $B291&gt;='Personnel Details'!$I$18), 'Personnel Details'!$L$18, 'Personnel Details'!$G$18)))</f>
        <v/>
      </c>
      <c r="IM291" s="59">
        <f t="shared" si="714"/>
        <v>0</v>
      </c>
      <c r="IN291" s="53"/>
      <c r="IP291" s="78" t="str">
        <f>IF(IP$9="", "", IF(AND(NOT('Personnel Details'!$N$19=""), $B291&gt;='Personnel Details'!$N$19), 'Personnel Details'!$O$19, IF(AND(NOT('Personnel Details'!$I$19=""), $B291&gt;='Personnel Details'!$I$19), 'Personnel Details'!$J$19, 'Personnel Details'!$E$19)))</f>
        <v/>
      </c>
      <c r="IQ291" s="59" t="str">
        <f>IF(IP$9="", "", IF(AND(NOT('Personnel Details'!$N$19=""), $B291&gt;='Personnel Details'!$N$19), IF('Personnel Details'!$P$19="","", 'Personnel Details'!$P$19), IF(AND(NOT('Personnel Details'!$I$19=""), $B291&gt;='Personnel Details'!$I$19), IF('Personnel Details'!$K$19="", "", 'Personnel Details'!$K$19), IF('Personnel Details'!$F$19="", "", 'Personnel Details'!$F$19))))</f>
        <v/>
      </c>
      <c r="IR291" s="79" t="str">
        <f>IF(IP$9="", "", IF(AND(NOT('Personnel Details'!$N$19=""), $B291&gt;='Personnel Details'!$N$19), 'Personnel Details'!$Q$19, IF(AND(NOT('Personnel Details'!$I$19=""), $B291&gt;='Personnel Details'!$I$19), 'Personnel Details'!$L$19, 'Personnel Details'!$G$19)))</f>
        <v/>
      </c>
      <c r="IS291" s="59">
        <f t="shared" si="715"/>
        <v>0</v>
      </c>
      <c r="IT291" s="53"/>
      <c r="IV291" s="78" t="str">
        <f>IF(IV$9="", "", IF(AND(NOT('Personnel Details'!$N$20=""), $B291&gt;='Personnel Details'!$N$20), 'Personnel Details'!$O$20, IF(AND(NOT('Personnel Details'!$I$20=""), $B291&gt;='Personnel Details'!$I$20), 'Personnel Details'!$J$20, 'Personnel Details'!$E$20)))</f>
        <v/>
      </c>
      <c r="IW291" s="59" t="str">
        <f>IF(IV$9="", "", IF(AND(NOT('Personnel Details'!$N$20=""), $B291&gt;='Personnel Details'!$N$20), IF('Personnel Details'!$P$20="","", 'Personnel Details'!$P$20), IF(AND(NOT('Personnel Details'!$I$20=""), $B291&gt;='Personnel Details'!$I$20), IF('Personnel Details'!$K$20="", "", 'Personnel Details'!$K$20), IF('Personnel Details'!$F$20="", "", 'Personnel Details'!$F$20))))</f>
        <v/>
      </c>
      <c r="IX291" s="79" t="str">
        <f>IF(IV$9="", "", IF(AND(NOT('Personnel Details'!$N$20=""), $B291&gt;='Personnel Details'!$N$20), 'Personnel Details'!$Q$20, IF(AND(NOT('Personnel Details'!$I$20=""), $B291&gt;='Personnel Details'!$I$20), 'Personnel Details'!$L$20, 'Personnel Details'!$G$20)))</f>
        <v/>
      </c>
      <c r="IY291" s="59">
        <f t="shared" si="716"/>
        <v>0</v>
      </c>
      <c r="IZ291" s="53"/>
      <c r="JB291" s="78" t="str">
        <f>IF(JB$9="", "", IF(AND(NOT('Personnel Details'!$N$21=""), $B291&gt;='Personnel Details'!$N$21), 'Personnel Details'!$O$21, IF(AND(NOT('Personnel Details'!$I$21=""), $B291&gt;='Personnel Details'!$I$21), 'Personnel Details'!$J$21, 'Personnel Details'!$E$21)))</f>
        <v/>
      </c>
      <c r="JC291" s="59" t="str">
        <f>IF(JB$9="", "", IF(AND(NOT('Personnel Details'!$N$21=""), $B291&gt;='Personnel Details'!$N$21), IF('Personnel Details'!$P$21="","", 'Personnel Details'!$P$21), IF(AND(NOT('Personnel Details'!$I$21=""), $B291&gt;='Personnel Details'!$I$21), IF('Personnel Details'!$K$21="", "", 'Personnel Details'!$K$21), IF('Personnel Details'!$F$21="", "", 'Personnel Details'!$F$21))))</f>
        <v/>
      </c>
      <c r="JD291" s="79" t="str">
        <f>IF(JB$9="", "", IF(AND(NOT('Personnel Details'!$N$21=""), $B291&gt;='Personnel Details'!$N$21), 'Personnel Details'!$Q$21, IF(AND(NOT('Personnel Details'!$I$21=""), $B291&gt;='Personnel Details'!$I$21), 'Personnel Details'!$L$21, 'Personnel Details'!$G$21)))</f>
        <v/>
      </c>
      <c r="JE291" s="59">
        <f t="shared" si="717"/>
        <v>0</v>
      </c>
      <c r="JF291" s="53"/>
      <c r="JH291" s="78" t="str">
        <f>IF(JH$9="", "", IF(AND(NOT('Personnel Details'!$N$22=""), $B291&gt;='Personnel Details'!$N$22), 'Personnel Details'!$O$22, IF(AND(NOT('Personnel Details'!$I$22=""), $B291&gt;='Personnel Details'!$I$22), 'Personnel Details'!$J$22, 'Personnel Details'!$E$22)))</f>
        <v/>
      </c>
      <c r="JI291" s="59" t="str">
        <f>IF(JH$9="", "", IF(AND(NOT('Personnel Details'!$N$22=""), $B291&gt;='Personnel Details'!$N$22), IF('Personnel Details'!$P$22="","", 'Personnel Details'!$P$22), IF(AND(NOT('Personnel Details'!$I$22=""), $B291&gt;='Personnel Details'!$I$22), IF('Personnel Details'!$K$22="", "", 'Personnel Details'!$K$22), IF('Personnel Details'!$F$22="", "", 'Personnel Details'!$F$22))))</f>
        <v/>
      </c>
      <c r="JJ291" s="79" t="str">
        <f>IF(JH$9="", "", IF(AND(NOT('Personnel Details'!$N$22=""), $B291&gt;='Personnel Details'!$N$22), 'Personnel Details'!$Q$22, IF(AND(NOT('Personnel Details'!$I$22=""), $B291&gt;='Personnel Details'!$I$22), 'Personnel Details'!$L$22, 'Personnel Details'!$G$22)))</f>
        <v/>
      </c>
      <c r="JK291" s="59">
        <f t="shared" si="718"/>
        <v>0</v>
      </c>
      <c r="JL291" s="53"/>
      <c r="JN291" s="78" t="str">
        <f>IF(JN$9="", "", IF(AND(NOT('Personnel Details'!$N$23=""), $B291&gt;='Personnel Details'!$N$23), 'Personnel Details'!$O$23, IF(AND(NOT('Personnel Details'!$I$23=""), $B291&gt;='Personnel Details'!$I$23), 'Personnel Details'!$J$23, 'Personnel Details'!$E$23)))</f>
        <v/>
      </c>
      <c r="JO291" s="59" t="str">
        <f>IF(JN$9="", "", IF(AND(NOT('Personnel Details'!$N$23=""), $B291&gt;='Personnel Details'!$N$23), IF('Personnel Details'!$P$23="","", 'Personnel Details'!$P$23), IF(AND(NOT('Personnel Details'!$I$23=""), $B291&gt;='Personnel Details'!$I$23), IF('Personnel Details'!$K$23="", "", 'Personnel Details'!$K$23), IF('Personnel Details'!$F$23="", "", 'Personnel Details'!$F$23))))</f>
        <v/>
      </c>
      <c r="JP291" s="79" t="str">
        <f>IF(JN$9="", "", IF(AND(NOT('Personnel Details'!$N$23=""), $B291&gt;='Personnel Details'!$N$23), 'Personnel Details'!$Q$23, IF(AND(NOT('Personnel Details'!$I$23=""), $B291&gt;='Personnel Details'!$I$23), 'Personnel Details'!$L$23, 'Personnel Details'!$G$23)))</f>
        <v/>
      </c>
      <c r="JQ291" s="59">
        <f t="shared" si="719"/>
        <v>0</v>
      </c>
      <c r="JR291" s="53"/>
      <c r="JT291" s="78" t="str">
        <f>IF(JT$9="", "", IF(AND(NOT('Personnel Details'!$N$24=""), $B291&gt;='Personnel Details'!$N$24), 'Personnel Details'!$O$24, IF(AND(NOT('Personnel Details'!$I$24=""), $B291&gt;='Personnel Details'!$I$24), 'Personnel Details'!$J$24, 'Personnel Details'!$E$24)))</f>
        <v/>
      </c>
      <c r="JU291" s="59" t="str">
        <f>IF(JT$9="", "", IF(AND(NOT('Personnel Details'!$N$24=""), $B291&gt;='Personnel Details'!$N$24), IF('Personnel Details'!$P$24="","", 'Personnel Details'!$P$24), IF(AND(NOT('Personnel Details'!$I$24=""), $B291&gt;='Personnel Details'!$I$24), IF('Personnel Details'!$K$24="", "", 'Personnel Details'!$K$24), IF('Personnel Details'!$F$24="", "", 'Personnel Details'!$F$24))))</f>
        <v/>
      </c>
      <c r="JV291" s="79" t="str">
        <f>IF(JT$9="", "", IF(AND(NOT('Personnel Details'!$N$24=""), $B291&gt;='Personnel Details'!$N$24), 'Personnel Details'!$Q$24, IF(AND(NOT('Personnel Details'!$I$24=""), $B291&gt;='Personnel Details'!$I$24), 'Personnel Details'!$L$24, 'Personnel Details'!$G$24)))</f>
        <v/>
      </c>
      <c r="JW291" s="59">
        <f t="shared" si="720"/>
        <v>0</v>
      </c>
      <c r="JX291" s="53"/>
      <c r="JZ291" s="78" t="str">
        <f>IF(JZ$9="", "", IF(AND(NOT('Personnel Details'!$N$25=""), $B291&gt;='Personnel Details'!$N$25), 'Personnel Details'!$O$25, IF(AND(NOT('Personnel Details'!$I$25=""), $B291&gt;='Personnel Details'!$I$25), 'Personnel Details'!$J$25, 'Personnel Details'!$E$25)))</f>
        <v/>
      </c>
      <c r="KA291" s="59" t="str">
        <f>IF(JZ$9="", "", IF(AND(NOT('Personnel Details'!$N$25=""), $B291&gt;='Personnel Details'!$N$25), IF('Personnel Details'!$P$25="","", 'Personnel Details'!$P$25), IF(AND(NOT('Personnel Details'!$I$25=""), $B291&gt;='Personnel Details'!$I$25), IF('Personnel Details'!$K$25="", "", 'Personnel Details'!$K$25), IF('Personnel Details'!$F$25="", "", 'Personnel Details'!$F$25))))</f>
        <v/>
      </c>
      <c r="KB291" s="79" t="str">
        <f>IF(JZ$9="", "", IF(AND(NOT('Personnel Details'!$N$25=""), $B291&gt;='Personnel Details'!$N$25), 'Personnel Details'!$Q$25, IF(AND(NOT('Personnel Details'!$I$25=""), $B291&gt;='Personnel Details'!$I$25), 'Personnel Details'!$L$25, 'Personnel Details'!$G$25)))</f>
        <v/>
      </c>
      <c r="KC291" s="59">
        <f t="shared" si="721"/>
        <v>0</v>
      </c>
      <c r="KD291" s="53"/>
      <c r="KF291" s="78" t="str">
        <f>IF(KF$9="", "", IF(AND(NOT('Personnel Details'!$N$26=""), $B291&gt;='Personnel Details'!$N$26), 'Personnel Details'!$O$26, IF(AND(NOT('Personnel Details'!$I$26=""), $B291&gt;='Personnel Details'!$I$26), 'Personnel Details'!$J$26, 'Personnel Details'!$E$26)))</f>
        <v/>
      </c>
      <c r="KG291" s="59" t="str">
        <f>IF(KF$9="", "", IF(AND(NOT('Personnel Details'!$N$26=""), $B291&gt;='Personnel Details'!$N$26), IF('Personnel Details'!$P$26="","", 'Personnel Details'!$P$26), IF(AND(NOT('Personnel Details'!$I$26=""), $B291&gt;='Personnel Details'!$I$26), IF('Personnel Details'!$K$26="", "", 'Personnel Details'!$K$26), IF('Personnel Details'!$F$26="", "", 'Personnel Details'!$F$26))))</f>
        <v/>
      </c>
      <c r="KH291" s="79" t="str">
        <f>IF(KF$9="", "", IF(AND(NOT('Personnel Details'!$N$26=""), $B291&gt;='Personnel Details'!$N$26), 'Personnel Details'!$Q$26, IF(AND(NOT('Personnel Details'!$I$26=""), $B291&gt;='Personnel Details'!$I$26), 'Personnel Details'!$L$26, 'Personnel Details'!$G$26)))</f>
        <v/>
      </c>
      <c r="KI291" s="59">
        <f t="shared" si="722"/>
        <v>0</v>
      </c>
      <c r="KJ291" s="53"/>
      <c r="KL291" s="78" t="str">
        <f>IF(KL$9="", "", IF(AND(NOT('Personnel Details'!$N$27=""), $B291&gt;='Personnel Details'!$N$27), 'Personnel Details'!$O$27, IF(AND(NOT('Personnel Details'!$I$27=""), $B291&gt;='Personnel Details'!$I$27), 'Personnel Details'!$J$27, 'Personnel Details'!$E$27)))</f>
        <v/>
      </c>
      <c r="KM291" s="59" t="str">
        <f>IF(KL$9="", "", IF(AND(NOT('Personnel Details'!$N$27=""), $B291&gt;='Personnel Details'!$N$27), IF('Personnel Details'!$P$27="","", 'Personnel Details'!$P$27), IF(AND(NOT('Personnel Details'!$I$27=""), $B291&gt;='Personnel Details'!$I$27), IF('Personnel Details'!$K$27="", "", 'Personnel Details'!$K$27), IF('Personnel Details'!$F$27="", "", 'Personnel Details'!$F$27))))</f>
        <v/>
      </c>
      <c r="KN291" s="79" t="str">
        <f>IF(KL$9="", "", IF(AND(NOT('Personnel Details'!$N$27=""), $B291&gt;='Personnel Details'!$N$27), 'Personnel Details'!$Q$27, IF(AND(NOT('Personnel Details'!$I$27=""), $B291&gt;='Personnel Details'!$I$27), 'Personnel Details'!$L$27, 'Personnel Details'!$G$27)))</f>
        <v/>
      </c>
      <c r="KO291" s="59">
        <f t="shared" si="723"/>
        <v>0</v>
      </c>
      <c r="KP291" s="53"/>
      <c r="KR291" s="78" t="str">
        <f>IF(KR$9="", "", IF(AND(NOT('Personnel Details'!$N$28=""), $B291&gt;='Personnel Details'!$N$28), 'Personnel Details'!$O$28, IF(AND(NOT('Personnel Details'!$I$28=""), $B291&gt;='Personnel Details'!$I$28), 'Personnel Details'!$J$28, 'Personnel Details'!$E$28)))</f>
        <v/>
      </c>
      <c r="KS291" s="59" t="str">
        <f>IF(KR$9="", "", IF(AND(NOT('Personnel Details'!$N$28=""), $B291&gt;='Personnel Details'!$N$28), IF('Personnel Details'!$P$28="","", 'Personnel Details'!$P$28), IF(AND(NOT('Personnel Details'!$I$28=""), $B291&gt;='Personnel Details'!$I$28), IF('Personnel Details'!$K$28="", "", 'Personnel Details'!$K$28), IF('Personnel Details'!$F$28="", "", 'Personnel Details'!$F$28))))</f>
        <v/>
      </c>
      <c r="KT291" s="79" t="str">
        <f>IF(KR$9="", "", IF(AND(NOT('Personnel Details'!$N$28=""), $B291&gt;='Personnel Details'!$N$28), 'Personnel Details'!$Q$28, IF(AND(NOT('Personnel Details'!$I$28=""), $B291&gt;='Personnel Details'!$I$28), 'Personnel Details'!$L$28, 'Personnel Details'!$G$28)))</f>
        <v/>
      </c>
      <c r="KU291" s="59">
        <f t="shared" si="724"/>
        <v>0</v>
      </c>
      <c r="KV291" s="53"/>
      <c r="KX291" s="78" t="str">
        <f>IF(KX$9="", "", IF(AND(NOT('Personnel Details'!$N$29=""), $B291&gt;='Personnel Details'!$N$29), 'Personnel Details'!$O$29, IF(AND(NOT('Personnel Details'!$I$29=""), $B291&gt;='Personnel Details'!$I$29), 'Personnel Details'!$J$29, 'Personnel Details'!$E$29)))</f>
        <v/>
      </c>
      <c r="KY291" s="59" t="str">
        <f>IF(KX$9="", "", IF(AND(NOT('Personnel Details'!$N$29=""), $B291&gt;='Personnel Details'!$N$29), IF('Personnel Details'!$P$29="","", 'Personnel Details'!$P$29), IF(AND(NOT('Personnel Details'!$I$29=""), $B291&gt;='Personnel Details'!$I$29), IF('Personnel Details'!$K$29="", "", 'Personnel Details'!$K$29), IF('Personnel Details'!$F$29="", "", 'Personnel Details'!$F$29))))</f>
        <v/>
      </c>
      <c r="KZ291" s="79" t="str">
        <f>IF(KX$9="", "", IF(AND(NOT('Personnel Details'!$N$29=""), $B291&gt;='Personnel Details'!$N$29), 'Personnel Details'!$Q$29, IF(AND(NOT('Personnel Details'!$I$29=""), $B291&gt;='Personnel Details'!$I$29), 'Personnel Details'!$L$29, 'Personnel Details'!$G$29)))</f>
        <v/>
      </c>
      <c r="LA291" s="59">
        <f t="shared" si="725"/>
        <v>0</v>
      </c>
      <c r="LB291" s="53"/>
      <c r="LD291" s="78" t="str">
        <f>IF(LD$9="", "", IF(AND(NOT('Personnel Details'!$N$30=""), $B291&gt;='Personnel Details'!$N$30), 'Personnel Details'!$O$30, IF(AND(NOT('Personnel Details'!$I$30=""), $B291&gt;='Personnel Details'!$I$30), 'Personnel Details'!$J$30, 'Personnel Details'!$E$30)))</f>
        <v/>
      </c>
      <c r="LE291" s="59" t="str">
        <f>IF(LD$9="", "", IF(AND(NOT('Personnel Details'!$N$30=""), $B291&gt;='Personnel Details'!$N$30), IF('Personnel Details'!$P$30="","", 'Personnel Details'!$P$30), IF(AND(NOT('Personnel Details'!$I$30=""), $B291&gt;='Personnel Details'!$I$30), IF('Personnel Details'!$K$30="", "", 'Personnel Details'!$K$30), IF('Personnel Details'!$F$30="", "", 'Personnel Details'!$F$30))))</f>
        <v/>
      </c>
      <c r="LF291" s="79" t="str">
        <f>IF(LD$9="", "", IF(AND(NOT('Personnel Details'!$N$30=""), $B291&gt;='Personnel Details'!$N$30), 'Personnel Details'!$Q$30, IF(AND(NOT('Personnel Details'!$I$30=""), $B291&gt;='Personnel Details'!$I$30), 'Personnel Details'!$L$30, 'Personnel Details'!$G$30)))</f>
        <v/>
      </c>
      <c r="LG291" s="59">
        <f t="shared" si="726"/>
        <v>0</v>
      </c>
      <c r="LH291" s="53"/>
      <c r="LJ291" s="78" t="str">
        <f>IF(LJ$9="", "", IF(AND(NOT('Personnel Details'!$N$31=""), $B291&gt;='Personnel Details'!$N$31), 'Personnel Details'!$O$31, IF(AND(NOT('Personnel Details'!$I$31=""), $B291&gt;='Personnel Details'!$I$31), 'Personnel Details'!$J$31, 'Personnel Details'!$E$31)))</f>
        <v/>
      </c>
      <c r="LK291" s="59" t="str">
        <f>IF(LJ$9="", "", IF(AND(NOT('Personnel Details'!$N$31=""), $B291&gt;='Personnel Details'!$N$31), IF('Personnel Details'!$P$31="","", 'Personnel Details'!$P$31), IF(AND(NOT('Personnel Details'!$I$31=""), $B291&gt;='Personnel Details'!$I$31), IF('Personnel Details'!$K$31="", "", 'Personnel Details'!$K$31), IF('Personnel Details'!$F$31="", "", 'Personnel Details'!$F$31))))</f>
        <v/>
      </c>
      <c r="LL291" s="79" t="str">
        <f>IF(LJ$9="", "", IF(AND(NOT('Personnel Details'!$N$31=""), $B291&gt;='Personnel Details'!$N$31), 'Personnel Details'!$Q$31, IF(AND(NOT('Personnel Details'!$I$31=""), $B291&gt;='Personnel Details'!$I$31), 'Personnel Details'!$L$31, 'Personnel Details'!$G$31)))</f>
        <v/>
      </c>
      <c r="LM291" s="59">
        <f t="shared" si="727"/>
        <v>0</v>
      </c>
      <c r="LN291" s="53"/>
      <c r="LP291" s="78" t="str">
        <f>IF(LP$9="", "", IF(AND(NOT('Personnel Details'!$N$32=""), $B291&gt;='Personnel Details'!$N$32), 'Personnel Details'!$O$32, IF(AND(NOT('Personnel Details'!$I$32=""), $B291&gt;='Personnel Details'!$I$32), 'Personnel Details'!$J$32, 'Personnel Details'!$E$32)))</f>
        <v/>
      </c>
      <c r="LQ291" s="59" t="str">
        <f>IF(LP$9="", "", IF(AND(NOT('Personnel Details'!$N$32=""), $B291&gt;='Personnel Details'!$N$32), IF('Personnel Details'!$P$32="","", 'Personnel Details'!$P$32), IF(AND(NOT('Personnel Details'!$I$32=""), $B291&gt;='Personnel Details'!$I$32), IF('Personnel Details'!$K$32="", "", 'Personnel Details'!$K$32), IF('Personnel Details'!$F$32="", "", 'Personnel Details'!$F$32))))</f>
        <v/>
      </c>
      <c r="LR291" s="79" t="str">
        <f>IF(LP$9="", "", IF(AND(NOT('Personnel Details'!$N$32=""), $B291&gt;='Personnel Details'!$N$32), 'Personnel Details'!$Q$32, IF(AND(NOT('Personnel Details'!$I$32=""), $B291&gt;='Personnel Details'!$I$32), 'Personnel Details'!$L$32, 'Personnel Details'!$G$32)))</f>
        <v/>
      </c>
      <c r="LS291" s="59">
        <f t="shared" si="728"/>
        <v>0</v>
      </c>
      <c r="LT291" s="53"/>
      <c r="LV291" s="78" t="str">
        <f>IF(LV$9="", "", IF(AND(NOT('Personnel Details'!$N$33=""), $B291&gt;='Personnel Details'!$N$33), 'Personnel Details'!$O$33, IF(AND(NOT('Personnel Details'!$I$33=""), $B291&gt;='Personnel Details'!$I$33), 'Personnel Details'!$J$33, 'Personnel Details'!$E$33)))</f>
        <v/>
      </c>
      <c r="LW291" s="59" t="str">
        <f>IF(LV$9="", "", IF(AND(NOT('Personnel Details'!$N$33=""), $B291&gt;='Personnel Details'!$N$33), IF('Personnel Details'!$P$33="","", 'Personnel Details'!$P$33), IF(AND(NOT('Personnel Details'!$I$33=""), $B291&gt;='Personnel Details'!$I$33), IF('Personnel Details'!$K$33="", "", 'Personnel Details'!$K$33), IF('Personnel Details'!$F$33="", "", 'Personnel Details'!$F$33))))</f>
        <v/>
      </c>
      <c r="LX291" s="79" t="str">
        <f>IF(LV$9="", "", IF(AND(NOT('Personnel Details'!$N$33=""), $B291&gt;='Personnel Details'!$N$33), 'Personnel Details'!$Q$33, IF(AND(NOT('Personnel Details'!$I$33=""), $B291&gt;='Personnel Details'!$I$33), 'Personnel Details'!$L$33, 'Personnel Details'!$G$33)))</f>
        <v/>
      </c>
      <c r="LY291" s="59">
        <f t="shared" si="729"/>
        <v>0</v>
      </c>
      <c r="LZ291" s="53"/>
      <c r="MB291" s="78" t="str">
        <f>IF(MB$9="", "", IF(AND(NOT('Personnel Details'!$N$34=""), $B291&gt;='Personnel Details'!$N$34), 'Personnel Details'!$O$34, IF(AND(NOT('Personnel Details'!$I$34=""), $B291&gt;='Personnel Details'!$I$34), 'Personnel Details'!$J$34, 'Personnel Details'!$E$34)))</f>
        <v/>
      </c>
      <c r="MC291" s="59" t="str">
        <f>IF(MB$9="", "", IF(AND(NOT('Personnel Details'!$N$34=""), $B291&gt;='Personnel Details'!$N$34), IF('Personnel Details'!$P$34="","", 'Personnel Details'!$P$34), IF(AND(NOT('Personnel Details'!$I$34=""), $B291&gt;='Personnel Details'!$I$34), IF('Personnel Details'!$K$34="", "", 'Personnel Details'!$K$34), IF('Personnel Details'!$F$34="", "", 'Personnel Details'!$F$34))))</f>
        <v/>
      </c>
      <c r="MD291" s="79" t="str">
        <f>IF(MB$9="", "", IF(AND(NOT('Personnel Details'!$N$34=""), $B291&gt;='Personnel Details'!$N$34), 'Personnel Details'!$Q$34, IF(AND(NOT('Personnel Details'!$I$34=""), $B291&gt;='Personnel Details'!$I$34), 'Personnel Details'!$L$34, 'Personnel Details'!$G$34)))</f>
        <v/>
      </c>
      <c r="ME291" s="59">
        <f t="shared" si="730"/>
        <v>0</v>
      </c>
      <c r="MF291" s="53"/>
      <c r="MH291" s="78" t="str">
        <f>IF(MH$9="", "", IF(AND(NOT('Personnel Details'!$N$35=""), $B291&gt;='Personnel Details'!$N$35), 'Personnel Details'!$O$35, IF(AND(NOT('Personnel Details'!$I$35=""), $B291&gt;='Personnel Details'!$I$35), 'Personnel Details'!$J$35, 'Personnel Details'!$E$35)))</f>
        <v/>
      </c>
      <c r="MI291" s="59" t="str">
        <f>IF(MH$9="", "", IF(AND(NOT('Personnel Details'!$N$35=""), $B291&gt;='Personnel Details'!$N$35), IF('Personnel Details'!$P$35="","", 'Personnel Details'!$P$35), IF(AND(NOT('Personnel Details'!$I$35=""), $B291&gt;='Personnel Details'!$I$35), IF('Personnel Details'!$K$35="", "", 'Personnel Details'!$K$35), IF('Personnel Details'!$F$35="", "", 'Personnel Details'!$F$35))))</f>
        <v/>
      </c>
      <c r="MJ291" s="79" t="str">
        <f>IF(MH$9="", "", IF(AND(NOT('Personnel Details'!$N$35=""), $B291&gt;='Personnel Details'!$N$35), 'Personnel Details'!$Q$35, IF(AND(NOT('Personnel Details'!$I$35=""), $B291&gt;='Personnel Details'!$I$35), 'Personnel Details'!$L$35, 'Personnel Details'!$G$35)))</f>
        <v/>
      </c>
      <c r="MK291" s="59">
        <f t="shared" si="731"/>
        <v>0</v>
      </c>
      <c r="ML291" s="53"/>
      <c r="MN291" s="78" t="str">
        <f>IF(MN$9="", "", IF(AND(NOT('Personnel Details'!$N$36=""), $B291&gt;='Personnel Details'!$N$36), 'Personnel Details'!$O$36, IF(AND(NOT('Personnel Details'!$I$36=""), $B291&gt;='Personnel Details'!$I$36), 'Personnel Details'!$J$36, 'Personnel Details'!$E$36)))</f>
        <v/>
      </c>
      <c r="MO291" s="59" t="str">
        <f>IF(MN$9="", "", IF(AND(NOT('Personnel Details'!$N$36=""), $B291&gt;='Personnel Details'!$N$36), IF('Personnel Details'!$P$36="","", 'Personnel Details'!$P$36), IF(AND(NOT('Personnel Details'!$I$36=""), $B291&gt;='Personnel Details'!$I$36), IF('Personnel Details'!$K$36="", "", 'Personnel Details'!$K$36), IF('Personnel Details'!$F$36="", "", 'Personnel Details'!$F$36))))</f>
        <v/>
      </c>
      <c r="MP291" s="79" t="str">
        <f>IF(MN$9="", "", IF(AND(NOT('Personnel Details'!$N$36=""), $B291&gt;='Personnel Details'!$N$36), 'Personnel Details'!$Q$36, IF(AND(NOT('Personnel Details'!$I$36=""), $B291&gt;='Personnel Details'!$I$36), 'Personnel Details'!$L$36, 'Personnel Details'!$G$36)))</f>
        <v/>
      </c>
      <c r="MQ291" s="59">
        <f t="shared" si="732"/>
        <v>0</v>
      </c>
      <c r="MR291" s="53"/>
      <c r="MT291" s="78" t="str">
        <f>IF(MT$9="", "", IF(AND(NOT('Personnel Details'!$N$37=""), $B291&gt;='Personnel Details'!$N$37), 'Personnel Details'!$O$37, IF(AND(NOT('Personnel Details'!$I$37=""), $B291&gt;='Personnel Details'!$I$37), 'Personnel Details'!$J$37, 'Personnel Details'!$E$37)))</f>
        <v/>
      </c>
      <c r="MU291" s="59" t="str">
        <f>IF(MT$9="", "", IF(AND(NOT('Personnel Details'!$N$37=""), $B291&gt;='Personnel Details'!$N$37), IF('Personnel Details'!$P$37="","", 'Personnel Details'!$P$37), IF(AND(NOT('Personnel Details'!$I$37=""), $B291&gt;='Personnel Details'!$I$37), IF('Personnel Details'!$K$37="", "", 'Personnel Details'!$K$37), IF('Personnel Details'!$F$37="", "", 'Personnel Details'!$F$37))))</f>
        <v/>
      </c>
      <c r="MV291" s="79" t="str">
        <f>IF(MT$9="", "", IF(AND(NOT('Personnel Details'!$N$37=""), $B291&gt;='Personnel Details'!$N$37), 'Personnel Details'!$Q$37, IF(AND(NOT('Personnel Details'!$I$37=""), $B291&gt;='Personnel Details'!$I$37), 'Personnel Details'!$L$37, 'Personnel Details'!$G$37)))</f>
        <v/>
      </c>
      <c r="MW291" s="59">
        <f t="shared" si="733"/>
        <v>0</v>
      </c>
      <c r="MX291" s="53"/>
      <c r="MZ291" s="78" t="str">
        <f>IF(MZ$9="", "", IF(AND(NOT('Personnel Details'!$N$38=""), $B291&gt;='Personnel Details'!$N$38), 'Personnel Details'!$O$38, IF(AND(NOT('Personnel Details'!$I$38=""), $B291&gt;='Personnel Details'!$I$38), 'Personnel Details'!$J$38, 'Personnel Details'!$E$38)))</f>
        <v/>
      </c>
      <c r="NA291" s="59" t="str">
        <f>IF(MZ$9="", "", IF(AND(NOT('Personnel Details'!$N$38=""), $B291&gt;='Personnel Details'!$N$38), IF('Personnel Details'!$P$38="","", 'Personnel Details'!$P$38), IF(AND(NOT('Personnel Details'!$I$38=""), $B291&gt;='Personnel Details'!$I$38), IF('Personnel Details'!$K$38="", "", 'Personnel Details'!$K$38), IF('Personnel Details'!$F$38="", "", 'Personnel Details'!$F$38))))</f>
        <v/>
      </c>
      <c r="NB291" s="79" t="str">
        <f>IF(MZ$9="", "", IF(AND(NOT('Personnel Details'!$N$38=""), $B291&gt;='Personnel Details'!$N$38), 'Personnel Details'!$Q$38, IF(AND(NOT('Personnel Details'!$I$38=""), $B291&gt;='Personnel Details'!$I$38), 'Personnel Details'!$L$38, 'Personnel Details'!$G$38)))</f>
        <v/>
      </c>
      <c r="NC291" s="59">
        <f t="shared" si="734"/>
        <v>0</v>
      </c>
      <c r="ND291" s="53"/>
      <c r="NF291" s="78" t="str">
        <f>IF(NF$9="", "", IF(AND(NOT('Personnel Details'!$N$39=""), $B291&gt;='Personnel Details'!$N$39), 'Personnel Details'!$O$39, IF(AND(NOT('Personnel Details'!$I$39=""), $B291&gt;='Personnel Details'!$I$39), 'Personnel Details'!$J$39, 'Personnel Details'!$E$39)))</f>
        <v/>
      </c>
      <c r="NG291" s="59" t="str">
        <f>IF(NF$9="", "", IF(AND(NOT('Personnel Details'!$N$39=""), $B291&gt;='Personnel Details'!$N$39), IF('Personnel Details'!$P$39="","", 'Personnel Details'!$P$39), IF(AND(NOT('Personnel Details'!$I$39=""), $B291&gt;='Personnel Details'!$I$39), IF('Personnel Details'!$K$39="", "", 'Personnel Details'!$K$39), IF('Personnel Details'!$F$39="", "", 'Personnel Details'!$F$39))))</f>
        <v/>
      </c>
      <c r="NH291" s="79" t="str">
        <f>IF(NF$9="", "", IF(AND(NOT('Personnel Details'!$N$39=""), $B291&gt;='Personnel Details'!$N$39), 'Personnel Details'!$Q$39, IF(AND(NOT('Personnel Details'!$I$39=""), $B291&gt;='Personnel Details'!$I$39), 'Personnel Details'!$L$39, 'Personnel Details'!$G$39)))</f>
        <v/>
      </c>
      <c r="NI291" s="59">
        <f t="shared" si="735"/>
        <v>0</v>
      </c>
      <c r="NJ291" s="53"/>
      <c r="NL291" s="78" t="str">
        <f>IF(NL$9="", "", IF(AND(NOT('Personnel Details'!$N$40=""), $B291&gt;='Personnel Details'!$N$40), 'Personnel Details'!$O$40, IF(AND(NOT('Personnel Details'!$I$40=""), $B291&gt;='Personnel Details'!$I$40), 'Personnel Details'!$J$40, 'Personnel Details'!$E$40)))</f>
        <v/>
      </c>
      <c r="NM291" s="59" t="str">
        <f>IF(NL$9="", "", IF(AND(NOT('Personnel Details'!$N$40=""), $B291&gt;='Personnel Details'!$N$40), IF('Personnel Details'!$P$40="","", 'Personnel Details'!$P$40), IF(AND(NOT('Personnel Details'!$I$40=""), $B291&gt;='Personnel Details'!$I$40), IF('Personnel Details'!$K$40="", "", 'Personnel Details'!$K$40), IF('Personnel Details'!$F$40="", "", 'Personnel Details'!$F$40))))</f>
        <v/>
      </c>
      <c r="NN291" s="79" t="str">
        <f>IF(NL$9="", "", IF(AND(NOT('Personnel Details'!$N$40=""), $B291&gt;='Personnel Details'!$N$40), 'Personnel Details'!$Q$40, IF(AND(NOT('Personnel Details'!$I$40=""), $B291&gt;='Personnel Details'!$I$40), 'Personnel Details'!$L$40, 'Personnel Details'!$G$40)))</f>
        <v/>
      </c>
      <c r="NO291" s="59">
        <f t="shared" si="736"/>
        <v>0</v>
      </c>
      <c r="NP291" s="53"/>
    </row>
    <row r="292" spans="1:380" x14ac:dyDescent="0.25">
      <c r="A292" s="32"/>
      <c r="B292" s="113">
        <f>IFERROR(IF(B291+1&gt;'Personnel Details'!$U$5, "", B291+1), "")</f>
        <v>44112</v>
      </c>
      <c r="C292" s="32"/>
      <c r="D292" s="120"/>
      <c r="E292" s="13" t="str">
        <f t="shared" si="615"/>
        <v/>
      </c>
      <c r="F292" s="13" t="str">
        <f t="shared" si="646"/>
        <v/>
      </c>
      <c r="G292" s="56" t="str">
        <f t="shared" si="737"/>
        <v/>
      </c>
      <c r="H292" s="16" t="str">
        <f t="shared" si="647"/>
        <v/>
      </c>
      <c r="I292" s="32"/>
      <c r="J292" s="120"/>
      <c r="K292" s="62" t="str">
        <f t="shared" si="616"/>
        <v/>
      </c>
      <c r="L292" s="62" t="str">
        <f t="shared" si="648"/>
        <v/>
      </c>
      <c r="M292" s="65" t="str">
        <f t="shared" si="738"/>
        <v/>
      </c>
      <c r="N292" s="68" t="str">
        <f t="shared" si="649"/>
        <v/>
      </c>
      <c r="O292" s="32"/>
      <c r="P292" s="120"/>
      <c r="Q292" s="62" t="str">
        <f t="shared" si="617"/>
        <v/>
      </c>
      <c r="R292" s="62" t="str">
        <f t="shared" si="650"/>
        <v/>
      </c>
      <c r="S292" s="65" t="str">
        <f t="shared" si="739"/>
        <v/>
      </c>
      <c r="T292" s="68" t="str">
        <f t="shared" si="651"/>
        <v/>
      </c>
      <c r="U292" s="32"/>
      <c r="V292" s="120"/>
      <c r="W292" s="62" t="str">
        <f t="shared" si="618"/>
        <v/>
      </c>
      <c r="X292" s="62" t="str">
        <f t="shared" si="652"/>
        <v/>
      </c>
      <c r="Y292" s="65" t="str">
        <f t="shared" si="740"/>
        <v/>
      </c>
      <c r="Z292" s="68" t="str">
        <f t="shared" si="653"/>
        <v/>
      </c>
      <c r="AA292" s="32"/>
      <c r="AB292" s="120"/>
      <c r="AC292" s="62" t="str">
        <f t="shared" si="619"/>
        <v/>
      </c>
      <c r="AD292" s="62" t="str">
        <f t="shared" si="654"/>
        <v/>
      </c>
      <c r="AE292" s="65" t="str">
        <f t="shared" si="741"/>
        <v/>
      </c>
      <c r="AF292" s="68" t="str">
        <f t="shared" si="655"/>
        <v/>
      </c>
      <c r="AG292" s="32"/>
      <c r="AH292" s="120"/>
      <c r="AI292" s="62" t="str">
        <f t="shared" si="620"/>
        <v/>
      </c>
      <c r="AJ292" s="62" t="str">
        <f t="shared" si="656"/>
        <v/>
      </c>
      <c r="AK292" s="65" t="str">
        <f t="shared" si="742"/>
        <v/>
      </c>
      <c r="AL292" s="68" t="str">
        <f t="shared" si="657"/>
        <v/>
      </c>
      <c r="AM292" s="32"/>
      <c r="AN292" s="120"/>
      <c r="AO292" s="62" t="str">
        <f t="shared" si="621"/>
        <v/>
      </c>
      <c r="AP292" s="62" t="str">
        <f t="shared" si="658"/>
        <v/>
      </c>
      <c r="AQ292" s="65" t="str">
        <f t="shared" si="743"/>
        <v/>
      </c>
      <c r="AR292" s="68" t="str">
        <f t="shared" si="659"/>
        <v/>
      </c>
      <c r="AS292" s="32"/>
      <c r="AT292" s="120"/>
      <c r="AU292" s="62" t="str">
        <f t="shared" si="622"/>
        <v/>
      </c>
      <c r="AV292" s="62" t="str">
        <f t="shared" si="660"/>
        <v/>
      </c>
      <c r="AW292" s="65" t="str">
        <f t="shared" si="744"/>
        <v/>
      </c>
      <c r="AX292" s="68" t="str">
        <f t="shared" si="661"/>
        <v/>
      </c>
      <c r="AY292" s="32"/>
      <c r="AZ292" s="120"/>
      <c r="BA292" s="62" t="str">
        <f t="shared" si="623"/>
        <v/>
      </c>
      <c r="BB292" s="62" t="str">
        <f t="shared" si="662"/>
        <v/>
      </c>
      <c r="BC292" s="65" t="str">
        <f t="shared" si="745"/>
        <v/>
      </c>
      <c r="BD292" s="68" t="str">
        <f t="shared" si="663"/>
        <v/>
      </c>
      <c r="BE292" s="32"/>
      <c r="BF292" s="120"/>
      <c r="BG292" s="62" t="str">
        <f t="shared" si="624"/>
        <v/>
      </c>
      <c r="BH292" s="62" t="str">
        <f t="shared" si="664"/>
        <v/>
      </c>
      <c r="BI292" s="65" t="str">
        <f t="shared" si="746"/>
        <v/>
      </c>
      <c r="BJ292" s="68" t="str">
        <f t="shared" si="665"/>
        <v/>
      </c>
      <c r="BK292" s="32"/>
      <c r="BL292" s="120"/>
      <c r="BM292" s="62" t="str">
        <f t="shared" si="625"/>
        <v/>
      </c>
      <c r="BN292" s="62" t="str">
        <f t="shared" si="666"/>
        <v/>
      </c>
      <c r="BO292" s="65" t="str">
        <f t="shared" si="747"/>
        <v/>
      </c>
      <c r="BP292" s="68" t="str">
        <f t="shared" si="667"/>
        <v/>
      </c>
      <c r="BQ292" s="32"/>
      <c r="BR292" s="120"/>
      <c r="BS292" s="62" t="str">
        <f t="shared" si="626"/>
        <v/>
      </c>
      <c r="BT292" s="62" t="str">
        <f t="shared" si="668"/>
        <v/>
      </c>
      <c r="BU292" s="65" t="str">
        <f t="shared" si="748"/>
        <v/>
      </c>
      <c r="BV292" s="68" t="str">
        <f t="shared" si="669"/>
        <v/>
      </c>
      <c r="BW292" s="32"/>
      <c r="BX292" s="120"/>
      <c r="BY292" s="62" t="str">
        <f t="shared" si="627"/>
        <v/>
      </c>
      <c r="BZ292" s="62" t="str">
        <f t="shared" si="670"/>
        <v/>
      </c>
      <c r="CA292" s="65" t="str">
        <f t="shared" si="749"/>
        <v/>
      </c>
      <c r="CB292" s="68" t="str">
        <f t="shared" si="671"/>
        <v/>
      </c>
      <c r="CC292" s="32"/>
      <c r="CD292" s="120"/>
      <c r="CE292" s="62" t="str">
        <f t="shared" si="628"/>
        <v/>
      </c>
      <c r="CF292" s="62" t="str">
        <f t="shared" si="672"/>
        <v/>
      </c>
      <c r="CG292" s="65" t="str">
        <f t="shared" si="750"/>
        <v/>
      </c>
      <c r="CH292" s="68" t="str">
        <f t="shared" si="673"/>
        <v/>
      </c>
      <c r="CI292" s="32"/>
      <c r="CJ292" s="120"/>
      <c r="CK292" s="62" t="str">
        <f t="shared" si="629"/>
        <v/>
      </c>
      <c r="CL292" s="62" t="str">
        <f t="shared" si="674"/>
        <v/>
      </c>
      <c r="CM292" s="65" t="str">
        <f t="shared" si="751"/>
        <v/>
      </c>
      <c r="CN292" s="68" t="str">
        <f t="shared" si="675"/>
        <v/>
      </c>
      <c r="CO292" s="32"/>
      <c r="CP292" s="120"/>
      <c r="CQ292" s="62" t="str">
        <f t="shared" si="630"/>
        <v/>
      </c>
      <c r="CR292" s="62" t="str">
        <f t="shared" si="676"/>
        <v/>
      </c>
      <c r="CS292" s="65" t="str">
        <f t="shared" si="752"/>
        <v/>
      </c>
      <c r="CT292" s="68" t="str">
        <f t="shared" si="677"/>
        <v/>
      </c>
      <c r="CU292" s="32"/>
      <c r="CV292" s="120"/>
      <c r="CW292" s="62" t="str">
        <f t="shared" si="631"/>
        <v/>
      </c>
      <c r="CX292" s="62" t="str">
        <f t="shared" si="678"/>
        <v/>
      </c>
      <c r="CY292" s="65" t="str">
        <f t="shared" si="753"/>
        <v/>
      </c>
      <c r="CZ292" s="68" t="str">
        <f t="shared" si="679"/>
        <v/>
      </c>
      <c r="DA292" s="32"/>
      <c r="DB292" s="120"/>
      <c r="DC292" s="62" t="str">
        <f t="shared" si="632"/>
        <v/>
      </c>
      <c r="DD292" s="62" t="str">
        <f t="shared" si="680"/>
        <v/>
      </c>
      <c r="DE292" s="65" t="str">
        <f t="shared" si="754"/>
        <v/>
      </c>
      <c r="DF292" s="68" t="str">
        <f t="shared" si="681"/>
        <v/>
      </c>
      <c r="DG292" s="32"/>
      <c r="DH292" s="120"/>
      <c r="DI292" s="62" t="str">
        <f t="shared" si="633"/>
        <v/>
      </c>
      <c r="DJ292" s="62" t="str">
        <f t="shared" si="682"/>
        <v/>
      </c>
      <c r="DK292" s="65" t="str">
        <f t="shared" si="755"/>
        <v/>
      </c>
      <c r="DL292" s="68" t="str">
        <f t="shared" si="683"/>
        <v/>
      </c>
      <c r="DM292" s="32"/>
      <c r="DN292" s="120"/>
      <c r="DO292" s="62" t="str">
        <f t="shared" si="634"/>
        <v/>
      </c>
      <c r="DP292" s="62" t="str">
        <f t="shared" si="684"/>
        <v/>
      </c>
      <c r="DQ292" s="65" t="str">
        <f t="shared" si="756"/>
        <v/>
      </c>
      <c r="DR292" s="68" t="str">
        <f t="shared" si="685"/>
        <v/>
      </c>
      <c r="DS292" s="32"/>
      <c r="DT292" s="120"/>
      <c r="DU292" s="62" t="str">
        <f t="shared" si="635"/>
        <v/>
      </c>
      <c r="DV292" s="62" t="str">
        <f t="shared" si="686"/>
        <v/>
      </c>
      <c r="DW292" s="65" t="str">
        <f t="shared" si="757"/>
        <v/>
      </c>
      <c r="DX292" s="68" t="str">
        <f t="shared" si="687"/>
        <v/>
      </c>
      <c r="DY292" s="32"/>
      <c r="DZ292" s="120"/>
      <c r="EA292" s="62" t="str">
        <f t="shared" si="636"/>
        <v/>
      </c>
      <c r="EB292" s="62" t="str">
        <f t="shared" si="688"/>
        <v/>
      </c>
      <c r="EC292" s="65" t="str">
        <f t="shared" si="758"/>
        <v/>
      </c>
      <c r="ED292" s="68" t="str">
        <f t="shared" si="689"/>
        <v/>
      </c>
      <c r="EE292" s="32"/>
      <c r="EF292" s="120"/>
      <c r="EG292" s="62" t="str">
        <f t="shared" si="637"/>
        <v/>
      </c>
      <c r="EH292" s="62" t="str">
        <f t="shared" si="690"/>
        <v/>
      </c>
      <c r="EI292" s="65" t="str">
        <f t="shared" si="759"/>
        <v/>
      </c>
      <c r="EJ292" s="68" t="str">
        <f t="shared" si="691"/>
        <v/>
      </c>
      <c r="EK292" s="32"/>
      <c r="EL292" s="120"/>
      <c r="EM292" s="62" t="str">
        <f t="shared" si="638"/>
        <v/>
      </c>
      <c r="EN292" s="62" t="str">
        <f t="shared" si="692"/>
        <v/>
      </c>
      <c r="EO292" s="65" t="str">
        <f t="shared" si="760"/>
        <v/>
      </c>
      <c r="EP292" s="68" t="str">
        <f t="shared" si="693"/>
        <v/>
      </c>
      <c r="EQ292" s="32"/>
      <c r="ER292" s="120"/>
      <c r="ES292" s="62" t="str">
        <f t="shared" si="639"/>
        <v/>
      </c>
      <c r="ET292" s="62" t="str">
        <f t="shared" si="694"/>
        <v/>
      </c>
      <c r="EU292" s="65" t="str">
        <f t="shared" si="761"/>
        <v/>
      </c>
      <c r="EV292" s="68" t="str">
        <f t="shared" si="695"/>
        <v/>
      </c>
      <c r="EW292" s="32"/>
      <c r="EX292" s="120"/>
      <c r="EY292" s="62" t="str">
        <f t="shared" si="640"/>
        <v/>
      </c>
      <c r="EZ292" s="62" t="str">
        <f t="shared" si="696"/>
        <v/>
      </c>
      <c r="FA292" s="65" t="str">
        <f t="shared" si="762"/>
        <v/>
      </c>
      <c r="FB292" s="68" t="str">
        <f t="shared" si="697"/>
        <v/>
      </c>
      <c r="FC292" s="32"/>
      <c r="FD292" s="120"/>
      <c r="FE292" s="62" t="str">
        <f t="shared" si="641"/>
        <v/>
      </c>
      <c r="FF292" s="62" t="str">
        <f t="shared" si="698"/>
        <v/>
      </c>
      <c r="FG292" s="65" t="str">
        <f t="shared" si="763"/>
        <v/>
      </c>
      <c r="FH292" s="68" t="str">
        <f t="shared" si="699"/>
        <v/>
      </c>
      <c r="FI292" s="32"/>
      <c r="FJ292" s="120"/>
      <c r="FK292" s="62" t="str">
        <f t="shared" si="642"/>
        <v/>
      </c>
      <c r="FL292" s="62" t="str">
        <f t="shared" si="700"/>
        <v/>
      </c>
      <c r="FM292" s="65" t="str">
        <f t="shared" si="764"/>
        <v/>
      </c>
      <c r="FN292" s="68" t="str">
        <f t="shared" si="701"/>
        <v/>
      </c>
      <c r="FO292" s="32"/>
      <c r="FP292" s="120"/>
      <c r="FQ292" s="62" t="str">
        <f t="shared" si="643"/>
        <v/>
      </c>
      <c r="FR292" s="62" t="str">
        <f t="shared" si="702"/>
        <v/>
      </c>
      <c r="FS292" s="65" t="str">
        <f t="shared" si="765"/>
        <v/>
      </c>
      <c r="FT292" s="68" t="str">
        <f t="shared" si="703"/>
        <v/>
      </c>
      <c r="FU292" s="32"/>
      <c r="FV292" s="120"/>
      <c r="FW292" s="62" t="str">
        <f t="shared" si="644"/>
        <v/>
      </c>
      <c r="FX292" s="62" t="str">
        <f t="shared" si="704"/>
        <v/>
      </c>
      <c r="FY292" s="65" t="str">
        <f t="shared" si="766"/>
        <v/>
      </c>
      <c r="FZ292" s="68" t="str">
        <f t="shared" si="705"/>
        <v/>
      </c>
      <c r="GA292" s="32"/>
      <c r="GC292" s="7" t="str">
        <f t="shared" si="706"/>
        <v>Oct 2020</v>
      </c>
      <c r="GD292" s="7" t="str">
        <f t="shared" ca="1" si="645"/>
        <v/>
      </c>
      <c r="GT292" s="71">
        <f>IF(GT$9="", "", IF(AND(NOT('Personnel Details'!$N$11=""), $B292&gt;='Personnel Details'!$N$11), 'Personnel Details'!$O$11, IF(AND(NOT('Personnel Details'!$I$11=""), $B292&gt;='Personnel Details'!$I$11), 'Personnel Details'!$J$11, 'Personnel Details'!$E$11)))</f>
        <v>0.8</v>
      </c>
      <c r="GU292" s="59" t="str">
        <f>IF(GT$9="", "", IF(AND(NOT('Personnel Details'!$N$11=""), $B292&gt;='Personnel Details'!$N$11), IF('Personnel Details'!$P$11="","", 'Personnel Details'!$P$11), IF(AND(NOT('Personnel Details'!$I$11=""), $B292&gt;='Personnel Details'!$I$11), IF('Personnel Details'!$K$11="", "", 'Personnel Details'!$K$11), IF('Personnel Details'!$F$11="", "", 'Personnel Details'!$F$11))))</f>
        <v/>
      </c>
      <c r="GV292" s="74">
        <f>IF(GT$9="", "", IF(AND(NOT('Personnel Details'!$N$11=""), $B292&gt;='Personnel Details'!$N$11), 'Personnel Details'!$Q$11, IF(AND(NOT('Personnel Details'!$I$11=""), $B292&gt;='Personnel Details'!$I$11), 'Personnel Details'!$L$11, 'Personnel Details'!$G$11)))</f>
        <v>0</v>
      </c>
      <c r="GW292" s="59">
        <f t="shared" si="707"/>
        <v>0</v>
      </c>
      <c r="GX292" s="53"/>
      <c r="GZ292" s="78">
        <f>IF(GZ$9="", "", IF(AND(NOT('Personnel Details'!$N$12=""), $B292&gt;='Personnel Details'!$N$12), 'Personnel Details'!$O$12, IF(AND(NOT('Personnel Details'!$I$12=""), $B292&gt;='Personnel Details'!$I$12), 'Personnel Details'!$J$12, 'Personnel Details'!$E$12)))</f>
        <v>0.8</v>
      </c>
      <c r="HA292" s="59" t="str">
        <f>IF(GZ$9="", "", IF(AND(NOT('Personnel Details'!$N$12=""), $B292&gt;='Personnel Details'!$N$12), IF('Personnel Details'!$P$12="","", 'Personnel Details'!$P$12), IF(AND(NOT('Personnel Details'!$I$12=""), $B292&gt;='Personnel Details'!$I$12), IF('Personnel Details'!$K$12="", "", 'Personnel Details'!$K$12), IF('Personnel Details'!$F$12="", "", 'Personnel Details'!$F$12))))</f>
        <v/>
      </c>
      <c r="HB292" s="79">
        <f>IF(GZ$9="", "", IF(AND(NOT('Personnel Details'!$N$12=""), $B292&gt;='Personnel Details'!$N$12), 'Personnel Details'!$Q$12, IF(AND(NOT('Personnel Details'!$I$12=""), $B292&gt;='Personnel Details'!$I$12), 'Personnel Details'!$L$12, 'Personnel Details'!$G$12)))</f>
        <v>0</v>
      </c>
      <c r="HC292" s="59">
        <f t="shared" si="708"/>
        <v>0</v>
      </c>
      <c r="HD292" s="53"/>
      <c r="HF292" s="78">
        <f>IF(HF$9="", "", IF(AND(NOT('Personnel Details'!$N$13=""), $B292&gt;='Personnel Details'!$N$13), 'Personnel Details'!$O$13, IF(AND(NOT('Personnel Details'!$I$13=""), $B292&gt;='Personnel Details'!$I$13), 'Personnel Details'!$J$13, 'Personnel Details'!$E$13)))</f>
        <v>0.8</v>
      </c>
      <c r="HG292" s="59" t="str">
        <f>IF(HF$9="", "", IF(AND(NOT('Personnel Details'!$N$13=""), $B292&gt;='Personnel Details'!$N$13), IF('Personnel Details'!$P$13="","", 'Personnel Details'!$P$13), IF(AND(NOT('Personnel Details'!$I$13=""), $B292&gt;='Personnel Details'!$I$13), IF('Personnel Details'!$K$13="", "", 'Personnel Details'!$K$13), IF('Personnel Details'!$F$13="", "", 'Personnel Details'!$F$13))))</f>
        <v/>
      </c>
      <c r="HH292" s="79">
        <f>IF(HF$9="", "", IF(AND(NOT('Personnel Details'!$N$13=""), $B292&gt;='Personnel Details'!$N$13), 'Personnel Details'!$Q$13, IF(AND(NOT('Personnel Details'!$I$13=""), $B292&gt;='Personnel Details'!$I$13), 'Personnel Details'!$L$13, 'Personnel Details'!$G$13)))</f>
        <v>0</v>
      </c>
      <c r="HI292" s="59">
        <f t="shared" si="709"/>
        <v>0</v>
      </c>
      <c r="HJ292" s="53"/>
      <c r="HL292" s="78">
        <f>IF(HL$9="", "", IF(AND(NOT('Personnel Details'!$N$14=""), $B292&gt;='Personnel Details'!$N$14), 'Personnel Details'!$O$14, IF(AND(NOT('Personnel Details'!$I$14=""), $B292&gt;='Personnel Details'!$I$14), 'Personnel Details'!$J$14, 'Personnel Details'!$E$14)))</f>
        <v>0.8</v>
      </c>
      <c r="HM292" s="59">
        <f>IF(HL$9="", "", IF(AND(NOT('Personnel Details'!$N$14=""), $B292&gt;='Personnel Details'!$N$14), IF('Personnel Details'!$P$14="","", 'Personnel Details'!$P$14), IF(AND(NOT('Personnel Details'!$I$14=""), $B292&gt;='Personnel Details'!$I$14), IF('Personnel Details'!$K$14="", "", 'Personnel Details'!$K$14), IF('Personnel Details'!$F$14="", "", 'Personnel Details'!$F$14))))</f>
        <v>2000</v>
      </c>
      <c r="HN292" s="79">
        <f>IF(HL$9="", "", IF(AND(NOT('Personnel Details'!$N$14=""), $B292&gt;='Personnel Details'!$N$14), 'Personnel Details'!$Q$14, IF(AND(NOT('Personnel Details'!$I$14=""), $B292&gt;='Personnel Details'!$I$14), 'Personnel Details'!$L$14, 'Personnel Details'!$G$14)))</f>
        <v>0.85</v>
      </c>
      <c r="HO292" s="59">
        <f t="shared" si="710"/>
        <v>0</v>
      </c>
      <c r="HP292" s="53"/>
      <c r="HR292" s="78" t="str">
        <f>IF(HR$9="", "", IF(AND(NOT('Personnel Details'!$N$15=""), $B292&gt;='Personnel Details'!$N$15), 'Personnel Details'!$O$15, IF(AND(NOT('Personnel Details'!$I$15=""), $B292&gt;='Personnel Details'!$I$15), 'Personnel Details'!$J$15, 'Personnel Details'!$E$15)))</f>
        <v/>
      </c>
      <c r="HS292" s="59" t="str">
        <f>IF(HR$9="", "", IF(AND(NOT('Personnel Details'!$N$15=""), $B292&gt;='Personnel Details'!$N$15), IF('Personnel Details'!$P$15="","", 'Personnel Details'!$P$15), IF(AND(NOT('Personnel Details'!$I$15=""), $B292&gt;='Personnel Details'!$I$15), IF('Personnel Details'!$K$15="", "", 'Personnel Details'!$K$15), IF('Personnel Details'!$F$15="", "", 'Personnel Details'!$F$15))))</f>
        <v/>
      </c>
      <c r="HT292" s="79" t="str">
        <f>IF(HR$9="", "", IF(AND(NOT('Personnel Details'!$N$15=""), $B292&gt;='Personnel Details'!$N$15), 'Personnel Details'!$Q$15, IF(AND(NOT('Personnel Details'!$I$15=""), $B292&gt;='Personnel Details'!$I$15), 'Personnel Details'!$L$15, 'Personnel Details'!$G$15)))</f>
        <v/>
      </c>
      <c r="HU292" s="59">
        <f t="shared" si="711"/>
        <v>0</v>
      </c>
      <c r="HV292" s="53"/>
      <c r="HX292" s="78" t="str">
        <f>IF(HX$9="", "", IF(AND(NOT('Personnel Details'!$N$16=""), $B292&gt;='Personnel Details'!$N$16), 'Personnel Details'!$O$16, IF(AND(NOT('Personnel Details'!$I$16=""), $B292&gt;='Personnel Details'!$I$16), 'Personnel Details'!$J$16, 'Personnel Details'!$E$16)))</f>
        <v/>
      </c>
      <c r="HY292" s="59" t="str">
        <f>IF(HX$9="", "", IF(AND(NOT('Personnel Details'!$N$16=""), $B292&gt;='Personnel Details'!$N$16), IF('Personnel Details'!$P$16="","", 'Personnel Details'!$P$16), IF(AND(NOT('Personnel Details'!$I$16=""), $B292&gt;='Personnel Details'!$I$16), IF('Personnel Details'!$K$16="", "", 'Personnel Details'!$K$16), IF('Personnel Details'!$F$16="", "", 'Personnel Details'!$F$16))))</f>
        <v/>
      </c>
      <c r="HZ292" s="79" t="str">
        <f>IF(HX$9="", "", IF(AND(NOT('Personnel Details'!$N$16=""), $B292&gt;='Personnel Details'!$N$16), 'Personnel Details'!$Q$16, IF(AND(NOT('Personnel Details'!$I$16=""), $B292&gt;='Personnel Details'!$I$16), 'Personnel Details'!$L$16, 'Personnel Details'!$G$16)))</f>
        <v/>
      </c>
      <c r="IA292" s="59">
        <f t="shared" si="712"/>
        <v>0</v>
      </c>
      <c r="IB292" s="53"/>
      <c r="ID292" s="78" t="str">
        <f>IF(ID$9="", "", IF(AND(NOT('Personnel Details'!$N$17=""), $B292&gt;='Personnel Details'!$N$17), 'Personnel Details'!$O$17, IF(AND(NOT('Personnel Details'!$I$17=""), $B292&gt;='Personnel Details'!$I$17), 'Personnel Details'!$J$17, 'Personnel Details'!$E$17)))</f>
        <v/>
      </c>
      <c r="IE292" s="59" t="str">
        <f>IF(ID$9="", "", IF(AND(NOT('Personnel Details'!$N$17=""), $B292&gt;='Personnel Details'!$N$17), IF('Personnel Details'!$P$17="","", 'Personnel Details'!$P$17), IF(AND(NOT('Personnel Details'!$I$17=""), $B292&gt;='Personnel Details'!$I$17), IF('Personnel Details'!$K$17="", "", 'Personnel Details'!$K$17), IF('Personnel Details'!$F$17="", "", 'Personnel Details'!$F$17))))</f>
        <v/>
      </c>
      <c r="IF292" s="79" t="str">
        <f>IF(ID$9="", "", IF(AND(NOT('Personnel Details'!$N$17=""), $B292&gt;='Personnel Details'!$N$17), 'Personnel Details'!$Q$17, IF(AND(NOT('Personnel Details'!$I$17=""), $B292&gt;='Personnel Details'!$I$17), 'Personnel Details'!$L$17, 'Personnel Details'!$G$17)))</f>
        <v/>
      </c>
      <c r="IG292" s="59">
        <f t="shared" si="713"/>
        <v>0</v>
      </c>
      <c r="IH292" s="53"/>
      <c r="IJ292" s="78" t="str">
        <f>IF(IJ$9="", "", IF(AND(NOT('Personnel Details'!$N$18=""), $B292&gt;='Personnel Details'!$N$18), 'Personnel Details'!$O$18, IF(AND(NOT('Personnel Details'!$I$18=""), $B292&gt;='Personnel Details'!$I$18), 'Personnel Details'!$J$18, 'Personnel Details'!$E$18)))</f>
        <v/>
      </c>
      <c r="IK292" s="59" t="str">
        <f>IF(IJ$9="", "", IF(AND(NOT('Personnel Details'!$N$18=""), $B292&gt;='Personnel Details'!$N$18), IF('Personnel Details'!$P$18="","", 'Personnel Details'!$P$18), IF(AND(NOT('Personnel Details'!$I$18=""), $B292&gt;='Personnel Details'!$I$18), IF('Personnel Details'!$K$18="", "", 'Personnel Details'!$K$18), IF('Personnel Details'!$F$18="", "", 'Personnel Details'!$F$18))))</f>
        <v/>
      </c>
      <c r="IL292" s="79" t="str">
        <f>IF(IJ$9="", "", IF(AND(NOT('Personnel Details'!$N$18=""), $B292&gt;='Personnel Details'!$N$18), 'Personnel Details'!$Q$18, IF(AND(NOT('Personnel Details'!$I$18=""), $B292&gt;='Personnel Details'!$I$18), 'Personnel Details'!$L$18, 'Personnel Details'!$G$18)))</f>
        <v/>
      </c>
      <c r="IM292" s="59">
        <f t="shared" si="714"/>
        <v>0</v>
      </c>
      <c r="IN292" s="53"/>
      <c r="IP292" s="78" t="str">
        <f>IF(IP$9="", "", IF(AND(NOT('Personnel Details'!$N$19=""), $B292&gt;='Personnel Details'!$N$19), 'Personnel Details'!$O$19, IF(AND(NOT('Personnel Details'!$I$19=""), $B292&gt;='Personnel Details'!$I$19), 'Personnel Details'!$J$19, 'Personnel Details'!$E$19)))</f>
        <v/>
      </c>
      <c r="IQ292" s="59" t="str">
        <f>IF(IP$9="", "", IF(AND(NOT('Personnel Details'!$N$19=""), $B292&gt;='Personnel Details'!$N$19), IF('Personnel Details'!$P$19="","", 'Personnel Details'!$P$19), IF(AND(NOT('Personnel Details'!$I$19=""), $B292&gt;='Personnel Details'!$I$19), IF('Personnel Details'!$K$19="", "", 'Personnel Details'!$K$19), IF('Personnel Details'!$F$19="", "", 'Personnel Details'!$F$19))))</f>
        <v/>
      </c>
      <c r="IR292" s="79" t="str">
        <f>IF(IP$9="", "", IF(AND(NOT('Personnel Details'!$N$19=""), $B292&gt;='Personnel Details'!$N$19), 'Personnel Details'!$Q$19, IF(AND(NOT('Personnel Details'!$I$19=""), $B292&gt;='Personnel Details'!$I$19), 'Personnel Details'!$L$19, 'Personnel Details'!$G$19)))</f>
        <v/>
      </c>
      <c r="IS292" s="59">
        <f t="shared" si="715"/>
        <v>0</v>
      </c>
      <c r="IT292" s="53"/>
      <c r="IV292" s="78" t="str">
        <f>IF(IV$9="", "", IF(AND(NOT('Personnel Details'!$N$20=""), $B292&gt;='Personnel Details'!$N$20), 'Personnel Details'!$O$20, IF(AND(NOT('Personnel Details'!$I$20=""), $B292&gt;='Personnel Details'!$I$20), 'Personnel Details'!$J$20, 'Personnel Details'!$E$20)))</f>
        <v/>
      </c>
      <c r="IW292" s="59" t="str">
        <f>IF(IV$9="", "", IF(AND(NOT('Personnel Details'!$N$20=""), $B292&gt;='Personnel Details'!$N$20), IF('Personnel Details'!$P$20="","", 'Personnel Details'!$P$20), IF(AND(NOT('Personnel Details'!$I$20=""), $B292&gt;='Personnel Details'!$I$20), IF('Personnel Details'!$K$20="", "", 'Personnel Details'!$K$20), IF('Personnel Details'!$F$20="", "", 'Personnel Details'!$F$20))))</f>
        <v/>
      </c>
      <c r="IX292" s="79" t="str">
        <f>IF(IV$9="", "", IF(AND(NOT('Personnel Details'!$N$20=""), $B292&gt;='Personnel Details'!$N$20), 'Personnel Details'!$Q$20, IF(AND(NOT('Personnel Details'!$I$20=""), $B292&gt;='Personnel Details'!$I$20), 'Personnel Details'!$L$20, 'Personnel Details'!$G$20)))</f>
        <v/>
      </c>
      <c r="IY292" s="59">
        <f t="shared" si="716"/>
        <v>0</v>
      </c>
      <c r="IZ292" s="53"/>
      <c r="JB292" s="78" t="str">
        <f>IF(JB$9="", "", IF(AND(NOT('Personnel Details'!$N$21=""), $B292&gt;='Personnel Details'!$N$21), 'Personnel Details'!$O$21, IF(AND(NOT('Personnel Details'!$I$21=""), $B292&gt;='Personnel Details'!$I$21), 'Personnel Details'!$J$21, 'Personnel Details'!$E$21)))</f>
        <v/>
      </c>
      <c r="JC292" s="59" t="str">
        <f>IF(JB$9="", "", IF(AND(NOT('Personnel Details'!$N$21=""), $B292&gt;='Personnel Details'!$N$21), IF('Personnel Details'!$P$21="","", 'Personnel Details'!$P$21), IF(AND(NOT('Personnel Details'!$I$21=""), $B292&gt;='Personnel Details'!$I$21), IF('Personnel Details'!$K$21="", "", 'Personnel Details'!$K$21), IF('Personnel Details'!$F$21="", "", 'Personnel Details'!$F$21))))</f>
        <v/>
      </c>
      <c r="JD292" s="79" t="str">
        <f>IF(JB$9="", "", IF(AND(NOT('Personnel Details'!$N$21=""), $B292&gt;='Personnel Details'!$N$21), 'Personnel Details'!$Q$21, IF(AND(NOT('Personnel Details'!$I$21=""), $B292&gt;='Personnel Details'!$I$21), 'Personnel Details'!$L$21, 'Personnel Details'!$G$21)))</f>
        <v/>
      </c>
      <c r="JE292" s="59">
        <f t="shared" si="717"/>
        <v>0</v>
      </c>
      <c r="JF292" s="53"/>
      <c r="JH292" s="78" t="str">
        <f>IF(JH$9="", "", IF(AND(NOT('Personnel Details'!$N$22=""), $B292&gt;='Personnel Details'!$N$22), 'Personnel Details'!$O$22, IF(AND(NOT('Personnel Details'!$I$22=""), $B292&gt;='Personnel Details'!$I$22), 'Personnel Details'!$J$22, 'Personnel Details'!$E$22)))</f>
        <v/>
      </c>
      <c r="JI292" s="59" t="str">
        <f>IF(JH$9="", "", IF(AND(NOT('Personnel Details'!$N$22=""), $B292&gt;='Personnel Details'!$N$22), IF('Personnel Details'!$P$22="","", 'Personnel Details'!$P$22), IF(AND(NOT('Personnel Details'!$I$22=""), $B292&gt;='Personnel Details'!$I$22), IF('Personnel Details'!$K$22="", "", 'Personnel Details'!$K$22), IF('Personnel Details'!$F$22="", "", 'Personnel Details'!$F$22))))</f>
        <v/>
      </c>
      <c r="JJ292" s="79" t="str">
        <f>IF(JH$9="", "", IF(AND(NOT('Personnel Details'!$N$22=""), $B292&gt;='Personnel Details'!$N$22), 'Personnel Details'!$Q$22, IF(AND(NOT('Personnel Details'!$I$22=""), $B292&gt;='Personnel Details'!$I$22), 'Personnel Details'!$L$22, 'Personnel Details'!$G$22)))</f>
        <v/>
      </c>
      <c r="JK292" s="59">
        <f t="shared" si="718"/>
        <v>0</v>
      </c>
      <c r="JL292" s="53"/>
      <c r="JN292" s="78" t="str">
        <f>IF(JN$9="", "", IF(AND(NOT('Personnel Details'!$N$23=""), $B292&gt;='Personnel Details'!$N$23), 'Personnel Details'!$O$23, IF(AND(NOT('Personnel Details'!$I$23=""), $B292&gt;='Personnel Details'!$I$23), 'Personnel Details'!$J$23, 'Personnel Details'!$E$23)))</f>
        <v/>
      </c>
      <c r="JO292" s="59" t="str">
        <f>IF(JN$9="", "", IF(AND(NOT('Personnel Details'!$N$23=""), $B292&gt;='Personnel Details'!$N$23), IF('Personnel Details'!$P$23="","", 'Personnel Details'!$P$23), IF(AND(NOT('Personnel Details'!$I$23=""), $B292&gt;='Personnel Details'!$I$23), IF('Personnel Details'!$K$23="", "", 'Personnel Details'!$K$23), IF('Personnel Details'!$F$23="", "", 'Personnel Details'!$F$23))))</f>
        <v/>
      </c>
      <c r="JP292" s="79" t="str">
        <f>IF(JN$9="", "", IF(AND(NOT('Personnel Details'!$N$23=""), $B292&gt;='Personnel Details'!$N$23), 'Personnel Details'!$Q$23, IF(AND(NOT('Personnel Details'!$I$23=""), $B292&gt;='Personnel Details'!$I$23), 'Personnel Details'!$L$23, 'Personnel Details'!$G$23)))</f>
        <v/>
      </c>
      <c r="JQ292" s="59">
        <f t="shared" si="719"/>
        <v>0</v>
      </c>
      <c r="JR292" s="53"/>
      <c r="JT292" s="78" t="str">
        <f>IF(JT$9="", "", IF(AND(NOT('Personnel Details'!$N$24=""), $B292&gt;='Personnel Details'!$N$24), 'Personnel Details'!$O$24, IF(AND(NOT('Personnel Details'!$I$24=""), $B292&gt;='Personnel Details'!$I$24), 'Personnel Details'!$J$24, 'Personnel Details'!$E$24)))</f>
        <v/>
      </c>
      <c r="JU292" s="59" t="str">
        <f>IF(JT$9="", "", IF(AND(NOT('Personnel Details'!$N$24=""), $B292&gt;='Personnel Details'!$N$24), IF('Personnel Details'!$P$24="","", 'Personnel Details'!$P$24), IF(AND(NOT('Personnel Details'!$I$24=""), $B292&gt;='Personnel Details'!$I$24), IF('Personnel Details'!$K$24="", "", 'Personnel Details'!$K$24), IF('Personnel Details'!$F$24="", "", 'Personnel Details'!$F$24))))</f>
        <v/>
      </c>
      <c r="JV292" s="79" t="str">
        <f>IF(JT$9="", "", IF(AND(NOT('Personnel Details'!$N$24=""), $B292&gt;='Personnel Details'!$N$24), 'Personnel Details'!$Q$24, IF(AND(NOT('Personnel Details'!$I$24=""), $B292&gt;='Personnel Details'!$I$24), 'Personnel Details'!$L$24, 'Personnel Details'!$G$24)))</f>
        <v/>
      </c>
      <c r="JW292" s="59">
        <f t="shared" si="720"/>
        <v>0</v>
      </c>
      <c r="JX292" s="53"/>
      <c r="JZ292" s="78" t="str">
        <f>IF(JZ$9="", "", IF(AND(NOT('Personnel Details'!$N$25=""), $B292&gt;='Personnel Details'!$N$25), 'Personnel Details'!$O$25, IF(AND(NOT('Personnel Details'!$I$25=""), $B292&gt;='Personnel Details'!$I$25), 'Personnel Details'!$J$25, 'Personnel Details'!$E$25)))</f>
        <v/>
      </c>
      <c r="KA292" s="59" t="str">
        <f>IF(JZ$9="", "", IF(AND(NOT('Personnel Details'!$N$25=""), $B292&gt;='Personnel Details'!$N$25), IF('Personnel Details'!$P$25="","", 'Personnel Details'!$P$25), IF(AND(NOT('Personnel Details'!$I$25=""), $B292&gt;='Personnel Details'!$I$25), IF('Personnel Details'!$K$25="", "", 'Personnel Details'!$K$25), IF('Personnel Details'!$F$25="", "", 'Personnel Details'!$F$25))))</f>
        <v/>
      </c>
      <c r="KB292" s="79" t="str">
        <f>IF(JZ$9="", "", IF(AND(NOT('Personnel Details'!$N$25=""), $B292&gt;='Personnel Details'!$N$25), 'Personnel Details'!$Q$25, IF(AND(NOT('Personnel Details'!$I$25=""), $B292&gt;='Personnel Details'!$I$25), 'Personnel Details'!$L$25, 'Personnel Details'!$G$25)))</f>
        <v/>
      </c>
      <c r="KC292" s="59">
        <f t="shared" si="721"/>
        <v>0</v>
      </c>
      <c r="KD292" s="53"/>
      <c r="KF292" s="78" t="str">
        <f>IF(KF$9="", "", IF(AND(NOT('Personnel Details'!$N$26=""), $B292&gt;='Personnel Details'!$N$26), 'Personnel Details'!$O$26, IF(AND(NOT('Personnel Details'!$I$26=""), $B292&gt;='Personnel Details'!$I$26), 'Personnel Details'!$J$26, 'Personnel Details'!$E$26)))</f>
        <v/>
      </c>
      <c r="KG292" s="59" t="str">
        <f>IF(KF$9="", "", IF(AND(NOT('Personnel Details'!$N$26=""), $B292&gt;='Personnel Details'!$N$26), IF('Personnel Details'!$P$26="","", 'Personnel Details'!$P$26), IF(AND(NOT('Personnel Details'!$I$26=""), $B292&gt;='Personnel Details'!$I$26), IF('Personnel Details'!$K$26="", "", 'Personnel Details'!$K$26), IF('Personnel Details'!$F$26="", "", 'Personnel Details'!$F$26))))</f>
        <v/>
      </c>
      <c r="KH292" s="79" t="str">
        <f>IF(KF$9="", "", IF(AND(NOT('Personnel Details'!$N$26=""), $B292&gt;='Personnel Details'!$N$26), 'Personnel Details'!$Q$26, IF(AND(NOT('Personnel Details'!$I$26=""), $B292&gt;='Personnel Details'!$I$26), 'Personnel Details'!$L$26, 'Personnel Details'!$G$26)))</f>
        <v/>
      </c>
      <c r="KI292" s="59">
        <f t="shared" si="722"/>
        <v>0</v>
      </c>
      <c r="KJ292" s="53"/>
      <c r="KL292" s="78" t="str">
        <f>IF(KL$9="", "", IF(AND(NOT('Personnel Details'!$N$27=""), $B292&gt;='Personnel Details'!$N$27), 'Personnel Details'!$O$27, IF(AND(NOT('Personnel Details'!$I$27=""), $B292&gt;='Personnel Details'!$I$27), 'Personnel Details'!$J$27, 'Personnel Details'!$E$27)))</f>
        <v/>
      </c>
      <c r="KM292" s="59" t="str">
        <f>IF(KL$9="", "", IF(AND(NOT('Personnel Details'!$N$27=""), $B292&gt;='Personnel Details'!$N$27), IF('Personnel Details'!$P$27="","", 'Personnel Details'!$P$27), IF(AND(NOT('Personnel Details'!$I$27=""), $B292&gt;='Personnel Details'!$I$27), IF('Personnel Details'!$K$27="", "", 'Personnel Details'!$K$27), IF('Personnel Details'!$F$27="", "", 'Personnel Details'!$F$27))))</f>
        <v/>
      </c>
      <c r="KN292" s="79" t="str">
        <f>IF(KL$9="", "", IF(AND(NOT('Personnel Details'!$N$27=""), $B292&gt;='Personnel Details'!$N$27), 'Personnel Details'!$Q$27, IF(AND(NOT('Personnel Details'!$I$27=""), $B292&gt;='Personnel Details'!$I$27), 'Personnel Details'!$L$27, 'Personnel Details'!$G$27)))</f>
        <v/>
      </c>
      <c r="KO292" s="59">
        <f t="shared" si="723"/>
        <v>0</v>
      </c>
      <c r="KP292" s="53"/>
      <c r="KR292" s="78" t="str">
        <f>IF(KR$9="", "", IF(AND(NOT('Personnel Details'!$N$28=""), $B292&gt;='Personnel Details'!$N$28), 'Personnel Details'!$O$28, IF(AND(NOT('Personnel Details'!$I$28=""), $B292&gt;='Personnel Details'!$I$28), 'Personnel Details'!$J$28, 'Personnel Details'!$E$28)))</f>
        <v/>
      </c>
      <c r="KS292" s="59" t="str">
        <f>IF(KR$9="", "", IF(AND(NOT('Personnel Details'!$N$28=""), $B292&gt;='Personnel Details'!$N$28), IF('Personnel Details'!$P$28="","", 'Personnel Details'!$P$28), IF(AND(NOT('Personnel Details'!$I$28=""), $B292&gt;='Personnel Details'!$I$28), IF('Personnel Details'!$K$28="", "", 'Personnel Details'!$K$28), IF('Personnel Details'!$F$28="", "", 'Personnel Details'!$F$28))))</f>
        <v/>
      </c>
      <c r="KT292" s="79" t="str">
        <f>IF(KR$9="", "", IF(AND(NOT('Personnel Details'!$N$28=""), $B292&gt;='Personnel Details'!$N$28), 'Personnel Details'!$Q$28, IF(AND(NOT('Personnel Details'!$I$28=""), $B292&gt;='Personnel Details'!$I$28), 'Personnel Details'!$L$28, 'Personnel Details'!$G$28)))</f>
        <v/>
      </c>
      <c r="KU292" s="59">
        <f t="shared" si="724"/>
        <v>0</v>
      </c>
      <c r="KV292" s="53"/>
      <c r="KX292" s="78" t="str">
        <f>IF(KX$9="", "", IF(AND(NOT('Personnel Details'!$N$29=""), $B292&gt;='Personnel Details'!$N$29), 'Personnel Details'!$O$29, IF(AND(NOT('Personnel Details'!$I$29=""), $B292&gt;='Personnel Details'!$I$29), 'Personnel Details'!$J$29, 'Personnel Details'!$E$29)))</f>
        <v/>
      </c>
      <c r="KY292" s="59" t="str">
        <f>IF(KX$9="", "", IF(AND(NOT('Personnel Details'!$N$29=""), $B292&gt;='Personnel Details'!$N$29), IF('Personnel Details'!$P$29="","", 'Personnel Details'!$P$29), IF(AND(NOT('Personnel Details'!$I$29=""), $B292&gt;='Personnel Details'!$I$29), IF('Personnel Details'!$K$29="", "", 'Personnel Details'!$K$29), IF('Personnel Details'!$F$29="", "", 'Personnel Details'!$F$29))))</f>
        <v/>
      </c>
      <c r="KZ292" s="79" t="str">
        <f>IF(KX$9="", "", IF(AND(NOT('Personnel Details'!$N$29=""), $B292&gt;='Personnel Details'!$N$29), 'Personnel Details'!$Q$29, IF(AND(NOT('Personnel Details'!$I$29=""), $B292&gt;='Personnel Details'!$I$29), 'Personnel Details'!$L$29, 'Personnel Details'!$G$29)))</f>
        <v/>
      </c>
      <c r="LA292" s="59">
        <f t="shared" si="725"/>
        <v>0</v>
      </c>
      <c r="LB292" s="53"/>
      <c r="LD292" s="78" t="str">
        <f>IF(LD$9="", "", IF(AND(NOT('Personnel Details'!$N$30=""), $B292&gt;='Personnel Details'!$N$30), 'Personnel Details'!$O$30, IF(AND(NOT('Personnel Details'!$I$30=""), $B292&gt;='Personnel Details'!$I$30), 'Personnel Details'!$J$30, 'Personnel Details'!$E$30)))</f>
        <v/>
      </c>
      <c r="LE292" s="59" t="str">
        <f>IF(LD$9="", "", IF(AND(NOT('Personnel Details'!$N$30=""), $B292&gt;='Personnel Details'!$N$30), IF('Personnel Details'!$P$30="","", 'Personnel Details'!$P$30), IF(AND(NOT('Personnel Details'!$I$30=""), $B292&gt;='Personnel Details'!$I$30), IF('Personnel Details'!$K$30="", "", 'Personnel Details'!$K$30), IF('Personnel Details'!$F$30="", "", 'Personnel Details'!$F$30))))</f>
        <v/>
      </c>
      <c r="LF292" s="79" t="str">
        <f>IF(LD$9="", "", IF(AND(NOT('Personnel Details'!$N$30=""), $B292&gt;='Personnel Details'!$N$30), 'Personnel Details'!$Q$30, IF(AND(NOT('Personnel Details'!$I$30=""), $B292&gt;='Personnel Details'!$I$30), 'Personnel Details'!$L$30, 'Personnel Details'!$G$30)))</f>
        <v/>
      </c>
      <c r="LG292" s="59">
        <f t="shared" si="726"/>
        <v>0</v>
      </c>
      <c r="LH292" s="53"/>
      <c r="LJ292" s="78" t="str">
        <f>IF(LJ$9="", "", IF(AND(NOT('Personnel Details'!$N$31=""), $B292&gt;='Personnel Details'!$N$31), 'Personnel Details'!$O$31, IF(AND(NOT('Personnel Details'!$I$31=""), $B292&gt;='Personnel Details'!$I$31), 'Personnel Details'!$J$31, 'Personnel Details'!$E$31)))</f>
        <v/>
      </c>
      <c r="LK292" s="59" t="str">
        <f>IF(LJ$9="", "", IF(AND(NOT('Personnel Details'!$N$31=""), $B292&gt;='Personnel Details'!$N$31), IF('Personnel Details'!$P$31="","", 'Personnel Details'!$P$31), IF(AND(NOT('Personnel Details'!$I$31=""), $B292&gt;='Personnel Details'!$I$31), IF('Personnel Details'!$K$31="", "", 'Personnel Details'!$K$31), IF('Personnel Details'!$F$31="", "", 'Personnel Details'!$F$31))))</f>
        <v/>
      </c>
      <c r="LL292" s="79" t="str">
        <f>IF(LJ$9="", "", IF(AND(NOT('Personnel Details'!$N$31=""), $B292&gt;='Personnel Details'!$N$31), 'Personnel Details'!$Q$31, IF(AND(NOT('Personnel Details'!$I$31=""), $B292&gt;='Personnel Details'!$I$31), 'Personnel Details'!$L$31, 'Personnel Details'!$G$31)))</f>
        <v/>
      </c>
      <c r="LM292" s="59">
        <f t="shared" si="727"/>
        <v>0</v>
      </c>
      <c r="LN292" s="53"/>
      <c r="LP292" s="78" t="str">
        <f>IF(LP$9="", "", IF(AND(NOT('Personnel Details'!$N$32=""), $B292&gt;='Personnel Details'!$N$32), 'Personnel Details'!$O$32, IF(AND(NOT('Personnel Details'!$I$32=""), $B292&gt;='Personnel Details'!$I$32), 'Personnel Details'!$J$32, 'Personnel Details'!$E$32)))</f>
        <v/>
      </c>
      <c r="LQ292" s="59" t="str">
        <f>IF(LP$9="", "", IF(AND(NOT('Personnel Details'!$N$32=""), $B292&gt;='Personnel Details'!$N$32), IF('Personnel Details'!$P$32="","", 'Personnel Details'!$P$32), IF(AND(NOT('Personnel Details'!$I$32=""), $B292&gt;='Personnel Details'!$I$32), IF('Personnel Details'!$K$32="", "", 'Personnel Details'!$K$32), IF('Personnel Details'!$F$32="", "", 'Personnel Details'!$F$32))))</f>
        <v/>
      </c>
      <c r="LR292" s="79" t="str">
        <f>IF(LP$9="", "", IF(AND(NOT('Personnel Details'!$N$32=""), $B292&gt;='Personnel Details'!$N$32), 'Personnel Details'!$Q$32, IF(AND(NOT('Personnel Details'!$I$32=""), $B292&gt;='Personnel Details'!$I$32), 'Personnel Details'!$L$32, 'Personnel Details'!$G$32)))</f>
        <v/>
      </c>
      <c r="LS292" s="59">
        <f t="shared" si="728"/>
        <v>0</v>
      </c>
      <c r="LT292" s="53"/>
      <c r="LV292" s="78" t="str">
        <f>IF(LV$9="", "", IF(AND(NOT('Personnel Details'!$N$33=""), $B292&gt;='Personnel Details'!$N$33), 'Personnel Details'!$O$33, IF(AND(NOT('Personnel Details'!$I$33=""), $B292&gt;='Personnel Details'!$I$33), 'Personnel Details'!$J$33, 'Personnel Details'!$E$33)))</f>
        <v/>
      </c>
      <c r="LW292" s="59" t="str">
        <f>IF(LV$9="", "", IF(AND(NOT('Personnel Details'!$N$33=""), $B292&gt;='Personnel Details'!$N$33), IF('Personnel Details'!$P$33="","", 'Personnel Details'!$P$33), IF(AND(NOT('Personnel Details'!$I$33=""), $B292&gt;='Personnel Details'!$I$33), IF('Personnel Details'!$K$33="", "", 'Personnel Details'!$K$33), IF('Personnel Details'!$F$33="", "", 'Personnel Details'!$F$33))))</f>
        <v/>
      </c>
      <c r="LX292" s="79" t="str">
        <f>IF(LV$9="", "", IF(AND(NOT('Personnel Details'!$N$33=""), $B292&gt;='Personnel Details'!$N$33), 'Personnel Details'!$Q$33, IF(AND(NOT('Personnel Details'!$I$33=""), $B292&gt;='Personnel Details'!$I$33), 'Personnel Details'!$L$33, 'Personnel Details'!$G$33)))</f>
        <v/>
      </c>
      <c r="LY292" s="59">
        <f t="shared" si="729"/>
        <v>0</v>
      </c>
      <c r="LZ292" s="53"/>
      <c r="MB292" s="78" t="str">
        <f>IF(MB$9="", "", IF(AND(NOT('Personnel Details'!$N$34=""), $B292&gt;='Personnel Details'!$N$34), 'Personnel Details'!$O$34, IF(AND(NOT('Personnel Details'!$I$34=""), $B292&gt;='Personnel Details'!$I$34), 'Personnel Details'!$J$34, 'Personnel Details'!$E$34)))</f>
        <v/>
      </c>
      <c r="MC292" s="59" t="str">
        <f>IF(MB$9="", "", IF(AND(NOT('Personnel Details'!$N$34=""), $B292&gt;='Personnel Details'!$N$34), IF('Personnel Details'!$P$34="","", 'Personnel Details'!$P$34), IF(AND(NOT('Personnel Details'!$I$34=""), $B292&gt;='Personnel Details'!$I$34), IF('Personnel Details'!$K$34="", "", 'Personnel Details'!$K$34), IF('Personnel Details'!$F$34="", "", 'Personnel Details'!$F$34))))</f>
        <v/>
      </c>
      <c r="MD292" s="79" t="str">
        <f>IF(MB$9="", "", IF(AND(NOT('Personnel Details'!$N$34=""), $B292&gt;='Personnel Details'!$N$34), 'Personnel Details'!$Q$34, IF(AND(NOT('Personnel Details'!$I$34=""), $B292&gt;='Personnel Details'!$I$34), 'Personnel Details'!$L$34, 'Personnel Details'!$G$34)))</f>
        <v/>
      </c>
      <c r="ME292" s="59">
        <f t="shared" si="730"/>
        <v>0</v>
      </c>
      <c r="MF292" s="53"/>
      <c r="MH292" s="78" t="str">
        <f>IF(MH$9="", "", IF(AND(NOT('Personnel Details'!$N$35=""), $B292&gt;='Personnel Details'!$N$35), 'Personnel Details'!$O$35, IF(AND(NOT('Personnel Details'!$I$35=""), $B292&gt;='Personnel Details'!$I$35), 'Personnel Details'!$J$35, 'Personnel Details'!$E$35)))</f>
        <v/>
      </c>
      <c r="MI292" s="59" t="str">
        <f>IF(MH$9="", "", IF(AND(NOT('Personnel Details'!$N$35=""), $B292&gt;='Personnel Details'!$N$35), IF('Personnel Details'!$P$35="","", 'Personnel Details'!$P$35), IF(AND(NOT('Personnel Details'!$I$35=""), $B292&gt;='Personnel Details'!$I$35), IF('Personnel Details'!$K$35="", "", 'Personnel Details'!$K$35), IF('Personnel Details'!$F$35="", "", 'Personnel Details'!$F$35))))</f>
        <v/>
      </c>
      <c r="MJ292" s="79" t="str">
        <f>IF(MH$9="", "", IF(AND(NOT('Personnel Details'!$N$35=""), $B292&gt;='Personnel Details'!$N$35), 'Personnel Details'!$Q$35, IF(AND(NOT('Personnel Details'!$I$35=""), $B292&gt;='Personnel Details'!$I$35), 'Personnel Details'!$L$35, 'Personnel Details'!$G$35)))</f>
        <v/>
      </c>
      <c r="MK292" s="59">
        <f t="shared" si="731"/>
        <v>0</v>
      </c>
      <c r="ML292" s="53"/>
      <c r="MN292" s="78" t="str">
        <f>IF(MN$9="", "", IF(AND(NOT('Personnel Details'!$N$36=""), $B292&gt;='Personnel Details'!$N$36), 'Personnel Details'!$O$36, IF(AND(NOT('Personnel Details'!$I$36=""), $B292&gt;='Personnel Details'!$I$36), 'Personnel Details'!$J$36, 'Personnel Details'!$E$36)))</f>
        <v/>
      </c>
      <c r="MO292" s="59" t="str">
        <f>IF(MN$9="", "", IF(AND(NOT('Personnel Details'!$N$36=""), $B292&gt;='Personnel Details'!$N$36), IF('Personnel Details'!$P$36="","", 'Personnel Details'!$P$36), IF(AND(NOT('Personnel Details'!$I$36=""), $B292&gt;='Personnel Details'!$I$36), IF('Personnel Details'!$K$36="", "", 'Personnel Details'!$K$36), IF('Personnel Details'!$F$36="", "", 'Personnel Details'!$F$36))))</f>
        <v/>
      </c>
      <c r="MP292" s="79" t="str">
        <f>IF(MN$9="", "", IF(AND(NOT('Personnel Details'!$N$36=""), $B292&gt;='Personnel Details'!$N$36), 'Personnel Details'!$Q$36, IF(AND(NOT('Personnel Details'!$I$36=""), $B292&gt;='Personnel Details'!$I$36), 'Personnel Details'!$L$36, 'Personnel Details'!$G$36)))</f>
        <v/>
      </c>
      <c r="MQ292" s="59">
        <f t="shared" si="732"/>
        <v>0</v>
      </c>
      <c r="MR292" s="53"/>
      <c r="MT292" s="78" t="str">
        <f>IF(MT$9="", "", IF(AND(NOT('Personnel Details'!$N$37=""), $B292&gt;='Personnel Details'!$N$37), 'Personnel Details'!$O$37, IF(AND(NOT('Personnel Details'!$I$37=""), $B292&gt;='Personnel Details'!$I$37), 'Personnel Details'!$J$37, 'Personnel Details'!$E$37)))</f>
        <v/>
      </c>
      <c r="MU292" s="59" t="str">
        <f>IF(MT$9="", "", IF(AND(NOT('Personnel Details'!$N$37=""), $B292&gt;='Personnel Details'!$N$37), IF('Personnel Details'!$P$37="","", 'Personnel Details'!$P$37), IF(AND(NOT('Personnel Details'!$I$37=""), $B292&gt;='Personnel Details'!$I$37), IF('Personnel Details'!$K$37="", "", 'Personnel Details'!$K$37), IF('Personnel Details'!$F$37="", "", 'Personnel Details'!$F$37))))</f>
        <v/>
      </c>
      <c r="MV292" s="79" t="str">
        <f>IF(MT$9="", "", IF(AND(NOT('Personnel Details'!$N$37=""), $B292&gt;='Personnel Details'!$N$37), 'Personnel Details'!$Q$37, IF(AND(NOT('Personnel Details'!$I$37=""), $B292&gt;='Personnel Details'!$I$37), 'Personnel Details'!$L$37, 'Personnel Details'!$G$37)))</f>
        <v/>
      </c>
      <c r="MW292" s="59">
        <f t="shared" si="733"/>
        <v>0</v>
      </c>
      <c r="MX292" s="53"/>
      <c r="MZ292" s="78" t="str">
        <f>IF(MZ$9="", "", IF(AND(NOT('Personnel Details'!$N$38=""), $B292&gt;='Personnel Details'!$N$38), 'Personnel Details'!$O$38, IF(AND(NOT('Personnel Details'!$I$38=""), $B292&gt;='Personnel Details'!$I$38), 'Personnel Details'!$J$38, 'Personnel Details'!$E$38)))</f>
        <v/>
      </c>
      <c r="NA292" s="59" t="str">
        <f>IF(MZ$9="", "", IF(AND(NOT('Personnel Details'!$N$38=""), $B292&gt;='Personnel Details'!$N$38), IF('Personnel Details'!$P$38="","", 'Personnel Details'!$P$38), IF(AND(NOT('Personnel Details'!$I$38=""), $B292&gt;='Personnel Details'!$I$38), IF('Personnel Details'!$K$38="", "", 'Personnel Details'!$K$38), IF('Personnel Details'!$F$38="", "", 'Personnel Details'!$F$38))))</f>
        <v/>
      </c>
      <c r="NB292" s="79" t="str">
        <f>IF(MZ$9="", "", IF(AND(NOT('Personnel Details'!$N$38=""), $B292&gt;='Personnel Details'!$N$38), 'Personnel Details'!$Q$38, IF(AND(NOT('Personnel Details'!$I$38=""), $B292&gt;='Personnel Details'!$I$38), 'Personnel Details'!$L$38, 'Personnel Details'!$G$38)))</f>
        <v/>
      </c>
      <c r="NC292" s="59">
        <f t="shared" si="734"/>
        <v>0</v>
      </c>
      <c r="ND292" s="53"/>
      <c r="NF292" s="78" t="str">
        <f>IF(NF$9="", "", IF(AND(NOT('Personnel Details'!$N$39=""), $B292&gt;='Personnel Details'!$N$39), 'Personnel Details'!$O$39, IF(AND(NOT('Personnel Details'!$I$39=""), $B292&gt;='Personnel Details'!$I$39), 'Personnel Details'!$J$39, 'Personnel Details'!$E$39)))</f>
        <v/>
      </c>
      <c r="NG292" s="59" t="str">
        <f>IF(NF$9="", "", IF(AND(NOT('Personnel Details'!$N$39=""), $B292&gt;='Personnel Details'!$N$39), IF('Personnel Details'!$P$39="","", 'Personnel Details'!$P$39), IF(AND(NOT('Personnel Details'!$I$39=""), $B292&gt;='Personnel Details'!$I$39), IF('Personnel Details'!$K$39="", "", 'Personnel Details'!$K$39), IF('Personnel Details'!$F$39="", "", 'Personnel Details'!$F$39))))</f>
        <v/>
      </c>
      <c r="NH292" s="79" t="str">
        <f>IF(NF$9="", "", IF(AND(NOT('Personnel Details'!$N$39=""), $B292&gt;='Personnel Details'!$N$39), 'Personnel Details'!$Q$39, IF(AND(NOT('Personnel Details'!$I$39=""), $B292&gt;='Personnel Details'!$I$39), 'Personnel Details'!$L$39, 'Personnel Details'!$G$39)))</f>
        <v/>
      </c>
      <c r="NI292" s="59">
        <f t="shared" si="735"/>
        <v>0</v>
      </c>
      <c r="NJ292" s="53"/>
      <c r="NL292" s="78" t="str">
        <f>IF(NL$9="", "", IF(AND(NOT('Personnel Details'!$N$40=""), $B292&gt;='Personnel Details'!$N$40), 'Personnel Details'!$O$40, IF(AND(NOT('Personnel Details'!$I$40=""), $B292&gt;='Personnel Details'!$I$40), 'Personnel Details'!$J$40, 'Personnel Details'!$E$40)))</f>
        <v/>
      </c>
      <c r="NM292" s="59" t="str">
        <f>IF(NL$9="", "", IF(AND(NOT('Personnel Details'!$N$40=""), $B292&gt;='Personnel Details'!$N$40), IF('Personnel Details'!$P$40="","", 'Personnel Details'!$P$40), IF(AND(NOT('Personnel Details'!$I$40=""), $B292&gt;='Personnel Details'!$I$40), IF('Personnel Details'!$K$40="", "", 'Personnel Details'!$K$40), IF('Personnel Details'!$F$40="", "", 'Personnel Details'!$F$40))))</f>
        <v/>
      </c>
      <c r="NN292" s="79" t="str">
        <f>IF(NL$9="", "", IF(AND(NOT('Personnel Details'!$N$40=""), $B292&gt;='Personnel Details'!$N$40), 'Personnel Details'!$Q$40, IF(AND(NOT('Personnel Details'!$I$40=""), $B292&gt;='Personnel Details'!$I$40), 'Personnel Details'!$L$40, 'Personnel Details'!$G$40)))</f>
        <v/>
      </c>
      <c r="NO292" s="59">
        <f t="shared" si="736"/>
        <v>0</v>
      </c>
      <c r="NP292" s="53"/>
    </row>
    <row r="293" spans="1:380" x14ac:dyDescent="0.25">
      <c r="A293" s="32"/>
      <c r="B293" s="113">
        <f>IFERROR(IF(B292+1&gt;'Personnel Details'!$U$5, "", B292+1), "")</f>
        <v>44113</v>
      </c>
      <c r="C293" s="32"/>
      <c r="D293" s="120"/>
      <c r="E293" s="13" t="str">
        <f t="shared" si="615"/>
        <v/>
      </c>
      <c r="F293" s="13" t="str">
        <f t="shared" si="646"/>
        <v/>
      </c>
      <c r="G293" s="56" t="str">
        <f t="shared" si="737"/>
        <v/>
      </c>
      <c r="H293" s="16" t="str">
        <f t="shared" si="647"/>
        <v/>
      </c>
      <c r="I293" s="32"/>
      <c r="J293" s="120"/>
      <c r="K293" s="62" t="str">
        <f t="shared" si="616"/>
        <v/>
      </c>
      <c r="L293" s="62" t="str">
        <f t="shared" si="648"/>
        <v/>
      </c>
      <c r="M293" s="65" t="str">
        <f t="shared" si="738"/>
        <v/>
      </c>
      <c r="N293" s="68" t="str">
        <f t="shared" si="649"/>
        <v/>
      </c>
      <c r="O293" s="32"/>
      <c r="P293" s="120"/>
      <c r="Q293" s="62" t="str">
        <f t="shared" si="617"/>
        <v/>
      </c>
      <c r="R293" s="62" t="str">
        <f t="shared" si="650"/>
        <v/>
      </c>
      <c r="S293" s="65" t="str">
        <f t="shared" si="739"/>
        <v/>
      </c>
      <c r="T293" s="68" t="str">
        <f t="shared" si="651"/>
        <v/>
      </c>
      <c r="U293" s="32"/>
      <c r="V293" s="120"/>
      <c r="W293" s="62" t="str">
        <f t="shared" si="618"/>
        <v/>
      </c>
      <c r="X293" s="62" t="str">
        <f t="shared" si="652"/>
        <v/>
      </c>
      <c r="Y293" s="65" t="str">
        <f t="shared" si="740"/>
        <v/>
      </c>
      <c r="Z293" s="68" t="str">
        <f t="shared" si="653"/>
        <v/>
      </c>
      <c r="AA293" s="32"/>
      <c r="AB293" s="120"/>
      <c r="AC293" s="62" t="str">
        <f t="shared" si="619"/>
        <v/>
      </c>
      <c r="AD293" s="62" t="str">
        <f t="shared" si="654"/>
        <v/>
      </c>
      <c r="AE293" s="65" t="str">
        <f t="shared" si="741"/>
        <v/>
      </c>
      <c r="AF293" s="68" t="str">
        <f t="shared" si="655"/>
        <v/>
      </c>
      <c r="AG293" s="32"/>
      <c r="AH293" s="120"/>
      <c r="AI293" s="62" t="str">
        <f t="shared" si="620"/>
        <v/>
      </c>
      <c r="AJ293" s="62" t="str">
        <f t="shared" si="656"/>
        <v/>
      </c>
      <c r="AK293" s="65" t="str">
        <f t="shared" si="742"/>
        <v/>
      </c>
      <c r="AL293" s="68" t="str">
        <f t="shared" si="657"/>
        <v/>
      </c>
      <c r="AM293" s="32"/>
      <c r="AN293" s="120"/>
      <c r="AO293" s="62" t="str">
        <f t="shared" si="621"/>
        <v/>
      </c>
      <c r="AP293" s="62" t="str">
        <f t="shared" si="658"/>
        <v/>
      </c>
      <c r="AQ293" s="65" t="str">
        <f t="shared" si="743"/>
        <v/>
      </c>
      <c r="AR293" s="68" t="str">
        <f t="shared" si="659"/>
        <v/>
      </c>
      <c r="AS293" s="32"/>
      <c r="AT293" s="120"/>
      <c r="AU293" s="62" t="str">
        <f t="shared" si="622"/>
        <v/>
      </c>
      <c r="AV293" s="62" t="str">
        <f t="shared" si="660"/>
        <v/>
      </c>
      <c r="AW293" s="65" t="str">
        <f t="shared" si="744"/>
        <v/>
      </c>
      <c r="AX293" s="68" t="str">
        <f t="shared" si="661"/>
        <v/>
      </c>
      <c r="AY293" s="32"/>
      <c r="AZ293" s="120"/>
      <c r="BA293" s="62" t="str">
        <f t="shared" si="623"/>
        <v/>
      </c>
      <c r="BB293" s="62" t="str">
        <f t="shared" si="662"/>
        <v/>
      </c>
      <c r="BC293" s="65" t="str">
        <f t="shared" si="745"/>
        <v/>
      </c>
      <c r="BD293" s="68" t="str">
        <f t="shared" si="663"/>
        <v/>
      </c>
      <c r="BE293" s="32"/>
      <c r="BF293" s="120"/>
      <c r="BG293" s="62" t="str">
        <f t="shared" si="624"/>
        <v/>
      </c>
      <c r="BH293" s="62" t="str">
        <f t="shared" si="664"/>
        <v/>
      </c>
      <c r="BI293" s="65" t="str">
        <f t="shared" si="746"/>
        <v/>
      </c>
      <c r="BJ293" s="68" t="str">
        <f t="shared" si="665"/>
        <v/>
      </c>
      <c r="BK293" s="32"/>
      <c r="BL293" s="120"/>
      <c r="BM293" s="62" t="str">
        <f t="shared" si="625"/>
        <v/>
      </c>
      <c r="BN293" s="62" t="str">
        <f t="shared" si="666"/>
        <v/>
      </c>
      <c r="BO293" s="65" t="str">
        <f t="shared" si="747"/>
        <v/>
      </c>
      <c r="BP293" s="68" t="str">
        <f t="shared" si="667"/>
        <v/>
      </c>
      <c r="BQ293" s="32"/>
      <c r="BR293" s="120"/>
      <c r="BS293" s="62" t="str">
        <f t="shared" si="626"/>
        <v/>
      </c>
      <c r="BT293" s="62" t="str">
        <f t="shared" si="668"/>
        <v/>
      </c>
      <c r="BU293" s="65" t="str">
        <f t="shared" si="748"/>
        <v/>
      </c>
      <c r="BV293" s="68" t="str">
        <f t="shared" si="669"/>
        <v/>
      </c>
      <c r="BW293" s="32"/>
      <c r="BX293" s="120"/>
      <c r="BY293" s="62" t="str">
        <f t="shared" si="627"/>
        <v/>
      </c>
      <c r="BZ293" s="62" t="str">
        <f t="shared" si="670"/>
        <v/>
      </c>
      <c r="CA293" s="65" t="str">
        <f t="shared" si="749"/>
        <v/>
      </c>
      <c r="CB293" s="68" t="str">
        <f t="shared" si="671"/>
        <v/>
      </c>
      <c r="CC293" s="32"/>
      <c r="CD293" s="120"/>
      <c r="CE293" s="62" t="str">
        <f t="shared" si="628"/>
        <v/>
      </c>
      <c r="CF293" s="62" t="str">
        <f t="shared" si="672"/>
        <v/>
      </c>
      <c r="CG293" s="65" t="str">
        <f t="shared" si="750"/>
        <v/>
      </c>
      <c r="CH293" s="68" t="str">
        <f t="shared" si="673"/>
        <v/>
      </c>
      <c r="CI293" s="32"/>
      <c r="CJ293" s="120"/>
      <c r="CK293" s="62" t="str">
        <f t="shared" si="629"/>
        <v/>
      </c>
      <c r="CL293" s="62" t="str">
        <f t="shared" si="674"/>
        <v/>
      </c>
      <c r="CM293" s="65" t="str">
        <f t="shared" si="751"/>
        <v/>
      </c>
      <c r="CN293" s="68" t="str">
        <f t="shared" si="675"/>
        <v/>
      </c>
      <c r="CO293" s="32"/>
      <c r="CP293" s="120"/>
      <c r="CQ293" s="62" t="str">
        <f t="shared" si="630"/>
        <v/>
      </c>
      <c r="CR293" s="62" t="str">
        <f t="shared" si="676"/>
        <v/>
      </c>
      <c r="CS293" s="65" t="str">
        <f t="shared" si="752"/>
        <v/>
      </c>
      <c r="CT293" s="68" t="str">
        <f t="shared" si="677"/>
        <v/>
      </c>
      <c r="CU293" s="32"/>
      <c r="CV293" s="120"/>
      <c r="CW293" s="62" t="str">
        <f t="shared" si="631"/>
        <v/>
      </c>
      <c r="CX293" s="62" t="str">
        <f t="shared" si="678"/>
        <v/>
      </c>
      <c r="CY293" s="65" t="str">
        <f t="shared" si="753"/>
        <v/>
      </c>
      <c r="CZ293" s="68" t="str">
        <f t="shared" si="679"/>
        <v/>
      </c>
      <c r="DA293" s="32"/>
      <c r="DB293" s="120"/>
      <c r="DC293" s="62" t="str">
        <f t="shared" si="632"/>
        <v/>
      </c>
      <c r="DD293" s="62" t="str">
        <f t="shared" si="680"/>
        <v/>
      </c>
      <c r="DE293" s="65" t="str">
        <f t="shared" si="754"/>
        <v/>
      </c>
      <c r="DF293" s="68" t="str">
        <f t="shared" si="681"/>
        <v/>
      </c>
      <c r="DG293" s="32"/>
      <c r="DH293" s="120"/>
      <c r="DI293" s="62" t="str">
        <f t="shared" si="633"/>
        <v/>
      </c>
      <c r="DJ293" s="62" t="str">
        <f t="shared" si="682"/>
        <v/>
      </c>
      <c r="DK293" s="65" t="str">
        <f t="shared" si="755"/>
        <v/>
      </c>
      <c r="DL293" s="68" t="str">
        <f t="shared" si="683"/>
        <v/>
      </c>
      <c r="DM293" s="32"/>
      <c r="DN293" s="120"/>
      <c r="DO293" s="62" t="str">
        <f t="shared" si="634"/>
        <v/>
      </c>
      <c r="DP293" s="62" t="str">
        <f t="shared" si="684"/>
        <v/>
      </c>
      <c r="DQ293" s="65" t="str">
        <f t="shared" si="756"/>
        <v/>
      </c>
      <c r="DR293" s="68" t="str">
        <f t="shared" si="685"/>
        <v/>
      </c>
      <c r="DS293" s="32"/>
      <c r="DT293" s="120"/>
      <c r="DU293" s="62" t="str">
        <f t="shared" si="635"/>
        <v/>
      </c>
      <c r="DV293" s="62" t="str">
        <f t="shared" si="686"/>
        <v/>
      </c>
      <c r="DW293" s="65" t="str">
        <f t="shared" si="757"/>
        <v/>
      </c>
      <c r="DX293" s="68" t="str">
        <f t="shared" si="687"/>
        <v/>
      </c>
      <c r="DY293" s="32"/>
      <c r="DZ293" s="120"/>
      <c r="EA293" s="62" t="str">
        <f t="shared" si="636"/>
        <v/>
      </c>
      <c r="EB293" s="62" t="str">
        <f t="shared" si="688"/>
        <v/>
      </c>
      <c r="EC293" s="65" t="str">
        <f t="shared" si="758"/>
        <v/>
      </c>
      <c r="ED293" s="68" t="str">
        <f t="shared" si="689"/>
        <v/>
      </c>
      <c r="EE293" s="32"/>
      <c r="EF293" s="120"/>
      <c r="EG293" s="62" t="str">
        <f t="shared" si="637"/>
        <v/>
      </c>
      <c r="EH293" s="62" t="str">
        <f t="shared" si="690"/>
        <v/>
      </c>
      <c r="EI293" s="65" t="str">
        <f t="shared" si="759"/>
        <v/>
      </c>
      <c r="EJ293" s="68" t="str">
        <f t="shared" si="691"/>
        <v/>
      </c>
      <c r="EK293" s="32"/>
      <c r="EL293" s="120"/>
      <c r="EM293" s="62" t="str">
        <f t="shared" si="638"/>
        <v/>
      </c>
      <c r="EN293" s="62" t="str">
        <f t="shared" si="692"/>
        <v/>
      </c>
      <c r="EO293" s="65" t="str">
        <f t="shared" si="760"/>
        <v/>
      </c>
      <c r="EP293" s="68" t="str">
        <f t="shared" si="693"/>
        <v/>
      </c>
      <c r="EQ293" s="32"/>
      <c r="ER293" s="120"/>
      <c r="ES293" s="62" t="str">
        <f t="shared" si="639"/>
        <v/>
      </c>
      <c r="ET293" s="62" t="str">
        <f t="shared" si="694"/>
        <v/>
      </c>
      <c r="EU293" s="65" t="str">
        <f t="shared" si="761"/>
        <v/>
      </c>
      <c r="EV293" s="68" t="str">
        <f t="shared" si="695"/>
        <v/>
      </c>
      <c r="EW293" s="32"/>
      <c r="EX293" s="120"/>
      <c r="EY293" s="62" t="str">
        <f t="shared" si="640"/>
        <v/>
      </c>
      <c r="EZ293" s="62" t="str">
        <f t="shared" si="696"/>
        <v/>
      </c>
      <c r="FA293" s="65" t="str">
        <f t="shared" si="762"/>
        <v/>
      </c>
      <c r="FB293" s="68" t="str">
        <f t="shared" si="697"/>
        <v/>
      </c>
      <c r="FC293" s="32"/>
      <c r="FD293" s="120"/>
      <c r="FE293" s="62" t="str">
        <f t="shared" si="641"/>
        <v/>
      </c>
      <c r="FF293" s="62" t="str">
        <f t="shared" si="698"/>
        <v/>
      </c>
      <c r="FG293" s="65" t="str">
        <f t="shared" si="763"/>
        <v/>
      </c>
      <c r="FH293" s="68" t="str">
        <f t="shared" si="699"/>
        <v/>
      </c>
      <c r="FI293" s="32"/>
      <c r="FJ293" s="120"/>
      <c r="FK293" s="62" t="str">
        <f t="shared" si="642"/>
        <v/>
      </c>
      <c r="FL293" s="62" t="str">
        <f t="shared" si="700"/>
        <v/>
      </c>
      <c r="FM293" s="65" t="str">
        <f t="shared" si="764"/>
        <v/>
      </c>
      <c r="FN293" s="68" t="str">
        <f t="shared" si="701"/>
        <v/>
      </c>
      <c r="FO293" s="32"/>
      <c r="FP293" s="120"/>
      <c r="FQ293" s="62" t="str">
        <f t="shared" si="643"/>
        <v/>
      </c>
      <c r="FR293" s="62" t="str">
        <f t="shared" si="702"/>
        <v/>
      </c>
      <c r="FS293" s="65" t="str">
        <f t="shared" si="765"/>
        <v/>
      </c>
      <c r="FT293" s="68" t="str">
        <f t="shared" si="703"/>
        <v/>
      </c>
      <c r="FU293" s="32"/>
      <c r="FV293" s="120"/>
      <c r="FW293" s="62" t="str">
        <f t="shared" si="644"/>
        <v/>
      </c>
      <c r="FX293" s="62" t="str">
        <f t="shared" si="704"/>
        <v/>
      </c>
      <c r="FY293" s="65" t="str">
        <f t="shared" si="766"/>
        <v/>
      </c>
      <c r="FZ293" s="68" t="str">
        <f t="shared" si="705"/>
        <v/>
      </c>
      <c r="GA293" s="32"/>
      <c r="GC293" s="7" t="str">
        <f t="shared" si="706"/>
        <v>Oct 2020</v>
      </c>
      <c r="GD293" s="7" t="str">
        <f t="shared" ca="1" si="645"/>
        <v/>
      </c>
      <c r="GT293" s="71">
        <f>IF(GT$9="", "", IF(AND(NOT('Personnel Details'!$N$11=""), $B293&gt;='Personnel Details'!$N$11), 'Personnel Details'!$O$11, IF(AND(NOT('Personnel Details'!$I$11=""), $B293&gt;='Personnel Details'!$I$11), 'Personnel Details'!$J$11, 'Personnel Details'!$E$11)))</f>
        <v>0.8</v>
      </c>
      <c r="GU293" s="59" t="str">
        <f>IF(GT$9="", "", IF(AND(NOT('Personnel Details'!$N$11=""), $B293&gt;='Personnel Details'!$N$11), IF('Personnel Details'!$P$11="","", 'Personnel Details'!$P$11), IF(AND(NOT('Personnel Details'!$I$11=""), $B293&gt;='Personnel Details'!$I$11), IF('Personnel Details'!$K$11="", "", 'Personnel Details'!$K$11), IF('Personnel Details'!$F$11="", "", 'Personnel Details'!$F$11))))</f>
        <v/>
      </c>
      <c r="GV293" s="74">
        <f>IF(GT$9="", "", IF(AND(NOT('Personnel Details'!$N$11=""), $B293&gt;='Personnel Details'!$N$11), 'Personnel Details'!$Q$11, IF(AND(NOT('Personnel Details'!$I$11=""), $B293&gt;='Personnel Details'!$I$11), 'Personnel Details'!$L$11, 'Personnel Details'!$G$11)))</f>
        <v>0</v>
      </c>
      <c r="GW293" s="59">
        <f t="shared" si="707"/>
        <v>0</v>
      </c>
      <c r="GX293" s="53"/>
      <c r="GZ293" s="78">
        <f>IF(GZ$9="", "", IF(AND(NOT('Personnel Details'!$N$12=""), $B293&gt;='Personnel Details'!$N$12), 'Personnel Details'!$O$12, IF(AND(NOT('Personnel Details'!$I$12=""), $B293&gt;='Personnel Details'!$I$12), 'Personnel Details'!$J$12, 'Personnel Details'!$E$12)))</f>
        <v>0.8</v>
      </c>
      <c r="HA293" s="59" t="str">
        <f>IF(GZ$9="", "", IF(AND(NOT('Personnel Details'!$N$12=""), $B293&gt;='Personnel Details'!$N$12), IF('Personnel Details'!$P$12="","", 'Personnel Details'!$P$12), IF(AND(NOT('Personnel Details'!$I$12=""), $B293&gt;='Personnel Details'!$I$12), IF('Personnel Details'!$K$12="", "", 'Personnel Details'!$K$12), IF('Personnel Details'!$F$12="", "", 'Personnel Details'!$F$12))))</f>
        <v/>
      </c>
      <c r="HB293" s="79">
        <f>IF(GZ$9="", "", IF(AND(NOT('Personnel Details'!$N$12=""), $B293&gt;='Personnel Details'!$N$12), 'Personnel Details'!$Q$12, IF(AND(NOT('Personnel Details'!$I$12=""), $B293&gt;='Personnel Details'!$I$12), 'Personnel Details'!$L$12, 'Personnel Details'!$G$12)))</f>
        <v>0</v>
      </c>
      <c r="HC293" s="59">
        <f t="shared" si="708"/>
        <v>0</v>
      </c>
      <c r="HD293" s="53"/>
      <c r="HF293" s="78">
        <f>IF(HF$9="", "", IF(AND(NOT('Personnel Details'!$N$13=""), $B293&gt;='Personnel Details'!$N$13), 'Personnel Details'!$O$13, IF(AND(NOT('Personnel Details'!$I$13=""), $B293&gt;='Personnel Details'!$I$13), 'Personnel Details'!$J$13, 'Personnel Details'!$E$13)))</f>
        <v>0.8</v>
      </c>
      <c r="HG293" s="59" t="str">
        <f>IF(HF$9="", "", IF(AND(NOT('Personnel Details'!$N$13=""), $B293&gt;='Personnel Details'!$N$13), IF('Personnel Details'!$P$13="","", 'Personnel Details'!$P$13), IF(AND(NOT('Personnel Details'!$I$13=""), $B293&gt;='Personnel Details'!$I$13), IF('Personnel Details'!$K$13="", "", 'Personnel Details'!$K$13), IF('Personnel Details'!$F$13="", "", 'Personnel Details'!$F$13))))</f>
        <v/>
      </c>
      <c r="HH293" s="79">
        <f>IF(HF$9="", "", IF(AND(NOT('Personnel Details'!$N$13=""), $B293&gt;='Personnel Details'!$N$13), 'Personnel Details'!$Q$13, IF(AND(NOT('Personnel Details'!$I$13=""), $B293&gt;='Personnel Details'!$I$13), 'Personnel Details'!$L$13, 'Personnel Details'!$G$13)))</f>
        <v>0</v>
      </c>
      <c r="HI293" s="59">
        <f t="shared" si="709"/>
        <v>0</v>
      </c>
      <c r="HJ293" s="53"/>
      <c r="HL293" s="78">
        <f>IF(HL$9="", "", IF(AND(NOT('Personnel Details'!$N$14=""), $B293&gt;='Personnel Details'!$N$14), 'Personnel Details'!$O$14, IF(AND(NOT('Personnel Details'!$I$14=""), $B293&gt;='Personnel Details'!$I$14), 'Personnel Details'!$J$14, 'Personnel Details'!$E$14)))</f>
        <v>0.8</v>
      </c>
      <c r="HM293" s="59">
        <f>IF(HL$9="", "", IF(AND(NOT('Personnel Details'!$N$14=""), $B293&gt;='Personnel Details'!$N$14), IF('Personnel Details'!$P$14="","", 'Personnel Details'!$P$14), IF(AND(NOT('Personnel Details'!$I$14=""), $B293&gt;='Personnel Details'!$I$14), IF('Personnel Details'!$K$14="", "", 'Personnel Details'!$K$14), IF('Personnel Details'!$F$14="", "", 'Personnel Details'!$F$14))))</f>
        <v>2000</v>
      </c>
      <c r="HN293" s="79">
        <f>IF(HL$9="", "", IF(AND(NOT('Personnel Details'!$N$14=""), $B293&gt;='Personnel Details'!$N$14), 'Personnel Details'!$Q$14, IF(AND(NOT('Personnel Details'!$I$14=""), $B293&gt;='Personnel Details'!$I$14), 'Personnel Details'!$L$14, 'Personnel Details'!$G$14)))</f>
        <v>0.85</v>
      </c>
      <c r="HO293" s="59">
        <f t="shared" si="710"/>
        <v>0</v>
      </c>
      <c r="HP293" s="53"/>
      <c r="HR293" s="78" t="str">
        <f>IF(HR$9="", "", IF(AND(NOT('Personnel Details'!$N$15=""), $B293&gt;='Personnel Details'!$N$15), 'Personnel Details'!$O$15, IF(AND(NOT('Personnel Details'!$I$15=""), $B293&gt;='Personnel Details'!$I$15), 'Personnel Details'!$J$15, 'Personnel Details'!$E$15)))</f>
        <v/>
      </c>
      <c r="HS293" s="59" t="str">
        <f>IF(HR$9="", "", IF(AND(NOT('Personnel Details'!$N$15=""), $B293&gt;='Personnel Details'!$N$15), IF('Personnel Details'!$P$15="","", 'Personnel Details'!$P$15), IF(AND(NOT('Personnel Details'!$I$15=""), $B293&gt;='Personnel Details'!$I$15), IF('Personnel Details'!$K$15="", "", 'Personnel Details'!$K$15), IF('Personnel Details'!$F$15="", "", 'Personnel Details'!$F$15))))</f>
        <v/>
      </c>
      <c r="HT293" s="79" t="str">
        <f>IF(HR$9="", "", IF(AND(NOT('Personnel Details'!$N$15=""), $B293&gt;='Personnel Details'!$N$15), 'Personnel Details'!$Q$15, IF(AND(NOT('Personnel Details'!$I$15=""), $B293&gt;='Personnel Details'!$I$15), 'Personnel Details'!$L$15, 'Personnel Details'!$G$15)))</f>
        <v/>
      </c>
      <c r="HU293" s="59">
        <f t="shared" si="711"/>
        <v>0</v>
      </c>
      <c r="HV293" s="53"/>
      <c r="HX293" s="78" t="str">
        <f>IF(HX$9="", "", IF(AND(NOT('Personnel Details'!$N$16=""), $B293&gt;='Personnel Details'!$N$16), 'Personnel Details'!$O$16, IF(AND(NOT('Personnel Details'!$I$16=""), $B293&gt;='Personnel Details'!$I$16), 'Personnel Details'!$J$16, 'Personnel Details'!$E$16)))</f>
        <v/>
      </c>
      <c r="HY293" s="59" t="str">
        <f>IF(HX$9="", "", IF(AND(NOT('Personnel Details'!$N$16=""), $B293&gt;='Personnel Details'!$N$16), IF('Personnel Details'!$P$16="","", 'Personnel Details'!$P$16), IF(AND(NOT('Personnel Details'!$I$16=""), $B293&gt;='Personnel Details'!$I$16), IF('Personnel Details'!$K$16="", "", 'Personnel Details'!$K$16), IF('Personnel Details'!$F$16="", "", 'Personnel Details'!$F$16))))</f>
        <v/>
      </c>
      <c r="HZ293" s="79" t="str">
        <f>IF(HX$9="", "", IF(AND(NOT('Personnel Details'!$N$16=""), $B293&gt;='Personnel Details'!$N$16), 'Personnel Details'!$Q$16, IF(AND(NOT('Personnel Details'!$I$16=""), $B293&gt;='Personnel Details'!$I$16), 'Personnel Details'!$L$16, 'Personnel Details'!$G$16)))</f>
        <v/>
      </c>
      <c r="IA293" s="59">
        <f t="shared" si="712"/>
        <v>0</v>
      </c>
      <c r="IB293" s="53"/>
      <c r="ID293" s="78" t="str">
        <f>IF(ID$9="", "", IF(AND(NOT('Personnel Details'!$N$17=""), $B293&gt;='Personnel Details'!$N$17), 'Personnel Details'!$O$17, IF(AND(NOT('Personnel Details'!$I$17=""), $B293&gt;='Personnel Details'!$I$17), 'Personnel Details'!$J$17, 'Personnel Details'!$E$17)))</f>
        <v/>
      </c>
      <c r="IE293" s="59" t="str">
        <f>IF(ID$9="", "", IF(AND(NOT('Personnel Details'!$N$17=""), $B293&gt;='Personnel Details'!$N$17), IF('Personnel Details'!$P$17="","", 'Personnel Details'!$P$17), IF(AND(NOT('Personnel Details'!$I$17=""), $B293&gt;='Personnel Details'!$I$17), IF('Personnel Details'!$K$17="", "", 'Personnel Details'!$K$17), IF('Personnel Details'!$F$17="", "", 'Personnel Details'!$F$17))))</f>
        <v/>
      </c>
      <c r="IF293" s="79" t="str">
        <f>IF(ID$9="", "", IF(AND(NOT('Personnel Details'!$N$17=""), $B293&gt;='Personnel Details'!$N$17), 'Personnel Details'!$Q$17, IF(AND(NOT('Personnel Details'!$I$17=""), $B293&gt;='Personnel Details'!$I$17), 'Personnel Details'!$L$17, 'Personnel Details'!$G$17)))</f>
        <v/>
      </c>
      <c r="IG293" s="59">
        <f t="shared" si="713"/>
        <v>0</v>
      </c>
      <c r="IH293" s="53"/>
      <c r="IJ293" s="78" t="str">
        <f>IF(IJ$9="", "", IF(AND(NOT('Personnel Details'!$N$18=""), $B293&gt;='Personnel Details'!$N$18), 'Personnel Details'!$O$18, IF(AND(NOT('Personnel Details'!$I$18=""), $B293&gt;='Personnel Details'!$I$18), 'Personnel Details'!$J$18, 'Personnel Details'!$E$18)))</f>
        <v/>
      </c>
      <c r="IK293" s="59" t="str">
        <f>IF(IJ$9="", "", IF(AND(NOT('Personnel Details'!$N$18=""), $B293&gt;='Personnel Details'!$N$18), IF('Personnel Details'!$P$18="","", 'Personnel Details'!$P$18), IF(AND(NOT('Personnel Details'!$I$18=""), $B293&gt;='Personnel Details'!$I$18), IF('Personnel Details'!$K$18="", "", 'Personnel Details'!$K$18), IF('Personnel Details'!$F$18="", "", 'Personnel Details'!$F$18))))</f>
        <v/>
      </c>
      <c r="IL293" s="79" t="str">
        <f>IF(IJ$9="", "", IF(AND(NOT('Personnel Details'!$N$18=""), $B293&gt;='Personnel Details'!$N$18), 'Personnel Details'!$Q$18, IF(AND(NOT('Personnel Details'!$I$18=""), $B293&gt;='Personnel Details'!$I$18), 'Personnel Details'!$L$18, 'Personnel Details'!$G$18)))</f>
        <v/>
      </c>
      <c r="IM293" s="59">
        <f t="shared" si="714"/>
        <v>0</v>
      </c>
      <c r="IN293" s="53"/>
      <c r="IP293" s="78" t="str">
        <f>IF(IP$9="", "", IF(AND(NOT('Personnel Details'!$N$19=""), $B293&gt;='Personnel Details'!$N$19), 'Personnel Details'!$O$19, IF(AND(NOT('Personnel Details'!$I$19=""), $B293&gt;='Personnel Details'!$I$19), 'Personnel Details'!$J$19, 'Personnel Details'!$E$19)))</f>
        <v/>
      </c>
      <c r="IQ293" s="59" t="str">
        <f>IF(IP$9="", "", IF(AND(NOT('Personnel Details'!$N$19=""), $B293&gt;='Personnel Details'!$N$19), IF('Personnel Details'!$P$19="","", 'Personnel Details'!$P$19), IF(AND(NOT('Personnel Details'!$I$19=""), $B293&gt;='Personnel Details'!$I$19), IF('Personnel Details'!$K$19="", "", 'Personnel Details'!$K$19), IF('Personnel Details'!$F$19="", "", 'Personnel Details'!$F$19))))</f>
        <v/>
      </c>
      <c r="IR293" s="79" t="str">
        <f>IF(IP$9="", "", IF(AND(NOT('Personnel Details'!$N$19=""), $B293&gt;='Personnel Details'!$N$19), 'Personnel Details'!$Q$19, IF(AND(NOT('Personnel Details'!$I$19=""), $B293&gt;='Personnel Details'!$I$19), 'Personnel Details'!$L$19, 'Personnel Details'!$G$19)))</f>
        <v/>
      </c>
      <c r="IS293" s="59">
        <f t="shared" si="715"/>
        <v>0</v>
      </c>
      <c r="IT293" s="53"/>
      <c r="IV293" s="78" t="str">
        <f>IF(IV$9="", "", IF(AND(NOT('Personnel Details'!$N$20=""), $B293&gt;='Personnel Details'!$N$20), 'Personnel Details'!$O$20, IF(AND(NOT('Personnel Details'!$I$20=""), $B293&gt;='Personnel Details'!$I$20), 'Personnel Details'!$J$20, 'Personnel Details'!$E$20)))</f>
        <v/>
      </c>
      <c r="IW293" s="59" t="str">
        <f>IF(IV$9="", "", IF(AND(NOT('Personnel Details'!$N$20=""), $B293&gt;='Personnel Details'!$N$20), IF('Personnel Details'!$P$20="","", 'Personnel Details'!$P$20), IF(AND(NOT('Personnel Details'!$I$20=""), $B293&gt;='Personnel Details'!$I$20), IF('Personnel Details'!$K$20="", "", 'Personnel Details'!$K$20), IF('Personnel Details'!$F$20="", "", 'Personnel Details'!$F$20))))</f>
        <v/>
      </c>
      <c r="IX293" s="79" t="str">
        <f>IF(IV$9="", "", IF(AND(NOT('Personnel Details'!$N$20=""), $B293&gt;='Personnel Details'!$N$20), 'Personnel Details'!$Q$20, IF(AND(NOT('Personnel Details'!$I$20=""), $B293&gt;='Personnel Details'!$I$20), 'Personnel Details'!$L$20, 'Personnel Details'!$G$20)))</f>
        <v/>
      </c>
      <c r="IY293" s="59">
        <f t="shared" si="716"/>
        <v>0</v>
      </c>
      <c r="IZ293" s="53"/>
      <c r="JB293" s="78" t="str">
        <f>IF(JB$9="", "", IF(AND(NOT('Personnel Details'!$N$21=""), $B293&gt;='Personnel Details'!$N$21), 'Personnel Details'!$O$21, IF(AND(NOT('Personnel Details'!$I$21=""), $B293&gt;='Personnel Details'!$I$21), 'Personnel Details'!$J$21, 'Personnel Details'!$E$21)))</f>
        <v/>
      </c>
      <c r="JC293" s="59" t="str">
        <f>IF(JB$9="", "", IF(AND(NOT('Personnel Details'!$N$21=""), $B293&gt;='Personnel Details'!$N$21), IF('Personnel Details'!$P$21="","", 'Personnel Details'!$P$21), IF(AND(NOT('Personnel Details'!$I$21=""), $B293&gt;='Personnel Details'!$I$21), IF('Personnel Details'!$K$21="", "", 'Personnel Details'!$K$21), IF('Personnel Details'!$F$21="", "", 'Personnel Details'!$F$21))))</f>
        <v/>
      </c>
      <c r="JD293" s="79" t="str">
        <f>IF(JB$9="", "", IF(AND(NOT('Personnel Details'!$N$21=""), $B293&gt;='Personnel Details'!$N$21), 'Personnel Details'!$Q$21, IF(AND(NOT('Personnel Details'!$I$21=""), $B293&gt;='Personnel Details'!$I$21), 'Personnel Details'!$L$21, 'Personnel Details'!$G$21)))</f>
        <v/>
      </c>
      <c r="JE293" s="59">
        <f t="shared" si="717"/>
        <v>0</v>
      </c>
      <c r="JF293" s="53"/>
      <c r="JH293" s="78" t="str">
        <f>IF(JH$9="", "", IF(AND(NOT('Personnel Details'!$N$22=""), $B293&gt;='Personnel Details'!$N$22), 'Personnel Details'!$O$22, IF(AND(NOT('Personnel Details'!$I$22=""), $B293&gt;='Personnel Details'!$I$22), 'Personnel Details'!$J$22, 'Personnel Details'!$E$22)))</f>
        <v/>
      </c>
      <c r="JI293" s="59" t="str">
        <f>IF(JH$9="", "", IF(AND(NOT('Personnel Details'!$N$22=""), $B293&gt;='Personnel Details'!$N$22), IF('Personnel Details'!$P$22="","", 'Personnel Details'!$P$22), IF(AND(NOT('Personnel Details'!$I$22=""), $B293&gt;='Personnel Details'!$I$22), IF('Personnel Details'!$K$22="", "", 'Personnel Details'!$K$22), IF('Personnel Details'!$F$22="", "", 'Personnel Details'!$F$22))))</f>
        <v/>
      </c>
      <c r="JJ293" s="79" t="str">
        <f>IF(JH$9="", "", IF(AND(NOT('Personnel Details'!$N$22=""), $B293&gt;='Personnel Details'!$N$22), 'Personnel Details'!$Q$22, IF(AND(NOT('Personnel Details'!$I$22=""), $B293&gt;='Personnel Details'!$I$22), 'Personnel Details'!$L$22, 'Personnel Details'!$G$22)))</f>
        <v/>
      </c>
      <c r="JK293" s="59">
        <f t="shared" si="718"/>
        <v>0</v>
      </c>
      <c r="JL293" s="53"/>
      <c r="JN293" s="78" t="str">
        <f>IF(JN$9="", "", IF(AND(NOT('Personnel Details'!$N$23=""), $B293&gt;='Personnel Details'!$N$23), 'Personnel Details'!$O$23, IF(AND(NOT('Personnel Details'!$I$23=""), $B293&gt;='Personnel Details'!$I$23), 'Personnel Details'!$J$23, 'Personnel Details'!$E$23)))</f>
        <v/>
      </c>
      <c r="JO293" s="59" t="str">
        <f>IF(JN$9="", "", IF(AND(NOT('Personnel Details'!$N$23=""), $B293&gt;='Personnel Details'!$N$23), IF('Personnel Details'!$P$23="","", 'Personnel Details'!$P$23), IF(AND(NOT('Personnel Details'!$I$23=""), $B293&gt;='Personnel Details'!$I$23), IF('Personnel Details'!$K$23="", "", 'Personnel Details'!$K$23), IF('Personnel Details'!$F$23="", "", 'Personnel Details'!$F$23))))</f>
        <v/>
      </c>
      <c r="JP293" s="79" t="str">
        <f>IF(JN$9="", "", IF(AND(NOT('Personnel Details'!$N$23=""), $B293&gt;='Personnel Details'!$N$23), 'Personnel Details'!$Q$23, IF(AND(NOT('Personnel Details'!$I$23=""), $B293&gt;='Personnel Details'!$I$23), 'Personnel Details'!$L$23, 'Personnel Details'!$G$23)))</f>
        <v/>
      </c>
      <c r="JQ293" s="59">
        <f t="shared" si="719"/>
        <v>0</v>
      </c>
      <c r="JR293" s="53"/>
      <c r="JT293" s="78" t="str">
        <f>IF(JT$9="", "", IF(AND(NOT('Personnel Details'!$N$24=""), $B293&gt;='Personnel Details'!$N$24), 'Personnel Details'!$O$24, IF(AND(NOT('Personnel Details'!$I$24=""), $B293&gt;='Personnel Details'!$I$24), 'Personnel Details'!$J$24, 'Personnel Details'!$E$24)))</f>
        <v/>
      </c>
      <c r="JU293" s="59" t="str">
        <f>IF(JT$9="", "", IF(AND(NOT('Personnel Details'!$N$24=""), $B293&gt;='Personnel Details'!$N$24), IF('Personnel Details'!$P$24="","", 'Personnel Details'!$P$24), IF(AND(NOT('Personnel Details'!$I$24=""), $B293&gt;='Personnel Details'!$I$24), IF('Personnel Details'!$K$24="", "", 'Personnel Details'!$K$24), IF('Personnel Details'!$F$24="", "", 'Personnel Details'!$F$24))))</f>
        <v/>
      </c>
      <c r="JV293" s="79" t="str">
        <f>IF(JT$9="", "", IF(AND(NOT('Personnel Details'!$N$24=""), $B293&gt;='Personnel Details'!$N$24), 'Personnel Details'!$Q$24, IF(AND(NOT('Personnel Details'!$I$24=""), $B293&gt;='Personnel Details'!$I$24), 'Personnel Details'!$L$24, 'Personnel Details'!$G$24)))</f>
        <v/>
      </c>
      <c r="JW293" s="59">
        <f t="shared" si="720"/>
        <v>0</v>
      </c>
      <c r="JX293" s="53"/>
      <c r="JZ293" s="78" t="str">
        <f>IF(JZ$9="", "", IF(AND(NOT('Personnel Details'!$N$25=""), $B293&gt;='Personnel Details'!$N$25), 'Personnel Details'!$O$25, IF(AND(NOT('Personnel Details'!$I$25=""), $B293&gt;='Personnel Details'!$I$25), 'Personnel Details'!$J$25, 'Personnel Details'!$E$25)))</f>
        <v/>
      </c>
      <c r="KA293" s="59" t="str">
        <f>IF(JZ$9="", "", IF(AND(NOT('Personnel Details'!$N$25=""), $B293&gt;='Personnel Details'!$N$25), IF('Personnel Details'!$P$25="","", 'Personnel Details'!$P$25), IF(AND(NOT('Personnel Details'!$I$25=""), $B293&gt;='Personnel Details'!$I$25), IF('Personnel Details'!$K$25="", "", 'Personnel Details'!$K$25), IF('Personnel Details'!$F$25="", "", 'Personnel Details'!$F$25))))</f>
        <v/>
      </c>
      <c r="KB293" s="79" t="str">
        <f>IF(JZ$9="", "", IF(AND(NOT('Personnel Details'!$N$25=""), $B293&gt;='Personnel Details'!$N$25), 'Personnel Details'!$Q$25, IF(AND(NOT('Personnel Details'!$I$25=""), $B293&gt;='Personnel Details'!$I$25), 'Personnel Details'!$L$25, 'Personnel Details'!$G$25)))</f>
        <v/>
      </c>
      <c r="KC293" s="59">
        <f t="shared" si="721"/>
        <v>0</v>
      </c>
      <c r="KD293" s="53"/>
      <c r="KF293" s="78" t="str">
        <f>IF(KF$9="", "", IF(AND(NOT('Personnel Details'!$N$26=""), $B293&gt;='Personnel Details'!$N$26), 'Personnel Details'!$O$26, IF(AND(NOT('Personnel Details'!$I$26=""), $B293&gt;='Personnel Details'!$I$26), 'Personnel Details'!$J$26, 'Personnel Details'!$E$26)))</f>
        <v/>
      </c>
      <c r="KG293" s="59" t="str">
        <f>IF(KF$9="", "", IF(AND(NOT('Personnel Details'!$N$26=""), $B293&gt;='Personnel Details'!$N$26), IF('Personnel Details'!$P$26="","", 'Personnel Details'!$P$26), IF(AND(NOT('Personnel Details'!$I$26=""), $B293&gt;='Personnel Details'!$I$26), IF('Personnel Details'!$K$26="", "", 'Personnel Details'!$K$26), IF('Personnel Details'!$F$26="", "", 'Personnel Details'!$F$26))))</f>
        <v/>
      </c>
      <c r="KH293" s="79" t="str">
        <f>IF(KF$9="", "", IF(AND(NOT('Personnel Details'!$N$26=""), $B293&gt;='Personnel Details'!$N$26), 'Personnel Details'!$Q$26, IF(AND(NOT('Personnel Details'!$I$26=""), $B293&gt;='Personnel Details'!$I$26), 'Personnel Details'!$L$26, 'Personnel Details'!$G$26)))</f>
        <v/>
      </c>
      <c r="KI293" s="59">
        <f t="shared" si="722"/>
        <v>0</v>
      </c>
      <c r="KJ293" s="53"/>
      <c r="KL293" s="78" t="str">
        <f>IF(KL$9="", "", IF(AND(NOT('Personnel Details'!$N$27=""), $B293&gt;='Personnel Details'!$N$27), 'Personnel Details'!$O$27, IF(AND(NOT('Personnel Details'!$I$27=""), $B293&gt;='Personnel Details'!$I$27), 'Personnel Details'!$J$27, 'Personnel Details'!$E$27)))</f>
        <v/>
      </c>
      <c r="KM293" s="59" t="str">
        <f>IF(KL$9="", "", IF(AND(NOT('Personnel Details'!$N$27=""), $B293&gt;='Personnel Details'!$N$27), IF('Personnel Details'!$P$27="","", 'Personnel Details'!$P$27), IF(AND(NOT('Personnel Details'!$I$27=""), $B293&gt;='Personnel Details'!$I$27), IF('Personnel Details'!$K$27="", "", 'Personnel Details'!$K$27), IF('Personnel Details'!$F$27="", "", 'Personnel Details'!$F$27))))</f>
        <v/>
      </c>
      <c r="KN293" s="79" t="str">
        <f>IF(KL$9="", "", IF(AND(NOT('Personnel Details'!$N$27=""), $B293&gt;='Personnel Details'!$N$27), 'Personnel Details'!$Q$27, IF(AND(NOT('Personnel Details'!$I$27=""), $B293&gt;='Personnel Details'!$I$27), 'Personnel Details'!$L$27, 'Personnel Details'!$G$27)))</f>
        <v/>
      </c>
      <c r="KO293" s="59">
        <f t="shared" si="723"/>
        <v>0</v>
      </c>
      <c r="KP293" s="53"/>
      <c r="KR293" s="78" t="str">
        <f>IF(KR$9="", "", IF(AND(NOT('Personnel Details'!$N$28=""), $B293&gt;='Personnel Details'!$N$28), 'Personnel Details'!$O$28, IF(AND(NOT('Personnel Details'!$I$28=""), $B293&gt;='Personnel Details'!$I$28), 'Personnel Details'!$J$28, 'Personnel Details'!$E$28)))</f>
        <v/>
      </c>
      <c r="KS293" s="59" t="str">
        <f>IF(KR$9="", "", IF(AND(NOT('Personnel Details'!$N$28=""), $B293&gt;='Personnel Details'!$N$28), IF('Personnel Details'!$P$28="","", 'Personnel Details'!$P$28), IF(AND(NOT('Personnel Details'!$I$28=""), $B293&gt;='Personnel Details'!$I$28), IF('Personnel Details'!$K$28="", "", 'Personnel Details'!$K$28), IF('Personnel Details'!$F$28="", "", 'Personnel Details'!$F$28))))</f>
        <v/>
      </c>
      <c r="KT293" s="79" t="str">
        <f>IF(KR$9="", "", IF(AND(NOT('Personnel Details'!$N$28=""), $B293&gt;='Personnel Details'!$N$28), 'Personnel Details'!$Q$28, IF(AND(NOT('Personnel Details'!$I$28=""), $B293&gt;='Personnel Details'!$I$28), 'Personnel Details'!$L$28, 'Personnel Details'!$G$28)))</f>
        <v/>
      </c>
      <c r="KU293" s="59">
        <f t="shared" si="724"/>
        <v>0</v>
      </c>
      <c r="KV293" s="53"/>
      <c r="KX293" s="78" t="str">
        <f>IF(KX$9="", "", IF(AND(NOT('Personnel Details'!$N$29=""), $B293&gt;='Personnel Details'!$N$29), 'Personnel Details'!$O$29, IF(AND(NOT('Personnel Details'!$I$29=""), $B293&gt;='Personnel Details'!$I$29), 'Personnel Details'!$J$29, 'Personnel Details'!$E$29)))</f>
        <v/>
      </c>
      <c r="KY293" s="59" t="str">
        <f>IF(KX$9="", "", IF(AND(NOT('Personnel Details'!$N$29=""), $B293&gt;='Personnel Details'!$N$29), IF('Personnel Details'!$P$29="","", 'Personnel Details'!$P$29), IF(AND(NOT('Personnel Details'!$I$29=""), $B293&gt;='Personnel Details'!$I$29), IF('Personnel Details'!$K$29="", "", 'Personnel Details'!$K$29), IF('Personnel Details'!$F$29="", "", 'Personnel Details'!$F$29))))</f>
        <v/>
      </c>
      <c r="KZ293" s="79" t="str">
        <f>IF(KX$9="", "", IF(AND(NOT('Personnel Details'!$N$29=""), $B293&gt;='Personnel Details'!$N$29), 'Personnel Details'!$Q$29, IF(AND(NOT('Personnel Details'!$I$29=""), $B293&gt;='Personnel Details'!$I$29), 'Personnel Details'!$L$29, 'Personnel Details'!$G$29)))</f>
        <v/>
      </c>
      <c r="LA293" s="59">
        <f t="shared" si="725"/>
        <v>0</v>
      </c>
      <c r="LB293" s="53"/>
      <c r="LD293" s="78" t="str">
        <f>IF(LD$9="", "", IF(AND(NOT('Personnel Details'!$N$30=""), $B293&gt;='Personnel Details'!$N$30), 'Personnel Details'!$O$30, IF(AND(NOT('Personnel Details'!$I$30=""), $B293&gt;='Personnel Details'!$I$30), 'Personnel Details'!$J$30, 'Personnel Details'!$E$30)))</f>
        <v/>
      </c>
      <c r="LE293" s="59" t="str">
        <f>IF(LD$9="", "", IF(AND(NOT('Personnel Details'!$N$30=""), $B293&gt;='Personnel Details'!$N$30), IF('Personnel Details'!$P$30="","", 'Personnel Details'!$P$30), IF(AND(NOT('Personnel Details'!$I$30=""), $B293&gt;='Personnel Details'!$I$30), IF('Personnel Details'!$K$30="", "", 'Personnel Details'!$K$30), IF('Personnel Details'!$F$30="", "", 'Personnel Details'!$F$30))))</f>
        <v/>
      </c>
      <c r="LF293" s="79" t="str">
        <f>IF(LD$9="", "", IF(AND(NOT('Personnel Details'!$N$30=""), $B293&gt;='Personnel Details'!$N$30), 'Personnel Details'!$Q$30, IF(AND(NOT('Personnel Details'!$I$30=""), $B293&gt;='Personnel Details'!$I$30), 'Personnel Details'!$L$30, 'Personnel Details'!$G$30)))</f>
        <v/>
      </c>
      <c r="LG293" s="59">
        <f t="shared" si="726"/>
        <v>0</v>
      </c>
      <c r="LH293" s="53"/>
      <c r="LJ293" s="78" t="str">
        <f>IF(LJ$9="", "", IF(AND(NOT('Personnel Details'!$N$31=""), $B293&gt;='Personnel Details'!$N$31), 'Personnel Details'!$O$31, IF(AND(NOT('Personnel Details'!$I$31=""), $B293&gt;='Personnel Details'!$I$31), 'Personnel Details'!$J$31, 'Personnel Details'!$E$31)))</f>
        <v/>
      </c>
      <c r="LK293" s="59" t="str">
        <f>IF(LJ$9="", "", IF(AND(NOT('Personnel Details'!$N$31=""), $B293&gt;='Personnel Details'!$N$31), IF('Personnel Details'!$P$31="","", 'Personnel Details'!$P$31), IF(AND(NOT('Personnel Details'!$I$31=""), $B293&gt;='Personnel Details'!$I$31), IF('Personnel Details'!$K$31="", "", 'Personnel Details'!$K$31), IF('Personnel Details'!$F$31="", "", 'Personnel Details'!$F$31))))</f>
        <v/>
      </c>
      <c r="LL293" s="79" t="str">
        <f>IF(LJ$9="", "", IF(AND(NOT('Personnel Details'!$N$31=""), $B293&gt;='Personnel Details'!$N$31), 'Personnel Details'!$Q$31, IF(AND(NOT('Personnel Details'!$I$31=""), $B293&gt;='Personnel Details'!$I$31), 'Personnel Details'!$L$31, 'Personnel Details'!$G$31)))</f>
        <v/>
      </c>
      <c r="LM293" s="59">
        <f t="shared" si="727"/>
        <v>0</v>
      </c>
      <c r="LN293" s="53"/>
      <c r="LP293" s="78" t="str">
        <f>IF(LP$9="", "", IF(AND(NOT('Personnel Details'!$N$32=""), $B293&gt;='Personnel Details'!$N$32), 'Personnel Details'!$O$32, IF(AND(NOT('Personnel Details'!$I$32=""), $B293&gt;='Personnel Details'!$I$32), 'Personnel Details'!$J$32, 'Personnel Details'!$E$32)))</f>
        <v/>
      </c>
      <c r="LQ293" s="59" t="str">
        <f>IF(LP$9="", "", IF(AND(NOT('Personnel Details'!$N$32=""), $B293&gt;='Personnel Details'!$N$32), IF('Personnel Details'!$P$32="","", 'Personnel Details'!$P$32), IF(AND(NOT('Personnel Details'!$I$32=""), $B293&gt;='Personnel Details'!$I$32), IF('Personnel Details'!$K$32="", "", 'Personnel Details'!$K$32), IF('Personnel Details'!$F$32="", "", 'Personnel Details'!$F$32))))</f>
        <v/>
      </c>
      <c r="LR293" s="79" t="str">
        <f>IF(LP$9="", "", IF(AND(NOT('Personnel Details'!$N$32=""), $B293&gt;='Personnel Details'!$N$32), 'Personnel Details'!$Q$32, IF(AND(NOT('Personnel Details'!$I$32=""), $B293&gt;='Personnel Details'!$I$32), 'Personnel Details'!$L$32, 'Personnel Details'!$G$32)))</f>
        <v/>
      </c>
      <c r="LS293" s="59">
        <f t="shared" si="728"/>
        <v>0</v>
      </c>
      <c r="LT293" s="53"/>
      <c r="LV293" s="78" t="str">
        <f>IF(LV$9="", "", IF(AND(NOT('Personnel Details'!$N$33=""), $B293&gt;='Personnel Details'!$N$33), 'Personnel Details'!$O$33, IF(AND(NOT('Personnel Details'!$I$33=""), $B293&gt;='Personnel Details'!$I$33), 'Personnel Details'!$J$33, 'Personnel Details'!$E$33)))</f>
        <v/>
      </c>
      <c r="LW293" s="59" t="str">
        <f>IF(LV$9="", "", IF(AND(NOT('Personnel Details'!$N$33=""), $B293&gt;='Personnel Details'!$N$33), IF('Personnel Details'!$P$33="","", 'Personnel Details'!$P$33), IF(AND(NOT('Personnel Details'!$I$33=""), $B293&gt;='Personnel Details'!$I$33), IF('Personnel Details'!$K$33="", "", 'Personnel Details'!$K$33), IF('Personnel Details'!$F$33="", "", 'Personnel Details'!$F$33))))</f>
        <v/>
      </c>
      <c r="LX293" s="79" t="str">
        <f>IF(LV$9="", "", IF(AND(NOT('Personnel Details'!$N$33=""), $B293&gt;='Personnel Details'!$N$33), 'Personnel Details'!$Q$33, IF(AND(NOT('Personnel Details'!$I$33=""), $B293&gt;='Personnel Details'!$I$33), 'Personnel Details'!$L$33, 'Personnel Details'!$G$33)))</f>
        <v/>
      </c>
      <c r="LY293" s="59">
        <f t="shared" si="729"/>
        <v>0</v>
      </c>
      <c r="LZ293" s="53"/>
      <c r="MB293" s="78" t="str">
        <f>IF(MB$9="", "", IF(AND(NOT('Personnel Details'!$N$34=""), $B293&gt;='Personnel Details'!$N$34), 'Personnel Details'!$O$34, IF(AND(NOT('Personnel Details'!$I$34=""), $B293&gt;='Personnel Details'!$I$34), 'Personnel Details'!$J$34, 'Personnel Details'!$E$34)))</f>
        <v/>
      </c>
      <c r="MC293" s="59" t="str">
        <f>IF(MB$9="", "", IF(AND(NOT('Personnel Details'!$N$34=""), $B293&gt;='Personnel Details'!$N$34), IF('Personnel Details'!$P$34="","", 'Personnel Details'!$P$34), IF(AND(NOT('Personnel Details'!$I$34=""), $B293&gt;='Personnel Details'!$I$34), IF('Personnel Details'!$K$34="", "", 'Personnel Details'!$K$34), IF('Personnel Details'!$F$34="", "", 'Personnel Details'!$F$34))))</f>
        <v/>
      </c>
      <c r="MD293" s="79" t="str">
        <f>IF(MB$9="", "", IF(AND(NOT('Personnel Details'!$N$34=""), $B293&gt;='Personnel Details'!$N$34), 'Personnel Details'!$Q$34, IF(AND(NOT('Personnel Details'!$I$34=""), $B293&gt;='Personnel Details'!$I$34), 'Personnel Details'!$L$34, 'Personnel Details'!$G$34)))</f>
        <v/>
      </c>
      <c r="ME293" s="59">
        <f t="shared" si="730"/>
        <v>0</v>
      </c>
      <c r="MF293" s="53"/>
      <c r="MH293" s="78" t="str">
        <f>IF(MH$9="", "", IF(AND(NOT('Personnel Details'!$N$35=""), $B293&gt;='Personnel Details'!$N$35), 'Personnel Details'!$O$35, IF(AND(NOT('Personnel Details'!$I$35=""), $B293&gt;='Personnel Details'!$I$35), 'Personnel Details'!$J$35, 'Personnel Details'!$E$35)))</f>
        <v/>
      </c>
      <c r="MI293" s="59" t="str">
        <f>IF(MH$9="", "", IF(AND(NOT('Personnel Details'!$N$35=""), $B293&gt;='Personnel Details'!$N$35), IF('Personnel Details'!$P$35="","", 'Personnel Details'!$P$35), IF(AND(NOT('Personnel Details'!$I$35=""), $B293&gt;='Personnel Details'!$I$35), IF('Personnel Details'!$K$35="", "", 'Personnel Details'!$K$35), IF('Personnel Details'!$F$35="", "", 'Personnel Details'!$F$35))))</f>
        <v/>
      </c>
      <c r="MJ293" s="79" t="str">
        <f>IF(MH$9="", "", IF(AND(NOT('Personnel Details'!$N$35=""), $B293&gt;='Personnel Details'!$N$35), 'Personnel Details'!$Q$35, IF(AND(NOT('Personnel Details'!$I$35=""), $B293&gt;='Personnel Details'!$I$35), 'Personnel Details'!$L$35, 'Personnel Details'!$G$35)))</f>
        <v/>
      </c>
      <c r="MK293" s="59">
        <f t="shared" si="731"/>
        <v>0</v>
      </c>
      <c r="ML293" s="53"/>
      <c r="MN293" s="78" t="str">
        <f>IF(MN$9="", "", IF(AND(NOT('Personnel Details'!$N$36=""), $B293&gt;='Personnel Details'!$N$36), 'Personnel Details'!$O$36, IF(AND(NOT('Personnel Details'!$I$36=""), $B293&gt;='Personnel Details'!$I$36), 'Personnel Details'!$J$36, 'Personnel Details'!$E$36)))</f>
        <v/>
      </c>
      <c r="MO293" s="59" t="str">
        <f>IF(MN$9="", "", IF(AND(NOT('Personnel Details'!$N$36=""), $B293&gt;='Personnel Details'!$N$36), IF('Personnel Details'!$P$36="","", 'Personnel Details'!$P$36), IF(AND(NOT('Personnel Details'!$I$36=""), $B293&gt;='Personnel Details'!$I$36), IF('Personnel Details'!$K$36="", "", 'Personnel Details'!$K$36), IF('Personnel Details'!$F$36="", "", 'Personnel Details'!$F$36))))</f>
        <v/>
      </c>
      <c r="MP293" s="79" t="str">
        <f>IF(MN$9="", "", IF(AND(NOT('Personnel Details'!$N$36=""), $B293&gt;='Personnel Details'!$N$36), 'Personnel Details'!$Q$36, IF(AND(NOT('Personnel Details'!$I$36=""), $B293&gt;='Personnel Details'!$I$36), 'Personnel Details'!$L$36, 'Personnel Details'!$G$36)))</f>
        <v/>
      </c>
      <c r="MQ293" s="59">
        <f t="shared" si="732"/>
        <v>0</v>
      </c>
      <c r="MR293" s="53"/>
      <c r="MT293" s="78" t="str">
        <f>IF(MT$9="", "", IF(AND(NOT('Personnel Details'!$N$37=""), $B293&gt;='Personnel Details'!$N$37), 'Personnel Details'!$O$37, IF(AND(NOT('Personnel Details'!$I$37=""), $B293&gt;='Personnel Details'!$I$37), 'Personnel Details'!$J$37, 'Personnel Details'!$E$37)))</f>
        <v/>
      </c>
      <c r="MU293" s="59" t="str">
        <f>IF(MT$9="", "", IF(AND(NOT('Personnel Details'!$N$37=""), $B293&gt;='Personnel Details'!$N$37), IF('Personnel Details'!$P$37="","", 'Personnel Details'!$P$37), IF(AND(NOT('Personnel Details'!$I$37=""), $B293&gt;='Personnel Details'!$I$37), IF('Personnel Details'!$K$37="", "", 'Personnel Details'!$K$37), IF('Personnel Details'!$F$37="", "", 'Personnel Details'!$F$37))))</f>
        <v/>
      </c>
      <c r="MV293" s="79" t="str">
        <f>IF(MT$9="", "", IF(AND(NOT('Personnel Details'!$N$37=""), $B293&gt;='Personnel Details'!$N$37), 'Personnel Details'!$Q$37, IF(AND(NOT('Personnel Details'!$I$37=""), $B293&gt;='Personnel Details'!$I$37), 'Personnel Details'!$L$37, 'Personnel Details'!$G$37)))</f>
        <v/>
      </c>
      <c r="MW293" s="59">
        <f t="shared" si="733"/>
        <v>0</v>
      </c>
      <c r="MX293" s="53"/>
      <c r="MZ293" s="78" t="str">
        <f>IF(MZ$9="", "", IF(AND(NOT('Personnel Details'!$N$38=""), $B293&gt;='Personnel Details'!$N$38), 'Personnel Details'!$O$38, IF(AND(NOT('Personnel Details'!$I$38=""), $B293&gt;='Personnel Details'!$I$38), 'Personnel Details'!$J$38, 'Personnel Details'!$E$38)))</f>
        <v/>
      </c>
      <c r="NA293" s="59" t="str">
        <f>IF(MZ$9="", "", IF(AND(NOT('Personnel Details'!$N$38=""), $B293&gt;='Personnel Details'!$N$38), IF('Personnel Details'!$P$38="","", 'Personnel Details'!$P$38), IF(AND(NOT('Personnel Details'!$I$38=""), $B293&gt;='Personnel Details'!$I$38), IF('Personnel Details'!$K$38="", "", 'Personnel Details'!$K$38), IF('Personnel Details'!$F$38="", "", 'Personnel Details'!$F$38))))</f>
        <v/>
      </c>
      <c r="NB293" s="79" t="str">
        <f>IF(MZ$9="", "", IF(AND(NOT('Personnel Details'!$N$38=""), $B293&gt;='Personnel Details'!$N$38), 'Personnel Details'!$Q$38, IF(AND(NOT('Personnel Details'!$I$38=""), $B293&gt;='Personnel Details'!$I$38), 'Personnel Details'!$L$38, 'Personnel Details'!$G$38)))</f>
        <v/>
      </c>
      <c r="NC293" s="59">
        <f t="shared" si="734"/>
        <v>0</v>
      </c>
      <c r="ND293" s="53"/>
      <c r="NF293" s="78" t="str">
        <f>IF(NF$9="", "", IF(AND(NOT('Personnel Details'!$N$39=""), $B293&gt;='Personnel Details'!$N$39), 'Personnel Details'!$O$39, IF(AND(NOT('Personnel Details'!$I$39=""), $B293&gt;='Personnel Details'!$I$39), 'Personnel Details'!$J$39, 'Personnel Details'!$E$39)))</f>
        <v/>
      </c>
      <c r="NG293" s="59" t="str">
        <f>IF(NF$9="", "", IF(AND(NOT('Personnel Details'!$N$39=""), $B293&gt;='Personnel Details'!$N$39), IF('Personnel Details'!$P$39="","", 'Personnel Details'!$P$39), IF(AND(NOT('Personnel Details'!$I$39=""), $B293&gt;='Personnel Details'!$I$39), IF('Personnel Details'!$K$39="", "", 'Personnel Details'!$K$39), IF('Personnel Details'!$F$39="", "", 'Personnel Details'!$F$39))))</f>
        <v/>
      </c>
      <c r="NH293" s="79" t="str">
        <f>IF(NF$9="", "", IF(AND(NOT('Personnel Details'!$N$39=""), $B293&gt;='Personnel Details'!$N$39), 'Personnel Details'!$Q$39, IF(AND(NOT('Personnel Details'!$I$39=""), $B293&gt;='Personnel Details'!$I$39), 'Personnel Details'!$L$39, 'Personnel Details'!$G$39)))</f>
        <v/>
      </c>
      <c r="NI293" s="59">
        <f t="shared" si="735"/>
        <v>0</v>
      </c>
      <c r="NJ293" s="53"/>
      <c r="NL293" s="78" t="str">
        <f>IF(NL$9="", "", IF(AND(NOT('Personnel Details'!$N$40=""), $B293&gt;='Personnel Details'!$N$40), 'Personnel Details'!$O$40, IF(AND(NOT('Personnel Details'!$I$40=""), $B293&gt;='Personnel Details'!$I$40), 'Personnel Details'!$J$40, 'Personnel Details'!$E$40)))</f>
        <v/>
      </c>
      <c r="NM293" s="59" t="str">
        <f>IF(NL$9="", "", IF(AND(NOT('Personnel Details'!$N$40=""), $B293&gt;='Personnel Details'!$N$40), IF('Personnel Details'!$P$40="","", 'Personnel Details'!$P$40), IF(AND(NOT('Personnel Details'!$I$40=""), $B293&gt;='Personnel Details'!$I$40), IF('Personnel Details'!$K$40="", "", 'Personnel Details'!$K$40), IF('Personnel Details'!$F$40="", "", 'Personnel Details'!$F$40))))</f>
        <v/>
      </c>
      <c r="NN293" s="79" t="str">
        <f>IF(NL$9="", "", IF(AND(NOT('Personnel Details'!$N$40=""), $B293&gt;='Personnel Details'!$N$40), 'Personnel Details'!$Q$40, IF(AND(NOT('Personnel Details'!$I$40=""), $B293&gt;='Personnel Details'!$I$40), 'Personnel Details'!$L$40, 'Personnel Details'!$G$40)))</f>
        <v/>
      </c>
      <c r="NO293" s="59">
        <f t="shared" si="736"/>
        <v>0</v>
      </c>
      <c r="NP293" s="53"/>
    </row>
    <row r="294" spans="1:380" x14ac:dyDescent="0.25">
      <c r="A294" s="32"/>
      <c r="B294" s="113">
        <f>IFERROR(IF(B293+1&gt;'Personnel Details'!$U$5, "", B293+1), "")</f>
        <v>44114</v>
      </c>
      <c r="C294" s="32"/>
      <c r="D294" s="120"/>
      <c r="E294" s="13" t="str">
        <f t="shared" si="615"/>
        <v/>
      </c>
      <c r="F294" s="13" t="str">
        <f t="shared" si="646"/>
        <v/>
      </c>
      <c r="G294" s="56" t="str">
        <f t="shared" si="737"/>
        <v/>
      </c>
      <c r="H294" s="16" t="str">
        <f t="shared" si="647"/>
        <v/>
      </c>
      <c r="I294" s="32"/>
      <c r="J294" s="120"/>
      <c r="K294" s="62" t="str">
        <f t="shared" si="616"/>
        <v/>
      </c>
      <c r="L294" s="62" t="str">
        <f t="shared" si="648"/>
        <v/>
      </c>
      <c r="M294" s="65" t="str">
        <f t="shared" si="738"/>
        <v/>
      </c>
      <c r="N294" s="68" t="str">
        <f t="shared" si="649"/>
        <v/>
      </c>
      <c r="O294" s="32"/>
      <c r="P294" s="120"/>
      <c r="Q294" s="62" t="str">
        <f t="shared" si="617"/>
        <v/>
      </c>
      <c r="R294" s="62" t="str">
        <f t="shared" si="650"/>
        <v/>
      </c>
      <c r="S294" s="65" t="str">
        <f t="shared" si="739"/>
        <v/>
      </c>
      <c r="T294" s="68" t="str">
        <f t="shared" si="651"/>
        <v/>
      </c>
      <c r="U294" s="32"/>
      <c r="V294" s="120"/>
      <c r="W294" s="62" t="str">
        <f t="shared" si="618"/>
        <v/>
      </c>
      <c r="X294" s="62" t="str">
        <f t="shared" si="652"/>
        <v/>
      </c>
      <c r="Y294" s="65" t="str">
        <f t="shared" si="740"/>
        <v/>
      </c>
      <c r="Z294" s="68" t="str">
        <f t="shared" si="653"/>
        <v/>
      </c>
      <c r="AA294" s="32"/>
      <c r="AB294" s="120"/>
      <c r="AC294" s="62" t="str">
        <f t="shared" si="619"/>
        <v/>
      </c>
      <c r="AD294" s="62" t="str">
        <f t="shared" si="654"/>
        <v/>
      </c>
      <c r="AE294" s="65" t="str">
        <f t="shared" si="741"/>
        <v/>
      </c>
      <c r="AF294" s="68" t="str">
        <f t="shared" si="655"/>
        <v/>
      </c>
      <c r="AG294" s="32"/>
      <c r="AH294" s="120"/>
      <c r="AI294" s="62" t="str">
        <f t="shared" si="620"/>
        <v/>
      </c>
      <c r="AJ294" s="62" t="str">
        <f t="shared" si="656"/>
        <v/>
      </c>
      <c r="AK294" s="65" t="str">
        <f t="shared" si="742"/>
        <v/>
      </c>
      <c r="AL294" s="68" t="str">
        <f t="shared" si="657"/>
        <v/>
      </c>
      <c r="AM294" s="32"/>
      <c r="AN294" s="120"/>
      <c r="AO294" s="62" t="str">
        <f t="shared" si="621"/>
        <v/>
      </c>
      <c r="AP294" s="62" t="str">
        <f t="shared" si="658"/>
        <v/>
      </c>
      <c r="AQ294" s="65" t="str">
        <f t="shared" si="743"/>
        <v/>
      </c>
      <c r="AR294" s="68" t="str">
        <f t="shared" si="659"/>
        <v/>
      </c>
      <c r="AS294" s="32"/>
      <c r="AT294" s="120"/>
      <c r="AU294" s="62" t="str">
        <f t="shared" si="622"/>
        <v/>
      </c>
      <c r="AV294" s="62" t="str">
        <f t="shared" si="660"/>
        <v/>
      </c>
      <c r="AW294" s="65" t="str">
        <f t="shared" si="744"/>
        <v/>
      </c>
      <c r="AX294" s="68" t="str">
        <f t="shared" si="661"/>
        <v/>
      </c>
      <c r="AY294" s="32"/>
      <c r="AZ294" s="120"/>
      <c r="BA294" s="62" t="str">
        <f t="shared" si="623"/>
        <v/>
      </c>
      <c r="BB294" s="62" t="str">
        <f t="shared" si="662"/>
        <v/>
      </c>
      <c r="BC294" s="65" t="str">
        <f t="shared" si="745"/>
        <v/>
      </c>
      <c r="BD294" s="68" t="str">
        <f t="shared" si="663"/>
        <v/>
      </c>
      <c r="BE294" s="32"/>
      <c r="BF294" s="120"/>
      <c r="BG294" s="62" t="str">
        <f t="shared" si="624"/>
        <v/>
      </c>
      <c r="BH294" s="62" t="str">
        <f t="shared" si="664"/>
        <v/>
      </c>
      <c r="BI294" s="65" t="str">
        <f t="shared" si="746"/>
        <v/>
      </c>
      <c r="BJ294" s="68" t="str">
        <f t="shared" si="665"/>
        <v/>
      </c>
      <c r="BK294" s="32"/>
      <c r="BL294" s="120"/>
      <c r="BM294" s="62" t="str">
        <f t="shared" si="625"/>
        <v/>
      </c>
      <c r="BN294" s="62" t="str">
        <f t="shared" si="666"/>
        <v/>
      </c>
      <c r="BO294" s="65" t="str">
        <f t="shared" si="747"/>
        <v/>
      </c>
      <c r="BP294" s="68" t="str">
        <f t="shared" si="667"/>
        <v/>
      </c>
      <c r="BQ294" s="32"/>
      <c r="BR294" s="120"/>
      <c r="BS294" s="62" t="str">
        <f t="shared" si="626"/>
        <v/>
      </c>
      <c r="BT294" s="62" t="str">
        <f t="shared" si="668"/>
        <v/>
      </c>
      <c r="BU294" s="65" t="str">
        <f t="shared" si="748"/>
        <v/>
      </c>
      <c r="BV294" s="68" t="str">
        <f t="shared" si="669"/>
        <v/>
      </c>
      <c r="BW294" s="32"/>
      <c r="BX294" s="120"/>
      <c r="BY294" s="62" t="str">
        <f t="shared" si="627"/>
        <v/>
      </c>
      <c r="BZ294" s="62" t="str">
        <f t="shared" si="670"/>
        <v/>
      </c>
      <c r="CA294" s="65" t="str">
        <f t="shared" si="749"/>
        <v/>
      </c>
      <c r="CB294" s="68" t="str">
        <f t="shared" si="671"/>
        <v/>
      </c>
      <c r="CC294" s="32"/>
      <c r="CD294" s="120"/>
      <c r="CE294" s="62" t="str">
        <f t="shared" si="628"/>
        <v/>
      </c>
      <c r="CF294" s="62" t="str">
        <f t="shared" si="672"/>
        <v/>
      </c>
      <c r="CG294" s="65" t="str">
        <f t="shared" si="750"/>
        <v/>
      </c>
      <c r="CH294" s="68" t="str">
        <f t="shared" si="673"/>
        <v/>
      </c>
      <c r="CI294" s="32"/>
      <c r="CJ294" s="120"/>
      <c r="CK294" s="62" t="str">
        <f t="shared" si="629"/>
        <v/>
      </c>
      <c r="CL294" s="62" t="str">
        <f t="shared" si="674"/>
        <v/>
      </c>
      <c r="CM294" s="65" t="str">
        <f t="shared" si="751"/>
        <v/>
      </c>
      <c r="CN294" s="68" t="str">
        <f t="shared" si="675"/>
        <v/>
      </c>
      <c r="CO294" s="32"/>
      <c r="CP294" s="120"/>
      <c r="CQ294" s="62" t="str">
        <f t="shared" si="630"/>
        <v/>
      </c>
      <c r="CR294" s="62" t="str">
        <f t="shared" si="676"/>
        <v/>
      </c>
      <c r="CS294" s="65" t="str">
        <f t="shared" si="752"/>
        <v/>
      </c>
      <c r="CT294" s="68" t="str">
        <f t="shared" si="677"/>
        <v/>
      </c>
      <c r="CU294" s="32"/>
      <c r="CV294" s="120"/>
      <c r="CW294" s="62" t="str">
        <f t="shared" si="631"/>
        <v/>
      </c>
      <c r="CX294" s="62" t="str">
        <f t="shared" si="678"/>
        <v/>
      </c>
      <c r="CY294" s="65" t="str">
        <f t="shared" si="753"/>
        <v/>
      </c>
      <c r="CZ294" s="68" t="str">
        <f t="shared" si="679"/>
        <v/>
      </c>
      <c r="DA294" s="32"/>
      <c r="DB294" s="120"/>
      <c r="DC294" s="62" t="str">
        <f t="shared" si="632"/>
        <v/>
      </c>
      <c r="DD294" s="62" t="str">
        <f t="shared" si="680"/>
        <v/>
      </c>
      <c r="DE294" s="65" t="str">
        <f t="shared" si="754"/>
        <v/>
      </c>
      <c r="DF294" s="68" t="str">
        <f t="shared" si="681"/>
        <v/>
      </c>
      <c r="DG294" s="32"/>
      <c r="DH294" s="120"/>
      <c r="DI294" s="62" t="str">
        <f t="shared" si="633"/>
        <v/>
      </c>
      <c r="DJ294" s="62" t="str">
        <f t="shared" si="682"/>
        <v/>
      </c>
      <c r="DK294" s="65" t="str">
        <f t="shared" si="755"/>
        <v/>
      </c>
      <c r="DL294" s="68" t="str">
        <f t="shared" si="683"/>
        <v/>
      </c>
      <c r="DM294" s="32"/>
      <c r="DN294" s="120"/>
      <c r="DO294" s="62" t="str">
        <f t="shared" si="634"/>
        <v/>
      </c>
      <c r="DP294" s="62" t="str">
        <f t="shared" si="684"/>
        <v/>
      </c>
      <c r="DQ294" s="65" t="str">
        <f t="shared" si="756"/>
        <v/>
      </c>
      <c r="DR294" s="68" t="str">
        <f t="shared" si="685"/>
        <v/>
      </c>
      <c r="DS294" s="32"/>
      <c r="DT294" s="120"/>
      <c r="DU294" s="62" t="str">
        <f t="shared" si="635"/>
        <v/>
      </c>
      <c r="DV294" s="62" t="str">
        <f t="shared" si="686"/>
        <v/>
      </c>
      <c r="DW294" s="65" t="str">
        <f t="shared" si="757"/>
        <v/>
      </c>
      <c r="DX294" s="68" t="str">
        <f t="shared" si="687"/>
        <v/>
      </c>
      <c r="DY294" s="32"/>
      <c r="DZ294" s="120"/>
      <c r="EA294" s="62" t="str">
        <f t="shared" si="636"/>
        <v/>
      </c>
      <c r="EB294" s="62" t="str">
        <f t="shared" si="688"/>
        <v/>
      </c>
      <c r="EC294" s="65" t="str">
        <f t="shared" si="758"/>
        <v/>
      </c>
      <c r="ED294" s="68" t="str">
        <f t="shared" si="689"/>
        <v/>
      </c>
      <c r="EE294" s="32"/>
      <c r="EF294" s="120"/>
      <c r="EG294" s="62" t="str">
        <f t="shared" si="637"/>
        <v/>
      </c>
      <c r="EH294" s="62" t="str">
        <f t="shared" si="690"/>
        <v/>
      </c>
      <c r="EI294" s="65" t="str">
        <f t="shared" si="759"/>
        <v/>
      </c>
      <c r="EJ294" s="68" t="str">
        <f t="shared" si="691"/>
        <v/>
      </c>
      <c r="EK294" s="32"/>
      <c r="EL294" s="120"/>
      <c r="EM294" s="62" t="str">
        <f t="shared" si="638"/>
        <v/>
      </c>
      <c r="EN294" s="62" t="str">
        <f t="shared" si="692"/>
        <v/>
      </c>
      <c r="EO294" s="65" t="str">
        <f t="shared" si="760"/>
        <v/>
      </c>
      <c r="EP294" s="68" t="str">
        <f t="shared" si="693"/>
        <v/>
      </c>
      <c r="EQ294" s="32"/>
      <c r="ER294" s="120"/>
      <c r="ES294" s="62" t="str">
        <f t="shared" si="639"/>
        <v/>
      </c>
      <c r="ET294" s="62" t="str">
        <f t="shared" si="694"/>
        <v/>
      </c>
      <c r="EU294" s="65" t="str">
        <f t="shared" si="761"/>
        <v/>
      </c>
      <c r="EV294" s="68" t="str">
        <f t="shared" si="695"/>
        <v/>
      </c>
      <c r="EW294" s="32"/>
      <c r="EX294" s="120"/>
      <c r="EY294" s="62" t="str">
        <f t="shared" si="640"/>
        <v/>
      </c>
      <c r="EZ294" s="62" t="str">
        <f t="shared" si="696"/>
        <v/>
      </c>
      <c r="FA294" s="65" t="str">
        <f t="shared" si="762"/>
        <v/>
      </c>
      <c r="FB294" s="68" t="str">
        <f t="shared" si="697"/>
        <v/>
      </c>
      <c r="FC294" s="32"/>
      <c r="FD294" s="120"/>
      <c r="FE294" s="62" t="str">
        <f t="shared" si="641"/>
        <v/>
      </c>
      <c r="FF294" s="62" t="str">
        <f t="shared" si="698"/>
        <v/>
      </c>
      <c r="FG294" s="65" t="str">
        <f t="shared" si="763"/>
        <v/>
      </c>
      <c r="FH294" s="68" t="str">
        <f t="shared" si="699"/>
        <v/>
      </c>
      <c r="FI294" s="32"/>
      <c r="FJ294" s="120"/>
      <c r="FK294" s="62" t="str">
        <f t="shared" si="642"/>
        <v/>
      </c>
      <c r="FL294" s="62" t="str">
        <f t="shared" si="700"/>
        <v/>
      </c>
      <c r="FM294" s="65" t="str">
        <f t="shared" si="764"/>
        <v/>
      </c>
      <c r="FN294" s="68" t="str">
        <f t="shared" si="701"/>
        <v/>
      </c>
      <c r="FO294" s="32"/>
      <c r="FP294" s="120"/>
      <c r="FQ294" s="62" t="str">
        <f t="shared" si="643"/>
        <v/>
      </c>
      <c r="FR294" s="62" t="str">
        <f t="shared" si="702"/>
        <v/>
      </c>
      <c r="FS294" s="65" t="str">
        <f t="shared" si="765"/>
        <v/>
      </c>
      <c r="FT294" s="68" t="str">
        <f t="shared" si="703"/>
        <v/>
      </c>
      <c r="FU294" s="32"/>
      <c r="FV294" s="120"/>
      <c r="FW294" s="62" t="str">
        <f t="shared" si="644"/>
        <v/>
      </c>
      <c r="FX294" s="62" t="str">
        <f t="shared" si="704"/>
        <v/>
      </c>
      <c r="FY294" s="65" t="str">
        <f t="shared" si="766"/>
        <v/>
      </c>
      <c r="FZ294" s="68" t="str">
        <f t="shared" si="705"/>
        <v/>
      </c>
      <c r="GA294" s="32"/>
      <c r="GC294" s="7" t="str">
        <f t="shared" si="706"/>
        <v>Oct 2020</v>
      </c>
      <c r="GD294" s="7" t="str">
        <f t="shared" ca="1" si="645"/>
        <v>Weekend</v>
      </c>
      <c r="GT294" s="71">
        <f>IF(GT$9="", "", IF(AND(NOT('Personnel Details'!$N$11=""), $B294&gt;='Personnel Details'!$N$11), 'Personnel Details'!$O$11, IF(AND(NOT('Personnel Details'!$I$11=""), $B294&gt;='Personnel Details'!$I$11), 'Personnel Details'!$J$11, 'Personnel Details'!$E$11)))</f>
        <v>0.8</v>
      </c>
      <c r="GU294" s="59" t="str">
        <f>IF(GT$9="", "", IF(AND(NOT('Personnel Details'!$N$11=""), $B294&gt;='Personnel Details'!$N$11), IF('Personnel Details'!$P$11="","", 'Personnel Details'!$P$11), IF(AND(NOT('Personnel Details'!$I$11=""), $B294&gt;='Personnel Details'!$I$11), IF('Personnel Details'!$K$11="", "", 'Personnel Details'!$K$11), IF('Personnel Details'!$F$11="", "", 'Personnel Details'!$F$11))))</f>
        <v/>
      </c>
      <c r="GV294" s="74">
        <f>IF(GT$9="", "", IF(AND(NOT('Personnel Details'!$N$11=""), $B294&gt;='Personnel Details'!$N$11), 'Personnel Details'!$Q$11, IF(AND(NOT('Personnel Details'!$I$11=""), $B294&gt;='Personnel Details'!$I$11), 'Personnel Details'!$L$11, 'Personnel Details'!$G$11)))</f>
        <v>0</v>
      </c>
      <c r="GW294" s="59">
        <f t="shared" si="707"/>
        <v>0</v>
      </c>
      <c r="GX294" s="53"/>
      <c r="GZ294" s="78">
        <f>IF(GZ$9="", "", IF(AND(NOT('Personnel Details'!$N$12=""), $B294&gt;='Personnel Details'!$N$12), 'Personnel Details'!$O$12, IF(AND(NOT('Personnel Details'!$I$12=""), $B294&gt;='Personnel Details'!$I$12), 'Personnel Details'!$J$12, 'Personnel Details'!$E$12)))</f>
        <v>0.8</v>
      </c>
      <c r="HA294" s="59" t="str">
        <f>IF(GZ$9="", "", IF(AND(NOT('Personnel Details'!$N$12=""), $B294&gt;='Personnel Details'!$N$12), IF('Personnel Details'!$P$12="","", 'Personnel Details'!$P$12), IF(AND(NOT('Personnel Details'!$I$12=""), $B294&gt;='Personnel Details'!$I$12), IF('Personnel Details'!$K$12="", "", 'Personnel Details'!$K$12), IF('Personnel Details'!$F$12="", "", 'Personnel Details'!$F$12))))</f>
        <v/>
      </c>
      <c r="HB294" s="79">
        <f>IF(GZ$9="", "", IF(AND(NOT('Personnel Details'!$N$12=""), $B294&gt;='Personnel Details'!$N$12), 'Personnel Details'!$Q$12, IF(AND(NOT('Personnel Details'!$I$12=""), $B294&gt;='Personnel Details'!$I$12), 'Personnel Details'!$L$12, 'Personnel Details'!$G$12)))</f>
        <v>0</v>
      </c>
      <c r="HC294" s="59">
        <f t="shared" si="708"/>
        <v>0</v>
      </c>
      <c r="HD294" s="53"/>
      <c r="HF294" s="78">
        <f>IF(HF$9="", "", IF(AND(NOT('Personnel Details'!$N$13=""), $B294&gt;='Personnel Details'!$N$13), 'Personnel Details'!$O$13, IF(AND(NOT('Personnel Details'!$I$13=""), $B294&gt;='Personnel Details'!$I$13), 'Personnel Details'!$J$13, 'Personnel Details'!$E$13)))</f>
        <v>0.8</v>
      </c>
      <c r="HG294" s="59" t="str">
        <f>IF(HF$9="", "", IF(AND(NOT('Personnel Details'!$N$13=""), $B294&gt;='Personnel Details'!$N$13), IF('Personnel Details'!$P$13="","", 'Personnel Details'!$P$13), IF(AND(NOT('Personnel Details'!$I$13=""), $B294&gt;='Personnel Details'!$I$13), IF('Personnel Details'!$K$13="", "", 'Personnel Details'!$K$13), IF('Personnel Details'!$F$13="", "", 'Personnel Details'!$F$13))))</f>
        <v/>
      </c>
      <c r="HH294" s="79">
        <f>IF(HF$9="", "", IF(AND(NOT('Personnel Details'!$N$13=""), $B294&gt;='Personnel Details'!$N$13), 'Personnel Details'!$Q$13, IF(AND(NOT('Personnel Details'!$I$13=""), $B294&gt;='Personnel Details'!$I$13), 'Personnel Details'!$L$13, 'Personnel Details'!$G$13)))</f>
        <v>0</v>
      </c>
      <c r="HI294" s="59">
        <f t="shared" si="709"/>
        <v>0</v>
      </c>
      <c r="HJ294" s="53"/>
      <c r="HL294" s="78">
        <f>IF(HL$9="", "", IF(AND(NOT('Personnel Details'!$N$14=""), $B294&gt;='Personnel Details'!$N$14), 'Personnel Details'!$O$14, IF(AND(NOT('Personnel Details'!$I$14=""), $B294&gt;='Personnel Details'!$I$14), 'Personnel Details'!$J$14, 'Personnel Details'!$E$14)))</f>
        <v>0.8</v>
      </c>
      <c r="HM294" s="59">
        <f>IF(HL$9="", "", IF(AND(NOT('Personnel Details'!$N$14=""), $B294&gt;='Personnel Details'!$N$14), IF('Personnel Details'!$P$14="","", 'Personnel Details'!$P$14), IF(AND(NOT('Personnel Details'!$I$14=""), $B294&gt;='Personnel Details'!$I$14), IF('Personnel Details'!$K$14="", "", 'Personnel Details'!$K$14), IF('Personnel Details'!$F$14="", "", 'Personnel Details'!$F$14))))</f>
        <v>2000</v>
      </c>
      <c r="HN294" s="79">
        <f>IF(HL$9="", "", IF(AND(NOT('Personnel Details'!$N$14=""), $B294&gt;='Personnel Details'!$N$14), 'Personnel Details'!$Q$14, IF(AND(NOT('Personnel Details'!$I$14=""), $B294&gt;='Personnel Details'!$I$14), 'Personnel Details'!$L$14, 'Personnel Details'!$G$14)))</f>
        <v>0.85</v>
      </c>
      <c r="HO294" s="59">
        <f t="shared" si="710"/>
        <v>0</v>
      </c>
      <c r="HP294" s="53"/>
      <c r="HR294" s="78" t="str">
        <f>IF(HR$9="", "", IF(AND(NOT('Personnel Details'!$N$15=""), $B294&gt;='Personnel Details'!$N$15), 'Personnel Details'!$O$15, IF(AND(NOT('Personnel Details'!$I$15=""), $B294&gt;='Personnel Details'!$I$15), 'Personnel Details'!$J$15, 'Personnel Details'!$E$15)))</f>
        <v/>
      </c>
      <c r="HS294" s="59" t="str">
        <f>IF(HR$9="", "", IF(AND(NOT('Personnel Details'!$N$15=""), $B294&gt;='Personnel Details'!$N$15), IF('Personnel Details'!$P$15="","", 'Personnel Details'!$P$15), IF(AND(NOT('Personnel Details'!$I$15=""), $B294&gt;='Personnel Details'!$I$15), IF('Personnel Details'!$K$15="", "", 'Personnel Details'!$K$15), IF('Personnel Details'!$F$15="", "", 'Personnel Details'!$F$15))))</f>
        <v/>
      </c>
      <c r="HT294" s="79" t="str">
        <f>IF(HR$9="", "", IF(AND(NOT('Personnel Details'!$N$15=""), $B294&gt;='Personnel Details'!$N$15), 'Personnel Details'!$Q$15, IF(AND(NOT('Personnel Details'!$I$15=""), $B294&gt;='Personnel Details'!$I$15), 'Personnel Details'!$L$15, 'Personnel Details'!$G$15)))</f>
        <v/>
      </c>
      <c r="HU294" s="59">
        <f t="shared" si="711"/>
        <v>0</v>
      </c>
      <c r="HV294" s="53"/>
      <c r="HX294" s="78" t="str">
        <f>IF(HX$9="", "", IF(AND(NOT('Personnel Details'!$N$16=""), $B294&gt;='Personnel Details'!$N$16), 'Personnel Details'!$O$16, IF(AND(NOT('Personnel Details'!$I$16=""), $B294&gt;='Personnel Details'!$I$16), 'Personnel Details'!$J$16, 'Personnel Details'!$E$16)))</f>
        <v/>
      </c>
      <c r="HY294" s="59" t="str">
        <f>IF(HX$9="", "", IF(AND(NOT('Personnel Details'!$N$16=""), $B294&gt;='Personnel Details'!$N$16), IF('Personnel Details'!$P$16="","", 'Personnel Details'!$P$16), IF(AND(NOT('Personnel Details'!$I$16=""), $B294&gt;='Personnel Details'!$I$16), IF('Personnel Details'!$K$16="", "", 'Personnel Details'!$K$16), IF('Personnel Details'!$F$16="", "", 'Personnel Details'!$F$16))))</f>
        <v/>
      </c>
      <c r="HZ294" s="79" t="str">
        <f>IF(HX$9="", "", IF(AND(NOT('Personnel Details'!$N$16=""), $B294&gt;='Personnel Details'!$N$16), 'Personnel Details'!$Q$16, IF(AND(NOT('Personnel Details'!$I$16=""), $B294&gt;='Personnel Details'!$I$16), 'Personnel Details'!$L$16, 'Personnel Details'!$G$16)))</f>
        <v/>
      </c>
      <c r="IA294" s="59">
        <f t="shared" si="712"/>
        <v>0</v>
      </c>
      <c r="IB294" s="53"/>
      <c r="ID294" s="78" t="str">
        <f>IF(ID$9="", "", IF(AND(NOT('Personnel Details'!$N$17=""), $B294&gt;='Personnel Details'!$N$17), 'Personnel Details'!$O$17, IF(AND(NOT('Personnel Details'!$I$17=""), $B294&gt;='Personnel Details'!$I$17), 'Personnel Details'!$J$17, 'Personnel Details'!$E$17)))</f>
        <v/>
      </c>
      <c r="IE294" s="59" t="str">
        <f>IF(ID$9="", "", IF(AND(NOT('Personnel Details'!$N$17=""), $B294&gt;='Personnel Details'!$N$17), IF('Personnel Details'!$P$17="","", 'Personnel Details'!$P$17), IF(AND(NOT('Personnel Details'!$I$17=""), $B294&gt;='Personnel Details'!$I$17), IF('Personnel Details'!$K$17="", "", 'Personnel Details'!$K$17), IF('Personnel Details'!$F$17="", "", 'Personnel Details'!$F$17))))</f>
        <v/>
      </c>
      <c r="IF294" s="79" t="str">
        <f>IF(ID$9="", "", IF(AND(NOT('Personnel Details'!$N$17=""), $B294&gt;='Personnel Details'!$N$17), 'Personnel Details'!$Q$17, IF(AND(NOT('Personnel Details'!$I$17=""), $B294&gt;='Personnel Details'!$I$17), 'Personnel Details'!$L$17, 'Personnel Details'!$G$17)))</f>
        <v/>
      </c>
      <c r="IG294" s="59">
        <f t="shared" si="713"/>
        <v>0</v>
      </c>
      <c r="IH294" s="53"/>
      <c r="IJ294" s="78" t="str">
        <f>IF(IJ$9="", "", IF(AND(NOT('Personnel Details'!$N$18=""), $B294&gt;='Personnel Details'!$N$18), 'Personnel Details'!$O$18, IF(AND(NOT('Personnel Details'!$I$18=""), $B294&gt;='Personnel Details'!$I$18), 'Personnel Details'!$J$18, 'Personnel Details'!$E$18)))</f>
        <v/>
      </c>
      <c r="IK294" s="59" t="str">
        <f>IF(IJ$9="", "", IF(AND(NOT('Personnel Details'!$N$18=""), $B294&gt;='Personnel Details'!$N$18), IF('Personnel Details'!$P$18="","", 'Personnel Details'!$P$18), IF(AND(NOT('Personnel Details'!$I$18=""), $B294&gt;='Personnel Details'!$I$18), IF('Personnel Details'!$K$18="", "", 'Personnel Details'!$K$18), IF('Personnel Details'!$F$18="", "", 'Personnel Details'!$F$18))))</f>
        <v/>
      </c>
      <c r="IL294" s="79" t="str">
        <f>IF(IJ$9="", "", IF(AND(NOT('Personnel Details'!$N$18=""), $B294&gt;='Personnel Details'!$N$18), 'Personnel Details'!$Q$18, IF(AND(NOT('Personnel Details'!$I$18=""), $B294&gt;='Personnel Details'!$I$18), 'Personnel Details'!$L$18, 'Personnel Details'!$G$18)))</f>
        <v/>
      </c>
      <c r="IM294" s="59">
        <f t="shared" si="714"/>
        <v>0</v>
      </c>
      <c r="IN294" s="53"/>
      <c r="IP294" s="78" t="str">
        <f>IF(IP$9="", "", IF(AND(NOT('Personnel Details'!$N$19=""), $B294&gt;='Personnel Details'!$N$19), 'Personnel Details'!$O$19, IF(AND(NOT('Personnel Details'!$I$19=""), $B294&gt;='Personnel Details'!$I$19), 'Personnel Details'!$J$19, 'Personnel Details'!$E$19)))</f>
        <v/>
      </c>
      <c r="IQ294" s="59" t="str">
        <f>IF(IP$9="", "", IF(AND(NOT('Personnel Details'!$N$19=""), $B294&gt;='Personnel Details'!$N$19), IF('Personnel Details'!$P$19="","", 'Personnel Details'!$P$19), IF(AND(NOT('Personnel Details'!$I$19=""), $B294&gt;='Personnel Details'!$I$19), IF('Personnel Details'!$K$19="", "", 'Personnel Details'!$K$19), IF('Personnel Details'!$F$19="", "", 'Personnel Details'!$F$19))))</f>
        <v/>
      </c>
      <c r="IR294" s="79" t="str">
        <f>IF(IP$9="", "", IF(AND(NOT('Personnel Details'!$N$19=""), $B294&gt;='Personnel Details'!$N$19), 'Personnel Details'!$Q$19, IF(AND(NOT('Personnel Details'!$I$19=""), $B294&gt;='Personnel Details'!$I$19), 'Personnel Details'!$L$19, 'Personnel Details'!$G$19)))</f>
        <v/>
      </c>
      <c r="IS294" s="59">
        <f t="shared" si="715"/>
        <v>0</v>
      </c>
      <c r="IT294" s="53"/>
      <c r="IV294" s="78" t="str">
        <f>IF(IV$9="", "", IF(AND(NOT('Personnel Details'!$N$20=""), $B294&gt;='Personnel Details'!$N$20), 'Personnel Details'!$O$20, IF(AND(NOT('Personnel Details'!$I$20=""), $B294&gt;='Personnel Details'!$I$20), 'Personnel Details'!$J$20, 'Personnel Details'!$E$20)))</f>
        <v/>
      </c>
      <c r="IW294" s="59" t="str">
        <f>IF(IV$9="", "", IF(AND(NOT('Personnel Details'!$N$20=""), $B294&gt;='Personnel Details'!$N$20), IF('Personnel Details'!$P$20="","", 'Personnel Details'!$P$20), IF(AND(NOT('Personnel Details'!$I$20=""), $B294&gt;='Personnel Details'!$I$20), IF('Personnel Details'!$K$20="", "", 'Personnel Details'!$K$20), IF('Personnel Details'!$F$20="", "", 'Personnel Details'!$F$20))))</f>
        <v/>
      </c>
      <c r="IX294" s="79" t="str">
        <f>IF(IV$9="", "", IF(AND(NOT('Personnel Details'!$N$20=""), $B294&gt;='Personnel Details'!$N$20), 'Personnel Details'!$Q$20, IF(AND(NOT('Personnel Details'!$I$20=""), $B294&gt;='Personnel Details'!$I$20), 'Personnel Details'!$L$20, 'Personnel Details'!$G$20)))</f>
        <v/>
      </c>
      <c r="IY294" s="59">
        <f t="shared" si="716"/>
        <v>0</v>
      </c>
      <c r="IZ294" s="53"/>
      <c r="JB294" s="78" t="str">
        <f>IF(JB$9="", "", IF(AND(NOT('Personnel Details'!$N$21=""), $B294&gt;='Personnel Details'!$N$21), 'Personnel Details'!$O$21, IF(AND(NOT('Personnel Details'!$I$21=""), $B294&gt;='Personnel Details'!$I$21), 'Personnel Details'!$J$21, 'Personnel Details'!$E$21)))</f>
        <v/>
      </c>
      <c r="JC294" s="59" t="str">
        <f>IF(JB$9="", "", IF(AND(NOT('Personnel Details'!$N$21=""), $B294&gt;='Personnel Details'!$N$21), IF('Personnel Details'!$P$21="","", 'Personnel Details'!$P$21), IF(AND(NOT('Personnel Details'!$I$21=""), $B294&gt;='Personnel Details'!$I$21), IF('Personnel Details'!$K$21="", "", 'Personnel Details'!$K$21), IF('Personnel Details'!$F$21="", "", 'Personnel Details'!$F$21))))</f>
        <v/>
      </c>
      <c r="JD294" s="79" t="str">
        <f>IF(JB$9="", "", IF(AND(NOT('Personnel Details'!$N$21=""), $B294&gt;='Personnel Details'!$N$21), 'Personnel Details'!$Q$21, IF(AND(NOT('Personnel Details'!$I$21=""), $B294&gt;='Personnel Details'!$I$21), 'Personnel Details'!$L$21, 'Personnel Details'!$G$21)))</f>
        <v/>
      </c>
      <c r="JE294" s="59">
        <f t="shared" si="717"/>
        <v>0</v>
      </c>
      <c r="JF294" s="53"/>
      <c r="JH294" s="78" t="str">
        <f>IF(JH$9="", "", IF(AND(NOT('Personnel Details'!$N$22=""), $B294&gt;='Personnel Details'!$N$22), 'Personnel Details'!$O$22, IF(AND(NOT('Personnel Details'!$I$22=""), $B294&gt;='Personnel Details'!$I$22), 'Personnel Details'!$J$22, 'Personnel Details'!$E$22)))</f>
        <v/>
      </c>
      <c r="JI294" s="59" t="str">
        <f>IF(JH$9="", "", IF(AND(NOT('Personnel Details'!$N$22=""), $B294&gt;='Personnel Details'!$N$22), IF('Personnel Details'!$P$22="","", 'Personnel Details'!$P$22), IF(AND(NOT('Personnel Details'!$I$22=""), $B294&gt;='Personnel Details'!$I$22), IF('Personnel Details'!$K$22="", "", 'Personnel Details'!$K$22), IF('Personnel Details'!$F$22="", "", 'Personnel Details'!$F$22))))</f>
        <v/>
      </c>
      <c r="JJ294" s="79" t="str">
        <f>IF(JH$9="", "", IF(AND(NOT('Personnel Details'!$N$22=""), $B294&gt;='Personnel Details'!$N$22), 'Personnel Details'!$Q$22, IF(AND(NOT('Personnel Details'!$I$22=""), $B294&gt;='Personnel Details'!$I$22), 'Personnel Details'!$L$22, 'Personnel Details'!$G$22)))</f>
        <v/>
      </c>
      <c r="JK294" s="59">
        <f t="shared" si="718"/>
        <v>0</v>
      </c>
      <c r="JL294" s="53"/>
      <c r="JN294" s="78" t="str">
        <f>IF(JN$9="", "", IF(AND(NOT('Personnel Details'!$N$23=""), $B294&gt;='Personnel Details'!$N$23), 'Personnel Details'!$O$23, IF(AND(NOT('Personnel Details'!$I$23=""), $B294&gt;='Personnel Details'!$I$23), 'Personnel Details'!$J$23, 'Personnel Details'!$E$23)))</f>
        <v/>
      </c>
      <c r="JO294" s="59" t="str">
        <f>IF(JN$9="", "", IF(AND(NOT('Personnel Details'!$N$23=""), $B294&gt;='Personnel Details'!$N$23), IF('Personnel Details'!$P$23="","", 'Personnel Details'!$P$23), IF(AND(NOT('Personnel Details'!$I$23=""), $B294&gt;='Personnel Details'!$I$23), IF('Personnel Details'!$K$23="", "", 'Personnel Details'!$K$23), IF('Personnel Details'!$F$23="", "", 'Personnel Details'!$F$23))))</f>
        <v/>
      </c>
      <c r="JP294" s="79" t="str">
        <f>IF(JN$9="", "", IF(AND(NOT('Personnel Details'!$N$23=""), $B294&gt;='Personnel Details'!$N$23), 'Personnel Details'!$Q$23, IF(AND(NOT('Personnel Details'!$I$23=""), $B294&gt;='Personnel Details'!$I$23), 'Personnel Details'!$L$23, 'Personnel Details'!$G$23)))</f>
        <v/>
      </c>
      <c r="JQ294" s="59">
        <f t="shared" si="719"/>
        <v>0</v>
      </c>
      <c r="JR294" s="53"/>
      <c r="JT294" s="78" t="str">
        <f>IF(JT$9="", "", IF(AND(NOT('Personnel Details'!$N$24=""), $B294&gt;='Personnel Details'!$N$24), 'Personnel Details'!$O$24, IF(AND(NOT('Personnel Details'!$I$24=""), $B294&gt;='Personnel Details'!$I$24), 'Personnel Details'!$J$24, 'Personnel Details'!$E$24)))</f>
        <v/>
      </c>
      <c r="JU294" s="59" t="str">
        <f>IF(JT$9="", "", IF(AND(NOT('Personnel Details'!$N$24=""), $B294&gt;='Personnel Details'!$N$24), IF('Personnel Details'!$P$24="","", 'Personnel Details'!$P$24), IF(AND(NOT('Personnel Details'!$I$24=""), $B294&gt;='Personnel Details'!$I$24), IF('Personnel Details'!$K$24="", "", 'Personnel Details'!$K$24), IF('Personnel Details'!$F$24="", "", 'Personnel Details'!$F$24))))</f>
        <v/>
      </c>
      <c r="JV294" s="79" t="str">
        <f>IF(JT$9="", "", IF(AND(NOT('Personnel Details'!$N$24=""), $B294&gt;='Personnel Details'!$N$24), 'Personnel Details'!$Q$24, IF(AND(NOT('Personnel Details'!$I$24=""), $B294&gt;='Personnel Details'!$I$24), 'Personnel Details'!$L$24, 'Personnel Details'!$G$24)))</f>
        <v/>
      </c>
      <c r="JW294" s="59">
        <f t="shared" si="720"/>
        <v>0</v>
      </c>
      <c r="JX294" s="53"/>
      <c r="JZ294" s="78" t="str">
        <f>IF(JZ$9="", "", IF(AND(NOT('Personnel Details'!$N$25=""), $B294&gt;='Personnel Details'!$N$25), 'Personnel Details'!$O$25, IF(AND(NOT('Personnel Details'!$I$25=""), $B294&gt;='Personnel Details'!$I$25), 'Personnel Details'!$J$25, 'Personnel Details'!$E$25)))</f>
        <v/>
      </c>
      <c r="KA294" s="59" t="str">
        <f>IF(JZ$9="", "", IF(AND(NOT('Personnel Details'!$N$25=""), $B294&gt;='Personnel Details'!$N$25), IF('Personnel Details'!$P$25="","", 'Personnel Details'!$P$25), IF(AND(NOT('Personnel Details'!$I$25=""), $B294&gt;='Personnel Details'!$I$25), IF('Personnel Details'!$K$25="", "", 'Personnel Details'!$K$25), IF('Personnel Details'!$F$25="", "", 'Personnel Details'!$F$25))))</f>
        <v/>
      </c>
      <c r="KB294" s="79" t="str">
        <f>IF(JZ$9="", "", IF(AND(NOT('Personnel Details'!$N$25=""), $B294&gt;='Personnel Details'!$N$25), 'Personnel Details'!$Q$25, IF(AND(NOT('Personnel Details'!$I$25=""), $B294&gt;='Personnel Details'!$I$25), 'Personnel Details'!$L$25, 'Personnel Details'!$G$25)))</f>
        <v/>
      </c>
      <c r="KC294" s="59">
        <f t="shared" si="721"/>
        <v>0</v>
      </c>
      <c r="KD294" s="53"/>
      <c r="KF294" s="78" t="str">
        <f>IF(KF$9="", "", IF(AND(NOT('Personnel Details'!$N$26=""), $B294&gt;='Personnel Details'!$N$26), 'Personnel Details'!$O$26, IF(AND(NOT('Personnel Details'!$I$26=""), $B294&gt;='Personnel Details'!$I$26), 'Personnel Details'!$J$26, 'Personnel Details'!$E$26)))</f>
        <v/>
      </c>
      <c r="KG294" s="59" t="str">
        <f>IF(KF$9="", "", IF(AND(NOT('Personnel Details'!$N$26=""), $B294&gt;='Personnel Details'!$N$26), IF('Personnel Details'!$P$26="","", 'Personnel Details'!$P$26), IF(AND(NOT('Personnel Details'!$I$26=""), $B294&gt;='Personnel Details'!$I$26), IF('Personnel Details'!$K$26="", "", 'Personnel Details'!$K$26), IF('Personnel Details'!$F$26="", "", 'Personnel Details'!$F$26))))</f>
        <v/>
      </c>
      <c r="KH294" s="79" t="str">
        <f>IF(KF$9="", "", IF(AND(NOT('Personnel Details'!$N$26=""), $B294&gt;='Personnel Details'!$N$26), 'Personnel Details'!$Q$26, IF(AND(NOT('Personnel Details'!$I$26=""), $B294&gt;='Personnel Details'!$I$26), 'Personnel Details'!$L$26, 'Personnel Details'!$G$26)))</f>
        <v/>
      </c>
      <c r="KI294" s="59">
        <f t="shared" si="722"/>
        <v>0</v>
      </c>
      <c r="KJ294" s="53"/>
      <c r="KL294" s="78" t="str">
        <f>IF(KL$9="", "", IF(AND(NOT('Personnel Details'!$N$27=""), $B294&gt;='Personnel Details'!$N$27), 'Personnel Details'!$O$27, IF(AND(NOT('Personnel Details'!$I$27=""), $B294&gt;='Personnel Details'!$I$27), 'Personnel Details'!$J$27, 'Personnel Details'!$E$27)))</f>
        <v/>
      </c>
      <c r="KM294" s="59" t="str">
        <f>IF(KL$9="", "", IF(AND(NOT('Personnel Details'!$N$27=""), $B294&gt;='Personnel Details'!$N$27), IF('Personnel Details'!$P$27="","", 'Personnel Details'!$P$27), IF(AND(NOT('Personnel Details'!$I$27=""), $B294&gt;='Personnel Details'!$I$27), IF('Personnel Details'!$K$27="", "", 'Personnel Details'!$K$27), IF('Personnel Details'!$F$27="", "", 'Personnel Details'!$F$27))))</f>
        <v/>
      </c>
      <c r="KN294" s="79" t="str">
        <f>IF(KL$9="", "", IF(AND(NOT('Personnel Details'!$N$27=""), $B294&gt;='Personnel Details'!$N$27), 'Personnel Details'!$Q$27, IF(AND(NOT('Personnel Details'!$I$27=""), $B294&gt;='Personnel Details'!$I$27), 'Personnel Details'!$L$27, 'Personnel Details'!$G$27)))</f>
        <v/>
      </c>
      <c r="KO294" s="59">
        <f t="shared" si="723"/>
        <v>0</v>
      </c>
      <c r="KP294" s="53"/>
      <c r="KR294" s="78" t="str">
        <f>IF(KR$9="", "", IF(AND(NOT('Personnel Details'!$N$28=""), $B294&gt;='Personnel Details'!$N$28), 'Personnel Details'!$O$28, IF(AND(NOT('Personnel Details'!$I$28=""), $B294&gt;='Personnel Details'!$I$28), 'Personnel Details'!$J$28, 'Personnel Details'!$E$28)))</f>
        <v/>
      </c>
      <c r="KS294" s="59" t="str">
        <f>IF(KR$9="", "", IF(AND(NOT('Personnel Details'!$N$28=""), $B294&gt;='Personnel Details'!$N$28), IF('Personnel Details'!$P$28="","", 'Personnel Details'!$P$28), IF(AND(NOT('Personnel Details'!$I$28=""), $B294&gt;='Personnel Details'!$I$28), IF('Personnel Details'!$K$28="", "", 'Personnel Details'!$K$28), IF('Personnel Details'!$F$28="", "", 'Personnel Details'!$F$28))))</f>
        <v/>
      </c>
      <c r="KT294" s="79" t="str">
        <f>IF(KR$9="", "", IF(AND(NOT('Personnel Details'!$N$28=""), $B294&gt;='Personnel Details'!$N$28), 'Personnel Details'!$Q$28, IF(AND(NOT('Personnel Details'!$I$28=""), $B294&gt;='Personnel Details'!$I$28), 'Personnel Details'!$L$28, 'Personnel Details'!$G$28)))</f>
        <v/>
      </c>
      <c r="KU294" s="59">
        <f t="shared" si="724"/>
        <v>0</v>
      </c>
      <c r="KV294" s="53"/>
      <c r="KX294" s="78" t="str">
        <f>IF(KX$9="", "", IF(AND(NOT('Personnel Details'!$N$29=""), $B294&gt;='Personnel Details'!$N$29), 'Personnel Details'!$O$29, IF(AND(NOT('Personnel Details'!$I$29=""), $B294&gt;='Personnel Details'!$I$29), 'Personnel Details'!$J$29, 'Personnel Details'!$E$29)))</f>
        <v/>
      </c>
      <c r="KY294" s="59" t="str">
        <f>IF(KX$9="", "", IF(AND(NOT('Personnel Details'!$N$29=""), $B294&gt;='Personnel Details'!$N$29), IF('Personnel Details'!$P$29="","", 'Personnel Details'!$P$29), IF(AND(NOT('Personnel Details'!$I$29=""), $B294&gt;='Personnel Details'!$I$29), IF('Personnel Details'!$K$29="", "", 'Personnel Details'!$K$29), IF('Personnel Details'!$F$29="", "", 'Personnel Details'!$F$29))))</f>
        <v/>
      </c>
      <c r="KZ294" s="79" t="str">
        <f>IF(KX$9="", "", IF(AND(NOT('Personnel Details'!$N$29=""), $B294&gt;='Personnel Details'!$N$29), 'Personnel Details'!$Q$29, IF(AND(NOT('Personnel Details'!$I$29=""), $B294&gt;='Personnel Details'!$I$29), 'Personnel Details'!$L$29, 'Personnel Details'!$G$29)))</f>
        <v/>
      </c>
      <c r="LA294" s="59">
        <f t="shared" si="725"/>
        <v>0</v>
      </c>
      <c r="LB294" s="53"/>
      <c r="LD294" s="78" t="str">
        <f>IF(LD$9="", "", IF(AND(NOT('Personnel Details'!$N$30=""), $B294&gt;='Personnel Details'!$N$30), 'Personnel Details'!$O$30, IF(AND(NOT('Personnel Details'!$I$30=""), $B294&gt;='Personnel Details'!$I$30), 'Personnel Details'!$J$30, 'Personnel Details'!$E$30)))</f>
        <v/>
      </c>
      <c r="LE294" s="59" t="str">
        <f>IF(LD$9="", "", IF(AND(NOT('Personnel Details'!$N$30=""), $B294&gt;='Personnel Details'!$N$30), IF('Personnel Details'!$P$30="","", 'Personnel Details'!$P$30), IF(AND(NOT('Personnel Details'!$I$30=""), $B294&gt;='Personnel Details'!$I$30), IF('Personnel Details'!$K$30="", "", 'Personnel Details'!$K$30), IF('Personnel Details'!$F$30="", "", 'Personnel Details'!$F$30))))</f>
        <v/>
      </c>
      <c r="LF294" s="79" t="str">
        <f>IF(LD$9="", "", IF(AND(NOT('Personnel Details'!$N$30=""), $B294&gt;='Personnel Details'!$N$30), 'Personnel Details'!$Q$30, IF(AND(NOT('Personnel Details'!$I$30=""), $B294&gt;='Personnel Details'!$I$30), 'Personnel Details'!$L$30, 'Personnel Details'!$G$30)))</f>
        <v/>
      </c>
      <c r="LG294" s="59">
        <f t="shared" si="726"/>
        <v>0</v>
      </c>
      <c r="LH294" s="53"/>
      <c r="LJ294" s="78" t="str">
        <f>IF(LJ$9="", "", IF(AND(NOT('Personnel Details'!$N$31=""), $B294&gt;='Personnel Details'!$N$31), 'Personnel Details'!$O$31, IF(AND(NOT('Personnel Details'!$I$31=""), $B294&gt;='Personnel Details'!$I$31), 'Personnel Details'!$J$31, 'Personnel Details'!$E$31)))</f>
        <v/>
      </c>
      <c r="LK294" s="59" t="str">
        <f>IF(LJ$9="", "", IF(AND(NOT('Personnel Details'!$N$31=""), $B294&gt;='Personnel Details'!$N$31), IF('Personnel Details'!$P$31="","", 'Personnel Details'!$P$31), IF(AND(NOT('Personnel Details'!$I$31=""), $B294&gt;='Personnel Details'!$I$31), IF('Personnel Details'!$K$31="", "", 'Personnel Details'!$K$31), IF('Personnel Details'!$F$31="", "", 'Personnel Details'!$F$31))))</f>
        <v/>
      </c>
      <c r="LL294" s="79" t="str">
        <f>IF(LJ$9="", "", IF(AND(NOT('Personnel Details'!$N$31=""), $B294&gt;='Personnel Details'!$N$31), 'Personnel Details'!$Q$31, IF(AND(NOT('Personnel Details'!$I$31=""), $B294&gt;='Personnel Details'!$I$31), 'Personnel Details'!$L$31, 'Personnel Details'!$G$31)))</f>
        <v/>
      </c>
      <c r="LM294" s="59">
        <f t="shared" si="727"/>
        <v>0</v>
      </c>
      <c r="LN294" s="53"/>
      <c r="LP294" s="78" t="str">
        <f>IF(LP$9="", "", IF(AND(NOT('Personnel Details'!$N$32=""), $B294&gt;='Personnel Details'!$N$32), 'Personnel Details'!$O$32, IF(AND(NOT('Personnel Details'!$I$32=""), $B294&gt;='Personnel Details'!$I$32), 'Personnel Details'!$J$32, 'Personnel Details'!$E$32)))</f>
        <v/>
      </c>
      <c r="LQ294" s="59" t="str">
        <f>IF(LP$9="", "", IF(AND(NOT('Personnel Details'!$N$32=""), $B294&gt;='Personnel Details'!$N$32), IF('Personnel Details'!$P$32="","", 'Personnel Details'!$P$32), IF(AND(NOT('Personnel Details'!$I$32=""), $B294&gt;='Personnel Details'!$I$32), IF('Personnel Details'!$K$32="", "", 'Personnel Details'!$K$32), IF('Personnel Details'!$F$32="", "", 'Personnel Details'!$F$32))))</f>
        <v/>
      </c>
      <c r="LR294" s="79" t="str">
        <f>IF(LP$9="", "", IF(AND(NOT('Personnel Details'!$N$32=""), $B294&gt;='Personnel Details'!$N$32), 'Personnel Details'!$Q$32, IF(AND(NOT('Personnel Details'!$I$32=""), $B294&gt;='Personnel Details'!$I$32), 'Personnel Details'!$L$32, 'Personnel Details'!$G$32)))</f>
        <v/>
      </c>
      <c r="LS294" s="59">
        <f t="shared" si="728"/>
        <v>0</v>
      </c>
      <c r="LT294" s="53"/>
      <c r="LV294" s="78" t="str">
        <f>IF(LV$9="", "", IF(AND(NOT('Personnel Details'!$N$33=""), $B294&gt;='Personnel Details'!$N$33), 'Personnel Details'!$O$33, IF(AND(NOT('Personnel Details'!$I$33=""), $B294&gt;='Personnel Details'!$I$33), 'Personnel Details'!$J$33, 'Personnel Details'!$E$33)))</f>
        <v/>
      </c>
      <c r="LW294" s="59" t="str">
        <f>IF(LV$9="", "", IF(AND(NOT('Personnel Details'!$N$33=""), $B294&gt;='Personnel Details'!$N$33), IF('Personnel Details'!$P$33="","", 'Personnel Details'!$P$33), IF(AND(NOT('Personnel Details'!$I$33=""), $B294&gt;='Personnel Details'!$I$33), IF('Personnel Details'!$K$33="", "", 'Personnel Details'!$K$33), IF('Personnel Details'!$F$33="", "", 'Personnel Details'!$F$33))))</f>
        <v/>
      </c>
      <c r="LX294" s="79" t="str">
        <f>IF(LV$9="", "", IF(AND(NOT('Personnel Details'!$N$33=""), $B294&gt;='Personnel Details'!$N$33), 'Personnel Details'!$Q$33, IF(AND(NOT('Personnel Details'!$I$33=""), $B294&gt;='Personnel Details'!$I$33), 'Personnel Details'!$L$33, 'Personnel Details'!$G$33)))</f>
        <v/>
      </c>
      <c r="LY294" s="59">
        <f t="shared" si="729"/>
        <v>0</v>
      </c>
      <c r="LZ294" s="53"/>
      <c r="MB294" s="78" t="str">
        <f>IF(MB$9="", "", IF(AND(NOT('Personnel Details'!$N$34=""), $B294&gt;='Personnel Details'!$N$34), 'Personnel Details'!$O$34, IF(AND(NOT('Personnel Details'!$I$34=""), $B294&gt;='Personnel Details'!$I$34), 'Personnel Details'!$J$34, 'Personnel Details'!$E$34)))</f>
        <v/>
      </c>
      <c r="MC294" s="59" t="str">
        <f>IF(MB$9="", "", IF(AND(NOT('Personnel Details'!$N$34=""), $B294&gt;='Personnel Details'!$N$34), IF('Personnel Details'!$P$34="","", 'Personnel Details'!$P$34), IF(AND(NOT('Personnel Details'!$I$34=""), $B294&gt;='Personnel Details'!$I$34), IF('Personnel Details'!$K$34="", "", 'Personnel Details'!$K$34), IF('Personnel Details'!$F$34="", "", 'Personnel Details'!$F$34))))</f>
        <v/>
      </c>
      <c r="MD294" s="79" t="str">
        <f>IF(MB$9="", "", IF(AND(NOT('Personnel Details'!$N$34=""), $B294&gt;='Personnel Details'!$N$34), 'Personnel Details'!$Q$34, IF(AND(NOT('Personnel Details'!$I$34=""), $B294&gt;='Personnel Details'!$I$34), 'Personnel Details'!$L$34, 'Personnel Details'!$G$34)))</f>
        <v/>
      </c>
      <c r="ME294" s="59">
        <f t="shared" si="730"/>
        <v>0</v>
      </c>
      <c r="MF294" s="53"/>
      <c r="MH294" s="78" t="str">
        <f>IF(MH$9="", "", IF(AND(NOT('Personnel Details'!$N$35=""), $B294&gt;='Personnel Details'!$N$35), 'Personnel Details'!$O$35, IF(AND(NOT('Personnel Details'!$I$35=""), $B294&gt;='Personnel Details'!$I$35), 'Personnel Details'!$J$35, 'Personnel Details'!$E$35)))</f>
        <v/>
      </c>
      <c r="MI294" s="59" t="str">
        <f>IF(MH$9="", "", IF(AND(NOT('Personnel Details'!$N$35=""), $B294&gt;='Personnel Details'!$N$35), IF('Personnel Details'!$P$35="","", 'Personnel Details'!$P$35), IF(AND(NOT('Personnel Details'!$I$35=""), $B294&gt;='Personnel Details'!$I$35), IF('Personnel Details'!$K$35="", "", 'Personnel Details'!$K$35), IF('Personnel Details'!$F$35="", "", 'Personnel Details'!$F$35))))</f>
        <v/>
      </c>
      <c r="MJ294" s="79" t="str">
        <f>IF(MH$9="", "", IF(AND(NOT('Personnel Details'!$N$35=""), $B294&gt;='Personnel Details'!$N$35), 'Personnel Details'!$Q$35, IF(AND(NOT('Personnel Details'!$I$35=""), $B294&gt;='Personnel Details'!$I$35), 'Personnel Details'!$L$35, 'Personnel Details'!$G$35)))</f>
        <v/>
      </c>
      <c r="MK294" s="59">
        <f t="shared" si="731"/>
        <v>0</v>
      </c>
      <c r="ML294" s="53"/>
      <c r="MN294" s="78" t="str">
        <f>IF(MN$9="", "", IF(AND(NOT('Personnel Details'!$N$36=""), $B294&gt;='Personnel Details'!$N$36), 'Personnel Details'!$O$36, IF(AND(NOT('Personnel Details'!$I$36=""), $B294&gt;='Personnel Details'!$I$36), 'Personnel Details'!$J$36, 'Personnel Details'!$E$36)))</f>
        <v/>
      </c>
      <c r="MO294" s="59" t="str">
        <f>IF(MN$9="", "", IF(AND(NOT('Personnel Details'!$N$36=""), $B294&gt;='Personnel Details'!$N$36), IF('Personnel Details'!$P$36="","", 'Personnel Details'!$P$36), IF(AND(NOT('Personnel Details'!$I$36=""), $B294&gt;='Personnel Details'!$I$36), IF('Personnel Details'!$K$36="", "", 'Personnel Details'!$K$36), IF('Personnel Details'!$F$36="", "", 'Personnel Details'!$F$36))))</f>
        <v/>
      </c>
      <c r="MP294" s="79" t="str">
        <f>IF(MN$9="", "", IF(AND(NOT('Personnel Details'!$N$36=""), $B294&gt;='Personnel Details'!$N$36), 'Personnel Details'!$Q$36, IF(AND(NOT('Personnel Details'!$I$36=""), $B294&gt;='Personnel Details'!$I$36), 'Personnel Details'!$L$36, 'Personnel Details'!$G$36)))</f>
        <v/>
      </c>
      <c r="MQ294" s="59">
        <f t="shared" si="732"/>
        <v>0</v>
      </c>
      <c r="MR294" s="53"/>
      <c r="MT294" s="78" t="str">
        <f>IF(MT$9="", "", IF(AND(NOT('Personnel Details'!$N$37=""), $B294&gt;='Personnel Details'!$N$37), 'Personnel Details'!$O$37, IF(AND(NOT('Personnel Details'!$I$37=""), $B294&gt;='Personnel Details'!$I$37), 'Personnel Details'!$J$37, 'Personnel Details'!$E$37)))</f>
        <v/>
      </c>
      <c r="MU294" s="59" t="str">
        <f>IF(MT$9="", "", IF(AND(NOT('Personnel Details'!$N$37=""), $B294&gt;='Personnel Details'!$N$37), IF('Personnel Details'!$P$37="","", 'Personnel Details'!$P$37), IF(AND(NOT('Personnel Details'!$I$37=""), $B294&gt;='Personnel Details'!$I$37), IF('Personnel Details'!$K$37="", "", 'Personnel Details'!$K$37), IF('Personnel Details'!$F$37="", "", 'Personnel Details'!$F$37))))</f>
        <v/>
      </c>
      <c r="MV294" s="79" t="str">
        <f>IF(MT$9="", "", IF(AND(NOT('Personnel Details'!$N$37=""), $B294&gt;='Personnel Details'!$N$37), 'Personnel Details'!$Q$37, IF(AND(NOT('Personnel Details'!$I$37=""), $B294&gt;='Personnel Details'!$I$37), 'Personnel Details'!$L$37, 'Personnel Details'!$G$37)))</f>
        <v/>
      </c>
      <c r="MW294" s="59">
        <f t="shared" si="733"/>
        <v>0</v>
      </c>
      <c r="MX294" s="53"/>
      <c r="MZ294" s="78" t="str">
        <f>IF(MZ$9="", "", IF(AND(NOT('Personnel Details'!$N$38=""), $B294&gt;='Personnel Details'!$N$38), 'Personnel Details'!$O$38, IF(AND(NOT('Personnel Details'!$I$38=""), $B294&gt;='Personnel Details'!$I$38), 'Personnel Details'!$J$38, 'Personnel Details'!$E$38)))</f>
        <v/>
      </c>
      <c r="NA294" s="59" t="str">
        <f>IF(MZ$9="", "", IF(AND(NOT('Personnel Details'!$N$38=""), $B294&gt;='Personnel Details'!$N$38), IF('Personnel Details'!$P$38="","", 'Personnel Details'!$P$38), IF(AND(NOT('Personnel Details'!$I$38=""), $B294&gt;='Personnel Details'!$I$38), IF('Personnel Details'!$K$38="", "", 'Personnel Details'!$K$38), IF('Personnel Details'!$F$38="", "", 'Personnel Details'!$F$38))))</f>
        <v/>
      </c>
      <c r="NB294" s="79" t="str">
        <f>IF(MZ$9="", "", IF(AND(NOT('Personnel Details'!$N$38=""), $B294&gt;='Personnel Details'!$N$38), 'Personnel Details'!$Q$38, IF(AND(NOT('Personnel Details'!$I$38=""), $B294&gt;='Personnel Details'!$I$38), 'Personnel Details'!$L$38, 'Personnel Details'!$G$38)))</f>
        <v/>
      </c>
      <c r="NC294" s="59">
        <f t="shared" si="734"/>
        <v>0</v>
      </c>
      <c r="ND294" s="53"/>
      <c r="NF294" s="78" t="str">
        <f>IF(NF$9="", "", IF(AND(NOT('Personnel Details'!$N$39=""), $B294&gt;='Personnel Details'!$N$39), 'Personnel Details'!$O$39, IF(AND(NOT('Personnel Details'!$I$39=""), $B294&gt;='Personnel Details'!$I$39), 'Personnel Details'!$J$39, 'Personnel Details'!$E$39)))</f>
        <v/>
      </c>
      <c r="NG294" s="59" t="str">
        <f>IF(NF$9="", "", IF(AND(NOT('Personnel Details'!$N$39=""), $B294&gt;='Personnel Details'!$N$39), IF('Personnel Details'!$P$39="","", 'Personnel Details'!$P$39), IF(AND(NOT('Personnel Details'!$I$39=""), $B294&gt;='Personnel Details'!$I$39), IF('Personnel Details'!$K$39="", "", 'Personnel Details'!$K$39), IF('Personnel Details'!$F$39="", "", 'Personnel Details'!$F$39))))</f>
        <v/>
      </c>
      <c r="NH294" s="79" t="str">
        <f>IF(NF$9="", "", IF(AND(NOT('Personnel Details'!$N$39=""), $B294&gt;='Personnel Details'!$N$39), 'Personnel Details'!$Q$39, IF(AND(NOT('Personnel Details'!$I$39=""), $B294&gt;='Personnel Details'!$I$39), 'Personnel Details'!$L$39, 'Personnel Details'!$G$39)))</f>
        <v/>
      </c>
      <c r="NI294" s="59">
        <f t="shared" si="735"/>
        <v>0</v>
      </c>
      <c r="NJ294" s="53"/>
      <c r="NL294" s="78" t="str">
        <f>IF(NL$9="", "", IF(AND(NOT('Personnel Details'!$N$40=""), $B294&gt;='Personnel Details'!$N$40), 'Personnel Details'!$O$40, IF(AND(NOT('Personnel Details'!$I$40=""), $B294&gt;='Personnel Details'!$I$40), 'Personnel Details'!$J$40, 'Personnel Details'!$E$40)))</f>
        <v/>
      </c>
      <c r="NM294" s="59" t="str">
        <f>IF(NL$9="", "", IF(AND(NOT('Personnel Details'!$N$40=""), $B294&gt;='Personnel Details'!$N$40), IF('Personnel Details'!$P$40="","", 'Personnel Details'!$P$40), IF(AND(NOT('Personnel Details'!$I$40=""), $B294&gt;='Personnel Details'!$I$40), IF('Personnel Details'!$K$40="", "", 'Personnel Details'!$K$40), IF('Personnel Details'!$F$40="", "", 'Personnel Details'!$F$40))))</f>
        <v/>
      </c>
      <c r="NN294" s="79" t="str">
        <f>IF(NL$9="", "", IF(AND(NOT('Personnel Details'!$N$40=""), $B294&gt;='Personnel Details'!$N$40), 'Personnel Details'!$Q$40, IF(AND(NOT('Personnel Details'!$I$40=""), $B294&gt;='Personnel Details'!$I$40), 'Personnel Details'!$L$40, 'Personnel Details'!$G$40)))</f>
        <v/>
      </c>
      <c r="NO294" s="59">
        <f t="shared" si="736"/>
        <v>0</v>
      </c>
      <c r="NP294" s="53"/>
    </row>
    <row r="295" spans="1:380" x14ac:dyDescent="0.25">
      <c r="A295" s="32"/>
      <c r="B295" s="113">
        <f>IFERROR(IF(B294+1&gt;'Personnel Details'!$U$5, "", B294+1), "")</f>
        <v>44115</v>
      </c>
      <c r="C295" s="32"/>
      <c r="D295" s="120"/>
      <c r="E295" s="13" t="str">
        <f t="shared" si="615"/>
        <v/>
      </c>
      <c r="F295" s="13" t="str">
        <f t="shared" si="646"/>
        <v/>
      </c>
      <c r="G295" s="56" t="str">
        <f t="shared" si="737"/>
        <v/>
      </c>
      <c r="H295" s="16" t="str">
        <f t="shared" si="647"/>
        <v/>
      </c>
      <c r="I295" s="32"/>
      <c r="J295" s="120"/>
      <c r="K295" s="62" t="str">
        <f t="shared" si="616"/>
        <v/>
      </c>
      <c r="L295" s="62" t="str">
        <f t="shared" si="648"/>
        <v/>
      </c>
      <c r="M295" s="65" t="str">
        <f t="shared" si="738"/>
        <v/>
      </c>
      <c r="N295" s="68" t="str">
        <f t="shared" si="649"/>
        <v/>
      </c>
      <c r="O295" s="32"/>
      <c r="P295" s="120"/>
      <c r="Q295" s="62" t="str">
        <f t="shared" si="617"/>
        <v/>
      </c>
      <c r="R295" s="62" t="str">
        <f t="shared" si="650"/>
        <v/>
      </c>
      <c r="S295" s="65" t="str">
        <f t="shared" si="739"/>
        <v/>
      </c>
      <c r="T295" s="68" t="str">
        <f t="shared" si="651"/>
        <v/>
      </c>
      <c r="U295" s="32"/>
      <c r="V295" s="120"/>
      <c r="W295" s="62" t="str">
        <f t="shared" si="618"/>
        <v/>
      </c>
      <c r="X295" s="62" t="str">
        <f t="shared" si="652"/>
        <v/>
      </c>
      <c r="Y295" s="65" t="str">
        <f t="shared" si="740"/>
        <v/>
      </c>
      <c r="Z295" s="68" t="str">
        <f t="shared" si="653"/>
        <v/>
      </c>
      <c r="AA295" s="32"/>
      <c r="AB295" s="120"/>
      <c r="AC295" s="62" t="str">
        <f t="shared" si="619"/>
        <v/>
      </c>
      <c r="AD295" s="62" t="str">
        <f t="shared" si="654"/>
        <v/>
      </c>
      <c r="AE295" s="65" t="str">
        <f t="shared" si="741"/>
        <v/>
      </c>
      <c r="AF295" s="68" t="str">
        <f t="shared" si="655"/>
        <v/>
      </c>
      <c r="AG295" s="32"/>
      <c r="AH295" s="120"/>
      <c r="AI295" s="62" t="str">
        <f t="shared" si="620"/>
        <v/>
      </c>
      <c r="AJ295" s="62" t="str">
        <f t="shared" si="656"/>
        <v/>
      </c>
      <c r="AK295" s="65" t="str">
        <f t="shared" si="742"/>
        <v/>
      </c>
      <c r="AL295" s="68" t="str">
        <f t="shared" si="657"/>
        <v/>
      </c>
      <c r="AM295" s="32"/>
      <c r="AN295" s="120"/>
      <c r="AO295" s="62" t="str">
        <f t="shared" si="621"/>
        <v/>
      </c>
      <c r="AP295" s="62" t="str">
        <f t="shared" si="658"/>
        <v/>
      </c>
      <c r="AQ295" s="65" t="str">
        <f t="shared" si="743"/>
        <v/>
      </c>
      <c r="AR295" s="68" t="str">
        <f t="shared" si="659"/>
        <v/>
      </c>
      <c r="AS295" s="32"/>
      <c r="AT295" s="120"/>
      <c r="AU295" s="62" t="str">
        <f t="shared" si="622"/>
        <v/>
      </c>
      <c r="AV295" s="62" t="str">
        <f t="shared" si="660"/>
        <v/>
      </c>
      <c r="AW295" s="65" t="str">
        <f t="shared" si="744"/>
        <v/>
      </c>
      <c r="AX295" s="68" t="str">
        <f t="shared" si="661"/>
        <v/>
      </c>
      <c r="AY295" s="32"/>
      <c r="AZ295" s="120"/>
      <c r="BA295" s="62" t="str">
        <f t="shared" si="623"/>
        <v/>
      </c>
      <c r="BB295" s="62" t="str">
        <f t="shared" si="662"/>
        <v/>
      </c>
      <c r="BC295" s="65" t="str">
        <f t="shared" si="745"/>
        <v/>
      </c>
      <c r="BD295" s="68" t="str">
        <f t="shared" si="663"/>
        <v/>
      </c>
      <c r="BE295" s="32"/>
      <c r="BF295" s="120"/>
      <c r="BG295" s="62" t="str">
        <f t="shared" si="624"/>
        <v/>
      </c>
      <c r="BH295" s="62" t="str">
        <f t="shared" si="664"/>
        <v/>
      </c>
      <c r="BI295" s="65" t="str">
        <f t="shared" si="746"/>
        <v/>
      </c>
      <c r="BJ295" s="68" t="str">
        <f t="shared" si="665"/>
        <v/>
      </c>
      <c r="BK295" s="32"/>
      <c r="BL295" s="120"/>
      <c r="BM295" s="62" t="str">
        <f t="shared" si="625"/>
        <v/>
      </c>
      <c r="BN295" s="62" t="str">
        <f t="shared" si="666"/>
        <v/>
      </c>
      <c r="BO295" s="65" t="str">
        <f t="shared" si="747"/>
        <v/>
      </c>
      <c r="BP295" s="68" t="str">
        <f t="shared" si="667"/>
        <v/>
      </c>
      <c r="BQ295" s="32"/>
      <c r="BR295" s="120"/>
      <c r="BS295" s="62" t="str">
        <f t="shared" si="626"/>
        <v/>
      </c>
      <c r="BT295" s="62" t="str">
        <f t="shared" si="668"/>
        <v/>
      </c>
      <c r="BU295" s="65" t="str">
        <f t="shared" si="748"/>
        <v/>
      </c>
      <c r="BV295" s="68" t="str">
        <f t="shared" si="669"/>
        <v/>
      </c>
      <c r="BW295" s="32"/>
      <c r="BX295" s="120"/>
      <c r="BY295" s="62" t="str">
        <f t="shared" si="627"/>
        <v/>
      </c>
      <c r="BZ295" s="62" t="str">
        <f t="shared" si="670"/>
        <v/>
      </c>
      <c r="CA295" s="65" t="str">
        <f t="shared" si="749"/>
        <v/>
      </c>
      <c r="CB295" s="68" t="str">
        <f t="shared" si="671"/>
        <v/>
      </c>
      <c r="CC295" s="32"/>
      <c r="CD295" s="120"/>
      <c r="CE295" s="62" t="str">
        <f t="shared" si="628"/>
        <v/>
      </c>
      <c r="CF295" s="62" t="str">
        <f t="shared" si="672"/>
        <v/>
      </c>
      <c r="CG295" s="65" t="str">
        <f t="shared" si="750"/>
        <v/>
      </c>
      <c r="CH295" s="68" t="str">
        <f t="shared" si="673"/>
        <v/>
      </c>
      <c r="CI295" s="32"/>
      <c r="CJ295" s="120"/>
      <c r="CK295" s="62" t="str">
        <f t="shared" si="629"/>
        <v/>
      </c>
      <c r="CL295" s="62" t="str">
        <f t="shared" si="674"/>
        <v/>
      </c>
      <c r="CM295" s="65" t="str">
        <f t="shared" si="751"/>
        <v/>
      </c>
      <c r="CN295" s="68" t="str">
        <f t="shared" si="675"/>
        <v/>
      </c>
      <c r="CO295" s="32"/>
      <c r="CP295" s="120"/>
      <c r="CQ295" s="62" t="str">
        <f t="shared" si="630"/>
        <v/>
      </c>
      <c r="CR295" s="62" t="str">
        <f t="shared" si="676"/>
        <v/>
      </c>
      <c r="CS295" s="65" t="str">
        <f t="shared" si="752"/>
        <v/>
      </c>
      <c r="CT295" s="68" t="str">
        <f t="shared" si="677"/>
        <v/>
      </c>
      <c r="CU295" s="32"/>
      <c r="CV295" s="120"/>
      <c r="CW295" s="62" t="str">
        <f t="shared" si="631"/>
        <v/>
      </c>
      <c r="CX295" s="62" t="str">
        <f t="shared" si="678"/>
        <v/>
      </c>
      <c r="CY295" s="65" t="str">
        <f t="shared" si="753"/>
        <v/>
      </c>
      <c r="CZ295" s="68" t="str">
        <f t="shared" si="679"/>
        <v/>
      </c>
      <c r="DA295" s="32"/>
      <c r="DB295" s="120"/>
      <c r="DC295" s="62" t="str">
        <f t="shared" si="632"/>
        <v/>
      </c>
      <c r="DD295" s="62" t="str">
        <f t="shared" si="680"/>
        <v/>
      </c>
      <c r="DE295" s="65" t="str">
        <f t="shared" si="754"/>
        <v/>
      </c>
      <c r="DF295" s="68" t="str">
        <f t="shared" si="681"/>
        <v/>
      </c>
      <c r="DG295" s="32"/>
      <c r="DH295" s="120"/>
      <c r="DI295" s="62" t="str">
        <f t="shared" si="633"/>
        <v/>
      </c>
      <c r="DJ295" s="62" t="str">
        <f t="shared" si="682"/>
        <v/>
      </c>
      <c r="DK295" s="65" t="str">
        <f t="shared" si="755"/>
        <v/>
      </c>
      <c r="DL295" s="68" t="str">
        <f t="shared" si="683"/>
        <v/>
      </c>
      <c r="DM295" s="32"/>
      <c r="DN295" s="120"/>
      <c r="DO295" s="62" t="str">
        <f t="shared" si="634"/>
        <v/>
      </c>
      <c r="DP295" s="62" t="str">
        <f t="shared" si="684"/>
        <v/>
      </c>
      <c r="DQ295" s="65" t="str">
        <f t="shared" si="756"/>
        <v/>
      </c>
      <c r="DR295" s="68" t="str">
        <f t="shared" si="685"/>
        <v/>
      </c>
      <c r="DS295" s="32"/>
      <c r="DT295" s="120"/>
      <c r="DU295" s="62" t="str">
        <f t="shared" si="635"/>
        <v/>
      </c>
      <c r="DV295" s="62" t="str">
        <f t="shared" si="686"/>
        <v/>
      </c>
      <c r="DW295" s="65" t="str">
        <f t="shared" si="757"/>
        <v/>
      </c>
      <c r="DX295" s="68" t="str">
        <f t="shared" si="687"/>
        <v/>
      </c>
      <c r="DY295" s="32"/>
      <c r="DZ295" s="120"/>
      <c r="EA295" s="62" t="str">
        <f t="shared" si="636"/>
        <v/>
      </c>
      <c r="EB295" s="62" t="str">
        <f t="shared" si="688"/>
        <v/>
      </c>
      <c r="EC295" s="65" t="str">
        <f t="shared" si="758"/>
        <v/>
      </c>
      <c r="ED295" s="68" t="str">
        <f t="shared" si="689"/>
        <v/>
      </c>
      <c r="EE295" s="32"/>
      <c r="EF295" s="120"/>
      <c r="EG295" s="62" t="str">
        <f t="shared" si="637"/>
        <v/>
      </c>
      <c r="EH295" s="62" t="str">
        <f t="shared" si="690"/>
        <v/>
      </c>
      <c r="EI295" s="65" t="str">
        <f t="shared" si="759"/>
        <v/>
      </c>
      <c r="EJ295" s="68" t="str">
        <f t="shared" si="691"/>
        <v/>
      </c>
      <c r="EK295" s="32"/>
      <c r="EL295" s="120"/>
      <c r="EM295" s="62" t="str">
        <f t="shared" si="638"/>
        <v/>
      </c>
      <c r="EN295" s="62" t="str">
        <f t="shared" si="692"/>
        <v/>
      </c>
      <c r="EO295" s="65" t="str">
        <f t="shared" si="760"/>
        <v/>
      </c>
      <c r="EP295" s="68" t="str">
        <f t="shared" si="693"/>
        <v/>
      </c>
      <c r="EQ295" s="32"/>
      <c r="ER295" s="120"/>
      <c r="ES295" s="62" t="str">
        <f t="shared" si="639"/>
        <v/>
      </c>
      <c r="ET295" s="62" t="str">
        <f t="shared" si="694"/>
        <v/>
      </c>
      <c r="EU295" s="65" t="str">
        <f t="shared" si="761"/>
        <v/>
      </c>
      <c r="EV295" s="68" t="str">
        <f t="shared" si="695"/>
        <v/>
      </c>
      <c r="EW295" s="32"/>
      <c r="EX295" s="120"/>
      <c r="EY295" s="62" t="str">
        <f t="shared" si="640"/>
        <v/>
      </c>
      <c r="EZ295" s="62" t="str">
        <f t="shared" si="696"/>
        <v/>
      </c>
      <c r="FA295" s="65" t="str">
        <f t="shared" si="762"/>
        <v/>
      </c>
      <c r="FB295" s="68" t="str">
        <f t="shared" si="697"/>
        <v/>
      </c>
      <c r="FC295" s="32"/>
      <c r="FD295" s="120"/>
      <c r="FE295" s="62" t="str">
        <f t="shared" si="641"/>
        <v/>
      </c>
      <c r="FF295" s="62" t="str">
        <f t="shared" si="698"/>
        <v/>
      </c>
      <c r="FG295" s="65" t="str">
        <f t="shared" si="763"/>
        <v/>
      </c>
      <c r="FH295" s="68" t="str">
        <f t="shared" si="699"/>
        <v/>
      </c>
      <c r="FI295" s="32"/>
      <c r="FJ295" s="120"/>
      <c r="FK295" s="62" t="str">
        <f t="shared" si="642"/>
        <v/>
      </c>
      <c r="FL295" s="62" t="str">
        <f t="shared" si="700"/>
        <v/>
      </c>
      <c r="FM295" s="65" t="str">
        <f t="shared" si="764"/>
        <v/>
      </c>
      <c r="FN295" s="68" t="str">
        <f t="shared" si="701"/>
        <v/>
      </c>
      <c r="FO295" s="32"/>
      <c r="FP295" s="120"/>
      <c r="FQ295" s="62" t="str">
        <f t="shared" si="643"/>
        <v/>
      </c>
      <c r="FR295" s="62" t="str">
        <f t="shared" si="702"/>
        <v/>
      </c>
      <c r="FS295" s="65" t="str">
        <f t="shared" si="765"/>
        <v/>
      </c>
      <c r="FT295" s="68" t="str">
        <f t="shared" si="703"/>
        <v/>
      </c>
      <c r="FU295" s="32"/>
      <c r="FV295" s="120"/>
      <c r="FW295" s="62" t="str">
        <f t="shared" si="644"/>
        <v/>
      </c>
      <c r="FX295" s="62" t="str">
        <f t="shared" si="704"/>
        <v/>
      </c>
      <c r="FY295" s="65" t="str">
        <f t="shared" si="766"/>
        <v/>
      </c>
      <c r="FZ295" s="68" t="str">
        <f t="shared" si="705"/>
        <v/>
      </c>
      <c r="GA295" s="32"/>
      <c r="GC295" s="7" t="str">
        <f t="shared" si="706"/>
        <v>Oct 2020</v>
      </c>
      <c r="GD295" s="7" t="str">
        <f t="shared" ca="1" si="645"/>
        <v>Weekend</v>
      </c>
      <c r="GT295" s="71">
        <f>IF(GT$9="", "", IF(AND(NOT('Personnel Details'!$N$11=""), $B295&gt;='Personnel Details'!$N$11), 'Personnel Details'!$O$11, IF(AND(NOT('Personnel Details'!$I$11=""), $B295&gt;='Personnel Details'!$I$11), 'Personnel Details'!$J$11, 'Personnel Details'!$E$11)))</f>
        <v>0.8</v>
      </c>
      <c r="GU295" s="59" t="str">
        <f>IF(GT$9="", "", IF(AND(NOT('Personnel Details'!$N$11=""), $B295&gt;='Personnel Details'!$N$11), IF('Personnel Details'!$P$11="","", 'Personnel Details'!$P$11), IF(AND(NOT('Personnel Details'!$I$11=""), $B295&gt;='Personnel Details'!$I$11), IF('Personnel Details'!$K$11="", "", 'Personnel Details'!$K$11), IF('Personnel Details'!$F$11="", "", 'Personnel Details'!$F$11))))</f>
        <v/>
      </c>
      <c r="GV295" s="74">
        <f>IF(GT$9="", "", IF(AND(NOT('Personnel Details'!$N$11=""), $B295&gt;='Personnel Details'!$N$11), 'Personnel Details'!$Q$11, IF(AND(NOT('Personnel Details'!$I$11=""), $B295&gt;='Personnel Details'!$I$11), 'Personnel Details'!$L$11, 'Personnel Details'!$G$11)))</f>
        <v>0</v>
      </c>
      <c r="GW295" s="59">
        <f t="shared" si="707"/>
        <v>0</v>
      </c>
      <c r="GX295" s="53"/>
      <c r="GZ295" s="78">
        <f>IF(GZ$9="", "", IF(AND(NOT('Personnel Details'!$N$12=""), $B295&gt;='Personnel Details'!$N$12), 'Personnel Details'!$O$12, IF(AND(NOT('Personnel Details'!$I$12=""), $B295&gt;='Personnel Details'!$I$12), 'Personnel Details'!$J$12, 'Personnel Details'!$E$12)))</f>
        <v>0.8</v>
      </c>
      <c r="HA295" s="59" t="str">
        <f>IF(GZ$9="", "", IF(AND(NOT('Personnel Details'!$N$12=""), $B295&gt;='Personnel Details'!$N$12), IF('Personnel Details'!$P$12="","", 'Personnel Details'!$P$12), IF(AND(NOT('Personnel Details'!$I$12=""), $B295&gt;='Personnel Details'!$I$12), IF('Personnel Details'!$K$12="", "", 'Personnel Details'!$K$12), IF('Personnel Details'!$F$12="", "", 'Personnel Details'!$F$12))))</f>
        <v/>
      </c>
      <c r="HB295" s="79">
        <f>IF(GZ$9="", "", IF(AND(NOT('Personnel Details'!$N$12=""), $B295&gt;='Personnel Details'!$N$12), 'Personnel Details'!$Q$12, IF(AND(NOT('Personnel Details'!$I$12=""), $B295&gt;='Personnel Details'!$I$12), 'Personnel Details'!$L$12, 'Personnel Details'!$G$12)))</f>
        <v>0</v>
      </c>
      <c r="HC295" s="59">
        <f t="shared" si="708"/>
        <v>0</v>
      </c>
      <c r="HD295" s="53"/>
      <c r="HF295" s="78">
        <f>IF(HF$9="", "", IF(AND(NOT('Personnel Details'!$N$13=""), $B295&gt;='Personnel Details'!$N$13), 'Personnel Details'!$O$13, IF(AND(NOT('Personnel Details'!$I$13=""), $B295&gt;='Personnel Details'!$I$13), 'Personnel Details'!$J$13, 'Personnel Details'!$E$13)))</f>
        <v>0.8</v>
      </c>
      <c r="HG295" s="59" t="str">
        <f>IF(HF$9="", "", IF(AND(NOT('Personnel Details'!$N$13=""), $B295&gt;='Personnel Details'!$N$13), IF('Personnel Details'!$P$13="","", 'Personnel Details'!$P$13), IF(AND(NOT('Personnel Details'!$I$13=""), $B295&gt;='Personnel Details'!$I$13), IF('Personnel Details'!$K$13="", "", 'Personnel Details'!$K$13), IF('Personnel Details'!$F$13="", "", 'Personnel Details'!$F$13))))</f>
        <v/>
      </c>
      <c r="HH295" s="79">
        <f>IF(HF$9="", "", IF(AND(NOT('Personnel Details'!$N$13=""), $B295&gt;='Personnel Details'!$N$13), 'Personnel Details'!$Q$13, IF(AND(NOT('Personnel Details'!$I$13=""), $B295&gt;='Personnel Details'!$I$13), 'Personnel Details'!$L$13, 'Personnel Details'!$G$13)))</f>
        <v>0</v>
      </c>
      <c r="HI295" s="59">
        <f t="shared" si="709"/>
        <v>0</v>
      </c>
      <c r="HJ295" s="53"/>
      <c r="HL295" s="78">
        <f>IF(HL$9="", "", IF(AND(NOT('Personnel Details'!$N$14=""), $B295&gt;='Personnel Details'!$N$14), 'Personnel Details'!$O$14, IF(AND(NOT('Personnel Details'!$I$14=""), $B295&gt;='Personnel Details'!$I$14), 'Personnel Details'!$J$14, 'Personnel Details'!$E$14)))</f>
        <v>0.8</v>
      </c>
      <c r="HM295" s="59">
        <f>IF(HL$9="", "", IF(AND(NOT('Personnel Details'!$N$14=""), $B295&gt;='Personnel Details'!$N$14), IF('Personnel Details'!$P$14="","", 'Personnel Details'!$P$14), IF(AND(NOT('Personnel Details'!$I$14=""), $B295&gt;='Personnel Details'!$I$14), IF('Personnel Details'!$K$14="", "", 'Personnel Details'!$K$14), IF('Personnel Details'!$F$14="", "", 'Personnel Details'!$F$14))))</f>
        <v>2000</v>
      </c>
      <c r="HN295" s="79">
        <f>IF(HL$9="", "", IF(AND(NOT('Personnel Details'!$N$14=""), $B295&gt;='Personnel Details'!$N$14), 'Personnel Details'!$Q$14, IF(AND(NOT('Personnel Details'!$I$14=""), $B295&gt;='Personnel Details'!$I$14), 'Personnel Details'!$L$14, 'Personnel Details'!$G$14)))</f>
        <v>0.85</v>
      </c>
      <c r="HO295" s="59">
        <f t="shared" si="710"/>
        <v>0</v>
      </c>
      <c r="HP295" s="53"/>
      <c r="HR295" s="78" t="str">
        <f>IF(HR$9="", "", IF(AND(NOT('Personnel Details'!$N$15=""), $B295&gt;='Personnel Details'!$N$15), 'Personnel Details'!$O$15, IF(AND(NOT('Personnel Details'!$I$15=""), $B295&gt;='Personnel Details'!$I$15), 'Personnel Details'!$J$15, 'Personnel Details'!$E$15)))</f>
        <v/>
      </c>
      <c r="HS295" s="59" t="str">
        <f>IF(HR$9="", "", IF(AND(NOT('Personnel Details'!$N$15=""), $B295&gt;='Personnel Details'!$N$15), IF('Personnel Details'!$P$15="","", 'Personnel Details'!$P$15), IF(AND(NOT('Personnel Details'!$I$15=""), $B295&gt;='Personnel Details'!$I$15), IF('Personnel Details'!$K$15="", "", 'Personnel Details'!$K$15), IF('Personnel Details'!$F$15="", "", 'Personnel Details'!$F$15))))</f>
        <v/>
      </c>
      <c r="HT295" s="79" t="str">
        <f>IF(HR$9="", "", IF(AND(NOT('Personnel Details'!$N$15=""), $B295&gt;='Personnel Details'!$N$15), 'Personnel Details'!$Q$15, IF(AND(NOT('Personnel Details'!$I$15=""), $B295&gt;='Personnel Details'!$I$15), 'Personnel Details'!$L$15, 'Personnel Details'!$G$15)))</f>
        <v/>
      </c>
      <c r="HU295" s="59">
        <f t="shared" si="711"/>
        <v>0</v>
      </c>
      <c r="HV295" s="53"/>
      <c r="HX295" s="78" t="str">
        <f>IF(HX$9="", "", IF(AND(NOT('Personnel Details'!$N$16=""), $B295&gt;='Personnel Details'!$N$16), 'Personnel Details'!$O$16, IF(AND(NOT('Personnel Details'!$I$16=""), $B295&gt;='Personnel Details'!$I$16), 'Personnel Details'!$J$16, 'Personnel Details'!$E$16)))</f>
        <v/>
      </c>
      <c r="HY295" s="59" t="str">
        <f>IF(HX$9="", "", IF(AND(NOT('Personnel Details'!$N$16=""), $B295&gt;='Personnel Details'!$N$16), IF('Personnel Details'!$P$16="","", 'Personnel Details'!$P$16), IF(AND(NOT('Personnel Details'!$I$16=""), $B295&gt;='Personnel Details'!$I$16), IF('Personnel Details'!$K$16="", "", 'Personnel Details'!$K$16), IF('Personnel Details'!$F$16="", "", 'Personnel Details'!$F$16))))</f>
        <v/>
      </c>
      <c r="HZ295" s="79" t="str">
        <f>IF(HX$9="", "", IF(AND(NOT('Personnel Details'!$N$16=""), $B295&gt;='Personnel Details'!$N$16), 'Personnel Details'!$Q$16, IF(AND(NOT('Personnel Details'!$I$16=""), $B295&gt;='Personnel Details'!$I$16), 'Personnel Details'!$L$16, 'Personnel Details'!$G$16)))</f>
        <v/>
      </c>
      <c r="IA295" s="59">
        <f t="shared" si="712"/>
        <v>0</v>
      </c>
      <c r="IB295" s="53"/>
      <c r="ID295" s="78" t="str">
        <f>IF(ID$9="", "", IF(AND(NOT('Personnel Details'!$N$17=""), $B295&gt;='Personnel Details'!$N$17), 'Personnel Details'!$O$17, IF(AND(NOT('Personnel Details'!$I$17=""), $B295&gt;='Personnel Details'!$I$17), 'Personnel Details'!$J$17, 'Personnel Details'!$E$17)))</f>
        <v/>
      </c>
      <c r="IE295" s="59" t="str">
        <f>IF(ID$9="", "", IF(AND(NOT('Personnel Details'!$N$17=""), $B295&gt;='Personnel Details'!$N$17), IF('Personnel Details'!$P$17="","", 'Personnel Details'!$P$17), IF(AND(NOT('Personnel Details'!$I$17=""), $B295&gt;='Personnel Details'!$I$17), IF('Personnel Details'!$K$17="", "", 'Personnel Details'!$K$17), IF('Personnel Details'!$F$17="", "", 'Personnel Details'!$F$17))))</f>
        <v/>
      </c>
      <c r="IF295" s="79" t="str">
        <f>IF(ID$9="", "", IF(AND(NOT('Personnel Details'!$N$17=""), $B295&gt;='Personnel Details'!$N$17), 'Personnel Details'!$Q$17, IF(AND(NOT('Personnel Details'!$I$17=""), $B295&gt;='Personnel Details'!$I$17), 'Personnel Details'!$L$17, 'Personnel Details'!$G$17)))</f>
        <v/>
      </c>
      <c r="IG295" s="59">
        <f t="shared" si="713"/>
        <v>0</v>
      </c>
      <c r="IH295" s="53"/>
      <c r="IJ295" s="78" t="str">
        <f>IF(IJ$9="", "", IF(AND(NOT('Personnel Details'!$N$18=""), $B295&gt;='Personnel Details'!$N$18), 'Personnel Details'!$O$18, IF(AND(NOT('Personnel Details'!$I$18=""), $B295&gt;='Personnel Details'!$I$18), 'Personnel Details'!$J$18, 'Personnel Details'!$E$18)))</f>
        <v/>
      </c>
      <c r="IK295" s="59" t="str">
        <f>IF(IJ$9="", "", IF(AND(NOT('Personnel Details'!$N$18=""), $B295&gt;='Personnel Details'!$N$18), IF('Personnel Details'!$P$18="","", 'Personnel Details'!$P$18), IF(AND(NOT('Personnel Details'!$I$18=""), $B295&gt;='Personnel Details'!$I$18), IF('Personnel Details'!$K$18="", "", 'Personnel Details'!$K$18), IF('Personnel Details'!$F$18="", "", 'Personnel Details'!$F$18))))</f>
        <v/>
      </c>
      <c r="IL295" s="79" t="str">
        <f>IF(IJ$9="", "", IF(AND(NOT('Personnel Details'!$N$18=""), $B295&gt;='Personnel Details'!$N$18), 'Personnel Details'!$Q$18, IF(AND(NOT('Personnel Details'!$I$18=""), $B295&gt;='Personnel Details'!$I$18), 'Personnel Details'!$L$18, 'Personnel Details'!$G$18)))</f>
        <v/>
      </c>
      <c r="IM295" s="59">
        <f t="shared" si="714"/>
        <v>0</v>
      </c>
      <c r="IN295" s="53"/>
      <c r="IP295" s="78" t="str">
        <f>IF(IP$9="", "", IF(AND(NOT('Personnel Details'!$N$19=""), $B295&gt;='Personnel Details'!$N$19), 'Personnel Details'!$O$19, IF(AND(NOT('Personnel Details'!$I$19=""), $B295&gt;='Personnel Details'!$I$19), 'Personnel Details'!$J$19, 'Personnel Details'!$E$19)))</f>
        <v/>
      </c>
      <c r="IQ295" s="59" t="str">
        <f>IF(IP$9="", "", IF(AND(NOT('Personnel Details'!$N$19=""), $B295&gt;='Personnel Details'!$N$19), IF('Personnel Details'!$P$19="","", 'Personnel Details'!$P$19), IF(AND(NOT('Personnel Details'!$I$19=""), $B295&gt;='Personnel Details'!$I$19), IF('Personnel Details'!$K$19="", "", 'Personnel Details'!$K$19), IF('Personnel Details'!$F$19="", "", 'Personnel Details'!$F$19))))</f>
        <v/>
      </c>
      <c r="IR295" s="79" t="str">
        <f>IF(IP$9="", "", IF(AND(NOT('Personnel Details'!$N$19=""), $B295&gt;='Personnel Details'!$N$19), 'Personnel Details'!$Q$19, IF(AND(NOT('Personnel Details'!$I$19=""), $B295&gt;='Personnel Details'!$I$19), 'Personnel Details'!$L$19, 'Personnel Details'!$G$19)))</f>
        <v/>
      </c>
      <c r="IS295" s="59">
        <f t="shared" si="715"/>
        <v>0</v>
      </c>
      <c r="IT295" s="53"/>
      <c r="IV295" s="78" t="str">
        <f>IF(IV$9="", "", IF(AND(NOT('Personnel Details'!$N$20=""), $B295&gt;='Personnel Details'!$N$20), 'Personnel Details'!$O$20, IF(AND(NOT('Personnel Details'!$I$20=""), $B295&gt;='Personnel Details'!$I$20), 'Personnel Details'!$J$20, 'Personnel Details'!$E$20)))</f>
        <v/>
      </c>
      <c r="IW295" s="59" t="str">
        <f>IF(IV$9="", "", IF(AND(NOT('Personnel Details'!$N$20=""), $B295&gt;='Personnel Details'!$N$20), IF('Personnel Details'!$P$20="","", 'Personnel Details'!$P$20), IF(AND(NOT('Personnel Details'!$I$20=""), $B295&gt;='Personnel Details'!$I$20), IF('Personnel Details'!$K$20="", "", 'Personnel Details'!$K$20), IF('Personnel Details'!$F$20="", "", 'Personnel Details'!$F$20))))</f>
        <v/>
      </c>
      <c r="IX295" s="79" t="str">
        <f>IF(IV$9="", "", IF(AND(NOT('Personnel Details'!$N$20=""), $B295&gt;='Personnel Details'!$N$20), 'Personnel Details'!$Q$20, IF(AND(NOT('Personnel Details'!$I$20=""), $B295&gt;='Personnel Details'!$I$20), 'Personnel Details'!$L$20, 'Personnel Details'!$G$20)))</f>
        <v/>
      </c>
      <c r="IY295" s="59">
        <f t="shared" si="716"/>
        <v>0</v>
      </c>
      <c r="IZ295" s="53"/>
      <c r="JB295" s="78" t="str">
        <f>IF(JB$9="", "", IF(AND(NOT('Personnel Details'!$N$21=""), $B295&gt;='Personnel Details'!$N$21), 'Personnel Details'!$O$21, IF(AND(NOT('Personnel Details'!$I$21=""), $B295&gt;='Personnel Details'!$I$21), 'Personnel Details'!$J$21, 'Personnel Details'!$E$21)))</f>
        <v/>
      </c>
      <c r="JC295" s="59" t="str">
        <f>IF(JB$9="", "", IF(AND(NOT('Personnel Details'!$N$21=""), $B295&gt;='Personnel Details'!$N$21), IF('Personnel Details'!$P$21="","", 'Personnel Details'!$P$21), IF(AND(NOT('Personnel Details'!$I$21=""), $B295&gt;='Personnel Details'!$I$21), IF('Personnel Details'!$K$21="", "", 'Personnel Details'!$K$21), IF('Personnel Details'!$F$21="", "", 'Personnel Details'!$F$21))))</f>
        <v/>
      </c>
      <c r="JD295" s="79" t="str">
        <f>IF(JB$9="", "", IF(AND(NOT('Personnel Details'!$N$21=""), $B295&gt;='Personnel Details'!$N$21), 'Personnel Details'!$Q$21, IF(AND(NOT('Personnel Details'!$I$21=""), $B295&gt;='Personnel Details'!$I$21), 'Personnel Details'!$L$21, 'Personnel Details'!$G$21)))</f>
        <v/>
      </c>
      <c r="JE295" s="59">
        <f t="shared" si="717"/>
        <v>0</v>
      </c>
      <c r="JF295" s="53"/>
      <c r="JH295" s="78" t="str">
        <f>IF(JH$9="", "", IF(AND(NOT('Personnel Details'!$N$22=""), $B295&gt;='Personnel Details'!$N$22), 'Personnel Details'!$O$22, IF(AND(NOT('Personnel Details'!$I$22=""), $B295&gt;='Personnel Details'!$I$22), 'Personnel Details'!$J$22, 'Personnel Details'!$E$22)))</f>
        <v/>
      </c>
      <c r="JI295" s="59" t="str">
        <f>IF(JH$9="", "", IF(AND(NOT('Personnel Details'!$N$22=""), $B295&gt;='Personnel Details'!$N$22), IF('Personnel Details'!$P$22="","", 'Personnel Details'!$P$22), IF(AND(NOT('Personnel Details'!$I$22=""), $B295&gt;='Personnel Details'!$I$22), IF('Personnel Details'!$K$22="", "", 'Personnel Details'!$K$22), IF('Personnel Details'!$F$22="", "", 'Personnel Details'!$F$22))))</f>
        <v/>
      </c>
      <c r="JJ295" s="79" t="str">
        <f>IF(JH$9="", "", IF(AND(NOT('Personnel Details'!$N$22=""), $B295&gt;='Personnel Details'!$N$22), 'Personnel Details'!$Q$22, IF(AND(NOT('Personnel Details'!$I$22=""), $B295&gt;='Personnel Details'!$I$22), 'Personnel Details'!$L$22, 'Personnel Details'!$G$22)))</f>
        <v/>
      </c>
      <c r="JK295" s="59">
        <f t="shared" si="718"/>
        <v>0</v>
      </c>
      <c r="JL295" s="53"/>
      <c r="JN295" s="78" t="str">
        <f>IF(JN$9="", "", IF(AND(NOT('Personnel Details'!$N$23=""), $B295&gt;='Personnel Details'!$N$23), 'Personnel Details'!$O$23, IF(AND(NOT('Personnel Details'!$I$23=""), $B295&gt;='Personnel Details'!$I$23), 'Personnel Details'!$J$23, 'Personnel Details'!$E$23)))</f>
        <v/>
      </c>
      <c r="JO295" s="59" t="str">
        <f>IF(JN$9="", "", IF(AND(NOT('Personnel Details'!$N$23=""), $B295&gt;='Personnel Details'!$N$23), IF('Personnel Details'!$P$23="","", 'Personnel Details'!$P$23), IF(AND(NOT('Personnel Details'!$I$23=""), $B295&gt;='Personnel Details'!$I$23), IF('Personnel Details'!$K$23="", "", 'Personnel Details'!$K$23), IF('Personnel Details'!$F$23="", "", 'Personnel Details'!$F$23))))</f>
        <v/>
      </c>
      <c r="JP295" s="79" t="str">
        <f>IF(JN$9="", "", IF(AND(NOT('Personnel Details'!$N$23=""), $B295&gt;='Personnel Details'!$N$23), 'Personnel Details'!$Q$23, IF(AND(NOT('Personnel Details'!$I$23=""), $B295&gt;='Personnel Details'!$I$23), 'Personnel Details'!$L$23, 'Personnel Details'!$G$23)))</f>
        <v/>
      </c>
      <c r="JQ295" s="59">
        <f t="shared" si="719"/>
        <v>0</v>
      </c>
      <c r="JR295" s="53"/>
      <c r="JT295" s="78" t="str">
        <f>IF(JT$9="", "", IF(AND(NOT('Personnel Details'!$N$24=""), $B295&gt;='Personnel Details'!$N$24), 'Personnel Details'!$O$24, IF(AND(NOT('Personnel Details'!$I$24=""), $B295&gt;='Personnel Details'!$I$24), 'Personnel Details'!$J$24, 'Personnel Details'!$E$24)))</f>
        <v/>
      </c>
      <c r="JU295" s="59" t="str">
        <f>IF(JT$9="", "", IF(AND(NOT('Personnel Details'!$N$24=""), $B295&gt;='Personnel Details'!$N$24), IF('Personnel Details'!$P$24="","", 'Personnel Details'!$P$24), IF(AND(NOT('Personnel Details'!$I$24=""), $B295&gt;='Personnel Details'!$I$24), IF('Personnel Details'!$K$24="", "", 'Personnel Details'!$K$24), IF('Personnel Details'!$F$24="", "", 'Personnel Details'!$F$24))))</f>
        <v/>
      </c>
      <c r="JV295" s="79" t="str">
        <f>IF(JT$9="", "", IF(AND(NOT('Personnel Details'!$N$24=""), $B295&gt;='Personnel Details'!$N$24), 'Personnel Details'!$Q$24, IF(AND(NOT('Personnel Details'!$I$24=""), $B295&gt;='Personnel Details'!$I$24), 'Personnel Details'!$L$24, 'Personnel Details'!$G$24)))</f>
        <v/>
      </c>
      <c r="JW295" s="59">
        <f t="shared" si="720"/>
        <v>0</v>
      </c>
      <c r="JX295" s="53"/>
      <c r="JZ295" s="78" t="str">
        <f>IF(JZ$9="", "", IF(AND(NOT('Personnel Details'!$N$25=""), $B295&gt;='Personnel Details'!$N$25), 'Personnel Details'!$O$25, IF(AND(NOT('Personnel Details'!$I$25=""), $B295&gt;='Personnel Details'!$I$25), 'Personnel Details'!$J$25, 'Personnel Details'!$E$25)))</f>
        <v/>
      </c>
      <c r="KA295" s="59" t="str">
        <f>IF(JZ$9="", "", IF(AND(NOT('Personnel Details'!$N$25=""), $B295&gt;='Personnel Details'!$N$25), IF('Personnel Details'!$P$25="","", 'Personnel Details'!$P$25), IF(AND(NOT('Personnel Details'!$I$25=""), $B295&gt;='Personnel Details'!$I$25), IF('Personnel Details'!$K$25="", "", 'Personnel Details'!$K$25), IF('Personnel Details'!$F$25="", "", 'Personnel Details'!$F$25))))</f>
        <v/>
      </c>
      <c r="KB295" s="79" t="str">
        <f>IF(JZ$9="", "", IF(AND(NOT('Personnel Details'!$N$25=""), $B295&gt;='Personnel Details'!$N$25), 'Personnel Details'!$Q$25, IF(AND(NOT('Personnel Details'!$I$25=""), $B295&gt;='Personnel Details'!$I$25), 'Personnel Details'!$L$25, 'Personnel Details'!$G$25)))</f>
        <v/>
      </c>
      <c r="KC295" s="59">
        <f t="shared" si="721"/>
        <v>0</v>
      </c>
      <c r="KD295" s="53"/>
      <c r="KF295" s="78" t="str">
        <f>IF(KF$9="", "", IF(AND(NOT('Personnel Details'!$N$26=""), $B295&gt;='Personnel Details'!$N$26), 'Personnel Details'!$O$26, IF(AND(NOT('Personnel Details'!$I$26=""), $B295&gt;='Personnel Details'!$I$26), 'Personnel Details'!$J$26, 'Personnel Details'!$E$26)))</f>
        <v/>
      </c>
      <c r="KG295" s="59" t="str">
        <f>IF(KF$9="", "", IF(AND(NOT('Personnel Details'!$N$26=""), $B295&gt;='Personnel Details'!$N$26), IF('Personnel Details'!$P$26="","", 'Personnel Details'!$P$26), IF(AND(NOT('Personnel Details'!$I$26=""), $B295&gt;='Personnel Details'!$I$26), IF('Personnel Details'!$K$26="", "", 'Personnel Details'!$K$26), IF('Personnel Details'!$F$26="", "", 'Personnel Details'!$F$26))))</f>
        <v/>
      </c>
      <c r="KH295" s="79" t="str">
        <f>IF(KF$9="", "", IF(AND(NOT('Personnel Details'!$N$26=""), $B295&gt;='Personnel Details'!$N$26), 'Personnel Details'!$Q$26, IF(AND(NOT('Personnel Details'!$I$26=""), $B295&gt;='Personnel Details'!$I$26), 'Personnel Details'!$L$26, 'Personnel Details'!$G$26)))</f>
        <v/>
      </c>
      <c r="KI295" s="59">
        <f t="shared" si="722"/>
        <v>0</v>
      </c>
      <c r="KJ295" s="53"/>
      <c r="KL295" s="78" t="str">
        <f>IF(KL$9="", "", IF(AND(NOT('Personnel Details'!$N$27=""), $B295&gt;='Personnel Details'!$N$27), 'Personnel Details'!$O$27, IF(AND(NOT('Personnel Details'!$I$27=""), $B295&gt;='Personnel Details'!$I$27), 'Personnel Details'!$J$27, 'Personnel Details'!$E$27)))</f>
        <v/>
      </c>
      <c r="KM295" s="59" t="str">
        <f>IF(KL$9="", "", IF(AND(NOT('Personnel Details'!$N$27=""), $B295&gt;='Personnel Details'!$N$27), IF('Personnel Details'!$P$27="","", 'Personnel Details'!$P$27), IF(AND(NOT('Personnel Details'!$I$27=""), $B295&gt;='Personnel Details'!$I$27), IF('Personnel Details'!$K$27="", "", 'Personnel Details'!$K$27), IF('Personnel Details'!$F$27="", "", 'Personnel Details'!$F$27))))</f>
        <v/>
      </c>
      <c r="KN295" s="79" t="str">
        <f>IF(KL$9="", "", IF(AND(NOT('Personnel Details'!$N$27=""), $B295&gt;='Personnel Details'!$N$27), 'Personnel Details'!$Q$27, IF(AND(NOT('Personnel Details'!$I$27=""), $B295&gt;='Personnel Details'!$I$27), 'Personnel Details'!$L$27, 'Personnel Details'!$G$27)))</f>
        <v/>
      </c>
      <c r="KO295" s="59">
        <f t="shared" si="723"/>
        <v>0</v>
      </c>
      <c r="KP295" s="53"/>
      <c r="KR295" s="78" t="str">
        <f>IF(KR$9="", "", IF(AND(NOT('Personnel Details'!$N$28=""), $B295&gt;='Personnel Details'!$N$28), 'Personnel Details'!$O$28, IF(AND(NOT('Personnel Details'!$I$28=""), $B295&gt;='Personnel Details'!$I$28), 'Personnel Details'!$J$28, 'Personnel Details'!$E$28)))</f>
        <v/>
      </c>
      <c r="KS295" s="59" t="str">
        <f>IF(KR$9="", "", IF(AND(NOT('Personnel Details'!$N$28=""), $B295&gt;='Personnel Details'!$N$28), IF('Personnel Details'!$P$28="","", 'Personnel Details'!$P$28), IF(AND(NOT('Personnel Details'!$I$28=""), $B295&gt;='Personnel Details'!$I$28), IF('Personnel Details'!$K$28="", "", 'Personnel Details'!$K$28), IF('Personnel Details'!$F$28="", "", 'Personnel Details'!$F$28))))</f>
        <v/>
      </c>
      <c r="KT295" s="79" t="str">
        <f>IF(KR$9="", "", IF(AND(NOT('Personnel Details'!$N$28=""), $B295&gt;='Personnel Details'!$N$28), 'Personnel Details'!$Q$28, IF(AND(NOT('Personnel Details'!$I$28=""), $B295&gt;='Personnel Details'!$I$28), 'Personnel Details'!$L$28, 'Personnel Details'!$G$28)))</f>
        <v/>
      </c>
      <c r="KU295" s="59">
        <f t="shared" si="724"/>
        <v>0</v>
      </c>
      <c r="KV295" s="53"/>
      <c r="KX295" s="78" t="str">
        <f>IF(KX$9="", "", IF(AND(NOT('Personnel Details'!$N$29=""), $B295&gt;='Personnel Details'!$N$29), 'Personnel Details'!$O$29, IF(AND(NOT('Personnel Details'!$I$29=""), $B295&gt;='Personnel Details'!$I$29), 'Personnel Details'!$J$29, 'Personnel Details'!$E$29)))</f>
        <v/>
      </c>
      <c r="KY295" s="59" t="str">
        <f>IF(KX$9="", "", IF(AND(NOT('Personnel Details'!$N$29=""), $B295&gt;='Personnel Details'!$N$29), IF('Personnel Details'!$P$29="","", 'Personnel Details'!$P$29), IF(AND(NOT('Personnel Details'!$I$29=""), $B295&gt;='Personnel Details'!$I$29), IF('Personnel Details'!$K$29="", "", 'Personnel Details'!$K$29), IF('Personnel Details'!$F$29="", "", 'Personnel Details'!$F$29))))</f>
        <v/>
      </c>
      <c r="KZ295" s="79" t="str">
        <f>IF(KX$9="", "", IF(AND(NOT('Personnel Details'!$N$29=""), $B295&gt;='Personnel Details'!$N$29), 'Personnel Details'!$Q$29, IF(AND(NOT('Personnel Details'!$I$29=""), $B295&gt;='Personnel Details'!$I$29), 'Personnel Details'!$L$29, 'Personnel Details'!$G$29)))</f>
        <v/>
      </c>
      <c r="LA295" s="59">
        <f t="shared" si="725"/>
        <v>0</v>
      </c>
      <c r="LB295" s="53"/>
      <c r="LD295" s="78" t="str">
        <f>IF(LD$9="", "", IF(AND(NOT('Personnel Details'!$N$30=""), $B295&gt;='Personnel Details'!$N$30), 'Personnel Details'!$O$30, IF(AND(NOT('Personnel Details'!$I$30=""), $B295&gt;='Personnel Details'!$I$30), 'Personnel Details'!$J$30, 'Personnel Details'!$E$30)))</f>
        <v/>
      </c>
      <c r="LE295" s="59" t="str">
        <f>IF(LD$9="", "", IF(AND(NOT('Personnel Details'!$N$30=""), $B295&gt;='Personnel Details'!$N$30), IF('Personnel Details'!$P$30="","", 'Personnel Details'!$P$30), IF(AND(NOT('Personnel Details'!$I$30=""), $B295&gt;='Personnel Details'!$I$30), IF('Personnel Details'!$K$30="", "", 'Personnel Details'!$K$30), IF('Personnel Details'!$F$30="", "", 'Personnel Details'!$F$30))))</f>
        <v/>
      </c>
      <c r="LF295" s="79" t="str">
        <f>IF(LD$9="", "", IF(AND(NOT('Personnel Details'!$N$30=""), $B295&gt;='Personnel Details'!$N$30), 'Personnel Details'!$Q$30, IF(AND(NOT('Personnel Details'!$I$30=""), $B295&gt;='Personnel Details'!$I$30), 'Personnel Details'!$L$30, 'Personnel Details'!$G$30)))</f>
        <v/>
      </c>
      <c r="LG295" s="59">
        <f t="shared" si="726"/>
        <v>0</v>
      </c>
      <c r="LH295" s="53"/>
      <c r="LJ295" s="78" t="str">
        <f>IF(LJ$9="", "", IF(AND(NOT('Personnel Details'!$N$31=""), $B295&gt;='Personnel Details'!$N$31), 'Personnel Details'!$O$31, IF(AND(NOT('Personnel Details'!$I$31=""), $B295&gt;='Personnel Details'!$I$31), 'Personnel Details'!$J$31, 'Personnel Details'!$E$31)))</f>
        <v/>
      </c>
      <c r="LK295" s="59" t="str">
        <f>IF(LJ$9="", "", IF(AND(NOT('Personnel Details'!$N$31=""), $B295&gt;='Personnel Details'!$N$31), IF('Personnel Details'!$P$31="","", 'Personnel Details'!$P$31), IF(AND(NOT('Personnel Details'!$I$31=""), $B295&gt;='Personnel Details'!$I$31), IF('Personnel Details'!$K$31="", "", 'Personnel Details'!$K$31), IF('Personnel Details'!$F$31="", "", 'Personnel Details'!$F$31))))</f>
        <v/>
      </c>
      <c r="LL295" s="79" t="str">
        <f>IF(LJ$9="", "", IF(AND(NOT('Personnel Details'!$N$31=""), $B295&gt;='Personnel Details'!$N$31), 'Personnel Details'!$Q$31, IF(AND(NOT('Personnel Details'!$I$31=""), $B295&gt;='Personnel Details'!$I$31), 'Personnel Details'!$L$31, 'Personnel Details'!$G$31)))</f>
        <v/>
      </c>
      <c r="LM295" s="59">
        <f t="shared" si="727"/>
        <v>0</v>
      </c>
      <c r="LN295" s="53"/>
      <c r="LP295" s="78" t="str">
        <f>IF(LP$9="", "", IF(AND(NOT('Personnel Details'!$N$32=""), $B295&gt;='Personnel Details'!$N$32), 'Personnel Details'!$O$32, IF(AND(NOT('Personnel Details'!$I$32=""), $B295&gt;='Personnel Details'!$I$32), 'Personnel Details'!$J$32, 'Personnel Details'!$E$32)))</f>
        <v/>
      </c>
      <c r="LQ295" s="59" t="str">
        <f>IF(LP$9="", "", IF(AND(NOT('Personnel Details'!$N$32=""), $B295&gt;='Personnel Details'!$N$32), IF('Personnel Details'!$P$32="","", 'Personnel Details'!$P$32), IF(AND(NOT('Personnel Details'!$I$32=""), $B295&gt;='Personnel Details'!$I$32), IF('Personnel Details'!$K$32="", "", 'Personnel Details'!$K$32), IF('Personnel Details'!$F$32="", "", 'Personnel Details'!$F$32))))</f>
        <v/>
      </c>
      <c r="LR295" s="79" t="str">
        <f>IF(LP$9="", "", IF(AND(NOT('Personnel Details'!$N$32=""), $B295&gt;='Personnel Details'!$N$32), 'Personnel Details'!$Q$32, IF(AND(NOT('Personnel Details'!$I$32=""), $B295&gt;='Personnel Details'!$I$32), 'Personnel Details'!$L$32, 'Personnel Details'!$G$32)))</f>
        <v/>
      </c>
      <c r="LS295" s="59">
        <f t="shared" si="728"/>
        <v>0</v>
      </c>
      <c r="LT295" s="53"/>
      <c r="LV295" s="78" t="str">
        <f>IF(LV$9="", "", IF(AND(NOT('Personnel Details'!$N$33=""), $B295&gt;='Personnel Details'!$N$33), 'Personnel Details'!$O$33, IF(AND(NOT('Personnel Details'!$I$33=""), $B295&gt;='Personnel Details'!$I$33), 'Personnel Details'!$J$33, 'Personnel Details'!$E$33)))</f>
        <v/>
      </c>
      <c r="LW295" s="59" t="str">
        <f>IF(LV$9="", "", IF(AND(NOT('Personnel Details'!$N$33=""), $B295&gt;='Personnel Details'!$N$33), IF('Personnel Details'!$P$33="","", 'Personnel Details'!$P$33), IF(AND(NOT('Personnel Details'!$I$33=""), $B295&gt;='Personnel Details'!$I$33), IF('Personnel Details'!$K$33="", "", 'Personnel Details'!$K$33), IF('Personnel Details'!$F$33="", "", 'Personnel Details'!$F$33))))</f>
        <v/>
      </c>
      <c r="LX295" s="79" t="str">
        <f>IF(LV$9="", "", IF(AND(NOT('Personnel Details'!$N$33=""), $B295&gt;='Personnel Details'!$N$33), 'Personnel Details'!$Q$33, IF(AND(NOT('Personnel Details'!$I$33=""), $B295&gt;='Personnel Details'!$I$33), 'Personnel Details'!$L$33, 'Personnel Details'!$G$33)))</f>
        <v/>
      </c>
      <c r="LY295" s="59">
        <f t="shared" si="729"/>
        <v>0</v>
      </c>
      <c r="LZ295" s="53"/>
      <c r="MB295" s="78" t="str">
        <f>IF(MB$9="", "", IF(AND(NOT('Personnel Details'!$N$34=""), $B295&gt;='Personnel Details'!$N$34), 'Personnel Details'!$O$34, IF(AND(NOT('Personnel Details'!$I$34=""), $B295&gt;='Personnel Details'!$I$34), 'Personnel Details'!$J$34, 'Personnel Details'!$E$34)))</f>
        <v/>
      </c>
      <c r="MC295" s="59" t="str">
        <f>IF(MB$9="", "", IF(AND(NOT('Personnel Details'!$N$34=""), $B295&gt;='Personnel Details'!$N$34), IF('Personnel Details'!$P$34="","", 'Personnel Details'!$P$34), IF(AND(NOT('Personnel Details'!$I$34=""), $B295&gt;='Personnel Details'!$I$34), IF('Personnel Details'!$K$34="", "", 'Personnel Details'!$K$34), IF('Personnel Details'!$F$34="", "", 'Personnel Details'!$F$34))))</f>
        <v/>
      </c>
      <c r="MD295" s="79" t="str">
        <f>IF(MB$9="", "", IF(AND(NOT('Personnel Details'!$N$34=""), $B295&gt;='Personnel Details'!$N$34), 'Personnel Details'!$Q$34, IF(AND(NOT('Personnel Details'!$I$34=""), $B295&gt;='Personnel Details'!$I$34), 'Personnel Details'!$L$34, 'Personnel Details'!$G$34)))</f>
        <v/>
      </c>
      <c r="ME295" s="59">
        <f t="shared" si="730"/>
        <v>0</v>
      </c>
      <c r="MF295" s="53"/>
      <c r="MH295" s="78" t="str">
        <f>IF(MH$9="", "", IF(AND(NOT('Personnel Details'!$N$35=""), $B295&gt;='Personnel Details'!$N$35), 'Personnel Details'!$O$35, IF(AND(NOT('Personnel Details'!$I$35=""), $B295&gt;='Personnel Details'!$I$35), 'Personnel Details'!$J$35, 'Personnel Details'!$E$35)))</f>
        <v/>
      </c>
      <c r="MI295" s="59" t="str">
        <f>IF(MH$9="", "", IF(AND(NOT('Personnel Details'!$N$35=""), $B295&gt;='Personnel Details'!$N$35), IF('Personnel Details'!$P$35="","", 'Personnel Details'!$P$35), IF(AND(NOT('Personnel Details'!$I$35=""), $B295&gt;='Personnel Details'!$I$35), IF('Personnel Details'!$K$35="", "", 'Personnel Details'!$K$35), IF('Personnel Details'!$F$35="", "", 'Personnel Details'!$F$35))))</f>
        <v/>
      </c>
      <c r="MJ295" s="79" t="str">
        <f>IF(MH$9="", "", IF(AND(NOT('Personnel Details'!$N$35=""), $B295&gt;='Personnel Details'!$N$35), 'Personnel Details'!$Q$35, IF(AND(NOT('Personnel Details'!$I$35=""), $B295&gt;='Personnel Details'!$I$35), 'Personnel Details'!$L$35, 'Personnel Details'!$G$35)))</f>
        <v/>
      </c>
      <c r="MK295" s="59">
        <f t="shared" si="731"/>
        <v>0</v>
      </c>
      <c r="ML295" s="53"/>
      <c r="MN295" s="78" t="str">
        <f>IF(MN$9="", "", IF(AND(NOT('Personnel Details'!$N$36=""), $B295&gt;='Personnel Details'!$N$36), 'Personnel Details'!$O$36, IF(AND(NOT('Personnel Details'!$I$36=""), $B295&gt;='Personnel Details'!$I$36), 'Personnel Details'!$J$36, 'Personnel Details'!$E$36)))</f>
        <v/>
      </c>
      <c r="MO295" s="59" t="str">
        <f>IF(MN$9="", "", IF(AND(NOT('Personnel Details'!$N$36=""), $B295&gt;='Personnel Details'!$N$36), IF('Personnel Details'!$P$36="","", 'Personnel Details'!$P$36), IF(AND(NOT('Personnel Details'!$I$36=""), $B295&gt;='Personnel Details'!$I$36), IF('Personnel Details'!$K$36="", "", 'Personnel Details'!$K$36), IF('Personnel Details'!$F$36="", "", 'Personnel Details'!$F$36))))</f>
        <v/>
      </c>
      <c r="MP295" s="79" t="str">
        <f>IF(MN$9="", "", IF(AND(NOT('Personnel Details'!$N$36=""), $B295&gt;='Personnel Details'!$N$36), 'Personnel Details'!$Q$36, IF(AND(NOT('Personnel Details'!$I$36=""), $B295&gt;='Personnel Details'!$I$36), 'Personnel Details'!$L$36, 'Personnel Details'!$G$36)))</f>
        <v/>
      </c>
      <c r="MQ295" s="59">
        <f t="shared" si="732"/>
        <v>0</v>
      </c>
      <c r="MR295" s="53"/>
      <c r="MT295" s="78" t="str">
        <f>IF(MT$9="", "", IF(AND(NOT('Personnel Details'!$N$37=""), $B295&gt;='Personnel Details'!$N$37), 'Personnel Details'!$O$37, IF(AND(NOT('Personnel Details'!$I$37=""), $B295&gt;='Personnel Details'!$I$37), 'Personnel Details'!$J$37, 'Personnel Details'!$E$37)))</f>
        <v/>
      </c>
      <c r="MU295" s="59" t="str">
        <f>IF(MT$9="", "", IF(AND(NOT('Personnel Details'!$N$37=""), $B295&gt;='Personnel Details'!$N$37), IF('Personnel Details'!$P$37="","", 'Personnel Details'!$P$37), IF(AND(NOT('Personnel Details'!$I$37=""), $B295&gt;='Personnel Details'!$I$37), IF('Personnel Details'!$K$37="", "", 'Personnel Details'!$K$37), IF('Personnel Details'!$F$37="", "", 'Personnel Details'!$F$37))))</f>
        <v/>
      </c>
      <c r="MV295" s="79" t="str">
        <f>IF(MT$9="", "", IF(AND(NOT('Personnel Details'!$N$37=""), $B295&gt;='Personnel Details'!$N$37), 'Personnel Details'!$Q$37, IF(AND(NOT('Personnel Details'!$I$37=""), $B295&gt;='Personnel Details'!$I$37), 'Personnel Details'!$L$37, 'Personnel Details'!$G$37)))</f>
        <v/>
      </c>
      <c r="MW295" s="59">
        <f t="shared" si="733"/>
        <v>0</v>
      </c>
      <c r="MX295" s="53"/>
      <c r="MZ295" s="78" t="str">
        <f>IF(MZ$9="", "", IF(AND(NOT('Personnel Details'!$N$38=""), $B295&gt;='Personnel Details'!$N$38), 'Personnel Details'!$O$38, IF(AND(NOT('Personnel Details'!$I$38=""), $B295&gt;='Personnel Details'!$I$38), 'Personnel Details'!$J$38, 'Personnel Details'!$E$38)))</f>
        <v/>
      </c>
      <c r="NA295" s="59" t="str">
        <f>IF(MZ$9="", "", IF(AND(NOT('Personnel Details'!$N$38=""), $B295&gt;='Personnel Details'!$N$38), IF('Personnel Details'!$P$38="","", 'Personnel Details'!$P$38), IF(AND(NOT('Personnel Details'!$I$38=""), $B295&gt;='Personnel Details'!$I$38), IF('Personnel Details'!$K$38="", "", 'Personnel Details'!$K$38), IF('Personnel Details'!$F$38="", "", 'Personnel Details'!$F$38))))</f>
        <v/>
      </c>
      <c r="NB295" s="79" t="str">
        <f>IF(MZ$9="", "", IF(AND(NOT('Personnel Details'!$N$38=""), $B295&gt;='Personnel Details'!$N$38), 'Personnel Details'!$Q$38, IF(AND(NOT('Personnel Details'!$I$38=""), $B295&gt;='Personnel Details'!$I$38), 'Personnel Details'!$L$38, 'Personnel Details'!$G$38)))</f>
        <v/>
      </c>
      <c r="NC295" s="59">
        <f t="shared" si="734"/>
        <v>0</v>
      </c>
      <c r="ND295" s="53"/>
      <c r="NF295" s="78" t="str">
        <f>IF(NF$9="", "", IF(AND(NOT('Personnel Details'!$N$39=""), $B295&gt;='Personnel Details'!$N$39), 'Personnel Details'!$O$39, IF(AND(NOT('Personnel Details'!$I$39=""), $B295&gt;='Personnel Details'!$I$39), 'Personnel Details'!$J$39, 'Personnel Details'!$E$39)))</f>
        <v/>
      </c>
      <c r="NG295" s="59" t="str">
        <f>IF(NF$9="", "", IF(AND(NOT('Personnel Details'!$N$39=""), $B295&gt;='Personnel Details'!$N$39), IF('Personnel Details'!$P$39="","", 'Personnel Details'!$P$39), IF(AND(NOT('Personnel Details'!$I$39=""), $B295&gt;='Personnel Details'!$I$39), IF('Personnel Details'!$K$39="", "", 'Personnel Details'!$K$39), IF('Personnel Details'!$F$39="", "", 'Personnel Details'!$F$39))))</f>
        <v/>
      </c>
      <c r="NH295" s="79" t="str">
        <f>IF(NF$9="", "", IF(AND(NOT('Personnel Details'!$N$39=""), $B295&gt;='Personnel Details'!$N$39), 'Personnel Details'!$Q$39, IF(AND(NOT('Personnel Details'!$I$39=""), $B295&gt;='Personnel Details'!$I$39), 'Personnel Details'!$L$39, 'Personnel Details'!$G$39)))</f>
        <v/>
      </c>
      <c r="NI295" s="59">
        <f t="shared" si="735"/>
        <v>0</v>
      </c>
      <c r="NJ295" s="53"/>
      <c r="NL295" s="78" t="str">
        <f>IF(NL$9="", "", IF(AND(NOT('Personnel Details'!$N$40=""), $B295&gt;='Personnel Details'!$N$40), 'Personnel Details'!$O$40, IF(AND(NOT('Personnel Details'!$I$40=""), $B295&gt;='Personnel Details'!$I$40), 'Personnel Details'!$J$40, 'Personnel Details'!$E$40)))</f>
        <v/>
      </c>
      <c r="NM295" s="59" t="str">
        <f>IF(NL$9="", "", IF(AND(NOT('Personnel Details'!$N$40=""), $B295&gt;='Personnel Details'!$N$40), IF('Personnel Details'!$P$40="","", 'Personnel Details'!$P$40), IF(AND(NOT('Personnel Details'!$I$40=""), $B295&gt;='Personnel Details'!$I$40), IF('Personnel Details'!$K$40="", "", 'Personnel Details'!$K$40), IF('Personnel Details'!$F$40="", "", 'Personnel Details'!$F$40))))</f>
        <v/>
      </c>
      <c r="NN295" s="79" t="str">
        <f>IF(NL$9="", "", IF(AND(NOT('Personnel Details'!$N$40=""), $B295&gt;='Personnel Details'!$N$40), 'Personnel Details'!$Q$40, IF(AND(NOT('Personnel Details'!$I$40=""), $B295&gt;='Personnel Details'!$I$40), 'Personnel Details'!$L$40, 'Personnel Details'!$G$40)))</f>
        <v/>
      </c>
      <c r="NO295" s="59">
        <f t="shared" si="736"/>
        <v>0</v>
      </c>
      <c r="NP295" s="53"/>
    </row>
    <row r="296" spans="1:380" x14ac:dyDescent="0.25">
      <c r="A296" s="32"/>
      <c r="B296" s="113">
        <f>IFERROR(IF(B295+1&gt;'Personnel Details'!$U$5, "", B295+1), "")</f>
        <v>44116</v>
      </c>
      <c r="C296" s="32"/>
      <c r="D296" s="120"/>
      <c r="E296" s="13" t="str">
        <f t="shared" si="615"/>
        <v/>
      </c>
      <c r="F296" s="13" t="str">
        <f t="shared" si="646"/>
        <v/>
      </c>
      <c r="G296" s="56" t="str">
        <f t="shared" si="737"/>
        <v/>
      </c>
      <c r="H296" s="16" t="str">
        <f t="shared" si="647"/>
        <v/>
      </c>
      <c r="I296" s="32"/>
      <c r="J296" s="120"/>
      <c r="K296" s="62" t="str">
        <f t="shared" si="616"/>
        <v/>
      </c>
      <c r="L296" s="62" t="str">
        <f t="shared" si="648"/>
        <v/>
      </c>
      <c r="M296" s="65" t="str">
        <f t="shared" si="738"/>
        <v/>
      </c>
      <c r="N296" s="68" t="str">
        <f t="shared" si="649"/>
        <v/>
      </c>
      <c r="O296" s="32"/>
      <c r="P296" s="120"/>
      <c r="Q296" s="62" t="str">
        <f t="shared" si="617"/>
        <v/>
      </c>
      <c r="R296" s="62" t="str">
        <f t="shared" si="650"/>
        <v/>
      </c>
      <c r="S296" s="65" t="str">
        <f t="shared" si="739"/>
        <v/>
      </c>
      <c r="T296" s="68" t="str">
        <f t="shared" si="651"/>
        <v/>
      </c>
      <c r="U296" s="32"/>
      <c r="V296" s="120"/>
      <c r="W296" s="62" t="str">
        <f t="shared" si="618"/>
        <v/>
      </c>
      <c r="X296" s="62" t="str">
        <f t="shared" si="652"/>
        <v/>
      </c>
      <c r="Y296" s="65" t="str">
        <f t="shared" si="740"/>
        <v/>
      </c>
      <c r="Z296" s="68" t="str">
        <f t="shared" si="653"/>
        <v/>
      </c>
      <c r="AA296" s="32"/>
      <c r="AB296" s="120"/>
      <c r="AC296" s="62" t="str">
        <f t="shared" si="619"/>
        <v/>
      </c>
      <c r="AD296" s="62" t="str">
        <f t="shared" si="654"/>
        <v/>
      </c>
      <c r="AE296" s="65" t="str">
        <f t="shared" si="741"/>
        <v/>
      </c>
      <c r="AF296" s="68" t="str">
        <f t="shared" si="655"/>
        <v/>
      </c>
      <c r="AG296" s="32"/>
      <c r="AH296" s="120"/>
      <c r="AI296" s="62" t="str">
        <f t="shared" si="620"/>
        <v/>
      </c>
      <c r="AJ296" s="62" t="str">
        <f t="shared" si="656"/>
        <v/>
      </c>
      <c r="AK296" s="65" t="str">
        <f t="shared" si="742"/>
        <v/>
      </c>
      <c r="AL296" s="68" t="str">
        <f t="shared" si="657"/>
        <v/>
      </c>
      <c r="AM296" s="32"/>
      <c r="AN296" s="120"/>
      <c r="AO296" s="62" t="str">
        <f t="shared" si="621"/>
        <v/>
      </c>
      <c r="AP296" s="62" t="str">
        <f t="shared" si="658"/>
        <v/>
      </c>
      <c r="AQ296" s="65" t="str">
        <f t="shared" si="743"/>
        <v/>
      </c>
      <c r="AR296" s="68" t="str">
        <f t="shared" si="659"/>
        <v/>
      </c>
      <c r="AS296" s="32"/>
      <c r="AT296" s="120"/>
      <c r="AU296" s="62" t="str">
        <f t="shared" si="622"/>
        <v/>
      </c>
      <c r="AV296" s="62" t="str">
        <f t="shared" si="660"/>
        <v/>
      </c>
      <c r="AW296" s="65" t="str">
        <f t="shared" si="744"/>
        <v/>
      </c>
      <c r="AX296" s="68" t="str">
        <f t="shared" si="661"/>
        <v/>
      </c>
      <c r="AY296" s="32"/>
      <c r="AZ296" s="120"/>
      <c r="BA296" s="62" t="str">
        <f t="shared" si="623"/>
        <v/>
      </c>
      <c r="BB296" s="62" t="str">
        <f t="shared" si="662"/>
        <v/>
      </c>
      <c r="BC296" s="65" t="str">
        <f t="shared" si="745"/>
        <v/>
      </c>
      <c r="BD296" s="68" t="str">
        <f t="shared" si="663"/>
        <v/>
      </c>
      <c r="BE296" s="32"/>
      <c r="BF296" s="120"/>
      <c r="BG296" s="62" t="str">
        <f t="shared" si="624"/>
        <v/>
      </c>
      <c r="BH296" s="62" t="str">
        <f t="shared" si="664"/>
        <v/>
      </c>
      <c r="BI296" s="65" t="str">
        <f t="shared" si="746"/>
        <v/>
      </c>
      <c r="BJ296" s="68" t="str">
        <f t="shared" si="665"/>
        <v/>
      </c>
      <c r="BK296" s="32"/>
      <c r="BL296" s="120"/>
      <c r="BM296" s="62" t="str">
        <f t="shared" si="625"/>
        <v/>
      </c>
      <c r="BN296" s="62" t="str">
        <f t="shared" si="666"/>
        <v/>
      </c>
      <c r="BO296" s="65" t="str">
        <f t="shared" si="747"/>
        <v/>
      </c>
      <c r="BP296" s="68" t="str">
        <f t="shared" si="667"/>
        <v/>
      </c>
      <c r="BQ296" s="32"/>
      <c r="BR296" s="120"/>
      <c r="BS296" s="62" t="str">
        <f t="shared" si="626"/>
        <v/>
      </c>
      <c r="BT296" s="62" t="str">
        <f t="shared" si="668"/>
        <v/>
      </c>
      <c r="BU296" s="65" t="str">
        <f t="shared" si="748"/>
        <v/>
      </c>
      <c r="BV296" s="68" t="str">
        <f t="shared" si="669"/>
        <v/>
      </c>
      <c r="BW296" s="32"/>
      <c r="BX296" s="120"/>
      <c r="BY296" s="62" t="str">
        <f t="shared" si="627"/>
        <v/>
      </c>
      <c r="BZ296" s="62" t="str">
        <f t="shared" si="670"/>
        <v/>
      </c>
      <c r="CA296" s="65" t="str">
        <f t="shared" si="749"/>
        <v/>
      </c>
      <c r="CB296" s="68" t="str">
        <f t="shared" si="671"/>
        <v/>
      </c>
      <c r="CC296" s="32"/>
      <c r="CD296" s="120"/>
      <c r="CE296" s="62" t="str">
        <f t="shared" si="628"/>
        <v/>
      </c>
      <c r="CF296" s="62" t="str">
        <f t="shared" si="672"/>
        <v/>
      </c>
      <c r="CG296" s="65" t="str">
        <f t="shared" si="750"/>
        <v/>
      </c>
      <c r="CH296" s="68" t="str">
        <f t="shared" si="673"/>
        <v/>
      </c>
      <c r="CI296" s="32"/>
      <c r="CJ296" s="120"/>
      <c r="CK296" s="62" t="str">
        <f t="shared" si="629"/>
        <v/>
      </c>
      <c r="CL296" s="62" t="str">
        <f t="shared" si="674"/>
        <v/>
      </c>
      <c r="CM296" s="65" t="str">
        <f t="shared" si="751"/>
        <v/>
      </c>
      <c r="CN296" s="68" t="str">
        <f t="shared" si="675"/>
        <v/>
      </c>
      <c r="CO296" s="32"/>
      <c r="CP296" s="120"/>
      <c r="CQ296" s="62" t="str">
        <f t="shared" si="630"/>
        <v/>
      </c>
      <c r="CR296" s="62" t="str">
        <f t="shared" si="676"/>
        <v/>
      </c>
      <c r="CS296" s="65" t="str">
        <f t="shared" si="752"/>
        <v/>
      </c>
      <c r="CT296" s="68" t="str">
        <f t="shared" si="677"/>
        <v/>
      </c>
      <c r="CU296" s="32"/>
      <c r="CV296" s="120"/>
      <c r="CW296" s="62" t="str">
        <f t="shared" si="631"/>
        <v/>
      </c>
      <c r="CX296" s="62" t="str">
        <f t="shared" si="678"/>
        <v/>
      </c>
      <c r="CY296" s="65" t="str">
        <f t="shared" si="753"/>
        <v/>
      </c>
      <c r="CZ296" s="68" t="str">
        <f t="shared" si="679"/>
        <v/>
      </c>
      <c r="DA296" s="32"/>
      <c r="DB296" s="120"/>
      <c r="DC296" s="62" t="str">
        <f t="shared" si="632"/>
        <v/>
      </c>
      <c r="DD296" s="62" t="str">
        <f t="shared" si="680"/>
        <v/>
      </c>
      <c r="DE296" s="65" t="str">
        <f t="shared" si="754"/>
        <v/>
      </c>
      <c r="DF296" s="68" t="str">
        <f t="shared" si="681"/>
        <v/>
      </c>
      <c r="DG296" s="32"/>
      <c r="DH296" s="120"/>
      <c r="DI296" s="62" t="str">
        <f t="shared" si="633"/>
        <v/>
      </c>
      <c r="DJ296" s="62" t="str">
        <f t="shared" si="682"/>
        <v/>
      </c>
      <c r="DK296" s="65" t="str">
        <f t="shared" si="755"/>
        <v/>
      </c>
      <c r="DL296" s="68" t="str">
        <f t="shared" si="683"/>
        <v/>
      </c>
      <c r="DM296" s="32"/>
      <c r="DN296" s="120"/>
      <c r="DO296" s="62" t="str">
        <f t="shared" si="634"/>
        <v/>
      </c>
      <c r="DP296" s="62" t="str">
        <f t="shared" si="684"/>
        <v/>
      </c>
      <c r="DQ296" s="65" t="str">
        <f t="shared" si="756"/>
        <v/>
      </c>
      <c r="DR296" s="68" t="str">
        <f t="shared" si="685"/>
        <v/>
      </c>
      <c r="DS296" s="32"/>
      <c r="DT296" s="120"/>
      <c r="DU296" s="62" t="str">
        <f t="shared" si="635"/>
        <v/>
      </c>
      <c r="DV296" s="62" t="str">
        <f t="shared" si="686"/>
        <v/>
      </c>
      <c r="DW296" s="65" t="str">
        <f t="shared" si="757"/>
        <v/>
      </c>
      <c r="DX296" s="68" t="str">
        <f t="shared" si="687"/>
        <v/>
      </c>
      <c r="DY296" s="32"/>
      <c r="DZ296" s="120"/>
      <c r="EA296" s="62" t="str">
        <f t="shared" si="636"/>
        <v/>
      </c>
      <c r="EB296" s="62" t="str">
        <f t="shared" si="688"/>
        <v/>
      </c>
      <c r="EC296" s="65" t="str">
        <f t="shared" si="758"/>
        <v/>
      </c>
      <c r="ED296" s="68" t="str">
        <f t="shared" si="689"/>
        <v/>
      </c>
      <c r="EE296" s="32"/>
      <c r="EF296" s="120"/>
      <c r="EG296" s="62" t="str">
        <f t="shared" si="637"/>
        <v/>
      </c>
      <c r="EH296" s="62" t="str">
        <f t="shared" si="690"/>
        <v/>
      </c>
      <c r="EI296" s="65" t="str">
        <f t="shared" si="759"/>
        <v/>
      </c>
      <c r="EJ296" s="68" t="str">
        <f t="shared" si="691"/>
        <v/>
      </c>
      <c r="EK296" s="32"/>
      <c r="EL296" s="120"/>
      <c r="EM296" s="62" t="str">
        <f t="shared" si="638"/>
        <v/>
      </c>
      <c r="EN296" s="62" t="str">
        <f t="shared" si="692"/>
        <v/>
      </c>
      <c r="EO296" s="65" t="str">
        <f t="shared" si="760"/>
        <v/>
      </c>
      <c r="EP296" s="68" t="str">
        <f t="shared" si="693"/>
        <v/>
      </c>
      <c r="EQ296" s="32"/>
      <c r="ER296" s="120"/>
      <c r="ES296" s="62" t="str">
        <f t="shared" si="639"/>
        <v/>
      </c>
      <c r="ET296" s="62" t="str">
        <f t="shared" si="694"/>
        <v/>
      </c>
      <c r="EU296" s="65" t="str">
        <f t="shared" si="761"/>
        <v/>
      </c>
      <c r="EV296" s="68" t="str">
        <f t="shared" si="695"/>
        <v/>
      </c>
      <c r="EW296" s="32"/>
      <c r="EX296" s="120"/>
      <c r="EY296" s="62" t="str">
        <f t="shared" si="640"/>
        <v/>
      </c>
      <c r="EZ296" s="62" t="str">
        <f t="shared" si="696"/>
        <v/>
      </c>
      <c r="FA296" s="65" t="str">
        <f t="shared" si="762"/>
        <v/>
      </c>
      <c r="FB296" s="68" t="str">
        <f t="shared" si="697"/>
        <v/>
      </c>
      <c r="FC296" s="32"/>
      <c r="FD296" s="120"/>
      <c r="FE296" s="62" t="str">
        <f t="shared" si="641"/>
        <v/>
      </c>
      <c r="FF296" s="62" t="str">
        <f t="shared" si="698"/>
        <v/>
      </c>
      <c r="FG296" s="65" t="str">
        <f t="shared" si="763"/>
        <v/>
      </c>
      <c r="FH296" s="68" t="str">
        <f t="shared" si="699"/>
        <v/>
      </c>
      <c r="FI296" s="32"/>
      <c r="FJ296" s="120"/>
      <c r="FK296" s="62" t="str">
        <f t="shared" si="642"/>
        <v/>
      </c>
      <c r="FL296" s="62" t="str">
        <f t="shared" si="700"/>
        <v/>
      </c>
      <c r="FM296" s="65" t="str">
        <f t="shared" si="764"/>
        <v/>
      </c>
      <c r="FN296" s="68" t="str">
        <f t="shared" si="701"/>
        <v/>
      </c>
      <c r="FO296" s="32"/>
      <c r="FP296" s="120"/>
      <c r="FQ296" s="62" t="str">
        <f t="shared" si="643"/>
        <v/>
      </c>
      <c r="FR296" s="62" t="str">
        <f t="shared" si="702"/>
        <v/>
      </c>
      <c r="FS296" s="65" t="str">
        <f t="shared" si="765"/>
        <v/>
      </c>
      <c r="FT296" s="68" t="str">
        <f t="shared" si="703"/>
        <v/>
      </c>
      <c r="FU296" s="32"/>
      <c r="FV296" s="120"/>
      <c r="FW296" s="62" t="str">
        <f t="shared" si="644"/>
        <v/>
      </c>
      <c r="FX296" s="62" t="str">
        <f t="shared" si="704"/>
        <v/>
      </c>
      <c r="FY296" s="65" t="str">
        <f t="shared" si="766"/>
        <v/>
      </c>
      <c r="FZ296" s="68" t="str">
        <f t="shared" si="705"/>
        <v/>
      </c>
      <c r="GA296" s="32"/>
      <c r="GC296" s="7" t="str">
        <f t="shared" si="706"/>
        <v>Oct 2020</v>
      </c>
      <c r="GD296" s="7" t="str">
        <f t="shared" ca="1" si="645"/>
        <v/>
      </c>
      <c r="GT296" s="71">
        <f>IF(GT$9="", "", IF(AND(NOT('Personnel Details'!$N$11=""), $B296&gt;='Personnel Details'!$N$11), 'Personnel Details'!$O$11, IF(AND(NOT('Personnel Details'!$I$11=""), $B296&gt;='Personnel Details'!$I$11), 'Personnel Details'!$J$11, 'Personnel Details'!$E$11)))</f>
        <v>0.8</v>
      </c>
      <c r="GU296" s="59" t="str">
        <f>IF(GT$9="", "", IF(AND(NOT('Personnel Details'!$N$11=""), $B296&gt;='Personnel Details'!$N$11), IF('Personnel Details'!$P$11="","", 'Personnel Details'!$P$11), IF(AND(NOT('Personnel Details'!$I$11=""), $B296&gt;='Personnel Details'!$I$11), IF('Personnel Details'!$K$11="", "", 'Personnel Details'!$K$11), IF('Personnel Details'!$F$11="", "", 'Personnel Details'!$F$11))))</f>
        <v/>
      </c>
      <c r="GV296" s="74">
        <f>IF(GT$9="", "", IF(AND(NOT('Personnel Details'!$N$11=""), $B296&gt;='Personnel Details'!$N$11), 'Personnel Details'!$Q$11, IF(AND(NOT('Personnel Details'!$I$11=""), $B296&gt;='Personnel Details'!$I$11), 'Personnel Details'!$L$11, 'Personnel Details'!$G$11)))</f>
        <v>0</v>
      </c>
      <c r="GW296" s="59">
        <f t="shared" si="707"/>
        <v>0</v>
      </c>
      <c r="GX296" s="53"/>
      <c r="GZ296" s="78">
        <f>IF(GZ$9="", "", IF(AND(NOT('Personnel Details'!$N$12=""), $B296&gt;='Personnel Details'!$N$12), 'Personnel Details'!$O$12, IF(AND(NOT('Personnel Details'!$I$12=""), $B296&gt;='Personnel Details'!$I$12), 'Personnel Details'!$J$12, 'Personnel Details'!$E$12)))</f>
        <v>0.8</v>
      </c>
      <c r="HA296" s="59" t="str">
        <f>IF(GZ$9="", "", IF(AND(NOT('Personnel Details'!$N$12=""), $B296&gt;='Personnel Details'!$N$12), IF('Personnel Details'!$P$12="","", 'Personnel Details'!$P$12), IF(AND(NOT('Personnel Details'!$I$12=""), $B296&gt;='Personnel Details'!$I$12), IF('Personnel Details'!$K$12="", "", 'Personnel Details'!$K$12), IF('Personnel Details'!$F$12="", "", 'Personnel Details'!$F$12))))</f>
        <v/>
      </c>
      <c r="HB296" s="79">
        <f>IF(GZ$9="", "", IF(AND(NOT('Personnel Details'!$N$12=""), $B296&gt;='Personnel Details'!$N$12), 'Personnel Details'!$Q$12, IF(AND(NOT('Personnel Details'!$I$12=""), $B296&gt;='Personnel Details'!$I$12), 'Personnel Details'!$L$12, 'Personnel Details'!$G$12)))</f>
        <v>0</v>
      </c>
      <c r="HC296" s="59">
        <f t="shared" si="708"/>
        <v>0</v>
      </c>
      <c r="HD296" s="53"/>
      <c r="HF296" s="78">
        <f>IF(HF$9="", "", IF(AND(NOT('Personnel Details'!$N$13=""), $B296&gt;='Personnel Details'!$N$13), 'Personnel Details'!$O$13, IF(AND(NOT('Personnel Details'!$I$13=""), $B296&gt;='Personnel Details'!$I$13), 'Personnel Details'!$J$13, 'Personnel Details'!$E$13)))</f>
        <v>0.8</v>
      </c>
      <c r="HG296" s="59" t="str">
        <f>IF(HF$9="", "", IF(AND(NOT('Personnel Details'!$N$13=""), $B296&gt;='Personnel Details'!$N$13), IF('Personnel Details'!$P$13="","", 'Personnel Details'!$P$13), IF(AND(NOT('Personnel Details'!$I$13=""), $B296&gt;='Personnel Details'!$I$13), IF('Personnel Details'!$K$13="", "", 'Personnel Details'!$K$13), IF('Personnel Details'!$F$13="", "", 'Personnel Details'!$F$13))))</f>
        <v/>
      </c>
      <c r="HH296" s="79">
        <f>IF(HF$9="", "", IF(AND(NOT('Personnel Details'!$N$13=""), $B296&gt;='Personnel Details'!$N$13), 'Personnel Details'!$Q$13, IF(AND(NOT('Personnel Details'!$I$13=""), $B296&gt;='Personnel Details'!$I$13), 'Personnel Details'!$L$13, 'Personnel Details'!$G$13)))</f>
        <v>0</v>
      </c>
      <c r="HI296" s="59">
        <f t="shared" si="709"/>
        <v>0</v>
      </c>
      <c r="HJ296" s="53"/>
      <c r="HL296" s="78">
        <f>IF(HL$9="", "", IF(AND(NOT('Personnel Details'!$N$14=""), $B296&gt;='Personnel Details'!$N$14), 'Personnel Details'!$O$14, IF(AND(NOT('Personnel Details'!$I$14=""), $B296&gt;='Personnel Details'!$I$14), 'Personnel Details'!$J$14, 'Personnel Details'!$E$14)))</f>
        <v>0.8</v>
      </c>
      <c r="HM296" s="59">
        <f>IF(HL$9="", "", IF(AND(NOT('Personnel Details'!$N$14=""), $B296&gt;='Personnel Details'!$N$14), IF('Personnel Details'!$P$14="","", 'Personnel Details'!$P$14), IF(AND(NOT('Personnel Details'!$I$14=""), $B296&gt;='Personnel Details'!$I$14), IF('Personnel Details'!$K$14="", "", 'Personnel Details'!$K$14), IF('Personnel Details'!$F$14="", "", 'Personnel Details'!$F$14))))</f>
        <v>2000</v>
      </c>
      <c r="HN296" s="79">
        <f>IF(HL$9="", "", IF(AND(NOT('Personnel Details'!$N$14=""), $B296&gt;='Personnel Details'!$N$14), 'Personnel Details'!$Q$14, IF(AND(NOT('Personnel Details'!$I$14=""), $B296&gt;='Personnel Details'!$I$14), 'Personnel Details'!$L$14, 'Personnel Details'!$G$14)))</f>
        <v>0.85</v>
      </c>
      <c r="HO296" s="59">
        <f t="shared" si="710"/>
        <v>0</v>
      </c>
      <c r="HP296" s="53"/>
      <c r="HR296" s="78" t="str">
        <f>IF(HR$9="", "", IF(AND(NOT('Personnel Details'!$N$15=""), $B296&gt;='Personnel Details'!$N$15), 'Personnel Details'!$O$15, IF(AND(NOT('Personnel Details'!$I$15=""), $B296&gt;='Personnel Details'!$I$15), 'Personnel Details'!$J$15, 'Personnel Details'!$E$15)))</f>
        <v/>
      </c>
      <c r="HS296" s="59" t="str">
        <f>IF(HR$9="", "", IF(AND(NOT('Personnel Details'!$N$15=""), $B296&gt;='Personnel Details'!$N$15), IF('Personnel Details'!$P$15="","", 'Personnel Details'!$P$15), IF(AND(NOT('Personnel Details'!$I$15=""), $B296&gt;='Personnel Details'!$I$15), IF('Personnel Details'!$K$15="", "", 'Personnel Details'!$K$15), IF('Personnel Details'!$F$15="", "", 'Personnel Details'!$F$15))))</f>
        <v/>
      </c>
      <c r="HT296" s="79" t="str">
        <f>IF(HR$9="", "", IF(AND(NOT('Personnel Details'!$N$15=""), $B296&gt;='Personnel Details'!$N$15), 'Personnel Details'!$Q$15, IF(AND(NOT('Personnel Details'!$I$15=""), $B296&gt;='Personnel Details'!$I$15), 'Personnel Details'!$L$15, 'Personnel Details'!$G$15)))</f>
        <v/>
      </c>
      <c r="HU296" s="59">
        <f t="shared" si="711"/>
        <v>0</v>
      </c>
      <c r="HV296" s="53"/>
      <c r="HX296" s="78" t="str">
        <f>IF(HX$9="", "", IF(AND(NOT('Personnel Details'!$N$16=""), $B296&gt;='Personnel Details'!$N$16), 'Personnel Details'!$O$16, IF(AND(NOT('Personnel Details'!$I$16=""), $B296&gt;='Personnel Details'!$I$16), 'Personnel Details'!$J$16, 'Personnel Details'!$E$16)))</f>
        <v/>
      </c>
      <c r="HY296" s="59" t="str">
        <f>IF(HX$9="", "", IF(AND(NOT('Personnel Details'!$N$16=""), $B296&gt;='Personnel Details'!$N$16), IF('Personnel Details'!$P$16="","", 'Personnel Details'!$P$16), IF(AND(NOT('Personnel Details'!$I$16=""), $B296&gt;='Personnel Details'!$I$16), IF('Personnel Details'!$K$16="", "", 'Personnel Details'!$K$16), IF('Personnel Details'!$F$16="", "", 'Personnel Details'!$F$16))))</f>
        <v/>
      </c>
      <c r="HZ296" s="79" t="str">
        <f>IF(HX$9="", "", IF(AND(NOT('Personnel Details'!$N$16=""), $B296&gt;='Personnel Details'!$N$16), 'Personnel Details'!$Q$16, IF(AND(NOT('Personnel Details'!$I$16=""), $B296&gt;='Personnel Details'!$I$16), 'Personnel Details'!$L$16, 'Personnel Details'!$G$16)))</f>
        <v/>
      </c>
      <c r="IA296" s="59">
        <f t="shared" si="712"/>
        <v>0</v>
      </c>
      <c r="IB296" s="53"/>
      <c r="ID296" s="78" t="str">
        <f>IF(ID$9="", "", IF(AND(NOT('Personnel Details'!$N$17=""), $B296&gt;='Personnel Details'!$N$17), 'Personnel Details'!$O$17, IF(AND(NOT('Personnel Details'!$I$17=""), $B296&gt;='Personnel Details'!$I$17), 'Personnel Details'!$J$17, 'Personnel Details'!$E$17)))</f>
        <v/>
      </c>
      <c r="IE296" s="59" t="str">
        <f>IF(ID$9="", "", IF(AND(NOT('Personnel Details'!$N$17=""), $B296&gt;='Personnel Details'!$N$17), IF('Personnel Details'!$P$17="","", 'Personnel Details'!$P$17), IF(AND(NOT('Personnel Details'!$I$17=""), $B296&gt;='Personnel Details'!$I$17), IF('Personnel Details'!$K$17="", "", 'Personnel Details'!$K$17), IF('Personnel Details'!$F$17="", "", 'Personnel Details'!$F$17))))</f>
        <v/>
      </c>
      <c r="IF296" s="79" t="str">
        <f>IF(ID$9="", "", IF(AND(NOT('Personnel Details'!$N$17=""), $B296&gt;='Personnel Details'!$N$17), 'Personnel Details'!$Q$17, IF(AND(NOT('Personnel Details'!$I$17=""), $B296&gt;='Personnel Details'!$I$17), 'Personnel Details'!$L$17, 'Personnel Details'!$G$17)))</f>
        <v/>
      </c>
      <c r="IG296" s="59">
        <f t="shared" si="713"/>
        <v>0</v>
      </c>
      <c r="IH296" s="53"/>
      <c r="IJ296" s="78" t="str">
        <f>IF(IJ$9="", "", IF(AND(NOT('Personnel Details'!$N$18=""), $B296&gt;='Personnel Details'!$N$18), 'Personnel Details'!$O$18, IF(AND(NOT('Personnel Details'!$I$18=""), $B296&gt;='Personnel Details'!$I$18), 'Personnel Details'!$J$18, 'Personnel Details'!$E$18)))</f>
        <v/>
      </c>
      <c r="IK296" s="59" t="str">
        <f>IF(IJ$9="", "", IF(AND(NOT('Personnel Details'!$N$18=""), $B296&gt;='Personnel Details'!$N$18), IF('Personnel Details'!$P$18="","", 'Personnel Details'!$P$18), IF(AND(NOT('Personnel Details'!$I$18=""), $B296&gt;='Personnel Details'!$I$18), IF('Personnel Details'!$K$18="", "", 'Personnel Details'!$K$18), IF('Personnel Details'!$F$18="", "", 'Personnel Details'!$F$18))))</f>
        <v/>
      </c>
      <c r="IL296" s="79" t="str">
        <f>IF(IJ$9="", "", IF(AND(NOT('Personnel Details'!$N$18=""), $B296&gt;='Personnel Details'!$N$18), 'Personnel Details'!$Q$18, IF(AND(NOT('Personnel Details'!$I$18=""), $B296&gt;='Personnel Details'!$I$18), 'Personnel Details'!$L$18, 'Personnel Details'!$G$18)))</f>
        <v/>
      </c>
      <c r="IM296" s="59">
        <f t="shared" si="714"/>
        <v>0</v>
      </c>
      <c r="IN296" s="53"/>
      <c r="IP296" s="78" t="str">
        <f>IF(IP$9="", "", IF(AND(NOT('Personnel Details'!$N$19=""), $B296&gt;='Personnel Details'!$N$19), 'Personnel Details'!$O$19, IF(AND(NOT('Personnel Details'!$I$19=""), $B296&gt;='Personnel Details'!$I$19), 'Personnel Details'!$J$19, 'Personnel Details'!$E$19)))</f>
        <v/>
      </c>
      <c r="IQ296" s="59" t="str">
        <f>IF(IP$9="", "", IF(AND(NOT('Personnel Details'!$N$19=""), $B296&gt;='Personnel Details'!$N$19), IF('Personnel Details'!$P$19="","", 'Personnel Details'!$P$19), IF(AND(NOT('Personnel Details'!$I$19=""), $B296&gt;='Personnel Details'!$I$19), IF('Personnel Details'!$K$19="", "", 'Personnel Details'!$K$19), IF('Personnel Details'!$F$19="", "", 'Personnel Details'!$F$19))))</f>
        <v/>
      </c>
      <c r="IR296" s="79" t="str">
        <f>IF(IP$9="", "", IF(AND(NOT('Personnel Details'!$N$19=""), $B296&gt;='Personnel Details'!$N$19), 'Personnel Details'!$Q$19, IF(AND(NOT('Personnel Details'!$I$19=""), $B296&gt;='Personnel Details'!$I$19), 'Personnel Details'!$L$19, 'Personnel Details'!$G$19)))</f>
        <v/>
      </c>
      <c r="IS296" s="59">
        <f t="shared" si="715"/>
        <v>0</v>
      </c>
      <c r="IT296" s="53"/>
      <c r="IV296" s="78" t="str">
        <f>IF(IV$9="", "", IF(AND(NOT('Personnel Details'!$N$20=""), $B296&gt;='Personnel Details'!$N$20), 'Personnel Details'!$O$20, IF(AND(NOT('Personnel Details'!$I$20=""), $B296&gt;='Personnel Details'!$I$20), 'Personnel Details'!$J$20, 'Personnel Details'!$E$20)))</f>
        <v/>
      </c>
      <c r="IW296" s="59" t="str">
        <f>IF(IV$9="", "", IF(AND(NOT('Personnel Details'!$N$20=""), $B296&gt;='Personnel Details'!$N$20), IF('Personnel Details'!$P$20="","", 'Personnel Details'!$P$20), IF(AND(NOT('Personnel Details'!$I$20=""), $B296&gt;='Personnel Details'!$I$20), IF('Personnel Details'!$K$20="", "", 'Personnel Details'!$K$20), IF('Personnel Details'!$F$20="", "", 'Personnel Details'!$F$20))))</f>
        <v/>
      </c>
      <c r="IX296" s="79" t="str">
        <f>IF(IV$9="", "", IF(AND(NOT('Personnel Details'!$N$20=""), $B296&gt;='Personnel Details'!$N$20), 'Personnel Details'!$Q$20, IF(AND(NOT('Personnel Details'!$I$20=""), $B296&gt;='Personnel Details'!$I$20), 'Personnel Details'!$L$20, 'Personnel Details'!$G$20)))</f>
        <v/>
      </c>
      <c r="IY296" s="59">
        <f t="shared" si="716"/>
        <v>0</v>
      </c>
      <c r="IZ296" s="53"/>
      <c r="JB296" s="78" t="str">
        <f>IF(JB$9="", "", IF(AND(NOT('Personnel Details'!$N$21=""), $B296&gt;='Personnel Details'!$N$21), 'Personnel Details'!$O$21, IF(AND(NOT('Personnel Details'!$I$21=""), $B296&gt;='Personnel Details'!$I$21), 'Personnel Details'!$J$21, 'Personnel Details'!$E$21)))</f>
        <v/>
      </c>
      <c r="JC296" s="59" t="str">
        <f>IF(JB$9="", "", IF(AND(NOT('Personnel Details'!$N$21=""), $B296&gt;='Personnel Details'!$N$21), IF('Personnel Details'!$P$21="","", 'Personnel Details'!$P$21), IF(AND(NOT('Personnel Details'!$I$21=""), $B296&gt;='Personnel Details'!$I$21), IF('Personnel Details'!$K$21="", "", 'Personnel Details'!$K$21), IF('Personnel Details'!$F$21="", "", 'Personnel Details'!$F$21))))</f>
        <v/>
      </c>
      <c r="JD296" s="79" t="str">
        <f>IF(JB$9="", "", IF(AND(NOT('Personnel Details'!$N$21=""), $B296&gt;='Personnel Details'!$N$21), 'Personnel Details'!$Q$21, IF(AND(NOT('Personnel Details'!$I$21=""), $B296&gt;='Personnel Details'!$I$21), 'Personnel Details'!$L$21, 'Personnel Details'!$G$21)))</f>
        <v/>
      </c>
      <c r="JE296" s="59">
        <f t="shared" si="717"/>
        <v>0</v>
      </c>
      <c r="JF296" s="53"/>
      <c r="JH296" s="78" t="str">
        <f>IF(JH$9="", "", IF(AND(NOT('Personnel Details'!$N$22=""), $B296&gt;='Personnel Details'!$N$22), 'Personnel Details'!$O$22, IF(AND(NOT('Personnel Details'!$I$22=""), $B296&gt;='Personnel Details'!$I$22), 'Personnel Details'!$J$22, 'Personnel Details'!$E$22)))</f>
        <v/>
      </c>
      <c r="JI296" s="59" t="str">
        <f>IF(JH$9="", "", IF(AND(NOT('Personnel Details'!$N$22=""), $B296&gt;='Personnel Details'!$N$22), IF('Personnel Details'!$P$22="","", 'Personnel Details'!$P$22), IF(AND(NOT('Personnel Details'!$I$22=""), $B296&gt;='Personnel Details'!$I$22), IF('Personnel Details'!$K$22="", "", 'Personnel Details'!$K$22), IF('Personnel Details'!$F$22="", "", 'Personnel Details'!$F$22))))</f>
        <v/>
      </c>
      <c r="JJ296" s="79" t="str">
        <f>IF(JH$9="", "", IF(AND(NOT('Personnel Details'!$N$22=""), $B296&gt;='Personnel Details'!$N$22), 'Personnel Details'!$Q$22, IF(AND(NOT('Personnel Details'!$I$22=""), $B296&gt;='Personnel Details'!$I$22), 'Personnel Details'!$L$22, 'Personnel Details'!$G$22)))</f>
        <v/>
      </c>
      <c r="JK296" s="59">
        <f t="shared" si="718"/>
        <v>0</v>
      </c>
      <c r="JL296" s="53"/>
      <c r="JN296" s="78" t="str">
        <f>IF(JN$9="", "", IF(AND(NOT('Personnel Details'!$N$23=""), $B296&gt;='Personnel Details'!$N$23), 'Personnel Details'!$O$23, IF(AND(NOT('Personnel Details'!$I$23=""), $B296&gt;='Personnel Details'!$I$23), 'Personnel Details'!$J$23, 'Personnel Details'!$E$23)))</f>
        <v/>
      </c>
      <c r="JO296" s="59" t="str">
        <f>IF(JN$9="", "", IF(AND(NOT('Personnel Details'!$N$23=""), $B296&gt;='Personnel Details'!$N$23), IF('Personnel Details'!$P$23="","", 'Personnel Details'!$P$23), IF(AND(NOT('Personnel Details'!$I$23=""), $B296&gt;='Personnel Details'!$I$23), IF('Personnel Details'!$K$23="", "", 'Personnel Details'!$K$23), IF('Personnel Details'!$F$23="", "", 'Personnel Details'!$F$23))))</f>
        <v/>
      </c>
      <c r="JP296" s="79" t="str">
        <f>IF(JN$9="", "", IF(AND(NOT('Personnel Details'!$N$23=""), $B296&gt;='Personnel Details'!$N$23), 'Personnel Details'!$Q$23, IF(AND(NOT('Personnel Details'!$I$23=""), $B296&gt;='Personnel Details'!$I$23), 'Personnel Details'!$L$23, 'Personnel Details'!$G$23)))</f>
        <v/>
      </c>
      <c r="JQ296" s="59">
        <f t="shared" si="719"/>
        <v>0</v>
      </c>
      <c r="JR296" s="53"/>
      <c r="JT296" s="78" t="str">
        <f>IF(JT$9="", "", IF(AND(NOT('Personnel Details'!$N$24=""), $B296&gt;='Personnel Details'!$N$24), 'Personnel Details'!$O$24, IF(AND(NOT('Personnel Details'!$I$24=""), $B296&gt;='Personnel Details'!$I$24), 'Personnel Details'!$J$24, 'Personnel Details'!$E$24)))</f>
        <v/>
      </c>
      <c r="JU296" s="59" t="str">
        <f>IF(JT$9="", "", IF(AND(NOT('Personnel Details'!$N$24=""), $B296&gt;='Personnel Details'!$N$24), IF('Personnel Details'!$P$24="","", 'Personnel Details'!$P$24), IF(AND(NOT('Personnel Details'!$I$24=""), $B296&gt;='Personnel Details'!$I$24), IF('Personnel Details'!$K$24="", "", 'Personnel Details'!$K$24), IF('Personnel Details'!$F$24="", "", 'Personnel Details'!$F$24))))</f>
        <v/>
      </c>
      <c r="JV296" s="79" t="str">
        <f>IF(JT$9="", "", IF(AND(NOT('Personnel Details'!$N$24=""), $B296&gt;='Personnel Details'!$N$24), 'Personnel Details'!$Q$24, IF(AND(NOT('Personnel Details'!$I$24=""), $B296&gt;='Personnel Details'!$I$24), 'Personnel Details'!$L$24, 'Personnel Details'!$G$24)))</f>
        <v/>
      </c>
      <c r="JW296" s="59">
        <f t="shared" si="720"/>
        <v>0</v>
      </c>
      <c r="JX296" s="53"/>
      <c r="JZ296" s="78" t="str">
        <f>IF(JZ$9="", "", IF(AND(NOT('Personnel Details'!$N$25=""), $B296&gt;='Personnel Details'!$N$25), 'Personnel Details'!$O$25, IF(AND(NOT('Personnel Details'!$I$25=""), $B296&gt;='Personnel Details'!$I$25), 'Personnel Details'!$J$25, 'Personnel Details'!$E$25)))</f>
        <v/>
      </c>
      <c r="KA296" s="59" t="str">
        <f>IF(JZ$9="", "", IF(AND(NOT('Personnel Details'!$N$25=""), $B296&gt;='Personnel Details'!$N$25), IF('Personnel Details'!$P$25="","", 'Personnel Details'!$P$25), IF(AND(NOT('Personnel Details'!$I$25=""), $B296&gt;='Personnel Details'!$I$25), IF('Personnel Details'!$K$25="", "", 'Personnel Details'!$K$25), IF('Personnel Details'!$F$25="", "", 'Personnel Details'!$F$25))))</f>
        <v/>
      </c>
      <c r="KB296" s="79" t="str">
        <f>IF(JZ$9="", "", IF(AND(NOT('Personnel Details'!$N$25=""), $B296&gt;='Personnel Details'!$N$25), 'Personnel Details'!$Q$25, IF(AND(NOT('Personnel Details'!$I$25=""), $B296&gt;='Personnel Details'!$I$25), 'Personnel Details'!$L$25, 'Personnel Details'!$G$25)))</f>
        <v/>
      </c>
      <c r="KC296" s="59">
        <f t="shared" si="721"/>
        <v>0</v>
      </c>
      <c r="KD296" s="53"/>
      <c r="KF296" s="78" t="str">
        <f>IF(KF$9="", "", IF(AND(NOT('Personnel Details'!$N$26=""), $B296&gt;='Personnel Details'!$N$26), 'Personnel Details'!$O$26, IF(AND(NOT('Personnel Details'!$I$26=""), $B296&gt;='Personnel Details'!$I$26), 'Personnel Details'!$J$26, 'Personnel Details'!$E$26)))</f>
        <v/>
      </c>
      <c r="KG296" s="59" t="str">
        <f>IF(KF$9="", "", IF(AND(NOT('Personnel Details'!$N$26=""), $B296&gt;='Personnel Details'!$N$26), IF('Personnel Details'!$P$26="","", 'Personnel Details'!$P$26), IF(AND(NOT('Personnel Details'!$I$26=""), $B296&gt;='Personnel Details'!$I$26), IF('Personnel Details'!$K$26="", "", 'Personnel Details'!$K$26), IF('Personnel Details'!$F$26="", "", 'Personnel Details'!$F$26))))</f>
        <v/>
      </c>
      <c r="KH296" s="79" t="str">
        <f>IF(KF$9="", "", IF(AND(NOT('Personnel Details'!$N$26=""), $B296&gt;='Personnel Details'!$N$26), 'Personnel Details'!$Q$26, IF(AND(NOT('Personnel Details'!$I$26=""), $B296&gt;='Personnel Details'!$I$26), 'Personnel Details'!$L$26, 'Personnel Details'!$G$26)))</f>
        <v/>
      </c>
      <c r="KI296" s="59">
        <f t="shared" si="722"/>
        <v>0</v>
      </c>
      <c r="KJ296" s="53"/>
      <c r="KL296" s="78" t="str">
        <f>IF(KL$9="", "", IF(AND(NOT('Personnel Details'!$N$27=""), $B296&gt;='Personnel Details'!$N$27), 'Personnel Details'!$O$27, IF(AND(NOT('Personnel Details'!$I$27=""), $B296&gt;='Personnel Details'!$I$27), 'Personnel Details'!$J$27, 'Personnel Details'!$E$27)))</f>
        <v/>
      </c>
      <c r="KM296" s="59" t="str">
        <f>IF(KL$9="", "", IF(AND(NOT('Personnel Details'!$N$27=""), $B296&gt;='Personnel Details'!$N$27), IF('Personnel Details'!$P$27="","", 'Personnel Details'!$P$27), IF(AND(NOT('Personnel Details'!$I$27=""), $B296&gt;='Personnel Details'!$I$27), IF('Personnel Details'!$K$27="", "", 'Personnel Details'!$K$27), IF('Personnel Details'!$F$27="", "", 'Personnel Details'!$F$27))))</f>
        <v/>
      </c>
      <c r="KN296" s="79" t="str">
        <f>IF(KL$9="", "", IF(AND(NOT('Personnel Details'!$N$27=""), $B296&gt;='Personnel Details'!$N$27), 'Personnel Details'!$Q$27, IF(AND(NOT('Personnel Details'!$I$27=""), $B296&gt;='Personnel Details'!$I$27), 'Personnel Details'!$L$27, 'Personnel Details'!$G$27)))</f>
        <v/>
      </c>
      <c r="KO296" s="59">
        <f t="shared" si="723"/>
        <v>0</v>
      </c>
      <c r="KP296" s="53"/>
      <c r="KR296" s="78" t="str">
        <f>IF(KR$9="", "", IF(AND(NOT('Personnel Details'!$N$28=""), $B296&gt;='Personnel Details'!$N$28), 'Personnel Details'!$O$28, IF(AND(NOT('Personnel Details'!$I$28=""), $B296&gt;='Personnel Details'!$I$28), 'Personnel Details'!$J$28, 'Personnel Details'!$E$28)))</f>
        <v/>
      </c>
      <c r="KS296" s="59" t="str">
        <f>IF(KR$9="", "", IF(AND(NOT('Personnel Details'!$N$28=""), $B296&gt;='Personnel Details'!$N$28), IF('Personnel Details'!$P$28="","", 'Personnel Details'!$P$28), IF(AND(NOT('Personnel Details'!$I$28=""), $B296&gt;='Personnel Details'!$I$28), IF('Personnel Details'!$K$28="", "", 'Personnel Details'!$K$28), IF('Personnel Details'!$F$28="", "", 'Personnel Details'!$F$28))))</f>
        <v/>
      </c>
      <c r="KT296" s="79" t="str">
        <f>IF(KR$9="", "", IF(AND(NOT('Personnel Details'!$N$28=""), $B296&gt;='Personnel Details'!$N$28), 'Personnel Details'!$Q$28, IF(AND(NOT('Personnel Details'!$I$28=""), $B296&gt;='Personnel Details'!$I$28), 'Personnel Details'!$L$28, 'Personnel Details'!$G$28)))</f>
        <v/>
      </c>
      <c r="KU296" s="59">
        <f t="shared" si="724"/>
        <v>0</v>
      </c>
      <c r="KV296" s="53"/>
      <c r="KX296" s="78" t="str">
        <f>IF(KX$9="", "", IF(AND(NOT('Personnel Details'!$N$29=""), $B296&gt;='Personnel Details'!$N$29), 'Personnel Details'!$O$29, IF(AND(NOT('Personnel Details'!$I$29=""), $B296&gt;='Personnel Details'!$I$29), 'Personnel Details'!$J$29, 'Personnel Details'!$E$29)))</f>
        <v/>
      </c>
      <c r="KY296" s="59" t="str">
        <f>IF(KX$9="", "", IF(AND(NOT('Personnel Details'!$N$29=""), $B296&gt;='Personnel Details'!$N$29), IF('Personnel Details'!$P$29="","", 'Personnel Details'!$P$29), IF(AND(NOT('Personnel Details'!$I$29=""), $B296&gt;='Personnel Details'!$I$29), IF('Personnel Details'!$K$29="", "", 'Personnel Details'!$K$29), IF('Personnel Details'!$F$29="", "", 'Personnel Details'!$F$29))))</f>
        <v/>
      </c>
      <c r="KZ296" s="79" t="str">
        <f>IF(KX$9="", "", IF(AND(NOT('Personnel Details'!$N$29=""), $B296&gt;='Personnel Details'!$N$29), 'Personnel Details'!$Q$29, IF(AND(NOT('Personnel Details'!$I$29=""), $B296&gt;='Personnel Details'!$I$29), 'Personnel Details'!$L$29, 'Personnel Details'!$G$29)))</f>
        <v/>
      </c>
      <c r="LA296" s="59">
        <f t="shared" si="725"/>
        <v>0</v>
      </c>
      <c r="LB296" s="53"/>
      <c r="LD296" s="78" t="str">
        <f>IF(LD$9="", "", IF(AND(NOT('Personnel Details'!$N$30=""), $B296&gt;='Personnel Details'!$N$30), 'Personnel Details'!$O$30, IF(AND(NOT('Personnel Details'!$I$30=""), $B296&gt;='Personnel Details'!$I$30), 'Personnel Details'!$J$30, 'Personnel Details'!$E$30)))</f>
        <v/>
      </c>
      <c r="LE296" s="59" t="str">
        <f>IF(LD$9="", "", IF(AND(NOT('Personnel Details'!$N$30=""), $B296&gt;='Personnel Details'!$N$30), IF('Personnel Details'!$P$30="","", 'Personnel Details'!$P$30), IF(AND(NOT('Personnel Details'!$I$30=""), $B296&gt;='Personnel Details'!$I$30), IF('Personnel Details'!$K$30="", "", 'Personnel Details'!$K$30), IF('Personnel Details'!$F$30="", "", 'Personnel Details'!$F$30))))</f>
        <v/>
      </c>
      <c r="LF296" s="79" t="str">
        <f>IF(LD$9="", "", IF(AND(NOT('Personnel Details'!$N$30=""), $B296&gt;='Personnel Details'!$N$30), 'Personnel Details'!$Q$30, IF(AND(NOT('Personnel Details'!$I$30=""), $B296&gt;='Personnel Details'!$I$30), 'Personnel Details'!$L$30, 'Personnel Details'!$G$30)))</f>
        <v/>
      </c>
      <c r="LG296" s="59">
        <f t="shared" si="726"/>
        <v>0</v>
      </c>
      <c r="LH296" s="53"/>
      <c r="LJ296" s="78" t="str">
        <f>IF(LJ$9="", "", IF(AND(NOT('Personnel Details'!$N$31=""), $B296&gt;='Personnel Details'!$N$31), 'Personnel Details'!$O$31, IF(AND(NOT('Personnel Details'!$I$31=""), $B296&gt;='Personnel Details'!$I$31), 'Personnel Details'!$J$31, 'Personnel Details'!$E$31)))</f>
        <v/>
      </c>
      <c r="LK296" s="59" t="str">
        <f>IF(LJ$9="", "", IF(AND(NOT('Personnel Details'!$N$31=""), $B296&gt;='Personnel Details'!$N$31), IF('Personnel Details'!$P$31="","", 'Personnel Details'!$P$31), IF(AND(NOT('Personnel Details'!$I$31=""), $B296&gt;='Personnel Details'!$I$31), IF('Personnel Details'!$K$31="", "", 'Personnel Details'!$K$31), IF('Personnel Details'!$F$31="", "", 'Personnel Details'!$F$31))))</f>
        <v/>
      </c>
      <c r="LL296" s="79" t="str">
        <f>IF(LJ$9="", "", IF(AND(NOT('Personnel Details'!$N$31=""), $B296&gt;='Personnel Details'!$N$31), 'Personnel Details'!$Q$31, IF(AND(NOT('Personnel Details'!$I$31=""), $B296&gt;='Personnel Details'!$I$31), 'Personnel Details'!$L$31, 'Personnel Details'!$G$31)))</f>
        <v/>
      </c>
      <c r="LM296" s="59">
        <f t="shared" si="727"/>
        <v>0</v>
      </c>
      <c r="LN296" s="53"/>
      <c r="LP296" s="78" t="str">
        <f>IF(LP$9="", "", IF(AND(NOT('Personnel Details'!$N$32=""), $B296&gt;='Personnel Details'!$N$32), 'Personnel Details'!$O$32, IF(AND(NOT('Personnel Details'!$I$32=""), $B296&gt;='Personnel Details'!$I$32), 'Personnel Details'!$J$32, 'Personnel Details'!$E$32)))</f>
        <v/>
      </c>
      <c r="LQ296" s="59" t="str">
        <f>IF(LP$9="", "", IF(AND(NOT('Personnel Details'!$N$32=""), $B296&gt;='Personnel Details'!$N$32), IF('Personnel Details'!$P$32="","", 'Personnel Details'!$P$32), IF(AND(NOT('Personnel Details'!$I$32=""), $B296&gt;='Personnel Details'!$I$32), IF('Personnel Details'!$K$32="", "", 'Personnel Details'!$K$32), IF('Personnel Details'!$F$32="", "", 'Personnel Details'!$F$32))))</f>
        <v/>
      </c>
      <c r="LR296" s="79" t="str">
        <f>IF(LP$9="", "", IF(AND(NOT('Personnel Details'!$N$32=""), $B296&gt;='Personnel Details'!$N$32), 'Personnel Details'!$Q$32, IF(AND(NOT('Personnel Details'!$I$32=""), $B296&gt;='Personnel Details'!$I$32), 'Personnel Details'!$L$32, 'Personnel Details'!$G$32)))</f>
        <v/>
      </c>
      <c r="LS296" s="59">
        <f t="shared" si="728"/>
        <v>0</v>
      </c>
      <c r="LT296" s="53"/>
      <c r="LV296" s="78" t="str">
        <f>IF(LV$9="", "", IF(AND(NOT('Personnel Details'!$N$33=""), $B296&gt;='Personnel Details'!$N$33), 'Personnel Details'!$O$33, IF(AND(NOT('Personnel Details'!$I$33=""), $B296&gt;='Personnel Details'!$I$33), 'Personnel Details'!$J$33, 'Personnel Details'!$E$33)))</f>
        <v/>
      </c>
      <c r="LW296" s="59" t="str">
        <f>IF(LV$9="", "", IF(AND(NOT('Personnel Details'!$N$33=""), $B296&gt;='Personnel Details'!$N$33), IF('Personnel Details'!$P$33="","", 'Personnel Details'!$P$33), IF(AND(NOT('Personnel Details'!$I$33=""), $B296&gt;='Personnel Details'!$I$33), IF('Personnel Details'!$K$33="", "", 'Personnel Details'!$K$33), IF('Personnel Details'!$F$33="", "", 'Personnel Details'!$F$33))))</f>
        <v/>
      </c>
      <c r="LX296" s="79" t="str">
        <f>IF(LV$9="", "", IF(AND(NOT('Personnel Details'!$N$33=""), $B296&gt;='Personnel Details'!$N$33), 'Personnel Details'!$Q$33, IF(AND(NOT('Personnel Details'!$I$33=""), $B296&gt;='Personnel Details'!$I$33), 'Personnel Details'!$L$33, 'Personnel Details'!$G$33)))</f>
        <v/>
      </c>
      <c r="LY296" s="59">
        <f t="shared" si="729"/>
        <v>0</v>
      </c>
      <c r="LZ296" s="53"/>
      <c r="MB296" s="78" t="str">
        <f>IF(MB$9="", "", IF(AND(NOT('Personnel Details'!$N$34=""), $B296&gt;='Personnel Details'!$N$34), 'Personnel Details'!$O$34, IF(AND(NOT('Personnel Details'!$I$34=""), $B296&gt;='Personnel Details'!$I$34), 'Personnel Details'!$J$34, 'Personnel Details'!$E$34)))</f>
        <v/>
      </c>
      <c r="MC296" s="59" t="str">
        <f>IF(MB$9="", "", IF(AND(NOT('Personnel Details'!$N$34=""), $B296&gt;='Personnel Details'!$N$34), IF('Personnel Details'!$P$34="","", 'Personnel Details'!$P$34), IF(AND(NOT('Personnel Details'!$I$34=""), $B296&gt;='Personnel Details'!$I$34), IF('Personnel Details'!$K$34="", "", 'Personnel Details'!$K$34), IF('Personnel Details'!$F$34="", "", 'Personnel Details'!$F$34))))</f>
        <v/>
      </c>
      <c r="MD296" s="79" t="str">
        <f>IF(MB$9="", "", IF(AND(NOT('Personnel Details'!$N$34=""), $B296&gt;='Personnel Details'!$N$34), 'Personnel Details'!$Q$34, IF(AND(NOT('Personnel Details'!$I$34=""), $B296&gt;='Personnel Details'!$I$34), 'Personnel Details'!$L$34, 'Personnel Details'!$G$34)))</f>
        <v/>
      </c>
      <c r="ME296" s="59">
        <f t="shared" si="730"/>
        <v>0</v>
      </c>
      <c r="MF296" s="53"/>
      <c r="MH296" s="78" t="str">
        <f>IF(MH$9="", "", IF(AND(NOT('Personnel Details'!$N$35=""), $B296&gt;='Personnel Details'!$N$35), 'Personnel Details'!$O$35, IF(AND(NOT('Personnel Details'!$I$35=""), $B296&gt;='Personnel Details'!$I$35), 'Personnel Details'!$J$35, 'Personnel Details'!$E$35)))</f>
        <v/>
      </c>
      <c r="MI296" s="59" t="str">
        <f>IF(MH$9="", "", IF(AND(NOT('Personnel Details'!$N$35=""), $B296&gt;='Personnel Details'!$N$35), IF('Personnel Details'!$P$35="","", 'Personnel Details'!$P$35), IF(AND(NOT('Personnel Details'!$I$35=""), $B296&gt;='Personnel Details'!$I$35), IF('Personnel Details'!$K$35="", "", 'Personnel Details'!$K$35), IF('Personnel Details'!$F$35="", "", 'Personnel Details'!$F$35))))</f>
        <v/>
      </c>
      <c r="MJ296" s="79" t="str">
        <f>IF(MH$9="", "", IF(AND(NOT('Personnel Details'!$N$35=""), $B296&gt;='Personnel Details'!$N$35), 'Personnel Details'!$Q$35, IF(AND(NOT('Personnel Details'!$I$35=""), $B296&gt;='Personnel Details'!$I$35), 'Personnel Details'!$L$35, 'Personnel Details'!$G$35)))</f>
        <v/>
      </c>
      <c r="MK296" s="59">
        <f t="shared" si="731"/>
        <v>0</v>
      </c>
      <c r="ML296" s="53"/>
      <c r="MN296" s="78" t="str">
        <f>IF(MN$9="", "", IF(AND(NOT('Personnel Details'!$N$36=""), $B296&gt;='Personnel Details'!$N$36), 'Personnel Details'!$O$36, IF(AND(NOT('Personnel Details'!$I$36=""), $B296&gt;='Personnel Details'!$I$36), 'Personnel Details'!$J$36, 'Personnel Details'!$E$36)))</f>
        <v/>
      </c>
      <c r="MO296" s="59" t="str">
        <f>IF(MN$9="", "", IF(AND(NOT('Personnel Details'!$N$36=""), $B296&gt;='Personnel Details'!$N$36), IF('Personnel Details'!$P$36="","", 'Personnel Details'!$P$36), IF(AND(NOT('Personnel Details'!$I$36=""), $B296&gt;='Personnel Details'!$I$36), IF('Personnel Details'!$K$36="", "", 'Personnel Details'!$K$36), IF('Personnel Details'!$F$36="", "", 'Personnel Details'!$F$36))))</f>
        <v/>
      </c>
      <c r="MP296" s="79" t="str">
        <f>IF(MN$9="", "", IF(AND(NOT('Personnel Details'!$N$36=""), $B296&gt;='Personnel Details'!$N$36), 'Personnel Details'!$Q$36, IF(AND(NOT('Personnel Details'!$I$36=""), $B296&gt;='Personnel Details'!$I$36), 'Personnel Details'!$L$36, 'Personnel Details'!$G$36)))</f>
        <v/>
      </c>
      <c r="MQ296" s="59">
        <f t="shared" si="732"/>
        <v>0</v>
      </c>
      <c r="MR296" s="53"/>
      <c r="MT296" s="78" t="str">
        <f>IF(MT$9="", "", IF(AND(NOT('Personnel Details'!$N$37=""), $B296&gt;='Personnel Details'!$N$37), 'Personnel Details'!$O$37, IF(AND(NOT('Personnel Details'!$I$37=""), $B296&gt;='Personnel Details'!$I$37), 'Personnel Details'!$J$37, 'Personnel Details'!$E$37)))</f>
        <v/>
      </c>
      <c r="MU296" s="59" t="str">
        <f>IF(MT$9="", "", IF(AND(NOT('Personnel Details'!$N$37=""), $B296&gt;='Personnel Details'!$N$37), IF('Personnel Details'!$P$37="","", 'Personnel Details'!$P$37), IF(AND(NOT('Personnel Details'!$I$37=""), $B296&gt;='Personnel Details'!$I$37), IF('Personnel Details'!$K$37="", "", 'Personnel Details'!$K$37), IF('Personnel Details'!$F$37="", "", 'Personnel Details'!$F$37))))</f>
        <v/>
      </c>
      <c r="MV296" s="79" t="str">
        <f>IF(MT$9="", "", IF(AND(NOT('Personnel Details'!$N$37=""), $B296&gt;='Personnel Details'!$N$37), 'Personnel Details'!$Q$37, IF(AND(NOT('Personnel Details'!$I$37=""), $B296&gt;='Personnel Details'!$I$37), 'Personnel Details'!$L$37, 'Personnel Details'!$G$37)))</f>
        <v/>
      </c>
      <c r="MW296" s="59">
        <f t="shared" si="733"/>
        <v>0</v>
      </c>
      <c r="MX296" s="53"/>
      <c r="MZ296" s="78" t="str">
        <f>IF(MZ$9="", "", IF(AND(NOT('Personnel Details'!$N$38=""), $B296&gt;='Personnel Details'!$N$38), 'Personnel Details'!$O$38, IF(AND(NOT('Personnel Details'!$I$38=""), $B296&gt;='Personnel Details'!$I$38), 'Personnel Details'!$J$38, 'Personnel Details'!$E$38)))</f>
        <v/>
      </c>
      <c r="NA296" s="59" t="str">
        <f>IF(MZ$9="", "", IF(AND(NOT('Personnel Details'!$N$38=""), $B296&gt;='Personnel Details'!$N$38), IF('Personnel Details'!$P$38="","", 'Personnel Details'!$P$38), IF(AND(NOT('Personnel Details'!$I$38=""), $B296&gt;='Personnel Details'!$I$38), IF('Personnel Details'!$K$38="", "", 'Personnel Details'!$K$38), IF('Personnel Details'!$F$38="", "", 'Personnel Details'!$F$38))))</f>
        <v/>
      </c>
      <c r="NB296" s="79" t="str">
        <f>IF(MZ$9="", "", IF(AND(NOT('Personnel Details'!$N$38=""), $B296&gt;='Personnel Details'!$N$38), 'Personnel Details'!$Q$38, IF(AND(NOT('Personnel Details'!$I$38=""), $B296&gt;='Personnel Details'!$I$38), 'Personnel Details'!$L$38, 'Personnel Details'!$G$38)))</f>
        <v/>
      </c>
      <c r="NC296" s="59">
        <f t="shared" si="734"/>
        <v>0</v>
      </c>
      <c r="ND296" s="53"/>
      <c r="NF296" s="78" t="str">
        <f>IF(NF$9="", "", IF(AND(NOT('Personnel Details'!$N$39=""), $B296&gt;='Personnel Details'!$N$39), 'Personnel Details'!$O$39, IF(AND(NOT('Personnel Details'!$I$39=""), $B296&gt;='Personnel Details'!$I$39), 'Personnel Details'!$J$39, 'Personnel Details'!$E$39)))</f>
        <v/>
      </c>
      <c r="NG296" s="59" t="str">
        <f>IF(NF$9="", "", IF(AND(NOT('Personnel Details'!$N$39=""), $B296&gt;='Personnel Details'!$N$39), IF('Personnel Details'!$P$39="","", 'Personnel Details'!$P$39), IF(AND(NOT('Personnel Details'!$I$39=""), $B296&gt;='Personnel Details'!$I$39), IF('Personnel Details'!$K$39="", "", 'Personnel Details'!$K$39), IF('Personnel Details'!$F$39="", "", 'Personnel Details'!$F$39))))</f>
        <v/>
      </c>
      <c r="NH296" s="79" t="str">
        <f>IF(NF$9="", "", IF(AND(NOT('Personnel Details'!$N$39=""), $B296&gt;='Personnel Details'!$N$39), 'Personnel Details'!$Q$39, IF(AND(NOT('Personnel Details'!$I$39=""), $B296&gt;='Personnel Details'!$I$39), 'Personnel Details'!$L$39, 'Personnel Details'!$G$39)))</f>
        <v/>
      </c>
      <c r="NI296" s="59">
        <f t="shared" si="735"/>
        <v>0</v>
      </c>
      <c r="NJ296" s="53"/>
      <c r="NL296" s="78" t="str">
        <f>IF(NL$9="", "", IF(AND(NOT('Personnel Details'!$N$40=""), $B296&gt;='Personnel Details'!$N$40), 'Personnel Details'!$O$40, IF(AND(NOT('Personnel Details'!$I$40=""), $B296&gt;='Personnel Details'!$I$40), 'Personnel Details'!$J$40, 'Personnel Details'!$E$40)))</f>
        <v/>
      </c>
      <c r="NM296" s="59" t="str">
        <f>IF(NL$9="", "", IF(AND(NOT('Personnel Details'!$N$40=""), $B296&gt;='Personnel Details'!$N$40), IF('Personnel Details'!$P$40="","", 'Personnel Details'!$P$40), IF(AND(NOT('Personnel Details'!$I$40=""), $B296&gt;='Personnel Details'!$I$40), IF('Personnel Details'!$K$40="", "", 'Personnel Details'!$K$40), IF('Personnel Details'!$F$40="", "", 'Personnel Details'!$F$40))))</f>
        <v/>
      </c>
      <c r="NN296" s="79" t="str">
        <f>IF(NL$9="", "", IF(AND(NOT('Personnel Details'!$N$40=""), $B296&gt;='Personnel Details'!$N$40), 'Personnel Details'!$Q$40, IF(AND(NOT('Personnel Details'!$I$40=""), $B296&gt;='Personnel Details'!$I$40), 'Personnel Details'!$L$40, 'Personnel Details'!$G$40)))</f>
        <v/>
      </c>
      <c r="NO296" s="59">
        <f t="shared" si="736"/>
        <v>0</v>
      </c>
      <c r="NP296" s="53"/>
    </row>
    <row r="297" spans="1:380" x14ac:dyDescent="0.25">
      <c r="A297" s="32"/>
      <c r="B297" s="113">
        <f>IFERROR(IF(B296+1&gt;'Personnel Details'!$U$5, "", B296+1), "")</f>
        <v>44117</v>
      </c>
      <c r="C297" s="32"/>
      <c r="D297" s="120"/>
      <c r="E297" s="13" t="str">
        <f t="shared" si="615"/>
        <v/>
      </c>
      <c r="F297" s="13" t="str">
        <f t="shared" si="646"/>
        <v/>
      </c>
      <c r="G297" s="56" t="str">
        <f t="shared" si="737"/>
        <v/>
      </c>
      <c r="H297" s="16" t="str">
        <f t="shared" si="647"/>
        <v/>
      </c>
      <c r="I297" s="32"/>
      <c r="J297" s="120"/>
      <c r="K297" s="62" t="str">
        <f t="shared" si="616"/>
        <v/>
      </c>
      <c r="L297" s="62" t="str">
        <f t="shared" si="648"/>
        <v/>
      </c>
      <c r="M297" s="65" t="str">
        <f t="shared" si="738"/>
        <v/>
      </c>
      <c r="N297" s="68" t="str">
        <f t="shared" si="649"/>
        <v/>
      </c>
      <c r="O297" s="32"/>
      <c r="P297" s="120"/>
      <c r="Q297" s="62" t="str">
        <f t="shared" si="617"/>
        <v/>
      </c>
      <c r="R297" s="62" t="str">
        <f t="shared" si="650"/>
        <v/>
      </c>
      <c r="S297" s="65" t="str">
        <f t="shared" si="739"/>
        <v/>
      </c>
      <c r="T297" s="68" t="str">
        <f t="shared" si="651"/>
        <v/>
      </c>
      <c r="U297" s="32"/>
      <c r="V297" s="120"/>
      <c r="W297" s="62" t="str">
        <f t="shared" si="618"/>
        <v/>
      </c>
      <c r="X297" s="62" t="str">
        <f t="shared" si="652"/>
        <v/>
      </c>
      <c r="Y297" s="65" t="str">
        <f t="shared" si="740"/>
        <v/>
      </c>
      <c r="Z297" s="68" t="str">
        <f t="shared" si="653"/>
        <v/>
      </c>
      <c r="AA297" s="32"/>
      <c r="AB297" s="120"/>
      <c r="AC297" s="62" t="str">
        <f t="shared" si="619"/>
        <v/>
      </c>
      <c r="AD297" s="62" t="str">
        <f t="shared" si="654"/>
        <v/>
      </c>
      <c r="AE297" s="65" t="str">
        <f t="shared" si="741"/>
        <v/>
      </c>
      <c r="AF297" s="68" t="str">
        <f t="shared" si="655"/>
        <v/>
      </c>
      <c r="AG297" s="32"/>
      <c r="AH297" s="120"/>
      <c r="AI297" s="62" t="str">
        <f t="shared" si="620"/>
        <v/>
      </c>
      <c r="AJ297" s="62" t="str">
        <f t="shared" si="656"/>
        <v/>
      </c>
      <c r="AK297" s="65" t="str">
        <f t="shared" si="742"/>
        <v/>
      </c>
      <c r="AL297" s="68" t="str">
        <f t="shared" si="657"/>
        <v/>
      </c>
      <c r="AM297" s="32"/>
      <c r="AN297" s="120"/>
      <c r="AO297" s="62" t="str">
        <f t="shared" si="621"/>
        <v/>
      </c>
      <c r="AP297" s="62" t="str">
        <f t="shared" si="658"/>
        <v/>
      </c>
      <c r="AQ297" s="65" t="str">
        <f t="shared" si="743"/>
        <v/>
      </c>
      <c r="AR297" s="68" t="str">
        <f t="shared" si="659"/>
        <v/>
      </c>
      <c r="AS297" s="32"/>
      <c r="AT297" s="120"/>
      <c r="AU297" s="62" t="str">
        <f t="shared" si="622"/>
        <v/>
      </c>
      <c r="AV297" s="62" t="str">
        <f t="shared" si="660"/>
        <v/>
      </c>
      <c r="AW297" s="65" t="str">
        <f t="shared" si="744"/>
        <v/>
      </c>
      <c r="AX297" s="68" t="str">
        <f t="shared" si="661"/>
        <v/>
      </c>
      <c r="AY297" s="32"/>
      <c r="AZ297" s="120"/>
      <c r="BA297" s="62" t="str">
        <f t="shared" si="623"/>
        <v/>
      </c>
      <c r="BB297" s="62" t="str">
        <f t="shared" si="662"/>
        <v/>
      </c>
      <c r="BC297" s="65" t="str">
        <f t="shared" si="745"/>
        <v/>
      </c>
      <c r="BD297" s="68" t="str">
        <f t="shared" si="663"/>
        <v/>
      </c>
      <c r="BE297" s="32"/>
      <c r="BF297" s="120"/>
      <c r="BG297" s="62" t="str">
        <f t="shared" si="624"/>
        <v/>
      </c>
      <c r="BH297" s="62" t="str">
        <f t="shared" si="664"/>
        <v/>
      </c>
      <c r="BI297" s="65" t="str">
        <f t="shared" si="746"/>
        <v/>
      </c>
      <c r="BJ297" s="68" t="str">
        <f t="shared" si="665"/>
        <v/>
      </c>
      <c r="BK297" s="32"/>
      <c r="BL297" s="120"/>
      <c r="BM297" s="62" t="str">
        <f t="shared" si="625"/>
        <v/>
      </c>
      <c r="BN297" s="62" t="str">
        <f t="shared" si="666"/>
        <v/>
      </c>
      <c r="BO297" s="65" t="str">
        <f t="shared" si="747"/>
        <v/>
      </c>
      <c r="BP297" s="68" t="str">
        <f t="shared" si="667"/>
        <v/>
      </c>
      <c r="BQ297" s="32"/>
      <c r="BR297" s="120"/>
      <c r="BS297" s="62" t="str">
        <f t="shared" si="626"/>
        <v/>
      </c>
      <c r="BT297" s="62" t="str">
        <f t="shared" si="668"/>
        <v/>
      </c>
      <c r="BU297" s="65" t="str">
        <f t="shared" si="748"/>
        <v/>
      </c>
      <c r="BV297" s="68" t="str">
        <f t="shared" si="669"/>
        <v/>
      </c>
      <c r="BW297" s="32"/>
      <c r="BX297" s="120"/>
      <c r="BY297" s="62" t="str">
        <f t="shared" si="627"/>
        <v/>
      </c>
      <c r="BZ297" s="62" t="str">
        <f t="shared" si="670"/>
        <v/>
      </c>
      <c r="CA297" s="65" t="str">
        <f t="shared" si="749"/>
        <v/>
      </c>
      <c r="CB297" s="68" t="str">
        <f t="shared" si="671"/>
        <v/>
      </c>
      <c r="CC297" s="32"/>
      <c r="CD297" s="120"/>
      <c r="CE297" s="62" t="str">
        <f t="shared" si="628"/>
        <v/>
      </c>
      <c r="CF297" s="62" t="str">
        <f t="shared" si="672"/>
        <v/>
      </c>
      <c r="CG297" s="65" t="str">
        <f t="shared" si="750"/>
        <v/>
      </c>
      <c r="CH297" s="68" t="str">
        <f t="shared" si="673"/>
        <v/>
      </c>
      <c r="CI297" s="32"/>
      <c r="CJ297" s="120"/>
      <c r="CK297" s="62" t="str">
        <f t="shared" si="629"/>
        <v/>
      </c>
      <c r="CL297" s="62" t="str">
        <f t="shared" si="674"/>
        <v/>
      </c>
      <c r="CM297" s="65" t="str">
        <f t="shared" si="751"/>
        <v/>
      </c>
      <c r="CN297" s="68" t="str">
        <f t="shared" si="675"/>
        <v/>
      </c>
      <c r="CO297" s="32"/>
      <c r="CP297" s="120"/>
      <c r="CQ297" s="62" t="str">
        <f t="shared" si="630"/>
        <v/>
      </c>
      <c r="CR297" s="62" t="str">
        <f t="shared" si="676"/>
        <v/>
      </c>
      <c r="CS297" s="65" t="str">
        <f t="shared" si="752"/>
        <v/>
      </c>
      <c r="CT297" s="68" t="str">
        <f t="shared" si="677"/>
        <v/>
      </c>
      <c r="CU297" s="32"/>
      <c r="CV297" s="120"/>
      <c r="CW297" s="62" t="str">
        <f t="shared" si="631"/>
        <v/>
      </c>
      <c r="CX297" s="62" t="str">
        <f t="shared" si="678"/>
        <v/>
      </c>
      <c r="CY297" s="65" t="str">
        <f t="shared" si="753"/>
        <v/>
      </c>
      <c r="CZ297" s="68" t="str">
        <f t="shared" si="679"/>
        <v/>
      </c>
      <c r="DA297" s="32"/>
      <c r="DB297" s="120"/>
      <c r="DC297" s="62" t="str">
        <f t="shared" si="632"/>
        <v/>
      </c>
      <c r="DD297" s="62" t="str">
        <f t="shared" si="680"/>
        <v/>
      </c>
      <c r="DE297" s="65" t="str">
        <f t="shared" si="754"/>
        <v/>
      </c>
      <c r="DF297" s="68" t="str">
        <f t="shared" si="681"/>
        <v/>
      </c>
      <c r="DG297" s="32"/>
      <c r="DH297" s="120"/>
      <c r="DI297" s="62" t="str">
        <f t="shared" si="633"/>
        <v/>
      </c>
      <c r="DJ297" s="62" t="str">
        <f t="shared" si="682"/>
        <v/>
      </c>
      <c r="DK297" s="65" t="str">
        <f t="shared" si="755"/>
        <v/>
      </c>
      <c r="DL297" s="68" t="str">
        <f t="shared" si="683"/>
        <v/>
      </c>
      <c r="DM297" s="32"/>
      <c r="DN297" s="120"/>
      <c r="DO297" s="62" t="str">
        <f t="shared" si="634"/>
        <v/>
      </c>
      <c r="DP297" s="62" t="str">
        <f t="shared" si="684"/>
        <v/>
      </c>
      <c r="DQ297" s="65" t="str">
        <f t="shared" si="756"/>
        <v/>
      </c>
      <c r="DR297" s="68" t="str">
        <f t="shared" si="685"/>
        <v/>
      </c>
      <c r="DS297" s="32"/>
      <c r="DT297" s="120"/>
      <c r="DU297" s="62" t="str">
        <f t="shared" si="635"/>
        <v/>
      </c>
      <c r="DV297" s="62" t="str">
        <f t="shared" si="686"/>
        <v/>
      </c>
      <c r="DW297" s="65" t="str">
        <f t="shared" si="757"/>
        <v/>
      </c>
      <c r="DX297" s="68" t="str">
        <f t="shared" si="687"/>
        <v/>
      </c>
      <c r="DY297" s="32"/>
      <c r="DZ297" s="120"/>
      <c r="EA297" s="62" t="str">
        <f t="shared" si="636"/>
        <v/>
      </c>
      <c r="EB297" s="62" t="str">
        <f t="shared" si="688"/>
        <v/>
      </c>
      <c r="EC297" s="65" t="str">
        <f t="shared" si="758"/>
        <v/>
      </c>
      <c r="ED297" s="68" t="str">
        <f t="shared" si="689"/>
        <v/>
      </c>
      <c r="EE297" s="32"/>
      <c r="EF297" s="120"/>
      <c r="EG297" s="62" t="str">
        <f t="shared" si="637"/>
        <v/>
      </c>
      <c r="EH297" s="62" t="str">
        <f t="shared" si="690"/>
        <v/>
      </c>
      <c r="EI297" s="65" t="str">
        <f t="shared" si="759"/>
        <v/>
      </c>
      <c r="EJ297" s="68" t="str">
        <f t="shared" si="691"/>
        <v/>
      </c>
      <c r="EK297" s="32"/>
      <c r="EL297" s="120"/>
      <c r="EM297" s="62" t="str">
        <f t="shared" si="638"/>
        <v/>
      </c>
      <c r="EN297" s="62" t="str">
        <f t="shared" si="692"/>
        <v/>
      </c>
      <c r="EO297" s="65" t="str">
        <f t="shared" si="760"/>
        <v/>
      </c>
      <c r="EP297" s="68" t="str">
        <f t="shared" si="693"/>
        <v/>
      </c>
      <c r="EQ297" s="32"/>
      <c r="ER297" s="120"/>
      <c r="ES297" s="62" t="str">
        <f t="shared" si="639"/>
        <v/>
      </c>
      <c r="ET297" s="62" t="str">
        <f t="shared" si="694"/>
        <v/>
      </c>
      <c r="EU297" s="65" t="str">
        <f t="shared" si="761"/>
        <v/>
      </c>
      <c r="EV297" s="68" t="str">
        <f t="shared" si="695"/>
        <v/>
      </c>
      <c r="EW297" s="32"/>
      <c r="EX297" s="120"/>
      <c r="EY297" s="62" t="str">
        <f t="shared" si="640"/>
        <v/>
      </c>
      <c r="EZ297" s="62" t="str">
        <f t="shared" si="696"/>
        <v/>
      </c>
      <c r="FA297" s="65" t="str">
        <f t="shared" si="762"/>
        <v/>
      </c>
      <c r="FB297" s="68" t="str">
        <f t="shared" si="697"/>
        <v/>
      </c>
      <c r="FC297" s="32"/>
      <c r="FD297" s="120"/>
      <c r="FE297" s="62" t="str">
        <f t="shared" si="641"/>
        <v/>
      </c>
      <c r="FF297" s="62" t="str">
        <f t="shared" si="698"/>
        <v/>
      </c>
      <c r="FG297" s="65" t="str">
        <f t="shared" si="763"/>
        <v/>
      </c>
      <c r="FH297" s="68" t="str">
        <f t="shared" si="699"/>
        <v/>
      </c>
      <c r="FI297" s="32"/>
      <c r="FJ297" s="120"/>
      <c r="FK297" s="62" t="str">
        <f t="shared" si="642"/>
        <v/>
      </c>
      <c r="FL297" s="62" t="str">
        <f t="shared" si="700"/>
        <v/>
      </c>
      <c r="FM297" s="65" t="str">
        <f t="shared" si="764"/>
        <v/>
      </c>
      <c r="FN297" s="68" t="str">
        <f t="shared" si="701"/>
        <v/>
      </c>
      <c r="FO297" s="32"/>
      <c r="FP297" s="120"/>
      <c r="FQ297" s="62" t="str">
        <f t="shared" si="643"/>
        <v/>
      </c>
      <c r="FR297" s="62" t="str">
        <f t="shared" si="702"/>
        <v/>
      </c>
      <c r="FS297" s="65" t="str">
        <f t="shared" si="765"/>
        <v/>
      </c>
      <c r="FT297" s="68" t="str">
        <f t="shared" si="703"/>
        <v/>
      </c>
      <c r="FU297" s="32"/>
      <c r="FV297" s="120"/>
      <c r="FW297" s="62" t="str">
        <f t="shared" si="644"/>
        <v/>
      </c>
      <c r="FX297" s="62" t="str">
        <f t="shared" si="704"/>
        <v/>
      </c>
      <c r="FY297" s="65" t="str">
        <f t="shared" si="766"/>
        <v/>
      </c>
      <c r="FZ297" s="68" t="str">
        <f t="shared" si="705"/>
        <v/>
      </c>
      <c r="GA297" s="32"/>
      <c r="GC297" s="7" t="str">
        <f t="shared" si="706"/>
        <v>Oct 2020</v>
      </c>
      <c r="GD297" s="7" t="str">
        <f t="shared" ca="1" si="645"/>
        <v/>
      </c>
      <c r="GT297" s="71">
        <f>IF(GT$9="", "", IF(AND(NOT('Personnel Details'!$N$11=""), $B297&gt;='Personnel Details'!$N$11), 'Personnel Details'!$O$11, IF(AND(NOT('Personnel Details'!$I$11=""), $B297&gt;='Personnel Details'!$I$11), 'Personnel Details'!$J$11, 'Personnel Details'!$E$11)))</f>
        <v>0.8</v>
      </c>
      <c r="GU297" s="59" t="str">
        <f>IF(GT$9="", "", IF(AND(NOT('Personnel Details'!$N$11=""), $B297&gt;='Personnel Details'!$N$11), IF('Personnel Details'!$P$11="","", 'Personnel Details'!$P$11), IF(AND(NOT('Personnel Details'!$I$11=""), $B297&gt;='Personnel Details'!$I$11), IF('Personnel Details'!$K$11="", "", 'Personnel Details'!$K$11), IF('Personnel Details'!$F$11="", "", 'Personnel Details'!$F$11))))</f>
        <v/>
      </c>
      <c r="GV297" s="74">
        <f>IF(GT$9="", "", IF(AND(NOT('Personnel Details'!$N$11=""), $B297&gt;='Personnel Details'!$N$11), 'Personnel Details'!$Q$11, IF(AND(NOT('Personnel Details'!$I$11=""), $B297&gt;='Personnel Details'!$I$11), 'Personnel Details'!$L$11, 'Personnel Details'!$G$11)))</f>
        <v>0</v>
      </c>
      <c r="GW297" s="59">
        <f t="shared" si="707"/>
        <v>0</v>
      </c>
      <c r="GX297" s="53"/>
      <c r="GZ297" s="78">
        <f>IF(GZ$9="", "", IF(AND(NOT('Personnel Details'!$N$12=""), $B297&gt;='Personnel Details'!$N$12), 'Personnel Details'!$O$12, IF(AND(NOT('Personnel Details'!$I$12=""), $B297&gt;='Personnel Details'!$I$12), 'Personnel Details'!$J$12, 'Personnel Details'!$E$12)))</f>
        <v>0.8</v>
      </c>
      <c r="HA297" s="59" t="str">
        <f>IF(GZ$9="", "", IF(AND(NOT('Personnel Details'!$N$12=""), $B297&gt;='Personnel Details'!$N$12), IF('Personnel Details'!$P$12="","", 'Personnel Details'!$P$12), IF(AND(NOT('Personnel Details'!$I$12=""), $B297&gt;='Personnel Details'!$I$12), IF('Personnel Details'!$K$12="", "", 'Personnel Details'!$K$12), IF('Personnel Details'!$F$12="", "", 'Personnel Details'!$F$12))))</f>
        <v/>
      </c>
      <c r="HB297" s="79">
        <f>IF(GZ$9="", "", IF(AND(NOT('Personnel Details'!$N$12=""), $B297&gt;='Personnel Details'!$N$12), 'Personnel Details'!$Q$12, IF(AND(NOT('Personnel Details'!$I$12=""), $B297&gt;='Personnel Details'!$I$12), 'Personnel Details'!$L$12, 'Personnel Details'!$G$12)))</f>
        <v>0</v>
      </c>
      <c r="HC297" s="59">
        <f t="shared" si="708"/>
        <v>0</v>
      </c>
      <c r="HD297" s="53"/>
      <c r="HF297" s="78">
        <f>IF(HF$9="", "", IF(AND(NOT('Personnel Details'!$N$13=""), $B297&gt;='Personnel Details'!$N$13), 'Personnel Details'!$O$13, IF(AND(NOT('Personnel Details'!$I$13=""), $B297&gt;='Personnel Details'!$I$13), 'Personnel Details'!$J$13, 'Personnel Details'!$E$13)))</f>
        <v>0.8</v>
      </c>
      <c r="HG297" s="59" t="str">
        <f>IF(HF$9="", "", IF(AND(NOT('Personnel Details'!$N$13=""), $B297&gt;='Personnel Details'!$N$13), IF('Personnel Details'!$P$13="","", 'Personnel Details'!$P$13), IF(AND(NOT('Personnel Details'!$I$13=""), $B297&gt;='Personnel Details'!$I$13), IF('Personnel Details'!$K$13="", "", 'Personnel Details'!$K$13), IF('Personnel Details'!$F$13="", "", 'Personnel Details'!$F$13))))</f>
        <v/>
      </c>
      <c r="HH297" s="79">
        <f>IF(HF$9="", "", IF(AND(NOT('Personnel Details'!$N$13=""), $B297&gt;='Personnel Details'!$N$13), 'Personnel Details'!$Q$13, IF(AND(NOT('Personnel Details'!$I$13=""), $B297&gt;='Personnel Details'!$I$13), 'Personnel Details'!$L$13, 'Personnel Details'!$G$13)))</f>
        <v>0</v>
      </c>
      <c r="HI297" s="59">
        <f t="shared" si="709"/>
        <v>0</v>
      </c>
      <c r="HJ297" s="53"/>
      <c r="HL297" s="78">
        <f>IF(HL$9="", "", IF(AND(NOT('Personnel Details'!$N$14=""), $B297&gt;='Personnel Details'!$N$14), 'Personnel Details'!$O$14, IF(AND(NOT('Personnel Details'!$I$14=""), $B297&gt;='Personnel Details'!$I$14), 'Personnel Details'!$J$14, 'Personnel Details'!$E$14)))</f>
        <v>0.8</v>
      </c>
      <c r="HM297" s="59">
        <f>IF(HL$9="", "", IF(AND(NOT('Personnel Details'!$N$14=""), $B297&gt;='Personnel Details'!$N$14), IF('Personnel Details'!$P$14="","", 'Personnel Details'!$P$14), IF(AND(NOT('Personnel Details'!$I$14=""), $B297&gt;='Personnel Details'!$I$14), IF('Personnel Details'!$K$14="", "", 'Personnel Details'!$K$14), IF('Personnel Details'!$F$14="", "", 'Personnel Details'!$F$14))))</f>
        <v>2000</v>
      </c>
      <c r="HN297" s="79">
        <f>IF(HL$9="", "", IF(AND(NOT('Personnel Details'!$N$14=""), $B297&gt;='Personnel Details'!$N$14), 'Personnel Details'!$Q$14, IF(AND(NOT('Personnel Details'!$I$14=""), $B297&gt;='Personnel Details'!$I$14), 'Personnel Details'!$L$14, 'Personnel Details'!$G$14)))</f>
        <v>0.85</v>
      </c>
      <c r="HO297" s="59">
        <f t="shared" si="710"/>
        <v>0</v>
      </c>
      <c r="HP297" s="53"/>
      <c r="HR297" s="78" t="str">
        <f>IF(HR$9="", "", IF(AND(NOT('Personnel Details'!$N$15=""), $B297&gt;='Personnel Details'!$N$15), 'Personnel Details'!$O$15, IF(AND(NOT('Personnel Details'!$I$15=""), $B297&gt;='Personnel Details'!$I$15), 'Personnel Details'!$J$15, 'Personnel Details'!$E$15)))</f>
        <v/>
      </c>
      <c r="HS297" s="59" t="str">
        <f>IF(HR$9="", "", IF(AND(NOT('Personnel Details'!$N$15=""), $B297&gt;='Personnel Details'!$N$15), IF('Personnel Details'!$P$15="","", 'Personnel Details'!$P$15), IF(AND(NOT('Personnel Details'!$I$15=""), $B297&gt;='Personnel Details'!$I$15), IF('Personnel Details'!$K$15="", "", 'Personnel Details'!$K$15), IF('Personnel Details'!$F$15="", "", 'Personnel Details'!$F$15))))</f>
        <v/>
      </c>
      <c r="HT297" s="79" t="str">
        <f>IF(HR$9="", "", IF(AND(NOT('Personnel Details'!$N$15=""), $B297&gt;='Personnel Details'!$N$15), 'Personnel Details'!$Q$15, IF(AND(NOT('Personnel Details'!$I$15=""), $B297&gt;='Personnel Details'!$I$15), 'Personnel Details'!$L$15, 'Personnel Details'!$G$15)))</f>
        <v/>
      </c>
      <c r="HU297" s="59">
        <f t="shared" si="711"/>
        <v>0</v>
      </c>
      <c r="HV297" s="53"/>
      <c r="HX297" s="78" t="str">
        <f>IF(HX$9="", "", IF(AND(NOT('Personnel Details'!$N$16=""), $B297&gt;='Personnel Details'!$N$16), 'Personnel Details'!$O$16, IF(AND(NOT('Personnel Details'!$I$16=""), $B297&gt;='Personnel Details'!$I$16), 'Personnel Details'!$J$16, 'Personnel Details'!$E$16)))</f>
        <v/>
      </c>
      <c r="HY297" s="59" t="str">
        <f>IF(HX$9="", "", IF(AND(NOT('Personnel Details'!$N$16=""), $B297&gt;='Personnel Details'!$N$16), IF('Personnel Details'!$P$16="","", 'Personnel Details'!$P$16), IF(AND(NOT('Personnel Details'!$I$16=""), $B297&gt;='Personnel Details'!$I$16), IF('Personnel Details'!$K$16="", "", 'Personnel Details'!$K$16), IF('Personnel Details'!$F$16="", "", 'Personnel Details'!$F$16))))</f>
        <v/>
      </c>
      <c r="HZ297" s="79" t="str">
        <f>IF(HX$9="", "", IF(AND(NOT('Personnel Details'!$N$16=""), $B297&gt;='Personnel Details'!$N$16), 'Personnel Details'!$Q$16, IF(AND(NOT('Personnel Details'!$I$16=""), $B297&gt;='Personnel Details'!$I$16), 'Personnel Details'!$L$16, 'Personnel Details'!$G$16)))</f>
        <v/>
      </c>
      <c r="IA297" s="59">
        <f t="shared" si="712"/>
        <v>0</v>
      </c>
      <c r="IB297" s="53"/>
      <c r="ID297" s="78" t="str">
        <f>IF(ID$9="", "", IF(AND(NOT('Personnel Details'!$N$17=""), $B297&gt;='Personnel Details'!$N$17), 'Personnel Details'!$O$17, IF(AND(NOT('Personnel Details'!$I$17=""), $B297&gt;='Personnel Details'!$I$17), 'Personnel Details'!$J$17, 'Personnel Details'!$E$17)))</f>
        <v/>
      </c>
      <c r="IE297" s="59" t="str">
        <f>IF(ID$9="", "", IF(AND(NOT('Personnel Details'!$N$17=""), $B297&gt;='Personnel Details'!$N$17), IF('Personnel Details'!$P$17="","", 'Personnel Details'!$P$17), IF(AND(NOT('Personnel Details'!$I$17=""), $B297&gt;='Personnel Details'!$I$17), IF('Personnel Details'!$K$17="", "", 'Personnel Details'!$K$17), IF('Personnel Details'!$F$17="", "", 'Personnel Details'!$F$17))))</f>
        <v/>
      </c>
      <c r="IF297" s="79" t="str">
        <f>IF(ID$9="", "", IF(AND(NOT('Personnel Details'!$N$17=""), $B297&gt;='Personnel Details'!$N$17), 'Personnel Details'!$Q$17, IF(AND(NOT('Personnel Details'!$I$17=""), $B297&gt;='Personnel Details'!$I$17), 'Personnel Details'!$L$17, 'Personnel Details'!$G$17)))</f>
        <v/>
      </c>
      <c r="IG297" s="59">
        <f t="shared" si="713"/>
        <v>0</v>
      </c>
      <c r="IH297" s="53"/>
      <c r="IJ297" s="78" t="str">
        <f>IF(IJ$9="", "", IF(AND(NOT('Personnel Details'!$N$18=""), $B297&gt;='Personnel Details'!$N$18), 'Personnel Details'!$O$18, IF(AND(NOT('Personnel Details'!$I$18=""), $B297&gt;='Personnel Details'!$I$18), 'Personnel Details'!$J$18, 'Personnel Details'!$E$18)))</f>
        <v/>
      </c>
      <c r="IK297" s="59" t="str">
        <f>IF(IJ$9="", "", IF(AND(NOT('Personnel Details'!$N$18=""), $B297&gt;='Personnel Details'!$N$18), IF('Personnel Details'!$P$18="","", 'Personnel Details'!$P$18), IF(AND(NOT('Personnel Details'!$I$18=""), $B297&gt;='Personnel Details'!$I$18), IF('Personnel Details'!$K$18="", "", 'Personnel Details'!$K$18), IF('Personnel Details'!$F$18="", "", 'Personnel Details'!$F$18))))</f>
        <v/>
      </c>
      <c r="IL297" s="79" t="str">
        <f>IF(IJ$9="", "", IF(AND(NOT('Personnel Details'!$N$18=""), $B297&gt;='Personnel Details'!$N$18), 'Personnel Details'!$Q$18, IF(AND(NOT('Personnel Details'!$I$18=""), $B297&gt;='Personnel Details'!$I$18), 'Personnel Details'!$L$18, 'Personnel Details'!$G$18)))</f>
        <v/>
      </c>
      <c r="IM297" s="59">
        <f t="shared" si="714"/>
        <v>0</v>
      </c>
      <c r="IN297" s="53"/>
      <c r="IP297" s="78" t="str">
        <f>IF(IP$9="", "", IF(AND(NOT('Personnel Details'!$N$19=""), $B297&gt;='Personnel Details'!$N$19), 'Personnel Details'!$O$19, IF(AND(NOT('Personnel Details'!$I$19=""), $B297&gt;='Personnel Details'!$I$19), 'Personnel Details'!$J$19, 'Personnel Details'!$E$19)))</f>
        <v/>
      </c>
      <c r="IQ297" s="59" t="str">
        <f>IF(IP$9="", "", IF(AND(NOT('Personnel Details'!$N$19=""), $B297&gt;='Personnel Details'!$N$19), IF('Personnel Details'!$P$19="","", 'Personnel Details'!$P$19), IF(AND(NOT('Personnel Details'!$I$19=""), $B297&gt;='Personnel Details'!$I$19), IF('Personnel Details'!$K$19="", "", 'Personnel Details'!$K$19), IF('Personnel Details'!$F$19="", "", 'Personnel Details'!$F$19))))</f>
        <v/>
      </c>
      <c r="IR297" s="79" t="str">
        <f>IF(IP$9="", "", IF(AND(NOT('Personnel Details'!$N$19=""), $B297&gt;='Personnel Details'!$N$19), 'Personnel Details'!$Q$19, IF(AND(NOT('Personnel Details'!$I$19=""), $B297&gt;='Personnel Details'!$I$19), 'Personnel Details'!$L$19, 'Personnel Details'!$G$19)))</f>
        <v/>
      </c>
      <c r="IS297" s="59">
        <f t="shared" si="715"/>
        <v>0</v>
      </c>
      <c r="IT297" s="53"/>
      <c r="IV297" s="78" t="str">
        <f>IF(IV$9="", "", IF(AND(NOT('Personnel Details'!$N$20=""), $B297&gt;='Personnel Details'!$N$20), 'Personnel Details'!$O$20, IF(AND(NOT('Personnel Details'!$I$20=""), $B297&gt;='Personnel Details'!$I$20), 'Personnel Details'!$J$20, 'Personnel Details'!$E$20)))</f>
        <v/>
      </c>
      <c r="IW297" s="59" t="str">
        <f>IF(IV$9="", "", IF(AND(NOT('Personnel Details'!$N$20=""), $B297&gt;='Personnel Details'!$N$20), IF('Personnel Details'!$P$20="","", 'Personnel Details'!$P$20), IF(AND(NOT('Personnel Details'!$I$20=""), $B297&gt;='Personnel Details'!$I$20), IF('Personnel Details'!$K$20="", "", 'Personnel Details'!$K$20), IF('Personnel Details'!$F$20="", "", 'Personnel Details'!$F$20))))</f>
        <v/>
      </c>
      <c r="IX297" s="79" t="str">
        <f>IF(IV$9="", "", IF(AND(NOT('Personnel Details'!$N$20=""), $B297&gt;='Personnel Details'!$N$20), 'Personnel Details'!$Q$20, IF(AND(NOT('Personnel Details'!$I$20=""), $B297&gt;='Personnel Details'!$I$20), 'Personnel Details'!$L$20, 'Personnel Details'!$G$20)))</f>
        <v/>
      </c>
      <c r="IY297" s="59">
        <f t="shared" si="716"/>
        <v>0</v>
      </c>
      <c r="IZ297" s="53"/>
      <c r="JB297" s="78" t="str">
        <f>IF(JB$9="", "", IF(AND(NOT('Personnel Details'!$N$21=""), $B297&gt;='Personnel Details'!$N$21), 'Personnel Details'!$O$21, IF(AND(NOT('Personnel Details'!$I$21=""), $B297&gt;='Personnel Details'!$I$21), 'Personnel Details'!$J$21, 'Personnel Details'!$E$21)))</f>
        <v/>
      </c>
      <c r="JC297" s="59" t="str">
        <f>IF(JB$9="", "", IF(AND(NOT('Personnel Details'!$N$21=""), $B297&gt;='Personnel Details'!$N$21), IF('Personnel Details'!$P$21="","", 'Personnel Details'!$P$21), IF(AND(NOT('Personnel Details'!$I$21=""), $B297&gt;='Personnel Details'!$I$21), IF('Personnel Details'!$K$21="", "", 'Personnel Details'!$K$21), IF('Personnel Details'!$F$21="", "", 'Personnel Details'!$F$21))))</f>
        <v/>
      </c>
      <c r="JD297" s="79" t="str">
        <f>IF(JB$9="", "", IF(AND(NOT('Personnel Details'!$N$21=""), $B297&gt;='Personnel Details'!$N$21), 'Personnel Details'!$Q$21, IF(AND(NOT('Personnel Details'!$I$21=""), $B297&gt;='Personnel Details'!$I$21), 'Personnel Details'!$L$21, 'Personnel Details'!$G$21)))</f>
        <v/>
      </c>
      <c r="JE297" s="59">
        <f t="shared" si="717"/>
        <v>0</v>
      </c>
      <c r="JF297" s="53"/>
      <c r="JH297" s="78" t="str">
        <f>IF(JH$9="", "", IF(AND(NOT('Personnel Details'!$N$22=""), $B297&gt;='Personnel Details'!$N$22), 'Personnel Details'!$O$22, IF(AND(NOT('Personnel Details'!$I$22=""), $B297&gt;='Personnel Details'!$I$22), 'Personnel Details'!$J$22, 'Personnel Details'!$E$22)))</f>
        <v/>
      </c>
      <c r="JI297" s="59" t="str">
        <f>IF(JH$9="", "", IF(AND(NOT('Personnel Details'!$N$22=""), $B297&gt;='Personnel Details'!$N$22), IF('Personnel Details'!$P$22="","", 'Personnel Details'!$P$22), IF(AND(NOT('Personnel Details'!$I$22=""), $B297&gt;='Personnel Details'!$I$22), IF('Personnel Details'!$K$22="", "", 'Personnel Details'!$K$22), IF('Personnel Details'!$F$22="", "", 'Personnel Details'!$F$22))))</f>
        <v/>
      </c>
      <c r="JJ297" s="79" t="str">
        <f>IF(JH$9="", "", IF(AND(NOT('Personnel Details'!$N$22=""), $B297&gt;='Personnel Details'!$N$22), 'Personnel Details'!$Q$22, IF(AND(NOT('Personnel Details'!$I$22=""), $B297&gt;='Personnel Details'!$I$22), 'Personnel Details'!$L$22, 'Personnel Details'!$G$22)))</f>
        <v/>
      </c>
      <c r="JK297" s="59">
        <f t="shared" si="718"/>
        <v>0</v>
      </c>
      <c r="JL297" s="53"/>
      <c r="JN297" s="78" t="str">
        <f>IF(JN$9="", "", IF(AND(NOT('Personnel Details'!$N$23=""), $B297&gt;='Personnel Details'!$N$23), 'Personnel Details'!$O$23, IF(AND(NOT('Personnel Details'!$I$23=""), $B297&gt;='Personnel Details'!$I$23), 'Personnel Details'!$J$23, 'Personnel Details'!$E$23)))</f>
        <v/>
      </c>
      <c r="JO297" s="59" t="str">
        <f>IF(JN$9="", "", IF(AND(NOT('Personnel Details'!$N$23=""), $B297&gt;='Personnel Details'!$N$23), IF('Personnel Details'!$P$23="","", 'Personnel Details'!$P$23), IF(AND(NOT('Personnel Details'!$I$23=""), $B297&gt;='Personnel Details'!$I$23), IF('Personnel Details'!$K$23="", "", 'Personnel Details'!$K$23), IF('Personnel Details'!$F$23="", "", 'Personnel Details'!$F$23))))</f>
        <v/>
      </c>
      <c r="JP297" s="79" t="str">
        <f>IF(JN$9="", "", IF(AND(NOT('Personnel Details'!$N$23=""), $B297&gt;='Personnel Details'!$N$23), 'Personnel Details'!$Q$23, IF(AND(NOT('Personnel Details'!$I$23=""), $B297&gt;='Personnel Details'!$I$23), 'Personnel Details'!$L$23, 'Personnel Details'!$G$23)))</f>
        <v/>
      </c>
      <c r="JQ297" s="59">
        <f t="shared" si="719"/>
        <v>0</v>
      </c>
      <c r="JR297" s="53"/>
      <c r="JT297" s="78" t="str">
        <f>IF(JT$9="", "", IF(AND(NOT('Personnel Details'!$N$24=""), $B297&gt;='Personnel Details'!$N$24), 'Personnel Details'!$O$24, IF(AND(NOT('Personnel Details'!$I$24=""), $B297&gt;='Personnel Details'!$I$24), 'Personnel Details'!$J$24, 'Personnel Details'!$E$24)))</f>
        <v/>
      </c>
      <c r="JU297" s="59" t="str">
        <f>IF(JT$9="", "", IF(AND(NOT('Personnel Details'!$N$24=""), $B297&gt;='Personnel Details'!$N$24), IF('Personnel Details'!$P$24="","", 'Personnel Details'!$P$24), IF(AND(NOT('Personnel Details'!$I$24=""), $B297&gt;='Personnel Details'!$I$24), IF('Personnel Details'!$K$24="", "", 'Personnel Details'!$K$24), IF('Personnel Details'!$F$24="", "", 'Personnel Details'!$F$24))))</f>
        <v/>
      </c>
      <c r="JV297" s="79" t="str">
        <f>IF(JT$9="", "", IF(AND(NOT('Personnel Details'!$N$24=""), $B297&gt;='Personnel Details'!$N$24), 'Personnel Details'!$Q$24, IF(AND(NOT('Personnel Details'!$I$24=""), $B297&gt;='Personnel Details'!$I$24), 'Personnel Details'!$L$24, 'Personnel Details'!$G$24)))</f>
        <v/>
      </c>
      <c r="JW297" s="59">
        <f t="shared" si="720"/>
        <v>0</v>
      </c>
      <c r="JX297" s="53"/>
      <c r="JZ297" s="78" t="str">
        <f>IF(JZ$9="", "", IF(AND(NOT('Personnel Details'!$N$25=""), $B297&gt;='Personnel Details'!$N$25), 'Personnel Details'!$O$25, IF(AND(NOT('Personnel Details'!$I$25=""), $B297&gt;='Personnel Details'!$I$25), 'Personnel Details'!$J$25, 'Personnel Details'!$E$25)))</f>
        <v/>
      </c>
      <c r="KA297" s="59" t="str">
        <f>IF(JZ$9="", "", IF(AND(NOT('Personnel Details'!$N$25=""), $B297&gt;='Personnel Details'!$N$25), IF('Personnel Details'!$P$25="","", 'Personnel Details'!$P$25), IF(AND(NOT('Personnel Details'!$I$25=""), $B297&gt;='Personnel Details'!$I$25), IF('Personnel Details'!$K$25="", "", 'Personnel Details'!$K$25), IF('Personnel Details'!$F$25="", "", 'Personnel Details'!$F$25))))</f>
        <v/>
      </c>
      <c r="KB297" s="79" t="str">
        <f>IF(JZ$9="", "", IF(AND(NOT('Personnel Details'!$N$25=""), $B297&gt;='Personnel Details'!$N$25), 'Personnel Details'!$Q$25, IF(AND(NOT('Personnel Details'!$I$25=""), $B297&gt;='Personnel Details'!$I$25), 'Personnel Details'!$L$25, 'Personnel Details'!$G$25)))</f>
        <v/>
      </c>
      <c r="KC297" s="59">
        <f t="shared" si="721"/>
        <v>0</v>
      </c>
      <c r="KD297" s="53"/>
      <c r="KF297" s="78" t="str">
        <f>IF(KF$9="", "", IF(AND(NOT('Personnel Details'!$N$26=""), $B297&gt;='Personnel Details'!$N$26), 'Personnel Details'!$O$26, IF(AND(NOT('Personnel Details'!$I$26=""), $B297&gt;='Personnel Details'!$I$26), 'Personnel Details'!$J$26, 'Personnel Details'!$E$26)))</f>
        <v/>
      </c>
      <c r="KG297" s="59" t="str">
        <f>IF(KF$9="", "", IF(AND(NOT('Personnel Details'!$N$26=""), $B297&gt;='Personnel Details'!$N$26), IF('Personnel Details'!$P$26="","", 'Personnel Details'!$P$26), IF(AND(NOT('Personnel Details'!$I$26=""), $B297&gt;='Personnel Details'!$I$26), IF('Personnel Details'!$K$26="", "", 'Personnel Details'!$K$26), IF('Personnel Details'!$F$26="", "", 'Personnel Details'!$F$26))))</f>
        <v/>
      </c>
      <c r="KH297" s="79" t="str">
        <f>IF(KF$9="", "", IF(AND(NOT('Personnel Details'!$N$26=""), $B297&gt;='Personnel Details'!$N$26), 'Personnel Details'!$Q$26, IF(AND(NOT('Personnel Details'!$I$26=""), $B297&gt;='Personnel Details'!$I$26), 'Personnel Details'!$L$26, 'Personnel Details'!$G$26)))</f>
        <v/>
      </c>
      <c r="KI297" s="59">
        <f t="shared" si="722"/>
        <v>0</v>
      </c>
      <c r="KJ297" s="53"/>
      <c r="KL297" s="78" t="str">
        <f>IF(KL$9="", "", IF(AND(NOT('Personnel Details'!$N$27=""), $B297&gt;='Personnel Details'!$N$27), 'Personnel Details'!$O$27, IF(AND(NOT('Personnel Details'!$I$27=""), $B297&gt;='Personnel Details'!$I$27), 'Personnel Details'!$J$27, 'Personnel Details'!$E$27)))</f>
        <v/>
      </c>
      <c r="KM297" s="59" t="str">
        <f>IF(KL$9="", "", IF(AND(NOT('Personnel Details'!$N$27=""), $B297&gt;='Personnel Details'!$N$27), IF('Personnel Details'!$P$27="","", 'Personnel Details'!$P$27), IF(AND(NOT('Personnel Details'!$I$27=""), $B297&gt;='Personnel Details'!$I$27), IF('Personnel Details'!$K$27="", "", 'Personnel Details'!$K$27), IF('Personnel Details'!$F$27="", "", 'Personnel Details'!$F$27))))</f>
        <v/>
      </c>
      <c r="KN297" s="79" t="str">
        <f>IF(KL$9="", "", IF(AND(NOT('Personnel Details'!$N$27=""), $B297&gt;='Personnel Details'!$N$27), 'Personnel Details'!$Q$27, IF(AND(NOT('Personnel Details'!$I$27=""), $B297&gt;='Personnel Details'!$I$27), 'Personnel Details'!$L$27, 'Personnel Details'!$G$27)))</f>
        <v/>
      </c>
      <c r="KO297" s="59">
        <f t="shared" si="723"/>
        <v>0</v>
      </c>
      <c r="KP297" s="53"/>
      <c r="KR297" s="78" t="str">
        <f>IF(KR$9="", "", IF(AND(NOT('Personnel Details'!$N$28=""), $B297&gt;='Personnel Details'!$N$28), 'Personnel Details'!$O$28, IF(AND(NOT('Personnel Details'!$I$28=""), $B297&gt;='Personnel Details'!$I$28), 'Personnel Details'!$J$28, 'Personnel Details'!$E$28)))</f>
        <v/>
      </c>
      <c r="KS297" s="59" t="str">
        <f>IF(KR$9="", "", IF(AND(NOT('Personnel Details'!$N$28=""), $B297&gt;='Personnel Details'!$N$28), IF('Personnel Details'!$P$28="","", 'Personnel Details'!$P$28), IF(AND(NOT('Personnel Details'!$I$28=""), $B297&gt;='Personnel Details'!$I$28), IF('Personnel Details'!$K$28="", "", 'Personnel Details'!$K$28), IF('Personnel Details'!$F$28="", "", 'Personnel Details'!$F$28))))</f>
        <v/>
      </c>
      <c r="KT297" s="79" t="str">
        <f>IF(KR$9="", "", IF(AND(NOT('Personnel Details'!$N$28=""), $B297&gt;='Personnel Details'!$N$28), 'Personnel Details'!$Q$28, IF(AND(NOT('Personnel Details'!$I$28=""), $B297&gt;='Personnel Details'!$I$28), 'Personnel Details'!$L$28, 'Personnel Details'!$G$28)))</f>
        <v/>
      </c>
      <c r="KU297" s="59">
        <f t="shared" si="724"/>
        <v>0</v>
      </c>
      <c r="KV297" s="53"/>
      <c r="KX297" s="78" t="str">
        <f>IF(KX$9="", "", IF(AND(NOT('Personnel Details'!$N$29=""), $B297&gt;='Personnel Details'!$N$29), 'Personnel Details'!$O$29, IF(AND(NOT('Personnel Details'!$I$29=""), $B297&gt;='Personnel Details'!$I$29), 'Personnel Details'!$J$29, 'Personnel Details'!$E$29)))</f>
        <v/>
      </c>
      <c r="KY297" s="59" t="str">
        <f>IF(KX$9="", "", IF(AND(NOT('Personnel Details'!$N$29=""), $B297&gt;='Personnel Details'!$N$29), IF('Personnel Details'!$P$29="","", 'Personnel Details'!$P$29), IF(AND(NOT('Personnel Details'!$I$29=""), $B297&gt;='Personnel Details'!$I$29), IF('Personnel Details'!$K$29="", "", 'Personnel Details'!$K$29), IF('Personnel Details'!$F$29="", "", 'Personnel Details'!$F$29))))</f>
        <v/>
      </c>
      <c r="KZ297" s="79" t="str">
        <f>IF(KX$9="", "", IF(AND(NOT('Personnel Details'!$N$29=""), $B297&gt;='Personnel Details'!$N$29), 'Personnel Details'!$Q$29, IF(AND(NOT('Personnel Details'!$I$29=""), $B297&gt;='Personnel Details'!$I$29), 'Personnel Details'!$L$29, 'Personnel Details'!$G$29)))</f>
        <v/>
      </c>
      <c r="LA297" s="59">
        <f t="shared" si="725"/>
        <v>0</v>
      </c>
      <c r="LB297" s="53"/>
      <c r="LD297" s="78" t="str">
        <f>IF(LD$9="", "", IF(AND(NOT('Personnel Details'!$N$30=""), $B297&gt;='Personnel Details'!$N$30), 'Personnel Details'!$O$30, IF(AND(NOT('Personnel Details'!$I$30=""), $B297&gt;='Personnel Details'!$I$30), 'Personnel Details'!$J$30, 'Personnel Details'!$E$30)))</f>
        <v/>
      </c>
      <c r="LE297" s="59" t="str">
        <f>IF(LD$9="", "", IF(AND(NOT('Personnel Details'!$N$30=""), $B297&gt;='Personnel Details'!$N$30), IF('Personnel Details'!$P$30="","", 'Personnel Details'!$P$30), IF(AND(NOT('Personnel Details'!$I$30=""), $B297&gt;='Personnel Details'!$I$30), IF('Personnel Details'!$K$30="", "", 'Personnel Details'!$K$30), IF('Personnel Details'!$F$30="", "", 'Personnel Details'!$F$30))))</f>
        <v/>
      </c>
      <c r="LF297" s="79" t="str">
        <f>IF(LD$9="", "", IF(AND(NOT('Personnel Details'!$N$30=""), $B297&gt;='Personnel Details'!$N$30), 'Personnel Details'!$Q$30, IF(AND(NOT('Personnel Details'!$I$30=""), $B297&gt;='Personnel Details'!$I$30), 'Personnel Details'!$L$30, 'Personnel Details'!$G$30)))</f>
        <v/>
      </c>
      <c r="LG297" s="59">
        <f t="shared" si="726"/>
        <v>0</v>
      </c>
      <c r="LH297" s="53"/>
      <c r="LJ297" s="78" t="str">
        <f>IF(LJ$9="", "", IF(AND(NOT('Personnel Details'!$N$31=""), $B297&gt;='Personnel Details'!$N$31), 'Personnel Details'!$O$31, IF(AND(NOT('Personnel Details'!$I$31=""), $B297&gt;='Personnel Details'!$I$31), 'Personnel Details'!$J$31, 'Personnel Details'!$E$31)))</f>
        <v/>
      </c>
      <c r="LK297" s="59" t="str">
        <f>IF(LJ$9="", "", IF(AND(NOT('Personnel Details'!$N$31=""), $B297&gt;='Personnel Details'!$N$31), IF('Personnel Details'!$P$31="","", 'Personnel Details'!$P$31), IF(AND(NOT('Personnel Details'!$I$31=""), $B297&gt;='Personnel Details'!$I$31), IF('Personnel Details'!$K$31="", "", 'Personnel Details'!$K$31), IF('Personnel Details'!$F$31="", "", 'Personnel Details'!$F$31))))</f>
        <v/>
      </c>
      <c r="LL297" s="79" t="str">
        <f>IF(LJ$9="", "", IF(AND(NOT('Personnel Details'!$N$31=""), $B297&gt;='Personnel Details'!$N$31), 'Personnel Details'!$Q$31, IF(AND(NOT('Personnel Details'!$I$31=""), $B297&gt;='Personnel Details'!$I$31), 'Personnel Details'!$L$31, 'Personnel Details'!$G$31)))</f>
        <v/>
      </c>
      <c r="LM297" s="59">
        <f t="shared" si="727"/>
        <v>0</v>
      </c>
      <c r="LN297" s="53"/>
      <c r="LP297" s="78" t="str">
        <f>IF(LP$9="", "", IF(AND(NOT('Personnel Details'!$N$32=""), $B297&gt;='Personnel Details'!$N$32), 'Personnel Details'!$O$32, IF(AND(NOT('Personnel Details'!$I$32=""), $B297&gt;='Personnel Details'!$I$32), 'Personnel Details'!$J$32, 'Personnel Details'!$E$32)))</f>
        <v/>
      </c>
      <c r="LQ297" s="59" t="str">
        <f>IF(LP$9="", "", IF(AND(NOT('Personnel Details'!$N$32=""), $B297&gt;='Personnel Details'!$N$32), IF('Personnel Details'!$P$32="","", 'Personnel Details'!$P$32), IF(AND(NOT('Personnel Details'!$I$32=""), $B297&gt;='Personnel Details'!$I$32), IF('Personnel Details'!$K$32="", "", 'Personnel Details'!$K$32), IF('Personnel Details'!$F$32="", "", 'Personnel Details'!$F$32))))</f>
        <v/>
      </c>
      <c r="LR297" s="79" t="str">
        <f>IF(LP$9="", "", IF(AND(NOT('Personnel Details'!$N$32=""), $B297&gt;='Personnel Details'!$N$32), 'Personnel Details'!$Q$32, IF(AND(NOT('Personnel Details'!$I$32=""), $B297&gt;='Personnel Details'!$I$32), 'Personnel Details'!$L$32, 'Personnel Details'!$G$32)))</f>
        <v/>
      </c>
      <c r="LS297" s="59">
        <f t="shared" si="728"/>
        <v>0</v>
      </c>
      <c r="LT297" s="53"/>
      <c r="LV297" s="78" t="str">
        <f>IF(LV$9="", "", IF(AND(NOT('Personnel Details'!$N$33=""), $B297&gt;='Personnel Details'!$N$33), 'Personnel Details'!$O$33, IF(AND(NOT('Personnel Details'!$I$33=""), $B297&gt;='Personnel Details'!$I$33), 'Personnel Details'!$J$33, 'Personnel Details'!$E$33)))</f>
        <v/>
      </c>
      <c r="LW297" s="59" t="str">
        <f>IF(LV$9="", "", IF(AND(NOT('Personnel Details'!$N$33=""), $B297&gt;='Personnel Details'!$N$33), IF('Personnel Details'!$P$33="","", 'Personnel Details'!$P$33), IF(AND(NOT('Personnel Details'!$I$33=""), $B297&gt;='Personnel Details'!$I$33), IF('Personnel Details'!$K$33="", "", 'Personnel Details'!$K$33), IF('Personnel Details'!$F$33="", "", 'Personnel Details'!$F$33))))</f>
        <v/>
      </c>
      <c r="LX297" s="79" t="str">
        <f>IF(LV$9="", "", IF(AND(NOT('Personnel Details'!$N$33=""), $B297&gt;='Personnel Details'!$N$33), 'Personnel Details'!$Q$33, IF(AND(NOT('Personnel Details'!$I$33=""), $B297&gt;='Personnel Details'!$I$33), 'Personnel Details'!$L$33, 'Personnel Details'!$G$33)))</f>
        <v/>
      </c>
      <c r="LY297" s="59">
        <f t="shared" si="729"/>
        <v>0</v>
      </c>
      <c r="LZ297" s="53"/>
      <c r="MB297" s="78" t="str">
        <f>IF(MB$9="", "", IF(AND(NOT('Personnel Details'!$N$34=""), $B297&gt;='Personnel Details'!$N$34), 'Personnel Details'!$O$34, IF(AND(NOT('Personnel Details'!$I$34=""), $B297&gt;='Personnel Details'!$I$34), 'Personnel Details'!$J$34, 'Personnel Details'!$E$34)))</f>
        <v/>
      </c>
      <c r="MC297" s="59" t="str">
        <f>IF(MB$9="", "", IF(AND(NOT('Personnel Details'!$N$34=""), $B297&gt;='Personnel Details'!$N$34), IF('Personnel Details'!$P$34="","", 'Personnel Details'!$P$34), IF(AND(NOT('Personnel Details'!$I$34=""), $B297&gt;='Personnel Details'!$I$34), IF('Personnel Details'!$K$34="", "", 'Personnel Details'!$K$34), IF('Personnel Details'!$F$34="", "", 'Personnel Details'!$F$34))))</f>
        <v/>
      </c>
      <c r="MD297" s="79" t="str">
        <f>IF(MB$9="", "", IF(AND(NOT('Personnel Details'!$N$34=""), $B297&gt;='Personnel Details'!$N$34), 'Personnel Details'!$Q$34, IF(AND(NOT('Personnel Details'!$I$34=""), $B297&gt;='Personnel Details'!$I$34), 'Personnel Details'!$L$34, 'Personnel Details'!$G$34)))</f>
        <v/>
      </c>
      <c r="ME297" s="59">
        <f t="shared" si="730"/>
        <v>0</v>
      </c>
      <c r="MF297" s="53"/>
      <c r="MH297" s="78" t="str">
        <f>IF(MH$9="", "", IF(AND(NOT('Personnel Details'!$N$35=""), $B297&gt;='Personnel Details'!$N$35), 'Personnel Details'!$O$35, IF(AND(NOT('Personnel Details'!$I$35=""), $B297&gt;='Personnel Details'!$I$35), 'Personnel Details'!$J$35, 'Personnel Details'!$E$35)))</f>
        <v/>
      </c>
      <c r="MI297" s="59" t="str">
        <f>IF(MH$9="", "", IF(AND(NOT('Personnel Details'!$N$35=""), $B297&gt;='Personnel Details'!$N$35), IF('Personnel Details'!$P$35="","", 'Personnel Details'!$P$35), IF(AND(NOT('Personnel Details'!$I$35=""), $B297&gt;='Personnel Details'!$I$35), IF('Personnel Details'!$K$35="", "", 'Personnel Details'!$K$35), IF('Personnel Details'!$F$35="", "", 'Personnel Details'!$F$35))))</f>
        <v/>
      </c>
      <c r="MJ297" s="79" t="str">
        <f>IF(MH$9="", "", IF(AND(NOT('Personnel Details'!$N$35=""), $B297&gt;='Personnel Details'!$N$35), 'Personnel Details'!$Q$35, IF(AND(NOT('Personnel Details'!$I$35=""), $B297&gt;='Personnel Details'!$I$35), 'Personnel Details'!$L$35, 'Personnel Details'!$G$35)))</f>
        <v/>
      </c>
      <c r="MK297" s="59">
        <f t="shared" si="731"/>
        <v>0</v>
      </c>
      <c r="ML297" s="53"/>
      <c r="MN297" s="78" t="str">
        <f>IF(MN$9="", "", IF(AND(NOT('Personnel Details'!$N$36=""), $B297&gt;='Personnel Details'!$N$36), 'Personnel Details'!$O$36, IF(AND(NOT('Personnel Details'!$I$36=""), $B297&gt;='Personnel Details'!$I$36), 'Personnel Details'!$J$36, 'Personnel Details'!$E$36)))</f>
        <v/>
      </c>
      <c r="MO297" s="59" t="str">
        <f>IF(MN$9="", "", IF(AND(NOT('Personnel Details'!$N$36=""), $B297&gt;='Personnel Details'!$N$36), IF('Personnel Details'!$P$36="","", 'Personnel Details'!$P$36), IF(AND(NOT('Personnel Details'!$I$36=""), $B297&gt;='Personnel Details'!$I$36), IF('Personnel Details'!$K$36="", "", 'Personnel Details'!$K$36), IF('Personnel Details'!$F$36="", "", 'Personnel Details'!$F$36))))</f>
        <v/>
      </c>
      <c r="MP297" s="79" t="str">
        <f>IF(MN$9="", "", IF(AND(NOT('Personnel Details'!$N$36=""), $B297&gt;='Personnel Details'!$N$36), 'Personnel Details'!$Q$36, IF(AND(NOT('Personnel Details'!$I$36=""), $B297&gt;='Personnel Details'!$I$36), 'Personnel Details'!$L$36, 'Personnel Details'!$G$36)))</f>
        <v/>
      </c>
      <c r="MQ297" s="59">
        <f t="shared" si="732"/>
        <v>0</v>
      </c>
      <c r="MR297" s="53"/>
      <c r="MT297" s="78" t="str">
        <f>IF(MT$9="", "", IF(AND(NOT('Personnel Details'!$N$37=""), $B297&gt;='Personnel Details'!$N$37), 'Personnel Details'!$O$37, IF(AND(NOT('Personnel Details'!$I$37=""), $B297&gt;='Personnel Details'!$I$37), 'Personnel Details'!$J$37, 'Personnel Details'!$E$37)))</f>
        <v/>
      </c>
      <c r="MU297" s="59" t="str">
        <f>IF(MT$9="", "", IF(AND(NOT('Personnel Details'!$N$37=""), $B297&gt;='Personnel Details'!$N$37), IF('Personnel Details'!$P$37="","", 'Personnel Details'!$P$37), IF(AND(NOT('Personnel Details'!$I$37=""), $B297&gt;='Personnel Details'!$I$37), IF('Personnel Details'!$K$37="", "", 'Personnel Details'!$K$37), IF('Personnel Details'!$F$37="", "", 'Personnel Details'!$F$37))))</f>
        <v/>
      </c>
      <c r="MV297" s="79" t="str">
        <f>IF(MT$9="", "", IF(AND(NOT('Personnel Details'!$N$37=""), $B297&gt;='Personnel Details'!$N$37), 'Personnel Details'!$Q$37, IF(AND(NOT('Personnel Details'!$I$37=""), $B297&gt;='Personnel Details'!$I$37), 'Personnel Details'!$L$37, 'Personnel Details'!$G$37)))</f>
        <v/>
      </c>
      <c r="MW297" s="59">
        <f t="shared" si="733"/>
        <v>0</v>
      </c>
      <c r="MX297" s="53"/>
      <c r="MZ297" s="78" t="str">
        <f>IF(MZ$9="", "", IF(AND(NOT('Personnel Details'!$N$38=""), $B297&gt;='Personnel Details'!$N$38), 'Personnel Details'!$O$38, IF(AND(NOT('Personnel Details'!$I$38=""), $B297&gt;='Personnel Details'!$I$38), 'Personnel Details'!$J$38, 'Personnel Details'!$E$38)))</f>
        <v/>
      </c>
      <c r="NA297" s="59" t="str">
        <f>IF(MZ$9="", "", IF(AND(NOT('Personnel Details'!$N$38=""), $B297&gt;='Personnel Details'!$N$38), IF('Personnel Details'!$P$38="","", 'Personnel Details'!$P$38), IF(AND(NOT('Personnel Details'!$I$38=""), $B297&gt;='Personnel Details'!$I$38), IF('Personnel Details'!$K$38="", "", 'Personnel Details'!$K$38), IF('Personnel Details'!$F$38="", "", 'Personnel Details'!$F$38))))</f>
        <v/>
      </c>
      <c r="NB297" s="79" t="str">
        <f>IF(MZ$9="", "", IF(AND(NOT('Personnel Details'!$N$38=""), $B297&gt;='Personnel Details'!$N$38), 'Personnel Details'!$Q$38, IF(AND(NOT('Personnel Details'!$I$38=""), $B297&gt;='Personnel Details'!$I$38), 'Personnel Details'!$L$38, 'Personnel Details'!$G$38)))</f>
        <v/>
      </c>
      <c r="NC297" s="59">
        <f t="shared" si="734"/>
        <v>0</v>
      </c>
      <c r="ND297" s="53"/>
      <c r="NF297" s="78" t="str">
        <f>IF(NF$9="", "", IF(AND(NOT('Personnel Details'!$N$39=""), $B297&gt;='Personnel Details'!$N$39), 'Personnel Details'!$O$39, IF(AND(NOT('Personnel Details'!$I$39=""), $B297&gt;='Personnel Details'!$I$39), 'Personnel Details'!$J$39, 'Personnel Details'!$E$39)))</f>
        <v/>
      </c>
      <c r="NG297" s="59" t="str">
        <f>IF(NF$9="", "", IF(AND(NOT('Personnel Details'!$N$39=""), $B297&gt;='Personnel Details'!$N$39), IF('Personnel Details'!$P$39="","", 'Personnel Details'!$P$39), IF(AND(NOT('Personnel Details'!$I$39=""), $B297&gt;='Personnel Details'!$I$39), IF('Personnel Details'!$K$39="", "", 'Personnel Details'!$K$39), IF('Personnel Details'!$F$39="", "", 'Personnel Details'!$F$39))))</f>
        <v/>
      </c>
      <c r="NH297" s="79" t="str">
        <f>IF(NF$9="", "", IF(AND(NOT('Personnel Details'!$N$39=""), $B297&gt;='Personnel Details'!$N$39), 'Personnel Details'!$Q$39, IF(AND(NOT('Personnel Details'!$I$39=""), $B297&gt;='Personnel Details'!$I$39), 'Personnel Details'!$L$39, 'Personnel Details'!$G$39)))</f>
        <v/>
      </c>
      <c r="NI297" s="59">
        <f t="shared" si="735"/>
        <v>0</v>
      </c>
      <c r="NJ297" s="53"/>
      <c r="NL297" s="78" t="str">
        <f>IF(NL$9="", "", IF(AND(NOT('Personnel Details'!$N$40=""), $B297&gt;='Personnel Details'!$N$40), 'Personnel Details'!$O$40, IF(AND(NOT('Personnel Details'!$I$40=""), $B297&gt;='Personnel Details'!$I$40), 'Personnel Details'!$J$40, 'Personnel Details'!$E$40)))</f>
        <v/>
      </c>
      <c r="NM297" s="59" t="str">
        <f>IF(NL$9="", "", IF(AND(NOT('Personnel Details'!$N$40=""), $B297&gt;='Personnel Details'!$N$40), IF('Personnel Details'!$P$40="","", 'Personnel Details'!$P$40), IF(AND(NOT('Personnel Details'!$I$40=""), $B297&gt;='Personnel Details'!$I$40), IF('Personnel Details'!$K$40="", "", 'Personnel Details'!$K$40), IF('Personnel Details'!$F$40="", "", 'Personnel Details'!$F$40))))</f>
        <v/>
      </c>
      <c r="NN297" s="79" t="str">
        <f>IF(NL$9="", "", IF(AND(NOT('Personnel Details'!$N$40=""), $B297&gt;='Personnel Details'!$N$40), 'Personnel Details'!$Q$40, IF(AND(NOT('Personnel Details'!$I$40=""), $B297&gt;='Personnel Details'!$I$40), 'Personnel Details'!$L$40, 'Personnel Details'!$G$40)))</f>
        <v/>
      </c>
      <c r="NO297" s="59">
        <f t="shared" si="736"/>
        <v>0</v>
      </c>
      <c r="NP297" s="53"/>
    </row>
    <row r="298" spans="1:380" x14ac:dyDescent="0.25">
      <c r="A298" s="32"/>
      <c r="B298" s="113">
        <f>IFERROR(IF(B297+1&gt;'Personnel Details'!$U$5, "", B297+1), "")</f>
        <v>44118</v>
      </c>
      <c r="C298" s="32"/>
      <c r="D298" s="120"/>
      <c r="E298" s="13" t="str">
        <f t="shared" si="615"/>
        <v/>
      </c>
      <c r="F298" s="13" t="str">
        <f t="shared" si="646"/>
        <v/>
      </c>
      <c r="G298" s="56" t="str">
        <f t="shared" si="737"/>
        <v/>
      </c>
      <c r="H298" s="16" t="str">
        <f t="shared" si="647"/>
        <v/>
      </c>
      <c r="I298" s="32"/>
      <c r="J298" s="120"/>
      <c r="K298" s="62" t="str">
        <f t="shared" si="616"/>
        <v/>
      </c>
      <c r="L298" s="62" t="str">
        <f t="shared" si="648"/>
        <v/>
      </c>
      <c r="M298" s="65" t="str">
        <f t="shared" si="738"/>
        <v/>
      </c>
      <c r="N298" s="68" t="str">
        <f t="shared" si="649"/>
        <v/>
      </c>
      <c r="O298" s="32"/>
      <c r="P298" s="120"/>
      <c r="Q298" s="62" t="str">
        <f t="shared" si="617"/>
        <v/>
      </c>
      <c r="R298" s="62" t="str">
        <f t="shared" si="650"/>
        <v/>
      </c>
      <c r="S298" s="65" t="str">
        <f t="shared" si="739"/>
        <v/>
      </c>
      <c r="T298" s="68" t="str">
        <f t="shared" si="651"/>
        <v/>
      </c>
      <c r="U298" s="32"/>
      <c r="V298" s="120"/>
      <c r="W298" s="62" t="str">
        <f t="shared" si="618"/>
        <v/>
      </c>
      <c r="X298" s="62" t="str">
        <f t="shared" si="652"/>
        <v/>
      </c>
      <c r="Y298" s="65" t="str">
        <f t="shared" si="740"/>
        <v/>
      </c>
      <c r="Z298" s="68" t="str">
        <f t="shared" si="653"/>
        <v/>
      </c>
      <c r="AA298" s="32"/>
      <c r="AB298" s="120"/>
      <c r="AC298" s="62" t="str">
        <f t="shared" si="619"/>
        <v/>
      </c>
      <c r="AD298" s="62" t="str">
        <f t="shared" si="654"/>
        <v/>
      </c>
      <c r="AE298" s="65" t="str">
        <f t="shared" si="741"/>
        <v/>
      </c>
      <c r="AF298" s="68" t="str">
        <f t="shared" si="655"/>
        <v/>
      </c>
      <c r="AG298" s="32"/>
      <c r="AH298" s="120"/>
      <c r="AI298" s="62" t="str">
        <f t="shared" si="620"/>
        <v/>
      </c>
      <c r="AJ298" s="62" t="str">
        <f t="shared" si="656"/>
        <v/>
      </c>
      <c r="AK298" s="65" t="str">
        <f t="shared" si="742"/>
        <v/>
      </c>
      <c r="AL298" s="68" t="str">
        <f t="shared" si="657"/>
        <v/>
      </c>
      <c r="AM298" s="32"/>
      <c r="AN298" s="120"/>
      <c r="AO298" s="62" t="str">
        <f t="shared" si="621"/>
        <v/>
      </c>
      <c r="AP298" s="62" t="str">
        <f t="shared" si="658"/>
        <v/>
      </c>
      <c r="AQ298" s="65" t="str">
        <f t="shared" si="743"/>
        <v/>
      </c>
      <c r="AR298" s="68" t="str">
        <f t="shared" si="659"/>
        <v/>
      </c>
      <c r="AS298" s="32"/>
      <c r="AT298" s="120"/>
      <c r="AU298" s="62" t="str">
        <f t="shared" si="622"/>
        <v/>
      </c>
      <c r="AV298" s="62" t="str">
        <f t="shared" si="660"/>
        <v/>
      </c>
      <c r="AW298" s="65" t="str">
        <f t="shared" si="744"/>
        <v/>
      </c>
      <c r="AX298" s="68" t="str">
        <f t="shared" si="661"/>
        <v/>
      </c>
      <c r="AY298" s="32"/>
      <c r="AZ298" s="120"/>
      <c r="BA298" s="62" t="str">
        <f t="shared" si="623"/>
        <v/>
      </c>
      <c r="BB298" s="62" t="str">
        <f t="shared" si="662"/>
        <v/>
      </c>
      <c r="BC298" s="65" t="str">
        <f t="shared" si="745"/>
        <v/>
      </c>
      <c r="BD298" s="68" t="str">
        <f t="shared" si="663"/>
        <v/>
      </c>
      <c r="BE298" s="32"/>
      <c r="BF298" s="120"/>
      <c r="BG298" s="62" t="str">
        <f t="shared" si="624"/>
        <v/>
      </c>
      <c r="BH298" s="62" t="str">
        <f t="shared" si="664"/>
        <v/>
      </c>
      <c r="BI298" s="65" t="str">
        <f t="shared" si="746"/>
        <v/>
      </c>
      <c r="BJ298" s="68" t="str">
        <f t="shared" si="665"/>
        <v/>
      </c>
      <c r="BK298" s="32"/>
      <c r="BL298" s="120"/>
      <c r="BM298" s="62" t="str">
        <f t="shared" si="625"/>
        <v/>
      </c>
      <c r="BN298" s="62" t="str">
        <f t="shared" si="666"/>
        <v/>
      </c>
      <c r="BO298" s="65" t="str">
        <f t="shared" si="747"/>
        <v/>
      </c>
      <c r="BP298" s="68" t="str">
        <f t="shared" si="667"/>
        <v/>
      </c>
      <c r="BQ298" s="32"/>
      <c r="BR298" s="120"/>
      <c r="BS298" s="62" t="str">
        <f t="shared" si="626"/>
        <v/>
      </c>
      <c r="BT298" s="62" t="str">
        <f t="shared" si="668"/>
        <v/>
      </c>
      <c r="BU298" s="65" t="str">
        <f t="shared" si="748"/>
        <v/>
      </c>
      <c r="BV298" s="68" t="str">
        <f t="shared" si="669"/>
        <v/>
      </c>
      <c r="BW298" s="32"/>
      <c r="BX298" s="120"/>
      <c r="BY298" s="62" t="str">
        <f t="shared" si="627"/>
        <v/>
      </c>
      <c r="BZ298" s="62" t="str">
        <f t="shared" si="670"/>
        <v/>
      </c>
      <c r="CA298" s="65" t="str">
        <f t="shared" si="749"/>
        <v/>
      </c>
      <c r="CB298" s="68" t="str">
        <f t="shared" si="671"/>
        <v/>
      </c>
      <c r="CC298" s="32"/>
      <c r="CD298" s="120"/>
      <c r="CE298" s="62" t="str">
        <f t="shared" si="628"/>
        <v/>
      </c>
      <c r="CF298" s="62" t="str">
        <f t="shared" si="672"/>
        <v/>
      </c>
      <c r="CG298" s="65" t="str">
        <f t="shared" si="750"/>
        <v/>
      </c>
      <c r="CH298" s="68" t="str">
        <f t="shared" si="673"/>
        <v/>
      </c>
      <c r="CI298" s="32"/>
      <c r="CJ298" s="120"/>
      <c r="CK298" s="62" t="str">
        <f t="shared" si="629"/>
        <v/>
      </c>
      <c r="CL298" s="62" t="str">
        <f t="shared" si="674"/>
        <v/>
      </c>
      <c r="CM298" s="65" t="str">
        <f t="shared" si="751"/>
        <v/>
      </c>
      <c r="CN298" s="68" t="str">
        <f t="shared" si="675"/>
        <v/>
      </c>
      <c r="CO298" s="32"/>
      <c r="CP298" s="120"/>
      <c r="CQ298" s="62" t="str">
        <f t="shared" si="630"/>
        <v/>
      </c>
      <c r="CR298" s="62" t="str">
        <f t="shared" si="676"/>
        <v/>
      </c>
      <c r="CS298" s="65" t="str">
        <f t="shared" si="752"/>
        <v/>
      </c>
      <c r="CT298" s="68" t="str">
        <f t="shared" si="677"/>
        <v/>
      </c>
      <c r="CU298" s="32"/>
      <c r="CV298" s="120"/>
      <c r="CW298" s="62" t="str">
        <f t="shared" si="631"/>
        <v/>
      </c>
      <c r="CX298" s="62" t="str">
        <f t="shared" si="678"/>
        <v/>
      </c>
      <c r="CY298" s="65" t="str">
        <f t="shared" si="753"/>
        <v/>
      </c>
      <c r="CZ298" s="68" t="str">
        <f t="shared" si="679"/>
        <v/>
      </c>
      <c r="DA298" s="32"/>
      <c r="DB298" s="120"/>
      <c r="DC298" s="62" t="str">
        <f t="shared" si="632"/>
        <v/>
      </c>
      <c r="DD298" s="62" t="str">
        <f t="shared" si="680"/>
        <v/>
      </c>
      <c r="DE298" s="65" t="str">
        <f t="shared" si="754"/>
        <v/>
      </c>
      <c r="DF298" s="68" t="str">
        <f t="shared" si="681"/>
        <v/>
      </c>
      <c r="DG298" s="32"/>
      <c r="DH298" s="120"/>
      <c r="DI298" s="62" t="str">
        <f t="shared" si="633"/>
        <v/>
      </c>
      <c r="DJ298" s="62" t="str">
        <f t="shared" si="682"/>
        <v/>
      </c>
      <c r="DK298" s="65" t="str">
        <f t="shared" si="755"/>
        <v/>
      </c>
      <c r="DL298" s="68" t="str">
        <f t="shared" si="683"/>
        <v/>
      </c>
      <c r="DM298" s="32"/>
      <c r="DN298" s="120"/>
      <c r="DO298" s="62" t="str">
        <f t="shared" si="634"/>
        <v/>
      </c>
      <c r="DP298" s="62" t="str">
        <f t="shared" si="684"/>
        <v/>
      </c>
      <c r="DQ298" s="65" t="str">
        <f t="shared" si="756"/>
        <v/>
      </c>
      <c r="DR298" s="68" t="str">
        <f t="shared" si="685"/>
        <v/>
      </c>
      <c r="DS298" s="32"/>
      <c r="DT298" s="120"/>
      <c r="DU298" s="62" t="str">
        <f t="shared" si="635"/>
        <v/>
      </c>
      <c r="DV298" s="62" t="str">
        <f t="shared" si="686"/>
        <v/>
      </c>
      <c r="DW298" s="65" t="str">
        <f t="shared" si="757"/>
        <v/>
      </c>
      <c r="DX298" s="68" t="str">
        <f t="shared" si="687"/>
        <v/>
      </c>
      <c r="DY298" s="32"/>
      <c r="DZ298" s="120"/>
      <c r="EA298" s="62" t="str">
        <f t="shared" si="636"/>
        <v/>
      </c>
      <c r="EB298" s="62" t="str">
        <f t="shared" si="688"/>
        <v/>
      </c>
      <c r="EC298" s="65" t="str">
        <f t="shared" si="758"/>
        <v/>
      </c>
      <c r="ED298" s="68" t="str">
        <f t="shared" si="689"/>
        <v/>
      </c>
      <c r="EE298" s="32"/>
      <c r="EF298" s="120"/>
      <c r="EG298" s="62" t="str">
        <f t="shared" si="637"/>
        <v/>
      </c>
      <c r="EH298" s="62" t="str">
        <f t="shared" si="690"/>
        <v/>
      </c>
      <c r="EI298" s="65" t="str">
        <f t="shared" si="759"/>
        <v/>
      </c>
      <c r="EJ298" s="68" t="str">
        <f t="shared" si="691"/>
        <v/>
      </c>
      <c r="EK298" s="32"/>
      <c r="EL298" s="120"/>
      <c r="EM298" s="62" t="str">
        <f t="shared" si="638"/>
        <v/>
      </c>
      <c r="EN298" s="62" t="str">
        <f t="shared" si="692"/>
        <v/>
      </c>
      <c r="EO298" s="65" t="str">
        <f t="shared" si="760"/>
        <v/>
      </c>
      <c r="EP298" s="68" t="str">
        <f t="shared" si="693"/>
        <v/>
      </c>
      <c r="EQ298" s="32"/>
      <c r="ER298" s="120"/>
      <c r="ES298" s="62" t="str">
        <f t="shared" si="639"/>
        <v/>
      </c>
      <c r="ET298" s="62" t="str">
        <f t="shared" si="694"/>
        <v/>
      </c>
      <c r="EU298" s="65" t="str">
        <f t="shared" si="761"/>
        <v/>
      </c>
      <c r="EV298" s="68" t="str">
        <f t="shared" si="695"/>
        <v/>
      </c>
      <c r="EW298" s="32"/>
      <c r="EX298" s="120"/>
      <c r="EY298" s="62" t="str">
        <f t="shared" si="640"/>
        <v/>
      </c>
      <c r="EZ298" s="62" t="str">
        <f t="shared" si="696"/>
        <v/>
      </c>
      <c r="FA298" s="65" t="str">
        <f t="shared" si="762"/>
        <v/>
      </c>
      <c r="FB298" s="68" t="str">
        <f t="shared" si="697"/>
        <v/>
      </c>
      <c r="FC298" s="32"/>
      <c r="FD298" s="120"/>
      <c r="FE298" s="62" t="str">
        <f t="shared" si="641"/>
        <v/>
      </c>
      <c r="FF298" s="62" t="str">
        <f t="shared" si="698"/>
        <v/>
      </c>
      <c r="FG298" s="65" t="str">
        <f t="shared" si="763"/>
        <v/>
      </c>
      <c r="FH298" s="68" t="str">
        <f t="shared" si="699"/>
        <v/>
      </c>
      <c r="FI298" s="32"/>
      <c r="FJ298" s="120"/>
      <c r="FK298" s="62" t="str">
        <f t="shared" si="642"/>
        <v/>
      </c>
      <c r="FL298" s="62" t="str">
        <f t="shared" si="700"/>
        <v/>
      </c>
      <c r="FM298" s="65" t="str">
        <f t="shared" si="764"/>
        <v/>
      </c>
      <c r="FN298" s="68" t="str">
        <f t="shared" si="701"/>
        <v/>
      </c>
      <c r="FO298" s="32"/>
      <c r="FP298" s="120"/>
      <c r="FQ298" s="62" t="str">
        <f t="shared" si="643"/>
        <v/>
      </c>
      <c r="FR298" s="62" t="str">
        <f t="shared" si="702"/>
        <v/>
      </c>
      <c r="FS298" s="65" t="str">
        <f t="shared" si="765"/>
        <v/>
      </c>
      <c r="FT298" s="68" t="str">
        <f t="shared" si="703"/>
        <v/>
      </c>
      <c r="FU298" s="32"/>
      <c r="FV298" s="120"/>
      <c r="FW298" s="62" t="str">
        <f t="shared" si="644"/>
        <v/>
      </c>
      <c r="FX298" s="62" t="str">
        <f t="shared" si="704"/>
        <v/>
      </c>
      <c r="FY298" s="65" t="str">
        <f t="shared" si="766"/>
        <v/>
      </c>
      <c r="FZ298" s="68" t="str">
        <f t="shared" si="705"/>
        <v/>
      </c>
      <c r="GA298" s="32"/>
      <c r="GC298" s="7" t="str">
        <f t="shared" si="706"/>
        <v>Oct 2020</v>
      </c>
      <c r="GD298" s="7" t="str">
        <f t="shared" ca="1" si="645"/>
        <v/>
      </c>
      <c r="GT298" s="71">
        <f>IF(GT$9="", "", IF(AND(NOT('Personnel Details'!$N$11=""), $B298&gt;='Personnel Details'!$N$11), 'Personnel Details'!$O$11, IF(AND(NOT('Personnel Details'!$I$11=""), $B298&gt;='Personnel Details'!$I$11), 'Personnel Details'!$J$11, 'Personnel Details'!$E$11)))</f>
        <v>0.8</v>
      </c>
      <c r="GU298" s="59" t="str">
        <f>IF(GT$9="", "", IF(AND(NOT('Personnel Details'!$N$11=""), $B298&gt;='Personnel Details'!$N$11), IF('Personnel Details'!$P$11="","", 'Personnel Details'!$P$11), IF(AND(NOT('Personnel Details'!$I$11=""), $B298&gt;='Personnel Details'!$I$11), IF('Personnel Details'!$K$11="", "", 'Personnel Details'!$K$11), IF('Personnel Details'!$F$11="", "", 'Personnel Details'!$F$11))))</f>
        <v/>
      </c>
      <c r="GV298" s="74">
        <f>IF(GT$9="", "", IF(AND(NOT('Personnel Details'!$N$11=""), $B298&gt;='Personnel Details'!$N$11), 'Personnel Details'!$Q$11, IF(AND(NOT('Personnel Details'!$I$11=""), $B298&gt;='Personnel Details'!$I$11), 'Personnel Details'!$L$11, 'Personnel Details'!$G$11)))</f>
        <v>0</v>
      </c>
      <c r="GW298" s="59">
        <f t="shared" si="707"/>
        <v>0</v>
      </c>
      <c r="GX298" s="53"/>
      <c r="GZ298" s="78">
        <f>IF(GZ$9="", "", IF(AND(NOT('Personnel Details'!$N$12=""), $B298&gt;='Personnel Details'!$N$12), 'Personnel Details'!$O$12, IF(AND(NOT('Personnel Details'!$I$12=""), $B298&gt;='Personnel Details'!$I$12), 'Personnel Details'!$J$12, 'Personnel Details'!$E$12)))</f>
        <v>0.8</v>
      </c>
      <c r="HA298" s="59" t="str">
        <f>IF(GZ$9="", "", IF(AND(NOT('Personnel Details'!$N$12=""), $B298&gt;='Personnel Details'!$N$12), IF('Personnel Details'!$P$12="","", 'Personnel Details'!$P$12), IF(AND(NOT('Personnel Details'!$I$12=""), $B298&gt;='Personnel Details'!$I$12), IF('Personnel Details'!$K$12="", "", 'Personnel Details'!$K$12), IF('Personnel Details'!$F$12="", "", 'Personnel Details'!$F$12))))</f>
        <v/>
      </c>
      <c r="HB298" s="79">
        <f>IF(GZ$9="", "", IF(AND(NOT('Personnel Details'!$N$12=""), $B298&gt;='Personnel Details'!$N$12), 'Personnel Details'!$Q$12, IF(AND(NOT('Personnel Details'!$I$12=""), $B298&gt;='Personnel Details'!$I$12), 'Personnel Details'!$L$12, 'Personnel Details'!$G$12)))</f>
        <v>0</v>
      </c>
      <c r="HC298" s="59">
        <f t="shared" si="708"/>
        <v>0</v>
      </c>
      <c r="HD298" s="53"/>
      <c r="HF298" s="78">
        <f>IF(HF$9="", "", IF(AND(NOT('Personnel Details'!$N$13=""), $B298&gt;='Personnel Details'!$N$13), 'Personnel Details'!$O$13, IF(AND(NOT('Personnel Details'!$I$13=""), $B298&gt;='Personnel Details'!$I$13), 'Personnel Details'!$J$13, 'Personnel Details'!$E$13)))</f>
        <v>0.8</v>
      </c>
      <c r="HG298" s="59" t="str">
        <f>IF(HF$9="", "", IF(AND(NOT('Personnel Details'!$N$13=""), $B298&gt;='Personnel Details'!$N$13), IF('Personnel Details'!$P$13="","", 'Personnel Details'!$P$13), IF(AND(NOT('Personnel Details'!$I$13=""), $B298&gt;='Personnel Details'!$I$13), IF('Personnel Details'!$K$13="", "", 'Personnel Details'!$K$13), IF('Personnel Details'!$F$13="", "", 'Personnel Details'!$F$13))))</f>
        <v/>
      </c>
      <c r="HH298" s="79">
        <f>IF(HF$9="", "", IF(AND(NOT('Personnel Details'!$N$13=""), $B298&gt;='Personnel Details'!$N$13), 'Personnel Details'!$Q$13, IF(AND(NOT('Personnel Details'!$I$13=""), $B298&gt;='Personnel Details'!$I$13), 'Personnel Details'!$L$13, 'Personnel Details'!$G$13)))</f>
        <v>0</v>
      </c>
      <c r="HI298" s="59">
        <f t="shared" si="709"/>
        <v>0</v>
      </c>
      <c r="HJ298" s="53"/>
      <c r="HL298" s="78">
        <f>IF(HL$9="", "", IF(AND(NOT('Personnel Details'!$N$14=""), $B298&gt;='Personnel Details'!$N$14), 'Personnel Details'!$O$14, IF(AND(NOT('Personnel Details'!$I$14=""), $B298&gt;='Personnel Details'!$I$14), 'Personnel Details'!$J$14, 'Personnel Details'!$E$14)))</f>
        <v>0.8</v>
      </c>
      <c r="HM298" s="59">
        <f>IF(HL$9="", "", IF(AND(NOT('Personnel Details'!$N$14=""), $B298&gt;='Personnel Details'!$N$14), IF('Personnel Details'!$P$14="","", 'Personnel Details'!$P$14), IF(AND(NOT('Personnel Details'!$I$14=""), $B298&gt;='Personnel Details'!$I$14), IF('Personnel Details'!$K$14="", "", 'Personnel Details'!$K$14), IF('Personnel Details'!$F$14="", "", 'Personnel Details'!$F$14))))</f>
        <v>2000</v>
      </c>
      <c r="HN298" s="79">
        <f>IF(HL$9="", "", IF(AND(NOT('Personnel Details'!$N$14=""), $B298&gt;='Personnel Details'!$N$14), 'Personnel Details'!$Q$14, IF(AND(NOT('Personnel Details'!$I$14=""), $B298&gt;='Personnel Details'!$I$14), 'Personnel Details'!$L$14, 'Personnel Details'!$G$14)))</f>
        <v>0.85</v>
      </c>
      <c r="HO298" s="59">
        <f t="shared" si="710"/>
        <v>0</v>
      </c>
      <c r="HP298" s="53"/>
      <c r="HR298" s="78" t="str">
        <f>IF(HR$9="", "", IF(AND(NOT('Personnel Details'!$N$15=""), $B298&gt;='Personnel Details'!$N$15), 'Personnel Details'!$O$15, IF(AND(NOT('Personnel Details'!$I$15=""), $B298&gt;='Personnel Details'!$I$15), 'Personnel Details'!$J$15, 'Personnel Details'!$E$15)))</f>
        <v/>
      </c>
      <c r="HS298" s="59" t="str">
        <f>IF(HR$9="", "", IF(AND(NOT('Personnel Details'!$N$15=""), $B298&gt;='Personnel Details'!$N$15), IF('Personnel Details'!$P$15="","", 'Personnel Details'!$P$15), IF(AND(NOT('Personnel Details'!$I$15=""), $B298&gt;='Personnel Details'!$I$15), IF('Personnel Details'!$K$15="", "", 'Personnel Details'!$K$15), IF('Personnel Details'!$F$15="", "", 'Personnel Details'!$F$15))))</f>
        <v/>
      </c>
      <c r="HT298" s="79" t="str">
        <f>IF(HR$9="", "", IF(AND(NOT('Personnel Details'!$N$15=""), $B298&gt;='Personnel Details'!$N$15), 'Personnel Details'!$Q$15, IF(AND(NOT('Personnel Details'!$I$15=""), $B298&gt;='Personnel Details'!$I$15), 'Personnel Details'!$L$15, 'Personnel Details'!$G$15)))</f>
        <v/>
      </c>
      <c r="HU298" s="59">
        <f t="shared" si="711"/>
        <v>0</v>
      </c>
      <c r="HV298" s="53"/>
      <c r="HX298" s="78" t="str">
        <f>IF(HX$9="", "", IF(AND(NOT('Personnel Details'!$N$16=""), $B298&gt;='Personnel Details'!$N$16), 'Personnel Details'!$O$16, IF(AND(NOT('Personnel Details'!$I$16=""), $B298&gt;='Personnel Details'!$I$16), 'Personnel Details'!$J$16, 'Personnel Details'!$E$16)))</f>
        <v/>
      </c>
      <c r="HY298" s="59" t="str">
        <f>IF(HX$9="", "", IF(AND(NOT('Personnel Details'!$N$16=""), $B298&gt;='Personnel Details'!$N$16), IF('Personnel Details'!$P$16="","", 'Personnel Details'!$P$16), IF(AND(NOT('Personnel Details'!$I$16=""), $B298&gt;='Personnel Details'!$I$16), IF('Personnel Details'!$K$16="", "", 'Personnel Details'!$K$16), IF('Personnel Details'!$F$16="", "", 'Personnel Details'!$F$16))))</f>
        <v/>
      </c>
      <c r="HZ298" s="79" t="str">
        <f>IF(HX$9="", "", IF(AND(NOT('Personnel Details'!$N$16=""), $B298&gt;='Personnel Details'!$N$16), 'Personnel Details'!$Q$16, IF(AND(NOT('Personnel Details'!$I$16=""), $B298&gt;='Personnel Details'!$I$16), 'Personnel Details'!$L$16, 'Personnel Details'!$G$16)))</f>
        <v/>
      </c>
      <c r="IA298" s="59">
        <f t="shared" si="712"/>
        <v>0</v>
      </c>
      <c r="IB298" s="53"/>
      <c r="ID298" s="78" t="str">
        <f>IF(ID$9="", "", IF(AND(NOT('Personnel Details'!$N$17=""), $B298&gt;='Personnel Details'!$N$17), 'Personnel Details'!$O$17, IF(AND(NOT('Personnel Details'!$I$17=""), $B298&gt;='Personnel Details'!$I$17), 'Personnel Details'!$J$17, 'Personnel Details'!$E$17)))</f>
        <v/>
      </c>
      <c r="IE298" s="59" t="str">
        <f>IF(ID$9="", "", IF(AND(NOT('Personnel Details'!$N$17=""), $B298&gt;='Personnel Details'!$N$17), IF('Personnel Details'!$P$17="","", 'Personnel Details'!$P$17), IF(AND(NOT('Personnel Details'!$I$17=""), $B298&gt;='Personnel Details'!$I$17), IF('Personnel Details'!$K$17="", "", 'Personnel Details'!$K$17), IF('Personnel Details'!$F$17="", "", 'Personnel Details'!$F$17))))</f>
        <v/>
      </c>
      <c r="IF298" s="79" t="str">
        <f>IF(ID$9="", "", IF(AND(NOT('Personnel Details'!$N$17=""), $B298&gt;='Personnel Details'!$N$17), 'Personnel Details'!$Q$17, IF(AND(NOT('Personnel Details'!$I$17=""), $B298&gt;='Personnel Details'!$I$17), 'Personnel Details'!$L$17, 'Personnel Details'!$G$17)))</f>
        <v/>
      </c>
      <c r="IG298" s="59">
        <f t="shared" si="713"/>
        <v>0</v>
      </c>
      <c r="IH298" s="53"/>
      <c r="IJ298" s="78" t="str">
        <f>IF(IJ$9="", "", IF(AND(NOT('Personnel Details'!$N$18=""), $B298&gt;='Personnel Details'!$N$18), 'Personnel Details'!$O$18, IF(AND(NOT('Personnel Details'!$I$18=""), $B298&gt;='Personnel Details'!$I$18), 'Personnel Details'!$J$18, 'Personnel Details'!$E$18)))</f>
        <v/>
      </c>
      <c r="IK298" s="59" t="str">
        <f>IF(IJ$9="", "", IF(AND(NOT('Personnel Details'!$N$18=""), $B298&gt;='Personnel Details'!$N$18), IF('Personnel Details'!$P$18="","", 'Personnel Details'!$P$18), IF(AND(NOT('Personnel Details'!$I$18=""), $B298&gt;='Personnel Details'!$I$18), IF('Personnel Details'!$K$18="", "", 'Personnel Details'!$K$18), IF('Personnel Details'!$F$18="", "", 'Personnel Details'!$F$18))))</f>
        <v/>
      </c>
      <c r="IL298" s="79" t="str">
        <f>IF(IJ$9="", "", IF(AND(NOT('Personnel Details'!$N$18=""), $B298&gt;='Personnel Details'!$N$18), 'Personnel Details'!$Q$18, IF(AND(NOT('Personnel Details'!$I$18=""), $B298&gt;='Personnel Details'!$I$18), 'Personnel Details'!$L$18, 'Personnel Details'!$G$18)))</f>
        <v/>
      </c>
      <c r="IM298" s="59">
        <f t="shared" si="714"/>
        <v>0</v>
      </c>
      <c r="IN298" s="53"/>
      <c r="IP298" s="78" t="str">
        <f>IF(IP$9="", "", IF(AND(NOT('Personnel Details'!$N$19=""), $B298&gt;='Personnel Details'!$N$19), 'Personnel Details'!$O$19, IF(AND(NOT('Personnel Details'!$I$19=""), $B298&gt;='Personnel Details'!$I$19), 'Personnel Details'!$J$19, 'Personnel Details'!$E$19)))</f>
        <v/>
      </c>
      <c r="IQ298" s="59" t="str">
        <f>IF(IP$9="", "", IF(AND(NOT('Personnel Details'!$N$19=""), $B298&gt;='Personnel Details'!$N$19), IF('Personnel Details'!$P$19="","", 'Personnel Details'!$P$19), IF(AND(NOT('Personnel Details'!$I$19=""), $B298&gt;='Personnel Details'!$I$19), IF('Personnel Details'!$K$19="", "", 'Personnel Details'!$K$19), IF('Personnel Details'!$F$19="", "", 'Personnel Details'!$F$19))))</f>
        <v/>
      </c>
      <c r="IR298" s="79" t="str">
        <f>IF(IP$9="", "", IF(AND(NOT('Personnel Details'!$N$19=""), $B298&gt;='Personnel Details'!$N$19), 'Personnel Details'!$Q$19, IF(AND(NOT('Personnel Details'!$I$19=""), $B298&gt;='Personnel Details'!$I$19), 'Personnel Details'!$L$19, 'Personnel Details'!$G$19)))</f>
        <v/>
      </c>
      <c r="IS298" s="59">
        <f t="shared" si="715"/>
        <v>0</v>
      </c>
      <c r="IT298" s="53"/>
      <c r="IV298" s="78" t="str">
        <f>IF(IV$9="", "", IF(AND(NOT('Personnel Details'!$N$20=""), $B298&gt;='Personnel Details'!$N$20), 'Personnel Details'!$O$20, IF(AND(NOT('Personnel Details'!$I$20=""), $B298&gt;='Personnel Details'!$I$20), 'Personnel Details'!$J$20, 'Personnel Details'!$E$20)))</f>
        <v/>
      </c>
      <c r="IW298" s="59" t="str">
        <f>IF(IV$9="", "", IF(AND(NOT('Personnel Details'!$N$20=""), $B298&gt;='Personnel Details'!$N$20), IF('Personnel Details'!$P$20="","", 'Personnel Details'!$P$20), IF(AND(NOT('Personnel Details'!$I$20=""), $B298&gt;='Personnel Details'!$I$20), IF('Personnel Details'!$K$20="", "", 'Personnel Details'!$K$20), IF('Personnel Details'!$F$20="", "", 'Personnel Details'!$F$20))))</f>
        <v/>
      </c>
      <c r="IX298" s="79" t="str">
        <f>IF(IV$9="", "", IF(AND(NOT('Personnel Details'!$N$20=""), $B298&gt;='Personnel Details'!$N$20), 'Personnel Details'!$Q$20, IF(AND(NOT('Personnel Details'!$I$20=""), $B298&gt;='Personnel Details'!$I$20), 'Personnel Details'!$L$20, 'Personnel Details'!$G$20)))</f>
        <v/>
      </c>
      <c r="IY298" s="59">
        <f t="shared" si="716"/>
        <v>0</v>
      </c>
      <c r="IZ298" s="53"/>
      <c r="JB298" s="78" t="str">
        <f>IF(JB$9="", "", IF(AND(NOT('Personnel Details'!$N$21=""), $B298&gt;='Personnel Details'!$N$21), 'Personnel Details'!$O$21, IF(AND(NOT('Personnel Details'!$I$21=""), $B298&gt;='Personnel Details'!$I$21), 'Personnel Details'!$J$21, 'Personnel Details'!$E$21)))</f>
        <v/>
      </c>
      <c r="JC298" s="59" t="str">
        <f>IF(JB$9="", "", IF(AND(NOT('Personnel Details'!$N$21=""), $B298&gt;='Personnel Details'!$N$21), IF('Personnel Details'!$P$21="","", 'Personnel Details'!$P$21), IF(AND(NOT('Personnel Details'!$I$21=""), $B298&gt;='Personnel Details'!$I$21), IF('Personnel Details'!$K$21="", "", 'Personnel Details'!$K$21), IF('Personnel Details'!$F$21="", "", 'Personnel Details'!$F$21))))</f>
        <v/>
      </c>
      <c r="JD298" s="79" t="str">
        <f>IF(JB$9="", "", IF(AND(NOT('Personnel Details'!$N$21=""), $B298&gt;='Personnel Details'!$N$21), 'Personnel Details'!$Q$21, IF(AND(NOT('Personnel Details'!$I$21=""), $B298&gt;='Personnel Details'!$I$21), 'Personnel Details'!$L$21, 'Personnel Details'!$G$21)))</f>
        <v/>
      </c>
      <c r="JE298" s="59">
        <f t="shared" si="717"/>
        <v>0</v>
      </c>
      <c r="JF298" s="53"/>
      <c r="JH298" s="78" t="str">
        <f>IF(JH$9="", "", IF(AND(NOT('Personnel Details'!$N$22=""), $B298&gt;='Personnel Details'!$N$22), 'Personnel Details'!$O$22, IF(AND(NOT('Personnel Details'!$I$22=""), $B298&gt;='Personnel Details'!$I$22), 'Personnel Details'!$J$22, 'Personnel Details'!$E$22)))</f>
        <v/>
      </c>
      <c r="JI298" s="59" t="str">
        <f>IF(JH$9="", "", IF(AND(NOT('Personnel Details'!$N$22=""), $B298&gt;='Personnel Details'!$N$22), IF('Personnel Details'!$P$22="","", 'Personnel Details'!$P$22), IF(AND(NOT('Personnel Details'!$I$22=""), $B298&gt;='Personnel Details'!$I$22), IF('Personnel Details'!$K$22="", "", 'Personnel Details'!$K$22), IF('Personnel Details'!$F$22="", "", 'Personnel Details'!$F$22))))</f>
        <v/>
      </c>
      <c r="JJ298" s="79" t="str">
        <f>IF(JH$9="", "", IF(AND(NOT('Personnel Details'!$N$22=""), $B298&gt;='Personnel Details'!$N$22), 'Personnel Details'!$Q$22, IF(AND(NOT('Personnel Details'!$I$22=""), $B298&gt;='Personnel Details'!$I$22), 'Personnel Details'!$L$22, 'Personnel Details'!$G$22)))</f>
        <v/>
      </c>
      <c r="JK298" s="59">
        <f t="shared" si="718"/>
        <v>0</v>
      </c>
      <c r="JL298" s="53"/>
      <c r="JN298" s="78" t="str">
        <f>IF(JN$9="", "", IF(AND(NOT('Personnel Details'!$N$23=""), $B298&gt;='Personnel Details'!$N$23), 'Personnel Details'!$O$23, IF(AND(NOT('Personnel Details'!$I$23=""), $B298&gt;='Personnel Details'!$I$23), 'Personnel Details'!$J$23, 'Personnel Details'!$E$23)))</f>
        <v/>
      </c>
      <c r="JO298" s="59" t="str">
        <f>IF(JN$9="", "", IF(AND(NOT('Personnel Details'!$N$23=""), $B298&gt;='Personnel Details'!$N$23), IF('Personnel Details'!$P$23="","", 'Personnel Details'!$P$23), IF(AND(NOT('Personnel Details'!$I$23=""), $B298&gt;='Personnel Details'!$I$23), IF('Personnel Details'!$K$23="", "", 'Personnel Details'!$K$23), IF('Personnel Details'!$F$23="", "", 'Personnel Details'!$F$23))))</f>
        <v/>
      </c>
      <c r="JP298" s="79" t="str">
        <f>IF(JN$9="", "", IF(AND(NOT('Personnel Details'!$N$23=""), $B298&gt;='Personnel Details'!$N$23), 'Personnel Details'!$Q$23, IF(AND(NOT('Personnel Details'!$I$23=""), $B298&gt;='Personnel Details'!$I$23), 'Personnel Details'!$L$23, 'Personnel Details'!$G$23)))</f>
        <v/>
      </c>
      <c r="JQ298" s="59">
        <f t="shared" si="719"/>
        <v>0</v>
      </c>
      <c r="JR298" s="53"/>
      <c r="JT298" s="78" t="str">
        <f>IF(JT$9="", "", IF(AND(NOT('Personnel Details'!$N$24=""), $B298&gt;='Personnel Details'!$N$24), 'Personnel Details'!$O$24, IF(AND(NOT('Personnel Details'!$I$24=""), $B298&gt;='Personnel Details'!$I$24), 'Personnel Details'!$J$24, 'Personnel Details'!$E$24)))</f>
        <v/>
      </c>
      <c r="JU298" s="59" t="str">
        <f>IF(JT$9="", "", IF(AND(NOT('Personnel Details'!$N$24=""), $B298&gt;='Personnel Details'!$N$24), IF('Personnel Details'!$P$24="","", 'Personnel Details'!$P$24), IF(AND(NOT('Personnel Details'!$I$24=""), $B298&gt;='Personnel Details'!$I$24), IF('Personnel Details'!$K$24="", "", 'Personnel Details'!$K$24), IF('Personnel Details'!$F$24="", "", 'Personnel Details'!$F$24))))</f>
        <v/>
      </c>
      <c r="JV298" s="79" t="str">
        <f>IF(JT$9="", "", IF(AND(NOT('Personnel Details'!$N$24=""), $B298&gt;='Personnel Details'!$N$24), 'Personnel Details'!$Q$24, IF(AND(NOT('Personnel Details'!$I$24=""), $B298&gt;='Personnel Details'!$I$24), 'Personnel Details'!$L$24, 'Personnel Details'!$G$24)))</f>
        <v/>
      </c>
      <c r="JW298" s="59">
        <f t="shared" si="720"/>
        <v>0</v>
      </c>
      <c r="JX298" s="53"/>
      <c r="JZ298" s="78" t="str">
        <f>IF(JZ$9="", "", IF(AND(NOT('Personnel Details'!$N$25=""), $B298&gt;='Personnel Details'!$N$25), 'Personnel Details'!$O$25, IF(AND(NOT('Personnel Details'!$I$25=""), $B298&gt;='Personnel Details'!$I$25), 'Personnel Details'!$J$25, 'Personnel Details'!$E$25)))</f>
        <v/>
      </c>
      <c r="KA298" s="59" t="str">
        <f>IF(JZ$9="", "", IF(AND(NOT('Personnel Details'!$N$25=""), $B298&gt;='Personnel Details'!$N$25), IF('Personnel Details'!$P$25="","", 'Personnel Details'!$P$25), IF(AND(NOT('Personnel Details'!$I$25=""), $B298&gt;='Personnel Details'!$I$25), IF('Personnel Details'!$K$25="", "", 'Personnel Details'!$K$25), IF('Personnel Details'!$F$25="", "", 'Personnel Details'!$F$25))))</f>
        <v/>
      </c>
      <c r="KB298" s="79" t="str">
        <f>IF(JZ$9="", "", IF(AND(NOT('Personnel Details'!$N$25=""), $B298&gt;='Personnel Details'!$N$25), 'Personnel Details'!$Q$25, IF(AND(NOT('Personnel Details'!$I$25=""), $B298&gt;='Personnel Details'!$I$25), 'Personnel Details'!$L$25, 'Personnel Details'!$G$25)))</f>
        <v/>
      </c>
      <c r="KC298" s="59">
        <f t="shared" si="721"/>
        <v>0</v>
      </c>
      <c r="KD298" s="53"/>
      <c r="KF298" s="78" t="str">
        <f>IF(KF$9="", "", IF(AND(NOT('Personnel Details'!$N$26=""), $B298&gt;='Personnel Details'!$N$26), 'Personnel Details'!$O$26, IF(AND(NOT('Personnel Details'!$I$26=""), $B298&gt;='Personnel Details'!$I$26), 'Personnel Details'!$J$26, 'Personnel Details'!$E$26)))</f>
        <v/>
      </c>
      <c r="KG298" s="59" t="str">
        <f>IF(KF$9="", "", IF(AND(NOT('Personnel Details'!$N$26=""), $B298&gt;='Personnel Details'!$N$26), IF('Personnel Details'!$P$26="","", 'Personnel Details'!$P$26), IF(AND(NOT('Personnel Details'!$I$26=""), $B298&gt;='Personnel Details'!$I$26), IF('Personnel Details'!$K$26="", "", 'Personnel Details'!$K$26), IF('Personnel Details'!$F$26="", "", 'Personnel Details'!$F$26))))</f>
        <v/>
      </c>
      <c r="KH298" s="79" t="str">
        <f>IF(KF$9="", "", IF(AND(NOT('Personnel Details'!$N$26=""), $B298&gt;='Personnel Details'!$N$26), 'Personnel Details'!$Q$26, IF(AND(NOT('Personnel Details'!$I$26=""), $B298&gt;='Personnel Details'!$I$26), 'Personnel Details'!$L$26, 'Personnel Details'!$G$26)))</f>
        <v/>
      </c>
      <c r="KI298" s="59">
        <f t="shared" si="722"/>
        <v>0</v>
      </c>
      <c r="KJ298" s="53"/>
      <c r="KL298" s="78" t="str">
        <f>IF(KL$9="", "", IF(AND(NOT('Personnel Details'!$N$27=""), $B298&gt;='Personnel Details'!$N$27), 'Personnel Details'!$O$27, IF(AND(NOT('Personnel Details'!$I$27=""), $B298&gt;='Personnel Details'!$I$27), 'Personnel Details'!$J$27, 'Personnel Details'!$E$27)))</f>
        <v/>
      </c>
      <c r="KM298" s="59" t="str">
        <f>IF(KL$9="", "", IF(AND(NOT('Personnel Details'!$N$27=""), $B298&gt;='Personnel Details'!$N$27), IF('Personnel Details'!$P$27="","", 'Personnel Details'!$P$27), IF(AND(NOT('Personnel Details'!$I$27=""), $B298&gt;='Personnel Details'!$I$27), IF('Personnel Details'!$K$27="", "", 'Personnel Details'!$K$27), IF('Personnel Details'!$F$27="", "", 'Personnel Details'!$F$27))))</f>
        <v/>
      </c>
      <c r="KN298" s="79" t="str">
        <f>IF(KL$9="", "", IF(AND(NOT('Personnel Details'!$N$27=""), $B298&gt;='Personnel Details'!$N$27), 'Personnel Details'!$Q$27, IF(AND(NOT('Personnel Details'!$I$27=""), $B298&gt;='Personnel Details'!$I$27), 'Personnel Details'!$L$27, 'Personnel Details'!$G$27)))</f>
        <v/>
      </c>
      <c r="KO298" s="59">
        <f t="shared" si="723"/>
        <v>0</v>
      </c>
      <c r="KP298" s="53"/>
      <c r="KR298" s="78" t="str">
        <f>IF(KR$9="", "", IF(AND(NOT('Personnel Details'!$N$28=""), $B298&gt;='Personnel Details'!$N$28), 'Personnel Details'!$O$28, IF(AND(NOT('Personnel Details'!$I$28=""), $B298&gt;='Personnel Details'!$I$28), 'Personnel Details'!$J$28, 'Personnel Details'!$E$28)))</f>
        <v/>
      </c>
      <c r="KS298" s="59" t="str">
        <f>IF(KR$9="", "", IF(AND(NOT('Personnel Details'!$N$28=""), $B298&gt;='Personnel Details'!$N$28), IF('Personnel Details'!$P$28="","", 'Personnel Details'!$P$28), IF(AND(NOT('Personnel Details'!$I$28=""), $B298&gt;='Personnel Details'!$I$28), IF('Personnel Details'!$K$28="", "", 'Personnel Details'!$K$28), IF('Personnel Details'!$F$28="", "", 'Personnel Details'!$F$28))))</f>
        <v/>
      </c>
      <c r="KT298" s="79" t="str">
        <f>IF(KR$9="", "", IF(AND(NOT('Personnel Details'!$N$28=""), $B298&gt;='Personnel Details'!$N$28), 'Personnel Details'!$Q$28, IF(AND(NOT('Personnel Details'!$I$28=""), $B298&gt;='Personnel Details'!$I$28), 'Personnel Details'!$L$28, 'Personnel Details'!$G$28)))</f>
        <v/>
      </c>
      <c r="KU298" s="59">
        <f t="shared" si="724"/>
        <v>0</v>
      </c>
      <c r="KV298" s="53"/>
      <c r="KX298" s="78" t="str">
        <f>IF(KX$9="", "", IF(AND(NOT('Personnel Details'!$N$29=""), $B298&gt;='Personnel Details'!$N$29), 'Personnel Details'!$O$29, IF(AND(NOT('Personnel Details'!$I$29=""), $B298&gt;='Personnel Details'!$I$29), 'Personnel Details'!$J$29, 'Personnel Details'!$E$29)))</f>
        <v/>
      </c>
      <c r="KY298" s="59" t="str">
        <f>IF(KX$9="", "", IF(AND(NOT('Personnel Details'!$N$29=""), $B298&gt;='Personnel Details'!$N$29), IF('Personnel Details'!$P$29="","", 'Personnel Details'!$P$29), IF(AND(NOT('Personnel Details'!$I$29=""), $B298&gt;='Personnel Details'!$I$29), IF('Personnel Details'!$K$29="", "", 'Personnel Details'!$K$29), IF('Personnel Details'!$F$29="", "", 'Personnel Details'!$F$29))))</f>
        <v/>
      </c>
      <c r="KZ298" s="79" t="str">
        <f>IF(KX$9="", "", IF(AND(NOT('Personnel Details'!$N$29=""), $B298&gt;='Personnel Details'!$N$29), 'Personnel Details'!$Q$29, IF(AND(NOT('Personnel Details'!$I$29=""), $B298&gt;='Personnel Details'!$I$29), 'Personnel Details'!$L$29, 'Personnel Details'!$G$29)))</f>
        <v/>
      </c>
      <c r="LA298" s="59">
        <f t="shared" si="725"/>
        <v>0</v>
      </c>
      <c r="LB298" s="53"/>
      <c r="LD298" s="78" t="str">
        <f>IF(LD$9="", "", IF(AND(NOT('Personnel Details'!$N$30=""), $B298&gt;='Personnel Details'!$N$30), 'Personnel Details'!$O$30, IF(AND(NOT('Personnel Details'!$I$30=""), $B298&gt;='Personnel Details'!$I$30), 'Personnel Details'!$J$30, 'Personnel Details'!$E$30)))</f>
        <v/>
      </c>
      <c r="LE298" s="59" t="str">
        <f>IF(LD$9="", "", IF(AND(NOT('Personnel Details'!$N$30=""), $B298&gt;='Personnel Details'!$N$30), IF('Personnel Details'!$P$30="","", 'Personnel Details'!$P$30), IF(AND(NOT('Personnel Details'!$I$30=""), $B298&gt;='Personnel Details'!$I$30), IF('Personnel Details'!$K$30="", "", 'Personnel Details'!$K$30), IF('Personnel Details'!$F$30="", "", 'Personnel Details'!$F$30))))</f>
        <v/>
      </c>
      <c r="LF298" s="79" t="str">
        <f>IF(LD$9="", "", IF(AND(NOT('Personnel Details'!$N$30=""), $B298&gt;='Personnel Details'!$N$30), 'Personnel Details'!$Q$30, IF(AND(NOT('Personnel Details'!$I$30=""), $B298&gt;='Personnel Details'!$I$30), 'Personnel Details'!$L$30, 'Personnel Details'!$G$30)))</f>
        <v/>
      </c>
      <c r="LG298" s="59">
        <f t="shared" si="726"/>
        <v>0</v>
      </c>
      <c r="LH298" s="53"/>
      <c r="LJ298" s="78" t="str">
        <f>IF(LJ$9="", "", IF(AND(NOT('Personnel Details'!$N$31=""), $B298&gt;='Personnel Details'!$N$31), 'Personnel Details'!$O$31, IF(AND(NOT('Personnel Details'!$I$31=""), $B298&gt;='Personnel Details'!$I$31), 'Personnel Details'!$J$31, 'Personnel Details'!$E$31)))</f>
        <v/>
      </c>
      <c r="LK298" s="59" t="str">
        <f>IF(LJ$9="", "", IF(AND(NOT('Personnel Details'!$N$31=""), $B298&gt;='Personnel Details'!$N$31), IF('Personnel Details'!$P$31="","", 'Personnel Details'!$P$31), IF(AND(NOT('Personnel Details'!$I$31=""), $B298&gt;='Personnel Details'!$I$31), IF('Personnel Details'!$K$31="", "", 'Personnel Details'!$K$31), IF('Personnel Details'!$F$31="", "", 'Personnel Details'!$F$31))))</f>
        <v/>
      </c>
      <c r="LL298" s="79" t="str">
        <f>IF(LJ$9="", "", IF(AND(NOT('Personnel Details'!$N$31=""), $B298&gt;='Personnel Details'!$N$31), 'Personnel Details'!$Q$31, IF(AND(NOT('Personnel Details'!$I$31=""), $B298&gt;='Personnel Details'!$I$31), 'Personnel Details'!$L$31, 'Personnel Details'!$G$31)))</f>
        <v/>
      </c>
      <c r="LM298" s="59">
        <f t="shared" si="727"/>
        <v>0</v>
      </c>
      <c r="LN298" s="53"/>
      <c r="LP298" s="78" t="str">
        <f>IF(LP$9="", "", IF(AND(NOT('Personnel Details'!$N$32=""), $B298&gt;='Personnel Details'!$N$32), 'Personnel Details'!$O$32, IF(AND(NOT('Personnel Details'!$I$32=""), $B298&gt;='Personnel Details'!$I$32), 'Personnel Details'!$J$32, 'Personnel Details'!$E$32)))</f>
        <v/>
      </c>
      <c r="LQ298" s="59" t="str">
        <f>IF(LP$9="", "", IF(AND(NOT('Personnel Details'!$N$32=""), $B298&gt;='Personnel Details'!$N$32), IF('Personnel Details'!$P$32="","", 'Personnel Details'!$P$32), IF(AND(NOT('Personnel Details'!$I$32=""), $B298&gt;='Personnel Details'!$I$32), IF('Personnel Details'!$K$32="", "", 'Personnel Details'!$K$32), IF('Personnel Details'!$F$32="", "", 'Personnel Details'!$F$32))))</f>
        <v/>
      </c>
      <c r="LR298" s="79" t="str">
        <f>IF(LP$9="", "", IF(AND(NOT('Personnel Details'!$N$32=""), $B298&gt;='Personnel Details'!$N$32), 'Personnel Details'!$Q$32, IF(AND(NOT('Personnel Details'!$I$32=""), $B298&gt;='Personnel Details'!$I$32), 'Personnel Details'!$L$32, 'Personnel Details'!$G$32)))</f>
        <v/>
      </c>
      <c r="LS298" s="59">
        <f t="shared" si="728"/>
        <v>0</v>
      </c>
      <c r="LT298" s="53"/>
      <c r="LV298" s="78" t="str">
        <f>IF(LV$9="", "", IF(AND(NOT('Personnel Details'!$N$33=""), $B298&gt;='Personnel Details'!$N$33), 'Personnel Details'!$O$33, IF(AND(NOT('Personnel Details'!$I$33=""), $B298&gt;='Personnel Details'!$I$33), 'Personnel Details'!$J$33, 'Personnel Details'!$E$33)))</f>
        <v/>
      </c>
      <c r="LW298" s="59" t="str">
        <f>IF(LV$9="", "", IF(AND(NOT('Personnel Details'!$N$33=""), $B298&gt;='Personnel Details'!$N$33), IF('Personnel Details'!$P$33="","", 'Personnel Details'!$P$33), IF(AND(NOT('Personnel Details'!$I$33=""), $B298&gt;='Personnel Details'!$I$33), IF('Personnel Details'!$K$33="", "", 'Personnel Details'!$K$33), IF('Personnel Details'!$F$33="", "", 'Personnel Details'!$F$33))))</f>
        <v/>
      </c>
      <c r="LX298" s="79" t="str">
        <f>IF(LV$9="", "", IF(AND(NOT('Personnel Details'!$N$33=""), $B298&gt;='Personnel Details'!$N$33), 'Personnel Details'!$Q$33, IF(AND(NOT('Personnel Details'!$I$33=""), $B298&gt;='Personnel Details'!$I$33), 'Personnel Details'!$L$33, 'Personnel Details'!$G$33)))</f>
        <v/>
      </c>
      <c r="LY298" s="59">
        <f t="shared" si="729"/>
        <v>0</v>
      </c>
      <c r="LZ298" s="53"/>
      <c r="MB298" s="78" t="str">
        <f>IF(MB$9="", "", IF(AND(NOT('Personnel Details'!$N$34=""), $B298&gt;='Personnel Details'!$N$34), 'Personnel Details'!$O$34, IF(AND(NOT('Personnel Details'!$I$34=""), $B298&gt;='Personnel Details'!$I$34), 'Personnel Details'!$J$34, 'Personnel Details'!$E$34)))</f>
        <v/>
      </c>
      <c r="MC298" s="59" t="str">
        <f>IF(MB$9="", "", IF(AND(NOT('Personnel Details'!$N$34=""), $B298&gt;='Personnel Details'!$N$34), IF('Personnel Details'!$P$34="","", 'Personnel Details'!$P$34), IF(AND(NOT('Personnel Details'!$I$34=""), $B298&gt;='Personnel Details'!$I$34), IF('Personnel Details'!$K$34="", "", 'Personnel Details'!$K$34), IF('Personnel Details'!$F$34="", "", 'Personnel Details'!$F$34))))</f>
        <v/>
      </c>
      <c r="MD298" s="79" t="str">
        <f>IF(MB$9="", "", IF(AND(NOT('Personnel Details'!$N$34=""), $B298&gt;='Personnel Details'!$N$34), 'Personnel Details'!$Q$34, IF(AND(NOT('Personnel Details'!$I$34=""), $B298&gt;='Personnel Details'!$I$34), 'Personnel Details'!$L$34, 'Personnel Details'!$G$34)))</f>
        <v/>
      </c>
      <c r="ME298" s="59">
        <f t="shared" si="730"/>
        <v>0</v>
      </c>
      <c r="MF298" s="53"/>
      <c r="MH298" s="78" t="str">
        <f>IF(MH$9="", "", IF(AND(NOT('Personnel Details'!$N$35=""), $B298&gt;='Personnel Details'!$N$35), 'Personnel Details'!$O$35, IF(AND(NOT('Personnel Details'!$I$35=""), $B298&gt;='Personnel Details'!$I$35), 'Personnel Details'!$J$35, 'Personnel Details'!$E$35)))</f>
        <v/>
      </c>
      <c r="MI298" s="59" t="str">
        <f>IF(MH$9="", "", IF(AND(NOT('Personnel Details'!$N$35=""), $B298&gt;='Personnel Details'!$N$35), IF('Personnel Details'!$P$35="","", 'Personnel Details'!$P$35), IF(AND(NOT('Personnel Details'!$I$35=""), $B298&gt;='Personnel Details'!$I$35), IF('Personnel Details'!$K$35="", "", 'Personnel Details'!$K$35), IF('Personnel Details'!$F$35="", "", 'Personnel Details'!$F$35))))</f>
        <v/>
      </c>
      <c r="MJ298" s="79" t="str">
        <f>IF(MH$9="", "", IF(AND(NOT('Personnel Details'!$N$35=""), $B298&gt;='Personnel Details'!$N$35), 'Personnel Details'!$Q$35, IF(AND(NOT('Personnel Details'!$I$35=""), $B298&gt;='Personnel Details'!$I$35), 'Personnel Details'!$L$35, 'Personnel Details'!$G$35)))</f>
        <v/>
      </c>
      <c r="MK298" s="59">
        <f t="shared" si="731"/>
        <v>0</v>
      </c>
      <c r="ML298" s="53"/>
      <c r="MN298" s="78" t="str">
        <f>IF(MN$9="", "", IF(AND(NOT('Personnel Details'!$N$36=""), $B298&gt;='Personnel Details'!$N$36), 'Personnel Details'!$O$36, IF(AND(NOT('Personnel Details'!$I$36=""), $B298&gt;='Personnel Details'!$I$36), 'Personnel Details'!$J$36, 'Personnel Details'!$E$36)))</f>
        <v/>
      </c>
      <c r="MO298" s="59" t="str">
        <f>IF(MN$9="", "", IF(AND(NOT('Personnel Details'!$N$36=""), $B298&gt;='Personnel Details'!$N$36), IF('Personnel Details'!$P$36="","", 'Personnel Details'!$P$36), IF(AND(NOT('Personnel Details'!$I$36=""), $B298&gt;='Personnel Details'!$I$36), IF('Personnel Details'!$K$36="", "", 'Personnel Details'!$K$36), IF('Personnel Details'!$F$36="", "", 'Personnel Details'!$F$36))))</f>
        <v/>
      </c>
      <c r="MP298" s="79" t="str">
        <f>IF(MN$9="", "", IF(AND(NOT('Personnel Details'!$N$36=""), $B298&gt;='Personnel Details'!$N$36), 'Personnel Details'!$Q$36, IF(AND(NOT('Personnel Details'!$I$36=""), $B298&gt;='Personnel Details'!$I$36), 'Personnel Details'!$L$36, 'Personnel Details'!$G$36)))</f>
        <v/>
      </c>
      <c r="MQ298" s="59">
        <f t="shared" si="732"/>
        <v>0</v>
      </c>
      <c r="MR298" s="53"/>
      <c r="MT298" s="78" t="str">
        <f>IF(MT$9="", "", IF(AND(NOT('Personnel Details'!$N$37=""), $B298&gt;='Personnel Details'!$N$37), 'Personnel Details'!$O$37, IF(AND(NOT('Personnel Details'!$I$37=""), $B298&gt;='Personnel Details'!$I$37), 'Personnel Details'!$J$37, 'Personnel Details'!$E$37)))</f>
        <v/>
      </c>
      <c r="MU298" s="59" t="str">
        <f>IF(MT$9="", "", IF(AND(NOT('Personnel Details'!$N$37=""), $B298&gt;='Personnel Details'!$N$37), IF('Personnel Details'!$P$37="","", 'Personnel Details'!$P$37), IF(AND(NOT('Personnel Details'!$I$37=""), $B298&gt;='Personnel Details'!$I$37), IF('Personnel Details'!$K$37="", "", 'Personnel Details'!$K$37), IF('Personnel Details'!$F$37="", "", 'Personnel Details'!$F$37))))</f>
        <v/>
      </c>
      <c r="MV298" s="79" t="str">
        <f>IF(MT$9="", "", IF(AND(NOT('Personnel Details'!$N$37=""), $B298&gt;='Personnel Details'!$N$37), 'Personnel Details'!$Q$37, IF(AND(NOT('Personnel Details'!$I$37=""), $B298&gt;='Personnel Details'!$I$37), 'Personnel Details'!$L$37, 'Personnel Details'!$G$37)))</f>
        <v/>
      </c>
      <c r="MW298" s="59">
        <f t="shared" si="733"/>
        <v>0</v>
      </c>
      <c r="MX298" s="53"/>
      <c r="MZ298" s="78" t="str">
        <f>IF(MZ$9="", "", IF(AND(NOT('Personnel Details'!$N$38=""), $B298&gt;='Personnel Details'!$N$38), 'Personnel Details'!$O$38, IF(AND(NOT('Personnel Details'!$I$38=""), $B298&gt;='Personnel Details'!$I$38), 'Personnel Details'!$J$38, 'Personnel Details'!$E$38)))</f>
        <v/>
      </c>
      <c r="NA298" s="59" t="str">
        <f>IF(MZ$9="", "", IF(AND(NOT('Personnel Details'!$N$38=""), $B298&gt;='Personnel Details'!$N$38), IF('Personnel Details'!$P$38="","", 'Personnel Details'!$P$38), IF(AND(NOT('Personnel Details'!$I$38=""), $B298&gt;='Personnel Details'!$I$38), IF('Personnel Details'!$K$38="", "", 'Personnel Details'!$K$38), IF('Personnel Details'!$F$38="", "", 'Personnel Details'!$F$38))))</f>
        <v/>
      </c>
      <c r="NB298" s="79" t="str">
        <f>IF(MZ$9="", "", IF(AND(NOT('Personnel Details'!$N$38=""), $B298&gt;='Personnel Details'!$N$38), 'Personnel Details'!$Q$38, IF(AND(NOT('Personnel Details'!$I$38=""), $B298&gt;='Personnel Details'!$I$38), 'Personnel Details'!$L$38, 'Personnel Details'!$G$38)))</f>
        <v/>
      </c>
      <c r="NC298" s="59">
        <f t="shared" si="734"/>
        <v>0</v>
      </c>
      <c r="ND298" s="53"/>
      <c r="NF298" s="78" t="str">
        <f>IF(NF$9="", "", IF(AND(NOT('Personnel Details'!$N$39=""), $B298&gt;='Personnel Details'!$N$39), 'Personnel Details'!$O$39, IF(AND(NOT('Personnel Details'!$I$39=""), $B298&gt;='Personnel Details'!$I$39), 'Personnel Details'!$J$39, 'Personnel Details'!$E$39)))</f>
        <v/>
      </c>
      <c r="NG298" s="59" t="str">
        <f>IF(NF$9="", "", IF(AND(NOT('Personnel Details'!$N$39=""), $B298&gt;='Personnel Details'!$N$39), IF('Personnel Details'!$P$39="","", 'Personnel Details'!$P$39), IF(AND(NOT('Personnel Details'!$I$39=""), $B298&gt;='Personnel Details'!$I$39), IF('Personnel Details'!$K$39="", "", 'Personnel Details'!$K$39), IF('Personnel Details'!$F$39="", "", 'Personnel Details'!$F$39))))</f>
        <v/>
      </c>
      <c r="NH298" s="79" t="str">
        <f>IF(NF$9="", "", IF(AND(NOT('Personnel Details'!$N$39=""), $B298&gt;='Personnel Details'!$N$39), 'Personnel Details'!$Q$39, IF(AND(NOT('Personnel Details'!$I$39=""), $B298&gt;='Personnel Details'!$I$39), 'Personnel Details'!$L$39, 'Personnel Details'!$G$39)))</f>
        <v/>
      </c>
      <c r="NI298" s="59">
        <f t="shared" si="735"/>
        <v>0</v>
      </c>
      <c r="NJ298" s="53"/>
      <c r="NL298" s="78" t="str">
        <f>IF(NL$9="", "", IF(AND(NOT('Personnel Details'!$N$40=""), $B298&gt;='Personnel Details'!$N$40), 'Personnel Details'!$O$40, IF(AND(NOT('Personnel Details'!$I$40=""), $B298&gt;='Personnel Details'!$I$40), 'Personnel Details'!$J$40, 'Personnel Details'!$E$40)))</f>
        <v/>
      </c>
      <c r="NM298" s="59" t="str">
        <f>IF(NL$9="", "", IF(AND(NOT('Personnel Details'!$N$40=""), $B298&gt;='Personnel Details'!$N$40), IF('Personnel Details'!$P$40="","", 'Personnel Details'!$P$40), IF(AND(NOT('Personnel Details'!$I$40=""), $B298&gt;='Personnel Details'!$I$40), IF('Personnel Details'!$K$40="", "", 'Personnel Details'!$K$40), IF('Personnel Details'!$F$40="", "", 'Personnel Details'!$F$40))))</f>
        <v/>
      </c>
      <c r="NN298" s="79" t="str">
        <f>IF(NL$9="", "", IF(AND(NOT('Personnel Details'!$N$40=""), $B298&gt;='Personnel Details'!$N$40), 'Personnel Details'!$Q$40, IF(AND(NOT('Personnel Details'!$I$40=""), $B298&gt;='Personnel Details'!$I$40), 'Personnel Details'!$L$40, 'Personnel Details'!$G$40)))</f>
        <v/>
      </c>
      <c r="NO298" s="59">
        <f t="shared" si="736"/>
        <v>0</v>
      </c>
      <c r="NP298" s="53"/>
    </row>
    <row r="299" spans="1:380" x14ac:dyDescent="0.25">
      <c r="A299" s="32"/>
      <c r="B299" s="113">
        <f>IFERROR(IF(B298+1&gt;'Personnel Details'!$U$5, "", B298+1), "")</f>
        <v>44119</v>
      </c>
      <c r="C299" s="32"/>
      <c r="D299" s="120"/>
      <c r="E299" s="13" t="str">
        <f t="shared" si="615"/>
        <v/>
      </c>
      <c r="F299" s="13" t="str">
        <f t="shared" si="646"/>
        <v/>
      </c>
      <c r="G299" s="56" t="str">
        <f t="shared" si="737"/>
        <v/>
      </c>
      <c r="H299" s="16" t="str">
        <f t="shared" si="647"/>
        <v/>
      </c>
      <c r="I299" s="32"/>
      <c r="J299" s="120"/>
      <c r="K299" s="62" t="str">
        <f t="shared" si="616"/>
        <v/>
      </c>
      <c r="L299" s="62" t="str">
        <f t="shared" si="648"/>
        <v/>
      </c>
      <c r="M299" s="65" t="str">
        <f t="shared" si="738"/>
        <v/>
      </c>
      <c r="N299" s="68" t="str">
        <f t="shared" si="649"/>
        <v/>
      </c>
      <c r="O299" s="32"/>
      <c r="P299" s="120"/>
      <c r="Q299" s="62" t="str">
        <f t="shared" si="617"/>
        <v/>
      </c>
      <c r="R299" s="62" t="str">
        <f t="shared" si="650"/>
        <v/>
      </c>
      <c r="S299" s="65" t="str">
        <f t="shared" si="739"/>
        <v/>
      </c>
      <c r="T299" s="68" t="str">
        <f t="shared" si="651"/>
        <v/>
      </c>
      <c r="U299" s="32"/>
      <c r="V299" s="120"/>
      <c r="W299" s="62" t="str">
        <f t="shared" si="618"/>
        <v/>
      </c>
      <c r="X299" s="62" t="str">
        <f t="shared" si="652"/>
        <v/>
      </c>
      <c r="Y299" s="65" t="str">
        <f t="shared" si="740"/>
        <v/>
      </c>
      <c r="Z299" s="68" t="str">
        <f t="shared" si="653"/>
        <v/>
      </c>
      <c r="AA299" s="32"/>
      <c r="AB299" s="120"/>
      <c r="AC299" s="62" t="str">
        <f t="shared" si="619"/>
        <v/>
      </c>
      <c r="AD299" s="62" t="str">
        <f t="shared" si="654"/>
        <v/>
      </c>
      <c r="AE299" s="65" t="str">
        <f t="shared" si="741"/>
        <v/>
      </c>
      <c r="AF299" s="68" t="str">
        <f t="shared" si="655"/>
        <v/>
      </c>
      <c r="AG299" s="32"/>
      <c r="AH299" s="120"/>
      <c r="AI299" s="62" t="str">
        <f t="shared" si="620"/>
        <v/>
      </c>
      <c r="AJ299" s="62" t="str">
        <f t="shared" si="656"/>
        <v/>
      </c>
      <c r="AK299" s="65" t="str">
        <f t="shared" si="742"/>
        <v/>
      </c>
      <c r="AL299" s="68" t="str">
        <f t="shared" si="657"/>
        <v/>
      </c>
      <c r="AM299" s="32"/>
      <c r="AN299" s="120"/>
      <c r="AO299" s="62" t="str">
        <f t="shared" si="621"/>
        <v/>
      </c>
      <c r="AP299" s="62" t="str">
        <f t="shared" si="658"/>
        <v/>
      </c>
      <c r="AQ299" s="65" t="str">
        <f t="shared" si="743"/>
        <v/>
      </c>
      <c r="AR299" s="68" t="str">
        <f t="shared" si="659"/>
        <v/>
      </c>
      <c r="AS299" s="32"/>
      <c r="AT299" s="120"/>
      <c r="AU299" s="62" t="str">
        <f t="shared" si="622"/>
        <v/>
      </c>
      <c r="AV299" s="62" t="str">
        <f t="shared" si="660"/>
        <v/>
      </c>
      <c r="AW299" s="65" t="str">
        <f t="shared" si="744"/>
        <v/>
      </c>
      <c r="AX299" s="68" t="str">
        <f t="shared" si="661"/>
        <v/>
      </c>
      <c r="AY299" s="32"/>
      <c r="AZ299" s="120"/>
      <c r="BA299" s="62" t="str">
        <f t="shared" si="623"/>
        <v/>
      </c>
      <c r="BB299" s="62" t="str">
        <f t="shared" si="662"/>
        <v/>
      </c>
      <c r="BC299" s="65" t="str">
        <f t="shared" si="745"/>
        <v/>
      </c>
      <c r="BD299" s="68" t="str">
        <f t="shared" si="663"/>
        <v/>
      </c>
      <c r="BE299" s="32"/>
      <c r="BF299" s="120"/>
      <c r="BG299" s="62" t="str">
        <f t="shared" si="624"/>
        <v/>
      </c>
      <c r="BH299" s="62" t="str">
        <f t="shared" si="664"/>
        <v/>
      </c>
      <c r="BI299" s="65" t="str">
        <f t="shared" si="746"/>
        <v/>
      </c>
      <c r="BJ299" s="68" t="str">
        <f t="shared" si="665"/>
        <v/>
      </c>
      <c r="BK299" s="32"/>
      <c r="BL299" s="120"/>
      <c r="BM299" s="62" t="str">
        <f t="shared" si="625"/>
        <v/>
      </c>
      <c r="BN299" s="62" t="str">
        <f t="shared" si="666"/>
        <v/>
      </c>
      <c r="BO299" s="65" t="str">
        <f t="shared" si="747"/>
        <v/>
      </c>
      <c r="BP299" s="68" t="str">
        <f t="shared" si="667"/>
        <v/>
      </c>
      <c r="BQ299" s="32"/>
      <c r="BR299" s="120"/>
      <c r="BS299" s="62" t="str">
        <f t="shared" si="626"/>
        <v/>
      </c>
      <c r="BT299" s="62" t="str">
        <f t="shared" si="668"/>
        <v/>
      </c>
      <c r="BU299" s="65" t="str">
        <f t="shared" si="748"/>
        <v/>
      </c>
      <c r="BV299" s="68" t="str">
        <f t="shared" si="669"/>
        <v/>
      </c>
      <c r="BW299" s="32"/>
      <c r="BX299" s="120"/>
      <c r="BY299" s="62" t="str">
        <f t="shared" si="627"/>
        <v/>
      </c>
      <c r="BZ299" s="62" t="str">
        <f t="shared" si="670"/>
        <v/>
      </c>
      <c r="CA299" s="65" t="str">
        <f t="shared" si="749"/>
        <v/>
      </c>
      <c r="CB299" s="68" t="str">
        <f t="shared" si="671"/>
        <v/>
      </c>
      <c r="CC299" s="32"/>
      <c r="CD299" s="120"/>
      <c r="CE299" s="62" t="str">
        <f t="shared" si="628"/>
        <v/>
      </c>
      <c r="CF299" s="62" t="str">
        <f t="shared" si="672"/>
        <v/>
      </c>
      <c r="CG299" s="65" t="str">
        <f t="shared" si="750"/>
        <v/>
      </c>
      <c r="CH299" s="68" t="str">
        <f t="shared" si="673"/>
        <v/>
      </c>
      <c r="CI299" s="32"/>
      <c r="CJ299" s="120"/>
      <c r="CK299" s="62" t="str">
        <f t="shared" si="629"/>
        <v/>
      </c>
      <c r="CL299" s="62" t="str">
        <f t="shared" si="674"/>
        <v/>
      </c>
      <c r="CM299" s="65" t="str">
        <f t="shared" si="751"/>
        <v/>
      </c>
      <c r="CN299" s="68" t="str">
        <f t="shared" si="675"/>
        <v/>
      </c>
      <c r="CO299" s="32"/>
      <c r="CP299" s="120"/>
      <c r="CQ299" s="62" t="str">
        <f t="shared" si="630"/>
        <v/>
      </c>
      <c r="CR299" s="62" t="str">
        <f t="shared" si="676"/>
        <v/>
      </c>
      <c r="CS299" s="65" t="str">
        <f t="shared" si="752"/>
        <v/>
      </c>
      <c r="CT299" s="68" t="str">
        <f t="shared" si="677"/>
        <v/>
      </c>
      <c r="CU299" s="32"/>
      <c r="CV299" s="120"/>
      <c r="CW299" s="62" t="str">
        <f t="shared" si="631"/>
        <v/>
      </c>
      <c r="CX299" s="62" t="str">
        <f t="shared" si="678"/>
        <v/>
      </c>
      <c r="CY299" s="65" t="str">
        <f t="shared" si="753"/>
        <v/>
      </c>
      <c r="CZ299" s="68" t="str">
        <f t="shared" si="679"/>
        <v/>
      </c>
      <c r="DA299" s="32"/>
      <c r="DB299" s="120"/>
      <c r="DC299" s="62" t="str">
        <f t="shared" si="632"/>
        <v/>
      </c>
      <c r="DD299" s="62" t="str">
        <f t="shared" si="680"/>
        <v/>
      </c>
      <c r="DE299" s="65" t="str">
        <f t="shared" si="754"/>
        <v/>
      </c>
      <c r="DF299" s="68" t="str">
        <f t="shared" si="681"/>
        <v/>
      </c>
      <c r="DG299" s="32"/>
      <c r="DH299" s="120"/>
      <c r="DI299" s="62" t="str">
        <f t="shared" si="633"/>
        <v/>
      </c>
      <c r="DJ299" s="62" t="str">
        <f t="shared" si="682"/>
        <v/>
      </c>
      <c r="DK299" s="65" t="str">
        <f t="shared" si="755"/>
        <v/>
      </c>
      <c r="DL299" s="68" t="str">
        <f t="shared" si="683"/>
        <v/>
      </c>
      <c r="DM299" s="32"/>
      <c r="DN299" s="120"/>
      <c r="DO299" s="62" t="str">
        <f t="shared" si="634"/>
        <v/>
      </c>
      <c r="DP299" s="62" t="str">
        <f t="shared" si="684"/>
        <v/>
      </c>
      <c r="DQ299" s="65" t="str">
        <f t="shared" si="756"/>
        <v/>
      </c>
      <c r="DR299" s="68" t="str">
        <f t="shared" si="685"/>
        <v/>
      </c>
      <c r="DS299" s="32"/>
      <c r="DT299" s="120"/>
      <c r="DU299" s="62" t="str">
        <f t="shared" si="635"/>
        <v/>
      </c>
      <c r="DV299" s="62" t="str">
        <f t="shared" si="686"/>
        <v/>
      </c>
      <c r="DW299" s="65" t="str">
        <f t="shared" si="757"/>
        <v/>
      </c>
      <c r="DX299" s="68" t="str">
        <f t="shared" si="687"/>
        <v/>
      </c>
      <c r="DY299" s="32"/>
      <c r="DZ299" s="120"/>
      <c r="EA299" s="62" t="str">
        <f t="shared" si="636"/>
        <v/>
      </c>
      <c r="EB299" s="62" t="str">
        <f t="shared" si="688"/>
        <v/>
      </c>
      <c r="EC299" s="65" t="str">
        <f t="shared" si="758"/>
        <v/>
      </c>
      <c r="ED299" s="68" t="str">
        <f t="shared" si="689"/>
        <v/>
      </c>
      <c r="EE299" s="32"/>
      <c r="EF299" s="120"/>
      <c r="EG299" s="62" t="str">
        <f t="shared" si="637"/>
        <v/>
      </c>
      <c r="EH299" s="62" t="str">
        <f t="shared" si="690"/>
        <v/>
      </c>
      <c r="EI299" s="65" t="str">
        <f t="shared" si="759"/>
        <v/>
      </c>
      <c r="EJ299" s="68" t="str">
        <f t="shared" si="691"/>
        <v/>
      </c>
      <c r="EK299" s="32"/>
      <c r="EL299" s="120"/>
      <c r="EM299" s="62" t="str">
        <f t="shared" si="638"/>
        <v/>
      </c>
      <c r="EN299" s="62" t="str">
        <f t="shared" si="692"/>
        <v/>
      </c>
      <c r="EO299" s="65" t="str">
        <f t="shared" si="760"/>
        <v/>
      </c>
      <c r="EP299" s="68" t="str">
        <f t="shared" si="693"/>
        <v/>
      </c>
      <c r="EQ299" s="32"/>
      <c r="ER299" s="120"/>
      <c r="ES299" s="62" t="str">
        <f t="shared" si="639"/>
        <v/>
      </c>
      <c r="ET299" s="62" t="str">
        <f t="shared" si="694"/>
        <v/>
      </c>
      <c r="EU299" s="65" t="str">
        <f t="shared" si="761"/>
        <v/>
      </c>
      <c r="EV299" s="68" t="str">
        <f t="shared" si="695"/>
        <v/>
      </c>
      <c r="EW299" s="32"/>
      <c r="EX299" s="120"/>
      <c r="EY299" s="62" t="str">
        <f t="shared" si="640"/>
        <v/>
      </c>
      <c r="EZ299" s="62" t="str">
        <f t="shared" si="696"/>
        <v/>
      </c>
      <c r="FA299" s="65" t="str">
        <f t="shared" si="762"/>
        <v/>
      </c>
      <c r="FB299" s="68" t="str">
        <f t="shared" si="697"/>
        <v/>
      </c>
      <c r="FC299" s="32"/>
      <c r="FD299" s="120"/>
      <c r="FE299" s="62" t="str">
        <f t="shared" si="641"/>
        <v/>
      </c>
      <c r="FF299" s="62" t="str">
        <f t="shared" si="698"/>
        <v/>
      </c>
      <c r="FG299" s="65" t="str">
        <f t="shared" si="763"/>
        <v/>
      </c>
      <c r="FH299" s="68" t="str">
        <f t="shared" si="699"/>
        <v/>
      </c>
      <c r="FI299" s="32"/>
      <c r="FJ299" s="120"/>
      <c r="FK299" s="62" t="str">
        <f t="shared" si="642"/>
        <v/>
      </c>
      <c r="FL299" s="62" t="str">
        <f t="shared" si="700"/>
        <v/>
      </c>
      <c r="FM299" s="65" t="str">
        <f t="shared" si="764"/>
        <v/>
      </c>
      <c r="FN299" s="68" t="str">
        <f t="shared" si="701"/>
        <v/>
      </c>
      <c r="FO299" s="32"/>
      <c r="FP299" s="120"/>
      <c r="FQ299" s="62" t="str">
        <f t="shared" si="643"/>
        <v/>
      </c>
      <c r="FR299" s="62" t="str">
        <f t="shared" si="702"/>
        <v/>
      </c>
      <c r="FS299" s="65" t="str">
        <f t="shared" si="765"/>
        <v/>
      </c>
      <c r="FT299" s="68" t="str">
        <f t="shared" si="703"/>
        <v/>
      </c>
      <c r="FU299" s="32"/>
      <c r="FV299" s="120"/>
      <c r="FW299" s="62" t="str">
        <f t="shared" si="644"/>
        <v/>
      </c>
      <c r="FX299" s="62" t="str">
        <f t="shared" si="704"/>
        <v/>
      </c>
      <c r="FY299" s="65" t="str">
        <f t="shared" si="766"/>
        <v/>
      </c>
      <c r="FZ299" s="68" t="str">
        <f t="shared" si="705"/>
        <v/>
      </c>
      <c r="GA299" s="32"/>
      <c r="GC299" s="7" t="str">
        <f t="shared" si="706"/>
        <v>Oct 2020</v>
      </c>
      <c r="GD299" s="7" t="str">
        <f t="shared" ca="1" si="645"/>
        <v/>
      </c>
      <c r="GT299" s="71">
        <f>IF(GT$9="", "", IF(AND(NOT('Personnel Details'!$N$11=""), $B299&gt;='Personnel Details'!$N$11), 'Personnel Details'!$O$11, IF(AND(NOT('Personnel Details'!$I$11=""), $B299&gt;='Personnel Details'!$I$11), 'Personnel Details'!$J$11, 'Personnel Details'!$E$11)))</f>
        <v>0.8</v>
      </c>
      <c r="GU299" s="59" t="str">
        <f>IF(GT$9="", "", IF(AND(NOT('Personnel Details'!$N$11=""), $B299&gt;='Personnel Details'!$N$11), IF('Personnel Details'!$P$11="","", 'Personnel Details'!$P$11), IF(AND(NOT('Personnel Details'!$I$11=""), $B299&gt;='Personnel Details'!$I$11), IF('Personnel Details'!$K$11="", "", 'Personnel Details'!$K$11), IF('Personnel Details'!$F$11="", "", 'Personnel Details'!$F$11))))</f>
        <v/>
      </c>
      <c r="GV299" s="74">
        <f>IF(GT$9="", "", IF(AND(NOT('Personnel Details'!$N$11=""), $B299&gt;='Personnel Details'!$N$11), 'Personnel Details'!$Q$11, IF(AND(NOT('Personnel Details'!$I$11=""), $B299&gt;='Personnel Details'!$I$11), 'Personnel Details'!$L$11, 'Personnel Details'!$G$11)))</f>
        <v>0</v>
      </c>
      <c r="GW299" s="59">
        <f t="shared" si="707"/>
        <v>0</v>
      </c>
      <c r="GX299" s="53"/>
      <c r="GZ299" s="78">
        <f>IF(GZ$9="", "", IF(AND(NOT('Personnel Details'!$N$12=""), $B299&gt;='Personnel Details'!$N$12), 'Personnel Details'!$O$12, IF(AND(NOT('Personnel Details'!$I$12=""), $B299&gt;='Personnel Details'!$I$12), 'Personnel Details'!$J$12, 'Personnel Details'!$E$12)))</f>
        <v>0.8</v>
      </c>
      <c r="HA299" s="59" t="str">
        <f>IF(GZ$9="", "", IF(AND(NOT('Personnel Details'!$N$12=""), $B299&gt;='Personnel Details'!$N$12), IF('Personnel Details'!$P$12="","", 'Personnel Details'!$P$12), IF(AND(NOT('Personnel Details'!$I$12=""), $B299&gt;='Personnel Details'!$I$12), IF('Personnel Details'!$K$12="", "", 'Personnel Details'!$K$12), IF('Personnel Details'!$F$12="", "", 'Personnel Details'!$F$12))))</f>
        <v/>
      </c>
      <c r="HB299" s="79">
        <f>IF(GZ$9="", "", IF(AND(NOT('Personnel Details'!$N$12=""), $B299&gt;='Personnel Details'!$N$12), 'Personnel Details'!$Q$12, IF(AND(NOT('Personnel Details'!$I$12=""), $B299&gt;='Personnel Details'!$I$12), 'Personnel Details'!$L$12, 'Personnel Details'!$G$12)))</f>
        <v>0</v>
      </c>
      <c r="HC299" s="59">
        <f t="shared" si="708"/>
        <v>0</v>
      </c>
      <c r="HD299" s="53"/>
      <c r="HF299" s="78">
        <f>IF(HF$9="", "", IF(AND(NOT('Personnel Details'!$N$13=""), $B299&gt;='Personnel Details'!$N$13), 'Personnel Details'!$O$13, IF(AND(NOT('Personnel Details'!$I$13=""), $B299&gt;='Personnel Details'!$I$13), 'Personnel Details'!$J$13, 'Personnel Details'!$E$13)))</f>
        <v>0.8</v>
      </c>
      <c r="HG299" s="59" t="str">
        <f>IF(HF$9="", "", IF(AND(NOT('Personnel Details'!$N$13=""), $B299&gt;='Personnel Details'!$N$13), IF('Personnel Details'!$P$13="","", 'Personnel Details'!$P$13), IF(AND(NOT('Personnel Details'!$I$13=""), $B299&gt;='Personnel Details'!$I$13), IF('Personnel Details'!$K$13="", "", 'Personnel Details'!$K$13), IF('Personnel Details'!$F$13="", "", 'Personnel Details'!$F$13))))</f>
        <v/>
      </c>
      <c r="HH299" s="79">
        <f>IF(HF$9="", "", IF(AND(NOT('Personnel Details'!$N$13=""), $B299&gt;='Personnel Details'!$N$13), 'Personnel Details'!$Q$13, IF(AND(NOT('Personnel Details'!$I$13=""), $B299&gt;='Personnel Details'!$I$13), 'Personnel Details'!$L$13, 'Personnel Details'!$G$13)))</f>
        <v>0</v>
      </c>
      <c r="HI299" s="59">
        <f t="shared" si="709"/>
        <v>0</v>
      </c>
      <c r="HJ299" s="53"/>
      <c r="HL299" s="78">
        <f>IF(HL$9="", "", IF(AND(NOT('Personnel Details'!$N$14=""), $B299&gt;='Personnel Details'!$N$14), 'Personnel Details'!$O$14, IF(AND(NOT('Personnel Details'!$I$14=""), $B299&gt;='Personnel Details'!$I$14), 'Personnel Details'!$J$14, 'Personnel Details'!$E$14)))</f>
        <v>0.8</v>
      </c>
      <c r="HM299" s="59">
        <f>IF(HL$9="", "", IF(AND(NOT('Personnel Details'!$N$14=""), $B299&gt;='Personnel Details'!$N$14), IF('Personnel Details'!$P$14="","", 'Personnel Details'!$P$14), IF(AND(NOT('Personnel Details'!$I$14=""), $B299&gt;='Personnel Details'!$I$14), IF('Personnel Details'!$K$14="", "", 'Personnel Details'!$K$14), IF('Personnel Details'!$F$14="", "", 'Personnel Details'!$F$14))))</f>
        <v>2000</v>
      </c>
      <c r="HN299" s="79">
        <f>IF(HL$9="", "", IF(AND(NOT('Personnel Details'!$N$14=""), $B299&gt;='Personnel Details'!$N$14), 'Personnel Details'!$Q$14, IF(AND(NOT('Personnel Details'!$I$14=""), $B299&gt;='Personnel Details'!$I$14), 'Personnel Details'!$L$14, 'Personnel Details'!$G$14)))</f>
        <v>0.85</v>
      </c>
      <c r="HO299" s="59">
        <f t="shared" si="710"/>
        <v>0</v>
      </c>
      <c r="HP299" s="53"/>
      <c r="HR299" s="78" t="str">
        <f>IF(HR$9="", "", IF(AND(NOT('Personnel Details'!$N$15=""), $B299&gt;='Personnel Details'!$N$15), 'Personnel Details'!$O$15, IF(AND(NOT('Personnel Details'!$I$15=""), $B299&gt;='Personnel Details'!$I$15), 'Personnel Details'!$J$15, 'Personnel Details'!$E$15)))</f>
        <v/>
      </c>
      <c r="HS299" s="59" t="str">
        <f>IF(HR$9="", "", IF(AND(NOT('Personnel Details'!$N$15=""), $B299&gt;='Personnel Details'!$N$15), IF('Personnel Details'!$P$15="","", 'Personnel Details'!$P$15), IF(AND(NOT('Personnel Details'!$I$15=""), $B299&gt;='Personnel Details'!$I$15), IF('Personnel Details'!$K$15="", "", 'Personnel Details'!$K$15), IF('Personnel Details'!$F$15="", "", 'Personnel Details'!$F$15))))</f>
        <v/>
      </c>
      <c r="HT299" s="79" t="str">
        <f>IF(HR$9="", "", IF(AND(NOT('Personnel Details'!$N$15=""), $B299&gt;='Personnel Details'!$N$15), 'Personnel Details'!$Q$15, IF(AND(NOT('Personnel Details'!$I$15=""), $B299&gt;='Personnel Details'!$I$15), 'Personnel Details'!$L$15, 'Personnel Details'!$G$15)))</f>
        <v/>
      </c>
      <c r="HU299" s="59">
        <f t="shared" si="711"/>
        <v>0</v>
      </c>
      <c r="HV299" s="53"/>
      <c r="HX299" s="78" t="str">
        <f>IF(HX$9="", "", IF(AND(NOT('Personnel Details'!$N$16=""), $B299&gt;='Personnel Details'!$N$16), 'Personnel Details'!$O$16, IF(AND(NOT('Personnel Details'!$I$16=""), $B299&gt;='Personnel Details'!$I$16), 'Personnel Details'!$J$16, 'Personnel Details'!$E$16)))</f>
        <v/>
      </c>
      <c r="HY299" s="59" t="str">
        <f>IF(HX$9="", "", IF(AND(NOT('Personnel Details'!$N$16=""), $B299&gt;='Personnel Details'!$N$16), IF('Personnel Details'!$P$16="","", 'Personnel Details'!$P$16), IF(AND(NOT('Personnel Details'!$I$16=""), $B299&gt;='Personnel Details'!$I$16), IF('Personnel Details'!$K$16="", "", 'Personnel Details'!$K$16), IF('Personnel Details'!$F$16="", "", 'Personnel Details'!$F$16))))</f>
        <v/>
      </c>
      <c r="HZ299" s="79" t="str">
        <f>IF(HX$9="", "", IF(AND(NOT('Personnel Details'!$N$16=""), $B299&gt;='Personnel Details'!$N$16), 'Personnel Details'!$Q$16, IF(AND(NOT('Personnel Details'!$I$16=""), $B299&gt;='Personnel Details'!$I$16), 'Personnel Details'!$L$16, 'Personnel Details'!$G$16)))</f>
        <v/>
      </c>
      <c r="IA299" s="59">
        <f t="shared" si="712"/>
        <v>0</v>
      </c>
      <c r="IB299" s="53"/>
      <c r="ID299" s="78" t="str">
        <f>IF(ID$9="", "", IF(AND(NOT('Personnel Details'!$N$17=""), $B299&gt;='Personnel Details'!$N$17), 'Personnel Details'!$O$17, IF(AND(NOT('Personnel Details'!$I$17=""), $B299&gt;='Personnel Details'!$I$17), 'Personnel Details'!$J$17, 'Personnel Details'!$E$17)))</f>
        <v/>
      </c>
      <c r="IE299" s="59" t="str">
        <f>IF(ID$9="", "", IF(AND(NOT('Personnel Details'!$N$17=""), $B299&gt;='Personnel Details'!$N$17), IF('Personnel Details'!$P$17="","", 'Personnel Details'!$P$17), IF(AND(NOT('Personnel Details'!$I$17=""), $B299&gt;='Personnel Details'!$I$17), IF('Personnel Details'!$K$17="", "", 'Personnel Details'!$K$17), IF('Personnel Details'!$F$17="", "", 'Personnel Details'!$F$17))))</f>
        <v/>
      </c>
      <c r="IF299" s="79" t="str">
        <f>IF(ID$9="", "", IF(AND(NOT('Personnel Details'!$N$17=""), $B299&gt;='Personnel Details'!$N$17), 'Personnel Details'!$Q$17, IF(AND(NOT('Personnel Details'!$I$17=""), $B299&gt;='Personnel Details'!$I$17), 'Personnel Details'!$L$17, 'Personnel Details'!$G$17)))</f>
        <v/>
      </c>
      <c r="IG299" s="59">
        <f t="shared" si="713"/>
        <v>0</v>
      </c>
      <c r="IH299" s="53"/>
      <c r="IJ299" s="78" t="str">
        <f>IF(IJ$9="", "", IF(AND(NOT('Personnel Details'!$N$18=""), $B299&gt;='Personnel Details'!$N$18), 'Personnel Details'!$O$18, IF(AND(NOT('Personnel Details'!$I$18=""), $B299&gt;='Personnel Details'!$I$18), 'Personnel Details'!$J$18, 'Personnel Details'!$E$18)))</f>
        <v/>
      </c>
      <c r="IK299" s="59" t="str">
        <f>IF(IJ$9="", "", IF(AND(NOT('Personnel Details'!$N$18=""), $B299&gt;='Personnel Details'!$N$18), IF('Personnel Details'!$P$18="","", 'Personnel Details'!$P$18), IF(AND(NOT('Personnel Details'!$I$18=""), $B299&gt;='Personnel Details'!$I$18), IF('Personnel Details'!$K$18="", "", 'Personnel Details'!$K$18), IF('Personnel Details'!$F$18="", "", 'Personnel Details'!$F$18))))</f>
        <v/>
      </c>
      <c r="IL299" s="79" t="str">
        <f>IF(IJ$9="", "", IF(AND(NOT('Personnel Details'!$N$18=""), $B299&gt;='Personnel Details'!$N$18), 'Personnel Details'!$Q$18, IF(AND(NOT('Personnel Details'!$I$18=""), $B299&gt;='Personnel Details'!$I$18), 'Personnel Details'!$L$18, 'Personnel Details'!$G$18)))</f>
        <v/>
      </c>
      <c r="IM299" s="59">
        <f t="shared" si="714"/>
        <v>0</v>
      </c>
      <c r="IN299" s="53"/>
      <c r="IP299" s="78" t="str">
        <f>IF(IP$9="", "", IF(AND(NOT('Personnel Details'!$N$19=""), $B299&gt;='Personnel Details'!$N$19), 'Personnel Details'!$O$19, IF(AND(NOT('Personnel Details'!$I$19=""), $B299&gt;='Personnel Details'!$I$19), 'Personnel Details'!$J$19, 'Personnel Details'!$E$19)))</f>
        <v/>
      </c>
      <c r="IQ299" s="59" t="str">
        <f>IF(IP$9="", "", IF(AND(NOT('Personnel Details'!$N$19=""), $B299&gt;='Personnel Details'!$N$19), IF('Personnel Details'!$P$19="","", 'Personnel Details'!$P$19), IF(AND(NOT('Personnel Details'!$I$19=""), $B299&gt;='Personnel Details'!$I$19), IF('Personnel Details'!$K$19="", "", 'Personnel Details'!$K$19), IF('Personnel Details'!$F$19="", "", 'Personnel Details'!$F$19))))</f>
        <v/>
      </c>
      <c r="IR299" s="79" t="str">
        <f>IF(IP$9="", "", IF(AND(NOT('Personnel Details'!$N$19=""), $B299&gt;='Personnel Details'!$N$19), 'Personnel Details'!$Q$19, IF(AND(NOT('Personnel Details'!$I$19=""), $B299&gt;='Personnel Details'!$I$19), 'Personnel Details'!$L$19, 'Personnel Details'!$G$19)))</f>
        <v/>
      </c>
      <c r="IS299" s="59">
        <f t="shared" si="715"/>
        <v>0</v>
      </c>
      <c r="IT299" s="53"/>
      <c r="IV299" s="78" t="str">
        <f>IF(IV$9="", "", IF(AND(NOT('Personnel Details'!$N$20=""), $B299&gt;='Personnel Details'!$N$20), 'Personnel Details'!$O$20, IF(AND(NOT('Personnel Details'!$I$20=""), $B299&gt;='Personnel Details'!$I$20), 'Personnel Details'!$J$20, 'Personnel Details'!$E$20)))</f>
        <v/>
      </c>
      <c r="IW299" s="59" t="str">
        <f>IF(IV$9="", "", IF(AND(NOT('Personnel Details'!$N$20=""), $B299&gt;='Personnel Details'!$N$20), IF('Personnel Details'!$P$20="","", 'Personnel Details'!$P$20), IF(AND(NOT('Personnel Details'!$I$20=""), $B299&gt;='Personnel Details'!$I$20), IF('Personnel Details'!$K$20="", "", 'Personnel Details'!$K$20), IF('Personnel Details'!$F$20="", "", 'Personnel Details'!$F$20))))</f>
        <v/>
      </c>
      <c r="IX299" s="79" t="str">
        <f>IF(IV$9="", "", IF(AND(NOT('Personnel Details'!$N$20=""), $B299&gt;='Personnel Details'!$N$20), 'Personnel Details'!$Q$20, IF(AND(NOT('Personnel Details'!$I$20=""), $B299&gt;='Personnel Details'!$I$20), 'Personnel Details'!$L$20, 'Personnel Details'!$G$20)))</f>
        <v/>
      </c>
      <c r="IY299" s="59">
        <f t="shared" si="716"/>
        <v>0</v>
      </c>
      <c r="IZ299" s="53"/>
      <c r="JB299" s="78" t="str">
        <f>IF(JB$9="", "", IF(AND(NOT('Personnel Details'!$N$21=""), $B299&gt;='Personnel Details'!$N$21), 'Personnel Details'!$O$21, IF(AND(NOT('Personnel Details'!$I$21=""), $B299&gt;='Personnel Details'!$I$21), 'Personnel Details'!$J$21, 'Personnel Details'!$E$21)))</f>
        <v/>
      </c>
      <c r="JC299" s="59" t="str">
        <f>IF(JB$9="", "", IF(AND(NOT('Personnel Details'!$N$21=""), $B299&gt;='Personnel Details'!$N$21), IF('Personnel Details'!$P$21="","", 'Personnel Details'!$P$21), IF(AND(NOT('Personnel Details'!$I$21=""), $B299&gt;='Personnel Details'!$I$21), IF('Personnel Details'!$K$21="", "", 'Personnel Details'!$K$21), IF('Personnel Details'!$F$21="", "", 'Personnel Details'!$F$21))))</f>
        <v/>
      </c>
      <c r="JD299" s="79" t="str">
        <f>IF(JB$9="", "", IF(AND(NOT('Personnel Details'!$N$21=""), $B299&gt;='Personnel Details'!$N$21), 'Personnel Details'!$Q$21, IF(AND(NOT('Personnel Details'!$I$21=""), $B299&gt;='Personnel Details'!$I$21), 'Personnel Details'!$L$21, 'Personnel Details'!$G$21)))</f>
        <v/>
      </c>
      <c r="JE299" s="59">
        <f t="shared" si="717"/>
        <v>0</v>
      </c>
      <c r="JF299" s="53"/>
      <c r="JH299" s="78" t="str">
        <f>IF(JH$9="", "", IF(AND(NOT('Personnel Details'!$N$22=""), $B299&gt;='Personnel Details'!$N$22), 'Personnel Details'!$O$22, IF(AND(NOT('Personnel Details'!$I$22=""), $B299&gt;='Personnel Details'!$I$22), 'Personnel Details'!$J$22, 'Personnel Details'!$E$22)))</f>
        <v/>
      </c>
      <c r="JI299" s="59" t="str">
        <f>IF(JH$9="", "", IF(AND(NOT('Personnel Details'!$N$22=""), $B299&gt;='Personnel Details'!$N$22), IF('Personnel Details'!$P$22="","", 'Personnel Details'!$P$22), IF(AND(NOT('Personnel Details'!$I$22=""), $B299&gt;='Personnel Details'!$I$22), IF('Personnel Details'!$K$22="", "", 'Personnel Details'!$K$22), IF('Personnel Details'!$F$22="", "", 'Personnel Details'!$F$22))))</f>
        <v/>
      </c>
      <c r="JJ299" s="79" t="str">
        <f>IF(JH$9="", "", IF(AND(NOT('Personnel Details'!$N$22=""), $B299&gt;='Personnel Details'!$N$22), 'Personnel Details'!$Q$22, IF(AND(NOT('Personnel Details'!$I$22=""), $B299&gt;='Personnel Details'!$I$22), 'Personnel Details'!$L$22, 'Personnel Details'!$G$22)))</f>
        <v/>
      </c>
      <c r="JK299" s="59">
        <f t="shared" si="718"/>
        <v>0</v>
      </c>
      <c r="JL299" s="53"/>
      <c r="JN299" s="78" t="str">
        <f>IF(JN$9="", "", IF(AND(NOT('Personnel Details'!$N$23=""), $B299&gt;='Personnel Details'!$N$23), 'Personnel Details'!$O$23, IF(AND(NOT('Personnel Details'!$I$23=""), $B299&gt;='Personnel Details'!$I$23), 'Personnel Details'!$J$23, 'Personnel Details'!$E$23)))</f>
        <v/>
      </c>
      <c r="JO299" s="59" t="str">
        <f>IF(JN$9="", "", IF(AND(NOT('Personnel Details'!$N$23=""), $B299&gt;='Personnel Details'!$N$23), IF('Personnel Details'!$P$23="","", 'Personnel Details'!$P$23), IF(AND(NOT('Personnel Details'!$I$23=""), $B299&gt;='Personnel Details'!$I$23), IF('Personnel Details'!$K$23="", "", 'Personnel Details'!$K$23), IF('Personnel Details'!$F$23="", "", 'Personnel Details'!$F$23))))</f>
        <v/>
      </c>
      <c r="JP299" s="79" t="str">
        <f>IF(JN$9="", "", IF(AND(NOT('Personnel Details'!$N$23=""), $B299&gt;='Personnel Details'!$N$23), 'Personnel Details'!$Q$23, IF(AND(NOT('Personnel Details'!$I$23=""), $B299&gt;='Personnel Details'!$I$23), 'Personnel Details'!$L$23, 'Personnel Details'!$G$23)))</f>
        <v/>
      </c>
      <c r="JQ299" s="59">
        <f t="shared" si="719"/>
        <v>0</v>
      </c>
      <c r="JR299" s="53"/>
      <c r="JT299" s="78" t="str">
        <f>IF(JT$9="", "", IF(AND(NOT('Personnel Details'!$N$24=""), $B299&gt;='Personnel Details'!$N$24), 'Personnel Details'!$O$24, IF(AND(NOT('Personnel Details'!$I$24=""), $B299&gt;='Personnel Details'!$I$24), 'Personnel Details'!$J$24, 'Personnel Details'!$E$24)))</f>
        <v/>
      </c>
      <c r="JU299" s="59" t="str">
        <f>IF(JT$9="", "", IF(AND(NOT('Personnel Details'!$N$24=""), $B299&gt;='Personnel Details'!$N$24), IF('Personnel Details'!$P$24="","", 'Personnel Details'!$P$24), IF(AND(NOT('Personnel Details'!$I$24=""), $B299&gt;='Personnel Details'!$I$24), IF('Personnel Details'!$K$24="", "", 'Personnel Details'!$K$24), IF('Personnel Details'!$F$24="", "", 'Personnel Details'!$F$24))))</f>
        <v/>
      </c>
      <c r="JV299" s="79" t="str">
        <f>IF(JT$9="", "", IF(AND(NOT('Personnel Details'!$N$24=""), $B299&gt;='Personnel Details'!$N$24), 'Personnel Details'!$Q$24, IF(AND(NOT('Personnel Details'!$I$24=""), $B299&gt;='Personnel Details'!$I$24), 'Personnel Details'!$L$24, 'Personnel Details'!$G$24)))</f>
        <v/>
      </c>
      <c r="JW299" s="59">
        <f t="shared" si="720"/>
        <v>0</v>
      </c>
      <c r="JX299" s="53"/>
      <c r="JZ299" s="78" t="str">
        <f>IF(JZ$9="", "", IF(AND(NOT('Personnel Details'!$N$25=""), $B299&gt;='Personnel Details'!$N$25), 'Personnel Details'!$O$25, IF(AND(NOT('Personnel Details'!$I$25=""), $B299&gt;='Personnel Details'!$I$25), 'Personnel Details'!$J$25, 'Personnel Details'!$E$25)))</f>
        <v/>
      </c>
      <c r="KA299" s="59" t="str">
        <f>IF(JZ$9="", "", IF(AND(NOT('Personnel Details'!$N$25=""), $B299&gt;='Personnel Details'!$N$25), IF('Personnel Details'!$P$25="","", 'Personnel Details'!$P$25), IF(AND(NOT('Personnel Details'!$I$25=""), $B299&gt;='Personnel Details'!$I$25), IF('Personnel Details'!$K$25="", "", 'Personnel Details'!$K$25), IF('Personnel Details'!$F$25="", "", 'Personnel Details'!$F$25))))</f>
        <v/>
      </c>
      <c r="KB299" s="79" t="str">
        <f>IF(JZ$9="", "", IF(AND(NOT('Personnel Details'!$N$25=""), $B299&gt;='Personnel Details'!$N$25), 'Personnel Details'!$Q$25, IF(AND(NOT('Personnel Details'!$I$25=""), $B299&gt;='Personnel Details'!$I$25), 'Personnel Details'!$L$25, 'Personnel Details'!$G$25)))</f>
        <v/>
      </c>
      <c r="KC299" s="59">
        <f t="shared" si="721"/>
        <v>0</v>
      </c>
      <c r="KD299" s="53"/>
      <c r="KF299" s="78" t="str">
        <f>IF(KF$9="", "", IF(AND(NOT('Personnel Details'!$N$26=""), $B299&gt;='Personnel Details'!$N$26), 'Personnel Details'!$O$26, IF(AND(NOT('Personnel Details'!$I$26=""), $B299&gt;='Personnel Details'!$I$26), 'Personnel Details'!$J$26, 'Personnel Details'!$E$26)))</f>
        <v/>
      </c>
      <c r="KG299" s="59" t="str">
        <f>IF(KF$9="", "", IF(AND(NOT('Personnel Details'!$N$26=""), $B299&gt;='Personnel Details'!$N$26), IF('Personnel Details'!$P$26="","", 'Personnel Details'!$P$26), IF(AND(NOT('Personnel Details'!$I$26=""), $B299&gt;='Personnel Details'!$I$26), IF('Personnel Details'!$K$26="", "", 'Personnel Details'!$K$26), IF('Personnel Details'!$F$26="", "", 'Personnel Details'!$F$26))))</f>
        <v/>
      </c>
      <c r="KH299" s="79" t="str">
        <f>IF(KF$9="", "", IF(AND(NOT('Personnel Details'!$N$26=""), $B299&gt;='Personnel Details'!$N$26), 'Personnel Details'!$Q$26, IF(AND(NOT('Personnel Details'!$I$26=""), $B299&gt;='Personnel Details'!$I$26), 'Personnel Details'!$L$26, 'Personnel Details'!$G$26)))</f>
        <v/>
      </c>
      <c r="KI299" s="59">
        <f t="shared" si="722"/>
        <v>0</v>
      </c>
      <c r="KJ299" s="53"/>
      <c r="KL299" s="78" t="str">
        <f>IF(KL$9="", "", IF(AND(NOT('Personnel Details'!$N$27=""), $B299&gt;='Personnel Details'!$N$27), 'Personnel Details'!$O$27, IF(AND(NOT('Personnel Details'!$I$27=""), $B299&gt;='Personnel Details'!$I$27), 'Personnel Details'!$J$27, 'Personnel Details'!$E$27)))</f>
        <v/>
      </c>
      <c r="KM299" s="59" t="str">
        <f>IF(KL$9="", "", IF(AND(NOT('Personnel Details'!$N$27=""), $B299&gt;='Personnel Details'!$N$27), IF('Personnel Details'!$P$27="","", 'Personnel Details'!$P$27), IF(AND(NOT('Personnel Details'!$I$27=""), $B299&gt;='Personnel Details'!$I$27), IF('Personnel Details'!$K$27="", "", 'Personnel Details'!$K$27), IF('Personnel Details'!$F$27="", "", 'Personnel Details'!$F$27))))</f>
        <v/>
      </c>
      <c r="KN299" s="79" t="str">
        <f>IF(KL$9="", "", IF(AND(NOT('Personnel Details'!$N$27=""), $B299&gt;='Personnel Details'!$N$27), 'Personnel Details'!$Q$27, IF(AND(NOT('Personnel Details'!$I$27=""), $B299&gt;='Personnel Details'!$I$27), 'Personnel Details'!$L$27, 'Personnel Details'!$G$27)))</f>
        <v/>
      </c>
      <c r="KO299" s="59">
        <f t="shared" si="723"/>
        <v>0</v>
      </c>
      <c r="KP299" s="53"/>
      <c r="KR299" s="78" t="str">
        <f>IF(KR$9="", "", IF(AND(NOT('Personnel Details'!$N$28=""), $B299&gt;='Personnel Details'!$N$28), 'Personnel Details'!$O$28, IF(AND(NOT('Personnel Details'!$I$28=""), $B299&gt;='Personnel Details'!$I$28), 'Personnel Details'!$J$28, 'Personnel Details'!$E$28)))</f>
        <v/>
      </c>
      <c r="KS299" s="59" t="str">
        <f>IF(KR$9="", "", IF(AND(NOT('Personnel Details'!$N$28=""), $B299&gt;='Personnel Details'!$N$28), IF('Personnel Details'!$P$28="","", 'Personnel Details'!$P$28), IF(AND(NOT('Personnel Details'!$I$28=""), $B299&gt;='Personnel Details'!$I$28), IF('Personnel Details'!$K$28="", "", 'Personnel Details'!$K$28), IF('Personnel Details'!$F$28="", "", 'Personnel Details'!$F$28))))</f>
        <v/>
      </c>
      <c r="KT299" s="79" t="str">
        <f>IF(KR$9="", "", IF(AND(NOT('Personnel Details'!$N$28=""), $B299&gt;='Personnel Details'!$N$28), 'Personnel Details'!$Q$28, IF(AND(NOT('Personnel Details'!$I$28=""), $B299&gt;='Personnel Details'!$I$28), 'Personnel Details'!$L$28, 'Personnel Details'!$G$28)))</f>
        <v/>
      </c>
      <c r="KU299" s="59">
        <f t="shared" si="724"/>
        <v>0</v>
      </c>
      <c r="KV299" s="53"/>
      <c r="KX299" s="78" t="str">
        <f>IF(KX$9="", "", IF(AND(NOT('Personnel Details'!$N$29=""), $B299&gt;='Personnel Details'!$N$29), 'Personnel Details'!$O$29, IF(AND(NOT('Personnel Details'!$I$29=""), $B299&gt;='Personnel Details'!$I$29), 'Personnel Details'!$J$29, 'Personnel Details'!$E$29)))</f>
        <v/>
      </c>
      <c r="KY299" s="59" t="str">
        <f>IF(KX$9="", "", IF(AND(NOT('Personnel Details'!$N$29=""), $B299&gt;='Personnel Details'!$N$29), IF('Personnel Details'!$P$29="","", 'Personnel Details'!$P$29), IF(AND(NOT('Personnel Details'!$I$29=""), $B299&gt;='Personnel Details'!$I$29), IF('Personnel Details'!$K$29="", "", 'Personnel Details'!$K$29), IF('Personnel Details'!$F$29="", "", 'Personnel Details'!$F$29))))</f>
        <v/>
      </c>
      <c r="KZ299" s="79" t="str">
        <f>IF(KX$9="", "", IF(AND(NOT('Personnel Details'!$N$29=""), $B299&gt;='Personnel Details'!$N$29), 'Personnel Details'!$Q$29, IF(AND(NOT('Personnel Details'!$I$29=""), $B299&gt;='Personnel Details'!$I$29), 'Personnel Details'!$L$29, 'Personnel Details'!$G$29)))</f>
        <v/>
      </c>
      <c r="LA299" s="59">
        <f t="shared" si="725"/>
        <v>0</v>
      </c>
      <c r="LB299" s="53"/>
      <c r="LD299" s="78" t="str">
        <f>IF(LD$9="", "", IF(AND(NOT('Personnel Details'!$N$30=""), $B299&gt;='Personnel Details'!$N$30), 'Personnel Details'!$O$30, IF(AND(NOT('Personnel Details'!$I$30=""), $B299&gt;='Personnel Details'!$I$30), 'Personnel Details'!$J$30, 'Personnel Details'!$E$30)))</f>
        <v/>
      </c>
      <c r="LE299" s="59" t="str">
        <f>IF(LD$9="", "", IF(AND(NOT('Personnel Details'!$N$30=""), $B299&gt;='Personnel Details'!$N$30), IF('Personnel Details'!$P$30="","", 'Personnel Details'!$P$30), IF(AND(NOT('Personnel Details'!$I$30=""), $B299&gt;='Personnel Details'!$I$30), IF('Personnel Details'!$K$30="", "", 'Personnel Details'!$K$30), IF('Personnel Details'!$F$30="", "", 'Personnel Details'!$F$30))))</f>
        <v/>
      </c>
      <c r="LF299" s="79" t="str">
        <f>IF(LD$9="", "", IF(AND(NOT('Personnel Details'!$N$30=""), $B299&gt;='Personnel Details'!$N$30), 'Personnel Details'!$Q$30, IF(AND(NOT('Personnel Details'!$I$30=""), $B299&gt;='Personnel Details'!$I$30), 'Personnel Details'!$L$30, 'Personnel Details'!$G$30)))</f>
        <v/>
      </c>
      <c r="LG299" s="59">
        <f t="shared" si="726"/>
        <v>0</v>
      </c>
      <c r="LH299" s="53"/>
      <c r="LJ299" s="78" t="str">
        <f>IF(LJ$9="", "", IF(AND(NOT('Personnel Details'!$N$31=""), $B299&gt;='Personnel Details'!$N$31), 'Personnel Details'!$O$31, IF(AND(NOT('Personnel Details'!$I$31=""), $B299&gt;='Personnel Details'!$I$31), 'Personnel Details'!$J$31, 'Personnel Details'!$E$31)))</f>
        <v/>
      </c>
      <c r="LK299" s="59" t="str">
        <f>IF(LJ$9="", "", IF(AND(NOT('Personnel Details'!$N$31=""), $B299&gt;='Personnel Details'!$N$31), IF('Personnel Details'!$P$31="","", 'Personnel Details'!$P$31), IF(AND(NOT('Personnel Details'!$I$31=""), $B299&gt;='Personnel Details'!$I$31), IF('Personnel Details'!$K$31="", "", 'Personnel Details'!$K$31), IF('Personnel Details'!$F$31="", "", 'Personnel Details'!$F$31))))</f>
        <v/>
      </c>
      <c r="LL299" s="79" t="str">
        <f>IF(LJ$9="", "", IF(AND(NOT('Personnel Details'!$N$31=""), $B299&gt;='Personnel Details'!$N$31), 'Personnel Details'!$Q$31, IF(AND(NOT('Personnel Details'!$I$31=""), $B299&gt;='Personnel Details'!$I$31), 'Personnel Details'!$L$31, 'Personnel Details'!$G$31)))</f>
        <v/>
      </c>
      <c r="LM299" s="59">
        <f t="shared" si="727"/>
        <v>0</v>
      </c>
      <c r="LN299" s="53"/>
      <c r="LP299" s="78" t="str">
        <f>IF(LP$9="", "", IF(AND(NOT('Personnel Details'!$N$32=""), $B299&gt;='Personnel Details'!$N$32), 'Personnel Details'!$O$32, IF(AND(NOT('Personnel Details'!$I$32=""), $B299&gt;='Personnel Details'!$I$32), 'Personnel Details'!$J$32, 'Personnel Details'!$E$32)))</f>
        <v/>
      </c>
      <c r="LQ299" s="59" t="str">
        <f>IF(LP$9="", "", IF(AND(NOT('Personnel Details'!$N$32=""), $B299&gt;='Personnel Details'!$N$32), IF('Personnel Details'!$P$32="","", 'Personnel Details'!$P$32), IF(AND(NOT('Personnel Details'!$I$32=""), $B299&gt;='Personnel Details'!$I$32), IF('Personnel Details'!$K$32="", "", 'Personnel Details'!$K$32), IF('Personnel Details'!$F$32="", "", 'Personnel Details'!$F$32))))</f>
        <v/>
      </c>
      <c r="LR299" s="79" t="str">
        <f>IF(LP$9="", "", IF(AND(NOT('Personnel Details'!$N$32=""), $B299&gt;='Personnel Details'!$N$32), 'Personnel Details'!$Q$32, IF(AND(NOT('Personnel Details'!$I$32=""), $B299&gt;='Personnel Details'!$I$32), 'Personnel Details'!$L$32, 'Personnel Details'!$G$32)))</f>
        <v/>
      </c>
      <c r="LS299" s="59">
        <f t="shared" si="728"/>
        <v>0</v>
      </c>
      <c r="LT299" s="53"/>
      <c r="LV299" s="78" t="str">
        <f>IF(LV$9="", "", IF(AND(NOT('Personnel Details'!$N$33=""), $B299&gt;='Personnel Details'!$N$33), 'Personnel Details'!$O$33, IF(AND(NOT('Personnel Details'!$I$33=""), $B299&gt;='Personnel Details'!$I$33), 'Personnel Details'!$J$33, 'Personnel Details'!$E$33)))</f>
        <v/>
      </c>
      <c r="LW299" s="59" t="str">
        <f>IF(LV$9="", "", IF(AND(NOT('Personnel Details'!$N$33=""), $B299&gt;='Personnel Details'!$N$33), IF('Personnel Details'!$P$33="","", 'Personnel Details'!$P$33), IF(AND(NOT('Personnel Details'!$I$33=""), $B299&gt;='Personnel Details'!$I$33), IF('Personnel Details'!$K$33="", "", 'Personnel Details'!$K$33), IF('Personnel Details'!$F$33="", "", 'Personnel Details'!$F$33))))</f>
        <v/>
      </c>
      <c r="LX299" s="79" t="str">
        <f>IF(LV$9="", "", IF(AND(NOT('Personnel Details'!$N$33=""), $B299&gt;='Personnel Details'!$N$33), 'Personnel Details'!$Q$33, IF(AND(NOT('Personnel Details'!$I$33=""), $B299&gt;='Personnel Details'!$I$33), 'Personnel Details'!$L$33, 'Personnel Details'!$G$33)))</f>
        <v/>
      </c>
      <c r="LY299" s="59">
        <f t="shared" si="729"/>
        <v>0</v>
      </c>
      <c r="LZ299" s="53"/>
      <c r="MB299" s="78" t="str">
        <f>IF(MB$9="", "", IF(AND(NOT('Personnel Details'!$N$34=""), $B299&gt;='Personnel Details'!$N$34), 'Personnel Details'!$O$34, IF(AND(NOT('Personnel Details'!$I$34=""), $B299&gt;='Personnel Details'!$I$34), 'Personnel Details'!$J$34, 'Personnel Details'!$E$34)))</f>
        <v/>
      </c>
      <c r="MC299" s="59" t="str">
        <f>IF(MB$9="", "", IF(AND(NOT('Personnel Details'!$N$34=""), $B299&gt;='Personnel Details'!$N$34), IF('Personnel Details'!$P$34="","", 'Personnel Details'!$P$34), IF(AND(NOT('Personnel Details'!$I$34=""), $B299&gt;='Personnel Details'!$I$34), IF('Personnel Details'!$K$34="", "", 'Personnel Details'!$K$34), IF('Personnel Details'!$F$34="", "", 'Personnel Details'!$F$34))))</f>
        <v/>
      </c>
      <c r="MD299" s="79" t="str">
        <f>IF(MB$9="", "", IF(AND(NOT('Personnel Details'!$N$34=""), $B299&gt;='Personnel Details'!$N$34), 'Personnel Details'!$Q$34, IF(AND(NOT('Personnel Details'!$I$34=""), $B299&gt;='Personnel Details'!$I$34), 'Personnel Details'!$L$34, 'Personnel Details'!$G$34)))</f>
        <v/>
      </c>
      <c r="ME299" s="59">
        <f t="shared" si="730"/>
        <v>0</v>
      </c>
      <c r="MF299" s="53"/>
      <c r="MH299" s="78" t="str">
        <f>IF(MH$9="", "", IF(AND(NOT('Personnel Details'!$N$35=""), $B299&gt;='Personnel Details'!$N$35), 'Personnel Details'!$O$35, IF(AND(NOT('Personnel Details'!$I$35=""), $B299&gt;='Personnel Details'!$I$35), 'Personnel Details'!$J$35, 'Personnel Details'!$E$35)))</f>
        <v/>
      </c>
      <c r="MI299" s="59" t="str">
        <f>IF(MH$9="", "", IF(AND(NOT('Personnel Details'!$N$35=""), $B299&gt;='Personnel Details'!$N$35), IF('Personnel Details'!$P$35="","", 'Personnel Details'!$P$35), IF(AND(NOT('Personnel Details'!$I$35=""), $B299&gt;='Personnel Details'!$I$35), IF('Personnel Details'!$K$35="", "", 'Personnel Details'!$K$35), IF('Personnel Details'!$F$35="", "", 'Personnel Details'!$F$35))))</f>
        <v/>
      </c>
      <c r="MJ299" s="79" t="str">
        <f>IF(MH$9="", "", IF(AND(NOT('Personnel Details'!$N$35=""), $B299&gt;='Personnel Details'!$N$35), 'Personnel Details'!$Q$35, IF(AND(NOT('Personnel Details'!$I$35=""), $B299&gt;='Personnel Details'!$I$35), 'Personnel Details'!$L$35, 'Personnel Details'!$G$35)))</f>
        <v/>
      </c>
      <c r="MK299" s="59">
        <f t="shared" si="731"/>
        <v>0</v>
      </c>
      <c r="ML299" s="53"/>
      <c r="MN299" s="78" t="str">
        <f>IF(MN$9="", "", IF(AND(NOT('Personnel Details'!$N$36=""), $B299&gt;='Personnel Details'!$N$36), 'Personnel Details'!$O$36, IF(AND(NOT('Personnel Details'!$I$36=""), $B299&gt;='Personnel Details'!$I$36), 'Personnel Details'!$J$36, 'Personnel Details'!$E$36)))</f>
        <v/>
      </c>
      <c r="MO299" s="59" t="str">
        <f>IF(MN$9="", "", IF(AND(NOT('Personnel Details'!$N$36=""), $B299&gt;='Personnel Details'!$N$36), IF('Personnel Details'!$P$36="","", 'Personnel Details'!$P$36), IF(AND(NOT('Personnel Details'!$I$36=""), $B299&gt;='Personnel Details'!$I$36), IF('Personnel Details'!$K$36="", "", 'Personnel Details'!$K$36), IF('Personnel Details'!$F$36="", "", 'Personnel Details'!$F$36))))</f>
        <v/>
      </c>
      <c r="MP299" s="79" t="str">
        <f>IF(MN$9="", "", IF(AND(NOT('Personnel Details'!$N$36=""), $B299&gt;='Personnel Details'!$N$36), 'Personnel Details'!$Q$36, IF(AND(NOT('Personnel Details'!$I$36=""), $B299&gt;='Personnel Details'!$I$36), 'Personnel Details'!$L$36, 'Personnel Details'!$G$36)))</f>
        <v/>
      </c>
      <c r="MQ299" s="59">
        <f t="shared" si="732"/>
        <v>0</v>
      </c>
      <c r="MR299" s="53"/>
      <c r="MT299" s="78" t="str">
        <f>IF(MT$9="", "", IF(AND(NOT('Personnel Details'!$N$37=""), $B299&gt;='Personnel Details'!$N$37), 'Personnel Details'!$O$37, IF(AND(NOT('Personnel Details'!$I$37=""), $B299&gt;='Personnel Details'!$I$37), 'Personnel Details'!$J$37, 'Personnel Details'!$E$37)))</f>
        <v/>
      </c>
      <c r="MU299" s="59" t="str">
        <f>IF(MT$9="", "", IF(AND(NOT('Personnel Details'!$N$37=""), $B299&gt;='Personnel Details'!$N$37), IF('Personnel Details'!$P$37="","", 'Personnel Details'!$P$37), IF(AND(NOT('Personnel Details'!$I$37=""), $B299&gt;='Personnel Details'!$I$37), IF('Personnel Details'!$K$37="", "", 'Personnel Details'!$K$37), IF('Personnel Details'!$F$37="", "", 'Personnel Details'!$F$37))))</f>
        <v/>
      </c>
      <c r="MV299" s="79" t="str">
        <f>IF(MT$9="", "", IF(AND(NOT('Personnel Details'!$N$37=""), $B299&gt;='Personnel Details'!$N$37), 'Personnel Details'!$Q$37, IF(AND(NOT('Personnel Details'!$I$37=""), $B299&gt;='Personnel Details'!$I$37), 'Personnel Details'!$L$37, 'Personnel Details'!$G$37)))</f>
        <v/>
      </c>
      <c r="MW299" s="59">
        <f t="shared" si="733"/>
        <v>0</v>
      </c>
      <c r="MX299" s="53"/>
      <c r="MZ299" s="78" t="str">
        <f>IF(MZ$9="", "", IF(AND(NOT('Personnel Details'!$N$38=""), $B299&gt;='Personnel Details'!$N$38), 'Personnel Details'!$O$38, IF(AND(NOT('Personnel Details'!$I$38=""), $B299&gt;='Personnel Details'!$I$38), 'Personnel Details'!$J$38, 'Personnel Details'!$E$38)))</f>
        <v/>
      </c>
      <c r="NA299" s="59" t="str">
        <f>IF(MZ$9="", "", IF(AND(NOT('Personnel Details'!$N$38=""), $B299&gt;='Personnel Details'!$N$38), IF('Personnel Details'!$P$38="","", 'Personnel Details'!$P$38), IF(AND(NOT('Personnel Details'!$I$38=""), $B299&gt;='Personnel Details'!$I$38), IF('Personnel Details'!$K$38="", "", 'Personnel Details'!$K$38), IF('Personnel Details'!$F$38="", "", 'Personnel Details'!$F$38))))</f>
        <v/>
      </c>
      <c r="NB299" s="79" t="str">
        <f>IF(MZ$9="", "", IF(AND(NOT('Personnel Details'!$N$38=""), $B299&gt;='Personnel Details'!$N$38), 'Personnel Details'!$Q$38, IF(AND(NOT('Personnel Details'!$I$38=""), $B299&gt;='Personnel Details'!$I$38), 'Personnel Details'!$L$38, 'Personnel Details'!$G$38)))</f>
        <v/>
      </c>
      <c r="NC299" s="59">
        <f t="shared" si="734"/>
        <v>0</v>
      </c>
      <c r="ND299" s="53"/>
      <c r="NF299" s="78" t="str">
        <f>IF(NF$9="", "", IF(AND(NOT('Personnel Details'!$N$39=""), $B299&gt;='Personnel Details'!$N$39), 'Personnel Details'!$O$39, IF(AND(NOT('Personnel Details'!$I$39=""), $B299&gt;='Personnel Details'!$I$39), 'Personnel Details'!$J$39, 'Personnel Details'!$E$39)))</f>
        <v/>
      </c>
      <c r="NG299" s="59" t="str">
        <f>IF(NF$9="", "", IF(AND(NOT('Personnel Details'!$N$39=""), $B299&gt;='Personnel Details'!$N$39), IF('Personnel Details'!$P$39="","", 'Personnel Details'!$P$39), IF(AND(NOT('Personnel Details'!$I$39=""), $B299&gt;='Personnel Details'!$I$39), IF('Personnel Details'!$K$39="", "", 'Personnel Details'!$K$39), IF('Personnel Details'!$F$39="", "", 'Personnel Details'!$F$39))))</f>
        <v/>
      </c>
      <c r="NH299" s="79" t="str">
        <f>IF(NF$9="", "", IF(AND(NOT('Personnel Details'!$N$39=""), $B299&gt;='Personnel Details'!$N$39), 'Personnel Details'!$Q$39, IF(AND(NOT('Personnel Details'!$I$39=""), $B299&gt;='Personnel Details'!$I$39), 'Personnel Details'!$L$39, 'Personnel Details'!$G$39)))</f>
        <v/>
      </c>
      <c r="NI299" s="59">
        <f t="shared" si="735"/>
        <v>0</v>
      </c>
      <c r="NJ299" s="53"/>
      <c r="NL299" s="78" t="str">
        <f>IF(NL$9="", "", IF(AND(NOT('Personnel Details'!$N$40=""), $B299&gt;='Personnel Details'!$N$40), 'Personnel Details'!$O$40, IF(AND(NOT('Personnel Details'!$I$40=""), $B299&gt;='Personnel Details'!$I$40), 'Personnel Details'!$J$40, 'Personnel Details'!$E$40)))</f>
        <v/>
      </c>
      <c r="NM299" s="59" t="str">
        <f>IF(NL$9="", "", IF(AND(NOT('Personnel Details'!$N$40=""), $B299&gt;='Personnel Details'!$N$40), IF('Personnel Details'!$P$40="","", 'Personnel Details'!$P$40), IF(AND(NOT('Personnel Details'!$I$40=""), $B299&gt;='Personnel Details'!$I$40), IF('Personnel Details'!$K$40="", "", 'Personnel Details'!$K$40), IF('Personnel Details'!$F$40="", "", 'Personnel Details'!$F$40))))</f>
        <v/>
      </c>
      <c r="NN299" s="79" t="str">
        <f>IF(NL$9="", "", IF(AND(NOT('Personnel Details'!$N$40=""), $B299&gt;='Personnel Details'!$N$40), 'Personnel Details'!$Q$40, IF(AND(NOT('Personnel Details'!$I$40=""), $B299&gt;='Personnel Details'!$I$40), 'Personnel Details'!$L$40, 'Personnel Details'!$G$40)))</f>
        <v/>
      </c>
      <c r="NO299" s="59">
        <f t="shared" si="736"/>
        <v>0</v>
      </c>
      <c r="NP299" s="53"/>
    </row>
    <row r="300" spans="1:380" x14ac:dyDescent="0.25">
      <c r="A300" s="32"/>
      <c r="B300" s="113">
        <f>IFERROR(IF(B299+1&gt;'Personnel Details'!$U$5, "", B299+1), "")</f>
        <v>44120</v>
      </c>
      <c r="C300" s="32"/>
      <c r="D300" s="120"/>
      <c r="E300" s="13" t="str">
        <f t="shared" si="615"/>
        <v/>
      </c>
      <c r="F300" s="13" t="str">
        <f t="shared" si="646"/>
        <v/>
      </c>
      <c r="G300" s="56" t="str">
        <f t="shared" si="737"/>
        <v/>
      </c>
      <c r="H300" s="16" t="str">
        <f t="shared" si="647"/>
        <v/>
      </c>
      <c r="I300" s="32"/>
      <c r="J300" s="120"/>
      <c r="K300" s="62" t="str">
        <f t="shared" si="616"/>
        <v/>
      </c>
      <c r="L300" s="62" t="str">
        <f t="shared" si="648"/>
        <v/>
      </c>
      <c r="M300" s="65" t="str">
        <f t="shared" si="738"/>
        <v/>
      </c>
      <c r="N300" s="68" t="str">
        <f t="shared" si="649"/>
        <v/>
      </c>
      <c r="O300" s="32"/>
      <c r="P300" s="120"/>
      <c r="Q300" s="62" t="str">
        <f t="shared" si="617"/>
        <v/>
      </c>
      <c r="R300" s="62" t="str">
        <f t="shared" si="650"/>
        <v/>
      </c>
      <c r="S300" s="65" t="str">
        <f t="shared" si="739"/>
        <v/>
      </c>
      <c r="T300" s="68" t="str">
        <f t="shared" si="651"/>
        <v/>
      </c>
      <c r="U300" s="32"/>
      <c r="V300" s="120"/>
      <c r="W300" s="62" t="str">
        <f t="shared" si="618"/>
        <v/>
      </c>
      <c r="X300" s="62" t="str">
        <f t="shared" si="652"/>
        <v/>
      </c>
      <c r="Y300" s="65" t="str">
        <f t="shared" si="740"/>
        <v/>
      </c>
      <c r="Z300" s="68" t="str">
        <f t="shared" si="653"/>
        <v/>
      </c>
      <c r="AA300" s="32"/>
      <c r="AB300" s="120"/>
      <c r="AC300" s="62" t="str">
        <f t="shared" si="619"/>
        <v/>
      </c>
      <c r="AD300" s="62" t="str">
        <f t="shared" si="654"/>
        <v/>
      </c>
      <c r="AE300" s="65" t="str">
        <f t="shared" si="741"/>
        <v/>
      </c>
      <c r="AF300" s="68" t="str">
        <f t="shared" si="655"/>
        <v/>
      </c>
      <c r="AG300" s="32"/>
      <c r="AH300" s="120"/>
      <c r="AI300" s="62" t="str">
        <f t="shared" si="620"/>
        <v/>
      </c>
      <c r="AJ300" s="62" t="str">
        <f t="shared" si="656"/>
        <v/>
      </c>
      <c r="AK300" s="65" t="str">
        <f t="shared" si="742"/>
        <v/>
      </c>
      <c r="AL300" s="68" t="str">
        <f t="shared" si="657"/>
        <v/>
      </c>
      <c r="AM300" s="32"/>
      <c r="AN300" s="120"/>
      <c r="AO300" s="62" t="str">
        <f t="shared" si="621"/>
        <v/>
      </c>
      <c r="AP300" s="62" t="str">
        <f t="shared" si="658"/>
        <v/>
      </c>
      <c r="AQ300" s="65" t="str">
        <f t="shared" si="743"/>
        <v/>
      </c>
      <c r="AR300" s="68" t="str">
        <f t="shared" si="659"/>
        <v/>
      </c>
      <c r="AS300" s="32"/>
      <c r="AT300" s="120"/>
      <c r="AU300" s="62" t="str">
        <f t="shared" si="622"/>
        <v/>
      </c>
      <c r="AV300" s="62" t="str">
        <f t="shared" si="660"/>
        <v/>
      </c>
      <c r="AW300" s="65" t="str">
        <f t="shared" si="744"/>
        <v/>
      </c>
      <c r="AX300" s="68" t="str">
        <f t="shared" si="661"/>
        <v/>
      </c>
      <c r="AY300" s="32"/>
      <c r="AZ300" s="120"/>
      <c r="BA300" s="62" t="str">
        <f t="shared" si="623"/>
        <v/>
      </c>
      <c r="BB300" s="62" t="str">
        <f t="shared" si="662"/>
        <v/>
      </c>
      <c r="BC300" s="65" t="str">
        <f t="shared" si="745"/>
        <v/>
      </c>
      <c r="BD300" s="68" t="str">
        <f t="shared" si="663"/>
        <v/>
      </c>
      <c r="BE300" s="32"/>
      <c r="BF300" s="120"/>
      <c r="BG300" s="62" t="str">
        <f t="shared" si="624"/>
        <v/>
      </c>
      <c r="BH300" s="62" t="str">
        <f t="shared" si="664"/>
        <v/>
      </c>
      <c r="BI300" s="65" t="str">
        <f t="shared" si="746"/>
        <v/>
      </c>
      <c r="BJ300" s="68" t="str">
        <f t="shared" si="665"/>
        <v/>
      </c>
      <c r="BK300" s="32"/>
      <c r="BL300" s="120"/>
      <c r="BM300" s="62" t="str">
        <f t="shared" si="625"/>
        <v/>
      </c>
      <c r="BN300" s="62" t="str">
        <f t="shared" si="666"/>
        <v/>
      </c>
      <c r="BO300" s="65" t="str">
        <f t="shared" si="747"/>
        <v/>
      </c>
      <c r="BP300" s="68" t="str">
        <f t="shared" si="667"/>
        <v/>
      </c>
      <c r="BQ300" s="32"/>
      <c r="BR300" s="120"/>
      <c r="BS300" s="62" t="str">
        <f t="shared" si="626"/>
        <v/>
      </c>
      <c r="BT300" s="62" t="str">
        <f t="shared" si="668"/>
        <v/>
      </c>
      <c r="BU300" s="65" t="str">
        <f t="shared" si="748"/>
        <v/>
      </c>
      <c r="BV300" s="68" t="str">
        <f t="shared" si="669"/>
        <v/>
      </c>
      <c r="BW300" s="32"/>
      <c r="BX300" s="120"/>
      <c r="BY300" s="62" t="str">
        <f t="shared" si="627"/>
        <v/>
      </c>
      <c r="BZ300" s="62" t="str">
        <f t="shared" si="670"/>
        <v/>
      </c>
      <c r="CA300" s="65" t="str">
        <f t="shared" si="749"/>
        <v/>
      </c>
      <c r="CB300" s="68" t="str">
        <f t="shared" si="671"/>
        <v/>
      </c>
      <c r="CC300" s="32"/>
      <c r="CD300" s="120"/>
      <c r="CE300" s="62" t="str">
        <f t="shared" si="628"/>
        <v/>
      </c>
      <c r="CF300" s="62" t="str">
        <f t="shared" si="672"/>
        <v/>
      </c>
      <c r="CG300" s="65" t="str">
        <f t="shared" si="750"/>
        <v/>
      </c>
      <c r="CH300" s="68" t="str">
        <f t="shared" si="673"/>
        <v/>
      </c>
      <c r="CI300" s="32"/>
      <c r="CJ300" s="120"/>
      <c r="CK300" s="62" t="str">
        <f t="shared" si="629"/>
        <v/>
      </c>
      <c r="CL300" s="62" t="str">
        <f t="shared" si="674"/>
        <v/>
      </c>
      <c r="CM300" s="65" t="str">
        <f t="shared" si="751"/>
        <v/>
      </c>
      <c r="CN300" s="68" t="str">
        <f t="shared" si="675"/>
        <v/>
      </c>
      <c r="CO300" s="32"/>
      <c r="CP300" s="120"/>
      <c r="CQ300" s="62" t="str">
        <f t="shared" si="630"/>
        <v/>
      </c>
      <c r="CR300" s="62" t="str">
        <f t="shared" si="676"/>
        <v/>
      </c>
      <c r="CS300" s="65" t="str">
        <f t="shared" si="752"/>
        <v/>
      </c>
      <c r="CT300" s="68" t="str">
        <f t="shared" si="677"/>
        <v/>
      </c>
      <c r="CU300" s="32"/>
      <c r="CV300" s="120"/>
      <c r="CW300" s="62" t="str">
        <f t="shared" si="631"/>
        <v/>
      </c>
      <c r="CX300" s="62" t="str">
        <f t="shared" si="678"/>
        <v/>
      </c>
      <c r="CY300" s="65" t="str">
        <f t="shared" si="753"/>
        <v/>
      </c>
      <c r="CZ300" s="68" t="str">
        <f t="shared" si="679"/>
        <v/>
      </c>
      <c r="DA300" s="32"/>
      <c r="DB300" s="120"/>
      <c r="DC300" s="62" t="str">
        <f t="shared" si="632"/>
        <v/>
      </c>
      <c r="DD300" s="62" t="str">
        <f t="shared" si="680"/>
        <v/>
      </c>
      <c r="DE300" s="65" t="str">
        <f t="shared" si="754"/>
        <v/>
      </c>
      <c r="DF300" s="68" t="str">
        <f t="shared" si="681"/>
        <v/>
      </c>
      <c r="DG300" s="32"/>
      <c r="DH300" s="120"/>
      <c r="DI300" s="62" t="str">
        <f t="shared" si="633"/>
        <v/>
      </c>
      <c r="DJ300" s="62" t="str">
        <f t="shared" si="682"/>
        <v/>
      </c>
      <c r="DK300" s="65" t="str">
        <f t="shared" si="755"/>
        <v/>
      </c>
      <c r="DL300" s="68" t="str">
        <f t="shared" si="683"/>
        <v/>
      </c>
      <c r="DM300" s="32"/>
      <c r="DN300" s="120"/>
      <c r="DO300" s="62" t="str">
        <f t="shared" si="634"/>
        <v/>
      </c>
      <c r="DP300" s="62" t="str">
        <f t="shared" si="684"/>
        <v/>
      </c>
      <c r="DQ300" s="65" t="str">
        <f t="shared" si="756"/>
        <v/>
      </c>
      <c r="DR300" s="68" t="str">
        <f t="shared" si="685"/>
        <v/>
      </c>
      <c r="DS300" s="32"/>
      <c r="DT300" s="120"/>
      <c r="DU300" s="62" t="str">
        <f t="shared" si="635"/>
        <v/>
      </c>
      <c r="DV300" s="62" t="str">
        <f t="shared" si="686"/>
        <v/>
      </c>
      <c r="DW300" s="65" t="str">
        <f t="shared" si="757"/>
        <v/>
      </c>
      <c r="DX300" s="68" t="str">
        <f t="shared" si="687"/>
        <v/>
      </c>
      <c r="DY300" s="32"/>
      <c r="DZ300" s="120"/>
      <c r="EA300" s="62" t="str">
        <f t="shared" si="636"/>
        <v/>
      </c>
      <c r="EB300" s="62" t="str">
        <f t="shared" si="688"/>
        <v/>
      </c>
      <c r="EC300" s="65" t="str">
        <f t="shared" si="758"/>
        <v/>
      </c>
      <c r="ED300" s="68" t="str">
        <f t="shared" si="689"/>
        <v/>
      </c>
      <c r="EE300" s="32"/>
      <c r="EF300" s="120"/>
      <c r="EG300" s="62" t="str">
        <f t="shared" si="637"/>
        <v/>
      </c>
      <c r="EH300" s="62" t="str">
        <f t="shared" si="690"/>
        <v/>
      </c>
      <c r="EI300" s="65" t="str">
        <f t="shared" si="759"/>
        <v/>
      </c>
      <c r="EJ300" s="68" t="str">
        <f t="shared" si="691"/>
        <v/>
      </c>
      <c r="EK300" s="32"/>
      <c r="EL300" s="120"/>
      <c r="EM300" s="62" t="str">
        <f t="shared" si="638"/>
        <v/>
      </c>
      <c r="EN300" s="62" t="str">
        <f t="shared" si="692"/>
        <v/>
      </c>
      <c r="EO300" s="65" t="str">
        <f t="shared" si="760"/>
        <v/>
      </c>
      <c r="EP300" s="68" t="str">
        <f t="shared" si="693"/>
        <v/>
      </c>
      <c r="EQ300" s="32"/>
      <c r="ER300" s="120"/>
      <c r="ES300" s="62" t="str">
        <f t="shared" si="639"/>
        <v/>
      </c>
      <c r="ET300" s="62" t="str">
        <f t="shared" si="694"/>
        <v/>
      </c>
      <c r="EU300" s="65" t="str">
        <f t="shared" si="761"/>
        <v/>
      </c>
      <c r="EV300" s="68" t="str">
        <f t="shared" si="695"/>
        <v/>
      </c>
      <c r="EW300" s="32"/>
      <c r="EX300" s="120"/>
      <c r="EY300" s="62" t="str">
        <f t="shared" si="640"/>
        <v/>
      </c>
      <c r="EZ300" s="62" t="str">
        <f t="shared" si="696"/>
        <v/>
      </c>
      <c r="FA300" s="65" t="str">
        <f t="shared" si="762"/>
        <v/>
      </c>
      <c r="FB300" s="68" t="str">
        <f t="shared" si="697"/>
        <v/>
      </c>
      <c r="FC300" s="32"/>
      <c r="FD300" s="120"/>
      <c r="FE300" s="62" t="str">
        <f t="shared" si="641"/>
        <v/>
      </c>
      <c r="FF300" s="62" t="str">
        <f t="shared" si="698"/>
        <v/>
      </c>
      <c r="FG300" s="65" t="str">
        <f t="shared" si="763"/>
        <v/>
      </c>
      <c r="FH300" s="68" t="str">
        <f t="shared" si="699"/>
        <v/>
      </c>
      <c r="FI300" s="32"/>
      <c r="FJ300" s="120"/>
      <c r="FK300" s="62" t="str">
        <f t="shared" si="642"/>
        <v/>
      </c>
      <c r="FL300" s="62" t="str">
        <f t="shared" si="700"/>
        <v/>
      </c>
      <c r="FM300" s="65" t="str">
        <f t="shared" si="764"/>
        <v/>
      </c>
      <c r="FN300" s="68" t="str">
        <f t="shared" si="701"/>
        <v/>
      </c>
      <c r="FO300" s="32"/>
      <c r="FP300" s="120"/>
      <c r="FQ300" s="62" t="str">
        <f t="shared" si="643"/>
        <v/>
      </c>
      <c r="FR300" s="62" t="str">
        <f t="shared" si="702"/>
        <v/>
      </c>
      <c r="FS300" s="65" t="str">
        <f t="shared" si="765"/>
        <v/>
      </c>
      <c r="FT300" s="68" t="str">
        <f t="shared" si="703"/>
        <v/>
      </c>
      <c r="FU300" s="32"/>
      <c r="FV300" s="120"/>
      <c r="FW300" s="62" t="str">
        <f t="shared" si="644"/>
        <v/>
      </c>
      <c r="FX300" s="62" t="str">
        <f t="shared" si="704"/>
        <v/>
      </c>
      <c r="FY300" s="65" t="str">
        <f t="shared" si="766"/>
        <v/>
      </c>
      <c r="FZ300" s="68" t="str">
        <f t="shared" si="705"/>
        <v/>
      </c>
      <c r="GA300" s="32"/>
      <c r="GC300" s="7" t="str">
        <f t="shared" si="706"/>
        <v>Oct 2020</v>
      </c>
      <c r="GD300" s="7" t="str">
        <f t="shared" ca="1" si="645"/>
        <v/>
      </c>
      <c r="GT300" s="71">
        <f>IF(GT$9="", "", IF(AND(NOT('Personnel Details'!$N$11=""), $B300&gt;='Personnel Details'!$N$11), 'Personnel Details'!$O$11, IF(AND(NOT('Personnel Details'!$I$11=""), $B300&gt;='Personnel Details'!$I$11), 'Personnel Details'!$J$11, 'Personnel Details'!$E$11)))</f>
        <v>0.8</v>
      </c>
      <c r="GU300" s="59" t="str">
        <f>IF(GT$9="", "", IF(AND(NOT('Personnel Details'!$N$11=""), $B300&gt;='Personnel Details'!$N$11), IF('Personnel Details'!$P$11="","", 'Personnel Details'!$P$11), IF(AND(NOT('Personnel Details'!$I$11=""), $B300&gt;='Personnel Details'!$I$11), IF('Personnel Details'!$K$11="", "", 'Personnel Details'!$K$11), IF('Personnel Details'!$F$11="", "", 'Personnel Details'!$F$11))))</f>
        <v/>
      </c>
      <c r="GV300" s="74">
        <f>IF(GT$9="", "", IF(AND(NOT('Personnel Details'!$N$11=""), $B300&gt;='Personnel Details'!$N$11), 'Personnel Details'!$Q$11, IF(AND(NOT('Personnel Details'!$I$11=""), $B300&gt;='Personnel Details'!$I$11), 'Personnel Details'!$L$11, 'Personnel Details'!$G$11)))</f>
        <v>0</v>
      </c>
      <c r="GW300" s="59">
        <f t="shared" si="707"/>
        <v>0</v>
      </c>
      <c r="GX300" s="53"/>
      <c r="GZ300" s="78">
        <f>IF(GZ$9="", "", IF(AND(NOT('Personnel Details'!$N$12=""), $B300&gt;='Personnel Details'!$N$12), 'Personnel Details'!$O$12, IF(AND(NOT('Personnel Details'!$I$12=""), $B300&gt;='Personnel Details'!$I$12), 'Personnel Details'!$J$12, 'Personnel Details'!$E$12)))</f>
        <v>0.8</v>
      </c>
      <c r="HA300" s="59" t="str">
        <f>IF(GZ$9="", "", IF(AND(NOT('Personnel Details'!$N$12=""), $B300&gt;='Personnel Details'!$N$12), IF('Personnel Details'!$P$12="","", 'Personnel Details'!$P$12), IF(AND(NOT('Personnel Details'!$I$12=""), $B300&gt;='Personnel Details'!$I$12), IF('Personnel Details'!$K$12="", "", 'Personnel Details'!$K$12), IF('Personnel Details'!$F$12="", "", 'Personnel Details'!$F$12))))</f>
        <v/>
      </c>
      <c r="HB300" s="79">
        <f>IF(GZ$9="", "", IF(AND(NOT('Personnel Details'!$N$12=""), $B300&gt;='Personnel Details'!$N$12), 'Personnel Details'!$Q$12, IF(AND(NOT('Personnel Details'!$I$12=""), $B300&gt;='Personnel Details'!$I$12), 'Personnel Details'!$L$12, 'Personnel Details'!$G$12)))</f>
        <v>0</v>
      </c>
      <c r="HC300" s="59">
        <f t="shared" si="708"/>
        <v>0</v>
      </c>
      <c r="HD300" s="53"/>
      <c r="HF300" s="78">
        <f>IF(HF$9="", "", IF(AND(NOT('Personnel Details'!$N$13=""), $B300&gt;='Personnel Details'!$N$13), 'Personnel Details'!$O$13, IF(AND(NOT('Personnel Details'!$I$13=""), $B300&gt;='Personnel Details'!$I$13), 'Personnel Details'!$J$13, 'Personnel Details'!$E$13)))</f>
        <v>0.8</v>
      </c>
      <c r="HG300" s="59" t="str">
        <f>IF(HF$9="", "", IF(AND(NOT('Personnel Details'!$N$13=""), $B300&gt;='Personnel Details'!$N$13), IF('Personnel Details'!$P$13="","", 'Personnel Details'!$P$13), IF(AND(NOT('Personnel Details'!$I$13=""), $B300&gt;='Personnel Details'!$I$13), IF('Personnel Details'!$K$13="", "", 'Personnel Details'!$K$13), IF('Personnel Details'!$F$13="", "", 'Personnel Details'!$F$13))))</f>
        <v/>
      </c>
      <c r="HH300" s="79">
        <f>IF(HF$9="", "", IF(AND(NOT('Personnel Details'!$N$13=""), $B300&gt;='Personnel Details'!$N$13), 'Personnel Details'!$Q$13, IF(AND(NOT('Personnel Details'!$I$13=""), $B300&gt;='Personnel Details'!$I$13), 'Personnel Details'!$L$13, 'Personnel Details'!$G$13)))</f>
        <v>0</v>
      </c>
      <c r="HI300" s="59">
        <f t="shared" si="709"/>
        <v>0</v>
      </c>
      <c r="HJ300" s="53"/>
      <c r="HL300" s="78">
        <f>IF(HL$9="", "", IF(AND(NOT('Personnel Details'!$N$14=""), $B300&gt;='Personnel Details'!$N$14), 'Personnel Details'!$O$14, IF(AND(NOT('Personnel Details'!$I$14=""), $B300&gt;='Personnel Details'!$I$14), 'Personnel Details'!$J$14, 'Personnel Details'!$E$14)))</f>
        <v>0.8</v>
      </c>
      <c r="HM300" s="59">
        <f>IF(HL$9="", "", IF(AND(NOT('Personnel Details'!$N$14=""), $B300&gt;='Personnel Details'!$N$14), IF('Personnel Details'!$P$14="","", 'Personnel Details'!$P$14), IF(AND(NOT('Personnel Details'!$I$14=""), $B300&gt;='Personnel Details'!$I$14), IF('Personnel Details'!$K$14="", "", 'Personnel Details'!$K$14), IF('Personnel Details'!$F$14="", "", 'Personnel Details'!$F$14))))</f>
        <v>2000</v>
      </c>
      <c r="HN300" s="79">
        <f>IF(HL$9="", "", IF(AND(NOT('Personnel Details'!$N$14=""), $B300&gt;='Personnel Details'!$N$14), 'Personnel Details'!$Q$14, IF(AND(NOT('Personnel Details'!$I$14=""), $B300&gt;='Personnel Details'!$I$14), 'Personnel Details'!$L$14, 'Personnel Details'!$G$14)))</f>
        <v>0.85</v>
      </c>
      <c r="HO300" s="59">
        <f t="shared" si="710"/>
        <v>0</v>
      </c>
      <c r="HP300" s="53"/>
      <c r="HR300" s="78" t="str">
        <f>IF(HR$9="", "", IF(AND(NOT('Personnel Details'!$N$15=""), $B300&gt;='Personnel Details'!$N$15), 'Personnel Details'!$O$15, IF(AND(NOT('Personnel Details'!$I$15=""), $B300&gt;='Personnel Details'!$I$15), 'Personnel Details'!$J$15, 'Personnel Details'!$E$15)))</f>
        <v/>
      </c>
      <c r="HS300" s="59" t="str">
        <f>IF(HR$9="", "", IF(AND(NOT('Personnel Details'!$N$15=""), $B300&gt;='Personnel Details'!$N$15), IF('Personnel Details'!$P$15="","", 'Personnel Details'!$P$15), IF(AND(NOT('Personnel Details'!$I$15=""), $B300&gt;='Personnel Details'!$I$15), IF('Personnel Details'!$K$15="", "", 'Personnel Details'!$K$15), IF('Personnel Details'!$F$15="", "", 'Personnel Details'!$F$15))))</f>
        <v/>
      </c>
      <c r="HT300" s="79" t="str">
        <f>IF(HR$9="", "", IF(AND(NOT('Personnel Details'!$N$15=""), $B300&gt;='Personnel Details'!$N$15), 'Personnel Details'!$Q$15, IF(AND(NOT('Personnel Details'!$I$15=""), $B300&gt;='Personnel Details'!$I$15), 'Personnel Details'!$L$15, 'Personnel Details'!$G$15)))</f>
        <v/>
      </c>
      <c r="HU300" s="59">
        <f t="shared" si="711"/>
        <v>0</v>
      </c>
      <c r="HV300" s="53"/>
      <c r="HX300" s="78" t="str">
        <f>IF(HX$9="", "", IF(AND(NOT('Personnel Details'!$N$16=""), $B300&gt;='Personnel Details'!$N$16), 'Personnel Details'!$O$16, IF(AND(NOT('Personnel Details'!$I$16=""), $B300&gt;='Personnel Details'!$I$16), 'Personnel Details'!$J$16, 'Personnel Details'!$E$16)))</f>
        <v/>
      </c>
      <c r="HY300" s="59" t="str">
        <f>IF(HX$9="", "", IF(AND(NOT('Personnel Details'!$N$16=""), $B300&gt;='Personnel Details'!$N$16), IF('Personnel Details'!$P$16="","", 'Personnel Details'!$P$16), IF(AND(NOT('Personnel Details'!$I$16=""), $B300&gt;='Personnel Details'!$I$16), IF('Personnel Details'!$K$16="", "", 'Personnel Details'!$K$16), IF('Personnel Details'!$F$16="", "", 'Personnel Details'!$F$16))))</f>
        <v/>
      </c>
      <c r="HZ300" s="79" t="str">
        <f>IF(HX$9="", "", IF(AND(NOT('Personnel Details'!$N$16=""), $B300&gt;='Personnel Details'!$N$16), 'Personnel Details'!$Q$16, IF(AND(NOT('Personnel Details'!$I$16=""), $B300&gt;='Personnel Details'!$I$16), 'Personnel Details'!$L$16, 'Personnel Details'!$G$16)))</f>
        <v/>
      </c>
      <c r="IA300" s="59">
        <f t="shared" si="712"/>
        <v>0</v>
      </c>
      <c r="IB300" s="53"/>
      <c r="ID300" s="78" t="str">
        <f>IF(ID$9="", "", IF(AND(NOT('Personnel Details'!$N$17=""), $B300&gt;='Personnel Details'!$N$17), 'Personnel Details'!$O$17, IF(AND(NOT('Personnel Details'!$I$17=""), $B300&gt;='Personnel Details'!$I$17), 'Personnel Details'!$J$17, 'Personnel Details'!$E$17)))</f>
        <v/>
      </c>
      <c r="IE300" s="59" t="str">
        <f>IF(ID$9="", "", IF(AND(NOT('Personnel Details'!$N$17=""), $B300&gt;='Personnel Details'!$N$17), IF('Personnel Details'!$P$17="","", 'Personnel Details'!$P$17), IF(AND(NOT('Personnel Details'!$I$17=""), $B300&gt;='Personnel Details'!$I$17), IF('Personnel Details'!$K$17="", "", 'Personnel Details'!$K$17), IF('Personnel Details'!$F$17="", "", 'Personnel Details'!$F$17))))</f>
        <v/>
      </c>
      <c r="IF300" s="79" t="str">
        <f>IF(ID$9="", "", IF(AND(NOT('Personnel Details'!$N$17=""), $B300&gt;='Personnel Details'!$N$17), 'Personnel Details'!$Q$17, IF(AND(NOT('Personnel Details'!$I$17=""), $B300&gt;='Personnel Details'!$I$17), 'Personnel Details'!$L$17, 'Personnel Details'!$G$17)))</f>
        <v/>
      </c>
      <c r="IG300" s="59">
        <f t="shared" si="713"/>
        <v>0</v>
      </c>
      <c r="IH300" s="53"/>
      <c r="IJ300" s="78" t="str">
        <f>IF(IJ$9="", "", IF(AND(NOT('Personnel Details'!$N$18=""), $B300&gt;='Personnel Details'!$N$18), 'Personnel Details'!$O$18, IF(AND(NOT('Personnel Details'!$I$18=""), $B300&gt;='Personnel Details'!$I$18), 'Personnel Details'!$J$18, 'Personnel Details'!$E$18)))</f>
        <v/>
      </c>
      <c r="IK300" s="59" t="str">
        <f>IF(IJ$9="", "", IF(AND(NOT('Personnel Details'!$N$18=""), $B300&gt;='Personnel Details'!$N$18), IF('Personnel Details'!$P$18="","", 'Personnel Details'!$P$18), IF(AND(NOT('Personnel Details'!$I$18=""), $B300&gt;='Personnel Details'!$I$18), IF('Personnel Details'!$K$18="", "", 'Personnel Details'!$K$18), IF('Personnel Details'!$F$18="", "", 'Personnel Details'!$F$18))))</f>
        <v/>
      </c>
      <c r="IL300" s="79" t="str">
        <f>IF(IJ$9="", "", IF(AND(NOT('Personnel Details'!$N$18=""), $B300&gt;='Personnel Details'!$N$18), 'Personnel Details'!$Q$18, IF(AND(NOT('Personnel Details'!$I$18=""), $B300&gt;='Personnel Details'!$I$18), 'Personnel Details'!$L$18, 'Personnel Details'!$G$18)))</f>
        <v/>
      </c>
      <c r="IM300" s="59">
        <f t="shared" si="714"/>
        <v>0</v>
      </c>
      <c r="IN300" s="53"/>
      <c r="IP300" s="78" t="str">
        <f>IF(IP$9="", "", IF(AND(NOT('Personnel Details'!$N$19=""), $B300&gt;='Personnel Details'!$N$19), 'Personnel Details'!$O$19, IF(AND(NOT('Personnel Details'!$I$19=""), $B300&gt;='Personnel Details'!$I$19), 'Personnel Details'!$J$19, 'Personnel Details'!$E$19)))</f>
        <v/>
      </c>
      <c r="IQ300" s="59" t="str">
        <f>IF(IP$9="", "", IF(AND(NOT('Personnel Details'!$N$19=""), $B300&gt;='Personnel Details'!$N$19), IF('Personnel Details'!$P$19="","", 'Personnel Details'!$P$19), IF(AND(NOT('Personnel Details'!$I$19=""), $B300&gt;='Personnel Details'!$I$19), IF('Personnel Details'!$K$19="", "", 'Personnel Details'!$K$19), IF('Personnel Details'!$F$19="", "", 'Personnel Details'!$F$19))))</f>
        <v/>
      </c>
      <c r="IR300" s="79" t="str">
        <f>IF(IP$9="", "", IF(AND(NOT('Personnel Details'!$N$19=""), $B300&gt;='Personnel Details'!$N$19), 'Personnel Details'!$Q$19, IF(AND(NOT('Personnel Details'!$I$19=""), $B300&gt;='Personnel Details'!$I$19), 'Personnel Details'!$L$19, 'Personnel Details'!$G$19)))</f>
        <v/>
      </c>
      <c r="IS300" s="59">
        <f t="shared" si="715"/>
        <v>0</v>
      </c>
      <c r="IT300" s="53"/>
      <c r="IV300" s="78" t="str">
        <f>IF(IV$9="", "", IF(AND(NOT('Personnel Details'!$N$20=""), $B300&gt;='Personnel Details'!$N$20), 'Personnel Details'!$O$20, IF(AND(NOT('Personnel Details'!$I$20=""), $B300&gt;='Personnel Details'!$I$20), 'Personnel Details'!$J$20, 'Personnel Details'!$E$20)))</f>
        <v/>
      </c>
      <c r="IW300" s="59" t="str">
        <f>IF(IV$9="", "", IF(AND(NOT('Personnel Details'!$N$20=""), $B300&gt;='Personnel Details'!$N$20), IF('Personnel Details'!$P$20="","", 'Personnel Details'!$P$20), IF(AND(NOT('Personnel Details'!$I$20=""), $B300&gt;='Personnel Details'!$I$20), IF('Personnel Details'!$K$20="", "", 'Personnel Details'!$K$20), IF('Personnel Details'!$F$20="", "", 'Personnel Details'!$F$20))))</f>
        <v/>
      </c>
      <c r="IX300" s="79" t="str">
        <f>IF(IV$9="", "", IF(AND(NOT('Personnel Details'!$N$20=""), $B300&gt;='Personnel Details'!$N$20), 'Personnel Details'!$Q$20, IF(AND(NOT('Personnel Details'!$I$20=""), $B300&gt;='Personnel Details'!$I$20), 'Personnel Details'!$L$20, 'Personnel Details'!$G$20)))</f>
        <v/>
      </c>
      <c r="IY300" s="59">
        <f t="shared" si="716"/>
        <v>0</v>
      </c>
      <c r="IZ300" s="53"/>
      <c r="JB300" s="78" t="str">
        <f>IF(JB$9="", "", IF(AND(NOT('Personnel Details'!$N$21=""), $B300&gt;='Personnel Details'!$N$21), 'Personnel Details'!$O$21, IF(AND(NOT('Personnel Details'!$I$21=""), $B300&gt;='Personnel Details'!$I$21), 'Personnel Details'!$J$21, 'Personnel Details'!$E$21)))</f>
        <v/>
      </c>
      <c r="JC300" s="59" t="str">
        <f>IF(JB$9="", "", IF(AND(NOT('Personnel Details'!$N$21=""), $B300&gt;='Personnel Details'!$N$21), IF('Personnel Details'!$P$21="","", 'Personnel Details'!$P$21), IF(AND(NOT('Personnel Details'!$I$21=""), $B300&gt;='Personnel Details'!$I$21), IF('Personnel Details'!$K$21="", "", 'Personnel Details'!$K$21), IF('Personnel Details'!$F$21="", "", 'Personnel Details'!$F$21))))</f>
        <v/>
      </c>
      <c r="JD300" s="79" t="str">
        <f>IF(JB$9="", "", IF(AND(NOT('Personnel Details'!$N$21=""), $B300&gt;='Personnel Details'!$N$21), 'Personnel Details'!$Q$21, IF(AND(NOT('Personnel Details'!$I$21=""), $B300&gt;='Personnel Details'!$I$21), 'Personnel Details'!$L$21, 'Personnel Details'!$G$21)))</f>
        <v/>
      </c>
      <c r="JE300" s="59">
        <f t="shared" si="717"/>
        <v>0</v>
      </c>
      <c r="JF300" s="53"/>
      <c r="JH300" s="78" t="str">
        <f>IF(JH$9="", "", IF(AND(NOT('Personnel Details'!$N$22=""), $B300&gt;='Personnel Details'!$N$22), 'Personnel Details'!$O$22, IF(AND(NOT('Personnel Details'!$I$22=""), $B300&gt;='Personnel Details'!$I$22), 'Personnel Details'!$J$22, 'Personnel Details'!$E$22)))</f>
        <v/>
      </c>
      <c r="JI300" s="59" t="str">
        <f>IF(JH$9="", "", IF(AND(NOT('Personnel Details'!$N$22=""), $B300&gt;='Personnel Details'!$N$22), IF('Personnel Details'!$P$22="","", 'Personnel Details'!$P$22), IF(AND(NOT('Personnel Details'!$I$22=""), $B300&gt;='Personnel Details'!$I$22), IF('Personnel Details'!$K$22="", "", 'Personnel Details'!$K$22), IF('Personnel Details'!$F$22="", "", 'Personnel Details'!$F$22))))</f>
        <v/>
      </c>
      <c r="JJ300" s="79" t="str">
        <f>IF(JH$9="", "", IF(AND(NOT('Personnel Details'!$N$22=""), $B300&gt;='Personnel Details'!$N$22), 'Personnel Details'!$Q$22, IF(AND(NOT('Personnel Details'!$I$22=""), $B300&gt;='Personnel Details'!$I$22), 'Personnel Details'!$L$22, 'Personnel Details'!$G$22)))</f>
        <v/>
      </c>
      <c r="JK300" s="59">
        <f t="shared" si="718"/>
        <v>0</v>
      </c>
      <c r="JL300" s="53"/>
      <c r="JN300" s="78" t="str">
        <f>IF(JN$9="", "", IF(AND(NOT('Personnel Details'!$N$23=""), $B300&gt;='Personnel Details'!$N$23), 'Personnel Details'!$O$23, IF(AND(NOT('Personnel Details'!$I$23=""), $B300&gt;='Personnel Details'!$I$23), 'Personnel Details'!$J$23, 'Personnel Details'!$E$23)))</f>
        <v/>
      </c>
      <c r="JO300" s="59" t="str">
        <f>IF(JN$9="", "", IF(AND(NOT('Personnel Details'!$N$23=""), $B300&gt;='Personnel Details'!$N$23), IF('Personnel Details'!$P$23="","", 'Personnel Details'!$P$23), IF(AND(NOT('Personnel Details'!$I$23=""), $B300&gt;='Personnel Details'!$I$23), IF('Personnel Details'!$K$23="", "", 'Personnel Details'!$K$23), IF('Personnel Details'!$F$23="", "", 'Personnel Details'!$F$23))))</f>
        <v/>
      </c>
      <c r="JP300" s="79" t="str">
        <f>IF(JN$9="", "", IF(AND(NOT('Personnel Details'!$N$23=""), $B300&gt;='Personnel Details'!$N$23), 'Personnel Details'!$Q$23, IF(AND(NOT('Personnel Details'!$I$23=""), $B300&gt;='Personnel Details'!$I$23), 'Personnel Details'!$L$23, 'Personnel Details'!$G$23)))</f>
        <v/>
      </c>
      <c r="JQ300" s="59">
        <f t="shared" si="719"/>
        <v>0</v>
      </c>
      <c r="JR300" s="53"/>
      <c r="JT300" s="78" t="str">
        <f>IF(JT$9="", "", IF(AND(NOT('Personnel Details'!$N$24=""), $B300&gt;='Personnel Details'!$N$24), 'Personnel Details'!$O$24, IF(AND(NOT('Personnel Details'!$I$24=""), $B300&gt;='Personnel Details'!$I$24), 'Personnel Details'!$J$24, 'Personnel Details'!$E$24)))</f>
        <v/>
      </c>
      <c r="JU300" s="59" t="str">
        <f>IF(JT$9="", "", IF(AND(NOT('Personnel Details'!$N$24=""), $B300&gt;='Personnel Details'!$N$24), IF('Personnel Details'!$P$24="","", 'Personnel Details'!$P$24), IF(AND(NOT('Personnel Details'!$I$24=""), $B300&gt;='Personnel Details'!$I$24), IF('Personnel Details'!$K$24="", "", 'Personnel Details'!$K$24), IF('Personnel Details'!$F$24="", "", 'Personnel Details'!$F$24))))</f>
        <v/>
      </c>
      <c r="JV300" s="79" t="str">
        <f>IF(JT$9="", "", IF(AND(NOT('Personnel Details'!$N$24=""), $B300&gt;='Personnel Details'!$N$24), 'Personnel Details'!$Q$24, IF(AND(NOT('Personnel Details'!$I$24=""), $B300&gt;='Personnel Details'!$I$24), 'Personnel Details'!$L$24, 'Personnel Details'!$G$24)))</f>
        <v/>
      </c>
      <c r="JW300" s="59">
        <f t="shared" si="720"/>
        <v>0</v>
      </c>
      <c r="JX300" s="53"/>
      <c r="JZ300" s="78" t="str">
        <f>IF(JZ$9="", "", IF(AND(NOT('Personnel Details'!$N$25=""), $B300&gt;='Personnel Details'!$N$25), 'Personnel Details'!$O$25, IF(AND(NOT('Personnel Details'!$I$25=""), $B300&gt;='Personnel Details'!$I$25), 'Personnel Details'!$J$25, 'Personnel Details'!$E$25)))</f>
        <v/>
      </c>
      <c r="KA300" s="59" t="str">
        <f>IF(JZ$9="", "", IF(AND(NOT('Personnel Details'!$N$25=""), $B300&gt;='Personnel Details'!$N$25), IF('Personnel Details'!$P$25="","", 'Personnel Details'!$P$25), IF(AND(NOT('Personnel Details'!$I$25=""), $B300&gt;='Personnel Details'!$I$25), IF('Personnel Details'!$K$25="", "", 'Personnel Details'!$K$25), IF('Personnel Details'!$F$25="", "", 'Personnel Details'!$F$25))))</f>
        <v/>
      </c>
      <c r="KB300" s="79" t="str">
        <f>IF(JZ$9="", "", IF(AND(NOT('Personnel Details'!$N$25=""), $B300&gt;='Personnel Details'!$N$25), 'Personnel Details'!$Q$25, IF(AND(NOT('Personnel Details'!$I$25=""), $B300&gt;='Personnel Details'!$I$25), 'Personnel Details'!$L$25, 'Personnel Details'!$G$25)))</f>
        <v/>
      </c>
      <c r="KC300" s="59">
        <f t="shared" si="721"/>
        <v>0</v>
      </c>
      <c r="KD300" s="53"/>
      <c r="KF300" s="78" t="str">
        <f>IF(KF$9="", "", IF(AND(NOT('Personnel Details'!$N$26=""), $B300&gt;='Personnel Details'!$N$26), 'Personnel Details'!$O$26, IF(AND(NOT('Personnel Details'!$I$26=""), $B300&gt;='Personnel Details'!$I$26), 'Personnel Details'!$J$26, 'Personnel Details'!$E$26)))</f>
        <v/>
      </c>
      <c r="KG300" s="59" t="str">
        <f>IF(KF$9="", "", IF(AND(NOT('Personnel Details'!$N$26=""), $B300&gt;='Personnel Details'!$N$26), IF('Personnel Details'!$P$26="","", 'Personnel Details'!$P$26), IF(AND(NOT('Personnel Details'!$I$26=""), $B300&gt;='Personnel Details'!$I$26), IF('Personnel Details'!$K$26="", "", 'Personnel Details'!$K$26), IF('Personnel Details'!$F$26="", "", 'Personnel Details'!$F$26))))</f>
        <v/>
      </c>
      <c r="KH300" s="79" t="str">
        <f>IF(KF$9="", "", IF(AND(NOT('Personnel Details'!$N$26=""), $B300&gt;='Personnel Details'!$N$26), 'Personnel Details'!$Q$26, IF(AND(NOT('Personnel Details'!$I$26=""), $B300&gt;='Personnel Details'!$I$26), 'Personnel Details'!$L$26, 'Personnel Details'!$G$26)))</f>
        <v/>
      </c>
      <c r="KI300" s="59">
        <f t="shared" si="722"/>
        <v>0</v>
      </c>
      <c r="KJ300" s="53"/>
      <c r="KL300" s="78" t="str">
        <f>IF(KL$9="", "", IF(AND(NOT('Personnel Details'!$N$27=""), $B300&gt;='Personnel Details'!$N$27), 'Personnel Details'!$O$27, IF(AND(NOT('Personnel Details'!$I$27=""), $B300&gt;='Personnel Details'!$I$27), 'Personnel Details'!$J$27, 'Personnel Details'!$E$27)))</f>
        <v/>
      </c>
      <c r="KM300" s="59" t="str">
        <f>IF(KL$9="", "", IF(AND(NOT('Personnel Details'!$N$27=""), $B300&gt;='Personnel Details'!$N$27), IF('Personnel Details'!$P$27="","", 'Personnel Details'!$P$27), IF(AND(NOT('Personnel Details'!$I$27=""), $B300&gt;='Personnel Details'!$I$27), IF('Personnel Details'!$K$27="", "", 'Personnel Details'!$K$27), IF('Personnel Details'!$F$27="", "", 'Personnel Details'!$F$27))))</f>
        <v/>
      </c>
      <c r="KN300" s="79" t="str">
        <f>IF(KL$9="", "", IF(AND(NOT('Personnel Details'!$N$27=""), $B300&gt;='Personnel Details'!$N$27), 'Personnel Details'!$Q$27, IF(AND(NOT('Personnel Details'!$I$27=""), $B300&gt;='Personnel Details'!$I$27), 'Personnel Details'!$L$27, 'Personnel Details'!$G$27)))</f>
        <v/>
      </c>
      <c r="KO300" s="59">
        <f t="shared" si="723"/>
        <v>0</v>
      </c>
      <c r="KP300" s="53"/>
      <c r="KR300" s="78" t="str">
        <f>IF(KR$9="", "", IF(AND(NOT('Personnel Details'!$N$28=""), $B300&gt;='Personnel Details'!$N$28), 'Personnel Details'!$O$28, IF(AND(NOT('Personnel Details'!$I$28=""), $B300&gt;='Personnel Details'!$I$28), 'Personnel Details'!$J$28, 'Personnel Details'!$E$28)))</f>
        <v/>
      </c>
      <c r="KS300" s="59" t="str">
        <f>IF(KR$9="", "", IF(AND(NOT('Personnel Details'!$N$28=""), $B300&gt;='Personnel Details'!$N$28), IF('Personnel Details'!$P$28="","", 'Personnel Details'!$P$28), IF(AND(NOT('Personnel Details'!$I$28=""), $B300&gt;='Personnel Details'!$I$28), IF('Personnel Details'!$K$28="", "", 'Personnel Details'!$K$28), IF('Personnel Details'!$F$28="", "", 'Personnel Details'!$F$28))))</f>
        <v/>
      </c>
      <c r="KT300" s="79" t="str">
        <f>IF(KR$9="", "", IF(AND(NOT('Personnel Details'!$N$28=""), $B300&gt;='Personnel Details'!$N$28), 'Personnel Details'!$Q$28, IF(AND(NOT('Personnel Details'!$I$28=""), $B300&gt;='Personnel Details'!$I$28), 'Personnel Details'!$L$28, 'Personnel Details'!$G$28)))</f>
        <v/>
      </c>
      <c r="KU300" s="59">
        <f t="shared" si="724"/>
        <v>0</v>
      </c>
      <c r="KV300" s="53"/>
      <c r="KX300" s="78" t="str">
        <f>IF(KX$9="", "", IF(AND(NOT('Personnel Details'!$N$29=""), $B300&gt;='Personnel Details'!$N$29), 'Personnel Details'!$O$29, IF(AND(NOT('Personnel Details'!$I$29=""), $B300&gt;='Personnel Details'!$I$29), 'Personnel Details'!$J$29, 'Personnel Details'!$E$29)))</f>
        <v/>
      </c>
      <c r="KY300" s="59" t="str">
        <f>IF(KX$9="", "", IF(AND(NOT('Personnel Details'!$N$29=""), $B300&gt;='Personnel Details'!$N$29), IF('Personnel Details'!$P$29="","", 'Personnel Details'!$P$29), IF(AND(NOT('Personnel Details'!$I$29=""), $B300&gt;='Personnel Details'!$I$29), IF('Personnel Details'!$K$29="", "", 'Personnel Details'!$K$29), IF('Personnel Details'!$F$29="", "", 'Personnel Details'!$F$29))))</f>
        <v/>
      </c>
      <c r="KZ300" s="79" t="str">
        <f>IF(KX$9="", "", IF(AND(NOT('Personnel Details'!$N$29=""), $B300&gt;='Personnel Details'!$N$29), 'Personnel Details'!$Q$29, IF(AND(NOT('Personnel Details'!$I$29=""), $B300&gt;='Personnel Details'!$I$29), 'Personnel Details'!$L$29, 'Personnel Details'!$G$29)))</f>
        <v/>
      </c>
      <c r="LA300" s="59">
        <f t="shared" si="725"/>
        <v>0</v>
      </c>
      <c r="LB300" s="53"/>
      <c r="LD300" s="78" t="str">
        <f>IF(LD$9="", "", IF(AND(NOT('Personnel Details'!$N$30=""), $B300&gt;='Personnel Details'!$N$30), 'Personnel Details'!$O$30, IF(AND(NOT('Personnel Details'!$I$30=""), $B300&gt;='Personnel Details'!$I$30), 'Personnel Details'!$J$30, 'Personnel Details'!$E$30)))</f>
        <v/>
      </c>
      <c r="LE300" s="59" t="str">
        <f>IF(LD$9="", "", IF(AND(NOT('Personnel Details'!$N$30=""), $B300&gt;='Personnel Details'!$N$30), IF('Personnel Details'!$P$30="","", 'Personnel Details'!$P$30), IF(AND(NOT('Personnel Details'!$I$30=""), $B300&gt;='Personnel Details'!$I$30), IF('Personnel Details'!$K$30="", "", 'Personnel Details'!$K$30), IF('Personnel Details'!$F$30="", "", 'Personnel Details'!$F$30))))</f>
        <v/>
      </c>
      <c r="LF300" s="79" t="str">
        <f>IF(LD$9="", "", IF(AND(NOT('Personnel Details'!$N$30=""), $B300&gt;='Personnel Details'!$N$30), 'Personnel Details'!$Q$30, IF(AND(NOT('Personnel Details'!$I$30=""), $B300&gt;='Personnel Details'!$I$30), 'Personnel Details'!$L$30, 'Personnel Details'!$G$30)))</f>
        <v/>
      </c>
      <c r="LG300" s="59">
        <f t="shared" si="726"/>
        <v>0</v>
      </c>
      <c r="LH300" s="53"/>
      <c r="LJ300" s="78" t="str">
        <f>IF(LJ$9="", "", IF(AND(NOT('Personnel Details'!$N$31=""), $B300&gt;='Personnel Details'!$N$31), 'Personnel Details'!$O$31, IF(AND(NOT('Personnel Details'!$I$31=""), $B300&gt;='Personnel Details'!$I$31), 'Personnel Details'!$J$31, 'Personnel Details'!$E$31)))</f>
        <v/>
      </c>
      <c r="LK300" s="59" t="str">
        <f>IF(LJ$9="", "", IF(AND(NOT('Personnel Details'!$N$31=""), $B300&gt;='Personnel Details'!$N$31), IF('Personnel Details'!$P$31="","", 'Personnel Details'!$P$31), IF(AND(NOT('Personnel Details'!$I$31=""), $B300&gt;='Personnel Details'!$I$31), IF('Personnel Details'!$K$31="", "", 'Personnel Details'!$K$31), IF('Personnel Details'!$F$31="", "", 'Personnel Details'!$F$31))))</f>
        <v/>
      </c>
      <c r="LL300" s="79" t="str">
        <f>IF(LJ$9="", "", IF(AND(NOT('Personnel Details'!$N$31=""), $B300&gt;='Personnel Details'!$N$31), 'Personnel Details'!$Q$31, IF(AND(NOT('Personnel Details'!$I$31=""), $B300&gt;='Personnel Details'!$I$31), 'Personnel Details'!$L$31, 'Personnel Details'!$G$31)))</f>
        <v/>
      </c>
      <c r="LM300" s="59">
        <f t="shared" si="727"/>
        <v>0</v>
      </c>
      <c r="LN300" s="53"/>
      <c r="LP300" s="78" t="str">
        <f>IF(LP$9="", "", IF(AND(NOT('Personnel Details'!$N$32=""), $B300&gt;='Personnel Details'!$N$32), 'Personnel Details'!$O$32, IF(AND(NOT('Personnel Details'!$I$32=""), $B300&gt;='Personnel Details'!$I$32), 'Personnel Details'!$J$32, 'Personnel Details'!$E$32)))</f>
        <v/>
      </c>
      <c r="LQ300" s="59" t="str">
        <f>IF(LP$9="", "", IF(AND(NOT('Personnel Details'!$N$32=""), $B300&gt;='Personnel Details'!$N$32), IF('Personnel Details'!$P$32="","", 'Personnel Details'!$P$32), IF(AND(NOT('Personnel Details'!$I$32=""), $B300&gt;='Personnel Details'!$I$32), IF('Personnel Details'!$K$32="", "", 'Personnel Details'!$K$32), IF('Personnel Details'!$F$32="", "", 'Personnel Details'!$F$32))))</f>
        <v/>
      </c>
      <c r="LR300" s="79" t="str">
        <f>IF(LP$9="", "", IF(AND(NOT('Personnel Details'!$N$32=""), $B300&gt;='Personnel Details'!$N$32), 'Personnel Details'!$Q$32, IF(AND(NOT('Personnel Details'!$I$32=""), $B300&gt;='Personnel Details'!$I$32), 'Personnel Details'!$L$32, 'Personnel Details'!$G$32)))</f>
        <v/>
      </c>
      <c r="LS300" s="59">
        <f t="shared" si="728"/>
        <v>0</v>
      </c>
      <c r="LT300" s="53"/>
      <c r="LV300" s="78" t="str">
        <f>IF(LV$9="", "", IF(AND(NOT('Personnel Details'!$N$33=""), $B300&gt;='Personnel Details'!$N$33), 'Personnel Details'!$O$33, IF(AND(NOT('Personnel Details'!$I$33=""), $B300&gt;='Personnel Details'!$I$33), 'Personnel Details'!$J$33, 'Personnel Details'!$E$33)))</f>
        <v/>
      </c>
      <c r="LW300" s="59" t="str">
        <f>IF(LV$9="", "", IF(AND(NOT('Personnel Details'!$N$33=""), $B300&gt;='Personnel Details'!$N$33), IF('Personnel Details'!$P$33="","", 'Personnel Details'!$P$33), IF(AND(NOT('Personnel Details'!$I$33=""), $B300&gt;='Personnel Details'!$I$33), IF('Personnel Details'!$K$33="", "", 'Personnel Details'!$K$33), IF('Personnel Details'!$F$33="", "", 'Personnel Details'!$F$33))))</f>
        <v/>
      </c>
      <c r="LX300" s="79" t="str">
        <f>IF(LV$9="", "", IF(AND(NOT('Personnel Details'!$N$33=""), $B300&gt;='Personnel Details'!$N$33), 'Personnel Details'!$Q$33, IF(AND(NOT('Personnel Details'!$I$33=""), $B300&gt;='Personnel Details'!$I$33), 'Personnel Details'!$L$33, 'Personnel Details'!$G$33)))</f>
        <v/>
      </c>
      <c r="LY300" s="59">
        <f t="shared" si="729"/>
        <v>0</v>
      </c>
      <c r="LZ300" s="53"/>
      <c r="MB300" s="78" t="str">
        <f>IF(MB$9="", "", IF(AND(NOT('Personnel Details'!$N$34=""), $B300&gt;='Personnel Details'!$N$34), 'Personnel Details'!$O$34, IF(AND(NOT('Personnel Details'!$I$34=""), $B300&gt;='Personnel Details'!$I$34), 'Personnel Details'!$J$34, 'Personnel Details'!$E$34)))</f>
        <v/>
      </c>
      <c r="MC300" s="59" t="str">
        <f>IF(MB$9="", "", IF(AND(NOT('Personnel Details'!$N$34=""), $B300&gt;='Personnel Details'!$N$34), IF('Personnel Details'!$P$34="","", 'Personnel Details'!$P$34), IF(AND(NOT('Personnel Details'!$I$34=""), $B300&gt;='Personnel Details'!$I$34), IF('Personnel Details'!$K$34="", "", 'Personnel Details'!$K$34), IF('Personnel Details'!$F$34="", "", 'Personnel Details'!$F$34))))</f>
        <v/>
      </c>
      <c r="MD300" s="79" t="str">
        <f>IF(MB$9="", "", IF(AND(NOT('Personnel Details'!$N$34=""), $B300&gt;='Personnel Details'!$N$34), 'Personnel Details'!$Q$34, IF(AND(NOT('Personnel Details'!$I$34=""), $B300&gt;='Personnel Details'!$I$34), 'Personnel Details'!$L$34, 'Personnel Details'!$G$34)))</f>
        <v/>
      </c>
      <c r="ME300" s="59">
        <f t="shared" si="730"/>
        <v>0</v>
      </c>
      <c r="MF300" s="53"/>
      <c r="MH300" s="78" t="str">
        <f>IF(MH$9="", "", IF(AND(NOT('Personnel Details'!$N$35=""), $B300&gt;='Personnel Details'!$N$35), 'Personnel Details'!$O$35, IF(AND(NOT('Personnel Details'!$I$35=""), $B300&gt;='Personnel Details'!$I$35), 'Personnel Details'!$J$35, 'Personnel Details'!$E$35)))</f>
        <v/>
      </c>
      <c r="MI300" s="59" t="str">
        <f>IF(MH$9="", "", IF(AND(NOT('Personnel Details'!$N$35=""), $B300&gt;='Personnel Details'!$N$35), IF('Personnel Details'!$P$35="","", 'Personnel Details'!$P$35), IF(AND(NOT('Personnel Details'!$I$35=""), $B300&gt;='Personnel Details'!$I$35), IF('Personnel Details'!$K$35="", "", 'Personnel Details'!$K$35), IF('Personnel Details'!$F$35="", "", 'Personnel Details'!$F$35))))</f>
        <v/>
      </c>
      <c r="MJ300" s="79" t="str">
        <f>IF(MH$9="", "", IF(AND(NOT('Personnel Details'!$N$35=""), $B300&gt;='Personnel Details'!$N$35), 'Personnel Details'!$Q$35, IF(AND(NOT('Personnel Details'!$I$35=""), $B300&gt;='Personnel Details'!$I$35), 'Personnel Details'!$L$35, 'Personnel Details'!$G$35)))</f>
        <v/>
      </c>
      <c r="MK300" s="59">
        <f t="shared" si="731"/>
        <v>0</v>
      </c>
      <c r="ML300" s="53"/>
      <c r="MN300" s="78" t="str">
        <f>IF(MN$9="", "", IF(AND(NOT('Personnel Details'!$N$36=""), $B300&gt;='Personnel Details'!$N$36), 'Personnel Details'!$O$36, IF(AND(NOT('Personnel Details'!$I$36=""), $B300&gt;='Personnel Details'!$I$36), 'Personnel Details'!$J$36, 'Personnel Details'!$E$36)))</f>
        <v/>
      </c>
      <c r="MO300" s="59" t="str">
        <f>IF(MN$9="", "", IF(AND(NOT('Personnel Details'!$N$36=""), $B300&gt;='Personnel Details'!$N$36), IF('Personnel Details'!$P$36="","", 'Personnel Details'!$P$36), IF(AND(NOT('Personnel Details'!$I$36=""), $B300&gt;='Personnel Details'!$I$36), IF('Personnel Details'!$K$36="", "", 'Personnel Details'!$K$36), IF('Personnel Details'!$F$36="", "", 'Personnel Details'!$F$36))))</f>
        <v/>
      </c>
      <c r="MP300" s="79" t="str">
        <f>IF(MN$9="", "", IF(AND(NOT('Personnel Details'!$N$36=""), $B300&gt;='Personnel Details'!$N$36), 'Personnel Details'!$Q$36, IF(AND(NOT('Personnel Details'!$I$36=""), $B300&gt;='Personnel Details'!$I$36), 'Personnel Details'!$L$36, 'Personnel Details'!$G$36)))</f>
        <v/>
      </c>
      <c r="MQ300" s="59">
        <f t="shared" si="732"/>
        <v>0</v>
      </c>
      <c r="MR300" s="53"/>
      <c r="MT300" s="78" t="str">
        <f>IF(MT$9="", "", IF(AND(NOT('Personnel Details'!$N$37=""), $B300&gt;='Personnel Details'!$N$37), 'Personnel Details'!$O$37, IF(AND(NOT('Personnel Details'!$I$37=""), $B300&gt;='Personnel Details'!$I$37), 'Personnel Details'!$J$37, 'Personnel Details'!$E$37)))</f>
        <v/>
      </c>
      <c r="MU300" s="59" t="str">
        <f>IF(MT$9="", "", IF(AND(NOT('Personnel Details'!$N$37=""), $B300&gt;='Personnel Details'!$N$37), IF('Personnel Details'!$P$37="","", 'Personnel Details'!$P$37), IF(AND(NOT('Personnel Details'!$I$37=""), $B300&gt;='Personnel Details'!$I$37), IF('Personnel Details'!$K$37="", "", 'Personnel Details'!$K$37), IF('Personnel Details'!$F$37="", "", 'Personnel Details'!$F$37))))</f>
        <v/>
      </c>
      <c r="MV300" s="79" t="str">
        <f>IF(MT$9="", "", IF(AND(NOT('Personnel Details'!$N$37=""), $B300&gt;='Personnel Details'!$N$37), 'Personnel Details'!$Q$37, IF(AND(NOT('Personnel Details'!$I$37=""), $B300&gt;='Personnel Details'!$I$37), 'Personnel Details'!$L$37, 'Personnel Details'!$G$37)))</f>
        <v/>
      </c>
      <c r="MW300" s="59">
        <f t="shared" si="733"/>
        <v>0</v>
      </c>
      <c r="MX300" s="53"/>
      <c r="MZ300" s="78" t="str">
        <f>IF(MZ$9="", "", IF(AND(NOT('Personnel Details'!$N$38=""), $B300&gt;='Personnel Details'!$N$38), 'Personnel Details'!$O$38, IF(AND(NOT('Personnel Details'!$I$38=""), $B300&gt;='Personnel Details'!$I$38), 'Personnel Details'!$J$38, 'Personnel Details'!$E$38)))</f>
        <v/>
      </c>
      <c r="NA300" s="59" t="str">
        <f>IF(MZ$9="", "", IF(AND(NOT('Personnel Details'!$N$38=""), $B300&gt;='Personnel Details'!$N$38), IF('Personnel Details'!$P$38="","", 'Personnel Details'!$P$38), IF(AND(NOT('Personnel Details'!$I$38=""), $B300&gt;='Personnel Details'!$I$38), IF('Personnel Details'!$K$38="", "", 'Personnel Details'!$K$38), IF('Personnel Details'!$F$38="", "", 'Personnel Details'!$F$38))))</f>
        <v/>
      </c>
      <c r="NB300" s="79" t="str">
        <f>IF(MZ$9="", "", IF(AND(NOT('Personnel Details'!$N$38=""), $B300&gt;='Personnel Details'!$N$38), 'Personnel Details'!$Q$38, IF(AND(NOT('Personnel Details'!$I$38=""), $B300&gt;='Personnel Details'!$I$38), 'Personnel Details'!$L$38, 'Personnel Details'!$G$38)))</f>
        <v/>
      </c>
      <c r="NC300" s="59">
        <f t="shared" si="734"/>
        <v>0</v>
      </c>
      <c r="ND300" s="53"/>
      <c r="NF300" s="78" t="str">
        <f>IF(NF$9="", "", IF(AND(NOT('Personnel Details'!$N$39=""), $B300&gt;='Personnel Details'!$N$39), 'Personnel Details'!$O$39, IF(AND(NOT('Personnel Details'!$I$39=""), $B300&gt;='Personnel Details'!$I$39), 'Personnel Details'!$J$39, 'Personnel Details'!$E$39)))</f>
        <v/>
      </c>
      <c r="NG300" s="59" t="str">
        <f>IF(NF$9="", "", IF(AND(NOT('Personnel Details'!$N$39=""), $B300&gt;='Personnel Details'!$N$39), IF('Personnel Details'!$P$39="","", 'Personnel Details'!$P$39), IF(AND(NOT('Personnel Details'!$I$39=""), $B300&gt;='Personnel Details'!$I$39), IF('Personnel Details'!$K$39="", "", 'Personnel Details'!$K$39), IF('Personnel Details'!$F$39="", "", 'Personnel Details'!$F$39))))</f>
        <v/>
      </c>
      <c r="NH300" s="79" t="str">
        <f>IF(NF$9="", "", IF(AND(NOT('Personnel Details'!$N$39=""), $B300&gt;='Personnel Details'!$N$39), 'Personnel Details'!$Q$39, IF(AND(NOT('Personnel Details'!$I$39=""), $B300&gt;='Personnel Details'!$I$39), 'Personnel Details'!$L$39, 'Personnel Details'!$G$39)))</f>
        <v/>
      </c>
      <c r="NI300" s="59">
        <f t="shared" si="735"/>
        <v>0</v>
      </c>
      <c r="NJ300" s="53"/>
      <c r="NL300" s="78" t="str">
        <f>IF(NL$9="", "", IF(AND(NOT('Personnel Details'!$N$40=""), $B300&gt;='Personnel Details'!$N$40), 'Personnel Details'!$O$40, IF(AND(NOT('Personnel Details'!$I$40=""), $B300&gt;='Personnel Details'!$I$40), 'Personnel Details'!$J$40, 'Personnel Details'!$E$40)))</f>
        <v/>
      </c>
      <c r="NM300" s="59" t="str">
        <f>IF(NL$9="", "", IF(AND(NOT('Personnel Details'!$N$40=""), $B300&gt;='Personnel Details'!$N$40), IF('Personnel Details'!$P$40="","", 'Personnel Details'!$P$40), IF(AND(NOT('Personnel Details'!$I$40=""), $B300&gt;='Personnel Details'!$I$40), IF('Personnel Details'!$K$40="", "", 'Personnel Details'!$K$40), IF('Personnel Details'!$F$40="", "", 'Personnel Details'!$F$40))))</f>
        <v/>
      </c>
      <c r="NN300" s="79" t="str">
        <f>IF(NL$9="", "", IF(AND(NOT('Personnel Details'!$N$40=""), $B300&gt;='Personnel Details'!$N$40), 'Personnel Details'!$Q$40, IF(AND(NOT('Personnel Details'!$I$40=""), $B300&gt;='Personnel Details'!$I$40), 'Personnel Details'!$L$40, 'Personnel Details'!$G$40)))</f>
        <v/>
      </c>
      <c r="NO300" s="59">
        <f t="shared" si="736"/>
        <v>0</v>
      </c>
      <c r="NP300" s="53"/>
    </row>
    <row r="301" spans="1:380" x14ac:dyDescent="0.25">
      <c r="A301" s="32"/>
      <c r="B301" s="113">
        <f>IFERROR(IF(B300+1&gt;'Personnel Details'!$U$5, "", B300+1), "")</f>
        <v>44121</v>
      </c>
      <c r="C301" s="32"/>
      <c r="D301" s="120"/>
      <c r="E301" s="13" t="str">
        <f t="shared" si="615"/>
        <v/>
      </c>
      <c r="F301" s="13" t="str">
        <f t="shared" si="646"/>
        <v/>
      </c>
      <c r="G301" s="56" t="str">
        <f t="shared" si="737"/>
        <v/>
      </c>
      <c r="H301" s="16" t="str">
        <f t="shared" si="647"/>
        <v/>
      </c>
      <c r="I301" s="32"/>
      <c r="J301" s="120"/>
      <c r="K301" s="62" t="str">
        <f t="shared" si="616"/>
        <v/>
      </c>
      <c r="L301" s="62" t="str">
        <f t="shared" si="648"/>
        <v/>
      </c>
      <c r="M301" s="65" t="str">
        <f t="shared" si="738"/>
        <v/>
      </c>
      <c r="N301" s="68" t="str">
        <f t="shared" si="649"/>
        <v/>
      </c>
      <c r="O301" s="32"/>
      <c r="P301" s="120"/>
      <c r="Q301" s="62" t="str">
        <f t="shared" si="617"/>
        <v/>
      </c>
      <c r="R301" s="62" t="str">
        <f t="shared" si="650"/>
        <v/>
      </c>
      <c r="S301" s="65" t="str">
        <f t="shared" si="739"/>
        <v/>
      </c>
      <c r="T301" s="68" t="str">
        <f t="shared" si="651"/>
        <v/>
      </c>
      <c r="U301" s="32"/>
      <c r="V301" s="120"/>
      <c r="W301" s="62" t="str">
        <f t="shared" si="618"/>
        <v/>
      </c>
      <c r="X301" s="62" t="str">
        <f t="shared" si="652"/>
        <v/>
      </c>
      <c r="Y301" s="65" t="str">
        <f t="shared" si="740"/>
        <v/>
      </c>
      <c r="Z301" s="68" t="str">
        <f t="shared" si="653"/>
        <v/>
      </c>
      <c r="AA301" s="32"/>
      <c r="AB301" s="120"/>
      <c r="AC301" s="62" t="str">
        <f t="shared" si="619"/>
        <v/>
      </c>
      <c r="AD301" s="62" t="str">
        <f t="shared" si="654"/>
        <v/>
      </c>
      <c r="AE301" s="65" t="str">
        <f t="shared" si="741"/>
        <v/>
      </c>
      <c r="AF301" s="68" t="str">
        <f t="shared" si="655"/>
        <v/>
      </c>
      <c r="AG301" s="32"/>
      <c r="AH301" s="120"/>
      <c r="AI301" s="62" t="str">
        <f t="shared" si="620"/>
        <v/>
      </c>
      <c r="AJ301" s="62" t="str">
        <f t="shared" si="656"/>
        <v/>
      </c>
      <c r="AK301" s="65" t="str">
        <f t="shared" si="742"/>
        <v/>
      </c>
      <c r="AL301" s="68" t="str">
        <f t="shared" si="657"/>
        <v/>
      </c>
      <c r="AM301" s="32"/>
      <c r="AN301" s="120"/>
      <c r="AO301" s="62" t="str">
        <f t="shared" si="621"/>
        <v/>
      </c>
      <c r="AP301" s="62" t="str">
        <f t="shared" si="658"/>
        <v/>
      </c>
      <c r="AQ301" s="65" t="str">
        <f t="shared" si="743"/>
        <v/>
      </c>
      <c r="AR301" s="68" t="str">
        <f t="shared" si="659"/>
        <v/>
      </c>
      <c r="AS301" s="32"/>
      <c r="AT301" s="120"/>
      <c r="AU301" s="62" t="str">
        <f t="shared" si="622"/>
        <v/>
      </c>
      <c r="AV301" s="62" t="str">
        <f t="shared" si="660"/>
        <v/>
      </c>
      <c r="AW301" s="65" t="str">
        <f t="shared" si="744"/>
        <v/>
      </c>
      <c r="AX301" s="68" t="str">
        <f t="shared" si="661"/>
        <v/>
      </c>
      <c r="AY301" s="32"/>
      <c r="AZ301" s="120"/>
      <c r="BA301" s="62" t="str">
        <f t="shared" si="623"/>
        <v/>
      </c>
      <c r="BB301" s="62" t="str">
        <f t="shared" si="662"/>
        <v/>
      </c>
      <c r="BC301" s="65" t="str">
        <f t="shared" si="745"/>
        <v/>
      </c>
      <c r="BD301" s="68" t="str">
        <f t="shared" si="663"/>
        <v/>
      </c>
      <c r="BE301" s="32"/>
      <c r="BF301" s="120"/>
      <c r="BG301" s="62" t="str">
        <f t="shared" si="624"/>
        <v/>
      </c>
      <c r="BH301" s="62" t="str">
        <f t="shared" si="664"/>
        <v/>
      </c>
      <c r="BI301" s="65" t="str">
        <f t="shared" si="746"/>
        <v/>
      </c>
      <c r="BJ301" s="68" t="str">
        <f t="shared" si="665"/>
        <v/>
      </c>
      <c r="BK301" s="32"/>
      <c r="BL301" s="120"/>
      <c r="BM301" s="62" t="str">
        <f t="shared" si="625"/>
        <v/>
      </c>
      <c r="BN301" s="62" t="str">
        <f t="shared" si="666"/>
        <v/>
      </c>
      <c r="BO301" s="65" t="str">
        <f t="shared" si="747"/>
        <v/>
      </c>
      <c r="BP301" s="68" t="str">
        <f t="shared" si="667"/>
        <v/>
      </c>
      <c r="BQ301" s="32"/>
      <c r="BR301" s="120"/>
      <c r="BS301" s="62" t="str">
        <f t="shared" si="626"/>
        <v/>
      </c>
      <c r="BT301" s="62" t="str">
        <f t="shared" si="668"/>
        <v/>
      </c>
      <c r="BU301" s="65" t="str">
        <f t="shared" si="748"/>
        <v/>
      </c>
      <c r="BV301" s="68" t="str">
        <f t="shared" si="669"/>
        <v/>
      </c>
      <c r="BW301" s="32"/>
      <c r="BX301" s="120"/>
      <c r="BY301" s="62" t="str">
        <f t="shared" si="627"/>
        <v/>
      </c>
      <c r="BZ301" s="62" t="str">
        <f t="shared" si="670"/>
        <v/>
      </c>
      <c r="CA301" s="65" t="str">
        <f t="shared" si="749"/>
        <v/>
      </c>
      <c r="CB301" s="68" t="str">
        <f t="shared" si="671"/>
        <v/>
      </c>
      <c r="CC301" s="32"/>
      <c r="CD301" s="120"/>
      <c r="CE301" s="62" t="str">
        <f t="shared" si="628"/>
        <v/>
      </c>
      <c r="CF301" s="62" t="str">
        <f t="shared" si="672"/>
        <v/>
      </c>
      <c r="CG301" s="65" t="str">
        <f t="shared" si="750"/>
        <v/>
      </c>
      <c r="CH301" s="68" t="str">
        <f t="shared" si="673"/>
        <v/>
      </c>
      <c r="CI301" s="32"/>
      <c r="CJ301" s="120"/>
      <c r="CK301" s="62" t="str">
        <f t="shared" si="629"/>
        <v/>
      </c>
      <c r="CL301" s="62" t="str">
        <f t="shared" si="674"/>
        <v/>
      </c>
      <c r="CM301" s="65" t="str">
        <f t="shared" si="751"/>
        <v/>
      </c>
      <c r="CN301" s="68" t="str">
        <f t="shared" si="675"/>
        <v/>
      </c>
      <c r="CO301" s="32"/>
      <c r="CP301" s="120"/>
      <c r="CQ301" s="62" t="str">
        <f t="shared" si="630"/>
        <v/>
      </c>
      <c r="CR301" s="62" t="str">
        <f t="shared" si="676"/>
        <v/>
      </c>
      <c r="CS301" s="65" t="str">
        <f t="shared" si="752"/>
        <v/>
      </c>
      <c r="CT301" s="68" t="str">
        <f t="shared" si="677"/>
        <v/>
      </c>
      <c r="CU301" s="32"/>
      <c r="CV301" s="120"/>
      <c r="CW301" s="62" t="str">
        <f t="shared" si="631"/>
        <v/>
      </c>
      <c r="CX301" s="62" t="str">
        <f t="shared" si="678"/>
        <v/>
      </c>
      <c r="CY301" s="65" t="str">
        <f t="shared" si="753"/>
        <v/>
      </c>
      <c r="CZ301" s="68" t="str">
        <f t="shared" si="679"/>
        <v/>
      </c>
      <c r="DA301" s="32"/>
      <c r="DB301" s="120"/>
      <c r="DC301" s="62" t="str">
        <f t="shared" si="632"/>
        <v/>
      </c>
      <c r="DD301" s="62" t="str">
        <f t="shared" si="680"/>
        <v/>
      </c>
      <c r="DE301" s="65" t="str">
        <f t="shared" si="754"/>
        <v/>
      </c>
      <c r="DF301" s="68" t="str">
        <f t="shared" si="681"/>
        <v/>
      </c>
      <c r="DG301" s="32"/>
      <c r="DH301" s="120"/>
      <c r="DI301" s="62" t="str">
        <f t="shared" si="633"/>
        <v/>
      </c>
      <c r="DJ301" s="62" t="str">
        <f t="shared" si="682"/>
        <v/>
      </c>
      <c r="DK301" s="65" t="str">
        <f t="shared" si="755"/>
        <v/>
      </c>
      <c r="DL301" s="68" t="str">
        <f t="shared" si="683"/>
        <v/>
      </c>
      <c r="DM301" s="32"/>
      <c r="DN301" s="120"/>
      <c r="DO301" s="62" t="str">
        <f t="shared" si="634"/>
        <v/>
      </c>
      <c r="DP301" s="62" t="str">
        <f t="shared" si="684"/>
        <v/>
      </c>
      <c r="DQ301" s="65" t="str">
        <f t="shared" si="756"/>
        <v/>
      </c>
      <c r="DR301" s="68" t="str">
        <f t="shared" si="685"/>
        <v/>
      </c>
      <c r="DS301" s="32"/>
      <c r="DT301" s="120"/>
      <c r="DU301" s="62" t="str">
        <f t="shared" si="635"/>
        <v/>
      </c>
      <c r="DV301" s="62" t="str">
        <f t="shared" si="686"/>
        <v/>
      </c>
      <c r="DW301" s="65" t="str">
        <f t="shared" si="757"/>
        <v/>
      </c>
      <c r="DX301" s="68" t="str">
        <f t="shared" si="687"/>
        <v/>
      </c>
      <c r="DY301" s="32"/>
      <c r="DZ301" s="120"/>
      <c r="EA301" s="62" t="str">
        <f t="shared" si="636"/>
        <v/>
      </c>
      <c r="EB301" s="62" t="str">
        <f t="shared" si="688"/>
        <v/>
      </c>
      <c r="EC301" s="65" t="str">
        <f t="shared" si="758"/>
        <v/>
      </c>
      <c r="ED301" s="68" t="str">
        <f t="shared" si="689"/>
        <v/>
      </c>
      <c r="EE301" s="32"/>
      <c r="EF301" s="120"/>
      <c r="EG301" s="62" t="str">
        <f t="shared" si="637"/>
        <v/>
      </c>
      <c r="EH301" s="62" t="str">
        <f t="shared" si="690"/>
        <v/>
      </c>
      <c r="EI301" s="65" t="str">
        <f t="shared" si="759"/>
        <v/>
      </c>
      <c r="EJ301" s="68" t="str">
        <f t="shared" si="691"/>
        <v/>
      </c>
      <c r="EK301" s="32"/>
      <c r="EL301" s="120"/>
      <c r="EM301" s="62" t="str">
        <f t="shared" si="638"/>
        <v/>
      </c>
      <c r="EN301" s="62" t="str">
        <f t="shared" si="692"/>
        <v/>
      </c>
      <c r="EO301" s="65" t="str">
        <f t="shared" si="760"/>
        <v/>
      </c>
      <c r="EP301" s="68" t="str">
        <f t="shared" si="693"/>
        <v/>
      </c>
      <c r="EQ301" s="32"/>
      <c r="ER301" s="120"/>
      <c r="ES301" s="62" t="str">
        <f t="shared" si="639"/>
        <v/>
      </c>
      <c r="ET301" s="62" t="str">
        <f t="shared" si="694"/>
        <v/>
      </c>
      <c r="EU301" s="65" t="str">
        <f t="shared" si="761"/>
        <v/>
      </c>
      <c r="EV301" s="68" t="str">
        <f t="shared" si="695"/>
        <v/>
      </c>
      <c r="EW301" s="32"/>
      <c r="EX301" s="120"/>
      <c r="EY301" s="62" t="str">
        <f t="shared" si="640"/>
        <v/>
      </c>
      <c r="EZ301" s="62" t="str">
        <f t="shared" si="696"/>
        <v/>
      </c>
      <c r="FA301" s="65" t="str">
        <f t="shared" si="762"/>
        <v/>
      </c>
      <c r="FB301" s="68" t="str">
        <f t="shared" si="697"/>
        <v/>
      </c>
      <c r="FC301" s="32"/>
      <c r="FD301" s="120"/>
      <c r="FE301" s="62" t="str">
        <f t="shared" si="641"/>
        <v/>
      </c>
      <c r="FF301" s="62" t="str">
        <f t="shared" si="698"/>
        <v/>
      </c>
      <c r="FG301" s="65" t="str">
        <f t="shared" si="763"/>
        <v/>
      </c>
      <c r="FH301" s="68" t="str">
        <f t="shared" si="699"/>
        <v/>
      </c>
      <c r="FI301" s="32"/>
      <c r="FJ301" s="120"/>
      <c r="FK301" s="62" t="str">
        <f t="shared" si="642"/>
        <v/>
      </c>
      <c r="FL301" s="62" t="str">
        <f t="shared" si="700"/>
        <v/>
      </c>
      <c r="FM301" s="65" t="str">
        <f t="shared" si="764"/>
        <v/>
      </c>
      <c r="FN301" s="68" t="str">
        <f t="shared" si="701"/>
        <v/>
      </c>
      <c r="FO301" s="32"/>
      <c r="FP301" s="120"/>
      <c r="FQ301" s="62" t="str">
        <f t="shared" si="643"/>
        <v/>
      </c>
      <c r="FR301" s="62" t="str">
        <f t="shared" si="702"/>
        <v/>
      </c>
      <c r="FS301" s="65" t="str">
        <f t="shared" si="765"/>
        <v/>
      </c>
      <c r="FT301" s="68" t="str">
        <f t="shared" si="703"/>
        <v/>
      </c>
      <c r="FU301" s="32"/>
      <c r="FV301" s="120"/>
      <c r="FW301" s="62" t="str">
        <f t="shared" si="644"/>
        <v/>
      </c>
      <c r="FX301" s="62" t="str">
        <f t="shared" si="704"/>
        <v/>
      </c>
      <c r="FY301" s="65" t="str">
        <f t="shared" si="766"/>
        <v/>
      </c>
      <c r="FZ301" s="68" t="str">
        <f t="shared" si="705"/>
        <v/>
      </c>
      <c r="GA301" s="32"/>
      <c r="GC301" s="7" t="str">
        <f t="shared" si="706"/>
        <v>Oct 2020</v>
      </c>
      <c r="GD301" s="7" t="str">
        <f t="shared" ca="1" si="645"/>
        <v>Weekend</v>
      </c>
      <c r="GT301" s="71">
        <f>IF(GT$9="", "", IF(AND(NOT('Personnel Details'!$N$11=""), $B301&gt;='Personnel Details'!$N$11), 'Personnel Details'!$O$11, IF(AND(NOT('Personnel Details'!$I$11=""), $B301&gt;='Personnel Details'!$I$11), 'Personnel Details'!$J$11, 'Personnel Details'!$E$11)))</f>
        <v>0.8</v>
      </c>
      <c r="GU301" s="59" t="str">
        <f>IF(GT$9="", "", IF(AND(NOT('Personnel Details'!$N$11=""), $B301&gt;='Personnel Details'!$N$11), IF('Personnel Details'!$P$11="","", 'Personnel Details'!$P$11), IF(AND(NOT('Personnel Details'!$I$11=""), $B301&gt;='Personnel Details'!$I$11), IF('Personnel Details'!$K$11="", "", 'Personnel Details'!$K$11), IF('Personnel Details'!$F$11="", "", 'Personnel Details'!$F$11))))</f>
        <v/>
      </c>
      <c r="GV301" s="74">
        <f>IF(GT$9="", "", IF(AND(NOT('Personnel Details'!$N$11=""), $B301&gt;='Personnel Details'!$N$11), 'Personnel Details'!$Q$11, IF(AND(NOT('Personnel Details'!$I$11=""), $B301&gt;='Personnel Details'!$I$11), 'Personnel Details'!$L$11, 'Personnel Details'!$G$11)))</f>
        <v>0</v>
      </c>
      <c r="GW301" s="59">
        <f t="shared" si="707"/>
        <v>0</v>
      </c>
      <c r="GX301" s="53"/>
      <c r="GZ301" s="78">
        <f>IF(GZ$9="", "", IF(AND(NOT('Personnel Details'!$N$12=""), $B301&gt;='Personnel Details'!$N$12), 'Personnel Details'!$O$12, IF(AND(NOT('Personnel Details'!$I$12=""), $B301&gt;='Personnel Details'!$I$12), 'Personnel Details'!$J$12, 'Personnel Details'!$E$12)))</f>
        <v>0.8</v>
      </c>
      <c r="HA301" s="59" t="str">
        <f>IF(GZ$9="", "", IF(AND(NOT('Personnel Details'!$N$12=""), $B301&gt;='Personnel Details'!$N$12), IF('Personnel Details'!$P$12="","", 'Personnel Details'!$P$12), IF(AND(NOT('Personnel Details'!$I$12=""), $B301&gt;='Personnel Details'!$I$12), IF('Personnel Details'!$K$12="", "", 'Personnel Details'!$K$12), IF('Personnel Details'!$F$12="", "", 'Personnel Details'!$F$12))))</f>
        <v/>
      </c>
      <c r="HB301" s="79">
        <f>IF(GZ$9="", "", IF(AND(NOT('Personnel Details'!$N$12=""), $B301&gt;='Personnel Details'!$N$12), 'Personnel Details'!$Q$12, IF(AND(NOT('Personnel Details'!$I$12=""), $B301&gt;='Personnel Details'!$I$12), 'Personnel Details'!$L$12, 'Personnel Details'!$G$12)))</f>
        <v>0</v>
      </c>
      <c r="HC301" s="59">
        <f t="shared" si="708"/>
        <v>0</v>
      </c>
      <c r="HD301" s="53"/>
      <c r="HF301" s="78">
        <f>IF(HF$9="", "", IF(AND(NOT('Personnel Details'!$N$13=""), $B301&gt;='Personnel Details'!$N$13), 'Personnel Details'!$O$13, IF(AND(NOT('Personnel Details'!$I$13=""), $B301&gt;='Personnel Details'!$I$13), 'Personnel Details'!$J$13, 'Personnel Details'!$E$13)))</f>
        <v>0.8</v>
      </c>
      <c r="HG301" s="59" t="str">
        <f>IF(HF$9="", "", IF(AND(NOT('Personnel Details'!$N$13=""), $B301&gt;='Personnel Details'!$N$13), IF('Personnel Details'!$P$13="","", 'Personnel Details'!$P$13), IF(AND(NOT('Personnel Details'!$I$13=""), $B301&gt;='Personnel Details'!$I$13), IF('Personnel Details'!$K$13="", "", 'Personnel Details'!$K$13), IF('Personnel Details'!$F$13="", "", 'Personnel Details'!$F$13))))</f>
        <v/>
      </c>
      <c r="HH301" s="79">
        <f>IF(HF$9="", "", IF(AND(NOT('Personnel Details'!$N$13=""), $B301&gt;='Personnel Details'!$N$13), 'Personnel Details'!$Q$13, IF(AND(NOT('Personnel Details'!$I$13=""), $B301&gt;='Personnel Details'!$I$13), 'Personnel Details'!$L$13, 'Personnel Details'!$G$13)))</f>
        <v>0</v>
      </c>
      <c r="HI301" s="59">
        <f t="shared" si="709"/>
        <v>0</v>
      </c>
      <c r="HJ301" s="53"/>
      <c r="HL301" s="78">
        <f>IF(HL$9="", "", IF(AND(NOT('Personnel Details'!$N$14=""), $B301&gt;='Personnel Details'!$N$14), 'Personnel Details'!$O$14, IF(AND(NOT('Personnel Details'!$I$14=""), $B301&gt;='Personnel Details'!$I$14), 'Personnel Details'!$J$14, 'Personnel Details'!$E$14)))</f>
        <v>0.8</v>
      </c>
      <c r="HM301" s="59">
        <f>IF(HL$9="", "", IF(AND(NOT('Personnel Details'!$N$14=""), $B301&gt;='Personnel Details'!$N$14), IF('Personnel Details'!$P$14="","", 'Personnel Details'!$P$14), IF(AND(NOT('Personnel Details'!$I$14=""), $B301&gt;='Personnel Details'!$I$14), IF('Personnel Details'!$K$14="", "", 'Personnel Details'!$K$14), IF('Personnel Details'!$F$14="", "", 'Personnel Details'!$F$14))))</f>
        <v>2000</v>
      </c>
      <c r="HN301" s="79">
        <f>IF(HL$9="", "", IF(AND(NOT('Personnel Details'!$N$14=""), $B301&gt;='Personnel Details'!$N$14), 'Personnel Details'!$Q$14, IF(AND(NOT('Personnel Details'!$I$14=""), $B301&gt;='Personnel Details'!$I$14), 'Personnel Details'!$L$14, 'Personnel Details'!$G$14)))</f>
        <v>0.85</v>
      </c>
      <c r="HO301" s="59">
        <f t="shared" si="710"/>
        <v>0</v>
      </c>
      <c r="HP301" s="53"/>
      <c r="HR301" s="78" t="str">
        <f>IF(HR$9="", "", IF(AND(NOT('Personnel Details'!$N$15=""), $B301&gt;='Personnel Details'!$N$15), 'Personnel Details'!$O$15, IF(AND(NOT('Personnel Details'!$I$15=""), $B301&gt;='Personnel Details'!$I$15), 'Personnel Details'!$J$15, 'Personnel Details'!$E$15)))</f>
        <v/>
      </c>
      <c r="HS301" s="59" t="str">
        <f>IF(HR$9="", "", IF(AND(NOT('Personnel Details'!$N$15=""), $B301&gt;='Personnel Details'!$N$15), IF('Personnel Details'!$P$15="","", 'Personnel Details'!$P$15), IF(AND(NOT('Personnel Details'!$I$15=""), $B301&gt;='Personnel Details'!$I$15), IF('Personnel Details'!$K$15="", "", 'Personnel Details'!$K$15), IF('Personnel Details'!$F$15="", "", 'Personnel Details'!$F$15))))</f>
        <v/>
      </c>
      <c r="HT301" s="79" t="str">
        <f>IF(HR$9="", "", IF(AND(NOT('Personnel Details'!$N$15=""), $B301&gt;='Personnel Details'!$N$15), 'Personnel Details'!$Q$15, IF(AND(NOT('Personnel Details'!$I$15=""), $B301&gt;='Personnel Details'!$I$15), 'Personnel Details'!$L$15, 'Personnel Details'!$G$15)))</f>
        <v/>
      </c>
      <c r="HU301" s="59">
        <f t="shared" si="711"/>
        <v>0</v>
      </c>
      <c r="HV301" s="53"/>
      <c r="HX301" s="78" t="str">
        <f>IF(HX$9="", "", IF(AND(NOT('Personnel Details'!$N$16=""), $B301&gt;='Personnel Details'!$N$16), 'Personnel Details'!$O$16, IF(AND(NOT('Personnel Details'!$I$16=""), $B301&gt;='Personnel Details'!$I$16), 'Personnel Details'!$J$16, 'Personnel Details'!$E$16)))</f>
        <v/>
      </c>
      <c r="HY301" s="59" t="str">
        <f>IF(HX$9="", "", IF(AND(NOT('Personnel Details'!$N$16=""), $B301&gt;='Personnel Details'!$N$16), IF('Personnel Details'!$P$16="","", 'Personnel Details'!$P$16), IF(AND(NOT('Personnel Details'!$I$16=""), $B301&gt;='Personnel Details'!$I$16), IF('Personnel Details'!$K$16="", "", 'Personnel Details'!$K$16), IF('Personnel Details'!$F$16="", "", 'Personnel Details'!$F$16))))</f>
        <v/>
      </c>
      <c r="HZ301" s="79" t="str">
        <f>IF(HX$9="", "", IF(AND(NOT('Personnel Details'!$N$16=""), $B301&gt;='Personnel Details'!$N$16), 'Personnel Details'!$Q$16, IF(AND(NOT('Personnel Details'!$I$16=""), $B301&gt;='Personnel Details'!$I$16), 'Personnel Details'!$L$16, 'Personnel Details'!$G$16)))</f>
        <v/>
      </c>
      <c r="IA301" s="59">
        <f t="shared" si="712"/>
        <v>0</v>
      </c>
      <c r="IB301" s="53"/>
      <c r="ID301" s="78" t="str">
        <f>IF(ID$9="", "", IF(AND(NOT('Personnel Details'!$N$17=""), $B301&gt;='Personnel Details'!$N$17), 'Personnel Details'!$O$17, IF(AND(NOT('Personnel Details'!$I$17=""), $B301&gt;='Personnel Details'!$I$17), 'Personnel Details'!$J$17, 'Personnel Details'!$E$17)))</f>
        <v/>
      </c>
      <c r="IE301" s="59" t="str">
        <f>IF(ID$9="", "", IF(AND(NOT('Personnel Details'!$N$17=""), $B301&gt;='Personnel Details'!$N$17), IF('Personnel Details'!$P$17="","", 'Personnel Details'!$P$17), IF(AND(NOT('Personnel Details'!$I$17=""), $B301&gt;='Personnel Details'!$I$17), IF('Personnel Details'!$K$17="", "", 'Personnel Details'!$K$17), IF('Personnel Details'!$F$17="", "", 'Personnel Details'!$F$17))))</f>
        <v/>
      </c>
      <c r="IF301" s="79" t="str">
        <f>IF(ID$9="", "", IF(AND(NOT('Personnel Details'!$N$17=""), $B301&gt;='Personnel Details'!$N$17), 'Personnel Details'!$Q$17, IF(AND(NOT('Personnel Details'!$I$17=""), $B301&gt;='Personnel Details'!$I$17), 'Personnel Details'!$L$17, 'Personnel Details'!$G$17)))</f>
        <v/>
      </c>
      <c r="IG301" s="59">
        <f t="shared" si="713"/>
        <v>0</v>
      </c>
      <c r="IH301" s="53"/>
      <c r="IJ301" s="78" t="str">
        <f>IF(IJ$9="", "", IF(AND(NOT('Personnel Details'!$N$18=""), $B301&gt;='Personnel Details'!$N$18), 'Personnel Details'!$O$18, IF(AND(NOT('Personnel Details'!$I$18=""), $B301&gt;='Personnel Details'!$I$18), 'Personnel Details'!$J$18, 'Personnel Details'!$E$18)))</f>
        <v/>
      </c>
      <c r="IK301" s="59" t="str">
        <f>IF(IJ$9="", "", IF(AND(NOT('Personnel Details'!$N$18=""), $B301&gt;='Personnel Details'!$N$18), IF('Personnel Details'!$P$18="","", 'Personnel Details'!$P$18), IF(AND(NOT('Personnel Details'!$I$18=""), $B301&gt;='Personnel Details'!$I$18), IF('Personnel Details'!$K$18="", "", 'Personnel Details'!$K$18), IF('Personnel Details'!$F$18="", "", 'Personnel Details'!$F$18))))</f>
        <v/>
      </c>
      <c r="IL301" s="79" t="str">
        <f>IF(IJ$9="", "", IF(AND(NOT('Personnel Details'!$N$18=""), $B301&gt;='Personnel Details'!$N$18), 'Personnel Details'!$Q$18, IF(AND(NOT('Personnel Details'!$I$18=""), $B301&gt;='Personnel Details'!$I$18), 'Personnel Details'!$L$18, 'Personnel Details'!$G$18)))</f>
        <v/>
      </c>
      <c r="IM301" s="59">
        <f t="shared" si="714"/>
        <v>0</v>
      </c>
      <c r="IN301" s="53"/>
      <c r="IP301" s="78" t="str">
        <f>IF(IP$9="", "", IF(AND(NOT('Personnel Details'!$N$19=""), $B301&gt;='Personnel Details'!$N$19), 'Personnel Details'!$O$19, IF(AND(NOT('Personnel Details'!$I$19=""), $B301&gt;='Personnel Details'!$I$19), 'Personnel Details'!$J$19, 'Personnel Details'!$E$19)))</f>
        <v/>
      </c>
      <c r="IQ301" s="59" t="str">
        <f>IF(IP$9="", "", IF(AND(NOT('Personnel Details'!$N$19=""), $B301&gt;='Personnel Details'!$N$19), IF('Personnel Details'!$P$19="","", 'Personnel Details'!$P$19), IF(AND(NOT('Personnel Details'!$I$19=""), $B301&gt;='Personnel Details'!$I$19), IF('Personnel Details'!$K$19="", "", 'Personnel Details'!$K$19), IF('Personnel Details'!$F$19="", "", 'Personnel Details'!$F$19))))</f>
        <v/>
      </c>
      <c r="IR301" s="79" t="str">
        <f>IF(IP$9="", "", IF(AND(NOT('Personnel Details'!$N$19=""), $B301&gt;='Personnel Details'!$N$19), 'Personnel Details'!$Q$19, IF(AND(NOT('Personnel Details'!$I$19=""), $B301&gt;='Personnel Details'!$I$19), 'Personnel Details'!$L$19, 'Personnel Details'!$G$19)))</f>
        <v/>
      </c>
      <c r="IS301" s="59">
        <f t="shared" si="715"/>
        <v>0</v>
      </c>
      <c r="IT301" s="53"/>
      <c r="IV301" s="78" t="str">
        <f>IF(IV$9="", "", IF(AND(NOT('Personnel Details'!$N$20=""), $B301&gt;='Personnel Details'!$N$20), 'Personnel Details'!$O$20, IF(AND(NOT('Personnel Details'!$I$20=""), $B301&gt;='Personnel Details'!$I$20), 'Personnel Details'!$J$20, 'Personnel Details'!$E$20)))</f>
        <v/>
      </c>
      <c r="IW301" s="59" t="str">
        <f>IF(IV$9="", "", IF(AND(NOT('Personnel Details'!$N$20=""), $B301&gt;='Personnel Details'!$N$20), IF('Personnel Details'!$P$20="","", 'Personnel Details'!$P$20), IF(AND(NOT('Personnel Details'!$I$20=""), $B301&gt;='Personnel Details'!$I$20), IF('Personnel Details'!$K$20="", "", 'Personnel Details'!$K$20), IF('Personnel Details'!$F$20="", "", 'Personnel Details'!$F$20))))</f>
        <v/>
      </c>
      <c r="IX301" s="79" t="str">
        <f>IF(IV$9="", "", IF(AND(NOT('Personnel Details'!$N$20=""), $B301&gt;='Personnel Details'!$N$20), 'Personnel Details'!$Q$20, IF(AND(NOT('Personnel Details'!$I$20=""), $B301&gt;='Personnel Details'!$I$20), 'Personnel Details'!$L$20, 'Personnel Details'!$G$20)))</f>
        <v/>
      </c>
      <c r="IY301" s="59">
        <f t="shared" si="716"/>
        <v>0</v>
      </c>
      <c r="IZ301" s="53"/>
      <c r="JB301" s="78" t="str">
        <f>IF(JB$9="", "", IF(AND(NOT('Personnel Details'!$N$21=""), $B301&gt;='Personnel Details'!$N$21), 'Personnel Details'!$O$21, IF(AND(NOT('Personnel Details'!$I$21=""), $B301&gt;='Personnel Details'!$I$21), 'Personnel Details'!$J$21, 'Personnel Details'!$E$21)))</f>
        <v/>
      </c>
      <c r="JC301" s="59" t="str">
        <f>IF(JB$9="", "", IF(AND(NOT('Personnel Details'!$N$21=""), $B301&gt;='Personnel Details'!$N$21), IF('Personnel Details'!$P$21="","", 'Personnel Details'!$P$21), IF(AND(NOT('Personnel Details'!$I$21=""), $B301&gt;='Personnel Details'!$I$21), IF('Personnel Details'!$K$21="", "", 'Personnel Details'!$K$21), IF('Personnel Details'!$F$21="", "", 'Personnel Details'!$F$21))))</f>
        <v/>
      </c>
      <c r="JD301" s="79" t="str">
        <f>IF(JB$9="", "", IF(AND(NOT('Personnel Details'!$N$21=""), $B301&gt;='Personnel Details'!$N$21), 'Personnel Details'!$Q$21, IF(AND(NOT('Personnel Details'!$I$21=""), $B301&gt;='Personnel Details'!$I$21), 'Personnel Details'!$L$21, 'Personnel Details'!$G$21)))</f>
        <v/>
      </c>
      <c r="JE301" s="59">
        <f t="shared" si="717"/>
        <v>0</v>
      </c>
      <c r="JF301" s="53"/>
      <c r="JH301" s="78" t="str">
        <f>IF(JH$9="", "", IF(AND(NOT('Personnel Details'!$N$22=""), $B301&gt;='Personnel Details'!$N$22), 'Personnel Details'!$O$22, IF(AND(NOT('Personnel Details'!$I$22=""), $B301&gt;='Personnel Details'!$I$22), 'Personnel Details'!$J$22, 'Personnel Details'!$E$22)))</f>
        <v/>
      </c>
      <c r="JI301" s="59" t="str">
        <f>IF(JH$9="", "", IF(AND(NOT('Personnel Details'!$N$22=""), $B301&gt;='Personnel Details'!$N$22), IF('Personnel Details'!$P$22="","", 'Personnel Details'!$P$22), IF(AND(NOT('Personnel Details'!$I$22=""), $B301&gt;='Personnel Details'!$I$22), IF('Personnel Details'!$K$22="", "", 'Personnel Details'!$K$22), IF('Personnel Details'!$F$22="", "", 'Personnel Details'!$F$22))))</f>
        <v/>
      </c>
      <c r="JJ301" s="79" t="str">
        <f>IF(JH$9="", "", IF(AND(NOT('Personnel Details'!$N$22=""), $B301&gt;='Personnel Details'!$N$22), 'Personnel Details'!$Q$22, IF(AND(NOT('Personnel Details'!$I$22=""), $B301&gt;='Personnel Details'!$I$22), 'Personnel Details'!$L$22, 'Personnel Details'!$G$22)))</f>
        <v/>
      </c>
      <c r="JK301" s="59">
        <f t="shared" si="718"/>
        <v>0</v>
      </c>
      <c r="JL301" s="53"/>
      <c r="JN301" s="78" t="str">
        <f>IF(JN$9="", "", IF(AND(NOT('Personnel Details'!$N$23=""), $B301&gt;='Personnel Details'!$N$23), 'Personnel Details'!$O$23, IF(AND(NOT('Personnel Details'!$I$23=""), $B301&gt;='Personnel Details'!$I$23), 'Personnel Details'!$J$23, 'Personnel Details'!$E$23)))</f>
        <v/>
      </c>
      <c r="JO301" s="59" t="str">
        <f>IF(JN$9="", "", IF(AND(NOT('Personnel Details'!$N$23=""), $B301&gt;='Personnel Details'!$N$23), IF('Personnel Details'!$P$23="","", 'Personnel Details'!$P$23), IF(AND(NOT('Personnel Details'!$I$23=""), $B301&gt;='Personnel Details'!$I$23), IF('Personnel Details'!$K$23="", "", 'Personnel Details'!$K$23), IF('Personnel Details'!$F$23="", "", 'Personnel Details'!$F$23))))</f>
        <v/>
      </c>
      <c r="JP301" s="79" t="str">
        <f>IF(JN$9="", "", IF(AND(NOT('Personnel Details'!$N$23=""), $B301&gt;='Personnel Details'!$N$23), 'Personnel Details'!$Q$23, IF(AND(NOT('Personnel Details'!$I$23=""), $B301&gt;='Personnel Details'!$I$23), 'Personnel Details'!$L$23, 'Personnel Details'!$G$23)))</f>
        <v/>
      </c>
      <c r="JQ301" s="59">
        <f t="shared" si="719"/>
        <v>0</v>
      </c>
      <c r="JR301" s="53"/>
      <c r="JT301" s="78" t="str">
        <f>IF(JT$9="", "", IF(AND(NOT('Personnel Details'!$N$24=""), $B301&gt;='Personnel Details'!$N$24), 'Personnel Details'!$O$24, IF(AND(NOT('Personnel Details'!$I$24=""), $B301&gt;='Personnel Details'!$I$24), 'Personnel Details'!$J$24, 'Personnel Details'!$E$24)))</f>
        <v/>
      </c>
      <c r="JU301" s="59" t="str">
        <f>IF(JT$9="", "", IF(AND(NOT('Personnel Details'!$N$24=""), $B301&gt;='Personnel Details'!$N$24), IF('Personnel Details'!$P$24="","", 'Personnel Details'!$P$24), IF(AND(NOT('Personnel Details'!$I$24=""), $B301&gt;='Personnel Details'!$I$24), IF('Personnel Details'!$K$24="", "", 'Personnel Details'!$K$24), IF('Personnel Details'!$F$24="", "", 'Personnel Details'!$F$24))))</f>
        <v/>
      </c>
      <c r="JV301" s="79" t="str">
        <f>IF(JT$9="", "", IF(AND(NOT('Personnel Details'!$N$24=""), $B301&gt;='Personnel Details'!$N$24), 'Personnel Details'!$Q$24, IF(AND(NOT('Personnel Details'!$I$24=""), $B301&gt;='Personnel Details'!$I$24), 'Personnel Details'!$L$24, 'Personnel Details'!$G$24)))</f>
        <v/>
      </c>
      <c r="JW301" s="59">
        <f t="shared" si="720"/>
        <v>0</v>
      </c>
      <c r="JX301" s="53"/>
      <c r="JZ301" s="78" t="str">
        <f>IF(JZ$9="", "", IF(AND(NOT('Personnel Details'!$N$25=""), $B301&gt;='Personnel Details'!$N$25), 'Personnel Details'!$O$25, IF(AND(NOT('Personnel Details'!$I$25=""), $B301&gt;='Personnel Details'!$I$25), 'Personnel Details'!$J$25, 'Personnel Details'!$E$25)))</f>
        <v/>
      </c>
      <c r="KA301" s="59" t="str">
        <f>IF(JZ$9="", "", IF(AND(NOT('Personnel Details'!$N$25=""), $B301&gt;='Personnel Details'!$N$25), IF('Personnel Details'!$P$25="","", 'Personnel Details'!$P$25), IF(AND(NOT('Personnel Details'!$I$25=""), $B301&gt;='Personnel Details'!$I$25), IF('Personnel Details'!$K$25="", "", 'Personnel Details'!$K$25), IF('Personnel Details'!$F$25="", "", 'Personnel Details'!$F$25))))</f>
        <v/>
      </c>
      <c r="KB301" s="79" t="str">
        <f>IF(JZ$9="", "", IF(AND(NOT('Personnel Details'!$N$25=""), $B301&gt;='Personnel Details'!$N$25), 'Personnel Details'!$Q$25, IF(AND(NOT('Personnel Details'!$I$25=""), $B301&gt;='Personnel Details'!$I$25), 'Personnel Details'!$L$25, 'Personnel Details'!$G$25)))</f>
        <v/>
      </c>
      <c r="KC301" s="59">
        <f t="shared" si="721"/>
        <v>0</v>
      </c>
      <c r="KD301" s="53"/>
      <c r="KF301" s="78" t="str">
        <f>IF(KF$9="", "", IF(AND(NOT('Personnel Details'!$N$26=""), $B301&gt;='Personnel Details'!$N$26), 'Personnel Details'!$O$26, IF(AND(NOT('Personnel Details'!$I$26=""), $B301&gt;='Personnel Details'!$I$26), 'Personnel Details'!$J$26, 'Personnel Details'!$E$26)))</f>
        <v/>
      </c>
      <c r="KG301" s="59" t="str">
        <f>IF(KF$9="", "", IF(AND(NOT('Personnel Details'!$N$26=""), $B301&gt;='Personnel Details'!$N$26), IF('Personnel Details'!$P$26="","", 'Personnel Details'!$P$26), IF(AND(NOT('Personnel Details'!$I$26=""), $B301&gt;='Personnel Details'!$I$26), IF('Personnel Details'!$K$26="", "", 'Personnel Details'!$K$26), IF('Personnel Details'!$F$26="", "", 'Personnel Details'!$F$26))))</f>
        <v/>
      </c>
      <c r="KH301" s="79" t="str">
        <f>IF(KF$9="", "", IF(AND(NOT('Personnel Details'!$N$26=""), $B301&gt;='Personnel Details'!$N$26), 'Personnel Details'!$Q$26, IF(AND(NOT('Personnel Details'!$I$26=""), $B301&gt;='Personnel Details'!$I$26), 'Personnel Details'!$L$26, 'Personnel Details'!$G$26)))</f>
        <v/>
      </c>
      <c r="KI301" s="59">
        <f t="shared" si="722"/>
        <v>0</v>
      </c>
      <c r="KJ301" s="53"/>
      <c r="KL301" s="78" t="str">
        <f>IF(KL$9="", "", IF(AND(NOT('Personnel Details'!$N$27=""), $B301&gt;='Personnel Details'!$N$27), 'Personnel Details'!$O$27, IF(AND(NOT('Personnel Details'!$I$27=""), $B301&gt;='Personnel Details'!$I$27), 'Personnel Details'!$J$27, 'Personnel Details'!$E$27)))</f>
        <v/>
      </c>
      <c r="KM301" s="59" t="str">
        <f>IF(KL$9="", "", IF(AND(NOT('Personnel Details'!$N$27=""), $B301&gt;='Personnel Details'!$N$27), IF('Personnel Details'!$P$27="","", 'Personnel Details'!$P$27), IF(AND(NOT('Personnel Details'!$I$27=""), $B301&gt;='Personnel Details'!$I$27), IF('Personnel Details'!$K$27="", "", 'Personnel Details'!$K$27), IF('Personnel Details'!$F$27="", "", 'Personnel Details'!$F$27))))</f>
        <v/>
      </c>
      <c r="KN301" s="79" t="str">
        <f>IF(KL$9="", "", IF(AND(NOT('Personnel Details'!$N$27=""), $B301&gt;='Personnel Details'!$N$27), 'Personnel Details'!$Q$27, IF(AND(NOT('Personnel Details'!$I$27=""), $B301&gt;='Personnel Details'!$I$27), 'Personnel Details'!$L$27, 'Personnel Details'!$G$27)))</f>
        <v/>
      </c>
      <c r="KO301" s="59">
        <f t="shared" si="723"/>
        <v>0</v>
      </c>
      <c r="KP301" s="53"/>
      <c r="KR301" s="78" t="str">
        <f>IF(KR$9="", "", IF(AND(NOT('Personnel Details'!$N$28=""), $B301&gt;='Personnel Details'!$N$28), 'Personnel Details'!$O$28, IF(AND(NOT('Personnel Details'!$I$28=""), $B301&gt;='Personnel Details'!$I$28), 'Personnel Details'!$J$28, 'Personnel Details'!$E$28)))</f>
        <v/>
      </c>
      <c r="KS301" s="59" t="str">
        <f>IF(KR$9="", "", IF(AND(NOT('Personnel Details'!$N$28=""), $B301&gt;='Personnel Details'!$N$28), IF('Personnel Details'!$P$28="","", 'Personnel Details'!$P$28), IF(AND(NOT('Personnel Details'!$I$28=""), $B301&gt;='Personnel Details'!$I$28), IF('Personnel Details'!$K$28="", "", 'Personnel Details'!$K$28), IF('Personnel Details'!$F$28="", "", 'Personnel Details'!$F$28))))</f>
        <v/>
      </c>
      <c r="KT301" s="79" t="str">
        <f>IF(KR$9="", "", IF(AND(NOT('Personnel Details'!$N$28=""), $B301&gt;='Personnel Details'!$N$28), 'Personnel Details'!$Q$28, IF(AND(NOT('Personnel Details'!$I$28=""), $B301&gt;='Personnel Details'!$I$28), 'Personnel Details'!$L$28, 'Personnel Details'!$G$28)))</f>
        <v/>
      </c>
      <c r="KU301" s="59">
        <f t="shared" si="724"/>
        <v>0</v>
      </c>
      <c r="KV301" s="53"/>
      <c r="KX301" s="78" t="str">
        <f>IF(KX$9="", "", IF(AND(NOT('Personnel Details'!$N$29=""), $B301&gt;='Personnel Details'!$N$29), 'Personnel Details'!$O$29, IF(AND(NOT('Personnel Details'!$I$29=""), $B301&gt;='Personnel Details'!$I$29), 'Personnel Details'!$J$29, 'Personnel Details'!$E$29)))</f>
        <v/>
      </c>
      <c r="KY301" s="59" t="str">
        <f>IF(KX$9="", "", IF(AND(NOT('Personnel Details'!$N$29=""), $B301&gt;='Personnel Details'!$N$29), IF('Personnel Details'!$P$29="","", 'Personnel Details'!$P$29), IF(AND(NOT('Personnel Details'!$I$29=""), $B301&gt;='Personnel Details'!$I$29), IF('Personnel Details'!$K$29="", "", 'Personnel Details'!$K$29), IF('Personnel Details'!$F$29="", "", 'Personnel Details'!$F$29))))</f>
        <v/>
      </c>
      <c r="KZ301" s="79" t="str">
        <f>IF(KX$9="", "", IF(AND(NOT('Personnel Details'!$N$29=""), $B301&gt;='Personnel Details'!$N$29), 'Personnel Details'!$Q$29, IF(AND(NOT('Personnel Details'!$I$29=""), $B301&gt;='Personnel Details'!$I$29), 'Personnel Details'!$L$29, 'Personnel Details'!$G$29)))</f>
        <v/>
      </c>
      <c r="LA301" s="59">
        <f t="shared" si="725"/>
        <v>0</v>
      </c>
      <c r="LB301" s="53"/>
      <c r="LD301" s="78" t="str">
        <f>IF(LD$9="", "", IF(AND(NOT('Personnel Details'!$N$30=""), $B301&gt;='Personnel Details'!$N$30), 'Personnel Details'!$O$30, IF(AND(NOT('Personnel Details'!$I$30=""), $B301&gt;='Personnel Details'!$I$30), 'Personnel Details'!$J$30, 'Personnel Details'!$E$30)))</f>
        <v/>
      </c>
      <c r="LE301" s="59" t="str">
        <f>IF(LD$9="", "", IF(AND(NOT('Personnel Details'!$N$30=""), $B301&gt;='Personnel Details'!$N$30), IF('Personnel Details'!$P$30="","", 'Personnel Details'!$P$30), IF(AND(NOT('Personnel Details'!$I$30=""), $B301&gt;='Personnel Details'!$I$30), IF('Personnel Details'!$K$30="", "", 'Personnel Details'!$K$30), IF('Personnel Details'!$F$30="", "", 'Personnel Details'!$F$30))))</f>
        <v/>
      </c>
      <c r="LF301" s="79" t="str">
        <f>IF(LD$9="", "", IF(AND(NOT('Personnel Details'!$N$30=""), $B301&gt;='Personnel Details'!$N$30), 'Personnel Details'!$Q$30, IF(AND(NOT('Personnel Details'!$I$30=""), $B301&gt;='Personnel Details'!$I$30), 'Personnel Details'!$L$30, 'Personnel Details'!$G$30)))</f>
        <v/>
      </c>
      <c r="LG301" s="59">
        <f t="shared" si="726"/>
        <v>0</v>
      </c>
      <c r="LH301" s="53"/>
      <c r="LJ301" s="78" t="str">
        <f>IF(LJ$9="", "", IF(AND(NOT('Personnel Details'!$N$31=""), $B301&gt;='Personnel Details'!$N$31), 'Personnel Details'!$O$31, IF(AND(NOT('Personnel Details'!$I$31=""), $B301&gt;='Personnel Details'!$I$31), 'Personnel Details'!$J$31, 'Personnel Details'!$E$31)))</f>
        <v/>
      </c>
      <c r="LK301" s="59" t="str">
        <f>IF(LJ$9="", "", IF(AND(NOT('Personnel Details'!$N$31=""), $B301&gt;='Personnel Details'!$N$31), IF('Personnel Details'!$P$31="","", 'Personnel Details'!$P$31), IF(AND(NOT('Personnel Details'!$I$31=""), $B301&gt;='Personnel Details'!$I$31), IF('Personnel Details'!$K$31="", "", 'Personnel Details'!$K$31), IF('Personnel Details'!$F$31="", "", 'Personnel Details'!$F$31))))</f>
        <v/>
      </c>
      <c r="LL301" s="79" t="str">
        <f>IF(LJ$9="", "", IF(AND(NOT('Personnel Details'!$N$31=""), $B301&gt;='Personnel Details'!$N$31), 'Personnel Details'!$Q$31, IF(AND(NOT('Personnel Details'!$I$31=""), $B301&gt;='Personnel Details'!$I$31), 'Personnel Details'!$L$31, 'Personnel Details'!$G$31)))</f>
        <v/>
      </c>
      <c r="LM301" s="59">
        <f t="shared" si="727"/>
        <v>0</v>
      </c>
      <c r="LN301" s="53"/>
      <c r="LP301" s="78" t="str">
        <f>IF(LP$9="", "", IF(AND(NOT('Personnel Details'!$N$32=""), $B301&gt;='Personnel Details'!$N$32), 'Personnel Details'!$O$32, IF(AND(NOT('Personnel Details'!$I$32=""), $B301&gt;='Personnel Details'!$I$32), 'Personnel Details'!$J$32, 'Personnel Details'!$E$32)))</f>
        <v/>
      </c>
      <c r="LQ301" s="59" t="str">
        <f>IF(LP$9="", "", IF(AND(NOT('Personnel Details'!$N$32=""), $B301&gt;='Personnel Details'!$N$32), IF('Personnel Details'!$P$32="","", 'Personnel Details'!$P$32), IF(AND(NOT('Personnel Details'!$I$32=""), $B301&gt;='Personnel Details'!$I$32), IF('Personnel Details'!$K$32="", "", 'Personnel Details'!$K$32), IF('Personnel Details'!$F$32="", "", 'Personnel Details'!$F$32))))</f>
        <v/>
      </c>
      <c r="LR301" s="79" t="str">
        <f>IF(LP$9="", "", IF(AND(NOT('Personnel Details'!$N$32=""), $B301&gt;='Personnel Details'!$N$32), 'Personnel Details'!$Q$32, IF(AND(NOT('Personnel Details'!$I$32=""), $B301&gt;='Personnel Details'!$I$32), 'Personnel Details'!$L$32, 'Personnel Details'!$G$32)))</f>
        <v/>
      </c>
      <c r="LS301" s="59">
        <f t="shared" si="728"/>
        <v>0</v>
      </c>
      <c r="LT301" s="53"/>
      <c r="LV301" s="78" t="str">
        <f>IF(LV$9="", "", IF(AND(NOT('Personnel Details'!$N$33=""), $B301&gt;='Personnel Details'!$N$33), 'Personnel Details'!$O$33, IF(AND(NOT('Personnel Details'!$I$33=""), $B301&gt;='Personnel Details'!$I$33), 'Personnel Details'!$J$33, 'Personnel Details'!$E$33)))</f>
        <v/>
      </c>
      <c r="LW301" s="59" t="str">
        <f>IF(LV$9="", "", IF(AND(NOT('Personnel Details'!$N$33=""), $B301&gt;='Personnel Details'!$N$33), IF('Personnel Details'!$P$33="","", 'Personnel Details'!$P$33), IF(AND(NOT('Personnel Details'!$I$33=""), $B301&gt;='Personnel Details'!$I$33), IF('Personnel Details'!$K$33="", "", 'Personnel Details'!$K$33), IF('Personnel Details'!$F$33="", "", 'Personnel Details'!$F$33))))</f>
        <v/>
      </c>
      <c r="LX301" s="79" t="str">
        <f>IF(LV$9="", "", IF(AND(NOT('Personnel Details'!$N$33=""), $B301&gt;='Personnel Details'!$N$33), 'Personnel Details'!$Q$33, IF(AND(NOT('Personnel Details'!$I$33=""), $B301&gt;='Personnel Details'!$I$33), 'Personnel Details'!$L$33, 'Personnel Details'!$G$33)))</f>
        <v/>
      </c>
      <c r="LY301" s="59">
        <f t="shared" si="729"/>
        <v>0</v>
      </c>
      <c r="LZ301" s="53"/>
      <c r="MB301" s="78" t="str">
        <f>IF(MB$9="", "", IF(AND(NOT('Personnel Details'!$N$34=""), $B301&gt;='Personnel Details'!$N$34), 'Personnel Details'!$O$34, IF(AND(NOT('Personnel Details'!$I$34=""), $B301&gt;='Personnel Details'!$I$34), 'Personnel Details'!$J$34, 'Personnel Details'!$E$34)))</f>
        <v/>
      </c>
      <c r="MC301" s="59" t="str">
        <f>IF(MB$9="", "", IF(AND(NOT('Personnel Details'!$N$34=""), $B301&gt;='Personnel Details'!$N$34), IF('Personnel Details'!$P$34="","", 'Personnel Details'!$P$34), IF(AND(NOT('Personnel Details'!$I$34=""), $B301&gt;='Personnel Details'!$I$34), IF('Personnel Details'!$K$34="", "", 'Personnel Details'!$K$34), IF('Personnel Details'!$F$34="", "", 'Personnel Details'!$F$34))))</f>
        <v/>
      </c>
      <c r="MD301" s="79" t="str">
        <f>IF(MB$9="", "", IF(AND(NOT('Personnel Details'!$N$34=""), $B301&gt;='Personnel Details'!$N$34), 'Personnel Details'!$Q$34, IF(AND(NOT('Personnel Details'!$I$34=""), $B301&gt;='Personnel Details'!$I$34), 'Personnel Details'!$L$34, 'Personnel Details'!$G$34)))</f>
        <v/>
      </c>
      <c r="ME301" s="59">
        <f t="shared" si="730"/>
        <v>0</v>
      </c>
      <c r="MF301" s="53"/>
      <c r="MH301" s="78" t="str">
        <f>IF(MH$9="", "", IF(AND(NOT('Personnel Details'!$N$35=""), $B301&gt;='Personnel Details'!$N$35), 'Personnel Details'!$O$35, IF(AND(NOT('Personnel Details'!$I$35=""), $B301&gt;='Personnel Details'!$I$35), 'Personnel Details'!$J$35, 'Personnel Details'!$E$35)))</f>
        <v/>
      </c>
      <c r="MI301" s="59" t="str">
        <f>IF(MH$9="", "", IF(AND(NOT('Personnel Details'!$N$35=""), $B301&gt;='Personnel Details'!$N$35), IF('Personnel Details'!$P$35="","", 'Personnel Details'!$P$35), IF(AND(NOT('Personnel Details'!$I$35=""), $B301&gt;='Personnel Details'!$I$35), IF('Personnel Details'!$K$35="", "", 'Personnel Details'!$K$35), IF('Personnel Details'!$F$35="", "", 'Personnel Details'!$F$35))))</f>
        <v/>
      </c>
      <c r="MJ301" s="79" t="str">
        <f>IF(MH$9="", "", IF(AND(NOT('Personnel Details'!$N$35=""), $B301&gt;='Personnel Details'!$N$35), 'Personnel Details'!$Q$35, IF(AND(NOT('Personnel Details'!$I$35=""), $B301&gt;='Personnel Details'!$I$35), 'Personnel Details'!$L$35, 'Personnel Details'!$G$35)))</f>
        <v/>
      </c>
      <c r="MK301" s="59">
        <f t="shared" si="731"/>
        <v>0</v>
      </c>
      <c r="ML301" s="53"/>
      <c r="MN301" s="78" t="str">
        <f>IF(MN$9="", "", IF(AND(NOT('Personnel Details'!$N$36=""), $B301&gt;='Personnel Details'!$N$36), 'Personnel Details'!$O$36, IF(AND(NOT('Personnel Details'!$I$36=""), $B301&gt;='Personnel Details'!$I$36), 'Personnel Details'!$J$36, 'Personnel Details'!$E$36)))</f>
        <v/>
      </c>
      <c r="MO301" s="59" t="str">
        <f>IF(MN$9="", "", IF(AND(NOT('Personnel Details'!$N$36=""), $B301&gt;='Personnel Details'!$N$36), IF('Personnel Details'!$P$36="","", 'Personnel Details'!$P$36), IF(AND(NOT('Personnel Details'!$I$36=""), $B301&gt;='Personnel Details'!$I$36), IF('Personnel Details'!$K$36="", "", 'Personnel Details'!$K$36), IF('Personnel Details'!$F$36="", "", 'Personnel Details'!$F$36))))</f>
        <v/>
      </c>
      <c r="MP301" s="79" t="str">
        <f>IF(MN$9="", "", IF(AND(NOT('Personnel Details'!$N$36=""), $B301&gt;='Personnel Details'!$N$36), 'Personnel Details'!$Q$36, IF(AND(NOT('Personnel Details'!$I$36=""), $B301&gt;='Personnel Details'!$I$36), 'Personnel Details'!$L$36, 'Personnel Details'!$G$36)))</f>
        <v/>
      </c>
      <c r="MQ301" s="59">
        <f t="shared" si="732"/>
        <v>0</v>
      </c>
      <c r="MR301" s="53"/>
      <c r="MT301" s="78" t="str">
        <f>IF(MT$9="", "", IF(AND(NOT('Personnel Details'!$N$37=""), $B301&gt;='Personnel Details'!$N$37), 'Personnel Details'!$O$37, IF(AND(NOT('Personnel Details'!$I$37=""), $B301&gt;='Personnel Details'!$I$37), 'Personnel Details'!$J$37, 'Personnel Details'!$E$37)))</f>
        <v/>
      </c>
      <c r="MU301" s="59" t="str">
        <f>IF(MT$9="", "", IF(AND(NOT('Personnel Details'!$N$37=""), $B301&gt;='Personnel Details'!$N$37), IF('Personnel Details'!$P$37="","", 'Personnel Details'!$P$37), IF(AND(NOT('Personnel Details'!$I$37=""), $B301&gt;='Personnel Details'!$I$37), IF('Personnel Details'!$K$37="", "", 'Personnel Details'!$K$37), IF('Personnel Details'!$F$37="", "", 'Personnel Details'!$F$37))))</f>
        <v/>
      </c>
      <c r="MV301" s="79" t="str">
        <f>IF(MT$9="", "", IF(AND(NOT('Personnel Details'!$N$37=""), $B301&gt;='Personnel Details'!$N$37), 'Personnel Details'!$Q$37, IF(AND(NOT('Personnel Details'!$I$37=""), $B301&gt;='Personnel Details'!$I$37), 'Personnel Details'!$L$37, 'Personnel Details'!$G$37)))</f>
        <v/>
      </c>
      <c r="MW301" s="59">
        <f t="shared" si="733"/>
        <v>0</v>
      </c>
      <c r="MX301" s="53"/>
      <c r="MZ301" s="78" t="str">
        <f>IF(MZ$9="", "", IF(AND(NOT('Personnel Details'!$N$38=""), $B301&gt;='Personnel Details'!$N$38), 'Personnel Details'!$O$38, IF(AND(NOT('Personnel Details'!$I$38=""), $B301&gt;='Personnel Details'!$I$38), 'Personnel Details'!$J$38, 'Personnel Details'!$E$38)))</f>
        <v/>
      </c>
      <c r="NA301" s="59" t="str">
        <f>IF(MZ$9="", "", IF(AND(NOT('Personnel Details'!$N$38=""), $B301&gt;='Personnel Details'!$N$38), IF('Personnel Details'!$P$38="","", 'Personnel Details'!$P$38), IF(AND(NOT('Personnel Details'!$I$38=""), $B301&gt;='Personnel Details'!$I$38), IF('Personnel Details'!$K$38="", "", 'Personnel Details'!$K$38), IF('Personnel Details'!$F$38="", "", 'Personnel Details'!$F$38))))</f>
        <v/>
      </c>
      <c r="NB301" s="79" t="str">
        <f>IF(MZ$9="", "", IF(AND(NOT('Personnel Details'!$N$38=""), $B301&gt;='Personnel Details'!$N$38), 'Personnel Details'!$Q$38, IF(AND(NOT('Personnel Details'!$I$38=""), $B301&gt;='Personnel Details'!$I$38), 'Personnel Details'!$L$38, 'Personnel Details'!$G$38)))</f>
        <v/>
      </c>
      <c r="NC301" s="59">
        <f t="shared" si="734"/>
        <v>0</v>
      </c>
      <c r="ND301" s="53"/>
      <c r="NF301" s="78" t="str">
        <f>IF(NF$9="", "", IF(AND(NOT('Personnel Details'!$N$39=""), $B301&gt;='Personnel Details'!$N$39), 'Personnel Details'!$O$39, IF(AND(NOT('Personnel Details'!$I$39=""), $B301&gt;='Personnel Details'!$I$39), 'Personnel Details'!$J$39, 'Personnel Details'!$E$39)))</f>
        <v/>
      </c>
      <c r="NG301" s="59" t="str">
        <f>IF(NF$9="", "", IF(AND(NOT('Personnel Details'!$N$39=""), $B301&gt;='Personnel Details'!$N$39), IF('Personnel Details'!$P$39="","", 'Personnel Details'!$P$39), IF(AND(NOT('Personnel Details'!$I$39=""), $B301&gt;='Personnel Details'!$I$39), IF('Personnel Details'!$K$39="", "", 'Personnel Details'!$K$39), IF('Personnel Details'!$F$39="", "", 'Personnel Details'!$F$39))))</f>
        <v/>
      </c>
      <c r="NH301" s="79" t="str">
        <f>IF(NF$9="", "", IF(AND(NOT('Personnel Details'!$N$39=""), $B301&gt;='Personnel Details'!$N$39), 'Personnel Details'!$Q$39, IF(AND(NOT('Personnel Details'!$I$39=""), $B301&gt;='Personnel Details'!$I$39), 'Personnel Details'!$L$39, 'Personnel Details'!$G$39)))</f>
        <v/>
      </c>
      <c r="NI301" s="59">
        <f t="shared" si="735"/>
        <v>0</v>
      </c>
      <c r="NJ301" s="53"/>
      <c r="NL301" s="78" t="str">
        <f>IF(NL$9="", "", IF(AND(NOT('Personnel Details'!$N$40=""), $B301&gt;='Personnel Details'!$N$40), 'Personnel Details'!$O$40, IF(AND(NOT('Personnel Details'!$I$40=""), $B301&gt;='Personnel Details'!$I$40), 'Personnel Details'!$J$40, 'Personnel Details'!$E$40)))</f>
        <v/>
      </c>
      <c r="NM301" s="59" t="str">
        <f>IF(NL$9="", "", IF(AND(NOT('Personnel Details'!$N$40=""), $B301&gt;='Personnel Details'!$N$40), IF('Personnel Details'!$P$40="","", 'Personnel Details'!$P$40), IF(AND(NOT('Personnel Details'!$I$40=""), $B301&gt;='Personnel Details'!$I$40), IF('Personnel Details'!$K$40="", "", 'Personnel Details'!$K$40), IF('Personnel Details'!$F$40="", "", 'Personnel Details'!$F$40))))</f>
        <v/>
      </c>
      <c r="NN301" s="79" t="str">
        <f>IF(NL$9="", "", IF(AND(NOT('Personnel Details'!$N$40=""), $B301&gt;='Personnel Details'!$N$40), 'Personnel Details'!$Q$40, IF(AND(NOT('Personnel Details'!$I$40=""), $B301&gt;='Personnel Details'!$I$40), 'Personnel Details'!$L$40, 'Personnel Details'!$G$40)))</f>
        <v/>
      </c>
      <c r="NO301" s="59">
        <f t="shared" si="736"/>
        <v>0</v>
      </c>
      <c r="NP301" s="53"/>
    </row>
    <row r="302" spans="1:380" x14ac:dyDescent="0.25">
      <c r="A302" s="32"/>
      <c r="B302" s="113">
        <f>IFERROR(IF(B301+1&gt;'Personnel Details'!$U$5, "", B301+1), "")</f>
        <v>44122</v>
      </c>
      <c r="C302" s="32"/>
      <c r="D302" s="120"/>
      <c r="E302" s="13" t="str">
        <f t="shared" si="615"/>
        <v/>
      </c>
      <c r="F302" s="13" t="str">
        <f t="shared" si="646"/>
        <v/>
      </c>
      <c r="G302" s="56" t="str">
        <f t="shared" si="737"/>
        <v/>
      </c>
      <c r="H302" s="16" t="str">
        <f t="shared" si="647"/>
        <v/>
      </c>
      <c r="I302" s="32"/>
      <c r="J302" s="120"/>
      <c r="K302" s="62" t="str">
        <f t="shared" si="616"/>
        <v/>
      </c>
      <c r="L302" s="62" t="str">
        <f t="shared" si="648"/>
        <v/>
      </c>
      <c r="M302" s="65" t="str">
        <f t="shared" si="738"/>
        <v/>
      </c>
      <c r="N302" s="68" t="str">
        <f t="shared" si="649"/>
        <v/>
      </c>
      <c r="O302" s="32"/>
      <c r="P302" s="120"/>
      <c r="Q302" s="62" t="str">
        <f t="shared" si="617"/>
        <v/>
      </c>
      <c r="R302" s="62" t="str">
        <f t="shared" si="650"/>
        <v/>
      </c>
      <c r="S302" s="65" t="str">
        <f t="shared" si="739"/>
        <v/>
      </c>
      <c r="T302" s="68" t="str">
        <f t="shared" si="651"/>
        <v/>
      </c>
      <c r="U302" s="32"/>
      <c r="V302" s="120"/>
      <c r="W302" s="62" t="str">
        <f t="shared" si="618"/>
        <v/>
      </c>
      <c r="X302" s="62" t="str">
        <f t="shared" si="652"/>
        <v/>
      </c>
      <c r="Y302" s="65" t="str">
        <f t="shared" si="740"/>
        <v/>
      </c>
      <c r="Z302" s="68" t="str">
        <f t="shared" si="653"/>
        <v/>
      </c>
      <c r="AA302" s="32"/>
      <c r="AB302" s="120"/>
      <c r="AC302" s="62" t="str">
        <f t="shared" si="619"/>
        <v/>
      </c>
      <c r="AD302" s="62" t="str">
        <f t="shared" si="654"/>
        <v/>
      </c>
      <c r="AE302" s="65" t="str">
        <f t="shared" si="741"/>
        <v/>
      </c>
      <c r="AF302" s="68" t="str">
        <f t="shared" si="655"/>
        <v/>
      </c>
      <c r="AG302" s="32"/>
      <c r="AH302" s="120"/>
      <c r="AI302" s="62" t="str">
        <f t="shared" si="620"/>
        <v/>
      </c>
      <c r="AJ302" s="62" t="str">
        <f t="shared" si="656"/>
        <v/>
      </c>
      <c r="AK302" s="65" t="str">
        <f t="shared" si="742"/>
        <v/>
      </c>
      <c r="AL302" s="68" t="str">
        <f t="shared" si="657"/>
        <v/>
      </c>
      <c r="AM302" s="32"/>
      <c r="AN302" s="120"/>
      <c r="AO302" s="62" t="str">
        <f t="shared" si="621"/>
        <v/>
      </c>
      <c r="AP302" s="62" t="str">
        <f t="shared" si="658"/>
        <v/>
      </c>
      <c r="AQ302" s="65" t="str">
        <f t="shared" si="743"/>
        <v/>
      </c>
      <c r="AR302" s="68" t="str">
        <f t="shared" si="659"/>
        <v/>
      </c>
      <c r="AS302" s="32"/>
      <c r="AT302" s="120"/>
      <c r="AU302" s="62" t="str">
        <f t="shared" si="622"/>
        <v/>
      </c>
      <c r="AV302" s="62" t="str">
        <f t="shared" si="660"/>
        <v/>
      </c>
      <c r="AW302" s="65" t="str">
        <f t="shared" si="744"/>
        <v/>
      </c>
      <c r="AX302" s="68" t="str">
        <f t="shared" si="661"/>
        <v/>
      </c>
      <c r="AY302" s="32"/>
      <c r="AZ302" s="120"/>
      <c r="BA302" s="62" t="str">
        <f t="shared" si="623"/>
        <v/>
      </c>
      <c r="BB302" s="62" t="str">
        <f t="shared" si="662"/>
        <v/>
      </c>
      <c r="BC302" s="65" t="str">
        <f t="shared" si="745"/>
        <v/>
      </c>
      <c r="BD302" s="68" t="str">
        <f t="shared" si="663"/>
        <v/>
      </c>
      <c r="BE302" s="32"/>
      <c r="BF302" s="120"/>
      <c r="BG302" s="62" t="str">
        <f t="shared" si="624"/>
        <v/>
      </c>
      <c r="BH302" s="62" t="str">
        <f t="shared" si="664"/>
        <v/>
      </c>
      <c r="BI302" s="65" t="str">
        <f t="shared" si="746"/>
        <v/>
      </c>
      <c r="BJ302" s="68" t="str">
        <f t="shared" si="665"/>
        <v/>
      </c>
      <c r="BK302" s="32"/>
      <c r="BL302" s="120"/>
      <c r="BM302" s="62" t="str">
        <f t="shared" si="625"/>
        <v/>
      </c>
      <c r="BN302" s="62" t="str">
        <f t="shared" si="666"/>
        <v/>
      </c>
      <c r="BO302" s="65" t="str">
        <f t="shared" si="747"/>
        <v/>
      </c>
      <c r="BP302" s="68" t="str">
        <f t="shared" si="667"/>
        <v/>
      </c>
      <c r="BQ302" s="32"/>
      <c r="BR302" s="120"/>
      <c r="BS302" s="62" t="str">
        <f t="shared" si="626"/>
        <v/>
      </c>
      <c r="BT302" s="62" t="str">
        <f t="shared" si="668"/>
        <v/>
      </c>
      <c r="BU302" s="65" t="str">
        <f t="shared" si="748"/>
        <v/>
      </c>
      <c r="BV302" s="68" t="str">
        <f t="shared" si="669"/>
        <v/>
      </c>
      <c r="BW302" s="32"/>
      <c r="BX302" s="120"/>
      <c r="BY302" s="62" t="str">
        <f t="shared" si="627"/>
        <v/>
      </c>
      <c r="BZ302" s="62" t="str">
        <f t="shared" si="670"/>
        <v/>
      </c>
      <c r="CA302" s="65" t="str">
        <f t="shared" si="749"/>
        <v/>
      </c>
      <c r="CB302" s="68" t="str">
        <f t="shared" si="671"/>
        <v/>
      </c>
      <c r="CC302" s="32"/>
      <c r="CD302" s="120"/>
      <c r="CE302" s="62" t="str">
        <f t="shared" si="628"/>
        <v/>
      </c>
      <c r="CF302" s="62" t="str">
        <f t="shared" si="672"/>
        <v/>
      </c>
      <c r="CG302" s="65" t="str">
        <f t="shared" si="750"/>
        <v/>
      </c>
      <c r="CH302" s="68" t="str">
        <f t="shared" si="673"/>
        <v/>
      </c>
      <c r="CI302" s="32"/>
      <c r="CJ302" s="120"/>
      <c r="CK302" s="62" t="str">
        <f t="shared" si="629"/>
        <v/>
      </c>
      <c r="CL302" s="62" t="str">
        <f t="shared" si="674"/>
        <v/>
      </c>
      <c r="CM302" s="65" t="str">
        <f t="shared" si="751"/>
        <v/>
      </c>
      <c r="CN302" s="68" t="str">
        <f t="shared" si="675"/>
        <v/>
      </c>
      <c r="CO302" s="32"/>
      <c r="CP302" s="120"/>
      <c r="CQ302" s="62" t="str">
        <f t="shared" si="630"/>
        <v/>
      </c>
      <c r="CR302" s="62" t="str">
        <f t="shared" si="676"/>
        <v/>
      </c>
      <c r="CS302" s="65" t="str">
        <f t="shared" si="752"/>
        <v/>
      </c>
      <c r="CT302" s="68" t="str">
        <f t="shared" si="677"/>
        <v/>
      </c>
      <c r="CU302" s="32"/>
      <c r="CV302" s="120"/>
      <c r="CW302" s="62" t="str">
        <f t="shared" si="631"/>
        <v/>
      </c>
      <c r="CX302" s="62" t="str">
        <f t="shared" si="678"/>
        <v/>
      </c>
      <c r="CY302" s="65" t="str">
        <f t="shared" si="753"/>
        <v/>
      </c>
      <c r="CZ302" s="68" t="str">
        <f t="shared" si="679"/>
        <v/>
      </c>
      <c r="DA302" s="32"/>
      <c r="DB302" s="120"/>
      <c r="DC302" s="62" t="str">
        <f t="shared" si="632"/>
        <v/>
      </c>
      <c r="DD302" s="62" t="str">
        <f t="shared" si="680"/>
        <v/>
      </c>
      <c r="DE302" s="65" t="str">
        <f t="shared" si="754"/>
        <v/>
      </c>
      <c r="DF302" s="68" t="str">
        <f t="shared" si="681"/>
        <v/>
      </c>
      <c r="DG302" s="32"/>
      <c r="DH302" s="120"/>
      <c r="DI302" s="62" t="str">
        <f t="shared" si="633"/>
        <v/>
      </c>
      <c r="DJ302" s="62" t="str">
        <f t="shared" si="682"/>
        <v/>
      </c>
      <c r="DK302" s="65" t="str">
        <f t="shared" si="755"/>
        <v/>
      </c>
      <c r="DL302" s="68" t="str">
        <f t="shared" si="683"/>
        <v/>
      </c>
      <c r="DM302" s="32"/>
      <c r="DN302" s="120"/>
      <c r="DO302" s="62" t="str">
        <f t="shared" si="634"/>
        <v/>
      </c>
      <c r="DP302" s="62" t="str">
        <f t="shared" si="684"/>
        <v/>
      </c>
      <c r="DQ302" s="65" t="str">
        <f t="shared" si="756"/>
        <v/>
      </c>
      <c r="DR302" s="68" t="str">
        <f t="shared" si="685"/>
        <v/>
      </c>
      <c r="DS302" s="32"/>
      <c r="DT302" s="120"/>
      <c r="DU302" s="62" t="str">
        <f t="shared" si="635"/>
        <v/>
      </c>
      <c r="DV302" s="62" t="str">
        <f t="shared" si="686"/>
        <v/>
      </c>
      <c r="DW302" s="65" t="str">
        <f t="shared" si="757"/>
        <v/>
      </c>
      <c r="DX302" s="68" t="str">
        <f t="shared" si="687"/>
        <v/>
      </c>
      <c r="DY302" s="32"/>
      <c r="DZ302" s="120"/>
      <c r="EA302" s="62" t="str">
        <f t="shared" si="636"/>
        <v/>
      </c>
      <c r="EB302" s="62" t="str">
        <f t="shared" si="688"/>
        <v/>
      </c>
      <c r="EC302" s="65" t="str">
        <f t="shared" si="758"/>
        <v/>
      </c>
      <c r="ED302" s="68" t="str">
        <f t="shared" si="689"/>
        <v/>
      </c>
      <c r="EE302" s="32"/>
      <c r="EF302" s="120"/>
      <c r="EG302" s="62" t="str">
        <f t="shared" si="637"/>
        <v/>
      </c>
      <c r="EH302" s="62" t="str">
        <f t="shared" si="690"/>
        <v/>
      </c>
      <c r="EI302" s="65" t="str">
        <f t="shared" si="759"/>
        <v/>
      </c>
      <c r="EJ302" s="68" t="str">
        <f t="shared" si="691"/>
        <v/>
      </c>
      <c r="EK302" s="32"/>
      <c r="EL302" s="120"/>
      <c r="EM302" s="62" t="str">
        <f t="shared" si="638"/>
        <v/>
      </c>
      <c r="EN302" s="62" t="str">
        <f t="shared" si="692"/>
        <v/>
      </c>
      <c r="EO302" s="65" t="str">
        <f t="shared" si="760"/>
        <v/>
      </c>
      <c r="EP302" s="68" t="str">
        <f t="shared" si="693"/>
        <v/>
      </c>
      <c r="EQ302" s="32"/>
      <c r="ER302" s="120"/>
      <c r="ES302" s="62" t="str">
        <f t="shared" si="639"/>
        <v/>
      </c>
      <c r="ET302" s="62" t="str">
        <f t="shared" si="694"/>
        <v/>
      </c>
      <c r="EU302" s="65" t="str">
        <f t="shared" si="761"/>
        <v/>
      </c>
      <c r="EV302" s="68" t="str">
        <f t="shared" si="695"/>
        <v/>
      </c>
      <c r="EW302" s="32"/>
      <c r="EX302" s="120"/>
      <c r="EY302" s="62" t="str">
        <f t="shared" si="640"/>
        <v/>
      </c>
      <c r="EZ302" s="62" t="str">
        <f t="shared" si="696"/>
        <v/>
      </c>
      <c r="FA302" s="65" t="str">
        <f t="shared" si="762"/>
        <v/>
      </c>
      <c r="FB302" s="68" t="str">
        <f t="shared" si="697"/>
        <v/>
      </c>
      <c r="FC302" s="32"/>
      <c r="FD302" s="120"/>
      <c r="FE302" s="62" t="str">
        <f t="shared" si="641"/>
        <v/>
      </c>
      <c r="FF302" s="62" t="str">
        <f t="shared" si="698"/>
        <v/>
      </c>
      <c r="FG302" s="65" t="str">
        <f t="shared" si="763"/>
        <v/>
      </c>
      <c r="FH302" s="68" t="str">
        <f t="shared" si="699"/>
        <v/>
      </c>
      <c r="FI302" s="32"/>
      <c r="FJ302" s="120"/>
      <c r="FK302" s="62" t="str">
        <f t="shared" si="642"/>
        <v/>
      </c>
      <c r="FL302" s="62" t="str">
        <f t="shared" si="700"/>
        <v/>
      </c>
      <c r="FM302" s="65" t="str">
        <f t="shared" si="764"/>
        <v/>
      </c>
      <c r="FN302" s="68" t="str">
        <f t="shared" si="701"/>
        <v/>
      </c>
      <c r="FO302" s="32"/>
      <c r="FP302" s="120"/>
      <c r="FQ302" s="62" t="str">
        <f t="shared" si="643"/>
        <v/>
      </c>
      <c r="FR302" s="62" t="str">
        <f t="shared" si="702"/>
        <v/>
      </c>
      <c r="FS302" s="65" t="str">
        <f t="shared" si="765"/>
        <v/>
      </c>
      <c r="FT302" s="68" t="str">
        <f t="shared" si="703"/>
        <v/>
      </c>
      <c r="FU302" s="32"/>
      <c r="FV302" s="120"/>
      <c r="FW302" s="62" t="str">
        <f t="shared" si="644"/>
        <v/>
      </c>
      <c r="FX302" s="62" t="str">
        <f t="shared" si="704"/>
        <v/>
      </c>
      <c r="FY302" s="65" t="str">
        <f t="shared" si="766"/>
        <v/>
      </c>
      <c r="FZ302" s="68" t="str">
        <f t="shared" si="705"/>
        <v/>
      </c>
      <c r="GA302" s="32"/>
      <c r="GC302" s="7" t="str">
        <f t="shared" si="706"/>
        <v>Oct 2020</v>
      </c>
      <c r="GD302" s="7" t="str">
        <f t="shared" ca="1" si="645"/>
        <v>Weekend</v>
      </c>
      <c r="GT302" s="71">
        <f>IF(GT$9="", "", IF(AND(NOT('Personnel Details'!$N$11=""), $B302&gt;='Personnel Details'!$N$11), 'Personnel Details'!$O$11, IF(AND(NOT('Personnel Details'!$I$11=""), $B302&gt;='Personnel Details'!$I$11), 'Personnel Details'!$J$11, 'Personnel Details'!$E$11)))</f>
        <v>0.8</v>
      </c>
      <c r="GU302" s="59" t="str">
        <f>IF(GT$9="", "", IF(AND(NOT('Personnel Details'!$N$11=""), $B302&gt;='Personnel Details'!$N$11), IF('Personnel Details'!$P$11="","", 'Personnel Details'!$P$11), IF(AND(NOT('Personnel Details'!$I$11=""), $B302&gt;='Personnel Details'!$I$11), IF('Personnel Details'!$K$11="", "", 'Personnel Details'!$K$11), IF('Personnel Details'!$F$11="", "", 'Personnel Details'!$F$11))))</f>
        <v/>
      </c>
      <c r="GV302" s="74">
        <f>IF(GT$9="", "", IF(AND(NOT('Personnel Details'!$N$11=""), $B302&gt;='Personnel Details'!$N$11), 'Personnel Details'!$Q$11, IF(AND(NOT('Personnel Details'!$I$11=""), $B302&gt;='Personnel Details'!$I$11), 'Personnel Details'!$L$11, 'Personnel Details'!$G$11)))</f>
        <v>0</v>
      </c>
      <c r="GW302" s="59">
        <f t="shared" si="707"/>
        <v>0</v>
      </c>
      <c r="GX302" s="53"/>
      <c r="GZ302" s="78">
        <f>IF(GZ$9="", "", IF(AND(NOT('Personnel Details'!$N$12=""), $B302&gt;='Personnel Details'!$N$12), 'Personnel Details'!$O$12, IF(AND(NOT('Personnel Details'!$I$12=""), $B302&gt;='Personnel Details'!$I$12), 'Personnel Details'!$J$12, 'Personnel Details'!$E$12)))</f>
        <v>0.8</v>
      </c>
      <c r="HA302" s="59" t="str">
        <f>IF(GZ$9="", "", IF(AND(NOT('Personnel Details'!$N$12=""), $B302&gt;='Personnel Details'!$N$12), IF('Personnel Details'!$P$12="","", 'Personnel Details'!$P$12), IF(AND(NOT('Personnel Details'!$I$12=""), $B302&gt;='Personnel Details'!$I$12), IF('Personnel Details'!$K$12="", "", 'Personnel Details'!$K$12), IF('Personnel Details'!$F$12="", "", 'Personnel Details'!$F$12))))</f>
        <v/>
      </c>
      <c r="HB302" s="79">
        <f>IF(GZ$9="", "", IF(AND(NOT('Personnel Details'!$N$12=""), $B302&gt;='Personnel Details'!$N$12), 'Personnel Details'!$Q$12, IF(AND(NOT('Personnel Details'!$I$12=""), $B302&gt;='Personnel Details'!$I$12), 'Personnel Details'!$L$12, 'Personnel Details'!$G$12)))</f>
        <v>0</v>
      </c>
      <c r="HC302" s="59">
        <f t="shared" si="708"/>
        <v>0</v>
      </c>
      <c r="HD302" s="53"/>
      <c r="HF302" s="78">
        <f>IF(HF$9="", "", IF(AND(NOT('Personnel Details'!$N$13=""), $B302&gt;='Personnel Details'!$N$13), 'Personnel Details'!$O$13, IF(AND(NOT('Personnel Details'!$I$13=""), $B302&gt;='Personnel Details'!$I$13), 'Personnel Details'!$J$13, 'Personnel Details'!$E$13)))</f>
        <v>0.8</v>
      </c>
      <c r="HG302" s="59" t="str">
        <f>IF(HF$9="", "", IF(AND(NOT('Personnel Details'!$N$13=""), $B302&gt;='Personnel Details'!$N$13), IF('Personnel Details'!$P$13="","", 'Personnel Details'!$P$13), IF(AND(NOT('Personnel Details'!$I$13=""), $B302&gt;='Personnel Details'!$I$13), IF('Personnel Details'!$K$13="", "", 'Personnel Details'!$K$13), IF('Personnel Details'!$F$13="", "", 'Personnel Details'!$F$13))))</f>
        <v/>
      </c>
      <c r="HH302" s="79">
        <f>IF(HF$9="", "", IF(AND(NOT('Personnel Details'!$N$13=""), $B302&gt;='Personnel Details'!$N$13), 'Personnel Details'!$Q$13, IF(AND(NOT('Personnel Details'!$I$13=""), $B302&gt;='Personnel Details'!$I$13), 'Personnel Details'!$L$13, 'Personnel Details'!$G$13)))</f>
        <v>0</v>
      </c>
      <c r="HI302" s="59">
        <f t="shared" si="709"/>
        <v>0</v>
      </c>
      <c r="HJ302" s="53"/>
      <c r="HL302" s="78">
        <f>IF(HL$9="", "", IF(AND(NOT('Personnel Details'!$N$14=""), $B302&gt;='Personnel Details'!$N$14), 'Personnel Details'!$O$14, IF(AND(NOT('Personnel Details'!$I$14=""), $B302&gt;='Personnel Details'!$I$14), 'Personnel Details'!$J$14, 'Personnel Details'!$E$14)))</f>
        <v>0.8</v>
      </c>
      <c r="HM302" s="59">
        <f>IF(HL$9="", "", IF(AND(NOT('Personnel Details'!$N$14=""), $B302&gt;='Personnel Details'!$N$14), IF('Personnel Details'!$P$14="","", 'Personnel Details'!$P$14), IF(AND(NOT('Personnel Details'!$I$14=""), $B302&gt;='Personnel Details'!$I$14), IF('Personnel Details'!$K$14="", "", 'Personnel Details'!$K$14), IF('Personnel Details'!$F$14="", "", 'Personnel Details'!$F$14))))</f>
        <v>2000</v>
      </c>
      <c r="HN302" s="79">
        <f>IF(HL$9="", "", IF(AND(NOT('Personnel Details'!$N$14=""), $B302&gt;='Personnel Details'!$N$14), 'Personnel Details'!$Q$14, IF(AND(NOT('Personnel Details'!$I$14=""), $B302&gt;='Personnel Details'!$I$14), 'Personnel Details'!$L$14, 'Personnel Details'!$G$14)))</f>
        <v>0.85</v>
      </c>
      <c r="HO302" s="59">
        <f t="shared" si="710"/>
        <v>0</v>
      </c>
      <c r="HP302" s="53"/>
      <c r="HR302" s="78" t="str">
        <f>IF(HR$9="", "", IF(AND(NOT('Personnel Details'!$N$15=""), $B302&gt;='Personnel Details'!$N$15), 'Personnel Details'!$O$15, IF(AND(NOT('Personnel Details'!$I$15=""), $B302&gt;='Personnel Details'!$I$15), 'Personnel Details'!$J$15, 'Personnel Details'!$E$15)))</f>
        <v/>
      </c>
      <c r="HS302" s="59" t="str">
        <f>IF(HR$9="", "", IF(AND(NOT('Personnel Details'!$N$15=""), $B302&gt;='Personnel Details'!$N$15), IF('Personnel Details'!$P$15="","", 'Personnel Details'!$P$15), IF(AND(NOT('Personnel Details'!$I$15=""), $B302&gt;='Personnel Details'!$I$15), IF('Personnel Details'!$K$15="", "", 'Personnel Details'!$K$15), IF('Personnel Details'!$F$15="", "", 'Personnel Details'!$F$15))))</f>
        <v/>
      </c>
      <c r="HT302" s="79" t="str">
        <f>IF(HR$9="", "", IF(AND(NOT('Personnel Details'!$N$15=""), $B302&gt;='Personnel Details'!$N$15), 'Personnel Details'!$Q$15, IF(AND(NOT('Personnel Details'!$I$15=""), $B302&gt;='Personnel Details'!$I$15), 'Personnel Details'!$L$15, 'Personnel Details'!$G$15)))</f>
        <v/>
      </c>
      <c r="HU302" s="59">
        <f t="shared" si="711"/>
        <v>0</v>
      </c>
      <c r="HV302" s="53"/>
      <c r="HX302" s="78" t="str">
        <f>IF(HX$9="", "", IF(AND(NOT('Personnel Details'!$N$16=""), $B302&gt;='Personnel Details'!$N$16), 'Personnel Details'!$O$16, IF(AND(NOT('Personnel Details'!$I$16=""), $B302&gt;='Personnel Details'!$I$16), 'Personnel Details'!$J$16, 'Personnel Details'!$E$16)))</f>
        <v/>
      </c>
      <c r="HY302" s="59" t="str">
        <f>IF(HX$9="", "", IF(AND(NOT('Personnel Details'!$N$16=""), $B302&gt;='Personnel Details'!$N$16), IF('Personnel Details'!$P$16="","", 'Personnel Details'!$P$16), IF(AND(NOT('Personnel Details'!$I$16=""), $B302&gt;='Personnel Details'!$I$16), IF('Personnel Details'!$K$16="", "", 'Personnel Details'!$K$16), IF('Personnel Details'!$F$16="", "", 'Personnel Details'!$F$16))))</f>
        <v/>
      </c>
      <c r="HZ302" s="79" t="str">
        <f>IF(HX$9="", "", IF(AND(NOT('Personnel Details'!$N$16=""), $B302&gt;='Personnel Details'!$N$16), 'Personnel Details'!$Q$16, IF(AND(NOT('Personnel Details'!$I$16=""), $B302&gt;='Personnel Details'!$I$16), 'Personnel Details'!$L$16, 'Personnel Details'!$G$16)))</f>
        <v/>
      </c>
      <c r="IA302" s="59">
        <f t="shared" si="712"/>
        <v>0</v>
      </c>
      <c r="IB302" s="53"/>
      <c r="ID302" s="78" t="str">
        <f>IF(ID$9="", "", IF(AND(NOT('Personnel Details'!$N$17=""), $B302&gt;='Personnel Details'!$N$17), 'Personnel Details'!$O$17, IF(AND(NOT('Personnel Details'!$I$17=""), $B302&gt;='Personnel Details'!$I$17), 'Personnel Details'!$J$17, 'Personnel Details'!$E$17)))</f>
        <v/>
      </c>
      <c r="IE302" s="59" t="str">
        <f>IF(ID$9="", "", IF(AND(NOT('Personnel Details'!$N$17=""), $B302&gt;='Personnel Details'!$N$17), IF('Personnel Details'!$P$17="","", 'Personnel Details'!$P$17), IF(AND(NOT('Personnel Details'!$I$17=""), $B302&gt;='Personnel Details'!$I$17), IF('Personnel Details'!$K$17="", "", 'Personnel Details'!$K$17), IF('Personnel Details'!$F$17="", "", 'Personnel Details'!$F$17))))</f>
        <v/>
      </c>
      <c r="IF302" s="79" t="str">
        <f>IF(ID$9="", "", IF(AND(NOT('Personnel Details'!$N$17=""), $B302&gt;='Personnel Details'!$N$17), 'Personnel Details'!$Q$17, IF(AND(NOT('Personnel Details'!$I$17=""), $B302&gt;='Personnel Details'!$I$17), 'Personnel Details'!$L$17, 'Personnel Details'!$G$17)))</f>
        <v/>
      </c>
      <c r="IG302" s="59">
        <f t="shared" si="713"/>
        <v>0</v>
      </c>
      <c r="IH302" s="53"/>
      <c r="IJ302" s="78" t="str">
        <f>IF(IJ$9="", "", IF(AND(NOT('Personnel Details'!$N$18=""), $B302&gt;='Personnel Details'!$N$18), 'Personnel Details'!$O$18, IF(AND(NOT('Personnel Details'!$I$18=""), $B302&gt;='Personnel Details'!$I$18), 'Personnel Details'!$J$18, 'Personnel Details'!$E$18)))</f>
        <v/>
      </c>
      <c r="IK302" s="59" t="str">
        <f>IF(IJ$9="", "", IF(AND(NOT('Personnel Details'!$N$18=""), $B302&gt;='Personnel Details'!$N$18), IF('Personnel Details'!$P$18="","", 'Personnel Details'!$P$18), IF(AND(NOT('Personnel Details'!$I$18=""), $B302&gt;='Personnel Details'!$I$18), IF('Personnel Details'!$K$18="", "", 'Personnel Details'!$K$18), IF('Personnel Details'!$F$18="", "", 'Personnel Details'!$F$18))))</f>
        <v/>
      </c>
      <c r="IL302" s="79" t="str">
        <f>IF(IJ$9="", "", IF(AND(NOT('Personnel Details'!$N$18=""), $B302&gt;='Personnel Details'!$N$18), 'Personnel Details'!$Q$18, IF(AND(NOT('Personnel Details'!$I$18=""), $B302&gt;='Personnel Details'!$I$18), 'Personnel Details'!$L$18, 'Personnel Details'!$G$18)))</f>
        <v/>
      </c>
      <c r="IM302" s="59">
        <f t="shared" si="714"/>
        <v>0</v>
      </c>
      <c r="IN302" s="53"/>
      <c r="IP302" s="78" t="str">
        <f>IF(IP$9="", "", IF(AND(NOT('Personnel Details'!$N$19=""), $B302&gt;='Personnel Details'!$N$19), 'Personnel Details'!$O$19, IF(AND(NOT('Personnel Details'!$I$19=""), $B302&gt;='Personnel Details'!$I$19), 'Personnel Details'!$J$19, 'Personnel Details'!$E$19)))</f>
        <v/>
      </c>
      <c r="IQ302" s="59" t="str">
        <f>IF(IP$9="", "", IF(AND(NOT('Personnel Details'!$N$19=""), $B302&gt;='Personnel Details'!$N$19), IF('Personnel Details'!$P$19="","", 'Personnel Details'!$P$19), IF(AND(NOT('Personnel Details'!$I$19=""), $B302&gt;='Personnel Details'!$I$19), IF('Personnel Details'!$K$19="", "", 'Personnel Details'!$K$19), IF('Personnel Details'!$F$19="", "", 'Personnel Details'!$F$19))))</f>
        <v/>
      </c>
      <c r="IR302" s="79" t="str">
        <f>IF(IP$9="", "", IF(AND(NOT('Personnel Details'!$N$19=""), $B302&gt;='Personnel Details'!$N$19), 'Personnel Details'!$Q$19, IF(AND(NOT('Personnel Details'!$I$19=""), $B302&gt;='Personnel Details'!$I$19), 'Personnel Details'!$L$19, 'Personnel Details'!$G$19)))</f>
        <v/>
      </c>
      <c r="IS302" s="59">
        <f t="shared" si="715"/>
        <v>0</v>
      </c>
      <c r="IT302" s="53"/>
      <c r="IV302" s="78" t="str">
        <f>IF(IV$9="", "", IF(AND(NOT('Personnel Details'!$N$20=""), $B302&gt;='Personnel Details'!$N$20), 'Personnel Details'!$O$20, IF(AND(NOT('Personnel Details'!$I$20=""), $B302&gt;='Personnel Details'!$I$20), 'Personnel Details'!$J$20, 'Personnel Details'!$E$20)))</f>
        <v/>
      </c>
      <c r="IW302" s="59" t="str">
        <f>IF(IV$9="", "", IF(AND(NOT('Personnel Details'!$N$20=""), $B302&gt;='Personnel Details'!$N$20), IF('Personnel Details'!$P$20="","", 'Personnel Details'!$P$20), IF(AND(NOT('Personnel Details'!$I$20=""), $B302&gt;='Personnel Details'!$I$20), IF('Personnel Details'!$K$20="", "", 'Personnel Details'!$K$20), IF('Personnel Details'!$F$20="", "", 'Personnel Details'!$F$20))))</f>
        <v/>
      </c>
      <c r="IX302" s="79" t="str">
        <f>IF(IV$9="", "", IF(AND(NOT('Personnel Details'!$N$20=""), $B302&gt;='Personnel Details'!$N$20), 'Personnel Details'!$Q$20, IF(AND(NOT('Personnel Details'!$I$20=""), $B302&gt;='Personnel Details'!$I$20), 'Personnel Details'!$L$20, 'Personnel Details'!$G$20)))</f>
        <v/>
      </c>
      <c r="IY302" s="59">
        <f t="shared" si="716"/>
        <v>0</v>
      </c>
      <c r="IZ302" s="53"/>
      <c r="JB302" s="78" t="str">
        <f>IF(JB$9="", "", IF(AND(NOT('Personnel Details'!$N$21=""), $B302&gt;='Personnel Details'!$N$21), 'Personnel Details'!$O$21, IF(AND(NOT('Personnel Details'!$I$21=""), $B302&gt;='Personnel Details'!$I$21), 'Personnel Details'!$J$21, 'Personnel Details'!$E$21)))</f>
        <v/>
      </c>
      <c r="JC302" s="59" t="str">
        <f>IF(JB$9="", "", IF(AND(NOT('Personnel Details'!$N$21=""), $B302&gt;='Personnel Details'!$N$21), IF('Personnel Details'!$P$21="","", 'Personnel Details'!$P$21), IF(AND(NOT('Personnel Details'!$I$21=""), $B302&gt;='Personnel Details'!$I$21), IF('Personnel Details'!$K$21="", "", 'Personnel Details'!$K$21), IF('Personnel Details'!$F$21="", "", 'Personnel Details'!$F$21))))</f>
        <v/>
      </c>
      <c r="JD302" s="79" t="str">
        <f>IF(JB$9="", "", IF(AND(NOT('Personnel Details'!$N$21=""), $B302&gt;='Personnel Details'!$N$21), 'Personnel Details'!$Q$21, IF(AND(NOT('Personnel Details'!$I$21=""), $B302&gt;='Personnel Details'!$I$21), 'Personnel Details'!$L$21, 'Personnel Details'!$G$21)))</f>
        <v/>
      </c>
      <c r="JE302" s="59">
        <f t="shared" si="717"/>
        <v>0</v>
      </c>
      <c r="JF302" s="53"/>
      <c r="JH302" s="78" t="str">
        <f>IF(JH$9="", "", IF(AND(NOT('Personnel Details'!$N$22=""), $B302&gt;='Personnel Details'!$N$22), 'Personnel Details'!$O$22, IF(AND(NOT('Personnel Details'!$I$22=""), $B302&gt;='Personnel Details'!$I$22), 'Personnel Details'!$J$22, 'Personnel Details'!$E$22)))</f>
        <v/>
      </c>
      <c r="JI302" s="59" t="str">
        <f>IF(JH$9="", "", IF(AND(NOT('Personnel Details'!$N$22=""), $B302&gt;='Personnel Details'!$N$22), IF('Personnel Details'!$P$22="","", 'Personnel Details'!$P$22), IF(AND(NOT('Personnel Details'!$I$22=""), $B302&gt;='Personnel Details'!$I$22), IF('Personnel Details'!$K$22="", "", 'Personnel Details'!$K$22), IF('Personnel Details'!$F$22="", "", 'Personnel Details'!$F$22))))</f>
        <v/>
      </c>
      <c r="JJ302" s="79" t="str">
        <f>IF(JH$9="", "", IF(AND(NOT('Personnel Details'!$N$22=""), $B302&gt;='Personnel Details'!$N$22), 'Personnel Details'!$Q$22, IF(AND(NOT('Personnel Details'!$I$22=""), $B302&gt;='Personnel Details'!$I$22), 'Personnel Details'!$L$22, 'Personnel Details'!$G$22)))</f>
        <v/>
      </c>
      <c r="JK302" s="59">
        <f t="shared" si="718"/>
        <v>0</v>
      </c>
      <c r="JL302" s="53"/>
      <c r="JN302" s="78" t="str">
        <f>IF(JN$9="", "", IF(AND(NOT('Personnel Details'!$N$23=""), $B302&gt;='Personnel Details'!$N$23), 'Personnel Details'!$O$23, IF(AND(NOT('Personnel Details'!$I$23=""), $B302&gt;='Personnel Details'!$I$23), 'Personnel Details'!$J$23, 'Personnel Details'!$E$23)))</f>
        <v/>
      </c>
      <c r="JO302" s="59" t="str">
        <f>IF(JN$9="", "", IF(AND(NOT('Personnel Details'!$N$23=""), $B302&gt;='Personnel Details'!$N$23), IF('Personnel Details'!$P$23="","", 'Personnel Details'!$P$23), IF(AND(NOT('Personnel Details'!$I$23=""), $B302&gt;='Personnel Details'!$I$23), IF('Personnel Details'!$K$23="", "", 'Personnel Details'!$K$23), IF('Personnel Details'!$F$23="", "", 'Personnel Details'!$F$23))))</f>
        <v/>
      </c>
      <c r="JP302" s="79" t="str">
        <f>IF(JN$9="", "", IF(AND(NOT('Personnel Details'!$N$23=""), $B302&gt;='Personnel Details'!$N$23), 'Personnel Details'!$Q$23, IF(AND(NOT('Personnel Details'!$I$23=""), $B302&gt;='Personnel Details'!$I$23), 'Personnel Details'!$L$23, 'Personnel Details'!$G$23)))</f>
        <v/>
      </c>
      <c r="JQ302" s="59">
        <f t="shared" si="719"/>
        <v>0</v>
      </c>
      <c r="JR302" s="53"/>
      <c r="JT302" s="78" t="str">
        <f>IF(JT$9="", "", IF(AND(NOT('Personnel Details'!$N$24=""), $B302&gt;='Personnel Details'!$N$24), 'Personnel Details'!$O$24, IF(AND(NOT('Personnel Details'!$I$24=""), $B302&gt;='Personnel Details'!$I$24), 'Personnel Details'!$J$24, 'Personnel Details'!$E$24)))</f>
        <v/>
      </c>
      <c r="JU302" s="59" t="str">
        <f>IF(JT$9="", "", IF(AND(NOT('Personnel Details'!$N$24=""), $B302&gt;='Personnel Details'!$N$24), IF('Personnel Details'!$P$24="","", 'Personnel Details'!$P$24), IF(AND(NOT('Personnel Details'!$I$24=""), $B302&gt;='Personnel Details'!$I$24), IF('Personnel Details'!$K$24="", "", 'Personnel Details'!$K$24), IF('Personnel Details'!$F$24="", "", 'Personnel Details'!$F$24))))</f>
        <v/>
      </c>
      <c r="JV302" s="79" t="str">
        <f>IF(JT$9="", "", IF(AND(NOT('Personnel Details'!$N$24=""), $B302&gt;='Personnel Details'!$N$24), 'Personnel Details'!$Q$24, IF(AND(NOT('Personnel Details'!$I$24=""), $B302&gt;='Personnel Details'!$I$24), 'Personnel Details'!$L$24, 'Personnel Details'!$G$24)))</f>
        <v/>
      </c>
      <c r="JW302" s="59">
        <f t="shared" si="720"/>
        <v>0</v>
      </c>
      <c r="JX302" s="53"/>
      <c r="JZ302" s="78" t="str">
        <f>IF(JZ$9="", "", IF(AND(NOT('Personnel Details'!$N$25=""), $B302&gt;='Personnel Details'!$N$25), 'Personnel Details'!$O$25, IF(AND(NOT('Personnel Details'!$I$25=""), $B302&gt;='Personnel Details'!$I$25), 'Personnel Details'!$J$25, 'Personnel Details'!$E$25)))</f>
        <v/>
      </c>
      <c r="KA302" s="59" t="str">
        <f>IF(JZ$9="", "", IF(AND(NOT('Personnel Details'!$N$25=""), $B302&gt;='Personnel Details'!$N$25), IF('Personnel Details'!$P$25="","", 'Personnel Details'!$P$25), IF(AND(NOT('Personnel Details'!$I$25=""), $B302&gt;='Personnel Details'!$I$25), IF('Personnel Details'!$K$25="", "", 'Personnel Details'!$K$25), IF('Personnel Details'!$F$25="", "", 'Personnel Details'!$F$25))))</f>
        <v/>
      </c>
      <c r="KB302" s="79" t="str">
        <f>IF(JZ$9="", "", IF(AND(NOT('Personnel Details'!$N$25=""), $B302&gt;='Personnel Details'!$N$25), 'Personnel Details'!$Q$25, IF(AND(NOT('Personnel Details'!$I$25=""), $B302&gt;='Personnel Details'!$I$25), 'Personnel Details'!$L$25, 'Personnel Details'!$G$25)))</f>
        <v/>
      </c>
      <c r="KC302" s="59">
        <f t="shared" si="721"/>
        <v>0</v>
      </c>
      <c r="KD302" s="53"/>
      <c r="KF302" s="78" t="str">
        <f>IF(KF$9="", "", IF(AND(NOT('Personnel Details'!$N$26=""), $B302&gt;='Personnel Details'!$N$26), 'Personnel Details'!$O$26, IF(AND(NOT('Personnel Details'!$I$26=""), $B302&gt;='Personnel Details'!$I$26), 'Personnel Details'!$J$26, 'Personnel Details'!$E$26)))</f>
        <v/>
      </c>
      <c r="KG302" s="59" t="str">
        <f>IF(KF$9="", "", IF(AND(NOT('Personnel Details'!$N$26=""), $B302&gt;='Personnel Details'!$N$26), IF('Personnel Details'!$P$26="","", 'Personnel Details'!$P$26), IF(AND(NOT('Personnel Details'!$I$26=""), $B302&gt;='Personnel Details'!$I$26), IF('Personnel Details'!$K$26="", "", 'Personnel Details'!$K$26), IF('Personnel Details'!$F$26="", "", 'Personnel Details'!$F$26))))</f>
        <v/>
      </c>
      <c r="KH302" s="79" t="str">
        <f>IF(KF$9="", "", IF(AND(NOT('Personnel Details'!$N$26=""), $B302&gt;='Personnel Details'!$N$26), 'Personnel Details'!$Q$26, IF(AND(NOT('Personnel Details'!$I$26=""), $B302&gt;='Personnel Details'!$I$26), 'Personnel Details'!$L$26, 'Personnel Details'!$G$26)))</f>
        <v/>
      </c>
      <c r="KI302" s="59">
        <f t="shared" si="722"/>
        <v>0</v>
      </c>
      <c r="KJ302" s="53"/>
      <c r="KL302" s="78" t="str">
        <f>IF(KL$9="", "", IF(AND(NOT('Personnel Details'!$N$27=""), $B302&gt;='Personnel Details'!$N$27), 'Personnel Details'!$O$27, IF(AND(NOT('Personnel Details'!$I$27=""), $B302&gt;='Personnel Details'!$I$27), 'Personnel Details'!$J$27, 'Personnel Details'!$E$27)))</f>
        <v/>
      </c>
      <c r="KM302" s="59" t="str">
        <f>IF(KL$9="", "", IF(AND(NOT('Personnel Details'!$N$27=""), $B302&gt;='Personnel Details'!$N$27), IF('Personnel Details'!$P$27="","", 'Personnel Details'!$P$27), IF(AND(NOT('Personnel Details'!$I$27=""), $B302&gt;='Personnel Details'!$I$27), IF('Personnel Details'!$K$27="", "", 'Personnel Details'!$K$27), IF('Personnel Details'!$F$27="", "", 'Personnel Details'!$F$27))))</f>
        <v/>
      </c>
      <c r="KN302" s="79" t="str">
        <f>IF(KL$9="", "", IF(AND(NOT('Personnel Details'!$N$27=""), $B302&gt;='Personnel Details'!$N$27), 'Personnel Details'!$Q$27, IF(AND(NOT('Personnel Details'!$I$27=""), $B302&gt;='Personnel Details'!$I$27), 'Personnel Details'!$L$27, 'Personnel Details'!$G$27)))</f>
        <v/>
      </c>
      <c r="KO302" s="59">
        <f t="shared" si="723"/>
        <v>0</v>
      </c>
      <c r="KP302" s="53"/>
      <c r="KR302" s="78" t="str">
        <f>IF(KR$9="", "", IF(AND(NOT('Personnel Details'!$N$28=""), $B302&gt;='Personnel Details'!$N$28), 'Personnel Details'!$O$28, IF(AND(NOT('Personnel Details'!$I$28=""), $B302&gt;='Personnel Details'!$I$28), 'Personnel Details'!$J$28, 'Personnel Details'!$E$28)))</f>
        <v/>
      </c>
      <c r="KS302" s="59" t="str">
        <f>IF(KR$9="", "", IF(AND(NOT('Personnel Details'!$N$28=""), $B302&gt;='Personnel Details'!$N$28), IF('Personnel Details'!$P$28="","", 'Personnel Details'!$P$28), IF(AND(NOT('Personnel Details'!$I$28=""), $B302&gt;='Personnel Details'!$I$28), IF('Personnel Details'!$K$28="", "", 'Personnel Details'!$K$28), IF('Personnel Details'!$F$28="", "", 'Personnel Details'!$F$28))))</f>
        <v/>
      </c>
      <c r="KT302" s="79" t="str">
        <f>IF(KR$9="", "", IF(AND(NOT('Personnel Details'!$N$28=""), $B302&gt;='Personnel Details'!$N$28), 'Personnel Details'!$Q$28, IF(AND(NOT('Personnel Details'!$I$28=""), $B302&gt;='Personnel Details'!$I$28), 'Personnel Details'!$L$28, 'Personnel Details'!$G$28)))</f>
        <v/>
      </c>
      <c r="KU302" s="59">
        <f t="shared" si="724"/>
        <v>0</v>
      </c>
      <c r="KV302" s="53"/>
      <c r="KX302" s="78" t="str">
        <f>IF(KX$9="", "", IF(AND(NOT('Personnel Details'!$N$29=""), $B302&gt;='Personnel Details'!$N$29), 'Personnel Details'!$O$29, IF(AND(NOT('Personnel Details'!$I$29=""), $B302&gt;='Personnel Details'!$I$29), 'Personnel Details'!$J$29, 'Personnel Details'!$E$29)))</f>
        <v/>
      </c>
      <c r="KY302" s="59" t="str">
        <f>IF(KX$9="", "", IF(AND(NOT('Personnel Details'!$N$29=""), $B302&gt;='Personnel Details'!$N$29), IF('Personnel Details'!$P$29="","", 'Personnel Details'!$P$29), IF(AND(NOT('Personnel Details'!$I$29=""), $B302&gt;='Personnel Details'!$I$29), IF('Personnel Details'!$K$29="", "", 'Personnel Details'!$K$29), IF('Personnel Details'!$F$29="", "", 'Personnel Details'!$F$29))))</f>
        <v/>
      </c>
      <c r="KZ302" s="79" t="str">
        <f>IF(KX$9="", "", IF(AND(NOT('Personnel Details'!$N$29=""), $B302&gt;='Personnel Details'!$N$29), 'Personnel Details'!$Q$29, IF(AND(NOT('Personnel Details'!$I$29=""), $B302&gt;='Personnel Details'!$I$29), 'Personnel Details'!$L$29, 'Personnel Details'!$G$29)))</f>
        <v/>
      </c>
      <c r="LA302" s="59">
        <f t="shared" si="725"/>
        <v>0</v>
      </c>
      <c r="LB302" s="53"/>
      <c r="LD302" s="78" t="str">
        <f>IF(LD$9="", "", IF(AND(NOT('Personnel Details'!$N$30=""), $B302&gt;='Personnel Details'!$N$30), 'Personnel Details'!$O$30, IF(AND(NOT('Personnel Details'!$I$30=""), $B302&gt;='Personnel Details'!$I$30), 'Personnel Details'!$J$30, 'Personnel Details'!$E$30)))</f>
        <v/>
      </c>
      <c r="LE302" s="59" t="str">
        <f>IF(LD$9="", "", IF(AND(NOT('Personnel Details'!$N$30=""), $B302&gt;='Personnel Details'!$N$30), IF('Personnel Details'!$P$30="","", 'Personnel Details'!$P$30), IF(AND(NOT('Personnel Details'!$I$30=""), $B302&gt;='Personnel Details'!$I$30), IF('Personnel Details'!$K$30="", "", 'Personnel Details'!$K$30), IF('Personnel Details'!$F$30="", "", 'Personnel Details'!$F$30))))</f>
        <v/>
      </c>
      <c r="LF302" s="79" t="str">
        <f>IF(LD$9="", "", IF(AND(NOT('Personnel Details'!$N$30=""), $B302&gt;='Personnel Details'!$N$30), 'Personnel Details'!$Q$30, IF(AND(NOT('Personnel Details'!$I$30=""), $B302&gt;='Personnel Details'!$I$30), 'Personnel Details'!$L$30, 'Personnel Details'!$G$30)))</f>
        <v/>
      </c>
      <c r="LG302" s="59">
        <f t="shared" si="726"/>
        <v>0</v>
      </c>
      <c r="LH302" s="53"/>
      <c r="LJ302" s="78" t="str">
        <f>IF(LJ$9="", "", IF(AND(NOT('Personnel Details'!$N$31=""), $B302&gt;='Personnel Details'!$N$31), 'Personnel Details'!$O$31, IF(AND(NOT('Personnel Details'!$I$31=""), $B302&gt;='Personnel Details'!$I$31), 'Personnel Details'!$J$31, 'Personnel Details'!$E$31)))</f>
        <v/>
      </c>
      <c r="LK302" s="59" t="str">
        <f>IF(LJ$9="", "", IF(AND(NOT('Personnel Details'!$N$31=""), $B302&gt;='Personnel Details'!$N$31), IF('Personnel Details'!$P$31="","", 'Personnel Details'!$P$31), IF(AND(NOT('Personnel Details'!$I$31=""), $B302&gt;='Personnel Details'!$I$31), IF('Personnel Details'!$K$31="", "", 'Personnel Details'!$K$31), IF('Personnel Details'!$F$31="", "", 'Personnel Details'!$F$31))))</f>
        <v/>
      </c>
      <c r="LL302" s="79" t="str">
        <f>IF(LJ$9="", "", IF(AND(NOT('Personnel Details'!$N$31=""), $B302&gt;='Personnel Details'!$N$31), 'Personnel Details'!$Q$31, IF(AND(NOT('Personnel Details'!$I$31=""), $B302&gt;='Personnel Details'!$I$31), 'Personnel Details'!$L$31, 'Personnel Details'!$G$31)))</f>
        <v/>
      </c>
      <c r="LM302" s="59">
        <f t="shared" si="727"/>
        <v>0</v>
      </c>
      <c r="LN302" s="53"/>
      <c r="LP302" s="78" t="str">
        <f>IF(LP$9="", "", IF(AND(NOT('Personnel Details'!$N$32=""), $B302&gt;='Personnel Details'!$N$32), 'Personnel Details'!$O$32, IF(AND(NOT('Personnel Details'!$I$32=""), $B302&gt;='Personnel Details'!$I$32), 'Personnel Details'!$J$32, 'Personnel Details'!$E$32)))</f>
        <v/>
      </c>
      <c r="LQ302" s="59" t="str">
        <f>IF(LP$9="", "", IF(AND(NOT('Personnel Details'!$N$32=""), $B302&gt;='Personnel Details'!$N$32), IF('Personnel Details'!$P$32="","", 'Personnel Details'!$P$32), IF(AND(NOT('Personnel Details'!$I$32=""), $B302&gt;='Personnel Details'!$I$32), IF('Personnel Details'!$K$32="", "", 'Personnel Details'!$K$32), IF('Personnel Details'!$F$32="", "", 'Personnel Details'!$F$32))))</f>
        <v/>
      </c>
      <c r="LR302" s="79" t="str">
        <f>IF(LP$9="", "", IF(AND(NOT('Personnel Details'!$N$32=""), $B302&gt;='Personnel Details'!$N$32), 'Personnel Details'!$Q$32, IF(AND(NOT('Personnel Details'!$I$32=""), $B302&gt;='Personnel Details'!$I$32), 'Personnel Details'!$L$32, 'Personnel Details'!$G$32)))</f>
        <v/>
      </c>
      <c r="LS302" s="59">
        <f t="shared" si="728"/>
        <v>0</v>
      </c>
      <c r="LT302" s="53"/>
      <c r="LV302" s="78" t="str">
        <f>IF(LV$9="", "", IF(AND(NOT('Personnel Details'!$N$33=""), $B302&gt;='Personnel Details'!$N$33), 'Personnel Details'!$O$33, IF(AND(NOT('Personnel Details'!$I$33=""), $B302&gt;='Personnel Details'!$I$33), 'Personnel Details'!$J$33, 'Personnel Details'!$E$33)))</f>
        <v/>
      </c>
      <c r="LW302" s="59" t="str">
        <f>IF(LV$9="", "", IF(AND(NOT('Personnel Details'!$N$33=""), $B302&gt;='Personnel Details'!$N$33), IF('Personnel Details'!$P$33="","", 'Personnel Details'!$P$33), IF(AND(NOT('Personnel Details'!$I$33=""), $B302&gt;='Personnel Details'!$I$33), IF('Personnel Details'!$K$33="", "", 'Personnel Details'!$K$33), IF('Personnel Details'!$F$33="", "", 'Personnel Details'!$F$33))))</f>
        <v/>
      </c>
      <c r="LX302" s="79" t="str">
        <f>IF(LV$9="", "", IF(AND(NOT('Personnel Details'!$N$33=""), $B302&gt;='Personnel Details'!$N$33), 'Personnel Details'!$Q$33, IF(AND(NOT('Personnel Details'!$I$33=""), $B302&gt;='Personnel Details'!$I$33), 'Personnel Details'!$L$33, 'Personnel Details'!$G$33)))</f>
        <v/>
      </c>
      <c r="LY302" s="59">
        <f t="shared" si="729"/>
        <v>0</v>
      </c>
      <c r="LZ302" s="53"/>
      <c r="MB302" s="78" t="str">
        <f>IF(MB$9="", "", IF(AND(NOT('Personnel Details'!$N$34=""), $B302&gt;='Personnel Details'!$N$34), 'Personnel Details'!$O$34, IF(AND(NOT('Personnel Details'!$I$34=""), $B302&gt;='Personnel Details'!$I$34), 'Personnel Details'!$J$34, 'Personnel Details'!$E$34)))</f>
        <v/>
      </c>
      <c r="MC302" s="59" t="str">
        <f>IF(MB$9="", "", IF(AND(NOT('Personnel Details'!$N$34=""), $B302&gt;='Personnel Details'!$N$34), IF('Personnel Details'!$P$34="","", 'Personnel Details'!$P$34), IF(AND(NOT('Personnel Details'!$I$34=""), $B302&gt;='Personnel Details'!$I$34), IF('Personnel Details'!$K$34="", "", 'Personnel Details'!$K$34), IF('Personnel Details'!$F$34="", "", 'Personnel Details'!$F$34))))</f>
        <v/>
      </c>
      <c r="MD302" s="79" t="str">
        <f>IF(MB$9="", "", IF(AND(NOT('Personnel Details'!$N$34=""), $B302&gt;='Personnel Details'!$N$34), 'Personnel Details'!$Q$34, IF(AND(NOT('Personnel Details'!$I$34=""), $B302&gt;='Personnel Details'!$I$34), 'Personnel Details'!$L$34, 'Personnel Details'!$G$34)))</f>
        <v/>
      </c>
      <c r="ME302" s="59">
        <f t="shared" si="730"/>
        <v>0</v>
      </c>
      <c r="MF302" s="53"/>
      <c r="MH302" s="78" t="str">
        <f>IF(MH$9="", "", IF(AND(NOT('Personnel Details'!$N$35=""), $B302&gt;='Personnel Details'!$N$35), 'Personnel Details'!$O$35, IF(AND(NOT('Personnel Details'!$I$35=""), $B302&gt;='Personnel Details'!$I$35), 'Personnel Details'!$J$35, 'Personnel Details'!$E$35)))</f>
        <v/>
      </c>
      <c r="MI302" s="59" t="str">
        <f>IF(MH$9="", "", IF(AND(NOT('Personnel Details'!$N$35=""), $B302&gt;='Personnel Details'!$N$35), IF('Personnel Details'!$P$35="","", 'Personnel Details'!$P$35), IF(AND(NOT('Personnel Details'!$I$35=""), $B302&gt;='Personnel Details'!$I$35), IF('Personnel Details'!$K$35="", "", 'Personnel Details'!$K$35), IF('Personnel Details'!$F$35="", "", 'Personnel Details'!$F$35))))</f>
        <v/>
      </c>
      <c r="MJ302" s="79" t="str">
        <f>IF(MH$9="", "", IF(AND(NOT('Personnel Details'!$N$35=""), $B302&gt;='Personnel Details'!$N$35), 'Personnel Details'!$Q$35, IF(AND(NOT('Personnel Details'!$I$35=""), $B302&gt;='Personnel Details'!$I$35), 'Personnel Details'!$L$35, 'Personnel Details'!$G$35)))</f>
        <v/>
      </c>
      <c r="MK302" s="59">
        <f t="shared" si="731"/>
        <v>0</v>
      </c>
      <c r="ML302" s="53"/>
      <c r="MN302" s="78" t="str">
        <f>IF(MN$9="", "", IF(AND(NOT('Personnel Details'!$N$36=""), $B302&gt;='Personnel Details'!$N$36), 'Personnel Details'!$O$36, IF(AND(NOT('Personnel Details'!$I$36=""), $B302&gt;='Personnel Details'!$I$36), 'Personnel Details'!$J$36, 'Personnel Details'!$E$36)))</f>
        <v/>
      </c>
      <c r="MO302" s="59" t="str">
        <f>IF(MN$9="", "", IF(AND(NOT('Personnel Details'!$N$36=""), $B302&gt;='Personnel Details'!$N$36), IF('Personnel Details'!$P$36="","", 'Personnel Details'!$P$36), IF(AND(NOT('Personnel Details'!$I$36=""), $B302&gt;='Personnel Details'!$I$36), IF('Personnel Details'!$K$36="", "", 'Personnel Details'!$K$36), IF('Personnel Details'!$F$36="", "", 'Personnel Details'!$F$36))))</f>
        <v/>
      </c>
      <c r="MP302" s="79" t="str">
        <f>IF(MN$9="", "", IF(AND(NOT('Personnel Details'!$N$36=""), $B302&gt;='Personnel Details'!$N$36), 'Personnel Details'!$Q$36, IF(AND(NOT('Personnel Details'!$I$36=""), $B302&gt;='Personnel Details'!$I$36), 'Personnel Details'!$L$36, 'Personnel Details'!$G$36)))</f>
        <v/>
      </c>
      <c r="MQ302" s="59">
        <f t="shared" si="732"/>
        <v>0</v>
      </c>
      <c r="MR302" s="53"/>
      <c r="MT302" s="78" t="str">
        <f>IF(MT$9="", "", IF(AND(NOT('Personnel Details'!$N$37=""), $B302&gt;='Personnel Details'!$N$37), 'Personnel Details'!$O$37, IF(AND(NOT('Personnel Details'!$I$37=""), $B302&gt;='Personnel Details'!$I$37), 'Personnel Details'!$J$37, 'Personnel Details'!$E$37)))</f>
        <v/>
      </c>
      <c r="MU302" s="59" t="str">
        <f>IF(MT$9="", "", IF(AND(NOT('Personnel Details'!$N$37=""), $B302&gt;='Personnel Details'!$N$37), IF('Personnel Details'!$P$37="","", 'Personnel Details'!$P$37), IF(AND(NOT('Personnel Details'!$I$37=""), $B302&gt;='Personnel Details'!$I$37), IF('Personnel Details'!$K$37="", "", 'Personnel Details'!$K$37), IF('Personnel Details'!$F$37="", "", 'Personnel Details'!$F$37))))</f>
        <v/>
      </c>
      <c r="MV302" s="79" t="str">
        <f>IF(MT$9="", "", IF(AND(NOT('Personnel Details'!$N$37=""), $B302&gt;='Personnel Details'!$N$37), 'Personnel Details'!$Q$37, IF(AND(NOT('Personnel Details'!$I$37=""), $B302&gt;='Personnel Details'!$I$37), 'Personnel Details'!$L$37, 'Personnel Details'!$G$37)))</f>
        <v/>
      </c>
      <c r="MW302" s="59">
        <f t="shared" si="733"/>
        <v>0</v>
      </c>
      <c r="MX302" s="53"/>
      <c r="MZ302" s="78" t="str">
        <f>IF(MZ$9="", "", IF(AND(NOT('Personnel Details'!$N$38=""), $B302&gt;='Personnel Details'!$N$38), 'Personnel Details'!$O$38, IF(AND(NOT('Personnel Details'!$I$38=""), $B302&gt;='Personnel Details'!$I$38), 'Personnel Details'!$J$38, 'Personnel Details'!$E$38)))</f>
        <v/>
      </c>
      <c r="NA302" s="59" t="str">
        <f>IF(MZ$9="", "", IF(AND(NOT('Personnel Details'!$N$38=""), $B302&gt;='Personnel Details'!$N$38), IF('Personnel Details'!$P$38="","", 'Personnel Details'!$P$38), IF(AND(NOT('Personnel Details'!$I$38=""), $B302&gt;='Personnel Details'!$I$38), IF('Personnel Details'!$K$38="", "", 'Personnel Details'!$K$38), IF('Personnel Details'!$F$38="", "", 'Personnel Details'!$F$38))))</f>
        <v/>
      </c>
      <c r="NB302" s="79" t="str">
        <f>IF(MZ$9="", "", IF(AND(NOT('Personnel Details'!$N$38=""), $B302&gt;='Personnel Details'!$N$38), 'Personnel Details'!$Q$38, IF(AND(NOT('Personnel Details'!$I$38=""), $B302&gt;='Personnel Details'!$I$38), 'Personnel Details'!$L$38, 'Personnel Details'!$G$38)))</f>
        <v/>
      </c>
      <c r="NC302" s="59">
        <f t="shared" si="734"/>
        <v>0</v>
      </c>
      <c r="ND302" s="53"/>
      <c r="NF302" s="78" t="str">
        <f>IF(NF$9="", "", IF(AND(NOT('Personnel Details'!$N$39=""), $B302&gt;='Personnel Details'!$N$39), 'Personnel Details'!$O$39, IF(AND(NOT('Personnel Details'!$I$39=""), $B302&gt;='Personnel Details'!$I$39), 'Personnel Details'!$J$39, 'Personnel Details'!$E$39)))</f>
        <v/>
      </c>
      <c r="NG302" s="59" t="str">
        <f>IF(NF$9="", "", IF(AND(NOT('Personnel Details'!$N$39=""), $B302&gt;='Personnel Details'!$N$39), IF('Personnel Details'!$P$39="","", 'Personnel Details'!$P$39), IF(AND(NOT('Personnel Details'!$I$39=""), $B302&gt;='Personnel Details'!$I$39), IF('Personnel Details'!$K$39="", "", 'Personnel Details'!$K$39), IF('Personnel Details'!$F$39="", "", 'Personnel Details'!$F$39))))</f>
        <v/>
      </c>
      <c r="NH302" s="79" t="str">
        <f>IF(NF$9="", "", IF(AND(NOT('Personnel Details'!$N$39=""), $B302&gt;='Personnel Details'!$N$39), 'Personnel Details'!$Q$39, IF(AND(NOT('Personnel Details'!$I$39=""), $B302&gt;='Personnel Details'!$I$39), 'Personnel Details'!$L$39, 'Personnel Details'!$G$39)))</f>
        <v/>
      </c>
      <c r="NI302" s="59">
        <f t="shared" si="735"/>
        <v>0</v>
      </c>
      <c r="NJ302" s="53"/>
      <c r="NL302" s="78" t="str">
        <f>IF(NL$9="", "", IF(AND(NOT('Personnel Details'!$N$40=""), $B302&gt;='Personnel Details'!$N$40), 'Personnel Details'!$O$40, IF(AND(NOT('Personnel Details'!$I$40=""), $B302&gt;='Personnel Details'!$I$40), 'Personnel Details'!$J$40, 'Personnel Details'!$E$40)))</f>
        <v/>
      </c>
      <c r="NM302" s="59" t="str">
        <f>IF(NL$9="", "", IF(AND(NOT('Personnel Details'!$N$40=""), $B302&gt;='Personnel Details'!$N$40), IF('Personnel Details'!$P$40="","", 'Personnel Details'!$P$40), IF(AND(NOT('Personnel Details'!$I$40=""), $B302&gt;='Personnel Details'!$I$40), IF('Personnel Details'!$K$40="", "", 'Personnel Details'!$K$40), IF('Personnel Details'!$F$40="", "", 'Personnel Details'!$F$40))))</f>
        <v/>
      </c>
      <c r="NN302" s="79" t="str">
        <f>IF(NL$9="", "", IF(AND(NOT('Personnel Details'!$N$40=""), $B302&gt;='Personnel Details'!$N$40), 'Personnel Details'!$Q$40, IF(AND(NOT('Personnel Details'!$I$40=""), $B302&gt;='Personnel Details'!$I$40), 'Personnel Details'!$L$40, 'Personnel Details'!$G$40)))</f>
        <v/>
      </c>
      <c r="NO302" s="59">
        <f t="shared" si="736"/>
        <v>0</v>
      </c>
      <c r="NP302" s="53"/>
    </row>
    <row r="303" spans="1:380" x14ac:dyDescent="0.25">
      <c r="A303" s="32"/>
      <c r="B303" s="113">
        <f>IFERROR(IF(B302+1&gt;'Personnel Details'!$U$5, "", B302+1), "")</f>
        <v>44123</v>
      </c>
      <c r="C303" s="32"/>
      <c r="D303" s="120"/>
      <c r="E303" s="13" t="str">
        <f t="shared" si="615"/>
        <v/>
      </c>
      <c r="F303" s="13" t="str">
        <f t="shared" si="646"/>
        <v/>
      </c>
      <c r="G303" s="56" t="str">
        <f t="shared" si="737"/>
        <v/>
      </c>
      <c r="H303" s="16" t="str">
        <f t="shared" si="647"/>
        <v/>
      </c>
      <c r="I303" s="32"/>
      <c r="J303" s="120"/>
      <c r="K303" s="62" t="str">
        <f t="shared" si="616"/>
        <v/>
      </c>
      <c r="L303" s="62" t="str">
        <f t="shared" si="648"/>
        <v/>
      </c>
      <c r="M303" s="65" t="str">
        <f t="shared" si="738"/>
        <v/>
      </c>
      <c r="N303" s="68" t="str">
        <f t="shared" si="649"/>
        <v/>
      </c>
      <c r="O303" s="32"/>
      <c r="P303" s="120"/>
      <c r="Q303" s="62" t="str">
        <f t="shared" si="617"/>
        <v/>
      </c>
      <c r="R303" s="62" t="str">
        <f t="shared" si="650"/>
        <v/>
      </c>
      <c r="S303" s="65" t="str">
        <f t="shared" si="739"/>
        <v/>
      </c>
      <c r="T303" s="68" t="str">
        <f t="shared" si="651"/>
        <v/>
      </c>
      <c r="U303" s="32"/>
      <c r="V303" s="120"/>
      <c r="W303" s="62" t="str">
        <f t="shared" si="618"/>
        <v/>
      </c>
      <c r="X303" s="62" t="str">
        <f t="shared" si="652"/>
        <v/>
      </c>
      <c r="Y303" s="65" t="str">
        <f t="shared" si="740"/>
        <v/>
      </c>
      <c r="Z303" s="68" t="str">
        <f t="shared" si="653"/>
        <v/>
      </c>
      <c r="AA303" s="32"/>
      <c r="AB303" s="120"/>
      <c r="AC303" s="62" t="str">
        <f t="shared" si="619"/>
        <v/>
      </c>
      <c r="AD303" s="62" t="str">
        <f t="shared" si="654"/>
        <v/>
      </c>
      <c r="AE303" s="65" t="str">
        <f t="shared" si="741"/>
        <v/>
      </c>
      <c r="AF303" s="68" t="str">
        <f t="shared" si="655"/>
        <v/>
      </c>
      <c r="AG303" s="32"/>
      <c r="AH303" s="120"/>
      <c r="AI303" s="62" t="str">
        <f t="shared" si="620"/>
        <v/>
      </c>
      <c r="AJ303" s="62" t="str">
        <f t="shared" si="656"/>
        <v/>
      </c>
      <c r="AK303" s="65" t="str">
        <f t="shared" si="742"/>
        <v/>
      </c>
      <c r="AL303" s="68" t="str">
        <f t="shared" si="657"/>
        <v/>
      </c>
      <c r="AM303" s="32"/>
      <c r="AN303" s="120"/>
      <c r="AO303" s="62" t="str">
        <f t="shared" si="621"/>
        <v/>
      </c>
      <c r="AP303" s="62" t="str">
        <f t="shared" si="658"/>
        <v/>
      </c>
      <c r="AQ303" s="65" t="str">
        <f t="shared" si="743"/>
        <v/>
      </c>
      <c r="AR303" s="68" t="str">
        <f t="shared" si="659"/>
        <v/>
      </c>
      <c r="AS303" s="32"/>
      <c r="AT303" s="120"/>
      <c r="AU303" s="62" t="str">
        <f t="shared" si="622"/>
        <v/>
      </c>
      <c r="AV303" s="62" t="str">
        <f t="shared" si="660"/>
        <v/>
      </c>
      <c r="AW303" s="65" t="str">
        <f t="shared" si="744"/>
        <v/>
      </c>
      <c r="AX303" s="68" t="str">
        <f t="shared" si="661"/>
        <v/>
      </c>
      <c r="AY303" s="32"/>
      <c r="AZ303" s="120"/>
      <c r="BA303" s="62" t="str">
        <f t="shared" si="623"/>
        <v/>
      </c>
      <c r="BB303" s="62" t="str">
        <f t="shared" si="662"/>
        <v/>
      </c>
      <c r="BC303" s="65" t="str">
        <f t="shared" si="745"/>
        <v/>
      </c>
      <c r="BD303" s="68" t="str">
        <f t="shared" si="663"/>
        <v/>
      </c>
      <c r="BE303" s="32"/>
      <c r="BF303" s="120"/>
      <c r="BG303" s="62" t="str">
        <f t="shared" si="624"/>
        <v/>
      </c>
      <c r="BH303" s="62" t="str">
        <f t="shared" si="664"/>
        <v/>
      </c>
      <c r="BI303" s="65" t="str">
        <f t="shared" si="746"/>
        <v/>
      </c>
      <c r="BJ303" s="68" t="str">
        <f t="shared" si="665"/>
        <v/>
      </c>
      <c r="BK303" s="32"/>
      <c r="BL303" s="120"/>
      <c r="BM303" s="62" t="str">
        <f t="shared" si="625"/>
        <v/>
      </c>
      <c r="BN303" s="62" t="str">
        <f t="shared" si="666"/>
        <v/>
      </c>
      <c r="BO303" s="65" t="str">
        <f t="shared" si="747"/>
        <v/>
      </c>
      <c r="BP303" s="68" t="str">
        <f t="shared" si="667"/>
        <v/>
      </c>
      <c r="BQ303" s="32"/>
      <c r="BR303" s="120"/>
      <c r="BS303" s="62" t="str">
        <f t="shared" si="626"/>
        <v/>
      </c>
      <c r="BT303" s="62" t="str">
        <f t="shared" si="668"/>
        <v/>
      </c>
      <c r="BU303" s="65" t="str">
        <f t="shared" si="748"/>
        <v/>
      </c>
      <c r="BV303" s="68" t="str">
        <f t="shared" si="669"/>
        <v/>
      </c>
      <c r="BW303" s="32"/>
      <c r="BX303" s="120"/>
      <c r="BY303" s="62" t="str">
        <f t="shared" si="627"/>
        <v/>
      </c>
      <c r="BZ303" s="62" t="str">
        <f t="shared" si="670"/>
        <v/>
      </c>
      <c r="CA303" s="65" t="str">
        <f t="shared" si="749"/>
        <v/>
      </c>
      <c r="CB303" s="68" t="str">
        <f t="shared" si="671"/>
        <v/>
      </c>
      <c r="CC303" s="32"/>
      <c r="CD303" s="120"/>
      <c r="CE303" s="62" t="str">
        <f t="shared" si="628"/>
        <v/>
      </c>
      <c r="CF303" s="62" t="str">
        <f t="shared" si="672"/>
        <v/>
      </c>
      <c r="CG303" s="65" t="str">
        <f t="shared" si="750"/>
        <v/>
      </c>
      <c r="CH303" s="68" t="str">
        <f t="shared" si="673"/>
        <v/>
      </c>
      <c r="CI303" s="32"/>
      <c r="CJ303" s="120"/>
      <c r="CK303" s="62" t="str">
        <f t="shared" si="629"/>
        <v/>
      </c>
      <c r="CL303" s="62" t="str">
        <f t="shared" si="674"/>
        <v/>
      </c>
      <c r="CM303" s="65" t="str">
        <f t="shared" si="751"/>
        <v/>
      </c>
      <c r="CN303" s="68" t="str">
        <f t="shared" si="675"/>
        <v/>
      </c>
      <c r="CO303" s="32"/>
      <c r="CP303" s="120"/>
      <c r="CQ303" s="62" t="str">
        <f t="shared" si="630"/>
        <v/>
      </c>
      <c r="CR303" s="62" t="str">
        <f t="shared" si="676"/>
        <v/>
      </c>
      <c r="CS303" s="65" t="str">
        <f t="shared" si="752"/>
        <v/>
      </c>
      <c r="CT303" s="68" t="str">
        <f t="shared" si="677"/>
        <v/>
      </c>
      <c r="CU303" s="32"/>
      <c r="CV303" s="120"/>
      <c r="CW303" s="62" t="str">
        <f t="shared" si="631"/>
        <v/>
      </c>
      <c r="CX303" s="62" t="str">
        <f t="shared" si="678"/>
        <v/>
      </c>
      <c r="CY303" s="65" t="str">
        <f t="shared" si="753"/>
        <v/>
      </c>
      <c r="CZ303" s="68" t="str">
        <f t="shared" si="679"/>
        <v/>
      </c>
      <c r="DA303" s="32"/>
      <c r="DB303" s="120"/>
      <c r="DC303" s="62" t="str">
        <f t="shared" si="632"/>
        <v/>
      </c>
      <c r="DD303" s="62" t="str">
        <f t="shared" si="680"/>
        <v/>
      </c>
      <c r="DE303" s="65" t="str">
        <f t="shared" si="754"/>
        <v/>
      </c>
      <c r="DF303" s="68" t="str">
        <f t="shared" si="681"/>
        <v/>
      </c>
      <c r="DG303" s="32"/>
      <c r="DH303" s="120"/>
      <c r="DI303" s="62" t="str">
        <f t="shared" si="633"/>
        <v/>
      </c>
      <c r="DJ303" s="62" t="str">
        <f t="shared" si="682"/>
        <v/>
      </c>
      <c r="DK303" s="65" t="str">
        <f t="shared" si="755"/>
        <v/>
      </c>
      <c r="DL303" s="68" t="str">
        <f t="shared" si="683"/>
        <v/>
      </c>
      <c r="DM303" s="32"/>
      <c r="DN303" s="120"/>
      <c r="DO303" s="62" t="str">
        <f t="shared" si="634"/>
        <v/>
      </c>
      <c r="DP303" s="62" t="str">
        <f t="shared" si="684"/>
        <v/>
      </c>
      <c r="DQ303" s="65" t="str">
        <f t="shared" si="756"/>
        <v/>
      </c>
      <c r="DR303" s="68" t="str">
        <f t="shared" si="685"/>
        <v/>
      </c>
      <c r="DS303" s="32"/>
      <c r="DT303" s="120"/>
      <c r="DU303" s="62" t="str">
        <f t="shared" si="635"/>
        <v/>
      </c>
      <c r="DV303" s="62" t="str">
        <f t="shared" si="686"/>
        <v/>
      </c>
      <c r="DW303" s="65" t="str">
        <f t="shared" si="757"/>
        <v/>
      </c>
      <c r="DX303" s="68" t="str">
        <f t="shared" si="687"/>
        <v/>
      </c>
      <c r="DY303" s="32"/>
      <c r="DZ303" s="120"/>
      <c r="EA303" s="62" t="str">
        <f t="shared" si="636"/>
        <v/>
      </c>
      <c r="EB303" s="62" t="str">
        <f t="shared" si="688"/>
        <v/>
      </c>
      <c r="EC303" s="65" t="str">
        <f t="shared" si="758"/>
        <v/>
      </c>
      <c r="ED303" s="68" t="str">
        <f t="shared" si="689"/>
        <v/>
      </c>
      <c r="EE303" s="32"/>
      <c r="EF303" s="120"/>
      <c r="EG303" s="62" t="str">
        <f t="shared" si="637"/>
        <v/>
      </c>
      <c r="EH303" s="62" t="str">
        <f t="shared" si="690"/>
        <v/>
      </c>
      <c r="EI303" s="65" t="str">
        <f t="shared" si="759"/>
        <v/>
      </c>
      <c r="EJ303" s="68" t="str">
        <f t="shared" si="691"/>
        <v/>
      </c>
      <c r="EK303" s="32"/>
      <c r="EL303" s="120"/>
      <c r="EM303" s="62" t="str">
        <f t="shared" si="638"/>
        <v/>
      </c>
      <c r="EN303" s="62" t="str">
        <f t="shared" si="692"/>
        <v/>
      </c>
      <c r="EO303" s="65" t="str">
        <f t="shared" si="760"/>
        <v/>
      </c>
      <c r="EP303" s="68" t="str">
        <f t="shared" si="693"/>
        <v/>
      </c>
      <c r="EQ303" s="32"/>
      <c r="ER303" s="120"/>
      <c r="ES303" s="62" t="str">
        <f t="shared" si="639"/>
        <v/>
      </c>
      <c r="ET303" s="62" t="str">
        <f t="shared" si="694"/>
        <v/>
      </c>
      <c r="EU303" s="65" t="str">
        <f t="shared" si="761"/>
        <v/>
      </c>
      <c r="EV303" s="68" t="str">
        <f t="shared" si="695"/>
        <v/>
      </c>
      <c r="EW303" s="32"/>
      <c r="EX303" s="120"/>
      <c r="EY303" s="62" t="str">
        <f t="shared" si="640"/>
        <v/>
      </c>
      <c r="EZ303" s="62" t="str">
        <f t="shared" si="696"/>
        <v/>
      </c>
      <c r="FA303" s="65" t="str">
        <f t="shared" si="762"/>
        <v/>
      </c>
      <c r="FB303" s="68" t="str">
        <f t="shared" si="697"/>
        <v/>
      </c>
      <c r="FC303" s="32"/>
      <c r="FD303" s="120"/>
      <c r="FE303" s="62" t="str">
        <f t="shared" si="641"/>
        <v/>
      </c>
      <c r="FF303" s="62" t="str">
        <f t="shared" si="698"/>
        <v/>
      </c>
      <c r="FG303" s="65" t="str">
        <f t="shared" si="763"/>
        <v/>
      </c>
      <c r="FH303" s="68" t="str">
        <f t="shared" si="699"/>
        <v/>
      </c>
      <c r="FI303" s="32"/>
      <c r="FJ303" s="120"/>
      <c r="FK303" s="62" t="str">
        <f t="shared" si="642"/>
        <v/>
      </c>
      <c r="FL303" s="62" t="str">
        <f t="shared" si="700"/>
        <v/>
      </c>
      <c r="FM303" s="65" t="str">
        <f t="shared" si="764"/>
        <v/>
      </c>
      <c r="FN303" s="68" t="str">
        <f t="shared" si="701"/>
        <v/>
      </c>
      <c r="FO303" s="32"/>
      <c r="FP303" s="120"/>
      <c r="FQ303" s="62" t="str">
        <f t="shared" si="643"/>
        <v/>
      </c>
      <c r="FR303" s="62" t="str">
        <f t="shared" si="702"/>
        <v/>
      </c>
      <c r="FS303" s="65" t="str">
        <f t="shared" si="765"/>
        <v/>
      </c>
      <c r="FT303" s="68" t="str">
        <f t="shared" si="703"/>
        <v/>
      </c>
      <c r="FU303" s="32"/>
      <c r="FV303" s="120"/>
      <c r="FW303" s="62" t="str">
        <f t="shared" si="644"/>
        <v/>
      </c>
      <c r="FX303" s="62" t="str">
        <f t="shared" si="704"/>
        <v/>
      </c>
      <c r="FY303" s="65" t="str">
        <f t="shared" si="766"/>
        <v/>
      </c>
      <c r="FZ303" s="68" t="str">
        <f t="shared" si="705"/>
        <v/>
      </c>
      <c r="GA303" s="32"/>
      <c r="GC303" s="7" t="str">
        <f t="shared" si="706"/>
        <v>Oct 2020</v>
      </c>
      <c r="GD303" s="7" t="str">
        <f t="shared" ca="1" si="645"/>
        <v/>
      </c>
      <c r="GT303" s="71">
        <f>IF(GT$9="", "", IF(AND(NOT('Personnel Details'!$N$11=""), $B303&gt;='Personnel Details'!$N$11), 'Personnel Details'!$O$11, IF(AND(NOT('Personnel Details'!$I$11=""), $B303&gt;='Personnel Details'!$I$11), 'Personnel Details'!$J$11, 'Personnel Details'!$E$11)))</f>
        <v>0.8</v>
      </c>
      <c r="GU303" s="59" t="str">
        <f>IF(GT$9="", "", IF(AND(NOT('Personnel Details'!$N$11=""), $B303&gt;='Personnel Details'!$N$11), IF('Personnel Details'!$P$11="","", 'Personnel Details'!$P$11), IF(AND(NOT('Personnel Details'!$I$11=""), $B303&gt;='Personnel Details'!$I$11), IF('Personnel Details'!$K$11="", "", 'Personnel Details'!$K$11), IF('Personnel Details'!$F$11="", "", 'Personnel Details'!$F$11))))</f>
        <v/>
      </c>
      <c r="GV303" s="74">
        <f>IF(GT$9="", "", IF(AND(NOT('Personnel Details'!$N$11=""), $B303&gt;='Personnel Details'!$N$11), 'Personnel Details'!$Q$11, IF(AND(NOT('Personnel Details'!$I$11=""), $B303&gt;='Personnel Details'!$I$11), 'Personnel Details'!$L$11, 'Personnel Details'!$G$11)))</f>
        <v>0</v>
      </c>
      <c r="GW303" s="59">
        <f t="shared" si="707"/>
        <v>0</v>
      </c>
      <c r="GX303" s="53"/>
      <c r="GZ303" s="78">
        <f>IF(GZ$9="", "", IF(AND(NOT('Personnel Details'!$N$12=""), $B303&gt;='Personnel Details'!$N$12), 'Personnel Details'!$O$12, IF(AND(NOT('Personnel Details'!$I$12=""), $B303&gt;='Personnel Details'!$I$12), 'Personnel Details'!$J$12, 'Personnel Details'!$E$12)))</f>
        <v>0.8</v>
      </c>
      <c r="HA303" s="59" t="str">
        <f>IF(GZ$9="", "", IF(AND(NOT('Personnel Details'!$N$12=""), $B303&gt;='Personnel Details'!$N$12), IF('Personnel Details'!$P$12="","", 'Personnel Details'!$P$12), IF(AND(NOT('Personnel Details'!$I$12=""), $B303&gt;='Personnel Details'!$I$12), IF('Personnel Details'!$K$12="", "", 'Personnel Details'!$K$12), IF('Personnel Details'!$F$12="", "", 'Personnel Details'!$F$12))))</f>
        <v/>
      </c>
      <c r="HB303" s="79">
        <f>IF(GZ$9="", "", IF(AND(NOT('Personnel Details'!$N$12=""), $B303&gt;='Personnel Details'!$N$12), 'Personnel Details'!$Q$12, IF(AND(NOT('Personnel Details'!$I$12=""), $B303&gt;='Personnel Details'!$I$12), 'Personnel Details'!$L$12, 'Personnel Details'!$G$12)))</f>
        <v>0</v>
      </c>
      <c r="HC303" s="59">
        <f t="shared" si="708"/>
        <v>0</v>
      </c>
      <c r="HD303" s="53"/>
      <c r="HF303" s="78">
        <f>IF(HF$9="", "", IF(AND(NOT('Personnel Details'!$N$13=""), $B303&gt;='Personnel Details'!$N$13), 'Personnel Details'!$O$13, IF(AND(NOT('Personnel Details'!$I$13=""), $B303&gt;='Personnel Details'!$I$13), 'Personnel Details'!$J$13, 'Personnel Details'!$E$13)))</f>
        <v>0.8</v>
      </c>
      <c r="HG303" s="59" t="str">
        <f>IF(HF$9="", "", IF(AND(NOT('Personnel Details'!$N$13=""), $B303&gt;='Personnel Details'!$N$13), IF('Personnel Details'!$P$13="","", 'Personnel Details'!$P$13), IF(AND(NOT('Personnel Details'!$I$13=""), $B303&gt;='Personnel Details'!$I$13), IF('Personnel Details'!$K$13="", "", 'Personnel Details'!$K$13), IF('Personnel Details'!$F$13="", "", 'Personnel Details'!$F$13))))</f>
        <v/>
      </c>
      <c r="HH303" s="79">
        <f>IF(HF$9="", "", IF(AND(NOT('Personnel Details'!$N$13=""), $B303&gt;='Personnel Details'!$N$13), 'Personnel Details'!$Q$13, IF(AND(NOT('Personnel Details'!$I$13=""), $B303&gt;='Personnel Details'!$I$13), 'Personnel Details'!$L$13, 'Personnel Details'!$G$13)))</f>
        <v>0</v>
      </c>
      <c r="HI303" s="59">
        <f t="shared" si="709"/>
        <v>0</v>
      </c>
      <c r="HJ303" s="53"/>
      <c r="HL303" s="78">
        <f>IF(HL$9="", "", IF(AND(NOT('Personnel Details'!$N$14=""), $B303&gt;='Personnel Details'!$N$14), 'Personnel Details'!$O$14, IF(AND(NOT('Personnel Details'!$I$14=""), $B303&gt;='Personnel Details'!$I$14), 'Personnel Details'!$J$14, 'Personnel Details'!$E$14)))</f>
        <v>0.8</v>
      </c>
      <c r="HM303" s="59">
        <f>IF(HL$9="", "", IF(AND(NOT('Personnel Details'!$N$14=""), $B303&gt;='Personnel Details'!$N$14), IF('Personnel Details'!$P$14="","", 'Personnel Details'!$P$14), IF(AND(NOT('Personnel Details'!$I$14=""), $B303&gt;='Personnel Details'!$I$14), IF('Personnel Details'!$K$14="", "", 'Personnel Details'!$K$14), IF('Personnel Details'!$F$14="", "", 'Personnel Details'!$F$14))))</f>
        <v>2000</v>
      </c>
      <c r="HN303" s="79">
        <f>IF(HL$9="", "", IF(AND(NOT('Personnel Details'!$N$14=""), $B303&gt;='Personnel Details'!$N$14), 'Personnel Details'!$Q$14, IF(AND(NOT('Personnel Details'!$I$14=""), $B303&gt;='Personnel Details'!$I$14), 'Personnel Details'!$L$14, 'Personnel Details'!$G$14)))</f>
        <v>0.85</v>
      </c>
      <c r="HO303" s="59">
        <f t="shared" si="710"/>
        <v>0</v>
      </c>
      <c r="HP303" s="53"/>
      <c r="HR303" s="78" t="str">
        <f>IF(HR$9="", "", IF(AND(NOT('Personnel Details'!$N$15=""), $B303&gt;='Personnel Details'!$N$15), 'Personnel Details'!$O$15, IF(AND(NOT('Personnel Details'!$I$15=""), $B303&gt;='Personnel Details'!$I$15), 'Personnel Details'!$J$15, 'Personnel Details'!$E$15)))</f>
        <v/>
      </c>
      <c r="HS303" s="59" t="str">
        <f>IF(HR$9="", "", IF(AND(NOT('Personnel Details'!$N$15=""), $B303&gt;='Personnel Details'!$N$15), IF('Personnel Details'!$P$15="","", 'Personnel Details'!$P$15), IF(AND(NOT('Personnel Details'!$I$15=""), $B303&gt;='Personnel Details'!$I$15), IF('Personnel Details'!$K$15="", "", 'Personnel Details'!$K$15), IF('Personnel Details'!$F$15="", "", 'Personnel Details'!$F$15))))</f>
        <v/>
      </c>
      <c r="HT303" s="79" t="str">
        <f>IF(HR$9="", "", IF(AND(NOT('Personnel Details'!$N$15=""), $B303&gt;='Personnel Details'!$N$15), 'Personnel Details'!$Q$15, IF(AND(NOT('Personnel Details'!$I$15=""), $B303&gt;='Personnel Details'!$I$15), 'Personnel Details'!$L$15, 'Personnel Details'!$G$15)))</f>
        <v/>
      </c>
      <c r="HU303" s="59">
        <f t="shared" si="711"/>
        <v>0</v>
      </c>
      <c r="HV303" s="53"/>
      <c r="HX303" s="78" t="str">
        <f>IF(HX$9="", "", IF(AND(NOT('Personnel Details'!$N$16=""), $B303&gt;='Personnel Details'!$N$16), 'Personnel Details'!$O$16, IF(AND(NOT('Personnel Details'!$I$16=""), $B303&gt;='Personnel Details'!$I$16), 'Personnel Details'!$J$16, 'Personnel Details'!$E$16)))</f>
        <v/>
      </c>
      <c r="HY303" s="59" t="str">
        <f>IF(HX$9="", "", IF(AND(NOT('Personnel Details'!$N$16=""), $B303&gt;='Personnel Details'!$N$16), IF('Personnel Details'!$P$16="","", 'Personnel Details'!$P$16), IF(AND(NOT('Personnel Details'!$I$16=""), $B303&gt;='Personnel Details'!$I$16), IF('Personnel Details'!$K$16="", "", 'Personnel Details'!$K$16), IF('Personnel Details'!$F$16="", "", 'Personnel Details'!$F$16))))</f>
        <v/>
      </c>
      <c r="HZ303" s="79" t="str">
        <f>IF(HX$9="", "", IF(AND(NOT('Personnel Details'!$N$16=""), $B303&gt;='Personnel Details'!$N$16), 'Personnel Details'!$Q$16, IF(AND(NOT('Personnel Details'!$I$16=""), $B303&gt;='Personnel Details'!$I$16), 'Personnel Details'!$L$16, 'Personnel Details'!$G$16)))</f>
        <v/>
      </c>
      <c r="IA303" s="59">
        <f t="shared" si="712"/>
        <v>0</v>
      </c>
      <c r="IB303" s="53"/>
      <c r="ID303" s="78" t="str">
        <f>IF(ID$9="", "", IF(AND(NOT('Personnel Details'!$N$17=""), $B303&gt;='Personnel Details'!$N$17), 'Personnel Details'!$O$17, IF(AND(NOT('Personnel Details'!$I$17=""), $B303&gt;='Personnel Details'!$I$17), 'Personnel Details'!$J$17, 'Personnel Details'!$E$17)))</f>
        <v/>
      </c>
      <c r="IE303" s="59" t="str">
        <f>IF(ID$9="", "", IF(AND(NOT('Personnel Details'!$N$17=""), $B303&gt;='Personnel Details'!$N$17), IF('Personnel Details'!$P$17="","", 'Personnel Details'!$P$17), IF(AND(NOT('Personnel Details'!$I$17=""), $B303&gt;='Personnel Details'!$I$17), IF('Personnel Details'!$K$17="", "", 'Personnel Details'!$K$17), IF('Personnel Details'!$F$17="", "", 'Personnel Details'!$F$17))))</f>
        <v/>
      </c>
      <c r="IF303" s="79" t="str">
        <f>IF(ID$9="", "", IF(AND(NOT('Personnel Details'!$N$17=""), $B303&gt;='Personnel Details'!$N$17), 'Personnel Details'!$Q$17, IF(AND(NOT('Personnel Details'!$I$17=""), $B303&gt;='Personnel Details'!$I$17), 'Personnel Details'!$L$17, 'Personnel Details'!$G$17)))</f>
        <v/>
      </c>
      <c r="IG303" s="59">
        <f t="shared" si="713"/>
        <v>0</v>
      </c>
      <c r="IH303" s="53"/>
      <c r="IJ303" s="78" t="str">
        <f>IF(IJ$9="", "", IF(AND(NOT('Personnel Details'!$N$18=""), $B303&gt;='Personnel Details'!$N$18), 'Personnel Details'!$O$18, IF(AND(NOT('Personnel Details'!$I$18=""), $B303&gt;='Personnel Details'!$I$18), 'Personnel Details'!$J$18, 'Personnel Details'!$E$18)))</f>
        <v/>
      </c>
      <c r="IK303" s="59" t="str">
        <f>IF(IJ$9="", "", IF(AND(NOT('Personnel Details'!$N$18=""), $B303&gt;='Personnel Details'!$N$18), IF('Personnel Details'!$P$18="","", 'Personnel Details'!$P$18), IF(AND(NOT('Personnel Details'!$I$18=""), $B303&gt;='Personnel Details'!$I$18), IF('Personnel Details'!$K$18="", "", 'Personnel Details'!$K$18), IF('Personnel Details'!$F$18="", "", 'Personnel Details'!$F$18))))</f>
        <v/>
      </c>
      <c r="IL303" s="79" t="str">
        <f>IF(IJ$9="", "", IF(AND(NOT('Personnel Details'!$N$18=""), $B303&gt;='Personnel Details'!$N$18), 'Personnel Details'!$Q$18, IF(AND(NOT('Personnel Details'!$I$18=""), $B303&gt;='Personnel Details'!$I$18), 'Personnel Details'!$L$18, 'Personnel Details'!$G$18)))</f>
        <v/>
      </c>
      <c r="IM303" s="59">
        <f t="shared" si="714"/>
        <v>0</v>
      </c>
      <c r="IN303" s="53"/>
      <c r="IP303" s="78" t="str">
        <f>IF(IP$9="", "", IF(AND(NOT('Personnel Details'!$N$19=""), $B303&gt;='Personnel Details'!$N$19), 'Personnel Details'!$O$19, IF(AND(NOT('Personnel Details'!$I$19=""), $B303&gt;='Personnel Details'!$I$19), 'Personnel Details'!$J$19, 'Personnel Details'!$E$19)))</f>
        <v/>
      </c>
      <c r="IQ303" s="59" t="str">
        <f>IF(IP$9="", "", IF(AND(NOT('Personnel Details'!$N$19=""), $B303&gt;='Personnel Details'!$N$19), IF('Personnel Details'!$P$19="","", 'Personnel Details'!$P$19), IF(AND(NOT('Personnel Details'!$I$19=""), $B303&gt;='Personnel Details'!$I$19), IF('Personnel Details'!$K$19="", "", 'Personnel Details'!$K$19), IF('Personnel Details'!$F$19="", "", 'Personnel Details'!$F$19))))</f>
        <v/>
      </c>
      <c r="IR303" s="79" t="str">
        <f>IF(IP$9="", "", IF(AND(NOT('Personnel Details'!$N$19=""), $B303&gt;='Personnel Details'!$N$19), 'Personnel Details'!$Q$19, IF(AND(NOT('Personnel Details'!$I$19=""), $B303&gt;='Personnel Details'!$I$19), 'Personnel Details'!$L$19, 'Personnel Details'!$G$19)))</f>
        <v/>
      </c>
      <c r="IS303" s="59">
        <f t="shared" si="715"/>
        <v>0</v>
      </c>
      <c r="IT303" s="53"/>
      <c r="IV303" s="78" t="str">
        <f>IF(IV$9="", "", IF(AND(NOT('Personnel Details'!$N$20=""), $B303&gt;='Personnel Details'!$N$20), 'Personnel Details'!$O$20, IF(AND(NOT('Personnel Details'!$I$20=""), $B303&gt;='Personnel Details'!$I$20), 'Personnel Details'!$J$20, 'Personnel Details'!$E$20)))</f>
        <v/>
      </c>
      <c r="IW303" s="59" t="str">
        <f>IF(IV$9="", "", IF(AND(NOT('Personnel Details'!$N$20=""), $B303&gt;='Personnel Details'!$N$20), IF('Personnel Details'!$P$20="","", 'Personnel Details'!$P$20), IF(AND(NOT('Personnel Details'!$I$20=""), $B303&gt;='Personnel Details'!$I$20), IF('Personnel Details'!$K$20="", "", 'Personnel Details'!$K$20), IF('Personnel Details'!$F$20="", "", 'Personnel Details'!$F$20))))</f>
        <v/>
      </c>
      <c r="IX303" s="79" t="str">
        <f>IF(IV$9="", "", IF(AND(NOT('Personnel Details'!$N$20=""), $B303&gt;='Personnel Details'!$N$20), 'Personnel Details'!$Q$20, IF(AND(NOT('Personnel Details'!$I$20=""), $B303&gt;='Personnel Details'!$I$20), 'Personnel Details'!$L$20, 'Personnel Details'!$G$20)))</f>
        <v/>
      </c>
      <c r="IY303" s="59">
        <f t="shared" si="716"/>
        <v>0</v>
      </c>
      <c r="IZ303" s="53"/>
      <c r="JB303" s="78" t="str">
        <f>IF(JB$9="", "", IF(AND(NOT('Personnel Details'!$N$21=""), $B303&gt;='Personnel Details'!$N$21), 'Personnel Details'!$O$21, IF(AND(NOT('Personnel Details'!$I$21=""), $B303&gt;='Personnel Details'!$I$21), 'Personnel Details'!$J$21, 'Personnel Details'!$E$21)))</f>
        <v/>
      </c>
      <c r="JC303" s="59" t="str">
        <f>IF(JB$9="", "", IF(AND(NOT('Personnel Details'!$N$21=""), $B303&gt;='Personnel Details'!$N$21), IF('Personnel Details'!$P$21="","", 'Personnel Details'!$P$21), IF(AND(NOT('Personnel Details'!$I$21=""), $B303&gt;='Personnel Details'!$I$21), IF('Personnel Details'!$K$21="", "", 'Personnel Details'!$K$21), IF('Personnel Details'!$F$21="", "", 'Personnel Details'!$F$21))))</f>
        <v/>
      </c>
      <c r="JD303" s="79" t="str">
        <f>IF(JB$9="", "", IF(AND(NOT('Personnel Details'!$N$21=""), $B303&gt;='Personnel Details'!$N$21), 'Personnel Details'!$Q$21, IF(AND(NOT('Personnel Details'!$I$21=""), $B303&gt;='Personnel Details'!$I$21), 'Personnel Details'!$L$21, 'Personnel Details'!$G$21)))</f>
        <v/>
      </c>
      <c r="JE303" s="59">
        <f t="shared" si="717"/>
        <v>0</v>
      </c>
      <c r="JF303" s="53"/>
      <c r="JH303" s="78" t="str">
        <f>IF(JH$9="", "", IF(AND(NOT('Personnel Details'!$N$22=""), $B303&gt;='Personnel Details'!$N$22), 'Personnel Details'!$O$22, IF(AND(NOT('Personnel Details'!$I$22=""), $B303&gt;='Personnel Details'!$I$22), 'Personnel Details'!$J$22, 'Personnel Details'!$E$22)))</f>
        <v/>
      </c>
      <c r="JI303" s="59" t="str">
        <f>IF(JH$9="", "", IF(AND(NOT('Personnel Details'!$N$22=""), $B303&gt;='Personnel Details'!$N$22), IF('Personnel Details'!$P$22="","", 'Personnel Details'!$P$22), IF(AND(NOT('Personnel Details'!$I$22=""), $B303&gt;='Personnel Details'!$I$22), IF('Personnel Details'!$K$22="", "", 'Personnel Details'!$K$22), IF('Personnel Details'!$F$22="", "", 'Personnel Details'!$F$22))))</f>
        <v/>
      </c>
      <c r="JJ303" s="79" t="str">
        <f>IF(JH$9="", "", IF(AND(NOT('Personnel Details'!$N$22=""), $B303&gt;='Personnel Details'!$N$22), 'Personnel Details'!$Q$22, IF(AND(NOT('Personnel Details'!$I$22=""), $B303&gt;='Personnel Details'!$I$22), 'Personnel Details'!$L$22, 'Personnel Details'!$G$22)))</f>
        <v/>
      </c>
      <c r="JK303" s="59">
        <f t="shared" si="718"/>
        <v>0</v>
      </c>
      <c r="JL303" s="53"/>
      <c r="JN303" s="78" t="str">
        <f>IF(JN$9="", "", IF(AND(NOT('Personnel Details'!$N$23=""), $B303&gt;='Personnel Details'!$N$23), 'Personnel Details'!$O$23, IF(AND(NOT('Personnel Details'!$I$23=""), $B303&gt;='Personnel Details'!$I$23), 'Personnel Details'!$J$23, 'Personnel Details'!$E$23)))</f>
        <v/>
      </c>
      <c r="JO303" s="59" t="str">
        <f>IF(JN$9="", "", IF(AND(NOT('Personnel Details'!$N$23=""), $B303&gt;='Personnel Details'!$N$23), IF('Personnel Details'!$P$23="","", 'Personnel Details'!$P$23), IF(AND(NOT('Personnel Details'!$I$23=""), $B303&gt;='Personnel Details'!$I$23), IF('Personnel Details'!$K$23="", "", 'Personnel Details'!$K$23), IF('Personnel Details'!$F$23="", "", 'Personnel Details'!$F$23))))</f>
        <v/>
      </c>
      <c r="JP303" s="79" t="str">
        <f>IF(JN$9="", "", IF(AND(NOT('Personnel Details'!$N$23=""), $B303&gt;='Personnel Details'!$N$23), 'Personnel Details'!$Q$23, IF(AND(NOT('Personnel Details'!$I$23=""), $B303&gt;='Personnel Details'!$I$23), 'Personnel Details'!$L$23, 'Personnel Details'!$G$23)))</f>
        <v/>
      </c>
      <c r="JQ303" s="59">
        <f t="shared" si="719"/>
        <v>0</v>
      </c>
      <c r="JR303" s="53"/>
      <c r="JT303" s="78" t="str">
        <f>IF(JT$9="", "", IF(AND(NOT('Personnel Details'!$N$24=""), $B303&gt;='Personnel Details'!$N$24), 'Personnel Details'!$O$24, IF(AND(NOT('Personnel Details'!$I$24=""), $B303&gt;='Personnel Details'!$I$24), 'Personnel Details'!$J$24, 'Personnel Details'!$E$24)))</f>
        <v/>
      </c>
      <c r="JU303" s="59" t="str">
        <f>IF(JT$9="", "", IF(AND(NOT('Personnel Details'!$N$24=""), $B303&gt;='Personnel Details'!$N$24), IF('Personnel Details'!$P$24="","", 'Personnel Details'!$P$24), IF(AND(NOT('Personnel Details'!$I$24=""), $B303&gt;='Personnel Details'!$I$24), IF('Personnel Details'!$K$24="", "", 'Personnel Details'!$K$24), IF('Personnel Details'!$F$24="", "", 'Personnel Details'!$F$24))))</f>
        <v/>
      </c>
      <c r="JV303" s="79" t="str">
        <f>IF(JT$9="", "", IF(AND(NOT('Personnel Details'!$N$24=""), $B303&gt;='Personnel Details'!$N$24), 'Personnel Details'!$Q$24, IF(AND(NOT('Personnel Details'!$I$24=""), $B303&gt;='Personnel Details'!$I$24), 'Personnel Details'!$L$24, 'Personnel Details'!$G$24)))</f>
        <v/>
      </c>
      <c r="JW303" s="59">
        <f t="shared" si="720"/>
        <v>0</v>
      </c>
      <c r="JX303" s="53"/>
      <c r="JZ303" s="78" t="str">
        <f>IF(JZ$9="", "", IF(AND(NOT('Personnel Details'!$N$25=""), $B303&gt;='Personnel Details'!$N$25), 'Personnel Details'!$O$25, IF(AND(NOT('Personnel Details'!$I$25=""), $B303&gt;='Personnel Details'!$I$25), 'Personnel Details'!$J$25, 'Personnel Details'!$E$25)))</f>
        <v/>
      </c>
      <c r="KA303" s="59" t="str">
        <f>IF(JZ$9="", "", IF(AND(NOT('Personnel Details'!$N$25=""), $B303&gt;='Personnel Details'!$N$25), IF('Personnel Details'!$P$25="","", 'Personnel Details'!$P$25), IF(AND(NOT('Personnel Details'!$I$25=""), $B303&gt;='Personnel Details'!$I$25), IF('Personnel Details'!$K$25="", "", 'Personnel Details'!$K$25), IF('Personnel Details'!$F$25="", "", 'Personnel Details'!$F$25))))</f>
        <v/>
      </c>
      <c r="KB303" s="79" t="str">
        <f>IF(JZ$9="", "", IF(AND(NOT('Personnel Details'!$N$25=""), $B303&gt;='Personnel Details'!$N$25), 'Personnel Details'!$Q$25, IF(AND(NOT('Personnel Details'!$I$25=""), $B303&gt;='Personnel Details'!$I$25), 'Personnel Details'!$L$25, 'Personnel Details'!$G$25)))</f>
        <v/>
      </c>
      <c r="KC303" s="59">
        <f t="shared" si="721"/>
        <v>0</v>
      </c>
      <c r="KD303" s="53"/>
      <c r="KF303" s="78" t="str">
        <f>IF(KF$9="", "", IF(AND(NOT('Personnel Details'!$N$26=""), $B303&gt;='Personnel Details'!$N$26), 'Personnel Details'!$O$26, IF(AND(NOT('Personnel Details'!$I$26=""), $B303&gt;='Personnel Details'!$I$26), 'Personnel Details'!$J$26, 'Personnel Details'!$E$26)))</f>
        <v/>
      </c>
      <c r="KG303" s="59" t="str">
        <f>IF(KF$9="", "", IF(AND(NOT('Personnel Details'!$N$26=""), $B303&gt;='Personnel Details'!$N$26), IF('Personnel Details'!$P$26="","", 'Personnel Details'!$P$26), IF(AND(NOT('Personnel Details'!$I$26=""), $B303&gt;='Personnel Details'!$I$26), IF('Personnel Details'!$K$26="", "", 'Personnel Details'!$K$26), IF('Personnel Details'!$F$26="", "", 'Personnel Details'!$F$26))))</f>
        <v/>
      </c>
      <c r="KH303" s="79" t="str">
        <f>IF(KF$9="", "", IF(AND(NOT('Personnel Details'!$N$26=""), $B303&gt;='Personnel Details'!$N$26), 'Personnel Details'!$Q$26, IF(AND(NOT('Personnel Details'!$I$26=""), $B303&gt;='Personnel Details'!$I$26), 'Personnel Details'!$L$26, 'Personnel Details'!$G$26)))</f>
        <v/>
      </c>
      <c r="KI303" s="59">
        <f t="shared" si="722"/>
        <v>0</v>
      </c>
      <c r="KJ303" s="53"/>
      <c r="KL303" s="78" t="str">
        <f>IF(KL$9="", "", IF(AND(NOT('Personnel Details'!$N$27=""), $B303&gt;='Personnel Details'!$N$27), 'Personnel Details'!$O$27, IF(AND(NOT('Personnel Details'!$I$27=""), $B303&gt;='Personnel Details'!$I$27), 'Personnel Details'!$J$27, 'Personnel Details'!$E$27)))</f>
        <v/>
      </c>
      <c r="KM303" s="59" t="str">
        <f>IF(KL$9="", "", IF(AND(NOT('Personnel Details'!$N$27=""), $B303&gt;='Personnel Details'!$N$27), IF('Personnel Details'!$P$27="","", 'Personnel Details'!$P$27), IF(AND(NOT('Personnel Details'!$I$27=""), $B303&gt;='Personnel Details'!$I$27), IF('Personnel Details'!$K$27="", "", 'Personnel Details'!$K$27), IF('Personnel Details'!$F$27="", "", 'Personnel Details'!$F$27))))</f>
        <v/>
      </c>
      <c r="KN303" s="79" t="str">
        <f>IF(KL$9="", "", IF(AND(NOT('Personnel Details'!$N$27=""), $B303&gt;='Personnel Details'!$N$27), 'Personnel Details'!$Q$27, IF(AND(NOT('Personnel Details'!$I$27=""), $B303&gt;='Personnel Details'!$I$27), 'Personnel Details'!$L$27, 'Personnel Details'!$G$27)))</f>
        <v/>
      </c>
      <c r="KO303" s="59">
        <f t="shared" si="723"/>
        <v>0</v>
      </c>
      <c r="KP303" s="53"/>
      <c r="KR303" s="78" t="str">
        <f>IF(KR$9="", "", IF(AND(NOT('Personnel Details'!$N$28=""), $B303&gt;='Personnel Details'!$N$28), 'Personnel Details'!$O$28, IF(AND(NOT('Personnel Details'!$I$28=""), $B303&gt;='Personnel Details'!$I$28), 'Personnel Details'!$J$28, 'Personnel Details'!$E$28)))</f>
        <v/>
      </c>
      <c r="KS303" s="59" t="str">
        <f>IF(KR$9="", "", IF(AND(NOT('Personnel Details'!$N$28=""), $B303&gt;='Personnel Details'!$N$28), IF('Personnel Details'!$P$28="","", 'Personnel Details'!$P$28), IF(AND(NOT('Personnel Details'!$I$28=""), $B303&gt;='Personnel Details'!$I$28), IF('Personnel Details'!$K$28="", "", 'Personnel Details'!$K$28), IF('Personnel Details'!$F$28="", "", 'Personnel Details'!$F$28))))</f>
        <v/>
      </c>
      <c r="KT303" s="79" t="str">
        <f>IF(KR$9="", "", IF(AND(NOT('Personnel Details'!$N$28=""), $B303&gt;='Personnel Details'!$N$28), 'Personnel Details'!$Q$28, IF(AND(NOT('Personnel Details'!$I$28=""), $B303&gt;='Personnel Details'!$I$28), 'Personnel Details'!$L$28, 'Personnel Details'!$G$28)))</f>
        <v/>
      </c>
      <c r="KU303" s="59">
        <f t="shared" si="724"/>
        <v>0</v>
      </c>
      <c r="KV303" s="53"/>
      <c r="KX303" s="78" t="str">
        <f>IF(KX$9="", "", IF(AND(NOT('Personnel Details'!$N$29=""), $B303&gt;='Personnel Details'!$N$29), 'Personnel Details'!$O$29, IF(AND(NOT('Personnel Details'!$I$29=""), $B303&gt;='Personnel Details'!$I$29), 'Personnel Details'!$J$29, 'Personnel Details'!$E$29)))</f>
        <v/>
      </c>
      <c r="KY303" s="59" t="str">
        <f>IF(KX$9="", "", IF(AND(NOT('Personnel Details'!$N$29=""), $B303&gt;='Personnel Details'!$N$29), IF('Personnel Details'!$P$29="","", 'Personnel Details'!$P$29), IF(AND(NOT('Personnel Details'!$I$29=""), $B303&gt;='Personnel Details'!$I$29), IF('Personnel Details'!$K$29="", "", 'Personnel Details'!$K$29), IF('Personnel Details'!$F$29="", "", 'Personnel Details'!$F$29))))</f>
        <v/>
      </c>
      <c r="KZ303" s="79" t="str">
        <f>IF(KX$9="", "", IF(AND(NOT('Personnel Details'!$N$29=""), $B303&gt;='Personnel Details'!$N$29), 'Personnel Details'!$Q$29, IF(AND(NOT('Personnel Details'!$I$29=""), $B303&gt;='Personnel Details'!$I$29), 'Personnel Details'!$L$29, 'Personnel Details'!$G$29)))</f>
        <v/>
      </c>
      <c r="LA303" s="59">
        <f t="shared" si="725"/>
        <v>0</v>
      </c>
      <c r="LB303" s="53"/>
      <c r="LD303" s="78" t="str">
        <f>IF(LD$9="", "", IF(AND(NOT('Personnel Details'!$N$30=""), $B303&gt;='Personnel Details'!$N$30), 'Personnel Details'!$O$30, IF(AND(NOT('Personnel Details'!$I$30=""), $B303&gt;='Personnel Details'!$I$30), 'Personnel Details'!$J$30, 'Personnel Details'!$E$30)))</f>
        <v/>
      </c>
      <c r="LE303" s="59" t="str">
        <f>IF(LD$9="", "", IF(AND(NOT('Personnel Details'!$N$30=""), $B303&gt;='Personnel Details'!$N$30), IF('Personnel Details'!$P$30="","", 'Personnel Details'!$P$30), IF(AND(NOT('Personnel Details'!$I$30=""), $B303&gt;='Personnel Details'!$I$30), IF('Personnel Details'!$K$30="", "", 'Personnel Details'!$K$30), IF('Personnel Details'!$F$30="", "", 'Personnel Details'!$F$30))))</f>
        <v/>
      </c>
      <c r="LF303" s="79" t="str">
        <f>IF(LD$9="", "", IF(AND(NOT('Personnel Details'!$N$30=""), $B303&gt;='Personnel Details'!$N$30), 'Personnel Details'!$Q$30, IF(AND(NOT('Personnel Details'!$I$30=""), $B303&gt;='Personnel Details'!$I$30), 'Personnel Details'!$L$30, 'Personnel Details'!$G$30)))</f>
        <v/>
      </c>
      <c r="LG303" s="59">
        <f t="shared" si="726"/>
        <v>0</v>
      </c>
      <c r="LH303" s="53"/>
      <c r="LJ303" s="78" t="str">
        <f>IF(LJ$9="", "", IF(AND(NOT('Personnel Details'!$N$31=""), $B303&gt;='Personnel Details'!$N$31), 'Personnel Details'!$O$31, IF(AND(NOT('Personnel Details'!$I$31=""), $B303&gt;='Personnel Details'!$I$31), 'Personnel Details'!$J$31, 'Personnel Details'!$E$31)))</f>
        <v/>
      </c>
      <c r="LK303" s="59" t="str">
        <f>IF(LJ$9="", "", IF(AND(NOT('Personnel Details'!$N$31=""), $B303&gt;='Personnel Details'!$N$31), IF('Personnel Details'!$P$31="","", 'Personnel Details'!$P$31), IF(AND(NOT('Personnel Details'!$I$31=""), $B303&gt;='Personnel Details'!$I$31), IF('Personnel Details'!$K$31="", "", 'Personnel Details'!$K$31), IF('Personnel Details'!$F$31="", "", 'Personnel Details'!$F$31))))</f>
        <v/>
      </c>
      <c r="LL303" s="79" t="str">
        <f>IF(LJ$9="", "", IF(AND(NOT('Personnel Details'!$N$31=""), $B303&gt;='Personnel Details'!$N$31), 'Personnel Details'!$Q$31, IF(AND(NOT('Personnel Details'!$I$31=""), $B303&gt;='Personnel Details'!$I$31), 'Personnel Details'!$L$31, 'Personnel Details'!$G$31)))</f>
        <v/>
      </c>
      <c r="LM303" s="59">
        <f t="shared" si="727"/>
        <v>0</v>
      </c>
      <c r="LN303" s="53"/>
      <c r="LP303" s="78" t="str">
        <f>IF(LP$9="", "", IF(AND(NOT('Personnel Details'!$N$32=""), $B303&gt;='Personnel Details'!$N$32), 'Personnel Details'!$O$32, IF(AND(NOT('Personnel Details'!$I$32=""), $B303&gt;='Personnel Details'!$I$32), 'Personnel Details'!$J$32, 'Personnel Details'!$E$32)))</f>
        <v/>
      </c>
      <c r="LQ303" s="59" t="str">
        <f>IF(LP$9="", "", IF(AND(NOT('Personnel Details'!$N$32=""), $B303&gt;='Personnel Details'!$N$32), IF('Personnel Details'!$P$32="","", 'Personnel Details'!$P$32), IF(AND(NOT('Personnel Details'!$I$32=""), $B303&gt;='Personnel Details'!$I$32), IF('Personnel Details'!$K$32="", "", 'Personnel Details'!$K$32), IF('Personnel Details'!$F$32="", "", 'Personnel Details'!$F$32))))</f>
        <v/>
      </c>
      <c r="LR303" s="79" t="str">
        <f>IF(LP$9="", "", IF(AND(NOT('Personnel Details'!$N$32=""), $B303&gt;='Personnel Details'!$N$32), 'Personnel Details'!$Q$32, IF(AND(NOT('Personnel Details'!$I$32=""), $B303&gt;='Personnel Details'!$I$32), 'Personnel Details'!$L$32, 'Personnel Details'!$G$32)))</f>
        <v/>
      </c>
      <c r="LS303" s="59">
        <f t="shared" si="728"/>
        <v>0</v>
      </c>
      <c r="LT303" s="53"/>
      <c r="LV303" s="78" t="str">
        <f>IF(LV$9="", "", IF(AND(NOT('Personnel Details'!$N$33=""), $B303&gt;='Personnel Details'!$N$33), 'Personnel Details'!$O$33, IF(AND(NOT('Personnel Details'!$I$33=""), $B303&gt;='Personnel Details'!$I$33), 'Personnel Details'!$J$33, 'Personnel Details'!$E$33)))</f>
        <v/>
      </c>
      <c r="LW303" s="59" t="str">
        <f>IF(LV$9="", "", IF(AND(NOT('Personnel Details'!$N$33=""), $B303&gt;='Personnel Details'!$N$33), IF('Personnel Details'!$P$33="","", 'Personnel Details'!$P$33), IF(AND(NOT('Personnel Details'!$I$33=""), $B303&gt;='Personnel Details'!$I$33), IF('Personnel Details'!$K$33="", "", 'Personnel Details'!$K$33), IF('Personnel Details'!$F$33="", "", 'Personnel Details'!$F$33))))</f>
        <v/>
      </c>
      <c r="LX303" s="79" t="str">
        <f>IF(LV$9="", "", IF(AND(NOT('Personnel Details'!$N$33=""), $B303&gt;='Personnel Details'!$N$33), 'Personnel Details'!$Q$33, IF(AND(NOT('Personnel Details'!$I$33=""), $B303&gt;='Personnel Details'!$I$33), 'Personnel Details'!$L$33, 'Personnel Details'!$G$33)))</f>
        <v/>
      </c>
      <c r="LY303" s="59">
        <f t="shared" si="729"/>
        <v>0</v>
      </c>
      <c r="LZ303" s="53"/>
      <c r="MB303" s="78" t="str">
        <f>IF(MB$9="", "", IF(AND(NOT('Personnel Details'!$N$34=""), $B303&gt;='Personnel Details'!$N$34), 'Personnel Details'!$O$34, IF(AND(NOT('Personnel Details'!$I$34=""), $B303&gt;='Personnel Details'!$I$34), 'Personnel Details'!$J$34, 'Personnel Details'!$E$34)))</f>
        <v/>
      </c>
      <c r="MC303" s="59" t="str">
        <f>IF(MB$9="", "", IF(AND(NOT('Personnel Details'!$N$34=""), $B303&gt;='Personnel Details'!$N$34), IF('Personnel Details'!$P$34="","", 'Personnel Details'!$P$34), IF(AND(NOT('Personnel Details'!$I$34=""), $B303&gt;='Personnel Details'!$I$34), IF('Personnel Details'!$K$34="", "", 'Personnel Details'!$K$34), IF('Personnel Details'!$F$34="", "", 'Personnel Details'!$F$34))))</f>
        <v/>
      </c>
      <c r="MD303" s="79" t="str">
        <f>IF(MB$9="", "", IF(AND(NOT('Personnel Details'!$N$34=""), $B303&gt;='Personnel Details'!$N$34), 'Personnel Details'!$Q$34, IF(AND(NOT('Personnel Details'!$I$34=""), $B303&gt;='Personnel Details'!$I$34), 'Personnel Details'!$L$34, 'Personnel Details'!$G$34)))</f>
        <v/>
      </c>
      <c r="ME303" s="59">
        <f t="shared" si="730"/>
        <v>0</v>
      </c>
      <c r="MF303" s="53"/>
      <c r="MH303" s="78" t="str">
        <f>IF(MH$9="", "", IF(AND(NOT('Personnel Details'!$N$35=""), $B303&gt;='Personnel Details'!$N$35), 'Personnel Details'!$O$35, IF(AND(NOT('Personnel Details'!$I$35=""), $B303&gt;='Personnel Details'!$I$35), 'Personnel Details'!$J$35, 'Personnel Details'!$E$35)))</f>
        <v/>
      </c>
      <c r="MI303" s="59" t="str">
        <f>IF(MH$9="", "", IF(AND(NOT('Personnel Details'!$N$35=""), $B303&gt;='Personnel Details'!$N$35), IF('Personnel Details'!$P$35="","", 'Personnel Details'!$P$35), IF(AND(NOT('Personnel Details'!$I$35=""), $B303&gt;='Personnel Details'!$I$35), IF('Personnel Details'!$K$35="", "", 'Personnel Details'!$K$35), IF('Personnel Details'!$F$35="", "", 'Personnel Details'!$F$35))))</f>
        <v/>
      </c>
      <c r="MJ303" s="79" t="str">
        <f>IF(MH$9="", "", IF(AND(NOT('Personnel Details'!$N$35=""), $B303&gt;='Personnel Details'!$N$35), 'Personnel Details'!$Q$35, IF(AND(NOT('Personnel Details'!$I$35=""), $B303&gt;='Personnel Details'!$I$35), 'Personnel Details'!$L$35, 'Personnel Details'!$G$35)))</f>
        <v/>
      </c>
      <c r="MK303" s="59">
        <f t="shared" si="731"/>
        <v>0</v>
      </c>
      <c r="ML303" s="53"/>
      <c r="MN303" s="78" t="str">
        <f>IF(MN$9="", "", IF(AND(NOT('Personnel Details'!$N$36=""), $B303&gt;='Personnel Details'!$N$36), 'Personnel Details'!$O$36, IF(AND(NOT('Personnel Details'!$I$36=""), $B303&gt;='Personnel Details'!$I$36), 'Personnel Details'!$J$36, 'Personnel Details'!$E$36)))</f>
        <v/>
      </c>
      <c r="MO303" s="59" t="str">
        <f>IF(MN$9="", "", IF(AND(NOT('Personnel Details'!$N$36=""), $B303&gt;='Personnel Details'!$N$36), IF('Personnel Details'!$P$36="","", 'Personnel Details'!$P$36), IF(AND(NOT('Personnel Details'!$I$36=""), $B303&gt;='Personnel Details'!$I$36), IF('Personnel Details'!$K$36="", "", 'Personnel Details'!$K$36), IF('Personnel Details'!$F$36="", "", 'Personnel Details'!$F$36))))</f>
        <v/>
      </c>
      <c r="MP303" s="79" t="str">
        <f>IF(MN$9="", "", IF(AND(NOT('Personnel Details'!$N$36=""), $B303&gt;='Personnel Details'!$N$36), 'Personnel Details'!$Q$36, IF(AND(NOT('Personnel Details'!$I$36=""), $B303&gt;='Personnel Details'!$I$36), 'Personnel Details'!$L$36, 'Personnel Details'!$G$36)))</f>
        <v/>
      </c>
      <c r="MQ303" s="59">
        <f t="shared" si="732"/>
        <v>0</v>
      </c>
      <c r="MR303" s="53"/>
      <c r="MT303" s="78" t="str">
        <f>IF(MT$9="", "", IF(AND(NOT('Personnel Details'!$N$37=""), $B303&gt;='Personnel Details'!$N$37), 'Personnel Details'!$O$37, IF(AND(NOT('Personnel Details'!$I$37=""), $B303&gt;='Personnel Details'!$I$37), 'Personnel Details'!$J$37, 'Personnel Details'!$E$37)))</f>
        <v/>
      </c>
      <c r="MU303" s="59" t="str">
        <f>IF(MT$9="", "", IF(AND(NOT('Personnel Details'!$N$37=""), $B303&gt;='Personnel Details'!$N$37), IF('Personnel Details'!$P$37="","", 'Personnel Details'!$P$37), IF(AND(NOT('Personnel Details'!$I$37=""), $B303&gt;='Personnel Details'!$I$37), IF('Personnel Details'!$K$37="", "", 'Personnel Details'!$K$37), IF('Personnel Details'!$F$37="", "", 'Personnel Details'!$F$37))))</f>
        <v/>
      </c>
      <c r="MV303" s="79" t="str">
        <f>IF(MT$9="", "", IF(AND(NOT('Personnel Details'!$N$37=""), $B303&gt;='Personnel Details'!$N$37), 'Personnel Details'!$Q$37, IF(AND(NOT('Personnel Details'!$I$37=""), $B303&gt;='Personnel Details'!$I$37), 'Personnel Details'!$L$37, 'Personnel Details'!$G$37)))</f>
        <v/>
      </c>
      <c r="MW303" s="59">
        <f t="shared" si="733"/>
        <v>0</v>
      </c>
      <c r="MX303" s="53"/>
      <c r="MZ303" s="78" t="str">
        <f>IF(MZ$9="", "", IF(AND(NOT('Personnel Details'!$N$38=""), $B303&gt;='Personnel Details'!$N$38), 'Personnel Details'!$O$38, IF(AND(NOT('Personnel Details'!$I$38=""), $B303&gt;='Personnel Details'!$I$38), 'Personnel Details'!$J$38, 'Personnel Details'!$E$38)))</f>
        <v/>
      </c>
      <c r="NA303" s="59" t="str">
        <f>IF(MZ$9="", "", IF(AND(NOT('Personnel Details'!$N$38=""), $B303&gt;='Personnel Details'!$N$38), IF('Personnel Details'!$P$38="","", 'Personnel Details'!$P$38), IF(AND(NOT('Personnel Details'!$I$38=""), $B303&gt;='Personnel Details'!$I$38), IF('Personnel Details'!$K$38="", "", 'Personnel Details'!$K$38), IF('Personnel Details'!$F$38="", "", 'Personnel Details'!$F$38))))</f>
        <v/>
      </c>
      <c r="NB303" s="79" t="str">
        <f>IF(MZ$9="", "", IF(AND(NOT('Personnel Details'!$N$38=""), $B303&gt;='Personnel Details'!$N$38), 'Personnel Details'!$Q$38, IF(AND(NOT('Personnel Details'!$I$38=""), $B303&gt;='Personnel Details'!$I$38), 'Personnel Details'!$L$38, 'Personnel Details'!$G$38)))</f>
        <v/>
      </c>
      <c r="NC303" s="59">
        <f t="shared" si="734"/>
        <v>0</v>
      </c>
      <c r="ND303" s="53"/>
      <c r="NF303" s="78" t="str">
        <f>IF(NF$9="", "", IF(AND(NOT('Personnel Details'!$N$39=""), $B303&gt;='Personnel Details'!$N$39), 'Personnel Details'!$O$39, IF(AND(NOT('Personnel Details'!$I$39=""), $B303&gt;='Personnel Details'!$I$39), 'Personnel Details'!$J$39, 'Personnel Details'!$E$39)))</f>
        <v/>
      </c>
      <c r="NG303" s="59" t="str">
        <f>IF(NF$9="", "", IF(AND(NOT('Personnel Details'!$N$39=""), $B303&gt;='Personnel Details'!$N$39), IF('Personnel Details'!$P$39="","", 'Personnel Details'!$P$39), IF(AND(NOT('Personnel Details'!$I$39=""), $B303&gt;='Personnel Details'!$I$39), IF('Personnel Details'!$K$39="", "", 'Personnel Details'!$K$39), IF('Personnel Details'!$F$39="", "", 'Personnel Details'!$F$39))))</f>
        <v/>
      </c>
      <c r="NH303" s="79" t="str">
        <f>IF(NF$9="", "", IF(AND(NOT('Personnel Details'!$N$39=""), $B303&gt;='Personnel Details'!$N$39), 'Personnel Details'!$Q$39, IF(AND(NOT('Personnel Details'!$I$39=""), $B303&gt;='Personnel Details'!$I$39), 'Personnel Details'!$L$39, 'Personnel Details'!$G$39)))</f>
        <v/>
      </c>
      <c r="NI303" s="59">
        <f t="shared" si="735"/>
        <v>0</v>
      </c>
      <c r="NJ303" s="53"/>
      <c r="NL303" s="78" t="str">
        <f>IF(NL$9="", "", IF(AND(NOT('Personnel Details'!$N$40=""), $B303&gt;='Personnel Details'!$N$40), 'Personnel Details'!$O$40, IF(AND(NOT('Personnel Details'!$I$40=""), $B303&gt;='Personnel Details'!$I$40), 'Personnel Details'!$J$40, 'Personnel Details'!$E$40)))</f>
        <v/>
      </c>
      <c r="NM303" s="59" t="str">
        <f>IF(NL$9="", "", IF(AND(NOT('Personnel Details'!$N$40=""), $B303&gt;='Personnel Details'!$N$40), IF('Personnel Details'!$P$40="","", 'Personnel Details'!$P$40), IF(AND(NOT('Personnel Details'!$I$40=""), $B303&gt;='Personnel Details'!$I$40), IF('Personnel Details'!$K$40="", "", 'Personnel Details'!$K$40), IF('Personnel Details'!$F$40="", "", 'Personnel Details'!$F$40))))</f>
        <v/>
      </c>
      <c r="NN303" s="79" t="str">
        <f>IF(NL$9="", "", IF(AND(NOT('Personnel Details'!$N$40=""), $B303&gt;='Personnel Details'!$N$40), 'Personnel Details'!$Q$40, IF(AND(NOT('Personnel Details'!$I$40=""), $B303&gt;='Personnel Details'!$I$40), 'Personnel Details'!$L$40, 'Personnel Details'!$G$40)))</f>
        <v/>
      </c>
      <c r="NO303" s="59">
        <f t="shared" si="736"/>
        <v>0</v>
      </c>
      <c r="NP303" s="53"/>
    </row>
    <row r="304" spans="1:380" x14ac:dyDescent="0.25">
      <c r="A304" s="32"/>
      <c r="B304" s="113">
        <f>IFERROR(IF(B303+1&gt;'Personnel Details'!$U$5, "", B303+1), "")</f>
        <v>44124</v>
      </c>
      <c r="C304" s="32"/>
      <c r="D304" s="120"/>
      <c r="E304" s="13" t="str">
        <f t="shared" si="615"/>
        <v/>
      </c>
      <c r="F304" s="13" t="str">
        <f t="shared" si="646"/>
        <v/>
      </c>
      <c r="G304" s="56" t="str">
        <f t="shared" si="737"/>
        <v/>
      </c>
      <c r="H304" s="16" t="str">
        <f t="shared" si="647"/>
        <v/>
      </c>
      <c r="I304" s="32"/>
      <c r="J304" s="120"/>
      <c r="K304" s="62" t="str">
        <f t="shared" si="616"/>
        <v/>
      </c>
      <c r="L304" s="62" t="str">
        <f t="shared" si="648"/>
        <v/>
      </c>
      <c r="M304" s="65" t="str">
        <f t="shared" si="738"/>
        <v/>
      </c>
      <c r="N304" s="68" t="str">
        <f t="shared" si="649"/>
        <v/>
      </c>
      <c r="O304" s="32"/>
      <c r="P304" s="120"/>
      <c r="Q304" s="62" t="str">
        <f t="shared" si="617"/>
        <v/>
      </c>
      <c r="R304" s="62" t="str">
        <f t="shared" si="650"/>
        <v/>
      </c>
      <c r="S304" s="65" t="str">
        <f t="shared" si="739"/>
        <v/>
      </c>
      <c r="T304" s="68" t="str">
        <f t="shared" si="651"/>
        <v/>
      </c>
      <c r="U304" s="32"/>
      <c r="V304" s="120"/>
      <c r="W304" s="62" t="str">
        <f t="shared" si="618"/>
        <v/>
      </c>
      <c r="X304" s="62" t="str">
        <f t="shared" si="652"/>
        <v/>
      </c>
      <c r="Y304" s="65" t="str">
        <f t="shared" si="740"/>
        <v/>
      </c>
      <c r="Z304" s="68" t="str">
        <f t="shared" si="653"/>
        <v/>
      </c>
      <c r="AA304" s="32"/>
      <c r="AB304" s="120"/>
      <c r="AC304" s="62" t="str">
        <f t="shared" si="619"/>
        <v/>
      </c>
      <c r="AD304" s="62" t="str">
        <f t="shared" si="654"/>
        <v/>
      </c>
      <c r="AE304" s="65" t="str">
        <f t="shared" si="741"/>
        <v/>
      </c>
      <c r="AF304" s="68" t="str">
        <f t="shared" si="655"/>
        <v/>
      </c>
      <c r="AG304" s="32"/>
      <c r="AH304" s="120"/>
      <c r="AI304" s="62" t="str">
        <f t="shared" si="620"/>
        <v/>
      </c>
      <c r="AJ304" s="62" t="str">
        <f t="shared" si="656"/>
        <v/>
      </c>
      <c r="AK304" s="65" t="str">
        <f t="shared" si="742"/>
        <v/>
      </c>
      <c r="AL304" s="68" t="str">
        <f t="shared" si="657"/>
        <v/>
      </c>
      <c r="AM304" s="32"/>
      <c r="AN304" s="120"/>
      <c r="AO304" s="62" t="str">
        <f t="shared" si="621"/>
        <v/>
      </c>
      <c r="AP304" s="62" t="str">
        <f t="shared" si="658"/>
        <v/>
      </c>
      <c r="AQ304" s="65" t="str">
        <f t="shared" si="743"/>
        <v/>
      </c>
      <c r="AR304" s="68" t="str">
        <f t="shared" si="659"/>
        <v/>
      </c>
      <c r="AS304" s="32"/>
      <c r="AT304" s="120"/>
      <c r="AU304" s="62" t="str">
        <f t="shared" si="622"/>
        <v/>
      </c>
      <c r="AV304" s="62" t="str">
        <f t="shared" si="660"/>
        <v/>
      </c>
      <c r="AW304" s="65" t="str">
        <f t="shared" si="744"/>
        <v/>
      </c>
      <c r="AX304" s="68" t="str">
        <f t="shared" si="661"/>
        <v/>
      </c>
      <c r="AY304" s="32"/>
      <c r="AZ304" s="120"/>
      <c r="BA304" s="62" t="str">
        <f t="shared" si="623"/>
        <v/>
      </c>
      <c r="BB304" s="62" t="str">
        <f t="shared" si="662"/>
        <v/>
      </c>
      <c r="BC304" s="65" t="str">
        <f t="shared" si="745"/>
        <v/>
      </c>
      <c r="BD304" s="68" t="str">
        <f t="shared" si="663"/>
        <v/>
      </c>
      <c r="BE304" s="32"/>
      <c r="BF304" s="120"/>
      <c r="BG304" s="62" t="str">
        <f t="shared" si="624"/>
        <v/>
      </c>
      <c r="BH304" s="62" t="str">
        <f t="shared" si="664"/>
        <v/>
      </c>
      <c r="BI304" s="65" t="str">
        <f t="shared" si="746"/>
        <v/>
      </c>
      <c r="BJ304" s="68" t="str">
        <f t="shared" si="665"/>
        <v/>
      </c>
      <c r="BK304" s="32"/>
      <c r="BL304" s="120"/>
      <c r="BM304" s="62" t="str">
        <f t="shared" si="625"/>
        <v/>
      </c>
      <c r="BN304" s="62" t="str">
        <f t="shared" si="666"/>
        <v/>
      </c>
      <c r="BO304" s="65" t="str">
        <f t="shared" si="747"/>
        <v/>
      </c>
      <c r="BP304" s="68" t="str">
        <f t="shared" si="667"/>
        <v/>
      </c>
      <c r="BQ304" s="32"/>
      <c r="BR304" s="120"/>
      <c r="BS304" s="62" t="str">
        <f t="shared" si="626"/>
        <v/>
      </c>
      <c r="BT304" s="62" t="str">
        <f t="shared" si="668"/>
        <v/>
      </c>
      <c r="BU304" s="65" t="str">
        <f t="shared" si="748"/>
        <v/>
      </c>
      <c r="BV304" s="68" t="str">
        <f t="shared" si="669"/>
        <v/>
      </c>
      <c r="BW304" s="32"/>
      <c r="BX304" s="120"/>
      <c r="BY304" s="62" t="str">
        <f t="shared" si="627"/>
        <v/>
      </c>
      <c r="BZ304" s="62" t="str">
        <f t="shared" si="670"/>
        <v/>
      </c>
      <c r="CA304" s="65" t="str">
        <f t="shared" si="749"/>
        <v/>
      </c>
      <c r="CB304" s="68" t="str">
        <f t="shared" si="671"/>
        <v/>
      </c>
      <c r="CC304" s="32"/>
      <c r="CD304" s="120"/>
      <c r="CE304" s="62" t="str">
        <f t="shared" si="628"/>
        <v/>
      </c>
      <c r="CF304" s="62" t="str">
        <f t="shared" si="672"/>
        <v/>
      </c>
      <c r="CG304" s="65" t="str">
        <f t="shared" si="750"/>
        <v/>
      </c>
      <c r="CH304" s="68" t="str">
        <f t="shared" si="673"/>
        <v/>
      </c>
      <c r="CI304" s="32"/>
      <c r="CJ304" s="120"/>
      <c r="CK304" s="62" t="str">
        <f t="shared" si="629"/>
        <v/>
      </c>
      <c r="CL304" s="62" t="str">
        <f t="shared" si="674"/>
        <v/>
      </c>
      <c r="CM304" s="65" t="str">
        <f t="shared" si="751"/>
        <v/>
      </c>
      <c r="CN304" s="68" t="str">
        <f t="shared" si="675"/>
        <v/>
      </c>
      <c r="CO304" s="32"/>
      <c r="CP304" s="120"/>
      <c r="CQ304" s="62" t="str">
        <f t="shared" si="630"/>
        <v/>
      </c>
      <c r="CR304" s="62" t="str">
        <f t="shared" si="676"/>
        <v/>
      </c>
      <c r="CS304" s="65" t="str">
        <f t="shared" si="752"/>
        <v/>
      </c>
      <c r="CT304" s="68" t="str">
        <f t="shared" si="677"/>
        <v/>
      </c>
      <c r="CU304" s="32"/>
      <c r="CV304" s="120"/>
      <c r="CW304" s="62" t="str">
        <f t="shared" si="631"/>
        <v/>
      </c>
      <c r="CX304" s="62" t="str">
        <f t="shared" si="678"/>
        <v/>
      </c>
      <c r="CY304" s="65" t="str">
        <f t="shared" si="753"/>
        <v/>
      </c>
      <c r="CZ304" s="68" t="str">
        <f t="shared" si="679"/>
        <v/>
      </c>
      <c r="DA304" s="32"/>
      <c r="DB304" s="120"/>
      <c r="DC304" s="62" t="str">
        <f t="shared" si="632"/>
        <v/>
      </c>
      <c r="DD304" s="62" t="str">
        <f t="shared" si="680"/>
        <v/>
      </c>
      <c r="DE304" s="65" t="str">
        <f t="shared" si="754"/>
        <v/>
      </c>
      <c r="DF304" s="68" t="str">
        <f t="shared" si="681"/>
        <v/>
      </c>
      <c r="DG304" s="32"/>
      <c r="DH304" s="120"/>
      <c r="DI304" s="62" t="str">
        <f t="shared" si="633"/>
        <v/>
      </c>
      <c r="DJ304" s="62" t="str">
        <f t="shared" si="682"/>
        <v/>
      </c>
      <c r="DK304" s="65" t="str">
        <f t="shared" si="755"/>
        <v/>
      </c>
      <c r="DL304" s="68" t="str">
        <f t="shared" si="683"/>
        <v/>
      </c>
      <c r="DM304" s="32"/>
      <c r="DN304" s="120"/>
      <c r="DO304" s="62" t="str">
        <f t="shared" si="634"/>
        <v/>
      </c>
      <c r="DP304" s="62" t="str">
        <f t="shared" si="684"/>
        <v/>
      </c>
      <c r="DQ304" s="65" t="str">
        <f t="shared" si="756"/>
        <v/>
      </c>
      <c r="DR304" s="68" t="str">
        <f t="shared" si="685"/>
        <v/>
      </c>
      <c r="DS304" s="32"/>
      <c r="DT304" s="120"/>
      <c r="DU304" s="62" t="str">
        <f t="shared" si="635"/>
        <v/>
      </c>
      <c r="DV304" s="62" t="str">
        <f t="shared" si="686"/>
        <v/>
      </c>
      <c r="DW304" s="65" t="str">
        <f t="shared" si="757"/>
        <v/>
      </c>
      <c r="DX304" s="68" t="str">
        <f t="shared" si="687"/>
        <v/>
      </c>
      <c r="DY304" s="32"/>
      <c r="DZ304" s="120"/>
      <c r="EA304" s="62" t="str">
        <f t="shared" si="636"/>
        <v/>
      </c>
      <c r="EB304" s="62" t="str">
        <f t="shared" si="688"/>
        <v/>
      </c>
      <c r="EC304" s="65" t="str">
        <f t="shared" si="758"/>
        <v/>
      </c>
      <c r="ED304" s="68" t="str">
        <f t="shared" si="689"/>
        <v/>
      </c>
      <c r="EE304" s="32"/>
      <c r="EF304" s="120"/>
      <c r="EG304" s="62" t="str">
        <f t="shared" si="637"/>
        <v/>
      </c>
      <c r="EH304" s="62" t="str">
        <f t="shared" si="690"/>
        <v/>
      </c>
      <c r="EI304" s="65" t="str">
        <f t="shared" si="759"/>
        <v/>
      </c>
      <c r="EJ304" s="68" t="str">
        <f t="shared" si="691"/>
        <v/>
      </c>
      <c r="EK304" s="32"/>
      <c r="EL304" s="120"/>
      <c r="EM304" s="62" t="str">
        <f t="shared" si="638"/>
        <v/>
      </c>
      <c r="EN304" s="62" t="str">
        <f t="shared" si="692"/>
        <v/>
      </c>
      <c r="EO304" s="65" t="str">
        <f t="shared" si="760"/>
        <v/>
      </c>
      <c r="EP304" s="68" t="str">
        <f t="shared" si="693"/>
        <v/>
      </c>
      <c r="EQ304" s="32"/>
      <c r="ER304" s="120"/>
      <c r="ES304" s="62" t="str">
        <f t="shared" si="639"/>
        <v/>
      </c>
      <c r="ET304" s="62" t="str">
        <f t="shared" si="694"/>
        <v/>
      </c>
      <c r="EU304" s="65" t="str">
        <f t="shared" si="761"/>
        <v/>
      </c>
      <c r="EV304" s="68" t="str">
        <f t="shared" si="695"/>
        <v/>
      </c>
      <c r="EW304" s="32"/>
      <c r="EX304" s="120"/>
      <c r="EY304" s="62" t="str">
        <f t="shared" si="640"/>
        <v/>
      </c>
      <c r="EZ304" s="62" t="str">
        <f t="shared" si="696"/>
        <v/>
      </c>
      <c r="FA304" s="65" t="str">
        <f t="shared" si="762"/>
        <v/>
      </c>
      <c r="FB304" s="68" t="str">
        <f t="shared" si="697"/>
        <v/>
      </c>
      <c r="FC304" s="32"/>
      <c r="FD304" s="120"/>
      <c r="FE304" s="62" t="str">
        <f t="shared" si="641"/>
        <v/>
      </c>
      <c r="FF304" s="62" t="str">
        <f t="shared" si="698"/>
        <v/>
      </c>
      <c r="FG304" s="65" t="str">
        <f t="shared" si="763"/>
        <v/>
      </c>
      <c r="FH304" s="68" t="str">
        <f t="shared" si="699"/>
        <v/>
      </c>
      <c r="FI304" s="32"/>
      <c r="FJ304" s="120"/>
      <c r="FK304" s="62" t="str">
        <f t="shared" si="642"/>
        <v/>
      </c>
      <c r="FL304" s="62" t="str">
        <f t="shared" si="700"/>
        <v/>
      </c>
      <c r="FM304" s="65" t="str">
        <f t="shared" si="764"/>
        <v/>
      </c>
      <c r="FN304" s="68" t="str">
        <f t="shared" si="701"/>
        <v/>
      </c>
      <c r="FO304" s="32"/>
      <c r="FP304" s="120"/>
      <c r="FQ304" s="62" t="str">
        <f t="shared" si="643"/>
        <v/>
      </c>
      <c r="FR304" s="62" t="str">
        <f t="shared" si="702"/>
        <v/>
      </c>
      <c r="FS304" s="65" t="str">
        <f t="shared" si="765"/>
        <v/>
      </c>
      <c r="FT304" s="68" t="str">
        <f t="shared" si="703"/>
        <v/>
      </c>
      <c r="FU304" s="32"/>
      <c r="FV304" s="120"/>
      <c r="FW304" s="62" t="str">
        <f t="shared" si="644"/>
        <v/>
      </c>
      <c r="FX304" s="62" t="str">
        <f t="shared" si="704"/>
        <v/>
      </c>
      <c r="FY304" s="65" t="str">
        <f t="shared" si="766"/>
        <v/>
      </c>
      <c r="FZ304" s="68" t="str">
        <f t="shared" si="705"/>
        <v/>
      </c>
      <c r="GA304" s="32"/>
      <c r="GC304" s="7" t="str">
        <f t="shared" si="706"/>
        <v>Oct 2020</v>
      </c>
      <c r="GD304" s="7" t="str">
        <f t="shared" ca="1" si="645"/>
        <v/>
      </c>
      <c r="GT304" s="71">
        <f>IF(GT$9="", "", IF(AND(NOT('Personnel Details'!$N$11=""), $B304&gt;='Personnel Details'!$N$11), 'Personnel Details'!$O$11, IF(AND(NOT('Personnel Details'!$I$11=""), $B304&gt;='Personnel Details'!$I$11), 'Personnel Details'!$J$11, 'Personnel Details'!$E$11)))</f>
        <v>0.8</v>
      </c>
      <c r="GU304" s="59" t="str">
        <f>IF(GT$9="", "", IF(AND(NOT('Personnel Details'!$N$11=""), $B304&gt;='Personnel Details'!$N$11), IF('Personnel Details'!$P$11="","", 'Personnel Details'!$P$11), IF(AND(NOT('Personnel Details'!$I$11=""), $B304&gt;='Personnel Details'!$I$11), IF('Personnel Details'!$K$11="", "", 'Personnel Details'!$K$11), IF('Personnel Details'!$F$11="", "", 'Personnel Details'!$F$11))))</f>
        <v/>
      </c>
      <c r="GV304" s="74">
        <f>IF(GT$9="", "", IF(AND(NOT('Personnel Details'!$N$11=""), $B304&gt;='Personnel Details'!$N$11), 'Personnel Details'!$Q$11, IF(AND(NOT('Personnel Details'!$I$11=""), $B304&gt;='Personnel Details'!$I$11), 'Personnel Details'!$L$11, 'Personnel Details'!$G$11)))</f>
        <v>0</v>
      </c>
      <c r="GW304" s="59">
        <f t="shared" si="707"/>
        <v>0</v>
      </c>
      <c r="GX304" s="53"/>
      <c r="GZ304" s="78">
        <f>IF(GZ$9="", "", IF(AND(NOT('Personnel Details'!$N$12=""), $B304&gt;='Personnel Details'!$N$12), 'Personnel Details'!$O$12, IF(AND(NOT('Personnel Details'!$I$12=""), $B304&gt;='Personnel Details'!$I$12), 'Personnel Details'!$J$12, 'Personnel Details'!$E$12)))</f>
        <v>0.8</v>
      </c>
      <c r="HA304" s="59" t="str">
        <f>IF(GZ$9="", "", IF(AND(NOT('Personnel Details'!$N$12=""), $B304&gt;='Personnel Details'!$N$12), IF('Personnel Details'!$P$12="","", 'Personnel Details'!$P$12), IF(AND(NOT('Personnel Details'!$I$12=""), $B304&gt;='Personnel Details'!$I$12), IF('Personnel Details'!$K$12="", "", 'Personnel Details'!$K$12), IF('Personnel Details'!$F$12="", "", 'Personnel Details'!$F$12))))</f>
        <v/>
      </c>
      <c r="HB304" s="79">
        <f>IF(GZ$9="", "", IF(AND(NOT('Personnel Details'!$N$12=""), $B304&gt;='Personnel Details'!$N$12), 'Personnel Details'!$Q$12, IF(AND(NOT('Personnel Details'!$I$12=""), $B304&gt;='Personnel Details'!$I$12), 'Personnel Details'!$L$12, 'Personnel Details'!$G$12)))</f>
        <v>0</v>
      </c>
      <c r="HC304" s="59">
        <f t="shared" si="708"/>
        <v>0</v>
      </c>
      <c r="HD304" s="53"/>
      <c r="HF304" s="78">
        <f>IF(HF$9="", "", IF(AND(NOT('Personnel Details'!$N$13=""), $B304&gt;='Personnel Details'!$N$13), 'Personnel Details'!$O$13, IF(AND(NOT('Personnel Details'!$I$13=""), $B304&gt;='Personnel Details'!$I$13), 'Personnel Details'!$J$13, 'Personnel Details'!$E$13)))</f>
        <v>0.8</v>
      </c>
      <c r="HG304" s="59" t="str">
        <f>IF(HF$9="", "", IF(AND(NOT('Personnel Details'!$N$13=""), $B304&gt;='Personnel Details'!$N$13), IF('Personnel Details'!$P$13="","", 'Personnel Details'!$P$13), IF(AND(NOT('Personnel Details'!$I$13=""), $B304&gt;='Personnel Details'!$I$13), IF('Personnel Details'!$K$13="", "", 'Personnel Details'!$K$13), IF('Personnel Details'!$F$13="", "", 'Personnel Details'!$F$13))))</f>
        <v/>
      </c>
      <c r="HH304" s="79">
        <f>IF(HF$9="", "", IF(AND(NOT('Personnel Details'!$N$13=""), $B304&gt;='Personnel Details'!$N$13), 'Personnel Details'!$Q$13, IF(AND(NOT('Personnel Details'!$I$13=""), $B304&gt;='Personnel Details'!$I$13), 'Personnel Details'!$L$13, 'Personnel Details'!$G$13)))</f>
        <v>0</v>
      </c>
      <c r="HI304" s="59">
        <f t="shared" si="709"/>
        <v>0</v>
      </c>
      <c r="HJ304" s="53"/>
      <c r="HL304" s="78">
        <f>IF(HL$9="", "", IF(AND(NOT('Personnel Details'!$N$14=""), $B304&gt;='Personnel Details'!$N$14), 'Personnel Details'!$O$14, IF(AND(NOT('Personnel Details'!$I$14=""), $B304&gt;='Personnel Details'!$I$14), 'Personnel Details'!$J$14, 'Personnel Details'!$E$14)))</f>
        <v>0.8</v>
      </c>
      <c r="HM304" s="59">
        <f>IF(HL$9="", "", IF(AND(NOT('Personnel Details'!$N$14=""), $B304&gt;='Personnel Details'!$N$14), IF('Personnel Details'!$P$14="","", 'Personnel Details'!$P$14), IF(AND(NOT('Personnel Details'!$I$14=""), $B304&gt;='Personnel Details'!$I$14), IF('Personnel Details'!$K$14="", "", 'Personnel Details'!$K$14), IF('Personnel Details'!$F$14="", "", 'Personnel Details'!$F$14))))</f>
        <v>2000</v>
      </c>
      <c r="HN304" s="79">
        <f>IF(HL$9="", "", IF(AND(NOT('Personnel Details'!$N$14=""), $B304&gt;='Personnel Details'!$N$14), 'Personnel Details'!$Q$14, IF(AND(NOT('Personnel Details'!$I$14=""), $B304&gt;='Personnel Details'!$I$14), 'Personnel Details'!$L$14, 'Personnel Details'!$G$14)))</f>
        <v>0.85</v>
      </c>
      <c r="HO304" s="59">
        <f t="shared" si="710"/>
        <v>0</v>
      </c>
      <c r="HP304" s="53"/>
      <c r="HR304" s="78" t="str">
        <f>IF(HR$9="", "", IF(AND(NOT('Personnel Details'!$N$15=""), $B304&gt;='Personnel Details'!$N$15), 'Personnel Details'!$O$15, IF(AND(NOT('Personnel Details'!$I$15=""), $B304&gt;='Personnel Details'!$I$15), 'Personnel Details'!$J$15, 'Personnel Details'!$E$15)))</f>
        <v/>
      </c>
      <c r="HS304" s="59" t="str">
        <f>IF(HR$9="", "", IF(AND(NOT('Personnel Details'!$N$15=""), $B304&gt;='Personnel Details'!$N$15), IF('Personnel Details'!$P$15="","", 'Personnel Details'!$P$15), IF(AND(NOT('Personnel Details'!$I$15=""), $B304&gt;='Personnel Details'!$I$15), IF('Personnel Details'!$K$15="", "", 'Personnel Details'!$K$15), IF('Personnel Details'!$F$15="", "", 'Personnel Details'!$F$15))))</f>
        <v/>
      </c>
      <c r="HT304" s="79" t="str">
        <f>IF(HR$9="", "", IF(AND(NOT('Personnel Details'!$N$15=""), $B304&gt;='Personnel Details'!$N$15), 'Personnel Details'!$Q$15, IF(AND(NOT('Personnel Details'!$I$15=""), $B304&gt;='Personnel Details'!$I$15), 'Personnel Details'!$L$15, 'Personnel Details'!$G$15)))</f>
        <v/>
      </c>
      <c r="HU304" s="59">
        <f t="shared" si="711"/>
        <v>0</v>
      </c>
      <c r="HV304" s="53"/>
      <c r="HX304" s="78" t="str">
        <f>IF(HX$9="", "", IF(AND(NOT('Personnel Details'!$N$16=""), $B304&gt;='Personnel Details'!$N$16), 'Personnel Details'!$O$16, IF(AND(NOT('Personnel Details'!$I$16=""), $B304&gt;='Personnel Details'!$I$16), 'Personnel Details'!$J$16, 'Personnel Details'!$E$16)))</f>
        <v/>
      </c>
      <c r="HY304" s="59" t="str">
        <f>IF(HX$9="", "", IF(AND(NOT('Personnel Details'!$N$16=""), $B304&gt;='Personnel Details'!$N$16), IF('Personnel Details'!$P$16="","", 'Personnel Details'!$P$16), IF(AND(NOT('Personnel Details'!$I$16=""), $B304&gt;='Personnel Details'!$I$16), IF('Personnel Details'!$K$16="", "", 'Personnel Details'!$K$16), IF('Personnel Details'!$F$16="", "", 'Personnel Details'!$F$16))))</f>
        <v/>
      </c>
      <c r="HZ304" s="79" t="str">
        <f>IF(HX$9="", "", IF(AND(NOT('Personnel Details'!$N$16=""), $B304&gt;='Personnel Details'!$N$16), 'Personnel Details'!$Q$16, IF(AND(NOT('Personnel Details'!$I$16=""), $B304&gt;='Personnel Details'!$I$16), 'Personnel Details'!$L$16, 'Personnel Details'!$G$16)))</f>
        <v/>
      </c>
      <c r="IA304" s="59">
        <f t="shared" si="712"/>
        <v>0</v>
      </c>
      <c r="IB304" s="53"/>
      <c r="ID304" s="78" t="str">
        <f>IF(ID$9="", "", IF(AND(NOT('Personnel Details'!$N$17=""), $B304&gt;='Personnel Details'!$N$17), 'Personnel Details'!$O$17, IF(AND(NOT('Personnel Details'!$I$17=""), $B304&gt;='Personnel Details'!$I$17), 'Personnel Details'!$J$17, 'Personnel Details'!$E$17)))</f>
        <v/>
      </c>
      <c r="IE304" s="59" t="str">
        <f>IF(ID$9="", "", IF(AND(NOT('Personnel Details'!$N$17=""), $B304&gt;='Personnel Details'!$N$17), IF('Personnel Details'!$P$17="","", 'Personnel Details'!$P$17), IF(AND(NOT('Personnel Details'!$I$17=""), $B304&gt;='Personnel Details'!$I$17), IF('Personnel Details'!$K$17="", "", 'Personnel Details'!$K$17), IF('Personnel Details'!$F$17="", "", 'Personnel Details'!$F$17))))</f>
        <v/>
      </c>
      <c r="IF304" s="79" t="str">
        <f>IF(ID$9="", "", IF(AND(NOT('Personnel Details'!$N$17=""), $B304&gt;='Personnel Details'!$N$17), 'Personnel Details'!$Q$17, IF(AND(NOT('Personnel Details'!$I$17=""), $B304&gt;='Personnel Details'!$I$17), 'Personnel Details'!$L$17, 'Personnel Details'!$G$17)))</f>
        <v/>
      </c>
      <c r="IG304" s="59">
        <f t="shared" si="713"/>
        <v>0</v>
      </c>
      <c r="IH304" s="53"/>
      <c r="IJ304" s="78" t="str">
        <f>IF(IJ$9="", "", IF(AND(NOT('Personnel Details'!$N$18=""), $B304&gt;='Personnel Details'!$N$18), 'Personnel Details'!$O$18, IF(AND(NOT('Personnel Details'!$I$18=""), $B304&gt;='Personnel Details'!$I$18), 'Personnel Details'!$J$18, 'Personnel Details'!$E$18)))</f>
        <v/>
      </c>
      <c r="IK304" s="59" t="str">
        <f>IF(IJ$9="", "", IF(AND(NOT('Personnel Details'!$N$18=""), $B304&gt;='Personnel Details'!$N$18), IF('Personnel Details'!$P$18="","", 'Personnel Details'!$P$18), IF(AND(NOT('Personnel Details'!$I$18=""), $B304&gt;='Personnel Details'!$I$18), IF('Personnel Details'!$K$18="", "", 'Personnel Details'!$K$18), IF('Personnel Details'!$F$18="", "", 'Personnel Details'!$F$18))))</f>
        <v/>
      </c>
      <c r="IL304" s="79" t="str">
        <f>IF(IJ$9="", "", IF(AND(NOT('Personnel Details'!$N$18=""), $B304&gt;='Personnel Details'!$N$18), 'Personnel Details'!$Q$18, IF(AND(NOT('Personnel Details'!$I$18=""), $B304&gt;='Personnel Details'!$I$18), 'Personnel Details'!$L$18, 'Personnel Details'!$G$18)))</f>
        <v/>
      </c>
      <c r="IM304" s="59">
        <f t="shared" si="714"/>
        <v>0</v>
      </c>
      <c r="IN304" s="53"/>
      <c r="IP304" s="78" t="str">
        <f>IF(IP$9="", "", IF(AND(NOT('Personnel Details'!$N$19=""), $B304&gt;='Personnel Details'!$N$19), 'Personnel Details'!$O$19, IF(AND(NOT('Personnel Details'!$I$19=""), $B304&gt;='Personnel Details'!$I$19), 'Personnel Details'!$J$19, 'Personnel Details'!$E$19)))</f>
        <v/>
      </c>
      <c r="IQ304" s="59" t="str">
        <f>IF(IP$9="", "", IF(AND(NOT('Personnel Details'!$N$19=""), $B304&gt;='Personnel Details'!$N$19), IF('Personnel Details'!$P$19="","", 'Personnel Details'!$P$19), IF(AND(NOT('Personnel Details'!$I$19=""), $B304&gt;='Personnel Details'!$I$19), IF('Personnel Details'!$K$19="", "", 'Personnel Details'!$K$19), IF('Personnel Details'!$F$19="", "", 'Personnel Details'!$F$19))))</f>
        <v/>
      </c>
      <c r="IR304" s="79" t="str">
        <f>IF(IP$9="", "", IF(AND(NOT('Personnel Details'!$N$19=""), $B304&gt;='Personnel Details'!$N$19), 'Personnel Details'!$Q$19, IF(AND(NOT('Personnel Details'!$I$19=""), $B304&gt;='Personnel Details'!$I$19), 'Personnel Details'!$L$19, 'Personnel Details'!$G$19)))</f>
        <v/>
      </c>
      <c r="IS304" s="59">
        <f t="shared" si="715"/>
        <v>0</v>
      </c>
      <c r="IT304" s="53"/>
      <c r="IV304" s="78" t="str">
        <f>IF(IV$9="", "", IF(AND(NOT('Personnel Details'!$N$20=""), $B304&gt;='Personnel Details'!$N$20), 'Personnel Details'!$O$20, IF(AND(NOT('Personnel Details'!$I$20=""), $B304&gt;='Personnel Details'!$I$20), 'Personnel Details'!$J$20, 'Personnel Details'!$E$20)))</f>
        <v/>
      </c>
      <c r="IW304" s="59" t="str">
        <f>IF(IV$9="", "", IF(AND(NOT('Personnel Details'!$N$20=""), $B304&gt;='Personnel Details'!$N$20), IF('Personnel Details'!$P$20="","", 'Personnel Details'!$P$20), IF(AND(NOT('Personnel Details'!$I$20=""), $B304&gt;='Personnel Details'!$I$20), IF('Personnel Details'!$K$20="", "", 'Personnel Details'!$K$20), IF('Personnel Details'!$F$20="", "", 'Personnel Details'!$F$20))))</f>
        <v/>
      </c>
      <c r="IX304" s="79" t="str">
        <f>IF(IV$9="", "", IF(AND(NOT('Personnel Details'!$N$20=""), $B304&gt;='Personnel Details'!$N$20), 'Personnel Details'!$Q$20, IF(AND(NOT('Personnel Details'!$I$20=""), $B304&gt;='Personnel Details'!$I$20), 'Personnel Details'!$L$20, 'Personnel Details'!$G$20)))</f>
        <v/>
      </c>
      <c r="IY304" s="59">
        <f t="shared" si="716"/>
        <v>0</v>
      </c>
      <c r="IZ304" s="53"/>
      <c r="JB304" s="78" t="str">
        <f>IF(JB$9="", "", IF(AND(NOT('Personnel Details'!$N$21=""), $B304&gt;='Personnel Details'!$N$21), 'Personnel Details'!$O$21, IF(AND(NOT('Personnel Details'!$I$21=""), $B304&gt;='Personnel Details'!$I$21), 'Personnel Details'!$J$21, 'Personnel Details'!$E$21)))</f>
        <v/>
      </c>
      <c r="JC304" s="59" t="str">
        <f>IF(JB$9="", "", IF(AND(NOT('Personnel Details'!$N$21=""), $B304&gt;='Personnel Details'!$N$21), IF('Personnel Details'!$P$21="","", 'Personnel Details'!$P$21), IF(AND(NOT('Personnel Details'!$I$21=""), $B304&gt;='Personnel Details'!$I$21), IF('Personnel Details'!$K$21="", "", 'Personnel Details'!$K$21), IF('Personnel Details'!$F$21="", "", 'Personnel Details'!$F$21))))</f>
        <v/>
      </c>
      <c r="JD304" s="79" t="str">
        <f>IF(JB$9="", "", IF(AND(NOT('Personnel Details'!$N$21=""), $B304&gt;='Personnel Details'!$N$21), 'Personnel Details'!$Q$21, IF(AND(NOT('Personnel Details'!$I$21=""), $B304&gt;='Personnel Details'!$I$21), 'Personnel Details'!$L$21, 'Personnel Details'!$G$21)))</f>
        <v/>
      </c>
      <c r="JE304" s="59">
        <f t="shared" si="717"/>
        <v>0</v>
      </c>
      <c r="JF304" s="53"/>
      <c r="JH304" s="78" t="str">
        <f>IF(JH$9="", "", IF(AND(NOT('Personnel Details'!$N$22=""), $B304&gt;='Personnel Details'!$N$22), 'Personnel Details'!$O$22, IF(AND(NOT('Personnel Details'!$I$22=""), $B304&gt;='Personnel Details'!$I$22), 'Personnel Details'!$J$22, 'Personnel Details'!$E$22)))</f>
        <v/>
      </c>
      <c r="JI304" s="59" t="str">
        <f>IF(JH$9="", "", IF(AND(NOT('Personnel Details'!$N$22=""), $B304&gt;='Personnel Details'!$N$22), IF('Personnel Details'!$P$22="","", 'Personnel Details'!$P$22), IF(AND(NOT('Personnel Details'!$I$22=""), $B304&gt;='Personnel Details'!$I$22), IF('Personnel Details'!$K$22="", "", 'Personnel Details'!$K$22), IF('Personnel Details'!$F$22="", "", 'Personnel Details'!$F$22))))</f>
        <v/>
      </c>
      <c r="JJ304" s="79" t="str">
        <f>IF(JH$9="", "", IF(AND(NOT('Personnel Details'!$N$22=""), $B304&gt;='Personnel Details'!$N$22), 'Personnel Details'!$Q$22, IF(AND(NOT('Personnel Details'!$I$22=""), $B304&gt;='Personnel Details'!$I$22), 'Personnel Details'!$L$22, 'Personnel Details'!$G$22)))</f>
        <v/>
      </c>
      <c r="JK304" s="59">
        <f t="shared" si="718"/>
        <v>0</v>
      </c>
      <c r="JL304" s="53"/>
      <c r="JN304" s="78" t="str">
        <f>IF(JN$9="", "", IF(AND(NOT('Personnel Details'!$N$23=""), $B304&gt;='Personnel Details'!$N$23), 'Personnel Details'!$O$23, IF(AND(NOT('Personnel Details'!$I$23=""), $B304&gt;='Personnel Details'!$I$23), 'Personnel Details'!$J$23, 'Personnel Details'!$E$23)))</f>
        <v/>
      </c>
      <c r="JO304" s="59" t="str">
        <f>IF(JN$9="", "", IF(AND(NOT('Personnel Details'!$N$23=""), $B304&gt;='Personnel Details'!$N$23), IF('Personnel Details'!$P$23="","", 'Personnel Details'!$P$23), IF(AND(NOT('Personnel Details'!$I$23=""), $B304&gt;='Personnel Details'!$I$23), IF('Personnel Details'!$K$23="", "", 'Personnel Details'!$K$23), IF('Personnel Details'!$F$23="", "", 'Personnel Details'!$F$23))))</f>
        <v/>
      </c>
      <c r="JP304" s="79" t="str">
        <f>IF(JN$9="", "", IF(AND(NOT('Personnel Details'!$N$23=""), $B304&gt;='Personnel Details'!$N$23), 'Personnel Details'!$Q$23, IF(AND(NOT('Personnel Details'!$I$23=""), $B304&gt;='Personnel Details'!$I$23), 'Personnel Details'!$L$23, 'Personnel Details'!$G$23)))</f>
        <v/>
      </c>
      <c r="JQ304" s="59">
        <f t="shared" si="719"/>
        <v>0</v>
      </c>
      <c r="JR304" s="53"/>
      <c r="JT304" s="78" t="str">
        <f>IF(JT$9="", "", IF(AND(NOT('Personnel Details'!$N$24=""), $B304&gt;='Personnel Details'!$N$24), 'Personnel Details'!$O$24, IF(AND(NOT('Personnel Details'!$I$24=""), $B304&gt;='Personnel Details'!$I$24), 'Personnel Details'!$J$24, 'Personnel Details'!$E$24)))</f>
        <v/>
      </c>
      <c r="JU304" s="59" t="str">
        <f>IF(JT$9="", "", IF(AND(NOT('Personnel Details'!$N$24=""), $B304&gt;='Personnel Details'!$N$24), IF('Personnel Details'!$P$24="","", 'Personnel Details'!$P$24), IF(AND(NOT('Personnel Details'!$I$24=""), $B304&gt;='Personnel Details'!$I$24), IF('Personnel Details'!$K$24="", "", 'Personnel Details'!$K$24), IF('Personnel Details'!$F$24="", "", 'Personnel Details'!$F$24))))</f>
        <v/>
      </c>
      <c r="JV304" s="79" t="str">
        <f>IF(JT$9="", "", IF(AND(NOT('Personnel Details'!$N$24=""), $B304&gt;='Personnel Details'!$N$24), 'Personnel Details'!$Q$24, IF(AND(NOT('Personnel Details'!$I$24=""), $B304&gt;='Personnel Details'!$I$24), 'Personnel Details'!$L$24, 'Personnel Details'!$G$24)))</f>
        <v/>
      </c>
      <c r="JW304" s="59">
        <f t="shared" si="720"/>
        <v>0</v>
      </c>
      <c r="JX304" s="53"/>
      <c r="JZ304" s="78" t="str">
        <f>IF(JZ$9="", "", IF(AND(NOT('Personnel Details'!$N$25=""), $B304&gt;='Personnel Details'!$N$25), 'Personnel Details'!$O$25, IF(AND(NOT('Personnel Details'!$I$25=""), $B304&gt;='Personnel Details'!$I$25), 'Personnel Details'!$J$25, 'Personnel Details'!$E$25)))</f>
        <v/>
      </c>
      <c r="KA304" s="59" t="str">
        <f>IF(JZ$9="", "", IF(AND(NOT('Personnel Details'!$N$25=""), $B304&gt;='Personnel Details'!$N$25), IF('Personnel Details'!$P$25="","", 'Personnel Details'!$P$25), IF(AND(NOT('Personnel Details'!$I$25=""), $B304&gt;='Personnel Details'!$I$25), IF('Personnel Details'!$K$25="", "", 'Personnel Details'!$K$25), IF('Personnel Details'!$F$25="", "", 'Personnel Details'!$F$25))))</f>
        <v/>
      </c>
      <c r="KB304" s="79" t="str">
        <f>IF(JZ$9="", "", IF(AND(NOT('Personnel Details'!$N$25=""), $B304&gt;='Personnel Details'!$N$25), 'Personnel Details'!$Q$25, IF(AND(NOT('Personnel Details'!$I$25=""), $B304&gt;='Personnel Details'!$I$25), 'Personnel Details'!$L$25, 'Personnel Details'!$G$25)))</f>
        <v/>
      </c>
      <c r="KC304" s="59">
        <f t="shared" si="721"/>
        <v>0</v>
      </c>
      <c r="KD304" s="53"/>
      <c r="KF304" s="78" t="str">
        <f>IF(KF$9="", "", IF(AND(NOT('Personnel Details'!$N$26=""), $B304&gt;='Personnel Details'!$N$26), 'Personnel Details'!$O$26, IF(AND(NOT('Personnel Details'!$I$26=""), $B304&gt;='Personnel Details'!$I$26), 'Personnel Details'!$J$26, 'Personnel Details'!$E$26)))</f>
        <v/>
      </c>
      <c r="KG304" s="59" t="str">
        <f>IF(KF$9="", "", IF(AND(NOT('Personnel Details'!$N$26=""), $B304&gt;='Personnel Details'!$N$26), IF('Personnel Details'!$P$26="","", 'Personnel Details'!$P$26), IF(AND(NOT('Personnel Details'!$I$26=""), $B304&gt;='Personnel Details'!$I$26), IF('Personnel Details'!$K$26="", "", 'Personnel Details'!$K$26), IF('Personnel Details'!$F$26="", "", 'Personnel Details'!$F$26))))</f>
        <v/>
      </c>
      <c r="KH304" s="79" t="str">
        <f>IF(KF$9="", "", IF(AND(NOT('Personnel Details'!$N$26=""), $B304&gt;='Personnel Details'!$N$26), 'Personnel Details'!$Q$26, IF(AND(NOT('Personnel Details'!$I$26=""), $B304&gt;='Personnel Details'!$I$26), 'Personnel Details'!$L$26, 'Personnel Details'!$G$26)))</f>
        <v/>
      </c>
      <c r="KI304" s="59">
        <f t="shared" si="722"/>
        <v>0</v>
      </c>
      <c r="KJ304" s="53"/>
      <c r="KL304" s="78" t="str">
        <f>IF(KL$9="", "", IF(AND(NOT('Personnel Details'!$N$27=""), $B304&gt;='Personnel Details'!$N$27), 'Personnel Details'!$O$27, IF(AND(NOT('Personnel Details'!$I$27=""), $B304&gt;='Personnel Details'!$I$27), 'Personnel Details'!$J$27, 'Personnel Details'!$E$27)))</f>
        <v/>
      </c>
      <c r="KM304" s="59" t="str">
        <f>IF(KL$9="", "", IF(AND(NOT('Personnel Details'!$N$27=""), $B304&gt;='Personnel Details'!$N$27), IF('Personnel Details'!$P$27="","", 'Personnel Details'!$P$27), IF(AND(NOT('Personnel Details'!$I$27=""), $B304&gt;='Personnel Details'!$I$27), IF('Personnel Details'!$K$27="", "", 'Personnel Details'!$K$27), IF('Personnel Details'!$F$27="", "", 'Personnel Details'!$F$27))))</f>
        <v/>
      </c>
      <c r="KN304" s="79" t="str">
        <f>IF(KL$9="", "", IF(AND(NOT('Personnel Details'!$N$27=""), $B304&gt;='Personnel Details'!$N$27), 'Personnel Details'!$Q$27, IF(AND(NOT('Personnel Details'!$I$27=""), $B304&gt;='Personnel Details'!$I$27), 'Personnel Details'!$L$27, 'Personnel Details'!$G$27)))</f>
        <v/>
      </c>
      <c r="KO304" s="59">
        <f t="shared" si="723"/>
        <v>0</v>
      </c>
      <c r="KP304" s="53"/>
      <c r="KR304" s="78" t="str">
        <f>IF(KR$9="", "", IF(AND(NOT('Personnel Details'!$N$28=""), $B304&gt;='Personnel Details'!$N$28), 'Personnel Details'!$O$28, IF(AND(NOT('Personnel Details'!$I$28=""), $B304&gt;='Personnel Details'!$I$28), 'Personnel Details'!$J$28, 'Personnel Details'!$E$28)))</f>
        <v/>
      </c>
      <c r="KS304" s="59" t="str">
        <f>IF(KR$9="", "", IF(AND(NOT('Personnel Details'!$N$28=""), $B304&gt;='Personnel Details'!$N$28), IF('Personnel Details'!$P$28="","", 'Personnel Details'!$P$28), IF(AND(NOT('Personnel Details'!$I$28=""), $B304&gt;='Personnel Details'!$I$28), IF('Personnel Details'!$K$28="", "", 'Personnel Details'!$K$28), IF('Personnel Details'!$F$28="", "", 'Personnel Details'!$F$28))))</f>
        <v/>
      </c>
      <c r="KT304" s="79" t="str">
        <f>IF(KR$9="", "", IF(AND(NOT('Personnel Details'!$N$28=""), $B304&gt;='Personnel Details'!$N$28), 'Personnel Details'!$Q$28, IF(AND(NOT('Personnel Details'!$I$28=""), $B304&gt;='Personnel Details'!$I$28), 'Personnel Details'!$L$28, 'Personnel Details'!$G$28)))</f>
        <v/>
      </c>
      <c r="KU304" s="59">
        <f t="shared" si="724"/>
        <v>0</v>
      </c>
      <c r="KV304" s="53"/>
      <c r="KX304" s="78" t="str">
        <f>IF(KX$9="", "", IF(AND(NOT('Personnel Details'!$N$29=""), $B304&gt;='Personnel Details'!$N$29), 'Personnel Details'!$O$29, IF(AND(NOT('Personnel Details'!$I$29=""), $B304&gt;='Personnel Details'!$I$29), 'Personnel Details'!$J$29, 'Personnel Details'!$E$29)))</f>
        <v/>
      </c>
      <c r="KY304" s="59" t="str">
        <f>IF(KX$9="", "", IF(AND(NOT('Personnel Details'!$N$29=""), $B304&gt;='Personnel Details'!$N$29), IF('Personnel Details'!$P$29="","", 'Personnel Details'!$P$29), IF(AND(NOT('Personnel Details'!$I$29=""), $B304&gt;='Personnel Details'!$I$29), IF('Personnel Details'!$K$29="", "", 'Personnel Details'!$K$29), IF('Personnel Details'!$F$29="", "", 'Personnel Details'!$F$29))))</f>
        <v/>
      </c>
      <c r="KZ304" s="79" t="str">
        <f>IF(KX$9="", "", IF(AND(NOT('Personnel Details'!$N$29=""), $B304&gt;='Personnel Details'!$N$29), 'Personnel Details'!$Q$29, IF(AND(NOT('Personnel Details'!$I$29=""), $B304&gt;='Personnel Details'!$I$29), 'Personnel Details'!$L$29, 'Personnel Details'!$G$29)))</f>
        <v/>
      </c>
      <c r="LA304" s="59">
        <f t="shared" si="725"/>
        <v>0</v>
      </c>
      <c r="LB304" s="53"/>
      <c r="LD304" s="78" t="str">
        <f>IF(LD$9="", "", IF(AND(NOT('Personnel Details'!$N$30=""), $B304&gt;='Personnel Details'!$N$30), 'Personnel Details'!$O$30, IF(AND(NOT('Personnel Details'!$I$30=""), $B304&gt;='Personnel Details'!$I$30), 'Personnel Details'!$J$30, 'Personnel Details'!$E$30)))</f>
        <v/>
      </c>
      <c r="LE304" s="59" t="str">
        <f>IF(LD$9="", "", IF(AND(NOT('Personnel Details'!$N$30=""), $B304&gt;='Personnel Details'!$N$30), IF('Personnel Details'!$P$30="","", 'Personnel Details'!$P$30), IF(AND(NOT('Personnel Details'!$I$30=""), $B304&gt;='Personnel Details'!$I$30), IF('Personnel Details'!$K$30="", "", 'Personnel Details'!$K$30), IF('Personnel Details'!$F$30="", "", 'Personnel Details'!$F$30))))</f>
        <v/>
      </c>
      <c r="LF304" s="79" t="str">
        <f>IF(LD$9="", "", IF(AND(NOT('Personnel Details'!$N$30=""), $B304&gt;='Personnel Details'!$N$30), 'Personnel Details'!$Q$30, IF(AND(NOT('Personnel Details'!$I$30=""), $B304&gt;='Personnel Details'!$I$30), 'Personnel Details'!$L$30, 'Personnel Details'!$G$30)))</f>
        <v/>
      </c>
      <c r="LG304" s="59">
        <f t="shared" si="726"/>
        <v>0</v>
      </c>
      <c r="LH304" s="53"/>
      <c r="LJ304" s="78" t="str">
        <f>IF(LJ$9="", "", IF(AND(NOT('Personnel Details'!$N$31=""), $B304&gt;='Personnel Details'!$N$31), 'Personnel Details'!$O$31, IF(AND(NOT('Personnel Details'!$I$31=""), $B304&gt;='Personnel Details'!$I$31), 'Personnel Details'!$J$31, 'Personnel Details'!$E$31)))</f>
        <v/>
      </c>
      <c r="LK304" s="59" t="str">
        <f>IF(LJ$9="", "", IF(AND(NOT('Personnel Details'!$N$31=""), $B304&gt;='Personnel Details'!$N$31), IF('Personnel Details'!$P$31="","", 'Personnel Details'!$P$31), IF(AND(NOT('Personnel Details'!$I$31=""), $B304&gt;='Personnel Details'!$I$31), IF('Personnel Details'!$K$31="", "", 'Personnel Details'!$K$31), IF('Personnel Details'!$F$31="", "", 'Personnel Details'!$F$31))))</f>
        <v/>
      </c>
      <c r="LL304" s="79" t="str">
        <f>IF(LJ$9="", "", IF(AND(NOT('Personnel Details'!$N$31=""), $B304&gt;='Personnel Details'!$N$31), 'Personnel Details'!$Q$31, IF(AND(NOT('Personnel Details'!$I$31=""), $B304&gt;='Personnel Details'!$I$31), 'Personnel Details'!$L$31, 'Personnel Details'!$G$31)))</f>
        <v/>
      </c>
      <c r="LM304" s="59">
        <f t="shared" si="727"/>
        <v>0</v>
      </c>
      <c r="LN304" s="53"/>
      <c r="LP304" s="78" t="str">
        <f>IF(LP$9="", "", IF(AND(NOT('Personnel Details'!$N$32=""), $B304&gt;='Personnel Details'!$N$32), 'Personnel Details'!$O$32, IF(AND(NOT('Personnel Details'!$I$32=""), $B304&gt;='Personnel Details'!$I$32), 'Personnel Details'!$J$32, 'Personnel Details'!$E$32)))</f>
        <v/>
      </c>
      <c r="LQ304" s="59" t="str">
        <f>IF(LP$9="", "", IF(AND(NOT('Personnel Details'!$N$32=""), $B304&gt;='Personnel Details'!$N$32), IF('Personnel Details'!$P$32="","", 'Personnel Details'!$P$32), IF(AND(NOT('Personnel Details'!$I$32=""), $B304&gt;='Personnel Details'!$I$32), IF('Personnel Details'!$K$32="", "", 'Personnel Details'!$K$32), IF('Personnel Details'!$F$32="", "", 'Personnel Details'!$F$32))))</f>
        <v/>
      </c>
      <c r="LR304" s="79" t="str">
        <f>IF(LP$9="", "", IF(AND(NOT('Personnel Details'!$N$32=""), $B304&gt;='Personnel Details'!$N$32), 'Personnel Details'!$Q$32, IF(AND(NOT('Personnel Details'!$I$32=""), $B304&gt;='Personnel Details'!$I$32), 'Personnel Details'!$L$32, 'Personnel Details'!$G$32)))</f>
        <v/>
      </c>
      <c r="LS304" s="59">
        <f t="shared" si="728"/>
        <v>0</v>
      </c>
      <c r="LT304" s="53"/>
      <c r="LV304" s="78" t="str">
        <f>IF(LV$9="", "", IF(AND(NOT('Personnel Details'!$N$33=""), $B304&gt;='Personnel Details'!$N$33), 'Personnel Details'!$O$33, IF(AND(NOT('Personnel Details'!$I$33=""), $B304&gt;='Personnel Details'!$I$33), 'Personnel Details'!$J$33, 'Personnel Details'!$E$33)))</f>
        <v/>
      </c>
      <c r="LW304" s="59" t="str">
        <f>IF(LV$9="", "", IF(AND(NOT('Personnel Details'!$N$33=""), $B304&gt;='Personnel Details'!$N$33), IF('Personnel Details'!$P$33="","", 'Personnel Details'!$P$33), IF(AND(NOT('Personnel Details'!$I$33=""), $B304&gt;='Personnel Details'!$I$33), IF('Personnel Details'!$K$33="", "", 'Personnel Details'!$K$33), IF('Personnel Details'!$F$33="", "", 'Personnel Details'!$F$33))))</f>
        <v/>
      </c>
      <c r="LX304" s="79" t="str">
        <f>IF(LV$9="", "", IF(AND(NOT('Personnel Details'!$N$33=""), $B304&gt;='Personnel Details'!$N$33), 'Personnel Details'!$Q$33, IF(AND(NOT('Personnel Details'!$I$33=""), $B304&gt;='Personnel Details'!$I$33), 'Personnel Details'!$L$33, 'Personnel Details'!$G$33)))</f>
        <v/>
      </c>
      <c r="LY304" s="59">
        <f t="shared" si="729"/>
        <v>0</v>
      </c>
      <c r="LZ304" s="53"/>
      <c r="MB304" s="78" t="str">
        <f>IF(MB$9="", "", IF(AND(NOT('Personnel Details'!$N$34=""), $B304&gt;='Personnel Details'!$N$34), 'Personnel Details'!$O$34, IF(AND(NOT('Personnel Details'!$I$34=""), $B304&gt;='Personnel Details'!$I$34), 'Personnel Details'!$J$34, 'Personnel Details'!$E$34)))</f>
        <v/>
      </c>
      <c r="MC304" s="59" t="str">
        <f>IF(MB$9="", "", IF(AND(NOT('Personnel Details'!$N$34=""), $B304&gt;='Personnel Details'!$N$34), IF('Personnel Details'!$P$34="","", 'Personnel Details'!$P$34), IF(AND(NOT('Personnel Details'!$I$34=""), $B304&gt;='Personnel Details'!$I$34), IF('Personnel Details'!$K$34="", "", 'Personnel Details'!$K$34), IF('Personnel Details'!$F$34="", "", 'Personnel Details'!$F$34))))</f>
        <v/>
      </c>
      <c r="MD304" s="79" t="str">
        <f>IF(MB$9="", "", IF(AND(NOT('Personnel Details'!$N$34=""), $B304&gt;='Personnel Details'!$N$34), 'Personnel Details'!$Q$34, IF(AND(NOT('Personnel Details'!$I$34=""), $B304&gt;='Personnel Details'!$I$34), 'Personnel Details'!$L$34, 'Personnel Details'!$G$34)))</f>
        <v/>
      </c>
      <c r="ME304" s="59">
        <f t="shared" si="730"/>
        <v>0</v>
      </c>
      <c r="MF304" s="53"/>
      <c r="MH304" s="78" t="str">
        <f>IF(MH$9="", "", IF(AND(NOT('Personnel Details'!$N$35=""), $B304&gt;='Personnel Details'!$N$35), 'Personnel Details'!$O$35, IF(AND(NOT('Personnel Details'!$I$35=""), $B304&gt;='Personnel Details'!$I$35), 'Personnel Details'!$J$35, 'Personnel Details'!$E$35)))</f>
        <v/>
      </c>
      <c r="MI304" s="59" t="str">
        <f>IF(MH$9="", "", IF(AND(NOT('Personnel Details'!$N$35=""), $B304&gt;='Personnel Details'!$N$35), IF('Personnel Details'!$P$35="","", 'Personnel Details'!$P$35), IF(AND(NOT('Personnel Details'!$I$35=""), $B304&gt;='Personnel Details'!$I$35), IF('Personnel Details'!$K$35="", "", 'Personnel Details'!$K$35), IF('Personnel Details'!$F$35="", "", 'Personnel Details'!$F$35))))</f>
        <v/>
      </c>
      <c r="MJ304" s="79" t="str">
        <f>IF(MH$9="", "", IF(AND(NOT('Personnel Details'!$N$35=""), $B304&gt;='Personnel Details'!$N$35), 'Personnel Details'!$Q$35, IF(AND(NOT('Personnel Details'!$I$35=""), $B304&gt;='Personnel Details'!$I$35), 'Personnel Details'!$L$35, 'Personnel Details'!$G$35)))</f>
        <v/>
      </c>
      <c r="MK304" s="59">
        <f t="shared" si="731"/>
        <v>0</v>
      </c>
      <c r="ML304" s="53"/>
      <c r="MN304" s="78" t="str">
        <f>IF(MN$9="", "", IF(AND(NOT('Personnel Details'!$N$36=""), $B304&gt;='Personnel Details'!$N$36), 'Personnel Details'!$O$36, IF(AND(NOT('Personnel Details'!$I$36=""), $B304&gt;='Personnel Details'!$I$36), 'Personnel Details'!$J$36, 'Personnel Details'!$E$36)))</f>
        <v/>
      </c>
      <c r="MO304" s="59" t="str">
        <f>IF(MN$9="", "", IF(AND(NOT('Personnel Details'!$N$36=""), $B304&gt;='Personnel Details'!$N$36), IF('Personnel Details'!$P$36="","", 'Personnel Details'!$P$36), IF(AND(NOT('Personnel Details'!$I$36=""), $B304&gt;='Personnel Details'!$I$36), IF('Personnel Details'!$K$36="", "", 'Personnel Details'!$K$36), IF('Personnel Details'!$F$36="", "", 'Personnel Details'!$F$36))))</f>
        <v/>
      </c>
      <c r="MP304" s="79" t="str">
        <f>IF(MN$9="", "", IF(AND(NOT('Personnel Details'!$N$36=""), $B304&gt;='Personnel Details'!$N$36), 'Personnel Details'!$Q$36, IF(AND(NOT('Personnel Details'!$I$36=""), $B304&gt;='Personnel Details'!$I$36), 'Personnel Details'!$L$36, 'Personnel Details'!$G$36)))</f>
        <v/>
      </c>
      <c r="MQ304" s="59">
        <f t="shared" si="732"/>
        <v>0</v>
      </c>
      <c r="MR304" s="53"/>
      <c r="MT304" s="78" t="str">
        <f>IF(MT$9="", "", IF(AND(NOT('Personnel Details'!$N$37=""), $B304&gt;='Personnel Details'!$N$37), 'Personnel Details'!$O$37, IF(AND(NOT('Personnel Details'!$I$37=""), $B304&gt;='Personnel Details'!$I$37), 'Personnel Details'!$J$37, 'Personnel Details'!$E$37)))</f>
        <v/>
      </c>
      <c r="MU304" s="59" t="str">
        <f>IF(MT$9="", "", IF(AND(NOT('Personnel Details'!$N$37=""), $B304&gt;='Personnel Details'!$N$37), IF('Personnel Details'!$P$37="","", 'Personnel Details'!$P$37), IF(AND(NOT('Personnel Details'!$I$37=""), $B304&gt;='Personnel Details'!$I$37), IF('Personnel Details'!$K$37="", "", 'Personnel Details'!$K$37), IF('Personnel Details'!$F$37="", "", 'Personnel Details'!$F$37))))</f>
        <v/>
      </c>
      <c r="MV304" s="79" t="str">
        <f>IF(MT$9="", "", IF(AND(NOT('Personnel Details'!$N$37=""), $B304&gt;='Personnel Details'!$N$37), 'Personnel Details'!$Q$37, IF(AND(NOT('Personnel Details'!$I$37=""), $B304&gt;='Personnel Details'!$I$37), 'Personnel Details'!$L$37, 'Personnel Details'!$G$37)))</f>
        <v/>
      </c>
      <c r="MW304" s="59">
        <f t="shared" si="733"/>
        <v>0</v>
      </c>
      <c r="MX304" s="53"/>
      <c r="MZ304" s="78" t="str">
        <f>IF(MZ$9="", "", IF(AND(NOT('Personnel Details'!$N$38=""), $B304&gt;='Personnel Details'!$N$38), 'Personnel Details'!$O$38, IF(AND(NOT('Personnel Details'!$I$38=""), $B304&gt;='Personnel Details'!$I$38), 'Personnel Details'!$J$38, 'Personnel Details'!$E$38)))</f>
        <v/>
      </c>
      <c r="NA304" s="59" t="str">
        <f>IF(MZ$9="", "", IF(AND(NOT('Personnel Details'!$N$38=""), $B304&gt;='Personnel Details'!$N$38), IF('Personnel Details'!$P$38="","", 'Personnel Details'!$P$38), IF(AND(NOT('Personnel Details'!$I$38=""), $B304&gt;='Personnel Details'!$I$38), IF('Personnel Details'!$K$38="", "", 'Personnel Details'!$K$38), IF('Personnel Details'!$F$38="", "", 'Personnel Details'!$F$38))))</f>
        <v/>
      </c>
      <c r="NB304" s="79" t="str">
        <f>IF(MZ$9="", "", IF(AND(NOT('Personnel Details'!$N$38=""), $B304&gt;='Personnel Details'!$N$38), 'Personnel Details'!$Q$38, IF(AND(NOT('Personnel Details'!$I$38=""), $B304&gt;='Personnel Details'!$I$38), 'Personnel Details'!$L$38, 'Personnel Details'!$G$38)))</f>
        <v/>
      </c>
      <c r="NC304" s="59">
        <f t="shared" si="734"/>
        <v>0</v>
      </c>
      <c r="ND304" s="53"/>
      <c r="NF304" s="78" t="str">
        <f>IF(NF$9="", "", IF(AND(NOT('Personnel Details'!$N$39=""), $B304&gt;='Personnel Details'!$N$39), 'Personnel Details'!$O$39, IF(AND(NOT('Personnel Details'!$I$39=""), $B304&gt;='Personnel Details'!$I$39), 'Personnel Details'!$J$39, 'Personnel Details'!$E$39)))</f>
        <v/>
      </c>
      <c r="NG304" s="59" t="str">
        <f>IF(NF$9="", "", IF(AND(NOT('Personnel Details'!$N$39=""), $B304&gt;='Personnel Details'!$N$39), IF('Personnel Details'!$P$39="","", 'Personnel Details'!$P$39), IF(AND(NOT('Personnel Details'!$I$39=""), $B304&gt;='Personnel Details'!$I$39), IF('Personnel Details'!$K$39="", "", 'Personnel Details'!$K$39), IF('Personnel Details'!$F$39="", "", 'Personnel Details'!$F$39))))</f>
        <v/>
      </c>
      <c r="NH304" s="79" t="str">
        <f>IF(NF$9="", "", IF(AND(NOT('Personnel Details'!$N$39=""), $B304&gt;='Personnel Details'!$N$39), 'Personnel Details'!$Q$39, IF(AND(NOT('Personnel Details'!$I$39=""), $B304&gt;='Personnel Details'!$I$39), 'Personnel Details'!$L$39, 'Personnel Details'!$G$39)))</f>
        <v/>
      </c>
      <c r="NI304" s="59">
        <f t="shared" si="735"/>
        <v>0</v>
      </c>
      <c r="NJ304" s="53"/>
      <c r="NL304" s="78" t="str">
        <f>IF(NL$9="", "", IF(AND(NOT('Personnel Details'!$N$40=""), $B304&gt;='Personnel Details'!$N$40), 'Personnel Details'!$O$40, IF(AND(NOT('Personnel Details'!$I$40=""), $B304&gt;='Personnel Details'!$I$40), 'Personnel Details'!$J$40, 'Personnel Details'!$E$40)))</f>
        <v/>
      </c>
      <c r="NM304" s="59" t="str">
        <f>IF(NL$9="", "", IF(AND(NOT('Personnel Details'!$N$40=""), $B304&gt;='Personnel Details'!$N$40), IF('Personnel Details'!$P$40="","", 'Personnel Details'!$P$40), IF(AND(NOT('Personnel Details'!$I$40=""), $B304&gt;='Personnel Details'!$I$40), IF('Personnel Details'!$K$40="", "", 'Personnel Details'!$K$40), IF('Personnel Details'!$F$40="", "", 'Personnel Details'!$F$40))))</f>
        <v/>
      </c>
      <c r="NN304" s="79" t="str">
        <f>IF(NL$9="", "", IF(AND(NOT('Personnel Details'!$N$40=""), $B304&gt;='Personnel Details'!$N$40), 'Personnel Details'!$Q$40, IF(AND(NOT('Personnel Details'!$I$40=""), $B304&gt;='Personnel Details'!$I$40), 'Personnel Details'!$L$40, 'Personnel Details'!$G$40)))</f>
        <v/>
      </c>
      <c r="NO304" s="59">
        <f t="shared" si="736"/>
        <v>0</v>
      </c>
      <c r="NP304" s="53"/>
    </row>
    <row r="305" spans="1:380" x14ac:dyDescent="0.25">
      <c r="A305" s="32"/>
      <c r="B305" s="113">
        <f>IFERROR(IF(B304+1&gt;'Personnel Details'!$U$5, "", B304+1), "")</f>
        <v>44125</v>
      </c>
      <c r="C305" s="32"/>
      <c r="D305" s="120"/>
      <c r="E305" s="13" t="str">
        <f t="shared" si="615"/>
        <v/>
      </c>
      <c r="F305" s="13" t="str">
        <f t="shared" si="646"/>
        <v/>
      </c>
      <c r="G305" s="56" t="str">
        <f t="shared" si="737"/>
        <v/>
      </c>
      <c r="H305" s="16" t="str">
        <f t="shared" si="647"/>
        <v/>
      </c>
      <c r="I305" s="32"/>
      <c r="J305" s="120"/>
      <c r="K305" s="62" t="str">
        <f t="shared" si="616"/>
        <v/>
      </c>
      <c r="L305" s="62" t="str">
        <f t="shared" si="648"/>
        <v/>
      </c>
      <c r="M305" s="65" t="str">
        <f t="shared" si="738"/>
        <v/>
      </c>
      <c r="N305" s="68" t="str">
        <f t="shared" si="649"/>
        <v/>
      </c>
      <c r="O305" s="32"/>
      <c r="P305" s="120"/>
      <c r="Q305" s="62" t="str">
        <f t="shared" si="617"/>
        <v/>
      </c>
      <c r="R305" s="62" t="str">
        <f t="shared" si="650"/>
        <v/>
      </c>
      <c r="S305" s="65" t="str">
        <f t="shared" si="739"/>
        <v/>
      </c>
      <c r="T305" s="68" t="str">
        <f t="shared" si="651"/>
        <v/>
      </c>
      <c r="U305" s="32"/>
      <c r="V305" s="120"/>
      <c r="W305" s="62" t="str">
        <f t="shared" si="618"/>
        <v/>
      </c>
      <c r="X305" s="62" t="str">
        <f t="shared" si="652"/>
        <v/>
      </c>
      <c r="Y305" s="65" t="str">
        <f t="shared" si="740"/>
        <v/>
      </c>
      <c r="Z305" s="68" t="str">
        <f t="shared" si="653"/>
        <v/>
      </c>
      <c r="AA305" s="32"/>
      <c r="AB305" s="120"/>
      <c r="AC305" s="62" t="str">
        <f t="shared" si="619"/>
        <v/>
      </c>
      <c r="AD305" s="62" t="str">
        <f t="shared" si="654"/>
        <v/>
      </c>
      <c r="AE305" s="65" t="str">
        <f t="shared" si="741"/>
        <v/>
      </c>
      <c r="AF305" s="68" t="str">
        <f t="shared" si="655"/>
        <v/>
      </c>
      <c r="AG305" s="32"/>
      <c r="AH305" s="120"/>
      <c r="AI305" s="62" t="str">
        <f t="shared" si="620"/>
        <v/>
      </c>
      <c r="AJ305" s="62" t="str">
        <f t="shared" si="656"/>
        <v/>
      </c>
      <c r="AK305" s="65" t="str">
        <f t="shared" si="742"/>
        <v/>
      </c>
      <c r="AL305" s="68" t="str">
        <f t="shared" si="657"/>
        <v/>
      </c>
      <c r="AM305" s="32"/>
      <c r="AN305" s="120"/>
      <c r="AO305" s="62" t="str">
        <f t="shared" si="621"/>
        <v/>
      </c>
      <c r="AP305" s="62" t="str">
        <f t="shared" si="658"/>
        <v/>
      </c>
      <c r="AQ305" s="65" t="str">
        <f t="shared" si="743"/>
        <v/>
      </c>
      <c r="AR305" s="68" t="str">
        <f t="shared" si="659"/>
        <v/>
      </c>
      <c r="AS305" s="32"/>
      <c r="AT305" s="120"/>
      <c r="AU305" s="62" t="str">
        <f t="shared" si="622"/>
        <v/>
      </c>
      <c r="AV305" s="62" t="str">
        <f t="shared" si="660"/>
        <v/>
      </c>
      <c r="AW305" s="65" t="str">
        <f t="shared" si="744"/>
        <v/>
      </c>
      <c r="AX305" s="68" t="str">
        <f t="shared" si="661"/>
        <v/>
      </c>
      <c r="AY305" s="32"/>
      <c r="AZ305" s="120"/>
      <c r="BA305" s="62" t="str">
        <f t="shared" si="623"/>
        <v/>
      </c>
      <c r="BB305" s="62" t="str">
        <f t="shared" si="662"/>
        <v/>
      </c>
      <c r="BC305" s="65" t="str">
        <f t="shared" si="745"/>
        <v/>
      </c>
      <c r="BD305" s="68" t="str">
        <f t="shared" si="663"/>
        <v/>
      </c>
      <c r="BE305" s="32"/>
      <c r="BF305" s="120"/>
      <c r="BG305" s="62" t="str">
        <f t="shared" si="624"/>
        <v/>
      </c>
      <c r="BH305" s="62" t="str">
        <f t="shared" si="664"/>
        <v/>
      </c>
      <c r="BI305" s="65" t="str">
        <f t="shared" si="746"/>
        <v/>
      </c>
      <c r="BJ305" s="68" t="str">
        <f t="shared" si="665"/>
        <v/>
      </c>
      <c r="BK305" s="32"/>
      <c r="BL305" s="120"/>
      <c r="BM305" s="62" t="str">
        <f t="shared" si="625"/>
        <v/>
      </c>
      <c r="BN305" s="62" t="str">
        <f t="shared" si="666"/>
        <v/>
      </c>
      <c r="BO305" s="65" t="str">
        <f t="shared" si="747"/>
        <v/>
      </c>
      <c r="BP305" s="68" t="str">
        <f t="shared" si="667"/>
        <v/>
      </c>
      <c r="BQ305" s="32"/>
      <c r="BR305" s="120"/>
      <c r="BS305" s="62" t="str">
        <f t="shared" si="626"/>
        <v/>
      </c>
      <c r="BT305" s="62" t="str">
        <f t="shared" si="668"/>
        <v/>
      </c>
      <c r="BU305" s="65" t="str">
        <f t="shared" si="748"/>
        <v/>
      </c>
      <c r="BV305" s="68" t="str">
        <f t="shared" si="669"/>
        <v/>
      </c>
      <c r="BW305" s="32"/>
      <c r="BX305" s="120"/>
      <c r="BY305" s="62" t="str">
        <f t="shared" si="627"/>
        <v/>
      </c>
      <c r="BZ305" s="62" t="str">
        <f t="shared" si="670"/>
        <v/>
      </c>
      <c r="CA305" s="65" t="str">
        <f t="shared" si="749"/>
        <v/>
      </c>
      <c r="CB305" s="68" t="str">
        <f t="shared" si="671"/>
        <v/>
      </c>
      <c r="CC305" s="32"/>
      <c r="CD305" s="120"/>
      <c r="CE305" s="62" t="str">
        <f t="shared" si="628"/>
        <v/>
      </c>
      <c r="CF305" s="62" t="str">
        <f t="shared" si="672"/>
        <v/>
      </c>
      <c r="CG305" s="65" t="str">
        <f t="shared" si="750"/>
        <v/>
      </c>
      <c r="CH305" s="68" t="str">
        <f t="shared" si="673"/>
        <v/>
      </c>
      <c r="CI305" s="32"/>
      <c r="CJ305" s="120"/>
      <c r="CK305" s="62" t="str">
        <f t="shared" si="629"/>
        <v/>
      </c>
      <c r="CL305" s="62" t="str">
        <f t="shared" si="674"/>
        <v/>
      </c>
      <c r="CM305" s="65" t="str">
        <f t="shared" si="751"/>
        <v/>
      </c>
      <c r="CN305" s="68" t="str">
        <f t="shared" si="675"/>
        <v/>
      </c>
      <c r="CO305" s="32"/>
      <c r="CP305" s="120"/>
      <c r="CQ305" s="62" t="str">
        <f t="shared" si="630"/>
        <v/>
      </c>
      <c r="CR305" s="62" t="str">
        <f t="shared" si="676"/>
        <v/>
      </c>
      <c r="CS305" s="65" t="str">
        <f t="shared" si="752"/>
        <v/>
      </c>
      <c r="CT305" s="68" t="str">
        <f t="shared" si="677"/>
        <v/>
      </c>
      <c r="CU305" s="32"/>
      <c r="CV305" s="120"/>
      <c r="CW305" s="62" t="str">
        <f t="shared" si="631"/>
        <v/>
      </c>
      <c r="CX305" s="62" t="str">
        <f t="shared" si="678"/>
        <v/>
      </c>
      <c r="CY305" s="65" t="str">
        <f t="shared" si="753"/>
        <v/>
      </c>
      <c r="CZ305" s="68" t="str">
        <f t="shared" si="679"/>
        <v/>
      </c>
      <c r="DA305" s="32"/>
      <c r="DB305" s="120"/>
      <c r="DC305" s="62" t="str">
        <f t="shared" si="632"/>
        <v/>
      </c>
      <c r="DD305" s="62" t="str">
        <f t="shared" si="680"/>
        <v/>
      </c>
      <c r="DE305" s="65" t="str">
        <f t="shared" si="754"/>
        <v/>
      </c>
      <c r="DF305" s="68" t="str">
        <f t="shared" si="681"/>
        <v/>
      </c>
      <c r="DG305" s="32"/>
      <c r="DH305" s="120"/>
      <c r="DI305" s="62" t="str">
        <f t="shared" si="633"/>
        <v/>
      </c>
      <c r="DJ305" s="62" t="str">
        <f t="shared" si="682"/>
        <v/>
      </c>
      <c r="DK305" s="65" t="str">
        <f t="shared" si="755"/>
        <v/>
      </c>
      <c r="DL305" s="68" t="str">
        <f t="shared" si="683"/>
        <v/>
      </c>
      <c r="DM305" s="32"/>
      <c r="DN305" s="120"/>
      <c r="DO305" s="62" t="str">
        <f t="shared" si="634"/>
        <v/>
      </c>
      <c r="DP305" s="62" t="str">
        <f t="shared" si="684"/>
        <v/>
      </c>
      <c r="DQ305" s="65" t="str">
        <f t="shared" si="756"/>
        <v/>
      </c>
      <c r="DR305" s="68" t="str">
        <f t="shared" si="685"/>
        <v/>
      </c>
      <c r="DS305" s="32"/>
      <c r="DT305" s="120"/>
      <c r="DU305" s="62" t="str">
        <f t="shared" si="635"/>
        <v/>
      </c>
      <c r="DV305" s="62" t="str">
        <f t="shared" si="686"/>
        <v/>
      </c>
      <c r="DW305" s="65" t="str">
        <f t="shared" si="757"/>
        <v/>
      </c>
      <c r="DX305" s="68" t="str">
        <f t="shared" si="687"/>
        <v/>
      </c>
      <c r="DY305" s="32"/>
      <c r="DZ305" s="120"/>
      <c r="EA305" s="62" t="str">
        <f t="shared" si="636"/>
        <v/>
      </c>
      <c r="EB305" s="62" t="str">
        <f t="shared" si="688"/>
        <v/>
      </c>
      <c r="EC305" s="65" t="str">
        <f t="shared" si="758"/>
        <v/>
      </c>
      <c r="ED305" s="68" t="str">
        <f t="shared" si="689"/>
        <v/>
      </c>
      <c r="EE305" s="32"/>
      <c r="EF305" s="120"/>
      <c r="EG305" s="62" t="str">
        <f t="shared" si="637"/>
        <v/>
      </c>
      <c r="EH305" s="62" t="str">
        <f t="shared" si="690"/>
        <v/>
      </c>
      <c r="EI305" s="65" t="str">
        <f t="shared" si="759"/>
        <v/>
      </c>
      <c r="EJ305" s="68" t="str">
        <f t="shared" si="691"/>
        <v/>
      </c>
      <c r="EK305" s="32"/>
      <c r="EL305" s="120"/>
      <c r="EM305" s="62" t="str">
        <f t="shared" si="638"/>
        <v/>
      </c>
      <c r="EN305" s="62" t="str">
        <f t="shared" si="692"/>
        <v/>
      </c>
      <c r="EO305" s="65" t="str">
        <f t="shared" si="760"/>
        <v/>
      </c>
      <c r="EP305" s="68" t="str">
        <f t="shared" si="693"/>
        <v/>
      </c>
      <c r="EQ305" s="32"/>
      <c r="ER305" s="120"/>
      <c r="ES305" s="62" t="str">
        <f t="shared" si="639"/>
        <v/>
      </c>
      <c r="ET305" s="62" t="str">
        <f t="shared" si="694"/>
        <v/>
      </c>
      <c r="EU305" s="65" t="str">
        <f t="shared" si="761"/>
        <v/>
      </c>
      <c r="EV305" s="68" t="str">
        <f t="shared" si="695"/>
        <v/>
      </c>
      <c r="EW305" s="32"/>
      <c r="EX305" s="120"/>
      <c r="EY305" s="62" t="str">
        <f t="shared" si="640"/>
        <v/>
      </c>
      <c r="EZ305" s="62" t="str">
        <f t="shared" si="696"/>
        <v/>
      </c>
      <c r="FA305" s="65" t="str">
        <f t="shared" si="762"/>
        <v/>
      </c>
      <c r="FB305" s="68" t="str">
        <f t="shared" si="697"/>
        <v/>
      </c>
      <c r="FC305" s="32"/>
      <c r="FD305" s="120"/>
      <c r="FE305" s="62" t="str">
        <f t="shared" si="641"/>
        <v/>
      </c>
      <c r="FF305" s="62" t="str">
        <f t="shared" si="698"/>
        <v/>
      </c>
      <c r="FG305" s="65" t="str">
        <f t="shared" si="763"/>
        <v/>
      </c>
      <c r="FH305" s="68" t="str">
        <f t="shared" si="699"/>
        <v/>
      </c>
      <c r="FI305" s="32"/>
      <c r="FJ305" s="120"/>
      <c r="FK305" s="62" t="str">
        <f t="shared" si="642"/>
        <v/>
      </c>
      <c r="FL305" s="62" t="str">
        <f t="shared" si="700"/>
        <v/>
      </c>
      <c r="FM305" s="65" t="str">
        <f t="shared" si="764"/>
        <v/>
      </c>
      <c r="FN305" s="68" t="str">
        <f t="shared" si="701"/>
        <v/>
      </c>
      <c r="FO305" s="32"/>
      <c r="FP305" s="120"/>
      <c r="FQ305" s="62" t="str">
        <f t="shared" si="643"/>
        <v/>
      </c>
      <c r="FR305" s="62" t="str">
        <f t="shared" si="702"/>
        <v/>
      </c>
      <c r="FS305" s="65" t="str">
        <f t="shared" si="765"/>
        <v/>
      </c>
      <c r="FT305" s="68" t="str">
        <f t="shared" si="703"/>
        <v/>
      </c>
      <c r="FU305" s="32"/>
      <c r="FV305" s="120"/>
      <c r="FW305" s="62" t="str">
        <f t="shared" si="644"/>
        <v/>
      </c>
      <c r="FX305" s="62" t="str">
        <f t="shared" si="704"/>
        <v/>
      </c>
      <c r="FY305" s="65" t="str">
        <f t="shared" si="766"/>
        <v/>
      </c>
      <c r="FZ305" s="68" t="str">
        <f t="shared" si="705"/>
        <v/>
      </c>
      <c r="GA305" s="32"/>
      <c r="GC305" s="7" t="str">
        <f t="shared" si="706"/>
        <v>Oct 2020</v>
      </c>
      <c r="GD305" s="7" t="str">
        <f t="shared" ca="1" si="645"/>
        <v/>
      </c>
      <c r="GT305" s="71">
        <f>IF(GT$9="", "", IF(AND(NOT('Personnel Details'!$N$11=""), $B305&gt;='Personnel Details'!$N$11), 'Personnel Details'!$O$11, IF(AND(NOT('Personnel Details'!$I$11=""), $B305&gt;='Personnel Details'!$I$11), 'Personnel Details'!$J$11, 'Personnel Details'!$E$11)))</f>
        <v>0.8</v>
      </c>
      <c r="GU305" s="59" t="str">
        <f>IF(GT$9="", "", IF(AND(NOT('Personnel Details'!$N$11=""), $B305&gt;='Personnel Details'!$N$11), IF('Personnel Details'!$P$11="","", 'Personnel Details'!$P$11), IF(AND(NOT('Personnel Details'!$I$11=""), $B305&gt;='Personnel Details'!$I$11), IF('Personnel Details'!$K$11="", "", 'Personnel Details'!$K$11), IF('Personnel Details'!$F$11="", "", 'Personnel Details'!$F$11))))</f>
        <v/>
      </c>
      <c r="GV305" s="74">
        <f>IF(GT$9="", "", IF(AND(NOT('Personnel Details'!$N$11=""), $B305&gt;='Personnel Details'!$N$11), 'Personnel Details'!$Q$11, IF(AND(NOT('Personnel Details'!$I$11=""), $B305&gt;='Personnel Details'!$I$11), 'Personnel Details'!$L$11, 'Personnel Details'!$G$11)))</f>
        <v>0</v>
      </c>
      <c r="GW305" s="59">
        <f t="shared" si="707"/>
        <v>0</v>
      </c>
      <c r="GX305" s="53"/>
      <c r="GZ305" s="78">
        <f>IF(GZ$9="", "", IF(AND(NOT('Personnel Details'!$N$12=""), $B305&gt;='Personnel Details'!$N$12), 'Personnel Details'!$O$12, IF(AND(NOT('Personnel Details'!$I$12=""), $B305&gt;='Personnel Details'!$I$12), 'Personnel Details'!$J$12, 'Personnel Details'!$E$12)))</f>
        <v>0.8</v>
      </c>
      <c r="HA305" s="59" t="str">
        <f>IF(GZ$9="", "", IF(AND(NOT('Personnel Details'!$N$12=""), $B305&gt;='Personnel Details'!$N$12), IF('Personnel Details'!$P$12="","", 'Personnel Details'!$P$12), IF(AND(NOT('Personnel Details'!$I$12=""), $B305&gt;='Personnel Details'!$I$12), IF('Personnel Details'!$K$12="", "", 'Personnel Details'!$K$12), IF('Personnel Details'!$F$12="", "", 'Personnel Details'!$F$12))))</f>
        <v/>
      </c>
      <c r="HB305" s="79">
        <f>IF(GZ$9="", "", IF(AND(NOT('Personnel Details'!$N$12=""), $B305&gt;='Personnel Details'!$N$12), 'Personnel Details'!$Q$12, IF(AND(NOT('Personnel Details'!$I$12=""), $B305&gt;='Personnel Details'!$I$12), 'Personnel Details'!$L$12, 'Personnel Details'!$G$12)))</f>
        <v>0</v>
      </c>
      <c r="HC305" s="59">
        <f t="shared" si="708"/>
        <v>0</v>
      </c>
      <c r="HD305" s="53"/>
      <c r="HF305" s="78">
        <f>IF(HF$9="", "", IF(AND(NOT('Personnel Details'!$N$13=""), $B305&gt;='Personnel Details'!$N$13), 'Personnel Details'!$O$13, IF(AND(NOT('Personnel Details'!$I$13=""), $B305&gt;='Personnel Details'!$I$13), 'Personnel Details'!$J$13, 'Personnel Details'!$E$13)))</f>
        <v>0.8</v>
      </c>
      <c r="HG305" s="59" t="str">
        <f>IF(HF$9="", "", IF(AND(NOT('Personnel Details'!$N$13=""), $B305&gt;='Personnel Details'!$N$13), IF('Personnel Details'!$P$13="","", 'Personnel Details'!$P$13), IF(AND(NOT('Personnel Details'!$I$13=""), $B305&gt;='Personnel Details'!$I$13), IF('Personnel Details'!$K$13="", "", 'Personnel Details'!$K$13), IF('Personnel Details'!$F$13="", "", 'Personnel Details'!$F$13))))</f>
        <v/>
      </c>
      <c r="HH305" s="79">
        <f>IF(HF$9="", "", IF(AND(NOT('Personnel Details'!$N$13=""), $B305&gt;='Personnel Details'!$N$13), 'Personnel Details'!$Q$13, IF(AND(NOT('Personnel Details'!$I$13=""), $B305&gt;='Personnel Details'!$I$13), 'Personnel Details'!$L$13, 'Personnel Details'!$G$13)))</f>
        <v>0</v>
      </c>
      <c r="HI305" s="59">
        <f t="shared" si="709"/>
        <v>0</v>
      </c>
      <c r="HJ305" s="53"/>
      <c r="HL305" s="78">
        <f>IF(HL$9="", "", IF(AND(NOT('Personnel Details'!$N$14=""), $B305&gt;='Personnel Details'!$N$14), 'Personnel Details'!$O$14, IF(AND(NOT('Personnel Details'!$I$14=""), $B305&gt;='Personnel Details'!$I$14), 'Personnel Details'!$J$14, 'Personnel Details'!$E$14)))</f>
        <v>0.8</v>
      </c>
      <c r="HM305" s="59">
        <f>IF(HL$9="", "", IF(AND(NOT('Personnel Details'!$N$14=""), $B305&gt;='Personnel Details'!$N$14), IF('Personnel Details'!$P$14="","", 'Personnel Details'!$P$14), IF(AND(NOT('Personnel Details'!$I$14=""), $B305&gt;='Personnel Details'!$I$14), IF('Personnel Details'!$K$14="", "", 'Personnel Details'!$K$14), IF('Personnel Details'!$F$14="", "", 'Personnel Details'!$F$14))))</f>
        <v>2000</v>
      </c>
      <c r="HN305" s="79">
        <f>IF(HL$9="", "", IF(AND(NOT('Personnel Details'!$N$14=""), $B305&gt;='Personnel Details'!$N$14), 'Personnel Details'!$Q$14, IF(AND(NOT('Personnel Details'!$I$14=""), $B305&gt;='Personnel Details'!$I$14), 'Personnel Details'!$L$14, 'Personnel Details'!$G$14)))</f>
        <v>0.85</v>
      </c>
      <c r="HO305" s="59">
        <f t="shared" si="710"/>
        <v>0</v>
      </c>
      <c r="HP305" s="53"/>
      <c r="HR305" s="78" t="str">
        <f>IF(HR$9="", "", IF(AND(NOT('Personnel Details'!$N$15=""), $B305&gt;='Personnel Details'!$N$15), 'Personnel Details'!$O$15, IF(AND(NOT('Personnel Details'!$I$15=""), $B305&gt;='Personnel Details'!$I$15), 'Personnel Details'!$J$15, 'Personnel Details'!$E$15)))</f>
        <v/>
      </c>
      <c r="HS305" s="59" t="str">
        <f>IF(HR$9="", "", IF(AND(NOT('Personnel Details'!$N$15=""), $B305&gt;='Personnel Details'!$N$15), IF('Personnel Details'!$P$15="","", 'Personnel Details'!$P$15), IF(AND(NOT('Personnel Details'!$I$15=""), $B305&gt;='Personnel Details'!$I$15), IF('Personnel Details'!$K$15="", "", 'Personnel Details'!$K$15), IF('Personnel Details'!$F$15="", "", 'Personnel Details'!$F$15))))</f>
        <v/>
      </c>
      <c r="HT305" s="79" t="str">
        <f>IF(HR$9="", "", IF(AND(NOT('Personnel Details'!$N$15=""), $B305&gt;='Personnel Details'!$N$15), 'Personnel Details'!$Q$15, IF(AND(NOT('Personnel Details'!$I$15=""), $B305&gt;='Personnel Details'!$I$15), 'Personnel Details'!$L$15, 'Personnel Details'!$G$15)))</f>
        <v/>
      </c>
      <c r="HU305" s="59">
        <f t="shared" si="711"/>
        <v>0</v>
      </c>
      <c r="HV305" s="53"/>
      <c r="HX305" s="78" t="str">
        <f>IF(HX$9="", "", IF(AND(NOT('Personnel Details'!$N$16=""), $B305&gt;='Personnel Details'!$N$16), 'Personnel Details'!$O$16, IF(AND(NOT('Personnel Details'!$I$16=""), $B305&gt;='Personnel Details'!$I$16), 'Personnel Details'!$J$16, 'Personnel Details'!$E$16)))</f>
        <v/>
      </c>
      <c r="HY305" s="59" t="str">
        <f>IF(HX$9="", "", IF(AND(NOT('Personnel Details'!$N$16=""), $B305&gt;='Personnel Details'!$N$16), IF('Personnel Details'!$P$16="","", 'Personnel Details'!$P$16), IF(AND(NOT('Personnel Details'!$I$16=""), $B305&gt;='Personnel Details'!$I$16), IF('Personnel Details'!$K$16="", "", 'Personnel Details'!$K$16), IF('Personnel Details'!$F$16="", "", 'Personnel Details'!$F$16))))</f>
        <v/>
      </c>
      <c r="HZ305" s="79" t="str">
        <f>IF(HX$9="", "", IF(AND(NOT('Personnel Details'!$N$16=""), $B305&gt;='Personnel Details'!$N$16), 'Personnel Details'!$Q$16, IF(AND(NOT('Personnel Details'!$I$16=""), $B305&gt;='Personnel Details'!$I$16), 'Personnel Details'!$L$16, 'Personnel Details'!$G$16)))</f>
        <v/>
      </c>
      <c r="IA305" s="59">
        <f t="shared" si="712"/>
        <v>0</v>
      </c>
      <c r="IB305" s="53"/>
      <c r="ID305" s="78" t="str">
        <f>IF(ID$9="", "", IF(AND(NOT('Personnel Details'!$N$17=""), $B305&gt;='Personnel Details'!$N$17), 'Personnel Details'!$O$17, IF(AND(NOT('Personnel Details'!$I$17=""), $B305&gt;='Personnel Details'!$I$17), 'Personnel Details'!$J$17, 'Personnel Details'!$E$17)))</f>
        <v/>
      </c>
      <c r="IE305" s="59" t="str">
        <f>IF(ID$9="", "", IF(AND(NOT('Personnel Details'!$N$17=""), $B305&gt;='Personnel Details'!$N$17), IF('Personnel Details'!$P$17="","", 'Personnel Details'!$P$17), IF(AND(NOT('Personnel Details'!$I$17=""), $B305&gt;='Personnel Details'!$I$17), IF('Personnel Details'!$K$17="", "", 'Personnel Details'!$K$17), IF('Personnel Details'!$F$17="", "", 'Personnel Details'!$F$17))))</f>
        <v/>
      </c>
      <c r="IF305" s="79" t="str">
        <f>IF(ID$9="", "", IF(AND(NOT('Personnel Details'!$N$17=""), $B305&gt;='Personnel Details'!$N$17), 'Personnel Details'!$Q$17, IF(AND(NOT('Personnel Details'!$I$17=""), $B305&gt;='Personnel Details'!$I$17), 'Personnel Details'!$L$17, 'Personnel Details'!$G$17)))</f>
        <v/>
      </c>
      <c r="IG305" s="59">
        <f t="shared" si="713"/>
        <v>0</v>
      </c>
      <c r="IH305" s="53"/>
      <c r="IJ305" s="78" t="str">
        <f>IF(IJ$9="", "", IF(AND(NOT('Personnel Details'!$N$18=""), $B305&gt;='Personnel Details'!$N$18), 'Personnel Details'!$O$18, IF(AND(NOT('Personnel Details'!$I$18=""), $B305&gt;='Personnel Details'!$I$18), 'Personnel Details'!$J$18, 'Personnel Details'!$E$18)))</f>
        <v/>
      </c>
      <c r="IK305" s="59" t="str">
        <f>IF(IJ$9="", "", IF(AND(NOT('Personnel Details'!$N$18=""), $B305&gt;='Personnel Details'!$N$18), IF('Personnel Details'!$P$18="","", 'Personnel Details'!$P$18), IF(AND(NOT('Personnel Details'!$I$18=""), $B305&gt;='Personnel Details'!$I$18), IF('Personnel Details'!$K$18="", "", 'Personnel Details'!$K$18), IF('Personnel Details'!$F$18="", "", 'Personnel Details'!$F$18))))</f>
        <v/>
      </c>
      <c r="IL305" s="79" t="str">
        <f>IF(IJ$9="", "", IF(AND(NOT('Personnel Details'!$N$18=""), $B305&gt;='Personnel Details'!$N$18), 'Personnel Details'!$Q$18, IF(AND(NOT('Personnel Details'!$I$18=""), $B305&gt;='Personnel Details'!$I$18), 'Personnel Details'!$L$18, 'Personnel Details'!$G$18)))</f>
        <v/>
      </c>
      <c r="IM305" s="59">
        <f t="shared" si="714"/>
        <v>0</v>
      </c>
      <c r="IN305" s="53"/>
      <c r="IP305" s="78" t="str">
        <f>IF(IP$9="", "", IF(AND(NOT('Personnel Details'!$N$19=""), $B305&gt;='Personnel Details'!$N$19), 'Personnel Details'!$O$19, IF(AND(NOT('Personnel Details'!$I$19=""), $B305&gt;='Personnel Details'!$I$19), 'Personnel Details'!$J$19, 'Personnel Details'!$E$19)))</f>
        <v/>
      </c>
      <c r="IQ305" s="59" t="str">
        <f>IF(IP$9="", "", IF(AND(NOT('Personnel Details'!$N$19=""), $B305&gt;='Personnel Details'!$N$19), IF('Personnel Details'!$P$19="","", 'Personnel Details'!$P$19), IF(AND(NOT('Personnel Details'!$I$19=""), $B305&gt;='Personnel Details'!$I$19), IF('Personnel Details'!$K$19="", "", 'Personnel Details'!$K$19), IF('Personnel Details'!$F$19="", "", 'Personnel Details'!$F$19))))</f>
        <v/>
      </c>
      <c r="IR305" s="79" t="str">
        <f>IF(IP$9="", "", IF(AND(NOT('Personnel Details'!$N$19=""), $B305&gt;='Personnel Details'!$N$19), 'Personnel Details'!$Q$19, IF(AND(NOT('Personnel Details'!$I$19=""), $B305&gt;='Personnel Details'!$I$19), 'Personnel Details'!$L$19, 'Personnel Details'!$G$19)))</f>
        <v/>
      </c>
      <c r="IS305" s="59">
        <f t="shared" si="715"/>
        <v>0</v>
      </c>
      <c r="IT305" s="53"/>
      <c r="IV305" s="78" t="str">
        <f>IF(IV$9="", "", IF(AND(NOT('Personnel Details'!$N$20=""), $B305&gt;='Personnel Details'!$N$20), 'Personnel Details'!$O$20, IF(AND(NOT('Personnel Details'!$I$20=""), $B305&gt;='Personnel Details'!$I$20), 'Personnel Details'!$J$20, 'Personnel Details'!$E$20)))</f>
        <v/>
      </c>
      <c r="IW305" s="59" t="str">
        <f>IF(IV$9="", "", IF(AND(NOT('Personnel Details'!$N$20=""), $B305&gt;='Personnel Details'!$N$20), IF('Personnel Details'!$P$20="","", 'Personnel Details'!$P$20), IF(AND(NOT('Personnel Details'!$I$20=""), $B305&gt;='Personnel Details'!$I$20), IF('Personnel Details'!$K$20="", "", 'Personnel Details'!$K$20), IF('Personnel Details'!$F$20="", "", 'Personnel Details'!$F$20))))</f>
        <v/>
      </c>
      <c r="IX305" s="79" t="str">
        <f>IF(IV$9="", "", IF(AND(NOT('Personnel Details'!$N$20=""), $B305&gt;='Personnel Details'!$N$20), 'Personnel Details'!$Q$20, IF(AND(NOT('Personnel Details'!$I$20=""), $B305&gt;='Personnel Details'!$I$20), 'Personnel Details'!$L$20, 'Personnel Details'!$G$20)))</f>
        <v/>
      </c>
      <c r="IY305" s="59">
        <f t="shared" si="716"/>
        <v>0</v>
      </c>
      <c r="IZ305" s="53"/>
      <c r="JB305" s="78" t="str">
        <f>IF(JB$9="", "", IF(AND(NOT('Personnel Details'!$N$21=""), $B305&gt;='Personnel Details'!$N$21), 'Personnel Details'!$O$21, IF(AND(NOT('Personnel Details'!$I$21=""), $B305&gt;='Personnel Details'!$I$21), 'Personnel Details'!$J$21, 'Personnel Details'!$E$21)))</f>
        <v/>
      </c>
      <c r="JC305" s="59" t="str">
        <f>IF(JB$9="", "", IF(AND(NOT('Personnel Details'!$N$21=""), $B305&gt;='Personnel Details'!$N$21), IF('Personnel Details'!$P$21="","", 'Personnel Details'!$P$21), IF(AND(NOT('Personnel Details'!$I$21=""), $B305&gt;='Personnel Details'!$I$21), IF('Personnel Details'!$K$21="", "", 'Personnel Details'!$K$21), IF('Personnel Details'!$F$21="", "", 'Personnel Details'!$F$21))))</f>
        <v/>
      </c>
      <c r="JD305" s="79" t="str">
        <f>IF(JB$9="", "", IF(AND(NOT('Personnel Details'!$N$21=""), $B305&gt;='Personnel Details'!$N$21), 'Personnel Details'!$Q$21, IF(AND(NOT('Personnel Details'!$I$21=""), $B305&gt;='Personnel Details'!$I$21), 'Personnel Details'!$L$21, 'Personnel Details'!$G$21)))</f>
        <v/>
      </c>
      <c r="JE305" s="59">
        <f t="shared" si="717"/>
        <v>0</v>
      </c>
      <c r="JF305" s="53"/>
      <c r="JH305" s="78" t="str">
        <f>IF(JH$9="", "", IF(AND(NOT('Personnel Details'!$N$22=""), $B305&gt;='Personnel Details'!$N$22), 'Personnel Details'!$O$22, IF(AND(NOT('Personnel Details'!$I$22=""), $B305&gt;='Personnel Details'!$I$22), 'Personnel Details'!$J$22, 'Personnel Details'!$E$22)))</f>
        <v/>
      </c>
      <c r="JI305" s="59" t="str">
        <f>IF(JH$9="", "", IF(AND(NOT('Personnel Details'!$N$22=""), $B305&gt;='Personnel Details'!$N$22), IF('Personnel Details'!$P$22="","", 'Personnel Details'!$P$22), IF(AND(NOT('Personnel Details'!$I$22=""), $B305&gt;='Personnel Details'!$I$22), IF('Personnel Details'!$K$22="", "", 'Personnel Details'!$K$22), IF('Personnel Details'!$F$22="", "", 'Personnel Details'!$F$22))))</f>
        <v/>
      </c>
      <c r="JJ305" s="79" t="str">
        <f>IF(JH$9="", "", IF(AND(NOT('Personnel Details'!$N$22=""), $B305&gt;='Personnel Details'!$N$22), 'Personnel Details'!$Q$22, IF(AND(NOT('Personnel Details'!$I$22=""), $B305&gt;='Personnel Details'!$I$22), 'Personnel Details'!$L$22, 'Personnel Details'!$G$22)))</f>
        <v/>
      </c>
      <c r="JK305" s="59">
        <f t="shared" si="718"/>
        <v>0</v>
      </c>
      <c r="JL305" s="53"/>
      <c r="JN305" s="78" t="str">
        <f>IF(JN$9="", "", IF(AND(NOT('Personnel Details'!$N$23=""), $B305&gt;='Personnel Details'!$N$23), 'Personnel Details'!$O$23, IF(AND(NOT('Personnel Details'!$I$23=""), $B305&gt;='Personnel Details'!$I$23), 'Personnel Details'!$J$23, 'Personnel Details'!$E$23)))</f>
        <v/>
      </c>
      <c r="JO305" s="59" t="str">
        <f>IF(JN$9="", "", IF(AND(NOT('Personnel Details'!$N$23=""), $B305&gt;='Personnel Details'!$N$23), IF('Personnel Details'!$P$23="","", 'Personnel Details'!$P$23), IF(AND(NOT('Personnel Details'!$I$23=""), $B305&gt;='Personnel Details'!$I$23), IF('Personnel Details'!$K$23="", "", 'Personnel Details'!$K$23), IF('Personnel Details'!$F$23="", "", 'Personnel Details'!$F$23))))</f>
        <v/>
      </c>
      <c r="JP305" s="79" t="str">
        <f>IF(JN$9="", "", IF(AND(NOT('Personnel Details'!$N$23=""), $B305&gt;='Personnel Details'!$N$23), 'Personnel Details'!$Q$23, IF(AND(NOT('Personnel Details'!$I$23=""), $B305&gt;='Personnel Details'!$I$23), 'Personnel Details'!$L$23, 'Personnel Details'!$G$23)))</f>
        <v/>
      </c>
      <c r="JQ305" s="59">
        <f t="shared" si="719"/>
        <v>0</v>
      </c>
      <c r="JR305" s="53"/>
      <c r="JT305" s="78" t="str">
        <f>IF(JT$9="", "", IF(AND(NOT('Personnel Details'!$N$24=""), $B305&gt;='Personnel Details'!$N$24), 'Personnel Details'!$O$24, IF(AND(NOT('Personnel Details'!$I$24=""), $B305&gt;='Personnel Details'!$I$24), 'Personnel Details'!$J$24, 'Personnel Details'!$E$24)))</f>
        <v/>
      </c>
      <c r="JU305" s="59" t="str">
        <f>IF(JT$9="", "", IF(AND(NOT('Personnel Details'!$N$24=""), $B305&gt;='Personnel Details'!$N$24), IF('Personnel Details'!$P$24="","", 'Personnel Details'!$P$24), IF(AND(NOT('Personnel Details'!$I$24=""), $B305&gt;='Personnel Details'!$I$24), IF('Personnel Details'!$K$24="", "", 'Personnel Details'!$K$24), IF('Personnel Details'!$F$24="", "", 'Personnel Details'!$F$24))))</f>
        <v/>
      </c>
      <c r="JV305" s="79" t="str">
        <f>IF(JT$9="", "", IF(AND(NOT('Personnel Details'!$N$24=""), $B305&gt;='Personnel Details'!$N$24), 'Personnel Details'!$Q$24, IF(AND(NOT('Personnel Details'!$I$24=""), $B305&gt;='Personnel Details'!$I$24), 'Personnel Details'!$L$24, 'Personnel Details'!$G$24)))</f>
        <v/>
      </c>
      <c r="JW305" s="59">
        <f t="shared" si="720"/>
        <v>0</v>
      </c>
      <c r="JX305" s="53"/>
      <c r="JZ305" s="78" t="str">
        <f>IF(JZ$9="", "", IF(AND(NOT('Personnel Details'!$N$25=""), $B305&gt;='Personnel Details'!$N$25), 'Personnel Details'!$O$25, IF(AND(NOT('Personnel Details'!$I$25=""), $B305&gt;='Personnel Details'!$I$25), 'Personnel Details'!$J$25, 'Personnel Details'!$E$25)))</f>
        <v/>
      </c>
      <c r="KA305" s="59" t="str">
        <f>IF(JZ$9="", "", IF(AND(NOT('Personnel Details'!$N$25=""), $B305&gt;='Personnel Details'!$N$25), IF('Personnel Details'!$P$25="","", 'Personnel Details'!$P$25), IF(AND(NOT('Personnel Details'!$I$25=""), $B305&gt;='Personnel Details'!$I$25), IF('Personnel Details'!$K$25="", "", 'Personnel Details'!$K$25), IF('Personnel Details'!$F$25="", "", 'Personnel Details'!$F$25))))</f>
        <v/>
      </c>
      <c r="KB305" s="79" t="str">
        <f>IF(JZ$9="", "", IF(AND(NOT('Personnel Details'!$N$25=""), $B305&gt;='Personnel Details'!$N$25), 'Personnel Details'!$Q$25, IF(AND(NOT('Personnel Details'!$I$25=""), $B305&gt;='Personnel Details'!$I$25), 'Personnel Details'!$L$25, 'Personnel Details'!$G$25)))</f>
        <v/>
      </c>
      <c r="KC305" s="59">
        <f t="shared" si="721"/>
        <v>0</v>
      </c>
      <c r="KD305" s="53"/>
      <c r="KF305" s="78" t="str">
        <f>IF(KF$9="", "", IF(AND(NOT('Personnel Details'!$N$26=""), $B305&gt;='Personnel Details'!$N$26), 'Personnel Details'!$O$26, IF(AND(NOT('Personnel Details'!$I$26=""), $B305&gt;='Personnel Details'!$I$26), 'Personnel Details'!$J$26, 'Personnel Details'!$E$26)))</f>
        <v/>
      </c>
      <c r="KG305" s="59" t="str">
        <f>IF(KF$9="", "", IF(AND(NOT('Personnel Details'!$N$26=""), $B305&gt;='Personnel Details'!$N$26), IF('Personnel Details'!$P$26="","", 'Personnel Details'!$P$26), IF(AND(NOT('Personnel Details'!$I$26=""), $B305&gt;='Personnel Details'!$I$26), IF('Personnel Details'!$K$26="", "", 'Personnel Details'!$K$26), IF('Personnel Details'!$F$26="", "", 'Personnel Details'!$F$26))))</f>
        <v/>
      </c>
      <c r="KH305" s="79" t="str">
        <f>IF(KF$9="", "", IF(AND(NOT('Personnel Details'!$N$26=""), $B305&gt;='Personnel Details'!$N$26), 'Personnel Details'!$Q$26, IF(AND(NOT('Personnel Details'!$I$26=""), $B305&gt;='Personnel Details'!$I$26), 'Personnel Details'!$L$26, 'Personnel Details'!$G$26)))</f>
        <v/>
      </c>
      <c r="KI305" s="59">
        <f t="shared" si="722"/>
        <v>0</v>
      </c>
      <c r="KJ305" s="53"/>
      <c r="KL305" s="78" t="str">
        <f>IF(KL$9="", "", IF(AND(NOT('Personnel Details'!$N$27=""), $B305&gt;='Personnel Details'!$N$27), 'Personnel Details'!$O$27, IF(AND(NOT('Personnel Details'!$I$27=""), $B305&gt;='Personnel Details'!$I$27), 'Personnel Details'!$J$27, 'Personnel Details'!$E$27)))</f>
        <v/>
      </c>
      <c r="KM305" s="59" t="str">
        <f>IF(KL$9="", "", IF(AND(NOT('Personnel Details'!$N$27=""), $B305&gt;='Personnel Details'!$N$27), IF('Personnel Details'!$P$27="","", 'Personnel Details'!$P$27), IF(AND(NOT('Personnel Details'!$I$27=""), $B305&gt;='Personnel Details'!$I$27), IF('Personnel Details'!$K$27="", "", 'Personnel Details'!$K$27), IF('Personnel Details'!$F$27="", "", 'Personnel Details'!$F$27))))</f>
        <v/>
      </c>
      <c r="KN305" s="79" t="str">
        <f>IF(KL$9="", "", IF(AND(NOT('Personnel Details'!$N$27=""), $B305&gt;='Personnel Details'!$N$27), 'Personnel Details'!$Q$27, IF(AND(NOT('Personnel Details'!$I$27=""), $B305&gt;='Personnel Details'!$I$27), 'Personnel Details'!$L$27, 'Personnel Details'!$G$27)))</f>
        <v/>
      </c>
      <c r="KO305" s="59">
        <f t="shared" si="723"/>
        <v>0</v>
      </c>
      <c r="KP305" s="53"/>
      <c r="KR305" s="78" t="str">
        <f>IF(KR$9="", "", IF(AND(NOT('Personnel Details'!$N$28=""), $B305&gt;='Personnel Details'!$N$28), 'Personnel Details'!$O$28, IF(AND(NOT('Personnel Details'!$I$28=""), $B305&gt;='Personnel Details'!$I$28), 'Personnel Details'!$J$28, 'Personnel Details'!$E$28)))</f>
        <v/>
      </c>
      <c r="KS305" s="59" t="str">
        <f>IF(KR$9="", "", IF(AND(NOT('Personnel Details'!$N$28=""), $B305&gt;='Personnel Details'!$N$28), IF('Personnel Details'!$P$28="","", 'Personnel Details'!$P$28), IF(AND(NOT('Personnel Details'!$I$28=""), $B305&gt;='Personnel Details'!$I$28), IF('Personnel Details'!$K$28="", "", 'Personnel Details'!$K$28), IF('Personnel Details'!$F$28="", "", 'Personnel Details'!$F$28))))</f>
        <v/>
      </c>
      <c r="KT305" s="79" t="str">
        <f>IF(KR$9="", "", IF(AND(NOT('Personnel Details'!$N$28=""), $B305&gt;='Personnel Details'!$N$28), 'Personnel Details'!$Q$28, IF(AND(NOT('Personnel Details'!$I$28=""), $B305&gt;='Personnel Details'!$I$28), 'Personnel Details'!$L$28, 'Personnel Details'!$G$28)))</f>
        <v/>
      </c>
      <c r="KU305" s="59">
        <f t="shared" si="724"/>
        <v>0</v>
      </c>
      <c r="KV305" s="53"/>
      <c r="KX305" s="78" t="str">
        <f>IF(KX$9="", "", IF(AND(NOT('Personnel Details'!$N$29=""), $B305&gt;='Personnel Details'!$N$29), 'Personnel Details'!$O$29, IF(AND(NOT('Personnel Details'!$I$29=""), $B305&gt;='Personnel Details'!$I$29), 'Personnel Details'!$J$29, 'Personnel Details'!$E$29)))</f>
        <v/>
      </c>
      <c r="KY305" s="59" t="str">
        <f>IF(KX$9="", "", IF(AND(NOT('Personnel Details'!$N$29=""), $B305&gt;='Personnel Details'!$N$29), IF('Personnel Details'!$P$29="","", 'Personnel Details'!$P$29), IF(AND(NOT('Personnel Details'!$I$29=""), $B305&gt;='Personnel Details'!$I$29), IF('Personnel Details'!$K$29="", "", 'Personnel Details'!$K$29), IF('Personnel Details'!$F$29="", "", 'Personnel Details'!$F$29))))</f>
        <v/>
      </c>
      <c r="KZ305" s="79" t="str">
        <f>IF(KX$9="", "", IF(AND(NOT('Personnel Details'!$N$29=""), $B305&gt;='Personnel Details'!$N$29), 'Personnel Details'!$Q$29, IF(AND(NOT('Personnel Details'!$I$29=""), $B305&gt;='Personnel Details'!$I$29), 'Personnel Details'!$L$29, 'Personnel Details'!$G$29)))</f>
        <v/>
      </c>
      <c r="LA305" s="59">
        <f t="shared" si="725"/>
        <v>0</v>
      </c>
      <c r="LB305" s="53"/>
      <c r="LD305" s="78" t="str">
        <f>IF(LD$9="", "", IF(AND(NOT('Personnel Details'!$N$30=""), $B305&gt;='Personnel Details'!$N$30), 'Personnel Details'!$O$30, IF(AND(NOT('Personnel Details'!$I$30=""), $B305&gt;='Personnel Details'!$I$30), 'Personnel Details'!$J$30, 'Personnel Details'!$E$30)))</f>
        <v/>
      </c>
      <c r="LE305" s="59" t="str">
        <f>IF(LD$9="", "", IF(AND(NOT('Personnel Details'!$N$30=""), $B305&gt;='Personnel Details'!$N$30), IF('Personnel Details'!$P$30="","", 'Personnel Details'!$P$30), IF(AND(NOT('Personnel Details'!$I$30=""), $B305&gt;='Personnel Details'!$I$30), IF('Personnel Details'!$K$30="", "", 'Personnel Details'!$K$30), IF('Personnel Details'!$F$30="", "", 'Personnel Details'!$F$30))))</f>
        <v/>
      </c>
      <c r="LF305" s="79" t="str">
        <f>IF(LD$9="", "", IF(AND(NOT('Personnel Details'!$N$30=""), $B305&gt;='Personnel Details'!$N$30), 'Personnel Details'!$Q$30, IF(AND(NOT('Personnel Details'!$I$30=""), $B305&gt;='Personnel Details'!$I$30), 'Personnel Details'!$L$30, 'Personnel Details'!$G$30)))</f>
        <v/>
      </c>
      <c r="LG305" s="59">
        <f t="shared" si="726"/>
        <v>0</v>
      </c>
      <c r="LH305" s="53"/>
      <c r="LJ305" s="78" t="str">
        <f>IF(LJ$9="", "", IF(AND(NOT('Personnel Details'!$N$31=""), $B305&gt;='Personnel Details'!$N$31), 'Personnel Details'!$O$31, IF(AND(NOT('Personnel Details'!$I$31=""), $B305&gt;='Personnel Details'!$I$31), 'Personnel Details'!$J$31, 'Personnel Details'!$E$31)))</f>
        <v/>
      </c>
      <c r="LK305" s="59" t="str">
        <f>IF(LJ$9="", "", IF(AND(NOT('Personnel Details'!$N$31=""), $B305&gt;='Personnel Details'!$N$31), IF('Personnel Details'!$P$31="","", 'Personnel Details'!$P$31), IF(AND(NOT('Personnel Details'!$I$31=""), $B305&gt;='Personnel Details'!$I$31), IF('Personnel Details'!$K$31="", "", 'Personnel Details'!$K$31), IF('Personnel Details'!$F$31="", "", 'Personnel Details'!$F$31))))</f>
        <v/>
      </c>
      <c r="LL305" s="79" t="str">
        <f>IF(LJ$9="", "", IF(AND(NOT('Personnel Details'!$N$31=""), $B305&gt;='Personnel Details'!$N$31), 'Personnel Details'!$Q$31, IF(AND(NOT('Personnel Details'!$I$31=""), $B305&gt;='Personnel Details'!$I$31), 'Personnel Details'!$L$31, 'Personnel Details'!$G$31)))</f>
        <v/>
      </c>
      <c r="LM305" s="59">
        <f t="shared" si="727"/>
        <v>0</v>
      </c>
      <c r="LN305" s="53"/>
      <c r="LP305" s="78" t="str">
        <f>IF(LP$9="", "", IF(AND(NOT('Personnel Details'!$N$32=""), $B305&gt;='Personnel Details'!$N$32), 'Personnel Details'!$O$32, IF(AND(NOT('Personnel Details'!$I$32=""), $B305&gt;='Personnel Details'!$I$32), 'Personnel Details'!$J$32, 'Personnel Details'!$E$32)))</f>
        <v/>
      </c>
      <c r="LQ305" s="59" t="str">
        <f>IF(LP$9="", "", IF(AND(NOT('Personnel Details'!$N$32=""), $B305&gt;='Personnel Details'!$N$32), IF('Personnel Details'!$P$32="","", 'Personnel Details'!$P$32), IF(AND(NOT('Personnel Details'!$I$32=""), $B305&gt;='Personnel Details'!$I$32), IF('Personnel Details'!$K$32="", "", 'Personnel Details'!$K$32), IF('Personnel Details'!$F$32="", "", 'Personnel Details'!$F$32))))</f>
        <v/>
      </c>
      <c r="LR305" s="79" t="str">
        <f>IF(LP$9="", "", IF(AND(NOT('Personnel Details'!$N$32=""), $B305&gt;='Personnel Details'!$N$32), 'Personnel Details'!$Q$32, IF(AND(NOT('Personnel Details'!$I$32=""), $B305&gt;='Personnel Details'!$I$32), 'Personnel Details'!$L$32, 'Personnel Details'!$G$32)))</f>
        <v/>
      </c>
      <c r="LS305" s="59">
        <f t="shared" si="728"/>
        <v>0</v>
      </c>
      <c r="LT305" s="53"/>
      <c r="LV305" s="78" t="str">
        <f>IF(LV$9="", "", IF(AND(NOT('Personnel Details'!$N$33=""), $B305&gt;='Personnel Details'!$N$33), 'Personnel Details'!$O$33, IF(AND(NOT('Personnel Details'!$I$33=""), $B305&gt;='Personnel Details'!$I$33), 'Personnel Details'!$J$33, 'Personnel Details'!$E$33)))</f>
        <v/>
      </c>
      <c r="LW305" s="59" t="str">
        <f>IF(LV$9="", "", IF(AND(NOT('Personnel Details'!$N$33=""), $B305&gt;='Personnel Details'!$N$33), IF('Personnel Details'!$P$33="","", 'Personnel Details'!$P$33), IF(AND(NOT('Personnel Details'!$I$33=""), $B305&gt;='Personnel Details'!$I$33), IF('Personnel Details'!$K$33="", "", 'Personnel Details'!$K$33), IF('Personnel Details'!$F$33="", "", 'Personnel Details'!$F$33))))</f>
        <v/>
      </c>
      <c r="LX305" s="79" t="str">
        <f>IF(LV$9="", "", IF(AND(NOT('Personnel Details'!$N$33=""), $B305&gt;='Personnel Details'!$N$33), 'Personnel Details'!$Q$33, IF(AND(NOT('Personnel Details'!$I$33=""), $B305&gt;='Personnel Details'!$I$33), 'Personnel Details'!$L$33, 'Personnel Details'!$G$33)))</f>
        <v/>
      </c>
      <c r="LY305" s="59">
        <f t="shared" si="729"/>
        <v>0</v>
      </c>
      <c r="LZ305" s="53"/>
      <c r="MB305" s="78" t="str">
        <f>IF(MB$9="", "", IF(AND(NOT('Personnel Details'!$N$34=""), $B305&gt;='Personnel Details'!$N$34), 'Personnel Details'!$O$34, IF(AND(NOT('Personnel Details'!$I$34=""), $B305&gt;='Personnel Details'!$I$34), 'Personnel Details'!$J$34, 'Personnel Details'!$E$34)))</f>
        <v/>
      </c>
      <c r="MC305" s="59" t="str">
        <f>IF(MB$9="", "", IF(AND(NOT('Personnel Details'!$N$34=""), $B305&gt;='Personnel Details'!$N$34), IF('Personnel Details'!$P$34="","", 'Personnel Details'!$P$34), IF(AND(NOT('Personnel Details'!$I$34=""), $B305&gt;='Personnel Details'!$I$34), IF('Personnel Details'!$K$34="", "", 'Personnel Details'!$K$34), IF('Personnel Details'!$F$34="", "", 'Personnel Details'!$F$34))))</f>
        <v/>
      </c>
      <c r="MD305" s="79" t="str">
        <f>IF(MB$9="", "", IF(AND(NOT('Personnel Details'!$N$34=""), $B305&gt;='Personnel Details'!$N$34), 'Personnel Details'!$Q$34, IF(AND(NOT('Personnel Details'!$I$34=""), $B305&gt;='Personnel Details'!$I$34), 'Personnel Details'!$L$34, 'Personnel Details'!$G$34)))</f>
        <v/>
      </c>
      <c r="ME305" s="59">
        <f t="shared" si="730"/>
        <v>0</v>
      </c>
      <c r="MF305" s="53"/>
      <c r="MH305" s="78" t="str">
        <f>IF(MH$9="", "", IF(AND(NOT('Personnel Details'!$N$35=""), $B305&gt;='Personnel Details'!$N$35), 'Personnel Details'!$O$35, IF(AND(NOT('Personnel Details'!$I$35=""), $B305&gt;='Personnel Details'!$I$35), 'Personnel Details'!$J$35, 'Personnel Details'!$E$35)))</f>
        <v/>
      </c>
      <c r="MI305" s="59" t="str">
        <f>IF(MH$9="", "", IF(AND(NOT('Personnel Details'!$N$35=""), $B305&gt;='Personnel Details'!$N$35), IF('Personnel Details'!$P$35="","", 'Personnel Details'!$P$35), IF(AND(NOT('Personnel Details'!$I$35=""), $B305&gt;='Personnel Details'!$I$35), IF('Personnel Details'!$K$35="", "", 'Personnel Details'!$K$35), IF('Personnel Details'!$F$35="", "", 'Personnel Details'!$F$35))))</f>
        <v/>
      </c>
      <c r="MJ305" s="79" t="str">
        <f>IF(MH$9="", "", IF(AND(NOT('Personnel Details'!$N$35=""), $B305&gt;='Personnel Details'!$N$35), 'Personnel Details'!$Q$35, IF(AND(NOT('Personnel Details'!$I$35=""), $B305&gt;='Personnel Details'!$I$35), 'Personnel Details'!$L$35, 'Personnel Details'!$G$35)))</f>
        <v/>
      </c>
      <c r="MK305" s="59">
        <f t="shared" si="731"/>
        <v>0</v>
      </c>
      <c r="ML305" s="53"/>
      <c r="MN305" s="78" t="str">
        <f>IF(MN$9="", "", IF(AND(NOT('Personnel Details'!$N$36=""), $B305&gt;='Personnel Details'!$N$36), 'Personnel Details'!$O$36, IF(AND(NOT('Personnel Details'!$I$36=""), $B305&gt;='Personnel Details'!$I$36), 'Personnel Details'!$J$36, 'Personnel Details'!$E$36)))</f>
        <v/>
      </c>
      <c r="MO305" s="59" t="str">
        <f>IF(MN$9="", "", IF(AND(NOT('Personnel Details'!$N$36=""), $B305&gt;='Personnel Details'!$N$36), IF('Personnel Details'!$P$36="","", 'Personnel Details'!$P$36), IF(AND(NOT('Personnel Details'!$I$36=""), $B305&gt;='Personnel Details'!$I$36), IF('Personnel Details'!$K$36="", "", 'Personnel Details'!$K$36), IF('Personnel Details'!$F$36="", "", 'Personnel Details'!$F$36))))</f>
        <v/>
      </c>
      <c r="MP305" s="79" t="str">
        <f>IF(MN$9="", "", IF(AND(NOT('Personnel Details'!$N$36=""), $B305&gt;='Personnel Details'!$N$36), 'Personnel Details'!$Q$36, IF(AND(NOT('Personnel Details'!$I$36=""), $B305&gt;='Personnel Details'!$I$36), 'Personnel Details'!$L$36, 'Personnel Details'!$G$36)))</f>
        <v/>
      </c>
      <c r="MQ305" s="59">
        <f t="shared" si="732"/>
        <v>0</v>
      </c>
      <c r="MR305" s="53"/>
      <c r="MT305" s="78" t="str">
        <f>IF(MT$9="", "", IF(AND(NOT('Personnel Details'!$N$37=""), $B305&gt;='Personnel Details'!$N$37), 'Personnel Details'!$O$37, IF(AND(NOT('Personnel Details'!$I$37=""), $B305&gt;='Personnel Details'!$I$37), 'Personnel Details'!$J$37, 'Personnel Details'!$E$37)))</f>
        <v/>
      </c>
      <c r="MU305" s="59" t="str">
        <f>IF(MT$9="", "", IF(AND(NOT('Personnel Details'!$N$37=""), $B305&gt;='Personnel Details'!$N$37), IF('Personnel Details'!$P$37="","", 'Personnel Details'!$P$37), IF(AND(NOT('Personnel Details'!$I$37=""), $B305&gt;='Personnel Details'!$I$37), IF('Personnel Details'!$K$37="", "", 'Personnel Details'!$K$37), IF('Personnel Details'!$F$37="", "", 'Personnel Details'!$F$37))))</f>
        <v/>
      </c>
      <c r="MV305" s="79" t="str">
        <f>IF(MT$9="", "", IF(AND(NOT('Personnel Details'!$N$37=""), $B305&gt;='Personnel Details'!$N$37), 'Personnel Details'!$Q$37, IF(AND(NOT('Personnel Details'!$I$37=""), $B305&gt;='Personnel Details'!$I$37), 'Personnel Details'!$L$37, 'Personnel Details'!$G$37)))</f>
        <v/>
      </c>
      <c r="MW305" s="59">
        <f t="shared" si="733"/>
        <v>0</v>
      </c>
      <c r="MX305" s="53"/>
      <c r="MZ305" s="78" t="str">
        <f>IF(MZ$9="", "", IF(AND(NOT('Personnel Details'!$N$38=""), $B305&gt;='Personnel Details'!$N$38), 'Personnel Details'!$O$38, IF(AND(NOT('Personnel Details'!$I$38=""), $B305&gt;='Personnel Details'!$I$38), 'Personnel Details'!$J$38, 'Personnel Details'!$E$38)))</f>
        <v/>
      </c>
      <c r="NA305" s="59" t="str">
        <f>IF(MZ$9="", "", IF(AND(NOT('Personnel Details'!$N$38=""), $B305&gt;='Personnel Details'!$N$38), IF('Personnel Details'!$P$38="","", 'Personnel Details'!$P$38), IF(AND(NOT('Personnel Details'!$I$38=""), $B305&gt;='Personnel Details'!$I$38), IF('Personnel Details'!$K$38="", "", 'Personnel Details'!$K$38), IF('Personnel Details'!$F$38="", "", 'Personnel Details'!$F$38))))</f>
        <v/>
      </c>
      <c r="NB305" s="79" t="str">
        <f>IF(MZ$9="", "", IF(AND(NOT('Personnel Details'!$N$38=""), $B305&gt;='Personnel Details'!$N$38), 'Personnel Details'!$Q$38, IF(AND(NOT('Personnel Details'!$I$38=""), $B305&gt;='Personnel Details'!$I$38), 'Personnel Details'!$L$38, 'Personnel Details'!$G$38)))</f>
        <v/>
      </c>
      <c r="NC305" s="59">
        <f t="shared" si="734"/>
        <v>0</v>
      </c>
      <c r="ND305" s="53"/>
      <c r="NF305" s="78" t="str">
        <f>IF(NF$9="", "", IF(AND(NOT('Personnel Details'!$N$39=""), $B305&gt;='Personnel Details'!$N$39), 'Personnel Details'!$O$39, IF(AND(NOT('Personnel Details'!$I$39=""), $B305&gt;='Personnel Details'!$I$39), 'Personnel Details'!$J$39, 'Personnel Details'!$E$39)))</f>
        <v/>
      </c>
      <c r="NG305" s="59" t="str">
        <f>IF(NF$9="", "", IF(AND(NOT('Personnel Details'!$N$39=""), $B305&gt;='Personnel Details'!$N$39), IF('Personnel Details'!$P$39="","", 'Personnel Details'!$P$39), IF(AND(NOT('Personnel Details'!$I$39=""), $B305&gt;='Personnel Details'!$I$39), IF('Personnel Details'!$K$39="", "", 'Personnel Details'!$K$39), IF('Personnel Details'!$F$39="", "", 'Personnel Details'!$F$39))))</f>
        <v/>
      </c>
      <c r="NH305" s="79" t="str">
        <f>IF(NF$9="", "", IF(AND(NOT('Personnel Details'!$N$39=""), $B305&gt;='Personnel Details'!$N$39), 'Personnel Details'!$Q$39, IF(AND(NOT('Personnel Details'!$I$39=""), $B305&gt;='Personnel Details'!$I$39), 'Personnel Details'!$L$39, 'Personnel Details'!$G$39)))</f>
        <v/>
      </c>
      <c r="NI305" s="59">
        <f t="shared" si="735"/>
        <v>0</v>
      </c>
      <c r="NJ305" s="53"/>
      <c r="NL305" s="78" t="str">
        <f>IF(NL$9="", "", IF(AND(NOT('Personnel Details'!$N$40=""), $B305&gt;='Personnel Details'!$N$40), 'Personnel Details'!$O$40, IF(AND(NOT('Personnel Details'!$I$40=""), $B305&gt;='Personnel Details'!$I$40), 'Personnel Details'!$J$40, 'Personnel Details'!$E$40)))</f>
        <v/>
      </c>
      <c r="NM305" s="59" t="str">
        <f>IF(NL$9="", "", IF(AND(NOT('Personnel Details'!$N$40=""), $B305&gt;='Personnel Details'!$N$40), IF('Personnel Details'!$P$40="","", 'Personnel Details'!$P$40), IF(AND(NOT('Personnel Details'!$I$40=""), $B305&gt;='Personnel Details'!$I$40), IF('Personnel Details'!$K$40="", "", 'Personnel Details'!$K$40), IF('Personnel Details'!$F$40="", "", 'Personnel Details'!$F$40))))</f>
        <v/>
      </c>
      <c r="NN305" s="79" t="str">
        <f>IF(NL$9="", "", IF(AND(NOT('Personnel Details'!$N$40=""), $B305&gt;='Personnel Details'!$N$40), 'Personnel Details'!$Q$40, IF(AND(NOT('Personnel Details'!$I$40=""), $B305&gt;='Personnel Details'!$I$40), 'Personnel Details'!$L$40, 'Personnel Details'!$G$40)))</f>
        <v/>
      </c>
      <c r="NO305" s="59">
        <f t="shared" si="736"/>
        <v>0</v>
      </c>
      <c r="NP305" s="53"/>
    </row>
    <row r="306" spans="1:380" x14ac:dyDescent="0.25">
      <c r="A306" s="32"/>
      <c r="B306" s="113">
        <f>IFERROR(IF(B305+1&gt;'Personnel Details'!$U$5, "", B305+1), "")</f>
        <v>44126</v>
      </c>
      <c r="C306" s="32"/>
      <c r="D306" s="120"/>
      <c r="E306" s="13" t="str">
        <f t="shared" si="615"/>
        <v/>
      </c>
      <c r="F306" s="13" t="str">
        <f t="shared" si="646"/>
        <v/>
      </c>
      <c r="G306" s="56" t="str">
        <f t="shared" si="737"/>
        <v/>
      </c>
      <c r="H306" s="16" t="str">
        <f t="shared" si="647"/>
        <v/>
      </c>
      <c r="I306" s="32"/>
      <c r="J306" s="120"/>
      <c r="K306" s="62" t="str">
        <f t="shared" si="616"/>
        <v/>
      </c>
      <c r="L306" s="62" t="str">
        <f t="shared" si="648"/>
        <v/>
      </c>
      <c r="M306" s="65" t="str">
        <f t="shared" si="738"/>
        <v/>
      </c>
      <c r="N306" s="68" t="str">
        <f t="shared" si="649"/>
        <v/>
      </c>
      <c r="O306" s="32"/>
      <c r="P306" s="120"/>
      <c r="Q306" s="62" t="str">
        <f t="shared" si="617"/>
        <v/>
      </c>
      <c r="R306" s="62" t="str">
        <f t="shared" si="650"/>
        <v/>
      </c>
      <c r="S306" s="65" t="str">
        <f t="shared" si="739"/>
        <v/>
      </c>
      <c r="T306" s="68" t="str">
        <f t="shared" si="651"/>
        <v/>
      </c>
      <c r="U306" s="32"/>
      <c r="V306" s="120"/>
      <c r="W306" s="62" t="str">
        <f t="shared" si="618"/>
        <v/>
      </c>
      <c r="X306" s="62" t="str">
        <f t="shared" si="652"/>
        <v/>
      </c>
      <c r="Y306" s="65" t="str">
        <f t="shared" si="740"/>
        <v/>
      </c>
      <c r="Z306" s="68" t="str">
        <f t="shared" si="653"/>
        <v/>
      </c>
      <c r="AA306" s="32"/>
      <c r="AB306" s="120"/>
      <c r="AC306" s="62" t="str">
        <f t="shared" si="619"/>
        <v/>
      </c>
      <c r="AD306" s="62" t="str">
        <f t="shared" si="654"/>
        <v/>
      </c>
      <c r="AE306" s="65" t="str">
        <f t="shared" si="741"/>
        <v/>
      </c>
      <c r="AF306" s="68" t="str">
        <f t="shared" si="655"/>
        <v/>
      </c>
      <c r="AG306" s="32"/>
      <c r="AH306" s="120"/>
      <c r="AI306" s="62" t="str">
        <f t="shared" si="620"/>
        <v/>
      </c>
      <c r="AJ306" s="62" t="str">
        <f t="shared" si="656"/>
        <v/>
      </c>
      <c r="AK306" s="65" t="str">
        <f t="shared" si="742"/>
        <v/>
      </c>
      <c r="AL306" s="68" t="str">
        <f t="shared" si="657"/>
        <v/>
      </c>
      <c r="AM306" s="32"/>
      <c r="AN306" s="120"/>
      <c r="AO306" s="62" t="str">
        <f t="shared" si="621"/>
        <v/>
      </c>
      <c r="AP306" s="62" t="str">
        <f t="shared" si="658"/>
        <v/>
      </c>
      <c r="AQ306" s="65" t="str">
        <f t="shared" si="743"/>
        <v/>
      </c>
      <c r="AR306" s="68" t="str">
        <f t="shared" si="659"/>
        <v/>
      </c>
      <c r="AS306" s="32"/>
      <c r="AT306" s="120"/>
      <c r="AU306" s="62" t="str">
        <f t="shared" si="622"/>
        <v/>
      </c>
      <c r="AV306" s="62" t="str">
        <f t="shared" si="660"/>
        <v/>
      </c>
      <c r="AW306" s="65" t="str">
        <f t="shared" si="744"/>
        <v/>
      </c>
      <c r="AX306" s="68" t="str">
        <f t="shared" si="661"/>
        <v/>
      </c>
      <c r="AY306" s="32"/>
      <c r="AZ306" s="120"/>
      <c r="BA306" s="62" t="str">
        <f t="shared" si="623"/>
        <v/>
      </c>
      <c r="BB306" s="62" t="str">
        <f t="shared" si="662"/>
        <v/>
      </c>
      <c r="BC306" s="65" t="str">
        <f t="shared" si="745"/>
        <v/>
      </c>
      <c r="BD306" s="68" t="str">
        <f t="shared" si="663"/>
        <v/>
      </c>
      <c r="BE306" s="32"/>
      <c r="BF306" s="120"/>
      <c r="BG306" s="62" t="str">
        <f t="shared" si="624"/>
        <v/>
      </c>
      <c r="BH306" s="62" t="str">
        <f t="shared" si="664"/>
        <v/>
      </c>
      <c r="BI306" s="65" t="str">
        <f t="shared" si="746"/>
        <v/>
      </c>
      <c r="BJ306" s="68" t="str">
        <f t="shared" si="665"/>
        <v/>
      </c>
      <c r="BK306" s="32"/>
      <c r="BL306" s="120"/>
      <c r="BM306" s="62" t="str">
        <f t="shared" si="625"/>
        <v/>
      </c>
      <c r="BN306" s="62" t="str">
        <f t="shared" si="666"/>
        <v/>
      </c>
      <c r="BO306" s="65" t="str">
        <f t="shared" si="747"/>
        <v/>
      </c>
      <c r="BP306" s="68" t="str">
        <f t="shared" si="667"/>
        <v/>
      </c>
      <c r="BQ306" s="32"/>
      <c r="BR306" s="120"/>
      <c r="BS306" s="62" t="str">
        <f t="shared" si="626"/>
        <v/>
      </c>
      <c r="BT306" s="62" t="str">
        <f t="shared" si="668"/>
        <v/>
      </c>
      <c r="BU306" s="65" t="str">
        <f t="shared" si="748"/>
        <v/>
      </c>
      <c r="BV306" s="68" t="str">
        <f t="shared" si="669"/>
        <v/>
      </c>
      <c r="BW306" s="32"/>
      <c r="BX306" s="120"/>
      <c r="BY306" s="62" t="str">
        <f t="shared" si="627"/>
        <v/>
      </c>
      <c r="BZ306" s="62" t="str">
        <f t="shared" si="670"/>
        <v/>
      </c>
      <c r="CA306" s="65" t="str">
        <f t="shared" si="749"/>
        <v/>
      </c>
      <c r="CB306" s="68" t="str">
        <f t="shared" si="671"/>
        <v/>
      </c>
      <c r="CC306" s="32"/>
      <c r="CD306" s="120"/>
      <c r="CE306" s="62" t="str">
        <f t="shared" si="628"/>
        <v/>
      </c>
      <c r="CF306" s="62" t="str">
        <f t="shared" si="672"/>
        <v/>
      </c>
      <c r="CG306" s="65" t="str">
        <f t="shared" si="750"/>
        <v/>
      </c>
      <c r="CH306" s="68" t="str">
        <f t="shared" si="673"/>
        <v/>
      </c>
      <c r="CI306" s="32"/>
      <c r="CJ306" s="120"/>
      <c r="CK306" s="62" t="str">
        <f t="shared" si="629"/>
        <v/>
      </c>
      <c r="CL306" s="62" t="str">
        <f t="shared" si="674"/>
        <v/>
      </c>
      <c r="CM306" s="65" t="str">
        <f t="shared" si="751"/>
        <v/>
      </c>
      <c r="CN306" s="68" t="str">
        <f t="shared" si="675"/>
        <v/>
      </c>
      <c r="CO306" s="32"/>
      <c r="CP306" s="120"/>
      <c r="CQ306" s="62" t="str">
        <f t="shared" si="630"/>
        <v/>
      </c>
      <c r="CR306" s="62" t="str">
        <f t="shared" si="676"/>
        <v/>
      </c>
      <c r="CS306" s="65" t="str">
        <f t="shared" si="752"/>
        <v/>
      </c>
      <c r="CT306" s="68" t="str">
        <f t="shared" si="677"/>
        <v/>
      </c>
      <c r="CU306" s="32"/>
      <c r="CV306" s="120"/>
      <c r="CW306" s="62" t="str">
        <f t="shared" si="631"/>
        <v/>
      </c>
      <c r="CX306" s="62" t="str">
        <f t="shared" si="678"/>
        <v/>
      </c>
      <c r="CY306" s="65" t="str">
        <f t="shared" si="753"/>
        <v/>
      </c>
      <c r="CZ306" s="68" t="str">
        <f t="shared" si="679"/>
        <v/>
      </c>
      <c r="DA306" s="32"/>
      <c r="DB306" s="120"/>
      <c r="DC306" s="62" t="str">
        <f t="shared" si="632"/>
        <v/>
      </c>
      <c r="DD306" s="62" t="str">
        <f t="shared" si="680"/>
        <v/>
      </c>
      <c r="DE306" s="65" t="str">
        <f t="shared" si="754"/>
        <v/>
      </c>
      <c r="DF306" s="68" t="str">
        <f t="shared" si="681"/>
        <v/>
      </c>
      <c r="DG306" s="32"/>
      <c r="DH306" s="120"/>
      <c r="DI306" s="62" t="str">
        <f t="shared" si="633"/>
        <v/>
      </c>
      <c r="DJ306" s="62" t="str">
        <f t="shared" si="682"/>
        <v/>
      </c>
      <c r="DK306" s="65" t="str">
        <f t="shared" si="755"/>
        <v/>
      </c>
      <c r="DL306" s="68" t="str">
        <f t="shared" si="683"/>
        <v/>
      </c>
      <c r="DM306" s="32"/>
      <c r="DN306" s="120"/>
      <c r="DO306" s="62" t="str">
        <f t="shared" si="634"/>
        <v/>
      </c>
      <c r="DP306" s="62" t="str">
        <f t="shared" si="684"/>
        <v/>
      </c>
      <c r="DQ306" s="65" t="str">
        <f t="shared" si="756"/>
        <v/>
      </c>
      <c r="DR306" s="68" t="str">
        <f t="shared" si="685"/>
        <v/>
      </c>
      <c r="DS306" s="32"/>
      <c r="DT306" s="120"/>
      <c r="DU306" s="62" t="str">
        <f t="shared" si="635"/>
        <v/>
      </c>
      <c r="DV306" s="62" t="str">
        <f t="shared" si="686"/>
        <v/>
      </c>
      <c r="DW306" s="65" t="str">
        <f t="shared" si="757"/>
        <v/>
      </c>
      <c r="DX306" s="68" t="str">
        <f t="shared" si="687"/>
        <v/>
      </c>
      <c r="DY306" s="32"/>
      <c r="DZ306" s="120"/>
      <c r="EA306" s="62" t="str">
        <f t="shared" si="636"/>
        <v/>
      </c>
      <c r="EB306" s="62" t="str">
        <f t="shared" si="688"/>
        <v/>
      </c>
      <c r="EC306" s="65" t="str">
        <f t="shared" si="758"/>
        <v/>
      </c>
      <c r="ED306" s="68" t="str">
        <f t="shared" si="689"/>
        <v/>
      </c>
      <c r="EE306" s="32"/>
      <c r="EF306" s="120"/>
      <c r="EG306" s="62" t="str">
        <f t="shared" si="637"/>
        <v/>
      </c>
      <c r="EH306" s="62" t="str">
        <f t="shared" si="690"/>
        <v/>
      </c>
      <c r="EI306" s="65" t="str">
        <f t="shared" si="759"/>
        <v/>
      </c>
      <c r="EJ306" s="68" t="str">
        <f t="shared" si="691"/>
        <v/>
      </c>
      <c r="EK306" s="32"/>
      <c r="EL306" s="120"/>
      <c r="EM306" s="62" t="str">
        <f t="shared" si="638"/>
        <v/>
      </c>
      <c r="EN306" s="62" t="str">
        <f t="shared" si="692"/>
        <v/>
      </c>
      <c r="EO306" s="65" t="str">
        <f t="shared" si="760"/>
        <v/>
      </c>
      <c r="EP306" s="68" t="str">
        <f t="shared" si="693"/>
        <v/>
      </c>
      <c r="EQ306" s="32"/>
      <c r="ER306" s="120"/>
      <c r="ES306" s="62" t="str">
        <f t="shared" si="639"/>
        <v/>
      </c>
      <c r="ET306" s="62" t="str">
        <f t="shared" si="694"/>
        <v/>
      </c>
      <c r="EU306" s="65" t="str">
        <f t="shared" si="761"/>
        <v/>
      </c>
      <c r="EV306" s="68" t="str">
        <f t="shared" si="695"/>
        <v/>
      </c>
      <c r="EW306" s="32"/>
      <c r="EX306" s="120"/>
      <c r="EY306" s="62" t="str">
        <f t="shared" si="640"/>
        <v/>
      </c>
      <c r="EZ306" s="62" t="str">
        <f t="shared" si="696"/>
        <v/>
      </c>
      <c r="FA306" s="65" t="str">
        <f t="shared" si="762"/>
        <v/>
      </c>
      <c r="FB306" s="68" t="str">
        <f t="shared" si="697"/>
        <v/>
      </c>
      <c r="FC306" s="32"/>
      <c r="FD306" s="120"/>
      <c r="FE306" s="62" t="str">
        <f t="shared" si="641"/>
        <v/>
      </c>
      <c r="FF306" s="62" t="str">
        <f t="shared" si="698"/>
        <v/>
      </c>
      <c r="FG306" s="65" t="str">
        <f t="shared" si="763"/>
        <v/>
      </c>
      <c r="FH306" s="68" t="str">
        <f t="shared" si="699"/>
        <v/>
      </c>
      <c r="FI306" s="32"/>
      <c r="FJ306" s="120"/>
      <c r="FK306" s="62" t="str">
        <f t="shared" si="642"/>
        <v/>
      </c>
      <c r="FL306" s="62" t="str">
        <f t="shared" si="700"/>
        <v/>
      </c>
      <c r="FM306" s="65" t="str">
        <f t="shared" si="764"/>
        <v/>
      </c>
      <c r="FN306" s="68" t="str">
        <f t="shared" si="701"/>
        <v/>
      </c>
      <c r="FO306" s="32"/>
      <c r="FP306" s="120"/>
      <c r="FQ306" s="62" t="str">
        <f t="shared" si="643"/>
        <v/>
      </c>
      <c r="FR306" s="62" t="str">
        <f t="shared" si="702"/>
        <v/>
      </c>
      <c r="FS306" s="65" t="str">
        <f t="shared" si="765"/>
        <v/>
      </c>
      <c r="FT306" s="68" t="str">
        <f t="shared" si="703"/>
        <v/>
      </c>
      <c r="FU306" s="32"/>
      <c r="FV306" s="120"/>
      <c r="FW306" s="62" t="str">
        <f t="shared" si="644"/>
        <v/>
      </c>
      <c r="FX306" s="62" t="str">
        <f t="shared" si="704"/>
        <v/>
      </c>
      <c r="FY306" s="65" t="str">
        <f t="shared" si="766"/>
        <v/>
      </c>
      <c r="FZ306" s="68" t="str">
        <f t="shared" si="705"/>
        <v/>
      </c>
      <c r="GA306" s="32"/>
      <c r="GC306" s="7" t="str">
        <f t="shared" si="706"/>
        <v>Oct 2020</v>
      </c>
      <c r="GD306" s="7" t="str">
        <f t="shared" ca="1" si="645"/>
        <v/>
      </c>
      <c r="GT306" s="71">
        <f>IF(GT$9="", "", IF(AND(NOT('Personnel Details'!$N$11=""), $B306&gt;='Personnel Details'!$N$11), 'Personnel Details'!$O$11, IF(AND(NOT('Personnel Details'!$I$11=""), $B306&gt;='Personnel Details'!$I$11), 'Personnel Details'!$J$11, 'Personnel Details'!$E$11)))</f>
        <v>0.8</v>
      </c>
      <c r="GU306" s="59" t="str">
        <f>IF(GT$9="", "", IF(AND(NOT('Personnel Details'!$N$11=""), $B306&gt;='Personnel Details'!$N$11), IF('Personnel Details'!$P$11="","", 'Personnel Details'!$P$11), IF(AND(NOT('Personnel Details'!$I$11=""), $B306&gt;='Personnel Details'!$I$11), IF('Personnel Details'!$K$11="", "", 'Personnel Details'!$K$11), IF('Personnel Details'!$F$11="", "", 'Personnel Details'!$F$11))))</f>
        <v/>
      </c>
      <c r="GV306" s="74">
        <f>IF(GT$9="", "", IF(AND(NOT('Personnel Details'!$N$11=""), $B306&gt;='Personnel Details'!$N$11), 'Personnel Details'!$Q$11, IF(AND(NOT('Personnel Details'!$I$11=""), $B306&gt;='Personnel Details'!$I$11), 'Personnel Details'!$L$11, 'Personnel Details'!$G$11)))</f>
        <v>0</v>
      </c>
      <c r="GW306" s="59">
        <f t="shared" si="707"/>
        <v>0</v>
      </c>
      <c r="GX306" s="53"/>
      <c r="GZ306" s="78">
        <f>IF(GZ$9="", "", IF(AND(NOT('Personnel Details'!$N$12=""), $B306&gt;='Personnel Details'!$N$12), 'Personnel Details'!$O$12, IF(AND(NOT('Personnel Details'!$I$12=""), $B306&gt;='Personnel Details'!$I$12), 'Personnel Details'!$J$12, 'Personnel Details'!$E$12)))</f>
        <v>0.8</v>
      </c>
      <c r="HA306" s="59" t="str">
        <f>IF(GZ$9="", "", IF(AND(NOT('Personnel Details'!$N$12=""), $B306&gt;='Personnel Details'!$N$12), IF('Personnel Details'!$P$12="","", 'Personnel Details'!$P$12), IF(AND(NOT('Personnel Details'!$I$12=""), $B306&gt;='Personnel Details'!$I$12), IF('Personnel Details'!$K$12="", "", 'Personnel Details'!$K$12), IF('Personnel Details'!$F$12="", "", 'Personnel Details'!$F$12))))</f>
        <v/>
      </c>
      <c r="HB306" s="79">
        <f>IF(GZ$9="", "", IF(AND(NOT('Personnel Details'!$N$12=""), $B306&gt;='Personnel Details'!$N$12), 'Personnel Details'!$Q$12, IF(AND(NOT('Personnel Details'!$I$12=""), $B306&gt;='Personnel Details'!$I$12), 'Personnel Details'!$L$12, 'Personnel Details'!$G$12)))</f>
        <v>0</v>
      </c>
      <c r="HC306" s="59">
        <f t="shared" si="708"/>
        <v>0</v>
      </c>
      <c r="HD306" s="53"/>
      <c r="HF306" s="78">
        <f>IF(HF$9="", "", IF(AND(NOT('Personnel Details'!$N$13=""), $B306&gt;='Personnel Details'!$N$13), 'Personnel Details'!$O$13, IF(AND(NOT('Personnel Details'!$I$13=""), $B306&gt;='Personnel Details'!$I$13), 'Personnel Details'!$J$13, 'Personnel Details'!$E$13)))</f>
        <v>0.8</v>
      </c>
      <c r="HG306" s="59" t="str">
        <f>IF(HF$9="", "", IF(AND(NOT('Personnel Details'!$N$13=""), $B306&gt;='Personnel Details'!$N$13), IF('Personnel Details'!$P$13="","", 'Personnel Details'!$P$13), IF(AND(NOT('Personnel Details'!$I$13=""), $B306&gt;='Personnel Details'!$I$13), IF('Personnel Details'!$K$13="", "", 'Personnel Details'!$K$13), IF('Personnel Details'!$F$13="", "", 'Personnel Details'!$F$13))))</f>
        <v/>
      </c>
      <c r="HH306" s="79">
        <f>IF(HF$9="", "", IF(AND(NOT('Personnel Details'!$N$13=""), $B306&gt;='Personnel Details'!$N$13), 'Personnel Details'!$Q$13, IF(AND(NOT('Personnel Details'!$I$13=""), $B306&gt;='Personnel Details'!$I$13), 'Personnel Details'!$L$13, 'Personnel Details'!$G$13)))</f>
        <v>0</v>
      </c>
      <c r="HI306" s="59">
        <f t="shared" si="709"/>
        <v>0</v>
      </c>
      <c r="HJ306" s="53"/>
      <c r="HL306" s="78">
        <f>IF(HL$9="", "", IF(AND(NOT('Personnel Details'!$N$14=""), $B306&gt;='Personnel Details'!$N$14), 'Personnel Details'!$O$14, IF(AND(NOT('Personnel Details'!$I$14=""), $B306&gt;='Personnel Details'!$I$14), 'Personnel Details'!$J$14, 'Personnel Details'!$E$14)))</f>
        <v>0.8</v>
      </c>
      <c r="HM306" s="59">
        <f>IF(HL$9="", "", IF(AND(NOT('Personnel Details'!$N$14=""), $B306&gt;='Personnel Details'!$N$14), IF('Personnel Details'!$P$14="","", 'Personnel Details'!$P$14), IF(AND(NOT('Personnel Details'!$I$14=""), $B306&gt;='Personnel Details'!$I$14), IF('Personnel Details'!$K$14="", "", 'Personnel Details'!$K$14), IF('Personnel Details'!$F$14="", "", 'Personnel Details'!$F$14))))</f>
        <v>2000</v>
      </c>
      <c r="HN306" s="79">
        <f>IF(HL$9="", "", IF(AND(NOT('Personnel Details'!$N$14=""), $B306&gt;='Personnel Details'!$N$14), 'Personnel Details'!$Q$14, IF(AND(NOT('Personnel Details'!$I$14=""), $B306&gt;='Personnel Details'!$I$14), 'Personnel Details'!$L$14, 'Personnel Details'!$G$14)))</f>
        <v>0.85</v>
      </c>
      <c r="HO306" s="59">
        <f t="shared" si="710"/>
        <v>0</v>
      </c>
      <c r="HP306" s="53"/>
      <c r="HR306" s="78" t="str">
        <f>IF(HR$9="", "", IF(AND(NOT('Personnel Details'!$N$15=""), $B306&gt;='Personnel Details'!$N$15), 'Personnel Details'!$O$15, IF(AND(NOT('Personnel Details'!$I$15=""), $B306&gt;='Personnel Details'!$I$15), 'Personnel Details'!$J$15, 'Personnel Details'!$E$15)))</f>
        <v/>
      </c>
      <c r="HS306" s="59" t="str">
        <f>IF(HR$9="", "", IF(AND(NOT('Personnel Details'!$N$15=""), $B306&gt;='Personnel Details'!$N$15), IF('Personnel Details'!$P$15="","", 'Personnel Details'!$P$15), IF(AND(NOT('Personnel Details'!$I$15=""), $B306&gt;='Personnel Details'!$I$15), IF('Personnel Details'!$K$15="", "", 'Personnel Details'!$K$15), IF('Personnel Details'!$F$15="", "", 'Personnel Details'!$F$15))))</f>
        <v/>
      </c>
      <c r="HT306" s="79" t="str">
        <f>IF(HR$9="", "", IF(AND(NOT('Personnel Details'!$N$15=""), $B306&gt;='Personnel Details'!$N$15), 'Personnel Details'!$Q$15, IF(AND(NOT('Personnel Details'!$I$15=""), $B306&gt;='Personnel Details'!$I$15), 'Personnel Details'!$L$15, 'Personnel Details'!$G$15)))</f>
        <v/>
      </c>
      <c r="HU306" s="59">
        <f t="shared" si="711"/>
        <v>0</v>
      </c>
      <c r="HV306" s="53"/>
      <c r="HX306" s="78" t="str">
        <f>IF(HX$9="", "", IF(AND(NOT('Personnel Details'!$N$16=""), $B306&gt;='Personnel Details'!$N$16), 'Personnel Details'!$O$16, IF(AND(NOT('Personnel Details'!$I$16=""), $B306&gt;='Personnel Details'!$I$16), 'Personnel Details'!$J$16, 'Personnel Details'!$E$16)))</f>
        <v/>
      </c>
      <c r="HY306" s="59" t="str">
        <f>IF(HX$9="", "", IF(AND(NOT('Personnel Details'!$N$16=""), $B306&gt;='Personnel Details'!$N$16), IF('Personnel Details'!$P$16="","", 'Personnel Details'!$P$16), IF(AND(NOT('Personnel Details'!$I$16=""), $B306&gt;='Personnel Details'!$I$16), IF('Personnel Details'!$K$16="", "", 'Personnel Details'!$K$16), IF('Personnel Details'!$F$16="", "", 'Personnel Details'!$F$16))))</f>
        <v/>
      </c>
      <c r="HZ306" s="79" t="str">
        <f>IF(HX$9="", "", IF(AND(NOT('Personnel Details'!$N$16=""), $B306&gt;='Personnel Details'!$N$16), 'Personnel Details'!$Q$16, IF(AND(NOT('Personnel Details'!$I$16=""), $B306&gt;='Personnel Details'!$I$16), 'Personnel Details'!$L$16, 'Personnel Details'!$G$16)))</f>
        <v/>
      </c>
      <c r="IA306" s="59">
        <f t="shared" si="712"/>
        <v>0</v>
      </c>
      <c r="IB306" s="53"/>
      <c r="ID306" s="78" t="str">
        <f>IF(ID$9="", "", IF(AND(NOT('Personnel Details'!$N$17=""), $B306&gt;='Personnel Details'!$N$17), 'Personnel Details'!$O$17, IF(AND(NOT('Personnel Details'!$I$17=""), $B306&gt;='Personnel Details'!$I$17), 'Personnel Details'!$J$17, 'Personnel Details'!$E$17)))</f>
        <v/>
      </c>
      <c r="IE306" s="59" t="str">
        <f>IF(ID$9="", "", IF(AND(NOT('Personnel Details'!$N$17=""), $B306&gt;='Personnel Details'!$N$17), IF('Personnel Details'!$P$17="","", 'Personnel Details'!$P$17), IF(AND(NOT('Personnel Details'!$I$17=""), $B306&gt;='Personnel Details'!$I$17), IF('Personnel Details'!$K$17="", "", 'Personnel Details'!$K$17), IF('Personnel Details'!$F$17="", "", 'Personnel Details'!$F$17))))</f>
        <v/>
      </c>
      <c r="IF306" s="79" t="str">
        <f>IF(ID$9="", "", IF(AND(NOT('Personnel Details'!$N$17=""), $B306&gt;='Personnel Details'!$N$17), 'Personnel Details'!$Q$17, IF(AND(NOT('Personnel Details'!$I$17=""), $B306&gt;='Personnel Details'!$I$17), 'Personnel Details'!$L$17, 'Personnel Details'!$G$17)))</f>
        <v/>
      </c>
      <c r="IG306" s="59">
        <f t="shared" si="713"/>
        <v>0</v>
      </c>
      <c r="IH306" s="53"/>
      <c r="IJ306" s="78" t="str">
        <f>IF(IJ$9="", "", IF(AND(NOT('Personnel Details'!$N$18=""), $B306&gt;='Personnel Details'!$N$18), 'Personnel Details'!$O$18, IF(AND(NOT('Personnel Details'!$I$18=""), $B306&gt;='Personnel Details'!$I$18), 'Personnel Details'!$J$18, 'Personnel Details'!$E$18)))</f>
        <v/>
      </c>
      <c r="IK306" s="59" t="str">
        <f>IF(IJ$9="", "", IF(AND(NOT('Personnel Details'!$N$18=""), $B306&gt;='Personnel Details'!$N$18), IF('Personnel Details'!$P$18="","", 'Personnel Details'!$P$18), IF(AND(NOT('Personnel Details'!$I$18=""), $B306&gt;='Personnel Details'!$I$18), IF('Personnel Details'!$K$18="", "", 'Personnel Details'!$K$18), IF('Personnel Details'!$F$18="", "", 'Personnel Details'!$F$18))))</f>
        <v/>
      </c>
      <c r="IL306" s="79" t="str">
        <f>IF(IJ$9="", "", IF(AND(NOT('Personnel Details'!$N$18=""), $B306&gt;='Personnel Details'!$N$18), 'Personnel Details'!$Q$18, IF(AND(NOT('Personnel Details'!$I$18=""), $B306&gt;='Personnel Details'!$I$18), 'Personnel Details'!$L$18, 'Personnel Details'!$G$18)))</f>
        <v/>
      </c>
      <c r="IM306" s="59">
        <f t="shared" si="714"/>
        <v>0</v>
      </c>
      <c r="IN306" s="53"/>
      <c r="IP306" s="78" t="str">
        <f>IF(IP$9="", "", IF(AND(NOT('Personnel Details'!$N$19=""), $B306&gt;='Personnel Details'!$N$19), 'Personnel Details'!$O$19, IF(AND(NOT('Personnel Details'!$I$19=""), $B306&gt;='Personnel Details'!$I$19), 'Personnel Details'!$J$19, 'Personnel Details'!$E$19)))</f>
        <v/>
      </c>
      <c r="IQ306" s="59" t="str">
        <f>IF(IP$9="", "", IF(AND(NOT('Personnel Details'!$N$19=""), $B306&gt;='Personnel Details'!$N$19), IF('Personnel Details'!$P$19="","", 'Personnel Details'!$P$19), IF(AND(NOT('Personnel Details'!$I$19=""), $B306&gt;='Personnel Details'!$I$19), IF('Personnel Details'!$K$19="", "", 'Personnel Details'!$K$19), IF('Personnel Details'!$F$19="", "", 'Personnel Details'!$F$19))))</f>
        <v/>
      </c>
      <c r="IR306" s="79" t="str">
        <f>IF(IP$9="", "", IF(AND(NOT('Personnel Details'!$N$19=""), $B306&gt;='Personnel Details'!$N$19), 'Personnel Details'!$Q$19, IF(AND(NOT('Personnel Details'!$I$19=""), $B306&gt;='Personnel Details'!$I$19), 'Personnel Details'!$L$19, 'Personnel Details'!$G$19)))</f>
        <v/>
      </c>
      <c r="IS306" s="59">
        <f t="shared" si="715"/>
        <v>0</v>
      </c>
      <c r="IT306" s="53"/>
      <c r="IV306" s="78" t="str">
        <f>IF(IV$9="", "", IF(AND(NOT('Personnel Details'!$N$20=""), $B306&gt;='Personnel Details'!$N$20), 'Personnel Details'!$O$20, IF(AND(NOT('Personnel Details'!$I$20=""), $B306&gt;='Personnel Details'!$I$20), 'Personnel Details'!$J$20, 'Personnel Details'!$E$20)))</f>
        <v/>
      </c>
      <c r="IW306" s="59" t="str">
        <f>IF(IV$9="", "", IF(AND(NOT('Personnel Details'!$N$20=""), $B306&gt;='Personnel Details'!$N$20), IF('Personnel Details'!$P$20="","", 'Personnel Details'!$P$20), IF(AND(NOT('Personnel Details'!$I$20=""), $B306&gt;='Personnel Details'!$I$20), IF('Personnel Details'!$K$20="", "", 'Personnel Details'!$K$20), IF('Personnel Details'!$F$20="", "", 'Personnel Details'!$F$20))))</f>
        <v/>
      </c>
      <c r="IX306" s="79" t="str">
        <f>IF(IV$9="", "", IF(AND(NOT('Personnel Details'!$N$20=""), $B306&gt;='Personnel Details'!$N$20), 'Personnel Details'!$Q$20, IF(AND(NOT('Personnel Details'!$I$20=""), $B306&gt;='Personnel Details'!$I$20), 'Personnel Details'!$L$20, 'Personnel Details'!$G$20)))</f>
        <v/>
      </c>
      <c r="IY306" s="59">
        <f t="shared" si="716"/>
        <v>0</v>
      </c>
      <c r="IZ306" s="53"/>
      <c r="JB306" s="78" t="str">
        <f>IF(JB$9="", "", IF(AND(NOT('Personnel Details'!$N$21=""), $B306&gt;='Personnel Details'!$N$21), 'Personnel Details'!$O$21, IF(AND(NOT('Personnel Details'!$I$21=""), $B306&gt;='Personnel Details'!$I$21), 'Personnel Details'!$J$21, 'Personnel Details'!$E$21)))</f>
        <v/>
      </c>
      <c r="JC306" s="59" t="str">
        <f>IF(JB$9="", "", IF(AND(NOT('Personnel Details'!$N$21=""), $B306&gt;='Personnel Details'!$N$21), IF('Personnel Details'!$P$21="","", 'Personnel Details'!$P$21), IF(AND(NOT('Personnel Details'!$I$21=""), $B306&gt;='Personnel Details'!$I$21), IF('Personnel Details'!$K$21="", "", 'Personnel Details'!$K$21), IF('Personnel Details'!$F$21="", "", 'Personnel Details'!$F$21))))</f>
        <v/>
      </c>
      <c r="JD306" s="79" t="str">
        <f>IF(JB$9="", "", IF(AND(NOT('Personnel Details'!$N$21=""), $B306&gt;='Personnel Details'!$N$21), 'Personnel Details'!$Q$21, IF(AND(NOT('Personnel Details'!$I$21=""), $B306&gt;='Personnel Details'!$I$21), 'Personnel Details'!$L$21, 'Personnel Details'!$G$21)))</f>
        <v/>
      </c>
      <c r="JE306" s="59">
        <f t="shared" si="717"/>
        <v>0</v>
      </c>
      <c r="JF306" s="53"/>
      <c r="JH306" s="78" t="str">
        <f>IF(JH$9="", "", IF(AND(NOT('Personnel Details'!$N$22=""), $B306&gt;='Personnel Details'!$N$22), 'Personnel Details'!$O$22, IF(AND(NOT('Personnel Details'!$I$22=""), $B306&gt;='Personnel Details'!$I$22), 'Personnel Details'!$J$22, 'Personnel Details'!$E$22)))</f>
        <v/>
      </c>
      <c r="JI306" s="59" t="str">
        <f>IF(JH$9="", "", IF(AND(NOT('Personnel Details'!$N$22=""), $B306&gt;='Personnel Details'!$N$22), IF('Personnel Details'!$P$22="","", 'Personnel Details'!$P$22), IF(AND(NOT('Personnel Details'!$I$22=""), $B306&gt;='Personnel Details'!$I$22), IF('Personnel Details'!$K$22="", "", 'Personnel Details'!$K$22), IF('Personnel Details'!$F$22="", "", 'Personnel Details'!$F$22))))</f>
        <v/>
      </c>
      <c r="JJ306" s="79" t="str">
        <f>IF(JH$9="", "", IF(AND(NOT('Personnel Details'!$N$22=""), $B306&gt;='Personnel Details'!$N$22), 'Personnel Details'!$Q$22, IF(AND(NOT('Personnel Details'!$I$22=""), $B306&gt;='Personnel Details'!$I$22), 'Personnel Details'!$L$22, 'Personnel Details'!$G$22)))</f>
        <v/>
      </c>
      <c r="JK306" s="59">
        <f t="shared" si="718"/>
        <v>0</v>
      </c>
      <c r="JL306" s="53"/>
      <c r="JN306" s="78" t="str">
        <f>IF(JN$9="", "", IF(AND(NOT('Personnel Details'!$N$23=""), $B306&gt;='Personnel Details'!$N$23), 'Personnel Details'!$O$23, IF(AND(NOT('Personnel Details'!$I$23=""), $B306&gt;='Personnel Details'!$I$23), 'Personnel Details'!$J$23, 'Personnel Details'!$E$23)))</f>
        <v/>
      </c>
      <c r="JO306" s="59" t="str">
        <f>IF(JN$9="", "", IF(AND(NOT('Personnel Details'!$N$23=""), $B306&gt;='Personnel Details'!$N$23), IF('Personnel Details'!$P$23="","", 'Personnel Details'!$P$23), IF(AND(NOT('Personnel Details'!$I$23=""), $B306&gt;='Personnel Details'!$I$23), IF('Personnel Details'!$K$23="", "", 'Personnel Details'!$K$23), IF('Personnel Details'!$F$23="", "", 'Personnel Details'!$F$23))))</f>
        <v/>
      </c>
      <c r="JP306" s="79" t="str">
        <f>IF(JN$9="", "", IF(AND(NOT('Personnel Details'!$N$23=""), $B306&gt;='Personnel Details'!$N$23), 'Personnel Details'!$Q$23, IF(AND(NOT('Personnel Details'!$I$23=""), $B306&gt;='Personnel Details'!$I$23), 'Personnel Details'!$L$23, 'Personnel Details'!$G$23)))</f>
        <v/>
      </c>
      <c r="JQ306" s="59">
        <f t="shared" si="719"/>
        <v>0</v>
      </c>
      <c r="JR306" s="53"/>
      <c r="JT306" s="78" t="str">
        <f>IF(JT$9="", "", IF(AND(NOT('Personnel Details'!$N$24=""), $B306&gt;='Personnel Details'!$N$24), 'Personnel Details'!$O$24, IF(AND(NOT('Personnel Details'!$I$24=""), $B306&gt;='Personnel Details'!$I$24), 'Personnel Details'!$J$24, 'Personnel Details'!$E$24)))</f>
        <v/>
      </c>
      <c r="JU306" s="59" t="str">
        <f>IF(JT$9="", "", IF(AND(NOT('Personnel Details'!$N$24=""), $B306&gt;='Personnel Details'!$N$24), IF('Personnel Details'!$P$24="","", 'Personnel Details'!$P$24), IF(AND(NOT('Personnel Details'!$I$24=""), $B306&gt;='Personnel Details'!$I$24), IF('Personnel Details'!$K$24="", "", 'Personnel Details'!$K$24), IF('Personnel Details'!$F$24="", "", 'Personnel Details'!$F$24))))</f>
        <v/>
      </c>
      <c r="JV306" s="79" t="str">
        <f>IF(JT$9="", "", IF(AND(NOT('Personnel Details'!$N$24=""), $B306&gt;='Personnel Details'!$N$24), 'Personnel Details'!$Q$24, IF(AND(NOT('Personnel Details'!$I$24=""), $B306&gt;='Personnel Details'!$I$24), 'Personnel Details'!$L$24, 'Personnel Details'!$G$24)))</f>
        <v/>
      </c>
      <c r="JW306" s="59">
        <f t="shared" si="720"/>
        <v>0</v>
      </c>
      <c r="JX306" s="53"/>
      <c r="JZ306" s="78" t="str">
        <f>IF(JZ$9="", "", IF(AND(NOT('Personnel Details'!$N$25=""), $B306&gt;='Personnel Details'!$N$25), 'Personnel Details'!$O$25, IF(AND(NOT('Personnel Details'!$I$25=""), $B306&gt;='Personnel Details'!$I$25), 'Personnel Details'!$J$25, 'Personnel Details'!$E$25)))</f>
        <v/>
      </c>
      <c r="KA306" s="59" t="str">
        <f>IF(JZ$9="", "", IF(AND(NOT('Personnel Details'!$N$25=""), $B306&gt;='Personnel Details'!$N$25), IF('Personnel Details'!$P$25="","", 'Personnel Details'!$P$25), IF(AND(NOT('Personnel Details'!$I$25=""), $B306&gt;='Personnel Details'!$I$25), IF('Personnel Details'!$K$25="", "", 'Personnel Details'!$K$25), IF('Personnel Details'!$F$25="", "", 'Personnel Details'!$F$25))))</f>
        <v/>
      </c>
      <c r="KB306" s="79" t="str">
        <f>IF(JZ$9="", "", IF(AND(NOT('Personnel Details'!$N$25=""), $B306&gt;='Personnel Details'!$N$25), 'Personnel Details'!$Q$25, IF(AND(NOT('Personnel Details'!$I$25=""), $B306&gt;='Personnel Details'!$I$25), 'Personnel Details'!$L$25, 'Personnel Details'!$G$25)))</f>
        <v/>
      </c>
      <c r="KC306" s="59">
        <f t="shared" si="721"/>
        <v>0</v>
      </c>
      <c r="KD306" s="53"/>
      <c r="KF306" s="78" t="str">
        <f>IF(KF$9="", "", IF(AND(NOT('Personnel Details'!$N$26=""), $B306&gt;='Personnel Details'!$N$26), 'Personnel Details'!$O$26, IF(AND(NOT('Personnel Details'!$I$26=""), $B306&gt;='Personnel Details'!$I$26), 'Personnel Details'!$J$26, 'Personnel Details'!$E$26)))</f>
        <v/>
      </c>
      <c r="KG306" s="59" t="str">
        <f>IF(KF$9="", "", IF(AND(NOT('Personnel Details'!$N$26=""), $B306&gt;='Personnel Details'!$N$26), IF('Personnel Details'!$P$26="","", 'Personnel Details'!$P$26), IF(AND(NOT('Personnel Details'!$I$26=""), $B306&gt;='Personnel Details'!$I$26), IF('Personnel Details'!$K$26="", "", 'Personnel Details'!$K$26), IF('Personnel Details'!$F$26="", "", 'Personnel Details'!$F$26))))</f>
        <v/>
      </c>
      <c r="KH306" s="79" t="str">
        <f>IF(KF$9="", "", IF(AND(NOT('Personnel Details'!$N$26=""), $B306&gt;='Personnel Details'!$N$26), 'Personnel Details'!$Q$26, IF(AND(NOT('Personnel Details'!$I$26=""), $B306&gt;='Personnel Details'!$I$26), 'Personnel Details'!$L$26, 'Personnel Details'!$G$26)))</f>
        <v/>
      </c>
      <c r="KI306" s="59">
        <f t="shared" si="722"/>
        <v>0</v>
      </c>
      <c r="KJ306" s="53"/>
      <c r="KL306" s="78" t="str">
        <f>IF(KL$9="", "", IF(AND(NOT('Personnel Details'!$N$27=""), $B306&gt;='Personnel Details'!$N$27), 'Personnel Details'!$O$27, IF(AND(NOT('Personnel Details'!$I$27=""), $B306&gt;='Personnel Details'!$I$27), 'Personnel Details'!$J$27, 'Personnel Details'!$E$27)))</f>
        <v/>
      </c>
      <c r="KM306" s="59" t="str">
        <f>IF(KL$9="", "", IF(AND(NOT('Personnel Details'!$N$27=""), $B306&gt;='Personnel Details'!$N$27), IF('Personnel Details'!$P$27="","", 'Personnel Details'!$P$27), IF(AND(NOT('Personnel Details'!$I$27=""), $B306&gt;='Personnel Details'!$I$27), IF('Personnel Details'!$K$27="", "", 'Personnel Details'!$K$27), IF('Personnel Details'!$F$27="", "", 'Personnel Details'!$F$27))))</f>
        <v/>
      </c>
      <c r="KN306" s="79" t="str">
        <f>IF(KL$9="", "", IF(AND(NOT('Personnel Details'!$N$27=""), $B306&gt;='Personnel Details'!$N$27), 'Personnel Details'!$Q$27, IF(AND(NOT('Personnel Details'!$I$27=""), $B306&gt;='Personnel Details'!$I$27), 'Personnel Details'!$L$27, 'Personnel Details'!$G$27)))</f>
        <v/>
      </c>
      <c r="KO306" s="59">
        <f t="shared" si="723"/>
        <v>0</v>
      </c>
      <c r="KP306" s="53"/>
      <c r="KR306" s="78" t="str">
        <f>IF(KR$9="", "", IF(AND(NOT('Personnel Details'!$N$28=""), $B306&gt;='Personnel Details'!$N$28), 'Personnel Details'!$O$28, IF(AND(NOT('Personnel Details'!$I$28=""), $B306&gt;='Personnel Details'!$I$28), 'Personnel Details'!$J$28, 'Personnel Details'!$E$28)))</f>
        <v/>
      </c>
      <c r="KS306" s="59" t="str">
        <f>IF(KR$9="", "", IF(AND(NOT('Personnel Details'!$N$28=""), $B306&gt;='Personnel Details'!$N$28), IF('Personnel Details'!$P$28="","", 'Personnel Details'!$P$28), IF(AND(NOT('Personnel Details'!$I$28=""), $B306&gt;='Personnel Details'!$I$28), IF('Personnel Details'!$K$28="", "", 'Personnel Details'!$K$28), IF('Personnel Details'!$F$28="", "", 'Personnel Details'!$F$28))))</f>
        <v/>
      </c>
      <c r="KT306" s="79" t="str">
        <f>IF(KR$9="", "", IF(AND(NOT('Personnel Details'!$N$28=""), $B306&gt;='Personnel Details'!$N$28), 'Personnel Details'!$Q$28, IF(AND(NOT('Personnel Details'!$I$28=""), $B306&gt;='Personnel Details'!$I$28), 'Personnel Details'!$L$28, 'Personnel Details'!$G$28)))</f>
        <v/>
      </c>
      <c r="KU306" s="59">
        <f t="shared" si="724"/>
        <v>0</v>
      </c>
      <c r="KV306" s="53"/>
      <c r="KX306" s="78" t="str">
        <f>IF(KX$9="", "", IF(AND(NOT('Personnel Details'!$N$29=""), $B306&gt;='Personnel Details'!$N$29), 'Personnel Details'!$O$29, IF(AND(NOT('Personnel Details'!$I$29=""), $B306&gt;='Personnel Details'!$I$29), 'Personnel Details'!$J$29, 'Personnel Details'!$E$29)))</f>
        <v/>
      </c>
      <c r="KY306" s="59" t="str">
        <f>IF(KX$9="", "", IF(AND(NOT('Personnel Details'!$N$29=""), $B306&gt;='Personnel Details'!$N$29), IF('Personnel Details'!$P$29="","", 'Personnel Details'!$P$29), IF(AND(NOT('Personnel Details'!$I$29=""), $B306&gt;='Personnel Details'!$I$29), IF('Personnel Details'!$K$29="", "", 'Personnel Details'!$K$29), IF('Personnel Details'!$F$29="", "", 'Personnel Details'!$F$29))))</f>
        <v/>
      </c>
      <c r="KZ306" s="79" t="str">
        <f>IF(KX$9="", "", IF(AND(NOT('Personnel Details'!$N$29=""), $B306&gt;='Personnel Details'!$N$29), 'Personnel Details'!$Q$29, IF(AND(NOT('Personnel Details'!$I$29=""), $B306&gt;='Personnel Details'!$I$29), 'Personnel Details'!$L$29, 'Personnel Details'!$G$29)))</f>
        <v/>
      </c>
      <c r="LA306" s="59">
        <f t="shared" si="725"/>
        <v>0</v>
      </c>
      <c r="LB306" s="53"/>
      <c r="LD306" s="78" t="str">
        <f>IF(LD$9="", "", IF(AND(NOT('Personnel Details'!$N$30=""), $B306&gt;='Personnel Details'!$N$30), 'Personnel Details'!$O$30, IF(AND(NOT('Personnel Details'!$I$30=""), $B306&gt;='Personnel Details'!$I$30), 'Personnel Details'!$J$30, 'Personnel Details'!$E$30)))</f>
        <v/>
      </c>
      <c r="LE306" s="59" t="str">
        <f>IF(LD$9="", "", IF(AND(NOT('Personnel Details'!$N$30=""), $B306&gt;='Personnel Details'!$N$30), IF('Personnel Details'!$P$30="","", 'Personnel Details'!$P$30), IF(AND(NOT('Personnel Details'!$I$30=""), $B306&gt;='Personnel Details'!$I$30), IF('Personnel Details'!$K$30="", "", 'Personnel Details'!$K$30), IF('Personnel Details'!$F$30="", "", 'Personnel Details'!$F$30))))</f>
        <v/>
      </c>
      <c r="LF306" s="79" t="str">
        <f>IF(LD$9="", "", IF(AND(NOT('Personnel Details'!$N$30=""), $B306&gt;='Personnel Details'!$N$30), 'Personnel Details'!$Q$30, IF(AND(NOT('Personnel Details'!$I$30=""), $B306&gt;='Personnel Details'!$I$30), 'Personnel Details'!$L$30, 'Personnel Details'!$G$30)))</f>
        <v/>
      </c>
      <c r="LG306" s="59">
        <f t="shared" si="726"/>
        <v>0</v>
      </c>
      <c r="LH306" s="53"/>
      <c r="LJ306" s="78" t="str">
        <f>IF(LJ$9="", "", IF(AND(NOT('Personnel Details'!$N$31=""), $B306&gt;='Personnel Details'!$N$31), 'Personnel Details'!$O$31, IF(AND(NOT('Personnel Details'!$I$31=""), $B306&gt;='Personnel Details'!$I$31), 'Personnel Details'!$J$31, 'Personnel Details'!$E$31)))</f>
        <v/>
      </c>
      <c r="LK306" s="59" t="str">
        <f>IF(LJ$9="", "", IF(AND(NOT('Personnel Details'!$N$31=""), $B306&gt;='Personnel Details'!$N$31), IF('Personnel Details'!$P$31="","", 'Personnel Details'!$P$31), IF(AND(NOT('Personnel Details'!$I$31=""), $B306&gt;='Personnel Details'!$I$31), IF('Personnel Details'!$K$31="", "", 'Personnel Details'!$K$31), IF('Personnel Details'!$F$31="", "", 'Personnel Details'!$F$31))))</f>
        <v/>
      </c>
      <c r="LL306" s="79" t="str">
        <f>IF(LJ$9="", "", IF(AND(NOT('Personnel Details'!$N$31=""), $B306&gt;='Personnel Details'!$N$31), 'Personnel Details'!$Q$31, IF(AND(NOT('Personnel Details'!$I$31=""), $B306&gt;='Personnel Details'!$I$31), 'Personnel Details'!$L$31, 'Personnel Details'!$G$31)))</f>
        <v/>
      </c>
      <c r="LM306" s="59">
        <f t="shared" si="727"/>
        <v>0</v>
      </c>
      <c r="LN306" s="53"/>
      <c r="LP306" s="78" t="str">
        <f>IF(LP$9="", "", IF(AND(NOT('Personnel Details'!$N$32=""), $B306&gt;='Personnel Details'!$N$32), 'Personnel Details'!$O$32, IF(AND(NOT('Personnel Details'!$I$32=""), $B306&gt;='Personnel Details'!$I$32), 'Personnel Details'!$J$32, 'Personnel Details'!$E$32)))</f>
        <v/>
      </c>
      <c r="LQ306" s="59" t="str">
        <f>IF(LP$9="", "", IF(AND(NOT('Personnel Details'!$N$32=""), $B306&gt;='Personnel Details'!$N$32), IF('Personnel Details'!$P$32="","", 'Personnel Details'!$P$32), IF(AND(NOT('Personnel Details'!$I$32=""), $B306&gt;='Personnel Details'!$I$32), IF('Personnel Details'!$K$32="", "", 'Personnel Details'!$K$32), IF('Personnel Details'!$F$32="", "", 'Personnel Details'!$F$32))))</f>
        <v/>
      </c>
      <c r="LR306" s="79" t="str">
        <f>IF(LP$9="", "", IF(AND(NOT('Personnel Details'!$N$32=""), $B306&gt;='Personnel Details'!$N$32), 'Personnel Details'!$Q$32, IF(AND(NOT('Personnel Details'!$I$32=""), $B306&gt;='Personnel Details'!$I$32), 'Personnel Details'!$L$32, 'Personnel Details'!$G$32)))</f>
        <v/>
      </c>
      <c r="LS306" s="59">
        <f t="shared" si="728"/>
        <v>0</v>
      </c>
      <c r="LT306" s="53"/>
      <c r="LV306" s="78" t="str">
        <f>IF(LV$9="", "", IF(AND(NOT('Personnel Details'!$N$33=""), $B306&gt;='Personnel Details'!$N$33), 'Personnel Details'!$O$33, IF(AND(NOT('Personnel Details'!$I$33=""), $B306&gt;='Personnel Details'!$I$33), 'Personnel Details'!$J$33, 'Personnel Details'!$E$33)))</f>
        <v/>
      </c>
      <c r="LW306" s="59" t="str">
        <f>IF(LV$9="", "", IF(AND(NOT('Personnel Details'!$N$33=""), $B306&gt;='Personnel Details'!$N$33), IF('Personnel Details'!$P$33="","", 'Personnel Details'!$P$33), IF(AND(NOT('Personnel Details'!$I$33=""), $B306&gt;='Personnel Details'!$I$33), IF('Personnel Details'!$K$33="", "", 'Personnel Details'!$K$33), IF('Personnel Details'!$F$33="", "", 'Personnel Details'!$F$33))))</f>
        <v/>
      </c>
      <c r="LX306" s="79" t="str">
        <f>IF(LV$9="", "", IF(AND(NOT('Personnel Details'!$N$33=""), $B306&gt;='Personnel Details'!$N$33), 'Personnel Details'!$Q$33, IF(AND(NOT('Personnel Details'!$I$33=""), $B306&gt;='Personnel Details'!$I$33), 'Personnel Details'!$L$33, 'Personnel Details'!$G$33)))</f>
        <v/>
      </c>
      <c r="LY306" s="59">
        <f t="shared" si="729"/>
        <v>0</v>
      </c>
      <c r="LZ306" s="53"/>
      <c r="MB306" s="78" t="str">
        <f>IF(MB$9="", "", IF(AND(NOT('Personnel Details'!$N$34=""), $B306&gt;='Personnel Details'!$N$34), 'Personnel Details'!$O$34, IF(AND(NOT('Personnel Details'!$I$34=""), $B306&gt;='Personnel Details'!$I$34), 'Personnel Details'!$J$34, 'Personnel Details'!$E$34)))</f>
        <v/>
      </c>
      <c r="MC306" s="59" t="str">
        <f>IF(MB$9="", "", IF(AND(NOT('Personnel Details'!$N$34=""), $B306&gt;='Personnel Details'!$N$34), IF('Personnel Details'!$P$34="","", 'Personnel Details'!$P$34), IF(AND(NOT('Personnel Details'!$I$34=""), $B306&gt;='Personnel Details'!$I$34), IF('Personnel Details'!$K$34="", "", 'Personnel Details'!$K$34), IF('Personnel Details'!$F$34="", "", 'Personnel Details'!$F$34))))</f>
        <v/>
      </c>
      <c r="MD306" s="79" t="str">
        <f>IF(MB$9="", "", IF(AND(NOT('Personnel Details'!$N$34=""), $B306&gt;='Personnel Details'!$N$34), 'Personnel Details'!$Q$34, IF(AND(NOT('Personnel Details'!$I$34=""), $B306&gt;='Personnel Details'!$I$34), 'Personnel Details'!$L$34, 'Personnel Details'!$G$34)))</f>
        <v/>
      </c>
      <c r="ME306" s="59">
        <f t="shared" si="730"/>
        <v>0</v>
      </c>
      <c r="MF306" s="53"/>
      <c r="MH306" s="78" t="str">
        <f>IF(MH$9="", "", IF(AND(NOT('Personnel Details'!$N$35=""), $B306&gt;='Personnel Details'!$N$35), 'Personnel Details'!$O$35, IF(AND(NOT('Personnel Details'!$I$35=""), $B306&gt;='Personnel Details'!$I$35), 'Personnel Details'!$J$35, 'Personnel Details'!$E$35)))</f>
        <v/>
      </c>
      <c r="MI306" s="59" t="str">
        <f>IF(MH$9="", "", IF(AND(NOT('Personnel Details'!$N$35=""), $B306&gt;='Personnel Details'!$N$35), IF('Personnel Details'!$P$35="","", 'Personnel Details'!$P$35), IF(AND(NOT('Personnel Details'!$I$35=""), $B306&gt;='Personnel Details'!$I$35), IF('Personnel Details'!$K$35="", "", 'Personnel Details'!$K$35), IF('Personnel Details'!$F$35="", "", 'Personnel Details'!$F$35))))</f>
        <v/>
      </c>
      <c r="MJ306" s="79" t="str">
        <f>IF(MH$9="", "", IF(AND(NOT('Personnel Details'!$N$35=""), $B306&gt;='Personnel Details'!$N$35), 'Personnel Details'!$Q$35, IF(AND(NOT('Personnel Details'!$I$35=""), $B306&gt;='Personnel Details'!$I$35), 'Personnel Details'!$L$35, 'Personnel Details'!$G$35)))</f>
        <v/>
      </c>
      <c r="MK306" s="59">
        <f t="shared" si="731"/>
        <v>0</v>
      </c>
      <c r="ML306" s="53"/>
      <c r="MN306" s="78" t="str">
        <f>IF(MN$9="", "", IF(AND(NOT('Personnel Details'!$N$36=""), $B306&gt;='Personnel Details'!$N$36), 'Personnel Details'!$O$36, IF(AND(NOT('Personnel Details'!$I$36=""), $B306&gt;='Personnel Details'!$I$36), 'Personnel Details'!$J$36, 'Personnel Details'!$E$36)))</f>
        <v/>
      </c>
      <c r="MO306" s="59" t="str">
        <f>IF(MN$9="", "", IF(AND(NOT('Personnel Details'!$N$36=""), $B306&gt;='Personnel Details'!$N$36), IF('Personnel Details'!$P$36="","", 'Personnel Details'!$P$36), IF(AND(NOT('Personnel Details'!$I$36=""), $B306&gt;='Personnel Details'!$I$36), IF('Personnel Details'!$K$36="", "", 'Personnel Details'!$K$36), IF('Personnel Details'!$F$36="", "", 'Personnel Details'!$F$36))))</f>
        <v/>
      </c>
      <c r="MP306" s="79" t="str">
        <f>IF(MN$9="", "", IF(AND(NOT('Personnel Details'!$N$36=""), $B306&gt;='Personnel Details'!$N$36), 'Personnel Details'!$Q$36, IF(AND(NOT('Personnel Details'!$I$36=""), $B306&gt;='Personnel Details'!$I$36), 'Personnel Details'!$L$36, 'Personnel Details'!$G$36)))</f>
        <v/>
      </c>
      <c r="MQ306" s="59">
        <f t="shared" si="732"/>
        <v>0</v>
      </c>
      <c r="MR306" s="53"/>
      <c r="MT306" s="78" t="str">
        <f>IF(MT$9="", "", IF(AND(NOT('Personnel Details'!$N$37=""), $B306&gt;='Personnel Details'!$N$37), 'Personnel Details'!$O$37, IF(AND(NOT('Personnel Details'!$I$37=""), $B306&gt;='Personnel Details'!$I$37), 'Personnel Details'!$J$37, 'Personnel Details'!$E$37)))</f>
        <v/>
      </c>
      <c r="MU306" s="59" t="str">
        <f>IF(MT$9="", "", IF(AND(NOT('Personnel Details'!$N$37=""), $B306&gt;='Personnel Details'!$N$37), IF('Personnel Details'!$P$37="","", 'Personnel Details'!$P$37), IF(AND(NOT('Personnel Details'!$I$37=""), $B306&gt;='Personnel Details'!$I$37), IF('Personnel Details'!$K$37="", "", 'Personnel Details'!$K$37), IF('Personnel Details'!$F$37="", "", 'Personnel Details'!$F$37))))</f>
        <v/>
      </c>
      <c r="MV306" s="79" t="str">
        <f>IF(MT$9="", "", IF(AND(NOT('Personnel Details'!$N$37=""), $B306&gt;='Personnel Details'!$N$37), 'Personnel Details'!$Q$37, IF(AND(NOT('Personnel Details'!$I$37=""), $B306&gt;='Personnel Details'!$I$37), 'Personnel Details'!$L$37, 'Personnel Details'!$G$37)))</f>
        <v/>
      </c>
      <c r="MW306" s="59">
        <f t="shared" si="733"/>
        <v>0</v>
      </c>
      <c r="MX306" s="53"/>
      <c r="MZ306" s="78" t="str">
        <f>IF(MZ$9="", "", IF(AND(NOT('Personnel Details'!$N$38=""), $B306&gt;='Personnel Details'!$N$38), 'Personnel Details'!$O$38, IF(AND(NOT('Personnel Details'!$I$38=""), $B306&gt;='Personnel Details'!$I$38), 'Personnel Details'!$J$38, 'Personnel Details'!$E$38)))</f>
        <v/>
      </c>
      <c r="NA306" s="59" t="str">
        <f>IF(MZ$9="", "", IF(AND(NOT('Personnel Details'!$N$38=""), $B306&gt;='Personnel Details'!$N$38), IF('Personnel Details'!$P$38="","", 'Personnel Details'!$P$38), IF(AND(NOT('Personnel Details'!$I$38=""), $B306&gt;='Personnel Details'!$I$38), IF('Personnel Details'!$K$38="", "", 'Personnel Details'!$K$38), IF('Personnel Details'!$F$38="", "", 'Personnel Details'!$F$38))))</f>
        <v/>
      </c>
      <c r="NB306" s="79" t="str">
        <f>IF(MZ$9="", "", IF(AND(NOT('Personnel Details'!$N$38=""), $B306&gt;='Personnel Details'!$N$38), 'Personnel Details'!$Q$38, IF(AND(NOT('Personnel Details'!$I$38=""), $B306&gt;='Personnel Details'!$I$38), 'Personnel Details'!$L$38, 'Personnel Details'!$G$38)))</f>
        <v/>
      </c>
      <c r="NC306" s="59">
        <f t="shared" si="734"/>
        <v>0</v>
      </c>
      <c r="ND306" s="53"/>
      <c r="NF306" s="78" t="str">
        <f>IF(NF$9="", "", IF(AND(NOT('Personnel Details'!$N$39=""), $B306&gt;='Personnel Details'!$N$39), 'Personnel Details'!$O$39, IF(AND(NOT('Personnel Details'!$I$39=""), $B306&gt;='Personnel Details'!$I$39), 'Personnel Details'!$J$39, 'Personnel Details'!$E$39)))</f>
        <v/>
      </c>
      <c r="NG306" s="59" t="str">
        <f>IF(NF$9="", "", IF(AND(NOT('Personnel Details'!$N$39=""), $B306&gt;='Personnel Details'!$N$39), IF('Personnel Details'!$P$39="","", 'Personnel Details'!$P$39), IF(AND(NOT('Personnel Details'!$I$39=""), $B306&gt;='Personnel Details'!$I$39), IF('Personnel Details'!$K$39="", "", 'Personnel Details'!$K$39), IF('Personnel Details'!$F$39="", "", 'Personnel Details'!$F$39))))</f>
        <v/>
      </c>
      <c r="NH306" s="79" t="str">
        <f>IF(NF$9="", "", IF(AND(NOT('Personnel Details'!$N$39=""), $B306&gt;='Personnel Details'!$N$39), 'Personnel Details'!$Q$39, IF(AND(NOT('Personnel Details'!$I$39=""), $B306&gt;='Personnel Details'!$I$39), 'Personnel Details'!$L$39, 'Personnel Details'!$G$39)))</f>
        <v/>
      </c>
      <c r="NI306" s="59">
        <f t="shared" si="735"/>
        <v>0</v>
      </c>
      <c r="NJ306" s="53"/>
      <c r="NL306" s="78" t="str">
        <f>IF(NL$9="", "", IF(AND(NOT('Personnel Details'!$N$40=""), $B306&gt;='Personnel Details'!$N$40), 'Personnel Details'!$O$40, IF(AND(NOT('Personnel Details'!$I$40=""), $B306&gt;='Personnel Details'!$I$40), 'Personnel Details'!$J$40, 'Personnel Details'!$E$40)))</f>
        <v/>
      </c>
      <c r="NM306" s="59" t="str">
        <f>IF(NL$9="", "", IF(AND(NOT('Personnel Details'!$N$40=""), $B306&gt;='Personnel Details'!$N$40), IF('Personnel Details'!$P$40="","", 'Personnel Details'!$P$40), IF(AND(NOT('Personnel Details'!$I$40=""), $B306&gt;='Personnel Details'!$I$40), IF('Personnel Details'!$K$40="", "", 'Personnel Details'!$K$40), IF('Personnel Details'!$F$40="", "", 'Personnel Details'!$F$40))))</f>
        <v/>
      </c>
      <c r="NN306" s="79" t="str">
        <f>IF(NL$9="", "", IF(AND(NOT('Personnel Details'!$N$40=""), $B306&gt;='Personnel Details'!$N$40), 'Personnel Details'!$Q$40, IF(AND(NOT('Personnel Details'!$I$40=""), $B306&gt;='Personnel Details'!$I$40), 'Personnel Details'!$L$40, 'Personnel Details'!$G$40)))</f>
        <v/>
      </c>
      <c r="NO306" s="59">
        <f t="shared" si="736"/>
        <v>0</v>
      </c>
      <c r="NP306" s="53"/>
    </row>
    <row r="307" spans="1:380" x14ac:dyDescent="0.25">
      <c r="A307" s="32"/>
      <c r="B307" s="113">
        <f>IFERROR(IF(B306+1&gt;'Personnel Details'!$U$5, "", B306+1), "")</f>
        <v>44127</v>
      </c>
      <c r="C307" s="32"/>
      <c r="D307" s="120"/>
      <c r="E307" s="13" t="str">
        <f t="shared" si="615"/>
        <v/>
      </c>
      <c r="F307" s="13" t="str">
        <f t="shared" si="646"/>
        <v/>
      </c>
      <c r="G307" s="56" t="str">
        <f t="shared" si="737"/>
        <v/>
      </c>
      <c r="H307" s="16" t="str">
        <f t="shared" si="647"/>
        <v/>
      </c>
      <c r="I307" s="32"/>
      <c r="J307" s="120"/>
      <c r="K307" s="62" t="str">
        <f t="shared" si="616"/>
        <v/>
      </c>
      <c r="L307" s="62" t="str">
        <f t="shared" si="648"/>
        <v/>
      </c>
      <c r="M307" s="65" t="str">
        <f t="shared" si="738"/>
        <v/>
      </c>
      <c r="N307" s="68" t="str">
        <f t="shared" si="649"/>
        <v/>
      </c>
      <c r="O307" s="32"/>
      <c r="P307" s="120"/>
      <c r="Q307" s="62" t="str">
        <f t="shared" si="617"/>
        <v/>
      </c>
      <c r="R307" s="62" t="str">
        <f t="shared" si="650"/>
        <v/>
      </c>
      <c r="S307" s="65" t="str">
        <f t="shared" si="739"/>
        <v/>
      </c>
      <c r="T307" s="68" t="str">
        <f t="shared" si="651"/>
        <v/>
      </c>
      <c r="U307" s="32"/>
      <c r="V307" s="120"/>
      <c r="W307" s="62" t="str">
        <f t="shared" si="618"/>
        <v/>
      </c>
      <c r="X307" s="62" t="str">
        <f t="shared" si="652"/>
        <v/>
      </c>
      <c r="Y307" s="65" t="str">
        <f t="shared" si="740"/>
        <v/>
      </c>
      <c r="Z307" s="68" t="str">
        <f t="shared" si="653"/>
        <v/>
      </c>
      <c r="AA307" s="32"/>
      <c r="AB307" s="120"/>
      <c r="AC307" s="62" t="str">
        <f t="shared" si="619"/>
        <v/>
      </c>
      <c r="AD307" s="62" t="str">
        <f t="shared" si="654"/>
        <v/>
      </c>
      <c r="AE307" s="65" t="str">
        <f t="shared" si="741"/>
        <v/>
      </c>
      <c r="AF307" s="68" t="str">
        <f t="shared" si="655"/>
        <v/>
      </c>
      <c r="AG307" s="32"/>
      <c r="AH307" s="120"/>
      <c r="AI307" s="62" t="str">
        <f t="shared" si="620"/>
        <v/>
      </c>
      <c r="AJ307" s="62" t="str">
        <f t="shared" si="656"/>
        <v/>
      </c>
      <c r="AK307" s="65" t="str">
        <f t="shared" si="742"/>
        <v/>
      </c>
      <c r="AL307" s="68" t="str">
        <f t="shared" si="657"/>
        <v/>
      </c>
      <c r="AM307" s="32"/>
      <c r="AN307" s="120"/>
      <c r="AO307" s="62" t="str">
        <f t="shared" si="621"/>
        <v/>
      </c>
      <c r="AP307" s="62" t="str">
        <f t="shared" si="658"/>
        <v/>
      </c>
      <c r="AQ307" s="65" t="str">
        <f t="shared" si="743"/>
        <v/>
      </c>
      <c r="AR307" s="68" t="str">
        <f t="shared" si="659"/>
        <v/>
      </c>
      <c r="AS307" s="32"/>
      <c r="AT307" s="120"/>
      <c r="AU307" s="62" t="str">
        <f t="shared" si="622"/>
        <v/>
      </c>
      <c r="AV307" s="62" t="str">
        <f t="shared" si="660"/>
        <v/>
      </c>
      <c r="AW307" s="65" t="str">
        <f t="shared" si="744"/>
        <v/>
      </c>
      <c r="AX307" s="68" t="str">
        <f t="shared" si="661"/>
        <v/>
      </c>
      <c r="AY307" s="32"/>
      <c r="AZ307" s="120"/>
      <c r="BA307" s="62" t="str">
        <f t="shared" si="623"/>
        <v/>
      </c>
      <c r="BB307" s="62" t="str">
        <f t="shared" si="662"/>
        <v/>
      </c>
      <c r="BC307" s="65" t="str">
        <f t="shared" si="745"/>
        <v/>
      </c>
      <c r="BD307" s="68" t="str">
        <f t="shared" si="663"/>
        <v/>
      </c>
      <c r="BE307" s="32"/>
      <c r="BF307" s="120"/>
      <c r="BG307" s="62" t="str">
        <f t="shared" si="624"/>
        <v/>
      </c>
      <c r="BH307" s="62" t="str">
        <f t="shared" si="664"/>
        <v/>
      </c>
      <c r="BI307" s="65" t="str">
        <f t="shared" si="746"/>
        <v/>
      </c>
      <c r="BJ307" s="68" t="str">
        <f t="shared" si="665"/>
        <v/>
      </c>
      <c r="BK307" s="32"/>
      <c r="BL307" s="120"/>
      <c r="BM307" s="62" t="str">
        <f t="shared" si="625"/>
        <v/>
      </c>
      <c r="BN307" s="62" t="str">
        <f t="shared" si="666"/>
        <v/>
      </c>
      <c r="BO307" s="65" t="str">
        <f t="shared" si="747"/>
        <v/>
      </c>
      <c r="BP307" s="68" t="str">
        <f t="shared" si="667"/>
        <v/>
      </c>
      <c r="BQ307" s="32"/>
      <c r="BR307" s="120"/>
      <c r="BS307" s="62" t="str">
        <f t="shared" si="626"/>
        <v/>
      </c>
      <c r="BT307" s="62" t="str">
        <f t="shared" si="668"/>
        <v/>
      </c>
      <c r="BU307" s="65" t="str">
        <f t="shared" si="748"/>
        <v/>
      </c>
      <c r="BV307" s="68" t="str">
        <f t="shared" si="669"/>
        <v/>
      </c>
      <c r="BW307" s="32"/>
      <c r="BX307" s="120"/>
      <c r="BY307" s="62" t="str">
        <f t="shared" si="627"/>
        <v/>
      </c>
      <c r="BZ307" s="62" t="str">
        <f t="shared" si="670"/>
        <v/>
      </c>
      <c r="CA307" s="65" t="str">
        <f t="shared" si="749"/>
        <v/>
      </c>
      <c r="CB307" s="68" t="str">
        <f t="shared" si="671"/>
        <v/>
      </c>
      <c r="CC307" s="32"/>
      <c r="CD307" s="120"/>
      <c r="CE307" s="62" t="str">
        <f t="shared" si="628"/>
        <v/>
      </c>
      <c r="CF307" s="62" t="str">
        <f t="shared" si="672"/>
        <v/>
      </c>
      <c r="CG307" s="65" t="str">
        <f t="shared" si="750"/>
        <v/>
      </c>
      <c r="CH307" s="68" t="str">
        <f t="shared" si="673"/>
        <v/>
      </c>
      <c r="CI307" s="32"/>
      <c r="CJ307" s="120"/>
      <c r="CK307" s="62" t="str">
        <f t="shared" si="629"/>
        <v/>
      </c>
      <c r="CL307" s="62" t="str">
        <f t="shared" si="674"/>
        <v/>
      </c>
      <c r="CM307" s="65" t="str">
        <f t="shared" si="751"/>
        <v/>
      </c>
      <c r="CN307" s="68" t="str">
        <f t="shared" si="675"/>
        <v/>
      </c>
      <c r="CO307" s="32"/>
      <c r="CP307" s="120"/>
      <c r="CQ307" s="62" t="str">
        <f t="shared" si="630"/>
        <v/>
      </c>
      <c r="CR307" s="62" t="str">
        <f t="shared" si="676"/>
        <v/>
      </c>
      <c r="CS307" s="65" t="str">
        <f t="shared" si="752"/>
        <v/>
      </c>
      <c r="CT307" s="68" t="str">
        <f t="shared" si="677"/>
        <v/>
      </c>
      <c r="CU307" s="32"/>
      <c r="CV307" s="120"/>
      <c r="CW307" s="62" t="str">
        <f t="shared" si="631"/>
        <v/>
      </c>
      <c r="CX307" s="62" t="str">
        <f t="shared" si="678"/>
        <v/>
      </c>
      <c r="CY307" s="65" t="str">
        <f t="shared" si="753"/>
        <v/>
      </c>
      <c r="CZ307" s="68" t="str">
        <f t="shared" si="679"/>
        <v/>
      </c>
      <c r="DA307" s="32"/>
      <c r="DB307" s="120"/>
      <c r="DC307" s="62" t="str">
        <f t="shared" si="632"/>
        <v/>
      </c>
      <c r="DD307" s="62" t="str">
        <f t="shared" si="680"/>
        <v/>
      </c>
      <c r="DE307" s="65" t="str">
        <f t="shared" si="754"/>
        <v/>
      </c>
      <c r="DF307" s="68" t="str">
        <f t="shared" si="681"/>
        <v/>
      </c>
      <c r="DG307" s="32"/>
      <c r="DH307" s="120"/>
      <c r="DI307" s="62" t="str">
        <f t="shared" si="633"/>
        <v/>
      </c>
      <c r="DJ307" s="62" t="str">
        <f t="shared" si="682"/>
        <v/>
      </c>
      <c r="DK307" s="65" t="str">
        <f t="shared" si="755"/>
        <v/>
      </c>
      <c r="DL307" s="68" t="str">
        <f t="shared" si="683"/>
        <v/>
      </c>
      <c r="DM307" s="32"/>
      <c r="DN307" s="120"/>
      <c r="DO307" s="62" t="str">
        <f t="shared" si="634"/>
        <v/>
      </c>
      <c r="DP307" s="62" t="str">
        <f t="shared" si="684"/>
        <v/>
      </c>
      <c r="DQ307" s="65" t="str">
        <f t="shared" si="756"/>
        <v/>
      </c>
      <c r="DR307" s="68" t="str">
        <f t="shared" si="685"/>
        <v/>
      </c>
      <c r="DS307" s="32"/>
      <c r="DT307" s="120"/>
      <c r="DU307" s="62" t="str">
        <f t="shared" si="635"/>
        <v/>
      </c>
      <c r="DV307" s="62" t="str">
        <f t="shared" si="686"/>
        <v/>
      </c>
      <c r="DW307" s="65" t="str">
        <f t="shared" si="757"/>
        <v/>
      </c>
      <c r="DX307" s="68" t="str">
        <f t="shared" si="687"/>
        <v/>
      </c>
      <c r="DY307" s="32"/>
      <c r="DZ307" s="120"/>
      <c r="EA307" s="62" t="str">
        <f t="shared" si="636"/>
        <v/>
      </c>
      <c r="EB307" s="62" t="str">
        <f t="shared" si="688"/>
        <v/>
      </c>
      <c r="EC307" s="65" t="str">
        <f t="shared" si="758"/>
        <v/>
      </c>
      <c r="ED307" s="68" t="str">
        <f t="shared" si="689"/>
        <v/>
      </c>
      <c r="EE307" s="32"/>
      <c r="EF307" s="120"/>
      <c r="EG307" s="62" t="str">
        <f t="shared" si="637"/>
        <v/>
      </c>
      <c r="EH307" s="62" t="str">
        <f t="shared" si="690"/>
        <v/>
      </c>
      <c r="EI307" s="65" t="str">
        <f t="shared" si="759"/>
        <v/>
      </c>
      <c r="EJ307" s="68" t="str">
        <f t="shared" si="691"/>
        <v/>
      </c>
      <c r="EK307" s="32"/>
      <c r="EL307" s="120"/>
      <c r="EM307" s="62" t="str">
        <f t="shared" si="638"/>
        <v/>
      </c>
      <c r="EN307" s="62" t="str">
        <f t="shared" si="692"/>
        <v/>
      </c>
      <c r="EO307" s="65" t="str">
        <f t="shared" si="760"/>
        <v/>
      </c>
      <c r="EP307" s="68" t="str">
        <f t="shared" si="693"/>
        <v/>
      </c>
      <c r="EQ307" s="32"/>
      <c r="ER307" s="120"/>
      <c r="ES307" s="62" t="str">
        <f t="shared" si="639"/>
        <v/>
      </c>
      <c r="ET307" s="62" t="str">
        <f t="shared" si="694"/>
        <v/>
      </c>
      <c r="EU307" s="65" t="str">
        <f t="shared" si="761"/>
        <v/>
      </c>
      <c r="EV307" s="68" t="str">
        <f t="shared" si="695"/>
        <v/>
      </c>
      <c r="EW307" s="32"/>
      <c r="EX307" s="120"/>
      <c r="EY307" s="62" t="str">
        <f t="shared" si="640"/>
        <v/>
      </c>
      <c r="EZ307" s="62" t="str">
        <f t="shared" si="696"/>
        <v/>
      </c>
      <c r="FA307" s="65" t="str">
        <f t="shared" si="762"/>
        <v/>
      </c>
      <c r="FB307" s="68" t="str">
        <f t="shared" si="697"/>
        <v/>
      </c>
      <c r="FC307" s="32"/>
      <c r="FD307" s="120"/>
      <c r="FE307" s="62" t="str">
        <f t="shared" si="641"/>
        <v/>
      </c>
      <c r="FF307" s="62" t="str">
        <f t="shared" si="698"/>
        <v/>
      </c>
      <c r="FG307" s="65" t="str">
        <f t="shared" si="763"/>
        <v/>
      </c>
      <c r="FH307" s="68" t="str">
        <f t="shared" si="699"/>
        <v/>
      </c>
      <c r="FI307" s="32"/>
      <c r="FJ307" s="120"/>
      <c r="FK307" s="62" t="str">
        <f t="shared" si="642"/>
        <v/>
      </c>
      <c r="FL307" s="62" t="str">
        <f t="shared" si="700"/>
        <v/>
      </c>
      <c r="FM307" s="65" t="str">
        <f t="shared" si="764"/>
        <v/>
      </c>
      <c r="FN307" s="68" t="str">
        <f t="shared" si="701"/>
        <v/>
      </c>
      <c r="FO307" s="32"/>
      <c r="FP307" s="120"/>
      <c r="FQ307" s="62" t="str">
        <f t="shared" si="643"/>
        <v/>
      </c>
      <c r="FR307" s="62" t="str">
        <f t="shared" si="702"/>
        <v/>
      </c>
      <c r="FS307" s="65" t="str">
        <f t="shared" si="765"/>
        <v/>
      </c>
      <c r="FT307" s="68" t="str">
        <f t="shared" si="703"/>
        <v/>
      </c>
      <c r="FU307" s="32"/>
      <c r="FV307" s="120"/>
      <c r="FW307" s="62" t="str">
        <f t="shared" si="644"/>
        <v/>
      </c>
      <c r="FX307" s="62" t="str">
        <f t="shared" si="704"/>
        <v/>
      </c>
      <c r="FY307" s="65" t="str">
        <f t="shared" si="766"/>
        <v/>
      </c>
      <c r="FZ307" s="68" t="str">
        <f t="shared" si="705"/>
        <v/>
      </c>
      <c r="GA307" s="32"/>
      <c r="GC307" s="7" t="str">
        <f t="shared" si="706"/>
        <v>Oct 2020</v>
      </c>
      <c r="GD307" s="7" t="str">
        <f t="shared" ca="1" si="645"/>
        <v/>
      </c>
      <c r="GT307" s="71">
        <f>IF(GT$9="", "", IF(AND(NOT('Personnel Details'!$N$11=""), $B307&gt;='Personnel Details'!$N$11), 'Personnel Details'!$O$11, IF(AND(NOT('Personnel Details'!$I$11=""), $B307&gt;='Personnel Details'!$I$11), 'Personnel Details'!$J$11, 'Personnel Details'!$E$11)))</f>
        <v>0.8</v>
      </c>
      <c r="GU307" s="59" t="str">
        <f>IF(GT$9="", "", IF(AND(NOT('Personnel Details'!$N$11=""), $B307&gt;='Personnel Details'!$N$11), IF('Personnel Details'!$P$11="","", 'Personnel Details'!$P$11), IF(AND(NOT('Personnel Details'!$I$11=""), $B307&gt;='Personnel Details'!$I$11), IF('Personnel Details'!$K$11="", "", 'Personnel Details'!$K$11), IF('Personnel Details'!$F$11="", "", 'Personnel Details'!$F$11))))</f>
        <v/>
      </c>
      <c r="GV307" s="74">
        <f>IF(GT$9="", "", IF(AND(NOT('Personnel Details'!$N$11=""), $B307&gt;='Personnel Details'!$N$11), 'Personnel Details'!$Q$11, IF(AND(NOT('Personnel Details'!$I$11=""), $B307&gt;='Personnel Details'!$I$11), 'Personnel Details'!$L$11, 'Personnel Details'!$G$11)))</f>
        <v>0</v>
      </c>
      <c r="GW307" s="59">
        <f t="shared" si="707"/>
        <v>0</v>
      </c>
      <c r="GX307" s="53"/>
      <c r="GZ307" s="78">
        <f>IF(GZ$9="", "", IF(AND(NOT('Personnel Details'!$N$12=""), $B307&gt;='Personnel Details'!$N$12), 'Personnel Details'!$O$12, IF(AND(NOT('Personnel Details'!$I$12=""), $B307&gt;='Personnel Details'!$I$12), 'Personnel Details'!$J$12, 'Personnel Details'!$E$12)))</f>
        <v>0.8</v>
      </c>
      <c r="HA307" s="59" t="str">
        <f>IF(GZ$9="", "", IF(AND(NOT('Personnel Details'!$N$12=""), $B307&gt;='Personnel Details'!$N$12), IF('Personnel Details'!$P$12="","", 'Personnel Details'!$P$12), IF(AND(NOT('Personnel Details'!$I$12=""), $B307&gt;='Personnel Details'!$I$12), IF('Personnel Details'!$K$12="", "", 'Personnel Details'!$K$12), IF('Personnel Details'!$F$12="", "", 'Personnel Details'!$F$12))))</f>
        <v/>
      </c>
      <c r="HB307" s="79">
        <f>IF(GZ$9="", "", IF(AND(NOT('Personnel Details'!$N$12=""), $B307&gt;='Personnel Details'!$N$12), 'Personnel Details'!$Q$12, IF(AND(NOT('Personnel Details'!$I$12=""), $B307&gt;='Personnel Details'!$I$12), 'Personnel Details'!$L$12, 'Personnel Details'!$G$12)))</f>
        <v>0</v>
      </c>
      <c r="HC307" s="59">
        <f t="shared" si="708"/>
        <v>0</v>
      </c>
      <c r="HD307" s="53"/>
      <c r="HF307" s="78">
        <f>IF(HF$9="", "", IF(AND(NOT('Personnel Details'!$N$13=""), $B307&gt;='Personnel Details'!$N$13), 'Personnel Details'!$O$13, IF(AND(NOT('Personnel Details'!$I$13=""), $B307&gt;='Personnel Details'!$I$13), 'Personnel Details'!$J$13, 'Personnel Details'!$E$13)))</f>
        <v>0.8</v>
      </c>
      <c r="HG307" s="59" t="str">
        <f>IF(HF$9="", "", IF(AND(NOT('Personnel Details'!$N$13=""), $B307&gt;='Personnel Details'!$N$13), IF('Personnel Details'!$P$13="","", 'Personnel Details'!$P$13), IF(AND(NOT('Personnel Details'!$I$13=""), $B307&gt;='Personnel Details'!$I$13), IF('Personnel Details'!$K$13="", "", 'Personnel Details'!$K$13), IF('Personnel Details'!$F$13="", "", 'Personnel Details'!$F$13))))</f>
        <v/>
      </c>
      <c r="HH307" s="79">
        <f>IF(HF$9="", "", IF(AND(NOT('Personnel Details'!$N$13=""), $B307&gt;='Personnel Details'!$N$13), 'Personnel Details'!$Q$13, IF(AND(NOT('Personnel Details'!$I$13=""), $B307&gt;='Personnel Details'!$I$13), 'Personnel Details'!$L$13, 'Personnel Details'!$G$13)))</f>
        <v>0</v>
      </c>
      <c r="HI307" s="59">
        <f t="shared" si="709"/>
        <v>0</v>
      </c>
      <c r="HJ307" s="53"/>
      <c r="HL307" s="78">
        <f>IF(HL$9="", "", IF(AND(NOT('Personnel Details'!$N$14=""), $B307&gt;='Personnel Details'!$N$14), 'Personnel Details'!$O$14, IF(AND(NOT('Personnel Details'!$I$14=""), $B307&gt;='Personnel Details'!$I$14), 'Personnel Details'!$J$14, 'Personnel Details'!$E$14)))</f>
        <v>0.8</v>
      </c>
      <c r="HM307" s="59">
        <f>IF(HL$9="", "", IF(AND(NOT('Personnel Details'!$N$14=""), $B307&gt;='Personnel Details'!$N$14), IF('Personnel Details'!$P$14="","", 'Personnel Details'!$P$14), IF(AND(NOT('Personnel Details'!$I$14=""), $B307&gt;='Personnel Details'!$I$14), IF('Personnel Details'!$K$14="", "", 'Personnel Details'!$K$14), IF('Personnel Details'!$F$14="", "", 'Personnel Details'!$F$14))))</f>
        <v>2000</v>
      </c>
      <c r="HN307" s="79">
        <f>IF(HL$9="", "", IF(AND(NOT('Personnel Details'!$N$14=""), $B307&gt;='Personnel Details'!$N$14), 'Personnel Details'!$Q$14, IF(AND(NOT('Personnel Details'!$I$14=""), $B307&gt;='Personnel Details'!$I$14), 'Personnel Details'!$L$14, 'Personnel Details'!$G$14)))</f>
        <v>0.85</v>
      </c>
      <c r="HO307" s="59">
        <f t="shared" si="710"/>
        <v>0</v>
      </c>
      <c r="HP307" s="53"/>
      <c r="HR307" s="78" t="str">
        <f>IF(HR$9="", "", IF(AND(NOT('Personnel Details'!$N$15=""), $B307&gt;='Personnel Details'!$N$15), 'Personnel Details'!$O$15, IF(AND(NOT('Personnel Details'!$I$15=""), $B307&gt;='Personnel Details'!$I$15), 'Personnel Details'!$J$15, 'Personnel Details'!$E$15)))</f>
        <v/>
      </c>
      <c r="HS307" s="59" t="str">
        <f>IF(HR$9="", "", IF(AND(NOT('Personnel Details'!$N$15=""), $B307&gt;='Personnel Details'!$N$15), IF('Personnel Details'!$P$15="","", 'Personnel Details'!$P$15), IF(AND(NOT('Personnel Details'!$I$15=""), $B307&gt;='Personnel Details'!$I$15), IF('Personnel Details'!$K$15="", "", 'Personnel Details'!$K$15), IF('Personnel Details'!$F$15="", "", 'Personnel Details'!$F$15))))</f>
        <v/>
      </c>
      <c r="HT307" s="79" t="str">
        <f>IF(HR$9="", "", IF(AND(NOT('Personnel Details'!$N$15=""), $B307&gt;='Personnel Details'!$N$15), 'Personnel Details'!$Q$15, IF(AND(NOT('Personnel Details'!$I$15=""), $B307&gt;='Personnel Details'!$I$15), 'Personnel Details'!$L$15, 'Personnel Details'!$G$15)))</f>
        <v/>
      </c>
      <c r="HU307" s="59">
        <f t="shared" si="711"/>
        <v>0</v>
      </c>
      <c r="HV307" s="53"/>
      <c r="HX307" s="78" t="str">
        <f>IF(HX$9="", "", IF(AND(NOT('Personnel Details'!$N$16=""), $B307&gt;='Personnel Details'!$N$16), 'Personnel Details'!$O$16, IF(AND(NOT('Personnel Details'!$I$16=""), $B307&gt;='Personnel Details'!$I$16), 'Personnel Details'!$J$16, 'Personnel Details'!$E$16)))</f>
        <v/>
      </c>
      <c r="HY307" s="59" t="str">
        <f>IF(HX$9="", "", IF(AND(NOT('Personnel Details'!$N$16=""), $B307&gt;='Personnel Details'!$N$16), IF('Personnel Details'!$P$16="","", 'Personnel Details'!$P$16), IF(AND(NOT('Personnel Details'!$I$16=""), $B307&gt;='Personnel Details'!$I$16), IF('Personnel Details'!$K$16="", "", 'Personnel Details'!$K$16), IF('Personnel Details'!$F$16="", "", 'Personnel Details'!$F$16))))</f>
        <v/>
      </c>
      <c r="HZ307" s="79" t="str">
        <f>IF(HX$9="", "", IF(AND(NOT('Personnel Details'!$N$16=""), $B307&gt;='Personnel Details'!$N$16), 'Personnel Details'!$Q$16, IF(AND(NOT('Personnel Details'!$I$16=""), $B307&gt;='Personnel Details'!$I$16), 'Personnel Details'!$L$16, 'Personnel Details'!$G$16)))</f>
        <v/>
      </c>
      <c r="IA307" s="59">
        <f t="shared" si="712"/>
        <v>0</v>
      </c>
      <c r="IB307" s="53"/>
      <c r="ID307" s="78" t="str">
        <f>IF(ID$9="", "", IF(AND(NOT('Personnel Details'!$N$17=""), $B307&gt;='Personnel Details'!$N$17), 'Personnel Details'!$O$17, IF(AND(NOT('Personnel Details'!$I$17=""), $B307&gt;='Personnel Details'!$I$17), 'Personnel Details'!$J$17, 'Personnel Details'!$E$17)))</f>
        <v/>
      </c>
      <c r="IE307" s="59" t="str">
        <f>IF(ID$9="", "", IF(AND(NOT('Personnel Details'!$N$17=""), $B307&gt;='Personnel Details'!$N$17), IF('Personnel Details'!$P$17="","", 'Personnel Details'!$P$17), IF(AND(NOT('Personnel Details'!$I$17=""), $B307&gt;='Personnel Details'!$I$17), IF('Personnel Details'!$K$17="", "", 'Personnel Details'!$K$17), IF('Personnel Details'!$F$17="", "", 'Personnel Details'!$F$17))))</f>
        <v/>
      </c>
      <c r="IF307" s="79" t="str">
        <f>IF(ID$9="", "", IF(AND(NOT('Personnel Details'!$N$17=""), $B307&gt;='Personnel Details'!$N$17), 'Personnel Details'!$Q$17, IF(AND(NOT('Personnel Details'!$I$17=""), $B307&gt;='Personnel Details'!$I$17), 'Personnel Details'!$L$17, 'Personnel Details'!$G$17)))</f>
        <v/>
      </c>
      <c r="IG307" s="59">
        <f t="shared" si="713"/>
        <v>0</v>
      </c>
      <c r="IH307" s="53"/>
      <c r="IJ307" s="78" t="str">
        <f>IF(IJ$9="", "", IF(AND(NOT('Personnel Details'!$N$18=""), $B307&gt;='Personnel Details'!$N$18), 'Personnel Details'!$O$18, IF(AND(NOT('Personnel Details'!$I$18=""), $B307&gt;='Personnel Details'!$I$18), 'Personnel Details'!$J$18, 'Personnel Details'!$E$18)))</f>
        <v/>
      </c>
      <c r="IK307" s="59" t="str">
        <f>IF(IJ$9="", "", IF(AND(NOT('Personnel Details'!$N$18=""), $B307&gt;='Personnel Details'!$N$18), IF('Personnel Details'!$P$18="","", 'Personnel Details'!$P$18), IF(AND(NOT('Personnel Details'!$I$18=""), $B307&gt;='Personnel Details'!$I$18), IF('Personnel Details'!$K$18="", "", 'Personnel Details'!$K$18), IF('Personnel Details'!$F$18="", "", 'Personnel Details'!$F$18))))</f>
        <v/>
      </c>
      <c r="IL307" s="79" t="str">
        <f>IF(IJ$9="", "", IF(AND(NOT('Personnel Details'!$N$18=""), $B307&gt;='Personnel Details'!$N$18), 'Personnel Details'!$Q$18, IF(AND(NOT('Personnel Details'!$I$18=""), $B307&gt;='Personnel Details'!$I$18), 'Personnel Details'!$L$18, 'Personnel Details'!$G$18)))</f>
        <v/>
      </c>
      <c r="IM307" s="59">
        <f t="shared" si="714"/>
        <v>0</v>
      </c>
      <c r="IN307" s="53"/>
      <c r="IP307" s="78" t="str">
        <f>IF(IP$9="", "", IF(AND(NOT('Personnel Details'!$N$19=""), $B307&gt;='Personnel Details'!$N$19), 'Personnel Details'!$O$19, IF(AND(NOT('Personnel Details'!$I$19=""), $B307&gt;='Personnel Details'!$I$19), 'Personnel Details'!$J$19, 'Personnel Details'!$E$19)))</f>
        <v/>
      </c>
      <c r="IQ307" s="59" t="str">
        <f>IF(IP$9="", "", IF(AND(NOT('Personnel Details'!$N$19=""), $B307&gt;='Personnel Details'!$N$19), IF('Personnel Details'!$P$19="","", 'Personnel Details'!$P$19), IF(AND(NOT('Personnel Details'!$I$19=""), $B307&gt;='Personnel Details'!$I$19), IF('Personnel Details'!$K$19="", "", 'Personnel Details'!$K$19), IF('Personnel Details'!$F$19="", "", 'Personnel Details'!$F$19))))</f>
        <v/>
      </c>
      <c r="IR307" s="79" t="str">
        <f>IF(IP$9="", "", IF(AND(NOT('Personnel Details'!$N$19=""), $B307&gt;='Personnel Details'!$N$19), 'Personnel Details'!$Q$19, IF(AND(NOT('Personnel Details'!$I$19=""), $B307&gt;='Personnel Details'!$I$19), 'Personnel Details'!$L$19, 'Personnel Details'!$G$19)))</f>
        <v/>
      </c>
      <c r="IS307" s="59">
        <f t="shared" si="715"/>
        <v>0</v>
      </c>
      <c r="IT307" s="53"/>
      <c r="IV307" s="78" t="str">
        <f>IF(IV$9="", "", IF(AND(NOT('Personnel Details'!$N$20=""), $B307&gt;='Personnel Details'!$N$20), 'Personnel Details'!$O$20, IF(AND(NOT('Personnel Details'!$I$20=""), $B307&gt;='Personnel Details'!$I$20), 'Personnel Details'!$J$20, 'Personnel Details'!$E$20)))</f>
        <v/>
      </c>
      <c r="IW307" s="59" t="str">
        <f>IF(IV$9="", "", IF(AND(NOT('Personnel Details'!$N$20=""), $B307&gt;='Personnel Details'!$N$20), IF('Personnel Details'!$P$20="","", 'Personnel Details'!$P$20), IF(AND(NOT('Personnel Details'!$I$20=""), $B307&gt;='Personnel Details'!$I$20), IF('Personnel Details'!$K$20="", "", 'Personnel Details'!$K$20), IF('Personnel Details'!$F$20="", "", 'Personnel Details'!$F$20))))</f>
        <v/>
      </c>
      <c r="IX307" s="79" t="str">
        <f>IF(IV$9="", "", IF(AND(NOT('Personnel Details'!$N$20=""), $B307&gt;='Personnel Details'!$N$20), 'Personnel Details'!$Q$20, IF(AND(NOT('Personnel Details'!$I$20=""), $B307&gt;='Personnel Details'!$I$20), 'Personnel Details'!$L$20, 'Personnel Details'!$G$20)))</f>
        <v/>
      </c>
      <c r="IY307" s="59">
        <f t="shared" si="716"/>
        <v>0</v>
      </c>
      <c r="IZ307" s="53"/>
      <c r="JB307" s="78" t="str">
        <f>IF(JB$9="", "", IF(AND(NOT('Personnel Details'!$N$21=""), $B307&gt;='Personnel Details'!$N$21), 'Personnel Details'!$O$21, IF(AND(NOT('Personnel Details'!$I$21=""), $B307&gt;='Personnel Details'!$I$21), 'Personnel Details'!$J$21, 'Personnel Details'!$E$21)))</f>
        <v/>
      </c>
      <c r="JC307" s="59" t="str">
        <f>IF(JB$9="", "", IF(AND(NOT('Personnel Details'!$N$21=""), $B307&gt;='Personnel Details'!$N$21), IF('Personnel Details'!$P$21="","", 'Personnel Details'!$P$21), IF(AND(NOT('Personnel Details'!$I$21=""), $B307&gt;='Personnel Details'!$I$21), IF('Personnel Details'!$K$21="", "", 'Personnel Details'!$K$21), IF('Personnel Details'!$F$21="", "", 'Personnel Details'!$F$21))))</f>
        <v/>
      </c>
      <c r="JD307" s="79" t="str">
        <f>IF(JB$9="", "", IF(AND(NOT('Personnel Details'!$N$21=""), $B307&gt;='Personnel Details'!$N$21), 'Personnel Details'!$Q$21, IF(AND(NOT('Personnel Details'!$I$21=""), $B307&gt;='Personnel Details'!$I$21), 'Personnel Details'!$L$21, 'Personnel Details'!$G$21)))</f>
        <v/>
      </c>
      <c r="JE307" s="59">
        <f t="shared" si="717"/>
        <v>0</v>
      </c>
      <c r="JF307" s="53"/>
      <c r="JH307" s="78" t="str">
        <f>IF(JH$9="", "", IF(AND(NOT('Personnel Details'!$N$22=""), $B307&gt;='Personnel Details'!$N$22), 'Personnel Details'!$O$22, IF(AND(NOT('Personnel Details'!$I$22=""), $B307&gt;='Personnel Details'!$I$22), 'Personnel Details'!$J$22, 'Personnel Details'!$E$22)))</f>
        <v/>
      </c>
      <c r="JI307" s="59" t="str">
        <f>IF(JH$9="", "", IF(AND(NOT('Personnel Details'!$N$22=""), $B307&gt;='Personnel Details'!$N$22), IF('Personnel Details'!$P$22="","", 'Personnel Details'!$P$22), IF(AND(NOT('Personnel Details'!$I$22=""), $B307&gt;='Personnel Details'!$I$22), IF('Personnel Details'!$K$22="", "", 'Personnel Details'!$K$22), IF('Personnel Details'!$F$22="", "", 'Personnel Details'!$F$22))))</f>
        <v/>
      </c>
      <c r="JJ307" s="79" t="str">
        <f>IF(JH$9="", "", IF(AND(NOT('Personnel Details'!$N$22=""), $B307&gt;='Personnel Details'!$N$22), 'Personnel Details'!$Q$22, IF(AND(NOT('Personnel Details'!$I$22=""), $B307&gt;='Personnel Details'!$I$22), 'Personnel Details'!$L$22, 'Personnel Details'!$G$22)))</f>
        <v/>
      </c>
      <c r="JK307" s="59">
        <f t="shared" si="718"/>
        <v>0</v>
      </c>
      <c r="JL307" s="53"/>
      <c r="JN307" s="78" t="str">
        <f>IF(JN$9="", "", IF(AND(NOT('Personnel Details'!$N$23=""), $B307&gt;='Personnel Details'!$N$23), 'Personnel Details'!$O$23, IF(AND(NOT('Personnel Details'!$I$23=""), $B307&gt;='Personnel Details'!$I$23), 'Personnel Details'!$J$23, 'Personnel Details'!$E$23)))</f>
        <v/>
      </c>
      <c r="JO307" s="59" t="str">
        <f>IF(JN$9="", "", IF(AND(NOT('Personnel Details'!$N$23=""), $B307&gt;='Personnel Details'!$N$23), IF('Personnel Details'!$P$23="","", 'Personnel Details'!$P$23), IF(AND(NOT('Personnel Details'!$I$23=""), $B307&gt;='Personnel Details'!$I$23), IF('Personnel Details'!$K$23="", "", 'Personnel Details'!$K$23), IF('Personnel Details'!$F$23="", "", 'Personnel Details'!$F$23))))</f>
        <v/>
      </c>
      <c r="JP307" s="79" t="str">
        <f>IF(JN$9="", "", IF(AND(NOT('Personnel Details'!$N$23=""), $B307&gt;='Personnel Details'!$N$23), 'Personnel Details'!$Q$23, IF(AND(NOT('Personnel Details'!$I$23=""), $B307&gt;='Personnel Details'!$I$23), 'Personnel Details'!$L$23, 'Personnel Details'!$G$23)))</f>
        <v/>
      </c>
      <c r="JQ307" s="59">
        <f t="shared" si="719"/>
        <v>0</v>
      </c>
      <c r="JR307" s="53"/>
      <c r="JT307" s="78" t="str">
        <f>IF(JT$9="", "", IF(AND(NOT('Personnel Details'!$N$24=""), $B307&gt;='Personnel Details'!$N$24), 'Personnel Details'!$O$24, IF(AND(NOT('Personnel Details'!$I$24=""), $B307&gt;='Personnel Details'!$I$24), 'Personnel Details'!$J$24, 'Personnel Details'!$E$24)))</f>
        <v/>
      </c>
      <c r="JU307" s="59" t="str">
        <f>IF(JT$9="", "", IF(AND(NOT('Personnel Details'!$N$24=""), $B307&gt;='Personnel Details'!$N$24), IF('Personnel Details'!$P$24="","", 'Personnel Details'!$P$24), IF(AND(NOT('Personnel Details'!$I$24=""), $B307&gt;='Personnel Details'!$I$24), IF('Personnel Details'!$K$24="", "", 'Personnel Details'!$K$24), IF('Personnel Details'!$F$24="", "", 'Personnel Details'!$F$24))))</f>
        <v/>
      </c>
      <c r="JV307" s="79" t="str">
        <f>IF(JT$9="", "", IF(AND(NOT('Personnel Details'!$N$24=""), $B307&gt;='Personnel Details'!$N$24), 'Personnel Details'!$Q$24, IF(AND(NOT('Personnel Details'!$I$24=""), $B307&gt;='Personnel Details'!$I$24), 'Personnel Details'!$L$24, 'Personnel Details'!$G$24)))</f>
        <v/>
      </c>
      <c r="JW307" s="59">
        <f t="shared" si="720"/>
        <v>0</v>
      </c>
      <c r="JX307" s="53"/>
      <c r="JZ307" s="78" t="str">
        <f>IF(JZ$9="", "", IF(AND(NOT('Personnel Details'!$N$25=""), $B307&gt;='Personnel Details'!$N$25), 'Personnel Details'!$O$25, IF(AND(NOT('Personnel Details'!$I$25=""), $B307&gt;='Personnel Details'!$I$25), 'Personnel Details'!$J$25, 'Personnel Details'!$E$25)))</f>
        <v/>
      </c>
      <c r="KA307" s="59" t="str">
        <f>IF(JZ$9="", "", IF(AND(NOT('Personnel Details'!$N$25=""), $B307&gt;='Personnel Details'!$N$25), IF('Personnel Details'!$P$25="","", 'Personnel Details'!$P$25), IF(AND(NOT('Personnel Details'!$I$25=""), $B307&gt;='Personnel Details'!$I$25), IF('Personnel Details'!$K$25="", "", 'Personnel Details'!$K$25), IF('Personnel Details'!$F$25="", "", 'Personnel Details'!$F$25))))</f>
        <v/>
      </c>
      <c r="KB307" s="79" t="str">
        <f>IF(JZ$9="", "", IF(AND(NOT('Personnel Details'!$N$25=""), $B307&gt;='Personnel Details'!$N$25), 'Personnel Details'!$Q$25, IF(AND(NOT('Personnel Details'!$I$25=""), $B307&gt;='Personnel Details'!$I$25), 'Personnel Details'!$L$25, 'Personnel Details'!$G$25)))</f>
        <v/>
      </c>
      <c r="KC307" s="59">
        <f t="shared" si="721"/>
        <v>0</v>
      </c>
      <c r="KD307" s="53"/>
      <c r="KF307" s="78" t="str">
        <f>IF(KF$9="", "", IF(AND(NOT('Personnel Details'!$N$26=""), $B307&gt;='Personnel Details'!$N$26), 'Personnel Details'!$O$26, IF(AND(NOT('Personnel Details'!$I$26=""), $B307&gt;='Personnel Details'!$I$26), 'Personnel Details'!$J$26, 'Personnel Details'!$E$26)))</f>
        <v/>
      </c>
      <c r="KG307" s="59" t="str">
        <f>IF(KF$9="", "", IF(AND(NOT('Personnel Details'!$N$26=""), $B307&gt;='Personnel Details'!$N$26), IF('Personnel Details'!$P$26="","", 'Personnel Details'!$P$26), IF(AND(NOT('Personnel Details'!$I$26=""), $B307&gt;='Personnel Details'!$I$26), IF('Personnel Details'!$K$26="", "", 'Personnel Details'!$K$26), IF('Personnel Details'!$F$26="", "", 'Personnel Details'!$F$26))))</f>
        <v/>
      </c>
      <c r="KH307" s="79" t="str">
        <f>IF(KF$9="", "", IF(AND(NOT('Personnel Details'!$N$26=""), $B307&gt;='Personnel Details'!$N$26), 'Personnel Details'!$Q$26, IF(AND(NOT('Personnel Details'!$I$26=""), $B307&gt;='Personnel Details'!$I$26), 'Personnel Details'!$L$26, 'Personnel Details'!$G$26)))</f>
        <v/>
      </c>
      <c r="KI307" s="59">
        <f t="shared" si="722"/>
        <v>0</v>
      </c>
      <c r="KJ307" s="53"/>
      <c r="KL307" s="78" t="str">
        <f>IF(KL$9="", "", IF(AND(NOT('Personnel Details'!$N$27=""), $B307&gt;='Personnel Details'!$N$27), 'Personnel Details'!$O$27, IF(AND(NOT('Personnel Details'!$I$27=""), $B307&gt;='Personnel Details'!$I$27), 'Personnel Details'!$J$27, 'Personnel Details'!$E$27)))</f>
        <v/>
      </c>
      <c r="KM307" s="59" t="str">
        <f>IF(KL$9="", "", IF(AND(NOT('Personnel Details'!$N$27=""), $B307&gt;='Personnel Details'!$N$27), IF('Personnel Details'!$P$27="","", 'Personnel Details'!$P$27), IF(AND(NOT('Personnel Details'!$I$27=""), $B307&gt;='Personnel Details'!$I$27), IF('Personnel Details'!$K$27="", "", 'Personnel Details'!$K$27), IF('Personnel Details'!$F$27="", "", 'Personnel Details'!$F$27))))</f>
        <v/>
      </c>
      <c r="KN307" s="79" t="str">
        <f>IF(KL$9="", "", IF(AND(NOT('Personnel Details'!$N$27=""), $B307&gt;='Personnel Details'!$N$27), 'Personnel Details'!$Q$27, IF(AND(NOT('Personnel Details'!$I$27=""), $B307&gt;='Personnel Details'!$I$27), 'Personnel Details'!$L$27, 'Personnel Details'!$G$27)))</f>
        <v/>
      </c>
      <c r="KO307" s="59">
        <f t="shared" si="723"/>
        <v>0</v>
      </c>
      <c r="KP307" s="53"/>
      <c r="KR307" s="78" t="str">
        <f>IF(KR$9="", "", IF(AND(NOT('Personnel Details'!$N$28=""), $B307&gt;='Personnel Details'!$N$28), 'Personnel Details'!$O$28, IF(AND(NOT('Personnel Details'!$I$28=""), $B307&gt;='Personnel Details'!$I$28), 'Personnel Details'!$J$28, 'Personnel Details'!$E$28)))</f>
        <v/>
      </c>
      <c r="KS307" s="59" t="str">
        <f>IF(KR$9="", "", IF(AND(NOT('Personnel Details'!$N$28=""), $B307&gt;='Personnel Details'!$N$28), IF('Personnel Details'!$P$28="","", 'Personnel Details'!$P$28), IF(AND(NOT('Personnel Details'!$I$28=""), $B307&gt;='Personnel Details'!$I$28), IF('Personnel Details'!$K$28="", "", 'Personnel Details'!$K$28), IF('Personnel Details'!$F$28="", "", 'Personnel Details'!$F$28))))</f>
        <v/>
      </c>
      <c r="KT307" s="79" t="str">
        <f>IF(KR$9="", "", IF(AND(NOT('Personnel Details'!$N$28=""), $B307&gt;='Personnel Details'!$N$28), 'Personnel Details'!$Q$28, IF(AND(NOT('Personnel Details'!$I$28=""), $B307&gt;='Personnel Details'!$I$28), 'Personnel Details'!$L$28, 'Personnel Details'!$G$28)))</f>
        <v/>
      </c>
      <c r="KU307" s="59">
        <f t="shared" si="724"/>
        <v>0</v>
      </c>
      <c r="KV307" s="53"/>
      <c r="KX307" s="78" t="str">
        <f>IF(KX$9="", "", IF(AND(NOT('Personnel Details'!$N$29=""), $B307&gt;='Personnel Details'!$N$29), 'Personnel Details'!$O$29, IF(AND(NOT('Personnel Details'!$I$29=""), $B307&gt;='Personnel Details'!$I$29), 'Personnel Details'!$J$29, 'Personnel Details'!$E$29)))</f>
        <v/>
      </c>
      <c r="KY307" s="59" t="str">
        <f>IF(KX$9="", "", IF(AND(NOT('Personnel Details'!$N$29=""), $B307&gt;='Personnel Details'!$N$29), IF('Personnel Details'!$P$29="","", 'Personnel Details'!$P$29), IF(AND(NOT('Personnel Details'!$I$29=""), $B307&gt;='Personnel Details'!$I$29), IF('Personnel Details'!$K$29="", "", 'Personnel Details'!$K$29), IF('Personnel Details'!$F$29="", "", 'Personnel Details'!$F$29))))</f>
        <v/>
      </c>
      <c r="KZ307" s="79" t="str">
        <f>IF(KX$9="", "", IF(AND(NOT('Personnel Details'!$N$29=""), $B307&gt;='Personnel Details'!$N$29), 'Personnel Details'!$Q$29, IF(AND(NOT('Personnel Details'!$I$29=""), $B307&gt;='Personnel Details'!$I$29), 'Personnel Details'!$L$29, 'Personnel Details'!$G$29)))</f>
        <v/>
      </c>
      <c r="LA307" s="59">
        <f t="shared" si="725"/>
        <v>0</v>
      </c>
      <c r="LB307" s="53"/>
      <c r="LD307" s="78" t="str">
        <f>IF(LD$9="", "", IF(AND(NOT('Personnel Details'!$N$30=""), $B307&gt;='Personnel Details'!$N$30), 'Personnel Details'!$O$30, IF(AND(NOT('Personnel Details'!$I$30=""), $B307&gt;='Personnel Details'!$I$30), 'Personnel Details'!$J$30, 'Personnel Details'!$E$30)))</f>
        <v/>
      </c>
      <c r="LE307" s="59" t="str">
        <f>IF(LD$9="", "", IF(AND(NOT('Personnel Details'!$N$30=""), $B307&gt;='Personnel Details'!$N$30), IF('Personnel Details'!$P$30="","", 'Personnel Details'!$P$30), IF(AND(NOT('Personnel Details'!$I$30=""), $B307&gt;='Personnel Details'!$I$30), IF('Personnel Details'!$K$30="", "", 'Personnel Details'!$K$30), IF('Personnel Details'!$F$30="", "", 'Personnel Details'!$F$30))))</f>
        <v/>
      </c>
      <c r="LF307" s="79" t="str">
        <f>IF(LD$9="", "", IF(AND(NOT('Personnel Details'!$N$30=""), $B307&gt;='Personnel Details'!$N$30), 'Personnel Details'!$Q$30, IF(AND(NOT('Personnel Details'!$I$30=""), $B307&gt;='Personnel Details'!$I$30), 'Personnel Details'!$L$30, 'Personnel Details'!$G$30)))</f>
        <v/>
      </c>
      <c r="LG307" s="59">
        <f t="shared" si="726"/>
        <v>0</v>
      </c>
      <c r="LH307" s="53"/>
      <c r="LJ307" s="78" t="str">
        <f>IF(LJ$9="", "", IF(AND(NOT('Personnel Details'!$N$31=""), $B307&gt;='Personnel Details'!$N$31), 'Personnel Details'!$O$31, IF(AND(NOT('Personnel Details'!$I$31=""), $B307&gt;='Personnel Details'!$I$31), 'Personnel Details'!$J$31, 'Personnel Details'!$E$31)))</f>
        <v/>
      </c>
      <c r="LK307" s="59" t="str">
        <f>IF(LJ$9="", "", IF(AND(NOT('Personnel Details'!$N$31=""), $B307&gt;='Personnel Details'!$N$31), IF('Personnel Details'!$P$31="","", 'Personnel Details'!$P$31), IF(AND(NOT('Personnel Details'!$I$31=""), $B307&gt;='Personnel Details'!$I$31), IF('Personnel Details'!$K$31="", "", 'Personnel Details'!$K$31), IF('Personnel Details'!$F$31="", "", 'Personnel Details'!$F$31))))</f>
        <v/>
      </c>
      <c r="LL307" s="79" t="str">
        <f>IF(LJ$9="", "", IF(AND(NOT('Personnel Details'!$N$31=""), $B307&gt;='Personnel Details'!$N$31), 'Personnel Details'!$Q$31, IF(AND(NOT('Personnel Details'!$I$31=""), $B307&gt;='Personnel Details'!$I$31), 'Personnel Details'!$L$31, 'Personnel Details'!$G$31)))</f>
        <v/>
      </c>
      <c r="LM307" s="59">
        <f t="shared" si="727"/>
        <v>0</v>
      </c>
      <c r="LN307" s="53"/>
      <c r="LP307" s="78" t="str">
        <f>IF(LP$9="", "", IF(AND(NOT('Personnel Details'!$N$32=""), $B307&gt;='Personnel Details'!$N$32), 'Personnel Details'!$O$32, IF(AND(NOT('Personnel Details'!$I$32=""), $B307&gt;='Personnel Details'!$I$32), 'Personnel Details'!$J$32, 'Personnel Details'!$E$32)))</f>
        <v/>
      </c>
      <c r="LQ307" s="59" t="str">
        <f>IF(LP$9="", "", IF(AND(NOT('Personnel Details'!$N$32=""), $B307&gt;='Personnel Details'!$N$32), IF('Personnel Details'!$P$32="","", 'Personnel Details'!$P$32), IF(AND(NOT('Personnel Details'!$I$32=""), $B307&gt;='Personnel Details'!$I$32), IF('Personnel Details'!$K$32="", "", 'Personnel Details'!$K$32), IF('Personnel Details'!$F$32="", "", 'Personnel Details'!$F$32))))</f>
        <v/>
      </c>
      <c r="LR307" s="79" t="str">
        <f>IF(LP$9="", "", IF(AND(NOT('Personnel Details'!$N$32=""), $B307&gt;='Personnel Details'!$N$32), 'Personnel Details'!$Q$32, IF(AND(NOT('Personnel Details'!$I$32=""), $B307&gt;='Personnel Details'!$I$32), 'Personnel Details'!$L$32, 'Personnel Details'!$G$32)))</f>
        <v/>
      </c>
      <c r="LS307" s="59">
        <f t="shared" si="728"/>
        <v>0</v>
      </c>
      <c r="LT307" s="53"/>
      <c r="LV307" s="78" t="str">
        <f>IF(LV$9="", "", IF(AND(NOT('Personnel Details'!$N$33=""), $B307&gt;='Personnel Details'!$N$33), 'Personnel Details'!$O$33, IF(AND(NOT('Personnel Details'!$I$33=""), $B307&gt;='Personnel Details'!$I$33), 'Personnel Details'!$J$33, 'Personnel Details'!$E$33)))</f>
        <v/>
      </c>
      <c r="LW307" s="59" t="str">
        <f>IF(LV$9="", "", IF(AND(NOT('Personnel Details'!$N$33=""), $B307&gt;='Personnel Details'!$N$33), IF('Personnel Details'!$P$33="","", 'Personnel Details'!$P$33), IF(AND(NOT('Personnel Details'!$I$33=""), $B307&gt;='Personnel Details'!$I$33), IF('Personnel Details'!$K$33="", "", 'Personnel Details'!$K$33), IF('Personnel Details'!$F$33="", "", 'Personnel Details'!$F$33))))</f>
        <v/>
      </c>
      <c r="LX307" s="79" t="str">
        <f>IF(LV$9="", "", IF(AND(NOT('Personnel Details'!$N$33=""), $B307&gt;='Personnel Details'!$N$33), 'Personnel Details'!$Q$33, IF(AND(NOT('Personnel Details'!$I$33=""), $B307&gt;='Personnel Details'!$I$33), 'Personnel Details'!$L$33, 'Personnel Details'!$G$33)))</f>
        <v/>
      </c>
      <c r="LY307" s="59">
        <f t="shared" si="729"/>
        <v>0</v>
      </c>
      <c r="LZ307" s="53"/>
      <c r="MB307" s="78" t="str">
        <f>IF(MB$9="", "", IF(AND(NOT('Personnel Details'!$N$34=""), $B307&gt;='Personnel Details'!$N$34), 'Personnel Details'!$O$34, IF(AND(NOT('Personnel Details'!$I$34=""), $B307&gt;='Personnel Details'!$I$34), 'Personnel Details'!$J$34, 'Personnel Details'!$E$34)))</f>
        <v/>
      </c>
      <c r="MC307" s="59" t="str">
        <f>IF(MB$9="", "", IF(AND(NOT('Personnel Details'!$N$34=""), $B307&gt;='Personnel Details'!$N$34), IF('Personnel Details'!$P$34="","", 'Personnel Details'!$P$34), IF(AND(NOT('Personnel Details'!$I$34=""), $B307&gt;='Personnel Details'!$I$34), IF('Personnel Details'!$K$34="", "", 'Personnel Details'!$K$34), IF('Personnel Details'!$F$34="", "", 'Personnel Details'!$F$34))))</f>
        <v/>
      </c>
      <c r="MD307" s="79" t="str">
        <f>IF(MB$9="", "", IF(AND(NOT('Personnel Details'!$N$34=""), $B307&gt;='Personnel Details'!$N$34), 'Personnel Details'!$Q$34, IF(AND(NOT('Personnel Details'!$I$34=""), $B307&gt;='Personnel Details'!$I$34), 'Personnel Details'!$L$34, 'Personnel Details'!$G$34)))</f>
        <v/>
      </c>
      <c r="ME307" s="59">
        <f t="shared" si="730"/>
        <v>0</v>
      </c>
      <c r="MF307" s="53"/>
      <c r="MH307" s="78" t="str">
        <f>IF(MH$9="", "", IF(AND(NOT('Personnel Details'!$N$35=""), $B307&gt;='Personnel Details'!$N$35), 'Personnel Details'!$O$35, IF(AND(NOT('Personnel Details'!$I$35=""), $B307&gt;='Personnel Details'!$I$35), 'Personnel Details'!$J$35, 'Personnel Details'!$E$35)))</f>
        <v/>
      </c>
      <c r="MI307" s="59" t="str">
        <f>IF(MH$9="", "", IF(AND(NOT('Personnel Details'!$N$35=""), $B307&gt;='Personnel Details'!$N$35), IF('Personnel Details'!$P$35="","", 'Personnel Details'!$P$35), IF(AND(NOT('Personnel Details'!$I$35=""), $B307&gt;='Personnel Details'!$I$35), IF('Personnel Details'!$K$35="", "", 'Personnel Details'!$K$35), IF('Personnel Details'!$F$35="", "", 'Personnel Details'!$F$35))))</f>
        <v/>
      </c>
      <c r="MJ307" s="79" t="str">
        <f>IF(MH$9="", "", IF(AND(NOT('Personnel Details'!$N$35=""), $B307&gt;='Personnel Details'!$N$35), 'Personnel Details'!$Q$35, IF(AND(NOT('Personnel Details'!$I$35=""), $B307&gt;='Personnel Details'!$I$35), 'Personnel Details'!$L$35, 'Personnel Details'!$G$35)))</f>
        <v/>
      </c>
      <c r="MK307" s="59">
        <f t="shared" si="731"/>
        <v>0</v>
      </c>
      <c r="ML307" s="53"/>
      <c r="MN307" s="78" t="str">
        <f>IF(MN$9="", "", IF(AND(NOT('Personnel Details'!$N$36=""), $B307&gt;='Personnel Details'!$N$36), 'Personnel Details'!$O$36, IF(AND(NOT('Personnel Details'!$I$36=""), $B307&gt;='Personnel Details'!$I$36), 'Personnel Details'!$J$36, 'Personnel Details'!$E$36)))</f>
        <v/>
      </c>
      <c r="MO307" s="59" t="str">
        <f>IF(MN$9="", "", IF(AND(NOT('Personnel Details'!$N$36=""), $B307&gt;='Personnel Details'!$N$36), IF('Personnel Details'!$P$36="","", 'Personnel Details'!$P$36), IF(AND(NOT('Personnel Details'!$I$36=""), $B307&gt;='Personnel Details'!$I$36), IF('Personnel Details'!$K$36="", "", 'Personnel Details'!$K$36), IF('Personnel Details'!$F$36="", "", 'Personnel Details'!$F$36))))</f>
        <v/>
      </c>
      <c r="MP307" s="79" t="str">
        <f>IF(MN$9="", "", IF(AND(NOT('Personnel Details'!$N$36=""), $B307&gt;='Personnel Details'!$N$36), 'Personnel Details'!$Q$36, IF(AND(NOT('Personnel Details'!$I$36=""), $B307&gt;='Personnel Details'!$I$36), 'Personnel Details'!$L$36, 'Personnel Details'!$G$36)))</f>
        <v/>
      </c>
      <c r="MQ307" s="59">
        <f t="shared" si="732"/>
        <v>0</v>
      </c>
      <c r="MR307" s="53"/>
      <c r="MT307" s="78" t="str">
        <f>IF(MT$9="", "", IF(AND(NOT('Personnel Details'!$N$37=""), $B307&gt;='Personnel Details'!$N$37), 'Personnel Details'!$O$37, IF(AND(NOT('Personnel Details'!$I$37=""), $B307&gt;='Personnel Details'!$I$37), 'Personnel Details'!$J$37, 'Personnel Details'!$E$37)))</f>
        <v/>
      </c>
      <c r="MU307" s="59" t="str">
        <f>IF(MT$9="", "", IF(AND(NOT('Personnel Details'!$N$37=""), $B307&gt;='Personnel Details'!$N$37), IF('Personnel Details'!$P$37="","", 'Personnel Details'!$P$37), IF(AND(NOT('Personnel Details'!$I$37=""), $B307&gt;='Personnel Details'!$I$37), IF('Personnel Details'!$K$37="", "", 'Personnel Details'!$K$37), IF('Personnel Details'!$F$37="", "", 'Personnel Details'!$F$37))))</f>
        <v/>
      </c>
      <c r="MV307" s="79" t="str">
        <f>IF(MT$9="", "", IF(AND(NOT('Personnel Details'!$N$37=""), $B307&gt;='Personnel Details'!$N$37), 'Personnel Details'!$Q$37, IF(AND(NOT('Personnel Details'!$I$37=""), $B307&gt;='Personnel Details'!$I$37), 'Personnel Details'!$L$37, 'Personnel Details'!$G$37)))</f>
        <v/>
      </c>
      <c r="MW307" s="59">
        <f t="shared" si="733"/>
        <v>0</v>
      </c>
      <c r="MX307" s="53"/>
      <c r="MZ307" s="78" t="str">
        <f>IF(MZ$9="", "", IF(AND(NOT('Personnel Details'!$N$38=""), $B307&gt;='Personnel Details'!$N$38), 'Personnel Details'!$O$38, IF(AND(NOT('Personnel Details'!$I$38=""), $B307&gt;='Personnel Details'!$I$38), 'Personnel Details'!$J$38, 'Personnel Details'!$E$38)))</f>
        <v/>
      </c>
      <c r="NA307" s="59" t="str">
        <f>IF(MZ$9="", "", IF(AND(NOT('Personnel Details'!$N$38=""), $B307&gt;='Personnel Details'!$N$38), IF('Personnel Details'!$P$38="","", 'Personnel Details'!$P$38), IF(AND(NOT('Personnel Details'!$I$38=""), $B307&gt;='Personnel Details'!$I$38), IF('Personnel Details'!$K$38="", "", 'Personnel Details'!$K$38), IF('Personnel Details'!$F$38="", "", 'Personnel Details'!$F$38))))</f>
        <v/>
      </c>
      <c r="NB307" s="79" t="str">
        <f>IF(MZ$9="", "", IF(AND(NOT('Personnel Details'!$N$38=""), $B307&gt;='Personnel Details'!$N$38), 'Personnel Details'!$Q$38, IF(AND(NOT('Personnel Details'!$I$38=""), $B307&gt;='Personnel Details'!$I$38), 'Personnel Details'!$L$38, 'Personnel Details'!$G$38)))</f>
        <v/>
      </c>
      <c r="NC307" s="59">
        <f t="shared" si="734"/>
        <v>0</v>
      </c>
      <c r="ND307" s="53"/>
      <c r="NF307" s="78" t="str">
        <f>IF(NF$9="", "", IF(AND(NOT('Personnel Details'!$N$39=""), $B307&gt;='Personnel Details'!$N$39), 'Personnel Details'!$O$39, IF(AND(NOT('Personnel Details'!$I$39=""), $B307&gt;='Personnel Details'!$I$39), 'Personnel Details'!$J$39, 'Personnel Details'!$E$39)))</f>
        <v/>
      </c>
      <c r="NG307" s="59" t="str">
        <f>IF(NF$9="", "", IF(AND(NOT('Personnel Details'!$N$39=""), $B307&gt;='Personnel Details'!$N$39), IF('Personnel Details'!$P$39="","", 'Personnel Details'!$P$39), IF(AND(NOT('Personnel Details'!$I$39=""), $B307&gt;='Personnel Details'!$I$39), IF('Personnel Details'!$K$39="", "", 'Personnel Details'!$K$39), IF('Personnel Details'!$F$39="", "", 'Personnel Details'!$F$39))))</f>
        <v/>
      </c>
      <c r="NH307" s="79" t="str">
        <f>IF(NF$9="", "", IF(AND(NOT('Personnel Details'!$N$39=""), $B307&gt;='Personnel Details'!$N$39), 'Personnel Details'!$Q$39, IF(AND(NOT('Personnel Details'!$I$39=""), $B307&gt;='Personnel Details'!$I$39), 'Personnel Details'!$L$39, 'Personnel Details'!$G$39)))</f>
        <v/>
      </c>
      <c r="NI307" s="59">
        <f t="shared" si="735"/>
        <v>0</v>
      </c>
      <c r="NJ307" s="53"/>
      <c r="NL307" s="78" t="str">
        <f>IF(NL$9="", "", IF(AND(NOT('Personnel Details'!$N$40=""), $B307&gt;='Personnel Details'!$N$40), 'Personnel Details'!$O$40, IF(AND(NOT('Personnel Details'!$I$40=""), $B307&gt;='Personnel Details'!$I$40), 'Personnel Details'!$J$40, 'Personnel Details'!$E$40)))</f>
        <v/>
      </c>
      <c r="NM307" s="59" t="str">
        <f>IF(NL$9="", "", IF(AND(NOT('Personnel Details'!$N$40=""), $B307&gt;='Personnel Details'!$N$40), IF('Personnel Details'!$P$40="","", 'Personnel Details'!$P$40), IF(AND(NOT('Personnel Details'!$I$40=""), $B307&gt;='Personnel Details'!$I$40), IF('Personnel Details'!$K$40="", "", 'Personnel Details'!$K$40), IF('Personnel Details'!$F$40="", "", 'Personnel Details'!$F$40))))</f>
        <v/>
      </c>
      <c r="NN307" s="79" t="str">
        <f>IF(NL$9="", "", IF(AND(NOT('Personnel Details'!$N$40=""), $B307&gt;='Personnel Details'!$N$40), 'Personnel Details'!$Q$40, IF(AND(NOT('Personnel Details'!$I$40=""), $B307&gt;='Personnel Details'!$I$40), 'Personnel Details'!$L$40, 'Personnel Details'!$G$40)))</f>
        <v/>
      </c>
      <c r="NO307" s="59">
        <f t="shared" si="736"/>
        <v>0</v>
      </c>
      <c r="NP307" s="53"/>
    </row>
    <row r="308" spans="1:380" x14ac:dyDescent="0.25">
      <c r="A308" s="32"/>
      <c r="B308" s="113">
        <f>IFERROR(IF(B307+1&gt;'Personnel Details'!$U$5, "", B307+1), "")</f>
        <v>44128</v>
      </c>
      <c r="C308" s="32"/>
      <c r="D308" s="120"/>
      <c r="E308" s="13" t="str">
        <f t="shared" si="615"/>
        <v/>
      </c>
      <c r="F308" s="13" t="str">
        <f t="shared" si="646"/>
        <v/>
      </c>
      <c r="G308" s="56" t="str">
        <f t="shared" si="737"/>
        <v/>
      </c>
      <c r="H308" s="16" t="str">
        <f t="shared" si="647"/>
        <v/>
      </c>
      <c r="I308" s="32"/>
      <c r="J308" s="120"/>
      <c r="K308" s="62" t="str">
        <f t="shared" si="616"/>
        <v/>
      </c>
      <c r="L308" s="62" t="str">
        <f t="shared" si="648"/>
        <v/>
      </c>
      <c r="M308" s="65" t="str">
        <f t="shared" si="738"/>
        <v/>
      </c>
      <c r="N308" s="68" t="str">
        <f t="shared" si="649"/>
        <v/>
      </c>
      <c r="O308" s="32"/>
      <c r="P308" s="120"/>
      <c r="Q308" s="62" t="str">
        <f t="shared" si="617"/>
        <v/>
      </c>
      <c r="R308" s="62" t="str">
        <f t="shared" si="650"/>
        <v/>
      </c>
      <c r="S308" s="65" t="str">
        <f t="shared" si="739"/>
        <v/>
      </c>
      <c r="T308" s="68" t="str">
        <f t="shared" si="651"/>
        <v/>
      </c>
      <c r="U308" s="32"/>
      <c r="V308" s="120"/>
      <c r="W308" s="62" t="str">
        <f t="shared" si="618"/>
        <v/>
      </c>
      <c r="X308" s="62" t="str">
        <f t="shared" si="652"/>
        <v/>
      </c>
      <c r="Y308" s="65" t="str">
        <f t="shared" si="740"/>
        <v/>
      </c>
      <c r="Z308" s="68" t="str">
        <f t="shared" si="653"/>
        <v/>
      </c>
      <c r="AA308" s="32"/>
      <c r="AB308" s="120"/>
      <c r="AC308" s="62" t="str">
        <f t="shared" si="619"/>
        <v/>
      </c>
      <c r="AD308" s="62" t="str">
        <f t="shared" si="654"/>
        <v/>
      </c>
      <c r="AE308" s="65" t="str">
        <f t="shared" si="741"/>
        <v/>
      </c>
      <c r="AF308" s="68" t="str">
        <f t="shared" si="655"/>
        <v/>
      </c>
      <c r="AG308" s="32"/>
      <c r="AH308" s="120"/>
      <c r="AI308" s="62" t="str">
        <f t="shared" si="620"/>
        <v/>
      </c>
      <c r="AJ308" s="62" t="str">
        <f t="shared" si="656"/>
        <v/>
      </c>
      <c r="AK308" s="65" t="str">
        <f t="shared" si="742"/>
        <v/>
      </c>
      <c r="AL308" s="68" t="str">
        <f t="shared" si="657"/>
        <v/>
      </c>
      <c r="AM308" s="32"/>
      <c r="AN308" s="120"/>
      <c r="AO308" s="62" t="str">
        <f t="shared" si="621"/>
        <v/>
      </c>
      <c r="AP308" s="62" t="str">
        <f t="shared" si="658"/>
        <v/>
      </c>
      <c r="AQ308" s="65" t="str">
        <f t="shared" si="743"/>
        <v/>
      </c>
      <c r="AR308" s="68" t="str">
        <f t="shared" si="659"/>
        <v/>
      </c>
      <c r="AS308" s="32"/>
      <c r="AT308" s="120"/>
      <c r="AU308" s="62" t="str">
        <f t="shared" si="622"/>
        <v/>
      </c>
      <c r="AV308" s="62" t="str">
        <f t="shared" si="660"/>
        <v/>
      </c>
      <c r="AW308" s="65" t="str">
        <f t="shared" si="744"/>
        <v/>
      </c>
      <c r="AX308" s="68" t="str">
        <f t="shared" si="661"/>
        <v/>
      </c>
      <c r="AY308" s="32"/>
      <c r="AZ308" s="120"/>
      <c r="BA308" s="62" t="str">
        <f t="shared" si="623"/>
        <v/>
      </c>
      <c r="BB308" s="62" t="str">
        <f t="shared" si="662"/>
        <v/>
      </c>
      <c r="BC308" s="65" t="str">
        <f t="shared" si="745"/>
        <v/>
      </c>
      <c r="BD308" s="68" t="str">
        <f t="shared" si="663"/>
        <v/>
      </c>
      <c r="BE308" s="32"/>
      <c r="BF308" s="120"/>
      <c r="BG308" s="62" t="str">
        <f t="shared" si="624"/>
        <v/>
      </c>
      <c r="BH308" s="62" t="str">
        <f t="shared" si="664"/>
        <v/>
      </c>
      <c r="BI308" s="65" t="str">
        <f t="shared" si="746"/>
        <v/>
      </c>
      <c r="BJ308" s="68" t="str">
        <f t="shared" si="665"/>
        <v/>
      </c>
      <c r="BK308" s="32"/>
      <c r="BL308" s="120"/>
      <c r="BM308" s="62" t="str">
        <f t="shared" si="625"/>
        <v/>
      </c>
      <c r="BN308" s="62" t="str">
        <f t="shared" si="666"/>
        <v/>
      </c>
      <c r="BO308" s="65" t="str">
        <f t="shared" si="747"/>
        <v/>
      </c>
      <c r="BP308" s="68" t="str">
        <f t="shared" si="667"/>
        <v/>
      </c>
      <c r="BQ308" s="32"/>
      <c r="BR308" s="120"/>
      <c r="BS308" s="62" t="str">
        <f t="shared" si="626"/>
        <v/>
      </c>
      <c r="BT308" s="62" t="str">
        <f t="shared" si="668"/>
        <v/>
      </c>
      <c r="BU308" s="65" t="str">
        <f t="shared" si="748"/>
        <v/>
      </c>
      <c r="BV308" s="68" t="str">
        <f t="shared" si="669"/>
        <v/>
      </c>
      <c r="BW308" s="32"/>
      <c r="BX308" s="120"/>
      <c r="BY308" s="62" t="str">
        <f t="shared" si="627"/>
        <v/>
      </c>
      <c r="BZ308" s="62" t="str">
        <f t="shared" si="670"/>
        <v/>
      </c>
      <c r="CA308" s="65" t="str">
        <f t="shared" si="749"/>
        <v/>
      </c>
      <c r="CB308" s="68" t="str">
        <f t="shared" si="671"/>
        <v/>
      </c>
      <c r="CC308" s="32"/>
      <c r="CD308" s="120"/>
      <c r="CE308" s="62" t="str">
        <f t="shared" si="628"/>
        <v/>
      </c>
      <c r="CF308" s="62" t="str">
        <f t="shared" si="672"/>
        <v/>
      </c>
      <c r="CG308" s="65" t="str">
        <f t="shared" si="750"/>
        <v/>
      </c>
      <c r="CH308" s="68" t="str">
        <f t="shared" si="673"/>
        <v/>
      </c>
      <c r="CI308" s="32"/>
      <c r="CJ308" s="120"/>
      <c r="CK308" s="62" t="str">
        <f t="shared" si="629"/>
        <v/>
      </c>
      <c r="CL308" s="62" t="str">
        <f t="shared" si="674"/>
        <v/>
      </c>
      <c r="CM308" s="65" t="str">
        <f t="shared" si="751"/>
        <v/>
      </c>
      <c r="CN308" s="68" t="str">
        <f t="shared" si="675"/>
        <v/>
      </c>
      <c r="CO308" s="32"/>
      <c r="CP308" s="120"/>
      <c r="CQ308" s="62" t="str">
        <f t="shared" si="630"/>
        <v/>
      </c>
      <c r="CR308" s="62" t="str">
        <f t="shared" si="676"/>
        <v/>
      </c>
      <c r="CS308" s="65" t="str">
        <f t="shared" si="752"/>
        <v/>
      </c>
      <c r="CT308" s="68" t="str">
        <f t="shared" si="677"/>
        <v/>
      </c>
      <c r="CU308" s="32"/>
      <c r="CV308" s="120"/>
      <c r="CW308" s="62" t="str">
        <f t="shared" si="631"/>
        <v/>
      </c>
      <c r="CX308" s="62" t="str">
        <f t="shared" si="678"/>
        <v/>
      </c>
      <c r="CY308" s="65" t="str">
        <f t="shared" si="753"/>
        <v/>
      </c>
      <c r="CZ308" s="68" t="str">
        <f t="shared" si="679"/>
        <v/>
      </c>
      <c r="DA308" s="32"/>
      <c r="DB308" s="120"/>
      <c r="DC308" s="62" t="str">
        <f t="shared" si="632"/>
        <v/>
      </c>
      <c r="DD308" s="62" t="str">
        <f t="shared" si="680"/>
        <v/>
      </c>
      <c r="DE308" s="65" t="str">
        <f t="shared" si="754"/>
        <v/>
      </c>
      <c r="DF308" s="68" t="str">
        <f t="shared" si="681"/>
        <v/>
      </c>
      <c r="DG308" s="32"/>
      <c r="DH308" s="120"/>
      <c r="DI308" s="62" t="str">
        <f t="shared" si="633"/>
        <v/>
      </c>
      <c r="DJ308" s="62" t="str">
        <f t="shared" si="682"/>
        <v/>
      </c>
      <c r="DK308" s="65" t="str">
        <f t="shared" si="755"/>
        <v/>
      </c>
      <c r="DL308" s="68" t="str">
        <f t="shared" si="683"/>
        <v/>
      </c>
      <c r="DM308" s="32"/>
      <c r="DN308" s="120"/>
      <c r="DO308" s="62" t="str">
        <f t="shared" si="634"/>
        <v/>
      </c>
      <c r="DP308" s="62" t="str">
        <f t="shared" si="684"/>
        <v/>
      </c>
      <c r="DQ308" s="65" t="str">
        <f t="shared" si="756"/>
        <v/>
      </c>
      <c r="DR308" s="68" t="str">
        <f t="shared" si="685"/>
        <v/>
      </c>
      <c r="DS308" s="32"/>
      <c r="DT308" s="120"/>
      <c r="DU308" s="62" t="str">
        <f t="shared" si="635"/>
        <v/>
      </c>
      <c r="DV308" s="62" t="str">
        <f t="shared" si="686"/>
        <v/>
      </c>
      <c r="DW308" s="65" t="str">
        <f t="shared" si="757"/>
        <v/>
      </c>
      <c r="DX308" s="68" t="str">
        <f t="shared" si="687"/>
        <v/>
      </c>
      <c r="DY308" s="32"/>
      <c r="DZ308" s="120"/>
      <c r="EA308" s="62" t="str">
        <f t="shared" si="636"/>
        <v/>
      </c>
      <c r="EB308" s="62" t="str">
        <f t="shared" si="688"/>
        <v/>
      </c>
      <c r="EC308" s="65" t="str">
        <f t="shared" si="758"/>
        <v/>
      </c>
      <c r="ED308" s="68" t="str">
        <f t="shared" si="689"/>
        <v/>
      </c>
      <c r="EE308" s="32"/>
      <c r="EF308" s="120"/>
      <c r="EG308" s="62" t="str">
        <f t="shared" si="637"/>
        <v/>
      </c>
      <c r="EH308" s="62" t="str">
        <f t="shared" si="690"/>
        <v/>
      </c>
      <c r="EI308" s="65" t="str">
        <f t="shared" si="759"/>
        <v/>
      </c>
      <c r="EJ308" s="68" t="str">
        <f t="shared" si="691"/>
        <v/>
      </c>
      <c r="EK308" s="32"/>
      <c r="EL308" s="120"/>
      <c r="EM308" s="62" t="str">
        <f t="shared" si="638"/>
        <v/>
      </c>
      <c r="EN308" s="62" t="str">
        <f t="shared" si="692"/>
        <v/>
      </c>
      <c r="EO308" s="65" t="str">
        <f t="shared" si="760"/>
        <v/>
      </c>
      <c r="EP308" s="68" t="str">
        <f t="shared" si="693"/>
        <v/>
      </c>
      <c r="EQ308" s="32"/>
      <c r="ER308" s="120"/>
      <c r="ES308" s="62" t="str">
        <f t="shared" si="639"/>
        <v/>
      </c>
      <c r="ET308" s="62" t="str">
        <f t="shared" si="694"/>
        <v/>
      </c>
      <c r="EU308" s="65" t="str">
        <f t="shared" si="761"/>
        <v/>
      </c>
      <c r="EV308" s="68" t="str">
        <f t="shared" si="695"/>
        <v/>
      </c>
      <c r="EW308" s="32"/>
      <c r="EX308" s="120"/>
      <c r="EY308" s="62" t="str">
        <f t="shared" si="640"/>
        <v/>
      </c>
      <c r="EZ308" s="62" t="str">
        <f t="shared" si="696"/>
        <v/>
      </c>
      <c r="FA308" s="65" t="str">
        <f t="shared" si="762"/>
        <v/>
      </c>
      <c r="FB308" s="68" t="str">
        <f t="shared" si="697"/>
        <v/>
      </c>
      <c r="FC308" s="32"/>
      <c r="FD308" s="120"/>
      <c r="FE308" s="62" t="str">
        <f t="shared" si="641"/>
        <v/>
      </c>
      <c r="FF308" s="62" t="str">
        <f t="shared" si="698"/>
        <v/>
      </c>
      <c r="FG308" s="65" t="str">
        <f t="shared" si="763"/>
        <v/>
      </c>
      <c r="FH308" s="68" t="str">
        <f t="shared" si="699"/>
        <v/>
      </c>
      <c r="FI308" s="32"/>
      <c r="FJ308" s="120"/>
      <c r="FK308" s="62" t="str">
        <f t="shared" si="642"/>
        <v/>
      </c>
      <c r="FL308" s="62" t="str">
        <f t="shared" si="700"/>
        <v/>
      </c>
      <c r="FM308" s="65" t="str">
        <f t="shared" si="764"/>
        <v/>
      </c>
      <c r="FN308" s="68" t="str">
        <f t="shared" si="701"/>
        <v/>
      </c>
      <c r="FO308" s="32"/>
      <c r="FP308" s="120"/>
      <c r="FQ308" s="62" t="str">
        <f t="shared" si="643"/>
        <v/>
      </c>
      <c r="FR308" s="62" t="str">
        <f t="shared" si="702"/>
        <v/>
      </c>
      <c r="FS308" s="65" t="str">
        <f t="shared" si="765"/>
        <v/>
      </c>
      <c r="FT308" s="68" t="str">
        <f t="shared" si="703"/>
        <v/>
      </c>
      <c r="FU308" s="32"/>
      <c r="FV308" s="120"/>
      <c r="FW308" s="62" t="str">
        <f t="shared" si="644"/>
        <v/>
      </c>
      <c r="FX308" s="62" t="str">
        <f t="shared" si="704"/>
        <v/>
      </c>
      <c r="FY308" s="65" t="str">
        <f t="shared" si="766"/>
        <v/>
      </c>
      <c r="FZ308" s="68" t="str">
        <f t="shared" si="705"/>
        <v/>
      </c>
      <c r="GA308" s="32"/>
      <c r="GC308" s="7" t="str">
        <f t="shared" si="706"/>
        <v>Oct 2020</v>
      </c>
      <c r="GD308" s="7" t="str">
        <f t="shared" ca="1" si="645"/>
        <v>Weekend</v>
      </c>
      <c r="GT308" s="71">
        <f>IF(GT$9="", "", IF(AND(NOT('Personnel Details'!$N$11=""), $B308&gt;='Personnel Details'!$N$11), 'Personnel Details'!$O$11, IF(AND(NOT('Personnel Details'!$I$11=""), $B308&gt;='Personnel Details'!$I$11), 'Personnel Details'!$J$11, 'Personnel Details'!$E$11)))</f>
        <v>0.8</v>
      </c>
      <c r="GU308" s="59" t="str">
        <f>IF(GT$9="", "", IF(AND(NOT('Personnel Details'!$N$11=""), $B308&gt;='Personnel Details'!$N$11), IF('Personnel Details'!$P$11="","", 'Personnel Details'!$P$11), IF(AND(NOT('Personnel Details'!$I$11=""), $B308&gt;='Personnel Details'!$I$11), IF('Personnel Details'!$K$11="", "", 'Personnel Details'!$K$11), IF('Personnel Details'!$F$11="", "", 'Personnel Details'!$F$11))))</f>
        <v/>
      </c>
      <c r="GV308" s="74">
        <f>IF(GT$9="", "", IF(AND(NOT('Personnel Details'!$N$11=""), $B308&gt;='Personnel Details'!$N$11), 'Personnel Details'!$Q$11, IF(AND(NOT('Personnel Details'!$I$11=""), $B308&gt;='Personnel Details'!$I$11), 'Personnel Details'!$L$11, 'Personnel Details'!$G$11)))</f>
        <v>0</v>
      </c>
      <c r="GW308" s="59">
        <f t="shared" si="707"/>
        <v>0</v>
      </c>
      <c r="GX308" s="53"/>
      <c r="GZ308" s="78">
        <f>IF(GZ$9="", "", IF(AND(NOT('Personnel Details'!$N$12=""), $B308&gt;='Personnel Details'!$N$12), 'Personnel Details'!$O$12, IF(AND(NOT('Personnel Details'!$I$12=""), $B308&gt;='Personnel Details'!$I$12), 'Personnel Details'!$J$12, 'Personnel Details'!$E$12)))</f>
        <v>0.8</v>
      </c>
      <c r="HA308" s="59" t="str">
        <f>IF(GZ$9="", "", IF(AND(NOT('Personnel Details'!$N$12=""), $B308&gt;='Personnel Details'!$N$12), IF('Personnel Details'!$P$12="","", 'Personnel Details'!$P$12), IF(AND(NOT('Personnel Details'!$I$12=""), $B308&gt;='Personnel Details'!$I$12), IF('Personnel Details'!$K$12="", "", 'Personnel Details'!$K$12), IF('Personnel Details'!$F$12="", "", 'Personnel Details'!$F$12))))</f>
        <v/>
      </c>
      <c r="HB308" s="79">
        <f>IF(GZ$9="", "", IF(AND(NOT('Personnel Details'!$N$12=""), $B308&gt;='Personnel Details'!$N$12), 'Personnel Details'!$Q$12, IF(AND(NOT('Personnel Details'!$I$12=""), $B308&gt;='Personnel Details'!$I$12), 'Personnel Details'!$L$12, 'Personnel Details'!$G$12)))</f>
        <v>0</v>
      </c>
      <c r="HC308" s="59">
        <f t="shared" si="708"/>
        <v>0</v>
      </c>
      <c r="HD308" s="53"/>
      <c r="HF308" s="78">
        <f>IF(HF$9="", "", IF(AND(NOT('Personnel Details'!$N$13=""), $B308&gt;='Personnel Details'!$N$13), 'Personnel Details'!$O$13, IF(AND(NOT('Personnel Details'!$I$13=""), $B308&gt;='Personnel Details'!$I$13), 'Personnel Details'!$J$13, 'Personnel Details'!$E$13)))</f>
        <v>0.8</v>
      </c>
      <c r="HG308" s="59" t="str">
        <f>IF(HF$9="", "", IF(AND(NOT('Personnel Details'!$N$13=""), $B308&gt;='Personnel Details'!$N$13), IF('Personnel Details'!$P$13="","", 'Personnel Details'!$P$13), IF(AND(NOT('Personnel Details'!$I$13=""), $B308&gt;='Personnel Details'!$I$13), IF('Personnel Details'!$K$13="", "", 'Personnel Details'!$K$13), IF('Personnel Details'!$F$13="", "", 'Personnel Details'!$F$13))))</f>
        <v/>
      </c>
      <c r="HH308" s="79">
        <f>IF(HF$9="", "", IF(AND(NOT('Personnel Details'!$N$13=""), $B308&gt;='Personnel Details'!$N$13), 'Personnel Details'!$Q$13, IF(AND(NOT('Personnel Details'!$I$13=""), $B308&gt;='Personnel Details'!$I$13), 'Personnel Details'!$L$13, 'Personnel Details'!$G$13)))</f>
        <v>0</v>
      </c>
      <c r="HI308" s="59">
        <f t="shared" si="709"/>
        <v>0</v>
      </c>
      <c r="HJ308" s="53"/>
      <c r="HL308" s="78">
        <f>IF(HL$9="", "", IF(AND(NOT('Personnel Details'!$N$14=""), $B308&gt;='Personnel Details'!$N$14), 'Personnel Details'!$O$14, IF(AND(NOT('Personnel Details'!$I$14=""), $B308&gt;='Personnel Details'!$I$14), 'Personnel Details'!$J$14, 'Personnel Details'!$E$14)))</f>
        <v>0.8</v>
      </c>
      <c r="HM308" s="59">
        <f>IF(HL$9="", "", IF(AND(NOT('Personnel Details'!$N$14=""), $B308&gt;='Personnel Details'!$N$14), IF('Personnel Details'!$P$14="","", 'Personnel Details'!$P$14), IF(AND(NOT('Personnel Details'!$I$14=""), $B308&gt;='Personnel Details'!$I$14), IF('Personnel Details'!$K$14="", "", 'Personnel Details'!$K$14), IF('Personnel Details'!$F$14="", "", 'Personnel Details'!$F$14))))</f>
        <v>2000</v>
      </c>
      <c r="HN308" s="79">
        <f>IF(HL$9="", "", IF(AND(NOT('Personnel Details'!$N$14=""), $B308&gt;='Personnel Details'!$N$14), 'Personnel Details'!$Q$14, IF(AND(NOT('Personnel Details'!$I$14=""), $B308&gt;='Personnel Details'!$I$14), 'Personnel Details'!$L$14, 'Personnel Details'!$G$14)))</f>
        <v>0.85</v>
      </c>
      <c r="HO308" s="59">
        <f t="shared" si="710"/>
        <v>0</v>
      </c>
      <c r="HP308" s="53"/>
      <c r="HR308" s="78" t="str">
        <f>IF(HR$9="", "", IF(AND(NOT('Personnel Details'!$N$15=""), $B308&gt;='Personnel Details'!$N$15), 'Personnel Details'!$O$15, IF(AND(NOT('Personnel Details'!$I$15=""), $B308&gt;='Personnel Details'!$I$15), 'Personnel Details'!$J$15, 'Personnel Details'!$E$15)))</f>
        <v/>
      </c>
      <c r="HS308" s="59" t="str">
        <f>IF(HR$9="", "", IF(AND(NOT('Personnel Details'!$N$15=""), $B308&gt;='Personnel Details'!$N$15), IF('Personnel Details'!$P$15="","", 'Personnel Details'!$P$15), IF(AND(NOT('Personnel Details'!$I$15=""), $B308&gt;='Personnel Details'!$I$15), IF('Personnel Details'!$K$15="", "", 'Personnel Details'!$K$15), IF('Personnel Details'!$F$15="", "", 'Personnel Details'!$F$15))))</f>
        <v/>
      </c>
      <c r="HT308" s="79" t="str">
        <f>IF(HR$9="", "", IF(AND(NOT('Personnel Details'!$N$15=""), $B308&gt;='Personnel Details'!$N$15), 'Personnel Details'!$Q$15, IF(AND(NOT('Personnel Details'!$I$15=""), $B308&gt;='Personnel Details'!$I$15), 'Personnel Details'!$L$15, 'Personnel Details'!$G$15)))</f>
        <v/>
      </c>
      <c r="HU308" s="59">
        <f t="shared" si="711"/>
        <v>0</v>
      </c>
      <c r="HV308" s="53"/>
      <c r="HX308" s="78" t="str">
        <f>IF(HX$9="", "", IF(AND(NOT('Personnel Details'!$N$16=""), $B308&gt;='Personnel Details'!$N$16), 'Personnel Details'!$O$16, IF(AND(NOT('Personnel Details'!$I$16=""), $B308&gt;='Personnel Details'!$I$16), 'Personnel Details'!$J$16, 'Personnel Details'!$E$16)))</f>
        <v/>
      </c>
      <c r="HY308" s="59" t="str">
        <f>IF(HX$9="", "", IF(AND(NOT('Personnel Details'!$N$16=""), $B308&gt;='Personnel Details'!$N$16), IF('Personnel Details'!$P$16="","", 'Personnel Details'!$P$16), IF(AND(NOT('Personnel Details'!$I$16=""), $B308&gt;='Personnel Details'!$I$16), IF('Personnel Details'!$K$16="", "", 'Personnel Details'!$K$16), IF('Personnel Details'!$F$16="", "", 'Personnel Details'!$F$16))))</f>
        <v/>
      </c>
      <c r="HZ308" s="79" t="str">
        <f>IF(HX$9="", "", IF(AND(NOT('Personnel Details'!$N$16=""), $B308&gt;='Personnel Details'!$N$16), 'Personnel Details'!$Q$16, IF(AND(NOT('Personnel Details'!$I$16=""), $B308&gt;='Personnel Details'!$I$16), 'Personnel Details'!$L$16, 'Personnel Details'!$G$16)))</f>
        <v/>
      </c>
      <c r="IA308" s="59">
        <f t="shared" si="712"/>
        <v>0</v>
      </c>
      <c r="IB308" s="53"/>
      <c r="ID308" s="78" t="str">
        <f>IF(ID$9="", "", IF(AND(NOT('Personnel Details'!$N$17=""), $B308&gt;='Personnel Details'!$N$17), 'Personnel Details'!$O$17, IF(AND(NOT('Personnel Details'!$I$17=""), $B308&gt;='Personnel Details'!$I$17), 'Personnel Details'!$J$17, 'Personnel Details'!$E$17)))</f>
        <v/>
      </c>
      <c r="IE308" s="59" t="str">
        <f>IF(ID$9="", "", IF(AND(NOT('Personnel Details'!$N$17=""), $B308&gt;='Personnel Details'!$N$17), IF('Personnel Details'!$P$17="","", 'Personnel Details'!$P$17), IF(AND(NOT('Personnel Details'!$I$17=""), $B308&gt;='Personnel Details'!$I$17), IF('Personnel Details'!$K$17="", "", 'Personnel Details'!$K$17), IF('Personnel Details'!$F$17="", "", 'Personnel Details'!$F$17))))</f>
        <v/>
      </c>
      <c r="IF308" s="79" t="str">
        <f>IF(ID$9="", "", IF(AND(NOT('Personnel Details'!$N$17=""), $B308&gt;='Personnel Details'!$N$17), 'Personnel Details'!$Q$17, IF(AND(NOT('Personnel Details'!$I$17=""), $B308&gt;='Personnel Details'!$I$17), 'Personnel Details'!$L$17, 'Personnel Details'!$G$17)))</f>
        <v/>
      </c>
      <c r="IG308" s="59">
        <f t="shared" si="713"/>
        <v>0</v>
      </c>
      <c r="IH308" s="53"/>
      <c r="IJ308" s="78" t="str">
        <f>IF(IJ$9="", "", IF(AND(NOT('Personnel Details'!$N$18=""), $B308&gt;='Personnel Details'!$N$18), 'Personnel Details'!$O$18, IF(AND(NOT('Personnel Details'!$I$18=""), $B308&gt;='Personnel Details'!$I$18), 'Personnel Details'!$J$18, 'Personnel Details'!$E$18)))</f>
        <v/>
      </c>
      <c r="IK308" s="59" t="str">
        <f>IF(IJ$9="", "", IF(AND(NOT('Personnel Details'!$N$18=""), $B308&gt;='Personnel Details'!$N$18), IF('Personnel Details'!$P$18="","", 'Personnel Details'!$P$18), IF(AND(NOT('Personnel Details'!$I$18=""), $B308&gt;='Personnel Details'!$I$18), IF('Personnel Details'!$K$18="", "", 'Personnel Details'!$K$18), IF('Personnel Details'!$F$18="", "", 'Personnel Details'!$F$18))))</f>
        <v/>
      </c>
      <c r="IL308" s="79" t="str">
        <f>IF(IJ$9="", "", IF(AND(NOT('Personnel Details'!$N$18=""), $B308&gt;='Personnel Details'!$N$18), 'Personnel Details'!$Q$18, IF(AND(NOT('Personnel Details'!$I$18=""), $B308&gt;='Personnel Details'!$I$18), 'Personnel Details'!$L$18, 'Personnel Details'!$G$18)))</f>
        <v/>
      </c>
      <c r="IM308" s="59">
        <f t="shared" si="714"/>
        <v>0</v>
      </c>
      <c r="IN308" s="53"/>
      <c r="IP308" s="78" t="str">
        <f>IF(IP$9="", "", IF(AND(NOT('Personnel Details'!$N$19=""), $B308&gt;='Personnel Details'!$N$19), 'Personnel Details'!$O$19, IF(AND(NOT('Personnel Details'!$I$19=""), $B308&gt;='Personnel Details'!$I$19), 'Personnel Details'!$J$19, 'Personnel Details'!$E$19)))</f>
        <v/>
      </c>
      <c r="IQ308" s="59" t="str">
        <f>IF(IP$9="", "", IF(AND(NOT('Personnel Details'!$N$19=""), $B308&gt;='Personnel Details'!$N$19), IF('Personnel Details'!$P$19="","", 'Personnel Details'!$P$19), IF(AND(NOT('Personnel Details'!$I$19=""), $B308&gt;='Personnel Details'!$I$19), IF('Personnel Details'!$K$19="", "", 'Personnel Details'!$K$19), IF('Personnel Details'!$F$19="", "", 'Personnel Details'!$F$19))))</f>
        <v/>
      </c>
      <c r="IR308" s="79" t="str">
        <f>IF(IP$9="", "", IF(AND(NOT('Personnel Details'!$N$19=""), $B308&gt;='Personnel Details'!$N$19), 'Personnel Details'!$Q$19, IF(AND(NOT('Personnel Details'!$I$19=""), $B308&gt;='Personnel Details'!$I$19), 'Personnel Details'!$L$19, 'Personnel Details'!$G$19)))</f>
        <v/>
      </c>
      <c r="IS308" s="59">
        <f t="shared" si="715"/>
        <v>0</v>
      </c>
      <c r="IT308" s="53"/>
      <c r="IV308" s="78" t="str">
        <f>IF(IV$9="", "", IF(AND(NOT('Personnel Details'!$N$20=""), $B308&gt;='Personnel Details'!$N$20), 'Personnel Details'!$O$20, IF(AND(NOT('Personnel Details'!$I$20=""), $B308&gt;='Personnel Details'!$I$20), 'Personnel Details'!$J$20, 'Personnel Details'!$E$20)))</f>
        <v/>
      </c>
      <c r="IW308" s="59" t="str">
        <f>IF(IV$9="", "", IF(AND(NOT('Personnel Details'!$N$20=""), $B308&gt;='Personnel Details'!$N$20), IF('Personnel Details'!$P$20="","", 'Personnel Details'!$P$20), IF(AND(NOT('Personnel Details'!$I$20=""), $B308&gt;='Personnel Details'!$I$20), IF('Personnel Details'!$K$20="", "", 'Personnel Details'!$K$20), IF('Personnel Details'!$F$20="", "", 'Personnel Details'!$F$20))))</f>
        <v/>
      </c>
      <c r="IX308" s="79" t="str">
        <f>IF(IV$9="", "", IF(AND(NOT('Personnel Details'!$N$20=""), $B308&gt;='Personnel Details'!$N$20), 'Personnel Details'!$Q$20, IF(AND(NOT('Personnel Details'!$I$20=""), $B308&gt;='Personnel Details'!$I$20), 'Personnel Details'!$L$20, 'Personnel Details'!$G$20)))</f>
        <v/>
      </c>
      <c r="IY308" s="59">
        <f t="shared" si="716"/>
        <v>0</v>
      </c>
      <c r="IZ308" s="53"/>
      <c r="JB308" s="78" t="str">
        <f>IF(JB$9="", "", IF(AND(NOT('Personnel Details'!$N$21=""), $B308&gt;='Personnel Details'!$N$21), 'Personnel Details'!$O$21, IF(AND(NOT('Personnel Details'!$I$21=""), $B308&gt;='Personnel Details'!$I$21), 'Personnel Details'!$J$21, 'Personnel Details'!$E$21)))</f>
        <v/>
      </c>
      <c r="JC308" s="59" t="str">
        <f>IF(JB$9="", "", IF(AND(NOT('Personnel Details'!$N$21=""), $B308&gt;='Personnel Details'!$N$21), IF('Personnel Details'!$P$21="","", 'Personnel Details'!$P$21), IF(AND(NOT('Personnel Details'!$I$21=""), $B308&gt;='Personnel Details'!$I$21), IF('Personnel Details'!$K$21="", "", 'Personnel Details'!$K$21), IF('Personnel Details'!$F$21="", "", 'Personnel Details'!$F$21))))</f>
        <v/>
      </c>
      <c r="JD308" s="79" t="str">
        <f>IF(JB$9="", "", IF(AND(NOT('Personnel Details'!$N$21=""), $B308&gt;='Personnel Details'!$N$21), 'Personnel Details'!$Q$21, IF(AND(NOT('Personnel Details'!$I$21=""), $B308&gt;='Personnel Details'!$I$21), 'Personnel Details'!$L$21, 'Personnel Details'!$G$21)))</f>
        <v/>
      </c>
      <c r="JE308" s="59">
        <f t="shared" si="717"/>
        <v>0</v>
      </c>
      <c r="JF308" s="53"/>
      <c r="JH308" s="78" t="str">
        <f>IF(JH$9="", "", IF(AND(NOT('Personnel Details'!$N$22=""), $B308&gt;='Personnel Details'!$N$22), 'Personnel Details'!$O$22, IF(AND(NOT('Personnel Details'!$I$22=""), $B308&gt;='Personnel Details'!$I$22), 'Personnel Details'!$J$22, 'Personnel Details'!$E$22)))</f>
        <v/>
      </c>
      <c r="JI308" s="59" t="str">
        <f>IF(JH$9="", "", IF(AND(NOT('Personnel Details'!$N$22=""), $B308&gt;='Personnel Details'!$N$22), IF('Personnel Details'!$P$22="","", 'Personnel Details'!$P$22), IF(AND(NOT('Personnel Details'!$I$22=""), $B308&gt;='Personnel Details'!$I$22), IF('Personnel Details'!$K$22="", "", 'Personnel Details'!$K$22), IF('Personnel Details'!$F$22="", "", 'Personnel Details'!$F$22))))</f>
        <v/>
      </c>
      <c r="JJ308" s="79" t="str">
        <f>IF(JH$9="", "", IF(AND(NOT('Personnel Details'!$N$22=""), $B308&gt;='Personnel Details'!$N$22), 'Personnel Details'!$Q$22, IF(AND(NOT('Personnel Details'!$I$22=""), $B308&gt;='Personnel Details'!$I$22), 'Personnel Details'!$L$22, 'Personnel Details'!$G$22)))</f>
        <v/>
      </c>
      <c r="JK308" s="59">
        <f t="shared" si="718"/>
        <v>0</v>
      </c>
      <c r="JL308" s="53"/>
      <c r="JN308" s="78" t="str">
        <f>IF(JN$9="", "", IF(AND(NOT('Personnel Details'!$N$23=""), $B308&gt;='Personnel Details'!$N$23), 'Personnel Details'!$O$23, IF(AND(NOT('Personnel Details'!$I$23=""), $B308&gt;='Personnel Details'!$I$23), 'Personnel Details'!$J$23, 'Personnel Details'!$E$23)))</f>
        <v/>
      </c>
      <c r="JO308" s="59" t="str">
        <f>IF(JN$9="", "", IF(AND(NOT('Personnel Details'!$N$23=""), $B308&gt;='Personnel Details'!$N$23), IF('Personnel Details'!$P$23="","", 'Personnel Details'!$P$23), IF(AND(NOT('Personnel Details'!$I$23=""), $B308&gt;='Personnel Details'!$I$23), IF('Personnel Details'!$K$23="", "", 'Personnel Details'!$K$23), IF('Personnel Details'!$F$23="", "", 'Personnel Details'!$F$23))))</f>
        <v/>
      </c>
      <c r="JP308" s="79" t="str">
        <f>IF(JN$9="", "", IF(AND(NOT('Personnel Details'!$N$23=""), $B308&gt;='Personnel Details'!$N$23), 'Personnel Details'!$Q$23, IF(AND(NOT('Personnel Details'!$I$23=""), $B308&gt;='Personnel Details'!$I$23), 'Personnel Details'!$L$23, 'Personnel Details'!$G$23)))</f>
        <v/>
      </c>
      <c r="JQ308" s="59">
        <f t="shared" si="719"/>
        <v>0</v>
      </c>
      <c r="JR308" s="53"/>
      <c r="JT308" s="78" t="str">
        <f>IF(JT$9="", "", IF(AND(NOT('Personnel Details'!$N$24=""), $B308&gt;='Personnel Details'!$N$24), 'Personnel Details'!$O$24, IF(AND(NOT('Personnel Details'!$I$24=""), $B308&gt;='Personnel Details'!$I$24), 'Personnel Details'!$J$24, 'Personnel Details'!$E$24)))</f>
        <v/>
      </c>
      <c r="JU308" s="59" t="str">
        <f>IF(JT$9="", "", IF(AND(NOT('Personnel Details'!$N$24=""), $B308&gt;='Personnel Details'!$N$24), IF('Personnel Details'!$P$24="","", 'Personnel Details'!$P$24), IF(AND(NOT('Personnel Details'!$I$24=""), $B308&gt;='Personnel Details'!$I$24), IF('Personnel Details'!$K$24="", "", 'Personnel Details'!$K$24), IF('Personnel Details'!$F$24="", "", 'Personnel Details'!$F$24))))</f>
        <v/>
      </c>
      <c r="JV308" s="79" t="str">
        <f>IF(JT$9="", "", IF(AND(NOT('Personnel Details'!$N$24=""), $B308&gt;='Personnel Details'!$N$24), 'Personnel Details'!$Q$24, IF(AND(NOT('Personnel Details'!$I$24=""), $B308&gt;='Personnel Details'!$I$24), 'Personnel Details'!$L$24, 'Personnel Details'!$G$24)))</f>
        <v/>
      </c>
      <c r="JW308" s="59">
        <f t="shared" si="720"/>
        <v>0</v>
      </c>
      <c r="JX308" s="53"/>
      <c r="JZ308" s="78" t="str">
        <f>IF(JZ$9="", "", IF(AND(NOT('Personnel Details'!$N$25=""), $B308&gt;='Personnel Details'!$N$25), 'Personnel Details'!$O$25, IF(AND(NOT('Personnel Details'!$I$25=""), $B308&gt;='Personnel Details'!$I$25), 'Personnel Details'!$J$25, 'Personnel Details'!$E$25)))</f>
        <v/>
      </c>
      <c r="KA308" s="59" t="str">
        <f>IF(JZ$9="", "", IF(AND(NOT('Personnel Details'!$N$25=""), $B308&gt;='Personnel Details'!$N$25), IF('Personnel Details'!$P$25="","", 'Personnel Details'!$P$25), IF(AND(NOT('Personnel Details'!$I$25=""), $B308&gt;='Personnel Details'!$I$25), IF('Personnel Details'!$K$25="", "", 'Personnel Details'!$K$25), IF('Personnel Details'!$F$25="", "", 'Personnel Details'!$F$25))))</f>
        <v/>
      </c>
      <c r="KB308" s="79" t="str">
        <f>IF(JZ$9="", "", IF(AND(NOT('Personnel Details'!$N$25=""), $B308&gt;='Personnel Details'!$N$25), 'Personnel Details'!$Q$25, IF(AND(NOT('Personnel Details'!$I$25=""), $B308&gt;='Personnel Details'!$I$25), 'Personnel Details'!$L$25, 'Personnel Details'!$G$25)))</f>
        <v/>
      </c>
      <c r="KC308" s="59">
        <f t="shared" si="721"/>
        <v>0</v>
      </c>
      <c r="KD308" s="53"/>
      <c r="KF308" s="78" t="str">
        <f>IF(KF$9="", "", IF(AND(NOT('Personnel Details'!$N$26=""), $B308&gt;='Personnel Details'!$N$26), 'Personnel Details'!$O$26, IF(AND(NOT('Personnel Details'!$I$26=""), $B308&gt;='Personnel Details'!$I$26), 'Personnel Details'!$J$26, 'Personnel Details'!$E$26)))</f>
        <v/>
      </c>
      <c r="KG308" s="59" t="str">
        <f>IF(KF$9="", "", IF(AND(NOT('Personnel Details'!$N$26=""), $B308&gt;='Personnel Details'!$N$26), IF('Personnel Details'!$P$26="","", 'Personnel Details'!$P$26), IF(AND(NOT('Personnel Details'!$I$26=""), $B308&gt;='Personnel Details'!$I$26), IF('Personnel Details'!$K$26="", "", 'Personnel Details'!$K$26), IF('Personnel Details'!$F$26="", "", 'Personnel Details'!$F$26))))</f>
        <v/>
      </c>
      <c r="KH308" s="79" t="str">
        <f>IF(KF$9="", "", IF(AND(NOT('Personnel Details'!$N$26=""), $B308&gt;='Personnel Details'!$N$26), 'Personnel Details'!$Q$26, IF(AND(NOT('Personnel Details'!$I$26=""), $B308&gt;='Personnel Details'!$I$26), 'Personnel Details'!$L$26, 'Personnel Details'!$G$26)))</f>
        <v/>
      </c>
      <c r="KI308" s="59">
        <f t="shared" si="722"/>
        <v>0</v>
      </c>
      <c r="KJ308" s="53"/>
      <c r="KL308" s="78" t="str">
        <f>IF(KL$9="", "", IF(AND(NOT('Personnel Details'!$N$27=""), $B308&gt;='Personnel Details'!$N$27), 'Personnel Details'!$O$27, IF(AND(NOT('Personnel Details'!$I$27=""), $B308&gt;='Personnel Details'!$I$27), 'Personnel Details'!$J$27, 'Personnel Details'!$E$27)))</f>
        <v/>
      </c>
      <c r="KM308" s="59" t="str">
        <f>IF(KL$9="", "", IF(AND(NOT('Personnel Details'!$N$27=""), $B308&gt;='Personnel Details'!$N$27), IF('Personnel Details'!$P$27="","", 'Personnel Details'!$P$27), IF(AND(NOT('Personnel Details'!$I$27=""), $B308&gt;='Personnel Details'!$I$27), IF('Personnel Details'!$K$27="", "", 'Personnel Details'!$K$27), IF('Personnel Details'!$F$27="", "", 'Personnel Details'!$F$27))))</f>
        <v/>
      </c>
      <c r="KN308" s="79" t="str">
        <f>IF(KL$9="", "", IF(AND(NOT('Personnel Details'!$N$27=""), $B308&gt;='Personnel Details'!$N$27), 'Personnel Details'!$Q$27, IF(AND(NOT('Personnel Details'!$I$27=""), $B308&gt;='Personnel Details'!$I$27), 'Personnel Details'!$L$27, 'Personnel Details'!$G$27)))</f>
        <v/>
      </c>
      <c r="KO308" s="59">
        <f t="shared" si="723"/>
        <v>0</v>
      </c>
      <c r="KP308" s="53"/>
      <c r="KR308" s="78" t="str">
        <f>IF(KR$9="", "", IF(AND(NOT('Personnel Details'!$N$28=""), $B308&gt;='Personnel Details'!$N$28), 'Personnel Details'!$O$28, IF(AND(NOT('Personnel Details'!$I$28=""), $B308&gt;='Personnel Details'!$I$28), 'Personnel Details'!$J$28, 'Personnel Details'!$E$28)))</f>
        <v/>
      </c>
      <c r="KS308" s="59" t="str">
        <f>IF(KR$9="", "", IF(AND(NOT('Personnel Details'!$N$28=""), $B308&gt;='Personnel Details'!$N$28), IF('Personnel Details'!$P$28="","", 'Personnel Details'!$P$28), IF(AND(NOT('Personnel Details'!$I$28=""), $B308&gt;='Personnel Details'!$I$28), IF('Personnel Details'!$K$28="", "", 'Personnel Details'!$K$28), IF('Personnel Details'!$F$28="", "", 'Personnel Details'!$F$28))))</f>
        <v/>
      </c>
      <c r="KT308" s="79" t="str">
        <f>IF(KR$9="", "", IF(AND(NOT('Personnel Details'!$N$28=""), $B308&gt;='Personnel Details'!$N$28), 'Personnel Details'!$Q$28, IF(AND(NOT('Personnel Details'!$I$28=""), $B308&gt;='Personnel Details'!$I$28), 'Personnel Details'!$L$28, 'Personnel Details'!$G$28)))</f>
        <v/>
      </c>
      <c r="KU308" s="59">
        <f t="shared" si="724"/>
        <v>0</v>
      </c>
      <c r="KV308" s="53"/>
      <c r="KX308" s="78" t="str">
        <f>IF(KX$9="", "", IF(AND(NOT('Personnel Details'!$N$29=""), $B308&gt;='Personnel Details'!$N$29), 'Personnel Details'!$O$29, IF(AND(NOT('Personnel Details'!$I$29=""), $B308&gt;='Personnel Details'!$I$29), 'Personnel Details'!$J$29, 'Personnel Details'!$E$29)))</f>
        <v/>
      </c>
      <c r="KY308" s="59" t="str">
        <f>IF(KX$9="", "", IF(AND(NOT('Personnel Details'!$N$29=""), $B308&gt;='Personnel Details'!$N$29), IF('Personnel Details'!$P$29="","", 'Personnel Details'!$P$29), IF(AND(NOT('Personnel Details'!$I$29=""), $B308&gt;='Personnel Details'!$I$29), IF('Personnel Details'!$K$29="", "", 'Personnel Details'!$K$29), IF('Personnel Details'!$F$29="", "", 'Personnel Details'!$F$29))))</f>
        <v/>
      </c>
      <c r="KZ308" s="79" t="str">
        <f>IF(KX$9="", "", IF(AND(NOT('Personnel Details'!$N$29=""), $B308&gt;='Personnel Details'!$N$29), 'Personnel Details'!$Q$29, IF(AND(NOT('Personnel Details'!$I$29=""), $B308&gt;='Personnel Details'!$I$29), 'Personnel Details'!$L$29, 'Personnel Details'!$G$29)))</f>
        <v/>
      </c>
      <c r="LA308" s="59">
        <f t="shared" si="725"/>
        <v>0</v>
      </c>
      <c r="LB308" s="53"/>
      <c r="LD308" s="78" t="str">
        <f>IF(LD$9="", "", IF(AND(NOT('Personnel Details'!$N$30=""), $B308&gt;='Personnel Details'!$N$30), 'Personnel Details'!$O$30, IF(AND(NOT('Personnel Details'!$I$30=""), $B308&gt;='Personnel Details'!$I$30), 'Personnel Details'!$J$30, 'Personnel Details'!$E$30)))</f>
        <v/>
      </c>
      <c r="LE308" s="59" t="str">
        <f>IF(LD$9="", "", IF(AND(NOT('Personnel Details'!$N$30=""), $B308&gt;='Personnel Details'!$N$30), IF('Personnel Details'!$P$30="","", 'Personnel Details'!$P$30), IF(AND(NOT('Personnel Details'!$I$30=""), $B308&gt;='Personnel Details'!$I$30), IF('Personnel Details'!$K$30="", "", 'Personnel Details'!$K$30), IF('Personnel Details'!$F$30="", "", 'Personnel Details'!$F$30))))</f>
        <v/>
      </c>
      <c r="LF308" s="79" t="str">
        <f>IF(LD$9="", "", IF(AND(NOT('Personnel Details'!$N$30=""), $B308&gt;='Personnel Details'!$N$30), 'Personnel Details'!$Q$30, IF(AND(NOT('Personnel Details'!$I$30=""), $B308&gt;='Personnel Details'!$I$30), 'Personnel Details'!$L$30, 'Personnel Details'!$G$30)))</f>
        <v/>
      </c>
      <c r="LG308" s="59">
        <f t="shared" si="726"/>
        <v>0</v>
      </c>
      <c r="LH308" s="53"/>
      <c r="LJ308" s="78" t="str">
        <f>IF(LJ$9="", "", IF(AND(NOT('Personnel Details'!$N$31=""), $B308&gt;='Personnel Details'!$N$31), 'Personnel Details'!$O$31, IF(AND(NOT('Personnel Details'!$I$31=""), $B308&gt;='Personnel Details'!$I$31), 'Personnel Details'!$J$31, 'Personnel Details'!$E$31)))</f>
        <v/>
      </c>
      <c r="LK308" s="59" t="str">
        <f>IF(LJ$9="", "", IF(AND(NOT('Personnel Details'!$N$31=""), $B308&gt;='Personnel Details'!$N$31), IF('Personnel Details'!$P$31="","", 'Personnel Details'!$P$31), IF(AND(NOT('Personnel Details'!$I$31=""), $B308&gt;='Personnel Details'!$I$31), IF('Personnel Details'!$K$31="", "", 'Personnel Details'!$K$31), IF('Personnel Details'!$F$31="", "", 'Personnel Details'!$F$31))))</f>
        <v/>
      </c>
      <c r="LL308" s="79" t="str">
        <f>IF(LJ$9="", "", IF(AND(NOT('Personnel Details'!$N$31=""), $B308&gt;='Personnel Details'!$N$31), 'Personnel Details'!$Q$31, IF(AND(NOT('Personnel Details'!$I$31=""), $B308&gt;='Personnel Details'!$I$31), 'Personnel Details'!$L$31, 'Personnel Details'!$G$31)))</f>
        <v/>
      </c>
      <c r="LM308" s="59">
        <f t="shared" si="727"/>
        <v>0</v>
      </c>
      <c r="LN308" s="53"/>
      <c r="LP308" s="78" t="str">
        <f>IF(LP$9="", "", IF(AND(NOT('Personnel Details'!$N$32=""), $B308&gt;='Personnel Details'!$N$32), 'Personnel Details'!$O$32, IF(AND(NOT('Personnel Details'!$I$32=""), $B308&gt;='Personnel Details'!$I$32), 'Personnel Details'!$J$32, 'Personnel Details'!$E$32)))</f>
        <v/>
      </c>
      <c r="LQ308" s="59" t="str">
        <f>IF(LP$9="", "", IF(AND(NOT('Personnel Details'!$N$32=""), $B308&gt;='Personnel Details'!$N$32), IF('Personnel Details'!$P$32="","", 'Personnel Details'!$P$32), IF(AND(NOT('Personnel Details'!$I$32=""), $B308&gt;='Personnel Details'!$I$32), IF('Personnel Details'!$K$32="", "", 'Personnel Details'!$K$32), IF('Personnel Details'!$F$32="", "", 'Personnel Details'!$F$32))))</f>
        <v/>
      </c>
      <c r="LR308" s="79" t="str">
        <f>IF(LP$9="", "", IF(AND(NOT('Personnel Details'!$N$32=""), $B308&gt;='Personnel Details'!$N$32), 'Personnel Details'!$Q$32, IF(AND(NOT('Personnel Details'!$I$32=""), $B308&gt;='Personnel Details'!$I$32), 'Personnel Details'!$L$32, 'Personnel Details'!$G$32)))</f>
        <v/>
      </c>
      <c r="LS308" s="59">
        <f t="shared" si="728"/>
        <v>0</v>
      </c>
      <c r="LT308" s="53"/>
      <c r="LV308" s="78" t="str">
        <f>IF(LV$9="", "", IF(AND(NOT('Personnel Details'!$N$33=""), $B308&gt;='Personnel Details'!$N$33), 'Personnel Details'!$O$33, IF(AND(NOT('Personnel Details'!$I$33=""), $B308&gt;='Personnel Details'!$I$33), 'Personnel Details'!$J$33, 'Personnel Details'!$E$33)))</f>
        <v/>
      </c>
      <c r="LW308" s="59" t="str">
        <f>IF(LV$9="", "", IF(AND(NOT('Personnel Details'!$N$33=""), $B308&gt;='Personnel Details'!$N$33), IF('Personnel Details'!$P$33="","", 'Personnel Details'!$P$33), IF(AND(NOT('Personnel Details'!$I$33=""), $B308&gt;='Personnel Details'!$I$33), IF('Personnel Details'!$K$33="", "", 'Personnel Details'!$K$33), IF('Personnel Details'!$F$33="", "", 'Personnel Details'!$F$33))))</f>
        <v/>
      </c>
      <c r="LX308" s="79" t="str">
        <f>IF(LV$9="", "", IF(AND(NOT('Personnel Details'!$N$33=""), $B308&gt;='Personnel Details'!$N$33), 'Personnel Details'!$Q$33, IF(AND(NOT('Personnel Details'!$I$33=""), $B308&gt;='Personnel Details'!$I$33), 'Personnel Details'!$L$33, 'Personnel Details'!$G$33)))</f>
        <v/>
      </c>
      <c r="LY308" s="59">
        <f t="shared" si="729"/>
        <v>0</v>
      </c>
      <c r="LZ308" s="53"/>
      <c r="MB308" s="78" t="str">
        <f>IF(MB$9="", "", IF(AND(NOT('Personnel Details'!$N$34=""), $B308&gt;='Personnel Details'!$N$34), 'Personnel Details'!$O$34, IF(AND(NOT('Personnel Details'!$I$34=""), $B308&gt;='Personnel Details'!$I$34), 'Personnel Details'!$J$34, 'Personnel Details'!$E$34)))</f>
        <v/>
      </c>
      <c r="MC308" s="59" t="str">
        <f>IF(MB$9="", "", IF(AND(NOT('Personnel Details'!$N$34=""), $B308&gt;='Personnel Details'!$N$34), IF('Personnel Details'!$P$34="","", 'Personnel Details'!$P$34), IF(AND(NOT('Personnel Details'!$I$34=""), $B308&gt;='Personnel Details'!$I$34), IF('Personnel Details'!$K$34="", "", 'Personnel Details'!$K$34), IF('Personnel Details'!$F$34="", "", 'Personnel Details'!$F$34))))</f>
        <v/>
      </c>
      <c r="MD308" s="79" t="str">
        <f>IF(MB$9="", "", IF(AND(NOT('Personnel Details'!$N$34=""), $B308&gt;='Personnel Details'!$N$34), 'Personnel Details'!$Q$34, IF(AND(NOT('Personnel Details'!$I$34=""), $B308&gt;='Personnel Details'!$I$34), 'Personnel Details'!$L$34, 'Personnel Details'!$G$34)))</f>
        <v/>
      </c>
      <c r="ME308" s="59">
        <f t="shared" si="730"/>
        <v>0</v>
      </c>
      <c r="MF308" s="53"/>
      <c r="MH308" s="78" t="str">
        <f>IF(MH$9="", "", IF(AND(NOT('Personnel Details'!$N$35=""), $B308&gt;='Personnel Details'!$N$35), 'Personnel Details'!$O$35, IF(AND(NOT('Personnel Details'!$I$35=""), $B308&gt;='Personnel Details'!$I$35), 'Personnel Details'!$J$35, 'Personnel Details'!$E$35)))</f>
        <v/>
      </c>
      <c r="MI308" s="59" t="str">
        <f>IF(MH$9="", "", IF(AND(NOT('Personnel Details'!$N$35=""), $B308&gt;='Personnel Details'!$N$35), IF('Personnel Details'!$P$35="","", 'Personnel Details'!$P$35), IF(AND(NOT('Personnel Details'!$I$35=""), $B308&gt;='Personnel Details'!$I$35), IF('Personnel Details'!$K$35="", "", 'Personnel Details'!$K$35), IF('Personnel Details'!$F$35="", "", 'Personnel Details'!$F$35))))</f>
        <v/>
      </c>
      <c r="MJ308" s="79" t="str">
        <f>IF(MH$9="", "", IF(AND(NOT('Personnel Details'!$N$35=""), $B308&gt;='Personnel Details'!$N$35), 'Personnel Details'!$Q$35, IF(AND(NOT('Personnel Details'!$I$35=""), $B308&gt;='Personnel Details'!$I$35), 'Personnel Details'!$L$35, 'Personnel Details'!$G$35)))</f>
        <v/>
      </c>
      <c r="MK308" s="59">
        <f t="shared" si="731"/>
        <v>0</v>
      </c>
      <c r="ML308" s="53"/>
      <c r="MN308" s="78" t="str">
        <f>IF(MN$9="", "", IF(AND(NOT('Personnel Details'!$N$36=""), $B308&gt;='Personnel Details'!$N$36), 'Personnel Details'!$O$36, IF(AND(NOT('Personnel Details'!$I$36=""), $B308&gt;='Personnel Details'!$I$36), 'Personnel Details'!$J$36, 'Personnel Details'!$E$36)))</f>
        <v/>
      </c>
      <c r="MO308" s="59" t="str">
        <f>IF(MN$9="", "", IF(AND(NOT('Personnel Details'!$N$36=""), $B308&gt;='Personnel Details'!$N$36), IF('Personnel Details'!$P$36="","", 'Personnel Details'!$P$36), IF(AND(NOT('Personnel Details'!$I$36=""), $B308&gt;='Personnel Details'!$I$36), IF('Personnel Details'!$K$36="", "", 'Personnel Details'!$K$36), IF('Personnel Details'!$F$36="", "", 'Personnel Details'!$F$36))))</f>
        <v/>
      </c>
      <c r="MP308" s="79" t="str">
        <f>IF(MN$9="", "", IF(AND(NOT('Personnel Details'!$N$36=""), $B308&gt;='Personnel Details'!$N$36), 'Personnel Details'!$Q$36, IF(AND(NOT('Personnel Details'!$I$36=""), $B308&gt;='Personnel Details'!$I$36), 'Personnel Details'!$L$36, 'Personnel Details'!$G$36)))</f>
        <v/>
      </c>
      <c r="MQ308" s="59">
        <f t="shared" si="732"/>
        <v>0</v>
      </c>
      <c r="MR308" s="53"/>
      <c r="MT308" s="78" t="str">
        <f>IF(MT$9="", "", IF(AND(NOT('Personnel Details'!$N$37=""), $B308&gt;='Personnel Details'!$N$37), 'Personnel Details'!$O$37, IF(AND(NOT('Personnel Details'!$I$37=""), $B308&gt;='Personnel Details'!$I$37), 'Personnel Details'!$J$37, 'Personnel Details'!$E$37)))</f>
        <v/>
      </c>
      <c r="MU308" s="59" t="str">
        <f>IF(MT$9="", "", IF(AND(NOT('Personnel Details'!$N$37=""), $B308&gt;='Personnel Details'!$N$37), IF('Personnel Details'!$P$37="","", 'Personnel Details'!$P$37), IF(AND(NOT('Personnel Details'!$I$37=""), $B308&gt;='Personnel Details'!$I$37), IF('Personnel Details'!$K$37="", "", 'Personnel Details'!$K$37), IF('Personnel Details'!$F$37="", "", 'Personnel Details'!$F$37))))</f>
        <v/>
      </c>
      <c r="MV308" s="79" t="str">
        <f>IF(MT$9="", "", IF(AND(NOT('Personnel Details'!$N$37=""), $B308&gt;='Personnel Details'!$N$37), 'Personnel Details'!$Q$37, IF(AND(NOT('Personnel Details'!$I$37=""), $B308&gt;='Personnel Details'!$I$37), 'Personnel Details'!$L$37, 'Personnel Details'!$G$37)))</f>
        <v/>
      </c>
      <c r="MW308" s="59">
        <f t="shared" si="733"/>
        <v>0</v>
      </c>
      <c r="MX308" s="53"/>
      <c r="MZ308" s="78" t="str">
        <f>IF(MZ$9="", "", IF(AND(NOT('Personnel Details'!$N$38=""), $B308&gt;='Personnel Details'!$N$38), 'Personnel Details'!$O$38, IF(AND(NOT('Personnel Details'!$I$38=""), $B308&gt;='Personnel Details'!$I$38), 'Personnel Details'!$J$38, 'Personnel Details'!$E$38)))</f>
        <v/>
      </c>
      <c r="NA308" s="59" t="str">
        <f>IF(MZ$9="", "", IF(AND(NOT('Personnel Details'!$N$38=""), $B308&gt;='Personnel Details'!$N$38), IF('Personnel Details'!$P$38="","", 'Personnel Details'!$P$38), IF(AND(NOT('Personnel Details'!$I$38=""), $B308&gt;='Personnel Details'!$I$38), IF('Personnel Details'!$K$38="", "", 'Personnel Details'!$K$38), IF('Personnel Details'!$F$38="", "", 'Personnel Details'!$F$38))))</f>
        <v/>
      </c>
      <c r="NB308" s="79" t="str">
        <f>IF(MZ$9="", "", IF(AND(NOT('Personnel Details'!$N$38=""), $B308&gt;='Personnel Details'!$N$38), 'Personnel Details'!$Q$38, IF(AND(NOT('Personnel Details'!$I$38=""), $B308&gt;='Personnel Details'!$I$38), 'Personnel Details'!$L$38, 'Personnel Details'!$G$38)))</f>
        <v/>
      </c>
      <c r="NC308" s="59">
        <f t="shared" si="734"/>
        <v>0</v>
      </c>
      <c r="ND308" s="53"/>
      <c r="NF308" s="78" t="str">
        <f>IF(NF$9="", "", IF(AND(NOT('Personnel Details'!$N$39=""), $B308&gt;='Personnel Details'!$N$39), 'Personnel Details'!$O$39, IF(AND(NOT('Personnel Details'!$I$39=""), $B308&gt;='Personnel Details'!$I$39), 'Personnel Details'!$J$39, 'Personnel Details'!$E$39)))</f>
        <v/>
      </c>
      <c r="NG308" s="59" t="str">
        <f>IF(NF$9="", "", IF(AND(NOT('Personnel Details'!$N$39=""), $B308&gt;='Personnel Details'!$N$39), IF('Personnel Details'!$P$39="","", 'Personnel Details'!$P$39), IF(AND(NOT('Personnel Details'!$I$39=""), $B308&gt;='Personnel Details'!$I$39), IF('Personnel Details'!$K$39="", "", 'Personnel Details'!$K$39), IF('Personnel Details'!$F$39="", "", 'Personnel Details'!$F$39))))</f>
        <v/>
      </c>
      <c r="NH308" s="79" t="str">
        <f>IF(NF$9="", "", IF(AND(NOT('Personnel Details'!$N$39=""), $B308&gt;='Personnel Details'!$N$39), 'Personnel Details'!$Q$39, IF(AND(NOT('Personnel Details'!$I$39=""), $B308&gt;='Personnel Details'!$I$39), 'Personnel Details'!$L$39, 'Personnel Details'!$G$39)))</f>
        <v/>
      </c>
      <c r="NI308" s="59">
        <f t="shared" si="735"/>
        <v>0</v>
      </c>
      <c r="NJ308" s="53"/>
      <c r="NL308" s="78" t="str">
        <f>IF(NL$9="", "", IF(AND(NOT('Personnel Details'!$N$40=""), $B308&gt;='Personnel Details'!$N$40), 'Personnel Details'!$O$40, IF(AND(NOT('Personnel Details'!$I$40=""), $B308&gt;='Personnel Details'!$I$40), 'Personnel Details'!$J$40, 'Personnel Details'!$E$40)))</f>
        <v/>
      </c>
      <c r="NM308" s="59" t="str">
        <f>IF(NL$9="", "", IF(AND(NOT('Personnel Details'!$N$40=""), $B308&gt;='Personnel Details'!$N$40), IF('Personnel Details'!$P$40="","", 'Personnel Details'!$P$40), IF(AND(NOT('Personnel Details'!$I$40=""), $B308&gt;='Personnel Details'!$I$40), IF('Personnel Details'!$K$40="", "", 'Personnel Details'!$K$40), IF('Personnel Details'!$F$40="", "", 'Personnel Details'!$F$40))))</f>
        <v/>
      </c>
      <c r="NN308" s="79" t="str">
        <f>IF(NL$9="", "", IF(AND(NOT('Personnel Details'!$N$40=""), $B308&gt;='Personnel Details'!$N$40), 'Personnel Details'!$Q$40, IF(AND(NOT('Personnel Details'!$I$40=""), $B308&gt;='Personnel Details'!$I$40), 'Personnel Details'!$L$40, 'Personnel Details'!$G$40)))</f>
        <v/>
      </c>
      <c r="NO308" s="59">
        <f t="shared" si="736"/>
        <v>0</v>
      </c>
      <c r="NP308" s="53"/>
    </row>
    <row r="309" spans="1:380" x14ac:dyDescent="0.25">
      <c r="A309" s="32"/>
      <c r="B309" s="113">
        <f>IFERROR(IF(B308+1&gt;'Personnel Details'!$U$5, "", B308+1), "")</f>
        <v>44129</v>
      </c>
      <c r="C309" s="32"/>
      <c r="D309" s="120"/>
      <c r="E309" s="13" t="str">
        <f t="shared" si="615"/>
        <v/>
      </c>
      <c r="F309" s="13" t="str">
        <f t="shared" si="646"/>
        <v/>
      </c>
      <c r="G309" s="56" t="str">
        <f t="shared" si="737"/>
        <v/>
      </c>
      <c r="H309" s="16" t="str">
        <f t="shared" si="647"/>
        <v/>
      </c>
      <c r="I309" s="32"/>
      <c r="J309" s="120"/>
      <c r="K309" s="62" t="str">
        <f t="shared" si="616"/>
        <v/>
      </c>
      <c r="L309" s="62" t="str">
        <f t="shared" si="648"/>
        <v/>
      </c>
      <c r="M309" s="65" t="str">
        <f t="shared" si="738"/>
        <v/>
      </c>
      <c r="N309" s="68" t="str">
        <f t="shared" si="649"/>
        <v/>
      </c>
      <c r="O309" s="32"/>
      <c r="P309" s="120"/>
      <c r="Q309" s="62" t="str">
        <f t="shared" si="617"/>
        <v/>
      </c>
      <c r="R309" s="62" t="str">
        <f t="shared" si="650"/>
        <v/>
      </c>
      <c r="S309" s="65" t="str">
        <f t="shared" si="739"/>
        <v/>
      </c>
      <c r="T309" s="68" t="str">
        <f t="shared" si="651"/>
        <v/>
      </c>
      <c r="U309" s="32"/>
      <c r="V309" s="120"/>
      <c r="W309" s="62" t="str">
        <f t="shared" si="618"/>
        <v/>
      </c>
      <c r="X309" s="62" t="str">
        <f t="shared" si="652"/>
        <v/>
      </c>
      <c r="Y309" s="65" t="str">
        <f t="shared" si="740"/>
        <v/>
      </c>
      <c r="Z309" s="68" t="str">
        <f t="shared" si="653"/>
        <v/>
      </c>
      <c r="AA309" s="32"/>
      <c r="AB309" s="120"/>
      <c r="AC309" s="62" t="str">
        <f t="shared" si="619"/>
        <v/>
      </c>
      <c r="AD309" s="62" t="str">
        <f t="shared" si="654"/>
        <v/>
      </c>
      <c r="AE309" s="65" t="str">
        <f t="shared" si="741"/>
        <v/>
      </c>
      <c r="AF309" s="68" t="str">
        <f t="shared" si="655"/>
        <v/>
      </c>
      <c r="AG309" s="32"/>
      <c r="AH309" s="120"/>
      <c r="AI309" s="62" t="str">
        <f t="shared" si="620"/>
        <v/>
      </c>
      <c r="AJ309" s="62" t="str">
        <f t="shared" si="656"/>
        <v/>
      </c>
      <c r="AK309" s="65" t="str">
        <f t="shared" si="742"/>
        <v/>
      </c>
      <c r="AL309" s="68" t="str">
        <f t="shared" si="657"/>
        <v/>
      </c>
      <c r="AM309" s="32"/>
      <c r="AN309" s="120"/>
      <c r="AO309" s="62" t="str">
        <f t="shared" si="621"/>
        <v/>
      </c>
      <c r="AP309" s="62" t="str">
        <f t="shared" si="658"/>
        <v/>
      </c>
      <c r="AQ309" s="65" t="str">
        <f t="shared" si="743"/>
        <v/>
      </c>
      <c r="AR309" s="68" t="str">
        <f t="shared" si="659"/>
        <v/>
      </c>
      <c r="AS309" s="32"/>
      <c r="AT309" s="120"/>
      <c r="AU309" s="62" t="str">
        <f t="shared" si="622"/>
        <v/>
      </c>
      <c r="AV309" s="62" t="str">
        <f t="shared" si="660"/>
        <v/>
      </c>
      <c r="AW309" s="65" t="str">
        <f t="shared" si="744"/>
        <v/>
      </c>
      <c r="AX309" s="68" t="str">
        <f t="shared" si="661"/>
        <v/>
      </c>
      <c r="AY309" s="32"/>
      <c r="AZ309" s="120"/>
      <c r="BA309" s="62" t="str">
        <f t="shared" si="623"/>
        <v/>
      </c>
      <c r="BB309" s="62" t="str">
        <f t="shared" si="662"/>
        <v/>
      </c>
      <c r="BC309" s="65" t="str">
        <f t="shared" si="745"/>
        <v/>
      </c>
      <c r="BD309" s="68" t="str">
        <f t="shared" si="663"/>
        <v/>
      </c>
      <c r="BE309" s="32"/>
      <c r="BF309" s="120"/>
      <c r="BG309" s="62" t="str">
        <f t="shared" si="624"/>
        <v/>
      </c>
      <c r="BH309" s="62" t="str">
        <f t="shared" si="664"/>
        <v/>
      </c>
      <c r="BI309" s="65" t="str">
        <f t="shared" si="746"/>
        <v/>
      </c>
      <c r="BJ309" s="68" t="str">
        <f t="shared" si="665"/>
        <v/>
      </c>
      <c r="BK309" s="32"/>
      <c r="BL309" s="120"/>
      <c r="BM309" s="62" t="str">
        <f t="shared" si="625"/>
        <v/>
      </c>
      <c r="BN309" s="62" t="str">
        <f t="shared" si="666"/>
        <v/>
      </c>
      <c r="BO309" s="65" t="str">
        <f t="shared" si="747"/>
        <v/>
      </c>
      <c r="BP309" s="68" t="str">
        <f t="shared" si="667"/>
        <v/>
      </c>
      <c r="BQ309" s="32"/>
      <c r="BR309" s="120"/>
      <c r="BS309" s="62" t="str">
        <f t="shared" si="626"/>
        <v/>
      </c>
      <c r="BT309" s="62" t="str">
        <f t="shared" si="668"/>
        <v/>
      </c>
      <c r="BU309" s="65" t="str">
        <f t="shared" si="748"/>
        <v/>
      </c>
      <c r="BV309" s="68" t="str">
        <f t="shared" si="669"/>
        <v/>
      </c>
      <c r="BW309" s="32"/>
      <c r="BX309" s="120"/>
      <c r="BY309" s="62" t="str">
        <f t="shared" si="627"/>
        <v/>
      </c>
      <c r="BZ309" s="62" t="str">
        <f t="shared" si="670"/>
        <v/>
      </c>
      <c r="CA309" s="65" t="str">
        <f t="shared" si="749"/>
        <v/>
      </c>
      <c r="CB309" s="68" t="str">
        <f t="shared" si="671"/>
        <v/>
      </c>
      <c r="CC309" s="32"/>
      <c r="CD309" s="120"/>
      <c r="CE309" s="62" t="str">
        <f t="shared" si="628"/>
        <v/>
      </c>
      <c r="CF309" s="62" t="str">
        <f t="shared" si="672"/>
        <v/>
      </c>
      <c r="CG309" s="65" t="str">
        <f t="shared" si="750"/>
        <v/>
      </c>
      <c r="CH309" s="68" t="str">
        <f t="shared" si="673"/>
        <v/>
      </c>
      <c r="CI309" s="32"/>
      <c r="CJ309" s="120"/>
      <c r="CK309" s="62" t="str">
        <f t="shared" si="629"/>
        <v/>
      </c>
      <c r="CL309" s="62" t="str">
        <f t="shared" si="674"/>
        <v/>
      </c>
      <c r="CM309" s="65" t="str">
        <f t="shared" si="751"/>
        <v/>
      </c>
      <c r="CN309" s="68" t="str">
        <f t="shared" si="675"/>
        <v/>
      </c>
      <c r="CO309" s="32"/>
      <c r="CP309" s="120"/>
      <c r="CQ309" s="62" t="str">
        <f t="shared" si="630"/>
        <v/>
      </c>
      <c r="CR309" s="62" t="str">
        <f t="shared" si="676"/>
        <v/>
      </c>
      <c r="CS309" s="65" t="str">
        <f t="shared" si="752"/>
        <v/>
      </c>
      <c r="CT309" s="68" t="str">
        <f t="shared" si="677"/>
        <v/>
      </c>
      <c r="CU309" s="32"/>
      <c r="CV309" s="120"/>
      <c r="CW309" s="62" t="str">
        <f t="shared" si="631"/>
        <v/>
      </c>
      <c r="CX309" s="62" t="str">
        <f t="shared" si="678"/>
        <v/>
      </c>
      <c r="CY309" s="65" t="str">
        <f t="shared" si="753"/>
        <v/>
      </c>
      <c r="CZ309" s="68" t="str">
        <f t="shared" si="679"/>
        <v/>
      </c>
      <c r="DA309" s="32"/>
      <c r="DB309" s="120"/>
      <c r="DC309" s="62" t="str">
        <f t="shared" si="632"/>
        <v/>
      </c>
      <c r="DD309" s="62" t="str">
        <f t="shared" si="680"/>
        <v/>
      </c>
      <c r="DE309" s="65" t="str">
        <f t="shared" si="754"/>
        <v/>
      </c>
      <c r="DF309" s="68" t="str">
        <f t="shared" si="681"/>
        <v/>
      </c>
      <c r="DG309" s="32"/>
      <c r="DH309" s="120"/>
      <c r="DI309" s="62" t="str">
        <f t="shared" si="633"/>
        <v/>
      </c>
      <c r="DJ309" s="62" t="str">
        <f t="shared" si="682"/>
        <v/>
      </c>
      <c r="DK309" s="65" t="str">
        <f t="shared" si="755"/>
        <v/>
      </c>
      <c r="DL309" s="68" t="str">
        <f t="shared" si="683"/>
        <v/>
      </c>
      <c r="DM309" s="32"/>
      <c r="DN309" s="120"/>
      <c r="DO309" s="62" t="str">
        <f t="shared" si="634"/>
        <v/>
      </c>
      <c r="DP309" s="62" t="str">
        <f t="shared" si="684"/>
        <v/>
      </c>
      <c r="DQ309" s="65" t="str">
        <f t="shared" si="756"/>
        <v/>
      </c>
      <c r="DR309" s="68" t="str">
        <f t="shared" si="685"/>
        <v/>
      </c>
      <c r="DS309" s="32"/>
      <c r="DT309" s="120"/>
      <c r="DU309" s="62" t="str">
        <f t="shared" si="635"/>
        <v/>
      </c>
      <c r="DV309" s="62" t="str">
        <f t="shared" si="686"/>
        <v/>
      </c>
      <c r="DW309" s="65" t="str">
        <f t="shared" si="757"/>
        <v/>
      </c>
      <c r="DX309" s="68" t="str">
        <f t="shared" si="687"/>
        <v/>
      </c>
      <c r="DY309" s="32"/>
      <c r="DZ309" s="120"/>
      <c r="EA309" s="62" t="str">
        <f t="shared" si="636"/>
        <v/>
      </c>
      <c r="EB309" s="62" t="str">
        <f t="shared" si="688"/>
        <v/>
      </c>
      <c r="EC309" s="65" t="str">
        <f t="shared" si="758"/>
        <v/>
      </c>
      <c r="ED309" s="68" t="str">
        <f t="shared" si="689"/>
        <v/>
      </c>
      <c r="EE309" s="32"/>
      <c r="EF309" s="120"/>
      <c r="EG309" s="62" t="str">
        <f t="shared" si="637"/>
        <v/>
      </c>
      <c r="EH309" s="62" t="str">
        <f t="shared" si="690"/>
        <v/>
      </c>
      <c r="EI309" s="65" t="str">
        <f t="shared" si="759"/>
        <v/>
      </c>
      <c r="EJ309" s="68" t="str">
        <f t="shared" si="691"/>
        <v/>
      </c>
      <c r="EK309" s="32"/>
      <c r="EL309" s="120"/>
      <c r="EM309" s="62" t="str">
        <f t="shared" si="638"/>
        <v/>
      </c>
      <c r="EN309" s="62" t="str">
        <f t="shared" si="692"/>
        <v/>
      </c>
      <c r="EO309" s="65" t="str">
        <f t="shared" si="760"/>
        <v/>
      </c>
      <c r="EP309" s="68" t="str">
        <f t="shared" si="693"/>
        <v/>
      </c>
      <c r="EQ309" s="32"/>
      <c r="ER309" s="120"/>
      <c r="ES309" s="62" t="str">
        <f t="shared" si="639"/>
        <v/>
      </c>
      <c r="ET309" s="62" t="str">
        <f t="shared" si="694"/>
        <v/>
      </c>
      <c r="EU309" s="65" t="str">
        <f t="shared" si="761"/>
        <v/>
      </c>
      <c r="EV309" s="68" t="str">
        <f t="shared" si="695"/>
        <v/>
      </c>
      <c r="EW309" s="32"/>
      <c r="EX309" s="120"/>
      <c r="EY309" s="62" t="str">
        <f t="shared" si="640"/>
        <v/>
      </c>
      <c r="EZ309" s="62" t="str">
        <f t="shared" si="696"/>
        <v/>
      </c>
      <c r="FA309" s="65" t="str">
        <f t="shared" si="762"/>
        <v/>
      </c>
      <c r="FB309" s="68" t="str">
        <f t="shared" si="697"/>
        <v/>
      </c>
      <c r="FC309" s="32"/>
      <c r="FD309" s="120"/>
      <c r="FE309" s="62" t="str">
        <f t="shared" si="641"/>
        <v/>
      </c>
      <c r="FF309" s="62" t="str">
        <f t="shared" si="698"/>
        <v/>
      </c>
      <c r="FG309" s="65" t="str">
        <f t="shared" si="763"/>
        <v/>
      </c>
      <c r="FH309" s="68" t="str">
        <f t="shared" si="699"/>
        <v/>
      </c>
      <c r="FI309" s="32"/>
      <c r="FJ309" s="120"/>
      <c r="FK309" s="62" t="str">
        <f t="shared" si="642"/>
        <v/>
      </c>
      <c r="FL309" s="62" t="str">
        <f t="shared" si="700"/>
        <v/>
      </c>
      <c r="FM309" s="65" t="str">
        <f t="shared" si="764"/>
        <v/>
      </c>
      <c r="FN309" s="68" t="str">
        <f t="shared" si="701"/>
        <v/>
      </c>
      <c r="FO309" s="32"/>
      <c r="FP309" s="120"/>
      <c r="FQ309" s="62" t="str">
        <f t="shared" si="643"/>
        <v/>
      </c>
      <c r="FR309" s="62" t="str">
        <f t="shared" si="702"/>
        <v/>
      </c>
      <c r="FS309" s="65" t="str">
        <f t="shared" si="765"/>
        <v/>
      </c>
      <c r="FT309" s="68" t="str">
        <f t="shared" si="703"/>
        <v/>
      </c>
      <c r="FU309" s="32"/>
      <c r="FV309" s="120"/>
      <c r="FW309" s="62" t="str">
        <f t="shared" si="644"/>
        <v/>
      </c>
      <c r="FX309" s="62" t="str">
        <f t="shared" si="704"/>
        <v/>
      </c>
      <c r="FY309" s="65" t="str">
        <f t="shared" si="766"/>
        <v/>
      </c>
      <c r="FZ309" s="68" t="str">
        <f t="shared" si="705"/>
        <v/>
      </c>
      <c r="GA309" s="32"/>
      <c r="GC309" s="7" t="str">
        <f t="shared" si="706"/>
        <v>Oct 2020</v>
      </c>
      <c r="GD309" s="7" t="str">
        <f t="shared" ca="1" si="645"/>
        <v>Weekend</v>
      </c>
      <c r="GT309" s="71">
        <f>IF(GT$9="", "", IF(AND(NOT('Personnel Details'!$N$11=""), $B309&gt;='Personnel Details'!$N$11), 'Personnel Details'!$O$11, IF(AND(NOT('Personnel Details'!$I$11=""), $B309&gt;='Personnel Details'!$I$11), 'Personnel Details'!$J$11, 'Personnel Details'!$E$11)))</f>
        <v>0.8</v>
      </c>
      <c r="GU309" s="59" t="str">
        <f>IF(GT$9="", "", IF(AND(NOT('Personnel Details'!$N$11=""), $B309&gt;='Personnel Details'!$N$11), IF('Personnel Details'!$P$11="","", 'Personnel Details'!$P$11), IF(AND(NOT('Personnel Details'!$I$11=""), $B309&gt;='Personnel Details'!$I$11), IF('Personnel Details'!$K$11="", "", 'Personnel Details'!$K$11), IF('Personnel Details'!$F$11="", "", 'Personnel Details'!$F$11))))</f>
        <v/>
      </c>
      <c r="GV309" s="74">
        <f>IF(GT$9="", "", IF(AND(NOT('Personnel Details'!$N$11=""), $B309&gt;='Personnel Details'!$N$11), 'Personnel Details'!$Q$11, IF(AND(NOT('Personnel Details'!$I$11=""), $B309&gt;='Personnel Details'!$I$11), 'Personnel Details'!$L$11, 'Personnel Details'!$G$11)))</f>
        <v>0</v>
      </c>
      <c r="GW309" s="59">
        <f t="shared" si="707"/>
        <v>0</v>
      </c>
      <c r="GX309" s="53"/>
      <c r="GZ309" s="78">
        <f>IF(GZ$9="", "", IF(AND(NOT('Personnel Details'!$N$12=""), $B309&gt;='Personnel Details'!$N$12), 'Personnel Details'!$O$12, IF(AND(NOT('Personnel Details'!$I$12=""), $B309&gt;='Personnel Details'!$I$12), 'Personnel Details'!$J$12, 'Personnel Details'!$E$12)))</f>
        <v>0.8</v>
      </c>
      <c r="HA309" s="59" t="str">
        <f>IF(GZ$9="", "", IF(AND(NOT('Personnel Details'!$N$12=""), $B309&gt;='Personnel Details'!$N$12), IF('Personnel Details'!$P$12="","", 'Personnel Details'!$P$12), IF(AND(NOT('Personnel Details'!$I$12=""), $B309&gt;='Personnel Details'!$I$12), IF('Personnel Details'!$K$12="", "", 'Personnel Details'!$K$12), IF('Personnel Details'!$F$12="", "", 'Personnel Details'!$F$12))))</f>
        <v/>
      </c>
      <c r="HB309" s="79">
        <f>IF(GZ$9="", "", IF(AND(NOT('Personnel Details'!$N$12=""), $B309&gt;='Personnel Details'!$N$12), 'Personnel Details'!$Q$12, IF(AND(NOT('Personnel Details'!$I$12=""), $B309&gt;='Personnel Details'!$I$12), 'Personnel Details'!$L$12, 'Personnel Details'!$G$12)))</f>
        <v>0</v>
      </c>
      <c r="HC309" s="59">
        <f t="shared" si="708"/>
        <v>0</v>
      </c>
      <c r="HD309" s="53"/>
      <c r="HF309" s="78">
        <f>IF(HF$9="", "", IF(AND(NOT('Personnel Details'!$N$13=""), $B309&gt;='Personnel Details'!$N$13), 'Personnel Details'!$O$13, IF(AND(NOT('Personnel Details'!$I$13=""), $B309&gt;='Personnel Details'!$I$13), 'Personnel Details'!$J$13, 'Personnel Details'!$E$13)))</f>
        <v>0.8</v>
      </c>
      <c r="HG309" s="59" t="str">
        <f>IF(HF$9="", "", IF(AND(NOT('Personnel Details'!$N$13=""), $B309&gt;='Personnel Details'!$N$13), IF('Personnel Details'!$P$13="","", 'Personnel Details'!$P$13), IF(AND(NOT('Personnel Details'!$I$13=""), $B309&gt;='Personnel Details'!$I$13), IF('Personnel Details'!$K$13="", "", 'Personnel Details'!$K$13), IF('Personnel Details'!$F$13="", "", 'Personnel Details'!$F$13))))</f>
        <v/>
      </c>
      <c r="HH309" s="79">
        <f>IF(HF$9="", "", IF(AND(NOT('Personnel Details'!$N$13=""), $B309&gt;='Personnel Details'!$N$13), 'Personnel Details'!$Q$13, IF(AND(NOT('Personnel Details'!$I$13=""), $B309&gt;='Personnel Details'!$I$13), 'Personnel Details'!$L$13, 'Personnel Details'!$G$13)))</f>
        <v>0</v>
      </c>
      <c r="HI309" s="59">
        <f t="shared" si="709"/>
        <v>0</v>
      </c>
      <c r="HJ309" s="53"/>
      <c r="HL309" s="78">
        <f>IF(HL$9="", "", IF(AND(NOT('Personnel Details'!$N$14=""), $B309&gt;='Personnel Details'!$N$14), 'Personnel Details'!$O$14, IF(AND(NOT('Personnel Details'!$I$14=""), $B309&gt;='Personnel Details'!$I$14), 'Personnel Details'!$J$14, 'Personnel Details'!$E$14)))</f>
        <v>0.8</v>
      </c>
      <c r="HM309" s="59">
        <f>IF(HL$9="", "", IF(AND(NOT('Personnel Details'!$N$14=""), $B309&gt;='Personnel Details'!$N$14), IF('Personnel Details'!$P$14="","", 'Personnel Details'!$P$14), IF(AND(NOT('Personnel Details'!$I$14=""), $B309&gt;='Personnel Details'!$I$14), IF('Personnel Details'!$K$14="", "", 'Personnel Details'!$K$14), IF('Personnel Details'!$F$14="", "", 'Personnel Details'!$F$14))))</f>
        <v>2000</v>
      </c>
      <c r="HN309" s="79">
        <f>IF(HL$9="", "", IF(AND(NOT('Personnel Details'!$N$14=""), $B309&gt;='Personnel Details'!$N$14), 'Personnel Details'!$Q$14, IF(AND(NOT('Personnel Details'!$I$14=""), $B309&gt;='Personnel Details'!$I$14), 'Personnel Details'!$L$14, 'Personnel Details'!$G$14)))</f>
        <v>0.85</v>
      </c>
      <c r="HO309" s="59">
        <f t="shared" si="710"/>
        <v>0</v>
      </c>
      <c r="HP309" s="53"/>
      <c r="HR309" s="78" t="str">
        <f>IF(HR$9="", "", IF(AND(NOT('Personnel Details'!$N$15=""), $B309&gt;='Personnel Details'!$N$15), 'Personnel Details'!$O$15, IF(AND(NOT('Personnel Details'!$I$15=""), $B309&gt;='Personnel Details'!$I$15), 'Personnel Details'!$J$15, 'Personnel Details'!$E$15)))</f>
        <v/>
      </c>
      <c r="HS309" s="59" t="str">
        <f>IF(HR$9="", "", IF(AND(NOT('Personnel Details'!$N$15=""), $B309&gt;='Personnel Details'!$N$15), IF('Personnel Details'!$P$15="","", 'Personnel Details'!$P$15), IF(AND(NOT('Personnel Details'!$I$15=""), $B309&gt;='Personnel Details'!$I$15), IF('Personnel Details'!$K$15="", "", 'Personnel Details'!$K$15), IF('Personnel Details'!$F$15="", "", 'Personnel Details'!$F$15))))</f>
        <v/>
      </c>
      <c r="HT309" s="79" t="str">
        <f>IF(HR$9="", "", IF(AND(NOT('Personnel Details'!$N$15=""), $B309&gt;='Personnel Details'!$N$15), 'Personnel Details'!$Q$15, IF(AND(NOT('Personnel Details'!$I$15=""), $B309&gt;='Personnel Details'!$I$15), 'Personnel Details'!$L$15, 'Personnel Details'!$G$15)))</f>
        <v/>
      </c>
      <c r="HU309" s="59">
        <f t="shared" si="711"/>
        <v>0</v>
      </c>
      <c r="HV309" s="53"/>
      <c r="HX309" s="78" t="str">
        <f>IF(HX$9="", "", IF(AND(NOT('Personnel Details'!$N$16=""), $B309&gt;='Personnel Details'!$N$16), 'Personnel Details'!$O$16, IF(AND(NOT('Personnel Details'!$I$16=""), $B309&gt;='Personnel Details'!$I$16), 'Personnel Details'!$J$16, 'Personnel Details'!$E$16)))</f>
        <v/>
      </c>
      <c r="HY309" s="59" t="str">
        <f>IF(HX$9="", "", IF(AND(NOT('Personnel Details'!$N$16=""), $B309&gt;='Personnel Details'!$N$16), IF('Personnel Details'!$P$16="","", 'Personnel Details'!$P$16), IF(AND(NOT('Personnel Details'!$I$16=""), $B309&gt;='Personnel Details'!$I$16), IF('Personnel Details'!$K$16="", "", 'Personnel Details'!$K$16), IF('Personnel Details'!$F$16="", "", 'Personnel Details'!$F$16))))</f>
        <v/>
      </c>
      <c r="HZ309" s="79" t="str">
        <f>IF(HX$9="", "", IF(AND(NOT('Personnel Details'!$N$16=""), $B309&gt;='Personnel Details'!$N$16), 'Personnel Details'!$Q$16, IF(AND(NOT('Personnel Details'!$I$16=""), $B309&gt;='Personnel Details'!$I$16), 'Personnel Details'!$L$16, 'Personnel Details'!$G$16)))</f>
        <v/>
      </c>
      <c r="IA309" s="59">
        <f t="shared" si="712"/>
        <v>0</v>
      </c>
      <c r="IB309" s="53"/>
      <c r="ID309" s="78" t="str">
        <f>IF(ID$9="", "", IF(AND(NOT('Personnel Details'!$N$17=""), $B309&gt;='Personnel Details'!$N$17), 'Personnel Details'!$O$17, IF(AND(NOT('Personnel Details'!$I$17=""), $B309&gt;='Personnel Details'!$I$17), 'Personnel Details'!$J$17, 'Personnel Details'!$E$17)))</f>
        <v/>
      </c>
      <c r="IE309" s="59" t="str">
        <f>IF(ID$9="", "", IF(AND(NOT('Personnel Details'!$N$17=""), $B309&gt;='Personnel Details'!$N$17), IF('Personnel Details'!$P$17="","", 'Personnel Details'!$P$17), IF(AND(NOT('Personnel Details'!$I$17=""), $B309&gt;='Personnel Details'!$I$17), IF('Personnel Details'!$K$17="", "", 'Personnel Details'!$K$17), IF('Personnel Details'!$F$17="", "", 'Personnel Details'!$F$17))))</f>
        <v/>
      </c>
      <c r="IF309" s="79" t="str">
        <f>IF(ID$9="", "", IF(AND(NOT('Personnel Details'!$N$17=""), $B309&gt;='Personnel Details'!$N$17), 'Personnel Details'!$Q$17, IF(AND(NOT('Personnel Details'!$I$17=""), $B309&gt;='Personnel Details'!$I$17), 'Personnel Details'!$L$17, 'Personnel Details'!$G$17)))</f>
        <v/>
      </c>
      <c r="IG309" s="59">
        <f t="shared" si="713"/>
        <v>0</v>
      </c>
      <c r="IH309" s="53"/>
      <c r="IJ309" s="78" t="str">
        <f>IF(IJ$9="", "", IF(AND(NOT('Personnel Details'!$N$18=""), $B309&gt;='Personnel Details'!$N$18), 'Personnel Details'!$O$18, IF(AND(NOT('Personnel Details'!$I$18=""), $B309&gt;='Personnel Details'!$I$18), 'Personnel Details'!$J$18, 'Personnel Details'!$E$18)))</f>
        <v/>
      </c>
      <c r="IK309" s="59" t="str">
        <f>IF(IJ$9="", "", IF(AND(NOT('Personnel Details'!$N$18=""), $B309&gt;='Personnel Details'!$N$18), IF('Personnel Details'!$P$18="","", 'Personnel Details'!$P$18), IF(AND(NOT('Personnel Details'!$I$18=""), $B309&gt;='Personnel Details'!$I$18), IF('Personnel Details'!$K$18="", "", 'Personnel Details'!$K$18), IF('Personnel Details'!$F$18="", "", 'Personnel Details'!$F$18))))</f>
        <v/>
      </c>
      <c r="IL309" s="79" t="str">
        <f>IF(IJ$9="", "", IF(AND(NOT('Personnel Details'!$N$18=""), $B309&gt;='Personnel Details'!$N$18), 'Personnel Details'!$Q$18, IF(AND(NOT('Personnel Details'!$I$18=""), $B309&gt;='Personnel Details'!$I$18), 'Personnel Details'!$L$18, 'Personnel Details'!$G$18)))</f>
        <v/>
      </c>
      <c r="IM309" s="59">
        <f t="shared" si="714"/>
        <v>0</v>
      </c>
      <c r="IN309" s="53"/>
      <c r="IP309" s="78" t="str">
        <f>IF(IP$9="", "", IF(AND(NOT('Personnel Details'!$N$19=""), $B309&gt;='Personnel Details'!$N$19), 'Personnel Details'!$O$19, IF(AND(NOT('Personnel Details'!$I$19=""), $B309&gt;='Personnel Details'!$I$19), 'Personnel Details'!$J$19, 'Personnel Details'!$E$19)))</f>
        <v/>
      </c>
      <c r="IQ309" s="59" t="str">
        <f>IF(IP$9="", "", IF(AND(NOT('Personnel Details'!$N$19=""), $B309&gt;='Personnel Details'!$N$19), IF('Personnel Details'!$P$19="","", 'Personnel Details'!$P$19), IF(AND(NOT('Personnel Details'!$I$19=""), $B309&gt;='Personnel Details'!$I$19), IF('Personnel Details'!$K$19="", "", 'Personnel Details'!$K$19), IF('Personnel Details'!$F$19="", "", 'Personnel Details'!$F$19))))</f>
        <v/>
      </c>
      <c r="IR309" s="79" t="str">
        <f>IF(IP$9="", "", IF(AND(NOT('Personnel Details'!$N$19=""), $B309&gt;='Personnel Details'!$N$19), 'Personnel Details'!$Q$19, IF(AND(NOT('Personnel Details'!$I$19=""), $B309&gt;='Personnel Details'!$I$19), 'Personnel Details'!$L$19, 'Personnel Details'!$G$19)))</f>
        <v/>
      </c>
      <c r="IS309" s="59">
        <f t="shared" si="715"/>
        <v>0</v>
      </c>
      <c r="IT309" s="53"/>
      <c r="IV309" s="78" t="str">
        <f>IF(IV$9="", "", IF(AND(NOT('Personnel Details'!$N$20=""), $B309&gt;='Personnel Details'!$N$20), 'Personnel Details'!$O$20, IF(AND(NOT('Personnel Details'!$I$20=""), $B309&gt;='Personnel Details'!$I$20), 'Personnel Details'!$J$20, 'Personnel Details'!$E$20)))</f>
        <v/>
      </c>
      <c r="IW309" s="59" t="str">
        <f>IF(IV$9="", "", IF(AND(NOT('Personnel Details'!$N$20=""), $B309&gt;='Personnel Details'!$N$20), IF('Personnel Details'!$P$20="","", 'Personnel Details'!$P$20), IF(AND(NOT('Personnel Details'!$I$20=""), $B309&gt;='Personnel Details'!$I$20), IF('Personnel Details'!$K$20="", "", 'Personnel Details'!$K$20), IF('Personnel Details'!$F$20="", "", 'Personnel Details'!$F$20))))</f>
        <v/>
      </c>
      <c r="IX309" s="79" t="str">
        <f>IF(IV$9="", "", IF(AND(NOT('Personnel Details'!$N$20=""), $B309&gt;='Personnel Details'!$N$20), 'Personnel Details'!$Q$20, IF(AND(NOT('Personnel Details'!$I$20=""), $B309&gt;='Personnel Details'!$I$20), 'Personnel Details'!$L$20, 'Personnel Details'!$G$20)))</f>
        <v/>
      </c>
      <c r="IY309" s="59">
        <f t="shared" si="716"/>
        <v>0</v>
      </c>
      <c r="IZ309" s="53"/>
      <c r="JB309" s="78" t="str">
        <f>IF(JB$9="", "", IF(AND(NOT('Personnel Details'!$N$21=""), $B309&gt;='Personnel Details'!$N$21), 'Personnel Details'!$O$21, IF(AND(NOT('Personnel Details'!$I$21=""), $B309&gt;='Personnel Details'!$I$21), 'Personnel Details'!$J$21, 'Personnel Details'!$E$21)))</f>
        <v/>
      </c>
      <c r="JC309" s="59" t="str">
        <f>IF(JB$9="", "", IF(AND(NOT('Personnel Details'!$N$21=""), $B309&gt;='Personnel Details'!$N$21), IF('Personnel Details'!$P$21="","", 'Personnel Details'!$P$21), IF(AND(NOT('Personnel Details'!$I$21=""), $B309&gt;='Personnel Details'!$I$21), IF('Personnel Details'!$K$21="", "", 'Personnel Details'!$K$21), IF('Personnel Details'!$F$21="", "", 'Personnel Details'!$F$21))))</f>
        <v/>
      </c>
      <c r="JD309" s="79" t="str">
        <f>IF(JB$9="", "", IF(AND(NOT('Personnel Details'!$N$21=""), $B309&gt;='Personnel Details'!$N$21), 'Personnel Details'!$Q$21, IF(AND(NOT('Personnel Details'!$I$21=""), $B309&gt;='Personnel Details'!$I$21), 'Personnel Details'!$L$21, 'Personnel Details'!$G$21)))</f>
        <v/>
      </c>
      <c r="JE309" s="59">
        <f t="shared" si="717"/>
        <v>0</v>
      </c>
      <c r="JF309" s="53"/>
      <c r="JH309" s="78" t="str">
        <f>IF(JH$9="", "", IF(AND(NOT('Personnel Details'!$N$22=""), $B309&gt;='Personnel Details'!$N$22), 'Personnel Details'!$O$22, IF(AND(NOT('Personnel Details'!$I$22=""), $B309&gt;='Personnel Details'!$I$22), 'Personnel Details'!$J$22, 'Personnel Details'!$E$22)))</f>
        <v/>
      </c>
      <c r="JI309" s="59" t="str">
        <f>IF(JH$9="", "", IF(AND(NOT('Personnel Details'!$N$22=""), $B309&gt;='Personnel Details'!$N$22), IF('Personnel Details'!$P$22="","", 'Personnel Details'!$P$22), IF(AND(NOT('Personnel Details'!$I$22=""), $B309&gt;='Personnel Details'!$I$22), IF('Personnel Details'!$K$22="", "", 'Personnel Details'!$K$22), IF('Personnel Details'!$F$22="", "", 'Personnel Details'!$F$22))))</f>
        <v/>
      </c>
      <c r="JJ309" s="79" t="str">
        <f>IF(JH$9="", "", IF(AND(NOT('Personnel Details'!$N$22=""), $B309&gt;='Personnel Details'!$N$22), 'Personnel Details'!$Q$22, IF(AND(NOT('Personnel Details'!$I$22=""), $B309&gt;='Personnel Details'!$I$22), 'Personnel Details'!$L$22, 'Personnel Details'!$G$22)))</f>
        <v/>
      </c>
      <c r="JK309" s="59">
        <f t="shared" si="718"/>
        <v>0</v>
      </c>
      <c r="JL309" s="53"/>
      <c r="JN309" s="78" t="str">
        <f>IF(JN$9="", "", IF(AND(NOT('Personnel Details'!$N$23=""), $B309&gt;='Personnel Details'!$N$23), 'Personnel Details'!$O$23, IF(AND(NOT('Personnel Details'!$I$23=""), $B309&gt;='Personnel Details'!$I$23), 'Personnel Details'!$J$23, 'Personnel Details'!$E$23)))</f>
        <v/>
      </c>
      <c r="JO309" s="59" t="str">
        <f>IF(JN$9="", "", IF(AND(NOT('Personnel Details'!$N$23=""), $B309&gt;='Personnel Details'!$N$23), IF('Personnel Details'!$P$23="","", 'Personnel Details'!$P$23), IF(AND(NOT('Personnel Details'!$I$23=""), $B309&gt;='Personnel Details'!$I$23), IF('Personnel Details'!$K$23="", "", 'Personnel Details'!$K$23), IF('Personnel Details'!$F$23="", "", 'Personnel Details'!$F$23))))</f>
        <v/>
      </c>
      <c r="JP309" s="79" t="str">
        <f>IF(JN$9="", "", IF(AND(NOT('Personnel Details'!$N$23=""), $B309&gt;='Personnel Details'!$N$23), 'Personnel Details'!$Q$23, IF(AND(NOT('Personnel Details'!$I$23=""), $B309&gt;='Personnel Details'!$I$23), 'Personnel Details'!$L$23, 'Personnel Details'!$G$23)))</f>
        <v/>
      </c>
      <c r="JQ309" s="59">
        <f t="shared" si="719"/>
        <v>0</v>
      </c>
      <c r="JR309" s="53"/>
      <c r="JT309" s="78" t="str">
        <f>IF(JT$9="", "", IF(AND(NOT('Personnel Details'!$N$24=""), $B309&gt;='Personnel Details'!$N$24), 'Personnel Details'!$O$24, IF(AND(NOT('Personnel Details'!$I$24=""), $B309&gt;='Personnel Details'!$I$24), 'Personnel Details'!$J$24, 'Personnel Details'!$E$24)))</f>
        <v/>
      </c>
      <c r="JU309" s="59" t="str">
        <f>IF(JT$9="", "", IF(AND(NOT('Personnel Details'!$N$24=""), $B309&gt;='Personnel Details'!$N$24), IF('Personnel Details'!$P$24="","", 'Personnel Details'!$P$24), IF(AND(NOT('Personnel Details'!$I$24=""), $B309&gt;='Personnel Details'!$I$24), IF('Personnel Details'!$K$24="", "", 'Personnel Details'!$K$24), IF('Personnel Details'!$F$24="", "", 'Personnel Details'!$F$24))))</f>
        <v/>
      </c>
      <c r="JV309" s="79" t="str">
        <f>IF(JT$9="", "", IF(AND(NOT('Personnel Details'!$N$24=""), $B309&gt;='Personnel Details'!$N$24), 'Personnel Details'!$Q$24, IF(AND(NOT('Personnel Details'!$I$24=""), $B309&gt;='Personnel Details'!$I$24), 'Personnel Details'!$L$24, 'Personnel Details'!$G$24)))</f>
        <v/>
      </c>
      <c r="JW309" s="59">
        <f t="shared" si="720"/>
        <v>0</v>
      </c>
      <c r="JX309" s="53"/>
      <c r="JZ309" s="78" t="str">
        <f>IF(JZ$9="", "", IF(AND(NOT('Personnel Details'!$N$25=""), $B309&gt;='Personnel Details'!$N$25), 'Personnel Details'!$O$25, IF(AND(NOT('Personnel Details'!$I$25=""), $B309&gt;='Personnel Details'!$I$25), 'Personnel Details'!$J$25, 'Personnel Details'!$E$25)))</f>
        <v/>
      </c>
      <c r="KA309" s="59" t="str">
        <f>IF(JZ$9="", "", IF(AND(NOT('Personnel Details'!$N$25=""), $B309&gt;='Personnel Details'!$N$25), IF('Personnel Details'!$P$25="","", 'Personnel Details'!$P$25), IF(AND(NOT('Personnel Details'!$I$25=""), $B309&gt;='Personnel Details'!$I$25), IF('Personnel Details'!$K$25="", "", 'Personnel Details'!$K$25), IF('Personnel Details'!$F$25="", "", 'Personnel Details'!$F$25))))</f>
        <v/>
      </c>
      <c r="KB309" s="79" t="str">
        <f>IF(JZ$9="", "", IF(AND(NOT('Personnel Details'!$N$25=""), $B309&gt;='Personnel Details'!$N$25), 'Personnel Details'!$Q$25, IF(AND(NOT('Personnel Details'!$I$25=""), $B309&gt;='Personnel Details'!$I$25), 'Personnel Details'!$L$25, 'Personnel Details'!$G$25)))</f>
        <v/>
      </c>
      <c r="KC309" s="59">
        <f t="shared" si="721"/>
        <v>0</v>
      </c>
      <c r="KD309" s="53"/>
      <c r="KF309" s="78" t="str">
        <f>IF(KF$9="", "", IF(AND(NOT('Personnel Details'!$N$26=""), $B309&gt;='Personnel Details'!$N$26), 'Personnel Details'!$O$26, IF(AND(NOT('Personnel Details'!$I$26=""), $B309&gt;='Personnel Details'!$I$26), 'Personnel Details'!$J$26, 'Personnel Details'!$E$26)))</f>
        <v/>
      </c>
      <c r="KG309" s="59" t="str">
        <f>IF(KF$9="", "", IF(AND(NOT('Personnel Details'!$N$26=""), $B309&gt;='Personnel Details'!$N$26), IF('Personnel Details'!$P$26="","", 'Personnel Details'!$P$26), IF(AND(NOT('Personnel Details'!$I$26=""), $B309&gt;='Personnel Details'!$I$26), IF('Personnel Details'!$K$26="", "", 'Personnel Details'!$K$26), IF('Personnel Details'!$F$26="", "", 'Personnel Details'!$F$26))))</f>
        <v/>
      </c>
      <c r="KH309" s="79" t="str">
        <f>IF(KF$9="", "", IF(AND(NOT('Personnel Details'!$N$26=""), $B309&gt;='Personnel Details'!$N$26), 'Personnel Details'!$Q$26, IF(AND(NOT('Personnel Details'!$I$26=""), $B309&gt;='Personnel Details'!$I$26), 'Personnel Details'!$L$26, 'Personnel Details'!$G$26)))</f>
        <v/>
      </c>
      <c r="KI309" s="59">
        <f t="shared" si="722"/>
        <v>0</v>
      </c>
      <c r="KJ309" s="53"/>
      <c r="KL309" s="78" t="str">
        <f>IF(KL$9="", "", IF(AND(NOT('Personnel Details'!$N$27=""), $B309&gt;='Personnel Details'!$N$27), 'Personnel Details'!$O$27, IF(AND(NOT('Personnel Details'!$I$27=""), $B309&gt;='Personnel Details'!$I$27), 'Personnel Details'!$J$27, 'Personnel Details'!$E$27)))</f>
        <v/>
      </c>
      <c r="KM309" s="59" t="str">
        <f>IF(KL$9="", "", IF(AND(NOT('Personnel Details'!$N$27=""), $B309&gt;='Personnel Details'!$N$27), IF('Personnel Details'!$P$27="","", 'Personnel Details'!$P$27), IF(AND(NOT('Personnel Details'!$I$27=""), $B309&gt;='Personnel Details'!$I$27), IF('Personnel Details'!$K$27="", "", 'Personnel Details'!$K$27), IF('Personnel Details'!$F$27="", "", 'Personnel Details'!$F$27))))</f>
        <v/>
      </c>
      <c r="KN309" s="79" t="str">
        <f>IF(KL$9="", "", IF(AND(NOT('Personnel Details'!$N$27=""), $B309&gt;='Personnel Details'!$N$27), 'Personnel Details'!$Q$27, IF(AND(NOT('Personnel Details'!$I$27=""), $B309&gt;='Personnel Details'!$I$27), 'Personnel Details'!$L$27, 'Personnel Details'!$G$27)))</f>
        <v/>
      </c>
      <c r="KO309" s="59">
        <f t="shared" si="723"/>
        <v>0</v>
      </c>
      <c r="KP309" s="53"/>
      <c r="KR309" s="78" t="str">
        <f>IF(KR$9="", "", IF(AND(NOT('Personnel Details'!$N$28=""), $B309&gt;='Personnel Details'!$N$28), 'Personnel Details'!$O$28, IF(AND(NOT('Personnel Details'!$I$28=""), $B309&gt;='Personnel Details'!$I$28), 'Personnel Details'!$J$28, 'Personnel Details'!$E$28)))</f>
        <v/>
      </c>
      <c r="KS309" s="59" t="str">
        <f>IF(KR$9="", "", IF(AND(NOT('Personnel Details'!$N$28=""), $B309&gt;='Personnel Details'!$N$28), IF('Personnel Details'!$P$28="","", 'Personnel Details'!$P$28), IF(AND(NOT('Personnel Details'!$I$28=""), $B309&gt;='Personnel Details'!$I$28), IF('Personnel Details'!$K$28="", "", 'Personnel Details'!$K$28), IF('Personnel Details'!$F$28="", "", 'Personnel Details'!$F$28))))</f>
        <v/>
      </c>
      <c r="KT309" s="79" t="str">
        <f>IF(KR$9="", "", IF(AND(NOT('Personnel Details'!$N$28=""), $B309&gt;='Personnel Details'!$N$28), 'Personnel Details'!$Q$28, IF(AND(NOT('Personnel Details'!$I$28=""), $B309&gt;='Personnel Details'!$I$28), 'Personnel Details'!$L$28, 'Personnel Details'!$G$28)))</f>
        <v/>
      </c>
      <c r="KU309" s="59">
        <f t="shared" si="724"/>
        <v>0</v>
      </c>
      <c r="KV309" s="53"/>
      <c r="KX309" s="78" t="str">
        <f>IF(KX$9="", "", IF(AND(NOT('Personnel Details'!$N$29=""), $B309&gt;='Personnel Details'!$N$29), 'Personnel Details'!$O$29, IF(AND(NOT('Personnel Details'!$I$29=""), $B309&gt;='Personnel Details'!$I$29), 'Personnel Details'!$J$29, 'Personnel Details'!$E$29)))</f>
        <v/>
      </c>
      <c r="KY309" s="59" t="str">
        <f>IF(KX$9="", "", IF(AND(NOT('Personnel Details'!$N$29=""), $B309&gt;='Personnel Details'!$N$29), IF('Personnel Details'!$P$29="","", 'Personnel Details'!$P$29), IF(AND(NOT('Personnel Details'!$I$29=""), $B309&gt;='Personnel Details'!$I$29), IF('Personnel Details'!$K$29="", "", 'Personnel Details'!$K$29), IF('Personnel Details'!$F$29="", "", 'Personnel Details'!$F$29))))</f>
        <v/>
      </c>
      <c r="KZ309" s="79" t="str">
        <f>IF(KX$9="", "", IF(AND(NOT('Personnel Details'!$N$29=""), $B309&gt;='Personnel Details'!$N$29), 'Personnel Details'!$Q$29, IF(AND(NOT('Personnel Details'!$I$29=""), $B309&gt;='Personnel Details'!$I$29), 'Personnel Details'!$L$29, 'Personnel Details'!$G$29)))</f>
        <v/>
      </c>
      <c r="LA309" s="59">
        <f t="shared" si="725"/>
        <v>0</v>
      </c>
      <c r="LB309" s="53"/>
      <c r="LD309" s="78" t="str">
        <f>IF(LD$9="", "", IF(AND(NOT('Personnel Details'!$N$30=""), $B309&gt;='Personnel Details'!$N$30), 'Personnel Details'!$O$30, IF(AND(NOT('Personnel Details'!$I$30=""), $B309&gt;='Personnel Details'!$I$30), 'Personnel Details'!$J$30, 'Personnel Details'!$E$30)))</f>
        <v/>
      </c>
      <c r="LE309" s="59" t="str">
        <f>IF(LD$9="", "", IF(AND(NOT('Personnel Details'!$N$30=""), $B309&gt;='Personnel Details'!$N$30), IF('Personnel Details'!$P$30="","", 'Personnel Details'!$P$30), IF(AND(NOT('Personnel Details'!$I$30=""), $B309&gt;='Personnel Details'!$I$30), IF('Personnel Details'!$K$30="", "", 'Personnel Details'!$K$30), IF('Personnel Details'!$F$30="", "", 'Personnel Details'!$F$30))))</f>
        <v/>
      </c>
      <c r="LF309" s="79" t="str">
        <f>IF(LD$9="", "", IF(AND(NOT('Personnel Details'!$N$30=""), $B309&gt;='Personnel Details'!$N$30), 'Personnel Details'!$Q$30, IF(AND(NOT('Personnel Details'!$I$30=""), $B309&gt;='Personnel Details'!$I$30), 'Personnel Details'!$L$30, 'Personnel Details'!$G$30)))</f>
        <v/>
      </c>
      <c r="LG309" s="59">
        <f t="shared" si="726"/>
        <v>0</v>
      </c>
      <c r="LH309" s="53"/>
      <c r="LJ309" s="78" t="str">
        <f>IF(LJ$9="", "", IF(AND(NOT('Personnel Details'!$N$31=""), $B309&gt;='Personnel Details'!$N$31), 'Personnel Details'!$O$31, IF(AND(NOT('Personnel Details'!$I$31=""), $B309&gt;='Personnel Details'!$I$31), 'Personnel Details'!$J$31, 'Personnel Details'!$E$31)))</f>
        <v/>
      </c>
      <c r="LK309" s="59" t="str">
        <f>IF(LJ$9="", "", IF(AND(NOT('Personnel Details'!$N$31=""), $B309&gt;='Personnel Details'!$N$31), IF('Personnel Details'!$P$31="","", 'Personnel Details'!$P$31), IF(AND(NOT('Personnel Details'!$I$31=""), $B309&gt;='Personnel Details'!$I$31), IF('Personnel Details'!$K$31="", "", 'Personnel Details'!$K$31), IF('Personnel Details'!$F$31="", "", 'Personnel Details'!$F$31))))</f>
        <v/>
      </c>
      <c r="LL309" s="79" t="str">
        <f>IF(LJ$9="", "", IF(AND(NOT('Personnel Details'!$N$31=""), $B309&gt;='Personnel Details'!$N$31), 'Personnel Details'!$Q$31, IF(AND(NOT('Personnel Details'!$I$31=""), $B309&gt;='Personnel Details'!$I$31), 'Personnel Details'!$L$31, 'Personnel Details'!$G$31)))</f>
        <v/>
      </c>
      <c r="LM309" s="59">
        <f t="shared" si="727"/>
        <v>0</v>
      </c>
      <c r="LN309" s="53"/>
      <c r="LP309" s="78" t="str">
        <f>IF(LP$9="", "", IF(AND(NOT('Personnel Details'!$N$32=""), $B309&gt;='Personnel Details'!$N$32), 'Personnel Details'!$O$32, IF(AND(NOT('Personnel Details'!$I$32=""), $B309&gt;='Personnel Details'!$I$32), 'Personnel Details'!$J$32, 'Personnel Details'!$E$32)))</f>
        <v/>
      </c>
      <c r="LQ309" s="59" t="str">
        <f>IF(LP$9="", "", IF(AND(NOT('Personnel Details'!$N$32=""), $B309&gt;='Personnel Details'!$N$32), IF('Personnel Details'!$P$32="","", 'Personnel Details'!$P$32), IF(AND(NOT('Personnel Details'!$I$32=""), $B309&gt;='Personnel Details'!$I$32), IF('Personnel Details'!$K$32="", "", 'Personnel Details'!$K$32), IF('Personnel Details'!$F$32="", "", 'Personnel Details'!$F$32))))</f>
        <v/>
      </c>
      <c r="LR309" s="79" t="str">
        <f>IF(LP$9="", "", IF(AND(NOT('Personnel Details'!$N$32=""), $B309&gt;='Personnel Details'!$N$32), 'Personnel Details'!$Q$32, IF(AND(NOT('Personnel Details'!$I$32=""), $B309&gt;='Personnel Details'!$I$32), 'Personnel Details'!$L$32, 'Personnel Details'!$G$32)))</f>
        <v/>
      </c>
      <c r="LS309" s="59">
        <f t="shared" si="728"/>
        <v>0</v>
      </c>
      <c r="LT309" s="53"/>
      <c r="LV309" s="78" t="str">
        <f>IF(LV$9="", "", IF(AND(NOT('Personnel Details'!$N$33=""), $B309&gt;='Personnel Details'!$N$33), 'Personnel Details'!$O$33, IF(AND(NOT('Personnel Details'!$I$33=""), $B309&gt;='Personnel Details'!$I$33), 'Personnel Details'!$J$33, 'Personnel Details'!$E$33)))</f>
        <v/>
      </c>
      <c r="LW309" s="59" t="str">
        <f>IF(LV$9="", "", IF(AND(NOT('Personnel Details'!$N$33=""), $B309&gt;='Personnel Details'!$N$33), IF('Personnel Details'!$P$33="","", 'Personnel Details'!$P$33), IF(AND(NOT('Personnel Details'!$I$33=""), $B309&gt;='Personnel Details'!$I$33), IF('Personnel Details'!$K$33="", "", 'Personnel Details'!$K$33), IF('Personnel Details'!$F$33="", "", 'Personnel Details'!$F$33))))</f>
        <v/>
      </c>
      <c r="LX309" s="79" t="str">
        <f>IF(LV$9="", "", IF(AND(NOT('Personnel Details'!$N$33=""), $B309&gt;='Personnel Details'!$N$33), 'Personnel Details'!$Q$33, IF(AND(NOT('Personnel Details'!$I$33=""), $B309&gt;='Personnel Details'!$I$33), 'Personnel Details'!$L$33, 'Personnel Details'!$G$33)))</f>
        <v/>
      </c>
      <c r="LY309" s="59">
        <f t="shared" si="729"/>
        <v>0</v>
      </c>
      <c r="LZ309" s="53"/>
      <c r="MB309" s="78" t="str">
        <f>IF(MB$9="", "", IF(AND(NOT('Personnel Details'!$N$34=""), $B309&gt;='Personnel Details'!$N$34), 'Personnel Details'!$O$34, IF(AND(NOT('Personnel Details'!$I$34=""), $B309&gt;='Personnel Details'!$I$34), 'Personnel Details'!$J$34, 'Personnel Details'!$E$34)))</f>
        <v/>
      </c>
      <c r="MC309" s="59" t="str">
        <f>IF(MB$9="", "", IF(AND(NOT('Personnel Details'!$N$34=""), $B309&gt;='Personnel Details'!$N$34), IF('Personnel Details'!$P$34="","", 'Personnel Details'!$P$34), IF(AND(NOT('Personnel Details'!$I$34=""), $B309&gt;='Personnel Details'!$I$34), IF('Personnel Details'!$K$34="", "", 'Personnel Details'!$K$34), IF('Personnel Details'!$F$34="", "", 'Personnel Details'!$F$34))))</f>
        <v/>
      </c>
      <c r="MD309" s="79" t="str">
        <f>IF(MB$9="", "", IF(AND(NOT('Personnel Details'!$N$34=""), $B309&gt;='Personnel Details'!$N$34), 'Personnel Details'!$Q$34, IF(AND(NOT('Personnel Details'!$I$34=""), $B309&gt;='Personnel Details'!$I$34), 'Personnel Details'!$L$34, 'Personnel Details'!$G$34)))</f>
        <v/>
      </c>
      <c r="ME309" s="59">
        <f t="shared" si="730"/>
        <v>0</v>
      </c>
      <c r="MF309" s="53"/>
      <c r="MH309" s="78" t="str">
        <f>IF(MH$9="", "", IF(AND(NOT('Personnel Details'!$N$35=""), $B309&gt;='Personnel Details'!$N$35), 'Personnel Details'!$O$35, IF(AND(NOT('Personnel Details'!$I$35=""), $B309&gt;='Personnel Details'!$I$35), 'Personnel Details'!$J$35, 'Personnel Details'!$E$35)))</f>
        <v/>
      </c>
      <c r="MI309" s="59" t="str">
        <f>IF(MH$9="", "", IF(AND(NOT('Personnel Details'!$N$35=""), $B309&gt;='Personnel Details'!$N$35), IF('Personnel Details'!$P$35="","", 'Personnel Details'!$P$35), IF(AND(NOT('Personnel Details'!$I$35=""), $B309&gt;='Personnel Details'!$I$35), IF('Personnel Details'!$K$35="", "", 'Personnel Details'!$K$35), IF('Personnel Details'!$F$35="", "", 'Personnel Details'!$F$35))))</f>
        <v/>
      </c>
      <c r="MJ309" s="79" t="str">
        <f>IF(MH$9="", "", IF(AND(NOT('Personnel Details'!$N$35=""), $B309&gt;='Personnel Details'!$N$35), 'Personnel Details'!$Q$35, IF(AND(NOT('Personnel Details'!$I$35=""), $B309&gt;='Personnel Details'!$I$35), 'Personnel Details'!$L$35, 'Personnel Details'!$G$35)))</f>
        <v/>
      </c>
      <c r="MK309" s="59">
        <f t="shared" si="731"/>
        <v>0</v>
      </c>
      <c r="ML309" s="53"/>
      <c r="MN309" s="78" t="str">
        <f>IF(MN$9="", "", IF(AND(NOT('Personnel Details'!$N$36=""), $B309&gt;='Personnel Details'!$N$36), 'Personnel Details'!$O$36, IF(AND(NOT('Personnel Details'!$I$36=""), $B309&gt;='Personnel Details'!$I$36), 'Personnel Details'!$J$36, 'Personnel Details'!$E$36)))</f>
        <v/>
      </c>
      <c r="MO309" s="59" t="str">
        <f>IF(MN$9="", "", IF(AND(NOT('Personnel Details'!$N$36=""), $B309&gt;='Personnel Details'!$N$36), IF('Personnel Details'!$P$36="","", 'Personnel Details'!$P$36), IF(AND(NOT('Personnel Details'!$I$36=""), $B309&gt;='Personnel Details'!$I$36), IF('Personnel Details'!$K$36="", "", 'Personnel Details'!$K$36), IF('Personnel Details'!$F$36="", "", 'Personnel Details'!$F$36))))</f>
        <v/>
      </c>
      <c r="MP309" s="79" t="str">
        <f>IF(MN$9="", "", IF(AND(NOT('Personnel Details'!$N$36=""), $B309&gt;='Personnel Details'!$N$36), 'Personnel Details'!$Q$36, IF(AND(NOT('Personnel Details'!$I$36=""), $B309&gt;='Personnel Details'!$I$36), 'Personnel Details'!$L$36, 'Personnel Details'!$G$36)))</f>
        <v/>
      </c>
      <c r="MQ309" s="59">
        <f t="shared" si="732"/>
        <v>0</v>
      </c>
      <c r="MR309" s="53"/>
      <c r="MT309" s="78" t="str">
        <f>IF(MT$9="", "", IF(AND(NOT('Personnel Details'!$N$37=""), $B309&gt;='Personnel Details'!$N$37), 'Personnel Details'!$O$37, IF(AND(NOT('Personnel Details'!$I$37=""), $B309&gt;='Personnel Details'!$I$37), 'Personnel Details'!$J$37, 'Personnel Details'!$E$37)))</f>
        <v/>
      </c>
      <c r="MU309" s="59" t="str">
        <f>IF(MT$9="", "", IF(AND(NOT('Personnel Details'!$N$37=""), $B309&gt;='Personnel Details'!$N$37), IF('Personnel Details'!$P$37="","", 'Personnel Details'!$P$37), IF(AND(NOT('Personnel Details'!$I$37=""), $B309&gt;='Personnel Details'!$I$37), IF('Personnel Details'!$K$37="", "", 'Personnel Details'!$K$37), IF('Personnel Details'!$F$37="", "", 'Personnel Details'!$F$37))))</f>
        <v/>
      </c>
      <c r="MV309" s="79" t="str">
        <f>IF(MT$9="", "", IF(AND(NOT('Personnel Details'!$N$37=""), $B309&gt;='Personnel Details'!$N$37), 'Personnel Details'!$Q$37, IF(AND(NOT('Personnel Details'!$I$37=""), $B309&gt;='Personnel Details'!$I$37), 'Personnel Details'!$L$37, 'Personnel Details'!$G$37)))</f>
        <v/>
      </c>
      <c r="MW309" s="59">
        <f t="shared" si="733"/>
        <v>0</v>
      </c>
      <c r="MX309" s="53"/>
      <c r="MZ309" s="78" t="str">
        <f>IF(MZ$9="", "", IF(AND(NOT('Personnel Details'!$N$38=""), $B309&gt;='Personnel Details'!$N$38), 'Personnel Details'!$O$38, IF(AND(NOT('Personnel Details'!$I$38=""), $B309&gt;='Personnel Details'!$I$38), 'Personnel Details'!$J$38, 'Personnel Details'!$E$38)))</f>
        <v/>
      </c>
      <c r="NA309" s="59" t="str">
        <f>IF(MZ$9="", "", IF(AND(NOT('Personnel Details'!$N$38=""), $B309&gt;='Personnel Details'!$N$38), IF('Personnel Details'!$P$38="","", 'Personnel Details'!$P$38), IF(AND(NOT('Personnel Details'!$I$38=""), $B309&gt;='Personnel Details'!$I$38), IF('Personnel Details'!$K$38="", "", 'Personnel Details'!$K$38), IF('Personnel Details'!$F$38="", "", 'Personnel Details'!$F$38))))</f>
        <v/>
      </c>
      <c r="NB309" s="79" t="str">
        <f>IF(MZ$9="", "", IF(AND(NOT('Personnel Details'!$N$38=""), $B309&gt;='Personnel Details'!$N$38), 'Personnel Details'!$Q$38, IF(AND(NOT('Personnel Details'!$I$38=""), $B309&gt;='Personnel Details'!$I$38), 'Personnel Details'!$L$38, 'Personnel Details'!$G$38)))</f>
        <v/>
      </c>
      <c r="NC309" s="59">
        <f t="shared" si="734"/>
        <v>0</v>
      </c>
      <c r="ND309" s="53"/>
      <c r="NF309" s="78" t="str">
        <f>IF(NF$9="", "", IF(AND(NOT('Personnel Details'!$N$39=""), $B309&gt;='Personnel Details'!$N$39), 'Personnel Details'!$O$39, IF(AND(NOT('Personnel Details'!$I$39=""), $B309&gt;='Personnel Details'!$I$39), 'Personnel Details'!$J$39, 'Personnel Details'!$E$39)))</f>
        <v/>
      </c>
      <c r="NG309" s="59" t="str">
        <f>IF(NF$9="", "", IF(AND(NOT('Personnel Details'!$N$39=""), $B309&gt;='Personnel Details'!$N$39), IF('Personnel Details'!$P$39="","", 'Personnel Details'!$P$39), IF(AND(NOT('Personnel Details'!$I$39=""), $B309&gt;='Personnel Details'!$I$39), IF('Personnel Details'!$K$39="", "", 'Personnel Details'!$K$39), IF('Personnel Details'!$F$39="", "", 'Personnel Details'!$F$39))))</f>
        <v/>
      </c>
      <c r="NH309" s="79" t="str">
        <f>IF(NF$9="", "", IF(AND(NOT('Personnel Details'!$N$39=""), $B309&gt;='Personnel Details'!$N$39), 'Personnel Details'!$Q$39, IF(AND(NOT('Personnel Details'!$I$39=""), $B309&gt;='Personnel Details'!$I$39), 'Personnel Details'!$L$39, 'Personnel Details'!$G$39)))</f>
        <v/>
      </c>
      <c r="NI309" s="59">
        <f t="shared" si="735"/>
        <v>0</v>
      </c>
      <c r="NJ309" s="53"/>
      <c r="NL309" s="78" t="str">
        <f>IF(NL$9="", "", IF(AND(NOT('Personnel Details'!$N$40=""), $B309&gt;='Personnel Details'!$N$40), 'Personnel Details'!$O$40, IF(AND(NOT('Personnel Details'!$I$40=""), $B309&gt;='Personnel Details'!$I$40), 'Personnel Details'!$J$40, 'Personnel Details'!$E$40)))</f>
        <v/>
      </c>
      <c r="NM309" s="59" t="str">
        <f>IF(NL$9="", "", IF(AND(NOT('Personnel Details'!$N$40=""), $B309&gt;='Personnel Details'!$N$40), IF('Personnel Details'!$P$40="","", 'Personnel Details'!$P$40), IF(AND(NOT('Personnel Details'!$I$40=""), $B309&gt;='Personnel Details'!$I$40), IF('Personnel Details'!$K$40="", "", 'Personnel Details'!$K$40), IF('Personnel Details'!$F$40="", "", 'Personnel Details'!$F$40))))</f>
        <v/>
      </c>
      <c r="NN309" s="79" t="str">
        <f>IF(NL$9="", "", IF(AND(NOT('Personnel Details'!$N$40=""), $B309&gt;='Personnel Details'!$N$40), 'Personnel Details'!$Q$40, IF(AND(NOT('Personnel Details'!$I$40=""), $B309&gt;='Personnel Details'!$I$40), 'Personnel Details'!$L$40, 'Personnel Details'!$G$40)))</f>
        <v/>
      </c>
      <c r="NO309" s="59">
        <f t="shared" si="736"/>
        <v>0</v>
      </c>
      <c r="NP309" s="53"/>
    </row>
    <row r="310" spans="1:380" x14ac:dyDescent="0.25">
      <c r="A310" s="32"/>
      <c r="B310" s="113">
        <f>IFERROR(IF(B309+1&gt;'Personnel Details'!$U$5, "", B309+1), "")</f>
        <v>44130</v>
      </c>
      <c r="C310" s="32"/>
      <c r="D310" s="120"/>
      <c r="E310" s="13" t="str">
        <f t="shared" si="615"/>
        <v/>
      </c>
      <c r="F310" s="13" t="str">
        <f t="shared" si="646"/>
        <v/>
      </c>
      <c r="G310" s="56" t="str">
        <f t="shared" si="737"/>
        <v/>
      </c>
      <c r="H310" s="16" t="str">
        <f t="shared" si="647"/>
        <v/>
      </c>
      <c r="I310" s="32"/>
      <c r="J310" s="120"/>
      <c r="K310" s="62" t="str">
        <f t="shared" si="616"/>
        <v/>
      </c>
      <c r="L310" s="62" t="str">
        <f t="shared" si="648"/>
        <v/>
      </c>
      <c r="M310" s="65" t="str">
        <f t="shared" si="738"/>
        <v/>
      </c>
      <c r="N310" s="68" t="str">
        <f t="shared" si="649"/>
        <v/>
      </c>
      <c r="O310" s="32"/>
      <c r="P310" s="120"/>
      <c r="Q310" s="62" t="str">
        <f t="shared" si="617"/>
        <v/>
      </c>
      <c r="R310" s="62" t="str">
        <f t="shared" si="650"/>
        <v/>
      </c>
      <c r="S310" s="65" t="str">
        <f t="shared" si="739"/>
        <v/>
      </c>
      <c r="T310" s="68" t="str">
        <f t="shared" si="651"/>
        <v/>
      </c>
      <c r="U310" s="32"/>
      <c r="V310" s="120"/>
      <c r="W310" s="62" t="str">
        <f t="shared" si="618"/>
        <v/>
      </c>
      <c r="X310" s="62" t="str">
        <f t="shared" si="652"/>
        <v/>
      </c>
      <c r="Y310" s="65" t="str">
        <f t="shared" si="740"/>
        <v/>
      </c>
      <c r="Z310" s="68" t="str">
        <f t="shared" si="653"/>
        <v/>
      </c>
      <c r="AA310" s="32"/>
      <c r="AB310" s="120"/>
      <c r="AC310" s="62" t="str">
        <f t="shared" si="619"/>
        <v/>
      </c>
      <c r="AD310" s="62" t="str">
        <f t="shared" si="654"/>
        <v/>
      </c>
      <c r="AE310" s="65" t="str">
        <f t="shared" si="741"/>
        <v/>
      </c>
      <c r="AF310" s="68" t="str">
        <f t="shared" si="655"/>
        <v/>
      </c>
      <c r="AG310" s="32"/>
      <c r="AH310" s="120"/>
      <c r="AI310" s="62" t="str">
        <f t="shared" si="620"/>
        <v/>
      </c>
      <c r="AJ310" s="62" t="str">
        <f t="shared" si="656"/>
        <v/>
      </c>
      <c r="AK310" s="65" t="str">
        <f t="shared" si="742"/>
        <v/>
      </c>
      <c r="AL310" s="68" t="str">
        <f t="shared" si="657"/>
        <v/>
      </c>
      <c r="AM310" s="32"/>
      <c r="AN310" s="120"/>
      <c r="AO310" s="62" t="str">
        <f t="shared" si="621"/>
        <v/>
      </c>
      <c r="AP310" s="62" t="str">
        <f t="shared" si="658"/>
        <v/>
      </c>
      <c r="AQ310" s="65" t="str">
        <f t="shared" si="743"/>
        <v/>
      </c>
      <c r="AR310" s="68" t="str">
        <f t="shared" si="659"/>
        <v/>
      </c>
      <c r="AS310" s="32"/>
      <c r="AT310" s="120"/>
      <c r="AU310" s="62" t="str">
        <f t="shared" si="622"/>
        <v/>
      </c>
      <c r="AV310" s="62" t="str">
        <f t="shared" si="660"/>
        <v/>
      </c>
      <c r="AW310" s="65" t="str">
        <f t="shared" si="744"/>
        <v/>
      </c>
      <c r="AX310" s="68" t="str">
        <f t="shared" si="661"/>
        <v/>
      </c>
      <c r="AY310" s="32"/>
      <c r="AZ310" s="120"/>
      <c r="BA310" s="62" t="str">
        <f t="shared" si="623"/>
        <v/>
      </c>
      <c r="BB310" s="62" t="str">
        <f t="shared" si="662"/>
        <v/>
      </c>
      <c r="BC310" s="65" t="str">
        <f t="shared" si="745"/>
        <v/>
      </c>
      <c r="BD310" s="68" t="str">
        <f t="shared" si="663"/>
        <v/>
      </c>
      <c r="BE310" s="32"/>
      <c r="BF310" s="120"/>
      <c r="BG310" s="62" t="str">
        <f t="shared" si="624"/>
        <v/>
      </c>
      <c r="BH310" s="62" t="str">
        <f t="shared" si="664"/>
        <v/>
      </c>
      <c r="BI310" s="65" t="str">
        <f t="shared" si="746"/>
        <v/>
      </c>
      <c r="BJ310" s="68" t="str">
        <f t="shared" si="665"/>
        <v/>
      </c>
      <c r="BK310" s="32"/>
      <c r="BL310" s="120"/>
      <c r="BM310" s="62" t="str">
        <f t="shared" si="625"/>
        <v/>
      </c>
      <c r="BN310" s="62" t="str">
        <f t="shared" si="666"/>
        <v/>
      </c>
      <c r="BO310" s="65" t="str">
        <f t="shared" si="747"/>
        <v/>
      </c>
      <c r="BP310" s="68" t="str">
        <f t="shared" si="667"/>
        <v/>
      </c>
      <c r="BQ310" s="32"/>
      <c r="BR310" s="120"/>
      <c r="BS310" s="62" t="str">
        <f t="shared" si="626"/>
        <v/>
      </c>
      <c r="BT310" s="62" t="str">
        <f t="shared" si="668"/>
        <v/>
      </c>
      <c r="BU310" s="65" t="str">
        <f t="shared" si="748"/>
        <v/>
      </c>
      <c r="BV310" s="68" t="str">
        <f t="shared" si="669"/>
        <v/>
      </c>
      <c r="BW310" s="32"/>
      <c r="BX310" s="120"/>
      <c r="BY310" s="62" t="str">
        <f t="shared" si="627"/>
        <v/>
      </c>
      <c r="BZ310" s="62" t="str">
        <f t="shared" si="670"/>
        <v/>
      </c>
      <c r="CA310" s="65" t="str">
        <f t="shared" si="749"/>
        <v/>
      </c>
      <c r="CB310" s="68" t="str">
        <f t="shared" si="671"/>
        <v/>
      </c>
      <c r="CC310" s="32"/>
      <c r="CD310" s="120"/>
      <c r="CE310" s="62" t="str">
        <f t="shared" si="628"/>
        <v/>
      </c>
      <c r="CF310" s="62" t="str">
        <f t="shared" si="672"/>
        <v/>
      </c>
      <c r="CG310" s="65" t="str">
        <f t="shared" si="750"/>
        <v/>
      </c>
      <c r="CH310" s="68" t="str">
        <f t="shared" si="673"/>
        <v/>
      </c>
      <c r="CI310" s="32"/>
      <c r="CJ310" s="120"/>
      <c r="CK310" s="62" t="str">
        <f t="shared" si="629"/>
        <v/>
      </c>
      <c r="CL310" s="62" t="str">
        <f t="shared" si="674"/>
        <v/>
      </c>
      <c r="CM310" s="65" t="str">
        <f t="shared" si="751"/>
        <v/>
      </c>
      <c r="CN310" s="68" t="str">
        <f t="shared" si="675"/>
        <v/>
      </c>
      <c r="CO310" s="32"/>
      <c r="CP310" s="120"/>
      <c r="CQ310" s="62" t="str">
        <f t="shared" si="630"/>
        <v/>
      </c>
      <c r="CR310" s="62" t="str">
        <f t="shared" si="676"/>
        <v/>
      </c>
      <c r="CS310" s="65" t="str">
        <f t="shared" si="752"/>
        <v/>
      </c>
      <c r="CT310" s="68" t="str">
        <f t="shared" si="677"/>
        <v/>
      </c>
      <c r="CU310" s="32"/>
      <c r="CV310" s="120"/>
      <c r="CW310" s="62" t="str">
        <f t="shared" si="631"/>
        <v/>
      </c>
      <c r="CX310" s="62" t="str">
        <f t="shared" si="678"/>
        <v/>
      </c>
      <c r="CY310" s="65" t="str">
        <f t="shared" si="753"/>
        <v/>
      </c>
      <c r="CZ310" s="68" t="str">
        <f t="shared" si="679"/>
        <v/>
      </c>
      <c r="DA310" s="32"/>
      <c r="DB310" s="120"/>
      <c r="DC310" s="62" t="str">
        <f t="shared" si="632"/>
        <v/>
      </c>
      <c r="DD310" s="62" t="str">
        <f t="shared" si="680"/>
        <v/>
      </c>
      <c r="DE310" s="65" t="str">
        <f t="shared" si="754"/>
        <v/>
      </c>
      <c r="DF310" s="68" t="str">
        <f t="shared" si="681"/>
        <v/>
      </c>
      <c r="DG310" s="32"/>
      <c r="DH310" s="120"/>
      <c r="DI310" s="62" t="str">
        <f t="shared" si="633"/>
        <v/>
      </c>
      <c r="DJ310" s="62" t="str">
        <f t="shared" si="682"/>
        <v/>
      </c>
      <c r="DK310" s="65" t="str">
        <f t="shared" si="755"/>
        <v/>
      </c>
      <c r="DL310" s="68" t="str">
        <f t="shared" si="683"/>
        <v/>
      </c>
      <c r="DM310" s="32"/>
      <c r="DN310" s="120"/>
      <c r="DO310" s="62" t="str">
        <f t="shared" si="634"/>
        <v/>
      </c>
      <c r="DP310" s="62" t="str">
        <f t="shared" si="684"/>
        <v/>
      </c>
      <c r="DQ310" s="65" t="str">
        <f t="shared" si="756"/>
        <v/>
      </c>
      <c r="DR310" s="68" t="str">
        <f t="shared" si="685"/>
        <v/>
      </c>
      <c r="DS310" s="32"/>
      <c r="DT310" s="120"/>
      <c r="DU310" s="62" t="str">
        <f t="shared" si="635"/>
        <v/>
      </c>
      <c r="DV310" s="62" t="str">
        <f t="shared" si="686"/>
        <v/>
      </c>
      <c r="DW310" s="65" t="str">
        <f t="shared" si="757"/>
        <v/>
      </c>
      <c r="DX310" s="68" t="str">
        <f t="shared" si="687"/>
        <v/>
      </c>
      <c r="DY310" s="32"/>
      <c r="DZ310" s="120"/>
      <c r="EA310" s="62" t="str">
        <f t="shared" si="636"/>
        <v/>
      </c>
      <c r="EB310" s="62" t="str">
        <f t="shared" si="688"/>
        <v/>
      </c>
      <c r="EC310" s="65" t="str">
        <f t="shared" si="758"/>
        <v/>
      </c>
      <c r="ED310" s="68" t="str">
        <f t="shared" si="689"/>
        <v/>
      </c>
      <c r="EE310" s="32"/>
      <c r="EF310" s="120"/>
      <c r="EG310" s="62" t="str">
        <f t="shared" si="637"/>
        <v/>
      </c>
      <c r="EH310" s="62" t="str">
        <f t="shared" si="690"/>
        <v/>
      </c>
      <c r="EI310" s="65" t="str">
        <f t="shared" si="759"/>
        <v/>
      </c>
      <c r="EJ310" s="68" t="str">
        <f t="shared" si="691"/>
        <v/>
      </c>
      <c r="EK310" s="32"/>
      <c r="EL310" s="120"/>
      <c r="EM310" s="62" t="str">
        <f t="shared" si="638"/>
        <v/>
      </c>
      <c r="EN310" s="62" t="str">
        <f t="shared" si="692"/>
        <v/>
      </c>
      <c r="EO310" s="65" t="str">
        <f t="shared" si="760"/>
        <v/>
      </c>
      <c r="EP310" s="68" t="str">
        <f t="shared" si="693"/>
        <v/>
      </c>
      <c r="EQ310" s="32"/>
      <c r="ER310" s="120"/>
      <c r="ES310" s="62" t="str">
        <f t="shared" si="639"/>
        <v/>
      </c>
      <c r="ET310" s="62" t="str">
        <f t="shared" si="694"/>
        <v/>
      </c>
      <c r="EU310" s="65" t="str">
        <f t="shared" si="761"/>
        <v/>
      </c>
      <c r="EV310" s="68" t="str">
        <f t="shared" si="695"/>
        <v/>
      </c>
      <c r="EW310" s="32"/>
      <c r="EX310" s="120"/>
      <c r="EY310" s="62" t="str">
        <f t="shared" si="640"/>
        <v/>
      </c>
      <c r="EZ310" s="62" t="str">
        <f t="shared" si="696"/>
        <v/>
      </c>
      <c r="FA310" s="65" t="str">
        <f t="shared" si="762"/>
        <v/>
      </c>
      <c r="FB310" s="68" t="str">
        <f t="shared" si="697"/>
        <v/>
      </c>
      <c r="FC310" s="32"/>
      <c r="FD310" s="120"/>
      <c r="FE310" s="62" t="str">
        <f t="shared" si="641"/>
        <v/>
      </c>
      <c r="FF310" s="62" t="str">
        <f t="shared" si="698"/>
        <v/>
      </c>
      <c r="FG310" s="65" t="str">
        <f t="shared" si="763"/>
        <v/>
      </c>
      <c r="FH310" s="68" t="str">
        <f t="shared" si="699"/>
        <v/>
      </c>
      <c r="FI310" s="32"/>
      <c r="FJ310" s="120"/>
      <c r="FK310" s="62" t="str">
        <f t="shared" si="642"/>
        <v/>
      </c>
      <c r="FL310" s="62" t="str">
        <f t="shared" si="700"/>
        <v/>
      </c>
      <c r="FM310" s="65" t="str">
        <f t="shared" si="764"/>
        <v/>
      </c>
      <c r="FN310" s="68" t="str">
        <f t="shared" si="701"/>
        <v/>
      </c>
      <c r="FO310" s="32"/>
      <c r="FP310" s="120"/>
      <c r="FQ310" s="62" t="str">
        <f t="shared" si="643"/>
        <v/>
      </c>
      <c r="FR310" s="62" t="str">
        <f t="shared" si="702"/>
        <v/>
      </c>
      <c r="FS310" s="65" t="str">
        <f t="shared" si="765"/>
        <v/>
      </c>
      <c r="FT310" s="68" t="str">
        <f t="shared" si="703"/>
        <v/>
      </c>
      <c r="FU310" s="32"/>
      <c r="FV310" s="120"/>
      <c r="FW310" s="62" t="str">
        <f t="shared" si="644"/>
        <v/>
      </c>
      <c r="FX310" s="62" t="str">
        <f t="shared" si="704"/>
        <v/>
      </c>
      <c r="FY310" s="65" t="str">
        <f t="shared" si="766"/>
        <v/>
      </c>
      <c r="FZ310" s="68" t="str">
        <f t="shared" si="705"/>
        <v/>
      </c>
      <c r="GA310" s="32"/>
      <c r="GC310" s="7" t="str">
        <f t="shared" si="706"/>
        <v>Oct 2020</v>
      </c>
      <c r="GD310" s="7" t="str">
        <f t="shared" ca="1" si="645"/>
        <v/>
      </c>
      <c r="GT310" s="71">
        <f>IF(GT$9="", "", IF(AND(NOT('Personnel Details'!$N$11=""), $B310&gt;='Personnel Details'!$N$11), 'Personnel Details'!$O$11, IF(AND(NOT('Personnel Details'!$I$11=""), $B310&gt;='Personnel Details'!$I$11), 'Personnel Details'!$J$11, 'Personnel Details'!$E$11)))</f>
        <v>0.8</v>
      </c>
      <c r="GU310" s="59" t="str">
        <f>IF(GT$9="", "", IF(AND(NOT('Personnel Details'!$N$11=""), $B310&gt;='Personnel Details'!$N$11), IF('Personnel Details'!$P$11="","", 'Personnel Details'!$P$11), IF(AND(NOT('Personnel Details'!$I$11=""), $B310&gt;='Personnel Details'!$I$11), IF('Personnel Details'!$K$11="", "", 'Personnel Details'!$K$11), IF('Personnel Details'!$F$11="", "", 'Personnel Details'!$F$11))))</f>
        <v/>
      </c>
      <c r="GV310" s="74">
        <f>IF(GT$9="", "", IF(AND(NOT('Personnel Details'!$N$11=""), $B310&gt;='Personnel Details'!$N$11), 'Personnel Details'!$Q$11, IF(AND(NOT('Personnel Details'!$I$11=""), $B310&gt;='Personnel Details'!$I$11), 'Personnel Details'!$L$11, 'Personnel Details'!$G$11)))</f>
        <v>0</v>
      </c>
      <c r="GW310" s="59">
        <f t="shared" si="707"/>
        <v>0</v>
      </c>
      <c r="GX310" s="53"/>
      <c r="GZ310" s="78">
        <f>IF(GZ$9="", "", IF(AND(NOT('Personnel Details'!$N$12=""), $B310&gt;='Personnel Details'!$N$12), 'Personnel Details'!$O$12, IF(AND(NOT('Personnel Details'!$I$12=""), $B310&gt;='Personnel Details'!$I$12), 'Personnel Details'!$J$12, 'Personnel Details'!$E$12)))</f>
        <v>0.8</v>
      </c>
      <c r="HA310" s="59" t="str">
        <f>IF(GZ$9="", "", IF(AND(NOT('Personnel Details'!$N$12=""), $B310&gt;='Personnel Details'!$N$12), IF('Personnel Details'!$P$12="","", 'Personnel Details'!$P$12), IF(AND(NOT('Personnel Details'!$I$12=""), $B310&gt;='Personnel Details'!$I$12), IF('Personnel Details'!$K$12="", "", 'Personnel Details'!$K$12), IF('Personnel Details'!$F$12="", "", 'Personnel Details'!$F$12))))</f>
        <v/>
      </c>
      <c r="HB310" s="79">
        <f>IF(GZ$9="", "", IF(AND(NOT('Personnel Details'!$N$12=""), $B310&gt;='Personnel Details'!$N$12), 'Personnel Details'!$Q$12, IF(AND(NOT('Personnel Details'!$I$12=""), $B310&gt;='Personnel Details'!$I$12), 'Personnel Details'!$L$12, 'Personnel Details'!$G$12)))</f>
        <v>0</v>
      </c>
      <c r="HC310" s="59">
        <f t="shared" si="708"/>
        <v>0</v>
      </c>
      <c r="HD310" s="53"/>
      <c r="HF310" s="78">
        <f>IF(HF$9="", "", IF(AND(NOT('Personnel Details'!$N$13=""), $B310&gt;='Personnel Details'!$N$13), 'Personnel Details'!$O$13, IF(AND(NOT('Personnel Details'!$I$13=""), $B310&gt;='Personnel Details'!$I$13), 'Personnel Details'!$J$13, 'Personnel Details'!$E$13)))</f>
        <v>0.8</v>
      </c>
      <c r="HG310" s="59" t="str">
        <f>IF(HF$9="", "", IF(AND(NOT('Personnel Details'!$N$13=""), $B310&gt;='Personnel Details'!$N$13), IF('Personnel Details'!$P$13="","", 'Personnel Details'!$P$13), IF(AND(NOT('Personnel Details'!$I$13=""), $B310&gt;='Personnel Details'!$I$13), IF('Personnel Details'!$K$13="", "", 'Personnel Details'!$K$13), IF('Personnel Details'!$F$13="", "", 'Personnel Details'!$F$13))))</f>
        <v/>
      </c>
      <c r="HH310" s="79">
        <f>IF(HF$9="", "", IF(AND(NOT('Personnel Details'!$N$13=""), $B310&gt;='Personnel Details'!$N$13), 'Personnel Details'!$Q$13, IF(AND(NOT('Personnel Details'!$I$13=""), $B310&gt;='Personnel Details'!$I$13), 'Personnel Details'!$L$13, 'Personnel Details'!$G$13)))</f>
        <v>0</v>
      </c>
      <c r="HI310" s="59">
        <f t="shared" si="709"/>
        <v>0</v>
      </c>
      <c r="HJ310" s="53"/>
      <c r="HL310" s="78">
        <f>IF(HL$9="", "", IF(AND(NOT('Personnel Details'!$N$14=""), $B310&gt;='Personnel Details'!$N$14), 'Personnel Details'!$O$14, IF(AND(NOT('Personnel Details'!$I$14=""), $B310&gt;='Personnel Details'!$I$14), 'Personnel Details'!$J$14, 'Personnel Details'!$E$14)))</f>
        <v>0.8</v>
      </c>
      <c r="HM310" s="59">
        <f>IF(HL$9="", "", IF(AND(NOT('Personnel Details'!$N$14=""), $B310&gt;='Personnel Details'!$N$14), IF('Personnel Details'!$P$14="","", 'Personnel Details'!$P$14), IF(AND(NOT('Personnel Details'!$I$14=""), $B310&gt;='Personnel Details'!$I$14), IF('Personnel Details'!$K$14="", "", 'Personnel Details'!$K$14), IF('Personnel Details'!$F$14="", "", 'Personnel Details'!$F$14))))</f>
        <v>2000</v>
      </c>
      <c r="HN310" s="79">
        <f>IF(HL$9="", "", IF(AND(NOT('Personnel Details'!$N$14=""), $B310&gt;='Personnel Details'!$N$14), 'Personnel Details'!$Q$14, IF(AND(NOT('Personnel Details'!$I$14=""), $B310&gt;='Personnel Details'!$I$14), 'Personnel Details'!$L$14, 'Personnel Details'!$G$14)))</f>
        <v>0.85</v>
      </c>
      <c r="HO310" s="59">
        <f t="shared" si="710"/>
        <v>0</v>
      </c>
      <c r="HP310" s="53"/>
      <c r="HR310" s="78" t="str">
        <f>IF(HR$9="", "", IF(AND(NOT('Personnel Details'!$N$15=""), $B310&gt;='Personnel Details'!$N$15), 'Personnel Details'!$O$15, IF(AND(NOT('Personnel Details'!$I$15=""), $B310&gt;='Personnel Details'!$I$15), 'Personnel Details'!$J$15, 'Personnel Details'!$E$15)))</f>
        <v/>
      </c>
      <c r="HS310" s="59" t="str">
        <f>IF(HR$9="", "", IF(AND(NOT('Personnel Details'!$N$15=""), $B310&gt;='Personnel Details'!$N$15), IF('Personnel Details'!$P$15="","", 'Personnel Details'!$P$15), IF(AND(NOT('Personnel Details'!$I$15=""), $B310&gt;='Personnel Details'!$I$15), IF('Personnel Details'!$K$15="", "", 'Personnel Details'!$K$15), IF('Personnel Details'!$F$15="", "", 'Personnel Details'!$F$15))))</f>
        <v/>
      </c>
      <c r="HT310" s="79" t="str">
        <f>IF(HR$9="", "", IF(AND(NOT('Personnel Details'!$N$15=""), $B310&gt;='Personnel Details'!$N$15), 'Personnel Details'!$Q$15, IF(AND(NOT('Personnel Details'!$I$15=""), $B310&gt;='Personnel Details'!$I$15), 'Personnel Details'!$L$15, 'Personnel Details'!$G$15)))</f>
        <v/>
      </c>
      <c r="HU310" s="59">
        <f t="shared" si="711"/>
        <v>0</v>
      </c>
      <c r="HV310" s="53"/>
      <c r="HX310" s="78" t="str">
        <f>IF(HX$9="", "", IF(AND(NOT('Personnel Details'!$N$16=""), $B310&gt;='Personnel Details'!$N$16), 'Personnel Details'!$O$16, IF(AND(NOT('Personnel Details'!$I$16=""), $B310&gt;='Personnel Details'!$I$16), 'Personnel Details'!$J$16, 'Personnel Details'!$E$16)))</f>
        <v/>
      </c>
      <c r="HY310" s="59" t="str">
        <f>IF(HX$9="", "", IF(AND(NOT('Personnel Details'!$N$16=""), $B310&gt;='Personnel Details'!$N$16), IF('Personnel Details'!$P$16="","", 'Personnel Details'!$P$16), IF(AND(NOT('Personnel Details'!$I$16=""), $B310&gt;='Personnel Details'!$I$16), IF('Personnel Details'!$K$16="", "", 'Personnel Details'!$K$16), IF('Personnel Details'!$F$16="", "", 'Personnel Details'!$F$16))))</f>
        <v/>
      </c>
      <c r="HZ310" s="79" t="str">
        <f>IF(HX$9="", "", IF(AND(NOT('Personnel Details'!$N$16=""), $B310&gt;='Personnel Details'!$N$16), 'Personnel Details'!$Q$16, IF(AND(NOT('Personnel Details'!$I$16=""), $B310&gt;='Personnel Details'!$I$16), 'Personnel Details'!$L$16, 'Personnel Details'!$G$16)))</f>
        <v/>
      </c>
      <c r="IA310" s="59">
        <f t="shared" si="712"/>
        <v>0</v>
      </c>
      <c r="IB310" s="53"/>
      <c r="ID310" s="78" t="str">
        <f>IF(ID$9="", "", IF(AND(NOT('Personnel Details'!$N$17=""), $B310&gt;='Personnel Details'!$N$17), 'Personnel Details'!$O$17, IF(AND(NOT('Personnel Details'!$I$17=""), $B310&gt;='Personnel Details'!$I$17), 'Personnel Details'!$J$17, 'Personnel Details'!$E$17)))</f>
        <v/>
      </c>
      <c r="IE310" s="59" t="str">
        <f>IF(ID$9="", "", IF(AND(NOT('Personnel Details'!$N$17=""), $B310&gt;='Personnel Details'!$N$17), IF('Personnel Details'!$P$17="","", 'Personnel Details'!$P$17), IF(AND(NOT('Personnel Details'!$I$17=""), $B310&gt;='Personnel Details'!$I$17), IF('Personnel Details'!$K$17="", "", 'Personnel Details'!$K$17), IF('Personnel Details'!$F$17="", "", 'Personnel Details'!$F$17))))</f>
        <v/>
      </c>
      <c r="IF310" s="79" t="str">
        <f>IF(ID$9="", "", IF(AND(NOT('Personnel Details'!$N$17=""), $B310&gt;='Personnel Details'!$N$17), 'Personnel Details'!$Q$17, IF(AND(NOT('Personnel Details'!$I$17=""), $B310&gt;='Personnel Details'!$I$17), 'Personnel Details'!$L$17, 'Personnel Details'!$G$17)))</f>
        <v/>
      </c>
      <c r="IG310" s="59">
        <f t="shared" si="713"/>
        <v>0</v>
      </c>
      <c r="IH310" s="53"/>
      <c r="IJ310" s="78" t="str">
        <f>IF(IJ$9="", "", IF(AND(NOT('Personnel Details'!$N$18=""), $B310&gt;='Personnel Details'!$N$18), 'Personnel Details'!$O$18, IF(AND(NOT('Personnel Details'!$I$18=""), $B310&gt;='Personnel Details'!$I$18), 'Personnel Details'!$J$18, 'Personnel Details'!$E$18)))</f>
        <v/>
      </c>
      <c r="IK310" s="59" t="str">
        <f>IF(IJ$9="", "", IF(AND(NOT('Personnel Details'!$N$18=""), $B310&gt;='Personnel Details'!$N$18), IF('Personnel Details'!$P$18="","", 'Personnel Details'!$P$18), IF(AND(NOT('Personnel Details'!$I$18=""), $B310&gt;='Personnel Details'!$I$18), IF('Personnel Details'!$K$18="", "", 'Personnel Details'!$K$18), IF('Personnel Details'!$F$18="", "", 'Personnel Details'!$F$18))))</f>
        <v/>
      </c>
      <c r="IL310" s="79" t="str">
        <f>IF(IJ$9="", "", IF(AND(NOT('Personnel Details'!$N$18=""), $B310&gt;='Personnel Details'!$N$18), 'Personnel Details'!$Q$18, IF(AND(NOT('Personnel Details'!$I$18=""), $B310&gt;='Personnel Details'!$I$18), 'Personnel Details'!$L$18, 'Personnel Details'!$G$18)))</f>
        <v/>
      </c>
      <c r="IM310" s="59">
        <f t="shared" si="714"/>
        <v>0</v>
      </c>
      <c r="IN310" s="53"/>
      <c r="IP310" s="78" t="str">
        <f>IF(IP$9="", "", IF(AND(NOT('Personnel Details'!$N$19=""), $B310&gt;='Personnel Details'!$N$19), 'Personnel Details'!$O$19, IF(AND(NOT('Personnel Details'!$I$19=""), $B310&gt;='Personnel Details'!$I$19), 'Personnel Details'!$J$19, 'Personnel Details'!$E$19)))</f>
        <v/>
      </c>
      <c r="IQ310" s="59" t="str">
        <f>IF(IP$9="", "", IF(AND(NOT('Personnel Details'!$N$19=""), $B310&gt;='Personnel Details'!$N$19), IF('Personnel Details'!$P$19="","", 'Personnel Details'!$P$19), IF(AND(NOT('Personnel Details'!$I$19=""), $B310&gt;='Personnel Details'!$I$19), IF('Personnel Details'!$K$19="", "", 'Personnel Details'!$K$19), IF('Personnel Details'!$F$19="", "", 'Personnel Details'!$F$19))))</f>
        <v/>
      </c>
      <c r="IR310" s="79" t="str">
        <f>IF(IP$9="", "", IF(AND(NOT('Personnel Details'!$N$19=""), $B310&gt;='Personnel Details'!$N$19), 'Personnel Details'!$Q$19, IF(AND(NOT('Personnel Details'!$I$19=""), $B310&gt;='Personnel Details'!$I$19), 'Personnel Details'!$L$19, 'Personnel Details'!$G$19)))</f>
        <v/>
      </c>
      <c r="IS310" s="59">
        <f t="shared" si="715"/>
        <v>0</v>
      </c>
      <c r="IT310" s="53"/>
      <c r="IV310" s="78" t="str">
        <f>IF(IV$9="", "", IF(AND(NOT('Personnel Details'!$N$20=""), $B310&gt;='Personnel Details'!$N$20), 'Personnel Details'!$O$20, IF(AND(NOT('Personnel Details'!$I$20=""), $B310&gt;='Personnel Details'!$I$20), 'Personnel Details'!$J$20, 'Personnel Details'!$E$20)))</f>
        <v/>
      </c>
      <c r="IW310" s="59" t="str">
        <f>IF(IV$9="", "", IF(AND(NOT('Personnel Details'!$N$20=""), $B310&gt;='Personnel Details'!$N$20), IF('Personnel Details'!$P$20="","", 'Personnel Details'!$P$20), IF(AND(NOT('Personnel Details'!$I$20=""), $B310&gt;='Personnel Details'!$I$20), IF('Personnel Details'!$K$20="", "", 'Personnel Details'!$K$20), IF('Personnel Details'!$F$20="", "", 'Personnel Details'!$F$20))))</f>
        <v/>
      </c>
      <c r="IX310" s="79" t="str">
        <f>IF(IV$9="", "", IF(AND(NOT('Personnel Details'!$N$20=""), $B310&gt;='Personnel Details'!$N$20), 'Personnel Details'!$Q$20, IF(AND(NOT('Personnel Details'!$I$20=""), $B310&gt;='Personnel Details'!$I$20), 'Personnel Details'!$L$20, 'Personnel Details'!$G$20)))</f>
        <v/>
      </c>
      <c r="IY310" s="59">
        <f t="shared" si="716"/>
        <v>0</v>
      </c>
      <c r="IZ310" s="53"/>
      <c r="JB310" s="78" t="str">
        <f>IF(JB$9="", "", IF(AND(NOT('Personnel Details'!$N$21=""), $B310&gt;='Personnel Details'!$N$21), 'Personnel Details'!$O$21, IF(AND(NOT('Personnel Details'!$I$21=""), $B310&gt;='Personnel Details'!$I$21), 'Personnel Details'!$J$21, 'Personnel Details'!$E$21)))</f>
        <v/>
      </c>
      <c r="JC310" s="59" t="str">
        <f>IF(JB$9="", "", IF(AND(NOT('Personnel Details'!$N$21=""), $B310&gt;='Personnel Details'!$N$21), IF('Personnel Details'!$P$21="","", 'Personnel Details'!$P$21), IF(AND(NOT('Personnel Details'!$I$21=""), $B310&gt;='Personnel Details'!$I$21), IF('Personnel Details'!$K$21="", "", 'Personnel Details'!$K$21), IF('Personnel Details'!$F$21="", "", 'Personnel Details'!$F$21))))</f>
        <v/>
      </c>
      <c r="JD310" s="79" t="str">
        <f>IF(JB$9="", "", IF(AND(NOT('Personnel Details'!$N$21=""), $B310&gt;='Personnel Details'!$N$21), 'Personnel Details'!$Q$21, IF(AND(NOT('Personnel Details'!$I$21=""), $B310&gt;='Personnel Details'!$I$21), 'Personnel Details'!$L$21, 'Personnel Details'!$G$21)))</f>
        <v/>
      </c>
      <c r="JE310" s="59">
        <f t="shared" si="717"/>
        <v>0</v>
      </c>
      <c r="JF310" s="53"/>
      <c r="JH310" s="78" t="str">
        <f>IF(JH$9="", "", IF(AND(NOT('Personnel Details'!$N$22=""), $B310&gt;='Personnel Details'!$N$22), 'Personnel Details'!$O$22, IF(AND(NOT('Personnel Details'!$I$22=""), $B310&gt;='Personnel Details'!$I$22), 'Personnel Details'!$J$22, 'Personnel Details'!$E$22)))</f>
        <v/>
      </c>
      <c r="JI310" s="59" t="str">
        <f>IF(JH$9="", "", IF(AND(NOT('Personnel Details'!$N$22=""), $B310&gt;='Personnel Details'!$N$22), IF('Personnel Details'!$P$22="","", 'Personnel Details'!$P$22), IF(AND(NOT('Personnel Details'!$I$22=""), $B310&gt;='Personnel Details'!$I$22), IF('Personnel Details'!$K$22="", "", 'Personnel Details'!$K$22), IF('Personnel Details'!$F$22="", "", 'Personnel Details'!$F$22))))</f>
        <v/>
      </c>
      <c r="JJ310" s="79" t="str">
        <f>IF(JH$9="", "", IF(AND(NOT('Personnel Details'!$N$22=""), $B310&gt;='Personnel Details'!$N$22), 'Personnel Details'!$Q$22, IF(AND(NOT('Personnel Details'!$I$22=""), $B310&gt;='Personnel Details'!$I$22), 'Personnel Details'!$L$22, 'Personnel Details'!$G$22)))</f>
        <v/>
      </c>
      <c r="JK310" s="59">
        <f t="shared" si="718"/>
        <v>0</v>
      </c>
      <c r="JL310" s="53"/>
      <c r="JN310" s="78" t="str">
        <f>IF(JN$9="", "", IF(AND(NOT('Personnel Details'!$N$23=""), $B310&gt;='Personnel Details'!$N$23), 'Personnel Details'!$O$23, IF(AND(NOT('Personnel Details'!$I$23=""), $B310&gt;='Personnel Details'!$I$23), 'Personnel Details'!$J$23, 'Personnel Details'!$E$23)))</f>
        <v/>
      </c>
      <c r="JO310" s="59" t="str">
        <f>IF(JN$9="", "", IF(AND(NOT('Personnel Details'!$N$23=""), $B310&gt;='Personnel Details'!$N$23), IF('Personnel Details'!$P$23="","", 'Personnel Details'!$P$23), IF(AND(NOT('Personnel Details'!$I$23=""), $B310&gt;='Personnel Details'!$I$23), IF('Personnel Details'!$K$23="", "", 'Personnel Details'!$K$23), IF('Personnel Details'!$F$23="", "", 'Personnel Details'!$F$23))))</f>
        <v/>
      </c>
      <c r="JP310" s="79" t="str">
        <f>IF(JN$9="", "", IF(AND(NOT('Personnel Details'!$N$23=""), $B310&gt;='Personnel Details'!$N$23), 'Personnel Details'!$Q$23, IF(AND(NOT('Personnel Details'!$I$23=""), $B310&gt;='Personnel Details'!$I$23), 'Personnel Details'!$L$23, 'Personnel Details'!$G$23)))</f>
        <v/>
      </c>
      <c r="JQ310" s="59">
        <f t="shared" si="719"/>
        <v>0</v>
      </c>
      <c r="JR310" s="53"/>
      <c r="JT310" s="78" t="str">
        <f>IF(JT$9="", "", IF(AND(NOT('Personnel Details'!$N$24=""), $B310&gt;='Personnel Details'!$N$24), 'Personnel Details'!$O$24, IF(AND(NOT('Personnel Details'!$I$24=""), $B310&gt;='Personnel Details'!$I$24), 'Personnel Details'!$J$24, 'Personnel Details'!$E$24)))</f>
        <v/>
      </c>
      <c r="JU310" s="59" t="str">
        <f>IF(JT$9="", "", IF(AND(NOT('Personnel Details'!$N$24=""), $B310&gt;='Personnel Details'!$N$24), IF('Personnel Details'!$P$24="","", 'Personnel Details'!$P$24), IF(AND(NOT('Personnel Details'!$I$24=""), $B310&gt;='Personnel Details'!$I$24), IF('Personnel Details'!$K$24="", "", 'Personnel Details'!$K$24), IF('Personnel Details'!$F$24="", "", 'Personnel Details'!$F$24))))</f>
        <v/>
      </c>
      <c r="JV310" s="79" t="str">
        <f>IF(JT$9="", "", IF(AND(NOT('Personnel Details'!$N$24=""), $B310&gt;='Personnel Details'!$N$24), 'Personnel Details'!$Q$24, IF(AND(NOT('Personnel Details'!$I$24=""), $B310&gt;='Personnel Details'!$I$24), 'Personnel Details'!$L$24, 'Personnel Details'!$G$24)))</f>
        <v/>
      </c>
      <c r="JW310" s="59">
        <f t="shared" si="720"/>
        <v>0</v>
      </c>
      <c r="JX310" s="53"/>
      <c r="JZ310" s="78" t="str">
        <f>IF(JZ$9="", "", IF(AND(NOT('Personnel Details'!$N$25=""), $B310&gt;='Personnel Details'!$N$25), 'Personnel Details'!$O$25, IF(AND(NOT('Personnel Details'!$I$25=""), $B310&gt;='Personnel Details'!$I$25), 'Personnel Details'!$J$25, 'Personnel Details'!$E$25)))</f>
        <v/>
      </c>
      <c r="KA310" s="59" t="str">
        <f>IF(JZ$9="", "", IF(AND(NOT('Personnel Details'!$N$25=""), $B310&gt;='Personnel Details'!$N$25), IF('Personnel Details'!$P$25="","", 'Personnel Details'!$P$25), IF(AND(NOT('Personnel Details'!$I$25=""), $B310&gt;='Personnel Details'!$I$25), IF('Personnel Details'!$K$25="", "", 'Personnel Details'!$K$25), IF('Personnel Details'!$F$25="", "", 'Personnel Details'!$F$25))))</f>
        <v/>
      </c>
      <c r="KB310" s="79" t="str">
        <f>IF(JZ$9="", "", IF(AND(NOT('Personnel Details'!$N$25=""), $B310&gt;='Personnel Details'!$N$25), 'Personnel Details'!$Q$25, IF(AND(NOT('Personnel Details'!$I$25=""), $B310&gt;='Personnel Details'!$I$25), 'Personnel Details'!$L$25, 'Personnel Details'!$G$25)))</f>
        <v/>
      </c>
      <c r="KC310" s="59">
        <f t="shared" si="721"/>
        <v>0</v>
      </c>
      <c r="KD310" s="53"/>
      <c r="KF310" s="78" t="str">
        <f>IF(KF$9="", "", IF(AND(NOT('Personnel Details'!$N$26=""), $B310&gt;='Personnel Details'!$N$26), 'Personnel Details'!$O$26, IF(AND(NOT('Personnel Details'!$I$26=""), $B310&gt;='Personnel Details'!$I$26), 'Personnel Details'!$J$26, 'Personnel Details'!$E$26)))</f>
        <v/>
      </c>
      <c r="KG310" s="59" t="str">
        <f>IF(KF$9="", "", IF(AND(NOT('Personnel Details'!$N$26=""), $B310&gt;='Personnel Details'!$N$26), IF('Personnel Details'!$P$26="","", 'Personnel Details'!$P$26), IF(AND(NOT('Personnel Details'!$I$26=""), $B310&gt;='Personnel Details'!$I$26), IF('Personnel Details'!$K$26="", "", 'Personnel Details'!$K$26), IF('Personnel Details'!$F$26="", "", 'Personnel Details'!$F$26))))</f>
        <v/>
      </c>
      <c r="KH310" s="79" t="str">
        <f>IF(KF$9="", "", IF(AND(NOT('Personnel Details'!$N$26=""), $B310&gt;='Personnel Details'!$N$26), 'Personnel Details'!$Q$26, IF(AND(NOT('Personnel Details'!$I$26=""), $B310&gt;='Personnel Details'!$I$26), 'Personnel Details'!$L$26, 'Personnel Details'!$G$26)))</f>
        <v/>
      </c>
      <c r="KI310" s="59">
        <f t="shared" si="722"/>
        <v>0</v>
      </c>
      <c r="KJ310" s="53"/>
      <c r="KL310" s="78" t="str">
        <f>IF(KL$9="", "", IF(AND(NOT('Personnel Details'!$N$27=""), $B310&gt;='Personnel Details'!$N$27), 'Personnel Details'!$O$27, IF(AND(NOT('Personnel Details'!$I$27=""), $B310&gt;='Personnel Details'!$I$27), 'Personnel Details'!$J$27, 'Personnel Details'!$E$27)))</f>
        <v/>
      </c>
      <c r="KM310" s="59" t="str">
        <f>IF(KL$9="", "", IF(AND(NOT('Personnel Details'!$N$27=""), $B310&gt;='Personnel Details'!$N$27), IF('Personnel Details'!$P$27="","", 'Personnel Details'!$P$27), IF(AND(NOT('Personnel Details'!$I$27=""), $B310&gt;='Personnel Details'!$I$27), IF('Personnel Details'!$K$27="", "", 'Personnel Details'!$K$27), IF('Personnel Details'!$F$27="", "", 'Personnel Details'!$F$27))))</f>
        <v/>
      </c>
      <c r="KN310" s="79" t="str">
        <f>IF(KL$9="", "", IF(AND(NOT('Personnel Details'!$N$27=""), $B310&gt;='Personnel Details'!$N$27), 'Personnel Details'!$Q$27, IF(AND(NOT('Personnel Details'!$I$27=""), $B310&gt;='Personnel Details'!$I$27), 'Personnel Details'!$L$27, 'Personnel Details'!$G$27)))</f>
        <v/>
      </c>
      <c r="KO310" s="59">
        <f t="shared" si="723"/>
        <v>0</v>
      </c>
      <c r="KP310" s="53"/>
      <c r="KR310" s="78" t="str">
        <f>IF(KR$9="", "", IF(AND(NOT('Personnel Details'!$N$28=""), $B310&gt;='Personnel Details'!$N$28), 'Personnel Details'!$O$28, IF(AND(NOT('Personnel Details'!$I$28=""), $B310&gt;='Personnel Details'!$I$28), 'Personnel Details'!$J$28, 'Personnel Details'!$E$28)))</f>
        <v/>
      </c>
      <c r="KS310" s="59" t="str">
        <f>IF(KR$9="", "", IF(AND(NOT('Personnel Details'!$N$28=""), $B310&gt;='Personnel Details'!$N$28), IF('Personnel Details'!$P$28="","", 'Personnel Details'!$P$28), IF(AND(NOT('Personnel Details'!$I$28=""), $B310&gt;='Personnel Details'!$I$28), IF('Personnel Details'!$K$28="", "", 'Personnel Details'!$K$28), IF('Personnel Details'!$F$28="", "", 'Personnel Details'!$F$28))))</f>
        <v/>
      </c>
      <c r="KT310" s="79" t="str">
        <f>IF(KR$9="", "", IF(AND(NOT('Personnel Details'!$N$28=""), $B310&gt;='Personnel Details'!$N$28), 'Personnel Details'!$Q$28, IF(AND(NOT('Personnel Details'!$I$28=""), $B310&gt;='Personnel Details'!$I$28), 'Personnel Details'!$L$28, 'Personnel Details'!$G$28)))</f>
        <v/>
      </c>
      <c r="KU310" s="59">
        <f t="shared" si="724"/>
        <v>0</v>
      </c>
      <c r="KV310" s="53"/>
      <c r="KX310" s="78" t="str">
        <f>IF(KX$9="", "", IF(AND(NOT('Personnel Details'!$N$29=""), $B310&gt;='Personnel Details'!$N$29), 'Personnel Details'!$O$29, IF(AND(NOT('Personnel Details'!$I$29=""), $B310&gt;='Personnel Details'!$I$29), 'Personnel Details'!$J$29, 'Personnel Details'!$E$29)))</f>
        <v/>
      </c>
      <c r="KY310" s="59" t="str">
        <f>IF(KX$9="", "", IF(AND(NOT('Personnel Details'!$N$29=""), $B310&gt;='Personnel Details'!$N$29), IF('Personnel Details'!$P$29="","", 'Personnel Details'!$P$29), IF(AND(NOT('Personnel Details'!$I$29=""), $B310&gt;='Personnel Details'!$I$29), IF('Personnel Details'!$K$29="", "", 'Personnel Details'!$K$29), IF('Personnel Details'!$F$29="", "", 'Personnel Details'!$F$29))))</f>
        <v/>
      </c>
      <c r="KZ310" s="79" t="str">
        <f>IF(KX$9="", "", IF(AND(NOT('Personnel Details'!$N$29=""), $B310&gt;='Personnel Details'!$N$29), 'Personnel Details'!$Q$29, IF(AND(NOT('Personnel Details'!$I$29=""), $B310&gt;='Personnel Details'!$I$29), 'Personnel Details'!$L$29, 'Personnel Details'!$G$29)))</f>
        <v/>
      </c>
      <c r="LA310" s="59">
        <f t="shared" si="725"/>
        <v>0</v>
      </c>
      <c r="LB310" s="53"/>
      <c r="LD310" s="78" t="str">
        <f>IF(LD$9="", "", IF(AND(NOT('Personnel Details'!$N$30=""), $B310&gt;='Personnel Details'!$N$30), 'Personnel Details'!$O$30, IF(AND(NOT('Personnel Details'!$I$30=""), $B310&gt;='Personnel Details'!$I$30), 'Personnel Details'!$J$30, 'Personnel Details'!$E$30)))</f>
        <v/>
      </c>
      <c r="LE310" s="59" t="str">
        <f>IF(LD$9="", "", IF(AND(NOT('Personnel Details'!$N$30=""), $B310&gt;='Personnel Details'!$N$30), IF('Personnel Details'!$P$30="","", 'Personnel Details'!$P$30), IF(AND(NOT('Personnel Details'!$I$30=""), $B310&gt;='Personnel Details'!$I$30), IF('Personnel Details'!$K$30="", "", 'Personnel Details'!$K$30), IF('Personnel Details'!$F$30="", "", 'Personnel Details'!$F$30))))</f>
        <v/>
      </c>
      <c r="LF310" s="79" t="str">
        <f>IF(LD$9="", "", IF(AND(NOT('Personnel Details'!$N$30=""), $B310&gt;='Personnel Details'!$N$30), 'Personnel Details'!$Q$30, IF(AND(NOT('Personnel Details'!$I$30=""), $B310&gt;='Personnel Details'!$I$30), 'Personnel Details'!$L$30, 'Personnel Details'!$G$30)))</f>
        <v/>
      </c>
      <c r="LG310" s="59">
        <f t="shared" si="726"/>
        <v>0</v>
      </c>
      <c r="LH310" s="53"/>
      <c r="LJ310" s="78" t="str">
        <f>IF(LJ$9="", "", IF(AND(NOT('Personnel Details'!$N$31=""), $B310&gt;='Personnel Details'!$N$31), 'Personnel Details'!$O$31, IF(AND(NOT('Personnel Details'!$I$31=""), $B310&gt;='Personnel Details'!$I$31), 'Personnel Details'!$J$31, 'Personnel Details'!$E$31)))</f>
        <v/>
      </c>
      <c r="LK310" s="59" t="str">
        <f>IF(LJ$9="", "", IF(AND(NOT('Personnel Details'!$N$31=""), $B310&gt;='Personnel Details'!$N$31), IF('Personnel Details'!$P$31="","", 'Personnel Details'!$P$31), IF(AND(NOT('Personnel Details'!$I$31=""), $B310&gt;='Personnel Details'!$I$31), IF('Personnel Details'!$K$31="", "", 'Personnel Details'!$K$31), IF('Personnel Details'!$F$31="", "", 'Personnel Details'!$F$31))))</f>
        <v/>
      </c>
      <c r="LL310" s="79" t="str">
        <f>IF(LJ$9="", "", IF(AND(NOT('Personnel Details'!$N$31=""), $B310&gt;='Personnel Details'!$N$31), 'Personnel Details'!$Q$31, IF(AND(NOT('Personnel Details'!$I$31=""), $B310&gt;='Personnel Details'!$I$31), 'Personnel Details'!$L$31, 'Personnel Details'!$G$31)))</f>
        <v/>
      </c>
      <c r="LM310" s="59">
        <f t="shared" si="727"/>
        <v>0</v>
      </c>
      <c r="LN310" s="53"/>
      <c r="LP310" s="78" t="str">
        <f>IF(LP$9="", "", IF(AND(NOT('Personnel Details'!$N$32=""), $B310&gt;='Personnel Details'!$N$32), 'Personnel Details'!$O$32, IF(AND(NOT('Personnel Details'!$I$32=""), $B310&gt;='Personnel Details'!$I$32), 'Personnel Details'!$J$32, 'Personnel Details'!$E$32)))</f>
        <v/>
      </c>
      <c r="LQ310" s="59" t="str">
        <f>IF(LP$9="", "", IF(AND(NOT('Personnel Details'!$N$32=""), $B310&gt;='Personnel Details'!$N$32), IF('Personnel Details'!$P$32="","", 'Personnel Details'!$P$32), IF(AND(NOT('Personnel Details'!$I$32=""), $B310&gt;='Personnel Details'!$I$32), IF('Personnel Details'!$K$32="", "", 'Personnel Details'!$K$32), IF('Personnel Details'!$F$32="", "", 'Personnel Details'!$F$32))))</f>
        <v/>
      </c>
      <c r="LR310" s="79" t="str">
        <f>IF(LP$9="", "", IF(AND(NOT('Personnel Details'!$N$32=""), $B310&gt;='Personnel Details'!$N$32), 'Personnel Details'!$Q$32, IF(AND(NOT('Personnel Details'!$I$32=""), $B310&gt;='Personnel Details'!$I$32), 'Personnel Details'!$L$32, 'Personnel Details'!$G$32)))</f>
        <v/>
      </c>
      <c r="LS310" s="59">
        <f t="shared" si="728"/>
        <v>0</v>
      </c>
      <c r="LT310" s="53"/>
      <c r="LV310" s="78" t="str">
        <f>IF(LV$9="", "", IF(AND(NOT('Personnel Details'!$N$33=""), $B310&gt;='Personnel Details'!$N$33), 'Personnel Details'!$O$33, IF(AND(NOT('Personnel Details'!$I$33=""), $B310&gt;='Personnel Details'!$I$33), 'Personnel Details'!$J$33, 'Personnel Details'!$E$33)))</f>
        <v/>
      </c>
      <c r="LW310" s="59" t="str">
        <f>IF(LV$9="", "", IF(AND(NOT('Personnel Details'!$N$33=""), $B310&gt;='Personnel Details'!$N$33), IF('Personnel Details'!$P$33="","", 'Personnel Details'!$P$33), IF(AND(NOT('Personnel Details'!$I$33=""), $B310&gt;='Personnel Details'!$I$33), IF('Personnel Details'!$K$33="", "", 'Personnel Details'!$K$33), IF('Personnel Details'!$F$33="", "", 'Personnel Details'!$F$33))))</f>
        <v/>
      </c>
      <c r="LX310" s="79" t="str">
        <f>IF(LV$9="", "", IF(AND(NOT('Personnel Details'!$N$33=""), $B310&gt;='Personnel Details'!$N$33), 'Personnel Details'!$Q$33, IF(AND(NOT('Personnel Details'!$I$33=""), $B310&gt;='Personnel Details'!$I$33), 'Personnel Details'!$L$33, 'Personnel Details'!$G$33)))</f>
        <v/>
      </c>
      <c r="LY310" s="59">
        <f t="shared" si="729"/>
        <v>0</v>
      </c>
      <c r="LZ310" s="53"/>
      <c r="MB310" s="78" t="str">
        <f>IF(MB$9="", "", IF(AND(NOT('Personnel Details'!$N$34=""), $B310&gt;='Personnel Details'!$N$34), 'Personnel Details'!$O$34, IF(AND(NOT('Personnel Details'!$I$34=""), $B310&gt;='Personnel Details'!$I$34), 'Personnel Details'!$J$34, 'Personnel Details'!$E$34)))</f>
        <v/>
      </c>
      <c r="MC310" s="59" t="str">
        <f>IF(MB$9="", "", IF(AND(NOT('Personnel Details'!$N$34=""), $B310&gt;='Personnel Details'!$N$34), IF('Personnel Details'!$P$34="","", 'Personnel Details'!$P$34), IF(AND(NOT('Personnel Details'!$I$34=""), $B310&gt;='Personnel Details'!$I$34), IF('Personnel Details'!$K$34="", "", 'Personnel Details'!$K$34), IF('Personnel Details'!$F$34="", "", 'Personnel Details'!$F$34))))</f>
        <v/>
      </c>
      <c r="MD310" s="79" t="str">
        <f>IF(MB$9="", "", IF(AND(NOT('Personnel Details'!$N$34=""), $B310&gt;='Personnel Details'!$N$34), 'Personnel Details'!$Q$34, IF(AND(NOT('Personnel Details'!$I$34=""), $B310&gt;='Personnel Details'!$I$34), 'Personnel Details'!$L$34, 'Personnel Details'!$G$34)))</f>
        <v/>
      </c>
      <c r="ME310" s="59">
        <f t="shared" si="730"/>
        <v>0</v>
      </c>
      <c r="MF310" s="53"/>
      <c r="MH310" s="78" t="str">
        <f>IF(MH$9="", "", IF(AND(NOT('Personnel Details'!$N$35=""), $B310&gt;='Personnel Details'!$N$35), 'Personnel Details'!$O$35, IF(AND(NOT('Personnel Details'!$I$35=""), $B310&gt;='Personnel Details'!$I$35), 'Personnel Details'!$J$35, 'Personnel Details'!$E$35)))</f>
        <v/>
      </c>
      <c r="MI310" s="59" t="str">
        <f>IF(MH$9="", "", IF(AND(NOT('Personnel Details'!$N$35=""), $B310&gt;='Personnel Details'!$N$35), IF('Personnel Details'!$P$35="","", 'Personnel Details'!$P$35), IF(AND(NOT('Personnel Details'!$I$35=""), $B310&gt;='Personnel Details'!$I$35), IF('Personnel Details'!$K$35="", "", 'Personnel Details'!$K$35), IF('Personnel Details'!$F$35="", "", 'Personnel Details'!$F$35))))</f>
        <v/>
      </c>
      <c r="MJ310" s="79" t="str">
        <f>IF(MH$9="", "", IF(AND(NOT('Personnel Details'!$N$35=""), $B310&gt;='Personnel Details'!$N$35), 'Personnel Details'!$Q$35, IF(AND(NOT('Personnel Details'!$I$35=""), $B310&gt;='Personnel Details'!$I$35), 'Personnel Details'!$L$35, 'Personnel Details'!$G$35)))</f>
        <v/>
      </c>
      <c r="MK310" s="59">
        <f t="shared" si="731"/>
        <v>0</v>
      </c>
      <c r="ML310" s="53"/>
      <c r="MN310" s="78" t="str">
        <f>IF(MN$9="", "", IF(AND(NOT('Personnel Details'!$N$36=""), $B310&gt;='Personnel Details'!$N$36), 'Personnel Details'!$O$36, IF(AND(NOT('Personnel Details'!$I$36=""), $B310&gt;='Personnel Details'!$I$36), 'Personnel Details'!$J$36, 'Personnel Details'!$E$36)))</f>
        <v/>
      </c>
      <c r="MO310" s="59" t="str">
        <f>IF(MN$9="", "", IF(AND(NOT('Personnel Details'!$N$36=""), $B310&gt;='Personnel Details'!$N$36), IF('Personnel Details'!$P$36="","", 'Personnel Details'!$P$36), IF(AND(NOT('Personnel Details'!$I$36=""), $B310&gt;='Personnel Details'!$I$36), IF('Personnel Details'!$K$36="", "", 'Personnel Details'!$K$36), IF('Personnel Details'!$F$36="", "", 'Personnel Details'!$F$36))))</f>
        <v/>
      </c>
      <c r="MP310" s="79" t="str">
        <f>IF(MN$9="", "", IF(AND(NOT('Personnel Details'!$N$36=""), $B310&gt;='Personnel Details'!$N$36), 'Personnel Details'!$Q$36, IF(AND(NOT('Personnel Details'!$I$36=""), $B310&gt;='Personnel Details'!$I$36), 'Personnel Details'!$L$36, 'Personnel Details'!$G$36)))</f>
        <v/>
      </c>
      <c r="MQ310" s="59">
        <f t="shared" si="732"/>
        <v>0</v>
      </c>
      <c r="MR310" s="53"/>
      <c r="MT310" s="78" t="str">
        <f>IF(MT$9="", "", IF(AND(NOT('Personnel Details'!$N$37=""), $B310&gt;='Personnel Details'!$N$37), 'Personnel Details'!$O$37, IF(AND(NOT('Personnel Details'!$I$37=""), $B310&gt;='Personnel Details'!$I$37), 'Personnel Details'!$J$37, 'Personnel Details'!$E$37)))</f>
        <v/>
      </c>
      <c r="MU310" s="59" t="str">
        <f>IF(MT$9="", "", IF(AND(NOT('Personnel Details'!$N$37=""), $B310&gt;='Personnel Details'!$N$37), IF('Personnel Details'!$P$37="","", 'Personnel Details'!$P$37), IF(AND(NOT('Personnel Details'!$I$37=""), $B310&gt;='Personnel Details'!$I$37), IF('Personnel Details'!$K$37="", "", 'Personnel Details'!$K$37), IF('Personnel Details'!$F$37="", "", 'Personnel Details'!$F$37))))</f>
        <v/>
      </c>
      <c r="MV310" s="79" t="str">
        <f>IF(MT$9="", "", IF(AND(NOT('Personnel Details'!$N$37=""), $B310&gt;='Personnel Details'!$N$37), 'Personnel Details'!$Q$37, IF(AND(NOT('Personnel Details'!$I$37=""), $B310&gt;='Personnel Details'!$I$37), 'Personnel Details'!$L$37, 'Personnel Details'!$G$37)))</f>
        <v/>
      </c>
      <c r="MW310" s="59">
        <f t="shared" si="733"/>
        <v>0</v>
      </c>
      <c r="MX310" s="53"/>
      <c r="MZ310" s="78" t="str">
        <f>IF(MZ$9="", "", IF(AND(NOT('Personnel Details'!$N$38=""), $B310&gt;='Personnel Details'!$N$38), 'Personnel Details'!$O$38, IF(AND(NOT('Personnel Details'!$I$38=""), $B310&gt;='Personnel Details'!$I$38), 'Personnel Details'!$J$38, 'Personnel Details'!$E$38)))</f>
        <v/>
      </c>
      <c r="NA310" s="59" t="str">
        <f>IF(MZ$9="", "", IF(AND(NOT('Personnel Details'!$N$38=""), $B310&gt;='Personnel Details'!$N$38), IF('Personnel Details'!$P$38="","", 'Personnel Details'!$P$38), IF(AND(NOT('Personnel Details'!$I$38=""), $B310&gt;='Personnel Details'!$I$38), IF('Personnel Details'!$K$38="", "", 'Personnel Details'!$K$38), IF('Personnel Details'!$F$38="", "", 'Personnel Details'!$F$38))))</f>
        <v/>
      </c>
      <c r="NB310" s="79" t="str">
        <f>IF(MZ$9="", "", IF(AND(NOT('Personnel Details'!$N$38=""), $B310&gt;='Personnel Details'!$N$38), 'Personnel Details'!$Q$38, IF(AND(NOT('Personnel Details'!$I$38=""), $B310&gt;='Personnel Details'!$I$38), 'Personnel Details'!$L$38, 'Personnel Details'!$G$38)))</f>
        <v/>
      </c>
      <c r="NC310" s="59">
        <f t="shared" si="734"/>
        <v>0</v>
      </c>
      <c r="ND310" s="53"/>
      <c r="NF310" s="78" t="str">
        <f>IF(NF$9="", "", IF(AND(NOT('Personnel Details'!$N$39=""), $B310&gt;='Personnel Details'!$N$39), 'Personnel Details'!$O$39, IF(AND(NOT('Personnel Details'!$I$39=""), $B310&gt;='Personnel Details'!$I$39), 'Personnel Details'!$J$39, 'Personnel Details'!$E$39)))</f>
        <v/>
      </c>
      <c r="NG310" s="59" t="str">
        <f>IF(NF$9="", "", IF(AND(NOT('Personnel Details'!$N$39=""), $B310&gt;='Personnel Details'!$N$39), IF('Personnel Details'!$P$39="","", 'Personnel Details'!$P$39), IF(AND(NOT('Personnel Details'!$I$39=""), $B310&gt;='Personnel Details'!$I$39), IF('Personnel Details'!$K$39="", "", 'Personnel Details'!$K$39), IF('Personnel Details'!$F$39="", "", 'Personnel Details'!$F$39))))</f>
        <v/>
      </c>
      <c r="NH310" s="79" t="str">
        <f>IF(NF$9="", "", IF(AND(NOT('Personnel Details'!$N$39=""), $B310&gt;='Personnel Details'!$N$39), 'Personnel Details'!$Q$39, IF(AND(NOT('Personnel Details'!$I$39=""), $B310&gt;='Personnel Details'!$I$39), 'Personnel Details'!$L$39, 'Personnel Details'!$G$39)))</f>
        <v/>
      </c>
      <c r="NI310" s="59">
        <f t="shared" si="735"/>
        <v>0</v>
      </c>
      <c r="NJ310" s="53"/>
      <c r="NL310" s="78" t="str">
        <f>IF(NL$9="", "", IF(AND(NOT('Personnel Details'!$N$40=""), $B310&gt;='Personnel Details'!$N$40), 'Personnel Details'!$O$40, IF(AND(NOT('Personnel Details'!$I$40=""), $B310&gt;='Personnel Details'!$I$40), 'Personnel Details'!$J$40, 'Personnel Details'!$E$40)))</f>
        <v/>
      </c>
      <c r="NM310" s="59" t="str">
        <f>IF(NL$9="", "", IF(AND(NOT('Personnel Details'!$N$40=""), $B310&gt;='Personnel Details'!$N$40), IF('Personnel Details'!$P$40="","", 'Personnel Details'!$P$40), IF(AND(NOT('Personnel Details'!$I$40=""), $B310&gt;='Personnel Details'!$I$40), IF('Personnel Details'!$K$40="", "", 'Personnel Details'!$K$40), IF('Personnel Details'!$F$40="", "", 'Personnel Details'!$F$40))))</f>
        <v/>
      </c>
      <c r="NN310" s="79" t="str">
        <f>IF(NL$9="", "", IF(AND(NOT('Personnel Details'!$N$40=""), $B310&gt;='Personnel Details'!$N$40), 'Personnel Details'!$Q$40, IF(AND(NOT('Personnel Details'!$I$40=""), $B310&gt;='Personnel Details'!$I$40), 'Personnel Details'!$L$40, 'Personnel Details'!$G$40)))</f>
        <v/>
      </c>
      <c r="NO310" s="59">
        <f t="shared" si="736"/>
        <v>0</v>
      </c>
      <c r="NP310" s="53"/>
    </row>
    <row r="311" spans="1:380" x14ac:dyDescent="0.25">
      <c r="A311" s="32"/>
      <c r="B311" s="113">
        <f>IFERROR(IF(B310+1&gt;'Personnel Details'!$U$5, "", B310+1), "")</f>
        <v>44131</v>
      </c>
      <c r="C311" s="32"/>
      <c r="D311" s="120"/>
      <c r="E311" s="13" t="str">
        <f t="shared" si="615"/>
        <v/>
      </c>
      <c r="F311" s="13" t="str">
        <f t="shared" si="646"/>
        <v/>
      </c>
      <c r="G311" s="56" t="str">
        <f t="shared" si="737"/>
        <v/>
      </c>
      <c r="H311" s="16" t="str">
        <f t="shared" si="647"/>
        <v/>
      </c>
      <c r="I311" s="32"/>
      <c r="J311" s="120"/>
      <c r="K311" s="62" t="str">
        <f t="shared" si="616"/>
        <v/>
      </c>
      <c r="L311" s="62" t="str">
        <f t="shared" si="648"/>
        <v/>
      </c>
      <c r="M311" s="65" t="str">
        <f t="shared" si="738"/>
        <v/>
      </c>
      <c r="N311" s="68" t="str">
        <f t="shared" si="649"/>
        <v/>
      </c>
      <c r="O311" s="32"/>
      <c r="P311" s="120"/>
      <c r="Q311" s="62" t="str">
        <f t="shared" si="617"/>
        <v/>
      </c>
      <c r="R311" s="62" t="str">
        <f t="shared" si="650"/>
        <v/>
      </c>
      <c r="S311" s="65" t="str">
        <f t="shared" si="739"/>
        <v/>
      </c>
      <c r="T311" s="68" t="str">
        <f t="shared" si="651"/>
        <v/>
      </c>
      <c r="U311" s="32"/>
      <c r="V311" s="120"/>
      <c r="W311" s="62" t="str">
        <f t="shared" si="618"/>
        <v/>
      </c>
      <c r="X311" s="62" t="str">
        <f t="shared" si="652"/>
        <v/>
      </c>
      <c r="Y311" s="65" t="str">
        <f t="shared" si="740"/>
        <v/>
      </c>
      <c r="Z311" s="68" t="str">
        <f t="shared" si="653"/>
        <v/>
      </c>
      <c r="AA311" s="32"/>
      <c r="AB311" s="120"/>
      <c r="AC311" s="62" t="str">
        <f t="shared" si="619"/>
        <v/>
      </c>
      <c r="AD311" s="62" t="str">
        <f t="shared" si="654"/>
        <v/>
      </c>
      <c r="AE311" s="65" t="str">
        <f t="shared" si="741"/>
        <v/>
      </c>
      <c r="AF311" s="68" t="str">
        <f t="shared" si="655"/>
        <v/>
      </c>
      <c r="AG311" s="32"/>
      <c r="AH311" s="120"/>
      <c r="AI311" s="62" t="str">
        <f t="shared" si="620"/>
        <v/>
      </c>
      <c r="AJ311" s="62" t="str">
        <f t="shared" si="656"/>
        <v/>
      </c>
      <c r="AK311" s="65" t="str">
        <f t="shared" si="742"/>
        <v/>
      </c>
      <c r="AL311" s="68" t="str">
        <f t="shared" si="657"/>
        <v/>
      </c>
      <c r="AM311" s="32"/>
      <c r="AN311" s="120"/>
      <c r="AO311" s="62" t="str">
        <f t="shared" si="621"/>
        <v/>
      </c>
      <c r="AP311" s="62" t="str">
        <f t="shared" si="658"/>
        <v/>
      </c>
      <c r="AQ311" s="65" t="str">
        <f t="shared" si="743"/>
        <v/>
      </c>
      <c r="AR311" s="68" t="str">
        <f t="shared" si="659"/>
        <v/>
      </c>
      <c r="AS311" s="32"/>
      <c r="AT311" s="120"/>
      <c r="AU311" s="62" t="str">
        <f t="shared" si="622"/>
        <v/>
      </c>
      <c r="AV311" s="62" t="str">
        <f t="shared" si="660"/>
        <v/>
      </c>
      <c r="AW311" s="65" t="str">
        <f t="shared" si="744"/>
        <v/>
      </c>
      <c r="AX311" s="68" t="str">
        <f t="shared" si="661"/>
        <v/>
      </c>
      <c r="AY311" s="32"/>
      <c r="AZ311" s="120"/>
      <c r="BA311" s="62" t="str">
        <f t="shared" si="623"/>
        <v/>
      </c>
      <c r="BB311" s="62" t="str">
        <f t="shared" si="662"/>
        <v/>
      </c>
      <c r="BC311" s="65" t="str">
        <f t="shared" si="745"/>
        <v/>
      </c>
      <c r="BD311" s="68" t="str">
        <f t="shared" si="663"/>
        <v/>
      </c>
      <c r="BE311" s="32"/>
      <c r="BF311" s="120"/>
      <c r="BG311" s="62" t="str">
        <f t="shared" si="624"/>
        <v/>
      </c>
      <c r="BH311" s="62" t="str">
        <f t="shared" si="664"/>
        <v/>
      </c>
      <c r="BI311" s="65" t="str">
        <f t="shared" si="746"/>
        <v/>
      </c>
      <c r="BJ311" s="68" t="str">
        <f t="shared" si="665"/>
        <v/>
      </c>
      <c r="BK311" s="32"/>
      <c r="BL311" s="120"/>
      <c r="BM311" s="62" t="str">
        <f t="shared" si="625"/>
        <v/>
      </c>
      <c r="BN311" s="62" t="str">
        <f t="shared" si="666"/>
        <v/>
      </c>
      <c r="BO311" s="65" t="str">
        <f t="shared" si="747"/>
        <v/>
      </c>
      <c r="BP311" s="68" t="str">
        <f t="shared" si="667"/>
        <v/>
      </c>
      <c r="BQ311" s="32"/>
      <c r="BR311" s="120"/>
      <c r="BS311" s="62" t="str">
        <f t="shared" si="626"/>
        <v/>
      </c>
      <c r="BT311" s="62" t="str">
        <f t="shared" si="668"/>
        <v/>
      </c>
      <c r="BU311" s="65" t="str">
        <f t="shared" si="748"/>
        <v/>
      </c>
      <c r="BV311" s="68" t="str">
        <f t="shared" si="669"/>
        <v/>
      </c>
      <c r="BW311" s="32"/>
      <c r="BX311" s="120"/>
      <c r="BY311" s="62" t="str">
        <f t="shared" si="627"/>
        <v/>
      </c>
      <c r="BZ311" s="62" t="str">
        <f t="shared" si="670"/>
        <v/>
      </c>
      <c r="CA311" s="65" t="str">
        <f t="shared" si="749"/>
        <v/>
      </c>
      <c r="CB311" s="68" t="str">
        <f t="shared" si="671"/>
        <v/>
      </c>
      <c r="CC311" s="32"/>
      <c r="CD311" s="120"/>
      <c r="CE311" s="62" t="str">
        <f t="shared" si="628"/>
        <v/>
      </c>
      <c r="CF311" s="62" t="str">
        <f t="shared" si="672"/>
        <v/>
      </c>
      <c r="CG311" s="65" t="str">
        <f t="shared" si="750"/>
        <v/>
      </c>
      <c r="CH311" s="68" t="str">
        <f t="shared" si="673"/>
        <v/>
      </c>
      <c r="CI311" s="32"/>
      <c r="CJ311" s="120"/>
      <c r="CK311" s="62" t="str">
        <f t="shared" si="629"/>
        <v/>
      </c>
      <c r="CL311" s="62" t="str">
        <f t="shared" si="674"/>
        <v/>
      </c>
      <c r="CM311" s="65" t="str">
        <f t="shared" si="751"/>
        <v/>
      </c>
      <c r="CN311" s="68" t="str">
        <f t="shared" si="675"/>
        <v/>
      </c>
      <c r="CO311" s="32"/>
      <c r="CP311" s="120"/>
      <c r="CQ311" s="62" t="str">
        <f t="shared" si="630"/>
        <v/>
      </c>
      <c r="CR311" s="62" t="str">
        <f t="shared" si="676"/>
        <v/>
      </c>
      <c r="CS311" s="65" t="str">
        <f t="shared" si="752"/>
        <v/>
      </c>
      <c r="CT311" s="68" t="str">
        <f t="shared" si="677"/>
        <v/>
      </c>
      <c r="CU311" s="32"/>
      <c r="CV311" s="120"/>
      <c r="CW311" s="62" t="str">
        <f t="shared" si="631"/>
        <v/>
      </c>
      <c r="CX311" s="62" t="str">
        <f t="shared" si="678"/>
        <v/>
      </c>
      <c r="CY311" s="65" t="str">
        <f t="shared" si="753"/>
        <v/>
      </c>
      <c r="CZ311" s="68" t="str">
        <f t="shared" si="679"/>
        <v/>
      </c>
      <c r="DA311" s="32"/>
      <c r="DB311" s="120"/>
      <c r="DC311" s="62" t="str">
        <f t="shared" si="632"/>
        <v/>
      </c>
      <c r="DD311" s="62" t="str">
        <f t="shared" si="680"/>
        <v/>
      </c>
      <c r="DE311" s="65" t="str">
        <f t="shared" si="754"/>
        <v/>
      </c>
      <c r="DF311" s="68" t="str">
        <f t="shared" si="681"/>
        <v/>
      </c>
      <c r="DG311" s="32"/>
      <c r="DH311" s="120"/>
      <c r="DI311" s="62" t="str">
        <f t="shared" si="633"/>
        <v/>
      </c>
      <c r="DJ311" s="62" t="str">
        <f t="shared" si="682"/>
        <v/>
      </c>
      <c r="DK311" s="65" t="str">
        <f t="shared" si="755"/>
        <v/>
      </c>
      <c r="DL311" s="68" t="str">
        <f t="shared" si="683"/>
        <v/>
      </c>
      <c r="DM311" s="32"/>
      <c r="DN311" s="120"/>
      <c r="DO311" s="62" t="str">
        <f t="shared" si="634"/>
        <v/>
      </c>
      <c r="DP311" s="62" t="str">
        <f t="shared" si="684"/>
        <v/>
      </c>
      <c r="DQ311" s="65" t="str">
        <f t="shared" si="756"/>
        <v/>
      </c>
      <c r="DR311" s="68" t="str">
        <f t="shared" si="685"/>
        <v/>
      </c>
      <c r="DS311" s="32"/>
      <c r="DT311" s="120"/>
      <c r="DU311" s="62" t="str">
        <f t="shared" si="635"/>
        <v/>
      </c>
      <c r="DV311" s="62" t="str">
        <f t="shared" si="686"/>
        <v/>
      </c>
      <c r="DW311" s="65" t="str">
        <f t="shared" si="757"/>
        <v/>
      </c>
      <c r="DX311" s="68" t="str">
        <f t="shared" si="687"/>
        <v/>
      </c>
      <c r="DY311" s="32"/>
      <c r="DZ311" s="120"/>
      <c r="EA311" s="62" t="str">
        <f t="shared" si="636"/>
        <v/>
      </c>
      <c r="EB311" s="62" t="str">
        <f t="shared" si="688"/>
        <v/>
      </c>
      <c r="EC311" s="65" t="str">
        <f t="shared" si="758"/>
        <v/>
      </c>
      <c r="ED311" s="68" t="str">
        <f t="shared" si="689"/>
        <v/>
      </c>
      <c r="EE311" s="32"/>
      <c r="EF311" s="120"/>
      <c r="EG311" s="62" t="str">
        <f t="shared" si="637"/>
        <v/>
      </c>
      <c r="EH311" s="62" t="str">
        <f t="shared" si="690"/>
        <v/>
      </c>
      <c r="EI311" s="65" t="str">
        <f t="shared" si="759"/>
        <v/>
      </c>
      <c r="EJ311" s="68" t="str">
        <f t="shared" si="691"/>
        <v/>
      </c>
      <c r="EK311" s="32"/>
      <c r="EL311" s="120"/>
      <c r="EM311" s="62" t="str">
        <f t="shared" si="638"/>
        <v/>
      </c>
      <c r="EN311" s="62" t="str">
        <f t="shared" si="692"/>
        <v/>
      </c>
      <c r="EO311" s="65" t="str">
        <f t="shared" si="760"/>
        <v/>
      </c>
      <c r="EP311" s="68" t="str">
        <f t="shared" si="693"/>
        <v/>
      </c>
      <c r="EQ311" s="32"/>
      <c r="ER311" s="120"/>
      <c r="ES311" s="62" t="str">
        <f t="shared" si="639"/>
        <v/>
      </c>
      <c r="ET311" s="62" t="str">
        <f t="shared" si="694"/>
        <v/>
      </c>
      <c r="EU311" s="65" t="str">
        <f t="shared" si="761"/>
        <v/>
      </c>
      <c r="EV311" s="68" t="str">
        <f t="shared" si="695"/>
        <v/>
      </c>
      <c r="EW311" s="32"/>
      <c r="EX311" s="120"/>
      <c r="EY311" s="62" t="str">
        <f t="shared" si="640"/>
        <v/>
      </c>
      <c r="EZ311" s="62" t="str">
        <f t="shared" si="696"/>
        <v/>
      </c>
      <c r="FA311" s="65" t="str">
        <f t="shared" si="762"/>
        <v/>
      </c>
      <c r="FB311" s="68" t="str">
        <f t="shared" si="697"/>
        <v/>
      </c>
      <c r="FC311" s="32"/>
      <c r="FD311" s="120"/>
      <c r="FE311" s="62" t="str">
        <f t="shared" si="641"/>
        <v/>
      </c>
      <c r="FF311" s="62" t="str">
        <f t="shared" si="698"/>
        <v/>
      </c>
      <c r="FG311" s="65" t="str">
        <f t="shared" si="763"/>
        <v/>
      </c>
      <c r="FH311" s="68" t="str">
        <f t="shared" si="699"/>
        <v/>
      </c>
      <c r="FI311" s="32"/>
      <c r="FJ311" s="120"/>
      <c r="FK311" s="62" t="str">
        <f t="shared" si="642"/>
        <v/>
      </c>
      <c r="FL311" s="62" t="str">
        <f t="shared" si="700"/>
        <v/>
      </c>
      <c r="FM311" s="65" t="str">
        <f t="shared" si="764"/>
        <v/>
      </c>
      <c r="FN311" s="68" t="str">
        <f t="shared" si="701"/>
        <v/>
      </c>
      <c r="FO311" s="32"/>
      <c r="FP311" s="120"/>
      <c r="FQ311" s="62" t="str">
        <f t="shared" si="643"/>
        <v/>
      </c>
      <c r="FR311" s="62" t="str">
        <f t="shared" si="702"/>
        <v/>
      </c>
      <c r="FS311" s="65" t="str">
        <f t="shared" si="765"/>
        <v/>
      </c>
      <c r="FT311" s="68" t="str">
        <f t="shared" si="703"/>
        <v/>
      </c>
      <c r="FU311" s="32"/>
      <c r="FV311" s="120"/>
      <c r="FW311" s="62" t="str">
        <f t="shared" si="644"/>
        <v/>
      </c>
      <c r="FX311" s="62" t="str">
        <f t="shared" si="704"/>
        <v/>
      </c>
      <c r="FY311" s="65" t="str">
        <f t="shared" si="766"/>
        <v/>
      </c>
      <c r="FZ311" s="68" t="str">
        <f t="shared" si="705"/>
        <v/>
      </c>
      <c r="GA311" s="32"/>
      <c r="GC311" s="7" t="str">
        <f t="shared" si="706"/>
        <v>Oct 2020</v>
      </c>
      <c r="GD311" s="7" t="str">
        <f t="shared" ca="1" si="645"/>
        <v/>
      </c>
      <c r="GT311" s="71">
        <f>IF(GT$9="", "", IF(AND(NOT('Personnel Details'!$N$11=""), $B311&gt;='Personnel Details'!$N$11), 'Personnel Details'!$O$11, IF(AND(NOT('Personnel Details'!$I$11=""), $B311&gt;='Personnel Details'!$I$11), 'Personnel Details'!$J$11, 'Personnel Details'!$E$11)))</f>
        <v>0.8</v>
      </c>
      <c r="GU311" s="59" t="str">
        <f>IF(GT$9="", "", IF(AND(NOT('Personnel Details'!$N$11=""), $B311&gt;='Personnel Details'!$N$11), IF('Personnel Details'!$P$11="","", 'Personnel Details'!$P$11), IF(AND(NOT('Personnel Details'!$I$11=""), $B311&gt;='Personnel Details'!$I$11), IF('Personnel Details'!$K$11="", "", 'Personnel Details'!$K$11), IF('Personnel Details'!$F$11="", "", 'Personnel Details'!$F$11))))</f>
        <v/>
      </c>
      <c r="GV311" s="74">
        <f>IF(GT$9="", "", IF(AND(NOT('Personnel Details'!$N$11=""), $B311&gt;='Personnel Details'!$N$11), 'Personnel Details'!$Q$11, IF(AND(NOT('Personnel Details'!$I$11=""), $B311&gt;='Personnel Details'!$I$11), 'Personnel Details'!$L$11, 'Personnel Details'!$G$11)))</f>
        <v>0</v>
      </c>
      <c r="GW311" s="59">
        <f t="shared" si="707"/>
        <v>0</v>
      </c>
      <c r="GX311" s="53"/>
      <c r="GZ311" s="78">
        <f>IF(GZ$9="", "", IF(AND(NOT('Personnel Details'!$N$12=""), $B311&gt;='Personnel Details'!$N$12), 'Personnel Details'!$O$12, IF(AND(NOT('Personnel Details'!$I$12=""), $B311&gt;='Personnel Details'!$I$12), 'Personnel Details'!$J$12, 'Personnel Details'!$E$12)))</f>
        <v>0.8</v>
      </c>
      <c r="HA311" s="59" t="str">
        <f>IF(GZ$9="", "", IF(AND(NOT('Personnel Details'!$N$12=""), $B311&gt;='Personnel Details'!$N$12), IF('Personnel Details'!$P$12="","", 'Personnel Details'!$P$12), IF(AND(NOT('Personnel Details'!$I$12=""), $B311&gt;='Personnel Details'!$I$12), IF('Personnel Details'!$K$12="", "", 'Personnel Details'!$K$12), IF('Personnel Details'!$F$12="", "", 'Personnel Details'!$F$12))))</f>
        <v/>
      </c>
      <c r="HB311" s="79">
        <f>IF(GZ$9="", "", IF(AND(NOT('Personnel Details'!$N$12=""), $B311&gt;='Personnel Details'!$N$12), 'Personnel Details'!$Q$12, IF(AND(NOT('Personnel Details'!$I$12=""), $B311&gt;='Personnel Details'!$I$12), 'Personnel Details'!$L$12, 'Personnel Details'!$G$12)))</f>
        <v>0</v>
      </c>
      <c r="HC311" s="59">
        <f t="shared" si="708"/>
        <v>0</v>
      </c>
      <c r="HD311" s="53"/>
      <c r="HF311" s="78">
        <f>IF(HF$9="", "", IF(AND(NOT('Personnel Details'!$N$13=""), $B311&gt;='Personnel Details'!$N$13), 'Personnel Details'!$O$13, IF(AND(NOT('Personnel Details'!$I$13=""), $B311&gt;='Personnel Details'!$I$13), 'Personnel Details'!$J$13, 'Personnel Details'!$E$13)))</f>
        <v>0.8</v>
      </c>
      <c r="HG311" s="59" t="str">
        <f>IF(HF$9="", "", IF(AND(NOT('Personnel Details'!$N$13=""), $B311&gt;='Personnel Details'!$N$13), IF('Personnel Details'!$P$13="","", 'Personnel Details'!$P$13), IF(AND(NOT('Personnel Details'!$I$13=""), $B311&gt;='Personnel Details'!$I$13), IF('Personnel Details'!$K$13="", "", 'Personnel Details'!$K$13), IF('Personnel Details'!$F$13="", "", 'Personnel Details'!$F$13))))</f>
        <v/>
      </c>
      <c r="HH311" s="79">
        <f>IF(HF$9="", "", IF(AND(NOT('Personnel Details'!$N$13=""), $B311&gt;='Personnel Details'!$N$13), 'Personnel Details'!$Q$13, IF(AND(NOT('Personnel Details'!$I$13=""), $B311&gt;='Personnel Details'!$I$13), 'Personnel Details'!$L$13, 'Personnel Details'!$G$13)))</f>
        <v>0</v>
      </c>
      <c r="HI311" s="59">
        <f t="shared" si="709"/>
        <v>0</v>
      </c>
      <c r="HJ311" s="53"/>
      <c r="HL311" s="78">
        <f>IF(HL$9="", "", IF(AND(NOT('Personnel Details'!$N$14=""), $B311&gt;='Personnel Details'!$N$14), 'Personnel Details'!$O$14, IF(AND(NOT('Personnel Details'!$I$14=""), $B311&gt;='Personnel Details'!$I$14), 'Personnel Details'!$J$14, 'Personnel Details'!$E$14)))</f>
        <v>0.8</v>
      </c>
      <c r="HM311" s="59">
        <f>IF(HL$9="", "", IF(AND(NOT('Personnel Details'!$N$14=""), $B311&gt;='Personnel Details'!$N$14), IF('Personnel Details'!$P$14="","", 'Personnel Details'!$P$14), IF(AND(NOT('Personnel Details'!$I$14=""), $B311&gt;='Personnel Details'!$I$14), IF('Personnel Details'!$K$14="", "", 'Personnel Details'!$K$14), IF('Personnel Details'!$F$14="", "", 'Personnel Details'!$F$14))))</f>
        <v>2000</v>
      </c>
      <c r="HN311" s="79">
        <f>IF(HL$9="", "", IF(AND(NOT('Personnel Details'!$N$14=""), $B311&gt;='Personnel Details'!$N$14), 'Personnel Details'!$Q$14, IF(AND(NOT('Personnel Details'!$I$14=""), $B311&gt;='Personnel Details'!$I$14), 'Personnel Details'!$L$14, 'Personnel Details'!$G$14)))</f>
        <v>0.85</v>
      </c>
      <c r="HO311" s="59">
        <f t="shared" si="710"/>
        <v>0</v>
      </c>
      <c r="HP311" s="53"/>
      <c r="HR311" s="78" t="str">
        <f>IF(HR$9="", "", IF(AND(NOT('Personnel Details'!$N$15=""), $B311&gt;='Personnel Details'!$N$15), 'Personnel Details'!$O$15, IF(AND(NOT('Personnel Details'!$I$15=""), $B311&gt;='Personnel Details'!$I$15), 'Personnel Details'!$J$15, 'Personnel Details'!$E$15)))</f>
        <v/>
      </c>
      <c r="HS311" s="59" t="str">
        <f>IF(HR$9="", "", IF(AND(NOT('Personnel Details'!$N$15=""), $B311&gt;='Personnel Details'!$N$15), IF('Personnel Details'!$P$15="","", 'Personnel Details'!$P$15), IF(AND(NOT('Personnel Details'!$I$15=""), $B311&gt;='Personnel Details'!$I$15), IF('Personnel Details'!$K$15="", "", 'Personnel Details'!$K$15), IF('Personnel Details'!$F$15="", "", 'Personnel Details'!$F$15))))</f>
        <v/>
      </c>
      <c r="HT311" s="79" t="str">
        <f>IF(HR$9="", "", IF(AND(NOT('Personnel Details'!$N$15=""), $B311&gt;='Personnel Details'!$N$15), 'Personnel Details'!$Q$15, IF(AND(NOT('Personnel Details'!$I$15=""), $B311&gt;='Personnel Details'!$I$15), 'Personnel Details'!$L$15, 'Personnel Details'!$G$15)))</f>
        <v/>
      </c>
      <c r="HU311" s="59">
        <f t="shared" si="711"/>
        <v>0</v>
      </c>
      <c r="HV311" s="53"/>
      <c r="HX311" s="78" t="str">
        <f>IF(HX$9="", "", IF(AND(NOT('Personnel Details'!$N$16=""), $B311&gt;='Personnel Details'!$N$16), 'Personnel Details'!$O$16, IF(AND(NOT('Personnel Details'!$I$16=""), $B311&gt;='Personnel Details'!$I$16), 'Personnel Details'!$J$16, 'Personnel Details'!$E$16)))</f>
        <v/>
      </c>
      <c r="HY311" s="59" t="str">
        <f>IF(HX$9="", "", IF(AND(NOT('Personnel Details'!$N$16=""), $B311&gt;='Personnel Details'!$N$16), IF('Personnel Details'!$P$16="","", 'Personnel Details'!$P$16), IF(AND(NOT('Personnel Details'!$I$16=""), $B311&gt;='Personnel Details'!$I$16), IF('Personnel Details'!$K$16="", "", 'Personnel Details'!$K$16), IF('Personnel Details'!$F$16="", "", 'Personnel Details'!$F$16))))</f>
        <v/>
      </c>
      <c r="HZ311" s="79" t="str">
        <f>IF(HX$9="", "", IF(AND(NOT('Personnel Details'!$N$16=""), $B311&gt;='Personnel Details'!$N$16), 'Personnel Details'!$Q$16, IF(AND(NOT('Personnel Details'!$I$16=""), $B311&gt;='Personnel Details'!$I$16), 'Personnel Details'!$L$16, 'Personnel Details'!$G$16)))</f>
        <v/>
      </c>
      <c r="IA311" s="59">
        <f t="shared" si="712"/>
        <v>0</v>
      </c>
      <c r="IB311" s="53"/>
      <c r="ID311" s="78" t="str">
        <f>IF(ID$9="", "", IF(AND(NOT('Personnel Details'!$N$17=""), $B311&gt;='Personnel Details'!$N$17), 'Personnel Details'!$O$17, IF(AND(NOT('Personnel Details'!$I$17=""), $B311&gt;='Personnel Details'!$I$17), 'Personnel Details'!$J$17, 'Personnel Details'!$E$17)))</f>
        <v/>
      </c>
      <c r="IE311" s="59" t="str">
        <f>IF(ID$9="", "", IF(AND(NOT('Personnel Details'!$N$17=""), $B311&gt;='Personnel Details'!$N$17), IF('Personnel Details'!$P$17="","", 'Personnel Details'!$P$17), IF(AND(NOT('Personnel Details'!$I$17=""), $B311&gt;='Personnel Details'!$I$17), IF('Personnel Details'!$K$17="", "", 'Personnel Details'!$K$17), IF('Personnel Details'!$F$17="", "", 'Personnel Details'!$F$17))))</f>
        <v/>
      </c>
      <c r="IF311" s="79" t="str">
        <f>IF(ID$9="", "", IF(AND(NOT('Personnel Details'!$N$17=""), $B311&gt;='Personnel Details'!$N$17), 'Personnel Details'!$Q$17, IF(AND(NOT('Personnel Details'!$I$17=""), $B311&gt;='Personnel Details'!$I$17), 'Personnel Details'!$L$17, 'Personnel Details'!$G$17)))</f>
        <v/>
      </c>
      <c r="IG311" s="59">
        <f t="shared" si="713"/>
        <v>0</v>
      </c>
      <c r="IH311" s="53"/>
      <c r="IJ311" s="78" t="str">
        <f>IF(IJ$9="", "", IF(AND(NOT('Personnel Details'!$N$18=""), $B311&gt;='Personnel Details'!$N$18), 'Personnel Details'!$O$18, IF(AND(NOT('Personnel Details'!$I$18=""), $B311&gt;='Personnel Details'!$I$18), 'Personnel Details'!$J$18, 'Personnel Details'!$E$18)))</f>
        <v/>
      </c>
      <c r="IK311" s="59" t="str">
        <f>IF(IJ$9="", "", IF(AND(NOT('Personnel Details'!$N$18=""), $B311&gt;='Personnel Details'!$N$18), IF('Personnel Details'!$P$18="","", 'Personnel Details'!$P$18), IF(AND(NOT('Personnel Details'!$I$18=""), $B311&gt;='Personnel Details'!$I$18), IF('Personnel Details'!$K$18="", "", 'Personnel Details'!$K$18), IF('Personnel Details'!$F$18="", "", 'Personnel Details'!$F$18))))</f>
        <v/>
      </c>
      <c r="IL311" s="79" t="str">
        <f>IF(IJ$9="", "", IF(AND(NOT('Personnel Details'!$N$18=""), $B311&gt;='Personnel Details'!$N$18), 'Personnel Details'!$Q$18, IF(AND(NOT('Personnel Details'!$I$18=""), $B311&gt;='Personnel Details'!$I$18), 'Personnel Details'!$L$18, 'Personnel Details'!$G$18)))</f>
        <v/>
      </c>
      <c r="IM311" s="59">
        <f t="shared" si="714"/>
        <v>0</v>
      </c>
      <c r="IN311" s="53"/>
      <c r="IP311" s="78" t="str">
        <f>IF(IP$9="", "", IF(AND(NOT('Personnel Details'!$N$19=""), $B311&gt;='Personnel Details'!$N$19), 'Personnel Details'!$O$19, IF(AND(NOT('Personnel Details'!$I$19=""), $B311&gt;='Personnel Details'!$I$19), 'Personnel Details'!$J$19, 'Personnel Details'!$E$19)))</f>
        <v/>
      </c>
      <c r="IQ311" s="59" t="str">
        <f>IF(IP$9="", "", IF(AND(NOT('Personnel Details'!$N$19=""), $B311&gt;='Personnel Details'!$N$19), IF('Personnel Details'!$P$19="","", 'Personnel Details'!$P$19), IF(AND(NOT('Personnel Details'!$I$19=""), $B311&gt;='Personnel Details'!$I$19), IF('Personnel Details'!$K$19="", "", 'Personnel Details'!$K$19), IF('Personnel Details'!$F$19="", "", 'Personnel Details'!$F$19))))</f>
        <v/>
      </c>
      <c r="IR311" s="79" t="str">
        <f>IF(IP$9="", "", IF(AND(NOT('Personnel Details'!$N$19=""), $B311&gt;='Personnel Details'!$N$19), 'Personnel Details'!$Q$19, IF(AND(NOT('Personnel Details'!$I$19=""), $B311&gt;='Personnel Details'!$I$19), 'Personnel Details'!$L$19, 'Personnel Details'!$G$19)))</f>
        <v/>
      </c>
      <c r="IS311" s="59">
        <f t="shared" si="715"/>
        <v>0</v>
      </c>
      <c r="IT311" s="53"/>
      <c r="IV311" s="78" t="str">
        <f>IF(IV$9="", "", IF(AND(NOT('Personnel Details'!$N$20=""), $B311&gt;='Personnel Details'!$N$20), 'Personnel Details'!$O$20, IF(AND(NOT('Personnel Details'!$I$20=""), $B311&gt;='Personnel Details'!$I$20), 'Personnel Details'!$J$20, 'Personnel Details'!$E$20)))</f>
        <v/>
      </c>
      <c r="IW311" s="59" t="str">
        <f>IF(IV$9="", "", IF(AND(NOT('Personnel Details'!$N$20=""), $B311&gt;='Personnel Details'!$N$20), IF('Personnel Details'!$P$20="","", 'Personnel Details'!$P$20), IF(AND(NOT('Personnel Details'!$I$20=""), $B311&gt;='Personnel Details'!$I$20), IF('Personnel Details'!$K$20="", "", 'Personnel Details'!$K$20), IF('Personnel Details'!$F$20="", "", 'Personnel Details'!$F$20))))</f>
        <v/>
      </c>
      <c r="IX311" s="79" t="str">
        <f>IF(IV$9="", "", IF(AND(NOT('Personnel Details'!$N$20=""), $B311&gt;='Personnel Details'!$N$20), 'Personnel Details'!$Q$20, IF(AND(NOT('Personnel Details'!$I$20=""), $B311&gt;='Personnel Details'!$I$20), 'Personnel Details'!$L$20, 'Personnel Details'!$G$20)))</f>
        <v/>
      </c>
      <c r="IY311" s="59">
        <f t="shared" si="716"/>
        <v>0</v>
      </c>
      <c r="IZ311" s="53"/>
      <c r="JB311" s="78" t="str">
        <f>IF(JB$9="", "", IF(AND(NOT('Personnel Details'!$N$21=""), $B311&gt;='Personnel Details'!$N$21), 'Personnel Details'!$O$21, IF(AND(NOT('Personnel Details'!$I$21=""), $B311&gt;='Personnel Details'!$I$21), 'Personnel Details'!$J$21, 'Personnel Details'!$E$21)))</f>
        <v/>
      </c>
      <c r="JC311" s="59" t="str">
        <f>IF(JB$9="", "", IF(AND(NOT('Personnel Details'!$N$21=""), $B311&gt;='Personnel Details'!$N$21), IF('Personnel Details'!$P$21="","", 'Personnel Details'!$P$21), IF(AND(NOT('Personnel Details'!$I$21=""), $B311&gt;='Personnel Details'!$I$21), IF('Personnel Details'!$K$21="", "", 'Personnel Details'!$K$21), IF('Personnel Details'!$F$21="", "", 'Personnel Details'!$F$21))))</f>
        <v/>
      </c>
      <c r="JD311" s="79" t="str">
        <f>IF(JB$9="", "", IF(AND(NOT('Personnel Details'!$N$21=""), $B311&gt;='Personnel Details'!$N$21), 'Personnel Details'!$Q$21, IF(AND(NOT('Personnel Details'!$I$21=""), $B311&gt;='Personnel Details'!$I$21), 'Personnel Details'!$L$21, 'Personnel Details'!$G$21)))</f>
        <v/>
      </c>
      <c r="JE311" s="59">
        <f t="shared" si="717"/>
        <v>0</v>
      </c>
      <c r="JF311" s="53"/>
      <c r="JH311" s="78" t="str">
        <f>IF(JH$9="", "", IF(AND(NOT('Personnel Details'!$N$22=""), $B311&gt;='Personnel Details'!$N$22), 'Personnel Details'!$O$22, IF(AND(NOT('Personnel Details'!$I$22=""), $B311&gt;='Personnel Details'!$I$22), 'Personnel Details'!$J$22, 'Personnel Details'!$E$22)))</f>
        <v/>
      </c>
      <c r="JI311" s="59" t="str">
        <f>IF(JH$9="", "", IF(AND(NOT('Personnel Details'!$N$22=""), $B311&gt;='Personnel Details'!$N$22), IF('Personnel Details'!$P$22="","", 'Personnel Details'!$P$22), IF(AND(NOT('Personnel Details'!$I$22=""), $B311&gt;='Personnel Details'!$I$22), IF('Personnel Details'!$K$22="", "", 'Personnel Details'!$K$22), IF('Personnel Details'!$F$22="", "", 'Personnel Details'!$F$22))))</f>
        <v/>
      </c>
      <c r="JJ311" s="79" t="str">
        <f>IF(JH$9="", "", IF(AND(NOT('Personnel Details'!$N$22=""), $B311&gt;='Personnel Details'!$N$22), 'Personnel Details'!$Q$22, IF(AND(NOT('Personnel Details'!$I$22=""), $B311&gt;='Personnel Details'!$I$22), 'Personnel Details'!$L$22, 'Personnel Details'!$G$22)))</f>
        <v/>
      </c>
      <c r="JK311" s="59">
        <f t="shared" si="718"/>
        <v>0</v>
      </c>
      <c r="JL311" s="53"/>
      <c r="JN311" s="78" t="str">
        <f>IF(JN$9="", "", IF(AND(NOT('Personnel Details'!$N$23=""), $B311&gt;='Personnel Details'!$N$23), 'Personnel Details'!$O$23, IF(AND(NOT('Personnel Details'!$I$23=""), $B311&gt;='Personnel Details'!$I$23), 'Personnel Details'!$J$23, 'Personnel Details'!$E$23)))</f>
        <v/>
      </c>
      <c r="JO311" s="59" t="str">
        <f>IF(JN$9="", "", IF(AND(NOT('Personnel Details'!$N$23=""), $B311&gt;='Personnel Details'!$N$23), IF('Personnel Details'!$P$23="","", 'Personnel Details'!$P$23), IF(AND(NOT('Personnel Details'!$I$23=""), $B311&gt;='Personnel Details'!$I$23), IF('Personnel Details'!$K$23="", "", 'Personnel Details'!$K$23), IF('Personnel Details'!$F$23="", "", 'Personnel Details'!$F$23))))</f>
        <v/>
      </c>
      <c r="JP311" s="79" t="str">
        <f>IF(JN$9="", "", IF(AND(NOT('Personnel Details'!$N$23=""), $B311&gt;='Personnel Details'!$N$23), 'Personnel Details'!$Q$23, IF(AND(NOT('Personnel Details'!$I$23=""), $B311&gt;='Personnel Details'!$I$23), 'Personnel Details'!$L$23, 'Personnel Details'!$G$23)))</f>
        <v/>
      </c>
      <c r="JQ311" s="59">
        <f t="shared" si="719"/>
        <v>0</v>
      </c>
      <c r="JR311" s="53"/>
      <c r="JT311" s="78" t="str">
        <f>IF(JT$9="", "", IF(AND(NOT('Personnel Details'!$N$24=""), $B311&gt;='Personnel Details'!$N$24), 'Personnel Details'!$O$24, IF(AND(NOT('Personnel Details'!$I$24=""), $B311&gt;='Personnel Details'!$I$24), 'Personnel Details'!$J$24, 'Personnel Details'!$E$24)))</f>
        <v/>
      </c>
      <c r="JU311" s="59" t="str">
        <f>IF(JT$9="", "", IF(AND(NOT('Personnel Details'!$N$24=""), $B311&gt;='Personnel Details'!$N$24), IF('Personnel Details'!$P$24="","", 'Personnel Details'!$P$24), IF(AND(NOT('Personnel Details'!$I$24=""), $B311&gt;='Personnel Details'!$I$24), IF('Personnel Details'!$K$24="", "", 'Personnel Details'!$K$24), IF('Personnel Details'!$F$24="", "", 'Personnel Details'!$F$24))))</f>
        <v/>
      </c>
      <c r="JV311" s="79" t="str">
        <f>IF(JT$9="", "", IF(AND(NOT('Personnel Details'!$N$24=""), $B311&gt;='Personnel Details'!$N$24), 'Personnel Details'!$Q$24, IF(AND(NOT('Personnel Details'!$I$24=""), $B311&gt;='Personnel Details'!$I$24), 'Personnel Details'!$L$24, 'Personnel Details'!$G$24)))</f>
        <v/>
      </c>
      <c r="JW311" s="59">
        <f t="shared" si="720"/>
        <v>0</v>
      </c>
      <c r="JX311" s="53"/>
      <c r="JZ311" s="78" t="str">
        <f>IF(JZ$9="", "", IF(AND(NOT('Personnel Details'!$N$25=""), $B311&gt;='Personnel Details'!$N$25), 'Personnel Details'!$O$25, IF(AND(NOT('Personnel Details'!$I$25=""), $B311&gt;='Personnel Details'!$I$25), 'Personnel Details'!$J$25, 'Personnel Details'!$E$25)))</f>
        <v/>
      </c>
      <c r="KA311" s="59" t="str">
        <f>IF(JZ$9="", "", IF(AND(NOT('Personnel Details'!$N$25=""), $B311&gt;='Personnel Details'!$N$25), IF('Personnel Details'!$P$25="","", 'Personnel Details'!$P$25), IF(AND(NOT('Personnel Details'!$I$25=""), $B311&gt;='Personnel Details'!$I$25), IF('Personnel Details'!$K$25="", "", 'Personnel Details'!$K$25), IF('Personnel Details'!$F$25="", "", 'Personnel Details'!$F$25))))</f>
        <v/>
      </c>
      <c r="KB311" s="79" t="str">
        <f>IF(JZ$9="", "", IF(AND(NOT('Personnel Details'!$N$25=""), $B311&gt;='Personnel Details'!$N$25), 'Personnel Details'!$Q$25, IF(AND(NOT('Personnel Details'!$I$25=""), $B311&gt;='Personnel Details'!$I$25), 'Personnel Details'!$L$25, 'Personnel Details'!$G$25)))</f>
        <v/>
      </c>
      <c r="KC311" s="59">
        <f t="shared" si="721"/>
        <v>0</v>
      </c>
      <c r="KD311" s="53"/>
      <c r="KF311" s="78" t="str">
        <f>IF(KF$9="", "", IF(AND(NOT('Personnel Details'!$N$26=""), $B311&gt;='Personnel Details'!$N$26), 'Personnel Details'!$O$26, IF(AND(NOT('Personnel Details'!$I$26=""), $B311&gt;='Personnel Details'!$I$26), 'Personnel Details'!$J$26, 'Personnel Details'!$E$26)))</f>
        <v/>
      </c>
      <c r="KG311" s="59" t="str">
        <f>IF(KF$9="", "", IF(AND(NOT('Personnel Details'!$N$26=""), $B311&gt;='Personnel Details'!$N$26), IF('Personnel Details'!$P$26="","", 'Personnel Details'!$P$26), IF(AND(NOT('Personnel Details'!$I$26=""), $B311&gt;='Personnel Details'!$I$26), IF('Personnel Details'!$K$26="", "", 'Personnel Details'!$K$26), IF('Personnel Details'!$F$26="", "", 'Personnel Details'!$F$26))))</f>
        <v/>
      </c>
      <c r="KH311" s="79" t="str">
        <f>IF(KF$9="", "", IF(AND(NOT('Personnel Details'!$N$26=""), $B311&gt;='Personnel Details'!$N$26), 'Personnel Details'!$Q$26, IF(AND(NOT('Personnel Details'!$I$26=""), $B311&gt;='Personnel Details'!$I$26), 'Personnel Details'!$L$26, 'Personnel Details'!$G$26)))</f>
        <v/>
      </c>
      <c r="KI311" s="59">
        <f t="shared" si="722"/>
        <v>0</v>
      </c>
      <c r="KJ311" s="53"/>
      <c r="KL311" s="78" t="str">
        <f>IF(KL$9="", "", IF(AND(NOT('Personnel Details'!$N$27=""), $B311&gt;='Personnel Details'!$N$27), 'Personnel Details'!$O$27, IF(AND(NOT('Personnel Details'!$I$27=""), $B311&gt;='Personnel Details'!$I$27), 'Personnel Details'!$J$27, 'Personnel Details'!$E$27)))</f>
        <v/>
      </c>
      <c r="KM311" s="59" t="str">
        <f>IF(KL$9="", "", IF(AND(NOT('Personnel Details'!$N$27=""), $B311&gt;='Personnel Details'!$N$27), IF('Personnel Details'!$P$27="","", 'Personnel Details'!$P$27), IF(AND(NOT('Personnel Details'!$I$27=""), $B311&gt;='Personnel Details'!$I$27), IF('Personnel Details'!$K$27="", "", 'Personnel Details'!$K$27), IF('Personnel Details'!$F$27="", "", 'Personnel Details'!$F$27))))</f>
        <v/>
      </c>
      <c r="KN311" s="79" t="str">
        <f>IF(KL$9="", "", IF(AND(NOT('Personnel Details'!$N$27=""), $B311&gt;='Personnel Details'!$N$27), 'Personnel Details'!$Q$27, IF(AND(NOT('Personnel Details'!$I$27=""), $B311&gt;='Personnel Details'!$I$27), 'Personnel Details'!$L$27, 'Personnel Details'!$G$27)))</f>
        <v/>
      </c>
      <c r="KO311" s="59">
        <f t="shared" si="723"/>
        <v>0</v>
      </c>
      <c r="KP311" s="53"/>
      <c r="KR311" s="78" t="str">
        <f>IF(KR$9="", "", IF(AND(NOT('Personnel Details'!$N$28=""), $B311&gt;='Personnel Details'!$N$28), 'Personnel Details'!$O$28, IF(AND(NOT('Personnel Details'!$I$28=""), $B311&gt;='Personnel Details'!$I$28), 'Personnel Details'!$J$28, 'Personnel Details'!$E$28)))</f>
        <v/>
      </c>
      <c r="KS311" s="59" t="str">
        <f>IF(KR$9="", "", IF(AND(NOT('Personnel Details'!$N$28=""), $B311&gt;='Personnel Details'!$N$28), IF('Personnel Details'!$P$28="","", 'Personnel Details'!$P$28), IF(AND(NOT('Personnel Details'!$I$28=""), $B311&gt;='Personnel Details'!$I$28), IF('Personnel Details'!$K$28="", "", 'Personnel Details'!$K$28), IF('Personnel Details'!$F$28="", "", 'Personnel Details'!$F$28))))</f>
        <v/>
      </c>
      <c r="KT311" s="79" t="str">
        <f>IF(KR$9="", "", IF(AND(NOT('Personnel Details'!$N$28=""), $B311&gt;='Personnel Details'!$N$28), 'Personnel Details'!$Q$28, IF(AND(NOT('Personnel Details'!$I$28=""), $B311&gt;='Personnel Details'!$I$28), 'Personnel Details'!$L$28, 'Personnel Details'!$G$28)))</f>
        <v/>
      </c>
      <c r="KU311" s="59">
        <f t="shared" si="724"/>
        <v>0</v>
      </c>
      <c r="KV311" s="53"/>
      <c r="KX311" s="78" t="str">
        <f>IF(KX$9="", "", IF(AND(NOT('Personnel Details'!$N$29=""), $B311&gt;='Personnel Details'!$N$29), 'Personnel Details'!$O$29, IF(AND(NOT('Personnel Details'!$I$29=""), $B311&gt;='Personnel Details'!$I$29), 'Personnel Details'!$J$29, 'Personnel Details'!$E$29)))</f>
        <v/>
      </c>
      <c r="KY311" s="59" t="str">
        <f>IF(KX$9="", "", IF(AND(NOT('Personnel Details'!$N$29=""), $B311&gt;='Personnel Details'!$N$29), IF('Personnel Details'!$P$29="","", 'Personnel Details'!$P$29), IF(AND(NOT('Personnel Details'!$I$29=""), $B311&gt;='Personnel Details'!$I$29), IF('Personnel Details'!$K$29="", "", 'Personnel Details'!$K$29), IF('Personnel Details'!$F$29="", "", 'Personnel Details'!$F$29))))</f>
        <v/>
      </c>
      <c r="KZ311" s="79" t="str">
        <f>IF(KX$9="", "", IF(AND(NOT('Personnel Details'!$N$29=""), $B311&gt;='Personnel Details'!$N$29), 'Personnel Details'!$Q$29, IF(AND(NOT('Personnel Details'!$I$29=""), $B311&gt;='Personnel Details'!$I$29), 'Personnel Details'!$L$29, 'Personnel Details'!$G$29)))</f>
        <v/>
      </c>
      <c r="LA311" s="59">
        <f t="shared" si="725"/>
        <v>0</v>
      </c>
      <c r="LB311" s="53"/>
      <c r="LD311" s="78" t="str">
        <f>IF(LD$9="", "", IF(AND(NOT('Personnel Details'!$N$30=""), $B311&gt;='Personnel Details'!$N$30), 'Personnel Details'!$O$30, IF(AND(NOT('Personnel Details'!$I$30=""), $B311&gt;='Personnel Details'!$I$30), 'Personnel Details'!$J$30, 'Personnel Details'!$E$30)))</f>
        <v/>
      </c>
      <c r="LE311" s="59" t="str">
        <f>IF(LD$9="", "", IF(AND(NOT('Personnel Details'!$N$30=""), $B311&gt;='Personnel Details'!$N$30), IF('Personnel Details'!$P$30="","", 'Personnel Details'!$P$30), IF(AND(NOT('Personnel Details'!$I$30=""), $B311&gt;='Personnel Details'!$I$30), IF('Personnel Details'!$K$30="", "", 'Personnel Details'!$K$30), IF('Personnel Details'!$F$30="", "", 'Personnel Details'!$F$30))))</f>
        <v/>
      </c>
      <c r="LF311" s="79" t="str">
        <f>IF(LD$9="", "", IF(AND(NOT('Personnel Details'!$N$30=""), $B311&gt;='Personnel Details'!$N$30), 'Personnel Details'!$Q$30, IF(AND(NOT('Personnel Details'!$I$30=""), $B311&gt;='Personnel Details'!$I$30), 'Personnel Details'!$L$30, 'Personnel Details'!$G$30)))</f>
        <v/>
      </c>
      <c r="LG311" s="59">
        <f t="shared" si="726"/>
        <v>0</v>
      </c>
      <c r="LH311" s="53"/>
      <c r="LJ311" s="78" t="str">
        <f>IF(LJ$9="", "", IF(AND(NOT('Personnel Details'!$N$31=""), $B311&gt;='Personnel Details'!$N$31), 'Personnel Details'!$O$31, IF(AND(NOT('Personnel Details'!$I$31=""), $B311&gt;='Personnel Details'!$I$31), 'Personnel Details'!$J$31, 'Personnel Details'!$E$31)))</f>
        <v/>
      </c>
      <c r="LK311" s="59" t="str">
        <f>IF(LJ$9="", "", IF(AND(NOT('Personnel Details'!$N$31=""), $B311&gt;='Personnel Details'!$N$31), IF('Personnel Details'!$P$31="","", 'Personnel Details'!$P$31), IF(AND(NOT('Personnel Details'!$I$31=""), $B311&gt;='Personnel Details'!$I$31), IF('Personnel Details'!$K$31="", "", 'Personnel Details'!$K$31), IF('Personnel Details'!$F$31="", "", 'Personnel Details'!$F$31))))</f>
        <v/>
      </c>
      <c r="LL311" s="79" t="str">
        <f>IF(LJ$9="", "", IF(AND(NOT('Personnel Details'!$N$31=""), $B311&gt;='Personnel Details'!$N$31), 'Personnel Details'!$Q$31, IF(AND(NOT('Personnel Details'!$I$31=""), $B311&gt;='Personnel Details'!$I$31), 'Personnel Details'!$L$31, 'Personnel Details'!$G$31)))</f>
        <v/>
      </c>
      <c r="LM311" s="59">
        <f t="shared" si="727"/>
        <v>0</v>
      </c>
      <c r="LN311" s="53"/>
      <c r="LP311" s="78" t="str">
        <f>IF(LP$9="", "", IF(AND(NOT('Personnel Details'!$N$32=""), $B311&gt;='Personnel Details'!$N$32), 'Personnel Details'!$O$32, IF(AND(NOT('Personnel Details'!$I$32=""), $B311&gt;='Personnel Details'!$I$32), 'Personnel Details'!$J$32, 'Personnel Details'!$E$32)))</f>
        <v/>
      </c>
      <c r="LQ311" s="59" t="str">
        <f>IF(LP$9="", "", IF(AND(NOT('Personnel Details'!$N$32=""), $B311&gt;='Personnel Details'!$N$32), IF('Personnel Details'!$P$32="","", 'Personnel Details'!$P$32), IF(AND(NOT('Personnel Details'!$I$32=""), $B311&gt;='Personnel Details'!$I$32), IF('Personnel Details'!$K$32="", "", 'Personnel Details'!$K$32), IF('Personnel Details'!$F$32="", "", 'Personnel Details'!$F$32))))</f>
        <v/>
      </c>
      <c r="LR311" s="79" t="str">
        <f>IF(LP$9="", "", IF(AND(NOT('Personnel Details'!$N$32=""), $B311&gt;='Personnel Details'!$N$32), 'Personnel Details'!$Q$32, IF(AND(NOT('Personnel Details'!$I$32=""), $B311&gt;='Personnel Details'!$I$32), 'Personnel Details'!$L$32, 'Personnel Details'!$G$32)))</f>
        <v/>
      </c>
      <c r="LS311" s="59">
        <f t="shared" si="728"/>
        <v>0</v>
      </c>
      <c r="LT311" s="53"/>
      <c r="LV311" s="78" t="str">
        <f>IF(LV$9="", "", IF(AND(NOT('Personnel Details'!$N$33=""), $B311&gt;='Personnel Details'!$N$33), 'Personnel Details'!$O$33, IF(AND(NOT('Personnel Details'!$I$33=""), $B311&gt;='Personnel Details'!$I$33), 'Personnel Details'!$J$33, 'Personnel Details'!$E$33)))</f>
        <v/>
      </c>
      <c r="LW311" s="59" t="str">
        <f>IF(LV$9="", "", IF(AND(NOT('Personnel Details'!$N$33=""), $B311&gt;='Personnel Details'!$N$33), IF('Personnel Details'!$P$33="","", 'Personnel Details'!$P$33), IF(AND(NOT('Personnel Details'!$I$33=""), $B311&gt;='Personnel Details'!$I$33), IF('Personnel Details'!$K$33="", "", 'Personnel Details'!$K$33), IF('Personnel Details'!$F$33="", "", 'Personnel Details'!$F$33))))</f>
        <v/>
      </c>
      <c r="LX311" s="79" t="str">
        <f>IF(LV$9="", "", IF(AND(NOT('Personnel Details'!$N$33=""), $B311&gt;='Personnel Details'!$N$33), 'Personnel Details'!$Q$33, IF(AND(NOT('Personnel Details'!$I$33=""), $B311&gt;='Personnel Details'!$I$33), 'Personnel Details'!$L$33, 'Personnel Details'!$G$33)))</f>
        <v/>
      </c>
      <c r="LY311" s="59">
        <f t="shared" si="729"/>
        <v>0</v>
      </c>
      <c r="LZ311" s="53"/>
      <c r="MB311" s="78" t="str">
        <f>IF(MB$9="", "", IF(AND(NOT('Personnel Details'!$N$34=""), $B311&gt;='Personnel Details'!$N$34), 'Personnel Details'!$O$34, IF(AND(NOT('Personnel Details'!$I$34=""), $B311&gt;='Personnel Details'!$I$34), 'Personnel Details'!$J$34, 'Personnel Details'!$E$34)))</f>
        <v/>
      </c>
      <c r="MC311" s="59" t="str">
        <f>IF(MB$9="", "", IF(AND(NOT('Personnel Details'!$N$34=""), $B311&gt;='Personnel Details'!$N$34), IF('Personnel Details'!$P$34="","", 'Personnel Details'!$P$34), IF(AND(NOT('Personnel Details'!$I$34=""), $B311&gt;='Personnel Details'!$I$34), IF('Personnel Details'!$K$34="", "", 'Personnel Details'!$K$34), IF('Personnel Details'!$F$34="", "", 'Personnel Details'!$F$34))))</f>
        <v/>
      </c>
      <c r="MD311" s="79" t="str">
        <f>IF(MB$9="", "", IF(AND(NOT('Personnel Details'!$N$34=""), $B311&gt;='Personnel Details'!$N$34), 'Personnel Details'!$Q$34, IF(AND(NOT('Personnel Details'!$I$34=""), $B311&gt;='Personnel Details'!$I$34), 'Personnel Details'!$L$34, 'Personnel Details'!$G$34)))</f>
        <v/>
      </c>
      <c r="ME311" s="59">
        <f t="shared" si="730"/>
        <v>0</v>
      </c>
      <c r="MF311" s="53"/>
      <c r="MH311" s="78" t="str">
        <f>IF(MH$9="", "", IF(AND(NOT('Personnel Details'!$N$35=""), $B311&gt;='Personnel Details'!$N$35), 'Personnel Details'!$O$35, IF(AND(NOT('Personnel Details'!$I$35=""), $B311&gt;='Personnel Details'!$I$35), 'Personnel Details'!$J$35, 'Personnel Details'!$E$35)))</f>
        <v/>
      </c>
      <c r="MI311" s="59" t="str">
        <f>IF(MH$9="", "", IF(AND(NOT('Personnel Details'!$N$35=""), $B311&gt;='Personnel Details'!$N$35), IF('Personnel Details'!$P$35="","", 'Personnel Details'!$P$35), IF(AND(NOT('Personnel Details'!$I$35=""), $B311&gt;='Personnel Details'!$I$35), IF('Personnel Details'!$K$35="", "", 'Personnel Details'!$K$35), IF('Personnel Details'!$F$35="", "", 'Personnel Details'!$F$35))))</f>
        <v/>
      </c>
      <c r="MJ311" s="79" t="str">
        <f>IF(MH$9="", "", IF(AND(NOT('Personnel Details'!$N$35=""), $B311&gt;='Personnel Details'!$N$35), 'Personnel Details'!$Q$35, IF(AND(NOT('Personnel Details'!$I$35=""), $B311&gt;='Personnel Details'!$I$35), 'Personnel Details'!$L$35, 'Personnel Details'!$G$35)))</f>
        <v/>
      </c>
      <c r="MK311" s="59">
        <f t="shared" si="731"/>
        <v>0</v>
      </c>
      <c r="ML311" s="53"/>
      <c r="MN311" s="78" t="str">
        <f>IF(MN$9="", "", IF(AND(NOT('Personnel Details'!$N$36=""), $B311&gt;='Personnel Details'!$N$36), 'Personnel Details'!$O$36, IF(AND(NOT('Personnel Details'!$I$36=""), $B311&gt;='Personnel Details'!$I$36), 'Personnel Details'!$J$36, 'Personnel Details'!$E$36)))</f>
        <v/>
      </c>
      <c r="MO311" s="59" t="str">
        <f>IF(MN$9="", "", IF(AND(NOT('Personnel Details'!$N$36=""), $B311&gt;='Personnel Details'!$N$36), IF('Personnel Details'!$P$36="","", 'Personnel Details'!$P$36), IF(AND(NOT('Personnel Details'!$I$36=""), $B311&gt;='Personnel Details'!$I$36), IF('Personnel Details'!$K$36="", "", 'Personnel Details'!$K$36), IF('Personnel Details'!$F$36="", "", 'Personnel Details'!$F$36))))</f>
        <v/>
      </c>
      <c r="MP311" s="79" t="str">
        <f>IF(MN$9="", "", IF(AND(NOT('Personnel Details'!$N$36=""), $B311&gt;='Personnel Details'!$N$36), 'Personnel Details'!$Q$36, IF(AND(NOT('Personnel Details'!$I$36=""), $B311&gt;='Personnel Details'!$I$36), 'Personnel Details'!$L$36, 'Personnel Details'!$G$36)))</f>
        <v/>
      </c>
      <c r="MQ311" s="59">
        <f t="shared" si="732"/>
        <v>0</v>
      </c>
      <c r="MR311" s="53"/>
      <c r="MT311" s="78" t="str">
        <f>IF(MT$9="", "", IF(AND(NOT('Personnel Details'!$N$37=""), $B311&gt;='Personnel Details'!$N$37), 'Personnel Details'!$O$37, IF(AND(NOT('Personnel Details'!$I$37=""), $B311&gt;='Personnel Details'!$I$37), 'Personnel Details'!$J$37, 'Personnel Details'!$E$37)))</f>
        <v/>
      </c>
      <c r="MU311" s="59" t="str">
        <f>IF(MT$9="", "", IF(AND(NOT('Personnel Details'!$N$37=""), $B311&gt;='Personnel Details'!$N$37), IF('Personnel Details'!$P$37="","", 'Personnel Details'!$P$37), IF(AND(NOT('Personnel Details'!$I$37=""), $B311&gt;='Personnel Details'!$I$37), IF('Personnel Details'!$K$37="", "", 'Personnel Details'!$K$37), IF('Personnel Details'!$F$37="", "", 'Personnel Details'!$F$37))))</f>
        <v/>
      </c>
      <c r="MV311" s="79" t="str">
        <f>IF(MT$9="", "", IF(AND(NOT('Personnel Details'!$N$37=""), $B311&gt;='Personnel Details'!$N$37), 'Personnel Details'!$Q$37, IF(AND(NOT('Personnel Details'!$I$37=""), $B311&gt;='Personnel Details'!$I$37), 'Personnel Details'!$L$37, 'Personnel Details'!$G$37)))</f>
        <v/>
      </c>
      <c r="MW311" s="59">
        <f t="shared" si="733"/>
        <v>0</v>
      </c>
      <c r="MX311" s="53"/>
      <c r="MZ311" s="78" t="str">
        <f>IF(MZ$9="", "", IF(AND(NOT('Personnel Details'!$N$38=""), $B311&gt;='Personnel Details'!$N$38), 'Personnel Details'!$O$38, IF(AND(NOT('Personnel Details'!$I$38=""), $B311&gt;='Personnel Details'!$I$38), 'Personnel Details'!$J$38, 'Personnel Details'!$E$38)))</f>
        <v/>
      </c>
      <c r="NA311" s="59" t="str">
        <f>IF(MZ$9="", "", IF(AND(NOT('Personnel Details'!$N$38=""), $B311&gt;='Personnel Details'!$N$38), IF('Personnel Details'!$P$38="","", 'Personnel Details'!$P$38), IF(AND(NOT('Personnel Details'!$I$38=""), $B311&gt;='Personnel Details'!$I$38), IF('Personnel Details'!$K$38="", "", 'Personnel Details'!$K$38), IF('Personnel Details'!$F$38="", "", 'Personnel Details'!$F$38))))</f>
        <v/>
      </c>
      <c r="NB311" s="79" t="str">
        <f>IF(MZ$9="", "", IF(AND(NOT('Personnel Details'!$N$38=""), $B311&gt;='Personnel Details'!$N$38), 'Personnel Details'!$Q$38, IF(AND(NOT('Personnel Details'!$I$38=""), $B311&gt;='Personnel Details'!$I$38), 'Personnel Details'!$L$38, 'Personnel Details'!$G$38)))</f>
        <v/>
      </c>
      <c r="NC311" s="59">
        <f t="shared" si="734"/>
        <v>0</v>
      </c>
      <c r="ND311" s="53"/>
      <c r="NF311" s="78" t="str">
        <f>IF(NF$9="", "", IF(AND(NOT('Personnel Details'!$N$39=""), $B311&gt;='Personnel Details'!$N$39), 'Personnel Details'!$O$39, IF(AND(NOT('Personnel Details'!$I$39=""), $B311&gt;='Personnel Details'!$I$39), 'Personnel Details'!$J$39, 'Personnel Details'!$E$39)))</f>
        <v/>
      </c>
      <c r="NG311" s="59" t="str">
        <f>IF(NF$9="", "", IF(AND(NOT('Personnel Details'!$N$39=""), $B311&gt;='Personnel Details'!$N$39), IF('Personnel Details'!$P$39="","", 'Personnel Details'!$P$39), IF(AND(NOT('Personnel Details'!$I$39=""), $B311&gt;='Personnel Details'!$I$39), IF('Personnel Details'!$K$39="", "", 'Personnel Details'!$K$39), IF('Personnel Details'!$F$39="", "", 'Personnel Details'!$F$39))))</f>
        <v/>
      </c>
      <c r="NH311" s="79" t="str">
        <f>IF(NF$9="", "", IF(AND(NOT('Personnel Details'!$N$39=""), $B311&gt;='Personnel Details'!$N$39), 'Personnel Details'!$Q$39, IF(AND(NOT('Personnel Details'!$I$39=""), $B311&gt;='Personnel Details'!$I$39), 'Personnel Details'!$L$39, 'Personnel Details'!$G$39)))</f>
        <v/>
      </c>
      <c r="NI311" s="59">
        <f t="shared" si="735"/>
        <v>0</v>
      </c>
      <c r="NJ311" s="53"/>
      <c r="NL311" s="78" t="str">
        <f>IF(NL$9="", "", IF(AND(NOT('Personnel Details'!$N$40=""), $B311&gt;='Personnel Details'!$N$40), 'Personnel Details'!$O$40, IF(AND(NOT('Personnel Details'!$I$40=""), $B311&gt;='Personnel Details'!$I$40), 'Personnel Details'!$J$40, 'Personnel Details'!$E$40)))</f>
        <v/>
      </c>
      <c r="NM311" s="59" t="str">
        <f>IF(NL$9="", "", IF(AND(NOT('Personnel Details'!$N$40=""), $B311&gt;='Personnel Details'!$N$40), IF('Personnel Details'!$P$40="","", 'Personnel Details'!$P$40), IF(AND(NOT('Personnel Details'!$I$40=""), $B311&gt;='Personnel Details'!$I$40), IF('Personnel Details'!$K$40="", "", 'Personnel Details'!$K$40), IF('Personnel Details'!$F$40="", "", 'Personnel Details'!$F$40))))</f>
        <v/>
      </c>
      <c r="NN311" s="79" t="str">
        <f>IF(NL$9="", "", IF(AND(NOT('Personnel Details'!$N$40=""), $B311&gt;='Personnel Details'!$N$40), 'Personnel Details'!$Q$40, IF(AND(NOT('Personnel Details'!$I$40=""), $B311&gt;='Personnel Details'!$I$40), 'Personnel Details'!$L$40, 'Personnel Details'!$G$40)))</f>
        <v/>
      </c>
      <c r="NO311" s="59">
        <f t="shared" si="736"/>
        <v>0</v>
      </c>
      <c r="NP311" s="53"/>
    </row>
    <row r="312" spans="1:380" x14ac:dyDescent="0.25">
      <c r="A312" s="32"/>
      <c r="B312" s="113">
        <f>IFERROR(IF(B311+1&gt;'Personnel Details'!$U$5, "", B311+1), "")</f>
        <v>44132</v>
      </c>
      <c r="C312" s="32"/>
      <c r="D312" s="120"/>
      <c r="E312" s="13" t="str">
        <f t="shared" si="615"/>
        <v/>
      </c>
      <c r="F312" s="13" t="str">
        <f t="shared" si="646"/>
        <v/>
      </c>
      <c r="G312" s="56" t="str">
        <f t="shared" si="737"/>
        <v/>
      </c>
      <c r="H312" s="16" t="str">
        <f t="shared" si="647"/>
        <v/>
      </c>
      <c r="I312" s="32"/>
      <c r="J312" s="120"/>
      <c r="K312" s="62" t="str">
        <f t="shared" si="616"/>
        <v/>
      </c>
      <c r="L312" s="62" t="str">
        <f t="shared" si="648"/>
        <v/>
      </c>
      <c r="M312" s="65" t="str">
        <f t="shared" si="738"/>
        <v/>
      </c>
      <c r="N312" s="68" t="str">
        <f t="shared" si="649"/>
        <v/>
      </c>
      <c r="O312" s="32"/>
      <c r="P312" s="120"/>
      <c r="Q312" s="62" t="str">
        <f t="shared" si="617"/>
        <v/>
      </c>
      <c r="R312" s="62" t="str">
        <f t="shared" si="650"/>
        <v/>
      </c>
      <c r="S312" s="65" t="str">
        <f t="shared" si="739"/>
        <v/>
      </c>
      <c r="T312" s="68" t="str">
        <f t="shared" si="651"/>
        <v/>
      </c>
      <c r="U312" s="32"/>
      <c r="V312" s="120"/>
      <c r="W312" s="62" t="str">
        <f t="shared" si="618"/>
        <v/>
      </c>
      <c r="X312" s="62" t="str">
        <f t="shared" si="652"/>
        <v/>
      </c>
      <c r="Y312" s="65" t="str">
        <f t="shared" si="740"/>
        <v/>
      </c>
      <c r="Z312" s="68" t="str">
        <f t="shared" si="653"/>
        <v/>
      </c>
      <c r="AA312" s="32"/>
      <c r="AB312" s="120"/>
      <c r="AC312" s="62" t="str">
        <f t="shared" si="619"/>
        <v/>
      </c>
      <c r="AD312" s="62" t="str">
        <f t="shared" si="654"/>
        <v/>
      </c>
      <c r="AE312" s="65" t="str">
        <f t="shared" si="741"/>
        <v/>
      </c>
      <c r="AF312" s="68" t="str">
        <f t="shared" si="655"/>
        <v/>
      </c>
      <c r="AG312" s="32"/>
      <c r="AH312" s="120"/>
      <c r="AI312" s="62" t="str">
        <f t="shared" si="620"/>
        <v/>
      </c>
      <c r="AJ312" s="62" t="str">
        <f t="shared" si="656"/>
        <v/>
      </c>
      <c r="AK312" s="65" t="str">
        <f t="shared" si="742"/>
        <v/>
      </c>
      <c r="AL312" s="68" t="str">
        <f t="shared" si="657"/>
        <v/>
      </c>
      <c r="AM312" s="32"/>
      <c r="AN312" s="120"/>
      <c r="AO312" s="62" t="str">
        <f t="shared" si="621"/>
        <v/>
      </c>
      <c r="AP312" s="62" t="str">
        <f t="shared" si="658"/>
        <v/>
      </c>
      <c r="AQ312" s="65" t="str">
        <f t="shared" si="743"/>
        <v/>
      </c>
      <c r="AR312" s="68" t="str">
        <f t="shared" si="659"/>
        <v/>
      </c>
      <c r="AS312" s="32"/>
      <c r="AT312" s="120"/>
      <c r="AU312" s="62" t="str">
        <f t="shared" si="622"/>
        <v/>
      </c>
      <c r="AV312" s="62" t="str">
        <f t="shared" si="660"/>
        <v/>
      </c>
      <c r="AW312" s="65" t="str">
        <f t="shared" si="744"/>
        <v/>
      </c>
      <c r="AX312" s="68" t="str">
        <f t="shared" si="661"/>
        <v/>
      </c>
      <c r="AY312" s="32"/>
      <c r="AZ312" s="120"/>
      <c r="BA312" s="62" t="str">
        <f t="shared" si="623"/>
        <v/>
      </c>
      <c r="BB312" s="62" t="str">
        <f t="shared" si="662"/>
        <v/>
      </c>
      <c r="BC312" s="65" t="str">
        <f t="shared" si="745"/>
        <v/>
      </c>
      <c r="BD312" s="68" t="str">
        <f t="shared" si="663"/>
        <v/>
      </c>
      <c r="BE312" s="32"/>
      <c r="BF312" s="120"/>
      <c r="BG312" s="62" t="str">
        <f t="shared" si="624"/>
        <v/>
      </c>
      <c r="BH312" s="62" t="str">
        <f t="shared" si="664"/>
        <v/>
      </c>
      <c r="BI312" s="65" t="str">
        <f t="shared" si="746"/>
        <v/>
      </c>
      <c r="BJ312" s="68" t="str">
        <f t="shared" si="665"/>
        <v/>
      </c>
      <c r="BK312" s="32"/>
      <c r="BL312" s="120"/>
      <c r="BM312" s="62" t="str">
        <f t="shared" si="625"/>
        <v/>
      </c>
      <c r="BN312" s="62" t="str">
        <f t="shared" si="666"/>
        <v/>
      </c>
      <c r="BO312" s="65" t="str">
        <f t="shared" si="747"/>
        <v/>
      </c>
      <c r="BP312" s="68" t="str">
        <f t="shared" si="667"/>
        <v/>
      </c>
      <c r="BQ312" s="32"/>
      <c r="BR312" s="120"/>
      <c r="BS312" s="62" t="str">
        <f t="shared" si="626"/>
        <v/>
      </c>
      <c r="BT312" s="62" t="str">
        <f t="shared" si="668"/>
        <v/>
      </c>
      <c r="BU312" s="65" t="str">
        <f t="shared" si="748"/>
        <v/>
      </c>
      <c r="BV312" s="68" t="str">
        <f t="shared" si="669"/>
        <v/>
      </c>
      <c r="BW312" s="32"/>
      <c r="BX312" s="120"/>
      <c r="BY312" s="62" t="str">
        <f t="shared" si="627"/>
        <v/>
      </c>
      <c r="BZ312" s="62" t="str">
        <f t="shared" si="670"/>
        <v/>
      </c>
      <c r="CA312" s="65" t="str">
        <f t="shared" si="749"/>
        <v/>
      </c>
      <c r="CB312" s="68" t="str">
        <f t="shared" si="671"/>
        <v/>
      </c>
      <c r="CC312" s="32"/>
      <c r="CD312" s="120"/>
      <c r="CE312" s="62" t="str">
        <f t="shared" si="628"/>
        <v/>
      </c>
      <c r="CF312" s="62" t="str">
        <f t="shared" si="672"/>
        <v/>
      </c>
      <c r="CG312" s="65" t="str">
        <f t="shared" si="750"/>
        <v/>
      </c>
      <c r="CH312" s="68" t="str">
        <f t="shared" si="673"/>
        <v/>
      </c>
      <c r="CI312" s="32"/>
      <c r="CJ312" s="120"/>
      <c r="CK312" s="62" t="str">
        <f t="shared" si="629"/>
        <v/>
      </c>
      <c r="CL312" s="62" t="str">
        <f t="shared" si="674"/>
        <v/>
      </c>
      <c r="CM312" s="65" t="str">
        <f t="shared" si="751"/>
        <v/>
      </c>
      <c r="CN312" s="68" t="str">
        <f t="shared" si="675"/>
        <v/>
      </c>
      <c r="CO312" s="32"/>
      <c r="CP312" s="120"/>
      <c r="CQ312" s="62" t="str">
        <f t="shared" si="630"/>
        <v/>
      </c>
      <c r="CR312" s="62" t="str">
        <f t="shared" si="676"/>
        <v/>
      </c>
      <c r="CS312" s="65" t="str">
        <f t="shared" si="752"/>
        <v/>
      </c>
      <c r="CT312" s="68" t="str">
        <f t="shared" si="677"/>
        <v/>
      </c>
      <c r="CU312" s="32"/>
      <c r="CV312" s="120"/>
      <c r="CW312" s="62" t="str">
        <f t="shared" si="631"/>
        <v/>
      </c>
      <c r="CX312" s="62" t="str">
        <f t="shared" si="678"/>
        <v/>
      </c>
      <c r="CY312" s="65" t="str">
        <f t="shared" si="753"/>
        <v/>
      </c>
      <c r="CZ312" s="68" t="str">
        <f t="shared" si="679"/>
        <v/>
      </c>
      <c r="DA312" s="32"/>
      <c r="DB312" s="120"/>
      <c r="DC312" s="62" t="str">
        <f t="shared" si="632"/>
        <v/>
      </c>
      <c r="DD312" s="62" t="str">
        <f t="shared" si="680"/>
        <v/>
      </c>
      <c r="DE312" s="65" t="str">
        <f t="shared" si="754"/>
        <v/>
      </c>
      <c r="DF312" s="68" t="str">
        <f t="shared" si="681"/>
        <v/>
      </c>
      <c r="DG312" s="32"/>
      <c r="DH312" s="120"/>
      <c r="DI312" s="62" t="str">
        <f t="shared" si="633"/>
        <v/>
      </c>
      <c r="DJ312" s="62" t="str">
        <f t="shared" si="682"/>
        <v/>
      </c>
      <c r="DK312" s="65" t="str">
        <f t="shared" si="755"/>
        <v/>
      </c>
      <c r="DL312" s="68" t="str">
        <f t="shared" si="683"/>
        <v/>
      </c>
      <c r="DM312" s="32"/>
      <c r="DN312" s="120"/>
      <c r="DO312" s="62" t="str">
        <f t="shared" si="634"/>
        <v/>
      </c>
      <c r="DP312" s="62" t="str">
        <f t="shared" si="684"/>
        <v/>
      </c>
      <c r="DQ312" s="65" t="str">
        <f t="shared" si="756"/>
        <v/>
      </c>
      <c r="DR312" s="68" t="str">
        <f t="shared" si="685"/>
        <v/>
      </c>
      <c r="DS312" s="32"/>
      <c r="DT312" s="120"/>
      <c r="DU312" s="62" t="str">
        <f t="shared" si="635"/>
        <v/>
      </c>
      <c r="DV312" s="62" t="str">
        <f t="shared" si="686"/>
        <v/>
      </c>
      <c r="DW312" s="65" t="str">
        <f t="shared" si="757"/>
        <v/>
      </c>
      <c r="DX312" s="68" t="str">
        <f t="shared" si="687"/>
        <v/>
      </c>
      <c r="DY312" s="32"/>
      <c r="DZ312" s="120"/>
      <c r="EA312" s="62" t="str">
        <f t="shared" si="636"/>
        <v/>
      </c>
      <c r="EB312" s="62" t="str">
        <f t="shared" si="688"/>
        <v/>
      </c>
      <c r="EC312" s="65" t="str">
        <f t="shared" si="758"/>
        <v/>
      </c>
      <c r="ED312" s="68" t="str">
        <f t="shared" si="689"/>
        <v/>
      </c>
      <c r="EE312" s="32"/>
      <c r="EF312" s="120"/>
      <c r="EG312" s="62" t="str">
        <f t="shared" si="637"/>
        <v/>
      </c>
      <c r="EH312" s="62" t="str">
        <f t="shared" si="690"/>
        <v/>
      </c>
      <c r="EI312" s="65" t="str">
        <f t="shared" si="759"/>
        <v/>
      </c>
      <c r="EJ312" s="68" t="str">
        <f t="shared" si="691"/>
        <v/>
      </c>
      <c r="EK312" s="32"/>
      <c r="EL312" s="120"/>
      <c r="EM312" s="62" t="str">
        <f t="shared" si="638"/>
        <v/>
      </c>
      <c r="EN312" s="62" t="str">
        <f t="shared" si="692"/>
        <v/>
      </c>
      <c r="EO312" s="65" t="str">
        <f t="shared" si="760"/>
        <v/>
      </c>
      <c r="EP312" s="68" t="str">
        <f t="shared" si="693"/>
        <v/>
      </c>
      <c r="EQ312" s="32"/>
      <c r="ER312" s="120"/>
      <c r="ES312" s="62" t="str">
        <f t="shared" si="639"/>
        <v/>
      </c>
      <c r="ET312" s="62" t="str">
        <f t="shared" si="694"/>
        <v/>
      </c>
      <c r="EU312" s="65" t="str">
        <f t="shared" si="761"/>
        <v/>
      </c>
      <c r="EV312" s="68" t="str">
        <f t="shared" si="695"/>
        <v/>
      </c>
      <c r="EW312" s="32"/>
      <c r="EX312" s="120"/>
      <c r="EY312" s="62" t="str">
        <f t="shared" si="640"/>
        <v/>
      </c>
      <c r="EZ312" s="62" t="str">
        <f t="shared" si="696"/>
        <v/>
      </c>
      <c r="FA312" s="65" t="str">
        <f t="shared" si="762"/>
        <v/>
      </c>
      <c r="FB312" s="68" t="str">
        <f t="shared" si="697"/>
        <v/>
      </c>
      <c r="FC312" s="32"/>
      <c r="FD312" s="120"/>
      <c r="FE312" s="62" t="str">
        <f t="shared" si="641"/>
        <v/>
      </c>
      <c r="FF312" s="62" t="str">
        <f t="shared" si="698"/>
        <v/>
      </c>
      <c r="FG312" s="65" t="str">
        <f t="shared" si="763"/>
        <v/>
      </c>
      <c r="FH312" s="68" t="str">
        <f t="shared" si="699"/>
        <v/>
      </c>
      <c r="FI312" s="32"/>
      <c r="FJ312" s="120"/>
      <c r="FK312" s="62" t="str">
        <f t="shared" si="642"/>
        <v/>
      </c>
      <c r="FL312" s="62" t="str">
        <f t="shared" si="700"/>
        <v/>
      </c>
      <c r="FM312" s="65" t="str">
        <f t="shared" si="764"/>
        <v/>
      </c>
      <c r="FN312" s="68" t="str">
        <f t="shared" si="701"/>
        <v/>
      </c>
      <c r="FO312" s="32"/>
      <c r="FP312" s="120"/>
      <c r="FQ312" s="62" t="str">
        <f t="shared" si="643"/>
        <v/>
      </c>
      <c r="FR312" s="62" t="str">
        <f t="shared" si="702"/>
        <v/>
      </c>
      <c r="FS312" s="65" t="str">
        <f t="shared" si="765"/>
        <v/>
      </c>
      <c r="FT312" s="68" t="str">
        <f t="shared" si="703"/>
        <v/>
      </c>
      <c r="FU312" s="32"/>
      <c r="FV312" s="120"/>
      <c r="FW312" s="62" t="str">
        <f t="shared" si="644"/>
        <v/>
      </c>
      <c r="FX312" s="62" t="str">
        <f t="shared" si="704"/>
        <v/>
      </c>
      <c r="FY312" s="65" t="str">
        <f t="shared" si="766"/>
        <v/>
      </c>
      <c r="FZ312" s="68" t="str">
        <f t="shared" si="705"/>
        <v/>
      </c>
      <c r="GA312" s="32"/>
      <c r="GC312" s="7" t="str">
        <f t="shared" si="706"/>
        <v>Oct 2020</v>
      </c>
      <c r="GD312" s="7" t="str">
        <f t="shared" ca="1" si="645"/>
        <v/>
      </c>
      <c r="GT312" s="71">
        <f>IF(GT$9="", "", IF(AND(NOT('Personnel Details'!$N$11=""), $B312&gt;='Personnel Details'!$N$11), 'Personnel Details'!$O$11, IF(AND(NOT('Personnel Details'!$I$11=""), $B312&gt;='Personnel Details'!$I$11), 'Personnel Details'!$J$11, 'Personnel Details'!$E$11)))</f>
        <v>0.8</v>
      </c>
      <c r="GU312" s="59" t="str">
        <f>IF(GT$9="", "", IF(AND(NOT('Personnel Details'!$N$11=""), $B312&gt;='Personnel Details'!$N$11), IF('Personnel Details'!$P$11="","", 'Personnel Details'!$P$11), IF(AND(NOT('Personnel Details'!$I$11=""), $B312&gt;='Personnel Details'!$I$11), IF('Personnel Details'!$K$11="", "", 'Personnel Details'!$K$11), IF('Personnel Details'!$F$11="", "", 'Personnel Details'!$F$11))))</f>
        <v/>
      </c>
      <c r="GV312" s="74">
        <f>IF(GT$9="", "", IF(AND(NOT('Personnel Details'!$N$11=""), $B312&gt;='Personnel Details'!$N$11), 'Personnel Details'!$Q$11, IF(AND(NOT('Personnel Details'!$I$11=""), $B312&gt;='Personnel Details'!$I$11), 'Personnel Details'!$L$11, 'Personnel Details'!$G$11)))</f>
        <v>0</v>
      </c>
      <c r="GW312" s="59">
        <f t="shared" si="707"/>
        <v>0</v>
      </c>
      <c r="GX312" s="53"/>
      <c r="GZ312" s="78">
        <f>IF(GZ$9="", "", IF(AND(NOT('Personnel Details'!$N$12=""), $B312&gt;='Personnel Details'!$N$12), 'Personnel Details'!$O$12, IF(AND(NOT('Personnel Details'!$I$12=""), $B312&gt;='Personnel Details'!$I$12), 'Personnel Details'!$J$12, 'Personnel Details'!$E$12)))</f>
        <v>0.8</v>
      </c>
      <c r="HA312" s="59" t="str">
        <f>IF(GZ$9="", "", IF(AND(NOT('Personnel Details'!$N$12=""), $B312&gt;='Personnel Details'!$N$12), IF('Personnel Details'!$P$12="","", 'Personnel Details'!$P$12), IF(AND(NOT('Personnel Details'!$I$12=""), $B312&gt;='Personnel Details'!$I$12), IF('Personnel Details'!$K$12="", "", 'Personnel Details'!$K$12), IF('Personnel Details'!$F$12="", "", 'Personnel Details'!$F$12))))</f>
        <v/>
      </c>
      <c r="HB312" s="79">
        <f>IF(GZ$9="", "", IF(AND(NOT('Personnel Details'!$N$12=""), $B312&gt;='Personnel Details'!$N$12), 'Personnel Details'!$Q$12, IF(AND(NOT('Personnel Details'!$I$12=""), $B312&gt;='Personnel Details'!$I$12), 'Personnel Details'!$L$12, 'Personnel Details'!$G$12)))</f>
        <v>0</v>
      </c>
      <c r="HC312" s="59">
        <f t="shared" si="708"/>
        <v>0</v>
      </c>
      <c r="HD312" s="53"/>
      <c r="HF312" s="78">
        <f>IF(HF$9="", "", IF(AND(NOT('Personnel Details'!$N$13=""), $B312&gt;='Personnel Details'!$N$13), 'Personnel Details'!$O$13, IF(AND(NOT('Personnel Details'!$I$13=""), $B312&gt;='Personnel Details'!$I$13), 'Personnel Details'!$J$13, 'Personnel Details'!$E$13)))</f>
        <v>0.8</v>
      </c>
      <c r="HG312" s="59" t="str">
        <f>IF(HF$9="", "", IF(AND(NOT('Personnel Details'!$N$13=""), $B312&gt;='Personnel Details'!$N$13), IF('Personnel Details'!$P$13="","", 'Personnel Details'!$P$13), IF(AND(NOT('Personnel Details'!$I$13=""), $B312&gt;='Personnel Details'!$I$13), IF('Personnel Details'!$K$13="", "", 'Personnel Details'!$K$13), IF('Personnel Details'!$F$13="", "", 'Personnel Details'!$F$13))))</f>
        <v/>
      </c>
      <c r="HH312" s="79">
        <f>IF(HF$9="", "", IF(AND(NOT('Personnel Details'!$N$13=""), $B312&gt;='Personnel Details'!$N$13), 'Personnel Details'!$Q$13, IF(AND(NOT('Personnel Details'!$I$13=""), $B312&gt;='Personnel Details'!$I$13), 'Personnel Details'!$L$13, 'Personnel Details'!$G$13)))</f>
        <v>0</v>
      </c>
      <c r="HI312" s="59">
        <f t="shared" si="709"/>
        <v>0</v>
      </c>
      <c r="HJ312" s="53"/>
      <c r="HL312" s="78">
        <f>IF(HL$9="", "", IF(AND(NOT('Personnel Details'!$N$14=""), $B312&gt;='Personnel Details'!$N$14), 'Personnel Details'!$O$14, IF(AND(NOT('Personnel Details'!$I$14=""), $B312&gt;='Personnel Details'!$I$14), 'Personnel Details'!$J$14, 'Personnel Details'!$E$14)))</f>
        <v>0.8</v>
      </c>
      <c r="HM312" s="59">
        <f>IF(HL$9="", "", IF(AND(NOT('Personnel Details'!$N$14=""), $B312&gt;='Personnel Details'!$N$14), IF('Personnel Details'!$P$14="","", 'Personnel Details'!$P$14), IF(AND(NOT('Personnel Details'!$I$14=""), $B312&gt;='Personnel Details'!$I$14), IF('Personnel Details'!$K$14="", "", 'Personnel Details'!$K$14), IF('Personnel Details'!$F$14="", "", 'Personnel Details'!$F$14))))</f>
        <v>2000</v>
      </c>
      <c r="HN312" s="79">
        <f>IF(HL$9="", "", IF(AND(NOT('Personnel Details'!$N$14=""), $B312&gt;='Personnel Details'!$N$14), 'Personnel Details'!$Q$14, IF(AND(NOT('Personnel Details'!$I$14=""), $B312&gt;='Personnel Details'!$I$14), 'Personnel Details'!$L$14, 'Personnel Details'!$G$14)))</f>
        <v>0.85</v>
      </c>
      <c r="HO312" s="59">
        <f t="shared" si="710"/>
        <v>0</v>
      </c>
      <c r="HP312" s="53"/>
      <c r="HR312" s="78" t="str">
        <f>IF(HR$9="", "", IF(AND(NOT('Personnel Details'!$N$15=""), $B312&gt;='Personnel Details'!$N$15), 'Personnel Details'!$O$15, IF(AND(NOT('Personnel Details'!$I$15=""), $B312&gt;='Personnel Details'!$I$15), 'Personnel Details'!$J$15, 'Personnel Details'!$E$15)))</f>
        <v/>
      </c>
      <c r="HS312" s="59" t="str">
        <f>IF(HR$9="", "", IF(AND(NOT('Personnel Details'!$N$15=""), $B312&gt;='Personnel Details'!$N$15), IF('Personnel Details'!$P$15="","", 'Personnel Details'!$P$15), IF(AND(NOT('Personnel Details'!$I$15=""), $B312&gt;='Personnel Details'!$I$15), IF('Personnel Details'!$K$15="", "", 'Personnel Details'!$K$15), IF('Personnel Details'!$F$15="", "", 'Personnel Details'!$F$15))))</f>
        <v/>
      </c>
      <c r="HT312" s="79" t="str">
        <f>IF(HR$9="", "", IF(AND(NOT('Personnel Details'!$N$15=""), $B312&gt;='Personnel Details'!$N$15), 'Personnel Details'!$Q$15, IF(AND(NOT('Personnel Details'!$I$15=""), $B312&gt;='Personnel Details'!$I$15), 'Personnel Details'!$L$15, 'Personnel Details'!$G$15)))</f>
        <v/>
      </c>
      <c r="HU312" s="59">
        <f t="shared" si="711"/>
        <v>0</v>
      </c>
      <c r="HV312" s="53"/>
      <c r="HX312" s="78" t="str">
        <f>IF(HX$9="", "", IF(AND(NOT('Personnel Details'!$N$16=""), $B312&gt;='Personnel Details'!$N$16), 'Personnel Details'!$O$16, IF(AND(NOT('Personnel Details'!$I$16=""), $B312&gt;='Personnel Details'!$I$16), 'Personnel Details'!$J$16, 'Personnel Details'!$E$16)))</f>
        <v/>
      </c>
      <c r="HY312" s="59" t="str">
        <f>IF(HX$9="", "", IF(AND(NOT('Personnel Details'!$N$16=""), $B312&gt;='Personnel Details'!$N$16), IF('Personnel Details'!$P$16="","", 'Personnel Details'!$P$16), IF(AND(NOT('Personnel Details'!$I$16=""), $B312&gt;='Personnel Details'!$I$16), IF('Personnel Details'!$K$16="", "", 'Personnel Details'!$K$16), IF('Personnel Details'!$F$16="", "", 'Personnel Details'!$F$16))))</f>
        <v/>
      </c>
      <c r="HZ312" s="79" t="str">
        <f>IF(HX$9="", "", IF(AND(NOT('Personnel Details'!$N$16=""), $B312&gt;='Personnel Details'!$N$16), 'Personnel Details'!$Q$16, IF(AND(NOT('Personnel Details'!$I$16=""), $B312&gt;='Personnel Details'!$I$16), 'Personnel Details'!$L$16, 'Personnel Details'!$G$16)))</f>
        <v/>
      </c>
      <c r="IA312" s="59">
        <f t="shared" si="712"/>
        <v>0</v>
      </c>
      <c r="IB312" s="53"/>
      <c r="ID312" s="78" t="str">
        <f>IF(ID$9="", "", IF(AND(NOT('Personnel Details'!$N$17=""), $B312&gt;='Personnel Details'!$N$17), 'Personnel Details'!$O$17, IF(AND(NOT('Personnel Details'!$I$17=""), $B312&gt;='Personnel Details'!$I$17), 'Personnel Details'!$J$17, 'Personnel Details'!$E$17)))</f>
        <v/>
      </c>
      <c r="IE312" s="59" t="str">
        <f>IF(ID$9="", "", IF(AND(NOT('Personnel Details'!$N$17=""), $B312&gt;='Personnel Details'!$N$17), IF('Personnel Details'!$P$17="","", 'Personnel Details'!$P$17), IF(AND(NOT('Personnel Details'!$I$17=""), $B312&gt;='Personnel Details'!$I$17), IF('Personnel Details'!$K$17="", "", 'Personnel Details'!$K$17), IF('Personnel Details'!$F$17="", "", 'Personnel Details'!$F$17))))</f>
        <v/>
      </c>
      <c r="IF312" s="79" t="str">
        <f>IF(ID$9="", "", IF(AND(NOT('Personnel Details'!$N$17=""), $B312&gt;='Personnel Details'!$N$17), 'Personnel Details'!$Q$17, IF(AND(NOT('Personnel Details'!$I$17=""), $B312&gt;='Personnel Details'!$I$17), 'Personnel Details'!$L$17, 'Personnel Details'!$G$17)))</f>
        <v/>
      </c>
      <c r="IG312" s="59">
        <f t="shared" si="713"/>
        <v>0</v>
      </c>
      <c r="IH312" s="53"/>
      <c r="IJ312" s="78" t="str">
        <f>IF(IJ$9="", "", IF(AND(NOT('Personnel Details'!$N$18=""), $B312&gt;='Personnel Details'!$N$18), 'Personnel Details'!$O$18, IF(AND(NOT('Personnel Details'!$I$18=""), $B312&gt;='Personnel Details'!$I$18), 'Personnel Details'!$J$18, 'Personnel Details'!$E$18)))</f>
        <v/>
      </c>
      <c r="IK312" s="59" t="str">
        <f>IF(IJ$9="", "", IF(AND(NOT('Personnel Details'!$N$18=""), $B312&gt;='Personnel Details'!$N$18), IF('Personnel Details'!$P$18="","", 'Personnel Details'!$P$18), IF(AND(NOT('Personnel Details'!$I$18=""), $B312&gt;='Personnel Details'!$I$18), IF('Personnel Details'!$K$18="", "", 'Personnel Details'!$K$18), IF('Personnel Details'!$F$18="", "", 'Personnel Details'!$F$18))))</f>
        <v/>
      </c>
      <c r="IL312" s="79" t="str">
        <f>IF(IJ$9="", "", IF(AND(NOT('Personnel Details'!$N$18=""), $B312&gt;='Personnel Details'!$N$18), 'Personnel Details'!$Q$18, IF(AND(NOT('Personnel Details'!$I$18=""), $B312&gt;='Personnel Details'!$I$18), 'Personnel Details'!$L$18, 'Personnel Details'!$G$18)))</f>
        <v/>
      </c>
      <c r="IM312" s="59">
        <f t="shared" si="714"/>
        <v>0</v>
      </c>
      <c r="IN312" s="53"/>
      <c r="IP312" s="78" t="str">
        <f>IF(IP$9="", "", IF(AND(NOT('Personnel Details'!$N$19=""), $B312&gt;='Personnel Details'!$N$19), 'Personnel Details'!$O$19, IF(AND(NOT('Personnel Details'!$I$19=""), $B312&gt;='Personnel Details'!$I$19), 'Personnel Details'!$J$19, 'Personnel Details'!$E$19)))</f>
        <v/>
      </c>
      <c r="IQ312" s="59" t="str">
        <f>IF(IP$9="", "", IF(AND(NOT('Personnel Details'!$N$19=""), $B312&gt;='Personnel Details'!$N$19), IF('Personnel Details'!$P$19="","", 'Personnel Details'!$P$19), IF(AND(NOT('Personnel Details'!$I$19=""), $B312&gt;='Personnel Details'!$I$19), IF('Personnel Details'!$K$19="", "", 'Personnel Details'!$K$19), IF('Personnel Details'!$F$19="", "", 'Personnel Details'!$F$19))))</f>
        <v/>
      </c>
      <c r="IR312" s="79" t="str">
        <f>IF(IP$9="", "", IF(AND(NOT('Personnel Details'!$N$19=""), $B312&gt;='Personnel Details'!$N$19), 'Personnel Details'!$Q$19, IF(AND(NOT('Personnel Details'!$I$19=""), $B312&gt;='Personnel Details'!$I$19), 'Personnel Details'!$L$19, 'Personnel Details'!$G$19)))</f>
        <v/>
      </c>
      <c r="IS312" s="59">
        <f t="shared" si="715"/>
        <v>0</v>
      </c>
      <c r="IT312" s="53"/>
      <c r="IV312" s="78" t="str">
        <f>IF(IV$9="", "", IF(AND(NOT('Personnel Details'!$N$20=""), $B312&gt;='Personnel Details'!$N$20), 'Personnel Details'!$O$20, IF(AND(NOT('Personnel Details'!$I$20=""), $B312&gt;='Personnel Details'!$I$20), 'Personnel Details'!$J$20, 'Personnel Details'!$E$20)))</f>
        <v/>
      </c>
      <c r="IW312" s="59" t="str">
        <f>IF(IV$9="", "", IF(AND(NOT('Personnel Details'!$N$20=""), $B312&gt;='Personnel Details'!$N$20), IF('Personnel Details'!$P$20="","", 'Personnel Details'!$P$20), IF(AND(NOT('Personnel Details'!$I$20=""), $B312&gt;='Personnel Details'!$I$20), IF('Personnel Details'!$K$20="", "", 'Personnel Details'!$K$20), IF('Personnel Details'!$F$20="", "", 'Personnel Details'!$F$20))))</f>
        <v/>
      </c>
      <c r="IX312" s="79" t="str">
        <f>IF(IV$9="", "", IF(AND(NOT('Personnel Details'!$N$20=""), $B312&gt;='Personnel Details'!$N$20), 'Personnel Details'!$Q$20, IF(AND(NOT('Personnel Details'!$I$20=""), $B312&gt;='Personnel Details'!$I$20), 'Personnel Details'!$L$20, 'Personnel Details'!$G$20)))</f>
        <v/>
      </c>
      <c r="IY312" s="59">
        <f t="shared" si="716"/>
        <v>0</v>
      </c>
      <c r="IZ312" s="53"/>
      <c r="JB312" s="78" t="str">
        <f>IF(JB$9="", "", IF(AND(NOT('Personnel Details'!$N$21=""), $B312&gt;='Personnel Details'!$N$21), 'Personnel Details'!$O$21, IF(AND(NOT('Personnel Details'!$I$21=""), $B312&gt;='Personnel Details'!$I$21), 'Personnel Details'!$J$21, 'Personnel Details'!$E$21)))</f>
        <v/>
      </c>
      <c r="JC312" s="59" t="str">
        <f>IF(JB$9="", "", IF(AND(NOT('Personnel Details'!$N$21=""), $B312&gt;='Personnel Details'!$N$21), IF('Personnel Details'!$P$21="","", 'Personnel Details'!$P$21), IF(AND(NOT('Personnel Details'!$I$21=""), $B312&gt;='Personnel Details'!$I$21), IF('Personnel Details'!$K$21="", "", 'Personnel Details'!$K$21), IF('Personnel Details'!$F$21="", "", 'Personnel Details'!$F$21))))</f>
        <v/>
      </c>
      <c r="JD312" s="79" t="str">
        <f>IF(JB$9="", "", IF(AND(NOT('Personnel Details'!$N$21=""), $B312&gt;='Personnel Details'!$N$21), 'Personnel Details'!$Q$21, IF(AND(NOT('Personnel Details'!$I$21=""), $B312&gt;='Personnel Details'!$I$21), 'Personnel Details'!$L$21, 'Personnel Details'!$G$21)))</f>
        <v/>
      </c>
      <c r="JE312" s="59">
        <f t="shared" si="717"/>
        <v>0</v>
      </c>
      <c r="JF312" s="53"/>
      <c r="JH312" s="78" t="str">
        <f>IF(JH$9="", "", IF(AND(NOT('Personnel Details'!$N$22=""), $B312&gt;='Personnel Details'!$N$22), 'Personnel Details'!$O$22, IF(AND(NOT('Personnel Details'!$I$22=""), $B312&gt;='Personnel Details'!$I$22), 'Personnel Details'!$J$22, 'Personnel Details'!$E$22)))</f>
        <v/>
      </c>
      <c r="JI312" s="59" t="str">
        <f>IF(JH$9="", "", IF(AND(NOT('Personnel Details'!$N$22=""), $B312&gt;='Personnel Details'!$N$22), IF('Personnel Details'!$P$22="","", 'Personnel Details'!$P$22), IF(AND(NOT('Personnel Details'!$I$22=""), $B312&gt;='Personnel Details'!$I$22), IF('Personnel Details'!$K$22="", "", 'Personnel Details'!$K$22), IF('Personnel Details'!$F$22="", "", 'Personnel Details'!$F$22))))</f>
        <v/>
      </c>
      <c r="JJ312" s="79" t="str">
        <f>IF(JH$9="", "", IF(AND(NOT('Personnel Details'!$N$22=""), $B312&gt;='Personnel Details'!$N$22), 'Personnel Details'!$Q$22, IF(AND(NOT('Personnel Details'!$I$22=""), $B312&gt;='Personnel Details'!$I$22), 'Personnel Details'!$L$22, 'Personnel Details'!$G$22)))</f>
        <v/>
      </c>
      <c r="JK312" s="59">
        <f t="shared" si="718"/>
        <v>0</v>
      </c>
      <c r="JL312" s="53"/>
      <c r="JN312" s="78" t="str">
        <f>IF(JN$9="", "", IF(AND(NOT('Personnel Details'!$N$23=""), $B312&gt;='Personnel Details'!$N$23), 'Personnel Details'!$O$23, IF(AND(NOT('Personnel Details'!$I$23=""), $B312&gt;='Personnel Details'!$I$23), 'Personnel Details'!$J$23, 'Personnel Details'!$E$23)))</f>
        <v/>
      </c>
      <c r="JO312" s="59" t="str">
        <f>IF(JN$9="", "", IF(AND(NOT('Personnel Details'!$N$23=""), $B312&gt;='Personnel Details'!$N$23), IF('Personnel Details'!$P$23="","", 'Personnel Details'!$P$23), IF(AND(NOT('Personnel Details'!$I$23=""), $B312&gt;='Personnel Details'!$I$23), IF('Personnel Details'!$K$23="", "", 'Personnel Details'!$K$23), IF('Personnel Details'!$F$23="", "", 'Personnel Details'!$F$23))))</f>
        <v/>
      </c>
      <c r="JP312" s="79" t="str">
        <f>IF(JN$9="", "", IF(AND(NOT('Personnel Details'!$N$23=""), $B312&gt;='Personnel Details'!$N$23), 'Personnel Details'!$Q$23, IF(AND(NOT('Personnel Details'!$I$23=""), $B312&gt;='Personnel Details'!$I$23), 'Personnel Details'!$L$23, 'Personnel Details'!$G$23)))</f>
        <v/>
      </c>
      <c r="JQ312" s="59">
        <f t="shared" si="719"/>
        <v>0</v>
      </c>
      <c r="JR312" s="53"/>
      <c r="JT312" s="78" t="str">
        <f>IF(JT$9="", "", IF(AND(NOT('Personnel Details'!$N$24=""), $B312&gt;='Personnel Details'!$N$24), 'Personnel Details'!$O$24, IF(AND(NOT('Personnel Details'!$I$24=""), $B312&gt;='Personnel Details'!$I$24), 'Personnel Details'!$J$24, 'Personnel Details'!$E$24)))</f>
        <v/>
      </c>
      <c r="JU312" s="59" t="str">
        <f>IF(JT$9="", "", IF(AND(NOT('Personnel Details'!$N$24=""), $B312&gt;='Personnel Details'!$N$24), IF('Personnel Details'!$P$24="","", 'Personnel Details'!$P$24), IF(AND(NOT('Personnel Details'!$I$24=""), $B312&gt;='Personnel Details'!$I$24), IF('Personnel Details'!$K$24="", "", 'Personnel Details'!$K$24), IF('Personnel Details'!$F$24="", "", 'Personnel Details'!$F$24))))</f>
        <v/>
      </c>
      <c r="JV312" s="79" t="str">
        <f>IF(JT$9="", "", IF(AND(NOT('Personnel Details'!$N$24=""), $B312&gt;='Personnel Details'!$N$24), 'Personnel Details'!$Q$24, IF(AND(NOT('Personnel Details'!$I$24=""), $B312&gt;='Personnel Details'!$I$24), 'Personnel Details'!$L$24, 'Personnel Details'!$G$24)))</f>
        <v/>
      </c>
      <c r="JW312" s="59">
        <f t="shared" si="720"/>
        <v>0</v>
      </c>
      <c r="JX312" s="53"/>
      <c r="JZ312" s="78" t="str">
        <f>IF(JZ$9="", "", IF(AND(NOT('Personnel Details'!$N$25=""), $B312&gt;='Personnel Details'!$N$25), 'Personnel Details'!$O$25, IF(AND(NOT('Personnel Details'!$I$25=""), $B312&gt;='Personnel Details'!$I$25), 'Personnel Details'!$J$25, 'Personnel Details'!$E$25)))</f>
        <v/>
      </c>
      <c r="KA312" s="59" t="str">
        <f>IF(JZ$9="", "", IF(AND(NOT('Personnel Details'!$N$25=""), $B312&gt;='Personnel Details'!$N$25), IF('Personnel Details'!$P$25="","", 'Personnel Details'!$P$25), IF(AND(NOT('Personnel Details'!$I$25=""), $B312&gt;='Personnel Details'!$I$25), IF('Personnel Details'!$K$25="", "", 'Personnel Details'!$K$25), IF('Personnel Details'!$F$25="", "", 'Personnel Details'!$F$25))))</f>
        <v/>
      </c>
      <c r="KB312" s="79" t="str">
        <f>IF(JZ$9="", "", IF(AND(NOT('Personnel Details'!$N$25=""), $B312&gt;='Personnel Details'!$N$25), 'Personnel Details'!$Q$25, IF(AND(NOT('Personnel Details'!$I$25=""), $B312&gt;='Personnel Details'!$I$25), 'Personnel Details'!$L$25, 'Personnel Details'!$G$25)))</f>
        <v/>
      </c>
      <c r="KC312" s="59">
        <f t="shared" si="721"/>
        <v>0</v>
      </c>
      <c r="KD312" s="53"/>
      <c r="KF312" s="78" t="str">
        <f>IF(KF$9="", "", IF(AND(NOT('Personnel Details'!$N$26=""), $B312&gt;='Personnel Details'!$N$26), 'Personnel Details'!$O$26, IF(AND(NOT('Personnel Details'!$I$26=""), $B312&gt;='Personnel Details'!$I$26), 'Personnel Details'!$J$26, 'Personnel Details'!$E$26)))</f>
        <v/>
      </c>
      <c r="KG312" s="59" t="str">
        <f>IF(KF$9="", "", IF(AND(NOT('Personnel Details'!$N$26=""), $B312&gt;='Personnel Details'!$N$26), IF('Personnel Details'!$P$26="","", 'Personnel Details'!$P$26), IF(AND(NOT('Personnel Details'!$I$26=""), $B312&gt;='Personnel Details'!$I$26), IF('Personnel Details'!$K$26="", "", 'Personnel Details'!$K$26), IF('Personnel Details'!$F$26="", "", 'Personnel Details'!$F$26))))</f>
        <v/>
      </c>
      <c r="KH312" s="79" t="str">
        <f>IF(KF$9="", "", IF(AND(NOT('Personnel Details'!$N$26=""), $B312&gt;='Personnel Details'!$N$26), 'Personnel Details'!$Q$26, IF(AND(NOT('Personnel Details'!$I$26=""), $B312&gt;='Personnel Details'!$I$26), 'Personnel Details'!$L$26, 'Personnel Details'!$G$26)))</f>
        <v/>
      </c>
      <c r="KI312" s="59">
        <f t="shared" si="722"/>
        <v>0</v>
      </c>
      <c r="KJ312" s="53"/>
      <c r="KL312" s="78" t="str">
        <f>IF(KL$9="", "", IF(AND(NOT('Personnel Details'!$N$27=""), $B312&gt;='Personnel Details'!$N$27), 'Personnel Details'!$O$27, IF(AND(NOT('Personnel Details'!$I$27=""), $B312&gt;='Personnel Details'!$I$27), 'Personnel Details'!$J$27, 'Personnel Details'!$E$27)))</f>
        <v/>
      </c>
      <c r="KM312" s="59" t="str">
        <f>IF(KL$9="", "", IF(AND(NOT('Personnel Details'!$N$27=""), $B312&gt;='Personnel Details'!$N$27), IF('Personnel Details'!$P$27="","", 'Personnel Details'!$P$27), IF(AND(NOT('Personnel Details'!$I$27=""), $B312&gt;='Personnel Details'!$I$27), IF('Personnel Details'!$K$27="", "", 'Personnel Details'!$K$27), IF('Personnel Details'!$F$27="", "", 'Personnel Details'!$F$27))))</f>
        <v/>
      </c>
      <c r="KN312" s="79" t="str">
        <f>IF(KL$9="", "", IF(AND(NOT('Personnel Details'!$N$27=""), $B312&gt;='Personnel Details'!$N$27), 'Personnel Details'!$Q$27, IF(AND(NOT('Personnel Details'!$I$27=""), $B312&gt;='Personnel Details'!$I$27), 'Personnel Details'!$L$27, 'Personnel Details'!$G$27)))</f>
        <v/>
      </c>
      <c r="KO312" s="59">
        <f t="shared" si="723"/>
        <v>0</v>
      </c>
      <c r="KP312" s="53"/>
      <c r="KR312" s="78" t="str">
        <f>IF(KR$9="", "", IF(AND(NOT('Personnel Details'!$N$28=""), $B312&gt;='Personnel Details'!$N$28), 'Personnel Details'!$O$28, IF(AND(NOT('Personnel Details'!$I$28=""), $B312&gt;='Personnel Details'!$I$28), 'Personnel Details'!$J$28, 'Personnel Details'!$E$28)))</f>
        <v/>
      </c>
      <c r="KS312" s="59" t="str">
        <f>IF(KR$9="", "", IF(AND(NOT('Personnel Details'!$N$28=""), $B312&gt;='Personnel Details'!$N$28), IF('Personnel Details'!$P$28="","", 'Personnel Details'!$P$28), IF(AND(NOT('Personnel Details'!$I$28=""), $B312&gt;='Personnel Details'!$I$28), IF('Personnel Details'!$K$28="", "", 'Personnel Details'!$K$28), IF('Personnel Details'!$F$28="", "", 'Personnel Details'!$F$28))))</f>
        <v/>
      </c>
      <c r="KT312" s="79" t="str">
        <f>IF(KR$9="", "", IF(AND(NOT('Personnel Details'!$N$28=""), $B312&gt;='Personnel Details'!$N$28), 'Personnel Details'!$Q$28, IF(AND(NOT('Personnel Details'!$I$28=""), $B312&gt;='Personnel Details'!$I$28), 'Personnel Details'!$L$28, 'Personnel Details'!$G$28)))</f>
        <v/>
      </c>
      <c r="KU312" s="59">
        <f t="shared" si="724"/>
        <v>0</v>
      </c>
      <c r="KV312" s="53"/>
      <c r="KX312" s="78" t="str">
        <f>IF(KX$9="", "", IF(AND(NOT('Personnel Details'!$N$29=""), $B312&gt;='Personnel Details'!$N$29), 'Personnel Details'!$O$29, IF(AND(NOT('Personnel Details'!$I$29=""), $B312&gt;='Personnel Details'!$I$29), 'Personnel Details'!$J$29, 'Personnel Details'!$E$29)))</f>
        <v/>
      </c>
      <c r="KY312" s="59" t="str">
        <f>IF(KX$9="", "", IF(AND(NOT('Personnel Details'!$N$29=""), $B312&gt;='Personnel Details'!$N$29), IF('Personnel Details'!$P$29="","", 'Personnel Details'!$P$29), IF(AND(NOT('Personnel Details'!$I$29=""), $B312&gt;='Personnel Details'!$I$29), IF('Personnel Details'!$K$29="", "", 'Personnel Details'!$K$29), IF('Personnel Details'!$F$29="", "", 'Personnel Details'!$F$29))))</f>
        <v/>
      </c>
      <c r="KZ312" s="79" t="str">
        <f>IF(KX$9="", "", IF(AND(NOT('Personnel Details'!$N$29=""), $B312&gt;='Personnel Details'!$N$29), 'Personnel Details'!$Q$29, IF(AND(NOT('Personnel Details'!$I$29=""), $B312&gt;='Personnel Details'!$I$29), 'Personnel Details'!$L$29, 'Personnel Details'!$G$29)))</f>
        <v/>
      </c>
      <c r="LA312" s="59">
        <f t="shared" si="725"/>
        <v>0</v>
      </c>
      <c r="LB312" s="53"/>
      <c r="LD312" s="78" t="str">
        <f>IF(LD$9="", "", IF(AND(NOT('Personnel Details'!$N$30=""), $B312&gt;='Personnel Details'!$N$30), 'Personnel Details'!$O$30, IF(AND(NOT('Personnel Details'!$I$30=""), $B312&gt;='Personnel Details'!$I$30), 'Personnel Details'!$J$30, 'Personnel Details'!$E$30)))</f>
        <v/>
      </c>
      <c r="LE312" s="59" t="str">
        <f>IF(LD$9="", "", IF(AND(NOT('Personnel Details'!$N$30=""), $B312&gt;='Personnel Details'!$N$30), IF('Personnel Details'!$P$30="","", 'Personnel Details'!$P$30), IF(AND(NOT('Personnel Details'!$I$30=""), $B312&gt;='Personnel Details'!$I$30), IF('Personnel Details'!$K$30="", "", 'Personnel Details'!$K$30), IF('Personnel Details'!$F$30="", "", 'Personnel Details'!$F$30))))</f>
        <v/>
      </c>
      <c r="LF312" s="79" t="str">
        <f>IF(LD$9="", "", IF(AND(NOT('Personnel Details'!$N$30=""), $B312&gt;='Personnel Details'!$N$30), 'Personnel Details'!$Q$30, IF(AND(NOT('Personnel Details'!$I$30=""), $B312&gt;='Personnel Details'!$I$30), 'Personnel Details'!$L$30, 'Personnel Details'!$G$30)))</f>
        <v/>
      </c>
      <c r="LG312" s="59">
        <f t="shared" si="726"/>
        <v>0</v>
      </c>
      <c r="LH312" s="53"/>
      <c r="LJ312" s="78" t="str">
        <f>IF(LJ$9="", "", IF(AND(NOT('Personnel Details'!$N$31=""), $B312&gt;='Personnel Details'!$N$31), 'Personnel Details'!$O$31, IF(AND(NOT('Personnel Details'!$I$31=""), $B312&gt;='Personnel Details'!$I$31), 'Personnel Details'!$J$31, 'Personnel Details'!$E$31)))</f>
        <v/>
      </c>
      <c r="LK312" s="59" t="str">
        <f>IF(LJ$9="", "", IF(AND(NOT('Personnel Details'!$N$31=""), $B312&gt;='Personnel Details'!$N$31), IF('Personnel Details'!$P$31="","", 'Personnel Details'!$P$31), IF(AND(NOT('Personnel Details'!$I$31=""), $B312&gt;='Personnel Details'!$I$31), IF('Personnel Details'!$K$31="", "", 'Personnel Details'!$K$31), IF('Personnel Details'!$F$31="", "", 'Personnel Details'!$F$31))))</f>
        <v/>
      </c>
      <c r="LL312" s="79" t="str">
        <f>IF(LJ$9="", "", IF(AND(NOT('Personnel Details'!$N$31=""), $B312&gt;='Personnel Details'!$N$31), 'Personnel Details'!$Q$31, IF(AND(NOT('Personnel Details'!$I$31=""), $B312&gt;='Personnel Details'!$I$31), 'Personnel Details'!$L$31, 'Personnel Details'!$G$31)))</f>
        <v/>
      </c>
      <c r="LM312" s="59">
        <f t="shared" si="727"/>
        <v>0</v>
      </c>
      <c r="LN312" s="53"/>
      <c r="LP312" s="78" t="str">
        <f>IF(LP$9="", "", IF(AND(NOT('Personnel Details'!$N$32=""), $B312&gt;='Personnel Details'!$N$32), 'Personnel Details'!$O$32, IF(AND(NOT('Personnel Details'!$I$32=""), $B312&gt;='Personnel Details'!$I$32), 'Personnel Details'!$J$32, 'Personnel Details'!$E$32)))</f>
        <v/>
      </c>
      <c r="LQ312" s="59" t="str">
        <f>IF(LP$9="", "", IF(AND(NOT('Personnel Details'!$N$32=""), $B312&gt;='Personnel Details'!$N$32), IF('Personnel Details'!$P$32="","", 'Personnel Details'!$P$32), IF(AND(NOT('Personnel Details'!$I$32=""), $B312&gt;='Personnel Details'!$I$32), IF('Personnel Details'!$K$32="", "", 'Personnel Details'!$K$32), IF('Personnel Details'!$F$32="", "", 'Personnel Details'!$F$32))))</f>
        <v/>
      </c>
      <c r="LR312" s="79" t="str">
        <f>IF(LP$9="", "", IF(AND(NOT('Personnel Details'!$N$32=""), $B312&gt;='Personnel Details'!$N$32), 'Personnel Details'!$Q$32, IF(AND(NOT('Personnel Details'!$I$32=""), $B312&gt;='Personnel Details'!$I$32), 'Personnel Details'!$L$32, 'Personnel Details'!$G$32)))</f>
        <v/>
      </c>
      <c r="LS312" s="59">
        <f t="shared" si="728"/>
        <v>0</v>
      </c>
      <c r="LT312" s="53"/>
      <c r="LV312" s="78" t="str">
        <f>IF(LV$9="", "", IF(AND(NOT('Personnel Details'!$N$33=""), $B312&gt;='Personnel Details'!$N$33), 'Personnel Details'!$O$33, IF(AND(NOT('Personnel Details'!$I$33=""), $B312&gt;='Personnel Details'!$I$33), 'Personnel Details'!$J$33, 'Personnel Details'!$E$33)))</f>
        <v/>
      </c>
      <c r="LW312" s="59" t="str">
        <f>IF(LV$9="", "", IF(AND(NOT('Personnel Details'!$N$33=""), $B312&gt;='Personnel Details'!$N$33), IF('Personnel Details'!$P$33="","", 'Personnel Details'!$P$33), IF(AND(NOT('Personnel Details'!$I$33=""), $B312&gt;='Personnel Details'!$I$33), IF('Personnel Details'!$K$33="", "", 'Personnel Details'!$K$33), IF('Personnel Details'!$F$33="", "", 'Personnel Details'!$F$33))))</f>
        <v/>
      </c>
      <c r="LX312" s="79" t="str">
        <f>IF(LV$9="", "", IF(AND(NOT('Personnel Details'!$N$33=""), $B312&gt;='Personnel Details'!$N$33), 'Personnel Details'!$Q$33, IF(AND(NOT('Personnel Details'!$I$33=""), $B312&gt;='Personnel Details'!$I$33), 'Personnel Details'!$L$33, 'Personnel Details'!$G$33)))</f>
        <v/>
      </c>
      <c r="LY312" s="59">
        <f t="shared" si="729"/>
        <v>0</v>
      </c>
      <c r="LZ312" s="53"/>
      <c r="MB312" s="78" t="str">
        <f>IF(MB$9="", "", IF(AND(NOT('Personnel Details'!$N$34=""), $B312&gt;='Personnel Details'!$N$34), 'Personnel Details'!$O$34, IF(AND(NOT('Personnel Details'!$I$34=""), $B312&gt;='Personnel Details'!$I$34), 'Personnel Details'!$J$34, 'Personnel Details'!$E$34)))</f>
        <v/>
      </c>
      <c r="MC312" s="59" t="str">
        <f>IF(MB$9="", "", IF(AND(NOT('Personnel Details'!$N$34=""), $B312&gt;='Personnel Details'!$N$34), IF('Personnel Details'!$P$34="","", 'Personnel Details'!$P$34), IF(AND(NOT('Personnel Details'!$I$34=""), $B312&gt;='Personnel Details'!$I$34), IF('Personnel Details'!$K$34="", "", 'Personnel Details'!$K$34), IF('Personnel Details'!$F$34="", "", 'Personnel Details'!$F$34))))</f>
        <v/>
      </c>
      <c r="MD312" s="79" t="str">
        <f>IF(MB$9="", "", IF(AND(NOT('Personnel Details'!$N$34=""), $B312&gt;='Personnel Details'!$N$34), 'Personnel Details'!$Q$34, IF(AND(NOT('Personnel Details'!$I$34=""), $B312&gt;='Personnel Details'!$I$34), 'Personnel Details'!$L$34, 'Personnel Details'!$G$34)))</f>
        <v/>
      </c>
      <c r="ME312" s="59">
        <f t="shared" si="730"/>
        <v>0</v>
      </c>
      <c r="MF312" s="53"/>
      <c r="MH312" s="78" t="str">
        <f>IF(MH$9="", "", IF(AND(NOT('Personnel Details'!$N$35=""), $B312&gt;='Personnel Details'!$N$35), 'Personnel Details'!$O$35, IF(AND(NOT('Personnel Details'!$I$35=""), $B312&gt;='Personnel Details'!$I$35), 'Personnel Details'!$J$35, 'Personnel Details'!$E$35)))</f>
        <v/>
      </c>
      <c r="MI312" s="59" t="str">
        <f>IF(MH$9="", "", IF(AND(NOT('Personnel Details'!$N$35=""), $B312&gt;='Personnel Details'!$N$35), IF('Personnel Details'!$P$35="","", 'Personnel Details'!$P$35), IF(AND(NOT('Personnel Details'!$I$35=""), $B312&gt;='Personnel Details'!$I$35), IF('Personnel Details'!$K$35="", "", 'Personnel Details'!$K$35), IF('Personnel Details'!$F$35="", "", 'Personnel Details'!$F$35))))</f>
        <v/>
      </c>
      <c r="MJ312" s="79" t="str">
        <f>IF(MH$9="", "", IF(AND(NOT('Personnel Details'!$N$35=""), $B312&gt;='Personnel Details'!$N$35), 'Personnel Details'!$Q$35, IF(AND(NOT('Personnel Details'!$I$35=""), $B312&gt;='Personnel Details'!$I$35), 'Personnel Details'!$L$35, 'Personnel Details'!$G$35)))</f>
        <v/>
      </c>
      <c r="MK312" s="59">
        <f t="shared" si="731"/>
        <v>0</v>
      </c>
      <c r="ML312" s="53"/>
      <c r="MN312" s="78" t="str">
        <f>IF(MN$9="", "", IF(AND(NOT('Personnel Details'!$N$36=""), $B312&gt;='Personnel Details'!$N$36), 'Personnel Details'!$O$36, IF(AND(NOT('Personnel Details'!$I$36=""), $B312&gt;='Personnel Details'!$I$36), 'Personnel Details'!$J$36, 'Personnel Details'!$E$36)))</f>
        <v/>
      </c>
      <c r="MO312" s="59" t="str">
        <f>IF(MN$9="", "", IF(AND(NOT('Personnel Details'!$N$36=""), $B312&gt;='Personnel Details'!$N$36), IF('Personnel Details'!$P$36="","", 'Personnel Details'!$P$36), IF(AND(NOT('Personnel Details'!$I$36=""), $B312&gt;='Personnel Details'!$I$36), IF('Personnel Details'!$K$36="", "", 'Personnel Details'!$K$36), IF('Personnel Details'!$F$36="", "", 'Personnel Details'!$F$36))))</f>
        <v/>
      </c>
      <c r="MP312" s="79" t="str">
        <f>IF(MN$9="", "", IF(AND(NOT('Personnel Details'!$N$36=""), $B312&gt;='Personnel Details'!$N$36), 'Personnel Details'!$Q$36, IF(AND(NOT('Personnel Details'!$I$36=""), $B312&gt;='Personnel Details'!$I$36), 'Personnel Details'!$L$36, 'Personnel Details'!$G$36)))</f>
        <v/>
      </c>
      <c r="MQ312" s="59">
        <f t="shared" si="732"/>
        <v>0</v>
      </c>
      <c r="MR312" s="53"/>
      <c r="MT312" s="78" t="str">
        <f>IF(MT$9="", "", IF(AND(NOT('Personnel Details'!$N$37=""), $B312&gt;='Personnel Details'!$N$37), 'Personnel Details'!$O$37, IF(AND(NOT('Personnel Details'!$I$37=""), $B312&gt;='Personnel Details'!$I$37), 'Personnel Details'!$J$37, 'Personnel Details'!$E$37)))</f>
        <v/>
      </c>
      <c r="MU312" s="59" t="str">
        <f>IF(MT$9="", "", IF(AND(NOT('Personnel Details'!$N$37=""), $B312&gt;='Personnel Details'!$N$37), IF('Personnel Details'!$P$37="","", 'Personnel Details'!$P$37), IF(AND(NOT('Personnel Details'!$I$37=""), $B312&gt;='Personnel Details'!$I$37), IF('Personnel Details'!$K$37="", "", 'Personnel Details'!$K$37), IF('Personnel Details'!$F$37="", "", 'Personnel Details'!$F$37))))</f>
        <v/>
      </c>
      <c r="MV312" s="79" t="str">
        <f>IF(MT$9="", "", IF(AND(NOT('Personnel Details'!$N$37=""), $B312&gt;='Personnel Details'!$N$37), 'Personnel Details'!$Q$37, IF(AND(NOT('Personnel Details'!$I$37=""), $B312&gt;='Personnel Details'!$I$37), 'Personnel Details'!$L$37, 'Personnel Details'!$G$37)))</f>
        <v/>
      </c>
      <c r="MW312" s="59">
        <f t="shared" si="733"/>
        <v>0</v>
      </c>
      <c r="MX312" s="53"/>
      <c r="MZ312" s="78" t="str">
        <f>IF(MZ$9="", "", IF(AND(NOT('Personnel Details'!$N$38=""), $B312&gt;='Personnel Details'!$N$38), 'Personnel Details'!$O$38, IF(AND(NOT('Personnel Details'!$I$38=""), $B312&gt;='Personnel Details'!$I$38), 'Personnel Details'!$J$38, 'Personnel Details'!$E$38)))</f>
        <v/>
      </c>
      <c r="NA312" s="59" t="str">
        <f>IF(MZ$9="", "", IF(AND(NOT('Personnel Details'!$N$38=""), $B312&gt;='Personnel Details'!$N$38), IF('Personnel Details'!$P$38="","", 'Personnel Details'!$P$38), IF(AND(NOT('Personnel Details'!$I$38=""), $B312&gt;='Personnel Details'!$I$38), IF('Personnel Details'!$K$38="", "", 'Personnel Details'!$K$38), IF('Personnel Details'!$F$38="", "", 'Personnel Details'!$F$38))))</f>
        <v/>
      </c>
      <c r="NB312" s="79" t="str">
        <f>IF(MZ$9="", "", IF(AND(NOT('Personnel Details'!$N$38=""), $B312&gt;='Personnel Details'!$N$38), 'Personnel Details'!$Q$38, IF(AND(NOT('Personnel Details'!$I$38=""), $B312&gt;='Personnel Details'!$I$38), 'Personnel Details'!$L$38, 'Personnel Details'!$G$38)))</f>
        <v/>
      </c>
      <c r="NC312" s="59">
        <f t="shared" si="734"/>
        <v>0</v>
      </c>
      <c r="ND312" s="53"/>
      <c r="NF312" s="78" t="str">
        <f>IF(NF$9="", "", IF(AND(NOT('Personnel Details'!$N$39=""), $B312&gt;='Personnel Details'!$N$39), 'Personnel Details'!$O$39, IF(AND(NOT('Personnel Details'!$I$39=""), $B312&gt;='Personnel Details'!$I$39), 'Personnel Details'!$J$39, 'Personnel Details'!$E$39)))</f>
        <v/>
      </c>
      <c r="NG312" s="59" t="str">
        <f>IF(NF$9="", "", IF(AND(NOT('Personnel Details'!$N$39=""), $B312&gt;='Personnel Details'!$N$39), IF('Personnel Details'!$P$39="","", 'Personnel Details'!$P$39), IF(AND(NOT('Personnel Details'!$I$39=""), $B312&gt;='Personnel Details'!$I$39), IF('Personnel Details'!$K$39="", "", 'Personnel Details'!$K$39), IF('Personnel Details'!$F$39="", "", 'Personnel Details'!$F$39))))</f>
        <v/>
      </c>
      <c r="NH312" s="79" t="str">
        <f>IF(NF$9="", "", IF(AND(NOT('Personnel Details'!$N$39=""), $B312&gt;='Personnel Details'!$N$39), 'Personnel Details'!$Q$39, IF(AND(NOT('Personnel Details'!$I$39=""), $B312&gt;='Personnel Details'!$I$39), 'Personnel Details'!$L$39, 'Personnel Details'!$G$39)))</f>
        <v/>
      </c>
      <c r="NI312" s="59">
        <f t="shared" si="735"/>
        <v>0</v>
      </c>
      <c r="NJ312" s="53"/>
      <c r="NL312" s="78" t="str">
        <f>IF(NL$9="", "", IF(AND(NOT('Personnel Details'!$N$40=""), $B312&gt;='Personnel Details'!$N$40), 'Personnel Details'!$O$40, IF(AND(NOT('Personnel Details'!$I$40=""), $B312&gt;='Personnel Details'!$I$40), 'Personnel Details'!$J$40, 'Personnel Details'!$E$40)))</f>
        <v/>
      </c>
      <c r="NM312" s="59" t="str">
        <f>IF(NL$9="", "", IF(AND(NOT('Personnel Details'!$N$40=""), $B312&gt;='Personnel Details'!$N$40), IF('Personnel Details'!$P$40="","", 'Personnel Details'!$P$40), IF(AND(NOT('Personnel Details'!$I$40=""), $B312&gt;='Personnel Details'!$I$40), IF('Personnel Details'!$K$40="", "", 'Personnel Details'!$K$40), IF('Personnel Details'!$F$40="", "", 'Personnel Details'!$F$40))))</f>
        <v/>
      </c>
      <c r="NN312" s="79" t="str">
        <f>IF(NL$9="", "", IF(AND(NOT('Personnel Details'!$N$40=""), $B312&gt;='Personnel Details'!$N$40), 'Personnel Details'!$Q$40, IF(AND(NOT('Personnel Details'!$I$40=""), $B312&gt;='Personnel Details'!$I$40), 'Personnel Details'!$L$40, 'Personnel Details'!$G$40)))</f>
        <v/>
      </c>
      <c r="NO312" s="59">
        <f t="shared" si="736"/>
        <v>0</v>
      </c>
      <c r="NP312" s="53"/>
    </row>
    <row r="313" spans="1:380" x14ac:dyDescent="0.25">
      <c r="A313" s="32"/>
      <c r="B313" s="113">
        <f>IFERROR(IF(B312+1&gt;'Personnel Details'!$U$5, "", B312+1), "")</f>
        <v>44133</v>
      </c>
      <c r="C313" s="32"/>
      <c r="D313" s="120"/>
      <c r="E313" s="13" t="str">
        <f t="shared" si="615"/>
        <v/>
      </c>
      <c r="F313" s="13" t="str">
        <f t="shared" si="646"/>
        <v/>
      </c>
      <c r="G313" s="56" t="str">
        <f t="shared" si="737"/>
        <v/>
      </c>
      <c r="H313" s="16" t="str">
        <f t="shared" si="647"/>
        <v/>
      </c>
      <c r="I313" s="32"/>
      <c r="J313" s="120"/>
      <c r="K313" s="62" t="str">
        <f t="shared" si="616"/>
        <v/>
      </c>
      <c r="L313" s="62" t="str">
        <f t="shared" si="648"/>
        <v/>
      </c>
      <c r="M313" s="65" t="str">
        <f t="shared" si="738"/>
        <v/>
      </c>
      <c r="N313" s="68" t="str">
        <f t="shared" si="649"/>
        <v/>
      </c>
      <c r="O313" s="32"/>
      <c r="P313" s="120"/>
      <c r="Q313" s="62" t="str">
        <f t="shared" si="617"/>
        <v/>
      </c>
      <c r="R313" s="62" t="str">
        <f t="shared" si="650"/>
        <v/>
      </c>
      <c r="S313" s="65" t="str">
        <f t="shared" si="739"/>
        <v/>
      </c>
      <c r="T313" s="68" t="str">
        <f t="shared" si="651"/>
        <v/>
      </c>
      <c r="U313" s="32"/>
      <c r="V313" s="120"/>
      <c r="W313" s="62" t="str">
        <f t="shared" si="618"/>
        <v/>
      </c>
      <c r="X313" s="62" t="str">
        <f t="shared" si="652"/>
        <v/>
      </c>
      <c r="Y313" s="65" t="str">
        <f t="shared" si="740"/>
        <v/>
      </c>
      <c r="Z313" s="68" t="str">
        <f t="shared" si="653"/>
        <v/>
      </c>
      <c r="AA313" s="32"/>
      <c r="AB313" s="120"/>
      <c r="AC313" s="62" t="str">
        <f t="shared" si="619"/>
        <v/>
      </c>
      <c r="AD313" s="62" t="str">
        <f t="shared" si="654"/>
        <v/>
      </c>
      <c r="AE313" s="65" t="str">
        <f t="shared" si="741"/>
        <v/>
      </c>
      <c r="AF313" s="68" t="str">
        <f t="shared" si="655"/>
        <v/>
      </c>
      <c r="AG313" s="32"/>
      <c r="AH313" s="120"/>
      <c r="AI313" s="62" t="str">
        <f t="shared" si="620"/>
        <v/>
      </c>
      <c r="AJ313" s="62" t="str">
        <f t="shared" si="656"/>
        <v/>
      </c>
      <c r="AK313" s="65" t="str">
        <f t="shared" si="742"/>
        <v/>
      </c>
      <c r="AL313" s="68" t="str">
        <f t="shared" si="657"/>
        <v/>
      </c>
      <c r="AM313" s="32"/>
      <c r="AN313" s="120"/>
      <c r="AO313" s="62" t="str">
        <f t="shared" si="621"/>
        <v/>
      </c>
      <c r="AP313" s="62" t="str">
        <f t="shared" si="658"/>
        <v/>
      </c>
      <c r="AQ313" s="65" t="str">
        <f t="shared" si="743"/>
        <v/>
      </c>
      <c r="AR313" s="68" t="str">
        <f t="shared" si="659"/>
        <v/>
      </c>
      <c r="AS313" s="32"/>
      <c r="AT313" s="120"/>
      <c r="AU313" s="62" t="str">
        <f t="shared" si="622"/>
        <v/>
      </c>
      <c r="AV313" s="62" t="str">
        <f t="shared" si="660"/>
        <v/>
      </c>
      <c r="AW313" s="65" t="str">
        <f t="shared" si="744"/>
        <v/>
      </c>
      <c r="AX313" s="68" t="str">
        <f t="shared" si="661"/>
        <v/>
      </c>
      <c r="AY313" s="32"/>
      <c r="AZ313" s="120"/>
      <c r="BA313" s="62" t="str">
        <f t="shared" si="623"/>
        <v/>
      </c>
      <c r="BB313" s="62" t="str">
        <f t="shared" si="662"/>
        <v/>
      </c>
      <c r="BC313" s="65" t="str">
        <f t="shared" si="745"/>
        <v/>
      </c>
      <c r="BD313" s="68" t="str">
        <f t="shared" si="663"/>
        <v/>
      </c>
      <c r="BE313" s="32"/>
      <c r="BF313" s="120"/>
      <c r="BG313" s="62" t="str">
        <f t="shared" si="624"/>
        <v/>
      </c>
      <c r="BH313" s="62" t="str">
        <f t="shared" si="664"/>
        <v/>
      </c>
      <c r="BI313" s="65" t="str">
        <f t="shared" si="746"/>
        <v/>
      </c>
      <c r="BJ313" s="68" t="str">
        <f t="shared" si="665"/>
        <v/>
      </c>
      <c r="BK313" s="32"/>
      <c r="BL313" s="120"/>
      <c r="BM313" s="62" t="str">
        <f t="shared" si="625"/>
        <v/>
      </c>
      <c r="BN313" s="62" t="str">
        <f t="shared" si="666"/>
        <v/>
      </c>
      <c r="BO313" s="65" t="str">
        <f t="shared" si="747"/>
        <v/>
      </c>
      <c r="BP313" s="68" t="str">
        <f t="shared" si="667"/>
        <v/>
      </c>
      <c r="BQ313" s="32"/>
      <c r="BR313" s="120"/>
      <c r="BS313" s="62" t="str">
        <f t="shared" si="626"/>
        <v/>
      </c>
      <c r="BT313" s="62" t="str">
        <f t="shared" si="668"/>
        <v/>
      </c>
      <c r="BU313" s="65" t="str">
        <f t="shared" si="748"/>
        <v/>
      </c>
      <c r="BV313" s="68" t="str">
        <f t="shared" si="669"/>
        <v/>
      </c>
      <c r="BW313" s="32"/>
      <c r="BX313" s="120"/>
      <c r="BY313" s="62" t="str">
        <f t="shared" si="627"/>
        <v/>
      </c>
      <c r="BZ313" s="62" t="str">
        <f t="shared" si="670"/>
        <v/>
      </c>
      <c r="CA313" s="65" t="str">
        <f t="shared" si="749"/>
        <v/>
      </c>
      <c r="CB313" s="68" t="str">
        <f t="shared" si="671"/>
        <v/>
      </c>
      <c r="CC313" s="32"/>
      <c r="CD313" s="120"/>
      <c r="CE313" s="62" t="str">
        <f t="shared" si="628"/>
        <v/>
      </c>
      <c r="CF313" s="62" t="str">
        <f t="shared" si="672"/>
        <v/>
      </c>
      <c r="CG313" s="65" t="str">
        <f t="shared" si="750"/>
        <v/>
      </c>
      <c r="CH313" s="68" t="str">
        <f t="shared" si="673"/>
        <v/>
      </c>
      <c r="CI313" s="32"/>
      <c r="CJ313" s="120"/>
      <c r="CK313" s="62" t="str">
        <f t="shared" si="629"/>
        <v/>
      </c>
      <c r="CL313" s="62" t="str">
        <f t="shared" si="674"/>
        <v/>
      </c>
      <c r="CM313" s="65" t="str">
        <f t="shared" si="751"/>
        <v/>
      </c>
      <c r="CN313" s="68" t="str">
        <f t="shared" si="675"/>
        <v/>
      </c>
      <c r="CO313" s="32"/>
      <c r="CP313" s="120"/>
      <c r="CQ313" s="62" t="str">
        <f t="shared" si="630"/>
        <v/>
      </c>
      <c r="CR313" s="62" t="str">
        <f t="shared" si="676"/>
        <v/>
      </c>
      <c r="CS313" s="65" t="str">
        <f t="shared" si="752"/>
        <v/>
      </c>
      <c r="CT313" s="68" t="str">
        <f t="shared" si="677"/>
        <v/>
      </c>
      <c r="CU313" s="32"/>
      <c r="CV313" s="120"/>
      <c r="CW313" s="62" t="str">
        <f t="shared" si="631"/>
        <v/>
      </c>
      <c r="CX313" s="62" t="str">
        <f t="shared" si="678"/>
        <v/>
      </c>
      <c r="CY313" s="65" t="str">
        <f t="shared" si="753"/>
        <v/>
      </c>
      <c r="CZ313" s="68" t="str">
        <f t="shared" si="679"/>
        <v/>
      </c>
      <c r="DA313" s="32"/>
      <c r="DB313" s="120"/>
      <c r="DC313" s="62" t="str">
        <f t="shared" si="632"/>
        <v/>
      </c>
      <c r="DD313" s="62" t="str">
        <f t="shared" si="680"/>
        <v/>
      </c>
      <c r="DE313" s="65" t="str">
        <f t="shared" si="754"/>
        <v/>
      </c>
      <c r="DF313" s="68" t="str">
        <f t="shared" si="681"/>
        <v/>
      </c>
      <c r="DG313" s="32"/>
      <c r="DH313" s="120"/>
      <c r="DI313" s="62" t="str">
        <f t="shared" si="633"/>
        <v/>
      </c>
      <c r="DJ313" s="62" t="str">
        <f t="shared" si="682"/>
        <v/>
      </c>
      <c r="DK313" s="65" t="str">
        <f t="shared" si="755"/>
        <v/>
      </c>
      <c r="DL313" s="68" t="str">
        <f t="shared" si="683"/>
        <v/>
      </c>
      <c r="DM313" s="32"/>
      <c r="DN313" s="120"/>
      <c r="DO313" s="62" t="str">
        <f t="shared" si="634"/>
        <v/>
      </c>
      <c r="DP313" s="62" t="str">
        <f t="shared" si="684"/>
        <v/>
      </c>
      <c r="DQ313" s="65" t="str">
        <f t="shared" si="756"/>
        <v/>
      </c>
      <c r="DR313" s="68" t="str">
        <f t="shared" si="685"/>
        <v/>
      </c>
      <c r="DS313" s="32"/>
      <c r="DT313" s="120"/>
      <c r="DU313" s="62" t="str">
        <f t="shared" si="635"/>
        <v/>
      </c>
      <c r="DV313" s="62" t="str">
        <f t="shared" si="686"/>
        <v/>
      </c>
      <c r="DW313" s="65" t="str">
        <f t="shared" si="757"/>
        <v/>
      </c>
      <c r="DX313" s="68" t="str">
        <f t="shared" si="687"/>
        <v/>
      </c>
      <c r="DY313" s="32"/>
      <c r="DZ313" s="120"/>
      <c r="EA313" s="62" t="str">
        <f t="shared" si="636"/>
        <v/>
      </c>
      <c r="EB313" s="62" t="str">
        <f t="shared" si="688"/>
        <v/>
      </c>
      <c r="EC313" s="65" t="str">
        <f t="shared" si="758"/>
        <v/>
      </c>
      <c r="ED313" s="68" t="str">
        <f t="shared" si="689"/>
        <v/>
      </c>
      <c r="EE313" s="32"/>
      <c r="EF313" s="120"/>
      <c r="EG313" s="62" t="str">
        <f t="shared" si="637"/>
        <v/>
      </c>
      <c r="EH313" s="62" t="str">
        <f t="shared" si="690"/>
        <v/>
      </c>
      <c r="EI313" s="65" t="str">
        <f t="shared" si="759"/>
        <v/>
      </c>
      <c r="EJ313" s="68" t="str">
        <f t="shared" si="691"/>
        <v/>
      </c>
      <c r="EK313" s="32"/>
      <c r="EL313" s="120"/>
      <c r="EM313" s="62" t="str">
        <f t="shared" si="638"/>
        <v/>
      </c>
      <c r="EN313" s="62" t="str">
        <f t="shared" si="692"/>
        <v/>
      </c>
      <c r="EO313" s="65" t="str">
        <f t="shared" si="760"/>
        <v/>
      </c>
      <c r="EP313" s="68" t="str">
        <f t="shared" si="693"/>
        <v/>
      </c>
      <c r="EQ313" s="32"/>
      <c r="ER313" s="120"/>
      <c r="ES313" s="62" t="str">
        <f t="shared" si="639"/>
        <v/>
      </c>
      <c r="ET313" s="62" t="str">
        <f t="shared" si="694"/>
        <v/>
      </c>
      <c r="EU313" s="65" t="str">
        <f t="shared" si="761"/>
        <v/>
      </c>
      <c r="EV313" s="68" t="str">
        <f t="shared" si="695"/>
        <v/>
      </c>
      <c r="EW313" s="32"/>
      <c r="EX313" s="120"/>
      <c r="EY313" s="62" t="str">
        <f t="shared" si="640"/>
        <v/>
      </c>
      <c r="EZ313" s="62" t="str">
        <f t="shared" si="696"/>
        <v/>
      </c>
      <c r="FA313" s="65" t="str">
        <f t="shared" si="762"/>
        <v/>
      </c>
      <c r="FB313" s="68" t="str">
        <f t="shared" si="697"/>
        <v/>
      </c>
      <c r="FC313" s="32"/>
      <c r="FD313" s="120"/>
      <c r="FE313" s="62" t="str">
        <f t="shared" si="641"/>
        <v/>
      </c>
      <c r="FF313" s="62" t="str">
        <f t="shared" si="698"/>
        <v/>
      </c>
      <c r="FG313" s="65" t="str">
        <f t="shared" si="763"/>
        <v/>
      </c>
      <c r="FH313" s="68" t="str">
        <f t="shared" si="699"/>
        <v/>
      </c>
      <c r="FI313" s="32"/>
      <c r="FJ313" s="120"/>
      <c r="FK313" s="62" t="str">
        <f t="shared" si="642"/>
        <v/>
      </c>
      <c r="FL313" s="62" t="str">
        <f t="shared" si="700"/>
        <v/>
      </c>
      <c r="FM313" s="65" t="str">
        <f t="shared" si="764"/>
        <v/>
      </c>
      <c r="FN313" s="68" t="str">
        <f t="shared" si="701"/>
        <v/>
      </c>
      <c r="FO313" s="32"/>
      <c r="FP313" s="120"/>
      <c r="FQ313" s="62" t="str">
        <f t="shared" si="643"/>
        <v/>
      </c>
      <c r="FR313" s="62" t="str">
        <f t="shared" si="702"/>
        <v/>
      </c>
      <c r="FS313" s="65" t="str">
        <f t="shared" si="765"/>
        <v/>
      </c>
      <c r="FT313" s="68" t="str">
        <f t="shared" si="703"/>
        <v/>
      </c>
      <c r="FU313" s="32"/>
      <c r="FV313" s="120"/>
      <c r="FW313" s="62" t="str">
        <f t="shared" si="644"/>
        <v/>
      </c>
      <c r="FX313" s="62" t="str">
        <f t="shared" si="704"/>
        <v/>
      </c>
      <c r="FY313" s="65" t="str">
        <f t="shared" si="766"/>
        <v/>
      </c>
      <c r="FZ313" s="68" t="str">
        <f t="shared" si="705"/>
        <v/>
      </c>
      <c r="GA313" s="32"/>
      <c r="GC313" s="7" t="str">
        <f t="shared" si="706"/>
        <v>Oct 2020</v>
      </c>
      <c r="GD313" s="7" t="str">
        <f t="shared" ca="1" si="645"/>
        <v/>
      </c>
      <c r="GT313" s="71">
        <f>IF(GT$9="", "", IF(AND(NOT('Personnel Details'!$N$11=""), $B313&gt;='Personnel Details'!$N$11), 'Personnel Details'!$O$11, IF(AND(NOT('Personnel Details'!$I$11=""), $B313&gt;='Personnel Details'!$I$11), 'Personnel Details'!$J$11, 'Personnel Details'!$E$11)))</f>
        <v>0.8</v>
      </c>
      <c r="GU313" s="59" t="str">
        <f>IF(GT$9="", "", IF(AND(NOT('Personnel Details'!$N$11=""), $B313&gt;='Personnel Details'!$N$11), IF('Personnel Details'!$P$11="","", 'Personnel Details'!$P$11), IF(AND(NOT('Personnel Details'!$I$11=""), $B313&gt;='Personnel Details'!$I$11), IF('Personnel Details'!$K$11="", "", 'Personnel Details'!$K$11), IF('Personnel Details'!$F$11="", "", 'Personnel Details'!$F$11))))</f>
        <v/>
      </c>
      <c r="GV313" s="74">
        <f>IF(GT$9="", "", IF(AND(NOT('Personnel Details'!$N$11=""), $B313&gt;='Personnel Details'!$N$11), 'Personnel Details'!$Q$11, IF(AND(NOT('Personnel Details'!$I$11=""), $B313&gt;='Personnel Details'!$I$11), 'Personnel Details'!$L$11, 'Personnel Details'!$G$11)))</f>
        <v>0</v>
      </c>
      <c r="GW313" s="59">
        <f t="shared" si="707"/>
        <v>0</v>
      </c>
      <c r="GX313" s="53"/>
      <c r="GZ313" s="78">
        <f>IF(GZ$9="", "", IF(AND(NOT('Personnel Details'!$N$12=""), $B313&gt;='Personnel Details'!$N$12), 'Personnel Details'!$O$12, IF(AND(NOT('Personnel Details'!$I$12=""), $B313&gt;='Personnel Details'!$I$12), 'Personnel Details'!$J$12, 'Personnel Details'!$E$12)))</f>
        <v>0.8</v>
      </c>
      <c r="HA313" s="59" t="str">
        <f>IF(GZ$9="", "", IF(AND(NOT('Personnel Details'!$N$12=""), $B313&gt;='Personnel Details'!$N$12), IF('Personnel Details'!$P$12="","", 'Personnel Details'!$P$12), IF(AND(NOT('Personnel Details'!$I$12=""), $B313&gt;='Personnel Details'!$I$12), IF('Personnel Details'!$K$12="", "", 'Personnel Details'!$K$12), IF('Personnel Details'!$F$12="", "", 'Personnel Details'!$F$12))))</f>
        <v/>
      </c>
      <c r="HB313" s="79">
        <f>IF(GZ$9="", "", IF(AND(NOT('Personnel Details'!$N$12=""), $B313&gt;='Personnel Details'!$N$12), 'Personnel Details'!$Q$12, IF(AND(NOT('Personnel Details'!$I$12=""), $B313&gt;='Personnel Details'!$I$12), 'Personnel Details'!$L$12, 'Personnel Details'!$G$12)))</f>
        <v>0</v>
      </c>
      <c r="HC313" s="59">
        <f t="shared" si="708"/>
        <v>0</v>
      </c>
      <c r="HD313" s="53"/>
      <c r="HF313" s="78">
        <f>IF(HF$9="", "", IF(AND(NOT('Personnel Details'!$N$13=""), $B313&gt;='Personnel Details'!$N$13), 'Personnel Details'!$O$13, IF(AND(NOT('Personnel Details'!$I$13=""), $B313&gt;='Personnel Details'!$I$13), 'Personnel Details'!$J$13, 'Personnel Details'!$E$13)))</f>
        <v>0.8</v>
      </c>
      <c r="HG313" s="59" t="str">
        <f>IF(HF$9="", "", IF(AND(NOT('Personnel Details'!$N$13=""), $B313&gt;='Personnel Details'!$N$13), IF('Personnel Details'!$P$13="","", 'Personnel Details'!$P$13), IF(AND(NOT('Personnel Details'!$I$13=""), $B313&gt;='Personnel Details'!$I$13), IF('Personnel Details'!$K$13="", "", 'Personnel Details'!$K$13), IF('Personnel Details'!$F$13="", "", 'Personnel Details'!$F$13))))</f>
        <v/>
      </c>
      <c r="HH313" s="79">
        <f>IF(HF$9="", "", IF(AND(NOT('Personnel Details'!$N$13=""), $B313&gt;='Personnel Details'!$N$13), 'Personnel Details'!$Q$13, IF(AND(NOT('Personnel Details'!$I$13=""), $B313&gt;='Personnel Details'!$I$13), 'Personnel Details'!$L$13, 'Personnel Details'!$G$13)))</f>
        <v>0</v>
      </c>
      <c r="HI313" s="59">
        <f t="shared" si="709"/>
        <v>0</v>
      </c>
      <c r="HJ313" s="53"/>
      <c r="HL313" s="78">
        <f>IF(HL$9="", "", IF(AND(NOT('Personnel Details'!$N$14=""), $B313&gt;='Personnel Details'!$N$14), 'Personnel Details'!$O$14, IF(AND(NOT('Personnel Details'!$I$14=""), $B313&gt;='Personnel Details'!$I$14), 'Personnel Details'!$J$14, 'Personnel Details'!$E$14)))</f>
        <v>0.8</v>
      </c>
      <c r="HM313" s="59">
        <f>IF(HL$9="", "", IF(AND(NOT('Personnel Details'!$N$14=""), $B313&gt;='Personnel Details'!$N$14), IF('Personnel Details'!$P$14="","", 'Personnel Details'!$P$14), IF(AND(NOT('Personnel Details'!$I$14=""), $B313&gt;='Personnel Details'!$I$14), IF('Personnel Details'!$K$14="", "", 'Personnel Details'!$K$14), IF('Personnel Details'!$F$14="", "", 'Personnel Details'!$F$14))))</f>
        <v>2000</v>
      </c>
      <c r="HN313" s="79">
        <f>IF(HL$9="", "", IF(AND(NOT('Personnel Details'!$N$14=""), $B313&gt;='Personnel Details'!$N$14), 'Personnel Details'!$Q$14, IF(AND(NOT('Personnel Details'!$I$14=""), $B313&gt;='Personnel Details'!$I$14), 'Personnel Details'!$L$14, 'Personnel Details'!$G$14)))</f>
        <v>0.85</v>
      </c>
      <c r="HO313" s="59">
        <f t="shared" si="710"/>
        <v>0</v>
      </c>
      <c r="HP313" s="53"/>
      <c r="HR313" s="78" t="str">
        <f>IF(HR$9="", "", IF(AND(NOT('Personnel Details'!$N$15=""), $B313&gt;='Personnel Details'!$N$15), 'Personnel Details'!$O$15, IF(AND(NOT('Personnel Details'!$I$15=""), $B313&gt;='Personnel Details'!$I$15), 'Personnel Details'!$J$15, 'Personnel Details'!$E$15)))</f>
        <v/>
      </c>
      <c r="HS313" s="59" t="str">
        <f>IF(HR$9="", "", IF(AND(NOT('Personnel Details'!$N$15=""), $B313&gt;='Personnel Details'!$N$15), IF('Personnel Details'!$P$15="","", 'Personnel Details'!$P$15), IF(AND(NOT('Personnel Details'!$I$15=""), $B313&gt;='Personnel Details'!$I$15), IF('Personnel Details'!$K$15="", "", 'Personnel Details'!$K$15), IF('Personnel Details'!$F$15="", "", 'Personnel Details'!$F$15))))</f>
        <v/>
      </c>
      <c r="HT313" s="79" t="str">
        <f>IF(HR$9="", "", IF(AND(NOT('Personnel Details'!$N$15=""), $B313&gt;='Personnel Details'!$N$15), 'Personnel Details'!$Q$15, IF(AND(NOT('Personnel Details'!$I$15=""), $B313&gt;='Personnel Details'!$I$15), 'Personnel Details'!$L$15, 'Personnel Details'!$G$15)))</f>
        <v/>
      </c>
      <c r="HU313" s="59">
        <f t="shared" si="711"/>
        <v>0</v>
      </c>
      <c r="HV313" s="53"/>
      <c r="HX313" s="78" t="str">
        <f>IF(HX$9="", "", IF(AND(NOT('Personnel Details'!$N$16=""), $B313&gt;='Personnel Details'!$N$16), 'Personnel Details'!$O$16, IF(AND(NOT('Personnel Details'!$I$16=""), $B313&gt;='Personnel Details'!$I$16), 'Personnel Details'!$J$16, 'Personnel Details'!$E$16)))</f>
        <v/>
      </c>
      <c r="HY313" s="59" t="str">
        <f>IF(HX$9="", "", IF(AND(NOT('Personnel Details'!$N$16=""), $B313&gt;='Personnel Details'!$N$16), IF('Personnel Details'!$P$16="","", 'Personnel Details'!$P$16), IF(AND(NOT('Personnel Details'!$I$16=""), $B313&gt;='Personnel Details'!$I$16), IF('Personnel Details'!$K$16="", "", 'Personnel Details'!$K$16), IF('Personnel Details'!$F$16="", "", 'Personnel Details'!$F$16))))</f>
        <v/>
      </c>
      <c r="HZ313" s="79" t="str">
        <f>IF(HX$9="", "", IF(AND(NOT('Personnel Details'!$N$16=""), $B313&gt;='Personnel Details'!$N$16), 'Personnel Details'!$Q$16, IF(AND(NOT('Personnel Details'!$I$16=""), $B313&gt;='Personnel Details'!$I$16), 'Personnel Details'!$L$16, 'Personnel Details'!$G$16)))</f>
        <v/>
      </c>
      <c r="IA313" s="59">
        <f t="shared" si="712"/>
        <v>0</v>
      </c>
      <c r="IB313" s="53"/>
      <c r="ID313" s="78" t="str">
        <f>IF(ID$9="", "", IF(AND(NOT('Personnel Details'!$N$17=""), $B313&gt;='Personnel Details'!$N$17), 'Personnel Details'!$O$17, IF(AND(NOT('Personnel Details'!$I$17=""), $B313&gt;='Personnel Details'!$I$17), 'Personnel Details'!$J$17, 'Personnel Details'!$E$17)))</f>
        <v/>
      </c>
      <c r="IE313" s="59" t="str">
        <f>IF(ID$9="", "", IF(AND(NOT('Personnel Details'!$N$17=""), $B313&gt;='Personnel Details'!$N$17), IF('Personnel Details'!$P$17="","", 'Personnel Details'!$P$17), IF(AND(NOT('Personnel Details'!$I$17=""), $B313&gt;='Personnel Details'!$I$17), IF('Personnel Details'!$K$17="", "", 'Personnel Details'!$K$17), IF('Personnel Details'!$F$17="", "", 'Personnel Details'!$F$17))))</f>
        <v/>
      </c>
      <c r="IF313" s="79" t="str">
        <f>IF(ID$9="", "", IF(AND(NOT('Personnel Details'!$N$17=""), $B313&gt;='Personnel Details'!$N$17), 'Personnel Details'!$Q$17, IF(AND(NOT('Personnel Details'!$I$17=""), $B313&gt;='Personnel Details'!$I$17), 'Personnel Details'!$L$17, 'Personnel Details'!$G$17)))</f>
        <v/>
      </c>
      <c r="IG313" s="59">
        <f t="shared" si="713"/>
        <v>0</v>
      </c>
      <c r="IH313" s="53"/>
      <c r="IJ313" s="78" t="str">
        <f>IF(IJ$9="", "", IF(AND(NOT('Personnel Details'!$N$18=""), $B313&gt;='Personnel Details'!$N$18), 'Personnel Details'!$O$18, IF(AND(NOT('Personnel Details'!$I$18=""), $B313&gt;='Personnel Details'!$I$18), 'Personnel Details'!$J$18, 'Personnel Details'!$E$18)))</f>
        <v/>
      </c>
      <c r="IK313" s="59" t="str">
        <f>IF(IJ$9="", "", IF(AND(NOT('Personnel Details'!$N$18=""), $B313&gt;='Personnel Details'!$N$18), IF('Personnel Details'!$P$18="","", 'Personnel Details'!$P$18), IF(AND(NOT('Personnel Details'!$I$18=""), $B313&gt;='Personnel Details'!$I$18), IF('Personnel Details'!$K$18="", "", 'Personnel Details'!$K$18), IF('Personnel Details'!$F$18="", "", 'Personnel Details'!$F$18))))</f>
        <v/>
      </c>
      <c r="IL313" s="79" t="str">
        <f>IF(IJ$9="", "", IF(AND(NOT('Personnel Details'!$N$18=""), $B313&gt;='Personnel Details'!$N$18), 'Personnel Details'!$Q$18, IF(AND(NOT('Personnel Details'!$I$18=""), $B313&gt;='Personnel Details'!$I$18), 'Personnel Details'!$L$18, 'Personnel Details'!$G$18)))</f>
        <v/>
      </c>
      <c r="IM313" s="59">
        <f t="shared" si="714"/>
        <v>0</v>
      </c>
      <c r="IN313" s="53"/>
      <c r="IP313" s="78" t="str">
        <f>IF(IP$9="", "", IF(AND(NOT('Personnel Details'!$N$19=""), $B313&gt;='Personnel Details'!$N$19), 'Personnel Details'!$O$19, IF(AND(NOT('Personnel Details'!$I$19=""), $B313&gt;='Personnel Details'!$I$19), 'Personnel Details'!$J$19, 'Personnel Details'!$E$19)))</f>
        <v/>
      </c>
      <c r="IQ313" s="59" t="str">
        <f>IF(IP$9="", "", IF(AND(NOT('Personnel Details'!$N$19=""), $B313&gt;='Personnel Details'!$N$19), IF('Personnel Details'!$P$19="","", 'Personnel Details'!$P$19), IF(AND(NOT('Personnel Details'!$I$19=""), $B313&gt;='Personnel Details'!$I$19), IF('Personnel Details'!$K$19="", "", 'Personnel Details'!$K$19), IF('Personnel Details'!$F$19="", "", 'Personnel Details'!$F$19))))</f>
        <v/>
      </c>
      <c r="IR313" s="79" t="str">
        <f>IF(IP$9="", "", IF(AND(NOT('Personnel Details'!$N$19=""), $B313&gt;='Personnel Details'!$N$19), 'Personnel Details'!$Q$19, IF(AND(NOT('Personnel Details'!$I$19=""), $B313&gt;='Personnel Details'!$I$19), 'Personnel Details'!$L$19, 'Personnel Details'!$G$19)))</f>
        <v/>
      </c>
      <c r="IS313" s="59">
        <f t="shared" si="715"/>
        <v>0</v>
      </c>
      <c r="IT313" s="53"/>
      <c r="IV313" s="78" t="str">
        <f>IF(IV$9="", "", IF(AND(NOT('Personnel Details'!$N$20=""), $B313&gt;='Personnel Details'!$N$20), 'Personnel Details'!$O$20, IF(AND(NOT('Personnel Details'!$I$20=""), $B313&gt;='Personnel Details'!$I$20), 'Personnel Details'!$J$20, 'Personnel Details'!$E$20)))</f>
        <v/>
      </c>
      <c r="IW313" s="59" t="str">
        <f>IF(IV$9="", "", IF(AND(NOT('Personnel Details'!$N$20=""), $B313&gt;='Personnel Details'!$N$20), IF('Personnel Details'!$P$20="","", 'Personnel Details'!$P$20), IF(AND(NOT('Personnel Details'!$I$20=""), $B313&gt;='Personnel Details'!$I$20), IF('Personnel Details'!$K$20="", "", 'Personnel Details'!$K$20), IF('Personnel Details'!$F$20="", "", 'Personnel Details'!$F$20))))</f>
        <v/>
      </c>
      <c r="IX313" s="79" t="str">
        <f>IF(IV$9="", "", IF(AND(NOT('Personnel Details'!$N$20=""), $B313&gt;='Personnel Details'!$N$20), 'Personnel Details'!$Q$20, IF(AND(NOT('Personnel Details'!$I$20=""), $B313&gt;='Personnel Details'!$I$20), 'Personnel Details'!$L$20, 'Personnel Details'!$G$20)))</f>
        <v/>
      </c>
      <c r="IY313" s="59">
        <f t="shared" si="716"/>
        <v>0</v>
      </c>
      <c r="IZ313" s="53"/>
      <c r="JB313" s="78" t="str">
        <f>IF(JB$9="", "", IF(AND(NOT('Personnel Details'!$N$21=""), $B313&gt;='Personnel Details'!$N$21), 'Personnel Details'!$O$21, IF(AND(NOT('Personnel Details'!$I$21=""), $B313&gt;='Personnel Details'!$I$21), 'Personnel Details'!$J$21, 'Personnel Details'!$E$21)))</f>
        <v/>
      </c>
      <c r="JC313" s="59" t="str">
        <f>IF(JB$9="", "", IF(AND(NOT('Personnel Details'!$N$21=""), $B313&gt;='Personnel Details'!$N$21), IF('Personnel Details'!$P$21="","", 'Personnel Details'!$P$21), IF(AND(NOT('Personnel Details'!$I$21=""), $B313&gt;='Personnel Details'!$I$21), IF('Personnel Details'!$K$21="", "", 'Personnel Details'!$K$21), IF('Personnel Details'!$F$21="", "", 'Personnel Details'!$F$21))))</f>
        <v/>
      </c>
      <c r="JD313" s="79" t="str">
        <f>IF(JB$9="", "", IF(AND(NOT('Personnel Details'!$N$21=""), $B313&gt;='Personnel Details'!$N$21), 'Personnel Details'!$Q$21, IF(AND(NOT('Personnel Details'!$I$21=""), $B313&gt;='Personnel Details'!$I$21), 'Personnel Details'!$L$21, 'Personnel Details'!$G$21)))</f>
        <v/>
      </c>
      <c r="JE313" s="59">
        <f t="shared" si="717"/>
        <v>0</v>
      </c>
      <c r="JF313" s="53"/>
      <c r="JH313" s="78" t="str">
        <f>IF(JH$9="", "", IF(AND(NOT('Personnel Details'!$N$22=""), $B313&gt;='Personnel Details'!$N$22), 'Personnel Details'!$O$22, IF(AND(NOT('Personnel Details'!$I$22=""), $B313&gt;='Personnel Details'!$I$22), 'Personnel Details'!$J$22, 'Personnel Details'!$E$22)))</f>
        <v/>
      </c>
      <c r="JI313" s="59" t="str">
        <f>IF(JH$9="", "", IF(AND(NOT('Personnel Details'!$N$22=""), $B313&gt;='Personnel Details'!$N$22), IF('Personnel Details'!$P$22="","", 'Personnel Details'!$P$22), IF(AND(NOT('Personnel Details'!$I$22=""), $B313&gt;='Personnel Details'!$I$22), IF('Personnel Details'!$K$22="", "", 'Personnel Details'!$K$22), IF('Personnel Details'!$F$22="", "", 'Personnel Details'!$F$22))))</f>
        <v/>
      </c>
      <c r="JJ313" s="79" t="str">
        <f>IF(JH$9="", "", IF(AND(NOT('Personnel Details'!$N$22=""), $B313&gt;='Personnel Details'!$N$22), 'Personnel Details'!$Q$22, IF(AND(NOT('Personnel Details'!$I$22=""), $B313&gt;='Personnel Details'!$I$22), 'Personnel Details'!$L$22, 'Personnel Details'!$G$22)))</f>
        <v/>
      </c>
      <c r="JK313" s="59">
        <f t="shared" si="718"/>
        <v>0</v>
      </c>
      <c r="JL313" s="53"/>
      <c r="JN313" s="78" t="str">
        <f>IF(JN$9="", "", IF(AND(NOT('Personnel Details'!$N$23=""), $B313&gt;='Personnel Details'!$N$23), 'Personnel Details'!$O$23, IF(AND(NOT('Personnel Details'!$I$23=""), $B313&gt;='Personnel Details'!$I$23), 'Personnel Details'!$J$23, 'Personnel Details'!$E$23)))</f>
        <v/>
      </c>
      <c r="JO313" s="59" t="str">
        <f>IF(JN$9="", "", IF(AND(NOT('Personnel Details'!$N$23=""), $B313&gt;='Personnel Details'!$N$23), IF('Personnel Details'!$P$23="","", 'Personnel Details'!$P$23), IF(AND(NOT('Personnel Details'!$I$23=""), $B313&gt;='Personnel Details'!$I$23), IF('Personnel Details'!$K$23="", "", 'Personnel Details'!$K$23), IF('Personnel Details'!$F$23="", "", 'Personnel Details'!$F$23))))</f>
        <v/>
      </c>
      <c r="JP313" s="79" t="str">
        <f>IF(JN$9="", "", IF(AND(NOT('Personnel Details'!$N$23=""), $B313&gt;='Personnel Details'!$N$23), 'Personnel Details'!$Q$23, IF(AND(NOT('Personnel Details'!$I$23=""), $B313&gt;='Personnel Details'!$I$23), 'Personnel Details'!$L$23, 'Personnel Details'!$G$23)))</f>
        <v/>
      </c>
      <c r="JQ313" s="59">
        <f t="shared" si="719"/>
        <v>0</v>
      </c>
      <c r="JR313" s="53"/>
      <c r="JT313" s="78" t="str">
        <f>IF(JT$9="", "", IF(AND(NOT('Personnel Details'!$N$24=""), $B313&gt;='Personnel Details'!$N$24), 'Personnel Details'!$O$24, IF(AND(NOT('Personnel Details'!$I$24=""), $B313&gt;='Personnel Details'!$I$24), 'Personnel Details'!$J$24, 'Personnel Details'!$E$24)))</f>
        <v/>
      </c>
      <c r="JU313" s="59" t="str">
        <f>IF(JT$9="", "", IF(AND(NOT('Personnel Details'!$N$24=""), $B313&gt;='Personnel Details'!$N$24), IF('Personnel Details'!$P$24="","", 'Personnel Details'!$P$24), IF(AND(NOT('Personnel Details'!$I$24=""), $B313&gt;='Personnel Details'!$I$24), IF('Personnel Details'!$K$24="", "", 'Personnel Details'!$K$24), IF('Personnel Details'!$F$24="", "", 'Personnel Details'!$F$24))))</f>
        <v/>
      </c>
      <c r="JV313" s="79" t="str">
        <f>IF(JT$9="", "", IF(AND(NOT('Personnel Details'!$N$24=""), $B313&gt;='Personnel Details'!$N$24), 'Personnel Details'!$Q$24, IF(AND(NOT('Personnel Details'!$I$24=""), $B313&gt;='Personnel Details'!$I$24), 'Personnel Details'!$L$24, 'Personnel Details'!$G$24)))</f>
        <v/>
      </c>
      <c r="JW313" s="59">
        <f t="shared" si="720"/>
        <v>0</v>
      </c>
      <c r="JX313" s="53"/>
      <c r="JZ313" s="78" t="str">
        <f>IF(JZ$9="", "", IF(AND(NOT('Personnel Details'!$N$25=""), $B313&gt;='Personnel Details'!$N$25), 'Personnel Details'!$O$25, IF(AND(NOT('Personnel Details'!$I$25=""), $B313&gt;='Personnel Details'!$I$25), 'Personnel Details'!$J$25, 'Personnel Details'!$E$25)))</f>
        <v/>
      </c>
      <c r="KA313" s="59" t="str">
        <f>IF(JZ$9="", "", IF(AND(NOT('Personnel Details'!$N$25=""), $B313&gt;='Personnel Details'!$N$25), IF('Personnel Details'!$P$25="","", 'Personnel Details'!$P$25), IF(AND(NOT('Personnel Details'!$I$25=""), $B313&gt;='Personnel Details'!$I$25), IF('Personnel Details'!$K$25="", "", 'Personnel Details'!$K$25), IF('Personnel Details'!$F$25="", "", 'Personnel Details'!$F$25))))</f>
        <v/>
      </c>
      <c r="KB313" s="79" t="str">
        <f>IF(JZ$9="", "", IF(AND(NOT('Personnel Details'!$N$25=""), $B313&gt;='Personnel Details'!$N$25), 'Personnel Details'!$Q$25, IF(AND(NOT('Personnel Details'!$I$25=""), $B313&gt;='Personnel Details'!$I$25), 'Personnel Details'!$L$25, 'Personnel Details'!$G$25)))</f>
        <v/>
      </c>
      <c r="KC313" s="59">
        <f t="shared" si="721"/>
        <v>0</v>
      </c>
      <c r="KD313" s="53"/>
      <c r="KF313" s="78" t="str">
        <f>IF(KF$9="", "", IF(AND(NOT('Personnel Details'!$N$26=""), $B313&gt;='Personnel Details'!$N$26), 'Personnel Details'!$O$26, IF(AND(NOT('Personnel Details'!$I$26=""), $B313&gt;='Personnel Details'!$I$26), 'Personnel Details'!$J$26, 'Personnel Details'!$E$26)))</f>
        <v/>
      </c>
      <c r="KG313" s="59" t="str">
        <f>IF(KF$9="", "", IF(AND(NOT('Personnel Details'!$N$26=""), $B313&gt;='Personnel Details'!$N$26), IF('Personnel Details'!$P$26="","", 'Personnel Details'!$P$26), IF(AND(NOT('Personnel Details'!$I$26=""), $B313&gt;='Personnel Details'!$I$26), IF('Personnel Details'!$K$26="", "", 'Personnel Details'!$K$26), IF('Personnel Details'!$F$26="", "", 'Personnel Details'!$F$26))))</f>
        <v/>
      </c>
      <c r="KH313" s="79" t="str">
        <f>IF(KF$9="", "", IF(AND(NOT('Personnel Details'!$N$26=""), $B313&gt;='Personnel Details'!$N$26), 'Personnel Details'!$Q$26, IF(AND(NOT('Personnel Details'!$I$26=""), $B313&gt;='Personnel Details'!$I$26), 'Personnel Details'!$L$26, 'Personnel Details'!$G$26)))</f>
        <v/>
      </c>
      <c r="KI313" s="59">
        <f t="shared" si="722"/>
        <v>0</v>
      </c>
      <c r="KJ313" s="53"/>
      <c r="KL313" s="78" t="str">
        <f>IF(KL$9="", "", IF(AND(NOT('Personnel Details'!$N$27=""), $B313&gt;='Personnel Details'!$N$27), 'Personnel Details'!$O$27, IF(AND(NOT('Personnel Details'!$I$27=""), $B313&gt;='Personnel Details'!$I$27), 'Personnel Details'!$J$27, 'Personnel Details'!$E$27)))</f>
        <v/>
      </c>
      <c r="KM313" s="59" t="str">
        <f>IF(KL$9="", "", IF(AND(NOT('Personnel Details'!$N$27=""), $B313&gt;='Personnel Details'!$N$27), IF('Personnel Details'!$P$27="","", 'Personnel Details'!$P$27), IF(AND(NOT('Personnel Details'!$I$27=""), $B313&gt;='Personnel Details'!$I$27), IF('Personnel Details'!$K$27="", "", 'Personnel Details'!$K$27), IF('Personnel Details'!$F$27="", "", 'Personnel Details'!$F$27))))</f>
        <v/>
      </c>
      <c r="KN313" s="79" t="str">
        <f>IF(KL$9="", "", IF(AND(NOT('Personnel Details'!$N$27=""), $B313&gt;='Personnel Details'!$N$27), 'Personnel Details'!$Q$27, IF(AND(NOT('Personnel Details'!$I$27=""), $B313&gt;='Personnel Details'!$I$27), 'Personnel Details'!$L$27, 'Personnel Details'!$G$27)))</f>
        <v/>
      </c>
      <c r="KO313" s="59">
        <f t="shared" si="723"/>
        <v>0</v>
      </c>
      <c r="KP313" s="53"/>
      <c r="KR313" s="78" t="str">
        <f>IF(KR$9="", "", IF(AND(NOT('Personnel Details'!$N$28=""), $B313&gt;='Personnel Details'!$N$28), 'Personnel Details'!$O$28, IF(AND(NOT('Personnel Details'!$I$28=""), $B313&gt;='Personnel Details'!$I$28), 'Personnel Details'!$J$28, 'Personnel Details'!$E$28)))</f>
        <v/>
      </c>
      <c r="KS313" s="59" t="str">
        <f>IF(KR$9="", "", IF(AND(NOT('Personnel Details'!$N$28=""), $B313&gt;='Personnel Details'!$N$28), IF('Personnel Details'!$P$28="","", 'Personnel Details'!$P$28), IF(AND(NOT('Personnel Details'!$I$28=""), $B313&gt;='Personnel Details'!$I$28), IF('Personnel Details'!$K$28="", "", 'Personnel Details'!$K$28), IF('Personnel Details'!$F$28="", "", 'Personnel Details'!$F$28))))</f>
        <v/>
      </c>
      <c r="KT313" s="79" t="str">
        <f>IF(KR$9="", "", IF(AND(NOT('Personnel Details'!$N$28=""), $B313&gt;='Personnel Details'!$N$28), 'Personnel Details'!$Q$28, IF(AND(NOT('Personnel Details'!$I$28=""), $B313&gt;='Personnel Details'!$I$28), 'Personnel Details'!$L$28, 'Personnel Details'!$G$28)))</f>
        <v/>
      </c>
      <c r="KU313" s="59">
        <f t="shared" si="724"/>
        <v>0</v>
      </c>
      <c r="KV313" s="53"/>
      <c r="KX313" s="78" t="str">
        <f>IF(KX$9="", "", IF(AND(NOT('Personnel Details'!$N$29=""), $B313&gt;='Personnel Details'!$N$29), 'Personnel Details'!$O$29, IF(AND(NOT('Personnel Details'!$I$29=""), $B313&gt;='Personnel Details'!$I$29), 'Personnel Details'!$J$29, 'Personnel Details'!$E$29)))</f>
        <v/>
      </c>
      <c r="KY313" s="59" t="str">
        <f>IF(KX$9="", "", IF(AND(NOT('Personnel Details'!$N$29=""), $B313&gt;='Personnel Details'!$N$29), IF('Personnel Details'!$P$29="","", 'Personnel Details'!$P$29), IF(AND(NOT('Personnel Details'!$I$29=""), $B313&gt;='Personnel Details'!$I$29), IF('Personnel Details'!$K$29="", "", 'Personnel Details'!$K$29), IF('Personnel Details'!$F$29="", "", 'Personnel Details'!$F$29))))</f>
        <v/>
      </c>
      <c r="KZ313" s="79" t="str">
        <f>IF(KX$9="", "", IF(AND(NOT('Personnel Details'!$N$29=""), $B313&gt;='Personnel Details'!$N$29), 'Personnel Details'!$Q$29, IF(AND(NOT('Personnel Details'!$I$29=""), $B313&gt;='Personnel Details'!$I$29), 'Personnel Details'!$L$29, 'Personnel Details'!$G$29)))</f>
        <v/>
      </c>
      <c r="LA313" s="59">
        <f t="shared" si="725"/>
        <v>0</v>
      </c>
      <c r="LB313" s="53"/>
      <c r="LD313" s="78" t="str">
        <f>IF(LD$9="", "", IF(AND(NOT('Personnel Details'!$N$30=""), $B313&gt;='Personnel Details'!$N$30), 'Personnel Details'!$O$30, IF(AND(NOT('Personnel Details'!$I$30=""), $B313&gt;='Personnel Details'!$I$30), 'Personnel Details'!$J$30, 'Personnel Details'!$E$30)))</f>
        <v/>
      </c>
      <c r="LE313" s="59" t="str">
        <f>IF(LD$9="", "", IF(AND(NOT('Personnel Details'!$N$30=""), $B313&gt;='Personnel Details'!$N$30), IF('Personnel Details'!$P$30="","", 'Personnel Details'!$P$30), IF(AND(NOT('Personnel Details'!$I$30=""), $B313&gt;='Personnel Details'!$I$30), IF('Personnel Details'!$K$30="", "", 'Personnel Details'!$K$30), IF('Personnel Details'!$F$30="", "", 'Personnel Details'!$F$30))))</f>
        <v/>
      </c>
      <c r="LF313" s="79" t="str">
        <f>IF(LD$9="", "", IF(AND(NOT('Personnel Details'!$N$30=""), $B313&gt;='Personnel Details'!$N$30), 'Personnel Details'!$Q$30, IF(AND(NOT('Personnel Details'!$I$30=""), $B313&gt;='Personnel Details'!$I$30), 'Personnel Details'!$L$30, 'Personnel Details'!$G$30)))</f>
        <v/>
      </c>
      <c r="LG313" s="59">
        <f t="shared" si="726"/>
        <v>0</v>
      </c>
      <c r="LH313" s="53"/>
      <c r="LJ313" s="78" t="str">
        <f>IF(LJ$9="", "", IF(AND(NOT('Personnel Details'!$N$31=""), $B313&gt;='Personnel Details'!$N$31), 'Personnel Details'!$O$31, IF(AND(NOT('Personnel Details'!$I$31=""), $B313&gt;='Personnel Details'!$I$31), 'Personnel Details'!$J$31, 'Personnel Details'!$E$31)))</f>
        <v/>
      </c>
      <c r="LK313" s="59" t="str">
        <f>IF(LJ$9="", "", IF(AND(NOT('Personnel Details'!$N$31=""), $B313&gt;='Personnel Details'!$N$31), IF('Personnel Details'!$P$31="","", 'Personnel Details'!$P$31), IF(AND(NOT('Personnel Details'!$I$31=""), $B313&gt;='Personnel Details'!$I$31), IF('Personnel Details'!$K$31="", "", 'Personnel Details'!$K$31), IF('Personnel Details'!$F$31="", "", 'Personnel Details'!$F$31))))</f>
        <v/>
      </c>
      <c r="LL313" s="79" t="str">
        <f>IF(LJ$9="", "", IF(AND(NOT('Personnel Details'!$N$31=""), $B313&gt;='Personnel Details'!$N$31), 'Personnel Details'!$Q$31, IF(AND(NOT('Personnel Details'!$I$31=""), $B313&gt;='Personnel Details'!$I$31), 'Personnel Details'!$L$31, 'Personnel Details'!$G$31)))</f>
        <v/>
      </c>
      <c r="LM313" s="59">
        <f t="shared" si="727"/>
        <v>0</v>
      </c>
      <c r="LN313" s="53"/>
      <c r="LP313" s="78" t="str">
        <f>IF(LP$9="", "", IF(AND(NOT('Personnel Details'!$N$32=""), $B313&gt;='Personnel Details'!$N$32), 'Personnel Details'!$O$32, IF(AND(NOT('Personnel Details'!$I$32=""), $B313&gt;='Personnel Details'!$I$32), 'Personnel Details'!$J$32, 'Personnel Details'!$E$32)))</f>
        <v/>
      </c>
      <c r="LQ313" s="59" t="str">
        <f>IF(LP$9="", "", IF(AND(NOT('Personnel Details'!$N$32=""), $B313&gt;='Personnel Details'!$N$32), IF('Personnel Details'!$P$32="","", 'Personnel Details'!$P$32), IF(AND(NOT('Personnel Details'!$I$32=""), $B313&gt;='Personnel Details'!$I$32), IF('Personnel Details'!$K$32="", "", 'Personnel Details'!$K$32), IF('Personnel Details'!$F$32="", "", 'Personnel Details'!$F$32))))</f>
        <v/>
      </c>
      <c r="LR313" s="79" t="str">
        <f>IF(LP$9="", "", IF(AND(NOT('Personnel Details'!$N$32=""), $B313&gt;='Personnel Details'!$N$32), 'Personnel Details'!$Q$32, IF(AND(NOT('Personnel Details'!$I$32=""), $B313&gt;='Personnel Details'!$I$32), 'Personnel Details'!$L$32, 'Personnel Details'!$G$32)))</f>
        <v/>
      </c>
      <c r="LS313" s="59">
        <f t="shared" si="728"/>
        <v>0</v>
      </c>
      <c r="LT313" s="53"/>
      <c r="LV313" s="78" t="str">
        <f>IF(LV$9="", "", IF(AND(NOT('Personnel Details'!$N$33=""), $B313&gt;='Personnel Details'!$N$33), 'Personnel Details'!$O$33, IF(AND(NOT('Personnel Details'!$I$33=""), $B313&gt;='Personnel Details'!$I$33), 'Personnel Details'!$J$33, 'Personnel Details'!$E$33)))</f>
        <v/>
      </c>
      <c r="LW313" s="59" t="str">
        <f>IF(LV$9="", "", IF(AND(NOT('Personnel Details'!$N$33=""), $B313&gt;='Personnel Details'!$N$33), IF('Personnel Details'!$P$33="","", 'Personnel Details'!$P$33), IF(AND(NOT('Personnel Details'!$I$33=""), $B313&gt;='Personnel Details'!$I$33), IF('Personnel Details'!$K$33="", "", 'Personnel Details'!$K$33), IF('Personnel Details'!$F$33="", "", 'Personnel Details'!$F$33))))</f>
        <v/>
      </c>
      <c r="LX313" s="79" t="str">
        <f>IF(LV$9="", "", IF(AND(NOT('Personnel Details'!$N$33=""), $B313&gt;='Personnel Details'!$N$33), 'Personnel Details'!$Q$33, IF(AND(NOT('Personnel Details'!$I$33=""), $B313&gt;='Personnel Details'!$I$33), 'Personnel Details'!$L$33, 'Personnel Details'!$G$33)))</f>
        <v/>
      </c>
      <c r="LY313" s="59">
        <f t="shared" si="729"/>
        <v>0</v>
      </c>
      <c r="LZ313" s="53"/>
      <c r="MB313" s="78" t="str">
        <f>IF(MB$9="", "", IF(AND(NOT('Personnel Details'!$N$34=""), $B313&gt;='Personnel Details'!$N$34), 'Personnel Details'!$O$34, IF(AND(NOT('Personnel Details'!$I$34=""), $B313&gt;='Personnel Details'!$I$34), 'Personnel Details'!$J$34, 'Personnel Details'!$E$34)))</f>
        <v/>
      </c>
      <c r="MC313" s="59" t="str">
        <f>IF(MB$9="", "", IF(AND(NOT('Personnel Details'!$N$34=""), $B313&gt;='Personnel Details'!$N$34), IF('Personnel Details'!$P$34="","", 'Personnel Details'!$P$34), IF(AND(NOT('Personnel Details'!$I$34=""), $B313&gt;='Personnel Details'!$I$34), IF('Personnel Details'!$K$34="", "", 'Personnel Details'!$K$34), IF('Personnel Details'!$F$34="", "", 'Personnel Details'!$F$34))))</f>
        <v/>
      </c>
      <c r="MD313" s="79" t="str">
        <f>IF(MB$9="", "", IF(AND(NOT('Personnel Details'!$N$34=""), $B313&gt;='Personnel Details'!$N$34), 'Personnel Details'!$Q$34, IF(AND(NOT('Personnel Details'!$I$34=""), $B313&gt;='Personnel Details'!$I$34), 'Personnel Details'!$L$34, 'Personnel Details'!$G$34)))</f>
        <v/>
      </c>
      <c r="ME313" s="59">
        <f t="shared" si="730"/>
        <v>0</v>
      </c>
      <c r="MF313" s="53"/>
      <c r="MH313" s="78" t="str">
        <f>IF(MH$9="", "", IF(AND(NOT('Personnel Details'!$N$35=""), $B313&gt;='Personnel Details'!$N$35), 'Personnel Details'!$O$35, IF(AND(NOT('Personnel Details'!$I$35=""), $B313&gt;='Personnel Details'!$I$35), 'Personnel Details'!$J$35, 'Personnel Details'!$E$35)))</f>
        <v/>
      </c>
      <c r="MI313" s="59" t="str">
        <f>IF(MH$9="", "", IF(AND(NOT('Personnel Details'!$N$35=""), $B313&gt;='Personnel Details'!$N$35), IF('Personnel Details'!$P$35="","", 'Personnel Details'!$P$35), IF(AND(NOT('Personnel Details'!$I$35=""), $B313&gt;='Personnel Details'!$I$35), IF('Personnel Details'!$K$35="", "", 'Personnel Details'!$K$35), IF('Personnel Details'!$F$35="", "", 'Personnel Details'!$F$35))))</f>
        <v/>
      </c>
      <c r="MJ313" s="79" t="str">
        <f>IF(MH$9="", "", IF(AND(NOT('Personnel Details'!$N$35=""), $B313&gt;='Personnel Details'!$N$35), 'Personnel Details'!$Q$35, IF(AND(NOT('Personnel Details'!$I$35=""), $B313&gt;='Personnel Details'!$I$35), 'Personnel Details'!$L$35, 'Personnel Details'!$G$35)))</f>
        <v/>
      </c>
      <c r="MK313" s="59">
        <f t="shared" si="731"/>
        <v>0</v>
      </c>
      <c r="ML313" s="53"/>
      <c r="MN313" s="78" t="str">
        <f>IF(MN$9="", "", IF(AND(NOT('Personnel Details'!$N$36=""), $B313&gt;='Personnel Details'!$N$36), 'Personnel Details'!$O$36, IF(AND(NOT('Personnel Details'!$I$36=""), $B313&gt;='Personnel Details'!$I$36), 'Personnel Details'!$J$36, 'Personnel Details'!$E$36)))</f>
        <v/>
      </c>
      <c r="MO313" s="59" t="str">
        <f>IF(MN$9="", "", IF(AND(NOT('Personnel Details'!$N$36=""), $B313&gt;='Personnel Details'!$N$36), IF('Personnel Details'!$P$36="","", 'Personnel Details'!$P$36), IF(AND(NOT('Personnel Details'!$I$36=""), $B313&gt;='Personnel Details'!$I$36), IF('Personnel Details'!$K$36="", "", 'Personnel Details'!$K$36), IF('Personnel Details'!$F$36="", "", 'Personnel Details'!$F$36))))</f>
        <v/>
      </c>
      <c r="MP313" s="79" t="str">
        <f>IF(MN$9="", "", IF(AND(NOT('Personnel Details'!$N$36=""), $B313&gt;='Personnel Details'!$N$36), 'Personnel Details'!$Q$36, IF(AND(NOT('Personnel Details'!$I$36=""), $B313&gt;='Personnel Details'!$I$36), 'Personnel Details'!$L$36, 'Personnel Details'!$G$36)))</f>
        <v/>
      </c>
      <c r="MQ313" s="59">
        <f t="shared" si="732"/>
        <v>0</v>
      </c>
      <c r="MR313" s="53"/>
      <c r="MT313" s="78" t="str">
        <f>IF(MT$9="", "", IF(AND(NOT('Personnel Details'!$N$37=""), $B313&gt;='Personnel Details'!$N$37), 'Personnel Details'!$O$37, IF(AND(NOT('Personnel Details'!$I$37=""), $B313&gt;='Personnel Details'!$I$37), 'Personnel Details'!$J$37, 'Personnel Details'!$E$37)))</f>
        <v/>
      </c>
      <c r="MU313" s="59" t="str">
        <f>IF(MT$9="", "", IF(AND(NOT('Personnel Details'!$N$37=""), $B313&gt;='Personnel Details'!$N$37), IF('Personnel Details'!$P$37="","", 'Personnel Details'!$P$37), IF(AND(NOT('Personnel Details'!$I$37=""), $B313&gt;='Personnel Details'!$I$37), IF('Personnel Details'!$K$37="", "", 'Personnel Details'!$K$37), IF('Personnel Details'!$F$37="", "", 'Personnel Details'!$F$37))))</f>
        <v/>
      </c>
      <c r="MV313" s="79" t="str">
        <f>IF(MT$9="", "", IF(AND(NOT('Personnel Details'!$N$37=""), $B313&gt;='Personnel Details'!$N$37), 'Personnel Details'!$Q$37, IF(AND(NOT('Personnel Details'!$I$37=""), $B313&gt;='Personnel Details'!$I$37), 'Personnel Details'!$L$37, 'Personnel Details'!$G$37)))</f>
        <v/>
      </c>
      <c r="MW313" s="59">
        <f t="shared" si="733"/>
        <v>0</v>
      </c>
      <c r="MX313" s="53"/>
      <c r="MZ313" s="78" t="str">
        <f>IF(MZ$9="", "", IF(AND(NOT('Personnel Details'!$N$38=""), $B313&gt;='Personnel Details'!$N$38), 'Personnel Details'!$O$38, IF(AND(NOT('Personnel Details'!$I$38=""), $B313&gt;='Personnel Details'!$I$38), 'Personnel Details'!$J$38, 'Personnel Details'!$E$38)))</f>
        <v/>
      </c>
      <c r="NA313" s="59" t="str">
        <f>IF(MZ$9="", "", IF(AND(NOT('Personnel Details'!$N$38=""), $B313&gt;='Personnel Details'!$N$38), IF('Personnel Details'!$P$38="","", 'Personnel Details'!$P$38), IF(AND(NOT('Personnel Details'!$I$38=""), $B313&gt;='Personnel Details'!$I$38), IF('Personnel Details'!$K$38="", "", 'Personnel Details'!$K$38), IF('Personnel Details'!$F$38="", "", 'Personnel Details'!$F$38))))</f>
        <v/>
      </c>
      <c r="NB313" s="79" t="str">
        <f>IF(MZ$9="", "", IF(AND(NOT('Personnel Details'!$N$38=""), $B313&gt;='Personnel Details'!$N$38), 'Personnel Details'!$Q$38, IF(AND(NOT('Personnel Details'!$I$38=""), $B313&gt;='Personnel Details'!$I$38), 'Personnel Details'!$L$38, 'Personnel Details'!$G$38)))</f>
        <v/>
      </c>
      <c r="NC313" s="59">
        <f t="shared" si="734"/>
        <v>0</v>
      </c>
      <c r="ND313" s="53"/>
      <c r="NF313" s="78" t="str">
        <f>IF(NF$9="", "", IF(AND(NOT('Personnel Details'!$N$39=""), $B313&gt;='Personnel Details'!$N$39), 'Personnel Details'!$O$39, IF(AND(NOT('Personnel Details'!$I$39=""), $B313&gt;='Personnel Details'!$I$39), 'Personnel Details'!$J$39, 'Personnel Details'!$E$39)))</f>
        <v/>
      </c>
      <c r="NG313" s="59" t="str">
        <f>IF(NF$9="", "", IF(AND(NOT('Personnel Details'!$N$39=""), $B313&gt;='Personnel Details'!$N$39), IF('Personnel Details'!$P$39="","", 'Personnel Details'!$P$39), IF(AND(NOT('Personnel Details'!$I$39=""), $B313&gt;='Personnel Details'!$I$39), IF('Personnel Details'!$K$39="", "", 'Personnel Details'!$K$39), IF('Personnel Details'!$F$39="", "", 'Personnel Details'!$F$39))))</f>
        <v/>
      </c>
      <c r="NH313" s="79" t="str">
        <f>IF(NF$9="", "", IF(AND(NOT('Personnel Details'!$N$39=""), $B313&gt;='Personnel Details'!$N$39), 'Personnel Details'!$Q$39, IF(AND(NOT('Personnel Details'!$I$39=""), $B313&gt;='Personnel Details'!$I$39), 'Personnel Details'!$L$39, 'Personnel Details'!$G$39)))</f>
        <v/>
      </c>
      <c r="NI313" s="59">
        <f t="shared" si="735"/>
        <v>0</v>
      </c>
      <c r="NJ313" s="53"/>
      <c r="NL313" s="78" t="str">
        <f>IF(NL$9="", "", IF(AND(NOT('Personnel Details'!$N$40=""), $B313&gt;='Personnel Details'!$N$40), 'Personnel Details'!$O$40, IF(AND(NOT('Personnel Details'!$I$40=""), $B313&gt;='Personnel Details'!$I$40), 'Personnel Details'!$J$40, 'Personnel Details'!$E$40)))</f>
        <v/>
      </c>
      <c r="NM313" s="59" t="str">
        <f>IF(NL$9="", "", IF(AND(NOT('Personnel Details'!$N$40=""), $B313&gt;='Personnel Details'!$N$40), IF('Personnel Details'!$P$40="","", 'Personnel Details'!$P$40), IF(AND(NOT('Personnel Details'!$I$40=""), $B313&gt;='Personnel Details'!$I$40), IF('Personnel Details'!$K$40="", "", 'Personnel Details'!$K$40), IF('Personnel Details'!$F$40="", "", 'Personnel Details'!$F$40))))</f>
        <v/>
      </c>
      <c r="NN313" s="79" t="str">
        <f>IF(NL$9="", "", IF(AND(NOT('Personnel Details'!$N$40=""), $B313&gt;='Personnel Details'!$N$40), 'Personnel Details'!$Q$40, IF(AND(NOT('Personnel Details'!$I$40=""), $B313&gt;='Personnel Details'!$I$40), 'Personnel Details'!$L$40, 'Personnel Details'!$G$40)))</f>
        <v/>
      </c>
      <c r="NO313" s="59">
        <f t="shared" si="736"/>
        <v>0</v>
      </c>
      <c r="NP313" s="53"/>
    </row>
    <row r="314" spans="1:380" x14ac:dyDescent="0.25">
      <c r="A314" s="32"/>
      <c r="B314" s="113">
        <f>IFERROR(IF(B313+1&gt;'Personnel Details'!$U$5, "", B313+1), "")</f>
        <v>44134</v>
      </c>
      <c r="C314" s="32"/>
      <c r="D314" s="120"/>
      <c r="E314" s="13" t="str">
        <f t="shared" si="615"/>
        <v/>
      </c>
      <c r="F314" s="13" t="str">
        <f t="shared" si="646"/>
        <v/>
      </c>
      <c r="G314" s="56" t="str">
        <f t="shared" si="737"/>
        <v/>
      </c>
      <c r="H314" s="16" t="str">
        <f t="shared" si="647"/>
        <v/>
      </c>
      <c r="I314" s="32"/>
      <c r="J314" s="120"/>
      <c r="K314" s="62" t="str">
        <f t="shared" si="616"/>
        <v/>
      </c>
      <c r="L314" s="62" t="str">
        <f t="shared" si="648"/>
        <v/>
      </c>
      <c r="M314" s="65" t="str">
        <f t="shared" si="738"/>
        <v/>
      </c>
      <c r="N314" s="68" t="str">
        <f t="shared" si="649"/>
        <v/>
      </c>
      <c r="O314" s="32"/>
      <c r="P314" s="120"/>
      <c r="Q314" s="62" t="str">
        <f t="shared" si="617"/>
        <v/>
      </c>
      <c r="R314" s="62" t="str">
        <f t="shared" si="650"/>
        <v/>
      </c>
      <c r="S314" s="65" t="str">
        <f t="shared" si="739"/>
        <v/>
      </c>
      <c r="T314" s="68" t="str">
        <f t="shared" si="651"/>
        <v/>
      </c>
      <c r="U314" s="32"/>
      <c r="V314" s="120"/>
      <c r="W314" s="62" t="str">
        <f t="shared" si="618"/>
        <v/>
      </c>
      <c r="X314" s="62" t="str">
        <f t="shared" si="652"/>
        <v/>
      </c>
      <c r="Y314" s="65" t="str">
        <f t="shared" si="740"/>
        <v/>
      </c>
      <c r="Z314" s="68" t="str">
        <f t="shared" si="653"/>
        <v/>
      </c>
      <c r="AA314" s="32"/>
      <c r="AB314" s="120"/>
      <c r="AC314" s="62" t="str">
        <f t="shared" si="619"/>
        <v/>
      </c>
      <c r="AD314" s="62" t="str">
        <f t="shared" si="654"/>
        <v/>
      </c>
      <c r="AE314" s="65" t="str">
        <f t="shared" si="741"/>
        <v/>
      </c>
      <c r="AF314" s="68" t="str">
        <f t="shared" si="655"/>
        <v/>
      </c>
      <c r="AG314" s="32"/>
      <c r="AH314" s="120"/>
      <c r="AI314" s="62" t="str">
        <f t="shared" si="620"/>
        <v/>
      </c>
      <c r="AJ314" s="62" t="str">
        <f t="shared" si="656"/>
        <v/>
      </c>
      <c r="AK314" s="65" t="str">
        <f t="shared" si="742"/>
        <v/>
      </c>
      <c r="AL314" s="68" t="str">
        <f t="shared" si="657"/>
        <v/>
      </c>
      <c r="AM314" s="32"/>
      <c r="AN314" s="120"/>
      <c r="AO314" s="62" t="str">
        <f t="shared" si="621"/>
        <v/>
      </c>
      <c r="AP314" s="62" t="str">
        <f t="shared" si="658"/>
        <v/>
      </c>
      <c r="AQ314" s="65" t="str">
        <f t="shared" si="743"/>
        <v/>
      </c>
      <c r="AR314" s="68" t="str">
        <f t="shared" si="659"/>
        <v/>
      </c>
      <c r="AS314" s="32"/>
      <c r="AT314" s="120"/>
      <c r="AU314" s="62" t="str">
        <f t="shared" si="622"/>
        <v/>
      </c>
      <c r="AV314" s="62" t="str">
        <f t="shared" si="660"/>
        <v/>
      </c>
      <c r="AW314" s="65" t="str">
        <f t="shared" si="744"/>
        <v/>
      </c>
      <c r="AX314" s="68" t="str">
        <f t="shared" si="661"/>
        <v/>
      </c>
      <c r="AY314" s="32"/>
      <c r="AZ314" s="120"/>
      <c r="BA314" s="62" t="str">
        <f t="shared" si="623"/>
        <v/>
      </c>
      <c r="BB314" s="62" t="str">
        <f t="shared" si="662"/>
        <v/>
      </c>
      <c r="BC314" s="65" t="str">
        <f t="shared" si="745"/>
        <v/>
      </c>
      <c r="BD314" s="68" t="str">
        <f t="shared" si="663"/>
        <v/>
      </c>
      <c r="BE314" s="32"/>
      <c r="BF314" s="120"/>
      <c r="BG314" s="62" t="str">
        <f t="shared" si="624"/>
        <v/>
      </c>
      <c r="BH314" s="62" t="str">
        <f t="shared" si="664"/>
        <v/>
      </c>
      <c r="BI314" s="65" t="str">
        <f t="shared" si="746"/>
        <v/>
      </c>
      <c r="BJ314" s="68" t="str">
        <f t="shared" si="665"/>
        <v/>
      </c>
      <c r="BK314" s="32"/>
      <c r="BL314" s="120"/>
      <c r="BM314" s="62" t="str">
        <f t="shared" si="625"/>
        <v/>
      </c>
      <c r="BN314" s="62" t="str">
        <f t="shared" si="666"/>
        <v/>
      </c>
      <c r="BO314" s="65" t="str">
        <f t="shared" si="747"/>
        <v/>
      </c>
      <c r="BP314" s="68" t="str">
        <f t="shared" si="667"/>
        <v/>
      </c>
      <c r="BQ314" s="32"/>
      <c r="BR314" s="120"/>
      <c r="BS314" s="62" t="str">
        <f t="shared" si="626"/>
        <v/>
      </c>
      <c r="BT314" s="62" t="str">
        <f t="shared" si="668"/>
        <v/>
      </c>
      <c r="BU314" s="65" t="str">
        <f t="shared" si="748"/>
        <v/>
      </c>
      <c r="BV314" s="68" t="str">
        <f t="shared" si="669"/>
        <v/>
      </c>
      <c r="BW314" s="32"/>
      <c r="BX314" s="120"/>
      <c r="BY314" s="62" t="str">
        <f t="shared" si="627"/>
        <v/>
      </c>
      <c r="BZ314" s="62" t="str">
        <f t="shared" si="670"/>
        <v/>
      </c>
      <c r="CA314" s="65" t="str">
        <f t="shared" si="749"/>
        <v/>
      </c>
      <c r="CB314" s="68" t="str">
        <f t="shared" si="671"/>
        <v/>
      </c>
      <c r="CC314" s="32"/>
      <c r="CD314" s="120"/>
      <c r="CE314" s="62" t="str">
        <f t="shared" si="628"/>
        <v/>
      </c>
      <c r="CF314" s="62" t="str">
        <f t="shared" si="672"/>
        <v/>
      </c>
      <c r="CG314" s="65" t="str">
        <f t="shared" si="750"/>
        <v/>
      </c>
      <c r="CH314" s="68" t="str">
        <f t="shared" si="673"/>
        <v/>
      </c>
      <c r="CI314" s="32"/>
      <c r="CJ314" s="120"/>
      <c r="CK314" s="62" t="str">
        <f t="shared" si="629"/>
        <v/>
      </c>
      <c r="CL314" s="62" t="str">
        <f t="shared" si="674"/>
        <v/>
      </c>
      <c r="CM314" s="65" t="str">
        <f t="shared" si="751"/>
        <v/>
      </c>
      <c r="CN314" s="68" t="str">
        <f t="shared" si="675"/>
        <v/>
      </c>
      <c r="CO314" s="32"/>
      <c r="CP314" s="120"/>
      <c r="CQ314" s="62" t="str">
        <f t="shared" si="630"/>
        <v/>
      </c>
      <c r="CR314" s="62" t="str">
        <f t="shared" si="676"/>
        <v/>
      </c>
      <c r="CS314" s="65" t="str">
        <f t="shared" si="752"/>
        <v/>
      </c>
      <c r="CT314" s="68" t="str">
        <f t="shared" si="677"/>
        <v/>
      </c>
      <c r="CU314" s="32"/>
      <c r="CV314" s="120"/>
      <c r="CW314" s="62" t="str">
        <f t="shared" si="631"/>
        <v/>
      </c>
      <c r="CX314" s="62" t="str">
        <f t="shared" si="678"/>
        <v/>
      </c>
      <c r="CY314" s="65" t="str">
        <f t="shared" si="753"/>
        <v/>
      </c>
      <c r="CZ314" s="68" t="str">
        <f t="shared" si="679"/>
        <v/>
      </c>
      <c r="DA314" s="32"/>
      <c r="DB314" s="120"/>
      <c r="DC314" s="62" t="str">
        <f t="shared" si="632"/>
        <v/>
      </c>
      <c r="DD314" s="62" t="str">
        <f t="shared" si="680"/>
        <v/>
      </c>
      <c r="DE314" s="65" t="str">
        <f t="shared" si="754"/>
        <v/>
      </c>
      <c r="DF314" s="68" t="str">
        <f t="shared" si="681"/>
        <v/>
      </c>
      <c r="DG314" s="32"/>
      <c r="DH314" s="120"/>
      <c r="DI314" s="62" t="str">
        <f t="shared" si="633"/>
        <v/>
      </c>
      <c r="DJ314" s="62" t="str">
        <f t="shared" si="682"/>
        <v/>
      </c>
      <c r="DK314" s="65" t="str">
        <f t="shared" si="755"/>
        <v/>
      </c>
      <c r="DL314" s="68" t="str">
        <f t="shared" si="683"/>
        <v/>
      </c>
      <c r="DM314" s="32"/>
      <c r="DN314" s="120"/>
      <c r="DO314" s="62" t="str">
        <f t="shared" si="634"/>
        <v/>
      </c>
      <c r="DP314" s="62" t="str">
        <f t="shared" si="684"/>
        <v/>
      </c>
      <c r="DQ314" s="65" t="str">
        <f t="shared" si="756"/>
        <v/>
      </c>
      <c r="DR314" s="68" t="str">
        <f t="shared" si="685"/>
        <v/>
      </c>
      <c r="DS314" s="32"/>
      <c r="DT314" s="120"/>
      <c r="DU314" s="62" t="str">
        <f t="shared" si="635"/>
        <v/>
      </c>
      <c r="DV314" s="62" t="str">
        <f t="shared" si="686"/>
        <v/>
      </c>
      <c r="DW314" s="65" t="str">
        <f t="shared" si="757"/>
        <v/>
      </c>
      <c r="DX314" s="68" t="str">
        <f t="shared" si="687"/>
        <v/>
      </c>
      <c r="DY314" s="32"/>
      <c r="DZ314" s="120"/>
      <c r="EA314" s="62" t="str">
        <f t="shared" si="636"/>
        <v/>
      </c>
      <c r="EB314" s="62" t="str">
        <f t="shared" si="688"/>
        <v/>
      </c>
      <c r="EC314" s="65" t="str">
        <f t="shared" si="758"/>
        <v/>
      </c>
      <c r="ED314" s="68" t="str">
        <f t="shared" si="689"/>
        <v/>
      </c>
      <c r="EE314" s="32"/>
      <c r="EF314" s="120"/>
      <c r="EG314" s="62" t="str">
        <f t="shared" si="637"/>
        <v/>
      </c>
      <c r="EH314" s="62" t="str">
        <f t="shared" si="690"/>
        <v/>
      </c>
      <c r="EI314" s="65" t="str">
        <f t="shared" si="759"/>
        <v/>
      </c>
      <c r="EJ314" s="68" t="str">
        <f t="shared" si="691"/>
        <v/>
      </c>
      <c r="EK314" s="32"/>
      <c r="EL314" s="120"/>
      <c r="EM314" s="62" t="str">
        <f t="shared" si="638"/>
        <v/>
      </c>
      <c r="EN314" s="62" t="str">
        <f t="shared" si="692"/>
        <v/>
      </c>
      <c r="EO314" s="65" t="str">
        <f t="shared" si="760"/>
        <v/>
      </c>
      <c r="EP314" s="68" t="str">
        <f t="shared" si="693"/>
        <v/>
      </c>
      <c r="EQ314" s="32"/>
      <c r="ER314" s="120"/>
      <c r="ES314" s="62" t="str">
        <f t="shared" si="639"/>
        <v/>
      </c>
      <c r="ET314" s="62" t="str">
        <f t="shared" si="694"/>
        <v/>
      </c>
      <c r="EU314" s="65" t="str">
        <f t="shared" si="761"/>
        <v/>
      </c>
      <c r="EV314" s="68" t="str">
        <f t="shared" si="695"/>
        <v/>
      </c>
      <c r="EW314" s="32"/>
      <c r="EX314" s="120"/>
      <c r="EY314" s="62" t="str">
        <f t="shared" si="640"/>
        <v/>
      </c>
      <c r="EZ314" s="62" t="str">
        <f t="shared" si="696"/>
        <v/>
      </c>
      <c r="FA314" s="65" t="str">
        <f t="shared" si="762"/>
        <v/>
      </c>
      <c r="FB314" s="68" t="str">
        <f t="shared" si="697"/>
        <v/>
      </c>
      <c r="FC314" s="32"/>
      <c r="FD314" s="120"/>
      <c r="FE314" s="62" t="str">
        <f t="shared" si="641"/>
        <v/>
      </c>
      <c r="FF314" s="62" t="str">
        <f t="shared" si="698"/>
        <v/>
      </c>
      <c r="FG314" s="65" t="str">
        <f t="shared" si="763"/>
        <v/>
      </c>
      <c r="FH314" s="68" t="str">
        <f t="shared" si="699"/>
        <v/>
      </c>
      <c r="FI314" s="32"/>
      <c r="FJ314" s="120"/>
      <c r="FK314" s="62" t="str">
        <f t="shared" si="642"/>
        <v/>
      </c>
      <c r="FL314" s="62" t="str">
        <f t="shared" si="700"/>
        <v/>
      </c>
      <c r="FM314" s="65" t="str">
        <f t="shared" si="764"/>
        <v/>
      </c>
      <c r="FN314" s="68" t="str">
        <f t="shared" si="701"/>
        <v/>
      </c>
      <c r="FO314" s="32"/>
      <c r="FP314" s="120"/>
      <c r="FQ314" s="62" t="str">
        <f t="shared" si="643"/>
        <v/>
      </c>
      <c r="FR314" s="62" t="str">
        <f t="shared" si="702"/>
        <v/>
      </c>
      <c r="FS314" s="65" t="str">
        <f t="shared" si="765"/>
        <v/>
      </c>
      <c r="FT314" s="68" t="str">
        <f t="shared" si="703"/>
        <v/>
      </c>
      <c r="FU314" s="32"/>
      <c r="FV314" s="120"/>
      <c r="FW314" s="62" t="str">
        <f t="shared" si="644"/>
        <v/>
      </c>
      <c r="FX314" s="62" t="str">
        <f t="shared" si="704"/>
        <v/>
      </c>
      <c r="FY314" s="65" t="str">
        <f t="shared" si="766"/>
        <v/>
      </c>
      <c r="FZ314" s="68" t="str">
        <f t="shared" si="705"/>
        <v/>
      </c>
      <c r="GA314" s="32"/>
      <c r="GC314" s="7" t="str">
        <f t="shared" si="706"/>
        <v>Oct 2020</v>
      </c>
      <c r="GD314" s="7" t="str">
        <f t="shared" ca="1" si="645"/>
        <v/>
      </c>
      <c r="GT314" s="71">
        <f>IF(GT$9="", "", IF(AND(NOT('Personnel Details'!$N$11=""), $B314&gt;='Personnel Details'!$N$11), 'Personnel Details'!$O$11, IF(AND(NOT('Personnel Details'!$I$11=""), $B314&gt;='Personnel Details'!$I$11), 'Personnel Details'!$J$11, 'Personnel Details'!$E$11)))</f>
        <v>0.8</v>
      </c>
      <c r="GU314" s="59" t="str">
        <f>IF(GT$9="", "", IF(AND(NOT('Personnel Details'!$N$11=""), $B314&gt;='Personnel Details'!$N$11), IF('Personnel Details'!$P$11="","", 'Personnel Details'!$P$11), IF(AND(NOT('Personnel Details'!$I$11=""), $B314&gt;='Personnel Details'!$I$11), IF('Personnel Details'!$K$11="", "", 'Personnel Details'!$K$11), IF('Personnel Details'!$F$11="", "", 'Personnel Details'!$F$11))))</f>
        <v/>
      </c>
      <c r="GV314" s="74">
        <f>IF(GT$9="", "", IF(AND(NOT('Personnel Details'!$N$11=""), $B314&gt;='Personnel Details'!$N$11), 'Personnel Details'!$Q$11, IF(AND(NOT('Personnel Details'!$I$11=""), $B314&gt;='Personnel Details'!$I$11), 'Personnel Details'!$L$11, 'Personnel Details'!$G$11)))</f>
        <v>0</v>
      </c>
      <c r="GW314" s="59">
        <f t="shared" si="707"/>
        <v>0</v>
      </c>
      <c r="GX314" s="53"/>
      <c r="GZ314" s="78">
        <f>IF(GZ$9="", "", IF(AND(NOT('Personnel Details'!$N$12=""), $B314&gt;='Personnel Details'!$N$12), 'Personnel Details'!$O$12, IF(AND(NOT('Personnel Details'!$I$12=""), $B314&gt;='Personnel Details'!$I$12), 'Personnel Details'!$J$12, 'Personnel Details'!$E$12)))</f>
        <v>0.8</v>
      </c>
      <c r="HA314" s="59" t="str">
        <f>IF(GZ$9="", "", IF(AND(NOT('Personnel Details'!$N$12=""), $B314&gt;='Personnel Details'!$N$12), IF('Personnel Details'!$P$12="","", 'Personnel Details'!$P$12), IF(AND(NOT('Personnel Details'!$I$12=""), $B314&gt;='Personnel Details'!$I$12), IF('Personnel Details'!$K$12="", "", 'Personnel Details'!$K$12), IF('Personnel Details'!$F$12="", "", 'Personnel Details'!$F$12))))</f>
        <v/>
      </c>
      <c r="HB314" s="79">
        <f>IF(GZ$9="", "", IF(AND(NOT('Personnel Details'!$N$12=""), $B314&gt;='Personnel Details'!$N$12), 'Personnel Details'!$Q$12, IF(AND(NOT('Personnel Details'!$I$12=""), $B314&gt;='Personnel Details'!$I$12), 'Personnel Details'!$L$12, 'Personnel Details'!$G$12)))</f>
        <v>0</v>
      </c>
      <c r="HC314" s="59">
        <f t="shared" si="708"/>
        <v>0</v>
      </c>
      <c r="HD314" s="53"/>
      <c r="HF314" s="78">
        <f>IF(HF$9="", "", IF(AND(NOT('Personnel Details'!$N$13=""), $B314&gt;='Personnel Details'!$N$13), 'Personnel Details'!$O$13, IF(AND(NOT('Personnel Details'!$I$13=""), $B314&gt;='Personnel Details'!$I$13), 'Personnel Details'!$J$13, 'Personnel Details'!$E$13)))</f>
        <v>0.8</v>
      </c>
      <c r="HG314" s="59" t="str">
        <f>IF(HF$9="", "", IF(AND(NOT('Personnel Details'!$N$13=""), $B314&gt;='Personnel Details'!$N$13), IF('Personnel Details'!$P$13="","", 'Personnel Details'!$P$13), IF(AND(NOT('Personnel Details'!$I$13=""), $B314&gt;='Personnel Details'!$I$13), IF('Personnel Details'!$K$13="", "", 'Personnel Details'!$K$13), IF('Personnel Details'!$F$13="", "", 'Personnel Details'!$F$13))))</f>
        <v/>
      </c>
      <c r="HH314" s="79">
        <f>IF(HF$9="", "", IF(AND(NOT('Personnel Details'!$N$13=""), $B314&gt;='Personnel Details'!$N$13), 'Personnel Details'!$Q$13, IF(AND(NOT('Personnel Details'!$I$13=""), $B314&gt;='Personnel Details'!$I$13), 'Personnel Details'!$L$13, 'Personnel Details'!$G$13)))</f>
        <v>0</v>
      </c>
      <c r="HI314" s="59">
        <f t="shared" si="709"/>
        <v>0</v>
      </c>
      <c r="HJ314" s="53"/>
      <c r="HL314" s="78">
        <f>IF(HL$9="", "", IF(AND(NOT('Personnel Details'!$N$14=""), $B314&gt;='Personnel Details'!$N$14), 'Personnel Details'!$O$14, IF(AND(NOT('Personnel Details'!$I$14=""), $B314&gt;='Personnel Details'!$I$14), 'Personnel Details'!$J$14, 'Personnel Details'!$E$14)))</f>
        <v>0.8</v>
      </c>
      <c r="HM314" s="59">
        <f>IF(HL$9="", "", IF(AND(NOT('Personnel Details'!$N$14=""), $B314&gt;='Personnel Details'!$N$14), IF('Personnel Details'!$P$14="","", 'Personnel Details'!$P$14), IF(AND(NOT('Personnel Details'!$I$14=""), $B314&gt;='Personnel Details'!$I$14), IF('Personnel Details'!$K$14="", "", 'Personnel Details'!$K$14), IF('Personnel Details'!$F$14="", "", 'Personnel Details'!$F$14))))</f>
        <v>2000</v>
      </c>
      <c r="HN314" s="79">
        <f>IF(HL$9="", "", IF(AND(NOT('Personnel Details'!$N$14=""), $B314&gt;='Personnel Details'!$N$14), 'Personnel Details'!$Q$14, IF(AND(NOT('Personnel Details'!$I$14=""), $B314&gt;='Personnel Details'!$I$14), 'Personnel Details'!$L$14, 'Personnel Details'!$G$14)))</f>
        <v>0.85</v>
      </c>
      <c r="HO314" s="59">
        <f t="shared" si="710"/>
        <v>0</v>
      </c>
      <c r="HP314" s="53"/>
      <c r="HR314" s="78" t="str">
        <f>IF(HR$9="", "", IF(AND(NOT('Personnel Details'!$N$15=""), $B314&gt;='Personnel Details'!$N$15), 'Personnel Details'!$O$15, IF(AND(NOT('Personnel Details'!$I$15=""), $B314&gt;='Personnel Details'!$I$15), 'Personnel Details'!$J$15, 'Personnel Details'!$E$15)))</f>
        <v/>
      </c>
      <c r="HS314" s="59" t="str">
        <f>IF(HR$9="", "", IF(AND(NOT('Personnel Details'!$N$15=""), $B314&gt;='Personnel Details'!$N$15), IF('Personnel Details'!$P$15="","", 'Personnel Details'!$P$15), IF(AND(NOT('Personnel Details'!$I$15=""), $B314&gt;='Personnel Details'!$I$15), IF('Personnel Details'!$K$15="", "", 'Personnel Details'!$K$15), IF('Personnel Details'!$F$15="", "", 'Personnel Details'!$F$15))))</f>
        <v/>
      </c>
      <c r="HT314" s="79" t="str">
        <f>IF(HR$9="", "", IF(AND(NOT('Personnel Details'!$N$15=""), $B314&gt;='Personnel Details'!$N$15), 'Personnel Details'!$Q$15, IF(AND(NOT('Personnel Details'!$I$15=""), $B314&gt;='Personnel Details'!$I$15), 'Personnel Details'!$L$15, 'Personnel Details'!$G$15)))</f>
        <v/>
      </c>
      <c r="HU314" s="59">
        <f t="shared" si="711"/>
        <v>0</v>
      </c>
      <c r="HV314" s="53"/>
      <c r="HX314" s="78" t="str">
        <f>IF(HX$9="", "", IF(AND(NOT('Personnel Details'!$N$16=""), $B314&gt;='Personnel Details'!$N$16), 'Personnel Details'!$O$16, IF(AND(NOT('Personnel Details'!$I$16=""), $B314&gt;='Personnel Details'!$I$16), 'Personnel Details'!$J$16, 'Personnel Details'!$E$16)))</f>
        <v/>
      </c>
      <c r="HY314" s="59" t="str">
        <f>IF(HX$9="", "", IF(AND(NOT('Personnel Details'!$N$16=""), $B314&gt;='Personnel Details'!$N$16), IF('Personnel Details'!$P$16="","", 'Personnel Details'!$P$16), IF(AND(NOT('Personnel Details'!$I$16=""), $B314&gt;='Personnel Details'!$I$16), IF('Personnel Details'!$K$16="", "", 'Personnel Details'!$K$16), IF('Personnel Details'!$F$16="", "", 'Personnel Details'!$F$16))))</f>
        <v/>
      </c>
      <c r="HZ314" s="79" t="str">
        <f>IF(HX$9="", "", IF(AND(NOT('Personnel Details'!$N$16=""), $B314&gt;='Personnel Details'!$N$16), 'Personnel Details'!$Q$16, IF(AND(NOT('Personnel Details'!$I$16=""), $B314&gt;='Personnel Details'!$I$16), 'Personnel Details'!$L$16, 'Personnel Details'!$G$16)))</f>
        <v/>
      </c>
      <c r="IA314" s="59">
        <f t="shared" si="712"/>
        <v>0</v>
      </c>
      <c r="IB314" s="53"/>
      <c r="ID314" s="78" t="str">
        <f>IF(ID$9="", "", IF(AND(NOT('Personnel Details'!$N$17=""), $B314&gt;='Personnel Details'!$N$17), 'Personnel Details'!$O$17, IF(AND(NOT('Personnel Details'!$I$17=""), $B314&gt;='Personnel Details'!$I$17), 'Personnel Details'!$J$17, 'Personnel Details'!$E$17)))</f>
        <v/>
      </c>
      <c r="IE314" s="59" t="str">
        <f>IF(ID$9="", "", IF(AND(NOT('Personnel Details'!$N$17=""), $B314&gt;='Personnel Details'!$N$17), IF('Personnel Details'!$P$17="","", 'Personnel Details'!$P$17), IF(AND(NOT('Personnel Details'!$I$17=""), $B314&gt;='Personnel Details'!$I$17), IF('Personnel Details'!$K$17="", "", 'Personnel Details'!$K$17), IF('Personnel Details'!$F$17="", "", 'Personnel Details'!$F$17))))</f>
        <v/>
      </c>
      <c r="IF314" s="79" t="str">
        <f>IF(ID$9="", "", IF(AND(NOT('Personnel Details'!$N$17=""), $B314&gt;='Personnel Details'!$N$17), 'Personnel Details'!$Q$17, IF(AND(NOT('Personnel Details'!$I$17=""), $B314&gt;='Personnel Details'!$I$17), 'Personnel Details'!$L$17, 'Personnel Details'!$G$17)))</f>
        <v/>
      </c>
      <c r="IG314" s="59">
        <f t="shared" si="713"/>
        <v>0</v>
      </c>
      <c r="IH314" s="53"/>
      <c r="IJ314" s="78" t="str">
        <f>IF(IJ$9="", "", IF(AND(NOT('Personnel Details'!$N$18=""), $B314&gt;='Personnel Details'!$N$18), 'Personnel Details'!$O$18, IF(AND(NOT('Personnel Details'!$I$18=""), $B314&gt;='Personnel Details'!$I$18), 'Personnel Details'!$J$18, 'Personnel Details'!$E$18)))</f>
        <v/>
      </c>
      <c r="IK314" s="59" t="str">
        <f>IF(IJ$9="", "", IF(AND(NOT('Personnel Details'!$N$18=""), $B314&gt;='Personnel Details'!$N$18), IF('Personnel Details'!$P$18="","", 'Personnel Details'!$P$18), IF(AND(NOT('Personnel Details'!$I$18=""), $B314&gt;='Personnel Details'!$I$18), IF('Personnel Details'!$K$18="", "", 'Personnel Details'!$K$18), IF('Personnel Details'!$F$18="", "", 'Personnel Details'!$F$18))))</f>
        <v/>
      </c>
      <c r="IL314" s="79" t="str">
        <f>IF(IJ$9="", "", IF(AND(NOT('Personnel Details'!$N$18=""), $B314&gt;='Personnel Details'!$N$18), 'Personnel Details'!$Q$18, IF(AND(NOT('Personnel Details'!$I$18=""), $B314&gt;='Personnel Details'!$I$18), 'Personnel Details'!$L$18, 'Personnel Details'!$G$18)))</f>
        <v/>
      </c>
      <c r="IM314" s="59">
        <f t="shared" si="714"/>
        <v>0</v>
      </c>
      <c r="IN314" s="53"/>
      <c r="IP314" s="78" t="str">
        <f>IF(IP$9="", "", IF(AND(NOT('Personnel Details'!$N$19=""), $B314&gt;='Personnel Details'!$N$19), 'Personnel Details'!$O$19, IF(AND(NOT('Personnel Details'!$I$19=""), $B314&gt;='Personnel Details'!$I$19), 'Personnel Details'!$J$19, 'Personnel Details'!$E$19)))</f>
        <v/>
      </c>
      <c r="IQ314" s="59" t="str">
        <f>IF(IP$9="", "", IF(AND(NOT('Personnel Details'!$N$19=""), $B314&gt;='Personnel Details'!$N$19), IF('Personnel Details'!$P$19="","", 'Personnel Details'!$P$19), IF(AND(NOT('Personnel Details'!$I$19=""), $B314&gt;='Personnel Details'!$I$19), IF('Personnel Details'!$K$19="", "", 'Personnel Details'!$K$19), IF('Personnel Details'!$F$19="", "", 'Personnel Details'!$F$19))))</f>
        <v/>
      </c>
      <c r="IR314" s="79" t="str">
        <f>IF(IP$9="", "", IF(AND(NOT('Personnel Details'!$N$19=""), $B314&gt;='Personnel Details'!$N$19), 'Personnel Details'!$Q$19, IF(AND(NOT('Personnel Details'!$I$19=""), $B314&gt;='Personnel Details'!$I$19), 'Personnel Details'!$L$19, 'Personnel Details'!$G$19)))</f>
        <v/>
      </c>
      <c r="IS314" s="59">
        <f t="shared" si="715"/>
        <v>0</v>
      </c>
      <c r="IT314" s="53"/>
      <c r="IV314" s="78" t="str">
        <f>IF(IV$9="", "", IF(AND(NOT('Personnel Details'!$N$20=""), $B314&gt;='Personnel Details'!$N$20), 'Personnel Details'!$O$20, IF(AND(NOT('Personnel Details'!$I$20=""), $B314&gt;='Personnel Details'!$I$20), 'Personnel Details'!$J$20, 'Personnel Details'!$E$20)))</f>
        <v/>
      </c>
      <c r="IW314" s="59" t="str">
        <f>IF(IV$9="", "", IF(AND(NOT('Personnel Details'!$N$20=""), $B314&gt;='Personnel Details'!$N$20), IF('Personnel Details'!$P$20="","", 'Personnel Details'!$P$20), IF(AND(NOT('Personnel Details'!$I$20=""), $B314&gt;='Personnel Details'!$I$20), IF('Personnel Details'!$K$20="", "", 'Personnel Details'!$K$20), IF('Personnel Details'!$F$20="", "", 'Personnel Details'!$F$20))))</f>
        <v/>
      </c>
      <c r="IX314" s="79" t="str">
        <f>IF(IV$9="", "", IF(AND(NOT('Personnel Details'!$N$20=""), $B314&gt;='Personnel Details'!$N$20), 'Personnel Details'!$Q$20, IF(AND(NOT('Personnel Details'!$I$20=""), $B314&gt;='Personnel Details'!$I$20), 'Personnel Details'!$L$20, 'Personnel Details'!$G$20)))</f>
        <v/>
      </c>
      <c r="IY314" s="59">
        <f t="shared" si="716"/>
        <v>0</v>
      </c>
      <c r="IZ314" s="53"/>
      <c r="JB314" s="78" t="str">
        <f>IF(JB$9="", "", IF(AND(NOT('Personnel Details'!$N$21=""), $B314&gt;='Personnel Details'!$N$21), 'Personnel Details'!$O$21, IF(AND(NOT('Personnel Details'!$I$21=""), $B314&gt;='Personnel Details'!$I$21), 'Personnel Details'!$J$21, 'Personnel Details'!$E$21)))</f>
        <v/>
      </c>
      <c r="JC314" s="59" t="str">
        <f>IF(JB$9="", "", IF(AND(NOT('Personnel Details'!$N$21=""), $B314&gt;='Personnel Details'!$N$21), IF('Personnel Details'!$P$21="","", 'Personnel Details'!$P$21), IF(AND(NOT('Personnel Details'!$I$21=""), $B314&gt;='Personnel Details'!$I$21), IF('Personnel Details'!$K$21="", "", 'Personnel Details'!$K$21), IF('Personnel Details'!$F$21="", "", 'Personnel Details'!$F$21))))</f>
        <v/>
      </c>
      <c r="JD314" s="79" t="str">
        <f>IF(JB$9="", "", IF(AND(NOT('Personnel Details'!$N$21=""), $B314&gt;='Personnel Details'!$N$21), 'Personnel Details'!$Q$21, IF(AND(NOT('Personnel Details'!$I$21=""), $B314&gt;='Personnel Details'!$I$21), 'Personnel Details'!$L$21, 'Personnel Details'!$G$21)))</f>
        <v/>
      </c>
      <c r="JE314" s="59">
        <f t="shared" si="717"/>
        <v>0</v>
      </c>
      <c r="JF314" s="53"/>
      <c r="JH314" s="78" t="str">
        <f>IF(JH$9="", "", IF(AND(NOT('Personnel Details'!$N$22=""), $B314&gt;='Personnel Details'!$N$22), 'Personnel Details'!$O$22, IF(AND(NOT('Personnel Details'!$I$22=""), $B314&gt;='Personnel Details'!$I$22), 'Personnel Details'!$J$22, 'Personnel Details'!$E$22)))</f>
        <v/>
      </c>
      <c r="JI314" s="59" t="str">
        <f>IF(JH$9="", "", IF(AND(NOT('Personnel Details'!$N$22=""), $B314&gt;='Personnel Details'!$N$22), IF('Personnel Details'!$P$22="","", 'Personnel Details'!$P$22), IF(AND(NOT('Personnel Details'!$I$22=""), $B314&gt;='Personnel Details'!$I$22), IF('Personnel Details'!$K$22="", "", 'Personnel Details'!$K$22), IF('Personnel Details'!$F$22="", "", 'Personnel Details'!$F$22))))</f>
        <v/>
      </c>
      <c r="JJ314" s="79" t="str">
        <f>IF(JH$9="", "", IF(AND(NOT('Personnel Details'!$N$22=""), $B314&gt;='Personnel Details'!$N$22), 'Personnel Details'!$Q$22, IF(AND(NOT('Personnel Details'!$I$22=""), $B314&gt;='Personnel Details'!$I$22), 'Personnel Details'!$L$22, 'Personnel Details'!$G$22)))</f>
        <v/>
      </c>
      <c r="JK314" s="59">
        <f t="shared" si="718"/>
        <v>0</v>
      </c>
      <c r="JL314" s="53"/>
      <c r="JN314" s="78" t="str">
        <f>IF(JN$9="", "", IF(AND(NOT('Personnel Details'!$N$23=""), $B314&gt;='Personnel Details'!$N$23), 'Personnel Details'!$O$23, IF(AND(NOT('Personnel Details'!$I$23=""), $B314&gt;='Personnel Details'!$I$23), 'Personnel Details'!$J$23, 'Personnel Details'!$E$23)))</f>
        <v/>
      </c>
      <c r="JO314" s="59" t="str">
        <f>IF(JN$9="", "", IF(AND(NOT('Personnel Details'!$N$23=""), $B314&gt;='Personnel Details'!$N$23), IF('Personnel Details'!$P$23="","", 'Personnel Details'!$P$23), IF(AND(NOT('Personnel Details'!$I$23=""), $B314&gt;='Personnel Details'!$I$23), IF('Personnel Details'!$K$23="", "", 'Personnel Details'!$K$23), IF('Personnel Details'!$F$23="", "", 'Personnel Details'!$F$23))))</f>
        <v/>
      </c>
      <c r="JP314" s="79" t="str">
        <f>IF(JN$9="", "", IF(AND(NOT('Personnel Details'!$N$23=""), $B314&gt;='Personnel Details'!$N$23), 'Personnel Details'!$Q$23, IF(AND(NOT('Personnel Details'!$I$23=""), $B314&gt;='Personnel Details'!$I$23), 'Personnel Details'!$L$23, 'Personnel Details'!$G$23)))</f>
        <v/>
      </c>
      <c r="JQ314" s="59">
        <f t="shared" si="719"/>
        <v>0</v>
      </c>
      <c r="JR314" s="53"/>
      <c r="JT314" s="78" t="str">
        <f>IF(JT$9="", "", IF(AND(NOT('Personnel Details'!$N$24=""), $B314&gt;='Personnel Details'!$N$24), 'Personnel Details'!$O$24, IF(AND(NOT('Personnel Details'!$I$24=""), $B314&gt;='Personnel Details'!$I$24), 'Personnel Details'!$J$24, 'Personnel Details'!$E$24)))</f>
        <v/>
      </c>
      <c r="JU314" s="59" t="str">
        <f>IF(JT$9="", "", IF(AND(NOT('Personnel Details'!$N$24=""), $B314&gt;='Personnel Details'!$N$24), IF('Personnel Details'!$P$24="","", 'Personnel Details'!$P$24), IF(AND(NOT('Personnel Details'!$I$24=""), $B314&gt;='Personnel Details'!$I$24), IF('Personnel Details'!$K$24="", "", 'Personnel Details'!$K$24), IF('Personnel Details'!$F$24="", "", 'Personnel Details'!$F$24))))</f>
        <v/>
      </c>
      <c r="JV314" s="79" t="str">
        <f>IF(JT$9="", "", IF(AND(NOT('Personnel Details'!$N$24=""), $B314&gt;='Personnel Details'!$N$24), 'Personnel Details'!$Q$24, IF(AND(NOT('Personnel Details'!$I$24=""), $B314&gt;='Personnel Details'!$I$24), 'Personnel Details'!$L$24, 'Personnel Details'!$G$24)))</f>
        <v/>
      </c>
      <c r="JW314" s="59">
        <f t="shared" si="720"/>
        <v>0</v>
      </c>
      <c r="JX314" s="53"/>
      <c r="JZ314" s="78" t="str">
        <f>IF(JZ$9="", "", IF(AND(NOT('Personnel Details'!$N$25=""), $B314&gt;='Personnel Details'!$N$25), 'Personnel Details'!$O$25, IF(AND(NOT('Personnel Details'!$I$25=""), $B314&gt;='Personnel Details'!$I$25), 'Personnel Details'!$J$25, 'Personnel Details'!$E$25)))</f>
        <v/>
      </c>
      <c r="KA314" s="59" t="str">
        <f>IF(JZ$9="", "", IF(AND(NOT('Personnel Details'!$N$25=""), $B314&gt;='Personnel Details'!$N$25), IF('Personnel Details'!$P$25="","", 'Personnel Details'!$P$25), IF(AND(NOT('Personnel Details'!$I$25=""), $B314&gt;='Personnel Details'!$I$25), IF('Personnel Details'!$K$25="", "", 'Personnel Details'!$K$25), IF('Personnel Details'!$F$25="", "", 'Personnel Details'!$F$25))))</f>
        <v/>
      </c>
      <c r="KB314" s="79" t="str">
        <f>IF(JZ$9="", "", IF(AND(NOT('Personnel Details'!$N$25=""), $B314&gt;='Personnel Details'!$N$25), 'Personnel Details'!$Q$25, IF(AND(NOT('Personnel Details'!$I$25=""), $B314&gt;='Personnel Details'!$I$25), 'Personnel Details'!$L$25, 'Personnel Details'!$G$25)))</f>
        <v/>
      </c>
      <c r="KC314" s="59">
        <f t="shared" si="721"/>
        <v>0</v>
      </c>
      <c r="KD314" s="53"/>
      <c r="KF314" s="78" t="str">
        <f>IF(KF$9="", "", IF(AND(NOT('Personnel Details'!$N$26=""), $B314&gt;='Personnel Details'!$N$26), 'Personnel Details'!$O$26, IF(AND(NOT('Personnel Details'!$I$26=""), $B314&gt;='Personnel Details'!$I$26), 'Personnel Details'!$J$26, 'Personnel Details'!$E$26)))</f>
        <v/>
      </c>
      <c r="KG314" s="59" t="str">
        <f>IF(KF$9="", "", IF(AND(NOT('Personnel Details'!$N$26=""), $B314&gt;='Personnel Details'!$N$26), IF('Personnel Details'!$P$26="","", 'Personnel Details'!$P$26), IF(AND(NOT('Personnel Details'!$I$26=""), $B314&gt;='Personnel Details'!$I$26), IF('Personnel Details'!$K$26="", "", 'Personnel Details'!$K$26), IF('Personnel Details'!$F$26="", "", 'Personnel Details'!$F$26))))</f>
        <v/>
      </c>
      <c r="KH314" s="79" t="str">
        <f>IF(KF$9="", "", IF(AND(NOT('Personnel Details'!$N$26=""), $B314&gt;='Personnel Details'!$N$26), 'Personnel Details'!$Q$26, IF(AND(NOT('Personnel Details'!$I$26=""), $B314&gt;='Personnel Details'!$I$26), 'Personnel Details'!$L$26, 'Personnel Details'!$G$26)))</f>
        <v/>
      </c>
      <c r="KI314" s="59">
        <f t="shared" si="722"/>
        <v>0</v>
      </c>
      <c r="KJ314" s="53"/>
      <c r="KL314" s="78" t="str">
        <f>IF(KL$9="", "", IF(AND(NOT('Personnel Details'!$N$27=""), $B314&gt;='Personnel Details'!$N$27), 'Personnel Details'!$O$27, IF(AND(NOT('Personnel Details'!$I$27=""), $B314&gt;='Personnel Details'!$I$27), 'Personnel Details'!$J$27, 'Personnel Details'!$E$27)))</f>
        <v/>
      </c>
      <c r="KM314" s="59" t="str">
        <f>IF(KL$9="", "", IF(AND(NOT('Personnel Details'!$N$27=""), $B314&gt;='Personnel Details'!$N$27), IF('Personnel Details'!$P$27="","", 'Personnel Details'!$P$27), IF(AND(NOT('Personnel Details'!$I$27=""), $B314&gt;='Personnel Details'!$I$27), IF('Personnel Details'!$K$27="", "", 'Personnel Details'!$K$27), IF('Personnel Details'!$F$27="", "", 'Personnel Details'!$F$27))))</f>
        <v/>
      </c>
      <c r="KN314" s="79" t="str">
        <f>IF(KL$9="", "", IF(AND(NOT('Personnel Details'!$N$27=""), $B314&gt;='Personnel Details'!$N$27), 'Personnel Details'!$Q$27, IF(AND(NOT('Personnel Details'!$I$27=""), $B314&gt;='Personnel Details'!$I$27), 'Personnel Details'!$L$27, 'Personnel Details'!$G$27)))</f>
        <v/>
      </c>
      <c r="KO314" s="59">
        <f t="shared" si="723"/>
        <v>0</v>
      </c>
      <c r="KP314" s="53"/>
      <c r="KR314" s="78" t="str">
        <f>IF(KR$9="", "", IF(AND(NOT('Personnel Details'!$N$28=""), $B314&gt;='Personnel Details'!$N$28), 'Personnel Details'!$O$28, IF(AND(NOT('Personnel Details'!$I$28=""), $B314&gt;='Personnel Details'!$I$28), 'Personnel Details'!$J$28, 'Personnel Details'!$E$28)))</f>
        <v/>
      </c>
      <c r="KS314" s="59" t="str">
        <f>IF(KR$9="", "", IF(AND(NOT('Personnel Details'!$N$28=""), $B314&gt;='Personnel Details'!$N$28), IF('Personnel Details'!$P$28="","", 'Personnel Details'!$P$28), IF(AND(NOT('Personnel Details'!$I$28=""), $B314&gt;='Personnel Details'!$I$28), IF('Personnel Details'!$K$28="", "", 'Personnel Details'!$K$28), IF('Personnel Details'!$F$28="", "", 'Personnel Details'!$F$28))))</f>
        <v/>
      </c>
      <c r="KT314" s="79" t="str">
        <f>IF(KR$9="", "", IF(AND(NOT('Personnel Details'!$N$28=""), $B314&gt;='Personnel Details'!$N$28), 'Personnel Details'!$Q$28, IF(AND(NOT('Personnel Details'!$I$28=""), $B314&gt;='Personnel Details'!$I$28), 'Personnel Details'!$L$28, 'Personnel Details'!$G$28)))</f>
        <v/>
      </c>
      <c r="KU314" s="59">
        <f t="shared" si="724"/>
        <v>0</v>
      </c>
      <c r="KV314" s="53"/>
      <c r="KX314" s="78" t="str">
        <f>IF(KX$9="", "", IF(AND(NOT('Personnel Details'!$N$29=""), $B314&gt;='Personnel Details'!$N$29), 'Personnel Details'!$O$29, IF(AND(NOT('Personnel Details'!$I$29=""), $B314&gt;='Personnel Details'!$I$29), 'Personnel Details'!$J$29, 'Personnel Details'!$E$29)))</f>
        <v/>
      </c>
      <c r="KY314" s="59" t="str">
        <f>IF(KX$9="", "", IF(AND(NOT('Personnel Details'!$N$29=""), $B314&gt;='Personnel Details'!$N$29), IF('Personnel Details'!$P$29="","", 'Personnel Details'!$P$29), IF(AND(NOT('Personnel Details'!$I$29=""), $B314&gt;='Personnel Details'!$I$29), IF('Personnel Details'!$K$29="", "", 'Personnel Details'!$K$29), IF('Personnel Details'!$F$29="", "", 'Personnel Details'!$F$29))))</f>
        <v/>
      </c>
      <c r="KZ314" s="79" t="str">
        <f>IF(KX$9="", "", IF(AND(NOT('Personnel Details'!$N$29=""), $B314&gt;='Personnel Details'!$N$29), 'Personnel Details'!$Q$29, IF(AND(NOT('Personnel Details'!$I$29=""), $B314&gt;='Personnel Details'!$I$29), 'Personnel Details'!$L$29, 'Personnel Details'!$G$29)))</f>
        <v/>
      </c>
      <c r="LA314" s="59">
        <f t="shared" si="725"/>
        <v>0</v>
      </c>
      <c r="LB314" s="53"/>
      <c r="LD314" s="78" t="str">
        <f>IF(LD$9="", "", IF(AND(NOT('Personnel Details'!$N$30=""), $B314&gt;='Personnel Details'!$N$30), 'Personnel Details'!$O$30, IF(AND(NOT('Personnel Details'!$I$30=""), $B314&gt;='Personnel Details'!$I$30), 'Personnel Details'!$J$30, 'Personnel Details'!$E$30)))</f>
        <v/>
      </c>
      <c r="LE314" s="59" t="str">
        <f>IF(LD$9="", "", IF(AND(NOT('Personnel Details'!$N$30=""), $B314&gt;='Personnel Details'!$N$30), IF('Personnel Details'!$P$30="","", 'Personnel Details'!$P$30), IF(AND(NOT('Personnel Details'!$I$30=""), $B314&gt;='Personnel Details'!$I$30), IF('Personnel Details'!$K$30="", "", 'Personnel Details'!$K$30), IF('Personnel Details'!$F$30="", "", 'Personnel Details'!$F$30))))</f>
        <v/>
      </c>
      <c r="LF314" s="79" t="str">
        <f>IF(LD$9="", "", IF(AND(NOT('Personnel Details'!$N$30=""), $B314&gt;='Personnel Details'!$N$30), 'Personnel Details'!$Q$30, IF(AND(NOT('Personnel Details'!$I$30=""), $B314&gt;='Personnel Details'!$I$30), 'Personnel Details'!$L$30, 'Personnel Details'!$G$30)))</f>
        <v/>
      </c>
      <c r="LG314" s="59">
        <f t="shared" si="726"/>
        <v>0</v>
      </c>
      <c r="LH314" s="53"/>
      <c r="LJ314" s="78" t="str">
        <f>IF(LJ$9="", "", IF(AND(NOT('Personnel Details'!$N$31=""), $B314&gt;='Personnel Details'!$N$31), 'Personnel Details'!$O$31, IF(AND(NOT('Personnel Details'!$I$31=""), $B314&gt;='Personnel Details'!$I$31), 'Personnel Details'!$J$31, 'Personnel Details'!$E$31)))</f>
        <v/>
      </c>
      <c r="LK314" s="59" t="str">
        <f>IF(LJ$9="", "", IF(AND(NOT('Personnel Details'!$N$31=""), $B314&gt;='Personnel Details'!$N$31), IF('Personnel Details'!$P$31="","", 'Personnel Details'!$P$31), IF(AND(NOT('Personnel Details'!$I$31=""), $B314&gt;='Personnel Details'!$I$31), IF('Personnel Details'!$K$31="", "", 'Personnel Details'!$K$31), IF('Personnel Details'!$F$31="", "", 'Personnel Details'!$F$31))))</f>
        <v/>
      </c>
      <c r="LL314" s="79" t="str">
        <f>IF(LJ$9="", "", IF(AND(NOT('Personnel Details'!$N$31=""), $B314&gt;='Personnel Details'!$N$31), 'Personnel Details'!$Q$31, IF(AND(NOT('Personnel Details'!$I$31=""), $B314&gt;='Personnel Details'!$I$31), 'Personnel Details'!$L$31, 'Personnel Details'!$G$31)))</f>
        <v/>
      </c>
      <c r="LM314" s="59">
        <f t="shared" si="727"/>
        <v>0</v>
      </c>
      <c r="LN314" s="53"/>
      <c r="LP314" s="78" t="str">
        <f>IF(LP$9="", "", IF(AND(NOT('Personnel Details'!$N$32=""), $B314&gt;='Personnel Details'!$N$32), 'Personnel Details'!$O$32, IF(AND(NOT('Personnel Details'!$I$32=""), $B314&gt;='Personnel Details'!$I$32), 'Personnel Details'!$J$32, 'Personnel Details'!$E$32)))</f>
        <v/>
      </c>
      <c r="LQ314" s="59" t="str">
        <f>IF(LP$9="", "", IF(AND(NOT('Personnel Details'!$N$32=""), $B314&gt;='Personnel Details'!$N$32), IF('Personnel Details'!$P$32="","", 'Personnel Details'!$P$32), IF(AND(NOT('Personnel Details'!$I$32=""), $B314&gt;='Personnel Details'!$I$32), IF('Personnel Details'!$K$32="", "", 'Personnel Details'!$K$32), IF('Personnel Details'!$F$32="", "", 'Personnel Details'!$F$32))))</f>
        <v/>
      </c>
      <c r="LR314" s="79" t="str">
        <f>IF(LP$9="", "", IF(AND(NOT('Personnel Details'!$N$32=""), $B314&gt;='Personnel Details'!$N$32), 'Personnel Details'!$Q$32, IF(AND(NOT('Personnel Details'!$I$32=""), $B314&gt;='Personnel Details'!$I$32), 'Personnel Details'!$L$32, 'Personnel Details'!$G$32)))</f>
        <v/>
      </c>
      <c r="LS314" s="59">
        <f t="shared" si="728"/>
        <v>0</v>
      </c>
      <c r="LT314" s="53"/>
      <c r="LV314" s="78" t="str">
        <f>IF(LV$9="", "", IF(AND(NOT('Personnel Details'!$N$33=""), $B314&gt;='Personnel Details'!$N$33), 'Personnel Details'!$O$33, IF(AND(NOT('Personnel Details'!$I$33=""), $B314&gt;='Personnel Details'!$I$33), 'Personnel Details'!$J$33, 'Personnel Details'!$E$33)))</f>
        <v/>
      </c>
      <c r="LW314" s="59" t="str">
        <f>IF(LV$9="", "", IF(AND(NOT('Personnel Details'!$N$33=""), $B314&gt;='Personnel Details'!$N$33), IF('Personnel Details'!$P$33="","", 'Personnel Details'!$P$33), IF(AND(NOT('Personnel Details'!$I$33=""), $B314&gt;='Personnel Details'!$I$33), IF('Personnel Details'!$K$33="", "", 'Personnel Details'!$K$33), IF('Personnel Details'!$F$33="", "", 'Personnel Details'!$F$33))))</f>
        <v/>
      </c>
      <c r="LX314" s="79" t="str">
        <f>IF(LV$9="", "", IF(AND(NOT('Personnel Details'!$N$33=""), $B314&gt;='Personnel Details'!$N$33), 'Personnel Details'!$Q$33, IF(AND(NOT('Personnel Details'!$I$33=""), $B314&gt;='Personnel Details'!$I$33), 'Personnel Details'!$L$33, 'Personnel Details'!$G$33)))</f>
        <v/>
      </c>
      <c r="LY314" s="59">
        <f t="shared" si="729"/>
        <v>0</v>
      </c>
      <c r="LZ314" s="53"/>
      <c r="MB314" s="78" t="str">
        <f>IF(MB$9="", "", IF(AND(NOT('Personnel Details'!$N$34=""), $B314&gt;='Personnel Details'!$N$34), 'Personnel Details'!$O$34, IF(AND(NOT('Personnel Details'!$I$34=""), $B314&gt;='Personnel Details'!$I$34), 'Personnel Details'!$J$34, 'Personnel Details'!$E$34)))</f>
        <v/>
      </c>
      <c r="MC314" s="59" t="str">
        <f>IF(MB$9="", "", IF(AND(NOT('Personnel Details'!$N$34=""), $B314&gt;='Personnel Details'!$N$34), IF('Personnel Details'!$P$34="","", 'Personnel Details'!$P$34), IF(AND(NOT('Personnel Details'!$I$34=""), $B314&gt;='Personnel Details'!$I$34), IF('Personnel Details'!$K$34="", "", 'Personnel Details'!$K$34), IF('Personnel Details'!$F$34="", "", 'Personnel Details'!$F$34))))</f>
        <v/>
      </c>
      <c r="MD314" s="79" t="str">
        <f>IF(MB$9="", "", IF(AND(NOT('Personnel Details'!$N$34=""), $B314&gt;='Personnel Details'!$N$34), 'Personnel Details'!$Q$34, IF(AND(NOT('Personnel Details'!$I$34=""), $B314&gt;='Personnel Details'!$I$34), 'Personnel Details'!$L$34, 'Personnel Details'!$G$34)))</f>
        <v/>
      </c>
      <c r="ME314" s="59">
        <f t="shared" si="730"/>
        <v>0</v>
      </c>
      <c r="MF314" s="53"/>
      <c r="MH314" s="78" t="str">
        <f>IF(MH$9="", "", IF(AND(NOT('Personnel Details'!$N$35=""), $B314&gt;='Personnel Details'!$N$35), 'Personnel Details'!$O$35, IF(AND(NOT('Personnel Details'!$I$35=""), $B314&gt;='Personnel Details'!$I$35), 'Personnel Details'!$J$35, 'Personnel Details'!$E$35)))</f>
        <v/>
      </c>
      <c r="MI314" s="59" t="str">
        <f>IF(MH$9="", "", IF(AND(NOT('Personnel Details'!$N$35=""), $B314&gt;='Personnel Details'!$N$35), IF('Personnel Details'!$P$35="","", 'Personnel Details'!$P$35), IF(AND(NOT('Personnel Details'!$I$35=""), $B314&gt;='Personnel Details'!$I$35), IF('Personnel Details'!$K$35="", "", 'Personnel Details'!$K$35), IF('Personnel Details'!$F$35="", "", 'Personnel Details'!$F$35))))</f>
        <v/>
      </c>
      <c r="MJ314" s="79" t="str">
        <f>IF(MH$9="", "", IF(AND(NOT('Personnel Details'!$N$35=""), $B314&gt;='Personnel Details'!$N$35), 'Personnel Details'!$Q$35, IF(AND(NOT('Personnel Details'!$I$35=""), $B314&gt;='Personnel Details'!$I$35), 'Personnel Details'!$L$35, 'Personnel Details'!$G$35)))</f>
        <v/>
      </c>
      <c r="MK314" s="59">
        <f t="shared" si="731"/>
        <v>0</v>
      </c>
      <c r="ML314" s="53"/>
      <c r="MN314" s="78" t="str">
        <f>IF(MN$9="", "", IF(AND(NOT('Personnel Details'!$N$36=""), $B314&gt;='Personnel Details'!$N$36), 'Personnel Details'!$O$36, IF(AND(NOT('Personnel Details'!$I$36=""), $B314&gt;='Personnel Details'!$I$36), 'Personnel Details'!$J$36, 'Personnel Details'!$E$36)))</f>
        <v/>
      </c>
      <c r="MO314" s="59" t="str">
        <f>IF(MN$9="", "", IF(AND(NOT('Personnel Details'!$N$36=""), $B314&gt;='Personnel Details'!$N$36), IF('Personnel Details'!$P$36="","", 'Personnel Details'!$P$36), IF(AND(NOT('Personnel Details'!$I$36=""), $B314&gt;='Personnel Details'!$I$36), IF('Personnel Details'!$K$36="", "", 'Personnel Details'!$K$36), IF('Personnel Details'!$F$36="", "", 'Personnel Details'!$F$36))))</f>
        <v/>
      </c>
      <c r="MP314" s="79" t="str">
        <f>IF(MN$9="", "", IF(AND(NOT('Personnel Details'!$N$36=""), $B314&gt;='Personnel Details'!$N$36), 'Personnel Details'!$Q$36, IF(AND(NOT('Personnel Details'!$I$36=""), $B314&gt;='Personnel Details'!$I$36), 'Personnel Details'!$L$36, 'Personnel Details'!$G$36)))</f>
        <v/>
      </c>
      <c r="MQ314" s="59">
        <f t="shared" si="732"/>
        <v>0</v>
      </c>
      <c r="MR314" s="53"/>
      <c r="MT314" s="78" t="str">
        <f>IF(MT$9="", "", IF(AND(NOT('Personnel Details'!$N$37=""), $B314&gt;='Personnel Details'!$N$37), 'Personnel Details'!$O$37, IF(AND(NOT('Personnel Details'!$I$37=""), $B314&gt;='Personnel Details'!$I$37), 'Personnel Details'!$J$37, 'Personnel Details'!$E$37)))</f>
        <v/>
      </c>
      <c r="MU314" s="59" t="str">
        <f>IF(MT$9="", "", IF(AND(NOT('Personnel Details'!$N$37=""), $B314&gt;='Personnel Details'!$N$37), IF('Personnel Details'!$P$37="","", 'Personnel Details'!$P$37), IF(AND(NOT('Personnel Details'!$I$37=""), $B314&gt;='Personnel Details'!$I$37), IF('Personnel Details'!$K$37="", "", 'Personnel Details'!$K$37), IF('Personnel Details'!$F$37="", "", 'Personnel Details'!$F$37))))</f>
        <v/>
      </c>
      <c r="MV314" s="79" t="str">
        <f>IF(MT$9="", "", IF(AND(NOT('Personnel Details'!$N$37=""), $B314&gt;='Personnel Details'!$N$37), 'Personnel Details'!$Q$37, IF(AND(NOT('Personnel Details'!$I$37=""), $B314&gt;='Personnel Details'!$I$37), 'Personnel Details'!$L$37, 'Personnel Details'!$G$37)))</f>
        <v/>
      </c>
      <c r="MW314" s="59">
        <f t="shared" si="733"/>
        <v>0</v>
      </c>
      <c r="MX314" s="53"/>
      <c r="MZ314" s="78" t="str">
        <f>IF(MZ$9="", "", IF(AND(NOT('Personnel Details'!$N$38=""), $B314&gt;='Personnel Details'!$N$38), 'Personnel Details'!$O$38, IF(AND(NOT('Personnel Details'!$I$38=""), $B314&gt;='Personnel Details'!$I$38), 'Personnel Details'!$J$38, 'Personnel Details'!$E$38)))</f>
        <v/>
      </c>
      <c r="NA314" s="59" t="str">
        <f>IF(MZ$9="", "", IF(AND(NOT('Personnel Details'!$N$38=""), $B314&gt;='Personnel Details'!$N$38), IF('Personnel Details'!$P$38="","", 'Personnel Details'!$P$38), IF(AND(NOT('Personnel Details'!$I$38=""), $B314&gt;='Personnel Details'!$I$38), IF('Personnel Details'!$K$38="", "", 'Personnel Details'!$K$38), IF('Personnel Details'!$F$38="", "", 'Personnel Details'!$F$38))))</f>
        <v/>
      </c>
      <c r="NB314" s="79" t="str">
        <f>IF(MZ$9="", "", IF(AND(NOT('Personnel Details'!$N$38=""), $B314&gt;='Personnel Details'!$N$38), 'Personnel Details'!$Q$38, IF(AND(NOT('Personnel Details'!$I$38=""), $B314&gt;='Personnel Details'!$I$38), 'Personnel Details'!$L$38, 'Personnel Details'!$G$38)))</f>
        <v/>
      </c>
      <c r="NC314" s="59">
        <f t="shared" si="734"/>
        <v>0</v>
      </c>
      <c r="ND314" s="53"/>
      <c r="NF314" s="78" t="str">
        <f>IF(NF$9="", "", IF(AND(NOT('Personnel Details'!$N$39=""), $B314&gt;='Personnel Details'!$N$39), 'Personnel Details'!$O$39, IF(AND(NOT('Personnel Details'!$I$39=""), $B314&gt;='Personnel Details'!$I$39), 'Personnel Details'!$J$39, 'Personnel Details'!$E$39)))</f>
        <v/>
      </c>
      <c r="NG314" s="59" t="str">
        <f>IF(NF$9="", "", IF(AND(NOT('Personnel Details'!$N$39=""), $B314&gt;='Personnel Details'!$N$39), IF('Personnel Details'!$P$39="","", 'Personnel Details'!$P$39), IF(AND(NOT('Personnel Details'!$I$39=""), $B314&gt;='Personnel Details'!$I$39), IF('Personnel Details'!$K$39="", "", 'Personnel Details'!$K$39), IF('Personnel Details'!$F$39="", "", 'Personnel Details'!$F$39))))</f>
        <v/>
      </c>
      <c r="NH314" s="79" t="str">
        <f>IF(NF$9="", "", IF(AND(NOT('Personnel Details'!$N$39=""), $B314&gt;='Personnel Details'!$N$39), 'Personnel Details'!$Q$39, IF(AND(NOT('Personnel Details'!$I$39=""), $B314&gt;='Personnel Details'!$I$39), 'Personnel Details'!$L$39, 'Personnel Details'!$G$39)))</f>
        <v/>
      </c>
      <c r="NI314" s="59">
        <f t="shared" si="735"/>
        <v>0</v>
      </c>
      <c r="NJ314" s="53"/>
      <c r="NL314" s="78" t="str">
        <f>IF(NL$9="", "", IF(AND(NOT('Personnel Details'!$N$40=""), $B314&gt;='Personnel Details'!$N$40), 'Personnel Details'!$O$40, IF(AND(NOT('Personnel Details'!$I$40=""), $B314&gt;='Personnel Details'!$I$40), 'Personnel Details'!$J$40, 'Personnel Details'!$E$40)))</f>
        <v/>
      </c>
      <c r="NM314" s="59" t="str">
        <f>IF(NL$9="", "", IF(AND(NOT('Personnel Details'!$N$40=""), $B314&gt;='Personnel Details'!$N$40), IF('Personnel Details'!$P$40="","", 'Personnel Details'!$P$40), IF(AND(NOT('Personnel Details'!$I$40=""), $B314&gt;='Personnel Details'!$I$40), IF('Personnel Details'!$K$40="", "", 'Personnel Details'!$K$40), IF('Personnel Details'!$F$40="", "", 'Personnel Details'!$F$40))))</f>
        <v/>
      </c>
      <c r="NN314" s="79" t="str">
        <f>IF(NL$9="", "", IF(AND(NOT('Personnel Details'!$N$40=""), $B314&gt;='Personnel Details'!$N$40), 'Personnel Details'!$Q$40, IF(AND(NOT('Personnel Details'!$I$40=""), $B314&gt;='Personnel Details'!$I$40), 'Personnel Details'!$L$40, 'Personnel Details'!$G$40)))</f>
        <v/>
      </c>
      <c r="NO314" s="59">
        <f t="shared" si="736"/>
        <v>0</v>
      </c>
      <c r="NP314" s="53"/>
    </row>
    <row r="315" spans="1:380" x14ac:dyDescent="0.25">
      <c r="A315" s="32"/>
      <c r="B315" s="113">
        <f>IFERROR(IF(B314+1&gt;'Personnel Details'!$U$5, "", B314+1), "")</f>
        <v>44135</v>
      </c>
      <c r="C315" s="32"/>
      <c r="D315" s="120"/>
      <c r="E315" s="13" t="str">
        <f t="shared" si="615"/>
        <v/>
      </c>
      <c r="F315" s="13" t="str">
        <f t="shared" si="646"/>
        <v/>
      </c>
      <c r="G315" s="56" t="str">
        <f t="shared" si="737"/>
        <v/>
      </c>
      <c r="H315" s="16" t="str">
        <f t="shared" si="647"/>
        <v/>
      </c>
      <c r="I315" s="32"/>
      <c r="J315" s="120"/>
      <c r="K315" s="62" t="str">
        <f t="shared" si="616"/>
        <v/>
      </c>
      <c r="L315" s="62" t="str">
        <f t="shared" si="648"/>
        <v/>
      </c>
      <c r="M315" s="65" t="str">
        <f t="shared" si="738"/>
        <v/>
      </c>
      <c r="N315" s="68" t="str">
        <f t="shared" si="649"/>
        <v/>
      </c>
      <c r="O315" s="32"/>
      <c r="P315" s="120"/>
      <c r="Q315" s="62" t="str">
        <f t="shared" si="617"/>
        <v/>
      </c>
      <c r="R315" s="62" t="str">
        <f t="shared" si="650"/>
        <v/>
      </c>
      <c r="S315" s="65" t="str">
        <f t="shared" si="739"/>
        <v/>
      </c>
      <c r="T315" s="68" t="str">
        <f t="shared" si="651"/>
        <v/>
      </c>
      <c r="U315" s="32"/>
      <c r="V315" s="120"/>
      <c r="W315" s="62" t="str">
        <f t="shared" si="618"/>
        <v/>
      </c>
      <c r="X315" s="62" t="str">
        <f t="shared" si="652"/>
        <v/>
      </c>
      <c r="Y315" s="65" t="str">
        <f t="shared" si="740"/>
        <v/>
      </c>
      <c r="Z315" s="68" t="str">
        <f t="shared" si="653"/>
        <v/>
      </c>
      <c r="AA315" s="32"/>
      <c r="AB315" s="120"/>
      <c r="AC315" s="62" t="str">
        <f t="shared" si="619"/>
        <v/>
      </c>
      <c r="AD315" s="62" t="str">
        <f t="shared" si="654"/>
        <v/>
      </c>
      <c r="AE315" s="65" t="str">
        <f t="shared" si="741"/>
        <v/>
      </c>
      <c r="AF315" s="68" t="str">
        <f t="shared" si="655"/>
        <v/>
      </c>
      <c r="AG315" s="32"/>
      <c r="AH315" s="120"/>
      <c r="AI315" s="62" t="str">
        <f t="shared" si="620"/>
        <v/>
      </c>
      <c r="AJ315" s="62" t="str">
        <f t="shared" si="656"/>
        <v/>
      </c>
      <c r="AK315" s="65" t="str">
        <f t="shared" si="742"/>
        <v/>
      </c>
      <c r="AL315" s="68" t="str">
        <f t="shared" si="657"/>
        <v/>
      </c>
      <c r="AM315" s="32"/>
      <c r="AN315" s="120"/>
      <c r="AO315" s="62" t="str">
        <f t="shared" si="621"/>
        <v/>
      </c>
      <c r="AP315" s="62" t="str">
        <f t="shared" si="658"/>
        <v/>
      </c>
      <c r="AQ315" s="65" t="str">
        <f t="shared" si="743"/>
        <v/>
      </c>
      <c r="AR315" s="68" t="str">
        <f t="shared" si="659"/>
        <v/>
      </c>
      <c r="AS315" s="32"/>
      <c r="AT315" s="120"/>
      <c r="AU315" s="62" t="str">
        <f t="shared" si="622"/>
        <v/>
      </c>
      <c r="AV315" s="62" t="str">
        <f t="shared" si="660"/>
        <v/>
      </c>
      <c r="AW315" s="65" t="str">
        <f t="shared" si="744"/>
        <v/>
      </c>
      <c r="AX315" s="68" t="str">
        <f t="shared" si="661"/>
        <v/>
      </c>
      <c r="AY315" s="32"/>
      <c r="AZ315" s="120"/>
      <c r="BA315" s="62" t="str">
        <f t="shared" si="623"/>
        <v/>
      </c>
      <c r="BB315" s="62" t="str">
        <f t="shared" si="662"/>
        <v/>
      </c>
      <c r="BC315" s="65" t="str">
        <f t="shared" si="745"/>
        <v/>
      </c>
      <c r="BD315" s="68" t="str">
        <f t="shared" si="663"/>
        <v/>
      </c>
      <c r="BE315" s="32"/>
      <c r="BF315" s="120"/>
      <c r="BG315" s="62" t="str">
        <f t="shared" si="624"/>
        <v/>
      </c>
      <c r="BH315" s="62" t="str">
        <f t="shared" si="664"/>
        <v/>
      </c>
      <c r="BI315" s="65" t="str">
        <f t="shared" si="746"/>
        <v/>
      </c>
      <c r="BJ315" s="68" t="str">
        <f t="shared" si="665"/>
        <v/>
      </c>
      <c r="BK315" s="32"/>
      <c r="BL315" s="120"/>
      <c r="BM315" s="62" t="str">
        <f t="shared" si="625"/>
        <v/>
      </c>
      <c r="BN315" s="62" t="str">
        <f t="shared" si="666"/>
        <v/>
      </c>
      <c r="BO315" s="65" t="str">
        <f t="shared" si="747"/>
        <v/>
      </c>
      <c r="BP315" s="68" t="str">
        <f t="shared" si="667"/>
        <v/>
      </c>
      <c r="BQ315" s="32"/>
      <c r="BR315" s="120"/>
      <c r="BS315" s="62" t="str">
        <f t="shared" si="626"/>
        <v/>
      </c>
      <c r="BT315" s="62" t="str">
        <f t="shared" si="668"/>
        <v/>
      </c>
      <c r="BU315" s="65" t="str">
        <f t="shared" si="748"/>
        <v/>
      </c>
      <c r="BV315" s="68" t="str">
        <f t="shared" si="669"/>
        <v/>
      </c>
      <c r="BW315" s="32"/>
      <c r="BX315" s="120"/>
      <c r="BY315" s="62" t="str">
        <f t="shared" si="627"/>
        <v/>
      </c>
      <c r="BZ315" s="62" t="str">
        <f t="shared" si="670"/>
        <v/>
      </c>
      <c r="CA315" s="65" t="str">
        <f t="shared" si="749"/>
        <v/>
      </c>
      <c r="CB315" s="68" t="str">
        <f t="shared" si="671"/>
        <v/>
      </c>
      <c r="CC315" s="32"/>
      <c r="CD315" s="120"/>
      <c r="CE315" s="62" t="str">
        <f t="shared" si="628"/>
        <v/>
      </c>
      <c r="CF315" s="62" t="str">
        <f t="shared" si="672"/>
        <v/>
      </c>
      <c r="CG315" s="65" t="str">
        <f t="shared" si="750"/>
        <v/>
      </c>
      <c r="CH315" s="68" t="str">
        <f t="shared" si="673"/>
        <v/>
      </c>
      <c r="CI315" s="32"/>
      <c r="CJ315" s="120"/>
      <c r="CK315" s="62" t="str">
        <f t="shared" si="629"/>
        <v/>
      </c>
      <c r="CL315" s="62" t="str">
        <f t="shared" si="674"/>
        <v/>
      </c>
      <c r="CM315" s="65" t="str">
        <f t="shared" si="751"/>
        <v/>
      </c>
      <c r="CN315" s="68" t="str">
        <f t="shared" si="675"/>
        <v/>
      </c>
      <c r="CO315" s="32"/>
      <c r="CP315" s="120"/>
      <c r="CQ315" s="62" t="str">
        <f t="shared" si="630"/>
        <v/>
      </c>
      <c r="CR315" s="62" t="str">
        <f t="shared" si="676"/>
        <v/>
      </c>
      <c r="CS315" s="65" t="str">
        <f t="shared" si="752"/>
        <v/>
      </c>
      <c r="CT315" s="68" t="str">
        <f t="shared" si="677"/>
        <v/>
      </c>
      <c r="CU315" s="32"/>
      <c r="CV315" s="120"/>
      <c r="CW315" s="62" t="str">
        <f t="shared" si="631"/>
        <v/>
      </c>
      <c r="CX315" s="62" t="str">
        <f t="shared" si="678"/>
        <v/>
      </c>
      <c r="CY315" s="65" t="str">
        <f t="shared" si="753"/>
        <v/>
      </c>
      <c r="CZ315" s="68" t="str">
        <f t="shared" si="679"/>
        <v/>
      </c>
      <c r="DA315" s="32"/>
      <c r="DB315" s="120"/>
      <c r="DC315" s="62" t="str">
        <f t="shared" si="632"/>
        <v/>
      </c>
      <c r="DD315" s="62" t="str">
        <f t="shared" si="680"/>
        <v/>
      </c>
      <c r="DE315" s="65" t="str">
        <f t="shared" si="754"/>
        <v/>
      </c>
      <c r="DF315" s="68" t="str">
        <f t="shared" si="681"/>
        <v/>
      </c>
      <c r="DG315" s="32"/>
      <c r="DH315" s="120"/>
      <c r="DI315" s="62" t="str">
        <f t="shared" si="633"/>
        <v/>
      </c>
      <c r="DJ315" s="62" t="str">
        <f t="shared" si="682"/>
        <v/>
      </c>
      <c r="DK315" s="65" t="str">
        <f t="shared" si="755"/>
        <v/>
      </c>
      <c r="DL315" s="68" t="str">
        <f t="shared" si="683"/>
        <v/>
      </c>
      <c r="DM315" s="32"/>
      <c r="DN315" s="120"/>
      <c r="DO315" s="62" t="str">
        <f t="shared" si="634"/>
        <v/>
      </c>
      <c r="DP315" s="62" t="str">
        <f t="shared" si="684"/>
        <v/>
      </c>
      <c r="DQ315" s="65" t="str">
        <f t="shared" si="756"/>
        <v/>
      </c>
      <c r="DR315" s="68" t="str">
        <f t="shared" si="685"/>
        <v/>
      </c>
      <c r="DS315" s="32"/>
      <c r="DT315" s="120"/>
      <c r="DU315" s="62" t="str">
        <f t="shared" si="635"/>
        <v/>
      </c>
      <c r="DV315" s="62" t="str">
        <f t="shared" si="686"/>
        <v/>
      </c>
      <c r="DW315" s="65" t="str">
        <f t="shared" si="757"/>
        <v/>
      </c>
      <c r="DX315" s="68" t="str">
        <f t="shared" si="687"/>
        <v/>
      </c>
      <c r="DY315" s="32"/>
      <c r="DZ315" s="120"/>
      <c r="EA315" s="62" t="str">
        <f t="shared" si="636"/>
        <v/>
      </c>
      <c r="EB315" s="62" t="str">
        <f t="shared" si="688"/>
        <v/>
      </c>
      <c r="EC315" s="65" t="str">
        <f t="shared" si="758"/>
        <v/>
      </c>
      <c r="ED315" s="68" t="str">
        <f t="shared" si="689"/>
        <v/>
      </c>
      <c r="EE315" s="32"/>
      <c r="EF315" s="120"/>
      <c r="EG315" s="62" t="str">
        <f t="shared" si="637"/>
        <v/>
      </c>
      <c r="EH315" s="62" t="str">
        <f t="shared" si="690"/>
        <v/>
      </c>
      <c r="EI315" s="65" t="str">
        <f t="shared" si="759"/>
        <v/>
      </c>
      <c r="EJ315" s="68" t="str">
        <f t="shared" si="691"/>
        <v/>
      </c>
      <c r="EK315" s="32"/>
      <c r="EL315" s="120"/>
      <c r="EM315" s="62" t="str">
        <f t="shared" si="638"/>
        <v/>
      </c>
      <c r="EN315" s="62" t="str">
        <f t="shared" si="692"/>
        <v/>
      </c>
      <c r="EO315" s="65" t="str">
        <f t="shared" si="760"/>
        <v/>
      </c>
      <c r="EP315" s="68" t="str">
        <f t="shared" si="693"/>
        <v/>
      </c>
      <c r="EQ315" s="32"/>
      <c r="ER315" s="120"/>
      <c r="ES315" s="62" t="str">
        <f t="shared" si="639"/>
        <v/>
      </c>
      <c r="ET315" s="62" t="str">
        <f t="shared" si="694"/>
        <v/>
      </c>
      <c r="EU315" s="65" t="str">
        <f t="shared" si="761"/>
        <v/>
      </c>
      <c r="EV315" s="68" t="str">
        <f t="shared" si="695"/>
        <v/>
      </c>
      <c r="EW315" s="32"/>
      <c r="EX315" s="120"/>
      <c r="EY315" s="62" t="str">
        <f t="shared" si="640"/>
        <v/>
      </c>
      <c r="EZ315" s="62" t="str">
        <f t="shared" si="696"/>
        <v/>
      </c>
      <c r="FA315" s="65" t="str">
        <f t="shared" si="762"/>
        <v/>
      </c>
      <c r="FB315" s="68" t="str">
        <f t="shared" si="697"/>
        <v/>
      </c>
      <c r="FC315" s="32"/>
      <c r="FD315" s="120"/>
      <c r="FE315" s="62" t="str">
        <f t="shared" si="641"/>
        <v/>
      </c>
      <c r="FF315" s="62" t="str">
        <f t="shared" si="698"/>
        <v/>
      </c>
      <c r="FG315" s="65" t="str">
        <f t="shared" si="763"/>
        <v/>
      </c>
      <c r="FH315" s="68" t="str">
        <f t="shared" si="699"/>
        <v/>
      </c>
      <c r="FI315" s="32"/>
      <c r="FJ315" s="120"/>
      <c r="FK315" s="62" t="str">
        <f t="shared" si="642"/>
        <v/>
      </c>
      <c r="FL315" s="62" t="str">
        <f t="shared" si="700"/>
        <v/>
      </c>
      <c r="FM315" s="65" t="str">
        <f t="shared" si="764"/>
        <v/>
      </c>
      <c r="FN315" s="68" t="str">
        <f t="shared" si="701"/>
        <v/>
      </c>
      <c r="FO315" s="32"/>
      <c r="FP315" s="120"/>
      <c r="FQ315" s="62" t="str">
        <f t="shared" si="643"/>
        <v/>
      </c>
      <c r="FR315" s="62" t="str">
        <f t="shared" si="702"/>
        <v/>
      </c>
      <c r="FS315" s="65" t="str">
        <f t="shared" si="765"/>
        <v/>
      </c>
      <c r="FT315" s="68" t="str">
        <f t="shared" si="703"/>
        <v/>
      </c>
      <c r="FU315" s="32"/>
      <c r="FV315" s="120"/>
      <c r="FW315" s="62" t="str">
        <f t="shared" si="644"/>
        <v/>
      </c>
      <c r="FX315" s="62" t="str">
        <f t="shared" si="704"/>
        <v/>
      </c>
      <c r="FY315" s="65" t="str">
        <f t="shared" si="766"/>
        <v/>
      </c>
      <c r="FZ315" s="68" t="str">
        <f t="shared" si="705"/>
        <v/>
      </c>
      <c r="GA315" s="32"/>
      <c r="GC315" s="7" t="str">
        <f t="shared" si="706"/>
        <v>Oct 2020</v>
      </c>
      <c r="GD315" s="7" t="str">
        <f t="shared" ca="1" si="645"/>
        <v>Weekend</v>
      </c>
      <c r="GT315" s="71">
        <f>IF(GT$9="", "", IF(AND(NOT('Personnel Details'!$N$11=""), $B315&gt;='Personnel Details'!$N$11), 'Personnel Details'!$O$11, IF(AND(NOT('Personnel Details'!$I$11=""), $B315&gt;='Personnel Details'!$I$11), 'Personnel Details'!$J$11, 'Personnel Details'!$E$11)))</f>
        <v>0.8</v>
      </c>
      <c r="GU315" s="59" t="str">
        <f>IF(GT$9="", "", IF(AND(NOT('Personnel Details'!$N$11=""), $B315&gt;='Personnel Details'!$N$11), IF('Personnel Details'!$P$11="","", 'Personnel Details'!$P$11), IF(AND(NOT('Personnel Details'!$I$11=""), $B315&gt;='Personnel Details'!$I$11), IF('Personnel Details'!$K$11="", "", 'Personnel Details'!$K$11), IF('Personnel Details'!$F$11="", "", 'Personnel Details'!$F$11))))</f>
        <v/>
      </c>
      <c r="GV315" s="74">
        <f>IF(GT$9="", "", IF(AND(NOT('Personnel Details'!$N$11=""), $B315&gt;='Personnel Details'!$N$11), 'Personnel Details'!$Q$11, IF(AND(NOT('Personnel Details'!$I$11=""), $B315&gt;='Personnel Details'!$I$11), 'Personnel Details'!$L$11, 'Personnel Details'!$G$11)))</f>
        <v>0</v>
      </c>
      <c r="GW315" s="59">
        <f t="shared" si="707"/>
        <v>0</v>
      </c>
      <c r="GX315" s="53"/>
      <c r="GZ315" s="78">
        <f>IF(GZ$9="", "", IF(AND(NOT('Personnel Details'!$N$12=""), $B315&gt;='Personnel Details'!$N$12), 'Personnel Details'!$O$12, IF(AND(NOT('Personnel Details'!$I$12=""), $B315&gt;='Personnel Details'!$I$12), 'Personnel Details'!$J$12, 'Personnel Details'!$E$12)))</f>
        <v>0.8</v>
      </c>
      <c r="HA315" s="59" t="str">
        <f>IF(GZ$9="", "", IF(AND(NOT('Personnel Details'!$N$12=""), $B315&gt;='Personnel Details'!$N$12), IF('Personnel Details'!$P$12="","", 'Personnel Details'!$P$12), IF(AND(NOT('Personnel Details'!$I$12=""), $B315&gt;='Personnel Details'!$I$12), IF('Personnel Details'!$K$12="", "", 'Personnel Details'!$K$12), IF('Personnel Details'!$F$12="", "", 'Personnel Details'!$F$12))))</f>
        <v/>
      </c>
      <c r="HB315" s="79">
        <f>IF(GZ$9="", "", IF(AND(NOT('Personnel Details'!$N$12=""), $B315&gt;='Personnel Details'!$N$12), 'Personnel Details'!$Q$12, IF(AND(NOT('Personnel Details'!$I$12=""), $B315&gt;='Personnel Details'!$I$12), 'Personnel Details'!$L$12, 'Personnel Details'!$G$12)))</f>
        <v>0</v>
      </c>
      <c r="HC315" s="59">
        <f t="shared" si="708"/>
        <v>0</v>
      </c>
      <c r="HD315" s="53"/>
      <c r="HF315" s="78">
        <f>IF(HF$9="", "", IF(AND(NOT('Personnel Details'!$N$13=""), $B315&gt;='Personnel Details'!$N$13), 'Personnel Details'!$O$13, IF(AND(NOT('Personnel Details'!$I$13=""), $B315&gt;='Personnel Details'!$I$13), 'Personnel Details'!$J$13, 'Personnel Details'!$E$13)))</f>
        <v>0.8</v>
      </c>
      <c r="HG315" s="59" t="str">
        <f>IF(HF$9="", "", IF(AND(NOT('Personnel Details'!$N$13=""), $B315&gt;='Personnel Details'!$N$13), IF('Personnel Details'!$P$13="","", 'Personnel Details'!$P$13), IF(AND(NOT('Personnel Details'!$I$13=""), $B315&gt;='Personnel Details'!$I$13), IF('Personnel Details'!$K$13="", "", 'Personnel Details'!$K$13), IF('Personnel Details'!$F$13="", "", 'Personnel Details'!$F$13))))</f>
        <v/>
      </c>
      <c r="HH315" s="79">
        <f>IF(HF$9="", "", IF(AND(NOT('Personnel Details'!$N$13=""), $B315&gt;='Personnel Details'!$N$13), 'Personnel Details'!$Q$13, IF(AND(NOT('Personnel Details'!$I$13=""), $B315&gt;='Personnel Details'!$I$13), 'Personnel Details'!$L$13, 'Personnel Details'!$G$13)))</f>
        <v>0</v>
      </c>
      <c r="HI315" s="59">
        <f t="shared" si="709"/>
        <v>0</v>
      </c>
      <c r="HJ315" s="53"/>
      <c r="HL315" s="78">
        <f>IF(HL$9="", "", IF(AND(NOT('Personnel Details'!$N$14=""), $B315&gt;='Personnel Details'!$N$14), 'Personnel Details'!$O$14, IF(AND(NOT('Personnel Details'!$I$14=""), $B315&gt;='Personnel Details'!$I$14), 'Personnel Details'!$J$14, 'Personnel Details'!$E$14)))</f>
        <v>0.8</v>
      </c>
      <c r="HM315" s="59">
        <f>IF(HL$9="", "", IF(AND(NOT('Personnel Details'!$N$14=""), $B315&gt;='Personnel Details'!$N$14), IF('Personnel Details'!$P$14="","", 'Personnel Details'!$P$14), IF(AND(NOT('Personnel Details'!$I$14=""), $B315&gt;='Personnel Details'!$I$14), IF('Personnel Details'!$K$14="", "", 'Personnel Details'!$K$14), IF('Personnel Details'!$F$14="", "", 'Personnel Details'!$F$14))))</f>
        <v>2000</v>
      </c>
      <c r="HN315" s="79">
        <f>IF(HL$9="", "", IF(AND(NOT('Personnel Details'!$N$14=""), $B315&gt;='Personnel Details'!$N$14), 'Personnel Details'!$Q$14, IF(AND(NOT('Personnel Details'!$I$14=""), $B315&gt;='Personnel Details'!$I$14), 'Personnel Details'!$L$14, 'Personnel Details'!$G$14)))</f>
        <v>0.85</v>
      </c>
      <c r="HO315" s="59">
        <f t="shared" si="710"/>
        <v>0</v>
      </c>
      <c r="HP315" s="53"/>
      <c r="HR315" s="78" t="str">
        <f>IF(HR$9="", "", IF(AND(NOT('Personnel Details'!$N$15=""), $B315&gt;='Personnel Details'!$N$15), 'Personnel Details'!$O$15, IF(AND(NOT('Personnel Details'!$I$15=""), $B315&gt;='Personnel Details'!$I$15), 'Personnel Details'!$J$15, 'Personnel Details'!$E$15)))</f>
        <v/>
      </c>
      <c r="HS315" s="59" t="str">
        <f>IF(HR$9="", "", IF(AND(NOT('Personnel Details'!$N$15=""), $B315&gt;='Personnel Details'!$N$15), IF('Personnel Details'!$P$15="","", 'Personnel Details'!$P$15), IF(AND(NOT('Personnel Details'!$I$15=""), $B315&gt;='Personnel Details'!$I$15), IF('Personnel Details'!$K$15="", "", 'Personnel Details'!$K$15), IF('Personnel Details'!$F$15="", "", 'Personnel Details'!$F$15))))</f>
        <v/>
      </c>
      <c r="HT315" s="79" t="str">
        <f>IF(HR$9="", "", IF(AND(NOT('Personnel Details'!$N$15=""), $B315&gt;='Personnel Details'!$N$15), 'Personnel Details'!$Q$15, IF(AND(NOT('Personnel Details'!$I$15=""), $B315&gt;='Personnel Details'!$I$15), 'Personnel Details'!$L$15, 'Personnel Details'!$G$15)))</f>
        <v/>
      </c>
      <c r="HU315" s="59">
        <f t="shared" si="711"/>
        <v>0</v>
      </c>
      <c r="HV315" s="53"/>
      <c r="HX315" s="78" t="str">
        <f>IF(HX$9="", "", IF(AND(NOT('Personnel Details'!$N$16=""), $B315&gt;='Personnel Details'!$N$16), 'Personnel Details'!$O$16, IF(AND(NOT('Personnel Details'!$I$16=""), $B315&gt;='Personnel Details'!$I$16), 'Personnel Details'!$J$16, 'Personnel Details'!$E$16)))</f>
        <v/>
      </c>
      <c r="HY315" s="59" t="str">
        <f>IF(HX$9="", "", IF(AND(NOT('Personnel Details'!$N$16=""), $B315&gt;='Personnel Details'!$N$16), IF('Personnel Details'!$P$16="","", 'Personnel Details'!$P$16), IF(AND(NOT('Personnel Details'!$I$16=""), $B315&gt;='Personnel Details'!$I$16), IF('Personnel Details'!$K$16="", "", 'Personnel Details'!$K$16), IF('Personnel Details'!$F$16="", "", 'Personnel Details'!$F$16))))</f>
        <v/>
      </c>
      <c r="HZ315" s="79" t="str">
        <f>IF(HX$9="", "", IF(AND(NOT('Personnel Details'!$N$16=""), $B315&gt;='Personnel Details'!$N$16), 'Personnel Details'!$Q$16, IF(AND(NOT('Personnel Details'!$I$16=""), $B315&gt;='Personnel Details'!$I$16), 'Personnel Details'!$L$16, 'Personnel Details'!$G$16)))</f>
        <v/>
      </c>
      <c r="IA315" s="59">
        <f t="shared" si="712"/>
        <v>0</v>
      </c>
      <c r="IB315" s="53"/>
      <c r="ID315" s="78" t="str">
        <f>IF(ID$9="", "", IF(AND(NOT('Personnel Details'!$N$17=""), $B315&gt;='Personnel Details'!$N$17), 'Personnel Details'!$O$17, IF(AND(NOT('Personnel Details'!$I$17=""), $B315&gt;='Personnel Details'!$I$17), 'Personnel Details'!$J$17, 'Personnel Details'!$E$17)))</f>
        <v/>
      </c>
      <c r="IE315" s="59" t="str">
        <f>IF(ID$9="", "", IF(AND(NOT('Personnel Details'!$N$17=""), $B315&gt;='Personnel Details'!$N$17), IF('Personnel Details'!$P$17="","", 'Personnel Details'!$P$17), IF(AND(NOT('Personnel Details'!$I$17=""), $B315&gt;='Personnel Details'!$I$17), IF('Personnel Details'!$K$17="", "", 'Personnel Details'!$K$17), IF('Personnel Details'!$F$17="", "", 'Personnel Details'!$F$17))))</f>
        <v/>
      </c>
      <c r="IF315" s="79" t="str">
        <f>IF(ID$9="", "", IF(AND(NOT('Personnel Details'!$N$17=""), $B315&gt;='Personnel Details'!$N$17), 'Personnel Details'!$Q$17, IF(AND(NOT('Personnel Details'!$I$17=""), $B315&gt;='Personnel Details'!$I$17), 'Personnel Details'!$L$17, 'Personnel Details'!$G$17)))</f>
        <v/>
      </c>
      <c r="IG315" s="59">
        <f t="shared" si="713"/>
        <v>0</v>
      </c>
      <c r="IH315" s="53"/>
      <c r="IJ315" s="78" t="str">
        <f>IF(IJ$9="", "", IF(AND(NOT('Personnel Details'!$N$18=""), $B315&gt;='Personnel Details'!$N$18), 'Personnel Details'!$O$18, IF(AND(NOT('Personnel Details'!$I$18=""), $B315&gt;='Personnel Details'!$I$18), 'Personnel Details'!$J$18, 'Personnel Details'!$E$18)))</f>
        <v/>
      </c>
      <c r="IK315" s="59" t="str">
        <f>IF(IJ$9="", "", IF(AND(NOT('Personnel Details'!$N$18=""), $B315&gt;='Personnel Details'!$N$18), IF('Personnel Details'!$P$18="","", 'Personnel Details'!$P$18), IF(AND(NOT('Personnel Details'!$I$18=""), $B315&gt;='Personnel Details'!$I$18), IF('Personnel Details'!$K$18="", "", 'Personnel Details'!$K$18), IF('Personnel Details'!$F$18="", "", 'Personnel Details'!$F$18))))</f>
        <v/>
      </c>
      <c r="IL315" s="79" t="str">
        <f>IF(IJ$9="", "", IF(AND(NOT('Personnel Details'!$N$18=""), $B315&gt;='Personnel Details'!$N$18), 'Personnel Details'!$Q$18, IF(AND(NOT('Personnel Details'!$I$18=""), $B315&gt;='Personnel Details'!$I$18), 'Personnel Details'!$L$18, 'Personnel Details'!$G$18)))</f>
        <v/>
      </c>
      <c r="IM315" s="59">
        <f t="shared" si="714"/>
        <v>0</v>
      </c>
      <c r="IN315" s="53"/>
      <c r="IP315" s="78" t="str">
        <f>IF(IP$9="", "", IF(AND(NOT('Personnel Details'!$N$19=""), $B315&gt;='Personnel Details'!$N$19), 'Personnel Details'!$O$19, IF(AND(NOT('Personnel Details'!$I$19=""), $B315&gt;='Personnel Details'!$I$19), 'Personnel Details'!$J$19, 'Personnel Details'!$E$19)))</f>
        <v/>
      </c>
      <c r="IQ315" s="59" t="str">
        <f>IF(IP$9="", "", IF(AND(NOT('Personnel Details'!$N$19=""), $B315&gt;='Personnel Details'!$N$19), IF('Personnel Details'!$P$19="","", 'Personnel Details'!$P$19), IF(AND(NOT('Personnel Details'!$I$19=""), $B315&gt;='Personnel Details'!$I$19), IF('Personnel Details'!$K$19="", "", 'Personnel Details'!$K$19), IF('Personnel Details'!$F$19="", "", 'Personnel Details'!$F$19))))</f>
        <v/>
      </c>
      <c r="IR315" s="79" t="str">
        <f>IF(IP$9="", "", IF(AND(NOT('Personnel Details'!$N$19=""), $B315&gt;='Personnel Details'!$N$19), 'Personnel Details'!$Q$19, IF(AND(NOT('Personnel Details'!$I$19=""), $B315&gt;='Personnel Details'!$I$19), 'Personnel Details'!$L$19, 'Personnel Details'!$G$19)))</f>
        <v/>
      </c>
      <c r="IS315" s="59">
        <f t="shared" si="715"/>
        <v>0</v>
      </c>
      <c r="IT315" s="53"/>
      <c r="IV315" s="78" t="str">
        <f>IF(IV$9="", "", IF(AND(NOT('Personnel Details'!$N$20=""), $B315&gt;='Personnel Details'!$N$20), 'Personnel Details'!$O$20, IF(AND(NOT('Personnel Details'!$I$20=""), $B315&gt;='Personnel Details'!$I$20), 'Personnel Details'!$J$20, 'Personnel Details'!$E$20)))</f>
        <v/>
      </c>
      <c r="IW315" s="59" t="str">
        <f>IF(IV$9="", "", IF(AND(NOT('Personnel Details'!$N$20=""), $B315&gt;='Personnel Details'!$N$20), IF('Personnel Details'!$P$20="","", 'Personnel Details'!$P$20), IF(AND(NOT('Personnel Details'!$I$20=""), $B315&gt;='Personnel Details'!$I$20), IF('Personnel Details'!$K$20="", "", 'Personnel Details'!$K$20), IF('Personnel Details'!$F$20="", "", 'Personnel Details'!$F$20))))</f>
        <v/>
      </c>
      <c r="IX315" s="79" t="str">
        <f>IF(IV$9="", "", IF(AND(NOT('Personnel Details'!$N$20=""), $B315&gt;='Personnel Details'!$N$20), 'Personnel Details'!$Q$20, IF(AND(NOT('Personnel Details'!$I$20=""), $B315&gt;='Personnel Details'!$I$20), 'Personnel Details'!$L$20, 'Personnel Details'!$G$20)))</f>
        <v/>
      </c>
      <c r="IY315" s="59">
        <f t="shared" si="716"/>
        <v>0</v>
      </c>
      <c r="IZ315" s="53"/>
      <c r="JB315" s="78" t="str">
        <f>IF(JB$9="", "", IF(AND(NOT('Personnel Details'!$N$21=""), $B315&gt;='Personnel Details'!$N$21), 'Personnel Details'!$O$21, IF(AND(NOT('Personnel Details'!$I$21=""), $B315&gt;='Personnel Details'!$I$21), 'Personnel Details'!$J$21, 'Personnel Details'!$E$21)))</f>
        <v/>
      </c>
      <c r="JC315" s="59" t="str">
        <f>IF(JB$9="", "", IF(AND(NOT('Personnel Details'!$N$21=""), $B315&gt;='Personnel Details'!$N$21), IF('Personnel Details'!$P$21="","", 'Personnel Details'!$P$21), IF(AND(NOT('Personnel Details'!$I$21=""), $B315&gt;='Personnel Details'!$I$21), IF('Personnel Details'!$K$21="", "", 'Personnel Details'!$K$21), IF('Personnel Details'!$F$21="", "", 'Personnel Details'!$F$21))))</f>
        <v/>
      </c>
      <c r="JD315" s="79" t="str">
        <f>IF(JB$9="", "", IF(AND(NOT('Personnel Details'!$N$21=""), $B315&gt;='Personnel Details'!$N$21), 'Personnel Details'!$Q$21, IF(AND(NOT('Personnel Details'!$I$21=""), $B315&gt;='Personnel Details'!$I$21), 'Personnel Details'!$L$21, 'Personnel Details'!$G$21)))</f>
        <v/>
      </c>
      <c r="JE315" s="59">
        <f t="shared" si="717"/>
        <v>0</v>
      </c>
      <c r="JF315" s="53"/>
      <c r="JH315" s="78" t="str">
        <f>IF(JH$9="", "", IF(AND(NOT('Personnel Details'!$N$22=""), $B315&gt;='Personnel Details'!$N$22), 'Personnel Details'!$O$22, IF(AND(NOT('Personnel Details'!$I$22=""), $B315&gt;='Personnel Details'!$I$22), 'Personnel Details'!$J$22, 'Personnel Details'!$E$22)))</f>
        <v/>
      </c>
      <c r="JI315" s="59" t="str">
        <f>IF(JH$9="", "", IF(AND(NOT('Personnel Details'!$N$22=""), $B315&gt;='Personnel Details'!$N$22), IF('Personnel Details'!$P$22="","", 'Personnel Details'!$P$22), IF(AND(NOT('Personnel Details'!$I$22=""), $B315&gt;='Personnel Details'!$I$22), IF('Personnel Details'!$K$22="", "", 'Personnel Details'!$K$22), IF('Personnel Details'!$F$22="", "", 'Personnel Details'!$F$22))))</f>
        <v/>
      </c>
      <c r="JJ315" s="79" t="str">
        <f>IF(JH$9="", "", IF(AND(NOT('Personnel Details'!$N$22=""), $B315&gt;='Personnel Details'!$N$22), 'Personnel Details'!$Q$22, IF(AND(NOT('Personnel Details'!$I$22=""), $B315&gt;='Personnel Details'!$I$22), 'Personnel Details'!$L$22, 'Personnel Details'!$G$22)))</f>
        <v/>
      </c>
      <c r="JK315" s="59">
        <f t="shared" si="718"/>
        <v>0</v>
      </c>
      <c r="JL315" s="53"/>
      <c r="JN315" s="78" t="str">
        <f>IF(JN$9="", "", IF(AND(NOT('Personnel Details'!$N$23=""), $B315&gt;='Personnel Details'!$N$23), 'Personnel Details'!$O$23, IF(AND(NOT('Personnel Details'!$I$23=""), $B315&gt;='Personnel Details'!$I$23), 'Personnel Details'!$J$23, 'Personnel Details'!$E$23)))</f>
        <v/>
      </c>
      <c r="JO315" s="59" t="str">
        <f>IF(JN$9="", "", IF(AND(NOT('Personnel Details'!$N$23=""), $B315&gt;='Personnel Details'!$N$23), IF('Personnel Details'!$P$23="","", 'Personnel Details'!$P$23), IF(AND(NOT('Personnel Details'!$I$23=""), $B315&gt;='Personnel Details'!$I$23), IF('Personnel Details'!$K$23="", "", 'Personnel Details'!$K$23), IF('Personnel Details'!$F$23="", "", 'Personnel Details'!$F$23))))</f>
        <v/>
      </c>
      <c r="JP315" s="79" t="str">
        <f>IF(JN$9="", "", IF(AND(NOT('Personnel Details'!$N$23=""), $B315&gt;='Personnel Details'!$N$23), 'Personnel Details'!$Q$23, IF(AND(NOT('Personnel Details'!$I$23=""), $B315&gt;='Personnel Details'!$I$23), 'Personnel Details'!$L$23, 'Personnel Details'!$G$23)))</f>
        <v/>
      </c>
      <c r="JQ315" s="59">
        <f t="shared" si="719"/>
        <v>0</v>
      </c>
      <c r="JR315" s="53"/>
      <c r="JT315" s="78" t="str">
        <f>IF(JT$9="", "", IF(AND(NOT('Personnel Details'!$N$24=""), $B315&gt;='Personnel Details'!$N$24), 'Personnel Details'!$O$24, IF(AND(NOT('Personnel Details'!$I$24=""), $B315&gt;='Personnel Details'!$I$24), 'Personnel Details'!$J$24, 'Personnel Details'!$E$24)))</f>
        <v/>
      </c>
      <c r="JU315" s="59" t="str">
        <f>IF(JT$9="", "", IF(AND(NOT('Personnel Details'!$N$24=""), $B315&gt;='Personnel Details'!$N$24), IF('Personnel Details'!$P$24="","", 'Personnel Details'!$P$24), IF(AND(NOT('Personnel Details'!$I$24=""), $B315&gt;='Personnel Details'!$I$24), IF('Personnel Details'!$K$24="", "", 'Personnel Details'!$K$24), IF('Personnel Details'!$F$24="", "", 'Personnel Details'!$F$24))))</f>
        <v/>
      </c>
      <c r="JV315" s="79" t="str">
        <f>IF(JT$9="", "", IF(AND(NOT('Personnel Details'!$N$24=""), $B315&gt;='Personnel Details'!$N$24), 'Personnel Details'!$Q$24, IF(AND(NOT('Personnel Details'!$I$24=""), $B315&gt;='Personnel Details'!$I$24), 'Personnel Details'!$L$24, 'Personnel Details'!$G$24)))</f>
        <v/>
      </c>
      <c r="JW315" s="59">
        <f t="shared" si="720"/>
        <v>0</v>
      </c>
      <c r="JX315" s="53"/>
      <c r="JZ315" s="78" t="str">
        <f>IF(JZ$9="", "", IF(AND(NOT('Personnel Details'!$N$25=""), $B315&gt;='Personnel Details'!$N$25), 'Personnel Details'!$O$25, IF(AND(NOT('Personnel Details'!$I$25=""), $B315&gt;='Personnel Details'!$I$25), 'Personnel Details'!$J$25, 'Personnel Details'!$E$25)))</f>
        <v/>
      </c>
      <c r="KA315" s="59" t="str">
        <f>IF(JZ$9="", "", IF(AND(NOT('Personnel Details'!$N$25=""), $B315&gt;='Personnel Details'!$N$25), IF('Personnel Details'!$P$25="","", 'Personnel Details'!$P$25), IF(AND(NOT('Personnel Details'!$I$25=""), $B315&gt;='Personnel Details'!$I$25), IF('Personnel Details'!$K$25="", "", 'Personnel Details'!$K$25), IF('Personnel Details'!$F$25="", "", 'Personnel Details'!$F$25))))</f>
        <v/>
      </c>
      <c r="KB315" s="79" t="str">
        <f>IF(JZ$9="", "", IF(AND(NOT('Personnel Details'!$N$25=""), $B315&gt;='Personnel Details'!$N$25), 'Personnel Details'!$Q$25, IF(AND(NOT('Personnel Details'!$I$25=""), $B315&gt;='Personnel Details'!$I$25), 'Personnel Details'!$L$25, 'Personnel Details'!$G$25)))</f>
        <v/>
      </c>
      <c r="KC315" s="59">
        <f t="shared" si="721"/>
        <v>0</v>
      </c>
      <c r="KD315" s="53"/>
      <c r="KF315" s="78" t="str">
        <f>IF(KF$9="", "", IF(AND(NOT('Personnel Details'!$N$26=""), $B315&gt;='Personnel Details'!$N$26), 'Personnel Details'!$O$26, IF(AND(NOT('Personnel Details'!$I$26=""), $B315&gt;='Personnel Details'!$I$26), 'Personnel Details'!$J$26, 'Personnel Details'!$E$26)))</f>
        <v/>
      </c>
      <c r="KG315" s="59" t="str">
        <f>IF(KF$9="", "", IF(AND(NOT('Personnel Details'!$N$26=""), $B315&gt;='Personnel Details'!$N$26), IF('Personnel Details'!$P$26="","", 'Personnel Details'!$P$26), IF(AND(NOT('Personnel Details'!$I$26=""), $B315&gt;='Personnel Details'!$I$26), IF('Personnel Details'!$K$26="", "", 'Personnel Details'!$K$26), IF('Personnel Details'!$F$26="", "", 'Personnel Details'!$F$26))))</f>
        <v/>
      </c>
      <c r="KH315" s="79" t="str">
        <f>IF(KF$9="", "", IF(AND(NOT('Personnel Details'!$N$26=""), $B315&gt;='Personnel Details'!$N$26), 'Personnel Details'!$Q$26, IF(AND(NOT('Personnel Details'!$I$26=""), $B315&gt;='Personnel Details'!$I$26), 'Personnel Details'!$L$26, 'Personnel Details'!$G$26)))</f>
        <v/>
      </c>
      <c r="KI315" s="59">
        <f t="shared" si="722"/>
        <v>0</v>
      </c>
      <c r="KJ315" s="53"/>
      <c r="KL315" s="78" t="str">
        <f>IF(KL$9="", "", IF(AND(NOT('Personnel Details'!$N$27=""), $B315&gt;='Personnel Details'!$N$27), 'Personnel Details'!$O$27, IF(AND(NOT('Personnel Details'!$I$27=""), $B315&gt;='Personnel Details'!$I$27), 'Personnel Details'!$J$27, 'Personnel Details'!$E$27)))</f>
        <v/>
      </c>
      <c r="KM315" s="59" t="str">
        <f>IF(KL$9="", "", IF(AND(NOT('Personnel Details'!$N$27=""), $B315&gt;='Personnel Details'!$N$27), IF('Personnel Details'!$P$27="","", 'Personnel Details'!$P$27), IF(AND(NOT('Personnel Details'!$I$27=""), $B315&gt;='Personnel Details'!$I$27), IF('Personnel Details'!$K$27="", "", 'Personnel Details'!$K$27), IF('Personnel Details'!$F$27="", "", 'Personnel Details'!$F$27))))</f>
        <v/>
      </c>
      <c r="KN315" s="79" t="str">
        <f>IF(KL$9="", "", IF(AND(NOT('Personnel Details'!$N$27=""), $B315&gt;='Personnel Details'!$N$27), 'Personnel Details'!$Q$27, IF(AND(NOT('Personnel Details'!$I$27=""), $B315&gt;='Personnel Details'!$I$27), 'Personnel Details'!$L$27, 'Personnel Details'!$G$27)))</f>
        <v/>
      </c>
      <c r="KO315" s="59">
        <f t="shared" si="723"/>
        <v>0</v>
      </c>
      <c r="KP315" s="53"/>
      <c r="KR315" s="78" t="str">
        <f>IF(KR$9="", "", IF(AND(NOT('Personnel Details'!$N$28=""), $B315&gt;='Personnel Details'!$N$28), 'Personnel Details'!$O$28, IF(AND(NOT('Personnel Details'!$I$28=""), $B315&gt;='Personnel Details'!$I$28), 'Personnel Details'!$J$28, 'Personnel Details'!$E$28)))</f>
        <v/>
      </c>
      <c r="KS315" s="59" t="str">
        <f>IF(KR$9="", "", IF(AND(NOT('Personnel Details'!$N$28=""), $B315&gt;='Personnel Details'!$N$28), IF('Personnel Details'!$P$28="","", 'Personnel Details'!$P$28), IF(AND(NOT('Personnel Details'!$I$28=""), $B315&gt;='Personnel Details'!$I$28), IF('Personnel Details'!$K$28="", "", 'Personnel Details'!$K$28), IF('Personnel Details'!$F$28="", "", 'Personnel Details'!$F$28))))</f>
        <v/>
      </c>
      <c r="KT315" s="79" t="str">
        <f>IF(KR$9="", "", IF(AND(NOT('Personnel Details'!$N$28=""), $B315&gt;='Personnel Details'!$N$28), 'Personnel Details'!$Q$28, IF(AND(NOT('Personnel Details'!$I$28=""), $B315&gt;='Personnel Details'!$I$28), 'Personnel Details'!$L$28, 'Personnel Details'!$G$28)))</f>
        <v/>
      </c>
      <c r="KU315" s="59">
        <f t="shared" si="724"/>
        <v>0</v>
      </c>
      <c r="KV315" s="53"/>
      <c r="KX315" s="78" t="str">
        <f>IF(KX$9="", "", IF(AND(NOT('Personnel Details'!$N$29=""), $B315&gt;='Personnel Details'!$N$29), 'Personnel Details'!$O$29, IF(AND(NOT('Personnel Details'!$I$29=""), $B315&gt;='Personnel Details'!$I$29), 'Personnel Details'!$J$29, 'Personnel Details'!$E$29)))</f>
        <v/>
      </c>
      <c r="KY315" s="59" t="str">
        <f>IF(KX$9="", "", IF(AND(NOT('Personnel Details'!$N$29=""), $B315&gt;='Personnel Details'!$N$29), IF('Personnel Details'!$P$29="","", 'Personnel Details'!$P$29), IF(AND(NOT('Personnel Details'!$I$29=""), $B315&gt;='Personnel Details'!$I$29), IF('Personnel Details'!$K$29="", "", 'Personnel Details'!$K$29), IF('Personnel Details'!$F$29="", "", 'Personnel Details'!$F$29))))</f>
        <v/>
      </c>
      <c r="KZ315" s="79" t="str">
        <f>IF(KX$9="", "", IF(AND(NOT('Personnel Details'!$N$29=""), $B315&gt;='Personnel Details'!$N$29), 'Personnel Details'!$Q$29, IF(AND(NOT('Personnel Details'!$I$29=""), $B315&gt;='Personnel Details'!$I$29), 'Personnel Details'!$L$29, 'Personnel Details'!$G$29)))</f>
        <v/>
      </c>
      <c r="LA315" s="59">
        <f t="shared" si="725"/>
        <v>0</v>
      </c>
      <c r="LB315" s="53"/>
      <c r="LD315" s="78" t="str">
        <f>IF(LD$9="", "", IF(AND(NOT('Personnel Details'!$N$30=""), $B315&gt;='Personnel Details'!$N$30), 'Personnel Details'!$O$30, IF(AND(NOT('Personnel Details'!$I$30=""), $B315&gt;='Personnel Details'!$I$30), 'Personnel Details'!$J$30, 'Personnel Details'!$E$30)))</f>
        <v/>
      </c>
      <c r="LE315" s="59" t="str">
        <f>IF(LD$9="", "", IF(AND(NOT('Personnel Details'!$N$30=""), $B315&gt;='Personnel Details'!$N$30), IF('Personnel Details'!$P$30="","", 'Personnel Details'!$P$30), IF(AND(NOT('Personnel Details'!$I$30=""), $B315&gt;='Personnel Details'!$I$30), IF('Personnel Details'!$K$30="", "", 'Personnel Details'!$K$30), IF('Personnel Details'!$F$30="", "", 'Personnel Details'!$F$30))))</f>
        <v/>
      </c>
      <c r="LF315" s="79" t="str">
        <f>IF(LD$9="", "", IF(AND(NOT('Personnel Details'!$N$30=""), $B315&gt;='Personnel Details'!$N$30), 'Personnel Details'!$Q$30, IF(AND(NOT('Personnel Details'!$I$30=""), $B315&gt;='Personnel Details'!$I$30), 'Personnel Details'!$L$30, 'Personnel Details'!$G$30)))</f>
        <v/>
      </c>
      <c r="LG315" s="59">
        <f t="shared" si="726"/>
        <v>0</v>
      </c>
      <c r="LH315" s="53"/>
      <c r="LJ315" s="78" t="str">
        <f>IF(LJ$9="", "", IF(AND(NOT('Personnel Details'!$N$31=""), $B315&gt;='Personnel Details'!$N$31), 'Personnel Details'!$O$31, IF(AND(NOT('Personnel Details'!$I$31=""), $B315&gt;='Personnel Details'!$I$31), 'Personnel Details'!$J$31, 'Personnel Details'!$E$31)))</f>
        <v/>
      </c>
      <c r="LK315" s="59" t="str">
        <f>IF(LJ$9="", "", IF(AND(NOT('Personnel Details'!$N$31=""), $B315&gt;='Personnel Details'!$N$31), IF('Personnel Details'!$P$31="","", 'Personnel Details'!$P$31), IF(AND(NOT('Personnel Details'!$I$31=""), $B315&gt;='Personnel Details'!$I$31), IF('Personnel Details'!$K$31="", "", 'Personnel Details'!$K$31), IF('Personnel Details'!$F$31="", "", 'Personnel Details'!$F$31))))</f>
        <v/>
      </c>
      <c r="LL315" s="79" t="str">
        <f>IF(LJ$9="", "", IF(AND(NOT('Personnel Details'!$N$31=""), $B315&gt;='Personnel Details'!$N$31), 'Personnel Details'!$Q$31, IF(AND(NOT('Personnel Details'!$I$31=""), $B315&gt;='Personnel Details'!$I$31), 'Personnel Details'!$L$31, 'Personnel Details'!$G$31)))</f>
        <v/>
      </c>
      <c r="LM315" s="59">
        <f t="shared" si="727"/>
        <v>0</v>
      </c>
      <c r="LN315" s="53"/>
      <c r="LP315" s="78" t="str">
        <f>IF(LP$9="", "", IF(AND(NOT('Personnel Details'!$N$32=""), $B315&gt;='Personnel Details'!$N$32), 'Personnel Details'!$O$32, IF(AND(NOT('Personnel Details'!$I$32=""), $B315&gt;='Personnel Details'!$I$32), 'Personnel Details'!$J$32, 'Personnel Details'!$E$32)))</f>
        <v/>
      </c>
      <c r="LQ315" s="59" t="str">
        <f>IF(LP$9="", "", IF(AND(NOT('Personnel Details'!$N$32=""), $B315&gt;='Personnel Details'!$N$32), IF('Personnel Details'!$P$32="","", 'Personnel Details'!$P$32), IF(AND(NOT('Personnel Details'!$I$32=""), $B315&gt;='Personnel Details'!$I$32), IF('Personnel Details'!$K$32="", "", 'Personnel Details'!$K$32), IF('Personnel Details'!$F$32="", "", 'Personnel Details'!$F$32))))</f>
        <v/>
      </c>
      <c r="LR315" s="79" t="str">
        <f>IF(LP$9="", "", IF(AND(NOT('Personnel Details'!$N$32=""), $B315&gt;='Personnel Details'!$N$32), 'Personnel Details'!$Q$32, IF(AND(NOT('Personnel Details'!$I$32=""), $B315&gt;='Personnel Details'!$I$32), 'Personnel Details'!$L$32, 'Personnel Details'!$G$32)))</f>
        <v/>
      </c>
      <c r="LS315" s="59">
        <f t="shared" si="728"/>
        <v>0</v>
      </c>
      <c r="LT315" s="53"/>
      <c r="LV315" s="78" t="str">
        <f>IF(LV$9="", "", IF(AND(NOT('Personnel Details'!$N$33=""), $B315&gt;='Personnel Details'!$N$33), 'Personnel Details'!$O$33, IF(AND(NOT('Personnel Details'!$I$33=""), $B315&gt;='Personnel Details'!$I$33), 'Personnel Details'!$J$33, 'Personnel Details'!$E$33)))</f>
        <v/>
      </c>
      <c r="LW315" s="59" t="str">
        <f>IF(LV$9="", "", IF(AND(NOT('Personnel Details'!$N$33=""), $B315&gt;='Personnel Details'!$N$33), IF('Personnel Details'!$P$33="","", 'Personnel Details'!$P$33), IF(AND(NOT('Personnel Details'!$I$33=""), $B315&gt;='Personnel Details'!$I$33), IF('Personnel Details'!$K$33="", "", 'Personnel Details'!$K$33), IF('Personnel Details'!$F$33="", "", 'Personnel Details'!$F$33))))</f>
        <v/>
      </c>
      <c r="LX315" s="79" t="str">
        <f>IF(LV$9="", "", IF(AND(NOT('Personnel Details'!$N$33=""), $B315&gt;='Personnel Details'!$N$33), 'Personnel Details'!$Q$33, IF(AND(NOT('Personnel Details'!$I$33=""), $B315&gt;='Personnel Details'!$I$33), 'Personnel Details'!$L$33, 'Personnel Details'!$G$33)))</f>
        <v/>
      </c>
      <c r="LY315" s="59">
        <f t="shared" si="729"/>
        <v>0</v>
      </c>
      <c r="LZ315" s="53"/>
      <c r="MB315" s="78" t="str">
        <f>IF(MB$9="", "", IF(AND(NOT('Personnel Details'!$N$34=""), $B315&gt;='Personnel Details'!$N$34), 'Personnel Details'!$O$34, IF(AND(NOT('Personnel Details'!$I$34=""), $B315&gt;='Personnel Details'!$I$34), 'Personnel Details'!$J$34, 'Personnel Details'!$E$34)))</f>
        <v/>
      </c>
      <c r="MC315" s="59" t="str">
        <f>IF(MB$9="", "", IF(AND(NOT('Personnel Details'!$N$34=""), $B315&gt;='Personnel Details'!$N$34), IF('Personnel Details'!$P$34="","", 'Personnel Details'!$P$34), IF(AND(NOT('Personnel Details'!$I$34=""), $B315&gt;='Personnel Details'!$I$34), IF('Personnel Details'!$K$34="", "", 'Personnel Details'!$K$34), IF('Personnel Details'!$F$34="", "", 'Personnel Details'!$F$34))))</f>
        <v/>
      </c>
      <c r="MD315" s="79" t="str">
        <f>IF(MB$9="", "", IF(AND(NOT('Personnel Details'!$N$34=""), $B315&gt;='Personnel Details'!$N$34), 'Personnel Details'!$Q$34, IF(AND(NOT('Personnel Details'!$I$34=""), $B315&gt;='Personnel Details'!$I$34), 'Personnel Details'!$L$34, 'Personnel Details'!$G$34)))</f>
        <v/>
      </c>
      <c r="ME315" s="59">
        <f t="shared" si="730"/>
        <v>0</v>
      </c>
      <c r="MF315" s="53"/>
      <c r="MH315" s="78" t="str">
        <f>IF(MH$9="", "", IF(AND(NOT('Personnel Details'!$N$35=""), $B315&gt;='Personnel Details'!$N$35), 'Personnel Details'!$O$35, IF(AND(NOT('Personnel Details'!$I$35=""), $B315&gt;='Personnel Details'!$I$35), 'Personnel Details'!$J$35, 'Personnel Details'!$E$35)))</f>
        <v/>
      </c>
      <c r="MI315" s="59" t="str">
        <f>IF(MH$9="", "", IF(AND(NOT('Personnel Details'!$N$35=""), $B315&gt;='Personnel Details'!$N$35), IF('Personnel Details'!$P$35="","", 'Personnel Details'!$P$35), IF(AND(NOT('Personnel Details'!$I$35=""), $B315&gt;='Personnel Details'!$I$35), IF('Personnel Details'!$K$35="", "", 'Personnel Details'!$K$35), IF('Personnel Details'!$F$35="", "", 'Personnel Details'!$F$35))))</f>
        <v/>
      </c>
      <c r="MJ315" s="79" t="str">
        <f>IF(MH$9="", "", IF(AND(NOT('Personnel Details'!$N$35=""), $B315&gt;='Personnel Details'!$N$35), 'Personnel Details'!$Q$35, IF(AND(NOT('Personnel Details'!$I$35=""), $B315&gt;='Personnel Details'!$I$35), 'Personnel Details'!$L$35, 'Personnel Details'!$G$35)))</f>
        <v/>
      </c>
      <c r="MK315" s="59">
        <f t="shared" si="731"/>
        <v>0</v>
      </c>
      <c r="ML315" s="53"/>
      <c r="MN315" s="78" t="str">
        <f>IF(MN$9="", "", IF(AND(NOT('Personnel Details'!$N$36=""), $B315&gt;='Personnel Details'!$N$36), 'Personnel Details'!$O$36, IF(AND(NOT('Personnel Details'!$I$36=""), $B315&gt;='Personnel Details'!$I$36), 'Personnel Details'!$J$36, 'Personnel Details'!$E$36)))</f>
        <v/>
      </c>
      <c r="MO315" s="59" t="str">
        <f>IF(MN$9="", "", IF(AND(NOT('Personnel Details'!$N$36=""), $B315&gt;='Personnel Details'!$N$36), IF('Personnel Details'!$P$36="","", 'Personnel Details'!$P$36), IF(AND(NOT('Personnel Details'!$I$36=""), $B315&gt;='Personnel Details'!$I$36), IF('Personnel Details'!$K$36="", "", 'Personnel Details'!$K$36), IF('Personnel Details'!$F$36="", "", 'Personnel Details'!$F$36))))</f>
        <v/>
      </c>
      <c r="MP315" s="79" t="str">
        <f>IF(MN$9="", "", IF(AND(NOT('Personnel Details'!$N$36=""), $B315&gt;='Personnel Details'!$N$36), 'Personnel Details'!$Q$36, IF(AND(NOT('Personnel Details'!$I$36=""), $B315&gt;='Personnel Details'!$I$36), 'Personnel Details'!$L$36, 'Personnel Details'!$G$36)))</f>
        <v/>
      </c>
      <c r="MQ315" s="59">
        <f t="shared" si="732"/>
        <v>0</v>
      </c>
      <c r="MR315" s="53"/>
      <c r="MT315" s="78" t="str">
        <f>IF(MT$9="", "", IF(AND(NOT('Personnel Details'!$N$37=""), $B315&gt;='Personnel Details'!$N$37), 'Personnel Details'!$O$37, IF(AND(NOT('Personnel Details'!$I$37=""), $B315&gt;='Personnel Details'!$I$37), 'Personnel Details'!$J$37, 'Personnel Details'!$E$37)))</f>
        <v/>
      </c>
      <c r="MU315" s="59" t="str">
        <f>IF(MT$9="", "", IF(AND(NOT('Personnel Details'!$N$37=""), $B315&gt;='Personnel Details'!$N$37), IF('Personnel Details'!$P$37="","", 'Personnel Details'!$P$37), IF(AND(NOT('Personnel Details'!$I$37=""), $B315&gt;='Personnel Details'!$I$37), IF('Personnel Details'!$K$37="", "", 'Personnel Details'!$K$37), IF('Personnel Details'!$F$37="", "", 'Personnel Details'!$F$37))))</f>
        <v/>
      </c>
      <c r="MV315" s="79" t="str">
        <f>IF(MT$9="", "", IF(AND(NOT('Personnel Details'!$N$37=""), $B315&gt;='Personnel Details'!$N$37), 'Personnel Details'!$Q$37, IF(AND(NOT('Personnel Details'!$I$37=""), $B315&gt;='Personnel Details'!$I$37), 'Personnel Details'!$L$37, 'Personnel Details'!$G$37)))</f>
        <v/>
      </c>
      <c r="MW315" s="59">
        <f t="shared" si="733"/>
        <v>0</v>
      </c>
      <c r="MX315" s="53"/>
      <c r="MZ315" s="78" t="str">
        <f>IF(MZ$9="", "", IF(AND(NOT('Personnel Details'!$N$38=""), $B315&gt;='Personnel Details'!$N$38), 'Personnel Details'!$O$38, IF(AND(NOT('Personnel Details'!$I$38=""), $B315&gt;='Personnel Details'!$I$38), 'Personnel Details'!$J$38, 'Personnel Details'!$E$38)))</f>
        <v/>
      </c>
      <c r="NA315" s="59" t="str">
        <f>IF(MZ$9="", "", IF(AND(NOT('Personnel Details'!$N$38=""), $B315&gt;='Personnel Details'!$N$38), IF('Personnel Details'!$P$38="","", 'Personnel Details'!$P$38), IF(AND(NOT('Personnel Details'!$I$38=""), $B315&gt;='Personnel Details'!$I$38), IF('Personnel Details'!$K$38="", "", 'Personnel Details'!$K$38), IF('Personnel Details'!$F$38="", "", 'Personnel Details'!$F$38))))</f>
        <v/>
      </c>
      <c r="NB315" s="79" t="str">
        <f>IF(MZ$9="", "", IF(AND(NOT('Personnel Details'!$N$38=""), $B315&gt;='Personnel Details'!$N$38), 'Personnel Details'!$Q$38, IF(AND(NOT('Personnel Details'!$I$38=""), $B315&gt;='Personnel Details'!$I$38), 'Personnel Details'!$L$38, 'Personnel Details'!$G$38)))</f>
        <v/>
      </c>
      <c r="NC315" s="59">
        <f t="shared" si="734"/>
        <v>0</v>
      </c>
      <c r="ND315" s="53"/>
      <c r="NF315" s="78" t="str">
        <f>IF(NF$9="", "", IF(AND(NOT('Personnel Details'!$N$39=""), $B315&gt;='Personnel Details'!$N$39), 'Personnel Details'!$O$39, IF(AND(NOT('Personnel Details'!$I$39=""), $B315&gt;='Personnel Details'!$I$39), 'Personnel Details'!$J$39, 'Personnel Details'!$E$39)))</f>
        <v/>
      </c>
      <c r="NG315" s="59" t="str">
        <f>IF(NF$9="", "", IF(AND(NOT('Personnel Details'!$N$39=""), $B315&gt;='Personnel Details'!$N$39), IF('Personnel Details'!$P$39="","", 'Personnel Details'!$P$39), IF(AND(NOT('Personnel Details'!$I$39=""), $B315&gt;='Personnel Details'!$I$39), IF('Personnel Details'!$K$39="", "", 'Personnel Details'!$K$39), IF('Personnel Details'!$F$39="", "", 'Personnel Details'!$F$39))))</f>
        <v/>
      </c>
      <c r="NH315" s="79" t="str">
        <f>IF(NF$9="", "", IF(AND(NOT('Personnel Details'!$N$39=""), $B315&gt;='Personnel Details'!$N$39), 'Personnel Details'!$Q$39, IF(AND(NOT('Personnel Details'!$I$39=""), $B315&gt;='Personnel Details'!$I$39), 'Personnel Details'!$L$39, 'Personnel Details'!$G$39)))</f>
        <v/>
      </c>
      <c r="NI315" s="59">
        <f t="shared" si="735"/>
        <v>0</v>
      </c>
      <c r="NJ315" s="53"/>
      <c r="NL315" s="78" t="str">
        <f>IF(NL$9="", "", IF(AND(NOT('Personnel Details'!$N$40=""), $B315&gt;='Personnel Details'!$N$40), 'Personnel Details'!$O$40, IF(AND(NOT('Personnel Details'!$I$40=""), $B315&gt;='Personnel Details'!$I$40), 'Personnel Details'!$J$40, 'Personnel Details'!$E$40)))</f>
        <v/>
      </c>
      <c r="NM315" s="59" t="str">
        <f>IF(NL$9="", "", IF(AND(NOT('Personnel Details'!$N$40=""), $B315&gt;='Personnel Details'!$N$40), IF('Personnel Details'!$P$40="","", 'Personnel Details'!$P$40), IF(AND(NOT('Personnel Details'!$I$40=""), $B315&gt;='Personnel Details'!$I$40), IF('Personnel Details'!$K$40="", "", 'Personnel Details'!$K$40), IF('Personnel Details'!$F$40="", "", 'Personnel Details'!$F$40))))</f>
        <v/>
      </c>
      <c r="NN315" s="79" t="str">
        <f>IF(NL$9="", "", IF(AND(NOT('Personnel Details'!$N$40=""), $B315&gt;='Personnel Details'!$N$40), 'Personnel Details'!$Q$40, IF(AND(NOT('Personnel Details'!$I$40=""), $B315&gt;='Personnel Details'!$I$40), 'Personnel Details'!$L$40, 'Personnel Details'!$G$40)))</f>
        <v/>
      </c>
      <c r="NO315" s="59">
        <f t="shared" si="736"/>
        <v>0</v>
      </c>
      <c r="NP315" s="53"/>
    </row>
    <row r="316" spans="1:380" x14ac:dyDescent="0.25">
      <c r="A316" s="32"/>
      <c r="B316" s="113">
        <f>IFERROR(IF(B315+1&gt;'Personnel Details'!$U$5, "", B315+1), "")</f>
        <v>44136</v>
      </c>
      <c r="C316" s="32"/>
      <c r="D316" s="120"/>
      <c r="E316" s="13" t="str">
        <f t="shared" si="615"/>
        <v/>
      </c>
      <c r="F316" s="13" t="str">
        <f t="shared" si="646"/>
        <v/>
      </c>
      <c r="G316" s="56" t="str">
        <f t="shared" si="737"/>
        <v/>
      </c>
      <c r="H316" s="16" t="str">
        <f t="shared" si="647"/>
        <v/>
      </c>
      <c r="I316" s="32"/>
      <c r="J316" s="120"/>
      <c r="K316" s="62" t="str">
        <f t="shared" si="616"/>
        <v/>
      </c>
      <c r="L316" s="62" t="str">
        <f t="shared" si="648"/>
        <v/>
      </c>
      <c r="M316" s="65" t="str">
        <f t="shared" si="738"/>
        <v/>
      </c>
      <c r="N316" s="68" t="str">
        <f t="shared" si="649"/>
        <v/>
      </c>
      <c r="O316" s="32"/>
      <c r="P316" s="120"/>
      <c r="Q316" s="62" t="str">
        <f t="shared" si="617"/>
        <v/>
      </c>
      <c r="R316" s="62" t="str">
        <f t="shared" si="650"/>
        <v/>
      </c>
      <c r="S316" s="65" t="str">
        <f t="shared" si="739"/>
        <v/>
      </c>
      <c r="T316" s="68" t="str">
        <f t="shared" si="651"/>
        <v/>
      </c>
      <c r="U316" s="32"/>
      <c r="V316" s="120"/>
      <c r="W316" s="62" t="str">
        <f t="shared" si="618"/>
        <v/>
      </c>
      <c r="X316" s="62" t="str">
        <f t="shared" si="652"/>
        <v/>
      </c>
      <c r="Y316" s="65" t="str">
        <f t="shared" si="740"/>
        <v/>
      </c>
      <c r="Z316" s="68" t="str">
        <f t="shared" si="653"/>
        <v/>
      </c>
      <c r="AA316" s="32"/>
      <c r="AB316" s="120"/>
      <c r="AC316" s="62" t="str">
        <f t="shared" si="619"/>
        <v/>
      </c>
      <c r="AD316" s="62" t="str">
        <f t="shared" si="654"/>
        <v/>
      </c>
      <c r="AE316" s="65" t="str">
        <f t="shared" si="741"/>
        <v/>
      </c>
      <c r="AF316" s="68" t="str">
        <f t="shared" si="655"/>
        <v/>
      </c>
      <c r="AG316" s="32"/>
      <c r="AH316" s="120"/>
      <c r="AI316" s="62" t="str">
        <f t="shared" si="620"/>
        <v/>
      </c>
      <c r="AJ316" s="62" t="str">
        <f t="shared" si="656"/>
        <v/>
      </c>
      <c r="AK316" s="65" t="str">
        <f t="shared" si="742"/>
        <v/>
      </c>
      <c r="AL316" s="68" t="str">
        <f t="shared" si="657"/>
        <v/>
      </c>
      <c r="AM316" s="32"/>
      <c r="AN316" s="120"/>
      <c r="AO316" s="62" t="str">
        <f t="shared" si="621"/>
        <v/>
      </c>
      <c r="AP316" s="62" t="str">
        <f t="shared" si="658"/>
        <v/>
      </c>
      <c r="AQ316" s="65" t="str">
        <f t="shared" si="743"/>
        <v/>
      </c>
      <c r="AR316" s="68" t="str">
        <f t="shared" si="659"/>
        <v/>
      </c>
      <c r="AS316" s="32"/>
      <c r="AT316" s="120"/>
      <c r="AU316" s="62" t="str">
        <f t="shared" si="622"/>
        <v/>
      </c>
      <c r="AV316" s="62" t="str">
        <f t="shared" si="660"/>
        <v/>
      </c>
      <c r="AW316" s="65" t="str">
        <f t="shared" si="744"/>
        <v/>
      </c>
      <c r="AX316" s="68" t="str">
        <f t="shared" si="661"/>
        <v/>
      </c>
      <c r="AY316" s="32"/>
      <c r="AZ316" s="120"/>
      <c r="BA316" s="62" t="str">
        <f t="shared" si="623"/>
        <v/>
      </c>
      <c r="BB316" s="62" t="str">
        <f t="shared" si="662"/>
        <v/>
      </c>
      <c r="BC316" s="65" t="str">
        <f t="shared" si="745"/>
        <v/>
      </c>
      <c r="BD316" s="68" t="str">
        <f t="shared" si="663"/>
        <v/>
      </c>
      <c r="BE316" s="32"/>
      <c r="BF316" s="120"/>
      <c r="BG316" s="62" t="str">
        <f t="shared" si="624"/>
        <v/>
      </c>
      <c r="BH316" s="62" t="str">
        <f t="shared" si="664"/>
        <v/>
      </c>
      <c r="BI316" s="65" t="str">
        <f t="shared" si="746"/>
        <v/>
      </c>
      <c r="BJ316" s="68" t="str">
        <f t="shared" si="665"/>
        <v/>
      </c>
      <c r="BK316" s="32"/>
      <c r="BL316" s="120"/>
      <c r="BM316" s="62" t="str">
        <f t="shared" si="625"/>
        <v/>
      </c>
      <c r="BN316" s="62" t="str">
        <f t="shared" si="666"/>
        <v/>
      </c>
      <c r="BO316" s="65" t="str">
        <f t="shared" si="747"/>
        <v/>
      </c>
      <c r="BP316" s="68" t="str">
        <f t="shared" si="667"/>
        <v/>
      </c>
      <c r="BQ316" s="32"/>
      <c r="BR316" s="120"/>
      <c r="BS316" s="62" t="str">
        <f t="shared" si="626"/>
        <v/>
      </c>
      <c r="BT316" s="62" t="str">
        <f t="shared" si="668"/>
        <v/>
      </c>
      <c r="BU316" s="65" t="str">
        <f t="shared" si="748"/>
        <v/>
      </c>
      <c r="BV316" s="68" t="str">
        <f t="shared" si="669"/>
        <v/>
      </c>
      <c r="BW316" s="32"/>
      <c r="BX316" s="120"/>
      <c r="BY316" s="62" t="str">
        <f t="shared" si="627"/>
        <v/>
      </c>
      <c r="BZ316" s="62" t="str">
        <f t="shared" si="670"/>
        <v/>
      </c>
      <c r="CA316" s="65" t="str">
        <f t="shared" si="749"/>
        <v/>
      </c>
      <c r="CB316" s="68" t="str">
        <f t="shared" si="671"/>
        <v/>
      </c>
      <c r="CC316" s="32"/>
      <c r="CD316" s="120"/>
      <c r="CE316" s="62" t="str">
        <f t="shared" si="628"/>
        <v/>
      </c>
      <c r="CF316" s="62" t="str">
        <f t="shared" si="672"/>
        <v/>
      </c>
      <c r="CG316" s="65" t="str">
        <f t="shared" si="750"/>
        <v/>
      </c>
      <c r="CH316" s="68" t="str">
        <f t="shared" si="673"/>
        <v/>
      </c>
      <c r="CI316" s="32"/>
      <c r="CJ316" s="120"/>
      <c r="CK316" s="62" t="str">
        <f t="shared" si="629"/>
        <v/>
      </c>
      <c r="CL316" s="62" t="str">
        <f t="shared" si="674"/>
        <v/>
      </c>
      <c r="CM316" s="65" t="str">
        <f t="shared" si="751"/>
        <v/>
      </c>
      <c r="CN316" s="68" t="str">
        <f t="shared" si="675"/>
        <v/>
      </c>
      <c r="CO316" s="32"/>
      <c r="CP316" s="120"/>
      <c r="CQ316" s="62" t="str">
        <f t="shared" si="630"/>
        <v/>
      </c>
      <c r="CR316" s="62" t="str">
        <f t="shared" si="676"/>
        <v/>
      </c>
      <c r="CS316" s="65" t="str">
        <f t="shared" si="752"/>
        <v/>
      </c>
      <c r="CT316" s="68" t="str">
        <f t="shared" si="677"/>
        <v/>
      </c>
      <c r="CU316" s="32"/>
      <c r="CV316" s="120"/>
      <c r="CW316" s="62" t="str">
        <f t="shared" si="631"/>
        <v/>
      </c>
      <c r="CX316" s="62" t="str">
        <f t="shared" si="678"/>
        <v/>
      </c>
      <c r="CY316" s="65" t="str">
        <f t="shared" si="753"/>
        <v/>
      </c>
      <c r="CZ316" s="68" t="str">
        <f t="shared" si="679"/>
        <v/>
      </c>
      <c r="DA316" s="32"/>
      <c r="DB316" s="120"/>
      <c r="DC316" s="62" t="str">
        <f t="shared" si="632"/>
        <v/>
      </c>
      <c r="DD316" s="62" t="str">
        <f t="shared" si="680"/>
        <v/>
      </c>
      <c r="DE316" s="65" t="str">
        <f t="shared" si="754"/>
        <v/>
      </c>
      <c r="DF316" s="68" t="str">
        <f t="shared" si="681"/>
        <v/>
      </c>
      <c r="DG316" s="32"/>
      <c r="DH316" s="120"/>
      <c r="DI316" s="62" t="str">
        <f t="shared" si="633"/>
        <v/>
      </c>
      <c r="DJ316" s="62" t="str">
        <f t="shared" si="682"/>
        <v/>
      </c>
      <c r="DK316" s="65" t="str">
        <f t="shared" si="755"/>
        <v/>
      </c>
      <c r="DL316" s="68" t="str">
        <f t="shared" si="683"/>
        <v/>
      </c>
      <c r="DM316" s="32"/>
      <c r="DN316" s="120"/>
      <c r="DO316" s="62" t="str">
        <f t="shared" si="634"/>
        <v/>
      </c>
      <c r="DP316" s="62" t="str">
        <f t="shared" si="684"/>
        <v/>
      </c>
      <c r="DQ316" s="65" t="str">
        <f t="shared" si="756"/>
        <v/>
      </c>
      <c r="DR316" s="68" t="str">
        <f t="shared" si="685"/>
        <v/>
      </c>
      <c r="DS316" s="32"/>
      <c r="DT316" s="120"/>
      <c r="DU316" s="62" t="str">
        <f t="shared" si="635"/>
        <v/>
      </c>
      <c r="DV316" s="62" t="str">
        <f t="shared" si="686"/>
        <v/>
      </c>
      <c r="DW316" s="65" t="str">
        <f t="shared" si="757"/>
        <v/>
      </c>
      <c r="DX316" s="68" t="str">
        <f t="shared" si="687"/>
        <v/>
      </c>
      <c r="DY316" s="32"/>
      <c r="DZ316" s="120"/>
      <c r="EA316" s="62" t="str">
        <f t="shared" si="636"/>
        <v/>
      </c>
      <c r="EB316" s="62" t="str">
        <f t="shared" si="688"/>
        <v/>
      </c>
      <c r="EC316" s="65" t="str">
        <f t="shared" si="758"/>
        <v/>
      </c>
      <c r="ED316" s="68" t="str">
        <f t="shared" si="689"/>
        <v/>
      </c>
      <c r="EE316" s="32"/>
      <c r="EF316" s="120"/>
      <c r="EG316" s="62" t="str">
        <f t="shared" si="637"/>
        <v/>
      </c>
      <c r="EH316" s="62" t="str">
        <f t="shared" si="690"/>
        <v/>
      </c>
      <c r="EI316" s="65" t="str">
        <f t="shared" si="759"/>
        <v/>
      </c>
      <c r="EJ316" s="68" t="str">
        <f t="shared" si="691"/>
        <v/>
      </c>
      <c r="EK316" s="32"/>
      <c r="EL316" s="120"/>
      <c r="EM316" s="62" t="str">
        <f t="shared" si="638"/>
        <v/>
      </c>
      <c r="EN316" s="62" t="str">
        <f t="shared" si="692"/>
        <v/>
      </c>
      <c r="EO316" s="65" t="str">
        <f t="shared" si="760"/>
        <v/>
      </c>
      <c r="EP316" s="68" t="str">
        <f t="shared" si="693"/>
        <v/>
      </c>
      <c r="EQ316" s="32"/>
      <c r="ER316" s="120"/>
      <c r="ES316" s="62" t="str">
        <f t="shared" si="639"/>
        <v/>
      </c>
      <c r="ET316" s="62" t="str">
        <f t="shared" si="694"/>
        <v/>
      </c>
      <c r="EU316" s="65" t="str">
        <f t="shared" si="761"/>
        <v/>
      </c>
      <c r="EV316" s="68" t="str">
        <f t="shared" si="695"/>
        <v/>
      </c>
      <c r="EW316" s="32"/>
      <c r="EX316" s="120"/>
      <c r="EY316" s="62" t="str">
        <f t="shared" si="640"/>
        <v/>
      </c>
      <c r="EZ316" s="62" t="str">
        <f t="shared" si="696"/>
        <v/>
      </c>
      <c r="FA316" s="65" t="str">
        <f t="shared" si="762"/>
        <v/>
      </c>
      <c r="FB316" s="68" t="str">
        <f t="shared" si="697"/>
        <v/>
      </c>
      <c r="FC316" s="32"/>
      <c r="FD316" s="120"/>
      <c r="FE316" s="62" t="str">
        <f t="shared" si="641"/>
        <v/>
      </c>
      <c r="FF316" s="62" t="str">
        <f t="shared" si="698"/>
        <v/>
      </c>
      <c r="FG316" s="65" t="str">
        <f t="shared" si="763"/>
        <v/>
      </c>
      <c r="FH316" s="68" t="str">
        <f t="shared" si="699"/>
        <v/>
      </c>
      <c r="FI316" s="32"/>
      <c r="FJ316" s="120"/>
      <c r="FK316" s="62" t="str">
        <f t="shared" si="642"/>
        <v/>
      </c>
      <c r="FL316" s="62" t="str">
        <f t="shared" si="700"/>
        <v/>
      </c>
      <c r="FM316" s="65" t="str">
        <f t="shared" si="764"/>
        <v/>
      </c>
      <c r="FN316" s="68" t="str">
        <f t="shared" si="701"/>
        <v/>
      </c>
      <c r="FO316" s="32"/>
      <c r="FP316" s="120"/>
      <c r="FQ316" s="62" t="str">
        <f t="shared" si="643"/>
        <v/>
      </c>
      <c r="FR316" s="62" t="str">
        <f t="shared" si="702"/>
        <v/>
      </c>
      <c r="FS316" s="65" t="str">
        <f t="shared" si="765"/>
        <v/>
      </c>
      <c r="FT316" s="68" t="str">
        <f t="shared" si="703"/>
        <v/>
      </c>
      <c r="FU316" s="32"/>
      <c r="FV316" s="120"/>
      <c r="FW316" s="62" t="str">
        <f t="shared" si="644"/>
        <v/>
      </c>
      <c r="FX316" s="62" t="str">
        <f t="shared" si="704"/>
        <v/>
      </c>
      <c r="FY316" s="65" t="str">
        <f t="shared" si="766"/>
        <v/>
      </c>
      <c r="FZ316" s="68" t="str">
        <f t="shared" si="705"/>
        <v/>
      </c>
      <c r="GA316" s="32"/>
      <c r="GC316" s="7" t="str">
        <f t="shared" si="706"/>
        <v>Nov 2020</v>
      </c>
      <c r="GD316" s="7" t="str">
        <f t="shared" ca="1" si="645"/>
        <v>Weekend</v>
      </c>
      <c r="GT316" s="71">
        <f>IF(GT$9="", "", IF(AND(NOT('Personnel Details'!$N$11=""), $B316&gt;='Personnel Details'!$N$11), 'Personnel Details'!$O$11, IF(AND(NOT('Personnel Details'!$I$11=""), $B316&gt;='Personnel Details'!$I$11), 'Personnel Details'!$J$11, 'Personnel Details'!$E$11)))</f>
        <v>0.8</v>
      </c>
      <c r="GU316" s="59" t="str">
        <f>IF(GT$9="", "", IF(AND(NOT('Personnel Details'!$N$11=""), $B316&gt;='Personnel Details'!$N$11), IF('Personnel Details'!$P$11="","", 'Personnel Details'!$P$11), IF(AND(NOT('Personnel Details'!$I$11=""), $B316&gt;='Personnel Details'!$I$11), IF('Personnel Details'!$K$11="", "", 'Personnel Details'!$K$11), IF('Personnel Details'!$F$11="", "", 'Personnel Details'!$F$11))))</f>
        <v/>
      </c>
      <c r="GV316" s="74">
        <f>IF(GT$9="", "", IF(AND(NOT('Personnel Details'!$N$11=""), $B316&gt;='Personnel Details'!$N$11), 'Personnel Details'!$Q$11, IF(AND(NOT('Personnel Details'!$I$11=""), $B316&gt;='Personnel Details'!$I$11), 'Personnel Details'!$L$11, 'Personnel Details'!$G$11)))</f>
        <v>0</v>
      </c>
      <c r="GW316" s="59">
        <f t="shared" si="707"/>
        <v>0</v>
      </c>
      <c r="GX316" s="53"/>
      <c r="GZ316" s="78">
        <f>IF(GZ$9="", "", IF(AND(NOT('Personnel Details'!$N$12=""), $B316&gt;='Personnel Details'!$N$12), 'Personnel Details'!$O$12, IF(AND(NOT('Personnel Details'!$I$12=""), $B316&gt;='Personnel Details'!$I$12), 'Personnel Details'!$J$12, 'Personnel Details'!$E$12)))</f>
        <v>0.8</v>
      </c>
      <c r="HA316" s="59" t="str">
        <f>IF(GZ$9="", "", IF(AND(NOT('Personnel Details'!$N$12=""), $B316&gt;='Personnel Details'!$N$12), IF('Personnel Details'!$P$12="","", 'Personnel Details'!$P$12), IF(AND(NOT('Personnel Details'!$I$12=""), $B316&gt;='Personnel Details'!$I$12), IF('Personnel Details'!$K$12="", "", 'Personnel Details'!$K$12), IF('Personnel Details'!$F$12="", "", 'Personnel Details'!$F$12))))</f>
        <v/>
      </c>
      <c r="HB316" s="79">
        <f>IF(GZ$9="", "", IF(AND(NOT('Personnel Details'!$N$12=""), $B316&gt;='Personnel Details'!$N$12), 'Personnel Details'!$Q$12, IF(AND(NOT('Personnel Details'!$I$12=""), $B316&gt;='Personnel Details'!$I$12), 'Personnel Details'!$L$12, 'Personnel Details'!$G$12)))</f>
        <v>0</v>
      </c>
      <c r="HC316" s="59">
        <f t="shared" si="708"/>
        <v>0</v>
      </c>
      <c r="HD316" s="53"/>
      <c r="HF316" s="78">
        <f>IF(HF$9="", "", IF(AND(NOT('Personnel Details'!$N$13=""), $B316&gt;='Personnel Details'!$N$13), 'Personnel Details'!$O$13, IF(AND(NOT('Personnel Details'!$I$13=""), $B316&gt;='Personnel Details'!$I$13), 'Personnel Details'!$J$13, 'Personnel Details'!$E$13)))</f>
        <v>0.8</v>
      </c>
      <c r="HG316" s="59" t="str">
        <f>IF(HF$9="", "", IF(AND(NOT('Personnel Details'!$N$13=""), $B316&gt;='Personnel Details'!$N$13), IF('Personnel Details'!$P$13="","", 'Personnel Details'!$P$13), IF(AND(NOT('Personnel Details'!$I$13=""), $B316&gt;='Personnel Details'!$I$13), IF('Personnel Details'!$K$13="", "", 'Personnel Details'!$K$13), IF('Personnel Details'!$F$13="", "", 'Personnel Details'!$F$13))))</f>
        <v/>
      </c>
      <c r="HH316" s="79">
        <f>IF(HF$9="", "", IF(AND(NOT('Personnel Details'!$N$13=""), $B316&gt;='Personnel Details'!$N$13), 'Personnel Details'!$Q$13, IF(AND(NOT('Personnel Details'!$I$13=""), $B316&gt;='Personnel Details'!$I$13), 'Personnel Details'!$L$13, 'Personnel Details'!$G$13)))</f>
        <v>0</v>
      </c>
      <c r="HI316" s="59">
        <f t="shared" si="709"/>
        <v>0</v>
      </c>
      <c r="HJ316" s="53"/>
      <c r="HL316" s="78">
        <f>IF(HL$9="", "", IF(AND(NOT('Personnel Details'!$N$14=""), $B316&gt;='Personnel Details'!$N$14), 'Personnel Details'!$O$14, IF(AND(NOT('Personnel Details'!$I$14=""), $B316&gt;='Personnel Details'!$I$14), 'Personnel Details'!$J$14, 'Personnel Details'!$E$14)))</f>
        <v>0.8</v>
      </c>
      <c r="HM316" s="59">
        <f>IF(HL$9="", "", IF(AND(NOT('Personnel Details'!$N$14=""), $B316&gt;='Personnel Details'!$N$14), IF('Personnel Details'!$P$14="","", 'Personnel Details'!$P$14), IF(AND(NOT('Personnel Details'!$I$14=""), $B316&gt;='Personnel Details'!$I$14), IF('Personnel Details'!$K$14="", "", 'Personnel Details'!$K$14), IF('Personnel Details'!$F$14="", "", 'Personnel Details'!$F$14))))</f>
        <v>2000</v>
      </c>
      <c r="HN316" s="79">
        <f>IF(HL$9="", "", IF(AND(NOT('Personnel Details'!$N$14=""), $B316&gt;='Personnel Details'!$N$14), 'Personnel Details'!$Q$14, IF(AND(NOT('Personnel Details'!$I$14=""), $B316&gt;='Personnel Details'!$I$14), 'Personnel Details'!$L$14, 'Personnel Details'!$G$14)))</f>
        <v>0.85</v>
      </c>
      <c r="HO316" s="59">
        <f t="shared" si="710"/>
        <v>0</v>
      </c>
      <c r="HP316" s="53"/>
      <c r="HR316" s="78" t="str">
        <f>IF(HR$9="", "", IF(AND(NOT('Personnel Details'!$N$15=""), $B316&gt;='Personnel Details'!$N$15), 'Personnel Details'!$O$15, IF(AND(NOT('Personnel Details'!$I$15=""), $B316&gt;='Personnel Details'!$I$15), 'Personnel Details'!$J$15, 'Personnel Details'!$E$15)))</f>
        <v/>
      </c>
      <c r="HS316" s="59" t="str">
        <f>IF(HR$9="", "", IF(AND(NOT('Personnel Details'!$N$15=""), $B316&gt;='Personnel Details'!$N$15), IF('Personnel Details'!$P$15="","", 'Personnel Details'!$P$15), IF(AND(NOT('Personnel Details'!$I$15=""), $B316&gt;='Personnel Details'!$I$15), IF('Personnel Details'!$K$15="", "", 'Personnel Details'!$K$15), IF('Personnel Details'!$F$15="", "", 'Personnel Details'!$F$15))))</f>
        <v/>
      </c>
      <c r="HT316" s="79" t="str">
        <f>IF(HR$9="", "", IF(AND(NOT('Personnel Details'!$N$15=""), $B316&gt;='Personnel Details'!$N$15), 'Personnel Details'!$Q$15, IF(AND(NOT('Personnel Details'!$I$15=""), $B316&gt;='Personnel Details'!$I$15), 'Personnel Details'!$L$15, 'Personnel Details'!$G$15)))</f>
        <v/>
      </c>
      <c r="HU316" s="59">
        <f t="shared" si="711"/>
        <v>0</v>
      </c>
      <c r="HV316" s="53"/>
      <c r="HX316" s="78" t="str">
        <f>IF(HX$9="", "", IF(AND(NOT('Personnel Details'!$N$16=""), $B316&gt;='Personnel Details'!$N$16), 'Personnel Details'!$O$16, IF(AND(NOT('Personnel Details'!$I$16=""), $B316&gt;='Personnel Details'!$I$16), 'Personnel Details'!$J$16, 'Personnel Details'!$E$16)))</f>
        <v/>
      </c>
      <c r="HY316" s="59" t="str">
        <f>IF(HX$9="", "", IF(AND(NOT('Personnel Details'!$N$16=""), $B316&gt;='Personnel Details'!$N$16), IF('Personnel Details'!$P$16="","", 'Personnel Details'!$P$16), IF(AND(NOT('Personnel Details'!$I$16=""), $B316&gt;='Personnel Details'!$I$16), IF('Personnel Details'!$K$16="", "", 'Personnel Details'!$K$16), IF('Personnel Details'!$F$16="", "", 'Personnel Details'!$F$16))))</f>
        <v/>
      </c>
      <c r="HZ316" s="79" t="str">
        <f>IF(HX$9="", "", IF(AND(NOT('Personnel Details'!$N$16=""), $B316&gt;='Personnel Details'!$N$16), 'Personnel Details'!$Q$16, IF(AND(NOT('Personnel Details'!$I$16=""), $B316&gt;='Personnel Details'!$I$16), 'Personnel Details'!$L$16, 'Personnel Details'!$G$16)))</f>
        <v/>
      </c>
      <c r="IA316" s="59">
        <f t="shared" si="712"/>
        <v>0</v>
      </c>
      <c r="IB316" s="53"/>
      <c r="ID316" s="78" t="str">
        <f>IF(ID$9="", "", IF(AND(NOT('Personnel Details'!$N$17=""), $B316&gt;='Personnel Details'!$N$17), 'Personnel Details'!$O$17, IF(AND(NOT('Personnel Details'!$I$17=""), $B316&gt;='Personnel Details'!$I$17), 'Personnel Details'!$J$17, 'Personnel Details'!$E$17)))</f>
        <v/>
      </c>
      <c r="IE316" s="59" t="str">
        <f>IF(ID$9="", "", IF(AND(NOT('Personnel Details'!$N$17=""), $B316&gt;='Personnel Details'!$N$17), IF('Personnel Details'!$P$17="","", 'Personnel Details'!$P$17), IF(AND(NOT('Personnel Details'!$I$17=""), $B316&gt;='Personnel Details'!$I$17), IF('Personnel Details'!$K$17="", "", 'Personnel Details'!$K$17), IF('Personnel Details'!$F$17="", "", 'Personnel Details'!$F$17))))</f>
        <v/>
      </c>
      <c r="IF316" s="79" t="str">
        <f>IF(ID$9="", "", IF(AND(NOT('Personnel Details'!$N$17=""), $B316&gt;='Personnel Details'!$N$17), 'Personnel Details'!$Q$17, IF(AND(NOT('Personnel Details'!$I$17=""), $B316&gt;='Personnel Details'!$I$17), 'Personnel Details'!$L$17, 'Personnel Details'!$G$17)))</f>
        <v/>
      </c>
      <c r="IG316" s="59">
        <f t="shared" si="713"/>
        <v>0</v>
      </c>
      <c r="IH316" s="53"/>
      <c r="IJ316" s="78" t="str">
        <f>IF(IJ$9="", "", IF(AND(NOT('Personnel Details'!$N$18=""), $B316&gt;='Personnel Details'!$N$18), 'Personnel Details'!$O$18, IF(AND(NOT('Personnel Details'!$I$18=""), $B316&gt;='Personnel Details'!$I$18), 'Personnel Details'!$J$18, 'Personnel Details'!$E$18)))</f>
        <v/>
      </c>
      <c r="IK316" s="59" t="str">
        <f>IF(IJ$9="", "", IF(AND(NOT('Personnel Details'!$N$18=""), $B316&gt;='Personnel Details'!$N$18), IF('Personnel Details'!$P$18="","", 'Personnel Details'!$P$18), IF(AND(NOT('Personnel Details'!$I$18=""), $B316&gt;='Personnel Details'!$I$18), IF('Personnel Details'!$K$18="", "", 'Personnel Details'!$K$18), IF('Personnel Details'!$F$18="", "", 'Personnel Details'!$F$18))))</f>
        <v/>
      </c>
      <c r="IL316" s="79" t="str">
        <f>IF(IJ$9="", "", IF(AND(NOT('Personnel Details'!$N$18=""), $B316&gt;='Personnel Details'!$N$18), 'Personnel Details'!$Q$18, IF(AND(NOT('Personnel Details'!$I$18=""), $B316&gt;='Personnel Details'!$I$18), 'Personnel Details'!$L$18, 'Personnel Details'!$G$18)))</f>
        <v/>
      </c>
      <c r="IM316" s="59">
        <f t="shared" si="714"/>
        <v>0</v>
      </c>
      <c r="IN316" s="53"/>
      <c r="IP316" s="78" t="str">
        <f>IF(IP$9="", "", IF(AND(NOT('Personnel Details'!$N$19=""), $B316&gt;='Personnel Details'!$N$19), 'Personnel Details'!$O$19, IF(AND(NOT('Personnel Details'!$I$19=""), $B316&gt;='Personnel Details'!$I$19), 'Personnel Details'!$J$19, 'Personnel Details'!$E$19)))</f>
        <v/>
      </c>
      <c r="IQ316" s="59" t="str">
        <f>IF(IP$9="", "", IF(AND(NOT('Personnel Details'!$N$19=""), $B316&gt;='Personnel Details'!$N$19), IF('Personnel Details'!$P$19="","", 'Personnel Details'!$P$19), IF(AND(NOT('Personnel Details'!$I$19=""), $B316&gt;='Personnel Details'!$I$19), IF('Personnel Details'!$K$19="", "", 'Personnel Details'!$K$19), IF('Personnel Details'!$F$19="", "", 'Personnel Details'!$F$19))))</f>
        <v/>
      </c>
      <c r="IR316" s="79" t="str">
        <f>IF(IP$9="", "", IF(AND(NOT('Personnel Details'!$N$19=""), $B316&gt;='Personnel Details'!$N$19), 'Personnel Details'!$Q$19, IF(AND(NOT('Personnel Details'!$I$19=""), $B316&gt;='Personnel Details'!$I$19), 'Personnel Details'!$L$19, 'Personnel Details'!$G$19)))</f>
        <v/>
      </c>
      <c r="IS316" s="59">
        <f t="shared" si="715"/>
        <v>0</v>
      </c>
      <c r="IT316" s="53"/>
      <c r="IV316" s="78" t="str">
        <f>IF(IV$9="", "", IF(AND(NOT('Personnel Details'!$N$20=""), $B316&gt;='Personnel Details'!$N$20), 'Personnel Details'!$O$20, IF(AND(NOT('Personnel Details'!$I$20=""), $B316&gt;='Personnel Details'!$I$20), 'Personnel Details'!$J$20, 'Personnel Details'!$E$20)))</f>
        <v/>
      </c>
      <c r="IW316" s="59" t="str">
        <f>IF(IV$9="", "", IF(AND(NOT('Personnel Details'!$N$20=""), $B316&gt;='Personnel Details'!$N$20), IF('Personnel Details'!$P$20="","", 'Personnel Details'!$P$20), IF(AND(NOT('Personnel Details'!$I$20=""), $B316&gt;='Personnel Details'!$I$20), IF('Personnel Details'!$K$20="", "", 'Personnel Details'!$K$20), IF('Personnel Details'!$F$20="", "", 'Personnel Details'!$F$20))))</f>
        <v/>
      </c>
      <c r="IX316" s="79" t="str">
        <f>IF(IV$9="", "", IF(AND(NOT('Personnel Details'!$N$20=""), $B316&gt;='Personnel Details'!$N$20), 'Personnel Details'!$Q$20, IF(AND(NOT('Personnel Details'!$I$20=""), $B316&gt;='Personnel Details'!$I$20), 'Personnel Details'!$L$20, 'Personnel Details'!$G$20)))</f>
        <v/>
      </c>
      <c r="IY316" s="59">
        <f t="shared" si="716"/>
        <v>0</v>
      </c>
      <c r="IZ316" s="53"/>
      <c r="JB316" s="78" t="str">
        <f>IF(JB$9="", "", IF(AND(NOT('Personnel Details'!$N$21=""), $B316&gt;='Personnel Details'!$N$21), 'Personnel Details'!$O$21, IF(AND(NOT('Personnel Details'!$I$21=""), $B316&gt;='Personnel Details'!$I$21), 'Personnel Details'!$J$21, 'Personnel Details'!$E$21)))</f>
        <v/>
      </c>
      <c r="JC316" s="59" t="str">
        <f>IF(JB$9="", "", IF(AND(NOT('Personnel Details'!$N$21=""), $B316&gt;='Personnel Details'!$N$21), IF('Personnel Details'!$P$21="","", 'Personnel Details'!$P$21), IF(AND(NOT('Personnel Details'!$I$21=""), $B316&gt;='Personnel Details'!$I$21), IF('Personnel Details'!$K$21="", "", 'Personnel Details'!$K$21), IF('Personnel Details'!$F$21="", "", 'Personnel Details'!$F$21))))</f>
        <v/>
      </c>
      <c r="JD316" s="79" t="str">
        <f>IF(JB$9="", "", IF(AND(NOT('Personnel Details'!$N$21=""), $B316&gt;='Personnel Details'!$N$21), 'Personnel Details'!$Q$21, IF(AND(NOT('Personnel Details'!$I$21=""), $B316&gt;='Personnel Details'!$I$21), 'Personnel Details'!$L$21, 'Personnel Details'!$G$21)))</f>
        <v/>
      </c>
      <c r="JE316" s="59">
        <f t="shared" si="717"/>
        <v>0</v>
      </c>
      <c r="JF316" s="53"/>
      <c r="JH316" s="78" t="str">
        <f>IF(JH$9="", "", IF(AND(NOT('Personnel Details'!$N$22=""), $B316&gt;='Personnel Details'!$N$22), 'Personnel Details'!$O$22, IF(AND(NOT('Personnel Details'!$I$22=""), $B316&gt;='Personnel Details'!$I$22), 'Personnel Details'!$J$22, 'Personnel Details'!$E$22)))</f>
        <v/>
      </c>
      <c r="JI316" s="59" t="str">
        <f>IF(JH$9="", "", IF(AND(NOT('Personnel Details'!$N$22=""), $B316&gt;='Personnel Details'!$N$22), IF('Personnel Details'!$P$22="","", 'Personnel Details'!$P$22), IF(AND(NOT('Personnel Details'!$I$22=""), $B316&gt;='Personnel Details'!$I$22), IF('Personnel Details'!$K$22="", "", 'Personnel Details'!$K$22), IF('Personnel Details'!$F$22="", "", 'Personnel Details'!$F$22))))</f>
        <v/>
      </c>
      <c r="JJ316" s="79" t="str">
        <f>IF(JH$9="", "", IF(AND(NOT('Personnel Details'!$N$22=""), $B316&gt;='Personnel Details'!$N$22), 'Personnel Details'!$Q$22, IF(AND(NOT('Personnel Details'!$I$22=""), $B316&gt;='Personnel Details'!$I$22), 'Personnel Details'!$L$22, 'Personnel Details'!$G$22)))</f>
        <v/>
      </c>
      <c r="JK316" s="59">
        <f t="shared" si="718"/>
        <v>0</v>
      </c>
      <c r="JL316" s="53"/>
      <c r="JN316" s="78" t="str">
        <f>IF(JN$9="", "", IF(AND(NOT('Personnel Details'!$N$23=""), $B316&gt;='Personnel Details'!$N$23), 'Personnel Details'!$O$23, IF(AND(NOT('Personnel Details'!$I$23=""), $B316&gt;='Personnel Details'!$I$23), 'Personnel Details'!$J$23, 'Personnel Details'!$E$23)))</f>
        <v/>
      </c>
      <c r="JO316" s="59" t="str">
        <f>IF(JN$9="", "", IF(AND(NOT('Personnel Details'!$N$23=""), $B316&gt;='Personnel Details'!$N$23), IF('Personnel Details'!$P$23="","", 'Personnel Details'!$P$23), IF(AND(NOT('Personnel Details'!$I$23=""), $B316&gt;='Personnel Details'!$I$23), IF('Personnel Details'!$K$23="", "", 'Personnel Details'!$K$23), IF('Personnel Details'!$F$23="", "", 'Personnel Details'!$F$23))))</f>
        <v/>
      </c>
      <c r="JP316" s="79" t="str">
        <f>IF(JN$9="", "", IF(AND(NOT('Personnel Details'!$N$23=""), $B316&gt;='Personnel Details'!$N$23), 'Personnel Details'!$Q$23, IF(AND(NOT('Personnel Details'!$I$23=""), $B316&gt;='Personnel Details'!$I$23), 'Personnel Details'!$L$23, 'Personnel Details'!$G$23)))</f>
        <v/>
      </c>
      <c r="JQ316" s="59">
        <f t="shared" si="719"/>
        <v>0</v>
      </c>
      <c r="JR316" s="53"/>
      <c r="JT316" s="78" t="str">
        <f>IF(JT$9="", "", IF(AND(NOT('Personnel Details'!$N$24=""), $B316&gt;='Personnel Details'!$N$24), 'Personnel Details'!$O$24, IF(AND(NOT('Personnel Details'!$I$24=""), $B316&gt;='Personnel Details'!$I$24), 'Personnel Details'!$J$24, 'Personnel Details'!$E$24)))</f>
        <v/>
      </c>
      <c r="JU316" s="59" t="str">
        <f>IF(JT$9="", "", IF(AND(NOT('Personnel Details'!$N$24=""), $B316&gt;='Personnel Details'!$N$24), IF('Personnel Details'!$P$24="","", 'Personnel Details'!$P$24), IF(AND(NOT('Personnel Details'!$I$24=""), $B316&gt;='Personnel Details'!$I$24), IF('Personnel Details'!$K$24="", "", 'Personnel Details'!$K$24), IF('Personnel Details'!$F$24="", "", 'Personnel Details'!$F$24))))</f>
        <v/>
      </c>
      <c r="JV316" s="79" t="str">
        <f>IF(JT$9="", "", IF(AND(NOT('Personnel Details'!$N$24=""), $B316&gt;='Personnel Details'!$N$24), 'Personnel Details'!$Q$24, IF(AND(NOT('Personnel Details'!$I$24=""), $B316&gt;='Personnel Details'!$I$24), 'Personnel Details'!$L$24, 'Personnel Details'!$G$24)))</f>
        <v/>
      </c>
      <c r="JW316" s="59">
        <f t="shared" si="720"/>
        <v>0</v>
      </c>
      <c r="JX316" s="53"/>
      <c r="JZ316" s="78" t="str">
        <f>IF(JZ$9="", "", IF(AND(NOT('Personnel Details'!$N$25=""), $B316&gt;='Personnel Details'!$N$25), 'Personnel Details'!$O$25, IF(AND(NOT('Personnel Details'!$I$25=""), $B316&gt;='Personnel Details'!$I$25), 'Personnel Details'!$J$25, 'Personnel Details'!$E$25)))</f>
        <v/>
      </c>
      <c r="KA316" s="59" t="str">
        <f>IF(JZ$9="", "", IF(AND(NOT('Personnel Details'!$N$25=""), $B316&gt;='Personnel Details'!$N$25), IF('Personnel Details'!$P$25="","", 'Personnel Details'!$P$25), IF(AND(NOT('Personnel Details'!$I$25=""), $B316&gt;='Personnel Details'!$I$25), IF('Personnel Details'!$K$25="", "", 'Personnel Details'!$K$25), IF('Personnel Details'!$F$25="", "", 'Personnel Details'!$F$25))))</f>
        <v/>
      </c>
      <c r="KB316" s="79" t="str">
        <f>IF(JZ$9="", "", IF(AND(NOT('Personnel Details'!$N$25=""), $B316&gt;='Personnel Details'!$N$25), 'Personnel Details'!$Q$25, IF(AND(NOT('Personnel Details'!$I$25=""), $B316&gt;='Personnel Details'!$I$25), 'Personnel Details'!$L$25, 'Personnel Details'!$G$25)))</f>
        <v/>
      </c>
      <c r="KC316" s="59">
        <f t="shared" si="721"/>
        <v>0</v>
      </c>
      <c r="KD316" s="53"/>
      <c r="KF316" s="78" t="str">
        <f>IF(KF$9="", "", IF(AND(NOT('Personnel Details'!$N$26=""), $B316&gt;='Personnel Details'!$N$26), 'Personnel Details'!$O$26, IF(AND(NOT('Personnel Details'!$I$26=""), $B316&gt;='Personnel Details'!$I$26), 'Personnel Details'!$J$26, 'Personnel Details'!$E$26)))</f>
        <v/>
      </c>
      <c r="KG316" s="59" t="str">
        <f>IF(KF$9="", "", IF(AND(NOT('Personnel Details'!$N$26=""), $B316&gt;='Personnel Details'!$N$26), IF('Personnel Details'!$P$26="","", 'Personnel Details'!$P$26), IF(AND(NOT('Personnel Details'!$I$26=""), $B316&gt;='Personnel Details'!$I$26), IF('Personnel Details'!$K$26="", "", 'Personnel Details'!$K$26), IF('Personnel Details'!$F$26="", "", 'Personnel Details'!$F$26))))</f>
        <v/>
      </c>
      <c r="KH316" s="79" t="str">
        <f>IF(KF$9="", "", IF(AND(NOT('Personnel Details'!$N$26=""), $B316&gt;='Personnel Details'!$N$26), 'Personnel Details'!$Q$26, IF(AND(NOT('Personnel Details'!$I$26=""), $B316&gt;='Personnel Details'!$I$26), 'Personnel Details'!$L$26, 'Personnel Details'!$G$26)))</f>
        <v/>
      </c>
      <c r="KI316" s="59">
        <f t="shared" si="722"/>
        <v>0</v>
      </c>
      <c r="KJ316" s="53"/>
      <c r="KL316" s="78" t="str">
        <f>IF(KL$9="", "", IF(AND(NOT('Personnel Details'!$N$27=""), $B316&gt;='Personnel Details'!$N$27), 'Personnel Details'!$O$27, IF(AND(NOT('Personnel Details'!$I$27=""), $B316&gt;='Personnel Details'!$I$27), 'Personnel Details'!$J$27, 'Personnel Details'!$E$27)))</f>
        <v/>
      </c>
      <c r="KM316" s="59" t="str">
        <f>IF(KL$9="", "", IF(AND(NOT('Personnel Details'!$N$27=""), $B316&gt;='Personnel Details'!$N$27), IF('Personnel Details'!$P$27="","", 'Personnel Details'!$P$27), IF(AND(NOT('Personnel Details'!$I$27=""), $B316&gt;='Personnel Details'!$I$27), IF('Personnel Details'!$K$27="", "", 'Personnel Details'!$K$27), IF('Personnel Details'!$F$27="", "", 'Personnel Details'!$F$27))))</f>
        <v/>
      </c>
      <c r="KN316" s="79" t="str">
        <f>IF(KL$9="", "", IF(AND(NOT('Personnel Details'!$N$27=""), $B316&gt;='Personnel Details'!$N$27), 'Personnel Details'!$Q$27, IF(AND(NOT('Personnel Details'!$I$27=""), $B316&gt;='Personnel Details'!$I$27), 'Personnel Details'!$L$27, 'Personnel Details'!$G$27)))</f>
        <v/>
      </c>
      <c r="KO316" s="59">
        <f t="shared" si="723"/>
        <v>0</v>
      </c>
      <c r="KP316" s="53"/>
      <c r="KR316" s="78" t="str">
        <f>IF(KR$9="", "", IF(AND(NOT('Personnel Details'!$N$28=""), $B316&gt;='Personnel Details'!$N$28), 'Personnel Details'!$O$28, IF(AND(NOT('Personnel Details'!$I$28=""), $B316&gt;='Personnel Details'!$I$28), 'Personnel Details'!$J$28, 'Personnel Details'!$E$28)))</f>
        <v/>
      </c>
      <c r="KS316" s="59" t="str">
        <f>IF(KR$9="", "", IF(AND(NOT('Personnel Details'!$N$28=""), $B316&gt;='Personnel Details'!$N$28), IF('Personnel Details'!$P$28="","", 'Personnel Details'!$P$28), IF(AND(NOT('Personnel Details'!$I$28=""), $B316&gt;='Personnel Details'!$I$28), IF('Personnel Details'!$K$28="", "", 'Personnel Details'!$K$28), IF('Personnel Details'!$F$28="", "", 'Personnel Details'!$F$28))))</f>
        <v/>
      </c>
      <c r="KT316" s="79" t="str">
        <f>IF(KR$9="", "", IF(AND(NOT('Personnel Details'!$N$28=""), $B316&gt;='Personnel Details'!$N$28), 'Personnel Details'!$Q$28, IF(AND(NOT('Personnel Details'!$I$28=""), $B316&gt;='Personnel Details'!$I$28), 'Personnel Details'!$L$28, 'Personnel Details'!$G$28)))</f>
        <v/>
      </c>
      <c r="KU316" s="59">
        <f t="shared" si="724"/>
        <v>0</v>
      </c>
      <c r="KV316" s="53"/>
      <c r="KX316" s="78" t="str">
        <f>IF(KX$9="", "", IF(AND(NOT('Personnel Details'!$N$29=""), $B316&gt;='Personnel Details'!$N$29), 'Personnel Details'!$O$29, IF(AND(NOT('Personnel Details'!$I$29=""), $B316&gt;='Personnel Details'!$I$29), 'Personnel Details'!$J$29, 'Personnel Details'!$E$29)))</f>
        <v/>
      </c>
      <c r="KY316" s="59" t="str">
        <f>IF(KX$9="", "", IF(AND(NOT('Personnel Details'!$N$29=""), $B316&gt;='Personnel Details'!$N$29), IF('Personnel Details'!$P$29="","", 'Personnel Details'!$P$29), IF(AND(NOT('Personnel Details'!$I$29=""), $B316&gt;='Personnel Details'!$I$29), IF('Personnel Details'!$K$29="", "", 'Personnel Details'!$K$29), IF('Personnel Details'!$F$29="", "", 'Personnel Details'!$F$29))))</f>
        <v/>
      </c>
      <c r="KZ316" s="79" t="str">
        <f>IF(KX$9="", "", IF(AND(NOT('Personnel Details'!$N$29=""), $B316&gt;='Personnel Details'!$N$29), 'Personnel Details'!$Q$29, IF(AND(NOT('Personnel Details'!$I$29=""), $B316&gt;='Personnel Details'!$I$29), 'Personnel Details'!$L$29, 'Personnel Details'!$G$29)))</f>
        <v/>
      </c>
      <c r="LA316" s="59">
        <f t="shared" si="725"/>
        <v>0</v>
      </c>
      <c r="LB316" s="53"/>
      <c r="LD316" s="78" t="str">
        <f>IF(LD$9="", "", IF(AND(NOT('Personnel Details'!$N$30=""), $B316&gt;='Personnel Details'!$N$30), 'Personnel Details'!$O$30, IF(AND(NOT('Personnel Details'!$I$30=""), $B316&gt;='Personnel Details'!$I$30), 'Personnel Details'!$J$30, 'Personnel Details'!$E$30)))</f>
        <v/>
      </c>
      <c r="LE316" s="59" t="str">
        <f>IF(LD$9="", "", IF(AND(NOT('Personnel Details'!$N$30=""), $B316&gt;='Personnel Details'!$N$30), IF('Personnel Details'!$P$30="","", 'Personnel Details'!$P$30), IF(AND(NOT('Personnel Details'!$I$30=""), $B316&gt;='Personnel Details'!$I$30), IF('Personnel Details'!$K$30="", "", 'Personnel Details'!$K$30), IF('Personnel Details'!$F$30="", "", 'Personnel Details'!$F$30))))</f>
        <v/>
      </c>
      <c r="LF316" s="79" t="str">
        <f>IF(LD$9="", "", IF(AND(NOT('Personnel Details'!$N$30=""), $B316&gt;='Personnel Details'!$N$30), 'Personnel Details'!$Q$30, IF(AND(NOT('Personnel Details'!$I$30=""), $B316&gt;='Personnel Details'!$I$30), 'Personnel Details'!$L$30, 'Personnel Details'!$G$30)))</f>
        <v/>
      </c>
      <c r="LG316" s="59">
        <f t="shared" si="726"/>
        <v>0</v>
      </c>
      <c r="LH316" s="53"/>
      <c r="LJ316" s="78" t="str">
        <f>IF(LJ$9="", "", IF(AND(NOT('Personnel Details'!$N$31=""), $B316&gt;='Personnel Details'!$N$31), 'Personnel Details'!$O$31, IF(AND(NOT('Personnel Details'!$I$31=""), $B316&gt;='Personnel Details'!$I$31), 'Personnel Details'!$J$31, 'Personnel Details'!$E$31)))</f>
        <v/>
      </c>
      <c r="LK316" s="59" t="str">
        <f>IF(LJ$9="", "", IF(AND(NOT('Personnel Details'!$N$31=""), $B316&gt;='Personnel Details'!$N$31), IF('Personnel Details'!$P$31="","", 'Personnel Details'!$P$31), IF(AND(NOT('Personnel Details'!$I$31=""), $B316&gt;='Personnel Details'!$I$31), IF('Personnel Details'!$K$31="", "", 'Personnel Details'!$K$31), IF('Personnel Details'!$F$31="", "", 'Personnel Details'!$F$31))))</f>
        <v/>
      </c>
      <c r="LL316" s="79" t="str">
        <f>IF(LJ$9="", "", IF(AND(NOT('Personnel Details'!$N$31=""), $B316&gt;='Personnel Details'!$N$31), 'Personnel Details'!$Q$31, IF(AND(NOT('Personnel Details'!$I$31=""), $B316&gt;='Personnel Details'!$I$31), 'Personnel Details'!$L$31, 'Personnel Details'!$G$31)))</f>
        <v/>
      </c>
      <c r="LM316" s="59">
        <f t="shared" si="727"/>
        <v>0</v>
      </c>
      <c r="LN316" s="53"/>
      <c r="LP316" s="78" t="str">
        <f>IF(LP$9="", "", IF(AND(NOT('Personnel Details'!$N$32=""), $B316&gt;='Personnel Details'!$N$32), 'Personnel Details'!$O$32, IF(AND(NOT('Personnel Details'!$I$32=""), $B316&gt;='Personnel Details'!$I$32), 'Personnel Details'!$J$32, 'Personnel Details'!$E$32)))</f>
        <v/>
      </c>
      <c r="LQ316" s="59" t="str">
        <f>IF(LP$9="", "", IF(AND(NOT('Personnel Details'!$N$32=""), $B316&gt;='Personnel Details'!$N$32), IF('Personnel Details'!$P$32="","", 'Personnel Details'!$P$32), IF(AND(NOT('Personnel Details'!$I$32=""), $B316&gt;='Personnel Details'!$I$32), IF('Personnel Details'!$K$32="", "", 'Personnel Details'!$K$32), IF('Personnel Details'!$F$32="", "", 'Personnel Details'!$F$32))))</f>
        <v/>
      </c>
      <c r="LR316" s="79" t="str">
        <f>IF(LP$9="", "", IF(AND(NOT('Personnel Details'!$N$32=""), $B316&gt;='Personnel Details'!$N$32), 'Personnel Details'!$Q$32, IF(AND(NOT('Personnel Details'!$I$32=""), $B316&gt;='Personnel Details'!$I$32), 'Personnel Details'!$L$32, 'Personnel Details'!$G$32)))</f>
        <v/>
      </c>
      <c r="LS316" s="59">
        <f t="shared" si="728"/>
        <v>0</v>
      </c>
      <c r="LT316" s="53"/>
      <c r="LV316" s="78" t="str">
        <f>IF(LV$9="", "", IF(AND(NOT('Personnel Details'!$N$33=""), $B316&gt;='Personnel Details'!$N$33), 'Personnel Details'!$O$33, IF(AND(NOT('Personnel Details'!$I$33=""), $B316&gt;='Personnel Details'!$I$33), 'Personnel Details'!$J$33, 'Personnel Details'!$E$33)))</f>
        <v/>
      </c>
      <c r="LW316" s="59" t="str">
        <f>IF(LV$9="", "", IF(AND(NOT('Personnel Details'!$N$33=""), $B316&gt;='Personnel Details'!$N$33), IF('Personnel Details'!$P$33="","", 'Personnel Details'!$P$33), IF(AND(NOT('Personnel Details'!$I$33=""), $B316&gt;='Personnel Details'!$I$33), IF('Personnel Details'!$K$33="", "", 'Personnel Details'!$K$33), IF('Personnel Details'!$F$33="", "", 'Personnel Details'!$F$33))))</f>
        <v/>
      </c>
      <c r="LX316" s="79" t="str">
        <f>IF(LV$9="", "", IF(AND(NOT('Personnel Details'!$N$33=""), $B316&gt;='Personnel Details'!$N$33), 'Personnel Details'!$Q$33, IF(AND(NOT('Personnel Details'!$I$33=""), $B316&gt;='Personnel Details'!$I$33), 'Personnel Details'!$L$33, 'Personnel Details'!$G$33)))</f>
        <v/>
      </c>
      <c r="LY316" s="59">
        <f t="shared" si="729"/>
        <v>0</v>
      </c>
      <c r="LZ316" s="53"/>
      <c r="MB316" s="78" t="str">
        <f>IF(MB$9="", "", IF(AND(NOT('Personnel Details'!$N$34=""), $B316&gt;='Personnel Details'!$N$34), 'Personnel Details'!$O$34, IF(AND(NOT('Personnel Details'!$I$34=""), $B316&gt;='Personnel Details'!$I$34), 'Personnel Details'!$J$34, 'Personnel Details'!$E$34)))</f>
        <v/>
      </c>
      <c r="MC316" s="59" t="str">
        <f>IF(MB$9="", "", IF(AND(NOT('Personnel Details'!$N$34=""), $B316&gt;='Personnel Details'!$N$34), IF('Personnel Details'!$P$34="","", 'Personnel Details'!$P$34), IF(AND(NOT('Personnel Details'!$I$34=""), $B316&gt;='Personnel Details'!$I$34), IF('Personnel Details'!$K$34="", "", 'Personnel Details'!$K$34), IF('Personnel Details'!$F$34="", "", 'Personnel Details'!$F$34))))</f>
        <v/>
      </c>
      <c r="MD316" s="79" t="str">
        <f>IF(MB$9="", "", IF(AND(NOT('Personnel Details'!$N$34=""), $B316&gt;='Personnel Details'!$N$34), 'Personnel Details'!$Q$34, IF(AND(NOT('Personnel Details'!$I$34=""), $B316&gt;='Personnel Details'!$I$34), 'Personnel Details'!$L$34, 'Personnel Details'!$G$34)))</f>
        <v/>
      </c>
      <c r="ME316" s="59">
        <f t="shared" si="730"/>
        <v>0</v>
      </c>
      <c r="MF316" s="53"/>
      <c r="MH316" s="78" t="str">
        <f>IF(MH$9="", "", IF(AND(NOT('Personnel Details'!$N$35=""), $B316&gt;='Personnel Details'!$N$35), 'Personnel Details'!$O$35, IF(AND(NOT('Personnel Details'!$I$35=""), $B316&gt;='Personnel Details'!$I$35), 'Personnel Details'!$J$35, 'Personnel Details'!$E$35)))</f>
        <v/>
      </c>
      <c r="MI316" s="59" t="str">
        <f>IF(MH$9="", "", IF(AND(NOT('Personnel Details'!$N$35=""), $B316&gt;='Personnel Details'!$N$35), IF('Personnel Details'!$P$35="","", 'Personnel Details'!$P$35), IF(AND(NOT('Personnel Details'!$I$35=""), $B316&gt;='Personnel Details'!$I$35), IF('Personnel Details'!$K$35="", "", 'Personnel Details'!$K$35), IF('Personnel Details'!$F$35="", "", 'Personnel Details'!$F$35))))</f>
        <v/>
      </c>
      <c r="MJ316" s="79" t="str">
        <f>IF(MH$9="", "", IF(AND(NOT('Personnel Details'!$N$35=""), $B316&gt;='Personnel Details'!$N$35), 'Personnel Details'!$Q$35, IF(AND(NOT('Personnel Details'!$I$35=""), $B316&gt;='Personnel Details'!$I$35), 'Personnel Details'!$L$35, 'Personnel Details'!$G$35)))</f>
        <v/>
      </c>
      <c r="MK316" s="59">
        <f t="shared" si="731"/>
        <v>0</v>
      </c>
      <c r="ML316" s="53"/>
      <c r="MN316" s="78" t="str">
        <f>IF(MN$9="", "", IF(AND(NOT('Personnel Details'!$N$36=""), $B316&gt;='Personnel Details'!$N$36), 'Personnel Details'!$O$36, IF(AND(NOT('Personnel Details'!$I$36=""), $B316&gt;='Personnel Details'!$I$36), 'Personnel Details'!$J$36, 'Personnel Details'!$E$36)))</f>
        <v/>
      </c>
      <c r="MO316" s="59" t="str">
        <f>IF(MN$9="", "", IF(AND(NOT('Personnel Details'!$N$36=""), $B316&gt;='Personnel Details'!$N$36), IF('Personnel Details'!$P$36="","", 'Personnel Details'!$P$36), IF(AND(NOT('Personnel Details'!$I$36=""), $B316&gt;='Personnel Details'!$I$36), IF('Personnel Details'!$K$36="", "", 'Personnel Details'!$K$36), IF('Personnel Details'!$F$36="", "", 'Personnel Details'!$F$36))))</f>
        <v/>
      </c>
      <c r="MP316" s="79" t="str">
        <f>IF(MN$9="", "", IF(AND(NOT('Personnel Details'!$N$36=""), $B316&gt;='Personnel Details'!$N$36), 'Personnel Details'!$Q$36, IF(AND(NOT('Personnel Details'!$I$36=""), $B316&gt;='Personnel Details'!$I$36), 'Personnel Details'!$L$36, 'Personnel Details'!$G$36)))</f>
        <v/>
      </c>
      <c r="MQ316" s="59">
        <f t="shared" si="732"/>
        <v>0</v>
      </c>
      <c r="MR316" s="53"/>
      <c r="MT316" s="78" t="str">
        <f>IF(MT$9="", "", IF(AND(NOT('Personnel Details'!$N$37=""), $B316&gt;='Personnel Details'!$N$37), 'Personnel Details'!$O$37, IF(AND(NOT('Personnel Details'!$I$37=""), $B316&gt;='Personnel Details'!$I$37), 'Personnel Details'!$J$37, 'Personnel Details'!$E$37)))</f>
        <v/>
      </c>
      <c r="MU316" s="59" t="str">
        <f>IF(MT$9="", "", IF(AND(NOT('Personnel Details'!$N$37=""), $B316&gt;='Personnel Details'!$N$37), IF('Personnel Details'!$P$37="","", 'Personnel Details'!$P$37), IF(AND(NOT('Personnel Details'!$I$37=""), $B316&gt;='Personnel Details'!$I$37), IF('Personnel Details'!$K$37="", "", 'Personnel Details'!$K$37), IF('Personnel Details'!$F$37="", "", 'Personnel Details'!$F$37))))</f>
        <v/>
      </c>
      <c r="MV316" s="79" t="str">
        <f>IF(MT$9="", "", IF(AND(NOT('Personnel Details'!$N$37=""), $B316&gt;='Personnel Details'!$N$37), 'Personnel Details'!$Q$37, IF(AND(NOT('Personnel Details'!$I$37=""), $B316&gt;='Personnel Details'!$I$37), 'Personnel Details'!$L$37, 'Personnel Details'!$G$37)))</f>
        <v/>
      </c>
      <c r="MW316" s="59">
        <f t="shared" si="733"/>
        <v>0</v>
      </c>
      <c r="MX316" s="53"/>
      <c r="MZ316" s="78" t="str">
        <f>IF(MZ$9="", "", IF(AND(NOT('Personnel Details'!$N$38=""), $B316&gt;='Personnel Details'!$N$38), 'Personnel Details'!$O$38, IF(AND(NOT('Personnel Details'!$I$38=""), $B316&gt;='Personnel Details'!$I$38), 'Personnel Details'!$J$38, 'Personnel Details'!$E$38)))</f>
        <v/>
      </c>
      <c r="NA316" s="59" t="str">
        <f>IF(MZ$9="", "", IF(AND(NOT('Personnel Details'!$N$38=""), $B316&gt;='Personnel Details'!$N$38), IF('Personnel Details'!$P$38="","", 'Personnel Details'!$P$38), IF(AND(NOT('Personnel Details'!$I$38=""), $B316&gt;='Personnel Details'!$I$38), IF('Personnel Details'!$K$38="", "", 'Personnel Details'!$K$38), IF('Personnel Details'!$F$38="", "", 'Personnel Details'!$F$38))))</f>
        <v/>
      </c>
      <c r="NB316" s="79" t="str">
        <f>IF(MZ$9="", "", IF(AND(NOT('Personnel Details'!$N$38=""), $B316&gt;='Personnel Details'!$N$38), 'Personnel Details'!$Q$38, IF(AND(NOT('Personnel Details'!$I$38=""), $B316&gt;='Personnel Details'!$I$38), 'Personnel Details'!$L$38, 'Personnel Details'!$G$38)))</f>
        <v/>
      </c>
      <c r="NC316" s="59">
        <f t="shared" si="734"/>
        <v>0</v>
      </c>
      <c r="ND316" s="53"/>
      <c r="NF316" s="78" t="str">
        <f>IF(NF$9="", "", IF(AND(NOT('Personnel Details'!$N$39=""), $B316&gt;='Personnel Details'!$N$39), 'Personnel Details'!$O$39, IF(AND(NOT('Personnel Details'!$I$39=""), $B316&gt;='Personnel Details'!$I$39), 'Personnel Details'!$J$39, 'Personnel Details'!$E$39)))</f>
        <v/>
      </c>
      <c r="NG316" s="59" t="str">
        <f>IF(NF$9="", "", IF(AND(NOT('Personnel Details'!$N$39=""), $B316&gt;='Personnel Details'!$N$39), IF('Personnel Details'!$P$39="","", 'Personnel Details'!$P$39), IF(AND(NOT('Personnel Details'!$I$39=""), $B316&gt;='Personnel Details'!$I$39), IF('Personnel Details'!$K$39="", "", 'Personnel Details'!$K$39), IF('Personnel Details'!$F$39="", "", 'Personnel Details'!$F$39))))</f>
        <v/>
      </c>
      <c r="NH316" s="79" t="str">
        <f>IF(NF$9="", "", IF(AND(NOT('Personnel Details'!$N$39=""), $B316&gt;='Personnel Details'!$N$39), 'Personnel Details'!$Q$39, IF(AND(NOT('Personnel Details'!$I$39=""), $B316&gt;='Personnel Details'!$I$39), 'Personnel Details'!$L$39, 'Personnel Details'!$G$39)))</f>
        <v/>
      </c>
      <c r="NI316" s="59">
        <f t="shared" si="735"/>
        <v>0</v>
      </c>
      <c r="NJ316" s="53"/>
      <c r="NL316" s="78" t="str">
        <f>IF(NL$9="", "", IF(AND(NOT('Personnel Details'!$N$40=""), $B316&gt;='Personnel Details'!$N$40), 'Personnel Details'!$O$40, IF(AND(NOT('Personnel Details'!$I$40=""), $B316&gt;='Personnel Details'!$I$40), 'Personnel Details'!$J$40, 'Personnel Details'!$E$40)))</f>
        <v/>
      </c>
      <c r="NM316" s="59" t="str">
        <f>IF(NL$9="", "", IF(AND(NOT('Personnel Details'!$N$40=""), $B316&gt;='Personnel Details'!$N$40), IF('Personnel Details'!$P$40="","", 'Personnel Details'!$P$40), IF(AND(NOT('Personnel Details'!$I$40=""), $B316&gt;='Personnel Details'!$I$40), IF('Personnel Details'!$K$40="", "", 'Personnel Details'!$K$40), IF('Personnel Details'!$F$40="", "", 'Personnel Details'!$F$40))))</f>
        <v/>
      </c>
      <c r="NN316" s="79" t="str">
        <f>IF(NL$9="", "", IF(AND(NOT('Personnel Details'!$N$40=""), $B316&gt;='Personnel Details'!$N$40), 'Personnel Details'!$Q$40, IF(AND(NOT('Personnel Details'!$I$40=""), $B316&gt;='Personnel Details'!$I$40), 'Personnel Details'!$L$40, 'Personnel Details'!$G$40)))</f>
        <v/>
      </c>
      <c r="NO316" s="59">
        <f t="shared" si="736"/>
        <v>0</v>
      </c>
      <c r="NP316" s="53"/>
    </row>
    <row r="317" spans="1:380" x14ac:dyDescent="0.25">
      <c r="A317" s="32"/>
      <c r="B317" s="113">
        <f>IFERROR(IF(B316+1&gt;'Personnel Details'!$U$5, "", B316+1), "")</f>
        <v>44137</v>
      </c>
      <c r="C317" s="32"/>
      <c r="D317" s="120"/>
      <c r="E317" s="13" t="str">
        <f t="shared" si="615"/>
        <v/>
      </c>
      <c r="F317" s="13" t="str">
        <f t="shared" si="646"/>
        <v/>
      </c>
      <c r="G317" s="56" t="str">
        <f t="shared" si="737"/>
        <v/>
      </c>
      <c r="H317" s="16" t="str">
        <f t="shared" si="647"/>
        <v/>
      </c>
      <c r="I317" s="32"/>
      <c r="J317" s="120"/>
      <c r="K317" s="62" t="str">
        <f t="shared" si="616"/>
        <v/>
      </c>
      <c r="L317" s="62" t="str">
        <f t="shared" si="648"/>
        <v/>
      </c>
      <c r="M317" s="65" t="str">
        <f t="shared" si="738"/>
        <v/>
      </c>
      <c r="N317" s="68" t="str">
        <f t="shared" si="649"/>
        <v/>
      </c>
      <c r="O317" s="32"/>
      <c r="P317" s="120"/>
      <c r="Q317" s="62" t="str">
        <f t="shared" si="617"/>
        <v/>
      </c>
      <c r="R317" s="62" t="str">
        <f t="shared" si="650"/>
        <v/>
      </c>
      <c r="S317" s="65" t="str">
        <f t="shared" si="739"/>
        <v/>
      </c>
      <c r="T317" s="68" t="str">
        <f t="shared" si="651"/>
        <v/>
      </c>
      <c r="U317" s="32"/>
      <c r="V317" s="120"/>
      <c r="W317" s="62" t="str">
        <f t="shared" si="618"/>
        <v/>
      </c>
      <c r="X317" s="62" t="str">
        <f t="shared" si="652"/>
        <v/>
      </c>
      <c r="Y317" s="65" t="str">
        <f t="shared" si="740"/>
        <v/>
      </c>
      <c r="Z317" s="68" t="str">
        <f t="shared" si="653"/>
        <v/>
      </c>
      <c r="AA317" s="32"/>
      <c r="AB317" s="120"/>
      <c r="AC317" s="62" t="str">
        <f t="shared" si="619"/>
        <v/>
      </c>
      <c r="AD317" s="62" t="str">
        <f t="shared" si="654"/>
        <v/>
      </c>
      <c r="AE317" s="65" t="str">
        <f t="shared" si="741"/>
        <v/>
      </c>
      <c r="AF317" s="68" t="str">
        <f t="shared" si="655"/>
        <v/>
      </c>
      <c r="AG317" s="32"/>
      <c r="AH317" s="120"/>
      <c r="AI317" s="62" t="str">
        <f t="shared" si="620"/>
        <v/>
      </c>
      <c r="AJ317" s="62" t="str">
        <f t="shared" si="656"/>
        <v/>
      </c>
      <c r="AK317" s="65" t="str">
        <f t="shared" si="742"/>
        <v/>
      </c>
      <c r="AL317" s="68" t="str">
        <f t="shared" si="657"/>
        <v/>
      </c>
      <c r="AM317" s="32"/>
      <c r="AN317" s="120"/>
      <c r="AO317" s="62" t="str">
        <f t="shared" si="621"/>
        <v/>
      </c>
      <c r="AP317" s="62" t="str">
        <f t="shared" si="658"/>
        <v/>
      </c>
      <c r="AQ317" s="65" t="str">
        <f t="shared" si="743"/>
        <v/>
      </c>
      <c r="AR317" s="68" t="str">
        <f t="shared" si="659"/>
        <v/>
      </c>
      <c r="AS317" s="32"/>
      <c r="AT317" s="120"/>
      <c r="AU317" s="62" t="str">
        <f t="shared" si="622"/>
        <v/>
      </c>
      <c r="AV317" s="62" t="str">
        <f t="shared" si="660"/>
        <v/>
      </c>
      <c r="AW317" s="65" t="str">
        <f t="shared" si="744"/>
        <v/>
      </c>
      <c r="AX317" s="68" t="str">
        <f t="shared" si="661"/>
        <v/>
      </c>
      <c r="AY317" s="32"/>
      <c r="AZ317" s="120"/>
      <c r="BA317" s="62" t="str">
        <f t="shared" si="623"/>
        <v/>
      </c>
      <c r="BB317" s="62" t="str">
        <f t="shared" si="662"/>
        <v/>
      </c>
      <c r="BC317" s="65" t="str">
        <f t="shared" si="745"/>
        <v/>
      </c>
      <c r="BD317" s="68" t="str">
        <f t="shared" si="663"/>
        <v/>
      </c>
      <c r="BE317" s="32"/>
      <c r="BF317" s="120"/>
      <c r="BG317" s="62" t="str">
        <f t="shared" si="624"/>
        <v/>
      </c>
      <c r="BH317" s="62" t="str">
        <f t="shared" si="664"/>
        <v/>
      </c>
      <c r="BI317" s="65" t="str">
        <f t="shared" si="746"/>
        <v/>
      </c>
      <c r="BJ317" s="68" t="str">
        <f t="shared" si="665"/>
        <v/>
      </c>
      <c r="BK317" s="32"/>
      <c r="BL317" s="120"/>
      <c r="BM317" s="62" t="str">
        <f t="shared" si="625"/>
        <v/>
      </c>
      <c r="BN317" s="62" t="str">
        <f t="shared" si="666"/>
        <v/>
      </c>
      <c r="BO317" s="65" t="str">
        <f t="shared" si="747"/>
        <v/>
      </c>
      <c r="BP317" s="68" t="str">
        <f t="shared" si="667"/>
        <v/>
      </c>
      <c r="BQ317" s="32"/>
      <c r="BR317" s="120"/>
      <c r="BS317" s="62" t="str">
        <f t="shared" si="626"/>
        <v/>
      </c>
      <c r="BT317" s="62" t="str">
        <f t="shared" si="668"/>
        <v/>
      </c>
      <c r="BU317" s="65" t="str">
        <f t="shared" si="748"/>
        <v/>
      </c>
      <c r="BV317" s="68" t="str">
        <f t="shared" si="669"/>
        <v/>
      </c>
      <c r="BW317" s="32"/>
      <c r="BX317" s="120"/>
      <c r="BY317" s="62" t="str">
        <f t="shared" si="627"/>
        <v/>
      </c>
      <c r="BZ317" s="62" t="str">
        <f t="shared" si="670"/>
        <v/>
      </c>
      <c r="CA317" s="65" t="str">
        <f t="shared" si="749"/>
        <v/>
      </c>
      <c r="CB317" s="68" t="str">
        <f t="shared" si="671"/>
        <v/>
      </c>
      <c r="CC317" s="32"/>
      <c r="CD317" s="120"/>
      <c r="CE317" s="62" t="str">
        <f t="shared" si="628"/>
        <v/>
      </c>
      <c r="CF317" s="62" t="str">
        <f t="shared" si="672"/>
        <v/>
      </c>
      <c r="CG317" s="65" t="str">
        <f t="shared" si="750"/>
        <v/>
      </c>
      <c r="CH317" s="68" t="str">
        <f t="shared" si="673"/>
        <v/>
      </c>
      <c r="CI317" s="32"/>
      <c r="CJ317" s="120"/>
      <c r="CK317" s="62" t="str">
        <f t="shared" si="629"/>
        <v/>
      </c>
      <c r="CL317" s="62" t="str">
        <f t="shared" si="674"/>
        <v/>
      </c>
      <c r="CM317" s="65" t="str">
        <f t="shared" si="751"/>
        <v/>
      </c>
      <c r="CN317" s="68" t="str">
        <f t="shared" si="675"/>
        <v/>
      </c>
      <c r="CO317" s="32"/>
      <c r="CP317" s="120"/>
      <c r="CQ317" s="62" t="str">
        <f t="shared" si="630"/>
        <v/>
      </c>
      <c r="CR317" s="62" t="str">
        <f t="shared" si="676"/>
        <v/>
      </c>
      <c r="CS317" s="65" t="str">
        <f t="shared" si="752"/>
        <v/>
      </c>
      <c r="CT317" s="68" t="str">
        <f t="shared" si="677"/>
        <v/>
      </c>
      <c r="CU317" s="32"/>
      <c r="CV317" s="120"/>
      <c r="CW317" s="62" t="str">
        <f t="shared" si="631"/>
        <v/>
      </c>
      <c r="CX317" s="62" t="str">
        <f t="shared" si="678"/>
        <v/>
      </c>
      <c r="CY317" s="65" t="str">
        <f t="shared" si="753"/>
        <v/>
      </c>
      <c r="CZ317" s="68" t="str">
        <f t="shared" si="679"/>
        <v/>
      </c>
      <c r="DA317" s="32"/>
      <c r="DB317" s="120"/>
      <c r="DC317" s="62" t="str">
        <f t="shared" si="632"/>
        <v/>
      </c>
      <c r="DD317" s="62" t="str">
        <f t="shared" si="680"/>
        <v/>
      </c>
      <c r="DE317" s="65" t="str">
        <f t="shared" si="754"/>
        <v/>
      </c>
      <c r="DF317" s="68" t="str">
        <f t="shared" si="681"/>
        <v/>
      </c>
      <c r="DG317" s="32"/>
      <c r="DH317" s="120"/>
      <c r="DI317" s="62" t="str">
        <f t="shared" si="633"/>
        <v/>
      </c>
      <c r="DJ317" s="62" t="str">
        <f t="shared" si="682"/>
        <v/>
      </c>
      <c r="DK317" s="65" t="str">
        <f t="shared" si="755"/>
        <v/>
      </c>
      <c r="DL317" s="68" t="str">
        <f t="shared" si="683"/>
        <v/>
      </c>
      <c r="DM317" s="32"/>
      <c r="DN317" s="120"/>
      <c r="DO317" s="62" t="str">
        <f t="shared" si="634"/>
        <v/>
      </c>
      <c r="DP317" s="62" t="str">
        <f t="shared" si="684"/>
        <v/>
      </c>
      <c r="DQ317" s="65" t="str">
        <f t="shared" si="756"/>
        <v/>
      </c>
      <c r="DR317" s="68" t="str">
        <f t="shared" si="685"/>
        <v/>
      </c>
      <c r="DS317" s="32"/>
      <c r="DT317" s="120"/>
      <c r="DU317" s="62" t="str">
        <f t="shared" si="635"/>
        <v/>
      </c>
      <c r="DV317" s="62" t="str">
        <f t="shared" si="686"/>
        <v/>
      </c>
      <c r="DW317" s="65" t="str">
        <f t="shared" si="757"/>
        <v/>
      </c>
      <c r="DX317" s="68" t="str">
        <f t="shared" si="687"/>
        <v/>
      </c>
      <c r="DY317" s="32"/>
      <c r="DZ317" s="120"/>
      <c r="EA317" s="62" t="str">
        <f t="shared" si="636"/>
        <v/>
      </c>
      <c r="EB317" s="62" t="str">
        <f t="shared" si="688"/>
        <v/>
      </c>
      <c r="EC317" s="65" t="str">
        <f t="shared" si="758"/>
        <v/>
      </c>
      <c r="ED317" s="68" t="str">
        <f t="shared" si="689"/>
        <v/>
      </c>
      <c r="EE317" s="32"/>
      <c r="EF317" s="120"/>
      <c r="EG317" s="62" t="str">
        <f t="shared" si="637"/>
        <v/>
      </c>
      <c r="EH317" s="62" t="str">
        <f t="shared" si="690"/>
        <v/>
      </c>
      <c r="EI317" s="65" t="str">
        <f t="shared" si="759"/>
        <v/>
      </c>
      <c r="EJ317" s="68" t="str">
        <f t="shared" si="691"/>
        <v/>
      </c>
      <c r="EK317" s="32"/>
      <c r="EL317" s="120"/>
      <c r="EM317" s="62" t="str">
        <f t="shared" si="638"/>
        <v/>
      </c>
      <c r="EN317" s="62" t="str">
        <f t="shared" si="692"/>
        <v/>
      </c>
      <c r="EO317" s="65" t="str">
        <f t="shared" si="760"/>
        <v/>
      </c>
      <c r="EP317" s="68" t="str">
        <f t="shared" si="693"/>
        <v/>
      </c>
      <c r="EQ317" s="32"/>
      <c r="ER317" s="120"/>
      <c r="ES317" s="62" t="str">
        <f t="shared" si="639"/>
        <v/>
      </c>
      <c r="ET317" s="62" t="str">
        <f t="shared" si="694"/>
        <v/>
      </c>
      <c r="EU317" s="65" t="str">
        <f t="shared" si="761"/>
        <v/>
      </c>
      <c r="EV317" s="68" t="str">
        <f t="shared" si="695"/>
        <v/>
      </c>
      <c r="EW317" s="32"/>
      <c r="EX317" s="120"/>
      <c r="EY317" s="62" t="str">
        <f t="shared" si="640"/>
        <v/>
      </c>
      <c r="EZ317" s="62" t="str">
        <f t="shared" si="696"/>
        <v/>
      </c>
      <c r="FA317" s="65" t="str">
        <f t="shared" si="762"/>
        <v/>
      </c>
      <c r="FB317" s="68" t="str">
        <f t="shared" si="697"/>
        <v/>
      </c>
      <c r="FC317" s="32"/>
      <c r="FD317" s="120"/>
      <c r="FE317" s="62" t="str">
        <f t="shared" si="641"/>
        <v/>
      </c>
      <c r="FF317" s="62" t="str">
        <f t="shared" si="698"/>
        <v/>
      </c>
      <c r="FG317" s="65" t="str">
        <f t="shared" si="763"/>
        <v/>
      </c>
      <c r="FH317" s="68" t="str">
        <f t="shared" si="699"/>
        <v/>
      </c>
      <c r="FI317" s="32"/>
      <c r="FJ317" s="120"/>
      <c r="FK317" s="62" t="str">
        <f t="shared" si="642"/>
        <v/>
      </c>
      <c r="FL317" s="62" t="str">
        <f t="shared" si="700"/>
        <v/>
      </c>
      <c r="FM317" s="65" t="str">
        <f t="shared" si="764"/>
        <v/>
      </c>
      <c r="FN317" s="68" t="str">
        <f t="shared" si="701"/>
        <v/>
      </c>
      <c r="FO317" s="32"/>
      <c r="FP317" s="120"/>
      <c r="FQ317" s="62" t="str">
        <f t="shared" si="643"/>
        <v/>
      </c>
      <c r="FR317" s="62" t="str">
        <f t="shared" si="702"/>
        <v/>
      </c>
      <c r="FS317" s="65" t="str">
        <f t="shared" si="765"/>
        <v/>
      </c>
      <c r="FT317" s="68" t="str">
        <f t="shared" si="703"/>
        <v/>
      </c>
      <c r="FU317" s="32"/>
      <c r="FV317" s="120"/>
      <c r="FW317" s="62" t="str">
        <f t="shared" si="644"/>
        <v/>
      </c>
      <c r="FX317" s="62" t="str">
        <f t="shared" si="704"/>
        <v/>
      </c>
      <c r="FY317" s="65" t="str">
        <f t="shared" si="766"/>
        <v/>
      </c>
      <c r="FZ317" s="68" t="str">
        <f t="shared" si="705"/>
        <v/>
      </c>
      <c r="GA317" s="32"/>
      <c r="GC317" s="7" t="str">
        <f t="shared" si="706"/>
        <v>Nov 2020</v>
      </c>
      <c r="GD317" s="7" t="str">
        <f t="shared" ca="1" si="645"/>
        <v/>
      </c>
      <c r="GT317" s="71">
        <f>IF(GT$9="", "", IF(AND(NOT('Personnel Details'!$N$11=""), $B317&gt;='Personnel Details'!$N$11), 'Personnel Details'!$O$11, IF(AND(NOT('Personnel Details'!$I$11=""), $B317&gt;='Personnel Details'!$I$11), 'Personnel Details'!$J$11, 'Personnel Details'!$E$11)))</f>
        <v>0.8</v>
      </c>
      <c r="GU317" s="59" t="str">
        <f>IF(GT$9="", "", IF(AND(NOT('Personnel Details'!$N$11=""), $B317&gt;='Personnel Details'!$N$11), IF('Personnel Details'!$P$11="","", 'Personnel Details'!$P$11), IF(AND(NOT('Personnel Details'!$I$11=""), $B317&gt;='Personnel Details'!$I$11), IF('Personnel Details'!$K$11="", "", 'Personnel Details'!$K$11), IF('Personnel Details'!$F$11="", "", 'Personnel Details'!$F$11))))</f>
        <v/>
      </c>
      <c r="GV317" s="74">
        <f>IF(GT$9="", "", IF(AND(NOT('Personnel Details'!$N$11=""), $B317&gt;='Personnel Details'!$N$11), 'Personnel Details'!$Q$11, IF(AND(NOT('Personnel Details'!$I$11=""), $B317&gt;='Personnel Details'!$I$11), 'Personnel Details'!$L$11, 'Personnel Details'!$G$11)))</f>
        <v>0</v>
      </c>
      <c r="GW317" s="59">
        <f t="shared" si="707"/>
        <v>0</v>
      </c>
      <c r="GX317" s="53"/>
      <c r="GZ317" s="78">
        <f>IF(GZ$9="", "", IF(AND(NOT('Personnel Details'!$N$12=""), $B317&gt;='Personnel Details'!$N$12), 'Personnel Details'!$O$12, IF(AND(NOT('Personnel Details'!$I$12=""), $B317&gt;='Personnel Details'!$I$12), 'Personnel Details'!$J$12, 'Personnel Details'!$E$12)))</f>
        <v>0.8</v>
      </c>
      <c r="HA317" s="59" t="str">
        <f>IF(GZ$9="", "", IF(AND(NOT('Personnel Details'!$N$12=""), $B317&gt;='Personnel Details'!$N$12), IF('Personnel Details'!$P$12="","", 'Personnel Details'!$P$12), IF(AND(NOT('Personnel Details'!$I$12=""), $B317&gt;='Personnel Details'!$I$12), IF('Personnel Details'!$K$12="", "", 'Personnel Details'!$K$12), IF('Personnel Details'!$F$12="", "", 'Personnel Details'!$F$12))))</f>
        <v/>
      </c>
      <c r="HB317" s="79">
        <f>IF(GZ$9="", "", IF(AND(NOT('Personnel Details'!$N$12=""), $B317&gt;='Personnel Details'!$N$12), 'Personnel Details'!$Q$12, IF(AND(NOT('Personnel Details'!$I$12=""), $B317&gt;='Personnel Details'!$I$12), 'Personnel Details'!$L$12, 'Personnel Details'!$G$12)))</f>
        <v>0</v>
      </c>
      <c r="HC317" s="59">
        <f t="shared" si="708"/>
        <v>0</v>
      </c>
      <c r="HD317" s="53"/>
      <c r="HF317" s="78">
        <f>IF(HF$9="", "", IF(AND(NOT('Personnel Details'!$N$13=""), $B317&gt;='Personnel Details'!$N$13), 'Personnel Details'!$O$13, IF(AND(NOT('Personnel Details'!$I$13=""), $B317&gt;='Personnel Details'!$I$13), 'Personnel Details'!$J$13, 'Personnel Details'!$E$13)))</f>
        <v>0.8</v>
      </c>
      <c r="HG317" s="59" t="str">
        <f>IF(HF$9="", "", IF(AND(NOT('Personnel Details'!$N$13=""), $B317&gt;='Personnel Details'!$N$13), IF('Personnel Details'!$P$13="","", 'Personnel Details'!$P$13), IF(AND(NOT('Personnel Details'!$I$13=""), $B317&gt;='Personnel Details'!$I$13), IF('Personnel Details'!$K$13="", "", 'Personnel Details'!$K$13), IF('Personnel Details'!$F$13="", "", 'Personnel Details'!$F$13))))</f>
        <v/>
      </c>
      <c r="HH317" s="79">
        <f>IF(HF$9="", "", IF(AND(NOT('Personnel Details'!$N$13=""), $B317&gt;='Personnel Details'!$N$13), 'Personnel Details'!$Q$13, IF(AND(NOT('Personnel Details'!$I$13=""), $B317&gt;='Personnel Details'!$I$13), 'Personnel Details'!$L$13, 'Personnel Details'!$G$13)))</f>
        <v>0</v>
      </c>
      <c r="HI317" s="59">
        <f t="shared" si="709"/>
        <v>0</v>
      </c>
      <c r="HJ317" s="53"/>
      <c r="HL317" s="78">
        <f>IF(HL$9="", "", IF(AND(NOT('Personnel Details'!$N$14=""), $B317&gt;='Personnel Details'!$N$14), 'Personnel Details'!$O$14, IF(AND(NOT('Personnel Details'!$I$14=""), $B317&gt;='Personnel Details'!$I$14), 'Personnel Details'!$J$14, 'Personnel Details'!$E$14)))</f>
        <v>0.8</v>
      </c>
      <c r="HM317" s="59">
        <f>IF(HL$9="", "", IF(AND(NOT('Personnel Details'!$N$14=""), $B317&gt;='Personnel Details'!$N$14), IF('Personnel Details'!$P$14="","", 'Personnel Details'!$P$14), IF(AND(NOT('Personnel Details'!$I$14=""), $B317&gt;='Personnel Details'!$I$14), IF('Personnel Details'!$K$14="", "", 'Personnel Details'!$K$14), IF('Personnel Details'!$F$14="", "", 'Personnel Details'!$F$14))))</f>
        <v>2000</v>
      </c>
      <c r="HN317" s="79">
        <f>IF(HL$9="", "", IF(AND(NOT('Personnel Details'!$N$14=""), $B317&gt;='Personnel Details'!$N$14), 'Personnel Details'!$Q$14, IF(AND(NOT('Personnel Details'!$I$14=""), $B317&gt;='Personnel Details'!$I$14), 'Personnel Details'!$L$14, 'Personnel Details'!$G$14)))</f>
        <v>0.85</v>
      </c>
      <c r="HO317" s="59">
        <f t="shared" si="710"/>
        <v>0</v>
      </c>
      <c r="HP317" s="53"/>
      <c r="HR317" s="78" t="str">
        <f>IF(HR$9="", "", IF(AND(NOT('Personnel Details'!$N$15=""), $B317&gt;='Personnel Details'!$N$15), 'Personnel Details'!$O$15, IF(AND(NOT('Personnel Details'!$I$15=""), $B317&gt;='Personnel Details'!$I$15), 'Personnel Details'!$J$15, 'Personnel Details'!$E$15)))</f>
        <v/>
      </c>
      <c r="HS317" s="59" t="str">
        <f>IF(HR$9="", "", IF(AND(NOT('Personnel Details'!$N$15=""), $B317&gt;='Personnel Details'!$N$15), IF('Personnel Details'!$P$15="","", 'Personnel Details'!$P$15), IF(AND(NOT('Personnel Details'!$I$15=""), $B317&gt;='Personnel Details'!$I$15), IF('Personnel Details'!$K$15="", "", 'Personnel Details'!$K$15), IF('Personnel Details'!$F$15="", "", 'Personnel Details'!$F$15))))</f>
        <v/>
      </c>
      <c r="HT317" s="79" t="str">
        <f>IF(HR$9="", "", IF(AND(NOT('Personnel Details'!$N$15=""), $B317&gt;='Personnel Details'!$N$15), 'Personnel Details'!$Q$15, IF(AND(NOT('Personnel Details'!$I$15=""), $B317&gt;='Personnel Details'!$I$15), 'Personnel Details'!$L$15, 'Personnel Details'!$G$15)))</f>
        <v/>
      </c>
      <c r="HU317" s="59">
        <f t="shared" si="711"/>
        <v>0</v>
      </c>
      <c r="HV317" s="53"/>
      <c r="HX317" s="78" t="str">
        <f>IF(HX$9="", "", IF(AND(NOT('Personnel Details'!$N$16=""), $B317&gt;='Personnel Details'!$N$16), 'Personnel Details'!$O$16, IF(AND(NOT('Personnel Details'!$I$16=""), $B317&gt;='Personnel Details'!$I$16), 'Personnel Details'!$J$16, 'Personnel Details'!$E$16)))</f>
        <v/>
      </c>
      <c r="HY317" s="59" t="str">
        <f>IF(HX$9="", "", IF(AND(NOT('Personnel Details'!$N$16=""), $B317&gt;='Personnel Details'!$N$16), IF('Personnel Details'!$P$16="","", 'Personnel Details'!$P$16), IF(AND(NOT('Personnel Details'!$I$16=""), $B317&gt;='Personnel Details'!$I$16), IF('Personnel Details'!$K$16="", "", 'Personnel Details'!$K$16), IF('Personnel Details'!$F$16="", "", 'Personnel Details'!$F$16))))</f>
        <v/>
      </c>
      <c r="HZ317" s="79" t="str">
        <f>IF(HX$9="", "", IF(AND(NOT('Personnel Details'!$N$16=""), $B317&gt;='Personnel Details'!$N$16), 'Personnel Details'!$Q$16, IF(AND(NOT('Personnel Details'!$I$16=""), $B317&gt;='Personnel Details'!$I$16), 'Personnel Details'!$L$16, 'Personnel Details'!$G$16)))</f>
        <v/>
      </c>
      <c r="IA317" s="59">
        <f t="shared" si="712"/>
        <v>0</v>
      </c>
      <c r="IB317" s="53"/>
      <c r="ID317" s="78" t="str">
        <f>IF(ID$9="", "", IF(AND(NOT('Personnel Details'!$N$17=""), $B317&gt;='Personnel Details'!$N$17), 'Personnel Details'!$O$17, IF(AND(NOT('Personnel Details'!$I$17=""), $B317&gt;='Personnel Details'!$I$17), 'Personnel Details'!$J$17, 'Personnel Details'!$E$17)))</f>
        <v/>
      </c>
      <c r="IE317" s="59" t="str">
        <f>IF(ID$9="", "", IF(AND(NOT('Personnel Details'!$N$17=""), $B317&gt;='Personnel Details'!$N$17), IF('Personnel Details'!$P$17="","", 'Personnel Details'!$P$17), IF(AND(NOT('Personnel Details'!$I$17=""), $B317&gt;='Personnel Details'!$I$17), IF('Personnel Details'!$K$17="", "", 'Personnel Details'!$K$17), IF('Personnel Details'!$F$17="", "", 'Personnel Details'!$F$17))))</f>
        <v/>
      </c>
      <c r="IF317" s="79" t="str">
        <f>IF(ID$9="", "", IF(AND(NOT('Personnel Details'!$N$17=""), $B317&gt;='Personnel Details'!$N$17), 'Personnel Details'!$Q$17, IF(AND(NOT('Personnel Details'!$I$17=""), $B317&gt;='Personnel Details'!$I$17), 'Personnel Details'!$L$17, 'Personnel Details'!$G$17)))</f>
        <v/>
      </c>
      <c r="IG317" s="59">
        <f t="shared" si="713"/>
        <v>0</v>
      </c>
      <c r="IH317" s="53"/>
      <c r="IJ317" s="78" t="str">
        <f>IF(IJ$9="", "", IF(AND(NOT('Personnel Details'!$N$18=""), $B317&gt;='Personnel Details'!$N$18), 'Personnel Details'!$O$18, IF(AND(NOT('Personnel Details'!$I$18=""), $B317&gt;='Personnel Details'!$I$18), 'Personnel Details'!$J$18, 'Personnel Details'!$E$18)))</f>
        <v/>
      </c>
      <c r="IK317" s="59" t="str">
        <f>IF(IJ$9="", "", IF(AND(NOT('Personnel Details'!$N$18=""), $B317&gt;='Personnel Details'!$N$18), IF('Personnel Details'!$P$18="","", 'Personnel Details'!$P$18), IF(AND(NOT('Personnel Details'!$I$18=""), $B317&gt;='Personnel Details'!$I$18), IF('Personnel Details'!$K$18="", "", 'Personnel Details'!$K$18), IF('Personnel Details'!$F$18="", "", 'Personnel Details'!$F$18))))</f>
        <v/>
      </c>
      <c r="IL317" s="79" t="str">
        <f>IF(IJ$9="", "", IF(AND(NOT('Personnel Details'!$N$18=""), $B317&gt;='Personnel Details'!$N$18), 'Personnel Details'!$Q$18, IF(AND(NOT('Personnel Details'!$I$18=""), $B317&gt;='Personnel Details'!$I$18), 'Personnel Details'!$L$18, 'Personnel Details'!$G$18)))</f>
        <v/>
      </c>
      <c r="IM317" s="59">
        <f t="shared" si="714"/>
        <v>0</v>
      </c>
      <c r="IN317" s="53"/>
      <c r="IP317" s="78" t="str">
        <f>IF(IP$9="", "", IF(AND(NOT('Personnel Details'!$N$19=""), $B317&gt;='Personnel Details'!$N$19), 'Personnel Details'!$O$19, IF(AND(NOT('Personnel Details'!$I$19=""), $B317&gt;='Personnel Details'!$I$19), 'Personnel Details'!$J$19, 'Personnel Details'!$E$19)))</f>
        <v/>
      </c>
      <c r="IQ317" s="59" t="str">
        <f>IF(IP$9="", "", IF(AND(NOT('Personnel Details'!$N$19=""), $B317&gt;='Personnel Details'!$N$19), IF('Personnel Details'!$P$19="","", 'Personnel Details'!$P$19), IF(AND(NOT('Personnel Details'!$I$19=""), $B317&gt;='Personnel Details'!$I$19), IF('Personnel Details'!$K$19="", "", 'Personnel Details'!$K$19), IF('Personnel Details'!$F$19="", "", 'Personnel Details'!$F$19))))</f>
        <v/>
      </c>
      <c r="IR317" s="79" t="str">
        <f>IF(IP$9="", "", IF(AND(NOT('Personnel Details'!$N$19=""), $B317&gt;='Personnel Details'!$N$19), 'Personnel Details'!$Q$19, IF(AND(NOT('Personnel Details'!$I$19=""), $B317&gt;='Personnel Details'!$I$19), 'Personnel Details'!$L$19, 'Personnel Details'!$G$19)))</f>
        <v/>
      </c>
      <c r="IS317" s="59">
        <f t="shared" si="715"/>
        <v>0</v>
      </c>
      <c r="IT317" s="53"/>
      <c r="IV317" s="78" t="str">
        <f>IF(IV$9="", "", IF(AND(NOT('Personnel Details'!$N$20=""), $B317&gt;='Personnel Details'!$N$20), 'Personnel Details'!$O$20, IF(AND(NOT('Personnel Details'!$I$20=""), $B317&gt;='Personnel Details'!$I$20), 'Personnel Details'!$J$20, 'Personnel Details'!$E$20)))</f>
        <v/>
      </c>
      <c r="IW317" s="59" t="str">
        <f>IF(IV$9="", "", IF(AND(NOT('Personnel Details'!$N$20=""), $B317&gt;='Personnel Details'!$N$20), IF('Personnel Details'!$P$20="","", 'Personnel Details'!$P$20), IF(AND(NOT('Personnel Details'!$I$20=""), $B317&gt;='Personnel Details'!$I$20), IF('Personnel Details'!$K$20="", "", 'Personnel Details'!$K$20), IF('Personnel Details'!$F$20="", "", 'Personnel Details'!$F$20))))</f>
        <v/>
      </c>
      <c r="IX317" s="79" t="str">
        <f>IF(IV$9="", "", IF(AND(NOT('Personnel Details'!$N$20=""), $B317&gt;='Personnel Details'!$N$20), 'Personnel Details'!$Q$20, IF(AND(NOT('Personnel Details'!$I$20=""), $B317&gt;='Personnel Details'!$I$20), 'Personnel Details'!$L$20, 'Personnel Details'!$G$20)))</f>
        <v/>
      </c>
      <c r="IY317" s="59">
        <f t="shared" si="716"/>
        <v>0</v>
      </c>
      <c r="IZ317" s="53"/>
      <c r="JB317" s="78" t="str">
        <f>IF(JB$9="", "", IF(AND(NOT('Personnel Details'!$N$21=""), $B317&gt;='Personnel Details'!$N$21), 'Personnel Details'!$O$21, IF(AND(NOT('Personnel Details'!$I$21=""), $B317&gt;='Personnel Details'!$I$21), 'Personnel Details'!$J$21, 'Personnel Details'!$E$21)))</f>
        <v/>
      </c>
      <c r="JC317" s="59" t="str">
        <f>IF(JB$9="", "", IF(AND(NOT('Personnel Details'!$N$21=""), $B317&gt;='Personnel Details'!$N$21), IF('Personnel Details'!$P$21="","", 'Personnel Details'!$P$21), IF(AND(NOT('Personnel Details'!$I$21=""), $B317&gt;='Personnel Details'!$I$21), IF('Personnel Details'!$K$21="", "", 'Personnel Details'!$K$21), IF('Personnel Details'!$F$21="", "", 'Personnel Details'!$F$21))))</f>
        <v/>
      </c>
      <c r="JD317" s="79" t="str">
        <f>IF(JB$9="", "", IF(AND(NOT('Personnel Details'!$N$21=""), $B317&gt;='Personnel Details'!$N$21), 'Personnel Details'!$Q$21, IF(AND(NOT('Personnel Details'!$I$21=""), $B317&gt;='Personnel Details'!$I$21), 'Personnel Details'!$L$21, 'Personnel Details'!$G$21)))</f>
        <v/>
      </c>
      <c r="JE317" s="59">
        <f t="shared" si="717"/>
        <v>0</v>
      </c>
      <c r="JF317" s="53"/>
      <c r="JH317" s="78" t="str">
        <f>IF(JH$9="", "", IF(AND(NOT('Personnel Details'!$N$22=""), $B317&gt;='Personnel Details'!$N$22), 'Personnel Details'!$O$22, IF(AND(NOT('Personnel Details'!$I$22=""), $B317&gt;='Personnel Details'!$I$22), 'Personnel Details'!$J$22, 'Personnel Details'!$E$22)))</f>
        <v/>
      </c>
      <c r="JI317" s="59" t="str">
        <f>IF(JH$9="", "", IF(AND(NOT('Personnel Details'!$N$22=""), $B317&gt;='Personnel Details'!$N$22), IF('Personnel Details'!$P$22="","", 'Personnel Details'!$P$22), IF(AND(NOT('Personnel Details'!$I$22=""), $B317&gt;='Personnel Details'!$I$22), IF('Personnel Details'!$K$22="", "", 'Personnel Details'!$K$22), IF('Personnel Details'!$F$22="", "", 'Personnel Details'!$F$22))))</f>
        <v/>
      </c>
      <c r="JJ317" s="79" t="str">
        <f>IF(JH$9="", "", IF(AND(NOT('Personnel Details'!$N$22=""), $B317&gt;='Personnel Details'!$N$22), 'Personnel Details'!$Q$22, IF(AND(NOT('Personnel Details'!$I$22=""), $B317&gt;='Personnel Details'!$I$22), 'Personnel Details'!$L$22, 'Personnel Details'!$G$22)))</f>
        <v/>
      </c>
      <c r="JK317" s="59">
        <f t="shared" si="718"/>
        <v>0</v>
      </c>
      <c r="JL317" s="53"/>
      <c r="JN317" s="78" t="str">
        <f>IF(JN$9="", "", IF(AND(NOT('Personnel Details'!$N$23=""), $B317&gt;='Personnel Details'!$N$23), 'Personnel Details'!$O$23, IF(AND(NOT('Personnel Details'!$I$23=""), $B317&gt;='Personnel Details'!$I$23), 'Personnel Details'!$J$23, 'Personnel Details'!$E$23)))</f>
        <v/>
      </c>
      <c r="JO317" s="59" t="str">
        <f>IF(JN$9="", "", IF(AND(NOT('Personnel Details'!$N$23=""), $B317&gt;='Personnel Details'!$N$23), IF('Personnel Details'!$P$23="","", 'Personnel Details'!$P$23), IF(AND(NOT('Personnel Details'!$I$23=""), $B317&gt;='Personnel Details'!$I$23), IF('Personnel Details'!$K$23="", "", 'Personnel Details'!$K$23), IF('Personnel Details'!$F$23="", "", 'Personnel Details'!$F$23))))</f>
        <v/>
      </c>
      <c r="JP317" s="79" t="str">
        <f>IF(JN$9="", "", IF(AND(NOT('Personnel Details'!$N$23=""), $B317&gt;='Personnel Details'!$N$23), 'Personnel Details'!$Q$23, IF(AND(NOT('Personnel Details'!$I$23=""), $B317&gt;='Personnel Details'!$I$23), 'Personnel Details'!$L$23, 'Personnel Details'!$G$23)))</f>
        <v/>
      </c>
      <c r="JQ317" s="59">
        <f t="shared" si="719"/>
        <v>0</v>
      </c>
      <c r="JR317" s="53"/>
      <c r="JT317" s="78" t="str">
        <f>IF(JT$9="", "", IF(AND(NOT('Personnel Details'!$N$24=""), $B317&gt;='Personnel Details'!$N$24), 'Personnel Details'!$O$24, IF(AND(NOT('Personnel Details'!$I$24=""), $B317&gt;='Personnel Details'!$I$24), 'Personnel Details'!$J$24, 'Personnel Details'!$E$24)))</f>
        <v/>
      </c>
      <c r="JU317" s="59" t="str">
        <f>IF(JT$9="", "", IF(AND(NOT('Personnel Details'!$N$24=""), $B317&gt;='Personnel Details'!$N$24), IF('Personnel Details'!$P$24="","", 'Personnel Details'!$P$24), IF(AND(NOT('Personnel Details'!$I$24=""), $B317&gt;='Personnel Details'!$I$24), IF('Personnel Details'!$K$24="", "", 'Personnel Details'!$K$24), IF('Personnel Details'!$F$24="", "", 'Personnel Details'!$F$24))))</f>
        <v/>
      </c>
      <c r="JV317" s="79" t="str">
        <f>IF(JT$9="", "", IF(AND(NOT('Personnel Details'!$N$24=""), $B317&gt;='Personnel Details'!$N$24), 'Personnel Details'!$Q$24, IF(AND(NOT('Personnel Details'!$I$24=""), $B317&gt;='Personnel Details'!$I$24), 'Personnel Details'!$L$24, 'Personnel Details'!$G$24)))</f>
        <v/>
      </c>
      <c r="JW317" s="59">
        <f t="shared" si="720"/>
        <v>0</v>
      </c>
      <c r="JX317" s="53"/>
      <c r="JZ317" s="78" t="str">
        <f>IF(JZ$9="", "", IF(AND(NOT('Personnel Details'!$N$25=""), $B317&gt;='Personnel Details'!$N$25), 'Personnel Details'!$O$25, IF(AND(NOT('Personnel Details'!$I$25=""), $B317&gt;='Personnel Details'!$I$25), 'Personnel Details'!$J$25, 'Personnel Details'!$E$25)))</f>
        <v/>
      </c>
      <c r="KA317" s="59" t="str">
        <f>IF(JZ$9="", "", IF(AND(NOT('Personnel Details'!$N$25=""), $B317&gt;='Personnel Details'!$N$25), IF('Personnel Details'!$P$25="","", 'Personnel Details'!$P$25), IF(AND(NOT('Personnel Details'!$I$25=""), $B317&gt;='Personnel Details'!$I$25), IF('Personnel Details'!$K$25="", "", 'Personnel Details'!$K$25), IF('Personnel Details'!$F$25="", "", 'Personnel Details'!$F$25))))</f>
        <v/>
      </c>
      <c r="KB317" s="79" t="str">
        <f>IF(JZ$9="", "", IF(AND(NOT('Personnel Details'!$N$25=""), $B317&gt;='Personnel Details'!$N$25), 'Personnel Details'!$Q$25, IF(AND(NOT('Personnel Details'!$I$25=""), $B317&gt;='Personnel Details'!$I$25), 'Personnel Details'!$L$25, 'Personnel Details'!$G$25)))</f>
        <v/>
      </c>
      <c r="KC317" s="59">
        <f t="shared" si="721"/>
        <v>0</v>
      </c>
      <c r="KD317" s="53"/>
      <c r="KF317" s="78" t="str">
        <f>IF(KF$9="", "", IF(AND(NOT('Personnel Details'!$N$26=""), $B317&gt;='Personnel Details'!$N$26), 'Personnel Details'!$O$26, IF(AND(NOT('Personnel Details'!$I$26=""), $B317&gt;='Personnel Details'!$I$26), 'Personnel Details'!$J$26, 'Personnel Details'!$E$26)))</f>
        <v/>
      </c>
      <c r="KG317" s="59" t="str">
        <f>IF(KF$9="", "", IF(AND(NOT('Personnel Details'!$N$26=""), $B317&gt;='Personnel Details'!$N$26), IF('Personnel Details'!$P$26="","", 'Personnel Details'!$P$26), IF(AND(NOT('Personnel Details'!$I$26=""), $B317&gt;='Personnel Details'!$I$26), IF('Personnel Details'!$K$26="", "", 'Personnel Details'!$K$26), IF('Personnel Details'!$F$26="", "", 'Personnel Details'!$F$26))))</f>
        <v/>
      </c>
      <c r="KH317" s="79" t="str">
        <f>IF(KF$9="", "", IF(AND(NOT('Personnel Details'!$N$26=""), $B317&gt;='Personnel Details'!$N$26), 'Personnel Details'!$Q$26, IF(AND(NOT('Personnel Details'!$I$26=""), $B317&gt;='Personnel Details'!$I$26), 'Personnel Details'!$L$26, 'Personnel Details'!$G$26)))</f>
        <v/>
      </c>
      <c r="KI317" s="59">
        <f t="shared" si="722"/>
        <v>0</v>
      </c>
      <c r="KJ317" s="53"/>
      <c r="KL317" s="78" t="str">
        <f>IF(KL$9="", "", IF(AND(NOT('Personnel Details'!$N$27=""), $B317&gt;='Personnel Details'!$N$27), 'Personnel Details'!$O$27, IF(AND(NOT('Personnel Details'!$I$27=""), $B317&gt;='Personnel Details'!$I$27), 'Personnel Details'!$J$27, 'Personnel Details'!$E$27)))</f>
        <v/>
      </c>
      <c r="KM317" s="59" t="str">
        <f>IF(KL$9="", "", IF(AND(NOT('Personnel Details'!$N$27=""), $B317&gt;='Personnel Details'!$N$27), IF('Personnel Details'!$P$27="","", 'Personnel Details'!$P$27), IF(AND(NOT('Personnel Details'!$I$27=""), $B317&gt;='Personnel Details'!$I$27), IF('Personnel Details'!$K$27="", "", 'Personnel Details'!$K$27), IF('Personnel Details'!$F$27="", "", 'Personnel Details'!$F$27))))</f>
        <v/>
      </c>
      <c r="KN317" s="79" t="str">
        <f>IF(KL$9="", "", IF(AND(NOT('Personnel Details'!$N$27=""), $B317&gt;='Personnel Details'!$N$27), 'Personnel Details'!$Q$27, IF(AND(NOT('Personnel Details'!$I$27=""), $B317&gt;='Personnel Details'!$I$27), 'Personnel Details'!$L$27, 'Personnel Details'!$G$27)))</f>
        <v/>
      </c>
      <c r="KO317" s="59">
        <f t="shared" si="723"/>
        <v>0</v>
      </c>
      <c r="KP317" s="53"/>
      <c r="KR317" s="78" t="str">
        <f>IF(KR$9="", "", IF(AND(NOT('Personnel Details'!$N$28=""), $B317&gt;='Personnel Details'!$N$28), 'Personnel Details'!$O$28, IF(AND(NOT('Personnel Details'!$I$28=""), $B317&gt;='Personnel Details'!$I$28), 'Personnel Details'!$J$28, 'Personnel Details'!$E$28)))</f>
        <v/>
      </c>
      <c r="KS317" s="59" t="str">
        <f>IF(KR$9="", "", IF(AND(NOT('Personnel Details'!$N$28=""), $B317&gt;='Personnel Details'!$N$28), IF('Personnel Details'!$P$28="","", 'Personnel Details'!$P$28), IF(AND(NOT('Personnel Details'!$I$28=""), $B317&gt;='Personnel Details'!$I$28), IF('Personnel Details'!$K$28="", "", 'Personnel Details'!$K$28), IF('Personnel Details'!$F$28="", "", 'Personnel Details'!$F$28))))</f>
        <v/>
      </c>
      <c r="KT317" s="79" t="str">
        <f>IF(KR$9="", "", IF(AND(NOT('Personnel Details'!$N$28=""), $B317&gt;='Personnel Details'!$N$28), 'Personnel Details'!$Q$28, IF(AND(NOT('Personnel Details'!$I$28=""), $B317&gt;='Personnel Details'!$I$28), 'Personnel Details'!$L$28, 'Personnel Details'!$G$28)))</f>
        <v/>
      </c>
      <c r="KU317" s="59">
        <f t="shared" si="724"/>
        <v>0</v>
      </c>
      <c r="KV317" s="53"/>
      <c r="KX317" s="78" t="str">
        <f>IF(KX$9="", "", IF(AND(NOT('Personnel Details'!$N$29=""), $B317&gt;='Personnel Details'!$N$29), 'Personnel Details'!$O$29, IF(AND(NOT('Personnel Details'!$I$29=""), $B317&gt;='Personnel Details'!$I$29), 'Personnel Details'!$J$29, 'Personnel Details'!$E$29)))</f>
        <v/>
      </c>
      <c r="KY317" s="59" t="str">
        <f>IF(KX$9="", "", IF(AND(NOT('Personnel Details'!$N$29=""), $B317&gt;='Personnel Details'!$N$29), IF('Personnel Details'!$P$29="","", 'Personnel Details'!$P$29), IF(AND(NOT('Personnel Details'!$I$29=""), $B317&gt;='Personnel Details'!$I$29), IF('Personnel Details'!$K$29="", "", 'Personnel Details'!$K$29), IF('Personnel Details'!$F$29="", "", 'Personnel Details'!$F$29))))</f>
        <v/>
      </c>
      <c r="KZ317" s="79" t="str">
        <f>IF(KX$9="", "", IF(AND(NOT('Personnel Details'!$N$29=""), $B317&gt;='Personnel Details'!$N$29), 'Personnel Details'!$Q$29, IF(AND(NOT('Personnel Details'!$I$29=""), $B317&gt;='Personnel Details'!$I$29), 'Personnel Details'!$L$29, 'Personnel Details'!$G$29)))</f>
        <v/>
      </c>
      <c r="LA317" s="59">
        <f t="shared" si="725"/>
        <v>0</v>
      </c>
      <c r="LB317" s="53"/>
      <c r="LD317" s="78" t="str">
        <f>IF(LD$9="", "", IF(AND(NOT('Personnel Details'!$N$30=""), $B317&gt;='Personnel Details'!$N$30), 'Personnel Details'!$O$30, IF(AND(NOT('Personnel Details'!$I$30=""), $B317&gt;='Personnel Details'!$I$30), 'Personnel Details'!$J$30, 'Personnel Details'!$E$30)))</f>
        <v/>
      </c>
      <c r="LE317" s="59" t="str">
        <f>IF(LD$9="", "", IF(AND(NOT('Personnel Details'!$N$30=""), $B317&gt;='Personnel Details'!$N$30), IF('Personnel Details'!$P$30="","", 'Personnel Details'!$P$30), IF(AND(NOT('Personnel Details'!$I$30=""), $B317&gt;='Personnel Details'!$I$30), IF('Personnel Details'!$K$30="", "", 'Personnel Details'!$K$30), IF('Personnel Details'!$F$30="", "", 'Personnel Details'!$F$30))))</f>
        <v/>
      </c>
      <c r="LF317" s="79" t="str">
        <f>IF(LD$9="", "", IF(AND(NOT('Personnel Details'!$N$30=""), $B317&gt;='Personnel Details'!$N$30), 'Personnel Details'!$Q$30, IF(AND(NOT('Personnel Details'!$I$30=""), $B317&gt;='Personnel Details'!$I$30), 'Personnel Details'!$L$30, 'Personnel Details'!$G$30)))</f>
        <v/>
      </c>
      <c r="LG317" s="59">
        <f t="shared" si="726"/>
        <v>0</v>
      </c>
      <c r="LH317" s="53"/>
      <c r="LJ317" s="78" t="str">
        <f>IF(LJ$9="", "", IF(AND(NOT('Personnel Details'!$N$31=""), $B317&gt;='Personnel Details'!$N$31), 'Personnel Details'!$O$31, IF(AND(NOT('Personnel Details'!$I$31=""), $B317&gt;='Personnel Details'!$I$31), 'Personnel Details'!$J$31, 'Personnel Details'!$E$31)))</f>
        <v/>
      </c>
      <c r="LK317" s="59" t="str">
        <f>IF(LJ$9="", "", IF(AND(NOT('Personnel Details'!$N$31=""), $B317&gt;='Personnel Details'!$N$31), IF('Personnel Details'!$P$31="","", 'Personnel Details'!$P$31), IF(AND(NOT('Personnel Details'!$I$31=""), $B317&gt;='Personnel Details'!$I$31), IF('Personnel Details'!$K$31="", "", 'Personnel Details'!$K$31), IF('Personnel Details'!$F$31="", "", 'Personnel Details'!$F$31))))</f>
        <v/>
      </c>
      <c r="LL317" s="79" t="str">
        <f>IF(LJ$9="", "", IF(AND(NOT('Personnel Details'!$N$31=""), $B317&gt;='Personnel Details'!$N$31), 'Personnel Details'!$Q$31, IF(AND(NOT('Personnel Details'!$I$31=""), $B317&gt;='Personnel Details'!$I$31), 'Personnel Details'!$L$31, 'Personnel Details'!$G$31)))</f>
        <v/>
      </c>
      <c r="LM317" s="59">
        <f t="shared" si="727"/>
        <v>0</v>
      </c>
      <c r="LN317" s="53"/>
      <c r="LP317" s="78" t="str">
        <f>IF(LP$9="", "", IF(AND(NOT('Personnel Details'!$N$32=""), $B317&gt;='Personnel Details'!$N$32), 'Personnel Details'!$O$32, IF(AND(NOT('Personnel Details'!$I$32=""), $B317&gt;='Personnel Details'!$I$32), 'Personnel Details'!$J$32, 'Personnel Details'!$E$32)))</f>
        <v/>
      </c>
      <c r="LQ317" s="59" t="str">
        <f>IF(LP$9="", "", IF(AND(NOT('Personnel Details'!$N$32=""), $B317&gt;='Personnel Details'!$N$32), IF('Personnel Details'!$P$32="","", 'Personnel Details'!$P$32), IF(AND(NOT('Personnel Details'!$I$32=""), $B317&gt;='Personnel Details'!$I$32), IF('Personnel Details'!$K$32="", "", 'Personnel Details'!$K$32), IF('Personnel Details'!$F$32="", "", 'Personnel Details'!$F$32))))</f>
        <v/>
      </c>
      <c r="LR317" s="79" t="str">
        <f>IF(LP$9="", "", IF(AND(NOT('Personnel Details'!$N$32=""), $B317&gt;='Personnel Details'!$N$32), 'Personnel Details'!$Q$32, IF(AND(NOT('Personnel Details'!$I$32=""), $B317&gt;='Personnel Details'!$I$32), 'Personnel Details'!$L$32, 'Personnel Details'!$G$32)))</f>
        <v/>
      </c>
      <c r="LS317" s="59">
        <f t="shared" si="728"/>
        <v>0</v>
      </c>
      <c r="LT317" s="53"/>
      <c r="LV317" s="78" t="str">
        <f>IF(LV$9="", "", IF(AND(NOT('Personnel Details'!$N$33=""), $B317&gt;='Personnel Details'!$N$33), 'Personnel Details'!$O$33, IF(AND(NOT('Personnel Details'!$I$33=""), $B317&gt;='Personnel Details'!$I$33), 'Personnel Details'!$J$33, 'Personnel Details'!$E$33)))</f>
        <v/>
      </c>
      <c r="LW317" s="59" t="str">
        <f>IF(LV$9="", "", IF(AND(NOT('Personnel Details'!$N$33=""), $B317&gt;='Personnel Details'!$N$33), IF('Personnel Details'!$P$33="","", 'Personnel Details'!$P$33), IF(AND(NOT('Personnel Details'!$I$33=""), $B317&gt;='Personnel Details'!$I$33), IF('Personnel Details'!$K$33="", "", 'Personnel Details'!$K$33), IF('Personnel Details'!$F$33="", "", 'Personnel Details'!$F$33))))</f>
        <v/>
      </c>
      <c r="LX317" s="79" t="str">
        <f>IF(LV$9="", "", IF(AND(NOT('Personnel Details'!$N$33=""), $B317&gt;='Personnel Details'!$N$33), 'Personnel Details'!$Q$33, IF(AND(NOT('Personnel Details'!$I$33=""), $B317&gt;='Personnel Details'!$I$33), 'Personnel Details'!$L$33, 'Personnel Details'!$G$33)))</f>
        <v/>
      </c>
      <c r="LY317" s="59">
        <f t="shared" si="729"/>
        <v>0</v>
      </c>
      <c r="LZ317" s="53"/>
      <c r="MB317" s="78" t="str">
        <f>IF(MB$9="", "", IF(AND(NOT('Personnel Details'!$N$34=""), $B317&gt;='Personnel Details'!$N$34), 'Personnel Details'!$O$34, IF(AND(NOT('Personnel Details'!$I$34=""), $B317&gt;='Personnel Details'!$I$34), 'Personnel Details'!$J$34, 'Personnel Details'!$E$34)))</f>
        <v/>
      </c>
      <c r="MC317" s="59" t="str">
        <f>IF(MB$9="", "", IF(AND(NOT('Personnel Details'!$N$34=""), $B317&gt;='Personnel Details'!$N$34), IF('Personnel Details'!$P$34="","", 'Personnel Details'!$P$34), IF(AND(NOT('Personnel Details'!$I$34=""), $B317&gt;='Personnel Details'!$I$34), IF('Personnel Details'!$K$34="", "", 'Personnel Details'!$K$34), IF('Personnel Details'!$F$34="", "", 'Personnel Details'!$F$34))))</f>
        <v/>
      </c>
      <c r="MD317" s="79" t="str">
        <f>IF(MB$9="", "", IF(AND(NOT('Personnel Details'!$N$34=""), $B317&gt;='Personnel Details'!$N$34), 'Personnel Details'!$Q$34, IF(AND(NOT('Personnel Details'!$I$34=""), $B317&gt;='Personnel Details'!$I$34), 'Personnel Details'!$L$34, 'Personnel Details'!$G$34)))</f>
        <v/>
      </c>
      <c r="ME317" s="59">
        <f t="shared" si="730"/>
        <v>0</v>
      </c>
      <c r="MF317" s="53"/>
      <c r="MH317" s="78" t="str">
        <f>IF(MH$9="", "", IF(AND(NOT('Personnel Details'!$N$35=""), $B317&gt;='Personnel Details'!$N$35), 'Personnel Details'!$O$35, IF(AND(NOT('Personnel Details'!$I$35=""), $B317&gt;='Personnel Details'!$I$35), 'Personnel Details'!$J$35, 'Personnel Details'!$E$35)))</f>
        <v/>
      </c>
      <c r="MI317" s="59" t="str">
        <f>IF(MH$9="", "", IF(AND(NOT('Personnel Details'!$N$35=""), $B317&gt;='Personnel Details'!$N$35), IF('Personnel Details'!$P$35="","", 'Personnel Details'!$P$35), IF(AND(NOT('Personnel Details'!$I$35=""), $B317&gt;='Personnel Details'!$I$35), IF('Personnel Details'!$K$35="", "", 'Personnel Details'!$K$35), IF('Personnel Details'!$F$35="", "", 'Personnel Details'!$F$35))))</f>
        <v/>
      </c>
      <c r="MJ317" s="79" t="str">
        <f>IF(MH$9="", "", IF(AND(NOT('Personnel Details'!$N$35=""), $B317&gt;='Personnel Details'!$N$35), 'Personnel Details'!$Q$35, IF(AND(NOT('Personnel Details'!$I$35=""), $B317&gt;='Personnel Details'!$I$35), 'Personnel Details'!$L$35, 'Personnel Details'!$G$35)))</f>
        <v/>
      </c>
      <c r="MK317" s="59">
        <f t="shared" si="731"/>
        <v>0</v>
      </c>
      <c r="ML317" s="53"/>
      <c r="MN317" s="78" t="str">
        <f>IF(MN$9="", "", IF(AND(NOT('Personnel Details'!$N$36=""), $B317&gt;='Personnel Details'!$N$36), 'Personnel Details'!$O$36, IF(AND(NOT('Personnel Details'!$I$36=""), $B317&gt;='Personnel Details'!$I$36), 'Personnel Details'!$J$36, 'Personnel Details'!$E$36)))</f>
        <v/>
      </c>
      <c r="MO317" s="59" t="str">
        <f>IF(MN$9="", "", IF(AND(NOT('Personnel Details'!$N$36=""), $B317&gt;='Personnel Details'!$N$36), IF('Personnel Details'!$P$36="","", 'Personnel Details'!$P$36), IF(AND(NOT('Personnel Details'!$I$36=""), $B317&gt;='Personnel Details'!$I$36), IF('Personnel Details'!$K$36="", "", 'Personnel Details'!$K$36), IF('Personnel Details'!$F$36="", "", 'Personnel Details'!$F$36))))</f>
        <v/>
      </c>
      <c r="MP317" s="79" t="str">
        <f>IF(MN$9="", "", IF(AND(NOT('Personnel Details'!$N$36=""), $B317&gt;='Personnel Details'!$N$36), 'Personnel Details'!$Q$36, IF(AND(NOT('Personnel Details'!$I$36=""), $B317&gt;='Personnel Details'!$I$36), 'Personnel Details'!$L$36, 'Personnel Details'!$G$36)))</f>
        <v/>
      </c>
      <c r="MQ317" s="59">
        <f t="shared" si="732"/>
        <v>0</v>
      </c>
      <c r="MR317" s="53"/>
      <c r="MT317" s="78" t="str">
        <f>IF(MT$9="", "", IF(AND(NOT('Personnel Details'!$N$37=""), $B317&gt;='Personnel Details'!$N$37), 'Personnel Details'!$O$37, IF(AND(NOT('Personnel Details'!$I$37=""), $B317&gt;='Personnel Details'!$I$37), 'Personnel Details'!$J$37, 'Personnel Details'!$E$37)))</f>
        <v/>
      </c>
      <c r="MU317" s="59" t="str">
        <f>IF(MT$9="", "", IF(AND(NOT('Personnel Details'!$N$37=""), $B317&gt;='Personnel Details'!$N$37), IF('Personnel Details'!$P$37="","", 'Personnel Details'!$P$37), IF(AND(NOT('Personnel Details'!$I$37=""), $B317&gt;='Personnel Details'!$I$37), IF('Personnel Details'!$K$37="", "", 'Personnel Details'!$K$37), IF('Personnel Details'!$F$37="", "", 'Personnel Details'!$F$37))))</f>
        <v/>
      </c>
      <c r="MV317" s="79" t="str">
        <f>IF(MT$9="", "", IF(AND(NOT('Personnel Details'!$N$37=""), $B317&gt;='Personnel Details'!$N$37), 'Personnel Details'!$Q$37, IF(AND(NOT('Personnel Details'!$I$37=""), $B317&gt;='Personnel Details'!$I$37), 'Personnel Details'!$L$37, 'Personnel Details'!$G$37)))</f>
        <v/>
      </c>
      <c r="MW317" s="59">
        <f t="shared" si="733"/>
        <v>0</v>
      </c>
      <c r="MX317" s="53"/>
      <c r="MZ317" s="78" t="str">
        <f>IF(MZ$9="", "", IF(AND(NOT('Personnel Details'!$N$38=""), $B317&gt;='Personnel Details'!$N$38), 'Personnel Details'!$O$38, IF(AND(NOT('Personnel Details'!$I$38=""), $B317&gt;='Personnel Details'!$I$38), 'Personnel Details'!$J$38, 'Personnel Details'!$E$38)))</f>
        <v/>
      </c>
      <c r="NA317" s="59" t="str">
        <f>IF(MZ$9="", "", IF(AND(NOT('Personnel Details'!$N$38=""), $B317&gt;='Personnel Details'!$N$38), IF('Personnel Details'!$P$38="","", 'Personnel Details'!$P$38), IF(AND(NOT('Personnel Details'!$I$38=""), $B317&gt;='Personnel Details'!$I$38), IF('Personnel Details'!$K$38="", "", 'Personnel Details'!$K$38), IF('Personnel Details'!$F$38="", "", 'Personnel Details'!$F$38))))</f>
        <v/>
      </c>
      <c r="NB317" s="79" t="str">
        <f>IF(MZ$9="", "", IF(AND(NOT('Personnel Details'!$N$38=""), $B317&gt;='Personnel Details'!$N$38), 'Personnel Details'!$Q$38, IF(AND(NOT('Personnel Details'!$I$38=""), $B317&gt;='Personnel Details'!$I$38), 'Personnel Details'!$L$38, 'Personnel Details'!$G$38)))</f>
        <v/>
      </c>
      <c r="NC317" s="59">
        <f t="shared" si="734"/>
        <v>0</v>
      </c>
      <c r="ND317" s="53"/>
      <c r="NF317" s="78" t="str">
        <f>IF(NF$9="", "", IF(AND(NOT('Personnel Details'!$N$39=""), $B317&gt;='Personnel Details'!$N$39), 'Personnel Details'!$O$39, IF(AND(NOT('Personnel Details'!$I$39=""), $B317&gt;='Personnel Details'!$I$39), 'Personnel Details'!$J$39, 'Personnel Details'!$E$39)))</f>
        <v/>
      </c>
      <c r="NG317" s="59" t="str">
        <f>IF(NF$9="", "", IF(AND(NOT('Personnel Details'!$N$39=""), $B317&gt;='Personnel Details'!$N$39), IF('Personnel Details'!$P$39="","", 'Personnel Details'!$P$39), IF(AND(NOT('Personnel Details'!$I$39=""), $B317&gt;='Personnel Details'!$I$39), IF('Personnel Details'!$K$39="", "", 'Personnel Details'!$K$39), IF('Personnel Details'!$F$39="", "", 'Personnel Details'!$F$39))))</f>
        <v/>
      </c>
      <c r="NH317" s="79" t="str">
        <f>IF(NF$9="", "", IF(AND(NOT('Personnel Details'!$N$39=""), $B317&gt;='Personnel Details'!$N$39), 'Personnel Details'!$Q$39, IF(AND(NOT('Personnel Details'!$I$39=""), $B317&gt;='Personnel Details'!$I$39), 'Personnel Details'!$L$39, 'Personnel Details'!$G$39)))</f>
        <v/>
      </c>
      <c r="NI317" s="59">
        <f t="shared" si="735"/>
        <v>0</v>
      </c>
      <c r="NJ317" s="53"/>
      <c r="NL317" s="78" t="str">
        <f>IF(NL$9="", "", IF(AND(NOT('Personnel Details'!$N$40=""), $B317&gt;='Personnel Details'!$N$40), 'Personnel Details'!$O$40, IF(AND(NOT('Personnel Details'!$I$40=""), $B317&gt;='Personnel Details'!$I$40), 'Personnel Details'!$J$40, 'Personnel Details'!$E$40)))</f>
        <v/>
      </c>
      <c r="NM317" s="59" t="str">
        <f>IF(NL$9="", "", IF(AND(NOT('Personnel Details'!$N$40=""), $B317&gt;='Personnel Details'!$N$40), IF('Personnel Details'!$P$40="","", 'Personnel Details'!$P$40), IF(AND(NOT('Personnel Details'!$I$40=""), $B317&gt;='Personnel Details'!$I$40), IF('Personnel Details'!$K$40="", "", 'Personnel Details'!$K$40), IF('Personnel Details'!$F$40="", "", 'Personnel Details'!$F$40))))</f>
        <v/>
      </c>
      <c r="NN317" s="79" t="str">
        <f>IF(NL$9="", "", IF(AND(NOT('Personnel Details'!$N$40=""), $B317&gt;='Personnel Details'!$N$40), 'Personnel Details'!$Q$40, IF(AND(NOT('Personnel Details'!$I$40=""), $B317&gt;='Personnel Details'!$I$40), 'Personnel Details'!$L$40, 'Personnel Details'!$G$40)))</f>
        <v/>
      </c>
      <c r="NO317" s="59">
        <f t="shared" si="736"/>
        <v>0</v>
      </c>
      <c r="NP317" s="53"/>
    </row>
    <row r="318" spans="1:380" x14ac:dyDescent="0.25">
      <c r="A318" s="32"/>
      <c r="B318" s="113">
        <f>IFERROR(IF(B317+1&gt;'Personnel Details'!$U$5, "", B317+1), "")</f>
        <v>44138</v>
      </c>
      <c r="C318" s="32"/>
      <c r="D318" s="120"/>
      <c r="E318" s="13" t="str">
        <f t="shared" si="615"/>
        <v/>
      </c>
      <c r="F318" s="13" t="str">
        <f t="shared" si="646"/>
        <v/>
      </c>
      <c r="G318" s="56" t="str">
        <f t="shared" si="737"/>
        <v/>
      </c>
      <c r="H318" s="16" t="str">
        <f t="shared" si="647"/>
        <v/>
      </c>
      <c r="I318" s="32"/>
      <c r="J318" s="120"/>
      <c r="K318" s="62" t="str">
        <f t="shared" si="616"/>
        <v/>
      </c>
      <c r="L318" s="62" t="str">
        <f t="shared" si="648"/>
        <v/>
      </c>
      <c r="M318" s="65" t="str">
        <f t="shared" si="738"/>
        <v/>
      </c>
      <c r="N318" s="68" t="str">
        <f t="shared" si="649"/>
        <v/>
      </c>
      <c r="O318" s="32"/>
      <c r="P318" s="120"/>
      <c r="Q318" s="62" t="str">
        <f t="shared" si="617"/>
        <v/>
      </c>
      <c r="R318" s="62" t="str">
        <f t="shared" si="650"/>
        <v/>
      </c>
      <c r="S318" s="65" t="str">
        <f t="shared" si="739"/>
        <v/>
      </c>
      <c r="T318" s="68" t="str">
        <f t="shared" si="651"/>
        <v/>
      </c>
      <c r="U318" s="32"/>
      <c r="V318" s="120"/>
      <c r="W318" s="62" t="str">
        <f t="shared" si="618"/>
        <v/>
      </c>
      <c r="X318" s="62" t="str">
        <f t="shared" si="652"/>
        <v/>
      </c>
      <c r="Y318" s="65" t="str">
        <f t="shared" si="740"/>
        <v/>
      </c>
      <c r="Z318" s="68" t="str">
        <f t="shared" si="653"/>
        <v/>
      </c>
      <c r="AA318" s="32"/>
      <c r="AB318" s="120"/>
      <c r="AC318" s="62" t="str">
        <f t="shared" si="619"/>
        <v/>
      </c>
      <c r="AD318" s="62" t="str">
        <f t="shared" si="654"/>
        <v/>
      </c>
      <c r="AE318" s="65" t="str">
        <f t="shared" si="741"/>
        <v/>
      </c>
      <c r="AF318" s="68" t="str">
        <f t="shared" si="655"/>
        <v/>
      </c>
      <c r="AG318" s="32"/>
      <c r="AH318" s="120"/>
      <c r="AI318" s="62" t="str">
        <f t="shared" si="620"/>
        <v/>
      </c>
      <c r="AJ318" s="62" t="str">
        <f t="shared" si="656"/>
        <v/>
      </c>
      <c r="AK318" s="65" t="str">
        <f t="shared" si="742"/>
        <v/>
      </c>
      <c r="AL318" s="68" t="str">
        <f t="shared" si="657"/>
        <v/>
      </c>
      <c r="AM318" s="32"/>
      <c r="AN318" s="120"/>
      <c r="AO318" s="62" t="str">
        <f t="shared" si="621"/>
        <v/>
      </c>
      <c r="AP318" s="62" t="str">
        <f t="shared" si="658"/>
        <v/>
      </c>
      <c r="AQ318" s="65" t="str">
        <f t="shared" si="743"/>
        <v/>
      </c>
      <c r="AR318" s="68" t="str">
        <f t="shared" si="659"/>
        <v/>
      </c>
      <c r="AS318" s="32"/>
      <c r="AT318" s="120"/>
      <c r="AU318" s="62" t="str">
        <f t="shared" si="622"/>
        <v/>
      </c>
      <c r="AV318" s="62" t="str">
        <f t="shared" si="660"/>
        <v/>
      </c>
      <c r="AW318" s="65" t="str">
        <f t="shared" si="744"/>
        <v/>
      </c>
      <c r="AX318" s="68" t="str">
        <f t="shared" si="661"/>
        <v/>
      </c>
      <c r="AY318" s="32"/>
      <c r="AZ318" s="120"/>
      <c r="BA318" s="62" t="str">
        <f t="shared" si="623"/>
        <v/>
      </c>
      <c r="BB318" s="62" t="str">
        <f t="shared" si="662"/>
        <v/>
      </c>
      <c r="BC318" s="65" t="str">
        <f t="shared" si="745"/>
        <v/>
      </c>
      <c r="BD318" s="68" t="str">
        <f t="shared" si="663"/>
        <v/>
      </c>
      <c r="BE318" s="32"/>
      <c r="BF318" s="120"/>
      <c r="BG318" s="62" t="str">
        <f t="shared" si="624"/>
        <v/>
      </c>
      <c r="BH318" s="62" t="str">
        <f t="shared" si="664"/>
        <v/>
      </c>
      <c r="BI318" s="65" t="str">
        <f t="shared" si="746"/>
        <v/>
      </c>
      <c r="BJ318" s="68" t="str">
        <f t="shared" si="665"/>
        <v/>
      </c>
      <c r="BK318" s="32"/>
      <c r="BL318" s="120"/>
      <c r="BM318" s="62" t="str">
        <f t="shared" si="625"/>
        <v/>
      </c>
      <c r="BN318" s="62" t="str">
        <f t="shared" si="666"/>
        <v/>
      </c>
      <c r="BO318" s="65" t="str">
        <f t="shared" si="747"/>
        <v/>
      </c>
      <c r="BP318" s="68" t="str">
        <f t="shared" si="667"/>
        <v/>
      </c>
      <c r="BQ318" s="32"/>
      <c r="BR318" s="120"/>
      <c r="BS318" s="62" t="str">
        <f t="shared" si="626"/>
        <v/>
      </c>
      <c r="BT318" s="62" t="str">
        <f t="shared" si="668"/>
        <v/>
      </c>
      <c r="BU318" s="65" t="str">
        <f t="shared" si="748"/>
        <v/>
      </c>
      <c r="BV318" s="68" t="str">
        <f t="shared" si="669"/>
        <v/>
      </c>
      <c r="BW318" s="32"/>
      <c r="BX318" s="120"/>
      <c r="BY318" s="62" t="str">
        <f t="shared" si="627"/>
        <v/>
      </c>
      <c r="BZ318" s="62" t="str">
        <f t="shared" si="670"/>
        <v/>
      </c>
      <c r="CA318" s="65" t="str">
        <f t="shared" si="749"/>
        <v/>
      </c>
      <c r="CB318" s="68" t="str">
        <f t="shared" si="671"/>
        <v/>
      </c>
      <c r="CC318" s="32"/>
      <c r="CD318" s="120"/>
      <c r="CE318" s="62" t="str">
        <f t="shared" si="628"/>
        <v/>
      </c>
      <c r="CF318" s="62" t="str">
        <f t="shared" si="672"/>
        <v/>
      </c>
      <c r="CG318" s="65" t="str">
        <f t="shared" si="750"/>
        <v/>
      </c>
      <c r="CH318" s="68" t="str">
        <f t="shared" si="673"/>
        <v/>
      </c>
      <c r="CI318" s="32"/>
      <c r="CJ318" s="120"/>
      <c r="CK318" s="62" t="str">
        <f t="shared" si="629"/>
        <v/>
      </c>
      <c r="CL318" s="62" t="str">
        <f t="shared" si="674"/>
        <v/>
      </c>
      <c r="CM318" s="65" t="str">
        <f t="shared" si="751"/>
        <v/>
      </c>
      <c r="CN318" s="68" t="str">
        <f t="shared" si="675"/>
        <v/>
      </c>
      <c r="CO318" s="32"/>
      <c r="CP318" s="120"/>
      <c r="CQ318" s="62" t="str">
        <f t="shared" si="630"/>
        <v/>
      </c>
      <c r="CR318" s="62" t="str">
        <f t="shared" si="676"/>
        <v/>
      </c>
      <c r="CS318" s="65" t="str">
        <f t="shared" si="752"/>
        <v/>
      </c>
      <c r="CT318" s="68" t="str">
        <f t="shared" si="677"/>
        <v/>
      </c>
      <c r="CU318" s="32"/>
      <c r="CV318" s="120"/>
      <c r="CW318" s="62" t="str">
        <f t="shared" si="631"/>
        <v/>
      </c>
      <c r="CX318" s="62" t="str">
        <f t="shared" si="678"/>
        <v/>
      </c>
      <c r="CY318" s="65" t="str">
        <f t="shared" si="753"/>
        <v/>
      </c>
      <c r="CZ318" s="68" t="str">
        <f t="shared" si="679"/>
        <v/>
      </c>
      <c r="DA318" s="32"/>
      <c r="DB318" s="120"/>
      <c r="DC318" s="62" t="str">
        <f t="shared" si="632"/>
        <v/>
      </c>
      <c r="DD318" s="62" t="str">
        <f t="shared" si="680"/>
        <v/>
      </c>
      <c r="DE318" s="65" t="str">
        <f t="shared" si="754"/>
        <v/>
      </c>
      <c r="DF318" s="68" t="str">
        <f t="shared" si="681"/>
        <v/>
      </c>
      <c r="DG318" s="32"/>
      <c r="DH318" s="120"/>
      <c r="DI318" s="62" t="str">
        <f t="shared" si="633"/>
        <v/>
      </c>
      <c r="DJ318" s="62" t="str">
        <f t="shared" si="682"/>
        <v/>
      </c>
      <c r="DK318" s="65" t="str">
        <f t="shared" si="755"/>
        <v/>
      </c>
      <c r="DL318" s="68" t="str">
        <f t="shared" si="683"/>
        <v/>
      </c>
      <c r="DM318" s="32"/>
      <c r="DN318" s="120"/>
      <c r="DO318" s="62" t="str">
        <f t="shared" si="634"/>
        <v/>
      </c>
      <c r="DP318" s="62" t="str">
        <f t="shared" si="684"/>
        <v/>
      </c>
      <c r="DQ318" s="65" t="str">
        <f t="shared" si="756"/>
        <v/>
      </c>
      <c r="DR318" s="68" t="str">
        <f t="shared" si="685"/>
        <v/>
      </c>
      <c r="DS318" s="32"/>
      <c r="DT318" s="120"/>
      <c r="DU318" s="62" t="str">
        <f t="shared" si="635"/>
        <v/>
      </c>
      <c r="DV318" s="62" t="str">
        <f t="shared" si="686"/>
        <v/>
      </c>
      <c r="DW318" s="65" t="str">
        <f t="shared" si="757"/>
        <v/>
      </c>
      <c r="DX318" s="68" t="str">
        <f t="shared" si="687"/>
        <v/>
      </c>
      <c r="DY318" s="32"/>
      <c r="DZ318" s="120"/>
      <c r="EA318" s="62" t="str">
        <f t="shared" si="636"/>
        <v/>
      </c>
      <c r="EB318" s="62" t="str">
        <f t="shared" si="688"/>
        <v/>
      </c>
      <c r="EC318" s="65" t="str">
        <f t="shared" si="758"/>
        <v/>
      </c>
      <c r="ED318" s="68" t="str">
        <f t="shared" si="689"/>
        <v/>
      </c>
      <c r="EE318" s="32"/>
      <c r="EF318" s="120"/>
      <c r="EG318" s="62" t="str">
        <f t="shared" si="637"/>
        <v/>
      </c>
      <c r="EH318" s="62" t="str">
        <f t="shared" si="690"/>
        <v/>
      </c>
      <c r="EI318" s="65" t="str">
        <f t="shared" si="759"/>
        <v/>
      </c>
      <c r="EJ318" s="68" t="str">
        <f t="shared" si="691"/>
        <v/>
      </c>
      <c r="EK318" s="32"/>
      <c r="EL318" s="120"/>
      <c r="EM318" s="62" t="str">
        <f t="shared" si="638"/>
        <v/>
      </c>
      <c r="EN318" s="62" t="str">
        <f t="shared" si="692"/>
        <v/>
      </c>
      <c r="EO318" s="65" t="str">
        <f t="shared" si="760"/>
        <v/>
      </c>
      <c r="EP318" s="68" t="str">
        <f t="shared" si="693"/>
        <v/>
      </c>
      <c r="EQ318" s="32"/>
      <c r="ER318" s="120"/>
      <c r="ES318" s="62" t="str">
        <f t="shared" si="639"/>
        <v/>
      </c>
      <c r="ET318" s="62" t="str">
        <f t="shared" si="694"/>
        <v/>
      </c>
      <c r="EU318" s="65" t="str">
        <f t="shared" si="761"/>
        <v/>
      </c>
      <c r="EV318" s="68" t="str">
        <f t="shared" si="695"/>
        <v/>
      </c>
      <c r="EW318" s="32"/>
      <c r="EX318" s="120"/>
      <c r="EY318" s="62" t="str">
        <f t="shared" si="640"/>
        <v/>
      </c>
      <c r="EZ318" s="62" t="str">
        <f t="shared" si="696"/>
        <v/>
      </c>
      <c r="FA318" s="65" t="str">
        <f t="shared" si="762"/>
        <v/>
      </c>
      <c r="FB318" s="68" t="str">
        <f t="shared" si="697"/>
        <v/>
      </c>
      <c r="FC318" s="32"/>
      <c r="FD318" s="120"/>
      <c r="FE318" s="62" t="str">
        <f t="shared" si="641"/>
        <v/>
      </c>
      <c r="FF318" s="62" t="str">
        <f t="shared" si="698"/>
        <v/>
      </c>
      <c r="FG318" s="65" t="str">
        <f t="shared" si="763"/>
        <v/>
      </c>
      <c r="FH318" s="68" t="str">
        <f t="shared" si="699"/>
        <v/>
      </c>
      <c r="FI318" s="32"/>
      <c r="FJ318" s="120"/>
      <c r="FK318" s="62" t="str">
        <f t="shared" si="642"/>
        <v/>
      </c>
      <c r="FL318" s="62" t="str">
        <f t="shared" si="700"/>
        <v/>
      </c>
      <c r="FM318" s="65" t="str">
        <f t="shared" si="764"/>
        <v/>
      </c>
      <c r="FN318" s="68" t="str">
        <f t="shared" si="701"/>
        <v/>
      </c>
      <c r="FO318" s="32"/>
      <c r="FP318" s="120"/>
      <c r="FQ318" s="62" t="str">
        <f t="shared" si="643"/>
        <v/>
      </c>
      <c r="FR318" s="62" t="str">
        <f t="shared" si="702"/>
        <v/>
      </c>
      <c r="FS318" s="65" t="str">
        <f t="shared" si="765"/>
        <v/>
      </c>
      <c r="FT318" s="68" t="str">
        <f t="shared" si="703"/>
        <v/>
      </c>
      <c r="FU318" s="32"/>
      <c r="FV318" s="120"/>
      <c r="FW318" s="62" t="str">
        <f t="shared" si="644"/>
        <v/>
      </c>
      <c r="FX318" s="62" t="str">
        <f t="shared" si="704"/>
        <v/>
      </c>
      <c r="FY318" s="65" t="str">
        <f t="shared" si="766"/>
        <v/>
      </c>
      <c r="FZ318" s="68" t="str">
        <f t="shared" si="705"/>
        <v/>
      </c>
      <c r="GA318" s="32"/>
      <c r="GC318" s="7" t="str">
        <f t="shared" si="706"/>
        <v>Nov 2020</v>
      </c>
      <c r="GD318" s="7" t="str">
        <f t="shared" ca="1" si="645"/>
        <v/>
      </c>
      <c r="GT318" s="71">
        <f>IF(GT$9="", "", IF(AND(NOT('Personnel Details'!$N$11=""), $B318&gt;='Personnel Details'!$N$11), 'Personnel Details'!$O$11, IF(AND(NOT('Personnel Details'!$I$11=""), $B318&gt;='Personnel Details'!$I$11), 'Personnel Details'!$J$11, 'Personnel Details'!$E$11)))</f>
        <v>0.8</v>
      </c>
      <c r="GU318" s="59" t="str">
        <f>IF(GT$9="", "", IF(AND(NOT('Personnel Details'!$N$11=""), $B318&gt;='Personnel Details'!$N$11), IF('Personnel Details'!$P$11="","", 'Personnel Details'!$P$11), IF(AND(NOT('Personnel Details'!$I$11=""), $B318&gt;='Personnel Details'!$I$11), IF('Personnel Details'!$K$11="", "", 'Personnel Details'!$K$11), IF('Personnel Details'!$F$11="", "", 'Personnel Details'!$F$11))))</f>
        <v/>
      </c>
      <c r="GV318" s="74">
        <f>IF(GT$9="", "", IF(AND(NOT('Personnel Details'!$N$11=""), $B318&gt;='Personnel Details'!$N$11), 'Personnel Details'!$Q$11, IF(AND(NOT('Personnel Details'!$I$11=""), $B318&gt;='Personnel Details'!$I$11), 'Personnel Details'!$L$11, 'Personnel Details'!$G$11)))</f>
        <v>0</v>
      </c>
      <c r="GW318" s="59">
        <f t="shared" si="707"/>
        <v>0</v>
      </c>
      <c r="GX318" s="53"/>
      <c r="GZ318" s="78">
        <f>IF(GZ$9="", "", IF(AND(NOT('Personnel Details'!$N$12=""), $B318&gt;='Personnel Details'!$N$12), 'Personnel Details'!$O$12, IF(AND(NOT('Personnel Details'!$I$12=""), $B318&gt;='Personnel Details'!$I$12), 'Personnel Details'!$J$12, 'Personnel Details'!$E$12)))</f>
        <v>0.8</v>
      </c>
      <c r="HA318" s="59" t="str">
        <f>IF(GZ$9="", "", IF(AND(NOT('Personnel Details'!$N$12=""), $B318&gt;='Personnel Details'!$N$12), IF('Personnel Details'!$P$12="","", 'Personnel Details'!$P$12), IF(AND(NOT('Personnel Details'!$I$12=""), $B318&gt;='Personnel Details'!$I$12), IF('Personnel Details'!$K$12="", "", 'Personnel Details'!$K$12), IF('Personnel Details'!$F$12="", "", 'Personnel Details'!$F$12))))</f>
        <v/>
      </c>
      <c r="HB318" s="79">
        <f>IF(GZ$9="", "", IF(AND(NOT('Personnel Details'!$N$12=""), $B318&gt;='Personnel Details'!$N$12), 'Personnel Details'!$Q$12, IF(AND(NOT('Personnel Details'!$I$12=""), $B318&gt;='Personnel Details'!$I$12), 'Personnel Details'!$L$12, 'Personnel Details'!$G$12)))</f>
        <v>0</v>
      </c>
      <c r="HC318" s="59">
        <f t="shared" si="708"/>
        <v>0</v>
      </c>
      <c r="HD318" s="53"/>
      <c r="HF318" s="78">
        <f>IF(HF$9="", "", IF(AND(NOT('Personnel Details'!$N$13=""), $B318&gt;='Personnel Details'!$N$13), 'Personnel Details'!$O$13, IF(AND(NOT('Personnel Details'!$I$13=""), $B318&gt;='Personnel Details'!$I$13), 'Personnel Details'!$J$13, 'Personnel Details'!$E$13)))</f>
        <v>0.8</v>
      </c>
      <c r="HG318" s="59" t="str">
        <f>IF(HF$9="", "", IF(AND(NOT('Personnel Details'!$N$13=""), $B318&gt;='Personnel Details'!$N$13), IF('Personnel Details'!$P$13="","", 'Personnel Details'!$P$13), IF(AND(NOT('Personnel Details'!$I$13=""), $B318&gt;='Personnel Details'!$I$13), IF('Personnel Details'!$K$13="", "", 'Personnel Details'!$K$13), IF('Personnel Details'!$F$13="", "", 'Personnel Details'!$F$13))))</f>
        <v/>
      </c>
      <c r="HH318" s="79">
        <f>IF(HF$9="", "", IF(AND(NOT('Personnel Details'!$N$13=""), $B318&gt;='Personnel Details'!$N$13), 'Personnel Details'!$Q$13, IF(AND(NOT('Personnel Details'!$I$13=""), $B318&gt;='Personnel Details'!$I$13), 'Personnel Details'!$L$13, 'Personnel Details'!$G$13)))</f>
        <v>0</v>
      </c>
      <c r="HI318" s="59">
        <f t="shared" si="709"/>
        <v>0</v>
      </c>
      <c r="HJ318" s="53"/>
      <c r="HL318" s="78">
        <f>IF(HL$9="", "", IF(AND(NOT('Personnel Details'!$N$14=""), $B318&gt;='Personnel Details'!$N$14), 'Personnel Details'!$O$14, IF(AND(NOT('Personnel Details'!$I$14=""), $B318&gt;='Personnel Details'!$I$14), 'Personnel Details'!$J$14, 'Personnel Details'!$E$14)))</f>
        <v>0.8</v>
      </c>
      <c r="HM318" s="59">
        <f>IF(HL$9="", "", IF(AND(NOT('Personnel Details'!$N$14=""), $B318&gt;='Personnel Details'!$N$14), IF('Personnel Details'!$P$14="","", 'Personnel Details'!$P$14), IF(AND(NOT('Personnel Details'!$I$14=""), $B318&gt;='Personnel Details'!$I$14), IF('Personnel Details'!$K$14="", "", 'Personnel Details'!$K$14), IF('Personnel Details'!$F$14="", "", 'Personnel Details'!$F$14))))</f>
        <v>2000</v>
      </c>
      <c r="HN318" s="79">
        <f>IF(HL$9="", "", IF(AND(NOT('Personnel Details'!$N$14=""), $B318&gt;='Personnel Details'!$N$14), 'Personnel Details'!$Q$14, IF(AND(NOT('Personnel Details'!$I$14=""), $B318&gt;='Personnel Details'!$I$14), 'Personnel Details'!$L$14, 'Personnel Details'!$G$14)))</f>
        <v>0.85</v>
      </c>
      <c r="HO318" s="59">
        <f t="shared" si="710"/>
        <v>0</v>
      </c>
      <c r="HP318" s="53"/>
      <c r="HR318" s="78" t="str">
        <f>IF(HR$9="", "", IF(AND(NOT('Personnel Details'!$N$15=""), $B318&gt;='Personnel Details'!$N$15), 'Personnel Details'!$O$15, IF(AND(NOT('Personnel Details'!$I$15=""), $B318&gt;='Personnel Details'!$I$15), 'Personnel Details'!$J$15, 'Personnel Details'!$E$15)))</f>
        <v/>
      </c>
      <c r="HS318" s="59" t="str">
        <f>IF(HR$9="", "", IF(AND(NOT('Personnel Details'!$N$15=""), $B318&gt;='Personnel Details'!$N$15), IF('Personnel Details'!$P$15="","", 'Personnel Details'!$P$15), IF(AND(NOT('Personnel Details'!$I$15=""), $B318&gt;='Personnel Details'!$I$15), IF('Personnel Details'!$K$15="", "", 'Personnel Details'!$K$15), IF('Personnel Details'!$F$15="", "", 'Personnel Details'!$F$15))))</f>
        <v/>
      </c>
      <c r="HT318" s="79" t="str">
        <f>IF(HR$9="", "", IF(AND(NOT('Personnel Details'!$N$15=""), $B318&gt;='Personnel Details'!$N$15), 'Personnel Details'!$Q$15, IF(AND(NOT('Personnel Details'!$I$15=""), $B318&gt;='Personnel Details'!$I$15), 'Personnel Details'!$L$15, 'Personnel Details'!$G$15)))</f>
        <v/>
      </c>
      <c r="HU318" s="59">
        <f t="shared" si="711"/>
        <v>0</v>
      </c>
      <c r="HV318" s="53"/>
      <c r="HX318" s="78" t="str">
        <f>IF(HX$9="", "", IF(AND(NOT('Personnel Details'!$N$16=""), $B318&gt;='Personnel Details'!$N$16), 'Personnel Details'!$O$16, IF(AND(NOT('Personnel Details'!$I$16=""), $B318&gt;='Personnel Details'!$I$16), 'Personnel Details'!$J$16, 'Personnel Details'!$E$16)))</f>
        <v/>
      </c>
      <c r="HY318" s="59" t="str">
        <f>IF(HX$9="", "", IF(AND(NOT('Personnel Details'!$N$16=""), $B318&gt;='Personnel Details'!$N$16), IF('Personnel Details'!$P$16="","", 'Personnel Details'!$P$16), IF(AND(NOT('Personnel Details'!$I$16=""), $B318&gt;='Personnel Details'!$I$16), IF('Personnel Details'!$K$16="", "", 'Personnel Details'!$K$16), IF('Personnel Details'!$F$16="", "", 'Personnel Details'!$F$16))))</f>
        <v/>
      </c>
      <c r="HZ318" s="79" t="str">
        <f>IF(HX$9="", "", IF(AND(NOT('Personnel Details'!$N$16=""), $B318&gt;='Personnel Details'!$N$16), 'Personnel Details'!$Q$16, IF(AND(NOT('Personnel Details'!$I$16=""), $B318&gt;='Personnel Details'!$I$16), 'Personnel Details'!$L$16, 'Personnel Details'!$G$16)))</f>
        <v/>
      </c>
      <c r="IA318" s="59">
        <f t="shared" si="712"/>
        <v>0</v>
      </c>
      <c r="IB318" s="53"/>
      <c r="ID318" s="78" t="str">
        <f>IF(ID$9="", "", IF(AND(NOT('Personnel Details'!$N$17=""), $B318&gt;='Personnel Details'!$N$17), 'Personnel Details'!$O$17, IF(AND(NOT('Personnel Details'!$I$17=""), $B318&gt;='Personnel Details'!$I$17), 'Personnel Details'!$J$17, 'Personnel Details'!$E$17)))</f>
        <v/>
      </c>
      <c r="IE318" s="59" t="str">
        <f>IF(ID$9="", "", IF(AND(NOT('Personnel Details'!$N$17=""), $B318&gt;='Personnel Details'!$N$17), IF('Personnel Details'!$P$17="","", 'Personnel Details'!$P$17), IF(AND(NOT('Personnel Details'!$I$17=""), $B318&gt;='Personnel Details'!$I$17), IF('Personnel Details'!$K$17="", "", 'Personnel Details'!$K$17), IF('Personnel Details'!$F$17="", "", 'Personnel Details'!$F$17))))</f>
        <v/>
      </c>
      <c r="IF318" s="79" t="str">
        <f>IF(ID$9="", "", IF(AND(NOT('Personnel Details'!$N$17=""), $B318&gt;='Personnel Details'!$N$17), 'Personnel Details'!$Q$17, IF(AND(NOT('Personnel Details'!$I$17=""), $B318&gt;='Personnel Details'!$I$17), 'Personnel Details'!$L$17, 'Personnel Details'!$G$17)))</f>
        <v/>
      </c>
      <c r="IG318" s="59">
        <f t="shared" si="713"/>
        <v>0</v>
      </c>
      <c r="IH318" s="53"/>
      <c r="IJ318" s="78" t="str">
        <f>IF(IJ$9="", "", IF(AND(NOT('Personnel Details'!$N$18=""), $B318&gt;='Personnel Details'!$N$18), 'Personnel Details'!$O$18, IF(AND(NOT('Personnel Details'!$I$18=""), $B318&gt;='Personnel Details'!$I$18), 'Personnel Details'!$J$18, 'Personnel Details'!$E$18)))</f>
        <v/>
      </c>
      <c r="IK318" s="59" t="str">
        <f>IF(IJ$9="", "", IF(AND(NOT('Personnel Details'!$N$18=""), $B318&gt;='Personnel Details'!$N$18), IF('Personnel Details'!$P$18="","", 'Personnel Details'!$P$18), IF(AND(NOT('Personnel Details'!$I$18=""), $B318&gt;='Personnel Details'!$I$18), IF('Personnel Details'!$K$18="", "", 'Personnel Details'!$K$18), IF('Personnel Details'!$F$18="", "", 'Personnel Details'!$F$18))))</f>
        <v/>
      </c>
      <c r="IL318" s="79" t="str">
        <f>IF(IJ$9="", "", IF(AND(NOT('Personnel Details'!$N$18=""), $B318&gt;='Personnel Details'!$N$18), 'Personnel Details'!$Q$18, IF(AND(NOT('Personnel Details'!$I$18=""), $B318&gt;='Personnel Details'!$I$18), 'Personnel Details'!$L$18, 'Personnel Details'!$G$18)))</f>
        <v/>
      </c>
      <c r="IM318" s="59">
        <f t="shared" si="714"/>
        <v>0</v>
      </c>
      <c r="IN318" s="53"/>
      <c r="IP318" s="78" t="str">
        <f>IF(IP$9="", "", IF(AND(NOT('Personnel Details'!$N$19=""), $B318&gt;='Personnel Details'!$N$19), 'Personnel Details'!$O$19, IF(AND(NOT('Personnel Details'!$I$19=""), $B318&gt;='Personnel Details'!$I$19), 'Personnel Details'!$J$19, 'Personnel Details'!$E$19)))</f>
        <v/>
      </c>
      <c r="IQ318" s="59" t="str">
        <f>IF(IP$9="", "", IF(AND(NOT('Personnel Details'!$N$19=""), $B318&gt;='Personnel Details'!$N$19), IF('Personnel Details'!$P$19="","", 'Personnel Details'!$P$19), IF(AND(NOT('Personnel Details'!$I$19=""), $B318&gt;='Personnel Details'!$I$19), IF('Personnel Details'!$K$19="", "", 'Personnel Details'!$K$19), IF('Personnel Details'!$F$19="", "", 'Personnel Details'!$F$19))))</f>
        <v/>
      </c>
      <c r="IR318" s="79" t="str">
        <f>IF(IP$9="", "", IF(AND(NOT('Personnel Details'!$N$19=""), $B318&gt;='Personnel Details'!$N$19), 'Personnel Details'!$Q$19, IF(AND(NOT('Personnel Details'!$I$19=""), $B318&gt;='Personnel Details'!$I$19), 'Personnel Details'!$L$19, 'Personnel Details'!$G$19)))</f>
        <v/>
      </c>
      <c r="IS318" s="59">
        <f t="shared" si="715"/>
        <v>0</v>
      </c>
      <c r="IT318" s="53"/>
      <c r="IV318" s="78" t="str">
        <f>IF(IV$9="", "", IF(AND(NOT('Personnel Details'!$N$20=""), $B318&gt;='Personnel Details'!$N$20), 'Personnel Details'!$O$20, IF(AND(NOT('Personnel Details'!$I$20=""), $B318&gt;='Personnel Details'!$I$20), 'Personnel Details'!$J$20, 'Personnel Details'!$E$20)))</f>
        <v/>
      </c>
      <c r="IW318" s="59" t="str">
        <f>IF(IV$9="", "", IF(AND(NOT('Personnel Details'!$N$20=""), $B318&gt;='Personnel Details'!$N$20), IF('Personnel Details'!$P$20="","", 'Personnel Details'!$P$20), IF(AND(NOT('Personnel Details'!$I$20=""), $B318&gt;='Personnel Details'!$I$20), IF('Personnel Details'!$K$20="", "", 'Personnel Details'!$K$20), IF('Personnel Details'!$F$20="", "", 'Personnel Details'!$F$20))))</f>
        <v/>
      </c>
      <c r="IX318" s="79" t="str">
        <f>IF(IV$9="", "", IF(AND(NOT('Personnel Details'!$N$20=""), $B318&gt;='Personnel Details'!$N$20), 'Personnel Details'!$Q$20, IF(AND(NOT('Personnel Details'!$I$20=""), $B318&gt;='Personnel Details'!$I$20), 'Personnel Details'!$L$20, 'Personnel Details'!$G$20)))</f>
        <v/>
      </c>
      <c r="IY318" s="59">
        <f t="shared" si="716"/>
        <v>0</v>
      </c>
      <c r="IZ318" s="53"/>
      <c r="JB318" s="78" t="str">
        <f>IF(JB$9="", "", IF(AND(NOT('Personnel Details'!$N$21=""), $B318&gt;='Personnel Details'!$N$21), 'Personnel Details'!$O$21, IF(AND(NOT('Personnel Details'!$I$21=""), $B318&gt;='Personnel Details'!$I$21), 'Personnel Details'!$J$21, 'Personnel Details'!$E$21)))</f>
        <v/>
      </c>
      <c r="JC318" s="59" t="str">
        <f>IF(JB$9="", "", IF(AND(NOT('Personnel Details'!$N$21=""), $B318&gt;='Personnel Details'!$N$21), IF('Personnel Details'!$P$21="","", 'Personnel Details'!$P$21), IF(AND(NOT('Personnel Details'!$I$21=""), $B318&gt;='Personnel Details'!$I$21), IF('Personnel Details'!$K$21="", "", 'Personnel Details'!$K$21), IF('Personnel Details'!$F$21="", "", 'Personnel Details'!$F$21))))</f>
        <v/>
      </c>
      <c r="JD318" s="79" t="str">
        <f>IF(JB$9="", "", IF(AND(NOT('Personnel Details'!$N$21=""), $B318&gt;='Personnel Details'!$N$21), 'Personnel Details'!$Q$21, IF(AND(NOT('Personnel Details'!$I$21=""), $B318&gt;='Personnel Details'!$I$21), 'Personnel Details'!$L$21, 'Personnel Details'!$G$21)))</f>
        <v/>
      </c>
      <c r="JE318" s="59">
        <f t="shared" si="717"/>
        <v>0</v>
      </c>
      <c r="JF318" s="53"/>
      <c r="JH318" s="78" t="str">
        <f>IF(JH$9="", "", IF(AND(NOT('Personnel Details'!$N$22=""), $B318&gt;='Personnel Details'!$N$22), 'Personnel Details'!$O$22, IF(AND(NOT('Personnel Details'!$I$22=""), $B318&gt;='Personnel Details'!$I$22), 'Personnel Details'!$J$22, 'Personnel Details'!$E$22)))</f>
        <v/>
      </c>
      <c r="JI318" s="59" t="str">
        <f>IF(JH$9="", "", IF(AND(NOT('Personnel Details'!$N$22=""), $B318&gt;='Personnel Details'!$N$22), IF('Personnel Details'!$P$22="","", 'Personnel Details'!$P$22), IF(AND(NOT('Personnel Details'!$I$22=""), $B318&gt;='Personnel Details'!$I$22), IF('Personnel Details'!$K$22="", "", 'Personnel Details'!$K$22), IF('Personnel Details'!$F$22="", "", 'Personnel Details'!$F$22))))</f>
        <v/>
      </c>
      <c r="JJ318" s="79" t="str">
        <f>IF(JH$9="", "", IF(AND(NOT('Personnel Details'!$N$22=""), $B318&gt;='Personnel Details'!$N$22), 'Personnel Details'!$Q$22, IF(AND(NOT('Personnel Details'!$I$22=""), $B318&gt;='Personnel Details'!$I$22), 'Personnel Details'!$L$22, 'Personnel Details'!$G$22)))</f>
        <v/>
      </c>
      <c r="JK318" s="59">
        <f t="shared" si="718"/>
        <v>0</v>
      </c>
      <c r="JL318" s="53"/>
      <c r="JN318" s="78" t="str">
        <f>IF(JN$9="", "", IF(AND(NOT('Personnel Details'!$N$23=""), $B318&gt;='Personnel Details'!$N$23), 'Personnel Details'!$O$23, IF(AND(NOT('Personnel Details'!$I$23=""), $B318&gt;='Personnel Details'!$I$23), 'Personnel Details'!$J$23, 'Personnel Details'!$E$23)))</f>
        <v/>
      </c>
      <c r="JO318" s="59" t="str">
        <f>IF(JN$9="", "", IF(AND(NOT('Personnel Details'!$N$23=""), $B318&gt;='Personnel Details'!$N$23), IF('Personnel Details'!$P$23="","", 'Personnel Details'!$P$23), IF(AND(NOT('Personnel Details'!$I$23=""), $B318&gt;='Personnel Details'!$I$23), IF('Personnel Details'!$K$23="", "", 'Personnel Details'!$K$23), IF('Personnel Details'!$F$23="", "", 'Personnel Details'!$F$23))))</f>
        <v/>
      </c>
      <c r="JP318" s="79" t="str">
        <f>IF(JN$9="", "", IF(AND(NOT('Personnel Details'!$N$23=""), $B318&gt;='Personnel Details'!$N$23), 'Personnel Details'!$Q$23, IF(AND(NOT('Personnel Details'!$I$23=""), $B318&gt;='Personnel Details'!$I$23), 'Personnel Details'!$L$23, 'Personnel Details'!$G$23)))</f>
        <v/>
      </c>
      <c r="JQ318" s="59">
        <f t="shared" si="719"/>
        <v>0</v>
      </c>
      <c r="JR318" s="53"/>
      <c r="JT318" s="78" t="str">
        <f>IF(JT$9="", "", IF(AND(NOT('Personnel Details'!$N$24=""), $B318&gt;='Personnel Details'!$N$24), 'Personnel Details'!$O$24, IF(AND(NOT('Personnel Details'!$I$24=""), $B318&gt;='Personnel Details'!$I$24), 'Personnel Details'!$J$24, 'Personnel Details'!$E$24)))</f>
        <v/>
      </c>
      <c r="JU318" s="59" t="str">
        <f>IF(JT$9="", "", IF(AND(NOT('Personnel Details'!$N$24=""), $B318&gt;='Personnel Details'!$N$24), IF('Personnel Details'!$P$24="","", 'Personnel Details'!$P$24), IF(AND(NOT('Personnel Details'!$I$24=""), $B318&gt;='Personnel Details'!$I$24), IF('Personnel Details'!$K$24="", "", 'Personnel Details'!$K$24), IF('Personnel Details'!$F$24="", "", 'Personnel Details'!$F$24))))</f>
        <v/>
      </c>
      <c r="JV318" s="79" t="str">
        <f>IF(JT$9="", "", IF(AND(NOT('Personnel Details'!$N$24=""), $B318&gt;='Personnel Details'!$N$24), 'Personnel Details'!$Q$24, IF(AND(NOT('Personnel Details'!$I$24=""), $B318&gt;='Personnel Details'!$I$24), 'Personnel Details'!$L$24, 'Personnel Details'!$G$24)))</f>
        <v/>
      </c>
      <c r="JW318" s="59">
        <f t="shared" si="720"/>
        <v>0</v>
      </c>
      <c r="JX318" s="53"/>
      <c r="JZ318" s="78" t="str">
        <f>IF(JZ$9="", "", IF(AND(NOT('Personnel Details'!$N$25=""), $B318&gt;='Personnel Details'!$N$25), 'Personnel Details'!$O$25, IF(AND(NOT('Personnel Details'!$I$25=""), $B318&gt;='Personnel Details'!$I$25), 'Personnel Details'!$J$25, 'Personnel Details'!$E$25)))</f>
        <v/>
      </c>
      <c r="KA318" s="59" t="str">
        <f>IF(JZ$9="", "", IF(AND(NOT('Personnel Details'!$N$25=""), $B318&gt;='Personnel Details'!$N$25), IF('Personnel Details'!$P$25="","", 'Personnel Details'!$P$25), IF(AND(NOT('Personnel Details'!$I$25=""), $B318&gt;='Personnel Details'!$I$25), IF('Personnel Details'!$K$25="", "", 'Personnel Details'!$K$25), IF('Personnel Details'!$F$25="", "", 'Personnel Details'!$F$25))))</f>
        <v/>
      </c>
      <c r="KB318" s="79" t="str">
        <f>IF(JZ$9="", "", IF(AND(NOT('Personnel Details'!$N$25=""), $B318&gt;='Personnel Details'!$N$25), 'Personnel Details'!$Q$25, IF(AND(NOT('Personnel Details'!$I$25=""), $B318&gt;='Personnel Details'!$I$25), 'Personnel Details'!$L$25, 'Personnel Details'!$G$25)))</f>
        <v/>
      </c>
      <c r="KC318" s="59">
        <f t="shared" si="721"/>
        <v>0</v>
      </c>
      <c r="KD318" s="53"/>
      <c r="KF318" s="78" t="str">
        <f>IF(KF$9="", "", IF(AND(NOT('Personnel Details'!$N$26=""), $B318&gt;='Personnel Details'!$N$26), 'Personnel Details'!$O$26, IF(AND(NOT('Personnel Details'!$I$26=""), $B318&gt;='Personnel Details'!$I$26), 'Personnel Details'!$J$26, 'Personnel Details'!$E$26)))</f>
        <v/>
      </c>
      <c r="KG318" s="59" t="str">
        <f>IF(KF$9="", "", IF(AND(NOT('Personnel Details'!$N$26=""), $B318&gt;='Personnel Details'!$N$26), IF('Personnel Details'!$P$26="","", 'Personnel Details'!$P$26), IF(AND(NOT('Personnel Details'!$I$26=""), $B318&gt;='Personnel Details'!$I$26), IF('Personnel Details'!$K$26="", "", 'Personnel Details'!$K$26), IF('Personnel Details'!$F$26="", "", 'Personnel Details'!$F$26))))</f>
        <v/>
      </c>
      <c r="KH318" s="79" t="str">
        <f>IF(KF$9="", "", IF(AND(NOT('Personnel Details'!$N$26=""), $B318&gt;='Personnel Details'!$N$26), 'Personnel Details'!$Q$26, IF(AND(NOT('Personnel Details'!$I$26=""), $B318&gt;='Personnel Details'!$I$26), 'Personnel Details'!$L$26, 'Personnel Details'!$G$26)))</f>
        <v/>
      </c>
      <c r="KI318" s="59">
        <f t="shared" si="722"/>
        <v>0</v>
      </c>
      <c r="KJ318" s="53"/>
      <c r="KL318" s="78" t="str">
        <f>IF(KL$9="", "", IF(AND(NOT('Personnel Details'!$N$27=""), $B318&gt;='Personnel Details'!$N$27), 'Personnel Details'!$O$27, IF(AND(NOT('Personnel Details'!$I$27=""), $B318&gt;='Personnel Details'!$I$27), 'Personnel Details'!$J$27, 'Personnel Details'!$E$27)))</f>
        <v/>
      </c>
      <c r="KM318" s="59" t="str">
        <f>IF(KL$9="", "", IF(AND(NOT('Personnel Details'!$N$27=""), $B318&gt;='Personnel Details'!$N$27), IF('Personnel Details'!$P$27="","", 'Personnel Details'!$P$27), IF(AND(NOT('Personnel Details'!$I$27=""), $B318&gt;='Personnel Details'!$I$27), IF('Personnel Details'!$K$27="", "", 'Personnel Details'!$K$27), IF('Personnel Details'!$F$27="", "", 'Personnel Details'!$F$27))))</f>
        <v/>
      </c>
      <c r="KN318" s="79" t="str">
        <f>IF(KL$9="", "", IF(AND(NOT('Personnel Details'!$N$27=""), $B318&gt;='Personnel Details'!$N$27), 'Personnel Details'!$Q$27, IF(AND(NOT('Personnel Details'!$I$27=""), $B318&gt;='Personnel Details'!$I$27), 'Personnel Details'!$L$27, 'Personnel Details'!$G$27)))</f>
        <v/>
      </c>
      <c r="KO318" s="59">
        <f t="shared" si="723"/>
        <v>0</v>
      </c>
      <c r="KP318" s="53"/>
      <c r="KR318" s="78" t="str">
        <f>IF(KR$9="", "", IF(AND(NOT('Personnel Details'!$N$28=""), $B318&gt;='Personnel Details'!$N$28), 'Personnel Details'!$O$28, IF(AND(NOT('Personnel Details'!$I$28=""), $B318&gt;='Personnel Details'!$I$28), 'Personnel Details'!$J$28, 'Personnel Details'!$E$28)))</f>
        <v/>
      </c>
      <c r="KS318" s="59" t="str">
        <f>IF(KR$9="", "", IF(AND(NOT('Personnel Details'!$N$28=""), $B318&gt;='Personnel Details'!$N$28), IF('Personnel Details'!$P$28="","", 'Personnel Details'!$P$28), IF(AND(NOT('Personnel Details'!$I$28=""), $B318&gt;='Personnel Details'!$I$28), IF('Personnel Details'!$K$28="", "", 'Personnel Details'!$K$28), IF('Personnel Details'!$F$28="", "", 'Personnel Details'!$F$28))))</f>
        <v/>
      </c>
      <c r="KT318" s="79" t="str">
        <f>IF(KR$9="", "", IF(AND(NOT('Personnel Details'!$N$28=""), $B318&gt;='Personnel Details'!$N$28), 'Personnel Details'!$Q$28, IF(AND(NOT('Personnel Details'!$I$28=""), $B318&gt;='Personnel Details'!$I$28), 'Personnel Details'!$L$28, 'Personnel Details'!$G$28)))</f>
        <v/>
      </c>
      <c r="KU318" s="59">
        <f t="shared" si="724"/>
        <v>0</v>
      </c>
      <c r="KV318" s="53"/>
      <c r="KX318" s="78" t="str">
        <f>IF(KX$9="", "", IF(AND(NOT('Personnel Details'!$N$29=""), $B318&gt;='Personnel Details'!$N$29), 'Personnel Details'!$O$29, IF(AND(NOT('Personnel Details'!$I$29=""), $B318&gt;='Personnel Details'!$I$29), 'Personnel Details'!$J$29, 'Personnel Details'!$E$29)))</f>
        <v/>
      </c>
      <c r="KY318" s="59" t="str">
        <f>IF(KX$9="", "", IF(AND(NOT('Personnel Details'!$N$29=""), $B318&gt;='Personnel Details'!$N$29), IF('Personnel Details'!$P$29="","", 'Personnel Details'!$P$29), IF(AND(NOT('Personnel Details'!$I$29=""), $B318&gt;='Personnel Details'!$I$29), IF('Personnel Details'!$K$29="", "", 'Personnel Details'!$K$29), IF('Personnel Details'!$F$29="", "", 'Personnel Details'!$F$29))))</f>
        <v/>
      </c>
      <c r="KZ318" s="79" t="str">
        <f>IF(KX$9="", "", IF(AND(NOT('Personnel Details'!$N$29=""), $B318&gt;='Personnel Details'!$N$29), 'Personnel Details'!$Q$29, IF(AND(NOT('Personnel Details'!$I$29=""), $B318&gt;='Personnel Details'!$I$29), 'Personnel Details'!$L$29, 'Personnel Details'!$G$29)))</f>
        <v/>
      </c>
      <c r="LA318" s="59">
        <f t="shared" si="725"/>
        <v>0</v>
      </c>
      <c r="LB318" s="53"/>
      <c r="LD318" s="78" t="str">
        <f>IF(LD$9="", "", IF(AND(NOT('Personnel Details'!$N$30=""), $B318&gt;='Personnel Details'!$N$30), 'Personnel Details'!$O$30, IF(AND(NOT('Personnel Details'!$I$30=""), $B318&gt;='Personnel Details'!$I$30), 'Personnel Details'!$J$30, 'Personnel Details'!$E$30)))</f>
        <v/>
      </c>
      <c r="LE318" s="59" t="str">
        <f>IF(LD$9="", "", IF(AND(NOT('Personnel Details'!$N$30=""), $B318&gt;='Personnel Details'!$N$30), IF('Personnel Details'!$P$30="","", 'Personnel Details'!$P$30), IF(AND(NOT('Personnel Details'!$I$30=""), $B318&gt;='Personnel Details'!$I$30), IF('Personnel Details'!$K$30="", "", 'Personnel Details'!$K$30), IF('Personnel Details'!$F$30="", "", 'Personnel Details'!$F$30))))</f>
        <v/>
      </c>
      <c r="LF318" s="79" t="str">
        <f>IF(LD$9="", "", IF(AND(NOT('Personnel Details'!$N$30=""), $B318&gt;='Personnel Details'!$N$30), 'Personnel Details'!$Q$30, IF(AND(NOT('Personnel Details'!$I$30=""), $B318&gt;='Personnel Details'!$I$30), 'Personnel Details'!$L$30, 'Personnel Details'!$G$30)))</f>
        <v/>
      </c>
      <c r="LG318" s="59">
        <f t="shared" si="726"/>
        <v>0</v>
      </c>
      <c r="LH318" s="53"/>
      <c r="LJ318" s="78" t="str">
        <f>IF(LJ$9="", "", IF(AND(NOT('Personnel Details'!$N$31=""), $B318&gt;='Personnel Details'!$N$31), 'Personnel Details'!$O$31, IF(AND(NOT('Personnel Details'!$I$31=""), $B318&gt;='Personnel Details'!$I$31), 'Personnel Details'!$J$31, 'Personnel Details'!$E$31)))</f>
        <v/>
      </c>
      <c r="LK318" s="59" t="str">
        <f>IF(LJ$9="", "", IF(AND(NOT('Personnel Details'!$N$31=""), $B318&gt;='Personnel Details'!$N$31), IF('Personnel Details'!$P$31="","", 'Personnel Details'!$P$31), IF(AND(NOT('Personnel Details'!$I$31=""), $B318&gt;='Personnel Details'!$I$31), IF('Personnel Details'!$K$31="", "", 'Personnel Details'!$K$31), IF('Personnel Details'!$F$31="", "", 'Personnel Details'!$F$31))))</f>
        <v/>
      </c>
      <c r="LL318" s="79" t="str">
        <f>IF(LJ$9="", "", IF(AND(NOT('Personnel Details'!$N$31=""), $B318&gt;='Personnel Details'!$N$31), 'Personnel Details'!$Q$31, IF(AND(NOT('Personnel Details'!$I$31=""), $B318&gt;='Personnel Details'!$I$31), 'Personnel Details'!$L$31, 'Personnel Details'!$G$31)))</f>
        <v/>
      </c>
      <c r="LM318" s="59">
        <f t="shared" si="727"/>
        <v>0</v>
      </c>
      <c r="LN318" s="53"/>
      <c r="LP318" s="78" t="str">
        <f>IF(LP$9="", "", IF(AND(NOT('Personnel Details'!$N$32=""), $B318&gt;='Personnel Details'!$N$32), 'Personnel Details'!$O$32, IF(AND(NOT('Personnel Details'!$I$32=""), $B318&gt;='Personnel Details'!$I$32), 'Personnel Details'!$J$32, 'Personnel Details'!$E$32)))</f>
        <v/>
      </c>
      <c r="LQ318" s="59" t="str">
        <f>IF(LP$9="", "", IF(AND(NOT('Personnel Details'!$N$32=""), $B318&gt;='Personnel Details'!$N$32), IF('Personnel Details'!$P$32="","", 'Personnel Details'!$P$32), IF(AND(NOT('Personnel Details'!$I$32=""), $B318&gt;='Personnel Details'!$I$32), IF('Personnel Details'!$K$32="", "", 'Personnel Details'!$K$32), IF('Personnel Details'!$F$32="", "", 'Personnel Details'!$F$32))))</f>
        <v/>
      </c>
      <c r="LR318" s="79" t="str">
        <f>IF(LP$9="", "", IF(AND(NOT('Personnel Details'!$N$32=""), $B318&gt;='Personnel Details'!$N$32), 'Personnel Details'!$Q$32, IF(AND(NOT('Personnel Details'!$I$32=""), $B318&gt;='Personnel Details'!$I$32), 'Personnel Details'!$L$32, 'Personnel Details'!$G$32)))</f>
        <v/>
      </c>
      <c r="LS318" s="59">
        <f t="shared" si="728"/>
        <v>0</v>
      </c>
      <c r="LT318" s="53"/>
      <c r="LV318" s="78" t="str">
        <f>IF(LV$9="", "", IF(AND(NOT('Personnel Details'!$N$33=""), $B318&gt;='Personnel Details'!$N$33), 'Personnel Details'!$O$33, IF(AND(NOT('Personnel Details'!$I$33=""), $B318&gt;='Personnel Details'!$I$33), 'Personnel Details'!$J$33, 'Personnel Details'!$E$33)))</f>
        <v/>
      </c>
      <c r="LW318" s="59" t="str">
        <f>IF(LV$9="", "", IF(AND(NOT('Personnel Details'!$N$33=""), $B318&gt;='Personnel Details'!$N$33), IF('Personnel Details'!$P$33="","", 'Personnel Details'!$P$33), IF(AND(NOT('Personnel Details'!$I$33=""), $B318&gt;='Personnel Details'!$I$33), IF('Personnel Details'!$K$33="", "", 'Personnel Details'!$K$33), IF('Personnel Details'!$F$33="", "", 'Personnel Details'!$F$33))))</f>
        <v/>
      </c>
      <c r="LX318" s="79" t="str">
        <f>IF(LV$9="", "", IF(AND(NOT('Personnel Details'!$N$33=""), $B318&gt;='Personnel Details'!$N$33), 'Personnel Details'!$Q$33, IF(AND(NOT('Personnel Details'!$I$33=""), $B318&gt;='Personnel Details'!$I$33), 'Personnel Details'!$L$33, 'Personnel Details'!$G$33)))</f>
        <v/>
      </c>
      <c r="LY318" s="59">
        <f t="shared" si="729"/>
        <v>0</v>
      </c>
      <c r="LZ318" s="53"/>
      <c r="MB318" s="78" t="str">
        <f>IF(MB$9="", "", IF(AND(NOT('Personnel Details'!$N$34=""), $B318&gt;='Personnel Details'!$N$34), 'Personnel Details'!$O$34, IF(AND(NOT('Personnel Details'!$I$34=""), $B318&gt;='Personnel Details'!$I$34), 'Personnel Details'!$J$34, 'Personnel Details'!$E$34)))</f>
        <v/>
      </c>
      <c r="MC318" s="59" t="str">
        <f>IF(MB$9="", "", IF(AND(NOT('Personnel Details'!$N$34=""), $B318&gt;='Personnel Details'!$N$34), IF('Personnel Details'!$P$34="","", 'Personnel Details'!$P$34), IF(AND(NOT('Personnel Details'!$I$34=""), $B318&gt;='Personnel Details'!$I$34), IF('Personnel Details'!$K$34="", "", 'Personnel Details'!$K$34), IF('Personnel Details'!$F$34="", "", 'Personnel Details'!$F$34))))</f>
        <v/>
      </c>
      <c r="MD318" s="79" t="str">
        <f>IF(MB$9="", "", IF(AND(NOT('Personnel Details'!$N$34=""), $B318&gt;='Personnel Details'!$N$34), 'Personnel Details'!$Q$34, IF(AND(NOT('Personnel Details'!$I$34=""), $B318&gt;='Personnel Details'!$I$34), 'Personnel Details'!$L$34, 'Personnel Details'!$G$34)))</f>
        <v/>
      </c>
      <c r="ME318" s="59">
        <f t="shared" si="730"/>
        <v>0</v>
      </c>
      <c r="MF318" s="53"/>
      <c r="MH318" s="78" t="str">
        <f>IF(MH$9="", "", IF(AND(NOT('Personnel Details'!$N$35=""), $B318&gt;='Personnel Details'!$N$35), 'Personnel Details'!$O$35, IF(AND(NOT('Personnel Details'!$I$35=""), $B318&gt;='Personnel Details'!$I$35), 'Personnel Details'!$J$35, 'Personnel Details'!$E$35)))</f>
        <v/>
      </c>
      <c r="MI318" s="59" t="str">
        <f>IF(MH$9="", "", IF(AND(NOT('Personnel Details'!$N$35=""), $B318&gt;='Personnel Details'!$N$35), IF('Personnel Details'!$P$35="","", 'Personnel Details'!$P$35), IF(AND(NOT('Personnel Details'!$I$35=""), $B318&gt;='Personnel Details'!$I$35), IF('Personnel Details'!$K$35="", "", 'Personnel Details'!$K$35), IF('Personnel Details'!$F$35="", "", 'Personnel Details'!$F$35))))</f>
        <v/>
      </c>
      <c r="MJ318" s="79" t="str">
        <f>IF(MH$9="", "", IF(AND(NOT('Personnel Details'!$N$35=""), $B318&gt;='Personnel Details'!$N$35), 'Personnel Details'!$Q$35, IF(AND(NOT('Personnel Details'!$I$35=""), $B318&gt;='Personnel Details'!$I$35), 'Personnel Details'!$L$35, 'Personnel Details'!$G$35)))</f>
        <v/>
      </c>
      <c r="MK318" s="59">
        <f t="shared" si="731"/>
        <v>0</v>
      </c>
      <c r="ML318" s="53"/>
      <c r="MN318" s="78" t="str">
        <f>IF(MN$9="", "", IF(AND(NOT('Personnel Details'!$N$36=""), $B318&gt;='Personnel Details'!$N$36), 'Personnel Details'!$O$36, IF(AND(NOT('Personnel Details'!$I$36=""), $B318&gt;='Personnel Details'!$I$36), 'Personnel Details'!$J$36, 'Personnel Details'!$E$36)))</f>
        <v/>
      </c>
      <c r="MO318" s="59" t="str">
        <f>IF(MN$9="", "", IF(AND(NOT('Personnel Details'!$N$36=""), $B318&gt;='Personnel Details'!$N$36), IF('Personnel Details'!$P$36="","", 'Personnel Details'!$P$36), IF(AND(NOT('Personnel Details'!$I$36=""), $B318&gt;='Personnel Details'!$I$36), IF('Personnel Details'!$K$36="", "", 'Personnel Details'!$K$36), IF('Personnel Details'!$F$36="", "", 'Personnel Details'!$F$36))))</f>
        <v/>
      </c>
      <c r="MP318" s="79" t="str">
        <f>IF(MN$9="", "", IF(AND(NOT('Personnel Details'!$N$36=""), $B318&gt;='Personnel Details'!$N$36), 'Personnel Details'!$Q$36, IF(AND(NOT('Personnel Details'!$I$36=""), $B318&gt;='Personnel Details'!$I$36), 'Personnel Details'!$L$36, 'Personnel Details'!$G$36)))</f>
        <v/>
      </c>
      <c r="MQ318" s="59">
        <f t="shared" si="732"/>
        <v>0</v>
      </c>
      <c r="MR318" s="53"/>
      <c r="MT318" s="78" t="str">
        <f>IF(MT$9="", "", IF(AND(NOT('Personnel Details'!$N$37=""), $B318&gt;='Personnel Details'!$N$37), 'Personnel Details'!$O$37, IF(AND(NOT('Personnel Details'!$I$37=""), $B318&gt;='Personnel Details'!$I$37), 'Personnel Details'!$J$37, 'Personnel Details'!$E$37)))</f>
        <v/>
      </c>
      <c r="MU318" s="59" t="str">
        <f>IF(MT$9="", "", IF(AND(NOT('Personnel Details'!$N$37=""), $B318&gt;='Personnel Details'!$N$37), IF('Personnel Details'!$P$37="","", 'Personnel Details'!$P$37), IF(AND(NOT('Personnel Details'!$I$37=""), $B318&gt;='Personnel Details'!$I$37), IF('Personnel Details'!$K$37="", "", 'Personnel Details'!$K$37), IF('Personnel Details'!$F$37="", "", 'Personnel Details'!$F$37))))</f>
        <v/>
      </c>
      <c r="MV318" s="79" t="str">
        <f>IF(MT$9="", "", IF(AND(NOT('Personnel Details'!$N$37=""), $B318&gt;='Personnel Details'!$N$37), 'Personnel Details'!$Q$37, IF(AND(NOT('Personnel Details'!$I$37=""), $B318&gt;='Personnel Details'!$I$37), 'Personnel Details'!$L$37, 'Personnel Details'!$G$37)))</f>
        <v/>
      </c>
      <c r="MW318" s="59">
        <f t="shared" si="733"/>
        <v>0</v>
      </c>
      <c r="MX318" s="53"/>
      <c r="MZ318" s="78" t="str">
        <f>IF(MZ$9="", "", IF(AND(NOT('Personnel Details'!$N$38=""), $B318&gt;='Personnel Details'!$N$38), 'Personnel Details'!$O$38, IF(AND(NOT('Personnel Details'!$I$38=""), $B318&gt;='Personnel Details'!$I$38), 'Personnel Details'!$J$38, 'Personnel Details'!$E$38)))</f>
        <v/>
      </c>
      <c r="NA318" s="59" t="str">
        <f>IF(MZ$9="", "", IF(AND(NOT('Personnel Details'!$N$38=""), $B318&gt;='Personnel Details'!$N$38), IF('Personnel Details'!$P$38="","", 'Personnel Details'!$P$38), IF(AND(NOT('Personnel Details'!$I$38=""), $B318&gt;='Personnel Details'!$I$38), IF('Personnel Details'!$K$38="", "", 'Personnel Details'!$K$38), IF('Personnel Details'!$F$38="", "", 'Personnel Details'!$F$38))))</f>
        <v/>
      </c>
      <c r="NB318" s="79" t="str">
        <f>IF(MZ$9="", "", IF(AND(NOT('Personnel Details'!$N$38=""), $B318&gt;='Personnel Details'!$N$38), 'Personnel Details'!$Q$38, IF(AND(NOT('Personnel Details'!$I$38=""), $B318&gt;='Personnel Details'!$I$38), 'Personnel Details'!$L$38, 'Personnel Details'!$G$38)))</f>
        <v/>
      </c>
      <c r="NC318" s="59">
        <f t="shared" si="734"/>
        <v>0</v>
      </c>
      <c r="ND318" s="53"/>
      <c r="NF318" s="78" t="str">
        <f>IF(NF$9="", "", IF(AND(NOT('Personnel Details'!$N$39=""), $B318&gt;='Personnel Details'!$N$39), 'Personnel Details'!$O$39, IF(AND(NOT('Personnel Details'!$I$39=""), $B318&gt;='Personnel Details'!$I$39), 'Personnel Details'!$J$39, 'Personnel Details'!$E$39)))</f>
        <v/>
      </c>
      <c r="NG318" s="59" t="str">
        <f>IF(NF$9="", "", IF(AND(NOT('Personnel Details'!$N$39=""), $B318&gt;='Personnel Details'!$N$39), IF('Personnel Details'!$P$39="","", 'Personnel Details'!$P$39), IF(AND(NOT('Personnel Details'!$I$39=""), $B318&gt;='Personnel Details'!$I$39), IF('Personnel Details'!$K$39="", "", 'Personnel Details'!$K$39), IF('Personnel Details'!$F$39="", "", 'Personnel Details'!$F$39))))</f>
        <v/>
      </c>
      <c r="NH318" s="79" t="str">
        <f>IF(NF$9="", "", IF(AND(NOT('Personnel Details'!$N$39=""), $B318&gt;='Personnel Details'!$N$39), 'Personnel Details'!$Q$39, IF(AND(NOT('Personnel Details'!$I$39=""), $B318&gt;='Personnel Details'!$I$39), 'Personnel Details'!$L$39, 'Personnel Details'!$G$39)))</f>
        <v/>
      </c>
      <c r="NI318" s="59">
        <f t="shared" si="735"/>
        <v>0</v>
      </c>
      <c r="NJ318" s="53"/>
      <c r="NL318" s="78" t="str">
        <f>IF(NL$9="", "", IF(AND(NOT('Personnel Details'!$N$40=""), $B318&gt;='Personnel Details'!$N$40), 'Personnel Details'!$O$40, IF(AND(NOT('Personnel Details'!$I$40=""), $B318&gt;='Personnel Details'!$I$40), 'Personnel Details'!$J$40, 'Personnel Details'!$E$40)))</f>
        <v/>
      </c>
      <c r="NM318" s="59" t="str">
        <f>IF(NL$9="", "", IF(AND(NOT('Personnel Details'!$N$40=""), $B318&gt;='Personnel Details'!$N$40), IF('Personnel Details'!$P$40="","", 'Personnel Details'!$P$40), IF(AND(NOT('Personnel Details'!$I$40=""), $B318&gt;='Personnel Details'!$I$40), IF('Personnel Details'!$K$40="", "", 'Personnel Details'!$K$40), IF('Personnel Details'!$F$40="", "", 'Personnel Details'!$F$40))))</f>
        <v/>
      </c>
      <c r="NN318" s="79" t="str">
        <f>IF(NL$9="", "", IF(AND(NOT('Personnel Details'!$N$40=""), $B318&gt;='Personnel Details'!$N$40), 'Personnel Details'!$Q$40, IF(AND(NOT('Personnel Details'!$I$40=""), $B318&gt;='Personnel Details'!$I$40), 'Personnel Details'!$L$40, 'Personnel Details'!$G$40)))</f>
        <v/>
      </c>
      <c r="NO318" s="59">
        <f t="shared" si="736"/>
        <v>0</v>
      </c>
      <c r="NP318" s="53"/>
    </row>
    <row r="319" spans="1:380" x14ac:dyDescent="0.25">
      <c r="A319" s="32"/>
      <c r="B319" s="113">
        <f>IFERROR(IF(B318+1&gt;'Personnel Details'!$U$5, "", B318+1), "")</f>
        <v>44139</v>
      </c>
      <c r="C319" s="32"/>
      <c r="D319" s="120"/>
      <c r="E319" s="13" t="str">
        <f t="shared" si="615"/>
        <v/>
      </c>
      <c r="F319" s="13" t="str">
        <f t="shared" si="646"/>
        <v/>
      </c>
      <c r="G319" s="56" t="str">
        <f t="shared" si="737"/>
        <v/>
      </c>
      <c r="H319" s="16" t="str">
        <f t="shared" si="647"/>
        <v/>
      </c>
      <c r="I319" s="32"/>
      <c r="J319" s="120"/>
      <c r="K319" s="62" t="str">
        <f t="shared" si="616"/>
        <v/>
      </c>
      <c r="L319" s="62" t="str">
        <f t="shared" si="648"/>
        <v/>
      </c>
      <c r="M319" s="65" t="str">
        <f t="shared" si="738"/>
        <v/>
      </c>
      <c r="N319" s="68" t="str">
        <f t="shared" si="649"/>
        <v/>
      </c>
      <c r="O319" s="32"/>
      <c r="P319" s="120"/>
      <c r="Q319" s="62" t="str">
        <f t="shared" si="617"/>
        <v/>
      </c>
      <c r="R319" s="62" t="str">
        <f t="shared" si="650"/>
        <v/>
      </c>
      <c r="S319" s="65" t="str">
        <f t="shared" si="739"/>
        <v/>
      </c>
      <c r="T319" s="68" t="str">
        <f t="shared" si="651"/>
        <v/>
      </c>
      <c r="U319" s="32"/>
      <c r="V319" s="120"/>
      <c r="W319" s="62" t="str">
        <f t="shared" si="618"/>
        <v/>
      </c>
      <c r="X319" s="62" t="str">
        <f t="shared" si="652"/>
        <v/>
      </c>
      <c r="Y319" s="65" t="str">
        <f t="shared" si="740"/>
        <v/>
      </c>
      <c r="Z319" s="68" t="str">
        <f t="shared" si="653"/>
        <v/>
      </c>
      <c r="AA319" s="32"/>
      <c r="AB319" s="120"/>
      <c r="AC319" s="62" t="str">
        <f t="shared" si="619"/>
        <v/>
      </c>
      <c r="AD319" s="62" t="str">
        <f t="shared" si="654"/>
        <v/>
      </c>
      <c r="AE319" s="65" t="str">
        <f t="shared" si="741"/>
        <v/>
      </c>
      <c r="AF319" s="68" t="str">
        <f t="shared" si="655"/>
        <v/>
      </c>
      <c r="AG319" s="32"/>
      <c r="AH319" s="120"/>
      <c r="AI319" s="62" t="str">
        <f t="shared" si="620"/>
        <v/>
      </c>
      <c r="AJ319" s="62" t="str">
        <f t="shared" si="656"/>
        <v/>
      </c>
      <c r="AK319" s="65" t="str">
        <f t="shared" si="742"/>
        <v/>
      </c>
      <c r="AL319" s="68" t="str">
        <f t="shared" si="657"/>
        <v/>
      </c>
      <c r="AM319" s="32"/>
      <c r="AN319" s="120"/>
      <c r="AO319" s="62" t="str">
        <f t="shared" si="621"/>
        <v/>
      </c>
      <c r="AP319" s="62" t="str">
        <f t="shared" si="658"/>
        <v/>
      </c>
      <c r="AQ319" s="65" t="str">
        <f t="shared" si="743"/>
        <v/>
      </c>
      <c r="AR319" s="68" t="str">
        <f t="shared" si="659"/>
        <v/>
      </c>
      <c r="AS319" s="32"/>
      <c r="AT319" s="120"/>
      <c r="AU319" s="62" t="str">
        <f t="shared" si="622"/>
        <v/>
      </c>
      <c r="AV319" s="62" t="str">
        <f t="shared" si="660"/>
        <v/>
      </c>
      <c r="AW319" s="65" t="str">
        <f t="shared" si="744"/>
        <v/>
      </c>
      <c r="AX319" s="68" t="str">
        <f t="shared" si="661"/>
        <v/>
      </c>
      <c r="AY319" s="32"/>
      <c r="AZ319" s="120"/>
      <c r="BA319" s="62" t="str">
        <f t="shared" si="623"/>
        <v/>
      </c>
      <c r="BB319" s="62" t="str">
        <f t="shared" si="662"/>
        <v/>
      </c>
      <c r="BC319" s="65" t="str">
        <f t="shared" si="745"/>
        <v/>
      </c>
      <c r="BD319" s="68" t="str">
        <f t="shared" si="663"/>
        <v/>
      </c>
      <c r="BE319" s="32"/>
      <c r="BF319" s="120"/>
      <c r="BG319" s="62" t="str">
        <f t="shared" si="624"/>
        <v/>
      </c>
      <c r="BH319" s="62" t="str">
        <f t="shared" si="664"/>
        <v/>
      </c>
      <c r="BI319" s="65" t="str">
        <f t="shared" si="746"/>
        <v/>
      </c>
      <c r="BJ319" s="68" t="str">
        <f t="shared" si="665"/>
        <v/>
      </c>
      <c r="BK319" s="32"/>
      <c r="BL319" s="120"/>
      <c r="BM319" s="62" t="str">
        <f t="shared" si="625"/>
        <v/>
      </c>
      <c r="BN319" s="62" t="str">
        <f t="shared" si="666"/>
        <v/>
      </c>
      <c r="BO319" s="65" t="str">
        <f t="shared" si="747"/>
        <v/>
      </c>
      <c r="BP319" s="68" t="str">
        <f t="shared" si="667"/>
        <v/>
      </c>
      <c r="BQ319" s="32"/>
      <c r="BR319" s="120"/>
      <c r="BS319" s="62" t="str">
        <f t="shared" si="626"/>
        <v/>
      </c>
      <c r="BT319" s="62" t="str">
        <f t="shared" si="668"/>
        <v/>
      </c>
      <c r="BU319" s="65" t="str">
        <f t="shared" si="748"/>
        <v/>
      </c>
      <c r="BV319" s="68" t="str">
        <f t="shared" si="669"/>
        <v/>
      </c>
      <c r="BW319" s="32"/>
      <c r="BX319" s="120"/>
      <c r="BY319" s="62" t="str">
        <f t="shared" si="627"/>
        <v/>
      </c>
      <c r="BZ319" s="62" t="str">
        <f t="shared" si="670"/>
        <v/>
      </c>
      <c r="CA319" s="65" t="str">
        <f t="shared" si="749"/>
        <v/>
      </c>
      <c r="CB319" s="68" t="str">
        <f t="shared" si="671"/>
        <v/>
      </c>
      <c r="CC319" s="32"/>
      <c r="CD319" s="120"/>
      <c r="CE319" s="62" t="str">
        <f t="shared" si="628"/>
        <v/>
      </c>
      <c r="CF319" s="62" t="str">
        <f t="shared" si="672"/>
        <v/>
      </c>
      <c r="CG319" s="65" t="str">
        <f t="shared" si="750"/>
        <v/>
      </c>
      <c r="CH319" s="68" t="str">
        <f t="shared" si="673"/>
        <v/>
      </c>
      <c r="CI319" s="32"/>
      <c r="CJ319" s="120"/>
      <c r="CK319" s="62" t="str">
        <f t="shared" si="629"/>
        <v/>
      </c>
      <c r="CL319" s="62" t="str">
        <f t="shared" si="674"/>
        <v/>
      </c>
      <c r="CM319" s="65" t="str">
        <f t="shared" si="751"/>
        <v/>
      </c>
      <c r="CN319" s="68" t="str">
        <f t="shared" si="675"/>
        <v/>
      </c>
      <c r="CO319" s="32"/>
      <c r="CP319" s="120"/>
      <c r="CQ319" s="62" t="str">
        <f t="shared" si="630"/>
        <v/>
      </c>
      <c r="CR319" s="62" t="str">
        <f t="shared" si="676"/>
        <v/>
      </c>
      <c r="CS319" s="65" t="str">
        <f t="shared" si="752"/>
        <v/>
      </c>
      <c r="CT319" s="68" t="str">
        <f t="shared" si="677"/>
        <v/>
      </c>
      <c r="CU319" s="32"/>
      <c r="CV319" s="120"/>
      <c r="CW319" s="62" t="str">
        <f t="shared" si="631"/>
        <v/>
      </c>
      <c r="CX319" s="62" t="str">
        <f t="shared" si="678"/>
        <v/>
      </c>
      <c r="CY319" s="65" t="str">
        <f t="shared" si="753"/>
        <v/>
      </c>
      <c r="CZ319" s="68" t="str">
        <f t="shared" si="679"/>
        <v/>
      </c>
      <c r="DA319" s="32"/>
      <c r="DB319" s="120"/>
      <c r="DC319" s="62" t="str">
        <f t="shared" si="632"/>
        <v/>
      </c>
      <c r="DD319" s="62" t="str">
        <f t="shared" si="680"/>
        <v/>
      </c>
      <c r="DE319" s="65" t="str">
        <f t="shared" si="754"/>
        <v/>
      </c>
      <c r="DF319" s="68" t="str">
        <f t="shared" si="681"/>
        <v/>
      </c>
      <c r="DG319" s="32"/>
      <c r="DH319" s="120"/>
      <c r="DI319" s="62" t="str">
        <f t="shared" si="633"/>
        <v/>
      </c>
      <c r="DJ319" s="62" t="str">
        <f t="shared" si="682"/>
        <v/>
      </c>
      <c r="DK319" s="65" t="str">
        <f t="shared" si="755"/>
        <v/>
      </c>
      <c r="DL319" s="68" t="str">
        <f t="shared" si="683"/>
        <v/>
      </c>
      <c r="DM319" s="32"/>
      <c r="DN319" s="120"/>
      <c r="DO319" s="62" t="str">
        <f t="shared" si="634"/>
        <v/>
      </c>
      <c r="DP319" s="62" t="str">
        <f t="shared" si="684"/>
        <v/>
      </c>
      <c r="DQ319" s="65" t="str">
        <f t="shared" si="756"/>
        <v/>
      </c>
      <c r="DR319" s="68" t="str">
        <f t="shared" si="685"/>
        <v/>
      </c>
      <c r="DS319" s="32"/>
      <c r="DT319" s="120"/>
      <c r="DU319" s="62" t="str">
        <f t="shared" si="635"/>
        <v/>
      </c>
      <c r="DV319" s="62" t="str">
        <f t="shared" si="686"/>
        <v/>
      </c>
      <c r="DW319" s="65" t="str">
        <f t="shared" si="757"/>
        <v/>
      </c>
      <c r="DX319" s="68" t="str">
        <f t="shared" si="687"/>
        <v/>
      </c>
      <c r="DY319" s="32"/>
      <c r="DZ319" s="120"/>
      <c r="EA319" s="62" t="str">
        <f t="shared" si="636"/>
        <v/>
      </c>
      <c r="EB319" s="62" t="str">
        <f t="shared" si="688"/>
        <v/>
      </c>
      <c r="EC319" s="65" t="str">
        <f t="shared" si="758"/>
        <v/>
      </c>
      <c r="ED319" s="68" t="str">
        <f t="shared" si="689"/>
        <v/>
      </c>
      <c r="EE319" s="32"/>
      <c r="EF319" s="120"/>
      <c r="EG319" s="62" t="str">
        <f t="shared" si="637"/>
        <v/>
      </c>
      <c r="EH319" s="62" t="str">
        <f t="shared" si="690"/>
        <v/>
      </c>
      <c r="EI319" s="65" t="str">
        <f t="shared" si="759"/>
        <v/>
      </c>
      <c r="EJ319" s="68" t="str">
        <f t="shared" si="691"/>
        <v/>
      </c>
      <c r="EK319" s="32"/>
      <c r="EL319" s="120"/>
      <c r="EM319" s="62" t="str">
        <f t="shared" si="638"/>
        <v/>
      </c>
      <c r="EN319" s="62" t="str">
        <f t="shared" si="692"/>
        <v/>
      </c>
      <c r="EO319" s="65" t="str">
        <f t="shared" si="760"/>
        <v/>
      </c>
      <c r="EP319" s="68" t="str">
        <f t="shared" si="693"/>
        <v/>
      </c>
      <c r="EQ319" s="32"/>
      <c r="ER319" s="120"/>
      <c r="ES319" s="62" t="str">
        <f t="shared" si="639"/>
        <v/>
      </c>
      <c r="ET319" s="62" t="str">
        <f t="shared" si="694"/>
        <v/>
      </c>
      <c r="EU319" s="65" t="str">
        <f t="shared" si="761"/>
        <v/>
      </c>
      <c r="EV319" s="68" t="str">
        <f t="shared" si="695"/>
        <v/>
      </c>
      <c r="EW319" s="32"/>
      <c r="EX319" s="120"/>
      <c r="EY319" s="62" t="str">
        <f t="shared" si="640"/>
        <v/>
      </c>
      <c r="EZ319" s="62" t="str">
        <f t="shared" si="696"/>
        <v/>
      </c>
      <c r="FA319" s="65" t="str">
        <f t="shared" si="762"/>
        <v/>
      </c>
      <c r="FB319" s="68" t="str">
        <f t="shared" si="697"/>
        <v/>
      </c>
      <c r="FC319" s="32"/>
      <c r="FD319" s="120"/>
      <c r="FE319" s="62" t="str">
        <f t="shared" si="641"/>
        <v/>
      </c>
      <c r="FF319" s="62" t="str">
        <f t="shared" si="698"/>
        <v/>
      </c>
      <c r="FG319" s="65" t="str">
        <f t="shared" si="763"/>
        <v/>
      </c>
      <c r="FH319" s="68" t="str">
        <f t="shared" si="699"/>
        <v/>
      </c>
      <c r="FI319" s="32"/>
      <c r="FJ319" s="120"/>
      <c r="FK319" s="62" t="str">
        <f t="shared" si="642"/>
        <v/>
      </c>
      <c r="FL319" s="62" t="str">
        <f t="shared" si="700"/>
        <v/>
      </c>
      <c r="FM319" s="65" t="str">
        <f t="shared" si="764"/>
        <v/>
      </c>
      <c r="FN319" s="68" t="str">
        <f t="shared" si="701"/>
        <v/>
      </c>
      <c r="FO319" s="32"/>
      <c r="FP319" s="120"/>
      <c r="FQ319" s="62" t="str">
        <f t="shared" si="643"/>
        <v/>
      </c>
      <c r="FR319" s="62" t="str">
        <f t="shared" si="702"/>
        <v/>
      </c>
      <c r="FS319" s="65" t="str">
        <f t="shared" si="765"/>
        <v/>
      </c>
      <c r="FT319" s="68" t="str">
        <f t="shared" si="703"/>
        <v/>
      </c>
      <c r="FU319" s="32"/>
      <c r="FV319" s="120"/>
      <c r="FW319" s="62" t="str">
        <f t="shared" si="644"/>
        <v/>
      </c>
      <c r="FX319" s="62" t="str">
        <f t="shared" si="704"/>
        <v/>
      </c>
      <c r="FY319" s="65" t="str">
        <f t="shared" si="766"/>
        <v/>
      </c>
      <c r="FZ319" s="68" t="str">
        <f t="shared" si="705"/>
        <v/>
      </c>
      <c r="GA319" s="32"/>
      <c r="GC319" s="7" t="str">
        <f t="shared" si="706"/>
        <v>Nov 2020</v>
      </c>
      <c r="GD319" s="7" t="str">
        <f t="shared" ca="1" si="645"/>
        <v/>
      </c>
      <c r="GT319" s="71">
        <f>IF(GT$9="", "", IF(AND(NOT('Personnel Details'!$N$11=""), $B319&gt;='Personnel Details'!$N$11), 'Personnel Details'!$O$11, IF(AND(NOT('Personnel Details'!$I$11=""), $B319&gt;='Personnel Details'!$I$11), 'Personnel Details'!$J$11, 'Personnel Details'!$E$11)))</f>
        <v>0.8</v>
      </c>
      <c r="GU319" s="59" t="str">
        <f>IF(GT$9="", "", IF(AND(NOT('Personnel Details'!$N$11=""), $B319&gt;='Personnel Details'!$N$11), IF('Personnel Details'!$P$11="","", 'Personnel Details'!$P$11), IF(AND(NOT('Personnel Details'!$I$11=""), $B319&gt;='Personnel Details'!$I$11), IF('Personnel Details'!$K$11="", "", 'Personnel Details'!$K$11), IF('Personnel Details'!$F$11="", "", 'Personnel Details'!$F$11))))</f>
        <v/>
      </c>
      <c r="GV319" s="74">
        <f>IF(GT$9="", "", IF(AND(NOT('Personnel Details'!$N$11=""), $B319&gt;='Personnel Details'!$N$11), 'Personnel Details'!$Q$11, IF(AND(NOT('Personnel Details'!$I$11=""), $B319&gt;='Personnel Details'!$I$11), 'Personnel Details'!$L$11, 'Personnel Details'!$G$11)))</f>
        <v>0</v>
      </c>
      <c r="GW319" s="59">
        <f t="shared" si="707"/>
        <v>0</v>
      </c>
      <c r="GX319" s="53"/>
      <c r="GZ319" s="78">
        <f>IF(GZ$9="", "", IF(AND(NOT('Personnel Details'!$N$12=""), $B319&gt;='Personnel Details'!$N$12), 'Personnel Details'!$O$12, IF(AND(NOT('Personnel Details'!$I$12=""), $B319&gt;='Personnel Details'!$I$12), 'Personnel Details'!$J$12, 'Personnel Details'!$E$12)))</f>
        <v>0.8</v>
      </c>
      <c r="HA319" s="59" t="str">
        <f>IF(GZ$9="", "", IF(AND(NOT('Personnel Details'!$N$12=""), $B319&gt;='Personnel Details'!$N$12), IF('Personnel Details'!$P$12="","", 'Personnel Details'!$P$12), IF(AND(NOT('Personnel Details'!$I$12=""), $B319&gt;='Personnel Details'!$I$12), IF('Personnel Details'!$K$12="", "", 'Personnel Details'!$K$12), IF('Personnel Details'!$F$12="", "", 'Personnel Details'!$F$12))))</f>
        <v/>
      </c>
      <c r="HB319" s="79">
        <f>IF(GZ$9="", "", IF(AND(NOT('Personnel Details'!$N$12=""), $B319&gt;='Personnel Details'!$N$12), 'Personnel Details'!$Q$12, IF(AND(NOT('Personnel Details'!$I$12=""), $B319&gt;='Personnel Details'!$I$12), 'Personnel Details'!$L$12, 'Personnel Details'!$G$12)))</f>
        <v>0</v>
      </c>
      <c r="HC319" s="59">
        <f t="shared" si="708"/>
        <v>0</v>
      </c>
      <c r="HD319" s="53"/>
      <c r="HF319" s="78">
        <f>IF(HF$9="", "", IF(AND(NOT('Personnel Details'!$N$13=""), $B319&gt;='Personnel Details'!$N$13), 'Personnel Details'!$O$13, IF(AND(NOT('Personnel Details'!$I$13=""), $B319&gt;='Personnel Details'!$I$13), 'Personnel Details'!$J$13, 'Personnel Details'!$E$13)))</f>
        <v>0.8</v>
      </c>
      <c r="HG319" s="59" t="str">
        <f>IF(HF$9="", "", IF(AND(NOT('Personnel Details'!$N$13=""), $B319&gt;='Personnel Details'!$N$13), IF('Personnel Details'!$P$13="","", 'Personnel Details'!$P$13), IF(AND(NOT('Personnel Details'!$I$13=""), $B319&gt;='Personnel Details'!$I$13), IF('Personnel Details'!$K$13="", "", 'Personnel Details'!$K$13), IF('Personnel Details'!$F$13="", "", 'Personnel Details'!$F$13))))</f>
        <v/>
      </c>
      <c r="HH319" s="79">
        <f>IF(HF$9="", "", IF(AND(NOT('Personnel Details'!$N$13=""), $B319&gt;='Personnel Details'!$N$13), 'Personnel Details'!$Q$13, IF(AND(NOT('Personnel Details'!$I$13=""), $B319&gt;='Personnel Details'!$I$13), 'Personnel Details'!$L$13, 'Personnel Details'!$G$13)))</f>
        <v>0</v>
      </c>
      <c r="HI319" s="59">
        <f t="shared" si="709"/>
        <v>0</v>
      </c>
      <c r="HJ319" s="53"/>
      <c r="HL319" s="78">
        <f>IF(HL$9="", "", IF(AND(NOT('Personnel Details'!$N$14=""), $B319&gt;='Personnel Details'!$N$14), 'Personnel Details'!$O$14, IF(AND(NOT('Personnel Details'!$I$14=""), $B319&gt;='Personnel Details'!$I$14), 'Personnel Details'!$J$14, 'Personnel Details'!$E$14)))</f>
        <v>0.8</v>
      </c>
      <c r="HM319" s="59">
        <f>IF(HL$9="", "", IF(AND(NOT('Personnel Details'!$N$14=""), $B319&gt;='Personnel Details'!$N$14), IF('Personnel Details'!$P$14="","", 'Personnel Details'!$P$14), IF(AND(NOT('Personnel Details'!$I$14=""), $B319&gt;='Personnel Details'!$I$14), IF('Personnel Details'!$K$14="", "", 'Personnel Details'!$K$14), IF('Personnel Details'!$F$14="", "", 'Personnel Details'!$F$14))))</f>
        <v>2000</v>
      </c>
      <c r="HN319" s="79">
        <f>IF(HL$9="", "", IF(AND(NOT('Personnel Details'!$N$14=""), $B319&gt;='Personnel Details'!$N$14), 'Personnel Details'!$Q$14, IF(AND(NOT('Personnel Details'!$I$14=""), $B319&gt;='Personnel Details'!$I$14), 'Personnel Details'!$L$14, 'Personnel Details'!$G$14)))</f>
        <v>0.85</v>
      </c>
      <c r="HO319" s="59">
        <f t="shared" si="710"/>
        <v>0</v>
      </c>
      <c r="HP319" s="53"/>
      <c r="HR319" s="78" t="str">
        <f>IF(HR$9="", "", IF(AND(NOT('Personnel Details'!$N$15=""), $B319&gt;='Personnel Details'!$N$15), 'Personnel Details'!$O$15, IF(AND(NOT('Personnel Details'!$I$15=""), $B319&gt;='Personnel Details'!$I$15), 'Personnel Details'!$J$15, 'Personnel Details'!$E$15)))</f>
        <v/>
      </c>
      <c r="HS319" s="59" t="str">
        <f>IF(HR$9="", "", IF(AND(NOT('Personnel Details'!$N$15=""), $B319&gt;='Personnel Details'!$N$15), IF('Personnel Details'!$P$15="","", 'Personnel Details'!$P$15), IF(AND(NOT('Personnel Details'!$I$15=""), $B319&gt;='Personnel Details'!$I$15), IF('Personnel Details'!$K$15="", "", 'Personnel Details'!$K$15), IF('Personnel Details'!$F$15="", "", 'Personnel Details'!$F$15))))</f>
        <v/>
      </c>
      <c r="HT319" s="79" t="str">
        <f>IF(HR$9="", "", IF(AND(NOT('Personnel Details'!$N$15=""), $B319&gt;='Personnel Details'!$N$15), 'Personnel Details'!$Q$15, IF(AND(NOT('Personnel Details'!$I$15=""), $B319&gt;='Personnel Details'!$I$15), 'Personnel Details'!$L$15, 'Personnel Details'!$G$15)))</f>
        <v/>
      </c>
      <c r="HU319" s="59">
        <f t="shared" si="711"/>
        <v>0</v>
      </c>
      <c r="HV319" s="53"/>
      <c r="HX319" s="78" t="str">
        <f>IF(HX$9="", "", IF(AND(NOT('Personnel Details'!$N$16=""), $B319&gt;='Personnel Details'!$N$16), 'Personnel Details'!$O$16, IF(AND(NOT('Personnel Details'!$I$16=""), $B319&gt;='Personnel Details'!$I$16), 'Personnel Details'!$J$16, 'Personnel Details'!$E$16)))</f>
        <v/>
      </c>
      <c r="HY319" s="59" t="str">
        <f>IF(HX$9="", "", IF(AND(NOT('Personnel Details'!$N$16=""), $B319&gt;='Personnel Details'!$N$16), IF('Personnel Details'!$P$16="","", 'Personnel Details'!$P$16), IF(AND(NOT('Personnel Details'!$I$16=""), $B319&gt;='Personnel Details'!$I$16), IF('Personnel Details'!$K$16="", "", 'Personnel Details'!$K$16), IF('Personnel Details'!$F$16="", "", 'Personnel Details'!$F$16))))</f>
        <v/>
      </c>
      <c r="HZ319" s="79" t="str">
        <f>IF(HX$9="", "", IF(AND(NOT('Personnel Details'!$N$16=""), $B319&gt;='Personnel Details'!$N$16), 'Personnel Details'!$Q$16, IF(AND(NOT('Personnel Details'!$I$16=""), $B319&gt;='Personnel Details'!$I$16), 'Personnel Details'!$L$16, 'Personnel Details'!$G$16)))</f>
        <v/>
      </c>
      <c r="IA319" s="59">
        <f t="shared" si="712"/>
        <v>0</v>
      </c>
      <c r="IB319" s="53"/>
      <c r="ID319" s="78" t="str">
        <f>IF(ID$9="", "", IF(AND(NOT('Personnel Details'!$N$17=""), $B319&gt;='Personnel Details'!$N$17), 'Personnel Details'!$O$17, IF(AND(NOT('Personnel Details'!$I$17=""), $B319&gt;='Personnel Details'!$I$17), 'Personnel Details'!$J$17, 'Personnel Details'!$E$17)))</f>
        <v/>
      </c>
      <c r="IE319" s="59" t="str">
        <f>IF(ID$9="", "", IF(AND(NOT('Personnel Details'!$N$17=""), $B319&gt;='Personnel Details'!$N$17), IF('Personnel Details'!$P$17="","", 'Personnel Details'!$P$17), IF(AND(NOT('Personnel Details'!$I$17=""), $B319&gt;='Personnel Details'!$I$17), IF('Personnel Details'!$K$17="", "", 'Personnel Details'!$K$17), IF('Personnel Details'!$F$17="", "", 'Personnel Details'!$F$17))))</f>
        <v/>
      </c>
      <c r="IF319" s="79" t="str">
        <f>IF(ID$9="", "", IF(AND(NOT('Personnel Details'!$N$17=""), $B319&gt;='Personnel Details'!$N$17), 'Personnel Details'!$Q$17, IF(AND(NOT('Personnel Details'!$I$17=""), $B319&gt;='Personnel Details'!$I$17), 'Personnel Details'!$L$17, 'Personnel Details'!$G$17)))</f>
        <v/>
      </c>
      <c r="IG319" s="59">
        <f t="shared" si="713"/>
        <v>0</v>
      </c>
      <c r="IH319" s="53"/>
      <c r="IJ319" s="78" t="str">
        <f>IF(IJ$9="", "", IF(AND(NOT('Personnel Details'!$N$18=""), $B319&gt;='Personnel Details'!$N$18), 'Personnel Details'!$O$18, IF(AND(NOT('Personnel Details'!$I$18=""), $B319&gt;='Personnel Details'!$I$18), 'Personnel Details'!$J$18, 'Personnel Details'!$E$18)))</f>
        <v/>
      </c>
      <c r="IK319" s="59" t="str">
        <f>IF(IJ$9="", "", IF(AND(NOT('Personnel Details'!$N$18=""), $B319&gt;='Personnel Details'!$N$18), IF('Personnel Details'!$P$18="","", 'Personnel Details'!$P$18), IF(AND(NOT('Personnel Details'!$I$18=""), $B319&gt;='Personnel Details'!$I$18), IF('Personnel Details'!$K$18="", "", 'Personnel Details'!$K$18), IF('Personnel Details'!$F$18="", "", 'Personnel Details'!$F$18))))</f>
        <v/>
      </c>
      <c r="IL319" s="79" t="str">
        <f>IF(IJ$9="", "", IF(AND(NOT('Personnel Details'!$N$18=""), $B319&gt;='Personnel Details'!$N$18), 'Personnel Details'!$Q$18, IF(AND(NOT('Personnel Details'!$I$18=""), $B319&gt;='Personnel Details'!$I$18), 'Personnel Details'!$L$18, 'Personnel Details'!$G$18)))</f>
        <v/>
      </c>
      <c r="IM319" s="59">
        <f t="shared" si="714"/>
        <v>0</v>
      </c>
      <c r="IN319" s="53"/>
      <c r="IP319" s="78" t="str">
        <f>IF(IP$9="", "", IF(AND(NOT('Personnel Details'!$N$19=""), $B319&gt;='Personnel Details'!$N$19), 'Personnel Details'!$O$19, IF(AND(NOT('Personnel Details'!$I$19=""), $B319&gt;='Personnel Details'!$I$19), 'Personnel Details'!$J$19, 'Personnel Details'!$E$19)))</f>
        <v/>
      </c>
      <c r="IQ319" s="59" t="str">
        <f>IF(IP$9="", "", IF(AND(NOT('Personnel Details'!$N$19=""), $B319&gt;='Personnel Details'!$N$19), IF('Personnel Details'!$P$19="","", 'Personnel Details'!$P$19), IF(AND(NOT('Personnel Details'!$I$19=""), $B319&gt;='Personnel Details'!$I$19), IF('Personnel Details'!$K$19="", "", 'Personnel Details'!$K$19), IF('Personnel Details'!$F$19="", "", 'Personnel Details'!$F$19))))</f>
        <v/>
      </c>
      <c r="IR319" s="79" t="str">
        <f>IF(IP$9="", "", IF(AND(NOT('Personnel Details'!$N$19=""), $B319&gt;='Personnel Details'!$N$19), 'Personnel Details'!$Q$19, IF(AND(NOT('Personnel Details'!$I$19=""), $B319&gt;='Personnel Details'!$I$19), 'Personnel Details'!$L$19, 'Personnel Details'!$G$19)))</f>
        <v/>
      </c>
      <c r="IS319" s="59">
        <f t="shared" si="715"/>
        <v>0</v>
      </c>
      <c r="IT319" s="53"/>
      <c r="IV319" s="78" t="str">
        <f>IF(IV$9="", "", IF(AND(NOT('Personnel Details'!$N$20=""), $B319&gt;='Personnel Details'!$N$20), 'Personnel Details'!$O$20, IF(AND(NOT('Personnel Details'!$I$20=""), $B319&gt;='Personnel Details'!$I$20), 'Personnel Details'!$J$20, 'Personnel Details'!$E$20)))</f>
        <v/>
      </c>
      <c r="IW319" s="59" t="str">
        <f>IF(IV$9="", "", IF(AND(NOT('Personnel Details'!$N$20=""), $B319&gt;='Personnel Details'!$N$20), IF('Personnel Details'!$P$20="","", 'Personnel Details'!$P$20), IF(AND(NOT('Personnel Details'!$I$20=""), $B319&gt;='Personnel Details'!$I$20), IF('Personnel Details'!$K$20="", "", 'Personnel Details'!$K$20), IF('Personnel Details'!$F$20="", "", 'Personnel Details'!$F$20))))</f>
        <v/>
      </c>
      <c r="IX319" s="79" t="str">
        <f>IF(IV$9="", "", IF(AND(NOT('Personnel Details'!$N$20=""), $B319&gt;='Personnel Details'!$N$20), 'Personnel Details'!$Q$20, IF(AND(NOT('Personnel Details'!$I$20=""), $B319&gt;='Personnel Details'!$I$20), 'Personnel Details'!$L$20, 'Personnel Details'!$G$20)))</f>
        <v/>
      </c>
      <c r="IY319" s="59">
        <f t="shared" si="716"/>
        <v>0</v>
      </c>
      <c r="IZ319" s="53"/>
      <c r="JB319" s="78" t="str">
        <f>IF(JB$9="", "", IF(AND(NOT('Personnel Details'!$N$21=""), $B319&gt;='Personnel Details'!$N$21), 'Personnel Details'!$O$21, IF(AND(NOT('Personnel Details'!$I$21=""), $B319&gt;='Personnel Details'!$I$21), 'Personnel Details'!$J$21, 'Personnel Details'!$E$21)))</f>
        <v/>
      </c>
      <c r="JC319" s="59" t="str">
        <f>IF(JB$9="", "", IF(AND(NOT('Personnel Details'!$N$21=""), $B319&gt;='Personnel Details'!$N$21), IF('Personnel Details'!$P$21="","", 'Personnel Details'!$P$21), IF(AND(NOT('Personnel Details'!$I$21=""), $B319&gt;='Personnel Details'!$I$21), IF('Personnel Details'!$K$21="", "", 'Personnel Details'!$K$21), IF('Personnel Details'!$F$21="", "", 'Personnel Details'!$F$21))))</f>
        <v/>
      </c>
      <c r="JD319" s="79" t="str">
        <f>IF(JB$9="", "", IF(AND(NOT('Personnel Details'!$N$21=""), $B319&gt;='Personnel Details'!$N$21), 'Personnel Details'!$Q$21, IF(AND(NOT('Personnel Details'!$I$21=""), $B319&gt;='Personnel Details'!$I$21), 'Personnel Details'!$L$21, 'Personnel Details'!$G$21)))</f>
        <v/>
      </c>
      <c r="JE319" s="59">
        <f t="shared" si="717"/>
        <v>0</v>
      </c>
      <c r="JF319" s="53"/>
      <c r="JH319" s="78" t="str">
        <f>IF(JH$9="", "", IF(AND(NOT('Personnel Details'!$N$22=""), $B319&gt;='Personnel Details'!$N$22), 'Personnel Details'!$O$22, IF(AND(NOT('Personnel Details'!$I$22=""), $B319&gt;='Personnel Details'!$I$22), 'Personnel Details'!$J$22, 'Personnel Details'!$E$22)))</f>
        <v/>
      </c>
      <c r="JI319" s="59" t="str">
        <f>IF(JH$9="", "", IF(AND(NOT('Personnel Details'!$N$22=""), $B319&gt;='Personnel Details'!$N$22), IF('Personnel Details'!$P$22="","", 'Personnel Details'!$P$22), IF(AND(NOT('Personnel Details'!$I$22=""), $B319&gt;='Personnel Details'!$I$22), IF('Personnel Details'!$K$22="", "", 'Personnel Details'!$K$22), IF('Personnel Details'!$F$22="", "", 'Personnel Details'!$F$22))))</f>
        <v/>
      </c>
      <c r="JJ319" s="79" t="str">
        <f>IF(JH$9="", "", IF(AND(NOT('Personnel Details'!$N$22=""), $B319&gt;='Personnel Details'!$N$22), 'Personnel Details'!$Q$22, IF(AND(NOT('Personnel Details'!$I$22=""), $B319&gt;='Personnel Details'!$I$22), 'Personnel Details'!$L$22, 'Personnel Details'!$G$22)))</f>
        <v/>
      </c>
      <c r="JK319" s="59">
        <f t="shared" si="718"/>
        <v>0</v>
      </c>
      <c r="JL319" s="53"/>
      <c r="JN319" s="78" t="str">
        <f>IF(JN$9="", "", IF(AND(NOT('Personnel Details'!$N$23=""), $B319&gt;='Personnel Details'!$N$23), 'Personnel Details'!$O$23, IF(AND(NOT('Personnel Details'!$I$23=""), $B319&gt;='Personnel Details'!$I$23), 'Personnel Details'!$J$23, 'Personnel Details'!$E$23)))</f>
        <v/>
      </c>
      <c r="JO319" s="59" t="str">
        <f>IF(JN$9="", "", IF(AND(NOT('Personnel Details'!$N$23=""), $B319&gt;='Personnel Details'!$N$23), IF('Personnel Details'!$P$23="","", 'Personnel Details'!$P$23), IF(AND(NOT('Personnel Details'!$I$23=""), $B319&gt;='Personnel Details'!$I$23), IF('Personnel Details'!$K$23="", "", 'Personnel Details'!$K$23), IF('Personnel Details'!$F$23="", "", 'Personnel Details'!$F$23))))</f>
        <v/>
      </c>
      <c r="JP319" s="79" t="str">
        <f>IF(JN$9="", "", IF(AND(NOT('Personnel Details'!$N$23=""), $B319&gt;='Personnel Details'!$N$23), 'Personnel Details'!$Q$23, IF(AND(NOT('Personnel Details'!$I$23=""), $B319&gt;='Personnel Details'!$I$23), 'Personnel Details'!$L$23, 'Personnel Details'!$G$23)))</f>
        <v/>
      </c>
      <c r="JQ319" s="59">
        <f t="shared" si="719"/>
        <v>0</v>
      </c>
      <c r="JR319" s="53"/>
      <c r="JT319" s="78" t="str">
        <f>IF(JT$9="", "", IF(AND(NOT('Personnel Details'!$N$24=""), $B319&gt;='Personnel Details'!$N$24), 'Personnel Details'!$O$24, IF(AND(NOT('Personnel Details'!$I$24=""), $B319&gt;='Personnel Details'!$I$24), 'Personnel Details'!$J$24, 'Personnel Details'!$E$24)))</f>
        <v/>
      </c>
      <c r="JU319" s="59" t="str">
        <f>IF(JT$9="", "", IF(AND(NOT('Personnel Details'!$N$24=""), $B319&gt;='Personnel Details'!$N$24), IF('Personnel Details'!$P$24="","", 'Personnel Details'!$P$24), IF(AND(NOT('Personnel Details'!$I$24=""), $B319&gt;='Personnel Details'!$I$24), IF('Personnel Details'!$K$24="", "", 'Personnel Details'!$K$24), IF('Personnel Details'!$F$24="", "", 'Personnel Details'!$F$24))))</f>
        <v/>
      </c>
      <c r="JV319" s="79" t="str">
        <f>IF(JT$9="", "", IF(AND(NOT('Personnel Details'!$N$24=""), $B319&gt;='Personnel Details'!$N$24), 'Personnel Details'!$Q$24, IF(AND(NOT('Personnel Details'!$I$24=""), $B319&gt;='Personnel Details'!$I$24), 'Personnel Details'!$L$24, 'Personnel Details'!$G$24)))</f>
        <v/>
      </c>
      <c r="JW319" s="59">
        <f t="shared" si="720"/>
        <v>0</v>
      </c>
      <c r="JX319" s="53"/>
      <c r="JZ319" s="78" t="str">
        <f>IF(JZ$9="", "", IF(AND(NOT('Personnel Details'!$N$25=""), $B319&gt;='Personnel Details'!$N$25), 'Personnel Details'!$O$25, IF(AND(NOT('Personnel Details'!$I$25=""), $B319&gt;='Personnel Details'!$I$25), 'Personnel Details'!$J$25, 'Personnel Details'!$E$25)))</f>
        <v/>
      </c>
      <c r="KA319" s="59" t="str">
        <f>IF(JZ$9="", "", IF(AND(NOT('Personnel Details'!$N$25=""), $B319&gt;='Personnel Details'!$N$25), IF('Personnel Details'!$P$25="","", 'Personnel Details'!$P$25), IF(AND(NOT('Personnel Details'!$I$25=""), $B319&gt;='Personnel Details'!$I$25), IF('Personnel Details'!$K$25="", "", 'Personnel Details'!$K$25), IF('Personnel Details'!$F$25="", "", 'Personnel Details'!$F$25))))</f>
        <v/>
      </c>
      <c r="KB319" s="79" t="str">
        <f>IF(JZ$9="", "", IF(AND(NOT('Personnel Details'!$N$25=""), $B319&gt;='Personnel Details'!$N$25), 'Personnel Details'!$Q$25, IF(AND(NOT('Personnel Details'!$I$25=""), $B319&gt;='Personnel Details'!$I$25), 'Personnel Details'!$L$25, 'Personnel Details'!$G$25)))</f>
        <v/>
      </c>
      <c r="KC319" s="59">
        <f t="shared" si="721"/>
        <v>0</v>
      </c>
      <c r="KD319" s="53"/>
      <c r="KF319" s="78" t="str">
        <f>IF(KF$9="", "", IF(AND(NOT('Personnel Details'!$N$26=""), $B319&gt;='Personnel Details'!$N$26), 'Personnel Details'!$O$26, IF(AND(NOT('Personnel Details'!$I$26=""), $B319&gt;='Personnel Details'!$I$26), 'Personnel Details'!$J$26, 'Personnel Details'!$E$26)))</f>
        <v/>
      </c>
      <c r="KG319" s="59" t="str">
        <f>IF(KF$9="", "", IF(AND(NOT('Personnel Details'!$N$26=""), $B319&gt;='Personnel Details'!$N$26), IF('Personnel Details'!$P$26="","", 'Personnel Details'!$P$26), IF(AND(NOT('Personnel Details'!$I$26=""), $B319&gt;='Personnel Details'!$I$26), IF('Personnel Details'!$K$26="", "", 'Personnel Details'!$K$26), IF('Personnel Details'!$F$26="", "", 'Personnel Details'!$F$26))))</f>
        <v/>
      </c>
      <c r="KH319" s="79" t="str">
        <f>IF(KF$9="", "", IF(AND(NOT('Personnel Details'!$N$26=""), $B319&gt;='Personnel Details'!$N$26), 'Personnel Details'!$Q$26, IF(AND(NOT('Personnel Details'!$I$26=""), $B319&gt;='Personnel Details'!$I$26), 'Personnel Details'!$L$26, 'Personnel Details'!$G$26)))</f>
        <v/>
      </c>
      <c r="KI319" s="59">
        <f t="shared" si="722"/>
        <v>0</v>
      </c>
      <c r="KJ319" s="53"/>
      <c r="KL319" s="78" t="str">
        <f>IF(KL$9="", "", IF(AND(NOT('Personnel Details'!$N$27=""), $B319&gt;='Personnel Details'!$N$27), 'Personnel Details'!$O$27, IF(AND(NOT('Personnel Details'!$I$27=""), $B319&gt;='Personnel Details'!$I$27), 'Personnel Details'!$J$27, 'Personnel Details'!$E$27)))</f>
        <v/>
      </c>
      <c r="KM319" s="59" t="str">
        <f>IF(KL$9="", "", IF(AND(NOT('Personnel Details'!$N$27=""), $B319&gt;='Personnel Details'!$N$27), IF('Personnel Details'!$P$27="","", 'Personnel Details'!$P$27), IF(AND(NOT('Personnel Details'!$I$27=""), $B319&gt;='Personnel Details'!$I$27), IF('Personnel Details'!$K$27="", "", 'Personnel Details'!$K$27), IF('Personnel Details'!$F$27="", "", 'Personnel Details'!$F$27))))</f>
        <v/>
      </c>
      <c r="KN319" s="79" t="str">
        <f>IF(KL$9="", "", IF(AND(NOT('Personnel Details'!$N$27=""), $B319&gt;='Personnel Details'!$N$27), 'Personnel Details'!$Q$27, IF(AND(NOT('Personnel Details'!$I$27=""), $B319&gt;='Personnel Details'!$I$27), 'Personnel Details'!$L$27, 'Personnel Details'!$G$27)))</f>
        <v/>
      </c>
      <c r="KO319" s="59">
        <f t="shared" si="723"/>
        <v>0</v>
      </c>
      <c r="KP319" s="53"/>
      <c r="KR319" s="78" t="str">
        <f>IF(KR$9="", "", IF(AND(NOT('Personnel Details'!$N$28=""), $B319&gt;='Personnel Details'!$N$28), 'Personnel Details'!$O$28, IF(AND(NOT('Personnel Details'!$I$28=""), $B319&gt;='Personnel Details'!$I$28), 'Personnel Details'!$J$28, 'Personnel Details'!$E$28)))</f>
        <v/>
      </c>
      <c r="KS319" s="59" t="str">
        <f>IF(KR$9="", "", IF(AND(NOT('Personnel Details'!$N$28=""), $B319&gt;='Personnel Details'!$N$28), IF('Personnel Details'!$P$28="","", 'Personnel Details'!$P$28), IF(AND(NOT('Personnel Details'!$I$28=""), $B319&gt;='Personnel Details'!$I$28), IF('Personnel Details'!$K$28="", "", 'Personnel Details'!$K$28), IF('Personnel Details'!$F$28="", "", 'Personnel Details'!$F$28))))</f>
        <v/>
      </c>
      <c r="KT319" s="79" t="str">
        <f>IF(KR$9="", "", IF(AND(NOT('Personnel Details'!$N$28=""), $B319&gt;='Personnel Details'!$N$28), 'Personnel Details'!$Q$28, IF(AND(NOT('Personnel Details'!$I$28=""), $B319&gt;='Personnel Details'!$I$28), 'Personnel Details'!$L$28, 'Personnel Details'!$G$28)))</f>
        <v/>
      </c>
      <c r="KU319" s="59">
        <f t="shared" si="724"/>
        <v>0</v>
      </c>
      <c r="KV319" s="53"/>
      <c r="KX319" s="78" t="str">
        <f>IF(KX$9="", "", IF(AND(NOT('Personnel Details'!$N$29=""), $B319&gt;='Personnel Details'!$N$29), 'Personnel Details'!$O$29, IF(AND(NOT('Personnel Details'!$I$29=""), $B319&gt;='Personnel Details'!$I$29), 'Personnel Details'!$J$29, 'Personnel Details'!$E$29)))</f>
        <v/>
      </c>
      <c r="KY319" s="59" t="str">
        <f>IF(KX$9="", "", IF(AND(NOT('Personnel Details'!$N$29=""), $B319&gt;='Personnel Details'!$N$29), IF('Personnel Details'!$P$29="","", 'Personnel Details'!$P$29), IF(AND(NOT('Personnel Details'!$I$29=""), $B319&gt;='Personnel Details'!$I$29), IF('Personnel Details'!$K$29="", "", 'Personnel Details'!$K$29), IF('Personnel Details'!$F$29="", "", 'Personnel Details'!$F$29))))</f>
        <v/>
      </c>
      <c r="KZ319" s="79" t="str">
        <f>IF(KX$9="", "", IF(AND(NOT('Personnel Details'!$N$29=""), $B319&gt;='Personnel Details'!$N$29), 'Personnel Details'!$Q$29, IF(AND(NOT('Personnel Details'!$I$29=""), $B319&gt;='Personnel Details'!$I$29), 'Personnel Details'!$L$29, 'Personnel Details'!$G$29)))</f>
        <v/>
      </c>
      <c r="LA319" s="59">
        <f t="shared" si="725"/>
        <v>0</v>
      </c>
      <c r="LB319" s="53"/>
      <c r="LD319" s="78" t="str">
        <f>IF(LD$9="", "", IF(AND(NOT('Personnel Details'!$N$30=""), $B319&gt;='Personnel Details'!$N$30), 'Personnel Details'!$O$30, IF(AND(NOT('Personnel Details'!$I$30=""), $B319&gt;='Personnel Details'!$I$30), 'Personnel Details'!$J$30, 'Personnel Details'!$E$30)))</f>
        <v/>
      </c>
      <c r="LE319" s="59" t="str">
        <f>IF(LD$9="", "", IF(AND(NOT('Personnel Details'!$N$30=""), $B319&gt;='Personnel Details'!$N$30), IF('Personnel Details'!$P$30="","", 'Personnel Details'!$P$30), IF(AND(NOT('Personnel Details'!$I$30=""), $B319&gt;='Personnel Details'!$I$30), IF('Personnel Details'!$K$30="", "", 'Personnel Details'!$K$30), IF('Personnel Details'!$F$30="", "", 'Personnel Details'!$F$30))))</f>
        <v/>
      </c>
      <c r="LF319" s="79" t="str">
        <f>IF(LD$9="", "", IF(AND(NOT('Personnel Details'!$N$30=""), $B319&gt;='Personnel Details'!$N$30), 'Personnel Details'!$Q$30, IF(AND(NOT('Personnel Details'!$I$30=""), $B319&gt;='Personnel Details'!$I$30), 'Personnel Details'!$L$30, 'Personnel Details'!$G$30)))</f>
        <v/>
      </c>
      <c r="LG319" s="59">
        <f t="shared" si="726"/>
        <v>0</v>
      </c>
      <c r="LH319" s="53"/>
      <c r="LJ319" s="78" t="str">
        <f>IF(LJ$9="", "", IF(AND(NOT('Personnel Details'!$N$31=""), $B319&gt;='Personnel Details'!$N$31), 'Personnel Details'!$O$31, IF(AND(NOT('Personnel Details'!$I$31=""), $B319&gt;='Personnel Details'!$I$31), 'Personnel Details'!$J$31, 'Personnel Details'!$E$31)))</f>
        <v/>
      </c>
      <c r="LK319" s="59" t="str">
        <f>IF(LJ$9="", "", IF(AND(NOT('Personnel Details'!$N$31=""), $B319&gt;='Personnel Details'!$N$31), IF('Personnel Details'!$P$31="","", 'Personnel Details'!$P$31), IF(AND(NOT('Personnel Details'!$I$31=""), $B319&gt;='Personnel Details'!$I$31), IF('Personnel Details'!$K$31="", "", 'Personnel Details'!$K$31), IF('Personnel Details'!$F$31="", "", 'Personnel Details'!$F$31))))</f>
        <v/>
      </c>
      <c r="LL319" s="79" t="str">
        <f>IF(LJ$9="", "", IF(AND(NOT('Personnel Details'!$N$31=""), $B319&gt;='Personnel Details'!$N$31), 'Personnel Details'!$Q$31, IF(AND(NOT('Personnel Details'!$I$31=""), $B319&gt;='Personnel Details'!$I$31), 'Personnel Details'!$L$31, 'Personnel Details'!$G$31)))</f>
        <v/>
      </c>
      <c r="LM319" s="59">
        <f t="shared" si="727"/>
        <v>0</v>
      </c>
      <c r="LN319" s="53"/>
      <c r="LP319" s="78" t="str">
        <f>IF(LP$9="", "", IF(AND(NOT('Personnel Details'!$N$32=""), $B319&gt;='Personnel Details'!$N$32), 'Personnel Details'!$O$32, IF(AND(NOT('Personnel Details'!$I$32=""), $B319&gt;='Personnel Details'!$I$32), 'Personnel Details'!$J$32, 'Personnel Details'!$E$32)))</f>
        <v/>
      </c>
      <c r="LQ319" s="59" t="str">
        <f>IF(LP$9="", "", IF(AND(NOT('Personnel Details'!$N$32=""), $B319&gt;='Personnel Details'!$N$32), IF('Personnel Details'!$P$32="","", 'Personnel Details'!$P$32), IF(AND(NOT('Personnel Details'!$I$32=""), $B319&gt;='Personnel Details'!$I$32), IF('Personnel Details'!$K$32="", "", 'Personnel Details'!$K$32), IF('Personnel Details'!$F$32="", "", 'Personnel Details'!$F$32))))</f>
        <v/>
      </c>
      <c r="LR319" s="79" t="str">
        <f>IF(LP$9="", "", IF(AND(NOT('Personnel Details'!$N$32=""), $B319&gt;='Personnel Details'!$N$32), 'Personnel Details'!$Q$32, IF(AND(NOT('Personnel Details'!$I$32=""), $B319&gt;='Personnel Details'!$I$32), 'Personnel Details'!$L$32, 'Personnel Details'!$G$32)))</f>
        <v/>
      </c>
      <c r="LS319" s="59">
        <f t="shared" si="728"/>
        <v>0</v>
      </c>
      <c r="LT319" s="53"/>
      <c r="LV319" s="78" t="str">
        <f>IF(LV$9="", "", IF(AND(NOT('Personnel Details'!$N$33=""), $B319&gt;='Personnel Details'!$N$33), 'Personnel Details'!$O$33, IF(AND(NOT('Personnel Details'!$I$33=""), $B319&gt;='Personnel Details'!$I$33), 'Personnel Details'!$J$33, 'Personnel Details'!$E$33)))</f>
        <v/>
      </c>
      <c r="LW319" s="59" t="str">
        <f>IF(LV$9="", "", IF(AND(NOT('Personnel Details'!$N$33=""), $B319&gt;='Personnel Details'!$N$33), IF('Personnel Details'!$P$33="","", 'Personnel Details'!$P$33), IF(AND(NOT('Personnel Details'!$I$33=""), $B319&gt;='Personnel Details'!$I$33), IF('Personnel Details'!$K$33="", "", 'Personnel Details'!$K$33), IF('Personnel Details'!$F$33="", "", 'Personnel Details'!$F$33))))</f>
        <v/>
      </c>
      <c r="LX319" s="79" t="str">
        <f>IF(LV$9="", "", IF(AND(NOT('Personnel Details'!$N$33=""), $B319&gt;='Personnel Details'!$N$33), 'Personnel Details'!$Q$33, IF(AND(NOT('Personnel Details'!$I$33=""), $B319&gt;='Personnel Details'!$I$33), 'Personnel Details'!$L$33, 'Personnel Details'!$G$33)))</f>
        <v/>
      </c>
      <c r="LY319" s="59">
        <f t="shared" si="729"/>
        <v>0</v>
      </c>
      <c r="LZ319" s="53"/>
      <c r="MB319" s="78" t="str">
        <f>IF(MB$9="", "", IF(AND(NOT('Personnel Details'!$N$34=""), $B319&gt;='Personnel Details'!$N$34), 'Personnel Details'!$O$34, IF(AND(NOT('Personnel Details'!$I$34=""), $B319&gt;='Personnel Details'!$I$34), 'Personnel Details'!$J$34, 'Personnel Details'!$E$34)))</f>
        <v/>
      </c>
      <c r="MC319" s="59" t="str">
        <f>IF(MB$9="", "", IF(AND(NOT('Personnel Details'!$N$34=""), $B319&gt;='Personnel Details'!$N$34), IF('Personnel Details'!$P$34="","", 'Personnel Details'!$P$34), IF(AND(NOT('Personnel Details'!$I$34=""), $B319&gt;='Personnel Details'!$I$34), IF('Personnel Details'!$K$34="", "", 'Personnel Details'!$K$34), IF('Personnel Details'!$F$34="", "", 'Personnel Details'!$F$34))))</f>
        <v/>
      </c>
      <c r="MD319" s="79" t="str">
        <f>IF(MB$9="", "", IF(AND(NOT('Personnel Details'!$N$34=""), $B319&gt;='Personnel Details'!$N$34), 'Personnel Details'!$Q$34, IF(AND(NOT('Personnel Details'!$I$34=""), $B319&gt;='Personnel Details'!$I$34), 'Personnel Details'!$L$34, 'Personnel Details'!$G$34)))</f>
        <v/>
      </c>
      <c r="ME319" s="59">
        <f t="shared" si="730"/>
        <v>0</v>
      </c>
      <c r="MF319" s="53"/>
      <c r="MH319" s="78" t="str">
        <f>IF(MH$9="", "", IF(AND(NOT('Personnel Details'!$N$35=""), $B319&gt;='Personnel Details'!$N$35), 'Personnel Details'!$O$35, IF(AND(NOT('Personnel Details'!$I$35=""), $B319&gt;='Personnel Details'!$I$35), 'Personnel Details'!$J$35, 'Personnel Details'!$E$35)))</f>
        <v/>
      </c>
      <c r="MI319" s="59" t="str">
        <f>IF(MH$9="", "", IF(AND(NOT('Personnel Details'!$N$35=""), $B319&gt;='Personnel Details'!$N$35), IF('Personnel Details'!$P$35="","", 'Personnel Details'!$P$35), IF(AND(NOT('Personnel Details'!$I$35=""), $B319&gt;='Personnel Details'!$I$35), IF('Personnel Details'!$K$35="", "", 'Personnel Details'!$K$35), IF('Personnel Details'!$F$35="", "", 'Personnel Details'!$F$35))))</f>
        <v/>
      </c>
      <c r="MJ319" s="79" t="str">
        <f>IF(MH$9="", "", IF(AND(NOT('Personnel Details'!$N$35=""), $B319&gt;='Personnel Details'!$N$35), 'Personnel Details'!$Q$35, IF(AND(NOT('Personnel Details'!$I$35=""), $B319&gt;='Personnel Details'!$I$35), 'Personnel Details'!$L$35, 'Personnel Details'!$G$35)))</f>
        <v/>
      </c>
      <c r="MK319" s="59">
        <f t="shared" si="731"/>
        <v>0</v>
      </c>
      <c r="ML319" s="53"/>
      <c r="MN319" s="78" t="str">
        <f>IF(MN$9="", "", IF(AND(NOT('Personnel Details'!$N$36=""), $B319&gt;='Personnel Details'!$N$36), 'Personnel Details'!$O$36, IF(AND(NOT('Personnel Details'!$I$36=""), $B319&gt;='Personnel Details'!$I$36), 'Personnel Details'!$J$36, 'Personnel Details'!$E$36)))</f>
        <v/>
      </c>
      <c r="MO319" s="59" t="str">
        <f>IF(MN$9="", "", IF(AND(NOT('Personnel Details'!$N$36=""), $B319&gt;='Personnel Details'!$N$36), IF('Personnel Details'!$P$36="","", 'Personnel Details'!$P$36), IF(AND(NOT('Personnel Details'!$I$36=""), $B319&gt;='Personnel Details'!$I$36), IF('Personnel Details'!$K$36="", "", 'Personnel Details'!$K$36), IF('Personnel Details'!$F$36="", "", 'Personnel Details'!$F$36))))</f>
        <v/>
      </c>
      <c r="MP319" s="79" t="str">
        <f>IF(MN$9="", "", IF(AND(NOT('Personnel Details'!$N$36=""), $B319&gt;='Personnel Details'!$N$36), 'Personnel Details'!$Q$36, IF(AND(NOT('Personnel Details'!$I$36=""), $B319&gt;='Personnel Details'!$I$36), 'Personnel Details'!$L$36, 'Personnel Details'!$G$36)))</f>
        <v/>
      </c>
      <c r="MQ319" s="59">
        <f t="shared" si="732"/>
        <v>0</v>
      </c>
      <c r="MR319" s="53"/>
      <c r="MT319" s="78" t="str">
        <f>IF(MT$9="", "", IF(AND(NOT('Personnel Details'!$N$37=""), $B319&gt;='Personnel Details'!$N$37), 'Personnel Details'!$O$37, IF(AND(NOT('Personnel Details'!$I$37=""), $B319&gt;='Personnel Details'!$I$37), 'Personnel Details'!$J$37, 'Personnel Details'!$E$37)))</f>
        <v/>
      </c>
      <c r="MU319" s="59" t="str">
        <f>IF(MT$9="", "", IF(AND(NOT('Personnel Details'!$N$37=""), $B319&gt;='Personnel Details'!$N$37), IF('Personnel Details'!$P$37="","", 'Personnel Details'!$P$37), IF(AND(NOT('Personnel Details'!$I$37=""), $B319&gt;='Personnel Details'!$I$37), IF('Personnel Details'!$K$37="", "", 'Personnel Details'!$K$37), IF('Personnel Details'!$F$37="", "", 'Personnel Details'!$F$37))))</f>
        <v/>
      </c>
      <c r="MV319" s="79" t="str">
        <f>IF(MT$9="", "", IF(AND(NOT('Personnel Details'!$N$37=""), $B319&gt;='Personnel Details'!$N$37), 'Personnel Details'!$Q$37, IF(AND(NOT('Personnel Details'!$I$37=""), $B319&gt;='Personnel Details'!$I$37), 'Personnel Details'!$L$37, 'Personnel Details'!$G$37)))</f>
        <v/>
      </c>
      <c r="MW319" s="59">
        <f t="shared" si="733"/>
        <v>0</v>
      </c>
      <c r="MX319" s="53"/>
      <c r="MZ319" s="78" t="str">
        <f>IF(MZ$9="", "", IF(AND(NOT('Personnel Details'!$N$38=""), $B319&gt;='Personnel Details'!$N$38), 'Personnel Details'!$O$38, IF(AND(NOT('Personnel Details'!$I$38=""), $B319&gt;='Personnel Details'!$I$38), 'Personnel Details'!$J$38, 'Personnel Details'!$E$38)))</f>
        <v/>
      </c>
      <c r="NA319" s="59" t="str">
        <f>IF(MZ$9="", "", IF(AND(NOT('Personnel Details'!$N$38=""), $B319&gt;='Personnel Details'!$N$38), IF('Personnel Details'!$P$38="","", 'Personnel Details'!$P$38), IF(AND(NOT('Personnel Details'!$I$38=""), $B319&gt;='Personnel Details'!$I$38), IF('Personnel Details'!$K$38="", "", 'Personnel Details'!$K$38), IF('Personnel Details'!$F$38="", "", 'Personnel Details'!$F$38))))</f>
        <v/>
      </c>
      <c r="NB319" s="79" t="str">
        <f>IF(MZ$9="", "", IF(AND(NOT('Personnel Details'!$N$38=""), $B319&gt;='Personnel Details'!$N$38), 'Personnel Details'!$Q$38, IF(AND(NOT('Personnel Details'!$I$38=""), $B319&gt;='Personnel Details'!$I$38), 'Personnel Details'!$L$38, 'Personnel Details'!$G$38)))</f>
        <v/>
      </c>
      <c r="NC319" s="59">
        <f t="shared" si="734"/>
        <v>0</v>
      </c>
      <c r="ND319" s="53"/>
      <c r="NF319" s="78" t="str">
        <f>IF(NF$9="", "", IF(AND(NOT('Personnel Details'!$N$39=""), $B319&gt;='Personnel Details'!$N$39), 'Personnel Details'!$O$39, IF(AND(NOT('Personnel Details'!$I$39=""), $B319&gt;='Personnel Details'!$I$39), 'Personnel Details'!$J$39, 'Personnel Details'!$E$39)))</f>
        <v/>
      </c>
      <c r="NG319" s="59" t="str">
        <f>IF(NF$9="", "", IF(AND(NOT('Personnel Details'!$N$39=""), $B319&gt;='Personnel Details'!$N$39), IF('Personnel Details'!$P$39="","", 'Personnel Details'!$P$39), IF(AND(NOT('Personnel Details'!$I$39=""), $B319&gt;='Personnel Details'!$I$39), IF('Personnel Details'!$K$39="", "", 'Personnel Details'!$K$39), IF('Personnel Details'!$F$39="", "", 'Personnel Details'!$F$39))))</f>
        <v/>
      </c>
      <c r="NH319" s="79" t="str">
        <f>IF(NF$9="", "", IF(AND(NOT('Personnel Details'!$N$39=""), $B319&gt;='Personnel Details'!$N$39), 'Personnel Details'!$Q$39, IF(AND(NOT('Personnel Details'!$I$39=""), $B319&gt;='Personnel Details'!$I$39), 'Personnel Details'!$L$39, 'Personnel Details'!$G$39)))</f>
        <v/>
      </c>
      <c r="NI319" s="59">
        <f t="shared" si="735"/>
        <v>0</v>
      </c>
      <c r="NJ319" s="53"/>
      <c r="NL319" s="78" t="str">
        <f>IF(NL$9="", "", IF(AND(NOT('Personnel Details'!$N$40=""), $B319&gt;='Personnel Details'!$N$40), 'Personnel Details'!$O$40, IF(AND(NOT('Personnel Details'!$I$40=""), $B319&gt;='Personnel Details'!$I$40), 'Personnel Details'!$J$40, 'Personnel Details'!$E$40)))</f>
        <v/>
      </c>
      <c r="NM319" s="59" t="str">
        <f>IF(NL$9="", "", IF(AND(NOT('Personnel Details'!$N$40=""), $B319&gt;='Personnel Details'!$N$40), IF('Personnel Details'!$P$40="","", 'Personnel Details'!$P$40), IF(AND(NOT('Personnel Details'!$I$40=""), $B319&gt;='Personnel Details'!$I$40), IF('Personnel Details'!$K$40="", "", 'Personnel Details'!$K$40), IF('Personnel Details'!$F$40="", "", 'Personnel Details'!$F$40))))</f>
        <v/>
      </c>
      <c r="NN319" s="79" t="str">
        <f>IF(NL$9="", "", IF(AND(NOT('Personnel Details'!$N$40=""), $B319&gt;='Personnel Details'!$N$40), 'Personnel Details'!$Q$40, IF(AND(NOT('Personnel Details'!$I$40=""), $B319&gt;='Personnel Details'!$I$40), 'Personnel Details'!$L$40, 'Personnel Details'!$G$40)))</f>
        <v/>
      </c>
      <c r="NO319" s="59">
        <f t="shared" si="736"/>
        <v>0</v>
      </c>
      <c r="NP319" s="53"/>
    </row>
    <row r="320" spans="1:380" x14ac:dyDescent="0.25">
      <c r="A320" s="32"/>
      <c r="B320" s="113">
        <f>IFERROR(IF(B319+1&gt;'Personnel Details'!$U$5, "", B319+1), "")</f>
        <v>44140</v>
      </c>
      <c r="C320" s="32"/>
      <c r="D320" s="120"/>
      <c r="E320" s="13" t="str">
        <f t="shared" si="615"/>
        <v/>
      </c>
      <c r="F320" s="13" t="str">
        <f t="shared" si="646"/>
        <v/>
      </c>
      <c r="G320" s="56" t="str">
        <f t="shared" si="737"/>
        <v/>
      </c>
      <c r="H320" s="16" t="str">
        <f t="shared" si="647"/>
        <v/>
      </c>
      <c r="I320" s="32"/>
      <c r="J320" s="120"/>
      <c r="K320" s="62" t="str">
        <f t="shared" si="616"/>
        <v/>
      </c>
      <c r="L320" s="62" t="str">
        <f t="shared" si="648"/>
        <v/>
      </c>
      <c r="M320" s="65" t="str">
        <f t="shared" si="738"/>
        <v/>
      </c>
      <c r="N320" s="68" t="str">
        <f t="shared" si="649"/>
        <v/>
      </c>
      <c r="O320" s="32"/>
      <c r="P320" s="120"/>
      <c r="Q320" s="62" t="str">
        <f t="shared" si="617"/>
        <v/>
      </c>
      <c r="R320" s="62" t="str">
        <f t="shared" si="650"/>
        <v/>
      </c>
      <c r="S320" s="65" t="str">
        <f t="shared" si="739"/>
        <v/>
      </c>
      <c r="T320" s="68" t="str">
        <f t="shared" si="651"/>
        <v/>
      </c>
      <c r="U320" s="32"/>
      <c r="V320" s="120"/>
      <c r="W320" s="62" t="str">
        <f t="shared" si="618"/>
        <v/>
      </c>
      <c r="X320" s="62" t="str">
        <f t="shared" si="652"/>
        <v/>
      </c>
      <c r="Y320" s="65" t="str">
        <f t="shared" si="740"/>
        <v/>
      </c>
      <c r="Z320" s="68" t="str">
        <f t="shared" si="653"/>
        <v/>
      </c>
      <c r="AA320" s="32"/>
      <c r="AB320" s="120"/>
      <c r="AC320" s="62" t="str">
        <f t="shared" si="619"/>
        <v/>
      </c>
      <c r="AD320" s="62" t="str">
        <f t="shared" si="654"/>
        <v/>
      </c>
      <c r="AE320" s="65" t="str">
        <f t="shared" si="741"/>
        <v/>
      </c>
      <c r="AF320" s="68" t="str">
        <f t="shared" si="655"/>
        <v/>
      </c>
      <c r="AG320" s="32"/>
      <c r="AH320" s="120"/>
      <c r="AI320" s="62" t="str">
        <f t="shared" si="620"/>
        <v/>
      </c>
      <c r="AJ320" s="62" t="str">
        <f t="shared" si="656"/>
        <v/>
      </c>
      <c r="AK320" s="65" t="str">
        <f t="shared" si="742"/>
        <v/>
      </c>
      <c r="AL320" s="68" t="str">
        <f t="shared" si="657"/>
        <v/>
      </c>
      <c r="AM320" s="32"/>
      <c r="AN320" s="120"/>
      <c r="AO320" s="62" t="str">
        <f t="shared" si="621"/>
        <v/>
      </c>
      <c r="AP320" s="62" t="str">
        <f t="shared" si="658"/>
        <v/>
      </c>
      <c r="AQ320" s="65" t="str">
        <f t="shared" si="743"/>
        <v/>
      </c>
      <c r="AR320" s="68" t="str">
        <f t="shared" si="659"/>
        <v/>
      </c>
      <c r="AS320" s="32"/>
      <c r="AT320" s="120"/>
      <c r="AU320" s="62" t="str">
        <f t="shared" si="622"/>
        <v/>
      </c>
      <c r="AV320" s="62" t="str">
        <f t="shared" si="660"/>
        <v/>
      </c>
      <c r="AW320" s="65" t="str">
        <f t="shared" si="744"/>
        <v/>
      </c>
      <c r="AX320" s="68" t="str">
        <f t="shared" si="661"/>
        <v/>
      </c>
      <c r="AY320" s="32"/>
      <c r="AZ320" s="120"/>
      <c r="BA320" s="62" t="str">
        <f t="shared" si="623"/>
        <v/>
      </c>
      <c r="BB320" s="62" t="str">
        <f t="shared" si="662"/>
        <v/>
      </c>
      <c r="BC320" s="65" t="str">
        <f t="shared" si="745"/>
        <v/>
      </c>
      <c r="BD320" s="68" t="str">
        <f t="shared" si="663"/>
        <v/>
      </c>
      <c r="BE320" s="32"/>
      <c r="BF320" s="120"/>
      <c r="BG320" s="62" t="str">
        <f t="shared" si="624"/>
        <v/>
      </c>
      <c r="BH320" s="62" t="str">
        <f t="shared" si="664"/>
        <v/>
      </c>
      <c r="BI320" s="65" t="str">
        <f t="shared" si="746"/>
        <v/>
      </c>
      <c r="BJ320" s="68" t="str">
        <f t="shared" si="665"/>
        <v/>
      </c>
      <c r="BK320" s="32"/>
      <c r="BL320" s="120"/>
      <c r="BM320" s="62" t="str">
        <f t="shared" si="625"/>
        <v/>
      </c>
      <c r="BN320" s="62" t="str">
        <f t="shared" si="666"/>
        <v/>
      </c>
      <c r="BO320" s="65" t="str">
        <f t="shared" si="747"/>
        <v/>
      </c>
      <c r="BP320" s="68" t="str">
        <f t="shared" si="667"/>
        <v/>
      </c>
      <c r="BQ320" s="32"/>
      <c r="BR320" s="120"/>
      <c r="BS320" s="62" t="str">
        <f t="shared" si="626"/>
        <v/>
      </c>
      <c r="BT320" s="62" t="str">
        <f t="shared" si="668"/>
        <v/>
      </c>
      <c r="BU320" s="65" t="str">
        <f t="shared" si="748"/>
        <v/>
      </c>
      <c r="BV320" s="68" t="str">
        <f t="shared" si="669"/>
        <v/>
      </c>
      <c r="BW320" s="32"/>
      <c r="BX320" s="120"/>
      <c r="BY320" s="62" t="str">
        <f t="shared" si="627"/>
        <v/>
      </c>
      <c r="BZ320" s="62" t="str">
        <f t="shared" si="670"/>
        <v/>
      </c>
      <c r="CA320" s="65" t="str">
        <f t="shared" si="749"/>
        <v/>
      </c>
      <c r="CB320" s="68" t="str">
        <f t="shared" si="671"/>
        <v/>
      </c>
      <c r="CC320" s="32"/>
      <c r="CD320" s="120"/>
      <c r="CE320" s="62" t="str">
        <f t="shared" si="628"/>
        <v/>
      </c>
      <c r="CF320" s="62" t="str">
        <f t="shared" si="672"/>
        <v/>
      </c>
      <c r="CG320" s="65" t="str">
        <f t="shared" si="750"/>
        <v/>
      </c>
      <c r="CH320" s="68" t="str">
        <f t="shared" si="673"/>
        <v/>
      </c>
      <c r="CI320" s="32"/>
      <c r="CJ320" s="120"/>
      <c r="CK320" s="62" t="str">
        <f t="shared" si="629"/>
        <v/>
      </c>
      <c r="CL320" s="62" t="str">
        <f t="shared" si="674"/>
        <v/>
      </c>
      <c r="CM320" s="65" t="str">
        <f t="shared" si="751"/>
        <v/>
      </c>
      <c r="CN320" s="68" t="str">
        <f t="shared" si="675"/>
        <v/>
      </c>
      <c r="CO320" s="32"/>
      <c r="CP320" s="120"/>
      <c r="CQ320" s="62" t="str">
        <f t="shared" si="630"/>
        <v/>
      </c>
      <c r="CR320" s="62" t="str">
        <f t="shared" si="676"/>
        <v/>
      </c>
      <c r="CS320" s="65" t="str">
        <f t="shared" si="752"/>
        <v/>
      </c>
      <c r="CT320" s="68" t="str">
        <f t="shared" si="677"/>
        <v/>
      </c>
      <c r="CU320" s="32"/>
      <c r="CV320" s="120"/>
      <c r="CW320" s="62" t="str">
        <f t="shared" si="631"/>
        <v/>
      </c>
      <c r="CX320" s="62" t="str">
        <f t="shared" si="678"/>
        <v/>
      </c>
      <c r="CY320" s="65" t="str">
        <f t="shared" si="753"/>
        <v/>
      </c>
      <c r="CZ320" s="68" t="str">
        <f t="shared" si="679"/>
        <v/>
      </c>
      <c r="DA320" s="32"/>
      <c r="DB320" s="120"/>
      <c r="DC320" s="62" t="str">
        <f t="shared" si="632"/>
        <v/>
      </c>
      <c r="DD320" s="62" t="str">
        <f t="shared" si="680"/>
        <v/>
      </c>
      <c r="DE320" s="65" t="str">
        <f t="shared" si="754"/>
        <v/>
      </c>
      <c r="DF320" s="68" t="str">
        <f t="shared" si="681"/>
        <v/>
      </c>
      <c r="DG320" s="32"/>
      <c r="DH320" s="120"/>
      <c r="DI320" s="62" t="str">
        <f t="shared" si="633"/>
        <v/>
      </c>
      <c r="DJ320" s="62" t="str">
        <f t="shared" si="682"/>
        <v/>
      </c>
      <c r="DK320" s="65" t="str">
        <f t="shared" si="755"/>
        <v/>
      </c>
      <c r="DL320" s="68" t="str">
        <f t="shared" si="683"/>
        <v/>
      </c>
      <c r="DM320" s="32"/>
      <c r="DN320" s="120"/>
      <c r="DO320" s="62" t="str">
        <f t="shared" si="634"/>
        <v/>
      </c>
      <c r="DP320" s="62" t="str">
        <f t="shared" si="684"/>
        <v/>
      </c>
      <c r="DQ320" s="65" t="str">
        <f t="shared" si="756"/>
        <v/>
      </c>
      <c r="DR320" s="68" t="str">
        <f t="shared" si="685"/>
        <v/>
      </c>
      <c r="DS320" s="32"/>
      <c r="DT320" s="120"/>
      <c r="DU320" s="62" t="str">
        <f t="shared" si="635"/>
        <v/>
      </c>
      <c r="DV320" s="62" t="str">
        <f t="shared" si="686"/>
        <v/>
      </c>
      <c r="DW320" s="65" t="str">
        <f t="shared" si="757"/>
        <v/>
      </c>
      <c r="DX320" s="68" t="str">
        <f t="shared" si="687"/>
        <v/>
      </c>
      <c r="DY320" s="32"/>
      <c r="DZ320" s="120"/>
      <c r="EA320" s="62" t="str">
        <f t="shared" si="636"/>
        <v/>
      </c>
      <c r="EB320" s="62" t="str">
        <f t="shared" si="688"/>
        <v/>
      </c>
      <c r="EC320" s="65" t="str">
        <f t="shared" si="758"/>
        <v/>
      </c>
      <c r="ED320" s="68" t="str">
        <f t="shared" si="689"/>
        <v/>
      </c>
      <c r="EE320" s="32"/>
      <c r="EF320" s="120"/>
      <c r="EG320" s="62" t="str">
        <f t="shared" si="637"/>
        <v/>
      </c>
      <c r="EH320" s="62" t="str">
        <f t="shared" si="690"/>
        <v/>
      </c>
      <c r="EI320" s="65" t="str">
        <f t="shared" si="759"/>
        <v/>
      </c>
      <c r="EJ320" s="68" t="str">
        <f t="shared" si="691"/>
        <v/>
      </c>
      <c r="EK320" s="32"/>
      <c r="EL320" s="120"/>
      <c r="EM320" s="62" t="str">
        <f t="shared" si="638"/>
        <v/>
      </c>
      <c r="EN320" s="62" t="str">
        <f t="shared" si="692"/>
        <v/>
      </c>
      <c r="EO320" s="65" t="str">
        <f t="shared" si="760"/>
        <v/>
      </c>
      <c r="EP320" s="68" t="str">
        <f t="shared" si="693"/>
        <v/>
      </c>
      <c r="EQ320" s="32"/>
      <c r="ER320" s="120"/>
      <c r="ES320" s="62" t="str">
        <f t="shared" si="639"/>
        <v/>
      </c>
      <c r="ET320" s="62" t="str">
        <f t="shared" si="694"/>
        <v/>
      </c>
      <c r="EU320" s="65" t="str">
        <f t="shared" si="761"/>
        <v/>
      </c>
      <c r="EV320" s="68" t="str">
        <f t="shared" si="695"/>
        <v/>
      </c>
      <c r="EW320" s="32"/>
      <c r="EX320" s="120"/>
      <c r="EY320" s="62" t="str">
        <f t="shared" si="640"/>
        <v/>
      </c>
      <c r="EZ320" s="62" t="str">
        <f t="shared" si="696"/>
        <v/>
      </c>
      <c r="FA320" s="65" t="str">
        <f t="shared" si="762"/>
        <v/>
      </c>
      <c r="FB320" s="68" t="str">
        <f t="shared" si="697"/>
        <v/>
      </c>
      <c r="FC320" s="32"/>
      <c r="FD320" s="120"/>
      <c r="FE320" s="62" t="str">
        <f t="shared" si="641"/>
        <v/>
      </c>
      <c r="FF320" s="62" t="str">
        <f t="shared" si="698"/>
        <v/>
      </c>
      <c r="FG320" s="65" t="str">
        <f t="shared" si="763"/>
        <v/>
      </c>
      <c r="FH320" s="68" t="str">
        <f t="shared" si="699"/>
        <v/>
      </c>
      <c r="FI320" s="32"/>
      <c r="FJ320" s="120"/>
      <c r="FK320" s="62" t="str">
        <f t="shared" si="642"/>
        <v/>
      </c>
      <c r="FL320" s="62" t="str">
        <f t="shared" si="700"/>
        <v/>
      </c>
      <c r="FM320" s="65" t="str">
        <f t="shared" si="764"/>
        <v/>
      </c>
      <c r="FN320" s="68" t="str">
        <f t="shared" si="701"/>
        <v/>
      </c>
      <c r="FO320" s="32"/>
      <c r="FP320" s="120"/>
      <c r="FQ320" s="62" t="str">
        <f t="shared" si="643"/>
        <v/>
      </c>
      <c r="FR320" s="62" t="str">
        <f t="shared" si="702"/>
        <v/>
      </c>
      <c r="FS320" s="65" t="str">
        <f t="shared" si="765"/>
        <v/>
      </c>
      <c r="FT320" s="68" t="str">
        <f t="shared" si="703"/>
        <v/>
      </c>
      <c r="FU320" s="32"/>
      <c r="FV320" s="120"/>
      <c r="FW320" s="62" t="str">
        <f t="shared" si="644"/>
        <v/>
      </c>
      <c r="FX320" s="62" t="str">
        <f t="shared" si="704"/>
        <v/>
      </c>
      <c r="FY320" s="65" t="str">
        <f t="shared" si="766"/>
        <v/>
      </c>
      <c r="FZ320" s="68" t="str">
        <f t="shared" si="705"/>
        <v/>
      </c>
      <c r="GA320" s="32"/>
      <c r="GC320" s="7" t="str">
        <f t="shared" si="706"/>
        <v>Nov 2020</v>
      </c>
      <c r="GD320" s="7" t="str">
        <f t="shared" ca="1" si="645"/>
        <v/>
      </c>
      <c r="GT320" s="71">
        <f>IF(GT$9="", "", IF(AND(NOT('Personnel Details'!$N$11=""), $B320&gt;='Personnel Details'!$N$11), 'Personnel Details'!$O$11, IF(AND(NOT('Personnel Details'!$I$11=""), $B320&gt;='Personnel Details'!$I$11), 'Personnel Details'!$J$11, 'Personnel Details'!$E$11)))</f>
        <v>0.8</v>
      </c>
      <c r="GU320" s="59" t="str">
        <f>IF(GT$9="", "", IF(AND(NOT('Personnel Details'!$N$11=""), $B320&gt;='Personnel Details'!$N$11), IF('Personnel Details'!$P$11="","", 'Personnel Details'!$P$11), IF(AND(NOT('Personnel Details'!$I$11=""), $B320&gt;='Personnel Details'!$I$11), IF('Personnel Details'!$K$11="", "", 'Personnel Details'!$K$11), IF('Personnel Details'!$F$11="", "", 'Personnel Details'!$F$11))))</f>
        <v/>
      </c>
      <c r="GV320" s="74">
        <f>IF(GT$9="", "", IF(AND(NOT('Personnel Details'!$N$11=""), $B320&gt;='Personnel Details'!$N$11), 'Personnel Details'!$Q$11, IF(AND(NOT('Personnel Details'!$I$11=""), $B320&gt;='Personnel Details'!$I$11), 'Personnel Details'!$L$11, 'Personnel Details'!$G$11)))</f>
        <v>0</v>
      </c>
      <c r="GW320" s="59">
        <f t="shared" si="707"/>
        <v>0</v>
      </c>
      <c r="GX320" s="53"/>
      <c r="GZ320" s="78">
        <f>IF(GZ$9="", "", IF(AND(NOT('Personnel Details'!$N$12=""), $B320&gt;='Personnel Details'!$N$12), 'Personnel Details'!$O$12, IF(AND(NOT('Personnel Details'!$I$12=""), $B320&gt;='Personnel Details'!$I$12), 'Personnel Details'!$J$12, 'Personnel Details'!$E$12)))</f>
        <v>0.8</v>
      </c>
      <c r="HA320" s="59" t="str">
        <f>IF(GZ$9="", "", IF(AND(NOT('Personnel Details'!$N$12=""), $B320&gt;='Personnel Details'!$N$12), IF('Personnel Details'!$P$12="","", 'Personnel Details'!$P$12), IF(AND(NOT('Personnel Details'!$I$12=""), $B320&gt;='Personnel Details'!$I$12), IF('Personnel Details'!$K$12="", "", 'Personnel Details'!$K$12), IF('Personnel Details'!$F$12="", "", 'Personnel Details'!$F$12))))</f>
        <v/>
      </c>
      <c r="HB320" s="79">
        <f>IF(GZ$9="", "", IF(AND(NOT('Personnel Details'!$N$12=""), $B320&gt;='Personnel Details'!$N$12), 'Personnel Details'!$Q$12, IF(AND(NOT('Personnel Details'!$I$12=""), $B320&gt;='Personnel Details'!$I$12), 'Personnel Details'!$L$12, 'Personnel Details'!$G$12)))</f>
        <v>0</v>
      </c>
      <c r="HC320" s="59">
        <f t="shared" si="708"/>
        <v>0</v>
      </c>
      <c r="HD320" s="53"/>
      <c r="HF320" s="78">
        <f>IF(HF$9="", "", IF(AND(NOT('Personnel Details'!$N$13=""), $B320&gt;='Personnel Details'!$N$13), 'Personnel Details'!$O$13, IF(AND(NOT('Personnel Details'!$I$13=""), $B320&gt;='Personnel Details'!$I$13), 'Personnel Details'!$J$13, 'Personnel Details'!$E$13)))</f>
        <v>0.8</v>
      </c>
      <c r="HG320" s="59" t="str">
        <f>IF(HF$9="", "", IF(AND(NOT('Personnel Details'!$N$13=""), $B320&gt;='Personnel Details'!$N$13), IF('Personnel Details'!$P$13="","", 'Personnel Details'!$P$13), IF(AND(NOT('Personnel Details'!$I$13=""), $B320&gt;='Personnel Details'!$I$13), IF('Personnel Details'!$K$13="", "", 'Personnel Details'!$K$13), IF('Personnel Details'!$F$13="", "", 'Personnel Details'!$F$13))))</f>
        <v/>
      </c>
      <c r="HH320" s="79">
        <f>IF(HF$9="", "", IF(AND(NOT('Personnel Details'!$N$13=""), $B320&gt;='Personnel Details'!$N$13), 'Personnel Details'!$Q$13, IF(AND(NOT('Personnel Details'!$I$13=""), $B320&gt;='Personnel Details'!$I$13), 'Personnel Details'!$L$13, 'Personnel Details'!$G$13)))</f>
        <v>0</v>
      </c>
      <c r="HI320" s="59">
        <f t="shared" si="709"/>
        <v>0</v>
      </c>
      <c r="HJ320" s="53"/>
      <c r="HL320" s="78">
        <f>IF(HL$9="", "", IF(AND(NOT('Personnel Details'!$N$14=""), $B320&gt;='Personnel Details'!$N$14), 'Personnel Details'!$O$14, IF(AND(NOT('Personnel Details'!$I$14=""), $B320&gt;='Personnel Details'!$I$14), 'Personnel Details'!$J$14, 'Personnel Details'!$E$14)))</f>
        <v>0.8</v>
      </c>
      <c r="HM320" s="59">
        <f>IF(HL$9="", "", IF(AND(NOT('Personnel Details'!$N$14=""), $B320&gt;='Personnel Details'!$N$14), IF('Personnel Details'!$P$14="","", 'Personnel Details'!$P$14), IF(AND(NOT('Personnel Details'!$I$14=""), $B320&gt;='Personnel Details'!$I$14), IF('Personnel Details'!$K$14="", "", 'Personnel Details'!$K$14), IF('Personnel Details'!$F$14="", "", 'Personnel Details'!$F$14))))</f>
        <v>2000</v>
      </c>
      <c r="HN320" s="79">
        <f>IF(HL$9="", "", IF(AND(NOT('Personnel Details'!$N$14=""), $B320&gt;='Personnel Details'!$N$14), 'Personnel Details'!$Q$14, IF(AND(NOT('Personnel Details'!$I$14=""), $B320&gt;='Personnel Details'!$I$14), 'Personnel Details'!$L$14, 'Personnel Details'!$G$14)))</f>
        <v>0.85</v>
      </c>
      <c r="HO320" s="59">
        <f t="shared" si="710"/>
        <v>0</v>
      </c>
      <c r="HP320" s="53"/>
      <c r="HR320" s="78" t="str">
        <f>IF(HR$9="", "", IF(AND(NOT('Personnel Details'!$N$15=""), $B320&gt;='Personnel Details'!$N$15), 'Personnel Details'!$O$15, IF(AND(NOT('Personnel Details'!$I$15=""), $B320&gt;='Personnel Details'!$I$15), 'Personnel Details'!$J$15, 'Personnel Details'!$E$15)))</f>
        <v/>
      </c>
      <c r="HS320" s="59" t="str">
        <f>IF(HR$9="", "", IF(AND(NOT('Personnel Details'!$N$15=""), $B320&gt;='Personnel Details'!$N$15), IF('Personnel Details'!$P$15="","", 'Personnel Details'!$P$15), IF(AND(NOT('Personnel Details'!$I$15=""), $B320&gt;='Personnel Details'!$I$15), IF('Personnel Details'!$K$15="", "", 'Personnel Details'!$K$15), IF('Personnel Details'!$F$15="", "", 'Personnel Details'!$F$15))))</f>
        <v/>
      </c>
      <c r="HT320" s="79" t="str">
        <f>IF(HR$9="", "", IF(AND(NOT('Personnel Details'!$N$15=""), $B320&gt;='Personnel Details'!$N$15), 'Personnel Details'!$Q$15, IF(AND(NOT('Personnel Details'!$I$15=""), $B320&gt;='Personnel Details'!$I$15), 'Personnel Details'!$L$15, 'Personnel Details'!$G$15)))</f>
        <v/>
      </c>
      <c r="HU320" s="59">
        <f t="shared" si="711"/>
        <v>0</v>
      </c>
      <c r="HV320" s="53"/>
      <c r="HX320" s="78" t="str">
        <f>IF(HX$9="", "", IF(AND(NOT('Personnel Details'!$N$16=""), $B320&gt;='Personnel Details'!$N$16), 'Personnel Details'!$O$16, IF(AND(NOT('Personnel Details'!$I$16=""), $B320&gt;='Personnel Details'!$I$16), 'Personnel Details'!$J$16, 'Personnel Details'!$E$16)))</f>
        <v/>
      </c>
      <c r="HY320" s="59" t="str">
        <f>IF(HX$9="", "", IF(AND(NOT('Personnel Details'!$N$16=""), $B320&gt;='Personnel Details'!$N$16), IF('Personnel Details'!$P$16="","", 'Personnel Details'!$P$16), IF(AND(NOT('Personnel Details'!$I$16=""), $B320&gt;='Personnel Details'!$I$16), IF('Personnel Details'!$K$16="", "", 'Personnel Details'!$K$16), IF('Personnel Details'!$F$16="", "", 'Personnel Details'!$F$16))))</f>
        <v/>
      </c>
      <c r="HZ320" s="79" t="str">
        <f>IF(HX$9="", "", IF(AND(NOT('Personnel Details'!$N$16=""), $B320&gt;='Personnel Details'!$N$16), 'Personnel Details'!$Q$16, IF(AND(NOT('Personnel Details'!$I$16=""), $B320&gt;='Personnel Details'!$I$16), 'Personnel Details'!$L$16, 'Personnel Details'!$G$16)))</f>
        <v/>
      </c>
      <c r="IA320" s="59">
        <f t="shared" si="712"/>
        <v>0</v>
      </c>
      <c r="IB320" s="53"/>
      <c r="ID320" s="78" t="str">
        <f>IF(ID$9="", "", IF(AND(NOT('Personnel Details'!$N$17=""), $B320&gt;='Personnel Details'!$N$17), 'Personnel Details'!$O$17, IF(AND(NOT('Personnel Details'!$I$17=""), $B320&gt;='Personnel Details'!$I$17), 'Personnel Details'!$J$17, 'Personnel Details'!$E$17)))</f>
        <v/>
      </c>
      <c r="IE320" s="59" t="str">
        <f>IF(ID$9="", "", IF(AND(NOT('Personnel Details'!$N$17=""), $B320&gt;='Personnel Details'!$N$17), IF('Personnel Details'!$P$17="","", 'Personnel Details'!$P$17), IF(AND(NOT('Personnel Details'!$I$17=""), $B320&gt;='Personnel Details'!$I$17), IF('Personnel Details'!$K$17="", "", 'Personnel Details'!$K$17), IF('Personnel Details'!$F$17="", "", 'Personnel Details'!$F$17))))</f>
        <v/>
      </c>
      <c r="IF320" s="79" t="str">
        <f>IF(ID$9="", "", IF(AND(NOT('Personnel Details'!$N$17=""), $B320&gt;='Personnel Details'!$N$17), 'Personnel Details'!$Q$17, IF(AND(NOT('Personnel Details'!$I$17=""), $B320&gt;='Personnel Details'!$I$17), 'Personnel Details'!$L$17, 'Personnel Details'!$G$17)))</f>
        <v/>
      </c>
      <c r="IG320" s="59">
        <f t="shared" si="713"/>
        <v>0</v>
      </c>
      <c r="IH320" s="53"/>
      <c r="IJ320" s="78" t="str">
        <f>IF(IJ$9="", "", IF(AND(NOT('Personnel Details'!$N$18=""), $B320&gt;='Personnel Details'!$N$18), 'Personnel Details'!$O$18, IF(AND(NOT('Personnel Details'!$I$18=""), $B320&gt;='Personnel Details'!$I$18), 'Personnel Details'!$J$18, 'Personnel Details'!$E$18)))</f>
        <v/>
      </c>
      <c r="IK320" s="59" t="str">
        <f>IF(IJ$9="", "", IF(AND(NOT('Personnel Details'!$N$18=""), $B320&gt;='Personnel Details'!$N$18), IF('Personnel Details'!$P$18="","", 'Personnel Details'!$P$18), IF(AND(NOT('Personnel Details'!$I$18=""), $B320&gt;='Personnel Details'!$I$18), IF('Personnel Details'!$K$18="", "", 'Personnel Details'!$K$18), IF('Personnel Details'!$F$18="", "", 'Personnel Details'!$F$18))))</f>
        <v/>
      </c>
      <c r="IL320" s="79" t="str">
        <f>IF(IJ$9="", "", IF(AND(NOT('Personnel Details'!$N$18=""), $B320&gt;='Personnel Details'!$N$18), 'Personnel Details'!$Q$18, IF(AND(NOT('Personnel Details'!$I$18=""), $B320&gt;='Personnel Details'!$I$18), 'Personnel Details'!$L$18, 'Personnel Details'!$G$18)))</f>
        <v/>
      </c>
      <c r="IM320" s="59">
        <f t="shared" si="714"/>
        <v>0</v>
      </c>
      <c r="IN320" s="53"/>
      <c r="IP320" s="78" t="str">
        <f>IF(IP$9="", "", IF(AND(NOT('Personnel Details'!$N$19=""), $B320&gt;='Personnel Details'!$N$19), 'Personnel Details'!$O$19, IF(AND(NOT('Personnel Details'!$I$19=""), $B320&gt;='Personnel Details'!$I$19), 'Personnel Details'!$J$19, 'Personnel Details'!$E$19)))</f>
        <v/>
      </c>
      <c r="IQ320" s="59" t="str">
        <f>IF(IP$9="", "", IF(AND(NOT('Personnel Details'!$N$19=""), $B320&gt;='Personnel Details'!$N$19), IF('Personnel Details'!$P$19="","", 'Personnel Details'!$P$19), IF(AND(NOT('Personnel Details'!$I$19=""), $B320&gt;='Personnel Details'!$I$19), IF('Personnel Details'!$K$19="", "", 'Personnel Details'!$K$19), IF('Personnel Details'!$F$19="", "", 'Personnel Details'!$F$19))))</f>
        <v/>
      </c>
      <c r="IR320" s="79" t="str">
        <f>IF(IP$9="", "", IF(AND(NOT('Personnel Details'!$N$19=""), $B320&gt;='Personnel Details'!$N$19), 'Personnel Details'!$Q$19, IF(AND(NOT('Personnel Details'!$I$19=""), $B320&gt;='Personnel Details'!$I$19), 'Personnel Details'!$L$19, 'Personnel Details'!$G$19)))</f>
        <v/>
      </c>
      <c r="IS320" s="59">
        <f t="shared" si="715"/>
        <v>0</v>
      </c>
      <c r="IT320" s="53"/>
      <c r="IV320" s="78" t="str">
        <f>IF(IV$9="", "", IF(AND(NOT('Personnel Details'!$N$20=""), $B320&gt;='Personnel Details'!$N$20), 'Personnel Details'!$O$20, IF(AND(NOT('Personnel Details'!$I$20=""), $B320&gt;='Personnel Details'!$I$20), 'Personnel Details'!$J$20, 'Personnel Details'!$E$20)))</f>
        <v/>
      </c>
      <c r="IW320" s="59" t="str">
        <f>IF(IV$9="", "", IF(AND(NOT('Personnel Details'!$N$20=""), $B320&gt;='Personnel Details'!$N$20), IF('Personnel Details'!$P$20="","", 'Personnel Details'!$P$20), IF(AND(NOT('Personnel Details'!$I$20=""), $B320&gt;='Personnel Details'!$I$20), IF('Personnel Details'!$K$20="", "", 'Personnel Details'!$K$20), IF('Personnel Details'!$F$20="", "", 'Personnel Details'!$F$20))))</f>
        <v/>
      </c>
      <c r="IX320" s="79" t="str">
        <f>IF(IV$9="", "", IF(AND(NOT('Personnel Details'!$N$20=""), $B320&gt;='Personnel Details'!$N$20), 'Personnel Details'!$Q$20, IF(AND(NOT('Personnel Details'!$I$20=""), $B320&gt;='Personnel Details'!$I$20), 'Personnel Details'!$L$20, 'Personnel Details'!$G$20)))</f>
        <v/>
      </c>
      <c r="IY320" s="59">
        <f t="shared" si="716"/>
        <v>0</v>
      </c>
      <c r="IZ320" s="53"/>
      <c r="JB320" s="78" t="str">
        <f>IF(JB$9="", "", IF(AND(NOT('Personnel Details'!$N$21=""), $B320&gt;='Personnel Details'!$N$21), 'Personnel Details'!$O$21, IF(AND(NOT('Personnel Details'!$I$21=""), $B320&gt;='Personnel Details'!$I$21), 'Personnel Details'!$J$21, 'Personnel Details'!$E$21)))</f>
        <v/>
      </c>
      <c r="JC320" s="59" t="str">
        <f>IF(JB$9="", "", IF(AND(NOT('Personnel Details'!$N$21=""), $B320&gt;='Personnel Details'!$N$21), IF('Personnel Details'!$P$21="","", 'Personnel Details'!$P$21), IF(AND(NOT('Personnel Details'!$I$21=""), $B320&gt;='Personnel Details'!$I$21), IF('Personnel Details'!$K$21="", "", 'Personnel Details'!$K$21), IF('Personnel Details'!$F$21="", "", 'Personnel Details'!$F$21))))</f>
        <v/>
      </c>
      <c r="JD320" s="79" t="str">
        <f>IF(JB$9="", "", IF(AND(NOT('Personnel Details'!$N$21=""), $B320&gt;='Personnel Details'!$N$21), 'Personnel Details'!$Q$21, IF(AND(NOT('Personnel Details'!$I$21=""), $B320&gt;='Personnel Details'!$I$21), 'Personnel Details'!$L$21, 'Personnel Details'!$G$21)))</f>
        <v/>
      </c>
      <c r="JE320" s="59">
        <f t="shared" si="717"/>
        <v>0</v>
      </c>
      <c r="JF320" s="53"/>
      <c r="JH320" s="78" t="str">
        <f>IF(JH$9="", "", IF(AND(NOT('Personnel Details'!$N$22=""), $B320&gt;='Personnel Details'!$N$22), 'Personnel Details'!$O$22, IF(AND(NOT('Personnel Details'!$I$22=""), $B320&gt;='Personnel Details'!$I$22), 'Personnel Details'!$J$22, 'Personnel Details'!$E$22)))</f>
        <v/>
      </c>
      <c r="JI320" s="59" t="str">
        <f>IF(JH$9="", "", IF(AND(NOT('Personnel Details'!$N$22=""), $B320&gt;='Personnel Details'!$N$22), IF('Personnel Details'!$P$22="","", 'Personnel Details'!$P$22), IF(AND(NOT('Personnel Details'!$I$22=""), $B320&gt;='Personnel Details'!$I$22), IF('Personnel Details'!$K$22="", "", 'Personnel Details'!$K$22), IF('Personnel Details'!$F$22="", "", 'Personnel Details'!$F$22))))</f>
        <v/>
      </c>
      <c r="JJ320" s="79" t="str">
        <f>IF(JH$9="", "", IF(AND(NOT('Personnel Details'!$N$22=""), $B320&gt;='Personnel Details'!$N$22), 'Personnel Details'!$Q$22, IF(AND(NOT('Personnel Details'!$I$22=""), $B320&gt;='Personnel Details'!$I$22), 'Personnel Details'!$L$22, 'Personnel Details'!$G$22)))</f>
        <v/>
      </c>
      <c r="JK320" s="59">
        <f t="shared" si="718"/>
        <v>0</v>
      </c>
      <c r="JL320" s="53"/>
      <c r="JN320" s="78" t="str">
        <f>IF(JN$9="", "", IF(AND(NOT('Personnel Details'!$N$23=""), $B320&gt;='Personnel Details'!$N$23), 'Personnel Details'!$O$23, IF(AND(NOT('Personnel Details'!$I$23=""), $B320&gt;='Personnel Details'!$I$23), 'Personnel Details'!$J$23, 'Personnel Details'!$E$23)))</f>
        <v/>
      </c>
      <c r="JO320" s="59" t="str">
        <f>IF(JN$9="", "", IF(AND(NOT('Personnel Details'!$N$23=""), $B320&gt;='Personnel Details'!$N$23), IF('Personnel Details'!$P$23="","", 'Personnel Details'!$P$23), IF(AND(NOT('Personnel Details'!$I$23=""), $B320&gt;='Personnel Details'!$I$23), IF('Personnel Details'!$K$23="", "", 'Personnel Details'!$K$23), IF('Personnel Details'!$F$23="", "", 'Personnel Details'!$F$23))))</f>
        <v/>
      </c>
      <c r="JP320" s="79" t="str">
        <f>IF(JN$9="", "", IF(AND(NOT('Personnel Details'!$N$23=""), $B320&gt;='Personnel Details'!$N$23), 'Personnel Details'!$Q$23, IF(AND(NOT('Personnel Details'!$I$23=""), $B320&gt;='Personnel Details'!$I$23), 'Personnel Details'!$L$23, 'Personnel Details'!$G$23)))</f>
        <v/>
      </c>
      <c r="JQ320" s="59">
        <f t="shared" si="719"/>
        <v>0</v>
      </c>
      <c r="JR320" s="53"/>
      <c r="JT320" s="78" t="str">
        <f>IF(JT$9="", "", IF(AND(NOT('Personnel Details'!$N$24=""), $B320&gt;='Personnel Details'!$N$24), 'Personnel Details'!$O$24, IF(AND(NOT('Personnel Details'!$I$24=""), $B320&gt;='Personnel Details'!$I$24), 'Personnel Details'!$J$24, 'Personnel Details'!$E$24)))</f>
        <v/>
      </c>
      <c r="JU320" s="59" t="str">
        <f>IF(JT$9="", "", IF(AND(NOT('Personnel Details'!$N$24=""), $B320&gt;='Personnel Details'!$N$24), IF('Personnel Details'!$P$24="","", 'Personnel Details'!$P$24), IF(AND(NOT('Personnel Details'!$I$24=""), $B320&gt;='Personnel Details'!$I$24), IF('Personnel Details'!$K$24="", "", 'Personnel Details'!$K$24), IF('Personnel Details'!$F$24="", "", 'Personnel Details'!$F$24))))</f>
        <v/>
      </c>
      <c r="JV320" s="79" t="str">
        <f>IF(JT$9="", "", IF(AND(NOT('Personnel Details'!$N$24=""), $B320&gt;='Personnel Details'!$N$24), 'Personnel Details'!$Q$24, IF(AND(NOT('Personnel Details'!$I$24=""), $B320&gt;='Personnel Details'!$I$24), 'Personnel Details'!$L$24, 'Personnel Details'!$G$24)))</f>
        <v/>
      </c>
      <c r="JW320" s="59">
        <f t="shared" si="720"/>
        <v>0</v>
      </c>
      <c r="JX320" s="53"/>
      <c r="JZ320" s="78" t="str">
        <f>IF(JZ$9="", "", IF(AND(NOT('Personnel Details'!$N$25=""), $B320&gt;='Personnel Details'!$N$25), 'Personnel Details'!$O$25, IF(AND(NOT('Personnel Details'!$I$25=""), $B320&gt;='Personnel Details'!$I$25), 'Personnel Details'!$J$25, 'Personnel Details'!$E$25)))</f>
        <v/>
      </c>
      <c r="KA320" s="59" t="str">
        <f>IF(JZ$9="", "", IF(AND(NOT('Personnel Details'!$N$25=""), $B320&gt;='Personnel Details'!$N$25), IF('Personnel Details'!$P$25="","", 'Personnel Details'!$P$25), IF(AND(NOT('Personnel Details'!$I$25=""), $B320&gt;='Personnel Details'!$I$25), IF('Personnel Details'!$K$25="", "", 'Personnel Details'!$K$25), IF('Personnel Details'!$F$25="", "", 'Personnel Details'!$F$25))))</f>
        <v/>
      </c>
      <c r="KB320" s="79" t="str">
        <f>IF(JZ$9="", "", IF(AND(NOT('Personnel Details'!$N$25=""), $B320&gt;='Personnel Details'!$N$25), 'Personnel Details'!$Q$25, IF(AND(NOT('Personnel Details'!$I$25=""), $B320&gt;='Personnel Details'!$I$25), 'Personnel Details'!$L$25, 'Personnel Details'!$G$25)))</f>
        <v/>
      </c>
      <c r="KC320" s="59">
        <f t="shared" si="721"/>
        <v>0</v>
      </c>
      <c r="KD320" s="53"/>
      <c r="KF320" s="78" t="str">
        <f>IF(KF$9="", "", IF(AND(NOT('Personnel Details'!$N$26=""), $B320&gt;='Personnel Details'!$N$26), 'Personnel Details'!$O$26, IF(AND(NOT('Personnel Details'!$I$26=""), $B320&gt;='Personnel Details'!$I$26), 'Personnel Details'!$J$26, 'Personnel Details'!$E$26)))</f>
        <v/>
      </c>
      <c r="KG320" s="59" t="str">
        <f>IF(KF$9="", "", IF(AND(NOT('Personnel Details'!$N$26=""), $B320&gt;='Personnel Details'!$N$26), IF('Personnel Details'!$P$26="","", 'Personnel Details'!$P$26), IF(AND(NOT('Personnel Details'!$I$26=""), $B320&gt;='Personnel Details'!$I$26), IF('Personnel Details'!$K$26="", "", 'Personnel Details'!$K$26), IF('Personnel Details'!$F$26="", "", 'Personnel Details'!$F$26))))</f>
        <v/>
      </c>
      <c r="KH320" s="79" t="str">
        <f>IF(KF$9="", "", IF(AND(NOT('Personnel Details'!$N$26=""), $B320&gt;='Personnel Details'!$N$26), 'Personnel Details'!$Q$26, IF(AND(NOT('Personnel Details'!$I$26=""), $B320&gt;='Personnel Details'!$I$26), 'Personnel Details'!$L$26, 'Personnel Details'!$G$26)))</f>
        <v/>
      </c>
      <c r="KI320" s="59">
        <f t="shared" si="722"/>
        <v>0</v>
      </c>
      <c r="KJ320" s="53"/>
      <c r="KL320" s="78" t="str">
        <f>IF(KL$9="", "", IF(AND(NOT('Personnel Details'!$N$27=""), $B320&gt;='Personnel Details'!$N$27), 'Personnel Details'!$O$27, IF(AND(NOT('Personnel Details'!$I$27=""), $B320&gt;='Personnel Details'!$I$27), 'Personnel Details'!$J$27, 'Personnel Details'!$E$27)))</f>
        <v/>
      </c>
      <c r="KM320" s="59" t="str">
        <f>IF(KL$9="", "", IF(AND(NOT('Personnel Details'!$N$27=""), $B320&gt;='Personnel Details'!$N$27), IF('Personnel Details'!$P$27="","", 'Personnel Details'!$P$27), IF(AND(NOT('Personnel Details'!$I$27=""), $B320&gt;='Personnel Details'!$I$27), IF('Personnel Details'!$K$27="", "", 'Personnel Details'!$K$27), IF('Personnel Details'!$F$27="", "", 'Personnel Details'!$F$27))))</f>
        <v/>
      </c>
      <c r="KN320" s="79" t="str">
        <f>IF(KL$9="", "", IF(AND(NOT('Personnel Details'!$N$27=""), $B320&gt;='Personnel Details'!$N$27), 'Personnel Details'!$Q$27, IF(AND(NOT('Personnel Details'!$I$27=""), $B320&gt;='Personnel Details'!$I$27), 'Personnel Details'!$L$27, 'Personnel Details'!$G$27)))</f>
        <v/>
      </c>
      <c r="KO320" s="59">
        <f t="shared" si="723"/>
        <v>0</v>
      </c>
      <c r="KP320" s="53"/>
      <c r="KR320" s="78" t="str">
        <f>IF(KR$9="", "", IF(AND(NOT('Personnel Details'!$N$28=""), $B320&gt;='Personnel Details'!$N$28), 'Personnel Details'!$O$28, IF(AND(NOT('Personnel Details'!$I$28=""), $B320&gt;='Personnel Details'!$I$28), 'Personnel Details'!$J$28, 'Personnel Details'!$E$28)))</f>
        <v/>
      </c>
      <c r="KS320" s="59" t="str">
        <f>IF(KR$9="", "", IF(AND(NOT('Personnel Details'!$N$28=""), $B320&gt;='Personnel Details'!$N$28), IF('Personnel Details'!$P$28="","", 'Personnel Details'!$P$28), IF(AND(NOT('Personnel Details'!$I$28=""), $B320&gt;='Personnel Details'!$I$28), IF('Personnel Details'!$K$28="", "", 'Personnel Details'!$K$28), IF('Personnel Details'!$F$28="", "", 'Personnel Details'!$F$28))))</f>
        <v/>
      </c>
      <c r="KT320" s="79" t="str">
        <f>IF(KR$9="", "", IF(AND(NOT('Personnel Details'!$N$28=""), $B320&gt;='Personnel Details'!$N$28), 'Personnel Details'!$Q$28, IF(AND(NOT('Personnel Details'!$I$28=""), $B320&gt;='Personnel Details'!$I$28), 'Personnel Details'!$L$28, 'Personnel Details'!$G$28)))</f>
        <v/>
      </c>
      <c r="KU320" s="59">
        <f t="shared" si="724"/>
        <v>0</v>
      </c>
      <c r="KV320" s="53"/>
      <c r="KX320" s="78" t="str">
        <f>IF(KX$9="", "", IF(AND(NOT('Personnel Details'!$N$29=""), $B320&gt;='Personnel Details'!$N$29), 'Personnel Details'!$O$29, IF(AND(NOT('Personnel Details'!$I$29=""), $B320&gt;='Personnel Details'!$I$29), 'Personnel Details'!$J$29, 'Personnel Details'!$E$29)))</f>
        <v/>
      </c>
      <c r="KY320" s="59" t="str">
        <f>IF(KX$9="", "", IF(AND(NOT('Personnel Details'!$N$29=""), $B320&gt;='Personnel Details'!$N$29), IF('Personnel Details'!$P$29="","", 'Personnel Details'!$P$29), IF(AND(NOT('Personnel Details'!$I$29=""), $B320&gt;='Personnel Details'!$I$29), IF('Personnel Details'!$K$29="", "", 'Personnel Details'!$K$29), IF('Personnel Details'!$F$29="", "", 'Personnel Details'!$F$29))))</f>
        <v/>
      </c>
      <c r="KZ320" s="79" t="str">
        <f>IF(KX$9="", "", IF(AND(NOT('Personnel Details'!$N$29=""), $B320&gt;='Personnel Details'!$N$29), 'Personnel Details'!$Q$29, IF(AND(NOT('Personnel Details'!$I$29=""), $B320&gt;='Personnel Details'!$I$29), 'Personnel Details'!$L$29, 'Personnel Details'!$G$29)))</f>
        <v/>
      </c>
      <c r="LA320" s="59">
        <f t="shared" si="725"/>
        <v>0</v>
      </c>
      <c r="LB320" s="53"/>
      <c r="LD320" s="78" t="str">
        <f>IF(LD$9="", "", IF(AND(NOT('Personnel Details'!$N$30=""), $B320&gt;='Personnel Details'!$N$30), 'Personnel Details'!$O$30, IF(AND(NOT('Personnel Details'!$I$30=""), $B320&gt;='Personnel Details'!$I$30), 'Personnel Details'!$J$30, 'Personnel Details'!$E$30)))</f>
        <v/>
      </c>
      <c r="LE320" s="59" t="str">
        <f>IF(LD$9="", "", IF(AND(NOT('Personnel Details'!$N$30=""), $B320&gt;='Personnel Details'!$N$30), IF('Personnel Details'!$P$30="","", 'Personnel Details'!$P$30), IF(AND(NOT('Personnel Details'!$I$30=""), $B320&gt;='Personnel Details'!$I$30), IF('Personnel Details'!$K$30="", "", 'Personnel Details'!$K$30), IF('Personnel Details'!$F$30="", "", 'Personnel Details'!$F$30))))</f>
        <v/>
      </c>
      <c r="LF320" s="79" t="str">
        <f>IF(LD$9="", "", IF(AND(NOT('Personnel Details'!$N$30=""), $B320&gt;='Personnel Details'!$N$30), 'Personnel Details'!$Q$30, IF(AND(NOT('Personnel Details'!$I$30=""), $B320&gt;='Personnel Details'!$I$30), 'Personnel Details'!$L$30, 'Personnel Details'!$G$30)))</f>
        <v/>
      </c>
      <c r="LG320" s="59">
        <f t="shared" si="726"/>
        <v>0</v>
      </c>
      <c r="LH320" s="53"/>
      <c r="LJ320" s="78" t="str">
        <f>IF(LJ$9="", "", IF(AND(NOT('Personnel Details'!$N$31=""), $B320&gt;='Personnel Details'!$N$31), 'Personnel Details'!$O$31, IF(AND(NOT('Personnel Details'!$I$31=""), $B320&gt;='Personnel Details'!$I$31), 'Personnel Details'!$J$31, 'Personnel Details'!$E$31)))</f>
        <v/>
      </c>
      <c r="LK320" s="59" t="str">
        <f>IF(LJ$9="", "", IF(AND(NOT('Personnel Details'!$N$31=""), $B320&gt;='Personnel Details'!$N$31), IF('Personnel Details'!$P$31="","", 'Personnel Details'!$P$31), IF(AND(NOT('Personnel Details'!$I$31=""), $B320&gt;='Personnel Details'!$I$31), IF('Personnel Details'!$K$31="", "", 'Personnel Details'!$K$31), IF('Personnel Details'!$F$31="", "", 'Personnel Details'!$F$31))))</f>
        <v/>
      </c>
      <c r="LL320" s="79" t="str">
        <f>IF(LJ$9="", "", IF(AND(NOT('Personnel Details'!$N$31=""), $B320&gt;='Personnel Details'!$N$31), 'Personnel Details'!$Q$31, IF(AND(NOT('Personnel Details'!$I$31=""), $B320&gt;='Personnel Details'!$I$31), 'Personnel Details'!$L$31, 'Personnel Details'!$G$31)))</f>
        <v/>
      </c>
      <c r="LM320" s="59">
        <f t="shared" si="727"/>
        <v>0</v>
      </c>
      <c r="LN320" s="53"/>
      <c r="LP320" s="78" t="str">
        <f>IF(LP$9="", "", IF(AND(NOT('Personnel Details'!$N$32=""), $B320&gt;='Personnel Details'!$N$32), 'Personnel Details'!$O$32, IF(AND(NOT('Personnel Details'!$I$32=""), $B320&gt;='Personnel Details'!$I$32), 'Personnel Details'!$J$32, 'Personnel Details'!$E$32)))</f>
        <v/>
      </c>
      <c r="LQ320" s="59" t="str">
        <f>IF(LP$9="", "", IF(AND(NOT('Personnel Details'!$N$32=""), $B320&gt;='Personnel Details'!$N$32), IF('Personnel Details'!$P$32="","", 'Personnel Details'!$P$32), IF(AND(NOT('Personnel Details'!$I$32=""), $B320&gt;='Personnel Details'!$I$32), IF('Personnel Details'!$K$32="", "", 'Personnel Details'!$K$32), IF('Personnel Details'!$F$32="", "", 'Personnel Details'!$F$32))))</f>
        <v/>
      </c>
      <c r="LR320" s="79" t="str">
        <f>IF(LP$9="", "", IF(AND(NOT('Personnel Details'!$N$32=""), $B320&gt;='Personnel Details'!$N$32), 'Personnel Details'!$Q$32, IF(AND(NOT('Personnel Details'!$I$32=""), $B320&gt;='Personnel Details'!$I$32), 'Personnel Details'!$L$32, 'Personnel Details'!$G$32)))</f>
        <v/>
      </c>
      <c r="LS320" s="59">
        <f t="shared" si="728"/>
        <v>0</v>
      </c>
      <c r="LT320" s="53"/>
      <c r="LV320" s="78" t="str">
        <f>IF(LV$9="", "", IF(AND(NOT('Personnel Details'!$N$33=""), $B320&gt;='Personnel Details'!$N$33), 'Personnel Details'!$O$33, IF(AND(NOT('Personnel Details'!$I$33=""), $B320&gt;='Personnel Details'!$I$33), 'Personnel Details'!$J$33, 'Personnel Details'!$E$33)))</f>
        <v/>
      </c>
      <c r="LW320" s="59" t="str">
        <f>IF(LV$9="", "", IF(AND(NOT('Personnel Details'!$N$33=""), $B320&gt;='Personnel Details'!$N$33), IF('Personnel Details'!$P$33="","", 'Personnel Details'!$P$33), IF(AND(NOT('Personnel Details'!$I$33=""), $B320&gt;='Personnel Details'!$I$33), IF('Personnel Details'!$K$33="", "", 'Personnel Details'!$K$33), IF('Personnel Details'!$F$33="", "", 'Personnel Details'!$F$33))))</f>
        <v/>
      </c>
      <c r="LX320" s="79" t="str">
        <f>IF(LV$9="", "", IF(AND(NOT('Personnel Details'!$N$33=""), $B320&gt;='Personnel Details'!$N$33), 'Personnel Details'!$Q$33, IF(AND(NOT('Personnel Details'!$I$33=""), $B320&gt;='Personnel Details'!$I$33), 'Personnel Details'!$L$33, 'Personnel Details'!$G$33)))</f>
        <v/>
      </c>
      <c r="LY320" s="59">
        <f t="shared" si="729"/>
        <v>0</v>
      </c>
      <c r="LZ320" s="53"/>
      <c r="MB320" s="78" t="str">
        <f>IF(MB$9="", "", IF(AND(NOT('Personnel Details'!$N$34=""), $B320&gt;='Personnel Details'!$N$34), 'Personnel Details'!$O$34, IF(AND(NOT('Personnel Details'!$I$34=""), $B320&gt;='Personnel Details'!$I$34), 'Personnel Details'!$J$34, 'Personnel Details'!$E$34)))</f>
        <v/>
      </c>
      <c r="MC320" s="59" t="str">
        <f>IF(MB$9="", "", IF(AND(NOT('Personnel Details'!$N$34=""), $B320&gt;='Personnel Details'!$N$34), IF('Personnel Details'!$P$34="","", 'Personnel Details'!$P$34), IF(AND(NOT('Personnel Details'!$I$34=""), $B320&gt;='Personnel Details'!$I$34), IF('Personnel Details'!$K$34="", "", 'Personnel Details'!$K$34), IF('Personnel Details'!$F$34="", "", 'Personnel Details'!$F$34))))</f>
        <v/>
      </c>
      <c r="MD320" s="79" t="str">
        <f>IF(MB$9="", "", IF(AND(NOT('Personnel Details'!$N$34=""), $B320&gt;='Personnel Details'!$N$34), 'Personnel Details'!$Q$34, IF(AND(NOT('Personnel Details'!$I$34=""), $B320&gt;='Personnel Details'!$I$34), 'Personnel Details'!$L$34, 'Personnel Details'!$G$34)))</f>
        <v/>
      </c>
      <c r="ME320" s="59">
        <f t="shared" si="730"/>
        <v>0</v>
      </c>
      <c r="MF320" s="53"/>
      <c r="MH320" s="78" t="str">
        <f>IF(MH$9="", "", IF(AND(NOT('Personnel Details'!$N$35=""), $B320&gt;='Personnel Details'!$N$35), 'Personnel Details'!$O$35, IF(AND(NOT('Personnel Details'!$I$35=""), $B320&gt;='Personnel Details'!$I$35), 'Personnel Details'!$J$35, 'Personnel Details'!$E$35)))</f>
        <v/>
      </c>
      <c r="MI320" s="59" t="str">
        <f>IF(MH$9="", "", IF(AND(NOT('Personnel Details'!$N$35=""), $B320&gt;='Personnel Details'!$N$35), IF('Personnel Details'!$P$35="","", 'Personnel Details'!$P$35), IF(AND(NOT('Personnel Details'!$I$35=""), $B320&gt;='Personnel Details'!$I$35), IF('Personnel Details'!$K$35="", "", 'Personnel Details'!$K$35), IF('Personnel Details'!$F$35="", "", 'Personnel Details'!$F$35))))</f>
        <v/>
      </c>
      <c r="MJ320" s="79" t="str">
        <f>IF(MH$9="", "", IF(AND(NOT('Personnel Details'!$N$35=""), $B320&gt;='Personnel Details'!$N$35), 'Personnel Details'!$Q$35, IF(AND(NOT('Personnel Details'!$I$35=""), $B320&gt;='Personnel Details'!$I$35), 'Personnel Details'!$L$35, 'Personnel Details'!$G$35)))</f>
        <v/>
      </c>
      <c r="MK320" s="59">
        <f t="shared" si="731"/>
        <v>0</v>
      </c>
      <c r="ML320" s="53"/>
      <c r="MN320" s="78" t="str">
        <f>IF(MN$9="", "", IF(AND(NOT('Personnel Details'!$N$36=""), $B320&gt;='Personnel Details'!$N$36), 'Personnel Details'!$O$36, IF(AND(NOT('Personnel Details'!$I$36=""), $B320&gt;='Personnel Details'!$I$36), 'Personnel Details'!$J$36, 'Personnel Details'!$E$36)))</f>
        <v/>
      </c>
      <c r="MO320" s="59" t="str">
        <f>IF(MN$9="", "", IF(AND(NOT('Personnel Details'!$N$36=""), $B320&gt;='Personnel Details'!$N$36), IF('Personnel Details'!$P$36="","", 'Personnel Details'!$P$36), IF(AND(NOT('Personnel Details'!$I$36=""), $B320&gt;='Personnel Details'!$I$36), IF('Personnel Details'!$K$36="", "", 'Personnel Details'!$K$36), IF('Personnel Details'!$F$36="", "", 'Personnel Details'!$F$36))))</f>
        <v/>
      </c>
      <c r="MP320" s="79" t="str">
        <f>IF(MN$9="", "", IF(AND(NOT('Personnel Details'!$N$36=""), $B320&gt;='Personnel Details'!$N$36), 'Personnel Details'!$Q$36, IF(AND(NOT('Personnel Details'!$I$36=""), $B320&gt;='Personnel Details'!$I$36), 'Personnel Details'!$L$36, 'Personnel Details'!$G$36)))</f>
        <v/>
      </c>
      <c r="MQ320" s="59">
        <f t="shared" si="732"/>
        <v>0</v>
      </c>
      <c r="MR320" s="53"/>
      <c r="MT320" s="78" t="str">
        <f>IF(MT$9="", "", IF(AND(NOT('Personnel Details'!$N$37=""), $B320&gt;='Personnel Details'!$N$37), 'Personnel Details'!$O$37, IF(AND(NOT('Personnel Details'!$I$37=""), $B320&gt;='Personnel Details'!$I$37), 'Personnel Details'!$J$37, 'Personnel Details'!$E$37)))</f>
        <v/>
      </c>
      <c r="MU320" s="59" t="str">
        <f>IF(MT$9="", "", IF(AND(NOT('Personnel Details'!$N$37=""), $B320&gt;='Personnel Details'!$N$37), IF('Personnel Details'!$P$37="","", 'Personnel Details'!$P$37), IF(AND(NOT('Personnel Details'!$I$37=""), $B320&gt;='Personnel Details'!$I$37), IF('Personnel Details'!$K$37="", "", 'Personnel Details'!$K$37), IF('Personnel Details'!$F$37="", "", 'Personnel Details'!$F$37))))</f>
        <v/>
      </c>
      <c r="MV320" s="79" t="str">
        <f>IF(MT$9="", "", IF(AND(NOT('Personnel Details'!$N$37=""), $B320&gt;='Personnel Details'!$N$37), 'Personnel Details'!$Q$37, IF(AND(NOT('Personnel Details'!$I$37=""), $B320&gt;='Personnel Details'!$I$37), 'Personnel Details'!$L$37, 'Personnel Details'!$G$37)))</f>
        <v/>
      </c>
      <c r="MW320" s="59">
        <f t="shared" si="733"/>
        <v>0</v>
      </c>
      <c r="MX320" s="53"/>
      <c r="MZ320" s="78" t="str">
        <f>IF(MZ$9="", "", IF(AND(NOT('Personnel Details'!$N$38=""), $B320&gt;='Personnel Details'!$N$38), 'Personnel Details'!$O$38, IF(AND(NOT('Personnel Details'!$I$38=""), $B320&gt;='Personnel Details'!$I$38), 'Personnel Details'!$J$38, 'Personnel Details'!$E$38)))</f>
        <v/>
      </c>
      <c r="NA320" s="59" t="str">
        <f>IF(MZ$9="", "", IF(AND(NOT('Personnel Details'!$N$38=""), $B320&gt;='Personnel Details'!$N$38), IF('Personnel Details'!$P$38="","", 'Personnel Details'!$P$38), IF(AND(NOT('Personnel Details'!$I$38=""), $B320&gt;='Personnel Details'!$I$38), IF('Personnel Details'!$K$38="", "", 'Personnel Details'!$K$38), IF('Personnel Details'!$F$38="", "", 'Personnel Details'!$F$38))))</f>
        <v/>
      </c>
      <c r="NB320" s="79" t="str">
        <f>IF(MZ$9="", "", IF(AND(NOT('Personnel Details'!$N$38=""), $B320&gt;='Personnel Details'!$N$38), 'Personnel Details'!$Q$38, IF(AND(NOT('Personnel Details'!$I$38=""), $B320&gt;='Personnel Details'!$I$38), 'Personnel Details'!$L$38, 'Personnel Details'!$G$38)))</f>
        <v/>
      </c>
      <c r="NC320" s="59">
        <f t="shared" si="734"/>
        <v>0</v>
      </c>
      <c r="ND320" s="53"/>
      <c r="NF320" s="78" t="str">
        <f>IF(NF$9="", "", IF(AND(NOT('Personnel Details'!$N$39=""), $B320&gt;='Personnel Details'!$N$39), 'Personnel Details'!$O$39, IF(AND(NOT('Personnel Details'!$I$39=""), $B320&gt;='Personnel Details'!$I$39), 'Personnel Details'!$J$39, 'Personnel Details'!$E$39)))</f>
        <v/>
      </c>
      <c r="NG320" s="59" t="str">
        <f>IF(NF$9="", "", IF(AND(NOT('Personnel Details'!$N$39=""), $B320&gt;='Personnel Details'!$N$39), IF('Personnel Details'!$P$39="","", 'Personnel Details'!$P$39), IF(AND(NOT('Personnel Details'!$I$39=""), $B320&gt;='Personnel Details'!$I$39), IF('Personnel Details'!$K$39="", "", 'Personnel Details'!$K$39), IF('Personnel Details'!$F$39="", "", 'Personnel Details'!$F$39))))</f>
        <v/>
      </c>
      <c r="NH320" s="79" t="str">
        <f>IF(NF$9="", "", IF(AND(NOT('Personnel Details'!$N$39=""), $B320&gt;='Personnel Details'!$N$39), 'Personnel Details'!$Q$39, IF(AND(NOT('Personnel Details'!$I$39=""), $B320&gt;='Personnel Details'!$I$39), 'Personnel Details'!$L$39, 'Personnel Details'!$G$39)))</f>
        <v/>
      </c>
      <c r="NI320" s="59">
        <f t="shared" si="735"/>
        <v>0</v>
      </c>
      <c r="NJ320" s="53"/>
      <c r="NL320" s="78" t="str">
        <f>IF(NL$9="", "", IF(AND(NOT('Personnel Details'!$N$40=""), $B320&gt;='Personnel Details'!$N$40), 'Personnel Details'!$O$40, IF(AND(NOT('Personnel Details'!$I$40=""), $B320&gt;='Personnel Details'!$I$40), 'Personnel Details'!$J$40, 'Personnel Details'!$E$40)))</f>
        <v/>
      </c>
      <c r="NM320" s="59" t="str">
        <f>IF(NL$9="", "", IF(AND(NOT('Personnel Details'!$N$40=""), $B320&gt;='Personnel Details'!$N$40), IF('Personnel Details'!$P$40="","", 'Personnel Details'!$P$40), IF(AND(NOT('Personnel Details'!$I$40=""), $B320&gt;='Personnel Details'!$I$40), IF('Personnel Details'!$K$40="", "", 'Personnel Details'!$K$40), IF('Personnel Details'!$F$40="", "", 'Personnel Details'!$F$40))))</f>
        <v/>
      </c>
      <c r="NN320" s="79" t="str">
        <f>IF(NL$9="", "", IF(AND(NOT('Personnel Details'!$N$40=""), $B320&gt;='Personnel Details'!$N$40), 'Personnel Details'!$Q$40, IF(AND(NOT('Personnel Details'!$I$40=""), $B320&gt;='Personnel Details'!$I$40), 'Personnel Details'!$L$40, 'Personnel Details'!$G$40)))</f>
        <v/>
      </c>
      <c r="NO320" s="59">
        <f t="shared" si="736"/>
        <v>0</v>
      </c>
      <c r="NP320" s="53"/>
    </row>
    <row r="321" spans="1:380" x14ac:dyDescent="0.25">
      <c r="A321" s="32"/>
      <c r="B321" s="113">
        <f>IFERROR(IF(B320+1&gt;'Personnel Details'!$U$5, "", B320+1), "")</f>
        <v>44141</v>
      </c>
      <c r="C321" s="32"/>
      <c r="D321" s="120"/>
      <c r="E321" s="13" t="str">
        <f t="shared" si="615"/>
        <v/>
      </c>
      <c r="F321" s="13" t="str">
        <f t="shared" si="646"/>
        <v/>
      </c>
      <c r="G321" s="56" t="str">
        <f t="shared" si="737"/>
        <v/>
      </c>
      <c r="H321" s="16" t="str">
        <f t="shared" si="647"/>
        <v/>
      </c>
      <c r="I321" s="32"/>
      <c r="J321" s="120"/>
      <c r="K321" s="62" t="str">
        <f t="shared" si="616"/>
        <v/>
      </c>
      <c r="L321" s="62" t="str">
        <f t="shared" si="648"/>
        <v/>
      </c>
      <c r="M321" s="65" t="str">
        <f t="shared" si="738"/>
        <v/>
      </c>
      <c r="N321" s="68" t="str">
        <f t="shared" si="649"/>
        <v/>
      </c>
      <c r="O321" s="32"/>
      <c r="P321" s="120"/>
      <c r="Q321" s="62" t="str">
        <f t="shared" si="617"/>
        <v/>
      </c>
      <c r="R321" s="62" t="str">
        <f t="shared" si="650"/>
        <v/>
      </c>
      <c r="S321" s="65" t="str">
        <f t="shared" si="739"/>
        <v/>
      </c>
      <c r="T321" s="68" t="str">
        <f t="shared" si="651"/>
        <v/>
      </c>
      <c r="U321" s="32"/>
      <c r="V321" s="120"/>
      <c r="W321" s="62" t="str">
        <f t="shared" si="618"/>
        <v/>
      </c>
      <c r="X321" s="62" t="str">
        <f t="shared" si="652"/>
        <v/>
      </c>
      <c r="Y321" s="65" t="str">
        <f t="shared" si="740"/>
        <v/>
      </c>
      <c r="Z321" s="68" t="str">
        <f t="shared" si="653"/>
        <v/>
      </c>
      <c r="AA321" s="32"/>
      <c r="AB321" s="120"/>
      <c r="AC321" s="62" t="str">
        <f t="shared" si="619"/>
        <v/>
      </c>
      <c r="AD321" s="62" t="str">
        <f t="shared" si="654"/>
        <v/>
      </c>
      <c r="AE321" s="65" t="str">
        <f t="shared" si="741"/>
        <v/>
      </c>
      <c r="AF321" s="68" t="str">
        <f t="shared" si="655"/>
        <v/>
      </c>
      <c r="AG321" s="32"/>
      <c r="AH321" s="120"/>
      <c r="AI321" s="62" t="str">
        <f t="shared" si="620"/>
        <v/>
      </c>
      <c r="AJ321" s="62" t="str">
        <f t="shared" si="656"/>
        <v/>
      </c>
      <c r="AK321" s="65" t="str">
        <f t="shared" si="742"/>
        <v/>
      </c>
      <c r="AL321" s="68" t="str">
        <f t="shared" si="657"/>
        <v/>
      </c>
      <c r="AM321" s="32"/>
      <c r="AN321" s="120"/>
      <c r="AO321" s="62" t="str">
        <f t="shared" si="621"/>
        <v/>
      </c>
      <c r="AP321" s="62" t="str">
        <f t="shared" si="658"/>
        <v/>
      </c>
      <c r="AQ321" s="65" t="str">
        <f t="shared" si="743"/>
        <v/>
      </c>
      <c r="AR321" s="68" t="str">
        <f t="shared" si="659"/>
        <v/>
      </c>
      <c r="AS321" s="32"/>
      <c r="AT321" s="120"/>
      <c r="AU321" s="62" t="str">
        <f t="shared" si="622"/>
        <v/>
      </c>
      <c r="AV321" s="62" t="str">
        <f t="shared" si="660"/>
        <v/>
      </c>
      <c r="AW321" s="65" t="str">
        <f t="shared" si="744"/>
        <v/>
      </c>
      <c r="AX321" s="68" t="str">
        <f t="shared" si="661"/>
        <v/>
      </c>
      <c r="AY321" s="32"/>
      <c r="AZ321" s="120"/>
      <c r="BA321" s="62" t="str">
        <f t="shared" si="623"/>
        <v/>
      </c>
      <c r="BB321" s="62" t="str">
        <f t="shared" si="662"/>
        <v/>
      </c>
      <c r="BC321" s="65" t="str">
        <f t="shared" si="745"/>
        <v/>
      </c>
      <c r="BD321" s="68" t="str">
        <f t="shared" si="663"/>
        <v/>
      </c>
      <c r="BE321" s="32"/>
      <c r="BF321" s="120"/>
      <c r="BG321" s="62" t="str">
        <f t="shared" si="624"/>
        <v/>
      </c>
      <c r="BH321" s="62" t="str">
        <f t="shared" si="664"/>
        <v/>
      </c>
      <c r="BI321" s="65" t="str">
        <f t="shared" si="746"/>
        <v/>
      </c>
      <c r="BJ321" s="68" t="str">
        <f t="shared" si="665"/>
        <v/>
      </c>
      <c r="BK321" s="32"/>
      <c r="BL321" s="120"/>
      <c r="BM321" s="62" t="str">
        <f t="shared" si="625"/>
        <v/>
      </c>
      <c r="BN321" s="62" t="str">
        <f t="shared" si="666"/>
        <v/>
      </c>
      <c r="BO321" s="65" t="str">
        <f t="shared" si="747"/>
        <v/>
      </c>
      <c r="BP321" s="68" t="str">
        <f t="shared" si="667"/>
        <v/>
      </c>
      <c r="BQ321" s="32"/>
      <c r="BR321" s="120"/>
      <c r="BS321" s="62" t="str">
        <f t="shared" si="626"/>
        <v/>
      </c>
      <c r="BT321" s="62" t="str">
        <f t="shared" si="668"/>
        <v/>
      </c>
      <c r="BU321" s="65" t="str">
        <f t="shared" si="748"/>
        <v/>
      </c>
      <c r="BV321" s="68" t="str">
        <f t="shared" si="669"/>
        <v/>
      </c>
      <c r="BW321" s="32"/>
      <c r="BX321" s="120"/>
      <c r="BY321" s="62" t="str">
        <f t="shared" si="627"/>
        <v/>
      </c>
      <c r="BZ321" s="62" t="str">
        <f t="shared" si="670"/>
        <v/>
      </c>
      <c r="CA321" s="65" t="str">
        <f t="shared" si="749"/>
        <v/>
      </c>
      <c r="CB321" s="68" t="str">
        <f t="shared" si="671"/>
        <v/>
      </c>
      <c r="CC321" s="32"/>
      <c r="CD321" s="120"/>
      <c r="CE321" s="62" t="str">
        <f t="shared" si="628"/>
        <v/>
      </c>
      <c r="CF321" s="62" t="str">
        <f t="shared" si="672"/>
        <v/>
      </c>
      <c r="CG321" s="65" t="str">
        <f t="shared" si="750"/>
        <v/>
      </c>
      <c r="CH321" s="68" t="str">
        <f t="shared" si="673"/>
        <v/>
      </c>
      <c r="CI321" s="32"/>
      <c r="CJ321" s="120"/>
      <c r="CK321" s="62" t="str">
        <f t="shared" si="629"/>
        <v/>
      </c>
      <c r="CL321" s="62" t="str">
        <f t="shared" si="674"/>
        <v/>
      </c>
      <c r="CM321" s="65" t="str">
        <f t="shared" si="751"/>
        <v/>
      </c>
      <c r="CN321" s="68" t="str">
        <f t="shared" si="675"/>
        <v/>
      </c>
      <c r="CO321" s="32"/>
      <c r="CP321" s="120"/>
      <c r="CQ321" s="62" t="str">
        <f t="shared" si="630"/>
        <v/>
      </c>
      <c r="CR321" s="62" t="str">
        <f t="shared" si="676"/>
        <v/>
      </c>
      <c r="CS321" s="65" t="str">
        <f t="shared" si="752"/>
        <v/>
      </c>
      <c r="CT321" s="68" t="str">
        <f t="shared" si="677"/>
        <v/>
      </c>
      <c r="CU321" s="32"/>
      <c r="CV321" s="120"/>
      <c r="CW321" s="62" t="str">
        <f t="shared" si="631"/>
        <v/>
      </c>
      <c r="CX321" s="62" t="str">
        <f t="shared" si="678"/>
        <v/>
      </c>
      <c r="CY321" s="65" t="str">
        <f t="shared" si="753"/>
        <v/>
      </c>
      <c r="CZ321" s="68" t="str">
        <f t="shared" si="679"/>
        <v/>
      </c>
      <c r="DA321" s="32"/>
      <c r="DB321" s="120"/>
      <c r="DC321" s="62" t="str">
        <f t="shared" si="632"/>
        <v/>
      </c>
      <c r="DD321" s="62" t="str">
        <f t="shared" si="680"/>
        <v/>
      </c>
      <c r="DE321" s="65" t="str">
        <f t="shared" si="754"/>
        <v/>
      </c>
      <c r="DF321" s="68" t="str">
        <f t="shared" si="681"/>
        <v/>
      </c>
      <c r="DG321" s="32"/>
      <c r="DH321" s="120"/>
      <c r="DI321" s="62" t="str">
        <f t="shared" si="633"/>
        <v/>
      </c>
      <c r="DJ321" s="62" t="str">
        <f t="shared" si="682"/>
        <v/>
      </c>
      <c r="DK321" s="65" t="str">
        <f t="shared" si="755"/>
        <v/>
      </c>
      <c r="DL321" s="68" t="str">
        <f t="shared" si="683"/>
        <v/>
      </c>
      <c r="DM321" s="32"/>
      <c r="DN321" s="120"/>
      <c r="DO321" s="62" t="str">
        <f t="shared" si="634"/>
        <v/>
      </c>
      <c r="DP321" s="62" t="str">
        <f t="shared" si="684"/>
        <v/>
      </c>
      <c r="DQ321" s="65" t="str">
        <f t="shared" si="756"/>
        <v/>
      </c>
      <c r="DR321" s="68" t="str">
        <f t="shared" si="685"/>
        <v/>
      </c>
      <c r="DS321" s="32"/>
      <c r="DT321" s="120"/>
      <c r="DU321" s="62" t="str">
        <f t="shared" si="635"/>
        <v/>
      </c>
      <c r="DV321" s="62" t="str">
        <f t="shared" si="686"/>
        <v/>
      </c>
      <c r="DW321" s="65" t="str">
        <f t="shared" si="757"/>
        <v/>
      </c>
      <c r="DX321" s="68" t="str">
        <f t="shared" si="687"/>
        <v/>
      </c>
      <c r="DY321" s="32"/>
      <c r="DZ321" s="120"/>
      <c r="EA321" s="62" t="str">
        <f t="shared" si="636"/>
        <v/>
      </c>
      <c r="EB321" s="62" t="str">
        <f t="shared" si="688"/>
        <v/>
      </c>
      <c r="EC321" s="65" t="str">
        <f t="shared" si="758"/>
        <v/>
      </c>
      <c r="ED321" s="68" t="str">
        <f t="shared" si="689"/>
        <v/>
      </c>
      <c r="EE321" s="32"/>
      <c r="EF321" s="120"/>
      <c r="EG321" s="62" t="str">
        <f t="shared" si="637"/>
        <v/>
      </c>
      <c r="EH321" s="62" t="str">
        <f t="shared" si="690"/>
        <v/>
      </c>
      <c r="EI321" s="65" t="str">
        <f t="shared" si="759"/>
        <v/>
      </c>
      <c r="EJ321" s="68" t="str">
        <f t="shared" si="691"/>
        <v/>
      </c>
      <c r="EK321" s="32"/>
      <c r="EL321" s="120"/>
      <c r="EM321" s="62" t="str">
        <f t="shared" si="638"/>
        <v/>
      </c>
      <c r="EN321" s="62" t="str">
        <f t="shared" si="692"/>
        <v/>
      </c>
      <c r="EO321" s="65" t="str">
        <f t="shared" si="760"/>
        <v/>
      </c>
      <c r="EP321" s="68" t="str">
        <f t="shared" si="693"/>
        <v/>
      </c>
      <c r="EQ321" s="32"/>
      <c r="ER321" s="120"/>
      <c r="ES321" s="62" t="str">
        <f t="shared" si="639"/>
        <v/>
      </c>
      <c r="ET321" s="62" t="str">
        <f t="shared" si="694"/>
        <v/>
      </c>
      <c r="EU321" s="65" t="str">
        <f t="shared" si="761"/>
        <v/>
      </c>
      <c r="EV321" s="68" t="str">
        <f t="shared" si="695"/>
        <v/>
      </c>
      <c r="EW321" s="32"/>
      <c r="EX321" s="120"/>
      <c r="EY321" s="62" t="str">
        <f t="shared" si="640"/>
        <v/>
      </c>
      <c r="EZ321" s="62" t="str">
        <f t="shared" si="696"/>
        <v/>
      </c>
      <c r="FA321" s="65" t="str">
        <f t="shared" si="762"/>
        <v/>
      </c>
      <c r="FB321" s="68" t="str">
        <f t="shared" si="697"/>
        <v/>
      </c>
      <c r="FC321" s="32"/>
      <c r="FD321" s="120"/>
      <c r="FE321" s="62" t="str">
        <f t="shared" si="641"/>
        <v/>
      </c>
      <c r="FF321" s="62" t="str">
        <f t="shared" si="698"/>
        <v/>
      </c>
      <c r="FG321" s="65" t="str">
        <f t="shared" si="763"/>
        <v/>
      </c>
      <c r="FH321" s="68" t="str">
        <f t="shared" si="699"/>
        <v/>
      </c>
      <c r="FI321" s="32"/>
      <c r="FJ321" s="120"/>
      <c r="FK321" s="62" t="str">
        <f t="shared" si="642"/>
        <v/>
      </c>
      <c r="FL321" s="62" t="str">
        <f t="shared" si="700"/>
        <v/>
      </c>
      <c r="FM321" s="65" t="str">
        <f t="shared" si="764"/>
        <v/>
      </c>
      <c r="FN321" s="68" t="str">
        <f t="shared" si="701"/>
        <v/>
      </c>
      <c r="FO321" s="32"/>
      <c r="FP321" s="120"/>
      <c r="FQ321" s="62" t="str">
        <f t="shared" si="643"/>
        <v/>
      </c>
      <c r="FR321" s="62" t="str">
        <f t="shared" si="702"/>
        <v/>
      </c>
      <c r="FS321" s="65" t="str">
        <f t="shared" si="765"/>
        <v/>
      </c>
      <c r="FT321" s="68" t="str">
        <f t="shared" si="703"/>
        <v/>
      </c>
      <c r="FU321" s="32"/>
      <c r="FV321" s="120"/>
      <c r="FW321" s="62" t="str">
        <f t="shared" si="644"/>
        <v/>
      </c>
      <c r="FX321" s="62" t="str">
        <f t="shared" si="704"/>
        <v/>
      </c>
      <c r="FY321" s="65" t="str">
        <f t="shared" si="766"/>
        <v/>
      </c>
      <c r="FZ321" s="68" t="str">
        <f t="shared" si="705"/>
        <v/>
      </c>
      <c r="GA321" s="32"/>
      <c r="GC321" s="7" t="str">
        <f t="shared" si="706"/>
        <v>Nov 2020</v>
      </c>
      <c r="GD321" s="7" t="str">
        <f t="shared" ca="1" si="645"/>
        <v/>
      </c>
      <c r="GT321" s="71">
        <f>IF(GT$9="", "", IF(AND(NOT('Personnel Details'!$N$11=""), $B321&gt;='Personnel Details'!$N$11), 'Personnel Details'!$O$11, IF(AND(NOT('Personnel Details'!$I$11=""), $B321&gt;='Personnel Details'!$I$11), 'Personnel Details'!$J$11, 'Personnel Details'!$E$11)))</f>
        <v>0.8</v>
      </c>
      <c r="GU321" s="59" t="str">
        <f>IF(GT$9="", "", IF(AND(NOT('Personnel Details'!$N$11=""), $B321&gt;='Personnel Details'!$N$11), IF('Personnel Details'!$P$11="","", 'Personnel Details'!$P$11), IF(AND(NOT('Personnel Details'!$I$11=""), $B321&gt;='Personnel Details'!$I$11), IF('Personnel Details'!$K$11="", "", 'Personnel Details'!$K$11), IF('Personnel Details'!$F$11="", "", 'Personnel Details'!$F$11))))</f>
        <v/>
      </c>
      <c r="GV321" s="74">
        <f>IF(GT$9="", "", IF(AND(NOT('Personnel Details'!$N$11=""), $B321&gt;='Personnel Details'!$N$11), 'Personnel Details'!$Q$11, IF(AND(NOT('Personnel Details'!$I$11=""), $B321&gt;='Personnel Details'!$I$11), 'Personnel Details'!$L$11, 'Personnel Details'!$G$11)))</f>
        <v>0</v>
      </c>
      <c r="GW321" s="59">
        <f t="shared" si="707"/>
        <v>0</v>
      </c>
      <c r="GX321" s="53"/>
      <c r="GZ321" s="78">
        <f>IF(GZ$9="", "", IF(AND(NOT('Personnel Details'!$N$12=""), $B321&gt;='Personnel Details'!$N$12), 'Personnel Details'!$O$12, IF(AND(NOT('Personnel Details'!$I$12=""), $B321&gt;='Personnel Details'!$I$12), 'Personnel Details'!$J$12, 'Personnel Details'!$E$12)))</f>
        <v>0.8</v>
      </c>
      <c r="HA321" s="59" t="str">
        <f>IF(GZ$9="", "", IF(AND(NOT('Personnel Details'!$N$12=""), $B321&gt;='Personnel Details'!$N$12), IF('Personnel Details'!$P$12="","", 'Personnel Details'!$P$12), IF(AND(NOT('Personnel Details'!$I$12=""), $B321&gt;='Personnel Details'!$I$12), IF('Personnel Details'!$K$12="", "", 'Personnel Details'!$K$12), IF('Personnel Details'!$F$12="", "", 'Personnel Details'!$F$12))))</f>
        <v/>
      </c>
      <c r="HB321" s="79">
        <f>IF(GZ$9="", "", IF(AND(NOT('Personnel Details'!$N$12=""), $B321&gt;='Personnel Details'!$N$12), 'Personnel Details'!$Q$12, IF(AND(NOT('Personnel Details'!$I$12=""), $B321&gt;='Personnel Details'!$I$12), 'Personnel Details'!$L$12, 'Personnel Details'!$G$12)))</f>
        <v>0</v>
      </c>
      <c r="HC321" s="59">
        <f t="shared" si="708"/>
        <v>0</v>
      </c>
      <c r="HD321" s="53"/>
      <c r="HF321" s="78">
        <f>IF(HF$9="", "", IF(AND(NOT('Personnel Details'!$N$13=""), $B321&gt;='Personnel Details'!$N$13), 'Personnel Details'!$O$13, IF(AND(NOT('Personnel Details'!$I$13=""), $B321&gt;='Personnel Details'!$I$13), 'Personnel Details'!$J$13, 'Personnel Details'!$E$13)))</f>
        <v>0.8</v>
      </c>
      <c r="HG321" s="59" t="str">
        <f>IF(HF$9="", "", IF(AND(NOT('Personnel Details'!$N$13=""), $B321&gt;='Personnel Details'!$N$13), IF('Personnel Details'!$P$13="","", 'Personnel Details'!$P$13), IF(AND(NOT('Personnel Details'!$I$13=""), $B321&gt;='Personnel Details'!$I$13), IF('Personnel Details'!$K$13="", "", 'Personnel Details'!$K$13), IF('Personnel Details'!$F$13="", "", 'Personnel Details'!$F$13))))</f>
        <v/>
      </c>
      <c r="HH321" s="79">
        <f>IF(HF$9="", "", IF(AND(NOT('Personnel Details'!$N$13=""), $B321&gt;='Personnel Details'!$N$13), 'Personnel Details'!$Q$13, IF(AND(NOT('Personnel Details'!$I$13=""), $B321&gt;='Personnel Details'!$I$13), 'Personnel Details'!$L$13, 'Personnel Details'!$G$13)))</f>
        <v>0</v>
      </c>
      <c r="HI321" s="59">
        <f t="shared" si="709"/>
        <v>0</v>
      </c>
      <c r="HJ321" s="53"/>
      <c r="HL321" s="78">
        <f>IF(HL$9="", "", IF(AND(NOT('Personnel Details'!$N$14=""), $B321&gt;='Personnel Details'!$N$14), 'Personnel Details'!$O$14, IF(AND(NOT('Personnel Details'!$I$14=""), $B321&gt;='Personnel Details'!$I$14), 'Personnel Details'!$J$14, 'Personnel Details'!$E$14)))</f>
        <v>0.8</v>
      </c>
      <c r="HM321" s="59">
        <f>IF(HL$9="", "", IF(AND(NOT('Personnel Details'!$N$14=""), $B321&gt;='Personnel Details'!$N$14), IF('Personnel Details'!$P$14="","", 'Personnel Details'!$P$14), IF(AND(NOT('Personnel Details'!$I$14=""), $B321&gt;='Personnel Details'!$I$14), IF('Personnel Details'!$K$14="", "", 'Personnel Details'!$K$14), IF('Personnel Details'!$F$14="", "", 'Personnel Details'!$F$14))))</f>
        <v>2000</v>
      </c>
      <c r="HN321" s="79">
        <f>IF(HL$9="", "", IF(AND(NOT('Personnel Details'!$N$14=""), $B321&gt;='Personnel Details'!$N$14), 'Personnel Details'!$Q$14, IF(AND(NOT('Personnel Details'!$I$14=""), $B321&gt;='Personnel Details'!$I$14), 'Personnel Details'!$L$14, 'Personnel Details'!$G$14)))</f>
        <v>0.85</v>
      </c>
      <c r="HO321" s="59">
        <f t="shared" si="710"/>
        <v>0</v>
      </c>
      <c r="HP321" s="53"/>
      <c r="HR321" s="78" t="str">
        <f>IF(HR$9="", "", IF(AND(NOT('Personnel Details'!$N$15=""), $B321&gt;='Personnel Details'!$N$15), 'Personnel Details'!$O$15, IF(AND(NOT('Personnel Details'!$I$15=""), $B321&gt;='Personnel Details'!$I$15), 'Personnel Details'!$J$15, 'Personnel Details'!$E$15)))</f>
        <v/>
      </c>
      <c r="HS321" s="59" t="str">
        <f>IF(HR$9="", "", IF(AND(NOT('Personnel Details'!$N$15=""), $B321&gt;='Personnel Details'!$N$15), IF('Personnel Details'!$P$15="","", 'Personnel Details'!$P$15), IF(AND(NOT('Personnel Details'!$I$15=""), $B321&gt;='Personnel Details'!$I$15), IF('Personnel Details'!$K$15="", "", 'Personnel Details'!$K$15), IF('Personnel Details'!$F$15="", "", 'Personnel Details'!$F$15))))</f>
        <v/>
      </c>
      <c r="HT321" s="79" t="str">
        <f>IF(HR$9="", "", IF(AND(NOT('Personnel Details'!$N$15=""), $B321&gt;='Personnel Details'!$N$15), 'Personnel Details'!$Q$15, IF(AND(NOT('Personnel Details'!$I$15=""), $B321&gt;='Personnel Details'!$I$15), 'Personnel Details'!$L$15, 'Personnel Details'!$G$15)))</f>
        <v/>
      </c>
      <c r="HU321" s="59">
        <f t="shared" si="711"/>
        <v>0</v>
      </c>
      <c r="HV321" s="53"/>
      <c r="HX321" s="78" t="str">
        <f>IF(HX$9="", "", IF(AND(NOT('Personnel Details'!$N$16=""), $B321&gt;='Personnel Details'!$N$16), 'Personnel Details'!$O$16, IF(AND(NOT('Personnel Details'!$I$16=""), $B321&gt;='Personnel Details'!$I$16), 'Personnel Details'!$J$16, 'Personnel Details'!$E$16)))</f>
        <v/>
      </c>
      <c r="HY321" s="59" t="str">
        <f>IF(HX$9="", "", IF(AND(NOT('Personnel Details'!$N$16=""), $B321&gt;='Personnel Details'!$N$16), IF('Personnel Details'!$P$16="","", 'Personnel Details'!$P$16), IF(AND(NOT('Personnel Details'!$I$16=""), $B321&gt;='Personnel Details'!$I$16), IF('Personnel Details'!$K$16="", "", 'Personnel Details'!$K$16), IF('Personnel Details'!$F$16="", "", 'Personnel Details'!$F$16))))</f>
        <v/>
      </c>
      <c r="HZ321" s="79" t="str">
        <f>IF(HX$9="", "", IF(AND(NOT('Personnel Details'!$N$16=""), $B321&gt;='Personnel Details'!$N$16), 'Personnel Details'!$Q$16, IF(AND(NOT('Personnel Details'!$I$16=""), $B321&gt;='Personnel Details'!$I$16), 'Personnel Details'!$L$16, 'Personnel Details'!$G$16)))</f>
        <v/>
      </c>
      <c r="IA321" s="59">
        <f t="shared" si="712"/>
        <v>0</v>
      </c>
      <c r="IB321" s="53"/>
      <c r="ID321" s="78" t="str">
        <f>IF(ID$9="", "", IF(AND(NOT('Personnel Details'!$N$17=""), $B321&gt;='Personnel Details'!$N$17), 'Personnel Details'!$O$17, IF(AND(NOT('Personnel Details'!$I$17=""), $B321&gt;='Personnel Details'!$I$17), 'Personnel Details'!$J$17, 'Personnel Details'!$E$17)))</f>
        <v/>
      </c>
      <c r="IE321" s="59" t="str">
        <f>IF(ID$9="", "", IF(AND(NOT('Personnel Details'!$N$17=""), $B321&gt;='Personnel Details'!$N$17), IF('Personnel Details'!$P$17="","", 'Personnel Details'!$P$17), IF(AND(NOT('Personnel Details'!$I$17=""), $B321&gt;='Personnel Details'!$I$17), IF('Personnel Details'!$K$17="", "", 'Personnel Details'!$K$17), IF('Personnel Details'!$F$17="", "", 'Personnel Details'!$F$17))))</f>
        <v/>
      </c>
      <c r="IF321" s="79" t="str">
        <f>IF(ID$9="", "", IF(AND(NOT('Personnel Details'!$N$17=""), $B321&gt;='Personnel Details'!$N$17), 'Personnel Details'!$Q$17, IF(AND(NOT('Personnel Details'!$I$17=""), $B321&gt;='Personnel Details'!$I$17), 'Personnel Details'!$L$17, 'Personnel Details'!$G$17)))</f>
        <v/>
      </c>
      <c r="IG321" s="59">
        <f t="shared" si="713"/>
        <v>0</v>
      </c>
      <c r="IH321" s="53"/>
      <c r="IJ321" s="78" t="str">
        <f>IF(IJ$9="", "", IF(AND(NOT('Personnel Details'!$N$18=""), $B321&gt;='Personnel Details'!$N$18), 'Personnel Details'!$O$18, IF(AND(NOT('Personnel Details'!$I$18=""), $B321&gt;='Personnel Details'!$I$18), 'Personnel Details'!$J$18, 'Personnel Details'!$E$18)))</f>
        <v/>
      </c>
      <c r="IK321" s="59" t="str">
        <f>IF(IJ$9="", "", IF(AND(NOT('Personnel Details'!$N$18=""), $B321&gt;='Personnel Details'!$N$18), IF('Personnel Details'!$P$18="","", 'Personnel Details'!$P$18), IF(AND(NOT('Personnel Details'!$I$18=""), $B321&gt;='Personnel Details'!$I$18), IF('Personnel Details'!$K$18="", "", 'Personnel Details'!$K$18), IF('Personnel Details'!$F$18="", "", 'Personnel Details'!$F$18))))</f>
        <v/>
      </c>
      <c r="IL321" s="79" t="str">
        <f>IF(IJ$9="", "", IF(AND(NOT('Personnel Details'!$N$18=""), $B321&gt;='Personnel Details'!$N$18), 'Personnel Details'!$Q$18, IF(AND(NOT('Personnel Details'!$I$18=""), $B321&gt;='Personnel Details'!$I$18), 'Personnel Details'!$L$18, 'Personnel Details'!$G$18)))</f>
        <v/>
      </c>
      <c r="IM321" s="59">
        <f t="shared" si="714"/>
        <v>0</v>
      </c>
      <c r="IN321" s="53"/>
      <c r="IP321" s="78" t="str">
        <f>IF(IP$9="", "", IF(AND(NOT('Personnel Details'!$N$19=""), $B321&gt;='Personnel Details'!$N$19), 'Personnel Details'!$O$19, IF(AND(NOT('Personnel Details'!$I$19=""), $B321&gt;='Personnel Details'!$I$19), 'Personnel Details'!$J$19, 'Personnel Details'!$E$19)))</f>
        <v/>
      </c>
      <c r="IQ321" s="59" t="str">
        <f>IF(IP$9="", "", IF(AND(NOT('Personnel Details'!$N$19=""), $B321&gt;='Personnel Details'!$N$19), IF('Personnel Details'!$P$19="","", 'Personnel Details'!$P$19), IF(AND(NOT('Personnel Details'!$I$19=""), $B321&gt;='Personnel Details'!$I$19), IF('Personnel Details'!$K$19="", "", 'Personnel Details'!$K$19), IF('Personnel Details'!$F$19="", "", 'Personnel Details'!$F$19))))</f>
        <v/>
      </c>
      <c r="IR321" s="79" t="str">
        <f>IF(IP$9="", "", IF(AND(NOT('Personnel Details'!$N$19=""), $B321&gt;='Personnel Details'!$N$19), 'Personnel Details'!$Q$19, IF(AND(NOT('Personnel Details'!$I$19=""), $B321&gt;='Personnel Details'!$I$19), 'Personnel Details'!$L$19, 'Personnel Details'!$G$19)))</f>
        <v/>
      </c>
      <c r="IS321" s="59">
        <f t="shared" si="715"/>
        <v>0</v>
      </c>
      <c r="IT321" s="53"/>
      <c r="IV321" s="78" t="str">
        <f>IF(IV$9="", "", IF(AND(NOT('Personnel Details'!$N$20=""), $B321&gt;='Personnel Details'!$N$20), 'Personnel Details'!$O$20, IF(AND(NOT('Personnel Details'!$I$20=""), $B321&gt;='Personnel Details'!$I$20), 'Personnel Details'!$J$20, 'Personnel Details'!$E$20)))</f>
        <v/>
      </c>
      <c r="IW321" s="59" t="str">
        <f>IF(IV$9="", "", IF(AND(NOT('Personnel Details'!$N$20=""), $B321&gt;='Personnel Details'!$N$20), IF('Personnel Details'!$P$20="","", 'Personnel Details'!$P$20), IF(AND(NOT('Personnel Details'!$I$20=""), $B321&gt;='Personnel Details'!$I$20), IF('Personnel Details'!$K$20="", "", 'Personnel Details'!$K$20), IF('Personnel Details'!$F$20="", "", 'Personnel Details'!$F$20))))</f>
        <v/>
      </c>
      <c r="IX321" s="79" t="str">
        <f>IF(IV$9="", "", IF(AND(NOT('Personnel Details'!$N$20=""), $B321&gt;='Personnel Details'!$N$20), 'Personnel Details'!$Q$20, IF(AND(NOT('Personnel Details'!$I$20=""), $B321&gt;='Personnel Details'!$I$20), 'Personnel Details'!$L$20, 'Personnel Details'!$G$20)))</f>
        <v/>
      </c>
      <c r="IY321" s="59">
        <f t="shared" si="716"/>
        <v>0</v>
      </c>
      <c r="IZ321" s="53"/>
      <c r="JB321" s="78" t="str">
        <f>IF(JB$9="", "", IF(AND(NOT('Personnel Details'!$N$21=""), $B321&gt;='Personnel Details'!$N$21), 'Personnel Details'!$O$21, IF(AND(NOT('Personnel Details'!$I$21=""), $B321&gt;='Personnel Details'!$I$21), 'Personnel Details'!$J$21, 'Personnel Details'!$E$21)))</f>
        <v/>
      </c>
      <c r="JC321" s="59" t="str">
        <f>IF(JB$9="", "", IF(AND(NOT('Personnel Details'!$N$21=""), $B321&gt;='Personnel Details'!$N$21), IF('Personnel Details'!$P$21="","", 'Personnel Details'!$P$21), IF(AND(NOT('Personnel Details'!$I$21=""), $B321&gt;='Personnel Details'!$I$21), IF('Personnel Details'!$K$21="", "", 'Personnel Details'!$K$21), IF('Personnel Details'!$F$21="", "", 'Personnel Details'!$F$21))))</f>
        <v/>
      </c>
      <c r="JD321" s="79" t="str">
        <f>IF(JB$9="", "", IF(AND(NOT('Personnel Details'!$N$21=""), $B321&gt;='Personnel Details'!$N$21), 'Personnel Details'!$Q$21, IF(AND(NOT('Personnel Details'!$I$21=""), $B321&gt;='Personnel Details'!$I$21), 'Personnel Details'!$L$21, 'Personnel Details'!$G$21)))</f>
        <v/>
      </c>
      <c r="JE321" s="59">
        <f t="shared" si="717"/>
        <v>0</v>
      </c>
      <c r="JF321" s="53"/>
      <c r="JH321" s="78" t="str">
        <f>IF(JH$9="", "", IF(AND(NOT('Personnel Details'!$N$22=""), $B321&gt;='Personnel Details'!$N$22), 'Personnel Details'!$O$22, IF(AND(NOT('Personnel Details'!$I$22=""), $B321&gt;='Personnel Details'!$I$22), 'Personnel Details'!$J$22, 'Personnel Details'!$E$22)))</f>
        <v/>
      </c>
      <c r="JI321" s="59" t="str">
        <f>IF(JH$9="", "", IF(AND(NOT('Personnel Details'!$N$22=""), $B321&gt;='Personnel Details'!$N$22), IF('Personnel Details'!$P$22="","", 'Personnel Details'!$P$22), IF(AND(NOT('Personnel Details'!$I$22=""), $B321&gt;='Personnel Details'!$I$22), IF('Personnel Details'!$K$22="", "", 'Personnel Details'!$K$22), IF('Personnel Details'!$F$22="", "", 'Personnel Details'!$F$22))))</f>
        <v/>
      </c>
      <c r="JJ321" s="79" t="str">
        <f>IF(JH$9="", "", IF(AND(NOT('Personnel Details'!$N$22=""), $B321&gt;='Personnel Details'!$N$22), 'Personnel Details'!$Q$22, IF(AND(NOT('Personnel Details'!$I$22=""), $B321&gt;='Personnel Details'!$I$22), 'Personnel Details'!$L$22, 'Personnel Details'!$G$22)))</f>
        <v/>
      </c>
      <c r="JK321" s="59">
        <f t="shared" si="718"/>
        <v>0</v>
      </c>
      <c r="JL321" s="53"/>
      <c r="JN321" s="78" t="str">
        <f>IF(JN$9="", "", IF(AND(NOT('Personnel Details'!$N$23=""), $B321&gt;='Personnel Details'!$N$23), 'Personnel Details'!$O$23, IF(AND(NOT('Personnel Details'!$I$23=""), $B321&gt;='Personnel Details'!$I$23), 'Personnel Details'!$J$23, 'Personnel Details'!$E$23)))</f>
        <v/>
      </c>
      <c r="JO321" s="59" t="str">
        <f>IF(JN$9="", "", IF(AND(NOT('Personnel Details'!$N$23=""), $B321&gt;='Personnel Details'!$N$23), IF('Personnel Details'!$P$23="","", 'Personnel Details'!$P$23), IF(AND(NOT('Personnel Details'!$I$23=""), $B321&gt;='Personnel Details'!$I$23), IF('Personnel Details'!$K$23="", "", 'Personnel Details'!$K$23), IF('Personnel Details'!$F$23="", "", 'Personnel Details'!$F$23))))</f>
        <v/>
      </c>
      <c r="JP321" s="79" t="str">
        <f>IF(JN$9="", "", IF(AND(NOT('Personnel Details'!$N$23=""), $B321&gt;='Personnel Details'!$N$23), 'Personnel Details'!$Q$23, IF(AND(NOT('Personnel Details'!$I$23=""), $B321&gt;='Personnel Details'!$I$23), 'Personnel Details'!$L$23, 'Personnel Details'!$G$23)))</f>
        <v/>
      </c>
      <c r="JQ321" s="59">
        <f t="shared" si="719"/>
        <v>0</v>
      </c>
      <c r="JR321" s="53"/>
      <c r="JT321" s="78" t="str">
        <f>IF(JT$9="", "", IF(AND(NOT('Personnel Details'!$N$24=""), $B321&gt;='Personnel Details'!$N$24), 'Personnel Details'!$O$24, IF(AND(NOT('Personnel Details'!$I$24=""), $B321&gt;='Personnel Details'!$I$24), 'Personnel Details'!$J$24, 'Personnel Details'!$E$24)))</f>
        <v/>
      </c>
      <c r="JU321" s="59" t="str">
        <f>IF(JT$9="", "", IF(AND(NOT('Personnel Details'!$N$24=""), $B321&gt;='Personnel Details'!$N$24), IF('Personnel Details'!$P$24="","", 'Personnel Details'!$P$24), IF(AND(NOT('Personnel Details'!$I$24=""), $B321&gt;='Personnel Details'!$I$24), IF('Personnel Details'!$K$24="", "", 'Personnel Details'!$K$24), IF('Personnel Details'!$F$24="", "", 'Personnel Details'!$F$24))))</f>
        <v/>
      </c>
      <c r="JV321" s="79" t="str">
        <f>IF(JT$9="", "", IF(AND(NOT('Personnel Details'!$N$24=""), $B321&gt;='Personnel Details'!$N$24), 'Personnel Details'!$Q$24, IF(AND(NOT('Personnel Details'!$I$24=""), $B321&gt;='Personnel Details'!$I$24), 'Personnel Details'!$L$24, 'Personnel Details'!$G$24)))</f>
        <v/>
      </c>
      <c r="JW321" s="59">
        <f t="shared" si="720"/>
        <v>0</v>
      </c>
      <c r="JX321" s="53"/>
      <c r="JZ321" s="78" t="str">
        <f>IF(JZ$9="", "", IF(AND(NOT('Personnel Details'!$N$25=""), $B321&gt;='Personnel Details'!$N$25), 'Personnel Details'!$O$25, IF(AND(NOT('Personnel Details'!$I$25=""), $B321&gt;='Personnel Details'!$I$25), 'Personnel Details'!$J$25, 'Personnel Details'!$E$25)))</f>
        <v/>
      </c>
      <c r="KA321" s="59" t="str">
        <f>IF(JZ$9="", "", IF(AND(NOT('Personnel Details'!$N$25=""), $B321&gt;='Personnel Details'!$N$25), IF('Personnel Details'!$P$25="","", 'Personnel Details'!$P$25), IF(AND(NOT('Personnel Details'!$I$25=""), $B321&gt;='Personnel Details'!$I$25), IF('Personnel Details'!$K$25="", "", 'Personnel Details'!$K$25), IF('Personnel Details'!$F$25="", "", 'Personnel Details'!$F$25))))</f>
        <v/>
      </c>
      <c r="KB321" s="79" t="str">
        <f>IF(JZ$9="", "", IF(AND(NOT('Personnel Details'!$N$25=""), $B321&gt;='Personnel Details'!$N$25), 'Personnel Details'!$Q$25, IF(AND(NOT('Personnel Details'!$I$25=""), $B321&gt;='Personnel Details'!$I$25), 'Personnel Details'!$L$25, 'Personnel Details'!$G$25)))</f>
        <v/>
      </c>
      <c r="KC321" s="59">
        <f t="shared" si="721"/>
        <v>0</v>
      </c>
      <c r="KD321" s="53"/>
      <c r="KF321" s="78" t="str">
        <f>IF(KF$9="", "", IF(AND(NOT('Personnel Details'!$N$26=""), $B321&gt;='Personnel Details'!$N$26), 'Personnel Details'!$O$26, IF(AND(NOT('Personnel Details'!$I$26=""), $B321&gt;='Personnel Details'!$I$26), 'Personnel Details'!$J$26, 'Personnel Details'!$E$26)))</f>
        <v/>
      </c>
      <c r="KG321" s="59" t="str">
        <f>IF(KF$9="", "", IF(AND(NOT('Personnel Details'!$N$26=""), $B321&gt;='Personnel Details'!$N$26), IF('Personnel Details'!$P$26="","", 'Personnel Details'!$P$26), IF(AND(NOT('Personnel Details'!$I$26=""), $B321&gt;='Personnel Details'!$I$26), IF('Personnel Details'!$K$26="", "", 'Personnel Details'!$K$26), IF('Personnel Details'!$F$26="", "", 'Personnel Details'!$F$26))))</f>
        <v/>
      </c>
      <c r="KH321" s="79" t="str">
        <f>IF(KF$9="", "", IF(AND(NOT('Personnel Details'!$N$26=""), $B321&gt;='Personnel Details'!$N$26), 'Personnel Details'!$Q$26, IF(AND(NOT('Personnel Details'!$I$26=""), $B321&gt;='Personnel Details'!$I$26), 'Personnel Details'!$L$26, 'Personnel Details'!$G$26)))</f>
        <v/>
      </c>
      <c r="KI321" s="59">
        <f t="shared" si="722"/>
        <v>0</v>
      </c>
      <c r="KJ321" s="53"/>
      <c r="KL321" s="78" t="str">
        <f>IF(KL$9="", "", IF(AND(NOT('Personnel Details'!$N$27=""), $B321&gt;='Personnel Details'!$N$27), 'Personnel Details'!$O$27, IF(AND(NOT('Personnel Details'!$I$27=""), $B321&gt;='Personnel Details'!$I$27), 'Personnel Details'!$J$27, 'Personnel Details'!$E$27)))</f>
        <v/>
      </c>
      <c r="KM321" s="59" t="str">
        <f>IF(KL$9="", "", IF(AND(NOT('Personnel Details'!$N$27=""), $B321&gt;='Personnel Details'!$N$27), IF('Personnel Details'!$P$27="","", 'Personnel Details'!$P$27), IF(AND(NOT('Personnel Details'!$I$27=""), $B321&gt;='Personnel Details'!$I$27), IF('Personnel Details'!$K$27="", "", 'Personnel Details'!$K$27), IF('Personnel Details'!$F$27="", "", 'Personnel Details'!$F$27))))</f>
        <v/>
      </c>
      <c r="KN321" s="79" t="str">
        <f>IF(KL$9="", "", IF(AND(NOT('Personnel Details'!$N$27=""), $B321&gt;='Personnel Details'!$N$27), 'Personnel Details'!$Q$27, IF(AND(NOT('Personnel Details'!$I$27=""), $B321&gt;='Personnel Details'!$I$27), 'Personnel Details'!$L$27, 'Personnel Details'!$G$27)))</f>
        <v/>
      </c>
      <c r="KO321" s="59">
        <f t="shared" si="723"/>
        <v>0</v>
      </c>
      <c r="KP321" s="53"/>
      <c r="KR321" s="78" t="str">
        <f>IF(KR$9="", "", IF(AND(NOT('Personnel Details'!$N$28=""), $B321&gt;='Personnel Details'!$N$28), 'Personnel Details'!$O$28, IF(AND(NOT('Personnel Details'!$I$28=""), $B321&gt;='Personnel Details'!$I$28), 'Personnel Details'!$J$28, 'Personnel Details'!$E$28)))</f>
        <v/>
      </c>
      <c r="KS321" s="59" t="str">
        <f>IF(KR$9="", "", IF(AND(NOT('Personnel Details'!$N$28=""), $B321&gt;='Personnel Details'!$N$28), IF('Personnel Details'!$P$28="","", 'Personnel Details'!$P$28), IF(AND(NOT('Personnel Details'!$I$28=""), $B321&gt;='Personnel Details'!$I$28), IF('Personnel Details'!$K$28="", "", 'Personnel Details'!$K$28), IF('Personnel Details'!$F$28="", "", 'Personnel Details'!$F$28))))</f>
        <v/>
      </c>
      <c r="KT321" s="79" t="str">
        <f>IF(KR$9="", "", IF(AND(NOT('Personnel Details'!$N$28=""), $B321&gt;='Personnel Details'!$N$28), 'Personnel Details'!$Q$28, IF(AND(NOT('Personnel Details'!$I$28=""), $B321&gt;='Personnel Details'!$I$28), 'Personnel Details'!$L$28, 'Personnel Details'!$G$28)))</f>
        <v/>
      </c>
      <c r="KU321" s="59">
        <f t="shared" si="724"/>
        <v>0</v>
      </c>
      <c r="KV321" s="53"/>
      <c r="KX321" s="78" t="str">
        <f>IF(KX$9="", "", IF(AND(NOT('Personnel Details'!$N$29=""), $B321&gt;='Personnel Details'!$N$29), 'Personnel Details'!$O$29, IF(AND(NOT('Personnel Details'!$I$29=""), $B321&gt;='Personnel Details'!$I$29), 'Personnel Details'!$J$29, 'Personnel Details'!$E$29)))</f>
        <v/>
      </c>
      <c r="KY321" s="59" t="str">
        <f>IF(KX$9="", "", IF(AND(NOT('Personnel Details'!$N$29=""), $B321&gt;='Personnel Details'!$N$29), IF('Personnel Details'!$P$29="","", 'Personnel Details'!$P$29), IF(AND(NOT('Personnel Details'!$I$29=""), $B321&gt;='Personnel Details'!$I$29), IF('Personnel Details'!$K$29="", "", 'Personnel Details'!$K$29), IF('Personnel Details'!$F$29="", "", 'Personnel Details'!$F$29))))</f>
        <v/>
      </c>
      <c r="KZ321" s="79" t="str">
        <f>IF(KX$9="", "", IF(AND(NOT('Personnel Details'!$N$29=""), $B321&gt;='Personnel Details'!$N$29), 'Personnel Details'!$Q$29, IF(AND(NOT('Personnel Details'!$I$29=""), $B321&gt;='Personnel Details'!$I$29), 'Personnel Details'!$L$29, 'Personnel Details'!$G$29)))</f>
        <v/>
      </c>
      <c r="LA321" s="59">
        <f t="shared" si="725"/>
        <v>0</v>
      </c>
      <c r="LB321" s="53"/>
      <c r="LD321" s="78" t="str">
        <f>IF(LD$9="", "", IF(AND(NOT('Personnel Details'!$N$30=""), $B321&gt;='Personnel Details'!$N$30), 'Personnel Details'!$O$30, IF(AND(NOT('Personnel Details'!$I$30=""), $B321&gt;='Personnel Details'!$I$30), 'Personnel Details'!$J$30, 'Personnel Details'!$E$30)))</f>
        <v/>
      </c>
      <c r="LE321" s="59" t="str">
        <f>IF(LD$9="", "", IF(AND(NOT('Personnel Details'!$N$30=""), $B321&gt;='Personnel Details'!$N$30), IF('Personnel Details'!$P$30="","", 'Personnel Details'!$P$30), IF(AND(NOT('Personnel Details'!$I$30=""), $B321&gt;='Personnel Details'!$I$30), IF('Personnel Details'!$K$30="", "", 'Personnel Details'!$K$30), IF('Personnel Details'!$F$30="", "", 'Personnel Details'!$F$30))))</f>
        <v/>
      </c>
      <c r="LF321" s="79" t="str">
        <f>IF(LD$9="", "", IF(AND(NOT('Personnel Details'!$N$30=""), $B321&gt;='Personnel Details'!$N$30), 'Personnel Details'!$Q$30, IF(AND(NOT('Personnel Details'!$I$30=""), $B321&gt;='Personnel Details'!$I$30), 'Personnel Details'!$L$30, 'Personnel Details'!$G$30)))</f>
        <v/>
      </c>
      <c r="LG321" s="59">
        <f t="shared" si="726"/>
        <v>0</v>
      </c>
      <c r="LH321" s="53"/>
      <c r="LJ321" s="78" t="str">
        <f>IF(LJ$9="", "", IF(AND(NOT('Personnel Details'!$N$31=""), $B321&gt;='Personnel Details'!$N$31), 'Personnel Details'!$O$31, IF(AND(NOT('Personnel Details'!$I$31=""), $B321&gt;='Personnel Details'!$I$31), 'Personnel Details'!$J$31, 'Personnel Details'!$E$31)))</f>
        <v/>
      </c>
      <c r="LK321" s="59" t="str">
        <f>IF(LJ$9="", "", IF(AND(NOT('Personnel Details'!$N$31=""), $B321&gt;='Personnel Details'!$N$31), IF('Personnel Details'!$P$31="","", 'Personnel Details'!$P$31), IF(AND(NOT('Personnel Details'!$I$31=""), $B321&gt;='Personnel Details'!$I$31), IF('Personnel Details'!$K$31="", "", 'Personnel Details'!$K$31), IF('Personnel Details'!$F$31="", "", 'Personnel Details'!$F$31))))</f>
        <v/>
      </c>
      <c r="LL321" s="79" t="str">
        <f>IF(LJ$9="", "", IF(AND(NOT('Personnel Details'!$N$31=""), $B321&gt;='Personnel Details'!$N$31), 'Personnel Details'!$Q$31, IF(AND(NOT('Personnel Details'!$I$31=""), $B321&gt;='Personnel Details'!$I$31), 'Personnel Details'!$L$31, 'Personnel Details'!$G$31)))</f>
        <v/>
      </c>
      <c r="LM321" s="59">
        <f t="shared" si="727"/>
        <v>0</v>
      </c>
      <c r="LN321" s="53"/>
      <c r="LP321" s="78" t="str">
        <f>IF(LP$9="", "", IF(AND(NOT('Personnel Details'!$N$32=""), $B321&gt;='Personnel Details'!$N$32), 'Personnel Details'!$O$32, IF(AND(NOT('Personnel Details'!$I$32=""), $B321&gt;='Personnel Details'!$I$32), 'Personnel Details'!$J$32, 'Personnel Details'!$E$32)))</f>
        <v/>
      </c>
      <c r="LQ321" s="59" t="str">
        <f>IF(LP$9="", "", IF(AND(NOT('Personnel Details'!$N$32=""), $B321&gt;='Personnel Details'!$N$32), IF('Personnel Details'!$P$32="","", 'Personnel Details'!$P$32), IF(AND(NOT('Personnel Details'!$I$32=""), $B321&gt;='Personnel Details'!$I$32), IF('Personnel Details'!$K$32="", "", 'Personnel Details'!$K$32), IF('Personnel Details'!$F$32="", "", 'Personnel Details'!$F$32))))</f>
        <v/>
      </c>
      <c r="LR321" s="79" t="str">
        <f>IF(LP$9="", "", IF(AND(NOT('Personnel Details'!$N$32=""), $B321&gt;='Personnel Details'!$N$32), 'Personnel Details'!$Q$32, IF(AND(NOT('Personnel Details'!$I$32=""), $B321&gt;='Personnel Details'!$I$32), 'Personnel Details'!$L$32, 'Personnel Details'!$G$32)))</f>
        <v/>
      </c>
      <c r="LS321" s="59">
        <f t="shared" si="728"/>
        <v>0</v>
      </c>
      <c r="LT321" s="53"/>
      <c r="LV321" s="78" t="str">
        <f>IF(LV$9="", "", IF(AND(NOT('Personnel Details'!$N$33=""), $B321&gt;='Personnel Details'!$N$33), 'Personnel Details'!$O$33, IF(AND(NOT('Personnel Details'!$I$33=""), $B321&gt;='Personnel Details'!$I$33), 'Personnel Details'!$J$33, 'Personnel Details'!$E$33)))</f>
        <v/>
      </c>
      <c r="LW321" s="59" t="str">
        <f>IF(LV$9="", "", IF(AND(NOT('Personnel Details'!$N$33=""), $B321&gt;='Personnel Details'!$N$33), IF('Personnel Details'!$P$33="","", 'Personnel Details'!$P$33), IF(AND(NOT('Personnel Details'!$I$33=""), $B321&gt;='Personnel Details'!$I$33), IF('Personnel Details'!$K$33="", "", 'Personnel Details'!$K$33), IF('Personnel Details'!$F$33="", "", 'Personnel Details'!$F$33))))</f>
        <v/>
      </c>
      <c r="LX321" s="79" t="str">
        <f>IF(LV$9="", "", IF(AND(NOT('Personnel Details'!$N$33=""), $B321&gt;='Personnel Details'!$N$33), 'Personnel Details'!$Q$33, IF(AND(NOT('Personnel Details'!$I$33=""), $B321&gt;='Personnel Details'!$I$33), 'Personnel Details'!$L$33, 'Personnel Details'!$G$33)))</f>
        <v/>
      </c>
      <c r="LY321" s="59">
        <f t="shared" si="729"/>
        <v>0</v>
      </c>
      <c r="LZ321" s="53"/>
      <c r="MB321" s="78" t="str">
        <f>IF(MB$9="", "", IF(AND(NOT('Personnel Details'!$N$34=""), $B321&gt;='Personnel Details'!$N$34), 'Personnel Details'!$O$34, IF(AND(NOT('Personnel Details'!$I$34=""), $B321&gt;='Personnel Details'!$I$34), 'Personnel Details'!$J$34, 'Personnel Details'!$E$34)))</f>
        <v/>
      </c>
      <c r="MC321" s="59" t="str">
        <f>IF(MB$9="", "", IF(AND(NOT('Personnel Details'!$N$34=""), $B321&gt;='Personnel Details'!$N$34), IF('Personnel Details'!$P$34="","", 'Personnel Details'!$P$34), IF(AND(NOT('Personnel Details'!$I$34=""), $B321&gt;='Personnel Details'!$I$34), IF('Personnel Details'!$K$34="", "", 'Personnel Details'!$K$34), IF('Personnel Details'!$F$34="", "", 'Personnel Details'!$F$34))))</f>
        <v/>
      </c>
      <c r="MD321" s="79" t="str">
        <f>IF(MB$9="", "", IF(AND(NOT('Personnel Details'!$N$34=""), $B321&gt;='Personnel Details'!$N$34), 'Personnel Details'!$Q$34, IF(AND(NOT('Personnel Details'!$I$34=""), $B321&gt;='Personnel Details'!$I$34), 'Personnel Details'!$L$34, 'Personnel Details'!$G$34)))</f>
        <v/>
      </c>
      <c r="ME321" s="59">
        <f t="shared" si="730"/>
        <v>0</v>
      </c>
      <c r="MF321" s="53"/>
      <c r="MH321" s="78" t="str">
        <f>IF(MH$9="", "", IF(AND(NOT('Personnel Details'!$N$35=""), $B321&gt;='Personnel Details'!$N$35), 'Personnel Details'!$O$35, IF(AND(NOT('Personnel Details'!$I$35=""), $B321&gt;='Personnel Details'!$I$35), 'Personnel Details'!$J$35, 'Personnel Details'!$E$35)))</f>
        <v/>
      </c>
      <c r="MI321" s="59" t="str">
        <f>IF(MH$9="", "", IF(AND(NOT('Personnel Details'!$N$35=""), $B321&gt;='Personnel Details'!$N$35), IF('Personnel Details'!$P$35="","", 'Personnel Details'!$P$35), IF(AND(NOT('Personnel Details'!$I$35=""), $B321&gt;='Personnel Details'!$I$35), IF('Personnel Details'!$K$35="", "", 'Personnel Details'!$K$35), IF('Personnel Details'!$F$35="", "", 'Personnel Details'!$F$35))))</f>
        <v/>
      </c>
      <c r="MJ321" s="79" t="str">
        <f>IF(MH$9="", "", IF(AND(NOT('Personnel Details'!$N$35=""), $B321&gt;='Personnel Details'!$N$35), 'Personnel Details'!$Q$35, IF(AND(NOT('Personnel Details'!$I$35=""), $B321&gt;='Personnel Details'!$I$35), 'Personnel Details'!$L$35, 'Personnel Details'!$G$35)))</f>
        <v/>
      </c>
      <c r="MK321" s="59">
        <f t="shared" si="731"/>
        <v>0</v>
      </c>
      <c r="ML321" s="53"/>
      <c r="MN321" s="78" t="str">
        <f>IF(MN$9="", "", IF(AND(NOT('Personnel Details'!$N$36=""), $B321&gt;='Personnel Details'!$N$36), 'Personnel Details'!$O$36, IF(AND(NOT('Personnel Details'!$I$36=""), $B321&gt;='Personnel Details'!$I$36), 'Personnel Details'!$J$36, 'Personnel Details'!$E$36)))</f>
        <v/>
      </c>
      <c r="MO321" s="59" t="str">
        <f>IF(MN$9="", "", IF(AND(NOT('Personnel Details'!$N$36=""), $B321&gt;='Personnel Details'!$N$36), IF('Personnel Details'!$P$36="","", 'Personnel Details'!$P$36), IF(AND(NOT('Personnel Details'!$I$36=""), $B321&gt;='Personnel Details'!$I$36), IF('Personnel Details'!$K$36="", "", 'Personnel Details'!$K$36), IF('Personnel Details'!$F$36="", "", 'Personnel Details'!$F$36))))</f>
        <v/>
      </c>
      <c r="MP321" s="79" t="str">
        <f>IF(MN$9="", "", IF(AND(NOT('Personnel Details'!$N$36=""), $B321&gt;='Personnel Details'!$N$36), 'Personnel Details'!$Q$36, IF(AND(NOT('Personnel Details'!$I$36=""), $B321&gt;='Personnel Details'!$I$36), 'Personnel Details'!$L$36, 'Personnel Details'!$G$36)))</f>
        <v/>
      </c>
      <c r="MQ321" s="59">
        <f t="shared" si="732"/>
        <v>0</v>
      </c>
      <c r="MR321" s="53"/>
      <c r="MT321" s="78" t="str">
        <f>IF(MT$9="", "", IF(AND(NOT('Personnel Details'!$N$37=""), $B321&gt;='Personnel Details'!$N$37), 'Personnel Details'!$O$37, IF(AND(NOT('Personnel Details'!$I$37=""), $B321&gt;='Personnel Details'!$I$37), 'Personnel Details'!$J$37, 'Personnel Details'!$E$37)))</f>
        <v/>
      </c>
      <c r="MU321" s="59" t="str">
        <f>IF(MT$9="", "", IF(AND(NOT('Personnel Details'!$N$37=""), $B321&gt;='Personnel Details'!$N$37), IF('Personnel Details'!$P$37="","", 'Personnel Details'!$P$37), IF(AND(NOT('Personnel Details'!$I$37=""), $B321&gt;='Personnel Details'!$I$37), IF('Personnel Details'!$K$37="", "", 'Personnel Details'!$K$37), IF('Personnel Details'!$F$37="", "", 'Personnel Details'!$F$37))))</f>
        <v/>
      </c>
      <c r="MV321" s="79" t="str">
        <f>IF(MT$9="", "", IF(AND(NOT('Personnel Details'!$N$37=""), $B321&gt;='Personnel Details'!$N$37), 'Personnel Details'!$Q$37, IF(AND(NOT('Personnel Details'!$I$37=""), $B321&gt;='Personnel Details'!$I$37), 'Personnel Details'!$L$37, 'Personnel Details'!$G$37)))</f>
        <v/>
      </c>
      <c r="MW321" s="59">
        <f t="shared" si="733"/>
        <v>0</v>
      </c>
      <c r="MX321" s="53"/>
      <c r="MZ321" s="78" t="str">
        <f>IF(MZ$9="", "", IF(AND(NOT('Personnel Details'!$N$38=""), $B321&gt;='Personnel Details'!$N$38), 'Personnel Details'!$O$38, IF(AND(NOT('Personnel Details'!$I$38=""), $B321&gt;='Personnel Details'!$I$38), 'Personnel Details'!$J$38, 'Personnel Details'!$E$38)))</f>
        <v/>
      </c>
      <c r="NA321" s="59" t="str">
        <f>IF(MZ$9="", "", IF(AND(NOT('Personnel Details'!$N$38=""), $B321&gt;='Personnel Details'!$N$38), IF('Personnel Details'!$P$38="","", 'Personnel Details'!$P$38), IF(AND(NOT('Personnel Details'!$I$38=""), $B321&gt;='Personnel Details'!$I$38), IF('Personnel Details'!$K$38="", "", 'Personnel Details'!$K$38), IF('Personnel Details'!$F$38="", "", 'Personnel Details'!$F$38))))</f>
        <v/>
      </c>
      <c r="NB321" s="79" t="str">
        <f>IF(MZ$9="", "", IF(AND(NOT('Personnel Details'!$N$38=""), $B321&gt;='Personnel Details'!$N$38), 'Personnel Details'!$Q$38, IF(AND(NOT('Personnel Details'!$I$38=""), $B321&gt;='Personnel Details'!$I$38), 'Personnel Details'!$L$38, 'Personnel Details'!$G$38)))</f>
        <v/>
      </c>
      <c r="NC321" s="59">
        <f t="shared" si="734"/>
        <v>0</v>
      </c>
      <c r="ND321" s="53"/>
      <c r="NF321" s="78" t="str">
        <f>IF(NF$9="", "", IF(AND(NOT('Personnel Details'!$N$39=""), $B321&gt;='Personnel Details'!$N$39), 'Personnel Details'!$O$39, IF(AND(NOT('Personnel Details'!$I$39=""), $B321&gt;='Personnel Details'!$I$39), 'Personnel Details'!$J$39, 'Personnel Details'!$E$39)))</f>
        <v/>
      </c>
      <c r="NG321" s="59" t="str">
        <f>IF(NF$9="", "", IF(AND(NOT('Personnel Details'!$N$39=""), $B321&gt;='Personnel Details'!$N$39), IF('Personnel Details'!$P$39="","", 'Personnel Details'!$P$39), IF(AND(NOT('Personnel Details'!$I$39=""), $B321&gt;='Personnel Details'!$I$39), IF('Personnel Details'!$K$39="", "", 'Personnel Details'!$K$39), IF('Personnel Details'!$F$39="", "", 'Personnel Details'!$F$39))))</f>
        <v/>
      </c>
      <c r="NH321" s="79" t="str">
        <f>IF(NF$9="", "", IF(AND(NOT('Personnel Details'!$N$39=""), $B321&gt;='Personnel Details'!$N$39), 'Personnel Details'!$Q$39, IF(AND(NOT('Personnel Details'!$I$39=""), $B321&gt;='Personnel Details'!$I$39), 'Personnel Details'!$L$39, 'Personnel Details'!$G$39)))</f>
        <v/>
      </c>
      <c r="NI321" s="59">
        <f t="shared" si="735"/>
        <v>0</v>
      </c>
      <c r="NJ321" s="53"/>
      <c r="NL321" s="78" t="str">
        <f>IF(NL$9="", "", IF(AND(NOT('Personnel Details'!$N$40=""), $B321&gt;='Personnel Details'!$N$40), 'Personnel Details'!$O$40, IF(AND(NOT('Personnel Details'!$I$40=""), $B321&gt;='Personnel Details'!$I$40), 'Personnel Details'!$J$40, 'Personnel Details'!$E$40)))</f>
        <v/>
      </c>
      <c r="NM321" s="59" t="str">
        <f>IF(NL$9="", "", IF(AND(NOT('Personnel Details'!$N$40=""), $B321&gt;='Personnel Details'!$N$40), IF('Personnel Details'!$P$40="","", 'Personnel Details'!$P$40), IF(AND(NOT('Personnel Details'!$I$40=""), $B321&gt;='Personnel Details'!$I$40), IF('Personnel Details'!$K$40="", "", 'Personnel Details'!$K$40), IF('Personnel Details'!$F$40="", "", 'Personnel Details'!$F$40))))</f>
        <v/>
      </c>
      <c r="NN321" s="79" t="str">
        <f>IF(NL$9="", "", IF(AND(NOT('Personnel Details'!$N$40=""), $B321&gt;='Personnel Details'!$N$40), 'Personnel Details'!$Q$40, IF(AND(NOT('Personnel Details'!$I$40=""), $B321&gt;='Personnel Details'!$I$40), 'Personnel Details'!$L$40, 'Personnel Details'!$G$40)))</f>
        <v/>
      </c>
      <c r="NO321" s="59">
        <f t="shared" si="736"/>
        <v>0</v>
      </c>
      <c r="NP321" s="53"/>
    </row>
    <row r="322" spans="1:380" x14ac:dyDescent="0.25">
      <c r="A322" s="32"/>
      <c r="B322" s="113">
        <f>IFERROR(IF(B321+1&gt;'Personnel Details'!$U$5, "", B321+1), "")</f>
        <v>44142</v>
      </c>
      <c r="C322" s="32"/>
      <c r="D322" s="120"/>
      <c r="E322" s="13" t="str">
        <f t="shared" si="615"/>
        <v/>
      </c>
      <c r="F322" s="13" t="str">
        <f t="shared" si="646"/>
        <v/>
      </c>
      <c r="G322" s="56" t="str">
        <f t="shared" si="737"/>
        <v/>
      </c>
      <c r="H322" s="16" t="str">
        <f t="shared" si="647"/>
        <v/>
      </c>
      <c r="I322" s="32"/>
      <c r="J322" s="120"/>
      <c r="K322" s="62" t="str">
        <f t="shared" si="616"/>
        <v/>
      </c>
      <c r="L322" s="62" t="str">
        <f t="shared" si="648"/>
        <v/>
      </c>
      <c r="M322" s="65" t="str">
        <f t="shared" si="738"/>
        <v/>
      </c>
      <c r="N322" s="68" t="str">
        <f t="shared" si="649"/>
        <v/>
      </c>
      <c r="O322" s="32"/>
      <c r="P322" s="120"/>
      <c r="Q322" s="62" t="str">
        <f t="shared" si="617"/>
        <v/>
      </c>
      <c r="R322" s="62" t="str">
        <f t="shared" si="650"/>
        <v/>
      </c>
      <c r="S322" s="65" t="str">
        <f t="shared" si="739"/>
        <v/>
      </c>
      <c r="T322" s="68" t="str">
        <f t="shared" si="651"/>
        <v/>
      </c>
      <c r="U322" s="32"/>
      <c r="V322" s="120"/>
      <c r="W322" s="62" t="str">
        <f t="shared" si="618"/>
        <v/>
      </c>
      <c r="X322" s="62" t="str">
        <f t="shared" si="652"/>
        <v/>
      </c>
      <c r="Y322" s="65" t="str">
        <f t="shared" si="740"/>
        <v/>
      </c>
      <c r="Z322" s="68" t="str">
        <f t="shared" si="653"/>
        <v/>
      </c>
      <c r="AA322" s="32"/>
      <c r="AB322" s="120"/>
      <c r="AC322" s="62" t="str">
        <f t="shared" si="619"/>
        <v/>
      </c>
      <c r="AD322" s="62" t="str">
        <f t="shared" si="654"/>
        <v/>
      </c>
      <c r="AE322" s="65" t="str">
        <f t="shared" si="741"/>
        <v/>
      </c>
      <c r="AF322" s="68" t="str">
        <f t="shared" si="655"/>
        <v/>
      </c>
      <c r="AG322" s="32"/>
      <c r="AH322" s="120"/>
      <c r="AI322" s="62" t="str">
        <f t="shared" si="620"/>
        <v/>
      </c>
      <c r="AJ322" s="62" t="str">
        <f t="shared" si="656"/>
        <v/>
      </c>
      <c r="AK322" s="65" t="str">
        <f t="shared" si="742"/>
        <v/>
      </c>
      <c r="AL322" s="68" t="str">
        <f t="shared" si="657"/>
        <v/>
      </c>
      <c r="AM322" s="32"/>
      <c r="AN322" s="120"/>
      <c r="AO322" s="62" t="str">
        <f t="shared" si="621"/>
        <v/>
      </c>
      <c r="AP322" s="62" t="str">
        <f t="shared" si="658"/>
        <v/>
      </c>
      <c r="AQ322" s="65" t="str">
        <f t="shared" si="743"/>
        <v/>
      </c>
      <c r="AR322" s="68" t="str">
        <f t="shared" si="659"/>
        <v/>
      </c>
      <c r="AS322" s="32"/>
      <c r="AT322" s="120"/>
      <c r="AU322" s="62" t="str">
        <f t="shared" si="622"/>
        <v/>
      </c>
      <c r="AV322" s="62" t="str">
        <f t="shared" si="660"/>
        <v/>
      </c>
      <c r="AW322" s="65" t="str">
        <f t="shared" si="744"/>
        <v/>
      </c>
      <c r="AX322" s="68" t="str">
        <f t="shared" si="661"/>
        <v/>
      </c>
      <c r="AY322" s="32"/>
      <c r="AZ322" s="120"/>
      <c r="BA322" s="62" t="str">
        <f t="shared" si="623"/>
        <v/>
      </c>
      <c r="BB322" s="62" t="str">
        <f t="shared" si="662"/>
        <v/>
      </c>
      <c r="BC322" s="65" t="str">
        <f t="shared" si="745"/>
        <v/>
      </c>
      <c r="BD322" s="68" t="str">
        <f t="shared" si="663"/>
        <v/>
      </c>
      <c r="BE322" s="32"/>
      <c r="BF322" s="120"/>
      <c r="BG322" s="62" t="str">
        <f t="shared" si="624"/>
        <v/>
      </c>
      <c r="BH322" s="62" t="str">
        <f t="shared" si="664"/>
        <v/>
      </c>
      <c r="BI322" s="65" t="str">
        <f t="shared" si="746"/>
        <v/>
      </c>
      <c r="BJ322" s="68" t="str">
        <f t="shared" si="665"/>
        <v/>
      </c>
      <c r="BK322" s="32"/>
      <c r="BL322" s="120"/>
      <c r="BM322" s="62" t="str">
        <f t="shared" si="625"/>
        <v/>
      </c>
      <c r="BN322" s="62" t="str">
        <f t="shared" si="666"/>
        <v/>
      </c>
      <c r="BO322" s="65" t="str">
        <f t="shared" si="747"/>
        <v/>
      </c>
      <c r="BP322" s="68" t="str">
        <f t="shared" si="667"/>
        <v/>
      </c>
      <c r="BQ322" s="32"/>
      <c r="BR322" s="120"/>
      <c r="BS322" s="62" t="str">
        <f t="shared" si="626"/>
        <v/>
      </c>
      <c r="BT322" s="62" t="str">
        <f t="shared" si="668"/>
        <v/>
      </c>
      <c r="BU322" s="65" t="str">
        <f t="shared" si="748"/>
        <v/>
      </c>
      <c r="BV322" s="68" t="str">
        <f t="shared" si="669"/>
        <v/>
      </c>
      <c r="BW322" s="32"/>
      <c r="BX322" s="120"/>
      <c r="BY322" s="62" t="str">
        <f t="shared" si="627"/>
        <v/>
      </c>
      <c r="BZ322" s="62" t="str">
        <f t="shared" si="670"/>
        <v/>
      </c>
      <c r="CA322" s="65" t="str">
        <f t="shared" si="749"/>
        <v/>
      </c>
      <c r="CB322" s="68" t="str">
        <f t="shared" si="671"/>
        <v/>
      </c>
      <c r="CC322" s="32"/>
      <c r="CD322" s="120"/>
      <c r="CE322" s="62" t="str">
        <f t="shared" si="628"/>
        <v/>
      </c>
      <c r="CF322" s="62" t="str">
        <f t="shared" si="672"/>
        <v/>
      </c>
      <c r="CG322" s="65" t="str">
        <f t="shared" si="750"/>
        <v/>
      </c>
      <c r="CH322" s="68" t="str">
        <f t="shared" si="673"/>
        <v/>
      </c>
      <c r="CI322" s="32"/>
      <c r="CJ322" s="120"/>
      <c r="CK322" s="62" t="str">
        <f t="shared" si="629"/>
        <v/>
      </c>
      <c r="CL322" s="62" t="str">
        <f t="shared" si="674"/>
        <v/>
      </c>
      <c r="CM322" s="65" t="str">
        <f t="shared" si="751"/>
        <v/>
      </c>
      <c r="CN322" s="68" t="str">
        <f t="shared" si="675"/>
        <v/>
      </c>
      <c r="CO322" s="32"/>
      <c r="CP322" s="120"/>
      <c r="CQ322" s="62" t="str">
        <f t="shared" si="630"/>
        <v/>
      </c>
      <c r="CR322" s="62" t="str">
        <f t="shared" si="676"/>
        <v/>
      </c>
      <c r="CS322" s="65" t="str">
        <f t="shared" si="752"/>
        <v/>
      </c>
      <c r="CT322" s="68" t="str">
        <f t="shared" si="677"/>
        <v/>
      </c>
      <c r="CU322" s="32"/>
      <c r="CV322" s="120"/>
      <c r="CW322" s="62" t="str">
        <f t="shared" si="631"/>
        <v/>
      </c>
      <c r="CX322" s="62" t="str">
        <f t="shared" si="678"/>
        <v/>
      </c>
      <c r="CY322" s="65" t="str">
        <f t="shared" si="753"/>
        <v/>
      </c>
      <c r="CZ322" s="68" t="str">
        <f t="shared" si="679"/>
        <v/>
      </c>
      <c r="DA322" s="32"/>
      <c r="DB322" s="120"/>
      <c r="DC322" s="62" t="str">
        <f t="shared" si="632"/>
        <v/>
      </c>
      <c r="DD322" s="62" t="str">
        <f t="shared" si="680"/>
        <v/>
      </c>
      <c r="DE322" s="65" t="str">
        <f t="shared" si="754"/>
        <v/>
      </c>
      <c r="DF322" s="68" t="str">
        <f t="shared" si="681"/>
        <v/>
      </c>
      <c r="DG322" s="32"/>
      <c r="DH322" s="120"/>
      <c r="DI322" s="62" t="str">
        <f t="shared" si="633"/>
        <v/>
      </c>
      <c r="DJ322" s="62" t="str">
        <f t="shared" si="682"/>
        <v/>
      </c>
      <c r="DK322" s="65" t="str">
        <f t="shared" si="755"/>
        <v/>
      </c>
      <c r="DL322" s="68" t="str">
        <f t="shared" si="683"/>
        <v/>
      </c>
      <c r="DM322" s="32"/>
      <c r="DN322" s="120"/>
      <c r="DO322" s="62" t="str">
        <f t="shared" si="634"/>
        <v/>
      </c>
      <c r="DP322" s="62" t="str">
        <f t="shared" si="684"/>
        <v/>
      </c>
      <c r="DQ322" s="65" t="str">
        <f t="shared" si="756"/>
        <v/>
      </c>
      <c r="DR322" s="68" t="str">
        <f t="shared" si="685"/>
        <v/>
      </c>
      <c r="DS322" s="32"/>
      <c r="DT322" s="120"/>
      <c r="DU322" s="62" t="str">
        <f t="shared" si="635"/>
        <v/>
      </c>
      <c r="DV322" s="62" t="str">
        <f t="shared" si="686"/>
        <v/>
      </c>
      <c r="DW322" s="65" t="str">
        <f t="shared" si="757"/>
        <v/>
      </c>
      <c r="DX322" s="68" t="str">
        <f t="shared" si="687"/>
        <v/>
      </c>
      <c r="DY322" s="32"/>
      <c r="DZ322" s="120"/>
      <c r="EA322" s="62" t="str">
        <f t="shared" si="636"/>
        <v/>
      </c>
      <c r="EB322" s="62" t="str">
        <f t="shared" si="688"/>
        <v/>
      </c>
      <c r="EC322" s="65" t="str">
        <f t="shared" si="758"/>
        <v/>
      </c>
      <c r="ED322" s="68" t="str">
        <f t="shared" si="689"/>
        <v/>
      </c>
      <c r="EE322" s="32"/>
      <c r="EF322" s="120"/>
      <c r="EG322" s="62" t="str">
        <f t="shared" si="637"/>
        <v/>
      </c>
      <c r="EH322" s="62" t="str">
        <f t="shared" si="690"/>
        <v/>
      </c>
      <c r="EI322" s="65" t="str">
        <f t="shared" si="759"/>
        <v/>
      </c>
      <c r="EJ322" s="68" t="str">
        <f t="shared" si="691"/>
        <v/>
      </c>
      <c r="EK322" s="32"/>
      <c r="EL322" s="120"/>
      <c r="EM322" s="62" t="str">
        <f t="shared" si="638"/>
        <v/>
      </c>
      <c r="EN322" s="62" t="str">
        <f t="shared" si="692"/>
        <v/>
      </c>
      <c r="EO322" s="65" t="str">
        <f t="shared" si="760"/>
        <v/>
      </c>
      <c r="EP322" s="68" t="str">
        <f t="shared" si="693"/>
        <v/>
      </c>
      <c r="EQ322" s="32"/>
      <c r="ER322" s="120"/>
      <c r="ES322" s="62" t="str">
        <f t="shared" si="639"/>
        <v/>
      </c>
      <c r="ET322" s="62" t="str">
        <f t="shared" si="694"/>
        <v/>
      </c>
      <c r="EU322" s="65" t="str">
        <f t="shared" si="761"/>
        <v/>
      </c>
      <c r="EV322" s="68" t="str">
        <f t="shared" si="695"/>
        <v/>
      </c>
      <c r="EW322" s="32"/>
      <c r="EX322" s="120"/>
      <c r="EY322" s="62" t="str">
        <f t="shared" si="640"/>
        <v/>
      </c>
      <c r="EZ322" s="62" t="str">
        <f t="shared" si="696"/>
        <v/>
      </c>
      <c r="FA322" s="65" t="str">
        <f t="shared" si="762"/>
        <v/>
      </c>
      <c r="FB322" s="68" t="str">
        <f t="shared" si="697"/>
        <v/>
      </c>
      <c r="FC322" s="32"/>
      <c r="FD322" s="120"/>
      <c r="FE322" s="62" t="str">
        <f t="shared" si="641"/>
        <v/>
      </c>
      <c r="FF322" s="62" t="str">
        <f t="shared" si="698"/>
        <v/>
      </c>
      <c r="FG322" s="65" t="str">
        <f t="shared" si="763"/>
        <v/>
      </c>
      <c r="FH322" s="68" t="str">
        <f t="shared" si="699"/>
        <v/>
      </c>
      <c r="FI322" s="32"/>
      <c r="FJ322" s="120"/>
      <c r="FK322" s="62" t="str">
        <f t="shared" si="642"/>
        <v/>
      </c>
      <c r="FL322" s="62" t="str">
        <f t="shared" si="700"/>
        <v/>
      </c>
      <c r="FM322" s="65" t="str">
        <f t="shared" si="764"/>
        <v/>
      </c>
      <c r="FN322" s="68" t="str">
        <f t="shared" si="701"/>
        <v/>
      </c>
      <c r="FO322" s="32"/>
      <c r="FP322" s="120"/>
      <c r="FQ322" s="62" t="str">
        <f t="shared" si="643"/>
        <v/>
      </c>
      <c r="FR322" s="62" t="str">
        <f t="shared" si="702"/>
        <v/>
      </c>
      <c r="FS322" s="65" t="str">
        <f t="shared" si="765"/>
        <v/>
      </c>
      <c r="FT322" s="68" t="str">
        <f t="shared" si="703"/>
        <v/>
      </c>
      <c r="FU322" s="32"/>
      <c r="FV322" s="120"/>
      <c r="FW322" s="62" t="str">
        <f t="shared" si="644"/>
        <v/>
      </c>
      <c r="FX322" s="62" t="str">
        <f t="shared" si="704"/>
        <v/>
      </c>
      <c r="FY322" s="65" t="str">
        <f t="shared" si="766"/>
        <v/>
      </c>
      <c r="FZ322" s="68" t="str">
        <f t="shared" si="705"/>
        <v/>
      </c>
      <c r="GA322" s="32"/>
      <c r="GC322" s="7" t="str">
        <f t="shared" si="706"/>
        <v>Nov 2020</v>
      </c>
      <c r="GD322" s="7" t="str">
        <f t="shared" ca="1" si="645"/>
        <v>Weekend</v>
      </c>
      <c r="GT322" s="71">
        <f>IF(GT$9="", "", IF(AND(NOT('Personnel Details'!$N$11=""), $B322&gt;='Personnel Details'!$N$11), 'Personnel Details'!$O$11, IF(AND(NOT('Personnel Details'!$I$11=""), $B322&gt;='Personnel Details'!$I$11), 'Personnel Details'!$J$11, 'Personnel Details'!$E$11)))</f>
        <v>0.8</v>
      </c>
      <c r="GU322" s="59" t="str">
        <f>IF(GT$9="", "", IF(AND(NOT('Personnel Details'!$N$11=""), $B322&gt;='Personnel Details'!$N$11), IF('Personnel Details'!$P$11="","", 'Personnel Details'!$P$11), IF(AND(NOT('Personnel Details'!$I$11=""), $B322&gt;='Personnel Details'!$I$11), IF('Personnel Details'!$K$11="", "", 'Personnel Details'!$K$11), IF('Personnel Details'!$F$11="", "", 'Personnel Details'!$F$11))))</f>
        <v/>
      </c>
      <c r="GV322" s="74">
        <f>IF(GT$9="", "", IF(AND(NOT('Personnel Details'!$N$11=""), $B322&gt;='Personnel Details'!$N$11), 'Personnel Details'!$Q$11, IF(AND(NOT('Personnel Details'!$I$11=""), $B322&gt;='Personnel Details'!$I$11), 'Personnel Details'!$L$11, 'Personnel Details'!$G$11)))</f>
        <v>0</v>
      </c>
      <c r="GW322" s="59">
        <f t="shared" si="707"/>
        <v>0</v>
      </c>
      <c r="GX322" s="53"/>
      <c r="GZ322" s="78">
        <f>IF(GZ$9="", "", IF(AND(NOT('Personnel Details'!$N$12=""), $B322&gt;='Personnel Details'!$N$12), 'Personnel Details'!$O$12, IF(AND(NOT('Personnel Details'!$I$12=""), $B322&gt;='Personnel Details'!$I$12), 'Personnel Details'!$J$12, 'Personnel Details'!$E$12)))</f>
        <v>0.8</v>
      </c>
      <c r="HA322" s="59" t="str">
        <f>IF(GZ$9="", "", IF(AND(NOT('Personnel Details'!$N$12=""), $B322&gt;='Personnel Details'!$N$12), IF('Personnel Details'!$P$12="","", 'Personnel Details'!$P$12), IF(AND(NOT('Personnel Details'!$I$12=""), $B322&gt;='Personnel Details'!$I$12), IF('Personnel Details'!$K$12="", "", 'Personnel Details'!$K$12), IF('Personnel Details'!$F$12="", "", 'Personnel Details'!$F$12))))</f>
        <v/>
      </c>
      <c r="HB322" s="79">
        <f>IF(GZ$9="", "", IF(AND(NOT('Personnel Details'!$N$12=""), $B322&gt;='Personnel Details'!$N$12), 'Personnel Details'!$Q$12, IF(AND(NOT('Personnel Details'!$I$12=""), $B322&gt;='Personnel Details'!$I$12), 'Personnel Details'!$L$12, 'Personnel Details'!$G$12)))</f>
        <v>0</v>
      </c>
      <c r="HC322" s="59">
        <f t="shared" si="708"/>
        <v>0</v>
      </c>
      <c r="HD322" s="53"/>
      <c r="HF322" s="78">
        <f>IF(HF$9="", "", IF(AND(NOT('Personnel Details'!$N$13=""), $B322&gt;='Personnel Details'!$N$13), 'Personnel Details'!$O$13, IF(AND(NOT('Personnel Details'!$I$13=""), $B322&gt;='Personnel Details'!$I$13), 'Personnel Details'!$J$13, 'Personnel Details'!$E$13)))</f>
        <v>0.8</v>
      </c>
      <c r="HG322" s="59" t="str">
        <f>IF(HF$9="", "", IF(AND(NOT('Personnel Details'!$N$13=""), $B322&gt;='Personnel Details'!$N$13), IF('Personnel Details'!$P$13="","", 'Personnel Details'!$P$13), IF(AND(NOT('Personnel Details'!$I$13=""), $B322&gt;='Personnel Details'!$I$13), IF('Personnel Details'!$K$13="", "", 'Personnel Details'!$K$13), IF('Personnel Details'!$F$13="", "", 'Personnel Details'!$F$13))))</f>
        <v/>
      </c>
      <c r="HH322" s="79">
        <f>IF(HF$9="", "", IF(AND(NOT('Personnel Details'!$N$13=""), $B322&gt;='Personnel Details'!$N$13), 'Personnel Details'!$Q$13, IF(AND(NOT('Personnel Details'!$I$13=""), $B322&gt;='Personnel Details'!$I$13), 'Personnel Details'!$L$13, 'Personnel Details'!$G$13)))</f>
        <v>0</v>
      </c>
      <c r="HI322" s="59">
        <f t="shared" si="709"/>
        <v>0</v>
      </c>
      <c r="HJ322" s="53"/>
      <c r="HL322" s="78">
        <f>IF(HL$9="", "", IF(AND(NOT('Personnel Details'!$N$14=""), $B322&gt;='Personnel Details'!$N$14), 'Personnel Details'!$O$14, IF(AND(NOT('Personnel Details'!$I$14=""), $B322&gt;='Personnel Details'!$I$14), 'Personnel Details'!$J$14, 'Personnel Details'!$E$14)))</f>
        <v>0.8</v>
      </c>
      <c r="HM322" s="59">
        <f>IF(HL$9="", "", IF(AND(NOT('Personnel Details'!$N$14=""), $B322&gt;='Personnel Details'!$N$14), IF('Personnel Details'!$P$14="","", 'Personnel Details'!$P$14), IF(AND(NOT('Personnel Details'!$I$14=""), $B322&gt;='Personnel Details'!$I$14), IF('Personnel Details'!$K$14="", "", 'Personnel Details'!$K$14), IF('Personnel Details'!$F$14="", "", 'Personnel Details'!$F$14))))</f>
        <v>2000</v>
      </c>
      <c r="HN322" s="79">
        <f>IF(HL$9="", "", IF(AND(NOT('Personnel Details'!$N$14=""), $B322&gt;='Personnel Details'!$N$14), 'Personnel Details'!$Q$14, IF(AND(NOT('Personnel Details'!$I$14=""), $B322&gt;='Personnel Details'!$I$14), 'Personnel Details'!$L$14, 'Personnel Details'!$G$14)))</f>
        <v>0.85</v>
      </c>
      <c r="HO322" s="59">
        <f t="shared" si="710"/>
        <v>0</v>
      </c>
      <c r="HP322" s="53"/>
      <c r="HR322" s="78" t="str">
        <f>IF(HR$9="", "", IF(AND(NOT('Personnel Details'!$N$15=""), $B322&gt;='Personnel Details'!$N$15), 'Personnel Details'!$O$15, IF(AND(NOT('Personnel Details'!$I$15=""), $B322&gt;='Personnel Details'!$I$15), 'Personnel Details'!$J$15, 'Personnel Details'!$E$15)))</f>
        <v/>
      </c>
      <c r="HS322" s="59" t="str">
        <f>IF(HR$9="", "", IF(AND(NOT('Personnel Details'!$N$15=""), $B322&gt;='Personnel Details'!$N$15), IF('Personnel Details'!$P$15="","", 'Personnel Details'!$P$15), IF(AND(NOT('Personnel Details'!$I$15=""), $B322&gt;='Personnel Details'!$I$15), IF('Personnel Details'!$K$15="", "", 'Personnel Details'!$K$15), IF('Personnel Details'!$F$15="", "", 'Personnel Details'!$F$15))))</f>
        <v/>
      </c>
      <c r="HT322" s="79" t="str">
        <f>IF(HR$9="", "", IF(AND(NOT('Personnel Details'!$N$15=""), $B322&gt;='Personnel Details'!$N$15), 'Personnel Details'!$Q$15, IF(AND(NOT('Personnel Details'!$I$15=""), $B322&gt;='Personnel Details'!$I$15), 'Personnel Details'!$L$15, 'Personnel Details'!$G$15)))</f>
        <v/>
      </c>
      <c r="HU322" s="59">
        <f t="shared" si="711"/>
        <v>0</v>
      </c>
      <c r="HV322" s="53"/>
      <c r="HX322" s="78" t="str">
        <f>IF(HX$9="", "", IF(AND(NOT('Personnel Details'!$N$16=""), $B322&gt;='Personnel Details'!$N$16), 'Personnel Details'!$O$16, IF(AND(NOT('Personnel Details'!$I$16=""), $B322&gt;='Personnel Details'!$I$16), 'Personnel Details'!$J$16, 'Personnel Details'!$E$16)))</f>
        <v/>
      </c>
      <c r="HY322" s="59" t="str">
        <f>IF(HX$9="", "", IF(AND(NOT('Personnel Details'!$N$16=""), $B322&gt;='Personnel Details'!$N$16), IF('Personnel Details'!$P$16="","", 'Personnel Details'!$P$16), IF(AND(NOT('Personnel Details'!$I$16=""), $B322&gt;='Personnel Details'!$I$16), IF('Personnel Details'!$K$16="", "", 'Personnel Details'!$K$16), IF('Personnel Details'!$F$16="", "", 'Personnel Details'!$F$16))))</f>
        <v/>
      </c>
      <c r="HZ322" s="79" t="str">
        <f>IF(HX$9="", "", IF(AND(NOT('Personnel Details'!$N$16=""), $B322&gt;='Personnel Details'!$N$16), 'Personnel Details'!$Q$16, IF(AND(NOT('Personnel Details'!$I$16=""), $B322&gt;='Personnel Details'!$I$16), 'Personnel Details'!$L$16, 'Personnel Details'!$G$16)))</f>
        <v/>
      </c>
      <c r="IA322" s="59">
        <f t="shared" si="712"/>
        <v>0</v>
      </c>
      <c r="IB322" s="53"/>
      <c r="ID322" s="78" t="str">
        <f>IF(ID$9="", "", IF(AND(NOT('Personnel Details'!$N$17=""), $B322&gt;='Personnel Details'!$N$17), 'Personnel Details'!$O$17, IF(AND(NOT('Personnel Details'!$I$17=""), $B322&gt;='Personnel Details'!$I$17), 'Personnel Details'!$J$17, 'Personnel Details'!$E$17)))</f>
        <v/>
      </c>
      <c r="IE322" s="59" t="str">
        <f>IF(ID$9="", "", IF(AND(NOT('Personnel Details'!$N$17=""), $B322&gt;='Personnel Details'!$N$17), IF('Personnel Details'!$P$17="","", 'Personnel Details'!$P$17), IF(AND(NOT('Personnel Details'!$I$17=""), $B322&gt;='Personnel Details'!$I$17), IF('Personnel Details'!$K$17="", "", 'Personnel Details'!$K$17), IF('Personnel Details'!$F$17="", "", 'Personnel Details'!$F$17))))</f>
        <v/>
      </c>
      <c r="IF322" s="79" t="str">
        <f>IF(ID$9="", "", IF(AND(NOT('Personnel Details'!$N$17=""), $B322&gt;='Personnel Details'!$N$17), 'Personnel Details'!$Q$17, IF(AND(NOT('Personnel Details'!$I$17=""), $B322&gt;='Personnel Details'!$I$17), 'Personnel Details'!$L$17, 'Personnel Details'!$G$17)))</f>
        <v/>
      </c>
      <c r="IG322" s="59">
        <f t="shared" si="713"/>
        <v>0</v>
      </c>
      <c r="IH322" s="53"/>
      <c r="IJ322" s="78" t="str">
        <f>IF(IJ$9="", "", IF(AND(NOT('Personnel Details'!$N$18=""), $B322&gt;='Personnel Details'!$N$18), 'Personnel Details'!$O$18, IF(AND(NOT('Personnel Details'!$I$18=""), $B322&gt;='Personnel Details'!$I$18), 'Personnel Details'!$J$18, 'Personnel Details'!$E$18)))</f>
        <v/>
      </c>
      <c r="IK322" s="59" t="str">
        <f>IF(IJ$9="", "", IF(AND(NOT('Personnel Details'!$N$18=""), $B322&gt;='Personnel Details'!$N$18), IF('Personnel Details'!$P$18="","", 'Personnel Details'!$P$18), IF(AND(NOT('Personnel Details'!$I$18=""), $B322&gt;='Personnel Details'!$I$18), IF('Personnel Details'!$K$18="", "", 'Personnel Details'!$K$18), IF('Personnel Details'!$F$18="", "", 'Personnel Details'!$F$18))))</f>
        <v/>
      </c>
      <c r="IL322" s="79" t="str">
        <f>IF(IJ$9="", "", IF(AND(NOT('Personnel Details'!$N$18=""), $B322&gt;='Personnel Details'!$N$18), 'Personnel Details'!$Q$18, IF(AND(NOT('Personnel Details'!$I$18=""), $B322&gt;='Personnel Details'!$I$18), 'Personnel Details'!$L$18, 'Personnel Details'!$G$18)))</f>
        <v/>
      </c>
      <c r="IM322" s="59">
        <f t="shared" si="714"/>
        <v>0</v>
      </c>
      <c r="IN322" s="53"/>
      <c r="IP322" s="78" t="str">
        <f>IF(IP$9="", "", IF(AND(NOT('Personnel Details'!$N$19=""), $B322&gt;='Personnel Details'!$N$19), 'Personnel Details'!$O$19, IF(AND(NOT('Personnel Details'!$I$19=""), $B322&gt;='Personnel Details'!$I$19), 'Personnel Details'!$J$19, 'Personnel Details'!$E$19)))</f>
        <v/>
      </c>
      <c r="IQ322" s="59" t="str">
        <f>IF(IP$9="", "", IF(AND(NOT('Personnel Details'!$N$19=""), $B322&gt;='Personnel Details'!$N$19), IF('Personnel Details'!$P$19="","", 'Personnel Details'!$P$19), IF(AND(NOT('Personnel Details'!$I$19=""), $B322&gt;='Personnel Details'!$I$19), IF('Personnel Details'!$K$19="", "", 'Personnel Details'!$K$19), IF('Personnel Details'!$F$19="", "", 'Personnel Details'!$F$19))))</f>
        <v/>
      </c>
      <c r="IR322" s="79" t="str">
        <f>IF(IP$9="", "", IF(AND(NOT('Personnel Details'!$N$19=""), $B322&gt;='Personnel Details'!$N$19), 'Personnel Details'!$Q$19, IF(AND(NOT('Personnel Details'!$I$19=""), $B322&gt;='Personnel Details'!$I$19), 'Personnel Details'!$L$19, 'Personnel Details'!$G$19)))</f>
        <v/>
      </c>
      <c r="IS322" s="59">
        <f t="shared" si="715"/>
        <v>0</v>
      </c>
      <c r="IT322" s="53"/>
      <c r="IV322" s="78" t="str">
        <f>IF(IV$9="", "", IF(AND(NOT('Personnel Details'!$N$20=""), $B322&gt;='Personnel Details'!$N$20), 'Personnel Details'!$O$20, IF(AND(NOT('Personnel Details'!$I$20=""), $B322&gt;='Personnel Details'!$I$20), 'Personnel Details'!$J$20, 'Personnel Details'!$E$20)))</f>
        <v/>
      </c>
      <c r="IW322" s="59" t="str">
        <f>IF(IV$9="", "", IF(AND(NOT('Personnel Details'!$N$20=""), $B322&gt;='Personnel Details'!$N$20), IF('Personnel Details'!$P$20="","", 'Personnel Details'!$P$20), IF(AND(NOT('Personnel Details'!$I$20=""), $B322&gt;='Personnel Details'!$I$20), IF('Personnel Details'!$K$20="", "", 'Personnel Details'!$K$20), IF('Personnel Details'!$F$20="", "", 'Personnel Details'!$F$20))))</f>
        <v/>
      </c>
      <c r="IX322" s="79" t="str">
        <f>IF(IV$9="", "", IF(AND(NOT('Personnel Details'!$N$20=""), $B322&gt;='Personnel Details'!$N$20), 'Personnel Details'!$Q$20, IF(AND(NOT('Personnel Details'!$I$20=""), $B322&gt;='Personnel Details'!$I$20), 'Personnel Details'!$L$20, 'Personnel Details'!$G$20)))</f>
        <v/>
      </c>
      <c r="IY322" s="59">
        <f t="shared" si="716"/>
        <v>0</v>
      </c>
      <c r="IZ322" s="53"/>
      <c r="JB322" s="78" t="str">
        <f>IF(JB$9="", "", IF(AND(NOT('Personnel Details'!$N$21=""), $B322&gt;='Personnel Details'!$N$21), 'Personnel Details'!$O$21, IF(AND(NOT('Personnel Details'!$I$21=""), $B322&gt;='Personnel Details'!$I$21), 'Personnel Details'!$J$21, 'Personnel Details'!$E$21)))</f>
        <v/>
      </c>
      <c r="JC322" s="59" t="str">
        <f>IF(JB$9="", "", IF(AND(NOT('Personnel Details'!$N$21=""), $B322&gt;='Personnel Details'!$N$21), IF('Personnel Details'!$P$21="","", 'Personnel Details'!$P$21), IF(AND(NOT('Personnel Details'!$I$21=""), $B322&gt;='Personnel Details'!$I$21), IF('Personnel Details'!$K$21="", "", 'Personnel Details'!$K$21), IF('Personnel Details'!$F$21="", "", 'Personnel Details'!$F$21))))</f>
        <v/>
      </c>
      <c r="JD322" s="79" t="str">
        <f>IF(JB$9="", "", IF(AND(NOT('Personnel Details'!$N$21=""), $B322&gt;='Personnel Details'!$N$21), 'Personnel Details'!$Q$21, IF(AND(NOT('Personnel Details'!$I$21=""), $B322&gt;='Personnel Details'!$I$21), 'Personnel Details'!$L$21, 'Personnel Details'!$G$21)))</f>
        <v/>
      </c>
      <c r="JE322" s="59">
        <f t="shared" si="717"/>
        <v>0</v>
      </c>
      <c r="JF322" s="53"/>
      <c r="JH322" s="78" t="str">
        <f>IF(JH$9="", "", IF(AND(NOT('Personnel Details'!$N$22=""), $B322&gt;='Personnel Details'!$N$22), 'Personnel Details'!$O$22, IF(AND(NOT('Personnel Details'!$I$22=""), $B322&gt;='Personnel Details'!$I$22), 'Personnel Details'!$J$22, 'Personnel Details'!$E$22)))</f>
        <v/>
      </c>
      <c r="JI322" s="59" t="str">
        <f>IF(JH$9="", "", IF(AND(NOT('Personnel Details'!$N$22=""), $B322&gt;='Personnel Details'!$N$22), IF('Personnel Details'!$P$22="","", 'Personnel Details'!$P$22), IF(AND(NOT('Personnel Details'!$I$22=""), $B322&gt;='Personnel Details'!$I$22), IF('Personnel Details'!$K$22="", "", 'Personnel Details'!$K$22), IF('Personnel Details'!$F$22="", "", 'Personnel Details'!$F$22))))</f>
        <v/>
      </c>
      <c r="JJ322" s="79" t="str">
        <f>IF(JH$9="", "", IF(AND(NOT('Personnel Details'!$N$22=""), $B322&gt;='Personnel Details'!$N$22), 'Personnel Details'!$Q$22, IF(AND(NOT('Personnel Details'!$I$22=""), $B322&gt;='Personnel Details'!$I$22), 'Personnel Details'!$L$22, 'Personnel Details'!$G$22)))</f>
        <v/>
      </c>
      <c r="JK322" s="59">
        <f t="shared" si="718"/>
        <v>0</v>
      </c>
      <c r="JL322" s="53"/>
      <c r="JN322" s="78" t="str">
        <f>IF(JN$9="", "", IF(AND(NOT('Personnel Details'!$N$23=""), $B322&gt;='Personnel Details'!$N$23), 'Personnel Details'!$O$23, IF(AND(NOT('Personnel Details'!$I$23=""), $B322&gt;='Personnel Details'!$I$23), 'Personnel Details'!$J$23, 'Personnel Details'!$E$23)))</f>
        <v/>
      </c>
      <c r="JO322" s="59" t="str">
        <f>IF(JN$9="", "", IF(AND(NOT('Personnel Details'!$N$23=""), $B322&gt;='Personnel Details'!$N$23), IF('Personnel Details'!$P$23="","", 'Personnel Details'!$P$23), IF(AND(NOT('Personnel Details'!$I$23=""), $B322&gt;='Personnel Details'!$I$23), IF('Personnel Details'!$K$23="", "", 'Personnel Details'!$K$23), IF('Personnel Details'!$F$23="", "", 'Personnel Details'!$F$23))))</f>
        <v/>
      </c>
      <c r="JP322" s="79" t="str">
        <f>IF(JN$9="", "", IF(AND(NOT('Personnel Details'!$N$23=""), $B322&gt;='Personnel Details'!$N$23), 'Personnel Details'!$Q$23, IF(AND(NOT('Personnel Details'!$I$23=""), $B322&gt;='Personnel Details'!$I$23), 'Personnel Details'!$L$23, 'Personnel Details'!$G$23)))</f>
        <v/>
      </c>
      <c r="JQ322" s="59">
        <f t="shared" si="719"/>
        <v>0</v>
      </c>
      <c r="JR322" s="53"/>
      <c r="JT322" s="78" t="str">
        <f>IF(JT$9="", "", IF(AND(NOT('Personnel Details'!$N$24=""), $B322&gt;='Personnel Details'!$N$24), 'Personnel Details'!$O$24, IF(AND(NOT('Personnel Details'!$I$24=""), $B322&gt;='Personnel Details'!$I$24), 'Personnel Details'!$J$24, 'Personnel Details'!$E$24)))</f>
        <v/>
      </c>
      <c r="JU322" s="59" t="str">
        <f>IF(JT$9="", "", IF(AND(NOT('Personnel Details'!$N$24=""), $B322&gt;='Personnel Details'!$N$24), IF('Personnel Details'!$P$24="","", 'Personnel Details'!$P$24), IF(AND(NOT('Personnel Details'!$I$24=""), $B322&gt;='Personnel Details'!$I$24), IF('Personnel Details'!$K$24="", "", 'Personnel Details'!$K$24), IF('Personnel Details'!$F$24="", "", 'Personnel Details'!$F$24))))</f>
        <v/>
      </c>
      <c r="JV322" s="79" t="str">
        <f>IF(JT$9="", "", IF(AND(NOT('Personnel Details'!$N$24=""), $B322&gt;='Personnel Details'!$N$24), 'Personnel Details'!$Q$24, IF(AND(NOT('Personnel Details'!$I$24=""), $B322&gt;='Personnel Details'!$I$24), 'Personnel Details'!$L$24, 'Personnel Details'!$G$24)))</f>
        <v/>
      </c>
      <c r="JW322" s="59">
        <f t="shared" si="720"/>
        <v>0</v>
      </c>
      <c r="JX322" s="53"/>
      <c r="JZ322" s="78" t="str">
        <f>IF(JZ$9="", "", IF(AND(NOT('Personnel Details'!$N$25=""), $B322&gt;='Personnel Details'!$N$25), 'Personnel Details'!$O$25, IF(AND(NOT('Personnel Details'!$I$25=""), $B322&gt;='Personnel Details'!$I$25), 'Personnel Details'!$J$25, 'Personnel Details'!$E$25)))</f>
        <v/>
      </c>
      <c r="KA322" s="59" t="str">
        <f>IF(JZ$9="", "", IF(AND(NOT('Personnel Details'!$N$25=""), $B322&gt;='Personnel Details'!$N$25), IF('Personnel Details'!$P$25="","", 'Personnel Details'!$P$25), IF(AND(NOT('Personnel Details'!$I$25=""), $B322&gt;='Personnel Details'!$I$25), IF('Personnel Details'!$K$25="", "", 'Personnel Details'!$K$25), IF('Personnel Details'!$F$25="", "", 'Personnel Details'!$F$25))))</f>
        <v/>
      </c>
      <c r="KB322" s="79" t="str">
        <f>IF(JZ$9="", "", IF(AND(NOT('Personnel Details'!$N$25=""), $B322&gt;='Personnel Details'!$N$25), 'Personnel Details'!$Q$25, IF(AND(NOT('Personnel Details'!$I$25=""), $B322&gt;='Personnel Details'!$I$25), 'Personnel Details'!$L$25, 'Personnel Details'!$G$25)))</f>
        <v/>
      </c>
      <c r="KC322" s="59">
        <f t="shared" si="721"/>
        <v>0</v>
      </c>
      <c r="KD322" s="53"/>
      <c r="KF322" s="78" t="str">
        <f>IF(KF$9="", "", IF(AND(NOT('Personnel Details'!$N$26=""), $B322&gt;='Personnel Details'!$N$26), 'Personnel Details'!$O$26, IF(AND(NOT('Personnel Details'!$I$26=""), $B322&gt;='Personnel Details'!$I$26), 'Personnel Details'!$J$26, 'Personnel Details'!$E$26)))</f>
        <v/>
      </c>
      <c r="KG322" s="59" t="str">
        <f>IF(KF$9="", "", IF(AND(NOT('Personnel Details'!$N$26=""), $B322&gt;='Personnel Details'!$N$26), IF('Personnel Details'!$P$26="","", 'Personnel Details'!$P$26), IF(AND(NOT('Personnel Details'!$I$26=""), $B322&gt;='Personnel Details'!$I$26), IF('Personnel Details'!$K$26="", "", 'Personnel Details'!$K$26), IF('Personnel Details'!$F$26="", "", 'Personnel Details'!$F$26))))</f>
        <v/>
      </c>
      <c r="KH322" s="79" t="str">
        <f>IF(KF$9="", "", IF(AND(NOT('Personnel Details'!$N$26=""), $B322&gt;='Personnel Details'!$N$26), 'Personnel Details'!$Q$26, IF(AND(NOT('Personnel Details'!$I$26=""), $B322&gt;='Personnel Details'!$I$26), 'Personnel Details'!$L$26, 'Personnel Details'!$G$26)))</f>
        <v/>
      </c>
      <c r="KI322" s="59">
        <f t="shared" si="722"/>
        <v>0</v>
      </c>
      <c r="KJ322" s="53"/>
      <c r="KL322" s="78" t="str">
        <f>IF(KL$9="", "", IF(AND(NOT('Personnel Details'!$N$27=""), $B322&gt;='Personnel Details'!$N$27), 'Personnel Details'!$O$27, IF(AND(NOT('Personnel Details'!$I$27=""), $B322&gt;='Personnel Details'!$I$27), 'Personnel Details'!$J$27, 'Personnel Details'!$E$27)))</f>
        <v/>
      </c>
      <c r="KM322" s="59" t="str">
        <f>IF(KL$9="", "", IF(AND(NOT('Personnel Details'!$N$27=""), $B322&gt;='Personnel Details'!$N$27), IF('Personnel Details'!$P$27="","", 'Personnel Details'!$P$27), IF(AND(NOT('Personnel Details'!$I$27=""), $B322&gt;='Personnel Details'!$I$27), IF('Personnel Details'!$K$27="", "", 'Personnel Details'!$K$27), IF('Personnel Details'!$F$27="", "", 'Personnel Details'!$F$27))))</f>
        <v/>
      </c>
      <c r="KN322" s="79" t="str">
        <f>IF(KL$9="", "", IF(AND(NOT('Personnel Details'!$N$27=""), $B322&gt;='Personnel Details'!$N$27), 'Personnel Details'!$Q$27, IF(AND(NOT('Personnel Details'!$I$27=""), $B322&gt;='Personnel Details'!$I$27), 'Personnel Details'!$L$27, 'Personnel Details'!$G$27)))</f>
        <v/>
      </c>
      <c r="KO322" s="59">
        <f t="shared" si="723"/>
        <v>0</v>
      </c>
      <c r="KP322" s="53"/>
      <c r="KR322" s="78" t="str">
        <f>IF(KR$9="", "", IF(AND(NOT('Personnel Details'!$N$28=""), $B322&gt;='Personnel Details'!$N$28), 'Personnel Details'!$O$28, IF(AND(NOT('Personnel Details'!$I$28=""), $B322&gt;='Personnel Details'!$I$28), 'Personnel Details'!$J$28, 'Personnel Details'!$E$28)))</f>
        <v/>
      </c>
      <c r="KS322" s="59" t="str">
        <f>IF(KR$9="", "", IF(AND(NOT('Personnel Details'!$N$28=""), $B322&gt;='Personnel Details'!$N$28), IF('Personnel Details'!$P$28="","", 'Personnel Details'!$P$28), IF(AND(NOT('Personnel Details'!$I$28=""), $B322&gt;='Personnel Details'!$I$28), IF('Personnel Details'!$K$28="", "", 'Personnel Details'!$K$28), IF('Personnel Details'!$F$28="", "", 'Personnel Details'!$F$28))))</f>
        <v/>
      </c>
      <c r="KT322" s="79" t="str">
        <f>IF(KR$9="", "", IF(AND(NOT('Personnel Details'!$N$28=""), $B322&gt;='Personnel Details'!$N$28), 'Personnel Details'!$Q$28, IF(AND(NOT('Personnel Details'!$I$28=""), $B322&gt;='Personnel Details'!$I$28), 'Personnel Details'!$L$28, 'Personnel Details'!$G$28)))</f>
        <v/>
      </c>
      <c r="KU322" s="59">
        <f t="shared" si="724"/>
        <v>0</v>
      </c>
      <c r="KV322" s="53"/>
      <c r="KX322" s="78" t="str">
        <f>IF(KX$9="", "", IF(AND(NOT('Personnel Details'!$N$29=""), $B322&gt;='Personnel Details'!$N$29), 'Personnel Details'!$O$29, IF(AND(NOT('Personnel Details'!$I$29=""), $B322&gt;='Personnel Details'!$I$29), 'Personnel Details'!$J$29, 'Personnel Details'!$E$29)))</f>
        <v/>
      </c>
      <c r="KY322" s="59" t="str">
        <f>IF(KX$9="", "", IF(AND(NOT('Personnel Details'!$N$29=""), $B322&gt;='Personnel Details'!$N$29), IF('Personnel Details'!$P$29="","", 'Personnel Details'!$P$29), IF(AND(NOT('Personnel Details'!$I$29=""), $B322&gt;='Personnel Details'!$I$29), IF('Personnel Details'!$K$29="", "", 'Personnel Details'!$K$29), IF('Personnel Details'!$F$29="", "", 'Personnel Details'!$F$29))))</f>
        <v/>
      </c>
      <c r="KZ322" s="79" t="str">
        <f>IF(KX$9="", "", IF(AND(NOT('Personnel Details'!$N$29=""), $B322&gt;='Personnel Details'!$N$29), 'Personnel Details'!$Q$29, IF(AND(NOT('Personnel Details'!$I$29=""), $B322&gt;='Personnel Details'!$I$29), 'Personnel Details'!$L$29, 'Personnel Details'!$G$29)))</f>
        <v/>
      </c>
      <c r="LA322" s="59">
        <f t="shared" si="725"/>
        <v>0</v>
      </c>
      <c r="LB322" s="53"/>
      <c r="LD322" s="78" t="str">
        <f>IF(LD$9="", "", IF(AND(NOT('Personnel Details'!$N$30=""), $B322&gt;='Personnel Details'!$N$30), 'Personnel Details'!$O$30, IF(AND(NOT('Personnel Details'!$I$30=""), $B322&gt;='Personnel Details'!$I$30), 'Personnel Details'!$J$30, 'Personnel Details'!$E$30)))</f>
        <v/>
      </c>
      <c r="LE322" s="59" t="str">
        <f>IF(LD$9="", "", IF(AND(NOT('Personnel Details'!$N$30=""), $B322&gt;='Personnel Details'!$N$30), IF('Personnel Details'!$P$30="","", 'Personnel Details'!$P$30), IF(AND(NOT('Personnel Details'!$I$30=""), $B322&gt;='Personnel Details'!$I$30), IF('Personnel Details'!$K$30="", "", 'Personnel Details'!$K$30), IF('Personnel Details'!$F$30="", "", 'Personnel Details'!$F$30))))</f>
        <v/>
      </c>
      <c r="LF322" s="79" t="str">
        <f>IF(LD$9="", "", IF(AND(NOT('Personnel Details'!$N$30=""), $B322&gt;='Personnel Details'!$N$30), 'Personnel Details'!$Q$30, IF(AND(NOT('Personnel Details'!$I$30=""), $B322&gt;='Personnel Details'!$I$30), 'Personnel Details'!$L$30, 'Personnel Details'!$G$30)))</f>
        <v/>
      </c>
      <c r="LG322" s="59">
        <f t="shared" si="726"/>
        <v>0</v>
      </c>
      <c r="LH322" s="53"/>
      <c r="LJ322" s="78" t="str">
        <f>IF(LJ$9="", "", IF(AND(NOT('Personnel Details'!$N$31=""), $B322&gt;='Personnel Details'!$N$31), 'Personnel Details'!$O$31, IF(AND(NOT('Personnel Details'!$I$31=""), $B322&gt;='Personnel Details'!$I$31), 'Personnel Details'!$J$31, 'Personnel Details'!$E$31)))</f>
        <v/>
      </c>
      <c r="LK322" s="59" t="str">
        <f>IF(LJ$9="", "", IF(AND(NOT('Personnel Details'!$N$31=""), $B322&gt;='Personnel Details'!$N$31), IF('Personnel Details'!$P$31="","", 'Personnel Details'!$P$31), IF(AND(NOT('Personnel Details'!$I$31=""), $B322&gt;='Personnel Details'!$I$31), IF('Personnel Details'!$K$31="", "", 'Personnel Details'!$K$31), IF('Personnel Details'!$F$31="", "", 'Personnel Details'!$F$31))))</f>
        <v/>
      </c>
      <c r="LL322" s="79" t="str">
        <f>IF(LJ$9="", "", IF(AND(NOT('Personnel Details'!$N$31=""), $B322&gt;='Personnel Details'!$N$31), 'Personnel Details'!$Q$31, IF(AND(NOT('Personnel Details'!$I$31=""), $B322&gt;='Personnel Details'!$I$31), 'Personnel Details'!$L$31, 'Personnel Details'!$G$31)))</f>
        <v/>
      </c>
      <c r="LM322" s="59">
        <f t="shared" si="727"/>
        <v>0</v>
      </c>
      <c r="LN322" s="53"/>
      <c r="LP322" s="78" t="str">
        <f>IF(LP$9="", "", IF(AND(NOT('Personnel Details'!$N$32=""), $B322&gt;='Personnel Details'!$N$32), 'Personnel Details'!$O$32, IF(AND(NOT('Personnel Details'!$I$32=""), $B322&gt;='Personnel Details'!$I$32), 'Personnel Details'!$J$32, 'Personnel Details'!$E$32)))</f>
        <v/>
      </c>
      <c r="LQ322" s="59" t="str">
        <f>IF(LP$9="", "", IF(AND(NOT('Personnel Details'!$N$32=""), $B322&gt;='Personnel Details'!$N$32), IF('Personnel Details'!$P$32="","", 'Personnel Details'!$P$32), IF(AND(NOT('Personnel Details'!$I$32=""), $B322&gt;='Personnel Details'!$I$32), IF('Personnel Details'!$K$32="", "", 'Personnel Details'!$K$32), IF('Personnel Details'!$F$32="", "", 'Personnel Details'!$F$32))))</f>
        <v/>
      </c>
      <c r="LR322" s="79" t="str">
        <f>IF(LP$9="", "", IF(AND(NOT('Personnel Details'!$N$32=""), $B322&gt;='Personnel Details'!$N$32), 'Personnel Details'!$Q$32, IF(AND(NOT('Personnel Details'!$I$32=""), $B322&gt;='Personnel Details'!$I$32), 'Personnel Details'!$L$32, 'Personnel Details'!$G$32)))</f>
        <v/>
      </c>
      <c r="LS322" s="59">
        <f t="shared" si="728"/>
        <v>0</v>
      </c>
      <c r="LT322" s="53"/>
      <c r="LV322" s="78" t="str">
        <f>IF(LV$9="", "", IF(AND(NOT('Personnel Details'!$N$33=""), $B322&gt;='Personnel Details'!$N$33), 'Personnel Details'!$O$33, IF(AND(NOT('Personnel Details'!$I$33=""), $B322&gt;='Personnel Details'!$I$33), 'Personnel Details'!$J$33, 'Personnel Details'!$E$33)))</f>
        <v/>
      </c>
      <c r="LW322" s="59" t="str">
        <f>IF(LV$9="", "", IF(AND(NOT('Personnel Details'!$N$33=""), $B322&gt;='Personnel Details'!$N$33), IF('Personnel Details'!$P$33="","", 'Personnel Details'!$P$33), IF(AND(NOT('Personnel Details'!$I$33=""), $B322&gt;='Personnel Details'!$I$33), IF('Personnel Details'!$K$33="", "", 'Personnel Details'!$K$33), IF('Personnel Details'!$F$33="", "", 'Personnel Details'!$F$33))))</f>
        <v/>
      </c>
      <c r="LX322" s="79" t="str">
        <f>IF(LV$9="", "", IF(AND(NOT('Personnel Details'!$N$33=""), $B322&gt;='Personnel Details'!$N$33), 'Personnel Details'!$Q$33, IF(AND(NOT('Personnel Details'!$I$33=""), $B322&gt;='Personnel Details'!$I$33), 'Personnel Details'!$L$33, 'Personnel Details'!$G$33)))</f>
        <v/>
      </c>
      <c r="LY322" s="59">
        <f t="shared" si="729"/>
        <v>0</v>
      </c>
      <c r="LZ322" s="53"/>
      <c r="MB322" s="78" t="str">
        <f>IF(MB$9="", "", IF(AND(NOT('Personnel Details'!$N$34=""), $B322&gt;='Personnel Details'!$N$34), 'Personnel Details'!$O$34, IF(AND(NOT('Personnel Details'!$I$34=""), $B322&gt;='Personnel Details'!$I$34), 'Personnel Details'!$J$34, 'Personnel Details'!$E$34)))</f>
        <v/>
      </c>
      <c r="MC322" s="59" t="str">
        <f>IF(MB$9="", "", IF(AND(NOT('Personnel Details'!$N$34=""), $B322&gt;='Personnel Details'!$N$34), IF('Personnel Details'!$P$34="","", 'Personnel Details'!$P$34), IF(AND(NOT('Personnel Details'!$I$34=""), $B322&gt;='Personnel Details'!$I$34), IF('Personnel Details'!$K$34="", "", 'Personnel Details'!$K$34), IF('Personnel Details'!$F$34="", "", 'Personnel Details'!$F$34))))</f>
        <v/>
      </c>
      <c r="MD322" s="79" t="str">
        <f>IF(MB$9="", "", IF(AND(NOT('Personnel Details'!$N$34=""), $B322&gt;='Personnel Details'!$N$34), 'Personnel Details'!$Q$34, IF(AND(NOT('Personnel Details'!$I$34=""), $B322&gt;='Personnel Details'!$I$34), 'Personnel Details'!$L$34, 'Personnel Details'!$G$34)))</f>
        <v/>
      </c>
      <c r="ME322" s="59">
        <f t="shared" si="730"/>
        <v>0</v>
      </c>
      <c r="MF322" s="53"/>
      <c r="MH322" s="78" t="str">
        <f>IF(MH$9="", "", IF(AND(NOT('Personnel Details'!$N$35=""), $B322&gt;='Personnel Details'!$N$35), 'Personnel Details'!$O$35, IF(AND(NOT('Personnel Details'!$I$35=""), $B322&gt;='Personnel Details'!$I$35), 'Personnel Details'!$J$35, 'Personnel Details'!$E$35)))</f>
        <v/>
      </c>
      <c r="MI322" s="59" t="str">
        <f>IF(MH$9="", "", IF(AND(NOT('Personnel Details'!$N$35=""), $B322&gt;='Personnel Details'!$N$35), IF('Personnel Details'!$P$35="","", 'Personnel Details'!$P$35), IF(AND(NOT('Personnel Details'!$I$35=""), $B322&gt;='Personnel Details'!$I$35), IF('Personnel Details'!$K$35="", "", 'Personnel Details'!$K$35), IF('Personnel Details'!$F$35="", "", 'Personnel Details'!$F$35))))</f>
        <v/>
      </c>
      <c r="MJ322" s="79" t="str">
        <f>IF(MH$9="", "", IF(AND(NOT('Personnel Details'!$N$35=""), $B322&gt;='Personnel Details'!$N$35), 'Personnel Details'!$Q$35, IF(AND(NOT('Personnel Details'!$I$35=""), $B322&gt;='Personnel Details'!$I$35), 'Personnel Details'!$L$35, 'Personnel Details'!$G$35)))</f>
        <v/>
      </c>
      <c r="MK322" s="59">
        <f t="shared" si="731"/>
        <v>0</v>
      </c>
      <c r="ML322" s="53"/>
      <c r="MN322" s="78" t="str">
        <f>IF(MN$9="", "", IF(AND(NOT('Personnel Details'!$N$36=""), $B322&gt;='Personnel Details'!$N$36), 'Personnel Details'!$O$36, IF(AND(NOT('Personnel Details'!$I$36=""), $B322&gt;='Personnel Details'!$I$36), 'Personnel Details'!$J$36, 'Personnel Details'!$E$36)))</f>
        <v/>
      </c>
      <c r="MO322" s="59" t="str">
        <f>IF(MN$9="", "", IF(AND(NOT('Personnel Details'!$N$36=""), $B322&gt;='Personnel Details'!$N$36), IF('Personnel Details'!$P$36="","", 'Personnel Details'!$P$36), IF(AND(NOT('Personnel Details'!$I$36=""), $B322&gt;='Personnel Details'!$I$36), IF('Personnel Details'!$K$36="", "", 'Personnel Details'!$K$36), IF('Personnel Details'!$F$36="", "", 'Personnel Details'!$F$36))))</f>
        <v/>
      </c>
      <c r="MP322" s="79" t="str">
        <f>IF(MN$9="", "", IF(AND(NOT('Personnel Details'!$N$36=""), $B322&gt;='Personnel Details'!$N$36), 'Personnel Details'!$Q$36, IF(AND(NOT('Personnel Details'!$I$36=""), $B322&gt;='Personnel Details'!$I$36), 'Personnel Details'!$L$36, 'Personnel Details'!$G$36)))</f>
        <v/>
      </c>
      <c r="MQ322" s="59">
        <f t="shared" si="732"/>
        <v>0</v>
      </c>
      <c r="MR322" s="53"/>
      <c r="MT322" s="78" t="str">
        <f>IF(MT$9="", "", IF(AND(NOT('Personnel Details'!$N$37=""), $B322&gt;='Personnel Details'!$N$37), 'Personnel Details'!$O$37, IF(AND(NOT('Personnel Details'!$I$37=""), $B322&gt;='Personnel Details'!$I$37), 'Personnel Details'!$J$37, 'Personnel Details'!$E$37)))</f>
        <v/>
      </c>
      <c r="MU322" s="59" t="str">
        <f>IF(MT$9="", "", IF(AND(NOT('Personnel Details'!$N$37=""), $B322&gt;='Personnel Details'!$N$37), IF('Personnel Details'!$P$37="","", 'Personnel Details'!$P$37), IF(AND(NOT('Personnel Details'!$I$37=""), $B322&gt;='Personnel Details'!$I$37), IF('Personnel Details'!$K$37="", "", 'Personnel Details'!$K$37), IF('Personnel Details'!$F$37="", "", 'Personnel Details'!$F$37))))</f>
        <v/>
      </c>
      <c r="MV322" s="79" t="str">
        <f>IF(MT$9="", "", IF(AND(NOT('Personnel Details'!$N$37=""), $B322&gt;='Personnel Details'!$N$37), 'Personnel Details'!$Q$37, IF(AND(NOT('Personnel Details'!$I$37=""), $B322&gt;='Personnel Details'!$I$37), 'Personnel Details'!$L$37, 'Personnel Details'!$G$37)))</f>
        <v/>
      </c>
      <c r="MW322" s="59">
        <f t="shared" si="733"/>
        <v>0</v>
      </c>
      <c r="MX322" s="53"/>
      <c r="MZ322" s="78" t="str">
        <f>IF(MZ$9="", "", IF(AND(NOT('Personnel Details'!$N$38=""), $B322&gt;='Personnel Details'!$N$38), 'Personnel Details'!$O$38, IF(AND(NOT('Personnel Details'!$I$38=""), $B322&gt;='Personnel Details'!$I$38), 'Personnel Details'!$J$38, 'Personnel Details'!$E$38)))</f>
        <v/>
      </c>
      <c r="NA322" s="59" t="str">
        <f>IF(MZ$9="", "", IF(AND(NOT('Personnel Details'!$N$38=""), $B322&gt;='Personnel Details'!$N$38), IF('Personnel Details'!$P$38="","", 'Personnel Details'!$P$38), IF(AND(NOT('Personnel Details'!$I$38=""), $B322&gt;='Personnel Details'!$I$38), IF('Personnel Details'!$K$38="", "", 'Personnel Details'!$K$38), IF('Personnel Details'!$F$38="", "", 'Personnel Details'!$F$38))))</f>
        <v/>
      </c>
      <c r="NB322" s="79" t="str">
        <f>IF(MZ$9="", "", IF(AND(NOT('Personnel Details'!$N$38=""), $B322&gt;='Personnel Details'!$N$38), 'Personnel Details'!$Q$38, IF(AND(NOT('Personnel Details'!$I$38=""), $B322&gt;='Personnel Details'!$I$38), 'Personnel Details'!$L$38, 'Personnel Details'!$G$38)))</f>
        <v/>
      </c>
      <c r="NC322" s="59">
        <f t="shared" si="734"/>
        <v>0</v>
      </c>
      <c r="ND322" s="53"/>
      <c r="NF322" s="78" t="str">
        <f>IF(NF$9="", "", IF(AND(NOT('Personnel Details'!$N$39=""), $B322&gt;='Personnel Details'!$N$39), 'Personnel Details'!$O$39, IF(AND(NOT('Personnel Details'!$I$39=""), $B322&gt;='Personnel Details'!$I$39), 'Personnel Details'!$J$39, 'Personnel Details'!$E$39)))</f>
        <v/>
      </c>
      <c r="NG322" s="59" t="str">
        <f>IF(NF$9="", "", IF(AND(NOT('Personnel Details'!$N$39=""), $B322&gt;='Personnel Details'!$N$39), IF('Personnel Details'!$P$39="","", 'Personnel Details'!$P$39), IF(AND(NOT('Personnel Details'!$I$39=""), $B322&gt;='Personnel Details'!$I$39), IF('Personnel Details'!$K$39="", "", 'Personnel Details'!$K$39), IF('Personnel Details'!$F$39="", "", 'Personnel Details'!$F$39))))</f>
        <v/>
      </c>
      <c r="NH322" s="79" t="str">
        <f>IF(NF$9="", "", IF(AND(NOT('Personnel Details'!$N$39=""), $B322&gt;='Personnel Details'!$N$39), 'Personnel Details'!$Q$39, IF(AND(NOT('Personnel Details'!$I$39=""), $B322&gt;='Personnel Details'!$I$39), 'Personnel Details'!$L$39, 'Personnel Details'!$G$39)))</f>
        <v/>
      </c>
      <c r="NI322" s="59">
        <f t="shared" si="735"/>
        <v>0</v>
      </c>
      <c r="NJ322" s="53"/>
      <c r="NL322" s="78" t="str">
        <f>IF(NL$9="", "", IF(AND(NOT('Personnel Details'!$N$40=""), $B322&gt;='Personnel Details'!$N$40), 'Personnel Details'!$O$40, IF(AND(NOT('Personnel Details'!$I$40=""), $B322&gt;='Personnel Details'!$I$40), 'Personnel Details'!$J$40, 'Personnel Details'!$E$40)))</f>
        <v/>
      </c>
      <c r="NM322" s="59" t="str">
        <f>IF(NL$9="", "", IF(AND(NOT('Personnel Details'!$N$40=""), $B322&gt;='Personnel Details'!$N$40), IF('Personnel Details'!$P$40="","", 'Personnel Details'!$P$40), IF(AND(NOT('Personnel Details'!$I$40=""), $B322&gt;='Personnel Details'!$I$40), IF('Personnel Details'!$K$40="", "", 'Personnel Details'!$K$40), IF('Personnel Details'!$F$40="", "", 'Personnel Details'!$F$40))))</f>
        <v/>
      </c>
      <c r="NN322" s="79" t="str">
        <f>IF(NL$9="", "", IF(AND(NOT('Personnel Details'!$N$40=""), $B322&gt;='Personnel Details'!$N$40), 'Personnel Details'!$Q$40, IF(AND(NOT('Personnel Details'!$I$40=""), $B322&gt;='Personnel Details'!$I$40), 'Personnel Details'!$L$40, 'Personnel Details'!$G$40)))</f>
        <v/>
      </c>
      <c r="NO322" s="59">
        <f t="shared" si="736"/>
        <v>0</v>
      </c>
      <c r="NP322" s="53"/>
    </row>
    <row r="323" spans="1:380" x14ac:dyDescent="0.25">
      <c r="A323" s="32"/>
      <c r="B323" s="113">
        <f>IFERROR(IF(B322+1&gt;'Personnel Details'!$U$5, "", B322+1), "")</f>
        <v>44143</v>
      </c>
      <c r="C323" s="32"/>
      <c r="D323" s="120"/>
      <c r="E323" s="13" t="str">
        <f t="shared" si="615"/>
        <v/>
      </c>
      <c r="F323" s="13" t="str">
        <f t="shared" si="646"/>
        <v/>
      </c>
      <c r="G323" s="56" t="str">
        <f t="shared" si="737"/>
        <v/>
      </c>
      <c r="H323" s="16" t="str">
        <f t="shared" si="647"/>
        <v/>
      </c>
      <c r="I323" s="32"/>
      <c r="J323" s="120"/>
      <c r="K323" s="62" t="str">
        <f t="shared" si="616"/>
        <v/>
      </c>
      <c r="L323" s="62" t="str">
        <f t="shared" si="648"/>
        <v/>
      </c>
      <c r="M323" s="65" t="str">
        <f t="shared" si="738"/>
        <v/>
      </c>
      <c r="N323" s="68" t="str">
        <f t="shared" si="649"/>
        <v/>
      </c>
      <c r="O323" s="32"/>
      <c r="P323" s="120"/>
      <c r="Q323" s="62" t="str">
        <f t="shared" si="617"/>
        <v/>
      </c>
      <c r="R323" s="62" t="str">
        <f t="shared" si="650"/>
        <v/>
      </c>
      <c r="S323" s="65" t="str">
        <f t="shared" si="739"/>
        <v/>
      </c>
      <c r="T323" s="68" t="str">
        <f t="shared" si="651"/>
        <v/>
      </c>
      <c r="U323" s="32"/>
      <c r="V323" s="120"/>
      <c r="W323" s="62" t="str">
        <f t="shared" si="618"/>
        <v/>
      </c>
      <c r="X323" s="62" t="str">
        <f t="shared" si="652"/>
        <v/>
      </c>
      <c r="Y323" s="65" t="str">
        <f t="shared" si="740"/>
        <v/>
      </c>
      <c r="Z323" s="68" t="str">
        <f t="shared" si="653"/>
        <v/>
      </c>
      <c r="AA323" s="32"/>
      <c r="AB323" s="120"/>
      <c r="AC323" s="62" t="str">
        <f t="shared" si="619"/>
        <v/>
      </c>
      <c r="AD323" s="62" t="str">
        <f t="shared" si="654"/>
        <v/>
      </c>
      <c r="AE323" s="65" t="str">
        <f t="shared" si="741"/>
        <v/>
      </c>
      <c r="AF323" s="68" t="str">
        <f t="shared" si="655"/>
        <v/>
      </c>
      <c r="AG323" s="32"/>
      <c r="AH323" s="120"/>
      <c r="AI323" s="62" t="str">
        <f t="shared" si="620"/>
        <v/>
      </c>
      <c r="AJ323" s="62" t="str">
        <f t="shared" si="656"/>
        <v/>
      </c>
      <c r="AK323" s="65" t="str">
        <f t="shared" si="742"/>
        <v/>
      </c>
      <c r="AL323" s="68" t="str">
        <f t="shared" si="657"/>
        <v/>
      </c>
      <c r="AM323" s="32"/>
      <c r="AN323" s="120"/>
      <c r="AO323" s="62" t="str">
        <f t="shared" si="621"/>
        <v/>
      </c>
      <c r="AP323" s="62" t="str">
        <f t="shared" si="658"/>
        <v/>
      </c>
      <c r="AQ323" s="65" t="str">
        <f t="shared" si="743"/>
        <v/>
      </c>
      <c r="AR323" s="68" t="str">
        <f t="shared" si="659"/>
        <v/>
      </c>
      <c r="AS323" s="32"/>
      <c r="AT323" s="120"/>
      <c r="AU323" s="62" t="str">
        <f t="shared" si="622"/>
        <v/>
      </c>
      <c r="AV323" s="62" t="str">
        <f t="shared" si="660"/>
        <v/>
      </c>
      <c r="AW323" s="65" t="str">
        <f t="shared" si="744"/>
        <v/>
      </c>
      <c r="AX323" s="68" t="str">
        <f t="shared" si="661"/>
        <v/>
      </c>
      <c r="AY323" s="32"/>
      <c r="AZ323" s="120"/>
      <c r="BA323" s="62" t="str">
        <f t="shared" si="623"/>
        <v/>
      </c>
      <c r="BB323" s="62" t="str">
        <f t="shared" si="662"/>
        <v/>
      </c>
      <c r="BC323" s="65" t="str">
        <f t="shared" si="745"/>
        <v/>
      </c>
      <c r="BD323" s="68" t="str">
        <f t="shared" si="663"/>
        <v/>
      </c>
      <c r="BE323" s="32"/>
      <c r="BF323" s="120"/>
      <c r="BG323" s="62" t="str">
        <f t="shared" si="624"/>
        <v/>
      </c>
      <c r="BH323" s="62" t="str">
        <f t="shared" si="664"/>
        <v/>
      </c>
      <c r="BI323" s="65" t="str">
        <f t="shared" si="746"/>
        <v/>
      </c>
      <c r="BJ323" s="68" t="str">
        <f t="shared" si="665"/>
        <v/>
      </c>
      <c r="BK323" s="32"/>
      <c r="BL323" s="120"/>
      <c r="BM323" s="62" t="str">
        <f t="shared" si="625"/>
        <v/>
      </c>
      <c r="BN323" s="62" t="str">
        <f t="shared" si="666"/>
        <v/>
      </c>
      <c r="BO323" s="65" t="str">
        <f t="shared" si="747"/>
        <v/>
      </c>
      <c r="BP323" s="68" t="str">
        <f t="shared" si="667"/>
        <v/>
      </c>
      <c r="BQ323" s="32"/>
      <c r="BR323" s="120"/>
      <c r="BS323" s="62" t="str">
        <f t="shared" si="626"/>
        <v/>
      </c>
      <c r="BT323" s="62" t="str">
        <f t="shared" si="668"/>
        <v/>
      </c>
      <c r="BU323" s="65" t="str">
        <f t="shared" si="748"/>
        <v/>
      </c>
      <c r="BV323" s="68" t="str">
        <f t="shared" si="669"/>
        <v/>
      </c>
      <c r="BW323" s="32"/>
      <c r="BX323" s="120"/>
      <c r="BY323" s="62" t="str">
        <f t="shared" si="627"/>
        <v/>
      </c>
      <c r="BZ323" s="62" t="str">
        <f t="shared" si="670"/>
        <v/>
      </c>
      <c r="CA323" s="65" t="str">
        <f t="shared" si="749"/>
        <v/>
      </c>
      <c r="CB323" s="68" t="str">
        <f t="shared" si="671"/>
        <v/>
      </c>
      <c r="CC323" s="32"/>
      <c r="CD323" s="120"/>
      <c r="CE323" s="62" t="str">
        <f t="shared" si="628"/>
        <v/>
      </c>
      <c r="CF323" s="62" t="str">
        <f t="shared" si="672"/>
        <v/>
      </c>
      <c r="CG323" s="65" t="str">
        <f t="shared" si="750"/>
        <v/>
      </c>
      <c r="CH323" s="68" t="str">
        <f t="shared" si="673"/>
        <v/>
      </c>
      <c r="CI323" s="32"/>
      <c r="CJ323" s="120"/>
      <c r="CK323" s="62" t="str">
        <f t="shared" si="629"/>
        <v/>
      </c>
      <c r="CL323" s="62" t="str">
        <f t="shared" si="674"/>
        <v/>
      </c>
      <c r="CM323" s="65" t="str">
        <f t="shared" si="751"/>
        <v/>
      </c>
      <c r="CN323" s="68" t="str">
        <f t="shared" si="675"/>
        <v/>
      </c>
      <c r="CO323" s="32"/>
      <c r="CP323" s="120"/>
      <c r="CQ323" s="62" t="str">
        <f t="shared" si="630"/>
        <v/>
      </c>
      <c r="CR323" s="62" t="str">
        <f t="shared" si="676"/>
        <v/>
      </c>
      <c r="CS323" s="65" t="str">
        <f t="shared" si="752"/>
        <v/>
      </c>
      <c r="CT323" s="68" t="str">
        <f t="shared" si="677"/>
        <v/>
      </c>
      <c r="CU323" s="32"/>
      <c r="CV323" s="120"/>
      <c r="CW323" s="62" t="str">
        <f t="shared" si="631"/>
        <v/>
      </c>
      <c r="CX323" s="62" t="str">
        <f t="shared" si="678"/>
        <v/>
      </c>
      <c r="CY323" s="65" t="str">
        <f t="shared" si="753"/>
        <v/>
      </c>
      <c r="CZ323" s="68" t="str">
        <f t="shared" si="679"/>
        <v/>
      </c>
      <c r="DA323" s="32"/>
      <c r="DB323" s="120"/>
      <c r="DC323" s="62" t="str">
        <f t="shared" si="632"/>
        <v/>
      </c>
      <c r="DD323" s="62" t="str">
        <f t="shared" si="680"/>
        <v/>
      </c>
      <c r="DE323" s="65" t="str">
        <f t="shared" si="754"/>
        <v/>
      </c>
      <c r="DF323" s="68" t="str">
        <f t="shared" si="681"/>
        <v/>
      </c>
      <c r="DG323" s="32"/>
      <c r="DH323" s="120"/>
      <c r="DI323" s="62" t="str">
        <f t="shared" si="633"/>
        <v/>
      </c>
      <c r="DJ323" s="62" t="str">
        <f t="shared" si="682"/>
        <v/>
      </c>
      <c r="DK323" s="65" t="str">
        <f t="shared" si="755"/>
        <v/>
      </c>
      <c r="DL323" s="68" t="str">
        <f t="shared" si="683"/>
        <v/>
      </c>
      <c r="DM323" s="32"/>
      <c r="DN323" s="120"/>
      <c r="DO323" s="62" t="str">
        <f t="shared" si="634"/>
        <v/>
      </c>
      <c r="DP323" s="62" t="str">
        <f t="shared" si="684"/>
        <v/>
      </c>
      <c r="DQ323" s="65" t="str">
        <f t="shared" si="756"/>
        <v/>
      </c>
      <c r="DR323" s="68" t="str">
        <f t="shared" si="685"/>
        <v/>
      </c>
      <c r="DS323" s="32"/>
      <c r="DT323" s="120"/>
      <c r="DU323" s="62" t="str">
        <f t="shared" si="635"/>
        <v/>
      </c>
      <c r="DV323" s="62" t="str">
        <f t="shared" si="686"/>
        <v/>
      </c>
      <c r="DW323" s="65" t="str">
        <f t="shared" si="757"/>
        <v/>
      </c>
      <c r="DX323" s="68" t="str">
        <f t="shared" si="687"/>
        <v/>
      </c>
      <c r="DY323" s="32"/>
      <c r="DZ323" s="120"/>
      <c r="EA323" s="62" t="str">
        <f t="shared" si="636"/>
        <v/>
      </c>
      <c r="EB323" s="62" t="str">
        <f t="shared" si="688"/>
        <v/>
      </c>
      <c r="EC323" s="65" t="str">
        <f t="shared" si="758"/>
        <v/>
      </c>
      <c r="ED323" s="68" t="str">
        <f t="shared" si="689"/>
        <v/>
      </c>
      <c r="EE323" s="32"/>
      <c r="EF323" s="120"/>
      <c r="EG323" s="62" t="str">
        <f t="shared" si="637"/>
        <v/>
      </c>
      <c r="EH323" s="62" t="str">
        <f t="shared" si="690"/>
        <v/>
      </c>
      <c r="EI323" s="65" t="str">
        <f t="shared" si="759"/>
        <v/>
      </c>
      <c r="EJ323" s="68" t="str">
        <f t="shared" si="691"/>
        <v/>
      </c>
      <c r="EK323" s="32"/>
      <c r="EL323" s="120"/>
      <c r="EM323" s="62" t="str">
        <f t="shared" si="638"/>
        <v/>
      </c>
      <c r="EN323" s="62" t="str">
        <f t="shared" si="692"/>
        <v/>
      </c>
      <c r="EO323" s="65" t="str">
        <f t="shared" si="760"/>
        <v/>
      </c>
      <c r="EP323" s="68" t="str">
        <f t="shared" si="693"/>
        <v/>
      </c>
      <c r="EQ323" s="32"/>
      <c r="ER323" s="120"/>
      <c r="ES323" s="62" t="str">
        <f t="shared" si="639"/>
        <v/>
      </c>
      <c r="ET323" s="62" t="str">
        <f t="shared" si="694"/>
        <v/>
      </c>
      <c r="EU323" s="65" t="str">
        <f t="shared" si="761"/>
        <v/>
      </c>
      <c r="EV323" s="68" t="str">
        <f t="shared" si="695"/>
        <v/>
      </c>
      <c r="EW323" s="32"/>
      <c r="EX323" s="120"/>
      <c r="EY323" s="62" t="str">
        <f t="shared" si="640"/>
        <v/>
      </c>
      <c r="EZ323" s="62" t="str">
        <f t="shared" si="696"/>
        <v/>
      </c>
      <c r="FA323" s="65" t="str">
        <f t="shared" si="762"/>
        <v/>
      </c>
      <c r="FB323" s="68" t="str">
        <f t="shared" si="697"/>
        <v/>
      </c>
      <c r="FC323" s="32"/>
      <c r="FD323" s="120"/>
      <c r="FE323" s="62" t="str">
        <f t="shared" si="641"/>
        <v/>
      </c>
      <c r="FF323" s="62" t="str">
        <f t="shared" si="698"/>
        <v/>
      </c>
      <c r="FG323" s="65" t="str">
        <f t="shared" si="763"/>
        <v/>
      </c>
      <c r="FH323" s="68" t="str">
        <f t="shared" si="699"/>
        <v/>
      </c>
      <c r="FI323" s="32"/>
      <c r="FJ323" s="120"/>
      <c r="FK323" s="62" t="str">
        <f t="shared" si="642"/>
        <v/>
      </c>
      <c r="FL323" s="62" t="str">
        <f t="shared" si="700"/>
        <v/>
      </c>
      <c r="FM323" s="65" t="str">
        <f t="shared" si="764"/>
        <v/>
      </c>
      <c r="FN323" s="68" t="str">
        <f t="shared" si="701"/>
        <v/>
      </c>
      <c r="FO323" s="32"/>
      <c r="FP323" s="120"/>
      <c r="FQ323" s="62" t="str">
        <f t="shared" si="643"/>
        <v/>
      </c>
      <c r="FR323" s="62" t="str">
        <f t="shared" si="702"/>
        <v/>
      </c>
      <c r="FS323" s="65" t="str">
        <f t="shared" si="765"/>
        <v/>
      </c>
      <c r="FT323" s="68" t="str">
        <f t="shared" si="703"/>
        <v/>
      </c>
      <c r="FU323" s="32"/>
      <c r="FV323" s="120"/>
      <c r="FW323" s="62" t="str">
        <f t="shared" si="644"/>
        <v/>
      </c>
      <c r="FX323" s="62" t="str">
        <f t="shared" si="704"/>
        <v/>
      </c>
      <c r="FY323" s="65" t="str">
        <f t="shared" si="766"/>
        <v/>
      </c>
      <c r="FZ323" s="68" t="str">
        <f t="shared" si="705"/>
        <v/>
      </c>
      <c r="GA323" s="32"/>
      <c r="GC323" s="7" t="str">
        <f t="shared" si="706"/>
        <v>Nov 2020</v>
      </c>
      <c r="GD323" s="7" t="str">
        <f t="shared" ca="1" si="645"/>
        <v>Weekend</v>
      </c>
      <c r="GT323" s="71">
        <f>IF(GT$9="", "", IF(AND(NOT('Personnel Details'!$N$11=""), $B323&gt;='Personnel Details'!$N$11), 'Personnel Details'!$O$11, IF(AND(NOT('Personnel Details'!$I$11=""), $B323&gt;='Personnel Details'!$I$11), 'Personnel Details'!$J$11, 'Personnel Details'!$E$11)))</f>
        <v>0.8</v>
      </c>
      <c r="GU323" s="59" t="str">
        <f>IF(GT$9="", "", IF(AND(NOT('Personnel Details'!$N$11=""), $B323&gt;='Personnel Details'!$N$11), IF('Personnel Details'!$P$11="","", 'Personnel Details'!$P$11), IF(AND(NOT('Personnel Details'!$I$11=""), $B323&gt;='Personnel Details'!$I$11), IF('Personnel Details'!$K$11="", "", 'Personnel Details'!$K$11), IF('Personnel Details'!$F$11="", "", 'Personnel Details'!$F$11))))</f>
        <v/>
      </c>
      <c r="GV323" s="74">
        <f>IF(GT$9="", "", IF(AND(NOT('Personnel Details'!$N$11=""), $B323&gt;='Personnel Details'!$N$11), 'Personnel Details'!$Q$11, IF(AND(NOT('Personnel Details'!$I$11=""), $B323&gt;='Personnel Details'!$I$11), 'Personnel Details'!$L$11, 'Personnel Details'!$G$11)))</f>
        <v>0</v>
      </c>
      <c r="GW323" s="59">
        <f t="shared" si="707"/>
        <v>0</v>
      </c>
      <c r="GX323" s="53"/>
      <c r="GZ323" s="78">
        <f>IF(GZ$9="", "", IF(AND(NOT('Personnel Details'!$N$12=""), $B323&gt;='Personnel Details'!$N$12), 'Personnel Details'!$O$12, IF(AND(NOT('Personnel Details'!$I$12=""), $B323&gt;='Personnel Details'!$I$12), 'Personnel Details'!$J$12, 'Personnel Details'!$E$12)))</f>
        <v>0.8</v>
      </c>
      <c r="HA323" s="59" t="str">
        <f>IF(GZ$9="", "", IF(AND(NOT('Personnel Details'!$N$12=""), $B323&gt;='Personnel Details'!$N$12), IF('Personnel Details'!$P$12="","", 'Personnel Details'!$P$12), IF(AND(NOT('Personnel Details'!$I$12=""), $B323&gt;='Personnel Details'!$I$12), IF('Personnel Details'!$K$12="", "", 'Personnel Details'!$K$12), IF('Personnel Details'!$F$12="", "", 'Personnel Details'!$F$12))))</f>
        <v/>
      </c>
      <c r="HB323" s="79">
        <f>IF(GZ$9="", "", IF(AND(NOT('Personnel Details'!$N$12=""), $B323&gt;='Personnel Details'!$N$12), 'Personnel Details'!$Q$12, IF(AND(NOT('Personnel Details'!$I$12=""), $B323&gt;='Personnel Details'!$I$12), 'Personnel Details'!$L$12, 'Personnel Details'!$G$12)))</f>
        <v>0</v>
      </c>
      <c r="HC323" s="59">
        <f t="shared" si="708"/>
        <v>0</v>
      </c>
      <c r="HD323" s="53"/>
      <c r="HF323" s="78">
        <f>IF(HF$9="", "", IF(AND(NOT('Personnel Details'!$N$13=""), $B323&gt;='Personnel Details'!$N$13), 'Personnel Details'!$O$13, IF(AND(NOT('Personnel Details'!$I$13=""), $B323&gt;='Personnel Details'!$I$13), 'Personnel Details'!$J$13, 'Personnel Details'!$E$13)))</f>
        <v>0.8</v>
      </c>
      <c r="HG323" s="59" t="str">
        <f>IF(HF$9="", "", IF(AND(NOT('Personnel Details'!$N$13=""), $B323&gt;='Personnel Details'!$N$13), IF('Personnel Details'!$P$13="","", 'Personnel Details'!$P$13), IF(AND(NOT('Personnel Details'!$I$13=""), $B323&gt;='Personnel Details'!$I$13), IF('Personnel Details'!$K$13="", "", 'Personnel Details'!$K$13), IF('Personnel Details'!$F$13="", "", 'Personnel Details'!$F$13))))</f>
        <v/>
      </c>
      <c r="HH323" s="79">
        <f>IF(HF$9="", "", IF(AND(NOT('Personnel Details'!$N$13=""), $B323&gt;='Personnel Details'!$N$13), 'Personnel Details'!$Q$13, IF(AND(NOT('Personnel Details'!$I$13=""), $B323&gt;='Personnel Details'!$I$13), 'Personnel Details'!$L$13, 'Personnel Details'!$G$13)))</f>
        <v>0</v>
      </c>
      <c r="HI323" s="59">
        <f t="shared" si="709"/>
        <v>0</v>
      </c>
      <c r="HJ323" s="53"/>
      <c r="HL323" s="78">
        <f>IF(HL$9="", "", IF(AND(NOT('Personnel Details'!$N$14=""), $B323&gt;='Personnel Details'!$N$14), 'Personnel Details'!$O$14, IF(AND(NOT('Personnel Details'!$I$14=""), $B323&gt;='Personnel Details'!$I$14), 'Personnel Details'!$J$14, 'Personnel Details'!$E$14)))</f>
        <v>0.8</v>
      </c>
      <c r="HM323" s="59">
        <f>IF(HL$9="", "", IF(AND(NOT('Personnel Details'!$N$14=""), $B323&gt;='Personnel Details'!$N$14), IF('Personnel Details'!$P$14="","", 'Personnel Details'!$P$14), IF(AND(NOT('Personnel Details'!$I$14=""), $B323&gt;='Personnel Details'!$I$14), IF('Personnel Details'!$K$14="", "", 'Personnel Details'!$K$14), IF('Personnel Details'!$F$14="", "", 'Personnel Details'!$F$14))))</f>
        <v>2000</v>
      </c>
      <c r="HN323" s="79">
        <f>IF(HL$9="", "", IF(AND(NOT('Personnel Details'!$N$14=""), $B323&gt;='Personnel Details'!$N$14), 'Personnel Details'!$Q$14, IF(AND(NOT('Personnel Details'!$I$14=""), $B323&gt;='Personnel Details'!$I$14), 'Personnel Details'!$L$14, 'Personnel Details'!$G$14)))</f>
        <v>0.85</v>
      </c>
      <c r="HO323" s="59">
        <f t="shared" si="710"/>
        <v>0</v>
      </c>
      <c r="HP323" s="53"/>
      <c r="HR323" s="78" t="str">
        <f>IF(HR$9="", "", IF(AND(NOT('Personnel Details'!$N$15=""), $B323&gt;='Personnel Details'!$N$15), 'Personnel Details'!$O$15, IF(AND(NOT('Personnel Details'!$I$15=""), $B323&gt;='Personnel Details'!$I$15), 'Personnel Details'!$J$15, 'Personnel Details'!$E$15)))</f>
        <v/>
      </c>
      <c r="HS323" s="59" t="str">
        <f>IF(HR$9="", "", IF(AND(NOT('Personnel Details'!$N$15=""), $B323&gt;='Personnel Details'!$N$15), IF('Personnel Details'!$P$15="","", 'Personnel Details'!$P$15), IF(AND(NOT('Personnel Details'!$I$15=""), $B323&gt;='Personnel Details'!$I$15), IF('Personnel Details'!$K$15="", "", 'Personnel Details'!$K$15), IF('Personnel Details'!$F$15="", "", 'Personnel Details'!$F$15))))</f>
        <v/>
      </c>
      <c r="HT323" s="79" t="str">
        <f>IF(HR$9="", "", IF(AND(NOT('Personnel Details'!$N$15=""), $B323&gt;='Personnel Details'!$N$15), 'Personnel Details'!$Q$15, IF(AND(NOT('Personnel Details'!$I$15=""), $B323&gt;='Personnel Details'!$I$15), 'Personnel Details'!$L$15, 'Personnel Details'!$G$15)))</f>
        <v/>
      </c>
      <c r="HU323" s="59">
        <f t="shared" si="711"/>
        <v>0</v>
      </c>
      <c r="HV323" s="53"/>
      <c r="HX323" s="78" t="str">
        <f>IF(HX$9="", "", IF(AND(NOT('Personnel Details'!$N$16=""), $B323&gt;='Personnel Details'!$N$16), 'Personnel Details'!$O$16, IF(AND(NOT('Personnel Details'!$I$16=""), $B323&gt;='Personnel Details'!$I$16), 'Personnel Details'!$J$16, 'Personnel Details'!$E$16)))</f>
        <v/>
      </c>
      <c r="HY323" s="59" t="str">
        <f>IF(HX$9="", "", IF(AND(NOT('Personnel Details'!$N$16=""), $B323&gt;='Personnel Details'!$N$16), IF('Personnel Details'!$P$16="","", 'Personnel Details'!$P$16), IF(AND(NOT('Personnel Details'!$I$16=""), $B323&gt;='Personnel Details'!$I$16), IF('Personnel Details'!$K$16="", "", 'Personnel Details'!$K$16), IF('Personnel Details'!$F$16="", "", 'Personnel Details'!$F$16))))</f>
        <v/>
      </c>
      <c r="HZ323" s="79" t="str">
        <f>IF(HX$9="", "", IF(AND(NOT('Personnel Details'!$N$16=""), $B323&gt;='Personnel Details'!$N$16), 'Personnel Details'!$Q$16, IF(AND(NOT('Personnel Details'!$I$16=""), $B323&gt;='Personnel Details'!$I$16), 'Personnel Details'!$L$16, 'Personnel Details'!$G$16)))</f>
        <v/>
      </c>
      <c r="IA323" s="59">
        <f t="shared" si="712"/>
        <v>0</v>
      </c>
      <c r="IB323" s="53"/>
      <c r="ID323" s="78" t="str">
        <f>IF(ID$9="", "", IF(AND(NOT('Personnel Details'!$N$17=""), $B323&gt;='Personnel Details'!$N$17), 'Personnel Details'!$O$17, IF(AND(NOT('Personnel Details'!$I$17=""), $B323&gt;='Personnel Details'!$I$17), 'Personnel Details'!$J$17, 'Personnel Details'!$E$17)))</f>
        <v/>
      </c>
      <c r="IE323" s="59" t="str">
        <f>IF(ID$9="", "", IF(AND(NOT('Personnel Details'!$N$17=""), $B323&gt;='Personnel Details'!$N$17), IF('Personnel Details'!$P$17="","", 'Personnel Details'!$P$17), IF(AND(NOT('Personnel Details'!$I$17=""), $B323&gt;='Personnel Details'!$I$17), IF('Personnel Details'!$K$17="", "", 'Personnel Details'!$K$17), IF('Personnel Details'!$F$17="", "", 'Personnel Details'!$F$17))))</f>
        <v/>
      </c>
      <c r="IF323" s="79" t="str">
        <f>IF(ID$9="", "", IF(AND(NOT('Personnel Details'!$N$17=""), $B323&gt;='Personnel Details'!$N$17), 'Personnel Details'!$Q$17, IF(AND(NOT('Personnel Details'!$I$17=""), $B323&gt;='Personnel Details'!$I$17), 'Personnel Details'!$L$17, 'Personnel Details'!$G$17)))</f>
        <v/>
      </c>
      <c r="IG323" s="59">
        <f t="shared" si="713"/>
        <v>0</v>
      </c>
      <c r="IH323" s="53"/>
      <c r="IJ323" s="78" t="str">
        <f>IF(IJ$9="", "", IF(AND(NOT('Personnel Details'!$N$18=""), $B323&gt;='Personnel Details'!$N$18), 'Personnel Details'!$O$18, IF(AND(NOT('Personnel Details'!$I$18=""), $B323&gt;='Personnel Details'!$I$18), 'Personnel Details'!$J$18, 'Personnel Details'!$E$18)))</f>
        <v/>
      </c>
      <c r="IK323" s="59" t="str">
        <f>IF(IJ$9="", "", IF(AND(NOT('Personnel Details'!$N$18=""), $B323&gt;='Personnel Details'!$N$18), IF('Personnel Details'!$P$18="","", 'Personnel Details'!$P$18), IF(AND(NOT('Personnel Details'!$I$18=""), $B323&gt;='Personnel Details'!$I$18), IF('Personnel Details'!$K$18="", "", 'Personnel Details'!$K$18), IF('Personnel Details'!$F$18="", "", 'Personnel Details'!$F$18))))</f>
        <v/>
      </c>
      <c r="IL323" s="79" t="str">
        <f>IF(IJ$9="", "", IF(AND(NOT('Personnel Details'!$N$18=""), $B323&gt;='Personnel Details'!$N$18), 'Personnel Details'!$Q$18, IF(AND(NOT('Personnel Details'!$I$18=""), $B323&gt;='Personnel Details'!$I$18), 'Personnel Details'!$L$18, 'Personnel Details'!$G$18)))</f>
        <v/>
      </c>
      <c r="IM323" s="59">
        <f t="shared" si="714"/>
        <v>0</v>
      </c>
      <c r="IN323" s="53"/>
      <c r="IP323" s="78" t="str">
        <f>IF(IP$9="", "", IF(AND(NOT('Personnel Details'!$N$19=""), $B323&gt;='Personnel Details'!$N$19), 'Personnel Details'!$O$19, IF(AND(NOT('Personnel Details'!$I$19=""), $B323&gt;='Personnel Details'!$I$19), 'Personnel Details'!$J$19, 'Personnel Details'!$E$19)))</f>
        <v/>
      </c>
      <c r="IQ323" s="59" t="str">
        <f>IF(IP$9="", "", IF(AND(NOT('Personnel Details'!$N$19=""), $B323&gt;='Personnel Details'!$N$19), IF('Personnel Details'!$P$19="","", 'Personnel Details'!$P$19), IF(AND(NOT('Personnel Details'!$I$19=""), $B323&gt;='Personnel Details'!$I$19), IF('Personnel Details'!$K$19="", "", 'Personnel Details'!$K$19), IF('Personnel Details'!$F$19="", "", 'Personnel Details'!$F$19))))</f>
        <v/>
      </c>
      <c r="IR323" s="79" t="str">
        <f>IF(IP$9="", "", IF(AND(NOT('Personnel Details'!$N$19=""), $B323&gt;='Personnel Details'!$N$19), 'Personnel Details'!$Q$19, IF(AND(NOT('Personnel Details'!$I$19=""), $B323&gt;='Personnel Details'!$I$19), 'Personnel Details'!$L$19, 'Personnel Details'!$G$19)))</f>
        <v/>
      </c>
      <c r="IS323" s="59">
        <f t="shared" si="715"/>
        <v>0</v>
      </c>
      <c r="IT323" s="53"/>
      <c r="IV323" s="78" t="str">
        <f>IF(IV$9="", "", IF(AND(NOT('Personnel Details'!$N$20=""), $B323&gt;='Personnel Details'!$N$20), 'Personnel Details'!$O$20, IF(AND(NOT('Personnel Details'!$I$20=""), $B323&gt;='Personnel Details'!$I$20), 'Personnel Details'!$J$20, 'Personnel Details'!$E$20)))</f>
        <v/>
      </c>
      <c r="IW323" s="59" t="str">
        <f>IF(IV$9="", "", IF(AND(NOT('Personnel Details'!$N$20=""), $B323&gt;='Personnel Details'!$N$20), IF('Personnel Details'!$P$20="","", 'Personnel Details'!$P$20), IF(AND(NOT('Personnel Details'!$I$20=""), $B323&gt;='Personnel Details'!$I$20), IF('Personnel Details'!$K$20="", "", 'Personnel Details'!$K$20), IF('Personnel Details'!$F$20="", "", 'Personnel Details'!$F$20))))</f>
        <v/>
      </c>
      <c r="IX323" s="79" t="str">
        <f>IF(IV$9="", "", IF(AND(NOT('Personnel Details'!$N$20=""), $B323&gt;='Personnel Details'!$N$20), 'Personnel Details'!$Q$20, IF(AND(NOT('Personnel Details'!$I$20=""), $B323&gt;='Personnel Details'!$I$20), 'Personnel Details'!$L$20, 'Personnel Details'!$G$20)))</f>
        <v/>
      </c>
      <c r="IY323" s="59">
        <f t="shared" si="716"/>
        <v>0</v>
      </c>
      <c r="IZ323" s="53"/>
      <c r="JB323" s="78" t="str">
        <f>IF(JB$9="", "", IF(AND(NOT('Personnel Details'!$N$21=""), $B323&gt;='Personnel Details'!$N$21), 'Personnel Details'!$O$21, IF(AND(NOT('Personnel Details'!$I$21=""), $B323&gt;='Personnel Details'!$I$21), 'Personnel Details'!$J$21, 'Personnel Details'!$E$21)))</f>
        <v/>
      </c>
      <c r="JC323" s="59" t="str">
        <f>IF(JB$9="", "", IF(AND(NOT('Personnel Details'!$N$21=""), $B323&gt;='Personnel Details'!$N$21), IF('Personnel Details'!$P$21="","", 'Personnel Details'!$P$21), IF(AND(NOT('Personnel Details'!$I$21=""), $B323&gt;='Personnel Details'!$I$21), IF('Personnel Details'!$K$21="", "", 'Personnel Details'!$K$21), IF('Personnel Details'!$F$21="", "", 'Personnel Details'!$F$21))))</f>
        <v/>
      </c>
      <c r="JD323" s="79" t="str">
        <f>IF(JB$9="", "", IF(AND(NOT('Personnel Details'!$N$21=""), $B323&gt;='Personnel Details'!$N$21), 'Personnel Details'!$Q$21, IF(AND(NOT('Personnel Details'!$I$21=""), $B323&gt;='Personnel Details'!$I$21), 'Personnel Details'!$L$21, 'Personnel Details'!$G$21)))</f>
        <v/>
      </c>
      <c r="JE323" s="59">
        <f t="shared" si="717"/>
        <v>0</v>
      </c>
      <c r="JF323" s="53"/>
      <c r="JH323" s="78" t="str">
        <f>IF(JH$9="", "", IF(AND(NOT('Personnel Details'!$N$22=""), $B323&gt;='Personnel Details'!$N$22), 'Personnel Details'!$O$22, IF(AND(NOT('Personnel Details'!$I$22=""), $B323&gt;='Personnel Details'!$I$22), 'Personnel Details'!$J$22, 'Personnel Details'!$E$22)))</f>
        <v/>
      </c>
      <c r="JI323" s="59" t="str">
        <f>IF(JH$9="", "", IF(AND(NOT('Personnel Details'!$N$22=""), $B323&gt;='Personnel Details'!$N$22), IF('Personnel Details'!$P$22="","", 'Personnel Details'!$P$22), IF(AND(NOT('Personnel Details'!$I$22=""), $B323&gt;='Personnel Details'!$I$22), IF('Personnel Details'!$K$22="", "", 'Personnel Details'!$K$22), IF('Personnel Details'!$F$22="", "", 'Personnel Details'!$F$22))))</f>
        <v/>
      </c>
      <c r="JJ323" s="79" t="str">
        <f>IF(JH$9="", "", IF(AND(NOT('Personnel Details'!$N$22=""), $B323&gt;='Personnel Details'!$N$22), 'Personnel Details'!$Q$22, IF(AND(NOT('Personnel Details'!$I$22=""), $B323&gt;='Personnel Details'!$I$22), 'Personnel Details'!$L$22, 'Personnel Details'!$G$22)))</f>
        <v/>
      </c>
      <c r="JK323" s="59">
        <f t="shared" si="718"/>
        <v>0</v>
      </c>
      <c r="JL323" s="53"/>
      <c r="JN323" s="78" t="str">
        <f>IF(JN$9="", "", IF(AND(NOT('Personnel Details'!$N$23=""), $B323&gt;='Personnel Details'!$N$23), 'Personnel Details'!$O$23, IF(AND(NOT('Personnel Details'!$I$23=""), $B323&gt;='Personnel Details'!$I$23), 'Personnel Details'!$J$23, 'Personnel Details'!$E$23)))</f>
        <v/>
      </c>
      <c r="JO323" s="59" t="str">
        <f>IF(JN$9="", "", IF(AND(NOT('Personnel Details'!$N$23=""), $B323&gt;='Personnel Details'!$N$23), IF('Personnel Details'!$P$23="","", 'Personnel Details'!$P$23), IF(AND(NOT('Personnel Details'!$I$23=""), $B323&gt;='Personnel Details'!$I$23), IF('Personnel Details'!$K$23="", "", 'Personnel Details'!$K$23), IF('Personnel Details'!$F$23="", "", 'Personnel Details'!$F$23))))</f>
        <v/>
      </c>
      <c r="JP323" s="79" t="str">
        <f>IF(JN$9="", "", IF(AND(NOT('Personnel Details'!$N$23=""), $B323&gt;='Personnel Details'!$N$23), 'Personnel Details'!$Q$23, IF(AND(NOT('Personnel Details'!$I$23=""), $B323&gt;='Personnel Details'!$I$23), 'Personnel Details'!$L$23, 'Personnel Details'!$G$23)))</f>
        <v/>
      </c>
      <c r="JQ323" s="59">
        <f t="shared" si="719"/>
        <v>0</v>
      </c>
      <c r="JR323" s="53"/>
      <c r="JT323" s="78" t="str">
        <f>IF(JT$9="", "", IF(AND(NOT('Personnel Details'!$N$24=""), $B323&gt;='Personnel Details'!$N$24), 'Personnel Details'!$O$24, IF(AND(NOT('Personnel Details'!$I$24=""), $B323&gt;='Personnel Details'!$I$24), 'Personnel Details'!$J$24, 'Personnel Details'!$E$24)))</f>
        <v/>
      </c>
      <c r="JU323" s="59" t="str">
        <f>IF(JT$9="", "", IF(AND(NOT('Personnel Details'!$N$24=""), $B323&gt;='Personnel Details'!$N$24), IF('Personnel Details'!$P$24="","", 'Personnel Details'!$P$24), IF(AND(NOT('Personnel Details'!$I$24=""), $B323&gt;='Personnel Details'!$I$24), IF('Personnel Details'!$K$24="", "", 'Personnel Details'!$K$24), IF('Personnel Details'!$F$24="", "", 'Personnel Details'!$F$24))))</f>
        <v/>
      </c>
      <c r="JV323" s="79" t="str">
        <f>IF(JT$9="", "", IF(AND(NOT('Personnel Details'!$N$24=""), $B323&gt;='Personnel Details'!$N$24), 'Personnel Details'!$Q$24, IF(AND(NOT('Personnel Details'!$I$24=""), $B323&gt;='Personnel Details'!$I$24), 'Personnel Details'!$L$24, 'Personnel Details'!$G$24)))</f>
        <v/>
      </c>
      <c r="JW323" s="59">
        <f t="shared" si="720"/>
        <v>0</v>
      </c>
      <c r="JX323" s="53"/>
      <c r="JZ323" s="78" t="str">
        <f>IF(JZ$9="", "", IF(AND(NOT('Personnel Details'!$N$25=""), $B323&gt;='Personnel Details'!$N$25), 'Personnel Details'!$O$25, IF(AND(NOT('Personnel Details'!$I$25=""), $B323&gt;='Personnel Details'!$I$25), 'Personnel Details'!$J$25, 'Personnel Details'!$E$25)))</f>
        <v/>
      </c>
      <c r="KA323" s="59" t="str">
        <f>IF(JZ$9="", "", IF(AND(NOT('Personnel Details'!$N$25=""), $B323&gt;='Personnel Details'!$N$25), IF('Personnel Details'!$P$25="","", 'Personnel Details'!$P$25), IF(AND(NOT('Personnel Details'!$I$25=""), $B323&gt;='Personnel Details'!$I$25), IF('Personnel Details'!$K$25="", "", 'Personnel Details'!$K$25), IF('Personnel Details'!$F$25="", "", 'Personnel Details'!$F$25))))</f>
        <v/>
      </c>
      <c r="KB323" s="79" t="str">
        <f>IF(JZ$9="", "", IF(AND(NOT('Personnel Details'!$N$25=""), $B323&gt;='Personnel Details'!$N$25), 'Personnel Details'!$Q$25, IF(AND(NOT('Personnel Details'!$I$25=""), $B323&gt;='Personnel Details'!$I$25), 'Personnel Details'!$L$25, 'Personnel Details'!$G$25)))</f>
        <v/>
      </c>
      <c r="KC323" s="59">
        <f t="shared" si="721"/>
        <v>0</v>
      </c>
      <c r="KD323" s="53"/>
      <c r="KF323" s="78" t="str">
        <f>IF(KF$9="", "", IF(AND(NOT('Personnel Details'!$N$26=""), $B323&gt;='Personnel Details'!$N$26), 'Personnel Details'!$O$26, IF(AND(NOT('Personnel Details'!$I$26=""), $B323&gt;='Personnel Details'!$I$26), 'Personnel Details'!$J$26, 'Personnel Details'!$E$26)))</f>
        <v/>
      </c>
      <c r="KG323" s="59" t="str">
        <f>IF(KF$9="", "", IF(AND(NOT('Personnel Details'!$N$26=""), $B323&gt;='Personnel Details'!$N$26), IF('Personnel Details'!$P$26="","", 'Personnel Details'!$P$26), IF(AND(NOT('Personnel Details'!$I$26=""), $B323&gt;='Personnel Details'!$I$26), IF('Personnel Details'!$K$26="", "", 'Personnel Details'!$K$26), IF('Personnel Details'!$F$26="", "", 'Personnel Details'!$F$26))))</f>
        <v/>
      </c>
      <c r="KH323" s="79" t="str">
        <f>IF(KF$9="", "", IF(AND(NOT('Personnel Details'!$N$26=""), $B323&gt;='Personnel Details'!$N$26), 'Personnel Details'!$Q$26, IF(AND(NOT('Personnel Details'!$I$26=""), $B323&gt;='Personnel Details'!$I$26), 'Personnel Details'!$L$26, 'Personnel Details'!$G$26)))</f>
        <v/>
      </c>
      <c r="KI323" s="59">
        <f t="shared" si="722"/>
        <v>0</v>
      </c>
      <c r="KJ323" s="53"/>
      <c r="KL323" s="78" t="str">
        <f>IF(KL$9="", "", IF(AND(NOT('Personnel Details'!$N$27=""), $B323&gt;='Personnel Details'!$N$27), 'Personnel Details'!$O$27, IF(AND(NOT('Personnel Details'!$I$27=""), $B323&gt;='Personnel Details'!$I$27), 'Personnel Details'!$J$27, 'Personnel Details'!$E$27)))</f>
        <v/>
      </c>
      <c r="KM323" s="59" t="str">
        <f>IF(KL$9="", "", IF(AND(NOT('Personnel Details'!$N$27=""), $B323&gt;='Personnel Details'!$N$27), IF('Personnel Details'!$P$27="","", 'Personnel Details'!$P$27), IF(AND(NOT('Personnel Details'!$I$27=""), $B323&gt;='Personnel Details'!$I$27), IF('Personnel Details'!$K$27="", "", 'Personnel Details'!$K$27), IF('Personnel Details'!$F$27="", "", 'Personnel Details'!$F$27))))</f>
        <v/>
      </c>
      <c r="KN323" s="79" t="str">
        <f>IF(KL$9="", "", IF(AND(NOT('Personnel Details'!$N$27=""), $B323&gt;='Personnel Details'!$N$27), 'Personnel Details'!$Q$27, IF(AND(NOT('Personnel Details'!$I$27=""), $B323&gt;='Personnel Details'!$I$27), 'Personnel Details'!$L$27, 'Personnel Details'!$G$27)))</f>
        <v/>
      </c>
      <c r="KO323" s="59">
        <f t="shared" si="723"/>
        <v>0</v>
      </c>
      <c r="KP323" s="53"/>
      <c r="KR323" s="78" t="str">
        <f>IF(KR$9="", "", IF(AND(NOT('Personnel Details'!$N$28=""), $B323&gt;='Personnel Details'!$N$28), 'Personnel Details'!$O$28, IF(AND(NOT('Personnel Details'!$I$28=""), $B323&gt;='Personnel Details'!$I$28), 'Personnel Details'!$J$28, 'Personnel Details'!$E$28)))</f>
        <v/>
      </c>
      <c r="KS323" s="59" t="str">
        <f>IF(KR$9="", "", IF(AND(NOT('Personnel Details'!$N$28=""), $B323&gt;='Personnel Details'!$N$28), IF('Personnel Details'!$P$28="","", 'Personnel Details'!$P$28), IF(AND(NOT('Personnel Details'!$I$28=""), $B323&gt;='Personnel Details'!$I$28), IF('Personnel Details'!$K$28="", "", 'Personnel Details'!$K$28), IF('Personnel Details'!$F$28="", "", 'Personnel Details'!$F$28))))</f>
        <v/>
      </c>
      <c r="KT323" s="79" t="str">
        <f>IF(KR$9="", "", IF(AND(NOT('Personnel Details'!$N$28=""), $B323&gt;='Personnel Details'!$N$28), 'Personnel Details'!$Q$28, IF(AND(NOT('Personnel Details'!$I$28=""), $B323&gt;='Personnel Details'!$I$28), 'Personnel Details'!$L$28, 'Personnel Details'!$G$28)))</f>
        <v/>
      </c>
      <c r="KU323" s="59">
        <f t="shared" si="724"/>
        <v>0</v>
      </c>
      <c r="KV323" s="53"/>
      <c r="KX323" s="78" t="str">
        <f>IF(KX$9="", "", IF(AND(NOT('Personnel Details'!$N$29=""), $B323&gt;='Personnel Details'!$N$29), 'Personnel Details'!$O$29, IF(AND(NOT('Personnel Details'!$I$29=""), $B323&gt;='Personnel Details'!$I$29), 'Personnel Details'!$J$29, 'Personnel Details'!$E$29)))</f>
        <v/>
      </c>
      <c r="KY323" s="59" t="str">
        <f>IF(KX$9="", "", IF(AND(NOT('Personnel Details'!$N$29=""), $B323&gt;='Personnel Details'!$N$29), IF('Personnel Details'!$P$29="","", 'Personnel Details'!$P$29), IF(AND(NOT('Personnel Details'!$I$29=""), $B323&gt;='Personnel Details'!$I$29), IF('Personnel Details'!$K$29="", "", 'Personnel Details'!$K$29), IF('Personnel Details'!$F$29="", "", 'Personnel Details'!$F$29))))</f>
        <v/>
      </c>
      <c r="KZ323" s="79" t="str">
        <f>IF(KX$9="", "", IF(AND(NOT('Personnel Details'!$N$29=""), $B323&gt;='Personnel Details'!$N$29), 'Personnel Details'!$Q$29, IF(AND(NOT('Personnel Details'!$I$29=""), $B323&gt;='Personnel Details'!$I$29), 'Personnel Details'!$L$29, 'Personnel Details'!$G$29)))</f>
        <v/>
      </c>
      <c r="LA323" s="59">
        <f t="shared" si="725"/>
        <v>0</v>
      </c>
      <c r="LB323" s="53"/>
      <c r="LD323" s="78" t="str">
        <f>IF(LD$9="", "", IF(AND(NOT('Personnel Details'!$N$30=""), $B323&gt;='Personnel Details'!$N$30), 'Personnel Details'!$O$30, IF(AND(NOT('Personnel Details'!$I$30=""), $B323&gt;='Personnel Details'!$I$30), 'Personnel Details'!$J$30, 'Personnel Details'!$E$30)))</f>
        <v/>
      </c>
      <c r="LE323" s="59" t="str">
        <f>IF(LD$9="", "", IF(AND(NOT('Personnel Details'!$N$30=""), $B323&gt;='Personnel Details'!$N$30), IF('Personnel Details'!$P$30="","", 'Personnel Details'!$P$30), IF(AND(NOT('Personnel Details'!$I$30=""), $B323&gt;='Personnel Details'!$I$30), IF('Personnel Details'!$K$30="", "", 'Personnel Details'!$K$30), IF('Personnel Details'!$F$30="", "", 'Personnel Details'!$F$30))))</f>
        <v/>
      </c>
      <c r="LF323" s="79" t="str">
        <f>IF(LD$9="", "", IF(AND(NOT('Personnel Details'!$N$30=""), $B323&gt;='Personnel Details'!$N$30), 'Personnel Details'!$Q$30, IF(AND(NOT('Personnel Details'!$I$30=""), $B323&gt;='Personnel Details'!$I$30), 'Personnel Details'!$L$30, 'Personnel Details'!$G$30)))</f>
        <v/>
      </c>
      <c r="LG323" s="59">
        <f t="shared" si="726"/>
        <v>0</v>
      </c>
      <c r="LH323" s="53"/>
      <c r="LJ323" s="78" t="str">
        <f>IF(LJ$9="", "", IF(AND(NOT('Personnel Details'!$N$31=""), $B323&gt;='Personnel Details'!$N$31), 'Personnel Details'!$O$31, IF(AND(NOT('Personnel Details'!$I$31=""), $B323&gt;='Personnel Details'!$I$31), 'Personnel Details'!$J$31, 'Personnel Details'!$E$31)))</f>
        <v/>
      </c>
      <c r="LK323" s="59" t="str">
        <f>IF(LJ$9="", "", IF(AND(NOT('Personnel Details'!$N$31=""), $B323&gt;='Personnel Details'!$N$31), IF('Personnel Details'!$P$31="","", 'Personnel Details'!$P$31), IF(AND(NOT('Personnel Details'!$I$31=""), $B323&gt;='Personnel Details'!$I$31), IF('Personnel Details'!$K$31="", "", 'Personnel Details'!$K$31), IF('Personnel Details'!$F$31="", "", 'Personnel Details'!$F$31))))</f>
        <v/>
      </c>
      <c r="LL323" s="79" t="str">
        <f>IF(LJ$9="", "", IF(AND(NOT('Personnel Details'!$N$31=""), $B323&gt;='Personnel Details'!$N$31), 'Personnel Details'!$Q$31, IF(AND(NOT('Personnel Details'!$I$31=""), $B323&gt;='Personnel Details'!$I$31), 'Personnel Details'!$L$31, 'Personnel Details'!$G$31)))</f>
        <v/>
      </c>
      <c r="LM323" s="59">
        <f t="shared" si="727"/>
        <v>0</v>
      </c>
      <c r="LN323" s="53"/>
      <c r="LP323" s="78" t="str">
        <f>IF(LP$9="", "", IF(AND(NOT('Personnel Details'!$N$32=""), $B323&gt;='Personnel Details'!$N$32), 'Personnel Details'!$O$32, IF(AND(NOT('Personnel Details'!$I$32=""), $B323&gt;='Personnel Details'!$I$32), 'Personnel Details'!$J$32, 'Personnel Details'!$E$32)))</f>
        <v/>
      </c>
      <c r="LQ323" s="59" t="str">
        <f>IF(LP$9="", "", IF(AND(NOT('Personnel Details'!$N$32=""), $B323&gt;='Personnel Details'!$N$32), IF('Personnel Details'!$P$32="","", 'Personnel Details'!$P$32), IF(AND(NOT('Personnel Details'!$I$32=""), $B323&gt;='Personnel Details'!$I$32), IF('Personnel Details'!$K$32="", "", 'Personnel Details'!$K$32), IF('Personnel Details'!$F$32="", "", 'Personnel Details'!$F$32))))</f>
        <v/>
      </c>
      <c r="LR323" s="79" t="str">
        <f>IF(LP$9="", "", IF(AND(NOT('Personnel Details'!$N$32=""), $B323&gt;='Personnel Details'!$N$32), 'Personnel Details'!$Q$32, IF(AND(NOT('Personnel Details'!$I$32=""), $B323&gt;='Personnel Details'!$I$32), 'Personnel Details'!$L$32, 'Personnel Details'!$G$32)))</f>
        <v/>
      </c>
      <c r="LS323" s="59">
        <f t="shared" si="728"/>
        <v>0</v>
      </c>
      <c r="LT323" s="53"/>
      <c r="LV323" s="78" t="str">
        <f>IF(LV$9="", "", IF(AND(NOT('Personnel Details'!$N$33=""), $B323&gt;='Personnel Details'!$N$33), 'Personnel Details'!$O$33, IF(AND(NOT('Personnel Details'!$I$33=""), $B323&gt;='Personnel Details'!$I$33), 'Personnel Details'!$J$33, 'Personnel Details'!$E$33)))</f>
        <v/>
      </c>
      <c r="LW323" s="59" t="str">
        <f>IF(LV$9="", "", IF(AND(NOT('Personnel Details'!$N$33=""), $B323&gt;='Personnel Details'!$N$33), IF('Personnel Details'!$P$33="","", 'Personnel Details'!$P$33), IF(AND(NOT('Personnel Details'!$I$33=""), $B323&gt;='Personnel Details'!$I$33), IF('Personnel Details'!$K$33="", "", 'Personnel Details'!$K$33), IF('Personnel Details'!$F$33="", "", 'Personnel Details'!$F$33))))</f>
        <v/>
      </c>
      <c r="LX323" s="79" t="str">
        <f>IF(LV$9="", "", IF(AND(NOT('Personnel Details'!$N$33=""), $B323&gt;='Personnel Details'!$N$33), 'Personnel Details'!$Q$33, IF(AND(NOT('Personnel Details'!$I$33=""), $B323&gt;='Personnel Details'!$I$33), 'Personnel Details'!$L$33, 'Personnel Details'!$G$33)))</f>
        <v/>
      </c>
      <c r="LY323" s="59">
        <f t="shared" si="729"/>
        <v>0</v>
      </c>
      <c r="LZ323" s="53"/>
      <c r="MB323" s="78" t="str">
        <f>IF(MB$9="", "", IF(AND(NOT('Personnel Details'!$N$34=""), $B323&gt;='Personnel Details'!$N$34), 'Personnel Details'!$O$34, IF(AND(NOT('Personnel Details'!$I$34=""), $B323&gt;='Personnel Details'!$I$34), 'Personnel Details'!$J$34, 'Personnel Details'!$E$34)))</f>
        <v/>
      </c>
      <c r="MC323" s="59" t="str">
        <f>IF(MB$9="", "", IF(AND(NOT('Personnel Details'!$N$34=""), $B323&gt;='Personnel Details'!$N$34), IF('Personnel Details'!$P$34="","", 'Personnel Details'!$P$34), IF(AND(NOT('Personnel Details'!$I$34=""), $B323&gt;='Personnel Details'!$I$34), IF('Personnel Details'!$K$34="", "", 'Personnel Details'!$K$34), IF('Personnel Details'!$F$34="", "", 'Personnel Details'!$F$34))))</f>
        <v/>
      </c>
      <c r="MD323" s="79" t="str">
        <f>IF(MB$9="", "", IF(AND(NOT('Personnel Details'!$N$34=""), $B323&gt;='Personnel Details'!$N$34), 'Personnel Details'!$Q$34, IF(AND(NOT('Personnel Details'!$I$34=""), $B323&gt;='Personnel Details'!$I$34), 'Personnel Details'!$L$34, 'Personnel Details'!$G$34)))</f>
        <v/>
      </c>
      <c r="ME323" s="59">
        <f t="shared" si="730"/>
        <v>0</v>
      </c>
      <c r="MF323" s="53"/>
      <c r="MH323" s="78" t="str">
        <f>IF(MH$9="", "", IF(AND(NOT('Personnel Details'!$N$35=""), $B323&gt;='Personnel Details'!$N$35), 'Personnel Details'!$O$35, IF(AND(NOT('Personnel Details'!$I$35=""), $B323&gt;='Personnel Details'!$I$35), 'Personnel Details'!$J$35, 'Personnel Details'!$E$35)))</f>
        <v/>
      </c>
      <c r="MI323" s="59" t="str">
        <f>IF(MH$9="", "", IF(AND(NOT('Personnel Details'!$N$35=""), $B323&gt;='Personnel Details'!$N$35), IF('Personnel Details'!$P$35="","", 'Personnel Details'!$P$35), IF(AND(NOT('Personnel Details'!$I$35=""), $B323&gt;='Personnel Details'!$I$35), IF('Personnel Details'!$K$35="", "", 'Personnel Details'!$K$35), IF('Personnel Details'!$F$35="", "", 'Personnel Details'!$F$35))))</f>
        <v/>
      </c>
      <c r="MJ323" s="79" t="str">
        <f>IF(MH$9="", "", IF(AND(NOT('Personnel Details'!$N$35=""), $B323&gt;='Personnel Details'!$N$35), 'Personnel Details'!$Q$35, IF(AND(NOT('Personnel Details'!$I$35=""), $B323&gt;='Personnel Details'!$I$35), 'Personnel Details'!$L$35, 'Personnel Details'!$G$35)))</f>
        <v/>
      </c>
      <c r="MK323" s="59">
        <f t="shared" si="731"/>
        <v>0</v>
      </c>
      <c r="ML323" s="53"/>
      <c r="MN323" s="78" t="str">
        <f>IF(MN$9="", "", IF(AND(NOT('Personnel Details'!$N$36=""), $B323&gt;='Personnel Details'!$N$36), 'Personnel Details'!$O$36, IF(AND(NOT('Personnel Details'!$I$36=""), $B323&gt;='Personnel Details'!$I$36), 'Personnel Details'!$J$36, 'Personnel Details'!$E$36)))</f>
        <v/>
      </c>
      <c r="MO323" s="59" t="str">
        <f>IF(MN$9="", "", IF(AND(NOT('Personnel Details'!$N$36=""), $B323&gt;='Personnel Details'!$N$36), IF('Personnel Details'!$P$36="","", 'Personnel Details'!$P$36), IF(AND(NOT('Personnel Details'!$I$36=""), $B323&gt;='Personnel Details'!$I$36), IF('Personnel Details'!$K$36="", "", 'Personnel Details'!$K$36), IF('Personnel Details'!$F$36="", "", 'Personnel Details'!$F$36))))</f>
        <v/>
      </c>
      <c r="MP323" s="79" t="str">
        <f>IF(MN$9="", "", IF(AND(NOT('Personnel Details'!$N$36=""), $B323&gt;='Personnel Details'!$N$36), 'Personnel Details'!$Q$36, IF(AND(NOT('Personnel Details'!$I$36=""), $B323&gt;='Personnel Details'!$I$36), 'Personnel Details'!$L$36, 'Personnel Details'!$G$36)))</f>
        <v/>
      </c>
      <c r="MQ323" s="59">
        <f t="shared" si="732"/>
        <v>0</v>
      </c>
      <c r="MR323" s="53"/>
      <c r="MT323" s="78" t="str">
        <f>IF(MT$9="", "", IF(AND(NOT('Personnel Details'!$N$37=""), $B323&gt;='Personnel Details'!$N$37), 'Personnel Details'!$O$37, IF(AND(NOT('Personnel Details'!$I$37=""), $B323&gt;='Personnel Details'!$I$37), 'Personnel Details'!$J$37, 'Personnel Details'!$E$37)))</f>
        <v/>
      </c>
      <c r="MU323" s="59" t="str">
        <f>IF(MT$9="", "", IF(AND(NOT('Personnel Details'!$N$37=""), $B323&gt;='Personnel Details'!$N$37), IF('Personnel Details'!$P$37="","", 'Personnel Details'!$P$37), IF(AND(NOT('Personnel Details'!$I$37=""), $B323&gt;='Personnel Details'!$I$37), IF('Personnel Details'!$K$37="", "", 'Personnel Details'!$K$37), IF('Personnel Details'!$F$37="", "", 'Personnel Details'!$F$37))))</f>
        <v/>
      </c>
      <c r="MV323" s="79" t="str">
        <f>IF(MT$9="", "", IF(AND(NOT('Personnel Details'!$N$37=""), $B323&gt;='Personnel Details'!$N$37), 'Personnel Details'!$Q$37, IF(AND(NOT('Personnel Details'!$I$37=""), $B323&gt;='Personnel Details'!$I$37), 'Personnel Details'!$L$37, 'Personnel Details'!$G$37)))</f>
        <v/>
      </c>
      <c r="MW323" s="59">
        <f t="shared" si="733"/>
        <v>0</v>
      </c>
      <c r="MX323" s="53"/>
      <c r="MZ323" s="78" t="str">
        <f>IF(MZ$9="", "", IF(AND(NOT('Personnel Details'!$N$38=""), $B323&gt;='Personnel Details'!$N$38), 'Personnel Details'!$O$38, IF(AND(NOT('Personnel Details'!$I$38=""), $B323&gt;='Personnel Details'!$I$38), 'Personnel Details'!$J$38, 'Personnel Details'!$E$38)))</f>
        <v/>
      </c>
      <c r="NA323" s="59" t="str">
        <f>IF(MZ$9="", "", IF(AND(NOT('Personnel Details'!$N$38=""), $B323&gt;='Personnel Details'!$N$38), IF('Personnel Details'!$P$38="","", 'Personnel Details'!$P$38), IF(AND(NOT('Personnel Details'!$I$38=""), $B323&gt;='Personnel Details'!$I$38), IF('Personnel Details'!$K$38="", "", 'Personnel Details'!$K$38), IF('Personnel Details'!$F$38="", "", 'Personnel Details'!$F$38))))</f>
        <v/>
      </c>
      <c r="NB323" s="79" t="str">
        <f>IF(MZ$9="", "", IF(AND(NOT('Personnel Details'!$N$38=""), $B323&gt;='Personnel Details'!$N$38), 'Personnel Details'!$Q$38, IF(AND(NOT('Personnel Details'!$I$38=""), $B323&gt;='Personnel Details'!$I$38), 'Personnel Details'!$L$38, 'Personnel Details'!$G$38)))</f>
        <v/>
      </c>
      <c r="NC323" s="59">
        <f t="shared" si="734"/>
        <v>0</v>
      </c>
      <c r="ND323" s="53"/>
      <c r="NF323" s="78" t="str">
        <f>IF(NF$9="", "", IF(AND(NOT('Personnel Details'!$N$39=""), $B323&gt;='Personnel Details'!$N$39), 'Personnel Details'!$O$39, IF(AND(NOT('Personnel Details'!$I$39=""), $B323&gt;='Personnel Details'!$I$39), 'Personnel Details'!$J$39, 'Personnel Details'!$E$39)))</f>
        <v/>
      </c>
      <c r="NG323" s="59" t="str">
        <f>IF(NF$9="", "", IF(AND(NOT('Personnel Details'!$N$39=""), $B323&gt;='Personnel Details'!$N$39), IF('Personnel Details'!$P$39="","", 'Personnel Details'!$P$39), IF(AND(NOT('Personnel Details'!$I$39=""), $B323&gt;='Personnel Details'!$I$39), IF('Personnel Details'!$K$39="", "", 'Personnel Details'!$K$39), IF('Personnel Details'!$F$39="", "", 'Personnel Details'!$F$39))))</f>
        <v/>
      </c>
      <c r="NH323" s="79" t="str">
        <f>IF(NF$9="", "", IF(AND(NOT('Personnel Details'!$N$39=""), $B323&gt;='Personnel Details'!$N$39), 'Personnel Details'!$Q$39, IF(AND(NOT('Personnel Details'!$I$39=""), $B323&gt;='Personnel Details'!$I$39), 'Personnel Details'!$L$39, 'Personnel Details'!$G$39)))</f>
        <v/>
      </c>
      <c r="NI323" s="59">
        <f t="shared" si="735"/>
        <v>0</v>
      </c>
      <c r="NJ323" s="53"/>
      <c r="NL323" s="78" t="str">
        <f>IF(NL$9="", "", IF(AND(NOT('Personnel Details'!$N$40=""), $B323&gt;='Personnel Details'!$N$40), 'Personnel Details'!$O$40, IF(AND(NOT('Personnel Details'!$I$40=""), $B323&gt;='Personnel Details'!$I$40), 'Personnel Details'!$J$40, 'Personnel Details'!$E$40)))</f>
        <v/>
      </c>
      <c r="NM323" s="59" t="str">
        <f>IF(NL$9="", "", IF(AND(NOT('Personnel Details'!$N$40=""), $B323&gt;='Personnel Details'!$N$40), IF('Personnel Details'!$P$40="","", 'Personnel Details'!$P$40), IF(AND(NOT('Personnel Details'!$I$40=""), $B323&gt;='Personnel Details'!$I$40), IF('Personnel Details'!$K$40="", "", 'Personnel Details'!$K$40), IF('Personnel Details'!$F$40="", "", 'Personnel Details'!$F$40))))</f>
        <v/>
      </c>
      <c r="NN323" s="79" t="str">
        <f>IF(NL$9="", "", IF(AND(NOT('Personnel Details'!$N$40=""), $B323&gt;='Personnel Details'!$N$40), 'Personnel Details'!$Q$40, IF(AND(NOT('Personnel Details'!$I$40=""), $B323&gt;='Personnel Details'!$I$40), 'Personnel Details'!$L$40, 'Personnel Details'!$G$40)))</f>
        <v/>
      </c>
      <c r="NO323" s="59">
        <f t="shared" si="736"/>
        <v>0</v>
      </c>
      <c r="NP323" s="53"/>
    </row>
    <row r="324" spans="1:380" x14ac:dyDescent="0.25">
      <c r="A324" s="32"/>
      <c r="B324" s="113">
        <f>IFERROR(IF(B323+1&gt;'Personnel Details'!$U$5, "", B323+1), "")</f>
        <v>44144</v>
      </c>
      <c r="C324" s="32"/>
      <c r="D324" s="120"/>
      <c r="E324" s="13" t="str">
        <f t="shared" si="615"/>
        <v/>
      </c>
      <c r="F324" s="13" t="str">
        <f t="shared" si="646"/>
        <v/>
      </c>
      <c r="G324" s="56" t="str">
        <f t="shared" si="737"/>
        <v/>
      </c>
      <c r="H324" s="16" t="str">
        <f t="shared" si="647"/>
        <v/>
      </c>
      <c r="I324" s="32"/>
      <c r="J324" s="120"/>
      <c r="K324" s="62" t="str">
        <f t="shared" si="616"/>
        <v/>
      </c>
      <c r="L324" s="62" t="str">
        <f t="shared" si="648"/>
        <v/>
      </c>
      <c r="M324" s="65" t="str">
        <f t="shared" si="738"/>
        <v/>
      </c>
      <c r="N324" s="68" t="str">
        <f t="shared" si="649"/>
        <v/>
      </c>
      <c r="O324" s="32"/>
      <c r="P324" s="120"/>
      <c r="Q324" s="62" t="str">
        <f t="shared" si="617"/>
        <v/>
      </c>
      <c r="R324" s="62" t="str">
        <f t="shared" si="650"/>
        <v/>
      </c>
      <c r="S324" s="65" t="str">
        <f t="shared" si="739"/>
        <v/>
      </c>
      <c r="T324" s="68" t="str">
        <f t="shared" si="651"/>
        <v/>
      </c>
      <c r="U324" s="32"/>
      <c r="V324" s="120"/>
      <c r="W324" s="62" t="str">
        <f t="shared" si="618"/>
        <v/>
      </c>
      <c r="X324" s="62" t="str">
        <f t="shared" si="652"/>
        <v/>
      </c>
      <c r="Y324" s="65" t="str">
        <f t="shared" si="740"/>
        <v/>
      </c>
      <c r="Z324" s="68" t="str">
        <f t="shared" si="653"/>
        <v/>
      </c>
      <c r="AA324" s="32"/>
      <c r="AB324" s="120"/>
      <c r="AC324" s="62" t="str">
        <f t="shared" si="619"/>
        <v/>
      </c>
      <c r="AD324" s="62" t="str">
        <f t="shared" si="654"/>
        <v/>
      </c>
      <c r="AE324" s="65" t="str">
        <f t="shared" si="741"/>
        <v/>
      </c>
      <c r="AF324" s="68" t="str">
        <f t="shared" si="655"/>
        <v/>
      </c>
      <c r="AG324" s="32"/>
      <c r="AH324" s="120"/>
      <c r="AI324" s="62" t="str">
        <f t="shared" si="620"/>
        <v/>
      </c>
      <c r="AJ324" s="62" t="str">
        <f t="shared" si="656"/>
        <v/>
      </c>
      <c r="AK324" s="65" t="str">
        <f t="shared" si="742"/>
        <v/>
      </c>
      <c r="AL324" s="68" t="str">
        <f t="shared" si="657"/>
        <v/>
      </c>
      <c r="AM324" s="32"/>
      <c r="AN324" s="120"/>
      <c r="AO324" s="62" t="str">
        <f t="shared" si="621"/>
        <v/>
      </c>
      <c r="AP324" s="62" t="str">
        <f t="shared" si="658"/>
        <v/>
      </c>
      <c r="AQ324" s="65" t="str">
        <f t="shared" si="743"/>
        <v/>
      </c>
      <c r="AR324" s="68" t="str">
        <f t="shared" si="659"/>
        <v/>
      </c>
      <c r="AS324" s="32"/>
      <c r="AT324" s="120"/>
      <c r="AU324" s="62" t="str">
        <f t="shared" si="622"/>
        <v/>
      </c>
      <c r="AV324" s="62" t="str">
        <f t="shared" si="660"/>
        <v/>
      </c>
      <c r="AW324" s="65" t="str">
        <f t="shared" si="744"/>
        <v/>
      </c>
      <c r="AX324" s="68" t="str">
        <f t="shared" si="661"/>
        <v/>
      </c>
      <c r="AY324" s="32"/>
      <c r="AZ324" s="120"/>
      <c r="BA324" s="62" t="str">
        <f t="shared" si="623"/>
        <v/>
      </c>
      <c r="BB324" s="62" t="str">
        <f t="shared" si="662"/>
        <v/>
      </c>
      <c r="BC324" s="65" t="str">
        <f t="shared" si="745"/>
        <v/>
      </c>
      <c r="BD324" s="68" t="str">
        <f t="shared" si="663"/>
        <v/>
      </c>
      <c r="BE324" s="32"/>
      <c r="BF324" s="120"/>
      <c r="BG324" s="62" t="str">
        <f t="shared" si="624"/>
        <v/>
      </c>
      <c r="BH324" s="62" t="str">
        <f t="shared" si="664"/>
        <v/>
      </c>
      <c r="BI324" s="65" t="str">
        <f t="shared" si="746"/>
        <v/>
      </c>
      <c r="BJ324" s="68" t="str">
        <f t="shared" si="665"/>
        <v/>
      </c>
      <c r="BK324" s="32"/>
      <c r="BL324" s="120"/>
      <c r="BM324" s="62" t="str">
        <f t="shared" si="625"/>
        <v/>
      </c>
      <c r="BN324" s="62" t="str">
        <f t="shared" si="666"/>
        <v/>
      </c>
      <c r="BO324" s="65" t="str">
        <f t="shared" si="747"/>
        <v/>
      </c>
      <c r="BP324" s="68" t="str">
        <f t="shared" si="667"/>
        <v/>
      </c>
      <c r="BQ324" s="32"/>
      <c r="BR324" s="120"/>
      <c r="BS324" s="62" t="str">
        <f t="shared" si="626"/>
        <v/>
      </c>
      <c r="BT324" s="62" t="str">
        <f t="shared" si="668"/>
        <v/>
      </c>
      <c r="BU324" s="65" t="str">
        <f t="shared" si="748"/>
        <v/>
      </c>
      <c r="BV324" s="68" t="str">
        <f t="shared" si="669"/>
        <v/>
      </c>
      <c r="BW324" s="32"/>
      <c r="BX324" s="120"/>
      <c r="BY324" s="62" t="str">
        <f t="shared" si="627"/>
        <v/>
      </c>
      <c r="BZ324" s="62" t="str">
        <f t="shared" si="670"/>
        <v/>
      </c>
      <c r="CA324" s="65" t="str">
        <f t="shared" si="749"/>
        <v/>
      </c>
      <c r="CB324" s="68" t="str">
        <f t="shared" si="671"/>
        <v/>
      </c>
      <c r="CC324" s="32"/>
      <c r="CD324" s="120"/>
      <c r="CE324" s="62" t="str">
        <f t="shared" si="628"/>
        <v/>
      </c>
      <c r="CF324" s="62" t="str">
        <f t="shared" si="672"/>
        <v/>
      </c>
      <c r="CG324" s="65" t="str">
        <f t="shared" si="750"/>
        <v/>
      </c>
      <c r="CH324" s="68" t="str">
        <f t="shared" si="673"/>
        <v/>
      </c>
      <c r="CI324" s="32"/>
      <c r="CJ324" s="120"/>
      <c r="CK324" s="62" t="str">
        <f t="shared" si="629"/>
        <v/>
      </c>
      <c r="CL324" s="62" t="str">
        <f t="shared" si="674"/>
        <v/>
      </c>
      <c r="CM324" s="65" t="str">
        <f t="shared" si="751"/>
        <v/>
      </c>
      <c r="CN324" s="68" t="str">
        <f t="shared" si="675"/>
        <v/>
      </c>
      <c r="CO324" s="32"/>
      <c r="CP324" s="120"/>
      <c r="CQ324" s="62" t="str">
        <f t="shared" si="630"/>
        <v/>
      </c>
      <c r="CR324" s="62" t="str">
        <f t="shared" si="676"/>
        <v/>
      </c>
      <c r="CS324" s="65" t="str">
        <f t="shared" si="752"/>
        <v/>
      </c>
      <c r="CT324" s="68" t="str">
        <f t="shared" si="677"/>
        <v/>
      </c>
      <c r="CU324" s="32"/>
      <c r="CV324" s="120"/>
      <c r="CW324" s="62" t="str">
        <f t="shared" si="631"/>
        <v/>
      </c>
      <c r="CX324" s="62" t="str">
        <f t="shared" si="678"/>
        <v/>
      </c>
      <c r="CY324" s="65" t="str">
        <f t="shared" si="753"/>
        <v/>
      </c>
      <c r="CZ324" s="68" t="str">
        <f t="shared" si="679"/>
        <v/>
      </c>
      <c r="DA324" s="32"/>
      <c r="DB324" s="120"/>
      <c r="DC324" s="62" t="str">
        <f t="shared" si="632"/>
        <v/>
      </c>
      <c r="DD324" s="62" t="str">
        <f t="shared" si="680"/>
        <v/>
      </c>
      <c r="DE324" s="65" t="str">
        <f t="shared" si="754"/>
        <v/>
      </c>
      <c r="DF324" s="68" t="str">
        <f t="shared" si="681"/>
        <v/>
      </c>
      <c r="DG324" s="32"/>
      <c r="DH324" s="120"/>
      <c r="DI324" s="62" t="str">
        <f t="shared" si="633"/>
        <v/>
      </c>
      <c r="DJ324" s="62" t="str">
        <f t="shared" si="682"/>
        <v/>
      </c>
      <c r="DK324" s="65" t="str">
        <f t="shared" si="755"/>
        <v/>
      </c>
      <c r="DL324" s="68" t="str">
        <f t="shared" si="683"/>
        <v/>
      </c>
      <c r="DM324" s="32"/>
      <c r="DN324" s="120"/>
      <c r="DO324" s="62" t="str">
        <f t="shared" si="634"/>
        <v/>
      </c>
      <c r="DP324" s="62" t="str">
        <f t="shared" si="684"/>
        <v/>
      </c>
      <c r="DQ324" s="65" t="str">
        <f t="shared" si="756"/>
        <v/>
      </c>
      <c r="DR324" s="68" t="str">
        <f t="shared" si="685"/>
        <v/>
      </c>
      <c r="DS324" s="32"/>
      <c r="DT324" s="120"/>
      <c r="DU324" s="62" t="str">
        <f t="shared" si="635"/>
        <v/>
      </c>
      <c r="DV324" s="62" t="str">
        <f t="shared" si="686"/>
        <v/>
      </c>
      <c r="DW324" s="65" t="str">
        <f t="shared" si="757"/>
        <v/>
      </c>
      <c r="DX324" s="68" t="str">
        <f t="shared" si="687"/>
        <v/>
      </c>
      <c r="DY324" s="32"/>
      <c r="DZ324" s="120"/>
      <c r="EA324" s="62" t="str">
        <f t="shared" si="636"/>
        <v/>
      </c>
      <c r="EB324" s="62" t="str">
        <f t="shared" si="688"/>
        <v/>
      </c>
      <c r="EC324" s="65" t="str">
        <f t="shared" si="758"/>
        <v/>
      </c>
      <c r="ED324" s="68" t="str">
        <f t="shared" si="689"/>
        <v/>
      </c>
      <c r="EE324" s="32"/>
      <c r="EF324" s="120"/>
      <c r="EG324" s="62" t="str">
        <f t="shared" si="637"/>
        <v/>
      </c>
      <c r="EH324" s="62" t="str">
        <f t="shared" si="690"/>
        <v/>
      </c>
      <c r="EI324" s="65" t="str">
        <f t="shared" si="759"/>
        <v/>
      </c>
      <c r="EJ324" s="68" t="str">
        <f t="shared" si="691"/>
        <v/>
      </c>
      <c r="EK324" s="32"/>
      <c r="EL324" s="120"/>
      <c r="EM324" s="62" t="str">
        <f t="shared" si="638"/>
        <v/>
      </c>
      <c r="EN324" s="62" t="str">
        <f t="shared" si="692"/>
        <v/>
      </c>
      <c r="EO324" s="65" t="str">
        <f t="shared" si="760"/>
        <v/>
      </c>
      <c r="EP324" s="68" t="str">
        <f t="shared" si="693"/>
        <v/>
      </c>
      <c r="EQ324" s="32"/>
      <c r="ER324" s="120"/>
      <c r="ES324" s="62" t="str">
        <f t="shared" si="639"/>
        <v/>
      </c>
      <c r="ET324" s="62" t="str">
        <f t="shared" si="694"/>
        <v/>
      </c>
      <c r="EU324" s="65" t="str">
        <f t="shared" si="761"/>
        <v/>
      </c>
      <c r="EV324" s="68" t="str">
        <f t="shared" si="695"/>
        <v/>
      </c>
      <c r="EW324" s="32"/>
      <c r="EX324" s="120"/>
      <c r="EY324" s="62" t="str">
        <f t="shared" si="640"/>
        <v/>
      </c>
      <c r="EZ324" s="62" t="str">
        <f t="shared" si="696"/>
        <v/>
      </c>
      <c r="FA324" s="65" t="str">
        <f t="shared" si="762"/>
        <v/>
      </c>
      <c r="FB324" s="68" t="str">
        <f t="shared" si="697"/>
        <v/>
      </c>
      <c r="FC324" s="32"/>
      <c r="FD324" s="120"/>
      <c r="FE324" s="62" t="str">
        <f t="shared" si="641"/>
        <v/>
      </c>
      <c r="FF324" s="62" t="str">
        <f t="shared" si="698"/>
        <v/>
      </c>
      <c r="FG324" s="65" t="str">
        <f t="shared" si="763"/>
        <v/>
      </c>
      <c r="FH324" s="68" t="str">
        <f t="shared" si="699"/>
        <v/>
      </c>
      <c r="FI324" s="32"/>
      <c r="FJ324" s="120"/>
      <c r="FK324" s="62" t="str">
        <f t="shared" si="642"/>
        <v/>
      </c>
      <c r="FL324" s="62" t="str">
        <f t="shared" si="700"/>
        <v/>
      </c>
      <c r="FM324" s="65" t="str">
        <f t="shared" si="764"/>
        <v/>
      </c>
      <c r="FN324" s="68" t="str">
        <f t="shared" si="701"/>
        <v/>
      </c>
      <c r="FO324" s="32"/>
      <c r="FP324" s="120"/>
      <c r="FQ324" s="62" t="str">
        <f t="shared" si="643"/>
        <v/>
      </c>
      <c r="FR324" s="62" t="str">
        <f t="shared" si="702"/>
        <v/>
      </c>
      <c r="FS324" s="65" t="str">
        <f t="shared" si="765"/>
        <v/>
      </c>
      <c r="FT324" s="68" t="str">
        <f t="shared" si="703"/>
        <v/>
      </c>
      <c r="FU324" s="32"/>
      <c r="FV324" s="120"/>
      <c r="FW324" s="62" t="str">
        <f t="shared" si="644"/>
        <v/>
      </c>
      <c r="FX324" s="62" t="str">
        <f t="shared" si="704"/>
        <v/>
      </c>
      <c r="FY324" s="65" t="str">
        <f t="shared" si="766"/>
        <v/>
      </c>
      <c r="FZ324" s="68" t="str">
        <f t="shared" si="705"/>
        <v/>
      </c>
      <c r="GA324" s="32"/>
      <c r="GC324" s="7" t="str">
        <f t="shared" si="706"/>
        <v>Nov 2020</v>
      </c>
      <c r="GD324" s="7" t="str">
        <f t="shared" ca="1" si="645"/>
        <v/>
      </c>
      <c r="GT324" s="71">
        <f>IF(GT$9="", "", IF(AND(NOT('Personnel Details'!$N$11=""), $B324&gt;='Personnel Details'!$N$11), 'Personnel Details'!$O$11, IF(AND(NOT('Personnel Details'!$I$11=""), $B324&gt;='Personnel Details'!$I$11), 'Personnel Details'!$J$11, 'Personnel Details'!$E$11)))</f>
        <v>0.8</v>
      </c>
      <c r="GU324" s="59" t="str">
        <f>IF(GT$9="", "", IF(AND(NOT('Personnel Details'!$N$11=""), $B324&gt;='Personnel Details'!$N$11), IF('Personnel Details'!$P$11="","", 'Personnel Details'!$P$11), IF(AND(NOT('Personnel Details'!$I$11=""), $B324&gt;='Personnel Details'!$I$11), IF('Personnel Details'!$K$11="", "", 'Personnel Details'!$K$11), IF('Personnel Details'!$F$11="", "", 'Personnel Details'!$F$11))))</f>
        <v/>
      </c>
      <c r="GV324" s="74">
        <f>IF(GT$9="", "", IF(AND(NOT('Personnel Details'!$N$11=""), $B324&gt;='Personnel Details'!$N$11), 'Personnel Details'!$Q$11, IF(AND(NOT('Personnel Details'!$I$11=""), $B324&gt;='Personnel Details'!$I$11), 'Personnel Details'!$L$11, 'Personnel Details'!$G$11)))</f>
        <v>0</v>
      </c>
      <c r="GW324" s="59">
        <f t="shared" si="707"/>
        <v>0</v>
      </c>
      <c r="GX324" s="53"/>
      <c r="GZ324" s="78">
        <f>IF(GZ$9="", "", IF(AND(NOT('Personnel Details'!$N$12=""), $B324&gt;='Personnel Details'!$N$12), 'Personnel Details'!$O$12, IF(AND(NOT('Personnel Details'!$I$12=""), $B324&gt;='Personnel Details'!$I$12), 'Personnel Details'!$J$12, 'Personnel Details'!$E$12)))</f>
        <v>0.8</v>
      </c>
      <c r="HA324" s="59" t="str">
        <f>IF(GZ$9="", "", IF(AND(NOT('Personnel Details'!$N$12=""), $B324&gt;='Personnel Details'!$N$12), IF('Personnel Details'!$P$12="","", 'Personnel Details'!$P$12), IF(AND(NOT('Personnel Details'!$I$12=""), $B324&gt;='Personnel Details'!$I$12), IF('Personnel Details'!$K$12="", "", 'Personnel Details'!$K$12), IF('Personnel Details'!$F$12="", "", 'Personnel Details'!$F$12))))</f>
        <v/>
      </c>
      <c r="HB324" s="79">
        <f>IF(GZ$9="", "", IF(AND(NOT('Personnel Details'!$N$12=""), $B324&gt;='Personnel Details'!$N$12), 'Personnel Details'!$Q$12, IF(AND(NOT('Personnel Details'!$I$12=""), $B324&gt;='Personnel Details'!$I$12), 'Personnel Details'!$L$12, 'Personnel Details'!$G$12)))</f>
        <v>0</v>
      </c>
      <c r="HC324" s="59">
        <f t="shared" si="708"/>
        <v>0</v>
      </c>
      <c r="HD324" s="53"/>
      <c r="HF324" s="78">
        <f>IF(HF$9="", "", IF(AND(NOT('Personnel Details'!$N$13=""), $B324&gt;='Personnel Details'!$N$13), 'Personnel Details'!$O$13, IF(AND(NOT('Personnel Details'!$I$13=""), $B324&gt;='Personnel Details'!$I$13), 'Personnel Details'!$J$13, 'Personnel Details'!$E$13)))</f>
        <v>0.8</v>
      </c>
      <c r="HG324" s="59" t="str">
        <f>IF(HF$9="", "", IF(AND(NOT('Personnel Details'!$N$13=""), $B324&gt;='Personnel Details'!$N$13), IF('Personnel Details'!$P$13="","", 'Personnel Details'!$P$13), IF(AND(NOT('Personnel Details'!$I$13=""), $B324&gt;='Personnel Details'!$I$13), IF('Personnel Details'!$K$13="", "", 'Personnel Details'!$K$13), IF('Personnel Details'!$F$13="", "", 'Personnel Details'!$F$13))))</f>
        <v/>
      </c>
      <c r="HH324" s="79">
        <f>IF(HF$9="", "", IF(AND(NOT('Personnel Details'!$N$13=""), $B324&gt;='Personnel Details'!$N$13), 'Personnel Details'!$Q$13, IF(AND(NOT('Personnel Details'!$I$13=""), $B324&gt;='Personnel Details'!$I$13), 'Personnel Details'!$L$13, 'Personnel Details'!$G$13)))</f>
        <v>0</v>
      </c>
      <c r="HI324" s="59">
        <f t="shared" si="709"/>
        <v>0</v>
      </c>
      <c r="HJ324" s="53"/>
      <c r="HL324" s="78">
        <f>IF(HL$9="", "", IF(AND(NOT('Personnel Details'!$N$14=""), $B324&gt;='Personnel Details'!$N$14), 'Personnel Details'!$O$14, IF(AND(NOT('Personnel Details'!$I$14=""), $B324&gt;='Personnel Details'!$I$14), 'Personnel Details'!$J$14, 'Personnel Details'!$E$14)))</f>
        <v>0.8</v>
      </c>
      <c r="HM324" s="59">
        <f>IF(HL$9="", "", IF(AND(NOT('Personnel Details'!$N$14=""), $B324&gt;='Personnel Details'!$N$14), IF('Personnel Details'!$P$14="","", 'Personnel Details'!$P$14), IF(AND(NOT('Personnel Details'!$I$14=""), $B324&gt;='Personnel Details'!$I$14), IF('Personnel Details'!$K$14="", "", 'Personnel Details'!$K$14), IF('Personnel Details'!$F$14="", "", 'Personnel Details'!$F$14))))</f>
        <v>2000</v>
      </c>
      <c r="HN324" s="79">
        <f>IF(HL$9="", "", IF(AND(NOT('Personnel Details'!$N$14=""), $B324&gt;='Personnel Details'!$N$14), 'Personnel Details'!$Q$14, IF(AND(NOT('Personnel Details'!$I$14=""), $B324&gt;='Personnel Details'!$I$14), 'Personnel Details'!$L$14, 'Personnel Details'!$G$14)))</f>
        <v>0.85</v>
      </c>
      <c r="HO324" s="59">
        <f t="shared" si="710"/>
        <v>0</v>
      </c>
      <c r="HP324" s="53"/>
      <c r="HR324" s="78" t="str">
        <f>IF(HR$9="", "", IF(AND(NOT('Personnel Details'!$N$15=""), $B324&gt;='Personnel Details'!$N$15), 'Personnel Details'!$O$15, IF(AND(NOT('Personnel Details'!$I$15=""), $B324&gt;='Personnel Details'!$I$15), 'Personnel Details'!$J$15, 'Personnel Details'!$E$15)))</f>
        <v/>
      </c>
      <c r="HS324" s="59" t="str">
        <f>IF(HR$9="", "", IF(AND(NOT('Personnel Details'!$N$15=""), $B324&gt;='Personnel Details'!$N$15), IF('Personnel Details'!$P$15="","", 'Personnel Details'!$P$15), IF(AND(NOT('Personnel Details'!$I$15=""), $B324&gt;='Personnel Details'!$I$15), IF('Personnel Details'!$K$15="", "", 'Personnel Details'!$K$15), IF('Personnel Details'!$F$15="", "", 'Personnel Details'!$F$15))))</f>
        <v/>
      </c>
      <c r="HT324" s="79" t="str">
        <f>IF(HR$9="", "", IF(AND(NOT('Personnel Details'!$N$15=""), $B324&gt;='Personnel Details'!$N$15), 'Personnel Details'!$Q$15, IF(AND(NOT('Personnel Details'!$I$15=""), $B324&gt;='Personnel Details'!$I$15), 'Personnel Details'!$L$15, 'Personnel Details'!$G$15)))</f>
        <v/>
      </c>
      <c r="HU324" s="59">
        <f t="shared" si="711"/>
        <v>0</v>
      </c>
      <c r="HV324" s="53"/>
      <c r="HX324" s="78" t="str">
        <f>IF(HX$9="", "", IF(AND(NOT('Personnel Details'!$N$16=""), $B324&gt;='Personnel Details'!$N$16), 'Personnel Details'!$O$16, IF(AND(NOT('Personnel Details'!$I$16=""), $B324&gt;='Personnel Details'!$I$16), 'Personnel Details'!$J$16, 'Personnel Details'!$E$16)))</f>
        <v/>
      </c>
      <c r="HY324" s="59" t="str">
        <f>IF(HX$9="", "", IF(AND(NOT('Personnel Details'!$N$16=""), $B324&gt;='Personnel Details'!$N$16), IF('Personnel Details'!$P$16="","", 'Personnel Details'!$P$16), IF(AND(NOT('Personnel Details'!$I$16=""), $B324&gt;='Personnel Details'!$I$16), IF('Personnel Details'!$K$16="", "", 'Personnel Details'!$K$16), IF('Personnel Details'!$F$16="", "", 'Personnel Details'!$F$16))))</f>
        <v/>
      </c>
      <c r="HZ324" s="79" t="str">
        <f>IF(HX$9="", "", IF(AND(NOT('Personnel Details'!$N$16=""), $B324&gt;='Personnel Details'!$N$16), 'Personnel Details'!$Q$16, IF(AND(NOT('Personnel Details'!$I$16=""), $B324&gt;='Personnel Details'!$I$16), 'Personnel Details'!$L$16, 'Personnel Details'!$G$16)))</f>
        <v/>
      </c>
      <c r="IA324" s="59">
        <f t="shared" si="712"/>
        <v>0</v>
      </c>
      <c r="IB324" s="53"/>
      <c r="ID324" s="78" t="str">
        <f>IF(ID$9="", "", IF(AND(NOT('Personnel Details'!$N$17=""), $B324&gt;='Personnel Details'!$N$17), 'Personnel Details'!$O$17, IF(AND(NOT('Personnel Details'!$I$17=""), $B324&gt;='Personnel Details'!$I$17), 'Personnel Details'!$J$17, 'Personnel Details'!$E$17)))</f>
        <v/>
      </c>
      <c r="IE324" s="59" t="str">
        <f>IF(ID$9="", "", IF(AND(NOT('Personnel Details'!$N$17=""), $B324&gt;='Personnel Details'!$N$17), IF('Personnel Details'!$P$17="","", 'Personnel Details'!$P$17), IF(AND(NOT('Personnel Details'!$I$17=""), $B324&gt;='Personnel Details'!$I$17), IF('Personnel Details'!$K$17="", "", 'Personnel Details'!$K$17), IF('Personnel Details'!$F$17="", "", 'Personnel Details'!$F$17))))</f>
        <v/>
      </c>
      <c r="IF324" s="79" t="str">
        <f>IF(ID$9="", "", IF(AND(NOT('Personnel Details'!$N$17=""), $B324&gt;='Personnel Details'!$N$17), 'Personnel Details'!$Q$17, IF(AND(NOT('Personnel Details'!$I$17=""), $B324&gt;='Personnel Details'!$I$17), 'Personnel Details'!$L$17, 'Personnel Details'!$G$17)))</f>
        <v/>
      </c>
      <c r="IG324" s="59">
        <f t="shared" si="713"/>
        <v>0</v>
      </c>
      <c r="IH324" s="53"/>
      <c r="IJ324" s="78" t="str">
        <f>IF(IJ$9="", "", IF(AND(NOT('Personnel Details'!$N$18=""), $B324&gt;='Personnel Details'!$N$18), 'Personnel Details'!$O$18, IF(AND(NOT('Personnel Details'!$I$18=""), $B324&gt;='Personnel Details'!$I$18), 'Personnel Details'!$J$18, 'Personnel Details'!$E$18)))</f>
        <v/>
      </c>
      <c r="IK324" s="59" t="str">
        <f>IF(IJ$9="", "", IF(AND(NOT('Personnel Details'!$N$18=""), $B324&gt;='Personnel Details'!$N$18), IF('Personnel Details'!$P$18="","", 'Personnel Details'!$P$18), IF(AND(NOT('Personnel Details'!$I$18=""), $B324&gt;='Personnel Details'!$I$18), IF('Personnel Details'!$K$18="", "", 'Personnel Details'!$K$18), IF('Personnel Details'!$F$18="", "", 'Personnel Details'!$F$18))))</f>
        <v/>
      </c>
      <c r="IL324" s="79" t="str">
        <f>IF(IJ$9="", "", IF(AND(NOT('Personnel Details'!$N$18=""), $B324&gt;='Personnel Details'!$N$18), 'Personnel Details'!$Q$18, IF(AND(NOT('Personnel Details'!$I$18=""), $B324&gt;='Personnel Details'!$I$18), 'Personnel Details'!$L$18, 'Personnel Details'!$G$18)))</f>
        <v/>
      </c>
      <c r="IM324" s="59">
        <f t="shared" si="714"/>
        <v>0</v>
      </c>
      <c r="IN324" s="53"/>
      <c r="IP324" s="78" t="str">
        <f>IF(IP$9="", "", IF(AND(NOT('Personnel Details'!$N$19=""), $B324&gt;='Personnel Details'!$N$19), 'Personnel Details'!$O$19, IF(AND(NOT('Personnel Details'!$I$19=""), $B324&gt;='Personnel Details'!$I$19), 'Personnel Details'!$J$19, 'Personnel Details'!$E$19)))</f>
        <v/>
      </c>
      <c r="IQ324" s="59" t="str">
        <f>IF(IP$9="", "", IF(AND(NOT('Personnel Details'!$N$19=""), $B324&gt;='Personnel Details'!$N$19), IF('Personnel Details'!$P$19="","", 'Personnel Details'!$P$19), IF(AND(NOT('Personnel Details'!$I$19=""), $B324&gt;='Personnel Details'!$I$19), IF('Personnel Details'!$K$19="", "", 'Personnel Details'!$K$19), IF('Personnel Details'!$F$19="", "", 'Personnel Details'!$F$19))))</f>
        <v/>
      </c>
      <c r="IR324" s="79" t="str">
        <f>IF(IP$9="", "", IF(AND(NOT('Personnel Details'!$N$19=""), $B324&gt;='Personnel Details'!$N$19), 'Personnel Details'!$Q$19, IF(AND(NOT('Personnel Details'!$I$19=""), $B324&gt;='Personnel Details'!$I$19), 'Personnel Details'!$L$19, 'Personnel Details'!$G$19)))</f>
        <v/>
      </c>
      <c r="IS324" s="59">
        <f t="shared" si="715"/>
        <v>0</v>
      </c>
      <c r="IT324" s="53"/>
      <c r="IV324" s="78" t="str">
        <f>IF(IV$9="", "", IF(AND(NOT('Personnel Details'!$N$20=""), $B324&gt;='Personnel Details'!$N$20), 'Personnel Details'!$O$20, IF(AND(NOT('Personnel Details'!$I$20=""), $B324&gt;='Personnel Details'!$I$20), 'Personnel Details'!$J$20, 'Personnel Details'!$E$20)))</f>
        <v/>
      </c>
      <c r="IW324" s="59" t="str">
        <f>IF(IV$9="", "", IF(AND(NOT('Personnel Details'!$N$20=""), $B324&gt;='Personnel Details'!$N$20), IF('Personnel Details'!$P$20="","", 'Personnel Details'!$P$20), IF(AND(NOT('Personnel Details'!$I$20=""), $B324&gt;='Personnel Details'!$I$20), IF('Personnel Details'!$K$20="", "", 'Personnel Details'!$K$20), IF('Personnel Details'!$F$20="", "", 'Personnel Details'!$F$20))))</f>
        <v/>
      </c>
      <c r="IX324" s="79" t="str">
        <f>IF(IV$9="", "", IF(AND(NOT('Personnel Details'!$N$20=""), $B324&gt;='Personnel Details'!$N$20), 'Personnel Details'!$Q$20, IF(AND(NOT('Personnel Details'!$I$20=""), $B324&gt;='Personnel Details'!$I$20), 'Personnel Details'!$L$20, 'Personnel Details'!$G$20)))</f>
        <v/>
      </c>
      <c r="IY324" s="59">
        <f t="shared" si="716"/>
        <v>0</v>
      </c>
      <c r="IZ324" s="53"/>
      <c r="JB324" s="78" t="str">
        <f>IF(JB$9="", "", IF(AND(NOT('Personnel Details'!$N$21=""), $B324&gt;='Personnel Details'!$N$21), 'Personnel Details'!$O$21, IF(AND(NOT('Personnel Details'!$I$21=""), $B324&gt;='Personnel Details'!$I$21), 'Personnel Details'!$J$21, 'Personnel Details'!$E$21)))</f>
        <v/>
      </c>
      <c r="JC324" s="59" t="str">
        <f>IF(JB$9="", "", IF(AND(NOT('Personnel Details'!$N$21=""), $B324&gt;='Personnel Details'!$N$21), IF('Personnel Details'!$P$21="","", 'Personnel Details'!$P$21), IF(AND(NOT('Personnel Details'!$I$21=""), $B324&gt;='Personnel Details'!$I$21), IF('Personnel Details'!$K$21="", "", 'Personnel Details'!$K$21), IF('Personnel Details'!$F$21="", "", 'Personnel Details'!$F$21))))</f>
        <v/>
      </c>
      <c r="JD324" s="79" t="str">
        <f>IF(JB$9="", "", IF(AND(NOT('Personnel Details'!$N$21=""), $B324&gt;='Personnel Details'!$N$21), 'Personnel Details'!$Q$21, IF(AND(NOT('Personnel Details'!$I$21=""), $B324&gt;='Personnel Details'!$I$21), 'Personnel Details'!$L$21, 'Personnel Details'!$G$21)))</f>
        <v/>
      </c>
      <c r="JE324" s="59">
        <f t="shared" si="717"/>
        <v>0</v>
      </c>
      <c r="JF324" s="53"/>
      <c r="JH324" s="78" t="str">
        <f>IF(JH$9="", "", IF(AND(NOT('Personnel Details'!$N$22=""), $B324&gt;='Personnel Details'!$N$22), 'Personnel Details'!$O$22, IF(AND(NOT('Personnel Details'!$I$22=""), $B324&gt;='Personnel Details'!$I$22), 'Personnel Details'!$J$22, 'Personnel Details'!$E$22)))</f>
        <v/>
      </c>
      <c r="JI324" s="59" t="str">
        <f>IF(JH$9="", "", IF(AND(NOT('Personnel Details'!$N$22=""), $B324&gt;='Personnel Details'!$N$22), IF('Personnel Details'!$P$22="","", 'Personnel Details'!$P$22), IF(AND(NOT('Personnel Details'!$I$22=""), $B324&gt;='Personnel Details'!$I$22), IF('Personnel Details'!$K$22="", "", 'Personnel Details'!$K$22), IF('Personnel Details'!$F$22="", "", 'Personnel Details'!$F$22))))</f>
        <v/>
      </c>
      <c r="JJ324" s="79" t="str">
        <f>IF(JH$9="", "", IF(AND(NOT('Personnel Details'!$N$22=""), $B324&gt;='Personnel Details'!$N$22), 'Personnel Details'!$Q$22, IF(AND(NOT('Personnel Details'!$I$22=""), $B324&gt;='Personnel Details'!$I$22), 'Personnel Details'!$L$22, 'Personnel Details'!$G$22)))</f>
        <v/>
      </c>
      <c r="JK324" s="59">
        <f t="shared" si="718"/>
        <v>0</v>
      </c>
      <c r="JL324" s="53"/>
      <c r="JN324" s="78" t="str">
        <f>IF(JN$9="", "", IF(AND(NOT('Personnel Details'!$N$23=""), $B324&gt;='Personnel Details'!$N$23), 'Personnel Details'!$O$23, IF(AND(NOT('Personnel Details'!$I$23=""), $B324&gt;='Personnel Details'!$I$23), 'Personnel Details'!$J$23, 'Personnel Details'!$E$23)))</f>
        <v/>
      </c>
      <c r="JO324" s="59" t="str">
        <f>IF(JN$9="", "", IF(AND(NOT('Personnel Details'!$N$23=""), $B324&gt;='Personnel Details'!$N$23), IF('Personnel Details'!$P$23="","", 'Personnel Details'!$P$23), IF(AND(NOT('Personnel Details'!$I$23=""), $B324&gt;='Personnel Details'!$I$23), IF('Personnel Details'!$K$23="", "", 'Personnel Details'!$K$23), IF('Personnel Details'!$F$23="", "", 'Personnel Details'!$F$23))))</f>
        <v/>
      </c>
      <c r="JP324" s="79" t="str">
        <f>IF(JN$9="", "", IF(AND(NOT('Personnel Details'!$N$23=""), $B324&gt;='Personnel Details'!$N$23), 'Personnel Details'!$Q$23, IF(AND(NOT('Personnel Details'!$I$23=""), $B324&gt;='Personnel Details'!$I$23), 'Personnel Details'!$L$23, 'Personnel Details'!$G$23)))</f>
        <v/>
      </c>
      <c r="JQ324" s="59">
        <f t="shared" si="719"/>
        <v>0</v>
      </c>
      <c r="JR324" s="53"/>
      <c r="JT324" s="78" t="str">
        <f>IF(JT$9="", "", IF(AND(NOT('Personnel Details'!$N$24=""), $B324&gt;='Personnel Details'!$N$24), 'Personnel Details'!$O$24, IF(AND(NOT('Personnel Details'!$I$24=""), $B324&gt;='Personnel Details'!$I$24), 'Personnel Details'!$J$24, 'Personnel Details'!$E$24)))</f>
        <v/>
      </c>
      <c r="JU324" s="59" t="str">
        <f>IF(JT$9="", "", IF(AND(NOT('Personnel Details'!$N$24=""), $B324&gt;='Personnel Details'!$N$24), IF('Personnel Details'!$P$24="","", 'Personnel Details'!$P$24), IF(AND(NOT('Personnel Details'!$I$24=""), $B324&gt;='Personnel Details'!$I$24), IF('Personnel Details'!$K$24="", "", 'Personnel Details'!$K$24), IF('Personnel Details'!$F$24="", "", 'Personnel Details'!$F$24))))</f>
        <v/>
      </c>
      <c r="JV324" s="79" t="str">
        <f>IF(JT$9="", "", IF(AND(NOT('Personnel Details'!$N$24=""), $B324&gt;='Personnel Details'!$N$24), 'Personnel Details'!$Q$24, IF(AND(NOT('Personnel Details'!$I$24=""), $B324&gt;='Personnel Details'!$I$24), 'Personnel Details'!$L$24, 'Personnel Details'!$G$24)))</f>
        <v/>
      </c>
      <c r="JW324" s="59">
        <f t="shared" si="720"/>
        <v>0</v>
      </c>
      <c r="JX324" s="53"/>
      <c r="JZ324" s="78" t="str">
        <f>IF(JZ$9="", "", IF(AND(NOT('Personnel Details'!$N$25=""), $B324&gt;='Personnel Details'!$N$25), 'Personnel Details'!$O$25, IF(AND(NOT('Personnel Details'!$I$25=""), $B324&gt;='Personnel Details'!$I$25), 'Personnel Details'!$J$25, 'Personnel Details'!$E$25)))</f>
        <v/>
      </c>
      <c r="KA324" s="59" t="str">
        <f>IF(JZ$9="", "", IF(AND(NOT('Personnel Details'!$N$25=""), $B324&gt;='Personnel Details'!$N$25), IF('Personnel Details'!$P$25="","", 'Personnel Details'!$P$25), IF(AND(NOT('Personnel Details'!$I$25=""), $B324&gt;='Personnel Details'!$I$25), IF('Personnel Details'!$K$25="", "", 'Personnel Details'!$K$25), IF('Personnel Details'!$F$25="", "", 'Personnel Details'!$F$25))))</f>
        <v/>
      </c>
      <c r="KB324" s="79" t="str">
        <f>IF(JZ$9="", "", IF(AND(NOT('Personnel Details'!$N$25=""), $B324&gt;='Personnel Details'!$N$25), 'Personnel Details'!$Q$25, IF(AND(NOT('Personnel Details'!$I$25=""), $B324&gt;='Personnel Details'!$I$25), 'Personnel Details'!$L$25, 'Personnel Details'!$G$25)))</f>
        <v/>
      </c>
      <c r="KC324" s="59">
        <f t="shared" si="721"/>
        <v>0</v>
      </c>
      <c r="KD324" s="53"/>
      <c r="KF324" s="78" t="str">
        <f>IF(KF$9="", "", IF(AND(NOT('Personnel Details'!$N$26=""), $B324&gt;='Personnel Details'!$N$26), 'Personnel Details'!$O$26, IF(AND(NOT('Personnel Details'!$I$26=""), $B324&gt;='Personnel Details'!$I$26), 'Personnel Details'!$J$26, 'Personnel Details'!$E$26)))</f>
        <v/>
      </c>
      <c r="KG324" s="59" t="str">
        <f>IF(KF$9="", "", IF(AND(NOT('Personnel Details'!$N$26=""), $B324&gt;='Personnel Details'!$N$26), IF('Personnel Details'!$P$26="","", 'Personnel Details'!$P$26), IF(AND(NOT('Personnel Details'!$I$26=""), $B324&gt;='Personnel Details'!$I$26), IF('Personnel Details'!$K$26="", "", 'Personnel Details'!$K$26), IF('Personnel Details'!$F$26="", "", 'Personnel Details'!$F$26))))</f>
        <v/>
      </c>
      <c r="KH324" s="79" t="str">
        <f>IF(KF$9="", "", IF(AND(NOT('Personnel Details'!$N$26=""), $B324&gt;='Personnel Details'!$N$26), 'Personnel Details'!$Q$26, IF(AND(NOT('Personnel Details'!$I$26=""), $B324&gt;='Personnel Details'!$I$26), 'Personnel Details'!$L$26, 'Personnel Details'!$G$26)))</f>
        <v/>
      </c>
      <c r="KI324" s="59">
        <f t="shared" si="722"/>
        <v>0</v>
      </c>
      <c r="KJ324" s="53"/>
      <c r="KL324" s="78" t="str">
        <f>IF(KL$9="", "", IF(AND(NOT('Personnel Details'!$N$27=""), $B324&gt;='Personnel Details'!$N$27), 'Personnel Details'!$O$27, IF(AND(NOT('Personnel Details'!$I$27=""), $B324&gt;='Personnel Details'!$I$27), 'Personnel Details'!$J$27, 'Personnel Details'!$E$27)))</f>
        <v/>
      </c>
      <c r="KM324" s="59" t="str">
        <f>IF(KL$9="", "", IF(AND(NOT('Personnel Details'!$N$27=""), $B324&gt;='Personnel Details'!$N$27), IF('Personnel Details'!$P$27="","", 'Personnel Details'!$P$27), IF(AND(NOT('Personnel Details'!$I$27=""), $B324&gt;='Personnel Details'!$I$27), IF('Personnel Details'!$K$27="", "", 'Personnel Details'!$K$27), IF('Personnel Details'!$F$27="", "", 'Personnel Details'!$F$27))))</f>
        <v/>
      </c>
      <c r="KN324" s="79" t="str">
        <f>IF(KL$9="", "", IF(AND(NOT('Personnel Details'!$N$27=""), $B324&gt;='Personnel Details'!$N$27), 'Personnel Details'!$Q$27, IF(AND(NOT('Personnel Details'!$I$27=""), $B324&gt;='Personnel Details'!$I$27), 'Personnel Details'!$L$27, 'Personnel Details'!$G$27)))</f>
        <v/>
      </c>
      <c r="KO324" s="59">
        <f t="shared" si="723"/>
        <v>0</v>
      </c>
      <c r="KP324" s="53"/>
      <c r="KR324" s="78" t="str">
        <f>IF(KR$9="", "", IF(AND(NOT('Personnel Details'!$N$28=""), $B324&gt;='Personnel Details'!$N$28), 'Personnel Details'!$O$28, IF(AND(NOT('Personnel Details'!$I$28=""), $B324&gt;='Personnel Details'!$I$28), 'Personnel Details'!$J$28, 'Personnel Details'!$E$28)))</f>
        <v/>
      </c>
      <c r="KS324" s="59" t="str">
        <f>IF(KR$9="", "", IF(AND(NOT('Personnel Details'!$N$28=""), $B324&gt;='Personnel Details'!$N$28), IF('Personnel Details'!$P$28="","", 'Personnel Details'!$P$28), IF(AND(NOT('Personnel Details'!$I$28=""), $B324&gt;='Personnel Details'!$I$28), IF('Personnel Details'!$K$28="", "", 'Personnel Details'!$K$28), IF('Personnel Details'!$F$28="", "", 'Personnel Details'!$F$28))))</f>
        <v/>
      </c>
      <c r="KT324" s="79" t="str">
        <f>IF(KR$9="", "", IF(AND(NOT('Personnel Details'!$N$28=""), $B324&gt;='Personnel Details'!$N$28), 'Personnel Details'!$Q$28, IF(AND(NOT('Personnel Details'!$I$28=""), $B324&gt;='Personnel Details'!$I$28), 'Personnel Details'!$L$28, 'Personnel Details'!$G$28)))</f>
        <v/>
      </c>
      <c r="KU324" s="59">
        <f t="shared" si="724"/>
        <v>0</v>
      </c>
      <c r="KV324" s="53"/>
      <c r="KX324" s="78" t="str">
        <f>IF(KX$9="", "", IF(AND(NOT('Personnel Details'!$N$29=""), $B324&gt;='Personnel Details'!$N$29), 'Personnel Details'!$O$29, IF(AND(NOT('Personnel Details'!$I$29=""), $B324&gt;='Personnel Details'!$I$29), 'Personnel Details'!$J$29, 'Personnel Details'!$E$29)))</f>
        <v/>
      </c>
      <c r="KY324" s="59" t="str">
        <f>IF(KX$9="", "", IF(AND(NOT('Personnel Details'!$N$29=""), $B324&gt;='Personnel Details'!$N$29), IF('Personnel Details'!$P$29="","", 'Personnel Details'!$P$29), IF(AND(NOT('Personnel Details'!$I$29=""), $B324&gt;='Personnel Details'!$I$29), IF('Personnel Details'!$K$29="", "", 'Personnel Details'!$K$29), IF('Personnel Details'!$F$29="", "", 'Personnel Details'!$F$29))))</f>
        <v/>
      </c>
      <c r="KZ324" s="79" t="str">
        <f>IF(KX$9="", "", IF(AND(NOT('Personnel Details'!$N$29=""), $B324&gt;='Personnel Details'!$N$29), 'Personnel Details'!$Q$29, IF(AND(NOT('Personnel Details'!$I$29=""), $B324&gt;='Personnel Details'!$I$29), 'Personnel Details'!$L$29, 'Personnel Details'!$G$29)))</f>
        <v/>
      </c>
      <c r="LA324" s="59">
        <f t="shared" si="725"/>
        <v>0</v>
      </c>
      <c r="LB324" s="53"/>
      <c r="LD324" s="78" t="str">
        <f>IF(LD$9="", "", IF(AND(NOT('Personnel Details'!$N$30=""), $B324&gt;='Personnel Details'!$N$30), 'Personnel Details'!$O$30, IF(AND(NOT('Personnel Details'!$I$30=""), $B324&gt;='Personnel Details'!$I$30), 'Personnel Details'!$J$30, 'Personnel Details'!$E$30)))</f>
        <v/>
      </c>
      <c r="LE324" s="59" t="str">
        <f>IF(LD$9="", "", IF(AND(NOT('Personnel Details'!$N$30=""), $B324&gt;='Personnel Details'!$N$30), IF('Personnel Details'!$P$30="","", 'Personnel Details'!$P$30), IF(AND(NOT('Personnel Details'!$I$30=""), $B324&gt;='Personnel Details'!$I$30), IF('Personnel Details'!$K$30="", "", 'Personnel Details'!$K$30), IF('Personnel Details'!$F$30="", "", 'Personnel Details'!$F$30))))</f>
        <v/>
      </c>
      <c r="LF324" s="79" t="str">
        <f>IF(LD$9="", "", IF(AND(NOT('Personnel Details'!$N$30=""), $B324&gt;='Personnel Details'!$N$30), 'Personnel Details'!$Q$30, IF(AND(NOT('Personnel Details'!$I$30=""), $B324&gt;='Personnel Details'!$I$30), 'Personnel Details'!$L$30, 'Personnel Details'!$G$30)))</f>
        <v/>
      </c>
      <c r="LG324" s="59">
        <f t="shared" si="726"/>
        <v>0</v>
      </c>
      <c r="LH324" s="53"/>
      <c r="LJ324" s="78" t="str">
        <f>IF(LJ$9="", "", IF(AND(NOT('Personnel Details'!$N$31=""), $B324&gt;='Personnel Details'!$N$31), 'Personnel Details'!$O$31, IF(AND(NOT('Personnel Details'!$I$31=""), $B324&gt;='Personnel Details'!$I$31), 'Personnel Details'!$J$31, 'Personnel Details'!$E$31)))</f>
        <v/>
      </c>
      <c r="LK324" s="59" t="str">
        <f>IF(LJ$9="", "", IF(AND(NOT('Personnel Details'!$N$31=""), $B324&gt;='Personnel Details'!$N$31), IF('Personnel Details'!$P$31="","", 'Personnel Details'!$P$31), IF(AND(NOT('Personnel Details'!$I$31=""), $B324&gt;='Personnel Details'!$I$31), IF('Personnel Details'!$K$31="", "", 'Personnel Details'!$K$31), IF('Personnel Details'!$F$31="", "", 'Personnel Details'!$F$31))))</f>
        <v/>
      </c>
      <c r="LL324" s="79" t="str">
        <f>IF(LJ$9="", "", IF(AND(NOT('Personnel Details'!$N$31=""), $B324&gt;='Personnel Details'!$N$31), 'Personnel Details'!$Q$31, IF(AND(NOT('Personnel Details'!$I$31=""), $B324&gt;='Personnel Details'!$I$31), 'Personnel Details'!$L$31, 'Personnel Details'!$G$31)))</f>
        <v/>
      </c>
      <c r="LM324" s="59">
        <f t="shared" si="727"/>
        <v>0</v>
      </c>
      <c r="LN324" s="53"/>
      <c r="LP324" s="78" t="str">
        <f>IF(LP$9="", "", IF(AND(NOT('Personnel Details'!$N$32=""), $B324&gt;='Personnel Details'!$N$32), 'Personnel Details'!$O$32, IF(AND(NOT('Personnel Details'!$I$32=""), $B324&gt;='Personnel Details'!$I$32), 'Personnel Details'!$J$32, 'Personnel Details'!$E$32)))</f>
        <v/>
      </c>
      <c r="LQ324" s="59" t="str">
        <f>IF(LP$9="", "", IF(AND(NOT('Personnel Details'!$N$32=""), $B324&gt;='Personnel Details'!$N$32), IF('Personnel Details'!$P$32="","", 'Personnel Details'!$P$32), IF(AND(NOT('Personnel Details'!$I$32=""), $B324&gt;='Personnel Details'!$I$32), IF('Personnel Details'!$K$32="", "", 'Personnel Details'!$K$32), IF('Personnel Details'!$F$32="", "", 'Personnel Details'!$F$32))))</f>
        <v/>
      </c>
      <c r="LR324" s="79" t="str">
        <f>IF(LP$9="", "", IF(AND(NOT('Personnel Details'!$N$32=""), $B324&gt;='Personnel Details'!$N$32), 'Personnel Details'!$Q$32, IF(AND(NOT('Personnel Details'!$I$32=""), $B324&gt;='Personnel Details'!$I$32), 'Personnel Details'!$L$32, 'Personnel Details'!$G$32)))</f>
        <v/>
      </c>
      <c r="LS324" s="59">
        <f t="shared" si="728"/>
        <v>0</v>
      </c>
      <c r="LT324" s="53"/>
      <c r="LV324" s="78" t="str">
        <f>IF(LV$9="", "", IF(AND(NOT('Personnel Details'!$N$33=""), $B324&gt;='Personnel Details'!$N$33), 'Personnel Details'!$O$33, IF(AND(NOT('Personnel Details'!$I$33=""), $B324&gt;='Personnel Details'!$I$33), 'Personnel Details'!$J$33, 'Personnel Details'!$E$33)))</f>
        <v/>
      </c>
      <c r="LW324" s="59" t="str">
        <f>IF(LV$9="", "", IF(AND(NOT('Personnel Details'!$N$33=""), $B324&gt;='Personnel Details'!$N$33), IF('Personnel Details'!$P$33="","", 'Personnel Details'!$P$33), IF(AND(NOT('Personnel Details'!$I$33=""), $B324&gt;='Personnel Details'!$I$33), IF('Personnel Details'!$K$33="", "", 'Personnel Details'!$K$33), IF('Personnel Details'!$F$33="", "", 'Personnel Details'!$F$33))))</f>
        <v/>
      </c>
      <c r="LX324" s="79" t="str">
        <f>IF(LV$9="", "", IF(AND(NOT('Personnel Details'!$N$33=""), $B324&gt;='Personnel Details'!$N$33), 'Personnel Details'!$Q$33, IF(AND(NOT('Personnel Details'!$I$33=""), $B324&gt;='Personnel Details'!$I$33), 'Personnel Details'!$L$33, 'Personnel Details'!$G$33)))</f>
        <v/>
      </c>
      <c r="LY324" s="59">
        <f t="shared" si="729"/>
        <v>0</v>
      </c>
      <c r="LZ324" s="53"/>
      <c r="MB324" s="78" t="str">
        <f>IF(MB$9="", "", IF(AND(NOT('Personnel Details'!$N$34=""), $B324&gt;='Personnel Details'!$N$34), 'Personnel Details'!$O$34, IF(AND(NOT('Personnel Details'!$I$34=""), $B324&gt;='Personnel Details'!$I$34), 'Personnel Details'!$J$34, 'Personnel Details'!$E$34)))</f>
        <v/>
      </c>
      <c r="MC324" s="59" t="str">
        <f>IF(MB$9="", "", IF(AND(NOT('Personnel Details'!$N$34=""), $B324&gt;='Personnel Details'!$N$34), IF('Personnel Details'!$P$34="","", 'Personnel Details'!$P$34), IF(AND(NOT('Personnel Details'!$I$34=""), $B324&gt;='Personnel Details'!$I$34), IF('Personnel Details'!$K$34="", "", 'Personnel Details'!$K$34), IF('Personnel Details'!$F$34="", "", 'Personnel Details'!$F$34))))</f>
        <v/>
      </c>
      <c r="MD324" s="79" t="str">
        <f>IF(MB$9="", "", IF(AND(NOT('Personnel Details'!$N$34=""), $B324&gt;='Personnel Details'!$N$34), 'Personnel Details'!$Q$34, IF(AND(NOT('Personnel Details'!$I$34=""), $B324&gt;='Personnel Details'!$I$34), 'Personnel Details'!$L$34, 'Personnel Details'!$G$34)))</f>
        <v/>
      </c>
      <c r="ME324" s="59">
        <f t="shared" si="730"/>
        <v>0</v>
      </c>
      <c r="MF324" s="53"/>
      <c r="MH324" s="78" t="str">
        <f>IF(MH$9="", "", IF(AND(NOT('Personnel Details'!$N$35=""), $B324&gt;='Personnel Details'!$N$35), 'Personnel Details'!$O$35, IF(AND(NOT('Personnel Details'!$I$35=""), $B324&gt;='Personnel Details'!$I$35), 'Personnel Details'!$J$35, 'Personnel Details'!$E$35)))</f>
        <v/>
      </c>
      <c r="MI324" s="59" t="str">
        <f>IF(MH$9="", "", IF(AND(NOT('Personnel Details'!$N$35=""), $B324&gt;='Personnel Details'!$N$35), IF('Personnel Details'!$P$35="","", 'Personnel Details'!$P$35), IF(AND(NOT('Personnel Details'!$I$35=""), $B324&gt;='Personnel Details'!$I$35), IF('Personnel Details'!$K$35="", "", 'Personnel Details'!$K$35), IF('Personnel Details'!$F$35="", "", 'Personnel Details'!$F$35))))</f>
        <v/>
      </c>
      <c r="MJ324" s="79" t="str">
        <f>IF(MH$9="", "", IF(AND(NOT('Personnel Details'!$N$35=""), $B324&gt;='Personnel Details'!$N$35), 'Personnel Details'!$Q$35, IF(AND(NOT('Personnel Details'!$I$35=""), $B324&gt;='Personnel Details'!$I$35), 'Personnel Details'!$L$35, 'Personnel Details'!$G$35)))</f>
        <v/>
      </c>
      <c r="MK324" s="59">
        <f t="shared" si="731"/>
        <v>0</v>
      </c>
      <c r="ML324" s="53"/>
      <c r="MN324" s="78" t="str">
        <f>IF(MN$9="", "", IF(AND(NOT('Personnel Details'!$N$36=""), $B324&gt;='Personnel Details'!$N$36), 'Personnel Details'!$O$36, IF(AND(NOT('Personnel Details'!$I$36=""), $B324&gt;='Personnel Details'!$I$36), 'Personnel Details'!$J$36, 'Personnel Details'!$E$36)))</f>
        <v/>
      </c>
      <c r="MO324" s="59" t="str">
        <f>IF(MN$9="", "", IF(AND(NOT('Personnel Details'!$N$36=""), $B324&gt;='Personnel Details'!$N$36), IF('Personnel Details'!$P$36="","", 'Personnel Details'!$P$36), IF(AND(NOT('Personnel Details'!$I$36=""), $B324&gt;='Personnel Details'!$I$36), IF('Personnel Details'!$K$36="", "", 'Personnel Details'!$K$36), IF('Personnel Details'!$F$36="", "", 'Personnel Details'!$F$36))))</f>
        <v/>
      </c>
      <c r="MP324" s="79" t="str">
        <f>IF(MN$9="", "", IF(AND(NOT('Personnel Details'!$N$36=""), $B324&gt;='Personnel Details'!$N$36), 'Personnel Details'!$Q$36, IF(AND(NOT('Personnel Details'!$I$36=""), $B324&gt;='Personnel Details'!$I$36), 'Personnel Details'!$L$36, 'Personnel Details'!$G$36)))</f>
        <v/>
      </c>
      <c r="MQ324" s="59">
        <f t="shared" si="732"/>
        <v>0</v>
      </c>
      <c r="MR324" s="53"/>
      <c r="MT324" s="78" t="str">
        <f>IF(MT$9="", "", IF(AND(NOT('Personnel Details'!$N$37=""), $B324&gt;='Personnel Details'!$N$37), 'Personnel Details'!$O$37, IF(AND(NOT('Personnel Details'!$I$37=""), $B324&gt;='Personnel Details'!$I$37), 'Personnel Details'!$J$37, 'Personnel Details'!$E$37)))</f>
        <v/>
      </c>
      <c r="MU324" s="59" t="str">
        <f>IF(MT$9="", "", IF(AND(NOT('Personnel Details'!$N$37=""), $B324&gt;='Personnel Details'!$N$37), IF('Personnel Details'!$P$37="","", 'Personnel Details'!$P$37), IF(AND(NOT('Personnel Details'!$I$37=""), $B324&gt;='Personnel Details'!$I$37), IF('Personnel Details'!$K$37="", "", 'Personnel Details'!$K$37), IF('Personnel Details'!$F$37="", "", 'Personnel Details'!$F$37))))</f>
        <v/>
      </c>
      <c r="MV324" s="79" t="str">
        <f>IF(MT$9="", "", IF(AND(NOT('Personnel Details'!$N$37=""), $B324&gt;='Personnel Details'!$N$37), 'Personnel Details'!$Q$37, IF(AND(NOT('Personnel Details'!$I$37=""), $B324&gt;='Personnel Details'!$I$37), 'Personnel Details'!$L$37, 'Personnel Details'!$G$37)))</f>
        <v/>
      </c>
      <c r="MW324" s="59">
        <f t="shared" si="733"/>
        <v>0</v>
      </c>
      <c r="MX324" s="53"/>
      <c r="MZ324" s="78" t="str">
        <f>IF(MZ$9="", "", IF(AND(NOT('Personnel Details'!$N$38=""), $B324&gt;='Personnel Details'!$N$38), 'Personnel Details'!$O$38, IF(AND(NOT('Personnel Details'!$I$38=""), $B324&gt;='Personnel Details'!$I$38), 'Personnel Details'!$J$38, 'Personnel Details'!$E$38)))</f>
        <v/>
      </c>
      <c r="NA324" s="59" t="str">
        <f>IF(MZ$9="", "", IF(AND(NOT('Personnel Details'!$N$38=""), $B324&gt;='Personnel Details'!$N$38), IF('Personnel Details'!$P$38="","", 'Personnel Details'!$P$38), IF(AND(NOT('Personnel Details'!$I$38=""), $B324&gt;='Personnel Details'!$I$38), IF('Personnel Details'!$K$38="", "", 'Personnel Details'!$K$38), IF('Personnel Details'!$F$38="", "", 'Personnel Details'!$F$38))))</f>
        <v/>
      </c>
      <c r="NB324" s="79" t="str">
        <f>IF(MZ$9="", "", IF(AND(NOT('Personnel Details'!$N$38=""), $B324&gt;='Personnel Details'!$N$38), 'Personnel Details'!$Q$38, IF(AND(NOT('Personnel Details'!$I$38=""), $B324&gt;='Personnel Details'!$I$38), 'Personnel Details'!$L$38, 'Personnel Details'!$G$38)))</f>
        <v/>
      </c>
      <c r="NC324" s="59">
        <f t="shared" si="734"/>
        <v>0</v>
      </c>
      <c r="ND324" s="53"/>
      <c r="NF324" s="78" t="str">
        <f>IF(NF$9="", "", IF(AND(NOT('Personnel Details'!$N$39=""), $B324&gt;='Personnel Details'!$N$39), 'Personnel Details'!$O$39, IF(AND(NOT('Personnel Details'!$I$39=""), $B324&gt;='Personnel Details'!$I$39), 'Personnel Details'!$J$39, 'Personnel Details'!$E$39)))</f>
        <v/>
      </c>
      <c r="NG324" s="59" t="str">
        <f>IF(NF$9="", "", IF(AND(NOT('Personnel Details'!$N$39=""), $B324&gt;='Personnel Details'!$N$39), IF('Personnel Details'!$P$39="","", 'Personnel Details'!$P$39), IF(AND(NOT('Personnel Details'!$I$39=""), $B324&gt;='Personnel Details'!$I$39), IF('Personnel Details'!$K$39="", "", 'Personnel Details'!$K$39), IF('Personnel Details'!$F$39="", "", 'Personnel Details'!$F$39))))</f>
        <v/>
      </c>
      <c r="NH324" s="79" t="str">
        <f>IF(NF$9="", "", IF(AND(NOT('Personnel Details'!$N$39=""), $B324&gt;='Personnel Details'!$N$39), 'Personnel Details'!$Q$39, IF(AND(NOT('Personnel Details'!$I$39=""), $B324&gt;='Personnel Details'!$I$39), 'Personnel Details'!$L$39, 'Personnel Details'!$G$39)))</f>
        <v/>
      </c>
      <c r="NI324" s="59">
        <f t="shared" si="735"/>
        <v>0</v>
      </c>
      <c r="NJ324" s="53"/>
      <c r="NL324" s="78" t="str">
        <f>IF(NL$9="", "", IF(AND(NOT('Personnel Details'!$N$40=""), $B324&gt;='Personnel Details'!$N$40), 'Personnel Details'!$O$40, IF(AND(NOT('Personnel Details'!$I$40=""), $B324&gt;='Personnel Details'!$I$40), 'Personnel Details'!$J$40, 'Personnel Details'!$E$40)))</f>
        <v/>
      </c>
      <c r="NM324" s="59" t="str">
        <f>IF(NL$9="", "", IF(AND(NOT('Personnel Details'!$N$40=""), $B324&gt;='Personnel Details'!$N$40), IF('Personnel Details'!$P$40="","", 'Personnel Details'!$P$40), IF(AND(NOT('Personnel Details'!$I$40=""), $B324&gt;='Personnel Details'!$I$40), IF('Personnel Details'!$K$40="", "", 'Personnel Details'!$K$40), IF('Personnel Details'!$F$40="", "", 'Personnel Details'!$F$40))))</f>
        <v/>
      </c>
      <c r="NN324" s="79" t="str">
        <f>IF(NL$9="", "", IF(AND(NOT('Personnel Details'!$N$40=""), $B324&gt;='Personnel Details'!$N$40), 'Personnel Details'!$Q$40, IF(AND(NOT('Personnel Details'!$I$40=""), $B324&gt;='Personnel Details'!$I$40), 'Personnel Details'!$L$40, 'Personnel Details'!$G$40)))</f>
        <v/>
      </c>
      <c r="NO324" s="59">
        <f t="shared" si="736"/>
        <v>0</v>
      </c>
      <c r="NP324" s="53"/>
    </row>
    <row r="325" spans="1:380" x14ac:dyDescent="0.25">
      <c r="A325" s="32"/>
      <c r="B325" s="113">
        <f>IFERROR(IF(B324+1&gt;'Personnel Details'!$U$5, "", B324+1), "")</f>
        <v>44145</v>
      </c>
      <c r="C325" s="32"/>
      <c r="D325" s="120"/>
      <c r="E325" s="13" t="str">
        <f t="shared" si="615"/>
        <v/>
      </c>
      <c r="F325" s="13" t="str">
        <f t="shared" si="646"/>
        <v/>
      </c>
      <c r="G325" s="56" t="str">
        <f t="shared" si="737"/>
        <v/>
      </c>
      <c r="H325" s="16" t="str">
        <f t="shared" si="647"/>
        <v/>
      </c>
      <c r="I325" s="32"/>
      <c r="J325" s="120"/>
      <c r="K325" s="62" t="str">
        <f t="shared" si="616"/>
        <v/>
      </c>
      <c r="L325" s="62" t="str">
        <f t="shared" si="648"/>
        <v/>
      </c>
      <c r="M325" s="65" t="str">
        <f t="shared" si="738"/>
        <v/>
      </c>
      <c r="N325" s="68" t="str">
        <f t="shared" si="649"/>
        <v/>
      </c>
      <c r="O325" s="32"/>
      <c r="P325" s="120"/>
      <c r="Q325" s="62" t="str">
        <f t="shared" si="617"/>
        <v/>
      </c>
      <c r="R325" s="62" t="str">
        <f t="shared" si="650"/>
        <v/>
      </c>
      <c r="S325" s="65" t="str">
        <f t="shared" si="739"/>
        <v/>
      </c>
      <c r="T325" s="68" t="str">
        <f t="shared" si="651"/>
        <v/>
      </c>
      <c r="U325" s="32"/>
      <c r="V325" s="120"/>
      <c r="W325" s="62" t="str">
        <f t="shared" si="618"/>
        <v/>
      </c>
      <c r="X325" s="62" t="str">
        <f t="shared" si="652"/>
        <v/>
      </c>
      <c r="Y325" s="65" t="str">
        <f t="shared" si="740"/>
        <v/>
      </c>
      <c r="Z325" s="68" t="str">
        <f t="shared" si="653"/>
        <v/>
      </c>
      <c r="AA325" s="32"/>
      <c r="AB325" s="120"/>
      <c r="AC325" s="62" t="str">
        <f t="shared" si="619"/>
        <v/>
      </c>
      <c r="AD325" s="62" t="str">
        <f t="shared" si="654"/>
        <v/>
      </c>
      <c r="AE325" s="65" t="str">
        <f t="shared" si="741"/>
        <v/>
      </c>
      <c r="AF325" s="68" t="str">
        <f t="shared" si="655"/>
        <v/>
      </c>
      <c r="AG325" s="32"/>
      <c r="AH325" s="120"/>
      <c r="AI325" s="62" t="str">
        <f t="shared" si="620"/>
        <v/>
      </c>
      <c r="AJ325" s="62" t="str">
        <f t="shared" si="656"/>
        <v/>
      </c>
      <c r="AK325" s="65" t="str">
        <f t="shared" si="742"/>
        <v/>
      </c>
      <c r="AL325" s="68" t="str">
        <f t="shared" si="657"/>
        <v/>
      </c>
      <c r="AM325" s="32"/>
      <c r="AN325" s="120"/>
      <c r="AO325" s="62" t="str">
        <f t="shared" si="621"/>
        <v/>
      </c>
      <c r="AP325" s="62" t="str">
        <f t="shared" si="658"/>
        <v/>
      </c>
      <c r="AQ325" s="65" t="str">
        <f t="shared" si="743"/>
        <v/>
      </c>
      <c r="AR325" s="68" t="str">
        <f t="shared" si="659"/>
        <v/>
      </c>
      <c r="AS325" s="32"/>
      <c r="AT325" s="120"/>
      <c r="AU325" s="62" t="str">
        <f t="shared" si="622"/>
        <v/>
      </c>
      <c r="AV325" s="62" t="str">
        <f t="shared" si="660"/>
        <v/>
      </c>
      <c r="AW325" s="65" t="str">
        <f t="shared" si="744"/>
        <v/>
      </c>
      <c r="AX325" s="68" t="str">
        <f t="shared" si="661"/>
        <v/>
      </c>
      <c r="AY325" s="32"/>
      <c r="AZ325" s="120"/>
      <c r="BA325" s="62" t="str">
        <f t="shared" si="623"/>
        <v/>
      </c>
      <c r="BB325" s="62" t="str">
        <f t="shared" si="662"/>
        <v/>
      </c>
      <c r="BC325" s="65" t="str">
        <f t="shared" si="745"/>
        <v/>
      </c>
      <c r="BD325" s="68" t="str">
        <f t="shared" si="663"/>
        <v/>
      </c>
      <c r="BE325" s="32"/>
      <c r="BF325" s="120"/>
      <c r="BG325" s="62" t="str">
        <f t="shared" si="624"/>
        <v/>
      </c>
      <c r="BH325" s="62" t="str">
        <f t="shared" si="664"/>
        <v/>
      </c>
      <c r="BI325" s="65" t="str">
        <f t="shared" si="746"/>
        <v/>
      </c>
      <c r="BJ325" s="68" t="str">
        <f t="shared" si="665"/>
        <v/>
      </c>
      <c r="BK325" s="32"/>
      <c r="BL325" s="120"/>
      <c r="BM325" s="62" t="str">
        <f t="shared" si="625"/>
        <v/>
      </c>
      <c r="BN325" s="62" t="str">
        <f t="shared" si="666"/>
        <v/>
      </c>
      <c r="BO325" s="65" t="str">
        <f t="shared" si="747"/>
        <v/>
      </c>
      <c r="BP325" s="68" t="str">
        <f t="shared" si="667"/>
        <v/>
      </c>
      <c r="BQ325" s="32"/>
      <c r="BR325" s="120"/>
      <c r="BS325" s="62" t="str">
        <f t="shared" si="626"/>
        <v/>
      </c>
      <c r="BT325" s="62" t="str">
        <f t="shared" si="668"/>
        <v/>
      </c>
      <c r="BU325" s="65" t="str">
        <f t="shared" si="748"/>
        <v/>
      </c>
      <c r="BV325" s="68" t="str">
        <f t="shared" si="669"/>
        <v/>
      </c>
      <c r="BW325" s="32"/>
      <c r="BX325" s="120"/>
      <c r="BY325" s="62" t="str">
        <f t="shared" si="627"/>
        <v/>
      </c>
      <c r="BZ325" s="62" t="str">
        <f t="shared" si="670"/>
        <v/>
      </c>
      <c r="CA325" s="65" t="str">
        <f t="shared" si="749"/>
        <v/>
      </c>
      <c r="CB325" s="68" t="str">
        <f t="shared" si="671"/>
        <v/>
      </c>
      <c r="CC325" s="32"/>
      <c r="CD325" s="120"/>
      <c r="CE325" s="62" t="str">
        <f t="shared" si="628"/>
        <v/>
      </c>
      <c r="CF325" s="62" t="str">
        <f t="shared" si="672"/>
        <v/>
      </c>
      <c r="CG325" s="65" t="str">
        <f t="shared" si="750"/>
        <v/>
      </c>
      <c r="CH325" s="68" t="str">
        <f t="shared" si="673"/>
        <v/>
      </c>
      <c r="CI325" s="32"/>
      <c r="CJ325" s="120"/>
      <c r="CK325" s="62" t="str">
        <f t="shared" si="629"/>
        <v/>
      </c>
      <c r="CL325" s="62" t="str">
        <f t="shared" si="674"/>
        <v/>
      </c>
      <c r="CM325" s="65" t="str">
        <f t="shared" si="751"/>
        <v/>
      </c>
      <c r="CN325" s="68" t="str">
        <f t="shared" si="675"/>
        <v/>
      </c>
      <c r="CO325" s="32"/>
      <c r="CP325" s="120"/>
      <c r="CQ325" s="62" t="str">
        <f t="shared" si="630"/>
        <v/>
      </c>
      <c r="CR325" s="62" t="str">
        <f t="shared" si="676"/>
        <v/>
      </c>
      <c r="CS325" s="65" t="str">
        <f t="shared" si="752"/>
        <v/>
      </c>
      <c r="CT325" s="68" t="str">
        <f t="shared" si="677"/>
        <v/>
      </c>
      <c r="CU325" s="32"/>
      <c r="CV325" s="120"/>
      <c r="CW325" s="62" t="str">
        <f t="shared" si="631"/>
        <v/>
      </c>
      <c r="CX325" s="62" t="str">
        <f t="shared" si="678"/>
        <v/>
      </c>
      <c r="CY325" s="65" t="str">
        <f t="shared" si="753"/>
        <v/>
      </c>
      <c r="CZ325" s="68" t="str">
        <f t="shared" si="679"/>
        <v/>
      </c>
      <c r="DA325" s="32"/>
      <c r="DB325" s="120"/>
      <c r="DC325" s="62" t="str">
        <f t="shared" si="632"/>
        <v/>
      </c>
      <c r="DD325" s="62" t="str">
        <f t="shared" si="680"/>
        <v/>
      </c>
      <c r="DE325" s="65" t="str">
        <f t="shared" si="754"/>
        <v/>
      </c>
      <c r="DF325" s="68" t="str">
        <f t="shared" si="681"/>
        <v/>
      </c>
      <c r="DG325" s="32"/>
      <c r="DH325" s="120"/>
      <c r="DI325" s="62" t="str">
        <f t="shared" si="633"/>
        <v/>
      </c>
      <c r="DJ325" s="62" t="str">
        <f t="shared" si="682"/>
        <v/>
      </c>
      <c r="DK325" s="65" t="str">
        <f t="shared" si="755"/>
        <v/>
      </c>
      <c r="DL325" s="68" t="str">
        <f t="shared" si="683"/>
        <v/>
      </c>
      <c r="DM325" s="32"/>
      <c r="DN325" s="120"/>
      <c r="DO325" s="62" t="str">
        <f t="shared" si="634"/>
        <v/>
      </c>
      <c r="DP325" s="62" t="str">
        <f t="shared" si="684"/>
        <v/>
      </c>
      <c r="DQ325" s="65" t="str">
        <f t="shared" si="756"/>
        <v/>
      </c>
      <c r="DR325" s="68" t="str">
        <f t="shared" si="685"/>
        <v/>
      </c>
      <c r="DS325" s="32"/>
      <c r="DT325" s="120"/>
      <c r="DU325" s="62" t="str">
        <f t="shared" si="635"/>
        <v/>
      </c>
      <c r="DV325" s="62" t="str">
        <f t="shared" si="686"/>
        <v/>
      </c>
      <c r="DW325" s="65" t="str">
        <f t="shared" si="757"/>
        <v/>
      </c>
      <c r="DX325" s="68" t="str">
        <f t="shared" si="687"/>
        <v/>
      </c>
      <c r="DY325" s="32"/>
      <c r="DZ325" s="120"/>
      <c r="EA325" s="62" t="str">
        <f t="shared" si="636"/>
        <v/>
      </c>
      <c r="EB325" s="62" t="str">
        <f t="shared" si="688"/>
        <v/>
      </c>
      <c r="EC325" s="65" t="str">
        <f t="shared" si="758"/>
        <v/>
      </c>
      <c r="ED325" s="68" t="str">
        <f t="shared" si="689"/>
        <v/>
      </c>
      <c r="EE325" s="32"/>
      <c r="EF325" s="120"/>
      <c r="EG325" s="62" t="str">
        <f t="shared" si="637"/>
        <v/>
      </c>
      <c r="EH325" s="62" t="str">
        <f t="shared" si="690"/>
        <v/>
      </c>
      <c r="EI325" s="65" t="str">
        <f t="shared" si="759"/>
        <v/>
      </c>
      <c r="EJ325" s="68" t="str">
        <f t="shared" si="691"/>
        <v/>
      </c>
      <c r="EK325" s="32"/>
      <c r="EL325" s="120"/>
      <c r="EM325" s="62" t="str">
        <f t="shared" si="638"/>
        <v/>
      </c>
      <c r="EN325" s="62" t="str">
        <f t="shared" si="692"/>
        <v/>
      </c>
      <c r="EO325" s="65" t="str">
        <f t="shared" si="760"/>
        <v/>
      </c>
      <c r="EP325" s="68" t="str">
        <f t="shared" si="693"/>
        <v/>
      </c>
      <c r="EQ325" s="32"/>
      <c r="ER325" s="120"/>
      <c r="ES325" s="62" t="str">
        <f t="shared" si="639"/>
        <v/>
      </c>
      <c r="ET325" s="62" t="str">
        <f t="shared" si="694"/>
        <v/>
      </c>
      <c r="EU325" s="65" t="str">
        <f t="shared" si="761"/>
        <v/>
      </c>
      <c r="EV325" s="68" t="str">
        <f t="shared" si="695"/>
        <v/>
      </c>
      <c r="EW325" s="32"/>
      <c r="EX325" s="120"/>
      <c r="EY325" s="62" t="str">
        <f t="shared" si="640"/>
        <v/>
      </c>
      <c r="EZ325" s="62" t="str">
        <f t="shared" si="696"/>
        <v/>
      </c>
      <c r="FA325" s="65" t="str">
        <f t="shared" si="762"/>
        <v/>
      </c>
      <c r="FB325" s="68" t="str">
        <f t="shared" si="697"/>
        <v/>
      </c>
      <c r="FC325" s="32"/>
      <c r="FD325" s="120"/>
      <c r="FE325" s="62" t="str">
        <f t="shared" si="641"/>
        <v/>
      </c>
      <c r="FF325" s="62" t="str">
        <f t="shared" si="698"/>
        <v/>
      </c>
      <c r="FG325" s="65" t="str">
        <f t="shared" si="763"/>
        <v/>
      </c>
      <c r="FH325" s="68" t="str">
        <f t="shared" si="699"/>
        <v/>
      </c>
      <c r="FI325" s="32"/>
      <c r="FJ325" s="120"/>
      <c r="FK325" s="62" t="str">
        <f t="shared" si="642"/>
        <v/>
      </c>
      <c r="FL325" s="62" t="str">
        <f t="shared" si="700"/>
        <v/>
      </c>
      <c r="FM325" s="65" t="str">
        <f t="shared" si="764"/>
        <v/>
      </c>
      <c r="FN325" s="68" t="str">
        <f t="shared" si="701"/>
        <v/>
      </c>
      <c r="FO325" s="32"/>
      <c r="FP325" s="120"/>
      <c r="FQ325" s="62" t="str">
        <f t="shared" si="643"/>
        <v/>
      </c>
      <c r="FR325" s="62" t="str">
        <f t="shared" si="702"/>
        <v/>
      </c>
      <c r="FS325" s="65" t="str">
        <f t="shared" si="765"/>
        <v/>
      </c>
      <c r="FT325" s="68" t="str">
        <f t="shared" si="703"/>
        <v/>
      </c>
      <c r="FU325" s="32"/>
      <c r="FV325" s="120"/>
      <c r="FW325" s="62" t="str">
        <f t="shared" si="644"/>
        <v/>
      </c>
      <c r="FX325" s="62" t="str">
        <f t="shared" si="704"/>
        <v/>
      </c>
      <c r="FY325" s="65" t="str">
        <f t="shared" si="766"/>
        <v/>
      </c>
      <c r="FZ325" s="68" t="str">
        <f t="shared" si="705"/>
        <v/>
      </c>
      <c r="GA325" s="32"/>
      <c r="GC325" s="7" t="str">
        <f t="shared" si="706"/>
        <v>Nov 2020</v>
      </c>
      <c r="GD325" s="7" t="str">
        <f t="shared" ca="1" si="645"/>
        <v/>
      </c>
      <c r="GT325" s="71">
        <f>IF(GT$9="", "", IF(AND(NOT('Personnel Details'!$N$11=""), $B325&gt;='Personnel Details'!$N$11), 'Personnel Details'!$O$11, IF(AND(NOT('Personnel Details'!$I$11=""), $B325&gt;='Personnel Details'!$I$11), 'Personnel Details'!$J$11, 'Personnel Details'!$E$11)))</f>
        <v>0.8</v>
      </c>
      <c r="GU325" s="59" t="str">
        <f>IF(GT$9="", "", IF(AND(NOT('Personnel Details'!$N$11=""), $B325&gt;='Personnel Details'!$N$11), IF('Personnel Details'!$P$11="","", 'Personnel Details'!$P$11), IF(AND(NOT('Personnel Details'!$I$11=""), $B325&gt;='Personnel Details'!$I$11), IF('Personnel Details'!$K$11="", "", 'Personnel Details'!$K$11), IF('Personnel Details'!$F$11="", "", 'Personnel Details'!$F$11))))</f>
        <v/>
      </c>
      <c r="GV325" s="74">
        <f>IF(GT$9="", "", IF(AND(NOT('Personnel Details'!$N$11=""), $B325&gt;='Personnel Details'!$N$11), 'Personnel Details'!$Q$11, IF(AND(NOT('Personnel Details'!$I$11=""), $B325&gt;='Personnel Details'!$I$11), 'Personnel Details'!$L$11, 'Personnel Details'!$G$11)))</f>
        <v>0</v>
      </c>
      <c r="GW325" s="59">
        <f t="shared" si="707"/>
        <v>0</v>
      </c>
      <c r="GX325" s="53"/>
      <c r="GZ325" s="78">
        <f>IF(GZ$9="", "", IF(AND(NOT('Personnel Details'!$N$12=""), $B325&gt;='Personnel Details'!$N$12), 'Personnel Details'!$O$12, IF(AND(NOT('Personnel Details'!$I$12=""), $B325&gt;='Personnel Details'!$I$12), 'Personnel Details'!$J$12, 'Personnel Details'!$E$12)))</f>
        <v>0.8</v>
      </c>
      <c r="HA325" s="59" t="str">
        <f>IF(GZ$9="", "", IF(AND(NOT('Personnel Details'!$N$12=""), $B325&gt;='Personnel Details'!$N$12), IF('Personnel Details'!$P$12="","", 'Personnel Details'!$P$12), IF(AND(NOT('Personnel Details'!$I$12=""), $B325&gt;='Personnel Details'!$I$12), IF('Personnel Details'!$K$12="", "", 'Personnel Details'!$K$12), IF('Personnel Details'!$F$12="", "", 'Personnel Details'!$F$12))))</f>
        <v/>
      </c>
      <c r="HB325" s="79">
        <f>IF(GZ$9="", "", IF(AND(NOT('Personnel Details'!$N$12=""), $B325&gt;='Personnel Details'!$N$12), 'Personnel Details'!$Q$12, IF(AND(NOT('Personnel Details'!$I$12=""), $B325&gt;='Personnel Details'!$I$12), 'Personnel Details'!$L$12, 'Personnel Details'!$G$12)))</f>
        <v>0</v>
      </c>
      <c r="HC325" s="59">
        <f t="shared" si="708"/>
        <v>0</v>
      </c>
      <c r="HD325" s="53"/>
      <c r="HF325" s="78">
        <f>IF(HF$9="", "", IF(AND(NOT('Personnel Details'!$N$13=""), $B325&gt;='Personnel Details'!$N$13), 'Personnel Details'!$O$13, IF(AND(NOT('Personnel Details'!$I$13=""), $B325&gt;='Personnel Details'!$I$13), 'Personnel Details'!$J$13, 'Personnel Details'!$E$13)))</f>
        <v>0.8</v>
      </c>
      <c r="HG325" s="59" t="str">
        <f>IF(HF$9="", "", IF(AND(NOT('Personnel Details'!$N$13=""), $B325&gt;='Personnel Details'!$N$13), IF('Personnel Details'!$P$13="","", 'Personnel Details'!$P$13), IF(AND(NOT('Personnel Details'!$I$13=""), $B325&gt;='Personnel Details'!$I$13), IF('Personnel Details'!$K$13="", "", 'Personnel Details'!$K$13), IF('Personnel Details'!$F$13="", "", 'Personnel Details'!$F$13))))</f>
        <v/>
      </c>
      <c r="HH325" s="79">
        <f>IF(HF$9="", "", IF(AND(NOT('Personnel Details'!$N$13=""), $B325&gt;='Personnel Details'!$N$13), 'Personnel Details'!$Q$13, IF(AND(NOT('Personnel Details'!$I$13=""), $B325&gt;='Personnel Details'!$I$13), 'Personnel Details'!$L$13, 'Personnel Details'!$G$13)))</f>
        <v>0</v>
      </c>
      <c r="HI325" s="59">
        <f t="shared" si="709"/>
        <v>0</v>
      </c>
      <c r="HJ325" s="53"/>
      <c r="HL325" s="78">
        <f>IF(HL$9="", "", IF(AND(NOT('Personnel Details'!$N$14=""), $B325&gt;='Personnel Details'!$N$14), 'Personnel Details'!$O$14, IF(AND(NOT('Personnel Details'!$I$14=""), $B325&gt;='Personnel Details'!$I$14), 'Personnel Details'!$J$14, 'Personnel Details'!$E$14)))</f>
        <v>0.8</v>
      </c>
      <c r="HM325" s="59">
        <f>IF(HL$9="", "", IF(AND(NOT('Personnel Details'!$N$14=""), $B325&gt;='Personnel Details'!$N$14), IF('Personnel Details'!$P$14="","", 'Personnel Details'!$P$14), IF(AND(NOT('Personnel Details'!$I$14=""), $B325&gt;='Personnel Details'!$I$14), IF('Personnel Details'!$K$14="", "", 'Personnel Details'!$K$14), IF('Personnel Details'!$F$14="", "", 'Personnel Details'!$F$14))))</f>
        <v>2000</v>
      </c>
      <c r="HN325" s="79">
        <f>IF(HL$9="", "", IF(AND(NOT('Personnel Details'!$N$14=""), $B325&gt;='Personnel Details'!$N$14), 'Personnel Details'!$Q$14, IF(AND(NOT('Personnel Details'!$I$14=""), $B325&gt;='Personnel Details'!$I$14), 'Personnel Details'!$L$14, 'Personnel Details'!$G$14)))</f>
        <v>0.85</v>
      </c>
      <c r="HO325" s="59">
        <f t="shared" si="710"/>
        <v>0</v>
      </c>
      <c r="HP325" s="53"/>
      <c r="HR325" s="78" t="str">
        <f>IF(HR$9="", "", IF(AND(NOT('Personnel Details'!$N$15=""), $B325&gt;='Personnel Details'!$N$15), 'Personnel Details'!$O$15, IF(AND(NOT('Personnel Details'!$I$15=""), $B325&gt;='Personnel Details'!$I$15), 'Personnel Details'!$J$15, 'Personnel Details'!$E$15)))</f>
        <v/>
      </c>
      <c r="HS325" s="59" t="str">
        <f>IF(HR$9="", "", IF(AND(NOT('Personnel Details'!$N$15=""), $B325&gt;='Personnel Details'!$N$15), IF('Personnel Details'!$P$15="","", 'Personnel Details'!$P$15), IF(AND(NOT('Personnel Details'!$I$15=""), $B325&gt;='Personnel Details'!$I$15), IF('Personnel Details'!$K$15="", "", 'Personnel Details'!$K$15), IF('Personnel Details'!$F$15="", "", 'Personnel Details'!$F$15))))</f>
        <v/>
      </c>
      <c r="HT325" s="79" t="str">
        <f>IF(HR$9="", "", IF(AND(NOT('Personnel Details'!$N$15=""), $B325&gt;='Personnel Details'!$N$15), 'Personnel Details'!$Q$15, IF(AND(NOT('Personnel Details'!$I$15=""), $B325&gt;='Personnel Details'!$I$15), 'Personnel Details'!$L$15, 'Personnel Details'!$G$15)))</f>
        <v/>
      </c>
      <c r="HU325" s="59">
        <f t="shared" si="711"/>
        <v>0</v>
      </c>
      <c r="HV325" s="53"/>
      <c r="HX325" s="78" t="str">
        <f>IF(HX$9="", "", IF(AND(NOT('Personnel Details'!$N$16=""), $B325&gt;='Personnel Details'!$N$16), 'Personnel Details'!$O$16, IF(AND(NOT('Personnel Details'!$I$16=""), $B325&gt;='Personnel Details'!$I$16), 'Personnel Details'!$J$16, 'Personnel Details'!$E$16)))</f>
        <v/>
      </c>
      <c r="HY325" s="59" t="str">
        <f>IF(HX$9="", "", IF(AND(NOT('Personnel Details'!$N$16=""), $B325&gt;='Personnel Details'!$N$16), IF('Personnel Details'!$P$16="","", 'Personnel Details'!$P$16), IF(AND(NOT('Personnel Details'!$I$16=""), $B325&gt;='Personnel Details'!$I$16), IF('Personnel Details'!$K$16="", "", 'Personnel Details'!$K$16), IF('Personnel Details'!$F$16="", "", 'Personnel Details'!$F$16))))</f>
        <v/>
      </c>
      <c r="HZ325" s="79" t="str">
        <f>IF(HX$9="", "", IF(AND(NOT('Personnel Details'!$N$16=""), $B325&gt;='Personnel Details'!$N$16), 'Personnel Details'!$Q$16, IF(AND(NOT('Personnel Details'!$I$16=""), $B325&gt;='Personnel Details'!$I$16), 'Personnel Details'!$L$16, 'Personnel Details'!$G$16)))</f>
        <v/>
      </c>
      <c r="IA325" s="59">
        <f t="shared" si="712"/>
        <v>0</v>
      </c>
      <c r="IB325" s="53"/>
      <c r="ID325" s="78" t="str">
        <f>IF(ID$9="", "", IF(AND(NOT('Personnel Details'!$N$17=""), $B325&gt;='Personnel Details'!$N$17), 'Personnel Details'!$O$17, IF(AND(NOT('Personnel Details'!$I$17=""), $B325&gt;='Personnel Details'!$I$17), 'Personnel Details'!$J$17, 'Personnel Details'!$E$17)))</f>
        <v/>
      </c>
      <c r="IE325" s="59" t="str">
        <f>IF(ID$9="", "", IF(AND(NOT('Personnel Details'!$N$17=""), $B325&gt;='Personnel Details'!$N$17), IF('Personnel Details'!$P$17="","", 'Personnel Details'!$P$17), IF(AND(NOT('Personnel Details'!$I$17=""), $B325&gt;='Personnel Details'!$I$17), IF('Personnel Details'!$K$17="", "", 'Personnel Details'!$K$17), IF('Personnel Details'!$F$17="", "", 'Personnel Details'!$F$17))))</f>
        <v/>
      </c>
      <c r="IF325" s="79" t="str">
        <f>IF(ID$9="", "", IF(AND(NOT('Personnel Details'!$N$17=""), $B325&gt;='Personnel Details'!$N$17), 'Personnel Details'!$Q$17, IF(AND(NOT('Personnel Details'!$I$17=""), $B325&gt;='Personnel Details'!$I$17), 'Personnel Details'!$L$17, 'Personnel Details'!$G$17)))</f>
        <v/>
      </c>
      <c r="IG325" s="59">
        <f t="shared" si="713"/>
        <v>0</v>
      </c>
      <c r="IH325" s="53"/>
      <c r="IJ325" s="78" t="str">
        <f>IF(IJ$9="", "", IF(AND(NOT('Personnel Details'!$N$18=""), $B325&gt;='Personnel Details'!$N$18), 'Personnel Details'!$O$18, IF(AND(NOT('Personnel Details'!$I$18=""), $B325&gt;='Personnel Details'!$I$18), 'Personnel Details'!$J$18, 'Personnel Details'!$E$18)))</f>
        <v/>
      </c>
      <c r="IK325" s="59" t="str">
        <f>IF(IJ$9="", "", IF(AND(NOT('Personnel Details'!$N$18=""), $B325&gt;='Personnel Details'!$N$18), IF('Personnel Details'!$P$18="","", 'Personnel Details'!$P$18), IF(AND(NOT('Personnel Details'!$I$18=""), $B325&gt;='Personnel Details'!$I$18), IF('Personnel Details'!$K$18="", "", 'Personnel Details'!$K$18), IF('Personnel Details'!$F$18="", "", 'Personnel Details'!$F$18))))</f>
        <v/>
      </c>
      <c r="IL325" s="79" t="str">
        <f>IF(IJ$9="", "", IF(AND(NOT('Personnel Details'!$N$18=""), $B325&gt;='Personnel Details'!$N$18), 'Personnel Details'!$Q$18, IF(AND(NOT('Personnel Details'!$I$18=""), $B325&gt;='Personnel Details'!$I$18), 'Personnel Details'!$L$18, 'Personnel Details'!$G$18)))</f>
        <v/>
      </c>
      <c r="IM325" s="59">
        <f t="shared" si="714"/>
        <v>0</v>
      </c>
      <c r="IN325" s="53"/>
      <c r="IP325" s="78" t="str">
        <f>IF(IP$9="", "", IF(AND(NOT('Personnel Details'!$N$19=""), $B325&gt;='Personnel Details'!$N$19), 'Personnel Details'!$O$19, IF(AND(NOT('Personnel Details'!$I$19=""), $B325&gt;='Personnel Details'!$I$19), 'Personnel Details'!$J$19, 'Personnel Details'!$E$19)))</f>
        <v/>
      </c>
      <c r="IQ325" s="59" t="str">
        <f>IF(IP$9="", "", IF(AND(NOT('Personnel Details'!$N$19=""), $B325&gt;='Personnel Details'!$N$19), IF('Personnel Details'!$P$19="","", 'Personnel Details'!$P$19), IF(AND(NOT('Personnel Details'!$I$19=""), $B325&gt;='Personnel Details'!$I$19), IF('Personnel Details'!$K$19="", "", 'Personnel Details'!$K$19), IF('Personnel Details'!$F$19="", "", 'Personnel Details'!$F$19))))</f>
        <v/>
      </c>
      <c r="IR325" s="79" t="str">
        <f>IF(IP$9="", "", IF(AND(NOT('Personnel Details'!$N$19=""), $B325&gt;='Personnel Details'!$N$19), 'Personnel Details'!$Q$19, IF(AND(NOT('Personnel Details'!$I$19=""), $B325&gt;='Personnel Details'!$I$19), 'Personnel Details'!$L$19, 'Personnel Details'!$G$19)))</f>
        <v/>
      </c>
      <c r="IS325" s="59">
        <f t="shared" si="715"/>
        <v>0</v>
      </c>
      <c r="IT325" s="53"/>
      <c r="IV325" s="78" t="str">
        <f>IF(IV$9="", "", IF(AND(NOT('Personnel Details'!$N$20=""), $B325&gt;='Personnel Details'!$N$20), 'Personnel Details'!$O$20, IF(AND(NOT('Personnel Details'!$I$20=""), $B325&gt;='Personnel Details'!$I$20), 'Personnel Details'!$J$20, 'Personnel Details'!$E$20)))</f>
        <v/>
      </c>
      <c r="IW325" s="59" t="str">
        <f>IF(IV$9="", "", IF(AND(NOT('Personnel Details'!$N$20=""), $B325&gt;='Personnel Details'!$N$20), IF('Personnel Details'!$P$20="","", 'Personnel Details'!$P$20), IF(AND(NOT('Personnel Details'!$I$20=""), $B325&gt;='Personnel Details'!$I$20), IF('Personnel Details'!$K$20="", "", 'Personnel Details'!$K$20), IF('Personnel Details'!$F$20="", "", 'Personnel Details'!$F$20))))</f>
        <v/>
      </c>
      <c r="IX325" s="79" t="str">
        <f>IF(IV$9="", "", IF(AND(NOT('Personnel Details'!$N$20=""), $B325&gt;='Personnel Details'!$N$20), 'Personnel Details'!$Q$20, IF(AND(NOT('Personnel Details'!$I$20=""), $B325&gt;='Personnel Details'!$I$20), 'Personnel Details'!$L$20, 'Personnel Details'!$G$20)))</f>
        <v/>
      </c>
      <c r="IY325" s="59">
        <f t="shared" si="716"/>
        <v>0</v>
      </c>
      <c r="IZ325" s="53"/>
      <c r="JB325" s="78" t="str">
        <f>IF(JB$9="", "", IF(AND(NOT('Personnel Details'!$N$21=""), $B325&gt;='Personnel Details'!$N$21), 'Personnel Details'!$O$21, IF(AND(NOT('Personnel Details'!$I$21=""), $B325&gt;='Personnel Details'!$I$21), 'Personnel Details'!$J$21, 'Personnel Details'!$E$21)))</f>
        <v/>
      </c>
      <c r="JC325" s="59" t="str">
        <f>IF(JB$9="", "", IF(AND(NOT('Personnel Details'!$N$21=""), $B325&gt;='Personnel Details'!$N$21), IF('Personnel Details'!$P$21="","", 'Personnel Details'!$P$21), IF(AND(NOT('Personnel Details'!$I$21=""), $B325&gt;='Personnel Details'!$I$21), IF('Personnel Details'!$K$21="", "", 'Personnel Details'!$K$21), IF('Personnel Details'!$F$21="", "", 'Personnel Details'!$F$21))))</f>
        <v/>
      </c>
      <c r="JD325" s="79" t="str">
        <f>IF(JB$9="", "", IF(AND(NOT('Personnel Details'!$N$21=""), $B325&gt;='Personnel Details'!$N$21), 'Personnel Details'!$Q$21, IF(AND(NOT('Personnel Details'!$I$21=""), $B325&gt;='Personnel Details'!$I$21), 'Personnel Details'!$L$21, 'Personnel Details'!$G$21)))</f>
        <v/>
      </c>
      <c r="JE325" s="59">
        <f t="shared" si="717"/>
        <v>0</v>
      </c>
      <c r="JF325" s="53"/>
      <c r="JH325" s="78" t="str">
        <f>IF(JH$9="", "", IF(AND(NOT('Personnel Details'!$N$22=""), $B325&gt;='Personnel Details'!$N$22), 'Personnel Details'!$O$22, IF(AND(NOT('Personnel Details'!$I$22=""), $B325&gt;='Personnel Details'!$I$22), 'Personnel Details'!$J$22, 'Personnel Details'!$E$22)))</f>
        <v/>
      </c>
      <c r="JI325" s="59" t="str">
        <f>IF(JH$9="", "", IF(AND(NOT('Personnel Details'!$N$22=""), $B325&gt;='Personnel Details'!$N$22), IF('Personnel Details'!$P$22="","", 'Personnel Details'!$P$22), IF(AND(NOT('Personnel Details'!$I$22=""), $B325&gt;='Personnel Details'!$I$22), IF('Personnel Details'!$K$22="", "", 'Personnel Details'!$K$22), IF('Personnel Details'!$F$22="", "", 'Personnel Details'!$F$22))))</f>
        <v/>
      </c>
      <c r="JJ325" s="79" t="str">
        <f>IF(JH$9="", "", IF(AND(NOT('Personnel Details'!$N$22=""), $B325&gt;='Personnel Details'!$N$22), 'Personnel Details'!$Q$22, IF(AND(NOT('Personnel Details'!$I$22=""), $B325&gt;='Personnel Details'!$I$22), 'Personnel Details'!$L$22, 'Personnel Details'!$G$22)))</f>
        <v/>
      </c>
      <c r="JK325" s="59">
        <f t="shared" si="718"/>
        <v>0</v>
      </c>
      <c r="JL325" s="53"/>
      <c r="JN325" s="78" t="str">
        <f>IF(JN$9="", "", IF(AND(NOT('Personnel Details'!$N$23=""), $B325&gt;='Personnel Details'!$N$23), 'Personnel Details'!$O$23, IF(AND(NOT('Personnel Details'!$I$23=""), $B325&gt;='Personnel Details'!$I$23), 'Personnel Details'!$J$23, 'Personnel Details'!$E$23)))</f>
        <v/>
      </c>
      <c r="JO325" s="59" t="str">
        <f>IF(JN$9="", "", IF(AND(NOT('Personnel Details'!$N$23=""), $B325&gt;='Personnel Details'!$N$23), IF('Personnel Details'!$P$23="","", 'Personnel Details'!$P$23), IF(AND(NOT('Personnel Details'!$I$23=""), $B325&gt;='Personnel Details'!$I$23), IF('Personnel Details'!$K$23="", "", 'Personnel Details'!$K$23), IF('Personnel Details'!$F$23="", "", 'Personnel Details'!$F$23))))</f>
        <v/>
      </c>
      <c r="JP325" s="79" t="str">
        <f>IF(JN$9="", "", IF(AND(NOT('Personnel Details'!$N$23=""), $B325&gt;='Personnel Details'!$N$23), 'Personnel Details'!$Q$23, IF(AND(NOT('Personnel Details'!$I$23=""), $B325&gt;='Personnel Details'!$I$23), 'Personnel Details'!$L$23, 'Personnel Details'!$G$23)))</f>
        <v/>
      </c>
      <c r="JQ325" s="59">
        <f t="shared" si="719"/>
        <v>0</v>
      </c>
      <c r="JR325" s="53"/>
      <c r="JT325" s="78" t="str">
        <f>IF(JT$9="", "", IF(AND(NOT('Personnel Details'!$N$24=""), $B325&gt;='Personnel Details'!$N$24), 'Personnel Details'!$O$24, IF(AND(NOT('Personnel Details'!$I$24=""), $B325&gt;='Personnel Details'!$I$24), 'Personnel Details'!$J$24, 'Personnel Details'!$E$24)))</f>
        <v/>
      </c>
      <c r="JU325" s="59" t="str">
        <f>IF(JT$9="", "", IF(AND(NOT('Personnel Details'!$N$24=""), $B325&gt;='Personnel Details'!$N$24), IF('Personnel Details'!$P$24="","", 'Personnel Details'!$P$24), IF(AND(NOT('Personnel Details'!$I$24=""), $B325&gt;='Personnel Details'!$I$24), IF('Personnel Details'!$K$24="", "", 'Personnel Details'!$K$24), IF('Personnel Details'!$F$24="", "", 'Personnel Details'!$F$24))))</f>
        <v/>
      </c>
      <c r="JV325" s="79" t="str">
        <f>IF(JT$9="", "", IF(AND(NOT('Personnel Details'!$N$24=""), $B325&gt;='Personnel Details'!$N$24), 'Personnel Details'!$Q$24, IF(AND(NOT('Personnel Details'!$I$24=""), $B325&gt;='Personnel Details'!$I$24), 'Personnel Details'!$L$24, 'Personnel Details'!$G$24)))</f>
        <v/>
      </c>
      <c r="JW325" s="59">
        <f t="shared" si="720"/>
        <v>0</v>
      </c>
      <c r="JX325" s="53"/>
      <c r="JZ325" s="78" t="str">
        <f>IF(JZ$9="", "", IF(AND(NOT('Personnel Details'!$N$25=""), $B325&gt;='Personnel Details'!$N$25), 'Personnel Details'!$O$25, IF(AND(NOT('Personnel Details'!$I$25=""), $B325&gt;='Personnel Details'!$I$25), 'Personnel Details'!$J$25, 'Personnel Details'!$E$25)))</f>
        <v/>
      </c>
      <c r="KA325" s="59" t="str">
        <f>IF(JZ$9="", "", IF(AND(NOT('Personnel Details'!$N$25=""), $B325&gt;='Personnel Details'!$N$25), IF('Personnel Details'!$P$25="","", 'Personnel Details'!$P$25), IF(AND(NOT('Personnel Details'!$I$25=""), $B325&gt;='Personnel Details'!$I$25), IF('Personnel Details'!$K$25="", "", 'Personnel Details'!$K$25), IF('Personnel Details'!$F$25="", "", 'Personnel Details'!$F$25))))</f>
        <v/>
      </c>
      <c r="KB325" s="79" t="str">
        <f>IF(JZ$9="", "", IF(AND(NOT('Personnel Details'!$N$25=""), $B325&gt;='Personnel Details'!$N$25), 'Personnel Details'!$Q$25, IF(AND(NOT('Personnel Details'!$I$25=""), $B325&gt;='Personnel Details'!$I$25), 'Personnel Details'!$L$25, 'Personnel Details'!$G$25)))</f>
        <v/>
      </c>
      <c r="KC325" s="59">
        <f t="shared" si="721"/>
        <v>0</v>
      </c>
      <c r="KD325" s="53"/>
      <c r="KF325" s="78" t="str">
        <f>IF(KF$9="", "", IF(AND(NOT('Personnel Details'!$N$26=""), $B325&gt;='Personnel Details'!$N$26), 'Personnel Details'!$O$26, IF(AND(NOT('Personnel Details'!$I$26=""), $B325&gt;='Personnel Details'!$I$26), 'Personnel Details'!$J$26, 'Personnel Details'!$E$26)))</f>
        <v/>
      </c>
      <c r="KG325" s="59" t="str">
        <f>IF(KF$9="", "", IF(AND(NOT('Personnel Details'!$N$26=""), $B325&gt;='Personnel Details'!$N$26), IF('Personnel Details'!$P$26="","", 'Personnel Details'!$P$26), IF(AND(NOT('Personnel Details'!$I$26=""), $B325&gt;='Personnel Details'!$I$26), IF('Personnel Details'!$K$26="", "", 'Personnel Details'!$K$26), IF('Personnel Details'!$F$26="", "", 'Personnel Details'!$F$26))))</f>
        <v/>
      </c>
      <c r="KH325" s="79" t="str">
        <f>IF(KF$9="", "", IF(AND(NOT('Personnel Details'!$N$26=""), $B325&gt;='Personnel Details'!$N$26), 'Personnel Details'!$Q$26, IF(AND(NOT('Personnel Details'!$I$26=""), $B325&gt;='Personnel Details'!$I$26), 'Personnel Details'!$L$26, 'Personnel Details'!$G$26)))</f>
        <v/>
      </c>
      <c r="KI325" s="59">
        <f t="shared" si="722"/>
        <v>0</v>
      </c>
      <c r="KJ325" s="53"/>
      <c r="KL325" s="78" t="str">
        <f>IF(KL$9="", "", IF(AND(NOT('Personnel Details'!$N$27=""), $B325&gt;='Personnel Details'!$N$27), 'Personnel Details'!$O$27, IF(AND(NOT('Personnel Details'!$I$27=""), $B325&gt;='Personnel Details'!$I$27), 'Personnel Details'!$J$27, 'Personnel Details'!$E$27)))</f>
        <v/>
      </c>
      <c r="KM325" s="59" t="str">
        <f>IF(KL$9="", "", IF(AND(NOT('Personnel Details'!$N$27=""), $B325&gt;='Personnel Details'!$N$27), IF('Personnel Details'!$P$27="","", 'Personnel Details'!$P$27), IF(AND(NOT('Personnel Details'!$I$27=""), $B325&gt;='Personnel Details'!$I$27), IF('Personnel Details'!$K$27="", "", 'Personnel Details'!$K$27), IF('Personnel Details'!$F$27="", "", 'Personnel Details'!$F$27))))</f>
        <v/>
      </c>
      <c r="KN325" s="79" t="str">
        <f>IF(KL$9="", "", IF(AND(NOT('Personnel Details'!$N$27=""), $B325&gt;='Personnel Details'!$N$27), 'Personnel Details'!$Q$27, IF(AND(NOT('Personnel Details'!$I$27=""), $B325&gt;='Personnel Details'!$I$27), 'Personnel Details'!$L$27, 'Personnel Details'!$G$27)))</f>
        <v/>
      </c>
      <c r="KO325" s="59">
        <f t="shared" si="723"/>
        <v>0</v>
      </c>
      <c r="KP325" s="53"/>
      <c r="KR325" s="78" t="str">
        <f>IF(KR$9="", "", IF(AND(NOT('Personnel Details'!$N$28=""), $B325&gt;='Personnel Details'!$N$28), 'Personnel Details'!$O$28, IF(AND(NOT('Personnel Details'!$I$28=""), $B325&gt;='Personnel Details'!$I$28), 'Personnel Details'!$J$28, 'Personnel Details'!$E$28)))</f>
        <v/>
      </c>
      <c r="KS325" s="59" t="str">
        <f>IF(KR$9="", "", IF(AND(NOT('Personnel Details'!$N$28=""), $B325&gt;='Personnel Details'!$N$28), IF('Personnel Details'!$P$28="","", 'Personnel Details'!$P$28), IF(AND(NOT('Personnel Details'!$I$28=""), $B325&gt;='Personnel Details'!$I$28), IF('Personnel Details'!$K$28="", "", 'Personnel Details'!$K$28), IF('Personnel Details'!$F$28="", "", 'Personnel Details'!$F$28))))</f>
        <v/>
      </c>
      <c r="KT325" s="79" t="str">
        <f>IF(KR$9="", "", IF(AND(NOT('Personnel Details'!$N$28=""), $B325&gt;='Personnel Details'!$N$28), 'Personnel Details'!$Q$28, IF(AND(NOT('Personnel Details'!$I$28=""), $B325&gt;='Personnel Details'!$I$28), 'Personnel Details'!$L$28, 'Personnel Details'!$G$28)))</f>
        <v/>
      </c>
      <c r="KU325" s="59">
        <f t="shared" si="724"/>
        <v>0</v>
      </c>
      <c r="KV325" s="53"/>
      <c r="KX325" s="78" t="str">
        <f>IF(KX$9="", "", IF(AND(NOT('Personnel Details'!$N$29=""), $B325&gt;='Personnel Details'!$N$29), 'Personnel Details'!$O$29, IF(AND(NOT('Personnel Details'!$I$29=""), $B325&gt;='Personnel Details'!$I$29), 'Personnel Details'!$J$29, 'Personnel Details'!$E$29)))</f>
        <v/>
      </c>
      <c r="KY325" s="59" t="str">
        <f>IF(KX$9="", "", IF(AND(NOT('Personnel Details'!$N$29=""), $B325&gt;='Personnel Details'!$N$29), IF('Personnel Details'!$P$29="","", 'Personnel Details'!$P$29), IF(AND(NOT('Personnel Details'!$I$29=""), $B325&gt;='Personnel Details'!$I$29), IF('Personnel Details'!$K$29="", "", 'Personnel Details'!$K$29), IF('Personnel Details'!$F$29="", "", 'Personnel Details'!$F$29))))</f>
        <v/>
      </c>
      <c r="KZ325" s="79" t="str">
        <f>IF(KX$9="", "", IF(AND(NOT('Personnel Details'!$N$29=""), $B325&gt;='Personnel Details'!$N$29), 'Personnel Details'!$Q$29, IF(AND(NOT('Personnel Details'!$I$29=""), $B325&gt;='Personnel Details'!$I$29), 'Personnel Details'!$L$29, 'Personnel Details'!$G$29)))</f>
        <v/>
      </c>
      <c r="LA325" s="59">
        <f t="shared" si="725"/>
        <v>0</v>
      </c>
      <c r="LB325" s="53"/>
      <c r="LD325" s="78" t="str">
        <f>IF(LD$9="", "", IF(AND(NOT('Personnel Details'!$N$30=""), $B325&gt;='Personnel Details'!$N$30), 'Personnel Details'!$O$30, IF(AND(NOT('Personnel Details'!$I$30=""), $B325&gt;='Personnel Details'!$I$30), 'Personnel Details'!$J$30, 'Personnel Details'!$E$30)))</f>
        <v/>
      </c>
      <c r="LE325" s="59" t="str">
        <f>IF(LD$9="", "", IF(AND(NOT('Personnel Details'!$N$30=""), $B325&gt;='Personnel Details'!$N$30), IF('Personnel Details'!$P$30="","", 'Personnel Details'!$P$30), IF(AND(NOT('Personnel Details'!$I$30=""), $B325&gt;='Personnel Details'!$I$30), IF('Personnel Details'!$K$30="", "", 'Personnel Details'!$K$30), IF('Personnel Details'!$F$30="", "", 'Personnel Details'!$F$30))))</f>
        <v/>
      </c>
      <c r="LF325" s="79" t="str">
        <f>IF(LD$9="", "", IF(AND(NOT('Personnel Details'!$N$30=""), $B325&gt;='Personnel Details'!$N$30), 'Personnel Details'!$Q$30, IF(AND(NOT('Personnel Details'!$I$30=""), $B325&gt;='Personnel Details'!$I$30), 'Personnel Details'!$L$30, 'Personnel Details'!$G$30)))</f>
        <v/>
      </c>
      <c r="LG325" s="59">
        <f t="shared" si="726"/>
        <v>0</v>
      </c>
      <c r="LH325" s="53"/>
      <c r="LJ325" s="78" t="str">
        <f>IF(LJ$9="", "", IF(AND(NOT('Personnel Details'!$N$31=""), $B325&gt;='Personnel Details'!$N$31), 'Personnel Details'!$O$31, IF(AND(NOT('Personnel Details'!$I$31=""), $B325&gt;='Personnel Details'!$I$31), 'Personnel Details'!$J$31, 'Personnel Details'!$E$31)))</f>
        <v/>
      </c>
      <c r="LK325" s="59" t="str">
        <f>IF(LJ$9="", "", IF(AND(NOT('Personnel Details'!$N$31=""), $B325&gt;='Personnel Details'!$N$31), IF('Personnel Details'!$P$31="","", 'Personnel Details'!$P$31), IF(AND(NOT('Personnel Details'!$I$31=""), $B325&gt;='Personnel Details'!$I$31), IF('Personnel Details'!$K$31="", "", 'Personnel Details'!$K$31), IF('Personnel Details'!$F$31="", "", 'Personnel Details'!$F$31))))</f>
        <v/>
      </c>
      <c r="LL325" s="79" t="str">
        <f>IF(LJ$9="", "", IF(AND(NOT('Personnel Details'!$N$31=""), $B325&gt;='Personnel Details'!$N$31), 'Personnel Details'!$Q$31, IF(AND(NOT('Personnel Details'!$I$31=""), $B325&gt;='Personnel Details'!$I$31), 'Personnel Details'!$L$31, 'Personnel Details'!$G$31)))</f>
        <v/>
      </c>
      <c r="LM325" s="59">
        <f t="shared" si="727"/>
        <v>0</v>
      </c>
      <c r="LN325" s="53"/>
      <c r="LP325" s="78" t="str">
        <f>IF(LP$9="", "", IF(AND(NOT('Personnel Details'!$N$32=""), $B325&gt;='Personnel Details'!$N$32), 'Personnel Details'!$O$32, IF(AND(NOT('Personnel Details'!$I$32=""), $B325&gt;='Personnel Details'!$I$32), 'Personnel Details'!$J$32, 'Personnel Details'!$E$32)))</f>
        <v/>
      </c>
      <c r="LQ325" s="59" t="str">
        <f>IF(LP$9="", "", IF(AND(NOT('Personnel Details'!$N$32=""), $B325&gt;='Personnel Details'!$N$32), IF('Personnel Details'!$P$32="","", 'Personnel Details'!$P$32), IF(AND(NOT('Personnel Details'!$I$32=""), $B325&gt;='Personnel Details'!$I$32), IF('Personnel Details'!$K$32="", "", 'Personnel Details'!$K$32), IF('Personnel Details'!$F$32="", "", 'Personnel Details'!$F$32))))</f>
        <v/>
      </c>
      <c r="LR325" s="79" t="str">
        <f>IF(LP$9="", "", IF(AND(NOT('Personnel Details'!$N$32=""), $B325&gt;='Personnel Details'!$N$32), 'Personnel Details'!$Q$32, IF(AND(NOT('Personnel Details'!$I$32=""), $B325&gt;='Personnel Details'!$I$32), 'Personnel Details'!$L$32, 'Personnel Details'!$G$32)))</f>
        <v/>
      </c>
      <c r="LS325" s="59">
        <f t="shared" si="728"/>
        <v>0</v>
      </c>
      <c r="LT325" s="53"/>
      <c r="LV325" s="78" t="str">
        <f>IF(LV$9="", "", IF(AND(NOT('Personnel Details'!$N$33=""), $B325&gt;='Personnel Details'!$N$33), 'Personnel Details'!$O$33, IF(AND(NOT('Personnel Details'!$I$33=""), $B325&gt;='Personnel Details'!$I$33), 'Personnel Details'!$J$33, 'Personnel Details'!$E$33)))</f>
        <v/>
      </c>
      <c r="LW325" s="59" t="str">
        <f>IF(LV$9="", "", IF(AND(NOT('Personnel Details'!$N$33=""), $B325&gt;='Personnel Details'!$N$33), IF('Personnel Details'!$P$33="","", 'Personnel Details'!$P$33), IF(AND(NOT('Personnel Details'!$I$33=""), $B325&gt;='Personnel Details'!$I$33), IF('Personnel Details'!$K$33="", "", 'Personnel Details'!$K$33), IF('Personnel Details'!$F$33="", "", 'Personnel Details'!$F$33))))</f>
        <v/>
      </c>
      <c r="LX325" s="79" t="str">
        <f>IF(LV$9="", "", IF(AND(NOT('Personnel Details'!$N$33=""), $B325&gt;='Personnel Details'!$N$33), 'Personnel Details'!$Q$33, IF(AND(NOT('Personnel Details'!$I$33=""), $B325&gt;='Personnel Details'!$I$33), 'Personnel Details'!$L$33, 'Personnel Details'!$G$33)))</f>
        <v/>
      </c>
      <c r="LY325" s="59">
        <f t="shared" si="729"/>
        <v>0</v>
      </c>
      <c r="LZ325" s="53"/>
      <c r="MB325" s="78" t="str">
        <f>IF(MB$9="", "", IF(AND(NOT('Personnel Details'!$N$34=""), $B325&gt;='Personnel Details'!$N$34), 'Personnel Details'!$O$34, IF(AND(NOT('Personnel Details'!$I$34=""), $B325&gt;='Personnel Details'!$I$34), 'Personnel Details'!$J$34, 'Personnel Details'!$E$34)))</f>
        <v/>
      </c>
      <c r="MC325" s="59" t="str">
        <f>IF(MB$9="", "", IF(AND(NOT('Personnel Details'!$N$34=""), $B325&gt;='Personnel Details'!$N$34), IF('Personnel Details'!$P$34="","", 'Personnel Details'!$P$34), IF(AND(NOT('Personnel Details'!$I$34=""), $B325&gt;='Personnel Details'!$I$34), IF('Personnel Details'!$K$34="", "", 'Personnel Details'!$K$34), IF('Personnel Details'!$F$34="", "", 'Personnel Details'!$F$34))))</f>
        <v/>
      </c>
      <c r="MD325" s="79" t="str">
        <f>IF(MB$9="", "", IF(AND(NOT('Personnel Details'!$N$34=""), $B325&gt;='Personnel Details'!$N$34), 'Personnel Details'!$Q$34, IF(AND(NOT('Personnel Details'!$I$34=""), $B325&gt;='Personnel Details'!$I$34), 'Personnel Details'!$L$34, 'Personnel Details'!$G$34)))</f>
        <v/>
      </c>
      <c r="ME325" s="59">
        <f t="shared" si="730"/>
        <v>0</v>
      </c>
      <c r="MF325" s="53"/>
      <c r="MH325" s="78" t="str">
        <f>IF(MH$9="", "", IF(AND(NOT('Personnel Details'!$N$35=""), $B325&gt;='Personnel Details'!$N$35), 'Personnel Details'!$O$35, IF(AND(NOT('Personnel Details'!$I$35=""), $B325&gt;='Personnel Details'!$I$35), 'Personnel Details'!$J$35, 'Personnel Details'!$E$35)))</f>
        <v/>
      </c>
      <c r="MI325" s="59" t="str">
        <f>IF(MH$9="", "", IF(AND(NOT('Personnel Details'!$N$35=""), $B325&gt;='Personnel Details'!$N$35), IF('Personnel Details'!$P$35="","", 'Personnel Details'!$P$35), IF(AND(NOT('Personnel Details'!$I$35=""), $B325&gt;='Personnel Details'!$I$35), IF('Personnel Details'!$K$35="", "", 'Personnel Details'!$K$35), IF('Personnel Details'!$F$35="", "", 'Personnel Details'!$F$35))))</f>
        <v/>
      </c>
      <c r="MJ325" s="79" t="str">
        <f>IF(MH$9="", "", IF(AND(NOT('Personnel Details'!$N$35=""), $B325&gt;='Personnel Details'!$N$35), 'Personnel Details'!$Q$35, IF(AND(NOT('Personnel Details'!$I$35=""), $B325&gt;='Personnel Details'!$I$35), 'Personnel Details'!$L$35, 'Personnel Details'!$G$35)))</f>
        <v/>
      </c>
      <c r="MK325" s="59">
        <f t="shared" si="731"/>
        <v>0</v>
      </c>
      <c r="ML325" s="53"/>
      <c r="MN325" s="78" t="str">
        <f>IF(MN$9="", "", IF(AND(NOT('Personnel Details'!$N$36=""), $B325&gt;='Personnel Details'!$N$36), 'Personnel Details'!$O$36, IF(AND(NOT('Personnel Details'!$I$36=""), $B325&gt;='Personnel Details'!$I$36), 'Personnel Details'!$J$36, 'Personnel Details'!$E$36)))</f>
        <v/>
      </c>
      <c r="MO325" s="59" t="str">
        <f>IF(MN$9="", "", IF(AND(NOT('Personnel Details'!$N$36=""), $B325&gt;='Personnel Details'!$N$36), IF('Personnel Details'!$P$36="","", 'Personnel Details'!$P$36), IF(AND(NOT('Personnel Details'!$I$36=""), $B325&gt;='Personnel Details'!$I$36), IF('Personnel Details'!$K$36="", "", 'Personnel Details'!$K$36), IF('Personnel Details'!$F$36="", "", 'Personnel Details'!$F$36))))</f>
        <v/>
      </c>
      <c r="MP325" s="79" t="str">
        <f>IF(MN$9="", "", IF(AND(NOT('Personnel Details'!$N$36=""), $B325&gt;='Personnel Details'!$N$36), 'Personnel Details'!$Q$36, IF(AND(NOT('Personnel Details'!$I$36=""), $B325&gt;='Personnel Details'!$I$36), 'Personnel Details'!$L$36, 'Personnel Details'!$G$36)))</f>
        <v/>
      </c>
      <c r="MQ325" s="59">
        <f t="shared" si="732"/>
        <v>0</v>
      </c>
      <c r="MR325" s="53"/>
      <c r="MT325" s="78" t="str">
        <f>IF(MT$9="", "", IF(AND(NOT('Personnel Details'!$N$37=""), $B325&gt;='Personnel Details'!$N$37), 'Personnel Details'!$O$37, IF(AND(NOT('Personnel Details'!$I$37=""), $B325&gt;='Personnel Details'!$I$37), 'Personnel Details'!$J$37, 'Personnel Details'!$E$37)))</f>
        <v/>
      </c>
      <c r="MU325" s="59" t="str">
        <f>IF(MT$9="", "", IF(AND(NOT('Personnel Details'!$N$37=""), $B325&gt;='Personnel Details'!$N$37), IF('Personnel Details'!$P$37="","", 'Personnel Details'!$P$37), IF(AND(NOT('Personnel Details'!$I$37=""), $B325&gt;='Personnel Details'!$I$37), IF('Personnel Details'!$K$37="", "", 'Personnel Details'!$K$37), IF('Personnel Details'!$F$37="", "", 'Personnel Details'!$F$37))))</f>
        <v/>
      </c>
      <c r="MV325" s="79" t="str">
        <f>IF(MT$9="", "", IF(AND(NOT('Personnel Details'!$N$37=""), $B325&gt;='Personnel Details'!$N$37), 'Personnel Details'!$Q$37, IF(AND(NOT('Personnel Details'!$I$37=""), $B325&gt;='Personnel Details'!$I$37), 'Personnel Details'!$L$37, 'Personnel Details'!$G$37)))</f>
        <v/>
      </c>
      <c r="MW325" s="59">
        <f t="shared" si="733"/>
        <v>0</v>
      </c>
      <c r="MX325" s="53"/>
      <c r="MZ325" s="78" t="str">
        <f>IF(MZ$9="", "", IF(AND(NOT('Personnel Details'!$N$38=""), $B325&gt;='Personnel Details'!$N$38), 'Personnel Details'!$O$38, IF(AND(NOT('Personnel Details'!$I$38=""), $B325&gt;='Personnel Details'!$I$38), 'Personnel Details'!$J$38, 'Personnel Details'!$E$38)))</f>
        <v/>
      </c>
      <c r="NA325" s="59" t="str">
        <f>IF(MZ$9="", "", IF(AND(NOT('Personnel Details'!$N$38=""), $B325&gt;='Personnel Details'!$N$38), IF('Personnel Details'!$P$38="","", 'Personnel Details'!$P$38), IF(AND(NOT('Personnel Details'!$I$38=""), $B325&gt;='Personnel Details'!$I$38), IF('Personnel Details'!$K$38="", "", 'Personnel Details'!$K$38), IF('Personnel Details'!$F$38="", "", 'Personnel Details'!$F$38))))</f>
        <v/>
      </c>
      <c r="NB325" s="79" t="str">
        <f>IF(MZ$9="", "", IF(AND(NOT('Personnel Details'!$N$38=""), $B325&gt;='Personnel Details'!$N$38), 'Personnel Details'!$Q$38, IF(AND(NOT('Personnel Details'!$I$38=""), $B325&gt;='Personnel Details'!$I$38), 'Personnel Details'!$L$38, 'Personnel Details'!$G$38)))</f>
        <v/>
      </c>
      <c r="NC325" s="59">
        <f t="shared" si="734"/>
        <v>0</v>
      </c>
      <c r="ND325" s="53"/>
      <c r="NF325" s="78" t="str">
        <f>IF(NF$9="", "", IF(AND(NOT('Personnel Details'!$N$39=""), $B325&gt;='Personnel Details'!$N$39), 'Personnel Details'!$O$39, IF(AND(NOT('Personnel Details'!$I$39=""), $B325&gt;='Personnel Details'!$I$39), 'Personnel Details'!$J$39, 'Personnel Details'!$E$39)))</f>
        <v/>
      </c>
      <c r="NG325" s="59" t="str">
        <f>IF(NF$9="", "", IF(AND(NOT('Personnel Details'!$N$39=""), $B325&gt;='Personnel Details'!$N$39), IF('Personnel Details'!$P$39="","", 'Personnel Details'!$P$39), IF(AND(NOT('Personnel Details'!$I$39=""), $B325&gt;='Personnel Details'!$I$39), IF('Personnel Details'!$K$39="", "", 'Personnel Details'!$K$39), IF('Personnel Details'!$F$39="", "", 'Personnel Details'!$F$39))))</f>
        <v/>
      </c>
      <c r="NH325" s="79" t="str">
        <f>IF(NF$9="", "", IF(AND(NOT('Personnel Details'!$N$39=""), $B325&gt;='Personnel Details'!$N$39), 'Personnel Details'!$Q$39, IF(AND(NOT('Personnel Details'!$I$39=""), $B325&gt;='Personnel Details'!$I$39), 'Personnel Details'!$L$39, 'Personnel Details'!$G$39)))</f>
        <v/>
      </c>
      <c r="NI325" s="59">
        <f t="shared" si="735"/>
        <v>0</v>
      </c>
      <c r="NJ325" s="53"/>
      <c r="NL325" s="78" t="str">
        <f>IF(NL$9="", "", IF(AND(NOT('Personnel Details'!$N$40=""), $B325&gt;='Personnel Details'!$N$40), 'Personnel Details'!$O$40, IF(AND(NOT('Personnel Details'!$I$40=""), $B325&gt;='Personnel Details'!$I$40), 'Personnel Details'!$J$40, 'Personnel Details'!$E$40)))</f>
        <v/>
      </c>
      <c r="NM325" s="59" t="str">
        <f>IF(NL$9="", "", IF(AND(NOT('Personnel Details'!$N$40=""), $B325&gt;='Personnel Details'!$N$40), IF('Personnel Details'!$P$40="","", 'Personnel Details'!$P$40), IF(AND(NOT('Personnel Details'!$I$40=""), $B325&gt;='Personnel Details'!$I$40), IF('Personnel Details'!$K$40="", "", 'Personnel Details'!$K$40), IF('Personnel Details'!$F$40="", "", 'Personnel Details'!$F$40))))</f>
        <v/>
      </c>
      <c r="NN325" s="79" t="str">
        <f>IF(NL$9="", "", IF(AND(NOT('Personnel Details'!$N$40=""), $B325&gt;='Personnel Details'!$N$40), 'Personnel Details'!$Q$40, IF(AND(NOT('Personnel Details'!$I$40=""), $B325&gt;='Personnel Details'!$I$40), 'Personnel Details'!$L$40, 'Personnel Details'!$G$40)))</f>
        <v/>
      </c>
      <c r="NO325" s="59">
        <f t="shared" si="736"/>
        <v>0</v>
      </c>
      <c r="NP325" s="53"/>
    </row>
    <row r="326" spans="1:380" x14ac:dyDescent="0.25">
      <c r="A326" s="32"/>
      <c r="B326" s="113">
        <f>IFERROR(IF(B325+1&gt;'Personnel Details'!$U$5, "", B325+1), "")</f>
        <v>44146</v>
      </c>
      <c r="C326" s="32"/>
      <c r="D326" s="120"/>
      <c r="E326" s="13" t="str">
        <f t="shared" si="615"/>
        <v/>
      </c>
      <c r="F326" s="13" t="str">
        <f t="shared" si="646"/>
        <v/>
      </c>
      <c r="G326" s="56" t="str">
        <f t="shared" si="737"/>
        <v/>
      </c>
      <c r="H326" s="16" t="str">
        <f t="shared" si="647"/>
        <v/>
      </c>
      <c r="I326" s="32"/>
      <c r="J326" s="120"/>
      <c r="K326" s="62" t="str">
        <f t="shared" si="616"/>
        <v/>
      </c>
      <c r="L326" s="62" t="str">
        <f t="shared" si="648"/>
        <v/>
      </c>
      <c r="M326" s="65" t="str">
        <f t="shared" si="738"/>
        <v/>
      </c>
      <c r="N326" s="68" t="str">
        <f t="shared" si="649"/>
        <v/>
      </c>
      <c r="O326" s="32"/>
      <c r="P326" s="120"/>
      <c r="Q326" s="62" t="str">
        <f t="shared" si="617"/>
        <v/>
      </c>
      <c r="R326" s="62" t="str">
        <f t="shared" si="650"/>
        <v/>
      </c>
      <c r="S326" s="65" t="str">
        <f t="shared" si="739"/>
        <v/>
      </c>
      <c r="T326" s="68" t="str">
        <f t="shared" si="651"/>
        <v/>
      </c>
      <c r="U326" s="32"/>
      <c r="V326" s="120"/>
      <c r="W326" s="62" t="str">
        <f t="shared" si="618"/>
        <v/>
      </c>
      <c r="X326" s="62" t="str">
        <f t="shared" si="652"/>
        <v/>
      </c>
      <c r="Y326" s="65" t="str">
        <f t="shared" si="740"/>
        <v/>
      </c>
      <c r="Z326" s="68" t="str">
        <f t="shared" si="653"/>
        <v/>
      </c>
      <c r="AA326" s="32"/>
      <c r="AB326" s="120"/>
      <c r="AC326" s="62" t="str">
        <f t="shared" si="619"/>
        <v/>
      </c>
      <c r="AD326" s="62" t="str">
        <f t="shared" si="654"/>
        <v/>
      </c>
      <c r="AE326" s="65" t="str">
        <f t="shared" si="741"/>
        <v/>
      </c>
      <c r="AF326" s="68" t="str">
        <f t="shared" si="655"/>
        <v/>
      </c>
      <c r="AG326" s="32"/>
      <c r="AH326" s="120"/>
      <c r="AI326" s="62" t="str">
        <f t="shared" si="620"/>
        <v/>
      </c>
      <c r="AJ326" s="62" t="str">
        <f t="shared" si="656"/>
        <v/>
      </c>
      <c r="AK326" s="65" t="str">
        <f t="shared" si="742"/>
        <v/>
      </c>
      <c r="AL326" s="68" t="str">
        <f t="shared" si="657"/>
        <v/>
      </c>
      <c r="AM326" s="32"/>
      <c r="AN326" s="120"/>
      <c r="AO326" s="62" t="str">
        <f t="shared" si="621"/>
        <v/>
      </c>
      <c r="AP326" s="62" t="str">
        <f t="shared" si="658"/>
        <v/>
      </c>
      <c r="AQ326" s="65" t="str">
        <f t="shared" si="743"/>
        <v/>
      </c>
      <c r="AR326" s="68" t="str">
        <f t="shared" si="659"/>
        <v/>
      </c>
      <c r="AS326" s="32"/>
      <c r="AT326" s="120"/>
      <c r="AU326" s="62" t="str">
        <f t="shared" si="622"/>
        <v/>
      </c>
      <c r="AV326" s="62" t="str">
        <f t="shared" si="660"/>
        <v/>
      </c>
      <c r="AW326" s="65" t="str">
        <f t="shared" si="744"/>
        <v/>
      </c>
      <c r="AX326" s="68" t="str">
        <f t="shared" si="661"/>
        <v/>
      </c>
      <c r="AY326" s="32"/>
      <c r="AZ326" s="120"/>
      <c r="BA326" s="62" t="str">
        <f t="shared" si="623"/>
        <v/>
      </c>
      <c r="BB326" s="62" t="str">
        <f t="shared" si="662"/>
        <v/>
      </c>
      <c r="BC326" s="65" t="str">
        <f t="shared" si="745"/>
        <v/>
      </c>
      <c r="BD326" s="68" t="str">
        <f t="shared" si="663"/>
        <v/>
      </c>
      <c r="BE326" s="32"/>
      <c r="BF326" s="120"/>
      <c r="BG326" s="62" t="str">
        <f t="shared" si="624"/>
        <v/>
      </c>
      <c r="BH326" s="62" t="str">
        <f t="shared" si="664"/>
        <v/>
      </c>
      <c r="BI326" s="65" t="str">
        <f t="shared" si="746"/>
        <v/>
      </c>
      <c r="BJ326" s="68" t="str">
        <f t="shared" si="665"/>
        <v/>
      </c>
      <c r="BK326" s="32"/>
      <c r="BL326" s="120"/>
      <c r="BM326" s="62" t="str">
        <f t="shared" si="625"/>
        <v/>
      </c>
      <c r="BN326" s="62" t="str">
        <f t="shared" si="666"/>
        <v/>
      </c>
      <c r="BO326" s="65" t="str">
        <f t="shared" si="747"/>
        <v/>
      </c>
      <c r="BP326" s="68" t="str">
        <f t="shared" si="667"/>
        <v/>
      </c>
      <c r="BQ326" s="32"/>
      <c r="BR326" s="120"/>
      <c r="BS326" s="62" t="str">
        <f t="shared" si="626"/>
        <v/>
      </c>
      <c r="BT326" s="62" t="str">
        <f t="shared" si="668"/>
        <v/>
      </c>
      <c r="BU326" s="65" t="str">
        <f t="shared" si="748"/>
        <v/>
      </c>
      <c r="BV326" s="68" t="str">
        <f t="shared" si="669"/>
        <v/>
      </c>
      <c r="BW326" s="32"/>
      <c r="BX326" s="120"/>
      <c r="BY326" s="62" t="str">
        <f t="shared" si="627"/>
        <v/>
      </c>
      <c r="BZ326" s="62" t="str">
        <f t="shared" si="670"/>
        <v/>
      </c>
      <c r="CA326" s="65" t="str">
        <f t="shared" si="749"/>
        <v/>
      </c>
      <c r="CB326" s="68" t="str">
        <f t="shared" si="671"/>
        <v/>
      </c>
      <c r="CC326" s="32"/>
      <c r="CD326" s="120"/>
      <c r="CE326" s="62" t="str">
        <f t="shared" si="628"/>
        <v/>
      </c>
      <c r="CF326" s="62" t="str">
        <f t="shared" si="672"/>
        <v/>
      </c>
      <c r="CG326" s="65" t="str">
        <f t="shared" si="750"/>
        <v/>
      </c>
      <c r="CH326" s="68" t="str">
        <f t="shared" si="673"/>
        <v/>
      </c>
      <c r="CI326" s="32"/>
      <c r="CJ326" s="120"/>
      <c r="CK326" s="62" t="str">
        <f t="shared" si="629"/>
        <v/>
      </c>
      <c r="CL326" s="62" t="str">
        <f t="shared" si="674"/>
        <v/>
      </c>
      <c r="CM326" s="65" t="str">
        <f t="shared" si="751"/>
        <v/>
      </c>
      <c r="CN326" s="68" t="str">
        <f t="shared" si="675"/>
        <v/>
      </c>
      <c r="CO326" s="32"/>
      <c r="CP326" s="120"/>
      <c r="CQ326" s="62" t="str">
        <f t="shared" si="630"/>
        <v/>
      </c>
      <c r="CR326" s="62" t="str">
        <f t="shared" si="676"/>
        <v/>
      </c>
      <c r="CS326" s="65" t="str">
        <f t="shared" si="752"/>
        <v/>
      </c>
      <c r="CT326" s="68" t="str">
        <f t="shared" si="677"/>
        <v/>
      </c>
      <c r="CU326" s="32"/>
      <c r="CV326" s="120"/>
      <c r="CW326" s="62" t="str">
        <f t="shared" si="631"/>
        <v/>
      </c>
      <c r="CX326" s="62" t="str">
        <f t="shared" si="678"/>
        <v/>
      </c>
      <c r="CY326" s="65" t="str">
        <f t="shared" si="753"/>
        <v/>
      </c>
      <c r="CZ326" s="68" t="str">
        <f t="shared" si="679"/>
        <v/>
      </c>
      <c r="DA326" s="32"/>
      <c r="DB326" s="120"/>
      <c r="DC326" s="62" t="str">
        <f t="shared" si="632"/>
        <v/>
      </c>
      <c r="DD326" s="62" t="str">
        <f t="shared" si="680"/>
        <v/>
      </c>
      <c r="DE326" s="65" t="str">
        <f t="shared" si="754"/>
        <v/>
      </c>
      <c r="DF326" s="68" t="str">
        <f t="shared" si="681"/>
        <v/>
      </c>
      <c r="DG326" s="32"/>
      <c r="DH326" s="120"/>
      <c r="DI326" s="62" t="str">
        <f t="shared" si="633"/>
        <v/>
      </c>
      <c r="DJ326" s="62" t="str">
        <f t="shared" si="682"/>
        <v/>
      </c>
      <c r="DK326" s="65" t="str">
        <f t="shared" si="755"/>
        <v/>
      </c>
      <c r="DL326" s="68" t="str">
        <f t="shared" si="683"/>
        <v/>
      </c>
      <c r="DM326" s="32"/>
      <c r="DN326" s="120"/>
      <c r="DO326" s="62" t="str">
        <f t="shared" si="634"/>
        <v/>
      </c>
      <c r="DP326" s="62" t="str">
        <f t="shared" si="684"/>
        <v/>
      </c>
      <c r="DQ326" s="65" t="str">
        <f t="shared" si="756"/>
        <v/>
      </c>
      <c r="DR326" s="68" t="str">
        <f t="shared" si="685"/>
        <v/>
      </c>
      <c r="DS326" s="32"/>
      <c r="DT326" s="120"/>
      <c r="DU326" s="62" t="str">
        <f t="shared" si="635"/>
        <v/>
      </c>
      <c r="DV326" s="62" t="str">
        <f t="shared" si="686"/>
        <v/>
      </c>
      <c r="DW326" s="65" t="str">
        <f t="shared" si="757"/>
        <v/>
      </c>
      <c r="DX326" s="68" t="str">
        <f t="shared" si="687"/>
        <v/>
      </c>
      <c r="DY326" s="32"/>
      <c r="DZ326" s="120"/>
      <c r="EA326" s="62" t="str">
        <f t="shared" si="636"/>
        <v/>
      </c>
      <c r="EB326" s="62" t="str">
        <f t="shared" si="688"/>
        <v/>
      </c>
      <c r="EC326" s="65" t="str">
        <f t="shared" si="758"/>
        <v/>
      </c>
      <c r="ED326" s="68" t="str">
        <f t="shared" si="689"/>
        <v/>
      </c>
      <c r="EE326" s="32"/>
      <c r="EF326" s="120"/>
      <c r="EG326" s="62" t="str">
        <f t="shared" si="637"/>
        <v/>
      </c>
      <c r="EH326" s="62" t="str">
        <f t="shared" si="690"/>
        <v/>
      </c>
      <c r="EI326" s="65" t="str">
        <f t="shared" si="759"/>
        <v/>
      </c>
      <c r="EJ326" s="68" t="str">
        <f t="shared" si="691"/>
        <v/>
      </c>
      <c r="EK326" s="32"/>
      <c r="EL326" s="120"/>
      <c r="EM326" s="62" t="str">
        <f t="shared" si="638"/>
        <v/>
      </c>
      <c r="EN326" s="62" t="str">
        <f t="shared" si="692"/>
        <v/>
      </c>
      <c r="EO326" s="65" t="str">
        <f t="shared" si="760"/>
        <v/>
      </c>
      <c r="EP326" s="68" t="str">
        <f t="shared" si="693"/>
        <v/>
      </c>
      <c r="EQ326" s="32"/>
      <c r="ER326" s="120"/>
      <c r="ES326" s="62" t="str">
        <f t="shared" si="639"/>
        <v/>
      </c>
      <c r="ET326" s="62" t="str">
        <f t="shared" si="694"/>
        <v/>
      </c>
      <c r="EU326" s="65" t="str">
        <f t="shared" si="761"/>
        <v/>
      </c>
      <c r="EV326" s="68" t="str">
        <f t="shared" si="695"/>
        <v/>
      </c>
      <c r="EW326" s="32"/>
      <c r="EX326" s="120"/>
      <c r="EY326" s="62" t="str">
        <f t="shared" si="640"/>
        <v/>
      </c>
      <c r="EZ326" s="62" t="str">
        <f t="shared" si="696"/>
        <v/>
      </c>
      <c r="FA326" s="65" t="str">
        <f t="shared" si="762"/>
        <v/>
      </c>
      <c r="FB326" s="68" t="str">
        <f t="shared" si="697"/>
        <v/>
      </c>
      <c r="FC326" s="32"/>
      <c r="FD326" s="120"/>
      <c r="FE326" s="62" t="str">
        <f t="shared" si="641"/>
        <v/>
      </c>
      <c r="FF326" s="62" t="str">
        <f t="shared" si="698"/>
        <v/>
      </c>
      <c r="FG326" s="65" t="str">
        <f t="shared" si="763"/>
        <v/>
      </c>
      <c r="FH326" s="68" t="str">
        <f t="shared" si="699"/>
        <v/>
      </c>
      <c r="FI326" s="32"/>
      <c r="FJ326" s="120"/>
      <c r="FK326" s="62" t="str">
        <f t="shared" si="642"/>
        <v/>
      </c>
      <c r="FL326" s="62" t="str">
        <f t="shared" si="700"/>
        <v/>
      </c>
      <c r="FM326" s="65" t="str">
        <f t="shared" si="764"/>
        <v/>
      </c>
      <c r="FN326" s="68" t="str">
        <f t="shared" si="701"/>
        <v/>
      </c>
      <c r="FO326" s="32"/>
      <c r="FP326" s="120"/>
      <c r="FQ326" s="62" t="str">
        <f t="shared" si="643"/>
        <v/>
      </c>
      <c r="FR326" s="62" t="str">
        <f t="shared" si="702"/>
        <v/>
      </c>
      <c r="FS326" s="65" t="str">
        <f t="shared" si="765"/>
        <v/>
      </c>
      <c r="FT326" s="68" t="str">
        <f t="shared" si="703"/>
        <v/>
      </c>
      <c r="FU326" s="32"/>
      <c r="FV326" s="120"/>
      <c r="FW326" s="62" t="str">
        <f t="shared" si="644"/>
        <v/>
      </c>
      <c r="FX326" s="62" t="str">
        <f t="shared" si="704"/>
        <v/>
      </c>
      <c r="FY326" s="65" t="str">
        <f t="shared" si="766"/>
        <v/>
      </c>
      <c r="FZ326" s="68" t="str">
        <f t="shared" si="705"/>
        <v/>
      </c>
      <c r="GA326" s="32"/>
      <c r="GC326" s="7" t="str">
        <f t="shared" si="706"/>
        <v>Nov 2020</v>
      </c>
      <c r="GD326" s="7" t="str">
        <f t="shared" ca="1" si="645"/>
        <v/>
      </c>
      <c r="GT326" s="71">
        <f>IF(GT$9="", "", IF(AND(NOT('Personnel Details'!$N$11=""), $B326&gt;='Personnel Details'!$N$11), 'Personnel Details'!$O$11, IF(AND(NOT('Personnel Details'!$I$11=""), $B326&gt;='Personnel Details'!$I$11), 'Personnel Details'!$J$11, 'Personnel Details'!$E$11)))</f>
        <v>0.8</v>
      </c>
      <c r="GU326" s="59" t="str">
        <f>IF(GT$9="", "", IF(AND(NOT('Personnel Details'!$N$11=""), $B326&gt;='Personnel Details'!$N$11), IF('Personnel Details'!$P$11="","", 'Personnel Details'!$P$11), IF(AND(NOT('Personnel Details'!$I$11=""), $B326&gt;='Personnel Details'!$I$11), IF('Personnel Details'!$K$11="", "", 'Personnel Details'!$K$11), IF('Personnel Details'!$F$11="", "", 'Personnel Details'!$F$11))))</f>
        <v/>
      </c>
      <c r="GV326" s="74">
        <f>IF(GT$9="", "", IF(AND(NOT('Personnel Details'!$N$11=""), $B326&gt;='Personnel Details'!$N$11), 'Personnel Details'!$Q$11, IF(AND(NOT('Personnel Details'!$I$11=""), $B326&gt;='Personnel Details'!$I$11), 'Personnel Details'!$L$11, 'Personnel Details'!$G$11)))</f>
        <v>0</v>
      </c>
      <c r="GW326" s="59">
        <f t="shared" si="707"/>
        <v>0</v>
      </c>
      <c r="GX326" s="53"/>
      <c r="GZ326" s="78">
        <f>IF(GZ$9="", "", IF(AND(NOT('Personnel Details'!$N$12=""), $B326&gt;='Personnel Details'!$N$12), 'Personnel Details'!$O$12, IF(AND(NOT('Personnel Details'!$I$12=""), $B326&gt;='Personnel Details'!$I$12), 'Personnel Details'!$J$12, 'Personnel Details'!$E$12)))</f>
        <v>0.8</v>
      </c>
      <c r="HA326" s="59" t="str">
        <f>IF(GZ$9="", "", IF(AND(NOT('Personnel Details'!$N$12=""), $B326&gt;='Personnel Details'!$N$12), IF('Personnel Details'!$P$12="","", 'Personnel Details'!$P$12), IF(AND(NOT('Personnel Details'!$I$12=""), $B326&gt;='Personnel Details'!$I$12), IF('Personnel Details'!$K$12="", "", 'Personnel Details'!$K$12), IF('Personnel Details'!$F$12="", "", 'Personnel Details'!$F$12))))</f>
        <v/>
      </c>
      <c r="HB326" s="79">
        <f>IF(GZ$9="", "", IF(AND(NOT('Personnel Details'!$N$12=""), $B326&gt;='Personnel Details'!$N$12), 'Personnel Details'!$Q$12, IF(AND(NOT('Personnel Details'!$I$12=""), $B326&gt;='Personnel Details'!$I$12), 'Personnel Details'!$L$12, 'Personnel Details'!$G$12)))</f>
        <v>0</v>
      </c>
      <c r="HC326" s="59">
        <f t="shared" si="708"/>
        <v>0</v>
      </c>
      <c r="HD326" s="53"/>
      <c r="HF326" s="78">
        <f>IF(HF$9="", "", IF(AND(NOT('Personnel Details'!$N$13=""), $B326&gt;='Personnel Details'!$N$13), 'Personnel Details'!$O$13, IF(AND(NOT('Personnel Details'!$I$13=""), $B326&gt;='Personnel Details'!$I$13), 'Personnel Details'!$J$13, 'Personnel Details'!$E$13)))</f>
        <v>0.8</v>
      </c>
      <c r="HG326" s="59" t="str">
        <f>IF(HF$9="", "", IF(AND(NOT('Personnel Details'!$N$13=""), $B326&gt;='Personnel Details'!$N$13), IF('Personnel Details'!$P$13="","", 'Personnel Details'!$P$13), IF(AND(NOT('Personnel Details'!$I$13=""), $B326&gt;='Personnel Details'!$I$13), IF('Personnel Details'!$K$13="", "", 'Personnel Details'!$K$13), IF('Personnel Details'!$F$13="", "", 'Personnel Details'!$F$13))))</f>
        <v/>
      </c>
      <c r="HH326" s="79">
        <f>IF(HF$9="", "", IF(AND(NOT('Personnel Details'!$N$13=""), $B326&gt;='Personnel Details'!$N$13), 'Personnel Details'!$Q$13, IF(AND(NOT('Personnel Details'!$I$13=""), $B326&gt;='Personnel Details'!$I$13), 'Personnel Details'!$L$13, 'Personnel Details'!$G$13)))</f>
        <v>0</v>
      </c>
      <c r="HI326" s="59">
        <f t="shared" si="709"/>
        <v>0</v>
      </c>
      <c r="HJ326" s="53"/>
      <c r="HL326" s="78">
        <f>IF(HL$9="", "", IF(AND(NOT('Personnel Details'!$N$14=""), $B326&gt;='Personnel Details'!$N$14), 'Personnel Details'!$O$14, IF(AND(NOT('Personnel Details'!$I$14=""), $B326&gt;='Personnel Details'!$I$14), 'Personnel Details'!$J$14, 'Personnel Details'!$E$14)))</f>
        <v>0.8</v>
      </c>
      <c r="HM326" s="59">
        <f>IF(HL$9="", "", IF(AND(NOT('Personnel Details'!$N$14=""), $B326&gt;='Personnel Details'!$N$14), IF('Personnel Details'!$P$14="","", 'Personnel Details'!$P$14), IF(AND(NOT('Personnel Details'!$I$14=""), $B326&gt;='Personnel Details'!$I$14), IF('Personnel Details'!$K$14="", "", 'Personnel Details'!$K$14), IF('Personnel Details'!$F$14="", "", 'Personnel Details'!$F$14))))</f>
        <v>2000</v>
      </c>
      <c r="HN326" s="79">
        <f>IF(HL$9="", "", IF(AND(NOT('Personnel Details'!$N$14=""), $B326&gt;='Personnel Details'!$N$14), 'Personnel Details'!$Q$14, IF(AND(NOT('Personnel Details'!$I$14=""), $B326&gt;='Personnel Details'!$I$14), 'Personnel Details'!$L$14, 'Personnel Details'!$G$14)))</f>
        <v>0.85</v>
      </c>
      <c r="HO326" s="59">
        <f t="shared" si="710"/>
        <v>0</v>
      </c>
      <c r="HP326" s="53"/>
      <c r="HR326" s="78" t="str">
        <f>IF(HR$9="", "", IF(AND(NOT('Personnel Details'!$N$15=""), $B326&gt;='Personnel Details'!$N$15), 'Personnel Details'!$O$15, IF(AND(NOT('Personnel Details'!$I$15=""), $B326&gt;='Personnel Details'!$I$15), 'Personnel Details'!$J$15, 'Personnel Details'!$E$15)))</f>
        <v/>
      </c>
      <c r="HS326" s="59" t="str">
        <f>IF(HR$9="", "", IF(AND(NOT('Personnel Details'!$N$15=""), $B326&gt;='Personnel Details'!$N$15), IF('Personnel Details'!$P$15="","", 'Personnel Details'!$P$15), IF(AND(NOT('Personnel Details'!$I$15=""), $B326&gt;='Personnel Details'!$I$15), IF('Personnel Details'!$K$15="", "", 'Personnel Details'!$K$15), IF('Personnel Details'!$F$15="", "", 'Personnel Details'!$F$15))))</f>
        <v/>
      </c>
      <c r="HT326" s="79" t="str">
        <f>IF(HR$9="", "", IF(AND(NOT('Personnel Details'!$N$15=""), $B326&gt;='Personnel Details'!$N$15), 'Personnel Details'!$Q$15, IF(AND(NOT('Personnel Details'!$I$15=""), $B326&gt;='Personnel Details'!$I$15), 'Personnel Details'!$L$15, 'Personnel Details'!$G$15)))</f>
        <v/>
      </c>
      <c r="HU326" s="59">
        <f t="shared" si="711"/>
        <v>0</v>
      </c>
      <c r="HV326" s="53"/>
      <c r="HX326" s="78" t="str">
        <f>IF(HX$9="", "", IF(AND(NOT('Personnel Details'!$N$16=""), $B326&gt;='Personnel Details'!$N$16), 'Personnel Details'!$O$16, IF(AND(NOT('Personnel Details'!$I$16=""), $B326&gt;='Personnel Details'!$I$16), 'Personnel Details'!$J$16, 'Personnel Details'!$E$16)))</f>
        <v/>
      </c>
      <c r="HY326" s="59" t="str">
        <f>IF(HX$9="", "", IF(AND(NOT('Personnel Details'!$N$16=""), $B326&gt;='Personnel Details'!$N$16), IF('Personnel Details'!$P$16="","", 'Personnel Details'!$P$16), IF(AND(NOT('Personnel Details'!$I$16=""), $B326&gt;='Personnel Details'!$I$16), IF('Personnel Details'!$K$16="", "", 'Personnel Details'!$K$16), IF('Personnel Details'!$F$16="", "", 'Personnel Details'!$F$16))))</f>
        <v/>
      </c>
      <c r="HZ326" s="79" t="str">
        <f>IF(HX$9="", "", IF(AND(NOT('Personnel Details'!$N$16=""), $B326&gt;='Personnel Details'!$N$16), 'Personnel Details'!$Q$16, IF(AND(NOT('Personnel Details'!$I$16=""), $B326&gt;='Personnel Details'!$I$16), 'Personnel Details'!$L$16, 'Personnel Details'!$G$16)))</f>
        <v/>
      </c>
      <c r="IA326" s="59">
        <f t="shared" si="712"/>
        <v>0</v>
      </c>
      <c r="IB326" s="53"/>
      <c r="ID326" s="78" t="str">
        <f>IF(ID$9="", "", IF(AND(NOT('Personnel Details'!$N$17=""), $B326&gt;='Personnel Details'!$N$17), 'Personnel Details'!$O$17, IF(AND(NOT('Personnel Details'!$I$17=""), $B326&gt;='Personnel Details'!$I$17), 'Personnel Details'!$J$17, 'Personnel Details'!$E$17)))</f>
        <v/>
      </c>
      <c r="IE326" s="59" t="str">
        <f>IF(ID$9="", "", IF(AND(NOT('Personnel Details'!$N$17=""), $B326&gt;='Personnel Details'!$N$17), IF('Personnel Details'!$P$17="","", 'Personnel Details'!$P$17), IF(AND(NOT('Personnel Details'!$I$17=""), $B326&gt;='Personnel Details'!$I$17), IF('Personnel Details'!$K$17="", "", 'Personnel Details'!$K$17), IF('Personnel Details'!$F$17="", "", 'Personnel Details'!$F$17))))</f>
        <v/>
      </c>
      <c r="IF326" s="79" t="str">
        <f>IF(ID$9="", "", IF(AND(NOT('Personnel Details'!$N$17=""), $B326&gt;='Personnel Details'!$N$17), 'Personnel Details'!$Q$17, IF(AND(NOT('Personnel Details'!$I$17=""), $B326&gt;='Personnel Details'!$I$17), 'Personnel Details'!$L$17, 'Personnel Details'!$G$17)))</f>
        <v/>
      </c>
      <c r="IG326" s="59">
        <f t="shared" si="713"/>
        <v>0</v>
      </c>
      <c r="IH326" s="53"/>
      <c r="IJ326" s="78" t="str">
        <f>IF(IJ$9="", "", IF(AND(NOT('Personnel Details'!$N$18=""), $B326&gt;='Personnel Details'!$N$18), 'Personnel Details'!$O$18, IF(AND(NOT('Personnel Details'!$I$18=""), $B326&gt;='Personnel Details'!$I$18), 'Personnel Details'!$J$18, 'Personnel Details'!$E$18)))</f>
        <v/>
      </c>
      <c r="IK326" s="59" t="str">
        <f>IF(IJ$9="", "", IF(AND(NOT('Personnel Details'!$N$18=""), $B326&gt;='Personnel Details'!$N$18), IF('Personnel Details'!$P$18="","", 'Personnel Details'!$P$18), IF(AND(NOT('Personnel Details'!$I$18=""), $B326&gt;='Personnel Details'!$I$18), IF('Personnel Details'!$K$18="", "", 'Personnel Details'!$K$18), IF('Personnel Details'!$F$18="", "", 'Personnel Details'!$F$18))))</f>
        <v/>
      </c>
      <c r="IL326" s="79" t="str">
        <f>IF(IJ$9="", "", IF(AND(NOT('Personnel Details'!$N$18=""), $B326&gt;='Personnel Details'!$N$18), 'Personnel Details'!$Q$18, IF(AND(NOT('Personnel Details'!$I$18=""), $B326&gt;='Personnel Details'!$I$18), 'Personnel Details'!$L$18, 'Personnel Details'!$G$18)))</f>
        <v/>
      </c>
      <c r="IM326" s="59">
        <f t="shared" si="714"/>
        <v>0</v>
      </c>
      <c r="IN326" s="53"/>
      <c r="IP326" s="78" t="str">
        <f>IF(IP$9="", "", IF(AND(NOT('Personnel Details'!$N$19=""), $B326&gt;='Personnel Details'!$N$19), 'Personnel Details'!$O$19, IF(AND(NOT('Personnel Details'!$I$19=""), $B326&gt;='Personnel Details'!$I$19), 'Personnel Details'!$J$19, 'Personnel Details'!$E$19)))</f>
        <v/>
      </c>
      <c r="IQ326" s="59" t="str">
        <f>IF(IP$9="", "", IF(AND(NOT('Personnel Details'!$N$19=""), $B326&gt;='Personnel Details'!$N$19), IF('Personnel Details'!$P$19="","", 'Personnel Details'!$P$19), IF(AND(NOT('Personnel Details'!$I$19=""), $B326&gt;='Personnel Details'!$I$19), IF('Personnel Details'!$K$19="", "", 'Personnel Details'!$K$19), IF('Personnel Details'!$F$19="", "", 'Personnel Details'!$F$19))))</f>
        <v/>
      </c>
      <c r="IR326" s="79" t="str">
        <f>IF(IP$9="", "", IF(AND(NOT('Personnel Details'!$N$19=""), $B326&gt;='Personnel Details'!$N$19), 'Personnel Details'!$Q$19, IF(AND(NOT('Personnel Details'!$I$19=""), $B326&gt;='Personnel Details'!$I$19), 'Personnel Details'!$L$19, 'Personnel Details'!$G$19)))</f>
        <v/>
      </c>
      <c r="IS326" s="59">
        <f t="shared" si="715"/>
        <v>0</v>
      </c>
      <c r="IT326" s="53"/>
      <c r="IV326" s="78" t="str">
        <f>IF(IV$9="", "", IF(AND(NOT('Personnel Details'!$N$20=""), $B326&gt;='Personnel Details'!$N$20), 'Personnel Details'!$O$20, IF(AND(NOT('Personnel Details'!$I$20=""), $B326&gt;='Personnel Details'!$I$20), 'Personnel Details'!$J$20, 'Personnel Details'!$E$20)))</f>
        <v/>
      </c>
      <c r="IW326" s="59" t="str">
        <f>IF(IV$9="", "", IF(AND(NOT('Personnel Details'!$N$20=""), $B326&gt;='Personnel Details'!$N$20), IF('Personnel Details'!$P$20="","", 'Personnel Details'!$P$20), IF(AND(NOT('Personnel Details'!$I$20=""), $B326&gt;='Personnel Details'!$I$20), IF('Personnel Details'!$K$20="", "", 'Personnel Details'!$K$20), IF('Personnel Details'!$F$20="", "", 'Personnel Details'!$F$20))))</f>
        <v/>
      </c>
      <c r="IX326" s="79" t="str">
        <f>IF(IV$9="", "", IF(AND(NOT('Personnel Details'!$N$20=""), $B326&gt;='Personnel Details'!$N$20), 'Personnel Details'!$Q$20, IF(AND(NOT('Personnel Details'!$I$20=""), $B326&gt;='Personnel Details'!$I$20), 'Personnel Details'!$L$20, 'Personnel Details'!$G$20)))</f>
        <v/>
      </c>
      <c r="IY326" s="59">
        <f t="shared" si="716"/>
        <v>0</v>
      </c>
      <c r="IZ326" s="53"/>
      <c r="JB326" s="78" t="str">
        <f>IF(JB$9="", "", IF(AND(NOT('Personnel Details'!$N$21=""), $B326&gt;='Personnel Details'!$N$21), 'Personnel Details'!$O$21, IF(AND(NOT('Personnel Details'!$I$21=""), $B326&gt;='Personnel Details'!$I$21), 'Personnel Details'!$J$21, 'Personnel Details'!$E$21)))</f>
        <v/>
      </c>
      <c r="JC326" s="59" t="str">
        <f>IF(JB$9="", "", IF(AND(NOT('Personnel Details'!$N$21=""), $B326&gt;='Personnel Details'!$N$21), IF('Personnel Details'!$P$21="","", 'Personnel Details'!$P$21), IF(AND(NOT('Personnel Details'!$I$21=""), $B326&gt;='Personnel Details'!$I$21), IF('Personnel Details'!$K$21="", "", 'Personnel Details'!$K$21), IF('Personnel Details'!$F$21="", "", 'Personnel Details'!$F$21))))</f>
        <v/>
      </c>
      <c r="JD326" s="79" t="str">
        <f>IF(JB$9="", "", IF(AND(NOT('Personnel Details'!$N$21=""), $B326&gt;='Personnel Details'!$N$21), 'Personnel Details'!$Q$21, IF(AND(NOT('Personnel Details'!$I$21=""), $B326&gt;='Personnel Details'!$I$21), 'Personnel Details'!$L$21, 'Personnel Details'!$G$21)))</f>
        <v/>
      </c>
      <c r="JE326" s="59">
        <f t="shared" si="717"/>
        <v>0</v>
      </c>
      <c r="JF326" s="53"/>
      <c r="JH326" s="78" t="str">
        <f>IF(JH$9="", "", IF(AND(NOT('Personnel Details'!$N$22=""), $B326&gt;='Personnel Details'!$N$22), 'Personnel Details'!$O$22, IF(AND(NOT('Personnel Details'!$I$22=""), $B326&gt;='Personnel Details'!$I$22), 'Personnel Details'!$J$22, 'Personnel Details'!$E$22)))</f>
        <v/>
      </c>
      <c r="JI326" s="59" t="str">
        <f>IF(JH$9="", "", IF(AND(NOT('Personnel Details'!$N$22=""), $B326&gt;='Personnel Details'!$N$22), IF('Personnel Details'!$P$22="","", 'Personnel Details'!$P$22), IF(AND(NOT('Personnel Details'!$I$22=""), $B326&gt;='Personnel Details'!$I$22), IF('Personnel Details'!$K$22="", "", 'Personnel Details'!$K$22), IF('Personnel Details'!$F$22="", "", 'Personnel Details'!$F$22))))</f>
        <v/>
      </c>
      <c r="JJ326" s="79" t="str">
        <f>IF(JH$9="", "", IF(AND(NOT('Personnel Details'!$N$22=""), $B326&gt;='Personnel Details'!$N$22), 'Personnel Details'!$Q$22, IF(AND(NOT('Personnel Details'!$I$22=""), $B326&gt;='Personnel Details'!$I$22), 'Personnel Details'!$L$22, 'Personnel Details'!$G$22)))</f>
        <v/>
      </c>
      <c r="JK326" s="59">
        <f t="shared" si="718"/>
        <v>0</v>
      </c>
      <c r="JL326" s="53"/>
      <c r="JN326" s="78" t="str">
        <f>IF(JN$9="", "", IF(AND(NOT('Personnel Details'!$N$23=""), $B326&gt;='Personnel Details'!$N$23), 'Personnel Details'!$O$23, IF(AND(NOT('Personnel Details'!$I$23=""), $B326&gt;='Personnel Details'!$I$23), 'Personnel Details'!$J$23, 'Personnel Details'!$E$23)))</f>
        <v/>
      </c>
      <c r="JO326" s="59" t="str">
        <f>IF(JN$9="", "", IF(AND(NOT('Personnel Details'!$N$23=""), $B326&gt;='Personnel Details'!$N$23), IF('Personnel Details'!$P$23="","", 'Personnel Details'!$P$23), IF(AND(NOT('Personnel Details'!$I$23=""), $B326&gt;='Personnel Details'!$I$23), IF('Personnel Details'!$K$23="", "", 'Personnel Details'!$K$23), IF('Personnel Details'!$F$23="", "", 'Personnel Details'!$F$23))))</f>
        <v/>
      </c>
      <c r="JP326" s="79" t="str">
        <f>IF(JN$9="", "", IF(AND(NOT('Personnel Details'!$N$23=""), $B326&gt;='Personnel Details'!$N$23), 'Personnel Details'!$Q$23, IF(AND(NOT('Personnel Details'!$I$23=""), $B326&gt;='Personnel Details'!$I$23), 'Personnel Details'!$L$23, 'Personnel Details'!$G$23)))</f>
        <v/>
      </c>
      <c r="JQ326" s="59">
        <f t="shared" si="719"/>
        <v>0</v>
      </c>
      <c r="JR326" s="53"/>
      <c r="JT326" s="78" t="str">
        <f>IF(JT$9="", "", IF(AND(NOT('Personnel Details'!$N$24=""), $B326&gt;='Personnel Details'!$N$24), 'Personnel Details'!$O$24, IF(AND(NOT('Personnel Details'!$I$24=""), $B326&gt;='Personnel Details'!$I$24), 'Personnel Details'!$J$24, 'Personnel Details'!$E$24)))</f>
        <v/>
      </c>
      <c r="JU326" s="59" t="str">
        <f>IF(JT$9="", "", IF(AND(NOT('Personnel Details'!$N$24=""), $B326&gt;='Personnel Details'!$N$24), IF('Personnel Details'!$P$24="","", 'Personnel Details'!$P$24), IF(AND(NOT('Personnel Details'!$I$24=""), $B326&gt;='Personnel Details'!$I$24), IF('Personnel Details'!$K$24="", "", 'Personnel Details'!$K$24), IF('Personnel Details'!$F$24="", "", 'Personnel Details'!$F$24))))</f>
        <v/>
      </c>
      <c r="JV326" s="79" t="str">
        <f>IF(JT$9="", "", IF(AND(NOT('Personnel Details'!$N$24=""), $B326&gt;='Personnel Details'!$N$24), 'Personnel Details'!$Q$24, IF(AND(NOT('Personnel Details'!$I$24=""), $B326&gt;='Personnel Details'!$I$24), 'Personnel Details'!$L$24, 'Personnel Details'!$G$24)))</f>
        <v/>
      </c>
      <c r="JW326" s="59">
        <f t="shared" si="720"/>
        <v>0</v>
      </c>
      <c r="JX326" s="53"/>
      <c r="JZ326" s="78" t="str">
        <f>IF(JZ$9="", "", IF(AND(NOT('Personnel Details'!$N$25=""), $B326&gt;='Personnel Details'!$N$25), 'Personnel Details'!$O$25, IF(AND(NOT('Personnel Details'!$I$25=""), $B326&gt;='Personnel Details'!$I$25), 'Personnel Details'!$J$25, 'Personnel Details'!$E$25)))</f>
        <v/>
      </c>
      <c r="KA326" s="59" t="str">
        <f>IF(JZ$9="", "", IF(AND(NOT('Personnel Details'!$N$25=""), $B326&gt;='Personnel Details'!$N$25), IF('Personnel Details'!$P$25="","", 'Personnel Details'!$P$25), IF(AND(NOT('Personnel Details'!$I$25=""), $B326&gt;='Personnel Details'!$I$25), IF('Personnel Details'!$K$25="", "", 'Personnel Details'!$K$25), IF('Personnel Details'!$F$25="", "", 'Personnel Details'!$F$25))))</f>
        <v/>
      </c>
      <c r="KB326" s="79" t="str">
        <f>IF(JZ$9="", "", IF(AND(NOT('Personnel Details'!$N$25=""), $B326&gt;='Personnel Details'!$N$25), 'Personnel Details'!$Q$25, IF(AND(NOT('Personnel Details'!$I$25=""), $B326&gt;='Personnel Details'!$I$25), 'Personnel Details'!$L$25, 'Personnel Details'!$G$25)))</f>
        <v/>
      </c>
      <c r="KC326" s="59">
        <f t="shared" si="721"/>
        <v>0</v>
      </c>
      <c r="KD326" s="53"/>
      <c r="KF326" s="78" t="str">
        <f>IF(KF$9="", "", IF(AND(NOT('Personnel Details'!$N$26=""), $B326&gt;='Personnel Details'!$N$26), 'Personnel Details'!$O$26, IF(AND(NOT('Personnel Details'!$I$26=""), $B326&gt;='Personnel Details'!$I$26), 'Personnel Details'!$J$26, 'Personnel Details'!$E$26)))</f>
        <v/>
      </c>
      <c r="KG326" s="59" t="str">
        <f>IF(KF$9="", "", IF(AND(NOT('Personnel Details'!$N$26=""), $B326&gt;='Personnel Details'!$N$26), IF('Personnel Details'!$P$26="","", 'Personnel Details'!$P$26), IF(AND(NOT('Personnel Details'!$I$26=""), $B326&gt;='Personnel Details'!$I$26), IF('Personnel Details'!$K$26="", "", 'Personnel Details'!$K$26), IF('Personnel Details'!$F$26="", "", 'Personnel Details'!$F$26))))</f>
        <v/>
      </c>
      <c r="KH326" s="79" t="str">
        <f>IF(KF$9="", "", IF(AND(NOT('Personnel Details'!$N$26=""), $B326&gt;='Personnel Details'!$N$26), 'Personnel Details'!$Q$26, IF(AND(NOT('Personnel Details'!$I$26=""), $B326&gt;='Personnel Details'!$I$26), 'Personnel Details'!$L$26, 'Personnel Details'!$G$26)))</f>
        <v/>
      </c>
      <c r="KI326" s="59">
        <f t="shared" si="722"/>
        <v>0</v>
      </c>
      <c r="KJ326" s="53"/>
      <c r="KL326" s="78" t="str">
        <f>IF(KL$9="", "", IF(AND(NOT('Personnel Details'!$N$27=""), $B326&gt;='Personnel Details'!$N$27), 'Personnel Details'!$O$27, IF(AND(NOT('Personnel Details'!$I$27=""), $B326&gt;='Personnel Details'!$I$27), 'Personnel Details'!$J$27, 'Personnel Details'!$E$27)))</f>
        <v/>
      </c>
      <c r="KM326" s="59" t="str">
        <f>IF(KL$9="", "", IF(AND(NOT('Personnel Details'!$N$27=""), $B326&gt;='Personnel Details'!$N$27), IF('Personnel Details'!$P$27="","", 'Personnel Details'!$P$27), IF(AND(NOT('Personnel Details'!$I$27=""), $B326&gt;='Personnel Details'!$I$27), IF('Personnel Details'!$K$27="", "", 'Personnel Details'!$K$27), IF('Personnel Details'!$F$27="", "", 'Personnel Details'!$F$27))))</f>
        <v/>
      </c>
      <c r="KN326" s="79" t="str">
        <f>IF(KL$9="", "", IF(AND(NOT('Personnel Details'!$N$27=""), $B326&gt;='Personnel Details'!$N$27), 'Personnel Details'!$Q$27, IF(AND(NOT('Personnel Details'!$I$27=""), $B326&gt;='Personnel Details'!$I$27), 'Personnel Details'!$L$27, 'Personnel Details'!$G$27)))</f>
        <v/>
      </c>
      <c r="KO326" s="59">
        <f t="shared" si="723"/>
        <v>0</v>
      </c>
      <c r="KP326" s="53"/>
      <c r="KR326" s="78" t="str">
        <f>IF(KR$9="", "", IF(AND(NOT('Personnel Details'!$N$28=""), $B326&gt;='Personnel Details'!$N$28), 'Personnel Details'!$O$28, IF(AND(NOT('Personnel Details'!$I$28=""), $B326&gt;='Personnel Details'!$I$28), 'Personnel Details'!$J$28, 'Personnel Details'!$E$28)))</f>
        <v/>
      </c>
      <c r="KS326" s="59" t="str">
        <f>IF(KR$9="", "", IF(AND(NOT('Personnel Details'!$N$28=""), $B326&gt;='Personnel Details'!$N$28), IF('Personnel Details'!$P$28="","", 'Personnel Details'!$P$28), IF(AND(NOT('Personnel Details'!$I$28=""), $B326&gt;='Personnel Details'!$I$28), IF('Personnel Details'!$K$28="", "", 'Personnel Details'!$K$28), IF('Personnel Details'!$F$28="", "", 'Personnel Details'!$F$28))))</f>
        <v/>
      </c>
      <c r="KT326" s="79" t="str">
        <f>IF(KR$9="", "", IF(AND(NOT('Personnel Details'!$N$28=""), $B326&gt;='Personnel Details'!$N$28), 'Personnel Details'!$Q$28, IF(AND(NOT('Personnel Details'!$I$28=""), $B326&gt;='Personnel Details'!$I$28), 'Personnel Details'!$L$28, 'Personnel Details'!$G$28)))</f>
        <v/>
      </c>
      <c r="KU326" s="59">
        <f t="shared" si="724"/>
        <v>0</v>
      </c>
      <c r="KV326" s="53"/>
      <c r="KX326" s="78" t="str">
        <f>IF(KX$9="", "", IF(AND(NOT('Personnel Details'!$N$29=""), $B326&gt;='Personnel Details'!$N$29), 'Personnel Details'!$O$29, IF(AND(NOT('Personnel Details'!$I$29=""), $B326&gt;='Personnel Details'!$I$29), 'Personnel Details'!$J$29, 'Personnel Details'!$E$29)))</f>
        <v/>
      </c>
      <c r="KY326" s="59" t="str">
        <f>IF(KX$9="", "", IF(AND(NOT('Personnel Details'!$N$29=""), $B326&gt;='Personnel Details'!$N$29), IF('Personnel Details'!$P$29="","", 'Personnel Details'!$P$29), IF(AND(NOT('Personnel Details'!$I$29=""), $B326&gt;='Personnel Details'!$I$29), IF('Personnel Details'!$K$29="", "", 'Personnel Details'!$K$29), IF('Personnel Details'!$F$29="", "", 'Personnel Details'!$F$29))))</f>
        <v/>
      </c>
      <c r="KZ326" s="79" t="str">
        <f>IF(KX$9="", "", IF(AND(NOT('Personnel Details'!$N$29=""), $B326&gt;='Personnel Details'!$N$29), 'Personnel Details'!$Q$29, IF(AND(NOT('Personnel Details'!$I$29=""), $B326&gt;='Personnel Details'!$I$29), 'Personnel Details'!$L$29, 'Personnel Details'!$G$29)))</f>
        <v/>
      </c>
      <c r="LA326" s="59">
        <f t="shared" si="725"/>
        <v>0</v>
      </c>
      <c r="LB326" s="53"/>
      <c r="LD326" s="78" t="str">
        <f>IF(LD$9="", "", IF(AND(NOT('Personnel Details'!$N$30=""), $B326&gt;='Personnel Details'!$N$30), 'Personnel Details'!$O$30, IF(AND(NOT('Personnel Details'!$I$30=""), $B326&gt;='Personnel Details'!$I$30), 'Personnel Details'!$J$30, 'Personnel Details'!$E$30)))</f>
        <v/>
      </c>
      <c r="LE326" s="59" t="str">
        <f>IF(LD$9="", "", IF(AND(NOT('Personnel Details'!$N$30=""), $B326&gt;='Personnel Details'!$N$30), IF('Personnel Details'!$P$30="","", 'Personnel Details'!$P$30), IF(AND(NOT('Personnel Details'!$I$30=""), $B326&gt;='Personnel Details'!$I$30), IF('Personnel Details'!$K$30="", "", 'Personnel Details'!$K$30), IF('Personnel Details'!$F$30="", "", 'Personnel Details'!$F$30))))</f>
        <v/>
      </c>
      <c r="LF326" s="79" t="str">
        <f>IF(LD$9="", "", IF(AND(NOT('Personnel Details'!$N$30=""), $B326&gt;='Personnel Details'!$N$30), 'Personnel Details'!$Q$30, IF(AND(NOT('Personnel Details'!$I$30=""), $B326&gt;='Personnel Details'!$I$30), 'Personnel Details'!$L$30, 'Personnel Details'!$G$30)))</f>
        <v/>
      </c>
      <c r="LG326" s="59">
        <f t="shared" si="726"/>
        <v>0</v>
      </c>
      <c r="LH326" s="53"/>
      <c r="LJ326" s="78" t="str">
        <f>IF(LJ$9="", "", IF(AND(NOT('Personnel Details'!$N$31=""), $B326&gt;='Personnel Details'!$N$31), 'Personnel Details'!$O$31, IF(AND(NOT('Personnel Details'!$I$31=""), $B326&gt;='Personnel Details'!$I$31), 'Personnel Details'!$J$31, 'Personnel Details'!$E$31)))</f>
        <v/>
      </c>
      <c r="LK326" s="59" t="str">
        <f>IF(LJ$9="", "", IF(AND(NOT('Personnel Details'!$N$31=""), $B326&gt;='Personnel Details'!$N$31), IF('Personnel Details'!$P$31="","", 'Personnel Details'!$P$31), IF(AND(NOT('Personnel Details'!$I$31=""), $B326&gt;='Personnel Details'!$I$31), IF('Personnel Details'!$K$31="", "", 'Personnel Details'!$K$31), IF('Personnel Details'!$F$31="", "", 'Personnel Details'!$F$31))))</f>
        <v/>
      </c>
      <c r="LL326" s="79" t="str">
        <f>IF(LJ$9="", "", IF(AND(NOT('Personnel Details'!$N$31=""), $B326&gt;='Personnel Details'!$N$31), 'Personnel Details'!$Q$31, IF(AND(NOT('Personnel Details'!$I$31=""), $B326&gt;='Personnel Details'!$I$31), 'Personnel Details'!$L$31, 'Personnel Details'!$G$31)))</f>
        <v/>
      </c>
      <c r="LM326" s="59">
        <f t="shared" si="727"/>
        <v>0</v>
      </c>
      <c r="LN326" s="53"/>
      <c r="LP326" s="78" t="str">
        <f>IF(LP$9="", "", IF(AND(NOT('Personnel Details'!$N$32=""), $B326&gt;='Personnel Details'!$N$32), 'Personnel Details'!$O$32, IF(AND(NOT('Personnel Details'!$I$32=""), $B326&gt;='Personnel Details'!$I$32), 'Personnel Details'!$J$32, 'Personnel Details'!$E$32)))</f>
        <v/>
      </c>
      <c r="LQ326" s="59" t="str">
        <f>IF(LP$9="", "", IF(AND(NOT('Personnel Details'!$N$32=""), $B326&gt;='Personnel Details'!$N$32), IF('Personnel Details'!$P$32="","", 'Personnel Details'!$P$32), IF(AND(NOT('Personnel Details'!$I$32=""), $B326&gt;='Personnel Details'!$I$32), IF('Personnel Details'!$K$32="", "", 'Personnel Details'!$K$32), IF('Personnel Details'!$F$32="", "", 'Personnel Details'!$F$32))))</f>
        <v/>
      </c>
      <c r="LR326" s="79" t="str">
        <f>IF(LP$9="", "", IF(AND(NOT('Personnel Details'!$N$32=""), $B326&gt;='Personnel Details'!$N$32), 'Personnel Details'!$Q$32, IF(AND(NOT('Personnel Details'!$I$32=""), $B326&gt;='Personnel Details'!$I$32), 'Personnel Details'!$L$32, 'Personnel Details'!$G$32)))</f>
        <v/>
      </c>
      <c r="LS326" s="59">
        <f t="shared" si="728"/>
        <v>0</v>
      </c>
      <c r="LT326" s="53"/>
      <c r="LV326" s="78" t="str">
        <f>IF(LV$9="", "", IF(AND(NOT('Personnel Details'!$N$33=""), $B326&gt;='Personnel Details'!$N$33), 'Personnel Details'!$O$33, IF(AND(NOT('Personnel Details'!$I$33=""), $B326&gt;='Personnel Details'!$I$33), 'Personnel Details'!$J$33, 'Personnel Details'!$E$33)))</f>
        <v/>
      </c>
      <c r="LW326" s="59" t="str">
        <f>IF(LV$9="", "", IF(AND(NOT('Personnel Details'!$N$33=""), $B326&gt;='Personnel Details'!$N$33), IF('Personnel Details'!$P$33="","", 'Personnel Details'!$P$33), IF(AND(NOT('Personnel Details'!$I$33=""), $B326&gt;='Personnel Details'!$I$33), IF('Personnel Details'!$K$33="", "", 'Personnel Details'!$K$33), IF('Personnel Details'!$F$33="", "", 'Personnel Details'!$F$33))))</f>
        <v/>
      </c>
      <c r="LX326" s="79" t="str">
        <f>IF(LV$9="", "", IF(AND(NOT('Personnel Details'!$N$33=""), $B326&gt;='Personnel Details'!$N$33), 'Personnel Details'!$Q$33, IF(AND(NOT('Personnel Details'!$I$33=""), $B326&gt;='Personnel Details'!$I$33), 'Personnel Details'!$L$33, 'Personnel Details'!$G$33)))</f>
        <v/>
      </c>
      <c r="LY326" s="59">
        <f t="shared" si="729"/>
        <v>0</v>
      </c>
      <c r="LZ326" s="53"/>
      <c r="MB326" s="78" t="str">
        <f>IF(MB$9="", "", IF(AND(NOT('Personnel Details'!$N$34=""), $B326&gt;='Personnel Details'!$N$34), 'Personnel Details'!$O$34, IF(AND(NOT('Personnel Details'!$I$34=""), $B326&gt;='Personnel Details'!$I$34), 'Personnel Details'!$J$34, 'Personnel Details'!$E$34)))</f>
        <v/>
      </c>
      <c r="MC326" s="59" t="str">
        <f>IF(MB$9="", "", IF(AND(NOT('Personnel Details'!$N$34=""), $B326&gt;='Personnel Details'!$N$34), IF('Personnel Details'!$P$34="","", 'Personnel Details'!$P$34), IF(AND(NOT('Personnel Details'!$I$34=""), $B326&gt;='Personnel Details'!$I$34), IF('Personnel Details'!$K$34="", "", 'Personnel Details'!$K$34), IF('Personnel Details'!$F$34="", "", 'Personnel Details'!$F$34))))</f>
        <v/>
      </c>
      <c r="MD326" s="79" t="str">
        <f>IF(MB$9="", "", IF(AND(NOT('Personnel Details'!$N$34=""), $B326&gt;='Personnel Details'!$N$34), 'Personnel Details'!$Q$34, IF(AND(NOT('Personnel Details'!$I$34=""), $B326&gt;='Personnel Details'!$I$34), 'Personnel Details'!$L$34, 'Personnel Details'!$G$34)))</f>
        <v/>
      </c>
      <c r="ME326" s="59">
        <f t="shared" si="730"/>
        <v>0</v>
      </c>
      <c r="MF326" s="53"/>
      <c r="MH326" s="78" t="str">
        <f>IF(MH$9="", "", IF(AND(NOT('Personnel Details'!$N$35=""), $B326&gt;='Personnel Details'!$N$35), 'Personnel Details'!$O$35, IF(AND(NOT('Personnel Details'!$I$35=""), $B326&gt;='Personnel Details'!$I$35), 'Personnel Details'!$J$35, 'Personnel Details'!$E$35)))</f>
        <v/>
      </c>
      <c r="MI326" s="59" t="str">
        <f>IF(MH$9="", "", IF(AND(NOT('Personnel Details'!$N$35=""), $B326&gt;='Personnel Details'!$N$35), IF('Personnel Details'!$P$35="","", 'Personnel Details'!$P$35), IF(AND(NOT('Personnel Details'!$I$35=""), $B326&gt;='Personnel Details'!$I$35), IF('Personnel Details'!$K$35="", "", 'Personnel Details'!$K$35), IF('Personnel Details'!$F$35="", "", 'Personnel Details'!$F$35))))</f>
        <v/>
      </c>
      <c r="MJ326" s="79" t="str">
        <f>IF(MH$9="", "", IF(AND(NOT('Personnel Details'!$N$35=""), $B326&gt;='Personnel Details'!$N$35), 'Personnel Details'!$Q$35, IF(AND(NOT('Personnel Details'!$I$35=""), $B326&gt;='Personnel Details'!$I$35), 'Personnel Details'!$L$35, 'Personnel Details'!$G$35)))</f>
        <v/>
      </c>
      <c r="MK326" s="59">
        <f t="shared" si="731"/>
        <v>0</v>
      </c>
      <c r="ML326" s="53"/>
      <c r="MN326" s="78" t="str">
        <f>IF(MN$9="", "", IF(AND(NOT('Personnel Details'!$N$36=""), $B326&gt;='Personnel Details'!$N$36), 'Personnel Details'!$O$36, IF(AND(NOT('Personnel Details'!$I$36=""), $B326&gt;='Personnel Details'!$I$36), 'Personnel Details'!$J$36, 'Personnel Details'!$E$36)))</f>
        <v/>
      </c>
      <c r="MO326" s="59" t="str">
        <f>IF(MN$9="", "", IF(AND(NOT('Personnel Details'!$N$36=""), $B326&gt;='Personnel Details'!$N$36), IF('Personnel Details'!$P$36="","", 'Personnel Details'!$P$36), IF(AND(NOT('Personnel Details'!$I$36=""), $B326&gt;='Personnel Details'!$I$36), IF('Personnel Details'!$K$36="", "", 'Personnel Details'!$K$36), IF('Personnel Details'!$F$36="", "", 'Personnel Details'!$F$36))))</f>
        <v/>
      </c>
      <c r="MP326" s="79" t="str">
        <f>IF(MN$9="", "", IF(AND(NOT('Personnel Details'!$N$36=""), $B326&gt;='Personnel Details'!$N$36), 'Personnel Details'!$Q$36, IF(AND(NOT('Personnel Details'!$I$36=""), $B326&gt;='Personnel Details'!$I$36), 'Personnel Details'!$L$36, 'Personnel Details'!$G$36)))</f>
        <v/>
      </c>
      <c r="MQ326" s="59">
        <f t="shared" si="732"/>
        <v>0</v>
      </c>
      <c r="MR326" s="53"/>
      <c r="MT326" s="78" t="str">
        <f>IF(MT$9="", "", IF(AND(NOT('Personnel Details'!$N$37=""), $B326&gt;='Personnel Details'!$N$37), 'Personnel Details'!$O$37, IF(AND(NOT('Personnel Details'!$I$37=""), $B326&gt;='Personnel Details'!$I$37), 'Personnel Details'!$J$37, 'Personnel Details'!$E$37)))</f>
        <v/>
      </c>
      <c r="MU326" s="59" t="str">
        <f>IF(MT$9="", "", IF(AND(NOT('Personnel Details'!$N$37=""), $B326&gt;='Personnel Details'!$N$37), IF('Personnel Details'!$P$37="","", 'Personnel Details'!$P$37), IF(AND(NOT('Personnel Details'!$I$37=""), $B326&gt;='Personnel Details'!$I$37), IF('Personnel Details'!$K$37="", "", 'Personnel Details'!$K$37), IF('Personnel Details'!$F$37="", "", 'Personnel Details'!$F$37))))</f>
        <v/>
      </c>
      <c r="MV326" s="79" t="str">
        <f>IF(MT$9="", "", IF(AND(NOT('Personnel Details'!$N$37=""), $B326&gt;='Personnel Details'!$N$37), 'Personnel Details'!$Q$37, IF(AND(NOT('Personnel Details'!$I$37=""), $B326&gt;='Personnel Details'!$I$37), 'Personnel Details'!$L$37, 'Personnel Details'!$G$37)))</f>
        <v/>
      </c>
      <c r="MW326" s="59">
        <f t="shared" si="733"/>
        <v>0</v>
      </c>
      <c r="MX326" s="53"/>
      <c r="MZ326" s="78" t="str">
        <f>IF(MZ$9="", "", IF(AND(NOT('Personnel Details'!$N$38=""), $B326&gt;='Personnel Details'!$N$38), 'Personnel Details'!$O$38, IF(AND(NOT('Personnel Details'!$I$38=""), $B326&gt;='Personnel Details'!$I$38), 'Personnel Details'!$J$38, 'Personnel Details'!$E$38)))</f>
        <v/>
      </c>
      <c r="NA326" s="59" t="str">
        <f>IF(MZ$9="", "", IF(AND(NOT('Personnel Details'!$N$38=""), $B326&gt;='Personnel Details'!$N$38), IF('Personnel Details'!$P$38="","", 'Personnel Details'!$P$38), IF(AND(NOT('Personnel Details'!$I$38=""), $B326&gt;='Personnel Details'!$I$38), IF('Personnel Details'!$K$38="", "", 'Personnel Details'!$K$38), IF('Personnel Details'!$F$38="", "", 'Personnel Details'!$F$38))))</f>
        <v/>
      </c>
      <c r="NB326" s="79" t="str">
        <f>IF(MZ$9="", "", IF(AND(NOT('Personnel Details'!$N$38=""), $B326&gt;='Personnel Details'!$N$38), 'Personnel Details'!$Q$38, IF(AND(NOT('Personnel Details'!$I$38=""), $B326&gt;='Personnel Details'!$I$38), 'Personnel Details'!$L$38, 'Personnel Details'!$G$38)))</f>
        <v/>
      </c>
      <c r="NC326" s="59">
        <f t="shared" si="734"/>
        <v>0</v>
      </c>
      <c r="ND326" s="53"/>
      <c r="NF326" s="78" t="str">
        <f>IF(NF$9="", "", IF(AND(NOT('Personnel Details'!$N$39=""), $B326&gt;='Personnel Details'!$N$39), 'Personnel Details'!$O$39, IF(AND(NOT('Personnel Details'!$I$39=""), $B326&gt;='Personnel Details'!$I$39), 'Personnel Details'!$J$39, 'Personnel Details'!$E$39)))</f>
        <v/>
      </c>
      <c r="NG326" s="59" t="str">
        <f>IF(NF$9="", "", IF(AND(NOT('Personnel Details'!$N$39=""), $B326&gt;='Personnel Details'!$N$39), IF('Personnel Details'!$P$39="","", 'Personnel Details'!$P$39), IF(AND(NOT('Personnel Details'!$I$39=""), $B326&gt;='Personnel Details'!$I$39), IF('Personnel Details'!$K$39="", "", 'Personnel Details'!$K$39), IF('Personnel Details'!$F$39="", "", 'Personnel Details'!$F$39))))</f>
        <v/>
      </c>
      <c r="NH326" s="79" t="str">
        <f>IF(NF$9="", "", IF(AND(NOT('Personnel Details'!$N$39=""), $B326&gt;='Personnel Details'!$N$39), 'Personnel Details'!$Q$39, IF(AND(NOT('Personnel Details'!$I$39=""), $B326&gt;='Personnel Details'!$I$39), 'Personnel Details'!$L$39, 'Personnel Details'!$G$39)))</f>
        <v/>
      </c>
      <c r="NI326" s="59">
        <f t="shared" si="735"/>
        <v>0</v>
      </c>
      <c r="NJ326" s="53"/>
      <c r="NL326" s="78" t="str">
        <f>IF(NL$9="", "", IF(AND(NOT('Personnel Details'!$N$40=""), $B326&gt;='Personnel Details'!$N$40), 'Personnel Details'!$O$40, IF(AND(NOT('Personnel Details'!$I$40=""), $B326&gt;='Personnel Details'!$I$40), 'Personnel Details'!$J$40, 'Personnel Details'!$E$40)))</f>
        <v/>
      </c>
      <c r="NM326" s="59" t="str">
        <f>IF(NL$9="", "", IF(AND(NOT('Personnel Details'!$N$40=""), $B326&gt;='Personnel Details'!$N$40), IF('Personnel Details'!$P$40="","", 'Personnel Details'!$P$40), IF(AND(NOT('Personnel Details'!$I$40=""), $B326&gt;='Personnel Details'!$I$40), IF('Personnel Details'!$K$40="", "", 'Personnel Details'!$K$40), IF('Personnel Details'!$F$40="", "", 'Personnel Details'!$F$40))))</f>
        <v/>
      </c>
      <c r="NN326" s="79" t="str">
        <f>IF(NL$9="", "", IF(AND(NOT('Personnel Details'!$N$40=""), $B326&gt;='Personnel Details'!$N$40), 'Personnel Details'!$Q$40, IF(AND(NOT('Personnel Details'!$I$40=""), $B326&gt;='Personnel Details'!$I$40), 'Personnel Details'!$L$40, 'Personnel Details'!$G$40)))</f>
        <v/>
      </c>
      <c r="NO326" s="59">
        <f t="shared" si="736"/>
        <v>0</v>
      </c>
      <c r="NP326" s="53"/>
    </row>
    <row r="327" spans="1:380" x14ac:dyDescent="0.25">
      <c r="A327" s="32"/>
      <c r="B327" s="113">
        <f>IFERROR(IF(B326+1&gt;'Personnel Details'!$U$5, "", B326+1), "")</f>
        <v>44147</v>
      </c>
      <c r="C327" s="32"/>
      <c r="D327" s="120"/>
      <c r="E327" s="13" t="str">
        <f t="shared" si="615"/>
        <v/>
      </c>
      <c r="F327" s="13" t="str">
        <f t="shared" si="646"/>
        <v/>
      </c>
      <c r="G327" s="56" t="str">
        <f t="shared" si="737"/>
        <v/>
      </c>
      <c r="H327" s="16" t="str">
        <f t="shared" si="647"/>
        <v/>
      </c>
      <c r="I327" s="32"/>
      <c r="J327" s="120"/>
      <c r="K327" s="62" t="str">
        <f t="shared" si="616"/>
        <v/>
      </c>
      <c r="L327" s="62" t="str">
        <f t="shared" si="648"/>
        <v/>
      </c>
      <c r="M327" s="65" t="str">
        <f t="shared" si="738"/>
        <v/>
      </c>
      <c r="N327" s="68" t="str">
        <f t="shared" si="649"/>
        <v/>
      </c>
      <c r="O327" s="32"/>
      <c r="P327" s="120"/>
      <c r="Q327" s="62" t="str">
        <f t="shared" si="617"/>
        <v/>
      </c>
      <c r="R327" s="62" t="str">
        <f t="shared" si="650"/>
        <v/>
      </c>
      <c r="S327" s="65" t="str">
        <f t="shared" si="739"/>
        <v/>
      </c>
      <c r="T327" s="68" t="str">
        <f t="shared" si="651"/>
        <v/>
      </c>
      <c r="U327" s="32"/>
      <c r="V327" s="120"/>
      <c r="W327" s="62" t="str">
        <f t="shared" si="618"/>
        <v/>
      </c>
      <c r="X327" s="62" t="str">
        <f t="shared" si="652"/>
        <v/>
      </c>
      <c r="Y327" s="65" t="str">
        <f t="shared" si="740"/>
        <v/>
      </c>
      <c r="Z327" s="68" t="str">
        <f t="shared" si="653"/>
        <v/>
      </c>
      <c r="AA327" s="32"/>
      <c r="AB327" s="120"/>
      <c r="AC327" s="62" t="str">
        <f t="shared" si="619"/>
        <v/>
      </c>
      <c r="AD327" s="62" t="str">
        <f t="shared" si="654"/>
        <v/>
      </c>
      <c r="AE327" s="65" t="str">
        <f t="shared" si="741"/>
        <v/>
      </c>
      <c r="AF327" s="68" t="str">
        <f t="shared" si="655"/>
        <v/>
      </c>
      <c r="AG327" s="32"/>
      <c r="AH327" s="120"/>
      <c r="AI327" s="62" t="str">
        <f t="shared" si="620"/>
        <v/>
      </c>
      <c r="AJ327" s="62" t="str">
        <f t="shared" si="656"/>
        <v/>
      </c>
      <c r="AK327" s="65" t="str">
        <f t="shared" si="742"/>
        <v/>
      </c>
      <c r="AL327" s="68" t="str">
        <f t="shared" si="657"/>
        <v/>
      </c>
      <c r="AM327" s="32"/>
      <c r="AN327" s="120"/>
      <c r="AO327" s="62" t="str">
        <f t="shared" si="621"/>
        <v/>
      </c>
      <c r="AP327" s="62" t="str">
        <f t="shared" si="658"/>
        <v/>
      </c>
      <c r="AQ327" s="65" t="str">
        <f t="shared" si="743"/>
        <v/>
      </c>
      <c r="AR327" s="68" t="str">
        <f t="shared" si="659"/>
        <v/>
      </c>
      <c r="AS327" s="32"/>
      <c r="AT327" s="120"/>
      <c r="AU327" s="62" t="str">
        <f t="shared" si="622"/>
        <v/>
      </c>
      <c r="AV327" s="62" t="str">
        <f t="shared" si="660"/>
        <v/>
      </c>
      <c r="AW327" s="65" t="str">
        <f t="shared" si="744"/>
        <v/>
      </c>
      <c r="AX327" s="68" t="str">
        <f t="shared" si="661"/>
        <v/>
      </c>
      <c r="AY327" s="32"/>
      <c r="AZ327" s="120"/>
      <c r="BA327" s="62" t="str">
        <f t="shared" si="623"/>
        <v/>
      </c>
      <c r="BB327" s="62" t="str">
        <f t="shared" si="662"/>
        <v/>
      </c>
      <c r="BC327" s="65" t="str">
        <f t="shared" si="745"/>
        <v/>
      </c>
      <c r="BD327" s="68" t="str">
        <f t="shared" si="663"/>
        <v/>
      </c>
      <c r="BE327" s="32"/>
      <c r="BF327" s="120"/>
      <c r="BG327" s="62" t="str">
        <f t="shared" si="624"/>
        <v/>
      </c>
      <c r="BH327" s="62" t="str">
        <f t="shared" si="664"/>
        <v/>
      </c>
      <c r="BI327" s="65" t="str">
        <f t="shared" si="746"/>
        <v/>
      </c>
      <c r="BJ327" s="68" t="str">
        <f t="shared" si="665"/>
        <v/>
      </c>
      <c r="BK327" s="32"/>
      <c r="BL327" s="120"/>
      <c r="BM327" s="62" t="str">
        <f t="shared" si="625"/>
        <v/>
      </c>
      <c r="BN327" s="62" t="str">
        <f t="shared" si="666"/>
        <v/>
      </c>
      <c r="BO327" s="65" t="str">
        <f t="shared" si="747"/>
        <v/>
      </c>
      <c r="BP327" s="68" t="str">
        <f t="shared" si="667"/>
        <v/>
      </c>
      <c r="BQ327" s="32"/>
      <c r="BR327" s="120"/>
      <c r="BS327" s="62" t="str">
        <f t="shared" si="626"/>
        <v/>
      </c>
      <c r="BT327" s="62" t="str">
        <f t="shared" si="668"/>
        <v/>
      </c>
      <c r="BU327" s="65" t="str">
        <f t="shared" si="748"/>
        <v/>
      </c>
      <c r="BV327" s="68" t="str">
        <f t="shared" si="669"/>
        <v/>
      </c>
      <c r="BW327" s="32"/>
      <c r="BX327" s="120"/>
      <c r="BY327" s="62" t="str">
        <f t="shared" si="627"/>
        <v/>
      </c>
      <c r="BZ327" s="62" t="str">
        <f t="shared" si="670"/>
        <v/>
      </c>
      <c r="CA327" s="65" t="str">
        <f t="shared" si="749"/>
        <v/>
      </c>
      <c r="CB327" s="68" t="str">
        <f t="shared" si="671"/>
        <v/>
      </c>
      <c r="CC327" s="32"/>
      <c r="CD327" s="120"/>
      <c r="CE327" s="62" t="str">
        <f t="shared" si="628"/>
        <v/>
      </c>
      <c r="CF327" s="62" t="str">
        <f t="shared" si="672"/>
        <v/>
      </c>
      <c r="CG327" s="65" t="str">
        <f t="shared" si="750"/>
        <v/>
      </c>
      <c r="CH327" s="68" t="str">
        <f t="shared" si="673"/>
        <v/>
      </c>
      <c r="CI327" s="32"/>
      <c r="CJ327" s="120"/>
      <c r="CK327" s="62" t="str">
        <f t="shared" si="629"/>
        <v/>
      </c>
      <c r="CL327" s="62" t="str">
        <f t="shared" si="674"/>
        <v/>
      </c>
      <c r="CM327" s="65" t="str">
        <f t="shared" si="751"/>
        <v/>
      </c>
      <c r="CN327" s="68" t="str">
        <f t="shared" si="675"/>
        <v/>
      </c>
      <c r="CO327" s="32"/>
      <c r="CP327" s="120"/>
      <c r="CQ327" s="62" t="str">
        <f t="shared" si="630"/>
        <v/>
      </c>
      <c r="CR327" s="62" t="str">
        <f t="shared" si="676"/>
        <v/>
      </c>
      <c r="CS327" s="65" t="str">
        <f t="shared" si="752"/>
        <v/>
      </c>
      <c r="CT327" s="68" t="str">
        <f t="shared" si="677"/>
        <v/>
      </c>
      <c r="CU327" s="32"/>
      <c r="CV327" s="120"/>
      <c r="CW327" s="62" t="str">
        <f t="shared" si="631"/>
        <v/>
      </c>
      <c r="CX327" s="62" t="str">
        <f t="shared" si="678"/>
        <v/>
      </c>
      <c r="CY327" s="65" t="str">
        <f t="shared" si="753"/>
        <v/>
      </c>
      <c r="CZ327" s="68" t="str">
        <f t="shared" si="679"/>
        <v/>
      </c>
      <c r="DA327" s="32"/>
      <c r="DB327" s="120"/>
      <c r="DC327" s="62" t="str">
        <f t="shared" si="632"/>
        <v/>
      </c>
      <c r="DD327" s="62" t="str">
        <f t="shared" si="680"/>
        <v/>
      </c>
      <c r="DE327" s="65" t="str">
        <f t="shared" si="754"/>
        <v/>
      </c>
      <c r="DF327" s="68" t="str">
        <f t="shared" si="681"/>
        <v/>
      </c>
      <c r="DG327" s="32"/>
      <c r="DH327" s="120"/>
      <c r="DI327" s="62" t="str">
        <f t="shared" si="633"/>
        <v/>
      </c>
      <c r="DJ327" s="62" t="str">
        <f t="shared" si="682"/>
        <v/>
      </c>
      <c r="DK327" s="65" t="str">
        <f t="shared" si="755"/>
        <v/>
      </c>
      <c r="DL327" s="68" t="str">
        <f t="shared" si="683"/>
        <v/>
      </c>
      <c r="DM327" s="32"/>
      <c r="DN327" s="120"/>
      <c r="DO327" s="62" t="str">
        <f t="shared" si="634"/>
        <v/>
      </c>
      <c r="DP327" s="62" t="str">
        <f t="shared" si="684"/>
        <v/>
      </c>
      <c r="DQ327" s="65" t="str">
        <f t="shared" si="756"/>
        <v/>
      </c>
      <c r="DR327" s="68" t="str">
        <f t="shared" si="685"/>
        <v/>
      </c>
      <c r="DS327" s="32"/>
      <c r="DT327" s="120"/>
      <c r="DU327" s="62" t="str">
        <f t="shared" si="635"/>
        <v/>
      </c>
      <c r="DV327" s="62" t="str">
        <f t="shared" si="686"/>
        <v/>
      </c>
      <c r="DW327" s="65" t="str">
        <f t="shared" si="757"/>
        <v/>
      </c>
      <c r="DX327" s="68" t="str">
        <f t="shared" si="687"/>
        <v/>
      </c>
      <c r="DY327" s="32"/>
      <c r="DZ327" s="120"/>
      <c r="EA327" s="62" t="str">
        <f t="shared" si="636"/>
        <v/>
      </c>
      <c r="EB327" s="62" t="str">
        <f t="shared" si="688"/>
        <v/>
      </c>
      <c r="EC327" s="65" t="str">
        <f t="shared" si="758"/>
        <v/>
      </c>
      <c r="ED327" s="68" t="str">
        <f t="shared" si="689"/>
        <v/>
      </c>
      <c r="EE327" s="32"/>
      <c r="EF327" s="120"/>
      <c r="EG327" s="62" t="str">
        <f t="shared" si="637"/>
        <v/>
      </c>
      <c r="EH327" s="62" t="str">
        <f t="shared" si="690"/>
        <v/>
      </c>
      <c r="EI327" s="65" t="str">
        <f t="shared" si="759"/>
        <v/>
      </c>
      <c r="EJ327" s="68" t="str">
        <f t="shared" si="691"/>
        <v/>
      </c>
      <c r="EK327" s="32"/>
      <c r="EL327" s="120"/>
      <c r="EM327" s="62" t="str">
        <f t="shared" si="638"/>
        <v/>
      </c>
      <c r="EN327" s="62" t="str">
        <f t="shared" si="692"/>
        <v/>
      </c>
      <c r="EO327" s="65" t="str">
        <f t="shared" si="760"/>
        <v/>
      </c>
      <c r="EP327" s="68" t="str">
        <f t="shared" si="693"/>
        <v/>
      </c>
      <c r="EQ327" s="32"/>
      <c r="ER327" s="120"/>
      <c r="ES327" s="62" t="str">
        <f t="shared" si="639"/>
        <v/>
      </c>
      <c r="ET327" s="62" t="str">
        <f t="shared" si="694"/>
        <v/>
      </c>
      <c r="EU327" s="65" t="str">
        <f t="shared" si="761"/>
        <v/>
      </c>
      <c r="EV327" s="68" t="str">
        <f t="shared" si="695"/>
        <v/>
      </c>
      <c r="EW327" s="32"/>
      <c r="EX327" s="120"/>
      <c r="EY327" s="62" t="str">
        <f t="shared" si="640"/>
        <v/>
      </c>
      <c r="EZ327" s="62" t="str">
        <f t="shared" si="696"/>
        <v/>
      </c>
      <c r="FA327" s="65" t="str">
        <f t="shared" si="762"/>
        <v/>
      </c>
      <c r="FB327" s="68" t="str">
        <f t="shared" si="697"/>
        <v/>
      </c>
      <c r="FC327" s="32"/>
      <c r="FD327" s="120"/>
      <c r="FE327" s="62" t="str">
        <f t="shared" si="641"/>
        <v/>
      </c>
      <c r="FF327" s="62" t="str">
        <f t="shared" si="698"/>
        <v/>
      </c>
      <c r="FG327" s="65" t="str">
        <f t="shared" si="763"/>
        <v/>
      </c>
      <c r="FH327" s="68" t="str">
        <f t="shared" si="699"/>
        <v/>
      </c>
      <c r="FI327" s="32"/>
      <c r="FJ327" s="120"/>
      <c r="FK327" s="62" t="str">
        <f t="shared" si="642"/>
        <v/>
      </c>
      <c r="FL327" s="62" t="str">
        <f t="shared" si="700"/>
        <v/>
      </c>
      <c r="FM327" s="65" t="str">
        <f t="shared" si="764"/>
        <v/>
      </c>
      <c r="FN327" s="68" t="str">
        <f t="shared" si="701"/>
        <v/>
      </c>
      <c r="FO327" s="32"/>
      <c r="FP327" s="120"/>
      <c r="FQ327" s="62" t="str">
        <f t="shared" si="643"/>
        <v/>
      </c>
      <c r="FR327" s="62" t="str">
        <f t="shared" si="702"/>
        <v/>
      </c>
      <c r="FS327" s="65" t="str">
        <f t="shared" si="765"/>
        <v/>
      </c>
      <c r="FT327" s="68" t="str">
        <f t="shared" si="703"/>
        <v/>
      </c>
      <c r="FU327" s="32"/>
      <c r="FV327" s="120"/>
      <c r="FW327" s="62" t="str">
        <f t="shared" si="644"/>
        <v/>
      </c>
      <c r="FX327" s="62" t="str">
        <f t="shared" si="704"/>
        <v/>
      </c>
      <c r="FY327" s="65" t="str">
        <f t="shared" si="766"/>
        <v/>
      </c>
      <c r="FZ327" s="68" t="str">
        <f t="shared" si="705"/>
        <v/>
      </c>
      <c r="GA327" s="32"/>
      <c r="GC327" s="7" t="str">
        <f t="shared" si="706"/>
        <v>Nov 2020</v>
      </c>
      <c r="GD327" s="7" t="str">
        <f t="shared" ca="1" si="645"/>
        <v/>
      </c>
      <c r="GT327" s="71">
        <f>IF(GT$9="", "", IF(AND(NOT('Personnel Details'!$N$11=""), $B327&gt;='Personnel Details'!$N$11), 'Personnel Details'!$O$11, IF(AND(NOT('Personnel Details'!$I$11=""), $B327&gt;='Personnel Details'!$I$11), 'Personnel Details'!$J$11, 'Personnel Details'!$E$11)))</f>
        <v>0.8</v>
      </c>
      <c r="GU327" s="59" t="str">
        <f>IF(GT$9="", "", IF(AND(NOT('Personnel Details'!$N$11=""), $B327&gt;='Personnel Details'!$N$11), IF('Personnel Details'!$P$11="","", 'Personnel Details'!$P$11), IF(AND(NOT('Personnel Details'!$I$11=""), $B327&gt;='Personnel Details'!$I$11), IF('Personnel Details'!$K$11="", "", 'Personnel Details'!$K$11), IF('Personnel Details'!$F$11="", "", 'Personnel Details'!$F$11))))</f>
        <v/>
      </c>
      <c r="GV327" s="74">
        <f>IF(GT$9="", "", IF(AND(NOT('Personnel Details'!$N$11=""), $B327&gt;='Personnel Details'!$N$11), 'Personnel Details'!$Q$11, IF(AND(NOT('Personnel Details'!$I$11=""), $B327&gt;='Personnel Details'!$I$11), 'Personnel Details'!$L$11, 'Personnel Details'!$G$11)))</f>
        <v>0</v>
      </c>
      <c r="GW327" s="59">
        <f t="shared" si="707"/>
        <v>0</v>
      </c>
      <c r="GX327" s="53"/>
      <c r="GZ327" s="78">
        <f>IF(GZ$9="", "", IF(AND(NOT('Personnel Details'!$N$12=""), $B327&gt;='Personnel Details'!$N$12), 'Personnel Details'!$O$12, IF(AND(NOT('Personnel Details'!$I$12=""), $B327&gt;='Personnel Details'!$I$12), 'Personnel Details'!$J$12, 'Personnel Details'!$E$12)))</f>
        <v>0.8</v>
      </c>
      <c r="HA327" s="59" t="str">
        <f>IF(GZ$9="", "", IF(AND(NOT('Personnel Details'!$N$12=""), $B327&gt;='Personnel Details'!$N$12), IF('Personnel Details'!$P$12="","", 'Personnel Details'!$P$12), IF(AND(NOT('Personnel Details'!$I$12=""), $B327&gt;='Personnel Details'!$I$12), IF('Personnel Details'!$K$12="", "", 'Personnel Details'!$K$12), IF('Personnel Details'!$F$12="", "", 'Personnel Details'!$F$12))))</f>
        <v/>
      </c>
      <c r="HB327" s="79">
        <f>IF(GZ$9="", "", IF(AND(NOT('Personnel Details'!$N$12=""), $B327&gt;='Personnel Details'!$N$12), 'Personnel Details'!$Q$12, IF(AND(NOT('Personnel Details'!$I$12=""), $B327&gt;='Personnel Details'!$I$12), 'Personnel Details'!$L$12, 'Personnel Details'!$G$12)))</f>
        <v>0</v>
      </c>
      <c r="HC327" s="59">
        <f t="shared" si="708"/>
        <v>0</v>
      </c>
      <c r="HD327" s="53"/>
      <c r="HF327" s="78">
        <f>IF(HF$9="", "", IF(AND(NOT('Personnel Details'!$N$13=""), $B327&gt;='Personnel Details'!$N$13), 'Personnel Details'!$O$13, IF(AND(NOT('Personnel Details'!$I$13=""), $B327&gt;='Personnel Details'!$I$13), 'Personnel Details'!$J$13, 'Personnel Details'!$E$13)))</f>
        <v>0.8</v>
      </c>
      <c r="HG327" s="59" t="str">
        <f>IF(HF$9="", "", IF(AND(NOT('Personnel Details'!$N$13=""), $B327&gt;='Personnel Details'!$N$13), IF('Personnel Details'!$P$13="","", 'Personnel Details'!$P$13), IF(AND(NOT('Personnel Details'!$I$13=""), $B327&gt;='Personnel Details'!$I$13), IF('Personnel Details'!$K$13="", "", 'Personnel Details'!$K$13), IF('Personnel Details'!$F$13="", "", 'Personnel Details'!$F$13))))</f>
        <v/>
      </c>
      <c r="HH327" s="79">
        <f>IF(HF$9="", "", IF(AND(NOT('Personnel Details'!$N$13=""), $B327&gt;='Personnel Details'!$N$13), 'Personnel Details'!$Q$13, IF(AND(NOT('Personnel Details'!$I$13=""), $B327&gt;='Personnel Details'!$I$13), 'Personnel Details'!$L$13, 'Personnel Details'!$G$13)))</f>
        <v>0</v>
      </c>
      <c r="HI327" s="59">
        <f t="shared" si="709"/>
        <v>0</v>
      </c>
      <c r="HJ327" s="53"/>
      <c r="HL327" s="78">
        <f>IF(HL$9="", "", IF(AND(NOT('Personnel Details'!$N$14=""), $B327&gt;='Personnel Details'!$N$14), 'Personnel Details'!$O$14, IF(AND(NOT('Personnel Details'!$I$14=""), $B327&gt;='Personnel Details'!$I$14), 'Personnel Details'!$J$14, 'Personnel Details'!$E$14)))</f>
        <v>0.8</v>
      </c>
      <c r="HM327" s="59">
        <f>IF(HL$9="", "", IF(AND(NOT('Personnel Details'!$N$14=""), $B327&gt;='Personnel Details'!$N$14), IF('Personnel Details'!$P$14="","", 'Personnel Details'!$P$14), IF(AND(NOT('Personnel Details'!$I$14=""), $B327&gt;='Personnel Details'!$I$14), IF('Personnel Details'!$K$14="", "", 'Personnel Details'!$K$14), IF('Personnel Details'!$F$14="", "", 'Personnel Details'!$F$14))))</f>
        <v>2000</v>
      </c>
      <c r="HN327" s="79">
        <f>IF(HL$9="", "", IF(AND(NOT('Personnel Details'!$N$14=""), $B327&gt;='Personnel Details'!$N$14), 'Personnel Details'!$Q$14, IF(AND(NOT('Personnel Details'!$I$14=""), $B327&gt;='Personnel Details'!$I$14), 'Personnel Details'!$L$14, 'Personnel Details'!$G$14)))</f>
        <v>0.85</v>
      </c>
      <c r="HO327" s="59">
        <f t="shared" si="710"/>
        <v>0</v>
      </c>
      <c r="HP327" s="53"/>
      <c r="HR327" s="78" t="str">
        <f>IF(HR$9="", "", IF(AND(NOT('Personnel Details'!$N$15=""), $B327&gt;='Personnel Details'!$N$15), 'Personnel Details'!$O$15, IF(AND(NOT('Personnel Details'!$I$15=""), $B327&gt;='Personnel Details'!$I$15), 'Personnel Details'!$J$15, 'Personnel Details'!$E$15)))</f>
        <v/>
      </c>
      <c r="HS327" s="59" t="str">
        <f>IF(HR$9="", "", IF(AND(NOT('Personnel Details'!$N$15=""), $B327&gt;='Personnel Details'!$N$15), IF('Personnel Details'!$P$15="","", 'Personnel Details'!$P$15), IF(AND(NOT('Personnel Details'!$I$15=""), $B327&gt;='Personnel Details'!$I$15), IF('Personnel Details'!$K$15="", "", 'Personnel Details'!$K$15), IF('Personnel Details'!$F$15="", "", 'Personnel Details'!$F$15))))</f>
        <v/>
      </c>
      <c r="HT327" s="79" t="str">
        <f>IF(HR$9="", "", IF(AND(NOT('Personnel Details'!$N$15=""), $B327&gt;='Personnel Details'!$N$15), 'Personnel Details'!$Q$15, IF(AND(NOT('Personnel Details'!$I$15=""), $B327&gt;='Personnel Details'!$I$15), 'Personnel Details'!$L$15, 'Personnel Details'!$G$15)))</f>
        <v/>
      </c>
      <c r="HU327" s="59">
        <f t="shared" si="711"/>
        <v>0</v>
      </c>
      <c r="HV327" s="53"/>
      <c r="HX327" s="78" t="str">
        <f>IF(HX$9="", "", IF(AND(NOT('Personnel Details'!$N$16=""), $B327&gt;='Personnel Details'!$N$16), 'Personnel Details'!$O$16, IF(AND(NOT('Personnel Details'!$I$16=""), $B327&gt;='Personnel Details'!$I$16), 'Personnel Details'!$J$16, 'Personnel Details'!$E$16)))</f>
        <v/>
      </c>
      <c r="HY327" s="59" t="str">
        <f>IF(HX$9="", "", IF(AND(NOT('Personnel Details'!$N$16=""), $B327&gt;='Personnel Details'!$N$16), IF('Personnel Details'!$P$16="","", 'Personnel Details'!$P$16), IF(AND(NOT('Personnel Details'!$I$16=""), $B327&gt;='Personnel Details'!$I$16), IF('Personnel Details'!$K$16="", "", 'Personnel Details'!$K$16), IF('Personnel Details'!$F$16="", "", 'Personnel Details'!$F$16))))</f>
        <v/>
      </c>
      <c r="HZ327" s="79" t="str">
        <f>IF(HX$9="", "", IF(AND(NOT('Personnel Details'!$N$16=""), $B327&gt;='Personnel Details'!$N$16), 'Personnel Details'!$Q$16, IF(AND(NOT('Personnel Details'!$I$16=""), $B327&gt;='Personnel Details'!$I$16), 'Personnel Details'!$L$16, 'Personnel Details'!$G$16)))</f>
        <v/>
      </c>
      <c r="IA327" s="59">
        <f t="shared" si="712"/>
        <v>0</v>
      </c>
      <c r="IB327" s="53"/>
      <c r="ID327" s="78" t="str">
        <f>IF(ID$9="", "", IF(AND(NOT('Personnel Details'!$N$17=""), $B327&gt;='Personnel Details'!$N$17), 'Personnel Details'!$O$17, IF(AND(NOT('Personnel Details'!$I$17=""), $B327&gt;='Personnel Details'!$I$17), 'Personnel Details'!$J$17, 'Personnel Details'!$E$17)))</f>
        <v/>
      </c>
      <c r="IE327" s="59" t="str">
        <f>IF(ID$9="", "", IF(AND(NOT('Personnel Details'!$N$17=""), $B327&gt;='Personnel Details'!$N$17), IF('Personnel Details'!$P$17="","", 'Personnel Details'!$P$17), IF(AND(NOT('Personnel Details'!$I$17=""), $B327&gt;='Personnel Details'!$I$17), IF('Personnel Details'!$K$17="", "", 'Personnel Details'!$K$17), IF('Personnel Details'!$F$17="", "", 'Personnel Details'!$F$17))))</f>
        <v/>
      </c>
      <c r="IF327" s="79" t="str">
        <f>IF(ID$9="", "", IF(AND(NOT('Personnel Details'!$N$17=""), $B327&gt;='Personnel Details'!$N$17), 'Personnel Details'!$Q$17, IF(AND(NOT('Personnel Details'!$I$17=""), $B327&gt;='Personnel Details'!$I$17), 'Personnel Details'!$L$17, 'Personnel Details'!$G$17)))</f>
        <v/>
      </c>
      <c r="IG327" s="59">
        <f t="shared" si="713"/>
        <v>0</v>
      </c>
      <c r="IH327" s="53"/>
      <c r="IJ327" s="78" t="str">
        <f>IF(IJ$9="", "", IF(AND(NOT('Personnel Details'!$N$18=""), $B327&gt;='Personnel Details'!$N$18), 'Personnel Details'!$O$18, IF(AND(NOT('Personnel Details'!$I$18=""), $B327&gt;='Personnel Details'!$I$18), 'Personnel Details'!$J$18, 'Personnel Details'!$E$18)))</f>
        <v/>
      </c>
      <c r="IK327" s="59" t="str">
        <f>IF(IJ$9="", "", IF(AND(NOT('Personnel Details'!$N$18=""), $B327&gt;='Personnel Details'!$N$18), IF('Personnel Details'!$P$18="","", 'Personnel Details'!$P$18), IF(AND(NOT('Personnel Details'!$I$18=""), $B327&gt;='Personnel Details'!$I$18), IF('Personnel Details'!$K$18="", "", 'Personnel Details'!$K$18), IF('Personnel Details'!$F$18="", "", 'Personnel Details'!$F$18))))</f>
        <v/>
      </c>
      <c r="IL327" s="79" t="str">
        <f>IF(IJ$9="", "", IF(AND(NOT('Personnel Details'!$N$18=""), $B327&gt;='Personnel Details'!$N$18), 'Personnel Details'!$Q$18, IF(AND(NOT('Personnel Details'!$I$18=""), $B327&gt;='Personnel Details'!$I$18), 'Personnel Details'!$L$18, 'Personnel Details'!$G$18)))</f>
        <v/>
      </c>
      <c r="IM327" s="59">
        <f t="shared" si="714"/>
        <v>0</v>
      </c>
      <c r="IN327" s="53"/>
      <c r="IP327" s="78" t="str">
        <f>IF(IP$9="", "", IF(AND(NOT('Personnel Details'!$N$19=""), $B327&gt;='Personnel Details'!$N$19), 'Personnel Details'!$O$19, IF(AND(NOT('Personnel Details'!$I$19=""), $B327&gt;='Personnel Details'!$I$19), 'Personnel Details'!$J$19, 'Personnel Details'!$E$19)))</f>
        <v/>
      </c>
      <c r="IQ327" s="59" t="str">
        <f>IF(IP$9="", "", IF(AND(NOT('Personnel Details'!$N$19=""), $B327&gt;='Personnel Details'!$N$19), IF('Personnel Details'!$P$19="","", 'Personnel Details'!$P$19), IF(AND(NOT('Personnel Details'!$I$19=""), $B327&gt;='Personnel Details'!$I$19), IF('Personnel Details'!$K$19="", "", 'Personnel Details'!$K$19), IF('Personnel Details'!$F$19="", "", 'Personnel Details'!$F$19))))</f>
        <v/>
      </c>
      <c r="IR327" s="79" t="str">
        <f>IF(IP$9="", "", IF(AND(NOT('Personnel Details'!$N$19=""), $B327&gt;='Personnel Details'!$N$19), 'Personnel Details'!$Q$19, IF(AND(NOT('Personnel Details'!$I$19=""), $B327&gt;='Personnel Details'!$I$19), 'Personnel Details'!$L$19, 'Personnel Details'!$G$19)))</f>
        <v/>
      </c>
      <c r="IS327" s="59">
        <f t="shared" si="715"/>
        <v>0</v>
      </c>
      <c r="IT327" s="53"/>
      <c r="IV327" s="78" t="str">
        <f>IF(IV$9="", "", IF(AND(NOT('Personnel Details'!$N$20=""), $B327&gt;='Personnel Details'!$N$20), 'Personnel Details'!$O$20, IF(AND(NOT('Personnel Details'!$I$20=""), $B327&gt;='Personnel Details'!$I$20), 'Personnel Details'!$J$20, 'Personnel Details'!$E$20)))</f>
        <v/>
      </c>
      <c r="IW327" s="59" t="str">
        <f>IF(IV$9="", "", IF(AND(NOT('Personnel Details'!$N$20=""), $B327&gt;='Personnel Details'!$N$20), IF('Personnel Details'!$P$20="","", 'Personnel Details'!$P$20), IF(AND(NOT('Personnel Details'!$I$20=""), $B327&gt;='Personnel Details'!$I$20), IF('Personnel Details'!$K$20="", "", 'Personnel Details'!$K$20), IF('Personnel Details'!$F$20="", "", 'Personnel Details'!$F$20))))</f>
        <v/>
      </c>
      <c r="IX327" s="79" t="str">
        <f>IF(IV$9="", "", IF(AND(NOT('Personnel Details'!$N$20=""), $B327&gt;='Personnel Details'!$N$20), 'Personnel Details'!$Q$20, IF(AND(NOT('Personnel Details'!$I$20=""), $B327&gt;='Personnel Details'!$I$20), 'Personnel Details'!$L$20, 'Personnel Details'!$G$20)))</f>
        <v/>
      </c>
      <c r="IY327" s="59">
        <f t="shared" si="716"/>
        <v>0</v>
      </c>
      <c r="IZ327" s="53"/>
      <c r="JB327" s="78" t="str">
        <f>IF(JB$9="", "", IF(AND(NOT('Personnel Details'!$N$21=""), $B327&gt;='Personnel Details'!$N$21), 'Personnel Details'!$O$21, IF(AND(NOT('Personnel Details'!$I$21=""), $B327&gt;='Personnel Details'!$I$21), 'Personnel Details'!$J$21, 'Personnel Details'!$E$21)))</f>
        <v/>
      </c>
      <c r="JC327" s="59" t="str">
        <f>IF(JB$9="", "", IF(AND(NOT('Personnel Details'!$N$21=""), $B327&gt;='Personnel Details'!$N$21), IF('Personnel Details'!$P$21="","", 'Personnel Details'!$P$21), IF(AND(NOT('Personnel Details'!$I$21=""), $B327&gt;='Personnel Details'!$I$21), IF('Personnel Details'!$K$21="", "", 'Personnel Details'!$K$21), IF('Personnel Details'!$F$21="", "", 'Personnel Details'!$F$21))))</f>
        <v/>
      </c>
      <c r="JD327" s="79" t="str">
        <f>IF(JB$9="", "", IF(AND(NOT('Personnel Details'!$N$21=""), $B327&gt;='Personnel Details'!$N$21), 'Personnel Details'!$Q$21, IF(AND(NOT('Personnel Details'!$I$21=""), $B327&gt;='Personnel Details'!$I$21), 'Personnel Details'!$L$21, 'Personnel Details'!$G$21)))</f>
        <v/>
      </c>
      <c r="JE327" s="59">
        <f t="shared" si="717"/>
        <v>0</v>
      </c>
      <c r="JF327" s="53"/>
      <c r="JH327" s="78" t="str">
        <f>IF(JH$9="", "", IF(AND(NOT('Personnel Details'!$N$22=""), $B327&gt;='Personnel Details'!$N$22), 'Personnel Details'!$O$22, IF(AND(NOT('Personnel Details'!$I$22=""), $B327&gt;='Personnel Details'!$I$22), 'Personnel Details'!$J$22, 'Personnel Details'!$E$22)))</f>
        <v/>
      </c>
      <c r="JI327" s="59" t="str">
        <f>IF(JH$9="", "", IF(AND(NOT('Personnel Details'!$N$22=""), $B327&gt;='Personnel Details'!$N$22), IF('Personnel Details'!$P$22="","", 'Personnel Details'!$P$22), IF(AND(NOT('Personnel Details'!$I$22=""), $B327&gt;='Personnel Details'!$I$22), IF('Personnel Details'!$K$22="", "", 'Personnel Details'!$K$22), IF('Personnel Details'!$F$22="", "", 'Personnel Details'!$F$22))))</f>
        <v/>
      </c>
      <c r="JJ327" s="79" t="str">
        <f>IF(JH$9="", "", IF(AND(NOT('Personnel Details'!$N$22=""), $B327&gt;='Personnel Details'!$N$22), 'Personnel Details'!$Q$22, IF(AND(NOT('Personnel Details'!$I$22=""), $B327&gt;='Personnel Details'!$I$22), 'Personnel Details'!$L$22, 'Personnel Details'!$G$22)))</f>
        <v/>
      </c>
      <c r="JK327" s="59">
        <f t="shared" si="718"/>
        <v>0</v>
      </c>
      <c r="JL327" s="53"/>
      <c r="JN327" s="78" t="str">
        <f>IF(JN$9="", "", IF(AND(NOT('Personnel Details'!$N$23=""), $B327&gt;='Personnel Details'!$N$23), 'Personnel Details'!$O$23, IF(AND(NOT('Personnel Details'!$I$23=""), $B327&gt;='Personnel Details'!$I$23), 'Personnel Details'!$J$23, 'Personnel Details'!$E$23)))</f>
        <v/>
      </c>
      <c r="JO327" s="59" t="str">
        <f>IF(JN$9="", "", IF(AND(NOT('Personnel Details'!$N$23=""), $B327&gt;='Personnel Details'!$N$23), IF('Personnel Details'!$P$23="","", 'Personnel Details'!$P$23), IF(AND(NOT('Personnel Details'!$I$23=""), $B327&gt;='Personnel Details'!$I$23), IF('Personnel Details'!$K$23="", "", 'Personnel Details'!$K$23), IF('Personnel Details'!$F$23="", "", 'Personnel Details'!$F$23))))</f>
        <v/>
      </c>
      <c r="JP327" s="79" t="str">
        <f>IF(JN$9="", "", IF(AND(NOT('Personnel Details'!$N$23=""), $B327&gt;='Personnel Details'!$N$23), 'Personnel Details'!$Q$23, IF(AND(NOT('Personnel Details'!$I$23=""), $B327&gt;='Personnel Details'!$I$23), 'Personnel Details'!$L$23, 'Personnel Details'!$G$23)))</f>
        <v/>
      </c>
      <c r="JQ327" s="59">
        <f t="shared" si="719"/>
        <v>0</v>
      </c>
      <c r="JR327" s="53"/>
      <c r="JT327" s="78" t="str">
        <f>IF(JT$9="", "", IF(AND(NOT('Personnel Details'!$N$24=""), $B327&gt;='Personnel Details'!$N$24), 'Personnel Details'!$O$24, IF(AND(NOT('Personnel Details'!$I$24=""), $B327&gt;='Personnel Details'!$I$24), 'Personnel Details'!$J$24, 'Personnel Details'!$E$24)))</f>
        <v/>
      </c>
      <c r="JU327" s="59" t="str">
        <f>IF(JT$9="", "", IF(AND(NOT('Personnel Details'!$N$24=""), $B327&gt;='Personnel Details'!$N$24), IF('Personnel Details'!$P$24="","", 'Personnel Details'!$P$24), IF(AND(NOT('Personnel Details'!$I$24=""), $B327&gt;='Personnel Details'!$I$24), IF('Personnel Details'!$K$24="", "", 'Personnel Details'!$K$24), IF('Personnel Details'!$F$24="", "", 'Personnel Details'!$F$24))))</f>
        <v/>
      </c>
      <c r="JV327" s="79" t="str">
        <f>IF(JT$9="", "", IF(AND(NOT('Personnel Details'!$N$24=""), $B327&gt;='Personnel Details'!$N$24), 'Personnel Details'!$Q$24, IF(AND(NOT('Personnel Details'!$I$24=""), $B327&gt;='Personnel Details'!$I$24), 'Personnel Details'!$L$24, 'Personnel Details'!$G$24)))</f>
        <v/>
      </c>
      <c r="JW327" s="59">
        <f t="shared" si="720"/>
        <v>0</v>
      </c>
      <c r="JX327" s="53"/>
      <c r="JZ327" s="78" t="str">
        <f>IF(JZ$9="", "", IF(AND(NOT('Personnel Details'!$N$25=""), $B327&gt;='Personnel Details'!$N$25), 'Personnel Details'!$O$25, IF(AND(NOT('Personnel Details'!$I$25=""), $B327&gt;='Personnel Details'!$I$25), 'Personnel Details'!$J$25, 'Personnel Details'!$E$25)))</f>
        <v/>
      </c>
      <c r="KA327" s="59" t="str">
        <f>IF(JZ$9="", "", IF(AND(NOT('Personnel Details'!$N$25=""), $B327&gt;='Personnel Details'!$N$25), IF('Personnel Details'!$P$25="","", 'Personnel Details'!$P$25), IF(AND(NOT('Personnel Details'!$I$25=""), $B327&gt;='Personnel Details'!$I$25), IF('Personnel Details'!$K$25="", "", 'Personnel Details'!$K$25), IF('Personnel Details'!$F$25="", "", 'Personnel Details'!$F$25))))</f>
        <v/>
      </c>
      <c r="KB327" s="79" t="str">
        <f>IF(JZ$9="", "", IF(AND(NOT('Personnel Details'!$N$25=""), $B327&gt;='Personnel Details'!$N$25), 'Personnel Details'!$Q$25, IF(AND(NOT('Personnel Details'!$I$25=""), $B327&gt;='Personnel Details'!$I$25), 'Personnel Details'!$L$25, 'Personnel Details'!$G$25)))</f>
        <v/>
      </c>
      <c r="KC327" s="59">
        <f t="shared" si="721"/>
        <v>0</v>
      </c>
      <c r="KD327" s="53"/>
      <c r="KF327" s="78" t="str">
        <f>IF(KF$9="", "", IF(AND(NOT('Personnel Details'!$N$26=""), $B327&gt;='Personnel Details'!$N$26), 'Personnel Details'!$O$26, IF(AND(NOT('Personnel Details'!$I$26=""), $B327&gt;='Personnel Details'!$I$26), 'Personnel Details'!$J$26, 'Personnel Details'!$E$26)))</f>
        <v/>
      </c>
      <c r="KG327" s="59" t="str">
        <f>IF(KF$9="", "", IF(AND(NOT('Personnel Details'!$N$26=""), $B327&gt;='Personnel Details'!$N$26), IF('Personnel Details'!$P$26="","", 'Personnel Details'!$P$26), IF(AND(NOT('Personnel Details'!$I$26=""), $B327&gt;='Personnel Details'!$I$26), IF('Personnel Details'!$K$26="", "", 'Personnel Details'!$K$26), IF('Personnel Details'!$F$26="", "", 'Personnel Details'!$F$26))))</f>
        <v/>
      </c>
      <c r="KH327" s="79" t="str">
        <f>IF(KF$9="", "", IF(AND(NOT('Personnel Details'!$N$26=""), $B327&gt;='Personnel Details'!$N$26), 'Personnel Details'!$Q$26, IF(AND(NOT('Personnel Details'!$I$26=""), $B327&gt;='Personnel Details'!$I$26), 'Personnel Details'!$L$26, 'Personnel Details'!$G$26)))</f>
        <v/>
      </c>
      <c r="KI327" s="59">
        <f t="shared" si="722"/>
        <v>0</v>
      </c>
      <c r="KJ327" s="53"/>
      <c r="KL327" s="78" t="str">
        <f>IF(KL$9="", "", IF(AND(NOT('Personnel Details'!$N$27=""), $B327&gt;='Personnel Details'!$N$27), 'Personnel Details'!$O$27, IF(AND(NOT('Personnel Details'!$I$27=""), $B327&gt;='Personnel Details'!$I$27), 'Personnel Details'!$J$27, 'Personnel Details'!$E$27)))</f>
        <v/>
      </c>
      <c r="KM327" s="59" t="str">
        <f>IF(KL$9="", "", IF(AND(NOT('Personnel Details'!$N$27=""), $B327&gt;='Personnel Details'!$N$27), IF('Personnel Details'!$P$27="","", 'Personnel Details'!$P$27), IF(AND(NOT('Personnel Details'!$I$27=""), $B327&gt;='Personnel Details'!$I$27), IF('Personnel Details'!$K$27="", "", 'Personnel Details'!$K$27), IF('Personnel Details'!$F$27="", "", 'Personnel Details'!$F$27))))</f>
        <v/>
      </c>
      <c r="KN327" s="79" t="str">
        <f>IF(KL$9="", "", IF(AND(NOT('Personnel Details'!$N$27=""), $B327&gt;='Personnel Details'!$N$27), 'Personnel Details'!$Q$27, IF(AND(NOT('Personnel Details'!$I$27=""), $B327&gt;='Personnel Details'!$I$27), 'Personnel Details'!$L$27, 'Personnel Details'!$G$27)))</f>
        <v/>
      </c>
      <c r="KO327" s="59">
        <f t="shared" si="723"/>
        <v>0</v>
      </c>
      <c r="KP327" s="53"/>
      <c r="KR327" s="78" t="str">
        <f>IF(KR$9="", "", IF(AND(NOT('Personnel Details'!$N$28=""), $B327&gt;='Personnel Details'!$N$28), 'Personnel Details'!$O$28, IF(AND(NOT('Personnel Details'!$I$28=""), $B327&gt;='Personnel Details'!$I$28), 'Personnel Details'!$J$28, 'Personnel Details'!$E$28)))</f>
        <v/>
      </c>
      <c r="KS327" s="59" t="str">
        <f>IF(KR$9="", "", IF(AND(NOT('Personnel Details'!$N$28=""), $B327&gt;='Personnel Details'!$N$28), IF('Personnel Details'!$P$28="","", 'Personnel Details'!$P$28), IF(AND(NOT('Personnel Details'!$I$28=""), $B327&gt;='Personnel Details'!$I$28), IF('Personnel Details'!$K$28="", "", 'Personnel Details'!$K$28), IF('Personnel Details'!$F$28="", "", 'Personnel Details'!$F$28))))</f>
        <v/>
      </c>
      <c r="KT327" s="79" t="str">
        <f>IF(KR$9="", "", IF(AND(NOT('Personnel Details'!$N$28=""), $B327&gt;='Personnel Details'!$N$28), 'Personnel Details'!$Q$28, IF(AND(NOT('Personnel Details'!$I$28=""), $B327&gt;='Personnel Details'!$I$28), 'Personnel Details'!$L$28, 'Personnel Details'!$G$28)))</f>
        <v/>
      </c>
      <c r="KU327" s="59">
        <f t="shared" si="724"/>
        <v>0</v>
      </c>
      <c r="KV327" s="53"/>
      <c r="KX327" s="78" t="str">
        <f>IF(KX$9="", "", IF(AND(NOT('Personnel Details'!$N$29=""), $B327&gt;='Personnel Details'!$N$29), 'Personnel Details'!$O$29, IF(AND(NOT('Personnel Details'!$I$29=""), $B327&gt;='Personnel Details'!$I$29), 'Personnel Details'!$J$29, 'Personnel Details'!$E$29)))</f>
        <v/>
      </c>
      <c r="KY327" s="59" t="str">
        <f>IF(KX$9="", "", IF(AND(NOT('Personnel Details'!$N$29=""), $B327&gt;='Personnel Details'!$N$29), IF('Personnel Details'!$P$29="","", 'Personnel Details'!$P$29), IF(AND(NOT('Personnel Details'!$I$29=""), $B327&gt;='Personnel Details'!$I$29), IF('Personnel Details'!$K$29="", "", 'Personnel Details'!$K$29), IF('Personnel Details'!$F$29="", "", 'Personnel Details'!$F$29))))</f>
        <v/>
      </c>
      <c r="KZ327" s="79" t="str">
        <f>IF(KX$9="", "", IF(AND(NOT('Personnel Details'!$N$29=""), $B327&gt;='Personnel Details'!$N$29), 'Personnel Details'!$Q$29, IF(AND(NOT('Personnel Details'!$I$29=""), $B327&gt;='Personnel Details'!$I$29), 'Personnel Details'!$L$29, 'Personnel Details'!$G$29)))</f>
        <v/>
      </c>
      <c r="LA327" s="59">
        <f t="shared" si="725"/>
        <v>0</v>
      </c>
      <c r="LB327" s="53"/>
      <c r="LD327" s="78" t="str">
        <f>IF(LD$9="", "", IF(AND(NOT('Personnel Details'!$N$30=""), $B327&gt;='Personnel Details'!$N$30), 'Personnel Details'!$O$30, IF(AND(NOT('Personnel Details'!$I$30=""), $B327&gt;='Personnel Details'!$I$30), 'Personnel Details'!$J$30, 'Personnel Details'!$E$30)))</f>
        <v/>
      </c>
      <c r="LE327" s="59" t="str">
        <f>IF(LD$9="", "", IF(AND(NOT('Personnel Details'!$N$30=""), $B327&gt;='Personnel Details'!$N$30), IF('Personnel Details'!$P$30="","", 'Personnel Details'!$P$30), IF(AND(NOT('Personnel Details'!$I$30=""), $B327&gt;='Personnel Details'!$I$30), IF('Personnel Details'!$K$30="", "", 'Personnel Details'!$K$30), IF('Personnel Details'!$F$30="", "", 'Personnel Details'!$F$30))))</f>
        <v/>
      </c>
      <c r="LF327" s="79" t="str">
        <f>IF(LD$9="", "", IF(AND(NOT('Personnel Details'!$N$30=""), $B327&gt;='Personnel Details'!$N$30), 'Personnel Details'!$Q$30, IF(AND(NOT('Personnel Details'!$I$30=""), $B327&gt;='Personnel Details'!$I$30), 'Personnel Details'!$L$30, 'Personnel Details'!$G$30)))</f>
        <v/>
      </c>
      <c r="LG327" s="59">
        <f t="shared" si="726"/>
        <v>0</v>
      </c>
      <c r="LH327" s="53"/>
      <c r="LJ327" s="78" t="str">
        <f>IF(LJ$9="", "", IF(AND(NOT('Personnel Details'!$N$31=""), $B327&gt;='Personnel Details'!$N$31), 'Personnel Details'!$O$31, IF(AND(NOT('Personnel Details'!$I$31=""), $B327&gt;='Personnel Details'!$I$31), 'Personnel Details'!$J$31, 'Personnel Details'!$E$31)))</f>
        <v/>
      </c>
      <c r="LK327" s="59" t="str">
        <f>IF(LJ$9="", "", IF(AND(NOT('Personnel Details'!$N$31=""), $B327&gt;='Personnel Details'!$N$31), IF('Personnel Details'!$P$31="","", 'Personnel Details'!$P$31), IF(AND(NOT('Personnel Details'!$I$31=""), $B327&gt;='Personnel Details'!$I$31), IF('Personnel Details'!$K$31="", "", 'Personnel Details'!$K$31), IF('Personnel Details'!$F$31="", "", 'Personnel Details'!$F$31))))</f>
        <v/>
      </c>
      <c r="LL327" s="79" t="str">
        <f>IF(LJ$9="", "", IF(AND(NOT('Personnel Details'!$N$31=""), $B327&gt;='Personnel Details'!$N$31), 'Personnel Details'!$Q$31, IF(AND(NOT('Personnel Details'!$I$31=""), $B327&gt;='Personnel Details'!$I$31), 'Personnel Details'!$L$31, 'Personnel Details'!$G$31)))</f>
        <v/>
      </c>
      <c r="LM327" s="59">
        <f t="shared" si="727"/>
        <v>0</v>
      </c>
      <c r="LN327" s="53"/>
      <c r="LP327" s="78" t="str">
        <f>IF(LP$9="", "", IF(AND(NOT('Personnel Details'!$N$32=""), $B327&gt;='Personnel Details'!$N$32), 'Personnel Details'!$O$32, IF(AND(NOT('Personnel Details'!$I$32=""), $B327&gt;='Personnel Details'!$I$32), 'Personnel Details'!$J$32, 'Personnel Details'!$E$32)))</f>
        <v/>
      </c>
      <c r="LQ327" s="59" t="str">
        <f>IF(LP$9="", "", IF(AND(NOT('Personnel Details'!$N$32=""), $B327&gt;='Personnel Details'!$N$32), IF('Personnel Details'!$P$32="","", 'Personnel Details'!$P$32), IF(AND(NOT('Personnel Details'!$I$32=""), $B327&gt;='Personnel Details'!$I$32), IF('Personnel Details'!$K$32="", "", 'Personnel Details'!$K$32), IF('Personnel Details'!$F$32="", "", 'Personnel Details'!$F$32))))</f>
        <v/>
      </c>
      <c r="LR327" s="79" t="str">
        <f>IF(LP$9="", "", IF(AND(NOT('Personnel Details'!$N$32=""), $B327&gt;='Personnel Details'!$N$32), 'Personnel Details'!$Q$32, IF(AND(NOT('Personnel Details'!$I$32=""), $B327&gt;='Personnel Details'!$I$32), 'Personnel Details'!$L$32, 'Personnel Details'!$G$32)))</f>
        <v/>
      </c>
      <c r="LS327" s="59">
        <f t="shared" si="728"/>
        <v>0</v>
      </c>
      <c r="LT327" s="53"/>
      <c r="LV327" s="78" t="str">
        <f>IF(LV$9="", "", IF(AND(NOT('Personnel Details'!$N$33=""), $B327&gt;='Personnel Details'!$N$33), 'Personnel Details'!$O$33, IF(AND(NOT('Personnel Details'!$I$33=""), $B327&gt;='Personnel Details'!$I$33), 'Personnel Details'!$J$33, 'Personnel Details'!$E$33)))</f>
        <v/>
      </c>
      <c r="LW327" s="59" t="str">
        <f>IF(LV$9="", "", IF(AND(NOT('Personnel Details'!$N$33=""), $B327&gt;='Personnel Details'!$N$33), IF('Personnel Details'!$P$33="","", 'Personnel Details'!$P$33), IF(AND(NOT('Personnel Details'!$I$33=""), $B327&gt;='Personnel Details'!$I$33), IF('Personnel Details'!$K$33="", "", 'Personnel Details'!$K$33), IF('Personnel Details'!$F$33="", "", 'Personnel Details'!$F$33))))</f>
        <v/>
      </c>
      <c r="LX327" s="79" t="str">
        <f>IF(LV$9="", "", IF(AND(NOT('Personnel Details'!$N$33=""), $B327&gt;='Personnel Details'!$N$33), 'Personnel Details'!$Q$33, IF(AND(NOT('Personnel Details'!$I$33=""), $B327&gt;='Personnel Details'!$I$33), 'Personnel Details'!$L$33, 'Personnel Details'!$G$33)))</f>
        <v/>
      </c>
      <c r="LY327" s="59">
        <f t="shared" si="729"/>
        <v>0</v>
      </c>
      <c r="LZ327" s="53"/>
      <c r="MB327" s="78" t="str">
        <f>IF(MB$9="", "", IF(AND(NOT('Personnel Details'!$N$34=""), $B327&gt;='Personnel Details'!$N$34), 'Personnel Details'!$O$34, IF(AND(NOT('Personnel Details'!$I$34=""), $B327&gt;='Personnel Details'!$I$34), 'Personnel Details'!$J$34, 'Personnel Details'!$E$34)))</f>
        <v/>
      </c>
      <c r="MC327" s="59" t="str">
        <f>IF(MB$9="", "", IF(AND(NOT('Personnel Details'!$N$34=""), $B327&gt;='Personnel Details'!$N$34), IF('Personnel Details'!$P$34="","", 'Personnel Details'!$P$34), IF(AND(NOT('Personnel Details'!$I$34=""), $B327&gt;='Personnel Details'!$I$34), IF('Personnel Details'!$K$34="", "", 'Personnel Details'!$K$34), IF('Personnel Details'!$F$34="", "", 'Personnel Details'!$F$34))))</f>
        <v/>
      </c>
      <c r="MD327" s="79" t="str">
        <f>IF(MB$9="", "", IF(AND(NOT('Personnel Details'!$N$34=""), $B327&gt;='Personnel Details'!$N$34), 'Personnel Details'!$Q$34, IF(AND(NOT('Personnel Details'!$I$34=""), $B327&gt;='Personnel Details'!$I$34), 'Personnel Details'!$L$34, 'Personnel Details'!$G$34)))</f>
        <v/>
      </c>
      <c r="ME327" s="59">
        <f t="shared" si="730"/>
        <v>0</v>
      </c>
      <c r="MF327" s="53"/>
      <c r="MH327" s="78" t="str">
        <f>IF(MH$9="", "", IF(AND(NOT('Personnel Details'!$N$35=""), $B327&gt;='Personnel Details'!$N$35), 'Personnel Details'!$O$35, IF(AND(NOT('Personnel Details'!$I$35=""), $B327&gt;='Personnel Details'!$I$35), 'Personnel Details'!$J$35, 'Personnel Details'!$E$35)))</f>
        <v/>
      </c>
      <c r="MI327" s="59" t="str">
        <f>IF(MH$9="", "", IF(AND(NOT('Personnel Details'!$N$35=""), $B327&gt;='Personnel Details'!$N$35), IF('Personnel Details'!$P$35="","", 'Personnel Details'!$P$35), IF(AND(NOT('Personnel Details'!$I$35=""), $B327&gt;='Personnel Details'!$I$35), IF('Personnel Details'!$K$35="", "", 'Personnel Details'!$K$35), IF('Personnel Details'!$F$35="", "", 'Personnel Details'!$F$35))))</f>
        <v/>
      </c>
      <c r="MJ327" s="79" t="str">
        <f>IF(MH$9="", "", IF(AND(NOT('Personnel Details'!$N$35=""), $B327&gt;='Personnel Details'!$N$35), 'Personnel Details'!$Q$35, IF(AND(NOT('Personnel Details'!$I$35=""), $B327&gt;='Personnel Details'!$I$35), 'Personnel Details'!$L$35, 'Personnel Details'!$G$35)))</f>
        <v/>
      </c>
      <c r="MK327" s="59">
        <f t="shared" si="731"/>
        <v>0</v>
      </c>
      <c r="ML327" s="53"/>
      <c r="MN327" s="78" t="str">
        <f>IF(MN$9="", "", IF(AND(NOT('Personnel Details'!$N$36=""), $B327&gt;='Personnel Details'!$N$36), 'Personnel Details'!$O$36, IF(AND(NOT('Personnel Details'!$I$36=""), $B327&gt;='Personnel Details'!$I$36), 'Personnel Details'!$J$36, 'Personnel Details'!$E$36)))</f>
        <v/>
      </c>
      <c r="MO327" s="59" t="str">
        <f>IF(MN$9="", "", IF(AND(NOT('Personnel Details'!$N$36=""), $B327&gt;='Personnel Details'!$N$36), IF('Personnel Details'!$P$36="","", 'Personnel Details'!$P$36), IF(AND(NOT('Personnel Details'!$I$36=""), $B327&gt;='Personnel Details'!$I$36), IF('Personnel Details'!$K$36="", "", 'Personnel Details'!$K$36), IF('Personnel Details'!$F$36="", "", 'Personnel Details'!$F$36))))</f>
        <v/>
      </c>
      <c r="MP327" s="79" t="str">
        <f>IF(MN$9="", "", IF(AND(NOT('Personnel Details'!$N$36=""), $B327&gt;='Personnel Details'!$N$36), 'Personnel Details'!$Q$36, IF(AND(NOT('Personnel Details'!$I$36=""), $B327&gt;='Personnel Details'!$I$36), 'Personnel Details'!$L$36, 'Personnel Details'!$G$36)))</f>
        <v/>
      </c>
      <c r="MQ327" s="59">
        <f t="shared" si="732"/>
        <v>0</v>
      </c>
      <c r="MR327" s="53"/>
      <c r="MT327" s="78" t="str">
        <f>IF(MT$9="", "", IF(AND(NOT('Personnel Details'!$N$37=""), $B327&gt;='Personnel Details'!$N$37), 'Personnel Details'!$O$37, IF(AND(NOT('Personnel Details'!$I$37=""), $B327&gt;='Personnel Details'!$I$37), 'Personnel Details'!$J$37, 'Personnel Details'!$E$37)))</f>
        <v/>
      </c>
      <c r="MU327" s="59" t="str">
        <f>IF(MT$9="", "", IF(AND(NOT('Personnel Details'!$N$37=""), $B327&gt;='Personnel Details'!$N$37), IF('Personnel Details'!$P$37="","", 'Personnel Details'!$P$37), IF(AND(NOT('Personnel Details'!$I$37=""), $B327&gt;='Personnel Details'!$I$37), IF('Personnel Details'!$K$37="", "", 'Personnel Details'!$K$37), IF('Personnel Details'!$F$37="", "", 'Personnel Details'!$F$37))))</f>
        <v/>
      </c>
      <c r="MV327" s="79" t="str">
        <f>IF(MT$9="", "", IF(AND(NOT('Personnel Details'!$N$37=""), $B327&gt;='Personnel Details'!$N$37), 'Personnel Details'!$Q$37, IF(AND(NOT('Personnel Details'!$I$37=""), $B327&gt;='Personnel Details'!$I$37), 'Personnel Details'!$L$37, 'Personnel Details'!$G$37)))</f>
        <v/>
      </c>
      <c r="MW327" s="59">
        <f t="shared" si="733"/>
        <v>0</v>
      </c>
      <c r="MX327" s="53"/>
      <c r="MZ327" s="78" t="str">
        <f>IF(MZ$9="", "", IF(AND(NOT('Personnel Details'!$N$38=""), $B327&gt;='Personnel Details'!$N$38), 'Personnel Details'!$O$38, IF(AND(NOT('Personnel Details'!$I$38=""), $B327&gt;='Personnel Details'!$I$38), 'Personnel Details'!$J$38, 'Personnel Details'!$E$38)))</f>
        <v/>
      </c>
      <c r="NA327" s="59" t="str">
        <f>IF(MZ$9="", "", IF(AND(NOT('Personnel Details'!$N$38=""), $B327&gt;='Personnel Details'!$N$38), IF('Personnel Details'!$P$38="","", 'Personnel Details'!$P$38), IF(AND(NOT('Personnel Details'!$I$38=""), $B327&gt;='Personnel Details'!$I$38), IF('Personnel Details'!$K$38="", "", 'Personnel Details'!$K$38), IF('Personnel Details'!$F$38="", "", 'Personnel Details'!$F$38))))</f>
        <v/>
      </c>
      <c r="NB327" s="79" t="str">
        <f>IF(MZ$9="", "", IF(AND(NOT('Personnel Details'!$N$38=""), $B327&gt;='Personnel Details'!$N$38), 'Personnel Details'!$Q$38, IF(AND(NOT('Personnel Details'!$I$38=""), $B327&gt;='Personnel Details'!$I$38), 'Personnel Details'!$L$38, 'Personnel Details'!$G$38)))</f>
        <v/>
      </c>
      <c r="NC327" s="59">
        <f t="shared" si="734"/>
        <v>0</v>
      </c>
      <c r="ND327" s="53"/>
      <c r="NF327" s="78" t="str">
        <f>IF(NF$9="", "", IF(AND(NOT('Personnel Details'!$N$39=""), $B327&gt;='Personnel Details'!$N$39), 'Personnel Details'!$O$39, IF(AND(NOT('Personnel Details'!$I$39=""), $B327&gt;='Personnel Details'!$I$39), 'Personnel Details'!$J$39, 'Personnel Details'!$E$39)))</f>
        <v/>
      </c>
      <c r="NG327" s="59" t="str">
        <f>IF(NF$9="", "", IF(AND(NOT('Personnel Details'!$N$39=""), $B327&gt;='Personnel Details'!$N$39), IF('Personnel Details'!$P$39="","", 'Personnel Details'!$P$39), IF(AND(NOT('Personnel Details'!$I$39=""), $B327&gt;='Personnel Details'!$I$39), IF('Personnel Details'!$K$39="", "", 'Personnel Details'!$K$39), IF('Personnel Details'!$F$39="", "", 'Personnel Details'!$F$39))))</f>
        <v/>
      </c>
      <c r="NH327" s="79" t="str">
        <f>IF(NF$9="", "", IF(AND(NOT('Personnel Details'!$N$39=""), $B327&gt;='Personnel Details'!$N$39), 'Personnel Details'!$Q$39, IF(AND(NOT('Personnel Details'!$I$39=""), $B327&gt;='Personnel Details'!$I$39), 'Personnel Details'!$L$39, 'Personnel Details'!$G$39)))</f>
        <v/>
      </c>
      <c r="NI327" s="59">
        <f t="shared" si="735"/>
        <v>0</v>
      </c>
      <c r="NJ327" s="53"/>
      <c r="NL327" s="78" t="str">
        <f>IF(NL$9="", "", IF(AND(NOT('Personnel Details'!$N$40=""), $B327&gt;='Personnel Details'!$N$40), 'Personnel Details'!$O$40, IF(AND(NOT('Personnel Details'!$I$40=""), $B327&gt;='Personnel Details'!$I$40), 'Personnel Details'!$J$40, 'Personnel Details'!$E$40)))</f>
        <v/>
      </c>
      <c r="NM327" s="59" t="str">
        <f>IF(NL$9="", "", IF(AND(NOT('Personnel Details'!$N$40=""), $B327&gt;='Personnel Details'!$N$40), IF('Personnel Details'!$P$40="","", 'Personnel Details'!$P$40), IF(AND(NOT('Personnel Details'!$I$40=""), $B327&gt;='Personnel Details'!$I$40), IF('Personnel Details'!$K$40="", "", 'Personnel Details'!$K$40), IF('Personnel Details'!$F$40="", "", 'Personnel Details'!$F$40))))</f>
        <v/>
      </c>
      <c r="NN327" s="79" t="str">
        <f>IF(NL$9="", "", IF(AND(NOT('Personnel Details'!$N$40=""), $B327&gt;='Personnel Details'!$N$40), 'Personnel Details'!$Q$40, IF(AND(NOT('Personnel Details'!$I$40=""), $B327&gt;='Personnel Details'!$I$40), 'Personnel Details'!$L$40, 'Personnel Details'!$G$40)))</f>
        <v/>
      </c>
      <c r="NO327" s="59">
        <f t="shared" si="736"/>
        <v>0</v>
      </c>
      <c r="NP327" s="53"/>
    </row>
    <row r="328" spans="1:380" x14ac:dyDescent="0.25">
      <c r="A328" s="32"/>
      <c r="B328" s="113">
        <f>IFERROR(IF(B327+1&gt;'Personnel Details'!$U$5, "", B327+1), "")</f>
        <v>44148</v>
      </c>
      <c r="C328" s="32"/>
      <c r="D328" s="120"/>
      <c r="E328" s="13" t="str">
        <f t="shared" si="615"/>
        <v/>
      </c>
      <c r="F328" s="13" t="str">
        <f t="shared" si="646"/>
        <v/>
      </c>
      <c r="G328" s="56" t="str">
        <f t="shared" si="737"/>
        <v/>
      </c>
      <c r="H328" s="16" t="str">
        <f t="shared" si="647"/>
        <v/>
      </c>
      <c r="I328" s="32"/>
      <c r="J328" s="120"/>
      <c r="K328" s="62" t="str">
        <f t="shared" si="616"/>
        <v/>
      </c>
      <c r="L328" s="62" t="str">
        <f t="shared" si="648"/>
        <v/>
      </c>
      <c r="M328" s="65" t="str">
        <f t="shared" si="738"/>
        <v/>
      </c>
      <c r="N328" s="68" t="str">
        <f t="shared" si="649"/>
        <v/>
      </c>
      <c r="O328" s="32"/>
      <c r="P328" s="120"/>
      <c r="Q328" s="62" t="str">
        <f t="shared" si="617"/>
        <v/>
      </c>
      <c r="R328" s="62" t="str">
        <f t="shared" si="650"/>
        <v/>
      </c>
      <c r="S328" s="65" t="str">
        <f t="shared" si="739"/>
        <v/>
      </c>
      <c r="T328" s="68" t="str">
        <f t="shared" si="651"/>
        <v/>
      </c>
      <c r="U328" s="32"/>
      <c r="V328" s="120"/>
      <c r="W328" s="62" t="str">
        <f t="shared" si="618"/>
        <v/>
      </c>
      <c r="X328" s="62" t="str">
        <f t="shared" si="652"/>
        <v/>
      </c>
      <c r="Y328" s="65" t="str">
        <f t="shared" si="740"/>
        <v/>
      </c>
      <c r="Z328" s="68" t="str">
        <f t="shared" si="653"/>
        <v/>
      </c>
      <c r="AA328" s="32"/>
      <c r="AB328" s="120"/>
      <c r="AC328" s="62" t="str">
        <f t="shared" si="619"/>
        <v/>
      </c>
      <c r="AD328" s="62" t="str">
        <f t="shared" si="654"/>
        <v/>
      </c>
      <c r="AE328" s="65" t="str">
        <f t="shared" si="741"/>
        <v/>
      </c>
      <c r="AF328" s="68" t="str">
        <f t="shared" si="655"/>
        <v/>
      </c>
      <c r="AG328" s="32"/>
      <c r="AH328" s="120"/>
      <c r="AI328" s="62" t="str">
        <f t="shared" si="620"/>
        <v/>
      </c>
      <c r="AJ328" s="62" t="str">
        <f t="shared" si="656"/>
        <v/>
      </c>
      <c r="AK328" s="65" t="str">
        <f t="shared" si="742"/>
        <v/>
      </c>
      <c r="AL328" s="68" t="str">
        <f t="shared" si="657"/>
        <v/>
      </c>
      <c r="AM328" s="32"/>
      <c r="AN328" s="120"/>
      <c r="AO328" s="62" t="str">
        <f t="shared" si="621"/>
        <v/>
      </c>
      <c r="AP328" s="62" t="str">
        <f t="shared" si="658"/>
        <v/>
      </c>
      <c r="AQ328" s="65" t="str">
        <f t="shared" si="743"/>
        <v/>
      </c>
      <c r="AR328" s="68" t="str">
        <f t="shared" si="659"/>
        <v/>
      </c>
      <c r="AS328" s="32"/>
      <c r="AT328" s="120"/>
      <c r="AU328" s="62" t="str">
        <f t="shared" si="622"/>
        <v/>
      </c>
      <c r="AV328" s="62" t="str">
        <f t="shared" si="660"/>
        <v/>
      </c>
      <c r="AW328" s="65" t="str">
        <f t="shared" si="744"/>
        <v/>
      </c>
      <c r="AX328" s="68" t="str">
        <f t="shared" si="661"/>
        <v/>
      </c>
      <c r="AY328" s="32"/>
      <c r="AZ328" s="120"/>
      <c r="BA328" s="62" t="str">
        <f t="shared" si="623"/>
        <v/>
      </c>
      <c r="BB328" s="62" t="str">
        <f t="shared" si="662"/>
        <v/>
      </c>
      <c r="BC328" s="65" t="str">
        <f t="shared" si="745"/>
        <v/>
      </c>
      <c r="BD328" s="68" t="str">
        <f t="shared" si="663"/>
        <v/>
      </c>
      <c r="BE328" s="32"/>
      <c r="BF328" s="120"/>
      <c r="BG328" s="62" t="str">
        <f t="shared" si="624"/>
        <v/>
      </c>
      <c r="BH328" s="62" t="str">
        <f t="shared" si="664"/>
        <v/>
      </c>
      <c r="BI328" s="65" t="str">
        <f t="shared" si="746"/>
        <v/>
      </c>
      <c r="BJ328" s="68" t="str">
        <f t="shared" si="665"/>
        <v/>
      </c>
      <c r="BK328" s="32"/>
      <c r="BL328" s="120"/>
      <c r="BM328" s="62" t="str">
        <f t="shared" si="625"/>
        <v/>
      </c>
      <c r="BN328" s="62" t="str">
        <f t="shared" si="666"/>
        <v/>
      </c>
      <c r="BO328" s="65" t="str">
        <f t="shared" si="747"/>
        <v/>
      </c>
      <c r="BP328" s="68" t="str">
        <f t="shared" si="667"/>
        <v/>
      </c>
      <c r="BQ328" s="32"/>
      <c r="BR328" s="120"/>
      <c r="BS328" s="62" t="str">
        <f t="shared" si="626"/>
        <v/>
      </c>
      <c r="BT328" s="62" t="str">
        <f t="shared" si="668"/>
        <v/>
      </c>
      <c r="BU328" s="65" t="str">
        <f t="shared" si="748"/>
        <v/>
      </c>
      <c r="BV328" s="68" t="str">
        <f t="shared" si="669"/>
        <v/>
      </c>
      <c r="BW328" s="32"/>
      <c r="BX328" s="120"/>
      <c r="BY328" s="62" t="str">
        <f t="shared" si="627"/>
        <v/>
      </c>
      <c r="BZ328" s="62" t="str">
        <f t="shared" si="670"/>
        <v/>
      </c>
      <c r="CA328" s="65" t="str">
        <f t="shared" si="749"/>
        <v/>
      </c>
      <c r="CB328" s="68" t="str">
        <f t="shared" si="671"/>
        <v/>
      </c>
      <c r="CC328" s="32"/>
      <c r="CD328" s="120"/>
      <c r="CE328" s="62" t="str">
        <f t="shared" si="628"/>
        <v/>
      </c>
      <c r="CF328" s="62" t="str">
        <f t="shared" si="672"/>
        <v/>
      </c>
      <c r="CG328" s="65" t="str">
        <f t="shared" si="750"/>
        <v/>
      </c>
      <c r="CH328" s="68" t="str">
        <f t="shared" si="673"/>
        <v/>
      </c>
      <c r="CI328" s="32"/>
      <c r="CJ328" s="120"/>
      <c r="CK328" s="62" t="str">
        <f t="shared" si="629"/>
        <v/>
      </c>
      <c r="CL328" s="62" t="str">
        <f t="shared" si="674"/>
        <v/>
      </c>
      <c r="CM328" s="65" t="str">
        <f t="shared" si="751"/>
        <v/>
      </c>
      <c r="CN328" s="68" t="str">
        <f t="shared" si="675"/>
        <v/>
      </c>
      <c r="CO328" s="32"/>
      <c r="CP328" s="120"/>
      <c r="CQ328" s="62" t="str">
        <f t="shared" si="630"/>
        <v/>
      </c>
      <c r="CR328" s="62" t="str">
        <f t="shared" si="676"/>
        <v/>
      </c>
      <c r="CS328" s="65" t="str">
        <f t="shared" si="752"/>
        <v/>
      </c>
      <c r="CT328" s="68" t="str">
        <f t="shared" si="677"/>
        <v/>
      </c>
      <c r="CU328" s="32"/>
      <c r="CV328" s="120"/>
      <c r="CW328" s="62" t="str">
        <f t="shared" si="631"/>
        <v/>
      </c>
      <c r="CX328" s="62" t="str">
        <f t="shared" si="678"/>
        <v/>
      </c>
      <c r="CY328" s="65" t="str">
        <f t="shared" si="753"/>
        <v/>
      </c>
      <c r="CZ328" s="68" t="str">
        <f t="shared" si="679"/>
        <v/>
      </c>
      <c r="DA328" s="32"/>
      <c r="DB328" s="120"/>
      <c r="DC328" s="62" t="str">
        <f t="shared" si="632"/>
        <v/>
      </c>
      <c r="DD328" s="62" t="str">
        <f t="shared" si="680"/>
        <v/>
      </c>
      <c r="DE328" s="65" t="str">
        <f t="shared" si="754"/>
        <v/>
      </c>
      <c r="DF328" s="68" t="str">
        <f t="shared" si="681"/>
        <v/>
      </c>
      <c r="DG328" s="32"/>
      <c r="DH328" s="120"/>
      <c r="DI328" s="62" t="str">
        <f t="shared" si="633"/>
        <v/>
      </c>
      <c r="DJ328" s="62" t="str">
        <f t="shared" si="682"/>
        <v/>
      </c>
      <c r="DK328" s="65" t="str">
        <f t="shared" si="755"/>
        <v/>
      </c>
      <c r="DL328" s="68" t="str">
        <f t="shared" si="683"/>
        <v/>
      </c>
      <c r="DM328" s="32"/>
      <c r="DN328" s="120"/>
      <c r="DO328" s="62" t="str">
        <f t="shared" si="634"/>
        <v/>
      </c>
      <c r="DP328" s="62" t="str">
        <f t="shared" si="684"/>
        <v/>
      </c>
      <c r="DQ328" s="65" t="str">
        <f t="shared" si="756"/>
        <v/>
      </c>
      <c r="DR328" s="68" t="str">
        <f t="shared" si="685"/>
        <v/>
      </c>
      <c r="DS328" s="32"/>
      <c r="DT328" s="120"/>
      <c r="DU328" s="62" t="str">
        <f t="shared" si="635"/>
        <v/>
      </c>
      <c r="DV328" s="62" t="str">
        <f t="shared" si="686"/>
        <v/>
      </c>
      <c r="DW328" s="65" t="str">
        <f t="shared" si="757"/>
        <v/>
      </c>
      <c r="DX328" s="68" t="str">
        <f t="shared" si="687"/>
        <v/>
      </c>
      <c r="DY328" s="32"/>
      <c r="DZ328" s="120"/>
      <c r="EA328" s="62" t="str">
        <f t="shared" si="636"/>
        <v/>
      </c>
      <c r="EB328" s="62" t="str">
        <f t="shared" si="688"/>
        <v/>
      </c>
      <c r="EC328" s="65" t="str">
        <f t="shared" si="758"/>
        <v/>
      </c>
      <c r="ED328" s="68" t="str">
        <f t="shared" si="689"/>
        <v/>
      </c>
      <c r="EE328" s="32"/>
      <c r="EF328" s="120"/>
      <c r="EG328" s="62" t="str">
        <f t="shared" si="637"/>
        <v/>
      </c>
      <c r="EH328" s="62" t="str">
        <f t="shared" si="690"/>
        <v/>
      </c>
      <c r="EI328" s="65" t="str">
        <f t="shared" si="759"/>
        <v/>
      </c>
      <c r="EJ328" s="68" t="str">
        <f t="shared" si="691"/>
        <v/>
      </c>
      <c r="EK328" s="32"/>
      <c r="EL328" s="120"/>
      <c r="EM328" s="62" t="str">
        <f t="shared" si="638"/>
        <v/>
      </c>
      <c r="EN328" s="62" t="str">
        <f t="shared" si="692"/>
        <v/>
      </c>
      <c r="EO328" s="65" t="str">
        <f t="shared" si="760"/>
        <v/>
      </c>
      <c r="EP328" s="68" t="str">
        <f t="shared" si="693"/>
        <v/>
      </c>
      <c r="EQ328" s="32"/>
      <c r="ER328" s="120"/>
      <c r="ES328" s="62" t="str">
        <f t="shared" si="639"/>
        <v/>
      </c>
      <c r="ET328" s="62" t="str">
        <f t="shared" si="694"/>
        <v/>
      </c>
      <c r="EU328" s="65" t="str">
        <f t="shared" si="761"/>
        <v/>
      </c>
      <c r="EV328" s="68" t="str">
        <f t="shared" si="695"/>
        <v/>
      </c>
      <c r="EW328" s="32"/>
      <c r="EX328" s="120"/>
      <c r="EY328" s="62" t="str">
        <f t="shared" si="640"/>
        <v/>
      </c>
      <c r="EZ328" s="62" t="str">
        <f t="shared" si="696"/>
        <v/>
      </c>
      <c r="FA328" s="65" t="str">
        <f t="shared" si="762"/>
        <v/>
      </c>
      <c r="FB328" s="68" t="str">
        <f t="shared" si="697"/>
        <v/>
      </c>
      <c r="FC328" s="32"/>
      <c r="FD328" s="120"/>
      <c r="FE328" s="62" t="str">
        <f t="shared" si="641"/>
        <v/>
      </c>
      <c r="FF328" s="62" t="str">
        <f t="shared" si="698"/>
        <v/>
      </c>
      <c r="FG328" s="65" t="str">
        <f t="shared" si="763"/>
        <v/>
      </c>
      <c r="FH328" s="68" t="str">
        <f t="shared" si="699"/>
        <v/>
      </c>
      <c r="FI328" s="32"/>
      <c r="FJ328" s="120"/>
      <c r="FK328" s="62" t="str">
        <f t="shared" si="642"/>
        <v/>
      </c>
      <c r="FL328" s="62" t="str">
        <f t="shared" si="700"/>
        <v/>
      </c>
      <c r="FM328" s="65" t="str">
        <f t="shared" si="764"/>
        <v/>
      </c>
      <c r="FN328" s="68" t="str">
        <f t="shared" si="701"/>
        <v/>
      </c>
      <c r="FO328" s="32"/>
      <c r="FP328" s="120"/>
      <c r="FQ328" s="62" t="str">
        <f t="shared" si="643"/>
        <v/>
      </c>
      <c r="FR328" s="62" t="str">
        <f t="shared" si="702"/>
        <v/>
      </c>
      <c r="FS328" s="65" t="str">
        <f t="shared" si="765"/>
        <v/>
      </c>
      <c r="FT328" s="68" t="str">
        <f t="shared" si="703"/>
        <v/>
      </c>
      <c r="FU328" s="32"/>
      <c r="FV328" s="120"/>
      <c r="FW328" s="62" t="str">
        <f t="shared" si="644"/>
        <v/>
      </c>
      <c r="FX328" s="62" t="str">
        <f t="shared" si="704"/>
        <v/>
      </c>
      <c r="FY328" s="65" t="str">
        <f t="shared" si="766"/>
        <v/>
      </c>
      <c r="FZ328" s="68" t="str">
        <f t="shared" si="705"/>
        <v/>
      </c>
      <c r="GA328" s="32"/>
      <c r="GC328" s="7" t="str">
        <f t="shared" si="706"/>
        <v>Nov 2020</v>
      </c>
      <c r="GD328" s="7" t="str">
        <f t="shared" ca="1" si="645"/>
        <v/>
      </c>
      <c r="GT328" s="71">
        <f>IF(GT$9="", "", IF(AND(NOT('Personnel Details'!$N$11=""), $B328&gt;='Personnel Details'!$N$11), 'Personnel Details'!$O$11, IF(AND(NOT('Personnel Details'!$I$11=""), $B328&gt;='Personnel Details'!$I$11), 'Personnel Details'!$J$11, 'Personnel Details'!$E$11)))</f>
        <v>0.8</v>
      </c>
      <c r="GU328" s="59" t="str">
        <f>IF(GT$9="", "", IF(AND(NOT('Personnel Details'!$N$11=""), $B328&gt;='Personnel Details'!$N$11), IF('Personnel Details'!$P$11="","", 'Personnel Details'!$P$11), IF(AND(NOT('Personnel Details'!$I$11=""), $B328&gt;='Personnel Details'!$I$11), IF('Personnel Details'!$K$11="", "", 'Personnel Details'!$K$11), IF('Personnel Details'!$F$11="", "", 'Personnel Details'!$F$11))))</f>
        <v/>
      </c>
      <c r="GV328" s="74">
        <f>IF(GT$9="", "", IF(AND(NOT('Personnel Details'!$N$11=""), $B328&gt;='Personnel Details'!$N$11), 'Personnel Details'!$Q$11, IF(AND(NOT('Personnel Details'!$I$11=""), $B328&gt;='Personnel Details'!$I$11), 'Personnel Details'!$L$11, 'Personnel Details'!$G$11)))</f>
        <v>0</v>
      </c>
      <c r="GW328" s="59">
        <f t="shared" si="707"/>
        <v>0</v>
      </c>
      <c r="GX328" s="53"/>
      <c r="GZ328" s="78">
        <f>IF(GZ$9="", "", IF(AND(NOT('Personnel Details'!$N$12=""), $B328&gt;='Personnel Details'!$N$12), 'Personnel Details'!$O$12, IF(AND(NOT('Personnel Details'!$I$12=""), $B328&gt;='Personnel Details'!$I$12), 'Personnel Details'!$J$12, 'Personnel Details'!$E$12)))</f>
        <v>0.8</v>
      </c>
      <c r="HA328" s="59" t="str">
        <f>IF(GZ$9="", "", IF(AND(NOT('Personnel Details'!$N$12=""), $B328&gt;='Personnel Details'!$N$12), IF('Personnel Details'!$P$12="","", 'Personnel Details'!$P$12), IF(AND(NOT('Personnel Details'!$I$12=""), $B328&gt;='Personnel Details'!$I$12), IF('Personnel Details'!$K$12="", "", 'Personnel Details'!$K$12), IF('Personnel Details'!$F$12="", "", 'Personnel Details'!$F$12))))</f>
        <v/>
      </c>
      <c r="HB328" s="79">
        <f>IF(GZ$9="", "", IF(AND(NOT('Personnel Details'!$N$12=""), $B328&gt;='Personnel Details'!$N$12), 'Personnel Details'!$Q$12, IF(AND(NOT('Personnel Details'!$I$12=""), $B328&gt;='Personnel Details'!$I$12), 'Personnel Details'!$L$12, 'Personnel Details'!$G$12)))</f>
        <v>0</v>
      </c>
      <c r="HC328" s="59">
        <f t="shared" si="708"/>
        <v>0</v>
      </c>
      <c r="HD328" s="53"/>
      <c r="HF328" s="78">
        <f>IF(HF$9="", "", IF(AND(NOT('Personnel Details'!$N$13=""), $B328&gt;='Personnel Details'!$N$13), 'Personnel Details'!$O$13, IF(AND(NOT('Personnel Details'!$I$13=""), $B328&gt;='Personnel Details'!$I$13), 'Personnel Details'!$J$13, 'Personnel Details'!$E$13)))</f>
        <v>0.8</v>
      </c>
      <c r="HG328" s="59" t="str">
        <f>IF(HF$9="", "", IF(AND(NOT('Personnel Details'!$N$13=""), $B328&gt;='Personnel Details'!$N$13), IF('Personnel Details'!$P$13="","", 'Personnel Details'!$P$13), IF(AND(NOT('Personnel Details'!$I$13=""), $B328&gt;='Personnel Details'!$I$13), IF('Personnel Details'!$K$13="", "", 'Personnel Details'!$K$13), IF('Personnel Details'!$F$13="", "", 'Personnel Details'!$F$13))))</f>
        <v/>
      </c>
      <c r="HH328" s="79">
        <f>IF(HF$9="", "", IF(AND(NOT('Personnel Details'!$N$13=""), $B328&gt;='Personnel Details'!$N$13), 'Personnel Details'!$Q$13, IF(AND(NOT('Personnel Details'!$I$13=""), $B328&gt;='Personnel Details'!$I$13), 'Personnel Details'!$L$13, 'Personnel Details'!$G$13)))</f>
        <v>0</v>
      </c>
      <c r="HI328" s="59">
        <f t="shared" si="709"/>
        <v>0</v>
      </c>
      <c r="HJ328" s="53"/>
      <c r="HL328" s="78">
        <f>IF(HL$9="", "", IF(AND(NOT('Personnel Details'!$N$14=""), $B328&gt;='Personnel Details'!$N$14), 'Personnel Details'!$O$14, IF(AND(NOT('Personnel Details'!$I$14=""), $B328&gt;='Personnel Details'!$I$14), 'Personnel Details'!$J$14, 'Personnel Details'!$E$14)))</f>
        <v>0.8</v>
      </c>
      <c r="HM328" s="59">
        <f>IF(HL$9="", "", IF(AND(NOT('Personnel Details'!$N$14=""), $B328&gt;='Personnel Details'!$N$14), IF('Personnel Details'!$P$14="","", 'Personnel Details'!$P$14), IF(AND(NOT('Personnel Details'!$I$14=""), $B328&gt;='Personnel Details'!$I$14), IF('Personnel Details'!$K$14="", "", 'Personnel Details'!$K$14), IF('Personnel Details'!$F$14="", "", 'Personnel Details'!$F$14))))</f>
        <v>2000</v>
      </c>
      <c r="HN328" s="79">
        <f>IF(HL$9="", "", IF(AND(NOT('Personnel Details'!$N$14=""), $B328&gt;='Personnel Details'!$N$14), 'Personnel Details'!$Q$14, IF(AND(NOT('Personnel Details'!$I$14=""), $B328&gt;='Personnel Details'!$I$14), 'Personnel Details'!$L$14, 'Personnel Details'!$G$14)))</f>
        <v>0.85</v>
      </c>
      <c r="HO328" s="59">
        <f t="shared" si="710"/>
        <v>0</v>
      </c>
      <c r="HP328" s="53"/>
      <c r="HR328" s="78" t="str">
        <f>IF(HR$9="", "", IF(AND(NOT('Personnel Details'!$N$15=""), $B328&gt;='Personnel Details'!$N$15), 'Personnel Details'!$O$15, IF(AND(NOT('Personnel Details'!$I$15=""), $B328&gt;='Personnel Details'!$I$15), 'Personnel Details'!$J$15, 'Personnel Details'!$E$15)))</f>
        <v/>
      </c>
      <c r="HS328" s="59" t="str">
        <f>IF(HR$9="", "", IF(AND(NOT('Personnel Details'!$N$15=""), $B328&gt;='Personnel Details'!$N$15), IF('Personnel Details'!$P$15="","", 'Personnel Details'!$P$15), IF(AND(NOT('Personnel Details'!$I$15=""), $B328&gt;='Personnel Details'!$I$15), IF('Personnel Details'!$K$15="", "", 'Personnel Details'!$K$15), IF('Personnel Details'!$F$15="", "", 'Personnel Details'!$F$15))))</f>
        <v/>
      </c>
      <c r="HT328" s="79" t="str">
        <f>IF(HR$9="", "", IF(AND(NOT('Personnel Details'!$N$15=""), $B328&gt;='Personnel Details'!$N$15), 'Personnel Details'!$Q$15, IF(AND(NOT('Personnel Details'!$I$15=""), $B328&gt;='Personnel Details'!$I$15), 'Personnel Details'!$L$15, 'Personnel Details'!$G$15)))</f>
        <v/>
      </c>
      <c r="HU328" s="59">
        <f t="shared" si="711"/>
        <v>0</v>
      </c>
      <c r="HV328" s="53"/>
      <c r="HX328" s="78" t="str">
        <f>IF(HX$9="", "", IF(AND(NOT('Personnel Details'!$N$16=""), $B328&gt;='Personnel Details'!$N$16), 'Personnel Details'!$O$16, IF(AND(NOT('Personnel Details'!$I$16=""), $B328&gt;='Personnel Details'!$I$16), 'Personnel Details'!$J$16, 'Personnel Details'!$E$16)))</f>
        <v/>
      </c>
      <c r="HY328" s="59" t="str">
        <f>IF(HX$9="", "", IF(AND(NOT('Personnel Details'!$N$16=""), $B328&gt;='Personnel Details'!$N$16), IF('Personnel Details'!$P$16="","", 'Personnel Details'!$P$16), IF(AND(NOT('Personnel Details'!$I$16=""), $B328&gt;='Personnel Details'!$I$16), IF('Personnel Details'!$K$16="", "", 'Personnel Details'!$K$16), IF('Personnel Details'!$F$16="", "", 'Personnel Details'!$F$16))))</f>
        <v/>
      </c>
      <c r="HZ328" s="79" t="str">
        <f>IF(HX$9="", "", IF(AND(NOT('Personnel Details'!$N$16=""), $B328&gt;='Personnel Details'!$N$16), 'Personnel Details'!$Q$16, IF(AND(NOT('Personnel Details'!$I$16=""), $B328&gt;='Personnel Details'!$I$16), 'Personnel Details'!$L$16, 'Personnel Details'!$G$16)))</f>
        <v/>
      </c>
      <c r="IA328" s="59">
        <f t="shared" si="712"/>
        <v>0</v>
      </c>
      <c r="IB328" s="53"/>
      <c r="ID328" s="78" t="str">
        <f>IF(ID$9="", "", IF(AND(NOT('Personnel Details'!$N$17=""), $B328&gt;='Personnel Details'!$N$17), 'Personnel Details'!$O$17, IF(AND(NOT('Personnel Details'!$I$17=""), $B328&gt;='Personnel Details'!$I$17), 'Personnel Details'!$J$17, 'Personnel Details'!$E$17)))</f>
        <v/>
      </c>
      <c r="IE328" s="59" t="str">
        <f>IF(ID$9="", "", IF(AND(NOT('Personnel Details'!$N$17=""), $B328&gt;='Personnel Details'!$N$17), IF('Personnel Details'!$P$17="","", 'Personnel Details'!$P$17), IF(AND(NOT('Personnel Details'!$I$17=""), $B328&gt;='Personnel Details'!$I$17), IF('Personnel Details'!$K$17="", "", 'Personnel Details'!$K$17), IF('Personnel Details'!$F$17="", "", 'Personnel Details'!$F$17))))</f>
        <v/>
      </c>
      <c r="IF328" s="79" t="str">
        <f>IF(ID$9="", "", IF(AND(NOT('Personnel Details'!$N$17=""), $B328&gt;='Personnel Details'!$N$17), 'Personnel Details'!$Q$17, IF(AND(NOT('Personnel Details'!$I$17=""), $B328&gt;='Personnel Details'!$I$17), 'Personnel Details'!$L$17, 'Personnel Details'!$G$17)))</f>
        <v/>
      </c>
      <c r="IG328" s="59">
        <f t="shared" si="713"/>
        <v>0</v>
      </c>
      <c r="IH328" s="53"/>
      <c r="IJ328" s="78" t="str">
        <f>IF(IJ$9="", "", IF(AND(NOT('Personnel Details'!$N$18=""), $B328&gt;='Personnel Details'!$N$18), 'Personnel Details'!$O$18, IF(AND(NOT('Personnel Details'!$I$18=""), $B328&gt;='Personnel Details'!$I$18), 'Personnel Details'!$J$18, 'Personnel Details'!$E$18)))</f>
        <v/>
      </c>
      <c r="IK328" s="59" t="str">
        <f>IF(IJ$9="", "", IF(AND(NOT('Personnel Details'!$N$18=""), $B328&gt;='Personnel Details'!$N$18), IF('Personnel Details'!$P$18="","", 'Personnel Details'!$P$18), IF(AND(NOT('Personnel Details'!$I$18=""), $B328&gt;='Personnel Details'!$I$18), IF('Personnel Details'!$K$18="", "", 'Personnel Details'!$K$18), IF('Personnel Details'!$F$18="", "", 'Personnel Details'!$F$18))))</f>
        <v/>
      </c>
      <c r="IL328" s="79" t="str">
        <f>IF(IJ$9="", "", IF(AND(NOT('Personnel Details'!$N$18=""), $B328&gt;='Personnel Details'!$N$18), 'Personnel Details'!$Q$18, IF(AND(NOT('Personnel Details'!$I$18=""), $B328&gt;='Personnel Details'!$I$18), 'Personnel Details'!$L$18, 'Personnel Details'!$G$18)))</f>
        <v/>
      </c>
      <c r="IM328" s="59">
        <f t="shared" si="714"/>
        <v>0</v>
      </c>
      <c r="IN328" s="53"/>
      <c r="IP328" s="78" t="str">
        <f>IF(IP$9="", "", IF(AND(NOT('Personnel Details'!$N$19=""), $B328&gt;='Personnel Details'!$N$19), 'Personnel Details'!$O$19, IF(AND(NOT('Personnel Details'!$I$19=""), $B328&gt;='Personnel Details'!$I$19), 'Personnel Details'!$J$19, 'Personnel Details'!$E$19)))</f>
        <v/>
      </c>
      <c r="IQ328" s="59" t="str">
        <f>IF(IP$9="", "", IF(AND(NOT('Personnel Details'!$N$19=""), $B328&gt;='Personnel Details'!$N$19), IF('Personnel Details'!$P$19="","", 'Personnel Details'!$P$19), IF(AND(NOT('Personnel Details'!$I$19=""), $B328&gt;='Personnel Details'!$I$19), IF('Personnel Details'!$K$19="", "", 'Personnel Details'!$K$19), IF('Personnel Details'!$F$19="", "", 'Personnel Details'!$F$19))))</f>
        <v/>
      </c>
      <c r="IR328" s="79" t="str">
        <f>IF(IP$9="", "", IF(AND(NOT('Personnel Details'!$N$19=""), $B328&gt;='Personnel Details'!$N$19), 'Personnel Details'!$Q$19, IF(AND(NOT('Personnel Details'!$I$19=""), $B328&gt;='Personnel Details'!$I$19), 'Personnel Details'!$L$19, 'Personnel Details'!$G$19)))</f>
        <v/>
      </c>
      <c r="IS328" s="59">
        <f t="shared" si="715"/>
        <v>0</v>
      </c>
      <c r="IT328" s="53"/>
      <c r="IV328" s="78" t="str">
        <f>IF(IV$9="", "", IF(AND(NOT('Personnel Details'!$N$20=""), $B328&gt;='Personnel Details'!$N$20), 'Personnel Details'!$O$20, IF(AND(NOT('Personnel Details'!$I$20=""), $B328&gt;='Personnel Details'!$I$20), 'Personnel Details'!$J$20, 'Personnel Details'!$E$20)))</f>
        <v/>
      </c>
      <c r="IW328" s="59" t="str">
        <f>IF(IV$9="", "", IF(AND(NOT('Personnel Details'!$N$20=""), $B328&gt;='Personnel Details'!$N$20), IF('Personnel Details'!$P$20="","", 'Personnel Details'!$P$20), IF(AND(NOT('Personnel Details'!$I$20=""), $B328&gt;='Personnel Details'!$I$20), IF('Personnel Details'!$K$20="", "", 'Personnel Details'!$K$20), IF('Personnel Details'!$F$20="", "", 'Personnel Details'!$F$20))))</f>
        <v/>
      </c>
      <c r="IX328" s="79" t="str">
        <f>IF(IV$9="", "", IF(AND(NOT('Personnel Details'!$N$20=""), $B328&gt;='Personnel Details'!$N$20), 'Personnel Details'!$Q$20, IF(AND(NOT('Personnel Details'!$I$20=""), $B328&gt;='Personnel Details'!$I$20), 'Personnel Details'!$L$20, 'Personnel Details'!$G$20)))</f>
        <v/>
      </c>
      <c r="IY328" s="59">
        <f t="shared" si="716"/>
        <v>0</v>
      </c>
      <c r="IZ328" s="53"/>
      <c r="JB328" s="78" t="str">
        <f>IF(JB$9="", "", IF(AND(NOT('Personnel Details'!$N$21=""), $B328&gt;='Personnel Details'!$N$21), 'Personnel Details'!$O$21, IF(AND(NOT('Personnel Details'!$I$21=""), $B328&gt;='Personnel Details'!$I$21), 'Personnel Details'!$J$21, 'Personnel Details'!$E$21)))</f>
        <v/>
      </c>
      <c r="JC328" s="59" t="str">
        <f>IF(JB$9="", "", IF(AND(NOT('Personnel Details'!$N$21=""), $B328&gt;='Personnel Details'!$N$21), IF('Personnel Details'!$P$21="","", 'Personnel Details'!$P$21), IF(AND(NOT('Personnel Details'!$I$21=""), $B328&gt;='Personnel Details'!$I$21), IF('Personnel Details'!$K$21="", "", 'Personnel Details'!$K$21), IF('Personnel Details'!$F$21="", "", 'Personnel Details'!$F$21))))</f>
        <v/>
      </c>
      <c r="JD328" s="79" t="str">
        <f>IF(JB$9="", "", IF(AND(NOT('Personnel Details'!$N$21=""), $B328&gt;='Personnel Details'!$N$21), 'Personnel Details'!$Q$21, IF(AND(NOT('Personnel Details'!$I$21=""), $B328&gt;='Personnel Details'!$I$21), 'Personnel Details'!$L$21, 'Personnel Details'!$G$21)))</f>
        <v/>
      </c>
      <c r="JE328" s="59">
        <f t="shared" si="717"/>
        <v>0</v>
      </c>
      <c r="JF328" s="53"/>
      <c r="JH328" s="78" t="str">
        <f>IF(JH$9="", "", IF(AND(NOT('Personnel Details'!$N$22=""), $B328&gt;='Personnel Details'!$N$22), 'Personnel Details'!$O$22, IF(AND(NOT('Personnel Details'!$I$22=""), $B328&gt;='Personnel Details'!$I$22), 'Personnel Details'!$J$22, 'Personnel Details'!$E$22)))</f>
        <v/>
      </c>
      <c r="JI328" s="59" t="str">
        <f>IF(JH$9="", "", IF(AND(NOT('Personnel Details'!$N$22=""), $B328&gt;='Personnel Details'!$N$22), IF('Personnel Details'!$P$22="","", 'Personnel Details'!$P$22), IF(AND(NOT('Personnel Details'!$I$22=""), $B328&gt;='Personnel Details'!$I$22), IF('Personnel Details'!$K$22="", "", 'Personnel Details'!$K$22), IF('Personnel Details'!$F$22="", "", 'Personnel Details'!$F$22))))</f>
        <v/>
      </c>
      <c r="JJ328" s="79" t="str">
        <f>IF(JH$9="", "", IF(AND(NOT('Personnel Details'!$N$22=""), $B328&gt;='Personnel Details'!$N$22), 'Personnel Details'!$Q$22, IF(AND(NOT('Personnel Details'!$I$22=""), $B328&gt;='Personnel Details'!$I$22), 'Personnel Details'!$L$22, 'Personnel Details'!$G$22)))</f>
        <v/>
      </c>
      <c r="JK328" s="59">
        <f t="shared" si="718"/>
        <v>0</v>
      </c>
      <c r="JL328" s="53"/>
      <c r="JN328" s="78" t="str">
        <f>IF(JN$9="", "", IF(AND(NOT('Personnel Details'!$N$23=""), $B328&gt;='Personnel Details'!$N$23), 'Personnel Details'!$O$23, IF(AND(NOT('Personnel Details'!$I$23=""), $B328&gt;='Personnel Details'!$I$23), 'Personnel Details'!$J$23, 'Personnel Details'!$E$23)))</f>
        <v/>
      </c>
      <c r="JO328" s="59" t="str">
        <f>IF(JN$9="", "", IF(AND(NOT('Personnel Details'!$N$23=""), $B328&gt;='Personnel Details'!$N$23), IF('Personnel Details'!$P$23="","", 'Personnel Details'!$P$23), IF(AND(NOT('Personnel Details'!$I$23=""), $B328&gt;='Personnel Details'!$I$23), IF('Personnel Details'!$K$23="", "", 'Personnel Details'!$K$23), IF('Personnel Details'!$F$23="", "", 'Personnel Details'!$F$23))))</f>
        <v/>
      </c>
      <c r="JP328" s="79" t="str">
        <f>IF(JN$9="", "", IF(AND(NOT('Personnel Details'!$N$23=""), $B328&gt;='Personnel Details'!$N$23), 'Personnel Details'!$Q$23, IF(AND(NOT('Personnel Details'!$I$23=""), $B328&gt;='Personnel Details'!$I$23), 'Personnel Details'!$L$23, 'Personnel Details'!$G$23)))</f>
        <v/>
      </c>
      <c r="JQ328" s="59">
        <f t="shared" si="719"/>
        <v>0</v>
      </c>
      <c r="JR328" s="53"/>
      <c r="JT328" s="78" t="str">
        <f>IF(JT$9="", "", IF(AND(NOT('Personnel Details'!$N$24=""), $B328&gt;='Personnel Details'!$N$24), 'Personnel Details'!$O$24, IF(AND(NOT('Personnel Details'!$I$24=""), $B328&gt;='Personnel Details'!$I$24), 'Personnel Details'!$J$24, 'Personnel Details'!$E$24)))</f>
        <v/>
      </c>
      <c r="JU328" s="59" t="str">
        <f>IF(JT$9="", "", IF(AND(NOT('Personnel Details'!$N$24=""), $B328&gt;='Personnel Details'!$N$24), IF('Personnel Details'!$P$24="","", 'Personnel Details'!$P$24), IF(AND(NOT('Personnel Details'!$I$24=""), $B328&gt;='Personnel Details'!$I$24), IF('Personnel Details'!$K$24="", "", 'Personnel Details'!$K$24), IF('Personnel Details'!$F$24="", "", 'Personnel Details'!$F$24))))</f>
        <v/>
      </c>
      <c r="JV328" s="79" t="str">
        <f>IF(JT$9="", "", IF(AND(NOT('Personnel Details'!$N$24=""), $B328&gt;='Personnel Details'!$N$24), 'Personnel Details'!$Q$24, IF(AND(NOT('Personnel Details'!$I$24=""), $B328&gt;='Personnel Details'!$I$24), 'Personnel Details'!$L$24, 'Personnel Details'!$G$24)))</f>
        <v/>
      </c>
      <c r="JW328" s="59">
        <f t="shared" si="720"/>
        <v>0</v>
      </c>
      <c r="JX328" s="53"/>
      <c r="JZ328" s="78" t="str">
        <f>IF(JZ$9="", "", IF(AND(NOT('Personnel Details'!$N$25=""), $B328&gt;='Personnel Details'!$N$25), 'Personnel Details'!$O$25, IF(AND(NOT('Personnel Details'!$I$25=""), $B328&gt;='Personnel Details'!$I$25), 'Personnel Details'!$J$25, 'Personnel Details'!$E$25)))</f>
        <v/>
      </c>
      <c r="KA328" s="59" t="str">
        <f>IF(JZ$9="", "", IF(AND(NOT('Personnel Details'!$N$25=""), $B328&gt;='Personnel Details'!$N$25), IF('Personnel Details'!$P$25="","", 'Personnel Details'!$P$25), IF(AND(NOT('Personnel Details'!$I$25=""), $B328&gt;='Personnel Details'!$I$25), IF('Personnel Details'!$K$25="", "", 'Personnel Details'!$K$25), IF('Personnel Details'!$F$25="", "", 'Personnel Details'!$F$25))))</f>
        <v/>
      </c>
      <c r="KB328" s="79" t="str">
        <f>IF(JZ$9="", "", IF(AND(NOT('Personnel Details'!$N$25=""), $B328&gt;='Personnel Details'!$N$25), 'Personnel Details'!$Q$25, IF(AND(NOT('Personnel Details'!$I$25=""), $B328&gt;='Personnel Details'!$I$25), 'Personnel Details'!$L$25, 'Personnel Details'!$G$25)))</f>
        <v/>
      </c>
      <c r="KC328" s="59">
        <f t="shared" si="721"/>
        <v>0</v>
      </c>
      <c r="KD328" s="53"/>
      <c r="KF328" s="78" t="str">
        <f>IF(KF$9="", "", IF(AND(NOT('Personnel Details'!$N$26=""), $B328&gt;='Personnel Details'!$N$26), 'Personnel Details'!$O$26, IF(AND(NOT('Personnel Details'!$I$26=""), $B328&gt;='Personnel Details'!$I$26), 'Personnel Details'!$J$26, 'Personnel Details'!$E$26)))</f>
        <v/>
      </c>
      <c r="KG328" s="59" t="str">
        <f>IF(KF$9="", "", IF(AND(NOT('Personnel Details'!$N$26=""), $B328&gt;='Personnel Details'!$N$26), IF('Personnel Details'!$P$26="","", 'Personnel Details'!$P$26), IF(AND(NOT('Personnel Details'!$I$26=""), $B328&gt;='Personnel Details'!$I$26), IF('Personnel Details'!$K$26="", "", 'Personnel Details'!$K$26), IF('Personnel Details'!$F$26="", "", 'Personnel Details'!$F$26))))</f>
        <v/>
      </c>
      <c r="KH328" s="79" t="str">
        <f>IF(KF$9="", "", IF(AND(NOT('Personnel Details'!$N$26=""), $B328&gt;='Personnel Details'!$N$26), 'Personnel Details'!$Q$26, IF(AND(NOT('Personnel Details'!$I$26=""), $B328&gt;='Personnel Details'!$I$26), 'Personnel Details'!$L$26, 'Personnel Details'!$G$26)))</f>
        <v/>
      </c>
      <c r="KI328" s="59">
        <f t="shared" si="722"/>
        <v>0</v>
      </c>
      <c r="KJ328" s="53"/>
      <c r="KL328" s="78" t="str">
        <f>IF(KL$9="", "", IF(AND(NOT('Personnel Details'!$N$27=""), $B328&gt;='Personnel Details'!$N$27), 'Personnel Details'!$O$27, IF(AND(NOT('Personnel Details'!$I$27=""), $B328&gt;='Personnel Details'!$I$27), 'Personnel Details'!$J$27, 'Personnel Details'!$E$27)))</f>
        <v/>
      </c>
      <c r="KM328" s="59" t="str">
        <f>IF(KL$9="", "", IF(AND(NOT('Personnel Details'!$N$27=""), $B328&gt;='Personnel Details'!$N$27), IF('Personnel Details'!$P$27="","", 'Personnel Details'!$P$27), IF(AND(NOT('Personnel Details'!$I$27=""), $B328&gt;='Personnel Details'!$I$27), IF('Personnel Details'!$K$27="", "", 'Personnel Details'!$K$27), IF('Personnel Details'!$F$27="", "", 'Personnel Details'!$F$27))))</f>
        <v/>
      </c>
      <c r="KN328" s="79" t="str">
        <f>IF(KL$9="", "", IF(AND(NOT('Personnel Details'!$N$27=""), $B328&gt;='Personnel Details'!$N$27), 'Personnel Details'!$Q$27, IF(AND(NOT('Personnel Details'!$I$27=""), $B328&gt;='Personnel Details'!$I$27), 'Personnel Details'!$L$27, 'Personnel Details'!$G$27)))</f>
        <v/>
      </c>
      <c r="KO328" s="59">
        <f t="shared" si="723"/>
        <v>0</v>
      </c>
      <c r="KP328" s="53"/>
      <c r="KR328" s="78" t="str">
        <f>IF(KR$9="", "", IF(AND(NOT('Personnel Details'!$N$28=""), $B328&gt;='Personnel Details'!$N$28), 'Personnel Details'!$O$28, IF(AND(NOT('Personnel Details'!$I$28=""), $B328&gt;='Personnel Details'!$I$28), 'Personnel Details'!$J$28, 'Personnel Details'!$E$28)))</f>
        <v/>
      </c>
      <c r="KS328" s="59" t="str">
        <f>IF(KR$9="", "", IF(AND(NOT('Personnel Details'!$N$28=""), $B328&gt;='Personnel Details'!$N$28), IF('Personnel Details'!$P$28="","", 'Personnel Details'!$P$28), IF(AND(NOT('Personnel Details'!$I$28=""), $B328&gt;='Personnel Details'!$I$28), IF('Personnel Details'!$K$28="", "", 'Personnel Details'!$K$28), IF('Personnel Details'!$F$28="", "", 'Personnel Details'!$F$28))))</f>
        <v/>
      </c>
      <c r="KT328" s="79" t="str">
        <f>IF(KR$9="", "", IF(AND(NOT('Personnel Details'!$N$28=""), $B328&gt;='Personnel Details'!$N$28), 'Personnel Details'!$Q$28, IF(AND(NOT('Personnel Details'!$I$28=""), $B328&gt;='Personnel Details'!$I$28), 'Personnel Details'!$L$28, 'Personnel Details'!$G$28)))</f>
        <v/>
      </c>
      <c r="KU328" s="59">
        <f t="shared" si="724"/>
        <v>0</v>
      </c>
      <c r="KV328" s="53"/>
      <c r="KX328" s="78" t="str">
        <f>IF(KX$9="", "", IF(AND(NOT('Personnel Details'!$N$29=""), $B328&gt;='Personnel Details'!$N$29), 'Personnel Details'!$O$29, IF(AND(NOT('Personnel Details'!$I$29=""), $B328&gt;='Personnel Details'!$I$29), 'Personnel Details'!$J$29, 'Personnel Details'!$E$29)))</f>
        <v/>
      </c>
      <c r="KY328" s="59" t="str">
        <f>IF(KX$9="", "", IF(AND(NOT('Personnel Details'!$N$29=""), $B328&gt;='Personnel Details'!$N$29), IF('Personnel Details'!$P$29="","", 'Personnel Details'!$P$29), IF(AND(NOT('Personnel Details'!$I$29=""), $B328&gt;='Personnel Details'!$I$29), IF('Personnel Details'!$K$29="", "", 'Personnel Details'!$K$29), IF('Personnel Details'!$F$29="", "", 'Personnel Details'!$F$29))))</f>
        <v/>
      </c>
      <c r="KZ328" s="79" t="str">
        <f>IF(KX$9="", "", IF(AND(NOT('Personnel Details'!$N$29=""), $B328&gt;='Personnel Details'!$N$29), 'Personnel Details'!$Q$29, IF(AND(NOT('Personnel Details'!$I$29=""), $B328&gt;='Personnel Details'!$I$29), 'Personnel Details'!$L$29, 'Personnel Details'!$G$29)))</f>
        <v/>
      </c>
      <c r="LA328" s="59">
        <f t="shared" si="725"/>
        <v>0</v>
      </c>
      <c r="LB328" s="53"/>
      <c r="LD328" s="78" t="str">
        <f>IF(LD$9="", "", IF(AND(NOT('Personnel Details'!$N$30=""), $B328&gt;='Personnel Details'!$N$30), 'Personnel Details'!$O$30, IF(AND(NOT('Personnel Details'!$I$30=""), $B328&gt;='Personnel Details'!$I$30), 'Personnel Details'!$J$30, 'Personnel Details'!$E$30)))</f>
        <v/>
      </c>
      <c r="LE328" s="59" t="str">
        <f>IF(LD$9="", "", IF(AND(NOT('Personnel Details'!$N$30=""), $B328&gt;='Personnel Details'!$N$30), IF('Personnel Details'!$P$30="","", 'Personnel Details'!$P$30), IF(AND(NOT('Personnel Details'!$I$30=""), $B328&gt;='Personnel Details'!$I$30), IF('Personnel Details'!$K$30="", "", 'Personnel Details'!$K$30), IF('Personnel Details'!$F$30="", "", 'Personnel Details'!$F$30))))</f>
        <v/>
      </c>
      <c r="LF328" s="79" t="str">
        <f>IF(LD$9="", "", IF(AND(NOT('Personnel Details'!$N$30=""), $B328&gt;='Personnel Details'!$N$30), 'Personnel Details'!$Q$30, IF(AND(NOT('Personnel Details'!$I$30=""), $B328&gt;='Personnel Details'!$I$30), 'Personnel Details'!$L$30, 'Personnel Details'!$G$30)))</f>
        <v/>
      </c>
      <c r="LG328" s="59">
        <f t="shared" si="726"/>
        <v>0</v>
      </c>
      <c r="LH328" s="53"/>
      <c r="LJ328" s="78" t="str">
        <f>IF(LJ$9="", "", IF(AND(NOT('Personnel Details'!$N$31=""), $B328&gt;='Personnel Details'!$N$31), 'Personnel Details'!$O$31, IF(AND(NOT('Personnel Details'!$I$31=""), $B328&gt;='Personnel Details'!$I$31), 'Personnel Details'!$J$31, 'Personnel Details'!$E$31)))</f>
        <v/>
      </c>
      <c r="LK328" s="59" t="str">
        <f>IF(LJ$9="", "", IF(AND(NOT('Personnel Details'!$N$31=""), $B328&gt;='Personnel Details'!$N$31), IF('Personnel Details'!$P$31="","", 'Personnel Details'!$P$31), IF(AND(NOT('Personnel Details'!$I$31=""), $B328&gt;='Personnel Details'!$I$31), IF('Personnel Details'!$K$31="", "", 'Personnel Details'!$K$31), IF('Personnel Details'!$F$31="", "", 'Personnel Details'!$F$31))))</f>
        <v/>
      </c>
      <c r="LL328" s="79" t="str">
        <f>IF(LJ$9="", "", IF(AND(NOT('Personnel Details'!$N$31=""), $B328&gt;='Personnel Details'!$N$31), 'Personnel Details'!$Q$31, IF(AND(NOT('Personnel Details'!$I$31=""), $B328&gt;='Personnel Details'!$I$31), 'Personnel Details'!$L$31, 'Personnel Details'!$G$31)))</f>
        <v/>
      </c>
      <c r="LM328" s="59">
        <f t="shared" si="727"/>
        <v>0</v>
      </c>
      <c r="LN328" s="53"/>
      <c r="LP328" s="78" t="str">
        <f>IF(LP$9="", "", IF(AND(NOT('Personnel Details'!$N$32=""), $B328&gt;='Personnel Details'!$N$32), 'Personnel Details'!$O$32, IF(AND(NOT('Personnel Details'!$I$32=""), $B328&gt;='Personnel Details'!$I$32), 'Personnel Details'!$J$32, 'Personnel Details'!$E$32)))</f>
        <v/>
      </c>
      <c r="LQ328" s="59" t="str">
        <f>IF(LP$9="", "", IF(AND(NOT('Personnel Details'!$N$32=""), $B328&gt;='Personnel Details'!$N$32), IF('Personnel Details'!$P$32="","", 'Personnel Details'!$P$32), IF(AND(NOT('Personnel Details'!$I$32=""), $B328&gt;='Personnel Details'!$I$32), IF('Personnel Details'!$K$32="", "", 'Personnel Details'!$K$32), IF('Personnel Details'!$F$32="", "", 'Personnel Details'!$F$32))))</f>
        <v/>
      </c>
      <c r="LR328" s="79" t="str">
        <f>IF(LP$9="", "", IF(AND(NOT('Personnel Details'!$N$32=""), $B328&gt;='Personnel Details'!$N$32), 'Personnel Details'!$Q$32, IF(AND(NOT('Personnel Details'!$I$32=""), $B328&gt;='Personnel Details'!$I$32), 'Personnel Details'!$L$32, 'Personnel Details'!$G$32)))</f>
        <v/>
      </c>
      <c r="LS328" s="59">
        <f t="shared" si="728"/>
        <v>0</v>
      </c>
      <c r="LT328" s="53"/>
      <c r="LV328" s="78" t="str">
        <f>IF(LV$9="", "", IF(AND(NOT('Personnel Details'!$N$33=""), $B328&gt;='Personnel Details'!$N$33), 'Personnel Details'!$O$33, IF(AND(NOT('Personnel Details'!$I$33=""), $B328&gt;='Personnel Details'!$I$33), 'Personnel Details'!$J$33, 'Personnel Details'!$E$33)))</f>
        <v/>
      </c>
      <c r="LW328" s="59" t="str">
        <f>IF(LV$9="", "", IF(AND(NOT('Personnel Details'!$N$33=""), $B328&gt;='Personnel Details'!$N$33), IF('Personnel Details'!$P$33="","", 'Personnel Details'!$P$33), IF(AND(NOT('Personnel Details'!$I$33=""), $B328&gt;='Personnel Details'!$I$33), IF('Personnel Details'!$K$33="", "", 'Personnel Details'!$K$33), IF('Personnel Details'!$F$33="", "", 'Personnel Details'!$F$33))))</f>
        <v/>
      </c>
      <c r="LX328" s="79" t="str">
        <f>IF(LV$9="", "", IF(AND(NOT('Personnel Details'!$N$33=""), $B328&gt;='Personnel Details'!$N$33), 'Personnel Details'!$Q$33, IF(AND(NOT('Personnel Details'!$I$33=""), $B328&gt;='Personnel Details'!$I$33), 'Personnel Details'!$L$33, 'Personnel Details'!$G$33)))</f>
        <v/>
      </c>
      <c r="LY328" s="59">
        <f t="shared" si="729"/>
        <v>0</v>
      </c>
      <c r="LZ328" s="53"/>
      <c r="MB328" s="78" t="str">
        <f>IF(MB$9="", "", IF(AND(NOT('Personnel Details'!$N$34=""), $B328&gt;='Personnel Details'!$N$34), 'Personnel Details'!$O$34, IF(AND(NOT('Personnel Details'!$I$34=""), $B328&gt;='Personnel Details'!$I$34), 'Personnel Details'!$J$34, 'Personnel Details'!$E$34)))</f>
        <v/>
      </c>
      <c r="MC328" s="59" t="str">
        <f>IF(MB$9="", "", IF(AND(NOT('Personnel Details'!$N$34=""), $B328&gt;='Personnel Details'!$N$34), IF('Personnel Details'!$P$34="","", 'Personnel Details'!$P$34), IF(AND(NOT('Personnel Details'!$I$34=""), $B328&gt;='Personnel Details'!$I$34), IF('Personnel Details'!$K$34="", "", 'Personnel Details'!$K$34), IF('Personnel Details'!$F$34="", "", 'Personnel Details'!$F$34))))</f>
        <v/>
      </c>
      <c r="MD328" s="79" t="str">
        <f>IF(MB$9="", "", IF(AND(NOT('Personnel Details'!$N$34=""), $B328&gt;='Personnel Details'!$N$34), 'Personnel Details'!$Q$34, IF(AND(NOT('Personnel Details'!$I$34=""), $B328&gt;='Personnel Details'!$I$34), 'Personnel Details'!$L$34, 'Personnel Details'!$G$34)))</f>
        <v/>
      </c>
      <c r="ME328" s="59">
        <f t="shared" si="730"/>
        <v>0</v>
      </c>
      <c r="MF328" s="53"/>
      <c r="MH328" s="78" t="str">
        <f>IF(MH$9="", "", IF(AND(NOT('Personnel Details'!$N$35=""), $B328&gt;='Personnel Details'!$N$35), 'Personnel Details'!$O$35, IF(AND(NOT('Personnel Details'!$I$35=""), $B328&gt;='Personnel Details'!$I$35), 'Personnel Details'!$J$35, 'Personnel Details'!$E$35)))</f>
        <v/>
      </c>
      <c r="MI328" s="59" t="str">
        <f>IF(MH$9="", "", IF(AND(NOT('Personnel Details'!$N$35=""), $B328&gt;='Personnel Details'!$N$35), IF('Personnel Details'!$P$35="","", 'Personnel Details'!$P$35), IF(AND(NOT('Personnel Details'!$I$35=""), $B328&gt;='Personnel Details'!$I$35), IF('Personnel Details'!$K$35="", "", 'Personnel Details'!$K$35), IF('Personnel Details'!$F$35="", "", 'Personnel Details'!$F$35))))</f>
        <v/>
      </c>
      <c r="MJ328" s="79" t="str">
        <f>IF(MH$9="", "", IF(AND(NOT('Personnel Details'!$N$35=""), $B328&gt;='Personnel Details'!$N$35), 'Personnel Details'!$Q$35, IF(AND(NOT('Personnel Details'!$I$35=""), $B328&gt;='Personnel Details'!$I$35), 'Personnel Details'!$L$35, 'Personnel Details'!$G$35)))</f>
        <v/>
      </c>
      <c r="MK328" s="59">
        <f t="shared" si="731"/>
        <v>0</v>
      </c>
      <c r="ML328" s="53"/>
      <c r="MN328" s="78" t="str">
        <f>IF(MN$9="", "", IF(AND(NOT('Personnel Details'!$N$36=""), $B328&gt;='Personnel Details'!$N$36), 'Personnel Details'!$O$36, IF(AND(NOT('Personnel Details'!$I$36=""), $B328&gt;='Personnel Details'!$I$36), 'Personnel Details'!$J$36, 'Personnel Details'!$E$36)))</f>
        <v/>
      </c>
      <c r="MO328" s="59" t="str">
        <f>IF(MN$9="", "", IF(AND(NOT('Personnel Details'!$N$36=""), $B328&gt;='Personnel Details'!$N$36), IF('Personnel Details'!$P$36="","", 'Personnel Details'!$P$36), IF(AND(NOT('Personnel Details'!$I$36=""), $B328&gt;='Personnel Details'!$I$36), IF('Personnel Details'!$K$36="", "", 'Personnel Details'!$K$36), IF('Personnel Details'!$F$36="", "", 'Personnel Details'!$F$36))))</f>
        <v/>
      </c>
      <c r="MP328" s="79" t="str">
        <f>IF(MN$9="", "", IF(AND(NOT('Personnel Details'!$N$36=""), $B328&gt;='Personnel Details'!$N$36), 'Personnel Details'!$Q$36, IF(AND(NOT('Personnel Details'!$I$36=""), $B328&gt;='Personnel Details'!$I$36), 'Personnel Details'!$L$36, 'Personnel Details'!$G$36)))</f>
        <v/>
      </c>
      <c r="MQ328" s="59">
        <f t="shared" si="732"/>
        <v>0</v>
      </c>
      <c r="MR328" s="53"/>
      <c r="MT328" s="78" t="str">
        <f>IF(MT$9="", "", IF(AND(NOT('Personnel Details'!$N$37=""), $B328&gt;='Personnel Details'!$N$37), 'Personnel Details'!$O$37, IF(AND(NOT('Personnel Details'!$I$37=""), $B328&gt;='Personnel Details'!$I$37), 'Personnel Details'!$J$37, 'Personnel Details'!$E$37)))</f>
        <v/>
      </c>
      <c r="MU328" s="59" t="str">
        <f>IF(MT$9="", "", IF(AND(NOT('Personnel Details'!$N$37=""), $B328&gt;='Personnel Details'!$N$37), IF('Personnel Details'!$P$37="","", 'Personnel Details'!$P$37), IF(AND(NOT('Personnel Details'!$I$37=""), $B328&gt;='Personnel Details'!$I$37), IF('Personnel Details'!$K$37="", "", 'Personnel Details'!$K$37), IF('Personnel Details'!$F$37="", "", 'Personnel Details'!$F$37))))</f>
        <v/>
      </c>
      <c r="MV328" s="79" t="str">
        <f>IF(MT$9="", "", IF(AND(NOT('Personnel Details'!$N$37=""), $B328&gt;='Personnel Details'!$N$37), 'Personnel Details'!$Q$37, IF(AND(NOT('Personnel Details'!$I$37=""), $B328&gt;='Personnel Details'!$I$37), 'Personnel Details'!$L$37, 'Personnel Details'!$G$37)))</f>
        <v/>
      </c>
      <c r="MW328" s="59">
        <f t="shared" si="733"/>
        <v>0</v>
      </c>
      <c r="MX328" s="53"/>
      <c r="MZ328" s="78" t="str">
        <f>IF(MZ$9="", "", IF(AND(NOT('Personnel Details'!$N$38=""), $B328&gt;='Personnel Details'!$N$38), 'Personnel Details'!$O$38, IF(AND(NOT('Personnel Details'!$I$38=""), $B328&gt;='Personnel Details'!$I$38), 'Personnel Details'!$J$38, 'Personnel Details'!$E$38)))</f>
        <v/>
      </c>
      <c r="NA328" s="59" t="str">
        <f>IF(MZ$9="", "", IF(AND(NOT('Personnel Details'!$N$38=""), $B328&gt;='Personnel Details'!$N$38), IF('Personnel Details'!$P$38="","", 'Personnel Details'!$P$38), IF(AND(NOT('Personnel Details'!$I$38=""), $B328&gt;='Personnel Details'!$I$38), IF('Personnel Details'!$K$38="", "", 'Personnel Details'!$K$38), IF('Personnel Details'!$F$38="", "", 'Personnel Details'!$F$38))))</f>
        <v/>
      </c>
      <c r="NB328" s="79" t="str">
        <f>IF(MZ$9="", "", IF(AND(NOT('Personnel Details'!$N$38=""), $B328&gt;='Personnel Details'!$N$38), 'Personnel Details'!$Q$38, IF(AND(NOT('Personnel Details'!$I$38=""), $B328&gt;='Personnel Details'!$I$38), 'Personnel Details'!$L$38, 'Personnel Details'!$G$38)))</f>
        <v/>
      </c>
      <c r="NC328" s="59">
        <f t="shared" si="734"/>
        <v>0</v>
      </c>
      <c r="ND328" s="53"/>
      <c r="NF328" s="78" t="str">
        <f>IF(NF$9="", "", IF(AND(NOT('Personnel Details'!$N$39=""), $B328&gt;='Personnel Details'!$N$39), 'Personnel Details'!$O$39, IF(AND(NOT('Personnel Details'!$I$39=""), $B328&gt;='Personnel Details'!$I$39), 'Personnel Details'!$J$39, 'Personnel Details'!$E$39)))</f>
        <v/>
      </c>
      <c r="NG328" s="59" t="str">
        <f>IF(NF$9="", "", IF(AND(NOT('Personnel Details'!$N$39=""), $B328&gt;='Personnel Details'!$N$39), IF('Personnel Details'!$P$39="","", 'Personnel Details'!$P$39), IF(AND(NOT('Personnel Details'!$I$39=""), $B328&gt;='Personnel Details'!$I$39), IF('Personnel Details'!$K$39="", "", 'Personnel Details'!$K$39), IF('Personnel Details'!$F$39="", "", 'Personnel Details'!$F$39))))</f>
        <v/>
      </c>
      <c r="NH328" s="79" t="str">
        <f>IF(NF$9="", "", IF(AND(NOT('Personnel Details'!$N$39=""), $B328&gt;='Personnel Details'!$N$39), 'Personnel Details'!$Q$39, IF(AND(NOT('Personnel Details'!$I$39=""), $B328&gt;='Personnel Details'!$I$39), 'Personnel Details'!$L$39, 'Personnel Details'!$G$39)))</f>
        <v/>
      </c>
      <c r="NI328" s="59">
        <f t="shared" si="735"/>
        <v>0</v>
      </c>
      <c r="NJ328" s="53"/>
      <c r="NL328" s="78" t="str">
        <f>IF(NL$9="", "", IF(AND(NOT('Personnel Details'!$N$40=""), $B328&gt;='Personnel Details'!$N$40), 'Personnel Details'!$O$40, IF(AND(NOT('Personnel Details'!$I$40=""), $B328&gt;='Personnel Details'!$I$40), 'Personnel Details'!$J$40, 'Personnel Details'!$E$40)))</f>
        <v/>
      </c>
      <c r="NM328" s="59" t="str">
        <f>IF(NL$9="", "", IF(AND(NOT('Personnel Details'!$N$40=""), $B328&gt;='Personnel Details'!$N$40), IF('Personnel Details'!$P$40="","", 'Personnel Details'!$P$40), IF(AND(NOT('Personnel Details'!$I$40=""), $B328&gt;='Personnel Details'!$I$40), IF('Personnel Details'!$K$40="", "", 'Personnel Details'!$K$40), IF('Personnel Details'!$F$40="", "", 'Personnel Details'!$F$40))))</f>
        <v/>
      </c>
      <c r="NN328" s="79" t="str">
        <f>IF(NL$9="", "", IF(AND(NOT('Personnel Details'!$N$40=""), $B328&gt;='Personnel Details'!$N$40), 'Personnel Details'!$Q$40, IF(AND(NOT('Personnel Details'!$I$40=""), $B328&gt;='Personnel Details'!$I$40), 'Personnel Details'!$L$40, 'Personnel Details'!$G$40)))</f>
        <v/>
      </c>
      <c r="NO328" s="59">
        <f t="shared" si="736"/>
        <v>0</v>
      </c>
      <c r="NP328" s="53"/>
    </row>
    <row r="329" spans="1:380" x14ac:dyDescent="0.25">
      <c r="A329" s="32"/>
      <c r="B329" s="113">
        <f>IFERROR(IF(B328+1&gt;'Personnel Details'!$U$5, "", B328+1), "")</f>
        <v>44149</v>
      </c>
      <c r="C329" s="32"/>
      <c r="D329" s="120"/>
      <c r="E329" s="13" t="str">
        <f t="shared" si="615"/>
        <v/>
      </c>
      <c r="F329" s="13" t="str">
        <f t="shared" si="646"/>
        <v/>
      </c>
      <c r="G329" s="56" t="str">
        <f t="shared" si="737"/>
        <v/>
      </c>
      <c r="H329" s="16" t="str">
        <f t="shared" si="647"/>
        <v/>
      </c>
      <c r="I329" s="32"/>
      <c r="J329" s="120"/>
      <c r="K329" s="62" t="str">
        <f t="shared" si="616"/>
        <v/>
      </c>
      <c r="L329" s="62" t="str">
        <f t="shared" si="648"/>
        <v/>
      </c>
      <c r="M329" s="65" t="str">
        <f t="shared" si="738"/>
        <v/>
      </c>
      <c r="N329" s="68" t="str">
        <f t="shared" si="649"/>
        <v/>
      </c>
      <c r="O329" s="32"/>
      <c r="P329" s="120"/>
      <c r="Q329" s="62" t="str">
        <f t="shared" si="617"/>
        <v/>
      </c>
      <c r="R329" s="62" t="str">
        <f t="shared" si="650"/>
        <v/>
      </c>
      <c r="S329" s="65" t="str">
        <f t="shared" si="739"/>
        <v/>
      </c>
      <c r="T329" s="68" t="str">
        <f t="shared" si="651"/>
        <v/>
      </c>
      <c r="U329" s="32"/>
      <c r="V329" s="120"/>
      <c r="W329" s="62" t="str">
        <f t="shared" si="618"/>
        <v/>
      </c>
      <c r="X329" s="62" t="str">
        <f t="shared" si="652"/>
        <v/>
      </c>
      <c r="Y329" s="65" t="str">
        <f t="shared" si="740"/>
        <v/>
      </c>
      <c r="Z329" s="68" t="str">
        <f t="shared" si="653"/>
        <v/>
      </c>
      <c r="AA329" s="32"/>
      <c r="AB329" s="120"/>
      <c r="AC329" s="62" t="str">
        <f t="shared" si="619"/>
        <v/>
      </c>
      <c r="AD329" s="62" t="str">
        <f t="shared" si="654"/>
        <v/>
      </c>
      <c r="AE329" s="65" t="str">
        <f t="shared" si="741"/>
        <v/>
      </c>
      <c r="AF329" s="68" t="str">
        <f t="shared" si="655"/>
        <v/>
      </c>
      <c r="AG329" s="32"/>
      <c r="AH329" s="120"/>
      <c r="AI329" s="62" t="str">
        <f t="shared" si="620"/>
        <v/>
      </c>
      <c r="AJ329" s="62" t="str">
        <f t="shared" si="656"/>
        <v/>
      </c>
      <c r="AK329" s="65" t="str">
        <f t="shared" si="742"/>
        <v/>
      </c>
      <c r="AL329" s="68" t="str">
        <f t="shared" si="657"/>
        <v/>
      </c>
      <c r="AM329" s="32"/>
      <c r="AN329" s="120"/>
      <c r="AO329" s="62" t="str">
        <f t="shared" si="621"/>
        <v/>
      </c>
      <c r="AP329" s="62" t="str">
        <f t="shared" si="658"/>
        <v/>
      </c>
      <c r="AQ329" s="65" t="str">
        <f t="shared" si="743"/>
        <v/>
      </c>
      <c r="AR329" s="68" t="str">
        <f t="shared" si="659"/>
        <v/>
      </c>
      <c r="AS329" s="32"/>
      <c r="AT329" s="120"/>
      <c r="AU329" s="62" t="str">
        <f t="shared" si="622"/>
        <v/>
      </c>
      <c r="AV329" s="62" t="str">
        <f t="shared" si="660"/>
        <v/>
      </c>
      <c r="AW329" s="65" t="str">
        <f t="shared" si="744"/>
        <v/>
      </c>
      <c r="AX329" s="68" t="str">
        <f t="shared" si="661"/>
        <v/>
      </c>
      <c r="AY329" s="32"/>
      <c r="AZ329" s="120"/>
      <c r="BA329" s="62" t="str">
        <f t="shared" si="623"/>
        <v/>
      </c>
      <c r="BB329" s="62" t="str">
        <f t="shared" si="662"/>
        <v/>
      </c>
      <c r="BC329" s="65" t="str">
        <f t="shared" si="745"/>
        <v/>
      </c>
      <c r="BD329" s="68" t="str">
        <f t="shared" si="663"/>
        <v/>
      </c>
      <c r="BE329" s="32"/>
      <c r="BF329" s="120"/>
      <c r="BG329" s="62" t="str">
        <f t="shared" si="624"/>
        <v/>
      </c>
      <c r="BH329" s="62" t="str">
        <f t="shared" si="664"/>
        <v/>
      </c>
      <c r="BI329" s="65" t="str">
        <f t="shared" si="746"/>
        <v/>
      </c>
      <c r="BJ329" s="68" t="str">
        <f t="shared" si="665"/>
        <v/>
      </c>
      <c r="BK329" s="32"/>
      <c r="BL329" s="120"/>
      <c r="BM329" s="62" t="str">
        <f t="shared" si="625"/>
        <v/>
      </c>
      <c r="BN329" s="62" t="str">
        <f t="shared" si="666"/>
        <v/>
      </c>
      <c r="BO329" s="65" t="str">
        <f t="shared" si="747"/>
        <v/>
      </c>
      <c r="BP329" s="68" t="str">
        <f t="shared" si="667"/>
        <v/>
      </c>
      <c r="BQ329" s="32"/>
      <c r="BR329" s="120"/>
      <c r="BS329" s="62" t="str">
        <f t="shared" si="626"/>
        <v/>
      </c>
      <c r="BT329" s="62" t="str">
        <f t="shared" si="668"/>
        <v/>
      </c>
      <c r="BU329" s="65" t="str">
        <f t="shared" si="748"/>
        <v/>
      </c>
      <c r="BV329" s="68" t="str">
        <f t="shared" si="669"/>
        <v/>
      </c>
      <c r="BW329" s="32"/>
      <c r="BX329" s="120"/>
      <c r="BY329" s="62" t="str">
        <f t="shared" si="627"/>
        <v/>
      </c>
      <c r="BZ329" s="62" t="str">
        <f t="shared" si="670"/>
        <v/>
      </c>
      <c r="CA329" s="65" t="str">
        <f t="shared" si="749"/>
        <v/>
      </c>
      <c r="CB329" s="68" t="str">
        <f t="shared" si="671"/>
        <v/>
      </c>
      <c r="CC329" s="32"/>
      <c r="CD329" s="120"/>
      <c r="CE329" s="62" t="str">
        <f t="shared" si="628"/>
        <v/>
      </c>
      <c r="CF329" s="62" t="str">
        <f t="shared" si="672"/>
        <v/>
      </c>
      <c r="CG329" s="65" t="str">
        <f t="shared" si="750"/>
        <v/>
      </c>
      <c r="CH329" s="68" t="str">
        <f t="shared" si="673"/>
        <v/>
      </c>
      <c r="CI329" s="32"/>
      <c r="CJ329" s="120"/>
      <c r="CK329" s="62" t="str">
        <f t="shared" si="629"/>
        <v/>
      </c>
      <c r="CL329" s="62" t="str">
        <f t="shared" si="674"/>
        <v/>
      </c>
      <c r="CM329" s="65" t="str">
        <f t="shared" si="751"/>
        <v/>
      </c>
      <c r="CN329" s="68" t="str">
        <f t="shared" si="675"/>
        <v/>
      </c>
      <c r="CO329" s="32"/>
      <c r="CP329" s="120"/>
      <c r="CQ329" s="62" t="str">
        <f t="shared" si="630"/>
        <v/>
      </c>
      <c r="CR329" s="62" t="str">
        <f t="shared" si="676"/>
        <v/>
      </c>
      <c r="CS329" s="65" t="str">
        <f t="shared" si="752"/>
        <v/>
      </c>
      <c r="CT329" s="68" t="str">
        <f t="shared" si="677"/>
        <v/>
      </c>
      <c r="CU329" s="32"/>
      <c r="CV329" s="120"/>
      <c r="CW329" s="62" t="str">
        <f t="shared" si="631"/>
        <v/>
      </c>
      <c r="CX329" s="62" t="str">
        <f t="shared" si="678"/>
        <v/>
      </c>
      <c r="CY329" s="65" t="str">
        <f t="shared" si="753"/>
        <v/>
      </c>
      <c r="CZ329" s="68" t="str">
        <f t="shared" si="679"/>
        <v/>
      </c>
      <c r="DA329" s="32"/>
      <c r="DB329" s="120"/>
      <c r="DC329" s="62" t="str">
        <f t="shared" si="632"/>
        <v/>
      </c>
      <c r="DD329" s="62" t="str">
        <f t="shared" si="680"/>
        <v/>
      </c>
      <c r="DE329" s="65" t="str">
        <f t="shared" si="754"/>
        <v/>
      </c>
      <c r="DF329" s="68" t="str">
        <f t="shared" si="681"/>
        <v/>
      </c>
      <c r="DG329" s="32"/>
      <c r="DH329" s="120"/>
      <c r="DI329" s="62" t="str">
        <f t="shared" si="633"/>
        <v/>
      </c>
      <c r="DJ329" s="62" t="str">
        <f t="shared" si="682"/>
        <v/>
      </c>
      <c r="DK329" s="65" t="str">
        <f t="shared" si="755"/>
        <v/>
      </c>
      <c r="DL329" s="68" t="str">
        <f t="shared" si="683"/>
        <v/>
      </c>
      <c r="DM329" s="32"/>
      <c r="DN329" s="120"/>
      <c r="DO329" s="62" t="str">
        <f t="shared" si="634"/>
        <v/>
      </c>
      <c r="DP329" s="62" t="str">
        <f t="shared" si="684"/>
        <v/>
      </c>
      <c r="DQ329" s="65" t="str">
        <f t="shared" si="756"/>
        <v/>
      </c>
      <c r="DR329" s="68" t="str">
        <f t="shared" si="685"/>
        <v/>
      </c>
      <c r="DS329" s="32"/>
      <c r="DT329" s="120"/>
      <c r="DU329" s="62" t="str">
        <f t="shared" si="635"/>
        <v/>
      </c>
      <c r="DV329" s="62" t="str">
        <f t="shared" si="686"/>
        <v/>
      </c>
      <c r="DW329" s="65" t="str">
        <f t="shared" si="757"/>
        <v/>
      </c>
      <c r="DX329" s="68" t="str">
        <f t="shared" si="687"/>
        <v/>
      </c>
      <c r="DY329" s="32"/>
      <c r="DZ329" s="120"/>
      <c r="EA329" s="62" t="str">
        <f t="shared" si="636"/>
        <v/>
      </c>
      <c r="EB329" s="62" t="str">
        <f t="shared" si="688"/>
        <v/>
      </c>
      <c r="EC329" s="65" t="str">
        <f t="shared" si="758"/>
        <v/>
      </c>
      <c r="ED329" s="68" t="str">
        <f t="shared" si="689"/>
        <v/>
      </c>
      <c r="EE329" s="32"/>
      <c r="EF329" s="120"/>
      <c r="EG329" s="62" t="str">
        <f t="shared" si="637"/>
        <v/>
      </c>
      <c r="EH329" s="62" t="str">
        <f t="shared" si="690"/>
        <v/>
      </c>
      <c r="EI329" s="65" t="str">
        <f t="shared" si="759"/>
        <v/>
      </c>
      <c r="EJ329" s="68" t="str">
        <f t="shared" si="691"/>
        <v/>
      </c>
      <c r="EK329" s="32"/>
      <c r="EL329" s="120"/>
      <c r="EM329" s="62" t="str">
        <f t="shared" si="638"/>
        <v/>
      </c>
      <c r="EN329" s="62" t="str">
        <f t="shared" si="692"/>
        <v/>
      </c>
      <c r="EO329" s="65" t="str">
        <f t="shared" si="760"/>
        <v/>
      </c>
      <c r="EP329" s="68" t="str">
        <f t="shared" si="693"/>
        <v/>
      </c>
      <c r="EQ329" s="32"/>
      <c r="ER329" s="120"/>
      <c r="ES329" s="62" t="str">
        <f t="shared" si="639"/>
        <v/>
      </c>
      <c r="ET329" s="62" t="str">
        <f t="shared" si="694"/>
        <v/>
      </c>
      <c r="EU329" s="65" t="str">
        <f t="shared" si="761"/>
        <v/>
      </c>
      <c r="EV329" s="68" t="str">
        <f t="shared" si="695"/>
        <v/>
      </c>
      <c r="EW329" s="32"/>
      <c r="EX329" s="120"/>
      <c r="EY329" s="62" t="str">
        <f t="shared" si="640"/>
        <v/>
      </c>
      <c r="EZ329" s="62" t="str">
        <f t="shared" si="696"/>
        <v/>
      </c>
      <c r="FA329" s="65" t="str">
        <f t="shared" si="762"/>
        <v/>
      </c>
      <c r="FB329" s="68" t="str">
        <f t="shared" si="697"/>
        <v/>
      </c>
      <c r="FC329" s="32"/>
      <c r="FD329" s="120"/>
      <c r="FE329" s="62" t="str">
        <f t="shared" si="641"/>
        <v/>
      </c>
      <c r="FF329" s="62" t="str">
        <f t="shared" si="698"/>
        <v/>
      </c>
      <c r="FG329" s="65" t="str">
        <f t="shared" si="763"/>
        <v/>
      </c>
      <c r="FH329" s="68" t="str">
        <f t="shared" si="699"/>
        <v/>
      </c>
      <c r="FI329" s="32"/>
      <c r="FJ329" s="120"/>
      <c r="FK329" s="62" t="str">
        <f t="shared" si="642"/>
        <v/>
      </c>
      <c r="FL329" s="62" t="str">
        <f t="shared" si="700"/>
        <v/>
      </c>
      <c r="FM329" s="65" t="str">
        <f t="shared" si="764"/>
        <v/>
      </c>
      <c r="FN329" s="68" t="str">
        <f t="shared" si="701"/>
        <v/>
      </c>
      <c r="FO329" s="32"/>
      <c r="FP329" s="120"/>
      <c r="FQ329" s="62" t="str">
        <f t="shared" si="643"/>
        <v/>
      </c>
      <c r="FR329" s="62" t="str">
        <f t="shared" si="702"/>
        <v/>
      </c>
      <c r="FS329" s="65" t="str">
        <f t="shared" si="765"/>
        <v/>
      </c>
      <c r="FT329" s="68" t="str">
        <f t="shared" si="703"/>
        <v/>
      </c>
      <c r="FU329" s="32"/>
      <c r="FV329" s="120"/>
      <c r="FW329" s="62" t="str">
        <f t="shared" si="644"/>
        <v/>
      </c>
      <c r="FX329" s="62" t="str">
        <f t="shared" si="704"/>
        <v/>
      </c>
      <c r="FY329" s="65" t="str">
        <f t="shared" si="766"/>
        <v/>
      </c>
      <c r="FZ329" s="68" t="str">
        <f t="shared" si="705"/>
        <v/>
      </c>
      <c r="GA329" s="32"/>
      <c r="GC329" s="7" t="str">
        <f t="shared" si="706"/>
        <v>Nov 2020</v>
      </c>
      <c r="GD329" s="7" t="str">
        <f t="shared" ca="1" si="645"/>
        <v>Weekend</v>
      </c>
      <c r="GT329" s="71">
        <f>IF(GT$9="", "", IF(AND(NOT('Personnel Details'!$N$11=""), $B329&gt;='Personnel Details'!$N$11), 'Personnel Details'!$O$11, IF(AND(NOT('Personnel Details'!$I$11=""), $B329&gt;='Personnel Details'!$I$11), 'Personnel Details'!$J$11, 'Personnel Details'!$E$11)))</f>
        <v>0.8</v>
      </c>
      <c r="GU329" s="59" t="str">
        <f>IF(GT$9="", "", IF(AND(NOT('Personnel Details'!$N$11=""), $B329&gt;='Personnel Details'!$N$11), IF('Personnel Details'!$P$11="","", 'Personnel Details'!$P$11), IF(AND(NOT('Personnel Details'!$I$11=""), $B329&gt;='Personnel Details'!$I$11), IF('Personnel Details'!$K$11="", "", 'Personnel Details'!$K$11), IF('Personnel Details'!$F$11="", "", 'Personnel Details'!$F$11))))</f>
        <v/>
      </c>
      <c r="GV329" s="74">
        <f>IF(GT$9="", "", IF(AND(NOT('Personnel Details'!$N$11=""), $B329&gt;='Personnel Details'!$N$11), 'Personnel Details'!$Q$11, IF(AND(NOT('Personnel Details'!$I$11=""), $B329&gt;='Personnel Details'!$I$11), 'Personnel Details'!$L$11, 'Personnel Details'!$G$11)))</f>
        <v>0</v>
      </c>
      <c r="GW329" s="59">
        <f t="shared" si="707"/>
        <v>0</v>
      </c>
      <c r="GX329" s="53"/>
      <c r="GZ329" s="78">
        <f>IF(GZ$9="", "", IF(AND(NOT('Personnel Details'!$N$12=""), $B329&gt;='Personnel Details'!$N$12), 'Personnel Details'!$O$12, IF(AND(NOT('Personnel Details'!$I$12=""), $B329&gt;='Personnel Details'!$I$12), 'Personnel Details'!$J$12, 'Personnel Details'!$E$12)))</f>
        <v>0.8</v>
      </c>
      <c r="HA329" s="59" t="str">
        <f>IF(GZ$9="", "", IF(AND(NOT('Personnel Details'!$N$12=""), $B329&gt;='Personnel Details'!$N$12), IF('Personnel Details'!$P$12="","", 'Personnel Details'!$P$12), IF(AND(NOT('Personnel Details'!$I$12=""), $B329&gt;='Personnel Details'!$I$12), IF('Personnel Details'!$K$12="", "", 'Personnel Details'!$K$12), IF('Personnel Details'!$F$12="", "", 'Personnel Details'!$F$12))))</f>
        <v/>
      </c>
      <c r="HB329" s="79">
        <f>IF(GZ$9="", "", IF(AND(NOT('Personnel Details'!$N$12=""), $B329&gt;='Personnel Details'!$N$12), 'Personnel Details'!$Q$12, IF(AND(NOT('Personnel Details'!$I$12=""), $B329&gt;='Personnel Details'!$I$12), 'Personnel Details'!$L$12, 'Personnel Details'!$G$12)))</f>
        <v>0</v>
      </c>
      <c r="HC329" s="59">
        <f t="shared" si="708"/>
        <v>0</v>
      </c>
      <c r="HD329" s="53"/>
      <c r="HF329" s="78">
        <f>IF(HF$9="", "", IF(AND(NOT('Personnel Details'!$N$13=""), $B329&gt;='Personnel Details'!$N$13), 'Personnel Details'!$O$13, IF(AND(NOT('Personnel Details'!$I$13=""), $B329&gt;='Personnel Details'!$I$13), 'Personnel Details'!$J$13, 'Personnel Details'!$E$13)))</f>
        <v>0.8</v>
      </c>
      <c r="HG329" s="59" t="str">
        <f>IF(HF$9="", "", IF(AND(NOT('Personnel Details'!$N$13=""), $B329&gt;='Personnel Details'!$N$13), IF('Personnel Details'!$P$13="","", 'Personnel Details'!$P$13), IF(AND(NOT('Personnel Details'!$I$13=""), $B329&gt;='Personnel Details'!$I$13), IF('Personnel Details'!$K$13="", "", 'Personnel Details'!$K$13), IF('Personnel Details'!$F$13="", "", 'Personnel Details'!$F$13))))</f>
        <v/>
      </c>
      <c r="HH329" s="79">
        <f>IF(HF$9="", "", IF(AND(NOT('Personnel Details'!$N$13=""), $B329&gt;='Personnel Details'!$N$13), 'Personnel Details'!$Q$13, IF(AND(NOT('Personnel Details'!$I$13=""), $B329&gt;='Personnel Details'!$I$13), 'Personnel Details'!$L$13, 'Personnel Details'!$G$13)))</f>
        <v>0</v>
      </c>
      <c r="HI329" s="59">
        <f t="shared" si="709"/>
        <v>0</v>
      </c>
      <c r="HJ329" s="53"/>
      <c r="HL329" s="78">
        <f>IF(HL$9="", "", IF(AND(NOT('Personnel Details'!$N$14=""), $B329&gt;='Personnel Details'!$N$14), 'Personnel Details'!$O$14, IF(AND(NOT('Personnel Details'!$I$14=""), $B329&gt;='Personnel Details'!$I$14), 'Personnel Details'!$J$14, 'Personnel Details'!$E$14)))</f>
        <v>0.8</v>
      </c>
      <c r="HM329" s="59">
        <f>IF(HL$9="", "", IF(AND(NOT('Personnel Details'!$N$14=""), $B329&gt;='Personnel Details'!$N$14), IF('Personnel Details'!$P$14="","", 'Personnel Details'!$P$14), IF(AND(NOT('Personnel Details'!$I$14=""), $B329&gt;='Personnel Details'!$I$14), IF('Personnel Details'!$K$14="", "", 'Personnel Details'!$K$14), IF('Personnel Details'!$F$14="", "", 'Personnel Details'!$F$14))))</f>
        <v>2000</v>
      </c>
      <c r="HN329" s="79">
        <f>IF(HL$9="", "", IF(AND(NOT('Personnel Details'!$N$14=""), $B329&gt;='Personnel Details'!$N$14), 'Personnel Details'!$Q$14, IF(AND(NOT('Personnel Details'!$I$14=""), $B329&gt;='Personnel Details'!$I$14), 'Personnel Details'!$L$14, 'Personnel Details'!$G$14)))</f>
        <v>0.85</v>
      </c>
      <c r="HO329" s="59">
        <f t="shared" si="710"/>
        <v>0</v>
      </c>
      <c r="HP329" s="53"/>
      <c r="HR329" s="78" t="str">
        <f>IF(HR$9="", "", IF(AND(NOT('Personnel Details'!$N$15=""), $B329&gt;='Personnel Details'!$N$15), 'Personnel Details'!$O$15, IF(AND(NOT('Personnel Details'!$I$15=""), $B329&gt;='Personnel Details'!$I$15), 'Personnel Details'!$J$15, 'Personnel Details'!$E$15)))</f>
        <v/>
      </c>
      <c r="HS329" s="59" t="str">
        <f>IF(HR$9="", "", IF(AND(NOT('Personnel Details'!$N$15=""), $B329&gt;='Personnel Details'!$N$15), IF('Personnel Details'!$P$15="","", 'Personnel Details'!$P$15), IF(AND(NOT('Personnel Details'!$I$15=""), $B329&gt;='Personnel Details'!$I$15), IF('Personnel Details'!$K$15="", "", 'Personnel Details'!$K$15), IF('Personnel Details'!$F$15="", "", 'Personnel Details'!$F$15))))</f>
        <v/>
      </c>
      <c r="HT329" s="79" t="str">
        <f>IF(HR$9="", "", IF(AND(NOT('Personnel Details'!$N$15=""), $B329&gt;='Personnel Details'!$N$15), 'Personnel Details'!$Q$15, IF(AND(NOT('Personnel Details'!$I$15=""), $B329&gt;='Personnel Details'!$I$15), 'Personnel Details'!$L$15, 'Personnel Details'!$G$15)))</f>
        <v/>
      </c>
      <c r="HU329" s="59">
        <f t="shared" si="711"/>
        <v>0</v>
      </c>
      <c r="HV329" s="53"/>
      <c r="HX329" s="78" t="str">
        <f>IF(HX$9="", "", IF(AND(NOT('Personnel Details'!$N$16=""), $B329&gt;='Personnel Details'!$N$16), 'Personnel Details'!$O$16, IF(AND(NOT('Personnel Details'!$I$16=""), $B329&gt;='Personnel Details'!$I$16), 'Personnel Details'!$J$16, 'Personnel Details'!$E$16)))</f>
        <v/>
      </c>
      <c r="HY329" s="59" t="str">
        <f>IF(HX$9="", "", IF(AND(NOT('Personnel Details'!$N$16=""), $B329&gt;='Personnel Details'!$N$16), IF('Personnel Details'!$P$16="","", 'Personnel Details'!$P$16), IF(AND(NOT('Personnel Details'!$I$16=""), $B329&gt;='Personnel Details'!$I$16), IF('Personnel Details'!$K$16="", "", 'Personnel Details'!$K$16), IF('Personnel Details'!$F$16="", "", 'Personnel Details'!$F$16))))</f>
        <v/>
      </c>
      <c r="HZ329" s="79" t="str">
        <f>IF(HX$9="", "", IF(AND(NOT('Personnel Details'!$N$16=""), $B329&gt;='Personnel Details'!$N$16), 'Personnel Details'!$Q$16, IF(AND(NOT('Personnel Details'!$I$16=""), $B329&gt;='Personnel Details'!$I$16), 'Personnel Details'!$L$16, 'Personnel Details'!$G$16)))</f>
        <v/>
      </c>
      <c r="IA329" s="59">
        <f t="shared" si="712"/>
        <v>0</v>
      </c>
      <c r="IB329" s="53"/>
      <c r="ID329" s="78" t="str">
        <f>IF(ID$9="", "", IF(AND(NOT('Personnel Details'!$N$17=""), $B329&gt;='Personnel Details'!$N$17), 'Personnel Details'!$O$17, IF(AND(NOT('Personnel Details'!$I$17=""), $B329&gt;='Personnel Details'!$I$17), 'Personnel Details'!$J$17, 'Personnel Details'!$E$17)))</f>
        <v/>
      </c>
      <c r="IE329" s="59" t="str">
        <f>IF(ID$9="", "", IF(AND(NOT('Personnel Details'!$N$17=""), $B329&gt;='Personnel Details'!$N$17), IF('Personnel Details'!$P$17="","", 'Personnel Details'!$P$17), IF(AND(NOT('Personnel Details'!$I$17=""), $B329&gt;='Personnel Details'!$I$17), IF('Personnel Details'!$K$17="", "", 'Personnel Details'!$K$17), IF('Personnel Details'!$F$17="", "", 'Personnel Details'!$F$17))))</f>
        <v/>
      </c>
      <c r="IF329" s="79" t="str">
        <f>IF(ID$9="", "", IF(AND(NOT('Personnel Details'!$N$17=""), $B329&gt;='Personnel Details'!$N$17), 'Personnel Details'!$Q$17, IF(AND(NOT('Personnel Details'!$I$17=""), $B329&gt;='Personnel Details'!$I$17), 'Personnel Details'!$L$17, 'Personnel Details'!$G$17)))</f>
        <v/>
      </c>
      <c r="IG329" s="59">
        <f t="shared" si="713"/>
        <v>0</v>
      </c>
      <c r="IH329" s="53"/>
      <c r="IJ329" s="78" t="str">
        <f>IF(IJ$9="", "", IF(AND(NOT('Personnel Details'!$N$18=""), $B329&gt;='Personnel Details'!$N$18), 'Personnel Details'!$O$18, IF(AND(NOT('Personnel Details'!$I$18=""), $B329&gt;='Personnel Details'!$I$18), 'Personnel Details'!$J$18, 'Personnel Details'!$E$18)))</f>
        <v/>
      </c>
      <c r="IK329" s="59" t="str">
        <f>IF(IJ$9="", "", IF(AND(NOT('Personnel Details'!$N$18=""), $B329&gt;='Personnel Details'!$N$18), IF('Personnel Details'!$P$18="","", 'Personnel Details'!$P$18), IF(AND(NOT('Personnel Details'!$I$18=""), $B329&gt;='Personnel Details'!$I$18), IF('Personnel Details'!$K$18="", "", 'Personnel Details'!$K$18), IF('Personnel Details'!$F$18="", "", 'Personnel Details'!$F$18))))</f>
        <v/>
      </c>
      <c r="IL329" s="79" t="str">
        <f>IF(IJ$9="", "", IF(AND(NOT('Personnel Details'!$N$18=""), $B329&gt;='Personnel Details'!$N$18), 'Personnel Details'!$Q$18, IF(AND(NOT('Personnel Details'!$I$18=""), $B329&gt;='Personnel Details'!$I$18), 'Personnel Details'!$L$18, 'Personnel Details'!$G$18)))</f>
        <v/>
      </c>
      <c r="IM329" s="59">
        <f t="shared" si="714"/>
        <v>0</v>
      </c>
      <c r="IN329" s="53"/>
      <c r="IP329" s="78" t="str">
        <f>IF(IP$9="", "", IF(AND(NOT('Personnel Details'!$N$19=""), $B329&gt;='Personnel Details'!$N$19), 'Personnel Details'!$O$19, IF(AND(NOT('Personnel Details'!$I$19=""), $B329&gt;='Personnel Details'!$I$19), 'Personnel Details'!$J$19, 'Personnel Details'!$E$19)))</f>
        <v/>
      </c>
      <c r="IQ329" s="59" t="str">
        <f>IF(IP$9="", "", IF(AND(NOT('Personnel Details'!$N$19=""), $B329&gt;='Personnel Details'!$N$19), IF('Personnel Details'!$P$19="","", 'Personnel Details'!$P$19), IF(AND(NOT('Personnel Details'!$I$19=""), $B329&gt;='Personnel Details'!$I$19), IF('Personnel Details'!$K$19="", "", 'Personnel Details'!$K$19), IF('Personnel Details'!$F$19="", "", 'Personnel Details'!$F$19))))</f>
        <v/>
      </c>
      <c r="IR329" s="79" t="str">
        <f>IF(IP$9="", "", IF(AND(NOT('Personnel Details'!$N$19=""), $B329&gt;='Personnel Details'!$N$19), 'Personnel Details'!$Q$19, IF(AND(NOT('Personnel Details'!$I$19=""), $B329&gt;='Personnel Details'!$I$19), 'Personnel Details'!$L$19, 'Personnel Details'!$G$19)))</f>
        <v/>
      </c>
      <c r="IS329" s="59">
        <f t="shared" si="715"/>
        <v>0</v>
      </c>
      <c r="IT329" s="53"/>
      <c r="IV329" s="78" t="str">
        <f>IF(IV$9="", "", IF(AND(NOT('Personnel Details'!$N$20=""), $B329&gt;='Personnel Details'!$N$20), 'Personnel Details'!$O$20, IF(AND(NOT('Personnel Details'!$I$20=""), $B329&gt;='Personnel Details'!$I$20), 'Personnel Details'!$J$20, 'Personnel Details'!$E$20)))</f>
        <v/>
      </c>
      <c r="IW329" s="59" t="str">
        <f>IF(IV$9="", "", IF(AND(NOT('Personnel Details'!$N$20=""), $B329&gt;='Personnel Details'!$N$20), IF('Personnel Details'!$P$20="","", 'Personnel Details'!$P$20), IF(AND(NOT('Personnel Details'!$I$20=""), $B329&gt;='Personnel Details'!$I$20), IF('Personnel Details'!$K$20="", "", 'Personnel Details'!$K$20), IF('Personnel Details'!$F$20="", "", 'Personnel Details'!$F$20))))</f>
        <v/>
      </c>
      <c r="IX329" s="79" t="str">
        <f>IF(IV$9="", "", IF(AND(NOT('Personnel Details'!$N$20=""), $B329&gt;='Personnel Details'!$N$20), 'Personnel Details'!$Q$20, IF(AND(NOT('Personnel Details'!$I$20=""), $B329&gt;='Personnel Details'!$I$20), 'Personnel Details'!$L$20, 'Personnel Details'!$G$20)))</f>
        <v/>
      </c>
      <c r="IY329" s="59">
        <f t="shared" si="716"/>
        <v>0</v>
      </c>
      <c r="IZ329" s="53"/>
      <c r="JB329" s="78" t="str">
        <f>IF(JB$9="", "", IF(AND(NOT('Personnel Details'!$N$21=""), $B329&gt;='Personnel Details'!$N$21), 'Personnel Details'!$O$21, IF(AND(NOT('Personnel Details'!$I$21=""), $B329&gt;='Personnel Details'!$I$21), 'Personnel Details'!$J$21, 'Personnel Details'!$E$21)))</f>
        <v/>
      </c>
      <c r="JC329" s="59" t="str">
        <f>IF(JB$9="", "", IF(AND(NOT('Personnel Details'!$N$21=""), $B329&gt;='Personnel Details'!$N$21), IF('Personnel Details'!$P$21="","", 'Personnel Details'!$P$21), IF(AND(NOT('Personnel Details'!$I$21=""), $B329&gt;='Personnel Details'!$I$21), IF('Personnel Details'!$K$21="", "", 'Personnel Details'!$K$21), IF('Personnel Details'!$F$21="", "", 'Personnel Details'!$F$21))))</f>
        <v/>
      </c>
      <c r="JD329" s="79" t="str">
        <f>IF(JB$9="", "", IF(AND(NOT('Personnel Details'!$N$21=""), $B329&gt;='Personnel Details'!$N$21), 'Personnel Details'!$Q$21, IF(AND(NOT('Personnel Details'!$I$21=""), $B329&gt;='Personnel Details'!$I$21), 'Personnel Details'!$L$21, 'Personnel Details'!$G$21)))</f>
        <v/>
      </c>
      <c r="JE329" s="59">
        <f t="shared" si="717"/>
        <v>0</v>
      </c>
      <c r="JF329" s="53"/>
      <c r="JH329" s="78" t="str">
        <f>IF(JH$9="", "", IF(AND(NOT('Personnel Details'!$N$22=""), $B329&gt;='Personnel Details'!$N$22), 'Personnel Details'!$O$22, IF(AND(NOT('Personnel Details'!$I$22=""), $B329&gt;='Personnel Details'!$I$22), 'Personnel Details'!$J$22, 'Personnel Details'!$E$22)))</f>
        <v/>
      </c>
      <c r="JI329" s="59" t="str">
        <f>IF(JH$9="", "", IF(AND(NOT('Personnel Details'!$N$22=""), $B329&gt;='Personnel Details'!$N$22), IF('Personnel Details'!$P$22="","", 'Personnel Details'!$P$22), IF(AND(NOT('Personnel Details'!$I$22=""), $B329&gt;='Personnel Details'!$I$22), IF('Personnel Details'!$K$22="", "", 'Personnel Details'!$K$22), IF('Personnel Details'!$F$22="", "", 'Personnel Details'!$F$22))))</f>
        <v/>
      </c>
      <c r="JJ329" s="79" t="str">
        <f>IF(JH$9="", "", IF(AND(NOT('Personnel Details'!$N$22=""), $B329&gt;='Personnel Details'!$N$22), 'Personnel Details'!$Q$22, IF(AND(NOT('Personnel Details'!$I$22=""), $B329&gt;='Personnel Details'!$I$22), 'Personnel Details'!$L$22, 'Personnel Details'!$G$22)))</f>
        <v/>
      </c>
      <c r="JK329" s="59">
        <f t="shared" si="718"/>
        <v>0</v>
      </c>
      <c r="JL329" s="53"/>
      <c r="JN329" s="78" t="str">
        <f>IF(JN$9="", "", IF(AND(NOT('Personnel Details'!$N$23=""), $B329&gt;='Personnel Details'!$N$23), 'Personnel Details'!$O$23, IF(AND(NOT('Personnel Details'!$I$23=""), $B329&gt;='Personnel Details'!$I$23), 'Personnel Details'!$J$23, 'Personnel Details'!$E$23)))</f>
        <v/>
      </c>
      <c r="JO329" s="59" t="str">
        <f>IF(JN$9="", "", IF(AND(NOT('Personnel Details'!$N$23=""), $B329&gt;='Personnel Details'!$N$23), IF('Personnel Details'!$P$23="","", 'Personnel Details'!$P$23), IF(AND(NOT('Personnel Details'!$I$23=""), $B329&gt;='Personnel Details'!$I$23), IF('Personnel Details'!$K$23="", "", 'Personnel Details'!$K$23), IF('Personnel Details'!$F$23="", "", 'Personnel Details'!$F$23))))</f>
        <v/>
      </c>
      <c r="JP329" s="79" t="str">
        <f>IF(JN$9="", "", IF(AND(NOT('Personnel Details'!$N$23=""), $B329&gt;='Personnel Details'!$N$23), 'Personnel Details'!$Q$23, IF(AND(NOT('Personnel Details'!$I$23=""), $B329&gt;='Personnel Details'!$I$23), 'Personnel Details'!$L$23, 'Personnel Details'!$G$23)))</f>
        <v/>
      </c>
      <c r="JQ329" s="59">
        <f t="shared" si="719"/>
        <v>0</v>
      </c>
      <c r="JR329" s="53"/>
      <c r="JT329" s="78" t="str">
        <f>IF(JT$9="", "", IF(AND(NOT('Personnel Details'!$N$24=""), $B329&gt;='Personnel Details'!$N$24), 'Personnel Details'!$O$24, IF(AND(NOT('Personnel Details'!$I$24=""), $B329&gt;='Personnel Details'!$I$24), 'Personnel Details'!$J$24, 'Personnel Details'!$E$24)))</f>
        <v/>
      </c>
      <c r="JU329" s="59" t="str">
        <f>IF(JT$9="", "", IF(AND(NOT('Personnel Details'!$N$24=""), $B329&gt;='Personnel Details'!$N$24), IF('Personnel Details'!$P$24="","", 'Personnel Details'!$P$24), IF(AND(NOT('Personnel Details'!$I$24=""), $B329&gt;='Personnel Details'!$I$24), IF('Personnel Details'!$K$24="", "", 'Personnel Details'!$K$24), IF('Personnel Details'!$F$24="", "", 'Personnel Details'!$F$24))))</f>
        <v/>
      </c>
      <c r="JV329" s="79" t="str">
        <f>IF(JT$9="", "", IF(AND(NOT('Personnel Details'!$N$24=""), $B329&gt;='Personnel Details'!$N$24), 'Personnel Details'!$Q$24, IF(AND(NOT('Personnel Details'!$I$24=""), $B329&gt;='Personnel Details'!$I$24), 'Personnel Details'!$L$24, 'Personnel Details'!$G$24)))</f>
        <v/>
      </c>
      <c r="JW329" s="59">
        <f t="shared" si="720"/>
        <v>0</v>
      </c>
      <c r="JX329" s="53"/>
      <c r="JZ329" s="78" t="str">
        <f>IF(JZ$9="", "", IF(AND(NOT('Personnel Details'!$N$25=""), $B329&gt;='Personnel Details'!$N$25), 'Personnel Details'!$O$25, IF(AND(NOT('Personnel Details'!$I$25=""), $B329&gt;='Personnel Details'!$I$25), 'Personnel Details'!$J$25, 'Personnel Details'!$E$25)))</f>
        <v/>
      </c>
      <c r="KA329" s="59" t="str">
        <f>IF(JZ$9="", "", IF(AND(NOT('Personnel Details'!$N$25=""), $B329&gt;='Personnel Details'!$N$25), IF('Personnel Details'!$P$25="","", 'Personnel Details'!$P$25), IF(AND(NOT('Personnel Details'!$I$25=""), $B329&gt;='Personnel Details'!$I$25), IF('Personnel Details'!$K$25="", "", 'Personnel Details'!$K$25), IF('Personnel Details'!$F$25="", "", 'Personnel Details'!$F$25))))</f>
        <v/>
      </c>
      <c r="KB329" s="79" t="str">
        <f>IF(JZ$9="", "", IF(AND(NOT('Personnel Details'!$N$25=""), $B329&gt;='Personnel Details'!$N$25), 'Personnel Details'!$Q$25, IF(AND(NOT('Personnel Details'!$I$25=""), $B329&gt;='Personnel Details'!$I$25), 'Personnel Details'!$L$25, 'Personnel Details'!$G$25)))</f>
        <v/>
      </c>
      <c r="KC329" s="59">
        <f t="shared" si="721"/>
        <v>0</v>
      </c>
      <c r="KD329" s="53"/>
      <c r="KF329" s="78" t="str">
        <f>IF(KF$9="", "", IF(AND(NOT('Personnel Details'!$N$26=""), $B329&gt;='Personnel Details'!$N$26), 'Personnel Details'!$O$26, IF(AND(NOT('Personnel Details'!$I$26=""), $B329&gt;='Personnel Details'!$I$26), 'Personnel Details'!$J$26, 'Personnel Details'!$E$26)))</f>
        <v/>
      </c>
      <c r="KG329" s="59" t="str">
        <f>IF(KF$9="", "", IF(AND(NOT('Personnel Details'!$N$26=""), $B329&gt;='Personnel Details'!$N$26), IF('Personnel Details'!$P$26="","", 'Personnel Details'!$P$26), IF(AND(NOT('Personnel Details'!$I$26=""), $B329&gt;='Personnel Details'!$I$26), IF('Personnel Details'!$K$26="", "", 'Personnel Details'!$K$26), IF('Personnel Details'!$F$26="", "", 'Personnel Details'!$F$26))))</f>
        <v/>
      </c>
      <c r="KH329" s="79" t="str">
        <f>IF(KF$9="", "", IF(AND(NOT('Personnel Details'!$N$26=""), $B329&gt;='Personnel Details'!$N$26), 'Personnel Details'!$Q$26, IF(AND(NOT('Personnel Details'!$I$26=""), $B329&gt;='Personnel Details'!$I$26), 'Personnel Details'!$L$26, 'Personnel Details'!$G$26)))</f>
        <v/>
      </c>
      <c r="KI329" s="59">
        <f t="shared" si="722"/>
        <v>0</v>
      </c>
      <c r="KJ329" s="53"/>
      <c r="KL329" s="78" t="str">
        <f>IF(KL$9="", "", IF(AND(NOT('Personnel Details'!$N$27=""), $B329&gt;='Personnel Details'!$N$27), 'Personnel Details'!$O$27, IF(AND(NOT('Personnel Details'!$I$27=""), $B329&gt;='Personnel Details'!$I$27), 'Personnel Details'!$J$27, 'Personnel Details'!$E$27)))</f>
        <v/>
      </c>
      <c r="KM329" s="59" t="str">
        <f>IF(KL$9="", "", IF(AND(NOT('Personnel Details'!$N$27=""), $B329&gt;='Personnel Details'!$N$27), IF('Personnel Details'!$P$27="","", 'Personnel Details'!$P$27), IF(AND(NOT('Personnel Details'!$I$27=""), $B329&gt;='Personnel Details'!$I$27), IF('Personnel Details'!$K$27="", "", 'Personnel Details'!$K$27), IF('Personnel Details'!$F$27="", "", 'Personnel Details'!$F$27))))</f>
        <v/>
      </c>
      <c r="KN329" s="79" t="str">
        <f>IF(KL$9="", "", IF(AND(NOT('Personnel Details'!$N$27=""), $B329&gt;='Personnel Details'!$N$27), 'Personnel Details'!$Q$27, IF(AND(NOT('Personnel Details'!$I$27=""), $B329&gt;='Personnel Details'!$I$27), 'Personnel Details'!$L$27, 'Personnel Details'!$G$27)))</f>
        <v/>
      </c>
      <c r="KO329" s="59">
        <f t="shared" si="723"/>
        <v>0</v>
      </c>
      <c r="KP329" s="53"/>
      <c r="KR329" s="78" t="str">
        <f>IF(KR$9="", "", IF(AND(NOT('Personnel Details'!$N$28=""), $B329&gt;='Personnel Details'!$N$28), 'Personnel Details'!$O$28, IF(AND(NOT('Personnel Details'!$I$28=""), $B329&gt;='Personnel Details'!$I$28), 'Personnel Details'!$J$28, 'Personnel Details'!$E$28)))</f>
        <v/>
      </c>
      <c r="KS329" s="59" t="str">
        <f>IF(KR$9="", "", IF(AND(NOT('Personnel Details'!$N$28=""), $B329&gt;='Personnel Details'!$N$28), IF('Personnel Details'!$P$28="","", 'Personnel Details'!$P$28), IF(AND(NOT('Personnel Details'!$I$28=""), $B329&gt;='Personnel Details'!$I$28), IF('Personnel Details'!$K$28="", "", 'Personnel Details'!$K$28), IF('Personnel Details'!$F$28="", "", 'Personnel Details'!$F$28))))</f>
        <v/>
      </c>
      <c r="KT329" s="79" t="str">
        <f>IF(KR$9="", "", IF(AND(NOT('Personnel Details'!$N$28=""), $B329&gt;='Personnel Details'!$N$28), 'Personnel Details'!$Q$28, IF(AND(NOT('Personnel Details'!$I$28=""), $B329&gt;='Personnel Details'!$I$28), 'Personnel Details'!$L$28, 'Personnel Details'!$G$28)))</f>
        <v/>
      </c>
      <c r="KU329" s="59">
        <f t="shared" si="724"/>
        <v>0</v>
      </c>
      <c r="KV329" s="53"/>
      <c r="KX329" s="78" t="str">
        <f>IF(KX$9="", "", IF(AND(NOT('Personnel Details'!$N$29=""), $B329&gt;='Personnel Details'!$N$29), 'Personnel Details'!$O$29, IF(AND(NOT('Personnel Details'!$I$29=""), $B329&gt;='Personnel Details'!$I$29), 'Personnel Details'!$J$29, 'Personnel Details'!$E$29)))</f>
        <v/>
      </c>
      <c r="KY329" s="59" t="str">
        <f>IF(KX$9="", "", IF(AND(NOT('Personnel Details'!$N$29=""), $B329&gt;='Personnel Details'!$N$29), IF('Personnel Details'!$P$29="","", 'Personnel Details'!$P$29), IF(AND(NOT('Personnel Details'!$I$29=""), $B329&gt;='Personnel Details'!$I$29), IF('Personnel Details'!$K$29="", "", 'Personnel Details'!$K$29), IF('Personnel Details'!$F$29="", "", 'Personnel Details'!$F$29))))</f>
        <v/>
      </c>
      <c r="KZ329" s="79" t="str">
        <f>IF(KX$9="", "", IF(AND(NOT('Personnel Details'!$N$29=""), $B329&gt;='Personnel Details'!$N$29), 'Personnel Details'!$Q$29, IF(AND(NOT('Personnel Details'!$I$29=""), $B329&gt;='Personnel Details'!$I$29), 'Personnel Details'!$L$29, 'Personnel Details'!$G$29)))</f>
        <v/>
      </c>
      <c r="LA329" s="59">
        <f t="shared" si="725"/>
        <v>0</v>
      </c>
      <c r="LB329" s="53"/>
      <c r="LD329" s="78" t="str">
        <f>IF(LD$9="", "", IF(AND(NOT('Personnel Details'!$N$30=""), $B329&gt;='Personnel Details'!$N$30), 'Personnel Details'!$O$30, IF(AND(NOT('Personnel Details'!$I$30=""), $B329&gt;='Personnel Details'!$I$30), 'Personnel Details'!$J$30, 'Personnel Details'!$E$30)))</f>
        <v/>
      </c>
      <c r="LE329" s="59" t="str">
        <f>IF(LD$9="", "", IF(AND(NOT('Personnel Details'!$N$30=""), $B329&gt;='Personnel Details'!$N$30), IF('Personnel Details'!$P$30="","", 'Personnel Details'!$P$30), IF(AND(NOT('Personnel Details'!$I$30=""), $B329&gt;='Personnel Details'!$I$30), IF('Personnel Details'!$K$30="", "", 'Personnel Details'!$K$30), IF('Personnel Details'!$F$30="", "", 'Personnel Details'!$F$30))))</f>
        <v/>
      </c>
      <c r="LF329" s="79" t="str">
        <f>IF(LD$9="", "", IF(AND(NOT('Personnel Details'!$N$30=""), $B329&gt;='Personnel Details'!$N$30), 'Personnel Details'!$Q$30, IF(AND(NOT('Personnel Details'!$I$30=""), $B329&gt;='Personnel Details'!$I$30), 'Personnel Details'!$L$30, 'Personnel Details'!$G$30)))</f>
        <v/>
      </c>
      <c r="LG329" s="59">
        <f t="shared" si="726"/>
        <v>0</v>
      </c>
      <c r="LH329" s="53"/>
      <c r="LJ329" s="78" t="str">
        <f>IF(LJ$9="", "", IF(AND(NOT('Personnel Details'!$N$31=""), $B329&gt;='Personnel Details'!$N$31), 'Personnel Details'!$O$31, IF(AND(NOT('Personnel Details'!$I$31=""), $B329&gt;='Personnel Details'!$I$31), 'Personnel Details'!$J$31, 'Personnel Details'!$E$31)))</f>
        <v/>
      </c>
      <c r="LK329" s="59" t="str">
        <f>IF(LJ$9="", "", IF(AND(NOT('Personnel Details'!$N$31=""), $B329&gt;='Personnel Details'!$N$31), IF('Personnel Details'!$P$31="","", 'Personnel Details'!$P$31), IF(AND(NOT('Personnel Details'!$I$31=""), $B329&gt;='Personnel Details'!$I$31), IF('Personnel Details'!$K$31="", "", 'Personnel Details'!$K$31), IF('Personnel Details'!$F$31="", "", 'Personnel Details'!$F$31))))</f>
        <v/>
      </c>
      <c r="LL329" s="79" t="str">
        <f>IF(LJ$9="", "", IF(AND(NOT('Personnel Details'!$N$31=""), $B329&gt;='Personnel Details'!$N$31), 'Personnel Details'!$Q$31, IF(AND(NOT('Personnel Details'!$I$31=""), $B329&gt;='Personnel Details'!$I$31), 'Personnel Details'!$L$31, 'Personnel Details'!$G$31)))</f>
        <v/>
      </c>
      <c r="LM329" s="59">
        <f t="shared" si="727"/>
        <v>0</v>
      </c>
      <c r="LN329" s="53"/>
      <c r="LP329" s="78" t="str">
        <f>IF(LP$9="", "", IF(AND(NOT('Personnel Details'!$N$32=""), $B329&gt;='Personnel Details'!$N$32), 'Personnel Details'!$O$32, IF(AND(NOT('Personnel Details'!$I$32=""), $B329&gt;='Personnel Details'!$I$32), 'Personnel Details'!$J$32, 'Personnel Details'!$E$32)))</f>
        <v/>
      </c>
      <c r="LQ329" s="59" t="str">
        <f>IF(LP$9="", "", IF(AND(NOT('Personnel Details'!$N$32=""), $B329&gt;='Personnel Details'!$N$32), IF('Personnel Details'!$P$32="","", 'Personnel Details'!$P$32), IF(AND(NOT('Personnel Details'!$I$32=""), $B329&gt;='Personnel Details'!$I$32), IF('Personnel Details'!$K$32="", "", 'Personnel Details'!$K$32), IF('Personnel Details'!$F$32="", "", 'Personnel Details'!$F$32))))</f>
        <v/>
      </c>
      <c r="LR329" s="79" t="str">
        <f>IF(LP$9="", "", IF(AND(NOT('Personnel Details'!$N$32=""), $B329&gt;='Personnel Details'!$N$32), 'Personnel Details'!$Q$32, IF(AND(NOT('Personnel Details'!$I$32=""), $B329&gt;='Personnel Details'!$I$32), 'Personnel Details'!$L$32, 'Personnel Details'!$G$32)))</f>
        <v/>
      </c>
      <c r="LS329" s="59">
        <f t="shared" si="728"/>
        <v>0</v>
      </c>
      <c r="LT329" s="53"/>
      <c r="LV329" s="78" t="str">
        <f>IF(LV$9="", "", IF(AND(NOT('Personnel Details'!$N$33=""), $B329&gt;='Personnel Details'!$N$33), 'Personnel Details'!$O$33, IF(AND(NOT('Personnel Details'!$I$33=""), $B329&gt;='Personnel Details'!$I$33), 'Personnel Details'!$J$33, 'Personnel Details'!$E$33)))</f>
        <v/>
      </c>
      <c r="LW329" s="59" t="str">
        <f>IF(LV$9="", "", IF(AND(NOT('Personnel Details'!$N$33=""), $B329&gt;='Personnel Details'!$N$33), IF('Personnel Details'!$P$33="","", 'Personnel Details'!$P$33), IF(AND(NOT('Personnel Details'!$I$33=""), $B329&gt;='Personnel Details'!$I$33), IF('Personnel Details'!$K$33="", "", 'Personnel Details'!$K$33), IF('Personnel Details'!$F$33="", "", 'Personnel Details'!$F$33))))</f>
        <v/>
      </c>
      <c r="LX329" s="79" t="str">
        <f>IF(LV$9="", "", IF(AND(NOT('Personnel Details'!$N$33=""), $B329&gt;='Personnel Details'!$N$33), 'Personnel Details'!$Q$33, IF(AND(NOT('Personnel Details'!$I$33=""), $B329&gt;='Personnel Details'!$I$33), 'Personnel Details'!$L$33, 'Personnel Details'!$G$33)))</f>
        <v/>
      </c>
      <c r="LY329" s="59">
        <f t="shared" si="729"/>
        <v>0</v>
      </c>
      <c r="LZ329" s="53"/>
      <c r="MB329" s="78" t="str">
        <f>IF(MB$9="", "", IF(AND(NOT('Personnel Details'!$N$34=""), $B329&gt;='Personnel Details'!$N$34), 'Personnel Details'!$O$34, IF(AND(NOT('Personnel Details'!$I$34=""), $B329&gt;='Personnel Details'!$I$34), 'Personnel Details'!$J$34, 'Personnel Details'!$E$34)))</f>
        <v/>
      </c>
      <c r="MC329" s="59" t="str">
        <f>IF(MB$9="", "", IF(AND(NOT('Personnel Details'!$N$34=""), $B329&gt;='Personnel Details'!$N$34), IF('Personnel Details'!$P$34="","", 'Personnel Details'!$P$34), IF(AND(NOT('Personnel Details'!$I$34=""), $B329&gt;='Personnel Details'!$I$34), IF('Personnel Details'!$K$34="", "", 'Personnel Details'!$K$34), IF('Personnel Details'!$F$34="", "", 'Personnel Details'!$F$34))))</f>
        <v/>
      </c>
      <c r="MD329" s="79" t="str">
        <f>IF(MB$9="", "", IF(AND(NOT('Personnel Details'!$N$34=""), $B329&gt;='Personnel Details'!$N$34), 'Personnel Details'!$Q$34, IF(AND(NOT('Personnel Details'!$I$34=""), $B329&gt;='Personnel Details'!$I$34), 'Personnel Details'!$L$34, 'Personnel Details'!$G$34)))</f>
        <v/>
      </c>
      <c r="ME329" s="59">
        <f t="shared" si="730"/>
        <v>0</v>
      </c>
      <c r="MF329" s="53"/>
      <c r="MH329" s="78" t="str">
        <f>IF(MH$9="", "", IF(AND(NOT('Personnel Details'!$N$35=""), $B329&gt;='Personnel Details'!$N$35), 'Personnel Details'!$O$35, IF(AND(NOT('Personnel Details'!$I$35=""), $B329&gt;='Personnel Details'!$I$35), 'Personnel Details'!$J$35, 'Personnel Details'!$E$35)))</f>
        <v/>
      </c>
      <c r="MI329" s="59" t="str">
        <f>IF(MH$9="", "", IF(AND(NOT('Personnel Details'!$N$35=""), $B329&gt;='Personnel Details'!$N$35), IF('Personnel Details'!$P$35="","", 'Personnel Details'!$P$35), IF(AND(NOT('Personnel Details'!$I$35=""), $B329&gt;='Personnel Details'!$I$35), IF('Personnel Details'!$K$35="", "", 'Personnel Details'!$K$35), IF('Personnel Details'!$F$35="", "", 'Personnel Details'!$F$35))))</f>
        <v/>
      </c>
      <c r="MJ329" s="79" t="str">
        <f>IF(MH$9="", "", IF(AND(NOT('Personnel Details'!$N$35=""), $B329&gt;='Personnel Details'!$N$35), 'Personnel Details'!$Q$35, IF(AND(NOT('Personnel Details'!$I$35=""), $B329&gt;='Personnel Details'!$I$35), 'Personnel Details'!$L$35, 'Personnel Details'!$G$35)))</f>
        <v/>
      </c>
      <c r="MK329" s="59">
        <f t="shared" si="731"/>
        <v>0</v>
      </c>
      <c r="ML329" s="53"/>
      <c r="MN329" s="78" t="str">
        <f>IF(MN$9="", "", IF(AND(NOT('Personnel Details'!$N$36=""), $B329&gt;='Personnel Details'!$N$36), 'Personnel Details'!$O$36, IF(AND(NOT('Personnel Details'!$I$36=""), $B329&gt;='Personnel Details'!$I$36), 'Personnel Details'!$J$36, 'Personnel Details'!$E$36)))</f>
        <v/>
      </c>
      <c r="MO329" s="59" t="str">
        <f>IF(MN$9="", "", IF(AND(NOT('Personnel Details'!$N$36=""), $B329&gt;='Personnel Details'!$N$36), IF('Personnel Details'!$P$36="","", 'Personnel Details'!$P$36), IF(AND(NOT('Personnel Details'!$I$36=""), $B329&gt;='Personnel Details'!$I$36), IF('Personnel Details'!$K$36="", "", 'Personnel Details'!$K$36), IF('Personnel Details'!$F$36="", "", 'Personnel Details'!$F$36))))</f>
        <v/>
      </c>
      <c r="MP329" s="79" t="str">
        <f>IF(MN$9="", "", IF(AND(NOT('Personnel Details'!$N$36=""), $B329&gt;='Personnel Details'!$N$36), 'Personnel Details'!$Q$36, IF(AND(NOT('Personnel Details'!$I$36=""), $B329&gt;='Personnel Details'!$I$36), 'Personnel Details'!$L$36, 'Personnel Details'!$G$36)))</f>
        <v/>
      </c>
      <c r="MQ329" s="59">
        <f t="shared" si="732"/>
        <v>0</v>
      </c>
      <c r="MR329" s="53"/>
      <c r="MT329" s="78" t="str">
        <f>IF(MT$9="", "", IF(AND(NOT('Personnel Details'!$N$37=""), $B329&gt;='Personnel Details'!$N$37), 'Personnel Details'!$O$37, IF(AND(NOT('Personnel Details'!$I$37=""), $B329&gt;='Personnel Details'!$I$37), 'Personnel Details'!$J$37, 'Personnel Details'!$E$37)))</f>
        <v/>
      </c>
      <c r="MU329" s="59" t="str">
        <f>IF(MT$9="", "", IF(AND(NOT('Personnel Details'!$N$37=""), $B329&gt;='Personnel Details'!$N$37), IF('Personnel Details'!$P$37="","", 'Personnel Details'!$P$37), IF(AND(NOT('Personnel Details'!$I$37=""), $B329&gt;='Personnel Details'!$I$37), IF('Personnel Details'!$K$37="", "", 'Personnel Details'!$K$37), IF('Personnel Details'!$F$37="", "", 'Personnel Details'!$F$37))))</f>
        <v/>
      </c>
      <c r="MV329" s="79" t="str">
        <f>IF(MT$9="", "", IF(AND(NOT('Personnel Details'!$N$37=""), $B329&gt;='Personnel Details'!$N$37), 'Personnel Details'!$Q$37, IF(AND(NOT('Personnel Details'!$I$37=""), $B329&gt;='Personnel Details'!$I$37), 'Personnel Details'!$L$37, 'Personnel Details'!$G$37)))</f>
        <v/>
      </c>
      <c r="MW329" s="59">
        <f t="shared" si="733"/>
        <v>0</v>
      </c>
      <c r="MX329" s="53"/>
      <c r="MZ329" s="78" t="str">
        <f>IF(MZ$9="", "", IF(AND(NOT('Personnel Details'!$N$38=""), $B329&gt;='Personnel Details'!$N$38), 'Personnel Details'!$O$38, IF(AND(NOT('Personnel Details'!$I$38=""), $B329&gt;='Personnel Details'!$I$38), 'Personnel Details'!$J$38, 'Personnel Details'!$E$38)))</f>
        <v/>
      </c>
      <c r="NA329" s="59" t="str">
        <f>IF(MZ$9="", "", IF(AND(NOT('Personnel Details'!$N$38=""), $B329&gt;='Personnel Details'!$N$38), IF('Personnel Details'!$P$38="","", 'Personnel Details'!$P$38), IF(AND(NOT('Personnel Details'!$I$38=""), $B329&gt;='Personnel Details'!$I$38), IF('Personnel Details'!$K$38="", "", 'Personnel Details'!$K$38), IF('Personnel Details'!$F$38="", "", 'Personnel Details'!$F$38))))</f>
        <v/>
      </c>
      <c r="NB329" s="79" t="str">
        <f>IF(MZ$9="", "", IF(AND(NOT('Personnel Details'!$N$38=""), $B329&gt;='Personnel Details'!$N$38), 'Personnel Details'!$Q$38, IF(AND(NOT('Personnel Details'!$I$38=""), $B329&gt;='Personnel Details'!$I$38), 'Personnel Details'!$L$38, 'Personnel Details'!$G$38)))</f>
        <v/>
      </c>
      <c r="NC329" s="59">
        <f t="shared" si="734"/>
        <v>0</v>
      </c>
      <c r="ND329" s="53"/>
      <c r="NF329" s="78" t="str">
        <f>IF(NF$9="", "", IF(AND(NOT('Personnel Details'!$N$39=""), $B329&gt;='Personnel Details'!$N$39), 'Personnel Details'!$O$39, IF(AND(NOT('Personnel Details'!$I$39=""), $B329&gt;='Personnel Details'!$I$39), 'Personnel Details'!$J$39, 'Personnel Details'!$E$39)))</f>
        <v/>
      </c>
      <c r="NG329" s="59" t="str">
        <f>IF(NF$9="", "", IF(AND(NOT('Personnel Details'!$N$39=""), $B329&gt;='Personnel Details'!$N$39), IF('Personnel Details'!$P$39="","", 'Personnel Details'!$P$39), IF(AND(NOT('Personnel Details'!$I$39=""), $B329&gt;='Personnel Details'!$I$39), IF('Personnel Details'!$K$39="", "", 'Personnel Details'!$K$39), IF('Personnel Details'!$F$39="", "", 'Personnel Details'!$F$39))))</f>
        <v/>
      </c>
      <c r="NH329" s="79" t="str">
        <f>IF(NF$9="", "", IF(AND(NOT('Personnel Details'!$N$39=""), $B329&gt;='Personnel Details'!$N$39), 'Personnel Details'!$Q$39, IF(AND(NOT('Personnel Details'!$I$39=""), $B329&gt;='Personnel Details'!$I$39), 'Personnel Details'!$L$39, 'Personnel Details'!$G$39)))</f>
        <v/>
      </c>
      <c r="NI329" s="59">
        <f t="shared" si="735"/>
        <v>0</v>
      </c>
      <c r="NJ329" s="53"/>
      <c r="NL329" s="78" t="str">
        <f>IF(NL$9="", "", IF(AND(NOT('Personnel Details'!$N$40=""), $B329&gt;='Personnel Details'!$N$40), 'Personnel Details'!$O$40, IF(AND(NOT('Personnel Details'!$I$40=""), $B329&gt;='Personnel Details'!$I$40), 'Personnel Details'!$J$40, 'Personnel Details'!$E$40)))</f>
        <v/>
      </c>
      <c r="NM329" s="59" t="str">
        <f>IF(NL$9="", "", IF(AND(NOT('Personnel Details'!$N$40=""), $B329&gt;='Personnel Details'!$N$40), IF('Personnel Details'!$P$40="","", 'Personnel Details'!$P$40), IF(AND(NOT('Personnel Details'!$I$40=""), $B329&gt;='Personnel Details'!$I$40), IF('Personnel Details'!$K$40="", "", 'Personnel Details'!$K$40), IF('Personnel Details'!$F$40="", "", 'Personnel Details'!$F$40))))</f>
        <v/>
      </c>
      <c r="NN329" s="79" t="str">
        <f>IF(NL$9="", "", IF(AND(NOT('Personnel Details'!$N$40=""), $B329&gt;='Personnel Details'!$N$40), 'Personnel Details'!$Q$40, IF(AND(NOT('Personnel Details'!$I$40=""), $B329&gt;='Personnel Details'!$I$40), 'Personnel Details'!$L$40, 'Personnel Details'!$G$40)))</f>
        <v/>
      </c>
      <c r="NO329" s="59">
        <f t="shared" si="736"/>
        <v>0</v>
      </c>
      <c r="NP329" s="53"/>
    </row>
    <row r="330" spans="1:380" x14ac:dyDescent="0.25">
      <c r="A330" s="32"/>
      <c r="B330" s="113">
        <f>IFERROR(IF(B329+1&gt;'Personnel Details'!$U$5, "", B329+1), "")</f>
        <v>44150</v>
      </c>
      <c r="C330" s="32"/>
      <c r="D330" s="120"/>
      <c r="E330" s="13" t="str">
        <f t="shared" si="615"/>
        <v/>
      </c>
      <c r="F330" s="13" t="str">
        <f t="shared" si="646"/>
        <v/>
      </c>
      <c r="G330" s="56" t="str">
        <f t="shared" si="737"/>
        <v/>
      </c>
      <c r="H330" s="16" t="str">
        <f t="shared" si="647"/>
        <v/>
      </c>
      <c r="I330" s="32"/>
      <c r="J330" s="120"/>
      <c r="K330" s="62" t="str">
        <f t="shared" si="616"/>
        <v/>
      </c>
      <c r="L330" s="62" t="str">
        <f t="shared" si="648"/>
        <v/>
      </c>
      <c r="M330" s="65" t="str">
        <f t="shared" si="738"/>
        <v/>
      </c>
      <c r="N330" s="68" t="str">
        <f t="shared" si="649"/>
        <v/>
      </c>
      <c r="O330" s="32"/>
      <c r="P330" s="120"/>
      <c r="Q330" s="62" t="str">
        <f t="shared" si="617"/>
        <v/>
      </c>
      <c r="R330" s="62" t="str">
        <f t="shared" si="650"/>
        <v/>
      </c>
      <c r="S330" s="65" t="str">
        <f t="shared" si="739"/>
        <v/>
      </c>
      <c r="T330" s="68" t="str">
        <f t="shared" si="651"/>
        <v/>
      </c>
      <c r="U330" s="32"/>
      <c r="V330" s="120"/>
      <c r="W330" s="62" t="str">
        <f t="shared" si="618"/>
        <v/>
      </c>
      <c r="X330" s="62" t="str">
        <f t="shared" si="652"/>
        <v/>
      </c>
      <c r="Y330" s="65" t="str">
        <f t="shared" si="740"/>
        <v/>
      </c>
      <c r="Z330" s="68" t="str">
        <f t="shared" si="653"/>
        <v/>
      </c>
      <c r="AA330" s="32"/>
      <c r="AB330" s="120"/>
      <c r="AC330" s="62" t="str">
        <f t="shared" si="619"/>
        <v/>
      </c>
      <c r="AD330" s="62" t="str">
        <f t="shared" si="654"/>
        <v/>
      </c>
      <c r="AE330" s="65" t="str">
        <f t="shared" si="741"/>
        <v/>
      </c>
      <c r="AF330" s="68" t="str">
        <f t="shared" si="655"/>
        <v/>
      </c>
      <c r="AG330" s="32"/>
      <c r="AH330" s="120"/>
      <c r="AI330" s="62" t="str">
        <f t="shared" si="620"/>
        <v/>
      </c>
      <c r="AJ330" s="62" t="str">
        <f t="shared" si="656"/>
        <v/>
      </c>
      <c r="AK330" s="65" t="str">
        <f t="shared" si="742"/>
        <v/>
      </c>
      <c r="AL330" s="68" t="str">
        <f t="shared" si="657"/>
        <v/>
      </c>
      <c r="AM330" s="32"/>
      <c r="AN330" s="120"/>
      <c r="AO330" s="62" t="str">
        <f t="shared" si="621"/>
        <v/>
      </c>
      <c r="AP330" s="62" t="str">
        <f t="shared" si="658"/>
        <v/>
      </c>
      <c r="AQ330" s="65" t="str">
        <f t="shared" si="743"/>
        <v/>
      </c>
      <c r="AR330" s="68" t="str">
        <f t="shared" si="659"/>
        <v/>
      </c>
      <c r="AS330" s="32"/>
      <c r="AT330" s="120"/>
      <c r="AU330" s="62" t="str">
        <f t="shared" si="622"/>
        <v/>
      </c>
      <c r="AV330" s="62" t="str">
        <f t="shared" si="660"/>
        <v/>
      </c>
      <c r="AW330" s="65" t="str">
        <f t="shared" si="744"/>
        <v/>
      </c>
      <c r="AX330" s="68" t="str">
        <f t="shared" si="661"/>
        <v/>
      </c>
      <c r="AY330" s="32"/>
      <c r="AZ330" s="120"/>
      <c r="BA330" s="62" t="str">
        <f t="shared" si="623"/>
        <v/>
      </c>
      <c r="BB330" s="62" t="str">
        <f t="shared" si="662"/>
        <v/>
      </c>
      <c r="BC330" s="65" t="str">
        <f t="shared" si="745"/>
        <v/>
      </c>
      <c r="BD330" s="68" t="str">
        <f t="shared" si="663"/>
        <v/>
      </c>
      <c r="BE330" s="32"/>
      <c r="BF330" s="120"/>
      <c r="BG330" s="62" t="str">
        <f t="shared" si="624"/>
        <v/>
      </c>
      <c r="BH330" s="62" t="str">
        <f t="shared" si="664"/>
        <v/>
      </c>
      <c r="BI330" s="65" t="str">
        <f t="shared" si="746"/>
        <v/>
      </c>
      <c r="BJ330" s="68" t="str">
        <f t="shared" si="665"/>
        <v/>
      </c>
      <c r="BK330" s="32"/>
      <c r="BL330" s="120"/>
      <c r="BM330" s="62" t="str">
        <f t="shared" si="625"/>
        <v/>
      </c>
      <c r="BN330" s="62" t="str">
        <f t="shared" si="666"/>
        <v/>
      </c>
      <c r="BO330" s="65" t="str">
        <f t="shared" si="747"/>
        <v/>
      </c>
      <c r="BP330" s="68" t="str">
        <f t="shared" si="667"/>
        <v/>
      </c>
      <c r="BQ330" s="32"/>
      <c r="BR330" s="120"/>
      <c r="BS330" s="62" t="str">
        <f t="shared" si="626"/>
        <v/>
      </c>
      <c r="BT330" s="62" t="str">
        <f t="shared" si="668"/>
        <v/>
      </c>
      <c r="BU330" s="65" t="str">
        <f t="shared" si="748"/>
        <v/>
      </c>
      <c r="BV330" s="68" t="str">
        <f t="shared" si="669"/>
        <v/>
      </c>
      <c r="BW330" s="32"/>
      <c r="BX330" s="120"/>
      <c r="BY330" s="62" t="str">
        <f t="shared" si="627"/>
        <v/>
      </c>
      <c r="BZ330" s="62" t="str">
        <f t="shared" si="670"/>
        <v/>
      </c>
      <c r="CA330" s="65" t="str">
        <f t="shared" si="749"/>
        <v/>
      </c>
      <c r="CB330" s="68" t="str">
        <f t="shared" si="671"/>
        <v/>
      </c>
      <c r="CC330" s="32"/>
      <c r="CD330" s="120"/>
      <c r="CE330" s="62" t="str">
        <f t="shared" si="628"/>
        <v/>
      </c>
      <c r="CF330" s="62" t="str">
        <f t="shared" si="672"/>
        <v/>
      </c>
      <c r="CG330" s="65" t="str">
        <f t="shared" si="750"/>
        <v/>
      </c>
      <c r="CH330" s="68" t="str">
        <f t="shared" si="673"/>
        <v/>
      </c>
      <c r="CI330" s="32"/>
      <c r="CJ330" s="120"/>
      <c r="CK330" s="62" t="str">
        <f t="shared" si="629"/>
        <v/>
      </c>
      <c r="CL330" s="62" t="str">
        <f t="shared" si="674"/>
        <v/>
      </c>
      <c r="CM330" s="65" t="str">
        <f t="shared" si="751"/>
        <v/>
      </c>
      <c r="CN330" s="68" t="str">
        <f t="shared" si="675"/>
        <v/>
      </c>
      <c r="CO330" s="32"/>
      <c r="CP330" s="120"/>
      <c r="CQ330" s="62" t="str">
        <f t="shared" si="630"/>
        <v/>
      </c>
      <c r="CR330" s="62" t="str">
        <f t="shared" si="676"/>
        <v/>
      </c>
      <c r="CS330" s="65" t="str">
        <f t="shared" si="752"/>
        <v/>
      </c>
      <c r="CT330" s="68" t="str">
        <f t="shared" si="677"/>
        <v/>
      </c>
      <c r="CU330" s="32"/>
      <c r="CV330" s="120"/>
      <c r="CW330" s="62" t="str">
        <f t="shared" si="631"/>
        <v/>
      </c>
      <c r="CX330" s="62" t="str">
        <f t="shared" si="678"/>
        <v/>
      </c>
      <c r="CY330" s="65" t="str">
        <f t="shared" si="753"/>
        <v/>
      </c>
      <c r="CZ330" s="68" t="str">
        <f t="shared" si="679"/>
        <v/>
      </c>
      <c r="DA330" s="32"/>
      <c r="DB330" s="120"/>
      <c r="DC330" s="62" t="str">
        <f t="shared" si="632"/>
        <v/>
      </c>
      <c r="DD330" s="62" t="str">
        <f t="shared" si="680"/>
        <v/>
      </c>
      <c r="DE330" s="65" t="str">
        <f t="shared" si="754"/>
        <v/>
      </c>
      <c r="DF330" s="68" t="str">
        <f t="shared" si="681"/>
        <v/>
      </c>
      <c r="DG330" s="32"/>
      <c r="DH330" s="120"/>
      <c r="DI330" s="62" t="str">
        <f t="shared" si="633"/>
        <v/>
      </c>
      <c r="DJ330" s="62" t="str">
        <f t="shared" si="682"/>
        <v/>
      </c>
      <c r="DK330" s="65" t="str">
        <f t="shared" si="755"/>
        <v/>
      </c>
      <c r="DL330" s="68" t="str">
        <f t="shared" si="683"/>
        <v/>
      </c>
      <c r="DM330" s="32"/>
      <c r="DN330" s="120"/>
      <c r="DO330" s="62" t="str">
        <f t="shared" si="634"/>
        <v/>
      </c>
      <c r="DP330" s="62" t="str">
        <f t="shared" si="684"/>
        <v/>
      </c>
      <c r="DQ330" s="65" t="str">
        <f t="shared" si="756"/>
        <v/>
      </c>
      <c r="DR330" s="68" t="str">
        <f t="shared" si="685"/>
        <v/>
      </c>
      <c r="DS330" s="32"/>
      <c r="DT330" s="120"/>
      <c r="DU330" s="62" t="str">
        <f t="shared" si="635"/>
        <v/>
      </c>
      <c r="DV330" s="62" t="str">
        <f t="shared" si="686"/>
        <v/>
      </c>
      <c r="DW330" s="65" t="str">
        <f t="shared" si="757"/>
        <v/>
      </c>
      <c r="DX330" s="68" t="str">
        <f t="shared" si="687"/>
        <v/>
      </c>
      <c r="DY330" s="32"/>
      <c r="DZ330" s="120"/>
      <c r="EA330" s="62" t="str">
        <f t="shared" si="636"/>
        <v/>
      </c>
      <c r="EB330" s="62" t="str">
        <f t="shared" si="688"/>
        <v/>
      </c>
      <c r="EC330" s="65" t="str">
        <f t="shared" si="758"/>
        <v/>
      </c>
      <c r="ED330" s="68" t="str">
        <f t="shared" si="689"/>
        <v/>
      </c>
      <c r="EE330" s="32"/>
      <c r="EF330" s="120"/>
      <c r="EG330" s="62" t="str">
        <f t="shared" si="637"/>
        <v/>
      </c>
      <c r="EH330" s="62" t="str">
        <f t="shared" si="690"/>
        <v/>
      </c>
      <c r="EI330" s="65" t="str">
        <f t="shared" si="759"/>
        <v/>
      </c>
      <c r="EJ330" s="68" t="str">
        <f t="shared" si="691"/>
        <v/>
      </c>
      <c r="EK330" s="32"/>
      <c r="EL330" s="120"/>
      <c r="EM330" s="62" t="str">
        <f t="shared" si="638"/>
        <v/>
      </c>
      <c r="EN330" s="62" t="str">
        <f t="shared" si="692"/>
        <v/>
      </c>
      <c r="EO330" s="65" t="str">
        <f t="shared" si="760"/>
        <v/>
      </c>
      <c r="EP330" s="68" t="str">
        <f t="shared" si="693"/>
        <v/>
      </c>
      <c r="EQ330" s="32"/>
      <c r="ER330" s="120"/>
      <c r="ES330" s="62" t="str">
        <f t="shared" si="639"/>
        <v/>
      </c>
      <c r="ET330" s="62" t="str">
        <f t="shared" si="694"/>
        <v/>
      </c>
      <c r="EU330" s="65" t="str">
        <f t="shared" si="761"/>
        <v/>
      </c>
      <c r="EV330" s="68" t="str">
        <f t="shared" si="695"/>
        <v/>
      </c>
      <c r="EW330" s="32"/>
      <c r="EX330" s="120"/>
      <c r="EY330" s="62" t="str">
        <f t="shared" si="640"/>
        <v/>
      </c>
      <c r="EZ330" s="62" t="str">
        <f t="shared" si="696"/>
        <v/>
      </c>
      <c r="FA330" s="65" t="str">
        <f t="shared" si="762"/>
        <v/>
      </c>
      <c r="FB330" s="68" t="str">
        <f t="shared" si="697"/>
        <v/>
      </c>
      <c r="FC330" s="32"/>
      <c r="FD330" s="120"/>
      <c r="FE330" s="62" t="str">
        <f t="shared" si="641"/>
        <v/>
      </c>
      <c r="FF330" s="62" t="str">
        <f t="shared" si="698"/>
        <v/>
      </c>
      <c r="FG330" s="65" t="str">
        <f t="shared" si="763"/>
        <v/>
      </c>
      <c r="FH330" s="68" t="str">
        <f t="shared" si="699"/>
        <v/>
      </c>
      <c r="FI330" s="32"/>
      <c r="FJ330" s="120"/>
      <c r="FK330" s="62" t="str">
        <f t="shared" si="642"/>
        <v/>
      </c>
      <c r="FL330" s="62" t="str">
        <f t="shared" si="700"/>
        <v/>
      </c>
      <c r="FM330" s="65" t="str">
        <f t="shared" si="764"/>
        <v/>
      </c>
      <c r="FN330" s="68" t="str">
        <f t="shared" si="701"/>
        <v/>
      </c>
      <c r="FO330" s="32"/>
      <c r="FP330" s="120"/>
      <c r="FQ330" s="62" t="str">
        <f t="shared" si="643"/>
        <v/>
      </c>
      <c r="FR330" s="62" t="str">
        <f t="shared" si="702"/>
        <v/>
      </c>
      <c r="FS330" s="65" t="str">
        <f t="shared" si="765"/>
        <v/>
      </c>
      <c r="FT330" s="68" t="str">
        <f t="shared" si="703"/>
        <v/>
      </c>
      <c r="FU330" s="32"/>
      <c r="FV330" s="120"/>
      <c r="FW330" s="62" t="str">
        <f t="shared" si="644"/>
        <v/>
      </c>
      <c r="FX330" s="62" t="str">
        <f t="shared" si="704"/>
        <v/>
      </c>
      <c r="FY330" s="65" t="str">
        <f t="shared" si="766"/>
        <v/>
      </c>
      <c r="FZ330" s="68" t="str">
        <f t="shared" si="705"/>
        <v/>
      </c>
      <c r="GA330" s="32"/>
      <c r="GC330" s="7" t="str">
        <f t="shared" si="706"/>
        <v>Nov 2020</v>
      </c>
      <c r="GD330" s="7" t="str">
        <f t="shared" ca="1" si="645"/>
        <v>Weekend</v>
      </c>
      <c r="GT330" s="71">
        <f>IF(GT$9="", "", IF(AND(NOT('Personnel Details'!$N$11=""), $B330&gt;='Personnel Details'!$N$11), 'Personnel Details'!$O$11, IF(AND(NOT('Personnel Details'!$I$11=""), $B330&gt;='Personnel Details'!$I$11), 'Personnel Details'!$J$11, 'Personnel Details'!$E$11)))</f>
        <v>0.8</v>
      </c>
      <c r="GU330" s="59" t="str">
        <f>IF(GT$9="", "", IF(AND(NOT('Personnel Details'!$N$11=""), $B330&gt;='Personnel Details'!$N$11), IF('Personnel Details'!$P$11="","", 'Personnel Details'!$P$11), IF(AND(NOT('Personnel Details'!$I$11=""), $B330&gt;='Personnel Details'!$I$11), IF('Personnel Details'!$K$11="", "", 'Personnel Details'!$K$11), IF('Personnel Details'!$F$11="", "", 'Personnel Details'!$F$11))))</f>
        <v/>
      </c>
      <c r="GV330" s="74">
        <f>IF(GT$9="", "", IF(AND(NOT('Personnel Details'!$N$11=""), $B330&gt;='Personnel Details'!$N$11), 'Personnel Details'!$Q$11, IF(AND(NOT('Personnel Details'!$I$11=""), $B330&gt;='Personnel Details'!$I$11), 'Personnel Details'!$L$11, 'Personnel Details'!$G$11)))</f>
        <v>0</v>
      </c>
      <c r="GW330" s="59">
        <f t="shared" si="707"/>
        <v>0</v>
      </c>
      <c r="GX330" s="53"/>
      <c r="GZ330" s="78">
        <f>IF(GZ$9="", "", IF(AND(NOT('Personnel Details'!$N$12=""), $B330&gt;='Personnel Details'!$N$12), 'Personnel Details'!$O$12, IF(AND(NOT('Personnel Details'!$I$12=""), $B330&gt;='Personnel Details'!$I$12), 'Personnel Details'!$J$12, 'Personnel Details'!$E$12)))</f>
        <v>0.8</v>
      </c>
      <c r="HA330" s="59" t="str">
        <f>IF(GZ$9="", "", IF(AND(NOT('Personnel Details'!$N$12=""), $B330&gt;='Personnel Details'!$N$12), IF('Personnel Details'!$P$12="","", 'Personnel Details'!$P$12), IF(AND(NOT('Personnel Details'!$I$12=""), $B330&gt;='Personnel Details'!$I$12), IF('Personnel Details'!$K$12="", "", 'Personnel Details'!$K$12), IF('Personnel Details'!$F$12="", "", 'Personnel Details'!$F$12))))</f>
        <v/>
      </c>
      <c r="HB330" s="79">
        <f>IF(GZ$9="", "", IF(AND(NOT('Personnel Details'!$N$12=""), $B330&gt;='Personnel Details'!$N$12), 'Personnel Details'!$Q$12, IF(AND(NOT('Personnel Details'!$I$12=""), $B330&gt;='Personnel Details'!$I$12), 'Personnel Details'!$L$12, 'Personnel Details'!$G$12)))</f>
        <v>0</v>
      </c>
      <c r="HC330" s="59">
        <f t="shared" si="708"/>
        <v>0</v>
      </c>
      <c r="HD330" s="53"/>
      <c r="HF330" s="78">
        <f>IF(HF$9="", "", IF(AND(NOT('Personnel Details'!$N$13=""), $B330&gt;='Personnel Details'!$N$13), 'Personnel Details'!$O$13, IF(AND(NOT('Personnel Details'!$I$13=""), $B330&gt;='Personnel Details'!$I$13), 'Personnel Details'!$J$13, 'Personnel Details'!$E$13)))</f>
        <v>0.8</v>
      </c>
      <c r="HG330" s="59" t="str">
        <f>IF(HF$9="", "", IF(AND(NOT('Personnel Details'!$N$13=""), $B330&gt;='Personnel Details'!$N$13), IF('Personnel Details'!$P$13="","", 'Personnel Details'!$P$13), IF(AND(NOT('Personnel Details'!$I$13=""), $B330&gt;='Personnel Details'!$I$13), IF('Personnel Details'!$K$13="", "", 'Personnel Details'!$K$13), IF('Personnel Details'!$F$13="", "", 'Personnel Details'!$F$13))))</f>
        <v/>
      </c>
      <c r="HH330" s="79">
        <f>IF(HF$9="", "", IF(AND(NOT('Personnel Details'!$N$13=""), $B330&gt;='Personnel Details'!$N$13), 'Personnel Details'!$Q$13, IF(AND(NOT('Personnel Details'!$I$13=""), $B330&gt;='Personnel Details'!$I$13), 'Personnel Details'!$L$13, 'Personnel Details'!$G$13)))</f>
        <v>0</v>
      </c>
      <c r="HI330" s="59">
        <f t="shared" si="709"/>
        <v>0</v>
      </c>
      <c r="HJ330" s="53"/>
      <c r="HL330" s="78">
        <f>IF(HL$9="", "", IF(AND(NOT('Personnel Details'!$N$14=""), $B330&gt;='Personnel Details'!$N$14), 'Personnel Details'!$O$14, IF(AND(NOT('Personnel Details'!$I$14=""), $B330&gt;='Personnel Details'!$I$14), 'Personnel Details'!$J$14, 'Personnel Details'!$E$14)))</f>
        <v>0.8</v>
      </c>
      <c r="HM330" s="59">
        <f>IF(HL$9="", "", IF(AND(NOT('Personnel Details'!$N$14=""), $B330&gt;='Personnel Details'!$N$14), IF('Personnel Details'!$P$14="","", 'Personnel Details'!$P$14), IF(AND(NOT('Personnel Details'!$I$14=""), $B330&gt;='Personnel Details'!$I$14), IF('Personnel Details'!$K$14="", "", 'Personnel Details'!$K$14), IF('Personnel Details'!$F$14="", "", 'Personnel Details'!$F$14))))</f>
        <v>2000</v>
      </c>
      <c r="HN330" s="79">
        <f>IF(HL$9="", "", IF(AND(NOT('Personnel Details'!$N$14=""), $B330&gt;='Personnel Details'!$N$14), 'Personnel Details'!$Q$14, IF(AND(NOT('Personnel Details'!$I$14=""), $B330&gt;='Personnel Details'!$I$14), 'Personnel Details'!$L$14, 'Personnel Details'!$G$14)))</f>
        <v>0.85</v>
      </c>
      <c r="HO330" s="59">
        <f t="shared" si="710"/>
        <v>0</v>
      </c>
      <c r="HP330" s="53"/>
      <c r="HR330" s="78" t="str">
        <f>IF(HR$9="", "", IF(AND(NOT('Personnel Details'!$N$15=""), $B330&gt;='Personnel Details'!$N$15), 'Personnel Details'!$O$15, IF(AND(NOT('Personnel Details'!$I$15=""), $B330&gt;='Personnel Details'!$I$15), 'Personnel Details'!$J$15, 'Personnel Details'!$E$15)))</f>
        <v/>
      </c>
      <c r="HS330" s="59" t="str">
        <f>IF(HR$9="", "", IF(AND(NOT('Personnel Details'!$N$15=""), $B330&gt;='Personnel Details'!$N$15), IF('Personnel Details'!$P$15="","", 'Personnel Details'!$P$15), IF(AND(NOT('Personnel Details'!$I$15=""), $B330&gt;='Personnel Details'!$I$15), IF('Personnel Details'!$K$15="", "", 'Personnel Details'!$K$15), IF('Personnel Details'!$F$15="", "", 'Personnel Details'!$F$15))))</f>
        <v/>
      </c>
      <c r="HT330" s="79" t="str">
        <f>IF(HR$9="", "", IF(AND(NOT('Personnel Details'!$N$15=""), $B330&gt;='Personnel Details'!$N$15), 'Personnel Details'!$Q$15, IF(AND(NOT('Personnel Details'!$I$15=""), $B330&gt;='Personnel Details'!$I$15), 'Personnel Details'!$L$15, 'Personnel Details'!$G$15)))</f>
        <v/>
      </c>
      <c r="HU330" s="59">
        <f t="shared" si="711"/>
        <v>0</v>
      </c>
      <c r="HV330" s="53"/>
      <c r="HX330" s="78" t="str">
        <f>IF(HX$9="", "", IF(AND(NOT('Personnel Details'!$N$16=""), $B330&gt;='Personnel Details'!$N$16), 'Personnel Details'!$O$16, IF(AND(NOT('Personnel Details'!$I$16=""), $B330&gt;='Personnel Details'!$I$16), 'Personnel Details'!$J$16, 'Personnel Details'!$E$16)))</f>
        <v/>
      </c>
      <c r="HY330" s="59" t="str">
        <f>IF(HX$9="", "", IF(AND(NOT('Personnel Details'!$N$16=""), $B330&gt;='Personnel Details'!$N$16), IF('Personnel Details'!$P$16="","", 'Personnel Details'!$P$16), IF(AND(NOT('Personnel Details'!$I$16=""), $B330&gt;='Personnel Details'!$I$16), IF('Personnel Details'!$K$16="", "", 'Personnel Details'!$K$16), IF('Personnel Details'!$F$16="", "", 'Personnel Details'!$F$16))))</f>
        <v/>
      </c>
      <c r="HZ330" s="79" t="str">
        <f>IF(HX$9="", "", IF(AND(NOT('Personnel Details'!$N$16=""), $B330&gt;='Personnel Details'!$N$16), 'Personnel Details'!$Q$16, IF(AND(NOT('Personnel Details'!$I$16=""), $B330&gt;='Personnel Details'!$I$16), 'Personnel Details'!$L$16, 'Personnel Details'!$G$16)))</f>
        <v/>
      </c>
      <c r="IA330" s="59">
        <f t="shared" si="712"/>
        <v>0</v>
      </c>
      <c r="IB330" s="53"/>
      <c r="ID330" s="78" t="str">
        <f>IF(ID$9="", "", IF(AND(NOT('Personnel Details'!$N$17=""), $B330&gt;='Personnel Details'!$N$17), 'Personnel Details'!$O$17, IF(AND(NOT('Personnel Details'!$I$17=""), $B330&gt;='Personnel Details'!$I$17), 'Personnel Details'!$J$17, 'Personnel Details'!$E$17)))</f>
        <v/>
      </c>
      <c r="IE330" s="59" t="str">
        <f>IF(ID$9="", "", IF(AND(NOT('Personnel Details'!$N$17=""), $B330&gt;='Personnel Details'!$N$17), IF('Personnel Details'!$P$17="","", 'Personnel Details'!$P$17), IF(AND(NOT('Personnel Details'!$I$17=""), $B330&gt;='Personnel Details'!$I$17), IF('Personnel Details'!$K$17="", "", 'Personnel Details'!$K$17), IF('Personnel Details'!$F$17="", "", 'Personnel Details'!$F$17))))</f>
        <v/>
      </c>
      <c r="IF330" s="79" t="str">
        <f>IF(ID$9="", "", IF(AND(NOT('Personnel Details'!$N$17=""), $B330&gt;='Personnel Details'!$N$17), 'Personnel Details'!$Q$17, IF(AND(NOT('Personnel Details'!$I$17=""), $B330&gt;='Personnel Details'!$I$17), 'Personnel Details'!$L$17, 'Personnel Details'!$G$17)))</f>
        <v/>
      </c>
      <c r="IG330" s="59">
        <f t="shared" si="713"/>
        <v>0</v>
      </c>
      <c r="IH330" s="53"/>
      <c r="IJ330" s="78" t="str">
        <f>IF(IJ$9="", "", IF(AND(NOT('Personnel Details'!$N$18=""), $B330&gt;='Personnel Details'!$N$18), 'Personnel Details'!$O$18, IF(AND(NOT('Personnel Details'!$I$18=""), $B330&gt;='Personnel Details'!$I$18), 'Personnel Details'!$J$18, 'Personnel Details'!$E$18)))</f>
        <v/>
      </c>
      <c r="IK330" s="59" t="str">
        <f>IF(IJ$9="", "", IF(AND(NOT('Personnel Details'!$N$18=""), $B330&gt;='Personnel Details'!$N$18), IF('Personnel Details'!$P$18="","", 'Personnel Details'!$P$18), IF(AND(NOT('Personnel Details'!$I$18=""), $B330&gt;='Personnel Details'!$I$18), IF('Personnel Details'!$K$18="", "", 'Personnel Details'!$K$18), IF('Personnel Details'!$F$18="", "", 'Personnel Details'!$F$18))))</f>
        <v/>
      </c>
      <c r="IL330" s="79" t="str">
        <f>IF(IJ$9="", "", IF(AND(NOT('Personnel Details'!$N$18=""), $B330&gt;='Personnel Details'!$N$18), 'Personnel Details'!$Q$18, IF(AND(NOT('Personnel Details'!$I$18=""), $B330&gt;='Personnel Details'!$I$18), 'Personnel Details'!$L$18, 'Personnel Details'!$G$18)))</f>
        <v/>
      </c>
      <c r="IM330" s="59">
        <f t="shared" si="714"/>
        <v>0</v>
      </c>
      <c r="IN330" s="53"/>
      <c r="IP330" s="78" t="str">
        <f>IF(IP$9="", "", IF(AND(NOT('Personnel Details'!$N$19=""), $B330&gt;='Personnel Details'!$N$19), 'Personnel Details'!$O$19, IF(AND(NOT('Personnel Details'!$I$19=""), $B330&gt;='Personnel Details'!$I$19), 'Personnel Details'!$J$19, 'Personnel Details'!$E$19)))</f>
        <v/>
      </c>
      <c r="IQ330" s="59" t="str">
        <f>IF(IP$9="", "", IF(AND(NOT('Personnel Details'!$N$19=""), $B330&gt;='Personnel Details'!$N$19), IF('Personnel Details'!$P$19="","", 'Personnel Details'!$P$19), IF(AND(NOT('Personnel Details'!$I$19=""), $B330&gt;='Personnel Details'!$I$19), IF('Personnel Details'!$K$19="", "", 'Personnel Details'!$K$19), IF('Personnel Details'!$F$19="", "", 'Personnel Details'!$F$19))))</f>
        <v/>
      </c>
      <c r="IR330" s="79" t="str">
        <f>IF(IP$9="", "", IF(AND(NOT('Personnel Details'!$N$19=""), $B330&gt;='Personnel Details'!$N$19), 'Personnel Details'!$Q$19, IF(AND(NOT('Personnel Details'!$I$19=""), $B330&gt;='Personnel Details'!$I$19), 'Personnel Details'!$L$19, 'Personnel Details'!$G$19)))</f>
        <v/>
      </c>
      <c r="IS330" s="59">
        <f t="shared" si="715"/>
        <v>0</v>
      </c>
      <c r="IT330" s="53"/>
      <c r="IV330" s="78" t="str">
        <f>IF(IV$9="", "", IF(AND(NOT('Personnel Details'!$N$20=""), $B330&gt;='Personnel Details'!$N$20), 'Personnel Details'!$O$20, IF(AND(NOT('Personnel Details'!$I$20=""), $B330&gt;='Personnel Details'!$I$20), 'Personnel Details'!$J$20, 'Personnel Details'!$E$20)))</f>
        <v/>
      </c>
      <c r="IW330" s="59" t="str">
        <f>IF(IV$9="", "", IF(AND(NOT('Personnel Details'!$N$20=""), $B330&gt;='Personnel Details'!$N$20), IF('Personnel Details'!$P$20="","", 'Personnel Details'!$P$20), IF(AND(NOT('Personnel Details'!$I$20=""), $B330&gt;='Personnel Details'!$I$20), IF('Personnel Details'!$K$20="", "", 'Personnel Details'!$K$20), IF('Personnel Details'!$F$20="", "", 'Personnel Details'!$F$20))))</f>
        <v/>
      </c>
      <c r="IX330" s="79" t="str">
        <f>IF(IV$9="", "", IF(AND(NOT('Personnel Details'!$N$20=""), $B330&gt;='Personnel Details'!$N$20), 'Personnel Details'!$Q$20, IF(AND(NOT('Personnel Details'!$I$20=""), $B330&gt;='Personnel Details'!$I$20), 'Personnel Details'!$L$20, 'Personnel Details'!$G$20)))</f>
        <v/>
      </c>
      <c r="IY330" s="59">
        <f t="shared" si="716"/>
        <v>0</v>
      </c>
      <c r="IZ330" s="53"/>
      <c r="JB330" s="78" t="str">
        <f>IF(JB$9="", "", IF(AND(NOT('Personnel Details'!$N$21=""), $B330&gt;='Personnel Details'!$N$21), 'Personnel Details'!$O$21, IF(AND(NOT('Personnel Details'!$I$21=""), $B330&gt;='Personnel Details'!$I$21), 'Personnel Details'!$J$21, 'Personnel Details'!$E$21)))</f>
        <v/>
      </c>
      <c r="JC330" s="59" t="str">
        <f>IF(JB$9="", "", IF(AND(NOT('Personnel Details'!$N$21=""), $B330&gt;='Personnel Details'!$N$21), IF('Personnel Details'!$P$21="","", 'Personnel Details'!$P$21), IF(AND(NOT('Personnel Details'!$I$21=""), $B330&gt;='Personnel Details'!$I$21), IF('Personnel Details'!$K$21="", "", 'Personnel Details'!$K$21), IF('Personnel Details'!$F$21="", "", 'Personnel Details'!$F$21))))</f>
        <v/>
      </c>
      <c r="JD330" s="79" t="str">
        <f>IF(JB$9="", "", IF(AND(NOT('Personnel Details'!$N$21=""), $B330&gt;='Personnel Details'!$N$21), 'Personnel Details'!$Q$21, IF(AND(NOT('Personnel Details'!$I$21=""), $B330&gt;='Personnel Details'!$I$21), 'Personnel Details'!$L$21, 'Personnel Details'!$G$21)))</f>
        <v/>
      </c>
      <c r="JE330" s="59">
        <f t="shared" si="717"/>
        <v>0</v>
      </c>
      <c r="JF330" s="53"/>
      <c r="JH330" s="78" t="str">
        <f>IF(JH$9="", "", IF(AND(NOT('Personnel Details'!$N$22=""), $B330&gt;='Personnel Details'!$N$22), 'Personnel Details'!$O$22, IF(AND(NOT('Personnel Details'!$I$22=""), $B330&gt;='Personnel Details'!$I$22), 'Personnel Details'!$J$22, 'Personnel Details'!$E$22)))</f>
        <v/>
      </c>
      <c r="JI330" s="59" t="str">
        <f>IF(JH$9="", "", IF(AND(NOT('Personnel Details'!$N$22=""), $B330&gt;='Personnel Details'!$N$22), IF('Personnel Details'!$P$22="","", 'Personnel Details'!$P$22), IF(AND(NOT('Personnel Details'!$I$22=""), $B330&gt;='Personnel Details'!$I$22), IF('Personnel Details'!$K$22="", "", 'Personnel Details'!$K$22), IF('Personnel Details'!$F$22="", "", 'Personnel Details'!$F$22))))</f>
        <v/>
      </c>
      <c r="JJ330" s="79" t="str">
        <f>IF(JH$9="", "", IF(AND(NOT('Personnel Details'!$N$22=""), $B330&gt;='Personnel Details'!$N$22), 'Personnel Details'!$Q$22, IF(AND(NOT('Personnel Details'!$I$22=""), $B330&gt;='Personnel Details'!$I$22), 'Personnel Details'!$L$22, 'Personnel Details'!$G$22)))</f>
        <v/>
      </c>
      <c r="JK330" s="59">
        <f t="shared" si="718"/>
        <v>0</v>
      </c>
      <c r="JL330" s="53"/>
      <c r="JN330" s="78" t="str">
        <f>IF(JN$9="", "", IF(AND(NOT('Personnel Details'!$N$23=""), $B330&gt;='Personnel Details'!$N$23), 'Personnel Details'!$O$23, IF(AND(NOT('Personnel Details'!$I$23=""), $B330&gt;='Personnel Details'!$I$23), 'Personnel Details'!$J$23, 'Personnel Details'!$E$23)))</f>
        <v/>
      </c>
      <c r="JO330" s="59" t="str">
        <f>IF(JN$9="", "", IF(AND(NOT('Personnel Details'!$N$23=""), $B330&gt;='Personnel Details'!$N$23), IF('Personnel Details'!$P$23="","", 'Personnel Details'!$P$23), IF(AND(NOT('Personnel Details'!$I$23=""), $B330&gt;='Personnel Details'!$I$23), IF('Personnel Details'!$K$23="", "", 'Personnel Details'!$K$23), IF('Personnel Details'!$F$23="", "", 'Personnel Details'!$F$23))))</f>
        <v/>
      </c>
      <c r="JP330" s="79" t="str">
        <f>IF(JN$9="", "", IF(AND(NOT('Personnel Details'!$N$23=""), $B330&gt;='Personnel Details'!$N$23), 'Personnel Details'!$Q$23, IF(AND(NOT('Personnel Details'!$I$23=""), $B330&gt;='Personnel Details'!$I$23), 'Personnel Details'!$L$23, 'Personnel Details'!$G$23)))</f>
        <v/>
      </c>
      <c r="JQ330" s="59">
        <f t="shared" si="719"/>
        <v>0</v>
      </c>
      <c r="JR330" s="53"/>
      <c r="JT330" s="78" t="str">
        <f>IF(JT$9="", "", IF(AND(NOT('Personnel Details'!$N$24=""), $B330&gt;='Personnel Details'!$N$24), 'Personnel Details'!$O$24, IF(AND(NOT('Personnel Details'!$I$24=""), $B330&gt;='Personnel Details'!$I$24), 'Personnel Details'!$J$24, 'Personnel Details'!$E$24)))</f>
        <v/>
      </c>
      <c r="JU330" s="59" t="str">
        <f>IF(JT$9="", "", IF(AND(NOT('Personnel Details'!$N$24=""), $B330&gt;='Personnel Details'!$N$24), IF('Personnel Details'!$P$24="","", 'Personnel Details'!$P$24), IF(AND(NOT('Personnel Details'!$I$24=""), $B330&gt;='Personnel Details'!$I$24), IF('Personnel Details'!$K$24="", "", 'Personnel Details'!$K$24), IF('Personnel Details'!$F$24="", "", 'Personnel Details'!$F$24))))</f>
        <v/>
      </c>
      <c r="JV330" s="79" t="str">
        <f>IF(JT$9="", "", IF(AND(NOT('Personnel Details'!$N$24=""), $B330&gt;='Personnel Details'!$N$24), 'Personnel Details'!$Q$24, IF(AND(NOT('Personnel Details'!$I$24=""), $B330&gt;='Personnel Details'!$I$24), 'Personnel Details'!$L$24, 'Personnel Details'!$G$24)))</f>
        <v/>
      </c>
      <c r="JW330" s="59">
        <f t="shared" si="720"/>
        <v>0</v>
      </c>
      <c r="JX330" s="53"/>
      <c r="JZ330" s="78" t="str">
        <f>IF(JZ$9="", "", IF(AND(NOT('Personnel Details'!$N$25=""), $B330&gt;='Personnel Details'!$N$25), 'Personnel Details'!$O$25, IF(AND(NOT('Personnel Details'!$I$25=""), $B330&gt;='Personnel Details'!$I$25), 'Personnel Details'!$J$25, 'Personnel Details'!$E$25)))</f>
        <v/>
      </c>
      <c r="KA330" s="59" t="str">
        <f>IF(JZ$9="", "", IF(AND(NOT('Personnel Details'!$N$25=""), $B330&gt;='Personnel Details'!$N$25), IF('Personnel Details'!$P$25="","", 'Personnel Details'!$P$25), IF(AND(NOT('Personnel Details'!$I$25=""), $B330&gt;='Personnel Details'!$I$25), IF('Personnel Details'!$K$25="", "", 'Personnel Details'!$K$25), IF('Personnel Details'!$F$25="", "", 'Personnel Details'!$F$25))))</f>
        <v/>
      </c>
      <c r="KB330" s="79" t="str">
        <f>IF(JZ$9="", "", IF(AND(NOT('Personnel Details'!$N$25=""), $B330&gt;='Personnel Details'!$N$25), 'Personnel Details'!$Q$25, IF(AND(NOT('Personnel Details'!$I$25=""), $B330&gt;='Personnel Details'!$I$25), 'Personnel Details'!$L$25, 'Personnel Details'!$G$25)))</f>
        <v/>
      </c>
      <c r="KC330" s="59">
        <f t="shared" si="721"/>
        <v>0</v>
      </c>
      <c r="KD330" s="53"/>
      <c r="KF330" s="78" t="str">
        <f>IF(KF$9="", "", IF(AND(NOT('Personnel Details'!$N$26=""), $B330&gt;='Personnel Details'!$N$26), 'Personnel Details'!$O$26, IF(AND(NOT('Personnel Details'!$I$26=""), $B330&gt;='Personnel Details'!$I$26), 'Personnel Details'!$J$26, 'Personnel Details'!$E$26)))</f>
        <v/>
      </c>
      <c r="KG330" s="59" t="str">
        <f>IF(KF$9="", "", IF(AND(NOT('Personnel Details'!$N$26=""), $B330&gt;='Personnel Details'!$N$26), IF('Personnel Details'!$P$26="","", 'Personnel Details'!$P$26), IF(AND(NOT('Personnel Details'!$I$26=""), $B330&gt;='Personnel Details'!$I$26), IF('Personnel Details'!$K$26="", "", 'Personnel Details'!$K$26), IF('Personnel Details'!$F$26="", "", 'Personnel Details'!$F$26))))</f>
        <v/>
      </c>
      <c r="KH330" s="79" t="str">
        <f>IF(KF$9="", "", IF(AND(NOT('Personnel Details'!$N$26=""), $B330&gt;='Personnel Details'!$N$26), 'Personnel Details'!$Q$26, IF(AND(NOT('Personnel Details'!$I$26=""), $B330&gt;='Personnel Details'!$I$26), 'Personnel Details'!$L$26, 'Personnel Details'!$G$26)))</f>
        <v/>
      </c>
      <c r="KI330" s="59">
        <f t="shared" si="722"/>
        <v>0</v>
      </c>
      <c r="KJ330" s="53"/>
      <c r="KL330" s="78" t="str">
        <f>IF(KL$9="", "", IF(AND(NOT('Personnel Details'!$N$27=""), $B330&gt;='Personnel Details'!$N$27), 'Personnel Details'!$O$27, IF(AND(NOT('Personnel Details'!$I$27=""), $B330&gt;='Personnel Details'!$I$27), 'Personnel Details'!$J$27, 'Personnel Details'!$E$27)))</f>
        <v/>
      </c>
      <c r="KM330" s="59" t="str">
        <f>IF(KL$9="", "", IF(AND(NOT('Personnel Details'!$N$27=""), $B330&gt;='Personnel Details'!$N$27), IF('Personnel Details'!$P$27="","", 'Personnel Details'!$P$27), IF(AND(NOT('Personnel Details'!$I$27=""), $B330&gt;='Personnel Details'!$I$27), IF('Personnel Details'!$K$27="", "", 'Personnel Details'!$K$27), IF('Personnel Details'!$F$27="", "", 'Personnel Details'!$F$27))))</f>
        <v/>
      </c>
      <c r="KN330" s="79" t="str">
        <f>IF(KL$9="", "", IF(AND(NOT('Personnel Details'!$N$27=""), $B330&gt;='Personnel Details'!$N$27), 'Personnel Details'!$Q$27, IF(AND(NOT('Personnel Details'!$I$27=""), $B330&gt;='Personnel Details'!$I$27), 'Personnel Details'!$L$27, 'Personnel Details'!$G$27)))</f>
        <v/>
      </c>
      <c r="KO330" s="59">
        <f t="shared" si="723"/>
        <v>0</v>
      </c>
      <c r="KP330" s="53"/>
      <c r="KR330" s="78" t="str">
        <f>IF(KR$9="", "", IF(AND(NOT('Personnel Details'!$N$28=""), $B330&gt;='Personnel Details'!$N$28), 'Personnel Details'!$O$28, IF(AND(NOT('Personnel Details'!$I$28=""), $B330&gt;='Personnel Details'!$I$28), 'Personnel Details'!$J$28, 'Personnel Details'!$E$28)))</f>
        <v/>
      </c>
      <c r="KS330" s="59" t="str">
        <f>IF(KR$9="", "", IF(AND(NOT('Personnel Details'!$N$28=""), $B330&gt;='Personnel Details'!$N$28), IF('Personnel Details'!$P$28="","", 'Personnel Details'!$P$28), IF(AND(NOT('Personnel Details'!$I$28=""), $B330&gt;='Personnel Details'!$I$28), IF('Personnel Details'!$K$28="", "", 'Personnel Details'!$K$28), IF('Personnel Details'!$F$28="", "", 'Personnel Details'!$F$28))))</f>
        <v/>
      </c>
      <c r="KT330" s="79" t="str">
        <f>IF(KR$9="", "", IF(AND(NOT('Personnel Details'!$N$28=""), $B330&gt;='Personnel Details'!$N$28), 'Personnel Details'!$Q$28, IF(AND(NOT('Personnel Details'!$I$28=""), $B330&gt;='Personnel Details'!$I$28), 'Personnel Details'!$L$28, 'Personnel Details'!$G$28)))</f>
        <v/>
      </c>
      <c r="KU330" s="59">
        <f t="shared" si="724"/>
        <v>0</v>
      </c>
      <c r="KV330" s="53"/>
      <c r="KX330" s="78" t="str">
        <f>IF(KX$9="", "", IF(AND(NOT('Personnel Details'!$N$29=""), $B330&gt;='Personnel Details'!$N$29), 'Personnel Details'!$O$29, IF(AND(NOT('Personnel Details'!$I$29=""), $B330&gt;='Personnel Details'!$I$29), 'Personnel Details'!$J$29, 'Personnel Details'!$E$29)))</f>
        <v/>
      </c>
      <c r="KY330" s="59" t="str">
        <f>IF(KX$9="", "", IF(AND(NOT('Personnel Details'!$N$29=""), $B330&gt;='Personnel Details'!$N$29), IF('Personnel Details'!$P$29="","", 'Personnel Details'!$P$29), IF(AND(NOT('Personnel Details'!$I$29=""), $B330&gt;='Personnel Details'!$I$29), IF('Personnel Details'!$K$29="", "", 'Personnel Details'!$K$29), IF('Personnel Details'!$F$29="", "", 'Personnel Details'!$F$29))))</f>
        <v/>
      </c>
      <c r="KZ330" s="79" t="str">
        <f>IF(KX$9="", "", IF(AND(NOT('Personnel Details'!$N$29=""), $B330&gt;='Personnel Details'!$N$29), 'Personnel Details'!$Q$29, IF(AND(NOT('Personnel Details'!$I$29=""), $B330&gt;='Personnel Details'!$I$29), 'Personnel Details'!$L$29, 'Personnel Details'!$G$29)))</f>
        <v/>
      </c>
      <c r="LA330" s="59">
        <f t="shared" si="725"/>
        <v>0</v>
      </c>
      <c r="LB330" s="53"/>
      <c r="LD330" s="78" t="str">
        <f>IF(LD$9="", "", IF(AND(NOT('Personnel Details'!$N$30=""), $B330&gt;='Personnel Details'!$N$30), 'Personnel Details'!$O$30, IF(AND(NOT('Personnel Details'!$I$30=""), $B330&gt;='Personnel Details'!$I$30), 'Personnel Details'!$J$30, 'Personnel Details'!$E$30)))</f>
        <v/>
      </c>
      <c r="LE330" s="59" t="str">
        <f>IF(LD$9="", "", IF(AND(NOT('Personnel Details'!$N$30=""), $B330&gt;='Personnel Details'!$N$30), IF('Personnel Details'!$P$30="","", 'Personnel Details'!$P$30), IF(AND(NOT('Personnel Details'!$I$30=""), $B330&gt;='Personnel Details'!$I$30), IF('Personnel Details'!$K$30="", "", 'Personnel Details'!$K$30), IF('Personnel Details'!$F$30="", "", 'Personnel Details'!$F$30))))</f>
        <v/>
      </c>
      <c r="LF330" s="79" t="str">
        <f>IF(LD$9="", "", IF(AND(NOT('Personnel Details'!$N$30=""), $B330&gt;='Personnel Details'!$N$30), 'Personnel Details'!$Q$30, IF(AND(NOT('Personnel Details'!$I$30=""), $B330&gt;='Personnel Details'!$I$30), 'Personnel Details'!$L$30, 'Personnel Details'!$G$30)))</f>
        <v/>
      </c>
      <c r="LG330" s="59">
        <f t="shared" si="726"/>
        <v>0</v>
      </c>
      <c r="LH330" s="53"/>
      <c r="LJ330" s="78" t="str">
        <f>IF(LJ$9="", "", IF(AND(NOT('Personnel Details'!$N$31=""), $B330&gt;='Personnel Details'!$N$31), 'Personnel Details'!$O$31, IF(AND(NOT('Personnel Details'!$I$31=""), $B330&gt;='Personnel Details'!$I$31), 'Personnel Details'!$J$31, 'Personnel Details'!$E$31)))</f>
        <v/>
      </c>
      <c r="LK330" s="59" t="str">
        <f>IF(LJ$9="", "", IF(AND(NOT('Personnel Details'!$N$31=""), $B330&gt;='Personnel Details'!$N$31), IF('Personnel Details'!$P$31="","", 'Personnel Details'!$P$31), IF(AND(NOT('Personnel Details'!$I$31=""), $B330&gt;='Personnel Details'!$I$31), IF('Personnel Details'!$K$31="", "", 'Personnel Details'!$K$31), IF('Personnel Details'!$F$31="", "", 'Personnel Details'!$F$31))))</f>
        <v/>
      </c>
      <c r="LL330" s="79" t="str">
        <f>IF(LJ$9="", "", IF(AND(NOT('Personnel Details'!$N$31=""), $B330&gt;='Personnel Details'!$N$31), 'Personnel Details'!$Q$31, IF(AND(NOT('Personnel Details'!$I$31=""), $B330&gt;='Personnel Details'!$I$31), 'Personnel Details'!$L$31, 'Personnel Details'!$G$31)))</f>
        <v/>
      </c>
      <c r="LM330" s="59">
        <f t="shared" si="727"/>
        <v>0</v>
      </c>
      <c r="LN330" s="53"/>
      <c r="LP330" s="78" t="str">
        <f>IF(LP$9="", "", IF(AND(NOT('Personnel Details'!$N$32=""), $B330&gt;='Personnel Details'!$N$32), 'Personnel Details'!$O$32, IF(AND(NOT('Personnel Details'!$I$32=""), $B330&gt;='Personnel Details'!$I$32), 'Personnel Details'!$J$32, 'Personnel Details'!$E$32)))</f>
        <v/>
      </c>
      <c r="LQ330" s="59" t="str">
        <f>IF(LP$9="", "", IF(AND(NOT('Personnel Details'!$N$32=""), $B330&gt;='Personnel Details'!$N$32), IF('Personnel Details'!$P$32="","", 'Personnel Details'!$P$32), IF(AND(NOT('Personnel Details'!$I$32=""), $B330&gt;='Personnel Details'!$I$32), IF('Personnel Details'!$K$32="", "", 'Personnel Details'!$K$32), IF('Personnel Details'!$F$32="", "", 'Personnel Details'!$F$32))))</f>
        <v/>
      </c>
      <c r="LR330" s="79" t="str">
        <f>IF(LP$9="", "", IF(AND(NOT('Personnel Details'!$N$32=""), $B330&gt;='Personnel Details'!$N$32), 'Personnel Details'!$Q$32, IF(AND(NOT('Personnel Details'!$I$32=""), $B330&gt;='Personnel Details'!$I$32), 'Personnel Details'!$L$32, 'Personnel Details'!$G$32)))</f>
        <v/>
      </c>
      <c r="LS330" s="59">
        <f t="shared" si="728"/>
        <v>0</v>
      </c>
      <c r="LT330" s="53"/>
      <c r="LV330" s="78" t="str">
        <f>IF(LV$9="", "", IF(AND(NOT('Personnel Details'!$N$33=""), $B330&gt;='Personnel Details'!$N$33), 'Personnel Details'!$O$33, IF(AND(NOT('Personnel Details'!$I$33=""), $B330&gt;='Personnel Details'!$I$33), 'Personnel Details'!$J$33, 'Personnel Details'!$E$33)))</f>
        <v/>
      </c>
      <c r="LW330" s="59" t="str">
        <f>IF(LV$9="", "", IF(AND(NOT('Personnel Details'!$N$33=""), $B330&gt;='Personnel Details'!$N$33), IF('Personnel Details'!$P$33="","", 'Personnel Details'!$P$33), IF(AND(NOT('Personnel Details'!$I$33=""), $B330&gt;='Personnel Details'!$I$33), IF('Personnel Details'!$K$33="", "", 'Personnel Details'!$K$33), IF('Personnel Details'!$F$33="", "", 'Personnel Details'!$F$33))))</f>
        <v/>
      </c>
      <c r="LX330" s="79" t="str">
        <f>IF(LV$9="", "", IF(AND(NOT('Personnel Details'!$N$33=""), $B330&gt;='Personnel Details'!$N$33), 'Personnel Details'!$Q$33, IF(AND(NOT('Personnel Details'!$I$33=""), $B330&gt;='Personnel Details'!$I$33), 'Personnel Details'!$L$33, 'Personnel Details'!$G$33)))</f>
        <v/>
      </c>
      <c r="LY330" s="59">
        <f t="shared" si="729"/>
        <v>0</v>
      </c>
      <c r="LZ330" s="53"/>
      <c r="MB330" s="78" t="str">
        <f>IF(MB$9="", "", IF(AND(NOT('Personnel Details'!$N$34=""), $B330&gt;='Personnel Details'!$N$34), 'Personnel Details'!$O$34, IF(AND(NOT('Personnel Details'!$I$34=""), $B330&gt;='Personnel Details'!$I$34), 'Personnel Details'!$J$34, 'Personnel Details'!$E$34)))</f>
        <v/>
      </c>
      <c r="MC330" s="59" t="str">
        <f>IF(MB$9="", "", IF(AND(NOT('Personnel Details'!$N$34=""), $B330&gt;='Personnel Details'!$N$34), IF('Personnel Details'!$P$34="","", 'Personnel Details'!$P$34), IF(AND(NOT('Personnel Details'!$I$34=""), $B330&gt;='Personnel Details'!$I$34), IF('Personnel Details'!$K$34="", "", 'Personnel Details'!$K$34), IF('Personnel Details'!$F$34="", "", 'Personnel Details'!$F$34))))</f>
        <v/>
      </c>
      <c r="MD330" s="79" t="str">
        <f>IF(MB$9="", "", IF(AND(NOT('Personnel Details'!$N$34=""), $B330&gt;='Personnel Details'!$N$34), 'Personnel Details'!$Q$34, IF(AND(NOT('Personnel Details'!$I$34=""), $B330&gt;='Personnel Details'!$I$34), 'Personnel Details'!$L$34, 'Personnel Details'!$G$34)))</f>
        <v/>
      </c>
      <c r="ME330" s="59">
        <f t="shared" si="730"/>
        <v>0</v>
      </c>
      <c r="MF330" s="53"/>
      <c r="MH330" s="78" t="str">
        <f>IF(MH$9="", "", IF(AND(NOT('Personnel Details'!$N$35=""), $B330&gt;='Personnel Details'!$N$35), 'Personnel Details'!$O$35, IF(AND(NOT('Personnel Details'!$I$35=""), $B330&gt;='Personnel Details'!$I$35), 'Personnel Details'!$J$35, 'Personnel Details'!$E$35)))</f>
        <v/>
      </c>
      <c r="MI330" s="59" t="str">
        <f>IF(MH$9="", "", IF(AND(NOT('Personnel Details'!$N$35=""), $B330&gt;='Personnel Details'!$N$35), IF('Personnel Details'!$P$35="","", 'Personnel Details'!$P$35), IF(AND(NOT('Personnel Details'!$I$35=""), $B330&gt;='Personnel Details'!$I$35), IF('Personnel Details'!$K$35="", "", 'Personnel Details'!$K$35), IF('Personnel Details'!$F$35="", "", 'Personnel Details'!$F$35))))</f>
        <v/>
      </c>
      <c r="MJ330" s="79" t="str">
        <f>IF(MH$9="", "", IF(AND(NOT('Personnel Details'!$N$35=""), $B330&gt;='Personnel Details'!$N$35), 'Personnel Details'!$Q$35, IF(AND(NOT('Personnel Details'!$I$35=""), $B330&gt;='Personnel Details'!$I$35), 'Personnel Details'!$L$35, 'Personnel Details'!$G$35)))</f>
        <v/>
      </c>
      <c r="MK330" s="59">
        <f t="shared" si="731"/>
        <v>0</v>
      </c>
      <c r="ML330" s="53"/>
      <c r="MN330" s="78" t="str">
        <f>IF(MN$9="", "", IF(AND(NOT('Personnel Details'!$N$36=""), $B330&gt;='Personnel Details'!$N$36), 'Personnel Details'!$O$36, IF(AND(NOT('Personnel Details'!$I$36=""), $B330&gt;='Personnel Details'!$I$36), 'Personnel Details'!$J$36, 'Personnel Details'!$E$36)))</f>
        <v/>
      </c>
      <c r="MO330" s="59" t="str">
        <f>IF(MN$9="", "", IF(AND(NOT('Personnel Details'!$N$36=""), $B330&gt;='Personnel Details'!$N$36), IF('Personnel Details'!$P$36="","", 'Personnel Details'!$P$36), IF(AND(NOT('Personnel Details'!$I$36=""), $B330&gt;='Personnel Details'!$I$36), IF('Personnel Details'!$K$36="", "", 'Personnel Details'!$K$36), IF('Personnel Details'!$F$36="", "", 'Personnel Details'!$F$36))))</f>
        <v/>
      </c>
      <c r="MP330" s="79" t="str">
        <f>IF(MN$9="", "", IF(AND(NOT('Personnel Details'!$N$36=""), $B330&gt;='Personnel Details'!$N$36), 'Personnel Details'!$Q$36, IF(AND(NOT('Personnel Details'!$I$36=""), $B330&gt;='Personnel Details'!$I$36), 'Personnel Details'!$L$36, 'Personnel Details'!$G$36)))</f>
        <v/>
      </c>
      <c r="MQ330" s="59">
        <f t="shared" si="732"/>
        <v>0</v>
      </c>
      <c r="MR330" s="53"/>
      <c r="MT330" s="78" t="str">
        <f>IF(MT$9="", "", IF(AND(NOT('Personnel Details'!$N$37=""), $B330&gt;='Personnel Details'!$N$37), 'Personnel Details'!$O$37, IF(AND(NOT('Personnel Details'!$I$37=""), $B330&gt;='Personnel Details'!$I$37), 'Personnel Details'!$J$37, 'Personnel Details'!$E$37)))</f>
        <v/>
      </c>
      <c r="MU330" s="59" t="str">
        <f>IF(MT$9="", "", IF(AND(NOT('Personnel Details'!$N$37=""), $B330&gt;='Personnel Details'!$N$37), IF('Personnel Details'!$P$37="","", 'Personnel Details'!$P$37), IF(AND(NOT('Personnel Details'!$I$37=""), $B330&gt;='Personnel Details'!$I$37), IF('Personnel Details'!$K$37="", "", 'Personnel Details'!$K$37), IF('Personnel Details'!$F$37="", "", 'Personnel Details'!$F$37))))</f>
        <v/>
      </c>
      <c r="MV330" s="79" t="str">
        <f>IF(MT$9="", "", IF(AND(NOT('Personnel Details'!$N$37=""), $B330&gt;='Personnel Details'!$N$37), 'Personnel Details'!$Q$37, IF(AND(NOT('Personnel Details'!$I$37=""), $B330&gt;='Personnel Details'!$I$37), 'Personnel Details'!$L$37, 'Personnel Details'!$G$37)))</f>
        <v/>
      </c>
      <c r="MW330" s="59">
        <f t="shared" si="733"/>
        <v>0</v>
      </c>
      <c r="MX330" s="53"/>
      <c r="MZ330" s="78" t="str">
        <f>IF(MZ$9="", "", IF(AND(NOT('Personnel Details'!$N$38=""), $B330&gt;='Personnel Details'!$N$38), 'Personnel Details'!$O$38, IF(AND(NOT('Personnel Details'!$I$38=""), $B330&gt;='Personnel Details'!$I$38), 'Personnel Details'!$J$38, 'Personnel Details'!$E$38)))</f>
        <v/>
      </c>
      <c r="NA330" s="59" t="str">
        <f>IF(MZ$9="", "", IF(AND(NOT('Personnel Details'!$N$38=""), $B330&gt;='Personnel Details'!$N$38), IF('Personnel Details'!$P$38="","", 'Personnel Details'!$P$38), IF(AND(NOT('Personnel Details'!$I$38=""), $B330&gt;='Personnel Details'!$I$38), IF('Personnel Details'!$K$38="", "", 'Personnel Details'!$K$38), IF('Personnel Details'!$F$38="", "", 'Personnel Details'!$F$38))))</f>
        <v/>
      </c>
      <c r="NB330" s="79" t="str">
        <f>IF(MZ$9="", "", IF(AND(NOT('Personnel Details'!$N$38=""), $B330&gt;='Personnel Details'!$N$38), 'Personnel Details'!$Q$38, IF(AND(NOT('Personnel Details'!$I$38=""), $B330&gt;='Personnel Details'!$I$38), 'Personnel Details'!$L$38, 'Personnel Details'!$G$38)))</f>
        <v/>
      </c>
      <c r="NC330" s="59">
        <f t="shared" si="734"/>
        <v>0</v>
      </c>
      <c r="ND330" s="53"/>
      <c r="NF330" s="78" t="str">
        <f>IF(NF$9="", "", IF(AND(NOT('Personnel Details'!$N$39=""), $B330&gt;='Personnel Details'!$N$39), 'Personnel Details'!$O$39, IF(AND(NOT('Personnel Details'!$I$39=""), $B330&gt;='Personnel Details'!$I$39), 'Personnel Details'!$J$39, 'Personnel Details'!$E$39)))</f>
        <v/>
      </c>
      <c r="NG330" s="59" t="str">
        <f>IF(NF$9="", "", IF(AND(NOT('Personnel Details'!$N$39=""), $B330&gt;='Personnel Details'!$N$39), IF('Personnel Details'!$P$39="","", 'Personnel Details'!$P$39), IF(AND(NOT('Personnel Details'!$I$39=""), $B330&gt;='Personnel Details'!$I$39), IF('Personnel Details'!$K$39="", "", 'Personnel Details'!$K$39), IF('Personnel Details'!$F$39="", "", 'Personnel Details'!$F$39))))</f>
        <v/>
      </c>
      <c r="NH330" s="79" t="str">
        <f>IF(NF$9="", "", IF(AND(NOT('Personnel Details'!$N$39=""), $B330&gt;='Personnel Details'!$N$39), 'Personnel Details'!$Q$39, IF(AND(NOT('Personnel Details'!$I$39=""), $B330&gt;='Personnel Details'!$I$39), 'Personnel Details'!$L$39, 'Personnel Details'!$G$39)))</f>
        <v/>
      </c>
      <c r="NI330" s="59">
        <f t="shared" si="735"/>
        <v>0</v>
      </c>
      <c r="NJ330" s="53"/>
      <c r="NL330" s="78" t="str">
        <f>IF(NL$9="", "", IF(AND(NOT('Personnel Details'!$N$40=""), $B330&gt;='Personnel Details'!$N$40), 'Personnel Details'!$O$40, IF(AND(NOT('Personnel Details'!$I$40=""), $B330&gt;='Personnel Details'!$I$40), 'Personnel Details'!$J$40, 'Personnel Details'!$E$40)))</f>
        <v/>
      </c>
      <c r="NM330" s="59" t="str">
        <f>IF(NL$9="", "", IF(AND(NOT('Personnel Details'!$N$40=""), $B330&gt;='Personnel Details'!$N$40), IF('Personnel Details'!$P$40="","", 'Personnel Details'!$P$40), IF(AND(NOT('Personnel Details'!$I$40=""), $B330&gt;='Personnel Details'!$I$40), IF('Personnel Details'!$K$40="", "", 'Personnel Details'!$K$40), IF('Personnel Details'!$F$40="", "", 'Personnel Details'!$F$40))))</f>
        <v/>
      </c>
      <c r="NN330" s="79" t="str">
        <f>IF(NL$9="", "", IF(AND(NOT('Personnel Details'!$N$40=""), $B330&gt;='Personnel Details'!$N$40), 'Personnel Details'!$Q$40, IF(AND(NOT('Personnel Details'!$I$40=""), $B330&gt;='Personnel Details'!$I$40), 'Personnel Details'!$L$40, 'Personnel Details'!$G$40)))</f>
        <v/>
      </c>
      <c r="NO330" s="59">
        <f t="shared" si="736"/>
        <v>0</v>
      </c>
      <c r="NP330" s="53"/>
    </row>
    <row r="331" spans="1:380" x14ac:dyDescent="0.25">
      <c r="A331" s="32"/>
      <c r="B331" s="113">
        <f>IFERROR(IF(B330+1&gt;'Personnel Details'!$U$5, "", B330+1), "")</f>
        <v>44151</v>
      </c>
      <c r="C331" s="32"/>
      <c r="D331" s="120"/>
      <c r="E331" s="13" t="str">
        <f t="shared" ref="E331:E376" si="767">IF(OR($B331="", D331=""), "", GW331)</f>
        <v/>
      </c>
      <c r="F331" s="13" t="str">
        <f t="shared" si="646"/>
        <v/>
      </c>
      <c r="G331" s="56" t="str">
        <f t="shared" si="737"/>
        <v/>
      </c>
      <c r="H331" s="16" t="str">
        <f t="shared" si="647"/>
        <v/>
      </c>
      <c r="I331" s="32"/>
      <c r="J331" s="120"/>
      <c r="K331" s="62" t="str">
        <f t="shared" ref="K331:K376" si="768">IF(OR($B331="", J331=""), "", HC331)</f>
        <v/>
      </c>
      <c r="L331" s="62" t="str">
        <f t="shared" si="648"/>
        <v/>
      </c>
      <c r="M331" s="65" t="str">
        <f t="shared" si="738"/>
        <v/>
      </c>
      <c r="N331" s="68" t="str">
        <f t="shared" si="649"/>
        <v/>
      </c>
      <c r="O331" s="32"/>
      <c r="P331" s="120"/>
      <c r="Q331" s="62" t="str">
        <f t="shared" ref="Q331:Q376" si="769">IF(OR($B331="", P331=""), "", HI331)</f>
        <v/>
      </c>
      <c r="R331" s="62" t="str">
        <f t="shared" si="650"/>
        <v/>
      </c>
      <c r="S331" s="65" t="str">
        <f t="shared" si="739"/>
        <v/>
      </c>
      <c r="T331" s="68" t="str">
        <f t="shared" si="651"/>
        <v/>
      </c>
      <c r="U331" s="32"/>
      <c r="V331" s="120"/>
      <c r="W331" s="62" t="str">
        <f t="shared" ref="W331:W376" si="770">IF(OR($B331="", V331=""), "", HO331)</f>
        <v/>
      </c>
      <c r="X331" s="62" t="str">
        <f t="shared" si="652"/>
        <v/>
      </c>
      <c r="Y331" s="65" t="str">
        <f t="shared" si="740"/>
        <v/>
      </c>
      <c r="Z331" s="68" t="str">
        <f t="shared" si="653"/>
        <v/>
      </c>
      <c r="AA331" s="32"/>
      <c r="AB331" s="120"/>
      <c r="AC331" s="62" t="str">
        <f t="shared" ref="AC331:AC376" si="771">IF(OR($B331="", AB331=""), "", HU331)</f>
        <v/>
      </c>
      <c r="AD331" s="62" t="str">
        <f t="shared" si="654"/>
        <v/>
      </c>
      <c r="AE331" s="65" t="str">
        <f t="shared" si="741"/>
        <v/>
      </c>
      <c r="AF331" s="68" t="str">
        <f t="shared" si="655"/>
        <v/>
      </c>
      <c r="AG331" s="32"/>
      <c r="AH331" s="120"/>
      <c r="AI331" s="62" t="str">
        <f t="shared" ref="AI331:AI376" si="772">IF(OR($B331="", AH331=""), "", IA331)</f>
        <v/>
      </c>
      <c r="AJ331" s="62" t="str">
        <f t="shared" si="656"/>
        <v/>
      </c>
      <c r="AK331" s="65" t="str">
        <f t="shared" si="742"/>
        <v/>
      </c>
      <c r="AL331" s="68" t="str">
        <f t="shared" si="657"/>
        <v/>
      </c>
      <c r="AM331" s="32"/>
      <c r="AN331" s="120"/>
      <c r="AO331" s="62" t="str">
        <f t="shared" ref="AO331:AO376" si="773">IF(OR($B331="", AN331=""), "", IG331)</f>
        <v/>
      </c>
      <c r="AP331" s="62" t="str">
        <f t="shared" si="658"/>
        <v/>
      </c>
      <c r="AQ331" s="65" t="str">
        <f t="shared" si="743"/>
        <v/>
      </c>
      <c r="AR331" s="68" t="str">
        <f t="shared" si="659"/>
        <v/>
      </c>
      <c r="AS331" s="32"/>
      <c r="AT331" s="120"/>
      <c r="AU331" s="62" t="str">
        <f t="shared" ref="AU331:AU376" si="774">IF(OR($B331="", AT331=""), "", IM331)</f>
        <v/>
      </c>
      <c r="AV331" s="62" t="str">
        <f t="shared" si="660"/>
        <v/>
      </c>
      <c r="AW331" s="65" t="str">
        <f t="shared" si="744"/>
        <v/>
      </c>
      <c r="AX331" s="68" t="str">
        <f t="shared" si="661"/>
        <v/>
      </c>
      <c r="AY331" s="32"/>
      <c r="AZ331" s="120"/>
      <c r="BA331" s="62" t="str">
        <f t="shared" ref="BA331:BA376" si="775">IF(OR($B331="", AZ331=""), "", IS331)</f>
        <v/>
      </c>
      <c r="BB331" s="62" t="str">
        <f t="shared" si="662"/>
        <v/>
      </c>
      <c r="BC331" s="65" t="str">
        <f t="shared" si="745"/>
        <v/>
      </c>
      <c r="BD331" s="68" t="str">
        <f t="shared" si="663"/>
        <v/>
      </c>
      <c r="BE331" s="32"/>
      <c r="BF331" s="120"/>
      <c r="BG331" s="62" t="str">
        <f t="shared" ref="BG331:BG376" si="776">IF(OR($B331="", BF331=""), "", IY331)</f>
        <v/>
      </c>
      <c r="BH331" s="62" t="str">
        <f t="shared" si="664"/>
        <v/>
      </c>
      <c r="BI331" s="65" t="str">
        <f t="shared" si="746"/>
        <v/>
      </c>
      <c r="BJ331" s="68" t="str">
        <f t="shared" si="665"/>
        <v/>
      </c>
      <c r="BK331" s="32"/>
      <c r="BL331" s="120"/>
      <c r="BM331" s="62" t="str">
        <f t="shared" ref="BM331:BM376" si="777">IF(OR($B331="", BL331=""), "", JE331)</f>
        <v/>
      </c>
      <c r="BN331" s="62" t="str">
        <f t="shared" si="666"/>
        <v/>
      </c>
      <c r="BO331" s="65" t="str">
        <f t="shared" si="747"/>
        <v/>
      </c>
      <c r="BP331" s="68" t="str">
        <f t="shared" si="667"/>
        <v/>
      </c>
      <c r="BQ331" s="32"/>
      <c r="BR331" s="120"/>
      <c r="BS331" s="62" t="str">
        <f t="shared" ref="BS331:BS376" si="778">IF(OR($B331="", BR331=""), "", JK331)</f>
        <v/>
      </c>
      <c r="BT331" s="62" t="str">
        <f t="shared" si="668"/>
        <v/>
      </c>
      <c r="BU331" s="65" t="str">
        <f t="shared" si="748"/>
        <v/>
      </c>
      <c r="BV331" s="68" t="str">
        <f t="shared" si="669"/>
        <v/>
      </c>
      <c r="BW331" s="32"/>
      <c r="BX331" s="120"/>
      <c r="BY331" s="62" t="str">
        <f t="shared" ref="BY331:BY376" si="779">IF(OR($B331="", BX331=""), "", JQ331)</f>
        <v/>
      </c>
      <c r="BZ331" s="62" t="str">
        <f t="shared" si="670"/>
        <v/>
      </c>
      <c r="CA331" s="65" t="str">
        <f t="shared" si="749"/>
        <v/>
      </c>
      <c r="CB331" s="68" t="str">
        <f t="shared" si="671"/>
        <v/>
      </c>
      <c r="CC331" s="32"/>
      <c r="CD331" s="120"/>
      <c r="CE331" s="62" t="str">
        <f t="shared" ref="CE331:CE376" si="780">IF(OR($B331="", CD331=""), "", JW331)</f>
        <v/>
      </c>
      <c r="CF331" s="62" t="str">
        <f t="shared" si="672"/>
        <v/>
      </c>
      <c r="CG331" s="65" t="str">
        <f t="shared" si="750"/>
        <v/>
      </c>
      <c r="CH331" s="68" t="str">
        <f t="shared" si="673"/>
        <v/>
      </c>
      <c r="CI331" s="32"/>
      <c r="CJ331" s="120"/>
      <c r="CK331" s="62" t="str">
        <f t="shared" ref="CK331:CK376" si="781">IF(OR($B331="", CJ331=""), "", KC331)</f>
        <v/>
      </c>
      <c r="CL331" s="62" t="str">
        <f t="shared" si="674"/>
        <v/>
      </c>
      <c r="CM331" s="65" t="str">
        <f t="shared" si="751"/>
        <v/>
      </c>
      <c r="CN331" s="68" t="str">
        <f t="shared" si="675"/>
        <v/>
      </c>
      <c r="CO331" s="32"/>
      <c r="CP331" s="120"/>
      <c r="CQ331" s="62" t="str">
        <f t="shared" ref="CQ331:CQ376" si="782">IF(OR($B331="", CP331=""), "", KI331)</f>
        <v/>
      </c>
      <c r="CR331" s="62" t="str">
        <f t="shared" si="676"/>
        <v/>
      </c>
      <c r="CS331" s="65" t="str">
        <f t="shared" si="752"/>
        <v/>
      </c>
      <c r="CT331" s="68" t="str">
        <f t="shared" si="677"/>
        <v/>
      </c>
      <c r="CU331" s="32"/>
      <c r="CV331" s="120"/>
      <c r="CW331" s="62" t="str">
        <f t="shared" ref="CW331:CW376" si="783">IF(OR($B331="", CV331=""), "", KO331)</f>
        <v/>
      </c>
      <c r="CX331" s="62" t="str">
        <f t="shared" si="678"/>
        <v/>
      </c>
      <c r="CY331" s="65" t="str">
        <f t="shared" si="753"/>
        <v/>
      </c>
      <c r="CZ331" s="68" t="str">
        <f t="shared" si="679"/>
        <v/>
      </c>
      <c r="DA331" s="32"/>
      <c r="DB331" s="120"/>
      <c r="DC331" s="62" t="str">
        <f t="shared" ref="DC331:DC376" si="784">IF(OR($B331="", DB331=""), "", KU331)</f>
        <v/>
      </c>
      <c r="DD331" s="62" t="str">
        <f t="shared" si="680"/>
        <v/>
      </c>
      <c r="DE331" s="65" t="str">
        <f t="shared" si="754"/>
        <v/>
      </c>
      <c r="DF331" s="68" t="str">
        <f t="shared" si="681"/>
        <v/>
      </c>
      <c r="DG331" s="32"/>
      <c r="DH331" s="120"/>
      <c r="DI331" s="62" t="str">
        <f t="shared" ref="DI331:DI376" si="785">IF(OR($B331="", DH331=""), "", LA331)</f>
        <v/>
      </c>
      <c r="DJ331" s="62" t="str">
        <f t="shared" si="682"/>
        <v/>
      </c>
      <c r="DK331" s="65" t="str">
        <f t="shared" si="755"/>
        <v/>
      </c>
      <c r="DL331" s="68" t="str">
        <f t="shared" si="683"/>
        <v/>
      </c>
      <c r="DM331" s="32"/>
      <c r="DN331" s="120"/>
      <c r="DO331" s="62" t="str">
        <f t="shared" ref="DO331:DO376" si="786">IF(OR($B331="", DN331=""), "", LG331)</f>
        <v/>
      </c>
      <c r="DP331" s="62" t="str">
        <f t="shared" si="684"/>
        <v/>
      </c>
      <c r="DQ331" s="65" t="str">
        <f t="shared" si="756"/>
        <v/>
      </c>
      <c r="DR331" s="68" t="str">
        <f t="shared" si="685"/>
        <v/>
      </c>
      <c r="DS331" s="32"/>
      <c r="DT331" s="120"/>
      <c r="DU331" s="62" t="str">
        <f t="shared" ref="DU331:DU376" si="787">IF(OR($B331="", DT331=""), "", LM331)</f>
        <v/>
      </c>
      <c r="DV331" s="62" t="str">
        <f t="shared" si="686"/>
        <v/>
      </c>
      <c r="DW331" s="65" t="str">
        <f t="shared" si="757"/>
        <v/>
      </c>
      <c r="DX331" s="68" t="str">
        <f t="shared" si="687"/>
        <v/>
      </c>
      <c r="DY331" s="32"/>
      <c r="DZ331" s="120"/>
      <c r="EA331" s="62" t="str">
        <f t="shared" ref="EA331:EA376" si="788">IF(OR($B331="", DZ331=""), "", LS331)</f>
        <v/>
      </c>
      <c r="EB331" s="62" t="str">
        <f t="shared" si="688"/>
        <v/>
      </c>
      <c r="EC331" s="65" t="str">
        <f t="shared" si="758"/>
        <v/>
      </c>
      <c r="ED331" s="68" t="str">
        <f t="shared" si="689"/>
        <v/>
      </c>
      <c r="EE331" s="32"/>
      <c r="EF331" s="120"/>
      <c r="EG331" s="62" t="str">
        <f t="shared" ref="EG331:EG376" si="789">IF(OR($B331="", EF331=""), "", LY331)</f>
        <v/>
      </c>
      <c r="EH331" s="62" t="str">
        <f t="shared" si="690"/>
        <v/>
      </c>
      <c r="EI331" s="65" t="str">
        <f t="shared" si="759"/>
        <v/>
      </c>
      <c r="EJ331" s="68" t="str">
        <f t="shared" si="691"/>
        <v/>
      </c>
      <c r="EK331" s="32"/>
      <c r="EL331" s="120"/>
      <c r="EM331" s="62" t="str">
        <f t="shared" ref="EM331:EM376" si="790">IF(OR($B331="", EL331=""), "", ME331)</f>
        <v/>
      </c>
      <c r="EN331" s="62" t="str">
        <f t="shared" si="692"/>
        <v/>
      </c>
      <c r="EO331" s="65" t="str">
        <f t="shared" si="760"/>
        <v/>
      </c>
      <c r="EP331" s="68" t="str">
        <f t="shared" si="693"/>
        <v/>
      </c>
      <c r="EQ331" s="32"/>
      <c r="ER331" s="120"/>
      <c r="ES331" s="62" t="str">
        <f t="shared" ref="ES331:ES376" si="791">IF(OR($B331="", ER331=""), "", MK331)</f>
        <v/>
      </c>
      <c r="ET331" s="62" t="str">
        <f t="shared" si="694"/>
        <v/>
      </c>
      <c r="EU331" s="65" t="str">
        <f t="shared" si="761"/>
        <v/>
      </c>
      <c r="EV331" s="68" t="str">
        <f t="shared" si="695"/>
        <v/>
      </c>
      <c r="EW331" s="32"/>
      <c r="EX331" s="120"/>
      <c r="EY331" s="62" t="str">
        <f t="shared" ref="EY331:EY376" si="792">IF(OR($B331="", EX331=""), "", MQ331)</f>
        <v/>
      </c>
      <c r="EZ331" s="62" t="str">
        <f t="shared" si="696"/>
        <v/>
      </c>
      <c r="FA331" s="65" t="str">
        <f t="shared" si="762"/>
        <v/>
      </c>
      <c r="FB331" s="68" t="str">
        <f t="shared" si="697"/>
        <v/>
      </c>
      <c r="FC331" s="32"/>
      <c r="FD331" s="120"/>
      <c r="FE331" s="62" t="str">
        <f t="shared" ref="FE331:FE376" si="793">IF(OR($B331="", FD331=""), "", MW331)</f>
        <v/>
      </c>
      <c r="FF331" s="62" t="str">
        <f t="shared" si="698"/>
        <v/>
      </c>
      <c r="FG331" s="65" t="str">
        <f t="shared" si="763"/>
        <v/>
      </c>
      <c r="FH331" s="68" t="str">
        <f t="shared" si="699"/>
        <v/>
      </c>
      <c r="FI331" s="32"/>
      <c r="FJ331" s="120"/>
      <c r="FK331" s="62" t="str">
        <f t="shared" ref="FK331:FK376" si="794">IF(OR($B331="", FJ331=""), "", NC331)</f>
        <v/>
      </c>
      <c r="FL331" s="62" t="str">
        <f t="shared" si="700"/>
        <v/>
      </c>
      <c r="FM331" s="65" t="str">
        <f t="shared" si="764"/>
        <v/>
      </c>
      <c r="FN331" s="68" t="str">
        <f t="shared" si="701"/>
        <v/>
      </c>
      <c r="FO331" s="32"/>
      <c r="FP331" s="120"/>
      <c r="FQ331" s="62" t="str">
        <f t="shared" ref="FQ331:FQ376" si="795">IF(OR($B331="", FP331=""), "", NI331)</f>
        <v/>
      </c>
      <c r="FR331" s="62" t="str">
        <f t="shared" si="702"/>
        <v/>
      </c>
      <c r="FS331" s="65" t="str">
        <f t="shared" si="765"/>
        <v/>
      </c>
      <c r="FT331" s="68" t="str">
        <f t="shared" si="703"/>
        <v/>
      </c>
      <c r="FU331" s="32"/>
      <c r="FV331" s="120"/>
      <c r="FW331" s="62" t="str">
        <f t="shared" ref="FW331:FW376" si="796">IF(OR($B331="", FV331=""), "", NO331)</f>
        <v/>
      </c>
      <c r="FX331" s="62" t="str">
        <f t="shared" si="704"/>
        <v/>
      </c>
      <c r="FY331" s="65" t="str">
        <f t="shared" si="766"/>
        <v/>
      </c>
      <c r="FZ331" s="68" t="str">
        <f t="shared" si="705"/>
        <v/>
      </c>
      <c r="GA331" s="32"/>
      <c r="GC331" s="7" t="str">
        <f t="shared" si="706"/>
        <v>Nov 2020</v>
      </c>
      <c r="GD331" s="7" t="str">
        <f t="shared" ref="GD331:GD376" ca="1" si="797">IF($B331=TODAY(), $GD$6, IF(COUNTIF($GI$22:$GI$37, $B331)&gt;0, $GD$7, IF(OR(TEXT($B331, "ddd")="Sat", TEXT($B331, "ddd")="Sun"), $GD$8, "")))</f>
        <v/>
      </c>
      <c r="GT331" s="71">
        <f>IF(GT$9="", "", IF(AND(NOT('Personnel Details'!$N$11=""), $B331&gt;='Personnel Details'!$N$11), 'Personnel Details'!$O$11, IF(AND(NOT('Personnel Details'!$I$11=""), $B331&gt;='Personnel Details'!$I$11), 'Personnel Details'!$J$11, 'Personnel Details'!$E$11)))</f>
        <v>0.8</v>
      </c>
      <c r="GU331" s="59" t="str">
        <f>IF(GT$9="", "", IF(AND(NOT('Personnel Details'!$N$11=""), $B331&gt;='Personnel Details'!$N$11), IF('Personnel Details'!$P$11="","", 'Personnel Details'!$P$11), IF(AND(NOT('Personnel Details'!$I$11=""), $B331&gt;='Personnel Details'!$I$11), IF('Personnel Details'!$K$11="", "", 'Personnel Details'!$K$11), IF('Personnel Details'!$F$11="", "", 'Personnel Details'!$F$11))))</f>
        <v/>
      </c>
      <c r="GV331" s="74">
        <f>IF(GT$9="", "", IF(AND(NOT('Personnel Details'!$N$11=""), $B331&gt;='Personnel Details'!$N$11), 'Personnel Details'!$Q$11, IF(AND(NOT('Personnel Details'!$I$11=""), $B331&gt;='Personnel Details'!$I$11), 'Personnel Details'!$L$11, 'Personnel Details'!$G$11)))</f>
        <v>0</v>
      </c>
      <c r="GW331" s="59">
        <f t="shared" si="707"/>
        <v>0</v>
      </c>
      <c r="GX331" s="53"/>
      <c r="GZ331" s="78">
        <f>IF(GZ$9="", "", IF(AND(NOT('Personnel Details'!$N$12=""), $B331&gt;='Personnel Details'!$N$12), 'Personnel Details'!$O$12, IF(AND(NOT('Personnel Details'!$I$12=""), $B331&gt;='Personnel Details'!$I$12), 'Personnel Details'!$J$12, 'Personnel Details'!$E$12)))</f>
        <v>0.8</v>
      </c>
      <c r="HA331" s="59" t="str">
        <f>IF(GZ$9="", "", IF(AND(NOT('Personnel Details'!$N$12=""), $B331&gt;='Personnel Details'!$N$12), IF('Personnel Details'!$P$12="","", 'Personnel Details'!$P$12), IF(AND(NOT('Personnel Details'!$I$12=""), $B331&gt;='Personnel Details'!$I$12), IF('Personnel Details'!$K$12="", "", 'Personnel Details'!$K$12), IF('Personnel Details'!$F$12="", "", 'Personnel Details'!$F$12))))</f>
        <v/>
      </c>
      <c r="HB331" s="79">
        <f>IF(GZ$9="", "", IF(AND(NOT('Personnel Details'!$N$12=""), $B331&gt;='Personnel Details'!$N$12), 'Personnel Details'!$Q$12, IF(AND(NOT('Personnel Details'!$I$12=""), $B331&gt;='Personnel Details'!$I$12), 'Personnel Details'!$L$12, 'Personnel Details'!$G$12)))</f>
        <v>0</v>
      </c>
      <c r="HC331" s="59">
        <f t="shared" si="708"/>
        <v>0</v>
      </c>
      <c r="HD331" s="53"/>
      <c r="HF331" s="78">
        <f>IF(HF$9="", "", IF(AND(NOT('Personnel Details'!$N$13=""), $B331&gt;='Personnel Details'!$N$13), 'Personnel Details'!$O$13, IF(AND(NOT('Personnel Details'!$I$13=""), $B331&gt;='Personnel Details'!$I$13), 'Personnel Details'!$J$13, 'Personnel Details'!$E$13)))</f>
        <v>0.8</v>
      </c>
      <c r="HG331" s="59" t="str">
        <f>IF(HF$9="", "", IF(AND(NOT('Personnel Details'!$N$13=""), $B331&gt;='Personnel Details'!$N$13), IF('Personnel Details'!$P$13="","", 'Personnel Details'!$P$13), IF(AND(NOT('Personnel Details'!$I$13=""), $B331&gt;='Personnel Details'!$I$13), IF('Personnel Details'!$K$13="", "", 'Personnel Details'!$K$13), IF('Personnel Details'!$F$13="", "", 'Personnel Details'!$F$13))))</f>
        <v/>
      </c>
      <c r="HH331" s="79">
        <f>IF(HF$9="", "", IF(AND(NOT('Personnel Details'!$N$13=""), $B331&gt;='Personnel Details'!$N$13), 'Personnel Details'!$Q$13, IF(AND(NOT('Personnel Details'!$I$13=""), $B331&gt;='Personnel Details'!$I$13), 'Personnel Details'!$L$13, 'Personnel Details'!$G$13)))</f>
        <v>0</v>
      </c>
      <c r="HI331" s="59">
        <f t="shared" si="709"/>
        <v>0</v>
      </c>
      <c r="HJ331" s="53"/>
      <c r="HL331" s="78">
        <f>IF(HL$9="", "", IF(AND(NOT('Personnel Details'!$N$14=""), $B331&gt;='Personnel Details'!$N$14), 'Personnel Details'!$O$14, IF(AND(NOT('Personnel Details'!$I$14=""), $B331&gt;='Personnel Details'!$I$14), 'Personnel Details'!$J$14, 'Personnel Details'!$E$14)))</f>
        <v>0.8</v>
      </c>
      <c r="HM331" s="59">
        <f>IF(HL$9="", "", IF(AND(NOT('Personnel Details'!$N$14=""), $B331&gt;='Personnel Details'!$N$14), IF('Personnel Details'!$P$14="","", 'Personnel Details'!$P$14), IF(AND(NOT('Personnel Details'!$I$14=""), $B331&gt;='Personnel Details'!$I$14), IF('Personnel Details'!$K$14="", "", 'Personnel Details'!$K$14), IF('Personnel Details'!$F$14="", "", 'Personnel Details'!$F$14))))</f>
        <v>2000</v>
      </c>
      <c r="HN331" s="79">
        <f>IF(HL$9="", "", IF(AND(NOT('Personnel Details'!$N$14=""), $B331&gt;='Personnel Details'!$N$14), 'Personnel Details'!$Q$14, IF(AND(NOT('Personnel Details'!$I$14=""), $B331&gt;='Personnel Details'!$I$14), 'Personnel Details'!$L$14, 'Personnel Details'!$G$14)))</f>
        <v>0.85</v>
      </c>
      <c r="HO331" s="59">
        <f t="shared" si="710"/>
        <v>0</v>
      </c>
      <c r="HP331" s="53"/>
      <c r="HR331" s="78" t="str">
        <f>IF(HR$9="", "", IF(AND(NOT('Personnel Details'!$N$15=""), $B331&gt;='Personnel Details'!$N$15), 'Personnel Details'!$O$15, IF(AND(NOT('Personnel Details'!$I$15=""), $B331&gt;='Personnel Details'!$I$15), 'Personnel Details'!$J$15, 'Personnel Details'!$E$15)))</f>
        <v/>
      </c>
      <c r="HS331" s="59" t="str">
        <f>IF(HR$9="", "", IF(AND(NOT('Personnel Details'!$N$15=""), $B331&gt;='Personnel Details'!$N$15), IF('Personnel Details'!$P$15="","", 'Personnel Details'!$P$15), IF(AND(NOT('Personnel Details'!$I$15=""), $B331&gt;='Personnel Details'!$I$15), IF('Personnel Details'!$K$15="", "", 'Personnel Details'!$K$15), IF('Personnel Details'!$F$15="", "", 'Personnel Details'!$F$15))))</f>
        <v/>
      </c>
      <c r="HT331" s="79" t="str">
        <f>IF(HR$9="", "", IF(AND(NOT('Personnel Details'!$N$15=""), $B331&gt;='Personnel Details'!$N$15), 'Personnel Details'!$Q$15, IF(AND(NOT('Personnel Details'!$I$15=""), $B331&gt;='Personnel Details'!$I$15), 'Personnel Details'!$L$15, 'Personnel Details'!$G$15)))</f>
        <v/>
      </c>
      <c r="HU331" s="59">
        <f t="shared" si="711"/>
        <v>0</v>
      </c>
      <c r="HV331" s="53"/>
      <c r="HX331" s="78" t="str">
        <f>IF(HX$9="", "", IF(AND(NOT('Personnel Details'!$N$16=""), $B331&gt;='Personnel Details'!$N$16), 'Personnel Details'!$O$16, IF(AND(NOT('Personnel Details'!$I$16=""), $B331&gt;='Personnel Details'!$I$16), 'Personnel Details'!$J$16, 'Personnel Details'!$E$16)))</f>
        <v/>
      </c>
      <c r="HY331" s="59" t="str">
        <f>IF(HX$9="", "", IF(AND(NOT('Personnel Details'!$N$16=""), $B331&gt;='Personnel Details'!$N$16), IF('Personnel Details'!$P$16="","", 'Personnel Details'!$P$16), IF(AND(NOT('Personnel Details'!$I$16=""), $B331&gt;='Personnel Details'!$I$16), IF('Personnel Details'!$K$16="", "", 'Personnel Details'!$K$16), IF('Personnel Details'!$F$16="", "", 'Personnel Details'!$F$16))))</f>
        <v/>
      </c>
      <c r="HZ331" s="79" t="str">
        <f>IF(HX$9="", "", IF(AND(NOT('Personnel Details'!$N$16=""), $B331&gt;='Personnel Details'!$N$16), 'Personnel Details'!$Q$16, IF(AND(NOT('Personnel Details'!$I$16=""), $B331&gt;='Personnel Details'!$I$16), 'Personnel Details'!$L$16, 'Personnel Details'!$G$16)))</f>
        <v/>
      </c>
      <c r="IA331" s="59">
        <f t="shared" si="712"/>
        <v>0</v>
      </c>
      <c r="IB331" s="53"/>
      <c r="ID331" s="78" t="str">
        <f>IF(ID$9="", "", IF(AND(NOT('Personnel Details'!$N$17=""), $B331&gt;='Personnel Details'!$N$17), 'Personnel Details'!$O$17, IF(AND(NOT('Personnel Details'!$I$17=""), $B331&gt;='Personnel Details'!$I$17), 'Personnel Details'!$J$17, 'Personnel Details'!$E$17)))</f>
        <v/>
      </c>
      <c r="IE331" s="59" t="str">
        <f>IF(ID$9="", "", IF(AND(NOT('Personnel Details'!$N$17=""), $B331&gt;='Personnel Details'!$N$17), IF('Personnel Details'!$P$17="","", 'Personnel Details'!$P$17), IF(AND(NOT('Personnel Details'!$I$17=""), $B331&gt;='Personnel Details'!$I$17), IF('Personnel Details'!$K$17="", "", 'Personnel Details'!$K$17), IF('Personnel Details'!$F$17="", "", 'Personnel Details'!$F$17))))</f>
        <v/>
      </c>
      <c r="IF331" s="79" t="str">
        <f>IF(ID$9="", "", IF(AND(NOT('Personnel Details'!$N$17=""), $B331&gt;='Personnel Details'!$N$17), 'Personnel Details'!$Q$17, IF(AND(NOT('Personnel Details'!$I$17=""), $B331&gt;='Personnel Details'!$I$17), 'Personnel Details'!$L$17, 'Personnel Details'!$G$17)))</f>
        <v/>
      </c>
      <c r="IG331" s="59">
        <f t="shared" si="713"/>
        <v>0</v>
      </c>
      <c r="IH331" s="53"/>
      <c r="IJ331" s="78" t="str">
        <f>IF(IJ$9="", "", IF(AND(NOT('Personnel Details'!$N$18=""), $B331&gt;='Personnel Details'!$N$18), 'Personnel Details'!$O$18, IF(AND(NOT('Personnel Details'!$I$18=""), $B331&gt;='Personnel Details'!$I$18), 'Personnel Details'!$J$18, 'Personnel Details'!$E$18)))</f>
        <v/>
      </c>
      <c r="IK331" s="59" t="str">
        <f>IF(IJ$9="", "", IF(AND(NOT('Personnel Details'!$N$18=""), $B331&gt;='Personnel Details'!$N$18), IF('Personnel Details'!$P$18="","", 'Personnel Details'!$P$18), IF(AND(NOT('Personnel Details'!$I$18=""), $B331&gt;='Personnel Details'!$I$18), IF('Personnel Details'!$K$18="", "", 'Personnel Details'!$K$18), IF('Personnel Details'!$F$18="", "", 'Personnel Details'!$F$18))))</f>
        <v/>
      </c>
      <c r="IL331" s="79" t="str">
        <f>IF(IJ$9="", "", IF(AND(NOT('Personnel Details'!$N$18=""), $B331&gt;='Personnel Details'!$N$18), 'Personnel Details'!$Q$18, IF(AND(NOT('Personnel Details'!$I$18=""), $B331&gt;='Personnel Details'!$I$18), 'Personnel Details'!$L$18, 'Personnel Details'!$G$18)))</f>
        <v/>
      </c>
      <c r="IM331" s="59">
        <f t="shared" si="714"/>
        <v>0</v>
      </c>
      <c r="IN331" s="53"/>
      <c r="IP331" s="78" t="str">
        <f>IF(IP$9="", "", IF(AND(NOT('Personnel Details'!$N$19=""), $B331&gt;='Personnel Details'!$N$19), 'Personnel Details'!$O$19, IF(AND(NOT('Personnel Details'!$I$19=""), $B331&gt;='Personnel Details'!$I$19), 'Personnel Details'!$J$19, 'Personnel Details'!$E$19)))</f>
        <v/>
      </c>
      <c r="IQ331" s="59" t="str">
        <f>IF(IP$9="", "", IF(AND(NOT('Personnel Details'!$N$19=""), $B331&gt;='Personnel Details'!$N$19), IF('Personnel Details'!$P$19="","", 'Personnel Details'!$P$19), IF(AND(NOT('Personnel Details'!$I$19=""), $B331&gt;='Personnel Details'!$I$19), IF('Personnel Details'!$K$19="", "", 'Personnel Details'!$K$19), IF('Personnel Details'!$F$19="", "", 'Personnel Details'!$F$19))))</f>
        <v/>
      </c>
      <c r="IR331" s="79" t="str">
        <f>IF(IP$9="", "", IF(AND(NOT('Personnel Details'!$N$19=""), $B331&gt;='Personnel Details'!$N$19), 'Personnel Details'!$Q$19, IF(AND(NOT('Personnel Details'!$I$19=""), $B331&gt;='Personnel Details'!$I$19), 'Personnel Details'!$L$19, 'Personnel Details'!$G$19)))</f>
        <v/>
      </c>
      <c r="IS331" s="59">
        <f t="shared" si="715"/>
        <v>0</v>
      </c>
      <c r="IT331" s="53"/>
      <c r="IV331" s="78" t="str">
        <f>IF(IV$9="", "", IF(AND(NOT('Personnel Details'!$N$20=""), $B331&gt;='Personnel Details'!$N$20), 'Personnel Details'!$O$20, IF(AND(NOT('Personnel Details'!$I$20=""), $B331&gt;='Personnel Details'!$I$20), 'Personnel Details'!$J$20, 'Personnel Details'!$E$20)))</f>
        <v/>
      </c>
      <c r="IW331" s="59" t="str">
        <f>IF(IV$9="", "", IF(AND(NOT('Personnel Details'!$N$20=""), $B331&gt;='Personnel Details'!$N$20), IF('Personnel Details'!$P$20="","", 'Personnel Details'!$P$20), IF(AND(NOT('Personnel Details'!$I$20=""), $B331&gt;='Personnel Details'!$I$20), IF('Personnel Details'!$K$20="", "", 'Personnel Details'!$K$20), IF('Personnel Details'!$F$20="", "", 'Personnel Details'!$F$20))))</f>
        <v/>
      </c>
      <c r="IX331" s="79" t="str">
        <f>IF(IV$9="", "", IF(AND(NOT('Personnel Details'!$N$20=""), $B331&gt;='Personnel Details'!$N$20), 'Personnel Details'!$Q$20, IF(AND(NOT('Personnel Details'!$I$20=""), $B331&gt;='Personnel Details'!$I$20), 'Personnel Details'!$L$20, 'Personnel Details'!$G$20)))</f>
        <v/>
      </c>
      <c r="IY331" s="59">
        <f t="shared" si="716"/>
        <v>0</v>
      </c>
      <c r="IZ331" s="53"/>
      <c r="JB331" s="78" t="str">
        <f>IF(JB$9="", "", IF(AND(NOT('Personnel Details'!$N$21=""), $B331&gt;='Personnel Details'!$N$21), 'Personnel Details'!$O$21, IF(AND(NOT('Personnel Details'!$I$21=""), $B331&gt;='Personnel Details'!$I$21), 'Personnel Details'!$J$21, 'Personnel Details'!$E$21)))</f>
        <v/>
      </c>
      <c r="JC331" s="59" t="str">
        <f>IF(JB$9="", "", IF(AND(NOT('Personnel Details'!$N$21=""), $B331&gt;='Personnel Details'!$N$21), IF('Personnel Details'!$P$21="","", 'Personnel Details'!$P$21), IF(AND(NOT('Personnel Details'!$I$21=""), $B331&gt;='Personnel Details'!$I$21), IF('Personnel Details'!$K$21="", "", 'Personnel Details'!$K$21), IF('Personnel Details'!$F$21="", "", 'Personnel Details'!$F$21))))</f>
        <v/>
      </c>
      <c r="JD331" s="79" t="str">
        <f>IF(JB$9="", "", IF(AND(NOT('Personnel Details'!$N$21=""), $B331&gt;='Personnel Details'!$N$21), 'Personnel Details'!$Q$21, IF(AND(NOT('Personnel Details'!$I$21=""), $B331&gt;='Personnel Details'!$I$21), 'Personnel Details'!$L$21, 'Personnel Details'!$G$21)))</f>
        <v/>
      </c>
      <c r="JE331" s="59">
        <f t="shared" si="717"/>
        <v>0</v>
      </c>
      <c r="JF331" s="53"/>
      <c r="JH331" s="78" t="str">
        <f>IF(JH$9="", "", IF(AND(NOT('Personnel Details'!$N$22=""), $B331&gt;='Personnel Details'!$N$22), 'Personnel Details'!$O$22, IF(AND(NOT('Personnel Details'!$I$22=""), $B331&gt;='Personnel Details'!$I$22), 'Personnel Details'!$J$22, 'Personnel Details'!$E$22)))</f>
        <v/>
      </c>
      <c r="JI331" s="59" t="str">
        <f>IF(JH$9="", "", IF(AND(NOT('Personnel Details'!$N$22=""), $B331&gt;='Personnel Details'!$N$22), IF('Personnel Details'!$P$22="","", 'Personnel Details'!$P$22), IF(AND(NOT('Personnel Details'!$I$22=""), $B331&gt;='Personnel Details'!$I$22), IF('Personnel Details'!$K$22="", "", 'Personnel Details'!$K$22), IF('Personnel Details'!$F$22="", "", 'Personnel Details'!$F$22))))</f>
        <v/>
      </c>
      <c r="JJ331" s="79" t="str">
        <f>IF(JH$9="", "", IF(AND(NOT('Personnel Details'!$N$22=""), $B331&gt;='Personnel Details'!$N$22), 'Personnel Details'!$Q$22, IF(AND(NOT('Personnel Details'!$I$22=""), $B331&gt;='Personnel Details'!$I$22), 'Personnel Details'!$L$22, 'Personnel Details'!$G$22)))</f>
        <v/>
      </c>
      <c r="JK331" s="59">
        <f t="shared" si="718"/>
        <v>0</v>
      </c>
      <c r="JL331" s="53"/>
      <c r="JN331" s="78" t="str">
        <f>IF(JN$9="", "", IF(AND(NOT('Personnel Details'!$N$23=""), $B331&gt;='Personnel Details'!$N$23), 'Personnel Details'!$O$23, IF(AND(NOT('Personnel Details'!$I$23=""), $B331&gt;='Personnel Details'!$I$23), 'Personnel Details'!$J$23, 'Personnel Details'!$E$23)))</f>
        <v/>
      </c>
      <c r="JO331" s="59" t="str">
        <f>IF(JN$9="", "", IF(AND(NOT('Personnel Details'!$N$23=""), $B331&gt;='Personnel Details'!$N$23), IF('Personnel Details'!$P$23="","", 'Personnel Details'!$P$23), IF(AND(NOT('Personnel Details'!$I$23=""), $B331&gt;='Personnel Details'!$I$23), IF('Personnel Details'!$K$23="", "", 'Personnel Details'!$K$23), IF('Personnel Details'!$F$23="", "", 'Personnel Details'!$F$23))))</f>
        <v/>
      </c>
      <c r="JP331" s="79" t="str">
        <f>IF(JN$9="", "", IF(AND(NOT('Personnel Details'!$N$23=""), $B331&gt;='Personnel Details'!$N$23), 'Personnel Details'!$Q$23, IF(AND(NOT('Personnel Details'!$I$23=""), $B331&gt;='Personnel Details'!$I$23), 'Personnel Details'!$L$23, 'Personnel Details'!$G$23)))</f>
        <v/>
      </c>
      <c r="JQ331" s="59">
        <f t="shared" si="719"/>
        <v>0</v>
      </c>
      <c r="JR331" s="53"/>
      <c r="JT331" s="78" t="str">
        <f>IF(JT$9="", "", IF(AND(NOT('Personnel Details'!$N$24=""), $B331&gt;='Personnel Details'!$N$24), 'Personnel Details'!$O$24, IF(AND(NOT('Personnel Details'!$I$24=""), $B331&gt;='Personnel Details'!$I$24), 'Personnel Details'!$J$24, 'Personnel Details'!$E$24)))</f>
        <v/>
      </c>
      <c r="JU331" s="59" t="str">
        <f>IF(JT$9="", "", IF(AND(NOT('Personnel Details'!$N$24=""), $B331&gt;='Personnel Details'!$N$24), IF('Personnel Details'!$P$24="","", 'Personnel Details'!$P$24), IF(AND(NOT('Personnel Details'!$I$24=""), $B331&gt;='Personnel Details'!$I$24), IF('Personnel Details'!$K$24="", "", 'Personnel Details'!$K$24), IF('Personnel Details'!$F$24="", "", 'Personnel Details'!$F$24))))</f>
        <v/>
      </c>
      <c r="JV331" s="79" t="str">
        <f>IF(JT$9="", "", IF(AND(NOT('Personnel Details'!$N$24=""), $B331&gt;='Personnel Details'!$N$24), 'Personnel Details'!$Q$24, IF(AND(NOT('Personnel Details'!$I$24=""), $B331&gt;='Personnel Details'!$I$24), 'Personnel Details'!$L$24, 'Personnel Details'!$G$24)))</f>
        <v/>
      </c>
      <c r="JW331" s="59">
        <f t="shared" si="720"/>
        <v>0</v>
      </c>
      <c r="JX331" s="53"/>
      <c r="JZ331" s="78" t="str">
        <f>IF(JZ$9="", "", IF(AND(NOT('Personnel Details'!$N$25=""), $B331&gt;='Personnel Details'!$N$25), 'Personnel Details'!$O$25, IF(AND(NOT('Personnel Details'!$I$25=""), $B331&gt;='Personnel Details'!$I$25), 'Personnel Details'!$J$25, 'Personnel Details'!$E$25)))</f>
        <v/>
      </c>
      <c r="KA331" s="59" t="str">
        <f>IF(JZ$9="", "", IF(AND(NOT('Personnel Details'!$N$25=""), $B331&gt;='Personnel Details'!$N$25), IF('Personnel Details'!$P$25="","", 'Personnel Details'!$P$25), IF(AND(NOT('Personnel Details'!$I$25=""), $B331&gt;='Personnel Details'!$I$25), IF('Personnel Details'!$K$25="", "", 'Personnel Details'!$K$25), IF('Personnel Details'!$F$25="", "", 'Personnel Details'!$F$25))))</f>
        <v/>
      </c>
      <c r="KB331" s="79" t="str">
        <f>IF(JZ$9="", "", IF(AND(NOT('Personnel Details'!$N$25=""), $B331&gt;='Personnel Details'!$N$25), 'Personnel Details'!$Q$25, IF(AND(NOT('Personnel Details'!$I$25=""), $B331&gt;='Personnel Details'!$I$25), 'Personnel Details'!$L$25, 'Personnel Details'!$G$25)))</f>
        <v/>
      </c>
      <c r="KC331" s="59">
        <f t="shared" si="721"/>
        <v>0</v>
      </c>
      <c r="KD331" s="53"/>
      <c r="KF331" s="78" t="str">
        <f>IF(KF$9="", "", IF(AND(NOT('Personnel Details'!$N$26=""), $B331&gt;='Personnel Details'!$N$26), 'Personnel Details'!$O$26, IF(AND(NOT('Personnel Details'!$I$26=""), $B331&gt;='Personnel Details'!$I$26), 'Personnel Details'!$J$26, 'Personnel Details'!$E$26)))</f>
        <v/>
      </c>
      <c r="KG331" s="59" t="str">
        <f>IF(KF$9="", "", IF(AND(NOT('Personnel Details'!$N$26=""), $B331&gt;='Personnel Details'!$N$26), IF('Personnel Details'!$P$26="","", 'Personnel Details'!$P$26), IF(AND(NOT('Personnel Details'!$I$26=""), $B331&gt;='Personnel Details'!$I$26), IF('Personnel Details'!$K$26="", "", 'Personnel Details'!$K$26), IF('Personnel Details'!$F$26="", "", 'Personnel Details'!$F$26))))</f>
        <v/>
      </c>
      <c r="KH331" s="79" t="str">
        <f>IF(KF$9="", "", IF(AND(NOT('Personnel Details'!$N$26=""), $B331&gt;='Personnel Details'!$N$26), 'Personnel Details'!$Q$26, IF(AND(NOT('Personnel Details'!$I$26=""), $B331&gt;='Personnel Details'!$I$26), 'Personnel Details'!$L$26, 'Personnel Details'!$G$26)))</f>
        <v/>
      </c>
      <c r="KI331" s="59">
        <f t="shared" si="722"/>
        <v>0</v>
      </c>
      <c r="KJ331" s="53"/>
      <c r="KL331" s="78" t="str">
        <f>IF(KL$9="", "", IF(AND(NOT('Personnel Details'!$N$27=""), $B331&gt;='Personnel Details'!$N$27), 'Personnel Details'!$O$27, IF(AND(NOT('Personnel Details'!$I$27=""), $B331&gt;='Personnel Details'!$I$27), 'Personnel Details'!$J$27, 'Personnel Details'!$E$27)))</f>
        <v/>
      </c>
      <c r="KM331" s="59" t="str">
        <f>IF(KL$9="", "", IF(AND(NOT('Personnel Details'!$N$27=""), $B331&gt;='Personnel Details'!$N$27), IF('Personnel Details'!$P$27="","", 'Personnel Details'!$P$27), IF(AND(NOT('Personnel Details'!$I$27=""), $B331&gt;='Personnel Details'!$I$27), IF('Personnel Details'!$K$27="", "", 'Personnel Details'!$K$27), IF('Personnel Details'!$F$27="", "", 'Personnel Details'!$F$27))))</f>
        <v/>
      </c>
      <c r="KN331" s="79" t="str">
        <f>IF(KL$9="", "", IF(AND(NOT('Personnel Details'!$N$27=""), $B331&gt;='Personnel Details'!$N$27), 'Personnel Details'!$Q$27, IF(AND(NOT('Personnel Details'!$I$27=""), $B331&gt;='Personnel Details'!$I$27), 'Personnel Details'!$L$27, 'Personnel Details'!$G$27)))</f>
        <v/>
      </c>
      <c r="KO331" s="59">
        <f t="shared" si="723"/>
        <v>0</v>
      </c>
      <c r="KP331" s="53"/>
      <c r="KR331" s="78" t="str">
        <f>IF(KR$9="", "", IF(AND(NOT('Personnel Details'!$N$28=""), $B331&gt;='Personnel Details'!$N$28), 'Personnel Details'!$O$28, IF(AND(NOT('Personnel Details'!$I$28=""), $B331&gt;='Personnel Details'!$I$28), 'Personnel Details'!$J$28, 'Personnel Details'!$E$28)))</f>
        <v/>
      </c>
      <c r="KS331" s="59" t="str">
        <f>IF(KR$9="", "", IF(AND(NOT('Personnel Details'!$N$28=""), $B331&gt;='Personnel Details'!$N$28), IF('Personnel Details'!$P$28="","", 'Personnel Details'!$P$28), IF(AND(NOT('Personnel Details'!$I$28=""), $B331&gt;='Personnel Details'!$I$28), IF('Personnel Details'!$K$28="", "", 'Personnel Details'!$K$28), IF('Personnel Details'!$F$28="", "", 'Personnel Details'!$F$28))))</f>
        <v/>
      </c>
      <c r="KT331" s="79" t="str">
        <f>IF(KR$9="", "", IF(AND(NOT('Personnel Details'!$N$28=""), $B331&gt;='Personnel Details'!$N$28), 'Personnel Details'!$Q$28, IF(AND(NOT('Personnel Details'!$I$28=""), $B331&gt;='Personnel Details'!$I$28), 'Personnel Details'!$L$28, 'Personnel Details'!$G$28)))</f>
        <v/>
      </c>
      <c r="KU331" s="59">
        <f t="shared" si="724"/>
        <v>0</v>
      </c>
      <c r="KV331" s="53"/>
      <c r="KX331" s="78" t="str">
        <f>IF(KX$9="", "", IF(AND(NOT('Personnel Details'!$N$29=""), $B331&gt;='Personnel Details'!$N$29), 'Personnel Details'!$O$29, IF(AND(NOT('Personnel Details'!$I$29=""), $B331&gt;='Personnel Details'!$I$29), 'Personnel Details'!$J$29, 'Personnel Details'!$E$29)))</f>
        <v/>
      </c>
      <c r="KY331" s="59" t="str">
        <f>IF(KX$9="", "", IF(AND(NOT('Personnel Details'!$N$29=""), $B331&gt;='Personnel Details'!$N$29), IF('Personnel Details'!$P$29="","", 'Personnel Details'!$P$29), IF(AND(NOT('Personnel Details'!$I$29=""), $B331&gt;='Personnel Details'!$I$29), IF('Personnel Details'!$K$29="", "", 'Personnel Details'!$K$29), IF('Personnel Details'!$F$29="", "", 'Personnel Details'!$F$29))))</f>
        <v/>
      </c>
      <c r="KZ331" s="79" t="str">
        <f>IF(KX$9="", "", IF(AND(NOT('Personnel Details'!$N$29=""), $B331&gt;='Personnel Details'!$N$29), 'Personnel Details'!$Q$29, IF(AND(NOT('Personnel Details'!$I$29=""), $B331&gt;='Personnel Details'!$I$29), 'Personnel Details'!$L$29, 'Personnel Details'!$G$29)))</f>
        <v/>
      </c>
      <c r="LA331" s="59">
        <f t="shared" si="725"/>
        <v>0</v>
      </c>
      <c r="LB331" s="53"/>
      <c r="LD331" s="78" t="str">
        <f>IF(LD$9="", "", IF(AND(NOT('Personnel Details'!$N$30=""), $B331&gt;='Personnel Details'!$N$30), 'Personnel Details'!$O$30, IF(AND(NOT('Personnel Details'!$I$30=""), $B331&gt;='Personnel Details'!$I$30), 'Personnel Details'!$J$30, 'Personnel Details'!$E$30)))</f>
        <v/>
      </c>
      <c r="LE331" s="59" t="str">
        <f>IF(LD$9="", "", IF(AND(NOT('Personnel Details'!$N$30=""), $B331&gt;='Personnel Details'!$N$30), IF('Personnel Details'!$P$30="","", 'Personnel Details'!$P$30), IF(AND(NOT('Personnel Details'!$I$30=""), $B331&gt;='Personnel Details'!$I$30), IF('Personnel Details'!$K$30="", "", 'Personnel Details'!$K$30), IF('Personnel Details'!$F$30="", "", 'Personnel Details'!$F$30))))</f>
        <v/>
      </c>
      <c r="LF331" s="79" t="str">
        <f>IF(LD$9="", "", IF(AND(NOT('Personnel Details'!$N$30=""), $B331&gt;='Personnel Details'!$N$30), 'Personnel Details'!$Q$30, IF(AND(NOT('Personnel Details'!$I$30=""), $B331&gt;='Personnel Details'!$I$30), 'Personnel Details'!$L$30, 'Personnel Details'!$G$30)))</f>
        <v/>
      </c>
      <c r="LG331" s="59">
        <f t="shared" si="726"/>
        <v>0</v>
      </c>
      <c r="LH331" s="53"/>
      <c r="LJ331" s="78" t="str">
        <f>IF(LJ$9="", "", IF(AND(NOT('Personnel Details'!$N$31=""), $B331&gt;='Personnel Details'!$N$31), 'Personnel Details'!$O$31, IF(AND(NOT('Personnel Details'!$I$31=""), $B331&gt;='Personnel Details'!$I$31), 'Personnel Details'!$J$31, 'Personnel Details'!$E$31)))</f>
        <v/>
      </c>
      <c r="LK331" s="59" t="str">
        <f>IF(LJ$9="", "", IF(AND(NOT('Personnel Details'!$N$31=""), $B331&gt;='Personnel Details'!$N$31), IF('Personnel Details'!$P$31="","", 'Personnel Details'!$P$31), IF(AND(NOT('Personnel Details'!$I$31=""), $B331&gt;='Personnel Details'!$I$31), IF('Personnel Details'!$K$31="", "", 'Personnel Details'!$K$31), IF('Personnel Details'!$F$31="", "", 'Personnel Details'!$F$31))))</f>
        <v/>
      </c>
      <c r="LL331" s="79" t="str">
        <f>IF(LJ$9="", "", IF(AND(NOT('Personnel Details'!$N$31=""), $B331&gt;='Personnel Details'!$N$31), 'Personnel Details'!$Q$31, IF(AND(NOT('Personnel Details'!$I$31=""), $B331&gt;='Personnel Details'!$I$31), 'Personnel Details'!$L$31, 'Personnel Details'!$G$31)))</f>
        <v/>
      </c>
      <c r="LM331" s="59">
        <f t="shared" si="727"/>
        <v>0</v>
      </c>
      <c r="LN331" s="53"/>
      <c r="LP331" s="78" t="str">
        <f>IF(LP$9="", "", IF(AND(NOT('Personnel Details'!$N$32=""), $B331&gt;='Personnel Details'!$N$32), 'Personnel Details'!$O$32, IF(AND(NOT('Personnel Details'!$I$32=""), $B331&gt;='Personnel Details'!$I$32), 'Personnel Details'!$J$32, 'Personnel Details'!$E$32)))</f>
        <v/>
      </c>
      <c r="LQ331" s="59" t="str">
        <f>IF(LP$9="", "", IF(AND(NOT('Personnel Details'!$N$32=""), $B331&gt;='Personnel Details'!$N$32), IF('Personnel Details'!$P$32="","", 'Personnel Details'!$P$32), IF(AND(NOT('Personnel Details'!$I$32=""), $B331&gt;='Personnel Details'!$I$32), IF('Personnel Details'!$K$32="", "", 'Personnel Details'!$K$32), IF('Personnel Details'!$F$32="", "", 'Personnel Details'!$F$32))))</f>
        <v/>
      </c>
      <c r="LR331" s="79" t="str">
        <f>IF(LP$9="", "", IF(AND(NOT('Personnel Details'!$N$32=""), $B331&gt;='Personnel Details'!$N$32), 'Personnel Details'!$Q$32, IF(AND(NOT('Personnel Details'!$I$32=""), $B331&gt;='Personnel Details'!$I$32), 'Personnel Details'!$L$32, 'Personnel Details'!$G$32)))</f>
        <v/>
      </c>
      <c r="LS331" s="59">
        <f t="shared" si="728"/>
        <v>0</v>
      </c>
      <c r="LT331" s="53"/>
      <c r="LV331" s="78" t="str">
        <f>IF(LV$9="", "", IF(AND(NOT('Personnel Details'!$N$33=""), $B331&gt;='Personnel Details'!$N$33), 'Personnel Details'!$O$33, IF(AND(NOT('Personnel Details'!$I$33=""), $B331&gt;='Personnel Details'!$I$33), 'Personnel Details'!$J$33, 'Personnel Details'!$E$33)))</f>
        <v/>
      </c>
      <c r="LW331" s="59" t="str">
        <f>IF(LV$9="", "", IF(AND(NOT('Personnel Details'!$N$33=""), $B331&gt;='Personnel Details'!$N$33), IF('Personnel Details'!$P$33="","", 'Personnel Details'!$P$33), IF(AND(NOT('Personnel Details'!$I$33=""), $B331&gt;='Personnel Details'!$I$33), IF('Personnel Details'!$K$33="", "", 'Personnel Details'!$K$33), IF('Personnel Details'!$F$33="", "", 'Personnel Details'!$F$33))))</f>
        <v/>
      </c>
      <c r="LX331" s="79" t="str">
        <f>IF(LV$9="", "", IF(AND(NOT('Personnel Details'!$N$33=""), $B331&gt;='Personnel Details'!$N$33), 'Personnel Details'!$Q$33, IF(AND(NOT('Personnel Details'!$I$33=""), $B331&gt;='Personnel Details'!$I$33), 'Personnel Details'!$L$33, 'Personnel Details'!$G$33)))</f>
        <v/>
      </c>
      <c r="LY331" s="59">
        <f t="shared" si="729"/>
        <v>0</v>
      </c>
      <c r="LZ331" s="53"/>
      <c r="MB331" s="78" t="str">
        <f>IF(MB$9="", "", IF(AND(NOT('Personnel Details'!$N$34=""), $B331&gt;='Personnel Details'!$N$34), 'Personnel Details'!$O$34, IF(AND(NOT('Personnel Details'!$I$34=""), $B331&gt;='Personnel Details'!$I$34), 'Personnel Details'!$J$34, 'Personnel Details'!$E$34)))</f>
        <v/>
      </c>
      <c r="MC331" s="59" t="str">
        <f>IF(MB$9="", "", IF(AND(NOT('Personnel Details'!$N$34=""), $B331&gt;='Personnel Details'!$N$34), IF('Personnel Details'!$P$34="","", 'Personnel Details'!$P$34), IF(AND(NOT('Personnel Details'!$I$34=""), $B331&gt;='Personnel Details'!$I$34), IF('Personnel Details'!$K$34="", "", 'Personnel Details'!$K$34), IF('Personnel Details'!$F$34="", "", 'Personnel Details'!$F$34))))</f>
        <v/>
      </c>
      <c r="MD331" s="79" t="str">
        <f>IF(MB$9="", "", IF(AND(NOT('Personnel Details'!$N$34=""), $B331&gt;='Personnel Details'!$N$34), 'Personnel Details'!$Q$34, IF(AND(NOT('Personnel Details'!$I$34=""), $B331&gt;='Personnel Details'!$I$34), 'Personnel Details'!$L$34, 'Personnel Details'!$G$34)))</f>
        <v/>
      </c>
      <c r="ME331" s="59">
        <f t="shared" si="730"/>
        <v>0</v>
      </c>
      <c r="MF331" s="53"/>
      <c r="MH331" s="78" t="str">
        <f>IF(MH$9="", "", IF(AND(NOT('Personnel Details'!$N$35=""), $B331&gt;='Personnel Details'!$N$35), 'Personnel Details'!$O$35, IF(AND(NOT('Personnel Details'!$I$35=""), $B331&gt;='Personnel Details'!$I$35), 'Personnel Details'!$J$35, 'Personnel Details'!$E$35)))</f>
        <v/>
      </c>
      <c r="MI331" s="59" t="str">
        <f>IF(MH$9="", "", IF(AND(NOT('Personnel Details'!$N$35=""), $B331&gt;='Personnel Details'!$N$35), IF('Personnel Details'!$P$35="","", 'Personnel Details'!$P$35), IF(AND(NOT('Personnel Details'!$I$35=""), $B331&gt;='Personnel Details'!$I$35), IF('Personnel Details'!$K$35="", "", 'Personnel Details'!$K$35), IF('Personnel Details'!$F$35="", "", 'Personnel Details'!$F$35))))</f>
        <v/>
      </c>
      <c r="MJ331" s="79" t="str">
        <f>IF(MH$9="", "", IF(AND(NOT('Personnel Details'!$N$35=""), $B331&gt;='Personnel Details'!$N$35), 'Personnel Details'!$Q$35, IF(AND(NOT('Personnel Details'!$I$35=""), $B331&gt;='Personnel Details'!$I$35), 'Personnel Details'!$L$35, 'Personnel Details'!$G$35)))</f>
        <v/>
      </c>
      <c r="MK331" s="59">
        <f t="shared" si="731"/>
        <v>0</v>
      </c>
      <c r="ML331" s="53"/>
      <c r="MN331" s="78" t="str">
        <f>IF(MN$9="", "", IF(AND(NOT('Personnel Details'!$N$36=""), $B331&gt;='Personnel Details'!$N$36), 'Personnel Details'!$O$36, IF(AND(NOT('Personnel Details'!$I$36=""), $B331&gt;='Personnel Details'!$I$36), 'Personnel Details'!$J$36, 'Personnel Details'!$E$36)))</f>
        <v/>
      </c>
      <c r="MO331" s="59" t="str">
        <f>IF(MN$9="", "", IF(AND(NOT('Personnel Details'!$N$36=""), $B331&gt;='Personnel Details'!$N$36), IF('Personnel Details'!$P$36="","", 'Personnel Details'!$P$36), IF(AND(NOT('Personnel Details'!$I$36=""), $B331&gt;='Personnel Details'!$I$36), IF('Personnel Details'!$K$36="", "", 'Personnel Details'!$K$36), IF('Personnel Details'!$F$36="", "", 'Personnel Details'!$F$36))))</f>
        <v/>
      </c>
      <c r="MP331" s="79" t="str">
        <f>IF(MN$9="", "", IF(AND(NOT('Personnel Details'!$N$36=""), $B331&gt;='Personnel Details'!$N$36), 'Personnel Details'!$Q$36, IF(AND(NOT('Personnel Details'!$I$36=""), $B331&gt;='Personnel Details'!$I$36), 'Personnel Details'!$L$36, 'Personnel Details'!$G$36)))</f>
        <v/>
      </c>
      <c r="MQ331" s="59">
        <f t="shared" si="732"/>
        <v>0</v>
      </c>
      <c r="MR331" s="53"/>
      <c r="MT331" s="78" t="str">
        <f>IF(MT$9="", "", IF(AND(NOT('Personnel Details'!$N$37=""), $B331&gt;='Personnel Details'!$N$37), 'Personnel Details'!$O$37, IF(AND(NOT('Personnel Details'!$I$37=""), $B331&gt;='Personnel Details'!$I$37), 'Personnel Details'!$J$37, 'Personnel Details'!$E$37)))</f>
        <v/>
      </c>
      <c r="MU331" s="59" t="str">
        <f>IF(MT$9="", "", IF(AND(NOT('Personnel Details'!$N$37=""), $B331&gt;='Personnel Details'!$N$37), IF('Personnel Details'!$P$37="","", 'Personnel Details'!$P$37), IF(AND(NOT('Personnel Details'!$I$37=""), $B331&gt;='Personnel Details'!$I$37), IF('Personnel Details'!$K$37="", "", 'Personnel Details'!$K$37), IF('Personnel Details'!$F$37="", "", 'Personnel Details'!$F$37))))</f>
        <v/>
      </c>
      <c r="MV331" s="79" t="str">
        <f>IF(MT$9="", "", IF(AND(NOT('Personnel Details'!$N$37=""), $B331&gt;='Personnel Details'!$N$37), 'Personnel Details'!$Q$37, IF(AND(NOT('Personnel Details'!$I$37=""), $B331&gt;='Personnel Details'!$I$37), 'Personnel Details'!$L$37, 'Personnel Details'!$G$37)))</f>
        <v/>
      </c>
      <c r="MW331" s="59">
        <f t="shared" si="733"/>
        <v>0</v>
      </c>
      <c r="MX331" s="53"/>
      <c r="MZ331" s="78" t="str">
        <f>IF(MZ$9="", "", IF(AND(NOT('Personnel Details'!$N$38=""), $B331&gt;='Personnel Details'!$N$38), 'Personnel Details'!$O$38, IF(AND(NOT('Personnel Details'!$I$38=""), $B331&gt;='Personnel Details'!$I$38), 'Personnel Details'!$J$38, 'Personnel Details'!$E$38)))</f>
        <v/>
      </c>
      <c r="NA331" s="59" t="str">
        <f>IF(MZ$9="", "", IF(AND(NOT('Personnel Details'!$N$38=""), $B331&gt;='Personnel Details'!$N$38), IF('Personnel Details'!$P$38="","", 'Personnel Details'!$P$38), IF(AND(NOT('Personnel Details'!$I$38=""), $B331&gt;='Personnel Details'!$I$38), IF('Personnel Details'!$K$38="", "", 'Personnel Details'!$K$38), IF('Personnel Details'!$F$38="", "", 'Personnel Details'!$F$38))))</f>
        <v/>
      </c>
      <c r="NB331" s="79" t="str">
        <f>IF(MZ$9="", "", IF(AND(NOT('Personnel Details'!$N$38=""), $B331&gt;='Personnel Details'!$N$38), 'Personnel Details'!$Q$38, IF(AND(NOT('Personnel Details'!$I$38=""), $B331&gt;='Personnel Details'!$I$38), 'Personnel Details'!$L$38, 'Personnel Details'!$G$38)))</f>
        <v/>
      </c>
      <c r="NC331" s="59">
        <f t="shared" si="734"/>
        <v>0</v>
      </c>
      <c r="ND331" s="53"/>
      <c r="NF331" s="78" t="str">
        <f>IF(NF$9="", "", IF(AND(NOT('Personnel Details'!$N$39=""), $B331&gt;='Personnel Details'!$N$39), 'Personnel Details'!$O$39, IF(AND(NOT('Personnel Details'!$I$39=""), $B331&gt;='Personnel Details'!$I$39), 'Personnel Details'!$J$39, 'Personnel Details'!$E$39)))</f>
        <v/>
      </c>
      <c r="NG331" s="59" t="str">
        <f>IF(NF$9="", "", IF(AND(NOT('Personnel Details'!$N$39=""), $B331&gt;='Personnel Details'!$N$39), IF('Personnel Details'!$P$39="","", 'Personnel Details'!$P$39), IF(AND(NOT('Personnel Details'!$I$39=""), $B331&gt;='Personnel Details'!$I$39), IF('Personnel Details'!$K$39="", "", 'Personnel Details'!$K$39), IF('Personnel Details'!$F$39="", "", 'Personnel Details'!$F$39))))</f>
        <v/>
      </c>
      <c r="NH331" s="79" t="str">
        <f>IF(NF$9="", "", IF(AND(NOT('Personnel Details'!$N$39=""), $B331&gt;='Personnel Details'!$N$39), 'Personnel Details'!$Q$39, IF(AND(NOT('Personnel Details'!$I$39=""), $B331&gt;='Personnel Details'!$I$39), 'Personnel Details'!$L$39, 'Personnel Details'!$G$39)))</f>
        <v/>
      </c>
      <c r="NI331" s="59">
        <f t="shared" si="735"/>
        <v>0</v>
      </c>
      <c r="NJ331" s="53"/>
      <c r="NL331" s="78" t="str">
        <f>IF(NL$9="", "", IF(AND(NOT('Personnel Details'!$N$40=""), $B331&gt;='Personnel Details'!$N$40), 'Personnel Details'!$O$40, IF(AND(NOT('Personnel Details'!$I$40=""), $B331&gt;='Personnel Details'!$I$40), 'Personnel Details'!$J$40, 'Personnel Details'!$E$40)))</f>
        <v/>
      </c>
      <c r="NM331" s="59" t="str">
        <f>IF(NL$9="", "", IF(AND(NOT('Personnel Details'!$N$40=""), $B331&gt;='Personnel Details'!$N$40), IF('Personnel Details'!$P$40="","", 'Personnel Details'!$P$40), IF(AND(NOT('Personnel Details'!$I$40=""), $B331&gt;='Personnel Details'!$I$40), IF('Personnel Details'!$K$40="", "", 'Personnel Details'!$K$40), IF('Personnel Details'!$F$40="", "", 'Personnel Details'!$F$40))))</f>
        <v/>
      </c>
      <c r="NN331" s="79" t="str">
        <f>IF(NL$9="", "", IF(AND(NOT('Personnel Details'!$N$40=""), $B331&gt;='Personnel Details'!$N$40), 'Personnel Details'!$Q$40, IF(AND(NOT('Personnel Details'!$I$40=""), $B331&gt;='Personnel Details'!$I$40), 'Personnel Details'!$L$40, 'Personnel Details'!$G$40)))</f>
        <v/>
      </c>
      <c r="NO331" s="59">
        <f t="shared" si="736"/>
        <v>0</v>
      </c>
      <c r="NP331" s="53"/>
    </row>
    <row r="332" spans="1:380" x14ac:dyDescent="0.25">
      <c r="A332" s="32"/>
      <c r="B332" s="113">
        <f>IFERROR(IF(B331+1&gt;'Personnel Details'!$U$5, "", B331+1), "")</f>
        <v>44152</v>
      </c>
      <c r="C332" s="32"/>
      <c r="D332" s="120"/>
      <c r="E332" s="13" t="str">
        <f t="shared" si="767"/>
        <v/>
      </c>
      <c r="F332" s="13" t="str">
        <f t="shared" ref="F332:F376" si="798">IF(OR(D332="", $B332=""), "", IF(AND(GW331&gt;GU332, GW332&gt;GU332), D332*GV332, IF(AND(GW331&lt;GU332, GW332&gt;GU332), ((GW332-GU332)*GV332)+(($D332-(GW332-GU332))*GT332), D332*GT332)))</f>
        <v/>
      </c>
      <c r="G332" s="56" t="str">
        <f t="shared" si="737"/>
        <v/>
      </c>
      <c r="H332" s="16" t="str">
        <f t="shared" ref="H332:H376" si="799">IF(OR(D332="", $B332=""), "", IF(AND(GW331&gt;GU332, GW332&gt;GU332), GV332, IF(AND(GW331&lt;GU332, GW332&gt;GU332), "Both", GT332)))</f>
        <v/>
      </c>
      <c r="I332" s="32"/>
      <c r="J332" s="120"/>
      <c r="K332" s="62" t="str">
        <f t="shared" si="768"/>
        <v/>
      </c>
      <c r="L332" s="62" t="str">
        <f t="shared" ref="L332:L376" si="800">IF(OR(J332="", $B332=""), "", IF(AND(HC331&gt;HA332, HC332&gt;HA332), J332*HB332, IF(AND(HC331&lt;HA332, HC332&gt;HA332), ((HC332-HA332)*HB332)+(($D332-(HC332-HA332))*GZ332), J332*GZ332)))</f>
        <v/>
      </c>
      <c r="M332" s="65" t="str">
        <f t="shared" si="738"/>
        <v/>
      </c>
      <c r="N332" s="68" t="str">
        <f t="shared" ref="N332:N376" si="801">IF(OR(J332="", $B332=""), "", IF(AND(HC331&gt;HA332, HC332&gt;HA332), HB332, IF(AND(HC331&lt;HA332, HC332&gt;HA332), "Both", GZ332)))</f>
        <v/>
      </c>
      <c r="O332" s="32"/>
      <c r="P332" s="120"/>
      <c r="Q332" s="62" t="str">
        <f t="shared" si="769"/>
        <v/>
      </c>
      <c r="R332" s="62" t="str">
        <f t="shared" ref="R332:R376" si="802">IF(OR(P332="", $B332=""), "", IF(AND(HI331&gt;HG332, HI332&gt;HG332), P332*HH332, IF(AND(HI331&lt;HG332, HI332&gt;HG332), ((HI332-HG332)*HH332)+(($D332-(HI332-HG332))*HF332), P332*HF332)))</f>
        <v/>
      </c>
      <c r="S332" s="65" t="str">
        <f t="shared" si="739"/>
        <v/>
      </c>
      <c r="T332" s="68" t="str">
        <f t="shared" ref="T332:T376" si="803">IF(OR(P332="", $B332=""), "", IF(AND(HI331&gt;HG332, HI332&gt;HG332), HH332, IF(AND(HI331&lt;HG332, HI332&gt;HG332), "Both", HF332)))</f>
        <v/>
      </c>
      <c r="U332" s="32"/>
      <c r="V332" s="120"/>
      <c r="W332" s="62" t="str">
        <f t="shared" si="770"/>
        <v/>
      </c>
      <c r="X332" s="62" t="str">
        <f t="shared" ref="X332:X376" si="804">IF(OR(V332="", $B332=""), "", IF(AND(HO331&gt;HM332, HO332&gt;HM332), V332*HN332, IF(AND(HO331&lt;HM332, HO332&gt;HM332), ((HO332-HM332)*HN332)+(($D332-(HO332-HM332))*HL332), V332*HL332)))</f>
        <v/>
      </c>
      <c r="Y332" s="65" t="str">
        <f t="shared" si="740"/>
        <v/>
      </c>
      <c r="Z332" s="68" t="str">
        <f t="shared" ref="Z332:Z376" si="805">IF(OR(V332="", $B332=""), "", IF(AND(HO331&gt;HM332, HO332&gt;HM332), HN332, IF(AND(HO331&lt;HM332, HO332&gt;HM332), "Both", HL332)))</f>
        <v/>
      </c>
      <c r="AA332" s="32"/>
      <c r="AB332" s="120"/>
      <c r="AC332" s="62" t="str">
        <f t="shared" si="771"/>
        <v/>
      </c>
      <c r="AD332" s="62" t="str">
        <f t="shared" ref="AD332:AD376" si="806">IF(OR(AB332="", $B332=""), "", IF(AND(HU331&gt;HS332, HU332&gt;HS332), AB332*HT332, IF(AND(HU331&lt;HS332, HU332&gt;HS332), ((HU332-HS332)*HT332)+(($D332-(HU332-HS332))*HR332), AB332*HR332)))</f>
        <v/>
      </c>
      <c r="AE332" s="65" t="str">
        <f t="shared" si="741"/>
        <v/>
      </c>
      <c r="AF332" s="68" t="str">
        <f t="shared" ref="AF332:AF376" si="807">IF(OR(AB332="", $B332=""), "", IF(AND(HU331&gt;HS332, HU332&gt;HS332), HT332, IF(AND(HU331&lt;HS332, HU332&gt;HS332), "Both", HR332)))</f>
        <v/>
      </c>
      <c r="AG332" s="32"/>
      <c r="AH332" s="120"/>
      <c r="AI332" s="62" t="str">
        <f t="shared" si="772"/>
        <v/>
      </c>
      <c r="AJ332" s="62" t="str">
        <f t="shared" ref="AJ332:AJ376" si="808">IF(OR(AH332="", $B332=""), "", IF(AND(IA331&gt;HY332, IA332&gt;HY332), AH332*HZ332, IF(AND(IA331&lt;HY332, IA332&gt;HY332), ((IA332-HY332)*HZ332)+(($D332-(IA332-HY332))*HX332), AH332*HX332)))</f>
        <v/>
      </c>
      <c r="AK332" s="65" t="str">
        <f t="shared" si="742"/>
        <v/>
      </c>
      <c r="AL332" s="68" t="str">
        <f t="shared" ref="AL332:AL376" si="809">IF(OR(AH332="", $B332=""), "", IF(AND(IA331&gt;HY332, IA332&gt;HY332), HZ332, IF(AND(IA331&lt;HY332, IA332&gt;HY332), "Both", HX332)))</f>
        <v/>
      </c>
      <c r="AM332" s="32"/>
      <c r="AN332" s="120"/>
      <c r="AO332" s="62" t="str">
        <f t="shared" si="773"/>
        <v/>
      </c>
      <c r="AP332" s="62" t="str">
        <f t="shared" ref="AP332:AP376" si="810">IF(OR(AN332="", $B332=""), "", IF(AND(IG331&gt;IE332, IG332&gt;IE332), AN332*IF332, IF(AND(IG331&lt;IE332, IG332&gt;IE332), ((IG332-IE332)*IF332)+(($D332-(IG332-IE332))*ID332), AN332*ID332)))</f>
        <v/>
      </c>
      <c r="AQ332" s="65" t="str">
        <f t="shared" si="743"/>
        <v/>
      </c>
      <c r="AR332" s="68" t="str">
        <f t="shared" ref="AR332:AR376" si="811">IF(OR(AN332="", $B332=""), "", IF(AND(IG331&gt;IE332, IG332&gt;IE332), IF332, IF(AND(IG331&lt;IE332, IG332&gt;IE332), "Both", ID332)))</f>
        <v/>
      </c>
      <c r="AS332" s="32"/>
      <c r="AT332" s="120"/>
      <c r="AU332" s="62" t="str">
        <f t="shared" si="774"/>
        <v/>
      </c>
      <c r="AV332" s="62" t="str">
        <f t="shared" ref="AV332:AV376" si="812">IF(OR(AT332="", $B332=""), "", IF(AND(IM331&gt;IK332, IM332&gt;IK332), AT332*IL332, IF(AND(IM331&lt;IK332, IM332&gt;IK332), ((IM332-IK332)*IL332)+(($D332-(IM332-IK332))*IJ332), AT332*IJ332)))</f>
        <v/>
      </c>
      <c r="AW332" s="65" t="str">
        <f t="shared" si="744"/>
        <v/>
      </c>
      <c r="AX332" s="68" t="str">
        <f t="shared" ref="AX332:AX376" si="813">IF(OR(AT332="", $B332=""), "", IF(AND(IM331&gt;IK332, IM332&gt;IK332), IL332, IF(AND(IM331&lt;IK332, IM332&gt;IK332), "Both", IJ332)))</f>
        <v/>
      </c>
      <c r="AY332" s="32"/>
      <c r="AZ332" s="120"/>
      <c r="BA332" s="62" t="str">
        <f t="shared" si="775"/>
        <v/>
      </c>
      <c r="BB332" s="62" t="str">
        <f t="shared" ref="BB332:BB376" si="814">IF(OR(AZ332="", $B332=""), "", IF(AND(IS331&gt;IQ332, IS332&gt;IQ332), AZ332*IR332, IF(AND(IS331&lt;IQ332, IS332&gt;IQ332), ((IS332-IQ332)*IR332)+(($D332-(IS332-IQ332))*IP332), AZ332*IP332)))</f>
        <v/>
      </c>
      <c r="BC332" s="65" t="str">
        <f t="shared" si="745"/>
        <v/>
      </c>
      <c r="BD332" s="68" t="str">
        <f t="shared" ref="BD332:BD376" si="815">IF(OR(AZ332="", $B332=""), "", IF(AND(IS331&gt;IQ332, IS332&gt;IQ332), IR332, IF(AND(IS331&lt;IQ332, IS332&gt;IQ332), "Both", IP332)))</f>
        <v/>
      </c>
      <c r="BE332" s="32"/>
      <c r="BF332" s="120"/>
      <c r="BG332" s="62" t="str">
        <f t="shared" si="776"/>
        <v/>
      </c>
      <c r="BH332" s="62" t="str">
        <f t="shared" ref="BH332:BH376" si="816">IF(OR(BF332="", $B332=""), "", IF(AND(IY331&gt;IW332, IY332&gt;IW332), BF332*IX332, IF(AND(IY331&lt;IW332, IY332&gt;IW332), ((IY332-IW332)*IX332)+(($D332-(IY332-IW332))*IV332), BF332*IV332)))</f>
        <v/>
      </c>
      <c r="BI332" s="65" t="str">
        <f t="shared" si="746"/>
        <v/>
      </c>
      <c r="BJ332" s="68" t="str">
        <f t="shared" ref="BJ332:BJ376" si="817">IF(OR(BF332="", $B332=""), "", IF(AND(IY331&gt;IW332, IY332&gt;IW332), IX332, IF(AND(IY331&lt;IW332, IY332&gt;IW332), "Both", IV332)))</f>
        <v/>
      </c>
      <c r="BK332" s="32"/>
      <c r="BL332" s="120"/>
      <c r="BM332" s="62" t="str">
        <f t="shared" si="777"/>
        <v/>
      </c>
      <c r="BN332" s="62" t="str">
        <f t="shared" ref="BN332:BN376" si="818">IF(OR(BL332="", $B332=""), "", IF(AND(JE331&gt;JC332, JE332&gt;JC332), BL332*JD332, IF(AND(JE331&lt;JC332, JE332&gt;JC332), ((JE332-JC332)*JD332)+(($D332-(JE332-JC332))*JB332), BL332*JB332)))</f>
        <v/>
      </c>
      <c r="BO332" s="65" t="str">
        <f t="shared" si="747"/>
        <v/>
      </c>
      <c r="BP332" s="68" t="str">
        <f t="shared" ref="BP332:BP376" si="819">IF(OR(BL332="", $B332=""), "", IF(AND(JE331&gt;JC332, JE332&gt;JC332), JD332, IF(AND(JE331&lt;JC332, JE332&gt;JC332), "Both", JB332)))</f>
        <v/>
      </c>
      <c r="BQ332" s="32"/>
      <c r="BR332" s="120"/>
      <c r="BS332" s="62" t="str">
        <f t="shared" si="778"/>
        <v/>
      </c>
      <c r="BT332" s="62" t="str">
        <f t="shared" ref="BT332:BT376" si="820">IF(OR(BR332="", $B332=""), "", IF(AND(JK331&gt;JI332, JK332&gt;JI332), BR332*JJ332, IF(AND(JK331&lt;JI332, JK332&gt;JI332), ((JK332-JI332)*JJ332)+(($D332-(JK332-JI332))*JH332), BR332*JH332)))</f>
        <v/>
      </c>
      <c r="BU332" s="65" t="str">
        <f t="shared" si="748"/>
        <v/>
      </c>
      <c r="BV332" s="68" t="str">
        <f t="shared" ref="BV332:BV376" si="821">IF(OR(BR332="", $B332=""), "", IF(AND(JK331&gt;JI332, JK332&gt;JI332), JJ332, IF(AND(JK331&lt;JI332, JK332&gt;JI332), "Both", JH332)))</f>
        <v/>
      </c>
      <c r="BW332" s="32"/>
      <c r="BX332" s="120"/>
      <c r="BY332" s="62" t="str">
        <f t="shared" si="779"/>
        <v/>
      </c>
      <c r="BZ332" s="62" t="str">
        <f t="shared" ref="BZ332:BZ376" si="822">IF(OR(BX332="", $B332=""), "", IF(AND(JQ331&gt;JO332, JQ332&gt;JO332), BX332*JP332, IF(AND(JQ331&lt;JO332, JQ332&gt;JO332), ((JQ332-JO332)*JP332)+(($D332-(JQ332-JO332))*JN332), BX332*JN332)))</f>
        <v/>
      </c>
      <c r="CA332" s="65" t="str">
        <f t="shared" si="749"/>
        <v/>
      </c>
      <c r="CB332" s="68" t="str">
        <f t="shared" ref="CB332:CB376" si="823">IF(OR(BX332="", $B332=""), "", IF(AND(JQ331&gt;JO332, JQ332&gt;JO332), JP332, IF(AND(JQ331&lt;JO332, JQ332&gt;JO332), "Both", JN332)))</f>
        <v/>
      </c>
      <c r="CC332" s="32"/>
      <c r="CD332" s="120"/>
      <c r="CE332" s="62" t="str">
        <f t="shared" si="780"/>
        <v/>
      </c>
      <c r="CF332" s="62" t="str">
        <f t="shared" ref="CF332:CF376" si="824">IF(OR(CD332="", $B332=""), "", IF(AND(JW331&gt;JU332, JW332&gt;JU332), CD332*JV332, IF(AND(JW331&lt;JU332, JW332&gt;JU332), ((JW332-JU332)*JV332)+(($D332-(JW332-JU332))*JT332), CD332*JT332)))</f>
        <v/>
      </c>
      <c r="CG332" s="65" t="str">
        <f t="shared" si="750"/>
        <v/>
      </c>
      <c r="CH332" s="68" t="str">
        <f t="shared" ref="CH332:CH376" si="825">IF(OR(CD332="", $B332=""), "", IF(AND(JW331&gt;JU332, JW332&gt;JU332), JV332, IF(AND(JW331&lt;JU332, JW332&gt;JU332), "Both", JT332)))</f>
        <v/>
      </c>
      <c r="CI332" s="32"/>
      <c r="CJ332" s="120"/>
      <c r="CK332" s="62" t="str">
        <f t="shared" si="781"/>
        <v/>
      </c>
      <c r="CL332" s="62" t="str">
        <f t="shared" ref="CL332:CL376" si="826">IF(OR(CJ332="", $B332=""), "", IF(AND(KC331&gt;KA332, KC332&gt;KA332), CJ332*KB332, IF(AND(KC331&lt;KA332, KC332&gt;KA332), ((KC332-KA332)*KB332)+(($D332-(KC332-KA332))*JZ332), CJ332*JZ332)))</f>
        <v/>
      </c>
      <c r="CM332" s="65" t="str">
        <f t="shared" si="751"/>
        <v/>
      </c>
      <c r="CN332" s="68" t="str">
        <f t="shared" ref="CN332:CN376" si="827">IF(OR(CJ332="", $B332=""), "", IF(AND(KC331&gt;KA332, KC332&gt;KA332), KB332, IF(AND(KC331&lt;KA332, KC332&gt;KA332), "Both", JZ332)))</f>
        <v/>
      </c>
      <c r="CO332" s="32"/>
      <c r="CP332" s="120"/>
      <c r="CQ332" s="62" t="str">
        <f t="shared" si="782"/>
        <v/>
      </c>
      <c r="CR332" s="62" t="str">
        <f t="shared" ref="CR332:CR376" si="828">IF(OR(CP332="", $B332=""), "", IF(AND(KI331&gt;KG332, KI332&gt;KG332), CP332*KH332, IF(AND(KI331&lt;KG332, KI332&gt;KG332), ((KI332-KG332)*KH332)+(($D332-(KI332-KG332))*KF332), CP332*KF332)))</f>
        <v/>
      </c>
      <c r="CS332" s="65" t="str">
        <f t="shared" si="752"/>
        <v/>
      </c>
      <c r="CT332" s="68" t="str">
        <f t="shared" ref="CT332:CT376" si="829">IF(OR(CP332="", $B332=""), "", IF(AND(KI331&gt;KG332, KI332&gt;KG332), KH332, IF(AND(KI331&lt;KG332, KI332&gt;KG332), "Both", KF332)))</f>
        <v/>
      </c>
      <c r="CU332" s="32"/>
      <c r="CV332" s="120"/>
      <c r="CW332" s="62" t="str">
        <f t="shared" si="783"/>
        <v/>
      </c>
      <c r="CX332" s="62" t="str">
        <f t="shared" ref="CX332:CX376" si="830">IF(OR(CV332="", $B332=""), "", IF(AND(KO331&gt;KM332, KO332&gt;KM332), CV332*KN332, IF(AND(KO331&lt;KM332, KO332&gt;KM332), ((KO332-KM332)*KN332)+(($D332-(KO332-KM332))*KL332), CV332*KL332)))</f>
        <v/>
      </c>
      <c r="CY332" s="65" t="str">
        <f t="shared" si="753"/>
        <v/>
      </c>
      <c r="CZ332" s="68" t="str">
        <f t="shared" ref="CZ332:CZ376" si="831">IF(OR(CV332="", $B332=""), "", IF(AND(KO331&gt;KM332, KO332&gt;KM332), KN332, IF(AND(KO331&lt;KM332, KO332&gt;KM332), "Both", KL332)))</f>
        <v/>
      </c>
      <c r="DA332" s="32"/>
      <c r="DB332" s="120"/>
      <c r="DC332" s="62" t="str">
        <f t="shared" si="784"/>
        <v/>
      </c>
      <c r="DD332" s="62" t="str">
        <f t="shared" ref="DD332:DD376" si="832">IF(OR(DB332="", $B332=""), "", IF(AND(KU331&gt;KS332, KU332&gt;KS332), DB332*KT332, IF(AND(KU331&lt;KS332, KU332&gt;KS332), ((KU332-KS332)*KT332)+(($D332-(KU332-KS332))*KR332), DB332*KR332)))</f>
        <v/>
      </c>
      <c r="DE332" s="65" t="str">
        <f t="shared" si="754"/>
        <v/>
      </c>
      <c r="DF332" s="68" t="str">
        <f t="shared" ref="DF332:DF376" si="833">IF(OR(DB332="", $B332=""), "", IF(AND(KU331&gt;KS332, KU332&gt;KS332), KT332, IF(AND(KU331&lt;KS332, KU332&gt;KS332), "Both", KR332)))</f>
        <v/>
      </c>
      <c r="DG332" s="32"/>
      <c r="DH332" s="120"/>
      <c r="DI332" s="62" t="str">
        <f t="shared" si="785"/>
        <v/>
      </c>
      <c r="DJ332" s="62" t="str">
        <f t="shared" ref="DJ332:DJ376" si="834">IF(OR(DH332="", $B332=""), "", IF(AND(LA331&gt;KY332, LA332&gt;KY332), DH332*KZ332, IF(AND(LA331&lt;KY332, LA332&gt;KY332), ((LA332-KY332)*KZ332)+(($D332-(LA332-KY332))*KX332), DH332*KX332)))</f>
        <v/>
      </c>
      <c r="DK332" s="65" t="str">
        <f t="shared" si="755"/>
        <v/>
      </c>
      <c r="DL332" s="68" t="str">
        <f t="shared" ref="DL332:DL376" si="835">IF(OR(DH332="", $B332=""), "", IF(AND(LA331&gt;KY332, LA332&gt;KY332), KZ332, IF(AND(LA331&lt;KY332, LA332&gt;KY332), "Both", KX332)))</f>
        <v/>
      </c>
      <c r="DM332" s="32"/>
      <c r="DN332" s="120"/>
      <c r="DO332" s="62" t="str">
        <f t="shared" si="786"/>
        <v/>
      </c>
      <c r="DP332" s="62" t="str">
        <f t="shared" ref="DP332:DP376" si="836">IF(OR(DN332="", $B332=""), "", IF(AND(LG331&gt;LE332, LG332&gt;LE332), DN332*LF332, IF(AND(LG331&lt;LE332, LG332&gt;LE332), ((LG332-LE332)*LF332)+(($D332-(LG332-LE332))*LD332), DN332*LD332)))</f>
        <v/>
      </c>
      <c r="DQ332" s="65" t="str">
        <f t="shared" si="756"/>
        <v/>
      </c>
      <c r="DR332" s="68" t="str">
        <f t="shared" ref="DR332:DR376" si="837">IF(OR(DN332="", $B332=""), "", IF(AND(LG331&gt;LE332, LG332&gt;LE332), LF332, IF(AND(LG331&lt;LE332, LG332&gt;LE332), "Both", LD332)))</f>
        <v/>
      </c>
      <c r="DS332" s="32"/>
      <c r="DT332" s="120"/>
      <c r="DU332" s="62" t="str">
        <f t="shared" si="787"/>
        <v/>
      </c>
      <c r="DV332" s="62" t="str">
        <f t="shared" ref="DV332:DV376" si="838">IF(OR(DT332="", $B332=""), "", IF(AND(LM331&gt;LK332, LM332&gt;LK332), DT332*LL332, IF(AND(LM331&lt;LK332, LM332&gt;LK332), ((LM332-LK332)*LL332)+(($D332-(LM332-LK332))*LJ332), DT332*LJ332)))</f>
        <v/>
      </c>
      <c r="DW332" s="65" t="str">
        <f t="shared" si="757"/>
        <v/>
      </c>
      <c r="DX332" s="68" t="str">
        <f t="shared" ref="DX332:DX376" si="839">IF(OR(DT332="", $B332=""), "", IF(AND(LM331&gt;LK332, LM332&gt;LK332), LL332, IF(AND(LM331&lt;LK332, LM332&gt;LK332), "Both", LJ332)))</f>
        <v/>
      </c>
      <c r="DY332" s="32"/>
      <c r="DZ332" s="120"/>
      <c r="EA332" s="62" t="str">
        <f t="shared" si="788"/>
        <v/>
      </c>
      <c r="EB332" s="62" t="str">
        <f t="shared" ref="EB332:EB376" si="840">IF(OR(DZ332="", $B332=""), "", IF(AND(LS331&gt;LQ332, LS332&gt;LQ332), DZ332*LR332, IF(AND(LS331&lt;LQ332, LS332&gt;LQ332), ((LS332-LQ332)*LR332)+(($D332-(LS332-LQ332))*LP332), DZ332*LP332)))</f>
        <v/>
      </c>
      <c r="EC332" s="65" t="str">
        <f t="shared" si="758"/>
        <v/>
      </c>
      <c r="ED332" s="68" t="str">
        <f t="shared" ref="ED332:ED376" si="841">IF(OR(DZ332="", $B332=""), "", IF(AND(LS331&gt;LQ332, LS332&gt;LQ332), LR332, IF(AND(LS331&lt;LQ332, LS332&gt;LQ332), "Both", LP332)))</f>
        <v/>
      </c>
      <c r="EE332" s="32"/>
      <c r="EF332" s="120"/>
      <c r="EG332" s="62" t="str">
        <f t="shared" si="789"/>
        <v/>
      </c>
      <c r="EH332" s="62" t="str">
        <f t="shared" ref="EH332:EH376" si="842">IF(OR(EF332="", $B332=""), "", IF(AND(LY331&gt;LW332, LY332&gt;LW332), EF332*LX332, IF(AND(LY331&lt;LW332, LY332&gt;LW332), ((LY332-LW332)*LX332)+(($D332-(LY332-LW332))*LV332), EF332*LV332)))</f>
        <v/>
      </c>
      <c r="EI332" s="65" t="str">
        <f t="shared" si="759"/>
        <v/>
      </c>
      <c r="EJ332" s="68" t="str">
        <f t="shared" ref="EJ332:EJ376" si="843">IF(OR(EF332="", $B332=""), "", IF(AND(LY331&gt;LW332, LY332&gt;LW332), LX332, IF(AND(LY331&lt;LW332, LY332&gt;LW332), "Both", LV332)))</f>
        <v/>
      </c>
      <c r="EK332" s="32"/>
      <c r="EL332" s="120"/>
      <c r="EM332" s="62" t="str">
        <f t="shared" si="790"/>
        <v/>
      </c>
      <c r="EN332" s="62" t="str">
        <f t="shared" ref="EN332:EN376" si="844">IF(OR(EL332="", $B332=""), "", IF(AND(ME331&gt;MC332, ME332&gt;MC332), EL332*MD332, IF(AND(ME331&lt;MC332, ME332&gt;MC332), ((ME332-MC332)*MD332)+(($D332-(ME332-MC332))*MB332), EL332*MB332)))</f>
        <v/>
      </c>
      <c r="EO332" s="65" t="str">
        <f t="shared" si="760"/>
        <v/>
      </c>
      <c r="EP332" s="68" t="str">
        <f t="shared" ref="EP332:EP376" si="845">IF(OR(EL332="", $B332=""), "", IF(AND(ME331&gt;MC332, ME332&gt;MC332), MD332, IF(AND(ME331&lt;MC332, ME332&gt;MC332), "Both", MB332)))</f>
        <v/>
      </c>
      <c r="EQ332" s="32"/>
      <c r="ER332" s="120"/>
      <c r="ES332" s="62" t="str">
        <f t="shared" si="791"/>
        <v/>
      </c>
      <c r="ET332" s="62" t="str">
        <f t="shared" ref="ET332:ET376" si="846">IF(OR(ER332="", $B332=""), "", IF(AND(MK331&gt;MI332, MK332&gt;MI332), ER332*MJ332, IF(AND(MK331&lt;MI332, MK332&gt;MI332), ((MK332-MI332)*MJ332)+(($D332-(MK332-MI332))*MH332), ER332*MH332)))</f>
        <v/>
      </c>
      <c r="EU332" s="65" t="str">
        <f t="shared" si="761"/>
        <v/>
      </c>
      <c r="EV332" s="68" t="str">
        <f t="shared" ref="EV332:EV376" si="847">IF(OR(ER332="", $B332=""), "", IF(AND(MK331&gt;MI332, MK332&gt;MI332), MJ332, IF(AND(MK331&lt;MI332, MK332&gt;MI332), "Both", MH332)))</f>
        <v/>
      </c>
      <c r="EW332" s="32"/>
      <c r="EX332" s="120"/>
      <c r="EY332" s="62" t="str">
        <f t="shared" si="792"/>
        <v/>
      </c>
      <c r="EZ332" s="62" t="str">
        <f t="shared" ref="EZ332:EZ376" si="848">IF(OR(EX332="", $B332=""), "", IF(AND(MQ331&gt;MO332, MQ332&gt;MO332), EX332*MP332, IF(AND(MQ331&lt;MO332, MQ332&gt;MO332), ((MQ332-MO332)*MP332)+(($D332-(MQ332-MO332))*MN332), EX332*MN332)))</f>
        <v/>
      </c>
      <c r="FA332" s="65" t="str">
        <f t="shared" si="762"/>
        <v/>
      </c>
      <c r="FB332" s="68" t="str">
        <f t="shared" ref="FB332:FB376" si="849">IF(OR(EX332="", $B332=""), "", IF(AND(MQ331&gt;MO332, MQ332&gt;MO332), MP332, IF(AND(MQ331&lt;MO332, MQ332&gt;MO332), "Both", MN332)))</f>
        <v/>
      </c>
      <c r="FC332" s="32"/>
      <c r="FD332" s="120"/>
      <c r="FE332" s="62" t="str">
        <f t="shared" si="793"/>
        <v/>
      </c>
      <c r="FF332" s="62" t="str">
        <f t="shared" ref="FF332:FF376" si="850">IF(OR(FD332="", $B332=""), "", IF(AND(MW331&gt;MU332, MW332&gt;MU332), FD332*MV332, IF(AND(MW331&lt;MU332, MW332&gt;MU332), ((MW332-MU332)*MV332)+(($D332-(MW332-MU332))*MT332), FD332*MT332)))</f>
        <v/>
      </c>
      <c r="FG332" s="65" t="str">
        <f t="shared" si="763"/>
        <v/>
      </c>
      <c r="FH332" s="68" t="str">
        <f t="shared" ref="FH332:FH376" si="851">IF(OR(FD332="", $B332=""), "", IF(AND(MW331&gt;MU332, MW332&gt;MU332), MV332, IF(AND(MW331&lt;MU332, MW332&gt;MU332), "Both", MT332)))</f>
        <v/>
      </c>
      <c r="FI332" s="32"/>
      <c r="FJ332" s="120"/>
      <c r="FK332" s="62" t="str">
        <f t="shared" si="794"/>
        <v/>
      </c>
      <c r="FL332" s="62" t="str">
        <f t="shared" ref="FL332:FL376" si="852">IF(OR(FJ332="", $B332=""), "", IF(AND(NC331&gt;NA332, NC332&gt;NA332), FJ332*NB332, IF(AND(NC331&lt;NA332, NC332&gt;NA332), ((NC332-NA332)*NB332)+(($D332-(NC332-NA332))*MZ332), FJ332*MZ332)))</f>
        <v/>
      </c>
      <c r="FM332" s="65" t="str">
        <f t="shared" si="764"/>
        <v/>
      </c>
      <c r="FN332" s="68" t="str">
        <f t="shared" ref="FN332:FN376" si="853">IF(OR(FJ332="", $B332=""), "", IF(AND(NC331&gt;NA332, NC332&gt;NA332), NB332, IF(AND(NC331&lt;NA332, NC332&gt;NA332), "Both", MZ332)))</f>
        <v/>
      </c>
      <c r="FO332" s="32"/>
      <c r="FP332" s="120"/>
      <c r="FQ332" s="62" t="str">
        <f t="shared" si="795"/>
        <v/>
      </c>
      <c r="FR332" s="62" t="str">
        <f t="shared" ref="FR332:FR376" si="854">IF(OR(FP332="", $B332=""), "", IF(AND(NI331&gt;NG332, NI332&gt;NG332), FP332*NH332, IF(AND(NI331&lt;NG332, NI332&gt;NG332), ((NI332-NG332)*NH332)+(($D332-(NI332-NG332))*NF332), FP332*NF332)))</f>
        <v/>
      </c>
      <c r="FS332" s="65" t="str">
        <f t="shared" si="765"/>
        <v/>
      </c>
      <c r="FT332" s="68" t="str">
        <f t="shared" ref="FT332:FT376" si="855">IF(OR(FP332="", $B332=""), "", IF(AND(NI331&gt;NG332, NI332&gt;NG332), NH332, IF(AND(NI331&lt;NG332, NI332&gt;NG332), "Both", NF332)))</f>
        <v/>
      </c>
      <c r="FU332" s="32"/>
      <c r="FV332" s="120"/>
      <c r="FW332" s="62" t="str">
        <f t="shared" si="796"/>
        <v/>
      </c>
      <c r="FX332" s="62" t="str">
        <f t="shared" ref="FX332:FX376" si="856">IF(OR(FV332="", $B332=""), "", IF(AND(NO331&gt;NM332, NO332&gt;NM332), FV332*NN332, IF(AND(NO331&lt;NM332, NO332&gt;NM332), ((NO332-NM332)*NN332)+(($D332-(NO332-NM332))*NL332), FV332*NL332)))</f>
        <v/>
      </c>
      <c r="FY332" s="65" t="str">
        <f t="shared" si="766"/>
        <v/>
      </c>
      <c r="FZ332" s="68" t="str">
        <f t="shared" ref="FZ332:FZ376" si="857">IF(OR(FV332="", $B332=""), "", IF(AND(NO331&gt;NM332, NO332&gt;NM332), NN332, IF(AND(NO331&lt;NM332, NO332&gt;NM332), "Both", NL332)))</f>
        <v/>
      </c>
      <c r="GA332" s="32"/>
      <c r="GC332" s="7" t="str">
        <f t="shared" ref="GC332:GC376" si="858">IFERROR(TEXT(B332, "mmm yyyy"), "")</f>
        <v>Nov 2020</v>
      </c>
      <c r="GD332" s="7" t="str">
        <f t="shared" ca="1" si="797"/>
        <v/>
      </c>
      <c r="GT332" s="71">
        <f>IF(GT$9="", "", IF(AND(NOT('Personnel Details'!$N$11=""), $B332&gt;='Personnel Details'!$N$11), 'Personnel Details'!$O$11, IF(AND(NOT('Personnel Details'!$I$11=""), $B332&gt;='Personnel Details'!$I$11), 'Personnel Details'!$J$11, 'Personnel Details'!$E$11)))</f>
        <v>0.8</v>
      </c>
      <c r="GU332" s="59" t="str">
        <f>IF(GT$9="", "", IF(AND(NOT('Personnel Details'!$N$11=""), $B332&gt;='Personnel Details'!$N$11), IF('Personnel Details'!$P$11="","", 'Personnel Details'!$P$11), IF(AND(NOT('Personnel Details'!$I$11=""), $B332&gt;='Personnel Details'!$I$11), IF('Personnel Details'!$K$11="", "", 'Personnel Details'!$K$11), IF('Personnel Details'!$F$11="", "", 'Personnel Details'!$F$11))))</f>
        <v/>
      </c>
      <c r="GV332" s="74">
        <f>IF(GT$9="", "", IF(AND(NOT('Personnel Details'!$N$11=""), $B332&gt;='Personnel Details'!$N$11), 'Personnel Details'!$Q$11, IF(AND(NOT('Personnel Details'!$I$11=""), $B332&gt;='Personnel Details'!$I$11), 'Personnel Details'!$L$11, 'Personnel Details'!$G$11)))</f>
        <v>0</v>
      </c>
      <c r="GW332" s="59">
        <f t="shared" ref="GW332:GW376" si="859">IFERROR(IF(DAY($B332)=1, D332, GW331+D332), "")</f>
        <v>0</v>
      </c>
      <c r="GX332" s="53"/>
      <c r="GZ332" s="78">
        <f>IF(GZ$9="", "", IF(AND(NOT('Personnel Details'!$N$12=""), $B332&gt;='Personnel Details'!$N$12), 'Personnel Details'!$O$12, IF(AND(NOT('Personnel Details'!$I$12=""), $B332&gt;='Personnel Details'!$I$12), 'Personnel Details'!$J$12, 'Personnel Details'!$E$12)))</f>
        <v>0.8</v>
      </c>
      <c r="HA332" s="59" t="str">
        <f>IF(GZ$9="", "", IF(AND(NOT('Personnel Details'!$N$12=""), $B332&gt;='Personnel Details'!$N$12), IF('Personnel Details'!$P$12="","", 'Personnel Details'!$P$12), IF(AND(NOT('Personnel Details'!$I$12=""), $B332&gt;='Personnel Details'!$I$12), IF('Personnel Details'!$K$12="", "", 'Personnel Details'!$K$12), IF('Personnel Details'!$F$12="", "", 'Personnel Details'!$F$12))))</f>
        <v/>
      </c>
      <c r="HB332" s="79">
        <f>IF(GZ$9="", "", IF(AND(NOT('Personnel Details'!$N$12=""), $B332&gt;='Personnel Details'!$N$12), 'Personnel Details'!$Q$12, IF(AND(NOT('Personnel Details'!$I$12=""), $B332&gt;='Personnel Details'!$I$12), 'Personnel Details'!$L$12, 'Personnel Details'!$G$12)))</f>
        <v>0</v>
      </c>
      <c r="HC332" s="59">
        <f t="shared" ref="HC332:HC376" si="860">IFERROR(IF(DAY($B332)=1, J332, HC331+J332), "")</f>
        <v>0</v>
      </c>
      <c r="HD332" s="53"/>
      <c r="HF332" s="78">
        <f>IF(HF$9="", "", IF(AND(NOT('Personnel Details'!$N$13=""), $B332&gt;='Personnel Details'!$N$13), 'Personnel Details'!$O$13, IF(AND(NOT('Personnel Details'!$I$13=""), $B332&gt;='Personnel Details'!$I$13), 'Personnel Details'!$J$13, 'Personnel Details'!$E$13)))</f>
        <v>0.8</v>
      </c>
      <c r="HG332" s="59" t="str">
        <f>IF(HF$9="", "", IF(AND(NOT('Personnel Details'!$N$13=""), $B332&gt;='Personnel Details'!$N$13), IF('Personnel Details'!$P$13="","", 'Personnel Details'!$P$13), IF(AND(NOT('Personnel Details'!$I$13=""), $B332&gt;='Personnel Details'!$I$13), IF('Personnel Details'!$K$13="", "", 'Personnel Details'!$K$13), IF('Personnel Details'!$F$13="", "", 'Personnel Details'!$F$13))))</f>
        <v/>
      </c>
      <c r="HH332" s="79">
        <f>IF(HF$9="", "", IF(AND(NOT('Personnel Details'!$N$13=""), $B332&gt;='Personnel Details'!$N$13), 'Personnel Details'!$Q$13, IF(AND(NOT('Personnel Details'!$I$13=""), $B332&gt;='Personnel Details'!$I$13), 'Personnel Details'!$L$13, 'Personnel Details'!$G$13)))</f>
        <v>0</v>
      </c>
      <c r="HI332" s="59">
        <f t="shared" ref="HI332:HI376" si="861">IFERROR(IF(DAY($B332)=1, P332, HI331+P332), "")</f>
        <v>0</v>
      </c>
      <c r="HJ332" s="53"/>
      <c r="HL332" s="78">
        <f>IF(HL$9="", "", IF(AND(NOT('Personnel Details'!$N$14=""), $B332&gt;='Personnel Details'!$N$14), 'Personnel Details'!$O$14, IF(AND(NOT('Personnel Details'!$I$14=""), $B332&gt;='Personnel Details'!$I$14), 'Personnel Details'!$J$14, 'Personnel Details'!$E$14)))</f>
        <v>0.8</v>
      </c>
      <c r="HM332" s="59">
        <f>IF(HL$9="", "", IF(AND(NOT('Personnel Details'!$N$14=""), $B332&gt;='Personnel Details'!$N$14), IF('Personnel Details'!$P$14="","", 'Personnel Details'!$P$14), IF(AND(NOT('Personnel Details'!$I$14=""), $B332&gt;='Personnel Details'!$I$14), IF('Personnel Details'!$K$14="", "", 'Personnel Details'!$K$14), IF('Personnel Details'!$F$14="", "", 'Personnel Details'!$F$14))))</f>
        <v>2000</v>
      </c>
      <c r="HN332" s="79">
        <f>IF(HL$9="", "", IF(AND(NOT('Personnel Details'!$N$14=""), $B332&gt;='Personnel Details'!$N$14), 'Personnel Details'!$Q$14, IF(AND(NOT('Personnel Details'!$I$14=""), $B332&gt;='Personnel Details'!$I$14), 'Personnel Details'!$L$14, 'Personnel Details'!$G$14)))</f>
        <v>0.85</v>
      </c>
      <c r="HO332" s="59">
        <f t="shared" ref="HO332:HO376" si="862">IFERROR(IF(DAY($B332)=1, V332, HO331+V332), "")</f>
        <v>0</v>
      </c>
      <c r="HP332" s="53"/>
      <c r="HR332" s="78" t="str">
        <f>IF(HR$9="", "", IF(AND(NOT('Personnel Details'!$N$15=""), $B332&gt;='Personnel Details'!$N$15), 'Personnel Details'!$O$15, IF(AND(NOT('Personnel Details'!$I$15=""), $B332&gt;='Personnel Details'!$I$15), 'Personnel Details'!$J$15, 'Personnel Details'!$E$15)))</f>
        <v/>
      </c>
      <c r="HS332" s="59" t="str">
        <f>IF(HR$9="", "", IF(AND(NOT('Personnel Details'!$N$15=""), $B332&gt;='Personnel Details'!$N$15), IF('Personnel Details'!$P$15="","", 'Personnel Details'!$P$15), IF(AND(NOT('Personnel Details'!$I$15=""), $B332&gt;='Personnel Details'!$I$15), IF('Personnel Details'!$K$15="", "", 'Personnel Details'!$K$15), IF('Personnel Details'!$F$15="", "", 'Personnel Details'!$F$15))))</f>
        <v/>
      </c>
      <c r="HT332" s="79" t="str">
        <f>IF(HR$9="", "", IF(AND(NOT('Personnel Details'!$N$15=""), $B332&gt;='Personnel Details'!$N$15), 'Personnel Details'!$Q$15, IF(AND(NOT('Personnel Details'!$I$15=""), $B332&gt;='Personnel Details'!$I$15), 'Personnel Details'!$L$15, 'Personnel Details'!$G$15)))</f>
        <v/>
      </c>
      <c r="HU332" s="59">
        <f t="shared" ref="HU332:HU376" si="863">IFERROR(IF(DAY($B332)=1, AB332, HU331+AB332), "")</f>
        <v>0</v>
      </c>
      <c r="HV332" s="53"/>
      <c r="HX332" s="78" t="str">
        <f>IF(HX$9="", "", IF(AND(NOT('Personnel Details'!$N$16=""), $B332&gt;='Personnel Details'!$N$16), 'Personnel Details'!$O$16, IF(AND(NOT('Personnel Details'!$I$16=""), $B332&gt;='Personnel Details'!$I$16), 'Personnel Details'!$J$16, 'Personnel Details'!$E$16)))</f>
        <v/>
      </c>
      <c r="HY332" s="59" t="str">
        <f>IF(HX$9="", "", IF(AND(NOT('Personnel Details'!$N$16=""), $B332&gt;='Personnel Details'!$N$16), IF('Personnel Details'!$P$16="","", 'Personnel Details'!$P$16), IF(AND(NOT('Personnel Details'!$I$16=""), $B332&gt;='Personnel Details'!$I$16), IF('Personnel Details'!$K$16="", "", 'Personnel Details'!$K$16), IF('Personnel Details'!$F$16="", "", 'Personnel Details'!$F$16))))</f>
        <v/>
      </c>
      <c r="HZ332" s="79" t="str">
        <f>IF(HX$9="", "", IF(AND(NOT('Personnel Details'!$N$16=""), $B332&gt;='Personnel Details'!$N$16), 'Personnel Details'!$Q$16, IF(AND(NOT('Personnel Details'!$I$16=""), $B332&gt;='Personnel Details'!$I$16), 'Personnel Details'!$L$16, 'Personnel Details'!$G$16)))</f>
        <v/>
      </c>
      <c r="IA332" s="59">
        <f t="shared" ref="IA332:IA376" si="864">IFERROR(IF(DAY($B332)=1, AH332, IA331+AH332), "")</f>
        <v>0</v>
      </c>
      <c r="IB332" s="53"/>
      <c r="ID332" s="78" t="str">
        <f>IF(ID$9="", "", IF(AND(NOT('Personnel Details'!$N$17=""), $B332&gt;='Personnel Details'!$N$17), 'Personnel Details'!$O$17, IF(AND(NOT('Personnel Details'!$I$17=""), $B332&gt;='Personnel Details'!$I$17), 'Personnel Details'!$J$17, 'Personnel Details'!$E$17)))</f>
        <v/>
      </c>
      <c r="IE332" s="59" t="str">
        <f>IF(ID$9="", "", IF(AND(NOT('Personnel Details'!$N$17=""), $B332&gt;='Personnel Details'!$N$17), IF('Personnel Details'!$P$17="","", 'Personnel Details'!$P$17), IF(AND(NOT('Personnel Details'!$I$17=""), $B332&gt;='Personnel Details'!$I$17), IF('Personnel Details'!$K$17="", "", 'Personnel Details'!$K$17), IF('Personnel Details'!$F$17="", "", 'Personnel Details'!$F$17))))</f>
        <v/>
      </c>
      <c r="IF332" s="79" t="str">
        <f>IF(ID$9="", "", IF(AND(NOT('Personnel Details'!$N$17=""), $B332&gt;='Personnel Details'!$N$17), 'Personnel Details'!$Q$17, IF(AND(NOT('Personnel Details'!$I$17=""), $B332&gt;='Personnel Details'!$I$17), 'Personnel Details'!$L$17, 'Personnel Details'!$G$17)))</f>
        <v/>
      </c>
      <c r="IG332" s="59">
        <f t="shared" ref="IG332:IG376" si="865">IFERROR(IF(DAY($B332)=1, AN332, IG331+AN332), "")</f>
        <v>0</v>
      </c>
      <c r="IH332" s="53"/>
      <c r="IJ332" s="78" t="str">
        <f>IF(IJ$9="", "", IF(AND(NOT('Personnel Details'!$N$18=""), $B332&gt;='Personnel Details'!$N$18), 'Personnel Details'!$O$18, IF(AND(NOT('Personnel Details'!$I$18=""), $B332&gt;='Personnel Details'!$I$18), 'Personnel Details'!$J$18, 'Personnel Details'!$E$18)))</f>
        <v/>
      </c>
      <c r="IK332" s="59" t="str">
        <f>IF(IJ$9="", "", IF(AND(NOT('Personnel Details'!$N$18=""), $B332&gt;='Personnel Details'!$N$18), IF('Personnel Details'!$P$18="","", 'Personnel Details'!$P$18), IF(AND(NOT('Personnel Details'!$I$18=""), $B332&gt;='Personnel Details'!$I$18), IF('Personnel Details'!$K$18="", "", 'Personnel Details'!$K$18), IF('Personnel Details'!$F$18="", "", 'Personnel Details'!$F$18))))</f>
        <v/>
      </c>
      <c r="IL332" s="79" t="str">
        <f>IF(IJ$9="", "", IF(AND(NOT('Personnel Details'!$N$18=""), $B332&gt;='Personnel Details'!$N$18), 'Personnel Details'!$Q$18, IF(AND(NOT('Personnel Details'!$I$18=""), $B332&gt;='Personnel Details'!$I$18), 'Personnel Details'!$L$18, 'Personnel Details'!$G$18)))</f>
        <v/>
      </c>
      <c r="IM332" s="59">
        <f t="shared" ref="IM332:IM376" si="866">IFERROR(IF(DAY($B332)=1, AT332, IM331+AT332), "")</f>
        <v>0</v>
      </c>
      <c r="IN332" s="53"/>
      <c r="IP332" s="78" t="str">
        <f>IF(IP$9="", "", IF(AND(NOT('Personnel Details'!$N$19=""), $B332&gt;='Personnel Details'!$N$19), 'Personnel Details'!$O$19, IF(AND(NOT('Personnel Details'!$I$19=""), $B332&gt;='Personnel Details'!$I$19), 'Personnel Details'!$J$19, 'Personnel Details'!$E$19)))</f>
        <v/>
      </c>
      <c r="IQ332" s="59" t="str">
        <f>IF(IP$9="", "", IF(AND(NOT('Personnel Details'!$N$19=""), $B332&gt;='Personnel Details'!$N$19), IF('Personnel Details'!$P$19="","", 'Personnel Details'!$P$19), IF(AND(NOT('Personnel Details'!$I$19=""), $B332&gt;='Personnel Details'!$I$19), IF('Personnel Details'!$K$19="", "", 'Personnel Details'!$K$19), IF('Personnel Details'!$F$19="", "", 'Personnel Details'!$F$19))))</f>
        <v/>
      </c>
      <c r="IR332" s="79" t="str">
        <f>IF(IP$9="", "", IF(AND(NOT('Personnel Details'!$N$19=""), $B332&gt;='Personnel Details'!$N$19), 'Personnel Details'!$Q$19, IF(AND(NOT('Personnel Details'!$I$19=""), $B332&gt;='Personnel Details'!$I$19), 'Personnel Details'!$L$19, 'Personnel Details'!$G$19)))</f>
        <v/>
      </c>
      <c r="IS332" s="59">
        <f t="shared" ref="IS332:IS376" si="867">IFERROR(IF(DAY($B332)=1, AZ332, IS331+AZ332), "")</f>
        <v>0</v>
      </c>
      <c r="IT332" s="53"/>
      <c r="IV332" s="78" t="str">
        <f>IF(IV$9="", "", IF(AND(NOT('Personnel Details'!$N$20=""), $B332&gt;='Personnel Details'!$N$20), 'Personnel Details'!$O$20, IF(AND(NOT('Personnel Details'!$I$20=""), $B332&gt;='Personnel Details'!$I$20), 'Personnel Details'!$J$20, 'Personnel Details'!$E$20)))</f>
        <v/>
      </c>
      <c r="IW332" s="59" t="str">
        <f>IF(IV$9="", "", IF(AND(NOT('Personnel Details'!$N$20=""), $B332&gt;='Personnel Details'!$N$20), IF('Personnel Details'!$P$20="","", 'Personnel Details'!$P$20), IF(AND(NOT('Personnel Details'!$I$20=""), $B332&gt;='Personnel Details'!$I$20), IF('Personnel Details'!$K$20="", "", 'Personnel Details'!$K$20), IF('Personnel Details'!$F$20="", "", 'Personnel Details'!$F$20))))</f>
        <v/>
      </c>
      <c r="IX332" s="79" t="str">
        <f>IF(IV$9="", "", IF(AND(NOT('Personnel Details'!$N$20=""), $B332&gt;='Personnel Details'!$N$20), 'Personnel Details'!$Q$20, IF(AND(NOT('Personnel Details'!$I$20=""), $B332&gt;='Personnel Details'!$I$20), 'Personnel Details'!$L$20, 'Personnel Details'!$G$20)))</f>
        <v/>
      </c>
      <c r="IY332" s="59">
        <f t="shared" ref="IY332:IY376" si="868">IFERROR(IF(DAY($B332)=1, BF332, IY331+BF332), "")</f>
        <v>0</v>
      </c>
      <c r="IZ332" s="53"/>
      <c r="JB332" s="78" t="str">
        <f>IF(JB$9="", "", IF(AND(NOT('Personnel Details'!$N$21=""), $B332&gt;='Personnel Details'!$N$21), 'Personnel Details'!$O$21, IF(AND(NOT('Personnel Details'!$I$21=""), $B332&gt;='Personnel Details'!$I$21), 'Personnel Details'!$J$21, 'Personnel Details'!$E$21)))</f>
        <v/>
      </c>
      <c r="JC332" s="59" t="str">
        <f>IF(JB$9="", "", IF(AND(NOT('Personnel Details'!$N$21=""), $B332&gt;='Personnel Details'!$N$21), IF('Personnel Details'!$P$21="","", 'Personnel Details'!$P$21), IF(AND(NOT('Personnel Details'!$I$21=""), $B332&gt;='Personnel Details'!$I$21), IF('Personnel Details'!$K$21="", "", 'Personnel Details'!$K$21), IF('Personnel Details'!$F$21="", "", 'Personnel Details'!$F$21))))</f>
        <v/>
      </c>
      <c r="JD332" s="79" t="str">
        <f>IF(JB$9="", "", IF(AND(NOT('Personnel Details'!$N$21=""), $B332&gt;='Personnel Details'!$N$21), 'Personnel Details'!$Q$21, IF(AND(NOT('Personnel Details'!$I$21=""), $B332&gt;='Personnel Details'!$I$21), 'Personnel Details'!$L$21, 'Personnel Details'!$G$21)))</f>
        <v/>
      </c>
      <c r="JE332" s="59">
        <f t="shared" ref="JE332:JE376" si="869">IFERROR(IF(DAY($B332)=1, BL332, JE331+BL332), "")</f>
        <v>0</v>
      </c>
      <c r="JF332" s="53"/>
      <c r="JH332" s="78" t="str">
        <f>IF(JH$9="", "", IF(AND(NOT('Personnel Details'!$N$22=""), $B332&gt;='Personnel Details'!$N$22), 'Personnel Details'!$O$22, IF(AND(NOT('Personnel Details'!$I$22=""), $B332&gt;='Personnel Details'!$I$22), 'Personnel Details'!$J$22, 'Personnel Details'!$E$22)))</f>
        <v/>
      </c>
      <c r="JI332" s="59" t="str">
        <f>IF(JH$9="", "", IF(AND(NOT('Personnel Details'!$N$22=""), $B332&gt;='Personnel Details'!$N$22), IF('Personnel Details'!$P$22="","", 'Personnel Details'!$P$22), IF(AND(NOT('Personnel Details'!$I$22=""), $B332&gt;='Personnel Details'!$I$22), IF('Personnel Details'!$K$22="", "", 'Personnel Details'!$K$22), IF('Personnel Details'!$F$22="", "", 'Personnel Details'!$F$22))))</f>
        <v/>
      </c>
      <c r="JJ332" s="79" t="str">
        <f>IF(JH$9="", "", IF(AND(NOT('Personnel Details'!$N$22=""), $B332&gt;='Personnel Details'!$N$22), 'Personnel Details'!$Q$22, IF(AND(NOT('Personnel Details'!$I$22=""), $B332&gt;='Personnel Details'!$I$22), 'Personnel Details'!$L$22, 'Personnel Details'!$G$22)))</f>
        <v/>
      </c>
      <c r="JK332" s="59">
        <f t="shared" ref="JK332:JK376" si="870">IFERROR(IF(DAY($B332)=1, BR332, JK331+BR332), "")</f>
        <v>0</v>
      </c>
      <c r="JL332" s="53"/>
      <c r="JN332" s="78" t="str">
        <f>IF(JN$9="", "", IF(AND(NOT('Personnel Details'!$N$23=""), $B332&gt;='Personnel Details'!$N$23), 'Personnel Details'!$O$23, IF(AND(NOT('Personnel Details'!$I$23=""), $B332&gt;='Personnel Details'!$I$23), 'Personnel Details'!$J$23, 'Personnel Details'!$E$23)))</f>
        <v/>
      </c>
      <c r="JO332" s="59" t="str">
        <f>IF(JN$9="", "", IF(AND(NOT('Personnel Details'!$N$23=""), $B332&gt;='Personnel Details'!$N$23), IF('Personnel Details'!$P$23="","", 'Personnel Details'!$P$23), IF(AND(NOT('Personnel Details'!$I$23=""), $B332&gt;='Personnel Details'!$I$23), IF('Personnel Details'!$K$23="", "", 'Personnel Details'!$K$23), IF('Personnel Details'!$F$23="", "", 'Personnel Details'!$F$23))))</f>
        <v/>
      </c>
      <c r="JP332" s="79" t="str">
        <f>IF(JN$9="", "", IF(AND(NOT('Personnel Details'!$N$23=""), $B332&gt;='Personnel Details'!$N$23), 'Personnel Details'!$Q$23, IF(AND(NOT('Personnel Details'!$I$23=""), $B332&gt;='Personnel Details'!$I$23), 'Personnel Details'!$L$23, 'Personnel Details'!$G$23)))</f>
        <v/>
      </c>
      <c r="JQ332" s="59">
        <f t="shared" ref="JQ332:JQ376" si="871">IFERROR(IF(DAY($B332)=1, BX332, JQ331+BX332), "")</f>
        <v>0</v>
      </c>
      <c r="JR332" s="53"/>
      <c r="JT332" s="78" t="str">
        <f>IF(JT$9="", "", IF(AND(NOT('Personnel Details'!$N$24=""), $B332&gt;='Personnel Details'!$N$24), 'Personnel Details'!$O$24, IF(AND(NOT('Personnel Details'!$I$24=""), $B332&gt;='Personnel Details'!$I$24), 'Personnel Details'!$J$24, 'Personnel Details'!$E$24)))</f>
        <v/>
      </c>
      <c r="JU332" s="59" t="str">
        <f>IF(JT$9="", "", IF(AND(NOT('Personnel Details'!$N$24=""), $B332&gt;='Personnel Details'!$N$24), IF('Personnel Details'!$P$24="","", 'Personnel Details'!$P$24), IF(AND(NOT('Personnel Details'!$I$24=""), $B332&gt;='Personnel Details'!$I$24), IF('Personnel Details'!$K$24="", "", 'Personnel Details'!$K$24), IF('Personnel Details'!$F$24="", "", 'Personnel Details'!$F$24))))</f>
        <v/>
      </c>
      <c r="JV332" s="79" t="str">
        <f>IF(JT$9="", "", IF(AND(NOT('Personnel Details'!$N$24=""), $B332&gt;='Personnel Details'!$N$24), 'Personnel Details'!$Q$24, IF(AND(NOT('Personnel Details'!$I$24=""), $B332&gt;='Personnel Details'!$I$24), 'Personnel Details'!$L$24, 'Personnel Details'!$G$24)))</f>
        <v/>
      </c>
      <c r="JW332" s="59">
        <f t="shared" ref="JW332:JW376" si="872">IFERROR(IF(DAY($B332)=1, CD332, JW331+CD332), "")</f>
        <v>0</v>
      </c>
      <c r="JX332" s="53"/>
      <c r="JZ332" s="78" t="str">
        <f>IF(JZ$9="", "", IF(AND(NOT('Personnel Details'!$N$25=""), $B332&gt;='Personnel Details'!$N$25), 'Personnel Details'!$O$25, IF(AND(NOT('Personnel Details'!$I$25=""), $B332&gt;='Personnel Details'!$I$25), 'Personnel Details'!$J$25, 'Personnel Details'!$E$25)))</f>
        <v/>
      </c>
      <c r="KA332" s="59" t="str">
        <f>IF(JZ$9="", "", IF(AND(NOT('Personnel Details'!$N$25=""), $B332&gt;='Personnel Details'!$N$25), IF('Personnel Details'!$P$25="","", 'Personnel Details'!$P$25), IF(AND(NOT('Personnel Details'!$I$25=""), $B332&gt;='Personnel Details'!$I$25), IF('Personnel Details'!$K$25="", "", 'Personnel Details'!$K$25), IF('Personnel Details'!$F$25="", "", 'Personnel Details'!$F$25))))</f>
        <v/>
      </c>
      <c r="KB332" s="79" t="str">
        <f>IF(JZ$9="", "", IF(AND(NOT('Personnel Details'!$N$25=""), $B332&gt;='Personnel Details'!$N$25), 'Personnel Details'!$Q$25, IF(AND(NOT('Personnel Details'!$I$25=""), $B332&gt;='Personnel Details'!$I$25), 'Personnel Details'!$L$25, 'Personnel Details'!$G$25)))</f>
        <v/>
      </c>
      <c r="KC332" s="59">
        <f t="shared" ref="KC332:KC376" si="873">IFERROR(IF(DAY($B332)=1, CJ332, KC331+CJ332), "")</f>
        <v>0</v>
      </c>
      <c r="KD332" s="53"/>
      <c r="KF332" s="78" t="str">
        <f>IF(KF$9="", "", IF(AND(NOT('Personnel Details'!$N$26=""), $B332&gt;='Personnel Details'!$N$26), 'Personnel Details'!$O$26, IF(AND(NOT('Personnel Details'!$I$26=""), $B332&gt;='Personnel Details'!$I$26), 'Personnel Details'!$J$26, 'Personnel Details'!$E$26)))</f>
        <v/>
      </c>
      <c r="KG332" s="59" t="str">
        <f>IF(KF$9="", "", IF(AND(NOT('Personnel Details'!$N$26=""), $B332&gt;='Personnel Details'!$N$26), IF('Personnel Details'!$P$26="","", 'Personnel Details'!$P$26), IF(AND(NOT('Personnel Details'!$I$26=""), $B332&gt;='Personnel Details'!$I$26), IF('Personnel Details'!$K$26="", "", 'Personnel Details'!$K$26), IF('Personnel Details'!$F$26="", "", 'Personnel Details'!$F$26))))</f>
        <v/>
      </c>
      <c r="KH332" s="79" t="str">
        <f>IF(KF$9="", "", IF(AND(NOT('Personnel Details'!$N$26=""), $B332&gt;='Personnel Details'!$N$26), 'Personnel Details'!$Q$26, IF(AND(NOT('Personnel Details'!$I$26=""), $B332&gt;='Personnel Details'!$I$26), 'Personnel Details'!$L$26, 'Personnel Details'!$G$26)))</f>
        <v/>
      </c>
      <c r="KI332" s="59">
        <f t="shared" ref="KI332:KI376" si="874">IFERROR(IF(DAY($B332)=1, CP332, KI331+CP332), "")</f>
        <v>0</v>
      </c>
      <c r="KJ332" s="53"/>
      <c r="KL332" s="78" t="str">
        <f>IF(KL$9="", "", IF(AND(NOT('Personnel Details'!$N$27=""), $B332&gt;='Personnel Details'!$N$27), 'Personnel Details'!$O$27, IF(AND(NOT('Personnel Details'!$I$27=""), $B332&gt;='Personnel Details'!$I$27), 'Personnel Details'!$J$27, 'Personnel Details'!$E$27)))</f>
        <v/>
      </c>
      <c r="KM332" s="59" t="str">
        <f>IF(KL$9="", "", IF(AND(NOT('Personnel Details'!$N$27=""), $B332&gt;='Personnel Details'!$N$27), IF('Personnel Details'!$P$27="","", 'Personnel Details'!$P$27), IF(AND(NOT('Personnel Details'!$I$27=""), $B332&gt;='Personnel Details'!$I$27), IF('Personnel Details'!$K$27="", "", 'Personnel Details'!$K$27), IF('Personnel Details'!$F$27="", "", 'Personnel Details'!$F$27))))</f>
        <v/>
      </c>
      <c r="KN332" s="79" t="str">
        <f>IF(KL$9="", "", IF(AND(NOT('Personnel Details'!$N$27=""), $B332&gt;='Personnel Details'!$N$27), 'Personnel Details'!$Q$27, IF(AND(NOT('Personnel Details'!$I$27=""), $B332&gt;='Personnel Details'!$I$27), 'Personnel Details'!$L$27, 'Personnel Details'!$G$27)))</f>
        <v/>
      </c>
      <c r="KO332" s="59">
        <f t="shared" ref="KO332:KO376" si="875">IFERROR(IF(DAY($B332)=1, CV332, KO331+CV332), "")</f>
        <v>0</v>
      </c>
      <c r="KP332" s="53"/>
      <c r="KR332" s="78" t="str">
        <f>IF(KR$9="", "", IF(AND(NOT('Personnel Details'!$N$28=""), $B332&gt;='Personnel Details'!$N$28), 'Personnel Details'!$O$28, IF(AND(NOT('Personnel Details'!$I$28=""), $B332&gt;='Personnel Details'!$I$28), 'Personnel Details'!$J$28, 'Personnel Details'!$E$28)))</f>
        <v/>
      </c>
      <c r="KS332" s="59" t="str">
        <f>IF(KR$9="", "", IF(AND(NOT('Personnel Details'!$N$28=""), $B332&gt;='Personnel Details'!$N$28), IF('Personnel Details'!$P$28="","", 'Personnel Details'!$P$28), IF(AND(NOT('Personnel Details'!$I$28=""), $B332&gt;='Personnel Details'!$I$28), IF('Personnel Details'!$K$28="", "", 'Personnel Details'!$K$28), IF('Personnel Details'!$F$28="", "", 'Personnel Details'!$F$28))))</f>
        <v/>
      </c>
      <c r="KT332" s="79" t="str">
        <f>IF(KR$9="", "", IF(AND(NOT('Personnel Details'!$N$28=""), $B332&gt;='Personnel Details'!$N$28), 'Personnel Details'!$Q$28, IF(AND(NOT('Personnel Details'!$I$28=""), $B332&gt;='Personnel Details'!$I$28), 'Personnel Details'!$L$28, 'Personnel Details'!$G$28)))</f>
        <v/>
      </c>
      <c r="KU332" s="59">
        <f t="shared" ref="KU332:KU376" si="876">IFERROR(IF(DAY($B332)=1, DB332, KU331+DB332), "")</f>
        <v>0</v>
      </c>
      <c r="KV332" s="53"/>
      <c r="KX332" s="78" t="str">
        <f>IF(KX$9="", "", IF(AND(NOT('Personnel Details'!$N$29=""), $B332&gt;='Personnel Details'!$N$29), 'Personnel Details'!$O$29, IF(AND(NOT('Personnel Details'!$I$29=""), $B332&gt;='Personnel Details'!$I$29), 'Personnel Details'!$J$29, 'Personnel Details'!$E$29)))</f>
        <v/>
      </c>
      <c r="KY332" s="59" t="str">
        <f>IF(KX$9="", "", IF(AND(NOT('Personnel Details'!$N$29=""), $B332&gt;='Personnel Details'!$N$29), IF('Personnel Details'!$P$29="","", 'Personnel Details'!$P$29), IF(AND(NOT('Personnel Details'!$I$29=""), $B332&gt;='Personnel Details'!$I$29), IF('Personnel Details'!$K$29="", "", 'Personnel Details'!$K$29), IF('Personnel Details'!$F$29="", "", 'Personnel Details'!$F$29))))</f>
        <v/>
      </c>
      <c r="KZ332" s="79" t="str">
        <f>IF(KX$9="", "", IF(AND(NOT('Personnel Details'!$N$29=""), $B332&gt;='Personnel Details'!$N$29), 'Personnel Details'!$Q$29, IF(AND(NOT('Personnel Details'!$I$29=""), $B332&gt;='Personnel Details'!$I$29), 'Personnel Details'!$L$29, 'Personnel Details'!$G$29)))</f>
        <v/>
      </c>
      <c r="LA332" s="59">
        <f t="shared" ref="LA332:LA376" si="877">IFERROR(IF(DAY($B332)=1, DH332, LA331+DH332), "")</f>
        <v>0</v>
      </c>
      <c r="LB332" s="53"/>
      <c r="LD332" s="78" t="str">
        <f>IF(LD$9="", "", IF(AND(NOT('Personnel Details'!$N$30=""), $B332&gt;='Personnel Details'!$N$30), 'Personnel Details'!$O$30, IF(AND(NOT('Personnel Details'!$I$30=""), $B332&gt;='Personnel Details'!$I$30), 'Personnel Details'!$J$30, 'Personnel Details'!$E$30)))</f>
        <v/>
      </c>
      <c r="LE332" s="59" t="str">
        <f>IF(LD$9="", "", IF(AND(NOT('Personnel Details'!$N$30=""), $B332&gt;='Personnel Details'!$N$30), IF('Personnel Details'!$P$30="","", 'Personnel Details'!$P$30), IF(AND(NOT('Personnel Details'!$I$30=""), $B332&gt;='Personnel Details'!$I$30), IF('Personnel Details'!$K$30="", "", 'Personnel Details'!$K$30), IF('Personnel Details'!$F$30="", "", 'Personnel Details'!$F$30))))</f>
        <v/>
      </c>
      <c r="LF332" s="79" t="str">
        <f>IF(LD$9="", "", IF(AND(NOT('Personnel Details'!$N$30=""), $B332&gt;='Personnel Details'!$N$30), 'Personnel Details'!$Q$30, IF(AND(NOT('Personnel Details'!$I$30=""), $B332&gt;='Personnel Details'!$I$30), 'Personnel Details'!$L$30, 'Personnel Details'!$G$30)))</f>
        <v/>
      </c>
      <c r="LG332" s="59">
        <f t="shared" ref="LG332:LG376" si="878">IFERROR(IF(DAY($B332)=1, DN332, LG331+DN332), "")</f>
        <v>0</v>
      </c>
      <c r="LH332" s="53"/>
      <c r="LJ332" s="78" t="str">
        <f>IF(LJ$9="", "", IF(AND(NOT('Personnel Details'!$N$31=""), $B332&gt;='Personnel Details'!$N$31), 'Personnel Details'!$O$31, IF(AND(NOT('Personnel Details'!$I$31=""), $B332&gt;='Personnel Details'!$I$31), 'Personnel Details'!$J$31, 'Personnel Details'!$E$31)))</f>
        <v/>
      </c>
      <c r="LK332" s="59" t="str">
        <f>IF(LJ$9="", "", IF(AND(NOT('Personnel Details'!$N$31=""), $B332&gt;='Personnel Details'!$N$31), IF('Personnel Details'!$P$31="","", 'Personnel Details'!$P$31), IF(AND(NOT('Personnel Details'!$I$31=""), $B332&gt;='Personnel Details'!$I$31), IF('Personnel Details'!$K$31="", "", 'Personnel Details'!$K$31), IF('Personnel Details'!$F$31="", "", 'Personnel Details'!$F$31))))</f>
        <v/>
      </c>
      <c r="LL332" s="79" t="str">
        <f>IF(LJ$9="", "", IF(AND(NOT('Personnel Details'!$N$31=""), $B332&gt;='Personnel Details'!$N$31), 'Personnel Details'!$Q$31, IF(AND(NOT('Personnel Details'!$I$31=""), $B332&gt;='Personnel Details'!$I$31), 'Personnel Details'!$L$31, 'Personnel Details'!$G$31)))</f>
        <v/>
      </c>
      <c r="LM332" s="59">
        <f t="shared" ref="LM332:LM376" si="879">IFERROR(IF(DAY($B332)=1, DT332, LM331+DT332), "")</f>
        <v>0</v>
      </c>
      <c r="LN332" s="53"/>
      <c r="LP332" s="78" t="str">
        <f>IF(LP$9="", "", IF(AND(NOT('Personnel Details'!$N$32=""), $B332&gt;='Personnel Details'!$N$32), 'Personnel Details'!$O$32, IF(AND(NOT('Personnel Details'!$I$32=""), $B332&gt;='Personnel Details'!$I$32), 'Personnel Details'!$J$32, 'Personnel Details'!$E$32)))</f>
        <v/>
      </c>
      <c r="LQ332" s="59" t="str">
        <f>IF(LP$9="", "", IF(AND(NOT('Personnel Details'!$N$32=""), $B332&gt;='Personnel Details'!$N$32), IF('Personnel Details'!$P$32="","", 'Personnel Details'!$P$32), IF(AND(NOT('Personnel Details'!$I$32=""), $B332&gt;='Personnel Details'!$I$32), IF('Personnel Details'!$K$32="", "", 'Personnel Details'!$K$32), IF('Personnel Details'!$F$32="", "", 'Personnel Details'!$F$32))))</f>
        <v/>
      </c>
      <c r="LR332" s="79" t="str">
        <f>IF(LP$9="", "", IF(AND(NOT('Personnel Details'!$N$32=""), $B332&gt;='Personnel Details'!$N$32), 'Personnel Details'!$Q$32, IF(AND(NOT('Personnel Details'!$I$32=""), $B332&gt;='Personnel Details'!$I$32), 'Personnel Details'!$L$32, 'Personnel Details'!$G$32)))</f>
        <v/>
      </c>
      <c r="LS332" s="59">
        <f t="shared" ref="LS332:LS376" si="880">IFERROR(IF(DAY($B332)=1, DZ332, LS331+DZ332), "")</f>
        <v>0</v>
      </c>
      <c r="LT332" s="53"/>
      <c r="LV332" s="78" t="str">
        <f>IF(LV$9="", "", IF(AND(NOT('Personnel Details'!$N$33=""), $B332&gt;='Personnel Details'!$N$33), 'Personnel Details'!$O$33, IF(AND(NOT('Personnel Details'!$I$33=""), $B332&gt;='Personnel Details'!$I$33), 'Personnel Details'!$J$33, 'Personnel Details'!$E$33)))</f>
        <v/>
      </c>
      <c r="LW332" s="59" t="str">
        <f>IF(LV$9="", "", IF(AND(NOT('Personnel Details'!$N$33=""), $B332&gt;='Personnel Details'!$N$33), IF('Personnel Details'!$P$33="","", 'Personnel Details'!$P$33), IF(AND(NOT('Personnel Details'!$I$33=""), $B332&gt;='Personnel Details'!$I$33), IF('Personnel Details'!$K$33="", "", 'Personnel Details'!$K$33), IF('Personnel Details'!$F$33="", "", 'Personnel Details'!$F$33))))</f>
        <v/>
      </c>
      <c r="LX332" s="79" t="str">
        <f>IF(LV$9="", "", IF(AND(NOT('Personnel Details'!$N$33=""), $B332&gt;='Personnel Details'!$N$33), 'Personnel Details'!$Q$33, IF(AND(NOT('Personnel Details'!$I$33=""), $B332&gt;='Personnel Details'!$I$33), 'Personnel Details'!$L$33, 'Personnel Details'!$G$33)))</f>
        <v/>
      </c>
      <c r="LY332" s="59">
        <f t="shared" ref="LY332:LY376" si="881">IFERROR(IF(DAY($B332)=1, EF332, LY331+EF332), "")</f>
        <v>0</v>
      </c>
      <c r="LZ332" s="53"/>
      <c r="MB332" s="78" t="str">
        <f>IF(MB$9="", "", IF(AND(NOT('Personnel Details'!$N$34=""), $B332&gt;='Personnel Details'!$N$34), 'Personnel Details'!$O$34, IF(AND(NOT('Personnel Details'!$I$34=""), $B332&gt;='Personnel Details'!$I$34), 'Personnel Details'!$J$34, 'Personnel Details'!$E$34)))</f>
        <v/>
      </c>
      <c r="MC332" s="59" t="str">
        <f>IF(MB$9="", "", IF(AND(NOT('Personnel Details'!$N$34=""), $B332&gt;='Personnel Details'!$N$34), IF('Personnel Details'!$P$34="","", 'Personnel Details'!$P$34), IF(AND(NOT('Personnel Details'!$I$34=""), $B332&gt;='Personnel Details'!$I$34), IF('Personnel Details'!$K$34="", "", 'Personnel Details'!$K$34), IF('Personnel Details'!$F$34="", "", 'Personnel Details'!$F$34))))</f>
        <v/>
      </c>
      <c r="MD332" s="79" t="str">
        <f>IF(MB$9="", "", IF(AND(NOT('Personnel Details'!$N$34=""), $B332&gt;='Personnel Details'!$N$34), 'Personnel Details'!$Q$34, IF(AND(NOT('Personnel Details'!$I$34=""), $B332&gt;='Personnel Details'!$I$34), 'Personnel Details'!$L$34, 'Personnel Details'!$G$34)))</f>
        <v/>
      </c>
      <c r="ME332" s="59">
        <f t="shared" ref="ME332:ME376" si="882">IFERROR(IF(DAY($B332)=1, EL332, ME331+EL332), "")</f>
        <v>0</v>
      </c>
      <c r="MF332" s="53"/>
      <c r="MH332" s="78" t="str">
        <f>IF(MH$9="", "", IF(AND(NOT('Personnel Details'!$N$35=""), $B332&gt;='Personnel Details'!$N$35), 'Personnel Details'!$O$35, IF(AND(NOT('Personnel Details'!$I$35=""), $B332&gt;='Personnel Details'!$I$35), 'Personnel Details'!$J$35, 'Personnel Details'!$E$35)))</f>
        <v/>
      </c>
      <c r="MI332" s="59" t="str">
        <f>IF(MH$9="", "", IF(AND(NOT('Personnel Details'!$N$35=""), $B332&gt;='Personnel Details'!$N$35), IF('Personnel Details'!$P$35="","", 'Personnel Details'!$P$35), IF(AND(NOT('Personnel Details'!$I$35=""), $B332&gt;='Personnel Details'!$I$35), IF('Personnel Details'!$K$35="", "", 'Personnel Details'!$K$35), IF('Personnel Details'!$F$35="", "", 'Personnel Details'!$F$35))))</f>
        <v/>
      </c>
      <c r="MJ332" s="79" t="str">
        <f>IF(MH$9="", "", IF(AND(NOT('Personnel Details'!$N$35=""), $B332&gt;='Personnel Details'!$N$35), 'Personnel Details'!$Q$35, IF(AND(NOT('Personnel Details'!$I$35=""), $B332&gt;='Personnel Details'!$I$35), 'Personnel Details'!$L$35, 'Personnel Details'!$G$35)))</f>
        <v/>
      </c>
      <c r="MK332" s="59">
        <f t="shared" ref="MK332:MK376" si="883">IFERROR(IF(DAY($B332)=1, ER332, MK331+ER332), "")</f>
        <v>0</v>
      </c>
      <c r="ML332" s="53"/>
      <c r="MN332" s="78" t="str">
        <f>IF(MN$9="", "", IF(AND(NOT('Personnel Details'!$N$36=""), $B332&gt;='Personnel Details'!$N$36), 'Personnel Details'!$O$36, IF(AND(NOT('Personnel Details'!$I$36=""), $B332&gt;='Personnel Details'!$I$36), 'Personnel Details'!$J$36, 'Personnel Details'!$E$36)))</f>
        <v/>
      </c>
      <c r="MO332" s="59" t="str">
        <f>IF(MN$9="", "", IF(AND(NOT('Personnel Details'!$N$36=""), $B332&gt;='Personnel Details'!$N$36), IF('Personnel Details'!$P$36="","", 'Personnel Details'!$P$36), IF(AND(NOT('Personnel Details'!$I$36=""), $B332&gt;='Personnel Details'!$I$36), IF('Personnel Details'!$K$36="", "", 'Personnel Details'!$K$36), IF('Personnel Details'!$F$36="", "", 'Personnel Details'!$F$36))))</f>
        <v/>
      </c>
      <c r="MP332" s="79" t="str">
        <f>IF(MN$9="", "", IF(AND(NOT('Personnel Details'!$N$36=""), $B332&gt;='Personnel Details'!$N$36), 'Personnel Details'!$Q$36, IF(AND(NOT('Personnel Details'!$I$36=""), $B332&gt;='Personnel Details'!$I$36), 'Personnel Details'!$L$36, 'Personnel Details'!$G$36)))</f>
        <v/>
      </c>
      <c r="MQ332" s="59">
        <f t="shared" ref="MQ332:MQ376" si="884">IFERROR(IF(DAY($B332)=1, EX332, MQ331+EX332), "")</f>
        <v>0</v>
      </c>
      <c r="MR332" s="53"/>
      <c r="MT332" s="78" t="str">
        <f>IF(MT$9="", "", IF(AND(NOT('Personnel Details'!$N$37=""), $B332&gt;='Personnel Details'!$N$37), 'Personnel Details'!$O$37, IF(AND(NOT('Personnel Details'!$I$37=""), $B332&gt;='Personnel Details'!$I$37), 'Personnel Details'!$J$37, 'Personnel Details'!$E$37)))</f>
        <v/>
      </c>
      <c r="MU332" s="59" t="str">
        <f>IF(MT$9="", "", IF(AND(NOT('Personnel Details'!$N$37=""), $B332&gt;='Personnel Details'!$N$37), IF('Personnel Details'!$P$37="","", 'Personnel Details'!$P$37), IF(AND(NOT('Personnel Details'!$I$37=""), $B332&gt;='Personnel Details'!$I$37), IF('Personnel Details'!$K$37="", "", 'Personnel Details'!$K$37), IF('Personnel Details'!$F$37="", "", 'Personnel Details'!$F$37))))</f>
        <v/>
      </c>
      <c r="MV332" s="79" t="str">
        <f>IF(MT$9="", "", IF(AND(NOT('Personnel Details'!$N$37=""), $B332&gt;='Personnel Details'!$N$37), 'Personnel Details'!$Q$37, IF(AND(NOT('Personnel Details'!$I$37=""), $B332&gt;='Personnel Details'!$I$37), 'Personnel Details'!$L$37, 'Personnel Details'!$G$37)))</f>
        <v/>
      </c>
      <c r="MW332" s="59">
        <f t="shared" ref="MW332:MW376" si="885">IFERROR(IF(DAY($B332)=1, FD332, MW331+FD332), "")</f>
        <v>0</v>
      </c>
      <c r="MX332" s="53"/>
      <c r="MZ332" s="78" t="str">
        <f>IF(MZ$9="", "", IF(AND(NOT('Personnel Details'!$N$38=""), $B332&gt;='Personnel Details'!$N$38), 'Personnel Details'!$O$38, IF(AND(NOT('Personnel Details'!$I$38=""), $B332&gt;='Personnel Details'!$I$38), 'Personnel Details'!$J$38, 'Personnel Details'!$E$38)))</f>
        <v/>
      </c>
      <c r="NA332" s="59" t="str">
        <f>IF(MZ$9="", "", IF(AND(NOT('Personnel Details'!$N$38=""), $B332&gt;='Personnel Details'!$N$38), IF('Personnel Details'!$P$38="","", 'Personnel Details'!$P$38), IF(AND(NOT('Personnel Details'!$I$38=""), $B332&gt;='Personnel Details'!$I$38), IF('Personnel Details'!$K$38="", "", 'Personnel Details'!$K$38), IF('Personnel Details'!$F$38="", "", 'Personnel Details'!$F$38))))</f>
        <v/>
      </c>
      <c r="NB332" s="79" t="str">
        <f>IF(MZ$9="", "", IF(AND(NOT('Personnel Details'!$N$38=""), $B332&gt;='Personnel Details'!$N$38), 'Personnel Details'!$Q$38, IF(AND(NOT('Personnel Details'!$I$38=""), $B332&gt;='Personnel Details'!$I$38), 'Personnel Details'!$L$38, 'Personnel Details'!$G$38)))</f>
        <v/>
      </c>
      <c r="NC332" s="59">
        <f t="shared" ref="NC332:NC376" si="886">IFERROR(IF(DAY($B332)=1, FJ332, NC331+FJ332), "")</f>
        <v>0</v>
      </c>
      <c r="ND332" s="53"/>
      <c r="NF332" s="78" t="str">
        <f>IF(NF$9="", "", IF(AND(NOT('Personnel Details'!$N$39=""), $B332&gt;='Personnel Details'!$N$39), 'Personnel Details'!$O$39, IF(AND(NOT('Personnel Details'!$I$39=""), $B332&gt;='Personnel Details'!$I$39), 'Personnel Details'!$J$39, 'Personnel Details'!$E$39)))</f>
        <v/>
      </c>
      <c r="NG332" s="59" t="str">
        <f>IF(NF$9="", "", IF(AND(NOT('Personnel Details'!$N$39=""), $B332&gt;='Personnel Details'!$N$39), IF('Personnel Details'!$P$39="","", 'Personnel Details'!$P$39), IF(AND(NOT('Personnel Details'!$I$39=""), $B332&gt;='Personnel Details'!$I$39), IF('Personnel Details'!$K$39="", "", 'Personnel Details'!$K$39), IF('Personnel Details'!$F$39="", "", 'Personnel Details'!$F$39))))</f>
        <v/>
      </c>
      <c r="NH332" s="79" t="str">
        <f>IF(NF$9="", "", IF(AND(NOT('Personnel Details'!$N$39=""), $B332&gt;='Personnel Details'!$N$39), 'Personnel Details'!$Q$39, IF(AND(NOT('Personnel Details'!$I$39=""), $B332&gt;='Personnel Details'!$I$39), 'Personnel Details'!$L$39, 'Personnel Details'!$G$39)))</f>
        <v/>
      </c>
      <c r="NI332" s="59">
        <f t="shared" ref="NI332:NI376" si="887">IFERROR(IF(DAY($B332)=1, FP332, NI331+FP332), "")</f>
        <v>0</v>
      </c>
      <c r="NJ332" s="53"/>
      <c r="NL332" s="78" t="str">
        <f>IF(NL$9="", "", IF(AND(NOT('Personnel Details'!$N$40=""), $B332&gt;='Personnel Details'!$N$40), 'Personnel Details'!$O$40, IF(AND(NOT('Personnel Details'!$I$40=""), $B332&gt;='Personnel Details'!$I$40), 'Personnel Details'!$J$40, 'Personnel Details'!$E$40)))</f>
        <v/>
      </c>
      <c r="NM332" s="59" t="str">
        <f>IF(NL$9="", "", IF(AND(NOT('Personnel Details'!$N$40=""), $B332&gt;='Personnel Details'!$N$40), IF('Personnel Details'!$P$40="","", 'Personnel Details'!$P$40), IF(AND(NOT('Personnel Details'!$I$40=""), $B332&gt;='Personnel Details'!$I$40), IF('Personnel Details'!$K$40="", "", 'Personnel Details'!$K$40), IF('Personnel Details'!$F$40="", "", 'Personnel Details'!$F$40))))</f>
        <v/>
      </c>
      <c r="NN332" s="79" t="str">
        <f>IF(NL$9="", "", IF(AND(NOT('Personnel Details'!$N$40=""), $B332&gt;='Personnel Details'!$N$40), 'Personnel Details'!$Q$40, IF(AND(NOT('Personnel Details'!$I$40=""), $B332&gt;='Personnel Details'!$I$40), 'Personnel Details'!$L$40, 'Personnel Details'!$G$40)))</f>
        <v/>
      </c>
      <c r="NO332" s="59">
        <f t="shared" ref="NO332:NO376" si="888">IFERROR(IF(DAY($B332)=1, FV332, NO331+FV332), "")</f>
        <v>0</v>
      </c>
      <c r="NP332" s="53"/>
    </row>
    <row r="333" spans="1:380" x14ac:dyDescent="0.25">
      <c r="A333" s="32"/>
      <c r="B333" s="113">
        <f>IFERROR(IF(B332+1&gt;'Personnel Details'!$U$5, "", B332+1), "")</f>
        <v>44153</v>
      </c>
      <c r="C333" s="32"/>
      <c r="D333" s="120"/>
      <c r="E333" s="13" t="str">
        <f t="shared" si="767"/>
        <v/>
      </c>
      <c r="F333" s="13" t="str">
        <f t="shared" si="798"/>
        <v/>
      </c>
      <c r="G333" s="56" t="str">
        <f t="shared" ref="G333:G376" si="889">IF(OR($B333="", F333=""), "", IF(DAY($B333)=1, F333, G332+F333))</f>
        <v/>
      </c>
      <c r="H333" s="16" t="str">
        <f t="shared" si="799"/>
        <v/>
      </c>
      <c r="I333" s="32"/>
      <c r="J333" s="120"/>
      <c r="K333" s="62" t="str">
        <f t="shared" si="768"/>
        <v/>
      </c>
      <c r="L333" s="62" t="str">
        <f t="shared" si="800"/>
        <v/>
      </c>
      <c r="M333" s="65" t="str">
        <f t="shared" ref="M333:M376" si="890">IF(OR($B333="", L333=""), "", IF(DAY($B333)=1, L333, M332+L333))</f>
        <v/>
      </c>
      <c r="N333" s="68" t="str">
        <f t="shared" si="801"/>
        <v/>
      </c>
      <c r="O333" s="32"/>
      <c r="P333" s="120"/>
      <c r="Q333" s="62" t="str">
        <f t="shared" si="769"/>
        <v/>
      </c>
      <c r="R333" s="62" t="str">
        <f t="shared" si="802"/>
        <v/>
      </c>
      <c r="S333" s="65" t="str">
        <f t="shared" ref="S333:S376" si="891">IF(OR($B333="", R333=""), "", IF(DAY($B333)=1, R333, S332+R333))</f>
        <v/>
      </c>
      <c r="T333" s="68" t="str">
        <f t="shared" si="803"/>
        <v/>
      </c>
      <c r="U333" s="32"/>
      <c r="V333" s="120"/>
      <c r="W333" s="62" t="str">
        <f t="shared" si="770"/>
        <v/>
      </c>
      <c r="X333" s="62" t="str">
        <f t="shared" si="804"/>
        <v/>
      </c>
      <c r="Y333" s="65" t="str">
        <f t="shared" ref="Y333:Y376" si="892">IF(OR($B333="", X333=""), "", IF(DAY($B333)=1, X333, Y332+X333))</f>
        <v/>
      </c>
      <c r="Z333" s="68" t="str">
        <f t="shared" si="805"/>
        <v/>
      </c>
      <c r="AA333" s="32"/>
      <c r="AB333" s="120"/>
      <c r="AC333" s="62" t="str">
        <f t="shared" si="771"/>
        <v/>
      </c>
      <c r="AD333" s="62" t="str">
        <f t="shared" si="806"/>
        <v/>
      </c>
      <c r="AE333" s="65" t="str">
        <f t="shared" ref="AE333:AE376" si="893">IF(OR($B333="", AD333=""), "", IF(DAY($B333)=1, AD333, AE332+AD333))</f>
        <v/>
      </c>
      <c r="AF333" s="68" t="str">
        <f t="shared" si="807"/>
        <v/>
      </c>
      <c r="AG333" s="32"/>
      <c r="AH333" s="120"/>
      <c r="AI333" s="62" t="str">
        <f t="shared" si="772"/>
        <v/>
      </c>
      <c r="AJ333" s="62" t="str">
        <f t="shared" si="808"/>
        <v/>
      </c>
      <c r="AK333" s="65" t="str">
        <f t="shared" ref="AK333:AK376" si="894">IF(OR($B333="", AJ333=""), "", IF(DAY($B333)=1, AJ333, AK332+AJ333))</f>
        <v/>
      </c>
      <c r="AL333" s="68" t="str">
        <f t="shared" si="809"/>
        <v/>
      </c>
      <c r="AM333" s="32"/>
      <c r="AN333" s="120"/>
      <c r="AO333" s="62" t="str">
        <f t="shared" si="773"/>
        <v/>
      </c>
      <c r="AP333" s="62" t="str">
        <f t="shared" si="810"/>
        <v/>
      </c>
      <c r="AQ333" s="65" t="str">
        <f t="shared" ref="AQ333:AQ376" si="895">IF(OR($B333="", AP333=""), "", IF(DAY($B333)=1, AP333, AQ332+AP333))</f>
        <v/>
      </c>
      <c r="AR333" s="68" t="str">
        <f t="shared" si="811"/>
        <v/>
      </c>
      <c r="AS333" s="32"/>
      <c r="AT333" s="120"/>
      <c r="AU333" s="62" t="str">
        <f t="shared" si="774"/>
        <v/>
      </c>
      <c r="AV333" s="62" t="str">
        <f t="shared" si="812"/>
        <v/>
      </c>
      <c r="AW333" s="65" t="str">
        <f t="shared" ref="AW333:AW376" si="896">IF(OR($B333="", AV333=""), "", IF(DAY($B333)=1, AV333, AW332+AV333))</f>
        <v/>
      </c>
      <c r="AX333" s="68" t="str">
        <f t="shared" si="813"/>
        <v/>
      </c>
      <c r="AY333" s="32"/>
      <c r="AZ333" s="120"/>
      <c r="BA333" s="62" t="str">
        <f t="shared" si="775"/>
        <v/>
      </c>
      <c r="BB333" s="62" t="str">
        <f t="shared" si="814"/>
        <v/>
      </c>
      <c r="BC333" s="65" t="str">
        <f t="shared" ref="BC333:BC376" si="897">IF(OR($B333="", BB333=""), "", IF(DAY($B333)=1, BB333, BC332+BB333))</f>
        <v/>
      </c>
      <c r="BD333" s="68" t="str">
        <f t="shared" si="815"/>
        <v/>
      </c>
      <c r="BE333" s="32"/>
      <c r="BF333" s="120"/>
      <c r="BG333" s="62" t="str">
        <f t="shared" si="776"/>
        <v/>
      </c>
      <c r="BH333" s="62" t="str">
        <f t="shared" si="816"/>
        <v/>
      </c>
      <c r="BI333" s="65" t="str">
        <f t="shared" ref="BI333:BI376" si="898">IF(OR($B333="", BH333=""), "", IF(DAY($B333)=1, BH333, BI332+BH333))</f>
        <v/>
      </c>
      <c r="BJ333" s="68" t="str">
        <f t="shared" si="817"/>
        <v/>
      </c>
      <c r="BK333" s="32"/>
      <c r="BL333" s="120"/>
      <c r="BM333" s="62" t="str">
        <f t="shared" si="777"/>
        <v/>
      </c>
      <c r="BN333" s="62" t="str">
        <f t="shared" si="818"/>
        <v/>
      </c>
      <c r="BO333" s="65" t="str">
        <f t="shared" ref="BO333:BO376" si="899">IF(OR($B333="", BN333=""), "", IF(DAY($B333)=1, BN333, BO332+BN333))</f>
        <v/>
      </c>
      <c r="BP333" s="68" t="str">
        <f t="shared" si="819"/>
        <v/>
      </c>
      <c r="BQ333" s="32"/>
      <c r="BR333" s="120"/>
      <c r="BS333" s="62" t="str">
        <f t="shared" si="778"/>
        <v/>
      </c>
      <c r="BT333" s="62" t="str">
        <f t="shared" si="820"/>
        <v/>
      </c>
      <c r="BU333" s="65" t="str">
        <f t="shared" ref="BU333:BU376" si="900">IF(OR($B333="", BT333=""), "", IF(DAY($B333)=1, BT333, BU332+BT333))</f>
        <v/>
      </c>
      <c r="BV333" s="68" t="str">
        <f t="shared" si="821"/>
        <v/>
      </c>
      <c r="BW333" s="32"/>
      <c r="BX333" s="120"/>
      <c r="BY333" s="62" t="str">
        <f t="shared" si="779"/>
        <v/>
      </c>
      <c r="BZ333" s="62" t="str">
        <f t="shared" si="822"/>
        <v/>
      </c>
      <c r="CA333" s="65" t="str">
        <f t="shared" ref="CA333:CA376" si="901">IF(OR($B333="", BZ333=""), "", IF(DAY($B333)=1, BZ333, CA332+BZ333))</f>
        <v/>
      </c>
      <c r="CB333" s="68" t="str">
        <f t="shared" si="823"/>
        <v/>
      </c>
      <c r="CC333" s="32"/>
      <c r="CD333" s="120"/>
      <c r="CE333" s="62" t="str">
        <f t="shared" si="780"/>
        <v/>
      </c>
      <c r="CF333" s="62" t="str">
        <f t="shared" si="824"/>
        <v/>
      </c>
      <c r="CG333" s="65" t="str">
        <f t="shared" ref="CG333:CG376" si="902">IF(OR($B333="", CF333=""), "", IF(DAY($B333)=1, CF333, CG332+CF333))</f>
        <v/>
      </c>
      <c r="CH333" s="68" t="str">
        <f t="shared" si="825"/>
        <v/>
      </c>
      <c r="CI333" s="32"/>
      <c r="CJ333" s="120"/>
      <c r="CK333" s="62" t="str">
        <f t="shared" si="781"/>
        <v/>
      </c>
      <c r="CL333" s="62" t="str">
        <f t="shared" si="826"/>
        <v/>
      </c>
      <c r="CM333" s="65" t="str">
        <f t="shared" ref="CM333:CM376" si="903">IF(OR($B333="", CL333=""), "", IF(DAY($B333)=1, CL333, CM332+CL333))</f>
        <v/>
      </c>
      <c r="CN333" s="68" t="str">
        <f t="shared" si="827"/>
        <v/>
      </c>
      <c r="CO333" s="32"/>
      <c r="CP333" s="120"/>
      <c r="CQ333" s="62" t="str">
        <f t="shared" si="782"/>
        <v/>
      </c>
      <c r="CR333" s="62" t="str">
        <f t="shared" si="828"/>
        <v/>
      </c>
      <c r="CS333" s="65" t="str">
        <f t="shared" ref="CS333:CS376" si="904">IF(OR($B333="", CR333=""), "", IF(DAY($B333)=1, CR333, CS332+CR333))</f>
        <v/>
      </c>
      <c r="CT333" s="68" t="str">
        <f t="shared" si="829"/>
        <v/>
      </c>
      <c r="CU333" s="32"/>
      <c r="CV333" s="120"/>
      <c r="CW333" s="62" t="str">
        <f t="shared" si="783"/>
        <v/>
      </c>
      <c r="CX333" s="62" t="str">
        <f t="shared" si="830"/>
        <v/>
      </c>
      <c r="CY333" s="65" t="str">
        <f t="shared" ref="CY333:CY376" si="905">IF(OR($B333="", CX333=""), "", IF(DAY($B333)=1, CX333, CY332+CX333))</f>
        <v/>
      </c>
      <c r="CZ333" s="68" t="str">
        <f t="shared" si="831"/>
        <v/>
      </c>
      <c r="DA333" s="32"/>
      <c r="DB333" s="120"/>
      <c r="DC333" s="62" t="str">
        <f t="shared" si="784"/>
        <v/>
      </c>
      <c r="DD333" s="62" t="str">
        <f t="shared" si="832"/>
        <v/>
      </c>
      <c r="DE333" s="65" t="str">
        <f t="shared" ref="DE333:DE376" si="906">IF(OR($B333="", DD333=""), "", IF(DAY($B333)=1, DD333, DE332+DD333))</f>
        <v/>
      </c>
      <c r="DF333" s="68" t="str">
        <f t="shared" si="833"/>
        <v/>
      </c>
      <c r="DG333" s="32"/>
      <c r="DH333" s="120"/>
      <c r="DI333" s="62" t="str">
        <f t="shared" si="785"/>
        <v/>
      </c>
      <c r="DJ333" s="62" t="str">
        <f t="shared" si="834"/>
        <v/>
      </c>
      <c r="DK333" s="65" t="str">
        <f t="shared" ref="DK333:DK376" si="907">IF(OR($B333="", DJ333=""), "", IF(DAY($B333)=1, DJ333, DK332+DJ333))</f>
        <v/>
      </c>
      <c r="DL333" s="68" t="str">
        <f t="shared" si="835"/>
        <v/>
      </c>
      <c r="DM333" s="32"/>
      <c r="DN333" s="120"/>
      <c r="DO333" s="62" t="str">
        <f t="shared" si="786"/>
        <v/>
      </c>
      <c r="DP333" s="62" t="str">
        <f t="shared" si="836"/>
        <v/>
      </c>
      <c r="DQ333" s="65" t="str">
        <f t="shared" ref="DQ333:DQ376" si="908">IF(OR($B333="", DP333=""), "", IF(DAY($B333)=1, DP333, DQ332+DP333))</f>
        <v/>
      </c>
      <c r="DR333" s="68" t="str">
        <f t="shared" si="837"/>
        <v/>
      </c>
      <c r="DS333" s="32"/>
      <c r="DT333" s="120"/>
      <c r="DU333" s="62" t="str">
        <f t="shared" si="787"/>
        <v/>
      </c>
      <c r="DV333" s="62" t="str">
        <f t="shared" si="838"/>
        <v/>
      </c>
      <c r="DW333" s="65" t="str">
        <f t="shared" ref="DW333:DW376" si="909">IF(OR($B333="", DV333=""), "", IF(DAY($B333)=1, DV333, DW332+DV333))</f>
        <v/>
      </c>
      <c r="DX333" s="68" t="str">
        <f t="shared" si="839"/>
        <v/>
      </c>
      <c r="DY333" s="32"/>
      <c r="DZ333" s="120"/>
      <c r="EA333" s="62" t="str">
        <f t="shared" si="788"/>
        <v/>
      </c>
      <c r="EB333" s="62" t="str">
        <f t="shared" si="840"/>
        <v/>
      </c>
      <c r="EC333" s="65" t="str">
        <f t="shared" ref="EC333:EC376" si="910">IF(OR($B333="", EB333=""), "", IF(DAY($B333)=1, EB333, EC332+EB333))</f>
        <v/>
      </c>
      <c r="ED333" s="68" t="str">
        <f t="shared" si="841"/>
        <v/>
      </c>
      <c r="EE333" s="32"/>
      <c r="EF333" s="120"/>
      <c r="EG333" s="62" t="str">
        <f t="shared" si="789"/>
        <v/>
      </c>
      <c r="EH333" s="62" t="str">
        <f t="shared" si="842"/>
        <v/>
      </c>
      <c r="EI333" s="65" t="str">
        <f t="shared" ref="EI333:EI376" si="911">IF(OR($B333="", EH333=""), "", IF(DAY($B333)=1, EH333, EI332+EH333))</f>
        <v/>
      </c>
      <c r="EJ333" s="68" t="str">
        <f t="shared" si="843"/>
        <v/>
      </c>
      <c r="EK333" s="32"/>
      <c r="EL333" s="120"/>
      <c r="EM333" s="62" t="str">
        <f t="shared" si="790"/>
        <v/>
      </c>
      <c r="EN333" s="62" t="str">
        <f t="shared" si="844"/>
        <v/>
      </c>
      <c r="EO333" s="65" t="str">
        <f t="shared" ref="EO333:EO376" si="912">IF(OR($B333="", EN333=""), "", IF(DAY($B333)=1, EN333, EO332+EN333))</f>
        <v/>
      </c>
      <c r="EP333" s="68" t="str">
        <f t="shared" si="845"/>
        <v/>
      </c>
      <c r="EQ333" s="32"/>
      <c r="ER333" s="120"/>
      <c r="ES333" s="62" t="str">
        <f t="shared" si="791"/>
        <v/>
      </c>
      <c r="ET333" s="62" t="str">
        <f t="shared" si="846"/>
        <v/>
      </c>
      <c r="EU333" s="65" t="str">
        <f t="shared" ref="EU333:EU376" si="913">IF(OR($B333="", ET333=""), "", IF(DAY($B333)=1, ET333, EU332+ET333))</f>
        <v/>
      </c>
      <c r="EV333" s="68" t="str">
        <f t="shared" si="847"/>
        <v/>
      </c>
      <c r="EW333" s="32"/>
      <c r="EX333" s="120"/>
      <c r="EY333" s="62" t="str">
        <f t="shared" si="792"/>
        <v/>
      </c>
      <c r="EZ333" s="62" t="str">
        <f t="shared" si="848"/>
        <v/>
      </c>
      <c r="FA333" s="65" t="str">
        <f t="shared" ref="FA333:FA376" si="914">IF(OR($B333="", EZ333=""), "", IF(DAY($B333)=1, EZ333, FA332+EZ333))</f>
        <v/>
      </c>
      <c r="FB333" s="68" t="str">
        <f t="shared" si="849"/>
        <v/>
      </c>
      <c r="FC333" s="32"/>
      <c r="FD333" s="120"/>
      <c r="FE333" s="62" t="str">
        <f t="shared" si="793"/>
        <v/>
      </c>
      <c r="FF333" s="62" t="str">
        <f t="shared" si="850"/>
        <v/>
      </c>
      <c r="FG333" s="65" t="str">
        <f t="shared" ref="FG333:FG376" si="915">IF(OR($B333="", FF333=""), "", IF(DAY($B333)=1, FF333, FG332+FF333))</f>
        <v/>
      </c>
      <c r="FH333" s="68" t="str">
        <f t="shared" si="851"/>
        <v/>
      </c>
      <c r="FI333" s="32"/>
      <c r="FJ333" s="120"/>
      <c r="FK333" s="62" t="str">
        <f t="shared" si="794"/>
        <v/>
      </c>
      <c r="FL333" s="62" t="str">
        <f t="shared" si="852"/>
        <v/>
      </c>
      <c r="FM333" s="65" t="str">
        <f t="shared" ref="FM333:FM376" si="916">IF(OR($B333="", FL333=""), "", IF(DAY($B333)=1, FL333, FM332+FL333))</f>
        <v/>
      </c>
      <c r="FN333" s="68" t="str">
        <f t="shared" si="853"/>
        <v/>
      </c>
      <c r="FO333" s="32"/>
      <c r="FP333" s="120"/>
      <c r="FQ333" s="62" t="str">
        <f t="shared" si="795"/>
        <v/>
      </c>
      <c r="FR333" s="62" t="str">
        <f t="shared" si="854"/>
        <v/>
      </c>
      <c r="FS333" s="65" t="str">
        <f t="shared" ref="FS333:FS376" si="917">IF(OR($B333="", FR333=""), "", IF(DAY($B333)=1, FR333, FS332+FR333))</f>
        <v/>
      </c>
      <c r="FT333" s="68" t="str">
        <f t="shared" si="855"/>
        <v/>
      </c>
      <c r="FU333" s="32"/>
      <c r="FV333" s="120"/>
      <c r="FW333" s="62" t="str">
        <f t="shared" si="796"/>
        <v/>
      </c>
      <c r="FX333" s="62" t="str">
        <f t="shared" si="856"/>
        <v/>
      </c>
      <c r="FY333" s="65" t="str">
        <f t="shared" ref="FY333:FY376" si="918">IF(OR($B333="", FX333=""), "", IF(DAY($B333)=1, FX333, FY332+FX333))</f>
        <v/>
      </c>
      <c r="FZ333" s="68" t="str">
        <f t="shared" si="857"/>
        <v/>
      </c>
      <c r="GA333" s="32"/>
      <c r="GC333" s="7" t="str">
        <f t="shared" si="858"/>
        <v>Nov 2020</v>
      </c>
      <c r="GD333" s="7" t="str">
        <f t="shared" ca="1" si="797"/>
        <v/>
      </c>
      <c r="GT333" s="71">
        <f>IF(GT$9="", "", IF(AND(NOT('Personnel Details'!$N$11=""), $B333&gt;='Personnel Details'!$N$11), 'Personnel Details'!$O$11, IF(AND(NOT('Personnel Details'!$I$11=""), $B333&gt;='Personnel Details'!$I$11), 'Personnel Details'!$J$11, 'Personnel Details'!$E$11)))</f>
        <v>0.8</v>
      </c>
      <c r="GU333" s="59" t="str">
        <f>IF(GT$9="", "", IF(AND(NOT('Personnel Details'!$N$11=""), $B333&gt;='Personnel Details'!$N$11), IF('Personnel Details'!$P$11="","", 'Personnel Details'!$P$11), IF(AND(NOT('Personnel Details'!$I$11=""), $B333&gt;='Personnel Details'!$I$11), IF('Personnel Details'!$K$11="", "", 'Personnel Details'!$K$11), IF('Personnel Details'!$F$11="", "", 'Personnel Details'!$F$11))))</f>
        <v/>
      </c>
      <c r="GV333" s="74">
        <f>IF(GT$9="", "", IF(AND(NOT('Personnel Details'!$N$11=""), $B333&gt;='Personnel Details'!$N$11), 'Personnel Details'!$Q$11, IF(AND(NOT('Personnel Details'!$I$11=""), $B333&gt;='Personnel Details'!$I$11), 'Personnel Details'!$L$11, 'Personnel Details'!$G$11)))</f>
        <v>0</v>
      </c>
      <c r="GW333" s="59">
        <f t="shared" si="859"/>
        <v>0</v>
      </c>
      <c r="GX333" s="53"/>
      <c r="GZ333" s="78">
        <f>IF(GZ$9="", "", IF(AND(NOT('Personnel Details'!$N$12=""), $B333&gt;='Personnel Details'!$N$12), 'Personnel Details'!$O$12, IF(AND(NOT('Personnel Details'!$I$12=""), $B333&gt;='Personnel Details'!$I$12), 'Personnel Details'!$J$12, 'Personnel Details'!$E$12)))</f>
        <v>0.8</v>
      </c>
      <c r="HA333" s="59" t="str">
        <f>IF(GZ$9="", "", IF(AND(NOT('Personnel Details'!$N$12=""), $B333&gt;='Personnel Details'!$N$12), IF('Personnel Details'!$P$12="","", 'Personnel Details'!$P$12), IF(AND(NOT('Personnel Details'!$I$12=""), $B333&gt;='Personnel Details'!$I$12), IF('Personnel Details'!$K$12="", "", 'Personnel Details'!$K$12), IF('Personnel Details'!$F$12="", "", 'Personnel Details'!$F$12))))</f>
        <v/>
      </c>
      <c r="HB333" s="79">
        <f>IF(GZ$9="", "", IF(AND(NOT('Personnel Details'!$N$12=""), $B333&gt;='Personnel Details'!$N$12), 'Personnel Details'!$Q$12, IF(AND(NOT('Personnel Details'!$I$12=""), $B333&gt;='Personnel Details'!$I$12), 'Personnel Details'!$L$12, 'Personnel Details'!$G$12)))</f>
        <v>0</v>
      </c>
      <c r="HC333" s="59">
        <f t="shared" si="860"/>
        <v>0</v>
      </c>
      <c r="HD333" s="53"/>
      <c r="HF333" s="78">
        <f>IF(HF$9="", "", IF(AND(NOT('Personnel Details'!$N$13=""), $B333&gt;='Personnel Details'!$N$13), 'Personnel Details'!$O$13, IF(AND(NOT('Personnel Details'!$I$13=""), $B333&gt;='Personnel Details'!$I$13), 'Personnel Details'!$J$13, 'Personnel Details'!$E$13)))</f>
        <v>0.8</v>
      </c>
      <c r="HG333" s="59" t="str">
        <f>IF(HF$9="", "", IF(AND(NOT('Personnel Details'!$N$13=""), $B333&gt;='Personnel Details'!$N$13), IF('Personnel Details'!$P$13="","", 'Personnel Details'!$P$13), IF(AND(NOT('Personnel Details'!$I$13=""), $B333&gt;='Personnel Details'!$I$13), IF('Personnel Details'!$K$13="", "", 'Personnel Details'!$K$13), IF('Personnel Details'!$F$13="", "", 'Personnel Details'!$F$13))))</f>
        <v/>
      </c>
      <c r="HH333" s="79">
        <f>IF(HF$9="", "", IF(AND(NOT('Personnel Details'!$N$13=""), $B333&gt;='Personnel Details'!$N$13), 'Personnel Details'!$Q$13, IF(AND(NOT('Personnel Details'!$I$13=""), $B333&gt;='Personnel Details'!$I$13), 'Personnel Details'!$L$13, 'Personnel Details'!$G$13)))</f>
        <v>0</v>
      </c>
      <c r="HI333" s="59">
        <f t="shared" si="861"/>
        <v>0</v>
      </c>
      <c r="HJ333" s="53"/>
      <c r="HL333" s="78">
        <f>IF(HL$9="", "", IF(AND(NOT('Personnel Details'!$N$14=""), $B333&gt;='Personnel Details'!$N$14), 'Personnel Details'!$O$14, IF(AND(NOT('Personnel Details'!$I$14=""), $B333&gt;='Personnel Details'!$I$14), 'Personnel Details'!$J$14, 'Personnel Details'!$E$14)))</f>
        <v>0.8</v>
      </c>
      <c r="HM333" s="59">
        <f>IF(HL$9="", "", IF(AND(NOT('Personnel Details'!$N$14=""), $B333&gt;='Personnel Details'!$N$14), IF('Personnel Details'!$P$14="","", 'Personnel Details'!$P$14), IF(AND(NOT('Personnel Details'!$I$14=""), $B333&gt;='Personnel Details'!$I$14), IF('Personnel Details'!$K$14="", "", 'Personnel Details'!$K$14), IF('Personnel Details'!$F$14="", "", 'Personnel Details'!$F$14))))</f>
        <v>2000</v>
      </c>
      <c r="HN333" s="79">
        <f>IF(HL$9="", "", IF(AND(NOT('Personnel Details'!$N$14=""), $B333&gt;='Personnel Details'!$N$14), 'Personnel Details'!$Q$14, IF(AND(NOT('Personnel Details'!$I$14=""), $B333&gt;='Personnel Details'!$I$14), 'Personnel Details'!$L$14, 'Personnel Details'!$G$14)))</f>
        <v>0.85</v>
      </c>
      <c r="HO333" s="59">
        <f t="shared" si="862"/>
        <v>0</v>
      </c>
      <c r="HP333" s="53"/>
      <c r="HR333" s="78" t="str">
        <f>IF(HR$9="", "", IF(AND(NOT('Personnel Details'!$N$15=""), $B333&gt;='Personnel Details'!$N$15), 'Personnel Details'!$O$15, IF(AND(NOT('Personnel Details'!$I$15=""), $B333&gt;='Personnel Details'!$I$15), 'Personnel Details'!$J$15, 'Personnel Details'!$E$15)))</f>
        <v/>
      </c>
      <c r="HS333" s="59" t="str">
        <f>IF(HR$9="", "", IF(AND(NOT('Personnel Details'!$N$15=""), $B333&gt;='Personnel Details'!$N$15), IF('Personnel Details'!$P$15="","", 'Personnel Details'!$P$15), IF(AND(NOT('Personnel Details'!$I$15=""), $B333&gt;='Personnel Details'!$I$15), IF('Personnel Details'!$K$15="", "", 'Personnel Details'!$K$15), IF('Personnel Details'!$F$15="", "", 'Personnel Details'!$F$15))))</f>
        <v/>
      </c>
      <c r="HT333" s="79" t="str">
        <f>IF(HR$9="", "", IF(AND(NOT('Personnel Details'!$N$15=""), $B333&gt;='Personnel Details'!$N$15), 'Personnel Details'!$Q$15, IF(AND(NOT('Personnel Details'!$I$15=""), $B333&gt;='Personnel Details'!$I$15), 'Personnel Details'!$L$15, 'Personnel Details'!$G$15)))</f>
        <v/>
      </c>
      <c r="HU333" s="59">
        <f t="shared" si="863"/>
        <v>0</v>
      </c>
      <c r="HV333" s="53"/>
      <c r="HX333" s="78" t="str">
        <f>IF(HX$9="", "", IF(AND(NOT('Personnel Details'!$N$16=""), $B333&gt;='Personnel Details'!$N$16), 'Personnel Details'!$O$16, IF(AND(NOT('Personnel Details'!$I$16=""), $B333&gt;='Personnel Details'!$I$16), 'Personnel Details'!$J$16, 'Personnel Details'!$E$16)))</f>
        <v/>
      </c>
      <c r="HY333" s="59" t="str">
        <f>IF(HX$9="", "", IF(AND(NOT('Personnel Details'!$N$16=""), $B333&gt;='Personnel Details'!$N$16), IF('Personnel Details'!$P$16="","", 'Personnel Details'!$P$16), IF(AND(NOT('Personnel Details'!$I$16=""), $B333&gt;='Personnel Details'!$I$16), IF('Personnel Details'!$K$16="", "", 'Personnel Details'!$K$16), IF('Personnel Details'!$F$16="", "", 'Personnel Details'!$F$16))))</f>
        <v/>
      </c>
      <c r="HZ333" s="79" t="str">
        <f>IF(HX$9="", "", IF(AND(NOT('Personnel Details'!$N$16=""), $B333&gt;='Personnel Details'!$N$16), 'Personnel Details'!$Q$16, IF(AND(NOT('Personnel Details'!$I$16=""), $B333&gt;='Personnel Details'!$I$16), 'Personnel Details'!$L$16, 'Personnel Details'!$G$16)))</f>
        <v/>
      </c>
      <c r="IA333" s="59">
        <f t="shared" si="864"/>
        <v>0</v>
      </c>
      <c r="IB333" s="53"/>
      <c r="ID333" s="78" t="str">
        <f>IF(ID$9="", "", IF(AND(NOT('Personnel Details'!$N$17=""), $B333&gt;='Personnel Details'!$N$17), 'Personnel Details'!$O$17, IF(AND(NOT('Personnel Details'!$I$17=""), $B333&gt;='Personnel Details'!$I$17), 'Personnel Details'!$J$17, 'Personnel Details'!$E$17)))</f>
        <v/>
      </c>
      <c r="IE333" s="59" t="str">
        <f>IF(ID$9="", "", IF(AND(NOT('Personnel Details'!$N$17=""), $B333&gt;='Personnel Details'!$N$17), IF('Personnel Details'!$P$17="","", 'Personnel Details'!$P$17), IF(AND(NOT('Personnel Details'!$I$17=""), $B333&gt;='Personnel Details'!$I$17), IF('Personnel Details'!$K$17="", "", 'Personnel Details'!$K$17), IF('Personnel Details'!$F$17="", "", 'Personnel Details'!$F$17))))</f>
        <v/>
      </c>
      <c r="IF333" s="79" t="str">
        <f>IF(ID$9="", "", IF(AND(NOT('Personnel Details'!$N$17=""), $B333&gt;='Personnel Details'!$N$17), 'Personnel Details'!$Q$17, IF(AND(NOT('Personnel Details'!$I$17=""), $B333&gt;='Personnel Details'!$I$17), 'Personnel Details'!$L$17, 'Personnel Details'!$G$17)))</f>
        <v/>
      </c>
      <c r="IG333" s="59">
        <f t="shared" si="865"/>
        <v>0</v>
      </c>
      <c r="IH333" s="53"/>
      <c r="IJ333" s="78" t="str">
        <f>IF(IJ$9="", "", IF(AND(NOT('Personnel Details'!$N$18=""), $B333&gt;='Personnel Details'!$N$18), 'Personnel Details'!$O$18, IF(AND(NOT('Personnel Details'!$I$18=""), $B333&gt;='Personnel Details'!$I$18), 'Personnel Details'!$J$18, 'Personnel Details'!$E$18)))</f>
        <v/>
      </c>
      <c r="IK333" s="59" t="str">
        <f>IF(IJ$9="", "", IF(AND(NOT('Personnel Details'!$N$18=""), $B333&gt;='Personnel Details'!$N$18), IF('Personnel Details'!$P$18="","", 'Personnel Details'!$P$18), IF(AND(NOT('Personnel Details'!$I$18=""), $B333&gt;='Personnel Details'!$I$18), IF('Personnel Details'!$K$18="", "", 'Personnel Details'!$K$18), IF('Personnel Details'!$F$18="", "", 'Personnel Details'!$F$18))))</f>
        <v/>
      </c>
      <c r="IL333" s="79" t="str">
        <f>IF(IJ$9="", "", IF(AND(NOT('Personnel Details'!$N$18=""), $B333&gt;='Personnel Details'!$N$18), 'Personnel Details'!$Q$18, IF(AND(NOT('Personnel Details'!$I$18=""), $B333&gt;='Personnel Details'!$I$18), 'Personnel Details'!$L$18, 'Personnel Details'!$G$18)))</f>
        <v/>
      </c>
      <c r="IM333" s="59">
        <f t="shared" si="866"/>
        <v>0</v>
      </c>
      <c r="IN333" s="53"/>
      <c r="IP333" s="78" t="str">
        <f>IF(IP$9="", "", IF(AND(NOT('Personnel Details'!$N$19=""), $B333&gt;='Personnel Details'!$N$19), 'Personnel Details'!$O$19, IF(AND(NOT('Personnel Details'!$I$19=""), $B333&gt;='Personnel Details'!$I$19), 'Personnel Details'!$J$19, 'Personnel Details'!$E$19)))</f>
        <v/>
      </c>
      <c r="IQ333" s="59" t="str">
        <f>IF(IP$9="", "", IF(AND(NOT('Personnel Details'!$N$19=""), $B333&gt;='Personnel Details'!$N$19), IF('Personnel Details'!$P$19="","", 'Personnel Details'!$P$19), IF(AND(NOT('Personnel Details'!$I$19=""), $B333&gt;='Personnel Details'!$I$19), IF('Personnel Details'!$K$19="", "", 'Personnel Details'!$K$19), IF('Personnel Details'!$F$19="", "", 'Personnel Details'!$F$19))))</f>
        <v/>
      </c>
      <c r="IR333" s="79" t="str">
        <f>IF(IP$9="", "", IF(AND(NOT('Personnel Details'!$N$19=""), $B333&gt;='Personnel Details'!$N$19), 'Personnel Details'!$Q$19, IF(AND(NOT('Personnel Details'!$I$19=""), $B333&gt;='Personnel Details'!$I$19), 'Personnel Details'!$L$19, 'Personnel Details'!$G$19)))</f>
        <v/>
      </c>
      <c r="IS333" s="59">
        <f t="shared" si="867"/>
        <v>0</v>
      </c>
      <c r="IT333" s="53"/>
      <c r="IV333" s="78" t="str">
        <f>IF(IV$9="", "", IF(AND(NOT('Personnel Details'!$N$20=""), $B333&gt;='Personnel Details'!$N$20), 'Personnel Details'!$O$20, IF(AND(NOT('Personnel Details'!$I$20=""), $B333&gt;='Personnel Details'!$I$20), 'Personnel Details'!$J$20, 'Personnel Details'!$E$20)))</f>
        <v/>
      </c>
      <c r="IW333" s="59" t="str">
        <f>IF(IV$9="", "", IF(AND(NOT('Personnel Details'!$N$20=""), $B333&gt;='Personnel Details'!$N$20), IF('Personnel Details'!$P$20="","", 'Personnel Details'!$P$20), IF(AND(NOT('Personnel Details'!$I$20=""), $B333&gt;='Personnel Details'!$I$20), IF('Personnel Details'!$K$20="", "", 'Personnel Details'!$K$20), IF('Personnel Details'!$F$20="", "", 'Personnel Details'!$F$20))))</f>
        <v/>
      </c>
      <c r="IX333" s="79" t="str">
        <f>IF(IV$9="", "", IF(AND(NOT('Personnel Details'!$N$20=""), $B333&gt;='Personnel Details'!$N$20), 'Personnel Details'!$Q$20, IF(AND(NOT('Personnel Details'!$I$20=""), $B333&gt;='Personnel Details'!$I$20), 'Personnel Details'!$L$20, 'Personnel Details'!$G$20)))</f>
        <v/>
      </c>
      <c r="IY333" s="59">
        <f t="shared" si="868"/>
        <v>0</v>
      </c>
      <c r="IZ333" s="53"/>
      <c r="JB333" s="78" t="str">
        <f>IF(JB$9="", "", IF(AND(NOT('Personnel Details'!$N$21=""), $B333&gt;='Personnel Details'!$N$21), 'Personnel Details'!$O$21, IF(AND(NOT('Personnel Details'!$I$21=""), $B333&gt;='Personnel Details'!$I$21), 'Personnel Details'!$J$21, 'Personnel Details'!$E$21)))</f>
        <v/>
      </c>
      <c r="JC333" s="59" t="str">
        <f>IF(JB$9="", "", IF(AND(NOT('Personnel Details'!$N$21=""), $B333&gt;='Personnel Details'!$N$21), IF('Personnel Details'!$P$21="","", 'Personnel Details'!$P$21), IF(AND(NOT('Personnel Details'!$I$21=""), $B333&gt;='Personnel Details'!$I$21), IF('Personnel Details'!$K$21="", "", 'Personnel Details'!$K$21), IF('Personnel Details'!$F$21="", "", 'Personnel Details'!$F$21))))</f>
        <v/>
      </c>
      <c r="JD333" s="79" t="str">
        <f>IF(JB$9="", "", IF(AND(NOT('Personnel Details'!$N$21=""), $B333&gt;='Personnel Details'!$N$21), 'Personnel Details'!$Q$21, IF(AND(NOT('Personnel Details'!$I$21=""), $B333&gt;='Personnel Details'!$I$21), 'Personnel Details'!$L$21, 'Personnel Details'!$G$21)))</f>
        <v/>
      </c>
      <c r="JE333" s="59">
        <f t="shared" si="869"/>
        <v>0</v>
      </c>
      <c r="JF333" s="53"/>
      <c r="JH333" s="78" t="str">
        <f>IF(JH$9="", "", IF(AND(NOT('Personnel Details'!$N$22=""), $B333&gt;='Personnel Details'!$N$22), 'Personnel Details'!$O$22, IF(AND(NOT('Personnel Details'!$I$22=""), $B333&gt;='Personnel Details'!$I$22), 'Personnel Details'!$J$22, 'Personnel Details'!$E$22)))</f>
        <v/>
      </c>
      <c r="JI333" s="59" t="str">
        <f>IF(JH$9="", "", IF(AND(NOT('Personnel Details'!$N$22=""), $B333&gt;='Personnel Details'!$N$22), IF('Personnel Details'!$P$22="","", 'Personnel Details'!$P$22), IF(AND(NOT('Personnel Details'!$I$22=""), $B333&gt;='Personnel Details'!$I$22), IF('Personnel Details'!$K$22="", "", 'Personnel Details'!$K$22), IF('Personnel Details'!$F$22="", "", 'Personnel Details'!$F$22))))</f>
        <v/>
      </c>
      <c r="JJ333" s="79" t="str">
        <f>IF(JH$9="", "", IF(AND(NOT('Personnel Details'!$N$22=""), $B333&gt;='Personnel Details'!$N$22), 'Personnel Details'!$Q$22, IF(AND(NOT('Personnel Details'!$I$22=""), $B333&gt;='Personnel Details'!$I$22), 'Personnel Details'!$L$22, 'Personnel Details'!$G$22)))</f>
        <v/>
      </c>
      <c r="JK333" s="59">
        <f t="shared" si="870"/>
        <v>0</v>
      </c>
      <c r="JL333" s="53"/>
      <c r="JN333" s="78" t="str">
        <f>IF(JN$9="", "", IF(AND(NOT('Personnel Details'!$N$23=""), $B333&gt;='Personnel Details'!$N$23), 'Personnel Details'!$O$23, IF(AND(NOT('Personnel Details'!$I$23=""), $B333&gt;='Personnel Details'!$I$23), 'Personnel Details'!$J$23, 'Personnel Details'!$E$23)))</f>
        <v/>
      </c>
      <c r="JO333" s="59" t="str">
        <f>IF(JN$9="", "", IF(AND(NOT('Personnel Details'!$N$23=""), $B333&gt;='Personnel Details'!$N$23), IF('Personnel Details'!$P$23="","", 'Personnel Details'!$P$23), IF(AND(NOT('Personnel Details'!$I$23=""), $B333&gt;='Personnel Details'!$I$23), IF('Personnel Details'!$K$23="", "", 'Personnel Details'!$K$23), IF('Personnel Details'!$F$23="", "", 'Personnel Details'!$F$23))))</f>
        <v/>
      </c>
      <c r="JP333" s="79" t="str">
        <f>IF(JN$9="", "", IF(AND(NOT('Personnel Details'!$N$23=""), $B333&gt;='Personnel Details'!$N$23), 'Personnel Details'!$Q$23, IF(AND(NOT('Personnel Details'!$I$23=""), $B333&gt;='Personnel Details'!$I$23), 'Personnel Details'!$L$23, 'Personnel Details'!$G$23)))</f>
        <v/>
      </c>
      <c r="JQ333" s="59">
        <f t="shared" si="871"/>
        <v>0</v>
      </c>
      <c r="JR333" s="53"/>
      <c r="JT333" s="78" t="str">
        <f>IF(JT$9="", "", IF(AND(NOT('Personnel Details'!$N$24=""), $B333&gt;='Personnel Details'!$N$24), 'Personnel Details'!$O$24, IF(AND(NOT('Personnel Details'!$I$24=""), $B333&gt;='Personnel Details'!$I$24), 'Personnel Details'!$J$24, 'Personnel Details'!$E$24)))</f>
        <v/>
      </c>
      <c r="JU333" s="59" t="str">
        <f>IF(JT$9="", "", IF(AND(NOT('Personnel Details'!$N$24=""), $B333&gt;='Personnel Details'!$N$24), IF('Personnel Details'!$P$24="","", 'Personnel Details'!$P$24), IF(AND(NOT('Personnel Details'!$I$24=""), $B333&gt;='Personnel Details'!$I$24), IF('Personnel Details'!$K$24="", "", 'Personnel Details'!$K$24), IF('Personnel Details'!$F$24="", "", 'Personnel Details'!$F$24))))</f>
        <v/>
      </c>
      <c r="JV333" s="79" t="str">
        <f>IF(JT$9="", "", IF(AND(NOT('Personnel Details'!$N$24=""), $B333&gt;='Personnel Details'!$N$24), 'Personnel Details'!$Q$24, IF(AND(NOT('Personnel Details'!$I$24=""), $B333&gt;='Personnel Details'!$I$24), 'Personnel Details'!$L$24, 'Personnel Details'!$G$24)))</f>
        <v/>
      </c>
      <c r="JW333" s="59">
        <f t="shared" si="872"/>
        <v>0</v>
      </c>
      <c r="JX333" s="53"/>
      <c r="JZ333" s="78" t="str">
        <f>IF(JZ$9="", "", IF(AND(NOT('Personnel Details'!$N$25=""), $B333&gt;='Personnel Details'!$N$25), 'Personnel Details'!$O$25, IF(AND(NOT('Personnel Details'!$I$25=""), $B333&gt;='Personnel Details'!$I$25), 'Personnel Details'!$J$25, 'Personnel Details'!$E$25)))</f>
        <v/>
      </c>
      <c r="KA333" s="59" t="str">
        <f>IF(JZ$9="", "", IF(AND(NOT('Personnel Details'!$N$25=""), $B333&gt;='Personnel Details'!$N$25), IF('Personnel Details'!$P$25="","", 'Personnel Details'!$P$25), IF(AND(NOT('Personnel Details'!$I$25=""), $B333&gt;='Personnel Details'!$I$25), IF('Personnel Details'!$K$25="", "", 'Personnel Details'!$K$25), IF('Personnel Details'!$F$25="", "", 'Personnel Details'!$F$25))))</f>
        <v/>
      </c>
      <c r="KB333" s="79" t="str">
        <f>IF(JZ$9="", "", IF(AND(NOT('Personnel Details'!$N$25=""), $B333&gt;='Personnel Details'!$N$25), 'Personnel Details'!$Q$25, IF(AND(NOT('Personnel Details'!$I$25=""), $B333&gt;='Personnel Details'!$I$25), 'Personnel Details'!$L$25, 'Personnel Details'!$G$25)))</f>
        <v/>
      </c>
      <c r="KC333" s="59">
        <f t="shared" si="873"/>
        <v>0</v>
      </c>
      <c r="KD333" s="53"/>
      <c r="KF333" s="78" t="str">
        <f>IF(KF$9="", "", IF(AND(NOT('Personnel Details'!$N$26=""), $B333&gt;='Personnel Details'!$N$26), 'Personnel Details'!$O$26, IF(AND(NOT('Personnel Details'!$I$26=""), $B333&gt;='Personnel Details'!$I$26), 'Personnel Details'!$J$26, 'Personnel Details'!$E$26)))</f>
        <v/>
      </c>
      <c r="KG333" s="59" t="str">
        <f>IF(KF$9="", "", IF(AND(NOT('Personnel Details'!$N$26=""), $B333&gt;='Personnel Details'!$N$26), IF('Personnel Details'!$P$26="","", 'Personnel Details'!$P$26), IF(AND(NOT('Personnel Details'!$I$26=""), $B333&gt;='Personnel Details'!$I$26), IF('Personnel Details'!$K$26="", "", 'Personnel Details'!$K$26), IF('Personnel Details'!$F$26="", "", 'Personnel Details'!$F$26))))</f>
        <v/>
      </c>
      <c r="KH333" s="79" t="str">
        <f>IF(KF$9="", "", IF(AND(NOT('Personnel Details'!$N$26=""), $B333&gt;='Personnel Details'!$N$26), 'Personnel Details'!$Q$26, IF(AND(NOT('Personnel Details'!$I$26=""), $B333&gt;='Personnel Details'!$I$26), 'Personnel Details'!$L$26, 'Personnel Details'!$G$26)))</f>
        <v/>
      </c>
      <c r="KI333" s="59">
        <f t="shared" si="874"/>
        <v>0</v>
      </c>
      <c r="KJ333" s="53"/>
      <c r="KL333" s="78" t="str">
        <f>IF(KL$9="", "", IF(AND(NOT('Personnel Details'!$N$27=""), $B333&gt;='Personnel Details'!$N$27), 'Personnel Details'!$O$27, IF(AND(NOT('Personnel Details'!$I$27=""), $B333&gt;='Personnel Details'!$I$27), 'Personnel Details'!$J$27, 'Personnel Details'!$E$27)))</f>
        <v/>
      </c>
      <c r="KM333" s="59" t="str">
        <f>IF(KL$9="", "", IF(AND(NOT('Personnel Details'!$N$27=""), $B333&gt;='Personnel Details'!$N$27), IF('Personnel Details'!$P$27="","", 'Personnel Details'!$P$27), IF(AND(NOT('Personnel Details'!$I$27=""), $B333&gt;='Personnel Details'!$I$27), IF('Personnel Details'!$K$27="", "", 'Personnel Details'!$K$27), IF('Personnel Details'!$F$27="", "", 'Personnel Details'!$F$27))))</f>
        <v/>
      </c>
      <c r="KN333" s="79" t="str">
        <f>IF(KL$9="", "", IF(AND(NOT('Personnel Details'!$N$27=""), $B333&gt;='Personnel Details'!$N$27), 'Personnel Details'!$Q$27, IF(AND(NOT('Personnel Details'!$I$27=""), $B333&gt;='Personnel Details'!$I$27), 'Personnel Details'!$L$27, 'Personnel Details'!$G$27)))</f>
        <v/>
      </c>
      <c r="KO333" s="59">
        <f t="shared" si="875"/>
        <v>0</v>
      </c>
      <c r="KP333" s="53"/>
      <c r="KR333" s="78" t="str">
        <f>IF(KR$9="", "", IF(AND(NOT('Personnel Details'!$N$28=""), $B333&gt;='Personnel Details'!$N$28), 'Personnel Details'!$O$28, IF(AND(NOT('Personnel Details'!$I$28=""), $B333&gt;='Personnel Details'!$I$28), 'Personnel Details'!$J$28, 'Personnel Details'!$E$28)))</f>
        <v/>
      </c>
      <c r="KS333" s="59" t="str">
        <f>IF(KR$9="", "", IF(AND(NOT('Personnel Details'!$N$28=""), $B333&gt;='Personnel Details'!$N$28), IF('Personnel Details'!$P$28="","", 'Personnel Details'!$P$28), IF(AND(NOT('Personnel Details'!$I$28=""), $B333&gt;='Personnel Details'!$I$28), IF('Personnel Details'!$K$28="", "", 'Personnel Details'!$K$28), IF('Personnel Details'!$F$28="", "", 'Personnel Details'!$F$28))))</f>
        <v/>
      </c>
      <c r="KT333" s="79" t="str">
        <f>IF(KR$9="", "", IF(AND(NOT('Personnel Details'!$N$28=""), $B333&gt;='Personnel Details'!$N$28), 'Personnel Details'!$Q$28, IF(AND(NOT('Personnel Details'!$I$28=""), $B333&gt;='Personnel Details'!$I$28), 'Personnel Details'!$L$28, 'Personnel Details'!$G$28)))</f>
        <v/>
      </c>
      <c r="KU333" s="59">
        <f t="shared" si="876"/>
        <v>0</v>
      </c>
      <c r="KV333" s="53"/>
      <c r="KX333" s="78" t="str">
        <f>IF(KX$9="", "", IF(AND(NOT('Personnel Details'!$N$29=""), $B333&gt;='Personnel Details'!$N$29), 'Personnel Details'!$O$29, IF(AND(NOT('Personnel Details'!$I$29=""), $B333&gt;='Personnel Details'!$I$29), 'Personnel Details'!$J$29, 'Personnel Details'!$E$29)))</f>
        <v/>
      </c>
      <c r="KY333" s="59" t="str">
        <f>IF(KX$9="", "", IF(AND(NOT('Personnel Details'!$N$29=""), $B333&gt;='Personnel Details'!$N$29), IF('Personnel Details'!$P$29="","", 'Personnel Details'!$P$29), IF(AND(NOT('Personnel Details'!$I$29=""), $B333&gt;='Personnel Details'!$I$29), IF('Personnel Details'!$K$29="", "", 'Personnel Details'!$K$29), IF('Personnel Details'!$F$29="", "", 'Personnel Details'!$F$29))))</f>
        <v/>
      </c>
      <c r="KZ333" s="79" t="str">
        <f>IF(KX$9="", "", IF(AND(NOT('Personnel Details'!$N$29=""), $B333&gt;='Personnel Details'!$N$29), 'Personnel Details'!$Q$29, IF(AND(NOT('Personnel Details'!$I$29=""), $B333&gt;='Personnel Details'!$I$29), 'Personnel Details'!$L$29, 'Personnel Details'!$G$29)))</f>
        <v/>
      </c>
      <c r="LA333" s="59">
        <f t="shared" si="877"/>
        <v>0</v>
      </c>
      <c r="LB333" s="53"/>
      <c r="LD333" s="78" t="str">
        <f>IF(LD$9="", "", IF(AND(NOT('Personnel Details'!$N$30=""), $B333&gt;='Personnel Details'!$N$30), 'Personnel Details'!$O$30, IF(AND(NOT('Personnel Details'!$I$30=""), $B333&gt;='Personnel Details'!$I$30), 'Personnel Details'!$J$30, 'Personnel Details'!$E$30)))</f>
        <v/>
      </c>
      <c r="LE333" s="59" t="str">
        <f>IF(LD$9="", "", IF(AND(NOT('Personnel Details'!$N$30=""), $B333&gt;='Personnel Details'!$N$30), IF('Personnel Details'!$P$30="","", 'Personnel Details'!$P$30), IF(AND(NOT('Personnel Details'!$I$30=""), $B333&gt;='Personnel Details'!$I$30), IF('Personnel Details'!$K$30="", "", 'Personnel Details'!$K$30), IF('Personnel Details'!$F$30="", "", 'Personnel Details'!$F$30))))</f>
        <v/>
      </c>
      <c r="LF333" s="79" t="str">
        <f>IF(LD$9="", "", IF(AND(NOT('Personnel Details'!$N$30=""), $B333&gt;='Personnel Details'!$N$30), 'Personnel Details'!$Q$30, IF(AND(NOT('Personnel Details'!$I$30=""), $B333&gt;='Personnel Details'!$I$30), 'Personnel Details'!$L$30, 'Personnel Details'!$G$30)))</f>
        <v/>
      </c>
      <c r="LG333" s="59">
        <f t="shared" si="878"/>
        <v>0</v>
      </c>
      <c r="LH333" s="53"/>
      <c r="LJ333" s="78" t="str">
        <f>IF(LJ$9="", "", IF(AND(NOT('Personnel Details'!$N$31=""), $B333&gt;='Personnel Details'!$N$31), 'Personnel Details'!$O$31, IF(AND(NOT('Personnel Details'!$I$31=""), $B333&gt;='Personnel Details'!$I$31), 'Personnel Details'!$J$31, 'Personnel Details'!$E$31)))</f>
        <v/>
      </c>
      <c r="LK333" s="59" t="str">
        <f>IF(LJ$9="", "", IF(AND(NOT('Personnel Details'!$N$31=""), $B333&gt;='Personnel Details'!$N$31), IF('Personnel Details'!$P$31="","", 'Personnel Details'!$P$31), IF(AND(NOT('Personnel Details'!$I$31=""), $B333&gt;='Personnel Details'!$I$31), IF('Personnel Details'!$K$31="", "", 'Personnel Details'!$K$31), IF('Personnel Details'!$F$31="", "", 'Personnel Details'!$F$31))))</f>
        <v/>
      </c>
      <c r="LL333" s="79" t="str">
        <f>IF(LJ$9="", "", IF(AND(NOT('Personnel Details'!$N$31=""), $B333&gt;='Personnel Details'!$N$31), 'Personnel Details'!$Q$31, IF(AND(NOT('Personnel Details'!$I$31=""), $B333&gt;='Personnel Details'!$I$31), 'Personnel Details'!$L$31, 'Personnel Details'!$G$31)))</f>
        <v/>
      </c>
      <c r="LM333" s="59">
        <f t="shared" si="879"/>
        <v>0</v>
      </c>
      <c r="LN333" s="53"/>
      <c r="LP333" s="78" t="str">
        <f>IF(LP$9="", "", IF(AND(NOT('Personnel Details'!$N$32=""), $B333&gt;='Personnel Details'!$N$32), 'Personnel Details'!$O$32, IF(AND(NOT('Personnel Details'!$I$32=""), $B333&gt;='Personnel Details'!$I$32), 'Personnel Details'!$J$32, 'Personnel Details'!$E$32)))</f>
        <v/>
      </c>
      <c r="LQ333" s="59" t="str">
        <f>IF(LP$9="", "", IF(AND(NOT('Personnel Details'!$N$32=""), $B333&gt;='Personnel Details'!$N$32), IF('Personnel Details'!$P$32="","", 'Personnel Details'!$P$32), IF(AND(NOT('Personnel Details'!$I$32=""), $B333&gt;='Personnel Details'!$I$32), IF('Personnel Details'!$K$32="", "", 'Personnel Details'!$K$32), IF('Personnel Details'!$F$32="", "", 'Personnel Details'!$F$32))))</f>
        <v/>
      </c>
      <c r="LR333" s="79" t="str">
        <f>IF(LP$9="", "", IF(AND(NOT('Personnel Details'!$N$32=""), $B333&gt;='Personnel Details'!$N$32), 'Personnel Details'!$Q$32, IF(AND(NOT('Personnel Details'!$I$32=""), $B333&gt;='Personnel Details'!$I$32), 'Personnel Details'!$L$32, 'Personnel Details'!$G$32)))</f>
        <v/>
      </c>
      <c r="LS333" s="59">
        <f t="shared" si="880"/>
        <v>0</v>
      </c>
      <c r="LT333" s="53"/>
      <c r="LV333" s="78" t="str">
        <f>IF(LV$9="", "", IF(AND(NOT('Personnel Details'!$N$33=""), $B333&gt;='Personnel Details'!$N$33), 'Personnel Details'!$O$33, IF(AND(NOT('Personnel Details'!$I$33=""), $B333&gt;='Personnel Details'!$I$33), 'Personnel Details'!$J$33, 'Personnel Details'!$E$33)))</f>
        <v/>
      </c>
      <c r="LW333" s="59" t="str">
        <f>IF(LV$9="", "", IF(AND(NOT('Personnel Details'!$N$33=""), $B333&gt;='Personnel Details'!$N$33), IF('Personnel Details'!$P$33="","", 'Personnel Details'!$P$33), IF(AND(NOT('Personnel Details'!$I$33=""), $B333&gt;='Personnel Details'!$I$33), IF('Personnel Details'!$K$33="", "", 'Personnel Details'!$K$33), IF('Personnel Details'!$F$33="", "", 'Personnel Details'!$F$33))))</f>
        <v/>
      </c>
      <c r="LX333" s="79" t="str">
        <f>IF(LV$9="", "", IF(AND(NOT('Personnel Details'!$N$33=""), $B333&gt;='Personnel Details'!$N$33), 'Personnel Details'!$Q$33, IF(AND(NOT('Personnel Details'!$I$33=""), $B333&gt;='Personnel Details'!$I$33), 'Personnel Details'!$L$33, 'Personnel Details'!$G$33)))</f>
        <v/>
      </c>
      <c r="LY333" s="59">
        <f t="shared" si="881"/>
        <v>0</v>
      </c>
      <c r="LZ333" s="53"/>
      <c r="MB333" s="78" t="str">
        <f>IF(MB$9="", "", IF(AND(NOT('Personnel Details'!$N$34=""), $B333&gt;='Personnel Details'!$N$34), 'Personnel Details'!$O$34, IF(AND(NOT('Personnel Details'!$I$34=""), $B333&gt;='Personnel Details'!$I$34), 'Personnel Details'!$J$34, 'Personnel Details'!$E$34)))</f>
        <v/>
      </c>
      <c r="MC333" s="59" t="str">
        <f>IF(MB$9="", "", IF(AND(NOT('Personnel Details'!$N$34=""), $B333&gt;='Personnel Details'!$N$34), IF('Personnel Details'!$P$34="","", 'Personnel Details'!$P$34), IF(AND(NOT('Personnel Details'!$I$34=""), $B333&gt;='Personnel Details'!$I$34), IF('Personnel Details'!$K$34="", "", 'Personnel Details'!$K$34), IF('Personnel Details'!$F$34="", "", 'Personnel Details'!$F$34))))</f>
        <v/>
      </c>
      <c r="MD333" s="79" t="str">
        <f>IF(MB$9="", "", IF(AND(NOT('Personnel Details'!$N$34=""), $B333&gt;='Personnel Details'!$N$34), 'Personnel Details'!$Q$34, IF(AND(NOT('Personnel Details'!$I$34=""), $B333&gt;='Personnel Details'!$I$34), 'Personnel Details'!$L$34, 'Personnel Details'!$G$34)))</f>
        <v/>
      </c>
      <c r="ME333" s="59">
        <f t="shared" si="882"/>
        <v>0</v>
      </c>
      <c r="MF333" s="53"/>
      <c r="MH333" s="78" t="str">
        <f>IF(MH$9="", "", IF(AND(NOT('Personnel Details'!$N$35=""), $B333&gt;='Personnel Details'!$N$35), 'Personnel Details'!$O$35, IF(AND(NOT('Personnel Details'!$I$35=""), $B333&gt;='Personnel Details'!$I$35), 'Personnel Details'!$J$35, 'Personnel Details'!$E$35)))</f>
        <v/>
      </c>
      <c r="MI333" s="59" t="str">
        <f>IF(MH$9="", "", IF(AND(NOT('Personnel Details'!$N$35=""), $B333&gt;='Personnel Details'!$N$35), IF('Personnel Details'!$P$35="","", 'Personnel Details'!$P$35), IF(AND(NOT('Personnel Details'!$I$35=""), $B333&gt;='Personnel Details'!$I$35), IF('Personnel Details'!$K$35="", "", 'Personnel Details'!$K$35), IF('Personnel Details'!$F$35="", "", 'Personnel Details'!$F$35))))</f>
        <v/>
      </c>
      <c r="MJ333" s="79" t="str">
        <f>IF(MH$9="", "", IF(AND(NOT('Personnel Details'!$N$35=""), $B333&gt;='Personnel Details'!$N$35), 'Personnel Details'!$Q$35, IF(AND(NOT('Personnel Details'!$I$35=""), $B333&gt;='Personnel Details'!$I$35), 'Personnel Details'!$L$35, 'Personnel Details'!$G$35)))</f>
        <v/>
      </c>
      <c r="MK333" s="59">
        <f t="shared" si="883"/>
        <v>0</v>
      </c>
      <c r="ML333" s="53"/>
      <c r="MN333" s="78" t="str">
        <f>IF(MN$9="", "", IF(AND(NOT('Personnel Details'!$N$36=""), $B333&gt;='Personnel Details'!$N$36), 'Personnel Details'!$O$36, IF(AND(NOT('Personnel Details'!$I$36=""), $B333&gt;='Personnel Details'!$I$36), 'Personnel Details'!$J$36, 'Personnel Details'!$E$36)))</f>
        <v/>
      </c>
      <c r="MO333" s="59" t="str">
        <f>IF(MN$9="", "", IF(AND(NOT('Personnel Details'!$N$36=""), $B333&gt;='Personnel Details'!$N$36), IF('Personnel Details'!$P$36="","", 'Personnel Details'!$P$36), IF(AND(NOT('Personnel Details'!$I$36=""), $B333&gt;='Personnel Details'!$I$36), IF('Personnel Details'!$K$36="", "", 'Personnel Details'!$K$36), IF('Personnel Details'!$F$36="", "", 'Personnel Details'!$F$36))))</f>
        <v/>
      </c>
      <c r="MP333" s="79" t="str">
        <f>IF(MN$9="", "", IF(AND(NOT('Personnel Details'!$N$36=""), $B333&gt;='Personnel Details'!$N$36), 'Personnel Details'!$Q$36, IF(AND(NOT('Personnel Details'!$I$36=""), $B333&gt;='Personnel Details'!$I$36), 'Personnel Details'!$L$36, 'Personnel Details'!$G$36)))</f>
        <v/>
      </c>
      <c r="MQ333" s="59">
        <f t="shared" si="884"/>
        <v>0</v>
      </c>
      <c r="MR333" s="53"/>
      <c r="MT333" s="78" t="str">
        <f>IF(MT$9="", "", IF(AND(NOT('Personnel Details'!$N$37=""), $B333&gt;='Personnel Details'!$N$37), 'Personnel Details'!$O$37, IF(AND(NOT('Personnel Details'!$I$37=""), $B333&gt;='Personnel Details'!$I$37), 'Personnel Details'!$J$37, 'Personnel Details'!$E$37)))</f>
        <v/>
      </c>
      <c r="MU333" s="59" t="str">
        <f>IF(MT$9="", "", IF(AND(NOT('Personnel Details'!$N$37=""), $B333&gt;='Personnel Details'!$N$37), IF('Personnel Details'!$P$37="","", 'Personnel Details'!$P$37), IF(AND(NOT('Personnel Details'!$I$37=""), $B333&gt;='Personnel Details'!$I$37), IF('Personnel Details'!$K$37="", "", 'Personnel Details'!$K$37), IF('Personnel Details'!$F$37="", "", 'Personnel Details'!$F$37))))</f>
        <v/>
      </c>
      <c r="MV333" s="79" t="str">
        <f>IF(MT$9="", "", IF(AND(NOT('Personnel Details'!$N$37=""), $B333&gt;='Personnel Details'!$N$37), 'Personnel Details'!$Q$37, IF(AND(NOT('Personnel Details'!$I$37=""), $B333&gt;='Personnel Details'!$I$37), 'Personnel Details'!$L$37, 'Personnel Details'!$G$37)))</f>
        <v/>
      </c>
      <c r="MW333" s="59">
        <f t="shared" si="885"/>
        <v>0</v>
      </c>
      <c r="MX333" s="53"/>
      <c r="MZ333" s="78" t="str">
        <f>IF(MZ$9="", "", IF(AND(NOT('Personnel Details'!$N$38=""), $B333&gt;='Personnel Details'!$N$38), 'Personnel Details'!$O$38, IF(AND(NOT('Personnel Details'!$I$38=""), $B333&gt;='Personnel Details'!$I$38), 'Personnel Details'!$J$38, 'Personnel Details'!$E$38)))</f>
        <v/>
      </c>
      <c r="NA333" s="59" t="str">
        <f>IF(MZ$9="", "", IF(AND(NOT('Personnel Details'!$N$38=""), $B333&gt;='Personnel Details'!$N$38), IF('Personnel Details'!$P$38="","", 'Personnel Details'!$P$38), IF(AND(NOT('Personnel Details'!$I$38=""), $B333&gt;='Personnel Details'!$I$38), IF('Personnel Details'!$K$38="", "", 'Personnel Details'!$K$38), IF('Personnel Details'!$F$38="", "", 'Personnel Details'!$F$38))))</f>
        <v/>
      </c>
      <c r="NB333" s="79" t="str">
        <f>IF(MZ$9="", "", IF(AND(NOT('Personnel Details'!$N$38=""), $B333&gt;='Personnel Details'!$N$38), 'Personnel Details'!$Q$38, IF(AND(NOT('Personnel Details'!$I$38=""), $B333&gt;='Personnel Details'!$I$38), 'Personnel Details'!$L$38, 'Personnel Details'!$G$38)))</f>
        <v/>
      </c>
      <c r="NC333" s="59">
        <f t="shared" si="886"/>
        <v>0</v>
      </c>
      <c r="ND333" s="53"/>
      <c r="NF333" s="78" t="str">
        <f>IF(NF$9="", "", IF(AND(NOT('Personnel Details'!$N$39=""), $B333&gt;='Personnel Details'!$N$39), 'Personnel Details'!$O$39, IF(AND(NOT('Personnel Details'!$I$39=""), $B333&gt;='Personnel Details'!$I$39), 'Personnel Details'!$J$39, 'Personnel Details'!$E$39)))</f>
        <v/>
      </c>
      <c r="NG333" s="59" t="str">
        <f>IF(NF$9="", "", IF(AND(NOT('Personnel Details'!$N$39=""), $B333&gt;='Personnel Details'!$N$39), IF('Personnel Details'!$P$39="","", 'Personnel Details'!$P$39), IF(AND(NOT('Personnel Details'!$I$39=""), $B333&gt;='Personnel Details'!$I$39), IF('Personnel Details'!$K$39="", "", 'Personnel Details'!$K$39), IF('Personnel Details'!$F$39="", "", 'Personnel Details'!$F$39))))</f>
        <v/>
      </c>
      <c r="NH333" s="79" t="str">
        <f>IF(NF$9="", "", IF(AND(NOT('Personnel Details'!$N$39=""), $B333&gt;='Personnel Details'!$N$39), 'Personnel Details'!$Q$39, IF(AND(NOT('Personnel Details'!$I$39=""), $B333&gt;='Personnel Details'!$I$39), 'Personnel Details'!$L$39, 'Personnel Details'!$G$39)))</f>
        <v/>
      </c>
      <c r="NI333" s="59">
        <f t="shared" si="887"/>
        <v>0</v>
      </c>
      <c r="NJ333" s="53"/>
      <c r="NL333" s="78" t="str">
        <f>IF(NL$9="", "", IF(AND(NOT('Personnel Details'!$N$40=""), $B333&gt;='Personnel Details'!$N$40), 'Personnel Details'!$O$40, IF(AND(NOT('Personnel Details'!$I$40=""), $B333&gt;='Personnel Details'!$I$40), 'Personnel Details'!$J$40, 'Personnel Details'!$E$40)))</f>
        <v/>
      </c>
      <c r="NM333" s="59" t="str">
        <f>IF(NL$9="", "", IF(AND(NOT('Personnel Details'!$N$40=""), $B333&gt;='Personnel Details'!$N$40), IF('Personnel Details'!$P$40="","", 'Personnel Details'!$P$40), IF(AND(NOT('Personnel Details'!$I$40=""), $B333&gt;='Personnel Details'!$I$40), IF('Personnel Details'!$K$40="", "", 'Personnel Details'!$K$40), IF('Personnel Details'!$F$40="", "", 'Personnel Details'!$F$40))))</f>
        <v/>
      </c>
      <c r="NN333" s="79" t="str">
        <f>IF(NL$9="", "", IF(AND(NOT('Personnel Details'!$N$40=""), $B333&gt;='Personnel Details'!$N$40), 'Personnel Details'!$Q$40, IF(AND(NOT('Personnel Details'!$I$40=""), $B333&gt;='Personnel Details'!$I$40), 'Personnel Details'!$L$40, 'Personnel Details'!$G$40)))</f>
        <v/>
      </c>
      <c r="NO333" s="59">
        <f t="shared" si="888"/>
        <v>0</v>
      </c>
      <c r="NP333" s="53"/>
    </row>
    <row r="334" spans="1:380" x14ac:dyDescent="0.25">
      <c r="A334" s="32"/>
      <c r="B334" s="113">
        <f>IFERROR(IF(B333+1&gt;'Personnel Details'!$U$5, "", B333+1), "")</f>
        <v>44154</v>
      </c>
      <c r="C334" s="32"/>
      <c r="D334" s="120"/>
      <c r="E334" s="13" t="str">
        <f t="shared" si="767"/>
        <v/>
      </c>
      <c r="F334" s="13" t="str">
        <f t="shared" si="798"/>
        <v/>
      </c>
      <c r="G334" s="56" t="str">
        <f t="shared" si="889"/>
        <v/>
      </c>
      <c r="H334" s="16" t="str">
        <f t="shared" si="799"/>
        <v/>
      </c>
      <c r="I334" s="32"/>
      <c r="J334" s="120"/>
      <c r="K334" s="62" t="str">
        <f t="shared" si="768"/>
        <v/>
      </c>
      <c r="L334" s="62" t="str">
        <f t="shared" si="800"/>
        <v/>
      </c>
      <c r="M334" s="65" t="str">
        <f t="shared" si="890"/>
        <v/>
      </c>
      <c r="N334" s="68" t="str">
        <f t="shared" si="801"/>
        <v/>
      </c>
      <c r="O334" s="32"/>
      <c r="P334" s="120"/>
      <c r="Q334" s="62" t="str">
        <f t="shared" si="769"/>
        <v/>
      </c>
      <c r="R334" s="62" t="str">
        <f t="shared" si="802"/>
        <v/>
      </c>
      <c r="S334" s="65" t="str">
        <f t="shared" si="891"/>
        <v/>
      </c>
      <c r="T334" s="68" t="str">
        <f t="shared" si="803"/>
        <v/>
      </c>
      <c r="U334" s="32"/>
      <c r="V334" s="120"/>
      <c r="W334" s="62" t="str">
        <f t="shared" si="770"/>
        <v/>
      </c>
      <c r="X334" s="62" t="str">
        <f t="shared" si="804"/>
        <v/>
      </c>
      <c r="Y334" s="65" t="str">
        <f t="shared" si="892"/>
        <v/>
      </c>
      <c r="Z334" s="68" t="str">
        <f t="shared" si="805"/>
        <v/>
      </c>
      <c r="AA334" s="32"/>
      <c r="AB334" s="120"/>
      <c r="AC334" s="62" t="str">
        <f t="shared" si="771"/>
        <v/>
      </c>
      <c r="AD334" s="62" t="str">
        <f t="shared" si="806"/>
        <v/>
      </c>
      <c r="AE334" s="65" t="str">
        <f t="shared" si="893"/>
        <v/>
      </c>
      <c r="AF334" s="68" t="str">
        <f t="shared" si="807"/>
        <v/>
      </c>
      <c r="AG334" s="32"/>
      <c r="AH334" s="120"/>
      <c r="AI334" s="62" t="str">
        <f t="shared" si="772"/>
        <v/>
      </c>
      <c r="AJ334" s="62" t="str">
        <f t="shared" si="808"/>
        <v/>
      </c>
      <c r="AK334" s="65" t="str">
        <f t="shared" si="894"/>
        <v/>
      </c>
      <c r="AL334" s="68" t="str">
        <f t="shared" si="809"/>
        <v/>
      </c>
      <c r="AM334" s="32"/>
      <c r="AN334" s="120"/>
      <c r="AO334" s="62" t="str">
        <f t="shared" si="773"/>
        <v/>
      </c>
      <c r="AP334" s="62" t="str">
        <f t="shared" si="810"/>
        <v/>
      </c>
      <c r="AQ334" s="65" t="str">
        <f t="shared" si="895"/>
        <v/>
      </c>
      <c r="AR334" s="68" t="str">
        <f t="shared" si="811"/>
        <v/>
      </c>
      <c r="AS334" s="32"/>
      <c r="AT334" s="120"/>
      <c r="AU334" s="62" t="str">
        <f t="shared" si="774"/>
        <v/>
      </c>
      <c r="AV334" s="62" t="str">
        <f t="shared" si="812"/>
        <v/>
      </c>
      <c r="AW334" s="65" t="str">
        <f t="shared" si="896"/>
        <v/>
      </c>
      <c r="AX334" s="68" t="str">
        <f t="shared" si="813"/>
        <v/>
      </c>
      <c r="AY334" s="32"/>
      <c r="AZ334" s="120"/>
      <c r="BA334" s="62" t="str">
        <f t="shared" si="775"/>
        <v/>
      </c>
      <c r="BB334" s="62" t="str">
        <f t="shared" si="814"/>
        <v/>
      </c>
      <c r="BC334" s="65" t="str">
        <f t="shared" si="897"/>
        <v/>
      </c>
      <c r="BD334" s="68" t="str">
        <f t="shared" si="815"/>
        <v/>
      </c>
      <c r="BE334" s="32"/>
      <c r="BF334" s="120"/>
      <c r="BG334" s="62" t="str">
        <f t="shared" si="776"/>
        <v/>
      </c>
      <c r="BH334" s="62" t="str">
        <f t="shared" si="816"/>
        <v/>
      </c>
      <c r="BI334" s="65" t="str">
        <f t="shared" si="898"/>
        <v/>
      </c>
      <c r="BJ334" s="68" t="str">
        <f t="shared" si="817"/>
        <v/>
      </c>
      <c r="BK334" s="32"/>
      <c r="BL334" s="120"/>
      <c r="BM334" s="62" t="str">
        <f t="shared" si="777"/>
        <v/>
      </c>
      <c r="BN334" s="62" t="str">
        <f t="shared" si="818"/>
        <v/>
      </c>
      <c r="BO334" s="65" t="str">
        <f t="shared" si="899"/>
        <v/>
      </c>
      <c r="BP334" s="68" t="str">
        <f t="shared" si="819"/>
        <v/>
      </c>
      <c r="BQ334" s="32"/>
      <c r="BR334" s="120"/>
      <c r="BS334" s="62" t="str">
        <f t="shared" si="778"/>
        <v/>
      </c>
      <c r="BT334" s="62" t="str">
        <f t="shared" si="820"/>
        <v/>
      </c>
      <c r="BU334" s="65" t="str">
        <f t="shared" si="900"/>
        <v/>
      </c>
      <c r="BV334" s="68" t="str">
        <f t="shared" si="821"/>
        <v/>
      </c>
      <c r="BW334" s="32"/>
      <c r="BX334" s="120"/>
      <c r="BY334" s="62" t="str">
        <f t="shared" si="779"/>
        <v/>
      </c>
      <c r="BZ334" s="62" t="str">
        <f t="shared" si="822"/>
        <v/>
      </c>
      <c r="CA334" s="65" t="str">
        <f t="shared" si="901"/>
        <v/>
      </c>
      <c r="CB334" s="68" t="str">
        <f t="shared" si="823"/>
        <v/>
      </c>
      <c r="CC334" s="32"/>
      <c r="CD334" s="120"/>
      <c r="CE334" s="62" t="str">
        <f t="shared" si="780"/>
        <v/>
      </c>
      <c r="CF334" s="62" t="str">
        <f t="shared" si="824"/>
        <v/>
      </c>
      <c r="CG334" s="65" t="str">
        <f t="shared" si="902"/>
        <v/>
      </c>
      <c r="CH334" s="68" t="str">
        <f t="shared" si="825"/>
        <v/>
      </c>
      <c r="CI334" s="32"/>
      <c r="CJ334" s="120"/>
      <c r="CK334" s="62" t="str">
        <f t="shared" si="781"/>
        <v/>
      </c>
      <c r="CL334" s="62" t="str">
        <f t="shared" si="826"/>
        <v/>
      </c>
      <c r="CM334" s="65" t="str">
        <f t="shared" si="903"/>
        <v/>
      </c>
      <c r="CN334" s="68" t="str">
        <f t="shared" si="827"/>
        <v/>
      </c>
      <c r="CO334" s="32"/>
      <c r="CP334" s="120"/>
      <c r="CQ334" s="62" t="str">
        <f t="shared" si="782"/>
        <v/>
      </c>
      <c r="CR334" s="62" t="str">
        <f t="shared" si="828"/>
        <v/>
      </c>
      <c r="CS334" s="65" t="str">
        <f t="shared" si="904"/>
        <v/>
      </c>
      <c r="CT334" s="68" t="str">
        <f t="shared" si="829"/>
        <v/>
      </c>
      <c r="CU334" s="32"/>
      <c r="CV334" s="120"/>
      <c r="CW334" s="62" t="str">
        <f t="shared" si="783"/>
        <v/>
      </c>
      <c r="CX334" s="62" t="str">
        <f t="shared" si="830"/>
        <v/>
      </c>
      <c r="CY334" s="65" t="str">
        <f t="shared" si="905"/>
        <v/>
      </c>
      <c r="CZ334" s="68" t="str">
        <f t="shared" si="831"/>
        <v/>
      </c>
      <c r="DA334" s="32"/>
      <c r="DB334" s="120"/>
      <c r="DC334" s="62" t="str">
        <f t="shared" si="784"/>
        <v/>
      </c>
      <c r="DD334" s="62" t="str">
        <f t="shared" si="832"/>
        <v/>
      </c>
      <c r="DE334" s="65" t="str">
        <f t="shared" si="906"/>
        <v/>
      </c>
      <c r="DF334" s="68" t="str">
        <f t="shared" si="833"/>
        <v/>
      </c>
      <c r="DG334" s="32"/>
      <c r="DH334" s="120"/>
      <c r="DI334" s="62" t="str">
        <f t="shared" si="785"/>
        <v/>
      </c>
      <c r="DJ334" s="62" t="str">
        <f t="shared" si="834"/>
        <v/>
      </c>
      <c r="DK334" s="65" t="str">
        <f t="shared" si="907"/>
        <v/>
      </c>
      <c r="DL334" s="68" t="str">
        <f t="shared" si="835"/>
        <v/>
      </c>
      <c r="DM334" s="32"/>
      <c r="DN334" s="120"/>
      <c r="DO334" s="62" t="str">
        <f t="shared" si="786"/>
        <v/>
      </c>
      <c r="DP334" s="62" t="str">
        <f t="shared" si="836"/>
        <v/>
      </c>
      <c r="DQ334" s="65" t="str">
        <f t="shared" si="908"/>
        <v/>
      </c>
      <c r="DR334" s="68" t="str">
        <f t="shared" si="837"/>
        <v/>
      </c>
      <c r="DS334" s="32"/>
      <c r="DT334" s="120"/>
      <c r="DU334" s="62" t="str">
        <f t="shared" si="787"/>
        <v/>
      </c>
      <c r="DV334" s="62" t="str">
        <f t="shared" si="838"/>
        <v/>
      </c>
      <c r="DW334" s="65" t="str">
        <f t="shared" si="909"/>
        <v/>
      </c>
      <c r="DX334" s="68" t="str">
        <f t="shared" si="839"/>
        <v/>
      </c>
      <c r="DY334" s="32"/>
      <c r="DZ334" s="120"/>
      <c r="EA334" s="62" t="str">
        <f t="shared" si="788"/>
        <v/>
      </c>
      <c r="EB334" s="62" t="str">
        <f t="shared" si="840"/>
        <v/>
      </c>
      <c r="EC334" s="65" t="str">
        <f t="shared" si="910"/>
        <v/>
      </c>
      <c r="ED334" s="68" t="str">
        <f t="shared" si="841"/>
        <v/>
      </c>
      <c r="EE334" s="32"/>
      <c r="EF334" s="120"/>
      <c r="EG334" s="62" t="str">
        <f t="shared" si="789"/>
        <v/>
      </c>
      <c r="EH334" s="62" t="str">
        <f t="shared" si="842"/>
        <v/>
      </c>
      <c r="EI334" s="65" t="str">
        <f t="shared" si="911"/>
        <v/>
      </c>
      <c r="EJ334" s="68" t="str">
        <f t="shared" si="843"/>
        <v/>
      </c>
      <c r="EK334" s="32"/>
      <c r="EL334" s="120"/>
      <c r="EM334" s="62" t="str">
        <f t="shared" si="790"/>
        <v/>
      </c>
      <c r="EN334" s="62" t="str">
        <f t="shared" si="844"/>
        <v/>
      </c>
      <c r="EO334" s="65" t="str">
        <f t="shared" si="912"/>
        <v/>
      </c>
      <c r="EP334" s="68" t="str">
        <f t="shared" si="845"/>
        <v/>
      </c>
      <c r="EQ334" s="32"/>
      <c r="ER334" s="120"/>
      <c r="ES334" s="62" t="str">
        <f t="shared" si="791"/>
        <v/>
      </c>
      <c r="ET334" s="62" t="str">
        <f t="shared" si="846"/>
        <v/>
      </c>
      <c r="EU334" s="65" t="str">
        <f t="shared" si="913"/>
        <v/>
      </c>
      <c r="EV334" s="68" t="str">
        <f t="shared" si="847"/>
        <v/>
      </c>
      <c r="EW334" s="32"/>
      <c r="EX334" s="120"/>
      <c r="EY334" s="62" t="str">
        <f t="shared" si="792"/>
        <v/>
      </c>
      <c r="EZ334" s="62" t="str">
        <f t="shared" si="848"/>
        <v/>
      </c>
      <c r="FA334" s="65" t="str">
        <f t="shared" si="914"/>
        <v/>
      </c>
      <c r="FB334" s="68" t="str">
        <f t="shared" si="849"/>
        <v/>
      </c>
      <c r="FC334" s="32"/>
      <c r="FD334" s="120"/>
      <c r="FE334" s="62" t="str">
        <f t="shared" si="793"/>
        <v/>
      </c>
      <c r="FF334" s="62" t="str">
        <f t="shared" si="850"/>
        <v/>
      </c>
      <c r="FG334" s="65" t="str">
        <f t="shared" si="915"/>
        <v/>
      </c>
      <c r="FH334" s="68" t="str">
        <f t="shared" si="851"/>
        <v/>
      </c>
      <c r="FI334" s="32"/>
      <c r="FJ334" s="120"/>
      <c r="FK334" s="62" t="str">
        <f t="shared" si="794"/>
        <v/>
      </c>
      <c r="FL334" s="62" t="str">
        <f t="shared" si="852"/>
        <v/>
      </c>
      <c r="FM334" s="65" t="str">
        <f t="shared" si="916"/>
        <v/>
      </c>
      <c r="FN334" s="68" t="str">
        <f t="shared" si="853"/>
        <v/>
      </c>
      <c r="FO334" s="32"/>
      <c r="FP334" s="120"/>
      <c r="FQ334" s="62" t="str">
        <f t="shared" si="795"/>
        <v/>
      </c>
      <c r="FR334" s="62" t="str">
        <f t="shared" si="854"/>
        <v/>
      </c>
      <c r="FS334" s="65" t="str">
        <f t="shared" si="917"/>
        <v/>
      </c>
      <c r="FT334" s="68" t="str">
        <f t="shared" si="855"/>
        <v/>
      </c>
      <c r="FU334" s="32"/>
      <c r="FV334" s="120"/>
      <c r="FW334" s="62" t="str">
        <f t="shared" si="796"/>
        <v/>
      </c>
      <c r="FX334" s="62" t="str">
        <f t="shared" si="856"/>
        <v/>
      </c>
      <c r="FY334" s="65" t="str">
        <f t="shared" si="918"/>
        <v/>
      </c>
      <c r="FZ334" s="68" t="str">
        <f t="shared" si="857"/>
        <v/>
      </c>
      <c r="GA334" s="32"/>
      <c r="GC334" s="7" t="str">
        <f t="shared" si="858"/>
        <v>Nov 2020</v>
      </c>
      <c r="GD334" s="7" t="str">
        <f t="shared" ca="1" si="797"/>
        <v/>
      </c>
      <c r="GT334" s="71">
        <f>IF(GT$9="", "", IF(AND(NOT('Personnel Details'!$N$11=""), $B334&gt;='Personnel Details'!$N$11), 'Personnel Details'!$O$11, IF(AND(NOT('Personnel Details'!$I$11=""), $B334&gt;='Personnel Details'!$I$11), 'Personnel Details'!$J$11, 'Personnel Details'!$E$11)))</f>
        <v>0.8</v>
      </c>
      <c r="GU334" s="59" t="str">
        <f>IF(GT$9="", "", IF(AND(NOT('Personnel Details'!$N$11=""), $B334&gt;='Personnel Details'!$N$11), IF('Personnel Details'!$P$11="","", 'Personnel Details'!$P$11), IF(AND(NOT('Personnel Details'!$I$11=""), $B334&gt;='Personnel Details'!$I$11), IF('Personnel Details'!$K$11="", "", 'Personnel Details'!$K$11), IF('Personnel Details'!$F$11="", "", 'Personnel Details'!$F$11))))</f>
        <v/>
      </c>
      <c r="GV334" s="74">
        <f>IF(GT$9="", "", IF(AND(NOT('Personnel Details'!$N$11=""), $B334&gt;='Personnel Details'!$N$11), 'Personnel Details'!$Q$11, IF(AND(NOT('Personnel Details'!$I$11=""), $B334&gt;='Personnel Details'!$I$11), 'Personnel Details'!$L$11, 'Personnel Details'!$G$11)))</f>
        <v>0</v>
      </c>
      <c r="GW334" s="59">
        <f t="shared" si="859"/>
        <v>0</v>
      </c>
      <c r="GX334" s="53"/>
      <c r="GZ334" s="78">
        <f>IF(GZ$9="", "", IF(AND(NOT('Personnel Details'!$N$12=""), $B334&gt;='Personnel Details'!$N$12), 'Personnel Details'!$O$12, IF(AND(NOT('Personnel Details'!$I$12=""), $B334&gt;='Personnel Details'!$I$12), 'Personnel Details'!$J$12, 'Personnel Details'!$E$12)))</f>
        <v>0.8</v>
      </c>
      <c r="HA334" s="59" t="str">
        <f>IF(GZ$9="", "", IF(AND(NOT('Personnel Details'!$N$12=""), $B334&gt;='Personnel Details'!$N$12), IF('Personnel Details'!$P$12="","", 'Personnel Details'!$P$12), IF(AND(NOT('Personnel Details'!$I$12=""), $B334&gt;='Personnel Details'!$I$12), IF('Personnel Details'!$K$12="", "", 'Personnel Details'!$K$12), IF('Personnel Details'!$F$12="", "", 'Personnel Details'!$F$12))))</f>
        <v/>
      </c>
      <c r="HB334" s="79">
        <f>IF(GZ$9="", "", IF(AND(NOT('Personnel Details'!$N$12=""), $B334&gt;='Personnel Details'!$N$12), 'Personnel Details'!$Q$12, IF(AND(NOT('Personnel Details'!$I$12=""), $B334&gt;='Personnel Details'!$I$12), 'Personnel Details'!$L$12, 'Personnel Details'!$G$12)))</f>
        <v>0</v>
      </c>
      <c r="HC334" s="59">
        <f t="shared" si="860"/>
        <v>0</v>
      </c>
      <c r="HD334" s="53"/>
      <c r="HF334" s="78">
        <f>IF(HF$9="", "", IF(AND(NOT('Personnel Details'!$N$13=""), $B334&gt;='Personnel Details'!$N$13), 'Personnel Details'!$O$13, IF(AND(NOT('Personnel Details'!$I$13=""), $B334&gt;='Personnel Details'!$I$13), 'Personnel Details'!$J$13, 'Personnel Details'!$E$13)))</f>
        <v>0.8</v>
      </c>
      <c r="HG334" s="59" t="str">
        <f>IF(HF$9="", "", IF(AND(NOT('Personnel Details'!$N$13=""), $B334&gt;='Personnel Details'!$N$13), IF('Personnel Details'!$P$13="","", 'Personnel Details'!$P$13), IF(AND(NOT('Personnel Details'!$I$13=""), $B334&gt;='Personnel Details'!$I$13), IF('Personnel Details'!$K$13="", "", 'Personnel Details'!$K$13), IF('Personnel Details'!$F$13="", "", 'Personnel Details'!$F$13))))</f>
        <v/>
      </c>
      <c r="HH334" s="79">
        <f>IF(HF$9="", "", IF(AND(NOT('Personnel Details'!$N$13=""), $B334&gt;='Personnel Details'!$N$13), 'Personnel Details'!$Q$13, IF(AND(NOT('Personnel Details'!$I$13=""), $B334&gt;='Personnel Details'!$I$13), 'Personnel Details'!$L$13, 'Personnel Details'!$G$13)))</f>
        <v>0</v>
      </c>
      <c r="HI334" s="59">
        <f t="shared" si="861"/>
        <v>0</v>
      </c>
      <c r="HJ334" s="53"/>
      <c r="HL334" s="78">
        <f>IF(HL$9="", "", IF(AND(NOT('Personnel Details'!$N$14=""), $B334&gt;='Personnel Details'!$N$14), 'Personnel Details'!$O$14, IF(AND(NOT('Personnel Details'!$I$14=""), $B334&gt;='Personnel Details'!$I$14), 'Personnel Details'!$J$14, 'Personnel Details'!$E$14)))</f>
        <v>0.8</v>
      </c>
      <c r="HM334" s="59">
        <f>IF(HL$9="", "", IF(AND(NOT('Personnel Details'!$N$14=""), $B334&gt;='Personnel Details'!$N$14), IF('Personnel Details'!$P$14="","", 'Personnel Details'!$P$14), IF(AND(NOT('Personnel Details'!$I$14=""), $B334&gt;='Personnel Details'!$I$14), IF('Personnel Details'!$K$14="", "", 'Personnel Details'!$K$14), IF('Personnel Details'!$F$14="", "", 'Personnel Details'!$F$14))))</f>
        <v>2000</v>
      </c>
      <c r="HN334" s="79">
        <f>IF(HL$9="", "", IF(AND(NOT('Personnel Details'!$N$14=""), $B334&gt;='Personnel Details'!$N$14), 'Personnel Details'!$Q$14, IF(AND(NOT('Personnel Details'!$I$14=""), $B334&gt;='Personnel Details'!$I$14), 'Personnel Details'!$L$14, 'Personnel Details'!$G$14)))</f>
        <v>0.85</v>
      </c>
      <c r="HO334" s="59">
        <f t="shared" si="862"/>
        <v>0</v>
      </c>
      <c r="HP334" s="53"/>
      <c r="HR334" s="78" t="str">
        <f>IF(HR$9="", "", IF(AND(NOT('Personnel Details'!$N$15=""), $B334&gt;='Personnel Details'!$N$15), 'Personnel Details'!$O$15, IF(AND(NOT('Personnel Details'!$I$15=""), $B334&gt;='Personnel Details'!$I$15), 'Personnel Details'!$J$15, 'Personnel Details'!$E$15)))</f>
        <v/>
      </c>
      <c r="HS334" s="59" t="str">
        <f>IF(HR$9="", "", IF(AND(NOT('Personnel Details'!$N$15=""), $B334&gt;='Personnel Details'!$N$15), IF('Personnel Details'!$P$15="","", 'Personnel Details'!$P$15), IF(AND(NOT('Personnel Details'!$I$15=""), $B334&gt;='Personnel Details'!$I$15), IF('Personnel Details'!$K$15="", "", 'Personnel Details'!$K$15), IF('Personnel Details'!$F$15="", "", 'Personnel Details'!$F$15))))</f>
        <v/>
      </c>
      <c r="HT334" s="79" t="str">
        <f>IF(HR$9="", "", IF(AND(NOT('Personnel Details'!$N$15=""), $B334&gt;='Personnel Details'!$N$15), 'Personnel Details'!$Q$15, IF(AND(NOT('Personnel Details'!$I$15=""), $B334&gt;='Personnel Details'!$I$15), 'Personnel Details'!$L$15, 'Personnel Details'!$G$15)))</f>
        <v/>
      </c>
      <c r="HU334" s="59">
        <f t="shared" si="863"/>
        <v>0</v>
      </c>
      <c r="HV334" s="53"/>
      <c r="HX334" s="78" t="str">
        <f>IF(HX$9="", "", IF(AND(NOT('Personnel Details'!$N$16=""), $B334&gt;='Personnel Details'!$N$16), 'Personnel Details'!$O$16, IF(AND(NOT('Personnel Details'!$I$16=""), $B334&gt;='Personnel Details'!$I$16), 'Personnel Details'!$J$16, 'Personnel Details'!$E$16)))</f>
        <v/>
      </c>
      <c r="HY334" s="59" t="str">
        <f>IF(HX$9="", "", IF(AND(NOT('Personnel Details'!$N$16=""), $B334&gt;='Personnel Details'!$N$16), IF('Personnel Details'!$P$16="","", 'Personnel Details'!$P$16), IF(AND(NOT('Personnel Details'!$I$16=""), $B334&gt;='Personnel Details'!$I$16), IF('Personnel Details'!$K$16="", "", 'Personnel Details'!$K$16), IF('Personnel Details'!$F$16="", "", 'Personnel Details'!$F$16))))</f>
        <v/>
      </c>
      <c r="HZ334" s="79" t="str">
        <f>IF(HX$9="", "", IF(AND(NOT('Personnel Details'!$N$16=""), $B334&gt;='Personnel Details'!$N$16), 'Personnel Details'!$Q$16, IF(AND(NOT('Personnel Details'!$I$16=""), $B334&gt;='Personnel Details'!$I$16), 'Personnel Details'!$L$16, 'Personnel Details'!$G$16)))</f>
        <v/>
      </c>
      <c r="IA334" s="59">
        <f t="shared" si="864"/>
        <v>0</v>
      </c>
      <c r="IB334" s="53"/>
      <c r="ID334" s="78" t="str">
        <f>IF(ID$9="", "", IF(AND(NOT('Personnel Details'!$N$17=""), $B334&gt;='Personnel Details'!$N$17), 'Personnel Details'!$O$17, IF(AND(NOT('Personnel Details'!$I$17=""), $B334&gt;='Personnel Details'!$I$17), 'Personnel Details'!$J$17, 'Personnel Details'!$E$17)))</f>
        <v/>
      </c>
      <c r="IE334" s="59" t="str">
        <f>IF(ID$9="", "", IF(AND(NOT('Personnel Details'!$N$17=""), $B334&gt;='Personnel Details'!$N$17), IF('Personnel Details'!$P$17="","", 'Personnel Details'!$P$17), IF(AND(NOT('Personnel Details'!$I$17=""), $B334&gt;='Personnel Details'!$I$17), IF('Personnel Details'!$K$17="", "", 'Personnel Details'!$K$17), IF('Personnel Details'!$F$17="", "", 'Personnel Details'!$F$17))))</f>
        <v/>
      </c>
      <c r="IF334" s="79" t="str">
        <f>IF(ID$9="", "", IF(AND(NOT('Personnel Details'!$N$17=""), $B334&gt;='Personnel Details'!$N$17), 'Personnel Details'!$Q$17, IF(AND(NOT('Personnel Details'!$I$17=""), $B334&gt;='Personnel Details'!$I$17), 'Personnel Details'!$L$17, 'Personnel Details'!$G$17)))</f>
        <v/>
      </c>
      <c r="IG334" s="59">
        <f t="shared" si="865"/>
        <v>0</v>
      </c>
      <c r="IH334" s="53"/>
      <c r="IJ334" s="78" t="str">
        <f>IF(IJ$9="", "", IF(AND(NOT('Personnel Details'!$N$18=""), $B334&gt;='Personnel Details'!$N$18), 'Personnel Details'!$O$18, IF(AND(NOT('Personnel Details'!$I$18=""), $B334&gt;='Personnel Details'!$I$18), 'Personnel Details'!$J$18, 'Personnel Details'!$E$18)))</f>
        <v/>
      </c>
      <c r="IK334" s="59" t="str">
        <f>IF(IJ$9="", "", IF(AND(NOT('Personnel Details'!$N$18=""), $B334&gt;='Personnel Details'!$N$18), IF('Personnel Details'!$P$18="","", 'Personnel Details'!$P$18), IF(AND(NOT('Personnel Details'!$I$18=""), $B334&gt;='Personnel Details'!$I$18), IF('Personnel Details'!$K$18="", "", 'Personnel Details'!$K$18), IF('Personnel Details'!$F$18="", "", 'Personnel Details'!$F$18))))</f>
        <v/>
      </c>
      <c r="IL334" s="79" t="str">
        <f>IF(IJ$9="", "", IF(AND(NOT('Personnel Details'!$N$18=""), $B334&gt;='Personnel Details'!$N$18), 'Personnel Details'!$Q$18, IF(AND(NOT('Personnel Details'!$I$18=""), $B334&gt;='Personnel Details'!$I$18), 'Personnel Details'!$L$18, 'Personnel Details'!$G$18)))</f>
        <v/>
      </c>
      <c r="IM334" s="59">
        <f t="shared" si="866"/>
        <v>0</v>
      </c>
      <c r="IN334" s="53"/>
      <c r="IP334" s="78" t="str">
        <f>IF(IP$9="", "", IF(AND(NOT('Personnel Details'!$N$19=""), $B334&gt;='Personnel Details'!$N$19), 'Personnel Details'!$O$19, IF(AND(NOT('Personnel Details'!$I$19=""), $B334&gt;='Personnel Details'!$I$19), 'Personnel Details'!$J$19, 'Personnel Details'!$E$19)))</f>
        <v/>
      </c>
      <c r="IQ334" s="59" t="str">
        <f>IF(IP$9="", "", IF(AND(NOT('Personnel Details'!$N$19=""), $B334&gt;='Personnel Details'!$N$19), IF('Personnel Details'!$P$19="","", 'Personnel Details'!$P$19), IF(AND(NOT('Personnel Details'!$I$19=""), $B334&gt;='Personnel Details'!$I$19), IF('Personnel Details'!$K$19="", "", 'Personnel Details'!$K$19), IF('Personnel Details'!$F$19="", "", 'Personnel Details'!$F$19))))</f>
        <v/>
      </c>
      <c r="IR334" s="79" t="str">
        <f>IF(IP$9="", "", IF(AND(NOT('Personnel Details'!$N$19=""), $B334&gt;='Personnel Details'!$N$19), 'Personnel Details'!$Q$19, IF(AND(NOT('Personnel Details'!$I$19=""), $B334&gt;='Personnel Details'!$I$19), 'Personnel Details'!$L$19, 'Personnel Details'!$G$19)))</f>
        <v/>
      </c>
      <c r="IS334" s="59">
        <f t="shared" si="867"/>
        <v>0</v>
      </c>
      <c r="IT334" s="53"/>
      <c r="IV334" s="78" t="str">
        <f>IF(IV$9="", "", IF(AND(NOT('Personnel Details'!$N$20=""), $B334&gt;='Personnel Details'!$N$20), 'Personnel Details'!$O$20, IF(AND(NOT('Personnel Details'!$I$20=""), $B334&gt;='Personnel Details'!$I$20), 'Personnel Details'!$J$20, 'Personnel Details'!$E$20)))</f>
        <v/>
      </c>
      <c r="IW334" s="59" t="str">
        <f>IF(IV$9="", "", IF(AND(NOT('Personnel Details'!$N$20=""), $B334&gt;='Personnel Details'!$N$20), IF('Personnel Details'!$P$20="","", 'Personnel Details'!$P$20), IF(AND(NOT('Personnel Details'!$I$20=""), $B334&gt;='Personnel Details'!$I$20), IF('Personnel Details'!$K$20="", "", 'Personnel Details'!$K$20), IF('Personnel Details'!$F$20="", "", 'Personnel Details'!$F$20))))</f>
        <v/>
      </c>
      <c r="IX334" s="79" t="str">
        <f>IF(IV$9="", "", IF(AND(NOT('Personnel Details'!$N$20=""), $B334&gt;='Personnel Details'!$N$20), 'Personnel Details'!$Q$20, IF(AND(NOT('Personnel Details'!$I$20=""), $B334&gt;='Personnel Details'!$I$20), 'Personnel Details'!$L$20, 'Personnel Details'!$G$20)))</f>
        <v/>
      </c>
      <c r="IY334" s="59">
        <f t="shared" si="868"/>
        <v>0</v>
      </c>
      <c r="IZ334" s="53"/>
      <c r="JB334" s="78" t="str">
        <f>IF(JB$9="", "", IF(AND(NOT('Personnel Details'!$N$21=""), $B334&gt;='Personnel Details'!$N$21), 'Personnel Details'!$O$21, IF(AND(NOT('Personnel Details'!$I$21=""), $B334&gt;='Personnel Details'!$I$21), 'Personnel Details'!$J$21, 'Personnel Details'!$E$21)))</f>
        <v/>
      </c>
      <c r="JC334" s="59" t="str">
        <f>IF(JB$9="", "", IF(AND(NOT('Personnel Details'!$N$21=""), $B334&gt;='Personnel Details'!$N$21), IF('Personnel Details'!$P$21="","", 'Personnel Details'!$P$21), IF(AND(NOT('Personnel Details'!$I$21=""), $B334&gt;='Personnel Details'!$I$21), IF('Personnel Details'!$K$21="", "", 'Personnel Details'!$K$21), IF('Personnel Details'!$F$21="", "", 'Personnel Details'!$F$21))))</f>
        <v/>
      </c>
      <c r="JD334" s="79" t="str">
        <f>IF(JB$9="", "", IF(AND(NOT('Personnel Details'!$N$21=""), $B334&gt;='Personnel Details'!$N$21), 'Personnel Details'!$Q$21, IF(AND(NOT('Personnel Details'!$I$21=""), $B334&gt;='Personnel Details'!$I$21), 'Personnel Details'!$L$21, 'Personnel Details'!$G$21)))</f>
        <v/>
      </c>
      <c r="JE334" s="59">
        <f t="shared" si="869"/>
        <v>0</v>
      </c>
      <c r="JF334" s="53"/>
      <c r="JH334" s="78" t="str">
        <f>IF(JH$9="", "", IF(AND(NOT('Personnel Details'!$N$22=""), $B334&gt;='Personnel Details'!$N$22), 'Personnel Details'!$O$22, IF(AND(NOT('Personnel Details'!$I$22=""), $B334&gt;='Personnel Details'!$I$22), 'Personnel Details'!$J$22, 'Personnel Details'!$E$22)))</f>
        <v/>
      </c>
      <c r="JI334" s="59" t="str">
        <f>IF(JH$9="", "", IF(AND(NOT('Personnel Details'!$N$22=""), $B334&gt;='Personnel Details'!$N$22), IF('Personnel Details'!$P$22="","", 'Personnel Details'!$P$22), IF(AND(NOT('Personnel Details'!$I$22=""), $B334&gt;='Personnel Details'!$I$22), IF('Personnel Details'!$K$22="", "", 'Personnel Details'!$K$22), IF('Personnel Details'!$F$22="", "", 'Personnel Details'!$F$22))))</f>
        <v/>
      </c>
      <c r="JJ334" s="79" t="str">
        <f>IF(JH$9="", "", IF(AND(NOT('Personnel Details'!$N$22=""), $B334&gt;='Personnel Details'!$N$22), 'Personnel Details'!$Q$22, IF(AND(NOT('Personnel Details'!$I$22=""), $B334&gt;='Personnel Details'!$I$22), 'Personnel Details'!$L$22, 'Personnel Details'!$G$22)))</f>
        <v/>
      </c>
      <c r="JK334" s="59">
        <f t="shared" si="870"/>
        <v>0</v>
      </c>
      <c r="JL334" s="53"/>
      <c r="JN334" s="78" t="str">
        <f>IF(JN$9="", "", IF(AND(NOT('Personnel Details'!$N$23=""), $B334&gt;='Personnel Details'!$N$23), 'Personnel Details'!$O$23, IF(AND(NOT('Personnel Details'!$I$23=""), $B334&gt;='Personnel Details'!$I$23), 'Personnel Details'!$J$23, 'Personnel Details'!$E$23)))</f>
        <v/>
      </c>
      <c r="JO334" s="59" t="str">
        <f>IF(JN$9="", "", IF(AND(NOT('Personnel Details'!$N$23=""), $B334&gt;='Personnel Details'!$N$23), IF('Personnel Details'!$P$23="","", 'Personnel Details'!$P$23), IF(AND(NOT('Personnel Details'!$I$23=""), $B334&gt;='Personnel Details'!$I$23), IF('Personnel Details'!$K$23="", "", 'Personnel Details'!$K$23), IF('Personnel Details'!$F$23="", "", 'Personnel Details'!$F$23))))</f>
        <v/>
      </c>
      <c r="JP334" s="79" t="str">
        <f>IF(JN$9="", "", IF(AND(NOT('Personnel Details'!$N$23=""), $B334&gt;='Personnel Details'!$N$23), 'Personnel Details'!$Q$23, IF(AND(NOT('Personnel Details'!$I$23=""), $B334&gt;='Personnel Details'!$I$23), 'Personnel Details'!$L$23, 'Personnel Details'!$G$23)))</f>
        <v/>
      </c>
      <c r="JQ334" s="59">
        <f t="shared" si="871"/>
        <v>0</v>
      </c>
      <c r="JR334" s="53"/>
      <c r="JT334" s="78" t="str">
        <f>IF(JT$9="", "", IF(AND(NOT('Personnel Details'!$N$24=""), $B334&gt;='Personnel Details'!$N$24), 'Personnel Details'!$O$24, IF(AND(NOT('Personnel Details'!$I$24=""), $B334&gt;='Personnel Details'!$I$24), 'Personnel Details'!$J$24, 'Personnel Details'!$E$24)))</f>
        <v/>
      </c>
      <c r="JU334" s="59" t="str">
        <f>IF(JT$9="", "", IF(AND(NOT('Personnel Details'!$N$24=""), $B334&gt;='Personnel Details'!$N$24), IF('Personnel Details'!$P$24="","", 'Personnel Details'!$P$24), IF(AND(NOT('Personnel Details'!$I$24=""), $B334&gt;='Personnel Details'!$I$24), IF('Personnel Details'!$K$24="", "", 'Personnel Details'!$K$24), IF('Personnel Details'!$F$24="", "", 'Personnel Details'!$F$24))))</f>
        <v/>
      </c>
      <c r="JV334" s="79" t="str">
        <f>IF(JT$9="", "", IF(AND(NOT('Personnel Details'!$N$24=""), $B334&gt;='Personnel Details'!$N$24), 'Personnel Details'!$Q$24, IF(AND(NOT('Personnel Details'!$I$24=""), $B334&gt;='Personnel Details'!$I$24), 'Personnel Details'!$L$24, 'Personnel Details'!$G$24)))</f>
        <v/>
      </c>
      <c r="JW334" s="59">
        <f t="shared" si="872"/>
        <v>0</v>
      </c>
      <c r="JX334" s="53"/>
      <c r="JZ334" s="78" t="str">
        <f>IF(JZ$9="", "", IF(AND(NOT('Personnel Details'!$N$25=""), $B334&gt;='Personnel Details'!$N$25), 'Personnel Details'!$O$25, IF(AND(NOT('Personnel Details'!$I$25=""), $B334&gt;='Personnel Details'!$I$25), 'Personnel Details'!$J$25, 'Personnel Details'!$E$25)))</f>
        <v/>
      </c>
      <c r="KA334" s="59" t="str">
        <f>IF(JZ$9="", "", IF(AND(NOT('Personnel Details'!$N$25=""), $B334&gt;='Personnel Details'!$N$25), IF('Personnel Details'!$P$25="","", 'Personnel Details'!$P$25), IF(AND(NOT('Personnel Details'!$I$25=""), $B334&gt;='Personnel Details'!$I$25), IF('Personnel Details'!$K$25="", "", 'Personnel Details'!$K$25), IF('Personnel Details'!$F$25="", "", 'Personnel Details'!$F$25))))</f>
        <v/>
      </c>
      <c r="KB334" s="79" t="str">
        <f>IF(JZ$9="", "", IF(AND(NOT('Personnel Details'!$N$25=""), $B334&gt;='Personnel Details'!$N$25), 'Personnel Details'!$Q$25, IF(AND(NOT('Personnel Details'!$I$25=""), $B334&gt;='Personnel Details'!$I$25), 'Personnel Details'!$L$25, 'Personnel Details'!$G$25)))</f>
        <v/>
      </c>
      <c r="KC334" s="59">
        <f t="shared" si="873"/>
        <v>0</v>
      </c>
      <c r="KD334" s="53"/>
      <c r="KF334" s="78" t="str">
        <f>IF(KF$9="", "", IF(AND(NOT('Personnel Details'!$N$26=""), $B334&gt;='Personnel Details'!$N$26), 'Personnel Details'!$O$26, IF(AND(NOT('Personnel Details'!$I$26=""), $B334&gt;='Personnel Details'!$I$26), 'Personnel Details'!$J$26, 'Personnel Details'!$E$26)))</f>
        <v/>
      </c>
      <c r="KG334" s="59" t="str">
        <f>IF(KF$9="", "", IF(AND(NOT('Personnel Details'!$N$26=""), $B334&gt;='Personnel Details'!$N$26), IF('Personnel Details'!$P$26="","", 'Personnel Details'!$P$26), IF(AND(NOT('Personnel Details'!$I$26=""), $B334&gt;='Personnel Details'!$I$26), IF('Personnel Details'!$K$26="", "", 'Personnel Details'!$K$26), IF('Personnel Details'!$F$26="", "", 'Personnel Details'!$F$26))))</f>
        <v/>
      </c>
      <c r="KH334" s="79" t="str">
        <f>IF(KF$9="", "", IF(AND(NOT('Personnel Details'!$N$26=""), $B334&gt;='Personnel Details'!$N$26), 'Personnel Details'!$Q$26, IF(AND(NOT('Personnel Details'!$I$26=""), $B334&gt;='Personnel Details'!$I$26), 'Personnel Details'!$L$26, 'Personnel Details'!$G$26)))</f>
        <v/>
      </c>
      <c r="KI334" s="59">
        <f t="shared" si="874"/>
        <v>0</v>
      </c>
      <c r="KJ334" s="53"/>
      <c r="KL334" s="78" t="str">
        <f>IF(KL$9="", "", IF(AND(NOT('Personnel Details'!$N$27=""), $B334&gt;='Personnel Details'!$N$27), 'Personnel Details'!$O$27, IF(AND(NOT('Personnel Details'!$I$27=""), $B334&gt;='Personnel Details'!$I$27), 'Personnel Details'!$J$27, 'Personnel Details'!$E$27)))</f>
        <v/>
      </c>
      <c r="KM334" s="59" t="str">
        <f>IF(KL$9="", "", IF(AND(NOT('Personnel Details'!$N$27=""), $B334&gt;='Personnel Details'!$N$27), IF('Personnel Details'!$P$27="","", 'Personnel Details'!$P$27), IF(AND(NOT('Personnel Details'!$I$27=""), $B334&gt;='Personnel Details'!$I$27), IF('Personnel Details'!$K$27="", "", 'Personnel Details'!$K$27), IF('Personnel Details'!$F$27="", "", 'Personnel Details'!$F$27))))</f>
        <v/>
      </c>
      <c r="KN334" s="79" t="str">
        <f>IF(KL$9="", "", IF(AND(NOT('Personnel Details'!$N$27=""), $B334&gt;='Personnel Details'!$N$27), 'Personnel Details'!$Q$27, IF(AND(NOT('Personnel Details'!$I$27=""), $B334&gt;='Personnel Details'!$I$27), 'Personnel Details'!$L$27, 'Personnel Details'!$G$27)))</f>
        <v/>
      </c>
      <c r="KO334" s="59">
        <f t="shared" si="875"/>
        <v>0</v>
      </c>
      <c r="KP334" s="53"/>
      <c r="KR334" s="78" t="str">
        <f>IF(KR$9="", "", IF(AND(NOT('Personnel Details'!$N$28=""), $B334&gt;='Personnel Details'!$N$28), 'Personnel Details'!$O$28, IF(AND(NOT('Personnel Details'!$I$28=""), $B334&gt;='Personnel Details'!$I$28), 'Personnel Details'!$J$28, 'Personnel Details'!$E$28)))</f>
        <v/>
      </c>
      <c r="KS334" s="59" t="str">
        <f>IF(KR$9="", "", IF(AND(NOT('Personnel Details'!$N$28=""), $B334&gt;='Personnel Details'!$N$28), IF('Personnel Details'!$P$28="","", 'Personnel Details'!$P$28), IF(AND(NOT('Personnel Details'!$I$28=""), $B334&gt;='Personnel Details'!$I$28), IF('Personnel Details'!$K$28="", "", 'Personnel Details'!$K$28), IF('Personnel Details'!$F$28="", "", 'Personnel Details'!$F$28))))</f>
        <v/>
      </c>
      <c r="KT334" s="79" t="str">
        <f>IF(KR$9="", "", IF(AND(NOT('Personnel Details'!$N$28=""), $B334&gt;='Personnel Details'!$N$28), 'Personnel Details'!$Q$28, IF(AND(NOT('Personnel Details'!$I$28=""), $B334&gt;='Personnel Details'!$I$28), 'Personnel Details'!$L$28, 'Personnel Details'!$G$28)))</f>
        <v/>
      </c>
      <c r="KU334" s="59">
        <f t="shared" si="876"/>
        <v>0</v>
      </c>
      <c r="KV334" s="53"/>
      <c r="KX334" s="78" t="str">
        <f>IF(KX$9="", "", IF(AND(NOT('Personnel Details'!$N$29=""), $B334&gt;='Personnel Details'!$N$29), 'Personnel Details'!$O$29, IF(AND(NOT('Personnel Details'!$I$29=""), $B334&gt;='Personnel Details'!$I$29), 'Personnel Details'!$J$29, 'Personnel Details'!$E$29)))</f>
        <v/>
      </c>
      <c r="KY334" s="59" t="str">
        <f>IF(KX$9="", "", IF(AND(NOT('Personnel Details'!$N$29=""), $B334&gt;='Personnel Details'!$N$29), IF('Personnel Details'!$P$29="","", 'Personnel Details'!$P$29), IF(AND(NOT('Personnel Details'!$I$29=""), $B334&gt;='Personnel Details'!$I$29), IF('Personnel Details'!$K$29="", "", 'Personnel Details'!$K$29), IF('Personnel Details'!$F$29="", "", 'Personnel Details'!$F$29))))</f>
        <v/>
      </c>
      <c r="KZ334" s="79" t="str">
        <f>IF(KX$9="", "", IF(AND(NOT('Personnel Details'!$N$29=""), $B334&gt;='Personnel Details'!$N$29), 'Personnel Details'!$Q$29, IF(AND(NOT('Personnel Details'!$I$29=""), $B334&gt;='Personnel Details'!$I$29), 'Personnel Details'!$L$29, 'Personnel Details'!$G$29)))</f>
        <v/>
      </c>
      <c r="LA334" s="59">
        <f t="shared" si="877"/>
        <v>0</v>
      </c>
      <c r="LB334" s="53"/>
      <c r="LD334" s="78" t="str">
        <f>IF(LD$9="", "", IF(AND(NOT('Personnel Details'!$N$30=""), $B334&gt;='Personnel Details'!$N$30), 'Personnel Details'!$O$30, IF(AND(NOT('Personnel Details'!$I$30=""), $B334&gt;='Personnel Details'!$I$30), 'Personnel Details'!$J$30, 'Personnel Details'!$E$30)))</f>
        <v/>
      </c>
      <c r="LE334" s="59" t="str">
        <f>IF(LD$9="", "", IF(AND(NOT('Personnel Details'!$N$30=""), $B334&gt;='Personnel Details'!$N$30), IF('Personnel Details'!$P$30="","", 'Personnel Details'!$P$30), IF(AND(NOT('Personnel Details'!$I$30=""), $B334&gt;='Personnel Details'!$I$30), IF('Personnel Details'!$K$30="", "", 'Personnel Details'!$K$30), IF('Personnel Details'!$F$30="", "", 'Personnel Details'!$F$30))))</f>
        <v/>
      </c>
      <c r="LF334" s="79" t="str">
        <f>IF(LD$9="", "", IF(AND(NOT('Personnel Details'!$N$30=""), $B334&gt;='Personnel Details'!$N$30), 'Personnel Details'!$Q$30, IF(AND(NOT('Personnel Details'!$I$30=""), $B334&gt;='Personnel Details'!$I$30), 'Personnel Details'!$L$30, 'Personnel Details'!$G$30)))</f>
        <v/>
      </c>
      <c r="LG334" s="59">
        <f t="shared" si="878"/>
        <v>0</v>
      </c>
      <c r="LH334" s="53"/>
      <c r="LJ334" s="78" t="str">
        <f>IF(LJ$9="", "", IF(AND(NOT('Personnel Details'!$N$31=""), $B334&gt;='Personnel Details'!$N$31), 'Personnel Details'!$O$31, IF(AND(NOT('Personnel Details'!$I$31=""), $B334&gt;='Personnel Details'!$I$31), 'Personnel Details'!$J$31, 'Personnel Details'!$E$31)))</f>
        <v/>
      </c>
      <c r="LK334" s="59" t="str">
        <f>IF(LJ$9="", "", IF(AND(NOT('Personnel Details'!$N$31=""), $B334&gt;='Personnel Details'!$N$31), IF('Personnel Details'!$P$31="","", 'Personnel Details'!$P$31), IF(AND(NOT('Personnel Details'!$I$31=""), $B334&gt;='Personnel Details'!$I$31), IF('Personnel Details'!$K$31="", "", 'Personnel Details'!$K$31), IF('Personnel Details'!$F$31="", "", 'Personnel Details'!$F$31))))</f>
        <v/>
      </c>
      <c r="LL334" s="79" t="str">
        <f>IF(LJ$9="", "", IF(AND(NOT('Personnel Details'!$N$31=""), $B334&gt;='Personnel Details'!$N$31), 'Personnel Details'!$Q$31, IF(AND(NOT('Personnel Details'!$I$31=""), $B334&gt;='Personnel Details'!$I$31), 'Personnel Details'!$L$31, 'Personnel Details'!$G$31)))</f>
        <v/>
      </c>
      <c r="LM334" s="59">
        <f t="shared" si="879"/>
        <v>0</v>
      </c>
      <c r="LN334" s="53"/>
      <c r="LP334" s="78" t="str">
        <f>IF(LP$9="", "", IF(AND(NOT('Personnel Details'!$N$32=""), $B334&gt;='Personnel Details'!$N$32), 'Personnel Details'!$O$32, IF(AND(NOT('Personnel Details'!$I$32=""), $B334&gt;='Personnel Details'!$I$32), 'Personnel Details'!$J$32, 'Personnel Details'!$E$32)))</f>
        <v/>
      </c>
      <c r="LQ334" s="59" t="str">
        <f>IF(LP$9="", "", IF(AND(NOT('Personnel Details'!$N$32=""), $B334&gt;='Personnel Details'!$N$32), IF('Personnel Details'!$P$32="","", 'Personnel Details'!$P$32), IF(AND(NOT('Personnel Details'!$I$32=""), $B334&gt;='Personnel Details'!$I$32), IF('Personnel Details'!$K$32="", "", 'Personnel Details'!$K$32), IF('Personnel Details'!$F$32="", "", 'Personnel Details'!$F$32))))</f>
        <v/>
      </c>
      <c r="LR334" s="79" t="str">
        <f>IF(LP$9="", "", IF(AND(NOT('Personnel Details'!$N$32=""), $B334&gt;='Personnel Details'!$N$32), 'Personnel Details'!$Q$32, IF(AND(NOT('Personnel Details'!$I$32=""), $B334&gt;='Personnel Details'!$I$32), 'Personnel Details'!$L$32, 'Personnel Details'!$G$32)))</f>
        <v/>
      </c>
      <c r="LS334" s="59">
        <f t="shared" si="880"/>
        <v>0</v>
      </c>
      <c r="LT334" s="53"/>
      <c r="LV334" s="78" t="str">
        <f>IF(LV$9="", "", IF(AND(NOT('Personnel Details'!$N$33=""), $B334&gt;='Personnel Details'!$N$33), 'Personnel Details'!$O$33, IF(AND(NOT('Personnel Details'!$I$33=""), $B334&gt;='Personnel Details'!$I$33), 'Personnel Details'!$J$33, 'Personnel Details'!$E$33)))</f>
        <v/>
      </c>
      <c r="LW334" s="59" t="str">
        <f>IF(LV$9="", "", IF(AND(NOT('Personnel Details'!$N$33=""), $B334&gt;='Personnel Details'!$N$33), IF('Personnel Details'!$P$33="","", 'Personnel Details'!$P$33), IF(AND(NOT('Personnel Details'!$I$33=""), $B334&gt;='Personnel Details'!$I$33), IF('Personnel Details'!$K$33="", "", 'Personnel Details'!$K$33), IF('Personnel Details'!$F$33="", "", 'Personnel Details'!$F$33))))</f>
        <v/>
      </c>
      <c r="LX334" s="79" t="str">
        <f>IF(LV$9="", "", IF(AND(NOT('Personnel Details'!$N$33=""), $B334&gt;='Personnel Details'!$N$33), 'Personnel Details'!$Q$33, IF(AND(NOT('Personnel Details'!$I$33=""), $B334&gt;='Personnel Details'!$I$33), 'Personnel Details'!$L$33, 'Personnel Details'!$G$33)))</f>
        <v/>
      </c>
      <c r="LY334" s="59">
        <f t="shared" si="881"/>
        <v>0</v>
      </c>
      <c r="LZ334" s="53"/>
      <c r="MB334" s="78" t="str">
        <f>IF(MB$9="", "", IF(AND(NOT('Personnel Details'!$N$34=""), $B334&gt;='Personnel Details'!$N$34), 'Personnel Details'!$O$34, IF(AND(NOT('Personnel Details'!$I$34=""), $B334&gt;='Personnel Details'!$I$34), 'Personnel Details'!$J$34, 'Personnel Details'!$E$34)))</f>
        <v/>
      </c>
      <c r="MC334" s="59" t="str">
        <f>IF(MB$9="", "", IF(AND(NOT('Personnel Details'!$N$34=""), $B334&gt;='Personnel Details'!$N$34), IF('Personnel Details'!$P$34="","", 'Personnel Details'!$P$34), IF(AND(NOT('Personnel Details'!$I$34=""), $B334&gt;='Personnel Details'!$I$34), IF('Personnel Details'!$K$34="", "", 'Personnel Details'!$K$34), IF('Personnel Details'!$F$34="", "", 'Personnel Details'!$F$34))))</f>
        <v/>
      </c>
      <c r="MD334" s="79" t="str">
        <f>IF(MB$9="", "", IF(AND(NOT('Personnel Details'!$N$34=""), $B334&gt;='Personnel Details'!$N$34), 'Personnel Details'!$Q$34, IF(AND(NOT('Personnel Details'!$I$34=""), $B334&gt;='Personnel Details'!$I$34), 'Personnel Details'!$L$34, 'Personnel Details'!$G$34)))</f>
        <v/>
      </c>
      <c r="ME334" s="59">
        <f t="shared" si="882"/>
        <v>0</v>
      </c>
      <c r="MF334" s="53"/>
      <c r="MH334" s="78" t="str">
        <f>IF(MH$9="", "", IF(AND(NOT('Personnel Details'!$N$35=""), $B334&gt;='Personnel Details'!$N$35), 'Personnel Details'!$O$35, IF(AND(NOT('Personnel Details'!$I$35=""), $B334&gt;='Personnel Details'!$I$35), 'Personnel Details'!$J$35, 'Personnel Details'!$E$35)))</f>
        <v/>
      </c>
      <c r="MI334" s="59" t="str">
        <f>IF(MH$9="", "", IF(AND(NOT('Personnel Details'!$N$35=""), $B334&gt;='Personnel Details'!$N$35), IF('Personnel Details'!$P$35="","", 'Personnel Details'!$P$35), IF(AND(NOT('Personnel Details'!$I$35=""), $B334&gt;='Personnel Details'!$I$35), IF('Personnel Details'!$K$35="", "", 'Personnel Details'!$K$35), IF('Personnel Details'!$F$35="", "", 'Personnel Details'!$F$35))))</f>
        <v/>
      </c>
      <c r="MJ334" s="79" t="str">
        <f>IF(MH$9="", "", IF(AND(NOT('Personnel Details'!$N$35=""), $B334&gt;='Personnel Details'!$N$35), 'Personnel Details'!$Q$35, IF(AND(NOT('Personnel Details'!$I$35=""), $B334&gt;='Personnel Details'!$I$35), 'Personnel Details'!$L$35, 'Personnel Details'!$G$35)))</f>
        <v/>
      </c>
      <c r="MK334" s="59">
        <f t="shared" si="883"/>
        <v>0</v>
      </c>
      <c r="ML334" s="53"/>
      <c r="MN334" s="78" t="str">
        <f>IF(MN$9="", "", IF(AND(NOT('Personnel Details'!$N$36=""), $B334&gt;='Personnel Details'!$N$36), 'Personnel Details'!$O$36, IF(AND(NOT('Personnel Details'!$I$36=""), $B334&gt;='Personnel Details'!$I$36), 'Personnel Details'!$J$36, 'Personnel Details'!$E$36)))</f>
        <v/>
      </c>
      <c r="MO334" s="59" t="str">
        <f>IF(MN$9="", "", IF(AND(NOT('Personnel Details'!$N$36=""), $B334&gt;='Personnel Details'!$N$36), IF('Personnel Details'!$P$36="","", 'Personnel Details'!$P$36), IF(AND(NOT('Personnel Details'!$I$36=""), $B334&gt;='Personnel Details'!$I$36), IF('Personnel Details'!$K$36="", "", 'Personnel Details'!$K$36), IF('Personnel Details'!$F$36="", "", 'Personnel Details'!$F$36))))</f>
        <v/>
      </c>
      <c r="MP334" s="79" t="str">
        <f>IF(MN$9="", "", IF(AND(NOT('Personnel Details'!$N$36=""), $B334&gt;='Personnel Details'!$N$36), 'Personnel Details'!$Q$36, IF(AND(NOT('Personnel Details'!$I$36=""), $B334&gt;='Personnel Details'!$I$36), 'Personnel Details'!$L$36, 'Personnel Details'!$G$36)))</f>
        <v/>
      </c>
      <c r="MQ334" s="59">
        <f t="shared" si="884"/>
        <v>0</v>
      </c>
      <c r="MR334" s="53"/>
      <c r="MT334" s="78" t="str">
        <f>IF(MT$9="", "", IF(AND(NOT('Personnel Details'!$N$37=""), $B334&gt;='Personnel Details'!$N$37), 'Personnel Details'!$O$37, IF(AND(NOT('Personnel Details'!$I$37=""), $B334&gt;='Personnel Details'!$I$37), 'Personnel Details'!$J$37, 'Personnel Details'!$E$37)))</f>
        <v/>
      </c>
      <c r="MU334" s="59" t="str">
        <f>IF(MT$9="", "", IF(AND(NOT('Personnel Details'!$N$37=""), $B334&gt;='Personnel Details'!$N$37), IF('Personnel Details'!$P$37="","", 'Personnel Details'!$P$37), IF(AND(NOT('Personnel Details'!$I$37=""), $B334&gt;='Personnel Details'!$I$37), IF('Personnel Details'!$K$37="", "", 'Personnel Details'!$K$37), IF('Personnel Details'!$F$37="", "", 'Personnel Details'!$F$37))))</f>
        <v/>
      </c>
      <c r="MV334" s="79" t="str">
        <f>IF(MT$9="", "", IF(AND(NOT('Personnel Details'!$N$37=""), $B334&gt;='Personnel Details'!$N$37), 'Personnel Details'!$Q$37, IF(AND(NOT('Personnel Details'!$I$37=""), $B334&gt;='Personnel Details'!$I$37), 'Personnel Details'!$L$37, 'Personnel Details'!$G$37)))</f>
        <v/>
      </c>
      <c r="MW334" s="59">
        <f t="shared" si="885"/>
        <v>0</v>
      </c>
      <c r="MX334" s="53"/>
      <c r="MZ334" s="78" t="str">
        <f>IF(MZ$9="", "", IF(AND(NOT('Personnel Details'!$N$38=""), $B334&gt;='Personnel Details'!$N$38), 'Personnel Details'!$O$38, IF(AND(NOT('Personnel Details'!$I$38=""), $B334&gt;='Personnel Details'!$I$38), 'Personnel Details'!$J$38, 'Personnel Details'!$E$38)))</f>
        <v/>
      </c>
      <c r="NA334" s="59" t="str">
        <f>IF(MZ$9="", "", IF(AND(NOT('Personnel Details'!$N$38=""), $B334&gt;='Personnel Details'!$N$38), IF('Personnel Details'!$P$38="","", 'Personnel Details'!$P$38), IF(AND(NOT('Personnel Details'!$I$38=""), $B334&gt;='Personnel Details'!$I$38), IF('Personnel Details'!$K$38="", "", 'Personnel Details'!$K$38), IF('Personnel Details'!$F$38="", "", 'Personnel Details'!$F$38))))</f>
        <v/>
      </c>
      <c r="NB334" s="79" t="str">
        <f>IF(MZ$9="", "", IF(AND(NOT('Personnel Details'!$N$38=""), $B334&gt;='Personnel Details'!$N$38), 'Personnel Details'!$Q$38, IF(AND(NOT('Personnel Details'!$I$38=""), $B334&gt;='Personnel Details'!$I$38), 'Personnel Details'!$L$38, 'Personnel Details'!$G$38)))</f>
        <v/>
      </c>
      <c r="NC334" s="59">
        <f t="shared" si="886"/>
        <v>0</v>
      </c>
      <c r="ND334" s="53"/>
      <c r="NF334" s="78" t="str">
        <f>IF(NF$9="", "", IF(AND(NOT('Personnel Details'!$N$39=""), $B334&gt;='Personnel Details'!$N$39), 'Personnel Details'!$O$39, IF(AND(NOT('Personnel Details'!$I$39=""), $B334&gt;='Personnel Details'!$I$39), 'Personnel Details'!$J$39, 'Personnel Details'!$E$39)))</f>
        <v/>
      </c>
      <c r="NG334" s="59" t="str">
        <f>IF(NF$9="", "", IF(AND(NOT('Personnel Details'!$N$39=""), $B334&gt;='Personnel Details'!$N$39), IF('Personnel Details'!$P$39="","", 'Personnel Details'!$P$39), IF(AND(NOT('Personnel Details'!$I$39=""), $B334&gt;='Personnel Details'!$I$39), IF('Personnel Details'!$K$39="", "", 'Personnel Details'!$K$39), IF('Personnel Details'!$F$39="", "", 'Personnel Details'!$F$39))))</f>
        <v/>
      </c>
      <c r="NH334" s="79" t="str">
        <f>IF(NF$9="", "", IF(AND(NOT('Personnel Details'!$N$39=""), $B334&gt;='Personnel Details'!$N$39), 'Personnel Details'!$Q$39, IF(AND(NOT('Personnel Details'!$I$39=""), $B334&gt;='Personnel Details'!$I$39), 'Personnel Details'!$L$39, 'Personnel Details'!$G$39)))</f>
        <v/>
      </c>
      <c r="NI334" s="59">
        <f t="shared" si="887"/>
        <v>0</v>
      </c>
      <c r="NJ334" s="53"/>
      <c r="NL334" s="78" t="str">
        <f>IF(NL$9="", "", IF(AND(NOT('Personnel Details'!$N$40=""), $B334&gt;='Personnel Details'!$N$40), 'Personnel Details'!$O$40, IF(AND(NOT('Personnel Details'!$I$40=""), $B334&gt;='Personnel Details'!$I$40), 'Personnel Details'!$J$40, 'Personnel Details'!$E$40)))</f>
        <v/>
      </c>
      <c r="NM334" s="59" t="str">
        <f>IF(NL$9="", "", IF(AND(NOT('Personnel Details'!$N$40=""), $B334&gt;='Personnel Details'!$N$40), IF('Personnel Details'!$P$40="","", 'Personnel Details'!$P$40), IF(AND(NOT('Personnel Details'!$I$40=""), $B334&gt;='Personnel Details'!$I$40), IF('Personnel Details'!$K$40="", "", 'Personnel Details'!$K$40), IF('Personnel Details'!$F$40="", "", 'Personnel Details'!$F$40))))</f>
        <v/>
      </c>
      <c r="NN334" s="79" t="str">
        <f>IF(NL$9="", "", IF(AND(NOT('Personnel Details'!$N$40=""), $B334&gt;='Personnel Details'!$N$40), 'Personnel Details'!$Q$40, IF(AND(NOT('Personnel Details'!$I$40=""), $B334&gt;='Personnel Details'!$I$40), 'Personnel Details'!$L$40, 'Personnel Details'!$G$40)))</f>
        <v/>
      </c>
      <c r="NO334" s="59">
        <f t="shared" si="888"/>
        <v>0</v>
      </c>
      <c r="NP334" s="53"/>
    </row>
    <row r="335" spans="1:380" x14ac:dyDescent="0.25">
      <c r="A335" s="32"/>
      <c r="B335" s="113">
        <f>IFERROR(IF(B334+1&gt;'Personnel Details'!$U$5, "", B334+1), "")</f>
        <v>44155</v>
      </c>
      <c r="C335" s="32"/>
      <c r="D335" s="120"/>
      <c r="E335" s="13" t="str">
        <f t="shared" si="767"/>
        <v/>
      </c>
      <c r="F335" s="13" t="str">
        <f t="shared" si="798"/>
        <v/>
      </c>
      <c r="G335" s="56" t="str">
        <f t="shared" si="889"/>
        <v/>
      </c>
      <c r="H335" s="16" t="str">
        <f t="shared" si="799"/>
        <v/>
      </c>
      <c r="I335" s="32"/>
      <c r="J335" s="120"/>
      <c r="K335" s="62" t="str">
        <f t="shared" si="768"/>
        <v/>
      </c>
      <c r="L335" s="62" t="str">
        <f t="shared" si="800"/>
        <v/>
      </c>
      <c r="M335" s="65" t="str">
        <f t="shared" si="890"/>
        <v/>
      </c>
      <c r="N335" s="68" t="str">
        <f t="shared" si="801"/>
        <v/>
      </c>
      <c r="O335" s="32"/>
      <c r="P335" s="120"/>
      <c r="Q335" s="62" t="str">
        <f t="shared" si="769"/>
        <v/>
      </c>
      <c r="R335" s="62" t="str">
        <f t="shared" si="802"/>
        <v/>
      </c>
      <c r="S335" s="65" t="str">
        <f t="shared" si="891"/>
        <v/>
      </c>
      <c r="T335" s="68" t="str">
        <f t="shared" si="803"/>
        <v/>
      </c>
      <c r="U335" s="32"/>
      <c r="V335" s="120"/>
      <c r="W335" s="62" t="str">
        <f t="shared" si="770"/>
        <v/>
      </c>
      <c r="X335" s="62" t="str">
        <f t="shared" si="804"/>
        <v/>
      </c>
      <c r="Y335" s="65" t="str">
        <f t="shared" si="892"/>
        <v/>
      </c>
      <c r="Z335" s="68" t="str">
        <f t="shared" si="805"/>
        <v/>
      </c>
      <c r="AA335" s="32"/>
      <c r="AB335" s="120"/>
      <c r="AC335" s="62" t="str">
        <f t="shared" si="771"/>
        <v/>
      </c>
      <c r="AD335" s="62" t="str">
        <f t="shared" si="806"/>
        <v/>
      </c>
      <c r="AE335" s="65" t="str">
        <f t="shared" si="893"/>
        <v/>
      </c>
      <c r="AF335" s="68" t="str">
        <f t="shared" si="807"/>
        <v/>
      </c>
      <c r="AG335" s="32"/>
      <c r="AH335" s="120"/>
      <c r="AI335" s="62" t="str">
        <f t="shared" si="772"/>
        <v/>
      </c>
      <c r="AJ335" s="62" t="str">
        <f t="shared" si="808"/>
        <v/>
      </c>
      <c r="AK335" s="65" t="str">
        <f t="shared" si="894"/>
        <v/>
      </c>
      <c r="AL335" s="68" t="str">
        <f t="shared" si="809"/>
        <v/>
      </c>
      <c r="AM335" s="32"/>
      <c r="AN335" s="120"/>
      <c r="AO335" s="62" t="str">
        <f t="shared" si="773"/>
        <v/>
      </c>
      <c r="AP335" s="62" t="str">
        <f t="shared" si="810"/>
        <v/>
      </c>
      <c r="AQ335" s="65" t="str">
        <f t="shared" si="895"/>
        <v/>
      </c>
      <c r="AR335" s="68" t="str">
        <f t="shared" si="811"/>
        <v/>
      </c>
      <c r="AS335" s="32"/>
      <c r="AT335" s="120"/>
      <c r="AU335" s="62" t="str">
        <f t="shared" si="774"/>
        <v/>
      </c>
      <c r="AV335" s="62" t="str">
        <f t="shared" si="812"/>
        <v/>
      </c>
      <c r="AW335" s="65" t="str">
        <f t="shared" si="896"/>
        <v/>
      </c>
      <c r="AX335" s="68" t="str">
        <f t="shared" si="813"/>
        <v/>
      </c>
      <c r="AY335" s="32"/>
      <c r="AZ335" s="120"/>
      <c r="BA335" s="62" t="str">
        <f t="shared" si="775"/>
        <v/>
      </c>
      <c r="BB335" s="62" t="str">
        <f t="shared" si="814"/>
        <v/>
      </c>
      <c r="BC335" s="65" t="str">
        <f t="shared" si="897"/>
        <v/>
      </c>
      <c r="BD335" s="68" t="str">
        <f t="shared" si="815"/>
        <v/>
      </c>
      <c r="BE335" s="32"/>
      <c r="BF335" s="120"/>
      <c r="BG335" s="62" t="str">
        <f t="shared" si="776"/>
        <v/>
      </c>
      <c r="BH335" s="62" t="str">
        <f t="shared" si="816"/>
        <v/>
      </c>
      <c r="BI335" s="65" t="str">
        <f t="shared" si="898"/>
        <v/>
      </c>
      <c r="BJ335" s="68" t="str">
        <f t="shared" si="817"/>
        <v/>
      </c>
      <c r="BK335" s="32"/>
      <c r="BL335" s="120"/>
      <c r="BM335" s="62" t="str">
        <f t="shared" si="777"/>
        <v/>
      </c>
      <c r="BN335" s="62" t="str">
        <f t="shared" si="818"/>
        <v/>
      </c>
      <c r="BO335" s="65" t="str">
        <f t="shared" si="899"/>
        <v/>
      </c>
      <c r="BP335" s="68" t="str">
        <f t="shared" si="819"/>
        <v/>
      </c>
      <c r="BQ335" s="32"/>
      <c r="BR335" s="120"/>
      <c r="BS335" s="62" t="str">
        <f t="shared" si="778"/>
        <v/>
      </c>
      <c r="BT335" s="62" t="str">
        <f t="shared" si="820"/>
        <v/>
      </c>
      <c r="BU335" s="65" t="str">
        <f t="shared" si="900"/>
        <v/>
      </c>
      <c r="BV335" s="68" t="str">
        <f t="shared" si="821"/>
        <v/>
      </c>
      <c r="BW335" s="32"/>
      <c r="BX335" s="120"/>
      <c r="BY335" s="62" t="str">
        <f t="shared" si="779"/>
        <v/>
      </c>
      <c r="BZ335" s="62" t="str">
        <f t="shared" si="822"/>
        <v/>
      </c>
      <c r="CA335" s="65" t="str">
        <f t="shared" si="901"/>
        <v/>
      </c>
      <c r="CB335" s="68" t="str">
        <f t="shared" si="823"/>
        <v/>
      </c>
      <c r="CC335" s="32"/>
      <c r="CD335" s="120"/>
      <c r="CE335" s="62" t="str">
        <f t="shared" si="780"/>
        <v/>
      </c>
      <c r="CF335" s="62" t="str">
        <f t="shared" si="824"/>
        <v/>
      </c>
      <c r="CG335" s="65" t="str">
        <f t="shared" si="902"/>
        <v/>
      </c>
      <c r="CH335" s="68" t="str">
        <f t="shared" si="825"/>
        <v/>
      </c>
      <c r="CI335" s="32"/>
      <c r="CJ335" s="120"/>
      <c r="CK335" s="62" t="str">
        <f t="shared" si="781"/>
        <v/>
      </c>
      <c r="CL335" s="62" t="str">
        <f t="shared" si="826"/>
        <v/>
      </c>
      <c r="CM335" s="65" t="str">
        <f t="shared" si="903"/>
        <v/>
      </c>
      <c r="CN335" s="68" t="str">
        <f t="shared" si="827"/>
        <v/>
      </c>
      <c r="CO335" s="32"/>
      <c r="CP335" s="120"/>
      <c r="CQ335" s="62" t="str">
        <f t="shared" si="782"/>
        <v/>
      </c>
      <c r="CR335" s="62" t="str">
        <f t="shared" si="828"/>
        <v/>
      </c>
      <c r="CS335" s="65" t="str">
        <f t="shared" si="904"/>
        <v/>
      </c>
      <c r="CT335" s="68" t="str">
        <f t="shared" si="829"/>
        <v/>
      </c>
      <c r="CU335" s="32"/>
      <c r="CV335" s="120"/>
      <c r="CW335" s="62" t="str">
        <f t="shared" si="783"/>
        <v/>
      </c>
      <c r="CX335" s="62" t="str">
        <f t="shared" si="830"/>
        <v/>
      </c>
      <c r="CY335" s="65" t="str">
        <f t="shared" si="905"/>
        <v/>
      </c>
      <c r="CZ335" s="68" t="str">
        <f t="shared" si="831"/>
        <v/>
      </c>
      <c r="DA335" s="32"/>
      <c r="DB335" s="120"/>
      <c r="DC335" s="62" t="str">
        <f t="shared" si="784"/>
        <v/>
      </c>
      <c r="DD335" s="62" t="str">
        <f t="shared" si="832"/>
        <v/>
      </c>
      <c r="DE335" s="65" t="str">
        <f t="shared" si="906"/>
        <v/>
      </c>
      <c r="DF335" s="68" t="str">
        <f t="shared" si="833"/>
        <v/>
      </c>
      <c r="DG335" s="32"/>
      <c r="DH335" s="120"/>
      <c r="DI335" s="62" t="str">
        <f t="shared" si="785"/>
        <v/>
      </c>
      <c r="DJ335" s="62" t="str">
        <f t="shared" si="834"/>
        <v/>
      </c>
      <c r="DK335" s="65" t="str">
        <f t="shared" si="907"/>
        <v/>
      </c>
      <c r="DL335" s="68" t="str">
        <f t="shared" si="835"/>
        <v/>
      </c>
      <c r="DM335" s="32"/>
      <c r="DN335" s="120"/>
      <c r="DO335" s="62" t="str">
        <f t="shared" si="786"/>
        <v/>
      </c>
      <c r="DP335" s="62" t="str">
        <f t="shared" si="836"/>
        <v/>
      </c>
      <c r="DQ335" s="65" t="str">
        <f t="shared" si="908"/>
        <v/>
      </c>
      <c r="DR335" s="68" t="str">
        <f t="shared" si="837"/>
        <v/>
      </c>
      <c r="DS335" s="32"/>
      <c r="DT335" s="120"/>
      <c r="DU335" s="62" t="str">
        <f t="shared" si="787"/>
        <v/>
      </c>
      <c r="DV335" s="62" t="str">
        <f t="shared" si="838"/>
        <v/>
      </c>
      <c r="DW335" s="65" t="str">
        <f t="shared" si="909"/>
        <v/>
      </c>
      <c r="DX335" s="68" t="str">
        <f t="shared" si="839"/>
        <v/>
      </c>
      <c r="DY335" s="32"/>
      <c r="DZ335" s="120"/>
      <c r="EA335" s="62" t="str">
        <f t="shared" si="788"/>
        <v/>
      </c>
      <c r="EB335" s="62" t="str">
        <f t="shared" si="840"/>
        <v/>
      </c>
      <c r="EC335" s="65" t="str">
        <f t="shared" si="910"/>
        <v/>
      </c>
      <c r="ED335" s="68" t="str">
        <f t="shared" si="841"/>
        <v/>
      </c>
      <c r="EE335" s="32"/>
      <c r="EF335" s="120"/>
      <c r="EG335" s="62" t="str">
        <f t="shared" si="789"/>
        <v/>
      </c>
      <c r="EH335" s="62" t="str">
        <f t="shared" si="842"/>
        <v/>
      </c>
      <c r="EI335" s="65" t="str">
        <f t="shared" si="911"/>
        <v/>
      </c>
      <c r="EJ335" s="68" t="str">
        <f t="shared" si="843"/>
        <v/>
      </c>
      <c r="EK335" s="32"/>
      <c r="EL335" s="120"/>
      <c r="EM335" s="62" t="str">
        <f t="shared" si="790"/>
        <v/>
      </c>
      <c r="EN335" s="62" t="str">
        <f t="shared" si="844"/>
        <v/>
      </c>
      <c r="EO335" s="65" t="str">
        <f t="shared" si="912"/>
        <v/>
      </c>
      <c r="EP335" s="68" t="str">
        <f t="shared" si="845"/>
        <v/>
      </c>
      <c r="EQ335" s="32"/>
      <c r="ER335" s="120"/>
      <c r="ES335" s="62" t="str">
        <f t="shared" si="791"/>
        <v/>
      </c>
      <c r="ET335" s="62" t="str">
        <f t="shared" si="846"/>
        <v/>
      </c>
      <c r="EU335" s="65" t="str">
        <f t="shared" si="913"/>
        <v/>
      </c>
      <c r="EV335" s="68" t="str">
        <f t="shared" si="847"/>
        <v/>
      </c>
      <c r="EW335" s="32"/>
      <c r="EX335" s="120"/>
      <c r="EY335" s="62" t="str">
        <f t="shared" si="792"/>
        <v/>
      </c>
      <c r="EZ335" s="62" t="str">
        <f t="shared" si="848"/>
        <v/>
      </c>
      <c r="FA335" s="65" t="str">
        <f t="shared" si="914"/>
        <v/>
      </c>
      <c r="FB335" s="68" t="str">
        <f t="shared" si="849"/>
        <v/>
      </c>
      <c r="FC335" s="32"/>
      <c r="FD335" s="120"/>
      <c r="FE335" s="62" t="str">
        <f t="shared" si="793"/>
        <v/>
      </c>
      <c r="FF335" s="62" t="str">
        <f t="shared" si="850"/>
        <v/>
      </c>
      <c r="FG335" s="65" t="str">
        <f t="shared" si="915"/>
        <v/>
      </c>
      <c r="FH335" s="68" t="str">
        <f t="shared" si="851"/>
        <v/>
      </c>
      <c r="FI335" s="32"/>
      <c r="FJ335" s="120"/>
      <c r="FK335" s="62" t="str">
        <f t="shared" si="794"/>
        <v/>
      </c>
      <c r="FL335" s="62" t="str">
        <f t="shared" si="852"/>
        <v/>
      </c>
      <c r="FM335" s="65" t="str">
        <f t="shared" si="916"/>
        <v/>
      </c>
      <c r="FN335" s="68" t="str">
        <f t="shared" si="853"/>
        <v/>
      </c>
      <c r="FO335" s="32"/>
      <c r="FP335" s="120"/>
      <c r="FQ335" s="62" t="str">
        <f t="shared" si="795"/>
        <v/>
      </c>
      <c r="FR335" s="62" t="str">
        <f t="shared" si="854"/>
        <v/>
      </c>
      <c r="FS335" s="65" t="str">
        <f t="shared" si="917"/>
        <v/>
      </c>
      <c r="FT335" s="68" t="str">
        <f t="shared" si="855"/>
        <v/>
      </c>
      <c r="FU335" s="32"/>
      <c r="FV335" s="120"/>
      <c r="FW335" s="62" t="str">
        <f t="shared" si="796"/>
        <v/>
      </c>
      <c r="FX335" s="62" t="str">
        <f t="shared" si="856"/>
        <v/>
      </c>
      <c r="FY335" s="65" t="str">
        <f t="shared" si="918"/>
        <v/>
      </c>
      <c r="FZ335" s="68" t="str">
        <f t="shared" si="857"/>
        <v/>
      </c>
      <c r="GA335" s="32"/>
      <c r="GC335" s="7" t="str">
        <f t="shared" si="858"/>
        <v>Nov 2020</v>
      </c>
      <c r="GD335" s="7" t="str">
        <f t="shared" ca="1" si="797"/>
        <v/>
      </c>
      <c r="GT335" s="71">
        <f>IF(GT$9="", "", IF(AND(NOT('Personnel Details'!$N$11=""), $B335&gt;='Personnel Details'!$N$11), 'Personnel Details'!$O$11, IF(AND(NOT('Personnel Details'!$I$11=""), $B335&gt;='Personnel Details'!$I$11), 'Personnel Details'!$J$11, 'Personnel Details'!$E$11)))</f>
        <v>0.8</v>
      </c>
      <c r="GU335" s="59" t="str">
        <f>IF(GT$9="", "", IF(AND(NOT('Personnel Details'!$N$11=""), $B335&gt;='Personnel Details'!$N$11), IF('Personnel Details'!$P$11="","", 'Personnel Details'!$P$11), IF(AND(NOT('Personnel Details'!$I$11=""), $B335&gt;='Personnel Details'!$I$11), IF('Personnel Details'!$K$11="", "", 'Personnel Details'!$K$11), IF('Personnel Details'!$F$11="", "", 'Personnel Details'!$F$11))))</f>
        <v/>
      </c>
      <c r="GV335" s="74">
        <f>IF(GT$9="", "", IF(AND(NOT('Personnel Details'!$N$11=""), $B335&gt;='Personnel Details'!$N$11), 'Personnel Details'!$Q$11, IF(AND(NOT('Personnel Details'!$I$11=""), $B335&gt;='Personnel Details'!$I$11), 'Personnel Details'!$L$11, 'Personnel Details'!$G$11)))</f>
        <v>0</v>
      </c>
      <c r="GW335" s="59">
        <f t="shared" si="859"/>
        <v>0</v>
      </c>
      <c r="GX335" s="53"/>
      <c r="GZ335" s="78">
        <f>IF(GZ$9="", "", IF(AND(NOT('Personnel Details'!$N$12=""), $B335&gt;='Personnel Details'!$N$12), 'Personnel Details'!$O$12, IF(AND(NOT('Personnel Details'!$I$12=""), $B335&gt;='Personnel Details'!$I$12), 'Personnel Details'!$J$12, 'Personnel Details'!$E$12)))</f>
        <v>0.8</v>
      </c>
      <c r="HA335" s="59" t="str">
        <f>IF(GZ$9="", "", IF(AND(NOT('Personnel Details'!$N$12=""), $B335&gt;='Personnel Details'!$N$12), IF('Personnel Details'!$P$12="","", 'Personnel Details'!$P$12), IF(AND(NOT('Personnel Details'!$I$12=""), $B335&gt;='Personnel Details'!$I$12), IF('Personnel Details'!$K$12="", "", 'Personnel Details'!$K$12), IF('Personnel Details'!$F$12="", "", 'Personnel Details'!$F$12))))</f>
        <v/>
      </c>
      <c r="HB335" s="79">
        <f>IF(GZ$9="", "", IF(AND(NOT('Personnel Details'!$N$12=""), $B335&gt;='Personnel Details'!$N$12), 'Personnel Details'!$Q$12, IF(AND(NOT('Personnel Details'!$I$12=""), $B335&gt;='Personnel Details'!$I$12), 'Personnel Details'!$L$12, 'Personnel Details'!$G$12)))</f>
        <v>0</v>
      </c>
      <c r="HC335" s="59">
        <f t="shared" si="860"/>
        <v>0</v>
      </c>
      <c r="HD335" s="53"/>
      <c r="HF335" s="78">
        <f>IF(HF$9="", "", IF(AND(NOT('Personnel Details'!$N$13=""), $B335&gt;='Personnel Details'!$N$13), 'Personnel Details'!$O$13, IF(AND(NOT('Personnel Details'!$I$13=""), $B335&gt;='Personnel Details'!$I$13), 'Personnel Details'!$J$13, 'Personnel Details'!$E$13)))</f>
        <v>0.8</v>
      </c>
      <c r="HG335" s="59" t="str">
        <f>IF(HF$9="", "", IF(AND(NOT('Personnel Details'!$N$13=""), $B335&gt;='Personnel Details'!$N$13), IF('Personnel Details'!$P$13="","", 'Personnel Details'!$P$13), IF(AND(NOT('Personnel Details'!$I$13=""), $B335&gt;='Personnel Details'!$I$13), IF('Personnel Details'!$K$13="", "", 'Personnel Details'!$K$13), IF('Personnel Details'!$F$13="", "", 'Personnel Details'!$F$13))))</f>
        <v/>
      </c>
      <c r="HH335" s="79">
        <f>IF(HF$9="", "", IF(AND(NOT('Personnel Details'!$N$13=""), $B335&gt;='Personnel Details'!$N$13), 'Personnel Details'!$Q$13, IF(AND(NOT('Personnel Details'!$I$13=""), $B335&gt;='Personnel Details'!$I$13), 'Personnel Details'!$L$13, 'Personnel Details'!$G$13)))</f>
        <v>0</v>
      </c>
      <c r="HI335" s="59">
        <f t="shared" si="861"/>
        <v>0</v>
      </c>
      <c r="HJ335" s="53"/>
      <c r="HL335" s="78">
        <f>IF(HL$9="", "", IF(AND(NOT('Personnel Details'!$N$14=""), $B335&gt;='Personnel Details'!$N$14), 'Personnel Details'!$O$14, IF(AND(NOT('Personnel Details'!$I$14=""), $B335&gt;='Personnel Details'!$I$14), 'Personnel Details'!$J$14, 'Personnel Details'!$E$14)))</f>
        <v>0.8</v>
      </c>
      <c r="HM335" s="59">
        <f>IF(HL$9="", "", IF(AND(NOT('Personnel Details'!$N$14=""), $B335&gt;='Personnel Details'!$N$14), IF('Personnel Details'!$P$14="","", 'Personnel Details'!$P$14), IF(AND(NOT('Personnel Details'!$I$14=""), $B335&gt;='Personnel Details'!$I$14), IF('Personnel Details'!$K$14="", "", 'Personnel Details'!$K$14), IF('Personnel Details'!$F$14="", "", 'Personnel Details'!$F$14))))</f>
        <v>2000</v>
      </c>
      <c r="HN335" s="79">
        <f>IF(HL$9="", "", IF(AND(NOT('Personnel Details'!$N$14=""), $B335&gt;='Personnel Details'!$N$14), 'Personnel Details'!$Q$14, IF(AND(NOT('Personnel Details'!$I$14=""), $B335&gt;='Personnel Details'!$I$14), 'Personnel Details'!$L$14, 'Personnel Details'!$G$14)))</f>
        <v>0.85</v>
      </c>
      <c r="HO335" s="59">
        <f t="shared" si="862"/>
        <v>0</v>
      </c>
      <c r="HP335" s="53"/>
      <c r="HR335" s="78" t="str">
        <f>IF(HR$9="", "", IF(AND(NOT('Personnel Details'!$N$15=""), $B335&gt;='Personnel Details'!$N$15), 'Personnel Details'!$O$15, IF(AND(NOT('Personnel Details'!$I$15=""), $B335&gt;='Personnel Details'!$I$15), 'Personnel Details'!$J$15, 'Personnel Details'!$E$15)))</f>
        <v/>
      </c>
      <c r="HS335" s="59" t="str">
        <f>IF(HR$9="", "", IF(AND(NOT('Personnel Details'!$N$15=""), $B335&gt;='Personnel Details'!$N$15), IF('Personnel Details'!$P$15="","", 'Personnel Details'!$P$15), IF(AND(NOT('Personnel Details'!$I$15=""), $B335&gt;='Personnel Details'!$I$15), IF('Personnel Details'!$K$15="", "", 'Personnel Details'!$K$15), IF('Personnel Details'!$F$15="", "", 'Personnel Details'!$F$15))))</f>
        <v/>
      </c>
      <c r="HT335" s="79" t="str">
        <f>IF(HR$9="", "", IF(AND(NOT('Personnel Details'!$N$15=""), $B335&gt;='Personnel Details'!$N$15), 'Personnel Details'!$Q$15, IF(AND(NOT('Personnel Details'!$I$15=""), $B335&gt;='Personnel Details'!$I$15), 'Personnel Details'!$L$15, 'Personnel Details'!$G$15)))</f>
        <v/>
      </c>
      <c r="HU335" s="59">
        <f t="shared" si="863"/>
        <v>0</v>
      </c>
      <c r="HV335" s="53"/>
      <c r="HX335" s="78" t="str">
        <f>IF(HX$9="", "", IF(AND(NOT('Personnel Details'!$N$16=""), $B335&gt;='Personnel Details'!$N$16), 'Personnel Details'!$O$16, IF(AND(NOT('Personnel Details'!$I$16=""), $B335&gt;='Personnel Details'!$I$16), 'Personnel Details'!$J$16, 'Personnel Details'!$E$16)))</f>
        <v/>
      </c>
      <c r="HY335" s="59" t="str">
        <f>IF(HX$9="", "", IF(AND(NOT('Personnel Details'!$N$16=""), $B335&gt;='Personnel Details'!$N$16), IF('Personnel Details'!$P$16="","", 'Personnel Details'!$P$16), IF(AND(NOT('Personnel Details'!$I$16=""), $B335&gt;='Personnel Details'!$I$16), IF('Personnel Details'!$K$16="", "", 'Personnel Details'!$K$16), IF('Personnel Details'!$F$16="", "", 'Personnel Details'!$F$16))))</f>
        <v/>
      </c>
      <c r="HZ335" s="79" t="str">
        <f>IF(HX$9="", "", IF(AND(NOT('Personnel Details'!$N$16=""), $B335&gt;='Personnel Details'!$N$16), 'Personnel Details'!$Q$16, IF(AND(NOT('Personnel Details'!$I$16=""), $B335&gt;='Personnel Details'!$I$16), 'Personnel Details'!$L$16, 'Personnel Details'!$G$16)))</f>
        <v/>
      </c>
      <c r="IA335" s="59">
        <f t="shared" si="864"/>
        <v>0</v>
      </c>
      <c r="IB335" s="53"/>
      <c r="ID335" s="78" t="str">
        <f>IF(ID$9="", "", IF(AND(NOT('Personnel Details'!$N$17=""), $B335&gt;='Personnel Details'!$N$17), 'Personnel Details'!$O$17, IF(AND(NOT('Personnel Details'!$I$17=""), $B335&gt;='Personnel Details'!$I$17), 'Personnel Details'!$J$17, 'Personnel Details'!$E$17)))</f>
        <v/>
      </c>
      <c r="IE335" s="59" t="str">
        <f>IF(ID$9="", "", IF(AND(NOT('Personnel Details'!$N$17=""), $B335&gt;='Personnel Details'!$N$17), IF('Personnel Details'!$P$17="","", 'Personnel Details'!$P$17), IF(AND(NOT('Personnel Details'!$I$17=""), $B335&gt;='Personnel Details'!$I$17), IF('Personnel Details'!$K$17="", "", 'Personnel Details'!$K$17), IF('Personnel Details'!$F$17="", "", 'Personnel Details'!$F$17))))</f>
        <v/>
      </c>
      <c r="IF335" s="79" t="str">
        <f>IF(ID$9="", "", IF(AND(NOT('Personnel Details'!$N$17=""), $B335&gt;='Personnel Details'!$N$17), 'Personnel Details'!$Q$17, IF(AND(NOT('Personnel Details'!$I$17=""), $B335&gt;='Personnel Details'!$I$17), 'Personnel Details'!$L$17, 'Personnel Details'!$G$17)))</f>
        <v/>
      </c>
      <c r="IG335" s="59">
        <f t="shared" si="865"/>
        <v>0</v>
      </c>
      <c r="IH335" s="53"/>
      <c r="IJ335" s="78" t="str">
        <f>IF(IJ$9="", "", IF(AND(NOT('Personnel Details'!$N$18=""), $B335&gt;='Personnel Details'!$N$18), 'Personnel Details'!$O$18, IF(AND(NOT('Personnel Details'!$I$18=""), $B335&gt;='Personnel Details'!$I$18), 'Personnel Details'!$J$18, 'Personnel Details'!$E$18)))</f>
        <v/>
      </c>
      <c r="IK335" s="59" t="str">
        <f>IF(IJ$9="", "", IF(AND(NOT('Personnel Details'!$N$18=""), $B335&gt;='Personnel Details'!$N$18), IF('Personnel Details'!$P$18="","", 'Personnel Details'!$P$18), IF(AND(NOT('Personnel Details'!$I$18=""), $B335&gt;='Personnel Details'!$I$18), IF('Personnel Details'!$K$18="", "", 'Personnel Details'!$K$18), IF('Personnel Details'!$F$18="", "", 'Personnel Details'!$F$18))))</f>
        <v/>
      </c>
      <c r="IL335" s="79" t="str">
        <f>IF(IJ$9="", "", IF(AND(NOT('Personnel Details'!$N$18=""), $B335&gt;='Personnel Details'!$N$18), 'Personnel Details'!$Q$18, IF(AND(NOT('Personnel Details'!$I$18=""), $B335&gt;='Personnel Details'!$I$18), 'Personnel Details'!$L$18, 'Personnel Details'!$G$18)))</f>
        <v/>
      </c>
      <c r="IM335" s="59">
        <f t="shared" si="866"/>
        <v>0</v>
      </c>
      <c r="IN335" s="53"/>
      <c r="IP335" s="78" t="str">
        <f>IF(IP$9="", "", IF(AND(NOT('Personnel Details'!$N$19=""), $B335&gt;='Personnel Details'!$N$19), 'Personnel Details'!$O$19, IF(AND(NOT('Personnel Details'!$I$19=""), $B335&gt;='Personnel Details'!$I$19), 'Personnel Details'!$J$19, 'Personnel Details'!$E$19)))</f>
        <v/>
      </c>
      <c r="IQ335" s="59" t="str">
        <f>IF(IP$9="", "", IF(AND(NOT('Personnel Details'!$N$19=""), $B335&gt;='Personnel Details'!$N$19), IF('Personnel Details'!$P$19="","", 'Personnel Details'!$P$19), IF(AND(NOT('Personnel Details'!$I$19=""), $B335&gt;='Personnel Details'!$I$19), IF('Personnel Details'!$K$19="", "", 'Personnel Details'!$K$19), IF('Personnel Details'!$F$19="", "", 'Personnel Details'!$F$19))))</f>
        <v/>
      </c>
      <c r="IR335" s="79" t="str">
        <f>IF(IP$9="", "", IF(AND(NOT('Personnel Details'!$N$19=""), $B335&gt;='Personnel Details'!$N$19), 'Personnel Details'!$Q$19, IF(AND(NOT('Personnel Details'!$I$19=""), $B335&gt;='Personnel Details'!$I$19), 'Personnel Details'!$L$19, 'Personnel Details'!$G$19)))</f>
        <v/>
      </c>
      <c r="IS335" s="59">
        <f t="shared" si="867"/>
        <v>0</v>
      </c>
      <c r="IT335" s="53"/>
      <c r="IV335" s="78" t="str">
        <f>IF(IV$9="", "", IF(AND(NOT('Personnel Details'!$N$20=""), $B335&gt;='Personnel Details'!$N$20), 'Personnel Details'!$O$20, IF(AND(NOT('Personnel Details'!$I$20=""), $B335&gt;='Personnel Details'!$I$20), 'Personnel Details'!$J$20, 'Personnel Details'!$E$20)))</f>
        <v/>
      </c>
      <c r="IW335" s="59" t="str">
        <f>IF(IV$9="", "", IF(AND(NOT('Personnel Details'!$N$20=""), $B335&gt;='Personnel Details'!$N$20), IF('Personnel Details'!$P$20="","", 'Personnel Details'!$P$20), IF(AND(NOT('Personnel Details'!$I$20=""), $B335&gt;='Personnel Details'!$I$20), IF('Personnel Details'!$K$20="", "", 'Personnel Details'!$K$20), IF('Personnel Details'!$F$20="", "", 'Personnel Details'!$F$20))))</f>
        <v/>
      </c>
      <c r="IX335" s="79" t="str">
        <f>IF(IV$9="", "", IF(AND(NOT('Personnel Details'!$N$20=""), $B335&gt;='Personnel Details'!$N$20), 'Personnel Details'!$Q$20, IF(AND(NOT('Personnel Details'!$I$20=""), $B335&gt;='Personnel Details'!$I$20), 'Personnel Details'!$L$20, 'Personnel Details'!$G$20)))</f>
        <v/>
      </c>
      <c r="IY335" s="59">
        <f t="shared" si="868"/>
        <v>0</v>
      </c>
      <c r="IZ335" s="53"/>
      <c r="JB335" s="78" t="str">
        <f>IF(JB$9="", "", IF(AND(NOT('Personnel Details'!$N$21=""), $B335&gt;='Personnel Details'!$N$21), 'Personnel Details'!$O$21, IF(AND(NOT('Personnel Details'!$I$21=""), $B335&gt;='Personnel Details'!$I$21), 'Personnel Details'!$J$21, 'Personnel Details'!$E$21)))</f>
        <v/>
      </c>
      <c r="JC335" s="59" t="str">
        <f>IF(JB$9="", "", IF(AND(NOT('Personnel Details'!$N$21=""), $B335&gt;='Personnel Details'!$N$21), IF('Personnel Details'!$P$21="","", 'Personnel Details'!$P$21), IF(AND(NOT('Personnel Details'!$I$21=""), $B335&gt;='Personnel Details'!$I$21), IF('Personnel Details'!$K$21="", "", 'Personnel Details'!$K$21), IF('Personnel Details'!$F$21="", "", 'Personnel Details'!$F$21))))</f>
        <v/>
      </c>
      <c r="JD335" s="79" t="str">
        <f>IF(JB$9="", "", IF(AND(NOT('Personnel Details'!$N$21=""), $B335&gt;='Personnel Details'!$N$21), 'Personnel Details'!$Q$21, IF(AND(NOT('Personnel Details'!$I$21=""), $B335&gt;='Personnel Details'!$I$21), 'Personnel Details'!$L$21, 'Personnel Details'!$G$21)))</f>
        <v/>
      </c>
      <c r="JE335" s="59">
        <f t="shared" si="869"/>
        <v>0</v>
      </c>
      <c r="JF335" s="53"/>
      <c r="JH335" s="78" t="str">
        <f>IF(JH$9="", "", IF(AND(NOT('Personnel Details'!$N$22=""), $B335&gt;='Personnel Details'!$N$22), 'Personnel Details'!$O$22, IF(AND(NOT('Personnel Details'!$I$22=""), $B335&gt;='Personnel Details'!$I$22), 'Personnel Details'!$J$22, 'Personnel Details'!$E$22)))</f>
        <v/>
      </c>
      <c r="JI335" s="59" t="str">
        <f>IF(JH$9="", "", IF(AND(NOT('Personnel Details'!$N$22=""), $B335&gt;='Personnel Details'!$N$22), IF('Personnel Details'!$P$22="","", 'Personnel Details'!$P$22), IF(AND(NOT('Personnel Details'!$I$22=""), $B335&gt;='Personnel Details'!$I$22), IF('Personnel Details'!$K$22="", "", 'Personnel Details'!$K$22), IF('Personnel Details'!$F$22="", "", 'Personnel Details'!$F$22))))</f>
        <v/>
      </c>
      <c r="JJ335" s="79" t="str">
        <f>IF(JH$9="", "", IF(AND(NOT('Personnel Details'!$N$22=""), $B335&gt;='Personnel Details'!$N$22), 'Personnel Details'!$Q$22, IF(AND(NOT('Personnel Details'!$I$22=""), $B335&gt;='Personnel Details'!$I$22), 'Personnel Details'!$L$22, 'Personnel Details'!$G$22)))</f>
        <v/>
      </c>
      <c r="JK335" s="59">
        <f t="shared" si="870"/>
        <v>0</v>
      </c>
      <c r="JL335" s="53"/>
      <c r="JN335" s="78" t="str">
        <f>IF(JN$9="", "", IF(AND(NOT('Personnel Details'!$N$23=""), $B335&gt;='Personnel Details'!$N$23), 'Personnel Details'!$O$23, IF(AND(NOT('Personnel Details'!$I$23=""), $B335&gt;='Personnel Details'!$I$23), 'Personnel Details'!$J$23, 'Personnel Details'!$E$23)))</f>
        <v/>
      </c>
      <c r="JO335" s="59" t="str">
        <f>IF(JN$9="", "", IF(AND(NOT('Personnel Details'!$N$23=""), $B335&gt;='Personnel Details'!$N$23), IF('Personnel Details'!$P$23="","", 'Personnel Details'!$P$23), IF(AND(NOT('Personnel Details'!$I$23=""), $B335&gt;='Personnel Details'!$I$23), IF('Personnel Details'!$K$23="", "", 'Personnel Details'!$K$23), IF('Personnel Details'!$F$23="", "", 'Personnel Details'!$F$23))))</f>
        <v/>
      </c>
      <c r="JP335" s="79" t="str">
        <f>IF(JN$9="", "", IF(AND(NOT('Personnel Details'!$N$23=""), $B335&gt;='Personnel Details'!$N$23), 'Personnel Details'!$Q$23, IF(AND(NOT('Personnel Details'!$I$23=""), $B335&gt;='Personnel Details'!$I$23), 'Personnel Details'!$L$23, 'Personnel Details'!$G$23)))</f>
        <v/>
      </c>
      <c r="JQ335" s="59">
        <f t="shared" si="871"/>
        <v>0</v>
      </c>
      <c r="JR335" s="53"/>
      <c r="JT335" s="78" t="str">
        <f>IF(JT$9="", "", IF(AND(NOT('Personnel Details'!$N$24=""), $B335&gt;='Personnel Details'!$N$24), 'Personnel Details'!$O$24, IF(AND(NOT('Personnel Details'!$I$24=""), $B335&gt;='Personnel Details'!$I$24), 'Personnel Details'!$J$24, 'Personnel Details'!$E$24)))</f>
        <v/>
      </c>
      <c r="JU335" s="59" t="str">
        <f>IF(JT$9="", "", IF(AND(NOT('Personnel Details'!$N$24=""), $B335&gt;='Personnel Details'!$N$24), IF('Personnel Details'!$P$24="","", 'Personnel Details'!$P$24), IF(AND(NOT('Personnel Details'!$I$24=""), $B335&gt;='Personnel Details'!$I$24), IF('Personnel Details'!$K$24="", "", 'Personnel Details'!$K$24), IF('Personnel Details'!$F$24="", "", 'Personnel Details'!$F$24))))</f>
        <v/>
      </c>
      <c r="JV335" s="79" t="str">
        <f>IF(JT$9="", "", IF(AND(NOT('Personnel Details'!$N$24=""), $B335&gt;='Personnel Details'!$N$24), 'Personnel Details'!$Q$24, IF(AND(NOT('Personnel Details'!$I$24=""), $B335&gt;='Personnel Details'!$I$24), 'Personnel Details'!$L$24, 'Personnel Details'!$G$24)))</f>
        <v/>
      </c>
      <c r="JW335" s="59">
        <f t="shared" si="872"/>
        <v>0</v>
      </c>
      <c r="JX335" s="53"/>
      <c r="JZ335" s="78" t="str">
        <f>IF(JZ$9="", "", IF(AND(NOT('Personnel Details'!$N$25=""), $B335&gt;='Personnel Details'!$N$25), 'Personnel Details'!$O$25, IF(AND(NOT('Personnel Details'!$I$25=""), $B335&gt;='Personnel Details'!$I$25), 'Personnel Details'!$J$25, 'Personnel Details'!$E$25)))</f>
        <v/>
      </c>
      <c r="KA335" s="59" t="str">
        <f>IF(JZ$9="", "", IF(AND(NOT('Personnel Details'!$N$25=""), $B335&gt;='Personnel Details'!$N$25), IF('Personnel Details'!$P$25="","", 'Personnel Details'!$P$25), IF(AND(NOT('Personnel Details'!$I$25=""), $B335&gt;='Personnel Details'!$I$25), IF('Personnel Details'!$K$25="", "", 'Personnel Details'!$K$25), IF('Personnel Details'!$F$25="", "", 'Personnel Details'!$F$25))))</f>
        <v/>
      </c>
      <c r="KB335" s="79" t="str">
        <f>IF(JZ$9="", "", IF(AND(NOT('Personnel Details'!$N$25=""), $B335&gt;='Personnel Details'!$N$25), 'Personnel Details'!$Q$25, IF(AND(NOT('Personnel Details'!$I$25=""), $B335&gt;='Personnel Details'!$I$25), 'Personnel Details'!$L$25, 'Personnel Details'!$G$25)))</f>
        <v/>
      </c>
      <c r="KC335" s="59">
        <f t="shared" si="873"/>
        <v>0</v>
      </c>
      <c r="KD335" s="53"/>
      <c r="KF335" s="78" t="str">
        <f>IF(KF$9="", "", IF(AND(NOT('Personnel Details'!$N$26=""), $B335&gt;='Personnel Details'!$N$26), 'Personnel Details'!$O$26, IF(AND(NOT('Personnel Details'!$I$26=""), $B335&gt;='Personnel Details'!$I$26), 'Personnel Details'!$J$26, 'Personnel Details'!$E$26)))</f>
        <v/>
      </c>
      <c r="KG335" s="59" t="str">
        <f>IF(KF$9="", "", IF(AND(NOT('Personnel Details'!$N$26=""), $B335&gt;='Personnel Details'!$N$26), IF('Personnel Details'!$P$26="","", 'Personnel Details'!$P$26), IF(AND(NOT('Personnel Details'!$I$26=""), $B335&gt;='Personnel Details'!$I$26), IF('Personnel Details'!$K$26="", "", 'Personnel Details'!$K$26), IF('Personnel Details'!$F$26="", "", 'Personnel Details'!$F$26))))</f>
        <v/>
      </c>
      <c r="KH335" s="79" t="str">
        <f>IF(KF$9="", "", IF(AND(NOT('Personnel Details'!$N$26=""), $B335&gt;='Personnel Details'!$N$26), 'Personnel Details'!$Q$26, IF(AND(NOT('Personnel Details'!$I$26=""), $B335&gt;='Personnel Details'!$I$26), 'Personnel Details'!$L$26, 'Personnel Details'!$G$26)))</f>
        <v/>
      </c>
      <c r="KI335" s="59">
        <f t="shared" si="874"/>
        <v>0</v>
      </c>
      <c r="KJ335" s="53"/>
      <c r="KL335" s="78" t="str">
        <f>IF(KL$9="", "", IF(AND(NOT('Personnel Details'!$N$27=""), $B335&gt;='Personnel Details'!$N$27), 'Personnel Details'!$O$27, IF(AND(NOT('Personnel Details'!$I$27=""), $B335&gt;='Personnel Details'!$I$27), 'Personnel Details'!$J$27, 'Personnel Details'!$E$27)))</f>
        <v/>
      </c>
      <c r="KM335" s="59" t="str">
        <f>IF(KL$9="", "", IF(AND(NOT('Personnel Details'!$N$27=""), $B335&gt;='Personnel Details'!$N$27), IF('Personnel Details'!$P$27="","", 'Personnel Details'!$P$27), IF(AND(NOT('Personnel Details'!$I$27=""), $B335&gt;='Personnel Details'!$I$27), IF('Personnel Details'!$K$27="", "", 'Personnel Details'!$K$27), IF('Personnel Details'!$F$27="", "", 'Personnel Details'!$F$27))))</f>
        <v/>
      </c>
      <c r="KN335" s="79" t="str">
        <f>IF(KL$9="", "", IF(AND(NOT('Personnel Details'!$N$27=""), $B335&gt;='Personnel Details'!$N$27), 'Personnel Details'!$Q$27, IF(AND(NOT('Personnel Details'!$I$27=""), $B335&gt;='Personnel Details'!$I$27), 'Personnel Details'!$L$27, 'Personnel Details'!$G$27)))</f>
        <v/>
      </c>
      <c r="KO335" s="59">
        <f t="shared" si="875"/>
        <v>0</v>
      </c>
      <c r="KP335" s="53"/>
      <c r="KR335" s="78" t="str">
        <f>IF(KR$9="", "", IF(AND(NOT('Personnel Details'!$N$28=""), $B335&gt;='Personnel Details'!$N$28), 'Personnel Details'!$O$28, IF(AND(NOT('Personnel Details'!$I$28=""), $B335&gt;='Personnel Details'!$I$28), 'Personnel Details'!$J$28, 'Personnel Details'!$E$28)))</f>
        <v/>
      </c>
      <c r="KS335" s="59" t="str">
        <f>IF(KR$9="", "", IF(AND(NOT('Personnel Details'!$N$28=""), $B335&gt;='Personnel Details'!$N$28), IF('Personnel Details'!$P$28="","", 'Personnel Details'!$P$28), IF(AND(NOT('Personnel Details'!$I$28=""), $B335&gt;='Personnel Details'!$I$28), IF('Personnel Details'!$K$28="", "", 'Personnel Details'!$K$28), IF('Personnel Details'!$F$28="", "", 'Personnel Details'!$F$28))))</f>
        <v/>
      </c>
      <c r="KT335" s="79" t="str">
        <f>IF(KR$9="", "", IF(AND(NOT('Personnel Details'!$N$28=""), $B335&gt;='Personnel Details'!$N$28), 'Personnel Details'!$Q$28, IF(AND(NOT('Personnel Details'!$I$28=""), $B335&gt;='Personnel Details'!$I$28), 'Personnel Details'!$L$28, 'Personnel Details'!$G$28)))</f>
        <v/>
      </c>
      <c r="KU335" s="59">
        <f t="shared" si="876"/>
        <v>0</v>
      </c>
      <c r="KV335" s="53"/>
      <c r="KX335" s="78" t="str">
        <f>IF(KX$9="", "", IF(AND(NOT('Personnel Details'!$N$29=""), $B335&gt;='Personnel Details'!$N$29), 'Personnel Details'!$O$29, IF(AND(NOT('Personnel Details'!$I$29=""), $B335&gt;='Personnel Details'!$I$29), 'Personnel Details'!$J$29, 'Personnel Details'!$E$29)))</f>
        <v/>
      </c>
      <c r="KY335" s="59" t="str">
        <f>IF(KX$9="", "", IF(AND(NOT('Personnel Details'!$N$29=""), $B335&gt;='Personnel Details'!$N$29), IF('Personnel Details'!$P$29="","", 'Personnel Details'!$P$29), IF(AND(NOT('Personnel Details'!$I$29=""), $B335&gt;='Personnel Details'!$I$29), IF('Personnel Details'!$K$29="", "", 'Personnel Details'!$K$29), IF('Personnel Details'!$F$29="", "", 'Personnel Details'!$F$29))))</f>
        <v/>
      </c>
      <c r="KZ335" s="79" t="str">
        <f>IF(KX$9="", "", IF(AND(NOT('Personnel Details'!$N$29=""), $B335&gt;='Personnel Details'!$N$29), 'Personnel Details'!$Q$29, IF(AND(NOT('Personnel Details'!$I$29=""), $B335&gt;='Personnel Details'!$I$29), 'Personnel Details'!$L$29, 'Personnel Details'!$G$29)))</f>
        <v/>
      </c>
      <c r="LA335" s="59">
        <f t="shared" si="877"/>
        <v>0</v>
      </c>
      <c r="LB335" s="53"/>
      <c r="LD335" s="78" t="str">
        <f>IF(LD$9="", "", IF(AND(NOT('Personnel Details'!$N$30=""), $B335&gt;='Personnel Details'!$N$30), 'Personnel Details'!$O$30, IF(AND(NOT('Personnel Details'!$I$30=""), $B335&gt;='Personnel Details'!$I$30), 'Personnel Details'!$J$30, 'Personnel Details'!$E$30)))</f>
        <v/>
      </c>
      <c r="LE335" s="59" t="str">
        <f>IF(LD$9="", "", IF(AND(NOT('Personnel Details'!$N$30=""), $B335&gt;='Personnel Details'!$N$30), IF('Personnel Details'!$P$30="","", 'Personnel Details'!$P$30), IF(AND(NOT('Personnel Details'!$I$30=""), $B335&gt;='Personnel Details'!$I$30), IF('Personnel Details'!$K$30="", "", 'Personnel Details'!$K$30), IF('Personnel Details'!$F$30="", "", 'Personnel Details'!$F$30))))</f>
        <v/>
      </c>
      <c r="LF335" s="79" t="str">
        <f>IF(LD$9="", "", IF(AND(NOT('Personnel Details'!$N$30=""), $B335&gt;='Personnel Details'!$N$30), 'Personnel Details'!$Q$30, IF(AND(NOT('Personnel Details'!$I$30=""), $B335&gt;='Personnel Details'!$I$30), 'Personnel Details'!$L$30, 'Personnel Details'!$G$30)))</f>
        <v/>
      </c>
      <c r="LG335" s="59">
        <f t="shared" si="878"/>
        <v>0</v>
      </c>
      <c r="LH335" s="53"/>
      <c r="LJ335" s="78" t="str">
        <f>IF(LJ$9="", "", IF(AND(NOT('Personnel Details'!$N$31=""), $B335&gt;='Personnel Details'!$N$31), 'Personnel Details'!$O$31, IF(AND(NOT('Personnel Details'!$I$31=""), $B335&gt;='Personnel Details'!$I$31), 'Personnel Details'!$J$31, 'Personnel Details'!$E$31)))</f>
        <v/>
      </c>
      <c r="LK335" s="59" t="str">
        <f>IF(LJ$9="", "", IF(AND(NOT('Personnel Details'!$N$31=""), $B335&gt;='Personnel Details'!$N$31), IF('Personnel Details'!$P$31="","", 'Personnel Details'!$P$31), IF(AND(NOT('Personnel Details'!$I$31=""), $B335&gt;='Personnel Details'!$I$31), IF('Personnel Details'!$K$31="", "", 'Personnel Details'!$K$31), IF('Personnel Details'!$F$31="", "", 'Personnel Details'!$F$31))))</f>
        <v/>
      </c>
      <c r="LL335" s="79" t="str">
        <f>IF(LJ$9="", "", IF(AND(NOT('Personnel Details'!$N$31=""), $B335&gt;='Personnel Details'!$N$31), 'Personnel Details'!$Q$31, IF(AND(NOT('Personnel Details'!$I$31=""), $B335&gt;='Personnel Details'!$I$31), 'Personnel Details'!$L$31, 'Personnel Details'!$G$31)))</f>
        <v/>
      </c>
      <c r="LM335" s="59">
        <f t="shared" si="879"/>
        <v>0</v>
      </c>
      <c r="LN335" s="53"/>
      <c r="LP335" s="78" t="str">
        <f>IF(LP$9="", "", IF(AND(NOT('Personnel Details'!$N$32=""), $B335&gt;='Personnel Details'!$N$32), 'Personnel Details'!$O$32, IF(AND(NOT('Personnel Details'!$I$32=""), $B335&gt;='Personnel Details'!$I$32), 'Personnel Details'!$J$32, 'Personnel Details'!$E$32)))</f>
        <v/>
      </c>
      <c r="LQ335" s="59" t="str">
        <f>IF(LP$9="", "", IF(AND(NOT('Personnel Details'!$N$32=""), $B335&gt;='Personnel Details'!$N$32), IF('Personnel Details'!$P$32="","", 'Personnel Details'!$P$32), IF(AND(NOT('Personnel Details'!$I$32=""), $B335&gt;='Personnel Details'!$I$32), IF('Personnel Details'!$K$32="", "", 'Personnel Details'!$K$32), IF('Personnel Details'!$F$32="", "", 'Personnel Details'!$F$32))))</f>
        <v/>
      </c>
      <c r="LR335" s="79" t="str">
        <f>IF(LP$9="", "", IF(AND(NOT('Personnel Details'!$N$32=""), $B335&gt;='Personnel Details'!$N$32), 'Personnel Details'!$Q$32, IF(AND(NOT('Personnel Details'!$I$32=""), $B335&gt;='Personnel Details'!$I$32), 'Personnel Details'!$L$32, 'Personnel Details'!$G$32)))</f>
        <v/>
      </c>
      <c r="LS335" s="59">
        <f t="shared" si="880"/>
        <v>0</v>
      </c>
      <c r="LT335" s="53"/>
      <c r="LV335" s="78" t="str">
        <f>IF(LV$9="", "", IF(AND(NOT('Personnel Details'!$N$33=""), $B335&gt;='Personnel Details'!$N$33), 'Personnel Details'!$O$33, IF(AND(NOT('Personnel Details'!$I$33=""), $B335&gt;='Personnel Details'!$I$33), 'Personnel Details'!$J$33, 'Personnel Details'!$E$33)))</f>
        <v/>
      </c>
      <c r="LW335" s="59" t="str">
        <f>IF(LV$9="", "", IF(AND(NOT('Personnel Details'!$N$33=""), $B335&gt;='Personnel Details'!$N$33), IF('Personnel Details'!$P$33="","", 'Personnel Details'!$P$33), IF(AND(NOT('Personnel Details'!$I$33=""), $B335&gt;='Personnel Details'!$I$33), IF('Personnel Details'!$K$33="", "", 'Personnel Details'!$K$33), IF('Personnel Details'!$F$33="", "", 'Personnel Details'!$F$33))))</f>
        <v/>
      </c>
      <c r="LX335" s="79" t="str">
        <f>IF(LV$9="", "", IF(AND(NOT('Personnel Details'!$N$33=""), $B335&gt;='Personnel Details'!$N$33), 'Personnel Details'!$Q$33, IF(AND(NOT('Personnel Details'!$I$33=""), $B335&gt;='Personnel Details'!$I$33), 'Personnel Details'!$L$33, 'Personnel Details'!$G$33)))</f>
        <v/>
      </c>
      <c r="LY335" s="59">
        <f t="shared" si="881"/>
        <v>0</v>
      </c>
      <c r="LZ335" s="53"/>
      <c r="MB335" s="78" t="str">
        <f>IF(MB$9="", "", IF(AND(NOT('Personnel Details'!$N$34=""), $B335&gt;='Personnel Details'!$N$34), 'Personnel Details'!$O$34, IF(AND(NOT('Personnel Details'!$I$34=""), $B335&gt;='Personnel Details'!$I$34), 'Personnel Details'!$J$34, 'Personnel Details'!$E$34)))</f>
        <v/>
      </c>
      <c r="MC335" s="59" t="str">
        <f>IF(MB$9="", "", IF(AND(NOT('Personnel Details'!$N$34=""), $B335&gt;='Personnel Details'!$N$34), IF('Personnel Details'!$P$34="","", 'Personnel Details'!$P$34), IF(AND(NOT('Personnel Details'!$I$34=""), $B335&gt;='Personnel Details'!$I$34), IF('Personnel Details'!$K$34="", "", 'Personnel Details'!$K$34), IF('Personnel Details'!$F$34="", "", 'Personnel Details'!$F$34))))</f>
        <v/>
      </c>
      <c r="MD335" s="79" t="str">
        <f>IF(MB$9="", "", IF(AND(NOT('Personnel Details'!$N$34=""), $B335&gt;='Personnel Details'!$N$34), 'Personnel Details'!$Q$34, IF(AND(NOT('Personnel Details'!$I$34=""), $B335&gt;='Personnel Details'!$I$34), 'Personnel Details'!$L$34, 'Personnel Details'!$G$34)))</f>
        <v/>
      </c>
      <c r="ME335" s="59">
        <f t="shared" si="882"/>
        <v>0</v>
      </c>
      <c r="MF335" s="53"/>
      <c r="MH335" s="78" t="str">
        <f>IF(MH$9="", "", IF(AND(NOT('Personnel Details'!$N$35=""), $B335&gt;='Personnel Details'!$N$35), 'Personnel Details'!$O$35, IF(AND(NOT('Personnel Details'!$I$35=""), $B335&gt;='Personnel Details'!$I$35), 'Personnel Details'!$J$35, 'Personnel Details'!$E$35)))</f>
        <v/>
      </c>
      <c r="MI335" s="59" t="str">
        <f>IF(MH$9="", "", IF(AND(NOT('Personnel Details'!$N$35=""), $B335&gt;='Personnel Details'!$N$35), IF('Personnel Details'!$P$35="","", 'Personnel Details'!$P$35), IF(AND(NOT('Personnel Details'!$I$35=""), $B335&gt;='Personnel Details'!$I$35), IF('Personnel Details'!$K$35="", "", 'Personnel Details'!$K$35), IF('Personnel Details'!$F$35="", "", 'Personnel Details'!$F$35))))</f>
        <v/>
      </c>
      <c r="MJ335" s="79" t="str">
        <f>IF(MH$9="", "", IF(AND(NOT('Personnel Details'!$N$35=""), $B335&gt;='Personnel Details'!$N$35), 'Personnel Details'!$Q$35, IF(AND(NOT('Personnel Details'!$I$35=""), $B335&gt;='Personnel Details'!$I$35), 'Personnel Details'!$L$35, 'Personnel Details'!$G$35)))</f>
        <v/>
      </c>
      <c r="MK335" s="59">
        <f t="shared" si="883"/>
        <v>0</v>
      </c>
      <c r="ML335" s="53"/>
      <c r="MN335" s="78" t="str">
        <f>IF(MN$9="", "", IF(AND(NOT('Personnel Details'!$N$36=""), $B335&gt;='Personnel Details'!$N$36), 'Personnel Details'!$O$36, IF(AND(NOT('Personnel Details'!$I$36=""), $B335&gt;='Personnel Details'!$I$36), 'Personnel Details'!$J$36, 'Personnel Details'!$E$36)))</f>
        <v/>
      </c>
      <c r="MO335" s="59" t="str">
        <f>IF(MN$9="", "", IF(AND(NOT('Personnel Details'!$N$36=""), $B335&gt;='Personnel Details'!$N$36), IF('Personnel Details'!$P$36="","", 'Personnel Details'!$P$36), IF(AND(NOT('Personnel Details'!$I$36=""), $B335&gt;='Personnel Details'!$I$36), IF('Personnel Details'!$K$36="", "", 'Personnel Details'!$K$36), IF('Personnel Details'!$F$36="", "", 'Personnel Details'!$F$36))))</f>
        <v/>
      </c>
      <c r="MP335" s="79" t="str">
        <f>IF(MN$9="", "", IF(AND(NOT('Personnel Details'!$N$36=""), $B335&gt;='Personnel Details'!$N$36), 'Personnel Details'!$Q$36, IF(AND(NOT('Personnel Details'!$I$36=""), $B335&gt;='Personnel Details'!$I$36), 'Personnel Details'!$L$36, 'Personnel Details'!$G$36)))</f>
        <v/>
      </c>
      <c r="MQ335" s="59">
        <f t="shared" si="884"/>
        <v>0</v>
      </c>
      <c r="MR335" s="53"/>
      <c r="MT335" s="78" t="str">
        <f>IF(MT$9="", "", IF(AND(NOT('Personnel Details'!$N$37=""), $B335&gt;='Personnel Details'!$N$37), 'Personnel Details'!$O$37, IF(AND(NOT('Personnel Details'!$I$37=""), $B335&gt;='Personnel Details'!$I$37), 'Personnel Details'!$J$37, 'Personnel Details'!$E$37)))</f>
        <v/>
      </c>
      <c r="MU335" s="59" t="str">
        <f>IF(MT$9="", "", IF(AND(NOT('Personnel Details'!$N$37=""), $B335&gt;='Personnel Details'!$N$37), IF('Personnel Details'!$P$37="","", 'Personnel Details'!$P$37), IF(AND(NOT('Personnel Details'!$I$37=""), $B335&gt;='Personnel Details'!$I$37), IF('Personnel Details'!$K$37="", "", 'Personnel Details'!$K$37), IF('Personnel Details'!$F$37="", "", 'Personnel Details'!$F$37))))</f>
        <v/>
      </c>
      <c r="MV335" s="79" t="str">
        <f>IF(MT$9="", "", IF(AND(NOT('Personnel Details'!$N$37=""), $B335&gt;='Personnel Details'!$N$37), 'Personnel Details'!$Q$37, IF(AND(NOT('Personnel Details'!$I$37=""), $B335&gt;='Personnel Details'!$I$37), 'Personnel Details'!$L$37, 'Personnel Details'!$G$37)))</f>
        <v/>
      </c>
      <c r="MW335" s="59">
        <f t="shared" si="885"/>
        <v>0</v>
      </c>
      <c r="MX335" s="53"/>
      <c r="MZ335" s="78" t="str">
        <f>IF(MZ$9="", "", IF(AND(NOT('Personnel Details'!$N$38=""), $B335&gt;='Personnel Details'!$N$38), 'Personnel Details'!$O$38, IF(AND(NOT('Personnel Details'!$I$38=""), $B335&gt;='Personnel Details'!$I$38), 'Personnel Details'!$J$38, 'Personnel Details'!$E$38)))</f>
        <v/>
      </c>
      <c r="NA335" s="59" t="str">
        <f>IF(MZ$9="", "", IF(AND(NOT('Personnel Details'!$N$38=""), $B335&gt;='Personnel Details'!$N$38), IF('Personnel Details'!$P$38="","", 'Personnel Details'!$P$38), IF(AND(NOT('Personnel Details'!$I$38=""), $B335&gt;='Personnel Details'!$I$38), IF('Personnel Details'!$K$38="", "", 'Personnel Details'!$K$38), IF('Personnel Details'!$F$38="", "", 'Personnel Details'!$F$38))))</f>
        <v/>
      </c>
      <c r="NB335" s="79" t="str">
        <f>IF(MZ$9="", "", IF(AND(NOT('Personnel Details'!$N$38=""), $B335&gt;='Personnel Details'!$N$38), 'Personnel Details'!$Q$38, IF(AND(NOT('Personnel Details'!$I$38=""), $B335&gt;='Personnel Details'!$I$38), 'Personnel Details'!$L$38, 'Personnel Details'!$G$38)))</f>
        <v/>
      </c>
      <c r="NC335" s="59">
        <f t="shared" si="886"/>
        <v>0</v>
      </c>
      <c r="ND335" s="53"/>
      <c r="NF335" s="78" t="str">
        <f>IF(NF$9="", "", IF(AND(NOT('Personnel Details'!$N$39=""), $B335&gt;='Personnel Details'!$N$39), 'Personnel Details'!$O$39, IF(AND(NOT('Personnel Details'!$I$39=""), $B335&gt;='Personnel Details'!$I$39), 'Personnel Details'!$J$39, 'Personnel Details'!$E$39)))</f>
        <v/>
      </c>
      <c r="NG335" s="59" t="str">
        <f>IF(NF$9="", "", IF(AND(NOT('Personnel Details'!$N$39=""), $B335&gt;='Personnel Details'!$N$39), IF('Personnel Details'!$P$39="","", 'Personnel Details'!$P$39), IF(AND(NOT('Personnel Details'!$I$39=""), $B335&gt;='Personnel Details'!$I$39), IF('Personnel Details'!$K$39="", "", 'Personnel Details'!$K$39), IF('Personnel Details'!$F$39="", "", 'Personnel Details'!$F$39))))</f>
        <v/>
      </c>
      <c r="NH335" s="79" t="str">
        <f>IF(NF$9="", "", IF(AND(NOT('Personnel Details'!$N$39=""), $B335&gt;='Personnel Details'!$N$39), 'Personnel Details'!$Q$39, IF(AND(NOT('Personnel Details'!$I$39=""), $B335&gt;='Personnel Details'!$I$39), 'Personnel Details'!$L$39, 'Personnel Details'!$G$39)))</f>
        <v/>
      </c>
      <c r="NI335" s="59">
        <f t="shared" si="887"/>
        <v>0</v>
      </c>
      <c r="NJ335" s="53"/>
      <c r="NL335" s="78" t="str">
        <f>IF(NL$9="", "", IF(AND(NOT('Personnel Details'!$N$40=""), $B335&gt;='Personnel Details'!$N$40), 'Personnel Details'!$O$40, IF(AND(NOT('Personnel Details'!$I$40=""), $B335&gt;='Personnel Details'!$I$40), 'Personnel Details'!$J$40, 'Personnel Details'!$E$40)))</f>
        <v/>
      </c>
      <c r="NM335" s="59" t="str">
        <f>IF(NL$9="", "", IF(AND(NOT('Personnel Details'!$N$40=""), $B335&gt;='Personnel Details'!$N$40), IF('Personnel Details'!$P$40="","", 'Personnel Details'!$P$40), IF(AND(NOT('Personnel Details'!$I$40=""), $B335&gt;='Personnel Details'!$I$40), IF('Personnel Details'!$K$40="", "", 'Personnel Details'!$K$40), IF('Personnel Details'!$F$40="", "", 'Personnel Details'!$F$40))))</f>
        <v/>
      </c>
      <c r="NN335" s="79" t="str">
        <f>IF(NL$9="", "", IF(AND(NOT('Personnel Details'!$N$40=""), $B335&gt;='Personnel Details'!$N$40), 'Personnel Details'!$Q$40, IF(AND(NOT('Personnel Details'!$I$40=""), $B335&gt;='Personnel Details'!$I$40), 'Personnel Details'!$L$40, 'Personnel Details'!$G$40)))</f>
        <v/>
      </c>
      <c r="NO335" s="59">
        <f t="shared" si="888"/>
        <v>0</v>
      </c>
      <c r="NP335" s="53"/>
    </row>
    <row r="336" spans="1:380" x14ac:dyDescent="0.25">
      <c r="A336" s="32"/>
      <c r="B336" s="113">
        <f>IFERROR(IF(B335+1&gt;'Personnel Details'!$U$5, "", B335+1), "")</f>
        <v>44156</v>
      </c>
      <c r="C336" s="32"/>
      <c r="D336" s="120"/>
      <c r="E336" s="13" t="str">
        <f t="shared" si="767"/>
        <v/>
      </c>
      <c r="F336" s="13" t="str">
        <f t="shared" si="798"/>
        <v/>
      </c>
      <c r="G336" s="56" t="str">
        <f t="shared" si="889"/>
        <v/>
      </c>
      <c r="H336" s="16" t="str">
        <f t="shared" si="799"/>
        <v/>
      </c>
      <c r="I336" s="32"/>
      <c r="J336" s="120"/>
      <c r="K336" s="62" t="str">
        <f t="shared" si="768"/>
        <v/>
      </c>
      <c r="L336" s="62" t="str">
        <f t="shared" si="800"/>
        <v/>
      </c>
      <c r="M336" s="65" t="str">
        <f t="shared" si="890"/>
        <v/>
      </c>
      <c r="N336" s="68" t="str">
        <f t="shared" si="801"/>
        <v/>
      </c>
      <c r="O336" s="32"/>
      <c r="P336" s="120"/>
      <c r="Q336" s="62" t="str">
        <f t="shared" si="769"/>
        <v/>
      </c>
      <c r="R336" s="62" t="str">
        <f t="shared" si="802"/>
        <v/>
      </c>
      <c r="S336" s="65" t="str">
        <f t="shared" si="891"/>
        <v/>
      </c>
      <c r="T336" s="68" t="str">
        <f t="shared" si="803"/>
        <v/>
      </c>
      <c r="U336" s="32"/>
      <c r="V336" s="120"/>
      <c r="W336" s="62" t="str">
        <f t="shared" si="770"/>
        <v/>
      </c>
      <c r="X336" s="62" t="str">
        <f t="shared" si="804"/>
        <v/>
      </c>
      <c r="Y336" s="65" t="str">
        <f t="shared" si="892"/>
        <v/>
      </c>
      <c r="Z336" s="68" t="str">
        <f t="shared" si="805"/>
        <v/>
      </c>
      <c r="AA336" s="32"/>
      <c r="AB336" s="120"/>
      <c r="AC336" s="62" t="str">
        <f t="shared" si="771"/>
        <v/>
      </c>
      <c r="AD336" s="62" t="str">
        <f t="shared" si="806"/>
        <v/>
      </c>
      <c r="AE336" s="65" t="str">
        <f t="shared" si="893"/>
        <v/>
      </c>
      <c r="AF336" s="68" t="str">
        <f t="shared" si="807"/>
        <v/>
      </c>
      <c r="AG336" s="32"/>
      <c r="AH336" s="120"/>
      <c r="AI336" s="62" t="str">
        <f t="shared" si="772"/>
        <v/>
      </c>
      <c r="AJ336" s="62" t="str">
        <f t="shared" si="808"/>
        <v/>
      </c>
      <c r="AK336" s="65" t="str">
        <f t="shared" si="894"/>
        <v/>
      </c>
      <c r="AL336" s="68" t="str">
        <f t="shared" si="809"/>
        <v/>
      </c>
      <c r="AM336" s="32"/>
      <c r="AN336" s="120"/>
      <c r="AO336" s="62" t="str">
        <f t="shared" si="773"/>
        <v/>
      </c>
      <c r="AP336" s="62" t="str">
        <f t="shared" si="810"/>
        <v/>
      </c>
      <c r="AQ336" s="65" t="str">
        <f t="shared" si="895"/>
        <v/>
      </c>
      <c r="AR336" s="68" t="str">
        <f t="shared" si="811"/>
        <v/>
      </c>
      <c r="AS336" s="32"/>
      <c r="AT336" s="120"/>
      <c r="AU336" s="62" t="str">
        <f t="shared" si="774"/>
        <v/>
      </c>
      <c r="AV336" s="62" t="str">
        <f t="shared" si="812"/>
        <v/>
      </c>
      <c r="AW336" s="65" t="str">
        <f t="shared" si="896"/>
        <v/>
      </c>
      <c r="AX336" s="68" t="str">
        <f t="shared" si="813"/>
        <v/>
      </c>
      <c r="AY336" s="32"/>
      <c r="AZ336" s="120"/>
      <c r="BA336" s="62" t="str">
        <f t="shared" si="775"/>
        <v/>
      </c>
      <c r="BB336" s="62" t="str">
        <f t="shared" si="814"/>
        <v/>
      </c>
      <c r="BC336" s="65" t="str">
        <f t="shared" si="897"/>
        <v/>
      </c>
      <c r="BD336" s="68" t="str">
        <f t="shared" si="815"/>
        <v/>
      </c>
      <c r="BE336" s="32"/>
      <c r="BF336" s="120"/>
      <c r="BG336" s="62" t="str">
        <f t="shared" si="776"/>
        <v/>
      </c>
      <c r="BH336" s="62" t="str">
        <f t="shared" si="816"/>
        <v/>
      </c>
      <c r="BI336" s="65" t="str">
        <f t="shared" si="898"/>
        <v/>
      </c>
      <c r="BJ336" s="68" t="str">
        <f t="shared" si="817"/>
        <v/>
      </c>
      <c r="BK336" s="32"/>
      <c r="BL336" s="120"/>
      <c r="BM336" s="62" t="str">
        <f t="shared" si="777"/>
        <v/>
      </c>
      <c r="BN336" s="62" t="str">
        <f t="shared" si="818"/>
        <v/>
      </c>
      <c r="BO336" s="65" t="str">
        <f t="shared" si="899"/>
        <v/>
      </c>
      <c r="BP336" s="68" t="str">
        <f t="shared" si="819"/>
        <v/>
      </c>
      <c r="BQ336" s="32"/>
      <c r="BR336" s="120"/>
      <c r="BS336" s="62" t="str">
        <f t="shared" si="778"/>
        <v/>
      </c>
      <c r="BT336" s="62" t="str">
        <f t="shared" si="820"/>
        <v/>
      </c>
      <c r="BU336" s="65" t="str">
        <f t="shared" si="900"/>
        <v/>
      </c>
      <c r="BV336" s="68" t="str">
        <f t="shared" si="821"/>
        <v/>
      </c>
      <c r="BW336" s="32"/>
      <c r="BX336" s="120"/>
      <c r="BY336" s="62" t="str">
        <f t="shared" si="779"/>
        <v/>
      </c>
      <c r="BZ336" s="62" t="str">
        <f t="shared" si="822"/>
        <v/>
      </c>
      <c r="CA336" s="65" t="str">
        <f t="shared" si="901"/>
        <v/>
      </c>
      <c r="CB336" s="68" t="str">
        <f t="shared" si="823"/>
        <v/>
      </c>
      <c r="CC336" s="32"/>
      <c r="CD336" s="120"/>
      <c r="CE336" s="62" t="str">
        <f t="shared" si="780"/>
        <v/>
      </c>
      <c r="CF336" s="62" t="str">
        <f t="shared" si="824"/>
        <v/>
      </c>
      <c r="CG336" s="65" t="str">
        <f t="shared" si="902"/>
        <v/>
      </c>
      <c r="CH336" s="68" t="str">
        <f t="shared" si="825"/>
        <v/>
      </c>
      <c r="CI336" s="32"/>
      <c r="CJ336" s="120"/>
      <c r="CK336" s="62" t="str">
        <f t="shared" si="781"/>
        <v/>
      </c>
      <c r="CL336" s="62" t="str">
        <f t="shared" si="826"/>
        <v/>
      </c>
      <c r="CM336" s="65" t="str">
        <f t="shared" si="903"/>
        <v/>
      </c>
      <c r="CN336" s="68" t="str">
        <f t="shared" si="827"/>
        <v/>
      </c>
      <c r="CO336" s="32"/>
      <c r="CP336" s="120"/>
      <c r="CQ336" s="62" t="str">
        <f t="shared" si="782"/>
        <v/>
      </c>
      <c r="CR336" s="62" t="str">
        <f t="shared" si="828"/>
        <v/>
      </c>
      <c r="CS336" s="65" t="str">
        <f t="shared" si="904"/>
        <v/>
      </c>
      <c r="CT336" s="68" t="str">
        <f t="shared" si="829"/>
        <v/>
      </c>
      <c r="CU336" s="32"/>
      <c r="CV336" s="120"/>
      <c r="CW336" s="62" t="str">
        <f t="shared" si="783"/>
        <v/>
      </c>
      <c r="CX336" s="62" t="str">
        <f t="shared" si="830"/>
        <v/>
      </c>
      <c r="CY336" s="65" t="str">
        <f t="shared" si="905"/>
        <v/>
      </c>
      <c r="CZ336" s="68" t="str">
        <f t="shared" si="831"/>
        <v/>
      </c>
      <c r="DA336" s="32"/>
      <c r="DB336" s="120"/>
      <c r="DC336" s="62" t="str">
        <f t="shared" si="784"/>
        <v/>
      </c>
      <c r="DD336" s="62" t="str">
        <f t="shared" si="832"/>
        <v/>
      </c>
      <c r="DE336" s="65" t="str">
        <f t="shared" si="906"/>
        <v/>
      </c>
      <c r="DF336" s="68" t="str">
        <f t="shared" si="833"/>
        <v/>
      </c>
      <c r="DG336" s="32"/>
      <c r="DH336" s="120"/>
      <c r="DI336" s="62" t="str">
        <f t="shared" si="785"/>
        <v/>
      </c>
      <c r="DJ336" s="62" t="str">
        <f t="shared" si="834"/>
        <v/>
      </c>
      <c r="DK336" s="65" t="str">
        <f t="shared" si="907"/>
        <v/>
      </c>
      <c r="DL336" s="68" t="str">
        <f t="shared" si="835"/>
        <v/>
      </c>
      <c r="DM336" s="32"/>
      <c r="DN336" s="120"/>
      <c r="DO336" s="62" t="str">
        <f t="shared" si="786"/>
        <v/>
      </c>
      <c r="DP336" s="62" t="str">
        <f t="shared" si="836"/>
        <v/>
      </c>
      <c r="DQ336" s="65" t="str">
        <f t="shared" si="908"/>
        <v/>
      </c>
      <c r="DR336" s="68" t="str">
        <f t="shared" si="837"/>
        <v/>
      </c>
      <c r="DS336" s="32"/>
      <c r="DT336" s="120"/>
      <c r="DU336" s="62" t="str">
        <f t="shared" si="787"/>
        <v/>
      </c>
      <c r="DV336" s="62" t="str">
        <f t="shared" si="838"/>
        <v/>
      </c>
      <c r="DW336" s="65" t="str">
        <f t="shared" si="909"/>
        <v/>
      </c>
      <c r="DX336" s="68" t="str">
        <f t="shared" si="839"/>
        <v/>
      </c>
      <c r="DY336" s="32"/>
      <c r="DZ336" s="120"/>
      <c r="EA336" s="62" t="str">
        <f t="shared" si="788"/>
        <v/>
      </c>
      <c r="EB336" s="62" t="str">
        <f t="shared" si="840"/>
        <v/>
      </c>
      <c r="EC336" s="65" t="str">
        <f t="shared" si="910"/>
        <v/>
      </c>
      <c r="ED336" s="68" t="str">
        <f t="shared" si="841"/>
        <v/>
      </c>
      <c r="EE336" s="32"/>
      <c r="EF336" s="120"/>
      <c r="EG336" s="62" t="str">
        <f t="shared" si="789"/>
        <v/>
      </c>
      <c r="EH336" s="62" t="str">
        <f t="shared" si="842"/>
        <v/>
      </c>
      <c r="EI336" s="65" t="str">
        <f t="shared" si="911"/>
        <v/>
      </c>
      <c r="EJ336" s="68" t="str">
        <f t="shared" si="843"/>
        <v/>
      </c>
      <c r="EK336" s="32"/>
      <c r="EL336" s="120"/>
      <c r="EM336" s="62" t="str">
        <f t="shared" si="790"/>
        <v/>
      </c>
      <c r="EN336" s="62" t="str">
        <f t="shared" si="844"/>
        <v/>
      </c>
      <c r="EO336" s="65" t="str">
        <f t="shared" si="912"/>
        <v/>
      </c>
      <c r="EP336" s="68" t="str">
        <f t="shared" si="845"/>
        <v/>
      </c>
      <c r="EQ336" s="32"/>
      <c r="ER336" s="120"/>
      <c r="ES336" s="62" t="str">
        <f t="shared" si="791"/>
        <v/>
      </c>
      <c r="ET336" s="62" t="str">
        <f t="shared" si="846"/>
        <v/>
      </c>
      <c r="EU336" s="65" t="str">
        <f t="shared" si="913"/>
        <v/>
      </c>
      <c r="EV336" s="68" t="str">
        <f t="shared" si="847"/>
        <v/>
      </c>
      <c r="EW336" s="32"/>
      <c r="EX336" s="120"/>
      <c r="EY336" s="62" t="str">
        <f t="shared" si="792"/>
        <v/>
      </c>
      <c r="EZ336" s="62" t="str">
        <f t="shared" si="848"/>
        <v/>
      </c>
      <c r="FA336" s="65" t="str">
        <f t="shared" si="914"/>
        <v/>
      </c>
      <c r="FB336" s="68" t="str">
        <f t="shared" si="849"/>
        <v/>
      </c>
      <c r="FC336" s="32"/>
      <c r="FD336" s="120"/>
      <c r="FE336" s="62" t="str">
        <f t="shared" si="793"/>
        <v/>
      </c>
      <c r="FF336" s="62" t="str">
        <f t="shared" si="850"/>
        <v/>
      </c>
      <c r="FG336" s="65" t="str">
        <f t="shared" si="915"/>
        <v/>
      </c>
      <c r="FH336" s="68" t="str">
        <f t="shared" si="851"/>
        <v/>
      </c>
      <c r="FI336" s="32"/>
      <c r="FJ336" s="120"/>
      <c r="FK336" s="62" t="str">
        <f t="shared" si="794"/>
        <v/>
      </c>
      <c r="FL336" s="62" t="str">
        <f t="shared" si="852"/>
        <v/>
      </c>
      <c r="FM336" s="65" t="str">
        <f t="shared" si="916"/>
        <v/>
      </c>
      <c r="FN336" s="68" t="str">
        <f t="shared" si="853"/>
        <v/>
      </c>
      <c r="FO336" s="32"/>
      <c r="FP336" s="120"/>
      <c r="FQ336" s="62" t="str">
        <f t="shared" si="795"/>
        <v/>
      </c>
      <c r="FR336" s="62" t="str">
        <f t="shared" si="854"/>
        <v/>
      </c>
      <c r="FS336" s="65" t="str">
        <f t="shared" si="917"/>
        <v/>
      </c>
      <c r="FT336" s="68" t="str">
        <f t="shared" si="855"/>
        <v/>
      </c>
      <c r="FU336" s="32"/>
      <c r="FV336" s="120"/>
      <c r="FW336" s="62" t="str">
        <f t="shared" si="796"/>
        <v/>
      </c>
      <c r="FX336" s="62" t="str">
        <f t="shared" si="856"/>
        <v/>
      </c>
      <c r="FY336" s="65" t="str">
        <f t="shared" si="918"/>
        <v/>
      </c>
      <c r="FZ336" s="68" t="str">
        <f t="shared" si="857"/>
        <v/>
      </c>
      <c r="GA336" s="32"/>
      <c r="GC336" s="7" t="str">
        <f t="shared" si="858"/>
        <v>Nov 2020</v>
      </c>
      <c r="GD336" s="7" t="str">
        <f t="shared" ca="1" si="797"/>
        <v>Weekend</v>
      </c>
      <c r="GT336" s="71">
        <f>IF(GT$9="", "", IF(AND(NOT('Personnel Details'!$N$11=""), $B336&gt;='Personnel Details'!$N$11), 'Personnel Details'!$O$11, IF(AND(NOT('Personnel Details'!$I$11=""), $B336&gt;='Personnel Details'!$I$11), 'Personnel Details'!$J$11, 'Personnel Details'!$E$11)))</f>
        <v>0.8</v>
      </c>
      <c r="GU336" s="59" t="str">
        <f>IF(GT$9="", "", IF(AND(NOT('Personnel Details'!$N$11=""), $B336&gt;='Personnel Details'!$N$11), IF('Personnel Details'!$P$11="","", 'Personnel Details'!$P$11), IF(AND(NOT('Personnel Details'!$I$11=""), $B336&gt;='Personnel Details'!$I$11), IF('Personnel Details'!$K$11="", "", 'Personnel Details'!$K$11), IF('Personnel Details'!$F$11="", "", 'Personnel Details'!$F$11))))</f>
        <v/>
      </c>
      <c r="GV336" s="74">
        <f>IF(GT$9="", "", IF(AND(NOT('Personnel Details'!$N$11=""), $B336&gt;='Personnel Details'!$N$11), 'Personnel Details'!$Q$11, IF(AND(NOT('Personnel Details'!$I$11=""), $B336&gt;='Personnel Details'!$I$11), 'Personnel Details'!$L$11, 'Personnel Details'!$G$11)))</f>
        <v>0</v>
      </c>
      <c r="GW336" s="59">
        <f t="shared" si="859"/>
        <v>0</v>
      </c>
      <c r="GX336" s="53"/>
      <c r="GZ336" s="78">
        <f>IF(GZ$9="", "", IF(AND(NOT('Personnel Details'!$N$12=""), $B336&gt;='Personnel Details'!$N$12), 'Personnel Details'!$O$12, IF(AND(NOT('Personnel Details'!$I$12=""), $B336&gt;='Personnel Details'!$I$12), 'Personnel Details'!$J$12, 'Personnel Details'!$E$12)))</f>
        <v>0.8</v>
      </c>
      <c r="HA336" s="59" t="str">
        <f>IF(GZ$9="", "", IF(AND(NOT('Personnel Details'!$N$12=""), $B336&gt;='Personnel Details'!$N$12), IF('Personnel Details'!$P$12="","", 'Personnel Details'!$P$12), IF(AND(NOT('Personnel Details'!$I$12=""), $B336&gt;='Personnel Details'!$I$12), IF('Personnel Details'!$K$12="", "", 'Personnel Details'!$K$12), IF('Personnel Details'!$F$12="", "", 'Personnel Details'!$F$12))))</f>
        <v/>
      </c>
      <c r="HB336" s="79">
        <f>IF(GZ$9="", "", IF(AND(NOT('Personnel Details'!$N$12=""), $B336&gt;='Personnel Details'!$N$12), 'Personnel Details'!$Q$12, IF(AND(NOT('Personnel Details'!$I$12=""), $B336&gt;='Personnel Details'!$I$12), 'Personnel Details'!$L$12, 'Personnel Details'!$G$12)))</f>
        <v>0</v>
      </c>
      <c r="HC336" s="59">
        <f t="shared" si="860"/>
        <v>0</v>
      </c>
      <c r="HD336" s="53"/>
      <c r="HF336" s="78">
        <f>IF(HF$9="", "", IF(AND(NOT('Personnel Details'!$N$13=""), $B336&gt;='Personnel Details'!$N$13), 'Personnel Details'!$O$13, IF(AND(NOT('Personnel Details'!$I$13=""), $B336&gt;='Personnel Details'!$I$13), 'Personnel Details'!$J$13, 'Personnel Details'!$E$13)))</f>
        <v>0.8</v>
      </c>
      <c r="HG336" s="59" t="str">
        <f>IF(HF$9="", "", IF(AND(NOT('Personnel Details'!$N$13=""), $B336&gt;='Personnel Details'!$N$13), IF('Personnel Details'!$P$13="","", 'Personnel Details'!$P$13), IF(AND(NOT('Personnel Details'!$I$13=""), $B336&gt;='Personnel Details'!$I$13), IF('Personnel Details'!$K$13="", "", 'Personnel Details'!$K$13), IF('Personnel Details'!$F$13="", "", 'Personnel Details'!$F$13))))</f>
        <v/>
      </c>
      <c r="HH336" s="79">
        <f>IF(HF$9="", "", IF(AND(NOT('Personnel Details'!$N$13=""), $B336&gt;='Personnel Details'!$N$13), 'Personnel Details'!$Q$13, IF(AND(NOT('Personnel Details'!$I$13=""), $B336&gt;='Personnel Details'!$I$13), 'Personnel Details'!$L$13, 'Personnel Details'!$G$13)))</f>
        <v>0</v>
      </c>
      <c r="HI336" s="59">
        <f t="shared" si="861"/>
        <v>0</v>
      </c>
      <c r="HJ336" s="53"/>
      <c r="HL336" s="78">
        <f>IF(HL$9="", "", IF(AND(NOT('Personnel Details'!$N$14=""), $B336&gt;='Personnel Details'!$N$14), 'Personnel Details'!$O$14, IF(AND(NOT('Personnel Details'!$I$14=""), $B336&gt;='Personnel Details'!$I$14), 'Personnel Details'!$J$14, 'Personnel Details'!$E$14)))</f>
        <v>0.8</v>
      </c>
      <c r="HM336" s="59">
        <f>IF(HL$9="", "", IF(AND(NOT('Personnel Details'!$N$14=""), $B336&gt;='Personnel Details'!$N$14), IF('Personnel Details'!$P$14="","", 'Personnel Details'!$P$14), IF(AND(NOT('Personnel Details'!$I$14=""), $B336&gt;='Personnel Details'!$I$14), IF('Personnel Details'!$K$14="", "", 'Personnel Details'!$K$14), IF('Personnel Details'!$F$14="", "", 'Personnel Details'!$F$14))))</f>
        <v>2000</v>
      </c>
      <c r="HN336" s="79">
        <f>IF(HL$9="", "", IF(AND(NOT('Personnel Details'!$N$14=""), $B336&gt;='Personnel Details'!$N$14), 'Personnel Details'!$Q$14, IF(AND(NOT('Personnel Details'!$I$14=""), $B336&gt;='Personnel Details'!$I$14), 'Personnel Details'!$L$14, 'Personnel Details'!$G$14)))</f>
        <v>0.85</v>
      </c>
      <c r="HO336" s="59">
        <f t="shared" si="862"/>
        <v>0</v>
      </c>
      <c r="HP336" s="53"/>
      <c r="HR336" s="78" t="str">
        <f>IF(HR$9="", "", IF(AND(NOT('Personnel Details'!$N$15=""), $B336&gt;='Personnel Details'!$N$15), 'Personnel Details'!$O$15, IF(AND(NOT('Personnel Details'!$I$15=""), $B336&gt;='Personnel Details'!$I$15), 'Personnel Details'!$J$15, 'Personnel Details'!$E$15)))</f>
        <v/>
      </c>
      <c r="HS336" s="59" t="str">
        <f>IF(HR$9="", "", IF(AND(NOT('Personnel Details'!$N$15=""), $B336&gt;='Personnel Details'!$N$15), IF('Personnel Details'!$P$15="","", 'Personnel Details'!$P$15), IF(AND(NOT('Personnel Details'!$I$15=""), $B336&gt;='Personnel Details'!$I$15), IF('Personnel Details'!$K$15="", "", 'Personnel Details'!$K$15), IF('Personnel Details'!$F$15="", "", 'Personnel Details'!$F$15))))</f>
        <v/>
      </c>
      <c r="HT336" s="79" t="str">
        <f>IF(HR$9="", "", IF(AND(NOT('Personnel Details'!$N$15=""), $B336&gt;='Personnel Details'!$N$15), 'Personnel Details'!$Q$15, IF(AND(NOT('Personnel Details'!$I$15=""), $B336&gt;='Personnel Details'!$I$15), 'Personnel Details'!$L$15, 'Personnel Details'!$G$15)))</f>
        <v/>
      </c>
      <c r="HU336" s="59">
        <f t="shared" si="863"/>
        <v>0</v>
      </c>
      <c r="HV336" s="53"/>
      <c r="HX336" s="78" t="str">
        <f>IF(HX$9="", "", IF(AND(NOT('Personnel Details'!$N$16=""), $B336&gt;='Personnel Details'!$N$16), 'Personnel Details'!$O$16, IF(AND(NOT('Personnel Details'!$I$16=""), $B336&gt;='Personnel Details'!$I$16), 'Personnel Details'!$J$16, 'Personnel Details'!$E$16)))</f>
        <v/>
      </c>
      <c r="HY336" s="59" t="str">
        <f>IF(HX$9="", "", IF(AND(NOT('Personnel Details'!$N$16=""), $B336&gt;='Personnel Details'!$N$16), IF('Personnel Details'!$P$16="","", 'Personnel Details'!$P$16), IF(AND(NOT('Personnel Details'!$I$16=""), $B336&gt;='Personnel Details'!$I$16), IF('Personnel Details'!$K$16="", "", 'Personnel Details'!$K$16), IF('Personnel Details'!$F$16="", "", 'Personnel Details'!$F$16))))</f>
        <v/>
      </c>
      <c r="HZ336" s="79" t="str">
        <f>IF(HX$9="", "", IF(AND(NOT('Personnel Details'!$N$16=""), $B336&gt;='Personnel Details'!$N$16), 'Personnel Details'!$Q$16, IF(AND(NOT('Personnel Details'!$I$16=""), $B336&gt;='Personnel Details'!$I$16), 'Personnel Details'!$L$16, 'Personnel Details'!$G$16)))</f>
        <v/>
      </c>
      <c r="IA336" s="59">
        <f t="shared" si="864"/>
        <v>0</v>
      </c>
      <c r="IB336" s="53"/>
      <c r="ID336" s="78" t="str">
        <f>IF(ID$9="", "", IF(AND(NOT('Personnel Details'!$N$17=""), $B336&gt;='Personnel Details'!$N$17), 'Personnel Details'!$O$17, IF(AND(NOT('Personnel Details'!$I$17=""), $B336&gt;='Personnel Details'!$I$17), 'Personnel Details'!$J$17, 'Personnel Details'!$E$17)))</f>
        <v/>
      </c>
      <c r="IE336" s="59" t="str">
        <f>IF(ID$9="", "", IF(AND(NOT('Personnel Details'!$N$17=""), $B336&gt;='Personnel Details'!$N$17), IF('Personnel Details'!$P$17="","", 'Personnel Details'!$P$17), IF(AND(NOT('Personnel Details'!$I$17=""), $B336&gt;='Personnel Details'!$I$17), IF('Personnel Details'!$K$17="", "", 'Personnel Details'!$K$17), IF('Personnel Details'!$F$17="", "", 'Personnel Details'!$F$17))))</f>
        <v/>
      </c>
      <c r="IF336" s="79" t="str">
        <f>IF(ID$9="", "", IF(AND(NOT('Personnel Details'!$N$17=""), $B336&gt;='Personnel Details'!$N$17), 'Personnel Details'!$Q$17, IF(AND(NOT('Personnel Details'!$I$17=""), $B336&gt;='Personnel Details'!$I$17), 'Personnel Details'!$L$17, 'Personnel Details'!$G$17)))</f>
        <v/>
      </c>
      <c r="IG336" s="59">
        <f t="shared" si="865"/>
        <v>0</v>
      </c>
      <c r="IH336" s="53"/>
      <c r="IJ336" s="78" t="str">
        <f>IF(IJ$9="", "", IF(AND(NOT('Personnel Details'!$N$18=""), $B336&gt;='Personnel Details'!$N$18), 'Personnel Details'!$O$18, IF(AND(NOT('Personnel Details'!$I$18=""), $B336&gt;='Personnel Details'!$I$18), 'Personnel Details'!$J$18, 'Personnel Details'!$E$18)))</f>
        <v/>
      </c>
      <c r="IK336" s="59" t="str">
        <f>IF(IJ$9="", "", IF(AND(NOT('Personnel Details'!$N$18=""), $B336&gt;='Personnel Details'!$N$18), IF('Personnel Details'!$P$18="","", 'Personnel Details'!$P$18), IF(AND(NOT('Personnel Details'!$I$18=""), $B336&gt;='Personnel Details'!$I$18), IF('Personnel Details'!$K$18="", "", 'Personnel Details'!$K$18), IF('Personnel Details'!$F$18="", "", 'Personnel Details'!$F$18))))</f>
        <v/>
      </c>
      <c r="IL336" s="79" t="str">
        <f>IF(IJ$9="", "", IF(AND(NOT('Personnel Details'!$N$18=""), $B336&gt;='Personnel Details'!$N$18), 'Personnel Details'!$Q$18, IF(AND(NOT('Personnel Details'!$I$18=""), $B336&gt;='Personnel Details'!$I$18), 'Personnel Details'!$L$18, 'Personnel Details'!$G$18)))</f>
        <v/>
      </c>
      <c r="IM336" s="59">
        <f t="shared" si="866"/>
        <v>0</v>
      </c>
      <c r="IN336" s="53"/>
      <c r="IP336" s="78" t="str">
        <f>IF(IP$9="", "", IF(AND(NOT('Personnel Details'!$N$19=""), $B336&gt;='Personnel Details'!$N$19), 'Personnel Details'!$O$19, IF(AND(NOT('Personnel Details'!$I$19=""), $B336&gt;='Personnel Details'!$I$19), 'Personnel Details'!$J$19, 'Personnel Details'!$E$19)))</f>
        <v/>
      </c>
      <c r="IQ336" s="59" t="str">
        <f>IF(IP$9="", "", IF(AND(NOT('Personnel Details'!$N$19=""), $B336&gt;='Personnel Details'!$N$19), IF('Personnel Details'!$P$19="","", 'Personnel Details'!$P$19), IF(AND(NOT('Personnel Details'!$I$19=""), $B336&gt;='Personnel Details'!$I$19), IF('Personnel Details'!$K$19="", "", 'Personnel Details'!$K$19), IF('Personnel Details'!$F$19="", "", 'Personnel Details'!$F$19))))</f>
        <v/>
      </c>
      <c r="IR336" s="79" t="str">
        <f>IF(IP$9="", "", IF(AND(NOT('Personnel Details'!$N$19=""), $B336&gt;='Personnel Details'!$N$19), 'Personnel Details'!$Q$19, IF(AND(NOT('Personnel Details'!$I$19=""), $B336&gt;='Personnel Details'!$I$19), 'Personnel Details'!$L$19, 'Personnel Details'!$G$19)))</f>
        <v/>
      </c>
      <c r="IS336" s="59">
        <f t="shared" si="867"/>
        <v>0</v>
      </c>
      <c r="IT336" s="53"/>
      <c r="IV336" s="78" t="str">
        <f>IF(IV$9="", "", IF(AND(NOT('Personnel Details'!$N$20=""), $B336&gt;='Personnel Details'!$N$20), 'Personnel Details'!$O$20, IF(AND(NOT('Personnel Details'!$I$20=""), $B336&gt;='Personnel Details'!$I$20), 'Personnel Details'!$J$20, 'Personnel Details'!$E$20)))</f>
        <v/>
      </c>
      <c r="IW336" s="59" t="str">
        <f>IF(IV$9="", "", IF(AND(NOT('Personnel Details'!$N$20=""), $B336&gt;='Personnel Details'!$N$20), IF('Personnel Details'!$P$20="","", 'Personnel Details'!$P$20), IF(AND(NOT('Personnel Details'!$I$20=""), $B336&gt;='Personnel Details'!$I$20), IF('Personnel Details'!$K$20="", "", 'Personnel Details'!$K$20), IF('Personnel Details'!$F$20="", "", 'Personnel Details'!$F$20))))</f>
        <v/>
      </c>
      <c r="IX336" s="79" t="str">
        <f>IF(IV$9="", "", IF(AND(NOT('Personnel Details'!$N$20=""), $B336&gt;='Personnel Details'!$N$20), 'Personnel Details'!$Q$20, IF(AND(NOT('Personnel Details'!$I$20=""), $B336&gt;='Personnel Details'!$I$20), 'Personnel Details'!$L$20, 'Personnel Details'!$G$20)))</f>
        <v/>
      </c>
      <c r="IY336" s="59">
        <f t="shared" si="868"/>
        <v>0</v>
      </c>
      <c r="IZ336" s="53"/>
      <c r="JB336" s="78" t="str">
        <f>IF(JB$9="", "", IF(AND(NOT('Personnel Details'!$N$21=""), $B336&gt;='Personnel Details'!$N$21), 'Personnel Details'!$O$21, IF(AND(NOT('Personnel Details'!$I$21=""), $B336&gt;='Personnel Details'!$I$21), 'Personnel Details'!$J$21, 'Personnel Details'!$E$21)))</f>
        <v/>
      </c>
      <c r="JC336" s="59" t="str">
        <f>IF(JB$9="", "", IF(AND(NOT('Personnel Details'!$N$21=""), $B336&gt;='Personnel Details'!$N$21), IF('Personnel Details'!$P$21="","", 'Personnel Details'!$P$21), IF(AND(NOT('Personnel Details'!$I$21=""), $B336&gt;='Personnel Details'!$I$21), IF('Personnel Details'!$K$21="", "", 'Personnel Details'!$K$21), IF('Personnel Details'!$F$21="", "", 'Personnel Details'!$F$21))))</f>
        <v/>
      </c>
      <c r="JD336" s="79" t="str">
        <f>IF(JB$9="", "", IF(AND(NOT('Personnel Details'!$N$21=""), $B336&gt;='Personnel Details'!$N$21), 'Personnel Details'!$Q$21, IF(AND(NOT('Personnel Details'!$I$21=""), $B336&gt;='Personnel Details'!$I$21), 'Personnel Details'!$L$21, 'Personnel Details'!$G$21)))</f>
        <v/>
      </c>
      <c r="JE336" s="59">
        <f t="shared" si="869"/>
        <v>0</v>
      </c>
      <c r="JF336" s="53"/>
      <c r="JH336" s="78" t="str">
        <f>IF(JH$9="", "", IF(AND(NOT('Personnel Details'!$N$22=""), $B336&gt;='Personnel Details'!$N$22), 'Personnel Details'!$O$22, IF(AND(NOT('Personnel Details'!$I$22=""), $B336&gt;='Personnel Details'!$I$22), 'Personnel Details'!$J$22, 'Personnel Details'!$E$22)))</f>
        <v/>
      </c>
      <c r="JI336" s="59" t="str">
        <f>IF(JH$9="", "", IF(AND(NOT('Personnel Details'!$N$22=""), $B336&gt;='Personnel Details'!$N$22), IF('Personnel Details'!$P$22="","", 'Personnel Details'!$P$22), IF(AND(NOT('Personnel Details'!$I$22=""), $B336&gt;='Personnel Details'!$I$22), IF('Personnel Details'!$K$22="", "", 'Personnel Details'!$K$22), IF('Personnel Details'!$F$22="", "", 'Personnel Details'!$F$22))))</f>
        <v/>
      </c>
      <c r="JJ336" s="79" t="str">
        <f>IF(JH$9="", "", IF(AND(NOT('Personnel Details'!$N$22=""), $B336&gt;='Personnel Details'!$N$22), 'Personnel Details'!$Q$22, IF(AND(NOT('Personnel Details'!$I$22=""), $B336&gt;='Personnel Details'!$I$22), 'Personnel Details'!$L$22, 'Personnel Details'!$G$22)))</f>
        <v/>
      </c>
      <c r="JK336" s="59">
        <f t="shared" si="870"/>
        <v>0</v>
      </c>
      <c r="JL336" s="53"/>
      <c r="JN336" s="78" t="str">
        <f>IF(JN$9="", "", IF(AND(NOT('Personnel Details'!$N$23=""), $B336&gt;='Personnel Details'!$N$23), 'Personnel Details'!$O$23, IF(AND(NOT('Personnel Details'!$I$23=""), $B336&gt;='Personnel Details'!$I$23), 'Personnel Details'!$J$23, 'Personnel Details'!$E$23)))</f>
        <v/>
      </c>
      <c r="JO336" s="59" t="str">
        <f>IF(JN$9="", "", IF(AND(NOT('Personnel Details'!$N$23=""), $B336&gt;='Personnel Details'!$N$23), IF('Personnel Details'!$P$23="","", 'Personnel Details'!$P$23), IF(AND(NOT('Personnel Details'!$I$23=""), $B336&gt;='Personnel Details'!$I$23), IF('Personnel Details'!$K$23="", "", 'Personnel Details'!$K$23), IF('Personnel Details'!$F$23="", "", 'Personnel Details'!$F$23))))</f>
        <v/>
      </c>
      <c r="JP336" s="79" t="str">
        <f>IF(JN$9="", "", IF(AND(NOT('Personnel Details'!$N$23=""), $B336&gt;='Personnel Details'!$N$23), 'Personnel Details'!$Q$23, IF(AND(NOT('Personnel Details'!$I$23=""), $B336&gt;='Personnel Details'!$I$23), 'Personnel Details'!$L$23, 'Personnel Details'!$G$23)))</f>
        <v/>
      </c>
      <c r="JQ336" s="59">
        <f t="shared" si="871"/>
        <v>0</v>
      </c>
      <c r="JR336" s="53"/>
      <c r="JT336" s="78" t="str">
        <f>IF(JT$9="", "", IF(AND(NOT('Personnel Details'!$N$24=""), $B336&gt;='Personnel Details'!$N$24), 'Personnel Details'!$O$24, IF(AND(NOT('Personnel Details'!$I$24=""), $B336&gt;='Personnel Details'!$I$24), 'Personnel Details'!$J$24, 'Personnel Details'!$E$24)))</f>
        <v/>
      </c>
      <c r="JU336" s="59" t="str">
        <f>IF(JT$9="", "", IF(AND(NOT('Personnel Details'!$N$24=""), $B336&gt;='Personnel Details'!$N$24), IF('Personnel Details'!$P$24="","", 'Personnel Details'!$P$24), IF(AND(NOT('Personnel Details'!$I$24=""), $B336&gt;='Personnel Details'!$I$24), IF('Personnel Details'!$K$24="", "", 'Personnel Details'!$K$24), IF('Personnel Details'!$F$24="", "", 'Personnel Details'!$F$24))))</f>
        <v/>
      </c>
      <c r="JV336" s="79" t="str">
        <f>IF(JT$9="", "", IF(AND(NOT('Personnel Details'!$N$24=""), $B336&gt;='Personnel Details'!$N$24), 'Personnel Details'!$Q$24, IF(AND(NOT('Personnel Details'!$I$24=""), $B336&gt;='Personnel Details'!$I$24), 'Personnel Details'!$L$24, 'Personnel Details'!$G$24)))</f>
        <v/>
      </c>
      <c r="JW336" s="59">
        <f t="shared" si="872"/>
        <v>0</v>
      </c>
      <c r="JX336" s="53"/>
      <c r="JZ336" s="78" t="str">
        <f>IF(JZ$9="", "", IF(AND(NOT('Personnel Details'!$N$25=""), $B336&gt;='Personnel Details'!$N$25), 'Personnel Details'!$O$25, IF(AND(NOT('Personnel Details'!$I$25=""), $B336&gt;='Personnel Details'!$I$25), 'Personnel Details'!$J$25, 'Personnel Details'!$E$25)))</f>
        <v/>
      </c>
      <c r="KA336" s="59" t="str">
        <f>IF(JZ$9="", "", IF(AND(NOT('Personnel Details'!$N$25=""), $B336&gt;='Personnel Details'!$N$25), IF('Personnel Details'!$P$25="","", 'Personnel Details'!$P$25), IF(AND(NOT('Personnel Details'!$I$25=""), $B336&gt;='Personnel Details'!$I$25), IF('Personnel Details'!$K$25="", "", 'Personnel Details'!$K$25), IF('Personnel Details'!$F$25="", "", 'Personnel Details'!$F$25))))</f>
        <v/>
      </c>
      <c r="KB336" s="79" t="str">
        <f>IF(JZ$9="", "", IF(AND(NOT('Personnel Details'!$N$25=""), $B336&gt;='Personnel Details'!$N$25), 'Personnel Details'!$Q$25, IF(AND(NOT('Personnel Details'!$I$25=""), $B336&gt;='Personnel Details'!$I$25), 'Personnel Details'!$L$25, 'Personnel Details'!$G$25)))</f>
        <v/>
      </c>
      <c r="KC336" s="59">
        <f t="shared" si="873"/>
        <v>0</v>
      </c>
      <c r="KD336" s="53"/>
      <c r="KF336" s="78" t="str">
        <f>IF(KF$9="", "", IF(AND(NOT('Personnel Details'!$N$26=""), $B336&gt;='Personnel Details'!$N$26), 'Personnel Details'!$O$26, IF(AND(NOT('Personnel Details'!$I$26=""), $B336&gt;='Personnel Details'!$I$26), 'Personnel Details'!$J$26, 'Personnel Details'!$E$26)))</f>
        <v/>
      </c>
      <c r="KG336" s="59" t="str">
        <f>IF(KF$9="", "", IF(AND(NOT('Personnel Details'!$N$26=""), $B336&gt;='Personnel Details'!$N$26), IF('Personnel Details'!$P$26="","", 'Personnel Details'!$P$26), IF(AND(NOT('Personnel Details'!$I$26=""), $B336&gt;='Personnel Details'!$I$26), IF('Personnel Details'!$K$26="", "", 'Personnel Details'!$K$26), IF('Personnel Details'!$F$26="", "", 'Personnel Details'!$F$26))))</f>
        <v/>
      </c>
      <c r="KH336" s="79" t="str">
        <f>IF(KF$9="", "", IF(AND(NOT('Personnel Details'!$N$26=""), $B336&gt;='Personnel Details'!$N$26), 'Personnel Details'!$Q$26, IF(AND(NOT('Personnel Details'!$I$26=""), $B336&gt;='Personnel Details'!$I$26), 'Personnel Details'!$L$26, 'Personnel Details'!$G$26)))</f>
        <v/>
      </c>
      <c r="KI336" s="59">
        <f t="shared" si="874"/>
        <v>0</v>
      </c>
      <c r="KJ336" s="53"/>
      <c r="KL336" s="78" t="str">
        <f>IF(KL$9="", "", IF(AND(NOT('Personnel Details'!$N$27=""), $B336&gt;='Personnel Details'!$N$27), 'Personnel Details'!$O$27, IF(AND(NOT('Personnel Details'!$I$27=""), $B336&gt;='Personnel Details'!$I$27), 'Personnel Details'!$J$27, 'Personnel Details'!$E$27)))</f>
        <v/>
      </c>
      <c r="KM336" s="59" t="str">
        <f>IF(KL$9="", "", IF(AND(NOT('Personnel Details'!$N$27=""), $B336&gt;='Personnel Details'!$N$27), IF('Personnel Details'!$P$27="","", 'Personnel Details'!$P$27), IF(AND(NOT('Personnel Details'!$I$27=""), $B336&gt;='Personnel Details'!$I$27), IF('Personnel Details'!$K$27="", "", 'Personnel Details'!$K$27), IF('Personnel Details'!$F$27="", "", 'Personnel Details'!$F$27))))</f>
        <v/>
      </c>
      <c r="KN336" s="79" t="str">
        <f>IF(KL$9="", "", IF(AND(NOT('Personnel Details'!$N$27=""), $B336&gt;='Personnel Details'!$N$27), 'Personnel Details'!$Q$27, IF(AND(NOT('Personnel Details'!$I$27=""), $B336&gt;='Personnel Details'!$I$27), 'Personnel Details'!$L$27, 'Personnel Details'!$G$27)))</f>
        <v/>
      </c>
      <c r="KO336" s="59">
        <f t="shared" si="875"/>
        <v>0</v>
      </c>
      <c r="KP336" s="53"/>
      <c r="KR336" s="78" t="str">
        <f>IF(KR$9="", "", IF(AND(NOT('Personnel Details'!$N$28=""), $B336&gt;='Personnel Details'!$N$28), 'Personnel Details'!$O$28, IF(AND(NOT('Personnel Details'!$I$28=""), $B336&gt;='Personnel Details'!$I$28), 'Personnel Details'!$J$28, 'Personnel Details'!$E$28)))</f>
        <v/>
      </c>
      <c r="KS336" s="59" t="str">
        <f>IF(KR$9="", "", IF(AND(NOT('Personnel Details'!$N$28=""), $B336&gt;='Personnel Details'!$N$28), IF('Personnel Details'!$P$28="","", 'Personnel Details'!$P$28), IF(AND(NOT('Personnel Details'!$I$28=""), $B336&gt;='Personnel Details'!$I$28), IF('Personnel Details'!$K$28="", "", 'Personnel Details'!$K$28), IF('Personnel Details'!$F$28="", "", 'Personnel Details'!$F$28))))</f>
        <v/>
      </c>
      <c r="KT336" s="79" t="str">
        <f>IF(KR$9="", "", IF(AND(NOT('Personnel Details'!$N$28=""), $B336&gt;='Personnel Details'!$N$28), 'Personnel Details'!$Q$28, IF(AND(NOT('Personnel Details'!$I$28=""), $B336&gt;='Personnel Details'!$I$28), 'Personnel Details'!$L$28, 'Personnel Details'!$G$28)))</f>
        <v/>
      </c>
      <c r="KU336" s="59">
        <f t="shared" si="876"/>
        <v>0</v>
      </c>
      <c r="KV336" s="53"/>
      <c r="KX336" s="78" t="str">
        <f>IF(KX$9="", "", IF(AND(NOT('Personnel Details'!$N$29=""), $B336&gt;='Personnel Details'!$N$29), 'Personnel Details'!$O$29, IF(AND(NOT('Personnel Details'!$I$29=""), $B336&gt;='Personnel Details'!$I$29), 'Personnel Details'!$J$29, 'Personnel Details'!$E$29)))</f>
        <v/>
      </c>
      <c r="KY336" s="59" t="str">
        <f>IF(KX$9="", "", IF(AND(NOT('Personnel Details'!$N$29=""), $B336&gt;='Personnel Details'!$N$29), IF('Personnel Details'!$P$29="","", 'Personnel Details'!$P$29), IF(AND(NOT('Personnel Details'!$I$29=""), $B336&gt;='Personnel Details'!$I$29), IF('Personnel Details'!$K$29="", "", 'Personnel Details'!$K$29), IF('Personnel Details'!$F$29="", "", 'Personnel Details'!$F$29))))</f>
        <v/>
      </c>
      <c r="KZ336" s="79" t="str">
        <f>IF(KX$9="", "", IF(AND(NOT('Personnel Details'!$N$29=""), $B336&gt;='Personnel Details'!$N$29), 'Personnel Details'!$Q$29, IF(AND(NOT('Personnel Details'!$I$29=""), $B336&gt;='Personnel Details'!$I$29), 'Personnel Details'!$L$29, 'Personnel Details'!$G$29)))</f>
        <v/>
      </c>
      <c r="LA336" s="59">
        <f t="shared" si="877"/>
        <v>0</v>
      </c>
      <c r="LB336" s="53"/>
      <c r="LD336" s="78" t="str">
        <f>IF(LD$9="", "", IF(AND(NOT('Personnel Details'!$N$30=""), $B336&gt;='Personnel Details'!$N$30), 'Personnel Details'!$O$30, IF(AND(NOT('Personnel Details'!$I$30=""), $B336&gt;='Personnel Details'!$I$30), 'Personnel Details'!$J$30, 'Personnel Details'!$E$30)))</f>
        <v/>
      </c>
      <c r="LE336" s="59" t="str">
        <f>IF(LD$9="", "", IF(AND(NOT('Personnel Details'!$N$30=""), $B336&gt;='Personnel Details'!$N$30), IF('Personnel Details'!$P$30="","", 'Personnel Details'!$P$30), IF(AND(NOT('Personnel Details'!$I$30=""), $B336&gt;='Personnel Details'!$I$30), IF('Personnel Details'!$K$30="", "", 'Personnel Details'!$K$30), IF('Personnel Details'!$F$30="", "", 'Personnel Details'!$F$30))))</f>
        <v/>
      </c>
      <c r="LF336" s="79" t="str">
        <f>IF(LD$9="", "", IF(AND(NOT('Personnel Details'!$N$30=""), $B336&gt;='Personnel Details'!$N$30), 'Personnel Details'!$Q$30, IF(AND(NOT('Personnel Details'!$I$30=""), $B336&gt;='Personnel Details'!$I$30), 'Personnel Details'!$L$30, 'Personnel Details'!$G$30)))</f>
        <v/>
      </c>
      <c r="LG336" s="59">
        <f t="shared" si="878"/>
        <v>0</v>
      </c>
      <c r="LH336" s="53"/>
      <c r="LJ336" s="78" t="str">
        <f>IF(LJ$9="", "", IF(AND(NOT('Personnel Details'!$N$31=""), $B336&gt;='Personnel Details'!$N$31), 'Personnel Details'!$O$31, IF(AND(NOT('Personnel Details'!$I$31=""), $B336&gt;='Personnel Details'!$I$31), 'Personnel Details'!$J$31, 'Personnel Details'!$E$31)))</f>
        <v/>
      </c>
      <c r="LK336" s="59" t="str">
        <f>IF(LJ$9="", "", IF(AND(NOT('Personnel Details'!$N$31=""), $B336&gt;='Personnel Details'!$N$31), IF('Personnel Details'!$P$31="","", 'Personnel Details'!$P$31), IF(AND(NOT('Personnel Details'!$I$31=""), $B336&gt;='Personnel Details'!$I$31), IF('Personnel Details'!$K$31="", "", 'Personnel Details'!$K$31), IF('Personnel Details'!$F$31="", "", 'Personnel Details'!$F$31))))</f>
        <v/>
      </c>
      <c r="LL336" s="79" t="str">
        <f>IF(LJ$9="", "", IF(AND(NOT('Personnel Details'!$N$31=""), $B336&gt;='Personnel Details'!$N$31), 'Personnel Details'!$Q$31, IF(AND(NOT('Personnel Details'!$I$31=""), $B336&gt;='Personnel Details'!$I$31), 'Personnel Details'!$L$31, 'Personnel Details'!$G$31)))</f>
        <v/>
      </c>
      <c r="LM336" s="59">
        <f t="shared" si="879"/>
        <v>0</v>
      </c>
      <c r="LN336" s="53"/>
      <c r="LP336" s="78" t="str">
        <f>IF(LP$9="", "", IF(AND(NOT('Personnel Details'!$N$32=""), $B336&gt;='Personnel Details'!$N$32), 'Personnel Details'!$O$32, IF(AND(NOT('Personnel Details'!$I$32=""), $B336&gt;='Personnel Details'!$I$32), 'Personnel Details'!$J$32, 'Personnel Details'!$E$32)))</f>
        <v/>
      </c>
      <c r="LQ336" s="59" t="str">
        <f>IF(LP$9="", "", IF(AND(NOT('Personnel Details'!$N$32=""), $B336&gt;='Personnel Details'!$N$32), IF('Personnel Details'!$P$32="","", 'Personnel Details'!$P$32), IF(AND(NOT('Personnel Details'!$I$32=""), $B336&gt;='Personnel Details'!$I$32), IF('Personnel Details'!$K$32="", "", 'Personnel Details'!$K$32), IF('Personnel Details'!$F$32="", "", 'Personnel Details'!$F$32))))</f>
        <v/>
      </c>
      <c r="LR336" s="79" t="str">
        <f>IF(LP$9="", "", IF(AND(NOT('Personnel Details'!$N$32=""), $B336&gt;='Personnel Details'!$N$32), 'Personnel Details'!$Q$32, IF(AND(NOT('Personnel Details'!$I$32=""), $B336&gt;='Personnel Details'!$I$32), 'Personnel Details'!$L$32, 'Personnel Details'!$G$32)))</f>
        <v/>
      </c>
      <c r="LS336" s="59">
        <f t="shared" si="880"/>
        <v>0</v>
      </c>
      <c r="LT336" s="53"/>
      <c r="LV336" s="78" t="str">
        <f>IF(LV$9="", "", IF(AND(NOT('Personnel Details'!$N$33=""), $B336&gt;='Personnel Details'!$N$33), 'Personnel Details'!$O$33, IF(AND(NOT('Personnel Details'!$I$33=""), $B336&gt;='Personnel Details'!$I$33), 'Personnel Details'!$J$33, 'Personnel Details'!$E$33)))</f>
        <v/>
      </c>
      <c r="LW336" s="59" t="str">
        <f>IF(LV$9="", "", IF(AND(NOT('Personnel Details'!$N$33=""), $B336&gt;='Personnel Details'!$N$33), IF('Personnel Details'!$P$33="","", 'Personnel Details'!$P$33), IF(AND(NOT('Personnel Details'!$I$33=""), $B336&gt;='Personnel Details'!$I$33), IF('Personnel Details'!$K$33="", "", 'Personnel Details'!$K$33), IF('Personnel Details'!$F$33="", "", 'Personnel Details'!$F$33))))</f>
        <v/>
      </c>
      <c r="LX336" s="79" t="str">
        <f>IF(LV$9="", "", IF(AND(NOT('Personnel Details'!$N$33=""), $B336&gt;='Personnel Details'!$N$33), 'Personnel Details'!$Q$33, IF(AND(NOT('Personnel Details'!$I$33=""), $B336&gt;='Personnel Details'!$I$33), 'Personnel Details'!$L$33, 'Personnel Details'!$G$33)))</f>
        <v/>
      </c>
      <c r="LY336" s="59">
        <f t="shared" si="881"/>
        <v>0</v>
      </c>
      <c r="LZ336" s="53"/>
      <c r="MB336" s="78" t="str">
        <f>IF(MB$9="", "", IF(AND(NOT('Personnel Details'!$N$34=""), $B336&gt;='Personnel Details'!$N$34), 'Personnel Details'!$O$34, IF(AND(NOT('Personnel Details'!$I$34=""), $B336&gt;='Personnel Details'!$I$34), 'Personnel Details'!$J$34, 'Personnel Details'!$E$34)))</f>
        <v/>
      </c>
      <c r="MC336" s="59" t="str">
        <f>IF(MB$9="", "", IF(AND(NOT('Personnel Details'!$N$34=""), $B336&gt;='Personnel Details'!$N$34), IF('Personnel Details'!$P$34="","", 'Personnel Details'!$P$34), IF(AND(NOT('Personnel Details'!$I$34=""), $B336&gt;='Personnel Details'!$I$34), IF('Personnel Details'!$K$34="", "", 'Personnel Details'!$K$34), IF('Personnel Details'!$F$34="", "", 'Personnel Details'!$F$34))))</f>
        <v/>
      </c>
      <c r="MD336" s="79" t="str">
        <f>IF(MB$9="", "", IF(AND(NOT('Personnel Details'!$N$34=""), $B336&gt;='Personnel Details'!$N$34), 'Personnel Details'!$Q$34, IF(AND(NOT('Personnel Details'!$I$34=""), $B336&gt;='Personnel Details'!$I$34), 'Personnel Details'!$L$34, 'Personnel Details'!$G$34)))</f>
        <v/>
      </c>
      <c r="ME336" s="59">
        <f t="shared" si="882"/>
        <v>0</v>
      </c>
      <c r="MF336" s="53"/>
      <c r="MH336" s="78" t="str">
        <f>IF(MH$9="", "", IF(AND(NOT('Personnel Details'!$N$35=""), $B336&gt;='Personnel Details'!$N$35), 'Personnel Details'!$O$35, IF(AND(NOT('Personnel Details'!$I$35=""), $B336&gt;='Personnel Details'!$I$35), 'Personnel Details'!$J$35, 'Personnel Details'!$E$35)))</f>
        <v/>
      </c>
      <c r="MI336" s="59" t="str">
        <f>IF(MH$9="", "", IF(AND(NOT('Personnel Details'!$N$35=""), $B336&gt;='Personnel Details'!$N$35), IF('Personnel Details'!$P$35="","", 'Personnel Details'!$P$35), IF(AND(NOT('Personnel Details'!$I$35=""), $B336&gt;='Personnel Details'!$I$35), IF('Personnel Details'!$K$35="", "", 'Personnel Details'!$K$35), IF('Personnel Details'!$F$35="", "", 'Personnel Details'!$F$35))))</f>
        <v/>
      </c>
      <c r="MJ336" s="79" t="str">
        <f>IF(MH$9="", "", IF(AND(NOT('Personnel Details'!$N$35=""), $B336&gt;='Personnel Details'!$N$35), 'Personnel Details'!$Q$35, IF(AND(NOT('Personnel Details'!$I$35=""), $B336&gt;='Personnel Details'!$I$35), 'Personnel Details'!$L$35, 'Personnel Details'!$G$35)))</f>
        <v/>
      </c>
      <c r="MK336" s="59">
        <f t="shared" si="883"/>
        <v>0</v>
      </c>
      <c r="ML336" s="53"/>
      <c r="MN336" s="78" t="str">
        <f>IF(MN$9="", "", IF(AND(NOT('Personnel Details'!$N$36=""), $B336&gt;='Personnel Details'!$N$36), 'Personnel Details'!$O$36, IF(AND(NOT('Personnel Details'!$I$36=""), $B336&gt;='Personnel Details'!$I$36), 'Personnel Details'!$J$36, 'Personnel Details'!$E$36)))</f>
        <v/>
      </c>
      <c r="MO336" s="59" t="str">
        <f>IF(MN$9="", "", IF(AND(NOT('Personnel Details'!$N$36=""), $B336&gt;='Personnel Details'!$N$36), IF('Personnel Details'!$P$36="","", 'Personnel Details'!$P$36), IF(AND(NOT('Personnel Details'!$I$36=""), $B336&gt;='Personnel Details'!$I$36), IF('Personnel Details'!$K$36="", "", 'Personnel Details'!$K$36), IF('Personnel Details'!$F$36="", "", 'Personnel Details'!$F$36))))</f>
        <v/>
      </c>
      <c r="MP336" s="79" t="str">
        <f>IF(MN$9="", "", IF(AND(NOT('Personnel Details'!$N$36=""), $B336&gt;='Personnel Details'!$N$36), 'Personnel Details'!$Q$36, IF(AND(NOT('Personnel Details'!$I$36=""), $B336&gt;='Personnel Details'!$I$36), 'Personnel Details'!$L$36, 'Personnel Details'!$G$36)))</f>
        <v/>
      </c>
      <c r="MQ336" s="59">
        <f t="shared" si="884"/>
        <v>0</v>
      </c>
      <c r="MR336" s="53"/>
      <c r="MT336" s="78" t="str">
        <f>IF(MT$9="", "", IF(AND(NOT('Personnel Details'!$N$37=""), $B336&gt;='Personnel Details'!$N$37), 'Personnel Details'!$O$37, IF(AND(NOT('Personnel Details'!$I$37=""), $B336&gt;='Personnel Details'!$I$37), 'Personnel Details'!$J$37, 'Personnel Details'!$E$37)))</f>
        <v/>
      </c>
      <c r="MU336" s="59" t="str">
        <f>IF(MT$9="", "", IF(AND(NOT('Personnel Details'!$N$37=""), $B336&gt;='Personnel Details'!$N$37), IF('Personnel Details'!$P$37="","", 'Personnel Details'!$P$37), IF(AND(NOT('Personnel Details'!$I$37=""), $B336&gt;='Personnel Details'!$I$37), IF('Personnel Details'!$K$37="", "", 'Personnel Details'!$K$37), IF('Personnel Details'!$F$37="", "", 'Personnel Details'!$F$37))))</f>
        <v/>
      </c>
      <c r="MV336" s="79" t="str">
        <f>IF(MT$9="", "", IF(AND(NOT('Personnel Details'!$N$37=""), $B336&gt;='Personnel Details'!$N$37), 'Personnel Details'!$Q$37, IF(AND(NOT('Personnel Details'!$I$37=""), $B336&gt;='Personnel Details'!$I$37), 'Personnel Details'!$L$37, 'Personnel Details'!$G$37)))</f>
        <v/>
      </c>
      <c r="MW336" s="59">
        <f t="shared" si="885"/>
        <v>0</v>
      </c>
      <c r="MX336" s="53"/>
      <c r="MZ336" s="78" t="str">
        <f>IF(MZ$9="", "", IF(AND(NOT('Personnel Details'!$N$38=""), $B336&gt;='Personnel Details'!$N$38), 'Personnel Details'!$O$38, IF(AND(NOT('Personnel Details'!$I$38=""), $B336&gt;='Personnel Details'!$I$38), 'Personnel Details'!$J$38, 'Personnel Details'!$E$38)))</f>
        <v/>
      </c>
      <c r="NA336" s="59" t="str">
        <f>IF(MZ$9="", "", IF(AND(NOT('Personnel Details'!$N$38=""), $B336&gt;='Personnel Details'!$N$38), IF('Personnel Details'!$P$38="","", 'Personnel Details'!$P$38), IF(AND(NOT('Personnel Details'!$I$38=""), $B336&gt;='Personnel Details'!$I$38), IF('Personnel Details'!$K$38="", "", 'Personnel Details'!$K$38), IF('Personnel Details'!$F$38="", "", 'Personnel Details'!$F$38))))</f>
        <v/>
      </c>
      <c r="NB336" s="79" t="str">
        <f>IF(MZ$9="", "", IF(AND(NOT('Personnel Details'!$N$38=""), $B336&gt;='Personnel Details'!$N$38), 'Personnel Details'!$Q$38, IF(AND(NOT('Personnel Details'!$I$38=""), $B336&gt;='Personnel Details'!$I$38), 'Personnel Details'!$L$38, 'Personnel Details'!$G$38)))</f>
        <v/>
      </c>
      <c r="NC336" s="59">
        <f t="shared" si="886"/>
        <v>0</v>
      </c>
      <c r="ND336" s="53"/>
      <c r="NF336" s="78" t="str">
        <f>IF(NF$9="", "", IF(AND(NOT('Personnel Details'!$N$39=""), $B336&gt;='Personnel Details'!$N$39), 'Personnel Details'!$O$39, IF(AND(NOT('Personnel Details'!$I$39=""), $B336&gt;='Personnel Details'!$I$39), 'Personnel Details'!$J$39, 'Personnel Details'!$E$39)))</f>
        <v/>
      </c>
      <c r="NG336" s="59" t="str">
        <f>IF(NF$9="", "", IF(AND(NOT('Personnel Details'!$N$39=""), $B336&gt;='Personnel Details'!$N$39), IF('Personnel Details'!$P$39="","", 'Personnel Details'!$P$39), IF(AND(NOT('Personnel Details'!$I$39=""), $B336&gt;='Personnel Details'!$I$39), IF('Personnel Details'!$K$39="", "", 'Personnel Details'!$K$39), IF('Personnel Details'!$F$39="", "", 'Personnel Details'!$F$39))))</f>
        <v/>
      </c>
      <c r="NH336" s="79" t="str">
        <f>IF(NF$9="", "", IF(AND(NOT('Personnel Details'!$N$39=""), $B336&gt;='Personnel Details'!$N$39), 'Personnel Details'!$Q$39, IF(AND(NOT('Personnel Details'!$I$39=""), $B336&gt;='Personnel Details'!$I$39), 'Personnel Details'!$L$39, 'Personnel Details'!$G$39)))</f>
        <v/>
      </c>
      <c r="NI336" s="59">
        <f t="shared" si="887"/>
        <v>0</v>
      </c>
      <c r="NJ336" s="53"/>
      <c r="NL336" s="78" t="str">
        <f>IF(NL$9="", "", IF(AND(NOT('Personnel Details'!$N$40=""), $B336&gt;='Personnel Details'!$N$40), 'Personnel Details'!$O$40, IF(AND(NOT('Personnel Details'!$I$40=""), $B336&gt;='Personnel Details'!$I$40), 'Personnel Details'!$J$40, 'Personnel Details'!$E$40)))</f>
        <v/>
      </c>
      <c r="NM336" s="59" t="str">
        <f>IF(NL$9="", "", IF(AND(NOT('Personnel Details'!$N$40=""), $B336&gt;='Personnel Details'!$N$40), IF('Personnel Details'!$P$40="","", 'Personnel Details'!$P$40), IF(AND(NOT('Personnel Details'!$I$40=""), $B336&gt;='Personnel Details'!$I$40), IF('Personnel Details'!$K$40="", "", 'Personnel Details'!$K$40), IF('Personnel Details'!$F$40="", "", 'Personnel Details'!$F$40))))</f>
        <v/>
      </c>
      <c r="NN336" s="79" t="str">
        <f>IF(NL$9="", "", IF(AND(NOT('Personnel Details'!$N$40=""), $B336&gt;='Personnel Details'!$N$40), 'Personnel Details'!$Q$40, IF(AND(NOT('Personnel Details'!$I$40=""), $B336&gt;='Personnel Details'!$I$40), 'Personnel Details'!$L$40, 'Personnel Details'!$G$40)))</f>
        <v/>
      </c>
      <c r="NO336" s="59">
        <f t="shared" si="888"/>
        <v>0</v>
      </c>
      <c r="NP336" s="53"/>
    </row>
    <row r="337" spans="1:380" x14ac:dyDescent="0.25">
      <c r="A337" s="32"/>
      <c r="B337" s="113">
        <f>IFERROR(IF(B336+1&gt;'Personnel Details'!$U$5, "", B336+1), "")</f>
        <v>44157</v>
      </c>
      <c r="C337" s="32"/>
      <c r="D337" s="120"/>
      <c r="E337" s="13" t="str">
        <f t="shared" si="767"/>
        <v/>
      </c>
      <c r="F337" s="13" t="str">
        <f t="shared" si="798"/>
        <v/>
      </c>
      <c r="G337" s="56" t="str">
        <f t="shared" si="889"/>
        <v/>
      </c>
      <c r="H337" s="16" t="str">
        <f t="shared" si="799"/>
        <v/>
      </c>
      <c r="I337" s="32"/>
      <c r="J337" s="120"/>
      <c r="K337" s="62" t="str">
        <f t="shared" si="768"/>
        <v/>
      </c>
      <c r="L337" s="62" t="str">
        <f t="shared" si="800"/>
        <v/>
      </c>
      <c r="M337" s="65" t="str">
        <f t="shared" si="890"/>
        <v/>
      </c>
      <c r="N337" s="68" t="str">
        <f t="shared" si="801"/>
        <v/>
      </c>
      <c r="O337" s="32"/>
      <c r="P337" s="120"/>
      <c r="Q337" s="62" t="str">
        <f t="shared" si="769"/>
        <v/>
      </c>
      <c r="R337" s="62" t="str">
        <f t="shared" si="802"/>
        <v/>
      </c>
      <c r="S337" s="65" t="str">
        <f t="shared" si="891"/>
        <v/>
      </c>
      <c r="T337" s="68" t="str">
        <f t="shared" si="803"/>
        <v/>
      </c>
      <c r="U337" s="32"/>
      <c r="V337" s="120"/>
      <c r="W337" s="62" t="str">
        <f t="shared" si="770"/>
        <v/>
      </c>
      <c r="X337" s="62" t="str">
        <f t="shared" si="804"/>
        <v/>
      </c>
      <c r="Y337" s="65" t="str">
        <f t="shared" si="892"/>
        <v/>
      </c>
      <c r="Z337" s="68" t="str">
        <f t="shared" si="805"/>
        <v/>
      </c>
      <c r="AA337" s="32"/>
      <c r="AB337" s="120"/>
      <c r="AC337" s="62" t="str">
        <f t="shared" si="771"/>
        <v/>
      </c>
      <c r="AD337" s="62" t="str">
        <f t="shared" si="806"/>
        <v/>
      </c>
      <c r="AE337" s="65" t="str">
        <f t="shared" si="893"/>
        <v/>
      </c>
      <c r="AF337" s="68" t="str">
        <f t="shared" si="807"/>
        <v/>
      </c>
      <c r="AG337" s="32"/>
      <c r="AH337" s="120"/>
      <c r="AI337" s="62" t="str">
        <f t="shared" si="772"/>
        <v/>
      </c>
      <c r="AJ337" s="62" t="str">
        <f t="shared" si="808"/>
        <v/>
      </c>
      <c r="AK337" s="65" t="str">
        <f t="shared" si="894"/>
        <v/>
      </c>
      <c r="AL337" s="68" t="str">
        <f t="shared" si="809"/>
        <v/>
      </c>
      <c r="AM337" s="32"/>
      <c r="AN337" s="120"/>
      <c r="AO337" s="62" t="str">
        <f t="shared" si="773"/>
        <v/>
      </c>
      <c r="AP337" s="62" t="str">
        <f t="shared" si="810"/>
        <v/>
      </c>
      <c r="AQ337" s="65" t="str">
        <f t="shared" si="895"/>
        <v/>
      </c>
      <c r="AR337" s="68" t="str">
        <f t="shared" si="811"/>
        <v/>
      </c>
      <c r="AS337" s="32"/>
      <c r="AT337" s="120"/>
      <c r="AU337" s="62" t="str">
        <f t="shared" si="774"/>
        <v/>
      </c>
      <c r="AV337" s="62" t="str">
        <f t="shared" si="812"/>
        <v/>
      </c>
      <c r="AW337" s="65" t="str">
        <f t="shared" si="896"/>
        <v/>
      </c>
      <c r="AX337" s="68" t="str">
        <f t="shared" si="813"/>
        <v/>
      </c>
      <c r="AY337" s="32"/>
      <c r="AZ337" s="120"/>
      <c r="BA337" s="62" t="str">
        <f t="shared" si="775"/>
        <v/>
      </c>
      <c r="BB337" s="62" t="str">
        <f t="shared" si="814"/>
        <v/>
      </c>
      <c r="BC337" s="65" t="str">
        <f t="shared" si="897"/>
        <v/>
      </c>
      <c r="BD337" s="68" t="str">
        <f t="shared" si="815"/>
        <v/>
      </c>
      <c r="BE337" s="32"/>
      <c r="BF337" s="120"/>
      <c r="BG337" s="62" t="str">
        <f t="shared" si="776"/>
        <v/>
      </c>
      <c r="BH337" s="62" t="str">
        <f t="shared" si="816"/>
        <v/>
      </c>
      <c r="BI337" s="65" t="str">
        <f t="shared" si="898"/>
        <v/>
      </c>
      <c r="BJ337" s="68" t="str">
        <f t="shared" si="817"/>
        <v/>
      </c>
      <c r="BK337" s="32"/>
      <c r="BL337" s="120"/>
      <c r="BM337" s="62" t="str">
        <f t="shared" si="777"/>
        <v/>
      </c>
      <c r="BN337" s="62" t="str">
        <f t="shared" si="818"/>
        <v/>
      </c>
      <c r="BO337" s="65" t="str">
        <f t="shared" si="899"/>
        <v/>
      </c>
      <c r="BP337" s="68" t="str">
        <f t="shared" si="819"/>
        <v/>
      </c>
      <c r="BQ337" s="32"/>
      <c r="BR337" s="120"/>
      <c r="BS337" s="62" t="str">
        <f t="shared" si="778"/>
        <v/>
      </c>
      <c r="BT337" s="62" t="str">
        <f t="shared" si="820"/>
        <v/>
      </c>
      <c r="BU337" s="65" t="str">
        <f t="shared" si="900"/>
        <v/>
      </c>
      <c r="BV337" s="68" t="str">
        <f t="shared" si="821"/>
        <v/>
      </c>
      <c r="BW337" s="32"/>
      <c r="BX337" s="120"/>
      <c r="BY337" s="62" t="str">
        <f t="shared" si="779"/>
        <v/>
      </c>
      <c r="BZ337" s="62" t="str">
        <f t="shared" si="822"/>
        <v/>
      </c>
      <c r="CA337" s="65" t="str">
        <f t="shared" si="901"/>
        <v/>
      </c>
      <c r="CB337" s="68" t="str">
        <f t="shared" si="823"/>
        <v/>
      </c>
      <c r="CC337" s="32"/>
      <c r="CD337" s="120"/>
      <c r="CE337" s="62" t="str">
        <f t="shared" si="780"/>
        <v/>
      </c>
      <c r="CF337" s="62" t="str">
        <f t="shared" si="824"/>
        <v/>
      </c>
      <c r="CG337" s="65" t="str">
        <f t="shared" si="902"/>
        <v/>
      </c>
      <c r="CH337" s="68" t="str">
        <f t="shared" si="825"/>
        <v/>
      </c>
      <c r="CI337" s="32"/>
      <c r="CJ337" s="120"/>
      <c r="CK337" s="62" t="str">
        <f t="shared" si="781"/>
        <v/>
      </c>
      <c r="CL337" s="62" t="str">
        <f t="shared" si="826"/>
        <v/>
      </c>
      <c r="CM337" s="65" t="str">
        <f t="shared" si="903"/>
        <v/>
      </c>
      <c r="CN337" s="68" t="str">
        <f t="shared" si="827"/>
        <v/>
      </c>
      <c r="CO337" s="32"/>
      <c r="CP337" s="120"/>
      <c r="CQ337" s="62" t="str">
        <f t="shared" si="782"/>
        <v/>
      </c>
      <c r="CR337" s="62" t="str">
        <f t="shared" si="828"/>
        <v/>
      </c>
      <c r="CS337" s="65" t="str">
        <f t="shared" si="904"/>
        <v/>
      </c>
      <c r="CT337" s="68" t="str">
        <f t="shared" si="829"/>
        <v/>
      </c>
      <c r="CU337" s="32"/>
      <c r="CV337" s="120"/>
      <c r="CW337" s="62" t="str">
        <f t="shared" si="783"/>
        <v/>
      </c>
      <c r="CX337" s="62" t="str">
        <f t="shared" si="830"/>
        <v/>
      </c>
      <c r="CY337" s="65" t="str">
        <f t="shared" si="905"/>
        <v/>
      </c>
      <c r="CZ337" s="68" t="str">
        <f t="shared" si="831"/>
        <v/>
      </c>
      <c r="DA337" s="32"/>
      <c r="DB337" s="120"/>
      <c r="DC337" s="62" t="str">
        <f t="shared" si="784"/>
        <v/>
      </c>
      <c r="DD337" s="62" t="str">
        <f t="shared" si="832"/>
        <v/>
      </c>
      <c r="DE337" s="65" t="str">
        <f t="shared" si="906"/>
        <v/>
      </c>
      <c r="DF337" s="68" t="str">
        <f t="shared" si="833"/>
        <v/>
      </c>
      <c r="DG337" s="32"/>
      <c r="DH337" s="120"/>
      <c r="DI337" s="62" t="str">
        <f t="shared" si="785"/>
        <v/>
      </c>
      <c r="DJ337" s="62" t="str">
        <f t="shared" si="834"/>
        <v/>
      </c>
      <c r="DK337" s="65" t="str">
        <f t="shared" si="907"/>
        <v/>
      </c>
      <c r="DL337" s="68" t="str">
        <f t="shared" si="835"/>
        <v/>
      </c>
      <c r="DM337" s="32"/>
      <c r="DN337" s="120"/>
      <c r="DO337" s="62" t="str">
        <f t="shared" si="786"/>
        <v/>
      </c>
      <c r="DP337" s="62" t="str">
        <f t="shared" si="836"/>
        <v/>
      </c>
      <c r="DQ337" s="65" t="str">
        <f t="shared" si="908"/>
        <v/>
      </c>
      <c r="DR337" s="68" t="str">
        <f t="shared" si="837"/>
        <v/>
      </c>
      <c r="DS337" s="32"/>
      <c r="DT337" s="120"/>
      <c r="DU337" s="62" t="str">
        <f t="shared" si="787"/>
        <v/>
      </c>
      <c r="DV337" s="62" t="str">
        <f t="shared" si="838"/>
        <v/>
      </c>
      <c r="DW337" s="65" t="str">
        <f t="shared" si="909"/>
        <v/>
      </c>
      <c r="DX337" s="68" t="str">
        <f t="shared" si="839"/>
        <v/>
      </c>
      <c r="DY337" s="32"/>
      <c r="DZ337" s="120"/>
      <c r="EA337" s="62" t="str">
        <f t="shared" si="788"/>
        <v/>
      </c>
      <c r="EB337" s="62" t="str">
        <f t="shared" si="840"/>
        <v/>
      </c>
      <c r="EC337" s="65" t="str">
        <f t="shared" si="910"/>
        <v/>
      </c>
      <c r="ED337" s="68" t="str">
        <f t="shared" si="841"/>
        <v/>
      </c>
      <c r="EE337" s="32"/>
      <c r="EF337" s="120"/>
      <c r="EG337" s="62" t="str">
        <f t="shared" si="789"/>
        <v/>
      </c>
      <c r="EH337" s="62" t="str">
        <f t="shared" si="842"/>
        <v/>
      </c>
      <c r="EI337" s="65" t="str">
        <f t="shared" si="911"/>
        <v/>
      </c>
      <c r="EJ337" s="68" t="str">
        <f t="shared" si="843"/>
        <v/>
      </c>
      <c r="EK337" s="32"/>
      <c r="EL337" s="120"/>
      <c r="EM337" s="62" t="str">
        <f t="shared" si="790"/>
        <v/>
      </c>
      <c r="EN337" s="62" t="str">
        <f t="shared" si="844"/>
        <v/>
      </c>
      <c r="EO337" s="65" t="str">
        <f t="shared" si="912"/>
        <v/>
      </c>
      <c r="EP337" s="68" t="str">
        <f t="shared" si="845"/>
        <v/>
      </c>
      <c r="EQ337" s="32"/>
      <c r="ER337" s="120"/>
      <c r="ES337" s="62" t="str">
        <f t="shared" si="791"/>
        <v/>
      </c>
      <c r="ET337" s="62" t="str">
        <f t="shared" si="846"/>
        <v/>
      </c>
      <c r="EU337" s="65" t="str">
        <f t="shared" si="913"/>
        <v/>
      </c>
      <c r="EV337" s="68" t="str">
        <f t="shared" si="847"/>
        <v/>
      </c>
      <c r="EW337" s="32"/>
      <c r="EX337" s="120"/>
      <c r="EY337" s="62" t="str">
        <f t="shared" si="792"/>
        <v/>
      </c>
      <c r="EZ337" s="62" t="str">
        <f t="shared" si="848"/>
        <v/>
      </c>
      <c r="FA337" s="65" t="str">
        <f t="shared" si="914"/>
        <v/>
      </c>
      <c r="FB337" s="68" t="str">
        <f t="shared" si="849"/>
        <v/>
      </c>
      <c r="FC337" s="32"/>
      <c r="FD337" s="120"/>
      <c r="FE337" s="62" t="str">
        <f t="shared" si="793"/>
        <v/>
      </c>
      <c r="FF337" s="62" t="str">
        <f t="shared" si="850"/>
        <v/>
      </c>
      <c r="FG337" s="65" t="str">
        <f t="shared" si="915"/>
        <v/>
      </c>
      <c r="FH337" s="68" t="str">
        <f t="shared" si="851"/>
        <v/>
      </c>
      <c r="FI337" s="32"/>
      <c r="FJ337" s="120"/>
      <c r="FK337" s="62" t="str">
        <f t="shared" si="794"/>
        <v/>
      </c>
      <c r="FL337" s="62" t="str">
        <f t="shared" si="852"/>
        <v/>
      </c>
      <c r="FM337" s="65" t="str">
        <f t="shared" si="916"/>
        <v/>
      </c>
      <c r="FN337" s="68" t="str">
        <f t="shared" si="853"/>
        <v/>
      </c>
      <c r="FO337" s="32"/>
      <c r="FP337" s="120"/>
      <c r="FQ337" s="62" t="str">
        <f t="shared" si="795"/>
        <v/>
      </c>
      <c r="FR337" s="62" t="str">
        <f t="shared" si="854"/>
        <v/>
      </c>
      <c r="FS337" s="65" t="str">
        <f t="shared" si="917"/>
        <v/>
      </c>
      <c r="FT337" s="68" t="str">
        <f t="shared" si="855"/>
        <v/>
      </c>
      <c r="FU337" s="32"/>
      <c r="FV337" s="120"/>
      <c r="FW337" s="62" t="str">
        <f t="shared" si="796"/>
        <v/>
      </c>
      <c r="FX337" s="62" t="str">
        <f t="shared" si="856"/>
        <v/>
      </c>
      <c r="FY337" s="65" t="str">
        <f t="shared" si="918"/>
        <v/>
      </c>
      <c r="FZ337" s="68" t="str">
        <f t="shared" si="857"/>
        <v/>
      </c>
      <c r="GA337" s="32"/>
      <c r="GC337" s="7" t="str">
        <f t="shared" si="858"/>
        <v>Nov 2020</v>
      </c>
      <c r="GD337" s="7" t="str">
        <f t="shared" ca="1" si="797"/>
        <v>Weekend</v>
      </c>
      <c r="GT337" s="71">
        <f>IF(GT$9="", "", IF(AND(NOT('Personnel Details'!$N$11=""), $B337&gt;='Personnel Details'!$N$11), 'Personnel Details'!$O$11, IF(AND(NOT('Personnel Details'!$I$11=""), $B337&gt;='Personnel Details'!$I$11), 'Personnel Details'!$J$11, 'Personnel Details'!$E$11)))</f>
        <v>0.8</v>
      </c>
      <c r="GU337" s="59" t="str">
        <f>IF(GT$9="", "", IF(AND(NOT('Personnel Details'!$N$11=""), $B337&gt;='Personnel Details'!$N$11), IF('Personnel Details'!$P$11="","", 'Personnel Details'!$P$11), IF(AND(NOT('Personnel Details'!$I$11=""), $B337&gt;='Personnel Details'!$I$11), IF('Personnel Details'!$K$11="", "", 'Personnel Details'!$K$11), IF('Personnel Details'!$F$11="", "", 'Personnel Details'!$F$11))))</f>
        <v/>
      </c>
      <c r="GV337" s="74">
        <f>IF(GT$9="", "", IF(AND(NOT('Personnel Details'!$N$11=""), $B337&gt;='Personnel Details'!$N$11), 'Personnel Details'!$Q$11, IF(AND(NOT('Personnel Details'!$I$11=""), $B337&gt;='Personnel Details'!$I$11), 'Personnel Details'!$L$11, 'Personnel Details'!$G$11)))</f>
        <v>0</v>
      </c>
      <c r="GW337" s="59">
        <f t="shared" si="859"/>
        <v>0</v>
      </c>
      <c r="GX337" s="53"/>
      <c r="GZ337" s="78">
        <f>IF(GZ$9="", "", IF(AND(NOT('Personnel Details'!$N$12=""), $B337&gt;='Personnel Details'!$N$12), 'Personnel Details'!$O$12, IF(AND(NOT('Personnel Details'!$I$12=""), $B337&gt;='Personnel Details'!$I$12), 'Personnel Details'!$J$12, 'Personnel Details'!$E$12)))</f>
        <v>0.8</v>
      </c>
      <c r="HA337" s="59" t="str">
        <f>IF(GZ$9="", "", IF(AND(NOT('Personnel Details'!$N$12=""), $B337&gt;='Personnel Details'!$N$12), IF('Personnel Details'!$P$12="","", 'Personnel Details'!$P$12), IF(AND(NOT('Personnel Details'!$I$12=""), $B337&gt;='Personnel Details'!$I$12), IF('Personnel Details'!$K$12="", "", 'Personnel Details'!$K$12), IF('Personnel Details'!$F$12="", "", 'Personnel Details'!$F$12))))</f>
        <v/>
      </c>
      <c r="HB337" s="79">
        <f>IF(GZ$9="", "", IF(AND(NOT('Personnel Details'!$N$12=""), $B337&gt;='Personnel Details'!$N$12), 'Personnel Details'!$Q$12, IF(AND(NOT('Personnel Details'!$I$12=""), $B337&gt;='Personnel Details'!$I$12), 'Personnel Details'!$L$12, 'Personnel Details'!$G$12)))</f>
        <v>0</v>
      </c>
      <c r="HC337" s="59">
        <f t="shared" si="860"/>
        <v>0</v>
      </c>
      <c r="HD337" s="53"/>
      <c r="HF337" s="78">
        <f>IF(HF$9="", "", IF(AND(NOT('Personnel Details'!$N$13=""), $B337&gt;='Personnel Details'!$N$13), 'Personnel Details'!$O$13, IF(AND(NOT('Personnel Details'!$I$13=""), $B337&gt;='Personnel Details'!$I$13), 'Personnel Details'!$J$13, 'Personnel Details'!$E$13)))</f>
        <v>0.8</v>
      </c>
      <c r="HG337" s="59" t="str">
        <f>IF(HF$9="", "", IF(AND(NOT('Personnel Details'!$N$13=""), $B337&gt;='Personnel Details'!$N$13), IF('Personnel Details'!$P$13="","", 'Personnel Details'!$P$13), IF(AND(NOT('Personnel Details'!$I$13=""), $B337&gt;='Personnel Details'!$I$13), IF('Personnel Details'!$K$13="", "", 'Personnel Details'!$K$13), IF('Personnel Details'!$F$13="", "", 'Personnel Details'!$F$13))))</f>
        <v/>
      </c>
      <c r="HH337" s="79">
        <f>IF(HF$9="", "", IF(AND(NOT('Personnel Details'!$N$13=""), $B337&gt;='Personnel Details'!$N$13), 'Personnel Details'!$Q$13, IF(AND(NOT('Personnel Details'!$I$13=""), $B337&gt;='Personnel Details'!$I$13), 'Personnel Details'!$L$13, 'Personnel Details'!$G$13)))</f>
        <v>0</v>
      </c>
      <c r="HI337" s="59">
        <f t="shared" si="861"/>
        <v>0</v>
      </c>
      <c r="HJ337" s="53"/>
      <c r="HL337" s="78">
        <f>IF(HL$9="", "", IF(AND(NOT('Personnel Details'!$N$14=""), $B337&gt;='Personnel Details'!$N$14), 'Personnel Details'!$O$14, IF(AND(NOT('Personnel Details'!$I$14=""), $B337&gt;='Personnel Details'!$I$14), 'Personnel Details'!$J$14, 'Personnel Details'!$E$14)))</f>
        <v>0.8</v>
      </c>
      <c r="HM337" s="59">
        <f>IF(HL$9="", "", IF(AND(NOT('Personnel Details'!$N$14=""), $B337&gt;='Personnel Details'!$N$14), IF('Personnel Details'!$P$14="","", 'Personnel Details'!$P$14), IF(AND(NOT('Personnel Details'!$I$14=""), $B337&gt;='Personnel Details'!$I$14), IF('Personnel Details'!$K$14="", "", 'Personnel Details'!$K$14), IF('Personnel Details'!$F$14="", "", 'Personnel Details'!$F$14))))</f>
        <v>2000</v>
      </c>
      <c r="HN337" s="79">
        <f>IF(HL$9="", "", IF(AND(NOT('Personnel Details'!$N$14=""), $B337&gt;='Personnel Details'!$N$14), 'Personnel Details'!$Q$14, IF(AND(NOT('Personnel Details'!$I$14=""), $B337&gt;='Personnel Details'!$I$14), 'Personnel Details'!$L$14, 'Personnel Details'!$G$14)))</f>
        <v>0.85</v>
      </c>
      <c r="HO337" s="59">
        <f t="shared" si="862"/>
        <v>0</v>
      </c>
      <c r="HP337" s="53"/>
      <c r="HR337" s="78" t="str">
        <f>IF(HR$9="", "", IF(AND(NOT('Personnel Details'!$N$15=""), $B337&gt;='Personnel Details'!$N$15), 'Personnel Details'!$O$15, IF(AND(NOT('Personnel Details'!$I$15=""), $B337&gt;='Personnel Details'!$I$15), 'Personnel Details'!$J$15, 'Personnel Details'!$E$15)))</f>
        <v/>
      </c>
      <c r="HS337" s="59" t="str">
        <f>IF(HR$9="", "", IF(AND(NOT('Personnel Details'!$N$15=""), $B337&gt;='Personnel Details'!$N$15), IF('Personnel Details'!$P$15="","", 'Personnel Details'!$P$15), IF(AND(NOT('Personnel Details'!$I$15=""), $B337&gt;='Personnel Details'!$I$15), IF('Personnel Details'!$K$15="", "", 'Personnel Details'!$K$15), IF('Personnel Details'!$F$15="", "", 'Personnel Details'!$F$15))))</f>
        <v/>
      </c>
      <c r="HT337" s="79" t="str">
        <f>IF(HR$9="", "", IF(AND(NOT('Personnel Details'!$N$15=""), $B337&gt;='Personnel Details'!$N$15), 'Personnel Details'!$Q$15, IF(AND(NOT('Personnel Details'!$I$15=""), $B337&gt;='Personnel Details'!$I$15), 'Personnel Details'!$L$15, 'Personnel Details'!$G$15)))</f>
        <v/>
      </c>
      <c r="HU337" s="59">
        <f t="shared" si="863"/>
        <v>0</v>
      </c>
      <c r="HV337" s="53"/>
      <c r="HX337" s="78" t="str">
        <f>IF(HX$9="", "", IF(AND(NOT('Personnel Details'!$N$16=""), $B337&gt;='Personnel Details'!$N$16), 'Personnel Details'!$O$16, IF(AND(NOT('Personnel Details'!$I$16=""), $B337&gt;='Personnel Details'!$I$16), 'Personnel Details'!$J$16, 'Personnel Details'!$E$16)))</f>
        <v/>
      </c>
      <c r="HY337" s="59" t="str">
        <f>IF(HX$9="", "", IF(AND(NOT('Personnel Details'!$N$16=""), $B337&gt;='Personnel Details'!$N$16), IF('Personnel Details'!$P$16="","", 'Personnel Details'!$P$16), IF(AND(NOT('Personnel Details'!$I$16=""), $B337&gt;='Personnel Details'!$I$16), IF('Personnel Details'!$K$16="", "", 'Personnel Details'!$K$16), IF('Personnel Details'!$F$16="", "", 'Personnel Details'!$F$16))))</f>
        <v/>
      </c>
      <c r="HZ337" s="79" t="str">
        <f>IF(HX$9="", "", IF(AND(NOT('Personnel Details'!$N$16=""), $B337&gt;='Personnel Details'!$N$16), 'Personnel Details'!$Q$16, IF(AND(NOT('Personnel Details'!$I$16=""), $B337&gt;='Personnel Details'!$I$16), 'Personnel Details'!$L$16, 'Personnel Details'!$G$16)))</f>
        <v/>
      </c>
      <c r="IA337" s="59">
        <f t="shared" si="864"/>
        <v>0</v>
      </c>
      <c r="IB337" s="53"/>
      <c r="ID337" s="78" t="str">
        <f>IF(ID$9="", "", IF(AND(NOT('Personnel Details'!$N$17=""), $B337&gt;='Personnel Details'!$N$17), 'Personnel Details'!$O$17, IF(AND(NOT('Personnel Details'!$I$17=""), $B337&gt;='Personnel Details'!$I$17), 'Personnel Details'!$J$17, 'Personnel Details'!$E$17)))</f>
        <v/>
      </c>
      <c r="IE337" s="59" t="str">
        <f>IF(ID$9="", "", IF(AND(NOT('Personnel Details'!$N$17=""), $B337&gt;='Personnel Details'!$N$17), IF('Personnel Details'!$P$17="","", 'Personnel Details'!$P$17), IF(AND(NOT('Personnel Details'!$I$17=""), $B337&gt;='Personnel Details'!$I$17), IF('Personnel Details'!$K$17="", "", 'Personnel Details'!$K$17), IF('Personnel Details'!$F$17="", "", 'Personnel Details'!$F$17))))</f>
        <v/>
      </c>
      <c r="IF337" s="79" t="str">
        <f>IF(ID$9="", "", IF(AND(NOT('Personnel Details'!$N$17=""), $B337&gt;='Personnel Details'!$N$17), 'Personnel Details'!$Q$17, IF(AND(NOT('Personnel Details'!$I$17=""), $B337&gt;='Personnel Details'!$I$17), 'Personnel Details'!$L$17, 'Personnel Details'!$G$17)))</f>
        <v/>
      </c>
      <c r="IG337" s="59">
        <f t="shared" si="865"/>
        <v>0</v>
      </c>
      <c r="IH337" s="53"/>
      <c r="IJ337" s="78" t="str">
        <f>IF(IJ$9="", "", IF(AND(NOT('Personnel Details'!$N$18=""), $B337&gt;='Personnel Details'!$N$18), 'Personnel Details'!$O$18, IF(AND(NOT('Personnel Details'!$I$18=""), $B337&gt;='Personnel Details'!$I$18), 'Personnel Details'!$J$18, 'Personnel Details'!$E$18)))</f>
        <v/>
      </c>
      <c r="IK337" s="59" t="str">
        <f>IF(IJ$9="", "", IF(AND(NOT('Personnel Details'!$N$18=""), $B337&gt;='Personnel Details'!$N$18), IF('Personnel Details'!$P$18="","", 'Personnel Details'!$P$18), IF(AND(NOT('Personnel Details'!$I$18=""), $B337&gt;='Personnel Details'!$I$18), IF('Personnel Details'!$K$18="", "", 'Personnel Details'!$K$18), IF('Personnel Details'!$F$18="", "", 'Personnel Details'!$F$18))))</f>
        <v/>
      </c>
      <c r="IL337" s="79" t="str">
        <f>IF(IJ$9="", "", IF(AND(NOT('Personnel Details'!$N$18=""), $B337&gt;='Personnel Details'!$N$18), 'Personnel Details'!$Q$18, IF(AND(NOT('Personnel Details'!$I$18=""), $B337&gt;='Personnel Details'!$I$18), 'Personnel Details'!$L$18, 'Personnel Details'!$G$18)))</f>
        <v/>
      </c>
      <c r="IM337" s="59">
        <f t="shared" si="866"/>
        <v>0</v>
      </c>
      <c r="IN337" s="53"/>
      <c r="IP337" s="78" t="str">
        <f>IF(IP$9="", "", IF(AND(NOT('Personnel Details'!$N$19=""), $B337&gt;='Personnel Details'!$N$19), 'Personnel Details'!$O$19, IF(AND(NOT('Personnel Details'!$I$19=""), $B337&gt;='Personnel Details'!$I$19), 'Personnel Details'!$J$19, 'Personnel Details'!$E$19)))</f>
        <v/>
      </c>
      <c r="IQ337" s="59" t="str">
        <f>IF(IP$9="", "", IF(AND(NOT('Personnel Details'!$N$19=""), $B337&gt;='Personnel Details'!$N$19), IF('Personnel Details'!$P$19="","", 'Personnel Details'!$P$19), IF(AND(NOT('Personnel Details'!$I$19=""), $B337&gt;='Personnel Details'!$I$19), IF('Personnel Details'!$K$19="", "", 'Personnel Details'!$K$19), IF('Personnel Details'!$F$19="", "", 'Personnel Details'!$F$19))))</f>
        <v/>
      </c>
      <c r="IR337" s="79" t="str">
        <f>IF(IP$9="", "", IF(AND(NOT('Personnel Details'!$N$19=""), $B337&gt;='Personnel Details'!$N$19), 'Personnel Details'!$Q$19, IF(AND(NOT('Personnel Details'!$I$19=""), $B337&gt;='Personnel Details'!$I$19), 'Personnel Details'!$L$19, 'Personnel Details'!$G$19)))</f>
        <v/>
      </c>
      <c r="IS337" s="59">
        <f t="shared" si="867"/>
        <v>0</v>
      </c>
      <c r="IT337" s="53"/>
      <c r="IV337" s="78" t="str">
        <f>IF(IV$9="", "", IF(AND(NOT('Personnel Details'!$N$20=""), $B337&gt;='Personnel Details'!$N$20), 'Personnel Details'!$O$20, IF(AND(NOT('Personnel Details'!$I$20=""), $B337&gt;='Personnel Details'!$I$20), 'Personnel Details'!$J$20, 'Personnel Details'!$E$20)))</f>
        <v/>
      </c>
      <c r="IW337" s="59" t="str">
        <f>IF(IV$9="", "", IF(AND(NOT('Personnel Details'!$N$20=""), $B337&gt;='Personnel Details'!$N$20), IF('Personnel Details'!$P$20="","", 'Personnel Details'!$P$20), IF(AND(NOT('Personnel Details'!$I$20=""), $B337&gt;='Personnel Details'!$I$20), IF('Personnel Details'!$K$20="", "", 'Personnel Details'!$K$20), IF('Personnel Details'!$F$20="", "", 'Personnel Details'!$F$20))))</f>
        <v/>
      </c>
      <c r="IX337" s="79" t="str">
        <f>IF(IV$9="", "", IF(AND(NOT('Personnel Details'!$N$20=""), $B337&gt;='Personnel Details'!$N$20), 'Personnel Details'!$Q$20, IF(AND(NOT('Personnel Details'!$I$20=""), $B337&gt;='Personnel Details'!$I$20), 'Personnel Details'!$L$20, 'Personnel Details'!$G$20)))</f>
        <v/>
      </c>
      <c r="IY337" s="59">
        <f t="shared" si="868"/>
        <v>0</v>
      </c>
      <c r="IZ337" s="53"/>
      <c r="JB337" s="78" t="str">
        <f>IF(JB$9="", "", IF(AND(NOT('Personnel Details'!$N$21=""), $B337&gt;='Personnel Details'!$N$21), 'Personnel Details'!$O$21, IF(AND(NOT('Personnel Details'!$I$21=""), $B337&gt;='Personnel Details'!$I$21), 'Personnel Details'!$J$21, 'Personnel Details'!$E$21)))</f>
        <v/>
      </c>
      <c r="JC337" s="59" t="str">
        <f>IF(JB$9="", "", IF(AND(NOT('Personnel Details'!$N$21=""), $B337&gt;='Personnel Details'!$N$21), IF('Personnel Details'!$P$21="","", 'Personnel Details'!$P$21), IF(AND(NOT('Personnel Details'!$I$21=""), $B337&gt;='Personnel Details'!$I$21), IF('Personnel Details'!$K$21="", "", 'Personnel Details'!$K$21), IF('Personnel Details'!$F$21="", "", 'Personnel Details'!$F$21))))</f>
        <v/>
      </c>
      <c r="JD337" s="79" t="str">
        <f>IF(JB$9="", "", IF(AND(NOT('Personnel Details'!$N$21=""), $B337&gt;='Personnel Details'!$N$21), 'Personnel Details'!$Q$21, IF(AND(NOT('Personnel Details'!$I$21=""), $B337&gt;='Personnel Details'!$I$21), 'Personnel Details'!$L$21, 'Personnel Details'!$G$21)))</f>
        <v/>
      </c>
      <c r="JE337" s="59">
        <f t="shared" si="869"/>
        <v>0</v>
      </c>
      <c r="JF337" s="53"/>
      <c r="JH337" s="78" t="str">
        <f>IF(JH$9="", "", IF(AND(NOT('Personnel Details'!$N$22=""), $B337&gt;='Personnel Details'!$N$22), 'Personnel Details'!$O$22, IF(AND(NOT('Personnel Details'!$I$22=""), $B337&gt;='Personnel Details'!$I$22), 'Personnel Details'!$J$22, 'Personnel Details'!$E$22)))</f>
        <v/>
      </c>
      <c r="JI337" s="59" t="str">
        <f>IF(JH$9="", "", IF(AND(NOT('Personnel Details'!$N$22=""), $B337&gt;='Personnel Details'!$N$22), IF('Personnel Details'!$P$22="","", 'Personnel Details'!$P$22), IF(AND(NOT('Personnel Details'!$I$22=""), $B337&gt;='Personnel Details'!$I$22), IF('Personnel Details'!$K$22="", "", 'Personnel Details'!$K$22), IF('Personnel Details'!$F$22="", "", 'Personnel Details'!$F$22))))</f>
        <v/>
      </c>
      <c r="JJ337" s="79" t="str">
        <f>IF(JH$9="", "", IF(AND(NOT('Personnel Details'!$N$22=""), $B337&gt;='Personnel Details'!$N$22), 'Personnel Details'!$Q$22, IF(AND(NOT('Personnel Details'!$I$22=""), $B337&gt;='Personnel Details'!$I$22), 'Personnel Details'!$L$22, 'Personnel Details'!$G$22)))</f>
        <v/>
      </c>
      <c r="JK337" s="59">
        <f t="shared" si="870"/>
        <v>0</v>
      </c>
      <c r="JL337" s="53"/>
      <c r="JN337" s="78" t="str">
        <f>IF(JN$9="", "", IF(AND(NOT('Personnel Details'!$N$23=""), $B337&gt;='Personnel Details'!$N$23), 'Personnel Details'!$O$23, IF(AND(NOT('Personnel Details'!$I$23=""), $B337&gt;='Personnel Details'!$I$23), 'Personnel Details'!$J$23, 'Personnel Details'!$E$23)))</f>
        <v/>
      </c>
      <c r="JO337" s="59" t="str">
        <f>IF(JN$9="", "", IF(AND(NOT('Personnel Details'!$N$23=""), $B337&gt;='Personnel Details'!$N$23), IF('Personnel Details'!$P$23="","", 'Personnel Details'!$P$23), IF(AND(NOT('Personnel Details'!$I$23=""), $B337&gt;='Personnel Details'!$I$23), IF('Personnel Details'!$K$23="", "", 'Personnel Details'!$K$23), IF('Personnel Details'!$F$23="", "", 'Personnel Details'!$F$23))))</f>
        <v/>
      </c>
      <c r="JP337" s="79" t="str">
        <f>IF(JN$9="", "", IF(AND(NOT('Personnel Details'!$N$23=""), $B337&gt;='Personnel Details'!$N$23), 'Personnel Details'!$Q$23, IF(AND(NOT('Personnel Details'!$I$23=""), $B337&gt;='Personnel Details'!$I$23), 'Personnel Details'!$L$23, 'Personnel Details'!$G$23)))</f>
        <v/>
      </c>
      <c r="JQ337" s="59">
        <f t="shared" si="871"/>
        <v>0</v>
      </c>
      <c r="JR337" s="53"/>
      <c r="JT337" s="78" t="str">
        <f>IF(JT$9="", "", IF(AND(NOT('Personnel Details'!$N$24=""), $B337&gt;='Personnel Details'!$N$24), 'Personnel Details'!$O$24, IF(AND(NOT('Personnel Details'!$I$24=""), $B337&gt;='Personnel Details'!$I$24), 'Personnel Details'!$J$24, 'Personnel Details'!$E$24)))</f>
        <v/>
      </c>
      <c r="JU337" s="59" t="str">
        <f>IF(JT$9="", "", IF(AND(NOT('Personnel Details'!$N$24=""), $B337&gt;='Personnel Details'!$N$24), IF('Personnel Details'!$P$24="","", 'Personnel Details'!$P$24), IF(AND(NOT('Personnel Details'!$I$24=""), $B337&gt;='Personnel Details'!$I$24), IF('Personnel Details'!$K$24="", "", 'Personnel Details'!$K$24), IF('Personnel Details'!$F$24="", "", 'Personnel Details'!$F$24))))</f>
        <v/>
      </c>
      <c r="JV337" s="79" t="str">
        <f>IF(JT$9="", "", IF(AND(NOT('Personnel Details'!$N$24=""), $B337&gt;='Personnel Details'!$N$24), 'Personnel Details'!$Q$24, IF(AND(NOT('Personnel Details'!$I$24=""), $B337&gt;='Personnel Details'!$I$24), 'Personnel Details'!$L$24, 'Personnel Details'!$G$24)))</f>
        <v/>
      </c>
      <c r="JW337" s="59">
        <f t="shared" si="872"/>
        <v>0</v>
      </c>
      <c r="JX337" s="53"/>
      <c r="JZ337" s="78" t="str">
        <f>IF(JZ$9="", "", IF(AND(NOT('Personnel Details'!$N$25=""), $B337&gt;='Personnel Details'!$N$25), 'Personnel Details'!$O$25, IF(AND(NOT('Personnel Details'!$I$25=""), $B337&gt;='Personnel Details'!$I$25), 'Personnel Details'!$J$25, 'Personnel Details'!$E$25)))</f>
        <v/>
      </c>
      <c r="KA337" s="59" t="str">
        <f>IF(JZ$9="", "", IF(AND(NOT('Personnel Details'!$N$25=""), $B337&gt;='Personnel Details'!$N$25), IF('Personnel Details'!$P$25="","", 'Personnel Details'!$P$25), IF(AND(NOT('Personnel Details'!$I$25=""), $B337&gt;='Personnel Details'!$I$25), IF('Personnel Details'!$K$25="", "", 'Personnel Details'!$K$25), IF('Personnel Details'!$F$25="", "", 'Personnel Details'!$F$25))))</f>
        <v/>
      </c>
      <c r="KB337" s="79" t="str">
        <f>IF(JZ$9="", "", IF(AND(NOT('Personnel Details'!$N$25=""), $B337&gt;='Personnel Details'!$N$25), 'Personnel Details'!$Q$25, IF(AND(NOT('Personnel Details'!$I$25=""), $B337&gt;='Personnel Details'!$I$25), 'Personnel Details'!$L$25, 'Personnel Details'!$G$25)))</f>
        <v/>
      </c>
      <c r="KC337" s="59">
        <f t="shared" si="873"/>
        <v>0</v>
      </c>
      <c r="KD337" s="53"/>
      <c r="KF337" s="78" t="str">
        <f>IF(KF$9="", "", IF(AND(NOT('Personnel Details'!$N$26=""), $B337&gt;='Personnel Details'!$N$26), 'Personnel Details'!$O$26, IF(AND(NOT('Personnel Details'!$I$26=""), $B337&gt;='Personnel Details'!$I$26), 'Personnel Details'!$J$26, 'Personnel Details'!$E$26)))</f>
        <v/>
      </c>
      <c r="KG337" s="59" t="str">
        <f>IF(KF$9="", "", IF(AND(NOT('Personnel Details'!$N$26=""), $B337&gt;='Personnel Details'!$N$26), IF('Personnel Details'!$P$26="","", 'Personnel Details'!$P$26), IF(AND(NOT('Personnel Details'!$I$26=""), $B337&gt;='Personnel Details'!$I$26), IF('Personnel Details'!$K$26="", "", 'Personnel Details'!$K$26), IF('Personnel Details'!$F$26="", "", 'Personnel Details'!$F$26))))</f>
        <v/>
      </c>
      <c r="KH337" s="79" t="str">
        <f>IF(KF$9="", "", IF(AND(NOT('Personnel Details'!$N$26=""), $B337&gt;='Personnel Details'!$N$26), 'Personnel Details'!$Q$26, IF(AND(NOT('Personnel Details'!$I$26=""), $B337&gt;='Personnel Details'!$I$26), 'Personnel Details'!$L$26, 'Personnel Details'!$G$26)))</f>
        <v/>
      </c>
      <c r="KI337" s="59">
        <f t="shared" si="874"/>
        <v>0</v>
      </c>
      <c r="KJ337" s="53"/>
      <c r="KL337" s="78" t="str">
        <f>IF(KL$9="", "", IF(AND(NOT('Personnel Details'!$N$27=""), $B337&gt;='Personnel Details'!$N$27), 'Personnel Details'!$O$27, IF(AND(NOT('Personnel Details'!$I$27=""), $B337&gt;='Personnel Details'!$I$27), 'Personnel Details'!$J$27, 'Personnel Details'!$E$27)))</f>
        <v/>
      </c>
      <c r="KM337" s="59" t="str">
        <f>IF(KL$9="", "", IF(AND(NOT('Personnel Details'!$N$27=""), $B337&gt;='Personnel Details'!$N$27), IF('Personnel Details'!$P$27="","", 'Personnel Details'!$P$27), IF(AND(NOT('Personnel Details'!$I$27=""), $B337&gt;='Personnel Details'!$I$27), IF('Personnel Details'!$K$27="", "", 'Personnel Details'!$K$27), IF('Personnel Details'!$F$27="", "", 'Personnel Details'!$F$27))))</f>
        <v/>
      </c>
      <c r="KN337" s="79" t="str">
        <f>IF(KL$9="", "", IF(AND(NOT('Personnel Details'!$N$27=""), $B337&gt;='Personnel Details'!$N$27), 'Personnel Details'!$Q$27, IF(AND(NOT('Personnel Details'!$I$27=""), $B337&gt;='Personnel Details'!$I$27), 'Personnel Details'!$L$27, 'Personnel Details'!$G$27)))</f>
        <v/>
      </c>
      <c r="KO337" s="59">
        <f t="shared" si="875"/>
        <v>0</v>
      </c>
      <c r="KP337" s="53"/>
      <c r="KR337" s="78" t="str">
        <f>IF(KR$9="", "", IF(AND(NOT('Personnel Details'!$N$28=""), $B337&gt;='Personnel Details'!$N$28), 'Personnel Details'!$O$28, IF(AND(NOT('Personnel Details'!$I$28=""), $B337&gt;='Personnel Details'!$I$28), 'Personnel Details'!$J$28, 'Personnel Details'!$E$28)))</f>
        <v/>
      </c>
      <c r="KS337" s="59" t="str">
        <f>IF(KR$9="", "", IF(AND(NOT('Personnel Details'!$N$28=""), $B337&gt;='Personnel Details'!$N$28), IF('Personnel Details'!$P$28="","", 'Personnel Details'!$P$28), IF(AND(NOT('Personnel Details'!$I$28=""), $B337&gt;='Personnel Details'!$I$28), IF('Personnel Details'!$K$28="", "", 'Personnel Details'!$K$28), IF('Personnel Details'!$F$28="", "", 'Personnel Details'!$F$28))))</f>
        <v/>
      </c>
      <c r="KT337" s="79" t="str">
        <f>IF(KR$9="", "", IF(AND(NOT('Personnel Details'!$N$28=""), $B337&gt;='Personnel Details'!$N$28), 'Personnel Details'!$Q$28, IF(AND(NOT('Personnel Details'!$I$28=""), $B337&gt;='Personnel Details'!$I$28), 'Personnel Details'!$L$28, 'Personnel Details'!$G$28)))</f>
        <v/>
      </c>
      <c r="KU337" s="59">
        <f t="shared" si="876"/>
        <v>0</v>
      </c>
      <c r="KV337" s="53"/>
      <c r="KX337" s="78" t="str">
        <f>IF(KX$9="", "", IF(AND(NOT('Personnel Details'!$N$29=""), $B337&gt;='Personnel Details'!$N$29), 'Personnel Details'!$O$29, IF(AND(NOT('Personnel Details'!$I$29=""), $B337&gt;='Personnel Details'!$I$29), 'Personnel Details'!$J$29, 'Personnel Details'!$E$29)))</f>
        <v/>
      </c>
      <c r="KY337" s="59" t="str">
        <f>IF(KX$9="", "", IF(AND(NOT('Personnel Details'!$N$29=""), $B337&gt;='Personnel Details'!$N$29), IF('Personnel Details'!$P$29="","", 'Personnel Details'!$P$29), IF(AND(NOT('Personnel Details'!$I$29=""), $B337&gt;='Personnel Details'!$I$29), IF('Personnel Details'!$K$29="", "", 'Personnel Details'!$K$29), IF('Personnel Details'!$F$29="", "", 'Personnel Details'!$F$29))))</f>
        <v/>
      </c>
      <c r="KZ337" s="79" t="str">
        <f>IF(KX$9="", "", IF(AND(NOT('Personnel Details'!$N$29=""), $B337&gt;='Personnel Details'!$N$29), 'Personnel Details'!$Q$29, IF(AND(NOT('Personnel Details'!$I$29=""), $B337&gt;='Personnel Details'!$I$29), 'Personnel Details'!$L$29, 'Personnel Details'!$G$29)))</f>
        <v/>
      </c>
      <c r="LA337" s="59">
        <f t="shared" si="877"/>
        <v>0</v>
      </c>
      <c r="LB337" s="53"/>
      <c r="LD337" s="78" t="str">
        <f>IF(LD$9="", "", IF(AND(NOT('Personnel Details'!$N$30=""), $B337&gt;='Personnel Details'!$N$30), 'Personnel Details'!$O$30, IF(AND(NOT('Personnel Details'!$I$30=""), $B337&gt;='Personnel Details'!$I$30), 'Personnel Details'!$J$30, 'Personnel Details'!$E$30)))</f>
        <v/>
      </c>
      <c r="LE337" s="59" t="str">
        <f>IF(LD$9="", "", IF(AND(NOT('Personnel Details'!$N$30=""), $B337&gt;='Personnel Details'!$N$30), IF('Personnel Details'!$P$30="","", 'Personnel Details'!$P$30), IF(AND(NOT('Personnel Details'!$I$30=""), $B337&gt;='Personnel Details'!$I$30), IF('Personnel Details'!$K$30="", "", 'Personnel Details'!$K$30), IF('Personnel Details'!$F$30="", "", 'Personnel Details'!$F$30))))</f>
        <v/>
      </c>
      <c r="LF337" s="79" t="str">
        <f>IF(LD$9="", "", IF(AND(NOT('Personnel Details'!$N$30=""), $B337&gt;='Personnel Details'!$N$30), 'Personnel Details'!$Q$30, IF(AND(NOT('Personnel Details'!$I$30=""), $B337&gt;='Personnel Details'!$I$30), 'Personnel Details'!$L$30, 'Personnel Details'!$G$30)))</f>
        <v/>
      </c>
      <c r="LG337" s="59">
        <f t="shared" si="878"/>
        <v>0</v>
      </c>
      <c r="LH337" s="53"/>
      <c r="LJ337" s="78" t="str">
        <f>IF(LJ$9="", "", IF(AND(NOT('Personnel Details'!$N$31=""), $B337&gt;='Personnel Details'!$N$31), 'Personnel Details'!$O$31, IF(AND(NOT('Personnel Details'!$I$31=""), $B337&gt;='Personnel Details'!$I$31), 'Personnel Details'!$J$31, 'Personnel Details'!$E$31)))</f>
        <v/>
      </c>
      <c r="LK337" s="59" t="str">
        <f>IF(LJ$9="", "", IF(AND(NOT('Personnel Details'!$N$31=""), $B337&gt;='Personnel Details'!$N$31), IF('Personnel Details'!$P$31="","", 'Personnel Details'!$P$31), IF(AND(NOT('Personnel Details'!$I$31=""), $B337&gt;='Personnel Details'!$I$31), IF('Personnel Details'!$K$31="", "", 'Personnel Details'!$K$31), IF('Personnel Details'!$F$31="", "", 'Personnel Details'!$F$31))))</f>
        <v/>
      </c>
      <c r="LL337" s="79" t="str">
        <f>IF(LJ$9="", "", IF(AND(NOT('Personnel Details'!$N$31=""), $B337&gt;='Personnel Details'!$N$31), 'Personnel Details'!$Q$31, IF(AND(NOT('Personnel Details'!$I$31=""), $B337&gt;='Personnel Details'!$I$31), 'Personnel Details'!$L$31, 'Personnel Details'!$G$31)))</f>
        <v/>
      </c>
      <c r="LM337" s="59">
        <f t="shared" si="879"/>
        <v>0</v>
      </c>
      <c r="LN337" s="53"/>
      <c r="LP337" s="78" t="str">
        <f>IF(LP$9="", "", IF(AND(NOT('Personnel Details'!$N$32=""), $B337&gt;='Personnel Details'!$N$32), 'Personnel Details'!$O$32, IF(AND(NOT('Personnel Details'!$I$32=""), $B337&gt;='Personnel Details'!$I$32), 'Personnel Details'!$J$32, 'Personnel Details'!$E$32)))</f>
        <v/>
      </c>
      <c r="LQ337" s="59" t="str">
        <f>IF(LP$9="", "", IF(AND(NOT('Personnel Details'!$N$32=""), $B337&gt;='Personnel Details'!$N$32), IF('Personnel Details'!$P$32="","", 'Personnel Details'!$P$32), IF(AND(NOT('Personnel Details'!$I$32=""), $B337&gt;='Personnel Details'!$I$32), IF('Personnel Details'!$K$32="", "", 'Personnel Details'!$K$32), IF('Personnel Details'!$F$32="", "", 'Personnel Details'!$F$32))))</f>
        <v/>
      </c>
      <c r="LR337" s="79" t="str">
        <f>IF(LP$9="", "", IF(AND(NOT('Personnel Details'!$N$32=""), $B337&gt;='Personnel Details'!$N$32), 'Personnel Details'!$Q$32, IF(AND(NOT('Personnel Details'!$I$32=""), $B337&gt;='Personnel Details'!$I$32), 'Personnel Details'!$L$32, 'Personnel Details'!$G$32)))</f>
        <v/>
      </c>
      <c r="LS337" s="59">
        <f t="shared" si="880"/>
        <v>0</v>
      </c>
      <c r="LT337" s="53"/>
      <c r="LV337" s="78" t="str">
        <f>IF(LV$9="", "", IF(AND(NOT('Personnel Details'!$N$33=""), $B337&gt;='Personnel Details'!$N$33), 'Personnel Details'!$O$33, IF(AND(NOT('Personnel Details'!$I$33=""), $B337&gt;='Personnel Details'!$I$33), 'Personnel Details'!$J$33, 'Personnel Details'!$E$33)))</f>
        <v/>
      </c>
      <c r="LW337" s="59" t="str">
        <f>IF(LV$9="", "", IF(AND(NOT('Personnel Details'!$N$33=""), $B337&gt;='Personnel Details'!$N$33), IF('Personnel Details'!$P$33="","", 'Personnel Details'!$P$33), IF(AND(NOT('Personnel Details'!$I$33=""), $B337&gt;='Personnel Details'!$I$33), IF('Personnel Details'!$K$33="", "", 'Personnel Details'!$K$33), IF('Personnel Details'!$F$33="", "", 'Personnel Details'!$F$33))))</f>
        <v/>
      </c>
      <c r="LX337" s="79" t="str">
        <f>IF(LV$9="", "", IF(AND(NOT('Personnel Details'!$N$33=""), $B337&gt;='Personnel Details'!$N$33), 'Personnel Details'!$Q$33, IF(AND(NOT('Personnel Details'!$I$33=""), $B337&gt;='Personnel Details'!$I$33), 'Personnel Details'!$L$33, 'Personnel Details'!$G$33)))</f>
        <v/>
      </c>
      <c r="LY337" s="59">
        <f t="shared" si="881"/>
        <v>0</v>
      </c>
      <c r="LZ337" s="53"/>
      <c r="MB337" s="78" t="str">
        <f>IF(MB$9="", "", IF(AND(NOT('Personnel Details'!$N$34=""), $B337&gt;='Personnel Details'!$N$34), 'Personnel Details'!$O$34, IF(AND(NOT('Personnel Details'!$I$34=""), $B337&gt;='Personnel Details'!$I$34), 'Personnel Details'!$J$34, 'Personnel Details'!$E$34)))</f>
        <v/>
      </c>
      <c r="MC337" s="59" t="str">
        <f>IF(MB$9="", "", IF(AND(NOT('Personnel Details'!$N$34=""), $B337&gt;='Personnel Details'!$N$34), IF('Personnel Details'!$P$34="","", 'Personnel Details'!$P$34), IF(AND(NOT('Personnel Details'!$I$34=""), $B337&gt;='Personnel Details'!$I$34), IF('Personnel Details'!$K$34="", "", 'Personnel Details'!$K$34), IF('Personnel Details'!$F$34="", "", 'Personnel Details'!$F$34))))</f>
        <v/>
      </c>
      <c r="MD337" s="79" t="str">
        <f>IF(MB$9="", "", IF(AND(NOT('Personnel Details'!$N$34=""), $B337&gt;='Personnel Details'!$N$34), 'Personnel Details'!$Q$34, IF(AND(NOT('Personnel Details'!$I$34=""), $B337&gt;='Personnel Details'!$I$34), 'Personnel Details'!$L$34, 'Personnel Details'!$G$34)))</f>
        <v/>
      </c>
      <c r="ME337" s="59">
        <f t="shared" si="882"/>
        <v>0</v>
      </c>
      <c r="MF337" s="53"/>
      <c r="MH337" s="78" t="str">
        <f>IF(MH$9="", "", IF(AND(NOT('Personnel Details'!$N$35=""), $B337&gt;='Personnel Details'!$N$35), 'Personnel Details'!$O$35, IF(AND(NOT('Personnel Details'!$I$35=""), $B337&gt;='Personnel Details'!$I$35), 'Personnel Details'!$J$35, 'Personnel Details'!$E$35)))</f>
        <v/>
      </c>
      <c r="MI337" s="59" t="str">
        <f>IF(MH$9="", "", IF(AND(NOT('Personnel Details'!$N$35=""), $B337&gt;='Personnel Details'!$N$35), IF('Personnel Details'!$P$35="","", 'Personnel Details'!$P$35), IF(AND(NOT('Personnel Details'!$I$35=""), $B337&gt;='Personnel Details'!$I$35), IF('Personnel Details'!$K$35="", "", 'Personnel Details'!$K$35), IF('Personnel Details'!$F$35="", "", 'Personnel Details'!$F$35))))</f>
        <v/>
      </c>
      <c r="MJ337" s="79" t="str">
        <f>IF(MH$9="", "", IF(AND(NOT('Personnel Details'!$N$35=""), $B337&gt;='Personnel Details'!$N$35), 'Personnel Details'!$Q$35, IF(AND(NOT('Personnel Details'!$I$35=""), $B337&gt;='Personnel Details'!$I$35), 'Personnel Details'!$L$35, 'Personnel Details'!$G$35)))</f>
        <v/>
      </c>
      <c r="MK337" s="59">
        <f t="shared" si="883"/>
        <v>0</v>
      </c>
      <c r="ML337" s="53"/>
      <c r="MN337" s="78" t="str">
        <f>IF(MN$9="", "", IF(AND(NOT('Personnel Details'!$N$36=""), $B337&gt;='Personnel Details'!$N$36), 'Personnel Details'!$O$36, IF(AND(NOT('Personnel Details'!$I$36=""), $B337&gt;='Personnel Details'!$I$36), 'Personnel Details'!$J$36, 'Personnel Details'!$E$36)))</f>
        <v/>
      </c>
      <c r="MO337" s="59" t="str">
        <f>IF(MN$9="", "", IF(AND(NOT('Personnel Details'!$N$36=""), $B337&gt;='Personnel Details'!$N$36), IF('Personnel Details'!$P$36="","", 'Personnel Details'!$P$36), IF(AND(NOT('Personnel Details'!$I$36=""), $B337&gt;='Personnel Details'!$I$36), IF('Personnel Details'!$K$36="", "", 'Personnel Details'!$K$36), IF('Personnel Details'!$F$36="", "", 'Personnel Details'!$F$36))))</f>
        <v/>
      </c>
      <c r="MP337" s="79" t="str">
        <f>IF(MN$9="", "", IF(AND(NOT('Personnel Details'!$N$36=""), $B337&gt;='Personnel Details'!$N$36), 'Personnel Details'!$Q$36, IF(AND(NOT('Personnel Details'!$I$36=""), $B337&gt;='Personnel Details'!$I$36), 'Personnel Details'!$L$36, 'Personnel Details'!$G$36)))</f>
        <v/>
      </c>
      <c r="MQ337" s="59">
        <f t="shared" si="884"/>
        <v>0</v>
      </c>
      <c r="MR337" s="53"/>
      <c r="MT337" s="78" t="str">
        <f>IF(MT$9="", "", IF(AND(NOT('Personnel Details'!$N$37=""), $B337&gt;='Personnel Details'!$N$37), 'Personnel Details'!$O$37, IF(AND(NOT('Personnel Details'!$I$37=""), $B337&gt;='Personnel Details'!$I$37), 'Personnel Details'!$J$37, 'Personnel Details'!$E$37)))</f>
        <v/>
      </c>
      <c r="MU337" s="59" t="str">
        <f>IF(MT$9="", "", IF(AND(NOT('Personnel Details'!$N$37=""), $B337&gt;='Personnel Details'!$N$37), IF('Personnel Details'!$P$37="","", 'Personnel Details'!$P$37), IF(AND(NOT('Personnel Details'!$I$37=""), $B337&gt;='Personnel Details'!$I$37), IF('Personnel Details'!$K$37="", "", 'Personnel Details'!$K$37), IF('Personnel Details'!$F$37="", "", 'Personnel Details'!$F$37))))</f>
        <v/>
      </c>
      <c r="MV337" s="79" t="str">
        <f>IF(MT$9="", "", IF(AND(NOT('Personnel Details'!$N$37=""), $B337&gt;='Personnel Details'!$N$37), 'Personnel Details'!$Q$37, IF(AND(NOT('Personnel Details'!$I$37=""), $B337&gt;='Personnel Details'!$I$37), 'Personnel Details'!$L$37, 'Personnel Details'!$G$37)))</f>
        <v/>
      </c>
      <c r="MW337" s="59">
        <f t="shared" si="885"/>
        <v>0</v>
      </c>
      <c r="MX337" s="53"/>
      <c r="MZ337" s="78" t="str">
        <f>IF(MZ$9="", "", IF(AND(NOT('Personnel Details'!$N$38=""), $B337&gt;='Personnel Details'!$N$38), 'Personnel Details'!$O$38, IF(AND(NOT('Personnel Details'!$I$38=""), $B337&gt;='Personnel Details'!$I$38), 'Personnel Details'!$J$38, 'Personnel Details'!$E$38)))</f>
        <v/>
      </c>
      <c r="NA337" s="59" t="str">
        <f>IF(MZ$9="", "", IF(AND(NOT('Personnel Details'!$N$38=""), $B337&gt;='Personnel Details'!$N$38), IF('Personnel Details'!$P$38="","", 'Personnel Details'!$P$38), IF(AND(NOT('Personnel Details'!$I$38=""), $B337&gt;='Personnel Details'!$I$38), IF('Personnel Details'!$K$38="", "", 'Personnel Details'!$K$38), IF('Personnel Details'!$F$38="", "", 'Personnel Details'!$F$38))))</f>
        <v/>
      </c>
      <c r="NB337" s="79" t="str">
        <f>IF(MZ$9="", "", IF(AND(NOT('Personnel Details'!$N$38=""), $B337&gt;='Personnel Details'!$N$38), 'Personnel Details'!$Q$38, IF(AND(NOT('Personnel Details'!$I$38=""), $B337&gt;='Personnel Details'!$I$38), 'Personnel Details'!$L$38, 'Personnel Details'!$G$38)))</f>
        <v/>
      </c>
      <c r="NC337" s="59">
        <f t="shared" si="886"/>
        <v>0</v>
      </c>
      <c r="ND337" s="53"/>
      <c r="NF337" s="78" t="str">
        <f>IF(NF$9="", "", IF(AND(NOT('Personnel Details'!$N$39=""), $B337&gt;='Personnel Details'!$N$39), 'Personnel Details'!$O$39, IF(AND(NOT('Personnel Details'!$I$39=""), $B337&gt;='Personnel Details'!$I$39), 'Personnel Details'!$J$39, 'Personnel Details'!$E$39)))</f>
        <v/>
      </c>
      <c r="NG337" s="59" t="str">
        <f>IF(NF$9="", "", IF(AND(NOT('Personnel Details'!$N$39=""), $B337&gt;='Personnel Details'!$N$39), IF('Personnel Details'!$P$39="","", 'Personnel Details'!$P$39), IF(AND(NOT('Personnel Details'!$I$39=""), $B337&gt;='Personnel Details'!$I$39), IF('Personnel Details'!$K$39="", "", 'Personnel Details'!$K$39), IF('Personnel Details'!$F$39="", "", 'Personnel Details'!$F$39))))</f>
        <v/>
      </c>
      <c r="NH337" s="79" t="str">
        <f>IF(NF$9="", "", IF(AND(NOT('Personnel Details'!$N$39=""), $B337&gt;='Personnel Details'!$N$39), 'Personnel Details'!$Q$39, IF(AND(NOT('Personnel Details'!$I$39=""), $B337&gt;='Personnel Details'!$I$39), 'Personnel Details'!$L$39, 'Personnel Details'!$G$39)))</f>
        <v/>
      </c>
      <c r="NI337" s="59">
        <f t="shared" si="887"/>
        <v>0</v>
      </c>
      <c r="NJ337" s="53"/>
      <c r="NL337" s="78" t="str">
        <f>IF(NL$9="", "", IF(AND(NOT('Personnel Details'!$N$40=""), $B337&gt;='Personnel Details'!$N$40), 'Personnel Details'!$O$40, IF(AND(NOT('Personnel Details'!$I$40=""), $B337&gt;='Personnel Details'!$I$40), 'Personnel Details'!$J$40, 'Personnel Details'!$E$40)))</f>
        <v/>
      </c>
      <c r="NM337" s="59" t="str">
        <f>IF(NL$9="", "", IF(AND(NOT('Personnel Details'!$N$40=""), $B337&gt;='Personnel Details'!$N$40), IF('Personnel Details'!$P$40="","", 'Personnel Details'!$P$40), IF(AND(NOT('Personnel Details'!$I$40=""), $B337&gt;='Personnel Details'!$I$40), IF('Personnel Details'!$K$40="", "", 'Personnel Details'!$K$40), IF('Personnel Details'!$F$40="", "", 'Personnel Details'!$F$40))))</f>
        <v/>
      </c>
      <c r="NN337" s="79" t="str">
        <f>IF(NL$9="", "", IF(AND(NOT('Personnel Details'!$N$40=""), $B337&gt;='Personnel Details'!$N$40), 'Personnel Details'!$Q$40, IF(AND(NOT('Personnel Details'!$I$40=""), $B337&gt;='Personnel Details'!$I$40), 'Personnel Details'!$L$40, 'Personnel Details'!$G$40)))</f>
        <v/>
      </c>
      <c r="NO337" s="59">
        <f t="shared" si="888"/>
        <v>0</v>
      </c>
      <c r="NP337" s="53"/>
    </row>
    <row r="338" spans="1:380" x14ac:dyDescent="0.25">
      <c r="A338" s="32"/>
      <c r="B338" s="113">
        <f>IFERROR(IF(B337+1&gt;'Personnel Details'!$U$5, "", B337+1), "")</f>
        <v>44158</v>
      </c>
      <c r="C338" s="32"/>
      <c r="D338" s="120"/>
      <c r="E338" s="13" t="str">
        <f t="shared" si="767"/>
        <v/>
      </c>
      <c r="F338" s="13" t="str">
        <f t="shared" si="798"/>
        <v/>
      </c>
      <c r="G338" s="56" t="str">
        <f t="shared" si="889"/>
        <v/>
      </c>
      <c r="H338" s="16" t="str">
        <f t="shared" si="799"/>
        <v/>
      </c>
      <c r="I338" s="32"/>
      <c r="J338" s="120"/>
      <c r="K338" s="62" t="str">
        <f t="shared" si="768"/>
        <v/>
      </c>
      <c r="L338" s="62" t="str">
        <f t="shared" si="800"/>
        <v/>
      </c>
      <c r="M338" s="65" t="str">
        <f t="shared" si="890"/>
        <v/>
      </c>
      <c r="N338" s="68" t="str">
        <f t="shared" si="801"/>
        <v/>
      </c>
      <c r="O338" s="32"/>
      <c r="P338" s="120"/>
      <c r="Q338" s="62" t="str">
        <f t="shared" si="769"/>
        <v/>
      </c>
      <c r="R338" s="62" t="str">
        <f t="shared" si="802"/>
        <v/>
      </c>
      <c r="S338" s="65" t="str">
        <f t="shared" si="891"/>
        <v/>
      </c>
      <c r="T338" s="68" t="str">
        <f t="shared" si="803"/>
        <v/>
      </c>
      <c r="U338" s="32"/>
      <c r="V338" s="120"/>
      <c r="W338" s="62" t="str">
        <f t="shared" si="770"/>
        <v/>
      </c>
      <c r="X338" s="62" t="str">
        <f t="shared" si="804"/>
        <v/>
      </c>
      <c r="Y338" s="65" t="str">
        <f t="shared" si="892"/>
        <v/>
      </c>
      <c r="Z338" s="68" t="str">
        <f t="shared" si="805"/>
        <v/>
      </c>
      <c r="AA338" s="32"/>
      <c r="AB338" s="120"/>
      <c r="AC338" s="62" t="str">
        <f t="shared" si="771"/>
        <v/>
      </c>
      <c r="AD338" s="62" t="str">
        <f t="shared" si="806"/>
        <v/>
      </c>
      <c r="AE338" s="65" t="str">
        <f t="shared" si="893"/>
        <v/>
      </c>
      <c r="AF338" s="68" t="str">
        <f t="shared" si="807"/>
        <v/>
      </c>
      <c r="AG338" s="32"/>
      <c r="AH338" s="120"/>
      <c r="AI338" s="62" t="str">
        <f t="shared" si="772"/>
        <v/>
      </c>
      <c r="AJ338" s="62" t="str">
        <f t="shared" si="808"/>
        <v/>
      </c>
      <c r="AK338" s="65" t="str">
        <f t="shared" si="894"/>
        <v/>
      </c>
      <c r="AL338" s="68" t="str">
        <f t="shared" si="809"/>
        <v/>
      </c>
      <c r="AM338" s="32"/>
      <c r="AN338" s="120"/>
      <c r="AO338" s="62" t="str">
        <f t="shared" si="773"/>
        <v/>
      </c>
      <c r="AP338" s="62" t="str">
        <f t="shared" si="810"/>
        <v/>
      </c>
      <c r="AQ338" s="65" t="str">
        <f t="shared" si="895"/>
        <v/>
      </c>
      <c r="AR338" s="68" t="str">
        <f t="shared" si="811"/>
        <v/>
      </c>
      <c r="AS338" s="32"/>
      <c r="AT338" s="120"/>
      <c r="AU338" s="62" t="str">
        <f t="shared" si="774"/>
        <v/>
      </c>
      <c r="AV338" s="62" t="str">
        <f t="shared" si="812"/>
        <v/>
      </c>
      <c r="AW338" s="65" t="str">
        <f t="shared" si="896"/>
        <v/>
      </c>
      <c r="AX338" s="68" t="str">
        <f t="shared" si="813"/>
        <v/>
      </c>
      <c r="AY338" s="32"/>
      <c r="AZ338" s="120"/>
      <c r="BA338" s="62" t="str">
        <f t="shared" si="775"/>
        <v/>
      </c>
      <c r="BB338" s="62" t="str">
        <f t="shared" si="814"/>
        <v/>
      </c>
      <c r="BC338" s="65" t="str">
        <f t="shared" si="897"/>
        <v/>
      </c>
      <c r="BD338" s="68" t="str">
        <f t="shared" si="815"/>
        <v/>
      </c>
      <c r="BE338" s="32"/>
      <c r="BF338" s="120"/>
      <c r="BG338" s="62" t="str">
        <f t="shared" si="776"/>
        <v/>
      </c>
      <c r="BH338" s="62" t="str">
        <f t="shared" si="816"/>
        <v/>
      </c>
      <c r="BI338" s="65" t="str">
        <f t="shared" si="898"/>
        <v/>
      </c>
      <c r="BJ338" s="68" t="str">
        <f t="shared" si="817"/>
        <v/>
      </c>
      <c r="BK338" s="32"/>
      <c r="BL338" s="120"/>
      <c r="BM338" s="62" t="str">
        <f t="shared" si="777"/>
        <v/>
      </c>
      <c r="BN338" s="62" t="str">
        <f t="shared" si="818"/>
        <v/>
      </c>
      <c r="BO338" s="65" t="str">
        <f t="shared" si="899"/>
        <v/>
      </c>
      <c r="BP338" s="68" t="str">
        <f t="shared" si="819"/>
        <v/>
      </c>
      <c r="BQ338" s="32"/>
      <c r="BR338" s="120"/>
      <c r="BS338" s="62" t="str">
        <f t="shared" si="778"/>
        <v/>
      </c>
      <c r="BT338" s="62" t="str">
        <f t="shared" si="820"/>
        <v/>
      </c>
      <c r="BU338" s="65" t="str">
        <f t="shared" si="900"/>
        <v/>
      </c>
      <c r="BV338" s="68" t="str">
        <f t="shared" si="821"/>
        <v/>
      </c>
      <c r="BW338" s="32"/>
      <c r="BX338" s="120"/>
      <c r="BY338" s="62" t="str">
        <f t="shared" si="779"/>
        <v/>
      </c>
      <c r="BZ338" s="62" t="str">
        <f t="shared" si="822"/>
        <v/>
      </c>
      <c r="CA338" s="65" t="str">
        <f t="shared" si="901"/>
        <v/>
      </c>
      <c r="CB338" s="68" t="str">
        <f t="shared" si="823"/>
        <v/>
      </c>
      <c r="CC338" s="32"/>
      <c r="CD338" s="120"/>
      <c r="CE338" s="62" t="str">
        <f t="shared" si="780"/>
        <v/>
      </c>
      <c r="CF338" s="62" t="str">
        <f t="shared" si="824"/>
        <v/>
      </c>
      <c r="CG338" s="65" t="str">
        <f t="shared" si="902"/>
        <v/>
      </c>
      <c r="CH338" s="68" t="str">
        <f t="shared" si="825"/>
        <v/>
      </c>
      <c r="CI338" s="32"/>
      <c r="CJ338" s="120"/>
      <c r="CK338" s="62" t="str">
        <f t="shared" si="781"/>
        <v/>
      </c>
      <c r="CL338" s="62" t="str">
        <f t="shared" si="826"/>
        <v/>
      </c>
      <c r="CM338" s="65" t="str">
        <f t="shared" si="903"/>
        <v/>
      </c>
      <c r="CN338" s="68" t="str">
        <f t="shared" si="827"/>
        <v/>
      </c>
      <c r="CO338" s="32"/>
      <c r="CP338" s="120"/>
      <c r="CQ338" s="62" t="str">
        <f t="shared" si="782"/>
        <v/>
      </c>
      <c r="CR338" s="62" t="str">
        <f t="shared" si="828"/>
        <v/>
      </c>
      <c r="CS338" s="65" t="str">
        <f t="shared" si="904"/>
        <v/>
      </c>
      <c r="CT338" s="68" t="str">
        <f t="shared" si="829"/>
        <v/>
      </c>
      <c r="CU338" s="32"/>
      <c r="CV338" s="120"/>
      <c r="CW338" s="62" t="str">
        <f t="shared" si="783"/>
        <v/>
      </c>
      <c r="CX338" s="62" t="str">
        <f t="shared" si="830"/>
        <v/>
      </c>
      <c r="CY338" s="65" t="str">
        <f t="shared" si="905"/>
        <v/>
      </c>
      <c r="CZ338" s="68" t="str">
        <f t="shared" si="831"/>
        <v/>
      </c>
      <c r="DA338" s="32"/>
      <c r="DB338" s="120"/>
      <c r="DC338" s="62" t="str">
        <f t="shared" si="784"/>
        <v/>
      </c>
      <c r="DD338" s="62" t="str">
        <f t="shared" si="832"/>
        <v/>
      </c>
      <c r="DE338" s="65" t="str">
        <f t="shared" si="906"/>
        <v/>
      </c>
      <c r="DF338" s="68" t="str">
        <f t="shared" si="833"/>
        <v/>
      </c>
      <c r="DG338" s="32"/>
      <c r="DH338" s="120"/>
      <c r="DI338" s="62" t="str">
        <f t="shared" si="785"/>
        <v/>
      </c>
      <c r="DJ338" s="62" t="str">
        <f t="shared" si="834"/>
        <v/>
      </c>
      <c r="DK338" s="65" t="str">
        <f t="shared" si="907"/>
        <v/>
      </c>
      <c r="DL338" s="68" t="str">
        <f t="shared" si="835"/>
        <v/>
      </c>
      <c r="DM338" s="32"/>
      <c r="DN338" s="120"/>
      <c r="DO338" s="62" t="str">
        <f t="shared" si="786"/>
        <v/>
      </c>
      <c r="DP338" s="62" t="str">
        <f t="shared" si="836"/>
        <v/>
      </c>
      <c r="DQ338" s="65" t="str">
        <f t="shared" si="908"/>
        <v/>
      </c>
      <c r="DR338" s="68" t="str">
        <f t="shared" si="837"/>
        <v/>
      </c>
      <c r="DS338" s="32"/>
      <c r="DT338" s="120"/>
      <c r="DU338" s="62" t="str">
        <f t="shared" si="787"/>
        <v/>
      </c>
      <c r="DV338" s="62" t="str">
        <f t="shared" si="838"/>
        <v/>
      </c>
      <c r="DW338" s="65" t="str">
        <f t="shared" si="909"/>
        <v/>
      </c>
      <c r="DX338" s="68" t="str">
        <f t="shared" si="839"/>
        <v/>
      </c>
      <c r="DY338" s="32"/>
      <c r="DZ338" s="120"/>
      <c r="EA338" s="62" t="str">
        <f t="shared" si="788"/>
        <v/>
      </c>
      <c r="EB338" s="62" t="str">
        <f t="shared" si="840"/>
        <v/>
      </c>
      <c r="EC338" s="65" t="str">
        <f t="shared" si="910"/>
        <v/>
      </c>
      <c r="ED338" s="68" t="str">
        <f t="shared" si="841"/>
        <v/>
      </c>
      <c r="EE338" s="32"/>
      <c r="EF338" s="120"/>
      <c r="EG338" s="62" t="str">
        <f t="shared" si="789"/>
        <v/>
      </c>
      <c r="EH338" s="62" t="str">
        <f t="shared" si="842"/>
        <v/>
      </c>
      <c r="EI338" s="65" t="str">
        <f t="shared" si="911"/>
        <v/>
      </c>
      <c r="EJ338" s="68" t="str">
        <f t="shared" si="843"/>
        <v/>
      </c>
      <c r="EK338" s="32"/>
      <c r="EL338" s="120"/>
      <c r="EM338" s="62" t="str">
        <f t="shared" si="790"/>
        <v/>
      </c>
      <c r="EN338" s="62" t="str">
        <f t="shared" si="844"/>
        <v/>
      </c>
      <c r="EO338" s="65" t="str">
        <f t="shared" si="912"/>
        <v/>
      </c>
      <c r="EP338" s="68" t="str">
        <f t="shared" si="845"/>
        <v/>
      </c>
      <c r="EQ338" s="32"/>
      <c r="ER338" s="120"/>
      <c r="ES338" s="62" t="str">
        <f t="shared" si="791"/>
        <v/>
      </c>
      <c r="ET338" s="62" t="str">
        <f t="shared" si="846"/>
        <v/>
      </c>
      <c r="EU338" s="65" t="str">
        <f t="shared" si="913"/>
        <v/>
      </c>
      <c r="EV338" s="68" t="str">
        <f t="shared" si="847"/>
        <v/>
      </c>
      <c r="EW338" s="32"/>
      <c r="EX338" s="120"/>
      <c r="EY338" s="62" t="str">
        <f t="shared" si="792"/>
        <v/>
      </c>
      <c r="EZ338" s="62" t="str">
        <f t="shared" si="848"/>
        <v/>
      </c>
      <c r="FA338" s="65" t="str">
        <f t="shared" si="914"/>
        <v/>
      </c>
      <c r="FB338" s="68" t="str">
        <f t="shared" si="849"/>
        <v/>
      </c>
      <c r="FC338" s="32"/>
      <c r="FD338" s="120"/>
      <c r="FE338" s="62" t="str">
        <f t="shared" si="793"/>
        <v/>
      </c>
      <c r="FF338" s="62" t="str">
        <f t="shared" si="850"/>
        <v/>
      </c>
      <c r="FG338" s="65" t="str">
        <f t="shared" si="915"/>
        <v/>
      </c>
      <c r="FH338" s="68" t="str">
        <f t="shared" si="851"/>
        <v/>
      </c>
      <c r="FI338" s="32"/>
      <c r="FJ338" s="120"/>
      <c r="FK338" s="62" t="str">
        <f t="shared" si="794"/>
        <v/>
      </c>
      <c r="FL338" s="62" t="str">
        <f t="shared" si="852"/>
        <v/>
      </c>
      <c r="FM338" s="65" t="str">
        <f t="shared" si="916"/>
        <v/>
      </c>
      <c r="FN338" s="68" t="str">
        <f t="shared" si="853"/>
        <v/>
      </c>
      <c r="FO338" s="32"/>
      <c r="FP338" s="120"/>
      <c r="FQ338" s="62" t="str">
        <f t="shared" si="795"/>
        <v/>
      </c>
      <c r="FR338" s="62" t="str">
        <f t="shared" si="854"/>
        <v/>
      </c>
      <c r="FS338" s="65" t="str">
        <f t="shared" si="917"/>
        <v/>
      </c>
      <c r="FT338" s="68" t="str">
        <f t="shared" si="855"/>
        <v/>
      </c>
      <c r="FU338" s="32"/>
      <c r="FV338" s="120"/>
      <c r="FW338" s="62" t="str">
        <f t="shared" si="796"/>
        <v/>
      </c>
      <c r="FX338" s="62" t="str">
        <f t="shared" si="856"/>
        <v/>
      </c>
      <c r="FY338" s="65" t="str">
        <f t="shared" si="918"/>
        <v/>
      </c>
      <c r="FZ338" s="68" t="str">
        <f t="shared" si="857"/>
        <v/>
      </c>
      <c r="GA338" s="32"/>
      <c r="GC338" s="7" t="str">
        <f t="shared" si="858"/>
        <v>Nov 2020</v>
      </c>
      <c r="GD338" s="7" t="str">
        <f t="shared" ca="1" si="797"/>
        <v/>
      </c>
      <c r="GT338" s="71">
        <f>IF(GT$9="", "", IF(AND(NOT('Personnel Details'!$N$11=""), $B338&gt;='Personnel Details'!$N$11), 'Personnel Details'!$O$11, IF(AND(NOT('Personnel Details'!$I$11=""), $B338&gt;='Personnel Details'!$I$11), 'Personnel Details'!$J$11, 'Personnel Details'!$E$11)))</f>
        <v>0.8</v>
      </c>
      <c r="GU338" s="59" t="str">
        <f>IF(GT$9="", "", IF(AND(NOT('Personnel Details'!$N$11=""), $B338&gt;='Personnel Details'!$N$11), IF('Personnel Details'!$P$11="","", 'Personnel Details'!$P$11), IF(AND(NOT('Personnel Details'!$I$11=""), $B338&gt;='Personnel Details'!$I$11), IF('Personnel Details'!$K$11="", "", 'Personnel Details'!$K$11), IF('Personnel Details'!$F$11="", "", 'Personnel Details'!$F$11))))</f>
        <v/>
      </c>
      <c r="GV338" s="74">
        <f>IF(GT$9="", "", IF(AND(NOT('Personnel Details'!$N$11=""), $B338&gt;='Personnel Details'!$N$11), 'Personnel Details'!$Q$11, IF(AND(NOT('Personnel Details'!$I$11=""), $B338&gt;='Personnel Details'!$I$11), 'Personnel Details'!$L$11, 'Personnel Details'!$G$11)))</f>
        <v>0</v>
      </c>
      <c r="GW338" s="59">
        <f t="shared" si="859"/>
        <v>0</v>
      </c>
      <c r="GX338" s="53"/>
      <c r="GZ338" s="78">
        <f>IF(GZ$9="", "", IF(AND(NOT('Personnel Details'!$N$12=""), $B338&gt;='Personnel Details'!$N$12), 'Personnel Details'!$O$12, IF(AND(NOT('Personnel Details'!$I$12=""), $B338&gt;='Personnel Details'!$I$12), 'Personnel Details'!$J$12, 'Personnel Details'!$E$12)))</f>
        <v>0.8</v>
      </c>
      <c r="HA338" s="59" t="str">
        <f>IF(GZ$9="", "", IF(AND(NOT('Personnel Details'!$N$12=""), $B338&gt;='Personnel Details'!$N$12), IF('Personnel Details'!$P$12="","", 'Personnel Details'!$P$12), IF(AND(NOT('Personnel Details'!$I$12=""), $B338&gt;='Personnel Details'!$I$12), IF('Personnel Details'!$K$12="", "", 'Personnel Details'!$K$12), IF('Personnel Details'!$F$12="", "", 'Personnel Details'!$F$12))))</f>
        <v/>
      </c>
      <c r="HB338" s="79">
        <f>IF(GZ$9="", "", IF(AND(NOT('Personnel Details'!$N$12=""), $B338&gt;='Personnel Details'!$N$12), 'Personnel Details'!$Q$12, IF(AND(NOT('Personnel Details'!$I$12=""), $B338&gt;='Personnel Details'!$I$12), 'Personnel Details'!$L$12, 'Personnel Details'!$G$12)))</f>
        <v>0</v>
      </c>
      <c r="HC338" s="59">
        <f t="shared" si="860"/>
        <v>0</v>
      </c>
      <c r="HD338" s="53"/>
      <c r="HF338" s="78">
        <f>IF(HF$9="", "", IF(AND(NOT('Personnel Details'!$N$13=""), $B338&gt;='Personnel Details'!$N$13), 'Personnel Details'!$O$13, IF(AND(NOT('Personnel Details'!$I$13=""), $B338&gt;='Personnel Details'!$I$13), 'Personnel Details'!$J$13, 'Personnel Details'!$E$13)))</f>
        <v>0.8</v>
      </c>
      <c r="HG338" s="59" t="str">
        <f>IF(HF$9="", "", IF(AND(NOT('Personnel Details'!$N$13=""), $B338&gt;='Personnel Details'!$N$13), IF('Personnel Details'!$P$13="","", 'Personnel Details'!$P$13), IF(AND(NOT('Personnel Details'!$I$13=""), $B338&gt;='Personnel Details'!$I$13), IF('Personnel Details'!$K$13="", "", 'Personnel Details'!$K$13), IF('Personnel Details'!$F$13="", "", 'Personnel Details'!$F$13))))</f>
        <v/>
      </c>
      <c r="HH338" s="79">
        <f>IF(HF$9="", "", IF(AND(NOT('Personnel Details'!$N$13=""), $B338&gt;='Personnel Details'!$N$13), 'Personnel Details'!$Q$13, IF(AND(NOT('Personnel Details'!$I$13=""), $B338&gt;='Personnel Details'!$I$13), 'Personnel Details'!$L$13, 'Personnel Details'!$G$13)))</f>
        <v>0</v>
      </c>
      <c r="HI338" s="59">
        <f t="shared" si="861"/>
        <v>0</v>
      </c>
      <c r="HJ338" s="53"/>
      <c r="HL338" s="78">
        <f>IF(HL$9="", "", IF(AND(NOT('Personnel Details'!$N$14=""), $B338&gt;='Personnel Details'!$N$14), 'Personnel Details'!$O$14, IF(AND(NOT('Personnel Details'!$I$14=""), $B338&gt;='Personnel Details'!$I$14), 'Personnel Details'!$J$14, 'Personnel Details'!$E$14)))</f>
        <v>0.8</v>
      </c>
      <c r="HM338" s="59">
        <f>IF(HL$9="", "", IF(AND(NOT('Personnel Details'!$N$14=""), $B338&gt;='Personnel Details'!$N$14), IF('Personnel Details'!$P$14="","", 'Personnel Details'!$P$14), IF(AND(NOT('Personnel Details'!$I$14=""), $B338&gt;='Personnel Details'!$I$14), IF('Personnel Details'!$K$14="", "", 'Personnel Details'!$K$14), IF('Personnel Details'!$F$14="", "", 'Personnel Details'!$F$14))))</f>
        <v>2000</v>
      </c>
      <c r="HN338" s="79">
        <f>IF(HL$9="", "", IF(AND(NOT('Personnel Details'!$N$14=""), $B338&gt;='Personnel Details'!$N$14), 'Personnel Details'!$Q$14, IF(AND(NOT('Personnel Details'!$I$14=""), $B338&gt;='Personnel Details'!$I$14), 'Personnel Details'!$L$14, 'Personnel Details'!$G$14)))</f>
        <v>0.85</v>
      </c>
      <c r="HO338" s="59">
        <f t="shared" si="862"/>
        <v>0</v>
      </c>
      <c r="HP338" s="53"/>
      <c r="HR338" s="78" t="str">
        <f>IF(HR$9="", "", IF(AND(NOT('Personnel Details'!$N$15=""), $B338&gt;='Personnel Details'!$N$15), 'Personnel Details'!$O$15, IF(AND(NOT('Personnel Details'!$I$15=""), $B338&gt;='Personnel Details'!$I$15), 'Personnel Details'!$J$15, 'Personnel Details'!$E$15)))</f>
        <v/>
      </c>
      <c r="HS338" s="59" t="str">
        <f>IF(HR$9="", "", IF(AND(NOT('Personnel Details'!$N$15=""), $B338&gt;='Personnel Details'!$N$15), IF('Personnel Details'!$P$15="","", 'Personnel Details'!$P$15), IF(AND(NOT('Personnel Details'!$I$15=""), $B338&gt;='Personnel Details'!$I$15), IF('Personnel Details'!$K$15="", "", 'Personnel Details'!$K$15), IF('Personnel Details'!$F$15="", "", 'Personnel Details'!$F$15))))</f>
        <v/>
      </c>
      <c r="HT338" s="79" t="str">
        <f>IF(HR$9="", "", IF(AND(NOT('Personnel Details'!$N$15=""), $B338&gt;='Personnel Details'!$N$15), 'Personnel Details'!$Q$15, IF(AND(NOT('Personnel Details'!$I$15=""), $B338&gt;='Personnel Details'!$I$15), 'Personnel Details'!$L$15, 'Personnel Details'!$G$15)))</f>
        <v/>
      </c>
      <c r="HU338" s="59">
        <f t="shared" si="863"/>
        <v>0</v>
      </c>
      <c r="HV338" s="53"/>
      <c r="HX338" s="78" t="str">
        <f>IF(HX$9="", "", IF(AND(NOT('Personnel Details'!$N$16=""), $B338&gt;='Personnel Details'!$N$16), 'Personnel Details'!$O$16, IF(AND(NOT('Personnel Details'!$I$16=""), $B338&gt;='Personnel Details'!$I$16), 'Personnel Details'!$J$16, 'Personnel Details'!$E$16)))</f>
        <v/>
      </c>
      <c r="HY338" s="59" t="str">
        <f>IF(HX$9="", "", IF(AND(NOT('Personnel Details'!$N$16=""), $B338&gt;='Personnel Details'!$N$16), IF('Personnel Details'!$P$16="","", 'Personnel Details'!$P$16), IF(AND(NOT('Personnel Details'!$I$16=""), $B338&gt;='Personnel Details'!$I$16), IF('Personnel Details'!$K$16="", "", 'Personnel Details'!$K$16), IF('Personnel Details'!$F$16="", "", 'Personnel Details'!$F$16))))</f>
        <v/>
      </c>
      <c r="HZ338" s="79" t="str">
        <f>IF(HX$9="", "", IF(AND(NOT('Personnel Details'!$N$16=""), $B338&gt;='Personnel Details'!$N$16), 'Personnel Details'!$Q$16, IF(AND(NOT('Personnel Details'!$I$16=""), $B338&gt;='Personnel Details'!$I$16), 'Personnel Details'!$L$16, 'Personnel Details'!$G$16)))</f>
        <v/>
      </c>
      <c r="IA338" s="59">
        <f t="shared" si="864"/>
        <v>0</v>
      </c>
      <c r="IB338" s="53"/>
      <c r="ID338" s="78" t="str">
        <f>IF(ID$9="", "", IF(AND(NOT('Personnel Details'!$N$17=""), $B338&gt;='Personnel Details'!$N$17), 'Personnel Details'!$O$17, IF(AND(NOT('Personnel Details'!$I$17=""), $B338&gt;='Personnel Details'!$I$17), 'Personnel Details'!$J$17, 'Personnel Details'!$E$17)))</f>
        <v/>
      </c>
      <c r="IE338" s="59" t="str">
        <f>IF(ID$9="", "", IF(AND(NOT('Personnel Details'!$N$17=""), $B338&gt;='Personnel Details'!$N$17), IF('Personnel Details'!$P$17="","", 'Personnel Details'!$P$17), IF(AND(NOT('Personnel Details'!$I$17=""), $B338&gt;='Personnel Details'!$I$17), IF('Personnel Details'!$K$17="", "", 'Personnel Details'!$K$17), IF('Personnel Details'!$F$17="", "", 'Personnel Details'!$F$17))))</f>
        <v/>
      </c>
      <c r="IF338" s="79" t="str">
        <f>IF(ID$9="", "", IF(AND(NOT('Personnel Details'!$N$17=""), $B338&gt;='Personnel Details'!$N$17), 'Personnel Details'!$Q$17, IF(AND(NOT('Personnel Details'!$I$17=""), $B338&gt;='Personnel Details'!$I$17), 'Personnel Details'!$L$17, 'Personnel Details'!$G$17)))</f>
        <v/>
      </c>
      <c r="IG338" s="59">
        <f t="shared" si="865"/>
        <v>0</v>
      </c>
      <c r="IH338" s="53"/>
      <c r="IJ338" s="78" t="str">
        <f>IF(IJ$9="", "", IF(AND(NOT('Personnel Details'!$N$18=""), $B338&gt;='Personnel Details'!$N$18), 'Personnel Details'!$O$18, IF(AND(NOT('Personnel Details'!$I$18=""), $B338&gt;='Personnel Details'!$I$18), 'Personnel Details'!$J$18, 'Personnel Details'!$E$18)))</f>
        <v/>
      </c>
      <c r="IK338" s="59" t="str">
        <f>IF(IJ$9="", "", IF(AND(NOT('Personnel Details'!$N$18=""), $B338&gt;='Personnel Details'!$N$18), IF('Personnel Details'!$P$18="","", 'Personnel Details'!$P$18), IF(AND(NOT('Personnel Details'!$I$18=""), $B338&gt;='Personnel Details'!$I$18), IF('Personnel Details'!$K$18="", "", 'Personnel Details'!$K$18), IF('Personnel Details'!$F$18="", "", 'Personnel Details'!$F$18))))</f>
        <v/>
      </c>
      <c r="IL338" s="79" t="str">
        <f>IF(IJ$9="", "", IF(AND(NOT('Personnel Details'!$N$18=""), $B338&gt;='Personnel Details'!$N$18), 'Personnel Details'!$Q$18, IF(AND(NOT('Personnel Details'!$I$18=""), $B338&gt;='Personnel Details'!$I$18), 'Personnel Details'!$L$18, 'Personnel Details'!$G$18)))</f>
        <v/>
      </c>
      <c r="IM338" s="59">
        <f t="shared" si="866"/>
        <v>0</v>
      </c>
      <c r="IN338" s="53"/>
      <c r="IP338" s="78" t="str">
        <f>IF(IP$9="", "", IF(AND(NOT('Personnel Details'!$N$19=""), $B338&gt;='Personnel Details'!$N$19), 'Personnel Details'!$O$19, IF(AND(NOT('Personnel Details'!$I$19=""), $B338&gt;='Personnel Details'!$I$19), 'Personnel Details'!$J$19, 'Personnel Details'!$E$19)))</f>
        <v/>
      </c>
      <c r="IQ338" s="59" t="str">
        <f>IF(IP$9="", "", IF(AND(NOT('Personnel Details'!$N$19=""), $B338&gt;='Personnel Details'!$N$19), IF('Personnel Details'!$P$19="","", 'Personnel Details'!$P$19), IF(AND(NOT('Personnel Details'!$I$19=""), $B338&gt;='Personnel Details'!$I$19), IF('Personnel Details'!$K$19="", "", 'Personnel Details'!$K$19), IF('Personnel Details'!$F$19="", "", 'Personnel Details'!$F$19))))</f>
        <v/>
      </c>
      <c r="IR338" s="79" t="str">
        <f>IF(IP$9="", "", IF(AND(NOT('Personnel Details'!$N$19=""), $B338&gt;='Personnel Details'!$N$19), 'Personnel Details'!$Q$19, IF(AND(NOT('Personnel Details'!$I$19=""), $B338&gt;='Personnel Details'!$I$19), 'Personnel Details'!$L$19, 'Personnel Details'!$G$19)))</f>
        <v/>
      </c>
      <c r="IS338" s="59">
        <f t="shared" si="867"/>
        <v>0</v>
      </c>
      <c r="IT338" s="53"/>
      <c r="IV338" s="78" t="str">
        <f>IF(IV$9="", "", IF(AND(NOT('Personnel Details'!$N$20=""), $B338&gt;='Personnel Details'!$N$20), 'Personnel Details'!$O$20, IF(AND(NOT('Personnel Details'!$I$20=""), $B338&gt;='Personnel Details'!$I$20), 'Personnel Details'!$J$20, 'Personnel Details'!$E$20)))</f>
        <v/>
      </c>
      <c r="IW338" s="59" t="str">
        <f>IF(IV$9="", "", IF(AND(NOT('Personnel Details'!$N$20=""), $B338&gt;='Personnel Details'!$N$20), IF('Personnel Details'!$P$20="","", 'Personnel Details'!$P$20), IF(AND(NOT('Personnel Details'!$I$20=""), $B338&gt;='Personnel Details'!$I$20), IF('Personnel Details'!$K$20="", "", 'Personnel Details'!$K$20), IF('Personnel Details'!$F$20="", "", 'Personnel Details'!$F$20))))</f>
        <v/>
      </c>
      <c r="IX338" s="79" t="str">
        <f>IF(IV$9="", "", IF(AND(NOT('Personnel Details'!$N$20=""), $B338&gt;='Personnel Details'!$N$20), 'Personnel Details'!$Q$20, IF(AND(NOT('Personnel Details'!$I$20=""), $B338&gt;='Personnel Details'!$I$20), 'Personnel Details'!$L$20, 'Personnel Details'!$G$20)))</f>
        <v/>
      </c>
      <c r="IY338" s="59">
        <f t="shared" si="868"/>
        <v>0</v>
      </c>
      <c r="IZ338" s="53"/>
      <c r="JB338" s="78" t="str">
        <f>IF(JB$9="", "", IF(AND(NOT('Personnel Details'!$N$21=""), $B338&gt;='Personnel Details'!$N$21), 'Personnel Details'!$O$21, IF(AND(NOT('Personnel Details'!$I$21=""), $B338&gt;='Personnel Details'!$I$21), 'Personnel Details'!$J$21, 'Personnel Details'!$E$21)))</f>
        <v/>
      </c>
      <c r="JC338" s="59" t="str">
        <f>IF(JB$9="", "", IF(AND(NOT('Personnel Details'!$N$21=""), $B338&gt;='Personnel Details'!$N$21), IF('Personnel Details'!$P$21="","", 'Personnel Details'!$P$21), IF(AND(NOT('Personnel Details'!$I$21=""), $B338&gt;='Personnel Details'!$I$21), IF('Personnel Details'!$K$21="", "", 'Personnel Details'!$K$21), IF('Personnel Details'!$F$21="", "", 'Personnel Details'!$F$21))))</f>
        <v/>
      </c>
      <c r="JD338" s="79" t="str">
        <f>IF(JB$9="", "", IF(AND(NOT('Personnel Details'!$N$21=""), $B338&gt;='Personnel Details'!$N$21), 'Personnel Details'!$Q$21, IF(AND(NOT('Personnel Details'!$I$21=""), $B338&gt;='Personnel Details'!$I$21), 'Personnel Details'!$L$21, 'Personnel Details'!$G$21)))</f>
        <v/>
      </c>
      <c r="JE338" s="59">
        <f t="shared" si="869"/>
        <v>0</v>
      </c>
      <c r="JF338" s="53"/>
      <c r="JH338" s="78" t="str">
        <f>IF(JH$9="", "", IF(AND(NOT('Personnel Details'!$N$22=""), $B338&gt;='Personnel Details'!$N$22), 'Personnel Details'!$O$22, IF(AND(NOT('Personnel Details'!$I$22=""), $B338&gt;='Personnel Details'!$I$22), 'Personnel Details'!$J$22, 'Personnel Details'!$E$22)))</f>
        <v/>
      </c>
      <c r="JI338" s="59" t="str">
        <f>IF(JH$9="", "", IF(AND(NOT('Personnel Details'!$N$22=""), $B338&gt;='Personnel Details'!$N$22), IF('Personnel Details'!$P$22="","", 'Personnel Details'!$P$22), IF(AND(NOT('Personnel Details'!$I$22=""), $B338&gt;='Personnel Details'!$I$22), IF('Personnel Details'!$K$22="", "", 'Personnel Details'!$K$22), IF('Personnel Details'!$F$22="", "", 'Personnel Details'!$F$22))))</f>
        <v/>
      </c>
      <c r="JJ338" s="79" t="str">
        <f>IF(JH$9="", "", IF(AND(NOT('Personnel Details'!$N$22=""), $B338&gt;='Personnel Details'!$N$22), 'Personnel Details'!$Q$22, IF(AND(NOT('Personnel Details'!$I$22=""), $B338&gt;='Personnel Details'!$I$22), 'Personnel Details'!$L$22, 'Personnel Details'!$G$22)))</f>
        <v/>
      </c>
      <c r="JK338" s="59">
        <f t="shared" si="870"/>
        <v>0</v>
      </c>
      <c r="JL338" s="53"/>
      <c r="JN338" s="78" t="str">
        <f>IF(JN$9="", "", IF(AND(NOT('Personnel Details'!$N$23=""), $B338&gt;='Personnel Details'!$N$23), 'Personnel Details'!$O$23, IF(AND(NOT('Personnel Details'!$I$23=""), $B338&gt;='Personnel Details'!$I$23), 'Personnel Details'!$J$23, 'Personnel Details'!$E$23)))</f>
        <v/>
      </c>
      <c r="JO338" s="59" t="str">
        <f>IF(JN$9="", "", IF(AND(NOT('Personnel Details'!$N$23=""), $B338&gt;='Personnel Details'!$N$23), IF('Personnel Details'!$P$23="","", 'Personnel Details'!$P$23), IF(AND(NOT('Personnel Details'!$I$23=""), $B338&gt;='Personnel Details'!$I$23), IF('Personnel Details'!$K$23="", "", 'Personnel Details'!$K$23), IF('Personnel Details'!$F$23="", "", 'Personnel Details'!$F$23))))</f>
        <v/>
      </c>
      <c r="JP338" s="79" t="str">
        <f>IF(JN$9="", "", IF(AND(NOT('Personnel Details'!$N$23=""), $B338&gt;='Personnel Details'!$N$23), 'Personnel Details'!$Q$23, IF(AND(NOT('Personnel Details'!$I$23=""), $B338&gt;='Personnel Details'!$I$23), 'Personnel Details'!$L$23, 'Personnel Details'!$G$23)))</f>
        <v/>
      </c>
      <c r="JQ338" s="59">
        <f t="shared" si="871"/>
        <v>0</v>
      </c>
      <c r="JR338" s="53"/>
      <c r="JT338" s="78" t="str">
        <f>IF(JT$9="", "", IF(AND(NOT('Personnel Details'!$N$24=""), $B338&gt;='Personnel Details'!$N$24), 'Personnel Details'!$O$24, IF(AND(NOT('Personnel Details'!$I$24=""), $B338&gt;='Personnel Details'!$I$24), 'Personnel Details'!$J$24, 'Personnel Details'!$E$24)))</f>
        <v/>
      </c>
      <c r="JU338" s="59" t="str">
        <f>IF(JT$9="", "", IF(AND(NOT('Personnel Details'!$N$24=""), $B338&gt;='Personnel Details'!$N$24), IF('Personnel Details'!$P$24="","", 'Personnel Details'!$P$24), IF(AND(NOT('Personnel Details'!$I$24=""), $B338&gt;='Personnel Details'!$I$24), IF('Personnel Details'!$K$24="", "", 'Personnel Details'!$K$24), IF('Personnel Details'!$F$24="", "", 'Personnel Details'!$F$24))))</f>
        <v/>
      </c>
      <c r="JV338" s="79" t="str">
        <f>IF(JT$9="", "", IF(AND(NOT('Personnel Details'!$N$24=""), $B338&gt;='Personnel Details'!$N$24), 'Personnel Details'!$Q$24, IF(AND(NOT('Personnel Details'!$I$24=""), $B338&gt;='Personnel Details'!$I$24), 'Personnel Details'!$L$24, 'Personnel Details'!$G$24)))</f>
        <v/>
      </c>
      <c r="JW338" s="59">
        <f t="shared" si="872"/>
        <v>0</v>
      </c>
      <c r="JX338" s="53"/>
      <c r="JZ338" s="78" t="str">
        <f>IF(JZ$9="", "", IF(AND(NOT('Personnel Details'!$N$25=""), $B338&gt;='Personnel Details'!$N$25), 'Personnel Details'!$O$25, IF(AND(NOT('Personnel Details'!$I$25=""), $B338&gt;='Personnel Details'!$I$25), 'Personnel Details'!$J$25, 'Personnel Details'!$E$25)))</f>
        <v/>
      </c>
      <c r="KA338" s="59" t="str">
        <f>IF(JZ$9="", "", IF(AND(NOT('Personnel Details'!$N$25=""), $B338&gt;='Personnel Details'!$N$25), IF('Personnel Details'!$P$25="","", 'Personnel Details'!$P$25), IF(AND(NOT('Personnel Details'!$I$25=""), $B338&gt;='Personnel Details'!$I$25), IF('Personnel Details'!$K$25="", "", 'Personnel Details'!$K$25), IF('Personnel Details'!$F$25="", "", 'Personnel Details'!$F$25))))</f>
        <v/>
      </c>
      <c r="KB338" s="79" t="str">
        <f>IF(JZ$9="", "", IF(AND(NOT('Personnel Details'!$N$25=""), $B338&gt;='Personnel Details'!$N$25), 'Personnel Details'!$Q$25, IF(AND(NOT('Personnel Details'!$I$25=""), $B338&gt;='Personnel Details'!$I$25), 'Personnel Details'!$L$25, 'Personnel Details'!$G$25)))</f>
        <v/>
      </c>
      <c r="KC338" s="59">
        <f t="shared" si="873"/>
        <v>0</v>
      </c>
      <c r="KD338" s="53"/>
      <c r="KF338" s="78" t="str">
        <f>IF(KF$9="", "", IF(AND(NOT('Personnel Details'!$N$26=""), $B338&gt;='Personnel Details'!$N$26), 'Personnel Details'!$O$26, IF(AND(NOT('Personnel Details'!$I$26=""), $B338&gt;='Personnel Details'!$I$26), 'Personnel Details'!$J$26, 'Personnel Details'!$E$26)))</f>
        <v/>
      </c>
      <c r="KG338" s="59" t="str">
        <f>IF(KF$9="", "", IF(AND(NOT('Personnel Details'!$N$26=""), $B338&gt;='Personnel Details'!$N$26), IF('Personnel Details'!$P$26="","", 'Personnel Details'!$P$26), IF(AND(NOT('Personnel Details'!$I$26=""), $B338&gt;='Personnel Details'!$I$26), IF('Personnel Details'!$K$26="", "", 'Personnel Details'!$K$26), IF('Personnel Details'!$F$26="", "", 'Personnel Details'!$F$26))))</f>
        <v/>
      </c>
      <c r="KH338" s="79" t="str">
        <f>IF(KF$9="", "", IF(AND(NOT('Personnel Details'!$N$26=""), $B338&gt;='Personnel Details'!$N$26), 'Personnel Details'!$Q$26, IF(AND(NOT('Personnel Details'!$I$26=""), $B338&gt;='Personnel Details'!$I$26), 'Personnel Details'!$L$26, 'Personnel Details'!$G$26)))</f>
        <v/>
      </c>
      <c r="KI338" s="59">
        <f t="shared" si="874"/>
        <v>0</v>
      </c>
      <c r="KJ338" s="53"/>
      <c r="KL338" s="78" t="str">
        <f>IF(KL$9="", "", IF(AND(NOT('Personnel Details'!$N$27=""), $B338&gt;='Personnel Details'!$N$27), 'Personnel Details'!$O$27, IF(AND(NOT('Personnel Details'!$I$27=""), $B338&gt;='Personnel Details'!$I$27), 'Personnel Details'!$J$27, 'Personnel Details'!$E$27)))</f>
        <v/>
      </c>
      <c r="KM338" s="59" t="str">
        <f>IF(KL$9="", "", IF(AND(NOT('Personnel Details'!$N$27=""), $B338&gt;='Personnel Details'!$N$27), IF('Personnel Details'!$P$27="","", 'Personnel Details'!$P$27), IF(AND(NOT('Personnel Details'!$I$27=""), $B338&gt;='Personnel Details'!$I$27), IF('Personnel Details'!$K$27="", "", 'Personnel Details'!$K$27), IF('Personnel Details'!$F$27="", "", 'Personnel Details'!$F$27))))</f>
        <v/>
      </c>
      <c r="KN338" s="79" t="str">
        <f>IF(KL$9="", "", IF(AND(NOT('Personnel Details'!$N$27=""), $B338&gt;='Personnel Details'!$N$27), 'Personnel Details'!$Q$27, IF(AND(NOT('Personnel Details'!$I$27=""), $B338&gt;='Personnel Details'!$I$27), 'Personnel Details'!$L$27, 'Personnel Details'!$G$27)))</f>
        <v/>
      </c>
      <c r="KO338" s="59">
        <f t="shared" si="875"/>
        <v>0</v>
      </c>
      <c r="KP338" s="53"/>
      <c r="KR338" s="78" t="str">
        <f>IF(KR$9="", "", IF(AND(NOT('Personnel Details'!$N$28=""), $B338&gt;='Personnel Details'!$N$28), 'Personnel Details'!$O$28, IF(AND(NOT('Personnel Details'!$I$28=""), $B338&gt;='Personnel Details'!$I$28), 'Personnel Details'!$J$28, 'Personnel Details'!$E$28)))</f>
        <v/>
      </c>
      <c r="KS338" s="59" t="str">
        <f>IF(KR$9="", "", IF(AND(NOT('Personnel Details'!$N$28=""), $B338&gt;='Personnel Details'!$N$28), IF('Personnel Details'!$P$28="","", 'Personnel Details'!$P$28), IF(AND(NOT('Personnel Details'!$I$28=""), $B338&gt;='Personnel Details'!$I$28), IF('Personnel Details'!$K$28="", "", 'Personnel Details'!$K$28), IF('Personnel Details'!$F$28="", "", 'Personnel Details'!$F$28))))</f>
        <v/>
      </c>
      <c r="KT338" s="79" t="str">
        <f>IF(KR$9="", "", IF(AND(NOT('Personnel Details'!$N$28=""), $B338&gt;='Personnel Details'!$N$28), 'Personnel Details'!$Q$28, IF(AND(NOT('Personnel Details'!$I$28=""), $B338&gt;='Personnel Details'!$I$28), 'Personnel Details'!$L$28, 'Personnel Details'!$G$28)))</f>
        <v/>
      </c>
      <c r="KU338" s="59">
        <f t="shared" si="876"/>
        <v>0</v>
      </c>
      <c r="KV338" s="53"/>
      <c r="KX338" s="78" t="str">
        <f>IF(KX$9="", "", IF(AND(NOT('Personnel Details'!$N$29=""), $B338&gt;='Personnel Details'!$N$29), 'Personnel Details'!$O$29, IF(AND(NOT('Personnel Details'!$I$29=""), $B338&gt;='Personnel Details'!$I$29), 'Personnel Details'!$J$29, 'Personnel Details'!$E$29)))</f>
        <v/>
      </c>
      <c r="KY338" s="59" t="str">
        <f>IF(KX$9="", "", IF(AND(NOT('Personnel Details'!$N$29=""), $B338&gt;='Personnel Details'!$N$29), IF('Personnel Details'!$P$29="","", 'Personnel Details'!$P$29), IF(AND(NOT('Personnel Details'!$I$29=""), $B338&gt;='Personnel Details'!$I$29), IF('Personnel Details'!$K$29="", "", 'Personnel Details'!$K$29), IF('Personnel Details'!$F$29="", "", 'Personnel Details'!$F$29))))</f>
        <v/>
      </c>
      <c r="KZ338" s="79" t="str">
        <f>IF(KX$9="", "", IF(AND(NOT('Personnel Details'!$N$29=""), $B338&gt;='Personnel Details'!$N$29), 'Personnel Details'!$Q$29, IF(AND(NOT('Personnel Details'!$I$29=""), $B338&gt;='Personnel Details'!$I$29), 'Personnel Details'!$L$29, 'Personnel Details'!$G$29)))</f>
        <v/>
      </c>
      <c r="LA338" s="59">
        <f t="shared" si="877"/>
        <v>0</v>
      </c>
      <c r="LB338" s="53"/>
      <c r="LD338" s="78" t="str">
        <f>IF(LD$9="", "", IF(AND(NOT('Personnel Details'!$N$30=""), $B338&gt;='Personnel Details'!$N$30), 'Personnel Details'!$O$30, IF(AND(NOT('Personnel Details'!$I$30=""), $B338&gt;='Personnel Details'!$I$30), 'Personnel Details'!$J$30, 'Personnel Details'!$E$30)))</f>
        <v/>
      </c>
      <c r="LE338" s="59" t="str">
        <f>IF(LD$9="", "", IF(AND(NOT('Personnel Details'!$N$30=""), $B338&gt;='Personnel Details'!$N$30), IF('Personnel Details'!$P$30="","", 'Personnel Details'!$P$30), IF(AND(NOT('Personnel Details'!$I$30=""), $B338&gt;='Personnel Details'!$I$30), IF('Personnel Details'!$K$30="", "", 'Personnel Details'!$K$30), IF('Personnel Details'!$F$30="", "", 'Personnel Details'!$F$30))))</f>
        <v/>
      </c>
      <c r="LF338" s="79" t="str">
        <f>IF(LD$9="", "", IF(AND(NOT('Personnel Details'!$N$30=""), $B338&gt;='Personnel Details'!$N$30), 'Personnel Details'!$Q$30, IF(AND(NOT('Personnel Details'!$I$30=""), $B338&gt;='Personnel Details'!$I$30), 'Personnel Details'!$L$30, 'Personnel Details'!$G$30)))</f>
        <v/>
      </c>
      <c r="LG338" s="59">
        <f t="shared" si="878"/>
        <v>0</v>
      </c>
      <c r="LH338" s="53"/>
      <c r="LJ338" s="78" t="str">
        <f>IF(LJ$9="", "", IF(AND(NOT('Personnel Details'!$N$31=""), $B338&gt;='Personnel Details'!$N$31), 'Personnel Details'!$O$31, IF(AND(NOT('Personnel Details'!$I$31=""), $B338&gt;='Personnel Details'!$I$31), 'Personnel Details'!$J$31, 'Personnel Details'!$E$31)))</f>
        <v/>
      </c>
      <c r="LK338" s="59" t="str">
        <f>IF(LJ$9="", "", IF(AND(NOT('Personnel Details'!$N$31=""), $B338&gt;='Personnel Details'!$N$31), IF('Personnel Details'!$P$31="","", 'Personnel Details'!$P$31), IF(AND(NOT('Personnel Details'!$I$31=""), $B338&gt;='Personnel Details'!$I$31), IF('Personnel Details'!$K$31="", "", 'Personnel Details'!$K$31), IF('Personnel Details'!$F$31="", "", 'Personnel Details'!$F$31))))</f>
        <v/>
      </c>
      <c r="LL338" s="79" t="str">
        <f>IF(LJ$9="", "", IF(AND(NOT('Personnel Details'!$N$31=""), $B338&gt;='Personnel Details'!$N$31), 'Personnel Details'!$Q$31, IF(AND(NOT('Personnel Details'!$I$31=""), $B338&gt;='Personnel Details'!$I$31), 'Personnel Details'!$L$31, 'Personnel Details'!$G$31)))</f>
        <v/>
      </c>
      <c r="LM338" s="59">
        <f t="shared" si="879"/>
        <v>0</v>
      </c>
      <c r="LN338" s="53"/>
      <c r="LP338" s="78" t="str">
        <f>IF(LP$9="", "", IF(AND(NOT('Personnel Details'!$N$32=""), $B338&gt;='Personnel Details'!$N$32), 'Personnel Details'!$O$32, IF(AND(NOT('Personnel Details'!$I$32=""), $B338&gt;='Personnel Details'!$I$32), 'Personnel Details'!$J$32, 'Personnel Details'!$E$32)))</f>
        <v/>
      </c>
      <c r="LQ338" s="59" t="str">
        <f>IF(LP$9="", "", IF(AND(NOT('Personnel Details'!$N$32=""), $B338&gt;='Personnel Details'!$N$32), IF('Personnel Details'!$P$32="","", 'Personnel Details'!$P$32), IF(AND(NOT('Personnel Details'!$I$32=""), $B338&gt;='Personnel Details'!$I$32), IF('Personnel Details'!$K$32="", "", 'Personnel Details'!$K$32), IF('Personnel Details'!$F$32="", "", 'Personnel Details'!$F$32))))</f>
        <v/>
      </c>
      <c r="LR338" s="79" t="str">
        <f>IF(LP$9="", "", IF(AND(NOT('Personnel Details'!$N$32=""), $B338&gt;='Personnel Details'!$N$32), 'Personnel Details'!$Q$32, IF(AND(NOT('Personnel Details'!$I$32=""), $B338&gt;='Personnel Details'!$I$32), 'Personnel Details'!$L$32, 'Personnel Details'!$G$32)))</f>
        <v/>
      </c>
      <c r="LS338" s="59">
        <f t="shared" si="880"/>
        <v>0</v>
      </c>
      <c r="LT338" s="53"/>
      <c r="LV338" s="78" t="str">
        <f>IF(LV$9="", "", IF(AND(NOT('Personnel Details'!$N$33=""), $B338&gt;='Personnel Details'!$N$33), 'Personnel Details'!$O$33, IF(AND(NOT('Personnel Details'!$I$33=""), $B338&gt;='Personnel Details'!$I$33), 'Personnel Details'!$J$33, 'Personnel Details'!$E$33)))</f>
        <v/>
      </c>
      <c r="LW338" s="59" t="str">
        <f>IF(LV$9="", "", IF(AND(NOT('Personnel Details'!$N$33=""), $B338&gt;='Personnel Details'!$N$33), IF('Personnel Details'!$P$33="","", 'Personnel Details'!$P$33), IF(AND(NOT('Personnel Details'!$I$33=""), $B338&gt;='Personnel Details'!$I$33), IF('Personnel Details'!$K$33="", "", 'Personnel Details'!$K$33), IF('Personnel Details'!$F$33="", "", 'Personnel Details'!$F$33))))</f>
        <v/>
      </c>
      <c r="LX338" s="79" t="str">
        <f>IF(LV$9="", "", IF(AND(NOT('Personnel Details'!$N$33=""), $B338&gt;='Personnel Details'!$N$33), 'Personnel Details'!$Q$33, IF(AND(NOT('Personnel Details'!$I$33=""), $B338&gt;='Personnel Details'!$I$33), 'Personnel Details'!$L$33, 'Personnel Details'!$G$33)))</f>
        <v/>
      </c>
      <c r="LY338" s="59">
        <f t="shared" si="881"/>
        <v>0</v>
      </c>
      <c r="LZ338" s="53"/>
      <c r="MB338" s="78" t="str">
        <f>IF(MB$9="", "", IF(AND(NOT('Personnel Details'!$N$34=""), $B338&gt;='Personnel Details'!$N$34), 'Personnel Details'!$O$34, IF(AND(NOT('Personnel Details'!$I$34=""), $B338&gt;='Personnel Details'!$I$34), 'Personnel Details'!$J$34, 'Personnel Details'!$E$34)))</f>
        <v/>
      </c>
      <c r="MC338" s="59" t="str">
        <f>IF(MB$9="", "", IF(AND(NOT('Personnel Details'!$N$34=""), $B338&gt;='Personnel Details'!$N$34), IF('Personnel Details'!$P$34="","", 'Personnel Details'!$P$34), IF(AND(NOT('Personnel Details'!$I$34=""), $B338&gt;='Personnel Details'!$I$34), IF('Personnel Details'!$K$34="", "", 'Personnel Details'!$K$34), IF('Personnel Details'!$F$34="", "", 'Personnel Details'!$F$34))))</f>
        <v/>
      </c>
      <c r="MD338" s="79" t="str">
        <f>IF(MB$9="", "", IF(AND(NOT('Personnel Details'!$N$34=""), $B338&gt;='Personnel Details'!$N$34), 'Personnel Details'!$Q$34, IF(AND(NOT('Personnel Details'!$I$34=""), $B338&gt;='Personnel Details'!$I$34), 'Personnel Details'!$L$34, 'Personnel Details'!$G$34)))</f>
        <v/>
      </c>
      <c r="ME338" s="59">
        <f t="shared" si="882"/>
        <v>0</v>
      </c>
      <c r="MF338" s="53"/>
      <c r="MH338" s="78" t="str">
        <f>IF(MH$9="", "", IF(AND(NOT('Personnel Details'!$N$35=""), $B338&gt;='Personnel Details'!$N$35), 'Personnel Details'!$O$35, IF(AND(NOT('Personnel Details'!$I$35=""), $B338&gt;='Personnel Details'!$I$35), 'Personnel Details'!$J$35, 'Personnel Details'!$E$35)))</f>
        <v/>
      </c>
      <c r="MI338" s="59" t="str">
        <f>IF(MH$9="", "", IF(AND(NOT('Personnel Details'!$N$35=""), $B338&gt;='Personnel Details'!$N$35), IF('Personnel Details'!$P$35="","", 'Personnel Details'!$P$35), IF(AND(NOT('Personnel Details'!$I$35=""), $B338&gt;='Personnel Details'!$I$35), IF('Personnel Details'!$K$35="", "", 'Personnel Details'!$K$35), IF('Personnel Details'!$F$35="", "", 'Personnel Details'!$F$35))))</f>
        <v/>
      </c>
      <c r="MJ338" s="79" t="str">
        <f>IF(MH$9="", "", IF(AND(NOT('Personnel Details'!$N$35=""), $B338&gt;='Personnel Details'!$N$35), 'Personnel Details'!$Q$35, IF(AND(NOT('Personnel Details'!$I$35=""), $B338&gt;='Personnel Details'!$I$35), 'Personnel Details'!$L$35, 'Personnel Details'!$G$35)))</f>
        <v/>
      </c>
      <c r="MK338" s="59">
        <f t="shared" si="883"/>
        <v>0</v>
      </c>
      <c r="ML338" s="53"/>
      <c r="MN338" s="78" t="str">
        <f>IF(MN$9="", "", IF(AND(NOT('Personnel Details'!$N$36=""), $B338&gt;='Personnel Details'!$N$36), 'Personnel Details'!$O$36, IF(AND(NOT('Personnel Details'!$I$36=""), $B338&gt;='Personnel Details'!$I$36), 'Personnel Details'!$J$36, 'Personnel Details'!$E$36)))</f>
        <v/>
      </c>
      <c r="MO338" s="59" t="str">
        <f>IF(MN$9="", "", IF(AND(NOT('Personnel Details'!$N$36=""), $B338&gt;='Personnel Details'!$N$36), IF('Personnel Details'!$P$36="","", 'Personnel Details'!$P$36), IF(AND(NOT('Personnel Details'!$I$36=""), $B338&gt;='Personnel Details'!$I$36), IF('Personnel Details'!$K$36="", "", 'Personnel Details'!$K$36), IF('Personnel Details'!$F$36="", "", 'Personnel Details'!$F$36))))</f>
        <v/>
      </c>
      <c r="MP338" s="79" t="str">
        <f>IF(MN$9="", "", IF(AND(NOT('Personnel Details'!$N$36=""), $B338&gt;='Personnel Details'!$N$36), 'Personnel Details'!$Q$36, IF(AND(NOT('Personnel Details'!$I$36=""), $B338&gt;='Personnel Details'!$I$36), 'Personnel Details'!$L$36, 'Personnel Details'!$G$36)))</f>
        <v/>
      </c>
      <c r="MQ338" s="59">
        <f t="shared" si="884"/>
        <v>0</v>
      </c>
      <c r="MR338" s="53"/>
      <c r="MT338" s="78" t="str">
        <f>IF(MT$9="", "", IF(AND(NOT('Personnel Details'!$N$37=""), $B338&gt;='Personnel Details'!$N$37), 'Personnel Details'!$O$37, IF(AND(NOT('Personnel Details'!$I$37=""), $B338&gt;='Personnel Details'!$I$37), 'Personnel Details'!$J$37, 'Personnel Details'!$E$37)))</f>
        <v/>
      </c>
      <c r="MU338" s="59" t="str">
        <f>IF(MT$9="", "", IF(AND(NOT('Personnel Details'!$N$37=""), $B338&gt;='Personnel Details'!$N$37), IF('Personnel Details'!$P$37="","", 'Personnel Details'!$P$37), IF(AND(NOT('Personnel Details'!$I$37=""), $B338&gt;='Personnel Details'!$I$37), IF('Personnel Details'!$K$37="", "", 'Personnel Details'!$K$37), IF('Personnel Details'!$F$37="", "", 'Personnel Details'!$F$37))))</f>
        <v/>
      </c>
      <c r="MV338" s="79" t="str">
        <f>IF(MT$9="", "", IF(AND(NOT('Personnel Details'!$N$37=""), $B338&gt;='Personnel Details'!$N$37), 'Personnel Details'!$Q$37, IF(AND(NOT('Personnel Details'!$I$37=""), $B338&gt;='Personnel Details'!$I$37), 'Personnel Details'!$L$37, 'Personnel Details'!$G$37)))</f>
        <v/>
      </c>
      <c r="MW338" s="59">
        <f t="shared" si="885"/>
        <v>0</v>
      </c>
      <c r="MX338" s="53"/>
      <c r="MZ338" s="78" t="str">
        <f>IF(MZ$9="", "", IF(AND(NOT('Personnel Details'!$N$38=""), $B338&gt;='Personnel Details'!$N$38), 'Personnel Details'!$O$38, IF(AND(NOT('Personnel Details'!$I$38=""), $B338&gt;='Personnel Details'!$I$38), 'Personnel Details'!$J$38, 'Personnel Details'!$E$38)))</f>
        <v/>
      </c>
      <c r="NA338" s="59" t="str">
        <f>IF(MZ$9="", "", IF(AND(NOT('Personnel Details'!$N$38=""), $B338&gt;='Personnel Details'!$N$38), IF('Personnel Details'!$P$38="","", 'Personnel Details'!$P$38), IF(AND(NOT('Personnel Details'!$I$38=""), $B338&gt;='Personnel Details'!$I$38), IF('Personnel Details'!$K$38="", "", 'Personnel Details'!$K$38), IF('Personnel Details'!$F$38="", "", 'Personnel Details'!$F$38))))</f>
        <v/>
      </c>
      <c r="NB338" s="79" t="str">
        <f>IF(MZ$9="", "", IF(AND(NOT('Personnel Details'!$N$38=""), $B338&gt;='Personnel Details'!$N$38), 'Personnel Details'!$Q$38, IF(AND(NOT('Personnel Details'!$I$38=""), $B338&gt;='Personnel Details'!$I$38), 'Personnel Details'!$L$38, 'Personnel Details'!$G$38)))</f>
        <v/>
      </c>
      <c r="NC338" s="59">
        <f t="shared" si="886"/>
        <v>0</v>
      </c>
      <c r="ND338" s="53"/>
      <c r="NF338" s="78" t="str">
        <f>IF(NF$9="", "", IF(AND(NOT('Personnel Details'!$N$39=""), $B338&gt;='Personnel Details'!$N$39), 'Personnel Details'!$O$39, IF(AND(NOT('Personnel Details'!$I$39=""), $B338&gt;='Personnel Details'!$I$39), 'Personnel Details'!$J$39, 'Personnel Details'!$E$39)))</f>
        <v/>
      </c>
      <c r="NG338" s="59" t="str">
        <f>IF(NF$9="", "", IF(AND(NOT('Personnel Details'!$N$39=""), $B338&gt;='Personnel Details'!$N$39), IF('Personnel Details'!$P$39="","", 'Personnel Details'!$P$39), IF(AND(NOT('Personnel Details'!$I$39=""), $B338&gt;='Personnel Details'!$I$39), IF('Personnel Details'!$K$39="", "", 'Personnel Details'!$K$39), IF('Personnel Details'!$F$39="", "", 'Personnel Details'!$F$39))))</f>
        <v/>
      </c>
      <c r="NH338" s="79" t="str">
        <f>IF(NF$9="", "", IF(AND(NOT('Personnel Details'!$N$39=""), $B338&gt;='Personnel Details'!$N$39), 'Personnel Details'!$Q$39, IF(AND(NOT('Personnel Details'!$I$39=""), $B338&gt;='Personnel Details'!$I$39), 'Personnel Details'!$L$39, 'Personnel Details'!$G$39)))</f>
        <v/>
      </c>
      <c r="NI338" s="59">
        <f t="shared" si="887"/>
        <v>0</v>
      </c>
      <c r="NJ338" s="53"/>
      <c r="NL338" s="78" t="str">
        <f>IF(NL$9="", "", IF(AND(NOT('Personnel Details'!$N$40=""), $B338&gt;='Personnel Details'!$N$40), 'Personnel Details'!$O$40, IF(AND(NOT('Personnel Details'!$I$40=""), $B338&gt;='Personnel Details'!$I$40), 'Personnel Details'!$J$40, 'Personnel Details'!$E$40)))</f>
        <v/>
      </c>
      <c r="NM338" s="59" t="str">
        <f>IF(NL$9="", "", IF(AND(NOT('Personnel Details'!$N$40=""), $B338&gt;='Personnel Details'!$N$40), IF('Personnel Details'!$P$40="","", 'Personnel Details'!$P$40), IF(AND(NOT('Personnel Details'!$I$40=""), $B338&gt;='Personnel Details'!$I$40), IF('Personnel Details'!$K$40="", "", 'Personnel Details'!$K$40), IF('Personnel Details'!$F$40="", "", 'Personnel Details'!$F$40))))</f>
        <v/>
      </c>
      <c r="NN338" s="79" t="str">
        <f>IF(NL$9="", "", IF(AND(NOT('Personnel Details'!$N$40=""), $B338&gt;='Personnel Details'!$N$40), 'Personnel Details'!$Q$40, IF(AND(NOT('Personnel Details'!$I$40=""), $B338&gt;='Personnel Details'!$I$40), 'Personnel Details'!$L$40, 'Personnel Details'!$G$40)))</f>
        <v/>
      </c>
      <c r="NO338" s="59">
        <f t="shared" si="888"/>
        <v>0</v>
      </c>
      <c r="NP338" s="53"/>
    </row>
    <row r="339" spans="1:380" x14ac:dyDescent="0.25">
      <c r="A339" s="32"/>
      <c r="B339" s="113">
        <f>IFERROR(IF(B338+1&gt;'Personnel Details'!$U$5, "", B338+1), "")</f>
        <v>44159</v>
      </c>
      <c r="C339" s="32"/>
      <c r="D339" s="120"/>
      <c r="E339" s="13" t="str">
        <f t="shared" si="767"/>
        <v/>
      </c>
      <c r="F339" s="13" t="str">
        <f t="shared" si="798"/>
        <v/>
      </c>
      <c r="G339" s="56" t="str">
        <f t="shared" si="889"/>
        <v/>
      </c>
      <c r="H339" s="16" t="str">
        <f t="shared" si="799"/>
        <v/>
      </c>
      <c r="I339" s="32"/>
      <c r="J339" s="120"/>
      <c r="K339" s="62" t="str">
        <f t="shared" si="768"/>
        <v/>
      </c>
      <c r="L339" s="62" t="str">
        <f t="shared" si="800"/>
        <v/>
      </c>
      <c r="M339" s="65" t="str">
        <f t="shared" si="890"/>
        <v/>
      </c>
      <c r="N339" s="68" t="str">
        <f t="shared" si="801"/>
        <v/>
      </c>
      <c r="O339" s="32"/>
      <c r="P339" s="120"/>
      <c r="Q339" s="62" t="str">
        <f t="shared" si="769"/>
        <v/>
      </c>
      <c r="R339" s="62" t="str">
        <f t="shared" si="802"/>
        <v/>
      </c>
      <c r="S339" s="65" t="str">
        <f t="shared" si="891"/>
        <v/>
      </c>
      <c r="T339" s="68" t="str">
        <f t="shared" si="803"/>
        <v/>
      </c>
      <c r="U339" s="32"/>
      <c r="V339" s="120"/>
      <c r="W339" s="62" t="str">
        <f t="shared" si="770"/>
        <v/>
      </c>
      <c r="X339" s="62" t="str">
        <f t="shared" si="804"/>
        <v/>
      </c>
      <c r="Y339" s="65" t="str">
        <f t="shared" si="892"/>
        <v/>
      </c>
      <c r="Z339" s="68" t="str">
        <f t="shared" si="805"/>
        <v/>
      </c>
      <c r="AA339" s="32"/>
      <c r="AB339" s="120"/>
      <c r="AC339" s="62" t="str">
        <f t="shared" si="771"/>
        <v/>
      </c>
      <c r="AD339" s="62" t="str">
        <f t="shared" si="806"/>
        <v/>
      </c>
      <c r="AE339" s="65" t="str">
        <f t="shared" si="893"/>
        <v/>
      </c>
      <c r="AF339" s="68" t="str">
        <f t="shared" si="807"/>
        <v/>
      </c>
      <c r="AG339" s="32"/>
      <c r="AH339" s="120"/>
      <c r="AI339" s="62" t="str">
        <f t="shared" si="772"/>
        <v/>
      </c>
      <c r="AJ339" s="62" t="str">
        <f t="shared" si="808"/>
        <v/>
      </c>
      <c r="AK339" s="65" t="str">
        <f t="shared" si="894"/>
        <v/>
      </c>
      <c r="AL339" s="68" t="str">
        <f t="shared" si="809"/>
        <v/>
      </c>
      <c r="AM339" s="32"/>
      <c r="AN339" s="120"/>
      <c r="AO339" s="62" t="str">
        <f t="shared" si="773"/>
        <v/>
      </c>
      <c r="AP339" s="62" t="str">
        <f t="shared" si="810"/>
        <v/>
      </c>
      <c r="AQ339" s="65" t="str">
        <f t="shared" si="895"/>
        <v/>
      </c>
      <c r="AR339" s="68" t="str">
        <f t="shared" si="811"/>
        <v/>
      </c>
      <c r="AS339" s="32"/>
      <c r="AT339" s="120"/>
      <c r="AU339" s="62" t="str">
        <f t="shared" si="774"/>
        <v/>
      </c>
      <c r="AV339" s="62" t="str">
        <f t="shared" si="812"/>
        <v/>
      </c>
      <c r="AW339" s="65" t="str">
        <f t="shared" si="896"/>
        <v/>
      </c>
      <c r="AX339" s="68" t="str">
        <f t="shared" si="813"/>
        <v/>
      </c>
      <c r="AY339" s="32"/>
      <c r="AZ339" s="120"/>
      <c r="BA339" s="62" t="str">
        <f t="shared" si="775"/>
        <v/>
      </c>
      <c r="BB339" s="62" t="str">
        <f t="shared" si="814"/>
        <v/>
      </c>
      <c r="BC339" s="65" t="str">
        <f t="shared" si="897"/>
        <v/>
      </c>
      <c r="BD339" s="68" t="str">
        <f t="shared" si="815"/>
        <v/>
      </c>
      <c r="BE339" s="32"/>
      <c r="BF339" s="120"/>
      <c r="BG339" s="62" t="str">
        <f t="shared" si="776"/>
        <v/>
      </c>
      <c r="BH339" s="62" t="str">
        <f t="shared" si="816"/>
        <v/>
      </c>
      <c r="BI339" s="65" t="str">
        <f t="shared" si="898"/>
        <v/>
      </c>
      <c r="BJ339" s="68" t="str">
        <f t="shared" si="817"/>
        <v/>
      </c>
      <c r="BK339" s="32"/>
      <c r="BL339" s="120"/>
      <c r="BM339" s="62" t="str">
        <f t="shared" si="777"/>
        <v/>
      </c>
      <c r="BN339" s="62" t="str">
        <f t="shared" si="818"/>
        <v/>
      </c>
      <c r="BO339" s="65" t="str">
        <f t="shared" si="899"/>
        <v/>
      </c>
      <c r="BP339" s="68" t="str">
        <f t="shared" si="819"/>
        <v/>
      </c>
      <c r="BQ339" s="32"/>
      <c r="BR339" s="120"/>
      <c r="BS339" s="62" t="str">
        <f t="shared" si="778"/>
        <v/>
      </c>
      <c r="BT339" s="62" t="str">
        <f t="shared" si="820"/>
        <v/>
      </c>
      <c r="BU339" s="65" t="str">
        <f t="shared" si="900"/>
        <v/>
      </c>
      <c r="BV339" s="68" t="str">
        <f t="shared" si="821"/>
        <v/>
      </c>
      <c r="BW339" s="32"/>
      <c r="BX339" s="120"/>
      <c r="BY339" s="62" t="str">
        <f t="shared" si="779"/>
        <v/>
      </c>
      <c r="BZ339" s="62" t="str">
        <f t="shared" si="822"/>
        <v/>
      </c>
      <c r="CA339" s="65" t="str">
        <f t="shared" si="901"/>
        <v/>
      </c>
      <c r="CB339" s="68" t="str">
        <f t="shared" si="823"/>
        <v/>
      </c>
      <c r="CC339" s="32"/>
      <c r="CD339" s="120"/>
      <c r="CE339" s="62" t="str">
        <f t="shared" si="780"/>
        <v/>
      </c>
      <c r="CF339" s="62" t="str">
        <f t="shared" si="824"/>
        <v/>
      </c>
      <c r="CG339" s="65" t="str">
        <f t="shared" si="902"/>
        <v/>
      </c>
      <c r="CH339" s="68" t="str">
        <f t="shared" si="825"/>
        <v/>
      </c>
      <c r="CI339" s="32"/>
      <c r="CJ339" s="120"/>
      <c r="CK339" s="62" t="str">
        <f t="shared" si="781"/>
        <v/>
      </c>
      <c r="CL339" s="62" t="str">
        <f t="shared" si="826"/>
        <v/>
      </c>
      <c r="CM339" s="65" t="str">
        <f t="shared" si="903"/>
        <v/>
      </c>
      <c r="CN339" s="68" t="str">
        <f t="shared" si="827"/>
        <v/>
      </c>
      <c r="CO339" s="32"/>
      <c r="CP339" s="120"/>
      <c r="CQ339" s="62" t="str">
        <f t="shared" si="782"/>
        <v/>
      </c>
      <c r="CR339" s="62" t="str">
        <f t="shared" si="828"/>
        <v/>
      </c>
      <c r="CS339" s="65" t="str">
        <f t="shared" si="904"/>
        <v/>
      </c>
      <c r="CT339" s="68" t="str">
        <f t="shared" si="829"/>
        <v/>
      </c>
      <c r="CU339" s="32"/>
      <c r="CV339" s="120"/>
      <c r="CW339" s="62" t="str">
        <f t="shared" si="783"/>
        <v/>
      </c>
      <c r="CX339" s="62" t="str">
        <f t="shared" si="830"/>
        <v/>
      </c>
      <c r="CY339" s="65" t="str">
        <f t="shared" si="905"/>
        <v/>
      </c>
      <c r="CZ339" s="68" t="str">
        <f t="shared" si="831"/>
        <v/>
      </c>
      <c r="DA339" s="32"/>
      <c r="DB339" s="120"/>
      <c r="DC339" s="62" t="str">
        <f t="shared" si="784"/>
        <v/>
      </c>
      <c r="DD339" s="62" t="str">
        <f t="shared" si="832"/>
        <v/>
      </c>
      <c r="DE339" s="65" t="str">
        <f t="shared" si="906"/>
        <v/>
      </c>
      <c r="DF339" s="68" t="str">
        <f t="shared" si="833"/>
        <v/>
      </c>
      <c r="DG339" s="32"/>
      <c r="DH339" s="120"/>
      <c r="DI339" s="62" t="str">
        <f t="shared" si="785"/>
        <v/>
      </c>
      <c r="DJ339" s="62" t="str">
        <f t="shared" si="834"/>
        <v/>
      </c>
      <c r="DK339" s="65" t="str">
        <f t="shared" si="907"/>
        <v/>
      </c>
      <c r="DL339" s="68" t="str">
        <f t="shared" si="835"/>
        <v/>
      </c>
      <c r="DM339" s="32"/>
      <c r="DN339" s="120"/>
      <c r="DO339" s="62" t="str">
        <f t="shared" si="786"/>
        <v/>
      </c>
      <c r="DP339" s="62" t="str">
        <f t="shared" si="836"/>
        <v/>
      </c>
      <c r="DQ339" s="65" t="str">
        <f t="shared" si="908"/>
        <v/>
      </c>
      <c r="DR339" s="68" t="str">
        <f t="shared" si="837"/>
        <v/>
      </c>
      <c r="DS339" s="32"/>
      <c r="DT339" s="120"/>
      <c r="DU339" s="62" t="str">
        <f t="shared" si="787"/>
        <v/>
      </c>
      <c r="DV339" s="62" t="str">
        <f t="shared" si="838"/>
        <v/>
      </c>
      <c r="DW339" s="65" t="str">
        <f t="shared" si="909"/>
        <v/>
      </c>
      <c r="DX339" s="68" t="str">
        <f t="shared" si="839"/>
        <v/>
      </c>
      <c r="DY339" s="32"/>
      <c r="DZ339" s="120"/>
      <c r="EA339" s="62" t="str">
        <f t="shared" si="788"/>
        <v/>
      </c>
      <c r="EB339" s="62" t="str">
        <f t="shared" si="840"/>
        <v/>
      </c>
      <c r="EC339" s="65" t="str">
        <f t="shared" si="910"/>
        <v/>
      </c>
      <c r="ED339" s="68" t="str">
        <f t="shared" si="841"/>
        <v/>
      </c>
      <c r="EE339" s="32"/>
      <c r="EF339" s="120"/>
      <c r="EG339" s="62" t="str">
        <f t="shared" si="789"/>
        <v/>
      </c>
      <c r="EH339" s="62" t="str">
        <f t="shared" si="842"/>
        <v/>
      </c>
      <c r="EI339" s="65" t="str">
        <f t="shared" si="911"/>
        <v/>
      </c>
      <c r="EJ339" s="68" t="str">
        <f t="shared" si="843"/>
        <v/>
      </c>
      <c r="EK339" s="32"/>
      <c r="EL339" s="120"/>
      <c r="EM339" s="62" t="str">
        <f t="shared" si="790"/>
        <v/>
      </c>
      <c r="EN339" s="62" t="str">
        <f t="shared" si="844"/>
        <v/>
      </c>
      <c r="EO339" s="65" t="str">
        <f t="shared" si="912"/>
        <v/>
      </c>
      <c r="EP339" s="68" t="str">
        <f t="shared" si="845"/>
        <v/>
      </c>
      <c r="EQ339" s="32"/>
      <c r="ER339" s="120"/>
      <c r="ES339" s="62" t="str">
        <f t="shared" si="791"/>
        <v/>
      </c>
      <c r="ET339" s="62" t="str">
        <f t="shared" si="846"/>
        <v/>
      </c>
      <c r="EU339" s="65" t="str">
        <f t="shared" si="913"/>
        <v/>
      </c>
      <c r="EV339" s="68" t="str">
        <f t="shared" si="847"/>
        <v/>
      </c>
      <c r="EW339" s="32"/>
      <c r="EX339" s="120"/>
      <c r="EY339" s="62" t="str">
        <f t="shared" si="792"/>
        <v/>
      </c>
      <c r="EZ339" s="62" t="str">
        <f t="shared" si="848"/>
        <v/>
      </c>
      <c r="FA339" s="65" t="str">
        <f t="shared" si="914"/>
        <v/>
      </c>
      <c r="FB339" s="68" t="str">
        <f t="shared" si="849"/>
        <v/>
      </c>
      <c r="FC339" s="32"/>
      <c r="FD339" s="120"/>
      <c r="FE339" s="62" t="str">
        <f t="shared" si="793"/>
        <v/>
      </c>
      <c r="FF339" s="62" t="str">
        <f t="shared" si="850"/>
        <v/>
      </c>
      <c r="FG339" s="65" t="str">
        <f t="shared" si="915"/>
        <v/>
      </c>
      <c r="FH339" s="68" t="str">
        <f t="shared" si="851"/>
        <v/>
      </c>
      <c r="FI339" s="32"/>
      <c r="FJ339" s="120"/>
      <c r="FK339" s="62" t="str">
        <f t="shared" si="794"/>
        <v/>
      </c>
      <c r="FL339" s="62" t="str">
        <f t="shared" si="852"/>
        <v/>
      </c>
      <c r="FM339" s="65" t="str">
        <f t="shared" si="916"/>
        <v/>
      </c>
      <c r="FN339" s="68" t="str">
        <f t="shared" si="853"/>
        <v/>
      </c>
      <c r="FO339" s="32"/>
      <c r="FP339" s="120"/>
      <c r="FQ339" s="62" t="str">
        <f t="shared" si="795"/>
        <v/>
      </c>
      <c r="FR339" s="62" t="str">
        <f t="shared" si="854"/>
        <v/>
      </c>
      <c r="FS339" s="65" t="str">
        <f t="shared" si="917"/>
        <v/>
      </c>
      <c r="FT339" s="68" t="str">
        <f t="shared" si="855"/>
        <v/>
      </c>
      <c r="FU339" s="32"/>
      <c r="FV339" s="120"/>
      <c r="FW339" s="62" t="str">
        <f t="shared" si="796"/>
        <v/>
      </c>
      <c r="FX339" s="62" t="str">
        <f t="shared" si="856"/>
        <v/>
      </c>
      <c r="FY339" s="65" t="str">
        <f t="shared" si="918"/>
        <v/>
      </c>
      <c r="FZ339" s="68" t="str">
        <f t="shared" si="857"/>
        <v/>
      </c>
      <c r="GA339" s="32"/>
      <c r="GC339" s="7" t="str">
        <f t="shared" si="858"/>
        <v>Nov 2020</v>
      </c>
      <c r="GD339" s="7" t="str">
        <f t="shared" ca="1" si="797"/>
        <v/>
      </c>
      <c r="GT339" s="71">
        <f>IF(GT$9="", "", IF(AND(NOT('Personnel Details'!$N$11=""), $B339&gt;='Personnel Details'!$N$11), 'Personnel Details'!$O$11, IF(AND(NOT('Personnel Details'!$I$11=""), $B339&gt;='Personnel Details'!$I$11), 'Personnel Details'!$J$11, 'Personnel Details'!$E$11)))</f>
        <v>0.8</v>
      </c>
      <c r="GU339" s="59" t="str">
        <f>IF(GT$9="", "", IF(AND(NOT('Personnel Details'!$N$11=""), $B339&gt;='Personnel Details'!$N$11), IF('Personnel Details'!$P$11="","", 'Personnel Details'!$P$11), IF(AND(NOT('Personnel Details'!$I$11=""), $B339&gt;='Personnel Details'!$I$11), IF('Personnel Details'!$K$11="", "", 'Personnel Details'!$K$11), IF('Personnel Details'!$F$11="", "", 'Personnel Details'!$F$11))))</f>
        <v/>
      </c>
      <c r="GV339" s="74">
        <f>IF(GT$9="", "", IF(AND(NOT('Personnel Details'!$N$11=""), $B339&gt;='Personnel Details'!$N$11), 'Personnel Details'!$Q$11, IF(AND(NOT('Personnel Details'!$I$11=""), $B339&gt;='Personnel Details'!$I$11), 'Personnel Details'!$L$11, 'Personnel Details'!$G$11)))</f>
        <v>0</v>
      </c>
      <c r="GW339" s="59">
        <f t="shared" si="859"/>
        <v>0</v>
      </c>
      <c r="GX339" s="53"/>
      <c r="GZ339" s="78">
        <f>IF(GZ$9="", "", IF(AND(NOT('Personnel Details'!$N$12=""), $B339&gt;='Personnel Details'!$N$12), 'Personnel Details'!$O$12, IF(AND(NOT('Personnel Details'!$I$12=""), $B339&gt;='Personnel Details'!$I$12), 'Personnel Details'!$J$12, 'Personnel Details'!$E$12)))</f>
        <v>0.8</v>
      </c>
      <c r="HA339" s="59" t="str">
        <f>IF(GZ$9="", "", IF(AND(NOT('Personnel Details'!$N$12=""), $B339&gt;='Personnel Details'!$N$12), IF('Personnel Details'!$P$12="","", 'Personnel Details'!$P$12), IF(AND(NOT('Personnel Details'!$I$12=""), $B339&gt;='Personnel Details'!$I$12), IF('Personnel Details'!$K$12="", "", 'Personnel Details'!$K$12), IF('Personnel Details'!$F$12="", "", 'Personnel Details'!$F$12))))</f>
        <v/>
      </c>
      <c r="HB339" s="79">
        <f>IF(GZ$9="", "", IF(AND(NOT('Personnel Details'!$N$12=""), $B339&gt;='Personnel Details'!$N$12), 'Personnel Details'!$Q$12, IF(AND(NOT('Personnel Details'!$I$12=""), $B339&gt;='Personnel Details'!$I$12), 'Personnel Details'!$L$12, 'Personnel Details'!$G$12)))</f>
        <v>0</v>
      </c>
      <c r="HC339" s="59">
        <f t="shared" si="860"/>
        <v>0</v>
      </c>
      <c r="HD339" s="53"/>
      <c r="HF339" s="78">
        <f>IF(HF$9="", "", IF(AND(NOT('Personnel Details'!$N$13=""), $B339&gt;='Personnel Details'!$N$13), 'Personnel Details'!$O$13, IF(AND(NOT('Personnel Details'!$I$13=""), $B339&gt;='Personnel Details'!$I$13), 'Personnel Details'!$J$13, 'Personnel Details'!$E$13)))</f>
        <v>0.8</v>
      </c>
      <c r="HG339" s="59" t="str">
        <f>IF(HF$9="", "", IF(AND(NOT('Personnel Details'!$N$13=""), $B339&gt;='Personnel Details'!$N$13), IF('Personnel Details'!$P$13="","", 'Personnel Details'!$P$13), IF(AND(NOT('Personnel Details'!$I$13=""), $B339&gt;='Personnel Details'!$I$13), IF('Personnel Details'!$K$13="", "", 'Personnel Details'!$K$13), IF('Personnel Details'!$F$13="", "", 'Personnel Details'!$F$13))))</f>
        <v/>
      </c>
      <c r="HH339" s="79">
        <f>IF(HF$9="", "", IF(AND(NOT('Personnel Details'!$N$13=""), $B339&gt;='Personnel Details'!$N$13), 'Personnel Details'!$Q$13, IF(AND(NOT('Personnel Details'!$I$13=""), $B339&gt;='Personnel Details'!$I$13), 'Personnel Details'!$L$13, 'Personnel Details'!$G$13)))</f>
        <v>0</v>
      </c>
      <c r="HI339" s="59">
        <f t="shared" si="861"/>
        <v>0</v>
      </c>
      <c r="HJ339" s="53"/>
      <c r="HL339" s="78">
        <f>IF(HL$9="", "", IF(AND(NOT('Personnel Details'!$N$14=""), $B339&gt;='Personnel Details'!$N$14), 'Personnel Details'!$O$14, IF(AND(NOT('Personnel Details'!$I$14=""), $B339&gt;='Personnel Details'!$I$14), 'Personnel Details'!$J$14, 'Personnel Details'!$E$14)))</f>
        <v>0.8</v>
      </c>
      <c r="HM339" s="59">
        <f>IF(HL$9="", "", IF(AND(NOT('Personnel Details'!$N$14=""), $B339&gt;='Personnel Details'!$N$14), IF('Personnel Details'!$P$14="","", 'Personnel Details'!$P$14), IF(AND(NOT('Personnel Details'!$I$14=""), $B339&gt;='Personnel Details'!$I$14), IF('Personnel Details'!$K$14="", "", 'Personnel Details'!$K$14), IF('Personnel Details'!$F$14="", "", 'Personnel Details'!$F$14))))</f>
        <v>2000</v>
      </c>
      <c r="HN339" s="79">
        <f>IF(HL$9="", "", IF(AND(NOT('Personnel Details'!$N$14=""), $B339&gt;='Personnel Details'!$N$14), 'Personnel Details'!$Q$14, IF(AND(NOT('Personnel Details'!$I$14=""), $B339&gt;='Personnel Details'!$I$14), 'Personnel Details'!$L$14, 'Personnel Details'!$G$14)))</f>
        <v>0.85</v>
      </c>
      <c r="HO339" s="59">
        <f t="shared" si="862"/>
        <v>0</v>
      </c>
      <c r="HP339" s="53"/>
      <c r="HR339" s="78" t="str">
        <f>IF(HR$9="", "", IF(AND(NOT('Personnel Details'!$N$15=""), $B339&gt;='Personnel Details'!$N$15), 'Personnel Details'!$O$15, IF(AND(NOT('Personnel Details'!$I$15=""), $B339&gt;='Personnel Details'!$I$15), 'Personnel Details'!$J$15, 'Personnel Details'!$E$15)))</f>
        <v/>
      </c>
      <c r="HS339" s="59" t="str">
        <f>IF(HR$9="", "", IF(AND(NOT('Personnel Details'!$N$15=""), $B339&gt;='Personnel Details'!$N$15), IF('Personnel Details'!$P$15="","", 'Personnel Details'!$P$15), IF(AND(NOT('Personnel Details'!$I$15=""), $B339&gt;='Personnel Details'!$I$15), IF('Personnel Details'!$K$15="", "", 'Personnel Details'!$K$15), IF('Personnel Details'!$F$15="", "", 'Personnel Details'!$F$15))))</f>
        <v/>
      </c>
      <c r="HT339" s="79" t="str">
        <f>IF(HR$9="", "", IF(AND(NOT('Personnel Details'!$N$15=""), $B339&gt;='Personnel Details'!$N$15), 'Personnel Details'!$Q$15, IF(AND(NOT('Personnel Details'!$I$15=""), $B339&gt;='Personnel Details'!$I$15), 'Personnel Details'!$L$15, 'Personnel Details'!$G$15)))</f>
        <v/>
      </c>
      <c r="HU339" s="59">
        <f t="shared" si="863"/>
        <v>0</v>
      </c>
      <c r="HV339" s="53"/>
      <c r="HX339" s="78" t="str">
        <f>IF(HX$9="", "", IF(AND(NOT('Personnel Details'!$N$16=""), $B339&gt;='Personnel Details'!$N$16), 'Personnel Details'!$O$16, IF(AND(NOT('Personnel Details'!$I$16=""), $B339&gt;='Personnel Details'!$I$16), 'Personnel Details'!$J$16, 'Personnel Details'!$E$16)))</f>
        <v/>
      </c>
      <c r="HY339" s="59" t="str">
        <f>IF(HX$9="", "", IF(AND(NOT('Personnel Details'!$N$16=""), $B339&gt;='Personnel Details'!$N$16), IF('Personnel Details'!$P$16="","", 'Personnel Details'!$P$16), IF(AND(NOT('Personnel Details'!$I$16=""), $B339&gt;='Personnel Details'!$I$16), IF('Personnel Details'!$K$16="", "", 'Personnel Details'!$K$16), IF('Personnel Details'!$F$16="", "", 'Personnel Details'!$F$16))))</f>
        <v/>
      </c>
      <c r="HZ339" s="79" t="str">
        <f>IF(HX$9="", "", IF(AND(NOT('Personnel Details'!$N$16=""), $B339&gt;='Personnel Details'!$N$16), 'Personnel Details'!$Q$16, IF(AND(NOT('Personnel Details'!$I$16=""), $B339&gt;='Personnel Details'!$I$16), 'Personnel Details'!$L$16, 'Personnel Details'!$G$16)))</f>
        <v/>
      </c>
      <c r="IA339" s="59">
        <f t="shared" si="864"/>
        <v>0</v>
      </c>
      <c r="IB339" s="53"/>
      <c r="ID339" s="78" t="str">
        <f>IF(ID$9="", "", IF(AND(NOT('Personnel Details'!$N$17=""), $B339&gt;='Personnel Details'!$N$17), 'Personnel Details'!$O$17, IF(AND(NOT('Personnel Details'!$I$17=""), $B339&gt;='Personnel Details'!$I$17), 'Personnel Details'!$J$17, 'Personnel Details'!$E$17)))</f>
        <v/>
      </c>
      <c r="IE339" s="59" t="str">
        <f>IF(ID$9="", "", IF(AND(NOT('Personnel Details'!$N$17=""), $B339&gt;='Personnel Details'!$N$17), IF('Personnel Details'!$P$17="","", 'Personnel Details'!$P$17), IF(AND(NOT('Personnel Details'!$I$17=""), $B339&gt;='Personnel Details'!$I$17), IF('Personnel Details'!$K$17="", "", 'Personnel Details'!$K$17), IF('Personnel Details'!$F$17="", "", 'Personnel Details'!$F$17))))</f>
        <v/>
      </c>
      <c r="IF339" s="79" t="str">
        <f>IF(ID$9="", "", IF(AND(NOT('Personnel Details'!$N$17=""), $B339&gt;='Personnel Details'!$N$17), 'Personnel Details'!$Q$17, IF(AND(NOT('Personnel Details'!$I$17=""), $B339&gt;='Personnel Details'!$I$17), 'Personnel Details'!$L$17, 'Personnel Details'!$G$17)))</f>
        <v/>
      </c>
      <c r="IG339" s="59">
        <f t="shared" si="865"/>
        <v>0</v>
      </c>
      <c r="IH339" s="53"/>
      <c r="IJ339" s="78" t="str">
        <f>IF(IJ$9="", "", IF(AND(NOT('Personnel Details'!$N$18=""), $B339&gt;='Personnel Details'!$N$18), 'Personnel Details'!$O$18, IF(AND(NOT('Personnel Details'!$I$18=""), $B339&gt;='Personnel Details'!$I$18), 'Personnel Details'!$J$18, 'Personnel Details'!$E$18)))</f>
        <v/>
      </c>
      <c r="IK339" s="59" t="str">
        <f>IF(IJ$9="", "", IF(AND(NOT('Personnel Details'!$N$18=""), $B339&gt;='Personnel Details'!$N$18), IF('Personnel Details'!$P$18="","", 'Personnel Details'!$P$18), IF(AND(NOT('Personnel Details'!$I$18=""), $B339&gt;='Personnel Details'!$I$18), IF('Personnel Details'!$K$18="", "", 'Personnel Details'!$K$18), IF('Personnel Details'!$F$18="", "", 'Personnel Details'!$F$18))))</f>
        <v/>
      </c>
      <c r="IL339" s="79" t="str">
        <f>IF(IJ$9="", "", IF(AND(NOT('Personnel Details'!$N$18=""), $B339&gt;='Personnel Details'!$N$18), 'Personnel Details'!$Q$18, IF(AND(NOT('Personnel Details'!$I$18=""), $B339&gt;='Personnel Details'!$I$18), 'Personnel Details'!$L$18, 'Personnel Details'!$G$18)))</f>
        <v/>
      </c>
      <c r="IM339" s="59">
        <f t="shared" si="866"/>
        <v>0</v>
      </c>
      <c r="IN339" s="53"/>
      <c r="IP339" s="78" t="str">
        <f>IF(IP$9="", "", IF(AND(NOT('Personnel Details'!$N$19=""), $B339&gt;='Personnel Details'!$N$19), 'Personnel Details'!$O$19, IF(AND(NOT('Personnel Details'!$I$19=""), $B339&gt;='Personnel Details'!$I$19), 'Personnel Details'!$J$19, 'Personnel Details'!$E$19)))</f>
        <v/>
      </c>
      <c r="IQ339" s="59" t="str">
        <f>IF(IP$9="", "", IF(AND(NOT('Personnel Details'!$N$19=""), $B339&gt;='Personnel Details'!$N$19), IF('Personnel Details'!$P$19="","", 'Personnel Details'!$P$19), IF(AND(NOT('Personnel Details'!$I$19=""), $B339&gt;='Personnel Details'!$I$19), IF('Personnel Details'!$K$19="", "", 'Personnel Details'!$K$19), IF('Personnel Details'!$F$19="", "", 'Personnel Details'!$F$19))))</f>
        <v/>
      </c>
      <c r="IR339" s="79" t="str">
        <f>IF(IP$9="", "", IF(AND(NOT('Personnel Details'!$N$19=""), $B339&gt;='Personnel Details'!$N$19), 'Personnel Details'!$Q$19, IF(AND(NOT('Personnel Details'!$I$19=""), $B339&gt;='Personnel Details'!$I$19), 'Personnel Details'!$L$19, 'Personnel Details'!$G$19)))</f>
        <v/>
      </c>
      <c r="IS339" s="59">
        <f t="shared" si="867"/>
        <v>0</v>
      </c>
      <c r="IT339" s="53"/>
      <c r="IV339" s="78" t="str">
        <f>IF(IV$9="", "", IF(AND(NOT('Personnel Details'!$N$20=""), $B339&gt;='Personnel Details'!$N$20), 'Personnel Details'!$O$20, IF(AND(NOT('Personnel Details'!$I$20=""), $B339&gt;='Personnel Details'!$I$20), 'Personnel Details'!$J$20, 'Personnel Details'!$E$20)))</f>
        <v/>
      </c>
      <c r="IW339" s="59" t="str">
        <f>IF(IV$9="", "", IF(AND(NOT('Personnel Details'!$N$20=""), $B339&gt;='Personnel Details'!$N$20), IF('Personnel Details'!$P$20="","", 'Personnel Details'!$P$20), IF(AND(NOT('Personnel Details'!$I$20=""), $B339&gt;='Personnel Details'!$I$20), IF('Personnel Details'!$K$20="", "", 'Personnel Details'!$K$20), IF('Personnel Details'!$F$20="", "", 'Personnel Details'!$F$20))))</f>
        <v/>
      </c>
      <c r="IX339" s="79" t="str">
        <f>IF(IV$9="", "", IF(AND(NOT('Personnel Details'!$N$20=""), $B339&gt;='Personnel Details'!$N$20), 'Personnel Details'!$Q$20, IF(AND(NOT('Personnel Details'!$I$20=""), $B339&gt;='Personnel Details'!$I$20), 'Personnel Details'!$L$20, 'Personnel Details'!$G$20)))</f>
        <v/>
      </c>
      <c r="IY339" s="59">
        <f t="shared" si="868"/>
        <v>0</v>
      </c>
      <c r="IZ339" s="53"/>
      <c r="JB339" s="78" t="str">
        <f>IF(JB$9="", "", IF(AND(NOT('Personnel Details'!$N$21=""), $B339&gt;='Personnel Details'!$N$21), 'Personnel Details'!$O$21, IF(AND(NOT('Personnel Details'!$I$21=""), $B339&gt;='Personnel Details'!$I$21), 'Personnel Details'!$J$21, 'Personnel Details'!$E$21)))</f>
        <v/>
      </c>
      <c r="JC339" s="59" t="str">
        <f>IF(JB$9="", "", IF(AND(NOT('Personnel Details'!$N$21=""), $B339&gt;='Personnel Details'!$N$21), IF('Personnel Details'!$P$21="","", 'Personnel Details'!$P$21), IF(AND(NOT('Personnel Details'!$I$21=""), $B339&gt;='Personnel Details'!$I$21), IF('Personnel Details'!$K$21="", "", 'Personnel Details'!$K$21), IF('Personnel Details'!$F$21="", "", 'Personnel Details'!$F$21))))</f>
        <v/>
      </c>
      <c r="JD339" s="79" t="str">
        <f>IF(JB$9="", "", IF(AND(NOT('Personnel Details'!$N$21=""), $B339&gt;='Personnel Details'!$N$21), 'Personnel Details'!$Q$21, IF(AND(NOT('Personnel Details'!$I$21=""), $B339&gt;='Personnel Details'!$I$21), 'Personnel Details'!$L$21, 'Personnel Details'!$G$21)))</f>
        <v/>
      </c>
      <c r="JE339" s="59">
        <f t="shared" si="869"/>
        <v>0</v>
      </c>
      <c r="JF339" s="53"/>
      <c r="JH339" s="78" t="str">
        <f>IF(JH$9="", "", IF(AND(NOT('Personnel Details'!$N$22=""), $B339&gt;='Personnel Details'!$N$22), 'Personnel Details'!$O$22, IF(AND(NOT('Personnel Details'!$I$22=""), $B339&gt;='Personnel Details'!$I$22), 'Personnel Details'!$J$22, 'Personnel Details'!$E$22)))</f>
        <v/>
      </c>
      <c r="JI339" s="59" t="str">
        <f>IF(JH$9="", "", IF(AND(NOT('Personnel Details'!$N$22=""), $B339&gt;='Personnel Details'!$N$22), IF('Personnel Details'!$P$22="","", 'Personnel Details'!$P$22), IF(AND(NOT('Personnel Details'!$I$22=""), $B339&gt;='Personnel Details'!$I$22), IF('Personnel Details'!$K$22="", "", 'Personnel Details'!$K$22), IF('Personnel Details'!$F$22="", "", 'Personnel Details'!$F$22))))</f>
        <v/>
      </c>
      <c r="JJ339" s="79" t="str">
        <f>IF(JH$9="", "", IF(AND(NOT('Personnel Details'!$N$22=""), $B339&gt;='Personnel Details'!$N$22), 'Personnel Details'!$Q$22, IF(AND(NOT('Personnel Details'!$I$22=""), $B339&gt;='Personnel Details'!$I$22), 'Personnel Details'!$L$22, 'Personnel Details'!$G$22)))</f>
        <v/>
      </c>
      <c r="JK339" s="59">
        <f t="shared" si="870"/>
        <v>0</v>
      </c>
      <c r="JL339" s="53"/>
      <c r="JN339" s="78" t="str">
        <f>IF(JN$9="", "", IF(AND(NOT('Personnel Details'!$N$23=""), $B339&gt;='Personnel Details'!$N$23), 'Personnel Details'!$O$23, IF(AND(NOT('Personnel Details'!$I$23=""), $B339&gt;='Personnel Details'!$I$23), 'Personnel Details'!$J$23, 'Personnel Details'!$E$23)))</f>
        <v/>
      </c>
      <c r="JO339" s="59" t="str">
        <f>IF(JN$9="", "", IF(AND(NOT('Personnel Details'!$N$23=""), $B339&gt;='Personnel Details'!$N$23), IF('Personnel Details'!$P$23="","", 'Personnel Details'!$P$23), IF(AND(NOT('Personnel Details'!$I$23=""), $B339&gt;='Personnel Details'!$I$23), IF('Personnel Details'!$K$23="", "", 'Personnel Details'!$K$23), IF('Personnel Details'!$F$23="", "", 'Personnel Details'!$F$23))))</f>
        <v/>
      </c>
      <c r="JP339" s="79" t="str">
        <f>IF(JN$9="", "", IF(AND(NOT('Personnel Details'!$N$23=""), $B339&gt;='Personnel Details'!$N$23), 'Personnel Details'!$Q$23, IF(AND(NOT('Personnel Details'!$I$23=""), $B339&gt;='Personnel Details'!$I$23), 'Personnel Details'!$L$23, 'Personnel Details'!$G$23)))</f>
        <v/>
      </c>
      <c r="JQ339" s="59">
        <f t="shared" si="871"/>
        <v>0</v>
      </c>
      <c r="JR339" s="53"/>
      <c r="JT339" s="78" t="str">
        <f>IF(JT$9="", "", IF(AND(NOT('Personnel Details'!$N$24=""), $B339&gt;='Personnel Details'!$N$24), 'Personnel Details'!$O$24, IF(AND(NOT('Personnel Details'!$I$24=""), $B339&gt;='Personnel Details'!$I$24), 'Personnel Details'!$J$24, 'Personnel Details'!$E$24)))</f>
        <v/>
      </c>
      <c r="JU339" s="59" t="str">
        <f>IF(JT$9="", "", IF(AND(NOT('Personnel Details'!$N$24=""), $B339&gt;='Personnel Details'!$N$24), IF('Personnel Details'!$P$24="","", 'Personnel Details'!$P$24), IF(AND(NOT('Personnel Details'!$I$24=""), $B339&gt;='Personnel Details'!$I$24), IF('Personnel Details'!$K$24="", "", 'Personnel Details'!$K$24), IF('Personnel Details'!$F$24="", "", 'Personnel Details'!$F$24))))</f>
        <v/>
      </c>
      <c r="JV339" s="79" t="str">
        <f>IF(JT$9="", "", IF(AND(NOT('Personnel Details'!$N$24=""), $B339&gt;='Personnel Details'!$N$24), 'Personnel Details'!$Q$24, IF(AND(NOT('Personnel Details'!$I$24=""), $B339&gt;='Personnel Details'!$I$24), 'Personnel Details'!$L$24, 'Personnel Details'!$G$24)))</f>
        <v/>
      </c>
      <c r="JW339" s="59">
        <f t="shared" si="872"/>
        <v>0</v>
      </c>
      <c r="JX339" s="53"/>
      <c r="JZ339" s="78" t="str">
        <f>IF(JZ$9="", "", IF(AND(NOT('Personnel Details'!$N$25=""), $B339&gt;='Personnel Details'!$N$25), 'Personnel Details'!$O$25, IF(AND(NOT('Personnel Details'!$I$25=""), $B339&gt;='Personnel Details'!$I$25), 'Personnel Details'!$J$25, 'Personnel Details'!$E$25)))</f>
        <v/>
      </c>
      <c r="KA339" s="59" t="str">
        <f>IF(JZ$9="", "", IF(AND(NOT('Personnel Details'!$N$25=""), $B339&gt;='Personnel Details'!$N$25), IF('Personnel Details'!$P$25="","", 'Personnel Details'!$P$25), IF(AND(NOT('Personnel Details'!$I$25=""), $B339&gt;='Personnel Details'!$I$25), IF('Personnel Details'!$K$25="", "", 'Personnel Details'!$K$25), IF('Personnel Details'!$F$25="", "", 'Personnel Details'!$F$25))))</f>
        <v/>
      </c>
      <c r="KB339" s="79" t="str">
        <f>IF(JZ$9="", "", IF(AND(NOT('Personnel Details'!$N$25=""), $B339&gt;='Personnel Details'!$N$25), 'Personnel Details'!$Q$25, IF(AND(NOT('Personnel Details'!$I$25=""), $B339&gt;='Personnel Details'!$I$25), 'Personnel Details'!$L$25, 'Personnel Details'!$G$25)))</f>
        <v/>
      </c>
      <c r="KC339" s="59">
        <f t="shared" si="873"/>
        <v>0</v>
      </c>
      <c r="KD339" s="53"/>
      <c r="KF339" s="78" t="str">
        <f>IF(KF$9="", "", IF(AND(NOT('Personnel Details'!$N$26=""), $B339&gt;='Personnel Details'!$N$26), 'Personnel Details'!$O$26, IF(AND(NOT('Personnel Details'!$I$26=""), $B339&gt;='Personnel Details'!$I$26), 'Personnel Details'!$J$26, 'Personnel Details'!$E$26)))</f>
        <v/>
      </c>
      <c r="KG339" s="59" t="str">
        <f>IF(KF$9="", "", IF(AND(NOT('Personnel Details'!$N$26=""), $B339&gt;='Personnel Details'!$N$26), IF('Personnel Details'!$P$26="","", 'Personnel Details'!$P$26), IF(AND(NOT('Personnel Details'!$I$26=""), $B339&gt;='Personnel Details'!$I$26), IF('Personnel Details'!$K$26="", "", 'Personnel Details'!$K$26), IF('Personnel Details'!$F$26="", "", 'Personnel Details'!$F$26))))</f>
        <v/>
      </c>
      <c r="KH339" s="79" t="str">
        <f>IF(KF$9="", "", IF(AND(NOT('Personnel Details'!$N$26=""), $B339&gt;='Personnel Details'!$N$26), 'Personnel Details'!$Q$26, IF(AND(NOT('Personnel Details'!$I$26=""), $B339&gt;='Personnel Details'!$I$26), 'Personnel Details'!$L$26, 'Personnel Details'!$G$26)))</f>
        <v/>
      </c>
      <c r="KI339" s="59">
        <f t="shared" si="874"/>
        <v>0</v>
      </c>
      <c r="KJ339" s="53"/>
      <c r="KL339" s="78" t="str">
        <f>IF(KL$9="", "", IF(AND(NOT('Personnel Details'!$N$27=""), $B339&gt;='Personnel Details'!$N$27), 'Personnel Details'!$O$27, IF(AND(NOT('Personnel Details'!$I$27=""), $B339&gt;='Personnel Details'!$I$27), 'Personnel Details'!$J$27, 'Personnel Details'!$E$27)))</f>
        <v/>
      </c>
      <c r="KM339" s="59" t="str">
        <f>IF(KL$9="", "", IF(AND(NOT('Personnel Details'!$N$27=""), $B339&gt;='Personnel Details'!$N$27), IF('Personnel Details'!$P$27="","", 'Personnel Details'!$P$27), IF(AND(NOT('Personnel Details'!$I$27=""), $B339&gt;='Personnel Details'!$I$27), IF('Personnel Details'!$K$27="", "", 'Personnel Details'!$K$27), IF('Personnel Details'!$F$27="", "", 'Personnel Details'!$F$27))))</f>
        <v/>
      </c>
      <c r="KN339" s="79" t="str">
        <f>IF(KL$9="", "", IF(AND(NOT('Personnel Details'!$N$27=""), $B339&gt;='Personnel Details'!$N$27), 'Personnel Details'!$Q$27, IF(AND(NOT('Personnel Details'!$I$27=""), $B339&gt;='Personnel Details'!$I$27), 'Personnel Details'!$L$27, 'Personnel Details'!$G$27)))</f>
        <v/>
      </c>
      <c r="KO339" s="59">
        <f t="shared" si="875"/>
        <v>0</v>
      </c>
      <c r="KP339" s="53"/>
      <c r="KR339" s="78" t="str">
        <f>IF(KR$9="", "", IF(AND(NOT('Personnel Details'!$N$28=""), $B339&gt;='Personnel Details'!$N$28), 'Personnel Details'!$O$28, IF(AND(NOT('Personnel Details'!$I$28=""), $B339&gt;='Personnel Details'!$I$28), 'Personnel Details'!$J$28, 'Personnel Details'!$E$28)))</f>
        <v/>
      </c>
      <c r="KS339" s="59" t="str">
        <f>IF(KR$9="", "", IF(AND(NOT('Personnel Details'!$N$28=""), $B339&gt;='Personnel Details'!$N$28), IF('Personnel Details'!$P$28="","", 'Personnel Details'!$P$28), IF(AND(NOT('Personnel Details'!$I$28=""), $B339&gt;='Personnel Details'!$I$28), IF('Personnel Details'!$K$28="", "", 'Personnel Details'!$K$28), IF('Personnel Details'!$F$28="", "", 'Personnel Details'!$F$28))))</f>
        <v/>
      </c>
      <c r="KT339" s="79" t="str">
        <f>IF(KR$9="", "", IF(AND(NOT('Personnel Details'!$N$28=""), $B339&gt;='Personnel Details'!$N$28), 'Personnel Details'!$Q$28, IF(AND(NOT('Personnel Details'!$I$28=""), $B339&gt;='Personnel Details'!$I$28), 'Personnel Details'!$L$28, 'Personnel Details'!$G$28)))</f>
        <v/>
      </c>
      <c r="KU339" s="59">
        <f t="shared" si="876"/>
        <v>0</v>
      </c>
      <c r="KV339" s="53"/>
      <c r="KX339" s="78" t="str">
        <f>IF(KX$9="", "", IF(AND(NOT('Personnel Details'!$N$29=""), $B339&gt;='Personnel Details'!$N$29), 'Personnel Details'!$O$29, IF(AND(NOT('Personnel Details'!$I$29=""), $B339&gt;='Personnel Details'!$I$29), 'Personnel Details'!$J$29, 'Personnel Details'!$E$29)))</f>
        <v/>
      </c>
      <c r="KY339" s="59" t="str">
        <f>IF(KX$9="", "", IF(AND(NOT('Personnel Details'!$N$29=""), $B339&gt;='Personnel Details'!$N$29), IF('Personnel Details'!$P$29="","", 'Personnel Details'!$P$29), IF(AND(NOT('Personnel Details'!$I$29=""), $B339&gt;='Personnel Details'!$I$29), IF('Personnel Details'!$K$29="", "", 'Personnel Details'!$K$29), IF('Personnel Details'!$F$29="", "", 'Personnel Details'!$F$29))))</f>
        <v/>
      </c>
      <c r="KZ339" s="79" t="str">
        <f>IF(KX$9="", "", IF(AND(NOT('Personnel Details'!$N$29=""), $B339&gt;='Personnel Details'!$N$29), 'Personnel Details'!$Q$29, IF(AND(NOT('Personnel Details'!$I$29=""), $B339&gt;='Personnel Details'!$I$29), 'Personnel Details'!$L$29, 'Personnel Details'!$G$29)))</f>
        <v/>
      </c>
      <c r="LA339" s="59">
        <f t="shared" si="877"/>
        <v>0</v>
      </c>
      <c r="LB339" s="53"/>
      <c r="LD339" s="78" t="str">
        <f>IF(LD$9="", "", IF(AND(NOT('Personnel Details'!$N$30=""), $B339&gt;='Personnel Details'!$N$30), 'Personnel Details'!$O$30, IF(AND(NOT('Personnel Details'!$I$30=""), $B339&gt;='Personnel Details'!$I$30), 'Personnel Details'!$J$30, 'Personnel Details'!$E$30)))</f>
        <v/>
      </c>
      <c r="LE339" s="59" t="str">
        <f>IF(LD$9="", "", IF(AND(NOT('Personnel Details'!$N$30=""), $B339&gt;='Personnel Details'!$N$30), IF('Personnel Details'!$P$30="","", 'Personnel Details'!$P$30), IF(AND(NOT('Personnel Details'!$I$30=""), $B339&gt;='Personnel Details'!$I$30), IF('Personnel Details'!$K$30="", "", 'Personnel Details'!$K$30), IF('Personnel Details'!$F$30="", "", 'Personnel Details'!$F$30))))</f>
        <v/>
      </c>
      <c r="LF339" s="79" t="str">
        <f>IF(LD$9="", "", IF(AND(NOT('Personnel Details'!$N$30=""), $B339&gt;='Personnel Details'!$N$30), 'Personnel Details'!$Q$30, IF(AND(NOT('Personnel Details'!$I$30=""), $B339&gt;='Personnel Details'!$I$30), 'Personnel Details'!$L$30, 'Personnel Details'!$G$30)))</f>
        <v/>
      </c>
      <c r="LG339" s="59">
        <f t="shared" si="878"/>
        <v>0</v>
      </c>
      <c r="LH339" s="53"/>
      <c r="LJ339" s="78" t="str">
        <f>IF(LJ$9="", "", IF(AND(NOT('Personnel Details'!$N$31=""), $B339&gt;='Personnel Details'!$N$31), 'Personnel Details'!$O$31, IF(AND(NOT('Personnel Details'!$I$31=""), $B339&gt;='Personnel Details'!$I$31), 'Personnel Details'!$J$31, 'Personnel Details'!$E$31)))</f>
        <v/>
      </c>
      <c r="LK339" s="59" t="str">
        <f>IF(LJ$9="", "", IF(AND(NOT('Personnel Details'!$N$31=""), $B339&gt;='Personnel Details'!$N$31), IF('Personnel Details'!$P$31="","", 'Personnel Details'!$P$31), IF(AND(NOT('Personnel Details'!$I$31=""), $B339&gt;='Personnel Details'!$I$31), IF('Personnel Details'!$K$31="", "", 'Personnel Details'!$K$31), IF('Personnel Details'!$F$31="", "", 'Personnel Details'!$F$31))))</f>
        <v/>
      </c>
      <c r="LL339" s="79" t="str">
        <f>IF(LJ$9="", "", IF(AND(NOT('Personnel Details'!$N$31=""), $B339&gt;='Personnel Details'!$N$31), 'Personnel Details'!$Q$31, IF(AND(NOT('Personnel Details'!$I$31=""), $B339&gt;='Personnel Details'!$I$31), 'Personnel Details'!$L$31, 'Personnel Details'!$G$31)))</f>
        <v/>
      </c>
      <c r="LM339" s="59">
        <f t="shared" si="879"/>
        <v>0</v>
      </c>
      <c r="LN339" s="53"/>
      <c r="LP339" s="78" t="str">
        <f>IF(LP$9="", "", IF(AND(NOT('Personnel Details'!$N$32=""), $B339&gt;='Personnel Details'!$N$32), 'Personnel Details'!$O$32, IF(AND(NOT('Personnel Details'!$I$32=""), $B339&gt;='Personnel Details'!$I$32), 'Personnel Details'!$J$32, 'Personnel Details'!$E$32)))</f>
        <v/>
      </c>
      <c r="LQ339" s="59" t="str">
        <f>IF(LP$9="", "", IF(AND(NOT('Personnel Details'!$N$32=""), $B339&gt;='Personnel Details'!$N$32), IF('Personnel Details'!$P$32="","", 'Personnel Details'!$P$32), IF(AND(NOT('Personnel Details'!$I$32=""), $B339&gt;='Personnel Details'!$I$32), IF('Personnel Details'!$K$32="", "", 'Personnel Details'!$K$32), IF('Personnel Details'!$F$32="", "", 'Personnel Details'!$F$32))))</f>
        <v/>
      </c>
      <c r="LR339" s="79" t="str">
        <f>IF(LP$9="", "", IF(AND(NOT('Personnel Details'!$N$32=""), $B339&gt;='Personnel Details'!$N$32), 'Personnel Details'!$Q$32, IF(AND(NOT('Personnel Details'!$I$32=""), $B339&gt;='Personnel Details'!$I$32), 'Personnel Details'!$L$32, 'Personnel Details'!$G$32)))</f>
        <v/>
      </c>
      <c r="LS339" s="59">
        <f t="shared" si="880"/>
        <v>0</v>
      </c>
      <c r="LT339" s="53"/>
      <c r="LV339" s="78" t="str">
        <f>IF(LV$9="", "", IF(AND(NOT('Personnel Details'!$N$33=""), $B339&gt;='Personnel Details'!$N$33), 'Personnel Details'!$O$33, IF(AND(NOT('Personnel Details'!$I$33=""), $B339&gt;='Personnel Details'!$I$33), 'Personnel Details'!$J$33, 'Personnel Details'!$E$33)))</f>
        <v/>
      </c>
      <c r="LW339" s="59" t="str">
        <f>IF(LV$9="", "", IF(AND(NOT('Personnel Details'!$N$33=""), $B339&gt;='Personnel Details'!$N$33), IF('Personnel Details'!$P$33="","", 'Personnel Details'!$P$33), IF(AND(NOT('Personnel Details'!$I$33=""), $B339&gt;='Personnel Details'!$I$33), IF('Personnel Details'!$K$33="", "", 'Personnel Details'!$K$33), IF('Personnel Details'!$F$33="", "", 'Personnel Details'!$F$33))))</f>
        <v/>
      </c>
      <c r="LX339" s="79" t="str">
        <f>IF(LV$9="", "", IF(AND(NOT('Personnel Details'!$N$33=""), $B339&gt;='Personnel Details'!$N$33), 'Personnel Details'!$Q$33, IF(AND(NOT('Personnel Details'!$I$33=""), $B339&gt;='Personnel Details'!$I$33), 'Personnel Details'!$L$33, 'Personnel Details'!$G$33)))</f>
        <v/>
      </c>
      <c r="LY339" s="59">
        <f t="shared" si="881"/>
        <v>0</v>
      </c>
      <c r="LZ339" s="53"/>
      <c r="MB339" s="78" t="str">
        <f>IF(MB$9="", "", IF(AND(NOT('Personnel Details'!$N$34=""), $B339&gt;='Personnel Details'!$N$34), 'Personnel Details'!$O$34, IF(AND(NOT('Personnel Details'!$I$34=""), $B339&gt;='Personnel Details'!$I$34), 'Personnel Details'!$J$34, 'Personnel Details'!$E$34)))</f>
        <v/>
      </c>
      <c r="MC339" s="59" t="str">
        <f>IF(MB$9="", "", IF(AND(NOT('Personnel Details'!$N$34=""), $B339&gt;='Personnel Details'!$N$34), IF('Personnel Details'!$P$34="","", 'Personnel Details'!$P$34), IF(AND(NOT('Personnel Details'!$I$34=""), $B339&gt;='Personnel Details'!$I$34), IF('Personnel Details'!$K$34="", "", 'Personnel Details'!$K$34), IF('Personnel Details'!$F$34="", "", 'Personnel Details'!$F$34))))</f>
        <v/>
      </c>
      <c r="MD339" s="79" t="str">
        <f>IF(MB$9="", "", IF(AND(NOT('Personnel Details'!$N$34=""), $B339&gt;='Personnel Details'!$N$34), 'Personnel Details'!$Q$34, IF(AND(NOT('Personnel Details'!$I$34=""), $B339&gt;='Personnel Details'!$I$34), 'Personnel Details'!$L$34, 'Personnel Details'!$G$34)))</f>
        <v/>
      </c>
      <c r="ME339" s="59">
        <f t="shared" si="882"/>
        <v>0</v>
      </c>
      <c r="MF339" s="53"/>
      <c r="MH339" s="78" t="str">
        <f>IF(MH$9="", "", IF(AND(NOT('Personnel Details'!$N$35=""), $B339&gt;='Personnel Details'!$N$35), 'Personnel Details'!$O$35, IF(AND(NOT('Personnel Details'!$I$35=""), $B339&gt;='Personnel Details'!$I$35), 'Personnel Details'!$J$35, 'Personnel Details'!$E$35)))</f>
        <v/>
      </c>
      <c r="MI339" s="59" t="str">
        <f>IF(MH$9="", "", IF(AND(NOT('Personnel Details'!$N$35=""), $B339&gt;='Personnel Details'!$N$35), IF('Personnel Details'!$P$35="","", 'Personnel Details'!$P$35), IF(AND(NOT('Personnel Details'!$I$35=""), $B339&gt;='Personnel Details'!$I$35), IF('Personnel Details'!$K$35="", "", 'Personnel Details'!$K$35), IF('Personnel Details'!$F$35="", "", 'Personnel Details'!$F$35))))</f>
        <v/>
      </c>
      <c r="MJ339" s="79" t="str">
        <f>IF(MH$9="", "", IF(AND(NOT('Personnel Details'!$N$35=""), $B339&gt;='Personnel Details'!$N$35), 'Personnel Details'!$Q$35, IF(AND(NOT('Personnel Details'!$I$35=""), $B339&gt;='Personnel Details'!$I$35), 'Personnel Details'!$L$35, 'Personnel Details'!$G$35)))</f>
        <v/>
      </c>
      <c r="MK339" s="59">
        <f t="shared" si="883"/>
        <v>0</v>
      </c>
      <c r="ML339" s="53"/>
      <c r="MN339" s="78" t="str">
        <f>IF(MN$9="", "", IF(AND(NOT('Personnel Details'!$N$36=""), $B339&gt;='Personnel Details'!$N$36), 'Personnel Details'!$O$36, IF(AND(NOT('Personnel Details'!$I$36=""), $B339&gt;='Personnel Details'!$I$36), 'Personnel Details'!$J$36, 'Personnel Details'!$E$36)))</f>
        <v/>
      </c>
      <c r="MO339" s="59" t="str">
        <f>IF(MN$9="", "", IF(AND(NOT('Personnel Details'!$N$36=""), $B339&gt;='Personnel Details'!$N$36), IF('Personnel Details'!$P$36="","", 'Personnel Details'!$P$36), IF(AND(NOT('Personnel Details'!$I$36=""), $B339&gt;='Personnel Details'!$I$36), IF('Personnel Details'!$K$36="", "", 'Personnel Details'!$K$36), IF('Personnel Details'!$F$36="", "", 'Personnel Details'!$F$36))))</f>
        <v/>
      </c>
      <c r="MP339" s="79" t="str">
        <f>IF(MN$9="", "", IF(AND(NOT('Personnel Details'!$N$36=""), $B339&gt;='Personnel Details'!$N$36), 'Personnel Details'!$Q$36, IF(AND(NOT('Personnel Details'!$I$36=""), $B339&gt;='Personnel Details'!$I$36), 'Personnel Details'!$L$36, 'Personnel Details'!$G$36)))</f>
        <v/>
      </c>
      <c r="MQ339" s="59">
        <f t="shared" si="884"/>
        <v>0</v>
      </c>
      <c r="MR339" s="53"/>
      <c r="MT339" s="78" t="str">
        <f>IF(MT$9="", "", IF(AND(NOT('Personnel Details'!$N$37=""), $B339&gt;='Personnel Details'!$N$37), 'Personnel Details'!$O$37, IF(AND(NOT('Personnel Details'!$I$37=""), $B339&gt;='Personnel Details'!$I$37), 'Personnel Details'!$J$37, 'Personnel Details'!$E$37)))</f>
        <v/>
      </c>
      <c r="MU339" s="59" t="str">
        <f>IF(MT$9="", "", IF(AND(NOT('Personnel Details'!$N$37=""), $B339&gt;='Personnel Details'!$N$37), IF('Personnel Details'!$P$37="","", 'Personnel Details'!$P$37), IF(AND(NOT('Personnel Details'!$I$37=""), $B339&gt;='Personnel Details'!$I$37), IF('Personnel Details'!$K$37="", "", 'Personnel Details'!$K$37), IF('Personnel Details'!$F$37="", "", 'Personnel Details'!$F$37))))</f>
        <v/>
      </c>
      <c r="MV339" s="79" t="str">
        <f>IF(MT$9="", "", IF(AND(NOT('Personnel Details'!$N$37=""), $B339&gt;='Personnel Details'!$N$37), 'Personnel Details'!$Q$37, IF(AND(NOT('Personnel Details'!$I$37=""), $B339&gt;='Personnel Details'!$I$37), 'Personnel Details'!$L$37, 'Personnel Details'!$G$37)))</f>
        <v/>
      </c>
      <c r="MW339" s="59">
        <f t="shared" si="885"/>
        <v>0</v>
      </c>
      <c r="MX339" s="53"/>
      <c r="MZ339" s="78" t="str">
        <f>IF(MZ$9="", "", IF(AND(NOT('Personnel Details'!$N$38=""), $B339&gt;='Personnel Details'!$N$38), 'Personnel Details'!$O$38, IF(AND(NOT('Personnel Details'!$I$38=""), $B339&gt;='Personnel Details'!$I$38), 'Personnel Details'!$J$38, 'Personnel Details'!$E$38)))</f>
        <v/>
      </c>
      <c r="NA339" s="59" t="str">
        <f>IF(MZ$9="", "", IF(AND(NOT('Personnel Details'!$N$38=""), $B339&gt;='Personnel Details'!$N$38), IF('Personnel Details'!$P$38="","", 'Personnel Details'!$P$38), IF(AND(NOT('Personnel Details'!$I$38=""), $B339&gt;='Personnel Details'!$I$38), IF('Personnel Details'!$K$38="", "", 'Personnel Details'!$K$38), IF('Personnel Details'!$F$38="", "", 'Personnel Details'!$F$38))))</f>
        <v/>
      </c>
      <c r="NB339" s="79" t="str">
        <f>IF(MZ$9="", "", IF(AND(NOT('Personnel Details'!$N$38=""), $B339&gt;='Personnel Details'!$N$38), 'Personnel Details'!$Q$38, IF(AND(NOT('Personnel Details'!$I$38=""), $B339&gt;='Personnel Details'!$I$38), 'Personnel Details'!$L$38, 'Personnel Details'!$G$38)))</f>
        <v/>
      </c>
      <c r="NC339" s="59">
        <f t="shared" si="886"/>
        <v>0</v>
      </c>
      <c r="ND339" s="53"/>
      <c r="NF339" s="78" t="str">
        <f>IF(NF$9="", "", IF(AND(NOT('Personnel Details'!$N$39=""), $B339&gt;='Personnel Details'!$N$39), 'Personnel Details'!$O$39, IF(AND(NOT('Personnel Details'!$I$39=""), $B339&gt;='Personnel Details'!$I$39), 'Personnel Details'!$J$39, 'Personnel Details'!$E$39)))</f>
        <v/>
      </c>
      <c r="NG339" s="59" t="str">
        <f>IF(NF$9="", "", IF(AND(NOT('Personnel Details'!$N$39=""), $B339&gt;='Personnel Details'!$N$39), IF('Personnel Details'!$P$39="","", 'Personnel Details'!$P$39), IF(AND(NOT('Personnel Details'!$I$39=""), $B339&gt;='Personnel Details'!$I$39), IF('Personnel Details'!$K$39="", "", 'Personnel Details'!$K$39), IF('Personnel Details'!$F$39="", "", 'Personnel Details'!$F$39))))</f>
        <v/>
      </c>
      <c r="NH339" s="79" t="str">
        <f>IF(NF$9="", "", IF(AND(NOT('Personnel Details'!$N$39=""), $B339&gt;='Personnel Details'!$N$39), 'Personnel Details'!$Q$39, IF(AND(NOT('Personnel Details'!$I$39=""), $B339&gt;='Personnel Details'!$I$39), 'Personnel Details'!$L$39, 'Personnel Details'!$G$39)))</f>
        <v/>
      </c>
      <c r="NI339" s="59">
        <f t="shared" si="887"/>
        <v>0</v>
      </c>
      <c r="NJ339" s="53"/>
      <c r="NL339" s="78" t="str">
        <f>IF(NL$9="", "", IF(AND(NOT('Personnel Details'!$N$40=""), $B339&gt;='Personnel Details'!$N$40), 'Personnel Details'!$O$40, IF(AND(NOT('Personnel Details'!$I$40=""), $B339&gt;='Personnel Details'!$I$40), 'Personnel Details'!$J$40, 'Personnel Details'!$E$40)))</f>
        <v/>
      </c>
      <c r="NM339" s="59" t="str">
        <f>IF(NL$9="", "", IF(AND(NOT('Personnel Details'!$N$40=""), $B339&gt;='Personnel Details'!$N$40), IF('Personnel Details'!$P$40="","", 'Personnel Details'!$P$40), IF(AND(NOT('Personnel Details'!$I$40=""), $B339&gt;='Personnel Details'!$I$40), IF('Personnel Details'!$K$40="", "", 'Personnel Details'!$K$40), IF('Personnel Details'!$F$40="", "", 'Personnel Details'!$F$40))))</f>
        <v/>
      </c>
      <c r="NN339" s="79" t="str">
        <f>IF(NL$9="", "", IF(AND(NOT('Personnel Details'!$N$40=""), $B339&gt;='Personnel Details'!$N$40), 'Personnel Details'!$Q$40, IF(AND(NOT('Personnel Details'!$I$40=""), $B339&gt;='Personnel Details'!$I$40), 'Personnel Details'!$L$40, 'Personnel Details'!$G$40)))</f>
        <v/>
      </c>
      <c r="NO339" s="59">
        <f t="shared" si="888"/>
        <v>0</v>
      </c>
      <c r="NP339" s="53"/>
    </row>
    <row r="340" spans="1:380" x14ac:dyDescent="0.25">
      <c r="A340" s="32"/>
      <c r="B340" s="113">
        <f>IFERROR(IF(B339+1&gt;'Personnel Details'!$U$5, "", B339+1), "")</f>
        <v>44160</v>
      </c>
      <c r="C340" s="32"/>
      <c r="D340" s="120"/>
      <c r="E340" s="13" t="str">
        <f t="shared" si="767"/>
        <v/>
      </c>
      <c r="F340" s="13" t="str">
        <f t="shared" si="798"/>
        <v/>
      </c>
      <c r="G340" s="56" t="str">
        <f t="shared" si="889"/>
        <v/>
      </c>
      <c r="H340" s="16" t="str">
        <f t="shared" si="799"/>
        <v/>
      </c>
      <c r="I340" s="32"/>
      <c r="J340" s="120"/>
      <c r="K340" s="62" t="str">
        <f t="shared" si="768"/>
        <v/>
      </c>
      <c r="L340" s="62" t="str">
        <f t="shared" si="800"/>
        <v/>
      </c>
      <c r="M340" s="65" t="str">
        <f t="shared" si="890"/>
        <v/>
      </c>
      <c r="N340" s="68" t="str">
        <f t="shared" si="801"/>
        <v/>
      </c>
      <c r="O340" s="32"/>
      <c r="P340" s="120"/>
      <c r="Q340" s="62" t="str">
        <f t="shared" si="769"/>
        <v/>
      </c>
      <c r="R340" s="62" t="str">
        <f t="shared" si="802"/>
        <v/>
      </c>
      <c r="S340" s="65" t="str">
        <f t="shared" si="891"/>
        <v/>
      </c>
      <c r="T340" s="68" t="str">
        <f t="shared" si="803"/>
        <v/>
      </c>
      <c r="U340" s="32"/>
      <c r="V340" s="120"/>
      <c r="W340" s="62" t="str">
        <f t="shared" si="770"/>
        <v/>
      </c>
      <c r="X340" s="62" t="str">
        <f t="shared" si="804"/>
        <v/>
      </c>
      <c r="Y340" s="65" t="str">
        <f t="shared" si="892"/>
        <v/>
      </c>
      <c r="Z340" s="68" t="str">
        <f t="shared" si="805"/>
        <v/>
      </c>
      <c r="AA340" s="32"/>
      <c r="AB340" s="120"/>
      <c r="AC340" s="62" t="str">
        <f t="shared" si="771"/>
        <v/>
      </c>
      <c r="AD340" s="62" t="str">
        <f t="shared" si="806"/>
        <v/>
      </c>
      <c r="AE340" s="65" t="str">
        <f t="shared" si="893"/>
        <v/>
      </c>
      <c r="AF340" s="68" t="str">
        <f t="shared" si="807"/>
        <v/>
      </c>
      <c r="AG340" s="32"/>
      <c r="AH340" s="120"/>
      <c r="AI340" s="62" t="str">
        <f t="shared" si="772"/>
        <v/>
      </c>
      <c r="AJ340" s="62" t="str">
        <f t="shared" si="808"/>
        <v/>
      </c>
      <c r="AK340" s="65" t="str">
        <f t="shared" si="894"/>
        <v/>
      </c>
      <c r="AL340" s="68" t="str">
        <f t="shared" si="809"/>
        <v/>
      </c>
      <c r="AM340" s="32"/>
      <c r="AN340" s="120"/>
      <c r="AO340" s="62" t="str">
        <f t="shared" si="773"/>
        <v/>
      </c>
      <c r="AP340" s="62" t="str">
        <f t="shared" si="810"/>
        <v/>
      </c>
      <c r="AQ340" s="65" t="str">
        <f t="shared" si="895"/>
        <v/>
      </c>
      <c r="AR340" s="68" t="str">
        <f t="shared" si="811"/>
        <v/>
      </c>
      <c r="AS340" s="32"/>
      <c r="AT340" s="120"/>
      <c r="AU340" s="62" t="str">
        <f t="shared" si="774"/>
        <v/>
      </c>
      <c r="AV340" s="62" t="str">
        <f t="shared" si="812"/>
        <v/>
      </c>
      <c r="AW340" s="65" t="str">
        <f t="shared" si="896"/>
        <v/>
      </c>
      <c r="AX340" s="68" t="str">
        <f t="shared" si="813"/>
        <v/>
      </c>
      <c r="AY340" s="32"/>
      <c r="AZ340" s="120"/>
      <c r="BA340" s="62" t="str">
        <f t="shared" si="775"/>
        <v/>
      </c>
      <c r="BB340" s="62" t="str">
        <f t="shared" si="814"/>
        <v/>
      </c>
      <c r="BC340" s="65" t="str">
        <f t="shared" si="897"/>
        <v/>
      </c>
      <c r="BD340" s="68" t="str">
        <f t="shared" si="815"/>
        <v/>
      </c>
      <c r="BE340" s="32"/>
      <c r="BF340" s="120"/>
      <c r="BG340" s="62" t="str">
        <f t="shared" si="776"/>
        <v/>
      </c>
      <c r="BH340" s="62" t="str">
        <f t="shared" si="816"/>
        <v/>
      </c>
      <c r="BI340" s="65" t="str">
        <f t="shared" si="898"/>
        <v/>
      </c>
      <c r="BJ340" s="68" t="str">
        <f t="shared" si="817"/>
        <v/>
      </c>
      <c r="BK340" s="32"/>
      <c r="BL340" s="120"/>
      <c r="BM340" s="62" t="str">
        <f t="shared" si="777"/>
        <v/>
      </c>
      <c r="BN340" s="62" t="str">
        <f t="shared" si="818"/>
        <v/>
      </c>
      <c r="BO340" s="65" t="str">
        <f t="shared" si="899"/>
        <v/>
      </c>
      <c r="BP340" s="68" t="str">
        <f t="shared" si="819"/>
        <v/>
      </c>
      <c r="BQ340" s="32"/>
      <c r="BR340" s="120"/>
      <c r="BS340" s="62" t="str">
        <f t="shared" si="778"/>
        <v/>
      </c>
      <c r="BT340" s="62" t="str">
        <f t="shared" si="820"/>
        <v/>
      </c>
      <c r="BU340" s="65" t="str">
        <f t="shared" si="900"/>
        <v/>
      </c>
      <c r="BV340" s="68" t="str">
        <f t="shared" si="821"/>
        <v/>
      </c>
      <c r="BW340" s="32"/>
      <c r="BX340" s="120"/>
      <c r="BY340" s="62" t="str">
        <f t="shared" si="779"/>
        <v/>
      </c>
      <c r="BZ340" s="62" t="str">
        <f t="shared" si="822"/>
        <v/>
      </c>
      <c r="CA340" s="65" t="str">
        <f t="shared" si="901"/>
        <v/>
      </c>
      <c r="CB340" s="68" t="str">
        <f t="shared" si="823"/>
        <v/>
      </c>
      <c r="CC340" s="32"/>
      <c r="CD340" s="120"/>
      <c r="CE340" s="62" t="str">
        <f t="shared" si="780"/>
        <v/>
      </c>
      <c r="CF340" s="62" t="str">
        <f t="shared" si="824"/>
        <v/>
      </c>
      <c r="CG340" s="65" t="str">
        <f t="shared" si="902"/>
        <v/>
      </c>
      <c r="CH340" s="68" t="str">
        <f t="shared" si="825"/>
        <v/>
      </c>
      <c r="CI340" s="32"/>
      <c r="CJ340" s="120"/>
      <c r="CK340" s="62" t="str">
        <f t="shared" si="781"/>
        <v/>
      </c>
      <c r="CL340" s="62" t="str">
        <f t="shared" si="826"/>
        <v/>
      </c>
      <c r="CM340" s="65" t="str">
        <f t="shared" si="903"/>
        <v/>
      </c>
      <c r="CN340" s="68" t="str">
        <f t="shared" si="827"/>
        <v/>
      </c>
      <c r="CO340" s="32"/>
      <c r="CP340" s="120"/>
      <c r="CQ340" s="62" t="str">
        <f t="shared" si="782"/>
        <v/>
      </c>
      <c r="CR340" s="62" t="str">
        <f t="shared" si="828"/>
        <v/>
      </c>
      <c r="CS340" s="65" t="str">
        <f t="shared" si="904"/>
        <v/>
      </c>
      <c r="CT340" s="68" t="str">
        <f t="shared" si="829"/>
        <v/>
      </c>
      <c r="CU340" s="32"/>
      <c r="CV340" s="120"/>
      <c r="CW340" s="62" t="str">
        <f t="shared" si="783"/>
        <v/>
      </c>
      <c r="CX340" s="62" t="str">
        <f t="shared" si="830"/>
        <v/>
      </c>
      <c r="CY340" s="65" t="str">
        <f t="shared" si="905"/>
        <v/>
      </c>
      <c r="CZ340" s="68" t="str">
        <f t="shared" si="831"/>
        <v/>
      </c>
      <c r="DA340" s="32"/>
      <c r="DB340" s="120"/>
      <c r="DC340" s="62" t="str">
        <f t="shared" si="784"/>
        <v/>
      </c>
      <c r="DD340" s="62" t="str">
        <f t="shared" si="832"/>
        <v/>
      </c>
      <c r="DE340" s="65" t="str">
        <f t="shared" si="906"/>
        <v/>
      </c>
      <c r="DF340" s="68" t="str">
        <f t="shared" si="833"/>
        <v/>
      </c>
      <c r="DG340" s="32"/>
      <c r="DH340" s="120"/>
      <c r="DI340" s="62" t="str">
        <f t="shared" si="785"/>
        <v/>
      </c>
      <c r="DJ340" s="62" t="str">
        <f t="shared" si="834"/>
        <v/>
      </c>
      <c r="DK340" s="65" t="str">
        <f t="shared" si="907"/>
        <v/>
      </c>
      <c r="DL340" s="68" t="str">
        <f t="shared" si="835"/>
        <v/>
      </c>
      <c r="DM340" s="32"/>
      <c r="DN340" s="120"/>
      <c r="DO340" s="62" t="str">
        <f t="shared" si="786"/>
        <v/>
      </c>
      <c r="DP340" s="62" t="str">
        <f t="shared" si="836"/>
        <v/>
      </c>
      <c r="DQ340" s="65" t="str">
        <f t="shared" si="908"/>
        <v/>
      </c>
      <c r="DR340" s="68" t="str">
        <f t="shared" si="837"/>
        <v/>
      </c>
      <c r="DS340" s="32"/>
      <c r="DT340" s="120"/>
      <c r="DU340" s="62" t="str">
        <f t="shared" si="787"/>
        <v/>
      </c>
      <c r="DV340" s="62" t="str">
        <f t="shared" si="838"/>
        <v/>
      </c>
      <c r="DW340" s="65" t="str">
        <f t="shared" si="909"/>
        <v/>
      </c>
      <c r="DX340" s="68" t="str">
        <f t="shared" si="839"/>
        <v/>
      </c>
      <c r="DY340" s="32"/>
      <c r="DZ340" s="120"/>
      <c r="EA340" s="62" t="str">
        <f t="shared" si="788"/>
        <v/>
      </c>
      <c r="EB340" s="62" t="str">
        <f t="shared" si="840"/>
        <v/>
      </c>
      <c r="EC340" s="65" t="str">
        <f t="shared" si="910"/>
        <v/>
      </c>
      <c r="ED340" s="68" t="str">
        <f t="shared" si="841"/>
        <v/>
      </c>
      <c r="EE340" s="32"/>
      <c r="EF340" s="120"/>
      <c r="EG340" s="62" t="str">
        <f t="shared" si="789"/>
        <v/>
      </c>
      <c r="EH340" s="62" t="str">
        <f t="shared" si="842"/>
        <v/>
      </c>
      <c r="EI340" s="65" t="str">
        <f t="shared" si="911"/>
        <v/>
      </c>
      <c r="EJ340" s="68" t="str">
        <f t="shared" si="843"/>
        <v/>
      </c>
      <c r="EK340" s="32"/>
      <c r="EL340" s="120"/>
      <c r="EM340" s="62" t="str">
        <f t="shared" si="790"/>
        <v/>
      </c>
      <c r="EN340" s="62" t="str">
        <f t="shared" si="844"/>
        <v/>
      </c>
      <c r="EO340" s="65" t="str">
        <f t="shared" si="912"/>
        <v/>
      </c>
      <c r="EP340" s="68" t="str">
        <f t="shared" si="845"/>
        <v/>
      </c>
      <c r="EQ340" s="32"/>
      <c r="ER340" s="120"/>
      <c r="ES340" s="62" t="str">
        <f t="shared" si="791"/>
        <v/>
      </c>
      <c r="ET340" s="62" t="str">
        <f t="shared" si="846"/>
        <v/>
      </c>
      <c r="EU340" s="65" t="str">
        <f t="shared" si="913"/>
        <v/>
      </c>
      <c r="EV340" s="68" t="str">
        <f t="shared" si="847"/>
        <v/>
      </c>
      <c r="EW340" s="32"/>
      <c r="EX340" s="120"/>
      <c r="EY340" s="62" t="str">
        <f t="shared" si="792"/>
        <v/>
      </c>
      <c r="EZ340" s="62" t="str">
        <f t="shared" si="848"/>
        <v/>
      </c>
      <c r="FA340" s="65" t="str">
        <f t="shared" si="914"/>
        <v/>
      </c>
      <c r="FB340" s="68" t="str">
        <f t="shared" si="849"/>
        <v/>
      </c>
      <c r="FC340" s="32"/>
      <c r="FD340" s="120"/>
      <c r="FE340" s="62" t="str">
        <f t="shared" si="793"/>
        <v/>
      </c>
      <c r="FF340" s="62" t="str">
        <f t="shared" si="850"/>
        <v/>
      </c>
      <c r="FG340" s="65" t="str">
        <f t="shared" si="915"/>
        <v/>
      </c>
      <c r="FH340" s="68" t="str">
        <f t="shared" si="851"/>
        <v/>
      </c>
      <c r="FI340" s="32"/>
      <c r="FJ340" s="120"/>
      <c r="FK340" s="62" t="str">
        <f t="shared" si="794"/>
        <v/>
      </c>
      <c r="FL340" s="62" t="str">
        <f t="shared" si="852"/>
        <v/>
      </c>
      <c r="FM340" s="65" t="str">
        <f t="shared" si="916"/>
        <v/>
      </c>
      <c r="FN340" s="68" t="str">
        <f t="shared" si="853"/>
        <v/>
      </c>
      <c r="FO340" s="32"/>
      <c r="FP340" s="120"/>
      <c r="FQ340" s="62" t="str">
        <f t="shared" si="795"/>
        <v/>
      </c>
      <c r="FR340" s="62" t="str">
        <f t="shared" si="854"/>
        <v/>
      </c>
      <c r="FS340" s="65" t="str">
        <f t="shared" si="917"/>
        <v/>
      </c>
      <c r="FT340" s="68" t="str">
        <f t="shared" si="855"/>
        <v/>
      </c>
      <c r="FU340" s="32"/>
      <c r="FV340" s="120"/>
      <c r="FW340" s="62" t="str">
        <f t="shared" si="796"/>
        <v/>
      </c>
      <c r="FX340" s="62" t="str">
        <f t="shared" si="856"/>
        <v/>
      </c>
      <c r="FY340" s="65" t="str">
        <f t="shared" si="918"/>
        <v/>
      </c>
      <c r="FZ340" s="68" t="str">
        <f t="shared" si="857"/>
        <v/>
      </c>
      <c r="GA340" s="32"/>
      <c r="GC340" s="7" t="str">
        <f t="shared" si="858"/>
        <v>Nov 2020</v>
      </c>
      <c r="GD340" s="7" t="str">
        <f t="shared" ca="1" si="797"/>
        <v/>
      </c>
      <c r="GT340" s="71">
        <f>IF(GT$9="", "", IF(AND(NOT('Personnel Details'!$N$11=""), $B340&gt;='Personnel Details'!$N$11), 'Personnel Details'!$O$11, IF(AND(NOT('Personnel Details'!$I$11=""), $B340&gt;='Personnel Details'!$I$11), 'Personnel Details'!$J$11, 'Personnel Details'!$E$11)))</f>
        <v>0.8</v>
      </c>
      <c r="GU340" s="59" t="str">
        <f>IF(GT$9="", "", IF(AND(NOT('Personnel Details'!$N$11=""), $B340&gt;='Personnel Details'!$N$11), IF('Personnel Details'!$P$11="","", 'Personnel Details'!$P$11), IF(AND(NOT('Personnel Details'!$I$11=""), $B340&gt;='Personnel Details'!$I$11), IF('Personnel Details'!$K$11="", "", 'Personnel Details'!$K$11), IF('Personnel Details'!$F$11="", "", 'Personnel Details'!$F$11))))</f>
        <v/>
      </c>
      <c r="GV340" s="74">
        <f>IF(GT$9="", "", IF(AND(NOT('Personnel Details'!$N$11=""), $B340&gt;='Personnel Details'!$N$11), 'Personnel Details'!$Q$11, IF(AND(NOT('Personnel Details'!$I$11=""), $B340&gt;='Personnel Details'!$I$11), 'Personnel Details'!$L$11, 'Personnel Details'!$G$11)))</f>
        <v>0</v>
      </c>
      <c r="GW340" s="59">
        <f t="shared" si="859"/>
        <v>0</v>
      </c>
      <c r="GX340" s="53"/>
      <c r="GZ340" s="78">
        <f>IF(GZ$9="", "", IF(AND(NOT('Personnel Details'!$N$12=""), $B340&gt;='Personnel Details'!$N$12), 'Personnel Details'!$O$12, IF(AND(NOT('Personnel Details'!$I$12=""), $B340&gt;='Personnel Details'!$I$12), 'Personnel Details'!$J$12, 'Personnel Details'!$E$12)))</f>
        <v>0.8</v>
      </c>
      <c r="HA340" s="59" t="str">
        <f>IF(GZ$9="", "", IF(AND(NOT('Personnel Details'!$N$12=""), $B340&gt;='Personnel Details'!$N$12), IF('Personnel Details'!$P$12="","", 'Personnel Details'!$P$12), IF(AND(NOT('Personnel Details'!$I$12=""), $B340&gt;='Personnel Details'!$I$12), IF('Personnel Details'!$K$12="", "", 'Personnel Details'!$K$12), IF('Personnel Details'!$F$12="", "", 'Personnel Details'!$F$12))))</f>
        <v/>
      </c>
      <c r="HB340" s="79">
        <f>IF(GZ$9="", "", IF(AND(NOT('Personnel Details'!$N$12=""), $B340&gt;='Personnel Details'!$N$12), 'Personnel Details'!$Q$12, IF(AND(NOT('Personnel Details'!$I$12=""), $B340&gt;='Personnel Details'!$I$12), 'Personnel Details'!$L$12, 'Personnel Details'!$G$12)))</f>
        <v>0</v>
      </c>
      <c r="HC340" s="59">
        <f t="shared" si="860"/>
        <v>0</v>
      </c>
      <c r="HD340" s="53"/>
      <c r="HF340" s="78">
        <f>IF(HF$9="", "", IF(AND(NOT('Personnel Details'!$N$13=""), $B340&gt;='Personnel Details'!$N$13), 'Personnel Details'!$O$13, IF(AND(NOT('Personnel Details'!$I$13=""), $B340&gt;='Personnel Details'!$I$13), 'Personnel Details'!$J$13, 'Personnel Details'!$E$13)))</f>
        <v>0.8</v>
      </c>
      <c r="HG340" s="59" t="str">
        <f>IF(HF$9="", "", IF(AND(NOT('Personnel Details'!$N$13=""), $B340&gt;='Personnel Details'!$N$13), IF('Personnel Details'!$P$13="","", 'Personnel Details'!$P$13), IF(AND(NOT('Personnel Details'!$I$13=""), $B340&gt;='Personnel Details'!$I$13), IF('Personnel Details'!$K$13="", "", 'Personnel Details'!$K$13), IF('Personnel Details'!$F$13="", "", 'Personnel Details'!$F$13))))</f>
        <v/>
      </c>
      <c r="HH340" s="79">
        <f>IF(HF$9="", "", IF(AND(NOT('Personnel Details'!$N$13=""), $B340&gt;='Personnel Details'!$N$13), 'Personnel Details'!$Q$13, IF(AND(NOT('Personnel Details'!$I$13=""), $B340&gt;='Personnel Details'!$I$13), 'Personnel Details'!$L$13, 'Personnel Details'!$G$13)))</f>
        <v>0</v>
      </c>
      <c r="HI340" s="59">
        <f t="shared" si="861"/>
        <v>0</v>
      </c>
      <c r="HJ340" s="53"/>
      <c r="HL340" s="78">
        <f>IF(HL$9="", "", IF(AND(NOT('Personnel Details'!$N$14=""), $B340&gt;='Personnel Details'!$N$14), 'Personnel Details'!$O$14, IF(AND(NOT('Personnel Details'!$I$14=""), $B340&gt;='Personnel Details'!$I$14), 'Personnel Details'!$J$14, 'Personnel Details'!$E$14)))</f>
        <v>0.8</v>
      </c>
      <c r="HM340" s="59">
        <f>IF(HL$9="", "", IF(AND(NOT('Personnel Details'!$N$14=""), $B340&gt;='Personnel Details'!$N$14), IF('Personnel Details'!$P$14="","", 'Personnel Details'!$P$14), IF(AND(NOT('Personnel Details'!$I$14=""), $B340&gt;='Personnel Details'!$I$14), IF('Personnel Details'!$K$14="", "", 'Personnel Details'!$K$14), IF('Personnel Details'!$F$14="", "", 'Personnel Details'!$F$14))))</f>
        <v>2000</v>
      </c>
      <c r="HN340" s="79">
        <f>IF(HL$9="", "", IF(AND(NOT('Personnel Details'!$N$14=""), $B340&gt;='Personnel Details'!$N$14), 'Personnel Details'!$Q$14, IF(AND(NOT('Personnel Details'!$I$14=""), $B340&gt;='Personnel Details'!$I$14), 'Personnel Details'!$L$14, 'Personnel Details'!$G$14)))</f>
        <v>0.85</v>
      </c>
      <c r="HO340" s="59">
        <f t="shared" si="862"/>
        <v>0</v>
      </c>
      <c r="HP340" s="53"/>
      <c r="HR340" s="78" t="str">
        <f>IF(HR$9="", "", IF(AND(NOT('Personnel Details'!$N$15=""), $B340&gt;='Personnel Details'!$N$15), 'Personnel Details'!$O$15, IF(AND(NOT('Personnel Details'!$I$15=""), $B340&gt;='Personnel Details'!$I$15), 'Personnel Details'!$J$15, 'Personnel Details'!$E$15)))</f>
        <v/>
      </c>
      <c r="HS340" s="59" t="str">
        <f>IF(HR$9="", "", IF(AND(NOT('Personnel Details'!$N$15=""), $B340&gt;='Personnel Details'!$N$15), IF('Personnel Details'!$P$15="","", 'Personnel Details'!$P$15), IF(AND(NOT('Personnel Details'!$I$15=""), $B340&gt;='Personnel Details'!$I$15), IF('Personnel Details'!$K$15="", "", 'Personnel Details'!$K$15), IF('Personnel Details'!$F$15="", "", 'Personnel Details'!$F$15))))</f>
        <v/>
      </c>
      <c r="HT340" s="79" t="str">
        <f>IF(HR$9="", "", IF(AND(NOT('Personnel Details'!$N$15=""), $B340&gt;='Personnel Details'!$N$15), 'Personnel Details'!$Q$15, IF(AND(NOT('Personnel Details'!$I$15=""), $B340&gt;='Personnel Details'!$I$15), 'Personnel Details'!$L$15, 'Personnel Details'!$G$15)))</f>
        <v/>
      </c>
      <c r="HU340" s="59">
        <f t="shared" si="863"/>
        <v>0</v>
      </c>
      <c r="HV340" s="53"/>
      <c r="HX340" s="78" t="str">
        <f>IF(HX$9="", "", IF(AND(NOT('Personnel Details'!$N$16=""), $B340&gt;='Personnel Details'!$N$16), 'Personnel Details'!$O$16, IF(AND(NOT('Personnel Details'!$I$16=""), $B340&gt;='Personnel Details'!$I$16), 'Personnel Details'!$J$16, 'Personnel Details'!$E$16)))</f>
        <v/>
      </c>
      <c r="HY340" s="59" t="str">
        <f>IF(HX$9="", "", IF(AND(NOT('Personnel Details'!$N$16=""), $B340&gt;='Personnel Details'!$N$16), IF('Personnel Details'!$P$16="","", 'Personnel Details'!$P$16), IF(AND(NOT('Personnel Details'!$I$16=""), $B340&gt;='Personnel Details'!$I$16), IF('Personnel Details'!$K$16="", "", 'Personnel Details'!$K$16), IF('Personnel Details'!$F$16="", "", 'Personnel Details'!$F$16))))</f>
        <v/>
      </c>
      <c r="HZ340" s="79" t="str">
        <f>IF(HX$9="", "", IF(AND(NOT('Personnel Details'!$N$16=""), $B340&gt;='Personnel Details'!$N$16), 'Personnel Details'!$Q$16, IF(AND(NOT('Personnel Details'!$I$16=""), $B340&gt;='Personnel Details'!$I$16), 'Personnel Details'!$L$16, 'Personnel Details'!$G$16)))</f>
        <v/>
      </c>
      <c r="IA340" s="59">
        <f t="shared" si="864"/>
        <v>0</v>
      </c>
      <c r="IB340" s="53"/>
      <c r="ID340" s="78" t="str">
        <f>IF(ID$9="", "", IF(AND(NOT('Personnel Details'!$N$17=""), $B340&gt;='Personnel Details'!$N$17), 'Personnel Details'!$O$17, IF(AND(NOT('Personnel Details'!$I$17=""), $B340&gt;='Personnel Details'!$I$17), 'Personnel Details'!$J$17, 'Personnel Details'!$E$17)))</f>
        <v/>
      </c>
      <c r="IE340" s="59" t="str">
        <f>IF(ID$9="", "", IF(AND(NOT('Personnel Details'!$N$17=""), $B340&gt;='Personnel Details'!$N$17), IF('Personnel Details'!$P$17="","", 'Personnel Details'!$P$17), IF(AND(NOT('Personnel Details'!$I$17=""), $B340&gt;='Personnel Details'!$I$17), IF('Personnel Details'!$K$17="", "", 'Personnel Details'!$K$17), IF('Personnel Details'!$F$17="", "", 'Personnel Details'!$F$17))))</f>
        <v/>
      </c>
      <c r="IF340" s="79" t="str">
        <f>IF(ID$9="", "", IF(AND(NOT('Personnel Details'!$N$17=""), $B340&gt;='Personnel Details'!$N$17), 'Personnel Details'!$Q$17, IF(AND(NOT('Personnel Details'!$I$17=""), $B340&gt;='Personnel Details'!$I$17), 'Personnel Details'!$L$17, 'Personnel Details'!$G$17)))</f>
        <v/>
      </c>
      <c r="IG340" s="59">
        <f t="shared" si="865"/>
        <v>0</v>
      </c>
      <c r="IH340" s="53"/>
      <c r="IJ340" s="78" t="str">
        <f>IF(IJ$9="", "", IF(AND(NOT('Personnel Details'!$N$18=""), $B340&gt;='Personnel Details'!$N$18), 'Personnel Details'!$O$18, IF(AND(NOT('Personnel Details'!$I$18=""), $B340&gt;='Personnel Details'!$I$18), 'Personnel Details'!$J$18, 'Personnel Details'!$E$18)))</f>
        <v/>
      </c>
      <c r="IK340" s="59" t="str">
        <f>IF(IJ$9="", "", IF(AND(NOT('Personnel Details'!$N$18=""), $B340&gt;='Personnel Details'!$N$18), IF('Personnel Details'!$P$18="","", 'Personnel Details'!$P$18), IF(AND(NOT('Personnel Details'!$I$18=""), $B340&gt;='Personnel Details'!$I$18), IF('Personnel Details'!$K$18="", "", 'Personnel Details'!$K$18), IF('Personnel Details'!$F$18="", "", 'Personnel Details'!$F$18))))</f>
        <v/>
      </c>
      <c r="IL340" s="79" t="str">
        <f>IF(IJ$9="", "", IF(AND(NOT('Personnel Details'!$N$18=""), $B340&gt;='Personnel Details'!$N$18), 'Personnel Details'!$Q$18, IF(AND(NOT('Personnel Details'!$I$18=""), $B340&gt;='Personnel Details'!$I$18), 'Personnel Details'!$L$18, 'Personnel Details'!$G$18)))</f>
        <v/>
      </c>
      <c r="IM340" s="59">
        <f t="shared" si="866"/>
        <v>0</v>
      </c>
      <c r="IN340" s="53"/>
      <c r="IP340" s="78" t="str">
        <f>IF(IP$9="", "", IF(AND(NOT('Personnel Details'!$N$19=""), $B340&gt;='Personnel Details'!$N$19), 'Personnel Details'!$O$19, IF(AND(NOT('Personnel Details'!$I$19=""), $B340&gt;='Personnel Details'!$I$19), 'Personnel Details'!$J$19, 'Personnel Details'!$E$19)))</f>
        <v/>
      </c>
      <c r="IQ340" s="59" t="str">
        <f>IF(IP$9="", "", IF(AND(NOT('Personnel Details'!$N$19=""), $B340&gt;='Personnel Details'!$N$19), IF('Personnel Details'!$P$19="","", 'Personnel Details'!$P$19), IF(AND(NOT('Personnel Details'!$I$19=""), $B340&gt;='Personnel Details'!$I$19), IF('Personnel Details'!$K$19="", "", 'Personnel Details'!$K$19), IF('Personnel Details'!$F$19="", "", 'Personnel Details'!$F$19))))</f>
        <v/>
      </c>
      <c r="IR340" s="79" t="str">
        <f>IF(IP$9="", "", IF(AND(NOT('Personnel Details'!$N$19=""), $B340&gt;='Personnel Details'!$N$19), 'Personnel Details'!$Q$19, IF(AND(NOT('Personnel Details'!$I$19=""), $B340&gt;='Personnel Details'!$I$19), 'Personnel Details'!$L$19, 'Personnel Details'!$G$19)))</f>
        <v/>
      </c>
      <c r="IS340" s="59">
        <f t="shared" si="867"/>
        <v>0</v>
      </c>
      <c r="IT340" s="53"/>
      <c r="IV340" s="78" t="str">
        <f>IF(IV$9="", "", IF(AND(NOT('Personnel Details'!$N$20=""), $B340&gt;='Personnel Details'!$N$20), 'Personnel Details'!$O$20, IF(AND(NOT('Personnel Details'!$I$20=""), $B340&gt;='Personnel Details'!$I$20), 'Personnel Details'!$J$20, 'Personnel Details'!$E$20)))</f>
        <v/>
      </c>
      <c r="IW340" s="59" t="str">
        <f>IF(IV$9="", "", IF(AND(NOT('Personnel Details'!$N$20=""), $B340&gt;='Personnel Details'!$N$20), IF('Personnel Details'!$P$20="","", 'Personnel Details'!$P$20), IF(AND(NOT('Personnel Details'!$I$20=""), $B340&gt;='Personnel Details'!$I$20), IF('Personnel Details'!$K$20="", "", 'Personnel Details'!$K$20), IF('Personnel Details'!$F$20="", "", 'Personnel Details'!$F$20))))</f>
        <v/>
      </c>
      <c r="IX340" s="79" t="str">
        <f>IF(IV$9="", "", IF(AND(NOT('Personnel Details'!$N$20=""), $B340&gt;='Personnel Details'!$N$20), 'Personnel Details'!$Q$20, IF(AND(NOT('Personnel Details'!$I$20=""), $B340&gt;='Personnel Details'!$I$20), 'Personnel Details'!$L$20, 'Personnel Details'!$G$20)))</f>
        <v/>
      </c>
      <c r="IY340" s="59">
        <f t="shared" si="868"/>
        <v>0</v>
      </c>
      <c r="IZ340" s="53"/>
      <c r="JB340" s="78" t="str">
        <f>IF(JB$9="", "", IF(AND(NOT('Personnel Details'!$N$21=""), $B340&gt;='Personnel Details'!$N$21), 'Personnel Details'!$O$21, IF(AND(NOT('Personnel Details'!$I$21=""), $B340&gt;='Personnel Details'!$I$21), 'Personnel Details'!$J$21, 'Personnel Details'!$E$21)))</f>
        <v/>
      </c>
      <c r="JC340" s="59" t="str">
        <f>IF(JB$9="", "", IF(AND(NOT('Personnel Details'!$N$21=""), $B340&gt;='Personnel Details'!$N$21), IF('Personnel Details'!$P$21="","", 'Personnel Details'!$P$21), IF(AND(NOT('Personnel Details'!$I$21=""), $B340&gt;='Personnel Details'!$I$21), IF('Personnel Details'!$K$21="", "", 'Personnel Details'!$K$21), IF('Personnel Details'!$F$21="", "", 'Personnel Details'!$F$21))))</f>
        <v/>
      </c>
      <c r="JD340" s="79" t="str">
        <f>IF(JB$9="", "", IF(AND(NOT('Personnel Details'!$N$21=""), $B340&gt;='Personnel Details'!$N$21), 'Personnel Details'!$Q$21, IF(AND(NOT('Personnel Details'!$I$21=""), $B340&gt;='Personnel Details'!$I$21), 'Personnel Details'!$L$21, 'Personnel Details'!$G$21)))</f>
        <v/>
      </c>
      <c r="JE340" s="59">
        <f t="shared" si="869"/>
        <v>0</v>
      </c>
      <c r="JF340" s="53"/>
      <c r="JH340" s="78" t="str">
        <f>IF(JH$9="", "", IF(AND(NOT('Personnel Details'!$N$22=""), $B340&gt;='Personnel Details'!$N$22), 'Personnel Details'!$O$22, IF(AND(NOT('Personnel Details'!$I$22=""), $B340&gt;='Personnel Details'!$I$22), 'Personnel Details'!$J$22, 'Personnel Details'!$E$22)))</f>
        <v/>
      </c>
      <c r="JI340" s="59" t="str">
        <f>IF(JH$9="", "", IF(AND(NOT('Personnel Details'!$N$22=""), $B340&gt;='Personnel Details'!$N$22), IF('Personnel Details'!$P$22="","", 'Personnel Details'!$P$22), IF(AND(NOT('Personnel Details'!$I$22=""), $B340&gt;='Personnel Details'!$I$22), IF('Personnel Details'!$K$22="", "", 'Personnel Details'!$K$22), IF('Personnel Details'!$F$22="", "", 'Personnel Details'!$F$22))))</f>
        <v/>
      </c>
      <c r="JJ340" s="79" t="str">
        <f>IF(JH$9="", "", IF(AND(NOT('Personnel Details'!$N$22=""), $B340&gt;='Personnel Details'!$N$22), 'Personnel Details'!$Q$22, IF(AND(NOT('Personnel Details'!$I$22=""), $B340&gt;='Personnel Details'!$I$22), 'Personnel Details'!$L$22, 'Personnel Details'!$G$22)))</f>
        <v/>
      </c>
      <c r="JK340" s="59">
        <f t="shared" si="870"/>
        <v>0</v>
      </c>
      <c r="JL340" s="53"/>
      <c r="JN340" s="78" t="str">
        <f>IF(JN$9="", "", IF(AND(NOT('Personnel Details'!$N$23=""), $B340&gt;='Personnel Details'!$N$23), 'Personnel Details'!$O$23, IF(AND(NOT('Personnel Details'!$I$23=""), $B340&gt;='Personnel Details'!$I$23), 'Personnel Details'!$J$23, 'Personnel Details'!$E$23)))</f>
        <v/>
      </c>
      <c r="JO340" s="59" t="str">
        <f>IF(JN$9="", "", IF(AND(NOT('Personnel Details'!$N$23=""), $B340&gt;='Personnel Details'!$N$23), IF('Personnel Details'!$P$23="","", 'Personnel Details'!$P$23), IF(AND(NOT('Personnel Details'!$I$23=""), $B340&gt;='Personnel Details'!$I$23), IF('Personnel Details'!$K$23="", "", 'Personnel Details'!$K$23), IF('Personnel Details'!$F$23="", "", 'Personnel Details'!$F$23))))</f>
        <v/>
      </c>
      <c r="JP340" s="79" t="str">
        <f>IF(JN$9="", "", IF(AND(NOT('Personnel Details'!$N$23=""), $B340&gt;='Personnel Details'!$N$23), 'Personnel Details'!$Q$23, IF(AND(NOT('Personnel Details'!$I$23=""), $B340&gt;='Personnel Details'!$I$23), 'Personnel Details'!$L$23, 'Personnel Details'!$G$23)))</f>
        <v/>
      </c>
      <c r="JQ340" s="59">
        <f t="shared" si="871"/>
        <v>0</v>
      </c>
      <c r="JR340" s="53"/>
      <c r="JT340" s="78" t="str">
        <f>IF(JT$9="", "", IF(AND(NOT('Personnel Details'!$N$24=""), $B340&gt;='Personnel Details'!$N$24), 'Personnel Details'!$O$24, IF(AND(NOT('Personnel Details'!$I$24=""), $B340&gt;='Personnel Details'!$I$24), 'Personnel Details'!$J$24, 'Personnel Details'!$E$24)))</f>
        <v/>
      </c>
      <c r="JU340" s="59" t="str">
        <f>IF(JT$9="", "", IF(AND(NOT('Personnel Details'!$N$24=""), $B340&gt;='Personnel Details'!$N$24), IF('Personnel Details'!$P$24="","", 'Personnel Details'!$P$24), IF(AND(NOT('Personnel Details'!$I$24=""), $B340&gt;='Personnel Details'!$I$24), IF('Personnel Details'!$K$24="", "", 'Personnel Details'!$K$24), IF('Personnel Details'!$F$24="", "", 'Personnel Details'!$F$24))))</f>
        <v/>
      </c>
      <c r="JV340" s="79" t="str">
        <f>IF(JT$9="", "", IF(AND(NOT('Personnel Details'!$N$24=""), $B340&gt;='Personnel Details'!$N$24), 'Personnel Details'!$Q$24, IF(AND(NOT('Personnel Details'!$I$24=""), $B340&gt;='Personnel Details'!$I$24), 'Personnel Details'!$L$24, 'Personnel Details'!$G$24)))</f>
        <v/>
      </c>
      <c r="JW340" s="59">
        <f t="shared" si="872"/>
        <v>0</v>
      </c>
      <c r="JX340" s="53"/>
      <c r="JZ340" s="78" t="str">
        <f>IF(JZ$9="", "", IF(AND(NOT('Personnel Details'!$N$25=""), $B340&gt;='Personnel Details'!$N$25), 'Personnel Details'!$O$25, IF(AND(NOT('Personnel Details'!$I$25=""), $B340&gt;='Personnel Details'!$I$25), 'Personnel Details'!$J$25, 'Personnel Details'!$E$25)))</f>
        <v/>
      </c>
      <c r="KA340" s="59" t="str">
        <f>IF(JZ$9="", "", IF(AND(NOT('Personnel Details'!$N$25=""), $B340&gt;='Personnel Details'!$N$25), IF('Personnel Details'!$P$25="","", 'Personnel Details'!$P$25), IF(AND(NOT('Personnel Details'!$I$25=""), $B340&gt;='Personnel Details'!$I$25), IF('Personnel Details'!$K$25="", "", 'Personnel Details'!$K$25), IF('Personnel Details'!$F$25="", "", 'Personnel Details'!$F$25))))</f>
        <v/>
      </c>
      <c r="KB340" s="79" t="str">
        <f>IF(JZ$9="", "", IF(AND(NOT('Personnel Details'!$N$25=""), $B340&gt;='Personnel Details'!$N$25), 'Personnel Details'!$Q$25, IF(AND(NOT('Personnel Details'!$I$25=""), $B340&gt;='Personnel Details'!$I$25), 'Personnel Details'!$L$25, 'Personnel Details'!$G$25)))</f>
        <v/>
      </c>
      <c r="KC340" s="59">
        <f t="shared" si="873"/>
        <v>0</v>
      </c>
      <c r="KD340" s="53"/>
      <c r="KF340" s="78" t="str">
        <f>IF(KF$9="", "", IF(AND(NOT('Personnel Details'!$N$26=""), $B340&gt;='Personnel Details'!$N$26), 'Personnel Details'!$O$26, IF(AND(NOT('Personnel Details'!$I$26=""), $B340&gt;='Personnel Details'!$I$26), 'Personnel Details'!$J$26, 'Personnel Details'!$E$26)))</f>
        <v/>
      </c>
      <c r="KG340" s="59" t="str">
        <f>IF(KF$9="", "", IF(AND(NOT('Personnel Details'!$N$26=""), $B340&gt;='Personnel Details'!$N$26), IF('Personnel Details'!$P$26="","", 'Personnel Details'!$P$26), IF(AND(NOT('Personnel Details'!$I$26=""), $B340&gt;='Personnel Details'!$I$26), IF('Personnel Details'!$K$26="", "", 'Personnel Details'!$K$26), IF('Personnel Details'!$F$26="", "", 'Personnel Details'!$F$26))))</f>
        <v/>
      </c>
      <c r="KH340" s="79" t="str">
        <f>IF(KF$9="", "", IF(AND(NOT('Personnel Details'!$N$26=""), $B340&gt;='Personnel Details'!$N$26), 'Personnel Details'!$Q$26, IF(AND(NOT('Personnel Details'!$I$26=""), $B340&gt;='Personnel Details'!$I$26), 'Personnel Details'!$L$26, 'Personnel Details'!$G$26)))</f>
        <v/>
      </c>
      <c r="KI340" s="59">
        <f t="shared" si="874"/>
        <v>0</v>
      </c>
      <c r="KJ340" s="53"/>
      <c r="KL340" s="78" t="str">
        <f>IF(KL$9="", "", IF(AND(NOT('Personnel Details'!$N$27=""), $B340&gt;='Personnel Details'!$N$27), 'Personnel Details'!$O$27, IF(AND(NOT('Personnel Details'!$I$27=""), $B340&gt;='Personnel Details'!$I$27), 'Personnel Details'!$J$27, 'Personnel Details'!$E$27)))</f>
        <v/>
      </c>
      <c r="KM340" s="59" t="str">
        <f>IF(KL$9="", "", IF(AND(NOT('Personnel Details'!$N$27=""), $B340&gt;='Personnel Details'!$N$27), IF('Personnel Details'!$P$27="","", 'Personnel Details'!$P$27), IF(AND(NOT('Personnel Details'!$I$27=""), $B340&gt;='Personnel Details'!$I$27), IF('Personnel Details'!$K$27="", "", 'Personnel Details'!$K$27), IF('Personnel Details'!$F$27="", "", 'Personnel Details'!$F$27))))</f>
        <v/>
      </c>
      <c r="KN340" s="79" t="str">
        <f>IF(KL$9="", "", IF(AND(NOT('Personnel Details'!$N$27=""), $B340&gt;='Personnel Details'!$N$27), 'Personnel Details'!$Q$27, IF(AND(NOT('Personnel Details'!$I$27=""), $B340&gt;='Personnel Details'!$I$27), 'Personnel Details'!$L$27, 'Personnel Details'!$G$27)))</f>
        <v/>
      </c>
      <c r="KO340" s="59">
        <f t="shared" si="875"/>
        <v>0</v>
      </c>
      <c r="KP340" s="53"/>
      <c r="KR340" s="78" t="str">
        <f>IF(KR$9="", "", IF(AND(NOT('Personnel Details'!$N$28=""), $B340&gt;='Personnel Details'!$N$28), 'Personnel Details'!$O$28, IF(AND(NOT('Personnel Details'!$I$28=""), $B340&gt;='Personnel Details'!$I$28), 'Personnel Details'!$J$28, 'Personnel Details'!$E$28)))</f>
        <v/>
      </c>
      <c r="KS340" s="59" t="str">
        <f>IF(KR$9="", "", IF(AND(NOT('Personnel Details'!$N$28=""), $B340&gt;='Personnel Details'!$N$28), IF('Personnel Details'!$P$28="","", 'Personnel Details'!$P$28), IF(AND(NOT('Personnel Details'!$I$28=""), $B340&gt;='Personnel Details'!$I$28), IF('Personnel Details'!$K$28="", "", 'Personnel Details'!$K$28), IF('Personnel Details'!$F$28="", "", 'Personnel Details'!$F$28))))</f>
        <v/>
      </c>
      <c r="KT340" s="79" t="str">
        <f>IF(KR$9="", "", IF(AND(NOT('Personnel Details'!$N$28=""), $B340&gt;='Personnel Details'!$N$28), 'Personnel Details'!$Q$28, IF(AND(NOT('Personnel Details'!$I$28=""), $B340&gt;='Personnel Details'!$I$28), 'Personnel Details'!$L$28, 'Personnel Details'!$G$28)))</f>
        <v/>
      </c>
      <c r="KU340" s="59">
        <f t="shared" si="876"/>
        <v>0</v>
      </c>
      <c r="KV340" s="53"/>
      <c r="KX340" s="78" t="str">
        <f>IF(KX$9="", "", IF(AND(NOT('Personnel Details'!$N$29=""), $B340&gt;='Personnel Details'!$N$29), 'Personnel Details'!$O$29, IF(AND(NOT('Personnel Details'!$I$29=""), $B340&gt;='Personnel Details'!$I$29), 'Personnel Details'!$J$29, 'Personnel Details'!$E$29)))</f>
        <v/>
      </c>
      <c r="KY340" s="59" t="str">
        <f>IF(KX$9="", "", IF(AND(NOT('Personnel Details'!$N$29=""), $B340&gt;='Personnel Details'!$N$29), IF('Personnel Details'!$P$29="","", 'Personnel Details'!$P$29), IF(AND(NOT('Personnel Details'!$I$29=""), $B340&gt;='Personnel Details'!$I$29), IF('Personnel Details'!$K$29="", "", 'Personnel Details'!$K$29), IF('Personnel Details'!$F$29="", "", 'Personnel Details'!$F$29))))</f>
        <v/>
      </c>
      <c r="KZ340" s="79" t="str">
        <f>IF(KX$9="", "", IF(AND(NOT('Personnel Details'!$N$29=""), $B340&gt;='Personnel Details'!$N$29), 'Personnel Details'!$Q$29, IF(AND(NOT('Personnel Details'!$I$29=""), $B340&gt;='Personnel Details'!$I$29), 'Personnel Details'!$L$29, 'Personnel Details'!$G$29)))</f>
        <v/>
      </c>
      <c r="LA340" s="59">
        <f t="shared" si="877"/>
        <v>0</v>
      </c>
      <c r="LB340" s="53"/>
      <c r="LD340" s="78" t="str">
        <f>IF(LD$9="", "", IF(AND(NOT('Personnel Details'!$N$30=""), $B340&gt;='Personnel Details'!$N$30), 'Personnel Details'!$O$30, IF(AND(NOT('Personnel Details'!$I$30=""), $B340&gt;='Personnel Details'!$I$30), 'Personnel Details'!$J$30, 'Personnel Details'!$E$30)))</f>
        <v/>
      </c>
      <c r="LE340" s="59" t="str">
        <f>IF(LD$9="", "", IF(AND(NOT('Personnel Details'!$N$30=""), $B340&gt;='Personnel Details'!$N$30), IF('Personnel Details'!$P$30="","", 'Personnel Details'!$P$30), IF(AND(NOT('Personnel Details'!$I$30=""), $B340&gt;='Personnel Details'!$I$30), IF('Personnel Details'!$K$30="", "", 'Personnel Details'!$K$30), IF('Personnel Details'!$F$30="", "", 'Personnel Details'!$F$30))))</f>
        <v/>
      </c>
      <c r="LF340" s="79" t="str">
        <f>IF(LD$9="", "", IF(AND(NOT('Personnel Details'!$N$30=""), $B340&gt;='Personnel Details'!$N$30), 'Personnel Details'!$Q$30, IF(AND(NOT('Personnel Details'!$I$30=""), $B340&gt;='Personnel Details'!$I$30), 'Personnel Details'!$L$30, 'Personnel Details'!$G$30)))</f>
        <v/>
      </c>
      <c r="LG340" s="59">
        <f t="shared" si="878"/>
        <v>0</v>
      </c>
      <c r="LH340" s="53"/>
      <c r="LJ340" s="78" t="str">
        <f>IF(LJ$9="", "", IF(AND(NOT('Personnel Details'!$N$31=""), $B340&gt;='Personnel Details'!$N$31), 'Personnel Details'!$O$31, IF(AND(NOT('Personnel Details'!$I$31=""), $B340&gt;='Personnel Details'!$I$31), 'Personnel Details'!$J$31, 'Personnel Details'!$E$31)))</f>
        <v/>
      </c>
      <c r="LK340" s="59" t="str">
        <f>IF(LJ$9="", "", IF(AND(NOT('Personnel Details'!$N$31=""), $B340&gt;='Personnel Details'!$N$31), IF('Personnel Details'!$P$31="","", 'Personnel Details'!$P$31), IF(AND(NOT('Personnel Details'!$I$31=""), $B340&gt;='Personnel Details'!$I$31), IF('Personnel Details'!$K$31="", "", 'Personnel Details'!$K$31), IF('Personnel Details'!$F$31="", "", 'Personnel Details'!$F$31))))</f>
        <v/>
      </c>
      <c r="LL340" s="79" t="str">
        <f>IF(LJ$9="", "", IF(AND(NOT('Personnel Details'!$N$31=""), $B340&gt;='Personnel Details'!$N$31), 'Personnel Details'!$Q$31, IF(AND(NOT('Personnel Details'!$I$31=""), $B340&gt;='Personnel Details'!$I$31), 'Personnel Details'!$L$31, 'Personnel Details'!$G$31)))</f>
        <v/>
      </c>
      <c r="LM340" s="59">
        <f t="shared" si="879"/>
        <v>0</v>
      </c>
      <c r="LN340" s="53"/>
      <c r="LP340" s="78" t="str">
        <f>IF(LP$9="", "", IF(AND(NOT('Personnel Details'!$N$32=""), $B340&gt;='Personnel Details'!$N$32), 'Personnel Details'!$O$32, IF(AND(NOT('Personnel Details'!$I$32=""), $B340&gt;='Personnel Details'!$I$32), 'Personnel Details'!$J$32, 'Personnel Details'!$E$32)))</f>
        <v/>
      </c>
      <c r="LQ340" s="59" t="str">
        <f>IF(LP$9="", "", IF(AND(NOT('Personnel Details'!$N$32=""), $B340&gt;='Personnel Details'!$N$32), IF('Personnel Details'!$P$32="","", 'Personnel Details'!$P$32), IF(AND(NOT('Personnel Details'!$I$32=""), $B340&gt;='Personnel Details'!$I$32), IF('Personnel Details'!$K$32="", "", 'Personnel Details'!$K$32), IF('Personnel Details'!$F$32="", "", 'Personnel Details'!$F$32))))</f>
        <v/>
      </c>
      <c r="LR340" s="79" t="str">
        <f>IF(LP$9="", "", IF(AND(NOT('Personnel Details'!$N$32=""), $B340&gt;='Personnel Details'!$N$32), 'Personnel Details'!$Q$32, IF(AND(NOT('Personnel Details'!$I$32=""), $B340&gt;='Personnel Details'!$I$32), 'Personnel Details'!$L$32, 'Personnel Details'!$G$32)))</f>
        <v/>
      </c>
      <c r="LS340" s="59">
        <f t="shared" si="880"/>
        <v>0</v>
      </c>
      <c r="LT340" s="53"/>
      <c r="LV340" s="78" t="str">
        <f>IF(LV$9="", "", IF(AND(NOT('Personnel Details'!$N$33=""), $B340&gt;='Personnel Details'!$N$33), 'Personnel Details'!$O$33, IF(AND(NOT('Personnel Details'!$I$33=""), $B340&gt;='Personnel Details'!$I$33), 'Personnel Details'!$J$33, 'Personnel Details'!$E$33)))</f>
        <v/>
      </c>
      <c r="LW340" s="59" t="str">
        <f>IF(LV$9="", "", IF(AND(NOT('Personnel Details'!$N$33=""), $B340&gt;='Personnel Details'!$N$33), IF('Personnel Details'!$P$33="","", 'Personnel Details'!$P$33), IF(AND(NOT('Personnel Details'!$I$33=""), $B340&gt;='Personnel Details'!$I$33), IF('Personnel Details'!$K$33="", "", 'Personnel Details'!$K$33), IF('Personnel Details'!$F$33="", "", 'Personnel Details'!$F$33))))</f>
        <v/>
      </c>
      <c r="LX340" s="79" t="str">
        <f>IF(LV$9="", "", IF(AND(NOT('Personnel Details'!$N$33=""), $B340&gt;='Personnel Details'!$N$33), 'Personnel Details'!$Q$33, IF(AND(NOT('Personnel Details'!$I$33=""), $B340&gt;='Personnel Details'!$I$33), 'Personnel Details'!$L$33, 'Personnel Details'!$G$33)))</f>
        <v/>
      </c>
      <c r="LY340" s="59">
        <f t="shared" si="881"/>
        <v>0</v>
      </c>
      <c r="LZ340" s="53"/>
      <c r="MB340" s="78" t="str">
        <f>IF(MB$9="", "", IF(AND(NOT('Personnel Details'!$N$34=""), $B340&gt;='Personnel Details'!$N$34), 'Personnel Details'!$O$34, IF(AND(NOT('Personnel Details'!$I$34=""), $B340&gt;='Personnel Details'!$I$34), 'Personnel Details'!$J$34, 'Personnel Details'!$E$34)))</f>
        <v/>
      </c>
      <c r="MC340" s="59" t="str">
        <f>IF(MB$9="", "", IF(AND(NOT('Personnel Details'!$N$34=""), $B340&gt;='Personnel Details'!$N$34), IF('Personnel Details'!$P$34="","", 'Personnel Details'!$P$34), IF(AND(NOT('Personnel Details'!$I$34=""), $B340&gt;='Personnel Details'!$I$34), IF('Personnel Details'!$K$34="", "", 'Personnel Details'!$K$34), IF('Personnel Details'!$F$34="", "", 'Personnel Details'!$F$34))))</f>
        <v/>
      </c>
      <c r="MD340" s="79" t="str">
        <f>IF(MB$9="", "", IF(AND(NOT('Personnel Details'!$N$34=""), $B340&gt;='Personnel Details'!$N$34), 'Personnel Details'!$Q$34, IF(AND(NOT('Personnel Details'!$I$34=""), $B340&gt;='Personnel Details'!$I$34), 'Personnel Details'!$L$34, 'Personnel Details'!$G$34)))</f>
        <v/>
      </c>
      <c r="ME340" s="59">
        <f t="shared" si="882"/>
        <v>0</v>
      </c>
      <c r="MF340" s="53"/>
      <c r="MH340" s="78" t="str">
        <f>IF(MH$9="", "", IF(AND(NOT('Personnel Details'!$N$35=""), $B340&gt;='Personnel Details'!$N$35), 'Personnel Details'!$O$35, IF(AND(NOT('Personnel Details'!$I$35=""), $B340&gt;='Personnel Details'!$I$35), 'Personnel Details'!$J$35, 'Personnel Details'!$E$35)))</f>
        <v/>
      </c>
      <c r="MI340" s="59" t="str">
        <f>IF(MH$9="", "", IF(AND(NOT('Personnel Details'!$N$35=""), $B340&gt;='Personnel Details'!$N$35), IF('Personnel Details'!$P$35="","", 'Personnel Details'!$P$35), IF(AND(NOT('Personnel Details'!$I$35=""), $B340&gt;='Personnel Details'!$I$35), IF('Personnel Details'!$K$35="", "", 'Personnel Details'!$K$35), IF('Personnel Details'!$F$35="", "", 'Personnel Details'!$F$35))))</f>
        <v/>
      </c>
      <c r="MJ340" s="79" t="str">
        <f>IF(MH$9="", "", IF(AND(NOT('Personnel Details'!$N$35=""), $B340&gt;='Personnel Details'!$N$35), 'Personnel Details'!$Q$35, IF(AND(NOT('Personnel Details'!$I$35=""), $B340&gt;='Personnel Details'!$I$35), 'Personnel Details'!$L$35, 'Personnel Details'!$G$35)))</f>
        <v/>
      </c>
      <c r="MK340" s="59">
        <f t="shared" si="883"/>
        <v>0</v>
      </c>
      <c r="ML340" s="53"/>
      <c r="MN340" s="78" t="str">
        <f>IF(MN$9="", "", IF(AND(NOT('Personnel Details'!$N$36=""), $B340&gt;='Personnel Details'!$N$36), 'Personnel Details'!$O$36, IF(AND(NOT('Personnel Details'!$I$36=""), $B340&gt;='Personnel Details'!$I$36), 'Personnel Details'!$J$36, 'Personnel Details'!$E$36)))</f>
        <v/>
      </c>
      <c r="MO340" s="59" t="str">
        <f>IF(MN$9="", "", IF(AND(NOT('Personnel Details'!$N$36=""), $B340&gt;='Personnel Details'!$N$36), IF('Personnel Details'!$P$36="","", 'Personnel Details'!$P$36), IF(AND(NOT('Personnel Details'!$I$36=""), $B340&gt;='Personnel Details'!$I$36), IF('Personnel Details'!$K$36="", "", 'Personnel Details'!$K$36), IF('Personnel Details'!$F$36="", "", 'Personnel Details'!$F$36))))</f>
        <v/>
      </c>
      <c r="MP340" s="79" t="str">
        <f>IF(MN$9="", "", IF(AND(NOT('Personnel Details'!$N$36=""), $B340&gt;='Personnel Details'!$N$36), 'Personnel Details'!$Q$36, IF(AND(NOT('Personnel Details'!$I$36=""), $B340&gt;='Personnel Details'!$I$36), 'Personnel Details'!$L$36, 'Personnel Details'!$G$36)))</f>
        <v/>
      </c>
      <c r="MQ340" s="59">
        <f t="shared" si="884"/>
        <v>0</v>
      </c>
      <c r="MR340" s="53"/>
      <c r="MT340" s="78" t="str">
        <f>IF(MT$9="", "", IF(AND(NOT('Personnel Details'!$N$37=""), $B340&gt;='Personnel Details'!$N$37), 'Personnel Details'!$O$37, IF(AND(NOT('Personnel Details'!$I$37=""), $B340&gt;='Personnel Details'!$I$37), 'Personnel Details'!$J$37, 'Personnel Details'!$E$37)))</f>
        <v/>
      </c>
      <c r="MU340" s="59" t="str">
        <f>IF(MT$9="", "", IF(AND(NOT('Personnel Details'!$N$37=""), $B340&gt;='Personnel Details'!$N$37), IF('Personnel Details'!$P$37="","", 'Personnel Details'!$P$37), IF(AND(NOT('Personnel Details'!$I$37=""), $B340&gt;='Personnel Details'!$I$37), IF('Personnel Details'!$K$37="", "", 'Personnel Details'!$K$37), IF('Personnel Details'!$F$37="", "", 'Personnel Details'!$F$37))))</f>
        <v/>
      </c>
      <c r="MV340" s="79" t="str">
        <f>IF(MT$9="", "", IF(AND(NOT('Personnel Details'!$N$37=""), $B340&gt;='Personnel Details'!$N$37), 'Personnel Details'!$Q$37, IF(AND(NOT('Personnel Details'!$I$37=""), $B340&gt;='Personnel Details'!$I$37), 'Personnel Details'!$L$37, 'Personnel Details'!$G$37)))</f>
        <v/>
      </c>
      <c r="MW340" s="59">
        <f t="shared" si="885"/>
        <v>0</v>
      </c>
      <c r="MX340" s="53"/>
      <c r="MZ340" s="78" t="str">
        <f>IF(MZ$9="", "", IF(AND(NOT('Personnel Details'!$N$38=""), $B340&gt;='Personnel Details'!$N$38), 'Personnel Details'!$O$38, IF(AND(NOT('Personnel Details'!$I$38=""), $B340&gt;='Personnel Details'!$I$38), 'Personnel Details'!$J$38, 'Personnel Details'!$E$38)))</f>
        <v/>
      </c>
      <c r="NA340" s="59" t="str">
        <f>IF(MZ$9="", "", IF(AND(NOT('Personnel Details'!$N$38=""), $B340&gt;='Personnel Details'!$N$38), IF('Personnel Details'!$P$38="","", 'Personnel Details'!$P$38), IF(AND(NOT('Personnel Details'!$I$38=""), $B340&gt;='Personnel Details'!$I$38), IF('Personnel Details'!$K$38="", "", 'Personnel Details'!$K$38), IF('Personnel Details'!$F$38="", "", 'Personnel Details'!$F$38))))</f>
        <v/>
      </c>
      <c r="NB340" s="79" t="str">
        <f>IF(MZ$9="", "", IF(AND(NOT('Personnel Details'!$N$38=""), $B340&gt;='Personnel Details'!$N$38), 'Personnel Details'!$Q$38, IF(AND(NOT('Personnel Details'!$I$38=""), $B340&gt;='Personnel Details'!$I$38), 'Personnel Details'!$L$38, 'Personnel Details'!$G$38)))</f>
        <v/>
      </c>
      <c r="NC340" s="59">
        <f t="shared" si="886"/>
        <v>0</v>
      </c>
      <c r="ND340" s="53"/>
      <c r="NF340" s="78" t="str">
        <f>IF(NF$9="", "", IF(AND(NOT('Personnel Details'!$N$39=""), $B340&gt;='Personnel Details'!$N$39), 'Personnel Details'!$O$39, IF(AND(NOT('Personnel Details'!$I$39=""), $B340&gt;='Personnel Details'!$I$39), 'Personnel Details'!$J$39, 'Personnel Details'!$E$39)))</f>
        <v/>
      </c>
      <c r="NG340" s="59" t="str">
        <f>IF(NF$9="", "", IF(AND(NOT('Personnel Details'!$N$39=""), $B340&gt;='Personnel Details'!$N$39), IF('Personnel Details'!$P$39="","", 'Personnel Details'!$P$39), IF(AND(NOT('Personnel Details'!$I$39=""), $B340&gt;='Personnel Details'!$I$39), IF('Personnel Details'!$K$39="", "", 'Personnel Details'!$K$39), IF('Personnel Details'!$F$39="", "", 'Personnel Details'!$F$39))))</f>
        <v/>
      </c>
      <c r="NH340" s="79" t="str">
        <f>IF(NF$9="", "", IF(AND(NOT('Personnel Details'!$N$39=""), $B340&gt;='Personnel Details'!$N$39), 'Personnel Details'!$Q$39, IF(AND(NOT('Personnel Details'!$I$39=""), $B340&gt;='Personnel Details'!$I$39), 'Personnel Details'!$L$39, 'Personnel Details'!$G$39)))</f>
        <v/>
      </c>
      <c r="NI340" s="59">
        <f t="shared" si="887"/>
        <v>0</v>
      </c>
      <c r="NJ340" s="53"/>
      <c r="NL340" s="78" t="str">
        <f>IF(NL$9="", "", IF(AND(NOT('Personnel Details'!$N$40=""), $B340&gt;='Personnel Details'!$N$40), 'Personnel Details'!$O$40, IF(AND(NOT('Personnel Details'!$I$40=""), $B340&gt;='Personnel Details'!$I$40), 'Personnel Details'!$J$40, 'Personnel Details'!$E$40)))</f>
        <v/>
      </c>
      <c r="NM340" s="59" t="str">
        <f>IF(NL$9="", "", IF(AND(NOT('Personnel Details'!$N$40=""), $B340&gt;='Personnel Details'!$N$40), IF('Personnel Details'!$P$40="","", 'Personnel Details'!$P$40), IF(AND(NOT('Personnel Details'!$I$40=""), $B340&gt;='Personnel Details'!$I$40), IF('Personnel Details'!$K$40="", "", 'Personnel Details'!$K$40), IF('Personnel Details'!$F$40="", "", 'Personnel Details'!$F$40))))</f>
        <v/>
      </c>
      <c r="NN340" s="79" t="str">
        <f>IF(NL$9="", "", IF(AND(NOT('Personnel Details'!$N$40=""), $B340&gt;='Personnel Details'!$N$40), 'Personnel Details'!$Q$40, IF(AND(NOT('Personnel Details'!$I$40=""), $B340&gt;='Personnel Details'!$I$40), 'Personnel Details'!$L$40, 'Personnel Details'!$G$40)))</f>
        <v/>
      </c>
      <c r="NO340" s="59">
        <f t="shared" si="888"/>
        <v>0</v>
      </c>
      <c r="NP340" s="53"/>
    </row>
    <row r="341" spans="1:380" x14ac:dyDescent="0.25">
      <c r="A341" s="32"/>
      <c r="B341" s="113">
        <f>IFERROR(IF(B340+1&gt;'Personnel Details'!$U$5, "", B340+1), "")</f>
        <v>44161</v>
      </c>
      <c r="C341" s="32"/>
      <c r="D341" s="120"/>
      <c r="E341" s="13" t="str">
        <f t="shared" si="767"/>
        <v/>
      </c>
      <c r="F341" s="13" t="str">
        <f t="shared" si="798"/>
        <v/>
      </c>
      <c r="G341" s="56" t="str">
        <f t="shared" si="889"/>
        <v/>
      </c>
      <c r="H341" s="16" t="str">
        <f t="shared" si="799"/>
        <v/>
      </c>
      <c r="I341" s="32"/>
      <c r="J341" s="120"/>
      <c r="K341" s="62" t="str">
        <f t="shared" si="768"/>
        <v/>
      </c>
      <c r="L341" s="62" t="str">
        <f t="shared" si="800"/>
        <v/>
      </c>
      <c r="M341" s="65" t="str">
        <f t="shared" si="890"/>
        <v/>
      </c>
      <c r="N341" s="68" t="str">
        <f t="shared" si="801"/>
        <v/>
      </c>
      <c r="O341" s="32"/>
      <c r="P341" s="120"/>
      <c r="Q341" s="62" t="str">
        <f t="shared" si="769"/>
        <v/>
      </c>
      <c r="R341" s="62" t="str">
        <f t="shared" si="802"/>
        <v/>
      </c>
      <c r="S341" s="65" t="str">
        <f t="shared" si="891"/>
        <v/>
      </c>
      <c r="T341" s="68" t="str">
        <f t="shared" si="803"/>
        <v/>
      </c>
      <c r="U341" s="32"/>
      <c r="V341" s="120"/>
      <c r="W341" s="62" t="str">
        <f t="shared" si="770"/>
        <v/>
      </c>
      <c r="X341" s="62" t="str">
        <f t="shared" si="804"/>
        <v/>
      </c>
      <c r="Y341" s="65" t="str">
        <f t="shared" si="892"/>
        <v/>
      </c>
      <c r="Z341" s="68" t="str">
        <f t="shared" si="805"/>
        <v/>
      </c>
      <c r="AA341" s="32"/>
      <c r="AB341" s="120"/>
      <c r="AC341" s="62" t="str">
        <f t="shared" si="771"/>
        <v/>
      </c>
      <c r="AD341" s="62" t="str">
        <f t="shared" si="806"/>
        <v/>
      </c>
      <c r="AE341" s="65" t="str">
        <f t="shared" si="893"/>
        <v/>
      </c>
      <c r="AF341" s="68" t="str">
        <f t="shared" si="807"/>
        <v/>
      </c>
      <c r="AG341" s="32"/>
      <c r="AH341" s="120"/>
      <c r="AI341" s="62" t="str">
        <f t="shared" si="772"/>
        <v/>
      </c>
      <c r="AJ341" s="62" t="str">
        <f t="shared" si="808"/>
        <v/>
      </c>
      <c r="AK341" s="65" t="str">
        <f t="shared" si="894"/>
        <v/>
      </c>
      <c r="AL341" s="68" t="str">
        <f t="shared" si="809"/>
        <v/>
      </c>
      <c r="AM341" s="32"/>
      <c r="AN341" s="120"/>
      <c r="AO341" s="62" t="str">
        <f t="shared" si="773"/>
        <v/>
      </c>
      <c r="AP341" s="62" t="str">
        <f t="shared" si="810"/>
        <v/>
      </c>
      <c r="AQ341" s="65" t="str">
        <f t="shared" si="895"/>
        <v/>
      </c>
      <c r="AR341" s="68" t="str">
        <f t="shared" si="811"/>
        <v/>
      </c>
      <c r="AS341" s="32"/>
      <c r="AT341" s="120"/>
      <c r="AU341" s="62" t="str">
        <f t="shared" si="774"/>
        <v/>
      </c>
      <c r="AV341" s="62" t="str">
        <f t="shared" si="812"/>
        <v/>
      </c>
      <c r="AW341" s="65" t="str">
        <f t="shared" si="896"/>
        <v/>
      </c>
      <c r="AX341" s="68" t="str">
        <f t="shared" si="813"/>
        <v/>
      </c>
      <c r="AY341" s="32"/>
      <c r="AZ341" s="120"/>
      <c r="BA341" s="62" t="str">
        <f t="shared" si="775"/>
        <v/>
      </c>
      <c r="BB341" s="62" t="str">
        <f t="shared" si="814"/>
        <v/>
      </c>
      <c r="BC341" s="65" t="str">
        <f t="shared" si="897"/>
        <v/>
      </c>
      <c r="BD341" s="68" t="str">
        <f t="shared" si="815"/>
        <v/>
      </c>
      <c r="BE341" s="32"/>
      <c r="BF341" s="120"/>
      <c r="BG341" s="62" t="str">
        <f t="shared" si="776"/>
        <v/>
      </c>
      <c r="BH341" s="62" t="str">
        <f t="shared" si="816"/>
        <v/>
      </c>
      <c r="BI341" s="65" t="str">
        <f t="shared" si="898"/>
        <v/>
      </c>
      <c r="BJ341" s="68" t="str">
        <f t="shared" si="817"/>
        <v/>
      </c>
      <c r="BK341" s="32"/>
      <c r="BL341" s="120"/>
      <c r="BM341" s="62" t="str">
        <f t="shared" si="777"/>
        <v/>
      </c>
      <c r="BN341" s="62" t="str">
        <f t="shared" si="818"/>
        <v/>
      </c>
      <c r="BO341" s="65" t="str">
        <f t="shared" si="899"/>
        <v/>
      </c>
      <c r="BP341" s="68" t="str">
        <f t="shared" si="819"/>
        <v/>
      </c>
      <c r="BQ341" s="32"/>
      <c r="BR341" s="120"/>
      <c r="BS341" s="62" t="str">
        <f t="shared" si="778"/>
        <v/>
      </c>
      <c r="BT341" s="62" t="str">
        <f t="shared" si="820"/>
        <v/>
      </c>
      <c r="BU341" s="65" t="str">
        <f t="shared" si="900"/>
        <v/>
      </c>
      <c r="BV341" s="68" t="str">
        <f t="shared" si="821"/>
        <v/>
      </c>
      <c r="BW341" s="32"/>
      <c r="BX341" s="120"/>
      <c r="BY341" s="62" t="str">
        <f t="shared" si="779"/>
        <v/>
      </c>
      <c r="BZ341" s="62" t="str">
        <f t="shared" si="822"/>
        <v/>
      </c>
      <c r="CA341" s="65" t="str">
        <f t="shared" si="901"/>
        <v/>
      </c>
      <c r="CB341" s="68" t="str">
        <f t="shared" si="823"/>
        <v/>
      </c>
      <c r="CC341" s="32"/>
      <c r="CD341" s="120"/>
      <c r="CE341" s="62" t="str">
        <f t="shared" si="780"/>
        <v/>
      </c>
      <c r="CF341" s="62" t="str">
        <f t="shared" si="824"/>
        <v/>
      </c>
      <c r="CG341" s="65" t="str">
        <f t="shared" si="902"/>
        <v/>
      </c>
      <c r="CH341" s="68" t="str">
        <f t="shared" si="825"/>
        <v/>
      </c>
      <c r="CI341" s="32"/>
      <c r="CJ341" s="120"/>
      <c r="CK341" s="62" t="str">
        <f t="shared" si="781"/>
        <v/>
      </c>
      <c r="CL341" s="62" t="str">
        <f t="shared" si="826"/>
        <v/>
      </c>
      <c r="CM341" s="65" t="str">
        <f t="shared" si="903"/>
        <v/>
      </c>
      <c r="CN341" s="68" t="str">
        <f t="shared" si="827"/>
        <v/>
      </c>
      <c r="CO341" s="32"/>
      <c r="CP341" s="120"/>
      <c r="CQ341" s="62" t="str">
        <f t="shared" si="782"/>
        <v/>
      </c>
      <c r="CR341" s="62" t="str">
        <f t="shared" si="828"/>
        <v/>
      </c>
      <c r="CS341" s="65" t="str">
        <f t="shared" si="904"/>
        <v/>
      </c>
      <c r="CT341" s="68" t="str">
        <f t="shared" si="829"/>
        <v/>
      </c>
      <c r="CU341" s="32"/>
      <c r="CV341" s="120"/>
      <c r="CW341" s="62" t="str">
        <f t="shared" si="783"/>
        <v/>
      </c>
      <c r="CX341" s="62" t="str">
        <f t="shared" si="830"/>
        <v/>
      </c>
      <c r="CY341" s="65" t="str">
        <f t="shared" si="905"/>
        <v/>
      </c>
      <c r="CZ341" s="68" t="str">
        <f t="shared" si="831"/>
        <v/>
      </c>
      <c r="DA341" s="32"/>
      <c r="DB341" s="120"/>
      <c r="DC341" s="62" t="str">
        <f t="shared" si="784"/>
        <v/>
      </c>
      <c r="DD341" s="62" t="str">
        <f t="shared" si="832"/>
        <v/>
      </c>
      <c r="DE341" s="65" t="str">
        <f t="shared" si="906"/>
        <v/>
      </c>
      <c r="DF341" s="68" t="str">
        <f t="shared" si="833"/>
        <v/>
      </c>
      <c r="DG341" s="32"/>
      <c r="DH341" s="120"/>
      <c r="DI341" s="62" t="str">
        <f t="shared" si="785"/>
        <v/>
      </c>
      <c r="DJ341" s="62" t="str">
        <f t="shared" si="834"/>
        <v/>
      </c>
      <c r="DK341" s="65" t="str">
        <f t="shared" si="907"/>
        <v/>
      </c>
      <c r="DL341" s="68" t="str">
        <f t="shared" si="835"/>
        <v/>
      </c>
      <c r="DM341" s="32"/>
      <c r="DN341" s="120"/>
      <c r="DO341" s="62" t="str">
        <f t="shared" si="786"/>
        <v/>
      </c>
      <c r="DP341" s="62" t="str">
        <f t="shared" si="836"/>
        <v/>
      </c>
      <c r="DQ341" s="65" t="str">
        <f t="shared" si="908"/>
        <v/>
      </c>
      <c r="DR341" s="68" t="str">
        <f t="shared" si="837"/>
        <v/>
      </c>
      <c r="DS341" s="32"/>
      <c r="DT341" s="120"/>
      <c r="DU341" s="62" t="str">
        <f t="shared" si="787"/>
        <v/>
      </c>
      <c r="DV341" s="62" t="str">
        <f t="shared" si="838"/>
        <v/>
      </c>
      <c r="DW341" s="65" t="str">
        <f t="shared" si="909"/>
        <v/>
      </c>
      <c r="DX341" s="68" t="str">
        <f t="shared" si="839"/>
        <v/>
      </c>
      <c r="DY341" s="32"/>
      <c r="DZ341" s="120"/>
      <c r="EA341" s="62" t="str">
        <f t="shared" si="788"/>
        <v/>
      </c>
      <c r="EB341" s="62" t="str">
        <f t="shared" si="840"/>
        <v/>
      </c>
      <c r="EC341" s="65" t="str">
        <f t="shared" si="910"/>
        <v/>
      </c>
      <c r="ED341" s="68" t="str">
        <f t="shared" si="841"/>
        <v/>
      </c>
      <c r="EE341" s="32"/>
      <c r="EF341" s="120"/>
      <c r="EG341" s="62" t="str">
        <f t="shared" si="789"/>
        <v/>
      </c>
      <c r="EH341" s="62" t="str">
        <f t="shared" si="842"/>
        <v/>
      </c>
      <c r="EI341" s="65" t="str">
        <f t="shared" si="911"/>
        <v/>
      </c>
      <c r="EJ341" s="68" t="str">
        <f t="shared" si="843"/>
        <v/>
      </c>
      <c r="EK341" s="32"/>
      <c r="EL341" s="120"/>
      <c r="EM341" s="62" t="str">
        <f t="shared" si="790"/>
        <v/>
      </c>
      <c r="EN341" s="62" t="str">
        <f t="shared" si="844"/>
        <v/>
      </c>
      <c r="EO341" s="65" t="str">
        <f t="shared" si="912"/>
        <v/>
      </c>
      <c r="EP341" s="68" t="str">
        <f t="shared" si="845"/>
        <v/>
      </c>
      <c r="EQ341" s="32"/>
      <c r="ER341" s="120"/>
      <c r="ES341" s="62" t="str">
        <f t="shared" si="791"/>
        <v/>
      </c>
      <c r="ET341" s="62" t="str">
        <f t="shared" si="846"/>
        <v/>
      </c>
      <c r="EU341" s="65" t="str">
        <f t="shared" si="913"/>
        <v/>
      </c>
      <c r="EV341" s="68" t="str">
        <f t="shared" si="847"/>
        <v/>
      </c>
      <c r="EW341" s="32"/>
      <c r="EX341" s="120"/>
      <c r="EY341" s="62" t="str">
        <f t="shared" si="792"/>
        <v/>
      </c>
      <c r="EZ341" s="62" t="str">
        <f t="shared" si="848"/>
        <v/>
      </c>
      <c r="FA341" s="65" t="str">
        <f t="shared" si="914"/>
        <v/>
      </c>
      <c r="FB341" s="68" t="str">
        <f t="shared" si="849"/>
        <v/>
      </c>
      <c r="FC341" s="32"/>
      <c r="FD341" s="120"/>
      <c r="FE341" s="62" t="str">
        <f t="shared" si="793"/>
        <v/>
      </c>
      <c r="FF341" s="62" t="str">
        <f t="shared" si="850"/>
        <v/>
      </c>
      <c r="FG341" s="65" t="str">
        <f t="shared" si="915"/>
        <v/>
      </c>
      <c r="FH341" s="68" t="str">
        <f t="shared" si="851"/>
        <v/>
      </c>
      <c r="FI341" s="32"/>
      <c r="FJ341" s="120"/>
      <c r="FK341" s="62" t="str">
        <f t="shared" si="794"/>
        <v/>
      </c>
      <c r="FL341" s="62" t="str">
        <f t="shared" si="852"/>
        <v/>
      </c>
      <c r="FM341" s="65" t="str">
        <f t="shared" si="916"/>
        <v/>
      </c>
      <c r="FN341" s="68" t="str">
        <f t="shared" si="853"/>
        <v/>
      </c>
      <c r="FO341" s="32"/>
      <c r="FP341" s="120"/>
      <c r="FQ341" s="62" t="str">
        <f t="shared" si="795"/>
        <v/>
      </c>
      <c r="FR341" s="62" t="str">
        <f t="shared" si="854"/>
        <v/>
      </c>
      <c r="FS341" s="65" t="str">
        <f t="shared" si="917"/>
        <v/>
      </c>
      <c r="FT341" s="68" t="str">
        <f t="shared" si="855"/>
        <v/>
      </c>
      <c r="FU341" s="32"/>
      <c r="FV341" s="120"/>
      <c r="FW341" s="62" t="str">
        <f t="shared" si="796"/>
        <v/>
      </c>
      <c r="FX341" s="62" t="str">
        <f t="shared" si="856"/>
        <v/>
      </c>
      <c r="FY341" s="65" t="str">
        <f t="shared" si="918"/>
        <v/>
      </c>
      <c r="FZ341" s="68" t="str">
        <f t="shared" si="857"/>
        <v/>
      </c>
      <c r="GA341" s="32"/>
      <c r="GC341" s="7" t="str">
        <f t="shared" si="858"/>
        <v>Nov 2020</v>
      </c>
      <c r="GD341" s="7" t="str">
        <f t="shared" ca="1" si="797"/>
        <v/>
      </c>
      <c r="GT341" s="71">
        <f>IF(GT$9="", "", IF(AND(NOT('Personnel Details'!$N$11=""), $B341&gt;='Personnel Details'!$N$11), 'Personnel Details'!$O$11, IF(AND(NOT('Personnel Details'!$I$11=""), $B341&gt;='Personnel Details'!$I$11), 'Personnel Details'!$J$11, 'Personnel Details'!$E$11)))</f>
        <v>0.8</v>
      </c>
      <c r="GU341" s="59" t="str">
        <f>IF(GT$9="", "", IF(AND(NOT('Personnel Details'!$N$11=""), $B341&gt;='Personnel Details'!$N$11), IF('Personnel Details'!$P$11="","", 'Personnel Details'!$P$11), IF(AND(NOT('Personnel Details'!$I$11=""), $B341&gt;='Personnel Details'!$I$11), IF('Personnel Details'!$K$11="", "", 'Personnel Details'!$K$11), IF('Personnel Details'!$F$11="", "", 'Personnel Details'!$F$11))))</f>
        <v/>
      </c>
      <c r="GV341" s="74">
        <f>IF(GT$9="", "", IF(AND(NOT('Personnel Details'!$N$11=""), $B341&gt;='Personnel Details'!$N$11), 'Personnel Details'!$Q$11, IF(AND(NOT('Personnel Details'!$I$11=""), $B341&gt;='Personnel Details'!$I$11), 'Personnel Details'!$L$11, 'Personnel Details'!$G$11)))</f>
        <v>0</v>
      </c>
      <c r="GW341" s="59">
        <f t="shared" si="859"/>
        <v>0</v>
      </c>
      <c r="GX341" s="53"/>
      <c r="GZ341" s="78">
        <f>IF(GZ$9="", "", IF(AND(NOT('Personnel Details'!$N$12=""), $B341&gt;='Personnel Details'!$N$12), 'Personnel Details'!$O$12, IF(AND(NOT('Personnel Details'!$I$12=""), $B341&gt;='Personnel Details'!$I$12), 'Personnel Details'!$J$12, 'Personnel Details'!$E$12)))</f>
        <v>0.8</v>
      </c>
      <c r="HA341" s="59" t="str">
        <f>IF(GZ$9="", "", IF(AND(NOT('Personnel Details'!$N$12=""), $B341&gt;='Personnel Details'!$N$12), IF('Personnel Details'!$P$12="","", 'Personnel Details'!$P$12), IF(AND(NOT('Personnel Details'!$I$12=""), $B341&gt;='Personnel Details'!$I$12), IF('Personnel Details'!$K$12="", "", 'Personnel Details'!$K$12), IF('Personnel Details'!$F$12="", "", 'Personnel Details'!$F$12))))</f>
        <v/>
      </c>
      <c r="HB341" s="79">
        <f>IF(GZ$9="", "", IF(AND(NOT('Personnel Details'!$N$12=""), $B341&gt;='Personnel Details'!$N$12), 'Personnel Details'!$Q$12, IF(AND(NOT('Personnel Details'!$I$12=""), $B341&gt;='Personnel Details'!$I$12), 'Personnel Details'!$L$12, 'Personnel Details'!$G$12)))</f>
        <v>0</v>
      </c>
      <c r="HC341" s="59">
        <f t="shared" si="860"/>
        <v>0</v>
      </c>
      <c r="HD341" s="53"/>
      <c r="HF341" s="78">
        <f>IF(HF$9="", "", IF(AND(NOT('Personnel Details'!$N$13=""), $B341&gt;='Personnel Details'!$N$13), 'Personnel Details'!$O$13, IF(AND(NOT('Personnel Details'!$I$13=""), $B341&gt;='Personnel Details'!$I$13), 'Personnel Details'!$J$13, 'Personnel Details'!$E$13)))</f>
        <v>0.8</v>
      </c>
      <c r="HG341" s="59" t="str">
        <f>IF(HF$9="", "", IF(AND(NOT('Personnel Details'!$N$13=""), $B341&gt;='Personnel Details'!$N$13), IF('Personnel Details'!$P$13="","", 'Personnel Details'!$P$13), IF(AND(NOT('Personnel Details'!$I$13=""), $B341&gt;='Personnel Details'!$I$13), IF('Personnel Details'!$K$13="", "", 'Personnel Details'!$K$13), IF('Personnel Details'!$F$13="", "", 'Personnel Details'!$F$13))))</f>
        <v/>
      </c>
      <c r="HH341" s="79">
        <f>IF(HF$9="", "", IF(AND(NOT('Personnel Details'!$N$13=""), $B341&gt;='Personnel Details'!$N$13), 'Personnel Details'!$Q$13, IF(AND(NOT('Personnel Details'!$I$13=""), $B341&gt;='Personnel Details'!$I$13), 'Personnel Details'!$L$13, 'Personnel Details'!$G$13)))</f>
        <v>0</v>
      </c>
      <c r="HI341" s="59">
        <f t="shared" si="861"/>
        <v>0</v>
      </c>
      <c r="HJ341" s="53"/>
      <c r="HL341" s="78">
        <f>IF(HL$9="", "", IF(AND(NOT('Personnel Details'!$N$14=""), $B341&gt;='Personnel Details'!$N$14), 'Personnel Details'!$O$14, IF(AND(NOT('Personnel Details'!$I$14=""), $B341&gt;='Personnel Details'!$I$14), 'Personnel Details'!$J$14, 'Personnel Details'!$E$14)))</f>
        <v>0.8</v>
      </c>
      <c r="HM341" s="59">
        <f>IF(HL$9="", "", IF(AND(NOT('Personnel Details'!$N$14=""), $B341&gt;='Personnel Details'!$N$14), IF('Personnel Details'!$P$14="","", 'Personnel Details'!$P$14), IF(AND(NOT('Personnel Details'!$I$14=""), $B341&gt;='Personnel Details'!$I$14), IF('Personnel Details'!$K$14="", "", 'Personnel Details'!$K$14), IF('Personnel Details'!$F$14="", "", 'Personnel Details'!$F$14))))</f>
        <v>2000</v>
      </c>
      <c r="HN341" s="79">
        <f>IF(HL$9="", "", IF(AND(NOT('Personnel Details'!$N$14=""), $B341&gt;='Personnel Details'!$N$14), 'Personnel Details'!$Q$14, IF(AND(NOT('Personnel Details'!$I$14=""), $B341&gt;='Personnel Details'!$I$14), 'Personnel Details'!$L$14, 'Personnel Details'!$G$14)))</f>
        <v>0.85</v>
      </c>
      <c r="HO341" s="59">
        <f t="shared" si="862"/>
        <v>0</v>
      </c>
      <c r="HP341" s="53"/>
      <c r="HR341" s="78" t="str">
        <f>IF(HR$9="", "", IF(AND(NOT('Personnel Details'!$N$15=""), $B341&gt;='Personnel Details'!$N$15), 'Personnel Details'!$O$15, IF(AND(NOT('Personnel Details'!$I$15=""), $B341&gt;='Personnel Details'!$I$15), 'Personnel Details'!$J$15, 'Personnel Details'!$E$15)))</f>
        <v/>
      </c>
      <c r="HS341" s="59" t="str">
        <f>IF(HR$9="", "", IF(AND(NOT('Personnel Details'!$N$15=""), $B341&gt;='Personnel Details'!$N$15), IF('Personnel Details'!$P$15="","", 'Personnel Details'!$P$15), IF(AND(NOT('Personnel Details'!$I$15=""), $B341&gt;='Personnel Details'!$I$15), IF('Personnel Details'!$K$15="", "", 'Personnel Details'!$K$15), IF('Personnel Details'!$F$15="", "", 'Personnel Details'!$F$15))))</f>
        <v/>
      </c>
      <c r="HT341" s="79" t="str">
        <f>IF(HR$9="", "", IF(AND(NOT('Personnel Details'!$N$15=""), $B341&gt;='Personnel Details'!$N$15), 'Personnel Details'!$Q$15, IF(AND(NOT('Personnel Details'!$I$15=""), $B341&gt;='Personnel Details'!$I$15), 'Personnel Details'!$L$15, 'Personnel Details'!$G$15)))</f>
        <v/>
      </c>
      <c r="HU341" s="59">
        <f t="shared" si="863"/>
        <v>0</v>
      </c>
      <c r="HV341" s="53"/>
      <c r="HX341" s="78" t="str">
        <f>IF(HX$9="", "", IF(AND(NOT('Personnel Details'!$N$16=""), $B341&gt;='Personnel Details'!$N$16), 'Personnel Details'!$O$16, IF(AND(NOT('Personnel Details'!$I$16=""), $B341&gt;='Personnel Details'!$I$16), 'Personnel Details'!$J$16, 'Personnel Details'!$E$16)))</f>
        <v/>
      </c>
      <c r="HY341" s="59" t="str">
        <f>IF(HX$9="", "", IF(AND(NOT('Personnel Details'!$N$16=""), $B341&gt;='Personnel Details'!$N$16), IF('Personnel Details'!$P$16="","", 'Personnel Details'!$P$16), IF(AND(NOT('Personnel Details'!$I$16=""), $B341&gt;='Personnel Details'!$I$16), IF('Personnel Details'!$K$16="", "", 'Personnel Details'!$K$16), IF('Personnel Details'!$F$16="", "", 'Personnel Details'!$F$16))))</f>
        <v/>
      </c>
      <c r="HZ341" s="79" t="str">
        <f>IF(HX$9="", "", IF(AND(NOT('Personnel Details'!$N$16=""), $B341&gt;='Personnel Details'!$N$16), 'Personnel Details'!$Q$16, IF(AND(NOT('Personnel Details'!$I$16=""), $B341&gt;='Personnel Details'!$I$16), 'Personnel Details'!$L$16, 'Personnel Details'!$G$16)))</f>
        <v/>
      </c>
      <c r="IA341" s="59">
        <f t="shared" si="864"/>
        <v>0</v>
      </c>
      <c r="IB341" s="53"/>
      <c r="ID341" s="78" t="str">
        <f>IF(ID$9="", "", IF(AND(NOT('Personnel Details'!$N$17=""), $B341&gt;='Personnel Details'!$N$17), 'Personnel Details'!$O$17, IF(AND(NOT('Personnel Details'!$I$17=""), $B341&gt;='Personnel Details'!$I$17), 'Personnel Details'!$J$17, 'Personnel Details'!$E$17)))</f>
        <v/>
      </c>
      <c r="IE341" s="59" t="str">
        <f>IF(ID$9="", "", IF(AND(NOT('Personnel Details'!$N$17=""), $B341&gt;='Personnel Details'!$N$17), IF('Personnel Details'!$P$17="","", 'Personnel Details'!$P$17), IF(AND(NOT('Personnel Details'!$I$17=""), $B341&gt;='Personnel Details'!$I$17), IF('Personnel Details'!$K$17="", "", 'Personnel Details'!$K$17), IF('Personnel Details'!$F$17="", "", 'Personnel Details'!$F$17))))</f>
        <v/>
      </c>
      <c r="IF341" s="79" t="str">
        <f>IF(ID$9="", "", IF(AND(NOT('Personnel Details'!$N$17=""), $B341&gt;='Personnel Details'!$N$17), 'Personnel Details'!$Q$17, IF(AND(NOT('Personnel Details'!$I$17=""), $B341&gt;='Personnel Details'!$I$17), 'Personnel Details'!$L$17, 'Personnel Details'!$G$17)))</f>
        <v/>
      </c>
      <c r="IG341" s="59">
        <f t="shared" si="865"/>
        <v>0</v>
      </c>
      <c r="IH341" s="53"/>
      <c r="IJ341" s="78" t="str">
        <f>IF(IJ$9="", "", IF(AND(NOT('Personnel Details'!$N$18=""), $B341&gt;='Personnel Details'!$N$18), 'Personnel Details'!$O$18, IF(AND(NOT('Personnel Details'!$I$18=""), $B341&gt;='Personnel Details'!$I$18), 'Personnel Details'!$J$18, 'Personnel Details'!$E$18)))</f>
        <v/>
      </c>
      <c r="IK341" s="59" t="str">
        <f>IF(IJ$9="", "", IF(AND(NOT('Personnel Details'!$N$18=""), $B341&gt;='Personnel Details'!$N$18), IF('Personnel Details'!$P$18="","", 'Personnel Details'!$P$18), IF(AND(NOT('Personnel Details'!$I$18=""), $B341&gt;='Personnel Details'!$I$18), IF('Personnel Details'!$K$18="", "", 'Personnel Details'!$K$18), IF('Personnel Details'!$F$18="", "", 'Personnel Details'!$F$18))))</f>
        <v/>
      </c>
      <c r="IL341" s="79" t="str">
        <f>IF(IJ$9="", "", IF(AND(NOT('Personnel Details'!$N$18=""), $B341&gt;='Personnel Details'!$N$18), 'Personnel Details'!$Q$18, IF(AND(NOT('Personnel Details'!$I$18=""), $B341&gt;='Personnel Details'!$I$18), 'Personnel Details'!$L$18, 'Personnel Details'!$G$18)))</f>
        <v/>
      </c>
      <c r="IM341" s="59">
        <f t="shared" si="866"/>
        <v>0</v>
      </c>
      <c r="IN341" s="53"/>
      <c r="IP341" s="78" t="str">
        <f>IF(IP$9="", "", IF(AND(NOT('Personnel Details'!$N$19=""), $B341&gt;='Personnel Details'!$N$19), 'Personnel Details'!$O$19, IF(AND(NOT('Personnel Details'!$I$19=""), $B341&gt;='Personnel Details'!$I$19), 'Personnel Details'!$J$19, 'Personnel Details'!$E$19)))</f>
        <v/>
      </c>
      <c r="IQ341" s="59" t="str">
        <f>IF(IP$9="", "", IF(AND(NOT('Personnel Details'!$N$19=""), $B341&gt;='Personnel Details'!$N$19), IF('Personnel Details'!$P$19="","", 'Personnel Details'!$P$19), IF(AND(NOT('Personnel Details'!$I$19=""), $B341&gt;='Personnel Details'!$I$19), IF('Personnel Details'!$K$19="", "", 'Personnel Details'!$K$19), IF('Personnel Details'!$F$19="", "", 'Personnel Details'!$F$19))))</f>
        <v/>
      </c>
      <c r="IR341" s="79" t="str">
        <f>IF(IP$9="", "", IF(AND(NOT('Personnel Details'!$N$19=""), $B341&gt;='Personnel Details'!$N$19), 'Personnel Details'!$Q$19, IF(AND(NOT('Personnel Details'!$I$19=""), $B341&gt;='Personnel Details'!$I$19), 'Personnel Details'!$L$19, 'Personnel Details'!$G$19)))</f>
        <v/>
      </c>
      <c r="IS341" s="59">
        <f t="shared" si="867"/>
        <v>0</v>
      </c>
      <c r="IT341" s="53"/>
      <c r="IV341" s="78" t="str">
        <f>IF(IV$9="", "", IF(AND(NOT('Personnel Details'!$N$20=""), $B341&gt;='Personnel Details'!$N$20), 'Personnel Details'!$O$20, IF(AND(NOT('Personnel Details'!$I$20=""), $B341&gt;='Personnel Details'!$I$20), 'Personnel Details'!$J$20, 'Personnel Details'!$E$20)))</f>
        <v/>
      </c>
      <c r="IW341" s="59" t="str">
        <f>IF(IV$9="", "", IF(AND(NOT('Personnel Details'!$N$20=""), $B341&gt;='Personnel Details'!$N$20), IF('Personnel Details'!$P$20="","", 'Personnel Details'!$P$20), IF(AND(NOT('Personnel Details'!$I$20=""), $B341&gt;='Personnel Details'!$I$20), IF('Personnel Details'!$K$20="", "", 'Personnel Details'!$K$20), IF('Personnel Details'!$F$20="", "", 'Personnel Details'!$F$20))))</f>
        <v/>
      </c>
      <c r="IX341" s="79" t="str">
        <f>IF(IV$9="", "", IF(AND(NOT('Personnel Details'!$N$20=""), $B341&gt;='Personnel Details'!$N$20), 'Personnel Details'!$Q$20, IF(AND(NOT('Personnel Details'!$I$20=""), $B341&gt;='Personnel Details'!$I$20), 'Personnel Details'!$L$20, 'Personnel Details'!$G$20)))</f>
        <v/>
      </c>
      <c r="IY341" s="59">
        <f t="shared" si="868"/>
        <v>0</v>
      </c>
      <c r="IZ341" s="53"/>
      <c r="JB341" s="78" t="str">
        <f>IF(JB$9="", "", IF(AND(NOT('Personnel Details'!$N$21=""), $B341&gt;='Personnel Details'!$N$21), 'Personnel Details'!$O$21, IF(AND(NOT('Personnel Details'!$I$21=""), $B341&gt;='Personnel Details'!$I$21), 'Personnel Details'!$J$21, 'Personnel Details'!$E$21)))</f>
        <v/>
      </c>
      <c r="JC341" s="59" t="str">
        <f>IF(JB$9="", "", IF(AND(NOT('Personnel Details'!$N$21=""), $B341&gt;='Personnel Details'!$N$21), IF('Personnel Details'!$P$21="","", 'Personnel Details'!$P$21), IF(AND(NOT('Personnel Details'!$I$21=""), $B341&gt;='Personnel Details'!$I$21), IF('Personnel Details'!$K$21="", "", 'Personnel Details'!$K$21), IF('Personnel Details'!$F$21="", "", 'Personnel Details'!$F$21))))</f>
        <v/>
      </c>
      <c r="JD341" s="79" t="str">
        <f>IF(JB$9="", "", IF(AND(NOT('Personnel Details'!$N$21=""), $B341&gt;='Personnel Details'!$N$21), 'Personnel Details'!$Q$21, IF(AND(NOT('Personnel Details'!$I$21=""), $B341&gt;='Personnel Details'!$I$21), 'Personnel Details'!$L$21, 'Personnel Details'!$G$21)))</f>
        <v/>
      </c>
      <c r="JE341" s="59">
        <f t="shared" si="869"/>
        <v>0</v>
      </c>
      <c r="JF341" s="53"/>
      <c r="JH341" s="78" t="str">
        <f>IF(JH$9="", "", IF(AND(NOT('Personnel Details'!$N$22=""), $B341&gt;='Personnel Details'!$N$22), 'Personnel Details'!$O$22, IF(AND(NOT('Personnel Details'!$I$22=""), $B341&gt;='Personnel Details'!$I$22), 'Personnel Details'!$J$22, 'Personnel Details'!$E$22)))</f>
        <v/>
      </c>
      <c r="JI341" s="59" t="str">
        <f>IF(JH$9="", "", IF(AND(NOT('Personnel Details'!$N$22=""), $B341&gt;='Personnel Details'!$N$22), IF('Personnel Details'!$P$22="","", 'Personnel Details'!$P$22), IF(AND(NOT('Personnel Details'!$I$22=""), $B341&gt;='Personnel Details'!$I$22), IF('Personnel Details'!$K$22="", "", 'Personnel Details'!$K$22), IF('Personnel Details'!$F$22="", "", 'Personnel Details'!$F$22))))</f>
        <v/>
      </c>
      <c r="JJ341" s="79" t="str">
        <f>IF(JH$9="", "", IF(AND(NOT('Personnel Details'!$N$22=""), $B341&gt;='Personnel Details'!$N$22), 'Personnel Details'!$Q$22, IF(AND(NOT('Personnel Details'!$I$22=""), $B341&gt;='Personnel Details'!$I$22), 'Personnel Details'!$L$22, 'Personnel Details'!$G$22)))</f>
        <v/>
      </c>
      <c r="JK341" s="59">
        <f t="shared" si="870"/>
        <v>0</v>
      </c>
      <c r="JL341" s="53"/>
      <c r="JN341" s="78" t="str">
        <f>IF(JN$9="", "", IF(AND(NOT('Personnel Details'!$N$23=""), $B341&gt;='Personnel Details'!$N$23), 'Personnel Details'!$O$23, IF(AND(NOT('Personnel Details'!$I$23=""), $B341&gt;='Personnel Details'!$I$23), 'Personnel Details'!$J$23, 'Personnel Details'!$E$23)))</f>
        <v/>
      </c>
      <c r="JO341" s="59" t="str">
        <f>IF(JN$9="", "", IF(AND(NOT('Personnel Details'!$N$23=""), $B341&gt;='Personnel Details'!$N$23), IF('Personnel Details'!$P$23="","", 'Personnel Details'!$P$23), IF(AND(NOT('Personnel Details'!$I$23=""), $B341&gt;='Personnel Details'!$I$23), IF('Personnel Details'!$K$23="", "", 'Personnel Details'!$K$23), IF('Personnel Details'!$F$23="", "", 'Personnel Details'!$F$23))))</f>
        <v/>
      </c>
      <c r="JP341" s="79" t="str">
        <f>IF(JN$9="", "", IF(AND(NOT('Personnel Details'!$N$23=""), $B341&gt;='Personnel Details'!$N$23), 'Personnel Details'!$Q$23, IF(AND(NOT('Personnel Details'!$I$23=""), $B341&gt;='Personnel Details'!$I$23), 'Personnel Details'!$L$23, 'Personnel Details'!$G$23)))</f>
        <v/>
      </c>
      <c r="JQ341" s="59">
        <f t="shared" si="871"/>
        <v>0</v>
      </c>
      <c r="JR341" s="53"/>
      <c r="JT341" s="78" t="str">
        <f>IF(JT$9="", "", IF(AND(NOT('Personnel Details'!$N$24=""), $B341&gt;='Personnel Details'!$N$24), 'Personnel Details'!$O$24, IF(AND(NOT('Personnel Details'!$I$24=""), $B341&gt;='Personnel Details'!$I$24), 'Personnel Details'!$J$24, 'Personnel Details'!$E$24)))</f>
        <v/>
      </c>
      <c r="JU341" s="59" t="str">
        <f>IF(JT$9="", "", IF(AND(NOT('Personnel Details'!$N$24=""), $B341&gt;='Personnel Details'!$N$24), IF('Personnel Details'!$P$24="","", 'Personnel Details'!$P$24), IF(AND(NOT('Personnel Details'!$I$24=""), $B341&gt;='Personnel Details'!$I$24), IF('Personnel Details'!$K$24="", "", 'Personnel Details'!$K$24), IF('Personnel Details'!$F$24="", "", 'Personnel Details'!$F$24))))</f>
        <v/>
      </c>
      <c r="JV341" s="79" t="str">
        <f>IF(JT$9="", "", IF(AND(NOT('Personnel Details'!$N$24=""), $B341&gt;='Personnel Details'!$N$24), 'Personnel Details'!$Q$24, IF(AND(NOT('Personnel Details'!$I$24=""), $B341&gt;='Personnel Details'!$I$24), 'Personnel Details'!$L$24, 'Personnel Details'!$G$24)))</f>
        <v/>
      </c>
      <c r="JW341" s="59">
        <f t="shared" si="872"/>
        <v>0</v>
      </c>
      <c r="JX341" s="53"/>
      <c r="JZ341" s="78" t="str">
        <f>IF(JZ$9="", "", IF(AND(NOT('Personnel Details'!$N$25=""), $B341&gt;='Personnel Details'!$N$25), 'Personnel Details'!$O$25, IF(AND(NOT('Personnel Details'!$I$25=""), $B341&gt;='Personnel Details'!$I$25), 'Personnel Details'!$J$25, 'Personnel Details'!$E$25)))</f>
        <v/>
      </c>
      <c r="KA341" s="59" t="str">
        <f>IF(JZ$9="", "", IF(AND(NOT('Personnel Details'!$N$25=""), $B341&gt;='Personnel Details'!$N$25), IF('Personnel Details'!$P$25="","", 'Personnel Details'!$P$25), IF(AND(NOT('Personnel Details'!$I$25=""), $B341&gt;='Personnel Details'!$I$25), IF('Personnel Details'!$K$25="", "", 'Personnel Details'!$K$25), IF('Personnel Details'!$F$25="", "", 'Personnel Details'!$F$25))))</f>
        <v/>
      </c>
      <c r="KB341" s="79" t="str">
        <f>IF(JZ$9="", "", IF(AND(NOT('Personnel Details'!$N$25=""), $B341&gt;='Personnel Details'!$N$25), 'Personnel Details'!$Q$25, IF(AND(NOT('Personnel Details'!$I$25=""), $B341&gt;='Personnel Details'!$I$25), 'Personnel Details'!$L$25, 'Personnel Details'!$G$25)))</f>
        <v/>
      </c>
      <c r="KC341" s="59">
        <f t="shared" si="873"/>
        <v>0</v>
      </c>
      <c r="KD341" s="53"/>
      <c r="KF341" s="78" t="str">
        <f>IF(KF$9="", "", IF(AND(NOT('Personnel Details'!$N$26=""), $B341&gt;='Personnel Details'!$N$26), 'Personnel Details'!$O$26, IF(AND(NOT('Personnel Details'!$I$26=""), $B341&gt;='Personnel Details'!$I$26), 'Personnel Details'!$J$26, 'Personnel Details'!$E$26)))</f>
        <v/>
      </c>
      <c r="KG341" s="59" t="str">
        <f>IF(KF$9="", "", IF(AND(NOT('Personnel Details'!$N$26=""), $B341&gt;='Personnel Details'!$N$26), IF('Personnel Details'!$P$26="","", 'Personnel Details'!$P$26), IF(AND(NOT('Personnel Details'!$I$26=""), $B341&gt;='Personnel Details'!$I$26), IF('Personnel Details'!$K$26="", "", 'Personnel Details'!$K$26), IF('Personnel Details'!$F$26="", "", 'Personnel Details'!$F$26))))</f>
        <v/>
      </c>
      <c r="KH341" s="79" t="str">
        <f>IF(KF$9="", "", IF(AND(NOT('Personnel Details'!$N$26=""), $B341&gt;='Personnel Details'!$N$26), 'Personnel Details'!$Q$26, IF(AND(NOT('Personnel Details'!$I$26=""), $B341&gt;='Personnel Details'!$I$26), 'Personnel Details'!$L$26, 'Personnel Details'!$G$26)))</f>
        <v/>
      </c>
      <c r="KI341" s="59">
        <f t="shared" si="874"/>
        <v>0</v>
      </c>
      <c r="KJ341" s="53"/>
      <c r="KL341" s="78" t="str">
        <f>IF(KL$9="", "", IF(AND(NOT('Personnel Details'!$N$27=""), $B341&gt;='Personnel Details'!$N$27), 'Personnel Details'!$O$27, IF(AND(NOT('Personnel Details'!$I$27=""), $B341&gt;='Personnel Details'!$I$27), 'Personnel Details'!$J$27, 'Personnel Details'!$E$27)))</f>
        <v/>
      </c>
      <c r="KM341" s="59" t="str">
        <f>IF(KL$9="", "", IF(AND(NOT('Personnel Details'!$N$27=""), $B341&gt;='Personnel Details'!$N$27), IF('Personnel Details'!$P$27="","", 'Personnel Details'!$P$27), IF(AND(NOT('Personnel Details'!$I$27=""), $B341&gt;='Personnel Details'!$I$27), IF('Personnel Details'!$K$27="", "", 'Personnel Details'!$K$27), IF('Personnel Details'!$F$27="", "", 'Personnel Details'!$F$27))))</f>
        <v/>
      </c>
      <c r="KN341" s="79" t="str">
        <f>IF(KL$9="", "", IF(AND(NOT('Personnel Details'!$N$27=""), $B341&gt;='Personnel Details'!$N$27), 'Personnel Details'!$Q$27, IF(AND(NOT('Personnel Details'!$I$27=""), $B341&gt;='Personnel Details'!$I$27), 'Personnel Details'!$L$27, 'Personnel Details'!$G$27)))</f>
        <v/>
      </c>
      <c r="KO341" s="59">
        <f t="shared" si="875"/>
        <v>0</v>
      </c>
      <c r="KP341" s="53"/>
      <c r="KR341" s="78" t="str">
        <f>IF(KR$9="", "", IF(AND(NOT('Personnel Details'!$N$28=""), $B341&gt;='Personnel Details'!$N$28), 'Personnel Details'!$O$28, IF(AND(NOT('Personnel Details'!$I$28=""), $B341&gt;='Personnel Details'!$I$28), 'Personnel Details'!$J$28, 'Personnel Details'!$E$28)))</f>
        <v/>
      </c>
      <c r="KS341" s="59" t="str">
        <f>IF(KR$9="", "", IF(AND(NOT('Personnel Details'!$N$28=""), $B341&gt;='Personnel Details'!$N$28), IF('Personnel Details'!$P$28="","", 'Personnel Details'!$P$28), IF(AND(NOT('Personnel Details'!$I$28=""), $B341&gt;='Personnel Details'!$I$28), IF('Personnel Details'!$K$28="", "", 'Personnel Details'!$K$28), IF('Personnel Details'!$F$28="", "", 'Personnel Details'!$F$28))))</f>
        <v/>
      </c>
      <c r="KT341" s="79" t="str">
        <f>IF(KR$9="", "", IF(AND(NOT('Personnel Details'!$N$28=""), $B341&gt;='Personnel Details'!$N$28), 'Personnel Details'!$Q$28, IF(AND(NOT('Personnel Details'!$I$28=""), $B341&gt;='Personnel Details'!$I$28), 'Personnel Details'!$L$28, 'Personnel Details'!$G$28)))</f>
        <v/>
      </c>
      <c r="KU341" s="59">
        <f t="shared" si="876"/>
        <v>0</v>
      </c>
      <c r="KV341" s="53"/>
      <c r="KX341" s="78" t="str">
        <f>IF(KX$9="", "", IF(AND(NOT('Personnel Details'!$N$29=""), $B341&gt;='Personnel Details'!$N$29), 'Personnel Details'!$O$29, IF(AND(NOT('Personnel Details'!$I$29=""), $B341&gt;='Personnel Details'!$I$29), 'Personnel Details'!$J$29, 'Personnel Details'!$E$29)))</f>
        <v/>
      </c>
      <c r="KY341" s="59" t="str">
        <f>IF(KX$9="", "", IF(AND(NOT('Personnel Details'!$N$29=""), $B341&gt;='Personnel Details'!$N$29), IF('Personnel Details'!$P$29="","", 'Personnel Details'!$P$29), IF(AND(NOT('Personnel Details'!$I$29=""), $B341&gt;='Personnel Details'!$I$29), IF('Personnel Details'!$K$29="", "", 'Personnel Details'!$K$29), IF('Personnel Details'!$F$29="", "", 'Personnel Details'!$F$29))))</f>
        <v/>
      </c>
      <c r="KZ341" s="79" t="str">
        <f>IF(KX$9="", "", IF(AND(NOT('Personnel Details'!$N$29=""), $B341&gt;='Personnel Details'!$N$29), 'Personnel Details'!$Q$29, IF(AND(NOT('Personnel Details'!$I$29=""), $B341&gt;='Personnel Details'!$I$29), 'Personnel Details'!$L$29, 'Personnel Details'!$G$29)))</f>
        <v/>
      </c>
      <c r="LA341" s="59">
        <f t="shared" si="877"/>
        <v>0</v>
      </c>
      <c r="LB341" s="53"/>
      <c r="LD341" s="78" t="str">
        <f>IF(LD$9="", "", IF(AND(NOT('Personnel Details'!$N$30=""), $B341&gt;='Personnel Details'!$N$30), 'Personnel Details'!$O$30, IF(AND(NOT('Personnel Details'!$I$30=""), $B341&gt;='Personnel Details'!$I$30), 'Personnel Details'!$J$30, 'Personnel Details'!$E$30)))</f>
        <v/>
      </c>
      <c r="LE341" s="59" t="str">
        <f>IF(LD$9="", "", IF(AND(NOT('Personnel Details'!$N$30=""), $B341&gt;='Personnel Details'!$N$30), IF('Personnel Details'!$P$30="","", 'Personnel Details'!$P$30), IF(AND(NOT('Personnel Details'!$I$30=""), $B341&gt;='Personnel Details'!$I$30), IF('Personnel Details'!$K$30="", "", 'Personnel Details'!$K$30), IF('Personnel Details'!$F$30="", "", 'Personnel Details'!$F$30))))</f>
        <v/>
      </c>
      <c r="LF341" s="79" t="str">
        <f>IF(LD$9="", "", IF(AND(NOT('Personnel Details'!$N$30=""), $B341&gt;='Personnel Details'!$N$30), 'Personnel Details'!$Q$30, IF(AND(NOT('Personnel Details'!$I$30=""), $B341&gt;='Personnel Details'!$I$30), 'Personnel Details'!$L$30, 'Personnel Details'!$G$30)))</f>
        <v/>
      </c>
      <c r="LG341" s="59">
        <f t="shared" si="878"/>
        <v>0</v>
      </c>
      <c r="LH341" s="53"/>
      <c r="LJ341" s="78" t="str">
        <f>IF(LJ$9="", "", IF(AND(NOT('Personnel Details'!$N$31=""), $B341&gt;='Personnel Details'!$N$31), 'Personnel Details'!$O$31, IF(AND(NOT('Personnel Details'!$I$31=""), $B341&gt;='Personnel Details'!$I$31), 'Personnel Details'!$J$31, 'Personnel Details'!$E$31)))</f>
        <v/>
      </c>
      <c r="LK341" s="59" t="str">
        <f>IF(LJ$9="", "", IF(AND(NOT('Personnel Details'!$N$31=""), $B341&gt;='Personnel Details'!$N$31), IF('Personnel Details'!$P$31="","", 'Personnel Details'!$P$31), IF(AND(NOT('Personnel Details'!$I$31=""), $B341&gt;='Personnel Details'!$I$31), IF('Personnel Details'!$K$31="", "", 'Personnel Details'!$K$31), IF('Personnel Details'!$F$31="", "", 'Personnel Details'!$F$31))))</f>
        <v/>
      </c>
      <c r="LL341" s="79" t="str">
        <f>IF(LJ$9="", "", IF(AND(NOT('Personnel Details'!$N$31=""), $B341&gt;='Personnel Details'!$N$31), 'Personnel Details'!$Q$31, IF(AND(NOT('Personnel Details'!$I$31=""), $B341&gt;='Personnel Details'!$I$31), 'Personnel Details'!$L$31, 'Personnel Details'!$G$31)))</f>
        <v/>
      </c>
      <c r="LM341" s="59">
        <f t="shared" si="879"/>
        <v>0</v>
      </c>
      <c r="LN341" s="53"/>
      <c r="LP341" s="78" t="str">
        <f>IF(LP$9="", "", IF(AND(NOT('Personnel Details'!$N$32=""), $B341&gt;='Personnel Details'!$N$32), 'Personnel Details'!$O$32, IF(AND(NOT('Personnel Details'!$I$32=""), $B341&gt;='Personnel Details'!$I$32), 'Personnel Details'!$J$32, 'Personnel Details'!$E$32)))</f>
        <v/>
      </c>
      <c r="LQ341" s="59" t="str">
        <f>IF(LP$9="", "", IF(AND(NOT('Personnel Details'!$N$32=""), $B341&gt;='Personnel Details'!$N$32), IF('Personnel Details'!$P$32="","", 'Personnel Details'!$P$32), IF(AND(NOT('Personnel Details'!$I$32=""), $B341&gt;='Personnel Details'!$I$32), IF('Personnel Details'!$K$32="", "", 'Personnel Details'!$K$32), IF('Personnel Details'!$F$32="", "", 'Personnel Details'!$F$32))))</f>
        <v/>
      </c>
      <c r="LR341" s="79" t="str">
        <f>IF(LP$9="", "", IF(AND(NOT('Personnel Details'!$N$32=""), $B341&gt;='Personnel Details'!$N$32), 'Personnel Details'!$Q$32, IF(AND(NOT('Personnel Details'!$I$32=""), $B341&gt;='Personnel Details'!$I$32), 'Personnel Details'!$L$32, 'Personnel Details'!$G$32)))</f>
        <v/>
      </c>
      <c r="LS341" s="59">
        <f t="shared" si="880"/>
        <v>0</v>
      </c>
      <c r="LT341" s="53"/>
      <c r="LV341" s="78" t="str">
        <f>IF(LV$9="", "", IF(AND(NOT('Personnel Details'!$N$33=""), $B341&gt;='Personnel Details'!$N$33), 'Personnel Details'!$O$33, IF(AND(NOT('Personnel Details'!$I$33=""), $B341&gt;='Personnel Details'!$I$33), 'Personnel Details'!$J$33, 'Personnel Details'!$E$33)))</f>
        <v/>
      </c>
      <c r="LW341" s="59" t="str">
        <f>IF(LV$9="", "", IF(AND(NOT('Personnel Details'!$N$33=""), $B341&gt;='Personnel Details'!$N$33), IF('Personnel Details'!$P$33="","", 'Personnel Details'!$P$33), IF(AND(NOT('Personnel Details'!$I$33=""), $B341&gt;='Personnel Details'!$I$33), IF('Personnel Details'!$K$33="", "", 'Personnel Details'!$K$33), IF('Personnel Details'!$F$33="", "", 'Personnel Details'!$F$33))))</f>
        <v/>
      </c>
      <c r="LX341" s="79" t="str">
        <f>IF(LV$9="", "", IF(AND(NOT('Personnel Details'!$N$33=""), $B341&gt;='Personnel Details'!$N$33), 'Personnel Details'!$Q$33, IF(AND(NOT('Personnel Details'!$I$33=""), $B341&gt;='Personnel Details'!$I$33), 'Personnel Details'!$L$33, 'Personnel Details'!$G$33)))</f>
        <v/>
      </c>
      <c r="LY341" s="59">
        <f t="shared" si="881"/>
        <v>0</v>
      </c>
      <c r="LZ341" s="53"/>
      <c r="MB341" s="78" t="str">
        <f>IF(MB$9="", "", IF(AND(NOT('Personnel Details'!$N$34=""), $B341&gt;='Personnel Details'!$N$34), 'Personnel Details'!$O$34, IF(AND(NOT('Personnel Details'!$I$34=""), $B341&gt;='Personnel Details'!$I$34), 'Personnel Details'!$J$34, 'Personnel Details'!$E$34)))</f>
        <v/>
      </c>
      <c r="MC341" s="59" t="str">
        <f>IF(MB$9="", "", IF(AND(NOT('Personnel Details'!$N$34=""), $B341&gt;='Personnel Details'!$N$34), IF('Personnel Details'!$P$34="","", 'Personnel Details'!$P$34), IF(AND(NOT('Personnel Details'!$I$34=""), $B341&gt;='Personnel Details'!$I$34), IF('Personnel Details'!$K$34="", "", 'Personnel Details'!$K$34), IF('Personnel Details'!$F$34="", "", 'Personnel Details'!$F$34))))</f>
        <v/>
      </c>
      <c r="MD341" s="79" t="str">
        <f>IF(MB$9="", "", IF(AND(NOT('Personnel Details'!$N$34=""), $B341&gt;='Personnel Details'!$N$34), 'Personnel Details'!$Q$34, IF(AND(NOT('Personnel Details'!$I$34=""), $B341&gt;='Personnel Details'!$I$34), 'Personnel Details'!$L$34, 'Personnel Details'!$G$34)))</f>
        <v/>
      </c>
      <c r="ME341" s="59">
        <f t="shared" si="882"/>
        <v>0</v>
      </c>
      <c r="MF341" s="53"/>
      <c r="MH341" s="78" t="str">
        <f>IF(MH$9="", "", IF(AND(NOT('Personnel Details'!$N$35=""), $B341&gt;='Personnel Details'!$N$35), 'Personnel Details'!$O$35, IF(AND(NOT('Personnel Details'!$I$35=""), $B341&gt;='Personnel Details'!$I$35), 'Personnel Details'!$J$35, 'Personnel Details'!$E$35)))</f>
        <v/>
      </c>
      <c r="MI341" s="59" t="str">
        <f>IF(MH$9="", "", IF(AND(NOT('Personnel Details'!$N$35=""), $B341&gt;='Personnel Details'!$N$35), IF('Personnel Details'!$P$35="","", 'Personnel Details'!$P$35), IF(AND(NOT('Personnel Details'!$I$35=""), $B341&gt;='Personnel Details'!$I$35), IF('Personnel Details'!$K$35="", "", 'Personnel Details'!$K$35), IF('Personnel Details'!$F$35="", "", 'Personnel Details'!$F$35))))</f>
        <v/>
      </c>
      <c r="MJ341" s="79" t="str">
        <f>IF(MH$9="", "", IF(AND(NOT('Personnel Details'!$N$35=""), $B341&gt;='Personnel Details'!$N$35), 'Personnel Details'!$Q$35, IF(AND(NOT('Personnel Details'!$I$35=""), $B341&gt;='Personnel Details'!$I$35), 'Personnel Details'!$L$35, 'Personnel Details'!$G$35)))</f>
        <v/>
      </c>
      <c r="MK341" s="59">
        <f t="shared" si="883"/>
        <v>0</v>
      </c>
      <c r="ML341" s="53"/>
      <c r="MN341" s="78" t="str">
        <f>IF(MN$9="", "", IF(AND(NOT('Personnel Details'!$N$36=""), $B341&gt;='Personnel Details'!$N$36), 'Personnel Details'!$O$36, IF(AND(NOT('Personnel Details'!$I$36=""), $B341&gt;='Personnel Details'!$I$36), 'Personnel Details'!$J$36, 'Personnel Details'!$E$36)))</f>
        <v/>
      </c>
      <c r="MO341" s="59" t="str">
        <f>IF(MN$9="", "", IF(AND(NOT('Personnel Details'!$N$36=""), $B341&gt;='Personnel Details'!$N$36), IF('Personnel Details'!$P$36="","", 'Personnel Details'!$P$36), IF(AND(NOT('Personnel Details'!$I$36=""), $B341&gt;='Personnel Details'!$I$36), IF('Personnel Details'!$K$36="", "", 'Personnel Details'!$K$36), IF('Personnel Details'!$F$36="", "", 'Personnel Details'!$F$36))))</f>
        <v/>
      </c>
      <c r="MP341" s="79" t="str">
        <f>IF(MN$9="", "", IF(AND(NOT('Personnel Details'!$N$36=""), $B341&gt;='Personnel Details'!$N$36), 'Personnel Details'!$Q$36, IF(AND(NOT('Personnel Details'!$I$36=""), $B341&gt;='Personnel Details'!$I$36), 'Personnel Details'!$L$36, 'Personnel Details'!$G$36)))</f>
        <v/>
      </c>
      <c r="MQ341" s="59">
        <f t="shared" si="884"/>
        <v>0</v>
      </c>
      <c r="MR341" s="53"/>
      <c r="MT341" s="78" t="str">
        <f>IF(MT$9="", "", IF(AND(NOT('Personnel Details'!$N$37=""), $B341&gt;='Personnel Details'!$N$37), 'Personnel Details'!$O$37, IF(AND(NOT('Personnel Details'!$I$37=""), $B341&gt;='Personnel Details'!$I$37), 'Personnel Details'!$J$37, 'Personnel Details'!$E$37)))</f>
        <v/>
      </c>
      <c r="MU341" s="59" t="str">
        <f>IF(MT$9="", "", IF(AND(NOT('Personnel Details'!$N$37=""), $B341&gt;='Personnel Details'!$N$37), IF('Personnel Details'!$P$37="","", 'Personnel Details'!$P$37), IF(AND(NOT('Personnel Details'!$I$37=""), $B341&gt;='Personnel Details'!$I$37), IF('Personnel Details'!$K$37="", "", 'Personnel Details'!$K$37), IF('Personnel Details'!$F$37="", "", 'Personnel Details'!$F$37))))</f>
        <v/>
      </c>
      <c r="MV341" s="79" t="str">
        <f>IF(MT$9="", "", IF(AND(NOT('Personnel Details'!$N$37=""), $B341&gt;='Personnel Details'!$N$37), 'Personnel Details'!$Q$37, IF(AND(NOT('Personnel Details'!$I$37=""), $B341&gt;='Personnel Details'!$I$37), 'Personnel Details'!$L$37, 'Personnel Details'!$G$37)))</f>
        <v/>
      </c>
      <c r="MW341" s="59">
        <f t="shared" si="885"/>
        <v>0</v>
      </c>
      <c r="MX341" s="53"/>
      <c r="MZ341" s="78" t="str">
        <f>IF(MZ$9="", "", IF(AND(NOT('Personnel Details'!$N$38=""), $B341&gt;='Personnel Details'!$N$38), 'Personnel Details'!$O$38, IF(AND(NOT('Personnel Details'!$I$38=""), $B341&gt;='Personnel Details'!$I$38), 'Personnel Details'!$J$38, 'Personnel Details'!$E$38)))</f>
        <v/>
      </c>
      <c r="NA341" s="59" t="str">
        <f>IF(MZ$9="", "", IF(AND(NOT('Personnel Details'!$N$38=""), $B341&gt;='Personnel Details'!$N$38), IF('Personnel Details'!$P$38="","", 'Personnel Details'!$P$38), IF(AND(NOT('Personnel Details'!$I$38=""), $B341&gt;='Personnel Details'!$I$38), IF('Personnel Details'!$K$38="", "", 'Personnel Details'!$K$38), IF('Personnel Details'!$F$38="", "", 'Personnel Details'!$F$38))))</f>
        <v/>
      </c>
      <c r="NB341" s="79" t="str">
        <f>IF(MZ$9="", "", IF(AND(NOT('Personnel Details'!$N$38=""), $B341&gt;='Personnel Details'!$N$38), 'Personnel Details'!$Q$38, IF(AND(NOT('Personnel Details'!$I$38=""), $B341&gt;='Personnel Details'!$I$38), 'Personnel Details'!$L$38, 'Personnel Details'!$G$38)))</f>
        <v/>
      </c>
      <c r="NC341" s="59">
        <f t="shared" si="886"/>
        <v>0</v>
      </c>
      <c r="ND341" s="53"/>
      <c r="NF341" s="78" t="str">
        <f>IF(NF$9="", "", IF(AND(NOT('Personnel Details'!$N$39=""), $B341&gt;='Personnel Details'!$N$39), 'Personnel Details'!$O$39, IF(AND(NOT('Personnel Details'!$I$39=""), $B341&gt;='Personnel Details'!$I$39), 'Personnel Details'!$J$39, 'Personnel Details'!$E$39)))</f>
        <v/>
      </c>
      <c r="NG341" s="59" t="str">
        <f>IF(NF$9="", "", IF(AND(NOT('Personnel Details'!$N$39=""), $B341&gt;='Personnel Details'!$N$39), IF('Personnel Details'!$P$39="","", 'Personnel Details'!$P$39), IF(AND(NOT('Personnel Details'!$I$39=""), $B341&gt;='Personnel Details'!$I$39), IF('Personnel Details'!$K$39="", "", 'Personnel Details'!$K$39), IF('Personnel Details'!$F$39="", "", 'Personnel Details'!$F$39))))</f>
        <v/>
      </c>
      <c r="NH341" s="79" t="str">
        <f>IF(NF$9="", "", IF(AND(NOT('Personnel Details'!$N$39=""), $B341&gt;='Personnel Details'!$N$39), 'Personnel Details'!$Q$39, IF(AND(NOT('Personnel Details'!$I$39=""), $B341&gt;='Personnel Details'!$I$39), 'Personnel Details'!$L$39, 'Personnel Details'!$G$39)))</f>
        <v/>
      </c>
      <c r="NI341" s="59">
        <f t="shared" si="887"/>
        <v>0</v>
      </c>
      <c r="NJ341" s="53"/>
      <c r="NL341" s="78" t="str">
        <f>IF(NL$9="", "", IF(AND(NOT('Personnel Details'!$N$40=""), $B341&gt;='Personnel Details'!$N$40), 'Personnel Details'!$O$40, IF(AND(NOT('Personnel Details'!$I$40=""), $B341&gt;='Personnel Details'!$I$40), 'Personnel Details'!$J$40, 'Personnel Details'!$E$40)))</f>
        <v/>
      </c>
      <c r="NM341" s="59" t="str">
        <f>IF(NL$9="", "", IF(AND(NOT('Personnel Details'!$N$40=""), $B341&gt;='Personnel Details'!$N$40), IF('Personnel Details'!$P$40="","", 'Personnel Details'!$P$40), IF(AND(NOT('Personnel Details'!$I$40=""), $B341&gt;='Personnel Details'!$I$40), IF('Personnel Details'!$K$40="", "", 'Personnel Details'!$K$40), IF('Personnel Details'!$F$40="", "", 'Personnel Details'!$F$40))))</f>
        <v/>
      </c>
      <c r="NN341" s="79" t="str">
        <f>IF(NL$9="", "", IF(AND(NOT('Personnel Details'!$N$40=""), $B341&gt;='Personnel Details'!$N$40), 'Personnel Details'!$Q$40, IF(AND(NOT('Personnel Details'!$I$40=""), $B341&gt;='Personnel Details'!$I$40), 'Personnel Details'!$L$40, 'Personnel Details'!$G$40)))</f>
        <v/>
      </c>
      <c r="NO341" s="59">
        <f t="shared" si="888"/>
        <v>0</v>
      </c>
      <c r="NP341" s="53"/>
    </row>
    <row r="342" spans="1:380" x14ac:dyDescent="0.25">
      <c r="A342" s="32"/>
      <c r="B342" s="113">
        <f>IFERROR(IF(B341+1&gt;'Personnel Details'!$U$5, "", B341+1), "")</f>
        <v>44162</v>
      </c>
      <c r="C342" s="32"/>
      <c r="D342" s="120"/>
      <c r="E342" s="13" t="str">
        <f t="shared" si="767"/>
        <v/>
      </c>
      <c r="F342" s="13" t="str">
        <f t="shared" si="798"/>
        <v/>
      </c>
      <c r="G342" s="56" t="str">
        <f t="shared" si="889"/>
        <v/>
      </c>
      <c r="H342" s="16" t="str">
        <f t="shared" si="799"/>
        <v/>
      </c>
      <c r="I342" s="32"/>
      <c r="J342" s="120"/>
      <c r="K342" s="62" t="str">
        <f t="shared" si="768"/>
        <v/>
      </c>
      <c r="L342" s="62" t="str">
        <f t="shared" si="800"/>
        <v/>
      </c>
      <c r="M342" s="65" t="str">
        <f t="shared" si="890"/>
        <v/>
      </c>
      <c r="N342" s="68" t="str">
        <f t="shared" si="801"/>
        <v/>
      </c>
      <c r="O342" s="32"/>
      <c r="P342" s="120"/>
      <c r="Q342" s="62" t="str">
        <f t="shared" si="769"/>
        <v/>
      </c>
      <c r="R342" s="62" t="str">
        <f t="shared" si="802"/>
        <v/>
      </c>
      <c r="S342" s="65" t="str">
        <f t="shared" si="891"/>
        <v/>
      </c>
      <c r="T342" s="68" t="str">
        <f t="shared" si="803"/>
        <v/>
      </c>
      <c r="U342" s="32"/>
      <c r="V342" s="120"/>
      <c r="W342" s="62" t="str">
        <f t="shared" si="770"/>
        <v/>
      </c>
      <c r="X342" s="62" t="str">
        <f t="shared" si="804"/>
        <v/>
      </c>
      <c r="Y342" s="65" t="str">
        <f t="shared" si="892"/>
        <v/>
      </c>
      <c r="Z342" s="68" t="str">
        <f t="shared" si="805"/>
        <v/>
      </c>
      <c r="AA342" s="32"/>
      <c r="AB342" s="120"/>
      <c r="AC342" s="62" t="str">
        <f t="shared" si="771"/>
        <v/>
      </c>
      <c r="AD342" s="62" t="str">
        <f t="shared" si="806"/>
        <v/>
      </c>
      <c r="AE342" s="65" t="str">
        <f t="shared" si="893"/>
        <v/>
      </c>
      <c r="AF342" s="68" t="str">
        <f t="shared" si="807"/>
        <v/>
      </c>
      <c r="AG342" s="32"/>
      <c r="AH342" s="120"/>
      <c r="AI342" s="62" t="str">
        <f t="shared" si="772"/>
        <v/>
      </c>
      <c r="AJ342" s="62" t="str">
        <f t="shared" si="808"/>
        <v/>
      </c>
      <c r="AK342" s="65" t="str">
        <f t="shared" si="894"/>
        <v/>
      </c>
      <c r="AL342" s="68" t="str">
        <f t="shared" si="809"/>
        <v/>
      </c>
      <c r="AM342" s="32"/>
      <c r="AN342" s="120"/>
      <c r="AO342" s="62" t="str">
        <f t="shared" si="773"/>
        <v/>
      </c>
      <c r="AP342" s="62" t="str">
        <f t="shared" si="810"/>
        <v/>
      </c>
      <c r="AQ342" s="65" t="str">
        <f t="shared" si="895"/>
        <v/>
      </c>
      <c r="AR342" s="68" t="str">
        <f t="shared" si="811"/>
        <v/>
      </c>
      <c r="AS342" s="32"/>
      <c r="AT342" s="120"/>
      <c r="AU342" s="62" t="str">
        <f t="shared" si="774"/>
        <v/>
      </c>
      <c r="AV342" s="62" t="str">
        <f t="shared" si="812"/>
        <v/>
      </c>
      <c r="AW342" s="65" t="str">
        <f t="shared" si="896"/>
        <v/>
      </c>
      <c r="AX342" s="68" t="str">
        <f t="shared" si="813"/>
        <v/>
      </c>
      <c r="AY342" s="32"/>
      <c r="AZ342" s="120"/>
      <c r="BA342" s="62" t="str">
        <f t="shared" si="775"/>
        <v/>
      </c>
      <c r="BB342" s="62" t="str">
        <f t="shared" si="814"/>
        <v/>
      </c>
      <c r="BC342" s="65" t="str">
        <f t="shared" si="897"/>
        <v/>
      </c>
      <c r="BD342" s="68" t="str">
        <f t="shared" si="815"/>
        <v/>
      </c>
      <c r="BE342" s="32"/>
      <c r="BF342" s="120"/>
      <c r="BG342" s="62" t="str">
        <f t="shared" si="776"/>
        <v/>
      </c>
      <c r="BH342" s="62" t="str">
        <f t="shared" si="816"/>
        <v/>
      </c>
      <c r="BI342" s="65" t="str">
        <f t="shared" si="898"/>
        <v/>
      </c>
      <c r="BJ342" s="68" t="str">
        <f t="shared" si="817"/>
        <v/>
      </c>
      <c r="BK342" s="32"/>
      <c r="BL342" s="120"/>
      <c r="BM342" s="62" t="str">
        <f t="shared" si="777"/>
        <v/>
      </c>
      <c r="BN342" s="62" t="str">
        <f t="shared" si="818"/>
        <v/>
      </c>
      <c r="BO342" s="65" t="str">
        <f t="shared" si="899"/>
        <v/>
      </c>
      <c r="BP342" s="68" t="str">
        <f t="shared" si="819"/>
        <v/>
      </c>
      <c r="BQ342" s="32"/>
      <c r="BR342" s="120"/>
      <c r="BS342" s="62" t="str">
        <f t="shared" si="778"/>
        <v/>
      </c>
      <c r="BT342" s="62" t="str">
        <f t="shared" si="820"/>
        <v/>
      </c>
      <c r="BU342" s="65" t="str">
        <f t="shared" si="900"/>
        <v/>
      </c>
      <c r="BV342" s="68" t="str">
        <f t="shared" si="821"/>
        <v/>
      </c>
      <c r="BW342" s="32"/>
      <c r="BX342" s="120"/>
      <c r="BY342" s="62" t="str">
        <f t="shared" si="779"/>
        <v/>
      </c>
      <c r="BZ342" s="62" t="str">
        <f t="shared" si="822"/>
        <v/>
      </c>
      <c r="CA342" s="65" t="str">
        <f t="shared" si="901"/>
        <v/>
      </c>
      <c r="CB342" s="68" t="str">
        <f t="shared" si="823"/>
        <v/>
      </c>
      <c r="CC342" s="32"/>
      <c r="CD342" s="120"/>
      <c r="CE342" s="62" t="str">
        <f t="shared" si="780"/>
        <v/>
      </c>
      <c r="CF342" s="62" t="str">
        <f t="shared" si="824"/>
        <v/>
      </c>
      <c r="CG342" s="65" t="str">
        <f t="shared" si="902"/>
        <v/>
      </c>
      <c r="CH342" s="68" t="str">
        <f t="shared" si="825"/>
        <v/>
      </c>
      <c r="CI342" s="32"/>
      <c r="CJ342" s="120"/>
      <c r="CK342" s="62" t="str">
        <f t="shared" si="781"/>
        <v/>
      </c>
      <c r="CL342" s="62" t="str">
        <f t="shared" si="826"/>
        <v/>
      </c>
      <c r="CM342" s="65" t="str">
        <f t="shared" si="903"/>
        <v/>
      </c>
      <c r="CN342" s="68" t="str">
        <f t="shared" si="827"/>
        <v/>
      </c>
      <c r="CO342" s="32"/>
      <c r="CP342" s="120"/>
      <c r="CQ342" s="62" t="str">
        <f t="shared" si="782"/>
        <v/>
      </c>
      <c r="CR342" s="62" t="str">
        <f t="shared" si="828"/>
        <v/>
      </c>
      <c r="CS342" s="65" t="str">
        <f t="shared" si="904"/>
        <v/>
      </c>
      <c r="CT342" s="68" t="str">
        <f t="shared" si="829"/>
        <v/>
      </c>
      <c r="CU342" s="32"/>
      <c r="CV342" s="120"/>
      <c r="CW342" s="62" t="str">
        <f t="shared" si="783"/>
        <v/>
      </c>
      <c r="CX342" s="62" t="str">
        <f t="shared" si="830"/>
        <v/>
      </c>
      <c r="CY342" s="65" t="str">
        <f t="shared" si="905"/>
        <v/>
      </c>
      <c r="CZ342" s="68" t="str">
        <f t="shared" si="831"/>
        <v/>
      </c>
      <c r="DA342" s="32"/>
      <c r="DB342" s="120"/>
      <c r="DC342" s="62" t="str">
        <f t="shared" si="784"/>
        <v/>
      </c>
      <c r="DD342" s="62" t="str">
        <f t="shared" si="832"/>
        <v/>
      </c>
      <c r="DE342" s="65" t="str">
        <f t="shared" si="906"/>
        <v/>
      </c>
      <c r="DF342" s="68" t="str">
        <f t="shared" si="833"/>
        <v/>
      </c>
      <c r="DG342" s="32"/>
      <c r="DH342" s="120"/>
      <c r="DI342" s="62" t="str">
        <f t="shared" si="785"/>
        <v/>
      </c>
      <c r="DJ342" s="62" t="str">
        <f t="shared" si="834"/>
        <v/>
      </c>
      <c r="DK342" s="65" t="str">
        <f t="shared" si="907"/>
        <v/>
      </c>
      <c r="DL342" s="68" t="str">
        <f t="shared" si="835"/>
        <v/>
      </c>
      <c r="DM342" s="32"/>
      <c r="DN342" s="120"/>
      <c r="DO342" s="62" t="str">
        <f t="shared" si="786"/>
        <v/>
      </c>
      <c r="DP342" s="62" t="str">
        <f t="shared" si="836"/>
        <v/>
      </c>
      <c r="DQ342" s="65" t="str">
        <f t="shared" si="908"/>
        <v/>
      </c>
      <c r="DR342" s="68" t="str">
        <f t="shared" si="837"/>
        <v/>
      </c>
      <c r="DS342" s="32"/>
      <c r="DT342" s="120"/>
      <c r="DU342" s="62" t="str">
        <f t="shared" si="787"/>
        <v/>
      </c>
      <c r="DV342" s="62" t="str">
        <f t="shared" si="838"/>
        <v/>
      </c>
      <c r="DW342" s="65" t="str">
        <f t="shared" si="909"/>
        <v/>
      </c>
      <c r="DX342" s="68" t="str">
        <f t="shared" si="839"/>
        <v/>
      </c>
      <c r="DY342" s="32"/>
      <c r="DZ342" s="120"/>
      <c r="EA342" s="62" t="str">
        <f t="shared" si="788"/>
        <v/>
      </c>
      <c r="EB342" s="62" t="str">
        <f t="shared" si="840"/>
        <v/>
      </c>
      <c r="EC342" s="65" t="str">
        <f t="shared" si="910"/>
        <v/>
      </c>
      <c r="ED342" s="68" t="str">
        <f t="shared" si="841"/>
        <v/>
      </c>
      <c r="EE342" s="32"/>
      <c r="EF342" s="120"/>
      <c r="EG342" s="62" t="str">
        <f t="shared" si="789"/>
        <v/>
      </c>
      <c r="EH342" s="62" t="str">
        <f t="shared" si="842"/>
        <v/>
      </c>
      <c r="EI342" s="65" t="str">
        <f t="shared" si="911"/>
        <v/>
      </c>
      <c r="EJ342" s="68" t="str">
        <f t="shared" si="843"/>
        <v/>
      </c>
      <c r="EK342" s="32"/>
      <c r="EL342" s="120"/>
      <c r="EM342" s="62" t="str">
        <f t="shared" si="790"/>
        <v/>
      </c>
      <c r="EN342" s="62" t="str">
        <f t="shared" si="844"/>
        <v/>
      </c>
      <c r="EO342" s="65" t="str">
        <f t="shared" si="912"/>
        <v/>
      </c>
      <c r="EP342" s="68" t="str">
        <f t="shared" si="845"/>
        <v/>
      </c>
      <c r="EQ342" s="32"/>
      <c r="ER342" s="120"/>
      <c r="ES342" s="62" t="str">
        <f t="shared" si="791"/>
        <v/>
      </c>
      <c r="ET342" s="62" t="str">
        <f t="shared" si="846"/>
        <v/>
      </c>
      <c r="EU342" s="65" t="str">
        <f t="shared" si="913"/>
        <v/>
      </c>
      <c r="EV342" s="68" t="str">
        <f t="shared" si="847"/>
        <v/>
      </c>
      <c r="EW342" s="32"/>
      <c r="EX342" s="120"/>
      <c r="EY342" s="62" t="str">
        <f t="shared" si="792"/>
        <v/>
      </c>
      <c r="EZ342" s="62" t="str">
        <f t="shared" si="848"/>
        <v/>
      </c>
      <c r="FA342" s="65" t="str">
        <f t="shared" si="914"/>
        <v/>
      </c>
      <c r="FB342" s="68" t="str">
        <f t="shared" si="849"/>
        <v/>
      </c>
      <c r="FC342" s="32"/>
      <c r="FD342" s="120"/>
      <c r="FE342" s="62" t="str">
        <f t="shared" si="793"/>
        <v/>
      </c>
      <c r="FF342" s="62" t="str">
        <f t="shared" si="850"/>
        <v/>
      </c>
      <c r="FG342" s="65" t="str">
        <f t="shared" si="915"/>
        <v/>
      </c>
      <c r="FH342" s="68" t="str">
        <f t="shared" si="851"/>
        <v/>
      </c>
      <c r="FI342" s="32"/>
      <c r="FJ342" s="120"/>
      <c r="FK342" s="62" t="str">
        <f t="shared" si="794"/>
        <v/>
      </c>
      <c r="FL342" s="62" t="str">
        <f t="shared" si="852"/>
        <v/>
      </c>
      <c r="FM342" s="65" t="str">
        <f t="shared" si="916"/>
        <v/>
      </c>
      <c r="FN342" s="68" t="str">
        <f t="shared" si="853"/>
        <v/>
      </c>
      <c r="FO342" s="32"/>
      <c r="FP342" s="120"/>
      <c r="FQ342" s="62" t="str">
        <f t="shared" si="795"/>
        <v/>
      </c>
      <c r="FR342" s="62" t="str">
        <f t="shared" si="854"/>
        <v/>
      </c>
      <c r="FS342" s="65" t="str">
        <f t="shared" si="917"/>
        <v/>
      </c>
      <c r="FT342" s="68" t="str">
        <f t="shared" si="855"/>
        <v/>
      </c>
      <c r="FU342" s="32"/>
      <c r="FV342" s="120"/>
      <c r="FW342" s="62" t="str">
        <f t="shared" si="796"/>
        <v/>
      </c>
      <c r="FX342" s="62" t="str">
        <f t="shared" si="856"/>
        <v/>
      </c>
      <c r="FY342" s="65" t="str">
        <f t="shared" si="918"/>
        <v/>
      </c>
      <c r="FZ342" s="68" t="str">
        <f t="shared" si="857"/>
        <v/>
      </c>
      <c r="GA342" s="32"/>
      <c r="GC342" s="7" t="str">
        <f t="shared" si="858"/>
        <v>Nov 2020</v>
      </c>
      <c r="GD342" s="7" t="str">
        <f t="shared" ca="1" si="797"/>
        <v/>
      </c>
      <c r="GT342" s="71">
        <f>IF(GT$9="", "", IF(AND(NOT('Personnel Details'!$N$11=""), $B342&gt;='Personnel Details'!$N$11), 'Personnel Details'!$O$11, IF(AND(NOT('Personnel Details'!$I$11=""), $B342&gt;='Personnel Details'!$I$11), 'Personnel Details'!$J$11, 'Personnel Details'!$E$11)))</f>
        <v>0.8</v>
      </c>
      <c r="GU342" s="59" t="str">
        <f>IF(GT$9="", "", IF(AND(NOT('Personnel Details'!$N$11=""), $B342&gt;='Personnel Details'!$N$11), IF('Personnel Details'!$P$11="","", 'Personnel Details'!$P$11), IF(AND(NOT('Personnel Details'!$I$11=""), $B342&gt;='Personnel Details'!$I$11), IF('Personnel Details'!$K$11="", "", 'Personnel Details'!$K$11), IF('Personnel Details'!$F$11="", "", 'Personnel Details'!$F$11))))</f>
        <v/>
      </c>
      <c r="GV342" s="74">
        <f>IF(GT$9="", "", IF(AND(NOT('Personnel Details'!$N$11=""), $B342&gt;='Personnel Details'!$N$11), 'Personnel Details'!$Q$11, IF(AND(NOT('Personnel Details'!$I$11=""), $B342&gt;='Personnel Details'!$I$11), 'Personnel Details'!$L$11, 'Personnel Details'!$G$11)))</f>
        <v>0</v>
      </c>
      <c r="GW342" s="59">
        <f t="shared" si="859"/>
        <v>0</v>
      </c>
      <c r="GX342" s="53"/>
      <c r="GZ342" s="78">
        <f>IF(GZ$9="", "", IF(AND(NOT('Personnel Details'!$N$12=""), $B342&gt;='Personnel Details'!$N$12), 'Personnel Details'!$O$12, IF(AND(NOT('Personnel Details'!$I$12=""), $B342&gt;='Personnel Details'!$I$12), 'Personnel Details'!$J$12, 'Personnel Details'!$E$12)))</f>
        <v>0.8</v>
      </c>
      <c r="HA342" s="59" t="str">
        <f>IF(GZ$9="", "", IF(AND(NOT('Personnel Details'!$N$12=""), $B342&gt;='Personnel Details'!$N$12), IF('Personnel Details'!$P$12="","", 'Personnel Details'!$P$12), IF(AND(NOT('Personnel Details'!$I$12=""), $B342&gt;='Personnel Details'!$I$12), IF('Personnel Details'!$K$12="", "", 'Personnel Details'!$K$12), IF('Personnel Details'!$F$12="", "", 'Personnel Details'!$F$12))))</f>
        <v/>
      </c>
      <c r="HB342" s="79">
        <f>IF(GZ$9="", "", IF(AND(NOT('Personnel Details'!$N$12=""), $B342&gt;='Personnel Details'!$N$12), 'Personnel Details'!$Q$12, IF(AND(NOT('Personnel Details'!$I$12=""), $B342&gt;='Personnel Details'!$I$12), 'Personnel Details'!$L$12, 'Personnel Details'!$G$12)))</f>
        <v>0</v>
      </c>
      <c r="HC342" s="59">
        <f t="shared" si="860"/>
        <v>0</v>
      </c>
      <c r="HD342" s="53"/>
      <c r="HF342" s="78">
        <f>IF(HF$9="", "", IF(AND(NOT('Personnel Details'!$N$13=""), $B342&gt;='Personnel Details'!$N$13), 'Personnel Details'!$O$13, IF(AND(NOT('Personnel Details'!$I$13=""), $B342&gt;='Personnel Details'!$I$13), 'Personnel Details'!$J$13, 'Personnel Details'!$E$13)))</f>
        <v>0.8</v>
      </c>
      <c r="HG342" s="59" t="str">
        <f>IF(HF$9="", "", IF(AND(NOT('Personnel Details'!$N$13=""), $B342&gt;='Personnel Details'!$N$13), IF('Personnel Details'!$P$13="","", 'Personnel Details'!$P$13), IF(AND(NOT('Personnel Details'!$I$13=""), $B342&gt;='Personnel Details'!$I$13), IF('Personnel Details'!$K$13="", "", 'Personnel Details'!$K$13), IF('Personnel Details'!$F$13="", "", 'Personnel Details'!$F$13))))</f>
        <v/>
      </c>
      <c r="HH342" s="79">
        <f>IF(HF$9="", "", IF(AND(NOT('Personnel Details'!$N$13=""), $B342&gt;='Personnel Details'!$N$13), 'Personnel Details'!$Q$13, IF(AND(NOT('Personnel Details'!$I$13=""), $B342&gt;='Personnel Details'!$I$13), 'Personnel Details'!$L$13, 'Personnel Details'!$G$13)))</f>
        <v>0</v>
      </c>
      <c r="HI342" s="59">
        <f t="shared" si="861"/>
        <v>0</v>
      </c>
      <c r="HJ342" s="53"/>
      <c r="HL342" s="78">
        <f>IF(HL$9="", "", IF(AND(NOT('Personnel Details'!$N$14=""), $B342&gt;='Personnel Details'!$N$14), 'Personnel Details'!$O$14, IF(AND(NOT('Personnel Details'!$I$14=""), $B342&gt;='Personnel Details'!$I$14), 'Personnel Details'!$J$14, 'Personnel Details'!$E$14)))</f>
        <v>0.8</v>
      </c>
      <c r="HM342" s="59">
        <f>IF(HL$9="", "", IF(AND(NOT('Personnel Details'!$N$14=""), $B342&gt;='Personnel Details'!$N$14), IF('Personnel Details'!$P$14="","", 'Personnel Details'!$P$14), IF(AND(NOT('Personnel Details'!$I$14=""), $B342&gt;='Personnel Details'!$I$14), IF('Personnel Details'!$K$14="", "", 'Personnel Details'!$K$14), IF('Personnel Details'!$F$14="", "", 'Personnel Details'!$F$14))))</f>
        <v>2000</v>
      </c>
      <c r="HN342" s="79">
        <f>IF(HL$9="", "", IF(AND(NOT('Personnel Details'!$N$14=""), $B342&gt;='Personnel Details'!$N$14), 'Personnel Details'!$Q$14, IF(AND(NOT('Personnel Details'!$I$14=""), $B342&gt;='Personnel Details'!$I$14), 'Personnel Details'!$L$14, 'Personnel Details'!$G$14)))</f>
        <v>0.85</v>
      </c>
      <c r="HO342" s="59">
        <f t="shared" si="862"/>
        <v>0</v>
      </c>
      <c r="HP342" s="53"/>
      <c r="HR342" s="78" t="str">
        <f>IF(HR$9="", "", IF(AND(NOT('Personnel Details'!$N$15=""), $B342&gt;='Personnel Details'!$N$15), 'Personnel Details'!$O$15, IF(AND(NOT('Personnel Details'!$I$15=""), $B342&gt;='Personnel Details'!$I$15), 'Personnel Details'!$J$15, 'Personnel Details'!$E$15)))</f>
        <v/>
      </c>
      <c r="HS342" s="59" t="str">
        <f>IF(HR$9="", "", IF(AND(NOT('Personnel Details'!$N$15=""), $B342&gt;='Personnel Details'!$N$15), IF('Personnel Details'!$P$15="","", 'Personnel Details'!$P$15), IF(AND(NOT('Personnel Details'!$I$15=""), $B342&gt;='Personnel Details'!$I$15), IF('Personnel Details'!$K$15="", "", 'Personnel Details'!$K$15), IF('Personnel Details'!$F$15="", "", 'Personnel Details'!$F$15))))</f>
        <v/>
      </c>
      <c r="HT342" s="79" t="str">
        <f>IF(HR$9="", "", IF(AND(NOT('Personnel Details'!$N$15=""), $B342&gt;='Personnel Details'!$N$15), 'Personnel Details'!$Q$15, IF(AND(NOT('Personnel Details'!$I$15=""), $B342&gt;='Personnel Details'!$I$15), 'Personnel Details'!$L$15, 'Personnel Details'!$G$15)))</f>
        <v/>
      </c>
      <c r="HU342" s="59">
        <f t="shared" si="863"/>
        <v>0</v>
      </c>
      <c r="HV342" s="53"/>
      <c r="HX342" s="78" t="str">
        <f>IF(HX$9="", "", IF(AND(NOT('Personnel Details'!$N$16=""), $B342&gt;='Personnel Details'!$N$16), 'Personnel Details'!$O$16, IF(AND(NOT('Personnel Details'!$I$16=""), $B342&gt;='Personnel Details'!$I$16), 'Personnel Details'!$J$16, 'Personnel Details'!$E$16)))</f>
        <v/>
      </c>
      <c r="HY342" s="59" t="str">
        <f>IF(HX$9="", "", IF(AND(NOT('Personnel Details'!$N$16=""), $B342&gt;='Personnel Details'!$N$16), IF('Personnel Details'!$P$16="","", 'Personnel Details'!$P$16), IF(AND(NOT('Personnel Details'!$I$16=""), $B342&gt;='Personnel Details'!$I$16), IF('Personnel Details'!$K$16="", "", 'Personnel Details'!$K$16), IF('Personnel Details'!$F$16="", "", 'Personnel Details'!$F$16))))</f>
        <v/>
      </c>
      <c r="HZ342" s="79" t="str">
        <f>IF(HX$9="", "", IF(AND(NOT('Personnel Details'!$N$16=""), $B342&gt;='Personnel Details'!$N$16), 'Personnel Details'!$Q$16, IF(AND(NOT('Personnel Details'!$I$16=""), $B342&gt;='Personnel Details'!$I$16), 'Personnel Details'!$L$16, 'Personnel Details'!$G$16)))</f>
        <v/>
      </c>
      <c r="IA342" s="59">
        <f t="shared" si="864"/>
        <v>0</v>
      </c>
      <c r="IB342" s="53"/>
      <c r="ID342" s="78" t="str">
        <f>IF(ID$9="", "", IF(AND(NOT('Personnel Details'!$N$17=""), $B342&gt;='Personnel Details'!$N$17), 'Personnel Details'!$O$17, IF(AND(NOT('Personnel Details'!$I$17=""), $B342&gt;='Personnel Details'!$I$17), 'Personnel Details'!$J$17, 'Personnel Details'!$E$17)))</f>
        <v/>
      </c>
      <c r="IE342" s="59" t="str">
        <f>IF(ID$9="", "", IF(AND(NOT('Personnel Details'!$N$17=""), $B342&gt;='Personnel Details'!$N$17), IF('Personnel Details'!$P$17="","", 'Personnel Details'!$P$17), IF(AND(NOT('Personnel Details'!$I$17=""), $B342&gt;='Personnel Details'!$I$17), IF('Personnel Details'!$K$17="", "", 'Personnel Details'!$K$17), IF('Personnel Details'!$F$17="", "", 'Personnel Details'!$F$17))))</f>
        <v/>
      </c>
      <c r="IF342" s="79" t="str">
        <f>IF(ID$9="", "", IF(AND(NOT('Personnel Details'!$N$17=""), $B342&gt;='Personnel Details'!$N$17), 'Personnel Details'!$Q$17, IF(AND(NOT('Personnel Details'!$I$17=""), $B342&gt;='Personnel Details'!$I$17), 'Personnel Details'!$L$17, 'Personnel Details'!$G$17)))</f>
        <v/>
      </c>
      <c r="IG342" s="59">
        <f t="shared" si="865"/>
        <v>0</v>
      </c>
      <c r="IH342" s="53"/>
      <c r="IJ342" s="78" t="str">
        <f>IF(IJ$9="", "", IF(AND(NOT('Personnel Details'!$N$18=""), $B342&gt;='Personnel Details'!$N$18), 'Personnel Details'!$O$18, IF(AND(NOT('Personnel Details'!$I$18=""), $B342&gt;='Personnel Details'!$I$18), 'Personnel Details'!$J$18, 'Personnel Details'!$E$18)))</f>
        <v/>
      </c>
      <c r="IK342" s="59" t="str">
        <f>IF(IJ$9="", "", IF(AND(NOT('Personnel Details'!$N$18=""), $B342&gt;='Personnel Details'!$N$18), IF('Personnel Details'!$P$18="","", 'Personnel Details'!$P$18), IF(AND(NOT('Personnel Details'!$I$18=""), $B342&gt;='Personnel Details'!$I$18), IF('Personnel Details'!$K$18="", "", 'Personnel Details'!$K$18), IF('Personnel Details'!$F$18="", "", 'Personnel Details'!$F$18))))</f>
        <v/>
      </c>
      <c r="IL342" s="79" t="str">
        <f>IF(IJ$9="", "", IF(AND(NOT('Personnel Details'!$N$18=""), $B342&gt;='Personnel Details'!$N$18), 'Personnel Details'!$Q$18, IF(AND(NOT('Personnel Details'!$I$18=""), $B342&gt;='Personnel Details'!$I$18), 'Personnel Details'!$L$18, 'Personnel Details'!$G$18)))</f>
        <v/>
      </c>
      <c r="IM342" s="59">
        <f t="shared" si="866"/>
        <v>0</v>
      </c>
      <c r="IN342" s="53"/>
      <c r="IP342" s="78" t="str">
        <f>IF(IP$9="", "", IF(AND(NOT('Personnel Details'!$N$19=""), $B342&gt;='Personnel Details'!$N$19), 'Personnel Details'!$O$19, IF(AND(NOT('Personnel Details'!$I$19=""), $B342&gt;='Personnel Details'!$I$19), 'Personnel Details'!$J$19, 'Personnel Details'!$E$19)))</f>
        <v/>
      </c>
      <c r="IQ342" s="59" t="str">
        <f>IF(IP$9="", "", IF(AND(NOT('Personnel Details'!$N$19=""), $B342&gt;='Personnel Details'!$N$19), IF('Personnel Details'!$P$19="","", 'Personnel Details'!$P$19), IF(AND(NOT('Personnel Details'!$I$19=""), $B342&gt;='Personnel Details'!$I$19), IF('Personnel Details'!$K$19="", "", 'Personnel Details'!$K$19), IF('Personnel Details'!$F$19="", "", 'Personnel Details'!$F$19))))</f>
        <v/>
      </c>
      <c r="IR342" s="79" t="str">
        <f>IF(IP$9="", "", IF(AND(NOT('Personnel Details'!$N$19=""), $B342&gt;='Personnel Details'!$N$19), 'Personnel Details'!$Q$19, IF(AND(NOT('Personnel Details'!$I$19=""), $B342&gt;='Personnel Details'!$I$19), 'Personnel Details'!$L$19, 'Personnel Details'!$G$19)))</f>
        <v/>
      </c>
      <c r="IS342" s="59">
        <f t="shared" si="867"/>
        <v>0</v>
      </c>
      <c r="IT342" s="53"/>
      <c r="IV342" s="78" t="str">
        <f>IF(IV$9="", "", IF(AND(NOT('Personnel Details'!$N$20=""), $B342&gt;='Personnel Details'!$N$20), 'Personnel Details'!$O$20, IF(AND(NOT('Personnel Details'!$I$20=""), $B342&gt;='Personnel Details'!$I$20), 'Personnel Details'!$J$20, 'Personnel Details'!$E$20)))</f>
        <v/>
      </c>
      <c r="IW342" s="59" t="str">
        <f>IF(IV$9="", "", IF(AND(NOT('Personnel Details'!$N$20=""), $B342&gt;='Personnel Details'!$N$20), IF('Personnel Details'!$P$20="","", 'Personnel Details'!$P$20), IF(AND(NOT('Personnel Details'!$I$20=""), $B342&gt;='Personnel Details'!$I$20), IF('Personnel Details'!$K$20="", "", 'Personnel Details'!$K$20), IF('Personnel Details'!$F$20="", "", 'Personnel Details'!$F$20))))</f>
        <v/>
      </c>
      <c r="IX342" s="79" t="str">
        <f>IF(IV$9="", "", IF(AND(NOT('Personnel Details'!$N$20=""), $B342&gt;='Personnel Details'!$N$20), 'Personnel Details'!$Q$20, IF(AND(NOT('Personnel Details'!$I$20=""), $B342&gt;='Personnel Details'!$I$20), 'Personnel Details'!$L$20, 'Personnel Details'!$G$20)))</f>
        <v/>
      </c>
      <c r="IY342" s="59">
        <f t="shared" si="868"/>
        <v>0</v>
      </c>
      <c r="IZ342" s="53"/>
      <c r="JB342" s="78" t="str">
        <f>IF(JB$9="", "", IF(AND(NOT('Personnel Details'!$N$21=""), $B342&gt;='Personnel Details'!$N$21), 'Personnel Details'!$O$21, IF(AND(NOT('Personnel Details'!$I$21=""), $B342&gt;='Personnel Details'!$I$21), 'Personnel Details'!$J$21, 'Personnel Details'!$E$21)))</f>
        <v/>
      </c>
      <c r="JC342" s="59" t="str">
        <f>IF(JB$9="", "", IF(AND(NOT('Personnel Details'!$N$21=""), $B342&gt;='Personnel Details'!$N$21), IF('Personnel Details'!$P$21="","", 'Personnel Details'!$P$21), IF(AND(NOT('Personnel Details'!$I$21=""), $B342&gt;='Personnel Details'!$I$21), IF('Personnel Details'!$K$21="", "", 'Personnel Details'!$K$21), IF('Personnel Details'!$F$21="", "", 'Personnel Details'!$F$21))))</f>
        <v/>
      </c>
      <c r="JD342" s="79" t="str">
        <f>IF(JB$9="", "", IF(AND(NOT('Personnel Details'!$N$21=""), $B342&gt;='Personnel Details'!$N$21), 'Personnel Details'!$Q$21, IF(AND(NOT('Personnel Details'!$I$21=""), $B342&gt;='Personnel Details'!$I$21), 'Personnel Details'!$L$21, 'Personnel Details'!$G$21)))</f>
        <v/>
      </c>
      <c r="JE342" s="59">
        <f t="shared" si="869"/>
        <v>0</v>
      </c>
      <c r="JF342" s="53"/>
      <c r="JH342" s="78" t="str">
        <f>IF(JH$9="", "", IF(AND(NOT('Personnel Details'!$N$22=""), $B342&gt;='Personnel Details'!$N$22), 'Personnel Details'!$O$22, IF(AND(NOT('Personnel Details'!$I$22=""), $B342&gt;='Personnel Details'!$I$22), 'Personnel Details'!$J$22, 'Personnel Details'!$E$22)))</f>
        <v/>
      </c>
      <c r="JI342" s="59" t="str">
        <f>IF(JH$9="", "", IF(AND(NOT('Personnel Details'!$N$22=""), $B342&gt;='Personnel Details'!$N$22), IF('Personnel Details'!$P$22="","", 'Personnel Details'!$P$22), IF(AND(NOT('Personnel Details'!$I$22=""), $B342&gt;='Personnel Details'!$I$22), IF('Personnel Details'!$K$22="", "", 'Personnel Details'!$K$22), IF('Personnel Details'!$F$22="", "", 'Personnel Details'!$F$22))))</f>
        <v/>
      </c>
      <c r="JJ342" s="79" t="str">
        <f>IF(JH$9="", "", IF(AND(NOT('Personnel Details'!$N$22=""), $B342&gt;='Personnel Details'!$N$22), 'Personnel Details'!$Q$22, IF(AND(NOT('Personnel Details'!$I$22=""), $B342&gt;='Personnel Details'!$I$22), 'Personnel Details'!$L$22, 'Personnel Details'!$G$22)))</f>
        <v/>
      </c>
      <c r="JK342" s="59">
        <f t="shared" si="870"/>
        <v>0</v>
      </c>
      <c r="JL342" s="53"/>
      <c r="JN342" s="78" t="str">
        <f>IF(JN$9="", "", IF(AND(NOT('Personnel Details'!$N$23=""), $B342&gt;='Personnel Details'!$N$23), 'Personnel Details'!$O$23, IF(AND(NOT('Personnel Details'!$I$23=""), $B342&gt;='Personnel Details'!$I$23), 'Personnel Details'!$J$23, 'Personnel Details'!$E$23)))</f>
        <v/>
      </c>
      <c r="JO342" s="59" t="str">
        <f>IF(JN$9="", "", IF(AND(NOT('Personnel Details'!$N$23=""), $B342&gt;='Personnel Details'!$N$23), IF('Personnel Details'!$P$23="","", 'Personnel Details'!$P$23), IF(AND(NOT('Personnel Details'!$I$23=""), $B342&gt;='Personnel Details'!$I$23), IF('Personnel Details'!$K$23="", "", 'Personnel Details'!$K$23), IF('Personnel Details'!$F$23="", "", 'Personnel Details'!$F$23))))</f>
        <v/>
      </c>
      <c r="JP342" s="79" t="str">
        <f>IF(JN$9="", "", IF(AND(NOT('Personnel Details'!$N$23=""), $B342&gt;='Personnel Details'!$N$23), 'Personnel Details'!$Q$23, IF(AND(NOT('Personnel Details'!$I$23=""), $B342&gt;='Personnel Details'!$I$23), 'Personnel Details'!$L$23, 'Personnel Details'!$G$23)))</f>
        <v/>
      </c>
      <c r="JQ342" s="59">
        <f t="shared" si="871"/>
        <v>0</v>
      </c>
      <c r="JR342" s="53"/>
      <c r="JT342" s="78" t="str">
        <f>IF(JT$9="", "", IF(AND(NOT('Personnel Details'!$N$24=""), $B342&gt;='Personnel Details'!$N$24), 'Personnel Details'!$O$24, IF(AND(NOT('Personnel Details'!$I$24=""), $B342&gt;='Personnel Details'!$I$24), 'Personnel Details'!$J$24, 'Personnel Details'!$E$24)))</f>
        <v/>
      </c>
      <c r="JU342" s="59" t="str">
        <f>IF(JT$9="", "", IF(AND(NOT('Personnel Details'!$N$24=""), $B342&gt;='Personnel Details'!$N$24), IF('Personnel Details'!$P$24="","", 'Personnel Details'!$P$24), IF(AND(NOT('Personnel Details'!$I$24=""), $B342&gt;='Personnel Details'!$I$24), IF('Personnel Details'!$K$24="", "", 'Personnel Details'!$K$24), IF('Personnel Details'!$F$24="", "", 'Personnel Details'!$F$24))))</f>
        <v/>
      </c>
      <c r="JV342" s="79" t="str">
        <f>IF(JT$9="", "", IF(AND(NOT('Personnel Details'!$N$24=""), $B342&gt;='Personnel Details'!$N$24), 'Personnel Details'!$Q$24, IF(AND(NOT('Personnel Details'!$I$24=""), $B342&gt;='Personnel Details'!$I$24), 'Personnel Details'!$L$24, 'Personnel Details'!$G$24)))</f>
        <v/>
      </c>
      <c r="JW342" s="59">
        <f t="shared" si="872"/>
        <v>0</v>
      </c>
      <c r="JX342" s="53"/>
      <c r="JZ342" s="78" t="str">
        <f>IF(JZ$9="", "", IF(AND(NOT('Personnel Details'!$N$25=""), $B342&gt;='Personnel Details'!$N$25), 'Personnel Details'!$O$25, IF(AND(NOT('Personnel Details'!$I$25=""), $B342&gt;='Personnel Details'!$I$25), 'Personnel Details'!$J$25, 'Personnel Details'!$E$25)))</f>
        <v/>
      </c>
      <c r="KA342" s="59" t="str">
        <f>IF(JZ$9="", "", IF(AND(NOT('Personnel Details'!$N$25=""), $B342&gt;='Personnel Details'!$N$25), IF('Personnel Details'!$P$25="","", 'Personnel Details'!$P$25), IF(AND(NOT('Personnel Details'!$I$25=""), $B342&gt;='Personnel Details'!$I$25), IF('Personnel Details'!$K$25="", "", 'Personnel Details'!$K$25), IF('Personnel Details'!$F$25="", "", 'Personnel Details'!$F$25))))</f>
        <v/>
      </c>
      <c r="KB342" s="79" t="str">
        <f>IF(JZ$9="", "", IF(AND(NOT('Personnel Details'!$N$25=""), $B342&gt;='Personnel Details'!$N$25), 'Personnel Details'!$Q$25, IF(AND(NOT('Personnel Details'!$I$25=""), $B342&gt;='Personnel Details'!$I$25), 'Personnel Details'!$L$25, 'Personnel Details'!$G$25)))</f>
        <v/>
      </c>
      <c r="KC342" s="59">
        <f t="shared" si="873"/>
        <v>0</v>
      </c>
      <c r="KD342" s="53"/>
      <c r="KF342" s="78" t="str">
        <f>IF(KF$9="", "", IF(AND(NOT('Personnel Details'!$N$26=""), $B342&gt;='Personnel Details'!$N$26), 'Personnel Details'!$O$26, IF(AND(NOT('Personnel Details'!$I$26=""), $B342&gt;='Personnel Details'!$I$26), 'Personnel Details'!$J$26, 'Personnel Details'!$E$26)))</f>
        <v/>
      </c>
      <c r="KG342" s="59" t="str">
        <f>IF(KF$9="", "", IF(AND(NOT('Personnel Details'!$N$26=""), $B342&gt;='Personnel Details'!$N$26), IF('Personnel Details'!$P$26="","", 'Personnel Details'!$P$26), IF(AND(NOT('Personnel Details'!$I$26=""), $B342&gt;='Personnel Details'!$I$26), IF('Personnel Details'!$K$26="", "", 'Personnel Details'!$K$26), IF('Personnel Details'!$F$26="", "", 'Personnel Details'!$F$26))))</f>
        <v/>
      </c>
      <c r="KH342" s="79" t="str">
        <f>IF(KF$9="", "", IF(AND(NOT('Personnel Details'!$N$26=""), $B342&gt;='Personnel Details'!$N$26), 'Personnel Details'!$Q$26, IF(AND(NOT('Personnel Details'!$I$26=""), $B342&gt;='Personnel Details'!$I$26), 'Personnel Details'!$L$26, 'Personnel Details'!$G$26)))</f>
        <v/>
      </c>
      <c r="KI342" s="59">
        <f t="shared" si="874"/>
        <v>0</v>
      </c>
      <c r="KJ342" s="53"/>
      <c r="KL342" s="78" t="str">
        <f>IF(KL$9="", "", IF(AND(NOT('Personnel Details'!$N$27=""), $B342&gt;='Personnel Details'!$N$27), 'Personnel Details'!$O$27, IF(AND(NOT('Personnel Details'!$I$27=""), $B342&gt;='Personnel Details'!$I$27), 'Personnel Details'!$J$27, 'Personnel Details'!$E$27)))</f>
        <v/>
      </c>
      <c r="KM342" s="59" t="str">
        <f>IF(KL$9="", "", IF(AND(NOT('Personnel Details'!$N$27=""), $B342&gt;='Personnel Details'!$N$27), IF('Personnel Details'!$P$27="","", 'Personnel Details'!$P$27), IF(AND(NOT('Personnel Details'!$I$27=""), $B342&gt;='Personnel Details'!$I$27), IF('Personnel Details'!$K$27="", "", 'Personnel Details'!$K$27), IF('Personnel Details'!$F$27="", "", 'Personnel Details'!$F$27))))</f>
        <v/>
      </c>
      <c r="KN342" s="79" t="str">
        <f>IF(KL$9="", "", IF(AND(NOT('Personnel Details'!$N$27=""), $B342&gt;='Personnel Details'!$N$27), 'Personnel Details'!$Q$27, IF(AND(NOT('Personnel Details'!$I$27=""), $B342&gt;='Personnel Details'!$I$27), 'Personnel Details'!$L$27, 'Personnel Details'!$G$27)))</f>
        <v/>
      </c>
      <c r="KO342" s="59">
        <f t="shared" si="875"/>
        <v>0</v>
      </c>
      <c r="KP342" s="53"/>
      <c r="KR342" s="78" t="str">
        <f>IF(KR$9="", "", IF(AND(NOT('Personnel Details'!$N$28=""), $B342&gt;='Personnel Details'!$N$28), 'Personnel Details'!$O$28, IF(AND(NOT('Personnel Details'!$I$28=""), $B342&gt;='Personnel Details'!$I$28), 'Personnel Details'!$J$28, 'Personnel Details'!$E$28)))</f>
        <v/>
      </c>
      <c r="KS342" s="59" t="str">
        <f>IF(KR$9="", "", IF(AND(NOT('Personnel Details'!$N$28=""), $B342&gt;='Personnel Details'!$N$28), IF('Personnel Details'!$P$28="","", 'Personnel Details'!$P$28), IF(AND(NOT('Personnel Details'!$I$28=""), $B342&gt;='Personnel Details'!$I$28), IF('Personnel Details'!$K$28="", "", 'Personnel Details'!$K$28), IF('Personnel Details'!$F$28="", "", 'Personnel Details'!$F$28))))</f>
        <v/>
      </c>
      <c r="KT342" s="79" t="str">
        <f>IF(KR$9="", "", IF(AND(NOT('Personnel Details'!$N$28=""), $B342&gt;='Personnel Details'!$N$28), 'Personnel Details'!$Q$28, IF(AND(NOT('Personnel Details'!$I$28=""), $B342&gt;='Personnel Details'!$I$28), 'Personnel Details'!$L$28, 'Personnel Details'!$G$28)))</f>
        <v/>
      </c>
      <c r="KU342" s="59">
        <f t="shared" si="876"/>
        <v>0</v>
      </c>
      <c r="KV342" s="53"/>
      <c r="KX342" s="78" t="str">
        <f>IF(KX$9="", "", IF(AND(NOT('Personnel Details'!$N$29=""), $B342&gt;='Personnel Details'!$N$29), 'Personnel Details'!$O$29, IF(AND(NOT('Personnel Details'!$I$29=""), $B342&gt;='Personnel Details'!$I$29), 'Personnel Details'!$J$29, 'Personnel Details'!$E$29)))</f>
        <v/>
      </c>
      <c r="KY342" s="59" t="str">
        <f>IF(KX$9="", "", IF(AND(NOT('Personnel Details'!$N$29=""), $B342&gt;='Personnel Details'!$N$29), IF('Personnel Details'!$P$29="","", 'Personnel Details'!$P$29), IF(AND(NOT('Personnel Details'!$I$29=""), $B342&gt;='Personnel Details'!$I$29), IF('Personnel Details'!$K$29="", "", 'Personnel Details'!$K$29), IF('Personnel Details'!$F$29="", "", 'Personnel Details'!$F$29))))</f>
        <v/>
      </c>
      <c r="KZ342" s="79" t="str">
        <f>IF(KX$9="", "", IF(AND(NOT('Personnel Details'!$N$29=""), $B342&gt;='Personnel Details'!$N$29), 'Personnel Details'!$Q$29, IF(AND(NOT('Personnel Details'!$I$29=""), $B342&gt;='Personnel Details'!$I$29), 'Personnel Details'!$L$29, 'Personnel Details'!$G$29)))</f>
        <v/>
      </c>
      <c r="LA342" s="59">
        <f t="shared" si="877"/>
        <v>0</v>
      </c>
      <c r="LB342" s="53"/>
      <c r="LD342" s="78" t="str">
        <f>IF(LD$9="", "", IF(AND(NOT('Personnel Details'!$N$30=""), $B342&gt;='Personnel Details'!$N$30), 'Personnel Details'!$O$30, IF(AND(NOT('Personnel Details'!$I$30=""), $B342&gt;='Personnel Details'!$I$30), 'Personnel Details'!$J$30, 'Personnel Details'!$E$30)))</f>
        <v/>
      </c>
      <c r="LE342" s="59" t="str">
        <f>IF(LD$9="", "", IF(AND(NOT('Personnel Details'!$N$30=""), $B342&gt;='Personnel Details'!$N$30), IF('Personnel Details'!$P$30="","", 'Personnel Details'!$P$30), IF(AND(NOT('Personnel Details'!$I$30=""), $B342&gt;='Personnel Details'!$I$30), IF('Personnel Details'!$K$30="", "", 'Personnel Details'!$K$30), IF('Personnel Details'!$F$30="", "", 'Personnel Details'!$F$30))))</f>
        <v/>
      </c>
      <c r="LF342" s="79" t="str">
        <f>IF(LD$9="", "", IF(AND(NOT('Personnel Details'!$N$30=""), $B342&gt;='Personnel Details'!$N$30), 'Personnel Details'!$Q$30, IF(AND(NOT('Personnel Details'!$I$30=""), $B342&gt;='Personnel Details'!$I$30), 'Personnel Details'!$L$30, 'Personnel Details'!$G$30)))</f>
        <v/>
      </c>
      <c r="LG342" s="59">
        <f t="shared" si="878"/>
        <v>0</v>
      </c>
      <c r="LH342" s="53"/>
      <c r="LJ342" s="78" t="str">
        <f>IF(LJ$9="", "", IF(AND(NOT('Personnel Details'!$N$31=""), $B342&gt;='Personnel Details'!$N$31), 'Personnel Details'!$O$31, IF(AND(NOT('Personnel Details'!$I$31=""), $B342&gt;='Personnel Details'!$I$31), 'Personnel Details'!$J$31, 'Personnel Details'!$E$31)))</f>
        <v/>
      </c>
      <c r="LK342" s="59" t="str">
        <f>IF(LJ$9="", "", IF(AND(NOT('Personnel Details'!$N$31=""), $B342&gt;='Personnel Details'!$N$31), IF('Personnel Details'!$P$31="","", 'Personnel Details'!$P$31), IF(AND(NOT('Personnel Details'!$I$31=""), $B342&gt;='Personnel Details'!$I$31), IF('Personnel Details'!$K$31="", "", 'Personnel Details'!$K$31), IF('Personnel Details'!$F$31="", "", 'Personnel Details'!$F$31))))</f>
        <v/>
      </c>
      <c r="LL342" s="79" t="str">
        <f>IF(LJ$9="", "", IF(AND(NOT('Personnel Details'!$N$31=""), $B342&gt;='Personnel Details'!$N$31), 'Personnel Details'!$Q$31, IF(AND(NOT('Personnel Details'!$I$31=""), $B342&gt;='Personnel Details'!$I$31), 'Personnel Details'!$L$31, 'Personnel Details'!$G$31)))</f>
        <v/>
      </c>
      <c r="LM342" s="59">
        <f t="shared" si="879"/>
        <v>0</v>
      </c>
      <c r="LN342" s="53"/>
      <c r="LP342" s="78" t="str">
        <f>IF(LP$9="", "", IF(AND(NOT('Personnel Details'!$N$32=""), $B342&gt;='Personnel Details'!$N$32), 'Personnel Details'!$O$32, IF(AND(NOT('Personnel Details'!$I$32=""), $B342&gt;='Personnel Details'!$I$32), 'Personnel Details'!$J$32, 'Personnel Details'!$E$32)))</f>
        <v/>
      </c>
      <c r="LQ342" s="59" t="str">
        <f>IF(LP$9="", "", IF(AND(NOT('Personnel Details'!$N$32=""), $B342&gt;='Personnel Details'!$N$32), IF('Personnel Details'!$P$32="","", 'Personnel Details'!$P$32), IF(AND(NOT('Personnel Details'!$I$32=""), $B342&gt;='Personnel Details'!$I$32), IF('Personnel Details'!$K$32="", "", 'Personnel Details'!$K$32), IF('Personnel Details'!$F$32="", "", 'Personnel Details'!$F$32))))</f>
        <v/>
      </c>
      <c r="LR342" s="79" t="str">
        <f>IF(LP$9="", "", IF(AND(NOT('Personnel Details'!$N$32=""), $B342&gt;='Personnel Details'!$N$32), 'Personnel Details'!$Q$32, IF(AND(NOT('Personnel Details'!$I$32=""), $B342&gt;='Personnel Details'!$I$32), 'Personnel Details'!$L$32, 'Personnel Details'!$G$32)))</f>
        <v/>
      </c>
      <c r="LS342" s="59">
        <f t="shared" si="880"/>
        <v>0</v>
      </c>
      <c r="LT342" s="53"/>
      <c r="LV342" s="78" t="str">
        <f>IF(LV$9="", "", IF(AND(NOT('Personnel Details'!$N$33=""), $B342&gt;='Personnel Details'!$N$33), 'Personnel Details'!$O$33, IF(AND(NOT('Personnel Details'!$I$33=""), $B342&gt;='Personnel Details'!$I$33), 'Personnel Details'!$J$33, 'Personnel Details'!$E$33)))</f>
        <v/>
      </c>
      <c r="LW342" s="59" t="str">
        <f>IF(LV$9="", "", IF(AND(NOT('Personnel Details'!$N$33=""), $B342&gt;='Personnel Details'!$N$33), IF('Personnel Details'!$P$33="","", 'Personnel Details'!$P$33), IF(AND(NOT('Personnel Details'!$I$33=""), $B342&gt;='Personnel Details'!$I$33), IF('Personnel Details'!$K$33="", "", 'Personnel Details'!$K$33), IF('Personnel Details'!$F$33="", "", 'Personnel Details'!$F$33))))</f>
        <v/>
      </c>
      <c r="LX342" s="79" t="str">
        <f>IF(LV$9="", "", IF(AND(NOT('Personnel Details'!$N$33=""), $B342&gt;='Personnel Details'!$N$33), 'Personnel Details'!$Q$33, IF(AND(NOT('Personnel Details'!$I$33=""), $B342&gt;='Personnel Details'!$I$33), 'Personnel Details'!$L$33, 'Personnel Details'!$G$33)))</f>
        <v/>
      </c>
      <c r="LY342" s="59">
        <f t="shared" si="881"/>
        <v>0</v>
      </c>
      <c r="LZ342" s="53"/>
      <c r="MB342" s="78" t="str">
        <f>IF(MB$9="", "", IF(AND(NOT('Personnel Details'!$N$34=""), $B342&gt;='Personnel Details'!$N$34), 'Personnel Details'!$O$34, IF(AND(NOT('Personnel Details'!$I$34=""), $B342&gt;='Personnel Details'!$I$34), 'Personnel Details'!$J$34, 'Personnel Details'!$E$34)))</f>
        <v/>
      </c>
      <c r="MC342" s="59" t="str">
        <f>IF(MB$9="", "", IF(AND(NOT('Personnel Details'!$N$34=""), $B342&gt;='Personnel Details'!$N$34), IF('Personnel Details'!$P$34="","", 'Personnel Details'!$P$34), IF(AND(NOT('Personnel Details'!$I$34=""), $B342&gt;='Personnel Details'!$I$34), IF('Personnel Details'!$K$34="", "", 'Personnel Details'!$K$34), IF('Personnel Details'!$F$34="", "", 'Personnel Details'!$F$34))))</f>
        <v/>
      </c>
      <c r="MD342" s="79" t="str">
        <f>IF(MB$9="", "", IF(AND(NOT('Personnel Details'!$N$34=""), $B342&gt;='Personnel Details'!$N$34), 'Personnel Details'!$Q$34, IF(AND(NOT('Personnel Details'!$I$34=""), $B342&gt;='Personnel Details'!$I$34), 'Personnel Details'!$L$34, 'Personnel Details'!$G$34)))</f>
        <v/>
      </c>
      <c r="ME342" s="59">
        <f t="shared" si="882"/>
        <v>0</v>
      </c>
      <c r="MF342" s="53"/>
      <c r="MH342" s="78" t="str">
        <f>IF(MH$9="", "", IF(AND(NOT('Personnel Details'!$N$35=""), $B342&gt;='Personnel Details'!$N$35), 'Personnel Details'!$O$35, IF(AND(NOT('Personnel Details'!$I$35=""), $B342&gt;='Personnel Details'!$I$35), 'Personnel Details'!$J$35, 'Personnel Details'!$E$35)))</f>
        <v/>
      </c>
      <c r="MI342" s="59" t="str">
        <f>IF(MH$9="", "", IF(AND(NOT('Personnel Details'!$N$35=""), $B342&gt;='Personnel Details'!$N$35), IF('Personnel Details'!$P$35="","", 'Personnel Details'!$P$35), IF(AND(NOT('Personnel Details'!$I$35=""), $B342&gt;='Personnel Details'!$I$35), IF('Personnel Details'!$K$35="", "", 'Personnel Details'!$K$35), IF('Personnel Details'!$F$35="", "", 'Personnel Details'!$F$35))))</f>
        <v/>
      </c>
      <c r="MJ342" s="79" t="str">
        <f>IF(MH$9="", "", IF(AND(NOT('Personnel Details'!$N$35=""), $B342&gt;='Personnel Details'!$N$35), 'Personnel Details'!$Q$35, IF(AND(NOT('Personnel Details'!$I$35=""), $B342&gt;='Personnel Details'!$I$35), 'Personnel Details'!$L$35, 'Personnel Details'!$G$35)))</f>
        <v/>
      </c>
      <c r="MK342" s="59">
        <f t="shared" si="883"/>
        <v>0</v>
      </c>
      <c r="ML342" s="53"/>
      <c r="MN342" s="78" t="str">
        <f>IF(MN$9="", "", IF(AND(NOT('Personnel Details'!$N$36=""), $B342&gt;='Personnel Details'!$N$36), 'Personnel Details'!$O$36, IF(AND(NOT('Personnel Details'!$I$36=""), $B342&gt;='Personnel Details'!$I$36), 'Personnel Details'!$J$36, 'Personnel Details'!$E$36)))</f>
        <v/>
      </c>
      <c r="MO342" s="59" t="str">
        <f>IF(MN$9="", "", IF(AND(NOT('Personnel Details'!$N$36=""), $B342&gt;='Personnel Details'!$N$36), IF('Personnel Details'!$P$36="","", 'Personnel Details'!$P$36), IF(AND(NOT('Personnel Details'!$I$36=""), $B342&gt;='Personnel Details'!$I$36), IF('Personnel Details'!$K$36="", "", 'Personnel Details'!$K$36), IF('Personnel Details'!$F$36="", "", 'Personnel Details'!$F$36))))</f>
        <v/>
      </c>
      <c r="MP342" s="79" t="str">
        <f>IF(MN$9="", "", IF(AND(NOT('Personnel Details'!$N$36=""), $B342&gt;='Personnel Details'!$N$36), 'Personnel Details'!$Q$36, IF(AND(NOT('Personnel Details'!$I$36=""), $B342&gt;='Personnel Details'!$I$36), 'Personnel Details'!$L$36, 'Personnel Details'!$G$36)))</f>
        <v/>
      </c>
      <c r="MQ342" s="59">
        <f t="shared" si="884"/>
        <v>0</v>
      </c>
      <c r="MR342" s="53"/>
      <c r="MT342" s="78" t="str">
        <f>IF(MT$9="", "", IF(AND(NOT('Personnel Details'!$N$37=""), $B342&gt;='Personnel Details'!$N$37), 'Personnel Details'!$O$37, IF(AND(NOT('Personnel Details'!$I$37=""), $B342&gt;='Personnel Details'!$I$37), 'Personnel Details'!$J$37, 'Personnel Details'!$E$37)))</f>
        <v/>
      </c>
      <c r="MU342" s="59" t="str">
        <f>IF(MT$9="", "", IF(AND(NOT('Personnel Details'!$N$37=""), $B342&gt;='Personnel Details'!$N$37), IF('Personnel Details'!$P$37="","", 'Personnel Details'!$P$37), IF(AND(NOT('Personnel Details'!$I$37=""), $B342&gt;='Personnel Details'!$I$37), IF('Personnel Details'!$K$37="", "", 'Personnel Details'!$K$37), IF('Personnel Details'!$F$37="", "", 'Personnel Details'!$F$37))))</f>
        <v/>
      </c>
      <c r="MV342" s="79" t="str">
        <f>IF(MT$9="", "", IF(AND(NOT('Personnel Details'!$N$37=""), $B342&gt;='Personnel Details'!$N$37), 'Personnel Details'!$Q$37, IF(AND(NOT('Personnel Details'!$I$37=""), $B342&gt;='Personnel Details'!$I$37), 'Personnel Details'!$L$37, 'Personnel Details'!$G$37)))</f>
        <v/>
      </c>
      <c r="MW342" s="59">
        <f t="shared" si="885"/>
        <v>0</v>
      </c>
      <c r="MX342" s="53"/>
      <c r="MZ342" s="78" t="str">
        <f>IF(MZ$9="", "", IF(AND(NOT('Personnel Details'!$N$38=""), $B342&gt;='Personnel Details'!$N$38), 'Personnel Details'!$O$38, IF(AND(NOT('Personnel Details'!$I$38=""), $B342&gt;='Personnel Details'!$I$38), 'Personnel Details'!$J$38, 'Personnel Details'!$E$38)))</f>
        <v/>
      </c>
      <c r="NA342" s="59" t="str">
        <f>IF(MZ$9="", "", IF(AND(NOT('Personnel Details'!$N$38=""), $B342&gt;='Personnel Details'!$N$38), IF('Personnel Details'!$P$38="","", 'Personnel Details'!$P$38), IF(AND(NOT('Personnel Details'!$I$38=""), $B342&gt;='Personnel Details'!$I$38), IF('Personnel Details'!$K$38="", "", 'Personnel Details'!$K$38), IF('Personnel Details'!$F$38="", "", 'Personnel Details'!$F$38))))</f>
        <v/>
      </c>
      <c r="NB342" s="79" t="str">
        <f>IF(MZ$9="", "", IF(AND(NOT('Personnel Details'!$N$38=""), $B342&gt;='Personnel Details'!$N$38), 'Personnel Details'!$Q$38, IF(AND(NOT('Personnel Details'!$I$38=""), $B342&gt;='Personnel Details'!$I$38), 'Personnel Details'!$L$38, 'Personnel Details'!$G$38)))</f>
        <v/>
      </c>
      <c r="NC342" s="59">
        <f t="shared" si="886"/>
        <v>0</v>
      </c>
      <c r="ND342" s="53"/>
      <c r="NF342" s="78" t="str">
        <f>IF(NF$9="", "", IF(AND(NOT('Personnel Details'!$N$39=""), $B342&gt;='Personnel Details'!$N$39), 'Personnel Details'!$O$39, IF(AND(NOT('Personnel Details'!$I$39=""), $B342&gt;='Personnel Details'!$I$39), 'Personnel Details'!$J$39, 'Personnel Details'!$E$39)))</f>
        <v/>
      </c>
      <c r="NG342" s="59" t="str">
        <f>IF(NF$9="", "", IF(AND(NOT('Personnel Details'!$N$39=""), $B342&gt;='Personnel Details'!$N$39), IF('Personnel Details'!$P$39="","", 'Personnel Details'!$P$39), IF(AND(NOT('Personnel Details'!$I$39=""), $B342&gt;='Personnel Details'!$I$39), IF('Personnel Details'!$K$39="", "", 'Personnel Details'!$K$39), IF('Personnel Details'!$F$39="", "", 'Personnel Details'!$F$39))))</f>
        <v/>
      </c>
      <c r="NH342" s="79" t="str">
        <f>IF(NF$9="", "", IF(AND(NOT('Personnel Details'!$N$39=""), $B342&gt;='Personnel Details'!$N$39), 'Personnel Details'!$Q$39, IF(AND(NOT('Personnel Details'!$I$39=""), $B342&gt;='Personnel Details'!$I$39), 'Personnel Details'!$L$39, 'Personnel Details'!$G$39)))</f>
        <v/>
      </c>
      <c r="NI342" s="59">
        <f t="shared" si="887"/>
        <v>0</v>
      </c>
      <c r="NJ342" s="53"/>
      <c r="NL342" s="78" t="str">
        <f>IF(NL$9="", "", IF(AND(NOT('Personnel Details'!$N$40=""), $B342&gt;='Personnel Details'!$N$40), 'Personnel Details'!$O$40, IF(AND(NOT('Personnel Details'!$I$40=""), $B342&gt;='Personnel Details'!$I$40), 'Personnel Details'!$J$40, 'Personnel Details'!$E$40)))</f>
        <v/>
      </c>
      <c r="NM342" s="59" t="str">
        <f>IF(NL$9="", "", IF(AND(NOT('Personnel Details'!$N$40=""), $B342&gt;='Personnel Details'!$N$40), IF('Personnel Details'!$P$40="","", 'Personnel Details'!$P$40), IF(AND(NOT('Personnel Details'!$I$40=""), $B342&gt;='Personnel Details'!$I$40), IF('Personnel Details'!$K$40="", "", 'Personnel Details'!$K$40), IF('Personnel Details'!$F$40="", "", 'Personnel Details'!$F$40))))</f>
        <v/>
      </c>
      <c r="NN342" s="79" t="str">
        <f>IF(NL$9="", "", IF(AND(NOT('Personnel Details'!$N$40=""), $B342&gt;='Personnel Details'!$N$40), 'Personnel Details'!$Q$40, IF(AND(NOT('Personnel Details'!$I$40=""), $B342&gt;='Personnel Details'!$I$40), 'Personnel Details'!$L$40, 'Personnel Details'!$G$40)))</f>
        <v/>
      </c>
      <c r="NO342" s="59">
        <f t="shared" si="888"/>
        <v>0</v>
      </c>
      <c r="NP342" s="53"/>
    </row>
    <row r="343" spans="1:380" x14ac:dyDescent="0.25">
      <c r="A343" s="32"/>
      <c r="B343" s="113">
        <f>IFERROR(IF(B342+1&gt;'Personnel Details'!$U$5, "", B342+1), "")</f>
        <v>44163</v>
      </c>
      <c r="C343" s="32"/>
      <c r="D343" s="120"/>
      <c r="E343" s="13" t="str">
        <f t="shared" si="767"/>
        <v/>
      </c>
      <c r="F343" s="13" t="str">
        <f t="shared" si="798"/>
        <v/>
      </c>
      <c r="G343" s="56" t="str">
        <f t="shared" si="889"/>
        <v/>
      </c>
      <c r="H343" s="16" t="str">
        <f t="shared" si="799"/>
        <v/>
      </c>
      <c r="I343" s="32"/>
      <c r="J343" s="120"/>
      <c r="K343" s="62" t="str">
        <f t="shared" si="768"/>
        <v/>
      </c>
      <c r="L343" s="62" t="str">
        <f t="shared" si="800"/>
        <v/>
      </c>
      <c r="M343" s="65" t="str">
        <f t="shared" si="890"/>
        <v/>
      </c>
      <c r="N343" s="68" t="str">
        <f t="shared" si="801"/>
        <v/>
      </c>
      <c r="O343" s="32"/>
      <c r="P343" s="120"/>
      <c r="Q343" s="62" t="str">
        <f t="shared" si="769"/>
        <v/>
      </c>
      <c r="R343" s="62" t="str">
        <f t="shared" si="802"/>
        <v/>
      </c>
      <c r="S343" s="65" t="str">
        <f t="shared" si="891"/>
        <v/>
      </c>
      <c r="T343" s="68" t="str">
        <f t="shared" si="803"/>
        <v/>
      </c>
      <c r="U343" s="32"/>
      <c r="V343" s="120"/>
      <c r="W343" s="62" t="str">
        <f t="shared" si="770"/>
        <v/>
      </c>
      <c r="X343" s="62" t="str">
        <f t="shared" si="804"/>
        <v/>
      </c>
      <c r="Y343" s="65" t="str">
        <f t="shared" si="892"/>
        <v/>
      </c>
      <c r="Z343" s="68" t="str">
        <f t="shared" si="805"/>
        <v/>
      </c>
      <c r="AA343" s="32"/>
      <c r="AB343" s="120"/>
      <c r="AC343" s="62" t="str">
        <f t="shared" si="771"/>
        <v/>
      </c>
      <c r="AD343" s="62" t="str">
        <f t="shared" si="806"/>
        <v/>
      </c>
      <c r="AE343" s="65" t="str">
        <f t="shared" si="893"/>
        <v/>
      </c>
      <c r="AF343" s="68" t="str">
        <f t="shared" si="807"/>
        <v/>
      </c>
      <c r="AG343" s="32"/>
      <c r="AH343" s="120"/>
      <c r="AI343" s="62" t="str">
        <f t="shared" si="772"/>
        <v/>
      </c>
      <c r="AJ343" s="62" t="str">
        <f t="shared" si="808"/>
        <v/>
      </c>
      <c r="AK343" s="65" t="str">
        <f t="shared" si="894"/>
        <v/>
      </c>
      <c r="AL343" s="68" t="str">
        <f t="shared" si="809"/>
        <v/>
      </c>
      <c r="AM343" s="32"/>
      <c r="AN343" s="120"/>
      <c r="AO343" s="62" t="str">
        <f t="shared" si="773"/>
        <v/>
      </c>
      <c r="AP343" s="62" t="str">
        <f t="shared" si="810"/>
        <v/>
      </c>
      <c r="AQ343" s="65" t="str">
        <f t="shared" si="895"/>
        <v/>
      </c>
      <c r="AR343" s="68" t="str">
        <f t="shared" si="811"/>
        <v/>
      </c>
      <c r="AS343" s="32"/>
      <c r="AT343" s="120"/>
      <c r="AU343" s="62" t="str">
        <f t="shared" si="774"/>
        <v/>
      </c>
      <c r="AV343" s="62" t="str">
        <f t="shared" si="812"/>
        <v/>
      </c>
      <c r="AW343" s="65" t="str">
        <f t="shared" si="896"/>
        <v/>
      </c>
      <c r="AX343" s="68" t="str">
        <f t="shared" si="813"/>
        <v/>
      </c>
      <c r="AY343" s="32"/>
      <c r="AZ343" s="120"/>
      <c r="BA343" s="62" t="str">
        <f t="shared" si="775"/>
        <v/>
      </c>
      <c r="BB343" s="62" t="str">
        <f t="shared" si="814"/>
        <v/>
      </c>
      <c r="BC343" s="65" t="str">
        <f t="shared" si="897"/>
        <v/>
      </c>
      <c r="BD343" s="68" t="str">
        <f t="shared" si="815"/>
        <v/>
      </c>
      <c r="BE343" s="32"/>
      <c r="BF343" s="120"/>
      <c r="BG343" s="62" t="str">
        <f t="shared" si="776"/>
        <v/>
      </c>
      <c r="BH343" s="62" t="str">
        <f t="shared" si="816"/>
        <v/>
      </c>
      <c r="BI343" s="65" t="str">
        <f t="shared" si="898"/>
        <v/>
      </c>
      <c r="BJ343" s="68" t="str">
        <f t="shared" si="817"/>
        <v/>
      </c>
      <c r="BK343" s="32"/>
      <c r="BL343" s="120"/>
      <c r="BM343" s="62" t="str">
        <f t="shared" si="777"/>
        <v/>
      </c>
      <c r="BN343" s="62" t="str">
        <f t="shared" si="818"/>
        <v/>
      </c>
      <c r="BO343" s="65" t="str">
        <f t="shared" si="899"/>
        <v/>
      </c>
      <c r="BP343" s="68" t="str">
        <f t="shared" si="819"/>
        <v/>
      </c>
      <c r="BQ343" s="32"/>
      <c r="BR343" s="120"/>
      <c r="BS343" s="62" t="str">
        <f t="shared" si="778"/>
        <v/>
      </c>
      <c r="BT343" s="62" t="str">
        <f t="shared" si="820"/>
        <v/>
      </c>
      <c r="BU343" s="65" t="str">
        <f t="shared" si="900"/>
        <v/>
      </c>
      <c r="BV343" s="68" t="str">
        <f t="shared" si="821"/>
        <v/>
      </c>
      <c r="BW343" s="32"/>
      <c r="BX343" s="120"/>
      <c r="BY343" s="62" t="str">
        <f t="shared" si="779"/>
        <v/>
      </c>
      <c r="BZ343" s="62" t="str">
        <f t="shared" si="822"/>
        <v/>
      </c>
      <c r="CA343" s="65" t="str">
        <f t="shared" si="901"/>
        <v/>
      </c>
      <c r="CB343" s="68" t="str">
        <f t="shared" si="823"/>
        <v/>
      </c>
      <c r="CC343" s="32"/>
      <c r="CD343" s="120"/>
      <c r="CE343" s="62" t="str">
        <f t="shared" si="780"/>
        <v/>
      </c>
      <c r="CF343" s="62" t="str">
        <f t="shared" si="824"/>
        <v/>
      </c>
      <c r="CG343" s="65" t="str">
        <f t="shared" si="902"/>
        <v/>
      </c>
      <c r="CH343" s="68" t="str">
        <f t="shared" si="825"/>
        <v/>
      </c>
      <c r="CI343" s="32"/>
      <c r="CJ343" s="120"/>
      <c r="CK343" s="62" t="str">
        <f t="shared" si="781"/>
        <v/>
      </c>
      <c r="CL343" s="62" t="str">
        <f t="shared" si="826"/>
        <v/>
      </c>
      <c r="CM343" s="65" t="str">
        <f t="shared" si="903"/>
        <v/>
      </c>
      <c r="CN343" s="68" t="str">
        <f t="shared" si="827"/>
        <v/>
      </c>
      <c r="CO343" s="32"/>
      <c r="CP343" s="120"/>
      <c r="CQ343" s="62" t="str">
        <f t="shared" si="782"/>
        <v/>
      </c>
      <c r="CR343" s="62" t="str">
        <f t="shared" si="828"/>
        <v/>
      </c>
      <c r="CS343" s="65" t="str">
        <f t="shared" si="904"/>
        <v/>
      </c>
      <c r="CT343" s="68" t="str">
        <f t="shared" si="829"/>
        <v/>
      </c>
      <c r="CU343" s="32"/>
      <c r="CV343" s="120"/>
      <c r="CW343" s="62" t="str">
        <f t="shared" si="783"/>
        <v/>
      </c>
      <c r="CX343" s="62" t="str">
        <f t="shared" si="830"/>
        <v/>
      </c>
      <c r="CY343" s="65" t="str">
        <f t="shared" si="905"/>
        <v/>
      </c>
      <c r="CZ343" s="68" t="str">
        <f t="shared" si="831"/>
        <v/>
      </c>
      <c r="DA343" s="32"/>
      <c r="DB343" s="120"/>
      <c r="DC343" s="62" t="str">
        <f t="shared" si="784"/>
        <v/>
      </c>
      <c r="DD343" s="62" t="str">
        <f t="shared" si="832"/>
        <v/>
      </c>
      <c r="DE343" s="65" t="str">
        <f t="shared" si="906"/>
        <v/>
      </c>
      <c r="DF343" s="68" t="str">
        <f t="shared" si="833"/>
        <v/>
      </c>
      <c r="DG343" s="32"/>
      <c r="DH343" s="120"/>
      <c r="DI343" s="62" t="str">
        <f t="shared" si="785"/>
        <v/>
      </c>
      <c r="DJ343" s="62" t="str">
        <f t="shared" si="834"/>
        <v/>
      </c>
      <c r="DK343" s="65" t="str">
        <f t="shared" si="907"/>
        <v/>
      </c>
      <c r="DL343" s="68" t="str">
        <f t="shared" si="835"/>
        <v/>
      </c>
      <c r="DM343" s="32"/>
      <c r="DN343" s="120"/>
      <c r="DO343" s="62" t="str">
        <f t="shared" si="786"/>
        <v/>
      </c>
      <c r="DP343" s="62" t="str">
        <f t="shared" si="836"/>
        <v/>
      </c>
      <c r="DQ343" s="65" t="str">
        <f t="shared" si="908"/>
        <v/>
      </c>
      <c r="DR343" s="68" t="str">
        <f t="shared" si="837"/>
        <v/>
      </c>
      <c r="DS343" s="32"/>
      <c r="DT343" s="120"/>
      <c r="DU343" s="62" t="str">
        <f t="shared" si="787"/>
        <v/>
      </c>
      <c r="DV343" s="62" t="str">
        <f t="shared" si="838"/>
        <v/>
      </c>
      <c r="DW343" s="65" t="str">
        <f t="shared" si="909"/>
        <v/>
      </c>
      <c r="DX343" s="68" t="str">
        <f t="shared" si="839"/>
        <v/>
      </c>
      <c r="DY343" s="32"/>
      <c r="DZ343" s="120"/>
      <c r="EA343" s="62" t="str">
        <f t="shared" si="788"/>
        <v/>
      </c>
      <c r="EB343" s="62" t="str">
        <f t="shared" si="840"/>
        <v/>
      </c>
      <c r="EC343" s="65" t="str">
        <f t="shared" si="910"/>
        <v/>
      </c>
      <c r="ED343" s="68" t="str">
        <f t="shared" si="841"/>
        <v/>
      </c>
      <c r="EE343" s="32"/>
      <c r="EF343" s="120"/>
      <c r="EG343" s="62" t="str">
        <f t="shared" si="789"/>
        <v/>
      </c>
      <c r="EH343" s="62" t="str">
        <f t="shared" si="842"/>
        <v/>
      </c>
      <c r="EI343" s="65" t="str">
        <f t="shared" si="911"/>
        <v/>
      </c>
      <c r="EJ343" s="68" t="str">
        <f t="shared" si="843"/>
        <v/>
      </c>
      <c r="EK343" s="32"/>
      <c r="EL343" s="120"/>
      <c r="EM343" s="62" t="str">
        <f t="shared" si="790"/>
        <v/>
      </c>
      <c r="EN343" s="62" t="str">
        <f t="shared" si="844"/>
        <v/>
      </c>
      <c r="EO343" s="65" t="str">
        <f t="shared" si="912"/>
        <v/>
      </c>
      <c r="EP343" s="68" t="str">
        <f t="shared" si="845"/>
        <v/>
      </c>
      <c r="EQ343" s="32"/>
      <c r="ER343" s="120"/>
      <c r="ES343" s="62" t="str">
        <f t="shared" si="791"/>
        <v/>
      </c>
      <c r="ET343" s="62" t="str">
        <f t="shared" si="846"/>
        <v/>
      </c>
      <c r="EU343" s="65" t="str">
        <f t="shared" si="913"/>
        <v/>
      </c>
      <c r="EV343" s="68" t="str">
        <f t="shared" si="847"/>
        <v/>
      </c>
      <c r="EW343" s="32"/>
      <c r="EX343" s="120"/>
      <c r="EY343" s="62" t="str">
        <f t="shared" si="792"/>
        <v/>
      </c>
      <c r="EZ343" s="62" t="str">
        <f t="shared" si="848"/>
        <v/>
      </c>
      <c r="FA343" s="65" t="str">
        <f t="shared" si="914"/>
        <v/>
      </c>
      <c r="FB343" s="68" t="str">
        <f t="shared" si="849"/>
        <v/>
      </c>
      <c r="FC343" s="32"/>
      <c r="FD343" s="120"/>
      <c r="FE343" s="62" t="str">
        <f t="shared" si="793"/>
        <v/>
      </c>
      <c r="FF343" s="62" t="str">
        <f t="shared" si="850"/>
        <v/>
      </c>
      <c r="FG343" s="65" t="str">
        <f t="shared" si="915"/>
        <v/>
      </c>
      <c r="FH343" s="68" t="str">
        <f t="shared" si="851"/>
        <v/>
      </c>
      <c r="FI343" s="32"/>
      <c r="FJ343" s="120"/>
      <c r="FK343" s="62" t="str">
        <f t="shared" si="794"/>
        <v/>
      </c>
      <c r="FL343" s="62" t="str">
        <f t="shared" si="852"/>
        <v/>
      </c>
      <c r="FM343" s="65" t="str">
        <f t="shared" si="916"/>
        <v/>
      </c>
      <c r="FN343" s="68" t="str">
        <f t="shared" si="853"/>
        <v/>
      </c>
      <c r="FO343" s="32"/>
      <c r="FP343" s="120"/>
      <c r="FQ343" s="62" t="str">
        <f t="shared" si="795"/>
        <v/>
      </c>
      <c r="FR343" s="62" t="str">
        <f t="shared" si="854"/>
        <v/>
      </c>
      <c r="FS343" s="65" t="str">
        <f t="shared" si="917"/>
        <v/>
      </c>
      <c r="FT343" s="68" t="str">
        <f t="shared" si="855"/>
        <v/>
      </c>
      <c r="FU343" s="32"/>
      <c r="FV343" s="120"/>
      <c r="FW343" s="62" t="str">
        <f t="shared" si="796"/>
        <v/>
      </c>
      <c r="FX343" s="62" t="str">
        <f t="shared" si="856"/>
        <v/>
      </c>
      <c r="FY343" s="65" t="str">
        <f t="shared" si="918"/>
        <v/>
      </c>
      <c r="FZ343" s="68" t="str">
        <f t="shared" si="857"/>
        <v/>
      </c>
      <c r="GA343" s="32"/>
      <c r="GC343" s="7" t="str">
        <f t="shared" si="858"/>
        <v>Nov 2020</v>
      </c>
      <c r="GD343" s="7" t="str">
        <f t="shared" ca="1" si="797"/>
        <v>Weekend</v>
      </c>
      <c r="GT343" s="71">
        <f>IF(GT$9="", "", IF(AND(NOT('Personnel Details'!$N$11=""), $B343&gt;='Personnel Details'!$N$11), 'Personnel Details'!$O$11, IF(AND(NOT('Personnel Details'!$I$11=""), $B343&gt;='Personnel Details'!$I$11), 'Personnel Details'!$J$11, 'Personnel Details'!$E$11)))</f>
        <v>0.8</v>
      </c>
      <c r="GU343" s="59" t="str">
        <f>IF(GT$9="", "", IF(AND(NOT('Personnel Details'!$N$11=""), $B343&gt;='Personnel Details'!$N$11), IF('Personnel Details'!$P$11="","", 'Personnel Details'!$P$11), IF(AND(NOT('Personnel Details'!$I$11=""), $B343&gt;='Personnel Details'!$I$11), IF('Personnel Details'!$K$11="", "", 'Personnel Details'!$K$11), IF('Personnel Details'!$F$11="", "", 'Personnel Details'!$F$11))))</f>
        <v/>
      </c>
      <c r="GV343" s="74">
        <f>IF(GT$9="", "", IF(AND(NOT('Personnel Details'!$N$11=""), $B343&gt;='Personnel Details'!$N$11), 'Personnel Details'!$Q$11, IF(AND(NOT('Personnel Details'!$I$11=""), $B343&gt;='Personnel Details'!$I$11), 'Personnel Details'!$L$11, 'Personnel Details'!$G$11)))</f>
        <v>0</v>
      </c>
      <c r="GW343" s="59">
        <f t="shared" si="859"/>
        <v>0</v>
      </c>
      <c r="GX343" s="53"/>
      <c r="GZ343" s="78">
        <f>IF(GZ$9="", "", IF(AND(NOT('Personnel Details'!$N$12=""), $B343&gt;='Personnel Details'!$N$12), 'Personnel Details'!$O$12, IF(AND(NOT('Personnel Details'!$I$12=""), $B343&gt;='Personnel Details'!$I$12), 'Personnel Details'!$J$12, 'Personnel Details'!$E$12)))</f>
        <v>0.8</v>
      </c>
      <c r="HA343" s="59" t="str">
        <f>IF(GZ$9="", "", IF(AND(NOT('Personnel Details'!$N$12=""), $B343&gt;='Personnel Details'!$N$12), IF('Personnel Details'!$P$12="","", 'Personnel Details'!$P$12), IF(AND(NOT('Personnel Details'!$I$12=""), $B343&gt;='Personnel Details'!$I$12), IF('Personnel Details'!$K$12="", "", 'Personnel Details'!$K$12), IF('Personnel Details'!$F$12="", "", 'Personnel Details'!$F$12))))</f>
        <v/>
      </c>
      <c r="HB343" s="79">
        <f>IF(GZ$9="", "", IF(AND(NOT('Personnel Details'!$N$12=""), $B343&gt;='Personnel Details'!$N$12), 'Personnel Details'!$Q$12, IF(AND(NOT('Personnel Details'!$I$12=""), $B343&gt;='Personnel Details'!$I$12), 'Personnel Details'!$L$12, 'Personnel Details'!$G$12)))</f>
        <v>0</v>
      </c>
      <c r="HC343" s="59">
        <f t="shared" si="860"/>
        <v>0</v>
      </c>
      <c r="HD343" s="53"/>
      <c r="HF343" s="78">
        <f>IF(HF$9="", "", IF(AND(NOT('Personnel Details'!$N$13=""), $B343&gt;='Personnel Details'!$N$13), 'Personnel Details'!$O$13, IF(AND(NOT('Personnel Details'!$I$13=""), $B343&gt;='Personnel Details'!$I$13), 'Personnel Details'!$J$13, 'Personnel Details'!$E$13)))</f>
        <v>0.8</v>
      </c>
      <c r="HG343" s="59" t="str">
        <f>IF(HF$9="", "", IF(AND(NOT('Personnel Details'!$N$13=""), $B343&gt;='Personnel Details'!$N$13), IF('Personnel Details'!$P$13="","", 'Personnel Details'!$P$13), IF(AND(NOT('Personnel Details'!$I$13=""), $B343&gt;='Personnel Details'!$I$13), IF('Personnel Details'!$K$13="", "", 'Personnel Details'!$K$13), IF('Personnel Details'!$F$13="", "", 'Personnel Details'!$F$13))))</f>
        <v/>
      </c>
      <c r="HH343" s="79">
        <f>IF(HF$9="", "", IF(AND(NOT('Personnel Details'!$N$13=""), $B343&gt;='Personnel Details'!$N$13), 'Personnel Details'!$Q$13, IF(AND(NOT('Personnel Details'!$I$13=""), $B343&gt;='Personnel Details'!$I$13), 'Personnel Details'!$L$13, 'Personnel Details'!$G$13)))</f>
        <v>0</v>
      </c>
      <c r="HI343" s="59">
        <f t="shared" si="861"/>
        <v>0</v>
      </c>
      <c r="HJ343" s="53"/>
      <c r="HL343" s="78">
        <f>IF(HL$9="", "", IF(AND(NOT('Personnel Details'!$N$14=""), $B343&gt;='Personnel Details'!$N$14), 'Personnel Details'!$O$14, IF(AND(NOT('Personnel Details'!$I$14=""), $B343&gt;='Personnel Details'!$I$14), 'Personnel Details'!$J$14, 'Personnel Details'!$E$14)))</f>
        <v>0.8</v>
      </c>
      <c r="HM343" s="59">
        <f>IF(HL$9="", "", IF(AND(NOT('Personnel Details'!$N$14=""), $B343&gt;='Personnel Details'!$N$14), IF('Personnel Details'!$P$14="","", 'Personnel Details'!$P$14), IF(AND(NOT('Personnel Details'!$I$14=""), $B343&gt;='Personnel Details'!$I$14), IF('Personnel Details'!$K$14="", "", 'Personnel Details'!$K$14), IF('Personnel Details'!$F$14="", "", 'Personnel Details'!$F$14))))</f>
        <v>2000</v>
      </c>
      <c r="HN343" s="79">
        <f>IF(HL$9="", "", IF(AND(NOT('Personnel Details'!$N$14=""), $B343&gt;='Personnel Details'!$N$14), 'Personnel Details'!$Q$14, IF(AND(NOT('Personnel Details'!$I$14=""), $B343&gt;='Personnel Details'!$I$14), 'Personnel Details'!$L$14, 'Personnel Details'!$G$14)))</f>
        <v>0.85</v>
      </c>
      <c r="HO343" s="59">
        <f t="shared" si="862"/>
        <v>0</v>
      </c>
      <c r="HP343" s="53"/>
      <c r="HR343" s="78" t="str">
        <f>IF(HR$9="", "", IF(AND(NOT('Personnel Details'!$N$15=""), $B343&gt;='Personnel Details'!$N$15), 'Personnel Details'!$O$15, IF(AND(NOT('Personnel Details'!$I$15=""), $B343&gt;='Personnel Details'!$I$15), 'Personnel Details'!$J$15, 'Personnel Details'!$E$15)))</f>
        <v/>
      </c>
      <c r="HS343" s="59" t="str">
        <f>IF(HR$9="", "", IF(AND(NOT('Personnel Details'!$N$15=""), $B343&gt;='Personnel Details'!$N$15), IF('Personnel Details'!$P$15="","", 'Personnel Details'!$P$15), IF(AND(NOT('Personnel Details'!$I$15=""), $B343&gt;='Personnel Details'!$I$15), IF('Personnel Details'!$K$15="", "", 'Personnel Details'!$K$15), IF('Personnel Details'!$F$15="", "", 'Personnel Details'!$F$15))))</f>
        <v/>
      </c>
      <c r="HT343" s="79" t="str">
        <f>IF(HR$9="", "", IF(AND(NOT('Personnel Details'!$N$15=""), $B343&gt;='Personnel Details'!$N$15), 'Personnel Details'!$Q$15, IF(AND(NOT('Personnel Details'!$I$15=""), $B343&gt;='Personnel Details'!$I$15), 'Personnel Details'!$L$15, 'Personnel Details'!$G$15)))</f>
        <v/>
      </c>
      <c r="HU343" s="59">
        <f t="shared" si="863"/>
        <v>0</v>
      </c>
      <c r="HV343" s="53"/>
      <c r="HX343" s="78" t="str">
        <f>IF(HX$9="", "", IF(AND(NOT('Personnel Details'!$N$16=""), $B343&gt;='Personnel Details'!$N$16), 'Personnel Details'!$O$16, IF(AND(NOT('Personnel Details'!$I$16=""), $B343&gt;='Personnel Details'!$I$16), 'Personnel Details'!$J$16, 'Personnel Details'!$E$16)))</f>
        <v/>
      </c>
      <c r="HY343" s="59" t="str">
        <f>IF(HX$9="", "", IF(AND(NOT('Personnel Details'!$N$16=""), $B343&gt;='Personnel Details'!$N$16), IF('Personnel Details'!$P$16="","", 'Personnel Details'!$P$16), IF(AND(NOT('Personnel Details'!$I$16=""), $B343&gt;='Personnel Details'!$I$16), IF('Personnel Details'!$K$16="", "", 'Personnel Details'!$K$16), IF('Personnel Details'!$F$16="", "", 'Personnel Details'!$F$16))))</f>
        <v/>
      </c>
      <c r="HZ343" s="79" t="str">
        <f>IF(HX$9="", "", IF(AND(NOT('Personnel Details'!$N$16=""), $B343&gt;='Personnel Details'!$N$16), 'Personnel Details'!$Q$16, IF(AND(NOT('Personnel Details'!$I$16=""), $B343&gt;='Personnel Details'!$I$16), 'Personnel Details'!$L$16, 'Personnel Details'!$G$16)))</f>
        <v/>
      </c>
      <c r="IA343" s="59">
        <f t="shared" si="864"/>
        <v>0</v>
      </c>
      <c r="IB343" s="53"/>
      <c r="ID343" s="78" t="str">
        <f>IF(ID$9="", "", IF(AND(NOT('Personnel Details'!$N$17=""), $B343&gt;='Personnel Details'!$N$17), 'Personnel Details'!$O$17, IF(AND(NOT('Personnel Details'!$I$17=""), $B343&gt;='Personnel Details'!$I$17), 'Personnel Details'!$J$17, 'Personnel Details'!$E$17)))</f>
        <v/>
      </c>
      <c r="IE343" s="59" t="str">
        <f>IF(ID$9="", "", IF(AND(NOT('Personnel Details'!$N$17=""), $B343&gt;='Personnel Details'!$N$17), IF('Personnel Details'!$P$17="","", 'Personnel Details'!$P$17), IF(AND(NOT('Personnel Details'!$I$17=""), $B343&gt;='Personnel Details'!$I$17), IF('Personnel Details'!$K$17="", "", 'Personnel Details'!$K$17), IF('Personnel Details'!$F$17="", "", 'Personnel Details'!$F$17))))</f>
        <v/>
      </c>
      <c r="IF343" s="79" t="str">
        <f>IF(ID$9="", "", IF(AND(NOT('Personnel Details'!$N$17=""), $B343&gt;='Personnel Details'!$N$17), 'Personnel Details'!$Q$17, IF(AND(NOT('Personnel Details'!$I$17=""), $B343&gt;='Personnel Details'!$I$17), 'Personnel Details'!$L$17, 'Personnel Details'!$G$17)))</f>
        <v/>
      </c>
      <c r="IG343" s="59">
        <f t="shared" si="865"/>
        <v>0</v>
      </c>
      <c r="IH343" s="53"/>
      <c r="IJ343" s="78" t="str">
        <f>IF(IJ$9="", "", IF(AND(NOT('Personnel Details'!$N$18=""), $B343&gt;='Personnel Details'!$N$18), 'Personnel Details'!$O$18, IF(AND(NOT('Personnel Details'!$I$18=""), $B343&gt;='Personnel Details'!$I$18), 'Personnel Details'!$J$18, 'Personnel Details'!$E$18)))</f>
        <v/>
      </c>
      <c r="IK343" s="59" t="str">
        <f>IF(IJ$9="", "", IF(AND(NOT('Personnel Details'!$N$18=""), $B343&gt;='Personnel Details'!$N$18), IF('Personnel Details'!$P$18="","", 'Personnel Details'!$P$18), IF(AND(NOT('Personnel Details'!$I$18=""), $B343&gt;='Personnel Details'!$I$18), IF('Personnel Details'!$K$18="", "", 'Personnel Details'!$K$18), IF('Personnel Details'!$F$18="", "", 'Personnel Details'!$F$18))))</f>
        <v/>
      </c>
      <c r="IL343" s="79" t="str">
        <f>IF(IJ$9="", "", IF(AND(NOT('Personnel Details'!$N$18=""), $B343&gt;='Personnel Details'!$N$18), 'Personnel Details'!$Q$18, IF(AND(NOT('Personnel Details'!$I$18=""), $B343&gt;='Personnel Details'!$I$18), 'Personnel Details'!$L$18, 'Personnel Details'!$G$18)))</f>
        <v/>
      </c>
      <c r="IM343" s="59">
        <f t="shared" si="866"/>
        <v>0</v>
      </c>
      <c r="IN343" s="53"/>
      <c r="IP343" s="78" t="str">
        <f>IF(IP$9="", "", IF(AND(NOT('Personnel Details'!$N$19=""), $B343&gt;='Personnel Details'!$N$19), 'Personnel Details'!$O$19, IF(AND(NOT('Personnel Details'!$I$19=""), $B343&gt;='Personnel Details'!$I$19), 'Personnel Details'!$J$19, 'Personnel Details'!$E$19)))</f>
        <v/>
      </c>
      <c r="IQ343" s="59" t="str">
        <f>IF(IP$9="", "", IF(AND(NOT('Personnel Details'!$N$19=""), $B343&gt;='Personnel Details'!$N$19), IF('Personnel Details'!$P$19="","", 'Personnel Details'!$P$19), IF(AND(NOT('Personnel Details'!$I$19=""), $B343&gt;='Personnel Details'!$I$19), IF('Personnel Details'!$K$19="", "", 'Personnel Details'!$K$19), IF('Personnel Details'!$F$19="", "", 'Personnel Details'!$F$19))))</f>
        <v/>
      </c>
      <c r="IR343" s="79" t="str">
        <f>IF(IP$9="", "", IF(AND(NOT('Personnel Details'!$N$19=""), $B343&gt;='Personnel Details'!$N$19), 'Personnel Details'!$Q$19, IF(AND(NOT('Personnel Details'!$I$19=""), $B343&gt;='Personnel Details'!$I$19), 'Personnel Details'!$L$19, 'Personnel Details'!$G$19)))</f>
        <v/>
      </c>
      <c r="IS343" s="59">
        <f t="shared" si="867"/>
        <v>0</v>
      </c>
      <c r="IT343" s="53"/>
      <c r="IV343" s="78" t="str">
        <f>IF(IV$9="", "", IF(AND(NOT('Personnel Details'!$N$20=""), $B343&gt;='Personnel Details'!$N$20), 'Personnel Details'!$O$20, IF(AND(NOT('Personnel Details'!$I$20=""), $B343&gt;='Personnel Details'!$I$20), 'Personnel Details'!$J$20, 'Personnel Details'!$E$20)))</f>
        <v/>
      </c>
      <c r="IW343" s="59" t="str">
        <f>IF(IV$9="", "", IF(AND(NOT('Personnel Details'!$N$20=""), $B343&gt;='Personnel Details'!$N$20), IF('Personnel Details'!$P$20="","", 'Personnel Details'!$P$20), IF(AND(NOT('Personnel Details'!$I$20=""), $B343&gt;='Personnel Details'!$I$20), IF('Personnel Details'!$K$20="", "", 'Personnel Details'!$K$20), IF('Personnel Details'!$F$20="", "", 'Personnel Details'!$F$20))))</f>
        <v/>
      </c>
      <c r="IX343" s="79" t="str">
        <f>IF(IV$9="", "", IF(AND(NOT('Personnel Details'!$N$20=""), $B343&gt;='Personnel Details'!$N$20), 'Personnel Details'!$Q$20, IF(AND(NOT('Personnel Details'!$I$20=""), $B343&gt;='Personnel Details'!$I$20), 'Personnel Details'!$L$20, 'Personnel Details'!$G$20)))</f>
        <v/>
      </c>
      <c r="IY343" s="59">
        <f t="shared" si="868"/>
        <v>0</v>
      </c>
      <c r="IZ343" s="53"/>
      <c r="JB343" s="78" t="str">
        <f>IF(JB$9="", "", IF(AND(NOT('Personnel Details'!$N$21=""), $B343&gt;='Personnel Details'!$N$21), 'Personnel Details'!$O$21, IF(AND(NOT('Personnel Details'!$I$21=""), $B343&gt;='Personnel Details'!$I$21), 'Personnel Details'!$J$21, 'Personnel Details'!$E$21)))</f>
        <v/>
      </c>
      <c r="JC343" s="59" t="str">
        <f>IF(JB$9="", "", IF(AND(NOT('Personnel Details'!$N$21=""), $B343&gt;='Personnel Details'!$N$21), IF('Personnel Details'!$P$21="","", 'Personnel Details'!$P$21), IF(AND(NOT('Personnel Details'!$I$21=""), $B343&gt;='Personnel Details'!$I$21), IF('Personnel Details'!$K$21="", "", 'Personnel Details'!$K$21), IF('Personnel Details'!$F$21="", "", 'Personnel Details'!$F$21))))</f>
        <v/>
      </c>
      <c r="JD343" s="79" t="str">
        <f>IF(JB$9="", "", IF(AND(NOT('Personnel Details'!$N$21=""), $B343&gt;='Personnel Details'!$N$21), 'Personnel Details'!$Q$21, IF(AND(NOT('Personnel Details'!$I$21=""), $B343&gt;='Personnel Details'!$I$21), 'Personnel Details'!$L$21, 'Personnel Details'!$G$21)))</f>
        <v/>
      </c>
      <c r="JE343" s="59">
        <f t="shared" si="869"/>
        <v>0</v>
      </c>
      <c r="JF343" s="53"/>
      <c r="JH343" s="78" t="str">
        <f>IF(JH$9="", "", IF(AND(NOT('Personnel Details'!$N$22=""), $B343&gt;='Personnel Details'!$N$22), 'Personnel Details'!$O$22, IF(AND(NOT('Personnel Details'!$I$22=""), $B343&gt;='Personnel Details'!$I$22), 'Personnel Details'!$J$22, 'Personnel Details'!$E$22)))</f>
        <v/>
      </c>
      <c r="JI343" s="59" t="str">
        <f>IF(JH$9="", "", IF(AND(NOT('Personnel Details'!$N$22=""), $B343&gt;='Personnel Details'!$N$22), IF('Personnel Details'!$P$22="","", 'Personnel Details'!$P$22), IF(AND(NOT('Personnel Details'!$I$22=""), $B343&gt;='Personnel Details'!$I$22), IF('Personnel Details'!$K$22="", "", 'Personnel Details'!$K$22), IF('Personnel Details'!$F$22="", "", 'Personnel Details'!$F$22))))</f>
        <v/>
      </c>
      <c r="JJ343" s="79" t="str">
        <f>IF(JH$9="", "", IF(AND(NOT('Personnel Details'!$N$22=""), $B343&gt;='Personnel Details'!$N$22), 'Personnel Details'!$Q$22, IF(AND(NOT('Personnel Details'!$I$22=""), $B343&gt;='Personnel Details'!$I$22), 'Personnel Details'!$L$22, 'Personnel Details'!$G$22)))</f>
        <v/>
      </c>
      <c r="JK343" s="59">
        <f t="shared" si="870"/>
        <v>0</v>
      </c>
      <c r="JL343" s="53"/>
      <c r="JN343" s="78" t="str">
        <f>IF(JN$9="", "", IF(AND(NOT('Personnel Details'!$N$23=""), $B343&gt;='Personnel Details'!$N$23), 'Personnel Details'!$O$23, IF(AND(NOT('Personnel Details'!$I$23=""), $B343&gt;='Personnel Details'!$I$23), 'Personnel Details'!$J$23, 'Personnel Details'!$E$23)))</f>
        <v/>
      </c>
      <c r="JO343" s="59" t="str">
        <f>IF(JN$9="", "", IF(AND(NOT('Personnel Details'!$N$23=""), $B343&gt;='Personnel Details'!$N$23), IF('Personnel Details'!$P$23="","", 'Personnel Details'!$P$23), IF(AND(NOT('Personnel Details'!$I$23=""), $B343&gt;='Personnel Details'!$I$23), IF('Personnel Details'!$K$23="", "", 'Personnel Details'!$K$23), IF('Personnel Details'!$F$23="", "", 'Personnel Details'!$F$23))))</f>
        <v/>
      </c>
      <c r="JP343" s="79" t="str">
        <f>IF(JN$9="", "", IF(AND(NOT('Personnel Details'!$N$23=""), $B343&gt;='Personnel Details'!$N$23), 'Personnel Details'!$Q$23, IF(AND(NOT('Personnel Details'!$I$23=""), $B343&gt;='Personnel Details'!$I$23), 'Personnel Details'!$L$23, 'Personnel Details'!$G$23)))</f>
        <v/>
      </c>
      <c r="JQ343" s="59">
        <f t="shared" si="871"/>
        <v>0</v>
      </c>
      <c r="JR343" s="53"/>
      <c r="JT343" s="78" t="str">
        <f>IF(JT$9="", "", IF(AND(NOT('Personnel Details'!$N$24=""), $B343&gt;='Personnel Details'!$N$24), 'Personnel Details'!$O$24, IF(AND(NOT('Personnel Details'!$I$24=""), $B343&gt;='Personnel Details'!$I$24), 'Personnel Details'!$J$24, 'Personnel Details'!$E$24)))</f>
        <v/>
      </c>
      <c r="JU343" s="59" t="str">
        <f>IF(JT$9="", "", IF(AND(NOT('Personnel Details'!$N$24=""), $B343&gt;='Personnel Details'!$N$24), IF('Personnel Details'!$P$24="","", 'Personnel Details'!$P$24), IF(AND(NOT('Personnel Details'!$I$24=""), $B343&gt;='Personnel Details'!$I$24), IF('Personnel Details'!$K$24="", "", 'Personnel Details'!$K$24), IF('Personnel Details'!$F$24="", "", 'Personnel Details'!$F$24))))</f>
        <v/>
      </c>
      <c r="JV343" s="79" t="str">
        <f>IF(JT$9="", "", IF(AND(NOT('Personnel Details'!$N$24=""), $B343&gt;='Personnel Details'!$N$24), 'Personnel Details'!$Q$24, IF(AND(NOT('Personnel Details'!$I$24=""), $B343&gt;='Personnel Details'!$I$24), 'Personnel Details'!$L$24, 'Personnel Details'!$G$24)))</f>
        <v/>
      </c>
      <c r="JW343" s="59">
        <f t="shared" si="872"/>
        <v>0</v>
      </c>
      <c r="JX343" s="53"/>
      <c r="JZ343" s="78" t="str">
        <f>IF(JZ$9="", "", IF(AND(NOT('Personnel Details'!$N$25=""), $B343&gt;='Personnel Details'!$N$25), 'Personnel Details'!$O$25, IF(AND(NOT('Personnel Details'!$I$25=""), $B343&gt;='Personnel Details'!$I$25), 'Personnel Details'!$J$25, 'Personnel Details'!$E$25)))</f>
        <v/>
      </c>
      <c r="KA343" s="59" t="str">
        <f>IF(JZ$9="", "", IF(AND(NOT('Personnel Details'!$N$25=""), $B343&gt;='Personnel Details'!$N$25), IF('Personnel Details'!$P$25="","", 'Personnel Details'!$P$25), IF(AND(NOT('Personnel Details'!$I$25=""), $B343&gt;='Personnel Details'!$I$25), IF('Personnel Details'!$K$25="", "", 'Personnel Details'!$K$25), IF('Personnel Details'!$F$25="", "", 'Personnel Details'!$F$25))))</f>
        <v/>
      </c>
      <c r="KB343" s="79" t="str">
        <f>IF(JZ$9="", "", IF(AND(NOT('Personnel Details'!$N$25=""), $B343&gt;='Personnel Details'!$N$25), 'Personnel Details'!$Q$25, IF(AND(NOT('Personnel Details'!$I$25=""), $B343&gt;='Personnel Details'!$I$25), 'Personnel Details'!$L$25, 'Personnel Details'!$G$25)))</f>
        <v/>
      </c>
      <c r="KC343" s="59">
        <f t="shared" si="873"/>
        <v>0</v>
      </c>
      <c r="KD343" s="53"/>
      <c r="KF343" s="78" t="str">
        <f>IF(KF$9="", "", IF(AND(NOT('Personnel Details'!$N$26=""), $B343&gt;='Personnel Details'!$N$26), 'Personnel Details'!$O$26, IF(AND(NOT('Personnel Details'!$I$26=""), $B343&gt;='Personnel Details'!$I$26), 'Personnel Details'!$J$26, 'Personnel Details'!$E$26)))</f>
        <v/>
      </c>
      <c r="KG343" s="59" t="str">
        <f>IF(KF$9="", "", IF(AND(NOT('Personnel Details'!$N$26=""), $B343&gt;='Personnel Details'!$N$26), IF('Personnel Details'!$P$26="","", 'Personnel Details'!$P$26), IF(AND(NOT('Personnel Details'!$I$26=""), $B343&gt;='Personnel Details'!$I$26), IF('Personnel Details'!$K$26="", "", 'Personnel Details'!$K$26), IF('Personnel Details'!$F$26="", "", 'Personnel Details'!$F$26))))</f>
        <v/>
      </c>
      <c r="KH343" s="79" t="str">
        <f>IF(KF$9="", "", IF(AND(NOT('Personnel Details'!$N$26=""), $B343&gt;='Personnel Details'!$N$26), 'Personnel Details'!$Q$26, IF(AND(NOT('Personnel Details'!$I$26=""), $B343&gt;='Personnel Details'!$I$26), 'Personnel Details'!$L$26, 'Personnel Details'!$G$26)))</f>
        <v/>
      </c>
      <c r="KI343" s="59">
        <f t="shared" si="874"/>
        <v>0</v>
      </c>
      <c r="KJ343" s="53"/>
      <c r="KL343" s="78" t="str">
        <f>IF(KL$9="", "", IF(AND(NOT('Personnel Details'!$N$27=""), $B343&gt;='Personnel Details'!$N$27), 'Personnel Details'!$O$27, IF(AND(NOT('Personnel Details'!$I$27=""), $B343&gt;='Personnel Details'!$I$27), 'Personnel Details'!$J$27, 'Personnel Details'!$E$27)))</f>
        <v/>
      </c>
      <c r="KM343" s="59" t="str">
        <f>IF(KL$9="", "", IF(AND(NOT('Personnel Details'!$N$27=""), $B343&gt;='Personnel Details'!$N$27), IF('Personnel Details'!$P$27="","", 'Personnel Details'!$P$27), IF(AND(NOT('Personnel Details'!$I$27=""), $B343&gt;='Personnel Details'!$I$27), IF('Personnel Details'!$K$27="", "", 'Personnel Details'!$K$27), IF('Personnel Details'!$F$27="", "", 'Personnel Details'!$F$27))))</f>
        <v/>
      </c>
      <c r="KN343" s="79" t="str">
        <f>IF(KL$9="", "", IF(AND(NOT('Personnel Details'!$N$27=""), $B343&gt;='Personnel Details'!$N$27), 'Personnel Details'!$Q$27, IF(AND(NOT('Personnel Details'!$I$27=""), $B343&gt;='Personnel Details'!$I$27), 'Personnel Details'!$L$27, 'Personnel Details'!$G$27)))</f>
        <v/>
      </c>
      <c r="KO343" s="59">
        <f t="shared" si="875"/>
        <v>0</v>
      </c>
      <c r="KP343" s="53"/>
      <c r="KR343" s="78" t="str">
        <f>IF(KR$9="", "", IF(AND(NOT('Personnel Details'!$N$28=""), $B343&gt;='Personnel Details'!$N$28), 'Personnel Details'!$O$28, IF(AND(NOT('Personnel Details'!$I$28=""), $B343&gt;='Personnel Details'!$I$28), 'Personnel Details'!$J$28, 'Personnel Details'!$E$28)))</f>
        <v/>
      </c>
      <c r="KS343" s="59" t="str">
        <f>IF(KR$9="", "", IF(AND(NOT('Personnel Details'!$N$28=""), $B343&gt;='Personnel Details'!$N$28), IF('Personnel Details'!$P$28="","", 'Personnel Details'!$P$28), IF(AND(NOT('Personnel Details'!$I$28=""), $B343&gt;='Personnel Details'!$I$28), IF('Personnel Details'!$K$28="", "", 'Personnel Details'!$K$28), IF('Personnel Details'!$F$28="", "", 'Personnel Details'!$F$28))))</f>
        <v/>
      </c>
      <c r="KT343" s="79" t="str">
        <f>IF(KR$9="", "", IF(AND(NOT('Personnel Details'!$N$28=""), $B343&gt;='Personnel Details'!$N$28), 'Personnel Details'!$Q$28, IF(AND(NOT('Personnel Details'!$I$28=""), $B343&gt;='Personnel Details'!$I$28), 'Personnel Details'!$L$28, 'Personnel Details'!$G$28)))</f>
        <v/>
      </c>
      <c r="KU343" s="59">
        <f t="shared" si="876"/>
        <v>0</v>
      </c>
      <c r="KV343" s="53"/>
      <c r="KX343" s="78" t="str">
        <f>IF(KX$9="", "", IF(AND(NOT('Personnel Details'!$N$29=""), $B343&gt;='Personnel Details'!$N$29), 'Personnel Details'!$O$29, IF(AND(NOT('Personnel Details'!$I$29=""), $B343&gt;='Personnel Details'!$I$29), 'Personnel Details'!$J$29, 'Personnel Details'!$E$29)))</f>
        <v/>
      </c>
      <c r="KY343" s="59" t="str">
        <f>IF(KX$9="", "", IF(AND(NOT('Personnel Details'!$N$29=""), $B343&gt;='Personnel Details'!$N$29), IF('Personnel Details'!$P$29="","", 'Personnel Details'!$P$29), IF(AND(NOT('Personnel Details'!$I$29=""), $B343&gt;='Personnel Details'!$I$29), IF('Personnel Details'!$K$29="", "", 'Personnel Details'!$K$29), IF('Personnel Details'!$F$29="", "", 'Personnel Details'!$F$29))))</f>
        <v/>
      </c>
      <c r="KZ343" s="79" t="str">
        <f>IF(KX$9="", "", IF(AND(NOT('Personnel Details'!$N$29=""), $B343&gt;='Personnel Details'!$N$29), 'Personnel Details'!$Q$29, IF(AND(NOT('Personnel Details'!$I$29=""), $B343&gt;='Personnel Details'!$I$29), 'Personnel Details'!$L$29, 'Personnel Details'!$G$29)))</f>
        <v/>
      </c>
      <c r="LA343" s="59">
        <f t="shared" si="877"/>
        <v>0</v>
      </c>
      <c r="LB343" s="53"/>
      <c r="LD343" s="78" t="str">
        <f>IF(LD$9="", "", IF(AND(NOT('Personnel Details'!$N$30=""), $B343&gt;='Personnel Details'!$N$30), 'Personnel Details'!$O$30, IF(AND(NOT('Personnel Details'!$I$30=""), $B343&gt;='Personnel Details'!$I$30), 'Personnel Details'!$J$30, 'Personnel Details'!$E$30)))</f>
        <v/>
      </c>
      <c r="LE343" s="59" t="str">
        <f>IF(LD$9="", "", IF(AND(NOT('Personnel Details'!$N$30=""), $B343&gt;='Personnel Details'!$N$30), IF('Personnel Details'!$P$30="","", 'Personnel Details'!$P$30), IF(AND(NOT('Personnel Details'!$I$30=""), $B343&gt;='Personnel Details'!$I$30), IF('Personnel Details'!$K$30="", "", 'Personnel Details'!$K$30), IF('Personnel Details'!$F$30="", "", 'Personnel Details'!$F$30))))</f>
        <v/>
      </c>
      <c r="LF343" s="79" t="str">
        <f>IF(LD$9="", "", IF(AND(NOT('Personnel Details'!$N$30=""), $B343&gt;='Personnel Details'!$N$30), 'Personnel Details'!$Q$30, IF(AND(NOT('Personnel Details'!$I$30=""), $B343&gt;='Personnel Details'!$I$30), 'Personnel Details'!$L$30, 'Personnel Details'!$G$30)))</f>
        <v/>
      </c>
      <c r="LG343" s="59">
        <f t="shared" si="878"/>
        <v>0</v>
      </c>
      <c r="LH343" s="53"/>
      <c r="LJ343" s="78" t="str">
        <f>IF(LJ$9="", "", IF(AND(NOT('Personnel Details'!$N$31=""), $B343&gt;='Personnel Details'!$N$31), 'Personnel Details'!$O$31, IF(AND(NOT('Personnel Details'!$I$31=""), $B343&gt;='Personnel Details'!$I$31), 'Personnel Details'!$J$31, 'Personnel Details'!$E$31)))</f>
        <v/>
      </c>
      <c r="LK343" s="59" t="str">
        <f>IF(LJ$9="", "", IF(AND(NOT('Personnel Details'!$N$31=""), $B343&gt;='Personnel Details'!$N$31), IF('Personnel Details'!$P$31="","", 'Personnel Details'!$P$31), IF(AND(NOT('Personnel Details'!$I$31=""), $B343&gt;='Personnel Details'!$I$31), IF('Personnel Details'!$K$31="", "", 'Personnel Details'!$K$31), IF('Personnel Details'!$F$31="", "", 'Personnel Details'!$F$31))))</f>
        <v/>
      </c>
      <c r="LL343" s="79" t="str">
        <f>IF(LJ$9="", "", IF(AND(NOT('Personnel Details'!$N$31=""), $B343&gt;='Personnel Details'!$N$31), 'Personnel Details'!$Q$31, IF(AND(NOT('Personnel Details'!$I$31=""), $B343&gt;='Personnel Details'!$I$31), 'Personnel Details'!$L$31, 'Personnel Details'!$G$31)))</f>
        <v/>
      </c>
      <c r="LM343" s="59">
        <f t="shared" si="879"/>
        <v>0</v>
      </c>
      <c r="LN343" s="53"/>
      <c r="LP343" s="78" t="str">
        <f>IF(LP$9="", "", IF(AND(NOT('Personnel Details'!$N$32=""), $B343&gt;='Personnel Details'!$N$32), 'Personnel Details'!$O$32, IF(AND(NOT('Personnel Details'!$I$32=""), $B343&gt;='Personnel Details'!$I$32), 'Personnel Details'!$J$32, 'Personnel Details'!$E$32)))</f>
        <v/>
      </c>
      <c r="LQ343" s="59" t="str">
        <f>IF(LP$9="", "", IF(AND(NOT('Personnel Details'!$N$32=""), $B343&gt;='Personnel Details'!$N$32), IF('Personnel Details'!$P$32="","", 'Personnel Details'!$P$32), IF(AND(NOT('Personnel Details'!$I$32=""), $B343&gt;='Personnel Details'!$I$32), IF('Personnel Details'!$K$32="", "", 'Personnel Details'!$K$32), IF('Personnel Details'!$F$32="", "", 'Personnel Details'!$F$32))))</f>
        <v/>
      </c>
      <c r="LR343" s="79" t="str">
        <f>IF(LP$9="", "", IF(AND(NOT('Personnel Details'!$N$32=""), $B343&gt;='Personnel Details'!$N$32), 'Personnel Details'!$Q$32, IF(AND(NOT('Personnel Details'!$I$32=""), $B343&gt;='Personnel Details'!$I$32), 'Personnel Details'!$L$32, 'Personnel Details'!$G$32)))</f>
        <v/>
      </c>
      <c r="LS343" s="59">
        <f t="shared" si="880"/>
        <v>0</v>
      </c>
      <c r="LT343" s="53"/>
      <c r="LV343" s="78" t="str">
        <f>IF(LV$9="", "", IF(AND(NOT('Personnel Details'!$N$33=""), $B343&gt;='Personnel Details'!$N$33), 'Personnel Details'!$O$33, IF(AND(NOT('Personnel Details'!$I$33=""), $B343&gt;='Personnel Details'!$I$33), 'Personnel Details'!$J$33, 'Personnel Details'!$E$33)))</f>
        <v/>
      </c>
      <c r="LW343" s="59" t="str">
        <f>IF(LV$9="", "", IF(AND(NOT('Personnel Details'!$N$33=""), $B343&gt;='Personnel Details'!$N$33), IF('Personnel Details'!$P$33="","", 'Personnel Details'!$P$33), IF(AND(NOT('Personnel Details'!$I$33=""), $B343&gt;='Personnel Details'!$I$33), IF('Personnel Details'!$K$33="", "", 'Personnel Details'!$K$33), IF('Personnel Details'!$F$33="", "", 'Personnel Details'!$F$33))))</f>
        <v/>
      </c>
      <c r="LX343" s="79" t="str">
        <f>IF(LV$9="", "", IF(AND(NOT('Personnel Details'!$N$33=""), $B343&gt;='Personnel Details'!$N$33), 'Personnel Details'!$Q$33, IF(AND(NOT('Personnel Details'!$I$33=""), $B343&gt;='Personnel Details'!$I$33), 'Personnel Details'!$L$33, 'Personnel Details'!$G$33)))</f>
        <v/>
      </c>
      <c r="LY343" s="59">
        <f t="shared" si="881"/>
        <v>0</v>
      </c>
      <c r="LZ343" s="53"/>
      <c r="MB343" s="78" t="str">
        <f>IF(MB$9="", "", IF(AND(NOT('Personnel Details'!$N$34=""), $B343&gt;='Personnel Details'!$N$34), 'Personnel Details'!$O$34, IF(AND(NOT('Personnel Details'!$I$34=""), $B343&gt;='Personnel Details'!$I$34), 'Personnel Details'!$J$34, 'Personnel Details'!$E$34)))</f>
        <v/>
      </c>
      <c r="MC343" s="59" t="str">
        <f>IF(MB$9="", "", IF(AND(NOT('Personnel Details'!$N$34=""), $B343&gt;='Personnel Details'!$N$34), IF('Personnel Details'!$P$34="","", 'Personnel Details'!$P$34), IF(AND(NOT('Personnel Details'!$I$34=""), $B343&gt;='Personnel Details'!$I$34), IF('Personnel Details'!$K$34="", "", 'Personnel Details'!$K$34), IF('Personnel Details'!$F$34="", "", 'Personnel Details'!$F$34))))</f>
        <v/>
      </c>
      <c r="MD343" s="79" t="str">
        <f>IF(MB$9="", "", IF(AND(NOT('Personnel Details'!$N$34=""), $B343&gt;='Personnel Details'!$N$34), 'Personnel Details'!$Q$34, IF(AND(NOT('Personnel Details'!$I$34=""), $B343&gt;='Personnel Details'!$I$34), 'Personnel Details'!$L$34, 'Personnel Details'!$G$34)))</f>
        <v/>
      </c>
      <c r="ME343" s="59">
        <f t="shared" si="882"/>
        <v>0</v>
      </c>
      <c r="MF343" s="53"/>
      <c r="MH343" s="78" t="str">
        <f>IF(MH$9="", "", IF(AND(NOT('Personnel Details'!$N$35=""), $B343&gt;='Personnel Details'!$N$35), 'Personnel Details'!$O$35, IF(AND(NOT('Personnel Details'!$I$35=""), $B343&gt;='Personnel Details'!$I$35), 'Personnel Details'!$J$35, 'Personnel Details'!$E$35)))</f>
        <v/>
      </c>
      <c r="MI343" s="59" t="str">
        <f>IF(MH$9="", "", IF(AND(NOT('Personnel Details'!$N$35=""), $B343&gt;='Personnel Details'!$N$35), IF('Personnel Details'!$P$35="","", 'Personnel Details'!$P$35), IF(AND(NOT('Personnel Details'!$I$35=""), $B343&gt;='Personnel Details'!$I$35), IF('Personnel Details'!$K$35="", "", 'Personnel Details'!$K$35), IF('Personnel Details'!$F$35="", "", 'Personnel Details'!$F$35))))</f>
        <v/>
      </c>
      <c r="MJ343" s="79" t="str">
        <f>IF(MH$9="", "", IF(AND(NOT('Personnel Details'!$N$35=""), $B343&gt;='Personnel Details'!$N$35), 'Personnel Details'!$Q$35, IF(AND(NOT('Personnel Details'!$I$35=""), $B343&gt;='Personnel Details'!$I$35), 'Personnel Details'!$L$35, 'Personnel Details'!$G$35)))</f>
        <v/>
      </c>
      <c r="MK343" s="59">
        <f t="shared" si="883"/>
        <v>0</v>
      </c>
      <c r="ML343" s="53"/>
      <c r="MN343" s="78" t="str">
        <f>IF(MN$9="", "", IF(AND(NOT('Personnel Details'!$N$36=""), $B343&gt;='Personnel Details'!$N$36), 'Personnel Details'!$O$36, IF(AND(NOT('Personnel Details'!$I$36=""), $B343&gt;='Personnel Details'!$I$36), 'Personnel Details'!$J$36, 'Personnel Details'!$E$36)))</f>
        <v/>
      </c>
      <c r="MO343" s="59" t="str">
        <f>IF(MN$9="", "", IF(AND(NOT('Personnel Details'!$N$36=""), $B343&gt;='Personnel Details'!$N$36), IF('Personnel Details'!$P$36="","", 'Personnel Details'!$P$36), IF(AND(NOT('Personnel Details'!$I$36=""), $B343&gt;='Personnel Details'!$I$36), IF('Personnel Details'!$K$36="", "", 'Personnel Details'!$K$36), IF('Personnel Details'!$F$36="", "", 'Personnel Details'!$F$36))))</f>
        <v/>
      </c>
      <c r="MP343" s="79" t="str">
        <f>IF(MN$9="", "", IF(AND(NOT('Personnel Details'!$N$36=""), $B343&gt;='Personnel Details'!$N$36), 'Personnel Details'!$Q$36, IF(AND(NOT('Personnel Details'!$I$36=""), $B343&gt;='Personnel Details'!$I$36), 'Personnel Details'!$L$36, 'Personnel Details'!$G$36)))</f>
        <v/>
      </c>
      <c r="MQ343" s="59">
        <f t="shared" si="884"/>
        <v>0</v>
      </c>
      <c r="MR343" s="53"/>
      <c r="MT343" s="78" t="str">
        <f>IF(MT$9="", "", IF(AND(NOT('Personnel Details'!$N$37=""), $B343&gt;='Personnel Details'!$N$37), 'Personnel Details'!$O$37, IF(AND(NOT('Personnel Details'!$I$37=""), $B343&gt;='Personnel Details'!$I$37), 'Personnel Details'!$J$37, 'Personnel Details'!$E$37)))</f>
        <v/>
      </c>
      <c r="MU343" s="59" t="str">
        <f>IF(MT$9="", "", IF(AND(NOT('Personnel Details'!$N$37=""), $B343&gt;='Personnel Details'!$N$37), IF('Personnel Details'!$P$37="","", 'Personnel Details'!$P$37), IF(AND(NOT('Personnel Details'!$I$37=""), $B343&gt;='Personnel Details'!$I$37), IF('Personnel Details'!$K$37="", "", 'Personnel Details'!$K$37), IF('Personnel Details'!$F$37="", "", 'Personnel Details'!$F$37))))</f>
        <v/>
      </c>
      <c r="MV343" s="79" t="str">
        <f>IF(MT$9="", "", IF(AND(NOT('Personnel Details'!$N$37=""), $B343&gt;='Personnel Details'!$N$37), 'Personnel Details'!$Q$37, IF(AND(NOT('Personnel Details'!$I$37=""), $B343&gt;='Personnel Details'!$I$37), 'Personnel Details'!$L$37, 'Personnel Details'!$G$37)))</f>
        <v/>
      </c>
      <c r="MW343" s="59">
        <f t="shared" si="885"/>
        <v>0</v>
      </c>
      <c r="MX343" s="53"/>
      <c r="MZ343" s="78" t="str">
        <f>IF(MZ$9="", "", IF(AND(NOT('Personnel Details'!$N$38=""), $B343&gt;='Personnel Details'!$N$38), 'Personnel Details'!$O$38, IF(AND(NOT('Personnel Details'!$I$38=""), $B343&gt;='Personnel Details'!$I$38), 'Personnel Details'!$J$38, 'Personnel Details'!$E$38)))</f>
        <v/>
      </c>
      <c r="NA343" s="59" t="str">
        <f>IF(MZ$9="", "", IF(AND(NOT('Personnel Details'!$N$38=""), $B343&gt;='Personnel Details'!$N$38), IF('Personnel Details'!$P$38="","", 'Personnel Details'!$P$38), IF(AND(NOT('Personnel Details'!$I$38=""), $B343&gt;='Personnel Details'!$I$38), IF('Personnel Details'!$K$38="", "", 'Personnel Details'!$K$38), IF('Personnel Details'!$F$38="", "", 'Personnel Details'!$F$38))))</f>
        <v/>
      </c>
      <c r="NB343" s="79" t="str">
        <f>IF(MZ$9="", "", IF(AND(NOT('Personnel Details'!$N$38=""), $B343&gt;='Personnel Details'!$N$38), 'Personnel Details'!$Q$38, IF(AND(NOT('Personnel Details'!$I$38=""), $B343&gt;='Personnel Details'!$I$38), 'Personnel Details'!$L$38, 'Personnel Details'!$G$38)))</f>
        <v/>
      </c>
      <c r="NC343" s="59">
        <f t="shared" si="886"/>
        <v>0</v>
      </c>
      <c r="ND343" s="53"/>
      <c r="NF343" s="78" t="str">
        <f>IF(NF$9="", "", IF(AND(NOT('Personnel Details'!$N$39=""), $B343&gt;='Personnel Details'!$N$39), 'Personnel Details'!$O$39, IF(AND(NOT('Personnel Details'!$I$39=""), $B343&gt;='Personnel Details'!$I$39), 'Personnel Details'!$J$39, 'Personnel Details'!$E$39)))</f>
        <v/>
      </c>
      <c r="NG343" s="59" t="str">
        <f>IF(NF$9="", "", IF(AND(NOT('Personnel Details'!$N$39=""), $B343&gt;='Personnel Details'!$N$39), IF('Personnel Details'!$P$39="","", 'Personnel Details'!$P$39), IF(AND(NOT('Personnel Details'!$I$39=""), $B343&gt;='Personnel Details'!$I$39), IF('Personnel Details'!$K$39="", "", 'Personnel Details'!$K$39), IF('Personnel Details'!$F$39="", "", 'Personnel Details'!$F$39))))</f>
        <v/>
      </c>
      <c r="NH343" s="79" t="str">
        <f>IF(NF$9="", "", IF(AND(NOT('Personnel Details'!$N$39=""), $B343&gt;='Personnel Details'!$N$39), 'Personnel Details'!$Q$39, IF(AND(NOT('Personnel Details'!$I$39=""), $B343&gt;='Personnel Details'!$I$39), 'Personnel Details'!$L$39, 'Personnel Details'!$G$39)))</f>
        <v/>
      </c>
      <c r="NI343" s="59">
        <f t="shared" si="887"/>
        <v>0</v>
      </c>
      <c r="NJ343" s="53"/>
      <c r="NL343" s="78" t="str">
        <f>IF(NL$9="", "", IF(AND(NOT('Personnel Details'!$N$40=""), $B343&gt;='Personnel Details'!$N$40), 'Personnel Details'!$O$40, IF(AND(NOT('Personnel Details'!$I$40=""), $B343&gt;='Personnel Details'!$I$40), 'Personnel Details'!$J$40, 'Personnel Details'!$E$40)))</f>
        <v/>
      </c>
      <c r="NM343" s="59" t="str">
        <f>IF(NL$9="", "", IF(AND(NOT('Personnel Details'!$N$40=""), $B343&gt;='Personnel Details'!$N$40), IF('Personnel Details'!$P$40="","", 'Personnel Details'!$P$40), IF(AND(NOT('Personnel Details'!$I$40=""), $B343&gt;='Personnel Details'!$I$40), IF('Personnel Details'!$K$40="", "", 'Personnel Details'!$K$40), IF('Personnel Details'!$F$40="", "", 'Personnel Details'!$F$40))))</f>
        <v/>
      </c>
      <c r="NN343" s="79" t="str">
        <f>IF(NL$9="", "", IF(AND(NOT('Personnel Details'!$N$40=""), $B343&gt;='Personnel Details'!$N$40), 'Personnel Details'!$Q$40, IF(AND(NOT('Personnel Details'!$I$40=""), $B343&gt;='Personnel Details'!$I$40), 'Personnel Details'!$L$40, 'Personnel Details'!$G$40)))</f>
        <v/>
      </c>
      <c r="NO343" s="59">
        <f t="shared" si="888"/>
        <v>0</v>
      </c>
      <c r="NP343" s="53"/>
    </row>
    <row r="344" spans="1:380" x14ac:dyDescent="0.25">
      <c r="A344" s="32"/>
      <c r="B344" s="113">
        <f>IFERROR(IF(B343+1&gt;'Personnel Details'!$U$5, "", B343+1), "")</f>
        <v>44164</v>
      </c>
      <c r="C344" s="32"/>
      <c r="D344" s="120"/>
      <c r="E344" s="13" t="str">
        <f t="shared" si="767"/>
        <v/>
      </c>
      <c r="F344" s="13" t="str">
        <f t="shared" si="798"/>
        <v/>
      </c>
      <c r="G344" s="56" t="str">
        <f t="shared" si="889"/>
        <v/>
      </c>
      <c r="H344" s="16" t="str">
        <f t="shared" si="799"/>
        <v/>
      </c>
      <c r="I344" s="32"/>
      <c r="J344" s="120"/>
      <c r="K344" s="62" t="str">
        <f t="shared" si="768"/>
        <v/>
      </c>
      <c r="L344" s="62" t="str">
        <f t="shared" si="800"/>
        <v/>
      </c>
      <c r="M344" s="65" t="str">
        <f t="shared" si="890"/>
        <v/>
      </c>
      <c r="N344" s="68" t="str">
        <f t="shared" si="801"/>
        <v/>
      </c>
      <c r="O344" s="32"/>
      <c r="P344" s="120"/>
      <c r="Q344" s="62" t="str">
        <f t="shared" si="769"/>
        <v/>
      </c>
      <c r="R344" s="62" t="str">
        <f t="shared" si="802"/>
        <v/>
      </c>
      <c r="S344" s="65" t="str">
        <f t="shared" si="891"/>
        <v/>
      </c>
      <c r="T344" s="68" t="str">
        <f t="shared" si="803"/>
        <v/>
      </c>
      <c r="U344" s="32"/>
      <c r="V344" s="120"/>
      <c r="W344" s="62" t="str">
        <f t="shared" si="770"/>
        <v/>
      </c>
      <c r="X344" s="62" t="str">
        <f t="shared" si="804"/>
        <v/>
      </c>
      <c r="Y344" s="65" t="str">
        <f t="shared" si="892"/>
        <v/>
      </c>
      <c r="Z344" s="68" t="str">
        <f t="shared" si="805"/>
        <v/>
      </c>
      <c r="AA344" s="32"/>
      <c r="AB344" s="120"/>
      <c r="AC344" s="62" t="str">
        <f t="shared" si="771"/>
        <v/>
      </c>
      <c r="AD344" s="62" t="str">
        <f t="shared" si="806"/>
        <v/>
      </c>
      <c r="AE344" s="65" t="str">
        <f t="shared" si="893"/>
        <v/>
      </c>
      <c r="AF344" s="68" t="str">
        <f t="shared" si="807"/>
        <v/>
      </c>
      <c r="AG344" s="32"/>
      <c r="AH344" s="120"/>
      <c r="AI344" s="62" t="str">
        <f t="shared" si="772"/>
        <v/>
      </c>
      <c r="AJ344" s="62" t="str">
        <f t="shared" si="808"/>
        <v/>
      </c>
      <c r="AK344" s="65" t="str">
        <f t="shared" si="894"/>
        <v/>
      </c>
      <c r="AL344" s="68" t="str">
        <f t="shared" si="809"/>
        <v/>
      </c>
      <c r="AM344" s="32"/>
      <c r="AN344" s="120"/>
      <c r="AO344" s="62" t="str">
        <f t="shared" si="773"/>
        <v/>
      </c>
      <c r="AP344" s="62" t="str">
        <f t="shared" si="810"/>
        <v/>
      </c>
      <c r="AQ344" s="65" t="str">
        <f t="shared" si="895"/>
        <v/>
      </c>
      <c r="AR344" s="68" t="str">
        <f t="shared" si="811"/>
        <v/>
      </c>
      <c r="AS344" s="32"/>
      <c r="AT344" s="120"/>
      <c r="AU344" s="62" t="str">
        <f t="shared" si="774"/>
        <v/>
      </c>
      <c r="AV344" s="62" t="str">
        <f t="shared" si="812"/>
        <v/>
      </c>
      <c r="AW344" s="65" t="str">
        <f t="shared" si="896"/>
        <v/>
      </c>
      <c r="AX344" s="68" t="str">
        <f t="shared" si="813"/>
        <v/>
      </c>
      <c r="AY344" s="32"/>
      <c r="AZ344" s="120"/>
      <c r="BA344" s="62" t="str">
        <f t="shared" si="775"/>
        <v/>
      </c>
      <c r="BB344" s="62" t="str">
        <f t="shared" si="814"/>
        <v/>
      </c>
      <c r="BC344" s="65" t="str">
        <f t="shared" si="897"/>
        <v/>
      </c>
      <c r="BD344" s="68" t="str">
        <f t="shared" si="815"/>
        <v/>
      </c>
      <c r="BE344" s="32"/>
      <c r="BF344" s="120"/>
      <c r="BG344" s="62" t="str">
        <f t="shared" si="776"/>
        <v/>
      </c>
      <c r="BH344" s="62" t="str">
        <f t="shared" si="816"/>
        <v/>
      </c>
      <c r="BI344" s="65" t="str">
        <f t="shared" si="898"/>
        <v/>
      </c>
      <c r="BJ344" s="68" t="str">
        <f t="shared" si="817"/>
        <v/>
      </c>
      <c r="BK344" s="32"/>
      <c r="BL344" s="120"/>
      <c r="BM344" s="62" t="str">
        <f t="shared" si="777"/>
        <v/>
      </c>
      <c r="BN344" s="62" t="str">
        <f t="shared" si="818"/>
        <v/>
      </c>
      <c r="BO344" s="65" t="str">
        <f t="shared" si="899"/>
        <v/>
      </c>
      <c r="BP344" s="68" t="str">
        <f t="shared" si="819"/>
        <v/>
      </c>
      <c r="BQ344" s="32"/>
      <c r="BR344" s="120"/>
      <c r="BS344" s="62" t="str">
        <f t="shared" si="778"/>
        <v/>
      </c>
      <c r="BT344" s="62" t="str">
        <f t="shared" si="820"/>
        <v/>
      </c>
      <c r="BU344" s="65" t="str">
        <f t="shared" si="900"/>
        <v/>
      </c>
      <c r="BV344" s="68" t="str">
        <f t="shared" si="821"/>
        <v/>
      </c>
      <c r="BW344" s="32"/>
      <c r="BX344" s="120"/>
      <c r="BY344" s="62" t="str">
        <f t="shared" si="779"/>
        <v/>
      </c>
      <c r="BZ344" s="62" t="str">
        <f t="shared" si="822"/>
        <v/>
      </c>
      <c r="CA344" s="65" t="str">
        <f t="shared" si="901"/>
        <v/>
      </c>
      <c r="CB344" s="68" t="str">
        <f t="shared" si="823"/>
        <v/>
      </c>
      <c r="CC344" s="32"/>
      <c r="CD344" s="120"/>
      <c r="CE344" s="62" t="str">
        <f t="shared" si="780"/>
        <v/>
      </c>
      <c r="CF344" s="62" t="str">
        <f t="shared" si="824"/>
        <v/>
      </c>
      <c r="CG344" s="65" t="str">
        <f t="shared" si="902"/>
        <v/>
      </c>
      <c r="CH344" s="68" t="str">
        <f t="shared" si="825"/>
        <v/>
      </c>
      <c r="CI344" s="32"/>
      <c r="CJ344" s="120"/>
      <c r="CK344" s="62" t="str">
        <f t="shared" si="781"/>
        <v/>
      </c>
      <c r="CL344" s="62" t="str">
        <f t="shared" si="826"/>
        <v/>
      </c>
      <c r="CM344" s="65" t="str">
        <f t="shared" si="903"/>
        <v/>
      </c>
      <c r="CN344" s="68" t="str">
        <f t="shared" si="827"/>
        <v/>
      </c>
      <c r="CO344" s="32"/>
      <c r="CP344" s="120"/>
      <c r="CQ344" s="62" t="str">
        <f t="shared" si="782"/>
        <v/>
      </c>
      <c r="CR344" s="62" t="str">
        <f t="shared" si="828"/>
        <v/>
      </c>
      <c r="CS344" s="65" t="str">
        <f t="shared" si="904"/>
        <v/>
      </c>
      <c r="CT344" s="68" t="str">
        <f t="shared" si="829"/>
        <v/>
      </c>
      <c r="CU344" s="32"/>
      <c r="CV344" s="120"/>
      <c r="CW344" s="62" t="str">
        <f t="shared" si="783"/>
        <v/>
      </c>
      <c r="CX344" s="62" t="str">
        <f t="shared" si="830"/>
        <v/>
      </c>
      <c r="CY344" s="65" t="str">
        <f t="shared" si="905"/>
        <v/>
      </c>
      <c r="CZ344" s="68" t="str">
        <f t="shared" si="831"/>
        <v/>
      </c>
      <c r="DA344" s="32"/>
      <c r="DB344" s="120"/>
      <c r="DC344" s="62" t="str">
        <f t="shared" si="784"/>
        <v/>
      </c>
      <c r="DD344" s="62" t="str">
        <f t="shared" si="832"/>
        <v/>
      </c>
      <c r="DE344" s="65" t="str">
        <f t="shared" si="906"/>
        <v/>
      </c>
      <c r="DF344" s="68" t="str">
        <f t="shared" si="833"/>
        <v/>
      </c>
      <c r="DG344" s="32"/>
      <c r="DH344" s="120"/>
      <c r="DI344" s="62" t="str">
        <f t="shared" si="785"/>
        <v/>
      </c>
      <c r="DJ344" s="62" t="str">
        <f t="shared" si="834"/>
        <v/>
      </c>
      <c r="DK344" s="65" t="str">
        <f t="shared" si="907"/>
        <v/>
      </c>
      <c r="DL344" s="68" t="str">
        <f t="shared" si="835"/>
        <v/>
      </c>
      <c r="DM344" s="32"/>
      <c r="DN344" s="120"/>
      <c r="DO344" s="62" t="str">
        <f t="shared" si="786"/>
        <v/>
      </c>
      <c r="DP344" s="62" t="str">
        <f t="shared" si="836"/>
        <v/>
      </c>
      <c r="DQ344" s="65" t="str">
        <f t="shared" si="908"/>
        <v/>
      </c>
      <c r="DR344" s="68" t="str">
        <f t="shared" si="837"/>
        <v/>
      </c>
      <c r="DS344" s="32"/>
      <c r="DT344" s="120"/>
      <c r="DU344" s="62" t="str">
        <f t="shared" si="787"/>
        <v/>
      </c>
      <c r="DV344" s="62" t="str">
        <f t="shared" si="838"/>
        <v/>
      </c>
      <c r="DW344" s="65" t="str">
        <f t="shared" si="909"/>
        <v/>
      </c>
      <c r="DX344" s="68" t="str">
        <f t="shared" si="839"/>
        <v/>
      </c>
      <c r="DY344" s="32"/>
      <c r="DZ344" s="120"/>
      <c r="EA344" s="62" t="str">
        <f t="shared" si="788"/>
        <v/>
      </c>
      <c r="EB344" s="62" t="str">
        <f t="shared" si="840"/>
        <v/>
      </c>
      <c r="EC344" s="65" t="str">
        <f t="shared" si="910"/>
        <v/>
      </c>
      <c r="ED344" s="68" t="str">
        <f t="shared" si="841"/>
        <v/>
      </c>
      <c r="EE344" s="32"/>
      <c r="EF344" s="120"/>
      <c r="EG344" s="62" t="str">
        <f t="shared" si="789"/>
        <v/>
      </c>
      <c r="EH344" s="62" t="str">
        <f t="shared" si="842"/>
        <v/>
      </c>
      <c r="EI344" s="65" t="str">
        <f t="shared" si="911"/>
        <v/>
      </c>
      <c r="EJ344" s="68" t="str">
        <f t="shared" si="843"/>
        <v/>
      </c>
      <c r="EK344" s="32"/>
      <c r="EL344" s="120"/>
      <c r="EM344" s="62" t="str">
        <f t="shared" si="790"/>
        <v/>
      </c>
      <c r="EN344" s="62" t="str">
        <f t="shared" si="844"/>
        <v/>
      </c>
      <c r="EO344" s="65" t="str">
        <f t="shared" si="912"/>
        <v/>
      </c>
      <c r="EP344" s="68" t="str">
        <f t="shared" si="845"/>
        <v/>
      </c>
      <c r="EQ344" s="32"/>
      <c r="ER344" s="120"/>
      <c r="ES344" s="62" t="str">
        <f t="shared" si="791"/>
        <v/>
      </c>
      <c r="ET344" s="62" t="str">
        <f t="shared" si="846"/>
        <v/>
      </c>
      <c r="EU344" s="65" t="str">
        <f t="shared" si="913"/>
        <v/>
      </c>
      <c r="EV344" s="68" t="str">
        <f t="shared" si="847"/>
        <v/>
      </c>
      <c r="EW344" s="32"/>
      <c r="EX344" s="120"/>
      <c r="EY344" s="62" t="str">
        <f t="shared" si="792"/>
        <v/>
      </c>
      <c r="EZ344" s="62" t="str">
        <f t="shared" si="848"/>
        <v/>
      </c>
      <c r="FA344" s="65" t="str">
        <f t="shared" si="914"/>
        <v/>
      </c>
      <c r="FB344" s="68" t="str">
        <f t="shared" si="849"/>
        <v/>
      </c>
      <c r="FC344" s="32"/>
      <c r="FD344" s="120"/>
      <c r="FE344" s="62" t="str">
        <f t="shared" si="793"/>
        <v/>
      </c>
      <c r="FF344" s="62" t="str">
        <f t="shared" si="850"/>
        <v/>
      </c>
      <c r="FG344" s="65" t="str">
        <f t="shared" si="915"/>
        <v/>
      </c>
      <c r="FH344" s="68" t="str">
        <f t="shared" si="851"/>
        <v/>
      </c>
      <c r="FI344" s="32"/>
      <c r="FJ344" s="120"/>
      <c r="FK344" s="62" t="str">
        <f t="shared" si="794"/>
        <v/>
      </c>
      <c r="FL344" s="62" t="str">
        <f t="shared" si="852"/>
        <v/>
      </c>
      <c r="FM344" s="65" t="str">
        <f t="shared" si="916"/>
        <v/>
      </c>
      <c r="FN344" s="68" t="str">
        <f t="shared" si="853"/>
        <v/>
      </c>
      <c r="FO344" s="32"/>
      <c r="FP344" s="120"/>
      <c r="FQ344" s="62" t="str">
        <f t="shared" si="795"/>
        <v/>
      </c>
      <c r="FR344" s="62" t="str">
        <f t="shared" si="854"/>
        <v/>
      </c>
      <c r="FS344" s="65" t="str">
        <f t="shared" si="917"/>
        <v/>
      </c>
      <c r="FT344" s="68" t="str">
        <f t="shared" si="855"/>
        <v/>
      </c>
      <c r="FU344" s="32"/>
      <c r="FV344" s="120"/>
      <c r="FW344" s="62" t="str">
        <f t="shared" si="796"/>
        <v/>
      </c>
      <c r="FX344" s="62" t="str">
        <f t="shared" si="856"/>
        <v/>
      </c>
      <c r="FY344" s="65" t="str">
        <f t="shared" si="918"/>
        <v/>
      </c>
      <c r="FZ344" s="68" t="str">
        <f t="shared" si="857"/>
        <v/>
      </c>
      <c r="GA344" s="32"/>
      <c r="GC344" s="7" t="str">
        <f t="shared" si="858"/>
        <v>Nov 2020</v>
      </c>
      <c r="GD344" s="7" t="str">
        <f t="shared" ca="1" si="797"/>
        <v>Weekend</v>
      </c>
      <c r="GT344" s="71">
        <f>IF(GT$9="", "", IF(AND(NOT('Personnel Details'!$N$11=""), $B344&gt;='Personnel Details'!$N$11), 'Personnel Details'!$O$11, IF(AND(NOT('Personnel Details'!$I$11=""), $B344&gt;='Personnel Details'!$I$11), 'Personnel Details'!$J$11, 'Personnel Details'!$E$11)))</f>
        <v>0.8</v>
      </c>
      <c r="GU344" s="59" t="str">
        <f>IF(GT$9="", "", IF(AND(NOT('Personnel Details'!$N$11=""), $B344&gt;='Personnel Details'!$N$11), IF('Personnel Details'!$P$11="","", 'Personnel Details'!$P$11), IF(AND(NOT('Personnel Details'!$I$11=""), $B344&gt;='Personnel Details'!$I$11), IF('Personnel Details'!$K$11="", "", 'Personnel Details'!$K$11), IF('Personnel Details'!$F$11="", "", 'Personnel Details'!$F$11))))</f>
        <v/>
      </c>
      <c r="GV344" s="74">
        <f>IF(GT$9="", "", IF(AND(NOT('Personnel Details'!$N$11=""), $B344&gt;='Personnel Details'!$N$11), 'Personnel Details'!$Q$11, IF(AND(NOT('Personnel Details'!$I$11=""), $B344&gt;='Personnel Details'!$I$11), 'Personnel Details'!$L$11, 'Personnel Details'!$G$11)))</f>
        <v>0</v>
      </c>
      <c r="GW344" s="59">
        <f t="shared" si="859"/>
        <v>0</v>
      </c>
      <c r="GX344" s="53"/>
      <c r="GZ344" s="78">
        <f>IF(GZ$9="", "", IF(AND(NOT('Personnel Details'!$N$12=""), $B344&gt;='Personnel Details'!$N$12), 'Personnel Details'!$O$12, IF(AND(NOT('Personnel Details'!$I$12=""), $B344&gt;='Personnel Details'!$I$12), 'Personnel Details'!$J$12, 'Personnel Details'!$E$12)))</f>
        <v>0.8</v>
      </c>
      <c r="HA344" s="59" t="str">
        <f>IF(GZ$9="", "", IF(AND(NOT('Personnel Details'!$N$12=""), $B344&gt;='Personnel Details'!$N$12), IF('Personnel Details'!$P$12="","", 'Personnel Details'!$P$12), IF(AND(NOT('Personnel Details'!$I$12=""), $B344&gt;='Personnel Details'!$I$12), IF('Personnel Details'!$K$12="", "", 'Personnel Details'!$K$12), IF('Personnel Details'!$F$12="", "", 'Personnel Details'!$F$12))))</f>
        <v/>
      </c>
      <c r="HB344" s="79">
        <f>IF(GZ$9="", "", IF(AND(NOT('Personnel Details'!$N$12=""), $B344&gt;='Personnel Details'!$N$12), 'Personnel Details'!$Q$12, IF(AND(NOT('Personnel Details'!$I$12=""), $B344&gt;='Personnel Details'!$I$12), 'Personnel Details'!$L$12, 'Personnel Details'!$G$12)))</f>
        <v>0</v>
      </c>
      <c r="HC344" s="59">
        <f t="shared" si="860"/>
        <v>0</v>
      </c>
      <c r="HD344" s="53"/>
      <c r="HF344" s="78">
        <f>IF(HF$9="", "", IF(AND(NOT('Personnel Details'!$N$13=""), $B344&gt;='Personnel Details'!$N$13), 'Personnel Details'!$O$13, IF(AND(NOT('Personnel Details'!$I$13=""), $B344&gt;='Personnel Details'!$I$13), 'Personnel Details'!$J$13, 'Personnel Details'!$E$13)))</f>
        <v>0.8</v>
      </c>
      <c r="HG344" s="59" t="str">
        <f>IF(HF$9="", "", IF(AND(NOT('Personnel Details'!$N$13=""), $B344&gt;='Personnel Details'!$N$13), IF('Personnel Details'!$P$13="","", 'Personnel Details'!$P$13), IF(AND(NOT('Personnel Details'!$I$13=""), $B344&gt;='Personnel Details'!$I$13), IF('Personnel Details'!$K$13="", "", 'Personnel Details'!$K$13), IF('Personnel Details'!$F$13="", "", 'Personnel Details'!$F$13))))</f>
        <v/>
      </c>
      <c r="HH344" s="79">
        <f>IF(HF$9="", "", IF(AND(NOT('Personnel Details'!$N$13=""), $B344&gt;='Personnel Details'!$N$13), 'Personnel Details'!$Q$13, IF(AND(NOT('Personnel Details'!$I$13=""), $B344&gt;='Personnel Details'!$I$13), 'Personnel Details'!$L$13, 'Personnel Details'!$G$13)))</f>
        <v>0</v>
      </c>
      <c r="HI344" s="59">
        <f t="shared" si="861"/>
        <v>0</v>
      </c>
      <c r="HJ344" s="53"/>
      <c r="HL344" s="78">
        <f>IF(HL$9="", "", IF(AND(NOT('Personnel Details'!$N$14=""), $B344&gt;='Personnel Details'!$N$14), 'Personnel Details'!$O$14, IF(AND(NOT('Personnel Details'!$I$14=""), $B344&gt;='Personnel Details'!$I$14), 'Personnel Details'!$J$14, 'Personnel Details'!$E$14)))</f>
        <v>0.8</v>
      </c>
      <c r="HM344" s="59">
        <f>IF(HL$9="", "", IF(AND(NOT('Personnel Details'!$N$14=""), $B344&gt;='Personnel Details'!$N$14), IF('Personnel Details'!$P$14="","", 'Personnel Details'!$P$14), IF(AND(NOT('Personnel Details'!$I$14=""), $B344&gt;='Personnel Details'!$I$14), IF('Personnel Details'!$K$14="", "", 'Personnel Details'!$K$14), IF('Personnel Details'!$F$14="", "", 'Personnel Details'!$F$14))))</f>
        <v>2000</v>
      </c>
      <c r="HN344" s="79">
        <f>IF(HL$9="", "", IF(AND(NOT('Personnel Details'!$N$14=""), $B344&gt;='Personnel Details'!$N$14), 'Personnel Details'!$Q$14, IF(AND(NOT('Personnel Details'!$I$14=""), $B344&gt;='Personnel Details'!$I$14), 'Personnel Details'!$L$14, 'Personnel Details'!$G$14)))</f>
        <v>0.85</v>
      </c>
      <c r="HO344" s="59">
        <f t="shared" si="862"/>
        <v>0</v>
      </c>
      <c r="HP344" s="53"/>
      <c r="HR344" s="78" t="str">
        <f>IF(HR$9="", "", IF(AND(NOT('Personnel Details'!$N$15=""), $B344&gt;='Personnel Details'!$N$15), 'Personnel Details'!$O$15, IF(AND(NOT('Personnel Details'!$I$15=""), $B344&gt;='Personnel Details'!$I$15), 'Personnel Details'!$J$15, 'Personnel Details'!$E$15)))</f>
        <v/>
      </c>
      <c r="HS344" s="59" t="str">
        <f>IF(HR$9="", "", IF(AND(NOT('Personnel Details'!$N$15=""), $B344&gt;='Personnel Details'!$N$15), IF('Personnel Details'!$P$15="","", 'Personnel Details'!$P$15), IF(AND(NOT('Personnel Details'!$I$15=""), $B344&gt;='Personnel Details'!$I$15), IF('Personnel Details'!$K$15="", "", 'Personnel Details'!$K$15), IF('Personnel Details'!$F$15="", "", 'Personnel Details'!$F$15))))</f>
        <v/>
      </c>
      <c r="HT344" s="79" t="str">
        <f>IF(HR$9="", "", IF(AND(NOT('Personnel Details'!$N$15=""), $B344&gt;='Personnel Details'!$N$15), 'Personnel Details'!$Q$15, IF(AND(NOT('Personnel Details'!$I$15=""), $B344&gt;='Personnel Details'!$I$15), 'Personnel Details'!$L$15, 'Personnel Details'!$G$15)))</f>
        <v/>
      </c>
      <c r="HU344" s="59">
        <f t="shared" si="863"/>
        <v>0</v>
      </c>
      <c r="HV344" s="53"/>
      <c r="HX344" s="78" t="str">
        <f>IF(HX$9="", "", IF(AND(NOT('Personnel Details'!$N$16=""), $B344&gt;='Personnel Details'!$N$16), 'Personnel Details'!$O$16, IF(AND(NOT('Personnel Details'!$I$16=""), $B344&gt;='Personnel Details'!$I$16), 'Personnel Details'!$J$16, 'Personnel Details'!$E$16)))</f>
        <v/>
      </c>
      <c r="HY344" s="59" t="str">
        <f>IF(HX$9="", "", IF(AND(NOT('Personnel Details'!$N$16=""), $B344&gt;='Personnel Details'!$N$16), IF('Personnel Details'!$P$16="","", 'Personnel Details'!$P$16), IF(AND(NOT('Personnel Details'!$I$16=""), $B344&gt;='Personnel Details'!$I$16), IF('Personnel Details'!$K$16="", "", 'Personnel Details'!$K$16), IF('Personnel Details'!$F$16="", "", 'Personnel Details'!$F$16))))</f>
        <v/>
      </c>
      <c r="HZ344" s="79" t="str">
        <f>IF(HX$9="", "", IF(AND(NOT('Personnel Details'!$N$16=""), $B344&gt;='Personnel Details'!$N$16), 'Personnel Details'!$Q$16, IF(AND(NOT('Personnel Details'!$I$16=""), $B344&gt;='Personnel Details'!$I$16), 'Personnel Details'!$L$16, 'Personnel Details'!$G$16)))</f>
        <v/>
      </c>
      <c r="IA344" s="59">
        <f t="shared" si="864"/>
        <v>0</v>
      </c>
      <c r="IB344" s="53"/>
      <c r="ID344" s="78" t="str">
        <f>IF(ID$9="", "", IF(AND(NOT('Personnel Details'!$N$17=""), $B344&gt;='Personnel Details'!$N$17), 'Personnel Details'!$O$17, IF(AND(NOT('Personnel Details'!$I$17=""), $B344&gt;='Personnel Details'!$I$17), 'Personnel Details'!$J$17, 'Personnel Details'!$E$17)))</f>
        <v/>
      </c>
      <c r="IE344" s="59" t="str">
        <f>IF(ID$9="", "", IF(AND(NOT('Personnel Details'!$N$17=""), $B344&gt;='Personnel Details'!$N$17), IF('Personnel Details'!$P$17="","", 'Personnel Details'!$P$17), IF(AND(NOT('Personnel Details'!$I$17=""), $B344&gt;='Personnel Details'!$I$17), IF('Personnel Details'!$K$17="", "", 'Personnel Details'!$K$17), IF('Personnel Details'!$F$17="", "", 'Personnel Details'!$F$17))))</f>
        <v/>
      </c>
      <c r="IF344" s="79" t="str">
        <f>IF(ID$9="", "", IF(AND(NOT('Personnel Details'!$N$17=""), $B344&gt;='Personnel Details'!$N$17), 'Personnel Details'!$Q$17, IF(AND(NOT('Personnel Details'!$I$17=""), $B344&gt;='Personnel Details'!$I$17), 'Personnel Details'!$L$17, 'Personnel Details'!$G$17)))</f>
        <v/>
      </c>
      <c r="IG344" s="59">
        <f t="shared" si="865"/>
        <v>0</v>
      </c>
      <c r="IH344" s="53"/>
      <c r="IJ344" s="78" t="str">
        <f>IF(IJ$9="", "", IF(AND(NOT('Personnel Details'!$N$18=""), $B344&gt;='Personnel Details'!$N$18), 'Personnel Details'!$O$18, IF(AND(NOT('Personnel Details'!$I$18=""), $B344&gt;='Personnel Details'!$I$18), 'Personnel Details'!$J$18, 'Personnel Details'!$E$18)))</f>
        <v/>
      </c>
      <c r="IK344" s="59" t="str">
        <f>IF(IJ$9="", "", IF(AND(NOT('Personnel Details'!$N$18=""), $B344&gt;='Personnel Details'!$N$18), IF('Personnel Details'!$P$18="","", 'Personnel Details'!$P$18), IF(AND(NOT('Personnel Details'!$I$18=""), $B344&gt;='Personnel Details'!$I$18), IF('Personnel Details'!$K$18="", "", 'Personnel Details'!$K$18), IF('Personnel Details'!$F$18="", "", 'Personnel Details'!$F$18))))</f>
        <v/>
      </c>
      <c r="IL344" s="79" t="str">
        <f>IF(IJ$9="", "", IF(AND(NOT('Personnel Details'!$N$18=""), $B344&gt;='Personnel Details'!$N$18), 'Personnel Details'!$Q$18, IF(AND(NOT('Personnel Details'!$I$18=""), $B344&gt;='Personnel Details'!$I$18), 'Personnel Details'!$L$18, 'Personnel Details'!$G$18)))</f>
        <v/>
      </c>
      <c r="IM344" s="59">
        <f t="shared" si="866"/>
        <v>0</v>
      </c>
      <c r="IN344" s="53"/>
      <c r="IP344" s="78" t="str">
        <f>IF(IP$9="", "", IF(AND(NOT('Personnel Details'!$N$19=""), $B344&gt;='Personnel Details'!$N$19), 'Personnel Details'!$O$19, IF(AND(NOT('Personnel Details'!$I$19=""), $B344&gt;='Personnel Details'!$I$19), 'Personnel Details'!$J$19, 'Personnel Details'!$E$19)))</f>
        <v/>
      </c>
      <c r="IQ344" s="59" t="str">
        <f>IF(IP$9="", "", IF(AND(NOT('Personnel Details'!$N$19=""), $B344&gt;='Personnel Details'!$N$19), IF('Personnel Details'!$P$19="","", 'Personnel Details'!$P$19), IF(AND(NOT('Personnel Details'!$I$19=""), $B344&gt;='Personnel Details'!$I$19), IF('Personnel Details'!$K$19="", "", 'Personnel Details'!$K$19), IF('Personnel Details'!$F$19="", "", 'Personnel Details'!$F$19))))</f>
        <v/>
      </c>
      <c r="IR344" s="79" t="str">
        <f>IF(IP$9="", "", IF(AND(NOT('Personnel Details'!$N$19=""), $B344&gt;='Personnel Details'!$N$19), 'Personnel Details'!$Q$19, IF(AND(NOT('Personnel Details'!$I$19=""), $B344&gt;='Personnel Details'!$I$19), 'Personnel Details'!$L$19, 'Personnel Details'!$G$19)))</f>
        <v/>
      </c>
      <c r="IS344" s="59">
        <f t="shared" si="867"/>
        <v>0</v>
      </c>
      <c r="IT344" s="53"/>
      <c r="IV344" s="78" t="str">
        <f>IF(IV$9="", "", IF(AND(NOT('Personnel Details'!$N$20=""), $B344&gt;='Personnel Details'!$N$20), 'Personnel Details'!$O$20, IF(AND(NOT('Personnel Details'!$I$20=""), $B344&gt;='Personnel Details'!$I$20), 'Personnel Details'!$J$20, 'Personnel Details'!$E$20)))</f>
        <v/>
      </c>
      <c r="IW344" s="59" t="str">
        <f>IF(IV$9="", "", IF(AND(NOT('Personnel Details'!$N$20=""), $B344&gt;='Personnel Details'!$N$20), IF('Personnel Details'!$P$20="","", 'Personnel Details'!$P$20), IF(AND(NOT('Personnel Details'!$I$20=""), $B344&gt;='Personnel Details'!$I$20), IF('Personnel Details'!$K$20="", "", 'Personnel Details'!$K$20), IF('Personnel Details'!$F$20="", "", 'Personnel Details'!$F$20))))</f>
        <v/>
      </c>
      <c r="IX344" s="79" t="str">
        <f>IF(IV$9="", "", IF(AND(NOT('Personnel Details'!$N$20=""), $B344&gt;='Personnel Details'!$N$20), 'Personnel Details'!$Q$20, IF(AND(NOT('Personnel Details'!$I$20=""), $B344&gt;='Personnel Details'!$I$20), 'Personnel Details'!$L$20, 'Personnel Details'!$G$20)))</f>
        <v/>
      </c>
      <c r="IY344" s="59">
        <f t="shared" si="868"/>
        <v>0</v>
      </c>
      <c r="IZ344" s="53"/>
      <c r="JB344" s="78" t="str">
        <f>IF(JB$9="", "", IF(AND(NOT('Personnel Details'!$N$21=""), $B344&gt;='Personnel Details'!$N$21), 'Personnel Details'!$O$21, IF(AND(NOT('Personnel Details'!$I$21=""), $B344&gt;='Personnel Details'!$I$21), 'Personnel Details'!$J$21, 'Personnel Details'!$E$21)))</f>
        <v/>
      </c>
      <c r="JC344" s="59" t="str">
        <f>IF(JB$9="", "", IF(AND(NOT('Personnel Details'!$N$21=""), $B344&gt;='Personnel Details'!$N$21), IF('Personnel Details'!$P$21="","", 'Personnel Details'!$P$21), IF(AND(NOT('Personnel Details'!$I$21=""), $B344&gt;='Personnel Details'!$I$21), IF('Personnel Details'!$K$21="", "", 'Personnel Details'!$K$21), IF('Personnel Details'!$F$21="", "", 'Personnel Details'!$F$21))))</f>
        <v/>
      </c>
      <c r="JD344" s="79" t="str">
        <f>IF(JB$9="", "", IF(AND(NOT('Personnel Details'!$N$21=""), $B344&gt;='Personnel Details'!$N$21), 'Personnel Details'!$Q$21, IF(AND(NOT('Personnel Details'!$I$21=""), $B344&gt;='Personnel Details'!$I$21), 'Personnel Details'!$L$21, 'Personnel Details'!$G$21)))</f>
        <v/>
      </c>
      <c r="JE344" s="59">
        <f t="shared" si="869"/>
        <v>0</v>
      </c>
      <c r="JF344" s="53"/>
      <c r="JH344" s="78" t="str">
        <f>IF(JH$9="", "", IF(AND(NOT('Personnel Details'!$N$22=""), $B344&gt;='Personnel Details'!$N$22), 'Personnel Details'!$O$22, IF(AND(NOT('Personnel Details'!$I$22=""), $B344&gt;='Personnel Details'!$I$22), 'Personnel Details'!$J$22, 'Personnel Details'!$E$22)))</f>
        <v/>
      </c>
      <c r="JI344" s="59" t="str">
        <f>IF(JH$9="", "", IF(AND(NOT('Personnel Details'!$N$22=""), $B344&gt;='Personnel Details'!$N$22), IF('Personnel Details'!$P$22="","", 'Personnel Details'!$P$22), IF(AND(NOT('Personnel Details'!$I$22=""), $B344&gt;='Personnel Details'!$I$22), IF('Personnel Details'!$K$22="", "", 'Personnel Details'!$K$22), IF('Personnel Details'!$F$22="", "", 'Personnel Details'!$F$22))))</f>
        <v/>
      </c>
      <c r="JJ344" s="79" t="str">
        <f>IF(JH$9="", "", IF(AND(NOT('Personnel Details'!$N$22=""), $B344&gt;='Personnel Details'!$N$22), 'Personnel Details'!$Q$22, IF(AND(NOT('Personnel Details'!$I$22=""), $B344&gt;='Personnel Details'!$I$22), 'Personnel Details'!$L$22, 'Personnel Details'!$G$22)))</f>
        <v/>
      </c>
      <c r="JK344" s="59">
        <f t="shared" si="870"/>
        <v>0</v>
      </c>
      <c r="JL344" s="53"/>
      <c r="JN344" s="78" t="str">
        <f>IF(JN$9="", "", IF(AND(NOT('Personnel Details'!$N$23=""), $B344&gt;='Personnel Details'!$N$23), 'Personnel Details'!$O$23, IF(AND(NOT('Personnel Details'!$I$23=""), $B344&gt;='Personnel Details'!$I$23), 'Personnel Details'!$J$23, 'Personnel Details'!$E$23)))</f>
        <v/>
      </c>
      <c r="JO344" s="59" t="str">
        <f>IF(JN$9="", "", IF(AND(NOT('Personnel Details'!$N$23=""), $B344&gt;='Personnel Details'!$N$23), IF('Personnel Details'!$P$23="","", 'Personnel Details'!$P$23), IF(AND(NOT('Personnel Details'!$I$23=""), $B344&gt;='Personnel Details'!$I$23), IF('Personnel Details'!$K$23="", "", 'Personnel Details'!$K$23), IF('Personnel Details'!$F$23="", "", 'Personnel Details'!$F$23))))</f>
        <v/>
      </c>
      <c r="JP344" s="79" t="str">
        <f>IF(JN$9="", "", IF(AND(NOT('Personnel Details'!$N$23=""), $B344&gt;='Personnel Details'!$N$23), 'Personnel Details'!$Q$23, IF(AND(NOT('Personnel Details'!$I$23=""), $B344&gt;='Personnel Details'!$I$23), 'Personnel Details'!$L$23, 'Personnel Details'!$G$23)))</f>
        <v/>
      </c>
      <c r="JQ344" s="59">
        <f t="shared" si="871"/>
        <v>0</v>
      </c>
      <c r="JR344" s="53"/>
      <c r="JT344" s="78" t="str">
        <f>IF(JT$9="", "", IF(AND(NOT('Personnel Details'!$N$24=""), $B344&gt;='Personnel Details'!$N$24), 'Personnel Details'!$O$24, IF(AND(NOT('Personnel Details'!$I$24=""), $B344&gt;='Personnel Details'!$I$24), 'Personnel Details'!$J$24, 'Personnel Details'!$E$24)))</f>
        <v/>
      </c>
      <c r="JU344" s="59" t="str">
        <f>IF(JT$9="", "", IF(AND(NOT('Personnel Details'!$N$24=""), $B344&gt;='Personnel Details'!$N$24), IF('Personnel Details'!$P$24="","", 'Personnel Details'!$P$24), IF(AND(NOT('Personnel Details'!$I$24=""), $B344&gt;='Personnel Details'!$I$24), IF('Personnel Details'!$K$24="", "", 'Personnel Details'!$K$24), IF('Personnel Details'!$F$24="", "", 'Personnel Details'!$F$24))))</f>
        <v/>
      </c>
      <c r="JV344" s="79" t="str">
        <f>IF(JT$9="", "", IF(AND(NOT('Personnel Details'!$N$24=""), $B344&gt;='Personnel Details'!$N$24), 'Personnel Details'!$Q$24, IF(AND(NOT('Personnel Details'!$I$24=""), $B344&gt;='Personnel Details'!$I$24), 'Personnel Details'!$L$24, 'Personnel Details'!$G$24)))</f>
        <v/>
      </c>
      <c r="JW344" s="59">
        <f t="shared" si="872"/>
        <v>0</v>
      </c>
      <c r="JX344" s="53"/>
      <c r="JZ344" s="78" t="str">
        <f>IF(JZ$9="", "", IF(AND(NOT('Personnel Details'!$N$25=""), $B344&gt;='Personnel Details'!$N$25), 'Personnel Details'!$O$25, IF(AND(NOT('Personnel Details'!$I$25=""), $B344&gt;='Personnel Details'!$I$25), 'Personnel Details'!$J$25, 'Personnel Details'!$E$25)))</f>
        <v/>
      </c>
      <c r="KA344" s="59" t="str">
        <f>IF(JZ$9="", "", IF(AND(NOT('Personnel Details'!$N$25=""), $B344&gt;='Personnel Details'!$N$25), IF('Personnel Details'!$P$25="","", 'Personnel Details'!$P$25), IF(AND(NOT('Personnel Details'!$I$25=""), $B344&gt;='Personnel Details'!$I$25), IF('Personnel Details'!$K$25="", "", 'Personnel Details'!$K$25), IF('Personnel Details'!$F$25="", "", 'Personnel Details'!$F$25))))</f>
        <v/>
      </c>
      <c r="KB344" s="79" t="str">
        <f>IF(JZ$9="", "", IF(AND(NOT('Personnel Details'!$N$25=""), $B344&gt;='Personnel Details'!$N$25), 'Personnel Details'!$Q$25, IF(AND(NOT('Personnel Details'!$I$25=""), $B344&gt;='Personnel Details'!$I$25), 'Personnel Details'!$L$25, 'Personnel Details'!$G$25)))</f>
        <v/>
      </c>
      <c r="KC344" s="59">
        <f t="shared" si="873"/>
        <v>0</v>
      </c>
      <c r="KD344" s="53"/>
      <c r="KF344" s="78" t="str">
        <f>IF(KF$9="", "", IF(AND(NOT('Personnel Details'!$N$26=""), $B344&gt;='Personnel Details'!$N$26), 'Personnel Details'!$O$26, IF(AND(NOT('Personnel Details'!$I$26=""), $B344&gt;='Personnel Details'!$I$26), 'Personnel Details'!$J$26, 'Personnel Details'!$E$26)))</f>
        <v/>
      </c>
      <c r="KG344" s="59" t="str">
        <f>IF(KF$9="", "", IF(AND(NOT('Personnel Details'!$N$26=""), $B344&gt;='Personnel Details'!$N$26), IF('Personnel Details'!$P$26="","", 'Personnel Details'!$P$26), IF(AND(NOT('Personnel Details'!$I$26=""), $B344&gt;='Personnel Details'!$I$26), IF('Personnel Details'!$K$26="", "", 'Personnel Details'!$K$26), IF('Personnel Details'!$F$26="", "", 'Personnel Details'!$F$26))))</f>
        <v/>
      </c>
      <c r="KH344" s="79" t="str">
        <f>IF(KF$9="", "", IF(AND(NOT('Personnel Details'!$N$26=""), $B344&gt;='Personnel Details'!$N$26), 'Personnel Details'!$Q$26, IF(AND(NOT('Personnel Details'!$I$26=""), $B344&gt;='Personnel Details'!$I$26), 'Personnel Details'!$L$26, 'Personnel Details'!$G$26)))</f>
        <v/>
      </c>
      <c r="KI344" s="59">
        <f t="shared" si="874"/>
        <v>0</v>
      </c>
      <c r="KJ344" s="53"/>
      <c r="KL344" s="78" t="str">
        <f>IF(KL$9="", "", IF(AND(NOT('Personnel Details'!$N$27=""), $B344&gt;='Personnel Details'!$N$27), 'Personnel Details'!$O$27, IF(AND(NOT('Personnel Details'!$I$27=""), $B344&gt;='Personnel Details'!$I$27), 'Personnel Details'!$J$27, 'Personnel Details'!$E$27)))</f>
        <v/>
      </c>
      <c r="KM344" s="59" t="str">
        <f>IF(KL$9="", "", IF(AND(NOT('Personnel Details'!$N$27=""), $B344&gt;='Personnel Details'!$N$27), IF('Personnel Details'!$P$27="","", 'Personnel Details'!$P$27), IF(AND(NOT('Personnel Details'!$I$27=""), $B344&gt;='Personnel Details'!$I$27), IF('Personnel Details'!$K$27="", "", 'Personnel Details'!$K$27), IF('Personnel Details'!$F$27="", "", 'Personnel Details'!$F$27))))</f>
        <v/>
      </c>
      <c r="KN344" s="79" t="str">
        <f>IF(KL$9="", "", IF(AND(NOT('Personnel Details'!$N$27=""), $B344&gt;='Personnel Details'!$N$27), 'Personnel Details'!$Q$27, IF(AND(NOT('Personnel Details'!$I$27=""), $B344&gt;='Personnel Details'!$I$27), 'Personnel Details'!$L$27, 'Personnel Details'!$G$27)))</f>
        <v/>
      </c>
      <c r="KO344" s="59">
        <f t="shared" si="875"/>
        <v>0</v>
      </c>
      <c r="KP344" s="53"/>
      <c r="KR344" s="78" t="str">
        <f>IF(KR$9="", "", IF(AND(NOT('Personnel Details'!$N$28=""), $B344&gt;='Personnel Details'!$N$28), 'Personnel Details'!$O$28, IF(AND(NOT('Personnel Details'!$I$28=""), $B344&gt;='Personnel Details'!$I$28), 'Personnel Details'!$J$28, 'Personnel Details'!$E$28)))</f>
        <v/>
      </c>
      <c r="KS344" s="59" t="str">
        <f>IF(KR$9="", "", IF(AND(NOT('Personnel Details'!$N$28=""), $B344&gt;='Personnel Details'!$N$28), IF('Personnel Details'!$P$28="","", 'Personnel Details'!$P$28), IF(AND(NOT('Personnel Details'!$I$28=""), $B344&gt;='Personnel Details'!$I$28), IF('Personnel Details'!$K$28="", "", 'Personnel Details'!$K$28), IF('Personnel Details'!$F$28="", "", 'Personnel Details'!$F$28))))</f>
        <v/>
      </c>
      <c r="KT344" s="79" t="str">
        <f>IF(KR$9="", "", IF(AND(NOT('Personnel Details'!$N$28=""), $B344&gt;='Personnel Details'!$N$28), 'Personnel Details'!$Q$28, IF(AND(NOT('Personnel Details'!$I$28=""), $B344&gt;='Personnel Details'!$I$28), 'Personnel Details'!$L$28, 'Personnel Details'!$G$28)))</f>
        <v/>
      </c>
      <c r="KU344" s="59">
        <f t="shared" si="876"/>
        <v>0</v>
      </c>
      <c r="KV344" s="53"/>
      <c r="KX344" s="78" t="str">
        <f>IF(KX$9="", "", IF(AND(NOT('Personnel Details'!$N$29=""), $B344&gt;='Personnel Details'!$N$29), 'Personnel Details'!$O$29, IF(AND(NOT('Personnel Details'!$I$29=""), $B344&gt;='Personnel Details'!$I$29), 'Personnel Details'!$J$29, 'Personnel Details'!$E$29)))</f>
        <v/>
      </c>
      <c r="KY344" s="59" t="str">
        <f>IF(KX$9="", "", IF(AND(NOT('Personnel Details'!$N$29=""), $B344&gt;='Personnel Details'!$N$29), IF('Personnel Details'!$P$29="","", 'Personnel Details'!$P$29), IF(AND(NOT('Personnel Details'!$I$29=""), $B344&gt;='Personnel Details'!$I$29), IF('Personnel Details'!$K$29="", "", 'Personnel Details'!$K$29), IF('Personnel Details'!$F$29="", "", 'Personnel Details'!$F$29))))</f>
        <v/>
      </c>
      <c r="KZ344" s="79" t="str">
        <f>IF(KX$9="", "", IF(AND(NOT('Personnel Details'!$N$29=""), $B344&gt;='Personnel Details'!$N$29), 'Personnel Details'!$Q$29, IF(AND(NOT('Personnel Details'!$I$29=""), $B344&gt;='Personnel Details'!$I$29), 'Personnel Details'!$L$29, 'Personnel Details'!$G$29)))</f>
        <v/>
      </c>
      <c r="LA344" s="59">
        <f t="shared" si="877"/>
        <v>0</v>
      </c>
      <c r="LB344" s="53"/>
      <c r="LD344" s="78" t="str">
        <f>IF(LD$9="", "", IF(AND(NOT('Personnel Details'!$N$30=""), $B344&gt;='Personnel Details'!$N$30), 'Personnel Details'!$O$30, IF(AND(NOT('Personnel Details'!$I$30=""), $B344&gt;='Personnel Details'!$I$30), 'Personnel Details'!$J$30, 'Personnel Details'!$E$30)))</f>
        <v/>
      </c>
      <c r="LE344" s="59" t="str">
        <f>IF(LD$9="", "", IF(AND(NOT('Personnel Details'!$N$30=""), $B344&gt;='Personnel Details'!$N$30), IF('Personnel Details'!$P$30="","", 'Personnel Details'!$P$30), IF(AND(NOT('Personnel Details'!$I$30=""), $B344&gt;='Personnel Details'!$I$30), IF('Personnel Details'!$K$30="", "", 'Personnel Details'!$K$30), IF('Personnel Details'!$F$30="", "", 'Personnel Details'!$F$30))))</f>
        <v/>
      </c>
      <c r="LF344" s="79" t="str">
        <f>IF(LD$9="", "", IF(AND(NOT('Personnel Details'!$N$30=""), $B344&gt;='Personnel Details'!$N$30), 'Personnel Details'!$Q$30, IF(AND(NOT('Personnel Details'!$I$30=""), $B344&gt;='Personnel Details'!$I$30), 'Personnel Details'!$L$30, 'Personnel Details'!$G$30)))</f>
        <v/>
      </c>
      <c r="LG344" s="59">
        <f t="shared" si="878"/>
        <v>0</v>
      </c>
      <c r="LH344" s="53"/>
      <c r="LJ344" s="78" t="str">
        <f>IF(LJ$9="", "", IF(AND(NOT('Personnel Details'!$N$31=""), $B344&gt;='Personnel Details'!$N$31), 'Personnel Details'!$O$31, IF(AND(NOT('Personnel Details'!$I$31=""), $B344&gt;='Personnel Details'!$I$31), 'Personnel Details'!$J$31, 'Personnel Details'!$E$31)))</f>
        <v/>
      </c>
      <c r="LK344" s="59" t="str">
        <f>IF(LJ$9="", "", IF(AND(NOT('Personnel Details'!$N$31=""), $B344&gt;='Personnel Details'!$N$31), IF('Personnel Details'!$P$31="","", 'Personnel Details'!$P$31), IF(AND(NOT('Personnel Details'!$I$31=""), $B344&gt;='Personnel Details'!$I$31), IF('Personnel Details'!$K$31="", "", 'Personnel Details'!$K$31), IF('Personnel Details'!$F$31="", "", 'Personnel Details'!$F$31))))</f>
        <v/>
      </c>
      <c r="LL344" s="79" t="str">
        <f>IF(LJ$9="", "", IF(AND(NOT('Personnel Details'!$N$31=""), $B344&gt;='Personnel Details'!$N$31), 'Personnel Details'!$Q$31, IF(AND(NOT('Personnel Details'!$I$31=""), $B344&gt;='Personnel Details'!$I$31), 'Personnel Details'!$L$31, 'Personnel Details'!$G$31)))</f>
        <v/>
      </c>
      <c r="LM344" s="59">
        <f t="shared" si="879"/>
        <v>0</v>
      </c>
      <c r="LN344" s="53"/>
      <c r="LP344" s="78" t="str">
        <f>IF(LP$9="", "", IF(AND(NOT('Personnel Details'!$N$32=""), $B344&gt;='Personnel Details'!$N$32), 'Personnel Details'!$O$32, IF(AND(NOT('Personnel Details'!$I$32=""), $B344&gt;='Personnel Details'!$I$32), 'Personnel Details'!$J$32, 'Personnel Details'!$E$32)))</f>
        <v/>
      </c>
      <c r="LQ344" s="59" t="str">
        <f>IF(LP$9="", "", IF(AND(NOT('Personnel Details'!$N$32=""), $B344&gt;='Personnel Details'!$N$32), IF('Personnel Details'!$P$32="","", 'Personnel Details'!$P$32), IF(AND(NOT('Personnel Details'!$I$32=""), $B344&gt;='Personnel Details'!$I$32), IF('Personnel Details'!$K$32="", "", 'Personnel Details'!$K$32), IF('Personnel Details'!$F$32="", "", 'Personnel Details'!$F$32))))</f>
        <v/>
      </c>
      <c r="LR344" s="79" t="str">
        <f>IF(LP$9="", "", IF(AND(NOT('Personnel Details'!$N$32=""), $B344&gt;='Personnel Details'!$N$32), 'Personnel Details'!$Q$32, IF(AND(NOT('Personnel Details'!$I$32=""), $B344&gt;='Personnel Details'!$I$32), 'Personnel Details'!$L$32, 'Personnel Details'!$G$32)))</f>
        <v/>
      </c>
      <c r="LS344" s="59">
        <f t="shared" si="880"/>
        <v>0</v>
      </c>
      <c r="LT344" s="53"/>
      <c r="LV344" s="78" t="str">
        <f>IF(LV$9="", "", IF(AND(NOT('Personnel Details'!$N$33=""), $B344&gt;='Personnel Details'!$N$33), 'Personnel Details'!$O$33, IF(AND(NOT('Personnel Details'!$I$33=""), $B344&gt;='Personnel Details'!$I$33), 'Personnel Details'!$J$33, 'Personnel Details'!$E$33)))</f>
        <v/>
      </c>
      <c r="LW344" s="59" t="str">
        <f>IF(LV$9="", "", IF(AND(NOT('Personnel Details'!$N$33=""), $B344&gt;='Personnel Details'!$N$33), IF('Personnel Details'!$P$33="","", 'Personnel Details'!$P$33), IF(AND(NOT('Personnel Details'!$I$33=""), $B344&gt;='Personnel Details'!$I$33), IF('Personnel Details'!$K$33="", "", 'Personnel Details'!$K$33), IF('Personnel Details'!$F$33="", "", 'Personnel Details'!$F$33))))</f>
        <v/>
      </c>
      <c r="LX344" s="79" t="str">
        <f>IF(LV$9="", "", IF(AND(NOT('Personnel Details'!$N$33=""), $B344&gt;='Personnel Details'!$N$33), 'Personnel Details'!$Q$33, IF(AND(NOT('Personnel Details'!$I$33=""), $B344&gt;='Personnel Details'!$I$33), 'Personnel Details'!$L$33, 'Personnel Details'!$G$33)))</f>
        <v/>
      </c>
      <c r="LY344" s="59">
        <f t="shared" si="881"/>
        <v>0</v>
      </c>
      <c r="LZ344" s="53"/>
      <c r="MB344" s="78" t="str">
        <f>IF(MB$9="", "", IF(AND(NOT('Personnel Details'!$N$34=""), $B344&gt;='Personnel Details'!$N$34), 'Personnel Details'!$O$34, IF(AND(NOT('Personnel Details'!$I$34=""), $B344&gt;='Personnel Details'!$I$34), 'Personnel Details'!$J$34, 'Personnel Details'!$E$34)))</f>
        <v/>
      </c>
      <c r="MC344" s="59" t="str">
        <f>IF(MB$9="", "", IF(AND(NOT('Personnel Details'!$N$34=""), $B344&gt;='Personnel Details'!$N$34), IF('Personnel Details'!$P$34="","", 'Personnel Details'!$P$34), IF(AND(NOT('Personnel Details'!$I$34=""), $B344&gt;='Personnel Details'!$I$34), IF('Personnel Details'!$K$34="", "", 'Personnel Details'!$K$34), IF('Personnel Details'!$F$34="", "", 'Personnel Details'!$F$34))))</f>
        <v/>
      </c>
      <c r="MD344" s="79" t="str">
        <f>IF(MB$9="", "", IF(AND(NOT('Personnel Details'!$N$34=""), $B344&gt;='Personnel Details'!$N$34), 'Personnel Details'!$Q$34, IF(AND(NOT('Personnel Details'!$I$34=""), $B344&gt;='Personnel Details'!$I$34), 'Personnel Details'!$L$34, 'Personnel Details'!$G$34)))</f>
        <v/>
      </c>
      <c r="ME344" s="59">
        <f t="shared" si="882"/>
        <v>0</v>
      </c>
      <c r="MF344" s="53"/>
      <c r="MH344" s="78" t="str">
        <f>IF(MH$9="", "", IF(AND(NOT('Personnel Details'!$N$35=""), $B344&gt;='Personnel Details'!$N$35), 'Personnel Details'!$O$35, IF(AND(NOT('Personnel Details'!$I$35=""), $B344&gt;='Personnel Details'!$I$35), 'Personnel Details'!$J$35, 'Personnel Details'!$E$35)))</f>
        <v/>
      </c>
      <c r="MI344" s="59" t="str">
        <f>IF(MH$9="", "", IF(AND(NOT('Personnel Details'!$N$35=""), $B344&gt;='Personnel Details'!$N$35), IF('Personnel Details'!$P$35="","", 'Personnel Details'!$P$35), IF(AND(NOT('Personnel Details'!$I$35=""), $B344&gt;='Personnel Details'!$I$35), IF('Personnel Details'!$K$35="", "", 'Personnel Details'!$K$35), IF('Personnel Details'!$F$35="", "", 'Personnel Details'!$F$35))))</f>
        <v/>
      </c>
      <c r="MJ344" s="79" t="str">
        <f>IF(MH$9="", "", IF(AND(NOT('Personnel Details'!$N$35=""), $B344&gt;='Personnel Details'!$N$35), 'Personnel Details'!$Q$35, IF(AND(NOT('Personnel Details'!$I$35=""), $B344&gt;='Personnel Details'!$I$35), 'Personnel Details'!$L$35, 'Personnel Details'!$G$35)))</f>
        <v/>
      </c>
      <c r="MK344" s="59">
        <f t="shared" si="883"/>
        <v>0</v>
      </c>
      <c r="ML344" s="53"/>
      <c r="MN344" s="78" t="str">
        <f>IF(MN$9="", "", IF(AND(NOT('Personnel Details'!$N$36=""), $B344&gt;='Personnel Details'!$N$36), 'Personnel Details'!$O$36, IF(AND(NOT('Personnel Details'!$I$36=""), $B344&gt;='Personnel Details'!$I$36), 'Personnel Details'!$J$36, 'Personnel Details'!$E$36)))</f>
        <v/>
      </c>
      <c r="MO344" s="59" t="str">
        <f>IF(MN$9="", "", IF(AND(NOT('Personnel Details'!$N$36=""), $B344&gt;='Personnel Details'!$N$36), IF('Personnel Details'!$P$36="","", 'Personnel Details'!$P$36), IF(AND(NOT('Personnel Details'!$I$36=""), $B344&gt;='Personnel Details'!$I$36), IF('Personnel Details'!$K$36="", "", 'Personnel Details'!$K$36), IF('Personnel Details'!$F$36="", "", 'Personnel Details'!$F$36))))</f>
        <v/>
      </c>
      <c r="MP344" s="79" t="str">
        <f>IF(MN$9="", "", IF(AND(NOT('Personnel Details'!$N$36=""), $B344&gt;='Personnel Details'!$N$36), 'Personnel Details'!$Q$36, IF(AND(NOT('Personnel Details'!$I$36=""), $B344&gt;='Personnel Details'!$I$36), 'Personnel Details'!$L$36, 'Personnel Details'!$G$36)))</f>
        <v/>
      </c>
      <c r="MQ344" s="59">
        <f t="shared" si="884"/>
        <v>0</v>
      </c>
      <c r="MR344" s="53"/>
      <c r="MT344" s="78" t="str">
        <f>IF(MT$9="", "", IF(AND(NOT('Personnel Details'!$N$37=""), $B344&gt;='Personnel Details'!$N$37), 'Personnel Details'!$O$37, IF(AND(NOT('Personnel Details'!$I$37=""), $B344&gt;='Personnel Details'!$I$37), 'Personnel Details'!$J$37, 'Personnel Details'!$E$37)))</f>
        <v/>
      </c>
      <c r="MU344" s="59" t="str">
        <f>IF(MT$9="", "", IF(AND(NOT('Personnel Details'!$N$37=""), $B344&gt;='Personnel Details'!$N$37), IF('Personnel Details'!$P$37="","", 'Personnel Details'!$P$37), IF(AND(NOT('Personnel Details'!$I$37=""), $B344&gt;='Personnel Details'!$I$37), IF('Personnel Details'!$K$37="", "", 'Personnel Details'!$K$37), IF('Personnel Details'!$F$37="", "", 'Personnel Details'!$F$37))))</f>
        <v/>
      </c>
      <c r="MV344" s="79" t="str">
        <f>IF(MT$9="", "", IF(AND(NOT('Personnel Details'!$N$37=""), $B344&gt;='Personnel Details'!$N$37), 'Personnel Details'!$Q$37, IF(AND(NOT('Personnel Details'!$I$37=""), $B344&gt;='Personnel Details'!$I$37), 'Personnel Details'!$L$37, 'Personnel Details'!$G$37)))</f>
        <v/>
      </c>
      <c r="MW344" s="59">
        <f t="shared" si="885"/>
        <v>0</v>
      </c>
      <c r="MX344" s="53"/>
      <c r="MZ344" s="78" t="str">
        <f>IF(MZ$9="", "", IF(AND(NOT('Personnel Details'!$N$38=""), $B344&gt;='Personnel Details'!$N$38), 'Personnel Details'!$O$38, IF(AND(NOT('Personnel Details'!$I$38=""), $B344&gt;='Personnel Details'!$I$38), 'Personnel Details'!$J$38, 'Personnel Details'!$E$38)))</f>
        <v/>
      </c>
      <c r="NA344" s="59" t="str">
        <f>IF(MZ$9="", "", IF(AND(NOT('Personnel Details'!$N$38=""), $B344&gt;='Personnel Details'!$N$38), IF('Personnel Details'!$P$38="","", 'Personnel Details'!$P$38), IF(AND(NOT('Personnel Details'!$I$38=""), $B344&gt;='Personnel Details'!$I$38), IF('Personnel Details'!$K$38="", "", 'Personnel Details'!$K$38), IF('Personnel Details'!$F$38="", "", 'Personnel Details'!$F$38))))</f>
        <v/>
      </c>
      <c r="NB344" s="79" t="str">
        <f>IF(MZ$9="", "", IF(AND(NOT('Personnel Details'!$N$38=""), $B344&gt;='Personnel Details'!$N$38), 'Personnel Details'!$Q$38, IF(AND(NOT('Personnel Details'!$I$38=""), $B344&gt;='Personnel Details'!$I$38), 'Personnel Details'!$L$38, 'Personnel Details'!$G$38)))</f>
        <v/>
      </c>
      <c r="NC344" s="59">
        <f t="shared" si="886"/>
        <v>0</v>
      </c>
      <c r="ND344" s="53"/>
      <c r="NF344" s="78" t="str">
        <f>IF(NF$9="", "", IF(AND(NOT('Personnel Details'!$N$39=""), $B344&gt;='Personnel Details'!$N$39), 'Personnel Details'!$O$39, IF(AND(NOT('Personnel Details'!$I$39=""), $B344&gt;='Personnel Details'!$I$39), 'Personnel Details'!$J$39, 'Personnel Details'!$E$39)))</f>
        <v/>
      </c>
      <c r="NG344" s="59" t="str">
        <f>IF(NF$9="", "", IF(AND(NOT('Personnel Details'!$N$39=""), $B344&gt;='Personnel Details'!$N$39), IF('Personnel Details'!$P$39="","", 'Personnel Details'!$P$39), IF(AND(NOT('Personnel Details'!$I$39=""), $B344&gt;='Personnel Details'!$I$39), IF('Personnel Details'!$K$39="", "", 'Personnel Details'!$K$39), IF('Personnel Details'!$F$39="", "", 'Personnel Details'!$F$39))))</f>
        <v/>
      </c>
      <c r="NH344" s="79" t="str">
        <f>IF(NF$9="", "", IF(AND(NOT('Personnel Details'!$N$39=""), $B344&gt;='Personnel Details'!$N$39), 'Personnel Details'!$Q$39, IF(AND(NOT('Personnel Details'!$I$39=""), $B344&gt;='Personnel Details'!$I$39), 'Personnel Details'!$L$39, 'Personnel Details'!$G$39)))</f>
        <v/>
      </c>
      <c r="NI344" s="59">
        <f t="shared" si="887"/>
        <v>0</v>
      </c>
      <c r="NJ344" s="53"/>
      <c r="NL344" s="78" t="str">
        <f>IF(NL$9="", "", IF(AND(NOT('Personnel Details'!$N$40=""), $B344&gt;='Personnel Details'!$N$40), 'Personnel Details'!$O$40, IF(AND(NOT('Personnel Details'!$I$40=""), $B344&gt;='Personnel Details'!$I$40), 'Personnel Details'!$J$40, 'Personnel Details'!$E$40)))</f>
        <v/>
      </c>
      <c r="NM344" s="59" t="str">
        <f>IF(NL$9="", "", IF(AND(NOT('Personnel Details'!$N$40=""), $B344&gt;='Personnel Details'!$N$40), IF('Personnel Details'!$P$40="","", 'Personnel Details'!$P$40), IF(AND(NOT('Personnel Details'!$I$40=""), $B344&gt;='Personnel Details'!$I$40), IF('Personnel Details'!$K$40="", "", 'Personnel Details'!$K$40), IF('Personnel Details'!$F$40="", "", 'Personnel Details'!$F$40))))</f>
        <v/>
      </c>
      <c r="NN344" s="79" t="str">
        <f>IF(NL$9="", "", IF(AND(NOT('Personnel Details'!$N$40=""), $B344&gt;='Personnel Details'!$N$40), 'Personnel Details'!$Q$40, IF(AND(NOT('Personnel Details'!$I$40=""), $B344&gt;='Personnel Details'!$I$40), 'Personnel Details'!$L$40, 'Personnel Details'!$G$40)))</f>
        <v/>
      </c>
      <c r="NO344" s="59">
        <f t="shared" si="888"/>
        <v>0</v>
      </c>
      <c r="NP344" s="53"/>
    </row>
    <row r="345" spans="1:380" x14ac:dyDescent="0.25">
      <c r="A345" s="32"/>
      <c r="B345" s="113">
        <f>IFERROR(IF(B344+1&gt;'Personnel Details'!$U$5, "", B344+1), "")</f>
        <v>44165</v>
      </c>
      <c r="C345" s="32"/>
      <c r="D345" s="120"/>
      <c r="E345" s="13" t="str">
        <f t="shared" si="767"/>
        <v/>
      </c>
      <c r="F345" s="13" t="str">
        <f t="shared" si="798"/>
        <v/>
      </c>
      <c r="G345" s="56" t="str">
        <f t="shared" si="889"/>
        <v/>
      </c>
      <c r="H345" s="16" t="str">
        <f t="shared" si="799"/>
        <v/>
      </c>
      <c r="I345" s="32"/>
      <c r="J345" s="120"/>
      <c r="K345" s="62" t="str">
        <f t="shared" si="768"/>
        <v/>
      </c>
      <c r="L345" s="62" t="str">
        <f t="shared" si="800"/>
        <v/>
      </c>
      <c r="M345" s="65" t="str">
        <f t="shared" si="890"/>
        <v/>
      </c>
      <c r="N345" s="68" t="str">
        <f t="shared" si="801"/>
        <v/>
      </c>
      <c r="O345" s="32"/>
      <c r="P345" s="120"/>
      <c r="Q345" s="62" t="str">
        <f t="shared" si="769"/>
        <v/>
      </c>
      <c r="R345" s="62" t="str">
        <f t="shared" si="802"/>
        <v/>
      </c>
      <c r="S345" s="65" t="str">
        <f t="shared" si="891"/>
        <v/>
      </c>
      <c r="T345" s="68" t="str">
        <f t="shared" si="803"/>
        <v/>
      </c>
      <c r="U345" s="32"/>
      <c r="V345" s="120"/>
      <c r="W345" s="62" t="str">
        <f t="shared" si="770"/>
        <v/>
      </c>
      <c r="X345" s="62" t="str">
        <f t="shared" si="804"/>
        <v/>
      </c>
      <c r="Y345" s="65" t="str">
        <f t="shared" si="892"/>
        <v/>
      </c>
      <c r="Z345" s="68" t="str">
        <f t="shared" si="805"/>
        <v/>
      </c>
      <c r="AA345" s="32"/>
      <c r="AB345" s="120"/>
      <c r="AC345" s="62" t="str">
        <f t="shared" si="771"/>
        <v/>
      </c>
      <c r="AD345" s="62" t="str">
        <f t="shared" si="806"/>
        <v/>
      </c>
      <c r="AE345" s="65" t="str">
        <f t="shared" si="893"/>
        <v/>
      </c>
      <c r="AF345" s="68" t="str">
        <f t="shared" si="807"/>
        <v/>
      </c>
      <c r="AG345" s="32"/>
      <c r="AH345" s="120"/>
      <c r="AI345" s="62" t="str">
        <f t="shared" si="772"/>
        <v/>
      </c>
      <c r="AJ345" s="62" t="str">
        <f t="shared" si="808"/>
        <v/>
      </c>
      <c r="AK345" s="65" t="str">
        <f t="shared" si="894"/>
        <v/>
      </c>
      <c r="AL345" s="68" t="str">
        <f t="shared" si="809"/>
        <v/>
      </c>
      <c r="AM345" s="32"/>
      <c r="AN345" s="120"/>
      <c r="AO345" s="62" t="str">
        <f t="shared" si="773"/>
        <v/>
      </c>
      <c r="AP345" s="62" t="str">
        <f t="shared" si="810"/>
        <v/>
      </c>
      <c r="AQ345" s="65" t="str">
        <f t="shared" si="895"/>
        <v/>
      </c>
      <c r="AR345" s="68" t="str">
        <f t="shared" si="811"/>
        <v/>
      </c>
      <c r="AS345" s="32"/>
      <c r="AT345" s="120"/>
      <c r="AU345" s="62" t="str">
        <f t="shared" si="774"/>
        <v/>
      </c>
      <c r="AV345" s="62" t="str">
        <f t="shared" si="812"/>
        <v/>
      </c>
      <c r="AW345" s="65" t="str">
        <f t="shared" si="896"/>
        <v/>
      </c>
      <c r="AX345" s="68" t="str">
        <f t="shared" si="813"/>
        <v/>
      </c>
      <c r="AY345" s="32"/>
      <c r="AZ345" s="120"/>
      <c r="BA345" s="62" t="str">
        <f t="shared" si="775"/>
        <v/>
      </c>
      <c r="BB345" s="62" t="str">
        <f t="shared" si="814"/>
        <v/>
      </c>
      <c r="BC345" s="65" t="str">
        <f t="shared" si="897"/>
        <v/>
      </c>
      <c r="BD345" s="68" t="str">
        <f t="shared" si="815"/>
        <v/>
      </c>
      <c r="BE345" s="32"/>
      <c r="BF345" s="120"/>
      <c r="BG345" s="62" t="str">
        <f t="shared" si="776"/>
        <v/>
      </c>
      <c r="BH345" s="62" t="str">
        <f t="shared" si="816"/>
        <v/>
      </c>
      <c r="BI345" s="65" t="str">
        <f t="shared" si="898"/>
        <v/>
      </c>
      <c r="BJ345" s="68" t="str">
        <f t="shared" si="817"/>
        <v/>
      </c>
      <c r="BK345" s="32"/>
      <c r="BL345" s="120"/>
      <c r="BM345" s="62" t="str">
        <f t="shared" si="777"/>
        <v/>
      </c>
      <c r="BN345" s="62" t="str">
        <f t="shared" si="818"/>
        <v/>
      </c>
      <c r="BO345" s="65" t="str">
        <f t="shared" si="899"/>
        <v/>
      </c>
      <c r="BP345" s="68" t="str">
        <f t="shared" si="819"/>
        <v/>
      </c>
      <c r="BQ345" s="32"/>
      <c r="BR345" s="120"/>
      <c r="BS345" s="62" t="str">
        <f t="shared" si="778"/>
        <v/>
      </c>
      <c r="BT345" s="62" t="str">
        <f t="shared" si="820"/>
        <v/>
      </c>
      <c r="BU345" s="65" t="str">
        <f t="shared" si="900"/>
        <v/>
      </c>
      <c r="BV345" s="68" t="str">
        <f t="shared" si="821"/>
        <v/>
      </c>
      <c r="BW345" s="32"/>
      <c r="BX345" s="120"/>
      <c r="BY345" s="62" t="str">
        <f t="shared" si="779"/>
        <v/>
      </c>
      <c r="BZ345" s="62" t="str">
        <f t="shared" si="822"/>
        <v/>
      </c>
      <c r="CA345" s="65" t="str">
        <f t="shared" si="901"/>
        <v/>
      </c>
      <c r="CB345" s="68" t="str">
        <f t="shared" si="823"/>
        <v/>
      </c>
      <c r="CC345" s="32"/>
      <c r="CD345" s="120"/>
      <c r="CE345" s="62" t="str">
        <f t="shared" si="780"/>
        <v/>
      </c>
      <c r="CF345" s="62" t="str">
        <f t="shared" si="824"/>
        <v/>
      </c>
      <c r="CG345" s="65" t="str">
        <f t="shared" si="902"/>
        <v/>
      </c>
      <c r="CH345" s="68" t="str">
        <f t="shared" si="825"/>
        <v/>
      </c>
      <c r="CI345" s="32"/>
      <c r="CJ345" s="120"/>
      <c r="CK345" s="62" t="str">
        <f t="shared" si="781"/>
        <v/>
      </c>
      <c r="CL345" s="62" t="str">
        <f t="shared" si="826"/>
        <v/>
      </c>
      <c r="CM345" s="65" t="str">
        <f t="shared" si="903"/>
        <v/>
      </c>
      <c r="CN345" s="68" t="str">
        <f t="shared" si="827"/>
        <v/>
      </c>
      <c r="CO345" s="32"/>
      <c r="CP345" s="120"/>
      <c r="CQ345" s="62" t="str">
        <f t="shared" si="782"/>
        <v/>
      </c>
      <c r="CR345" s="62" t="str">
        <f t="shared" si="828"/>
        <v/>
      </c>
      <c r="CS345" s="65" t="str">
        <f t="shared" si="904"/>
        <v/>
      </c>
      <c r="CT345" s="68" t="str">
        <f t="shared" si="829"/>
        <v/>
      </c>
      <c r="CU345" s="32"/>
      <c r="CV345" s="120"/>
      <c r="CW345" s="62" t="str">
        <f t="shared" si="783"/>
        <v/>
      </c>
      <c r="CX345" s="62" t="str">
        <f t="shared" si="830"/>
        <v/>
      </c>
      <c r="CY345" s="65" t="str">
        <f t="shared" si="905"/>
        <v/>
      </c>
      <c r="CZ345" s="68" t="str">
        <f t="shared" si="831"/>
        <v/>
      </c>
      <c r="DA345" s="32"/>
      <c r="DB345" s="120"/>
      <c r="DC345" s="62" t="str">
        <f t="shared" si="784"/>
        <v/>
      </c>
      <c r="DD345" s="62" t="str">
        <f t="shared" si="832"/>
        <v/>
      </c>
      <c r="DE345" s="65" t="str">
        <f t="shared" si="906"/>
        <v/>
      </c>
      <c r="DF345" s="68" t="str">
        <f t="shared" si="833"/>
        <v/>
      </c>
      <c r="DG345" s="32"/>
      <c r="DH345" s="120"/>
      <c r="DI345" s="62" t="str">
        <f t="shared" si="785"/>
        <v/>
      </c>
      <c r="DJ345" s="62" t="str">
        <f t="shared" si="834"/>
        <v/>
      </c>
      <c r="DK345" s="65" t="str">
        <f t="shared" si="907"/>
        <v/>
      </c>
      <c r="DL345" s="68" t="str">
        <f t="shared" si="835"/>
        <v/>
      </c>
      <c r="DM345" s="32"/>
      <c r="DN345" s="120"/>
      <c r="DO345" s="62" t="str">
        <f t="shared" si="786"/>
        <v/>
      </c>
      <c r="DP345" s="62" t="str">
        <f t="shared" si="836"/>
        <v/>
      </c>
      <c r="DQ345" s="65" t="str">
        <f t="shared" si="908"/>
        <v/>
      </c>
      <c r="DR345" s="68" t="str">
        <f t="shared" si="837"/>
        <v/>
      </c>
      <c r="DS345" s="32"/>
      <c r="DT345" s="120"/>
      <c r="DU345" s="62" t="str">
        <f t="shared" si="787"/>
        <v/>
      </c>
      <c r="DV345" s="62" t="str">
        <f t="shared" si="838"/>
        <v/>
      </c>
      <c r="DW345" s="65" t="str">
        <f t="shared" si="909"/>
        <v/>
      </c>
      <c r="DX345" s="68" t="str">
        <f t="shared" si="839"/>
        <v/>
      </c>
      <c r="DY345" s="32"/>
      <c r="DZ345" s="120"/>
      <c r="EA345" s="62" t="str">
        <f t="shared" si="788"/>
        <v/>
      </c>
      <c r="EB345" s="62" t="str">
        <f t="shared" si="840"/>
        <v/>
      </c>
      <c r="EC345" s="65" t="str">
        <f t="shared" si="910"/>
        <v/>
      </c>
      <c r="ED345" s="68" t="str">
        <f t="shared" si="841"/>
        <v/>
      </c>
      <c r="EE345" s="32"/>
      <c r="EF345" s="120"/>
      <c r="EG345" s="62" t="str">
        <f t="shared" si="789"/>
        <v/>
      </c>
      <c r="EH345" s="62" t="str">
        <f t="shared" si="842"/>
        <v/>
      </c>
      <c r="EI345" s="65" t="str">
        <f t="shared" si="911"/>
        <v/>
      </c>
      <c r="EJ345" s="68" t="str">
        <f t="shared" si="843"/>
        <v/>
      </c>
      <c r="EK345" s="32"/>
      <c r="EL345" s="120"/>
      <c r="EM345" s="62" t="str">
        <f t="shared" si="790"/>
        <v/>
      </c>
      <c r="EN345" s="62" t="str">
        <f t="shared" si="844"/>
        <v/>
      </c>
      <c r="EO345" s="65" t="str">
        <f t="shared" si="912"/>
        <v/>
      </c>
      <c r="EP345" s="68" t="str">
        <f t="shared" si="845"/>
        <v/>
      </c>
      <c r="EQ345" s="32"/>
      <c r="ER345" s="120"/>
      <c r="ES345" s="62" t="str">
        <f t="shared" si="791"/>
        <v/>
      </c>
      <c r="ET345" s="62" t="str">
        <f t="shared" si="846"/>
        <v/>
      </c>
      <c r="EU345" s="65" t="str">
        <f t="shared" si="913"/>
        <v/>
      </c>
      <c r="EV345" s="68" t="str">
        <f t="shared" si="847"/>
        <v/>
      </c>
      <c r="EW345" s="32"/>
      <c r="EX345" s="120"/>
      <c r="EY345" s="62" t="str">
        <f t="shared" si="792"/>
        <v/>
      </c>
      <c r="EZ345" s="62" t="str">
        <f t="shared" si="848"/>
        <v/>
      </c>
      <c r="FA345" s="65" t="str">
        <f t="shared" si="914"/>
        <v/>
      </c>
      <c r="FB345" s="68" t="str">
        <f t="shared" si="849"/>
        <v/>
      </c>
      <c r="FC345" s="32"/>
      <c r="FD345" s="120"/>
      <c r="FE345" s="62" t="str">
        <f t="shared" si="793"/>
        <v/>
      </c>
      <c r="FF345" s="62" t="str">
        <f t="shared" si="850"/>
        <v/>
      </c>
      <c r="FG345" s="65" t="str">
        <f t="shared" si="915"/>
        <v/>
      </c>
      <c r="FH345" s="68" t="str">
        <f t="shared" si="851"/>
        <v/>
      </c>
      <c r="FI345" s="32"/>
      <c r="FJ345" s="120"/>
      <c r="FK345" s="62" t="str">
        <f t="shared" si="794"/>
        <v/>
      </c>
      <c r="FL345" s="62" t="str">
        <f t="shared" si="852"/>
        <v/>
      </c>
      <c r="FM345" s="65" t="str">
        <f t="shared" si="916"/>
        <v/>
      </c>
      <c r="FN345" s="68" t="str">
        <f t="shared" si="853"/>
        <v/>
      </c>
      <c r="FO345" s="32"/>
      <c r="FP345" s="120"/>
      <c r="FQ345" s="62" t="str">
        <f t="shared" si="795"/>
        <v/>
      </c>
      <c r="FR345" s="62" t="str">
        <f t="shared" si="854"/>
        <v/>
      </c>
      <c r="FS345" s="65" t="str">
        <f t="shared" si="917"/>
        <v/>
      </c>
      <c r="FT345" s="68" t="str">
        <f t="shared" si="855"/>
        <v/>
      </c>
      <c r="FU345" s="32"/>
      <c r="FV345" s="120"/>
      <c r="FW345" s="62" t="str">
        <f t="shared" si="796"/>
        <v/>
      </c>
      <c r="FX345" s="62" t="str">
        <f t="shared" si="856"/>
        <v/>
      </c>
      <c r="FY345" s="65" t="str">
        <f t="shared" si="918"/>
        <v/>
      </c>
      <c r="FZ345" s="68" t="str">
        <f t="shared" si="857"/>
        <v/>
      </c>
      <c r="GA345" s="32"/>
      <c r="GC345" s="7" t="str">
        <f t="shared" si="858"/>
        <v>Nov 2020</v>
      </c>
      <c r="GD345" s="7" t="str">
        <f t="shared" ca="1" si="797"/>
        <v/>
      </c>
      <c r="GT345" s="71">
        <f>IF(GT$9="", "", IF(AND(NOT('Personnel Details'!$N$11=""), $B345&gt;='Personnel Details'!$N$11), 'Personnel Details'!$O$11, IF(AND(NOT('Personnel Details'!$I$11=""), $B345&gt;='Personnel Details'!$I$11), 'Personnel Details'!$J$11, 'Personnel Details'!$E$11)))</f>
        <v>0.8</v>
      </c>
      <c r="GU345" s="59" t="str">
        <f>IF(GT$9="", "", IF(AND(NOT('Personnel Details'!$N$11=""), $B345&gt;='Personnel Details'!$N$11), IF('Personnel Details'!$P$11="","", 'Personnel Details'!$P$11), IF(AND(NOT('Personnel Details'!$I$11=""), $B345&gt;='Personnel Details'!$I$11), IF('Personnel Details'!$K$11="", "", 'Personnel Details'!$K$11), IF('Personnel Details'!$F$11="", "", 'Personnel Details'!$F$11))))</f>
        <v/>
      </c>
      <c r="GV345" s="74">
        <f>IF(GT$9="", "", IF(AND(NOT('Personnel Details'!$N$11=""), $B345&gt;='Personnel Details'!$N$11), 'Personnel Details'!$Q$11, IF(AND(NOT('Personnel Details'!$I$11=""), $B345&gt;='Personnel Details'!$I$11), 'Personnel Details'!$L$11, 'Personnel Details'!$G$11)))</f>
        <v>0</v>
      </c>
      <c r="GW345" s="59">
        <f t="shared" si="859"/>
        <v>0</v>
      </c>
      <c r="GX345" s="53"/>
      <c r="GZ345" s="78">
        <f>IF(GZ$9="", "", IF(AND(NOT('Personnel Details'!$N$12=""), $B345&gt;='Personnel Details'!$N$12), 'Personnel Details'!$O$12, IF(AND(NOT('Personnel Details'!$I$12=""), $B345&gt;='Personnel Details'!$I$12), 'Personnel Details'!$J$12, 'Personnel Details'!$E$12)))</f>
        <v>0.8</v>
      </c>
      <c r="HA345" s="59" t="str">
        <f>IF(GZ$9="", "", IF(AND(NOT('Personnel Details'!$N$12=""), $B345&gt;='Personnel Details'!$N$12), IF('Personnel Details'!$P$12="","", 'Personnel Details'!$P$12), IF(AND(NOT('Personnel Details'!$I$12=""), $B345&gt;='Personnel Details'!$I$12), IF('Personnel Details'!$K$12="", "", 'Personnel Details'!$K$12), IF('Personnel Details'!$F$12="", "", 'Personnel Details'!$F$12))))</f>
        <v/>
      </c>
      <c r="HB345" s="79">
        <f>IF(GZ$9="", "", IF(AND(NOT('Personnel Details'!$N$12=""), $B345&gt;='Personnel Details'!$N$12), 'Personnel Details'!$Q$12, IF(AND(NOT('Personnel Details'!$I$12=""), $B345&gt;='Personnel Details'!$I$12), 'Personnel Details'!$L$12, 'Personnel Details'!$G$12)))</f>
        <v>0</v>
      </c>
      <c r="HC345" s="59">
        <f t="shared" si="860"/>
        <v>0</v>
      </c>
      <c r="HD345" s="53"/>
      <c r="HF345" s="78">
        <f>IF(HF$9="", "", IF(AND(NOT('Personnel Details'!$N$13=""), $B345&gt;='Personnel Details'!$N$13), 'Personnel Details'!$O$13, IF(AND(NOT('Personnel Details'!$I$13=""), $B345&gt;='Personnel Details'!$I$13), 'Personnel Details'!$J$13, 'Personnel Details'!$E$13)))</f>
        <v>0.8</v>
      </c>
      <c r="HG345" s="59" t="str">
        <f>IF(HF$9="", "", IF(AND(NOT('Personnel Details'!$N$13=""), $B345&gt;='Personnel Details'!$N$13), IF('Personnel Details'!$P$13="","", 'Personnel Details'!$P$13), IF(AND(NOT('Personnel Details'!$I$13=""), $B345&gt;='Personnel Details'!$I$13), IF('Personnel Details'!$K$13="", "", 'Personnel Details'!$K$13), IF('Personnel Details'!$F$13="", "", 'Personnel Details'!$F$13))))</f>
        <v/>
      </c>
      <c r="HH345" s="79">
        <f>IF(HF$9="", "", IF(AND(NOT('Personnel Details'!$N$13=""), $B345&gt;='Personnel Details'!$N$13), 'Personnel Details'!$Q$13, IF(AND(NOT('Personnel Details'!$I$13=""), $B345&gt;='Personnel Details'!$I$13), 'Personnel Details'!$L$13, 'Personnel Details'!$G$13)))</f>
        <v>0</v>
      </c>
      <c r="HI345" s="59">
        <f t="shared" si="861"/>
        <v>0</v>
      </c>
      <c r="HJ345" s="53"/>
      <c r="HL345" s="78">
        <f>IF(HL$9="", "", IF(AND(NOT('Personnel Details'!$N$14=""), $B345&gt;='Personnel Details'!$N$14), 'Personnel Details'!$O$14, IF(AND(NOT('Personnel Details'!$I$14=""), $B345&gt;='Personnel Details'!$I$14), 'Personnel Details'!$J$14, 'Personnel Details'!$E$14)))</f>
        <v>0.8</v>
      </c>
      <c r="HM345" s="59">
        <f>IF(HL$9="", "", IF(AND(NOT('Personnel Details'!$N$14=""), $B345&gt;='Personnel Details'!$N$14), IF('Personnel Details'!$P$14="","", 'Personnel Details'!$P$14), IF(AND(NOT('Personnel Details'!$I$14=""), $B345&gt;='Personnel Details'!$I$14), IF('Personnel Details'!$K$14="", "", 'Personnel Details'!$K$14), IF('Personnel Details'!$F$14="", "", 'Personnel Details'!$F$14))))</f>
        <v>2000</v>
      </c>
      <c r="HN345" s="79">
        <f>IF(HL$9="", "", IF(AND(NOT('Personnel Details'!$N$14=""), $B345&gt;='Personnel Details'!$N$14), 'Personnel Details'!$Q$14, IF(AND(NOT('Personnel Details'!$I$14=""), $B345&gt;='Personnel Details'!$I$14), 'Personnel Details'!$L$14, 'Personnel Details'!$G$14)))</f>
        <v>0.85</v>
      </c>
      <c r="HO345" s="59">
        <f t="shared" si="862"/>
        <v>0</v>
      </c>
      <c r="HP345" s="53"/>
      <c r="HR345" s="78" t="str">
        <f>IF(HR$9="", "", IF(AND(NOT('Personnel Details'!$N$15=""), $B345&gt;='Personnel Details'!$N$15), 'Personnel Details'!$O$15, IF(AND(NOT('Personnel Details'!$I$15=""), $B345&gt;='Personnel Details'!$I$15), 'Personnel Details'!$J$15, 'Personnel Details'!$E$15)))</f>
        <v/>
      </c>
      <c r="HS345" s="59" t="str">
        <f>IF(HR$9="", "", IF(AND(NOT('Personnel Details'!$N$15=""), $B345&gt;='Personnel Details'!$N$15), IF('Personnel Details'!$P$15="","", 'Personnel Details'!$P$15), IF(AND(NOT('Personnel Details'!$I$15=""), $B345&gt;='Personnel Details'!$I$15), IF('Personnel Details'!$K$15="", "", 'Personnel Details'!$K$15), IF('Personnel Details'!$F$15="", "", 'Personnel Details'!$F$15))))</f>
        <v/>
      </c>
      <c r="HT345" s="79" t="str">
        <f>IF(HR$9="", "", IF(AND(NOT('Personnel Details'!$N$15=""), $B345&gt;='Personnel Details'!$N$15), 'Personnel Details'!$Q$15, IF(AND(NOT('Personnel Details'!$I$15=""), $B345&gt;='Personnel Details'!$I$15), 'Personnel Details'!$L$15, 'Personnel Details'!$G$15)))</f>
        <v/>
      </c>
      <c r="HU345" s="59">
        <f t="shared" si="863"/>
        <v>0</v>
      </c>
      <c r="HV345" s="53"/>
      <c r="HX345" s="78" t="str">
        <f>IF(HX$9="", "", IF(AND(NOT('Personnel Details'!$N$16=""), $B345&gt;='Personnel Details'!$N$16), 'Personnel Details'!$O$16, IF(AND(NOT('Personnel Details'!$I$16=""), $B345&gt;='Personnel Details'!$I$16), 'Personnel Details'!$J$16, 'Personnel Details'!$E$16)))</f>
        <v/>
      </c>
      <c r="HY345" s="59" t="str">
        <f>IF(HX$9="", "", IF(AND(NOT('Personnel Details'!$N$16=""), $B345&gt;='Personnel Details'!$N$16), IF('Personnel Details'!$P$16="","", 'Personnel Details'!$P$16), IF(AND(NOT('Personnel Details'!$I$16=""), $B345&gt;='Personnel Details'!$I$16), IF('Personnel Details'!$K$16="", "", 'Personnel Details'!$K$16), IF('Personnel Details'!$F$16="", "", 'Personnel Details'!$F$16))))</f>
        <v/>
      </c>
      <c r="HZ345" s="79" t="str">
        <f>IF(HX$9="", "", IF(AND(NOT('Personnel Details'!$N$16=""), $B345&gt;='Personnel Details'!$N$16), 'Personnel Details'!$Q$16, IF(AND(NOT('Personnel Details'!$I$16=""), $B345&gt;='Personnel Details'!$I$16), 'Personnel Details'!$L$16, 'Personnel Details'!$G$16)))</f>
        <v/>
      </c>
      <c r="IA345" s="59">
        <f t="shared" si="864"/>
        <v>0</v>
      </c>
      <c r="IB345" s="53"/>
      <c r="ID345" s="78" t="str">
        <f>IF(ID$9="", "", IF(AND(NOT('Personnel Details'!$N$17=""), $B345&gt;='Personnel Details'!$N$17), 'Personnel Details'!$O$17, IF(AND(NOT('Personnel Details'!$I$17=""), $B345&gt;='Personnel Details'!$I$17), 'Personnel Details'!$J$17, 'Personnel Details'!$E$17)))</f>
        <v/>
      </c>
      <c r="IE345" s="59" t="str">
        <f>IF(ID$9="", "", IF(AND(NOT('Personnel Details'!$N$17=""), $B345&gt;='Personnel Details'!$N$17), IF('Personnel Details'!$P$17="","", 'Personnel Details'!$P$17), IF(AND(NOT('Personnel Details'!$I$17=""), $B345&gt;='Personnel Details'!$I$17), IF('Personnel Details'!$K$17="", "", 'Personnel Details'!$K$17), IF('Personnel Details'!$F$17="", "", 'Personnel Details'!$F$17))))</f>
        <v/>
      </c>
      <c r="IF345" s="79" t="str">
        <f>IF(ID$9="", "", IF(AND(NOT('Personnel Details'!$N$17=""), $B345&gt;='Personnel Details'!$N$17), 'Personnel Details'!$Q$17, IF(AND(NOT('Personnel Details'!$I$17=""), $B345&gt;='Personnel Details'!$I$17), 'Personnel Details'!$L$17, 'Personnel Details'!$G$17)))</f>
        <v/>
      </c>
      <c r="IG345" s="59">
        <f t="shared" si="865"/>
        <v>0</v>
      </c>
      <c r="IH345" s="53"/>
      <c r="IJ345" s="78" t="str">
        <f>IF(IJ$9="", "", IF(AND(NOT('Personnel Details'!$N$18=""), $B345&gt;='Personnel Details'!$N$18), 'Personnel Details'!$O$18, IF(AND(NOT('Personnel Details'!$I$18=""), $B345&gt;='Personnel Details'!$I$18), 'Personnel Details'!$J$18, 'Personnel Details'!$E$18)))</f>
        <v/>
      </c>
      <c r="IK345" s="59" t="str">
        <f>IF(IJ$9="", "", IF(AND(NOT('Personnel Details'!$N$18=""), $B345&gt;='Personnel Details'!$N$18), IF('Personnel Details'!$P$18="","", 'Personnel Details'!$P$18), IF(AND(NOT('Personnel Details'!$I$18=""), $B345&gt;='Personnel Details'!$I$18), IF('Personnel Details'!$K$18="", "", 'Personnel Details'!$K$18), IF('Personnel Details'!$F$18="", "", 'Personnel Details'!$F$18))))</f>
        <v/>
      </c>
      <c r="IL345" s="79" t="str">
        <f>IF(IJ$9="", "", IF(AND(NOT('Personnel Details'!$N$18=""), $B345&gt;='Personnel Details'!$N$18), 'Personnel Details'!$Q$18, IF(AND(NOT('Personnel Details'!$I$18=""), $B345&gt;='Personnel Details'!$I$18), 'Personnel Details'!$L$18, 'Personnel Details'!$G$18)))</f>
        <v/>
      </c>
      <c r="IM345" s="59">
        <f t="shared" si="866"/>
        <v>0</v>
      </c>
      <c r="IN345" s="53"/>
      <c r="IP345" s="78" t="str">
        <f>IF(IP$9="", "", IF(AND(NOT('Personnel Details'!$N$19=""), $B345&gt;='Personnel Details'!$N$19), 'Personnel Details'!$O$19, IF(AND(NOT('Personnel Details'!$I$19=""), $B345&gt;='Personnel Details'!$I$19), 'Personnel Details'!$J$19, 'Personnel Details'!$E$19)))</f>
        <v/>
      </c>
      <c r="IQ345" s="59" t="str">
        <f>IF(IP$9="", "", IF(AND(NOT('Personnel Details'!$N$19=""), $B345&gt;='Personnel Details'!$N$19), IF('Personnel Details'!$P$19="","", 'Personnel Details'!$P$19), IF(AND(NOT('Personnel Details'!$I$19=""), $B345&gt;='Personnel Details'!$I$19), IF('Personnel Details'!$K$19="", "", 'Personnel Details'!$K$19), IF('Personnel Details'!$F$19="", "", 'Personnel Details'!$F$19))))</f>
        <v/>
      </c>
      <c r="IR345" s="79" t="str">
        <f>IF(IP$9="", "", IF(AND(NOT('Personnel Details'!$N$19=""), $B345&gt;='Personnel Details'!$N$19), 'Personnel Details'!$Q$19, IF(AND(NOT('Personnel Details'!$I$19=""), $B345&gt;='Personnel Details'!$I$19), 'Personnel Details'!$L$19, 'Personnel Details'!$G$19)))</f>
        <v/>
      </c>
      <c r="IS345" s="59">
        <f t="shared" si="867"/>
        <v>0</v>
      </c>
      <c r="IT345" s="53"/>
      <c r="IV345" s="78" t="str">
        <f>IF(IV$9="", "", IF(AND(NOT('Personnel Details'!$N$20=""), $B345&gt;='Personnel Details'!$N$20), 'Personnel Details'!$O$20, IF(AND(NOT('Personnel Details'!$I$20=""), $B345&gt;='Personnel Details'!$I$20), 'Personnel Details'!$J$20, 'Personnel Details'!$E$20)))</f>
        <v/>
      </c>
      <c r="IW345" s="59" t="str">
        <f>IF(IV$9="", "", IF(AND(NOT('Personnel Details'!$N$20=""), $B345&gt;='Personnel Details'!$N$20), IF('Personnel Details'!$P$20="","", 'Personnel Details'!$P$20), IF(AND(NOT('Personnel Details'!$I$20=""), $B345&gt;='Personnel Details'!$I$20), IF('Personnel Details'!$K$20="", "", 'Personnel Details'!$K$20), IF('Personnel Details'!$F$20="", "", 'Personnel Details'!$F$20))))</f>
        <v/>
      </c>
      <c r="IX345" s="79" t="str">
        <f>IF(IV$9="", "", IF(AND(NOT('Personnel Details'!$N$20=""), $B345&gt;='Personnel Details'!$N$20), 'Personnel Details'!$Q$20, IF(AND(NOT('Personnel Details'!$I$20=""), $B345&gt;='Personnel Details'!$I$20), 'Personnel Details'!$L$20, 'Personnel Details'!$G$20)))</f>
        <v/>
      </c>
      <c r="IY345" s="59">
        <f t="shared" si="868"/>
        <v>0</v>
      </c>
      <c r="IZ345" s="53"/>
      <c r="JB345" s="78" t="str">
        <f>IF(JB$9="", "", IF(AND(NOT('Personnel Details'!$N$21=""), $B345&gt;='Personnel Details'!$N$21), 'Personnel Details'!$O$21, IF(AND(NOT('Personnel Details'!$I$21=""), $B345&gt;='Personnel Details'!$I$21), 'Personnel Details'!$J$21, 'Personnel Details'!$E$21)))</f>
        <v/>
      </c>
      <c r="JC345" s="59" t="str">
        <f>IF(JB$9="", "", IF(AND(NOT('Personnel Details'!$N$21=""), $B345&gt;='Personnel Details'!$N$21), IF('Personnel Details'!$P$21="","", 'Personnel Details'!$P$21), IF(AND(NOT('Personnel Details'!$I$21=""), $B345&gt;='Personnel Details'!$I$21), IF('Personnel Details'!$K$21="", "", 'Personnel Details'!$K$21), IF('Personnel Details'!$F$21="", "", 'Personnel Details'!$F$21))))</f>
        <v/>
      </c>
      <c r="JD345" s="79" t="str">
        <f>IF(JB$9="", "", IF(AND(NOT('Personnel Details'!$N$21=""), $B345&gt;='Personnel Details'!$N$21), 'Personnel Details'!$Q$21, IF(AND(NOT('Personnel Details'!$I$21=""), $B345&gt;='Personnel Details'!$I$21), 'Personnel Details'!$L$21, 'Personnel Details'!$G$21)))</f>
        <v/>
      </c>
      <c r="JE345" s="59">
        <f t="shared" si="869"/>
        <v>0</v>
      </c>
      <c r="JF345" s="53"/>
      <c r="JH345" s="78" t="str">
        <f>IF(JH$9="", "", IF(AND(NOT('Personnel Details'!$N$22=""), $B345&gt;='Personnel Details'!$N$22), 'Personnel Details'!$O$22, IF(AND(NOT('Personnel Details'!$I$22=""), $B345&gt;='Personnel Details'!$I$22), 'Personnel Details'!$J$22, 'Personnel Details'!$E$22)))</f>
        <v/>
      </c>
      <c r="JI345" s="59" t="str">
        <f>IF(JH$9="", "", IF(AND(NOT('Personnel Details'!$N$22=""), $B345&gt;='Personnel Details'!$N$22), IF('Personnel Details'!$P$22="","", 'Personnel Details'!$P$22), IF(AND(NOT('Personnel Details'!$I$22=""), $B345&gt;='Personnel Details'!$I$22), IF('Personnel Details'!$K$22="", "", 'Personnel Details'!$K$22), IF('Personnel Details'!$F$22="", "", 'Personnel Details'!$F$22))))</f>
        <v/>
      </c>
      <c r="JJ345" s="79" t="str">
        <f>IF(JH$9="", "", IF(AND(NOT('Personnel Details'!$N$22=""), $B345&gt;='Personnel Details'!$N$22), 'Personnel Details'!$Q$22, IF(AND(NOT('Personnel Details'!$I$22=""), $B345&gt;='Personnel Details'!$I$22), 'Personnel Details'!$L$22, 'Personnel Details'!$G$22)))</f>
        <v/>
      </c>
      <c r="JK345" s="59">
        <f t="shared" si="870"/>
        <v>0</v>
      </c>
      <c r="JL345" s="53"/>
      <c r="JN345" s="78" t="str">
        <f>IF(JN$9="", "", IF(AND(NOT('Personnel Details'!$N$23=""), $B345&gt;='Personnel Details'!$N$23), 'Personnel Details'!$O$23, IF(AND(NOT('Personnel Details'!$I$23=""), $B345&gt;='Personnel Details'!$I$23), 'Personnel Details'!$J$23, 'Personnel Details'!$E$23)))</f>
        <v/>
      </c>
      <c r="JO345" s="59" t="str">
        <f>IF(JN$9="", "", IF(AND(NOT('Personnel Details'!$N$23=""), $B345&gt;='Personnel Details'!$N$23), IF('Personnel Details'!$P$23="","", 'Personnel Details'!$P$23), IF(AND(NOT('Personnel Details'!$I$23=""), $B345&gt;='Personnel Details'!$I$23), IF('Personnel Details'!$K$23="", "", 'Personnel Details'!$K$23), IF('Personnel Details'!$F$23="", "", 'Personnel Details'!$F$23))))</f>
        <v/>
      </c>
      <c r="JP345" s="79" t="str">
        <f>IF(JN$9="", "", IF(AND(NOT('Personnel Details'!$N$23=""), $B345&gt;='Personnel Details'!$N$23), 'Personnel Details'!$Q$23, IF(AND(NOT('Personnel Details'!$I$23=""), $B345&gt;='Personnel Details'!$I$23), 'Personnel Details'!$L$23, 'Personnel Details'!$G$23)))</f>
        <v/>
      </c>
      <c r="JQ345" s="59">
        <f t="shared" si="871"/>
        <v>0</v>
      </c>
      <c r="JR345" s="53"/>
      <c r="JT345" s="78" t="str">
        <f>IF(JT$9="", "", IF(AND(NOT('Personnel Details'!$N$24=""), $B345&gt;='Personnel Details'!$N$24), 'Personnel Details'!$O$24, IF(AND(NOT('Personnel Details'!$I$24=""), $B345&gt;='Personnel Details'!$I$24), 'Personnel Details'!$J$24, 'Personnel Details'!$E$24)))</f>
        <v/>
      </c>
      <c r="JU345" s="59" t="str">
        <f>IF(JT$9="", "", IF(AND(NOT('Personnel Details'!$N$24=""), $B345&gt;='Personnel Details'!$N$24), IF('Personnel Details'!$P$24="","", 'Personnel Details'!$P$24), IF(AND(NOT('Personnel Details'!$I$24=""), $B345&gt;='Personnel Details'!$I$24), IF('Personnel Details'!$K$24="", "", 'Personnel Details'!$K$24), IF('Personnel Details'!$F$24="", "", 'Personnel Details'!$F$24))))</f>
        <v/>
      </c>
      <c r="JV345" s="79" t="str">
        <f>IF(JT$9="", "", IF(AND(NOT('Personnel Details'!$N$24=""), $B345&gt;='Personnel Details'!$N$24), 'Personnel Details'!$Q$24, IF(AND(NOT('Personnel Details'!$I$24=""), $B345&gt;='Personnel Details'!$I$24), 'Personnel Details'!$L$24, 'Personnel Details'!$G$24)))</f>
        <v/>
      </c>
      <c r="JW345" s="59">
        <f t="shared" si="872"/>
        <v>0</v>
      </c>
      <c r="JX345" s="53"/>
      <c r="JZ345" s="78" t="str">
        <f>IF(JZ$9="", "", IF(AND(NOT('Personnel Details'!$N$25=""), $B345&gt;='Personnel Details'!$N$25), 'Personnel Details'!$O$25, IF(AND(NOT('Personnel Details'!$I$25=""), $B345&gt;='Personnel Details'!$I$25), 'Personnel Details'!$J$25, 'Personnel Details'!$E$25)))</f>
        <v/>
      </c>
      <c r="KA345" s="59" t="str">
        <f>IF(JZ$9="", "", IF(AND(NOT('Personnel Details'!$N$25=""), $B345&gt;='Personnel Details'!$N$25), IF('Personnel Details'!$P$25="","", 'Personnel Details'!$P$25), IF(AND(NOT('Personnel Details'!$I$25=""), $B345&gt;='Personnel Details'!$I$25), IF('Personnel Details'!$K$25="", "", 'Personnel Details'!$K$25), IF('Personnel Details'!$F$25="", "", 'Personnel Details'!$F$25))))</f>
        <v/>
      </c>
      <c r="KB345" s="79" t="str">
        <f>IF(JZ$9="", "", IF(AND(NOT('Personnel Details'!$N$25=""), $B345&gt;='Personnel Details'!$N$25), 'Personnel Details'!$Q$25, IF(AND(NOT('Personnel Details'!$I$25=""), $B345&gt;='Personnel Details'!$I$25), 'Personnel Details'!$L$25, 'Personnel Details'!$G$25)))</f>
        <v/>
      </c>
      <c r="KC345" s="59">
        <f t="shared" si="873"/>
        <v>0</v>
      </c>
      <c r="KD345" s="53"/>
      <c r="KF345" s="78" t="str">
        <f>IF(KF$9="", "", IF(AND(NOT('Personnel Details'!$N$26=""), $B345&gt;='Personnel Details'!$N$26), 'Personnel Details'!$O$26, IF(AND(NOT('Personnel Details'!$I$26=""), $B345&gt;='Personnel Details'!$I$26), 'Personnel Details'!$J$26, 'Personnel Details'!$E$26)))</f>
        <v/>
      </c>
      <c r="KG345" s="59" t="str">
        <f>IF(KF$9="", "", IF(AND(NOT('Personnel Details'!$N$26=""), $B345&gt;='Personnel Details'!$N$26), IF('Personnel Details'!$P$26="","", 'Personnel Details'!$P$26), IF(AND(NOT('Personnel Details'!$I$26=""), $B345&gt;='Personnel Details'!$I$26), IF('Personnel Details'!$K$26="", "", 'Personnel Details'!$K$26), IF('Personnel Details'!$F$26="", "", 'Personnel Details'!$F$26))))</f>
        <v/>
      </c>
      <c r="KH345" s="79" t="str">
        <f>IF(KF$9="", "", IF(AND(NOT('Personnel Details'!$N$26=""), $B345&gt;='Personnel Details'!$N$26), 'Personnel Details'!$Q$26, IF(AND(NOT('Personnel Details'!$I$26=""), $B345&gt;='Personnel Details'!$I$26), 'Personnel Details'!$L$26, 'Personnel Details'!$G$26)))</f>
        <v/>
      </c>
      <c r="KI345" s="59">
        <f t="shared" si="874"/>
        <v>0</v>
      </c>
      <c r="KJ345" s="53"/>
      <c r="KL345" s="78" t="str">
        <f>IF(KL$9="", "", IF(AND(NOT('Personnel Details'!$N$27=""), $B345&gt;='Personnel Details'!$N$27), 'Personnel Details'!$O$27, IF(AND(NOT('Personnel Details'!$I$27=""), $B345&gt;='Personnel Details'!$I$27), 'Personnel Details'!$J$27, 'Personnel Details'!$E$27)))</f>
        <v/>
      </c>
      <c r="KM345" s="59" t="str">
        <f>IF(KL$9="", "", IF(AND(NOT('Personnel Details'!$N$27=""), $B345&gt;='Personnel Details'!$N$27), IF('Personnel Details'!$P$27="","", 'Personnel Details'!$P$27), IF(AND(NOT('Personnel Details'!$I$27=""), $B345&gt;='Personnel Details'!$I$27), IF('Personnel Details'!$K$27="", "", 'Personnel Details'!$K$27), IF('Personnel Details'!$F$27="", "", 'Personnel Details'!$F$27))))</f>
        <v/>
      </c>
      <c r="KN345" s="79" t="str">
        <f>IF(KL$9="", "", IF(AND(NOT('Personnel Details'!$N$27=""), $B345&gt;='Personnel Details'!$N$27), 'Personnel Details'!$Q$27, IF(AND(NOT('Personnel Details'!$I$27=""), $B345&gt;='Personnel Details'!$I$27), 'Personnel Details'!$L$27, 'Personnel Details'!$G$27)))</f>
        <v/>
      </c>
      <c r="KO345" s="59">
        <f t="shared" si="875"/>
        <v>0</v>
      </c>
      <c r="KP345" s="53"/>
      <c r="KR345" s="78" t="str">
        <f>IF(KR$9="", "", IF(AND(NOT('Personnel Details'!$N$28=""), $B345&gt;='Personnel Details'!$N$28), 'Personnel Details'!$O$28, IF(AND(NOT('Personnel Details'!$I$28=""), $B345&gt;='Personnel Details'!$I$28), 'Personnel Details'!$J$28, 'Personnel Details'!$E$28)))</f>
        <v/>
      </c>
      <c r="KS345" s="59" t="str">
        <f>IF(KR$9="", "", IF(AND(NOT('Personnel Details'!$N$28=""), $B345&gt;='Personnel Details'!$N$28), IF('Personnel Details'!$P$28="","", 'Personnel Details'!$P$28), IF(AND(NOT('Personnel Details'!$I$28=""), $B345&gt;='Personnel Details'!$I$28), IF('Personnel Details'!$K$28="", "", 'Personnel Details'!$K$28), IF('Personnel Details'!$F$28="", "", 'Personnel Details'!$F$28))))</f>
        <v/>
      </c>
      <c r="KT345" s="79" t="str">
        <f>IF(KR$9="", "", IF(AND(NOT('Personnel Details'!$N$28=""), $B345&gt;='Personnel Details'!$N$28), 'Personnel Details'!$Q$28, IF(AND(NOT('Personnel Details'!$I$28=""), $B345&gt;='Personnel Details'!$I$28), 'Personnel Details'!$L$28, 'Personnel Details'!$G$28)))</f>
        <v/>
      </c>
      <c r="KU345" s="59">
        <f t="shared" si="876"/>
        <v>0</v>
      </c>
      <c r="KV345" s="53"/>
      <c r="KX345" s="78" t="str">
        <f>IF(KX$9="", "", IF(AND(NOT('Personnel Details'!$N$29=""), $B345&gt;='Personnel Details'!$N$29), 'Personnel Details'!$O$29, IF(AND(NOT('Personnel Details'!$I$29=""), $B345&gt;='Personnel Details'!$I$29), 'Personnel Details'!$J$29, 'Personnel Details'!$E$29)))</f>
        <v/>
      </c>
      <c r="KY345" s="59" t="str">
        <f>IF(KX$9="", "", IF(AND(NOT('Personnel Details'!$N$29=""), $B345&gt;='Personnel Details'!$N$29), IF('Personnel Details'!$P$29="","", 'Personnel Details'!$P$29), IF(AND(NOT('Personnel Details'!$I$29=""), $B345&gt;='Personnel Details'!$I$29), IF('Personnel Details'!$K$29="", "", 'Personnel Details'!$K$29), IF('Personnel Details'!$F$29="", "", 'Personnel Details'!$F$29))))</f>
        <v/>
      </c>
      <c r="KZ345" s="79" t="str">
        <f>IF(KX$9="", "", IF(AND(NOT('Personnel Details'!$N$29=""), $B345&gt;='Personnel Details'!$N$29), 'Personnel Details'!$Q$29, IF(AND(NOT('Personnel Details'!$I$29=""), $B345&gt;='Personnel Details'!$I$29), 'Personnel Details'!$L$29, 'Personnel Details'!$G$29)))</f>
        <v/>
      </c>
      <c r="LA345" s="59">
        <f t="shared" si="877"/>
        <v>0</v>
      </c>
      <c r="LB345" s="53"/>
      <c r="LD345" s="78" t="str">
        <f>IF(LD$9="", "", IF(AND(NOT('Personnel Details'!$N$30=""), $B345&gt;='Personnel Details'!$N$30), 'Personnel Details'!$O$30, IF(AND(NOT('Personnel Details'!$I$30=""), $B345&gt;='Personnel Details'!$I$30), 'Personnel Details'!$J$30, 'Personnel Details'!$E$30)))</f>
        <v/>
      </c>
      <c r="LE345" s="59" t="str">
        <f>IF(LD$9="", "", IF(AND(NOT('Personnel Details'!$N$30=""), $B345&gt;='Personnel Details'!$N$30), IF('Personnel Details'!$P$30="","", 'Personnel Details'!$P$30), IF(AND(NOT('Personnel Details'!$I$30=""), $B345&gt;='Personnel Details'!$I$30), IF('Personnel Details'!$K$30="", "", 'Personnel Details'!$K$30), IF('Personnel Details'!$F$30="", "", 'Personnel Details'!$F$30))))</f>
        <v/>
      </c>
      <c r="LF345" s="79" t="str">
        <f>IF(LD$9="", "", IF(AND(NOT('Personnel Details'!$N$30=""), $B345&gt;='Personnel Details'!$N$30), 'Personnel Details'!$Q$30, IF(AND(NOT('Personnel Details'!$I$30=""), $B345&gt;='Personnel Details'!$I$30), 'Personnel Details'!$L$30, 'Personnel Details'!$G$30)))</f>
        <v/>
      </c>
      <c r="LG345" s="59">
        <f t="shared" si="878"/>
        <v>0</v>
      </c>
      <c r="LH345" s="53"/>
      <c r="LJ345" s="78" t="str">
        <f>IF(LJ$9="", "", IF(AND(NOT('Personnel Details'!$N$31=""), $B345&gt;='Personnel Details'!$N$31), 'Personnel Details'!$O$31, IF(AND(NOT('Personnel Details'!$I$31=""), $B345&gt;='Personnel Details'!$I$31), 'Personnel Details'!$J$31, 'Personnel Details'!$E$31)))</f>
        <v/>
      </c>
      <c r="LK345" s="59" t="str">
        <f>IF(LJ$9="", "", IF(AND(NOT('Personnel Details'!$N$31=""), $B345&gt;='Personnel Details'!$N$31), IF('Personnel Details'!$P$31="","", 'Personnel Details'!$P$31), IF(AND(NOT('Personnel Details'!$I$31=""), $B345&gt;='Personnel Details'!$I$31), IF('Personnel Details'!$K$31="", "", 'Personnel Details'!$K$31), IF('Personnel Details'!$F$31="", "", 'Personnel Details'!$F$31))))</f>
        <v/>
      </c>
      <c r="LL345" s="79" t="str">
        <f>IF(LJ$9="", "", IF(AND(NOT('Personnel Details'!$N$31=""), $B345&gt;='Personnel Details'!$N$31), 'Personnel Details'!$Q$31, IF(AND(NOT('Personnel Details'!$I$31=""), $B345&gt;='Personnel Details'!$I$31), 'Personnel Details'!$L$31, 'Personnel Details'!$G$31)))</f>
        <v/>
      </c>
      <c r="LM345" s="59">
        <f t="shared" si="879"/>
        <v>0</v>
      </c>
      <c r="LN345" s="53"/>
      <c r="LP345" s="78" t="str">
        <f>IF(LP$9="", "", IF(AND(NOT('Personnel Details'!$N$32=""), $B345&gt;='Personnel Details'!$N$32), 'Personnel Details'!$O$32, IF(AND(NOT('Personnel Details'!$I$32=""), $B345&gt;='Personnel Details'!$I$32), 'Personnel Details'!$J$32, 'Personnel Details'!$E$32)))</f>
        <v/>
      </c>
      <c r="LQ345" s="59" t="str">
        <f>IF(LP$9="", "", IF(AND(NOT('Personnel Details'!$N$32=""), $B345&gt;='Personnel Details'!$N$32), IF('Personnel Details'!$P$32="","", 'Personnel Details'!$P$32), IF(AND(NOT('Personnel Details'!$I$32=""), $B345&gt;='Personnel Details'!$I$32), IF('Personnel Details'!$K$32="", "", 'Personnel Details'!$K$32), IF('Personnel Details'!$F$32="", "", 'Personnel Details'!$F$32))))</f>
        <v/>
      </c>
      <c r="LR345" s="79" t="str">
        <f>IF(LP$9="", "", IF(AND(NOT('Personnel Details'!$N$32=""), $B345&gt;='Personnel Details'!$N$32), 'Personnel Details'!$Q$32, IF(AND(NOT('Personnel Details'!$I$32=""), $B345&gt;='Personnel Details'!$I$32), 'Personnel Details'!$L$32, 'Personnel Details'!$G$32)))</f>
        <v/>
      </c>
      <c r="LS345" s="59">
        <f t="shared" si="880"/>
        <v>0</v>
      </c>
      <c r="LT345" s="53"/>
      <c r="LV345" s="78" t="str">
        <f>IF(LV$9="", "", IF(AND(NOT('Personnel Details'!$N$33=""), $B345&gt;='Personnel Details'!$N$33), 'Personnel Details'!$O$33, IF(AND(NOT('Personnel Details'!$I$33=""), $B345&gt;='Personnel Details'!$I$33), 'Personnel Details'!$J$33, 'Personnel Details'!$E$33)))</f>
        <v/>
      </c>
      <c r="LW345" s="59" t="str">
        <f>IF(LV$9="", "", IF(AND(NOT('Personnel Details'!$N$33=""), $B345&gt;='Personnel Details'!$N$33), IF('Personnel Details'!$P$33="","", 'Personnel Details'!$P$33), IF(AND(NOT('Personnel Details'!$I$33=""), $B345&gt;='Personnel Details'!$I$33), IF('Personnel Details'!$K$33="", "", 'Personnel Details'!$K$33), IF('Personnel Details'!$F$33="", "", 'Personnel Details'!$F$33))))</f>
        <v/>
      </c>
      <c r="LX345" s="79" t="str">
        <f>IF(LV$9="", "", IF(AND(NOT('Personnel Details'!$N$33=""), $B345&gt;='Personnel Details'!$N$33), 'Personnel Details'!$Q$33, IF(AND(NOT('Personnel Details'!$I$33=""), $B345&gt;='Personnel Details'!$I$33), 'Personnel Details'!$L$33, 'Personnel Details'!$G$33)))</f>
        <v/>
      </c>
      <c r="LY345" s="59">
        <f t="shared" si="881"/>
        <v>0</v>
      </c>
      <c r="LZ345" s="53"/>
      <c r="MB345" s="78" t="str">
        <f>IF(MB$9="", "", IF(AND(NOT('Personnel Details'!$N$34=""), $B345&gt;='Personnel Details'!$N$34), 'Personnel Details'!$O$34, IF(AND(NOT('Personnel Details'!$I$34=""), $B345&gt;='Personnel Details'!$I$34), 'Personnel Details'!$J$34, 'Personnel Details'!$E$34)))</f>
        <v/>
      </c>
      <c r="MC345" s="59" t="str">
        <f>IF(MB$9="", "", IF(AND(NOT('Personnel Details'!$N$34=""), $B345&gt;='Personnel Details'!$N$34), IF('Personnel Details'!$P$34="","", 'Personnel Details'!$P$34), IF(AND(NOT('Personnel Details'!$I$34=""), $B345&gt;='Personnel Details'!$I$34), IF('Personnel Details'!$K$34="", "", 'Personnel Details'!$K$34), IF('Personnel Details'!$F$34="", "", 'Personnel Details'!$F$34))))</f>
        <v/>
      </c>
      <c r="MD345" s="79" t="str">
        <f>IF(MB$9="", "", IF(AND(NOT('Personnel Details'!$N$34=""), $B345&gt;='Personnel Details'!$N$34), 'Personnel Details'!$Q$34, IF(AND(NOT('Personnel Details'!$I$34=""), $B345&gt;='Personnel Details'!$I$34), 'Personnel Details'!$L$34, 'Personnel Details'!$G$34)))</f>
        <v/>
      </c>
      <c r="ME345" s="59">
        <f t="shared" si="882"/>
        <v>0</v>
      </c>
      <c r="MF345" s="53"/>
      <c r="MH345" s="78" t="str">
        <f>IF(MH$9="", "", IF(AND(NOT('Personnel Details'!$N$35=""), $B345&gt;='Personnel Details'!$N$35), 'Personnel Details'!$O$35, IF(AND(NOT('Personnel Details'!$I$35=""), $B345&gt;='Personnel Details'!$I$35), 'Personnel Details'!$J$35, 'Personnel Details'!$E$35)))</f>
        <v/>
      </c>
      <c r="MI345" s="59" t="str">
        <f>IF(MH$9="", "", IF(AND(NOT('Personnel Details'!$N$35=""), $B345&gt;='Personnel Details'!$N$35), IF('Personnel Details'!$P$35="","", 'Personnel Details'!$P$35), IF(AND(NOT('Personnel Details'!$I$35=""), $B345&gt;='Personnel Details'!$I$35), IF('Personnel Details'!$K$35="", "", 'Personnel Details'!$K$35), IF('Personnel Details'!$F$35="", "", 'Personnel Details'!$F$35))))</f>
        <v/>
      </c>
      <c r="MJ345" s="79" t="str">
        <f>IF(MH$9="", "", IF(AND(NOT('Personnel Details'!$N$35=""), $B345&gt;='Personnel Details'!$N$35), 'Personnel Details'!$Q$35, IF(AND(NOT('Personnel Details'!$I$35=""), $B345&gt;='Personnel Details'!$I$35), 'Personnel Details'!$L$35, 'Personnel Details'!$G$35)))</f>
        <v/>
      </c>
      <c r="MK345" s="59">
        <f t="shared" si="883"/>
        <v>0</v>
      </c>
      <c r="ML345" s="53"/>
      <c r="MN345" s="78" t="str">
        <f>IF(MN$9="", "", IF(AND(NOT('Personnel Details'!$N$36=""), $B345&gt;='Personnel Details'!$N$36), 'Personnel Details'!$O$36, IF(AND(NOT('Personnel Details'!$I$36=""), $B345&gt;='Personnel Details'!$I$36), 'Personnel Details'!$J$36, 'Personnel Details'!$E$36)))</f>
        <v/>
      </c>
      <c r="MO345" s="59" t="str">
        <f>IF(MN$9="", "", IF(AND(NOT('Personnel Details'!$N$36=""), $B345&gt;='Personnel Details'!$N$36), IF('Personnel Details'!$P$36="","", 'Personnel Details'!$P$36), IF(AND(NOT('Personnel Details'!$I$36=""), $B345&gt;='Personnel Details'!$I$36), IF('Personnel Details'!$K$36="", "", 'Personnel Details'!$K$36), IF('Personnel Details'!$F$36="", "", 'Personnel Details'!$F$36))))</f>
        <v/>
      </c>
      <c r="MP345" s="79" t="str">
        <f>IF(MN$9="", "", IF(AND(NOT('Personnel Details'!$N$36=""), $B345&gt;='Personnel Details'!$N$36), 'Personnel Details'!$Q$36, IF(AND(NOT('Personnel Details'!$I$36=""), $B345&gt;='Personnel Details'!$I$36), 'Personnel Details'!$L$36, 'Personnel Details'!$G$36)))</f>
        <v/>
      </c>
      <c r="MQ345" s="59">
        <f t="shared" si="884"/>
        <v>0</v>
      </c>
      <c r="MR345" s="53"/>
      <c r="MT345" s="78" t="str">
        <f>IF(MT$9="", "", IF(AND(NOT('Personnel Details'!$N$37=""), $B345&gt;='Personnel Details'!$N$37), 'Personnel Details'!$O$37, IF(AND(NOT('Personnel Details'!$I$37=""), $B345&gt;='Personnel Details'!$I$37), 'Personnel Details'!$J$37, 'Personnel Details'!$E$37)))</f>
        <v/>
      </c>
      <c r="MU345" s="59" t="str">
        <f>IF(MT$9="", "", IF(AND(NOT('Personnel Details'!$N$37=""), $B345&gt;='Personnel Details'!$N$37), IF('Personnel Details'!$P$37="","", 'Personnel Details'!$P$37), IF(AND(NOT('Personnel Details'!$I$37=""), $B345&gt;='Personnel Details'!$I$37), IF('Personnel Details'!$K$37="", "", 'Personnel Details'!$K$37), IF('Personnel Details'!$F$37="", "", 'Personnel Details'!$F$37))))</f>
        <v/>
      </c>
      <c r="MV345" s="79" t="str">
        <f>IF(MT$9="", "", IF(AND(NOT('Personnel Details'!$N$37=""), $B345&gt;='Personnel Details'!$N$37), 'Personnel Details'!$Q$37, IF(AND(NOT('Personnel Details'!$I$37=""), $B345&gt;='Personnel Details'!$I$37), 'Personnel Details'!$L$37, 'Personnel Details'!$G$37)))</f>
        <v/>
      </c>
      <c r="MW345" s="59">
        <f t="shared" si="885"/>
        <v>0</v>
      </c>
      <c r="MX345" s="53"/>
      <c r="MZ345" s="78" t="str">
        <f>IF(MZ$9="", "", IF(AND(NOT('Personnel Details'!$N$38=""), $B345&gt;='Personnel Details'!$N$38), 'Personnel Details'!$O$38, IF(AND(NOT('Personnel Details'!$I$38=""), $B345&gt;='Personnel Details'!$I$38), 'Personnel Details'!$J$38, 'Personnel Details'!$E$38)))</f>
        <v/>
      </c>
      <c r="NA345" s="59" t="str">
        <f>IF(MZ$9="", "", IF(AND(NOT('Personnel Details'!$N$38=""), $B345&gt;='Personnel Details'!$N$38), IF('Personnel Details'!$P$38="","", 'Personnel Details'!$P$38), IF(AND(NOT('Personnel Details'!$I$38=""), $B345&gt;='Personnel Details'!$I$38), IF('Personnel Details'!$K$38="", "", 'Personnel Details'!$K$38), IF('Personnel Details'!$F$38="", "", 'Personnel Details'!$F$38))))</f>
        <v/>
      </c>
      <c r="NB345" s="79" t="str">
        <f>IF(MZ$9="", "", IF(AND(NOT('Personnel Details'!$N$38=""), $B345&gt;='Personnel Details'!$N$38), 'Personnel Details'!$Q$38, IF(AND(NOT('Personnel Details'!$I$38=""), $B345&gt;='Personnel Details'!$I$38), 'Personnel Details'!$L$38, 'Personnel Details'!$G$38)))</f>
        <v/>
      </c>
      <c r="NC345" s="59">
        <f t="shared" si="886"/>
        <v>0</v>
      </c>
      <c r="ND345" s="53"/>
      <c r="NF345" s="78" t="str">
        <f>IF(NF$9="", "", IF(AND(NOT('Personnel Details'!$N$39=""), $B345&gt;='Personnel Details'!$N$39), 'Personnel Details'!$O$39, IF(AND(NOT('Personnel Details'!$I$39=""), $B345&gt;='Personnel Details'!$I$39), 'Personnel Details'!$J$39, 'Personnel Details'!$E$39)))</f>
        <v/>
      </c>
      <c r="NG345" s="59" t="str">
        <f>IF(NF$9="", "", IF(AND(NOT('Personnel Details'!$N$39=""), $B345&gt;='Personnel Details'!$N$39), IF('Personnel Details'!$P$39="","", 'Personnel Details'!$P$39), IF(AND(NOT('Personnel Details'!$I$39=""), $B345&gt;='Personnel Details'!$I$39), IF('Personnel Details'!$K$39="", "", 'Personnel Details'!$K$39), IF('Personnel Details'!$F$39="", "", 'Personnel Details'!$F$39))))</f>
        <v/>
      </c>
      <c r="NH345" s="79" t="str">
        <f>IF(NF$9="", "", IF(AND(NOT('Personnel Details'!$N$39=""), $B345&gt;='Personnel Details'!$N$39), 'Personnel Details'!$Q$39, IF(AND(NOT('Personnel Details'!$I$39=""), $B345&gt;='Personnel Details'!$I$39), 'Personnel Details'!$L$39, 'Personnel Details'!$G$39)))</f>
        <v/>
      </c>
      <c r="NI345" s="59">
        <f t="shared" si="887"/>
        <v>0</v>
      </c>
      <c r="NJ345" s="53"/>
      <c r="NL345" s="78" t="str">
        <f>IF(NL$9="", "", IF(AND(NOT('Personnel Details'!$N$40=""), $B345&gt;='Personnel Details'!$N$40), 'Personnel Details'!$O$40, IF(AND(NOT('Personnel Details'!$I$40=""), $B345&gt;='Personnel Details'!$I$40), 'Personnel Details'!$J$40, 'Personnel Details'!$E$40)))</f>
        <v/>
      </c>
      <c r="NM345" s="59" t="str">
        <f>IF(NL$9="", "", IF(AND(NOT('Personnel Details'!$N$40=""), $B345&gt;='Personnel Details'!$N$40), IF('Personnel Details'!$P$40="","", 'Personnel Details'!$P$40), IF(AND(NOT('Personnel Details'!$I$40=""), $B345&gt;='Personnel Details'!$I$40), IF('Personnel Details'!$K$40="", "", 'Personnel Details'!$K$40), IF('Personnel Details'!$F$40="", "", 'Personnel Details'!$F$40))))</f>
        <v/>
      </c>
      <c r="NN345" s="79" t="str">
        <f>IF(NL$9="", "", IF(AND(NOT('Personnel Details'!$N$40=""), $B345&gt;='Personnel Details'!$N$40), 'Personnel Details'!$Q$40, IF(AND(NOT('Personnel Details'!$I$40=""), $B345&gt;='Personnel Details'!$I$40), 'Personnel Details'!$L$40, 'Personnel Details'!$G$40)))</f>
        <v/>
      </c>
      <c r="NO345" s="59">
        <f t="shared" si="888"/>
        <v>0</v>
      </c>
      <c r="NP345" s="53"/>
    </row>
    <row r="346" spans="1:380" x14ac:dyDescent="0.25">
      <c r="A346" s="32"/>
      <c r="B346" s="113">
        <f>IFERROR(IF(B345+1&gt;'Personnel Details'!$U$5, "", B345+1), "")</f>
        <v>44166</v>
      </c>
      <c r="C346" s="32"/>
      <c r="D346" s="120"/>
      <c r="E346" s="13" t="str">
        <f t="shared" si="767"/>
        <v/>
      </c>
      <c r="F346" s="13" t="str">
        <f t="shared" si="798"/>
        <v/>
      </c>
      <c r="G346" s="56" t="str">
        <f t="shared" si="889"/>
        <v/>
      </c>
      <c r="H346" s="16" t="str">
        <f t="shared" si="799"/>
        <v/>
      </c>
      <c r="I346" s="32"/>
      <c r="J346" s="120"/>
      <c r="K346" s="62" t="str">
        <f t="shared" si="768"/>
        <v/>
      </c>
      <c r="L346" s="62" t="str">
        <f t="shared" si="800"/>
        <v/>
      </c>
      <c r="M346" s="65" t="str">
        <f t="shared" si="890"/>
        <v/>
      </c>
      <c r="N346" s="68" t="str">
        <f t="shared" si="801"/>
        <v/>
      </c>
      <c r="O346" s="32"/>
      <c r="P346" s="120"/>
      <c r="Q346" s="62" t="str">
        <f t="shared" si="769"/>
        <v/>
      </c>
      <c r="R346" s="62" t="str">
        <f t="shared" si="802"/>
        <v/>
      </c>
      <c r="S346" s="65" t="str">
        <f t="shared" si="891"/>
        <v/>
      </c>
      <c r="T346" s="68" t="str">
        <f t="shared" si="803"/>
        <v/>
      </c>
      <c r="U346" s="32"/>
      <c r="V346" s="120"/>
      <c r="W346" s="62" t="str">
        <f t="shared" si="770"/>
        <v/>
      </c>
      <c r="X346" s="62" t="str">
        <f t="shared" si="804"/>
        <v/>
      </c>
      <c r="Y346" s="65" t="str">
        <f t="shared" si="892"/>
        <v/>
      </c>
      <c r="Z346" s="68" t="str">
        <f t="shared" si="805"/>
        <v/>
      </c>
      <c r="AA346" s="32"/>
      <c r="AB346" s="120"/>
      <c r="AC346" s="62" t="str">
        <f t="shared" si="771"/>
        <v/>
      </c>
      <c r="AD346" s="62" t="str">
        <f t="shared" si="806"/>
        <v/>
      </c>
      <c r="AE346" s="65" t="str">
        <f t="shared" si="893"/>
        <v/>
      </c>
      <c r="AF346" s="68" t="str">
        <f t="shared" si="807"/>
        <v/>
      </c>
      <c r="AG346" s="32"/>
      <c r="AH346" s="120"/>
      <c r="AI346" s="62" t="str">
        <f t="shared" si="772"/>
        <v/>
      </c>
      <c r="AJ346" s="62" t="str">
        <f t="shared" si="808"/>
        <v/>
      </c>
      <c r="AK346" s="65" t="str">
        <f t="shared" si="894"/>
        <v/>
      </c>
      <c r="AL346" s="68" t="str">
        <f t="shared" si="809"/>
        <v/>
      </c>
      <c r="AM346" s="32"/>
      <c r="AN346" s="120"/>
      <c r="AO346" s="62" t="str">
        <f t="shared" si="773"/>
        <v/>
      </c>
      <c r="AP346" s="62" t="str">
        <f t="shared" si="810"/>
        <v/>
      </c>
      <c r="AQ346" s="65" t="str">
        <f t="shared" si="895"/>
        <v/>
      </c>
      <c r="AR346" s="68" t="str">
        <f t="shared" si="811"/>
        <v/>
      </c>
      <c r="AS346" s="32"/>
      <c r="AT346" s="120"/>
      <c r="AU346" s="62" t="str">
        <f t="shared" si="774"/>
        <v/>
      </c>
      <c r="AV346" s="62" t="str">
        <f t="shared" si="812"/>
        <v/>
      </c>
      <c r="AW346" s="65" t="str">
        <f t="shared" si="896"/>
        <v/>
      </c>
      <c r="AX346" s="68" t="str">
        <f t="shared" si="813"/>
        <v/>
      </c>
      <c r="AY346" s="32"/>
      <c r="AZ346" s="120"/>
      <c r="BA346" s="62" t="str">
        <f t="shared" si="775"/>
        <v/>
      </c>
      <c r="BB346" s="62" t="str">
        <f t="shared" si="814"/>
        <v/>
      </c>
      <c r="BC346" s="65" t="str">
        <f t="shared" si="897"/>
        <v/>
      </c>
      <c r="BD346" s="68" t="str">
        <f t="shared" si="815"/>
        <v/>
      </c>
      <c r="BE346" s="32"/>
      <c r="BF346" s="120"/>
      <c r="BG346" s="62" t="str">
        <f t="shared" si="776"/>
        <v/>
      </c>
      <c r="BH346" s="62" t="str">
        <f t="shared" si="816"/>
        <v/>
      </c>
      <c r="BI346" s="65" t="str">
        <f t="shared" si="898"/>
        <v/>
      </c>
      <c r="BJ346" s="68" t="str">
        <f t="shared" si="817"/>
        <v/>
      </c>
      <c r="BK346" s="32"/>
      <c r="BL346" s="120"/>
      <c r="BM346" s="62" t="str">
        <f t="shared" si="777"/>
        <v/>
      </c>
      <c r="BN346" s="62" t="str">
        <f t="shared" si="818"/>
        <v/>
      </c>
      <c r="BO346" s="65" t="str">
        <f t="shared" si="899"/>
        <v/>
      </c>
      <c r="BP346" s="68" t="str">
        <f t="shared" si="819"/>
        <v/>
      </c>
      <c r="BQ346" s="32"/>
      <c r="BR346" s="120"/>
      <c r="BS346" s="62" t="str">
        <f t="shared" si="778"/>
        <v/>
      </c>
      <c r="BT346" s="62" t="str">
        <f t="shared" si="820"/>
        <v/>
      </c>
      <c r="BU346" s="65" t="str">
        <f t="shared" si="900"/>
        <v/>
      </c>
      <c r="BV346" s="68" t="str">
        <f t="shared" si="821"/>
        <v/>
      </c>
      <c r="BW346" s="32"/>
      <c r="BX346" s="120"/>
      <c r="BY346" s="62" t="str">
        <f t="shared" si="779"/>
        <v/>
      </c>
      <c r="BZ346" s="62" t="str">
        <f t="shared" si="822"/>
        <v/>
      </c>
      <c r="CA346" s="65" t="str">
        <f t="shared" si="901"/>
        <v/>
      </c>
      <c r="CB346" s="68" t="str">
        <f t="shared" si="823"/>
        <v/>
      </c>
      <c r="CC346" s="32"/>
      <c r="CD346" s="120"/>
      <c r="CE346" s="62" t="str">
        <f t="shared" si="780"/>
        <v/>
      </c>
      <c r="CF346" s="62" t="str">
        <f t="shared" si="824"/>
        <v/>
      </c>
      <c r="CG346" s="65" t="str">
        <f t="shared" si="902"/>
        <v/>
      </c>
      <c r="CH346" s="68" t="str">
        <f t="shared" si="825"/>
        <v/>
      </c>
      <c r="CI346" s="32"/>
      <c r="CJ346" s="120"/>
      <c r="CK346" s="62" t="str">
        <f t="shared" si="781"/>
        <v/>
      </c>
      <c r="CL346" s="62" t="str">
        <f t="shared" si="826"/>
        <v/>
      </c>
      <c r="CM346" s="65" t="str">
        <f t="shared" si="903"/>
        <v/>
      </c>
      <c r="CN346" s="68" t="str">
        <f t="shared" si="827"/>
        <v/>
      </c>
      <c r="CO346" s="32"/>
      <c r="CP346" s="120"/>
      <c r="CQ346" s="62" t="str">
        <f t="shared" si="782"/>
        <v/>
      </c>
      <c r="CR346" s="62" t="str">
        <f t="shared" si="828"/>
        <v/>
      </c>
      <c r="CS346" s="65" t="str">
        <f t="shared" si="904"/>
        <v/>
      </c>
      <c r="CT346" s="68" t="str">
        <f t="shared" si="829"/>
        <v/>
      </c>
      <c r="CU346" s="32"/>
      <c r="CV346" s="120"/>
      <c r="CW346" s="62" t="str">
        <f t="shared" si="783"/>
        <v/>
      </c>
      <c r="CX346" s="62" t="str">
        <f t="shared" si="830"/>
        <v/>
      </c>
      <c r="CY346" s="65" t="str">
        <f t="shared" si="905"/>
        <v/>
      </c>
      <c r="CZ346" s="68" t="str">
        <f t="shared" si="831"/>
        <v/>
      </c>
      <c r="DA346" s="32"/>
      <c r="DB346" s="120"/>
      <c r="DC346" s="62" t="str">
        <f t="shared" si="784"/>
        <v/>
      </c>
      <c r="DD346" s="62" t="str">
        <f t="shared" si="832"/>
        <v/>
      </c>
      <c r="DE346" s="65" t="str">
        <f t="shared" si="906"/>
        <v/>
      </c>
      <c r="DF346" s="68" t="str">
        <f t="shared" si="833"/>
        <v/>
      </c>
      <c r="DG346" s="32"/>
      <c r="DH346" s="120"/>
      <c r="DI346" s="62" t="str">
        <f t="shared" si="785"/>
        <v/>
      </c>
      <c r="DJ346" s="62" t="str">
        <f t="shared" si="834"/>
        <v/>
      </c>
      <c r="DK346" s="65" t="str">
        <f t="shared" si="907"/>
        <v/>
      </c>
      <c r="DL346" s="68" t="str">
        <f t="shared" si="835"/>
        <v/>
      </c>
      <c r="DM346" s="32"/>
      <c r="DN346" s="120"/>
      <c r="DO346" s="62" t="str">
        <f t="shared" si="786"/>
        <v/>
      </c>
      <c r="DP346" s="62" t="str">
        <f t="shared" si="836"/>
        <v/>
      </c>
      <c r="DQ346" s="65" t="str">
        <f t="shared" si="908"/>
        <v/>
      </c>
      <c r="DR346" s="68" t="str">
        <f t="shared" si="837"/>
        <v/>
      </c>
      <c r="DS346" s="32"/>
      <c r="DT346" s="120"/>
      <c r="DU346" s="62" t="str">
        <f t="shared" si="787"/>
        <v/>
      </c>
      <c r="DV346" s="62" t="str">
        <f t="shared" si="838"/>
        <v/>
      </c>
      <c r="DW346" s="65" t="str">
        <f t="shared" si="909"/>
        <v/>
      </c>
      <c r="DX346" s="68" t="str">
        <f t="shared" si="839"/>
        <v/>
      </c>
      <c r="DY346" s="32"/>
      <c r="DZ346" s="120"/>
      <c r="EA346" s="62" t="str">
        <f t="shared" si="788"/>
        <v/>
      </c>
      <c r="EB346" s="62" t="str">
        <f t="shared" si="840"/>
        <v/>
      </c>
      <c r="EC346" s="65" t="str">
        <f t="shared" si="910"/>
        <v/>
      </c>
      <c r="ED346" s="68" t="str">
        <f t="shared" si="841"/>
        <v/>
      </c>
      <c r="EE346" s="32"/>
      <c r="EF346" s="120"/>
      <c r="EG346" s="62" t="str">
        <f t="shared" si="789"/>
        <v/>
      </c>
      <c r="EH346" s="62" t="str">
        <f t="shared" si="842"/>
        <v/>
      </c>
      <c r="EI346" s="65" t="str">
        <f t="shared" si="911"/>
        <v/>
      </c>
      <c r="EJ346" s="68" t="str">
        <f t="shared" si="843"/>
        <v/>
      </c>
      <c r="EK346" s="32"/>
      <c r="EL346" s="120"/>
      <c r="EM346" s="62" t="str">
        <f t="shared" si="790"/>
        <v/>
      </c>
      <c r="EN346" s="62" t="str">
        <f t="shared" si="844"/>
        <v/>
      </c>
      <c r="EO346" s="65" t="str">
        <f t="shared" si="912"/>
        <v/>
      </c>
      <c r="EP346" s="68" t="str">
        <f t="shared" si="845"/>
        <v/>
      </c>
      <c r="EQ346" s="32"/>
      <c r="ER346" s="120"/>
      <c r="ES346" s="62" t="str">
        <f t="shared" si="791"/>
        <v/>
      </c>
      <c r="ET346" s="62" t="str">
        <f t="shared" si="846"/>
        <v/>
      </c>
      <c r="EU346" s="65" t="str">
        <f t="shared" si="913"/>
        <v/>
      </c>
      <c r="EV346" s="68" t="str">
        <f t="shared" si="847"/>
        <v/>
      </c>
      <c r="EW346" s="32"/>
      <c r="EX346" s="120"/>
      <c r="EY346" s="62" t="str">
        <f t="shared" si="792"/>
        <v/>
      </c>
      <c r="EZ346" s="62" t="str">
        <f t="shared" si="848"/>
        <v/>
      </c>
      <c r="FA346" s="65" t="str">
        <f t="shared" si="914"/>
        <v/>
      </c>
      <c r="FB346" s="68" t="str">
        <f t="shared" si="849"/>
        <v/>
      </c>
      <c r="FC346" s="32"/>
      <c r="FD346" s="120"/>
      <c r="FE346" s="62" t="str">
        <f t="shared" si="793"/>
        <v/>
      </c>
      <c r="FF346" s="62" t="str">
        <f t="shared" si="850"/>
        <v/>
      </c>
      <c r="FG346" s="65" t="str">
        <f t="shared" si="915"/>
        <v/>
      </c>
      <c r="FH346" s="68" t="str">
        <f t="shared" si="851"/>
        <v/>
      </c>
      <c r="FI346" s="32"/>
      <c r="FJ346" s="120"/>
      <c r="FK346" s="62" t="str">
        <f t="shared" si="794"/>
        <v/>
      </c>
      <c r="FL346" s="62" t="str">
        <f t="shared" si="852"/>
        <v/>
      </c>
      <c r="FM346" s="65" t="str">
        <f t="shared" si="916"/>
        <v/>
      </c>
      <c r="FN346" s="68" t="str">
        <f t="shared" si="853"/>
        <v/>
      </c>
      <c r="FO346" s="32"/>
      <c r="FP346" s="120"/>
      <c r="FQ346" s="62" t="str">
        <f t="shared" si="795"/>
        <v/>
      </c>
      <c r="FR346" s="62" t="str">
        <f t="shared" si="854"/>
        <v/>
      </c>
      <c r="FS346" s="65" t="str">
        <f t="shared" si="917"/>
        <v/>
      </c>
      <c r="FT346" s="68" t="str">
        <f t="shared" si="855"/>
        <v/>
      </c>
      <c r="FU346" s="32"/>
      <c r="FV346" s="120"/>
      <c r="FW346" s="62" t="str">
        <f t="shared" si="796"/>
        <v/>
      </c>
      <c r="FX346" s="62" t="str">
        <f t="shared" si="856"/>
        <v/>
      </c>
      <c r="FY346" s="65" t="str">
        <f t="shared" si="918"/>
        <v/>
      </c>
      <c r="FZ346" s="68" t="str">
        <f t="shared" si="857"/>
        <v/>
      </c>
      <c r="GA346" s="32"/>
      <c r="GC346" s="7" t="str">
        <f t="shared" si="858"/>
        <v>Dec 2020</v>
      </c>
      <c r="GD346" s="7" t="str">
        <f t="shared" ca="1" si="797"/>
        <v/>
      </c>
      <c r="GT346" s="71">
        <f>IF(GT$9="", "", IF(AND(NOT('Personnel Details'!$N$11=""), $B346&gt;='Personnel Details'!$N$11), 'Personnel Details'!$O$11, IF(AND(NOT('Personnel Details'!$I$11=""), $B346&gt;='Personnel Details'!$I$11), 'Personnel Details'!$J$11, 'Personnel Details'!$E$11)))</f>
        <v>0.8</v>
      </c>
      <c r="GU346" s="59" t="str">
        <f>IF(GT$9="", "", IF(AND(NOT('Personnel Details'!$N$11=""), $B346&gt;='Personnel Details'!$N$11), IF('Personnel Details'!$P$11="","", 'Personnel Details'!$P$11), IF(AND(NOT('Personnel Details'!$I$11=""), $B346&gt;='Personnel Details'!$I$11), IF('Personnel Details'!$K$11="", "", 'Personnel Details'!$K$11), IF('Personnel Details'!$F$11="", "", 'Personnel Details'!$F$11))))</f>
        <v/>
      </c>
      <c r="GV346" s="74">
        <f>IF(GT$9="", "", IF(AND(NOT('Personnel Details'!$N$11=""), $B346&gt;='Personnel Details'!$N$11), 'Personnel Details'!$Q$11, IF(AND(NOT('Personnel Details'!$I$11=""), $B346&gt;='Personnel Details'!$I$11), 'Personnel Details'!$L$11, 'Personnel Details'!$G$11)))</f>
        <v>0</v>
      </c>
      <c r="GW346" s="59">
        <f t="shared" si="859"/>
        <v>0</v>
      </c>
      <c r="GX346" s="53"/>
      <c r="GZ346" s="78">
        <f>IF(GZ$9="", "", IF(AND(NOT('Personnel Details'!$N$12=""), $B346&gt;='Personnel Details'!$N$12), 'Personnel Details'!$O$12, IF(AND(NOT('Personnel Details'!$I$12=""), $B346&gt;='Personnel Details'!$I$12), 'Personnel Details'!$J$12, 'Personnel Details'!$E$12)))</f>
        <v>0.8</v>
      </c>
      <c r="HA346" s="59" t="str">
        <f>IF(GZ$9="", "", IF(AND(NOT('Personnel Details'!$N$12=""), $B346&gt;='Personnel Details'!$N$12), IF('Personnel Details'!$P$12="","", 'Personnel Details'!$P$12), IF(AND(NOT('Personnel Details'!$I$12=""), $B346&gt;='Personnel Details'!$I$12), IF('Personnel Details'!$K$12="", "", 'Personnel Details'!$K$12), IF('Personnel Details'!$F$12="", "", 'Personnel Details'!$F$12))))</f>
        <v/>
      </c>
      <c r="HB346" s="79">
        <f>IF(GZ$9="", "", IF(AND(NOT('Personnel Details'!$N$12=""), $B346&gt;='Personnel Details'!$N$12), 'Personnel Details'!$Q$12, IF(AND(NOT('Personnel Details'!$I$12=""), $B346&gt;='Personnel Details'!$I$12), 'Personnel Details'!$L$12, 'Personnel Details'!$G$12)))</f>
        <v>0</v>
      </c>
      <c r="HC346" s="59">
        <f t="shared" si="860"/>
        <v>0</v>
      </c>
      <c r="HD346" s="53"/>
      <c r="HF346" s="78">
        <f>IF(HF$9="", "", IF(AND(NOT('Personnel Details'!$N$13=""), $B346&gt;='Personnel Details'!$N$13), 'Personnel Details'!$O$13, IF(AND(NOT('Personnel Details'!$I$13=""), $B346&gt;='Personnel Details'!$I$13), 'Personnel Details'!$J$13, 'Personnel Details'!$E$13)))</f>
        <v>0.8</v>
      </c>
      <c r="HG346" s="59" t="str">
        <f>IF(HF$9="", "", IF(AND(NOT('Personnel Details'!$N$13=""), $B346&gt;='Personnel Details'!$N$13), IF('Personnel Details'!$P$13="","", 'Personnel Details'!$P$13), IF(AND(NOT('Personnel Details'!$I$13=""), $B346&gt;='Personnel Details'!$I$13), IF('Personnel Details'!$K$13="", "", 'Personnel Details'!$K$13), IF('Personnel Details'!$F$13="", "", 'Personnel Details'!$F$13))))</f>
        <v/>
      </c>
      <c r="HH346" s="79">
        <f>IF(HF$9="", "", IF(AND(NOT('Personnel Details'!$N$13=""), $B346&gt;='Personnel Details'!$N$13), 'Personnel Details'!$Q$13, IF(AND(NOT('Personnel Details'!$I$13=""), $B346&gt;='Personnel Details'!$I$13), 'Personnel Details'!$L$13, 'Personnel Details'!$G$13)))</f>
        <v>0</v>
      </c>
      <c r="HI346" s="59">
        <f t="shared" si="861"/>
        <v>0</v>
      </c>
      <c r="HJ346" s="53"/>
      <c r="HL346" s="78">
        <f>IF(HL$9="", "", IF(AND(NOT('Personnel Details'!$N$14=""), $B346&gt;='Personnel Details'!$N$14), 'Personnel Details'!$O$14, IF(AND(NOT('Personnel Details'!$I$14=""), $B346&gt;='Personnel Details'!$I$14), 'Personnel Details'!$J$14, 'Personnel Details'!$E$14)))</f>
        <v>0.8</v>
      </c>
      <c r="HM346" s="59">
        <f>IF(HL$9="", "", IF(AND(NOT('Personnel Details'!$N$14=""), $B346&gt;='Personnel Details'!$N$14), IF('Personnel Details'!$P$14="","", 'Personnel Details'!$P$14), IF(AND(NOT('Personnel Details'!$I$14=""), $B346&gt;='Personnel Details'!$I$14), IF('Personnel Details'!$K$14="", "", 'Personnel Details'!$K$14), IF('Personnel Details'!$F$14="", "", 'Personnel Details'!$F$14))))</f>
        <v>2000</v>
      </c>
      <c r="HN346" s="79">
        <f>IF(HL$9="", "", IF(AND(NOT('Personnel Details'!$N$14=""), $B346&gt;='Personnel Details'!$N$14), 'Personnel Details'!$Q$14, IF(AND(NOT('Personnel Details'!$I$14=""), $B346&gt;='Personnel Details'!$I$14), 'Personnel Details'!$L$14, 'Personnel Details'!$G$14)))</f>
        <v>0.85</v>
      </c>
      <c r="HO346" s="59">
        <f t="shared" si="862"/>
        <v>0</v>
      </c>
      <c r="HP346" s="53"/>
      <c r="HR346" s="78" t="str">
        <f>IF(HR$9="", "", IF(AND(NOT('Personnel Details'!$N$15=""), $B346&gt;='Personnel Details'!$N$15), 'Personnel Details'!$O$15, IF(AND(NOT('Personnel Details'!$I$15=""), $B346&gt;='Personnel Details'!$I$15), 'Personnel Details'!$J$15, 'Personnel Details'!$E$15)))</f>
        <v/>
      </c>
      <c r="HS346" s="59" t="str">
        <f>IF(HR$9="", "", IF(AND(NOT('Personnel Details'!$N$15=""), $B346&gt;='Personnel Details'!$N$15), IF('Personnel Details'!$P$15="","", 'Personnel Details'!$P$15), IF(AND(NOT('Personnel Details'!$I$15=""), $B346&gt;='Personnel Details'!$I$15), IF('Personnel Details'!$K$15="", "", 'Personnel Details'!$K$15), IF('Personnel Details'!$F$15="", "", 'Personnel Details'!$F$15))))</f>
        <v/>
      </c>
      <c r="HT346" s="79" t="str">
        <f>IF(HR$9="", "", IF(AND(NOT('Personnel Details'!$N$15=""), $B346&gt;='Personnel Details'!$N$15), 'Personnel Details'!$Q$15, IF(AND(NOT('Personnel Details'!$I$15=""), $B346&gt;='Personnel Details'!$I$15), 'Personnel Details'!$L$15, 'Personnel Details'!$G$15)))</f>
        <v/>
      </c>
      <c r="HU346" s="59">
        <f t="shared" si="863"/>
        <v>0</v>
      </c>
      <c r="HV346" s="53"/>
      <c r="HX346" s="78" t="str">
        <f>IF(HX$9="", "", IF(AND(NOT('Personnel Details'!$N$16=""), $B346&gt;='Personnel Details'!$N$16), 'Personnel Details'!$O$16, IF(AND(NOT('Personnel Details'!$I$16=""), $B346&gt;='Personnel Details'!$I$16), 'Personnel Details'!$J$16, 'Personnel Details'!$E$16)))</f>
        <v/>
      </c>
      <c r="HY346" s="59" t="str">
        <f>IF(HX$9="", "", IF(AND(NOT('Personnel Details'!$N$16=""), $B346&gt;='Personnel Details'!$N$16), IF('Personnel Details'!$P$16="","", 'Personnel Details'!$P$16), IF(AND(NOT('Personnel Details'!$I$16=""), $B346&gt;='Personnel Details'!$I$16), IF('Personnel Details'!$K$16="", "", 'Personnel Details'!$K$16), IF('Personnel Details'!$F$16="", "", 'Personnel Details'!$F$16))))</f>
        <v/>
      </c>
      <c r="HZ346" s="79" t="str">
        <f>IF(HX$9="", "", IF(AND(NOT('Personnel Details'!$N$16=""), $B346&gt;='Personnel Details'!$N$16), 'Personnel Details'!$Q$16, IF(AND(NOT('Personnel Details'!$I$16=""), $B346&gt;='Personnel Details'!$I$16), 'Personnel Details'!$L$16, 'Personnel Details'!$G$16)))</f>
        <v/>
      </c>
      <c r="IA346" s="59">
        <f t="shared" si="864"/>
        <v>0</v>
      </c>
      <c r="IB346" s="53"/>
      <c r="ID346" s="78" t="str">
        <f>IF(ID$9="", "", IF(AND(NOT('Personnel Details'!$N$17=""), $B346&gt;='Personnel Details'!$N$17), 'Personnel Details'!$O$17, IF(AND(NOT('Personnel Details'!$I$17=""), $B346&gt;='Personnel Details'!$I$17), 'Personnel Details'!$J$17, 'Personnel Details'!$E$17)))</f>
        <v/>
      </c>
      <c r="IE346" s="59" t="str">
        <f>IF(ID$9="", "", IF(AND(NOT('Personnel Details'!$N$17=""), $B346&gt;='Personnel Details'!$N$17), IF('Personnel Details'!$P$17="","", 'Personnel Details'!$P$17), IF(AND(NOT('Personnel Details'!$I$17=""), $B346&gt;='Personnel Details'!$I$17), IF('Personnel Details'!$K$17="", "", 'Personnel Details'!$K$17), IF('Personnel Details'!$F$17="", "", 'Personnel Details'!$F$17))))</f>
        <v/>
      </c>
      <c r="IF346" s="79" t="str">
        <f>IF(ID$9="", "", IF(AND(NOT('Personnel Details'!$N$17=""), $B346&gt;='Personnel Details'!$N$17), 'Personnel Details'!$Q$17, IF(AND(NOT('Personnel Details'!$I$17=""), $B346&gt;='Personnel Details'!$I$17), 'Personnel Details'!$L$17, 'Personnel Details'!$G$17)))</f>
        <v/>
      </c>
      <c r="IG346" s="59">
        <f t="shared" si="865"/>
        <v>0</v>
      </c>
      <c r="IH346" s="53"/>
      <c r="IJ346" s="78" t="str">
        <f>IF(IJ$9="", "", IF(AND(NOT('Personnel Details'!$N$18=""), $B346&gt;='Personnel Details'!$N$18), 'Personnel Details'!$O$18, IF(AND(NOT('Personnel Details'!$I$18=""), $B346&gt;='Personnel Details'!$I$18), 'Personnel Details'!$J$18, 'Personnel Details'!$E$18)))</f>
        <v/>
      </c>
      <c r="IK346" s="59" t="str">
        <f>IF(IJ$9="", "", IF(AND(NOT('Personnel Details'!$N$18=""), $B346&gt;='Personnel Details'!$N$18), IF('Personnel Details'!$P$18="","", 'Personnel Details'!$P$18), IF(AND(NOT('Personnel Details'!$I$18=""), $B346&gt;='Personnel Details'!$I$18), IF('Personnel Details'!$K$18="", "", 'Personnel Details'!$K$18), IF('Personnel Details'!$F$18="", "", 'Personnel Details'!$F$18))))</f>
        <v/>
      </c>
      <c r="IL346" s="79" t="str">
        <f>IF(IJ$9="", "", IF(AND(NOT('Personnel Details'!$N$18=""), $B346&gt;='Personnel Details'!$N$18), 'Personnel Details'!$Q$18, IF(AND(NOT('Personnel Details'!$I$18=""), $B346&gt;='Personnel Details'!$I$18), 'Personnel Details'!$L$18, 'Personnel Details'!$G$18)))</f>
        <v/>
      </c>
      <c r="IM346" s="59">
        <f t="shared" si="866"/>
        <v>0</v>
      </c>
      <c r="IN346" s="53"/>
      <c r="IP346" s="78" t="str">
        <f>IF(IP$9="", "", IF(AND(NOT('Personnel Details'!$N$19=""), $B346&gt;='Personnel Details'!$N$19), 'Personnel Details'!$O$19, IF(AND(NOT('Personnel Details'!$I$19=""), $B346&gt;='Personnel Details'!$I$19), 'Personnel Details'!$J$19, 'Personnel Details'!$E$19)))</f>
        <v/>
      </c>
      <c r="IQ346" s="59" t="str">
        <f>IF(IP$9="", "", IF(AND(NOT('Personnel Details'!$N$19=""), $B346&gt;='Personnel Details'!$N$19), IF('Personnel Details'!$P$19="","", 'Personnel Details'!$P$19), IF(AND(NOT('Personnel Details'!$I$19=""), $B346&gt;='Personnel Details'!$I$19), IF('Personnel Details'!$K$19="", "", 'Personnel Details'!$K$19), IF('Personnel Details'!$F$19="", "", 'Personnel Details'!$F$19))))</f>
        <v/>
      </c>
      <c r="IR346" s="79" t="str">
        <f>IF(IP$9="", "", IF(AND(NOT('Personnel Details'!$N$19=""), $B346&gt;='Personnel Details'!$N$19), 'Personnel Details'!$Q$19, IF(AND(NOT('Personnel Details'!$I$19=""), $B346&gt;='Personnel Details'!$I$19), 'Personnel Details'!$L$19, 'Personnel Details'!$G$19)))</f>
        <v/>
      </c>
      <c r="IS346" s="59">
        <f t="shared" si="867"/>
        <v>0</v>
      </c>
      <c r="IT346" s="53"/>
      <c r="IV346" s="78" t="str">
        <f>IF(IV$9="", "", IF(AND(NOT('Personnel Details'!$N$20=""), $B346&gt;='Personnel Details'!$N$20), 'Personnel Details'!$O$20, IF(AND(NOT('Personnel Details'!$I$20=""), $B346&gt;='Personnel Details'!$I$20), 'Personnel Details'!$J$20, 'Personnel Details'!$E$20)))</f>
        <v/>
      </c>
      <c r="IW346" s="59" t="str">
        <f>IF(IV$9="", "", IF(AND(NOT('Personnel Details'!$N$20=""), $B346&gt;='Personnel Details'!$N$20), IF('Personnel Details'!$P$20="","", 'Personnel Details'!$P$20), IF(AND(NOT('Personnel Details'!$I$20=""), $B346&gt;='Personnel Details'!$I$20), IF('Personnel Details'!$K$20="", "", 'Personnel Details'!$K$20), IF('Personnel Details'!$F$20="", "", 'Personnel Details'!$F$20))))</f>
        <v/>
      </c>
      <c r="IX346" s="79" t="str">
        <f>IF(IV$9="", "", IF(AND(NOT('Personnel Details'!$N$20=""), $B346&gt;='Personnel Details'!$N$20), 'Personnel Details'!$Q$20, IF(AND(NOT('Personnel Details'!$I$20=""), $B346&gt;='Personnel Details'!$I$20), 'Personnel Details'!$L$20, 'Personnel Details'!$G$20)))</f>
        <v/>
      </c>
      <c r="IY346" s="59">
        <f t="shared" si="868"/>
        <v>0</v>
      </c>
      <c r="IZ346" s="53"/>
      <c r="JB346" s="78" t="str">
        <f>IF(JB$9="", "", IF(AND(NOT('Personnel Details'!$N$21=""), $B346&gt;='Personnel Details'!$N$21), 'Personnel Details'!$O$21, IF(AND(NOT('Personnel Details'!$I$21=""), $B346&gt;='Personnel Details'!$I$21), 'Personnel Details'!$J$21, 'Personnel Details'!$E$21)))</f>
        <v/>
      </c>
      <c r="JC346" s="59" t="str">
        <f>IF(JB$9="", "", IF(AND(NOT('Personnel Details'!$N$21=""), $B346&gt;='Personnel Details'!$N$21), IF('Personnel Details'!$P$21="","", 'Personnel Details'!$P$21), IF(AND(NOT('Personnel Details'!$I$21=""), $B346&gt;='Personnel Details'!$I$21), IF('Personnel Details'!$K$21="", "", 'Personnel Details'!$K$21), IF('Personnel Details'!$F$21="", "", 'Personnel Details'!$F$21))))</f>
        <v/>
      </c>
      <c r="JD346" s="79" t="str">
        <f>IF(JB$9="", "", IF(AND(NOT('Personnel Details'!$N$21=""), $B346&gt;='Personnel Details'!$N$21), 'Personnel Details'!$Q$21, IF(AND(NOT('Personnel Details'!$I$21=""), $B346&gt;='Personnel Details'!$I$21), 'Personnel Details'!$L$21, 'Personnel Details'!$G$21)))</f>
        <v/>
      </c>
      <c r="JE346" s="59">
        <f t="shared" si="869"/>
        <v>0</v>
      </c>
      <c r="JF346" s="53"/>
      <c r="JH346" s="78" t="str">
        <f>IF(JH$9="", "", IF(AND(NOT('Personnel Details'!$N$22=""), $B346&gt;='Personnel Details'!$N$22), 'Personnel Details'!$O$22, IF(AND(NOT('Personnel Details'!$I$22=""), $B346&gt;='Personnel Details'!$I$22), 'Personnel Details'!$J$22, 'Personnel Details'!$E$22)))</f>
        <v/>
      </c>
      <c r="JI346" s="59" t="str">
        <f>IF(JH$9="", "", IF(AND(NOT('Personnel Details'!$N$22=""), $B346&gt;='Personnel Details'!$N$22), IF('Personnel Details'!$P$22="","", 'Personnel Details'!$P$22), IF(AND(NOT('Personnel Details'!$I$22=""), $B346&gt;='Personnel Details'!$I$22), IF('Personnel Details'!$K$22="", "", 'Personnel Details'!$K$22), IF('Personnel Details'!$F$22="", "", 'Personnel Details'!$F$22))))</f>
        <v/>
      </c>
      <c r="JJ346" s="79" t="str">
        <f>IF(JH$9="", "", IF(AND(NOT('Personnel Details'!$N$22=""), $B346&gt;='Personnel Details'!$N$22), 'Personnel Details'!$Q$22, IF(AND(NOT('Personnel Details'!$I$22=""), $B346&gt;='Personnel Details'!$I$22), 'Personnel Details'!$L$22, 'Personnel Details'!$G$22)))</f>
        <v/>
      </c>
      <c r="JK346" s="59">
        <f t="shared" si="870"/>
        <v>0</v>
      </c>
      <c r="JL346" s="53"/>
      <c r="JN346" s="78" t="str">
        <f>IF(JN$9="", "", IF(AND(NOT('Personnel Details'!$N$23=""), $B346&gt;='Personnel Details'!$N$23), 'Personnel Details'!$O$23, IF(AND(NOT('Personnel Details'!$I$23=""), $B346&gt;='Personnel Details'!$I$23), 'Personnel Details'!$J$23, 'Personnel Details'!$E$23)))</f>
        <v/>
      </c>
      <c r="JO346" s="59" t="str">
        <f>IF(JN$9="", "", IF(AND(NOT('Personnel Details'!$N$23=""), $B346&gt;='Personnel Details'!$N$23), IF('Personnel Details'!$P$23="","", 'Personnel Details'!$P$23), IF(AND(NOT('Personnel Details'!$I$23=""), $B346&gt;='Personnel Details'!$I$23), IF('Personnel Details'!$K$23="", "", 'Personnel Details'!$K$23), IF('Personnel Details'!$F$23="", "", 'Personnel Details'!$F$23))))</f>
        <v/>
      </c>
      <c r="JP346" s="79" t="str">
        <f>IF(JN$9="", "", IF(AND(NOT('Personnel Details'!$N$23=""), $B346&gt;='Personnel Details'!$N$23), 'Personnel Details'!$Q$23, IF(AND(NOT('Personnel Details'!$I$23=""), $B346&gt;='Personnel Details'!$I$23), 'Personnel Details'!$L$23, 'Personnel Details'!$G$23)))</f>
        <v/>
      </c>
      <c r="JQ346" s="59">
        <f t="shared" si="871"/>
        <v>0</v>
      </c>
      <c r="JR346" s="53"/>
      <c r="JT346" s="78" t="str">
        <f>IF(JT$9="", "", IF(AND(NOT('Personnel Details'!$N$24=""), $B346&gt;='Personnel Details'!$N$24), 'Personnel Details'!$O$24, IF(AND(NOT('Personnel Details'!$I$24=""), $B346&gt;='Personnel Details'!$I$24), 'Personnel Details'!$J$24, 'Personnel Details'!$E$24)))</f>
        <v/>
      </c>
      <c r="JU346" s="59" t="str">
        <f>IF(JT$9="", "", IF(AND(NOT('Personnel Details'!$N$24=""), $B346&gt;='Personnel Details'!$N$24), IF('Personnel Details'!$P$24="","", 'Personnel Details'!$P$24), IF(AND(NOT('Personnel Details'!$I$24=""), $B346&gt;='Personnel Details'!$I$24), IF('Personnel Details'!$K$24="", "", 'Personnel Details'!$K$24), IF('Personnel Details'!$F$24="", "", 'Personnel Details'!$F$24))))</f>
        <v/>
      </c>
      <c r="JV346" s="79" t="str">
        <f>IF(JT$9="", "", IF(AND(NOT('Personnel Details'!$N$24=""), $B346&gt;='Personnel Details'!$N$24), 'Personnel Details'!$Q$24, IF(AND(NOT('Personnel Details'!$I$24=""), $B346&gt;='Personnel Details'!$I$24), 'Personnel Details'!$L$24, 'Personnel Details'!$G$24)))</f>
        <v/>
      </c>
      <c r="JW346" s="59">
        <f t="shared" si="872"/>
        <v>0</v>
      </c>
      <c r="JX346" s="53"/>
      <c r="JZ346" s="78" t="str">
        <f>IF(JZ$9="", "", IF(AND(NOT('Personnel Details'!$N$25=""), $B346&gt;='Personnel Details'!$N$25), 'Personnel Details'!$O$25, IF(AND(NOT('Personnel Details'!$I$25=""), $B346&gt;='Personnel Details'!$I$25), 'Personnel Details'!$J$25, 'Personnel Details'!$E$25)))</f>
        <v/>
      </c>
      <c r="KA346" s="59" t="str">
        <f>IF(JZ$9="", "", IF(AND(NOT('Personnel Details'!$N$25=""), $B346&gt;='Personnel Details'!$N$25), IF('Personnel Details'!$P$25="","", 'Personnel Details'!$P$25), IF(AND(NOT('Personnel Details'!$I$25=""), $B346&gt;='Personnel Details'!$I$25), IF('Personnel Details'!$K$25="", "", 'Personnel Details'!$K$25), IF('Personnel Details'!$F$25="", "", 'Personnel Details'!$F$25))))</f>
        <v/>
      </c>
      <c r="KB346" s="79" t="str">
        <f>IF(JZ$9="", "", IF(AND(NOT('Personnel Details'!$N$25=""), $B346&gt;='Personnel Details'!$N$25), 'Personnel Details'!$Q$25, IF(AND(NOT('Personnel Details'!$I$25=""), $B346&gt;='Personnel Details'!$I$25), 'Personnel Details'!$L$25, 'Personnel Details'!$G$25)))</f>
        <v/>
      </c>
      <c r="KC346" s="59">
        <f t="shared" si="873"/>
        <v>0</v>
      </c>
      <c r="KD346" s="53"/>
      <c r="KF346" s="78" t="str">
        <f>IF(KF$9="", "", IF(AND(NOT('Personnel Details'!$N$26=""), $B346&gt;='Personnel Details'!$N$26), 'Personnel Details'!$O$26, IF(AND(NOT('Personnel Details'!$I$26=""), $B346&gt;='Personnel Details'!$I$26), 'Personnel Details'!$J$26, 'Personnel Details'!$E$26)))</f>
        <v/>
      </c>
      <c r="KG346" s="59" t="str">
        <f>IF(KF$9="", "", IF(AND(NOT('Personnel Details'!$N$26=""), $B346&gt;='Personnel Details'!$N$26), IF('Personnel Details'!$P$26="","", 'Personnel Details'!$P$26), IF(AND(NOT('Personnel Details'!$I$26=""), $B346&gt;='Personnel Details'!$I$26), IF('Personnel Details'!$K$26="", "", 'Personnel Details'!$K$26), IF('Personnel Details'!$F$26="", "", 'Personnel Details'!$F$26))))</f>
        <v/>
      </c>
      <c r="KH346" s="79" t="str">
        <f>IF(KF$9="", "", IF(AND(NOT('Personnel Details'!$N$26=""), $B346&gt;='Personnel Details'!$N$26), 'Personnel Details'!$Q$26, IF(AND(NOT('Personnel Details'!$I$26=""), $B346&gt;='Personnel Details'!$I$26), 'Personnel Details'!$L$26, 'Personnel Details'!$G$26)))</f>
        <v/>
      </c>
      <c r="KI346" s="59">
        <f t="shared" si="874"/>
        <v>0</v>
      </c>
      <c r="KJ346" s="53"/>
      <c r="KL346" s="78" t="str">
        <f>IF(KL$9="", "", IF(AND(NOT('Personnel Details'!$N$27=""), $B346&gt;='Personnel Details'!$N$27), 'Personnel Details'!$O$27, IF(AND(NOT('Personnel Details'!$I$27=""), $B346&gt;='Personnel Details'!$I$27), 'Personnel Details'!$J$27, 'Personnel Details'!$E$27)))</f>
        <v/>
      </c>
      <c r="KM346" s="59" t="str">
        <f>IF(KL$9="", "", IF(AND(NOT('Personnel Details'!$N$27=""), $B346&gt;='Personnel Details'!$N$27), IF('Personnel Details'!$P$27="","", 'Personnel Details'!$P$27), IF(AND(NOT('Personnel Details'!$I$27=""), $B346&gt;='Personnel Details'!$I$27), IF('Personnel Details'!$K$27="", "", 'Personnel Details'!$K$27), IF('Personnel Details'!$F$27="", "", 'Personnel Details'!$F$27))))</f>
        <v/>
      </c>
      <c r="KN346" s="79" t="str">
        <f>IF(KL$9="", "", IF(AND(NOT('Personnel Details'!$N$27=""), $B346&gt;='Personnel Details'!$N$27), 'Personnel Details'!$Q$27, IF(AND(NOT('Personnel Details'!$I$27=""), $B346&gt;='Personnel Details'!$I$27), 'Personnel Details'!$L$27, 'Personnel Details'!$G$27)))</f>
        <v/>
      </c>
      <c r="KO346" s="59">
        <f t="shared" si="875"/>
        <v>0</v>
      </c>
      <c r="KP346" s="53"/>
      <c r="KR346" s="78" t="str">
        <f>IF(KR$9="", "", IF(AND(NOT('Personnel Details'!$N$28=""), $B346&gt;='Personnel Details'!$N$28), 'Personnel Details'!$O$28, IF(AND(NOT('Personnel Details'!$I$28=""), $B346&gt;='Personnel Details'!$I$28), 'Personnel Details'!$J$28, 'Personnel Details'!$E$28)))</f>
        <v/>
      </c>
      <c r="KS346" s="59" t="str">
        <f>IF(KR$9="", "", IF(AND(NOT('Personnel Details'!$N$28=""), $B346&gt;='Personnel Details'!$N$28), IF('Personnel Details'!$P$28="","", 'Personnel Details'!$P$28), IF(AND(NOT('Personnel Details'!$I$28=""), $B346&gt;='Personnel Details'!$I$28), IF('Personnel Details'!$K$28="", "", 'Personnel Details'!$K$28), IF('Personnel Details'!$F$28="", "", 'Personnel Details'!$F$28))))</f>
        <v/>
      </c>
      <c r="KT346" s="79" t="str">
        <f>IF(KR$9="", "", IF(AND(NOT('Personnel Details'!$N$28=""), $B346&gt;='Personnel Details'!$N$28), 'Personnel Details'!$Q$28, IF(AND(NOT('Personnel Details'!$I$28=""), $B346&gt;='Personnel Details'!$I$28), 'Personnel Details'!$L$28, 'Personnel Details'!$G$28)))</f>
        <v/>
      </c>
      <c r="KU346" s="59">
        <f t="shared" si="876"/>
        <v>0</v>
      </c>
      <c r="KV346" s="53"/>
      <c r="KX346" s="78" t="str">
        <f>IF(KX$9="", "", IF(AND(NOT('Personnel Details'!$N$29=""), $B346&gt;='Personnel Details'!$N$29), 'Personnel Details'!$O$29, IF(AND(NOT('Personnel Details'!$I$29=""), $B346&gt;='Personnel Details'!$I$29), 'Personnel Details'!$J$29, 'Personnel Details'!$E$29)))</f>
        <v/>
      </c>
      <c r="KY346" s="59" t="str">
        <f>IF(KX$9="", "", IF(AND(NOT('Personnel Details'!$N$29=""), $B346&gt;='Personnel Details'!$N$29), IF('Personnel Details'!$P$29="","", 'Personnel Details'!$P$29), IF(AND(NOT('Personnel Details'!$I$29=""), $B346&gt;='Personnel Details'!$I$29), IF('Personnel Details'!$K$29="", "", 'Personnel Details'!$K$29), IF('Personnel Details'!$F$29="", "", 'Personnel Details'!$F$29))))</f>
        <v/>
      </c>
      <c r="KZ346" s="79" t="str">
        <f>IF(KX$9="", "", IF(AND(NOT('Personnel Details'!$N$29=""), $B346&gt;='Personnel Details'!$N$29), 'Personnel Details'!$Q$29, IF(AND(NOT('Personnel Details'!$I$29=""), $B346&gt;='Personnel Details'!$I$29), 'Personnel Details'!$L$29, 'Personnel Details'!$G$29)))</f>
        <v/>
      </c>
      <c r="LA346" s="59">
        <f t="shared" si="877"/>
        <v>0</v>
      </c>
      <c r="LB346" s="53"/>
      <c r="LD346" s="78" t="str">
        <f>IF(LD$9="", "", IF(AND(NOT('Personnel Details'!$N$30=""), $B346&gt;='Personnel Details'!$N$30), 'Personnel Details'!$O$30, IF(AND(NOT('Personnel Details'!$I$30=""), $B346&gt;='Personnel Details'!$I$30), 'Personnel Details'!$J$30, 'Personnel Details'!$E$30)))</f>
        <v/>
      </c>
      <c r="LE346" s="59" t="str">
        <f>IF(LD$9="", "", IF(AND(NOT('Personnel Details'!$N$30=""), $B346&gt;='Personnel Details'!$N$30), IF('Personnel Details'!$P$30="","", 'Personnel Details'!$P$30), IF(AND(NOT('Personnel Details'!$I$30=""), $B346&gt;='Personnel Details'!$I$30), IF('Personnel Details'!$K$30="", "", 'Personnel Details'!$K$30), IF('Personnel Details'!$F$30="", "", 'Personnel Details'!$F$30))))</f>
        <v/>
      </c>
      <c r="LF346" s="79" t="str">
        <f>IF(LD$9="", "", IF(AND(NOT('Personnel Details'!$N$30=""), $B346&gt;='Personnel Details'!$N$30), 'Personnel Details'!$Q$30, IF(AND(NOT('Personnel Details'!$I$30=""), $B346&gt;='Personnel Details'!$I$30), 'Personnel Details'!$L$30, 'Personnel Details'!$G$30)))</f>
        <v/>
      </c>
      <c r="LG346" s="59">
        <f t="shared" si="878"/>
        <v>0</v>
      </c>
      <c r="LH346" s="53"/>
      <c r="LJ346" s="78" t="str">
        <f>IF(LJ$9="", "", IF(AND(NOT('Personnel Details'!$N$31=""), $B346&gt;='Personnel Details'!$N$31), 'Personnel Details'!$O$31, IF(AND(NOT('Personnel Details'!$I$31=""), $B346&gt;='Personnel Details'!$I$31), 'Personnel Details'!$J$31, 'Personnel Details'!$E$31)))</f>
        <v/>
      </c>
      <c r="LK346" s="59" t="str">
        <f>IF(LJ$9="", "", IF(AND(NOT('Personnel Details'!$N$31=""), $B346&gt;='Personnel Details'!$N$31), IF('Personnel Details'!$P$31="","", 'Personnel Details'!$P$31), IF(AND(NOT('Personnel Details'!$I$31=""), $B346&gt;='Personnel Details'!$I$31), IF('Personnel Details'!$K$31="", "", 'Personnel Details'!$K$31), IF('Personnel Details'!$F$31="", "", 'Personnel Details'!$F$31))))</f>
        <v/>
      </c>
      <c r="LL346" s="79" t="str">
        <f>IF(LJ$9="", "", IF(AND(NOT('Personnel Details'!$N$31=""), $B346&gt;='Personnel Details'!$N$31), 'Personnel Details'!$Q$31, IF(AND(NOT('Personnel Details'!$I$31=""), $B346&gt;='Personnel Details'!$I$31), 'Personnel Details'!$L$31, 'Personnel Details'!$G$31)))</f>
        <v/>
      </c>
      <c r="LM346" s="59">
        <f t="shared" si="879"/>
        <v>0</v>
      </c>
      <c r="LN346" s="53"/>
      <c r="LP346" s="78" t="str">
        <f>IF(LP$9="", "", IF(AND(NOT('Personnel Details'!$N$32=""), $B346&gt;='Personnel Details'!$N$32), 'Personnel Details'!$O$32, IF(AND(NOT('Personnel Details'!$I$32=""), $B346&gt;='Personnel Details'!$I$32), 'Personnel Details'!$J$32, 'Personnel Details'!$E$32)))</f>
        <v/>
      </c>
      <c r="LQ346" s="59" t="str">
        <f>IF(LP$9="", "", IF(AND(NOT('Personnel Details'!$N$32=""), $B346&gt;='Personnel Details'!$N$32), IF('Personnel Details'!$P$32="","", 'Personnel Details'!$P$32), IF(AND(NOT('Personnel Details'!$I$32=""), $B346&gt;='Personnel Details'!$I$32), IF('Personnel Details'!$K$32="", "", 'Personnel Details'!$K$32), IF('Personnel Details'!$F$32="", "", 'Personnel Details'!$F$32))))</f>
        <v/>
      </c>
      <c r="LR346" s="79" t="str">
        <f>IF(LP$9="", "", IF(AND(NOT('Personnel Details'!$N$32=""), $B346&gt;='Personnel Details'!$N$32), 'Personnel Details'!$Q$32, IF(AND(NOT('Personnel Details'!$I$32=""), $B346&gt;='Personnel Details'!$I$32), 'Personnel Details'!$L$32, 'Personnel Details'!$G$32)))</f>
        <v/>
      </c>
      <c r="LS346" s="59">
        <f t="shared" si="880"/>
        <v>0</v>
      </c>
      <c r="LT346" s="53"/>
      <c r="LV346" s="78" t="str">
        <f>IF(LV$9="", "", IF(AND(NOT('Personnel Details'!$N$33=""), $B346&gt;='Personnel Details'!$N$33), 'Personnel Details'!$O$33, IF(AND(NOT('Personnel Details'!$I$33=""), $B346&gt;='Personnel Details'!$I$33), 'Personnel Details'!$J$33, 'Personnel Details'!$E$33)))</f>
        <v/>
      </c>
      <c r="LW346" s="59" t="str">
        <f>IF(LV$9="", "", IF(AND(NOT('Personnel Details'!$N$33=""), $B346&gt;='Personnel Details'!$N$33), IF('Personnel Details'!$P$33="","", 'Personnel Details'!$P$33), IF(AND(NOT('Personnel Details'!$I$33=""), $B346&gt;='Personnel Details'!$I$33), IF('Personnel Details'!$K$33="", "", 'Personnel Details'!$K$33), IF('Personnel Details'!$F$33="", "", 'Personnel Details'!$F$33))))</f>
        <v/>
      </c>
      <c r="LX346" s="79" t="str">
        <f>IF(LV$9="", "", IF(AND(NOT('Personnel Details'!$N$33=""), $B346&gt;='Personnel Details'!$N$33), 'Personnel Details'!$Q$33, IF(AND(NOT('Personnel Details'!$I$33=""), $B346&gt;='Personnel Details'!$I$33), 'Personnel Details'!$L$33, 'Personnel Details'!$G$33)))</f>
        <v/>
      </c>
      <c r="LY346" s="59">
        <f t="shared" si="881"/>
        <v>0</v>
      </c>
      <c r="LZ346" s="53"/>
      <c r="MB346" s="78" t="str">
        <f>IF(MB$9="", "", IF(AND(NOT('Personnel Details'!$N$34=""), $B346&gt;='Personnel Details'!$N$34), 'Personnel Details'!$O$34, IF(AND(NOT('Personnel Details'!$I$34=""), $B346&gt;='Personnel Details'!$I$34), 'Personnel Details'!$J$34, 'Personnel Details'!$E$34)))</f>
        <v/>
      </c>
      <c r="MC346" s="59" t="str">
        <f>IF(MB$9="", "", IF(AND(NOT('Personnel Details'!$N$34=""), $B346&gt;='Personnel Details'!$N$34), IF('Personnel Details'!$P$34="","", 'Personnel Details'!$P$34), IF(AND(NOT('Personnel Details'!$I$34=""), $B346&gt;='Personnel Details'!$I$34), IF('Personnel Details'!$K$34="", "", 'Personnel Details'!$K$34), IF('Personnel Details'!$F$34="", "", 'Personnel Details'!$F$34))))</f>
        <v/>
      </c>
      <c r="MD346" s="79" t="str">
        <f>IF(MB$9="", "", IF(AND(NOT('Personnel Details'!$N$34=""), $B346&gt;='Personnel Details'!$N$34), 'Personnel Details'!$Q$34, IF(AND(NOT('Personnel Details'!$I$34=""), $B346&gt;='Personnel Details'!$I$34), 'Personnel Details'!$L$34, 'Personnel Details'!$G$34)))</f>
        <v/>
      </c>
      <c r="ME346" s="59">
        <f t="shared" si="882"/>
        <v>0</v>
      </c>
      <c r="MF346" s="53"/>
      <c r="MH346" s="78" t="str">
        <f>IF(MH$9="", "", IF(AND(NOT('Personnel Details'!$N$35=""), $B346&gt;='Personnel Details'!$N$35), 'Personnel Details'!$O$35, IF(AND(NOT('Personnel Details'!$I$35=""), $B346&gt;='Personnel Details'!$I$35), 'Personnel Details'!$J$35, 'Personnel Details'!$E$35)))</f>
        <v/>
      </c>
      <c r="MI346" s="59" t="str">
        <f>IF(MH$9="", "", IF(AND(NOT('Personnel Details'!$N$35=""), $B346&gt;='Personnel Details'!$N$35), IF('Personnel Details'!$P$35="","", 'Personnel Details'!$P$35), IF(AND(NOT('Personnel Details'!$I$35=""), $B346&gt;='Personnel Details'!$I$35), IF('Personnel Details'!$K$35="", "", 'Personnel Details'!$K$35), IF('Personnel Details'!$F$35="", "", 'Personnel Details'!$F$35))))</f>
        <v/>
      </c>
      <c r="MJ346" s="79" t="str">
        <f>IF(MH$9="", "", IF(AND(NOT('Personnel Details'!$N$35=""), $B346&gt;='Personnel Details'!$N$35), 'Personnel Details'!$Q$35, IF(AND(NOT('Personnel Details'!$I$35=""), $B346&gt;='Personnel Details'!$I$35), 'Personnel Details'!$L$35, 'Personnel Details'!$G$35)))</f>
        <v/>
      </c>
      <c r="MK346" s="59">
        <f t="shared" si="883"/>
        <v>0</v>
      </c>
      <c r="ML346" s="53"/>
      <c r="MN346" s="78" t="str">
        <f>IF(MN$9="", "", IF(AND(NOT('Personnel Details'!$N$36=""), $B346&gt;='Personnel Details'!$N$36), 'Personnel Details'!$O$36, IF(AND(NOT('Personnel Details'!$I$36=""), $B346&gt;='Personnel Details'!$I$36), 'Personnel Details'!$J$36, 'Personnel Details'!$E$36)))</f>
        <v/>
      </c>
      <c r="MO346" s="59" t="str">
        <f>IF(MN$9="", "", IF(AND(NOT('Personnel Details'!$N$36=""), $B346&gt;='Personnel Details'!$N$36), IF('Personnel Details'!$P$36="","", 'Personnel Details'!$P$36), IF(AND(NOT('Personnel Details'!$I$36=""), $B346&gt;='Personnel Details'!$I$36), IF('Personnel Details'!$K$36="", "", 'Personnel Details'!$K$36), IF('Personnel Details'!$F$36="", "", 'Personnel Details'!$F$36))))</f>
        <v/>
      </c>
      <c r="MP346" s="79" t="str">
        <f>IF(MN$9="", "", IF(AND(NOT('Personnel Details'!$N$36=""), $B346&gt;='Personnel Details'!$N$36), 'Personnel Details'!$Q$36, IF(AND(NOT('Personnel Details'!$I$36=""), $B346&gt;='Personnel Details'!$I$36), 'Personnel Details'!$L$36, 'Personnel Details'!$G$36)))</f>
        <v/>
      </c>
      <c r="MQ346" s="59">
        <f t="shared" si="884"/>
        <v>0</v>
      </c>
      <c r="MR346" s="53"/>
      <c r="MT346" s="78" t="str">
        <f>IF(MT$9="", "", IF(AND(NOT('Personnel Details'!$N$37=""), $B346&gt;='Personnel Details'!$N$37), 'Personnel Details'!$O$37, IF(AND(NOT('Personnel Details'!$I$37=""), $B346&gt;='Personnel Details'!$I$37), 'Personnel Details'!$J$37, 'Personnel Details'!$E$37)))</f>
        <v/>
      </c>
      <c r="MU346" s="59" t="str">
        <f>IF(MT$9="", "", IF(AND(NOT('Personnel Details'!$N$37=""), $B346&gt;='Personnel Details'!$N$37), IF('Personnel Details'!$P$37="","", 'Personnel Details'!$P$37), IF(AND(NOT('Personnel Details'!$I$37=""), $B346&gt;='Personnel Details'!$I$37), IF('Personnel Details'!$K$37="", "", 'Personnel Details'!$K$37), IF('Personnel Details'!$F$37="", "", 'Personnel Details'!$F$37))))</f>
        <v/>
      </c>
      <c r="MV346" s="79" t="str">
        <f>IF(MT$9="", "", IF(AND(NOT('Personnel Details'!$N$37=""), $B346&gt;='Personnel Details'!$N$37), 'Personnel Details'!$Q$37, IF(AND(NOT('Personnel Details'!$I$37=""), $B346&gt;='Personnel Details'!$I$37), 'Personnel Details'!$L$37, 'Personnel Details'!$G$37)))</f>
        <v/>
      </c>
      <c r="MW346" s="59">
        <f t="shared" si="885"/>
        <v>0</v>
      </c>
      <c r="MX346" s="53"/>
      <c r="MZ346" s="78" t="str">
        <f>IF(MZ$9="", "", IF(AND(NOT('Personnel Details'!$N$38=""), $B346&gt;='Personnel Details'!$N$38), 'Personnel Details'!$O$38, IF(AND(NOT('Personnel Details'!$I$38=""), $B346&gt;='Personnel Details'!$I$38), 'Personnel Details'!$J$38, 'Personnel Details'!$E$38)))</f>
        <v/>
      </c>
      <c r="NA346" s="59" t="str">
        <f>IF(MZ$9="", "", IF(AND(NOT('Personnel Details'!$N$38=""), $B346&gt;='Personnel Details'!$N$38), IF('Personnel Details'!$P$38="","", 'Personnel Details'!$P$38), IF(AND(NOT('Personnel Details'!$I$38=""), $B346&gt;='Personnel Details'!$I$38), IF('Personnel Details'!$K$38="", "", 'Personnel Details'!$K$38), IF('Personnel Details'!$F$38="", "", 'Personnel Details'!$F$38))))</f>
        <v/>
      </c>
      <c r="NB346" s="79" t="str">
        <f>IF(MZ$9="", "", IF(AND(NOT('Personnel Details'!$N$38=""), $B346&gt;='Personnel Details'!$N$38), 'Personnel Details'!$Q$38, IF(AND(NOT('Personnel Details'!$I$38=""), $B346&gt;='Personnel Details'!$I$38), 'Personnel Details'!$L$38, 'Personnel Details'!$G$38)))</f>
        <v/>
      </c>
      <c r="NC346" s="59">
        <f t="shared" si="886"/>
        <v>0</v>
      </c>
      <c r="ND346" s="53"/>
      <c r="NF346" s="78" t="str">
        <f>IF(NF$9="", "", IF(AND(NOT('Personnel Details'!$N$39=""), $B346&gt;='Personnel Details'!$N$39), 'Personnel Details'!$O$39, IF(AND(NOT('Personnel Details'!$I$39=""), $B346&gt;='Personnel Details'!$I$39), 'Personnel Details'!$J$39, 'Personnel Details'!$E$39)))</f>
        <v/>
      </c>
      <c r="NG346" s="59" t="str">
        <f>IF(NF$9="", "", IF(AND(NOT('Personnel Details'!$N$39=""), $B346&gt;='Personnel Details'!$N$39), IF('Personnel Details'!$P$39="","", 'Personnel Details'!$P$39), IF(AND(NOT('Personnel Details'!$I$39=""), $B346&gt;='Personnel Details'!$I$39), IF('Personnel Details'!$K$39="", "", 'Personnel Details'!$K$39), IF('Personnel Details'!$F$39="", "", 'Personnel Details'!$F$39))))</f>
        <v/>
      </c>
      <c r="NH346" s="79" t="str">
        <f>IF(NF$9="", "", IF(AND(NOT('Personnel Details'!$N$39=""), $B346&gt;='Personnel Details'!$N$39), 'Personnel Details'!$Q$39, IF(AND(NOT('Personnel Details'!$I$39=""), $B346&gt;='Personnel Details'!$I$39), 'Personnel Details'!$L$39, 'Personnel Details'!$G$39)))</f>
        <v/>
      </c>
      <c r="NI346" s="59">
        <f t="shared" si="887"/>
        <v>0</v>
      </c>
      <c r="NJ346" s="53"/>
      <c r="NL346" s="78" t="str">
        <f>IF(NL$9="", "", IF(AND(NOT('Personnel Details'!$N$40=""), $B346&gt;='Personnel Details'!$N$40), 'Personnel Details'!$O$40, IF(AND(NOT('Personnel Details'!$I$40=""), $B346&gt;='Personnel Details'!$I$40), 'Personnel Details'!$J$40, 'Personnel Details'!$E$40)))</f>
        <v/>
      </c>
      <c r="NM346" s="59" t="str">
        <f>IF(NL$9="", "", IF(AND(NOT('Personnel Details'!$N$40=""), $B346&gt;='Personnel Details'!$N$40), IF('Personnel Details'!$P$40="","", 'Personnel Details'!$P$40), IF(AND(NOT('Personnel Details'!$I$40=""), $B346&gt;='Personnel Details'!$I$40), IF('Personnel Details'!$K$40="", "", 'Personnel Details'!$K$40), IF('Personnel Details'!$F$40="", "", 'Personnel Details'!$F$40))))</f>
        <v/>
      </c>
      <c r="NN346" s="79" t="str">
        <f>IF(NL$9="", "", IF(AND(NOT('Personnel Details'!$N$40=""), $B346&gt;='Personnel Details'!$N$40), 'Personnel Details'!$Q$40, IF(AND(NOT('Personnel Details'!$I$40=""), $B346&gt;='Personnel Details'!$I$40), 'Personnel Details'!$L$40, 'Personnel Details'!$G$40)))</f>
        <v/>
      </c>
      <c r="NO346" s="59">
        <f t="shared" si="888"/>
        <v>0</v>
      </c>
      <c r="NP346" s="53"/>
    </row>
    <row r="347" spans="1:380" x14ac:dyDescent="0.25">
      <c r="A347" s="32"/>
      <c r="B347" s="113">
        <f>IFERROR(IF(B346+1&gt;'Personnel Details'!$U$5, "", B346+1), "")</f>
        <v>44167</v>
      </c>
      <c r="C347" s="32"/>
      <c r="D347" s="120"/>
      <c r="E347" s="13" t="str">
        <f t="shared" si="767"/>
        <v/>
      </c>
      <c r="F347" s="13" t="str">
        <f t="shared" si="798"/>
        <v/>
      </c>
      <c r="G347" s="56" t="str">
        <f t="shared" si="889"/>
        <v/>
      </c>
      <c r="H347" s="16" t="str">
        <f t="shared" si="799"/>
        <v/>
      </c>
      <c r="I347" s="32"/>
      <c r="J347" s="120"/>
      <c r="K347" s="62" t="str">
        <f t="shared" si="768"/>
        <v/>
      </c>
      <c r="L347" s="62" t="str">
        <f t="shared" si="800"/>
        <v/>
      </c>
      <c r="M347" s="65" t="str">
        <f t="shared" si="890"/>
        <v/>
      </c>
      <c r="N347" s="68" t="str">
        <f t="shared" si="801"/>
        <v/>
      </c>
      <c r="O347" s="32"/>
      <c r="P347" s="120"/>
      <c r="Q347" s="62" t="str">
        <f t="shared" si="769"/>
        <v/>
      </c>
      <c r="R347" s="62" t="str">
        <f t="shared" si="802"/>
        <v/>
      </c>
      <c r="S347" s="65" t="str">
        <f t="shared" si="891"/>
        <v/>
      </c>
      <c r="T347" s="68" t="str">
        <f t="shared" si="803"/>
        <v/>
      </c>
      <c r="U347" s="32"/>
      <c r="V347" s="120"/>
      <c r="W347" s="62" t="str">
        <f t="shared" si="770"/>
        <v/>
      </c>
      <c r="X347" s="62" t="str">
        <f t="shared" si="804"/>
        <v/>
      </c>
      <c r="Y347" s="65" t="str">
        <f t="shared" si="892"/>
        <v/>
      </c>
      <c r="Z347" s="68" t="str">
        <f t="shared" si="805"/>
        <v/>
      </c>
      <c r="AA347" s="32"/>
      <c r="AB347" s="120"/>
      <c r="AC347" s="62" t="str">
        <f t="shared" si="771"/>
        <v/>
      </c>
      <c r="AD347" s="62" t="str">
        <f t="shared" si="806"/>
        <v/>
      </c>
      <c r="AE347" s="65" t="str">
        <f t="shared" si="893"/>
        <v/>
      </c>
      <c r="AF347" s="68" t="str">
        <f t="shared" si="807"/>
        <v/>
      </c>
      <c r="AG347" s="32"/>
      <c r="AH347" s="120"/>
      <c r="AI347" s="62" t="str">
        <f t="shared" si="772"/>
        <v/>
      </c>
      <c r="AJ347" s="62" t="str">
        <f t="shared" si="808"/>
        <v/>
      </c>
      <c r="AK347" s="65" t="str">
        <f t="shared" si="894"/>
        <v/>
      </c>
      <c r="AL347" s="68" t="str">
        <f t="shared" si="809"/>
        <v/>
      </c>
      <c r="AM347" s="32"/>
      <c r="AN347" s="120"/>
      <c r="AO347" s="62" t="str">
        <f t="shared" si="773"/>
        <v/>
      </c>
      <c r="AP347" s="62" t="str">
        <f t="shared" si="810"/>
        <v/>
      </c>
      <c r="AQ347" s="65" t="str">
        <f t="shared" si="895"/>
        <v/>
      </c>
      <c r="AR347" s="68" t="str">
        <f t="shared" si="811"/>
        <v/>
      </c>
      <c r="AS347" s="32"/>
      <c r="AT347" s="120"/>
      <c r="AU347" s="62" t="str">
        <f t="shared" si="774"/>
        <v/>
      </c>
      <c r="AV347" s="62" t="str">
        <f t="shared" si="812"/>
        <v/>
      </c>
      <c r="AW347" s="65" t="str">
        <f t="shared" si="896"/>
        <v/>
      </c>
      <c r="AX347" s="68" t="str">
        <f t="shared" si="813"/>
        <v/>
      </c>
      <c r="AY347" s="32"/>
      <c r="AZ347" s="120"/>
      <c r="BA347" s="62" t="str">
        <f t="shared" si="775"/>
        <v/>
      </c>
      <c r="BB347" s="62" t="str">
        <f t="shared" si="814"/>
        <v/>
      </c>
      <c r="BC347" s="65" t="str">
        <f t="shared" si="897"/>
        <v/>
      </c>
      <c r="BD347" s="68" t="str">
        <f t="shared" si="815"/>
        <v/>
      </c>
      <c r="BE347" s="32"/>
      <c r="BF347" s="120"/>
      <c r="BG347" s="62" t="str">
        <f t="shared" si="776"/>
        <v/>
      </c>
      <c r="BH347" s="62" t="str">
        <f t="shared" si="816"/>
        <v/>
      </c>
      <c r="BI347" s="65" t="str">
        <f t="shared" si="898"/>
        <v/>
      </c>
      <c r="BJ347" s="68" t="str">
        <f t="shared" si="817"/>
        <v/>
      </c>
      <c r="BK347" s="32"/>
      <c r="BL347" s="120"/>
      <c r="BM347" s="62" t="str">
        <f t="shared" si="777"/>
        <v/>
      </c>
      <c r="BN347" s="62" t="str">
        <f t="shared" si="818"/>
        <v/>
      </c>
      <c r="BO347" s="65" t="str">
        <f t="shared" si="899"/>
        <v/>
      </c>
      <c r="BP347" s="68" t="str">
        <f t="shared" si="819"/>
        <v/>
      </c>
      <c r="BQ347" s="32"/>
      <c r="BR347" s="120"/>
      <c r="BS347" s="62" t="str">
        <f t="shared" si="778"/>
        <v/>
      </c>
      <c r="BT347" s="62" t="str">
        <f t="shared" si="820"/>
        <v/>
      </c>
      <c r="BU347" s="65" t="str">
        <f t="shared" si="900"/>
        <v/>
      </c>
      <c r="BV347" s="68" t="str">
        <f t="shared" si="821"/>
        <v/>
      </c>
      <c r="BW347" s="32"/>
      <c r="BX347" s="120"/>
      <c r="BY347" s="62" t="str">
        <f t="shared" si="779"/>
        <v/>
      </c>
      <c r="BZ347" s="62" t="str">
        <f t="shared" si="822"/>
        <v/>
      </c>
      <c r="CA347" s="65" t="str">
        <f t="shared" si="901"/>
        <v/>
      </c>
      <c r="CB347" s="68" t="str">
        <f t="shared" si="823"/>
        <v/>
      </c>
      <c r="CC347" s="32"/>
      <c r="CD347" s="120"/>
      <c r="CE347" s="62" t="str">
        <f t="shared" si="780"/>
        <v/>
      </c>
      <c r="CF347" s="62" t="str">
        <f t="shared" si="824"/>
        <v/>
      </c>
      <c r="CG347" s="65" t="str">
        <f t="shared" si="902"/>
        <v/>
      </c>
      <c r="CH347" s="68" t="str">
        <f t="shared" si="825"/>
        <v/>
      </c>
      <c r="CI347" s="32"/>
      <c r="CJ347" s="120"/>
      <c r="CK347" s="62" t="str">
        <f t="shared" si="781"/>
        <v/>
      </c>
      <c r="CL347" s="62" t="str">
        <f t="shared" si="826"/>
        <v/>
      </c>
      <c r="CM347" s="65" t="str">
        <f t="shared" si="903"/>
        <v/>
      </c>
      <c r="CN347" s="68" t="str">
        <f t="shared" si="827"/>
        <v/>
      </c>
      <c r="CO347" s="32"/>
      <c r="CP347" s="120"/>
      <c r="CQ347" s="62" t="str">
        <f t="shared" si="782"/>
        <v/>
      </c>
      <c r="CR347" s="62" t="str">
        <f t="shared" si="828"/>
        <v/>
      </c>
      <c r="CS347" s="65" t="str">
        <f t="shared" si="904"/>
        <v/>
      </c>
      <c r="CT347" s="68" t="str">
        <f t="shared" si="829"/>
        <v/>
      </c>
      <c r="CU347" s="32"/>
      <c r="CV347" s="120"/>
      <c r="CW347" s="62" t="str">
        <f t="shared" si="783"/>
        <v/>
      </c>
      <c r="CX347" s="62" t="str">
        <f t="shared" si="830"/>
        <v/>
      </c>
      <c r="CY347" s="65" t="str">
        <f t="shared" si="905"/>
        <v/>
      </c>
      <c r="CZ347" s="68" t="str">
        <f t="shared" si="831"/>
        <v/>
      </c>
      <c r="DA347" s="32"/>
      <c r="DB347" s="120"/>
      <c r="DC347" s="62" t="str">
        <f t="shared" si="784"/>
        <v/>
      </c>
      <c r="DD347" s="62" t="str">
        <f t="shared" si="832"/>
        <v/>
      </c>
      <c r="DE347" s="65" t="str">
        <f t="shared" si="906"/>
        <v/>
      </c>
      <c r="DF347" s="68" t="str">
        <f t="shared" si="833"/>
        <v/>
      </c>
      <c r="DG347" s="32"/>
      <c r="DH347" s="120"/>
      <c r="DI347" s="62" t="str">
        <f t="shared" si="785"/>
        <v/>
      </c>
      <c r="DJ347" s="62" t="str">
        <f t="shared" si="834"/>
        <v/>
      </c>
      <c r="DK347" s="65" t="str">
        <f t="shared" si="907"/>
        <v/>
      </c>
      <c r="DL347" s="68" t="str">
        <f t="shared" si="835"/>
        <v/>
      </c>
      <c r="DM347" s="32"/>
      <c r="DN347" s="120"/>
      <c r="DO347" s="62" t="str">
        <f t="shared" si="786"/>
        <v/>
      </c>
      <c r="DP347" s="62" t="str">
        <f t="shared" si="836"/>
        <v/>
      </c>
      <c r="DQ347" s="65" t="str">
        <f t="shared" si="908"/>
        <v/>
      </c>
      <c r="DR347" s="68" t="str">
        <f t="shared" si="837"/>
        <v/>
      </c>
      <c r="DS347" s="32"/>
      <c r="DT347" s="120"/>
      <c r="DU347" s="62" t="str">
        <f t="shared" si="787"/>
        <v/>
      </c>
      <c r="DV347" s="62" t="str">
        <f t="shared" si="838"/>
        <v/>
      </c>
      <c r="DW347" s="65" t="str">
        <f t="shared" si="909"/>
        <v/>
      </c>
      <c r="DX347" s="68" t="str">
        <f t="shared" si="839"/>
        <v/>
      </c>
      <c r="DY347" s="32"/>
      <c r="DZ347" s="120"/>
      <c r="EA347" s="62" t="str">
        <f t="shared" si="788"/>
        <v/>
      </c>
      <c r="EB347" s="62" t="str">
        <f t="shared" si="840"/>
        <v/>
      </c>
      <c r="EC347" s="65" t="str">
        <f t="shared" si="910"/>
        <v/>
      </c>
      <c r="ED347" s="68" t="str">
        <f t="shared" si="841"/>
        <v/>
      </c>
      <c r="EE347" s="32"/>
      <c r="EF347" s="120"/>
      <c r="EG347" s="62" t="str">
        <f t="shared" si="789"/>
        <v/>
      </c>
      <c r="EH347" s="62" t="str">
        <f t="shared" si="842"/>
        <v/>
      </c>
      <c r="EI347" s="65" t="str">
        <f t="shared" si="911"/>
        <v/>
      </c>
      <c r="EJ347" s="68" t="str">
        <f t="shared" si="843"/>
        <v/>
      </c>
      <c r="EK347" s="32"/>
      <c r="EL347" s="120"/>
      <c r="EM347" s="62" t="str">
        <f t="shared" si="790"/>
        <v/>
      </c>
      <c r="EN347" s="62" t="str">
        <f t="shared" si="844"/>
        <v/>
      </c>
      <c r="EO347" s="65" t="str">
        <f t="shared" si="912"/>
        <v/>
      </c>
      <c r="EP347" s="68" t="str">
        <f t="shared" si="845"/>
        <v/>
      </c>
      <c r="EQ347" s="32"/>
      <c r="ER347" s="120"/>
      <c r="ES347" s="62" t="str">
        <f t="shared" si="791"/>
        <v/>
      </c>
      <c r="ET347" s="62" t="str">
        <f t="shared" si="846"/>
        <v/>
      </c>
      <c r="EU347" s="65" t="str">
        <f t="shared" si="913"/>
        <v/>
      </c>
      <c r="EV347" s="68" t="str">
        <f t="shared" si="847"/>
        <v/>
      </c>
      <c r="EW347" s="32"/>
      <c r="EX347" s="120"/>
      <c r="EY347" s="62" t="str">
        <f t="shared" si="792"/>
        <v/>
      </c>
      <c r="EZ347" s="62" t="str">
        <f t="shared" si="848"/>
        <v/>
      </c>
      <c r="FA347" s="65" t="str">
        <f t="shared" si="914"/>
        <v/>
      </c>
      <c r="FB347" s="68" t="str">
        <f t="shared" si="849"/>
        <v/>
      </c>
      <c r="FC347" s="32"/>
      <c r="FD347" s="120"/>
      <c r="FE347" s="62" t="str">
        <f t="shared" si="793"/>
        <v/>
      </c>
      <c r="FF347" s="62" t="str">
        <f t="shared" si="850"/>
        <v/>
      </c>
      <c r="FG347" s="65" t="str">
        <f t="shared" si="915"/>
        <v/>
      </c>
      <c r="FH347" s="68" t="str">
        <f t="shared" si="851"/>
        <v/>
      </c>
      <c r="FI347" s="32"/>
      <c r="FJ347" s="120"/>
      <c r="FK347" s="62" t="str">
        <f t="shared" si="794"/>
        <v/>
      </c>
      <c r="FL347" s="62" t="str">
        <f t="shared" si="852"/>
        <v/>
      </c>
      <c r="FM347" s="65" t="str">
        <f t="shared" si="916"/>
        <v/>
      </c>
      <c r="FN347" s="68" t="str">
        <f t="shared" si="853"/>
        <v/>
      </c>
      <c r="FO347" s="32"/>
      <c r="FP347" s="120"/>
      <c r="FQ347" s="62" t="str">
        <f t="shared" si="795"/>
        <v/>
      </c>
      <c r="FR347" s="62" t="str">
        <f t="shared" si="854"/>
        <v/>
      </c>
      <c r="FS347" s="65" t="str">
        <f t="shared" si="917"/>
        <v/>
      </c>
      <c r="FT347" s="68" t="str">
        <f t="shared" si="855"/>
        <v/>
      </c>
      <c r="FU347" s="32"/>
      <c r="FV347" s="120"/>
      <c r="FW347" s="62" t="str">
        <f t="shared" si="796"/>
        <v/>
      </c>
      <c r="FX347" s="62" t="str">
        <f t="shared" si="856"/>
        <v/>
      </c>
      <c r="FY347" s="65" t="str">
        <f t="shared" si="918"/>
        <v/>
      </c>
      <c r="FZ347" s="68" t="str">
        <f t="shared" si="857"/>
        <v/>
      </c>
      <c r="GA347" s="32"/>
      <c r="GC347" s="7" t="str">
        <f t="shared" si="858"/>
        <v>Dec 2020</v>
      </c>
      <c r="GD347" s="7" t="str">
        <f t="shared" ca="1" si="797"/>
        <v/>
      </c>
      <c r="GT347" s="71">
        <f>IF(GT$9="", "", IF(AND(NOT('Personnel Details'!$N$11=""), $B347&gt;='Personnel Details'!$N$11), 'Personnel Details'!$O$11, IF(AND(NOT('Personnel Details'!$I$11=""), $B347&gt;='Personnel Details'!$I$11), 'Personnel Details'!$J$11, 'Personnel Details'!$E$11)))</f>
        <v>0.8</v>
      </c>
      <c r="GU347" s="59" t="str">
        <f>IF(GT$9="", "", IF(AND(NOT('Personnel Details'!$N$11=""), $B347&gt;='Personnel Details'!$N$11), IF('Personnel Details'!$P$11="","", 'Personnel Details'!$P$11), IF(AND(NOT('Personnel Details'!$I$11=""), $B347&gt;='Personnel Details'!$I$11), IF('Personnel Details'!$K$11="", "", 'Personnel Details'!$K$11), IF('Personnel Details'!$F$11="", "", 'Personnel Details'!$F$11))))</f>
        <v/>
      </c>
      <c r="GV347" s="74">
        <f>IF(GT$9="", "", IF(AND(NOT('Personnel Details'!$N$11=""), $B347&gt;='Personnel Details'!$N$11), 'Personnel Details'!$Q$11, IF(AND(NOT('Personnel Details'!$I$11=""), $B347&gt;='Personnel Details'!$I$11), 'Personnel Details'!$L$11, 'Personnel Details'!$G$11)))</f>
        <v>0</v>
      </c>
      <c r="GW347" s="59">
        <f t="shared" si="859"/>
        <v>0</v>
      </c>
      <c r="GX347" s="53"/>
      <c r="GZ347" s="78">
        <f>IF(GZ$9="", "", IF(AND(NOT('Personnel Details'!$N$12=""), $B347&gt;='Personnel Details'!$N$12), 'Personnel Details'!$O$12, IF(AND(NOT('Personnel Details'!$I$12=""), $B347&gt;='Personnel Details'!$I$12), 'Personnel Details'!$J$12, 'Personnel Details'!$E$12)))</f>
        <v>0.8</v>
      </c>
      <c r="HA347" s="59" t="str">
        <f>IF(GZ$9="", "", IF(AND(NOT('Personnel Details'!$N$12=""), $B347&gt;='Personnel Details'!$N$12), IF('Personnel Details'!$P$12="","", 'Personnel Details'!$P$12), IF(AND(NOT('Personnel Details'!$I$12=""), $B347&gt;='Personnel Details'!$I$12), IF('Personnel Details'!$K$12="", "", 'Personnel Details'!$K$12), IF('Personnel Details'!$F$12="", "", 'Personnel Details'!$F$12))))</f>
        <v/>
      </c>
      <c r="HB347" s="79">
        <f>IF(GZ$9="", "", IF(AND(NOT('Personnel Details'!$N$12=""), $B347&gt;='Personnel Details'!$N$12), 'Personnel Details'!$Q$12, IF(AND(NOT('Personnel Details'!$I$12=""), $B347&gt;='Personnel Details'!$I$12), 'Personnel Details'!$L$12, 'Personnel Details'!$G$12)))</f>
        <v>0</v>
      </c>
      <c r="HC347" s="59">
        <f t="shared" si="860"/>
        <v>0</v>
      </c>
      <c r="HD347" s="53"/>
      <c r="HF347" s="78">
        <f>IF(HF$9="", "", IF(AND(NOT('Personnel Details'!$N$13=""), $B347&gt;='Personnel Details'!$N$13), 'Personnel Details'!$O$13, IF(AND(NOT('Personnel Details'!$I$13=""), $B347&gt;='Personnel Details'!$I$13), 'Personnel Details'!$J$13, 'Personnel Details'!$E$13)))</f>
        <v>0.8</v>
      </c>
      <c r="HG347" s="59" t="str">
        <f>IF(HF$9="", "", IF(AND(NOT('Personnel Details'!$N$13=""), $B347&gt;='Personnel Details'!$N$13), IF('Personnel Details'!$P$13="","", 'Personnel Details'!$P$13), IF(AND(NOT('Personnel Details'!$I$13=""), $B347&gt;='Personnel Details'!$I$13), IF('Personnel Details'!$K$13="", "", 'Personnel Details'!$K$13), IF('Personnel Details'!$F$13="", "", 'Personnel Details'!$F$13))))</f>
        <v/>
      </c>
      <c r="HH347" s="79">
        <f>IF(HF$9="", "", IF(AND(NOT('Personnel Details'!$N$13=""), $B347&gt;='Personnel Details'!$N$13), 'Personnel Details'!$Q$13, IF(AND(NOT('Personnel Details'!$I$13=""), $B347&gt;='Personnel Details'!$I$13), 'Personnel Details'!$L$13, 'Personnel Details'!$G$13)))</f>
        <v>0</v>
      </c>
      <c r="HI347" s="59">
        <f t="shared" si="861"/>
        <v>0</v>
      </c>
      <c r="HJ347" s="53"/>
      <c r="HL347" s="78">
        <f>IF(HL$9="", "", IF(AND(NOT('Personnel Details'!$N$14=""), $B347&gt;='Personnel Details'!$N$14), 'Personnel Details'!$O$14, IF(AND(NOT('Personnel Details'!$I$14=""), $B347&gt;='Personnel Details'!$I$14), 'Personnel Details'!$J$14, 'Personnel Details'!$E$14)))</f>
        <v>0.8</v>
      </c>
      <c r="HM347" s="59">
        <f>IF(HL$9="", "", IF(AND(NOT('Personnel Details'!$N$14=""), $B347&gt;='Personnel Details'!$N$14), IF('Personnel Details'!$P$14="","", 'Personnel Details'!$P$14), IF(AND(NOT('Personnel Details'!$I$14=""), $B347&gt;='Personnel Details'!$I$14), IF('Personnel Details'!$K$14="", "", 'Personnel Details'!$K$14), IF('Personnel Details'!$F$14="", "", 'Personnel Details'!$F$14))))</f>
        <v>2000</v>
      </c>
      <c r="HN347" s="79">
        <f>IF(HL$9="", "", IF(AND(NOT('Personnel Details'!$N$14=""), $B347&gt;='Personnel Details'!$N$14), 'Personnel Details'!$Q$14, IF(AND(NOT('Personnel Details'!$I$14=""), $B347&gt;='Personnel Details'!$I$14), 'Personnel Details'!$L$14, 'Personnel Details'!$G$14)))</f>
        <v>0.85</v>
      </c>
      <c r="HO347" s="59">
        <f t="shared" si="862"/>
        <v>0</v>
      </c>
      <c r="HP347" s="53"/>
      <c r="HR347" s="78" t="str">
        <f>IF(HR$9="", "", IF(AND(NOT('Personnel Details'!$N$15=""), $B347&gt;='Personnel Details'!$N$15), 'Personnel Details'!$O$15, IF(AND(NOT('Personnel Details'!$I$15=""), $B347&gt;='Personnel Details'!$I$15), 'Personnel Details'!$J$15, 'Personnel Details'!$E$15)))</f>
        <v/>
      </c>
      <c r="HS347" s="59" t="str">
        <f>IF(HR$9="", "", IF(AND(NOT('Personnel Details'!$N$15=""), $B347&gt;='Personnel Details'!$N$15), IF('Personnel Details'!$P$15="","", 'Personnel Details'!$P$15), IF(AND(NOT('Personnel Details'!$I$15=""), $B347&gt;='Personnel Details'!$I$15), IF('Personnel Details'!$K$15="", "", 'Personnel Details'!$K$15), IF('Personnel Details'!$F$15="", "", 'Personnel Details'!$F$15))))</f>
        <v/>
      </c>
      <c r="HT347" s="79" t="str">
        <f>IF(HR$9="", "", IF(AND(NOT('Personnel Details'!$N$15=""), $B347&gt;='Personnel Details'!$N$15), 'Personnel Details'!$Q$15, IF(AND(NOT('Personnel Details'!$I$15=""), $B347&gt;='Personnel Details'!$I$15), 'Personnel Details'!$L$15, 'Personnel Details'!$G$15)))</f>
        <v/>
      </c>
      <c r="HU347" s="59">
        <f t="shared" si="863"/>
        <v>0</v>
      </c>
      <c r="HV347" s="53"/>
      <c r="HX347" s="78" t="str">
        <f>IF(HX$9="", "", IF(AND(NOT('Personnel Details'!$N$16=""), $B347&gt;='Personnel Details'!$N$16), 'Personnel Details'!$O$16, IF(AND(NOT('Personnel Details'!$I$16=""), $B347&gt;='Personnel Details'!$I$16), 'Personnel Details'!$J$16, 'Personnel Details'!$E$16)))</f>
        <v/>
      </c>
      <c r="HY347" s="59" t="str">
        <f>IF(HX$9="", "", IF(AND(NOT('Personnel Details'!$N$16=""), $B347&gt;='Personnel Details'!$N$16), IF('Personnel Details'!$P$16="","", 'Personnel Details'!$P$16), IF(AND(NOT('Personnel Details'!$I$16=""), $B347&gt;='Personnel Details'!$I$16), IF('Personnel Details'!$K$16="", "", 'Personnel Details'!$K$16), IF('Personnel Details'!$F$16="", "", 'Personnel Details'!$F$16))))</f>
        <v/>
      </c>
      <c r="HZ347" s="79" t="str">
        <f>IF(HX$9="", "", IF(AND(NOT('Personnel Details'!$N$16=""), $B347&gt;='Personnel Details'!$N$16), 'Personnel Details'!$Q$16, IF(AND(NOT('Personnel Details'!$I$16=""), $B347&gt;='Personnel Details'!$I$16), 'Personnel Details'!$L$16, 'Personnel Details'!$G$16)))</f>
        <v/>
      </c>
      <c r="IA347" s="59">
        <f t="shared" si="864"/>
        <v>0</v>
      </c>
      <c r="IB347" s="53"/>
      <c r="ID347" s="78" t="str">
        <f>IF(ID$9="", "", IF(AND(NOT('Personnel Details'!$N$17=""), $B347&gt;='Personnel Details'!$N$17), 'Personnel Details'!$O$17, IF(AND(NOT('Personnel Details'!$I$17=""), $B347&gt;='Personnel Details'!$I$17), 'Personnel Details'!$J$17, 'Personnel Details'!$E$17)))</f>
        <v/>
      </c>
      <c r="IE347" s="59" t="str">
        <f>IF(ID$9="", "", IF(AND(NOT('Personnel Details'!$N$17=""), $B347&gt;='Personnel Details'!$N$17), IF('Personnel Details'!$P$17="","", 'Personnel Details'!$P$17), IF(AND(NOT('Personnel Details'!$I$17=""), $B347&gt;='Personnel Details'!$I$17), IF('Personnel Details'!$K$17="", "", 'Personnel Details'!$K$17), IF('Personnel Details'!$F$17="", "", 'Personnel Details'!$F$17))))</f>
        <v/>
      </c>
      <c r="IF347" s="79" t="str">
        <f>IF(ID$9="", "", IF(AND(NOT('Personnel Details'!$N$17=""), $B347&gt;='Personnel Details'!$N$17), 'Personnel Details'!$Q$17, IF(AND(NOT('Personnel Details'!$I$17=""), $B347&gt;='Personnel Details'!$I$17), 'Personnel Details'!$L$17, 'Personnel Details'!$G$17)))</f>
        <v/>
      </c>
      <c r="IG347" s="59">
        <f t="shared" si="865"/>
        <v>0</v>
      </c>
      <c r="IH347" s="53"/>
      <c r="IJ347" s="78" t="str">
        <f>IF(IJ$9="", "", IF(AND(NOT('Personnel Details'!$N$18=""), $B347&gt;='Personnel Details'!$N$18), 'Personnel Details'!$O$18, IF(AND(NOT('Personnel Details'!$I$18=""), $B347&gt;='Personnel Details'!$I$18), 'Personnel Details'!$J$18, 'Personnel Details'!$E$18)))</f>
        <v/>
      </c>
      <c r="IK347" s="59" t="str">
        <f>IF(IJ$9="", "", IF(AND(NOT('Personnel Details'!$N$18=""), $B347&gt;='Personnel Details'!$N$18), IF('Personnel Details'!$P$18="","", 'Personnel Details'!$P$18), IF(AND(NOT('Personnel Details'!$I$18=""), $B347&gt;='Personnel Details'!$I$18), IF('Personnel Details'!$K$18="", "", 'Personnel Details'!$K$18), IF('Personnel Details'!$F$18="", "", 'Personnel Details'!$F$18))))</f>
        <v/>
      </c>
      <c r="IL347" s="79" t="str">
        <f>IF(IJ$9="", "", IF(AND(NOT('Personnel Details'!$N$18=""), $B347&gt;='Personnel Details'!$N$18), 'Personnel Details'!$Q$18, IF(AND(NOT('Personnel Details'!$I$18=""), $B347&gt;='Personnel Details'!$I$18), 'Personnel Details'!$L$18, 'Personnel Details'!$G$18)))</f>
        <v/>
      </c>
      <c r="IM347" s="59">
        <f t="shared" si="866"/>
        <v>0</v>
      </c>
      <c r="IN347" s="53"/>
      <c r="IP347" s="78" t="str">
        <f>IF(IP$9="", "", IF(AND(NOT('Personnel Details'!$N$19=""), $B347&gt;='Personnel Details'!$N$19), 'Personnel Details'!$O$19, IF(AND(NOT('Personnel Details'!$I$19=""), $B347&gt;='Personnel Details'!$I$19), 'Personnel Details'!$J$19, 'Personnel Details'!$E$19)))</f>
        <v/>
      </c>
      <c r="IQ347" s="59" t="str">
        <f>IF(IP$9="", "", IF(AND(NOT('Personnel Details'!$N$19=""), $B347&gt;='Personnel Details'!$N$19), IF('Personnel Details'!$P$19="","", 'Personnel Details'!$P$19), IF(AND(NOT('Personnel Details'!$I$19=""), $B347&gt;='Personnel Details'!$I$19), IF('Personnel Details'!$K$19="", "", 'Personnel Details'!$K$19), IF('Personnel Details'!$F$19="", "", 'Personnel Details'!$F$19))))</f>
        <v/>
      </c>
      <c r="IR347" s="79" t="str">
        <f>IF(IP$9="", "", IF(AND(NOT('Personnel Details'!$N$19=""), $B347&gt;='Personnel Details'!$N$19), 'Personnel Details'!$Q$19, IF(AND(NOT('Personnel Details'!$I$19=""), $B347&gt;='Personnel Details'!$I$19), 'Personnel Details'!$L$19, 'Personnel Details'!$G$19)))</f>
        <v/>
      </c>
      <c r="IS347" s="59">
        <f t="shared" si="867"/>
        <v>0</v>
      </c>
      <c r="IT347" s="53"/>
      <c r="IV347" s="78" t="str">
        <f>IF(IV$9="", "", IF(AND(NOT('Personnel Details'!$N$20=""), $B347&gt;='Personnel Details'!$N$20), 'Personnel Details'!$O$20, IF(AND(NOT('Personnel Details'!$I$20=""), $B347&gt;='Personnel Details'!$I$20), 'Personnel Details'!$J$20, 'Personnel Details'!$E$20)))</f>
        <v/>
      </c>
      <c r="IW347" s="59" t="str">
        <f>IF(IV$9="", "", IF(AND(NOT('Personnel Details'!$N$20=""), $B347&gt;='Personnel Details'!$N$20), IF('Personnel Details'!$P$20="","", 'Personnel Details'!$P$20), IF(AND(NOT('Personnel Details'!$I$20=""), $B347&gt;='Personnel Details'!$I$20), IF('Personnel Details'!$K$20="", "", 'Personnel Details'!$K$20), IF('Personnel Details'!$F$20="", "", 'Personnel Details'!$F$20))))</f>
        <v/>
      </c>
      <c r="IX347" s="79" t="str">
        <f>IF(IV$9="", "", IF(AND(NOT('Personnel Details'!$N$20=""), $B347&gt;='Personnel Details'!$N$20), 'Personnel Details'!$Q$20, IF(AND(NOT('Personnel Details'!$I$20=""), $B347&gt;='Personnel Details'!$I$20), 'Personnel Details'!$L$20, 'Personnel Details'!$G$20)))</f>
        <v/>
      </c>
      <c r="IY347" s="59">
        <f t="shared" si="868"/>
        <v>0</v>
      </c>
      <c r="IZ347" s="53"/>
      <c r="JB347" s="78" t="str">
        <f>IF(JB$9="", "", IF(AND(NOT('Personnel Details'!$N$21=""), $B347&gt;='Personnel Details'!$N$21), 'Personnel Details'!$O$21, IF(AND(NOT('Personnel Details'!$I$21=""), $B347&gt;='Personnel Details'!$I$21), 'Personnel Details'!$J$21, 'Personnel Details'!$E$21)))</f>
        <v/>
      </c>
      <c r="JC347" s="59" t="str">
        <f>IF(JB$9="", "", IF(AND(NOT('Personnel Details'!$N$21=""), $B347&gt;='Personnel Details'!$N$21), IF('Personnel Details'!$P$21="","", 'Personnel Details'!$P$21), IF(AND(NOT('Personnel Details'!$I$21=""), $B347&gt;='Personnel Details'!$I$21), IF('Personnel Details'!$K$21="", "", 'Personnel Details'!$K$21), IF('Personnel Details'!$F$21="", "", 'Personnel Details'!$F$21))))</f>
        <v/>
      </c>
      <c r="JD347" s="79" t="str">
        <f>IF(JB$9="", "", IF(AND(NOT('Personnel Details'!$N$21=""), $B347&gt;='Personnel Details'!$N$21), 'Personnel Details'!$Q$21, IF(AND(NOT('Personnel Details'!$I$21=""), $B347&gt;='Personnel Details'!$I$21), 'Personnel Details'!$L$21, 'Personnel Details'!$G$21)))</f>
        <v/>
      </c>
      <c r="JE347" s="59">
        <f t="shared" si="869"/>
        <v>0</v>
      </c>
      <c r="JF347" s="53"/>
      <c r="JH347" s="78" t="str">
        <f>IF(JH$9="", "", IF(AND(NOT('Personnel Details'!$N$22=""), $B347&gt;='Personnel Details'!$N$22), 'Personnel Details'!$O$22, IF(AND(NOT('Personnel Details'!$I$22=""), $B347&gt;='Personnel Details'!$I$22), 'Personnel Details'!$J$22, 'Personnel Details'!$E$22)))</f>
        <v/>
      </c>
      <c r="JI347" s="59" t="str">
        <f>IF(JH$9="", "", IF(AND(NOT('Personnel Details'!$N$22=""), $B347&gt;='Personnel Details'!$N$22), IF('Personnel Details'!$P$22="","", 'Personnel Details'!$P$22), IF(AND(NOT('Personnel Details'!$I$22=""), $B347&gt;='Personnel Details'!$I$22), IF('Personnel Details'!$K$22="", "", 'Personnel Details'!$K$22), IF('Personnel Details'!$F$22="", "", 'Personnel Details'!$F$22))))</f>
        <v/>
      </c>
      <c r="JJ347" s="79" t="str">
        <f>IF(JH$9="", "", IF(AND(NOT('Personnel Details'!$N$22=""), $B347&gt;='Personnel Details'!$N$22), 'Personnel Details'!$Q$22, IF(AND(NOT('Personnel Details'!$I$22=""), $B347&gt;='Personnel Details'!$I$22), 'Personnel Details'!$L$22, 'Personnel Details'!$G$22)))</f>
        <v/>
      </c>
      <c r="JK347" s="59">
        <f t="shared" si="870"/>
        <v>0</v>
      </c>
      <c r="JL347" s="53"/>
      <c r="JN347" s="78" t="str">
        <f>IF(JN$9="", "", IF(AND(NOT('Personnel Details'!$N$23=""), $B347&gt;='Personnel Details'!$N$23), 'Personnel Details'!$O$23, IF(AND(NOT('Personnel Details'!$I$23=""), $B347&gt;='Personnel Details'!$I$23), 'Personnel Details'!$J$23, 'Personnel Details'!$E$23)))</f>
        <v/>
      </c>
      <c r="JO347" s="59" t="str">
        <f>IF(JN$9="", "", IF(AND(NOT('Personnel Details'!$N$23=""), $B347&gt;='Personnel Details'!$N$23), IF('Personnel Details'!$P$23="","", 'Personnel Details'!$P$23), IF(AND(NOT('Personnel Details'!$I$23=""), $B347&gt;='Personnel Details'!$I$23), IF('Personnel Details'!$K$23="", "", 'Personnel Details'!$K$23), IF('Personnel Details'!$F$23="", "", 'Personnel Details'!$F$23))))</f>
        <v/>
      </c>
      <c r="JP347" s="79" t="str">
        <f>IF(JN$9="", "", IF(AND(NOT('Personnel Details'!$N$23=""), $B347&gt;='Personnel Details'!$N$23), 'Personnel Details'!$Q$23, IF(AND(NOT('Personnel Details'!$I$23=""), $B347&gt;='Personnel Details'!$I$23), 'Personnel Details'!$L$23, 'Personnel Details'!$G$23)))</f>
        <v/>
      </c>
      <c r="JQ347" s="59">
        <f t="shared" si="871"/>
        <v>0</v>
      </c>
      <c r="JR347" s="53"/>
      <c r="JT347" s="78" t="str">
        <f>IF(JT$9="", "", IF(AND(NOT('Personnel Details'!$N$24=""), $B347&gt;='Personnel Details'!$N$24), 'Personnel Details'!$O$24, IF(AND(NOT('Personnel Details'!$I$24=""), $B347&gt;='Personnel Details'!$I$24), 'Personnel Details'!$J$24, 'Personnel Details'!$E$24)))</f>
        <v/>
      </c>
      <c r="JU347" s="59" t="str">
        <f>IF(JT$9="", "", IF(AND(NOT('Personnel Details'!$N$24=""), $B347&gt;='Personnel Details'!$N$24), IF('Personnel Details'!$P$24="","", 'Personnel Details'!$P$24), IF(AND(NOT('Personnel Details'!$I$24=""), $B347&gt;='Personnel Details'!$I$24), IF('Personnel Details'!$K$24="", "", 'Personnel Details'!$K$24), IF('Personnel Details'!$F$24="", "", 'Personnel Details'!$F$24))))</f>
        <v/>
      </c>
      <c r="JV347" s="79" t="str">
        <f>IF(JT$9="", "", IF(AND(NOT('Personnel Details'!$N$24=""), $B347&gt;='Personnel Details'!$N$24), 'Personnel Details'!$Q$24, IF(AND(NOT('Personnel Details'!$I$24=""), $B347&gt;='Personnel Details'!$I$24), 'Personnel Details'!$L$24, 'Personnel Details'!$G$24)))</f>
        <v/>
      </c>
      <c r="JW347" s="59">
        <f t="shared" si="872"/>
        <v>0</v>
      </c>
      <c r="JX347" s="53"/>
      <c r="JZ347" s="78" t="str">
        <f>IF(JZ$9="", "", IF(AND(NOT('Personnel Details'!$N$25=""), $B347&gt;='Personnel Details'!$N$25), 'Personnel Details'!$O$25, IF(AND(NOT('Personnel Details'!$I$25=""), $B347&gt;='Personnel Details'!$I$25), 'Personnel Details'!$J$25, 'Personnel Details'!$E$25)))</f>
        <v/>
      </c>
      <c r="KA347" s="59" t="str">
        <f>IF(JZ$9="", "", IF(AND(NOT('Personnel Details'!$N$25=""), $B347&gt;='Personnel Details'!$N$25), IF('Personnel Details'!$P$25="","", 'Personnel Details'!$P$25), IF(AND(NOT('Personnel Details'!$I$25=""), $B347&gt;='Personnel Details'!$I$25), IF('Personnel Details'!$K$25="", "", 'Personnel Details'!$K$25), IF('Personnel Details'!$F$25="", "", 'Personnel Details'!$F$25))))</f>
        <v/>
      </c>
      <c r="KB347" s="79" t="str">
        <f>IF(JZ$9="", "", IF(AND(NOT('Personnel Details'!$N$25=""), $B347&gt;='Personnel Details'!$N$25), 'Personnel Details'!$Q$25, IF(AND(NOT('Personnel Details'!$I$25=""), $B347&gt;='Personnel Details'!$I$25), 'Personnel Details'!$L$25, 'Personnel Details'!$G$25)))</f>
        <v/>
      </c>
      <c r="KC347" s="59">
        <f t="shared" si="873"/>
        <v>0</v>
      </c>
      <c r="KD347" s="53"/>
      <c r="KF347" s="78" t="str">
        <f>IF(KF$9="", "", IF(AND(NOT('Personnel Details'!$N$26=""), $B347&gt;='Personnel Details'!$N$26), 'Personnel Details'!$O$26, IF(AND(NOT('Personnel Details'!$I$26=""), $B347&gt;='Personnel Details'!$I$26), 'Personnel Details'!$J$26, 'Personnel Details'!$E$26)))</f>
        <v/>
      </c>
      <c r="KG347" s="59" t="str">
        <f>IF(KF$9="", "", IF(AND(NOT('Personnel Details'!$N$26=""), $B347&gt;='Personnel Details'!$N$26), IF('Personnel Details'!$P$26="","", 'Personnel Details'!$P$26), IF(AND(NOT('Personnel Details'!$I$26=""), $B347&gt;='Personnel Details'!$I$26), IF('Personnel Details'!$K$26="", "", 'Personnel Details'!$K$26), IF('Personnel Details'!$F$26="", "", 'Personnel Details'!$F$26))))</f>
        <v/>
      </c>
      <c r="KH347" s="79" t="str">
        <f>IF(KF$9="", "", IF(AND(NOT('Personnel Details'!$N$26=""), $B347&gt;='Personnel Details'!$N$26), 'Personnel Details'!$Q$26, IF(AND(NOT('Personnel Details'!$I$26=""), $B347&gt;='Personnel Details'!$I$26), 'Personnel Details'!$L$26, 'Personnel Details'!$G$26)))</f>
        <v/>
      </c>
      <c r="KI347" s="59">
        <f t="shared" si="874"/>
        <v>0</v>
      </c>
      <c r="KJ347" s="53"/>
      <c r="KL347" s="78" t="str">
        <f>IF(KL$9="", "", IF(AND(NOT('Personnel Details'!$N$27=""), $B347&gt;='Personnel Details'!$N$27), 'Personnel Details'!$O$27, IF(AND(NOT('Personnel Details'!$I$27=""), $B347&gt;='Personnel Details'!$I$27), 'Personnel Details'!$J$27, 'Personnel Details'!$E$27)))</f>
        <v/>
      </c>
      <c r="KM347" s="59" t="str">
        <f>IF(KL$9="", "", IF(AND(NOT('Personnel Details'!$N$27=""), $B347&gt;='Personnel Details'!$N$27), IF('Personnel Details'!$P$27="","", 'Personnel Details'!$P$27), IF(AND(NOT('Personnel Details'!$I$27=""), $B347&gt;='Personnel Details'!$I$27), IF('Personnel Details'!$K$27="", "", 'Personnel Details'!$K$27), IF('Personnel Details'!$F$27="", "", 'Personnel Details'!$F$27))))</f>
        <v/>
      </c>
      <c r="KN347" s="79" t="str">
        <f>IF(KL$9="", "", IF(AND(NOT('Personnel Details'!$N$27=""), $B347&gt;='Personnel Details'!$N$27), 'Personnel Details'!$Q$27, IF(AND(NOT('Personnel Details'!$I$27=""), $B347&gt;='Personnel Details'!$I$27), 'Personnel Details'!$L$27, 'Personnel Details'!$G$27)))</f>
        <v/>
      </c>
      <c r="KO347" s="59">
        <f t="shared" si="875"/>
        <v>0</v>
      </c>
      <c r="KP347" s="53"/>
      <c r="KR347" s="78" t="str">
        <f>IF(KR$9="", "", IF(AND(NOT('Personnel Details'!$N$28=""), $B347&gt;='Personnel Details'!$N$28), 'Personnel Details'!$O$28, IF(AND(NOT('Personnel Details'!$I$28=""), $B347&gt;='Personnel Details'!$I$28), 'Personnel Details'!$J$28, 'Personnel Details'!$E$28)))</f>
        <v/>
      </c>
      <c r="KS347" s="59" t="str">
        <f>IF(KR$9="", "", IF(AND(NOT('Personnel Details'!$N$28=""), $B347&gt;='Personnel Details'!$N$28), IF('Personnel Details'!$P$28="","", 'Personnel Details'!$P$28), IF(AND(NOT('Personnel Details'!$I$28=""), $B347&gt;='Personnel Details'!$I$28), IF('Personnel Details'!$K$28="", "", 'Personnel Details'!$K$28), IF('Personnel Details'!$F$28="", "", 'Personnel Details'!$F$28))))</f>
        <v/>
      </c>
      <c r="KT347" s="79" t="str">
        <f>IF(KR$9="", "", IF(AND(NOT('Personnel Details'!$N$28=""), $B347&gt;='Personnel Details'!$N$28), 'Personnel Details'!$Q$28, IF(AND(NOT('Personnel Details'!$I$28=""), $B347&gt;='Personnel Details'!$I$28), 'Personnel Details'!$L$28, 'Personnel Details'!$G$28)))</f>
        <v/>
      </c>
      <c r="KU347" s="59">
        <f t="shared" si="876"/>
        <v>0</v>
      </c>
      <c r="KV347" s="53"/>
      <c r="KX347" s="78" t="str">
        <f>IF(KX$9="", "", IF(AND(NOT('Personnel Details'!$N$29=""), $B347&gt;='Personnel Details'!$N$29), 'Personnel Details'!$O$29, IF(AND(NOT('Personnel Details'!$I$29=""), $B347&gt;='Personnel Details'!$I$29), 'Personnel Details'!$J$29, 'Personnel Details'!$E$29)))</f>
        <v/>
      </c>
      <c r="KY347" s="59" t="str">
        <f>IF(KX$9="", "", IF(AND(NOT('Personnel Details'!$N$29=""), $B347&gt;='Personnel Details'!$N$29), IF('Personnel Details'!$P$29="","", 'Personnel Details'!$P$29), IF(AND(NOT('Personnel Details'!$I$29=""), $B347&gt;='Personnel Details'!$I$29), IF('Personnel Details'!$K$29="", "", 'Personnel Details'!$K$29), IF('Personnel Details'!$F$29="", "", 'Personnel Details'!$F$29))))</f>
        <v/>
      </c>
      <c r="KZ347" s="79" t="str">
        <f>IF(KX$9="", "", IF(AND(NOT('Personnel Details'!$N$29=""), $B347&gt;='Personnel Details'!$N$29), 'Personnel Details'!$Q$29, IF(AND(NOT('Personnel Details'!$I$29=""), $B347&gt;='Personnel Details'!$I$29), 'Personnel Details'!$L$29, 'Personnel Details'!$G$29)))</f>
        <v/>
      </c>
      <c r="LA347" s="59">
        <f t="shared" si="877"/>
        <v>0</v>
      </c>
      <c r="LB347" s="53"/>
      <c r="LD347" s="78" t="str">
        <f>IF(LD$9="", "", IF(AND(NOT('Personnel Details'!$N$30=""), $B347&gt;='Personnel Details'!$N$30), 'Personnel Details'!$O$30, IF(AND(NOT('Personnel Details'!$I$30=""), $B347&gt;='Personnel Details'!$I$30), 'Personnel Details'!$J$30, 'Personnel Details'!$E$30)))</f>
        <v/>
      </c>
      <c r="LE347" s="59" t="str">
        <f>IF(LD$9="", "", IF(AND(NOT('Personnel Details'!$N$30=""), $B347&gt;='Personnel Details'!$N$30), IF('Personnel Details'!$P$30="","", 'Personnel Details'!$P$30), IF(AND(NOT('Personnel Details'!$I$30=""), $B347&gt;='Personnel Details'!$I$30), IF('Personnel Details'!$K$30="", "", 'Personnel Details'!$K$30), IF('Personnel Details'!$F$30="", "", 'Personnel Details'!$F$30))))</f>
        <v/>
      </c>
      <c r="LF347" s="79" t="str">
        <f>IF(LD$9="", "", IF(AND(NOT('Personnel Details'!$N$30=""), $B347&gt;='Personnel Details'!$N$30), 'Personnel Details'!$Q$30, IF(AND(NOT('Personnel Details'!$I$30=""), $B347&gt;='Personnel Details'!$I$30), 'Personnel Details'!$L$30, 'Personnel Details'!$G$30)))</f>
        <v/>
      </c>
      <c r="LG347" s="59">
        <f t="shared" si="878"/>
        <v>0</v>
      </c>
      <c r="LH347" s="53"/>
      <c r="LJ347" s="78" t="str">
        <f>IF(LJ$9="", "", IF(AND(NOT('Personnel Details'!$N$31=""), $B347&gt;='Personnel Details'!$N$31), 'Personnel Details'!$O$31, IF(AND(NOT('Personnel Details'!$I$31=""), $B347&gt;='Personnel Details'!$I$31), 'Personnel Details'!$J$31, 'Personnel Details'!$E$31)))</f>
        <v/>
      </c>
      <c r="LK347" s="59" t="str">
        <f>IF(LJ$9="", "", IF(AND(NOT('Personnel Details'!$N$31=""), $B347&gt;='Personnel Details'!$N$31), IF('Personnel Details'!$P$31="","", 'Personnel Details'!$P$31), IF(AND(NOT('Personnel Details'!$I$31=""), $B347&gt;='Personnel Details'!$I$31), IF('Personnel Details'!$K$31="", "", 'Personnel Details'!$K$31), IF('Personnel Details'!$F$31="", "", 'Personnel Details'!$F$31))))</f>
        <v/>
      </c>
      <c r="LL347" s="79" t="str">
        <f>IF(LJ$9="", "", IF(AND(NOT('Personnel Details'!$N$31=""), $B347&gt;='Personnel Details'!$N$31), 'Personnel Details'!$Q$31, IF(AND(NOT('Personnel Details'!$I$31=""), $B347&gt;='Personnel Details'!$I$31), 'Personnel Details'!$L$31, 'Personnel Details'!$G$31)))</f>
        <v/>
      </c>
      <c r="LM347" s="59">
        <f t="shared" si="879"/>
        <v>0</v>
      </c>
      <c r="LN347" s="53"/>
      <c r="LP347" s="78" t="str">
        <f>IF(LP$9="", "", IF(AND(NOT('Personnel Details'!$N$32=""), $B347&gt;='Personnel Details'!$N$32), 'Personnel Details'!$O$32, IF(AND(NOT('Personnel Details'!$I$32=""), $B347&gt;='Personnel Details'!$I$32), 'Personnel Details'!$J$32, 'Personnel Details'!$E$32)))</f>
        <v/>
      </c>
      <c r="LQ347" s="59" t="str">
        <f>IF(LP$9="", "", IF(AND(NOT('Personnel Details'!$N$32=""), $B347&gt;='Personnel Details'!$N$32), IF('Personnel Details'!$P$32="","", 'Personnel Details'!$P$32), IF(AND(NOT('Personnel Details'!$I$32=""), $B347&gt;='Personnel Details'!$I$32), IF('Personnel Details'!$K$32="", "", 'Personnel Details'!$K$32), IF('Personnel Details'!$F$32="", "", 'Personnel Details'!$F$32))))</f>
        <v/>
      </c>
      <c r="LR347" s="79" t="str">
        <f>IF(LP$9="", "", IF(AND(NOT('Personnel Details'!$N$32=""), $B347&gt;='Personnel Details'!$N$32), 'Personnel Details'!$Q$32, IF(AND(NOT('Personnel Details'!$I$32=""), $B347&gt;='Personnel Details'!$I$32), 'Personnel Details'!$L$32, 'Personnel Details'!$G$32)))</f>
        <v/>
      </c>
      <c r="LS347" s="59">
        <f t="shared" si="880"/>
        <v>0</v>
      </c>
      <c r="LT347" s="53"/>
      <c r="LV347" s="78" t="str">
        <f>IF(LV$9="", "", IF(AND(NOT('Personnel Details'!$N$33=""), $B347&gt;='Personnel Details'!$N$33), 'Personnel Details'!$O$33, IF(AND(NOT('Personnel Details'!$I$33=""), $B347&gt;='Personnel Details'!$I$33), 'Personnel Details'!$J$33, 'Personnel Details'!$E$33)))</f>
        <v/>
      </c>
      <c r="LW347" s="59" t="str">
        <f>IF(LV$9="", "", IF(AND(NOT('Personnel Details'!$N$33=""), $B347&gt;='Personnel Details'!$N$33), IF('Personnel Details'!$P$33="","", 'Personnel Details'!$P$33), IF(AND(NOT('Personnel Details'!$I$33=""), $B347&gt;='Personnel Details'!$I$33), IF('Personnel Details'!$K$33="", "", 'Personnel Details'!$K$33), IF('Personnel Details'!$F$33="", "", 'Personnel Details'!$F$33))))</f>
        <v/>
      </c>
      <c r="LX347" s="79" t="str">
        <f>IF(LV$9="", "", IF(AND(NOT('Personnel Details'!$N$33=""), $B347&gt;='Personnel Details'!$N$33), 'Personnel Details'!$Q$33, IF(AND(NOT('Personnel Details'!$I$33=""), $B347&gt;='Personnel Details'!$I$33), 'Personnel Details'!$L$33, 'Personnel Details'!$G$33)))</f>
        <v/>
      </c>
      <c r="LY347" s="59">
        <f t="shared" si="881"/>
        <v>0</v>
      </c>
      <c r="LZ347" s="53"/>
      <c r="MB347" s="78" t="str">
        <f>IF(MB$9="", "", IF(AND(NOT('Personnel Details'!$N$34=""), $B347&gt;='Personnel Details'!$N$34), 'Personnel Details'!$O$34, IF(AND(NOT('Personnel Details'!$I$34=""), $B347&gt;='Personnel Details'!$I$34), 'Personnel Details'!$J$34, 'Personnel Details'!$E$34)))</f>
        <v/>
      </c>
      <c r="MC347" s="59" t="str">
        <f>IF(MB$9="", "", IF(AND(NOT('Personnel Details'!$N$34=""), $B347&gt;='Personnel Details'!$N$34), IF('Personnel Details'!$P$34="","", 'Personnel Details'!$P$34), IF(AND(NOT('Personnel Details'!$I$34=""), $B347&gt;='Personnel Details'!$I$34), IF('Personnel Details'!$K$34="", "", 'Personnel Details'!$K$34), IF('Personnel Details'!$F$34="", "", 'Personnel Details'!$F$34))))</f>
        <v/>
      </c>
      <c r="MD347" s="79" t="str">
        <f>IF(MB$9="", "", IF(AND(NOT('Personnel Details'!$N$34=""), $B347&gt;='Personnel Details'!$N$34), 'Personnel Details'!$Q$34, IF(AND(NOT('Personnel Details'!$I$34=""), $B347&gt;='Personnel Details'!$I$34), 'Personnel Details'!$L$34, 'Personnel Details'!$G$34)))</f>
        <v/>
      </c>
      <c r="ME347" s="59">
        <f t="shared" si="882"/>
        <v>0</v>
      </c>
      <c r="MF347" s="53"/>
      <c r="MH347" s="78" t="str">
        <f>IF(MH$9="", "", IF(AND(NOT('Personnel Details'!$N$35=""), $B347&gt;='Personnel Details'!$N$35), 'Personnel Details'!$O$35, IF(AND(NOT('Personnel Details'!$I$35=""), $B347&gt;='Personnel Details'!$I$35), 'Personnel Details'!$J$35, 'Personnel Details'!$E$35)))</f>
        <v/>
      </c>
      <c r="MI347" s="59" t="str">
        <f>IF(MH$9="", "", IF(AND(NOT('Personnel Details'!$N$35=""), $B347&gt;='Personnel Details'!$N$35), IF('Personnel Details'!$P$35="","", 'Personnel Details'!$P$35), IF(AND(NOT('Personnel Details'!$I$35=""), $B347&gt;='Personnel Details'!$I$35), IF('Personnel Details'!$K$35="", "", 'Personnel Details'!$K$35), IF('Personnel Details'!$F$35="", "", 'Personnel Details'!$F$35))))</f>
        <v/>
      </c>
      <c r="MJ347" s="79" t="str">
        <f>IF(MH$9="", "", IF(AND(NOT('Personnel Details'!$N$35=""), $B347&gt;='Personnel Details'!$N$35), 'Personnel Details'!$Q$35, IF(AND(NOT('Personnel Details'!$I$35=""), $B347&gt;='Personnel Details'!$I$35), 'Personnel Details'!$L$35, 'Personnel Details'!$G$35)))</f>
        <v/>
      </c>
      <c r="MK347" s="59">
        <f t="shared" si="883"/>
        <v>0</v>
      </c>
      <c r="ML347" s="53"/>
      <c r="MN347" s="78" t="str">
        <f>IF(MN$9="", "", IF(AND(NOT('Personnel Details'!$N$36=""), $B347&gt;='Personnel Details'!$N$36), 'Personnel Details'!$O$36, IF(AND(NOT('Personnel Details'!$I$36=""), $B347&gt;='Personnel Details'!$I$36), 'Personnel Details'!$J$36, 'Personnel Details'!$E$36)))</f>
        <v/>
      </c>
      <c r="MO347" s="59" t="str">
        <f>IF(MN$9="", "", IF(AND(NOT('Personnel Details'!$N$36=""), $B347&gt;='Personnel Details'!$N$36), IF('Personnel Details'!$P$36="","", 'Personnel Details'!$P$36), IF(AND(NOT('Personnel Details'!$I$36=""), $B347&gt;='Personnel Details'!$I$36), IF('Personnel Details'!$K$36="", "", 'Personnel Details'!$K$36), IF('Personnel Details'!$F$36="", "", 'Personnel Details'!$F$36))))</f>
        <v/>
      </c>
      <c r="MP347" s="79" t="str">
        <f>IF(MN$9="", "", IF(AND(NOT('Personnel Details'!$N$36=""), $B347&gt;='Personnel Details'!$N$36), 'Personnel Details'!$Q$36, IF(AND(NOT('Personnel Details'!$I$36=""), $B347&gt;='Personnel Details'!$I$36), 'Personnel Details'!$L$36, 'Personnel Details'!$G$36)))</f>
        <v/>
      </c>
      <c r="MQ347" s="59">
        <f t="shared" si="884"/>
        <v>0</v>
      </c>
      <c r="MR347" s="53"/>
      <c r="MT347" s="78" t="str">
        <f>IF(MT$9="", "", IF(AND(NOT('Personnel Details'!$N$37=""), $B347&gt;='Personnel Details'!$N$37), 'Personnel Details'!$O$37, IF(AND(NOT('Personnel Details'!$I$37=""), $B347&gt;='Personnel Details'!$I$37), 'Personnel Details'!$J$37, 'Personnel Details'!$E$37)))</f>
        <v/>
      </c>
      <c r="MU347" s="59" t="str">
        <f>IF(MT$9="", "", IF(AND(NOT('Personnel Details'!$N$37=""), $B347&gt;='Personnel Details'!$N$37), IF('Personnel Details'!$P$37="","", 'Personnel Details'!$P$37), IF(AND(NOT('Personnel Details'!$I$37=""), $B347&gt;='Personnel Details'!$I$37), IF('Personnel Details'!$K$37="", "", 'Personnel Details'!$K$37), IF('Personnel Details'!$F$37="", "", 'Personnel Details'!$F$37))))</f>
        <v/>
      </c>
      <c r="MV347" s="79" t="str">
        <f>IF(MT$9="", "", IF(AND(NOT('Personnel Details'!$N$37=""), $B347&gt;='Personnel Details'!$N$37), 'Personnel Details'!$Q$37, IF(AND(NOT('Personnel Details'!$I$37=""), $B347&gt;='Personnel Details'!$I$37), 'Personnel Details'!$L$37, 'Personnel Details'!$G$37)))</f>
        <v/>
      </c>
      <c r="MW347" s="59">
        <f t="shared" si="885"/>
        <v>0</v>
      </c>
      <c r="MX347" s="53"/>
      <c r="MZ347" s="78" t="str">
        <f>IF(MZ$9="", "", IF(AND(NOT('Personnel Details'!$N$38=""), $B347&gt;='Personnel Details'!$N$38), 'Personnel Details'!$O$38, IF(AND(NOT('Personnel Details'!$I$38=""), $B347&gt;='Personnel Details'!$I$38), 'Personnel Details'!$J$38, 'Personnel Details'!$E$38)))</f>
        <v/>
      </c>
      <c r="NA347" s="59" t="str">
        <f>IF(MZ$9="", "", IF(AND(NOT('Personnel Details'!$N$38=""), $B347&gt;='Personnel Details'!$N$38), IF('Personnel Details'!$P$38="","", 'Personnel Details'!$P$38), IF(AND(NOT('Personnel Details'!$I$38=""), $B347&gt;='Personnel Details'!$I$38), IF('Personnel Details'!$K$38="", "", 'Personnel Details'!$K$38), IF('Personnel Details'!$F$38="", "", 'Personnel Details'!$F$38))))</f>
        <v/>
      </c>
      <c r="NB347" s="79" t="str">
        <f>IF(MZ$9="", "", IF(AND(NOT('Personnel Details'!$N$38=""), $B347&gt;='Personnel Details'!$N$38), 'Personnel Details'!$Q$38, IF(AND(NOT('Personnel Details'!$I$38=""), $B347&gt;='Personnel Details'!$I$38), 'Personnel Details'!$L$38, 'Personnel Details'!$G$38)))</f>
        <v/>
      </c>
      <c r="NC347" s="59">
        <f t="shared" si="886"/>
        <v>0</v>
      </c>
      <c r="ND347" s="53"/>
      <c r="NF347" s="78" t="str">
        <f>IF(NF$9="", "", IF(AND(NOT('Personnel Details'!$N$39=""), $B347&gt;='Personnel Details'!$N$39), 'Personnel Details'!$O$39, IF(AND(NOT('Personnel Details'!$I$39=""), $B347&gt;='Personnel Details'!$I$39), 'Personnel Details'!$J$39, 'Personnel Details'!$E$39)))</f>
        <v/>
      </c>
      <c r="NG347" s="59" t="str">
        <f>IF(NF$9="", "", IF(AND(NOT('Personnel Details'!$N$39=""), $B347&gt;='Personnel Details'!$N$39), IF('Personnel Details'!$P$39="","", 'Personnel Details'!$P$39), IF(AND(NOT('Personnel Details'!$I$39=""), $B347&gt;='Personnel Details'!$I$39), IF('Personnel Details'!$K$39="", "", 'Personnel Details'!$K$39), IF('Personnel Details'!$F$39="", "", 'Personnel Details'!$F$39))))</f>
        <v/>
      </c>
      <c r="NH347" s="79" t="str">
        <f>IF(NF$9="", "", IF(AND(NOT('Personnel Details'!$N$39=""), $B347&gt;='Personnel Details'!$N$39), 'Personnel Details'!$Q$39, IF(AND(NOT('Personnel Details'!$I$39=""), $B347&gt;='Personnel Details'!$I$39), 'Personnel Details'!$L$39, 'Personnel Details'!$G$39)))</f>
        <v/>
      </c>
      <c r="NI347" s="59">
        <f t="shared" si="887"/>
        <v>0</v>
      </c>
      <c r="NJ347" s="53"/>
      <c r="NL347" s="78" t="str">
        <f>IF(NL$9="", "", IF(AND(NOT('Personnel Details'!$N$40=""), $B347&gt;='Personnel Details'!$N$40), 'Personnel Details'!$O$40, IF(AND(NOT('Personnel Details'!$I$40=""), $B347&gt;='Personnel Details'!$I$40), 'Personnel Details'!$J$40, 'Personnel Details'!$E$40)))</f>
        <v/>
      </c>
      <c r="NM347" s="59" t="str">
        <f>IF(NL$9="", "", IF(AND(NOT('Personnel Details'!$N$40=""), $B347&gt;='Personnel Details'!$N$40), IF('Personnel Details'!$P$40="","", 'Personnel Details'!$P$40), IF(AND(NOT('Personnel Details'!$I$40=""), $B347&gt;='Personnel Details'!$I$40), IF('Personnel Details'!$K$40="", "", 'Personnel Details'!$K$40), IF('Personnel Details'!$F$40="", "", 'Personnel Details'!$F$40))))</f>
        <v/>
      </c>
      <c r="NN347" s="79" t="str">
        <f>IF(NL$9="", "", IF(AND(NOT('Personnel Details'!$N$40=""), $B347&gt;='Personnel Details'!$N$40), 'Personnel Details'!$Q$40, IF(AND(NOT('Personnel Details'!$I$40=""), $B347&gt;='Personnel Details'!$I$40), 'Personnel Details'!$L$40, 'Personnel Details'!$G$40)))</f>
        <v/>
      </c>
      <c r="NO347" s="59">
        <f t="shared" si="888"/>
        <v>0</v>
      </c>
      <c r="NP347" s="53"/>
    </row>
    <row r="348" spans="1:380" x14ac:dyDescent="0.25">
      <c r="A348" s="32"/>
      <c r="B348" s="113">
        <f>IFERROR(IF(B347+1&gt;'Personnel Details'!$U$5, "", B347+1), "")</f>
        <v>44168</v>
      </c>
      <c r="C348" s="32"/>
      <c r="D348" s="120"/>
      <c r="E348" s="13" t="str">
        <f t="shared" si="767"/>
        <v/>
      </c>
      <c r="F348" s="13" t="str">
        <f t="shared" si="798"/>
        <v/>
      </c>
      <c r="G348" s="56" t="str">
        <f t="shared" si="889"/>
        <v/>
      </c>
      <c r="H348" s="16" t="str">
        <f t="shared" si="799"/>
        <v/>
      </c>
      <c r="I348" s="32"/>
      <c r="J348" s="120"/>
      <c r="K348" s="62" t="str">
        <f t="shared" si="768"/>
        <v/>
      </c>
      <c r="L348" s="62" t="str">
        <f t="shared" si="800"/>
        <v/>
      </c>
      <c r="M348" s="65" t="str">
        <f t="shared" si="890"/>
        <v/>
      </c>
      <c r="N348" s="68" t="str">
        <f t="shared" si="801"/>
        <v/>
      </c>
      <c r="O348" s="32"/>
      <c r="P348" s="120"/>
      <c r="Q348" s="62" t="str">
        <f t="shared" si="769"/>
        <v/>
      </c>
      <c r="R348" s="62" t="str">
        <f t="shared" si="802"/>
        <v/>
      </c>
      <c r="S348" s="65" t="str">
        <f t="shared" si="891"/>
        <v/>
      </c>
      <c r="T348" s="68" t="str">
        <f t="shared" si="803"/>
        <v/>
      </c>
      <c r="U348" s="32"/>
      <c r="V348" s="120"/>
      <c r="W348" s="62" t="str">
        <f t="shared" si="770"/>
        <v/>
      </c>
      <c r="X348" s="62" t="str">
        <f t="shared" si="804"/>
        <v/>
      </c>
      <c r="Y348" s="65" t="str">
        <f t="shared" si="892"/>
        <v/>
      </c>
      <c r="Z348" s="68" t="str">
        <f t="shared" si="805"/>
        <v/>
      </c>
      <c r="AA348" s="32"/>
      <c r="AB348" s="120"/>
      <c r="AC348" s="62" t="str">
        <f t="shared" si="771"/>
        <v/>
      </c>
      <c r="AD348" s="62" t="str">
        <f t="shared" si="806"/>
        <v/>
      </c>
      <c r="AE348" s="65" t="str">
        <f t="shared" si="893"/>
        <v/>
      </c>
      <c r="AF348" s="68" t="str">
        <f t="shared" si="807"/>
        <v/>
      </c>
      <c r="AG348" s="32"/>
      <c r="AH348" s="120"/>
      <c r="AI348" s="62" t="str">
        <f t="shared" si="772"/>
        <v/>
      </c>
      <c r="AJ348" s="62" t="str">
        <f t="shared" si="808"/>
        <v/>
      </c>
      <c r="AK348" s="65" t="str">
        <f t="shared" si="894"/>
        <v/>
      </c>
      <c r="AL348" s="68" t="str">
        <f t="shared" si="809"/>
        <v/>
      </c>
      <c r="AM348" s="32"/>
      <c r="AN348" s="120"/>
      <c r="AO348" s="62" t="str">
        <f t="shared" si="773"/>
        <v/>
      </c>
      <c r="AP348" s="62" t="str">
        <f t="shared" si="810"/>
        <v/>
      </c>
      <c r="AQ348" s="65" t="str">
        <f t="shared" si="895"/>
        <v/>
      </c>
      <c r="AR348" s="68" t="str">
        <f t="shared" si="811"/>
        <v/>
      </c>
      <c r="AS348" s="32"/>
      <c r="AT348" s="120"/>
      <c r="AU348" s="62" t="str">
        <f t="shared" si="774"/>
        <v/>
      </c>
      <c r="AV348" s="62" t="str">
        <f t="shared" si="812"/>
        <v/>
      </c>
      <c r="AW348" s="65" t="str">
        <f t="shared" si="896"/>
        <v/>
      </c>
      <c r="AX348" s="68" t="str">
        <f t="shared" si="813"/>
        <v/>
      </c>
      <c r="AY348" s="32"/>
      <c r="AZ348" s="120"/>
      <c r="BA348" s="62" t="str">
        <f t="shared" si="775"/>
        <v/>
      </c>
      <c r="BB348" s="62" t="str">
        <f t="shared" si="814"/>
        <v/>
      </c>
      <c r="BC348" s="65" t="str">
        <f t="shared" si="897"/>
        <v/>
      </c>
      <c r="BD348" s="68" t="str">
        <f t="shared" si="815"/>
        <v/>
      </c>
      <c r="BE348" s="32"/>
      <c r="BF348" s="120"/>
      <c r="BG348" s="62" t="str">
        <f t="shared" si="776"/>
        <v/>
      </c>
      <c r="BH348" s="62" t="str">
        <f t="shared" si="816"/>
        <v/>
      </c>
      <c r="BI348" s="65" t="str">
        <f t="shared" si="898"/>
        <v/>
      </c>
      <c r="BJ348" s="68" t="str">
        <f t="shared" si="817"/>
        <v/>
      </c>
      <c r="BK348" s="32"/>
      <c r="BL348" s="120"/>
      <c r="BM348" s="62" t="str">
        <f t="shared" si="777"/>
        <v/>
      </c>
      <c r="BN348" s="62" t="str">
        <f t="shared" si="818"/>
        <v/>
      </c>
      <c r="BO348" s="65" t="str">
        <f t="shared" si="899"/>
        <v/>
      </c>
      <c r="BP348" s="68" t="str">
        <f t="shared" si="819"/>
        <v/>
      </c>
      <c r="BQ348" s="32"/>
      <c r="BR348" s="120"/>
      <c r="BS348" s="62" t="str">
        <f t="shared" si="778"/>
        <v/>
      </c>
      <c r="BT348" s="62" t="str">
        <f t="shared" si="820"/>
        <v/>
      </c>
      <c r="BU348" s="65" t="str">
        <f t="shared" si="900"/>
        <v/>
      </c>
      <c r="BV348" s="68" t="str">
        <f t="shared" si="821"/>
        <v/>
      </c>
      <c r="BW348" s="32"/>
      <c r="BX348" s="120"/>
      <c r="BY348" s="62" t="str">
        <f t="shared" si="779"/>
        <v/>
      </c>
      <c r="BZ348" s="62" t="str">
        <f t="shared" si="822"/>
        <v/>
      </c>
      <c r="CA348" s="65" t="str">
        <f t="shared" si="901"/>
        <v/>
      </c>
      <c r="CB348" s="68" t="str">
        <f t="shared" si="823"/>
        <v/>
      </c>
      <c r="CC348" s="32"/>
      <c r="CD348" s="120"/>
      <c r="CE348" s="62" t="str">
        <f t="shared" si="780"/>
        <v/>
      </c>
      <c r="CF348" s="62" t="str">
        <f t="shared" si="824"/>
        <v/>
      </c>
      <c r="CG348" s="65" t="str">
        <f t="shared" si="902"/>
        <v/>
      </c>
      <c r="CH348" s="68" t="str">
        <f t="shared" si="825"/>
        <v/>
      </c>
      <c r="CI348" s="32"/>
      <c r="CJ348" s="120"/>
      <c r="CK348" s="62" t="str">
        <f t="shared" si="781"/>
        <v/>
      </c>
      <c r="CL348" s="62" t="str">
        <f t="shared" si="826"/>
        <v/>
      </c>
      <c r="CM348" s="65" t="str">
        <f t="shared" si="903"/>
        <v/>
      </c>
      <c r="CN348" s="68" t="str">
        <f t="shared" si="827"/>
        <v/>
      </c>
      <c r="CO348" s="32"/>
      <c r="CP348" s="120"/>
      <c r="CQ348" s="62" t="str">
        <f t="shared" si="782"/>
        <v/>
      </c>
      <c r="CR348" s="62" t="str">
        <f t="shared" si="828"/>
        <v/>
      </c>
      <c r="CS348" s="65" t="str">
        <f t="shared" si="904"/>
        <v/>
      </c>
      <c r="CT348" s="68" t="str">
        <f t="shared" si="829"/>
        <v/>
      </c>
      <c r="CU348" s="32"/>
      <c r="CV348" s="120"/>
      <c r="CW348" s="62" t="str">
        <f t="shared" si="783"/>
        <v/>
      </c>
      <c r="CX348" s="62" t="str">
        <f t="shared" si="830"/>
        <v/>
      </c>
      <c r="CY348" s="65" t="str">
        <f t="shared" si="905"/>
        <v/>
      </c>
      <c r="CZ348" s="68" t="str">
        <f t="shared" si="831"/>
        <v/>
      </c>
      <c r="DA348" s="32"/>
      <c r="DB348" s="120"/>
      <c r="DC348" s="62" t="str">
        <f t="shared" si="784"/>
        <v/>
      </c>
      <c r="DD348" s="62" t="str">
        <f t="shared" si="832"/>
        <v/>
      </c>
      <c r="DE348" s="65" t="str">
        <f t="shared" si="906"/>
        <v/>
      </c>
      <c r="DF348" s="68" t="str">
        <f t="shared" si="833"/>
        <v/>
      </c>
      <c r="DG348" s="32"/>
      <c r="DH348" s="120"/>
      <c r="DI348" s="62" t="str">
        <f t="shared" si="785"/>
        <v/>
      </c>
      <c r="DJ348" s="62" t="str">
        <f t="shared" si="834"/>
        <v/>
      </c>
      <c r="DK348" s="65" t="str">
        <f t="shared" si="907"/>
        <v/>
      </c>
      <c r="DL348" s="68" t="str">
        <f t="shared" si="835"/>
        <v/>
      </c>
      <c r="DM348" s="32"/>
      <c r="DN348" s="120"/>
      <c r="DO348" s="62" t="str">
        <f t="shared" si="786"/>
        <v/>
      </c>
      <c r="DP348" s="62" t="str">
        <f t="shared" si="836"/>
        <v/>
      </c>
      <c r="DQ348" s="65" t="str">
        <f t="shared" si="908"/>
        <v/>
      </c>
      <c r="DR348" s="68" t="str">
        <f t="shared" si="837"/>
        <v/>
      </c>
      <c r="DS348" s="32"/>
      <c r="DT348" s="120"/>
      <c r="DU348" s="62" t="str">
        <f t="shared" si="787"/>
        <v/>
      </c>
      <c r="DV348" s="62" t="str">
        <f t="shared" si="838"/>
        <v/>
      </c>
      <c r="DW348" s="65" t="str">
        <f t="shared" si="909"/>
        <v/>
      </c>
      <c r="DX348" s="68" t="str">
        <f t="shared" si="839"/>
        <v/>
      </c>
      <c r="DY348" s="32"/>
      <c r="DZ348" s="120"/>
      <c r="EA348" s="62" t="str">
        <f t="shared" si="788"/>
        <v/>
      </c>
      <c r="EB348" s="62" t="str">
        <f t="shared" si="840"/>
        <v/>
      </c>
      <c r="EC348" s="65" t="str">
        <f t="shared" si="910"/>
        <v/>
      </c>
      <c r="ED348" s="68" t="str">
        <f t="shared" si="841"/>
        <v/>
      </c>
      <c r="EE348" s="32"/>
      <c r="EF348" s="120"/>
      <c r="EG348" s="62" t="str">
        <f t="shared" si="789"/>
        <v/>
      </c>
      <c r="EH348" s="62" t="str">
        <f t="shared" si="842"/>
        <v/>
      </c>
      <c r="EI348" s="65" t="str">
        <f t="shared" si="911"/>
        <v/>
      </c>
      <c r="EJ348" s="68" t="str">
        <f t="shared" si="843"/>
        <v/>
      </c>
      <c r="EK348" s="32"/>
      <c r="EL348" s="120"/>
      <c r="EM348" s="62" t="str">
        <f t="shared" si="790"/>
        <v/>
      </c>
      <c r="EN348" s="62" t="str">
        <f t="shared" si="844"/>
        <v/>
      </c>
      <c r="EO348" s="65" t="str">
        <f t="shared" si="912"/>
        <v/>
      </c>
      <c r="EP348" s="68" t="str">
        <f t="shared" si="845"/>
        <v/>
      </c>
      <c r="EQ348" s="32"/>
      <c r="ER348" s="120"/>
      <c r="ES348" s="62" t="str">
        <f t="shared" si="791"/>
        <v/>
      </c>
      <c r="ET348" s="62" t="str">
        <f t="shared" si="846"/>
        <v/>
      </c>
      <c r="EU348" s="65" t="str">
        <f t="shared" si="913"/>
        <v/>
      </c>
      <c r="EV348" s="68" t="str">
        <f t="shared" si="847"/>
        <v/>
      </c>
      <c r="EW348" s="32"/>
      <c r="EX348" s="120"/>
      <c r="EY348" s="62" t="str">
        <f t="shared" si="792"/>
        <v/>
      </c>
      <c r="EZ348" s="62" t="str">
        <f t="shared" si="848"/>
        <v/>
      </c>
      <c r="FA348" s="65" t="str">
        <f t="shared" si="914"/>
        <v/>
      </c>
      <c r="FB348" s="68" t="str">
        <f t="shared" si="849"/>
        <v/>
      </c>
      <c r="FC348" s="32"/>
      <c r="FD348" s="120"/>
      <c r="FE348" s="62" t="str">
        <f t="shared" si="793"/>
        <v/>
      </c>
      <c r="FF348" s="62" t="str">
        <f t="shared" si="850"/>
        <v/>
      </c>
      <c r="FG348" s="65" t="str">
        <f t="shared" si="915"/>
        <v/>
      </c>
      <c r="FH348" s="68" t="str">
        <f t="shared" si="851"/>
        <v/>
      </c>
      <c r="FI348" s="32"/>
      <c r="FJ348" s="120"/>
      <c r="FK348" s="62" t="str">
        <f t="shared" si="794"/>
        <v/>
      </c>
      <c r="FL348" s="62" t="str">
        <f t="shared" si="852"/>
        <v/>
      </c>
      <c r="FM348" s="65" t="str">
        <f t="shared" si="916"/>
        <v/>
      </c>
      <c r="FN348" s="68" t="str">
        <f t="shared" si="853"/>
        <v/>
      </c>
      <c r="FO348" s="32"/>
      <c r="FP348" s="120"/>
      <c r="FQ348" s="62" t="str">
        <f t="shared" si="795"/>
        <v/>
      </c>
      <c r="FR348" s="62" t="str">
        <f t="shared" si="854"/>
        <v/>
      </c>
      <c r="FS348" s="65" t="str">
        <f t="shared" si="917"/>
        <v/>
      </c>
      <c r="FT348" s="68" t="str">
        <f t="shared" si="855"/>
        <v/>
      </c>
      <c r="FU348" s="32"/>
      <c r="FV348" s="120"/>
      <c r="FW348" s="62" t="str">
        <f t="shared" si="796"/>
        <v/>
      </c>
      <c r="FX348" s="62" t="str">
        <f t="shared" si="856"/>
        <v/>
      </c>
      <c r="FY348" s="65" t="str">
        <f t="shared" si="918"/>
        <v/>
      </c>
      <c r="FZ348" s="68" t="str">
        <f t="shared" si="857"/>
        <v/>
      </c>
      <c r="GA348" s="32"/>
      <c r="GC348" s="7" t="str">
        <f t="shared" si="858"/>
        <v>Dec 2020</v>
      </c>
      <c r="GD348" s="7" t="str">
        <f t="shared" ca="1" si="797"/>
        <v/>
      </c>
      <c r="GT348" s="71">
        <f>IF(GT$9="", "", IF(AND(NOT('Personnel Details'!$N$11=""), $B348&gt;='Personnel Details'!$N$11), 'Personnel Details'!$O$11, IF(AND(NOT('Personnel Details'!$I$11=""), $B348&gt;='Personnel Details'!$I$11), 'Personnel Details'!$J$11, 'Personnel Details'!$E$11)))</f>
        <v>0.8</v>
      </c>
      <c r="GU348" s="59" t="str">
        <f>IF(GT$9="", "", IF(AND(NOT('Personnel Details'!$N$11=""), $B348&gt;='Personnel Details'!$N$11), IF('Personnel Details'!$P$11="","", 'Personnel Details'!$P$11), IF(AND(NOT('Personnel Details'!$I$11=""), $B348&gt;='Personnel Details'!$I$11), IF('Personnel Details'!$K$11="", "", 'Personnel Details'!$K$11), IF('Personnel Details'!$F$11="", "", 'Personnel Details'!$F$11))))</f>
        <v/>
      </c>
      <c r="GV348" s="74">
        <f>IF(GT$9="", "", IF(AND(NOT('Personnel Details'!$N$11=""), $B348&gt;='Personnel Details'!$N$11), 'Personnel Details'!$Q$11, IF(AND(NOT('Personnel Details'!$I$11=""), $B348&gt;='Personnel Details'!$I$11), 'Personnel Details'!$L$11, 'Personnel Details'!$G$11)))</f>
        <v>0</v>
      </c>
      <c r="GW348" s="59">
        <f t="shared" si="859"/>
        <v>0</v>
      </c>
      <c r="GX348" s="53"/>
      <c r="GZ348" s="78">
        <f>IF(GZ$9="", "", IF(AND(NOT('Personnel Details'!$N$12=""), $B348&gt;='Personnel Details'!$N$12), 'Personnel Details'!$O$12, IF(AND(NOT('Personnel Details'!$I$12=""), $B348&gt;='Personnel Details'!$I$12), 'Personnel Details'!$J$12, 'Personnel Details'!$E$12)))</f>
        <v>0.8</v>
      </c>
      <c r="HA348" s="59" t="str">
        <f>IF(GZ$9="", "", IF(AND(NOT('Personnel Details'!$N$12=""), $B348&gt;='Personnel Details'!$N$12), IF('Personnel Details'!$P$12="","", 'Personnel Details'!$P$12), IF(AND(NOT('Personnel Details'!$I$12=""), $B348&gt;='Personnel Details'!$I$12), IF('Personnel Details'!$K$12="", "", 'Personnel Details'!$K$12), IF('Personnel Details'!$F$12="", "", 'Personnel Details'!$F$12))))</f>
        <v/>
      </c>
      <c r="HB348" s="79">
        <f>IF(GZ$9="", "", IF(AND(NOT('Personnel Details'!$N$12=""), $B348&gt;='Personnel Details'!$N$12), 'Personnel Details'!$Q$12, IF(AND(NOT('Personnel Details'!$I$12=""), $B348&gt;='Personnel Details'!$I$12), 'Personnel Details'!$L$12, 'Personnel Details'!$G$12)))</f>
        <v>0</v>
      </c>
      <c r="HC348" s="59">
        <f t="shared" si="860"/>
        <v>0</v>
      </c>
      <c r="HD348" s="53"/>
      <c r="HF348" s="78">
        <f>IF(HF$9="", "", IF(AND(NOT('Personnel Details'!$N$13=""), $B348&gt;='Personnel Details'!$N$13), 'Personnel Details'!$O$13, IF(AND(NOT('Personnel Details'!$I$13=""), $B348&gt;='Personnel Details'!$I$13), 'Personnel Details'!$J$13, 'Personnel Details'!$E$13)))</f>
        <v>0.8</v>
      </c>
      <c r="HG348" s="59" t="str">
        <f>IF(HF$9="", "", IF(AND(NOT('Personnel Details'!$N$13=""), $B348&gt;='Personnel Details'!$N$13), IF('Personnel Details'!$P$13="","", 'Personnel Details'!$P$13), IF(AND(NOT('Personnel Details'!$I$13=""), $B348&gt;='Personnel Details'!$I$13), IF('Personnel Details'!$K$13="", "", 'Personnel Details'!$K$13), IF('Personnel Details'!$F$13="", "", 'Personnel Details'!$F$13))))</f>
        <v/>
      </c>
      <c r="HH348" s="79">
        <f>IF(HF$9="", "", IF(AND(NOT('Personnel Details'!$N$13=""), $B348&gt;='Personnel Details'!$N$13), 'Personnel Details'!$Q$13, IF(AND(NOT('Personnel Details'!$I$13=""), $B348&gt;='Personnel Details'!$I$13), 'Personnel Details'!$L$13, 'Personnel Details'!$G$13)))</f>
        <v>0</v>
      </c>
      <c r="HI348" s="59">
        <f t="shared" si="861"/>
        <v>0</v>
      </c>
      <c r="HJ348" s="53"/>
      <c r="HL348" s="78">
        <f>IF(HL$9="", "", IF(AND(NOT('Personnel Details'!$N$14=""), $B348&gt;='Personnel Details'!$N$14), 'Personnel Details'!$O$14, IF(AND(NOT('Personnel Details'!$I$14=""), $B348&gt;='Personnel Details'!$I$14), 'Personnel Details'!$J$14, 'Personnel Details'!$E$14)))</f>
        <v>0.8</v>
      </c>
      <c r="HM348" s="59">
        <f>IF(HL$9="", "", IF(AND(NOT('Personnel Details'!$N$14=""), $B348&gt;='Personnel Details'!$N$14), IF('Personnel Details'!$P$14="","", 'Personnel Details'!$P$14), IF(AND(NOT('Personnel Details'!$I$14=""), $B348&gt;='Personnel Details'!$I$14), IF('Personnel Details'!$K$14="", "", 'Personnel Details'!$K$14), IF('Personnel Details'!$F$14="", "", 'Personnel Details'!$F$14))))</f>
        <v>2000</v>
      </c>
      <c r="HN348" s="79">
        <f>IF(HL$9="", "", IF(AND(NOT('Personnel Details'!$N$14=""), $B348&gt;='Personnel Details'!$N$14), 'Personnel Details'!$Q$14, IF(AND(NOT('Personnel Details'!$I$14=""), $B348&gt;='Personnel Details'!$I$14), 'Personnel Details'!$L$14, 'Personnel Details'!$G$14)))</f>
        <v>0.85</v>
      </c>
      <c r="HO348" s="59">
        <f t="shared" si="862"/>
        <v>0</v>
      </c>
      <c r="HP348" s="53"/>
      <c r="HR348" s="78" t="str">
        <f>IF(HR$9="", "", IF(AND(NOT('Personnel Details'!$N$15=""), $B348&gt;='Personnel Details'!$N$15), 'Personnel Details'!$O$15, IF(AND(NOT('Personnel Details'!$I$15=""), $B348&gt;='Personnel Details'!$I$15), 'Personnel Details'!$J$15, 'Personnel Details'!$E$15)))</f>
        <v/>
      </c>
      <c r="HS348" s="59" t="str">
        <f>IF(HR$9="", "", IF(AND(NOT('Personnel Details'!$N$15=""), $B348&gt;='Personnel Details'!$N$15), IF('Personnel Details'!$P$15="","", 'Personnel Details'!$P$15), IF(AND(NOT('Personnel Details'!$I$15=""), $B348&gt;='Personnel Details'!$I$15), IF('Personnel Details'!$K$15="", "", 'Personnel Details'!$K$15), IF('Personnel Details'!$F$15="", "", 'Personnel Details'!$F$15))))</f>
        <v/>
      </c>
      <c r="HT348" s="79" t="str">
        <f>IF(HR$9="", "", IF(AND(NOT('Personnel Details'!$N$15=""), $B348&gt;='Personnel Details'!$N$15), 'Personnel Details'!$Q$15, IF(AND(NOT('Personnel Details'!$I$15=""), $B348&gt;='Personnel Details'!$I$15), 'Personnel Details'!$L$15, 'Personnel Details'!$G$15)))</f>
        <v/>
      </c>
      <c r="HU348" s="59">
        <f t="shared" si="863"/>
        <v>0</v>
      </c>
      <c r="HV348" s="53"/>
      <c r="HX348" s="78" t="str">
        <f>IF(HX$9="", "", IF(AND(NOT('Personnel Details'!$N$16=""), $B348&gt;='Personnel Details'!$N$16), 'Personnel Details'!$O$16, IF(AND(NOT('Personnel Details'!$I$16=""), $B348&gt;='Personnel Details'!$I$16), 'Personnel Details'!$J$16, 'Personnel Details'!$E$16)))</f>
        <v/>
      </c>
      <c r="HY348" s="59" t="str">
        <f>IF(HX$9="", "", IF(AND(NOT('Personnel Details'!$N$16=""), $B348&gt;='Personnel Details'!$N$16), IF('Personnel Details'!$P$16="","", 'Personnel Details'!$P$16), IF(AND(NOT('Personnel Details'!$I$16=""), $B348&gt;='Personnel Details'!$I$16), IF('Personnel Details'!$K$16="", "", 'Personnel Details'!$K$16), IF('Personnel Details'!$F$16="", "", 'Personnel Details'!$F$16))))</f>
        <v/>
      </c>
      <c r="HZ348" s="79" t="str">
        <f>IF(HX$9="", "", IF(AND(NOT('Personnel Details'!$N$16=""), $B348&gt;='Personnel Details'!$N$16), 'Personnel Details'!$Q$16, IF(AND(NOT('Personnel Details'!$I$16=""), $B348&gt;='Personnel Details'!$I$16), 'Personnel Details'!$L$16, 'Personnel Details'!$G$16)))</f>
        <v/>
      </c>
      <c r="IA348" s="59">
        <f t="shared" si="864"/>
        <v>0</v>
      </c>
      <c r="IB348" s="53"/>
      <c r="ID348" s="78" t="str">
        <f>IF(ID$9="", "", IF(AND(NOT('Personnel Details'!$N$17=""), $B348&gt;='Personnel Details'!$N$17), 'Personnel Details'!$O$17, IF(AND(NOT('Personnel Details'!$I$17=""), $B348&gt;='Personnel Details'!$I$17), 'Personnel Details'!$J$17, 'Personnel Details'!$E$17)))</f>
        <v/>
      </c>
      <c r="IE348" s="59" t="str">
        <f>IF(ID$9="", "", IF(AND(NOT('Personnel Details'!$N$17=""), $B348&gt;='Personnel Details'!$N$17), IF('Personnel Details'!$P$17="","", 'Personnel Details'!$P$17), IF(AND(NOT('Personnel Details'!$I$17=""), $B348&gt;='Personnel Details'!$I$17), IF('Personnel Details'!$K$17="", "", 'Personnel Details'!$K$17), IF('Personnel Details'!$F$17="", "", 'Personnel Details'!$F$17))))</f>
        <v/>
      </c>
      <c r="IF348" s="79" t="str">
        <f>IF(ID$9="", "", IF(AND(NOT('Personnel Details'!$N$17=""), $B348&gt;='Personnel Details'!$N$17), 'Personnel Details'!$Q$17, IF(AND(NOT('Personnel Details'!$I$17=""), $B348&gt;='Personnel Details'!$I$17), 'Personnel Details'!$L$17, 'Personnel Details'!$G$17)))</f>
        <v/>
      </c>
      <c r="IG348" s="59">
        <f t="shared" si="865"/>
        <v>0</v>
      </c>
      <c r="IH348" s="53"/>
      <c r="IJ348" s="78" t="str">
        <f>IF(IJ$9="", "", IF(AND(NOT('Personnel Details'!$N$18=""), $B348&gt;='Personnel Details'!$N$18), 'Personnel Details'!$O$18, IF(AND(NOT('Personnel Details'!$I$18=""), $B348&gt;='Personnel Details'!$I$18), 'Personnel Details'!$J$18, 'Personnel Details'!$E$18)))</f>
        <v/>
      </c>
      <c r="IK348" s="59" t="str">
        <f>IF(IJ$9="", "", IF(AND(NOT('Personnel Details'!$N$18=""), $B348&gt;='Personnel Details'!$N$18), IF('Personnel Details'!$P$18="","", 'Personnel Details'!$P$18), IF(AND(NOT('Personnel Details'!$I$18=""), $B348&gt;='Personnel Details'!$I$18), IF('Personnel Details'!$K$18="", "", 'Personnel Details'!$K$18), IF('Personnel Details'!$F$18="", "", 'Personnel Details'!$F$18))))</f>
        <v/>
      </c>
      <c r="IL348" s="79" t="str">
        <f>IF(IJ$9="", "", IF(AND(NOT('Personnel Details'!$N$18=""), $B348&gt;='Personnel Details'!$N$18), 'Personnel Details'!$Q$18, IF(AND(NOT('Personnel Details'!$I$18=""), $B348&gt;='Personnel Details'!$I$18), 'Personnel Details'!$L$18, 'Personnel Details'!$G$18)))</f>
        <v/>
      </c>
      <c r="IM348" s="59">
        <f t="shared" si="866"/>
        <v>0</v>
      </c>
      <c r="IN348" s="53"/>
      <c r="IP348" s="78" t="str">
        <f>IF(IP$9="", "", IF(AND(NOT('Personnel Details'!$N$19=""), $B348&gt;='Personnel Details'!$N$19), 'Personnel Details'!$O$19, IF(AND(NOT('Personnel Details'!$I$19=""), $B348&gt;='Personnel Details'!$I$19), 'Personnel Details'!$J$19, 'Personnel Details'!$E$19)))</f>
        <v/>
      </c>
      <c r="IQ348" s="59" t="str">
        <f>IF(IP$9="", "", IF(AND(NOT('Personnel Details'!$N$19=""), $B348&gt;='Personnel Details'!$N$19), IF('Personnel Details'!$P$19="","", 'Personnel Details'!$P$19), IF(AND(NOT('Personnel Details'!$I$19=""), $B348&gt;='Personnel Details'!$I$19), IF('Personnel Details'!$K$19="", "", 'Personnel Details'!$K$19), IF('Personnel Details'!$F$19="", "", 'Personnel Details'!$F$19))))</f>
        <v/>
      </c>
      <c r="IR348" s="79" t="str">
        <f>IF(IP$9="", "", IF(AND(NOT('Personnel Details'!$N$19=""), $B348&gt;='Personnel Details'!$N$19), 'Personnel Details'!$Q$19, IF(AND(NOT('Personnel Details'!$I$19=""), $B348&gt;='Personnel Details'!$I$19), 'Personnel Details'!$L$19, 'Personnel Details'!$G$19)))</f>
        <v/>
      </c>
      <c r="IS348" s="59">
        <f t="shared" si="867"/>
        <v>0</v>
      </c>
      <c r="IT348" s="53"/>
      <c r="IV348" s="78" t="str">
        <f>IF(IV$9="", "", IF(AND(NOT('Personnel Details'!$N$20=""), $B348&gt;='Personnel Details'!$N$20), 'Personnel Details'!$O$20, IF(AND(NOT('Personnel Details'!$I$20=""), $B348&gt;='Personnel Details'!$I$20), 'Personnel Details'!$J$20, 'Personnel Details'!$E$20)))</f>
        <v/>
      </c>
      <c r="IW348" s="59" t="str">
        <f>IF(IV$9="", "", IF(AND(NOT('Personnel Details'!$N$20=""), $B348&gt;='Personnel Details'!$N$20), IF('Personnel Details'!$P$20="","", 'Personnel Details'!$P$20), IF(AND(NOT('Personnel Details'!$I$20=""), $B348&gt;='Personnel Details'!$I$20), IF('Personnel Details'!$K$20="", "", 'Personnel Details'!$K$20), IF('Personnel Details'!$F$20="", "", 'Personnel Details'!$F$20))))</f>
        <v/>
      </c>
      <c r="IX348" s="79" t="str">
        <f>IF(IV$9="", "", IF(AND(NOT('Personnel Details'!$N$20=""), $B348&gt;='Personnel Details'!$N$20), 'Personnel Details'!$Q$20, IF(AND(NOT('Personnel Details'!$I$20=""), $B348&gt;='Personnel Details'!$I$20), 'Personnel Details'!$L$20, 'Personnel Details'!$G$20)))</f>
        <v/>
      </c>
      <c r="IY348" s="59">
        <f t="shared" si="868"/>
        <v>0</v>
      </c>
      <c r="IZ348" s="53"/>
      <c r="JB348" s="78" t="str">
        <f>IF(JB$9="", "", IF(AND(NOT('Personnel Details'!$N$21=""), $B348&gt;='Personnel Details'!$N$21), 'Personnel Details'!$O$21, IF(AND(NOT('Personnel Details'!$I$21=""), $B348&gt;='Personnel Details'!$I$21), 'Personnel Details'!$J$21, 'Personnel Details'!$E$21)))</f>
        <v/>
      </c>
      <c r="JC348" s="59" t="str">
        <f>IF(JB$9="", "", IF(AND(NOT('Personnel Details'!$N$21=""), $B348&gt;='Personnel Details'!$N$21), IF('Personnel Details'!$P$21="","", 'Personnel Details'!$P$21), IF(AND(NOT('Personnel Details'!$I$21=""), $B348&gt;='Personnel Details'!$I$21), IF('Personnel Details'!$K$21="", "", 'Personnel Details'!$K$21), IF('Personnel Details'!$F$21="", "", 'Personnel Details'!$F$21))))</f>
        <v/>
      </c>
      <c r="JD348" s="79" t="str">
        <f>IF(JB$9="", "", IF(AND(NOT('Personnel Details'!$N$21=""), $B348&gt;='Personnel Details'!$N$21), 'Personnel Details'!$Q$21, IF(AND(NOT('Personnel Details'!$I$21=""), $B348&gt;='Personnel Details'!$I$21), 'Personnel Details'!$L$21, 'Personnel Details'!$G$21)))</f>
        <v/>
      </c>
      <c r="JE348" s="59">
        <f t="shared" si="869"/>
        <v>0</v>
      </c>
      <c r="JF348" s="53"/>
      <c r="JH348" s="78" t="str">
        <f>IF(JH$9="", "", IF(AND(NOT('Personnel Details'!$N$22=""), $B348&gt;='Personnel Details'!$N$22), 'Personnel Details'!$O$22, IF(AND(NOT('Personnel Details'!$I$22=""), $B348&gt;='Personnel Details'!$I$22), 'Personnel Details'!$J$22, 'Personnel Details'!$E$22)))</f>
        <v/>
      </c>
      <c r="JI348" s="59" t="str">
        <f>IF(JH$9="", "", IF(AND(NOT('Personnel Details'!$N$22=""), $B348&gt;='Personnel Details'!$N$22), IF('Personnel Details'!$P$22="","", 'Personnel Details'!$P$22), IF(AND(NOT('Personnel Details'!$I$22=""), $B348&gt;='Personnel Details'!$I$22), IF('Personnel Details'!$K$22="", "", 'Personnel Details'!$K$22), IF('Personnel Details'!$F$22="", "", 'Personnel Details'!$F$22))))</f>
        <v/>
      </c>
      <c r="JJ348" s="79" t="str">
        <f>IF(JH$9="", "", IF(AND(NOT('Personnel Details'!$N$22=""), $B348&gt;='Personnel Details'!$N$22), 'Personnel Details'!$Q$22, IF(AND(NOT('Personnel Details'!$I$22=""), $B348&gt;='Personnel Details'!$I$22), 'Personnel Details'!$L$22, 'Personnel Details'!$G$22)))</f>
        <v/>
      </c>
      <c r="JK348" s="59">
        <f t="shared" si="870"/>
        <v>0</v>
      </c>
      <c r="JL348" s="53"/>
      <c r="JN348" s="78" t="str">
        <f>IF(JN$9="", "", IF(AND(NOT('Personnel Details'!$N$23=""), $B348&gt;='Personnel Details'!$N$23), 'Personnel Details'!$O$23, IF(AND(NOT('Personnel Details'!$I$23=""), $B348&gt;='Personnel Details'!$I$23), 'Personnel Details'!$J$23, 'Personnel Details'!$E$23)))</f>
        <v/>
      </c>
      <c r="JO348" s="59" t="str">
        <f>IF(JN$9="", "", IF(AND(NOT('Personnel Details'!$N$23=""), $B348&gt;='Personnel Details'!$N$23), IF('Personnel Details'!$P$23="","", 'Personnel Details'!$P$23), IF(AND(NOT('Personnel Details'!$I$23=""), $B348&gt;='Personnel Details'!$I$23), IF('Personnel Details'!$K$23="", "", 'Personnel Details'!$K$23), IF('Personnel Details'!$F$23="", "", 'Personnel Details'!$F$23))))</f>
        <v/>
      </c>
      <c r="JP348" s="79" t="str">
        <f>IF(JN$9="", "", IF(AND(NOT('Personnel Details'!$N$23=""), $B348&gt;='Personnel Details'!$N$23), 'Personnel Details'!$Q$23, IF(AND(NOT('Personnel Details'!$I$23=""), $B348&gt;='Personnel Details'!$I$23), 'Personnel Details'!$L$23, 'Personnel Details'!$G$23)))</f>
        <v/>
      </c>
      <c r="JQ348" s="59">
        <f t="shared" si="871"/>
        <v>0</v>
      </c>
      <c r="JR348" s="53"/>
      <c r="JT348" s="78" t="str">
        <f>IF(JT$9="", "", IF(AND(NOT('Personnel Details'!$N$24=""), $B348&gt;='Personnel Details'!$N$24), 'Personnel Details'!$O$24, IF(AND(NOT('Personnel Details'!$I$24=""), $B348&gt;='Personnel Details'!$I$24), 'Personnel Details'!$J$24, 'Personnel Details'!$E$24)))</f>
        <v/>
      </c>
      <c r="JU348" s="59" t="str">
        <f>IF(JT$9="", "", IF(AND(NOT('Personnel Details'!$N$24=""), $B348&gt;='Personnel Details'!$N$24), IF('Personnel Details'!$P$24="","", 'Personnel Details'!$P$24), IF(AND(NOT('Personnel Details'!$I$24=""), $B348&gt;='Personnel Details'!$I$24), IF('Personnel Details'!$K$24="", "", 'Personnel Details'!$K$24), IF('Personnel Details'!$F$24="", "", 'Personnel Details'!$F$24))))</f>
        <v/>
      </c>
      <c r="JV348" s="79" t="str">
        <f>IF(JT$9="", "", IF(AND(NOT('Personnel Details'!$N$24=""), $B348&gt;='Personnel Details'!$N$24), 'Personnel Details'!$Q$24, IF(AND(NOT('Personnel Details'!$I$24=""), $B348&gt;='Personnel Details'!$I$24), 'Personnel Details'!$L$24, 'Personnel Details'!$G$24)))</f>
        <v/>
      </c>
      <c r="JW348" s="59">
        <f t="shared" si="872"/>
        <v>0</v>
      </c>
      <c r="JX348" s="53"/>
      <c r="JZ348" s="78" t="str">
        <f>IF(JZ$9="", "", IF(AND(NOT('Personnel Details'!$N$25=""), $B348&gt;='Personnel Details'!$N$25), 'Personnel Details'!$O$25, IF(AND(NOT('Personnel Details'!$I$25=""), $B348&gt;='Personnel Details'!$I$25), 'Personnel Details'!$J$25, 'Personnel Details'!$E$25)))</f>
        <v/>
      </c>
      <c r="KA348" s="59" t="str">
        <f>IF(JZ$9="", "", IF(AND(NOT('Personnel Details'!$N$25=""), $B348&gt;='Personnel Details'!$N$25), IF('Personnel Details'!$P$25="","", 'Personnel Details'!$P$25), IF(AND(NOT('Personnel Details'!$I$25=""), $B348&gt;='Personnel Details'!$I$25), IF('Personnel Details'!$K$25="", "", 'Personnel Details'!$K$25), IF('Personnel Details'!$F$25="", "", 'Personnel Details'!$F$25))))</f>
        <v/>
      </c>
      <c r="KB348" s="79" t="str">
        <f>IF(JZ$9="", "", IF(AND(NOT('Personnel Details'!$N$25=""), $B348&gt;='Personnel Details'!$N$25), 'Personnel Details'!$Q$25, IF(AND(NOT('Personnel Details'!$I$25=""), $B348&gt;='Personnel Details'!$I$25), 'Personnel Details'!$L$25, 'Personnel Details'!$G$25)))</f>
        <v/>
      </c>
      <c r="KC348" s="59">
        <f t="shared" si="873"/>
        <v>0</v>
      </c>
      <c r="KD348" s="53"/>
      <c r="KF348" s="78" t="str">
        <f>IF(KF$9="", "", IF(AND(NOT('Personnel Details'!$N$26=""), $B348&gt;='Personnel Details'!$N$26), 'Personnel Details'!$O$26, IF(AND(NOT('Personnel Details'!$I$26=""), $B348&gt;='Personnel Details'!$I$26), 'Personnel Details'!$J$26, 'Personnel Details'!$E$26)))</f>
        <v/>
      </c>
      <c r="KG348" s="59" t="str">
        <f>IF(KF$9="", "", IF(AND(NOT('Personnel Details'!$N$26=""), $B348&gt;='Personnel Details'!$N$26), IF('Personnel Details'!$P$26="","", 'Personnel Details'!$P$26), IF(AND(NOT('Personnel Details'!$I$26=""), $B348&gt;='Personnel Details'!$I$26), IF('Personnel Details'!$K$26="", "", 'Personnel Details'!$K$26), IF('Personnel Details'!$F$26="", "", 'Personnel Details'!$F$26))))</f>
        <v/>
      </c>
      <c r="KH348" s="79" t="str">
        <f>IF(KF$9="", "", IF(AND(NOT('Personnel Details'!$N$26=""), $B348&gt;='Personnel Details'!$N$26), 'Personnel Details'!$Q$26, IF(AND(NOT('Personnel Details'!$I$26=""), $B348&gt;='Personnel Details'!$I$26), 'Personnel Details'!$L$26, 'Personnel Details'!$G$26)))</f>
        <v/>
      </c>
      <c r="KI348" s="59">
        <f t="shared" si="874"/>
        <v>0</v>
      </c>
      <c r="KJ348" s="53"/>
      <c r="KL348" s="78" t="str">
        <f>IF(KL$9="", "", IF(AND(NOT('Personnel Details'!$N$27=""), $B348&gt;='Personnel Details'!$N$27), 'Personnel Details'!$O$27, IF(AND(NOT('Personnel Details'!$I$27=""), $B348&gt;='Personnel Details'!$I$27), 'Personnel Details'!$J$27, 'Personnel Details'!$E$27)))</f>
        <v/>
      </c>
      <c r="KM348" s="59" t="str">
        <f>IF(KL$9="", "", IF(AND(NOT('Personnel Details'!$N$27=""), $B348&gt;='Personnel Details'!$N$27), IF('Personnel Details'!$P$27="","", 'Personnel Details'!$P$27), IF(AND(NOT('Personnel Details'!$I$27=""), $B348&gt;='Personnel Details'!$I$27), IF('Personnel Details'!$K$27="", "", 'Personnel Details'!$K$27), IF('Personnel Details'!$F$27="", "", 'Personnel Details'!$F$27))))</f>
        <v/>
      </c>
      <c r="KN348" s="79" t="str">
        <f>IF(KL$9="", "", IF(AND(NOT('Personnel Details'!$N$27=""), $B348&gt;='Personnel Details'!$N$27), 'Personnel Details'!$Q$27, IF(AND(NOT('Personnel Details'!$I$27=""), $B348&gt;='Personnel Details'!$I$27), 'Personnel Details'!$L$27, 'Personnel Details'!$G$27)))</f>
        <v/>
      </c>
      <c r="KO348" s="59">
        <f t="shared" si="875"/>
        <v>0</v>
      </c>
      <c r="KP348" s="53"/>
      <c r="KR348" s="78" t="str">
        <f>IF(KR$9="", "", IF(AND(NOT('Personnel Details'!$N$28=""), $B348&gt;='Personnel Details'!$N$28), 'Personnel Details'!$O$28, IF(AND(NOT('Personnel Details'!$I$28=""), $B348&gt;='Personnel Details'!$I$28), 'Personnel Details'!$J$28, 'Personnel Details'!$E$28)))</f>
        <v/>
      </c>
      <c r="KS348" s="59" t="str">
        <f>IF(KR$9="", "", IF(AND(NOT('Personnel Details'!$N$28=""), $B348&gt;='Personnel Details'!$N$28), IF('Personnel Details'!$P$28="","", 'Personnel Details'!$P$28), IF(AND(NOT('Personnel Details'!$I$28=""), $B348&gt;='Personnel Details'!$I$28), IF('Personnel Details'!$K$28="", "", 'Personnel Details'!$K$28), IF('Personnel Details'!$F$28="", "", 'Personnel Details'!$F$28))))</f>
        <v/>
      </c>
      <c r="KT348" s="79" t="str">
        <f>IF(KR$9="", "", IF(AND(NOT('Personnel Details'!$N$28=""), $B348&gt;='Personnel Details'!$N$28), 'Personnel Details'!$Q$28, IF(AND(NOT('Personnel Details'!$I$28=""), $B348&gt;='Personnel Details'!$I$28), 'Personnel Details'!$L$28, 'Personnel Details'!$G$28)))</f>
        <v/>
      </c>
      <c r="KU348" s="59">
        <f t="shared" si="876"/>
        <v>0</v>
      </c>
      <c r="KV348" s="53"/>
      <c r="KX348" s="78" t="str">
        <f>IF(KX$9="", "", IF(AND(NOT('Personnel Details'!$N$29=""), $B348&gt;='Personnel Details'!$N$29), 'Personnel Details'!$O$29, IF(AND(NOT('Personnel Details'!$I$29=""), $B348&gt;='Personnel Details'!$I$29), 'Personnel Details'!$J$29, 'Personnel Details'!$E$29)))</f>
        <v/>
      </c>
      <c r="KY348" s="59" t="str">
        <f>IF(KX$9="", "", IF(AND(NOT('Personnel Details'!$N$29=""), $B348&gt;='Personnel Details'!$N$29), IF('Personnel Details'!$P$29="","", 'Personnel Details'!$P$29), IF(AND(NOT('Personnel Details'!$I$29=""), $B348&gt;='Personnel Details'!$I$29), IF('Personnel Details'!$K$29="", "", 'Personnel Details'!$K$29), IF('Personnel Details'!$F$29="", "", 'Personnel Details'!$F$29))))</f>
        <v/>
      </c>
      <c r="KZ348" s="79" t="str">
        <f>IF(KX$9="", "", IF(AND(NOT('Personnel Details'!$N$29=""), $B348&gt;='Personnel Details'!$N$29), 'Personnel Details'!$Q$29, IF(AND(NOT('Personnel Details'!$I$29=""), $B348&gt;='Personnel Details'!$I$29), 'Personnel Details'!$L$29, 'Personnel Details'!$G$29)))</f>
        <v/>
      </c>
      <c r="LA348" s="59">
        <f t="shared" si="877"/>
        <v>0</v>
      </c>
      <c r="LB348" s="53"/>
      <c r="LD348" s="78" t="str">
        <f>IF(LD$9="", "", IF(AND(NOT('Personnel Details'!$N$30=""), $B348&gt;='Personnel Details'!$N$30), 'Personnel Details'!$O$30, IF(AND(NOT('Personnel Details'!$I$30=""), $B348&gt;='Personnel Details'!$I$30), 'Personnel Details'!$J$30, 'Personnel Details'!$E$30)))</f>
        <v/>
      </c>
      <c r="LE348" s="59" t="str">
        <f>IF(LD$9="", "", IF(AND(NOT('Personnel Details'!$N$30=""), $B348&gt;='Personnel Details'!$N$30), IF('Personnel Details'!$P$30="","", 'Personnel Details'!$P$30), IF(AND(NOT('Personnel Details'!$I$30=""), $B348&gt;='Personnel Details'!$I$30), IF('Personnel Details'!$K$30="", "", 'Personnel Details'!$K$30), IF('Personnel Details'!$F$30="", "", 'Personnel Details'!$F$30))))</f>
        <v/>
      </c>
      <c r="LF348" s="79" t="str">
        <f>IF(LD$9="", "", IF(AND(NOT('Personnel Details'!$N$30=""), $B348&gt;='Personnel Details'!$N$30), 'Personnel Details'!$Q$30, IF(AND(NOT('Personnel Details'!$I$30=""), $B348&gt;='Personnel Details'!$I$30), 'Personnel Details'!$L$30, 'Personnel Details'!$G$30)))</f>
        <v/>
      </c>
      <c r="LG348" s="59">
        <f t="shared" si="878"/>
        <v>0</v>
      </c>
      <c r="LH348" s="53"/>
      <c r="LJ348" s="78" t="str">
        <f>IF(LJ$9="", "", IF(AND(NOT('Personnel Details'!$N$31=""), $B348&gt;='Personnel Details'!$N$31), 'Personnel Details'!$O$31, IF(AND(NOT('Personnel Details'!$I$31=""), $B348&gt;='Personnel Details'!$I$31), 'Personnel Details'!$J$31, 'Personnel Details'!$E$31)))</f>
        <v/>
      </c>
      <c r="LK348" s="59" t="str">
        <f>IF(LJ$9="", "", IF(AND(NOT('Personnel Details'!$N$31=""), $B348&gt;='Personnel Details'!$N$31), IF('Personnel Details'!$P$31="","", 'Personnel Details'!$P$31), IF(AND(NOT('Personnel Details'!$I$31=""), $B348&gt;='Personnel Details'!$I$31), IF('Personnel Details'!$K$31="", "", 'Personnel Details'!$K$31), IF('Personnel Details'!$F$31="", "", 'Personnel Details'!$F$31))))</f>
        <v/>
      </c>
      <c r="LL348" s="79" t="str">
        <f>IF(LJ$9="", "", IF(AND(NOT('Personnel Details'!$N$31=""), $B348&gt;='Personnel Details'!$N$31), 'Personnel Details'!$Q$31, IF(AND(NOT('Personnel Details'!$I$31=""), $B348&gt;='Personnel Details'!$I$31), 'Personnel Details'!$L$31, 'Personnel Details'!$G$31)))</f>
        <v/>
      </c>
      <c r="LM348" s="59">
        <f t="shared" si="879"/>
        <v>0</v>
      </c>
      <c r="LN348" s="53"/>
      <c r="LP348" s="78" t="str">
        <f>IF(LP$9="", "", IF(AND(NOT('Personnel Details'!$N$32=""), $B348&gt;='Personnel Details'!$N$32), 'Personnel Details'!$O$32, IF(AND(NOT('Personnel Details'!$I$32=""), $B348&gt;='Personnel Details'!$I$32), 'Personnel Details'!$J$32, 'Personnel Details'!$E$32)))</f>
        <v/>
      </c>
      <c r="LQ348" s="59" t="str">
        <f>IF(LP$9="", "", IF(AND(NOT('Personnel Details'!$N$32=""), $B348&gt;='Personnel Details'!$N$32), IF('Personnel Details'!$P$32="","", 'Personnel Details'!$P$32), IF(AND(NOT('Personnel Details'!$I$32=""), $B348&gt;='Personnel Details'!$I$32), IF('Personnel Details'!$K$32="", "", 'Personnel Details'!$K$32), IF('Personnel Details'!$F$32="", "", 'Personnel Details'!$F$32))))</f>
        <v/>
      </c>
      <c r="LR348" s="79" t="str">
        <f>IF(LP$9="", "", IF(AND(NOT('Personnel Details'!$N$32=""), $B348&gt;='Personnel Details'!$N$32), 'Personnel Details'!$Q$32, IF(AND(NOT('Personnel Details'!$I$32=""), $B348&gt;='Personnel Details'!$I$32), 'Personnel Details'!$L$32, 'Personnel Details'!$G$32)))</f>
        <v/>
      </c>
      <c r="LS348" s="59">
        <f t="shared" si="880"/>
        <v>0</v>
      </c>
      <c r="LT348" s="53"/>
      <c r="LV348" s="78" t="str">
        <f>IF(LV$9="", "", IF(AND(NOT('Personnel Details'!$N$33=""), $B348&gt;='Personnel Details'!$N$33), 'Personnel Details'!$O$33, IF(AND(NOT('Personnel Details'!$I$33=""), $B348&gt;='Personnel Details'!$I$33), 'Personnel Details'!$J$33, 'Personnel Details'!$E$33)))</f>
        <v/>
      </c>
      <c r="LW348" s="59" t="str">
        <f>IF(LV$9="", "", IF(AND(NOT('Personnel Details'!$N$33=""), $B348&gt;='Personnel Details'!$N$33), IF('Personnel Details'!$P$33="","", 'Personnel Details'!$P$33), IF(AND(NOT('Personnel Details'!$I$33=""), $B348&gt;='Personnel Details'!$I$33), IF('Personnel Details'!$K$33="", "", 'Personnel Details'!$K$33), IF('Personnel Details'!$F$33="", "", 'Personnel Details'!$F$33))))</f>
        <v/>
      </c>
      <c r="LX348" s="79" t="str">
        <f>IF(LV$9="", "", IF(AND(NOT('Personnel Details'!$N$33=""), $B348&gt;='Personnel Details'!$N$33), 'Personnel Details'!$Q$33, IF(AND(NOT('Personnel Details'!$I$33=""), $B348&gt;='Personnel Details'!$I$33), 'Personnel Details'!$L$33, 'Personnel Details'!$G$33)))</f>
        <v/>
      </c>
      <c r="LY348" s="59">
        <f t="shared" si="881"/>
        <v>0</v>
      </c>
      <c r="LZ348" s="53"/>
      <c r="MB348" s="78" t="str">
        <f>IF(MB$9="", "", IF(AND(NOT('Personnel Details'!$N$34=""), $B348&gt;='Personnel Details'!$N$34), 'Personnel Details'!$O$34, IF(AND(NOT('Personnel Details'!$I$34=""), $B348&gt;='Personnel Details'!$I$34), 'Personnel Details'!$J$34, 'Personnel Details'!$E$34)))</f>
        <v/>
      </c>
      <c r="MC348" s="59" t="str">
        <f>IF(MB$9="", "", IF(AND(NOT('Personnel Details'!$N$34=""), $B348&gt;='Personnel Details'!$N$34), IF('Personnel Details'!$P$34="","", 'Personnel Details'!$P$34), IF(AND(NOT('Personnel Details'!$I$34=""), $B348&gt;='Personnel Details'!$I$34), IF('Personnel Details'!$K$34="", "", 'Personnel Details'!$K$34), IF('Personnel Details'!$F$34="", "", 'Personnel Details'!$F$34))))</f>
        <v/>
      </c>
      <c r="MD348" s="79" t="str">
        <f>IF(MB$9="", "", IF(AND(NOT('Personnel Details'!$N$34=""), $B348&gt;='Personnel Details'!$N$34), 'Personnel Details'!$Q$34, IF(AND(NOT('Personnel Details'!$I$34=""), $B348&gt;='Personnel Details'!$I$34), 'Personnel Details'!$L$34, 'Personnel Details'!$G$34)))</f>
        <v/>
      </c>
      <c r="ME348" s="59">
        <f t="shared" si="882"/>
        <v>0</v>
      </c>
      <c r="MF348" s="53"/>
      <c r="MH348" s="78" t="str">
        <f>IF(MH$9="", "", IF(AND(NOT('Personnel Details'!$N$35=""), $B348&gt;='Personnel Details'!$N$35), 'Personnel Details'!$O$35, IF(AND(NOT('Personnel Details'!$I$35=""), $B348&gt;='Personnel Details'!$I$35), 'Personnel Details'!$J$35, 'Personnel Details'!$E$35)))</f>
        <v/>
      </c>
      <c r="MI348" s="59" t="str">
        <f>IF(MH$9="", "", IF(AND(NOT('Personnel Details'!$N$35=""), $B348&gt;='Personnel Details'!$N$35), IF('Personnel Details'!$P$35="","", 'Personnel Details'!$P$35), IF(AND(NOT('Personnel Details'!$I$35=""), $B348&gt;='Personnel Details'!$I$35), IF('Personnel Details'!$K$35="", "", 'Personnel Details'!$K$35), IF('Personnel Details'!$F$35="", "", 'Personnel Details'!$F$35))))</f>
        <v/>
      </c>
      <c r="MJ348" s="79" t="str">
        <f>IF(MH$9="", "", IF(AND(NOT('Personnel Details'!$N$35=""), $B348&gt;='Personnel Details'!$N$35), 'Personnel Details'!$Q$35, IF(AND(NOT('Personnel Details'!$I$35=""), $B348&gt;='Personnel Details'!$I$35), 'Personnel Details'!$L$35, 'Personnel Details'!$G$35)))</f>
        <v/>
      </c>
      <c r="MK348" s="59">
        <f t="shared" si="883"/>
        <v>0</v>
      </c>
      <c r="ML348" s="53"/>
      <c r="MN348" s="78" t="str">
        <f>IF(MN$9="", "", IF(AND(NOT('Personnel Details'!$N$36=""), $B348&gt;='Personnel Details'!$N$36), 'Personnel Details'!$O$36, IF(AND(NOT('Personnel Details'!$I$36=""), $B348&gt;='Personnel Details'!$I$36), 'Personnel Details'!$J$36, 'Personnel Details'!$E$36)))</f>
        <v/>
      </c>
      <c r="MO348" s="59" t="str">
        <f>IF(MN$9="", "", IF(AND(NOT('Personnel Details'!$N$36=""), $B348&gt;='Personnel Details'!$N$36), IF('Personnel Details'!$P$36="","", 'Personnel Details'!$P$36), IF(AND(NOT('Personnel Details'!$I$36=""), $B348&gt;='Personnel Details'!$I$36), IF('Personnel Details'!$K$36="", "", 'Personnel Details'!$K$36), IF('Personnel Details'!$F$36="", "", 'Personnel Details'!$F$36))))</f>
        <v/>
      </c>
      <c r="MP348" s="79" t="str">
        <f>IF(MN$9="", "", IF(AND(NOT('Personnel Details'!$N$36=""), $B348&gt;='Personnel Details'!$N$36), 'Personnel Details'!$Q$36, IF(AND(NOT('Personnel Details'!$I$36=""), $B348&gt;='Personnel Details'!$I$36), 'Personnel Details'!$L$36, 'Personnel Details'!$G$36)))</f>
        <v/>
      </c>
      <c r="MQ348" s="59">
        <f t="shared" si="884"/>
        <v>0</v>
      </c>
      <c r="MR348" s="53"/>
      <c r="MT348" s="78" t="str">
        <f>IF(MT$9="", "", IF(AND(NOT('Personnel Details'!$N$37=""), $B348&gt;='Personnel Details'!$N$37), 'Personnel Details'!$O$37, IF(AND(NOT('Personnel Details'!$I$37=""), $B348&gt;='Personnel Details'!$I$37), 'Personnel Details'!$J$37, 'Personnel Details'!$E$37)))</f>
        <v/>
      </c>
      <c r="MU348" s="59" t="str">
        <f>IF(MT$9="", "", IF(AND(NOT('Personnel Details'!$N$37=""), $B348&gt;='Personnel Details'!$N$37), IF('Personnel Details'!$P$37="","", 'Personnel Details'!$P$37), IF(AND(NOT('Personnel Details'!$I$37=""), $B348&gt;='Personnel Details'!$I$37), IF('Personnel Details'!$K$37="", "", 'Personnel Details'!$K$37), IF('Personnel Details'!$F$37="", "", 'Personnel Details'!$F$37))))</f>
        <v/>
      </c>
      <c r="MV348" s="79" t="str">
        <f>IF(MT$9="", "", IF(AND(NOT('Personnel Details'!$N$37=""), $B348&gt;='Personnel Details'!$N$37), 'Personnel Details'!$Q$37, IF(AND(NOT('Personnel Details'!$I$37=""), $B348&gt;='Personnel Details'!$I$37), 'Personnel Details'!$L$37, 'Personnel Details'!$G$37)))</f>
        <v/>
      </c>
      <c r="MW348" s="59">
        <f t="shared" si="885"/>
        <v>0</v>
      </c>
      <c r="MX348" s="53"/>
      <c r="MZ348" s="78" t="str">
        <f>IF(MZ$9="", "", IF(AND(NOT('Personnel Details'!$N$38=""), $B348&gt;='Personnel Details'!$N$38), 'Personnel Details'!$O$38, IF(AND(NOT('Personnel Details'!$I$38=""), $B348&gt;='Personnel Details'!$I$38), 'Personnel Details'!$J$38, 'Personnel Details'!$E$38)))</f>
        <v/>
      </c>
      <c r="NA348" s="59" t="str">
        <f>IF(MZ$9="", "", IF(AND(NOT('Personnel Details'!$N$38=""), $B348&gt;='Personnel Details'!$N$38), IF('Personnel Details'!$P$38="","", 'Personnel Details'!$P$38), IF(AND(NOT('Personnel Details'!$I$38=""), $B348&gt;='Personnel Details'!$I$38), IF('Personnel Details'!$K$38="", "", 'Personnel Details'!$K$38), IF('Personnel Details'!$F$38="", "", 'Personnel Details'!$F$38))))</f>
        <v/>
      </c>
      <c r="NB348" s="79" t="str">
        <f>IF(MZ$9="", "", IF(AND(NOT('Personnel Details'!$N$38=""), $B348&gt;='Personnel Details'!$N$38), 'Personnel Details'!$Q$38, IF(AND(NOT('Personnel Details'!$I$38=""), $B348&gt;='Personnel Details'!$I$38), 'Personnel Details'!$L$38, 'Personnel Details'!$G$38)))</f>
        <v/>
      </c>
      <c r="NC348" s="59">
        <f t="shared" si="886"/>
        <v>0</v>
      </c>
      <c r="ND348" s="53"/>
      <c r="NF348" s="78" t="str">
        <f>IF(NF$9="", "", IF(AND(NOT('Personnel Details'!$N$39=""), $B348&gt;='Personnel Details'!$N$39), 'Personnel Details'!$O$39, IF(AND(NOT('Personnel Details'!$I$39=""), $B348&gt;='Personnel Details'!$I$39), 'Personnel Details'!$J$39, 'Personnel Details'!$E$39)))</f>
        <v/>
      </c>
      <c r="NG348" s="59" t="str">
        <f>IF(NF$9="", "", IF(AND(NOT('Personnel Details'!$N$39=""), $B348&gt;='Personnel Details'!$N$39), IF('Personnel Details'!$P$39="","", 'Personnel Details'!$P$39), IF(AND(NOT('Personnel Details'!$I$39=""), $B348&gt;='Personnel Details'!$I$39), IF('Personnel Details'!$K$39="", "", 'Personnel Details'!$K$39), IF('Personnel Details'!$F$39="", "", 'Personnel Details'!$F$39))))</f>
        <v/>
      </c>
      <c r="NH348" s="79" t="str">
        <f>IF(NF$9="", "", IF(AND(NOT('Personnel Details'!$N$39=""), $B348&gt;='Personnel Details'!$N$39), 'Personnel Details'!$Q$39, IF(AND(NOT('Personnel Details'!$I$39=""), $B348&gt;='Personnel Details'!$I$39), 'Personnel Details'!$L$39, 'Personnel Details'!$G$39)))</f>
        <v/>
      </c>
      <c r="NI348" s="59">
        <f t="shared" si="887"/>
        <v>0</v>
      </c>
      <c r="NJ348" s="53"/>
      <c r="NL348" s="78" t="str">
        <f>IF(NL$9="", "", IF(AND(NOT('Personnel Details'!$N$40=""), $B348&gt;='Personnel Details'!$N$40), 'Personnel Details'!$O$40, IF(AND(NOT('Personnel Details'!$I$40=""), $B348&gt;='Personnel Details'!$I$40), 'Personnel Details'!$J$40, 'Personnel Details'!$E$40)))</f>
        <v/>
      </c>
      <c r="NM348" s="59" t="str">
        <f>IF(NL$9="", "", IF(AND(NOT('Personnel Details'!$N$40=""), $B348&gt;='Personnel Details'!$N$40), IF('Personnel Details'!$P$40="","", 'Personnel Details'!$P$40), IF(AND(NOT('Personnel Details'!$I$40=""), $B348&gt;='Personnel Details'!$I$40), IF('Personnel Details'!$K$40="", "", 'Personnel Details'!$K$40), IF('Personnel Details'!$F$40="", "", 'Personnel Details'!$F$40))))</f>
        <v/>
      </c>
      <c r="NN348" s="79" t="str">
        <f>IF(NL$9="", "", IF(AND(NOT('Personnel Details'!$N$40=""), $B348&gt;='Personnel Details'!$N$40), 'Personnel Details'!$Q$40, IF(AND(NOT('Personnel Details'!$I$40=""), $B348&gt;='Personnel Details'!$I$40), 'Personnel Details'!$L$40, 'Personnel Details'!$G$40)))</f>
        <v/>
      </c>
      <c r="NO348" s="59">
        <f t="shared" si="888"/>
        <v>0</v>
      </c>
      <c r="NP348" s="53"/>
    </row>
    <row r="349" spans="1:380" x14ac:dyDescent="0.25">
      <c r="A349" s="32"/>
      <c r="B349" s="113">
        <f>IFERROR(IF(B348+1&gt;'Personnel Details'!$U$5, "", B348+1), "")</f>
        <v>44169</v>
      </c>
      <c r="C349" s="32"/>
      <c r="D349" s="120"/>
      <c r="E349" s="13" t="str">
        <f t="shared" si="767"/>
        <v/>
      </c>
      <c r="F349" s="13" t="str">
        <f t="shared" si="798"/>
        <v/>
      </c>
      <c r="G349" s="56" t="str">
        <f t="shared" si="889"/>
        <v/>
      </c>
      <c r="H349" s="16" t="str">
        <f t="shared" si="799"/>
        <v/>
      </c>
      <c r="I349" s="32"/>
      <c r="J349" s="120"/>
      <c r="K349" s="62" t="str">
        <f t="shared" si="768"/>
        <v/>
      </c>
      <c r="L349" s="62" t="str">
        <f t="shared" si="800"/>
        <v/>
      </c>
      <c r="M349" s="65" t="str">
        <f t="shared" si="890"/>
        <v/>
      </c>
      <c r="N349" s="68" t="str">
        <f t="shared" si="801"/>
        <v/>
      </c>
      <c r="O349" s="32"/>
      <c r="P349" s="120"/>
      <c r="Q349" s="62" t="str">
        <f t="shared" si="769"/>
        <v/>
      </c>
      <c r="R349" s="62" t="str">
        <f t="shared" si="802"/>
        <v/>
      </c>
      <c r="S349" s="65" t="str">
        <f t="shared" si="891"/>
        <v/>
      </c>
      <c r="T349" s="68" t="str">
        <f t="shared" si="803"/>
        <v/>
      </c>
      <c r="U349" s="32"/>
      <c r="V349" s="120"/>
      <c r="W349" s="62" t="str">
        <f t="shared" si="770"/>
        <v/>
      </c>
      <c r="X349" s="62" t="str">
        <f t="shared" si="804"/>
        <v/>
      </c>
      <c r="Y349" s="65" t="str">
        <f t="shared" si="892"/>
        <v/>
      </c>
      <c r="Z349" s="68" t="str">
        <f t="shared" si="805"/>
        <v/>
      </c>
      <c r="AA349" s="32"/>
      <c r="AB349" s="120"/>
      <c r="AC349" s="62" t="str">
        <f t="shared" si="771"/>
        <v/>
      </c>
      <c r="AD349" s="62" t="str">
        <f t="shared" si="806"/>
        <v/>
      </c>
      <c r="AE349" s="65" t="str">
        <f t="shared" si="893"/>
        <v/>
      </c>
      <c r="AF349" s="68" t="str">
        <f t="shared" si="807"/>
        <v/>
      </c>
      <c r="AG349" s="32"/>
      <c r="AH349" s="120"/>
      <c r="AI349" s="62" t="str">
        <f t="shared" si="772"/>
        <v/>
      </c>
      <c r="AJ349" s="62" t="str">
        <f t="shared" si="808"/>
        <v/>
      </c>
      <c r="AK349" s="65" t="str">
        <f t="shared" si="894"/>
        <v/>
      </c>
      <c r="AL349" s="68" t="str">
        <f t="shared" si="809"/>
        <v/>
      </c>
      <c r="AM349" s="32"/>
      <c r="AN349" s="120"/>
      <c r="AO349" s="62" t="str">
        <f t="shared" si="773"/>
        <v/>
      </c>
      <c r="AP349" s="62" t="str">
        <f t="shared" si="810"/>
        <v/>
      </c>
      <c r="AQ349" s="65" t="str">
        <f t="shared" si="895"/>
        <v/>
      </c>
      <c r="AR349" s="68" t="str">
        <f t="shared" si="811"/>
        <v/>
      </c>
      <c r="AS349" s="32"/>
      <c r="AT349" s="120"/>
      <c r="AU349" s="62" t="str">
        <f t="shared" si="774"/>
        <v/>
      </c>
      <c r="AV349" s="62" t="str">
        <f t="shared" si="812"/>
        <v/>
      </c>
      <c r="AW349" s="65" t="str">
        <f t="shared" si="896"/>
        <v/>
      </c>
      <c r="AX349" s="68" t="str">
        <f t="shared" si="813"/>
        <v/>
      </c>
      <c r="AY349" s="32"/>
      <c r="AZ349" s="120"/>
      <c r="BA349" s="62" t="str">
        <f t="shared" si="775"/>
        <v/>
      </c>
      <c r="BB349" s="62" t="str">
        <f t="shared" si="814"/>
        <v/>
      </c>
      <c r="BC349" s="65" t="str">
        <f t="shared" si="897"/>
        <v/>
      </c>
      <c r="BD349" s="68" t="str">
        <f t="shared" si="815"/>
        <v/>
      </c>
      <c r="BE349" s="32"/>
      <c r="BF349" s="120"/>
      <c r="BG349" s="62" t="str">
        <f t="shared" si="776"/>
        <v/>
      </c>
      <c r="BH349" s="62" t="str">
        <f t="shared" si="816"/>
        <v/>
      </c>
      <c r="BI349" s="65" t="str">
        <f t="shared" si="898"/>
        <v/>
      </c>
      <c r="BJ349" s="68" t="str">
        <f t="shared" si="817"/>
        <v/>
      </c>
      <c r="BK349" s="32"/>
      <c r="BL349" s="120"/>
      <c r="BM349" s="62" t="str">
        <f t="shared" si="777"/>
        <v/>
      </c>
      <c r="BN349" s="62" t="str">
        <f t="shared" si="818"/>
        <v/>
      </c>
      <c r="BO349" s="65" t="str">
        <f t="shared" si="899"/>
        <v/>
      </c>
      <c r="BP349" s="68" t="str">
        <f t="shared" si="819"/>
        <v/>
      </c>
      <c r="BQ349" s="32"/>
      <c r="BR349" s="120"/>
      <c r="BS349" s="62" t="str">
        <f t="shared" si="778"/>
        <v/>
      </c>
      <c r="BT349" s="62" t="str">
        <f t="shared" si="820"/>
        <v/>
      </c>
      <c r="BU349" s="65" t="str">
        <f t="shared" si="900"/>
        <v/>
      </c>
      <c r="BV349" s="68" t="str">
        <f t="shared" si="821"/>
        <v/>
      </c>
      <c r="BW349" s="32"/>
      <c r="BX349" s="120"/>
      <c r="BY349" s="62" t="str">
        <f t="shared" si="779"/>
        <v/>
      </c>
      <c r="BZ349" s="62" t="str">
        <f t="shared" si="822"/>
        <v/>
      </c>
      <c r="CA349" s="65" t="str">
        <f t="shared" si="901"/>
        <v/>
      </c>
      <c r="CB349" s="68" t="str">
        <f t="shared" si="823"/>
        <v/>
      </c>
      <c r="CC349" s="32"/>
      <c r="CD349" s="120"/>
      <c r="CE349" s="62" t="str">
        <f t="shared" si="780"/>
        <v/>
      </c>
      <c r="CF349" s="62" t="str">
        <f t="shared" si="824"/>
        <v/>
      </c>
      <c r="CG349" s="65" t="str">
        <f t="shared" si="902"/>
        <v/>
      </c>
      <c r="CH349" s="68" t="str">
        <f t="shared" si="825"/>
        <v/>
      </c>
      <c r="CI349" s="32"/>
      <c r="CJ349" s="120"/>
      <c r="CK349" s="62" t="str">
        <f t="shared" si="781"/>
        <v/>
      </c>
      <c r="CL349" s="62" t="str">
        <f t="shared" si="826"/>
        <v/>
      </c>
      <c r="CM349" s="65" t="str">
        <f t="shared" si="903"/>
        <v/>
      </c>
      <c r="CN349" s="68" t="str">
        <f t="shared" si="827"/>
        <v/>
      </c>
      <c r="CO349" s="32"/>
      <c r="CP349" s="120"/>
      <c r="CQ349" s="62" t="str">
        <f t="shared" si="782"/>
        <v/>
      </c>
      <c r="CR349" s="62" t="str">
        <f t="shared" si="828"/>
        <v/>
      </c>
      <c r="CS349" s="65" t="str">
        <f t="shared" si="904"/>
        <v/>
      </c>
      <c r="CT349" s="68" t="str">
        <f t="shared" si="829"/>
        <v/>
      </c>
      <c r="CU349" s="32"/>
      <c r="CV349" s="120"/>
      <c r="CW349" s="62" t="str">
        <f t="shared" si="783"/>
        <v/>
      </c>
      <c r="CX349" s="62" t="str">
        <f t="shared" si="830"/>
        <v/>
      </c>
      <c r="CY349" s="65" t="str">
        <f t="shared" si="905"/>
        <v/>
      </c>
      <c r="CZ349" s="68" t="str">
        <f t="shared" si="831"/>
        <v/>
      </c>
      <c r="DA349" s="32"/>
      <c r="DB349" s="120"/>
      <c r="DC349" s="62" t="str">
        <f t="shared" si="784"/>
        <v/>
      </c>
      <c r="DD349" s="62" t="str">
        <f t="shared" si="832"/>
        <v/>
      </c>
      <c r="DE349" s="65" t="str">
        <f t="shared" si="906"/>
        <v/>
      </c>
      <c r="DF349" s="68" t="str">
        <f t="shared" si="833"/>
        <v/>
      </c>
      <c r="DG349" s="32"/>
      <c r="DH349" s="120"/>
      <c r="DI349" s="62" t="str">
        <f t="shared" si="785"/>
        <v/>
      </c>
      <c r="DJ349" s="62" t="str">
        <f t="shared" si="834"/>
        <v/>
      </c>
      <c r="DK349" s="65" t="str">
        <f t="shared" si="907"/>
        <v/>
      </c>
      <c r="DL349" s="68" t="str">
        <f t="shared" si="835"/>
        <v/>
      </c>
      <c r="DM349" s="32"/>
      <c r="DN349" s="120"/>
      <c r="DO349" s="62" t="str">
        <f t="shared" si="786"/>
        <v/>
      </c>
      <c r="DP349" s="62" t="str">
        <f t="shared" si="836"/>
        <v/>
      </c>
      <c r="DQ349" s="65" t="str">
        <f t="shared" si="908"/>
        <v/>
      </c>
      <c r="DR349" s="68" t="str">
        <f t="shared" si="837"/>
        <v/>
      </c>
      <c r="DS349" s="32"/>
      <c r="DT349" s="120"/>
      <c r="DU349" s="62" t="str">
        <f t="shared" si="787"/>
        <v/>
      </c>
      <c r="DV349" s="62" t="str">
        <f t="shared" si="838"/>
        <v/>
      </c>
      <c r="DW349" s="65" t="str">
        <f t="shared" si="909"/>
        <v/>
      </c>
      <c r="DX349" s="68" t="str">
        <f t="shared" si="839"/>
        <v/>
      </c>
      <c r="DY349" s="32"/>
      <c r="DZ349" s="120"/>
      <c r="EA349" s="62" t="str">
        <f t="shared" si="788"/>
        <v/>
      </c>
      <c r="EB349" s="62" t="str">
        <f t="shared" si="840"/>
        <v/>
      </c>
      <c r="EC349" s="65" t="str">
        <f t="shared" si="910"/>
        <v/>
      </c>
      <c r="ED349" s="68" t="str">
        <f t="shared" si="841"/>
        <v/>
      </c>
      <c r="EE349" s="32"/>
      <c r="EF349" s="120"/>
      <c r="EG349" s="62" t="str">
        <f t="shared" si="789"/>
        <v/>
      </c>
      <c r="EH349" s="62" t="str">
        <f t="shared" si="842"/>
        <v/>
      </c>
      <c r="EI349" s="65" t="str">
        <f t="shared" si="911"/>
        <v/>
      </c>
      <c r="EJ349" s="68" t="str">
        <f t="shared" si="843"/>
        <v/>
      </c>
      <c r="EK349" s="32"/>
      <c r="EL349" s="120"/>
      <c r="EM349" s="62" t="str">
        <f t="shared" si="790"/>
        <v/>
      </c>
      <c r="EN349" s="62" t="str">
        <f t="shared" si="844"/>
        <v/>
      </c>
      <c r="EO349" s="65" t="str">
        <f t="shared" si="912"/>
        <v/>
      </c>
      <c r="EP349" s="68" t="str">
        <f t="shared" si="845"/>
        <v/>
      </c>
      <c r="EQ349" s="32"/>
      <c r="ER349" s="120"/>
      <c r="ES349" s="62" t="str">
        <f t="shared" si="791"/>
        <v/>
      </c>
      <c r="ET349" s="62" t="str">
        <f t="shared" si="846"/>
        <v/>
      </c>
      <c r="EU349" s="65" t="str">
        <f t="shared" si="913"/>
        <v/>
      </c>
      <c r="EV349" s="68" t="str">
        <f t="shared" si="847"/>
        <v/>
      </c>
      <c r="EW349" s="32"/>
      <c r="EX349" s="120"/>
      <c r="EY349" s="62" t="str">
        <f t="shared" si="792"/>
        <v/>
      </c>
      <c r="EZ349" s="62" t="str">
        <f t="shared" si="848"/>
        <v/>
      </c>
      <c r="FA349" s="65" t="str">
        <f t="shared" si="914"/>
        <v/>
      </c>
      <c r="FB349" s="68" t="str">
        <f t="shared" si="849"/>
        <v/>
      </c>
      <c r="FC349" s="32"/>
      <c r="FD349" s="120"/>
      <c r="FE349" s="62" t="str">
        <f t="shared" si="793"/>
        <v/>
      </c>
      <c r="FF349" s="62" t="str">
        <f t="shared" si="850"/>
        <v/>
      </c>
      <c r="FG349" s="65" t="str">
        <f t="shared" si="915"/>
        <v/>
      </c>
      <c r="FH349" s="68" t="str">
        <f t="shared" si="851"/>
        <v/>
      </c>
      <c r="FI349" s="32"/>
      <c r="FJ349" s="120"/>
      <c r="FK349" s="62" t="str">
        <f t="shared" si="794"/>
        <v/>
      </c>
      <c r="FL349" s="62" t="str">
        <f t="shared" si="852"/>
        <v/>
      </c>
      <c r="FM349" s="65" t="str">
        <f t="shared" si="916"/>
        <v/>
      </c>
      <c r="FN349" s="68" t="str">
        <f t="shared" si="853"/>
        <v/>
      </c>
      <c r="FO349" s="32"/>
      <c r="FP349" s="120"/>
      <c r="FQ349" s="62" t="str">
        <f t="shared" si="795"/>
        <v/>
      </c>
      <c r="FR349" s="62" t="str">
        <f t="shared" si="854"/>
        <v/>
      </c>
      <c r="FS349" s="65" t="str">
        <f t="shared" si="917"/>
        <v/>
      </c>
      <c r="FT349" s="68" t="str">
        <f t="shared" si="855"/>
        <v/>
      </c>
      <c r="FU349" s="32"/>
      <c r="FV349" s="120"/>
      <c r="FW349" s="62" t="str">
        <f t="shared" si="796"/>
        <v/>
      </c>
      <c r="FX349" s="62" t="str">
        <f t="shared" si="856"/>
        <v/>
      </c>
      <c r="FY349" s="65" t="str">
        <f t="shared" si="918"/>
        <v/>
      </c>
      <c r="FZ349" s="68" t="str">
        <f t="shared" si="857"/>
        <v/>
      </c>
      <c r="GA349" s="32"/>
      <c r="GC349" s="7" t="str">
        <f t="shared" si="858"/>
        <v>Dec 2020</v>
      </c>
      <c r="GD349" s="7" t="str">
        <f t="shared" ca="1" si="797"/>
        <v/>
      </c>
      <c r="GT349" s="71">
        <f>IF(GT$9="", "", IF(AND(NOT('Personnel Details'!$N$11=""), $B349&gt;='Personnel Details'!$N$11), 'Personnel Details'!$O$11, IF(AND(NOT('Personnel Details'!$I$11=""), $B349&gt;='Personnel Details'!$I$11), 'Personnel Details'!$J$11, 'Personnel Details'!$E$11)))</f>
        <v>0.8</v>
      </c>
      <c r="GU349" s="59" t="str">
        <f>IF(GT$9="", "", IF(AND(NOT('Personnel Details'!$N$11=""), $B349&gt;='Personnel Details'!$N$11), IF('Personnel Details'!$P$11="","", 'Personnel Details'!$P$11), IF(AND(NOT('Personnel Details'!$I$11=""), $B349&gt;='Personnel Details'!$I$11), IF('Personnel Details'!$K$11="", "", 'Personnel Details'!$K$11), IF('Personnel Details'!$F$11="", "", 'Personnel Details'!$F$11))))</f>
        <v/>
      </c>
      <c r="GV349" s="74">
        <f>IF(GT$9="", "", IF(AND(NOT('Personnel Details'!$N$11=""), $B349&gt;='Personnel Details'!$N$11), 'Personnel Details'!$Q$11, IF(AND(NOT('Personnel Details'!$I$11=""), $B349&gt;='Personnel Details'!$I$11), 'Personnel Details'!$L$11, 'Personnel Details'!$G$11)))</f>
        <v>0</v>
      </c>
      <c r="GW349" s="59">
        <f t="shared" si="859"/>
        <v>0</v>
      </c>
      <c r="GX349" s="53"/>
      <c r="GZ349" s="78">
        <f>IF(GZ$9="", "", IF(AND(NOT('Personnel Details'!$N$12=""), $B349&gt;='Personnel Details'!$N$12), 'Personnel Details'!$O$12, IF(AND(NOT('Personnel Details'!$I$12=""), $B349&gt;='Personnel Details'!$I$12), 'Personnel Details'!$J$12, 'Personnel Details'!$E$12)))</f>
        <v>0.8</v>
      </c>
      <c r="HA349" s="59" t="str">
        <f>IF(GZ$9="", "", IF(AND(NOT('Personnel Details'!$N$12=""), $B349&gt;='Personnel Details'!$N$12), IF('Personnel Details'!$P$12="","", 'Personnel Details'!$P$12), IF(AND(NOT('Personnel Details'!$I$12=""), $B349&gt;='Personnel Details'!$I$12), IF('Personnel Details'!$K$12="", "", 'Personnel Details'!$K$12), IF('Personnel Details'!$F$12="", "", 'Personnel Details'!$F$12))))</f>
        <v/>
      </c>
      <c r="HB349" s="79">
        <f>IF(GZ$9="", "", IF(AND(NOT('Personnel Details'!$N$12=""), $B349&gt;='Personnel Details'!$N$12), 'Personnel Details'!$Q$12, IF(AND(NOT('Personnel Details'!$I$12=""), $B349&gt;='Personnel Details'!$I$12), 'Personnel Details'!$L$12, 'Personnel Details'!$G$12)))</f>
        <v>0</v>
      </c>
      <c r="HC349" s="59">
        <f t="shared" si="860"/>
        <v>0</v>
      </c>
      <c r="HD349" s="53"/>
      <c r="HF349" s="78">
        <f>IF(HF$9="", "", IF(AND(NOT('Personnel Details'!$N$13=""), $B349&gt;='Personnel Details'!$N$13), 'Personnel Details'!$O$13, IF(AND(NOT('Personnel Details'!$I$13=""), $B349&gt;='Personnel Details'!$I$13), 'Personnel Details'!$J$13, 'Personnel Details'!$E$13)))</f>
        <v>0.8</v>
      </c>
      <c r="HG349" s="59" t="str">
        <f>IF(HF$9="", "", IF(AND(NOT('Personnel Details'!$N$13=""), $B349&gt;='Personnel Details'!$N$13), IF('Personnel Details'!$P$13="","", 'Personnel Details'!$P$13), IF(AND(NOT('Personnel Details'!$I$13=""), $B349&gt;='Personnel Details'!$I$13), IF('Personnel Details'!$K$13="", "", 'Personnel Details'!$K$13), IF('Personnel Details'!$F$13="", "", 'Personnel Details'!$F$13))))</f>
        <v/>
      </c>
      <c r="HH349" s="79">
        <f>IF(HF$9="", "", IF(AND(NOT('Personnel Details'!$N$13=""), $B349&gt;='Personnel Details'!$N$13), 'Personnel Details'!$Q$13, IF(AND(NOT('Personnel Details'!$I$13=""), $B349&gt;='Personnel Details'!$I$13), 'Personnel Details'!$L$13, 'Personnel Details'!$G$13)))</f>
        <v>0</v>
      </c>
      <c r="HI349" s="59">
        <f t="shared" si="861"/>
        <v>0</v>
      </c>
      <c r="HJ349" s="53"/>
      <c r="HL349" s="78">
        <f>IF(HL$9="", "", IF(AND(NOT('Personnel Details'!$N$14=""), $B349&gt;='Personnel Details'!$N$14), 'Personnel Details'!$O$14, IF(AND(NOT('Personnel Details'!$I$14=""), $B349&gt;='Personnel Details'!$I$14), 'Personnel Details'!$J$14, 'Personnel Details'!$E$14)))</f>
        <v>0.8</v>
      </c>
      <c r="HM349" s="59">
        <f>IF(HL$9="", "", IF(AND(NOT('Personnel Details'!$N$14=""), $B349&gt;='Personnel Details'!$N$14), IF('Personnel Details'!$P$14="","", 'Personnel Details'!$P$14), IF(AND(NOT('Personnel Details'!$I$14=""), $B349&gt;='Personnel Details'!$I$14), IF('Personnel Details'!$K$14="", "", 'Personnel Details'!$K$14), IF('Personnel Details'!$F$14="", "", 'Personnel Details'!$F$14))))</f>
        <v>2000</v>
      </c>
      <c r="HN349" s="79">
        <f>IF(HL$9="", "", IF(AND(NOT('Personnel Details'!$N$14=""), $B349&gt;='Personnel Details'!$N$14), 'Personnel Details'!$Q$14, IF(AND(NOT('Personnel Details'!$I$14=""), $B349&gt;='Personnel Details'!$I$14), 'Personnel Details'!$L$14, 'Personnel Details'!$G$14)))</f>
        <v>0.85</v>
      </c>
      <c r="HO349" s="59">
        <f t="shared" si="862"/>
        <v>0</v>
      </c>
      <c r="HP349" s="53"/>
      <c r="HR349" s="78" t="str">
        <f>IF(HR$9="", "", IF(AND(NOT('Personnel Details'!$N$15=""), $B349&gt;='Personnel Details'!$N$15), 'Personnel Details'!$O$15, IF(AND(NOT('Personnel Details'!$I$15=""), $B349&gt;='Personnel Details'!$I$15), 'Personnel Details'!$J$15, 'Personnel Details'!$E$15)))</f>
        <v/>
      </c>
      <c r="HS349" s="59" t="str">
        <f>IF(HR$9="", "", IF(AND(NOT('Personnel Details'!$N$15=""), $B349&gt;='Personnel Details'!$N$15), IF('Personnel Details'!$P$15="","", 'Personnel Details'!$P$15), IF(AND(NOT('Personnel Details'!$I$15=""), $B349&gt;='Personnel Details'!$I$15), IF('Personnel Details'!$K$15="", "", 'Personnel Details'!$K$15), IF('Personnel Details'!$F$15="", "", 'Personnel Details'!$F$15))))</f>
        <v/>
      </c>
      <c r="HT349" s="79" t="str">
        <f>IF(HR$9="", "", IF(AND(NOT('Personnel Details'!$N$15=""), $B349&gt;='Personnel Details'!$N$15), 'Personnel Details'!$Q$15, IF(AND(NOT('Personnel Details'!$I$15=""), $B349&gt;='Personnel Details'!$I$15), 'Personnel Details'!$L$15, 'Personnel Details'!$G$15)))</f>
        <v/>
      </c>
      <c r="HU349" s="59">
        <f t="shared" si="863"/>
        <v>0</v>
      </c>
      <c r="HV349" s="53"/>
      <c r="HX349" s="78" t="str">
        <f>IF(HX$9="", "", IF(AND(NOT('Personnel Details'!$N$16=""), $B349&gt;='Personnel Details'!$N$16), 'Personnel Details'!$O$16, IF(AND(NOT('Personnel Details'!$I$16=""), $B349&gt;='Personnel Details'!$I$16), 'Personnel Details'!$J$16, 'Personnel Details'!$E$16)))</f>
        <v/>
      </c>
      <c r="HY349" s="59" t="str">
        <f>IF(HX$9="", "", IF(AND(NOT('Personnel Details'!$N$16=""), $B349&gt;='Personnel Details'!$N$16), IF('Personnel Details'!$P$16="","", 'Personnel Details'!$P$16), IF(AND(NOT('Personnel Details'!$I$16=""), $B349&gt;='Personnel Details'!$I$16), IF('Personnel Details'!$K$16="", "", 'Personnel Details'!$K$16), IF('Personnel Details'!$F$16="", "", 'Personnel Details'!$F$16))))</f>
        <v/>
      </c>
      <c r="HZ349" s="79" t="str">
        <f>IF(HX$9="", "", IF(AND(NOT('Personnel Details'!$N$16=""), $B349&gt;='Personnel Details'!$N$16), 'Personnel Details'!$Q$16, IF(AND(NOT('Personnel Details'!$I$16=""), $B349&gt;='Personnel Details'!$I$16), 'Personnel Details'!$L$16, 'Personnel Details'!$G$16)))</f>
        <v/>
      </c>
      <c r="IA349" s="59">
        <f t="shared" si="864"/>
        <v>0</v>
      </c>
      <c r="IB349" s="53"/>
      <c r="ID349" s="78" t="str">
        <f>IF(ID$9="", "", IF(AND(NOT('Personnel Details'!$N$17=""), $B349&gt;='Personnel Details'!$N$17), 'Personnel Details'!$O$17, IF(AND(NOT('Personnel Details'!$I$17=""), $B349&gt;='Personnel Details'!$I$17), 'Personnel Details'!$J$17, 'Personnel Details'!$E$17)))</f>
        <v/>
      </c>
      <c r="IE349" s="59" t="str">
        <f>IF(ID$9="", "", IF(AND(NOT('Personnel Details'!$N$17=""), $B349&gt;='Personnel Details'!$N$17), IF('Personnel Details'!$P$17="","", 'Personnel Details'!$P$17), IF(AND(NOT('Personnel Details'!$I$17=""), $B349&gt;='Personnel Details'!$I$17), IF('Personnel Details'!$K$17="", "", 'Personnel Details'!$K$17), IF('Personnel Details'!$F$17="", "", 'Personnel Details'!$F$17))))</f>
        <v/>
      </c>
      <c r="IF349" s="79" t="str">
        <f>IF(ID$9="", "", IF(AND(NOT('Personnel Details'!$N$17=""), $B349&gt;='Personnel Details'!$N$17), 'Personnel Details'!$Q$17, IF(AND(NOT('Personnel Details'!$I$17=""), $B349&gt;='Personnel Details'!$I$17), 'Personnel Details'!$L$17, 'Personnel Details'!$G$17)))</f>
        <v/>
      </c>
      <c r="IG349" s="59">
        <f t="shared" si="865"/>
        <v>0</v>
      </c>
      <c r="IH349" s="53"/>
      <c r="IJ349" s="78" t="str">
        <f>IF(IJ$9="", "", IF(AND(NOT('Personnel Details'!$N$18=""), $B349&gt;='Personnel Details'!$N$18), 'Personnel Details'!$O$18, IF(AND(NOT('Personnel Details'!$I$18=""), $B349&gt;='Personnel Details'!$I$18), 'Personnel Details'!$J$18, 'Personnel Details'!$E$18)))</f>
        <v/>
      </c>
      <c r="IK349" s="59" t="str">
        <f>IF(IJ$9="", "", IF(AND(NOT('Personnel Details'!$N$18=""), $B349&gt;='Personnel Details'!$N$18), IF('Personnel Details'!$P$18="","", 'Personnel Details'!$P$18), IF(AND(NOT('Personnel Details'!$I$18=""), $B349&gt;='Personnel Details'!$I$18), IF('Personnel Details'!$K$18="", "", 'Personnel Details'!$K$18), IF('Personnel Details'!$F$18="", "", 'Personnel Details'!$F$18))))</f>
        <v/>
      </c>
      <c r="IL349" s="79" t="str">
        <f>IF(IJ$9="", "", IF(AND(NOT('Personnel Details'!$N$18=""), $B349&gt;='Personnel Details'!$N$18), 'Personnel Details'!$Q$18, IF(AND(NOT('Personnel Details'!$I$18=""), $B349&gt;='Personnel Details'!$I$18), 'Personnel Details'!$L$18, 'Personnel Details'!$G$18)))</f>
        <v/>
      </c>
      <c r="IM349" s="59">
        <f t="shared" si="866"/>
        <v>0</v>
      </c>
      <c r="IN349" s="53"/>
      <c r="IP349" s="78" t="str">
        <f>IF(IP$9="", "", IF(AND(NOT('Personnel Details'!$N$19=""), $B349&gt;='Personnel Details'!$N$19), 'Personnel Details'!$O$19, IF(AND(NOT('Personnel Details'!$I$19=""), $B349&gt;='Personnel Details'!$I$19), 'Personnel Details'!$J$19, 'Personnel Details'!$E$19)))</f>
        <v/>
      </c>
      <c r="IQ349" s="59" t="str">
        <f>IF(IP$9="", "", IF(AND(NOT('Personnel Details'!$N$19=""), $B349&gt;='Personnel Details'!$N$19), IF('Personnel Details'!$P$19="","", 'Personnel Details'!$P$19), IF(AND(NOT('Personnel Details'!$I$19=""), $B349&gt;='Personnel Details'!$I$19), IF('Personnel Details'!$K$19="", "", 'Personnel Details'!$K$19), IF('Personnel Details'!$F$19="", "", 'Personnel Details'!$F$19))))</f>
        <v/>
      </c>
      <c r="IR349" s="79" t="str">
        <f>IF(IP$9="", "", IF(AND(NOT('Personnel Details'!$N$19=""), $B349&gt;='Personnel Details'!$N$19), 'Personnel Details'!$Q$19, IF(AND(NOT('Personnel Details'!$I$19=""), $B349&gt;='Personnel Details'!$I$19), 'Personnel Details'!$L$19, 'Personnel Details'!$G$19)))</f>
        <v/>
      </c>
      <c r="IS349" s="59">
        <f t="shared" si="867"/>
        <v>0</v>
      </c>
      <c r="IT349" s="53"/>
      <c r="IV349" s="78" t="str">
        <f>IF(IV$9="", "", IF(AND(NOT('Personnel Details'!$N$20=""), $B349&gt;='Personnel Details'!$N$20), 'Personnel Details'!$O$20, IF(AND(NOT('Personnel Details'!$I$20=""), $B349&gt;='Personnel Details'!$I$20), 'Personnel Details'!$J$20, 'Personnel Details'!$E$20)))</f>
        <v/>
      </c>
      <c r="IW349" s="59" t="str">
        <f>IF(IV$9="", "", IF(AND(NOT('Personnel Details'!$N$20=""), $B349&gt;='Personnel Details'!$N$20), IF('Personnel Details'!$P$20="","", 'Personnel Details'!$P$20), IF(AND(NOT('Personnel Details'!$I$20=""), $B349&gt;='Personnel Details'!$I$20), IF('Personnel Details'!$K$20="", "", 'Personnel Details'!$K$20), IF('Personnel Details'!$F$20="", "", 'Personnel Details'!$F$20))))</f>
        <v/>
      </c>
      <c r="IX349" s="79" t="str">
        <f>IF(IV$9="", "", IF(AND(NOT('Personnel Details'!$N$20=""), $B349&gt;='Personnel Details'!$N$20), 'Personnel Details'!$Q$20, IF(AND(NOT('Personnel Details'!$I$20=""), $B349&gt;='Personnel Details'!$I$20), 'Personnel Details'!$L$20, 'Personnel Details'!$G$20)))</f>
        <v/>
      </c>
      <c r="IY349" s="59">
        <f t="shared" si="868"/>
        <v>0</v>
      </c>
      <c r="IZ349" s="53"/>
      <c r="JB349" s="78" t="str">
        <f>IF(JB$9="", "", IF(AND(NOT('Personnel Details'!$N$21=""), $B349&gt;='Personnel Details'!$N$21), 'Personnel Details'!$O$21, IF(AND(NOT('Personnel Details'!$I$21=""), $B349&gt;='Personnel Details'!$I$21), 'Personnel Details'!$J$21, 'Personnel Details'!$E$21)))</f>
        <v/>
      </c>
      <c r="JC349" s="59" t="str">
        <f>IF(JB$9="", "", IF(AND(NOT('Personnel Details'!$N$21=""), $B349&gt;='Personnel Details'!$N$21), IF('Personnel Details'!$P$21="","", 'Personnel Details'!$P$21), IF(AND(NOT('Personnel Details'!$I$21=""), $B349&gt;='Personnel Details'!$I$21), IF('Personnel Details'!$K$21="", "", 'Personnel Details'!$K$21), IF('Personnel Details'!$F$21="", "", 'Personnel Details'!$F$21))))</f>
        <v/>
      </c>
      <c r="JD349" s="79" t="str">
        <f>IF(JB$9="", "", IF(AND(NOT('Personnel Details'!$N$21=""), $B349&gt;='Personnel Details'!$N$21), 'Personnel Details'!$Q$21, IF(AND(NOT('Personnel Details'!$I$21=""), $B349&gt;='Personnel Details'!$I$21), 'Personnel Details'!$L$21, 'Personnel Details'!$G$21)))</f>
        <v/>
      </c>
      <c r="JE349" s="59">
        <f t="shared" si="869"/>
        <v>0</v>
      </c>
      <c r="JF349" s="53"/>
      <c r="JH349" s="78" t="str">
        <f>IF(JH$9="", "", IF(AND(NOT('Personnel Details'!$N$22=""), $B349&gt;='Personnel Details'!$N$22), 'Personnel Details'!$O$22, IF(AND(NOT('Personnel Details'!$I$22=""), $B349&gt;='Personnel Details'!$I$22), 'Personnel Details'!$J$22, 'Personnel Details'!$E$22)))</f>
        <v/>
      </c>
      <c r="JI349" s="59" t="str">
        <f>IF(JH$9="", "", IF(AND(NOT('Personnel Details'!$N$22=""), $B349&gt;='Personnel Details'!$N$22), IF('Personnel Details'!$P$22="","", 'Personnel Details'!$P$22), IF(AND(NOT('Personnel Details'!$I$22=""), $B349&gt;='Personnel Details'!$I$22), IF('Personnel Details'!$K$22="", "", 'Personnel Details'!$K$22), IF('Personnel Details'!$F$22="", "", 'Personnel Details'!$F$22))))</f>
        <v/>
      </c>
      <c r="JJ349" s="79" t="str">
        <f>IF(JH$9="", "", IF(AND(NOT('Personnel Details'!$N$22=""), $B349&gt;='Personnel Details'!$N$22), 'Personnel Details'!$Q$22, IF(AND(NOT('Personnel Details'!$I$22=""), $B349&gt;='Personnel Details'!$I$22), 'Personnel Details'!$L$22, 'Personnel Details'!$G$22)))</f>
        <v/>
      </c>
      <c r="JK349" s="59">
        <f t="shared" si="870"/>
        <v>0</v>
      </c>
      <c r="JL349" s="53"/>
      <c r="JN349" s="78" t="str">
        <f>IF(JN$9="", "", IF(AND(NOT('Personnel Details'!$N$23=""), $B349&gt;='Personnel Details'!$N$23), 'Personnel Details'!$O$23, IF(AND(NOT('Personnel Details'!$I$23=""), $B349&gt;='Personnel Details'!$I$23), 'Personnel Details'!$J$23, 'Personnel Details'!$E$23)))</f>
        <v/>
      </c>
      <c r="JO349" s="59" t="str">
        <f>IF(JN$9="", "", IF(AND(NOT('Personnel Details'!$N$23=""), $B349&gt;='Personnel Details'!$N$23), IF('Personnel Details'!$P$23="","", 'Personnel Details'!$P$23), IF(AND(NOT('Personnel Details'!$I$23=""), $B349&gt;='Personnel Details'!$I$23), IF('Personnel Details'!$K$23="", "", 'Personnel Details'!$K$23), IF('Personnel Details'!$F$23="", "", 'Personnel Details'!$F$23))))</f>
        <v/>
      </c>
      <c r="JP349" s="79" t="str">
        <f>IF(JN$9="", "", IF(AND(NOT('Personnel Details'!$N$23=""), $B349&gt;='Personnel Details'!$N$23), 'Personnel Details'!$Q$23, IF(AND(NOT('Personnel Details'!$I$23=""), $B349&gt;='Personnel Details'!$I$23), 'Personnel Details'!$L$23, 'Personnel Details'!$G$23)))</f>
        <v/>
      </c>
      <c r="JQ349" s="59">
        <f t="shared" si="871"/>
        <v>0</v>
      </c>
      <c r="JR349" s="53"/>
      <c r="JT349" s="78" t="str">
        <f>IF(JT$9="", "", IF(AND(NOT('Personnel Details'!$N$24=""), $B349&gt;='Personnel Details'!$N$24), 'Personnel Details'!$O$24, IF(AND(NOT('Personnel Details'!$I$24=""), $B349&gt;='Personnel Details'!$I$24), 'Personnel Details'!$J$24, 'Personnel Details'!$E$24)))</f>
        <v/>
      </c>
      <c r="JU349" s="59" t="str">
        <f>IF(JT$9="", "", IF(AND(NOT('Personnel Details'!$N$24=""), $B349&gt;='Personnel Details'!$N$24), IF('Personnel Details'!$P$24="","", 'Personnel Details'!$P$24), IF(AND(NOT('Personnel Details'!$I$24=""), $B349&gt;='Personnel Details'!$I$24), IF('Personnel Details'!$K$24="", "", 'Personnel Details'!$K$24), IF('Personnel Details'!$F$24="", "", 'Personnel Details'!$F$24))))</f>
        <v/>
      </c>
      <c r="JV349" s="79" t="str">
        <f>IF(JT$9="", "", IF(AND(NOT('Personnel Details'!$N$24=""), $B349&gt;='Personnel Details'!$N$24), 'Personnel Details'!$Q$24, IF(AND(NOT('Personnel Details'!$I$24=""), $B349&gt;='Personnel Details'!$I$24), 'Personnel Details'!$L$24, 'Personnel Details'!$G$24)))</f>
        <v/>
      </c>
      <c r="JW349" s="59">
        <f t="shared" si="872"/>
        <v>0</v>
      </c>
      <c r="JX349" s="53"/>
      <c r="JZ349" s="78" t="str">
        <f>IF(JZ$9="", "", IF(AND(NOT('Personnel Details'!$N$25=""), $B349&gt;='Personnel Details'!$N$25), 'Personnel Details'!$O$25, IF(AND(NOT('Personnel Details'!$I$25=""), $B349&gt;='Personnel Details'!$I$25), 'Personnel Details'!$J$25, 'Personnel Details'!$E$25)))</f>
        <v/>
      </c>
      <c r="KA349" s="59" t="str">
        <f>IF(JZ$9="", "", IF(AND(NOT('Personnel Details'!$N$25=""), $B349&gt;='Personnel Details'!$N$25), IF('Personnel Details'!$P$25="","", 'Personnel Details'!$P$25), IF(AND(NOT('Personnel Details'!$I$25=""), $B349&gt;='Personnel Details'!$I$25), IF('Personnel Details'!$K$25="", "", 'Personnel Details'!$K$25), IF('Personnel Details'!$F$25="", "", 'Personnel Details'!$F$25))))</f>
        <v/>
      </c>
      <c r="KB349" s="79" t="str">
        <f>IF(JZ$9="", "", IF(AND(NOT('Personnel Details'!$N$25=""), $B349&gt;='Personnel Details'!$N$25), 'Personnel Details'!$Q$25, IF(AND(NOT('Personnel Details'!$I$25=""), $B349&gt;='Personnel Details'!$I$25), 'Personnel Details'!$L$25, 'Personnel Details'!$G$25)))</f>
        <v/>
      </c>
      <c r="KC349" s="59">
        <f t="shared" si="873"/>
        <v>0</v>
      </c>
      <c r="KD349" s="53"/>
      <c r="KF349" s="78" t="str">
        <f>IF(KF$9="", "", IF(AND(NOT('Personnel Details'!$N$26=""), $B349&gt;='Personnel Details'!$N$26), 'Personnel Details'!$O$26, IF(AND(NOT('Personnel Details'!$I$26=""), $B349&gt;='Personnel Details'!$I$26), 'Personnel Details'!$J$26, 'Personnel Details'!$E$26)))</f>
        <v/>
      </c>
      <c r="KG349" s="59" t="str">
        <f>IF(KF$9="", "", IF(AND(NOT('Personnel Details'!$N$26=""), $B349&gt;='Personnel Details'!$N$26), IF('Personnel Details'!$P$26="","", 'Personnel Details'!$P$26), IF(AND(NOT('Personnel Details'!$I$26=""), $B349&gt;='Personnel Details'!$I$26), IF('Personnel Details'!$K$26="", "", 'Personnel Details'!$K$26), IF('Personnel Details'!$F$26="", "", 'Personnel Details'!$F$26))))</f>
        <v/>
      </c>
      <c r="KH349" s="79" t="str">
        <f>IF(KF$9="", "", IF(AND(NOT('Personnel Details'!$N$26=""), $B349&gt;='Personnel Details'!$N$26), 'Personnel Details'!$Q$26, IF(AND(NOT('Personnel Details'!$I$26=""), $B349&gt;='Personnel Details'!$I$26), 'Personnel Details'!$L$26, 'Personnel Details'!$G$26)))</f>
        <v/>
      </c>
      <c r="KI349" s="59">
        <f t="shared" si="874"/>
        <v>0</v>
      </c>
      <c r="KJ349" s="53"/>
      <c r="KL349" s="78" t="str">
        <f>IF(KL$9="", "", IF(AND(NOT('Personnel Details'!$N$27=""), $B349&gt;='Personnel Details'!$N$27), 'Personnel Details'!$O$27, IF(AND(NOT('Personnel Details'!$I$27=""), $B349&gt;='Personnel Details'!$I$27), 'Personnel Details'!$J$27, 'Personnel Details'!$E$27)))</f>
        <v/>
      </c>
      <c r="KM349" s="59" t="str">
        <f>IF(KL$9="", "", IF(AND(NOT('Personnel Details'!$N$27=""), $B349&gt;='Personnel Details'!$N$27), IF('Personnel Details'!$P$27="","", 'Personnel Details'!$P$27), IF(AND(NOT('Personnel Details'!$I$27=""), $B349&gt;='Personnel Details'!$I$27), IF('Personnel Details'!$K$27="", "", 'Personnel Details'!$K$27), IF('Personnel Details'!$F$27="", "", 'Personnel Details'!$F$27))))</f>
        <v/>
      </c>
      <c r="KN349" s="79" t="str">
        <f>IF(KL$9="", "", IF(AND(NOT('Personnel Details'!$N$27=""), $B349&gt;='Personnel Details'!$N$27), 'Personnel Details'!$Q$27, IF(AND(NOT('Personnel Details'!$I$27=""), $B349&gt;='Personnel Details'!$I$27), 'Personnel Details'!$L$27, 'Personnel Details'!$G$27)))</f>
        <v/>
      </c>
      <c r="KO349" s="59">
        <f t="shared" si="875"/>
        <v>0</v>
      </c>
      <c r="KP349" s="53"/>
      <c r="KR349" s="78" t="str">
        <f>IF(KR$9="", "", IF(AND(NOT('Personnel Details'!$N$28=""), $B349&gt;='Personnel Details'!$N$28), 'Personnel Details'!$O$28, IF(AND(NOT('Personnel Details'!$I$28=""), $B349&gt;='Personnel Details'!$I$28), 'Personnel Details'!$J$28, 'Personnel Details'!$E$28)))</f>
        <v/>
      </c>
      <c r="KS349" s="59" t="str">
        <f>IF(KR$9="", "", IF(AND(NOT('Personnel Details'!$N$28=""), $B349&gt;='Personnel Details'!$N$28), IF('Personnel Details'!$P$28="","", 'Personnel Details'!$P$28), IF(AND(NOT('Personnel Details'!$I$28=""), $B349&gt;='Personnel Details'!$I$28), IF('Personnel Details'!$K$28="", "", 'Personnel Details'!$K$28), IF('Personnel Details'!$F$28="", "", 'Personnel Details'!$F$28))))</f>
        <v/>
      </c>
      <c r="KT349" s="79" t="str">
        <f>IF(KR$9="", "", IF(AND(NOT('Personnel Details'!$N$28=""), $B349&gt;='Personnel Details'!$N$28), 'Personnel Details'!$Q$28, IF(AND(NOT('Personnel Details'!$I$28=""), $B349&gt;='Personnel Details'!$I$28), 'Personnel Details'!$L$28, 'Personnel Details'!$G$28)))</f>
        <v/>
      </c>
      <c r="KU349" s="59">
        <f t="shared" si="876"/>
        <v>0</v>
      </c>
      <c r="KV349" s="53"/>
      <c r="KX349" s="78" t="str">
        <f>IF(KX$9="", "", IF(AND(NOT('Personnel Details'!$N$29=""), $B349&gt;='Personnel Details'!$N$29), 'Personnel Details'!$O$29, IF(AND(NOT('Personnel Details'!$I$29=""), $B349&gt;='Personnel Details'!$I$29), 'Personnel Details'!$J$29, 'Personnel Details'!$E$29)))</f>
        <v/>
      </c>
      <c r="KY349" s="59" t="str">
        <f>IF(KX$9="", "", IF(AND(NOT('Personnel Details'!$N$29=""), $B349&gt;='Personnel Details'!$N$29), IF('Personnel Details'!$P$29="","", 'Personnel Details'!$P$29), IF(AND(NOT('Personnel Details'!$I$29=""), $B349&gt;='Personnel Details'!$I$29), IF('Personnel Details'!$K$29="", "", 'Personnel Details'!$K$29), IF('Personnel Details'!$F$29="", "", 'Personnel Details'!$F$29))))</f>
        <v/>
      </c>
      <c r="KZ349" s="79" t="str">
        <f>IF(KX$9="", "", IF(AND(NOT('Personnel Details'!$N$29=""), $B349&gt;='Personnel Details'!$N$29), 'Personnel Details'!$Q$29, IF(AND(NOT('Personnel Details'!$I$29=""), $B349&gt;='Personnel Details'!$I$29), 'Personnel Details'!$L$29, 'Personnel Details'!$G$29)))</f>
        <v/>
      </c>
      <c r="LA349" s="59">
        <f t="shared" si="877"/>
        <v>0</v>
      </c>
      <c r="LB349" s="53"/>
      <c r="LD349" s="78" t="str">
        <f>IF(LD$9="", "", IF(AND(NOT('Personnel Details'!$N$30=""), $B349&gt;='Personnel Details'!$N$30), 'Personnel Details'!$O$30, IF(AND(NOT('Personnel Details'!$I$30=""), $B349&gt;='Personnel Details'!$I$30), 'Personnel Details'!$J$30, 'Personnel Details'!$E$30)))</f>
        <v/>
      </c>
      <c r="LE349" s="59" t="str">
        <f>IF(LD$9="", "", IF(AND(NOT('Personnel Details'!$N$30=""), $B349&gt;='Personnel Details'!$N$30), IF('Personnel Details'!$P$30="","", 'Personnel Details'!$P$30), IF(AND(NOT('Personnel Details'!$I$30=""), $B349&gt;='Personnel Details'!$I$30), IF('Personnel Details'!$K$30="", "", 'Personnel Details'!$K$30), IF('Personnel Details'!$F$30="", "", 'Personnel Details'!$F$30))))</f>
        <v/>
      </c>
      <c r="LF349" s="79" t="str">
        <f>IF(LD$9="", "", IF(AND(NOT('Personnel Details'!$N$30=""), $B349&gt;='Personnel Details'!$N$30), 'Personnel Details'!$Q$30, IF(AND(NOT('Personnel Details'!$I$30=""), $B349&gt;='Personnel Details'!$I$30), 'Personnel Details'!$L$30, 'Personnel Details'!$G$30)))</f>
        <v/>
      </c>
      <c r="LG349" s="59">
        <f t="shared" si="878"/>
        <v>0</v>
      </c>
      <c r="LH349" s="53"/>
      <c r="LJ349" s="78" t="str">
        <f>IF(LJ$9="", "", IF(AND(NOT('Personnel Details'!$N$31=""), $B349&gt;='Personnel Details'!$N$31), 'Personnel Details'!$O$31, IF(AND(NOT('Personnel Details'!$I$31=""), $B349&gt;='Personnel Details'!$I$31), 'Personnel Details'!$J$31, 'Personnel Details'!$E$31)))</f>
        <v/>
      </c>
      <c r="LK349" s="59" t="str">
        <f>IF(LJ$9="", "", IF(AND(NOT('Personnel Details'!$N$31=""), $B349&gt;='Personnel Details'!$N$31), IF('Personnel Details'!$P$31="","", 'Personnel Details'!$P$31), IF(AND(NOT('Personnel Details'!$I$31=""), $B349&gt;='Personnel Details'!$I$31), IF('Personnel Details'!$K$31="", "", 'Personnel Details'!$K$31), IF('Personnel Details'!$F$31="", "", 'Personnel Details'!$F$31))))</f>
        <v/>
      </c>
      <c r="LL349" s="79" t="str">
        <f>IF(LJ$9="", "", IF(AND(NOT('Personnel Details'!$N$31=""), $B349&gt;='Personnel Details'!$N$31), 'Personnel Details'!$Q$31, IF(AND(NOT('Personnel Details'!$I$31=""), $B349&gt;='Personnel Details'!$I$31), 'Personnel Details'!$L$31, 'Personnel Details'!$G$31)))</f>
        <v/>
      </c>
      <c r="LM349" s="59">
        <f t="shared" si="879"/>
        <v>0</v>
      </c>
      <c r="LN349" s="53"/>
      <c r="LP349" s="78" t="str">
        <f>IF(LP$9="", "", IF(AND(NOT('Personnel Details'!$N$32=""), $B349&gt;='Personnel Details'!$N$32), 'Personnel Details'!$O$32, IF(AND(NOT('Personnel Details'!$I$32=""), $B349&gt;='Personnel Details'!$I$32), 'Personnel Details'!$J$32, 'Personnel Details'!$E$32)))</f>
        <v/>
      </c>
      <c r="LQ349" s="59" t="str">
        <f>IF(LP$9="", "", IF(AND(NOT('Personnel Details'!$N$32=""), $B349&gt;='Personnel Details'!$N$32), IF('Personnel Details'!$P$32="","", 'Personnel Details'!$P$32), IF(AND(NOT('Personnel Details'!$I$32=""), $B349&gt;='Personnel Details'!$I$32), IF('Personnel Details'!$K$32="", "", 'Personnel Details'!$K$32), IF('Personnel Details'!$F$32="", "", 'Personnel Details'!$F$32))))</f>
        <v/>
      </c>
      <c r="LR349" s="79" t="str">
        <f>IF(LP$9="", "", IF(AND(NOT('Personnel Details'!$N$32=""), $B349&gt;='Personnel Details'!$N$32), 'Personnel Details'!$Q$32, IF(AND(NOT('Personnel Details'!$I$32=""), $B349&gt;='Personnel Details'!$I$32), 'Personnel Details'!$L$32, 'Personnel Details'!$G$32)))</f>
        <v/>
      </c>
      <c r="LS349" s="59">
        <f t="shared" si="880"/>
        <v>0</v>
      </c>
      <c r="LT349" s="53"/>
      <c r="LV349" s="78" t="str">
        <f>IF(LV$9="", "", IF(AND(NOT('Personnel Details'!$N$33=""), $B349&gt;='Personnel Details'!$N$33), 'Personnel Details'!$O$33, IF(AND(NOT('Personnel Details'!$I$33=""), $B349&gt;='Personnel Details'!$I$33), 'Personnel Details'!$J$33, 'Personnel Details'!$E$33)))</f>
        <v/>
      </c>
      <c r="LW349" s="59" t="str">
        <f>IF(LV$9="", "", IF(AND(NOT('Personnel Details'!$N$33=""), $B349&gt;='Personnel Details'!$N$33), IF('Personnel Details'!$P$33="","", 'Personnel Details'!$P$33), IF(AND(NOT('Personnel Details'!$I$33=""), $B349&gt;='Personnel Details'!$I$33), IF('Personnel Details'!$K$33="", "", 'Personnel Details'!$K$33), IF('Personnel Details'!$F$33="", "", 'Personnel Details'!$F$33))))</f>
        <v/>
      </c>
      <c r="LX349" s="79" t="str">
        <f>IF(LV$9="", "", IF(AND(NOT('Personnel Details'!$N$33=""), $B349&gt;='Personnel Details'!$N$33), 'Personnel Details'!$Q$33, IF(AND(NOT('Personnel Details'!$I$33=""), $B349&gt;='Personnel Details'!$I$33), 'Personnel Details'!$L$33, 'Personnel Details'!$G$33)))</f>
        <v/>
      </c>
      <c r="LY349" s="59">
        <f t="shared" si="881"/>
        <v>0</v>
      </c>
      <c r="LZ349" s="53"/>
      <c r="MB349" s="78" t="str">
        <f>IF(MB$9="", "", IF(AND(NOT('Personnel Details'!$N$34=""), $B349&gt;='Personnel Details'!$N$34), 'Personnel Details'!$O$34, IF(AND(NOT('Personnel Details'!$I$34=""), $B349&gt;='Personnel Details'!$I$34), 'Personnel Details'!$J$34, 'Personnel Details'!$E$34)))</f>
        <v/>
      </c>
      <c r="MC349" s="59" t="str">
        <f>IF(MB$9="", "", IF(AND(NOT('Personnel Details'!$N$34=""), $B349&gt;='Personnel Details'!$N$34), IF('Personnel Details'!$P$34="","", 'Personnel Details'!$P$34), IF(AND(NOT('Personnel Details'!$I$34=""), $B349&gt;='Personnel Details'!$I$34), IF('Personnel Details'!$K$34="", "", 'Personnel Details'!$K$34), IF('Personnel Details'!$F$34="", "", 'Personnel Details'!$F$34))))</f>
        <v/>
      </c>
      <c r="MD349" s="79" t="str">
        <f>IF(MB$9="", "", IF(AND(NOT('Personnel Details'!$N$34=""), $B349&gt;='Personnel Details'!$N$34), 'Personnel Details'!$Q$34, IF(AND(NOT('Personnel Details'!$I$34=""), $B349&gt;='Personnel Details'!$I$34), 'Personnel Details'!$L$34, 'Personnel Details'!$G$34)))</f>
        <v/>
      </c>
      <c r="ME349" s="59">
        <f t="shared" si="882"/>
        <v>0</v>
      </c>
      <c r="MF349" s="53"/>
      <c r="MH349" s="78" t="str">
        <f>IF(MH$9="", "", IF(AND(NOT('Personnel Details'!$N$35=""), $B349&gt;='Personnel Details'!$N$35), 'Personnel Details'!$O$35, IF(AND(NOT('Personnel Details'!$I$35=""), $B349&gt;='Personnel Details'!$I$35), 'Personnel Details'!$J$35, 'Personnel Details'!$E$35)))</f>
        <v/>
      </c>
      <c r="MI349" s="59" t="str">
        <f>IF(MH$9="", "", IF(AND(NOT('Personnel Details'!$N$35=""), $B349&gt;='Personnel Details'!$N$35), IF('Personnel Details'!$P$35="","", 'Personnel Details'!$P$35), IF(AND(NOT('Personnel Details'!$I$35=""), $B349&gt;='Personnel Details'!$I$35), IF('Personnel Details'!$K$35="", "", 'Personnel Details'!$K$35), IF('Personnel Details'!$F$35="", "", 'Personnel Details'!$F$35))))</f>
        <v/>
      </c>
      <c r="MJ349" s="79" t="str">
        <f>IF(MH$9="", "", IF(AND(NOT('Personnel Details'!$N$35=""), $B349&gt;='Personnel Details'!$N$35), 'Personnel Details'!$Q$35, IF(AND(NOT('Personnel Details'!$I$35=""), $B349&gt;='Personnel Details'!$I$35), 'Personnel Details'!$L$35, 'Personnel Details'!$G$35)))</f>
        <v/>
      </c>
      <c r="MK349" s="59">
        <f t="shared" si="883"/>
        <v>0</v>
      </c>
      <c r="ML349" s="53"/>
      <c r="MN349" s="78" t="str">
        <f>IF(MN$9="", "", IF(AND(NOT('Personnel Details'!$N$36=""), $B349&gt;='Personnel Details'!$N$36), 'Personnel Details'!$O$36, IF(AND(NOT('Personnel Details'!$I$36=""), $B349&gt;='Personnel Details'!$I$36), 'Personnel Details'!$J$36, 'Personnel Details'!$E$36)))</f>
        <v/>
      </c>
      <c r="MO349" s="59" t="str">
        <f>IF(MN$9="", "", IF(AND(NOT('Personnel Details'!$N$36=""), $B349&gt;='Personnel Details'!$N$36), IF('Personnel Details'!$P$36="","", 'Personnel Details'!$P$36), IF(AND(NOT('Personnel Details'!$I$36=""), $B349&gt;='Personnel Details'!$I$36), IF('Personnel Details'!$K$36="", "", 'Personnel Details'!$K$36), IF('Personnel Details'!$F$36="", "", 'Personnel Details'!$F$36))))</f>
        <v/>
      </c>
      <c r="MP349" s="79" t="str">
        <f>IF(MN$9="", "", IF(AND(NOT('Personnel Details'!$N$36=""), $B349&gt;='Personnel Details'!$N$36), 'Personnel Details'!$Q$36, IF(AND(NOT('Personnel Details'!$I$36=""), $B349&gt;='Personnel Details'!$I$36), 'Personnel Details'!$L$36, 'Personnel Details'!$G$36)))</f>
        <v/>
      </c>
      <c r="MQ349" s="59">
        <f t="shared" si="884"/>
        <v>0</v>
      </c>
      <c r="MR349" s="53"/>
      <c r="MT349" s="78" t="str">
        <f>IF(MT$9="", "", IF(AND(NOT('Personnel Details'!$N$37=""), $B349&gt;='Personnel Details'!$N$37), 'Personnel Details'!$O$37, IF(AND(NOT('Personnel Details'!$I$37=""), $B349&gt;='Personnel Details'!$I$37), 'Personnel Details'!$J$37, 'Personnel Details'!$E$37)))</f>
        <v/>
      </c>
      <c r="MU349" s="59" t="str">
        <f>IF(MT$9="", "", IF(AND(NOT('Personnel Details'!$N$37=""), $B349&gt;='Personnel Details'!$N$37), IF('Personnel Details'!$P$37="","", 'Personnel Details'!$P$37), IF(AND(NOT('Personnel Details'!$I$37=""), $B349&gt;='Personnel Details'!$I$37), IF('Personnel Details'!$K$37="", "", 'Personnel Details'!$K$37), IF('Personnel Details'!$F$37="", "", 'Personnel Details'!$F$37))))</f>
        <v/>
      </c>
      <c r="MV349" s="79" t="str">
        <f>IF(MT$9="", "", IF(AND(NOT('Personnel Details'!$N$37=""), $B349&gt;='Personnel Details'!$N$37), 'Personnel Details'!$Q$37, IF(AND(NOT('Personnel Details'!$I$37=""), $B349&gt;='Personnel Details'!$I$37), 'Personnel Details'!$L$37, 'Personnel Details'!$G$37)))</f>
        <v/>
      </c>
      <c r="MW349" s="59">
        <f t="shared" si="885"/>
        <v>0</v>
      </c>
      <c r="MX349" s="53"/>
      <c r="MZ349" s="78" t="str">
        <f>IF(MZ$9="", "", IF(AND(NOT('Personnel Details'!$N$38=""), $B349&gt;='Personnel Details'!$N$38), 'Personnel Details'!$O$38, IF(AND(NOT('Personnel Details'!$I$38=""), $B349&gt;='Personnel Details'!$I$38), 'Personnel Details'!$J$38, 'Personnel Details'!$E$38)))</f>
        <v/>
      </c>
      <c r="NA349" s="59" t="str">
        <f>IF(MZ$9="", "", IF(AND(NOT('Personnel Details'!$N$38=""), $B349&gt;='Personnel Details'!$N$38), IF('Personnel Details'!$P$38="","", 'Personnel Details'!$P$38), IF(AND(NOT('Personnel Details'!$I$38=""), $B349&gt;='Personnel Details'!$I$38), IF('Personnel Details'!$K$38="", "", 'Personnel Details'!$K$38), IF('Personnel Details'!$F$38="", "", 'Personnel Details'!$F$38))))</f>
        <v/>
      </c>
      <c r="NB349" s="79" t="str">
        <f>IF(MZ$9="", "", IF(AND(NOT('Personnel Details'!$N$38=""), $B349&gt;='Personnel Details'!$N$38), 'Personnel Details'!$Q$38, IF(AND(NOT('Personnel Details'!$I$38=""), $B349&gt;='Personnel Details'!$I$38), 'Personnel Details'!$L$38, 'Personnel Details'!$G$38)))</f>
        <v/>
      </c>
      <c r="NC349" s="59">
        <f t="shared" si="886"/>
        <v>0</v>
      </c>
      <c r="ND349" s="53"/>
      <c r="NF349" s="78" t="str">
        <f>IF(NF$9="", "", IF(AND(NOT('Personnel Details'!$N$39=""), $B349&gt;='Personnel Details'!$N$39), 'Personnel Details'!$O$39, IF(AND(NOT('Personnel Details'!$I$39=""), $B349&gt;='Personnel Details'!$I$39), 'Personnel Details'!$J$39, 'Personnel Details'!$E$39)))</f>
        <v/>
      </c>
      <c r="NG349" s="59" t="str">
        <f>IF(NF$9="", "", IF(AND(NOT('Personnel Details'!$N$39=""), $B349&gt;='Personnel Details'!$N$39), IF('Personnel Details'!$P$39="","", 'Personnel Details'!$P$39), IF(AND(NOT('Personnel Details'!$I$39=""), $B349&gt;='Personnel Details'!$I$39), IF('Personnel Details'!$K$39="", "", 'Personnel Details'!$K$39), IF('Personnel Details'!$F$39="", "", 'Personnel Details'!$F$39))))</f>
        <v/>
      </c>
      <c r="NH349" s="79" t="str">
        <f>IF(NF$9="", "", IF(AND(NOT('Personnel Details'!$N$39=""), $B349&gt;='Personnel Details'!$N$39), 'Personnel Details'!$Q$39, IF(AND(NOT('Personnel Details'!$I$39=""), $B349&gt;='Personnel Details'!$I$39), 'Personnel Details'!$L$39, 'Personnel Details'!$G$39)))</f>
        <v/>
      </c>
      <c r="NI349" s="59">
        <f t="shared" si="887"/>
        <v>0</v>
      </c>
      <c r="NJ349" s="53"/>
      <c r="NL349" s="78" t="str">
        <f>IF(NL$9="", "", IF(AND(NOT('Personnel Details'!$N$40=""), $B349&gt;='Personnel Details'!$N$40), 'Personnel Details'!$O$40, IF(AND(NOT('Personnel Details'!$I$40=""), $B349&gt;='Personnel Details'!$I$40), 'Personnel Details'!$J$40, 'Personnel Details'!$E$40)))</f>
        <v/>
      </c>
      <c r="NM349" s="59" t="str">
        <f>IF(NL$9="", "", IF(AND(NOT('Personnel Details'!$N$40=""), $B349&gt;='Personnel Details'!$N$40), IF('Personnel Details'!$P$40="","", 'Personnel Details'!$P$40), IF(AND(NOT('Personnel Details'!$I$40=""), $B349&gt;='Personnel Details'!$I$40), IF('Personnel Details'!$K$40="", "", 'Personnel Details'!$K$40), IF('Personnel Details'!$F$40="", "", 'Personnel Details'!$F$40))))</f>
        <v/>
      </c>
      <c r="NN349" s="79" t="str">
        <f>IF(NL$9="", "", IF(AND(NOT('Personnel Details'!$N$40=""), $B349&gt;='Personnel Details'!$N$40), 'Personnel Details'!$Q$40, IF(AND(NOT('Personnel Details'!$I$40=""), $B349&gt;='Personnel Details'!$I$40), 'Personnel Details'!$L$40, 'Personnel Details'!$G$40)))</f>
        <v/>
      </c>
      <c r="NO349" s="59">
        <f t="shared" si="888"/>
        <v>0</v>
      </c>
      <c r="NP349" s="53"/>
    </row>
    <row r="350" spans="1:380" x14ac:dyDescent="0.25">
      <c r="A350" s="32"/>
      <c r="B350" s="113">
        <f>IFERROR(IF(B349+1&gt;'Personnel Details'!$U$5, "", B349+1), "")</f>
        <v>44170</v>
      </c>
      <c r="C350" s="32"/>
      <c r="D350" s="120"/>
      <c r="E350" s="13" t="str">
        <f t="shared" si="767"/>
        <v/>
      </c>
      <c r="F350" s="13" t="str">
        <f t="shared" si="798"/>
        <v/>
      </c>
      <c r="G350" s="56" t="str">
        <f t="shared" si="889"/>
        <v/>
      </c>
      <c r="H350" s="16" t="str">
        <f t="shared" si="799"/>
        <v/>
      </c>
      <c r="I350" s="32"/>
      <c r="J350" s="120"/>
      <c r="K350" s="62" t="str">
        <f t="shared" si="768"/>
        <v/>
      </c>
      <c r="L350" s="62" t="str">
        <f t="shared" si="800"/>
        <v/>
      </c>
      <c r="M350" s="65" t="str">
        <f t="shared" si="890"/>
        <v/>
      </c>
      <c r="N350" s="68" t="str">
        <f t="shared" si="801"/>
        <v/>
      </c>
      <c r="O350" s="32"/>
      <c r="P350" s="120"/>
      <c r="Q350" s="62" t="str">
        <f t="shared" si="769"/>
        <v/>
      </c>
      <c r="R350" s="62" t="str">
        <f t="shared" si="802"/>
        <v/>
      </c>
      <c r="S350" s="65" t="str">
        <f t="shared" si="891"/>
        <v/>
      </c>
      <c r="T350" s="68" t="str">
        <f t="shared" si="803"/>
        <v/>
      </c>
      <c r="U350" s="32"/>
      <c r="V350" s="120"/>
      <c r="W350" s="62" t="str">
        <f t="shared" si="770"/>
        <v/>
      </c>
      <c r="X350" s="62" t="str">
        <f t="shared" si="804"/>
        <v/>
      </c>
      <c r="Y350" s="65" t="str">
        <f t="shared" si="892"/>
        <v/>
      </c>
      <c r="Z350" s="68" t="str">
        <f t="shared" si="805"/>
        <v/>
      </c>
      <c r="AA350" s="32"/>
      <c r="AB350" s="120"/>
      <c r="AC350" s="62" t="str">
        <f t="shared" si="771"/>
        <v/>
      </c>
      <c r="AD350" s="62" t="str">
        <f t="shared" si="806"/>
        <v/>
      </c>
      <c r="AE350" s="65" t="str">
        <f t="shared" si="893"/>
        <v/>
      </c>
      <c r="AF350" s="68" t="str">
        <f t="shared" si="807"/>
        <v/>
      </c>
      <c r="AG350" s="32"/>
      <c r="AH350" s="120"/>
      <c r="AI350" s="62" t="str">
        <f t="shared" si="772"/>
        <v/>
      </c>
      <c r="AJ350" s="62" t="str">
        <f t="shared" si="808"/>
        <v/>
      </c>
      <c r="AK350" s="65" t="str">
        <f t="shared" si="894"/>
        <v/>
      </c>
      <c r="AL350" s="68" t="str">
        <f t="shared" si="809"/>
        <v/>
      </c>
      <c r="AM350" s="32"/>
      <c r="AN350" s="120"/>
      <c r="AO350" s="62" t="str">
        <f t="shared" si="773"/>
        <v/>
      </c>
      <c r="AP350" s="62" t="str">
        <f t="shared" si="810"/>
        <v/>
      </c>
      <c r="AQ350" s="65" t="str">
        <f t="shared" si="895"/>
        <v/>
      </c>
      <c r="AR350" s="68" t="str">
        <f t="shared" si="811"/>
        <v/>
      </c>
      <c r="AS350" s="32"/>
      <c r="AT350" s="120"/>
      <c r="AU350" s="62" t="str">
        <f t="shared" si="774"/>
        <v/>
      </c>
      <c r="AV350" s="62" t="str">
        <f t="shared" si="812"/>
        <v/>
      </c>
      <c r="AW350" s="65" t="str">
        <f t="shared" si="896"/>
        <v/>
      </c>
      <c r="AX350" s="68" t="str">
        <f t="shared" si="813"/>
        <v/>
      </c>
      <c r="AY350" s="32"/>
      <c r="AZ350" s="120"/>
      <c r="BA350" s="62" t="str">
        <f t="shared" si="775"/>
        <v/>
      </c>
      <c r="BB350" s="62" t="str">
        <f t="shared" si="814"/>
        <v/>
      </c>
      <c r="BC350" s="65" t="str">
        <f t="shared" si="897"/>
        <v/>
      </c>
      <c r="BD350" s="68" t="str">
        <f t="shared" si="815"/>
        <v/>
      </c>
      <c r="BE350" s="32"/>
      <c r="BF350" s="120"/>
      <c r="BG350" s="62" t="str">
        <f t="shared" si="776"/>
        <v/>
      </c>
      <c r="BH350" s="62" t="str">
        <f t="shared" si="816"/>
        <v/>
      </c>
      <c r="BI350" s="65" t="str">
        <f t="shared" si="898"/>
        <v/>
      </c>
      <c r="BJ350" s="68" t="str">
        <f t="shared" si="817"/>
        <v/>
      </c>
      <c r="BK350" s="32"/>
      <c r="BL350" s="120"/>
      <c r="BM350" s="62" t="str">
        <f t="shared" si="777"/>
        <v/>
      </c>
      <c r="BN350" s="62" t="str">
        <f t="shared" si="818"/>
        <v/>
      </c>
      <c r="BO350" s="65" t="str">
        <f t="shared" si="899"/>
        <v/>
      </c>
      <c r="BP350" s="68" t="str">
        <f t="shared" si="819"/>
        <v/>
      </c>
      <c r="BQ350" s="32"/>
      <c r="BR350" s="120"/>
      <c r="BS350" s="62" t="str">
        <f t="shared" si="778"/>
        <v/>
      </c>
      <c r="BT350" s="62" t="str">
        <f t="shared" si="820"/>
        <v/>
      </c>
      <c r="BU350" s="65" t="str">
        <f t="shared" si="900"/>
        <v/>
      </c>
      <c r="BV350" s="68" t="str">
        <f t="shared" si="821"/>
        <v/>
      </c>
      <c r="BW350" s="32"/>
      <c r="BX350" s="120"/>
      <c r="BY350" s="62" t="str">
        <f t="shared" si="779"/>
        <v/>
      </c>
      <c r="BZ350" s="62" t="str">
        <f t="shared" si="822"/>
        <v/>
      </c>
      <c r="CA350" s="65" t="str">
        <f t="shared" si="901"/>
        <v/>
      </c>
      <c r="CB350" s="68" t="str">
        <f t="shared" si="823"/>
        <v/>
      </c>
      <c r="CC350" s="32"/>
      <c r="CD350" s="120"/>
      <c r="CE350" s="62" t="str">
        <f t="shared" si="780"/>
        <v/>
      </c>
      <c r="CF350" s="62" t="str">
        <f t="shared" si="824"/>
        <v/>
      </c>
      <c r="CG350" s="65" t="str">
        <f t="shared" si="902"/>
        <v/>
      </c>
      <c r="CH350" s="68" t="str">
        <f t="shared" si="825"/>
        <v/>
      </c>
      <c r="CI350" s="32"/>
      <c r="CJ350" s="120"/>
      <c r="CK350" s="62" t="str">
        <f t="shared" si="781"/>
        <v/>
      </c>
      <c r="CL350" s="62" t="str">
        <f t="shared" si="826"/>
        <v/>
      </c>
      <c r="CM350" s="65" t="str">
        <f t="shared" si="903"/>
        <v/>
      </c>
      <c r="CN350" s="68" t="str">
        <f t="shared" si="827"/>
        <v/>
      </c>
      <c r="CO350" s="32"/>
      <c r="CP350" s="120"/>
      <c r="CQ350" s="62" t="str">
        <f t="shared" si="782"/>
        <v/>
      </c>
      <c r="CR350" s="62" t="str">
        <f t="shared" si="828"/>
        <v/>
      </c>
      <c r="CS350" s="65" t="str">
        <f t="shared" si="904"/>
        <v/>
      </c>
      <c r="CT350" s="68" t="str">
        <f t="shared" si="829"/>
        <v/>
      </c>
      <c r="CU350" s="32"/>
      <c r="CV350" s="120"/>
      <c r="CW350" s="62" t="str">
        <f t="shared" si="783"/>
        <v/>
      </c>
      <c r="CX350" s="62" t="str">
        <f t="shared" si="830"/>
        <v/>
      </c>
      <c r="CY350" s="65" t="str">
        <f t="shared" si="905"/>
        <v/>
      </c>
      <c r="CZ350" s="68" t="str">
        <f t="shared" si="831"/>
        <v/>
      </c>
      <c r="DA350" s="32"/>
      <c r="DB350" s="120"/>
      <c r="DC350" s="62" t="str">
        <f t="shared" si="784"/>
        <v/>
      </c>
      <c r="DD350" s="62" t="str">
        <f t="shared" si="832"/>
        <v/>
      </c>
      <c r="DE350" s="65" t="str">
        <f t="shared" si="906"/>
        <v/>
      </c>
      <c r="DF350" s="68" t="str">
        <f t="shared" si="833"/>
        <v/>
      </c>
      <c r="DG350" s="32"/>
      <c r="DH350" s="120"/>
      <c r="DI350" s="62" t="str">
        <f t="shared" si="785"/>
        <v/>
      </c>
      <c r="DJ350" s="62" t="str">
        <f t="shared" si="834"/>
        <v/>
      </c>
      <c r="DK350" s="65" t="str">
        <f t="shared" si="907"/>
        <v/>
      </c>
      <c r="DL350" s="68" t="str">
        <f t="shared" si="835"/>
        <v/>
      </c>
      <c r="DM350" s="32"/>
      <c r="DN350" s="120"/>
      <c r="DO350" s="62" t="str">
        <f t="shared" si="786"/>
        <v/>
      </c>
      <c r="DP350" s="62" t="str">
        <f t="shared" si="836"/>
        <v/>
      </c>
      <c r="DQ350" s="65" t="str">
        <f t="shared" si="908"/>
        <v/>
      </c>
      <c r="DR350" s="68" t="str">
        <f t="shared" si="837"/>
        <v/>
      </c>
      <c r="DS350" s="32"/>
      <c r="DT350" s="120"/>
      <c r="DU350" s="62" t="str">
        <f t="shared" si="787"/>
        <v/>
      </c>
      <c r="DV350" s="62" t="str">
        <f t="shared" si="838"/>
        <v/>
      </c>
      <c r="DW350" s="65" t="str">
        <f t="shared" si="909"/>
        <v/>
      </c>
      <c r="DX350" s="68" t="str">
        <f t="shared" si="839"/>
        <v/>
      </c>
      <c r="DY350" s="32"/>
      <c r="DZ350" s="120"/>
      <c r="EA350" s="62" t="str">
        <f t="shared" si="788"/>
        <v/>
      </c>
      <c r="EB350" s="62" t="str">
        <f t="shared" si="840"/>
        <v/>
      </c>
      <c r="EC350" s="65" t="str">
        <f t="shared" si="910"/>
        <v/>
      </c>
      <c r="ED350" s="68" t="str">
        <f t="shared" si="841"/>
        <v/>
      </c>
      <c r="EE350" s="32"/>
      <c r="EF350" s="120"/>
      <c r="EG350" s="62" t="str">
        <f t="shared" si="789"/>
        <v/>
      </c>
      <c r="EH350" s="62" t="str">
        <f t="shared" si="842"/>
        <v/>
      </c>
      <c r="EI350" s="65" t="str">
        <f t="shared" si="911"/>
        <v/>
      </c>
      <c r="EJ350" s="68" t="str">
        <f t="shared" si="843"/>
        <v/>
      </c>
      <c r="EK350" s="32"/>
      <c r="EL350" s="120"/>
      <c r="EM350" s="62" t="str">
        <f t="shared" si="790"/>
        <v/>
      </c>
      <c r="EN350" s="62" t="str">
        <f t="shared" si="844"/>
        <v/>
      </c>
      <c r="EO350" s="65" t="str">
        <f t="shared" si="912"/>
        <v/>
      </c>
      <c r="EP350" s="68" t="str">
        <f t="shared" si="845"/>
        <v/>
      </c>
      <c r="EQ350" s="32"/>
      <c r="ER350" s="120"/>
      <c r="ES350" s="62" t="str">
        <f t="shared" si="791"/>
        <v/>
      </c>
      <c r="ET350" s="62" t="str">
        <f t="shared" si="846"/>
        <v/>
      </c>
      <c r="EU350" s="65" t="str">
        <f t="shared" si="913"/>
        <v/>
      </c>
      <c r="EV350" s="68" t="str">
        <f t="shared" si="847"/>
        <v/>
      </c>
      <c r="EW350" s="32"/>
      <c r="EX350" s="120"/>
      <c r="EY350" s="62" t="str">
        <f t="shared" si="792"/>
        <v/>
      </c>
      <c r="EZ350" s="62" t="str">
        <f t="shared" si="848"/>
        <v/>
      </c>
      <c r="FA350" s="65" t="str">
        <f t="shared" si="914"/>
        <v/>
      </c>
      <c r="FB350" s="68" t="str">
        <f t="shared" si="849"/>
        <v/>
      </c>
      <c r="FC350" s="32"/>
      <c r="FD350" s="120"/>
      <c r="FE350" s="62" t="str">
        <f t="shared" si="793"/>
        <v/>
      </c>
      <c r="FF350" s="62" t="str">
        <f t="shared" si="850"/>
        <v/>
      </c>
      <c r="FG350" s="65" t="str">
        <f t="shared" si="915"/>
        <v/>
      </c>
      <c r="FH350" s="68" t="str">
        <f t="shared" si="851"/>
        <v/>
      </c>
      <c r="FI350" s="32"/>
      <c r="FJ350" s="120"/>
      <c r="FK350" s="62" t="str">
        <f t="shared" si="794"/>
        <v/>
      </c>
      <c r="FL350" s="62" t="str">
        <f t="shared" si="852"/>
        <v/>
      </c>
      <c r="FM350" s="65" t="str">
        <f t="shared" si="916"/>
        <v/>
      </c>
      <c r="FN350" s="68" t="str">
        <f t="shared" si="853"/>
        <v/>
      </c>
      <c r="FO350" s="32"/>
      <c r="FP350" s="120"/>
      <c r="FQ350" s="62" t="str">
        <f t="shared" si="795"/>
        <v/>
      </c>
      <c r="FR350" s="62" t="str">
        <f t="shared" si="854"/>
        <v/>
      </c>
      <c r="FS350" s="65" t="str">
        <f t="shared" si="917"/>
        <v/>
      </c>
      <c r="FT350" s="68" t="str">
        <f t="shared" si="855"/>
        <v/>
      </c>
      <c r="FU350" s="32"/>
      <c r="FV350" s="120"/>
      <c r="FW350" s="62" t="str">
        <f t="shared" si="796"/>
        <v/>
      </c>
      <c r="FX350" s="62" t="str">
        <f t="shared" si="856"/>
        <v/>
      </c>
      <c r="FY350" s="65" t="str">
        <f t="shared" si="918"/>
        <v/>
      </c>
      <c r="FZ350" s="68" t="str">
        <f t="shared" si="857"/>
        <v/>
      </c>
      <c r="GA350" s="32"/>
      <c r="GC350" s="7" t="str">
        <f t="shared" si="858"/>
        <v>Dec 2020</v>
      </c>
      <c r="GD350" s="7" t="str">
        <f t="shared" ca="1" si="797"/>
        <v>Weekend</v>
      </c>
      <c r="GT350" s="71">
        <f>IF(GT$9="", "", IF(AND(NOT('Personnel Details'!$N$11=""), $B350&gt;='Personnel Details'!$N$11), 'Personnel Details'!$O$11, IF(AND(NOT('Personnel Details'!$I$11=""), $B350&gt;='Personnel Details'!$I$11), 'Personnel Details'!$J$11, 'Personnel Details'!$E$11)))</f>
        <v>0.8</v>
      </c>
      <c r="GU350" s="59" t="str">
        <f>IF(GT$9="", "", IF(AND(NOT('Personnel Details'!$N$11=""), $B350&gt;='Personnel Details'!$N$11), IF('Personnel Details'!$P$11="","", 'Personnel Details'!$P$11), IF(AND(NOT('Personnel Details'!$I$11=""), $B350&gt;='Personnel Details'!$I$11), IF('Personnel Details'!$K$11="", "", 'Personnel Details'!$K$11), IF('Personnel Details'!$F$11="", "", 'Personnel Details'!$F$11))))</f>
        <v/>
      </c>
      <c r="GV350" s="74">
        <f>IF(GT$9="", "", IF(AND(NOT('Personnel Details'!$N$11=""), $B350&gt;='Personnel Details'!$N$11), 'Personnel Details'!$Q$11, IF(AND(NOT('Personnel Details'!$I$11=""), $B350&gt;='Personnel Details'!$I$11), 'Personnel Details'!$L$11, 'Personnel Details'!$G$11)))</f>
        <v>0</v>
      </c>
      <c r="GW350" s="59">
        <f t="shared" si="859"/>
        <v>0</v>
      </c>
      <c r="GX350" s="53"/>
      <c r="GZ350" s="78">
        <f>IF(GZ$9="", "", IF(AND(NOT('Personnel Details'!$N$12=""), $B350&gt;='Personnel Details'!$N$12), 'Personnel Details'!$O$12, IF(AND(NOT('Personnel Details'!$I$12=""), $B350&gt;='Personnel Details'!$I$12), 'Personnel Details'!$J$12, 'Personnel Details'!$E$12)))</f>
        <v>0.8</v>
      </c>
      <c r="HA350" s="59" t="str">
        <f>IF(GZ$9="", "", IF(AND(NOT('Personnel Details'!$N$12=""), $B350&gt;='Personnel Details'!$N$12), IF('Personnel Details'!$P$12="","", 'Personnel Details'!$P$12), IF(AND(NOT('Personnel Details'!$I$12=""), $B350&gt;='Personnel Details'!$I$12), IF('Personnel Details'!$K$12="", "", 'Personnel Details'!$K$12), IF('Personnel Details'!$F$12="", "", 'Personnel Details'!$F$12))))</f>
        <v/>
      </c>
      <c r="HB350" s="79">
        <f>IF(GZ$9="", "", IF(AND(NOT('Personnel Details'!$N$12=""), $B350&gt;='Personnel Details'!$N$12), 'Personnel Details'!$Q$12, IF(AND(NOT('Personnel Details'!$I$12=""), $B350&gt;='Personnel Details'!$I$12), 'Personnel Details'!$L$12, 'Personnel Details'!$G$12)))</f>
        <v>0</v>
      </c>
      <c r="HC350" s="59">
        <f t="shared" si="860"/>
        <v>0</v>
      </c>
      <c r="HD350" s="53"/>
      <c r="HF350" s="78">
        <f>IF(HF$9="", "", IF(AND(NOT('Personnel Details'!$N$13=""), $B350&gt;='Personnel Details'!$N$13), 'Personnel Details'!$O$13, IF(AND(NOT('Personnel Details'!$I$13=""), $B350&gt;='Personnel Details'!$I$13), 'Personnel Details'!$J$13, 'Personnel Details'!$E$13)))</f>
        <v>0.8</v>
      </c>
      <c r="HG350" s="59" t="str">
        <f>IF(HF$9="", "", IF(AND(NOT('Personnel Details'!$N$13=""), $B350&gt;='Personnel Details'!$N$13), IF('Personnel Details'!$P$13="","", 'Personnel Details'!$P$13), IF(AND(NOT('Personnel Details'!$I$13=""), $B350&gt;='Personnel Details'!$I$13), IF('Personnel Details'!$K$13="", "", 'Personnel Details'!$K$13), IF('Personnel Details'!$F$13="", "", 'Personnel Details'!$F$13))))</f>
        <v/>
      </c>
      <c r="HH350" s="79">
        <f>IF(HF$9="", "", IF(AND(NOT('Personnel Details'!$N$13=""), $B350&gt;='Personnel Details'!$N$13), 'Personnel Details'!$Q$13, IF(AND(NOT('Personnel Details'!$I$13=""), $B350&gt;='Personnel Details'!$I$13), 'Personnel Details'!$L$13, 'Personnel Details'!$G$13)))</f>
        <v>0</v>
      </c>
      <c r="HI350" s="59">
        <f t="shared" si="861"/>
        <v>0</v>
      </c>
      <c r="HJ350" s="53"/>
      <c r="HL350" s="78">
        <f>IF(HL$9="", "", IF(AND(NOT('Personnel Details'!$N$14=""), $B350&gt;='Personnel Details'!$N$14), 'Personnel Details'!$O$14, IF(AND(NOT('Personnel Details'!$I$14=""), $B350&gt;='Personnel Details'!$I$14), 'Personnel Details'!$J$14, 'Personnel Details'!$E$14)))</f>
        <v>0.8</v>
      </c>
      <c r="HM350" s="59">
        <f>IF(HL$9="", "", IF(AND(NOT('Personnel Details'!$N$14=""), $B350&gt;='Personnel Details'!$N$14), IF('Personnel Details'!$P$14="","", 'Personnel Details'!$P$14), IF(AND(NOT('Personnel Details'!$I$14=""), $B350&gt;='Personnel Details'!$I$14), IF('Personnel Details'!$K$14="", "", 'Personnel Details'!$K$14), IF('Personnel Details'!$F$14="", "", 'Personnel Details'!$F$14))))</f>
        <v>2000</v>
      </c>
      <c r="HN350" s="79">
        <f>IF(HL$9="", "", IF(AND(NOT('Personnel Details'!$N$14=""), $B350&gt;='Personnel Details'!$N$14), 'Personnel Details'!$Q$14, IF(AND(NOT('Personnel Details'!$I$14=""), $B350&gt;='Personnel Details'!$I$14), 'Personnel Details'!$L$14, 'Personnel Details'!$G$14)))</f>
        <v>0.85</v>
      </c>
      <c r="HO350" s="59">
        <f t="shared" si="862"/>
        <v>0</v>
      </c>
      <c r="HP350" s="53"/>
      <c r="HR350" s="78" t="str">
        <f>IF(HR$9="", "", IF(AND(NOT('Personnel Details'!$N$15=""), $B350&gt;='Personnel Details'!$N$15), 'Personnel Details'!$O$15, IF(AND(NOT('Personnel Details'!$I$15=""), $B350&gt;='Personnel Details'!$I$15), 'Personnel Details'!$J$15, 'Personnel Details'!$E$15)))</f>
        <v/>
      </c>
      <c r="HS350" s="59" t="str">
        <f>IF(HR$9="", "", IF(AND(NOT('Personnel Details'!$N$15=""), $B350&gt;='Personnel Details'!$N$15), IF('Personnel Details'!$P$15="","", 'Personnel Details'!$P$15), IF(AND(NOT('Personnel Details'!$I$15=""), $B350&gt;='Personnel Details'!$I$15), IF('Personnel Details'!$K$15="", "", 'Personnel Details'!$K$15), IF('Personnel Details'!$F$15="", "", 'Personnel Details'!$F$15))))</f>
        <v/>
      </c>
      <c r="HT350" s="79" t="str">
        <f>IF(HR$9="", "", IF(AND(NOT('Personnel Details'!$N$15=""), $B350&gt;='Personnel Details'!$N$15), 'Personnel Details'!$Q$15, IF(AND(NOT('Personnel Details'!$I$15=""), $B350&gt;='Personnel Details'!$I$15), 'Personnel Details'!$L$15, 'Personnel Details'!$G$15)))</f>
        <v/>
      </c>
      <c r="HU350" s="59">
        <f t="shared" si="863"/>
        <v>0</v>
      </c>
      <c r="HV350" s="53"/>
      <c r="HX350" s="78" t="str">
        <f>IF(HX$9="", "", IF(AND(NOT('Personnel Details'!$N$16=""), $B350&gt;='Personnel Details'!$N$16), 'Personnel Details'!$O$16, IF(AND(NOT('Personnel Details'!$I$16=""), $B350&gt;='Personnel Details'!$I$16), 'Personnel Details'!$J$16, 'Personnel Details'!$E$16)))</f>
        <v/>
      </c>
      <c r="HY350" s="59" t="str">
        <f>IF(HX$9="", "", IF(AND(NOT('Personnel Details'!$N$16=""), $B350&gt;='Personnel Details'!$N$16), IF('Personnel Details'!$P$16="","", 'Personnel Details'!$P$16), IF(AND(NOT('Personnel Details'!$I$16=""), $B350&gt;='Personnel Details'!$I$16), IF('Personnel Details'!$K$16="", "", 'Personnel Details'!$K$16), IF('Personnel Details'!$F$16="", "", 'Personnel Details'!$F$16))))</f>
        <v/>
      </c>
      <c r="HZ350" s="79" t="str">
        <f>IF(HX$9="", "", IF(AND(NOT('Personnel Details'!$N$16=""), $B350&gt;='Personnel Details'!$N$16), 'Personnel Details'!$Q$16, IF(AND(NOT('Personnel Details'!$I$16=""), $B350&gt;='Personnel Details'!$I$16), 'Personnel Details'!$L$16, 'Personnel Details'!$G$16)))</f>
        <v/>
      </c>
      <c r="IA350" s="59">
        <f t="shared" si="864"/>
        <v>0</v>
      </c>
      <c r="IB350" s="53"/>
      <c r="ID350" s="78" t="str">
        <f>IF(ID$9="", "", IF(AND(NOT('Personnel Details'!$N$17=""), $B350&gt;='Personnel Details'!$N$17), 'Personnel Details'!$O$17, IF(AND(NOT('Personnel Details'!$I$17=""), $B350&gt;='Personnel Details'!$I$17), 'Personnel Details'!$J$17, 'Personnel Details'!$E$17)))</f>
        <v/>
      </c>
      <c r="IE350" s="59" t="str">
        <f>IF(ID$9="", "", IF(AND(NOT('Personnel Details'!$N$17=""), $B350&gt;='Personnel Details'!$N$17), IF('Personnel Details'!$P$17="","", 'Personnel Details'!$P$17), IF(AND(NOT('Personnel Details'!$I$17=""), $B350&gt;='Personnel Details'!$I$17), IF('Personnel Details'!$K$17="", "", 'Personnel Details'!$K$17), IF('Personnel Details'!$F$17="", "", 'Personnel Details'!$F$17))))</f>
        <v/>
      </c>
      <c r="IF350" s="79" t="str">
        <f>IF(ID$9="", "", IF(AND(NOT('Personnel Details'!$N$17=""), $B350&gt;='Personnel Details'!$N$17), 'Personnel Details'!$Q$17, IF(AND(NOT('Personnel Details'!$I$17=""), $B350&gt;='Personnel Details'!$I$17), 'Personnel Details'!$L$17, 'Personnel Details'!$G$17)))</f>
        <v/>
      </c>
      <c r="IG350" s="59">
        <f t="shared" si="865"/>
        <v>0</v>
      </c>
      <c r="IH350" s="53"/>
      <c r="IJ350" s="78" t="str">
        <f>IF(IJ$9="", "", IF(AND(NOT('Personnel Details'!$N$18=""), $B350&gt;='Personnel Details'!$N$18), 'Personnel Details'!$O$18, IF(AND(NOT('Personnel Details'!$I$18=""), $B350&gt;='Personnel Details'!$I$18), 'Personnel Details'!$J$18, 'Personnel Details'!$E$18)))</f>
        <v/>
      </c>
      <c r="IK350" s="59" t="str">
        <f>IF(IJ$9="", "", IF(AND(NOT('Personnel Details'!$N$18=""), $B350&gt;='Personnel Details'!$N$18), IF('Personnel Details'!$P$18="","", 'Personnel Details'!$P$18), IF(AND(NOT('Personnel Details'!$I$18=""), $B350&gt;='Personnel Details'!$I$18), IF('Personnel Details'!$K$18="", "", 'Personnel Details'!$K$18), IF('Personnel Details'!$F$18="", "", 'Personnel Details'!$F$18))))</f>
        <v/>
      </c>
      <c r="IL350" s="79" t="str">
        <f>IF(IJ$9="", "", IF(AND(NOT('Personnel Details'!$N$18=""), $B350&gt;='Personnel Details'!$N$18), 'Personnel Details'!$Q$18, IF(AND(NOT('Personnel Details'!$I$18=""), $B350&gt;='Personnel Details'!$I$18), 'Personnel Details'!$L$18, 'Personnel Details'!$G$18)))</f>
        <v/>
      </c>
      <c r="IM350" s="59">
        <f t="shared" si="866"/>
        <v>0</v>
      </c>
      <c r="IN350" s="53"/>
      <c r="IP350" s="78" t="str">
        <f>IF(IP$9="", "", IF(AND(NOT('Personnel Details'!$N$19=""), $B350&gt;='Personnel Details'!$N$19), 'Personnel Details'!$O$19, IF(AND(NOT('Personnel Details'!$I$19=""), $B350&gt;='Personnel Details'!$I$19), 'Personnel Details'!$J$19, 'Personnel Details'!$E$19)))</f>
        <v/>
      </c>
      <c r="IQ350" s="59" t="str">
        <f>IF(IP$9="", "", IF(AND(NOT('Personnel Details'!$N$19=""), $B350&gt;='Personnel Details'!$N$19), IF('Personnel Details'!$P$19="","", 'Personnel Details'!$P$19), IF(AND(NOT('Personnel Details'!$I$19=""), $B350&gt;='Personnel Details'!$I$19), IF('Personnel Details'!$K$19="", "", 'Personnel Details'!$K$19), IF('Personnel Details'!$F$19="", "", 'Personnel Details'!$F$19))))</f>
        <v/>
      </c>
      <c r="IR350" s="79" t="str">
        <f>IF(IP$9="", "", IF(AND(NOT('Personnel Details'!$N$19=""), $B350&gt;='Personnel Details'!$N$19), 'Personnel Details'!$Q$19, IF(AND(NOT('Personnel Details'!$I$19=""), $B350&gt;='Personnel Details'!$I$19), 'Personnel Details'!$L$19, 'Personnel Details'!$G$19)))</f>
        <v/>
      </c>
      <c r="IS350" s="59">
        <f t="shared" si="867"/>
        <v>0</v>
      </c>
      <c r="IT350" s="53"/>
      <c r="IV350" s="78" t="str">
        <f>IF(IV$9="", "", IF(AND(NOT('Personnel Details'!$N$20=""), $B350&gt;='Personnel Details'!$N$20), 'Personnel Details'!$O$20, IF(AND(NOT('Personnel Details'!$I$20=""), $B350&gt;='Personnel Details'!$I$20), 'Personnel Details'!$J$20, 'Personnel Details'!$E$20)))</f>
        <v/>
      </c>
      <c r="IW350" s="59" t="str">
        <f>IF(IV$9="", "", IF(AND(NOT('Personnel Details'!$N$20=""), $B350&gt;='Personnel Details'!$N$20), IF('Personnel Details'!$P$20="","", 'Personnel Details'!$P$20), IF(AND(NOT('Personnel Details'!$I$20=""), $B350&gt;='Personnel Details'!$I$20), IF('Personnel Details'!$K$20="", "", 'Personnel Details'!$K$20), IF('Personnel Details'!$F$20="", "", 'Personnel Details'!$F$20))))</f>
        <v/>
      </c>
      <c r="IX350" s="79" t="str">
        <f>IF(IV$9="", "", IF(AND(NOT('Personnel Details'!$N$20=""), $B350&gt;='Personnel Details'!$N$20), 'Personnel Details'!$Q$20, IF(AND(NOT('Personnel Details'!$I$20=""), $B350&gt;='Personnel Details'!$I$20), 'Personnel Details'!$L$20, 'Personnel Details'!$G$20)))</f>
        <v/>
      </c>
      <c r="IY350" s="59">
        <f t="shared" si="868"/>
        <v>0</v>
      </c>
      <c r="IZ350" s="53"/>
      <c r="JB350" s="78" t="str">
        <f>IF(JB$9="", "", IF(AND(NOT('Personnel Details'!$N$21=""), $B350&gt;='Personnel Details'!$N$21), 'Personnel Details'!$O$21, IF(AND(NOT('Personnel Details'!$I$21=""), $B350&gt;='Personnel Details'!$I$21), 'Personnel Details'!$J$21, 'Personnel Details'!$E$21)))</f>
        <v/>
      </c>
      <c r="JC350" s="59" t="str">
        <f>IF(JB$9="", "", IF(AND(NOT('Personnel Details'!$N$21=""), $B350&gt;='Personnel Details'!$N$21), IF('Personnel Details'!$P$21="","", 'Personnel Details'!$P$21), IF(AND(NOT('Personnel Details'!$I$21=""), $B350&gt;='Personnel Details'!$I$21), IF('Personnel Details'!$K$21="", "", 'Personnel Details'!$K$21), IF('Personnel Details'!$F$21="", "", 'Personnel Details'!$F$21))))</f>
        <v/>
      </c>
      <c r="JD350" s="79" t="str">
        <f>IF(JB$9="", "", IF(AND(NOT('Personnel Details'!$N$21=""), $B350&gt;='Personnel Details'!$N$21), 'Personnel Details'!$Q$21, IF(AND(NOT('Personnel Details'!$I$21=""), $B350&gt;='Personnel Details'!$I$21), 'Personnel Details'!$L$21, 'Personnel Details'!$G$21)))</f>
        <v/>
      </c>
      <c r="JE350" s="59">
        <f t="shared" si="869"/>
        <v>0</v>
      </c>
      <c r="JF350" s="53"/>
      <c r="JH350" s="78" t="str">
        <f>IF(JH$9="", "", IF(AND(NOT('Personnel Details'!$N$22=""), $B350&gt;='Personnel Details'!$N$22), 'Personnel Details'!$O$22, IF(AND(NOT('Personnel Details'!$I$22=""), $B350&gt;='Personnel Details'!$I$22), 'Personnel Details'!$J$22, 'Personnel Details'!$E$22)))</f>
        <v/>
      </c>
      <c r="JI350" s="59" t="str">
        <f>IF(JH$9="", "", IF(AND(NOT('Personnel Details'!$N$22=""), $B350&gt;='Personnel Details'!$N$22), IF('Personnel Details'!$P$22="","", 'Personnel Details'!$P$22), IF(AND(NOT('Personnel Details'!$I$22=""), $B350&gt;='Personnel Details'!$I$22), IF('Personnel Details'!$K$22="", "", 'Personnel Details'!$K$22), IF('Personnel Details'!$F$22="", "", 'Personnel Details'!$F$22))))</f>
        <v/>
      </c>
      <c r="JJ350" s="79" t="str">
        <f>IF(JH$9="", "", IF(AND(NOT('Personnel Details'!$N$22=""), $B350&gt;='Personnel Details'!$N$22), 'Personnel Details'!$Q$22, IF(AND(NOT('Personnel Details'!$I$22=""), $B350&gt;='Personnel Details'!$I$22), 'Personnel Details'!$L$22, 'Personnel Details'!$G$22)))</f>
        <v/>
      </c>
      <c r="JK350" s="59">
        <f t="shared" si="870"/>
        <v>0</v>
      </c>
      <c r="JL350" s="53"/>
      <c r="JN350" s="78" t="str">
        <f>IF(JN$9="", "", IF(AND(NOT('Personnel Details'!$N$23=""), $B350&gt;='Personnel Details'!$N$23), 'Personnel Details'!$O$23, IF(AND(NOT('Personnel Details'!$I$23=""), $B350&gt;='Personnel Details'!$I$23), 'Personnel Details'!$J$23, 'Personnel Details'!$E$23)))</f>
        <v/>
      </c>
      <c r="JO350" s="59" t="str">
        <f>IF(JN$9="", "", IF(AND(NOT('Personnel Details'!$N$23=""), $B350&gt;='Personnel Details'!$N$23), IF('Personnel Details'!$P$23="","", 'Personnel Details'!$P$23), IF(AND(NOT('Personnel Details'!$I$23=""), $B350&gt;='Personnel Details'!$I$23), IF('Personnel Details'!$K$23="", "", 'Personnel Details'!$K$23), IF('Personnel Details'!$F$23="", "", 'Personnel Details'!$F$23))))</f>
        <v/>
      </c>
      <c r="JP350" s="79" t="str">
        <f>IF(JN$9="", "", IF(AND(NOT('Personnel Details'!$N$23=""), $B350&gt;='Personnel Details'!$N$23), 'Personnel Details'!$Q$23, IF(AND(NOT('Personnel Details'!$I$23=""), $B350&gt;='Personnel Details'!$I$23), 'Personnel Details'!$L$23, 'Personnel Details'!$G$23)))</f>
        <v/>
      </c>
      <c r="JQ350" s="59">
        <f t="shared" si="871"/>
        <v>0</v>
      </c>
      <c r="JR350" s="53"/>
      <c r="JT350" s="78" t="str">
        <f>IF(JT$9="", "", IF(AND(NOT('Personnel Details'!$N$24=""), $B350&gt;='Personnel Details'!$N$24), 'Personnel Details'!$O$24, IF(AND(NOT('Personnel Details'!$I$24=""), $B350&gt;='Personnel Details'!$I$24), 'Personnel Details'!$J$24, 'Personnel Details'!$E$24)))</f>
        <v/>
      </c>
      <c r="JU350" s="59" t="str">
        <f>IF(JT$9="", "", IF(AND(NOT('Personnel Details'!$N$24=""), $B350&gt;='Personnel Details'!$N$24), IF('Personnel Details'!$P$24="","", 'Personnel Details'!$P$24), IF(AND(NOT('Personnel Details'!$I$24=""), $B350&gt;='Personnel Details'!$I$24), IF('Personnel Details'!$K$24="", "", 'Personnel Details'!$K$24), IF('Personnel Details'!$F$24="", "", 'Personnel Details'!$F$24))))</f>
        <v/>
      </c>
      <c r="JV350" s="79" t="str">
        <f>IF(JT$9="", "", IF(AND(NOT('Personnel Details'!$N$24=""), $B350&gt;='Personnel Details'!$N$24), 'Personnel Details'!$Q$24, IF(AND(NOT('Personnel Details'!$I$24=""), $B350&gt;='Personnel Details'!$I$24), 'Personnel Details'!$L$24, 'Personnel Details'!$G$24)))</f>
        <v/>
      </c>
      <c r="JW350" s="59">
        <f t="shared" si="872"/>
        <v>0</v>
      </c>
      <c r="JX350" s="53"/>
      <c r="JZ350" s="78" t="str">
        <f>IF(JZ$9="", "", IF(AND(NOT('Personnel Details'!$N$25=""), $B350&gt;='Personnel Details'!$N$25), 'Personnel Details'!$O$25, IF(AND(NOT('Personnel Details'!$I$25=""), $B350&gt;='Personnel Details'!$I$25), 'Personnel Details'!$J$25, 'Personnel Details'!$E$25)))</f>
        <v/>
      </c>
      <c r="KA350" s="59" t="str">
        <f>IF(JZ$9="", "", IF(AND(NOT('Personnel Details'!$N$25=""), $B350&gt;='Personnel Details'!$N$25), IF('Personnel Details'!$P$25="","", 'Personnel Details'!$P$25), IF(AND(NOT('Personnel Details'!$I$25=""), $B350&gt;='Personnel Details'!$I$25), IF('Personnel Details'!$K$25="", "", 'Personnel Details'!$K$25), IF('Personnel Details'!$F$25="", "", 'Personnel Details'!$F$25))))</f>
        <v/>
      </c>
      <c r="KB350" s="79" t="str">
        <f>IF(JZ$9="", "", IF(AND(NOT('Personnel Details'!$N$25=""), $B350&gt;='Personnel Details'!$N$25), 'Personnel Details'!$Q$25, IF(AND(NOT('Personnel Details'!$I$25=""), $B350&gt;='Personnel Details'!$I$25), 'Personnel Details'!$L$25, 'Personnel Details'!$G$25)))</f>
        <v/>
      </c>
      <c r="KC350" s="59">
        <f t="shared" si="873"/>
        <v>0</v>
      </c>
      <c r="KD350" s="53"/>
      <c r="KF350" s="78" t="str">
        <f>IF(KF$9="", "", IF(AND(NOT('Personnel Details'!$N$26=""), $B350&gt;='Personnel Details'!$N$26), 'Personnel Details'!$O$26, IF(AND(NOT('Personnel Details'!$I$26=""), $B350&gt;='Personnel Details'!$I$26), 'Personnel Details'!$J$26, 'Personnel Details'!$E$26)))</f>
        <v/>
      </c>
      <c r="KG350" s="59" t="str">
        <f>IF(KF$9="", "", IF(AND(NOT('Personnel Details'!$N$26=""), $B350&gt;='Personnel Details'!$N$26), IF('Personnel Details'!$P$26="","", 'Personnel Details'!$P$26), IF(AND(NOT('Personnel Details'!$I$26=""), $B350&gt;='Personnel Details'!$I$26), IF('Personnel Details'!$K$26="", "", 'Personnel Details'!$K$26), IF('Personnel Details'!$F$26="", "", 'Personnel Details'!$F$26))))</f>
        <v/>
      </c>
      <c r="KH350" s="79" t="str">
        <f>IF(KF$9="", "", IF(AND(NOT('Personnel Details'!$N$26=""), $B350&gt;='Personnel Details'!$N$26), 'Personnel Details'!$Q$26, IF(AND(NOT('Personnel Details'!$I$26=""), $B350&gt;='Personnel Details'!$I$26), 'Personnel Details'!$L$26, 'Personnel Details'!$G$26)))</f>
        <v/>
      </c>
      <c r="KI350" s="59">
        <f t="shared" si="874"/>
        <v>0</v>
      </c>
      <c r="KJ350" s="53"/>
      <c r="KL350" s="78" t="str">
        <f>IF(KL$9="", "", IF(AND(NOT('Personnel Details'!$N$27=""), $B350&gt;='Personnel Details'!$N$27), 'Personnel Details'!$O$27, IF(AND(NOT('Personnel Details'!$I$27=""), $B350&gt;='Personnel Details'!$I$27), 'Personnel Details'!$J$27, 'Personnel Details'!$E$27)))</f>
        <v/>
      </c>
      <c r="KM350" s="59" t="str">
        <f>IF(KL$9="", "", IF(AND(NOT('Personnel Details'!$N$27=""), $B350&gt;='Personnel Details'!$N$27), IF('Personnel Details'!$P$27="","", 'Personnel Details'!$P$27), IF(AND(NOT('Personnel Details'!$I$27=""), $B350&gt;='Personnel Details'!$I$27), IF('Personnel Details'!$K$27="", "", 'Personnel Details'!$K$27), IF('Personnel Details'!$F$27="", "", 'Personnel Details'!$F$27))))</f>
        <v/>
      </c>
      <c r="KN350" s="79" t="str">
        <f>IF(KL$9="", "", IF(AND(NOT('Personnel Details'!$N$27=""), $B350&gt;='Personnel Details'!$N$27), 'Personnel Details'!$Q$27, IF(AND(NOT('Personnel Details'!$I$27=""), $B350&gt;='Personnel Details'!$I$27), 'Personnel Details'!$L$27, 'Personnel Details'!$G$27)))</f>
        <v/>
      </c>
      <c r="KO350" s="59">
        <f t="shared" si="875"/>
        <v>0</v>
      </c>
      <c r="KP350" s="53"/>
      <c r="KR350" s="78" t="str">
        <f>IF(KR$9="", "", IF(AND(NOT('Personnel Details'!$N$28=""), $B350&gt;='Personnel Details'!$N$28), 'Personnel Details'!$O$28, IF(AND(NOT('Personnel Details'!$I$28=""), $B350&gt;='Personnel Details'!$I$28), 'Personnel Details'!$J$28, 'Personnel Details'!$E$28)))</f>
        <v/>
      </c>
      <c r="KS350" s="59" t="str">
        <f>IF(KR$9="", "", IF(AND(NOT('Personnel Details'!$N$28=""), $B350&gt;='Personnel Details'!$N$28), IF('Personnel Details'!$P$28="","", 'Personnel Details'!$P$28), IF(AND(NOT('Personnel Details'!$I$28=""), $B350&gt;='Personnel Details'!$I$28), IF('Personnel Details'!$K$28="", "", 'Personnel Details'!$K$28), IF('Personnel Details'!$F$28="", "", 'Personnel Details'!$F$28))))</f>
        <v/>
      </c>
      <c r="KT350" s="79" t="str">
        <f>IF(KR$9="", "", IF(AND(NOT('Personnel Details'!$N$28=""), $B350&gt;='Personnel Details'!$N$28), 'Personnel Details'!$Q$28, IF(AND(NOT('Personnel Details'!$I$28=""), $B350&gt;='Personnel Details'!$I$28), 'Personnel Details'!$L$28, 'Personnel Details'!$G$28)))</f>
        <v/>
      </c>
      <c r="KU350" s="59">
        <f t="shared" si="876"/>
        <v>0</v>
      </c>
      <c r="KV350" s="53"/>
      <c r="KX350" s="78" t="str">
        <f>IF(KX$9="", "", IF(AND(NOT('Personnel Details'!$N$29=""), $B350&gt;='Personnel Details'!$N$29), 'Personnel Details'!$O$29, IF(AND(NOT('Personnel Details'!$I$29=""), $B350&gt;='Personnel Details'!$I$29), 'Personnel Details'!$J$29, 'Personnel Details'!$E$29)))</f>
        <v/>
      </c>
      <c r="KY350" s="59" t="str">
        <f>IF(KX$9="", "", IF(AND(NOT('Personnel Details'!$N$29=""), $B350&gt;='Personnel Details'!$N$29), IF('Personnel Details'!$P$29="","", 'Personnel Details'!$P$29), IF(AND(NOT('Personnel Details'!$I$29=""), $B350&gt;='Personnel Details'!$I$29), IF('Personnel Details'!$K$29="", "", 'Personnel Details'!$K$29), IF('Personnel Details'!$F$29="", "", 'Personnel Details'!$F$29))))</f>
        <v/>
      </c>
      <c r="KZ350" s="79" t="str">
        <f>IF(KX$9="", "", IF(AND(NOT('Personnel Details'!$N$29=""), $B350&gt;='Personnel Details'!$N$29), 'Personnel Details'!$Q$29, IF(AND(NOT('Personnel Details'!$I$29=""), $B350&gt;='Personnel Details'!$I$29), 'Personnel Details'!$L$29, 'Personnel Details'!$G$29)))</f>
        <v/>
      </c>
      <c r="LA350" s="59">
        <f t="shared" si="877"/>
        <v>0</v>
      </c>
      <c r="LB350" s="53"/>
      <c r="LD350" s="78" t="str">
        <f>IF(LD$9="", "", IF(AND(NOT('Personnel Details'!$N$30=""), $B350&gt;='Personnel Details'!$N$30), 'Personnel Details'!$O$30, IF(AND(NOT('Personnel Details'!$I$30=""), $B350&gt;='Personnel Details'!$I$30), 'Personnel Details'!$J$30, 'Personnel Details'!$E$30)))</f>
        <v/>
      </c>
      <c r="LE350" s="59" t="str">
        <f>IF(LD$9="", "", IF(AND(NOT('Personnel Details'!$N$30=""), $B350&gt;='Personnel Details'!$N$30), IF('Personnel Details'!$P$30="","", 'Personnel Details'!$P$30), IF(AND(NOT('Personnel Details'!$I$30=""), $B350&gt;='Personnel Details'!$I$30), IF('Personnel Details'!$K$30="", "", 'Personnel Details'!$K$30), IF('Personnel Details'!$F$30="", "", 'Personnel Details'!$F$30))))</f>
        <v/>
      </c>
      <c r="LF350" s="79" t="str">
        <f>IF(LD$9="", "", IF(AND(NOT('Personnel Details'!$N$30=""), $B350&gt;='Personnel Details'!$N$30), 'Personnel Details'!$Q$30, IF(AND(NOT('Personnel Details'!$I$30=""), $B350&gt;='Personnel Details'!$I$30), 'Personnel Details'!$L$30, 'Personnel Details'!$G$30)))</f>
        <v/>
      </c>
      <c r="LG350" s="59">
        <f t="shared" si="878"/>
        <v>0</v>
      </c>
      <c r="LH350" s="53"/>
      <c r="LJ350" s="78" t="str">
        <f>IF(LJ$9="", "", IF(AND(NOT('Personnel Details'!$N$31=""), $B350&gt;='Personnel Details'!$N$31), 'Personnel Details'!$O$31, IF(AND(NOT('Personnel Details'!$I$31=""), $B350&gt;='Personnel Details'!$I$31), 'Personnel Details'!$J$31, 'Personnel Details'!$E$31)))</f>
        <v/>
      </c>
      <c r="LK350" s="59" t="str">
        <f>IF(LJ$9="", "", IF(AND(NOT('Personnel Details'!$N$31=""), $B350&gt;='Personnel Details'!$N$31), IF('Personnel Details'!$P$31="","", 'Personnel Details'!$P$31), IF(AND(NOT('Personnel Details'!$I$31=""), $B350&gt;='Personnel Details'!$I$31), IF('Personnel Details'!$K$31="", "", 'Personnel Details'!$K$31), IF('Personnel Details'!$F$31="", "", 'Personnel Details'!$F$31))))</f>
        <v/>
      </c>
      <c r="LL350" s="79" t="str">
        <f>IF(LJ$9="", "", IF(AND(NOT('Personnel Details'!$N$31=""), $B350&gt;='Personnel Details'!$N$31), 'Personnel Details'!$Q$31, IF(AND(NOT('Personnel Details'!$I$31=""), $B350&gt;='Personnel Details'!$I$31), 'Personnel Details'!$L$31, 'Personnel Details'!$G$31)))</f>
        <v/>
      </c>
      <c r="LM350" s="59">
        <f t="shared" si="879"/>
        <v>0</v>
      </c>
      <c r="LN350" s="53"/>
      <c r="LP350" s="78" t="str">
        <f>IF(LP$9="", "", IF(AND(NOT('Personnel Details'!$N$32=""), $B350&gt;='Personnel Details'!$N$32), 'Personnel Details'!$O$32, IF(AND(NOT('Personnel Details'!$I$32=""), $B350&gt;='Personnel Details'!$I$32), 'Personnel Details'!$J$32, 'Personnel Details'!$E$32)))</f>
        <v/>
      </c>
      <c r="LQ350" s="59" t="str">
        <f>IF(LP$9="", "", IF(AND(NOT('Personnel Details'!$N$32=""), $B350&gt;='Personnel Details'!$N$32), IF('Personnel Details'!$P$32="","", 'Personnel Details'!$P$32), IF(AND(NOT('Personnel Details'!$I$32=""), $B350&gt;='Personnel Details'!$I$32), IF('Personnel Details'!$K$32="", "", 'Personnel Details'!$K$32), IF('Personnel Details'!$F$32="", "", 'Personnel Details'!$F$32))))</f>
        <v/>
      </c>
      <c r="LR350" s="79" t="str">
        <f>IF(LP$9="", "", IF(AND(NOT('Personnel Details'!$N$32=""), $B350&gt;='Personnel Details'!$N$32), 'Personnel Details'!$Q$32, IF(AND(NOT('Personnel Details'!$I$32=""), $B350&gt;='Personnel Details'!$I$32), 'Personnel Details'!$L$32, 'Personnel Details'!$G$32)))</f>
        <v/>
      </c>
      <c r="LS350" s="59">
        <f t="shared" si="880"/>
        <v>0</v>
      </c>
      <c r="LT350" s="53"/>
      <c r="LV350" s="78" t="str">
        <f>IF(LV$9="", "", IF(AND(NOT('Personnel Details'!$N$33=""), $B350&gt;='Personnel Details'!$N$33), 'Personnel Details'!$O$33, IF(AND(NOT('Personnel Details'!$I$33=""), $B350&gt;='Personnel Details'!$I$33), 'Personnel Details'!$J$33, 'Personnel Details'!$E$33)))</f>
        <v/>
      </c>
      <c r="LW350" s="59" t="str">
        <f>IF(LV$9="", "", IF(AND(NOT('Personnel Details'!$N$33=""), $B350&gt;='Personnel Details'!$N$33), IF('Personnel Details'!$P$33="","", 'Personnel Details'!$P$33), IF(AND(NOT('Personnel Details'!$I$33=""), $B350&gt;='Personnel Details'!$I$33), IF('Personnel Details'!$K$33="", "", 'Personnel Details'!$K$33), IF('Personnel Details'!$F$33="", "", 'Personnel Details'!$F$33))))</f>
        <v/>
      </c>
      <c r="LX350" s="79" t="str">
        <f>IF(LV$9="", "", IF(AND(NOT('Personnel Details'!$N$33=""), $B350&gt;='Personnel Details'!$N$33), 'Personnel Details'!$Q$33, IF(AND(NOT('Personnel Details'!$I$33=""), $B350&gt;='Personnel Details'!$I$33), 'Personnel Details'!$L$33, 'Personnel Details'!$G$33)))</f>
        <v/>
      </c>
      <c r="LY350" s="59">
        <f t="shared" si="881"/>
        <v>0</v>
      </c>
      <c r="LZ350" s="53"/>
      <c r="MB350" s="78" t="str">
        <f>IF(MB$9="", "", IF(AND(NOT('Personnel Details'!$N$34=""), $B350&gt;='Personnel Details'!$N$34), 'Personnel Details'!$O$34, IF(AND(NOT('Personnel Details'!$I$34=""), $B350&gt;='Personnel Details'!$I$34), 'Personnel Details'!$J$34, 'Personnel Details'!$E$34)))</f>
        <v/>
      </c>
      <c r="MC350" s="59" t="str">
        <f>IF(MB$9="", "", IF(AND(NOT('Personnel Details'!$N$34=""), $B350&gt;='Personnel Details'!$N$34), IF('Personnel Details'!$P$34="","", 'Personnel Details'!$P$34), IF(AND(NOT('Personnel Details'!$I$34=""), $B350&gt;='Personnel Details'!$I$34), IF('Personnel Details'!$K$34="", "", 'Personnel Details'!$K$34), IF('Personnel Details'!$F$34="", "", 'Personnel Details'!$F$34))))</f>
        <v/>
      </c>
      <c r="MD350" s="79" t="str">
        <f>IF(MB$9="", "", IF(AND(NOT('Personnel Details'!$N$34=""), $B350&gt;='Personnel Details'!$N$34), 'Personnel Details'!$Q$34, IF(AND(NOT('Personnel Details'!$I$34=""), $B350&gt;='Personnel Details'!$I$34), 'Personnel Details'!$L$34, 'Personnel Details'!$G$34)))</f>
        <v/>
      </c>
      <c r="ME350" s="59">
        <f t="shared" si="882"/>
        <v>0</v>
      </c>
      <c r="MF350" s="53"/>
      <c r="MH350" s="78" t="str">
        <f>IF(MH$9="", "", IF(AND(NOT('Personnel Details'!$N$35=""), $B350&gt;='Personnel Details'!$N$35), 'Personnel Details'!$O$35, IF(AND(NOT('Personnel Details'!$I$35=""), $B350&gt;='Personnel Details'!$I$35), 'Personnel Details'!$J$35, 'Personnel Details'!$E$35)))</f>
        <v/>
      </c>
      <c r="MI350" s="59" t="str">
        <f>IF(MH$9="", "", IF(AND(NOT('Personnel Details'!$N$35=""), $B350&gt;='Personnel Details'!$N$35), IF('Personnel Details'!$P$35="","", 'Personnel Details'!$P$35), IF(AND(NOT('Personnel Details'!$I$35=""), $B350&gt;='Personnel Details'!$I$35), IF('Personnel Details'!$K$35="", "", 'Personnel Details'!$K$35), IF('Personnel Details'!$F$35="", "", 'Personnel Details'!$F$35))))</f>
        <v/>
      </c>
      <c r="MJ350" s="79" t="str">
        <f>IF(MH$9="", "", IF(AND(NOT('Personnel Details'!$N$35=""), $B350&gt;='Personnel Details'!$N$35), 'Personnel Details'!$Q$35, IF(AND(NOT('Personnel Details'!$I$35=""), $B350&gt;='Personnel Details'!$I$35), 'Personnel Details'!$L$35, 'Personnel Details'!$G$35)))</f>
        <v/>
      </c>
      <c r="MK350" s="59">
        <f t="shared" si="883"/>
        <v>0</v>
      </c>
      <c r="ML350" s="53"/>
      <c r="MN350" s="78" t="str">
        <f>IF(MN$9="", "", IF(AND(NOT('Personnel Details'!$N$36=""), $B350&gt;='Personnel Details'!$N$36), 'Personnel Details'!$O$36, IF(AND(NOT('Personnel Details'!$I$36=""), $B350&gt;='Personnel Details'!$I$36), 'Personnel Details'!$J$36, 'Personnel Details'!$E$36)))</f>
        <v/>
      </c>
      <c r="MO350" s="59" t="str">
        <f>IF(MN$9="", "", IF(AND(NOT('Personnel Details'!$N$36=""), $B350&gt;='Personnel Details'!$N$36), IF('Personnel Details'!$P$36="","", 'Personnel Details'!$P$36), IF(AND(NOT('Personnel Details'!$I$36=""), $B350&gt;='Personnel Details'!$I$36), IF('Personnel Details'!$K$36="", "", 'Personnel Details'!$K$36), IF('Personnel Details'!$F$36="", "", 'Personnel Details'!$F$36))))</f>
        <v/>
      </c>
      <c r="MP350" s="79" t="str">
        <f>IF(MN$9="", "", IF(AND(NOT('Personnel Details'!$N$36=""), $B350&gt;='Personnel Details'!$N$36), 'Personnel Details'!$Q$36, IF(AND(NOT('Personnel Details'!$I$36=""), $B350&gt;='Personnel Details'!$I$36), 'Personnel Details'!$L$36, 'Personnel Details'!$G$36)))</f>
        <v/>
      </c>
      <c r="MQ350" s="59">
        <f t="shared" si="884"/>
        <v>0</v>
      </c>
      <c r="MR350" s="53"/>
      <c r="MT350" s="78" t="str">
        <f>IF(MT$9="", "", IF(AND(NOT('Personnel Details'!$N$37=""), $B350&gt;='Personnel Details'!$N$37), 'Personnel Details'!$O$37, IF(AND(NOT('Personnel Details'!$I$37=""), $B350&gt;='Personnel Details'!$I$37), 'Personnel Details'!$J$37, 'Personnel Details'!$E$37)))</f>
        <v/>
      </c>
      <c r="MU350" s="59" t="str">
        <f>IF(MT$9="", "", IF(AND(NOT('Personnel Details'!$N$37=""), $B350&gt;='Personnel Details'!$N$37), IF('Personnel Details'!$P$37="","", 'Personnel Details'!$P$37), IF(AND(NOT('Personnel Details'!$I$37=""), $B350&gt;='Personnel Details'!$I$37), IF('Personnel Details'!$K$37="", "", 'Personnel Details'!$K$37), IF('Personnel Details'!$F$37="", "", 'Personnel Details'!$F$37))))</f>
        <v/>
      </c>
      <c r="MV350" s="79" t="str">
        <f>IF(MT$9="", "", IF(AND(NOT('Personnel Details'!$N$37=""), $B350&gt;='Personnel Details'!$N$37), 'Personnel Details'!$Q$37, IF(AND(NOT('Personnel Details'!$I$37=""), $B350&gt;='Personnel Details'!$I$37), 'Personnel Details'!$L$37, 'Personnel Details'!$G$37)))</f>
        <v/>
      </c>
      <c r="MW350" s="59">
        <f t="shared" si="885"/>
        <v>0</v>
      </c>
      <c r="MX350" s="53"/>
      <c r="MZ350" s="78" t="str">
        <f>IF(MZ$9="", "", IF(AND(NOT('Personnel Details'!$N$38=""), $B350&gt;='Personnel Details'!$N$38), 'Personnel Details'!$O$38, IF(AND(NOT('Personnel Details'!$I$38=""), $B350&gt;='Personnel Details'!$I$38), 'Personnel Details'!$J$38, 'Personnel Details'!$E$38)))</f>
        <v/>
      </c>
      <c r="NA350" s="59" t="str">
        <f>IF(MZ$9="", "", IF(AND(NOT('Personnel Details'!$N$38=""), $B350&gt;='Personnel Details'!$N$38), IF('Personnel Details'!$P$38="","", 'Personnel Details'!$P$38), IF(AND(NOT('Personnel Details'!$I$38=""), $B350&gt;='Personnel Details'!$I$38), IF('Personnel Details'!$K$38="", "", 'Personnel Details'!$K$38), IF('Personnel Details'!$F$38="", "", 'Personnel Details'!$F$38))))</f>
        <v/>
      </c>
      <c r="NB350" s="79" t="str">
        <f>IF(MZ$9="", "", IF(AND(NOT('Personnel Details'!$N$38=""), $B350&gt;='Personnel Details'!$N$38), 'Personnel Details'!$Q$38, IF(AND(NOT('Personnel Details'!$I$38=""), $B350&gt;='Personnel Details'!$I$38), 'Personnel Details'!$L$38, 'Personnel Details'!$G$38)))</f>
        <v/>
      </c>
      <c r="NC350" s="59">
        <f t="shared" si="886"/>
        <v>0</v>
      </c>
      <c r="ND350" s="53"/>
      <c r="NF350" s="78" t="str">
        <f>IF(NF$9="", "", IF(AND(NOT('Personnel Details'!$N$39=""), $B350&gt;='Personnel Details'!$N$39), 'Personnel Details'!$O$39, IF(AND(NOT('Personnel Details'!$I$39=""), $B350&gt;='Personnel Details'!$I$39), 'Personnel Details'!$J$39, 'Personnel Details'!$E$39)))</f>
        <v/>
      </c>
      <c r="NG350" s="59" t="str">
        <f>IF(NF$9="", "", IF(AND(NOT('Personnel Details'!$N$39=""), $B350&gt;='Personnel Details'!$N$39), IF('Personnel Details'!$P$39="","", 'Personnel Details'!$P$39), IF(AND(NOT('Personnel Details'!$I$39=""), $B350&gt;='Personnel Details'!$I$39), IF('Personnel Details'!$K$39="", "", 'Personnel Details'!$K$39), IF('Personnel Details'!$F$39="", "", 'Personnel Details'!$F$39))))</f>
        <v/>
      </c>
      <c r="NH350" s="79" t="str">
        <f>IF(NF$9="", "", IF(AND(NOT('Personnel Details'!$N$39=""), $B350&gt;='Personnel Details'!$N$39), 'Personnel Details'!$Q$39, IF(AND(NOT('Personnel Details'!$I$39=""), $B350&gt;='Personnel Details'!$I$39), 'Personnel Details'!$L$39, 'Personnel Details'!$G$39)))</f>
        <v/>
      </c>
      <c r="NI350" s="59">
        <f t="shared" si="887"/>
        <v>0</v>
      </c>
      <c r="NJ350" s="53"/>
      <c r="NL350" s="78" t="str">
        <f>IF(NL$9="", "", IF(AND(NOT('Personnel Details'!$N$40=""), $B350&gt;='Personnel Details'!$N$40), 'Personnel Details'!$O$40, IF(AND(NOT('Personnel Details'!$I$40=""), $B350&gt;='Personnel Details'!$I$40), 'Personnel Details'!$J$40, 'Personnel Details'!$E$40)))</f>
        <v/>
      </c>
      <c r="NM350" s="59" t="str">
        <f>IF(NL$9="", "", IF(AND(NOT('Personnel Details'!$N$40=""), $B350&gt;='Personnel Details'!$N$40), IF('Personnel Details'!$P$40="","", 'Personnel Details'!$P$40), IF(AND(NOT('Personnel Details'!$I$40=""), $B350&gt;='Personnel Details'!$I$40), IF('Personnel Details'!$K$40="", "", 'Personnel Details'!$K$40), IF('Personnel Details'!$F$40="", "", 'Personnel Details'!$F$40))))</f>
        <v/>
      </c>
      <c r="NN350" s="79" t="str">
        <f>IF(NL$9="", "", IF(AND(NOT('Personnel Details'!$N$40=""), $B350&gt;='Personnel Details'!$N$40), 'Personnel Details'!$Q$40, IF(AND(NOT('Personnel Details'!$I$40=""), $B350&gt;='Personnel Details'!$I$40), 'Personnel Details'!$L$40, 'Personnel Details'!$G$40)))</f>
        <v/>
      </c>
      <c r="NO350" s="59">
        <f t="shared" si="888"/>
        <v>0</v>
      </c>
      <c r="NP350" s="53"/>
    </row>
    <row r="351" spans="1:380" x14ac:dyDescent="0.25">
      <c r="A351" s="32"/>
      <c r="B351" s="113">
        <f>IFERROR(IF(B350+1&gt;'Personnel Details'!$U$5, "", B350+1), "")</f>
        <v>44171</v>
      </c>
      <c r="C351" s="32"/>
      <c r="D351" s="120"/>
      <c r="E351" s="13" t="str">
        <f t="shared" si="767"/>
        <v/>
      </c>
      <c r="F351" s="13" t="str">
        <f t="shared" si="798"/>
        <v/>
      </c>
      <c r="G351" s="56" t="str">
        <f t="shared" si="889"/>
        <v/>
      </c>
      <c r="H351" s="16" t="str">
        <f t="shared" si="799"/>
        <v/>
      </c>
      <c r="I351" s="32"/>
      <c r="J351" s="120"/>
      <c r="K351" s="62" t="str">
        <f t="shared" si="768"/>
        <v/>
      </c>
      <c r="L351" s="62" t="str">
        <f t="shared" si="800"/>
        <v/>
      </c>
      <c r="M351" s="65" t="str">
        <f t="shared" si="890"/>
        <v/>
      </c>
      <c r="N351" s="68" t="str">
        <f t="shared" si="801"/>
        <v/>
      </c>
      <c r="O351" s="32"/>
      <c r="P351" s="120"/>
      <c r="Q351" s="62" t="str">
        <f t="shared" si="769"/>
        <v/>
      </c>
      <c r="R351" s="62" t="str">
        <f t="shared" si="802"/>
        <v/>
      </c>
      <c r="S351" s="65" t="str">
        <f t="shared" si="891"/>
        <v/>
      </c>
      <c r="T351" s="68" t="str">
        <f t="shared" si="803"/>
        <v/>
      </c>
      <c r="U351" s="32"/>
      <c r="V351" s="120"/>
      <c r="W351" s="62" t="str">
        <f t="shared" si="770"/>
        <v/>
      </c>
      <c r="X351" s="62" t="str">
        <f t="shared" si="804"/>
        <v/>
      </c>
      <c r="Y351" s="65" t="str">
        <f t="shared" si="892"/>
        <v/>
      </c>
      <c r="Z351" s="68" t="str">
        <f t="shared" si="805"/>
        <v/>
      </c>
      <c r="AA351" s="32"/>
      <c r="AB351" s="120"/>
      <c r="AC351" s="62" t="str">
        <f t="shared" si="771"/>
        <v/>
      </c>
      <c r="AD351" s="62" t="str">
        <f t="shared" si="806"/>
        <v/>
      </c>
      <c r="AE351" s="65" t="str">
        <f t="shared" si="893"/>
        <v/>
      </c>
      <c r="AF351" s="68" t="str">
        <f t="shared" si="807"/>
        <v/>
      </c>
      <c r="AG351" s="32"/>
      <c r="AH351" s="120"/>
      <c r="AI351" s="62" t="str">
        <f t="shared" si="772"/>
        <v/>
      </c>
      <c r="AJ351" s="62" t="str">
        <f t="shared" si="808"/>
        <v/>
      </c>
      <c r="AK351" s="65" t="str">
        <f t="shared" si="894"/>
        <v/>
      </c>
      <c r="AL351" s="68" t="str">
        <f t="shared" si="809"/>
        <v/>
      </c>
      <c r="AM351" s="32"/>
      <c r="AN351" s="120"/>
      <c r="AO351" s="62" t="str">
        <f t="shared" si="773"/>
        <v/>
      </c>
      <c r="AP351" s="62" t="str">
        <f t="shared" si="810"/>
        <v/>
      </c>
      <c r="AQ351" s="65" t="str">
        <f t="shared" si="895"/>
        <v/>
      </c>
      <c r="AR351" s="68" t="str">
        <f t="shared" si="811"/>
        <v/>
      </c>
      <c r="AS351" s="32"/>
      <c r="AT351" s="120"/>
      <c r="AU351" s="62" t="str">
        <f t="shared" si="774"/>
        <v/>
      </c>
      <c r="AV351" s="62" t="str">
        <f t="shared" si="812"/>
        <v/>
      </c>
      <c r="AW351" s="65" t="str">
        <f t="shared" si="896"/>
        <v/>
      </c>
      <c r="AX351" s="68" t="str">
        <f t="shared" si="813"/>
        <v/>
      </c>
      <c r="AY351" s="32"/>
      <c r="AZ351" s="120"/>
      <c r="BA351" s="62" t="str">
        <f t="shared" si="775"/>
        <v/>
      </c>
      <c r="BB351" s="62" t="str">
        <f t="shared" si="814"/>
        <v/>
      </c>
      <c r="BC351" s="65" t="str">
        <f t="shared" si="897"/>
        <v/>
      </c>
      <c r="BD351" s="68" t="str">
        <f t="shared" si="815"/>
        <v/>
      </c>
      <c r="BE351" s="32"/>
      <c r="BF351" s="120"/>
      <c r="BG351" s="62" t="str">
        <f t="shared" si="776"/>
        <v/>
      </c>
      <c r="BH351" s="62" t="str">
        <f t="shared" si="816"/>
        <v/>
      </c>
      <c r="BI351" s="65" t="str">
        <f t="shared" si="898"/>
        <v/>
      </c>
      <c r="BJ351" s="68" t="str">
        <f t="shared" si="817"/>
        <v/>
      </c>
      <c r="BK351" s="32"/>
      <c r="BL351" s="120"/>
      <c r="BM351" s="62" t="str">
        <f t="shared" si="777"/>
        <v/>
      </c>
      <c r="BN351" s="62" t="str">
        <f t="shared" si="818"/>
        <v/>
      </c>
      <c r="BO351" s="65" t="str">
        <f t="shared" si="899"/>
        <v/>
      </c>
      <c r="BP351" s="68" t="str">
        <f t="shared" si="819"/>
        <v/>
      </c>
      <c r="BQ351" s="32"/>
      <c r="BR351" s="120"/>
      <c r="BS351" s="62" t="str">
        <f t="shared" si="778"/>
        <v/>
      </c>
      <c r="BT351" s="62" t="str">
        <f t="shared" si="820"/>
        <v/>
      </c>
      <c r="BU351" s="65" t="str">
        <f t="shared" si="900"/>
        <v/>
      </c>
      <c r="BV351" s="68" t="str">
        <f t="shared" si="821"/>
        <v/>
      </c>
      <c r="BW351" s="32"/>
      <c r="BX351" s="120"/>
      <c r="BY351" s="62" t="str">
        <f t="shared" si="779"/>
        <v/>
      </c>
      <c r="BZ351" s="62" t="str">
        <f t="shared" si="822"/>
        <v/>
      </c>
      <c r="CA351" s="65" t="str">
        <f t="shared" si="901"/>
        <v/>
      </c>
      <c r="CB351" s="68" t="str">
        <f t="shared" si="823"/>
        <v/>
      </c>
      <c r="CC351" s="32"/>
      <c r="CD351" s="120"/>
      <c r="CE351" s="62" t="str">
        <f t="shared" si="780"/>
        <v/>
      </c>
      <c r="CF351" s="62" t="str">
        <f t="shared" si="824"/>
        <v/>
      </c>
      <c r="CG351" s="65" t="str">
        <f t="shared" si="902"/>
        <v/>
      </c>
      <c r="CH351" s="68" t="str">
        <f t="shared" si="825"/>
        <v/>
      </c>
      <c r="CI351" s="32"/>
      <c r="CJ351" s="120"/>
      <c r="CK351" s="62" t="str">
        <f t="shared" si="781"/>
        <v/>
      </c>
      <c r="CL351" s="62" t="str">
        <f t="shared" si="826"/>
        <v/>
      </c>
      <c r="CM351" s="65" t="str">
        <f t="shared" si="903"/>
        <v/>
      </c>
      <c r="CN351" s="68" t="str">
        <f t="shared" si="827"/>
        <v/>
      </c>
      <c r="CO351" s="32"/>
      <c r="CP351" s="120"/>
      <c r="CQ351" s="62" t="str">
        <f t="shared" si="782"/>
        <v/>
      </c>
      <c r="CR351" s="62" t="str">
        <f t="shared" si="828"/>
        <v/>
      </c>
      <c r="CS351" s="65" t="str">
        <f t="shared" si="904"/>
        <v/>
      </c>
      <c r="CT351" s="68" t="str">
        <f t="shared" si="829"/>
        <v/>
      </c>
      <c r="CU351" s="32"/>
      <c r="CV351" s="120"/>
      <c r="CW351" s="62" t="str">
        <f t="shared" si="783"/>
        <v/>
      </c>
      <c r="CX351" s="62" t="str">
        <f t="shared" si="830"/>
        <v/>
      </c>
      <c r="CY351" s="65" t="str">
        <f t="shared" si="905"/>
        <v/>
      </c>
      <c r="CZ351" s="68" t="str">
        <f t="shared" si="831"/>
        <v/>
      </c>
      <c r="DA351" s="32"/>
      <c r="DB351" s="120"/>
      <c r="DC351" s="62" t="str">
        <f t="shared" si="784"/>
        <v/>
      </c>
      <c r="DD351" s="62" t="str">
        <f t="shared" si="832"/>
        <v/>
      </c>
      <c r="DE351" s="65" t="str">
        <f t="shared" si="906"/>
        <v/>
      </c>
      <c r="DF351" s="68" t="str">
        <f t="shared" si="833"/>
        <v/>
      </c>
      <c r="DG351" s="32"/>
      <c r="DH351" s="120"/>
      <c r="DI351" s="62" t="str">
        <f t="shared" si="785"/>
        <v/>
      </c>
      <c r="DJ351" s="62" t="str">
        <f t="shared" si="834"/>
        <v/>
      </c>
      <c r="DK351" s="65" t="str">
        <f t="shared" si="907"/>
        <v/>
      </c>
      <c r="DL351" s="68" t="str">
        <f t="shared" si="835"/>
        <v/>
      </c>
      <c r="DM351" s="32"/>
      <c r="DN351" s="120"/>
      <c r="DO351" s="62" t="str">
        <f t="shared" si="786"/>
        <v/>
      </c>
      <c r="DP351" s="62" t="str">
        <f t="shared" si="836"/>
        <v/>
      </c>
      <c r="DQ351" s="65" t="str">
        <f t="shared" si="908"/>
        <v/>
      </c>
      <c r="DR351" s="68" t="str">
        <f t="shared" si="837"/>
        <v/>
      </c>
      <c r="DS351" s="32"/>
      <c r="DT351" s="120"/>
      <c r="DU351" s="62" t="str">
        <f t="shared" si="787"/>
        <v/>
      </c>
      <c r="DV351" s="62" t="str">
        <f t="shared" si="838"/>
        <v/>
      </c>
      <c r="DW351" s="65" t="str">
        <f t="shared" si="909"/>
        <v/>
      </c>
      <c r="DX351" s="68" t="str">
        <f t="shared" si="839"/>
        <v/>
      </c>
      <c r="DY351" s="32"/>
      <c r="DZ351" s="120"/>
      <c r="EA351" s="62" t="str">
        <f t="shared" si="788"/>
        <v/>
      </c>
      <c r="EB351" s="62" t="str">
        <f t="shared" si="840"/>
        <v/>
      </c>
      <c r="EC351" s="65" t="str">
        <f t="shared" si="910"/>
        <v/>
      </c>
      <c r="ED351" s="68" t="str">
        <f t="shared" si="841"/>
        <v/>
      </c>
      <c r="EE351" s="32"/>
      <c r="EF351" s="120"/>
      <c r="EG351" s="62" t="str">
        <f t="shared" si="789"/>
        <v/>
      </c>
      <c r="EH351" s="62" t="str">
        <f t="shared" si="842"/>
        <v/>
      </c>
      <c r="EI351" s="65" t="str">
        <f t="shared" si="911"/>
        <v/>
      </c>
      <c r="EJ351" s="68" t="str">
        <f t="shared" si="843"/>
        <v/>
      </c>
      <c r="EK351" s="32"/>
      <c r="EL351" s="120"/>
      <c r="EM351" s="62" t="str">
        <f t="shared" si="790"/>
        <v/>
      </c>
      <c r="EN351" s="62" t="str">
        <f t="shared" si="844"/>
        <v/>
      </c>
      <c r="EO351" s="65" t="str">
        <f t="shared" si="912"/>
        <v/>
      </c>
      <c r="EP351" s="68" t="str">
        <f t="shared" si="845"/>
        <v/>
      </c>
      <c r="EQ351" s="32"/>
      <c r="ER351" s="120"/>
      <c r="ES351" s="62" t="str">
        <f t="shared" si="791"/>
        <v/>
      </c>
      <c r="ET351" s="62" t="str">
        <f t="shared" si="846"/>
        <v/>
      </c>
      <c r="EU351" s="65" t="str">
        <f t="shared" si="913"/>
        <v/>
      </c>
      <c r="EV351" s="68" t="str">
        <f t="shared" si="847"/>
        <v/>
      </c>
      <c r="EW351" s="32"/>
      <c r="EX351" s="120"/>
      <c r="EY351" s="62" t="str">
        <f t="shared" si="792"/>
        <v/>
      </c>
      <c r="EZ351" s="62" t="str">
        <f t="shared" si="848"/>
        <v/>
      </c>
      <c r="FA351" s="65" t="str">
        <f t="shared" si="914"/>
        <v/>
      </c>
      <c r="FB351" s="68" t="str">
        <f t="shared" si="849"/>
        <v/>
      </c>
      <c r="FC351" s="32"/>
      <c r="FD351" s="120"/>
      <c r="FE351" s="62" t="str">
        <f t="shared" si="793"/>
        <v/>
      </c>
      <c r="FF351" s="62" t="str">
        <f t="shared" si="850"/>
        <v/>
      </c>
      <c r="FG351" s="65" t="str">
        <f t="shared" si="915"/>
        <v/>
      </c>
      <c r="FH351" s="68" t="str">
        <f t="shared" si="851"/>
        <v/>
      </c>
      <c r="FI351" s="32"/>
      <c r="FJ351" s="120"/>
      <c r="FK351" s="62" t="str">
        <f t="shared" si="794"/>
        <v/>
      </c>
      <c r="FL351" s="62" t="str">
        <f t="shared" si="852"/>
        <v/>
      </c>
      <c r="FM351" s="65" t="str">
        <f t="shared" si="916"/>
        <v/>
      </c>
      <c r="FN351" s="68" t="str">
        <f t="shared" si="853"/>
        <v/>
      </c>
      <c r="FO351" s="32"/>
      <c r="FP351" s="120"/>
      <c r="FQ351" s="62" t="str">
        <f t="shared" si="795"/>
        <v/>
      </c>
      <c r="FR351" s="62" t="str">
        <f t="shared" si="854"/>
        <v/>
      </c>
      <c r="FS351" s="65" t="str">
        <f t="shared" si="917"/>
        <v/>
      </c>
      <c r="FT351" s="68" t="str">
        <f t="shared" si="855"/>
        <v/>
      </c>
      <c r="FU351" s="32"/>
      <c r="FV351" s="120"/>
      <c r="FW351" s="62" t="str">
        <f t="shared" si="796"/>
        <v/>
      </c>
      <c r="FX351" s="62" t="str">
        <f t="shared" si="856"/>
        <v/>
      </c>
      <c r="FY351" s="65" t="str">
        <f t="shared" si="918"/>
        <v/>
      </c>
      <c r="FZ351" s="68" t="str">
        <f t="shared" si="857"/>
        <v/>
      </c>
      <c r="GA351" s="32"/>
      <c r="GC351" s="7" t="str">
        <f t="shared" si="858"/>
        <v>Dec 2020</v>
      </c>
      <c r="GD351" s="7" t="str">
        <f t="shared" ca="1" si="797"/>
        <v>Weekend</v>
      </c>
      <c r="GT351" s="71">
        <f>IF(GT$9="", "", IF(AND(NOT('Personnel Details'!$N$11=""), $B351&gt;='Personnel Details'!$N$11), 'Personnel Details'!$O$11, IF(AND(NOT('Personnel Details'!$I$11=""), $B351&gt;='Personnel Details'!$I$11), 'Personnel Details'!$J$11, 'Personnel Details'!$E$11)))</f>
        <v>0.8</v>
      </c>
      <c r="GU351" s="59" t="str">
        <f>IF(GT$9="", "", IF(AND(NOT('Personnel Details'!$N$11=""), $B351&gt;='Personnel Details'!$N$11), IF('Personnel Details'!$P$11="","", 'Personnel Details'!$P$11), IF(AND(NOT('Personnel Details'!$I$11=""), $B351&gt;='Personnel Details'!$I$11), IF('Personnel Details'!$K$11="", "", 'Personnel Details'!$K$11), IF('Personnel Details'!$F$11="", "", 'Personnel Details'!$F$11))))</f>
        <v/>
      </c>
      <c r="GV351" s="74">
        <f>IF(GT$9="", "", IF(AND(NOT('Personnel Details'!$N$11=""), $B351&gt;='Personnel Details'!$N$11), 'Personnel Details'!$Q$11, IF(AND(NOT('Personnel Details'!$I$11=""), $B351&gt;='Personnel Details'!$I$11), 'Personnel Details'!$L$11, 'Personnel Details'!$G$11)))</f>
        <v>0</v>
      </c>
      <c r="GW351" s="59">
        <f t="shared" si="859"/>
        <v>0</v>
      </c>
      <c r="GX351" s="53"/>
      <c r="GZ351" s="78">
        <f>IF(GZ$9="", "", IF(AND(NOT('Personnel Details'!$N$12=""), $B351&gt;='Personnel Details'!$N$12), 'Personnel Details'!$O$12, IF(AND(NOT('Personnel Details'!$I$12=""), $B351&gt;='Personnel Details'!$I$12), 'Personnel Details'!$J$12, 'Personnel Details'!$E$12)))</f>
        <v>0.8</v>
      </c>
      <c r="HA351" s="59" t="str">
        <f>IF(GZ$9="", "", IF(AND(NOT('Personnel Details'!$N$12=""), $B351&gt;='Personnel Details'!$N$12), IF('Personnel Details'!$P$12="","", 'Personnel Details'!$P$12), IF(AND(NOT('Personnel Details'!$I$12=""), $B351&gt;='Personnel Details'!$I$12), IF('Personnel Details'!$K$12="", "", 'Personnel Details'!$K$12), IF('Personnel Details'!$F$12="", "", 'Personnel Details'!$F$12))))</f>
        <v/>
      </c>
      <c r="HB351" s="79">
        <f>IF(GZ$9="", "", IF(AND(NOT('Personnel Details'!$N$12=""), $B351&gt;='Personnel Details'!$N$12), 'Personnel Details'!$Q$12, IF(AND(NOT('Personnel Details'!$I$12=""), $B351&gt;='Personnel Details'!$I$12), 'Personnel Details'!$L$12, 'Personnel Details'!$G$12)))</f>
        <v>0</v>
      </c>
      <c r="HC351" s="59">
        <f t="shared" si="860"/>
        <v>0</v>
      </c>
      <c r="HD351" s="53"/>
      <c r="HF351" s="78">
        <f>IF(HF$9="", "", IF(AND(NOT('Personnel Details'!$N$13=""), $B351&gt;='Personnel Details'!$N$13), 'Personnel Details'!$O$13, IF(AND(NOT('Personnel Details'!$I$13=""), $B351&gt;='Personnel Details'!$I$13), 'Personnel Details'!$J$13, 'Personnel Details'!$E$13)))</f>
        <v>0.8</v>
      </c>
      <c r="HG351" s="59" t="str">
        <f>IF(HF$9="", "", IF(AND(NOT('Personnel Details'!$N$13=""), $B351&gt;='Personnel Details'!$N$13), IF('Personnel Details'!$P$13="","", 'Personnel Details'!$P$13), IF(AND(NOT('Personnel Details'!$I$13=""), $B351&gt;='Personnel Details'!$I$13), IF('Personnel Details'!$K$13="", "", 'Personnel Details'!$K$13), IF('Personnel Details'!$F$13="", "", 'Personnel Details'!$F$13))))</f>
        <v/>
      </c>
      <c r="HH351" s="79">
        <f>IF(HF$9="", "", IF(AND(NOT('Personnel Details'!$N$13=""), $B351&gt;='Personnel Details'!$N$13), 'Personnel Details'!$Q$13, IF(AND(NOT('Personnel Details'!$I$13=""), $B351&gt;='Personnel Details'!$I$13), 'Personnel Details'!$L$13, 'Personnel Details'!$G$13)))</f>
        <v>0</v>
      </c>
      <c r="HI351" s="59">
        <f t="shared" si="861"/>
        <v>0</v>
      </c>
      <c r="HJ351" s="53"/>
      <c r="HL351" s="78">
        <f>IF(HL$9="", "", IF(AND(NOT('Personnel Details'!$N$14=""), $B351&gt;='Personnel Details'!$N$14), 'Personnel Details'!$O$14, IF(AND(NOT('Personnel Details'!$I$14=""), $B351&gt;='Personnel Details'!$I$14), 'Personnel Details'!$J$14, 'Personnel Details'!$E$14)))</f>
        <v>0.8</v>
      </c>
      <c r="HM351" s="59">
        <f>IF(HL$9="", "", IF(AND(NOT('Personnel Details'!$N$14=""), $B351&gt;='Personnel Details'!$N$14), IF('Personnel Details'!$P$14="","", 'Personnel Details'!$P$14), IF(AND(NOT('Personnel Details'!$I$14=""), $B351&gt;='Personnel Details'!$I$14), IF('Personnel Details'!$K$14="", "", 'Personnel Details'!$K$14), IF('Personnel Details'!$F$14="", "", 'Personnel Details'!$F$14))))</f>
        <v>2000</v>
      </c>
      <c r="HN351" s="79">
        <f>IF(HL$9="", "", IF(AND(NOT('Personnel Details'!$N$14=""), $B351&gt;='Personnel Details'!$N$14), 'Personnel Details'!$Q$14, IF(AND(NOT('Personnel Details'!$I$14=""), $B351&gt;='Personnel Details'!$I$14), 'Personnel Details'!$L$14, 'Personnel Details'!$G$14)))</f>
        <v>0.85</v>
      </c>
      <c r="HO351" s="59">
        <f t="shared" si="862"/>
        <v>0</v>
      </c>
      <c r="HP351" s="53"/>
      <c r="HR351" s="78" t="str">
        <f>IF(HR$9="", "", IF(AND(NOT('Personnel Details'!$N$15=""), $B351&gt;='Personnel Details'!$N$15), 'Personnel Details'!$O$15, IF(AND(NOT('Personnel Details'!$I$15=""), $B351&gt;='Personnel Details'!$I$15), 'Personnel Details'!$J$15, 'Personnel Details'!$E$15)))</f>
        <v/>
      </c>
      <c r="HS351" s="59" t="str">
        <f>IF(HR$9="", "", IF(AND(NOT('Personnel Details'!$N$15=""), $B351&gt;='Personnel Details'!$N$15), IF('Personnel Details'!$P$15="","", 'Personnel Details'!$P$15), IF(AND(NOT('Personnel Details'!$I$15=""), $B351&gt;='Personnel Details'!$I$15), IF('Personnel Details'!$K$15="", "", 'Personnel Details'!$K$15), IF('Personnel Details'!$F$15="", "", 'Personnel Details'!$F$15))))</f>
        <v/>
      </c>
      <c r="HT351" s="79" t="str">
        <f>IF(HR$9="", "", IF(AND(NOT('Personnel Details'!$N$15=""), $B351&gt;='Personnel Details'!$N$15), 'Personnel Details'!$Q$15, IF(AND(NOT('Personnel Details'!$I$15=""), $B351&gt;='Personnel Details'!$I$15), 'Personnel Details'!$L$15, 'Personnel Details'!$G$15)))</f>
        <v/>
      </c>
      <c r="HU351" s="59">
        <f t="shared" si="863"/>
        <v>0</v>
      </c>
      <c r="HV351" s="53"/>
      <c r="HX351" s="78" t="str">
        <f>IF(HX$9="", "", IF(AND(NOT('Personnel Details'!$N$16=""), $B351&gt;='Personnel Details'!$N$16), 'Personnel Details'!$O$16, IF(AND(NOT('Personnel Details'!$I$16=""), $B351&gt;='Personnel Details'!$I$16), 'Personnel Details'!$J$16, 'Personnel Details'!$E$16)))</f>
        <v/>
      </c>
      <c r="HY351" s="59" t="str">
        <f>IF(HX$9="", "", IF(AND(NOT('Personnel Details'!$N$16=""), $B351&gt;='Personnel Details'!$N$16), IF('Personnel Details'!$P$16="","", 'Personnel Details'!$P$16), IF(AND(NOT('Personnel Details'!$I$16=""), $B351&gt;='Personnel Details'!$I$16), IF('Personnel Details'!$K$16="", "", 'Personnel Details'!$K$16), IF('Personnel Details'!$F$16="", "", 'Personnel Details'!$F$16))))</f>
        <v/>
      </c>
      <c r="HZ351" s="79" t="str">
        <f>IF(HX$9="", "", IF(AND(NOT('Personnel Details'!$N$16=""), $B351&gt;='Personnel Details'!$N$16), 'Personnel Details'!$Q$16, IF(AND(NOT('Personnel Details'!$I$16=""), $B351&gt;='Personnel Details'!$I$16), 'Personnel Details'!$L$16, 'Personnel Details'!$G$16)))</f>
        <v/>
      </c>
      <c r="IA351" s="59">
        <f t="shared" si="864"/>
        <v>0</v>
      </c>
      <c r="IB351" s="53"/>
      <c r="ID351" s="78" t="str">
        <f>IF(ID$9="", "", IF(AND(NOT('Personnel Details'!$N$17=""), $B351&gt;='Personnel Details'!$N$17), 'Personnel Details'!$O$17, IF(AND(NOT('Personnel Details'!$I$17=""), $B351&gt;='Personnel Details'!$I$17), 'Personnel Details'!$J$17, 'Personnel Details'!$E$17)))</f>
        <v/>
      </c>
      <c r="IE351" s="59" t="str">
        <f>IF(ID$9="", "", IF(AND(NOT('Personnel Details'!$N$17=""), $B351&gt;='Personnel Details'!$N$17), IF('Personnel Details'!$P$17="","", 'Personnel Details'!$P$17), IF(AND(NOT('Personnel Details'!$I$17=""), $B351&gt;='Personnel Details'!$I$17), IF('Personnel Details'!$K$17="", "", 'Personnel Details'!$K$17), IF('Personnel Details'!$F$17="", "", 'Personnel Details'!$F$17))))</f>
        <v/>
      </c>
      <c r="IF351" s="79" t="str">
        <f>IF(ID$9="", "", IF(AND(NOT('Personnel Details'!$N$17=""), $B351&gt;='Personnel Details'!$N$17), 'Personnel Details'!$Q$17, IF(AND(NOT('Personnel Details'!$I$17=""), $B351&gt;='Personnel Details'!$I$17), 'Personnel Details'!$L$17, 'Personnel Details'!$G$17)))</f>
        <v/>
      </c>
      <c r="IG351" s="59">
        <f t="shared" si="865"/>
        <v>0</v>
      </c>
      <c r="IH351" s="53"/>
      <c r="IJ351" s="78" t="str">
        <f>IF(IJ$9="", "", IF(AND(NOT('Personnel Details'!$N$18=""), $B351&gt;='Personnel Details'!$N$18), 'Personnel Details'!$O$18, IF(AND(NOT('Personnel Details'!$I$18=""), $B351&gt;='Personnel Details'!$I$18), 'Personnel Details'!$J$18, 'Personnel Details'!$E$18)))</f>
        <v/>
      </c>
      <c r="IK351" s="59" t="str">
        <f>IF(IJ$9="", "", IF(AND(NOT('Personnel Details'!$N$18=""), $B351&gt;='Personnel Details'!$N$18), IF('Personnel Details'!$P$18="","", 'Personnel Details'!$P$18), IF(AND(NOT('Personnel Details'!$I$18=""), $B351&gt;='Personnel Details'!$I$18), IF('Personnel Details'!$K$18="", "", 'Personnel Details'!$K$18), IF('Personnel Details'!$F$18="", "", 'Personnel Details'!$F$18))))</f>
        <v/>
      </c>
      <c r="IL351" s="79" t="str">
        <f>IF(IJ$9="", "", IF(AND(NOT('Personnel Details'!$N$18=""), $B351&gt;='Personnel Details'!$N$18), 'Personnel Details'!$Q$18, IF(AND(NOT('Personnel Details'!$I$18=""), $B351&gt;='Personnel Details'!$I$18), 'Personnel Details'!$L$18, 'Personnel Details'!$G$18)))</f>
        <v/>
      </c>
      <c r="IM351" s="59">
        <f t="shared" si="866"/>
        <v>0</v>
      </c>
      <c r="IN351" s="53"/>
      <c r="IP351" s="78" t="str">
        <f>IF(IP$9="", "", IF(AND(NOT('Personnel Details'!$N$19=""), $B351&gt;='Personnel Details'!$N$19), 'Personnel Details'!$O$19, IF(AND(NOT('Personnel Details'!$I$19=""), $B351&gt;='Personnel Details'!$I$19), 'Personnel Details'!$J$19, 'Personnel Details'!$E$19)))</f>
        <v/>
      </c>
      <c r="IQ351" s="59" t="str">
        <f>IF(IP$9="", "", IF(AND(NOT('Personnel Details'!$N$19=""), $B351&gt;='Personnel Details'!$N$19), IF('Personnel Details'!$P$19="","", 'Personnel Details'!$P$19), IF(AND(NOT('Personnel Details'!$I$19=""), $B351&gt;='Personnel Details'!$I$19), IF('Personnel Details'!$K$19="", "", 'Personnel Details'!$K$19), IF('Personnel Details'!$F$19="", "", 'Personnel Details'!$F$19))))</f>
        <v/>
      </c>
      <c r="IR351" s="79" t="str">
        <f>IF(IP$9="", "", IF(AND(NOT('Personnel Details'!$N$19=""), $B351&gt;='Personnel Details'!$N$19), 'Personnel Details'!$Q$19, IF(AND(NOT('Personnel Details'!$I$19=""), $B351&gt;='Personnel Details'!$I$19), 'Personnel Details'!$L$19, 'Personnel Details'!$G$19)))</f>
        <v/>
      </c>
      <c r="IS351" s="59">
        <f t="shared" si="867"/>
        <v>0</v>
      </c>
      <c r="IT351" s="53"/>
      <c r="IV351" s="78" t="str">
        <f>IF(IV$9="", "", IF(AND(NOT('Personnel Details'!$N$20=""), $B351&gt;='Personnel Details'!$N$20), 'Personnel Details'!$O$20, IF(AND(NOT('Personnel Details'!$I$20=""), $B351&gt;='Personnel Details'!$I$20), 'Personnel Details'!$J$20, 'Personnel Details'!$E$20)))</f>
        <v/>
      </c>
      <c r="IW351" s="59" t="str">
        <f>IF(IV$9="", "", IF(AND(NOT('Personnel Details'!$N$20=""), $B351&gt;='Personnel Details'!$N$20), IF('Personnel Details'!$P$20="","", 'Personnel Details'!$P$20), IF(AND(NOT('Personnel Details'!$I$20=""), $B351&gt;='Personnel Details'!$I$20), IF('Personnel Details'!$K$20="", "", 'Personnel Details'!$K$20), IF('Personnel Details'!$F$20="", "", 'Personnel Details'!$F$20))))</f>
        <v/>
      </c>
      <c r="IX351" s="79" t="str">
        <f>IF(IV$9="", "", IF(AND(NOT('Personnel Details'!$N$20=""), $B351&gt;='Personnel Details'!$N$20), 'Personnel Details'!$Q$20, IF(AND(NOT('Personnel Details'!$I$20=""), $B351&gt;='Personnel Details'!$I$20), 'Personnel Details'!$L$20, 'Personnel Details'!$G$20)))</f>
        <v/>
      </c>
      <c r="IY351" s="59">
        <f t="shared" si="868"/>
        <v>0</v>
      </c>
      <c r="IZ351" s="53"/>
      <c r="JB351" s="78" t="str">
        <f>IF(JB$9="", "", IF(AND(NOT('Personnel Details'!$N$21=""), $B351&gt;='Personnel Details'!$N$21), 'Personnel Details'!$O$21, IF(AND(NOT('Personnel Details'!$I$21=""), $B351&gt;='Personnel Details'!$I$21), 'Personnel Details'!$J$21, 'Personnel Details'!$E$21)))</f>
        <v/>
      </c>
      <c r="JC351" s="59" t="str">
        <f>IF(JB$9="", "", IF(AND(NOT('Personnel Details'!$N$21=""), $B351&gt;='Personnel Details'!$N$21), IF('Personnel Details'!$P$21="","", 'Personnel Details'!$P$21), IF(AND(NOT('Personnel Details'!$I$21=""), $B351&gt;='Personnel Details'!$I$21), IF('Personnel Details'!$K$21="", "", 'Personnel Details'!$K$21), IF('Personnel Details'!$F$21="", "", 'Personnel Details'!$F$21))))</f>
        <v/>
      </c>
      <c r="JD351" s="79" t="str">
        <f>IF(JB$9="", "", IF(AND(NOT('Personnel Details'!$N$21=""), $B351&gt;='Personnel Details'!$N$21), 'Personnel Details'!$Q$21, IF(AND(NOT('Personnel Details'!$I$21=""), $B351&gt;='Personnel Details'!$I$21), 'Personnel Details'!$L$21, 'Personnel Details'!$G$21)))</f>
        <v/>
      </c>
      <c r="JE351" s="59">
        <f t="shared" si="869"/>
        <v>0</v>
      </c>
      <c r="JF351" s="53"/>
      <c r="JH351" s="78" t="str">
        <f>IF(JH$9="", "", IF(AND(NOT('Personnel Details'!$N$22=""), $B351&gt;='Personnel Details'!$N$22), 'Personnel Details'!$O$22, IF(AND(NOT('Personnel Details'!$I$22=""), $B351&gt;='Personnel Details'!$I$22), 'Personnel Details'!$J$22, 'Personnel Details'!$E$22)))</f>
        <v/>
      </c>
      <c r="JI351" s="59" t="str">
        <f>IF(JH$9="", "", IF(AND(NOT('Personnel Details'!$N$22=""), $B351&gt;='Personnel Details'!$N$22), IF('Personnel Details'!$P$22="","", 'Personnel Details'!$P$22), IF(AND(NOT('Personnel Details'!$I$22=""), $B351&gt;='Personnel Details'!$I$22), IF('Personnel Details'!$K$22="", "", 'Personnel Details'!$K$22), IF('Personnel Details'!$F$22="", "", 'Personnel Details'!$F$22))))</f>
        <v/>
      </c>
      <c r="JJ351" s="79" t="str">
        <f>IF(JH$9="", "", IF(AND(NOT('Personnel Details'!$N$22=""), $B351&gt;='Personnel Details'!$N$22), 'Personnel Details'!$Q$22, IF(AND(NOT('Personnel Details'!$I$22=""), $B351&gt;='Personnel Details'!$I$22), 'Personnel Details'!$L$22, 'Personnel Details'!$G$22)))</f>
        <v/>
      </c>
      <c r="JK351" s="59">
        <f t="shared" si="870"/>
        <v>0</v>
      </c>
      <c r="JL351" s="53"/>
      <c r="JN351" s="78" t="str">
        <f>IF(JN$9="", "", IF(AND(NOT('Personnel Details'!$N$23=""), $B351&gt;='Personnel Details'!$N$23), 'Personnel Details'!$O$23, IF(AND(NOT('Personnel Details'!$I$23=""), $B351&gt;='Personnel Details'!$I$23), 'Personnel Details'!$J$23, 'Personnel Details'!$E$23)))</f>
        <v/>
      </c>
      <c r="JO351" s="59" t="str">
        <f>IF(JN$9="", "", IF(AND(NOT('Personnel Details'!$N$23=""), $B351&gt;='Personnel Details'!$N$23), IF('Personnel Details'!$P$23="","", 'Personnel Details'!$P$23), IF(AND(NOT('Personnel Details'!$I$23=""), $B351&gt;='Personnel Details'!$I$23), IF('Personnel Details'!$K$23="", "", 'Personnel Details'!$K$23), IF('Personnel Details'!$F$23="", "", 'Personnel Details'!$F$23))))</f>
        <v/>
      </c>
      <c r="JP351" s="79" t="str">
        <f>IF(JN$9="", "", IF(AND(NOT('Personnel Details'!$N$23=""), $B351&gt;='Personnel Details'!$N$23), 'Personnel Details'!$Q$23, IF(AND(NOT('Personnel Details'!$I$23=""), $B351&gt;='Personnel Details'!$I$23), 'Personnel Details'!$L$23, 'Personnel Details'!$G$23)))</f>
        <v/>
      </c>
      <c r="JQ351" s="59">
        <f t="shared" si="871"/>
        <v>0</v>
      </c>
      <c r="JR351" s="53"/>
      <c r="JT351" s="78" t="str">
        <f>IF(JT$9="", "", IF(AND(NOT('Personnel Details'!$N$24=""), $B351&gt;='Personnel Details'!$N$24), 'Personnel Details'!$O$24, IF(AND(NOT('Personnel Details'!$I$24=""), $B351&gt;='Personnel Details'!$I$24), 'Personnel Details'!$J$24, 'Personnel Details'!$E$24)))</f>
        <v/>
      </c>
      <c r="JU351" s="59" t="str">
        <f>IF(JT$9="", "", IF(AND(NOT('Personnel Details'!$N$24=""), $B351&gt;='Personnel Details'!$N$24), IF('Personnel Details'!$P$24="","", 'Personnel Details'!$P$24), IF(AND(NOT('Personnel Details'!$I$24=""), $B351&gt;='Personnel Details'!$I$24), IF('Personnel Details'!$K$24="", "", 'Personnel Details'!$K$24), IF('Personnel Details'!$F$24="", "", 'Personnel Details'!$F$24))))</f>
        <v/>
      </c>
      <c r="JV351" s="79" t="str">
        <f>IF(JT$9="", "", IF(AND(NOT('Personnel Details'!$N$24=""), $B351&gt;='Personnel Details'!$N$24), 'Personnel Details'!$Q$24, IF(AND(NOT('Personnel Details'!$I$24=""), $B351&gt;='Personnel Details'!$I$24), 'Personnel Details'!$L$24, 'Personnel Details'!$G$24)))</f>
        <v/>
      </c>
      <c r="JW351" s="59">
        <f t="shared" si="872"/>
        <v>0</v>
      </c>
      <c r="JX351" s="53"/>
      <c r="JZ351" s="78" t="str">
        <f>IF(JZ$9="", "", IF(AND(NOT('Personnel Details'!$N$25=""), $B351&gt;='Personnel Details'!$N$25), 'Personnel Details'!$O$25, IF(AND(NOT('Personnel Details'!$I$25=""), $B351&gt;='Personnel Details'!$I$25), 'Personnel Details'!$J$25, 'Personnel Details'!$E$25)))</f>
        <v/>
      </c>
      <c r="KA351" s="59" t="str">
        <f>IF(JZ$9="", "", IF(AND(NOT('Personnel Details'!$N$25=""), $B351&gt;='Personnel Details'!$N$25), IF('Personnel Details'!$P$25="","", 'Personnel Details'!$P$25), IF(AND(NOT('Personnel Details'!$I$25=""), $B351&gt;='Personnel Details'!$I$25), IF('Personnel Details'!$K$25="", "", 'Personnel Details'!$K$25), IF('Personnel Details'!$F$25="", "", 'Personnel Details'!$F$25))))</f>
        <v/>
      </c>
      <c r="KB351" s="79" t="str">
        <f>IF(JZ$9="", "", IF(AND(NOT('Personnel Details'!$N$25=""), $B351&gt;='Personnel Details'!$N$25), 'Personnel Details'!$Q$25, IF(AND(NOT('Personnel Details'!$I$25=""), $B351&gt;='Personnel Details'!$I$25), 'Personnel Details'!$L$25, 'Personnel Details'!$G$25)))</f>
        <v/>
      </c>
      <c r="KC351" s="59">
        <f t="shared" si="873"/>
        <v>0</v>
      </c>
      <c r="KD351" s="53"/>
      <c r="KF351" s="78" t="str">
        <f>IF(KF$9="", "", IF(AND(NOT('Personnel Details'!$N$26=""), $B351&gt;='Personnel Details'!$N$26), 'Personnel Details'!$O$26, IF(AND(NOT('Personnel Details'!$I$26=""), $B351&gt;='Personnel Details'!$I$26), 'Personnel Details'!$J$26, 'Personnel Details'!$E$26)))</f>
        <v/>
      </c>
      <c r="KG351" s="59" t="str">
        <f>IF(KF$9="", "", IF(AND(NOT('Personnel Details'!$N$26=""), $B351&gt;='Personnel Details'!$N$26), IF('Personnel Details'!$P$26="","", 'Personnel Details'!$P$26), IF(AND(NOT('Personnel Details'!$I$26=""), $B351&gt;='Personnel Details'!$I$26), IF('Personnel Details'!$K$26="", "", 'Personnel Details'!$K$26), IF('Personnel Details'!$F$26="", "", 'Personnel Details'!$F$26))))</f>
        <v/>
      </c>
      <c r="KH351" s="79" t="str">
        <f>IF(KF$9="", "", IF(AND(NOT('Personnel Details'!$N$26=""), $B351&gt;='Personnel Details'!$N$26), 'Personnel Details'!$Q$26, IF(AND(NOT('Personnel Details'!$I$26=""), $B351&gt;='Personnel Details'!$I$26), 'Personnel Details'!$L$26, 'Personnel Details'!$G$26)))</f>
        <v/>
      </c>
      <c r="KI351" s="59">
        <f t="shared" si="874"/>
        <v>0</v>
      </c>
      <c r="KJ351" s="53"/>
      <c r="KL351" s="78" t="str">
        <f>IF(KL$9="", "", IF(AND(NOT('Personnel Details'!$N$27=""), $B351&gt;='Personnel Details'!$N$27), 'Personnel Details'!$O$27, IF(AND(NOT('Personnel Details'!$I$27=""), $B351&gt;='Personnel Details'!$I$27), 'Personnel Details'!$J$27, 'Personnel Details'!$E$27)))</f>
        <v/>
      </c>
      <c r="KM351" s="59" t="str">
        <f>IF(KL$9="", "", IF(AND(NOT('Personnel Details'!$N$27=""), $B351&gt;='Personnel Details'!$N$27), IF('Personnel Details'!$P$27="","", 'Personnel Details'!$P$27), IF(AND(NOT('Personnel Details'!$I$27=""), $B351&gt;='Personnel Details'!$I$27), IF('Personnel Details'!$K$27="", "", 'Personnel Details'!$K$27), IF('Personnel Details'!$F$27="", "", 'Personnel Details'!$F$27))))</f>
        <v/>
      </c>
      <c r="KN351" s="79" t="str">
        <f>IF(KL$9="", "", IF(AND(NOT('Personnel Details'!$N$27=""), $B351&gt;='Personnel Details'!$N$27), 'Personnel Details'!$Q$27, IF(AND(NOT('Personnel Details'!$I$27=""), $B351&gt;='Personnel Details'!$I$27), 'Personnel Details'!$L$27, 'Personnel Details'!$G$27)))</f>
        <v/>
      </c>
      <c r="KO351" s="59">
        <f t="shared" si="875"/>
        <v>0</v>
      </c>
      <c r="KP351" s="53"/>
      <c r="KR351" s="78" t="str">
        <f>IF(KR$9="", "", IF(AND(NOT('Personnel Details'!$N$28=""), $B351&gt;='Personnel Details'!$N$28), 'Personnel Details'!$O$28, IF(AND(NOT('Personnel Details'!$I$28=""), $B351&gt;='Personnel Details'!$I$28), 'Personnel Details'!$J$28, 'Personnel Details'!$E$28)))</f>
        <v/>
      </c>
      <c r="KS351" s="59" t="str">
        <f>IF(KR$9="", "", IF(AND(NOT('Personnel Details'!$N$28=""), $B351&gt;='Personnel Details'!$N$28), IF('Personnel Details'!$P$28="","", 'Personnel Details'!$P$28), IF(AND(NOT('Personnel Details'!$I$28=""), $B351&gt;='Personnel Details'!$I$28), IF('Personnel Details'!$K$28="", "", 'Personnel Details'!$K$28), IF('Personnel Details'!$F$28="", "", 'Personnel Details'!$F$28))))</f>
        <v/>
      </c>
      <c r="KT351" s="79" t="str">
        <f>IF(KR$9="", "", IF(AND(NOT('Personnel Details'!$N$28=""), $B351&gt;='Personnel Details'!$N$28), 'Personnel Details'!$Q$28, IF(AND(NOT('Personnel Details'!$I$28=""), $B351&gt;='Personnel Details'!$I$28), 'Personnel Details'!$L$28, 'Personnel Details'!$G$28)))</f>
        <v/>
      </c>
      <c r="KU351" s="59">
        <f t="shared" si="876"/>
        <v>0</v>
      </c>
      <c r="KV351" s="53"/>
      <c r="KX351" s="78" t="str">
        <f>IF(KX$9="", "", IF(AND(NOT('Personnel Details'!$N$29=""), $B351&gt;='Personnel Details'!$N$29), 'Personnel Details'!$O$29, IF(AND(NOT('Personnel Details'!$I$29=""), $B351&gt;='Personnel Details'!$I$29), 'Personnel Details'!$J$29, 'Personnel Details'!$E$29)))</f>
        <v/>
      </c>
      <c r="KY351" s="59" t="str">
        <f>IF(KX$9="", "", IF(AND(NOT('Personnel Details'!$N$29=""), $B351&gt;='Personnel Details'!$N$29), IF('Personnel Details'!$P$29="","", 'Personnel Details'!$P$29), IF(AND(NOT('Personnel Details'!$I$29=""), $B351&gt;='Personnel Details'!$I$29), IF('Personnel Details'!$K$29="", "", 'Personnel Details'!$K$29), IF('Personnel Details'!$F$29="", "", 'Personnel Details'!$F$29))))</f>
        <v/>
      </c>
      <c r="KZ351" s="79" t="str">
        <f>IF(KX$9="", "", IF(AND(NOT('Personnel Details'!$N$29=""), $B351&gt;='Personnel Details'!$N$29), 'Personnel Details'!$Q$29, IF(AND(NOT('Personnel Details'!$I$29=""), $B351&gt;='Personnel Details'!$I$29), 'Personnel Details'!$L$29, 'Personnel Details'!$G$29)))</f>
        <v/>
      </c>
      <c r="LA351" s="59">
        <f t="shared" si="877"/>
        <v>0</v>
      </c>
      <c r="LB351" s="53"/>
      <c r="LD351" s="78" t="str">
        <f>IF(LD$9="", "", IF(AND(NOT('Personnel Details'!$N$30=""), $B351&gt;='Personnel Details'!$N$30), 'Personnel Details'!$O$30, IF(AND(NOT('Personnel Details'!$I$30=""), $B351&gt;='Personnel Details'!$I$30), 'Personnel Details'!$J$30, 'Personnel Details'!$E$30)))</f>
        <v/>
      </c>
      <c r="LE351" s="59" t="str">
        <f>IF(LD$9="", "", IF(AND(NOT('Personnel Details'!$N$30=""), $B351&gt;='Personnel Details'!$N$30), IF('Personnel Details'!$P$30="","", 'Personnel Details'!$P$30), IF(AND(NOT('Personnel Details'!$I$30=""), $B351&gt;='Personnel Details'!$I$30), IF('Personnel Details'!$K$30="", "", 'Personnel Details'!$K$30), IF('Personnel Details'!$F$30="", "", 'Personnel Details'!$F$30))))</f>
        <v/>
      </c>
      <c r="LF351" s="79" t="str">
        <f>IF(LD$9="", "", IF(AND(NOT('Personnel Details'!$N$30=""), $B351&gt;='Personnel Details'!$N$30), 'Personnel Details'!$Q$30, IF(AND(NOT('Personnel Details'!$I$30=""), $B351&gt;='Personnel Details'!$I$30), 'Personnel Details'!$L$30, 'Personnel Details'!$G$30)))</f>
        <v/>
      </c>
      <c r="LG351" s="59">
        <f t="shared" si="878"/>
        <v>0</v>
      </c>
      <c r="LH351" s="53"/>
      <c r="LJ351" s="78" t="str">
        <f>IF(LJ$9="", "", IF(AND(NOT('Personnel Details'!$N$31=""), $B351&gt;='Personnel Details'!$N$31), 'Personnel Details'!$O$31, IF(AND(NOT('Personnel Details'!$I$31=""), $B351&gt;='Personnel Details'!$I$31), 'Personnel Details'!$J$31, 'Personnel Details'!$E$31)))</f>
        <v/>
      </c>
      <c r="LK351" s="59" t="str">
        <f>IF(LJ$9="", "", IF(AND(NOT('Personnel Details'!$N$31=""), $B351&gt;='Personnel Details'!$N$31), IF('Personnel Details'!$P$31="","", 'Personnel Details'!$P$31), IF(AND(NOT('Personnel Details'!$I$31=""), $B351&gt;='Personnel Details'!$I$31), IF('Personnel Details'!$K$31="", "", 'Personnel Details'!$K$31), IF('Personnel Details'!$F$31="", "", 'Personnel Details'!$F$31))))</f>
        <v/>
      </c>
      <c r="LL351" s="79" t="str">
        <f>IF(LJ$9="", "", IF(AND(NOT('Personnel Details'!$N$31=""), $B351&gt;='Personnel Details'!$N$31), 'Personnel Details'!$Q$31, IF(AND(NOT('Personnel Details'!$I$31=""), $B351&gt;='Personnel Details'!$I$31), 'Personnel Details'!$L$31, 'Personnel Details'!$G$31)))</f>
        <v/>
      </c>
      <c r="LM351" s="59">
        <f t="shared" si="879"/>
        <v>0</v>
      </c>
      <c r="LN351" s="53"/>
      <c r="LP351" s="78" t="str">
        <f>IF(LP$9="", "", IF(AND(NOT('Personnel Details'!$N$32=""), $B351&gt;='Personnel Details'!$N$32), 'Personnel Details'!$O$32, IF(AND(NOT('Personnel Details'!$I$32=""), $B351&gt;='Personnel Details'!$I$32), 'Personnel Details'!$J$32, 'Personnel Details'!$E$32)))</f>
        <v/>
      </c>
      <c r="LQ351" s="59" t="str">
        <f>IF(LP$9="", "", IF(AND(NOT('Personnel Details'!$N$32=""), $B351&gt;='Personnel Details'!$N$32), IF('Personnel Details'!$P$32="","", 'Personnel Details'!$P$32), IF(AND(NOT('Personnel Details'!$I$32=""), $B351&gt;='Personnel Details'!$I$32), IF('Personnel Details'!$K$32="", "", 'Personnel Details'!$K$32), IF('Personnel Details'!$F$32="", "", 'Personnel Details'!$F$32))))</f>
        <v/>
      </c>
      <c r="LR351" s="79" t="str">
        <f>IF(LP$9="", "", IF(AND(NOT('Personnel Details'!$N$32=""), $B351&gt;='Personnel Details'!$N$32), 'Personnel Details'!$Q$32, IF(AND(NOT('Personnel Details'!$I$32=""), $B351&gt;='Personnel Details'!$I$32), 'Personnel Details'!$L$32, 'Personnel Details'!$G$32)))</f>
        <v/>
      </c>
      <c r="LS351" s="59">
        <f t="shared" si="880"/>
        <v>0</v>
      </c>
      <c r="LT351" s="53"/>
      <c r="LV351" s="78" t="str">
        <f>IF(LV$9="", "", IF(AND(NOT('Personnel Details'!$N$33=""), $B351&gt;='Personnel Details'!$N$33), 'Personnel Details'!$O$33, IF(AND(NOT('Personnel Details'!$I$33=""), $B351&gt;='Personnel Details'!$I$33), 'Personnel Details'!$J$33, 'Personnel Details'!$E$33)))</f>
        <v/>
      </c>
      <c r="LW351" s="59" t="str">
        <f>IF(LV$9="", "", IF(AND(NOT('Personnel Details'!$N$33=""), $B351&gt;='Personnel Details'!$N$33), IF('Personnel Details'!$P$33="","", 'Personnel Details'!$P$33), IF(AND(NOT('Personnel Details'!$I$33=""), $B351&gt;='Personnel Details'!$I$33), IF('Personnel Details'!$K$33="", "", 'Personnel Details'!$K$33), IF('Personnel Details'!$F$33="", "", 'Personnel Details'!$F$33))))</f>
        <v/>
      </c>
      <c r="LX351" s="79" t="str">
        <f>IF(LV$9="", "", IF(AND(NOT('Personnel Details'!$N$33=""), $B351&gt;='Personnel Details'!$N$33), 'Personnel Details'!$Q$33, IF(AND(NOT('Personnel Details'!$I$33=""), $B351&gt;='Personnel Details'!$I$33), 'Personnel Details'!$L$33, 'Personnel Details'!$G$33)))</f>
        <v/>
      </c>
      <c r="LY351" s="59">
        <f t="shared" si="881"/>
        <v>0</v>
      </c>
      <c r="LZ351" s="53"/>
      <c r="MB351" s="78" t="str">
        <f>IF(MB$9="", "", IF(AND(NOT('Personnel Details'!$N$34=""), $B351&gt;='Personnel Details'!$N$34), 'Personnel Details'!$O$34, IF(AND(NOT('Personnel Details'!$I$34=""), $B351&gt;='Personnel Details'!$I$34), 'Personnel Details'!$J$34, 'Personnel Details'!$E$34)))</f>
        <v/>
      </c>
      <c r="MC351" s="59" t="str">
        <f>IF(MB$9="", "", IF(AND(NOT('Personnel Details'!$N$34=""), $B351&gt;='Personnel Details'!$N$34), IF('Personnel Details'!$P$34="","", 'Personnel Details'!$P$34), IF(AND(NOT('Personnel Details'!$I$34=""), $B351&gt;='Personnel Details'!$I$34), IF('Personnel Details'!$K$34="", "", 'Personnel Details'!$K$34), IF('Personnel Details'!$F$34="", "", 'Personnel Details'!$F$34))))</f>
        <v/>
      </c>
      <c r="MD351" s="79" t="str">
        <f>IF(MB$9="", "", IF(AND(NOT('Personnel Details'!$N$34=""), $B351&gt;='Personnel Details'!$N$34), 'Personnel Details'!$Q$34, IF(AND(NOT('Personnel Details'!$I$34=""), $B351&gt;='Personnel Details'!$I$34), 'Personnel Details'!$L$34, 'Personnel Details'!$G$34)))</f>
        <v/>
      </c>
      <c r="ME351" s="59">
        <f t="shared" si="882"/>
        <v>0</v>
      </c>
      <c r="MF351" s="53"/>
      <c r="MH351" s="78" t="str">
        <f>IF(MH$9="", "", IF(AND(NOT('Personnel Details'!$N$35=""), $B351&gt;='Personnel Details'!$N$35), 'Personnel Details'!$O$35, IF(AND(NOT('Personnel Details'!$I$35=""), $B351&gt;='Personnel Details'!$I$35), 'Personnel Details'!$J$35, 'Personnel Details'!$E$35)))</f>
        <v/>
      </c>
      <c r="MI351" s="59" t="str">
        <f>IF(MH$9="", "", IF(AND(NOT('Personnel Details'!$N$35=""), $B351&gt;='Personnel Details'!$N$35), IF('Personnel Details'!$P$35="","", 'Personnel Details'!$P$35), IF(AND(NOT('Personnel Details'!$I$35=""), $B351&gt;='Personnel Details'!$I$35), IF('Personnel Details'!$K$35="", "", 'Personnel Details'!$K$35), IF('Personnel Details'!$F$35="", "", 'Personnel Details'!$F$35))))</f>
        <v/>
      </c>
      <c r="MJ351" s="79" t="str">
        <f>IF(MH$9="", "", IF(AND(NOT('Personnel Details'!$N$35=""), $B351&gt;='Personnel Details'!$N$35), 'Personnel Details'!$Q$35, IF(AND(NOT('Personnel Details'!$I$35=""), $B351&gt;='Personnel Details'!$I$35), 'Personnel Details'!$L$35, 'Personnel Details'!$G$35)))</f>
        <v/>
      </c>
      <c r="MK351" s="59">
        <f t="shared" si="883"/>
        <v>0</v>
      </c>
      <c r="ML351" s="53"/>
      <c r="MN351" s="78" t="str">
        <f>IF(MN$9="", "", IF(AND(NOT('Personnel Details'!$N$36=""), $B351&gt;='Personnel Details'!$N$36), 'Personnel Details'!$O$36, IF(AND(NOT('Personnel Details'!$I$36=""), $B351&gt;='Personnel Details'!$I$36), 'Personnel Details'!$J$36, 'Personnel Details'!$E$36)))</f>
        <v/>
      </c>
      <c r="MO351" s="59" t="str">
        <f>IF(MN$9="", "", IF(AND(NOT('Personnel Details'!$N$36=""), $B351&gt;='Personnel Details'!$N$36), IF('Personnel Details'!$P$36="","", 'Personnel Details'!$P$36), IF(AND(NOT('Personnel Details'!$I$36=""), $B351&gt;='Personnel Details'!$I$36), IF('Personnel Details'!$K$36="", "", 'Personnel Details'!$K$36), IF('Personnel Details'!$F$36="", "", 'Personnel Details'!$F$36))))</f>
        <v/>
      </c>
      <c r="MP351" s="79" t="str">
        <f>IF(MN$9="", "", IF(AND(NOT('Personnel Details'!$N$36=""), $B351&gt;='Personnel Details'!$N$36), 'Personnel Details'!$Q$36, IF(AND(NOT('Personnel Details'!$I$36=""), $B351&gt;='Personnel Details'!$I$36), 'Personnel Details'!$L$36, 'Personnel Details'!$G$36)))</f>
        <v/>
      </c>
      <c r="MQ351" s="59">
        <f t="shared" si="884"/>
        <v>0</v>
      </c>
      <c r="MR351" s="53"/>
      <c r="MT351" s="78" t="str">
        <f>IF(MT$9="", "", IF(AND(NOT('Personnel Details'!$N$37=""), $B351&gt;='Personnel Details'!$N$37), 'Personnel Details'!$O$37, IF(AND(NOT('Personnel Details'!$I$37=""), $B351&gt;='Personnel Details'!$I$37), 'Personnel Details'!$J$37, 'Personnel Details'!$E$37)))</f>
        <v/>
      </c>
      <c r="MU351" s="59" t="str">
        <f>IF(MT$9="", "", IF(AND(NOT('Personnel Details'!$N$37=""), $B351&gt;='Personnel Details'!$N$37), IF('Personnel Details'!$P$37="","", 'Personnel Details'!$P$37), IF(AND(NOT('Personnel Details'!$I$37=""), $B351&gt;='Personnel Details'!$I$37), IF('Personnel Details'!$K$37="", "", 'Personnel Details'!$K$37), IF('Personnel Details'!$F$37="", "", 'Personnel Details'!$F$37))))</f>
        <v/>
      </c>
      <c r="MV351" s="79" t="str">
        <f>IF(MT$9="", "", IF(AND(NOT('Personnel Details'!$N$37=""), $B351&gt;='Personnel Details'!$N$37), 'Personnel Details'!$Q$37, IF(AND(NOT('Personnel Details'!$I$37=""), $B351&gt;='Personnel Details'!$I$37), 'Personnel Details'!$L$37, 'Personnel Details'!$G$37)))</f>
        <v/>
      </c>
      <c r="MW351" s="59">
        <f t="shared" si="885"/>
        <v>0</v>
      </c>
      <c r="MX351" s="53"/>
      <c r="MZ351" s="78" t="str">
        <f>IF(MZ$9="", "", IF(AND(NOT('Personnel Details'!$N$38=""), $B351&gt;='Personnel Details'!$N$38), 'Personnel Details'!$O$38, IF(AND(NOT('Personnel Details'!$I$38=""), $B351&gt;='Personnel Details'!$I$38), 'Personnel Details'!$J$38, 'Personnel Details'!$E$38)))</f>
        <v/>
      </c>
      <c r="NA351" s="59" t="str">
        <f>IF(MZ$9="", "", IF(AND(NOT('Personnel Details'!$N$38=""), $B351&gt;='Personnel Details'!$N$38), IF('Personnel Details'!$P$38="","", 'Personnel Details'!$P$38), IF(AND(NOT('Personnel Details'!$I$38=""), $B351&gt;='Personnel Details'!$I$38), IF('Personnel Details'!$K$38="", "", 'Personnel Details'!$K$38), IF('Personnel Details'!$F$38="", "", 'Personnel Details'!$F$38))))</f>
        <v/>
      </c>
      <c r="NB351" s="79" t="str">
        <f>IF(MZ$9="", "", IF(AND(NOT('Personnel Details'!$N$38=""), $B351&gt;='Personnel Details'!$N$38), 'Personnel Details'!$Q$38, IF(AND(NOT('Personnel Details'!$I$38=""), $B351&gt;='Personnel Details'!$I$38), 'Personnel Details'!$L$38, 'Personnel Details'!$G$38)))</f>
        <v/>
      </c>
      <c r="NC351" s="59">
        <f t="shared" si="886"/>
        <v>0</v>
      </c>
      <c r="ND351" s="53"/>
      <c r="NF351" s="78" t="str">
        <f>IF(NF$9="", "", IF(AND(NOT('Personnel Details'!$N$39=""), $B351&gt;='Personnel Details'!$N$39), 'Personnel Details'!$O$39, IF(AND(NOT('Personnel Details'!$I$39=""), $B351&gt;='Personnel Details'!$I$39), 'Personnel Details'!$J$39, 'Personnel Details'!$E$39)))</f>
        <v/>
      </c>
      <c r="NG351" s="59" t="str">
        <f>IF(NF$9="", "", IF(AND(NOT('Personnel Details'!$N$39=""), $B351&gt;='Personnel Details'!$N$39), IF('Personnel Details'!$P$39="","", 'Personnel Details'!$P$39), IF(AND(NOT('Personnel Details'!$I$39=""), $B351&gt;='Personnel Details'!$I$39), IF('Personnel Details'!$K$39="", "", 'Personnel Details'!$K$39), IF('Personnel Details'!$F$39="", "", 'Personnel Details'!$F$39))))</f>
        <v/>
      </c>
      <c r="NH351" s="79" t="str">
        <f>IF(NF$9="", "", IF(AND(NOT('Personnel Details'!$N$39=""), $B351&gt;='Personnel Details'!$N$39), 'Personnel Details'!$Q$39, IF(AND(NOT('Personnel Details'!$I$39=""), $B351&gt;='Personnel Details'!$I$39), 'Personnel Details'!$L$39, 'Personnel Details'!$G$39)))</f>
        <v/>
      </c>
      <c r="NI351" s="59">
        <f t="shared" si="887"/>
        <v>0</v>
      </c>
      <c r="NJ351" s="53"/>
      <c r="NL351" s="78" t="str">
        <f>IF(NL$9="", "", IF(AND(NOT('Personnel Details'!$N$40=""), $B351&gt;='Personnel Details'!$N$40), 'Personnel Details'!$O$40, IF(AND(NOT('Personnel Details'!$I$40=""), $B351&gt;='Personnel Details'!$I$40), 'Personnel Details'!$J$40, 'Personnel Details'!$E$40)))</f>
        <v/>
      </c>
      <c r="NM351" s="59" t="str">
        <f>IF(NL$9="", "", IF(AND(NOT('Personnel Details'!$N$40=""), $B351&gt;='Personnel Details'!$N$40), IF('Personnel Details'!$P$40="","", 'Personnel Details'!$P$40), IF(AND(NOT('Personnel Details'!$I$40=""), $B351&gt;='Personnel Details'!$I$40), IF('Personnel Details'!$K$40="", "", 'Personnel Details'!$K$40), IF('Personnel Details'!$F$40="", "", 'Personnel Details'!$F$40))))</f>
        <v/>
      </c>
      <c r="NN351" s="79" t="str">
        <f>IF(NL$9="", "", IF(AND(NOT('Personnel Details'!$N$40=""), $B351&gt;='Personnel Details'!$N$40), 'Personnel Details'!$Q$40, IF(AND(NOT('Personnel Details'!$I$40=""), $B351&gt;='Personnel Details'!$I$40), 'Personnel Details'!$L$40, 'Personnel Details'!$G$40)))</f>
        <v/>
      </c>
      <c r="NO351" s="59">
        <f t="shared" si="888"/>
        <v>0</v>
      </c>
      <c r="NP351" s="53"/>
    </row>
    <row r="352" spans="1:380" x14ac:dyDescent="0.25">
      <c r="A352" s="32"/>
      <c r="B352" s="113">
        <f>IFERROR(IF(B351+1&gt;'Personnel Details'!$U$5, "", B351+1), "")</f>
        <v>44172</v>
      </c>
      <c r="C352" s="32"/>
      <c r="D352" s="120"/>
      <c r="E352" s="13" t="str">
        <f t="shared" si="767"/>
        <v/>
      </c>
      <c r="F352" s="13" t="str">
        <f t="shared" si="798"/>
        <v/>
      </c>
      <c r="G352" s="56" t="str">
        <f t="shared" si="889"/>
        <v/>
      </c>
      <c r="H352" s="16" t="str">
        <f t="shared" si="799"/>
        <v/>
      </c>
      <c r="I352" s="32"/>
      <c r="J352" s="120"/>
      <c r="K352" s="62" t="str">
        <f t="shared" si="768"/>
        <v/>
      </c>
      <c r="L352" s="62" t="str">
        <f t="shared" si="800"/>
        <v/>
      </c>
      <c r="M352" s="65" t="str">
        <f t="shared" si="890"/>
        <v/>
      </c>
      <c r="N352" s="68" t="str">
        <f t="shared" si="801"/>
        <v/>
      </c>
      <c r="O352" s="32"/>
      <c r="P352" s="120"/>
      <c r="Q352" s="62" t="str">
        <f t="shared" si="769"/>
        <v/>
      </c>
      <c r="R352" s="62" t="str">
        <f t="shared" si="802"/>
        <v/>
      </c>
      <c r="S352" s="65" t="str">
        <f t="shared" si="891"/>
        <v/>
      </c>
      <c r="T352" s="68" t="str">
        <f t="shared" si="803"/>
        <v/>
      </c>
      <c r="U352" s="32"/>
      <c r="V352" s="120"/>
      <c r="W352" s="62" t="str">
        <f t="shared" si="770"/>
        <v/>
      </c>
      <c r="X352" s="62" t="str">
        <f t="shared" si="804"/>
        <v/>
      </c>
      <c r="Y352" s="65" t="str">
        <f t="shared" si="892"/>
        <v/>
      </c>
      <c r="Z352" s="68" t="str">
        <f t="shared" si="805"/>
        <v/>
      </c>
      <c r="AA352" s="32"/>
      <c r="AB352" s="120"/>
      <c r="AC352" s="62" t="str">
        <f t="shared" si="771"/>
        <v/>
      </c>
      <c r="AD352" s="62" t="str">
        <f t="shared" si="806"/>
        <v/>
      </c>
      <c r="AE352" s="65" t="str">
        <f t="shared" si="893"/>
        <v/>
      </c>
      <c r="AF352" s="68" t="str">
        <f t="shared" si="807"/>
        <v/>
      </c>
      <c r="AG352" s="32"/>
      <c r="AH352" s="120"/>
      <c r="AI352" s="62" t="str">
        <f t="shared" si="772"/>
        <v/>
      </c>
      <c r="AJ352" s="62" t="str">
        <f t="shared" si="808"/>
        <v/>
      </c>
      <c r="AK352" s="65" t="str">
        <f t="shared" si="894"/>
        <v/>
      </c>
      <c r="AL352" s="68" t="str">
        <f t="shared" si="809"/>
        <v/>
      </c>
      <c r="AM352" s="32"/>
      <c r="AN352" s="120"/>
      <c r="AO352" s="62" t="str">
        <f t="shared" si="773"/>
        <v/>
      </c>
      <c r="AP352" s="62" t="str">
        <f t="shared" si="810"/>
        <v/>
      </c>
      <c r="AQ352" s="65" t="str">
        <f t="shared" si="895"/>
        <v/>
      </c>
      <c r="AR352" s="68" t="str">
        <f t="shared" si="811"/>
        <v/>
      </c>
      <c r="AS352" s="32"/>
      <c r="AT352" s="120"/>
      <c r="AU352" s="62" t="str">
        <f t="shared" si="774"/>
        <v/>
      </c>
      <c r="AV352" s="62" t="str">
        <f t="shared" si="812"/>
        <v/>
      </c>
      <c r="AW352" s="65" t="str">
        <f t="shared" si="896"/>
        <v/>
      </c>
      <c r="AX352" s="68" t="str">
        <f t="shared" si="813"/>
        <v/>
      </c>
      <c r="AY352" s="32"/>
      <c r="AZ352" s="120"/>
      <c r="BA352" s="62" t="str">
        <f t="shared" si="775"/>
        <v/>
      </c>
      <c r="BB352" s="62" t="str">
        <f t="shared" si="814"/>
        <v/>
      </c>
      <c r="BC352" s="65" t="str">
        <f t="shared" si="897"/>
        <v/>
      </c>
      <c r="BD352" s="68" t="str">
        <f t="shared" si="815"/>
        <v/>
      </c>
      <c r="BE352" s="32"/>
      <c r="BF352" s="120"/>
      <c r="BG352" s="62" t="str">
        <f t="shared" si="776"/>
        <v/>
      </c>
      <c r="BH352" s="62" t="str">
        <f t="shared" si="816"/>
        <v/>
      </c>
      <c r="BI352" s="65" t="str">
        <f t="shared" si="898"/>
        <v/>
      </c>
      <c r="BJ352" s="68" t="str">
        <f t="shared" si="817"/>
        <v/>
      </c>
      <c r="BK352" s="32"/>
      <c r="BL352" s="120"/>
      <c r="BM352" s="62" t="str">
        <f t="shared" si="777"/>
        <v/>
      </c>
      <c r="BN352" s="62" t="str">
        <f t="shared" si="818"/>
        <v/>
      </c>
      <c r="BO352" s="65" t="str">
        <f t="shared" si="899"/>
        <v/>
      </c>
      <c r="BP352" s="68" t="str">
        <f t="shared" si="819"/>
        <v/>
      </c>
      <c r="BQ352" s="32"/>
      <c r="BR352" s="120"/>
      <c r="BS352" s="62" t="str">
        <f t="shared" si="778"/>
        <v/>
      </c>
      <c r="BT352" s="62" t="str">
        <f t="shared" si="820"/>
        <v/>
      </c>
      <c r="BU352" s="65" t="str">
        <f t="shared" si="900"/>
        <v/>
      </c>
      <c r="BV352" s="68" t="str">
        <f t="shared" si="821"/>
        <v/>
      </c>
      <c r="BW352" s="32"/>
      <c r="BX352" s="120"/>
      <c r="BY352" s="62" t="str">
        <f t="shared" si="779"/>
        <v/>
      </c>
      <c r="BZ352" s="62" t="str">
        <f t="shared" si="822"/>
        <v/>
      </c>
      <c r="CA352" s="65" t="str">
        <f t="shared" si="901"/>
        <v/>
      </c>
      <c r="CB352" s="68" t="str">
        <f t="shared" si="823"/>
        <v/>
      </c>
      <c r="CC352" s="32"/>
      <c r="CD352" s="120"/>
      <c r="CE352" s="62" t="str">
        <f t="shared" si="780"/>
        <v/>
      </c>
      <c r="CF352" s="62" t="str">
        <f t="shared" si="824"/>
        <v/>
      </c>
      <c r="CG352" s="65" t="str">
        <f t="shared" si="902"/>
        <v/>
      </c>
      <c r="CH352" s="68" t="str">
        <f t="shared" si="825"/>
        <v/>
      </c>
      <c r="CI352" s="32"/>
      <c r="CJ352" s="120"/>
      <c r="CK352" s="62" t="str">
        <f t="shared" si="781"/>
        <v/>
      </c>
      <c r="CL352" s="62" t="str">
        <f t="shared" si="826"/>
        <v/>
      </c>
      <c r="CM352" s="65" t="str">
        <f t="shared" si="903"/>
        <v/>
      </c>
      <c r="CN352" s="68" t="str">
        <f t="shared" si="827"/>
        <v/>
      </c>
      <c r="CO352" s="32"/>
      <c r="CP352" s="120"/>
      <c r="CQ352" s="62" t="str">
        <f t="shared" si="782"/>
        <v/>
      </c>
      <c r="CR352" s="62" t="str">
        <f t="shared" si="828"/>
        <v/>
      </c>
      <c r="CS352" s="65" t="str">
        <f t="shared" si="904"/>
        <v/>
      </c>
      <c r="CT352" s="68" t="str">
        <f t="shared" si="829"/>
        <v/>
      </c>
      <c r="CU352" s="32"/>
      <c r="CV352" s="120"/>
      <c r="CW352" s="62" t="str">
        <f t="shared" si="783"/>
        <v/>
      </c>
      <c r="CX352" s="62" t="str">
        <f t="shared" si="830"/>
        <v/>
      </c>
      <c r="CY352" s="65" t="str">
        <f t="shared" si="905"/>
        <v/>
      </c>
      <c r="CZ352" s="68" t="str">
        <f t="shared" si="831"/>
        <v/>
      </c>
      <c r="DA352" s="32"/>
      <c r="DB352" s="120"/>
      <c r="DC352" s="62" t="str">
        <f t="shared" si="784"/>
        <v/>
      </c>
      <c r="DD352" s="62" t="str">
        <f t="shared" si="832"/>
        <v/>
      </c>
      <c r="DE352" s="65" t="str">
        <f t="shared" si="906"/>
        <v/>
      </c>
      <c r="DF352" s="68" t="str">
        <f t="shared" si="833"/>
        <v/>
      </c>
      <c r="DG352" s="32"/>
      <c r="DH352" s="120"/>
      <c r="DI352" s="62" t="str">
        <f t="shared" si="785"/>
        <v/>
      </c>
      <c r="DJ352" s="62" t="str">
        <f t="shared" si="834"/>
        <v/>
      </c>
      <c r="DK352" s="65" t="str">
        <f t="shared" si="907"/>
        <v/>
      </c>
      <c r="DL352" s="68" t="str">
        <f t="shared" si="835"/>
        <v/>
      </c>
      <c r="DM352" s="32"/>
      <c r="DN352" s="120"/>
      <c r="DO352" s="62" t="str">
        <f t="shared" si="786"/>
        <v/>
      </c>
      <c r="DP352" s="62" t="str">
        <f t="shared" si="836"/>
        <v/>
      </c>
      <c r="DQ352" s="65" t="str">
        <f t="shared" si="908"/>
        <v/>
      </c>
      <c r="DR352" s="68" t="str">
        <f t="shared" si="837"/>
        <v/>
      </c>
      <c r="DS352" s="32"/>
      <c r="DT352" s="120"/>
      <c r="DU352" s="62" t="str">
        <f t="shared" si="787"/>
        <v/>
      </c>
      <c r="DV352" s="62" t="str">
        <f t="shared" si="838"/>
        <v/>
      </c>
      <c r="DW352" s="65" t="str">
        <f t="shared" si="909"/>
        <v/>
      </c>
      <c r="DX352" s="68" t="str">
        <f t="shared" si="839"/>
        <v/>
      </c>
      <c r="DY352" s="32"/>
      <c r="DZ352" s="120"/>
      <c r="EA352" s="62" t="str">
        <f t="shared" si="788"/>
        <v/>
      </c>
      <c r="EB352" s="62" t="str">
        <f t="shared" si="840"/>
        <v/>
      </c>
      <c r="EC352" s="65" t="str">
        <f t="shared" si="910"/>
        <v/>
      </c>
      <c r="ED352" s="68" t="str">
        <f t="shared" si="841"/>
        <v/>
      </c>
      <c r="EE352" s="32"/>
      <c r="EF352" s="120"/>
      <c r="EG352" s="62" t="str">
        <f t="shared" si="789"/>
        <v/>
      </c>
      <c r="EH352" s="62" t="str">
        <f t="shared" si="842"/>
        <v/>
      </c>
      <c r="EI352" s="65" t="str">
        <f t="shared" si="911"/>
        <v/>
      </c>
      <c r="EJ352" s="68" t="str">
        <f t="shared" si="843"/>
        <v/>
      </c>
      <c r="EK352" s="32"/>
      <c r="EL352" s="120"/>
      <c r="EM352" s="62" t="str">
        <f t="shared" si="790"/>
        <v/>
      </c>
      <c r="EN352" s="62" t="str">
        <f t="shared" si="844"/>
        <v/>
      </c>
      <c r="EO352" s="65" t="str">
        <f t="shared" si="912"/>
        <v/>
      </c>
      <c r="EP352" s="68" t="str">
        <f t="shared" si="845"/>
        <v/>
      </c>
      <c r="EQ352" s="32"/>
      <c r="ER352" s="120"/>
      <c r="ES352" s="62" t="str">
        <f t="shared" si="791"/>
        <v/>
      </c>
      <c r="ET352" s="62" t="str">
        <f t="shared" si="846"/>
        <v/>
      </c>
      <c r="EU352" s="65" t="str">
        <f t="shared" si="913"/>
        <v/>
      </c>
      <c r="EV352" s="68" t="str">
        <f t="shared" si="847"/>
        <v/>
      </c>
      <c r="EW352" s="32"/>
      <c r="EX352" s="120"/>
      <c r="EY352" s="62" t="str">
        <f t="shared" si="792"/>
        <v/>
      </c>
      <c r="EZ352" s="62" t="str">
        <f t="shared" si="848"/>
        <v/>
      </c>
      <c r="FA352" s="65" t="str">
        <f t="shared" si="914"/>
        <v/>
      </c>
      <c r="FB352" s="68" t="str">
        <f t="shared" si="849"/>
        <v/>
      </c>
      <c r="FC352" s="32"/>
      <c r="FD352" s="120"/>
      <c r="FE352" s="62" t="str">
        <f t="shared" si="793"/>
        <v/>
      </c>
      <c r="FF352" s="62" t="str">
        <f t="shared" si="850"/>
        <v/>
      </c>
      <c r="FG352" s="65" t="str">
        <f t="shared" si="915"/>
        <v/>
      </c>
      <c r="FH352" s="68" t="str">
        <f t="shared" si="851"/>
        <v/>
      </c>
      <c r="FI352" s="32"/>
      <c r="FJ352" s="120"/>
      <c r="FK352" s="62" t="str">
        <f t="shared" si="794"/>
        <v/>
      </c>
      <c r="FL352" s="62" t="str">
        <f t="shared" si="852"/>
        <v/>
      </c>
      <c r="FM352" s="65" t="str">
        <f t="shared" si="916"/>
        <v/>
      </c>
      <c r="FN352" s="68" t="str">
        <f t="shared" si="853"/>
        <v/>
      </c>
      <c r="FO352" s="32"/>
      <c r="FP352" s="120"/>
      <c r="FQ352" s="62" t="str">
        <f t="shared" si="795"/>
        <v/>
      </c>
      <c r="FR352" s="62" t="str">
        <f t="shared" si="854"/>
        <v/>
      </c>
      <c r="FS352" s="65" t="str">
        <f t="shared" si="917"/>
        <v/>
      </c>
      <c r="FT352" s="68" t="str">
        <f t="shared" si="855"/>
        <v/>
      </c>
      <c r="FU352" s="32"/>
      <c r="FV352" s="120"/>
      <c r="FW352" s="62" t="str">
        <f t="shared" si="796"/>
        <v/>
      </c>
      <c r="FX352" s="62" t="str">
        <f t="shared" si="856"/>
        <v/>
      </c>
      <c r="FY352" s="65" t="str">
        <f t="shared" si="918"/>
        <v/>
      </c>
      <c r="FZ352" s="68" t="str">
        <f t="shared" si="857"/>
        <v/>
      </c>
      <c r="GA352" s="32"/>
      <c r="GC352" s="7" t="str">
        <f t="shared" si="858"/>
        <v>Dec 2020</v>
      </c>
      <c r="GD352" s="7" t="str">
        <f t="shared" ca="1" si="797"/>
        <v/>
      </c>
      <c r="GT352" s="71">
        <f>IF(GT$9="", "", IF(AND(NOT('Personnel Details'!$N$11=""), $B352&gt;='Personnel Details'!$N$11), 'Personnel Details'!$O$11, IF(AND(NOT('Personnel Details'!$I$11=""), $B352&gt;='Personnel Details'!$I$11), 'Personnel Details'!$J$11, 'Personnel Details'!$E$11)))</f>
        <v>0.8</v>
      </c>
      <c r="GU352" s="59" t="str">
        <f>IF(GT$9="", "", IF(AND(NOT('Personnel Details'!$N$11=""), $B352&gt;='Personnel Details'!$N$11), IF('Personnel Details'!$P$11="","", 'Personnel Details'!$P$11), IF(AND(NOT('Personnel Details'!$I$11=""), $B352&gt;='Personnel Details'!$I$11), IF('Personnel Details'!$K$11="", "", 'Personnel Details'!$K$11), IF('Personnel Details'!$F$11="", "", 'Personnel Details'!$F$11))))</f>
        <v/>
      </c>
      <c r="GV352" s="74">
        <f>IF(GT$9="", "", IF(AND(NOT('Personnel Details'!$N$11=""), $B352&gt;='Personnel Details'!$N$11), 'Personnel Details'!$Q$11, IF(AND(NOT('Personnel Details'!$I$11=""), $B352&gt;='Personnel Details'!$I$11), 'Personnel Details'!$L$11, 'Personnel Details'!$G$11)))</f>
        <v>0</v>
      </c>
      <c r="GW352" s="59">
        <f t="shared" si="859"/>
        <v>0</v>
      </c>
      <c r="GX352" s="53"/>
      <c r="GZ352" s="78">
        <f>IF(GZ$9="", "", IF(AND(NOT('Personnel Details'!$N$12=""), $B352&gt;='Personnel Details'!$N$12), 'Personnel Details'!$O$12, IF(AND(NOT('Personnel Details'!$I$12=""), $B352&gt;='Personnel Details'!$I$12), 'Personnel Details'!$J$12, 'Personnel Details'!$E$12)))</f>
        <v>0.8</v>
      </c>
      <c r="HA352" s="59" t="str">
        <f>IF(GZ$9="", "", IF(AND(NOT('Personnel Details'!$N$12=""), $B352&gt;='Personnel Details'!$N$12), IF('Personnel Details'!$P$12="","", 'Personnel Details'!$P$12), IF(AND(NOT('Personnel Details'!$I$12=""), $B352&gt;='Personnel Details'!$I$12), IF('Personnel Details'!$K$12="", "", 'Personnel Details'!$K$12), IF('Personnel Details'!$F$12="", "", 'Personnel Details'!$F$12))))</f>
        <v/>
      </c>
      <c r="HB352" s="79">
        <f>IF(GZ$9="", "", IF(AND(NOT('Personnel Details'!$N$12=""), $B352&gt;='Personnel Details'!$N$12), 'Personnel Details'!$Q$12, IF(AND(NOT('Personnel Details'!$I$12=""), $B352&gt;='Personnel Details'!$I$12), 'Personnel Details'!$L$12, 'Personnel Details'!$G$12)))</f>
        <v>0</v>
      </c>
      <c r="HC352" s="59">
        <f t="shared" si="860"/>
        <v>0</v>
      </c>
      <c r="HD352" s="53"/>
      <c r="HF352" s="78">
        <f>IF(HF$9="", "", IF(AND(NOT('Personnel Details'!$N$13=""), $B352&gt;='Personnel Details'!$N$13), 'Personnel Details'!$O$13, IF(AND(NOT('Personnel Details'!$I$13=""), $B352&gt;='Personnel Details'!$I$13), 'Personnel Details'!$J$13, 'Personnel Details'!$E$13)))</f>
        <v>0.8</v>
      </c>
      <c r="HG352" s="59" t="str">
        <f>IF(HF$9="", "", IF(AND(NOT('Personnel Details'!$N$13=""), $B352&gt;='Personnel Details'!$N$13), IF('Personnel Details'!$P$13="","", 'Personnel Details'!$P$13), IF(AND(NOT('Personnel Details'!$I$13=""), $B352&gt;='Personnel Details'!$I$13), IF('Personnel Details'!$K$13="", "", 'Personnel Details'!$K$13), IF('Personnel Details'!$F$13="", "", 'Personnel Details'!$F$13))))</f>
        <v/>
      </c>
      <c r="HH352" s="79">
        <f>IF(HF$9="", "", IF(AND(NOT('Personnel Details'!$N$13=""), $B352&gt;='Personnel Details'!$N$13), 'Personnel Details'!$Q$13, IF(AND(NOT('Personnel Details'!$I$13=""), $B352&gt;='Personnel Details'!$I$13), 'Personnel Details'!$L$13, 'Personnel Details'!$G$13)))</f>
        <v>0</v>
      </c>
      <c r="HI352" s="59">
        <f t="shared" si="861"/>
        <v>0</v>
      </c>
      <c r="HJ352" s="53"/>
      <c r="HL352" s="78">
        <f>IF(HL$9="", "", IF(AND(NOT('Personnel Details'!$N$14=""), $B352&gt;='Personnel Details'!$N$14), 'Personnel Details'!$O$14, IF(AND(NOT('Personnel Details'!$I$14=""), $B352&gt;='Personnel Details'!$I$14), 'Personnel Details'!$J$14, 'Personnel Details'!$E$14)))</f>
        <v>0.8</v>
      </c>
      <c r="HM352" s="59">
        <f>IF(HL$9="", "", IF(AND(NOT('Personnel Details'!$N$14=""), $B352&gt;='Personnel Details'!$N$14), IF('Personnel Details'!$P$14="","", 'Personnel Details'!$P$14), IF(AND(NOT('Personnel Details'!$I$14=""), $B352&gt;='Personnel Details'!$I$14), IF('Personnel Details'!$K$14="", "", 'Personnel Details'!$K$14), IF('Personnel Details'!$F$14="", "", 'Personnel Details'!$F$14))))</f>
        <v>2000</v>
      </c>
      <c r="HN352" s="79">
        <f>IF(HL$9="", "", IF(AND(NOT('Personnel Details'!$N$14=""), $B352&gt;='Personnel Details'!$N$14), 'Personnel Details'!$Q$14, IF(AND(NOT('Personnel Details'!$I$14=""), $B352&gt;='Personnel Details'!$I$14), 'Personnel Details'!$L$14, 'Personnel Details'!$G$14)))</f>
        <v>0.85</v>
      </c>
      <c r="HO352" s="59">
        <f t="shared" si="862"/>
        <v>0</v>
      </c>
      <c r="HP352" s="53"/>
      <c r="HR352" s="78" t="str">
        <f>IF(HR$9="", "", IF(AND(NOT('Personnel Details'!$N$15=""), $B352&gt;='Personnel Details'!$N$15), 'Personnel Details'!$O$15, IF(AND(NOT('Personnel Details'!$I$15=""), $B352&gt;='Personnel Details'!$I$15), 'Personnel Details'!$J$15, 'Personnel Details'!$E$15)))</f>
        <v/>
      </c>
      <c r="HS352" s="59" t="str">
        <f>IF(HR$9="", "", IF(AND(NOT('Personnel Details'!$N$15=""), $B352&gt;='Personnel Details'!$N$15), IF('Personnel Details'!$P$15="","", 'Personnel Details'!$P$15), IF(AND(NOT('Personnel Details'!$I$15=""), $B352&gt;='Personnel Details'!$I$15), IF('Personnel Details'!$K$15="", "", 'Personnel Details'!$K$15), IF('Personnel Details'!$F$15="", "", 'Personnel Details'!$F$15))))</f>
        <v/>
      </c>
      <c r="HT352" s="79" t="str">
        <f>IF(HR$9="", "", IF(AND(NOT('Personnel Details'!$N$15=""), $B352&gt;='Personnel Details'!$N$15), 'Personnel Details'!$Q$15, IF(AND(NOT('Personnel Details'!$I$15=""), $B352&gt;='Personnel Details'!$I$15), 'Personnel Details'!$L$15, 'Personnel Details'!$G$15)))</f>
        <v/>
      </c>
      <c r="HU352" s="59">
        <f t="shared" si="863"/>
        <v>0</v>
      </c>
      <c r="HV352" s="53"/>
      <c r="HX352" s="78" t="str">
        <f>IF(HX$9="", "", IF(AND(NOT('Personnel Details'!$N$16=""), $B352&gt;='Personnel Details'!$N$16), 'Personnel Details'!$O$16, IF(AND(NOT('Personnel Details'!$I$16=""), $B352&gt;='Personnel Details'!$I$16), 'Personnel Details'!$J$16, 'Personnel Details'!$E$16)))</f>
        <v/>
      </c>
      <c r="HY352" s="59" t="str">
        <f>IF(HX$9="", "", IF(AND(NOT('Personnel Details'!$N$16=""), $B352&gt;='Personnel Details'!$N$16), IF('Personnel Details'!$P$16="","", 'Personnel Details'!$P$16), IF(AND(NOT('Personnel Details'!$I$16=""), $B352&gt;='Personnel Details'!$I$16), IF('Personnel Details'!$K$16="", "", 'Personnel Details'!$K$16), IF('Personnel Details'!$F$16="", "", 'Personnel Details'!$F$16))))</f>
        <v/>
      </c>
      <c r="HZ352" s="79" t="str">
        <f>IF(HX$9="", "", IF(AND(NOT('Personnel Details'!$N$16=""), $B352&gt;='Personnel Details'!$N$16), 'Personnel Details'!$Q$16, IF(AND(NOT('Personnel Details'!$I$16=""), $B352&gt;='Personnel Details'!$I$16), 'Personnel Details'!$L$16, 'Personnel Details'!$G$16)))</f>
        <v/>
      </c>
      <c r="IA352" s="59">
        <f t="shared" si="864"/>
        <v>0</v>
      </c>
      <c r="IB352" s="53"/>
      <c r="ID352" s="78" t="str">
        <f>IF(ID$9="", "", IF(AND(NOT('Personnel Details'!$N$17=""), $B352&gt;='Personnel Details'!$N$17), 'Personnel Details'!$O$17, IF(AND(NOT('Personnel Details'!$I$17=""), $B352&gt;='Personnel Details'!$I$17), 'Personnel Details'!$J$17, 'Personnel Details'!$E$17)))</f>
        <v/>
      </c>
      <c r="IE352" s="59" t="str">
        <f>IF(ID$9="", "", IF(AND(NOT('Personnel Details'!$N$17=""), $B352&gt;='Personnel Details'!$N$17), IF('Personnel Details'!$P$17="","", 'Personnel Details'!$P$17), IF(AND(NOT('Personnel Details'!$I$17=""), $B352&gt;='Personnel Details'!$I$17), IF('Personnel Details'!$K$17="", "", 'Personnel Details'!$K$17), IF('Personnel Details'!$F$17="", "", 'Personnel Details'!$F$17))))</f>
        <v/>
      </c>
      <c r="IF352" s="79" t="str">
        <f>IF(ID$9="", "", IF(AND(NOT('Personnel Details'!$N$17=""), $B352&gt;='Personnel Details'!$N$17), 'Personnel Details'!$Q$17, IF(AND(NOT('Personnel Details'!$I$17=""), $B352&gt;='Personnel Details'!$I$17), 'Personnel Details'!$L$17, 'Personnel Details'!$G$17)))</f>
        <v/>
      </c>
      <c r="IG352" s="59">
        <f t="shared" si="865"/>
        <v>0</v>
      </c>
      <c r="IH352" s="53"/>
      <c r="IJ352" s="78" t="str">
        <f>IF(IJ$9="", "", IF(AND(NOT('Personnel Details'!$N$18=""), $B352&gt;='Personnel Details'!$N$18), 'Personnel Details'!$O$18, IF(AND(NOT('Personnel Details'!$I$18=""), $B352&gt;='Personnel Details'!$I$18), 'Personnel Details'!$J$18, 'Personnel Details'!$E$18)))</f>
        <v/>
      </c>
      <c r="IK352" s="59" t="str">
        <f>IF(IJ$9="", "", IF(AND(NOT('Personnel Details'!$N$18=""), $B352&gt;='Personnel Details'!$N$18), IF('Personnel Details'!$P$18="","", 'Personnel Details'!$P$18), IF(AND(NOT('Personnel Details'!$I$18=""), $B352&gt;='Personnel Details'!$I$18), IF('Personnel Details'!$K$18="", "", 'Personnel Details'!$K$18), IF('Personnel Details'!$F$18="", "", 'Personnel Details'!$F$18))))</f>
        <v/>
      </c>
      <c r="IL352" s="79" t="str">
        <f>IF(IJ$9="", "", IF(AND(NOT('Personnel Details'!$N$18=""), $B352&gt;='Personnel Details'!$N$18), 'Personnel Details'!$Q$18, IF(AND(NOT('Personnel Details'!$I$18=""), $B352&gt;='Personnel Details'!$I$18), 'Personnel Details'!$L$18, 'Personnel Details'!$G$18)))</f>
        <v/>
      </c>
      <c r="IM352" s="59">
        <f t="shared" si="866"/>
        <v>0</v>
      </c>
      <c r="IN352" s="53"/>
      <c r="IP352" s="78" t="str">
        <f>IF(IP$9="", "", IF(AND(NOT('Personnel Details'!$N$19=""), $B352&gt;='Personnel Details'!$N$19), 'Personnel Details'!$O$19, IF(AND(NOT('Personnel Details'!$I$19=""), $B352&gt;='Personnel Details'!$I$19), 'Personnel Details'!$J$19, 'Personnel Details'!$E$19)))</f>
        <v/>
      </c>
      <c r="IQ352" s="59" t="str">
        <f>IF(IP$9="", "", IF(AND(NOT('Personnel Details'!$N$19=""), $B352&gt;='Personnel Details'!$N$19), IF('Personnel Details'!$P$19="","", 'Personnel Details'!$P$19), IF(AND(NOT('Personnel Details'!$I$19=""), $B352&gt;='Personnel Details'!$I$19), IF('Personnel Details'!$K$19="", "", 'Personnel Details'!$K$19), IF('Personnel Details'!$F$19="", "", 'Personnel Details'!$F$19))))</f>
        <v/>
      </c>
      <c r="IR352" s="79" t="str">
        <f>IF(IP$9="", "", IF(AND(NOT('Personnel Details'!$N$19=""), $B352&gt;='Personnel Details'!$N$19), 'Personnel Details'!$Q$19, IF(AND(NOT('Personnel Details'!$I$19=""), $B352&gt;='Personnel Details'!$I$19), 'Personnel Details'!$L$19, 'Personnel Details'!$G$19)))</f>
        <v/>
      </c>
      <c r="IS352" s="59">
        <f t="shared" si="867"/>
        <v>0</v>
      </c>
      <c r="IT352" s="53"/>
      <c r="IV352" s="78" t="str">
        <f>IF(IV$9="", "", IF(AND(NOT('Personnel Details'!$N$20=""), $B352&gt;='Personnel Details'!$N$20), 'Personnel Details'!$O$20, IF(AND(NOT('Personnel Details'!$I$20=""), $B352&gt;='Personnel Details'!$I$20), 'Personnel Details'!$J$20, 'Personnel Details'!$E$20)))</f>
        <v/>
      </c>
      <c r="IW352" s="59" t="str">
        <f>IF(IV$9="", "", IF(AND(NOT('Personnel Details'!$N$20=""), $B352&gt;='Personnel Details'!$N$20), IF('Personnel Details'!$P$20="","", 'Personnel Details'!$P$20), IF(AND(NOT('Personnel Details'!$I$20=""), $B352&gt;='Personnel Details'!$I$20), IF('Personnel Details'!$K$20="", "", 'Personnel Details'!$K$20), IF('Personnel Details'!$F$20="", "", 'Personnel Details'!$F$20))))</f>
        <v/>
      </c>
      <c r="IX352" s="79" t="str">
        <f>IF(IV$9="", "", IF(AND(NOT('Personnel Details'!$N$20=""), $B352&gt;='Personnel Details'!$N$20), 'Personnel Details'!$Q$20, IF(AND(NOT('Personnel Details'!$I$20=""), $B352&gt;='Personnel Details'!$I$20), 'Personnel Details'!$L$20, 'Personnel Details'!$G$20)))</f>
        <v/>
      </c>
      <c r="IY352" s="59">
        <f t="shared" si="868"/>
        <v>0</v>
      </c>
      <c r="IZ352" s="53"/>
      <c r="JB352" s="78" t="str">
        <f>IF(JB$9="", "", IF(AND(NOT('Personnel Details'!$N$21=""), $B352&gt;='Personnel Details'!$N$21), 'Personnel Details'!$O$21, IF(AND(NOT('Personnel Details'!$I$21=""), $B352&gt;='Personnel Details'!$I$21), 'Personnel Details'!$J$21, 'Personnel Details'!$E$21)))</f>
        <v/>
      </c>
      <c r="JC352" s="59" t="str">
        <f>IF(JB$9="", "", IF(AND(NOT('Personnel Details'!$N$21=""), $B352&gt;='Personnel Details'!$N$21), IF('Personnel Details'!$P$21="","", 'Personnel Details'!$P$21), IF(AND(NOT('Personnel Details'!$I$21=""), $B352&gt;='Personnel Details'!$I$21), IF('Personnel Details'!$K$21="", "", 'Personnel Details'!$K$21), IF('Personnel Details'!$F$21="", "", 'Personnel Details'!$F$21))))</f>
        <v/>
      </c>
      <c r="JD352" s="79" t="str">
        <f>IF(JB$9="", "", IF(AND(NOT('Personnel Details'!$N$21=""), $B352&gt;='Personnel Details'!$N$21), 'Personnel Details'!$Q$21, IF(AND(NOT('Personnel Details'!$I$21=""), $B352&gt;='Personnel Details'!$I$21), 'Personnel Details'!$L$21, 'Personnel Details'!$G$21)))</f>
        <v/>
      </c>
      <c r="JE352" s="59">
        <f t="shared" si="869"/>
        <v>0</v>
      </c>
      <c r="JF352" s="53"/>
      <c r="JH352" s="78" t="str">
        <f>IF(JH$9="", "", IF(AND(NOT('Personnel Details'!$N$22=""), $B352&gt;='Personnel Details'!$N$22), 'Personnel Details'!$O$22, IF(AND(NOT('Personnel Details'!$I$22=""), $B352&gt;='Personnel Details'!$I$22), 'Personnel Details'!$J$22, 'Personnel Details'!$E$22)))</f>
        <v/>
      </c>
      <c r="JI352" s="59" t="str">
        <f>IF(JH$9="", "", IF(AND(NOT('Personnel Details'!$N$22=""), $B352&gt;='Personnel Details'!$N$22), IF('Personnel Details'!$P$22="","", 'Personnel Details'!$P$22), IF(AND(NOT('Personnel Details'!$I$22=""), $B352&gt;='Personnel Details'!$I$22), IF('Personnel Details'!$K$22="", "", 'Personnel Details'!$K$22), IF('Personnel Details'!$F$22="", "", 'Personnel Details'!$F$22))))</f>
        <v/>
      </c>
      <c r="JJ352" s="79" t="str">
        <f>IF(JH$9="", "", IF(AND(NOT('Personnel Details'!$N$22=""), $B352&gt;='Personnel Details'!$N$22), 'Personnel Details'!$Q$22, IF(AND(NOT('Personnel Details'!$I$22=""), $B352&gt;='Personnel Details'!$I$22), 'Personnel Details'!$L$22, 'Personnel Details'!$G$22)))</f>
        <v/>
      </c>
      <c r="JK352" s="59">
        <f t="shared" si="870"/>
        <v>0</v>
      </c>
      <c r="JL352" s="53"/>
      <c r="JN352" s="78" t="str">
        <f>IF(JN$9="", "", IF(AND(NOT('Personnel Details'!$N$23=""), $B352&gt;='Personnel Details'!$N$23), 'Personnel Details'!$O$23, IF(AND(NOT('Personnel Details'!$I$23=""), $B352&gt;='Personnel Details'!$I$23), 'Personnel Details'!$J$23, 'Personnel Details'!$E$23)))</f>
        <v/>
      </c>
      <c r="JO352" s="59" t="str">
        <f>IF(JN$9="", "", IF(AND(NOT('Personnel Details'!$N$23=""), $B352&gt;='Personnel Details'!$N$23), IF('Personnel Details'!$P$23="","", 'Personnel Details'!$P$23), IF(AND(NOT('Personnel Details'!$I$23=""), $B352&gt;='Personnel Details'!$I$23), IF('Personnel Details'!$K$23="", "", 'Personnel Details'!$K$23), IF('Personnel Details'!$F$23="", "", 'Personnel Details'!$F$23))))</f>
        <v/>
      </c>
      <c r="JP352" s="79" t="str">
        <f>IF(JN$9="", "", IF(AND(NOT('Personnel Details'!$N$23=""), $B352&gt;='Personnel Details'!$N$23), 'Personnel Details'!$Q$23, IF(AND(NOT('Personnel Details'!$I$23=""), $B352&gt;='Personnel Details'!$I$23), 'Personnel Details'!$L$23, 'Personnel Details'!$G$23)))</f>
        <v/>
      </c>
      <c r="JQ352" s="59">
        <f t="shared" si="871"/>
        <v>0</v>
      </c>
      <c r="JR352" s="53"/>
      <c r="JT352" s="78" t="str">
        <f>IF(JT$9="", "", IF(AND(NOT('Personnel Details'!$N$24=""), $B352&gt;='Personnel Details'!$N$24), 'Personnel Details'!$O$24, IF(AND(NOT('Personnel Details'!$I$24=""), $B352&gt;='Personnel Details'!$I$24), 'Personnel Details'!$J$24, 'Personnel Details'!$E$24)))</f>
        <v/>
      </c>
      <c r="JU352" s="59" t="str">
        <f>IF(JT$9="", "", IF(AND(NOT('Personnel Details'!$N$24=""), $B352&gt;='Personnel Details'!$N$24), IF('Personnel Details'!$P$24="","", 'Personnel Details'!$P$24), IF(AND(NOT('Personnel Details'!$I$24=""), $B352&gt;='Personnel Details'!$I$24), IF('Personnel Details'!$K$24="", "", 'Personnel Details'!$K$24), IF('Personnel Details'!$F$24="", "", 'Personnel Details'!$F$24))))</f>
        <v/>
      </c>
      <c r="JV352" s="79" t="str">
        <f>IF(JT$9="", "", IF(AND(NOT('Personnel Details'!$N$24=""), $B352&gt;='Personnel Details'!$N$24), 'Personnel Details'!$Q$24, IF(AND(NOT('Personnel Details'!$I$24=""), $B352&gt;='Personnel Details'!$I$24), 'Personnel Details'!$L$24, 'Personnel Details'!$G$24)))</f>
        <v/>
      </c>
      <c r="JW352" s="59">
        <f t="shared" si="872"/>
        <v>0</v>
      </c>
      <c r="JX352" s="53"/>
      <c r="JZ352" s="78" t="str">
        <f>IF(JZ$9="", "", IF(AND(NOT('Personnel Details'!$N$25=""), $B352&gt;='Personnel Details'!$N$25), 'Personnel Details'!$O$25, IF(AND(NOT('Personnel Details'!$I$25=""), $B352&gt;='Personnel Details'!$I$25), 'Personnel Details'!$J$25, 'Personnel Details'!$E$25)))</f>
        <v/>
      </c>
      <c r="KA352" s="59" t="str">
        <f>IF(JZ$9="", "", IF(AND(NOT('Personnel Details'!$N$25=""), $B352&gt;='Personnel Details'!$N$25), IF('Personnel Details'!$P$25="","", 'Personnel Details'!$P$25), IF(AND(NOT('Personnel Details'!$I$25=""), $B352&gt;='Personnel Details'!$I$25), IF('Personnel Details'!$K$25="", "", 'Personnel Details'!$K$25), IF('Personnel Details'!$F$25="", "", 'Personnel Details'!$F$25))))</f>
        <v/>
      </c>
      <c r="KB352" s="79" t="str">
        <f>IF(JZ$9="", "", IF(AND(NOT('Personnel Details'!$N$25=""), $B352&gt;='Personnel Details'!$N$25), 'Personnel Details'!$Q$25, IF(AND(NOT('Personnel Details'!$I$25=""), $B352&gt;='Personnel Details'!$I$25), 'Personnel Details'!$L$25, 'Personnel Details'!$G$25)))</f>
        <v/>
      </c>
      <c r="KC352" s="59">
        <f t="shared" si="873"/>
        <v>0</v>
      </c>
      <c r="KD352" s="53"/>
      <c r="KF352" s="78" t="str">
        <f>IF(KF$9="", "", IF(AND(NOT('Personnel Details'!$N$26=""), $B352&gt;='Personnel Details'!$N$26), 'Personnel Details'!$O$26, IF(AND(NOT('Personnel Details'!$I$26=""), $B352&gt;='Personnel Details'!$I$26), 'Personnel Details'!$J$26, 'Personnel Details'!$E$26)))</f>
        <v/>
      </c>
      <c r="KG352" s="59" t="str">
        <f>IF(KF$9="", "", IF(AND(NOT('Personnel Details'!$N$26=""), $B352&gt;='Personnel Details'!$N$26), IF('Personnel Details'!$P$26="","", 'Personnel Details'!$P$26), IF(AND(NOT('Personnel Details'!$I$26=""), $B352&gt;='Personnel Details'!$I$26), IF('Personnel Details'!$K$26="", "", 'Personnel Details'!$K$26), IF('Personnel Details'!$F$26="", "", 'Personnel Details'!$F$26))))</f>
        <v/>
      </c>
      <c r="KH352" s="79" t="str">
        <f>IF(KF$9="", "", IF(AND(NOT('Personnel Details'!$N$26=""), $B352&gt;='Personnel Details'!$N$26), 'Personnel Details'!$Q$26, IF(AND(NOT('Personnel Details'!$I$26=""), $B352&gt;='Personnel Details'!$I$26), 'Personnel Details'!$L$26, 'Personnel Details'!$G$26)))</f>
        <v/>
      </c>
      <c r="KI352" s="59">
        <f t="shared" si="874"/>
        <v>0</v>
      </c>
      <c r="KJ352" s="53"/>
      <c r="KL352" s="78" t="str">
        <f>IF(KL$9="", "", IF(AND(NOT('Personnel Details'!$N$27=""), $B352&gt;='Personnel Details'!$N$27), 'Personnel Details'!$O$27, IF(AND(NOT('Personnel Details'!$I$27=""), $B352&gt;='Personnel Details'!$I$27), 'Personnel Details'!$J$27, 'Personnel Details'!$E$27)))</f>
        <v/>
      </c>
      <c r="KM352" s="59" t="str">
        <f>IF(KL$9="", "", IF(AND(NOT('Personnel Details'!$N$27=""), $B352&gt;='Personnel Details'!$N$27), IF('Personnel Details'!$P$27="","", 'Personnel Details'!$P$27), IF(AND(NOT('Personnel Details'!$I$27=""), $B352&gt;='Personnel Details'!$I$27), IF('Personnel Details'!$K$27="", "", 'Personnel Details'!$K$27), IF('Personnel Details'!$F$27="", "", 'Personnel Details'!$F$27))))</f>
        <v/>
      </c>
      <c r="KN352" s="79" t="str">
        <f>IF(KL$9="", "", IF(AND(NOT('Personnel Details'!$N$27=""), $B352&gt;='Personnel Details'!$N$27), 'Personnel Details'!$Q$27, IF(AND(NOT('Personnel Details'!$I$27=""), $B352&gt;='Personnel Details'!$I$27), 'Personnel Details'!$L$27, 'Personnel Details'!$G$27)))</f>
        <v/>
      </c>
      <c r="KO352" s="59">
        <f t="shared" si="875"/>
        <v>0</v>
      </c>
      <c r="KP352" s="53"/>
      <c r="KR352" s="78" t="str">
        <f>IF(KR$9="", "", IF(AND(NOT('Personnel Details'!$N$28=""), $B352&gt;='Personnel Details'!$N$28), 'Personnel Details'!$O$28, IF(AND(NOT('Personnel Details'!$I$28=""), $B352&gt;='Personnel Details'!$I$28), 'Personnel Details'!$J$28, 'Personnel Details'!$E$28)))</f>
        <v/>
      </c>
      <c r="KS352" s="59" t="str">
        <f>IF(KR$9="", "", IF(AND(NOT('Personnel Details'!$N$28=""), $B352&gt;='Personnel Details'!$N$28), IF('Personnel Details'!$P$28="","", 'Personnel Details'!$P$28), IF(AND(NOT('Personnel Details'!$I$28=""), $B352&gt;='Personnel Details'!$I$28), IF('Personnel Details'!$K$28="", "", 'Personnel Details'!$K$28), IF('Personnel Details'!$F$28="", "", 'Personnel Details'!$F$28))))</f>
        <v/>
      </c>
      <c r="KT352" s="79" t="str">
        <f>IF(KR$9="", "", IF(AND(NOT('Personnel Details'!$N$28=""), $B352&gt;='Personnel Details'!$N$28), 'Personnel Details'!$Q$28, IF(AND(NOT('Personnel Details'!$I$28=""), $B352&gt;='Personnel Details'!$I$28), 'Personnel Details'!$L$28, 'Personnel Details'!$G$28)))</f>
        <v/>
      </c>
      <c r="KU352" s="59">
        <f t="shared" si="876"/>
        <v>0</v>
      </c>
      <c r="KV352" s="53"/>
      <c r="KX352" s="78" t="str">
        <f>IF(KX$9="", "", IF(AND(NOT('Personnel Details'!$N$29=""), $B352&gt;='Personnel Details'!$N$29), 'Personnel Details'!$O$29, IF(AND(NOT('Personnel Details'!$I$29=""), $B352&gt;='Personnel Details'!$I$29), 'Personnel Details'!$J$29, 'Personnel Details'!$E$29)))</f>
        <v/>
      </c>
      <c r="KY352" s="59" t="str">
        <f>IF(KX$9="", "", IF(AND(NOT('Personnel Details'!$N$29=""), $B352&gt;='Personnel Details'!$N$29), IF('Personnel Details'!$P$29="","", 'Personnel Details'!$P$29), IF(AND(NOT('Personnel Details'!$I$29=""), $B352&gt;='Personnel Details'!$I$29), IF('Personnel Details'!$K$29="", "", 'Personnel Details'!$K$29), IF('Personnel Details'!$F$29="", "", 'Personnel Details'!$F$29))))</f>
        <v/>
      </c>
      <c r="KZ352" s="79" t="str">
        <f>IF(KX$9="", "", IF(AND(NOT('Personnel Details'!$N$29=""), $B352&gt;='Personnel Details'!$N$29), 'Personnel Details'!$Q$29, IF(AND(NOT('Personnel Details'!$I$29=""), $B352&gt;='Personnel Details'!$I$29), 'Personnel Details'!$L$29, 'Personnel Details'!$G$29)))</f>
        <v/>
      </c>
      <c r="LA352" s="59">
        <f t="shared" si="877"/>
        <v>0</v>
      </c>
      <c r="LB352" s="53"/>
      <c r="LD352" s="78" t="str">
        <f>IF(LD$9="", "", IF(AND(NOT('Personnel Details'!$N$30=""), $B352&gt;='Personnel Details'!$N$30), 'Personnel Details'!$O$30, IF(AND(NOT('Personnel Details'!$I$30=""), $B352&gt;='Personnel Details'!$I$30), 'Personnel Details'!$J$30, 'Personnel Details'!$E$30)))</f>
        <v/>
      </c>
      <c r="LE352" s="59" t="str">
        <f>IF(LD$9="", "", IF(AND(NOT('Personnel Details'!$N$30=""), $B352&gt;='Personnel Details'!$N$30), IF('Personnel Details'!$P$30="","", 'Personnel Details'!$P$30), IF(AND(NOT('Personnel Details'!$I$30=""), $B352&gt;='Personnel Details'!$I$30), IF('Personnel Details'!$K$30="", "", 'Personnel Details'!$K$30), IF('Personnel Details'!$F$30="", "", 'Personnel Details'!$F$30))))</f>
        <v/>
      </c>
      <c r="LF352" s="79" t="str">
        <f>IF(LD$9="", "", IF(AND(NOT('Personnel Details'!$N$30=""), $B352&gt;='Personnel Details'!$N$30), 'Personnel Details'!$Q$30, IF(AND(NOT('Personnel Details'!$I$30=""), $B352&gt;='Personnel Details'!$I$30), 'Personnel Details'!$L$30, 'Personnel Details'!$G$30)))</f>
        <v/>
      </c>
      <c r="LG352" s="59">
        <f t="shared" si="878"/>
        <v>0</v>
      </c>
      <c r="LH352" s="53"/>
      <c r="LJ352" s="78" t="str">
        <f>IF(LJ$9="", "", IF(AND(NOT('Personnel Details'!$N$31=""), $B352&gt;='Personnel Details'!$N$31), 'Personnel Details'!$O$31, IF(AND(NOT('Personnel Details'!$I$31=""), $B352&gt;='Personnel Details'!$I$31), 'Personnel Details'!$J$31, 'Personnel Details'!$E$31)))</f>
        <v/>
      </c>
      <c r="LK352" s="59" t="str">
        <f>IF(LJ$9="", "", IF(AND(NOT('Personnel Details'!$N$31=""), $B352&gt;='Personnel Details'!$N$31), IF('Personnel Details'!$P$31="","", 'Personnel Details'!$P$31), IF(AND(NOT('Personnel Details'!$I$31=""), $B352&gt;='Personnel Details'!$I$31), IF('Personnel Details'!$K$31="", "", 'Personnel Details'!$K$31), IF('Personnel Details'!$F$31="", "", 'Personnel Details'!$F$31))))</f>
        <v/>
      </c>
      <c r="LL352" s="79" t="str">
        <f>IF(LJ$9="", "", IF(AND(NOT('Personnel Details'!$N$31=""), $B352&gt;='Personnel Details'!$N$31), 'Personnel Details'!$Q$31, IF(AND(NOT('Personnel Details'!$I$31=""), $B352&gt;='Personnel Details'!$I$31), 'Personnel Details'!$L$31, 'Personnel Details'!$G$31)))</f>
        <v/>
      </c>
      <c r="LM352" s="59">
        <f t="shared" si="879"/>
        <v>0</v>
      </c>
      <c r="LN352" s="53"/>
      <c r="LP352" s="78" t="str">
        <f>IF(LP$9="", "", IF(AND(NOT('Personnel Details'!$N$32=""), $B352&gt;='Personnel Details'!$N$32), 'Personnel Details'!$O$32, IF(AND(NOT('Personnel Details'!$I$32=""), $B352&gt;='Personnel Details'!$I$32), 'Personnel Details'!$J$32, 'Personnel Details'!$E$32)))</f>
        <v/>
      </c>
      <c r="LQ352" s="59" t="str">
        <f>IF(LP$9="", "", IF(AND(NOT('Personnel Details'!$N$32=""), $B352&gt;='Personnel Details'!$N$32), IF('Personnel Details'!$P$32="","", 'Personnel Details'!$P$32), IF(AND(NOT('Personnel Details'!$I$32=""), $B352&gt;='Personnel Details'!$I$32), IF('Personnel Details'!$K$32="", "", 'Personnel Details'!$K$32), IF('Personnel Details'!$F$32="", "", 'Personnel Details'!$F$32))))</f>
        <v/>
      </c>
      <c r="LR352" s="79" t="str">
        <f>IF(LP$9="", "", IF(AND(NOT('Personnel Details'!$N$32=""), $B352&gt;='Personnel Details'!$N$32), 'Personnel Details'!$Q$32, IF(AND(NOT('Personnel Details'!$I$32=""), $B352&gt;='Personnel Details'!$I$32), 'Personnel Details'!$L$32, 'Personnel Details'!$G$32)))</f>
        <v/>
      </c>
      <c r="LS352" s="59">
        <f t="shared" si="880"/>
        <v>0</v>
      </c>
      <c r="LT352" s="53"/>
      <c r="LV352" s="78" t="str">
        <f>IF(LV$9="", "", IF(AND(NOT('Personnel Details'!$N$33=""), $B352&gt;='Personnel Details'!$N$33), 'Personnel Details'!$O$33, IF(AND(NOT('Personnel Details'!$I$33=""), $B352&gt;='Personnel Details'!$I$33), 'Personnel Details'!$J$33, 'Personnel Details'!$E$33)))</f>
        <v/>
      </c>
      <c r="LW352" s="59" t="str">
        <f>IF(LV$9="", "", IF(AND(NOT('Personnel Details'!$N$33=""), $B352&gt;='Personnel Details'!$N$33), IF('Personnel Details'!$P$33="","", 'Personnel Details'!$P$33), IF(AND(NOT('Personnel Details'!$I$33=""), $B352&gt;='Personnel Details'!$I$33), IF('Personnel Details'!$K$33="", "", 'Personnel Details'!$K$33), IF('Personnel Details'!$F$33="", "", 'Personnel Details'!$F$33))))</f>
        <v/>
      </c>
      <c r="LX352" s="79" t="str">
        <f>IF(LV$9="", "", IF(AND(NOT('Personnel Details'!$N$33=""), $B352&gt;='Personnel Details'!$N$33), 'Personnel Details'!$Q$33, IF(AND(NOT('Personnel Details'!$I$33=""), $B352&gt;='Personnel Details'!$I$33), 'Personnel Details'!$L$33, 'Personnel Details'!$G$33)))</f>
        <v/>
      </c>
      <c r="LY352" s="59">
        <f t="shared" si="881"/>
        <v>0</v>
      </c>
      <c r="LZ352" s="53"/>
      <c r="MB352" s="78" t="str">
        <f>IF(MB$9="", "", IF(AND(NOT('Personnel Details'!$N$34=""), $B352&gt;='Personnel Details'!$N$34), 'Personnel Details'!$O$34, IF(AND(NOT('Personnel Details'!$I$34=""), $B352&gt;='Personnel Details'!$I$34), 'Personnel Details'!$J$34, 'Personnel Details'!$E$34)))</f>
        <v/>
      </c>
      <c r="MC352" s="59" t="str">
        <f>IF(MB$9="", "", IF(AND(NOT('Personnel Details'!$N$34=""), $B352&gt;='Personnel Details'!$N$34), IF('Personnel Details'!$P$34="","", 'Personnel Details'!$P$34), IF(AND(NOT('Personnel Details'!$I$34=""), $B352&gt;='Personnel Details'!$I$34), IF('Personnel Details'!$K$34="", "", 'Personnel Details'!$K$34), IF('Personnel Details'!$F$34="", "", 'Personnel Details'!$F$34))))</f>
        <v/>
      </c>
      <c r="MD352" s="79" t="str">
        <f>IF(MB$9="", "", IF(AND(NOT('Personnel Details'!$N$34=""), $B352&gt;='Personnel Details'!$N$34), 'Personnel Details'!$Q$34, IF(AND(NOT('Personnel Details'!$I$34=""), $B352&gt;='Personnel Details'!$I$34), 'Personnel Details'!$L$34, 'Personnel Details'!$G$34)))</f>
        <v/>
      </c>
      <c r="ME352" s="59">
        <f t="shared" si="882"/>
        <v>0</v>
      </c>
      <c r="MF352" s="53"/>
      <c r="MH352" s="78" t="str">
        <f>IF(MH$9="", "", IF(AND(NOT('Personnel Details'!$N$35=""), $B352&gt;='Personnel Details'!$N$35), 'Personnel Details'!$O$35, IF(AND(NOT('Personnel Details'!$I$35=""), $B352&gt;='Personnel Details'!$I$35), 'Personnel Details'!$J$35, 'Personnel Details'!$E$35)))</f>
        <v/>
      </c>
      <c r="MI352" s="59" t="str">
        <f>IF(MH$9="", "", IF(AND(NOT('Personnel Details'!$N$35=""), $B352&gt;='Personnel Details'!$N$35), IF('Personnel Details'!$P$35="","", 'Personnel Details'!$P$35), IF(AND(NOT('Personnel Details'!$I$35=""), $B352&gt;='Personnel Details'!$I$35), IF('Personnel Details'!$K$35="", "", 'Personnel Details'!$K$35), IF('Personnel Details'!$F$35="", "", 'Personnel Details'!$F$35))))</f>
        <v/>
      </c>
      <c r="MJ352" s="79" t="str">
        <f>IF(MH$9="", "", IF(AND(NOT('Personnel Details'!$N$35=""), $B352&gt;='Personnel Details'!$N$35), 'Personnel Details'!$Q$35, IF(AND(NOT('Personnel Details'!$I$35=""), $B352&gt;='Personnel Details'!$I$35), 'Personnel Details'!$L$35, 'Personnel Details'!$G$35)))</f>
        <v/>
      </c>
      <c r="MK352" s="59">
        <f t="shared" si="883"/>
        <v>0</v>
      </c>
      <c r="ML352" s="53"/>
      <c r="MN352" s="78" t="str">
        <f>IF(MN$9="", "", IF(AND(NOT('Personnel Details'!$N$36=""), $B352&gt;='Personnel Details'!$N$36), 'Personnel Details'!$O$36, IF(AND(NOT('Personnel Details'!$I$36=""), $B352&gt;='Personnel Details'!$I$36), 'Personnel Details'!$J$36, 'Personnel Details'!$E$36)))</f>
        <v/>
      </c>
      <c r="MO352" s="59" t="str">
        <f>IF(MN$9="", "", IF(AND(NOT('Personnel Details'!$N$36=""), $B352&gt;='Personnel Details'!$N$36), IF('Personnel Details'!$P$36="","", 'Personnel Details'!$P$36), IF(AND(NOT('Personnel Details'!$I$36=""), $B352&gt;='Personnel Details'!$I$36), IF('Personnel Details'!$K$36="", "", 'Personnel Details'!$K$36), IF('Personnel Details'!$F$36="", "", 'Personnel Details'!$F$36))))</f>
        <v/>
      </c>
      <c r="MP352" s="79" t="str">
        <f>IF(MN$9="", "", IF(AND(NOT('Personnel Details'!$N$36=""), $B352&gt;='Personnel Details'!$N$36), 'Personnel Details'!$Q$36, IF(AND(NOT('Personnel Details'!$I$36=""), $B352&gt;='Personnel Details'!$I$36), 'Personnel Details'!$L$36, 'Personnel Details'!$G$36)))</f>
        <v/>
      </c>
      <c r="MQ352" s="59">
        <f t="shared" si="884"/>
        <v>0</v>
      </c>
      <c r="MR352" s="53"/>
      <c r="MT352" s="78" t="str">
        <f>IF(MT$9="", "", IF(AND(NOT('Personnel Details'!$N$37=""), $B352&gt;='Personnel Details'!$N$37), 'Personnel Details'!$O$37, IF(AND(NOT('Personnel Details'!$I$37=""), $B352&gt;='Personnel Details'!$I$37), 'Personnel Details'!$J$37, 'Personnel Details'!$E$37)))</f>
        <v/>
      </c>
      <c r="MU352" s="59" t="str">
        <f>IF(MT$9="", "", IF(AND(NOT('Personnel Details'!$N$37=""), $B352&gt;='Personnel Details'!$N$37), IF('Personnel Details'!$P$37="","", 'Personnel Details'!$P$37), IF(AND(NOT('Personnel Details'!$I$37=""), $B352&gt;='Personnel Details'!$I$37), IF('Personnel Details'!$K$37="", "", 'Personnel Details'!$K$37), IF('Personnel Details'!$F$37="", "", 'Personnel Details'!$F$37))))</f>
        <v/>
      </c>
      <c r="MV352" s="79" t="str">
        <f>IF(MT$9="", "", IF(AND(NOT('Personnel Details'!$N$37=""), $B352&gt;='Personnel Details'!$N$37), 'Personnel Details'!$Q$37, IF(AND(NOT('Personnel Details'!$I$37=""), $B352&gt;='Personnel Details'!$I$37), 'Personnel Details'!$L$37, 'Personnel Details'!$G$37)))</f>
        <v/>
      </c>
      <c r="MW352" s="59">
        <f t="shared" si="885"/>
        <v>0</v>
      </c>
      <c r="MX352" s="53"/>
      <c r="MZ352" s="78" t="str">
        <f>IF(MZ$9="", "", IF(AND(NOT('Personnel Details'!$N$38=""), $B352&gt;='Personnel Details'!$N$38), 'Personnel Details'!$O$38, IF(AND(NOT('Personnel Details'!$I$38=""), $B352&gt;='Personnel Details'!$I$38), 'Personnel Details'!$J$38, 'Personnel Details'!$E$38)))</f>
        <v/>
      </c>
      <c r="NA352" s="59" t="str">
        <f>IF(MZ$9="", "", IF(AND(NOT('Personnel Details'!$N$38=""), $B352&gt;='Personnel Details'!$N$38), IF('Personnel Details'!$P$38="","", 'Personnel Details'!$P$38), IF(AND(NOT('Personnel Details'!$I$38=""), $B352&gt;='Personnel Details'!$I$38), IF('Personnel Details'!$K$38="", "", 'Personnel Details'!$K$38), IF('Personnel Details'!$F$38="", "", 'Personnel Details'!$F$38))))</f>
        <v/>
      </c>
      <c r="NB352" s="79" t="str">
        <f>IF(MZ$9="", "", IF(AND(NOT('Personnel Details'!$N$38=""), $B352&gt;='Personnel Details'!$N$38), 'Personnel Details'!$Q$38, IF(AND(NOT('Personnel Details'!$I$38=""), $B352&gt;='Personnel Details'!$I$38), 'Personnel Details'!$L$38, 'Personnel Details'!$G$38)))</f>
        <v/>
      </c>
      <c r="NC352" s="59">
        <f t="shared" si="886"/>
        <v>0</v>
      </c>
      <c r="ND352" s="53"/>
      <c r="NF352" s="78" t="str">
        <f>IF(NF$9="", "", IF(AND(NOT('Personnel Details'!$N$39=""), $B352&gt;='Personnel Details'!$N$39), 'Personnel Details'!$O$39, IF(AND(NOT('Personnel Details'!$I$39=""), $B352&gt;='Personnel Details'!$I$39), 'Personnel Details'!$J$39, 'Personnel Details'!$E$39)))</f>
        <v/>
      </c>
      <c r="NG352" s="59" t="str">
        <f>IF(NF$9="", "", IF(AND(NOT('Personnel Details'!$N$39=""), $B352&gt;='Personnel Details'!$N$39), IF('Personnel Details'!$P$39="","", 'Personnel Details'!$P$39), IF(AND(NOT('Personnel Details'!$I$39=""), $B352&gt;='Personnel Details'!$I$39), IF('Personnel Details'!$K$39="", "", 'Personnel Details'!$K$39), IF('Personnel Details'!$F$39="", "", 'Personnel Details'!$F$39))))</f>
        <v/>
      </c>
      <c r="NH352" s="79" t="str">
        <f>IF(NF$9="", "", IF(AND(NOT('Personnel Details'!$N$39=""), $B352&gt;='Personnel Details'!$N$39), 'Personnel Details'!$Q$39, IF(AND(NOT('Personnel Details'!$I$39=""), $B352&gt;='Personnel Details'!$I$39), 'Personnel Details'!$L$39, 'Personnel Details'!$G$39)))</f>
        <v/>
      </c>
      <c r="NI352" s="59">
        <f t="shared" si="887"/>
        <v>0</v>
      </c>
      <c r="NJ352" s="53"/>
      <c r="NL352" s="78" t="str">
        <f>IF(NL$9="", "", IF(AND(NOT('Personnel Details'!$N$40=""), $B352&gt;='Personnel Details'!$N$40), 'Personnel Details'!$O$40, IF(AND(NOT('Personnel Details'!$I$40=""), $B352&gt;='Personnel Details'!$I$40), 'Personnel Details'!$J$40, 'Personnel Details'!$E$40)))</f>
        <v/>
      </c>
      <c r="NM352" s="59" t="str">
        <f>IF(NL$9="", "", IF(AND(NOT('Personnel Details'!$N$40=""), $B352&gt;='Personnel Details'!$N$40), IF('Personnel Details'!$P$40="","", 'Personnel Details'!$P$40), IF(AND(NOT('Personnel Details'!$I$40=""), $B352&gt;='Personnel Details'!$I$40), IF('Personnel Details'!$K$40="", "", 'Personnel Details'!$K$40), IF('Personnel Details'!$F$40="", "", 'Personnel Details'!$F$40))))</f>
        <v/>
      </c>
      <c r="NN352" s="79" t="str">
        <f>IF(NL$9="", "", IF(AND(NOT('Personnel Details'!$N$40=""), $B352&gt;='Personnel Details'!$N$40), 'Personnel Details'!$Q$40, IF(AND(NOT('Personnel Details'!$I$40=""), $B352&gt;='Personnel Details'!$I$40), 'Personnel Details'!$L$40, 'Personnel Details'!$G$40)))</f>
        <v/>
      </c>
      <c r="NO352" s="59">
        <f t="shared" si="888"/>
        <v>0</v>
      </c>
      <c r="NP352" s="53"/>
    </row>
    <row r="353" spans="1:380" x14ac:dyDescent="0.25">
      <c r="A353" s="32"/>
      <c r="B353" s="113">
        <f>IFERROR(IF(B352+1&gt;'Personnel Details'!$U$5, "", B352+1), "")</f>
        <v>44173</v>
      </c>
      <c r="C353" s="32"/>
      <c r="D353" s="120"/>
      <c r="E353" s="13" t="str">
        <f t="shared" si="767"/>
        <v/>
      </c>
      <c r="F353" s="13" t="str">
        <f t="shared" si="798"/>
        <v/>
      </c>
      <c r="G353" s="56" t="str">
        <f t="shared" si="889"/>
        <v/>
      </c>
      <c r="H353" s="16" t="str">
        <f t="shared" si="799"/>
        <v/>
      </c>
      <c r="I353" s="32"/>
      <c r="J353" s="120"/>
      <c r="K353" s="62" t="str">
        <f t="shared" si="768"/>
        <v/>
      </c>
      <c r="L353" s="62" t="str">
        <f t="shared" si="800"/>
        <v/>
      </c>
      <c r="M353" s="65" t="str">
        <f t="shared" si="890"/>
        <v/>
      </c>
      <c r="N353" s="68" t="str">
        <f t="shared" si="801"/>
        <v/>
      </c>
      <c r="O353" s="32"/>
      <c r="P353" s="120"/>
      <c r="Q353" s="62" t="str">
        <f t="shared" si="769"/>
        <v/>
      </c>
      <c r="R353" s="62" t="str">
        <f t="shared" si="802"/>
        <v/>
      </c>
      <c r="S353" s="65" t="str">
        <f t="shared" si="891"/>
        <v/>
      </c>
      <c r="T353" s="68" t="str">
        <f t="shared" si="803"/>
        <v/>
      </c>
      <c r="U353" s="32"/>
      <c r="V353" s="120"/>
      <c r="W353" s="62" t="str">
        <f t="shared" si="770"/>
        <v/>
      </c>
      <c r="X353" s="62" t="str">
        <f t="shared" si="804"/>
        <v/>
      </c>
      <c r="Y353" s="65" t="str">
        <f t="shared" si="892"/>
        <v/>
      </c>
      <c r="Z353" s="68" t="str">
        <f t="shared" si="805"/>
        <v/>
      </c>
      <c r="AA353" s="32"/>
      <c r="AB353" s="120"/>
      <c r="AC353" s="62" t="str">
        <f t="shared" si="771"/>
        <v/>
      </c>
      <c r="AD353" s="62" t="str">
        <f t="shared" si="806"/>
        <v/>
      </c>
      <c r="AE353" s="65" t="str">
        <f t="shared" si="893"/>
        <v/>
      </c>
      <c r="AF353" s="68" t="str">
        <f t="shared" si="807"/>
        <v/>
      </c>
      <c r="AG353" s="32"/>
      <c r="AH353" s="120"/>
      <c r="AI353" s="62" t="str">
        <f t="shared" si="772"/>
        <v/>
      </c>
      <c r="AJ353" s="62" t="str">
        <f t="shared" si="808"/>
        <v/>
      </c>
      <c r="AK353" s="65" t="str">
        <f t="shared" si="894"/>
        <v/>
      </c>
      <c r="AL353" s="68" t="str">
        <f t="shared" si="809"/>
        <v/>
      </c>
      <c r="AM353" s="32"/>
      <c r="AN353" s="120"/>
      <c r="AO353" s="62" t="str">
        <f t="shared" si="773"/>
        <v/>
      </c>
      <c r="AP353" s="62" t="str">
        <f t="shared" si="810"/>
        <v/>
      </c>
      <c r="AQ353" s="65" t="str">
        <f t="shared" si="895"/>
        <v/>
      </c>
      <c r="AR353" s="68" t="str">
        <f t="shared" si="811"/>
        <v/>
      </c>
      <c r="AS353" s="32"/>
      <c r="AT353" s="120"/>
      <c r="AU353" s="62" t="str">
        <f t="shared" si="774"/>
        <v/>
      </c>
      <c r="AV353" s="62" t="str">
        <f t="shared" si="812"/>
        <v/>
      </c>
      <c r="AW353" s="65" t="str">
        <f t="shared" si="896"/>
        <v/>
      </c>
      <c r="AX353" s="68" t="str">
        <f t="shared" si="813"/>
        <v/>
      </c>
      <c r="AY353" s="32"/>
      <c r="AZ353" s="120"/>
      <c r="BA353" s="62" t="str">
        <f t="shared" si="775"/>
        <v/>
      </c>
      <c r="BB353" s="62" t="str">
        <f t="shared" si="814"/>
        <v/>
      </c>
      <c r="BC353" s="65" t="str">
        <f t="shared" si="897"/>
        <v/>
      </c>
      <c r="BD353" s="68" t="str">
        <f t="shared" si="815"/>
        <v/>
      </c>
      <c r="BE353" s="32"/>
      <c r="BF353" s="120"/>
      <c r="BG353" s="62" t="str">
        <f t="shared" si="776"/>
        <v/>
      </c>
      <c r="BH353" s="62" t="str">
        <f t="shared" si="816"/>
        <v/>
      </c>
      <c r="BI353" s="65" t="str">
        <f t="shared" si="898"/>
        <v/>
      </c>
      <c r="BJ353" s="68" t="str">
        <f t="shared" si="817"/>
        <v/>
      </c>
      <c r="BK353" s="32"/>
      <c r="BL353" s="120"/>
      <c r="BM353" s="62" t="str">
        <f t="shared" si="777"/>
        <v/>
      </c>
      <c r="BN353" s="62" t="str">
        <f t="shared" si="818"/>
        <v/>
      </c>
      <c r="BO353" s="65" t="str">
        <f t="shared" si="899"/>
        <v/>
      </c>
      <c r="BP353" s="68" t="str">
        <f t="shared" si="819"/>
        <v/>
      </c>
      <c r="BQ353" s="32"/>
      <c r="BR353" s="120"/>
      <c r="BS353" s="62" t="str">
        <f t="shared" si="778"/>
        <v/>
      </c>
      <c r="BT353" s="62" t="str">
        <f t="shared" si="820"/>
        <v/>
      </c>
      <c r="BU353" s="65" t="str">
        <f t="shared" si="900"/>
        <v/>
      </c>
      <c r="BV353" s="68" t="str">
        <f t="shared" si="821"/>
        <v/>
      </c>
      <c r="BW353" s="32"/>
      <c r="BX353" s="120"/>
      <c r="BY353" s="62" t="str">
        <f t="shared" si="779"/>
        <v/>
      </c>
      <c r="BZ353" s="62" t="str">
        <f t="shared" si="822"/>
        <v/>
      </c>
      <c r="CA353" s="65" t="str">
        <f t="shared" si="901"/>
        <v/>
      </c>
      <c r="CB353" s="68" t="str">
        <f t="shared" si="823"/>
        <v/>
      </c>
      <c r="CC353" s="32"/>
      <c r="CD353" s="120"/>
      <c r="CE353" s="62" t="str">
        <f t="shared" si="780"/>
        <v/>
      </c>
      <c r="CF353" s="62" t="str">
        <f t="shared" si="824"/>
        <v/>
      </c>
      <c r="CG353" s="65" t="str">
        <f t="shared" si="902"/>
        <v/>
      </c>
      <c r="CH353" s="68" t="str">
        <f t="shared" si="825"/>
        <v/>
      </c>
      <c r="CI353" s="32"/>
      <c r="CJ353" s="120"/>
      <c r="CK353" s="62" t="str">
        <f t="shared" si="781"/>
        <v/>
      </c>
      <c r="CL353" s="62" t="str">
        <f t="shared" si="826"/>
        <v/>
      </c>
      <c r="CM353" s="65" t="str">
        <f t="shared" si="903"/>
        <v/>
      </c>
      <c r="CN353" s="68" t="str">
        <f t="shared" si="827"/>
        <v/>
      </c>
      <c r="CO353" s="32"/>
      <c r="CP353" s="120"/>
      <c r="CQ353" s="62" t="str">
        <f t="shared" si="782"/>
        <v/>
      </c>
      <c r="CR353" s="62" t="str">
        <f t="shared" si="828"/>
        <v/>
      </c>
      <c r="CS353" s="65" t="str">
        <f t="shared" si="904"/>
        <v/>
      </c>
      <c r="CT353" s="68" t="str">
        <f t="shared" si="829"/>
        <v/>
      </c>
      <c r="CU353" s="32"/>
      <c r="CV353" s="120"/>
      <c r="CW353" s="62" t="str">
        <f t="shared" si="783"/>
        <v/>
      </c>
      <c r="CX353" s="62" t="str">
        <f t="shared" si="830"/>
        <v/>
      </c>
      <c r="CY353" s="65" t="str">
        <f t="shared" si="905"/>
        <v/>
      </c>
      <c r="CZ353" s="68" t="str">
        <f t="shared" si="831"/>
        <v/>
      </c>
      <c r="DA353" s="32"/>
      <c r="DB353" s="120"/>
      <c r="DC353" s="62" t="str">
        <f t="shared" si="784"/>
        <v/>
      </c>
      <c r="DD353" s="62" t="str">
        <f t="shared" si="832"/>
        <v/>
      </c>
      <c r="DE353" s="65" t="str">
        <f t="shared" si="906"/>
        <v/>
      </c>
      <c r="DF353" s="68" t="str">
        <f t="shared" si="833"/>
        <v/>
      </c>
      <c r="DG353" s="32"/>
      <c r="DH353" s="120"/>
      <c r="DI353" s="62" t="str">
        <f t="shared" si="785"/>
        <v/>
      </c>
      <c r="DJ353" s="62" t="str">
        <f t="shared" si="834"/>
        <v/>
      </c>
      <c r="DK353" s="65" t="str">
        <f t="shared" si="907"/>
        <v/>
      </c>
      <c r="DL353" s="68" t="str">
        <f t="shared" si="835"/>
        <v/>
      </c>
      <c r="DM353" s="32"/>
      <c r="DN353" s="120"/>
      <c r="DO353" s="62" t="str">
        <f t="shared" si="786"/>
        <v/>
      </c>
      <c r="DP353" s="62" t="str">
        <f t="shared" si="836"/>
        <v/>
      </c>
      <c r="DQ353" s="65" t="str">
        <f t="shared" si="908"/>
        <v/>
      </c>
      <c r="DR353" s="68" t="str">
        <f t="shared" si="837"/>
        <v/>
      </c>
      <c r="DS353" s="32"/>
      <c r="DT353" s="120"/>
      <c r="DU353" s="62" t="str">
        <f t="shared" si="787"/>
        <v/>
      </c>
      <c r="DV353" s="62" t="str">
        <f t="shared" si="838"/>
        <v/>
      </c>
      <c r="DW353" s="65" t="str">
        <f t="shared" si="909"/>
        <v/>
      </c>
      <c r="DX353" s="68" t="str">
        <f t="shared" si="839"/>
        <v/>
      </c>
      <c r="DY353" s="32"/>
      <c r="DZ353" s="120"/>
      <c r="EA353" s="62" t="str">
        <f t="shared" si="788"/>
        <v/>
      </c>
      <c r="EB353" s="62" t="str">
        <f t="shared" si="840"/>
        <v/>
      </c>
      <c r="EC353" s="65" t="str">
        <f t="shared" si="910"/>
        <v/>
      </c>
      <c r="ED353" s="68" t="str">
        <f t="shared" si="841"/>
        <v/>
      </c>
      <c r="EE353" s="32"/>
      <c r="EF353" s="120"/>
      <c r="EG353" s="62" t="str">
        <f t="shared" si="789"/>
        <v/>
      </c>
      <c r="EH353" s="62" t="str">
        <f t="shared" si="842"/>
        <v/>
      </c>
      <c r="EI353" s="65" t="str">
        <f t="shared" si="911"/>
        <v/>
      </c>
      <c r="EJ353" s="68" t="str">
        <f t="shared" si="843"/>
        <v/>
      </c>
      <c r="EK353" s="32"/>
      <c r="EL353" s="120"/>
      <c r="EM353" s="62" t="str">
        <f t="shared" si="790"/>
        <v/>
      </c>
      <c r="EN353" s="62" t="str">
        <f t="shared" si="844"/>
        <v/>
      </c>
      <c r="EO353" s="65" t="str">
        <f t="shared" si="912"/>
        <v/>
      </c>
      <c r="EP353" s="68" t="str">
        <f t="shared" si="845"/>
        <v/>
      </c>
      <c r="EQ353" s="32"/>
      <c r="ER353" s="120"/>
      <c r="ES353" s="62" t="str">
        <f t="shared" si="791"/>
        <v/>
      </c>
      <c r="ET353" s="62" t="str">
        <f t="shared" si="846"/>
        <v/>
      </c>
      <c r="EU353" s="65" t="str">
        <f t="shared" si="913"/>
        <v/>
      </c>
      <c r="EV353" s="68" t="str">
        <f t="shared" si="847"/>
        <v/>
      </c>
      <c r="EW353" s="32"/>
      <c r="EX353" s="120"/>
      <c r="EY353" s="62" t="str">
        <f t="shared" si="792"/>
        <v/>
      </c>
      <c r="EZ353" s="62" t="str">
        <f t="shared" si="848"/>
        <v/>
      </c>
      <c r="FA353" s="65" t="str">
        <f t="shared" si="914"/>
        <v/>
      </c>
      <c r="FB353" s="68" t="str">
        <f t="shared" si="849"/>
        <v/>
      </c>
      <c r="FC353" s="32"/>
      <c r="FD353" s="120"/>
      <c r="FE353" s="62" t="str">
        <f t="shared" si="793"/>
        <v/>
      </c>
      <c r="FF353" s="62" t="str">
        <f t="shared" si="850"/>
        <v/>
      </c>
      <c r="FG353" s="65" t="str">
        <f t="shared" si="915"/>
        <v/>
      </c>
      <c r="FH353" s="68" t="str">
        <f t="shared" si="851"/>
        <v/>
      </c>
      <c r="FI353" s="32"/>
      <c r="FJ353" s="120"/>
      <c r="FK353" s="62" t="str">
        <f t="shared" si="794"/>
        <v/>
      </c>
      <c r="FL353" s="62" t="str">
        <f t="shared" si="852"/>
        <v/>
      </c>
      <c r="FM353" s="65" t="str">
        <f t="shared" si="916"/>
        <v/>
      </c>
      <c r="FN353" s="68" t="str">
        <f t="shared" si="853"/>
        <v/>
      </c>
      <c r="FO353" s="32"/>
      <c r="FP353" s="120"/>
      <c r="FQ353" s="62" t="str">
        <f t="shared" si="795"/>
        <v/>
      </c>
      <c r="FR353" s="62" t="str">
        <f t="shared" si="854"/>
        <v/>
      </c>
      <c r="FS353" s="65" t="str">
        <f t="shared" si="917"/>
        <v/>
      </c>
      <c r="FT353" s="68" t="str">
        <f t="shared" si="855"/>
        <v/>
      </c>
      <c r="FU353" s="32"/>
      <c r="FV353" s="120"/>
      <c r="FW353" s="62" t="str">
        <f t="shared" si="796"/>
        <v/>
      </c>
      <c r="FX353" s="62" t="str">
        <f t="shared" si="856"/>
        <v/>
      </c>
      <c r="FY353" s="65" t="str">
        <f t="shared" si="918"/>
        <v/>
      </c>
      <c r="FZ353" s="68" t="str">
        <f t="shared" si="857"/>
        <v/>
      </c>
      <c r="GA353" s="32"/>
      <c r="GC353" s="7" t="str">
        <f t="shared" si="858"/>
        <v>Dec 2020</v>
      </c>
      <c r="GD353" s="7" t="str">
        <f t="shared" ca="1" si="797"/>
        <v/>
      </c>
      <c r="GT353" s="71">
        <f>IF(GT$9="", "", IF(AND(NOT('Personnel Details'!$N$11=""), $B353&gt;='Personnel Details'!$N$11), 'Personnel Details'!$O$11, IF(AND(NOT('Personnel Details'!$I$11=""), $B353&gt;='Personnel Details'!$I$11), 'Personnel Details'!$J$11, 'Personnel Details'!$E$11)))</f>
        <v>0.8</v>
      </c>
      <c r="GU353" s="59" t="str">
        <f>IF(GT$9="", "", IF(AND(NOT('Personnel Details'!$N$11=""), $B353&gt;='Personnel Details'!$N$11), IF('Personnel Details'!$P$11="","", 'Personnel Details'!$P$11), IF(AND(NOT('Personnel Details'!$I$11=""), $B353&gt;='Personnel Details'!$I$11), IF('Personnel Details'!$K$11="", "", 'Personnel Details'!$K$11), IF('Personnel Details'!$F$11="", "", 'Personnel Details'!$F$11))))</f>
        <v/>
      </c>
      <c r="GV353" s="74">
        <f>IF(GT$9="", "", IF(AND(NOT('Personnel Details'!$N$11=""), $B353&gt;='Personnel Details'!$N$11), 'Personnel Details'!$Q$11, IF(AND(NOT('Personnel Details'!$I$11=""), $B353&gt;='Personnel Details'!$I$11), 'Personnel Details'!$L$11, 'Personnel Details'!$G$11)))</f>
        <v>0</v>
      </c>
      <c r="GW353" s="59">
        <f t="shared" si="859"/>
        <v>0</v>
      </c>
      <c r="GX353" s="53"/>
      <c r="GZ353" s="78">
        <f>IF(GZ$9="", "", IF(AND(NOT('Personnel Details'!$N$12=""), $B353&gt;='Personnel Details'!$N$12), 'Personnel Details'!$O$12, IF(AND(NOT('Personnel Details'!$I$12=""), $B353&gt;='Personnel Details'!$I$12), 'Personnel Details'!$J$12, 'Personnel Details'!$E$12)))</f>
        <v>0.8</v>
      </c>
      <c r="HA353" s="59" t="str">
        <f>IF(GZ$9="", "", IF(AND(NOT('Personnel Details'!$N$12=""), $B353&gt;='Personnel Details'!$N$12), IF('Personnel Details'!$P$12="","", 'Personnel Details'!$P$12), IF(AND(NOT('Personnel Details'!$I$12=""), $B353&gt;='Personnel Details'!$I$12), IF('Personnel Details'!$K$12="", "", 'Personnel Details'!$K$12), IF('Personnel Details'!$F$12="", "", 'Personnel Details'!$F$12))))</f>
        <v/>
      </c>
      <c r="HB353" s="79">
        <f>IF(GZ$9="", "", IF(AND(NOT('Personnel Details'!$N$12=""), $B353&gt;='Personnel Details'!$N$12), 'Personnel Details'!$Q$12, IF(AND(NOT('Personnel Details'!$I$12=""), $B353&gt;='Personnel Details'!$I$12), 'Personnel Details'!$L$12, 'Personnel Details'!$G$12)))</f>
        <v>0</v>
      </c>
      <c r="HC353" s="59">
        <f t="shared" si="860"/>
        <v>0</v>
      </c>
      <c r="HD353" s="53"/>
      <c r="HF353" s="78">
        <f>IF(HF$9="", "", IF(AND(NOT('Personnel Details'!$N$13=""), $B353&gt;='Personnel Details'!$N$13), 'Personnel Details'!$O$13, IF(AND(NOT('Personnel Details'!$I$13=""), $B353&gt;='Personnel Details'!$I$13), 'Personnel Details'!$J$13, 'Personnel Details'!$E$13)))</f>
        <v>0.8</v>
      </c>
      <c r="HG353" s="59" t="str">
        <f>IF(HF$9="", "", IF(AND(NOT('Personnel Details'!$N$13=""), $B353&gt;='Personnel Details'!$N$13), IF('Personnel Details'!$P$13="","", 'Personnel Details'!$P$13), IF(AND(NOT('Personnel Details'!$I$13=""), $B353&gt;='Personnel Details'!$I$13), IF('Personnel Details'!$K$13="", "", 'Personnel Details'!$K$13), IF('Personnel Details'!$F$13="", "", 'Personnel Details'!$F$13))))</f>
        <v/>
      </c>
      <c r="HH353" s="79">
        <f>IF(HF$9="", "", IF(AND(NOT('Personnel Details'!$N$13=""), $B353&gt;='Personnel Details'!$N$13), 'Personnel Details'!$Q$13, IF(AND(NOT('Personnel Details'!$I$13=""), $B353&gt;='Personnel Details'!$I$13), 'Personnel Details'!$L$13, 'Personnel Details'!$G$13)))</f>
        <v>0</v>
      </c>
      <c r="HI353" s="59">
        <f t="shared" si="861"/>
        <v>0</v>
      </c>
      <c r="HJ353" s="53"/>
      <c r="HL353" s="78">
        <f>IF(HL$9="", "", IF(AND(NOT('Personnel Details'!$N$14=""), $B353&gt;='Personnel Details'!$N$14), 'Personnel Details'!$O$14, IF(AND(NOT('Personnel Details'!$I$14=""), $B353&gt;='Personnel Details'!$I$14), 'Personnel Details'!$J$14, 'Personnel Details'!$E$14)))</f>
        <v>0.8</v>
      </c>
      <c r="HM353" s="59">
        <f>IF(HL$9="", "", IF(AND(NOT('Personnel Details'!$N$14=""), $B353&gt;='Personnel Details'!$N$14), IF('Personnel Details'!$P$14="","", 'Personnel Details'!$P$14), IF(AND(NOT('Personnel Details'!$I$14=""), $B353&gt;='Personnel Details'!$I$14), IF('Personnel Details'!$K$14="", "", 'Personnel Details'!$K$14), IF('Personnel Details'!$F$14="", "", 'Personnel Details'!$F$14))))</f>
        <v>2000</v>
      </c>
      <c r="HN353" s="79">
        <f>IF(HL$9="", "", IF(AND(NOT('Personnel Details'!$N$14=""), $B353&gt;='Personnel Details'!$N$14), 'Personnel Details'!$Q$14, IF(AND(NOT('Personnel Details'!$I$14=""), $B353&gt;='Personnel Details'!$I$14), 'Personnel Details'!$L$14, 'Personnel Details'!$G$14)))</f>
        <v>0.85</v>
      </c>
      <c r="HO353" s="59">
        <f t="shared" si="862"/>
        <v>0</v>
      </c>
      <c r="HP353" s="53"/>
      <c r="HR353" s="78" t="str">
        <f>IF(HR$9="", "", IF(AND(NOT('Personnel Details'!$N$15=""), $B353&gt;='Personnel Details'!$N$15), 'Personnel Details'!$O$15, IF(AND(NOT('Personnel Details'!$I$15=""), $B353&gt;='Personnel Details'!$I$15), 'Personnel Details'!$J$15, 'Personnel Details'!$E$15)))</f>
        <v/>
      </c>
      <c r="HS353" s="59" t="str">
        <f>IF(HR$9="", "", IF(AND(NOT('Personnel Details'!$N$15=""), $B353&gt;='Personnel Details'!$N$15), IF('Personnel Details'!$P$15="","", 'Personnel Details'!$P$15), IF(AND(NOT('Personnel Details'!$I$15=""), $B353&gt;='Personnel Details'!$I$15), IF('Personnel Details'!$K$15="", "", 'Personnel Details'!$K$15), IF('Personnel Details'!$F$15="", "", 'Personnel Details'!$F$15))))</f>
        <v/>
      </c>
      <c r="HT353" s="79" t="str">
        <f>IF(HR$9="", "", IF(AND(NOT('Personnel Details'!$N$15=""), $B353&gt;='Personnel Details'!$N$15), 'Personnel Details'!$Q$15, IF(AND(NOT('Personnel Details'!$I$15=""), $B353&gt;='Personnel Details'!$I$15), 'Personnel Details'!$L$15, 'Personnel Details'!$G$15)))</f>
        <v/>
      </c>
      <c r="HU353" s="59">
        <f t="shared" si="863"/>
        <v>0</v>
      </c>
      <c r="HV353" s="53"/>
      <c r="HX353" s="78" t="str">
        <f>IF(HX$9="", "", IF(AND(NOT('Personnel Details'!$N$16=""), $B353&gt;='Personnel Details'!$N$16), 'Personnel Details'!$O$16, IF(AND(NOT('Personnel Details'!$I$16=""), $B353&gt;='Personnel Details'!$I$16), 'Personnel Details'!$J$16, 'Personnel Details'!$E$16)))</f>
        <v/>
      </c>
      <c r="HY353" s="59" t="str">
        <f>IF(HX$9="", "", IF(AND(NOT('Personnel Details'!$N$16=""), $B353&gt;='Personnel Details'!$N$16), IF('Personnel Details'!$P$16="","", 'Personnel Details'!$P$16), IF(AND(NOT('Personnel Details'!$I$16=""), $B353&gt;='Personnel Details'!$I$16), IF('Personnel Details'!$K$16="", "", 'Personnel Details'!$K$16), IF('Personnel Details'!$F$16="", "", 'Personnel Details'!$F$16))))</f>
        <v/>
      </c>
      <c r="HZ353" s="79" t="str">
        <f>IF(HX$9="", "", IF(AND(NOT('Personnel Details'!$N$16=""), $B353&gt;='Personnel Details'!$N$16), 'Personnel Details'!$Q$16, IF(AND(NOT('Personnel Details'!$I$16=""), $B353&gt;='Personnel Details'!$I$16), 'Personnel Details'!$L$16, 'Personnel Details'!$G$16)))</f>
        <v/>
      </c>
      <c r="IA353" s="59">
        <f t="shared" si="864"/>
        <v>0</v>
      </c>
      <c r="IB353" s="53"/>
      <c r="ID353" s="78" t="str">
        <f>IF(ID$9="", "", IF(AND(NOT('Personnel Details'!$N$17=""), $B353&gt;='Personnel Details'!$N$17), 'Personnel Details'!$O$17, IF(AND(NOT('Personnel Details'!$I$17=""), $B353&gt;='Personnel Details'!$I$17), 'Personnel Details'!$J$17, 'Personnel Details'!$E$17)))</f>
        <v/>
      </c>
      <c r="IE353" s="59" t="str">
        <f>IF(ID$9="", "", IF(AND(NOT('Personnel Details'!$N$17=""), $B353&gt;='Personnel Details'!$N$17), IF('Personnel Details'!$P$17="","", 'Personnel Details'!$P$17), IF(AND(NOT('Personnel Details'!$I$17=""), $B353&gt;='Personnel Details'!$I$17), IF('Personnel Details'!$K$17="", "", 'Personnel Details'!$K$17), IF('Personnel Details'!$F$17="", "", 'Personnel Details'!$F$17))))</f>
        <v/>
      </c>
      <c r="IF353" s="79" t="str">
        <f>IF(ID$9="", "", IF(AND(NOT('Personnel Details'!$N$17=""), $B353&gt;='Personnel Details'!$N$17), 'Personnel Details'!$Q$17, IF(AND(NOT('Personnel Details'!$I$17=""), $B353&gt;='Personnel Details'!$I$17), 'Personnel Details'!$L$17, 'Personnel Details'!$G$17)))</f>
        <v/>
      </c>
      <c r="IG353" s="59">
        <f t="shared" si="865"/>
        <v>0</v>
      </c>
      <c r="IH353" s="53"/>
      <c r="IJ353" s="78" t="str">
        <f>IF(IJ$9="", "", IF(AND(NOT('Personnel Details'!$N$18=""), $B353&gt;='Personnel Details'!$N$18), 'Personnel Details'!$O$18, IF(AND(NOT('Personnel Details'!$I$18=""), $B353&gt;='Personnel Details'!$I$18), 'Personnel Details'!$J$18, 'Personnel Details'!$E$18)))</f>
        <v/>
      </c>
      <c r="IK353" s="59" t="str">
        <f>IF(IJ$9="", "", IF(AND(NOT('Personnel Details'!$N$18=""), $B353&gt;='Personnel Details'!$N$18), IF('Personnel Details'!$P$18="","", 'Personnel Details'!$P$18), IF(AND(NOT('Personnel Details'!$I$18=""), $B353&gt;='Personnel Details'!$I$18), IF('Personnel Details'!$K$18="", "", 'Personnel Details'!$K$18), IF('Personnel Details'!$F$18="", "", 'Personnel Details'!$F$18))))</f>
        <v/>
      </c>
      <c r="IL353" s="79" t="str">
        <f>IF(IJ$9="", "", IF(AND(NOT('Personnel Details'!$N$18=""), $B353&gt;='Personnel Details'!$N$18), 'Personnel Details'!$Q$18, IF(AND(NOT('Personnel Details'!$I$18=""), $B353&gt;='Personnel Details'!$I$18), 'Personnel Details'!$L$18, 'Personnel Details'!$G$18)))</f>
        <v/>
      </c>
      <c r="IM353" s="59">
        <f t="shared" si="866"/>
        <v>0</v>
      </c>
      <c r="IN353" s="53"/>
      <c r="IP353" s="78" t="str">
        <f>IF(IP$9="", "", IF(AND(NOT('Personnel Details'!$N$19=""), $B353&gt;='Personnel Details'!$N$19), 'Personnel Details'!$O$19, IF(AND(NOT('Personnel Details'!$I$19=""), $B353&gt;='Personnel Details'!$I$19), 'Personnel Details'!$J$19, 'Personnel Details'!$E$19)))</f>
        <v/>
      </c>
      <c r="IQ353" s="59" t="str">
        <f>IF(IP$9="", "", IF(AND(NOT('Personnel Details'!$N$19=""), $B353&gt;='Personnel Details'!$N$19), IF('Personnel Details'!$P$19="","", 'Personnel Details'!$P$19), IF(AND(NOT('Personnel Details'!$I$19=""), $B353&gt;='Personnel Details'!$I$19), IF('Personnel Details'!$K$19="", "", 'Personnel Details'!$K$19), IF('Personnel Details'!$F$19="", "", 'Personnel Details'!$F$19))))</f>
        <v/>
      </c>
      <c r="IR353" s="79" t="str">
        <f>IF(IP$9="", "", IF(AND(NOT('Personnel Details'!$N$19=""), $B353&gt;='Personnel Details'!$N$19), 'Personnel Details'!$Q$19, IF(AND(NOT('Personnel Details'!$I$19=""), $B353&gt;='Personnel Details'!$I$19), 'Personnel Details'!$L$19, 'Personnel Details'!$G$19)))</f>
        <v/>
      </c>
      <c r="IS353" s="59">
        <f t="shared" si="867"/>
        <v>0</v>
      </c>
      <c r="IT353" s="53"/>
      <c r="IV353" s="78" t="str">
        <f>IF(IV$9="", "", IF(AND(NOT('Personnel Details'!$N$20=""), $B353&gt;='Personnel Details'!$N$20), 'Personnel Details'!$O$20, IF(AND(NOT('Personnel Details'!$I$20=""), $B353&gt;='Personnel Details'!$I$20), 'Personnel Details'!$J$20, 'Personnel Details'!$E$20)))</f>
        <v/>
      </c>
      <c r="IW353" s="59" t="str">
        <f>IF(IV$9="", "", IF(AND(NOT('Personnel Details'!$N$20=""), $B353&gt;='Personnel Details'!$N$20), IF('Personnel Details'!$P$20="","", 'Personnel Details'!$P$20), IF(AND(NOT('Personnel Details'!$I$20=""), $B353&gt;='Personnel Details'!$I$20), IF('Personnel Details'!$K$20="", "", 'Personnel Details'!$K$20), IF('Personnel Details'!$F$20="", "", 'Personnel Details'!$F$20))))</f>
        <v/>
      </c>
      <c r="IX353" s="79" t="str">
        <f>IF(IV$9="", "", IF(AND(NOT('Personnel Details'!$N$20=""), $B353&gt;='Personnel Details'!$N$20), 'Personnel Details'!$Q$20, IF(AND(NOT('Personnel Details'!$I$20=""), $B353&gt;='Personnel Details'!$I$20), 'Personnel Details'!$L$20, 'Personnel Details'!$G$20)))</f>
        <v/>
      </c>
      <c r="IY353" s="59">
        <f t="shared" si="868"/>
        <v>0</v>
      </c>
      <c r="IZ353" s="53"/>
      <c r="JB353" s="78" t="str">
        <f>IF(JB$9="", "", IF(AND(NOT('Personnel Details'!$N$21=""), $B353&gt;='Personnel Details'!$N$21), 'Personnel Details'!$O$21, IF(AND(NOT('Personnel Details'!$I$21=""), $B353&gt;='Personnel Details'!$I$21), 'Personnel Details'!$J$21, 'Personnel Details'!$E$21)))</f>
        <v/>
      </c>
      <c r="JC353" s="59" t="str">
        <f>IF(JB$9="", "", IF(AND(NOT('Personnel Details'!$N$21=""), $B353&gt;='Personnel Details'!$N$21), IF('Personnel Details'!$P$21="","", 'Personnel Details'!$P$21), IF(AND(NOT('Personnel Details'!$I$21=""), $B353&gt;='Personnel Details'!$I$21), IF('Personnel Details'!$K$21="", "", 'Personnel Details'!$K$21), IF('Personnel Details'!$F$21="", "", 'Personnel Details'!$F$21))))</f>
        <v/>
      </c>
      <c r="JD353" s="79" t="str">
        <f>IF(JB$9="", "", IF(AND(NOT('Personnel Details'!$N$21=""), $B353&gt;='Personnel Details'!$N$21), 'Personnel Details'!$Q$21, IF(AND(NOT('Personnel Details'!$I$21=""), $B353&gt;='Personnel Details'!$I$21), 'Personnel Details'!$L$21, 'Personnel Details'!$G$21)))</f>
        <v/>
      </c>
      <c r="JE353" s="59">
        <f t="shared" si="869"/>
        <v>0</v>
      </c>
      <c r="JF353" s="53"/>
      <c r="JH353" s="78" t="str">
        <f>IF(JH$9="", "", IF(AND(NOT('Personnel Details'!$N$22=""), $B353&gt;='Personnel Details'!$N$22), 'Personnel Details'!$O$22, IF(AND(NOT('Personnel Details'!$I$22=""), $B353&gt;='Personnel Details'!$I$22), 'Personnel Details'!$J$22, 'Personnel Details'!$E$22)))</f>
        <v/>
      </c>
      <c r="JI353" s="59" t="str">
        <f>IF(JH$9="", "", IF(AND(NOT('Personnel Details'!$N$22=""), $B353&gt;='Personnel Details'!$N$22), IF('Personnel Details'!$P$22="","", 'Personnel Details'!$P$22), IF(AND(NOT('Personnel Details'!$I$22=""), $B353&gt;='Personnel Details'!$I$22), IF('Personnel Details'!$K$22="", "", 'Personnel Details'!$K$22), IF('Personnel Details'!$F$22="", "", 'Personnel Details'!$F$22))))</f>
        <v/>
      </c>
      <c r="JJ353" s="79" t="str">
        <f>IF(JH$9="", "", IF(AND(NOT('Personnel Details'!$N$22=""), $B353&gt;='Personnel Details'!$N$22), 'Personnel Details'!$Q$22, IF(AND(NOT('Personnel Details'!$I$22=""), $B353&gt;='Personnel Details'!$I$22), 'Personnel Details'!$L$22, 'Personnel Details'!$G$22)))</f>
        <v/>
      </c>
      <c r="JK353" s="59">
        <f t="shared" si="870"/>
        <v>0</v>
      </c>
      <c r="JL353" s="53"/>
      <c r="JN353" s="78" t="str">
        <f>IF(JN$9="", "", IF(AND(NOT('Personnel Details'!$N$23=""), $B353&gt;='Personnel Details'!$N$23), 'Personnel Details'!$O$23, IF(AND(NOT('Personnel Details'!$I$23=""), $B353&gt;='Personnel Details'!$I$23), 'Personnel Details'!$J$23, 'Personnel Details'!$E$23)))</f>
        <v/>
      </c>
      <c r="JO353" s="59" t="str">
        <f>IF(JN$9="", "", IF(AND(NOT('Personnel Details'!$N$23=""), $B353&gt;='Personnel Details'!$N$23), IF('Personnel Details'!$P$23="","", 'Personnel Details'!$P$23), IF(AND(NOT('Personnel Details'!$I$23=""), $B353&gt;='Personnel Details'!$I$23), IF('Personnel Details'!$K$23="", "", 'Personnel Details'!$K$23), IF('Personnel Details'!$F$23="", "", 'Personnel Details'!$F$23))))</f>
        <v/>
      </c>
      <c r="JP353" s="79" t="str">
        <f>IF(JN$9="", "", IF(AND(NOT('Personnel Details'!$N$23=""), $B353&gt;='Personnel Details'!$N$23), 'Personnel Details'!$Q$23, IF(AND(NOT('Personnel Details'!$I$23=""), $B353&gt;='Personnel Details'!$I$23), 'Personnel Details'!$L$23, 'Personnel Details'!$G$23)))</f>
        <v/>
      </c>
      <c r="JQ353" s="59">
        <f t="shared" si="871"/>
        <v>0</v>
      </c>
      <c r="JR353" s="53"/>
      <c r="JT353" s="78" t="str">
        <f>IF(JT$9="", "", IF(AND(NOT('Personnel Details'!$N$24=""), $B353&gt;='Personnel Details'!$N$24), 'Personnel Details'!$O$24, IF(AND(NOT('Personnel Details'!$I$24=""), $B353&gt;='Personnel Details'!$I$24), 'Personnel Details'!$J$24, 'Personnel Details'!$E$24)))</f>
        <v/>
      </c>
      <c r="JU353" s="59" t="str">
        <f>IF(JT$9="", "", IF(AND(NOT('Personnel Details'!$N$24=""), $B353&gt;='Personnel Details'!$N$24), IF('Personnel Details'!$P$24="","", 'Personnel Details'!$P$24), IF(AND(NOT('Personnel Details'!$I$24=""), $B353&gt;='Personnel Details'!$I$24), IF('Personnel Details'!$K$24="", "", 'Personnel Details'!$K$24), IF('Personnel Details'!$F$24="", "", 'Personnel Details'!$F$24))))</f>
        <v/>
      </c>
      <c r="JV353" s="79" t="str">
        <f>IF(JT$9="", "", IF(AND(NOT('Personnel Details'!$N$24=""), $B353&gt;='Personnel Details'!$N$24), 'Personnel Details'!$Q$24, IF(AND(NOT('Personnel Details'!$I$24=""), $B353&gt;='Personnel Details'!$I$24), 'Personnel Details'!$L$24, 'Personnel Details'!$G$24)))</f>
        <v/>
      </c>
      <c r="JW353" s="59">
        <f t="shared" si="872"/>
        <v>0</v>
      </c>
      <c r="JX353" s="53"/>
      <c r="JZ353" s="78" t="str">
        <f>IF(JZ$9="", "", IF(AND(NOT('Personnel Details'!$N$25=""), $B353&gt;='Personnel Details'!$N$25), 'Personnel Details'!$O$25, IF(AND(NOT('Personnel Details'!$I$25=""), $B353&gt;='Personnel Details'!$I$25), 'Personnel Details'!$J$25, 'Personnel Details'!$E$25)))</f>
        <v/>
      </c>
      <c r="KA353" s="59" t="str">
        <f>IF(JZ$9="", "", IF(AND(NOT('Personnel Details'!$N$25=""), $B353&gt;='Personnel Details'!$N$25), IF('Personnel Details'!$P$25="","", 'Personnel Details'!$P$25), IF(AND(NOT('Personnel Details'!$I$25=""), $B353&gt;='Personnel Details'!$I$25), IF('Personnel Details'!$K$25="", "", 'Personnel Details'!$K$25), IF('Personnel Details'!$F$25="", "", 'Personnel Details'!$F$25))))</f>
        <v/>
      </c>
      <c r="KB353" s="79" t="str">
        <f>IF(JZ$9="", "", IF(AND(NOT('Personnel Details'!$N$25=""), $B353&gt;='Personnel Details'!$N$25), 'Personnel Details'!$Q$25, IF(AND(NOT('Personnel Details'!$I$25=""), $B353&gt;='Personnel Details'!$I$25), 'Personnel Details'!$L$25, 'Personnel Details'!$G$25)))</f>
        <v/>
      </c>
      <c r="KC353" s="59">
        <f t="shared" si="873"/>
        <v>0</v>
      </c>
      <c r="KD353" s="53"/>
      <c r="KF353" s="78" t="str">
        <f>IF(KF$9="", "", IF(AND(NOT('Personnel Details'!$N$26=""), $B353&gt;='Personnel Details'!$N$26), 'Personnel Details'!$O$26, IF(AND(NOT('Personnel Details'!$I$26=""), $B353&gt;='Personnel Details'!$I$26), 'Personnel Details'!$J$26, 'Personnel Details'!$E$26)))</f>
        <v/>
      </c>
      <c r="KG353" s="59" t="str">
        <f>IF(KF$9="", "", IF(AND(NOT('Personnel Details'!$N$26=""), $B353&gt;='Personnel Details'!$N$26), IF('Personnel Details'!$P$26="","", 'Personnel Details'!$P$26), IF(AND(NOT('Personnel Details'!$I$26=""), $B353&gt;='Personnel Details'!$I$26), IF('Personnel Details'!$K$26="", "", 'Personnel Details'!$K$26), IF('Personnel Details'!$F$26="", "", 'Personnel Details'!$F$26))))</f>
        <v/>
      </c>
      <c r="KH353" s="79" t="str">
        <f>IF(KF$9="", "", IF(AND(NOT('Personnel Details'!$N$26=""), $B353&gt;='Personnel Details'!$N$26), 'Personnel Details'!$Q$26, IF(AND(NOT('Personnel Details'!$I$26=""), $B353&gt;='Personnel Details'!$I$26), 'Personnel Details'!$L$26, 'Personnel Details'!$G$26)))</f>
        <v/>
      </c>
      <c r="KI353" s="59">
        <f t="shared" si="874"/>
        <v>0</v>
      </c>
      <c r="KJ353" s="53"/>
      <c r="KL353" s="78" t="str">
        <f>IF(KL$9="", "", IF(AND(NOT('Personnel Details'!$N$27=""), $B353&gt;='Personnel Details'!$N$27), 'Personnel Details'!$O$27, IF(AND(NOT('Personnel Details'!$I$27=""), $B353&gt;='Personnel Details'!$I$27), 'Personnel Details'!$J$27, 'Personnel Details'!$E$27)))</f>
        <v/>
      </c>
      <c r="KM353" s="59" t="str">
        <f>IF(KL$9="", "", IF(AND(NOT('Personnel Details'!$N$27=""), $B353&gt;='Personnel Details'!$N$27), IF('Personnel Details'!$P$27="","", 'Personnel Details'!$P$27), IF(AND(NOT('Personnel Details'!$I$27=""), $B353&gt;='Personnel Details'!$I$27), IF('Personnel Details'!$K$27="", "", 'Personnel Details'!$K$27), IF('Personnel Details'!$F$27="", "", 'Personnel Details'!$F$27))))</f>
        <v/>
      </c>
      <c r="KN353" s="79" t="str">
        <f>IF(KL$9="", "", IF(AND(NOT('Personnel Details'!$N$27=""), $B353&gt;='Personnel Details'!$N$27), 'Personnel Details'!$Q$27, IF(AND(NOT('Personnel Details'!$I$27=""), $B353&gt;='Personnel Details'!$I$27), 'Personnel Details'!$L$27, 'Personnel Details'!$G$27)))</f>
        <v/>
      </c>
      <c r="KO353" s="59">
        <f t="shared" si="875"/>
        <v>0</v>
      </c>
      <c r="KP353" s="53"/>
      <c r="KR353" s="78" t="str">
        <f>IF(KR$9="", "", IF(AND(NOT('Personnel Details'!$N$28=""), $B353&gt;='Personnel Details'!$N$28), 'Personnel Details'!$O$28, IF(AND(NOT('Personnel Details'!$I$28=""), $B353&gt;='Personnel Details'!$I$28), 'Personnel Details'!$J$28, 'Personnel Details'!$E$28)))</f>
        <v/>
      </c>
      <c r="KS353" s="59" t="str">
        <f>IF(KR$9="", "", IF(AND(NOT('Personnel Details'!$N$28=""), $B353&gt;='Personnel Details'!$N$28), IF('Personnel Details'!$P$28="","", 'Personnel Details'!$P$28), IF(AND(NOT('Personnel Details'!$I$28=""), $B353&gt;='Personnel Details'!$I$28), IF('Personnel Details'!$K$28="", "", 'Personnel Details'!$K$28), IF('Personnel Details'!$F$28="", "", 'Personnel Details'!$F$28))))</f>
        <v/>
      </c>
      <c r="KT353" s="79" t="str">
        <f>IF(KR$9="", "", IF(AND(NOT('Personnel Details'!$N$28=""), $B353&gt;='Personnel Details'!$N$28), 'Personnel Details'!$Q$28, IF(AND(NOT('Personnel Details'!$I$28=""), $B353&gt;='Personnel Details'!$I$28), 'Personnel Details'!$L$28, 'Personnel Details'!$G$28)))</f>
        <v/>
      </c>
      <c r="KU353" s="59">
        <f t="shared" si="876"/>
        <v>0</v>
      </c>
      <c r="KV353" s="53"/>
      <c r="KX353" s="78" t="str">
        <f>IF(KX$9="", "", IF(AND(NOT('Personnel Details'!$N$29=""), $B353&gt;='Personnel Details'!$N$29), 'Personnel Details'!$O$29, IF(AND(NOT('Personnel Details'!$I$29=""), $B353&gt;='Personnel Details'!$I$29), 'Personnel Details'!$J$29, 'Personnel Details'!$E$29)))</f>
        <v/>
      </c>
      <c r="KY353" s="59" t="str">
        <f>IF(KX$9="", "", IF(AND(NOT('Personnel Details'!$N$29=""), $B353&gt;='Personnel Details'!$N$29), IF('Personnel Details'!$P$29="","", 'Personnel Details'!$P$29), IF(AND(NOT('Personnel Details'!$I$29=""), $B353&gt;='Personnel Details'!$I$29), IF('Personnel Details'!$K$29="", "", 'Personnel Details'!$K$29), IF('Personnel Details'!$F$29="", "", 'Personnel Details'!$F$29))))</f>
        <v/>
      </c>
      <c r="KZ353" s="79" t="str">
        <f>IF(KX$9="", "", IF(AND(NOT('Personnel Details'!$N$29=""), $B353&gt;='Personnel Details'!$N$29), 'Personnel Details'!$Q$29, IF(AND(NOT('Personnel Details'!$I$29=""), $B353&gt;='Personnel Details'!$I$29), 'Personnel Details'!$L$29, 'Personnel Details'!$G$29)))</f>
        <v/>
      </c>
      <c r="LA353" s="59">
        <f t="shared" si="877"/>
        <v>0</v>
      </c>
      <c r="LB353" s="53"/>
      <c r="LD353" s="78" t="str">
        <f>IF(LD$9="", "", IF(AND(NOT('Personnel Details'!$N$30=""), $B353&gt;='Personnel Details'!$N$30), 'Personnel Details'!$O$30, IF(AND(NOT('Personnel Details'!$I$30=""), $B353&gt;='Personnel Details'!$I$30), 'Personnel Details'!$J$30, 'Personnel Details'!$E$30)))</f>
        <v/>
      </c>
      <c r="LE353" s="59" t="str">
        <f>IF(LD$9="", "", IF(AND(NOT('Personnel Details'!$N$30=""), $B353&gt;='Personnel Details'!$N$30), IF('Personnel Details'!$P$30="","", 'Personnel Details'!$P$30), IF(AND(NOT('Personnel Details'!$I$30=""), $B353&gt;='Personnel Details'!$I$30), IF('Personnel Details'!$K$30="", "", 'Personnel Details'!$K$30), IF('Personnel Details'!$F$30="", "", 'Personnel Details'!$F$30))))</f>
        <v/>
      </c>
      <c r="LF353" s="79" t="str">
        <f>IF(LD$9="", "", IF(AND(NOT('Personnel Details'!$N$30=""), $B353&gt;='Personnel Details'!$N$30), 'Personnel Details'!$Q$30, IF(AND(NOT('Personnel Details'!$I$30=""), $B353&gt;='Personnel Details'!$I$30), 'Personnel Details'!$L$30, 'Personnel Details'!$G$30)))</f>
        <v/>
      </c>
      <c r="LG353" s="59">
        <f t="shared" si="878"/>
        <v>0</v>
      </c>
      <c r="LH353" s="53"/>
      <c r="LJ353" s="78" t="str">
        <f>IF(LJ$9="", "", IF(AND(NOT('Personnel Details'!$N$31=""), $B353&gt;='Personnel Details'!$N$31), 'Personnel Details'!$O$31, IF(AND(NOT('Personnel Details'!$I$31=""), $B353&gt;='Personnel Details'!$I$31), 'Personnel Details'!$J$31, 'Personnel Details'!$E$31)))</f>
        <v/>
      </c>
      <c r="LK353" s="59" t="str">
        <f>IF(LJ$9="", "", IF(AND(NOT('Personnel Details'!$N$31=""), $B353&gt;='Personnel Details'!$N$31), IF('Personnel Details'!$P$31="","", 'Personnel Details'!$P$31), IF(AND(NOT('Personnel Details'!$I$31=""), $B353&gt;='Personnel Details'!$I$31), IF('Personnel Details'!$K$31="", "", 'Personnel Details'!$K$31), IF('Personnel Details'!$F$31="", "", 'Personnel Details'!$F$31))))</f>
        <v/>
      </c>
      <c r="LL353" s="79" t="str">
        <f>IF(LJ$9="", "", IF(AND(NOT('Personnel Details'!$N$31=""), $B353&gt;='Personnel Details'!$N$31), 'Personnel Details'!$Q$31, IF(AND(NOT('Personnel Details'!$I$31=""), $B353&gt;='Personnel Details'!$I$31), 'Personnel Details'!$L$31, 'Personnel Details'!$G$31)))</f>
        <v/>
      </c>
      <c r="LM353" s="59">
        <f t="shared" si="879"/>
        <v>0</v>
      </c>
      <c r="LN353" s="53"/>
      <c r="LP353" s="78" t="str">
        <f>IF(LP$9="", "", IF(AND(NOT('Personnel Details'!$N$32=""), $B353&gt;='Personnel Details'!$N$32), 'Personnel Details'!$O$32, IF(AND(NOT('Personnel Details'!$I$32=""), $B353&gt;='Personnel Details'!$I$32), 'Personnel Details'!$J$32, 'Personnel Details'!$E$32)))</f>
        <v/>
      </c>
      <c r="LQ353" s="59" t="str">
        <f>IF(LP$9="", "", IF(AND(NOT('Personnel Details'!$N$32=""), $B353&gt;='Personnel Details'!$N$32), IF('Personnel Details'!$P$32="","", 'Personnel Details'!$P$32), IF(AND(NOT('Personnel Details'!$I$32=""), $B353&gt;='Personnel Details'!$I$32), IF('Personnel Details'!$K$32="", "", 'Personnel Details'!$K$32), IF('Personnel Details'!$F$32="", "", 'Personnel Details'!$F$32))))</f>
        <v/>
      </c>
      <c r="LR353" s="79" t="str">
        <f>IF(LP$9="", "", IF(AND(NOT('Personnel Details'!$N$32=""), $B353&gt;='Personnel Details'!$N$32), 'Personnel Details'!$Q$32, IF(AND(NOT('Personnel Details'!$I$32=""), $B353&gt;='Personnel Details'!$I$32), 'Personnel Details'!$L$32, 'Personnel Details'!$G$32)))</f>
        <v/>
      </c>
      <c r="LS353" s="59">
        <f t="shared" si="880"/>
        <v>0</v>
      </c>
      <c r="LT353" s="53"/>
      <c r="LV353" s="78" t="str">
        <f>IF(LV$9="", "", IF(AND(NOT('Personnel Details'!$N$33=""), $B353&gt;='Personnel Details'!$N$33), 'Personnel Details'!$O$33, IF(AND(NOT('Personnel Details'!$I$33=""), $B353&gt;='Personnel Details'!$I$33), 'Personnel Details'!$J$33, 'Personnel Details'!$E$33)))</f>
        <v/>
      </c>
      <c r="LW353" s="59" t="str">
        <f>IF(LV$9="", "", IF(AND(NOT('Personnel Details'!$N$33=""), $B353&gt;='Personnel Details'!$N$33), IF('Personnel Details'!$P$33="","", 'Personnel Details'!$P$33), IF(AND(NOT('Personnel Details'!$I$33=""), $B353&gt;='Personnel Details'!$I$33), IF('Personnel Details'!$K$33="", "", 'Personnel Details'!$K$33), IF('Personnel Details'!$F$33="", "", 'Personnel Details'!$F$33))))</f>
        <v/>
      </c>
      <c r="LX353" s="79" t="str">
        <f>IF(LV$9="", "", IF(AND(NOT('Personnel Details'!$N$33=""), $B353&gt;='Personnel Details'!$N$33), 'Personnel Details'!$Q$33, IF(AND(NOT('Personnel Details'!$I$33=""), $B353&gt;='Personnel Details'!$I$33), 'Personnel Details'!$L$33, 'Personnel Details'!$G$33)))</f>
        <v/>
      </c>
      <c r="LY353" s="59">
        <f t="shared" si="881"/>
        <v>0</v>
      </c>
      <c r="LZ353" s="53"/>
      <c r="MB353" s="78" t="str">
        <f>IF(MB$9="", "", IF(AND(NOT('Personnel Details'!$N$34=""), $B353&gt;='Personnel Details'!$N$34), 'Personnel Details'!$O$34, IF(AND(NOT('Personnel Details'!$I$34=""), $B353&gt;='Personnel Details'!$I$34), 'Personnel Details'!$J$34, 'Personnel Details'!$E$34)))</f>
        <v/>
      </c>
      <c r="MC353" s="59" t="str">
        <f>IF(MB$9="", "", IF(AND(NOT('Personnel Details'!$N$34=""), $B353&gt;='Personnel Details'!$N$34), IF('Personnel Details'!$P$34="","", 'Personnel Details'!$P$34), IF(AND(NOT('Personnel Details'!$I$34=""), $B353&gt;='Personnel Details'!$I$34), IF('Personnel Details'!$K$34="", "", 'Personnel Details'!$K$34), IF('Personnel Details'!$F$34="", "", 'Personnel Details'!$F$34))))</f>
        <v/>
      </c>
      <c r="MD353" s="79" t="str">
        <f>IF(MB$9="", "", IF(AND(NOT('Personnel Details'!$N$34=""), $B353&gt;='Personnel Details'!$N$34), 'Personnel Details'!$Q$34, IF(AND(NOT('Personnel Details'!$I$34=""), $B353&gt;='Personnel Details'!$I$34), 'Personnel Details'!$L$34, 'Personnel Details'!$G$34)))</f>
        <v/>
      </c>
      <c r="ME353" s="59">
        <f t="shared" si="882"/>
        <v>0</v>
      </c>
      <c r="MF353" s="53"/>
      <c r="MH353" s="78" t="str">
        <f>IF(MH$9="", "", IF(AND(NOT('Personnel Details'!$N$35=""), $B353&gt;='Personnel Details'!$N$35), 'Personnel Details'!$O$35, IF(AND(NOT('Personnel Details'!$I$35=""), $B353&gt;='Personnel Details'!$I$35), 'Personnel Details'!$J$35, 'Personnel Details'!$E$35)))</f>
        <v/>
      </c>
      <c r="MI353" s="59" t="str">
        <f>IF(MH$9="", "", IF(AND(NOT('Personnel Details'!$N$35=""), $B353&gt;='Personnel Details'!$N$35), IF('Personnel Details'!$P$35="","", 'Personnel Details'!$P$35), IF(AND(NOT('Personnel Details'!$I$35=""), $B353&gt;='Personnel Details'!$I$35), IF('Personnel Details'!$K$35="", "", 'Personnel Details'!$K$35), IF('Personnel Details'!$F$35="", "", 'Personnel Details'!$F$35))))</f>
        <v/>
      </c>
      <c r="MJ353" s="79" t="str">
        <f>IF(MH$9="", "", IF(AND(NOT('Personnel Details'!$N$35=""), $B353&gt;='Personnel Details'!$N$35), 'Personnel Details'!$Q$35, IF(AND(NOT('Personnel Details'!$I$35=""), $B353&gt;='Personnel Details'!$I$35), 'Personnel Details'!$L$35, 'Personnel Details'!$G$35)))</f>
        <v/>
      </c>
      <c r="MK353" s="59">
        <f t="shared" si="883"/>
        <v>0</v>
      </c>
      <c r="ML353" s="53"/>
      <c r="MN353" s="78" t="str">
        <f>IF(MN$9="", "", IF(AND(NOT('Personnel Details'!$N$36=""), $B353&gt;='Personnel Details'!$N$36), 'Personnel Details'!$O$36, IF(AND(NOT('Personnel Details'!$I$36=""), $B353&gt;='Personnel Details'!$I$36), 'Personnel Details'!$J$36, 'Personnel Details'!$E$36)))</f>
        <v/>
      </c>
      <c r="MO353" s="59" t="str">
        <f>IF(MN$9="", "", IF(AND(NOT('Personnel Details'!$N$36=""), $B353&gt;='Personnel Details'!$N$36), IF('Personnel Details'!$P$36="","", 'Personnel Details'!$P$36), IF(AND(NOT('Personnel Details'!$I$36=""), $B353&gt;='Personnel Details'!$I$36), IF('Personnel Details'!$K$36="", "", 'Personnel Details'!$K$36), IF('Personnel Details'!$F$36="", "", 'Personnel Details'!$F$36))))</f>
        <v/>
      </c>
      <c r="MP353" s="79" t="str">
        <f>IF(MN$9="", "", IF(AND(NOT('Personnel Details'!$N$36=""), $B353&gt;='Personnel Details'!$N$36), 'Personnel Details'!$Q$36, IF(AND(NOT('Personnel Details'!$I$36=""), $B353&gt;='Personnel Details'!$I$36), 'Personnel Details'!$L$36, 'Personnel Details'!$G$36)))</f>
        <v/>
      </c>
      <c r="MQ353" s="59">
        <f t="shared" si="884"/>
        <v>0</v>
      </c>
      <c r="MR353" s="53"/>
      <c r="MT353" s="78" t="str">
        <f>IF(MT$9="", "", IF(AND(NOT('Personnel Details'!$N$37=""), $B353&gt;='Personnel Details'!$N$37), 'Personnel Details'!$O$37, IF(AND(NOT('Personnel Details'!$I$37=""), $B353&gt;='Personnel Details'!$I$37), 'Personnel Details'!$J$37, 'Personnel Details'!$E$37)))</f>
        <v/>
      </c>
      <c r="MU353" s="59" t="str">
        <f>IF(MT$9="", "", IF(AND(NOT('Personnel Details'!$N$37=""), $B353&gt;='Personnel Details'!$N$37), IF('Personnel Details'!$P$37="","", 'Personnel Details'!$P$37), IF(AND(NOT('Personnel Details'!$I$37=""), $B353&gt;='Personnel Details'!$I$37), IF('Personnel Details'!$K$37="", "", 'Personnel Details'!$K$37), IF('Personnel Details'!$F$37="", "", 'Personnel Details'!$F$37))))</f>
        <v/>
      </c>
      <c r="MV353" s="79" t="str">
        <f>IF(MT$9="", "", IF(AND(NOT('Personnel Details'!$N$37=""), $B353&gt;='Personnel Details'!$N$37), 'Personnel Details'!$Q$37, IF(AND(NOT('Personnel Details'!$I$37=""), $B353&gt;='Personnel Details'!$I$37), 'Personnel Details'!$L$37, 'Personnel Details'!$G$37)))</f>
        <v/>
      </c>
      <c r="MW353" s="59">
        <f t="shared" si="885"/>
        <v>0</v>
      </c>
      <c r="MX353" s="53"/>
      <c r="MZ353" s="78" t="str">
        <f>IF(MZ$9="", "", IF(AND(NOT('Personnel Details'!$N$38=""), $B353&gt;='Personnel Details'!$N$38), 'Personnel Details'!$O$38, IF(AND(NOT('Personnel Details'!$I$38=""), $B353&gt;='Personnel Details'!$I$38), 'Personnel Details'!$J$38, 'Personnel Details'!$E$38)))</f>
        <v/>
      </c>
      <c r="NA353" s="59" t="str">
        <f>IF(MZ$9="", "", IF(AND(NOT('Personnel Details'!$N$38=""), $B353&gt;='Personnel Details'!$N$38), IF('Personnel Details'!$P$38="","", 'Personnel Details'!$P$38), IF(AND(NOT('Personnel Details'!$I$38=""), $B353&gt;='Personnel Details'!$I$38), IF('Personnel Details'!$K$38="", "", 'Personnel Details'!$K$38), IF('Personnel Details'!$F$38="", "", 'Personnel Details'!$F$38))))</f>
        <v/>
      </c>
      <c r="NB353" s="79" t="str">
        <f>IF(MZ$9="", "", IF(AND(NOT('Personnel Details'!$N$38=""), $B353&gt;='Personnel Details'!$N$38), 'Personnel Details'!$Q$38, IF(AND(NOT('Personnel Details'!$I$38=""), $B353&gt;='Personnel Details'!$I$38), 'Personnel Details'!$L$38, 'Personnel Details'!$G$38)))</f>
        <v/>
      </c>
      <c r="NC353" s="59">
        <f t="shared" si="886"/>
        <v>0</v>
      </c>
      <c r="ND353" s="53"/>
      <c r="NF353" s="78" t="str">
        <f>IF(NF$9="", "", IF(AND(NOT('Personnel Details'!$N$39=""), $B353&gt;='Personnel Details'!$N$39), 'Personnel Details'!$O$39, IF(AND(NOT('Personnel Details'!$I$39=""), $B353&gt;='Personnel Details'!$I$39), 'Personnel Details'!$J$39, 'Personnel Details'!$E$39)))</f>
        <v/>
      </c>
      <c r="NG353" s="59" t="str">
        <f>IF(NF$9="", "", IF(AND(NOT('Personnel Details'!$N$39=""), $B353&gt;='Personnel Details'!$N$39), IF('Personnel Details'!$P$39="","", 'Personnel Details'!$P$39), IF(AND(NOT('Personnel Details'!$I$39=""), $B353&gt;='Personnel Details'!$I$39), IF('Personnel Details'!$K$39="", "", 'Personnel Details'!$K$39), IF('Personnel Details'!$F$39="", "", 'Personnel Details'!$F$39))))</f>
        <v/>
      </c>
      <c r="NH353" s="79" t="str">
        <f>IF(NF$9="", "", IF(AND(NOT('Personnel Details'!$N$39=""), $B353&gt;='Personnel Details'!$N$39), 'Personnel Details'!$Q$39, IF(AND(NOT('Personnel Details'!$I$39=""), $B353&gt;='Personnel Details'!$I$39), 'Personnel Details'!$L$39, 'Personnel Details'!$G$39)))</f>
        <v/>
      </c>
      <c r="NI353" s="59">
        <f t="shared" si="887"/>
        <v>0</v>
      </c>
      <c r="NJ353" s="53"/>
      <c r="NL353" s="78" t="str">
        <f>IF(NL$9="", "", IF(AND(NOT('Personnel Details'!$N$40=""), $B353&gt;='Personnel Details'!$N$40), 'Personnel Details'!$O$40, IF(AND(NOT('Personnel Details'!$I$40=""), $B353&gt;='Personnel Details'!$I$40), 'Personnel Details'!$J$40, 'Personnel Details'!$E$40)))</f>
        <v/>
      </c>
      <c r="NM353" s="59" t="str">
        <f>IF(NL$9="", "", IF(AND(NOT('Personnel Details'!$N$40=""), $B353&gt;='Personnel Details'!$N$40), IF('Personnel Details'!$P$40="","", 'Personnel Details'!$P$40), IF(AND(NOT('Personnel Details'!$I$40=""), $B353&gt;='Personnel Details'!$I$40), IF('Personnel Details'!$K$40="", "", 'Personnel Details'!$K$40), IF('Personnel Details'!$F$40="", "", 'Personnel Details'!$F$40))))</f>
        <v/>
      </c>
      <c r="NN353" s="79" t="str">
        <f>IF(NL$9="", "", IF(AND(NOT('Personnel Details'!$N$40=""), $B353&gt;='Personnel Details'!$N$40), 'Personnel Details'!$Q$40, IF(AND(NOT('Personnel Details'!$I$40=""), $B353&gt;='Personnel Details'!$I$40), 'Personnel Details'!$L$40, 'Personnel Details'!$G$40)))</f>
        <v/>
      </c>
      <c r="NO353" s="59">
        <f t="shared" si="888"/>
        <v>0</v>
      </c>
      <c r="NP353" s="53"/>
    </row>
    <row r="354" spans="1:380" x14ac:dyDescent="0.25">
      <c r="A354" s="32"/>
      <c r="B354" s="113">
        <f>IFERROR(IF(B353+1&gt;'Personnel Details'!$U$5, "", B353+1), "")</f>
        <v>44174</v>
      </c>
      <c r="C354" s="32"/>
      <c r="D354" s="120"/>
      <c r="E354" s="13" t="str">
        <f t="shared" si="767"/>
        <v/>
      </c>
      <c r="F354" s="13" t="str">
        <f t="shared" si="798"/>
        <v/>
      </c>
      <c r="G354" s="56" t="str">
        <f t="shared" si="889"/>
        <v/>
      </c>
      <c r="H354" s="16" t="str">
        <f t="shared" si="799"/>
        <v/>
      </c>
      <c r="I354" s="32"/>
      <c r="J354" s="120"/>
      <c r="K354" s="62" t="str">
        <f t="shared" si="768"/>
        <v/>
      </c>
      <c r="L354" s="62" t="str">
        <f t="shared" si="800"/>
        <v/>
      </c>
      <c r="M354" s="65" t="str">
        <f t="shared" si="890"/>
        <v/>
      </c>
      <c r="N354" s="68" t="str">
        <f t="shared" si="801"/>
        <v/>
      </c>
      <c r="O354" s="32"/>
      <c r="P354" s="120"/>
      <c r="Q354" s="62" t="str">
        <f t="shared" si="769"/>
        <v/>
      </c>
      <c r="R354" s="62" t="str">
        <f t="shared" si="802"/>
        <v/>
      </c>
      <c r="S354" s="65" t="str">
        <f t="shared" si="891"/>
        <v/>
      </c>
      <c r="T354" s="68" t="str">
        <f t="shared" si="803"/>
        <v/>
      </c>
      <c r="U354" s="32"/>
      <c r="V354" s="120"/>
      <c r="W354" s="62" t="str">
        <f t="shared" si="770"/>
        <v/>
      </c>
      <c r="X354" s="62" t="str">
        <f t="shared" si="804"/>
        <v/>
      </c>
      <c r="Y354" s="65" t="str">
        <f t="shared" si="892"/>
        <v/>
      </c>
      <c r="Z354" s="68" t="str">
        <f t="shared" si="805"/>
        <v/>
      </c>
      <c r="AA354" s="32"/>
      <c r="AB354" s="120"/>
      <c r="AC354" s="62" t="str">
        <f t="shared" si="771"/>
        <v/>
      </c>
      <c r="AD354" s="62" t="str">
        <f t="shared" si="806"/>
        <v/>
      </c>
      <c r="AE354" s="65" t="str">
        <f t="shared" si="893"/>
        <v/>
      </c>
      <c r="AF354" s="68" t="str">
        <f t="shared" si="807"/>
        <v/>
      </c>
      <c r="AG354" s="32"/>
      <c r="AH354" s="120"/>
      <c r="AI354" s="62" t="str">
        <f t="shared" si="772"/>
        <v/>
      </c>
      <c r="AJ354" s="62" t="str">
        <f t="shared" si="808"/>
        <v/>
      </c>
      <c r="AK354" s="65" t="str">
        <f t="shared" si="894"/>
        <v/>
      </c>
      <c r="AL354" s="68" t="str">
        <f t="shared" si="809"/>
        <v/>
      </c>
      <c r="AM354" s="32"/>
      <c r="AN354" s="120"/>
      <c r="AO354" s="62" t="str">
        <f t="shared" si="773"/>
        <v/>
      </c>
      <c r="AP354" s="62" t="str">
        <f t="shared" si="810"/>
        <v/>
      </c>
      <c r="AQ354" s="65" t="str">
        <f t="shared" si="895"/>
        <v/>
      </c>
      <c r="AR354" s="68" t="str">
        <f t="shared" si="811"/>
        <v/>
      </c>
      <c r="AS354" s="32"/>
      <c r="AT354" s="120"/>
      <c r="AU354" s="62" t="str">
        <f t="shared" si="774"/>
        <v/>
      </c>
      <c r="AV354" s="62" t="str">
        <f t="shared" si="812"/>
        <v/>
      </c>
      <c r="AW354" s="65" t="str">
        <f t="shared" si="896"/>
        <v/>
      </c>
      <c r="AX354" s="68" t="str">
        <f t="shared" si="813"/>
        <v/>
      </c>
      <c r="AY354" s="32"/>
      <c r="AZ354" s="120"/>
      <c r="BA354" s="62" t="str">
        <f t="shared" si="775"/>
        <v/>
      </c>
      <c r="BB354" s="62" t="str">
        <f t="shared" si="814"/>
        <v/>
      </c>
      <c r="BC354" s="65" t="str">
        <f t="shared" si="897"/>
        <v/>
      </c>
      <c r="BD354" s="68" t="str">
        <f t="shared" si="815"/>
        <v/>
      </c>
      <c r="BE354" s="32"/>
      <c r="BF354" s="120"/>
      <c r="BG354" s="62" t="str">
        <f t="shared" si="776"/>
        <v/>
      </c>
      <c r="BH354" s="62" t="str">
        <f t="shared" si="816"/>
        <v/>
      </c>
      <c r="BI354" s="65" t="str">
        <f t="shared" si="898"/>
        <v/>
      </c>
      <c r="BJ354" s="68" t="str">
        <f t="shared" si="817"/>
        <v/>
      </c>
      <c r="BK354" s="32"/>
      <c r="BL354" s="120"/>
      <c r="BM354" s="62" t="str">
        <f t="shared" si="777"/>
        <v/>
      </c>
      <c r="BN354" s="62" t="str">
        <f t="shared" si="818"/>
        <v/>
      </c>
      <c r="BO354" s="65" t="str">
        <f t="shared" si="899"/>
        <v/>
      </c>
      <c r="BP354" s="68" t="str">
        <f t="shared" si="819"/>
        <v/>
      </c>
      <c r="BQ354" s="32"/>
      <c r="BR354" s="120"/>
      <c r="BS354" s="62" t="str">
        <f t="shared" si="778"/>
        <v/>
      </c>
      <c r="BT354" s="62" t="str">
        <f t="shared" si="820"/>
        <v/>
      </c>
      <c r="BU354" s="65" t="str">
        <f t="shared" si="900"/>
        <v/>
      </c>
      <c r="BV354" s="68" t="str">
        <f t="shared" si="821"/>
        <v/>
      </c>
      <c r="BW354" s="32"/>
      <c r="BX354" s="120"/>
      <c r="BY354" s="62" t="str">
        <f t="shared" si="779"/>
        <v/>
      </c>
      <c r="BZ354" s="62" t="str">
        <f t="shared" si="822"/>
        <v/>
      </c>
      <c r="CA354" s="65" t="str">
        <f t="shared" si="901"/>
        <v/>
      </c>
      <c r="CB354" s="68" t="str">
        <f t="shared" si="823"/>
        <v/>
      </c>
      <c r="CC354" s="32"/>
      <c r="CD354" s="120"/>
      <c r="CE354" s="62" t="str">
        <f t="shared" si="780"/>
        <v/>
      </c>
      <c r="CF354" s="62" t="str">
        <f t="shared" si="824"/>
        <v/>
      </c>
      <c r="CG354" s="65" t="str">
        <f t="shared" si="902"/>
        <v/>
      </c>
      <c r="CH354" s="68" t="str">
        <f t="shared" si="825"/>
        <v/>
      </c>
      <c r="CI354" s="32"/>
      <c r="CJ354" s="120"/>
      <c r="CK354" s="62" t="str">
        <f t="shared" si="781"/>
        <v/>
      </c>
      <c r="CL354" s="62" t="str">
        <f t="shared" si="826"/>
        <v/>
      </c>
      <c r="CM354" s="65" t="str">
        <f t="shared" si="903"/>
        <v/>
      </c>
      <c r="CN354" s="68" t="str">
        <f t="shared" si="827"/>
        <v/>
      </c>
      <c r="CO354" s="32"/>
      <c r="CP354" s="120"/>
      <c r="CQ354" s="62" t="str">
        <f t="shared" si="782"/>
        <v/>
      </c>
      <c r="CR354" s="62" t="str">
        <f t="shared" si="828"/>
        <v/>
      </c>
      <c r="CS354" s="65" t="str">
        <f t="shared" si="904"/>
        <v/>
      </c>
      <c r="CT354" s="68" t="str">
        <f t="shared" si="829"/>
        <v/>
      </c>
      <c r="CU354" s="32"/>
      <c r="CV354" s="120"/>
      <c r="CW354" s="62" t="str">
        <f t="shared" si="783"/>
        <v/>
      </c>
      <c r="CX354" s="62" t="str">
        <f t="shared" si="830"/>
        <v/>
      </c>
      <c r="CY354" s="65" t="str">
        <f t="shared" si="905"/>
        <v/>
      </c>
      <c r="CZ354" s="68" t="str">
        <f t="shared" si="831"/>
        <v/>
      </c>
      <c r="DA354" s="32"/>
      <c r="DB354" s="120"/>
      <c r="DC354" s="62" t="str">
        <f t="shared" si="784"/>
        <v/>
      </c>
      <c r="DD354" s="62" t="str">
        <f t="shared" si="832"/>
        <v/>
      </c>
      <c r="DE354" s="65" t="str">
        <f t="shared" si="906"/>
        <v/>
      </c>
      <c r="DF354" s="68" t="str">
        <f t="shared" si="833"/>
        <v/>
      </c>
      <c r="DG354" s="32"/>
      <c r="DH354" s="120"/>
      <c r="DI354" s="62" t="str">
        <f t="shared" si="785"/>
        <v/>
      </c>
      <c r="DJ354" s="62" t="str">
        <f t="shared" si="834"/>
        <v/>
      </c>
      <c r="DK354" s="65" t="str">
        <f t="shared" si="907"/>
        <v/>
      </c>
      <c r="DL354" s="68" t="str">
        <f t="shared" si="835"/>
        <v/>
      </c>
      <c r="DM354" s="32"/>
      <c r="DN354" s="120"/>
      <c r="DO354" s="62" t="str">
        <f t="shared" si="786"/>
        <v/>
      </c>
      <c r="DP354" s="62" t="str">
        <f t="shared" si="836"/>
        <v/>
      </c>
      <c r="DQ354" s="65" t="str">
        <f t="shared" si="908"/>
        <v/>
      </c>
      <c r="DR354" s="68" t="str">
        <f t="shared" si="837"/>
        <v/>
      </c>
      <c r="DS354" s="32"/>
      <c r="DT354" s="120"/>
      <c r="DU354" s="62" t="str">
        <f t="shared" si="787"/>
        <v/>
      </c>
      <c r="DV354" s="62" t="str">
        <f t="shared" si="838"/>
        <v/>
      </c>
      <c r="DW354" s="65" t="str">
        <f t="shared" si="909"/>
        <v/>
      </c>
      <c r="DX354" s="68" t="str">
        <f t="shared" si="839"/>
        <v/>
      </c>
      <c r="DY354" s="32"/>
      <c r="DZ354" s="120"/>
      <c r="EA354" s="62" t="str">
        <f t="shared" si="788"/>
        <v/>
      </c>
      <c r="EB354" s="62" t="str">
        <f t="shared" si="840"/>
        <v/>
      </c>
      <c r="EC354" s="65" t="str">
        <f t="shared" si="910"/>
        <v/>
      </c>
      <c r="ED354" s="68" t="str">
        <f t="shared" si="841"/>
        <v/>
      </c>
      <c r="EE354" s="32"/>
      <c r="EF354" s="120"/>
      <c r="EG354" s="62" t="str">
        <f t="shared" si="789"/>
        <v/>
      </c>
      <c r="EH354" s="62" t="str">
        <f t="shared" si="842"/>
        <v/>
      </c>
      <c r="EI354" s="65" t="str">
        <f t="shared" si="911"/>
        <v/>
      </c>
      <c r="EJ354" s="68" t="str">
        <f t="shared" si="843"/>
        <v/>
      </c>
      <c r="EK354" s="32"/>
      <c r="EL354" s="120"/>
      <c r="EM354" s="62" t="str">
        <f t="shared" si="790"/>
        <v/>
      </c>
      <c r="EN354" s="62" t="str">
        <f t="shared" si="844"/>
        <v/>
      </c>
      <c r="EO354" s="65" t="str">
        <f t="shared" si="912"/>
        <v/>
      </c>
      <c r="EP354" s="68" t="str">
        <f t="shared" si="845"/>
        <v/>
      </c>
      <c r="EQ354" s="32"/>
      <c r="ER354" s="120"/>
      <c r="ES354" s="62" t="str">
        <f t="shared" si="791"/>
        <v/>
      </c>
      <c r="ET354" s="62" t="str">
        <f t="shared" si="846"/>
        <v/>
      </c>
      <c r="EU354" s="65" t="str">
        <f t="shared" si="913"/>
        <v/>
      </c>
      <c r="EV354" s="68" t="str">
        <f t="shared" si="847"/>
        <v/>
      </c>
      <c r="EW354" s="32"/>
      <c r="EX354" s="120"/>
      <c r="EY354" s="62" t="str">
        <f t="shared" si="792"/>
        <v/>
      </c>
      <c r="EZ354" s="62" t="str">
        <f t="shared" si="848"/>
        <v/>
      </c>
      <c r="FA354" s="65" t="str">
        <f t="shared" si="914"/>
        <v/>
      </c>
      <c r="FB354" s="68" t="str">
        <f t="shared" si="849"/>
        <v/>
      </c>
      <c r="FC354" s="32"/>
      <c r="FD354" s="120"/>
      <c r="FE354" s="62" t="str">
        <f t="shared" si="793"/>
        <v/>
      </c>
      <c r="FF354" s="62" t="str">
        <f t="shared" si="850"/>
        <v/>
      </c>
      <c r="FG354" s="65" t="str">
        <f t="shared" si="915"/>
        <v/>
      </c>
      <c r="FH354" s="68" t="str">
        <f t="shared" si="851"/>
        <v/>
      </c>
      <c r="FI354" s="32"/>
      <c r="FJ354" s="120"/>
      <c r="FK354" s="62" t="str">
        <f t="shared" si="794"/>
        <v/>
      </c>
      <c r="FL354" s="62" t="str">
        <f t="shared" si="852"/>
        <v/>
      </c>
      <c r="FM354" s="65" t="str">
        <f t="shared" si="916"/>
        <v/>
      </c>
      <c r="FN354" s="68" t="str">
        <f t="shared" si="853"/>
        <v/>
      </c>
      <c r="FO354" s="32"/>
      <c r="FP354" s="120"/>
      <c r="FQ354" s="62" t="str">
        <f t="shared" si="795"/>
        <v/>
      </c>
      <c r="FR354" s="62" t="str">
        <f t="shared" si="854"/>
        <v/>
      </c>
      <c r="FS354" s="65" t="str">
        <f t="shared" si="917"/>
        <v/>
      </c>
      <c r="FT354" s="68" t="str">
        <f t="shared" si="855"/>
        <v/>
      </c>
      <c r="FU354" s="32"/>
      <c r="FV354" s="120"/>
      <c r="FW354" s="62" t="str">
        <f t="shared" si="796"/>
        <v/>
      </c>
      <c r="FX354" s="62" t="str">
        <f t="shared" si="856"/>
        <v/>
      </c>
      <c r="FY354" s="65" t="str">
        <f t="shared" si="918"/>
        <v/>
      </c>
      <c r="FZ354" s="68" t="str">
        <f t="shared" si="857"/>
        <v/>
      </c>
      <c r="GA354" s="32"/>
      <c r="GC354" s="7" t="str">
        <f t="shared" si="858"/>
        <v>Dec 2020</v>
      </c>
      <c r="GD354" s="7" t="str">
        <f t="shared" ca="1" si="797"/>
        <v/>
      </c>
      <c r="GT354" s="71">
        <f>IF(GT$9="", "", IF(AND(NOT('Personnel Details'!$N$11=""), $B354&gt;='Personnel Details'!$N$11), 'Personnel Details'!$O$11, IF(AND(NOT('Personnel Details'!$I$11=""), $B354&gt;='Personnel Details'!$I$11), 'Personnel Details'!$J$11, 'Personnel Details'!$E$11)))</f>
        <v>0.8</v>
      </c>
      <c r="GU354" s="59" t="str">
        <f>IF(GT$9="", "", IF(AND(NOT('Personnel Details'!$N$11=""), $B354&gt;='Personnel Details'!$N$11), IF('Personnel Details'!$P$11="","", 'Personnel Details'!$P$11), IF(AND(NOT('Personnel Details'!$I$11=""), $B354&gt;='Personnel Details'!$I$11), IF('Personnel Details'!$K$11="", "", 'Personnel Details'!$K$11), IF('Personnel Details'!$F$11="", "", 'Personnel Details'!$F$11))))</f>
        <v/>
      </c>
      <c r="GV354" s="74">
        <f>IF(GT$9="", "", IF(AND(NOT('Personnel Details'!$N$11=""), $B354&gt;='Personnel Details'!$N$11), 'Personnel Details'!$Q$11, IF(AND(NOT('Personnel Details'!$I$11=""), $B354&gt;='Personnel Details'!$I$11), 'Personnel Details'!$L$11, 'Personnel Details'!$G$11)))</f>
        <v>0</v>
      </c>
      <c r="GW354" s="59">
        <f t="shared" si="859"/>
        <v>0</v>
      </c>
      <c r="GX354" s="53"/>
      <c r="GZ354" s="78">
        <f>IF(GZ$9="", "", IF(AND(NOT('Personnel Details'!$N$12=""), $B354&gt;='Personnel Details'!$N$12), 'Personnel Details'!$O$12, IF(AND(NOT('Personnel Details'!$I$12=""), $B354&gt;='Personnel Details'!$I$12), 'Personnel Details'!$J$12, 'Personnel Details'!$E$12)))</f>
        <v>0.8</v>
      </c>
      <c r="HA354" s="59" t="str">
        <f>IF(GZ$9="", "", IF(AND(NOT('Personnel Details'!$N$12=""), $B354&gt;='Personnel Details'!$N$12), IF('Personnel Details'!$P$12="","", 'Personnel Details'!$P$12), IF(AND(NOT('Personnel Details'!$I$12=""), $B354&gt;='Personnel Details'!$I$12), IF('Personnel Details'!$K$12="", "", 'Personnel Details'!$K$12), IF('Personnel Details'!$F$12="", "", 'Personnel Details'!$F$12))))</f>
        <v/>
      </c>
      <c r="HB354" s="79">
        <f>IF(GZ$9="", "", IF(AND(NOT('Personnel Details'!$N$12=""), $B354&gt;='Personnel Details'!$N$12), 'Personnel Details'!$Q$12, IF(AND(NOT('Personnel Details'!$I$12=""), $B354&gt;='Personnel Details'!$I$12), 'Personnel Details'!$L$12, 'Personnel Details'!$G$12)))</f>
        <v>0</v>
      </c>
      <c r="HC354" s="59">
        <f t="shared" si="860"/>
        <v>0</v>
      </c>
      <c r="HD354" s="53"/>
      <c r="HF354" s="78">
        <f>IF(HF$9="", "", IF(AND(NOT('Personnel Details'!$N$13=""), $B354&gt;='Personnel Details'!$N$13), 'Personnel Details'!$O$13, IF(AND(NOT('Personnel Details'!$I$13=""), $B354&gt;='Personnel Details'!$I$13), 'Personnel Details'!$J$13, 'Personnel Details'!$E$13)))</f>
        <v>0.8</v>
      </c>
      <c r="HG354" s="59" t="str">
        <f>IF(HF$9="", "", IF(AND(NOT('Personnel Details'!$N$13=""), $B354&gt;='Personnel Details'!$N$13), IF('Personnel Details'!$P$13="","", 'Personnel Details'!$P$13), IF(AND(NOT('Personnel Details'!$I$13=""), $B354&gt;='Personnel Details'!$I$13), IF('Personnel Details'!$K$13="", "", 'Personnel Details'!$K$13), IF('Personnel Details'!$F$13="", "", 'Personnel Details'!$F$13))))</f>
        <v/>
      </c>
      <c r="HH354" s="79">
        <f>IF(HF$9="", "", IF(AND(NOT('Personnel Details'!$N$13=""), $B354&gt;='Personnel Details'!$N$13), 'Personnel Details'!$Q$13, IF(AND(NOT('Personnel Details'!$I$13=""), $B354&gt;='Personnel Details'!$I$13), 'Personnel Details'!$L$13, 'Personnel Details'!$G$13)))</f>
        <v>0</v>
      </c>
      <c r="HI354" s="59">
        <f t="shared" si="861"/>
        <v>0</v>
      </c>
      <c r="HJ354" s="53"/>
      <c r="HL354" s="78">
        <f>IF(HL$9="", "", IF(AND(NOT('Personnel Details'!$N$14=""), $B354&gt;='Personnel Details'!$N$14), 'Personnel Details'!$O$14, IF(AND(NOT('Personnel Details'!$I$14=""), $B354&gt;='Personnel Details'!$I$14), 'Personnel Details'!$J$14, 'Personnel Details'!$E$14)))</f>
        <v>0.8</v>
      </c>
      <c r="HM354" s="59">
        <f>IF(HL$9="", "", IF(AND(NOT('Personnel Details'!$N$14=""), $B354&gt;='Personnel Details'!$N$14), IF('Personnel Details'!$P$14="","", 'Personnel Details'!$P$14), IF(AND(NOT('Personnel Details'!$I$14=""), $B354&gt;='Personnel Details'!$I$14), IF('Personnel Details'!$K$14="", "", 'Personnel Details'!$K$14), IF('Personnel Details'!$F$14="", "", 'Personnel Details'!$F$14))))</f>
        <v>2000</v>
      </c>
      <c r="HN354" s="79">
        <f>IF(HL$9="", "", IF(AND(NOT('Personnel Details'!$N$14=""), $B354&gt;='Personnel Details'!$N$14), 'Personnel Details'!$Q$14, IF(AND(NOT('Personnel Details'!$I$14=""), $B354&gt;='Personnel Details'!$I$14), 'Personnel Details'!$L$14, 'Personnel Details'!$G$14)))</f>
        <v>0.85</v>
      </c>
      <c r="HO354" s="59">
        <f t="shared" si="862"/>
        <v>0</v>
      </c>
      <c r="HP354" s="53"/>
      <c r="HR354" s="78" t="str">
        <f>IF(HR$9="", "", IF(AND(NOT('Personnel Details'!$N$15=""), $B354&gt;='Personnel Details'!$N$15), 'Personnel Details'!$O$15, IF(AND(NOT('Personnel Details'!$I$15=""), $B354&gt;='Personnel Details'!$I$15), 'Personnel Details'!$J$15, 'Personnel Details'!$E$15)))</f>
        <v/>
      </c>
      <c r="HS354" s="59" t="str">
        <f>IF(HR$9="", "", IF(AND(NOT('Personnel Details'!$N$15=""), $B354&gt;='Personnel Details'!$N$15), IF('Personnel Details'!$P$15="","", 'Personnel Details'!$P$15), IF(AND(NOT('Personnel Details'!$I$15=""), $B354&gt;='Personnel Details'!$I$15), IF('Personnel Details'!$K$15="", "", 'Personnel Details'!$K$15), IF('Personnel Details'!$F$15="", "", 'Personnel Details'!$F$15))))</f>
        <v/>
      </c>
      <c r="HT354" s="79" t="str">
        <f>IF(HR$9="", "", IF(AND(NOT('Personnel Details'!$N$15=""), $B354&gt;='Personnel Details'!$N$15), 'Personnel Details'!$Q$15, IF(AND(NOT('Personnel Details'!$I$15=""), $B354&gt;='Personnel Details'!$I$15), 'Personnel Details'!$L$15, 'Personnel Details'!$G$15)))</f>
        <v/>
      </c>
      <c r="HU354" s="59">
        <f t="shared" si="863"/>
        <v>0</v>
      </c>
      <c r="HV354" s="53"/>
      <c r="HX354" s="78" t="str">
        <f>IF(HX$9="", "", IF(AND(NOT('Personnel Details'!$N$16=""), $B354&gt;='Personnel Details'!$N$16), 'Personnel Details'!$O$16, IF(AND(NOT('Personnel Details'!$I$16=""), $B354&gt;='Personnel Details'!$I$16), 'Personnel Details'!$J$16, 'Personnel Details'!$E$16)))</f>
        <v/>
      </c>
      <c r="HY354" s="59" t="str">
        <f>IF(HX$9="", "", IF(AND(NOT('Personnel Details'!$N$16=""), $B354&gt;='Personnel Details'!$N$16), IF('Personnel Details'!$P$16="","", 'Personnel Details'!$P$16), IF(AND(NOT('Personnel Details'!$I$16=""), $B354&gt;='Personnel Details'!$I$16), IF('Personnel Details'!$K$16="", "", 'Personnel Details'!$K$16), IF('Personnel Details'!$F$16="", "", 'Personnel Details'!$F$16))))</f>
        <v/>
      </c>
      <c r="HZ354" s="79" t="str">
        <f>IF(HX$9="", "", IF(AND(NOT('Personnel Details'!$N$16=""), $B354&gt;='Personnel Details'!$N$16), 'Personnel Details'!$Q$16, IF(AND(NOT('Personnel Details'!$I$16=""), $B354&gt;='Personnel Details'!$I$16), 'Personnel Details'!$L$16, 'Personnel Details'!$G$16)))</f>
        <v/>
      </c>
      <c r="IA354" s="59">
        <f t="shared" si="864"/>
        <v>0</v>
      </c>
      <c r="IB354" s="53"/>
      <c r="ID354" s="78" t="str">
        <f>IF(ID$9="", "", IF(AND(NOT('Personnel Details'!$N$17=""), $B354&gt;='Personnel Details'!$N$17), 'Personnel Details'!$O$17, IF(AND(NOT('Personnel Details'!$I$17=""), $B354&gt;='Personnel Details'!$I$17), 'Personnel Details'!$J$17, 'Personnel Details'!$E$17)))</f>
        <v/>
      </c>
      <c r="IE354" s="59" t="str">
        <f>IF(ID$9="", "", IF(AND(NOT('Personnel Details'!$N$17=""), $B354&gt;='Personnel Details'!$N$17), IF('Personnel Details'!$P$17="","", 'Personnel Details'!$P$17), IF(AND(NOT('Personnel Details'!$I$17=""), $B354&gt;='Personnel Details'!$I$17), IF('Personnel Details'!$K$17="", "", 'Personnel Details'!$K$17), IF('Personnel Details'!$F$17="", "", 'Personnel Details'!$F$17))))</f>
        <v/>
      </c>
      <c r="IF354" s="79" t="str">
        <f>IF(ID$9="", "", IF(AND(NOT('Personnel Details'!$N$17=""), $B354&gt;='Personnel Details'!$N$17), 'Personnel Details'!$Q$17, IF(AND(NOT('Personnel Details'!$I$17=""), $B354&gt;='Personnel Details'!$I$17), 'Personnel Details'!$L$17, 'Personnel Details'!$G$17)))</f>
        <v/>
      </c>
      <c r="IG354" s="59">
        <f t="shared" si="865"/>
        <v>0</v>
      </c>
      <c r="IH354" s="53"/>
      <c r="IJ354" s="78" t="str">
        <f>IF(IJ$9="", "", IF(AND(NOT('Personnel Details'!$N$18=""), $B354&gt;='Personnel Details'!$N$18), 'Personnel Details'!$O$18, IF(AND(NOT('Personnel Details'!$I$18=""), $B354&gt;='Personnel Details'!$I$18), 'Personnel Details'!$J$18, 'Personnel Details'!$E$18)))</f>
        <v/>
      </c>
      <c r="IK354" s="59" t="str">
        <f>IF(IJ$9="", "", IF(AND(NOT('Personnel Details'!$N$18=""), $B354&gt;='Personnel Details'!$N$18), IF('Personnel Details'!$P$18="","", 'Personnel Details'!$P$18), IF(AND(NOT('Personnel Details'!$I$18=""), $B354&gt;='Personnel Details'!$I$18), IF('Personnel Details'!$K$18="", "", 'Personnel Details'!$K$18), IF('Personnel Details'!$F$18="", "", 'Personnel Details'!$F$18))))</f>
        <v/>
      </c>
      <c r="IL354" s="79" t="str">
        <f>IF(IJ$9="", "", IF(AND(NOT('Personnel Details'!$N$18=""), $B354&gt;='Personnel Details'!$N$18), 'Personnel Details'!$Q$18, IF(AND(NOT('Personnel Details'!$I$18=""), $B354&gt;='Personnel Details'!$I$18), 'Personnel Details'!$L$18, 'Personnel Details'!$G$18)))</f>
        <v/>
      </c>
      <c r="IM354" s="59">
        <f t="shared" si="866"/>
        <v>0</v>
      </c>
      <c r="IN354" s="53"/>
      <c r="IP354" s="78" t="str">
        <f>IF(IP$9="", "", IF(AND(NOT('Personnel Details'!$N$19=""), $B354&gt;='Personnel Details'!$N$19), 'Personnel Details'!$O$19, IF(AND(NOT('Personnel Details'!$I$19=""), $B354&gt;='Personnel Details'!$I$19), 'Personnel Details'!$J$19, 'Personnel Details'!$E$19)))</f>
        <v/>
      </c>
      <c r="IQ354" s="59" t="str">
        <f>IF(IP$9="", "", IF(AND(NOT('Personnel Details'!$N$19=""), $B354&gt;='Personnel Details'!$N$19), IF('Personnel Details'!$P$19="","", 'Personnel Details'!$P$19), IF(AND(NOT('Personnel Details'!$I$19=""), $B354&gt;='Personnel Details'!$I$19), IF('Personnel Details'!$K$19="", "", 'Personnel Details'!$K$19), IF('Personnel Details'!$F$19="", "", 'Personnel Details'!$F$19))))</f>
        <v/>
      </c>
      <c r="IR354" s="79" t="str">
        <f>IF(IP$9="", "", IF(AND(NOT('Personnel Details'!$N$19=""), $B354&gt;='Personnel Details'!$N$19), 'Personnel Details'!$Q$19, IF(AND(NOT('Personnel Details'!$I$19=""), $B354&gt;='Personnel Details'!$I$19), 'Personnel Details'!$L$19, 'Personnel Details'!$G$19)))</f>
        <v/>
      </c>
      <c r="IS354" s="59">
        <f t="shared" si="867"/>
        <v>0</v>
      </c>
      <c r="IT354" s="53"/>
      <c r="IV354" s="78" t="str">
        <f>IF(IV$9="", "", IF(AND(NOT('Personnel Details'!$N$20=""), $B354&gt;='Personnel Details'!$N$20), 'Personnel Details'!$O$20, IF(AND(NOT('Personnel Details'!$I$20=""), $B354&gt;='Personnel Details'!$I$20), 'Personnel Details'!$J$20, 'Personnel Details'!$E$20)))</f>
        <v/>
      </c>
      <c r="IW354" s="59" t="str">
        <f>IF(IV$9="", "", IF(AND(NOT('Personnel Details'!$N$20=""), $B354&gt;='Personnel Details'!$N$20), IF('Personnel Details'!$P$20="","", 'Personnel Details'!$P$20), IF(AND(NOT('Personnel Details'!$I$20=""), $B354&gt;='Personnel Details'!$I$20), IF('Personnel Details'!$K$20="", "", 'Personnel Details'!$K$20), IF('Personnel Details'!$F$20="", "", 'Personnel Details'!$F$20))))</f>
        <v/>
      </c>
      <c r="IX354" s="79" t="str">
        <f>IF(IV$9="", "", IF(AND(NOT('Personnel Details'!$N$20=""), $B354&gt;='Personnel Details'!$N$20), 'Personnel Details'!$Q$20, IF(AND(NOT('Personnel Details'!$I$20=""), $B354&gt;='Personnel Details'!$I$20), 'Personnel Details'!$L$20, 'Personnel Details'!$G$20)))</f>
        <v/>
      </c>
      <c r="IY354" s="59">
        <f t="shared" si="868"/>
        <v>0</v>
      </c>
      <c r="IZ354" s="53"/>
      <c r="JB354" s="78" t="str">
        <f>IF(JB$9="", "", IF(AND(NOT('Personnel Details'!$N$21=""), $B354&gt;='Personnel Details'!$N$21), 'Personnel Details'!$O$21, IF(AND(NOT('Personnel Details'!$I$21=""), $B354&gt;='Personnel Details'!$I$21), 'Personnel Details'!$J$21, 'Personnel Details'!$E$21)))</f>
        <v/>
      </c>
      <c r="JC354" s="59" t="str">
        <f>IF(JB$9="", "", IF(AND(NOT('Personnel Details'!$N$21=""), $B354&gt;='Personnel Details'!$N$21), IF('Personnel Details'!$P$21="","", 'Personnel Details'!$P$21), IF(AND(NOT('Personnel Details'!$I$21=""), $B354&gt;='Personnel Details'!$I$21), IF('Personnel Details'!$K$21="", "", 'Personnel Details'!$K$21), IF('Personnel Details'!$F$21="", "", 'Personnel Details'!$F$21))))</f>
        <v/>
      </c>
      <c r="JD354" s="79" t="str">
        <f>IF(JB$9="", "", IF(AND(NOT('Personnel Details'!$N$21=""), $B354&gt;='Personnel Details'!$N$21), 'Personnel Details'!$Q$21, IF(AND(NOT('Personnel Details'!$I$21=""), $B354&gt;='Personnel Details'!$I$21), 'Personnel Details'!$L$21, 'Personnel Details'!$G$21)))</f>
        <v/>
      </c>
      <c r="JE354" s="59">
        <f t="shared" si="869"/>
        <v>0</v>
      </c>
      <c r="JF354" s="53"/>
      <c r="JH354" s="78" t="str">
        <f>IF(JH$9="", "", IF(AND(NOT('Personnel Details'!$N$22=""), $B354&gt;='Personnel Details'!$N$22), 'Personnel Details'!$O$22, IF(AND(NOT('Personnel Details'!$I$22=""), $B354&gt;='Personnel Details'!$I$22), 'Personnel Details'!$J$22, 'Personnel Details'!$E$22)))</f>
        <v/>
      </c>
      <c r="JI354" s="59" t="str">
        <f>IF(JH$9="", "", IF(AND(NOT('Personnel Details'!$N$22=""), $B354&gt;='Personnel Details'!$N$22), IF('Personnel Details'!$P$22="","", 'Personnel Details'!$P$22), IF(AND(NOT('Personnel Details'!$I$22=""), $B354&gt;='Personnel Details'!$I$22), IF('Personnel Details'!$K$22="", "", 'Personnel Details'!$K$22), IF('Personnel Details'!$F$22="", "", 'Personnel Details'!$F$22))))</f>
        <v/>
      </c>
      <c r="JJ354" s="79" t="str">
        <f>IF(JH$9="", "", IF(AND(NOT('Personnel Details'!$N$22=""), $B354&gt;='Personnel Details'!$N$22), 'Personnel Details'!$Q$22, IF(AND(NOT('Personnel Details'!$I$22=""), $B354&gt;='Personnel Details'!$I$22), 'Personnel Details'!$L$22, 'Personnel Details'!$G$22)))</f>
        <v/>
      </c>
      <c r="JK354" s="59">
        <f t="shared" si="870"/>
        <v>0</v>
      </c>
      <c r="JL354" s="53"/>
      <c r="JN354" s="78" t="str">
        <f>IF(JN$9="", "", IF(AND(NOT('Personnel Details'!$N$23=""), $B354&gt;='Personnel Details'!$N$23), 'Personnel Details'!$O$23, IF(AND(NOT('Personnel Details'!$I$23=""), $B354&gt;='Personnel Details'!$I$23), 'Personnel Details'!$J$23, 'Personnel Details'!$E$23)))</f>
        <v/>
      </c>
      <c r="JO354" s="59" t="str">
        <f>IF(JN$9="", "", IF(AND(NOT('Personnel Details'!$N$23=""), $B354&gt;='Personnel Details'!$N$23), IF('Personnel Details'!$P$23="","", 'Personnel Details'!$P$23), IF(AND(NOT('Personnel Details'!$I$23=""), $B354&gt;='Personnel Details'!$I$23), IF('Personnel Details'!$K$23="", "", 'Personnel Details'!$K$23), IF('Personnel Details'!$F$23="", "", 'Personnel Details'!$F$23))))</f>
        <v/>
      </c>
      <c r="JP354" s="79" t="str">
        <f>IF(JN$9="", "", IF(AND(NOT('Personnel Details'!$N$23=""), $B354&gt;='Personnel Details'!$N$23), 'Personnel Details'!$Q$23, IF(AND(NOT('Personnel Details'!$I$23=""), $B354&gt;='Personnel Details'!$I$23), 'Personnel Details'!$L$23, 'Personnel Details'!$G$23)))</f>
        <v/>
      </c>
      <c r="JQ354" s="59">
        <f t="shared" si="871"/>
        <v>0</v>
      </c>
      <c r="JR354" s="53"/>
      <c r="JT354" s="78" t="str">
        <f>IF(JT$9="", "", IF(AND(NOT('Personnel Details'!$N$24=""), $B354&gt;='Personnel Details'!$N$24), 'Personnel Details'!$O$24, IF(AND(NOT('Personnel Details'!$I$24=""), $B354&gt;='Personnel Details'!$I$24), 'Personnel Details'!$J$24, 'Personnel Details'!$E$24)))</f>
        <v/>
      </c>
      <c r="JU354" s="59" t="str">
        <f>IF(JT$9="", "", IF(AND(NOT('Personnel Details'!$N$24=""), $B354&gt;='Personnel Details'!$N$24), IF('Personnel Details'!$P$24="","", 'Personnel Details'!$P$24), IF(AND(NOT('Personnel Details'!$I$24=""), $B354&gt;='Personnel Details'!$I$24), IF('Personnel Details'!$K$24="", "", 'Personnel Details'!$K$24), IF('Personnel Details'!$F$24="", "", 'Personnel Details'!$F$24))))</f>
        <v/>
      </c>
      <c r="JV354" s="79" t="str">
        <f>IF(JT$9="", "", IF(AND(NOT('Personnel Details'!$N$24=""), $B354&gt;='Personnel Details'!$N$24), 'Personnel Details'!$Q$24, IF(AND(NOT('Personnel Details'!$I$24=""), $B354&gt;='Personnel Details'!$I$24), 'Personnel Details'!$L$24, 'Personnel Details'!$G$24)))</f>
        <v/>
      </c>
      <c r="JW354" s="59">
        <f t="shared" si="872"/>
        <v>0</v>
      </c>
      <c r="JX354" s="53"/>
      <c r="JZ354" s="78" t="str">
        <f>IF(JZ$9="", "", IF(AND(NOT('Personnel Details'!$N$25=""), $B354&gt;='Personnel Details'!$N$25), 'Personnel Details'!$O$25, IF(AND(NOT('Personnel Details'!$I$25=""), $B354&gt;='Personnel Details'!$I$25), 'Personnel Details'!$J$25, 'Personnel Details'!$E$25)))</f>
        <v/>
      </c>
      <c r="KA354" s="59" t="str">
        <f>IF(JZ$9="", "", IF(AND(NOT('Personnel Details'!$N$25=""), $B354&gt;='Personnel Details'!$N$25), IF('Personnel Details'!$P$25="","", 'Personnel Details'!$P$25), IF(AND(NOT('Personnel Details'!$I$25=""), $B354&gt;='Personnel Details'!$I$25), IF('Personnel Details'!$K$25="", "", 'Personnel Details'!$K$25), IF('Personnel Details'!$F$25="", "", 'Personnel Details'!$F$25))))</f>
        <v/>
      </c>
      <c r="KB354" s="79" t="str">
        <f>IF(JZ$9="", "", IF(AND(NOT('Personnel Details'!$N$25=""), $B354&gt;='Personnel Details'!$N$25), 'Personnel Details'!$Q$25, IF(AND(NOT('Personnel Details'!$I$25=""), $B354&gt;='Personnel Details'!$I$25), 'Personnel Details'!$L$25, 'Personnel Details'!$G$25)))</f>
        <v/>
      </c>
      <c r="KC354" s="59">
        <f t="shared" si="873"/>
        <v>0</v>
      </c>
      <c r="KD354" s="53"/>
      <c r="KF354" s="78" t="str">
        <f>IF(KF$9="", "", IF(AND(NOT('Personnel Details'!$N$26=""), $B354&gt;='Personnel Details'!$N$26), 'Personnel Details'!$O$26, IF(AND(NOT('Personnel Details'!$I$26=""), $B354&gt;='Personnel Details'!$I$26), 'Personnel Details'!$J$26, 'Personnel Details'!$E$26)))</f>
        <v/>
      </c>
      <c r="KG354" s="59" t="str">
        <f>IF(KF$9="", "", IF(AND(NOT('Personnel Details'!$N$26=""), $B354&gt;='Personnel Details'!$N$26), IF('Personnel Details'!$P$26="","", 'Personnel Details'!$P$26), IF(AND(NOT('Personnel Details'!$I$26=""), $B354&gt;='Personnel Details'!$I$26), IF('Personnel Details'!$K$26="", "", 'Personnel Details'!$K$26), IF('Personnel Details'!$F$26="", "", 'Personnel Details'!$F$26))))</f>
        <v/>
      </c>
      <c r="KH354" s="79" t="str">
        <f>IF(KF$9="", "", IF(AND(NOT('Personnel Details'!$N$26=""), $B354&gt;='Personnel Details'!$N$26), 'Personnel Details'!$Q$26, IF(AND(NOT('Personnel Details'!$I$26=""), $B354&gt;='Personnel Details'!$I$26), 'Personnel Details'!$L$26, 'Personnel Details'!$G$26)))</f>
        <v/>
      </c>
      <c r="KI354" s="59">
        <f t="shared" si="874"/>
        <v>0</v>
      </c>
      <c r="KJ354" s="53"/>
      <c r="KL354" s="78" t="str">
        <f>IF(KL$9="", "", IF(AND(NOT('Personnel Details'!$N$27=""), $B354&gt;='Personnel Details'!$N$27), 'Personnel Details'!$O$27, IF(AND(NOT('Personnel Details'!$I$27=""), $B354&gt;='Personnel Details'!$I$27), 'Personnel Details'!$J$27, 'Personnel Details'!$E$27)))</f>
        <v/>
      </c>
      <c r="KM354" s="59" t="str">
        <f>IF(KL$9="", "", IF(AND(NOT('Personnel Details'!$N$27=""), $B354&gt;='Personnel Details'!$N$27), IF('Personnel Details'!$P$27="","", 'Personnel Details'!$P$27), IF(AND(NOT('Personnel Details'!$I$27=""), $B354&gt;='Personnel Details'!$I$27), IF('Personnel Details'!$K$27="", "", 'Personnel Details'!$K$27), IF('Personnel Details'!$F$27="", "", 'Personnel Details'!$F$27))))</f>
        <v/>
      </c>
      <c r="KN354" s="79" t="str">
        <f>IF(KL$9="", "", IF(AND(NOT('Personnel Details'!$N$27=""), $B354&gt;='Personnel Details'!$N$27), 'Personnel Details'!$Q$27, IF(AND(NOT('Personnel Details'!$I$27=""), $B354&gt;='Personnel Details'!$I$27), 'Personnel Details'!$L$27, 'Personnel Details'!$G$27)))</f>
        <v/>
      </c>
      <c r="KO354" s="59">
        <f t="shared" si="875"/>
        <v>0</v>
      </c>
      <c r="KP354" s="53"/>
      <c r="KR354" s="78" t="str">
        <f>IF(KR$9="", "", IF(AND(NOT('Personnel Details'!$N$28=""), $B354&gt;='Personnel Details'!$N$28), 'Personnel Details'!$O$28, IF(AND(NOT('Personnel Details'!$I$28=""), $B354&gt;='Personnel Details'!$I$28), 'Personnel Details'!$J$28, 'Personnel Details'!$E$28)))</f>
        <v/>
      </c>
      <c r="KS354" s="59" t="str">
        <f>IF(KR$9="", "", IF(AND(NOT('Personnel Details'!$N$28=""), $B354&gt;='Personnel Details'!$N$28), IF('Personnel Details'!$P$28="","", 'Personnel Details'!$P$28), IF(AND(NOT('Personnel Details'!$I$28=""), $B354&gt;='Personnel Details'!$I$28), IF('Personnel Details'!$K$28="", "", 'Personnel Details'!$K$28), IF('Personnel Details'!$F$28="", "", 'Personnel Details'!$F$28))))</f>
        <v/>
      </c>
      <c r="KT354" s="79" t="str">
        <f>IF(KR$9="", "", IF(AND(NOT('Personnel Details'!$N$28=""), $B354&gt;='Personnel Details'!$N$28), 'Personnel Details'!$Q$28, IF(AND(NOT('Personnel Details'!$I$28=""), $B354&gt;='Personnel Details'!$I$28), 'Personnel Details'!$L$28, 'Personnel Details'!$G$28)))</f>
        <v/>
      </c>
      <c r="KU354" s="59">
        <f t="shared" si="876"/>
        <v>0</v>
      </c>
      <c r="KV354" s="53"/>
      <c r="KX354" s="78" t="str">
        <f>IF(KX$9="", "", IF(AND(NOT('Personnel Details'!$N$29=""), $B354&gt;='Personnel Details'!$N$29), 'Personnel Details'!$O$29, IF(AND(NOT('Personnel Details'!$I$29=""), $B354&gt;='Personnel Details'!$I$29), 'Personnel Details'!$J$29, 'Personnel Details'!$E$29)))</f>
        <v/>
      </c>
      <c r="KY354" s="59" t="str">
        <f>IF(KX$9="", "", IF(AND(NOT('Personnel Details'!$N$29=""), $B354&gt;='Personnel Details'!$N$29), IF('Personnel Details'!$P$29="","", 'Personnel Details'!$P$29), IF(AND(NOT('Personnel Details'!$I$29=""), $B354&gt;='Personnel Details'!$I$29), IF('Personnel Details'!$K$29="", "", 'Personnel Details'!$K$29), IF('Personnel Details'!$F$29="", "", 'Personnel Details'!$F$29))))</f>
        <v/>
      </c>
      <c r="KZ354" s="79" t="str">
        <f>IF(KX$9="", "", IF(AND(NOT('Personnel Details'!$N$29=""), $B354&gt;='Personnel Details'!$N$29), 'Personnel Details'!$Q$29, IF(AND(NOT('Personnel Details'!$I$29=""), $B354&gt;='Personnel Details'!$I$29), 'Personnel Details'!$L$29, 'Personnel Details'!$G$29)))</f>
        <v/>
      </c>
      <c r="LA354" s="59">
        <f t="shared" si="877"/>
        <v>0</v>
      </c>
      <c r="LB354" s="53"/>
      <c r="LD354" s="78" t="str">
        <f>IF(LD$9="", "", IF(AND(NOT('Personnel Details'!$N$30=""), $B354&gt;='Personnel Details'!$N$30), 'Personnel Details'!$O$30, IF(AND(NOT('Personnel Details'!$I$30=""), $B354&gt;='Personnel Details'!$I$30), 'Personnel Details'!$J$30, 'Personnel Details'!$E$30)))</f>
        <v/>
      </c>
      <c r="LE354" s="59" t="str">
        <f>IF(LD$9="", "", IF(AND(NOT('Personnel Details'!$N$30=""), $B354&gt;='Personnel Details'!$N$30), IF('Personnel Details'!$P$30="","", 'Personnel Details'!$P$30), IF(AND(NOT('Personnel Details'!$I$30=""), $B354&gt;='Personnel Details'!$I$30), IF('Personnel Details'!$K$30="", "", 'Personnel Details'!$K$30), IF('Personnel Details'!$F$30="", "", 'Personnel Details'!$F$30))))</f>
        <v/>
      </c>
      <c r="LF354" s="79" t="str">
        <f>IF(LD$9="", "", IF(AND(NOT('Personnel Details'!$N$30=""), $B354&gt;='Personnel Details'!$N$30), 'Personnel Details'!$Q$30, IF(AND(NOT('Personnel Details'!$I$30=""), $B354&gt;='Personnel Details'!$I$30), 'Personnel Details'!$L$30, 'Personnel Details'!$G$30)))</f>
        <v/>
      </c>
      <c r="LG354" s="59">
        <f t="shared" si="878"/>
        <v>0</v>
      </c>
      <c r="LH354" s="53"/>
      <c r="LJ354" s="78" t="str">
        <f>IF(LJ$9="", "", IF(AND(NOT('Personnel Details'!$N$31=""), $B354&gt;='Personnel Details'!$N$31), 'Personnel Details'!$O$31, IF(AND(NOT('Personnel Details'!$I$31=""), $B354&gt;='Personnel Details'!$I$31), 'Personnel Details'!$J$31, 'Personnel Details'!$E$31)))</f>
        <v/>
      </c>
      <c r="LK354" s="59" t="str">
        <f>IF(LJ$9="", "", IF(AND(NOT('Personnel Details'!$N$31=""), $B354&gt;='Personnel Details'!$N$31), IF('Personnel Details'!$P$31="","", 'Personnel Details'!$P$31), IF(AND(NOT('Personnel Details'!$I$31=""), $B354&gt;='Personnel Details'!$I$31), IF('Personnel Details'!$K$31="", "", 'Personnel Details'!$K$31), IF('Personnel Details'!$F$31="", "", 'Personnel Details'!$F$31))))</f>
        <v/>
      </c>
      <c r="LL354" s="79" t="str">
        <f>IF(LJ$9="", "", IF(AND(NOT('Personnel Details'!$N$31=""), $B354&gt;='Personnel Details'!$N$31), 'Personnel Details'!$Q$31, IF(AND(NOT('Personnel Details'!$I$31=""), $B354&gt;='Personnel Details'!$I$31), 'Personnel Details'!$L$31, 'Personnel Details'!$G$31)))</f>
        <v/>
      </c>
      <c r="LM354" s="59">
        <f t="shared" si="879"/>
        <v>0</v>
      </c>
      <c r="LN354" s="53"/>
      <c r="LP354" s="78" t="str">
        <f>IF(LP$9="", "", IF(AND(NOT('Personnel Details'!$N$32=""), $B354&gt;='Personnel Details'!$N$32), 'Personnel Details'!$O$32, IF(AND(NOT('Personnel Details'!$I$32=""), $B354&gt;='Personnel Details'!$I$32), 'Personnel Details'!$J$32, 'Personnel Details'!$E$32)))</f>
        <v/>
      </c>
      <c r="LQ354" s="59" t="str">
        <f>IF(LP$9="", "", IF(AND(NOT('Personnel Details'!$N$32=""), $B354&gt;='Personnel Details'!$N$32), IF('Personnel Details'!$P$32="","", 'Personnel Details'!$P$32), IF(AND(NOT('Personnel Details'!$I$32=""), $B354&gt;='Personnel Details'!$I$32), IF('Personnel Details'!$K$32="", "", 'Personnel Details'!$K$32), IF('Personnel Details'!$F$32="", "", 'Personnel Details'!$F$32))))</f>
        <v/>
      </c>
      <c r="LR354" s="79" t="str">
        <f>IF(LP$9="", "", IF(AND(NOT('Personnel Details'!$N$32=""), $B354&gt;='Personnel Details'!$N$32), 'Personnel Details'!$Q$32, IF(AND(NOT('Personnel Details'!$I$32=""), $B354&gt;='Personnel Details'!$I$32), 'Personnel Details'!$L$32, 'Personnel Details'!$G$32)))</f>
        <v/>
      </c>
      <c r="LS354" s="59">
        <f t="shared" si="880"/>
        <v>0</v>
      </c>
      <c r="LT354" s="53"/>
      <c r="LV354" s="78" t="str">
        <f>IF(LV$9="", "", IF(AND(NOT('Personnel Details'!$N$33=""), $B354&gt;='Personnel Details'!$N$33), 'Personnel Details'!$O$33, IF(AND(NOT('Personnel Details'!$I$33=""), $B354&gt;='Personnel Details'!$I$33), 'Personnel Details'!$J$33, 'Personnel Details'!$E$33)))</f>
        <v/>
      </c>
      <c r="LW354" s="59" t="str">
        <f>IF(LV$9="", "", IF(AND(NOT('Personnel Details'!$N$33=""), $B354&gt;='Personnel Details'!$N$33), IF('Personnel Details'!$P$33="","", 'Personnel Details'!$P$33), IF(AND(NOT('Personnel Details'!$I$33=""), $B354&gt;='Personnel Details'!$I$33), IF('Personnel Details'!$K$33="", "", 'Personnel Details'!$K$33), IF('Personnel Details'!$F$33="", "", 'Personnel Details'!$F$33))))</f>
        <v/>
      </c>
      <c r="LX354" s="79" t="str">
        <f>IF(LV$9="", "", IF(AND(NOT('Personnel Details'!$N$33=""), $B354&gt;='Personnel Details'!$N$33), 'Personnel Details'!$Q$33, IF(AND(NOT('Personnel Details'!$I$33=""), $B354&gt;='Personnel Details'!$I$33), 'Personnel Details'!$L$33, 'Personnel Details'!$G$33)))</f>
        <v/>
      </c>
      <c r="LY354" s="59">
        <f t="shared" si="881"/>
        <v>0</v>
      </c>
      <c r="LZ354" s="53"/>
      <c r="MB354" s="78" t="str">
        <f>IF(MB$9="", "", IF(AND(NOT('Personnel Details'!$N$34=""), $B354&gt;='Personnel Details'!$N$34), 'Personnel Details'!$O$34, IF(AND(NOT('Personnel Details'!$I$34=""), $B354&gt;='Personnel Details'!$I$34), 'Personnel Details'!$J$34, 'Personnel Details'!$E$34)))</f>
        <v/>
      </c>
      <c r="MC354" s="59" t="str">
        <f>IF(MB$9="", "", IF(AND(NOT('Personnel Details'!$N$34=""), $B354&gt;='Personnel Details'!$N$34), IF('Personnel Details'!$P$34="","", 'Personnel Details'!$P$34), IF(AND(NOT('Personnel Details'!$I$34=""), $B354&gt;='Personnel Details'!$I$34), IF('Personnel Details'!$K$34="", "", 'Personnel Details'!$K$34), IF('Personnel Details'!$F$34="", "", 'Personnel Details'!$F$34))))</f>
        <v/>
      </c>
      <c r="MD354" s="79" t="str">
        <f>IF(MB$9="", "", IF(AND(NOT('Personnel Details'!$N$34=""), $B354&gt;='Personnel Details'!$N$34), 'Personnel Details'!$Q$34, IF(AND(NOT('Personnel Details'!$I$34=""), $B354&gt;='Personnel Details'!$I$34), 'Personnel Details'!$L$34, 'Personnel Details'!$G$34)))</f>
        <v/>
      </c>
      <c r="ME354" s="59">
        <f t="shared" si="882"/>
        <v>0</v>
      </c>
      <c r="MF354" s="53"/>
      <c r="MH354" s="78" t="str">
        <f>IF(MH$9="", "", IF(AND(NOT('Personnel Details'!$N$35=""), $B354&gt;='Personnel Details'!$N$35), 'Personnel Details'!$O$35, IF(AND(NOT('Personnel Details'!$I$35=""), $B354&gt;='Personnel Details'!$I$35), 'Personnel Details'!$J$35, 'Personnel Details'!$E$35)))</f>
        <v/>
      </c>
      <c r="MI354" s="59" t="str">
        <f>IF(MH$9="", "", IF(AND(NOT('Personnel Details'!$N$35=""), $B354&gt;='Personnel Details'!$N$35), IF('Personnel Details'!$P$35="","", 'Personnel Details'!$P$35), IF(AND(NOT('Personnel Details'!$I$35=""), $B354&gt;='Personnel Details'!$I$35), IF('Personnel Details'!$K$35="", "", 'Personnel Details'!$K$35), IF('Personnel Details'!$F$35="", "", 'Personnel Details'!$F$35))))</f>
        <v/>
      </c>
      <c r="MJ354" s="79" t="str">
        <f>IF(MH$9="", "", IF(AND(NOT('Personnel Details'!$N$35=""), $B354&gt;='Personnel Details'!$N$35), 'Personnel Details'!$Q$35, IF(AND(NOT('Personnel Details'!$I$35=""), $B354&gt;='Personnel Details'!$I$35), 'Personnel Details'!$L$35, 'Personnel Details'!$G$35)))</f>
        <v/>
      </c>
      <c r="MK354" s="59">
        <f t="shared" si="883"/>
        <v>0</v>
      </c>
      <c r="ML354" s="53"/>
      <c r="MN354" s="78" t="str">
        <f>IF(MN$9="", "", IF(AND(NOT('Personnel Details'!$N$36=""), $B354&gt;='Personnel Details'!$N$36), 'Personnel Details'!$O$36, IF(AND(NOT('Personnel Details'!$I$36=""), $B354&gt;='Personnel Details'!$I$36), 'Personnel Details'!$J$36, 'Personnel Details'!$E$36)))</f>
        <v/>
      </c>
      <c r="MO354" s="59" t="str">
        <f>IF(MN$9="", "", IF(AND(NOT('Personnel Details'!$N$36=""), $B354&gt;='Personnel Details'!$N$36), IF('Personnel Details'!$P$36="","", 'Personnel Details'!$P$36), IF(AND(NOT('Personnel Details'!$I$36=""), $B354&gt;='Personnel Details'!$I$36), IF('Personnel Details'!$K$36="", "", 'Personnel Details'!$K$36), IF('Personnel Details'!$F$36="", "", 'Personnel Details'!$F$36))))</f>
        <v/>
      </c>
      <c r="MP354" s="79" t="str">
        <f>IF(MN$9="", "", IF(AND(NOT('Personnel Details'!$N$36=""), $B354&gt;='Personnel Details'!$N$36), 'Personnel Details'!$Q$36, IF(AND(NOT('Personnel Details'!$I$36=""), $B354&gt;='Personnel Details'!$I$36), 'Personnel Details'!$L$36, 'Personnel Details'!$G$36)))</f>
        <v/>
      </c>
      <c r="MQ354" s="59">
        <f t="shared" si="884"/>
        <v>0</v>
      </c>
      <c r="MR354" s="53"/>
      <c r="MT354" s="78" t="str">
        <f>IF(MT$9="", "", IF(AND(NOT('Personnel Details'!$N$37=""), $B354&gt;='Personnel Details'!$N$37), 'Personnel Details'!$O$37, IF(AND(NOT('Personnel Details'!$I$37=""), $B354&gt;='Personnel Details'!$I$37), 'Personnel Details'!$J$37, 'Personnel Details'!$E$37)))</f>
        <v/>
      </c>
      <c r="MU354" s="59" t="str">
        <f>IF(MT$9="", "", IF(AND(NOT('Personnel Details'!$N$37=""), $B354&gt;='Personnel Details'!$N$37), IF('Personnel Details'!$P$37="","", 'Personnel Details'!$P$37), IF(AND(NOT('Personnel Details'!$I$37=""), $B354&gt;='Personnel Details'!$I$37), IF('Personnel Details'!$K$37="", "", 'Personnel Details'!$K$37), IF('Personnel Details'!$F$37="", "", 'Personnel Details'!$F$37))))</f>
        <v/>
      </c>
      <c r="MV354" s="79" t="str">
        <f>IF(MT$9="", "", IF(AND(NOT('Personnel Details'!$N$37=""), $B354&gt;='Personnel Details'!$N$37), 'Personnel Details'!$Q$37, IF(AND(NOT('Personnel Details'!$I$37=""), $B354&gt;='Personnel Details'!$I$37), 'Personnel Details'!$L$37, 'Personnel Details'!$G$37)))</f>
        <v/>
      </c>
      <c r="MW354" s="59">
        <f t="shared" si="885"/>
        <v>0</v>
      </c>
      <c r="MX354" s="53"/>
      <c r="MZ354" s="78" t="str">
        <f>IF(MZ$9="", "", IF(AND(NOT('Personnel Details'!$N$38=""), $B354&gt;='Personnel Details'!$N$38), 'Personnel Details'!$O$38, IF(AND(NOT('Personnel Details'!$I$38=""), $B354&gt;='Personnel Details'!$I$38), 'Personnel Details'!$J$38, 'Personnel Details'!$E$38)))</f>
        <v/>
      </c>
      <c r="NA354" s="59" t="str">
        <f>IF(MZ$9="", "", IF(AND(NOT('Personnel Details'!$N$38=""), $B354&gt;='Personnel Details'!$N$38), IF('Personnel Details'!$P$38="","", 'Personnel Details'!$P$38), IF(AND(NOT('Personnel Details'!$I$38=""), $B354&gt;='Personnel Details'!$I$38), IF('Personnel Details'!$K$38="", "", 'Personnel Details'!$K$38), IF('Personnel Details'!$F$38="", "", 'Personnel Details'!$F$38))))</f>
        <v/>
      </c>
      <c r="NB354" s="79" t="str">
        <f>IF(MZ$9="", "", IF(AND(NOT('Personnel Details'!$N$38=""), $B354&gt;='Personnel Details'!$N$38), 'Personnel Details'!$Q$38, IF(AND(NOT('Personnel Details'!$I$38=""), $B354&gt;='Personnel Details'!$I$38), 'Personnel Details'!$L$38, 'Personnel Details'!$G$38)))</f>
        <v/>
      </c>
      <c r="NC354" s="59">
        <f t="shared" si="886"/>
        <v>0</v>
      </c>
      <c r="ND354" s="53"/>
      <c r="NF354" s="78" t="str">
        <f>IF(NF$9="", "", IF(AND(NOT('Personnel Details'!$N$39=""), $B354&gt;='Personnel Details'!$N$39), 'Personnel Details'!$O$39, IF(AND(NOT('Personnel Details'!$I$39=""), $B354&gt;='Personnel Details'!$I$39), 'Personnel Details'!$J$39, 'Personnel Details'!$E$39)))</f>
        <v/>
      </c>
      <c r="NG354" s="59" t="str">
        <f>IF(NF$9="", "", IF(AND(NOT('Personnel Details'!$N$39=""), $B354&gt;='Personnel Details'!$N$39), IF('Personnel Details'!$P$39="","", 'Personnel Details'!$P$39), IF(AND(NOT('Personnel Details'!$I$39=""), $B354&gt;='Personnel Details'!$I$39), IF('Personnel Details'!$K$39="", "", 'Personnel Details'!$K$39), IF('Personnel Details'!$F$39="", "", 'Personnel Details'!$F$39))))</f>
        <v/>
      </c>
      <c r="NH354" s="79" t="str">
        <f>IF(NF$9="", "", IF(AND(NOT('Personnel Details'!$N$39=""), $B354&gt;='Personnel Details'!$N$39), 'Personnel Details'!$Q$39, IF(AND(NOT('Personnel Details'!$I$39=""), $B354&gt;='Personnel Details'!$I$39), 'Personnel Details'!$L$39, 'Personnel Details'!$G$39)))</f>
        <v/>
      </c>
      <c r="NI354" s="59">
        <f t="shared" si="887"/>
        <v>0</v>
      </c>
      <c r="NJ354" s="53"/>
      <c r="NL354" s="78" t="str">
        <f>IF(NL$9="", "", IF(AND(NOT('Personnel Details'!$N$40=""), $B354&gt;='Personnel Details'!$N$40), 'Personnel Details'!$O$40, IF(AND(NOT('Personnel Details'!$I$40=""), $B354&gt;='Personnel Details'!$I$40), 'Personnel Details'!$J$40, 'Personnel Details'!$E$40)))</f>
        <v/>
      </c>
      <c r="NM354" s="59" t="str">
        <f>IF(NL$9="", "", IF(AND(NOT('Personnel Details'!$N$40=""), $B354&gt;='Personnel Details'!$N$40), IF('Personnel Details'!$P$40="","", 'Personnel Details'!$P$40), IF(AND(NOT('Personnel Details'!$I$40=""), $B354&gt;='Personnel Details'!$I$40), IF('Personnel Details'!$K$40="", "", 'Personnel Details'!$K$40), IF('Personnel Details'!$F$40="", "", 'Personnel Details'!$F$40))))</f>
        <v/>
      </c>
      <c r="NN354" s="79" t="str">
        <f>IF(NL$9="", "", IF(AND(NOT('Personnel Details'!$N$40=""), $B354&gt;='Personnel Details'!$N$40), 'Personnel Details'!$Q$40, IF(AND(NOT('Personnel Details'!$I$40=""), $B354&gt;='Personnel Details'!$I$40), 'Personnel Details'!$L$40, 'Personnel Details'!$G$40)))</f>
        <v/>
      </c>
      <c r="NO354" s="59">
        <f t="shared" si="888"/>
        <v>0</v>
      </c>
      <c r="NP354" s="53"/>
    </row>
    <row r="355" spans="1:380" x14ac:dyDescent="0.25">
      <c r="A355" s="32"/>
      <c r="B355" s="113">
        <f>IFERROR(IF(B354+1&gt;'Personnel Details'!$U$5, "", B354+1), "")</f>
        <v>44175</v>
      </c>
      <c r="C355" s="32"/>
      <c r="D355" s="120"/>
      <c r="E355" s="13" t="str">
        <f t="shared" si="767"/>
        <v/>
      </c>
      <c r="F355" s="13" t="str">
        <f t="shared" si="798"/>
        <v/>
      </c>
      <c r="G355" s="56" t="str">
        <f t="shared" si="889"/>
        <v/>
      </c>
      <c r="H355" s="16" t="str">
        <f t="shared" si="799"/>
        <v/>
      </c>
      <c r="I355" s="32"/>
      <c r="J355" s="120"/>
      <c r="K355" s="62" t="str">
        <f t="shared" si="768"/>
        <v/>
      </c>
      <c r="L355" s="62" t="str">
        <f t="shared" si="800"/>
        <v/>
      </c>
      <c r="M355" s="65" t="str">
        <f t="shared" si="890"/>
        <v/>
      </c>
      <c r="N355" s="68" t="str">
        <f t="shared" si="801"/>
        <v/>
      </c>
      <c r="O355" s="32"/>
      <c r="P355" s="120"/>
      <c r="Q355" s="62" t="str">
        <f t="shared" si="769"/>
        <v/>
      </c>
      <c r="R355" s="62" t="str">
        <f t="shared" si="802"/>
        <v/>
      </c>
      <c r="S355" s="65" t="str">
        <f t="shared" si="891"/>
        <v/>
      </c>
      <c r="T355" s="68" t="str">
        <f t="shared" si="803"/>
        <v/>
      </c>
      <c r="U355" s="32"/>
      <c r="V355" s="120"/>
      <c r="W355" s="62" t="str">
        <f t="shared" si="770"/>
        <v/>
      </c>
      <c r="X355" s="62" t="str">
        <f t="shared" si="804"/>
        <v/>
      </c>
      <c r="Y355" s="65" t="str">
        <f t="shared" si="892"/>
        <v/>
      </c>
      <c r="Z355" s="68" t="str">
        <f t="shared" si="805"/>
        <v/>
      </c>
      <c r="AA355" s="32"/>
      <c r="AB355" s="120"/>
      <c r="AC355" s="62" t="str">
        <f t="shared" si="771"/>
        <v/>
      </c>
      <c r="AD355" s="62" t="str">
        <f t="shared" si="806"/>
        <v/>
      </c>
      <c r="AE355" s="65" t="str">
        <f t="shared" si="893"/>
        <v/>
      </c>
      <c r="AF355" s="68" t="str">
        <f t="shared" si="807"/>
        <v/>
      </c>
      <c r="AG355" s="32"/>
      <c r="AH355" s="120"/>
      <c r="AI355" s="62" t="str">
        <f t="shared" si="772"/>
        <v/>
      </c>
      <c r="AJ355" s="62" t="str">
        <f t="shared" si="808"/>
        <v/>
      </c>
      <c r="AK355" s="65" t="str">
        <f t="shared" si="894"/>
        <v/>
      </c>
      <c r="AL355" s="68" t="str">
        <f t="shared" si="809"/>
        <v/>
      </c>
      <c r="AM355" s="32"/>
      <c r="AN355" s="120"/>
      <c r="AO355" s="62" t="str">
        <f t="shared" si="773"/>
        <v/>
      </c>
      <c r="AP355" s="62" t="str">
        <f t="shared" si="810"/>
        <v/>
      </c>
      <c r="AQ355" s="65" t="str">
        <f t="shared" si="895"/>
        <v/>
      </c>
      <c r="AR355" s="68" t="str">
        <f t="shared" si="811"/>
        <v/>
      </c>
      <c r="AS355" s="32"/>
      <c r="AT355" s="120"/>
      <c r="AU355" s="62" t="str">
        <f t="shared" si="774"/>
        <v/>
      </c>
      <c r="AV355" s="62" t="str">
        <f t="shared" si="812"/>
        <v/>
      </c>
      <c r="AW355" s="65" t="str">
        <f t="shared" si="896"/>
        <v/>
      </c>
      <c r="AX355" s="68" t="str">
        <f t="shared" si="813"/>
        <v/>
      </c>
      <c r="AY355" s="32"/>
      <c r="AZ355" s="120"/>
      <c r="BA355" s="62" t="str">
        <f t="shared" si="775"/>
        <v/>
      </c>
      <c r="BB355" s="62" t="str">
        <f t="shared" si="814"/>
        <v/>
      </c>
      <c r="BC355" s="65" t="str">
        <f t="shared" si="897"/>
        <v/>
      </c>
      <c r="BD355" s="68" t="str">
        <f t="shared" si="815"/>
        <v/>
      </c>
      <c r="BE355" s="32"/>
      <c r="BF355" s="120"/>
      <c r="BG355" s="62" t="str">
        <f t="shared" si="776"/>
        <v/>
      </c>
      <c r="BH355" s="62" t="str">
        <f t="shared" si="816"/>
        <v/>
      </c>
      <c r="BI355" s="65" t="str">
        <f t="shared" si="898"/>
        <v/>
      </c>
      <c r="BJ355" s="68" t="str">
        <f t="shared" si="817"/>
        <v/>
      </c>
      <c r="BK355" s="32"/>
      <c r="BL355" s="120"/>
      <c r="BM355" s="62" t="str">
        <f t="shared" si="777"/>
        <v/>
      </c>
      <c r="BN355" s="62" t="str">
        <f t="shared" si="818"/>
        <v/>
      </c>
      <c r="BO355" s="65" t="str">
        <f t="shared" si="899"/>
        <v/>
      </c>
      <c r="BP355" s="68" t="str">
        <f t="shared" si="819"/>
        <v/>
      </c>
      <c r="BQ355" s="32"/>
      <c r="BR355" s="120"/>
      <c r="BS355" s="62" t="str">
        <f t="shared" si="778"/>
        <v/>
      </c>
      <c r="BT355" s="62" t="str">
        <f t="shared" si="820"/>
        <v/>
      </c>
      <c r="BU355" s="65" t="str">
        <f t="shared" si="900"/>
        <v/>
      </c>
      <c r="BV355" s="68" t="str">
        <f t="shared" si="821"/>
        <v/>
      </c>
      <c r="BW355" s="32"/>
      <c r="BX355" s="120"/>
      <c r="BY355" s="62" t="str">
        <f t="shared" si="779"/>
        <v/>
      </c>
      <c r="BZ355" s="62" t="str">
        <f t="shared" si="822"/>
        <v/>
      </c>
      <c r="CA355" s="65" t="str">
        <f t="shared" si="901"/>
        <v/>
      </c>
      <c r="CB355" s="68" t="str">
        <f t="shared" si="823"/>
        <v/>
      </c>
      <c r="CC355" s="32"/>
      <c r="CD355" s="120"/>
      <c r="CE355" s="62" t="str">
        <f t="shared" si="780"/>
        <v/>
      </c>
      <c r="CF355" s="62" t="str">
        <f t="shared" si="824"/>
        <v/>
      </c>
      <c r="CG355" s="65" t="str">
        <f t="shared" si="902"/>
        <v/>
      </c>
      <c r="CH355" s="68" t="str">
        <f t="shared" si="825"/>
        <v/>
      </c>
      <c r="CI355" s="32"/>
      <c r="CJ355" s="120"/>
      <c r="CK355" s="62" t="str">
        <f t="shared" si="781"/>
        <v/>
      </c>
      <c r="CL355" s="62" t="str">
        <f t="shared" si="826"/>
        <v/>
      </c>
      <c r="CM355" s="65" t="str">
        <f t="shared" si="903"/>
        <v/>
      </c>
      <c r="CN355" s="68" t="str">
        <f t="shared" si="827"/>
        <v/>
      </c>
      <c r="CO355" s="32"/>
      <c r="CP355" s="120"/>
      <c r="CQ355" s="62" t="str">
        <f t="shared" si="782"/>
        <v/>
      </c>
      <c r="CR355" s="62" t="str">
        <f t="shared" si="828"/>
        <v/>
      </c>
      <c r="CS355" s="65" t="str">
        <f t="shared" si="904"/>
        <v/>
      </c>
      <c r="CT355" s="68" t="str">
        <f t="shared" si="829"/>
        <v/>
      </c>
      <c r="CU355" s="32"/>
      <c r="CV355" s="120"/>
      <c r="CW355" s="62" t="str">
        <f t="shared" si="783"/>
        <v/>
      </c>
      <c r="CX355" s="62" t="str">
        <f t="shared" si="830"/>
        <v/>
      </c>
      <c r="CY355" s="65" t="str">
        <f t="shared" si="905"/>
        <v/>
      </c>
      <c r="CZ355" s="68" t="str">
        <f t="shared" si="831"/>
        <v/>
      </c>
      <c r="DA355" s="32"/>
      <c r="DB355" s="120"/>
      <c r="DC355" s="62" t="str">
        <f t="shared" si="784"/>
        <v/>
      </c>
      <c r="DD355" s="62" t="str">
        <f t="shared" si="832"/>
        <v/>
      </c>
      <c r="DE355" s="65" t="str">
        <f t="shared" si="906"/>
        <v/>
      </c>
      <c r="DF355" s="68" t="str">
        <f t="shared" si="833"/>
        <v/>
      </c>
      <c r="DG355" s="32"/>
      <c r="DH355" s="120"/>
      <c r="DI355" s="62" t="str">
        <f t="shared" si="785"/>
        <v/>
      </c>
      <c r="DJ355" s="62" t="str">
        <f t="shared" si="834"/>
        <v/>
      </c>
      <c r="DK355" s="65" t="str">
        <f t="shared" si="907"/>
        <v/>
      </c>
      <c r="DL355" s="68" t="str">
        <f t="shared" si="835"/>
        <v/>
      </c>
      <c r="DM355" s="32"/>
      <c r="DN355" s="120"/>
      <c r="DO355" s="62" t="str">
        <f t="shared" si="786"/>
        <v/>
      </c>
      <c r="DP355" s="62" t="str">
        <f t="shared" si="836"/>
        <v/>
      </c>
      <c r="DQ355" s="65" t="str">
        <f t="shared" si="908"/>
        <v/>
      </c>
      <c r="DR355" s="68" t="str">
        <f t="shared" si="837"/>
        <v/>
      </c>
      <c r="DS355" s="32"/>
      <c r="DT355" s="120"/>
      <c r="DU355" s="62" t="str">
        <f t="shared" si="787"/>
        <v/>
      </c>
      <c r="DV355" s="62" t="str">
        <f t="shared" si="838"/>
        <v/>
      </c>
      <c r="DW355" s="65" t="str">
        <f t="shared" si="909"/>
        <v/>
      </c>
      <c r="DX355" s="68" t="str">
        <f t="shared" si="839"/>
        <v/>
      </c>
      <c r="DY355" s="32"/>
      <c r="DZ355" s="120"/>
      <c r="EA355" s="62" t="str">
        <f t="shared" si="788"/>
        <v/>
      </c>
      <c r="EB355" s="62" t="str">
        <f t="shared" si="840"/>
        <v/>
      </c>
      <c r="EC355" s="65" t="str">
        <f t="shared" si="910"/>
        <v/>
      </c>
      <c r="ED355" s="68" t="str">
        <f t="shared" si="841"/>
        <v/>
      </c>
      <c r="EE355" s="32"/>
      <c r="EF355" s="120"/>
      <c r="EG355" s="62" t="str">
        <f t="shared" si="789"/>
        <v/>
      </c>
      <c r="EH355" s="62" t="str">
        <f t="shared" si="842"/>
        <v/>
      </c>
      <c r="EI355" s="65" t="str">
        <f t="shared" si="911"/>
        <v/>
      </c>
      <c r="EJ355" s="68" t="str">
        <f t="shared" si="843"/>
        <v/>
      </c>
      <c r="EK355" s="32"/>
      <c r="EL355" s="120"/>
      <c r="EM355" s="62" t="str">
        <f t="shared" si="790"/>
        <v/>
      </c>
      <c r="EN355" s="62" t="str">
        <f t="shared" si="844"/>
        <v/>
      </c>
      <c r="EO355" s="65" t="str">
        <f t="shared" si="912"/>
        <v/>
      </c>
      <c r="EP355" s="68" t="str">
        <f t="shared" si="845"/>
        <v/>
      </c>
      <c r="EQ355" s="32"/>
      <c r="ER355" s="120"/>
      <c r="ES355" s="62" t="str">
        <f t="shared" si="791"/>
        <v/>
      </c>
      <c r="ET355" s="62" t="str">
        <f t="shared" si="846"/>
        <v/>
      </c>
      <c r="EU355" s="65" t="str">
        <f t="shared" si="913"/>
        <v/>
      </c>
      <c r="EV355" s="68" t="str">
        <f t="shared" si="847"/>
        <v/>
      </c>
      <c r="EW355" s="32"/>
      <c r="EX355" s="120"/>
      <c r="EY355" s="62" t="str">
        <f t="shared" si="792"/>
        <v/>
      </c>
      <c r="EZ355" s="62" t="str">
        <f t="shared" si="848"/>
        <v/>
      </c>
      <c r="FA355" s="65" t="str">
        <f t="shared" si="914"/>
        <v/>
      </c>
      <c r="FB355" s="68" t="str">
        <f t="shared" si="849"/>
        <v/>
      </c>
      <c r="FC355" s="32"/>
      <c r="FD355" s="120"/>
      <c r="FE355" s="62" t="str">
        <f t="shared" si="793"/>
        <v/>
      </c>
      <c r="FF355" s="62" t="str">
        <f t="shared" si="850"/>
        <v/>
      </c>
      <c r="FG355" s="65" t="str">
        <f t="shared" si="915"/>
        <v/>
      </c>
      <c r="FH355" s="68" t="str">
        <f t="shared" si="851"/>
        <v/>
      </c>
      <c r="FI355" s="32"/>
      <c r="FJ355" s="120"/>
      <c r="FK355" s="62" t="str">
        <f t="shared" si="794"/>
        <v/>
      </c>
      <c r="FL355" s="62" t="str">
        <f t="shared" si="852"/>
        <v/>
      </c>
      <c r="FM355" s="65" t="str">
        <f t="shared" si="916"/>
        <v/>
      </c>
      <c r="FN355" s="68" t="str">
        <f t="shared" si="853"/>
        <v/>
      </c>
      <c r="FO355" s="32"/>
      <c r="FP355" s="120"/>
      <c r="FQ355" s="62" t="str">
        <f t="shared" si="795"/>
        <v/>
      </c>
      <c r="FR355" s="62" t="str">
        <f t="shared" si="854"/>
        <v/>
      </c>
      <c r="FS355" s="65" t="str">
        <f t="shared" si="917"/>
        <v/>
      </c>
      <c r="FT355" s="68" t="str">
        <f t="shared" si="855"/>
        <v/>
      </c>
      <c r="FU355" s="32"/>
      <c r="FV355" s="120"/>
      <c r="FW355" s="62" t="str">
        <f t="shared" si="796"/>
        <v/>
      </c>
      <c r="FX355" s="62" t="str">
        <f t="shared" si="856"/>
        <v/>
      </c>
      <c r="FY355" s="65" t="str">
        <f t="shared" si="918"/>
        <v/>
      </c>
      <c r="FZ355" s="68" t="str">
        <f t="shared" si="857"/>
        <v/>
      </c>
      <c r="GA355" s="32"/>
      <c r="GC355" s="7" t="str">
        <f t="shared" si="858"/>
        <v>Dec 2020</v>
      </c>
      <c r="GD355" s="7" t="str">
        <f t="shared" ca="1" si="797"/>
        <v/>
      </c>
      <c r="GT355" s="71">
        <f>IF(GT$9="", "", IF(AND(NOT('Personnel Details'!$N$11=""), $B355&gt;='Personnel Details'!$N$11), 'Personnel Details'!$O$11, IF(AND(NOT('Personnel Details'!$I$11=""), $B355&gt;='Personnel Details'!$I$11), 'Personnel Details'!$J$11, 'Personnel Details'!$E$11)))</f>
        <v>0.8</v>
      </c>
      <c r="GU355" s="59" t="str">
        <f>IF(GT$9="", "", IF(AND(NOT('Personnel Details'!$N$11=""), $B355&gt;='Personnel Details'!$N$11), IF('Personnel Details'!$P$11="","", 'Personnel Details'!$P$11), IF(AND(NOT('Personnel Details'!$I$11=""), $B355&gt;='Personnel Details'!$I$11), IF('Personnel Details'!$K$11="", "", 'Personnel Details'!$K$11), IF('Personnel Details'!$F$11="", "", 'Personnel Details'!$F$11))))</f>
        <v/>
      </c>
      <c r="GV355" s="74">
        <f>IF(GT$9="", "", IF(AND(NOT('Personnel Details'!$N$11=""), $B355&gt;='Personnel Details'!$N$11), 'Personnel Details'!$Q$11, IF(AND(NOT('Personnel Details'!$I$11=""), $B355&gt;='Personnel Details'!$I$11), 'Personnel Details'!$L$11, 'Personnel Details'!$G$11)))</f>
        <v>0</v>
      </c>
      <c r="GW355" s="59">
        <f t="shared" si="859"/>
        <v>0</v>
      </c>
      <c r="GX355" s="53"/>
      <c r="GZ355" s="78">
        <f>IF(GZ$9="", "", IF(AND(NOT('Personnel Details'!$N$12=""), $B355&gt;='Personnel Details'!$N$12), 'Personnel Details'!$O$12, IF(AND(NOT('Personnel Details'!$I$12=""), $B355&gt;='Personnel Details'!$I$12), 'Personnel Details'!$J$12, 'Personnel Details'!$E$12)))</f>
        <v>0.8</v>
      </c>
      <c r="HA355" s="59" t="str">
        <f>IF(GZ$9="", "", IF(AND(NOT('Personnel Details'!$N$12=""), $B355&gt;='Personnel Details'!$N$12), IF('Personnel Details'!$P$12="","", 'Personnel Details'!$P$12), IF(AND(NOT('Personnel Details'!$I$12=""), $B355&gt;='Personnel Details'!$I$12), IF('Personnel Details'!$K$12="", "", 'Personnel Details'!$K$12), IF('Personnel Details'!$F$12="", "", 'Personnel Details'!$F$12))))</f>
        <v/>
      </c>
      <c r="HB355" s="79">
        <f>IF(GZ$9="", "", IF(AND(NOT('Personnel Details'!$N$12=""), $B355&gt;='Personnel Details'!$N$12), 'Personnel Details'!$Q$12, IF(AND(NOT('Personnel Details'!$I$12=""), $B355&gt;='Personnel Details'!$I$12), 'Personnel Details'!$L$12, 'Personnel Details'!$G$12)))</f>
        <v>0</v>
      </c>
      <c r="HC355" s="59">
        <f t="shared" si="860"/>
        <v>0</v>
      </c>
      <c r="HD355" s="53"/>
      <c r="HF355" s="78">
        <f>IF(HF$9="", "", IF(AND(NOT('Personnel Details'!$N$13=""), $B355&gt;='Personnel Details'!$N$13), 'Personnel Details'!$O$13, IF(AND(NOT('Personnel Details'!$I$13=""), $B355&gt;='Personnel Details'!$I$13), 'Personnel Details'!$J$13, 'Personnel Details'!$E$13)))</f>
        <v>0.8</v>
      </c>
      <c r="HG355" s="59" t="str">
        <f>IF(HF$9="", "", IF(AND(NOT('Personnel Details'!$N$13=""), $B355&gt;='Personnel Details'!$N$13), IF('Personnel Details'!$P$13="","", 'Personnel Details'!$P$13), IF(AND(NOT('Personnel Details'!$I$13=""), $B355&gt;='Personnel Details'!$I$13), IF('Personnel Details'!$K$13="", "", 'Personnel Details'!$K$13), IF('Personnel Details'!$F$13="", "", 'Personnel Details'!$F$13))))</f>
        <v/>
      </c>
      <c r="HH355" s="79">
        <f>IF(HF$9="", "", IF(AND(NOT('Personnel Details'!$N$13=""), $B355&gt;='Personnel Details'!$N$13), 'Personnel Details'!$Q$13, IF(AND(NOT('Personnel Details'!$I$13=""), $B355&gt;='Personnel Details'!$I$13), 'Personnel Details'!$L$13, 'Personnel Details'!$G$13)))</f>
        <v>0</v>
      </c>
      <c r="HI355" s="59">
        <f t="shared" si="861"/>
        <v>0</v>
      </c>
      <c r="HJ355" s="53"/>
      <c r="HL355" s="78">
        <f>IF(HL$9="", "", IF(AND(NOT('Personnel Details'!$N$14=""), $B355&gt;='Personnel Details'!$N$14), 'Personnel Details'!$O$14, IF(AND(NOT('Personnel Details'!$I$14=""), $B355&gt;='Personnel Details'!$I$14), 'Personnel Details'!$J$14, 'Personnel Details'!$E$14)))</f>
        <v>0.8</v>
      </c>
      <c r="HM355" s="59">
        <f>IF(HL$9="", "", IF(AND(NOT('Personnel Details'!$N$14=""), $B355&gt;='Personnel Details'!$N$14), IF('Personnel Details'!$P$14="","", 'Personnel Details'!$P$14), IF(AND(NOT('Personnel Details'!$I$14=""), $B355&gt;='Personnel Details'!$I$14), IF('Personnel Details'!$K$14="", "", 'Personnel Details'!$K$14), IF('Personnel Details'!$F$14="", "", 'Personnel Details'!$F$14))))</f>
        <v>2000</v>
      </c>
      <c r="HN355" s="79">
        <f>IF(HL$9="", "", IF(AND(NOT('Personnel Details'!$N$14=""), $B355&gt;='Personnel Details'!$N$14), 'Personnel Details'!$Q$14, IF(AND(NOT('Personnel Details'!$I$14=""), $B355&gt;='Personnel Details'!$I$14), 'Personnel Details'!$L$14, 'Personnel Details'!$G$14)))</f>
        <v>0.85</v>
      </c>
      <c r="HO355" s="59">
        <f t="shared" si="862"/>
        <v>0</v>
      </c>
      <c r="HP355" s="53"/>
      <c r="HR355" s="78" t="str">
        <f>IF(HR$9="", "", IF(AND(NOT('Personnel Details'!$N$15=""), $B355&gt;='Personnel Details'!$N$15), 'Personnel Details'!$O$15, IF(AND(NOT('Personnel Details'!$I$15=""), $B355&gt;='Personnel Details'!$I$15), 'Personnel Details'!$J$15, 'Personnel Details'!$E$15)))</f>
        <v/>
      </c>
      <c r="HS355" s="59" t="str">
        <f>IF(HR$9="", "", IF(AND(NOT('Personnel Details'!$N$15=""), $B355&gt;='Personnel Details'!$N$15), IF('Personnel Details'!$P$15="","", 'Personnel Details'!$P$15), IF(AND(NOT('Personnel Details'!$I$15=""), $B355&gt;='Personnel Details'!$I$15), IF('Personnel Details'!$K$15="", "", 'Personnel Details'!$K$15), IF('Personnel Details'!$F$15="", "", 'Personnel Details'!$F$15))))</f>
        <v/>
      </c>
      <c r="HT355" s="79" t="str">
        <f>IF(HR$9="", "", IF(AND(NOT('Personnel Details'!$N$15=""), $B355&gt;='Personnel Details'!$N$15), 'Personnel Details'!$Q$15, IF(AND(NOT('Personnel Details'!$I$15=""), $B355&gt;='Personnel Details'!$I$15), 'Personnel Details'!$L$15, 'Personnel Details'!$G$15)))</f>
        <v/>
      </c>
      <c r="HU355" s="59">
        <f t="shared" si="863"/>
        <v>0</v>
      </c>
      <c r="HV355" s="53"/>
      <c r="HX355" s="78" t="str">
        <f>IF(HX$9="", "", IF(AND(NOT('Personnel Details'!$N$16=""), $B355&gt;='Personnel Details'!$N$16), 'Personnel Details'!$O$16, IF(AND(NOT('Personnel Details'!$I$16=""), $B355&gt;='Personnel Details'!$I$16), 'Personnel Details'!$J$16, 'Personnel Details'!$E$16)))</f>
        <v/>
      </c>
      <c r="HY355" s="59" t="str">
        <f>IF(HX$9="", "", IF(AND(NOT('Personnel Details'!$N$16=""), $B355&gt;='Personnel Details'!$N$16), IF('Personnel Details'!$P$16="","", 'Personnel Details'!$P$16), IF(AND(NOT('Personnel Details'!$I$16=""), $B355&gt;='Personnel Details'!$I$16), IF('Personnel Details'!$K$16="", "", 'Personnel Details'!$K$16), IF('Personnel Details'!$F$16="", "", 'Personnel Details'!$F$16))))</f>
        <v/>
      </c>
      <c r="HZ355" s="79" t="str">
        <f>IF(HX$9="", "", IF(AND(NOT('Personnel Details'!$N$16=""), $B355&gt;='Personnel Details'!$N$16), 'Personnel Details'!$Q$16, IF(AND(NOT('Personnel Details'!$I$16=""), $B355&gt;='Personnel Details'!$I$16), 'Personnel Details'!$L$16, 'Personnel Details'!$G$16)))</f>
        <v/>
      </c>
      <c r="IA355" s="59">
        <f t="shared" si="864"/>
        <v>0</v>
      </c>
      <c r="IB355" s="53"/>
      <c r="ID355" s="78" t="str">
        <f>IF(ID$9="", "", IF(AND(NOT('Personnel Details'!$N$17=""), $B355&gt;='Personnel Details'!$N$17), 'Personnel Details'!$O$17, IF(AND(NOT('Personnel Details'!$I$17=""), $B355&gt;='Personnel Details'!$I$17), 'Personnel Details'!$J$17, 'Personnel Details'!$E$17)))</f>
        <v/>
      </c>
      <c r="IE355" s="59" t="str">
        <f>IF(ID$9="", "", IF(AND(NOT('Personnel Details'!$N$17=""), $B355&gt;='Personnel Details'!$N$17), IF('Personnel Details'!$P$17="","", 'Personnel Details'!$P$17), IF(AND(NOT('Personnel Details'!$I$17=""), $B355&gt;='Personnel Details'!$I$17), IF('Personnel Details'!$K$17="", "", 'Personnel Details'!$K$17), IF('Personnel Details'!$F$17="", "", 'Personnel Details'!$F$17))))</f>
        <v/>
      </c>
      <c r="IF355" s="79" t="str">
        <f>IF(ID$9="", "", IF(AND(NOT('Personnel Details'!$N$17=""), $B355&gt;='Personnel Details'!$N$17), 'Personnel Details'!$Q$17, IF(AND(NOT('Personnel Details'!$I$17=""), $B355&gt;='Personnel Details'!$I$17), 'Personnel Details'!$L$17, 'Personnel Details'!$G$17)))</f>
        <v/>
      </c>
      <c r="IG355" s="59">
        <f t="shared" si="865"/>
        <v>0</v>
      </c>
      <c r="IH355" s="53"/>
      <c r="IJ355" s="78" t="str">
        <f>IF(IJ$9="", "", IF(AND(NOT('Personnel Details'!$N$18=""), $B355&gt;='Personnel Details'!$N$18), 'Personnel Details'!$O$18, IF(AND(NOT('Personnel Details'!$I$18=""), $B355&gt;='Personnel Details'!$I$18), 'Personnel Details'!$J$18, 'Personnel Details'!$E$18)))</f>
        <v/>
      </c>
      <c r="IK355" s="59" t="str">
        <f>IF(IJ$9="", "", IF(AND(NOT('Personnel Details'!$N$18=""), $B355&gt;='Personnel Details'!$N$18), IF('Personnel Details'!$P$18="","", 'Personnel Details'!$P$18), IF(AND(NOT('Personnel Details'!$I$18=""), $B355&gt;='Personnel Details'!$I$18), IF('Personnel Details'!$K$18="", "", 'Personnel Details'!$K$18), IF('Personnel Details'!$F$18="", "", 'Personnel Details'!$F$18))))</f>
        <v/>
      </c>
      <c r="IL355" s="79" t="str">
        <f>IF(IJ$9="", "", IF(AND(NOT('Personnel Details'!$N$18=""), $B355&gt;='Personnel Details'!$N$18), 'Personnel Details'!$Q$18, IF(AND(NOT('Personnel Details'!$I$18=""), $B355&gt;='Personnel Details'!$I$18), 'Personnel Details'!$L$18, 'Personnel Details'!$G$18)))</f>
        <v/>
      </c>
      <c r="IM355" s="59">
        <f t="shared" si="866"/>
        <v>0</v>
      </c>
      <c r="IN355" s="53"/>
      <c r="IP355" s="78" t="str">
        <f>IF(IP$9="", "", IF(AND(NOT('Personnel Details'!$N$19=""), $B355&gt;='Personnel Details'!$N$19), 'Personnel Details'!$O$19, IF(AND(NOT('Personnel Details'!$I$19=""), $B355&gt;='Personnel Details'!$I$19), 'Personnel Details'!$J$19, 'Personnel Details'!$E$19)))</f>
        <v/>
      </c>
      <c r="IQ355" s="59" t="str">
        <f>IF(IP$9="", "", IF(AND(NOT('Personnel Details'!$N$19=""), $B355&gt;='Personnel Details'!$N$19), IF('Personnel Details'!$P$19="","", 'Personnel Details'!$P$19), IF(AND(NOT('Personnel Details'!$I$19=""), $B355&gt;='Personnel Details'!$I$19), IF('Personnel Details'!$K$19="", "", 'Personnel Details'!$K$19), IF('Personnel Details'!$F$19="", "", 'Personnel Details'!$F$19))))</f>
        <v/>
      </c>
      <c r="IR355" s="79" t="str">
        <f>IF(IP$9="", "", IF(AND(NOT('Personnel Details'!$N$19=""), $B355&gt;='Personnel Details'!$N$19), 'Personnel Details'!$Q$19, IF(AND(NOT('Personnel Details'!$I$19=""), $B355&gt;='Personnel Details'!$I$19), 'Personnel Details'!$L$19, 'Personnel Details'!$G$19)))</f>
        <v/>
      </c>
      <c r="IS355" s="59">
        <f t="shared" si="867"/>
        <v>0</v>
      </c>
      <c r="IT355" s="53"/>
      <c r="IV355" s="78" t="str">
        <f>IF(IV$9="", "", IF(AND(NOT('Personnel Details'!$N$20=""), $B355&gt;='Personnel Details'!$N$20), 'Personnel Details'!$O$20, IF(AND(NOT('Personnel Details'!$I$20=""), $B355&gt;='Personnel Details'!$I$20), 'Personnel Details'!$J$20, 'Personnel Details'!$E$20)))</f>
        <v/>
      </c>
      <c r="IW355" s="59" t="str">
        <f>IF(IV$9="", "", IF(AND(NOT('Personnel Details'!$N$20=""), $B355&gt;='Personnel Details'!$N$20), IF('Personnel Details'!$P$20="","", 'Personnel Details'!$P$20), IF(AND(NOT('Personnel Details'!$I$20=""), $B355&gt;='Personnel Details'!$I$20), IF('Personnel Details'!$K$20="", "", 'Personnel Details'!$K$20), IF('Personnel Details'!$F$20="", "", 'Personnel Details'!$F$20))))</f>
        <v/>
      </c>
      <c r="IX355" s="79" t="str">
        <f>IF(IV$9="", "", IF(AND(NOT('Personnel Details'!$N$20=""), $B355&gt;='Personnel Details'!$N$20), 'Personnel Details'!$Q$20, IF(AND(NOT('Personnel Details'!$I$20=""), $B355&gt;='Personnel Details'!$I$20), 'Personnel Details'!$L$20, 'Personnel Details'!$G$20)))</f>
        <v/>
      </c>
      <c r="IY355" s="59">
        <f t="shared" si="868"/>
        <v>0</v>
      </c>
      <c r="IZ355" s="53"/>
      <c r="JB355" s="78" t="str">
        <f>IF(JB$9="", "", IF(AND(NOT('Personnel Details'!$N$21=""), $B355&gt;='Personnel Details'!$N$21), 'Personnel Details'!$O$21, IF(AND(NOT('Personnel Details'!$I$21=""), $B355&gt;='Personnel Details'!$I$21), 'Personnel Details'!$J$21, 'Personnel Details'!$E$21)))</f>
        <v/>
      </c>
      <c r="JC355" s="59" t="str">
        <f>IF(JB$9="", "", IF(AND(NOT('Personnel Details'!$N$21=""), $B355&gt;='Personnel Details'!$N$21), IF('Personnel Details'!$P$21="","", 'Personnel Details'!$P$21), IF(AND(NOT('Personnel Details'!$I$21=""), $B355&gt;='Personnel Details'!$I$21), IF('Personnel Details'!$K$21="", "", 'Personnel Details'!$K$21), IF('Personnel Details'!$F$21="", "", 'Personnel Details'!$F$21))))</f>
        <v/>
      </c>
      <c r="JD355" s="79" t="str">
        <f>IF(JB$9="", "", IF(AND(NOT('Personnel Details'!$N$21=""), $B355&gt;='Personnel Details'!$N$21), 'Personnel Details'!$Q$21, IF(AND(NOT('Personnel Details'!$I$21=""), $B355&gt;='Personnel Details'!$I$21), 'Personnel Details'!$L$21, 'Personnel Details'!$G$21)))</f>
        <v/>
      </c>
      <c r="JE355" s="59">
        <f t="shared" si="869"/>
        <v>0</v>
      </c>
      <c r="JF355" s="53"/>
      <c r="JH355" s="78" t="str">
        <f>IF(JH$9="", "", IF(AND(NOT('Personnel Details'!$N$22=""), $B355&gt;='Personnel Details'!$N$22), 'Personnel Details'!$O$22, IF(AND(NOT('Personnel Details'!$I$22=""), $B355&gt;='Personnel Details'!$I$22), 'Personnel Details'!$J$22, 'Personnel Details'!$E$22)))</f>
        <v/>
      </c>
      <c r="JI355" s="59" t="str">
        <f>IF(JH$9="", "", IF(AND(NOT('Personnel Details'!$N$22=""), $B355&gt;='Personnel Details'!$N$22), IF('Personnel Details'!$P$22="","", 'Personnel Details'!$P$22), IF(AND(NOT('Personnel Details'!$I$22=""), $B355&gt;='Personnel Details'!$I$22), IF('Personnel Details'!$K$22="", "", 'Personnel Details'!$K$22), IF('Personnel Details'!$F$22="", "", 'Personnel Details'!$F$22))))</f>
        <v/>
      </c>
      <c r="JJ355" s="79" t="str">
        <f>IF(JH$9="", "", IF(AND(NOT('Personnel Details'!$N$22=""), $B355&gt;='Personnel Details'!$N$22), 'Personnel Details'!$Q$22, IF(AND(NOT('Personnel Details'!$I$22=""), $B355&gt;='Personnel Details'!$I$22), 'Personnel Details'!$L$22, 'Personnel Details'!$G$22)))</f>
        <v/>
      </c>
      <c r="JK355" s="59">
        <f t="shared" si="870"/>
        <v>0</v>
      </c>
      <c r="JL355" s="53"/>
      <c r="JN355" s="78" t="str">
        <f>IF(JN$9="", "", IF(AND(NOT('Personnel Details'!$N$23=""), $B355&gt;='Personnel Details'!$N$23), 'Personnel Details'!$O$23, IF(AND(NOT('Personnel Details'!$I$23=""), $B355&gt;='Personnel Details'!$I$23), 'Personnel Details'!$J$23, 'Personnel Details'!$E$23)))</f>
        <v/>
      </c>
      <c r="JO355" s="59" t="str">
        <f>IF(JN$9="", "", IF(AND(NOT('Personnel Details'!$N$23=""), $B355&gt;='Personnel Details'!$N$23), IF('Personnel Details'!$P$23="","", 'Personnel Details'!$P$23), IF(AND(NOT('Personnel Details'!$I$23=""), $B355&gt;='Personnel Details'!$I$23), IF('Personnel Details'!$K$23="", "", 'Personnel Details'!$K$23), IF('Personnel Details'!$F$23="", "", 'Personnel Details'!$F$23))))</f>
        <v/>
      </c>
      <c r="JP355" s="79" t="str">
        <f>IF(JN$9="", "", IF(AND(NOT('Personnel Details'!$N$23=""), $B355&gt;='Personnel Details'!$N$23), 'Personnel Details'!$Q$23, IF(AND(NOT('Personnel Details'!$I$23=""), $B355&gt;='Personnel Details'!$I$23), 'Personnel Details'!$L$23, 'Personnel Details'!$G$23)))</f>
        <v/>
      </c>
      <c r="JQ355" s="59">
        <f t="shared" si="871"/>
        <v>0</v>
      </c>
      <c r="JR355" s="53"/>
      <c r="JT355" s="78" t="str">
        <f>IF(JT$9="", "", IF(AND(NOT('Personnel Details'!$N$24=""), $B355&gt;='Personnel Details'!$N$24), 'Personnel Details'!$O$24, IF(AND(NOT('Personnel Details'!$I$24=""), $B355&gt;='Personnel Details'!$I$24), 'Personnel Details'!$J$24, 'Personnel Details'!$E$24)))</f>
        <v/>
      </c>
      <c r="JU355" s="59" t="str">
        <f>IF(JT$9="", "", IF(AND(NOT('Personnel Details'!$N$24=""), $B355&gt;='Personnel Details'!$N$24), IF('Personnel Details'!$P$24="","", 'Personnel Details'!$P$24), IF(AND(NOT('Personnel Details'!$I$24=""), $B355&gt;='Personnel Details'!$I$24), IF('Personnel Details'!$K$24="", "", 'Personnel Details'!$K$24), IF('Personnel Details'!$F$24="", "", 'Personnel Details'!$F$24))))</f>
        <v/>
      </c>
      <c r="JV355" s="79" t="str">
        <f>IF(JT$9="", "", IF(AND(NOT('Personnel Details'!$N$24=""), $B355&gt;='Personnel Details'!$N$24), 'Personnel Details'!$Q$24, IF(AND(NOT('Personnel Details'!$I$24=""), $B355&gt;='Personnel Details'!$I$24), 'Personnel Details'!$L$24, 'Personnel Details'!$G$24)))</f>
        <v/>
      </c>
      <c r="JW355" s="59">
        <f t="shared" si="872"/>
        <v>0</v>
      </c>
      <c r="JX355" s="53"/>
      <c r="JZ355" s="78" t="str">
        <f>IF(JZ$9="", "", IF(AND(NOT('Personnel Details'!$N$25=""), $B355&gt;='Personnel Details'!$N$25), 'Personnel Details'!$O$25, IF(AND(NOT('Personnel Details'!$I$25=""), $B355&gt;='Personnel Details'!$I$25), 'Personnel Details'!$J$25, 'Personnel Details'!$E$25)))</f>
        <v/>
      </c>
      <c r="KA355" s="59" t="str">
        <f>IF(JZ$9="", "", IF(AND(NOT('Personnel Details'!$N$25=""), $B355&gt;='Personnel Details'!$N$25), IF('Personnel Details'!$P$25="","", 'Personnel Details'!$P$25), IF(AND(NOT('Personnel Details'!$I$25=""), $B355&gt;='Personnel Details'!$I$25), IF('Personnel Details'!$K$25="", "", 'Personnel Details'!$K$25), IF('Personnel Details'!$F$25="", "", 'Personnel Details'!$F$25))))</f>
        <v/>
      </c>
      <c r="KB355" s="79" t="str">
        <f>IF(JZ$9="", "", IF(AND(NOT('Personnel Details'!$N$25=""), $B355&gt;='Personnel Details'!$N$25), 'Personnel Details'!$Q$25, IF(AND(NOT('Personnel Details'!$I$25=""), $B355&gt;='Personnel Details'!$I$25), 'Personnel Details'!$L$25, 'Personnel Details'!$G$25)))</f>
        <v/>
      </c>
      <c r="KC355" s="59">
        <f t="shared" si="873"/>
        <v>0</v>
      </c>
      <c r="KD355" s="53"/>
      <c r="KF355" s="78" t="str">
        <f>IF(KF$9="", "", IF(AND(NOT('Personnel Details'!$N$26=""), $B355&gt;='Personnel Details'!$N$26), 'Personnel Details'!$O$26, IF(AND(NOT('Personnel Details'!$I$26=""), $B355&gt;='Personnel Details'!$I$26), 'Personnel Details'!$J$26, 'Personnel Details'!$E$26)))</f>
        <v/>
      </c>
      <c r="KG355" s="59" t="str">
        <f>IF(KF$9="", "", IF(AND(NOT('Personnel Details'!$N$26=""), $B355&gt;='Personnel Details'!$N$26), IF('Personnel Details'!$P$26="","", 'Personnel Details'!$P$26), IF(AND(NOT('Personnel Details'!$I$26=""), $B355&gt;='Personnel Details'!$I$26), IF('Personnel Details'!$K$26="", "", 'Personnel Details'!$K$26), IF('Personnel Details'!$F$26="", "", 'Personnel Details'!$F$26))))</f>
        <v/>
      </c>
      <c r="KH355" s="79" t="str">
        <f>IF(KF$9="", "", IF(AND(NOT('Personnel Details'!$N$26=""), $B355&gt;='Personnel Details'!$N$26), 'Personnel Details'!$Q$26, IF(AND(NOT('Personnel Details'!$I$26=""), $B355&gt;='Personnel Details'!$I$26), 'Personnel Details'!$L$26, 'Personnel Details'!$G$26)))</f>
        <v/>
      </c>
      <c r="KI355" s="59">
        <f t="shared" si="874"/>
        <v>0</v>
      </c>
      <c r="KJ355" s="53"/>
      <c r="KL355" s="78" t="str">
        <f>IF(KL$9="", "", IF(AND(NOT('Personnel Details'!$N$27=""), $B355&gt;='Personnel Details'!$N$27), 'Personnel Details'!$O$27, IF(AND(NOT('Personnel Details'!$I$27=""), $B355&gt;='Personnel Details'!$I$27), 'Personnel Details'!$J$27, 'Personnel Details'!$E$27)))</f>
        <v/>
      </c>
      <c r="KM355" s="59" t="str">
        <f>IF(KL$9="", "", IF(AND(NOT('Personnel Details'!$N$27=""), $B355&gt;='Personnel Details'!$N$27), IF('Personnel Details'!$P$27="","", 'Personnel Details'!$P$27), IF(AND(NOT('Personnel Details'!$I$27=""), $B355&gt;='Personnel Details'!$I$27), IF('Personnel Details'!$K$27="", "", 'Personnel Details'!$K$27), IF('Personnel Details'!$F$27="", "", 'Personnel Details'!$F$27))))</f>
        <v/>
      </c>
      <c r="KN355" s="79" t="str">
        <f>IF(KL$9="", "", IF(AND(NOT('Personnel Details'!$N$27=""), $B355&gt;='Personnel Details'!$N$27), 'Personnel Details'!$Q$27, IF(AND(NOT('Personnel Details'!$I$27=""), $B355&gt;='Personnel Details'!$I$27), 'Personnel Details'!$L$27, 'Personnel Details'!$G$27)))</f>
        <v/>
      </c>
      <c r="KO355" s="59">
        <f t="shared" si="875"/>
        <v>0</v>
      </c>
      <c r="KP355" s="53"/>
      <c r="KR355" s="78" t="str">
        <f>IF(KR$9="", "", IF(AND(NOT('Personnel Details'!$N$28=""), $B355&gt;='Personnel Details'!$N$28), 'Personnel Details'!$O$28, IF(AND(NOT('Personnel Details'!$I$28=""), $B355&gt;='Personnel Details'!$I$28), 'Personnel Details'!$J$28, 'Personnel Details'!$E$28)))</f>
        <v/>
      </c>
      <c r="KS355" s="59" t="str">
        <f>IF(KR$9="", "", IF(AND(NOT('Personnel Details'!$N$28=""), $B355&gt;='Personnel Details'!$N$28), IF('Personnel Details'!$P$28="","", 'Personnel Details'!$P$28), IF(AND(NOT('Personnel Details'!$I$28=""), $B355&gt;='Personnel Details'!$I$28), IF('Personnel Details'!$K$28="", "", 'Personnel Details'!$K$28), IF('Personnel Details'!$F$28="", "", 'Personnel Details'!$F$28))))</f>
        <v/>
      </c>
      <c r="KT355" s="79" t="str">
        <f>IF(KR$9="", "", IF(AND(NOT('Personnel Details'!$N$28=""), $B355&gt;='Personnel Details'!$N$28), 'Personnel Details'!$Q$28, IF(AND(NOT('Personnel Details'!$I$28=""), $B355&gt;='Personnel Details'!$I$28), 'Personnel Details'!$L$28, 'Personnel Details'!$G$28)))</f>
        <v/>
      </c>
      <c r="KU355" s="59">
        <f t="shared" si="876"/>
        <v>0</v>
      </c>
      <c r="KV355" s="53"/>
      <c r="KX355" s="78" t="str">
        <f>IF(KX$9="", "", IF(AND(NOT('Personnel Details'!$N$29=""), $B355&gt;='Personnel Details'!$N$29), 'Personnel Details'!$O$29, IF(AND(NOT('Personnel Details'!$I$29=""), $B355&gt;='Personnel Details'!$I$29), 'Personnel Details'!$J$29, 'Personnel Details'!$E$29)))</f>
        <v/>
      </c>
      <c r="KY355" s="59" t="str">
        <f>IF(KX$9="", "", IF(AND(NOT('Personnel Details'!$N$29=""), $B355&gt;='Personnel Details'!$N$29), IF('Personnel Details'!$P$29="","", 'Personnel Details'!$P$29), IF(AND(NOT('Personnel Details'!$I$29=""), $B355&gt;='Personnel Details'!$I$29), IF('Personnel Details'!$K$29="", "", 'Personnel Details'!$K$29), IF('Personnel Details'!$F$29="", "", 'Personnel Details'!$F$29))))</f>
        <v/>
      </c>
      <c r="KZ355" s="79" t="str">
        <f>IF(KX$9="", "", IF(AND(NOT('Personnel Details'!$N$29=""), $B355&gt;='Personnel Details'!$N$29), 'Personnel Details'!$Q$29, IF(AND(NOT('Personnel Details'!$I$29=""), $B355&gt;='Personnel Details'!$I$29), 'Personnel Details'!$L$29, 'Personnel Details'!$G$29)))</f>
        <v/>
      </c>
      <c r="LA355" s="59">
        <f t="shared" si="877"/>
        <v>0</v>
      </c>
      <c r="LB355" s="53"/>
      <c r="LD355" s="78" t="str">
        <f>IF(LD$9="", "", IF(AND(NOT('Personnel Details'!$N$30=""), $B355&gt;='Personnel Details'!$N$30), 'Personnel Details'!$O$30, IF(AND(NOT('Personnel Details'!$I$30=""), $B355&gt;='Personnel Details'!$I$30), 'Personnel Details'!$J$30, 'Personnel Details'!$E$30)))</f>
        <v/>
      </c>
      <c r="LE355" s="59" t="str">
        <f>IF(LD$9="", "", IF(AND(NOT('Personnel Details'!$N$30=""), $B355&gt;='Personnel Details'!$N$30), IF('Personnel Details'!$P$30="","", 'Personnel Details'!$P$30), IF(AND(NOT('Personnel Details'!$I$30=""), $B355&gt;='Personnel Details'!$I$30), IF('Personnel Details'!$K$30="", "", 'Personnel Details'!$K$30), IF('Personnel Details'!$F$30="", "", 'Personnel Details'!$F$30))))</f>
        <v/>
      </c>
      <c r="LF355" s="79" t="str">
        <f>IF(LD$9="", "", IF(AND(NOT('Personnel Details'!$N$30=""), $B355&gt;='Personnel Details'!$N$30), 'Personnel Details'!$Q$30, IF(AND(NOT('Personnel Details'!$I$30=""), $B355&gt;='Personnel Details'!$I$30), 'Personnel Details'!$L$30, 'Personnel Details'!$G$30)))</f>
        <v/>
      </c>
      <c r="LG355" s="59">
        <f t="shared" si="878"/>
        <v>0</v>
      </c>
      <c r="LH355" s="53"/>
      <c r="LJ355" s="78" t="str">
        <f>IF(LJ$9="", "", IF(AND(NOT('Personnel Details'!$N$31=""), $B355&gt;='Personnel Details'!$N$31), 'Personnel Details'!$O$31, IF(AND(NOT('Personnel Details'!$I$31=""), $B355&gt;='Personnel Details'!$I$31), 'Personnel Details'!$J$31, 'Personnel Details'!$E$31)))</f>
        <v/>
      </c>
      <c r="LK355" s="59" t="str">
        <f>IF(LJ$9="", "", IF(AND(NOT('Personnel Details'!$N$31=""), $B355&gt;='Personnel Details'!$N$31), IF('Personnel Details'!$P$31="","", 'Personnel Details'!$P$31), IF(AND(NOT('Personnel Details'!$I$31=""), $B355&gt;='Personnel Details'!$I$31), IF('Personnel Details'!$K$31="", "", 'Personnel Details'!$K$31), IF('Personnel Details'!$F$31="", "", 'Personnel Details'!$F$31))))</f>
        <v/>
      </c>
      <c r="LL355" s="79" t="str">
        <f>IF(LJ$9="", "", IF(AND(NOT('Personnel Details'!$N$31=""), $B355&gt;='Personnel Details'!$N$31), 'Personnel Details'!$Q$31, IF(AND(NOT('Personnel Details'!$I$31=""), $B355&gt;='Personnel Details'!$I$31), 'Personnel Details'!$L$31, 'Personnel Details'!$G$31)))</f>
        <v/>
      </c>
      <c r="LM355" s="59">
        <f t="shared" si="879"/>
        <v>0</v>
      </c>
      <c r="LN355" s="53"/>
      <c r="LP355" s="78" t="str">
        <f>IF(LP$9="", "", IF(AND(NOT('Personnel Details'!$N$32=""), $B355&gt;='Personnel Details'!$N$32), 'Personnel Details'!$O$32, IF(AND(NOT('Personnel Details'!$I$32=""), $B355&gt;='Personnel Details'!$I$32), 'Personnel Details'!$J$32, 'Personnel Details'!$E$32)))</f>
        <v/>
      </c>
      <c r="LQ355" s="59" t="str">
        <f>IF(LP$9="", "", IF(AND(NOT('Personnel Details'!$N$32=""), $B355&gt;='Personnel Details'!$N$32), IF('Personnel Details'!$P$32="","", 'Personnel Details'!$P$32), IF(AND(NOT('Personnel Details'!$I$32=""), $B355&gt;='Personnel Details'!$I$32), IF('Personnel Details'!$K$32="", "", 'Personnel Details'!$K$32), IF('Personnel Details'!$F$32="", "", 'Personnel Details'!$F$32))))</f>
        <v/>
      </c>
      <c r="LR355" s="79" t="str">
        <f>IF(LP$9="", "", IF(AND(NOT('Personnel Details'!$N$32=""), $B355&gt;='Personnel Details'!$N$32), 'Personnel Details'!$Q$32, IF(AND(NOT('Personnel Details'!$I$32=""), $B355&gt;='Personnel Details'!$I$32), 'Personnel Details'!$L$32, 'Personnel Details'!$G$32)))</f>
        <v/>
      </c>
      <c r="LS355" s="59">
        <f t="shared" si="880"/>
        <v>0</v>
      </c>
      <c r="LT355" s="53"/>
      <c r="LV355" s="78" t="str">
        <f>IF(LV$9="", "", IF(AND(NOT('Personnel Details'!$N$33=""), $B355&gt;='Personnel Details'!$N$33), 'Personnel Details'!$O$33, IF(AND(NOT('Personnel Details'!$I$33=""), $B355&gt;='Personnel Details'!$I$33), 'Personnel Details'!$J$33, 'Personnel Details'!$E$33)))</f>
        <v/>
      </c>
      <c r="LW355" s="59" t="str">
        <f>IF(LV$9="", "", IF(AND(NOT('Personnel Details'!$N$33=""), $B355&gt;='Personnel Details'!$N$33), IF('Personnel Details'!$P$33="","", 'Personnel Details'!$P$33), IF(AND(NOT('Personnel Details'!$I$33=""), $B355&gt;='Personnel Details'!$I$33), IF('Personnel Details'!$K$33="", "", 'Personnel Details'!$K$33), IF('Personnel Details'!$F$33="", "", 'Personnel Details'!$F$33))))</f>
        <v/>
      </c>
      <c r="LX355" s="79" t="str">
        <f>IF(LV$9="", "", IF(AND(NOT('Personnel Details'!$N$33=""), $B355&gt;='Personnel Details'!$N$33), 'Personnel Details'!$Q$33, IF(AND(NOT('Personnel Details'!$I$33=""), $B355&gt;='Personnel Details'!$I$33), 'Personnel Details'!$L$33, 'Personnel Details'!$G$33)))</f>
        <v/>
      </c>
      <c r="LY355" s="59">
        <f t="shared" si="881"/>
        <v>0</v>
      </c>
      <c r="LZ355" s="53"/>
      <c r="MB355" s="78" t="str">
        <f>IF(MB$9="", "", IF(AND(NOT('Personnel Details'!$N$34=""), $B355&gt;='Personnel Details'!$N$34), 'Personnel Details'!$O$34, IF(AND(NOT('Personnel Details'!$I$34=""), $B355&gt;='Personnel Details'!$I$34), 'Personnel Details'!$J$34, 'Personnel Details'!$E$34)))</f>
        <v/>
      </c>
      <c r="MC355" s="59" t="str">
        <f>IF(MB$9="", "", IF(AND(NOT('Personnel Details'!$N$34=""), $B355&gt;='Personnel Details'!$N$34), IF('Personnel Details'!$P$34="","", 'Personnel Details'!$P$34), IF(AND(NOT('Personnel Details'!$I$34=""), $B355&gt;='Personnel Details'!$I$34), IF('Personnel Details'!$K$34="", "", 'Personnel Details'!$K$34), IF('Personnel Details'!$F$34="", "", 'Personnel Details'!$F$34))))</f>
        <v/>
      </c>
      <c r="MD355" s="79" t="str">
        <f>IF(MB$9="", "", IF(AND(NOT('Personnel Details'!$N$34=""), $B355&gt;='Personnel Details'!$N$34), 'Personnel Details'!$Q$34, IF(AND(NOT('Personnel Details'!$I$34=""), $B355&gt;='Personnel Details'!$I$34), 'Personnel Details'!$L$34, 'Personnel Details'!$G$34)))</f>
        <v/>
      </c>
      <c r="ME355" s="59">
        <f t="shared" si="882"/>
        <v>0</v>
      </c>
      <c r="MF355" s="53"/>
      <c r="MH355" s="78" t="str">
        <f>IF(MH$9="", "", IF(AND(NOT('Personnel Details'!$N$35=""), $B355&gt;='Personnel Details'!$N$35), 'Personnel Details'!$O$35, IF(AND(NOT('Personnel Details'!$I$35=""), $B355&gt;='Personnel Details'!$I$35), 'Personnel Details'!$J$35, 'Personnel Details'!$E$35)))</f>
        <v/>
      </c>
      <c r="MI355" s="59" t="str">
        <f>IF(MH$9="", "", IF(AND(NOT('Personnel Details'!$N$35=""), $B355&gt;='Personnel Details'!$N$35), IF('Personnel Details'!$P$35="","", 'Personnel Details'!$P$35), IF(AND(NOT('Personnel Details'!$I$35=""), $B355&gt;='Personnel Details'!$I$35), IF('Personnel Details'!$K$35="", "", 'Personnel Details'!$K$35), IF('Personnel Details'!$F$35="", "", 'Personnel Details'!$F$35))))</f>
        <v/>
      </c>
      <c r="MJ355" s="79" t="str">
        <f>IF(MH$9="", "", IF(AND(NOT('Personnel Details'!$N$35=""), $B355&gt;='Personnel Details'!$N$35), 'Personnel Details'!$Q$35, IF(AND(NOT('Personnel Details'!$I$35=""), $B355&gt;='Personnel Details'!$I$35), 'Personnel Details'!$L$35, 'Personnel Details'!$G$35)))</f>
        <v/>
      </c>
      <c r="MK355" s="59">
        <f t="shared" si="883"/>
        <v>0</v>
      </c>
      <c r="ML355" s="53"/>
      <c r="MN355" s="78" t="str">
        <f>IF(MN$9="", "", IF(AND(NOT('Personnel Details'!$N$36=""), $B355&gt;='Personnel Details'!$N$36), 'Personnel Details'!$O$36, IF(AND(NOT('Personnel Details'!$I$36=""), $B355&gt;='Personnel Details'!$I$36), 'Personnel Details'!$J$36, 'Personnel Details'!$E$36)))</f>
        <v/>
      </c>
      <c r="MO355" s="59" t="str">
        <f>IF(MN$9="", "", IF(AND(NOT('Personnel Details'!$N$36=""), $B355&gt;='Personnel Details'!$N$36), IF('Personnel Details'!$P$36="","", 'Personnel Details'!$P$36), IF(AND(NOT('Personnel Details'!$I$36=""), $B355&gt;='Personnel Details'!$I$36), IF('Personnel Details'!$K$36="", "", 'Personnel Details'!$K$36), IF('Personnel Details'!$F$36="", "", 'Personnel Details'!$F$36))))</f>
        <v/>
      </c>
      <c r="MP355" s="79" t="str">
        <f>IF(MN$9="", "", IF(AND(NOT('Personnel Details'!$N$36=""), $B355&gt;='Personnel Details'!$N$36), 'Personnel Details'!$Q$36, IF(AND(NOT('Personnel Details'!$I$36=""), $B355&gt;='Personnel Details'!$I$36), 'Personnel Details'!$L$36, 'Personnel Details'!$G$36)))</f>
        <v/>
      </c>
      <c r="MQ355" s="59">
        <f t="shared" si="884"/>
        <v>0</v>
      </c>
      <c r="MR355" s="53"/>
      <c r="MT355" s="78" t="str">
        <f>IF(MT$9="", "", IF(AND(NOT('Personnel Details'!$N$37=""), $B355&gt;='Personnel Details'!$N$37), 'Personnel Details'!$O$37, IF(AND(NOT('Personnel Details'!$I$37=""), $B355&gt;='Personnel Details'!$I$37), 'Personnel Details'!$J$37, 'Personnel Details'!$E$37)))</f>
        <v/>
      </c>
      <c r="MU355" s="59" t="str">
        <f>IF(MT$9="", "", IF(AND(NOT('Personnel Details'!$N$37=""), $B355&gt;='Personnel Details'!$N$37), IF('Personnel Details'!$P$37="","", 'Personnel Details'!$P$37), IF(AND(NOT('Personnel Details'!$I$37=""), $B355&gt;='Personnel Details'!$I$37), IF('Personnel Details'!$K$37="", "", 'Personnel Details'!$K$37), IF('Personnel Details'!$F$37="", "", 'Personnel Details'!$F$37))))</f>
        <v/>
      </c>
      <c r="MV355" s="79" t="str">
        <f>IF(MT$9="", "", IF(AND(NOT('Personnel Details'!$N$37=""), $B355&gt;='Personnel Details'!$N$37), 'Personnel Details'!$Q$37, IF(AND(NOT('Personnel Details'!$I$37=""), $B355&gt;='Personnel Details'!$I$37), 'Personnel Details'!$L$37, 'Personnel Details'!$G$37)))</f>
        <v/>
      </c>
      <c r="MW355" s="59">
        <f t="shared" si="885"/>
        <v>0</v>
      </c>
      <c r="MX355" s="53"/>
      <c r="MZ355" s="78" t="str">
        <f>IF(MZ$9="", "", IF(AND(NOT('Personnel Details'!$N$38=""), $B355&gt;='Personnel Details'!$N$38), 'Personnel Details'!$O$38, IF(AND(NOT('Personnel Details'!$I$38=""), $B355&gt;='Personnel Details'!$I$38), 'Personnel Details'!$J$38, 'Personnel Details'!$E$38)))</f>
        <v/>
      </c>
      <c r="NA355" s="59" t="str">
        <f>IF(MZ$9="", "", IF(AND(NOT('Personnel Details'!$N$38=""), $B355&gt;='Personnel Details'!$N$38), IF('Personnel Details'!$P$38="","", 'Personnel Details'!$P$38), IF(AND(NOT('Personnel Details'!$I$38=""), $B355&gt;='Personnel Details'!$I$38), IF('Personnel Details'!$K$38="", "", 'Personnel Details'!$K$38), IF('Personnel Details'!$F$38="", "", 'Personnel Details'!$F$38))))</f>
        <v/>
      </c>
      <c r="NB355" s="79" t="str">
        <f>IF(MZ$9="", "", IF(AND(NOT('Personnel Details'!$N$38=""), $B355&gt;='Personnel Details'!$N$38), 'Personnel Details'!$Q$38, IF(AND(NOT('Personnel Details'!$I$38=""), $B355&gt;='Personnel Details'!$I$38), 'Personnel Details'!$L$38, 'Personnel Details'!$G$38)))</f>
        <v/>
      </c>
      <c r="NC355" s="59">
        <f t="shared" si="886"/>
        <v>0</v>
      </c>
      <c r="ND355" s="53"/>
      <c r="NF355" s="78" t="str">
        <f>IF(NF$9="", "", IF(AND(NOT('Personnel Details'!$N$39=""), $B355&gt;='Personnel Details'!$N$39), 'Personnel Details'!$O$39, IF(AND(NOT('Personnel Details'!$I$39=""), $B355&gt;='Personnel Details'!$I$39), 'Personnel Details'!$J$39, 'Personnel Details'!$E$39)))</f>
        <v/>
      </c>
      <c r="NG355" s="59" t="str">
        <f>IF(NF$9="", "", IF(AND(NOT('Personnel Details'!$N$39=""), $B355&gt;='Personnel Details'!$N$39), IF('Personnel Details'!$P$39="","", 'Personnel Details'!$P$39), IF(AND(NOT('Personnel Details'!$I$39=""), $B355&gt;='Personnel Details'!$I$39), IF('Personnel Details'!$K$39="", "", 'Personnel Details'!$K$39), IF('Personnel Details'!$F$39="", "", 'Personnel Details'!$F$39))))</f>
        <v/>
      </c>
      <c r="NH355" s="79" t="str">
        <f>IF(NF$9="", "", IF(AND(NOT('Personnel Details'!$N$39=""), $B355&gt;='Personnel Details'!$N$39), 'Personnel Details'!$Q$39, IF(AND(NOT('Personnel Details'!$I$39=""), $B355&gt;='Personnel Details'!$I$39), 'Personnel Details'!$L$39, 'Personnel Details'!$G$39)))</f>
        <v/>
      </c>
      <c r="NI355" s="59">
        <f t="shared" si="887"/>
        <v>0</v>
      </c>
      <c r="NJ355" s="53"/>
      <c r="NL355" s="78" t="str">
        <f>IF(NL$9="", "", IF(AND(NOT('Personnel Details'!$N$40=""), $B355&gt;='Personnel Details'!$N$40), 'Personnel Details'!$O$40, IF(AND(NOT('Personnel Details'!$I$40=""), $B355&gt;='Personnel Details'!$I$40), 'Personnel Details'!$J$40, 'Personnel Details'!$E$40)))</f>
        <v/>
      </c>
      <c r="NM355" s="59" t="str">
        <f>IF(NL$9="", "", IF(AND(NOT('Personnel Details'!$N$40=""), $B355&gt;='Personnel Details'!$N$40), IF('Personnel Details'!$P$40="","", 'Personnel Details'!$P$40), IF(AND(NOT('Personnel Details'!$I$40=""), $B355&gt;='Personnel Details'!$I$40), IF('Personnel Details'!$K$40="", "", 'Personnel Details'!$K$40), IF('Personnel Details'!$F$40="", "", 'Personnel Details'!$F$40))))</f>
        <v/>
      </c>
      <c r="NN355" s="79" t="str">
        <f>IF(NL$9="", "", IF(AND(NOT('Personnel Details'!$N$40=""), $B355&gt;='Personnel Details'!$N$40), 'Personnel Details'!$Q$40, IF(AND(NOT('Personnel Details'!$I$40=""), $B355&gt;='Personnel Details'!$I$40), 'Personnel Details'!$L$40, 'Personnel Details'!$G$40)))</f>
        <v/>
      </c>
      <c r="NO355" s="59">
        <f t="shared" si="888"/>
        <v>0</v>
      </c>
      <c r="NP355" s="53"/>
    </row>
    <row r="356" spans="1:380" x14ac:dyDescent="0.25">
      <c r="A356" s="32"/>
      <c r="B356" s="113">
        <f>IFERROR(IF(B355+1&gt;'Personnel Details'!$U$5, "", B355+1), "")</f>
        <v>44176</v>
      </c>
      <c r="C356" s="32"/>
      <c r="D356" s="120"/>
      <c r="E356" s="13" t="str">
        <f t="shared" si="767"/>
        <v/>
      </c>
      <c r="F356" s="13" t="str">
        <f t="shared" si="798"/>
        <v/>
      </c>
      <c r="G356" s="56" t="str">
        <f t="shared" si="889"/>
        <v/>
      </c>
      <c r="H356" s="16" t="str">
        <f t="shared" si="799"/>
        <v/>
      </c>
      <c r="I356" s="32"/>
      <c r="J356" s="120"/>
      <c r="K356" s="62" t="str">
        <f t="shared" si="768"/>
        <v/>
      </c>
      <c r="L356" s="62" t="str">
        <f t="shared" si="800"/>
        <v/>
      </c>
      <c r="M356" s="65" t="str">
        <f t="shared" si="890"/>
        <v/>
      </c>
      <c r="N356" s="68" t="str">
        <f t="shared" si="801"/>
        <v/>
      </c>
      <c r="O356" s="32"/>
      <c r="P356" s="120"/>
      <c r="Q356" s="62" t="str">
        <f t="shared" si="769"/>
        <v/>
      </c>
      <c r="R356" s="62" t="str">
        <f t="shared" si="802"/>
        <v/>
      </c>
      <c r="S356" s="65" t="str">
        <f t="shared" si="891"/>
        <v/>
      </c>
      <c r="T356" s="68" t="str">
        <f t="shared" si="803"/>
        <v/>
      </c>
      <c r="U356" s="32"/>
      <c r="V356" s="120"/>
      <c r="W356" s="62" t="str">
        <f t="shared" si="770"/>
        <v/>
      </c>
      <c r="X356" s="62" t="str">
        <f t="shared" si="804"/>
        <v/>
      </c>
      <c r="Y356" s="65" t="str">
        <f t="shared" si="892"/>
        <v/>
      </c>
      <c r="Z356" s="68" t="str">
        <f t="shared" si="805"/>
        <v/>
      </c>
      <c r="AA356" s="32"/>
      <c r="AB356" s="120"/>
      <c r="AC356" s="62" t="str">
        <f t="shared" si="771"/>
        <v/>
      </c>
      <c r="AD356" s="62" t="str">
        <f t="shared" si="806"/>
        <v/>
      </c>
      <c r="AE356" s="65" t="str">
        <f t="shared" si="893"/>
        <v/>
      </c>
      <c r="AF356" s="68" t="str">
        <f t="shared" si="807"/>
        <v/>
      </c>
      <c r="AG356" s="32"/>
      <c r="AH356" s="120"/>
      <c r="AI356" s="62" t="str">
        <f t="shared" si="772"/>
        <v/>
      </c>
      <c r="AJ356" s="62" t="str">
        <f t="shared" si="808"/>
        <v/>
      </c>
      <c r="AK356" s="65" t="str">
        <f t="shared" si="894"/>
        <v/>
      </c>
      <c r="AL356" s="68" t="str">
        <f t="shared" si="809"/>
        <v/>
      </c>
      <c r="AM356" s="32"/>
      <c r="AN356" s="120"/>
      <c r="AO356" s="62" t="str">
        <f t="shared" si="773"/>
        <v/>
      </c>
      <c r="AP356" s="62" t="str">
        <f t="shared" si="810"/>
        <v/>
      </c>
      <c r="AQ356" s="65" t="str">
        <f t="shared" si="895"/>
        <v/>
      </c>
      <c r="AR356" s="68" t="str">
        <f t="shared" si="811"/>
        <v/>
      </c>
      <c r="AS356" s="32"/>
      <c r="AT356" s="120"/>
      <c r="AU356" s="62" t="str">
        <f t="shared" si="774"/>
        <v/>
      </c>
      <c r="AV356" s="62" t="str">
        <f t="shared" si="812"/>
        <v/>
      </c>
      <c r="AW356" s="65" t="str">
        <f t="shared" si="896"/>
        <v/>
      </c>
      <c r="AX356" s="68" t="str">
        <f t="shared" si="813"/>
        <v/>
      </c>
      <c r="AY356" s="32"/>
      <c r="AZ356" s="120"/>
      <c r="BA356" s="62" t="str">
        <f t="shared" si="775"/>
        <v/>
      </c>
      <c r="BB356" s="62" t="str">
        <f t="shared" si="814"/>
        <v/>
      </c>
      <c r="BC356" s="65" t="str">
        <f t="shared" si="897"/>
        <v/>
      </c>
      <c r="BD356" s="68" t="str">
        <f t="shared" si="815"/>
        <v/>
      </c>
      <c r="BE356" s="32"/>
      <c r="BF356" s="120"/>
      <c r="BG356" s="62" t="str">
        <f t="shared" si="776"/>
        <v/>
      </c>
      <c r="BH356" s="62" t="str">
        <f t="shared" si="816"/>
        <v/>
      </c>
      <c r="BI356" s="65" t="str">
        <f t="shared" si="898"/>
        <v/>
      </c>
      <c r="BJ356" s="68" t="str">
        <f t="shared" si="817"/>
        <v/>
      </c>
      <c r="BK356" s="32"/>
      <c r="BL356" s="120"/>
      <c r="BM356" s="62" t="str">
        <f t="shared" si="777"/>
        <v/>
      </c>
      <c r="BN356" s="62" t="str">
        <f t="shared" si="818"/>
        <v/>
      </c>
      <c r="BO356" s="65" t="str">
        <f t="shared" si="899"/>
        <v/>
      </c>
      <c r="BP356" s="68" t="str">
        <f t="shared" si="819"/>
        <v/>
      </c>
      <c r="BQ356" s="32"/>
      <c r="BR356" s="120"/>
      <c r="BS356" s="62" t="str">
        <f t="shared" si="778"/>
        <v/>
      </c>
      <c r="BT356" s="62" t="str">
        <f t="shared" si="820"/>
        <v/>
      </c>
      <c r="BU356" s="65" t="str">
        <f t="shared" si="900"/>
        <v/>
      </c>
      <c r="BV356" s="68" t="str">
        <f t="shared" si="821"/>
        <v/>
      </c>
      <c r="BW356" s="32"/>
      <c r="BX356" s="120"/>
      <c r="BY356" s="62" t="str">
        <f t="shared" si="779"/>
        <v/>
      </c>
      <c r="BZ356" s="62" t="str">
        <f t="shared" si="822"/>
        <v/>
      </c>
      <c r="CA356" s="65" t="str">
        <f t="shared" si="901"/>
        <v/>
      </c>
      <c r="CB356" s="68" t="str">
        <f t="shared" si="823"/>
        <v/>
      </c>
      <c r="CC356" s="32"/>
      <c r="CD356" s="120"/>
      <c r="CE356" s="62" t="str">
        <f t="shared" si="780"/>
        <v/>
      </c>
      <c r="CF356" s="62" t="str">
        <f t="shared" si="824"/>
        <v/>
      </c>
      <c r="CG356" s="65" t="str">
        <f t="shared" si="902"/>
        <v/>
      </c>
      <c r="CH356" s="68" t="str">
        <f t="shared" si="825"/>
        <v/>
      </c>
      <c r="CI356" s="32"/>
      <c r="CJ356" s="120"/>
      <c r="CK356" s="62" t="str">
        <f t="shared" si="781"/>
        <v/>
      </c>
      <c r="CL356" s="62" t="str">
        <f t="shared" si="826"/>
        <v/>
      </c>
      <c r="CM356" s="65" t="str">
        <f t="shared" si="903"/>
        <v/>
      </c>
      <c r="CN356" s="68" t="str">
        <f t="shared" si="827"/>
        <v/>
      </c>
      <c r="CO356" s="32"/>
      <c r="CP356" s="120"/>
      <c r="CQ356" s="62" t="str">
        <f t="shared" si="782"/>
        <v/>
      </c>
      <c r="CR356" s="62" t="str">
        <f t="shared" si="828"/>
        <v/>
      </c>
      <c r="CS356" s="65" t="str">
        <f t="shared" si="904"/>
        <v/>
      </c>
      <c r="CT356" s="68" t="str">
        <f t="shared" si="829"/>
        <v/>
      </c>
      <c r="CU356" s="32"/>
      <c r="CV356" s="120"/>
      <c r="CW356" s="62" t="str">
        <f t="shared" si="783"/>
        <v/>
      </c>
      <c r="CX356" s="62" t="str">
        <f t="shared" si="830"/>
        <v/>
      </c>
      <c r="CY356" s="65" t="str">
        <f t="shared" si="905"/>
        <v/>
      </c>
      <c r="CZ356" s="68" t="str">
        <f t="shared" si="831"/>
        <v/>
      </c>
      <c r="DA356" s="32"/>
      <c r="DB356" s="120"/>
      <c r="DC356" s="62" t="str">
        <f t="shared" si="784"/>
        <v/>
      </c>
      <c r="DD356" s="62" t="str">
        <f t="shared" si="832"/>
        <v/>
      </c>
      <c r="DE356" s="65" t="str">
        <f t="shared" si="906"/>
        <v/>
      </c>
      <c r="DF356" s="68" t="str">
        <f t="shared" si="833"/>
        <v/>
      </c>
      <c r="DG356" s="32"/>
      <c r="DH356" s="120"/>
      <c r="DI356" s="62" t="str">
        <f t="shared" si="785"/>
        <v/>
      </c>
      <c r="DJ356" s="62" t="str">
        <f t="shared" si="834"/>
        <v/>
      </c>
      <c r="DK356" s="65" t="str">
        <f t="shared" si="907"/>
        <v/>
      </c>
      <c r="DL356" s="68" t="str">
        <f t="shared" si="835"/>
        <v/>
      </c>
      <c r="DM356" s="32"/>
      <c r="DN356" s="120"/>
      <c r="DO356" s="62" t="str">
        <f t="shared" si="786"/>
        <v/>
      </c>
      <c r="DP356" s="62" t="str">
        <f t="shared" si="836"/>
        <v/>
      </c>
      <c r="DQ356" s="65" t="str">
        <f t="shared" si="908"/>
        <v/>
      </c>
      <c r="DR356" s="68" t="str">
        <f t="shared" si="837"/>
        <v/>
      </c>
      <c r="DS356" s="32"/>
      <c r="DT356" s="120"/>
      <c r="DU356" s="62" t="str">
        <f t="shared" si="787"/>
        <v/>
      </c>
      <c r="DV356" s="62" t="str">
        <f t="shared" si="838"/>
        <v/>
      </c>
      <c r="DW356" s="65" t="str">
        <f t="shared" si="909"/>
        <v/>
      </c>
      <c r="DX356" s="68" t="str">
        <f t="shared" si="839"/>
        <v/>
      </c>
      <c r="DY356" s="32"/>
      <c r="DZ356" s="120"/>
      <c r="EA356" s="62" t="str">
        <f t="shared" si="788"/>
        <v/>
      </c>
      <c r="EB356" s="62" t="str">
        <f t="shared" si="840"/>
        <v/>
      </c>
      <c r="EC356" s="65" t="str">
        <f t="shared" si="910"/>
        <v/>
      </c>
      <c r="ED356" s="68" t="str">
        <f t="shared" si="841"/>
        <v/>
      </c>
      <c r="EE356" s="32"/>
      <c r="EF356" s="120"/>
      <c r="EG356" s="62" t="str">
        <f t="shared" si="789"/>
        <v/>
      </c>
      <c r="EH356" s="62" t="str">
        <f t="shared" si="842"/>
        <v/>
      </c>
      <c r="EI356" s="65" t="str">
        <f t="shared" si="911"/>
        <v/>
      </c>
      <c r="EJ356" s="68" t="str">
        <f t="shared" si="843"/>
        <v/>
      </c>
      <c r="EK356" s="32"/>
      <c r="EL356" s="120"/>
      <c r="EM356" s="62" t="str">
        <f t="shared" si="790"/>
        <v/>
      </c>
      <c r="EN356" s="62" t="str">
        <f t="shared" si="844"/>
        <v/>
      </c>
      <c r="EO356" s="65" t="str">
        <f t="shared" si="912"/>
        <v/>
      </c>
      <c r="EP356" s="68" t="str">
        <f t="shared" si="845"/>
        <v/>
      </c>
      <c r="EQ356" s="32"/>
      <c r="ER356" s="120"/>
      <c r="ES356" s="62" t="str">
        <f t="shared" si="791"/>
        <v/>
      </c>
      <c r="ET356" s="62" t="str">
        <f t="shared" si="846"/>
        <v/>
      </c>
      <c r="EU356" s="65" t="str">
        <f t="shared" si="913"/>
        <v/>
      </c>
      <c r="EV356" s="68" t="str">
        <f t="shared" si="847"/>
        <v/>
      </c>
      <c r="EW356" s="32"/>
      <c r="EX356" s="120"/>
      <c r="EY356" s="62" t="str">
        <f t="shared" si="792"/>
        <v/>
      </c>
      <c r="EZ356" s="62" t="str">
        <f t="shared" si="848"/>
        <v/>
      </c>
      <c r="FA356" s="65" t="str">
        <f t="shared" si="914"/>
        <v/>
      </c>
      <c r="FB356" s="68" t="str">
        <f t="shared" si="849"/>
        <v/>
      </c>
      <c r="FC356" s="32"/>
      <c r="FD356" s="120"/>
      <c r="FE356" s="62" t="str">
        <f t="shared" si="793"/>
        <v/>
      </c>
      <c r="FF356" s="62" t="str">
        <f t="shared" si="850"/>
        <v/>
      </c>
      <c r="FG356" s="65" t="str">
        <f t="shared" si="915"/>
        <v/>
      </c>
      <c r="FH356" s="68" t="str">
        <f t="shared" si="851"/>
        <v/>
      </c>
      <c r="FI356" s="32"/>
      <c r="FJ356" s="120"/>
      <c r="FK356" s="62" t="str">
        <f t="shared" si="794"/>
        <v/>
      </c>
      <c r="FL356" s="62" t="str">
        <f t="shared" si="852"/>
        <v/>
      </c>
      <c r="FM356" s="65" t="str">
        <f t="shared" si="916"/>
        <v/>
      </c>
      <c r="FN356" s="68" t="str">
        <f t="shared" si="853"/>
        <v/>
      </c>
      <c r="FO356" s="32"/>
      <c r="FP356" s="120"/>
      <c r="FQ356" s="62" t="str">
        <f t="shared" si="795"/>
        <v/>
      </c>
      <c r="FR356" s="62" t="str">
        <f t="shared" si="854"/>
        <v/>
      </c>
      <c r="FS356" s="65" t="str">
        <f t="shared" si="917"/>
        <v/>
      </c>
      <c r="FT356" s="68" t="str">
        <f t="shared" si="855"/>
        <v/>
      </c>
      <c r="FU356" s="32"/>
      <c r="FV356" s="120"/>
      <c r="FW356" s="62" t="str">
        <f t="shared" si="796"/>
        <v/>
      </c>
      <c r="FX356" s="62" t="str">
        <f t="shared" si="856"/>
        <v/>
      </c>
      <c r="FY356" s="65" t="str">
        <f t="shared" si="918"/>
        <v/>
      </c>
      <c r="FZ356" s="68" t="str">
        <f t="shared" si="857"/>
        <v/>
      </c>
      <c r="GA356" s="32"/>
      <c r="GC356" s="7" t="str">
        <f t="shared" si="858"/>
        <v>Dec 2020</v>
      </c>
      <c r="GD356" s="7" t="str">
        <f t="shared" ca="1" si="797"/>
        <v/>
      </c>
      <c r="GT356" s="71">
        <f>IF(GT$9="", "", IF(AND(NOT('Personnel Details'!$N$11=""), $B356&gt;='Personnel Details'!$N$11), 'Personnel Details'!$O$11, IF(AND(NOT('Personnel Details'!$I$11=""), $B356&gt;='Personnel Details'!$I$11), 'Personnel Details'!$J$11, 'Personnel Details'!$E$11)))</f>
        <v>0.8</v>
      </c>
      <c r="GU356" s="59" t="str">
        <f>IF(GT$9="", "", IF(AND(NOT('Personnel Details'!$N$11=""), $B356&gt;='Personnel Details'!$N$11), IF('Personnel Details'!$P$11="","", 'Personnel Details'!$P$11), IF(AND(NOT('Personnel Details'!$I$11=""), $B356&gt;='Personnel Details'!$I$11), IF('Personnel Details'!$K$11="", "", 'Personnel Details'!$K$11), IF('Personnel Details'!$F$11="", "", 'Personnel Details'!$F$11))))</f>
        <v/>
      </c>
      <c r="GV356" s="74">
        <f>IF(GT$9="", "", IF(AND(NOT('Personnel Details'!$N$11=""), $B356&gt;='Personnel Details'!$N$11), 'Personnel Details'!$Q$11, IF(AND(NOT('Personnel Details'!$I$11=""), $B356&gt;='Personnel Details'!$I$11), 'Personnel Details'!$L$11, 'Personnel Details'!$G$11)))</f>
        <v>0</v>
      </c>
      <c r="GW356" s="59">
        <f t="shared" si="859"/>
        <v>0</v>
      </c>
      <c r="GX356" s="53"/>
      <c r="GZ356" s="78">
        <f>IF(GZ$9="", "", IF(AND(NOT('Personnel Details'!$N$12=""), $B356&gt;='Personnel Details'!$N$12), 'Personnel Details'!$O$12, IF(AND(NOT('Personnel Details'!$I$12=""), $B356&gt;='Personnel Details'!$I$12), 'Personnel Details'!$J$12, 'Personnel Details'!$E$12)))</f>
        <v>0.8</v>
      </c>
      <c r="HA356" s="59" t="str">
        <f>IF(GZ$9="", "", IF(AND(NOT('Personnel Details'!$N$12=""), $B356&gt;='Personnel Details'!$N$12), IF('Personnel Details'!$P$12="","", 'Personnel Details'!$P$12), IF(AND(NOT('Personnel Details'!$I$12=""), $B356&gt;='Personnel Details'!$I$12), IF('Personnel Details'!$K$12="", "", 'Personnel Details'!$K$12), IF('Personnel Details'!$F$12="", "", 'Personnel Details'!$F$12))))</f>
        <v/>
      </c>
      <c r="HB356" s="79">
        <f>IF(GZ$9="", "", IF(AND(NOT('Personnel Details'!$N$12=""), $B356&gt;='Personnel Details'!$N$12), 'Personnel Details'!$Q$12, IF(AND(NOT('Personnel Details'!$I$12=""), $B356&gt;='Personnel Details'!$I$12), 'Personnel Details'!$L$12, 'Personnel Details'!$G$12)))</f>
        <v>0</v>
      </c>
      <c r="HC356" s="59">
        <f t="shared" si="860"/>
        <v>0</v>
      </c>
      <c r="HD356" s="53"/>
      <c r="HF356" s="78">
        <f>IF(HF$9="", "", IF(AND(NOT('Personnel Details'!$N$13=""), $B356&gt;='Personnel Details'!$N$13), 'Personnel Details'!$O$13, IF(AND(NOT('Personnel Details'!$I$13=""), $B356&gt;='Personnel Details'!$I$13), 'Personnel Details'!$J$13, 'Personnel Details'!$E$13)))</f>
        <v>0.8</v>
      </c>
      <c r="HG356" s="59" t="str">
        <f>IF(HF$9="", "", IF(AND(NOT('Personnel Details'!$N$13=""), $B356&gt;='Personnel Details'!$N$13), IF('Personnel Details'!$P$13="","", 'Personnel Details'!$P$13), IF(AND(NOT('Personnel Details'!$I$13=""), $B356&gt;='Personnel Details'!$I$13), IF('Personnel Details'!$K$13="", "", 'Personnel Details'!$K$13), IF('Personnel Details'!$F$13="", "", 'Personnel Details'!$F$13))))</f>
        <v/>
      </c>
      <c r="HH356" s="79">
        <f>IF(HF$9="", "", IF(AND(NOT('Personnel Details'!$N$13=""), $B356&gt;='Personnel Details'!$N$13), 'Personnel Details'!$Q$13, IF(AND(NOT('Personnel Details'!$I$13=""), $B356&gt;='Personnel Details'!$I$13), 'Personnel Details'!$L$13, 'Personnel Details'!$G$13)))</f>
        <v>0</v>
      </c>
      <c r="HI356" s="59">
        <f t="shared" si="861"/>
        <v>0</v>
      </c>
      <c r="HJ356" s="53"/>
      <c r="HL356" s="78">
        <f>IF(HL$9="", "", IF(AND(NOT('Personnel Details'!$N$14=""), $B356&gt;='Personnel Details'!$N$14), 'Personnel Details'!$O$14, IF(AND(NOT('Personnel Details'!$I$14=""), $B356&gt;='Personnel Details'!$I$14), 'Personnel Details'!$J$14, 'Personnel Details'!$E$14)))</f>
        <v>0.8</v>
      </c>
      <c r="HM356" s="59">
        <f>IF(HL$9="", "", IF(AND(NOT('Personnel Details'!$N$14=""), $B356&gt;='Personnel Details'!$N$14), IF('Personnel Details'!$P$14="","", 'Personnel Details'!$P$14), IF(AND(NOT('Personnel Details'!$I$14=""), $B356&gt;='Personnel Details'!$I$14), IF('Personnel Details'!$K$14="", "", 'Personnel Details'!$K$14), IF('Personnel Details'!$F$14="", "", 'Personnel Details'!$F$14))))</f>
        <v>2000</v>
      </c>
      <c r="HN356" s="79">
        <f>IF(HL$9="", "", IF(AND(NOT('Personnel Details'!$N$14=""), $B356&gt;='Personnel Details'!$N$14), 'Personnel Details'!$Q$14, IF(AND(NOT('Personnel Details'!$I$14=""), $B356&gt;='Personnel Details'!$I$14), 'Personnel Details'!$L$14, 'Personnel Details'!$G$14)))</f>
        <v>0.85</v>
      </c>
      <c r="HO356" s="59">
        <f t="shared" si="862"/>
        <v>0</v>
      </c>
      <c r="HP356" s="53"/>
      <c r="HR356" s="78" t="str">
        <f>IF(HR$9="", "", IF(AND(NOT('Personnel Details'!$N$15=""), $B356&gt;='Personnel Details'!$N$15), 'Personnel Details'!$O$15, IF(AND(NOT('Personnel Details'!$I$15=""), $B356&gt;='Personnel Details'!$I$15), 'Personnel Details'!$J$15, 'Personnel Details'!$E$15)))</f>
        <v/>
      </c>
      <c r="HS356" s="59" t="str">
        <f>IF(HR$9="", "", IF(AND(NOT('Personnel Details'!$N$15=""), $B356&gt;='Personnel Details'!$N$15), IF('Personnel Details'!$P$15="","", 'Personnel Details'!$P$15), IF(AND(NOT('Personnel Details'!$I$15=""), $B356&gt;='Personnel Details'!$I$15), IF('Personnel Details'!$K$15="", "", 'Personnel Details'!$K$15), IF('Personnel Details'!$F$15="", "", 'Personnel Details'!$F$15))))</f>
        <v/>
      </c>
      <c r="HT356" s="79" t="str">
        <f>IF(HR$9="", "", IF(AND(NOT('Personnel Details'!$N$15=""), $B356&gt;='Personnel Details'!$N$15), 'Personnel Details'!$Q$15, IF(AND(NOT('Personnel Details'!$I$15=""), $B356&gt;='Personnel Details'!$I$15), 'Personnel Details'!$L$15, 'Personnel Details'!$G$15)))</f>
        <v/>
      </c>
      <c r="HU356" s="59">
        <f t="shared" si="863"/>
        <v>0</v>
      </c>
      <c r="HV356" s="53"/>
      <c r="HX356" s="78" t="str">
        <f>IF(HX$9="", "", IF(AND(NOT('Personnel Details'!$N$16=""), $B356&gt;='Personnel Details'!$N$16), 'Personnel Details'!$O$16, IF(AND(NOT('Personnel Details'!$I$16=""), $B356&gt;='Personnel Details'!$I$16), 'Personnel Details'!$J$16, 'Personnel Details'!$E$16)))</f>
        <v/>
      </c>
      <c r="HY356" s="59" t="str">
        <f>IF(HX$9="", "", IF(AND(NOT('Personnel Details'!$N$16=""), $B356&gt;='Personnel Details'!$N$16), IF('Personnel Details'!$P$16="","", 'Personnel Details'!$P$16), IF(AND(NOT('Personnel Details'!$I$16=""), $B356&gt;='Personnel Details'!$I$16), IF('Personnel Details'!$K$16="", "", 'Personnel Details'!$K$16), IF('Personnel Details'!$F$16="", "", 'Personnel Details'!$F$16))))</f>
        <v/>
      </c>
      <c r="HZ356" s="79" t="str">
        <f>IF(HX$9="", "", IF(AND(NOT('Personnel Details'!$N$16=""), $B356&gt;='Personnel Details'!$N$16), 'Personnel Details'!$Q$16, IF(AND(NOT('Personnel Details'!$I$16=""), $B356&gt;='Personnel Details'!$I$16), 'Personnel Details'!$L$16, 'Personnel Details'!$G$16)))</f>
        <v/>
      </c>
      <c r="IA356" s="59">
        <f t="shared" si="864"/>
        <v>0</v>
      </c>
      <c r="IB356" s="53"/>
      <c r="ID356" s="78" t="str">
        <f>IF(ID$9="", "", IF(AND(NOT('Personnel Details'!$N$17=""), $B356&gt;='Personnel Details'!$N$17), 'Personnel Details'!$O$17, IF(AND(NOT('Personnel Details'!$I$17=""), $B356&gt;='Personnel Details'!$I$17), 'Personnel Details'!$J$17, 'Personnel Details'!$E$17)))</f>
        <v/>
      </c>
      <c r="IE356" s="59" t="str">
        <f>IF(ID$9="", "", IF(AND(NOT('Personnel Details'!$N$17=""), $B356&gt;='Personnel Details'!$N$17), IF('Personnel Details'!$P$17="","", 'Personnel Details'!$P$17), IF(AND(NOT('Personnel Details'!$I$17=""), $B356&gt;='Personnel Details'!$I$17), IF('Personnel Details'!$K$17="", "", 'Personnel Details'!$K$17), IF('Personnel Details'!$F$17="", "", 'Personnel Details'!$F$17))))</f>
        <v/>
      </c>
      <c r="IF356" s="79" t="str">
        <f>IF(ID$9="", "", IF(AND(NOT('Personnel Details'!$N$17=""), $B356&gt;='Personnel Details'!$N$17), 'Personnel Details'!$Q$17, IF(AND(NOT('Personnel Details'!$I$17=""), $B356&gt;='Personnel Details'!$I$17), 'Personnel Details'!$L$17, 'Personnel Details'!$G$17)))</f>
        <v/>
      </c>
      <c r="IG356" s="59">
        <f t="shared" si="865"/>
        <v>0</v>
      </c>
      <c r="IH356" s="53"/>
      <c r="IJ356" s="78" t="str">
        <f>IF(IJ$9="", "", IF(AND(NOT('Personnel Details'!$N$18=""), $B356&gt;='Personnel Details'!$N$18), 'Personnel Details'!$O$18, IF(AND(NOT('Personnel Details'!$I$18=""), $B356&gt;='Personnel Details'!$I$18), 'Personnel Details'!$J$18, 'Personnel Details'!$E$18)))</f>
        <v/>
      </c>
      <c r="IK356" s="59" t="str">
        <f>IF(IJ$9="", "", IF(AND(NOT('Personnel Details'!$N$18=""), $B356&gt;='Personnel Details'!$N$18), IF('Personnel Details'!$P$18="","", 'Personnel Details'!$P$18), IF(AND(NOT('Personnel Details'!$I$18=""), $B356&gt;='Personnel Details'!$I$18), IF('Personnel Details'!$K$18="", "", 'Personnel Details'!$K$18), IF('Personnel Details'!$F$18="", "", 'Personnel Details'!$F$18))))</f>
        <v/>
      </c>
      <c r="IL356" s="79" t="str">
        <f>IF(IJ$9="", "", IF(AND(NOT('Personnel Details'!$N$18=""), $B356&gt;='Personnel Details'!$N$18), 'Personnel Details'!$Q$18, IF(AND(NOT('Personnel Details'!$I$18=""), $B356&gt;='Personnel Details'!$I$18), 'Personnel Details'!$L$18, 'Personnel Details'!$G$18)))</f>
        <v/>
      </c>
      <c r="IM356" s="59">
        <f t="shared" si="866"/>
        <v>0</v>
      </c>
      <c r="IN356" s="53"/>
      <c r="IP356" s="78" t="str">
        <f>IF(IP$9="", "", IF(AND(NOT('Personnel Details'!$N$19=""), $B356&gt;='Personnel Details'!$N$19), 'Personnel Details'!$O$19, IF(AND(NOT('Personnel Details'!$I$19=""), $B356&gt;='Personnel Details'!$I$19), 'Personnel Details'!$J$19, 'Personnel Details'!$E$19)))</f>
        <v/>
      </c>
      <c r="IQ356" s="59" t="str">
        <f>IF(IP$9="", "", IF(AND(NOT('Personnel Details'!$N$19=""), $B356&gt;='Personnel Details'!$N$19), IF('Personnel Details'!$P$19="","", 'Personnel Details'!$P$19), IF(AND(NOT('Personnel Details'!$I$19=""), $B356&gt;='Personnel Details'!$I$19), IF('Personnel Details'!$K$19="", "", 'Personnel Details'!$K$19), IF('Personnel Details'!$F$19="", "", 'Personnel Details'!$F$19))))</f>
        <v/>
      </c>
      <c r="IR356" s="79" t="str">
        <f>IF(IP$9="", "", IF(AND(NOT('Personnel Details'!$N$19=""), $B356&gt;='Personnel Details'!$N$19), 'Personnel Details'!$Q$19, IF(AND(NOT('Personnel Details'!$I$19=""), $B356&gt;='Personnel Details'!$I$19), 'Personnel Details'!$L$19, 'Personnel Details'!$G$19)))</f>
        <v/>
      </c>
      <c r="IS356" s="59">
        <f t="shared" si="867"/>
        <v>0</v>
      </c>
      <c r="IT356" s="53"/>
      <c r="IV356" s="78" t="str">
        <f>IF(IV$9="", "", IF(AND(NOT('Personnel Details'!$N$20=""), $B356&gt;='Personnel Details'!$N$20), 'Personnel Details'!$O$20, IF(AND(NOT('Personnel Details'!$I$20=""), $B356&gt;='Personnel Details'!$I$20), 'Personnel Details'!$J$20, 'Personnel Details'!$E$20)))</f>
        <v/>
      </c>
      <c r="IW356" s="59" t="str">
        <f>IF(IV$9="", "", IF(AND(NOT('Personnel Details'!$N$20=""), $B356&gt;='Personnel Details'!$N$20), IF('Personnel Details'!$P$20="","", 'Personnel Details'!$P$20), IF(AND(NOT('Personnel Details'!$I$20=""), $B356&gt;='Personnel Details'!$I$20), IF('Personnel Details'!$K$20="", "", 'Personnel Details'!$K$20), IF('Personnel Details'!$F$20="", "", 'Personnel Details'!$F$20))))</f>
        <v/>
      </c>
      <c r="IX356" s="79" t="str">
        <f>IF(IV$9="", "", IF(AND(NOT('Personnel Details'!$N$20=""), $B356&gt;='Personnel Details'!$N$20), 'Personnel Details'!$Q$20, IF(AND(NOT('Personnel Details'!$I$20=""), $B356&gt;='Personnel Details'!$I$20), 'Personnel Details'!$L$20, 'Personnel Details'!$G$20)))</f>
        <v/>
      </c>
      <c r="IY356" s="59">
        <f t="shared" si="868"/>
        <v>0</v>
      </c>
      <c r="IZ356" s="53"/>
      <c r="JB356" s="78" t="str">
        <f>IF(JB$9="", "", IF(AND(NOT('Personnel Details'!$N$21=""), $B356&gt;='Personnel Details'!$N$21), 'Personnel Details'!$O$21, IF(AND(NOT('Personnel Details'!$I$21=""), $B356&gt;='Personnel Details'!$I$21), 'Personnel Details'!$J$21, 'Personnel Details'!$E$21)))</f>
        <v/>
      </c>
      <c r="JC356" s="59" t="str">
        <f>IF(JB$9="", "", IF(AND(NOT('Personnel Details'!$N$21=""), $B356&gt;='Personnel Details'!$N$21), IF('Personnel Details'!$P$21="","", 'Personnel Details'!$P$21), IF(AND(NOT('Personnel Details'!$I$21=""), $B356&gt;='Personnel Details'!$I$21), IF('Personnel Details'!$K$21="", "", 'Personnel Details'!$K$21), IF('Personnel Details'!$F$21="", "", 'Personnel Details'!$F$21))))</f>
        <v/>
      </c>
      <c r="JD356" s="79" t="str">
        <f>IF(JB$9="", "", IF(AND(NOT('Personnel Details'!$N$21=""), $B356&gt;='Personnel Details'!$N$21), 'Personnel Details'!$Q$21, IF(AND(NOT('Personnel Details'!$I$21=""), $B356&gt;='Personnel Details'!$I$21), 'Personnel Details'!$L$21, 'Personnel Details'!$G$21)))</f>
        <v/>
      </c>
      <c r="JE356" s="59">
        <f t="shared" si="869"/>
        <v>0</v>
      </c>
      <c r="JF356" s="53"/>
      <c r="JH356" s="78" t="str">
        <f>IF(JH$9="", "", IF(AND(NOT('Personnel Details'!$N$22=""), $B356&gt;='Personnel Details'!$N$22), 'Personnel Details'!$O$22, IF(AND(NOT('Personnel Details'!$I$22=""), $B356&gt;='Personnel Details'!$I$22), 'Personnel Details'!$J$22, 'Personnel Details'!$E$22)))</f>
        <v/>
      </c>
      <c r="JI356" s="59" t="str">
        <f>IF(JH$9="", "", IF(AND(NOT('Personnel Details'!$N$22=""), $B356&gt;='Personnel Details'!$N$22), IF('Personnel Details'!$P$22="","", 'Personnel Details'!$P$22), IF(AND(NOT('Personnel Details'!$I$22=""), $B356&gt;='Personnel Details'!$I$22), IF('Personnel Details'!$K$22="", "", 'Personnel Details'!$K$22), IF('Personnel Details'!$F$22="", "", 'Personnel Details'!$F$22))))</f>
        <v/>
      </c>
      <c r="JJ356" s="79" t="str">
        <f>IF(JH$9="", "", IF(AND(NOT('Personnel Details'!$N$22=""), $B356&gt;='Personnel Details'!$N$22), 'Personnel Details'!$Q$22, IF(AND(NOT('Personnel Details'!$I$22=""), $B356&gt;='Personnel Details'!$I$22), 'Personnel Details'!$L$22, 'Personnel Details'!$G$22)))</f>
        <v/>
      </c>
      <c r="JK356" s="59">
        <f t="shared" si="870"/>
        <v>0</v>
      </c>
      <c r="JL356" s="53"/>
      <c r="JN356" s="78" t="str">
        <f>IF(JN$9="", "", IF(AND(NOT('Personnel Details'!$N$23=""), $B356&gt;='Personnel Details'!$N$23), 'Personnel Details'!$O$23, IF(AND(NOT('Personnel Details'!$I$23=""), $B356&gt;='Personnel Details'!$I$23), 'Personnel Details'!$J$23, 'Personnel Details'!$E$23)))</f>
        <v/>
      </c>
      <c r="JO356" s="59" t="str">
        <f>IF(JN$9="", "", IF(AND(NOT('Personnel Details'!$N$23=""), $B356&gt;='Personnel Details'!$N$23), IF('Personnel Details'!$P$23="","", 'Personnel Details'!$P$23), IF(AND(NOT('Personnel Details'!$I$23=""), $B356&gt;='Personnel Details'!$I$23), IF('Personnel Details'!$K$23="", "", 'Personnel Details'!$K$23), IF('Personnel Details'!$F$23="", "", 'Personnel Details'!$F$23))))</f>
        <v/>
      </c>
      <c r="JP356" s="79" t="str">
        <f>IF(JN$9="", "", IF(AND(NOT('Personnel Details'!$N$23=""), $B356&gt;='Personnel Details'!$N$23), 'Personnel Details'!$Q$23, IF(AND(NOT('Personnel Details'!$I$23=""), $B356&gt;='Personnel Details'!$I$23), 'Personnel Details'!$L$23, 'Personnel Details'!$G$23)))</f>
        <v/>
      </c>
      <c r="JQ356" s="59">
        <f t="shared" si="871"/>
        <v>0</v>
      </c>
      <c r="JR356" s="53"/>
      <c r="JT356" s="78" t="str">
        <f>IF(JT$9="", "", IF(AND(NOT('Personnel Details'!$N$24=""), $B356&gt;='Personnel Details'!$N$24), 'Personnel Details'!$O$24, IF(AND(NOT('Personnel Details'!$I$24=""), $B356&gt;='Personnel Details'!$I$24), 'Personnel Details'!$J$24, 'Personnel Details'!$E$24)))</f>
        <v/>
      </c>
      <c r="JU356" s="59" t="str">
        <f>IF(JT$9="", "", IF(AND(NOT('Personnel Details'!$N$24=""), $B356&gt;='Personnel Details'!$N$24), IF('Personnel Details'!$P$24="","", 'Personnel Details'!$P$24), IF(AND(NOT('Personnel Details'!$I$24=""), $B356&gt;='Personnel Details'!$I$24), IF('Personnel Details'!$K$24="", "", 'Personnel Details'!$K$24), IF('Personnel Details'!$F$24="", "", 'Personnel Details'!$F$24))))</f>
        <v/>
      </c>
      <c r="JV356" s="79" t="str">
        <f>IF(JT$9="", "", IF(AND(NOT('Personnel Details'!$N$24=""), $B356&gt;='Personnel Details'!$N$24), 'Personnel Details'!$Q$24, IF(AND(NOT('Personnel Details'!$I$24=""), $B356&gt;='Personnel Details'!$I$24), 'Personnel Details'!$L$24, 'Personnel Details'!$G$24)))</f>
        <v/>
      </c>
      <c r="JW356" s="59">
        <f t="shared" si="872"/>
        <v>0</v>
      </c>
      <c r="JX356" s="53"/>
      <c r="JZ356" s="78" t="str">
        <f>IF(JZ$9="", "", IF(AND(NOT('Personnel Details'!$N$25=""), $B356&gt;='Personnel Details'!$N$25), 'Personnel Details'!$O$25, IF(AND(NOT('Personnel Details'!$I$25=""), $B356&gt;='Personnel Details'!$I$25), 'Personnel Details'!$J$25, 'Personnel Details'!$E$25)))</f>
        <v/>
      </c>
      <c r="KA356" s="59" t="str">
        <f>IF(JZ$9="", "", IF(AND(NOT('Personnel Details'!$N$25=""), $B356&gt;='Personnel Details'!$N$25), IF('Personnel Details'!$P$25="","", 'Personnel Details'!$P$25), IF(AND(NOT('Personnel Details'!$I$25=""), $B356&gt;='Personnel Details'!$I$25), IF('Personnel Details'!$K$25="", "", 'Personnel Details'!$K$25), IF('Personnel Details'!$F$25="", "", 'Personnel Details'!$F$25))))</f>
        <v/>
      </c>
      <c r="KB356" s="79" t="str">
        <f>IF(JZ$9="", "", IF(AND(NOT('Personnel Details'!$N$25=""), $B356&gt;='Personnel Details'!$N$25), 'Personnel Details'!$Q$25, IF(AND(NOT('Personnel Details'!$I$25=""), $B356&gt;='Personnel Details'!$I$25), 'Personnel Details'!$L$25, 'Personnel Details'!$G$25)))</f>
        <v/>
      </c>
      <c r="KC356" s="59">
        <f t="shared" si="873"/>
        <v>0</v>
      </c>
      <c r="KD356" s="53"/>
      <c r="KF356" s="78" t="str">
        <f>IF(KF$9="", "", IF(AND(NOT('Personnel Details'!$N$26=""), $B356&gt;='Personnel Details'!$N$26), 'Personnel Details'!$O$26, IF(AND(NOT('Personnel Details'!$I$26=""), $B356&gt;='Personnel Details'!$I$26), 'Personnel Details'!$J$26, 'Personnel Details'!$E$26)))</f>
        <v/>
      </c>
      <c r="KG356" s="59" t="str">
        <f>IF(KF$9="", "", IF(AND(NOT('Personnel Details'!$N$26=""), $B356&gt;='Personnel Details'!$N$26), IF('Personnel Details'!$P$26="","", 'Personnel Details'!$P$26), IF(AND(NOT('Personnel Details'!$I$26=""), $B356&gt;='Personnel Details'!$I$26), IF('Personnel Details'!$K$26="", "", 'Personnel Details'!$K$26), IF('Personnel Details'!$F$26="", "", 'Personnel Details'!$F$26))))</f>
        <v/>
      </c>
      <c r="KH356" s="79" t="str">
        <f>IF(KF$9="", "", IF(AND(NOT('Personnel Details'!$N$26=""), $B356&gt;='Personnel Details'!$N$26), 'Personnel Details'!$Q$26, IF(AND(NOT('Personnel Details'!$I$26=""), $B356&gt;='Personnel Details'!$I$26), 'Personnel Details'!$L$26, 'Personnel Details'!$G$26)))</f>
        <v/>
      </c>
      <c r="KI356" s="59">
        <f t="shared" si="874"/>
        <v>0</v>
      </c>
      <c r="KJ356" s="53"/>
      <c r="KL356" s="78" t="str">
        <f>IF(KL$9="", "", IF(AND(NOT('Personnel Details'!$N$27=""), $B356&gt;='Personnel Details'!$N$27), 'Personnel Details'!$O$27, IF(AND(NOT('Personnel Details'!$I$27=""), $B356&gt;='Personnel Details'!$I$27), 'Personnel Details'!$J$27, 'Personnel Details'!$E$27)))</f>
        <v/>
      </c>
      <c r="KM356" s="59" t="str">
        <f>IF(KL$9="", "", IF(AND(NOT('Personnel Details'!$N$27=""), $B356&gt;='Personnel Details'!$N$27), IF('Personnel Details'!$P$27="","", 'Personnel Details'!$P$27), IF(AND(NOT('Personnel Details'!$I$27=""), $B356&gt;='Personnel Details'!$I$27), IF('Personnel Details'!$K$27="", "", 'Personnel Details'!$K$27), IF('Personnel Details'!$F$27="", "", 'Personnel Details'!$F$27))))</f>
        <v/>
      </c>
      <c r="KN356" s="79" t="str">
        <f>IF(KL$9="", "", IF(AND(NOT('Personnel Details'!$N$27=""), $B356&gt;='Personnel Details'!$N$27), 'Personnel Details'!$Q$27, IF(AND(NOT('Personnel Details'!$I$27=""), $B356&gt;='Personnel Details'!$I$27), 'Personnel Details'!$L$27, 'Personnel Details'!$G$27)))</f>
        <v/>
      </c>
      <c r="KO356" s="59">
        <f t="shared" si="875"/>
        <v>0</v>
      </c>
      <c r="KP356" s="53"/>
      <c r="KR356" s="78" t="str">
        <f>IF(KR$9="", "", IF(AND(NOT('Personnel Details'!$N$28=""), $B356&gt;='Personnel Details'!$N$28), 'Personnel Details'!$O$28, IF(AND(NOT('Personnel Details'!$I$28=""), $B356&gt;='Personnel Details'!$I$28), 'Personnel Details'!$J$28, 'Personnel Details'!$E$28)))</f>
        <v/>
      </c>
      <c r="KS356" s="59" t="str">
        <f>IF(KR$9="", "", IF(AND(NOT('Personnel Details'!$N$28=""), $B356&gt;='Personnel Details'!$N$28), IF('Personnel Details'!$P$28="","", 'Personnel Details'!$P$28), IF(AND(NOT('Personnel Details'!$I$28=""), $B356&gt;='Personnel Details'!$I$28), IF('Personnel Details'!$K$28="", "", 'Personnel Details'!$K$28), IF('Personnel Details'!$F$28="", "", 'Personnel Details'!$F$28))))</f>
        <v/>
      </c>
      <c r="KT356" s="79" t="str">
        <f>IF(KR$9="", "", IF(AND(NOT('Personnel Details'!$N$28=""), $B356&gt;='Personnel Details'!$N$28), 'Personnel Details'!$Q$28, IF(AND(NOT('Personnel Details'!$I$28=""), $B356&gt;='Personnel Details'!$I$28), 'Personnel Details'!$L$28, 'Personnel Details'!$G$28)))</f>
        <v/>
      </c>
      <c r="KU356" s="59">
        <f t="shared" si="876"/>
        <v>0</v>
      </c>
      <c r="KV356" s="53"/>
      <c r="KX356" s="78" t="str">
        <f>IF(KX$9="", "", IF(AND(NOT('Personnel Details'!$N$29=""), $B356&gt;='Personnel Details'!$N$29), 'Personnel Details'!$O$29, IF(AND(NOT('Personnel Details'!$I$29=""), $B356&gt;='Personnel Details'!$I$29), 'Personnel Details'!$J$29, 'Personnel Details'!$E$29)))</f>
        <v/>
      </c>
      <c r="KY356" s="59" t="str">
        <f>IF(KX$9="", "", IF(AND(NOT('Personnel Details'!$N$29=""), $B356&gt;='Personnel Details'!$N$29), IF('Personnel Details'!$P$29="","", 'Personnel Details'!$P$29), IF(AND(NOT('Personnel Details'!$I$29=""), $B356&gt;='Personnel Details'!$I$29), IF('Personnel Details'!$K$29="", "", 'Personnel Details'!$K$29), IF('Personnel Details'!$F$29="", "", 'Personnel Details'!$F$29))))</f>
        <v/>
      </c>
      <c r="KZ356" s="79" t="str">
        <f>IF(KX$9="", "", IF(AND(NOT('Personnel Details'!$N$29=""), $B356&gt;='Personnel Details'!$N$29), 'Personnel Details'!$Q$29, IF(AND(NOT('Personnel Details'!$I$29=""), $B356&gt;='Personnel Details'!$I$29), 'Personnel Details'!$L$29, 'Personnel Details'!$G$29)))</f>
        <v/>
      </c>
      <c r="LA356" s="59">
        <f t="shared" si="877"/>
        <v>0</v>
      </c>
      <c r="LB356" s="53"/>
      <c r="LD356" s="78" t="str">
        <f>IF(LD$9="", "", IF(AND(NOT('Personnel Details'!$N$30=""), $B356&gt;='Personnel Details'!$N$30), 'Personnel Details'!$O$30, IF(AND(NOT('Personnel Details'!$I$30=""), $B356&gt;='Personnel Details'!$I$30), 'Personnel Details'!$J$30, 'Personnel Details'!$E$30)))</f>
        <v/>
      </c>
      <c r="LE356" s="59" t="str">
        <f>IF(LD$9="", "", IF(AND(NOT('Personnel Details'!$N$30=""), $B356&gt;='Personnel Details'!$N$30), IF('Personnel Details'!$P$30="","", 'Personnel Details'!$P$30), IF(AND(NOT('Personnel Details'!$I$30=""), $B356&gt;='Personnel Details'!$I$30), IF('Personnel Details'!$K$30="", "", 'Personnel Details'!$K$30), IF('Personnel Details'!$F$30="", "", 'Personnel Details'!$F$30))))</f>
        <v/>
      </c>
      <c r="LF356" s="79" t="str">
        <f>IF(LD$9="", "", IF(AND(NOT('Personnel Details'!$N$30=""), $B356&gt;='Personnel Details'!$N$30), 'Personnel Details'!$Q$30, IF(AND(NOT('Personnel Details'!$I$30=""), $B356&gt;='Personnel Details'!$I$30), 'Personnel Details'!$L$30, 'Personnel Details'!$G$30)))</f>
        <v/>
      </c>
      <c r="LG356" s="59">
        <f t="shared" si="878"/>
        <v>0</v>
      </c>
      <c r="LH356" s="53"/>
      <c r="LJ356" s="78" t="str">
        <f>IF(LJ$9="", "", IF(AND(NOT('Personnel Details'!$N$31=""), $B356&gt;='Personnel Details'!$N$31), 'Personnel Details'!$O$31, IF(AND(NOT('Personnel Details'!$I$31=""), $B356&gt;='Personnel Details'!$I$31), 'Personnel Details'!$J$31, 'Personnel Details'!$E$31)))</f>
        <v/>
      </c>
      <c r="LK356" s="59" t="str">
        <f>IF(LJ$9="", "", IF(AND(NOT('Personnel Details'!$N$31=""), $B356&gt;='Personnel Details'!$N$31), IF('Personnel Details'!$P$31="","", 'Personnel Details'!$P$31), IF(AND(NOT('Personnel Details'!$I$31=""), $B356&gt;='Personnel Details'!$I$31), IF('Personnel Details'!$K$31="", "", 'Personnel Details'!$K$31), IF('Personnel Details'!$F$31="", "", 'Personnel Details'!$F$31))))</f>
        <v/>
      </c>
      <c r="LL356" s="79" t="str">
        <f>IF(LJ$9="", "", IF(AND(NOT('Personnel Details'!$N$31=""), $B356&gt;='Personnel Details'!$N$31), 'Personnel Details'!$Q$31, IF(AND(NOT('Personnel Details'!$I$31=""), $B356&gt;='Personnel Details'!$I$31), 'Personnel Details'!$L$31, 'Personnel Details'!$G$31)))</f>
        <v/>
      </c>
      <c r="LM356" s="59">
        <f t="shared" si="879"/>
        <v>0</v>
      </c>
      <c r="LN356" s="53"/>
      <c r="LP356" s="78" t="str">
        <f>IF(LP$9="", "", IF(AND(NOT('Personnel Details'!$N$32=""), $B356&gt;='Personnel Details'!$N$32), 'Personnel Details'!$O$32, IF(AND(NOT('Personnel Details'!$I$32=""), $B356&gt;='Personnel Details'!$I$32), 'Personnel Details'!$J$32, 'Personnel Details'!$E$32)))</f>
        <v/>
      </c>
      <c r="LQ356" s="59" t="str">
        <f>IF(LP$9="", "", IF(AND(NOT('Personnel Details'!$N$32=""), $B356&gt;='Personnel Details'!$N$32), IF('Personnel Details'!$P$32="","", 'Personnel Details'!$P$32), IF(AND(NOT('Personnel Details'!$I$32=""), $B356&gt;='Personnel Details'!$I$32), IF('Personnel Details'!$K$32="", "", 'Personnel Details'!$K$32), IF('Personnel Details'!$F$32="", "", 'Personnel Details'!$F$32))))</f>
        <v/>
      </c>
      <c r="LR356" s="79" t="str">
        <f>IF(LP$9="", "", IF(AND(NOT('Personnel Details'!$N$32=""), $B356&gt;='Personnel Details'!$N$32), 'Personnel Details'!$Q$32, IF(AND(NOT('Personnel Details'!$I$32=""), $B356&gt;='Personnel Details'!$I$32), 'Personnel Details'!$L$32, 'Personnel Details'!$G$32)))</f>
        <v/>
      </c>
      <c r="LS356" s="59">
        <f t="shared" si="880"/>
        <v>0</v>
      </c>
      <c r="LT356" s="53"/>
      <c r="LV356" s="78" t="str">
        <f>IF(LV$9="", "", IF(AND(NOT('Personnel Details'!$N$33=""), $B356&gt;='Personnel Details'!$N$33), 'Personnel Details'!$O$33, IF(AND(NOT('Personnel Details'!$I$33=""), $B356&gt;='Personnel Details'!$I$33), 'Personnel Details'!$J$33, 'Personnel Details'!$E$33)))</f>
        <v/>
      </c>
      <c r="LW356" s="59" t="str">
        <f>IF(LV$9="", "", IF(AND(NOT('Personnel Details'!$N$33=""), $B356&gt;='Personnel Details'!$N$33), IF('Personnel Details'!$P$33="","", 'Personnel Details'!$P$33), IF(AND(NOT('Personnel Details'!$I$33=""), $B356&gt;='Personnel Details'!$I$33), IF('Personnel Details'!$K$33="", "", 'Personnel Details'!$K$33), IF('Personnel Details'!$F$33="", "", 'Personnel Details'!$F$33))))</f>
        <v/>
      </c>
      <c r="LX356" s="79" t="str">
        <f>IF(LV$9="", "", IF(AND(NOT('Personnel Details'!$N$33=""), $B356&gt;='Personnel Details'!$N$33), 'Personnel Details'!$Q$33, IF(AND(NOT('Personnel Details'!$I$33=""), $B356&gt;='Personnel Details'!$I$33), 'Personnel Details'!$L$33, 'Personnel Details'!$G$33)))</f>
        <v/>
      </c>
      <c r="LY356" s="59">
        <f t="shared" si="881"/>
        <v>0</v>
      </c>
      <c r="LZ356" s="53"/>
      <c r="MB356" s="78" t="str">
        <f>IF(MB$9="", "", IF(AND(NOT('Personnel Details'!$N$34=""), $B356&gt;='Personnel Details'!$N$34), 'Personnel Details'!$O$34, IF(AND(NOT('Personnel Details'!$I$34=""), $B356&gt;='Personnel Details'!$I$34), 'Personnel Details'!$J$34, 'Personnel Details'!$E$34)))</f>
        <v/>
      </c>
      <c r="MC356" s="59" t="str">
        <f>IF(MB$9="", "", IF(AND(NOT('Personnel Details'!$N$34=""), $B356&gt;='Personnel Details'!$N$34), IF('Personnel Details'!$P$34="","", 'Personnel Details'!$P$34), IF(AND(NOT('Personnel Details'!$I$34=""), $B356&gt;='Personnel Details'!$I$34), IF('Personnel Details'!$K$34="", "", 'Personnel Details'!$K$34), IF('Personnel Details'!$F$34="", "", 'Personnel Details'!$F$34))))</f>
        <v/>
      </c>
      <c r="MD356" s="79" t="str">
        <f>IF(MB$9="", "", IF(AND(NOT('Personnel Details'!$N$34=""), $B356&gt;='Personnel Details'!$N$34), 'Personnel Details'!$Q$34, IF(AND(NOT('Personnel Details'!$I$34=""), $B356&gt;='Personnel Details'!$I$34), 'Personnel Details'!$L$34, 'Personnel Details'!$G$34)))</f>
        <v/>
      </c>
      <c r="ME356" s="59">
        <f t="shared" si="882"/>
        <v>0</v>
      </c>
      <c r="MF356" s="53"/>
      <c r="MH356" s="78" t="str">
        <f>IF(MH$9="", "", IF(AND(NOT('Personnel Details'!$N$35=""), $B356&gt;='Personnel Details'!$N$35), 'Personnel Details'!$O$35, IF(AND(NOT('Personnel Details'!$I$35=""), $B356&gt;='Personnel Details'!$I$35), 'Personnel Details'!$J$35, 'Personnel Details'!$E$35)))</f>
        <v/>
      </c>
      <c r="MI356" s="59" t="str">
        <f>IF(MH$9="", "", IF(AND(NOT('Personnel Details'!$N$35=""), $B356&gt;='Personnel Details'!$N$35), IF('Personnel Details'!$P$35="","", 'Personnel Details'!$P$35), IF(AND(NOT('Personnel Details'!$I$35=""), $B356&gt;='Personnel Details'!$I$35), IF('Personnel Details'!$K$35="", "", 'Personnel Details'!$K$35), IF('Personnel Details'!$F$35="", "", 'Personnel Details'!$F$35))))</f>
        <v/>
      </c>
      <c r="MJ356" s="79" t="str">
        <f>IF(MH$9="", "", IF(AND(NOT('Personnel Details'!$N$35=""), $B356&gt;='Personnel Details'!$N$35), 'Personnel Details'!$Q$35, IF(AND(NOT('Personnel Details'!$I$35=""), $B356&gt;='Personnel Details'!$I$35), 'Personnel Details'!$L$35, 'Personnel Details'!$G$35)))</f>
        <v/>
      </c>
      <c r="MK356" s="59">
        <f t="shared" si="883"/>
        <v>0</v>
      </c>
      <c r="ML356" s="53"/>
      <c r="MN356" s="78" t="str">
        <f>IF(MN$9="", "", IF(AND(NOT('Personnel Details'!$N$36=""), $B356&gt;='Personnel Details'!$N$36), 'Personnel Details'!$O$36, IF(AND(NOT('Personnel Details'!$I$36=""), $B356&gt;='Personnel Details'!$I$36), 'Personnel Details'!$J$36, 'Personnel Details'!$E$36)))</f>
        <v/>
      </c>
      <c r="MO356" s="59" t="str">
        <f>IF(MN$9="", "", IF(AND(NOT('Personnel Details'!$N$36=""), $B356&gt;='Personnel Details'!$N$36), IF('Personnel Details'!$P$36="","", 'Personnel Details'!$P$36), IF(AND(NOT('Personnel Details'!$I$36=""), $B356&gt;='Personnel Details'!$I$36), IF('Personnel Details'!$K$36="", "", 'Personnel Details'!$K$36), IF('Personnel Details'!$F$36="", "", 'Personnel Details'!$F$36))))</f>
        <v/>
      </c>
      <c r="MP356" s="79" t="str">
        <f>IF(MN$9="", "", IF(AND(NOT('Personnel Details'!$N$36=""), $B356&gt;='Personnel Details'!$N$36), 'Personnel Details'!$Q$36, IF(AND(NOT('Personnel Details'!$I$36=""), $B356&gt;='Personnel Details'!$I$36), 'Personnel Details'!$L$36, 'Personnel Details'!$G$36)))</f>
        <v/>
      </c>
      <c r="MQ356" s="59">
        <f t="shared" si="884"/>
        <v>0</v>
      </c>
      <c r="MR356" s="53"/>
      <c r="MT356" s="78" t="str">
        <f>IF(MT$9="", "", IF(AND(NOT('Personnel Details'!$N$37=""), $B356&gt;='Personnel Details'!$N$37), 'Personnel Details'!$O$37, IF(AND(NOT('Personnel Details'!$I$37=""), $B356&gt;='Personnel Details'!$I$37), 'Personnel Details'!$J$37, 'Personnel Details'!$E$37)))</f>
        <v/>
      </c>
      <c r="MU356" s="59" t="str">
        <f>IF(MT$9="", "", IF(AND(NOT('Personnel Details'!$N$37=""), $B356&gt;='Personnel Details'!$N$37), IF('Personnel Details'!$P$37="","", 'Personnel Details'!$P$37), IF(AND(NOT('Personnel Details'!$I$37=""), $B356&gt;='Personnel Details'!$I$37), IF('Personnel Details'!$K$37="", "", 'Personnel Details'!$K$37), IF('Personnel Details'!$F$37="", "", 'Personnel Details'!$F$37))))</f>
        <v/>
      </c>
      <c r="MV356" s="79" t="str">
        <f>IF(MT$9="", "", IF(AND(NOT('Personnel Details'!$N$37=""), $B356&gt;='Personnel Details'!$N$37), 'Personnel Details'!$Q$37, IF(AND(NOT('Personnel Details'!$I$37=""), $B356&gt;='Personnel Details'!$I$37), 'Personnel Details'!$L$37, 'Personnel Details'!$G$37)))</f>
        <v/>
      </c>
      <c r="MW356" s="59">
        <f t="shared" si="885"/>
        <v>0</v>
      </c>
      <c r="MX356" s="53"/>
      <c r="MZ356" s="78" t="str">
        <f>IF(MZ$9="", "", IF(AND(NOT('Personnel Details'!$N$38=""), $B356&gt;='Personnel Details'!$N$38), 'Personnel Details'!$O$38, IF(AND(NOT('Personnel Details'!$I$38=""), $B356&gt;='Personnel Details'!$I$38), 'Personnel Details'!$J$38, 'Personnel Details'!$E$38)))</f>
        <v/>
      </c>
      <c r="NA356" s="59" t="str">
        <f>IF(MZ$9="", "", IF(AND(NOT('Personnel Details'!$N$38=""), $B356&gt;='Personnel Details'!$N$38), IF('Personnel Details'!$P$38="","", 'Personnel Details'!$P$38), IF(AND(NOT('Personnel Details'!$I$38=""), $B356&gt;='Personnel Details'!$I$38), IF('Personnel Details'!$K$38="", "", 'Personnel Details'!$K$38), IF('Personnel Details'!$F$38="", "", 'Personnel Details'!$F$38))))</f>
        <v/>
      </c>
      <c r="NB356" s="79" t="str">
        <f>IF(MZ$9="", "", IF(AND(NOT('Personnel Details'!$N$38=""), $B356&gt;='Personnel Details'!$N$38), 'Personnel Details'!$Q$38, IF(AND(NOT('Personnel Details'!$I$38=""), $B356&gt;='Personnel Details'!$I$38), 'Personnel Details'!$L$38, 'Personnel Details'!$G$38)))</f>
        <v/>
      </c>
      <c r="NC356" s="59">
        <f t="shared" si="886"/>
        <v>0</v>
      </c>
      <c r="ND356" s="53"/>
      <c r="NF356" s="78" t="str">
        <f>IF(NF$9="", "", IF(AND(NOT('Personnel Details'!$N$39=""), $B356&gt;='Personnel Details'!$N$39), 'Personnel Details'!$O$39, IF(AND(NOT('Personnel Details'!$I$39=""), $B356&gt;='Personnel Details'!$I$39), 'Personnel Details'!$J$39, 'Personnel Details'!$E$39)))</f>
        <v/>
      </c>
      <c r="NG356" s="59" t="str">
        <f>IF(NF$9="", "", IF(AND(NOT('Personnel Details'!$N$39=""), $B356&gt;='Personnel Details'!$N$39), IF('Personnel Details'!$P$39="","", 'Personnel Details'!$P$39), IF(AND(NOT('Personnel Details'!$I$39=""), $B356&gt;='Personnel Details'!$I$39), IF('Personnel Details'!$K$39="", "", 'Personnel Details'!$K$39), IF('Personnel Details'!$F$39="", "", 'Personnel Details'!$F$39))))</f>
        <v/>
      </c>
      <c r="NH356" s="79" t="str">
        <f>IF(NF$9="", "", IF(AND(NOT('Personnel Details'!$N$39=""), $B356&gt;='Personnel Details'!$N$39), 'Personnel Details'!$Q$39, IF(AND(NOT('Personnel Details'!$I$39=""), $B356&gt;='Personnel Details'!$I$39), 'Personnel Details'!$L$39, 'Personnel Details'!$G$39)))</f>
        <v/>
      </c>
      <c r="NI356" s="59">
        <f t="shared" si="887"/>
        <v>0</v>
      </c>
      <c r="NJ356" s="53"/>
      <c r="NL356" s="78" t="str">
        <f>IF(NL$9="", "", IF(AND(NOT('Personnel Details'!$N$40=""), $B356&gt;='Personnel Details'!$N$40), 'Personnel Details'!$O$40, IF(AND(NOT('Personnel Details'!$I$40=""), $B356&gt;='Personnel Details'!$I$40), 'Personnel Details'!$J$40, 'Personnel Details'!$E$40)))</f>
        <v/>
      </c>
      <c r="NM356" s="59" t="str">
        <f>IF(NL$9="", "", IF(AND(NOT('Personnel Details'!$N$40=""), $B356&gt;='Personnel Details'!$N$40), IF('Personnel Details'!$P$40="","", 'Personnel Details'!$P$40), IF(AND(NOT('Personnel Details'!$I$40=""), $B356&gt;='Personnel Details'!$I$40), IF('Personnel Details'!$K$40="", "", 'Personnel Details'!$K$40), IF('Personnel Details'!$F$40="", "", 'Personnel Details'!$F$40))))</f>
        <v/>
      </c>
      <c r="NN356" s="79" t="str">
        <f>IF(NL$9="", "", IF(AND(NOT('Personnel Details'!$N$40=""), $B356&gt;='Personnel Details'!$N$40), 'Personnel Details'!$Q$40, IF(AND(NOT('Personnel Details'!$I$40=""), $B356&gt;='Personnel Details'!$I$40), 'Personnel Details'!$L$40, 'Personnel Details'!$G$40)))</f>
        <v/>
      </c>
      <c r="NO356" s="59">
        <f t="shared" si="888"/>
        <v>0</v>
      </c>
      <c r="NP356" s="53"/>
    </row>
    <row r="357" spans="1:380" x14ac:dyDescent="0.25">
      <c r="A357" s="32"/>
      <c r="B357" s="113">
        <f>IFERROR(IF(B356+1&gt;'Personnel Details'!$U$5, "", B356+1), "")</f>
        <v>44177</v>
      </c>
      <c r="C357" s="32"/>
      <c r="D357" s="120"/>
      <c r="E357" s="13" t="str">
        <f t="shared" si="767"/>
        <v/>
      </c>
      <c r="F357" s="13" t="str">
        <f t="shared" si="798"/>
        <v/>
      </c>
      <c r="G357" s="56" t="str">
        <f t="shared" si="889"/>
        <v/>
      </c>
      <c r="H357" s="16" t="str">
        <f t="shared" si="799"/>
        <v/>
      </c>
      <c r="I357" s="32"/>
      <c r="J357" s="120"/>
      <c r="K357" s="62" t="str">
        <f t="shared" si="768"/>
        <v/>
      </c>
      <c r="L357" s="62" t="str">
        <f t="shared" si="800"/>
        <v/>
      </c>
      <c r="M357" s="65" t="str">
        <f t="shared" si="890"/>
        <v/>
      </c>
      <c r="N357" s="68" t="str">
        <f t="shared" si="801"/>
        <v/>
      </c>
      <c r="O357" s="32"/>
      <c r="P357" s="120"/>
      <c r="Q357" s="62" t="str">
        <f t="shared" si="769"/>
        <v/>
      </c>
      <c r="R357" s="62" t="str">
        <f t="shared" si="802"/>
        <v/>
      </c>
      <c r="S357" s="65" t="str">
        <f t="shared" si="891"/>
        <v/>
      </c>
      <c r="T357" s="68" t="str">
        <f t="shared" si="803"/>
        <v/>
      </c>
      <c r="U357" s="32"/>
      <c r="V357" s="120"/>
      <c r="W357" s="62" t="str">
        <f t="shared" si="770"/>
        <v/>
      </c>
      <c r="X357" s="62" t="str">
        <f t="shared" si="804"/>
        <v/>
      </c>
      <c r="Y357" s="65" t="str">
        <f t="shared" si="892"/>
        <v/>
      </c>
      <c r="Z357" s="68" t="str">
        <f t="shared" si="805"/>
        <v/>
      </c>
      <c r="AA357" s="32"/>
      <c r="AB357" s="120"/>
      <c r="AC357" s="62" t="str">
        <f t="shared" si="771"/>
        <v/>
      </c>
      <c r="AD357" s="62" t="str">
        <f t="shared" si="806"/>
        <v/>
      </c>
      <c r="AE357" s="65" t="str">
        <f t="shared" si="893"/>
        <v/>
      </c>
      <c r="AF357" s="68" t="str">
        <f t="shared" si="807"/>
        <v/>
      </c>
      <c r="AG357" s="32"/>
      <c r="AH357" s="120"/>
      <c r="AI357" s="62" t="str">
        <f t="shared" si="772"/>
        <v/>
      </c>
      <c r="AJ357" s="62" t="str">
        <f t="shared" si="808"/>
        <v/>
      </c>
      <c r="AK357" s="65" t="str">
        <f t="shared" si="894"/>
        <v/>
      </c>
      <c r="AL357" s="68" t="str">
        <f t="shared" si="809"/>
        <v/>
      </c>
      <c r="AM357" s="32"/>
      <c r="AN357" s="120"/>
      <c r="AO357" s="62" t="str">
        <f t="shared" si="773"/>
        <v/>
      </c>
      <c r="AP357" s="62" t="str">
        <f t="shared" si="810"/>
        <v/>
      </c>
      <c r="AQ357" s="65" t="str">
        <f t="shared" si="895"/>
        <v/>
      </c>
      <c r="AR357" s="68" t="str">
        <f t="shared" si="811"/>
        <v/>
      </c>
      <c r="AS357" s="32"/>
      <c r="AT357" s="120"/>
      <c r="AU357" s="62" t="str">
        <f t="shared" si="774"/>
        <v/>
      </c>
      <c r="AV357" s="62" t="str">
        <f t="shared" si="812"/>
        <v/>
      </c>
      <c r="AW357" s="65" t="str">
        <f t="shared" si="896"/>
        <v/>
      </c>
      <c r="AX357" s="68" t="str">
        <f t="shared" si="813"/>
        <v/>
      </c>
      <c r="AY357" s="32"/>
      <c r="AZ357" s="120"/>
      <c r="BA357" s="62" t="str">
        <f t="shared" si="775"/>
        <v/>
      </c>
      <c r="BB357" s="62" t="str">
        <f t="shared" si="814"/>
        <v/>
      </c>
      <c r="BC357" s="65" t="str">
        <f t="shared" si="897"/>
        <v/>
      </c>
      <c r="BD357" s="68" t="str">
        <f t="shared" si="815"/>
        <v/>
      </c>
      <c r="BE357" s="32"/>
      <c r="BF357" s="120"/>
      <c r="BG357" s="62" t="str">
        <f t="shared" si="776"/>
        <v/>
      </c>
      <c r="BH357" s="62" t="str">
        <f t="shared" si="816"/>
        <v/>
      </c>
      <c r="BI357" s="65" t="str">
        <f t="shared" si="898"/>
        <v/>
      </c>
      <c r="BJ357" s="68" t="str">
        <f t="shared" si="817"/>
        <v/>
      </c>
      <c r="BK357" s="32"/>
      <c r="BL357" s="120"/>
      <c r="BM357" s="62" t="str">
        <f t="shared" si="777"/>
        <v/>
      </c>
      <c r="BN357" s="62" t="str">
        <f t="shared" si="818"/>
        <v/>
      </c>
      <c r="BO357" s="65" t="str">
        <f t="shared" si="899"/>
        <v/>
      </c>
      <c r="BP357" s="68" t="str">
        <f t="shared" si="819"/>
        <v/>
      </c>
      <c r="BQ357" s="32"/>
      <c r="BR357" s="120"/>
      <c r="BS357" s="62" t="str">
        <f t="shared" si="778"/>
        <v/>
      </c>
      <c r="BT357" s="62" t="str">
        <f t="shared" si="820"/>
        <v/>
      </c>
      <c r="BU357" s="65" t="str">
        <f t="shared" si="900"/>
        <v/>
      </c>
      <c r="BV357" s="68" t="str">
        <f t="shared" si="821"/>
        <v/>
      </c>
      <c r="BW357" s="32"/>
      <c r="BX357" s="120"/>
      <c r="BY357" s="62" t="str">
        <f t="shared" si="779"/>
        <v/>
      </c>
      <c r="BZ357" s="62" t="str">
        <f t="shared" si="822"/>
        <v/>
      </c>
      <c r="CA357" s="65" t="str">
        <f t="shared" si="901"/>
        <v/>
      </c>
      <c r="CB357" s="68" t="str">
        <f t="shared" si="823"/>
        <v/>
      </c>
      <c r="CC357" s="32"/>
      <c r="CD357" s="120"/>
      <c r="CE357" s="62" t="str">
        <f t="shared" si="780"/>
        <v/>
      </c>
      <c r="CF357" s="62" t="str">
        <f t="shared" si="824"/>
        <v/>
      </c>
      <c r="CG357" s="65" t="str">
        <f t="shared" si="902"/>
        <v/>
      </c>
      <c r="CH357" s="68" t="str">
        <f t="shared" si="825"/>
        <v/>
      </c>
      <c r="CI357" s="32"/>
      <c r="CJ357" s="120"/>
      <c r="CK357" s="62" t="str">
        <f t="shared" si="781"/>
        <v/>
      </c>
      <c r="CL357" s="62" t="str">
        <f t="shared" si="826"/>
        <v/>
      </c>
      <c r="CM357" s="65" t="str">
        <f t="shared" si="903"/>
        <v/>
      </c>
      <c r="CN357" s="68" t="str">
        <f t="shared" si="827"/>
        <v/>
      </c>
      <c r="CO357" s="32"/>
      <c r="CP357" s="120"/>
      <c r="CQ357" s="62" t="str">
        <f t="shared" si="782"/>
        <v/>
      </c>
      <c r="CR357" s="62" t="str">
        <f t="shared" si="828"/>
        <v/>
      </c>
      <c r="CS357" s="65" t="str">
        <f t="shared" si="904"/>
        <v/>
      </c>
      <c r="CT357" s="68" t="str">
        <f t="shared" si="829"/>
        <v/>
      </c>
      <c r="CU357" s="32"/>
      <c r="CV357" s="120"/>
      <c r="CW357" s="62" t="str">
        <f t="shared" si="783"/>
        <v/>
      </c>
      <c r="CX357" s="62" t="str">
        <f t="shared" si="830"/>
        <v/>
      </c>
      <c r="CY357" s="65" t="str">
        <f t="shared" si="905"/>
        <v/>
      </c>
      <c r="CZ357" s="68" t="str">
        <f t="shared" si="831"/>
        <v/>
      </c>
      <c r="DA357" s="32"/>
      <c r="DB357" s="120"/>
      <c r="DC357" s="62" t="str">
        <f t="shared" si="784"/>
        <v/>
      </c>
      <c r="DD357" s="62" t="str">
        <f t="shared" si="832"/>
        <v/>
      </c>
      <c r="DE357" s="65" t="str">
        <f t="shared" si="906"/>
        <v/>
      </c>
      <c r="DF357" s="68" t="str">
        <f t="shared" si="833"/>
        <v/>
      </c>
      <c r="DG357" s="32"/>
      <c r="DH357" s="120"/>
      <c r="DI357" s="62" t="str">
        <f t="shared" si="785"/>
        <v/>
      </c>
      <c r="DJ357" s="62" t="str">
        <f t="shared" si="834"/>
        <v/>
      </c>
      <c r="DK357" s="65" t="str">
        <f t="shared" si="907"/>
        <v/>
      </c>
      <c r="DL357" s="68" t="str">
        <f t="shared" si="835"/>
        <v/>
      </c>
      <c r="DM357" s="32"/>
      <c r="DN357" s="120"/>
      <c r="DO357" s="62" t="str">
        <f t="shared" si="786"/>
        <v/>
      </c>
      <c r="DP357" s="62" t="str">
        <f t="shared" si="836"/>
        <v/>
      </c>
      <c r="DQ357" s="65" t="str">
        <f t="shared" si="908"/>
        <v/>
      </c>
      <c r="DR357" s="68" t="str">
        <f t="shared" si="837"/>
        <v/>
      </c>
      <c r="DS357" s="32"/>
      <c r="DT357" s="120"/>
      <c r="DU357" s="62" t="str">
        <f t="shared" si="787"/>
        <v/>
      </c>
      <c r="DV357" s="62" t="str">
        <f t="shared" si="838"/>
        <v/>
      </c>
      <c r="DW357" s="65" t="str">
        <f t="shared" si="909"/>
        <v/>
      </c>
      <c r="DX357" s="68" t="str">
        <f t="shared" si="839"/>
        <v/>
      </c>
      <c r="DY357" s="32"/>
      <c r="DZ357" s="120"/>
      <c r="EA357" s="62" t="str">
        <f t="shared" si="788"/>
        <v/>
      </c>
      <c r="EB357" s="62" t="str">
        <f t="shared" si="840"/>
        <v/>
      </c>
      <c r="EC357" s="65" t="str">
        <f t="shared" si="910"/>
        <v/>
      </c>
      <c r="ED357" s="68" t="str">
        <f t="shared" si="841"/>
        <v/>
      </c>
      <c r="EE357" s="32"/>
      <c r="EF357" s="120"/>
      <c r="EG357" s="62" t="str">
        <f t="shared" si="789"/>
        <v/>
      </c>
      <c r="EH357" s="62" t="str">
        <f t="shared" si="842"/>
        <v/>
      </c>
      <c r="EI357" s="65" t="str">
        <f t="shared" si="911"/>
        <v/>
      </c>
      <c r="EJ357" s="68" t="str">
        <f t="shared" si="843"/>
        <v/>
      </c>
      <c r="EK357" s="32"/>
      <c r="EL357" s="120"/>
      <c r="EM357" s="62" t="str">
        <f t="shared" si="790"/>
        <v/>
      </c>
      <c r="EN357" s="62" t="str">
        <f t="shared" si="844"/>
        <v/>
      </c>
      <c r="EO357" s="65" t="str">
        <f t="shared" si="912"/>
        <v/>
      </c>
      <c r="EP357" s="68" t="str">
        <f t="shared" si="845"/>
        <v/>
      </c>
      <c r="EQ357" s="32"/>
      <c r="ER357" s="120"/>
      <c r="ES357" s="62" t="str">
        <f t="shared" si="791"/>
        <v/>
      </c>
      <c r="ET357" s="62" t="str">
        <f t="shared" si="846"/>
        <v/>
      </c>
      <c r="EU357" s="65" t="str">
        <f t="shared" si="913"/>
        <v/>
      </c>
      <c r="EV357" s="68" t="str">
        <f t="shared" si="847"/>
        <v/>
      </c>
      <c r="EW357" s="32"/>
      <c r="EX357" s="120"/>
      <c r="EY357" s="62" t="str">
        <f t="shared" si="792"/>
        <v/>
      </c>
      <c r="EZ357" s="62" t="str">
        <f t="shared" si="848"/>
        <v/>
      </c>
      <c r="FA357" s="65" t="str">
        <f t="shared" si="914"/>
        <v/>
      </c>
      <c r="FB357" s="68" t="str">
        <f t="shared" si="849"/>
        <v/>
      </c>
      <c r="FC357" s="32"/>
      <c r="FD357" s="120"/>
      <c r="FE357" s="62" t="str">
        <f t="shared" si="793"/>
        <v/>
      </c>
      <c r="FF357" s="62" t="str">
        <f t="shared" si="850"/>
        <v/>
      </c>
      <c r="FG357" s="65" t="str">
        <f t="shared" si="915"/>
        <v/>
      </c>
      <c r="FH357" s="68" t="str">
        <f t="shared" si="851"/>
        <v/>
      </c>
      <c r="FI357" s="32"/>
      <c r="FJ357" s="120"/>
      <c r="FK357" s="62" t="str">
        <f t="shared" si="794"/>
        <v/>
      </c>
      <c r="FL357" s="62" t="str">
        <f t="shared" si="852"/>
        <v/>
      </c>
      <c r="FM357" s="65" t="str">
        <f t="shared" si="916"/>
        <v/>
      </c>
      <c r="FN357" s="68" t="str">
        <f t="shared" si="853"/>
        <v/>
      </c>
      <c r="FO357" s="32"/>
      <c r="FP357" s="120"/>
      <c r="FQ357" s="62" t="str">
        <f t="shared" si="795"/>
        <v/>
      </c>
      <c r="FR357" s="62" t="str">
        <f t="shared" si="854"/>
        <v/>
      </c>
      <c r="FS357" s="65" t="str">
        <f t="shared" si="917"/>
        <v/>
      </c>
      <c r="FT357" s="68" t="str">
        <f t="shared" si="855"/>
        <v/>
      </c>
      <c r="FU357" s="32"/>
      <c r="FV357" s="120"/>
      <c r="FW357" s="62" t="str">
        <f t="shared" si="796"/>
        <v/>
      </c>
      <c r="FX357" s="62" t="str">
        <f t="shared" si="856"/>
        <v/>
      </c>
      <c r="FY357" s="65" t="str">
        <f t="shared" si="918"/>
        <v/>
      </c>
      <c r="FZ357" s="68" t="str">
        <f t="shared" si="857"/>
        <v/>
      </c>
      <c r="GA357" s="32"/>
      <c r="GC357" s="7" t="str">
        <f t="shared" si="858"/>
        <v>Dec 2020</v>
      </c>
      <c r="GD357" s="7" t="str">
        <f t="shared" ca="1" si="797"/>
        <v>Weekend</v>
      </c>
      <c r="GT357" s="71">
        <f>IF(GT$9="", "", IF(AND(NOT('Personnel Details'!$N$11=""), $B357&gt;='Personnel Details'!$N$11), 'Personnel Details'!$O$11, IF(AND(NOT('Personnel Details'!$I$11=""), $B357&gt;='Personnel Details'!$I$11), 'Personnel Details'!$J$11, 'Personnel Details'!$E$11)))</f>
        <v>0.8</v>
      </c>
      <c r="GU357" s="59" t="str">
        <f>IF(GT$9="", "", IF(AND(NOT('Personnel Details'!$N$11=""), $B357&gt;='Personnel Details'!$N$11), IF('Personnel Details'!$P$11="","", 'Personnel Details'!$P$11), IF(AND(NOT('Personnel Details'!$I$11=""), $B357&gt;='Personnel Details'!$I$11), IF('Personnel Details'!$K$11="", "", 'Personnel Details'!$K$11), IF('Personnel Details'!$F$11="", "", 'Personnel Details'!$F$11))))</f>
        <v/>
      </c>
      <c r="GV357" s="74">
        <f>IF(GT$9="", "", IF(AND(NOT('Personnel Details'!$N$11=""), $B357&gt;='Personnel Details'!$N$11), 'Personnel Details'!$Q$11, IF(AND(NOT('Personnel Details'!$I$11=""), $B357&gt;='Personnel Details'!$I$11), 'Personnel Details'!$L$11, 'Personnel Details'!$G$11)))</f>
        <v>0</v>
      </c>
      <c r="GW357" s="59">
        <f t="shared" si="859"/>
        <v>0</v>
      </c>
      <c r="GX357" s="53"/>
      <c r="GZ357" s="78">
        <f>IF(GZ$9="", "", IF(AND(NOT('Personnel Details'!$N$12=""), $B357&gt;='Personnel Details'!$N$12), 'Personnel Details'!$O$12, IF(AND(NOT('Personnel Details'!$I$12=""), $B357&gt;='Personnel Details'!$I$12), 'Personnel Details'!$J$12, 'Personnel Details'!$E$12)))</f>
        <v>0.8</v>
      </c>
      <c r="HA357" s="59" t="str">
        <f>IF(GZ$9="", "", IF(AND(NOT('Personnel Details'!$N$12=""), $B357&gt;='Personnel Details'!$N$12), IF('Personnel Details'!$P$12="","", 'Personnel Details'!$P$12), IF(AND(NOT('Personnel Details'!$I$12=""), $B357&gt;='Personnel Details'!$I$12), IF('Personnel Details'!$K$12="", "", 'Personnel Details'!$K$12), IF('Personnel Details'!$F$12="", "", 'Personnel Details'!$F$12))))</f>
        <v/>
      </c>
      <c r="HB357" s="79">
        <f>IF(GZ$9="", "", IF(AND(NOT('Personnel Details'!$N$12=""), $B357&gt;='Personnel Details'!$N$12), 'Personnel Details'!$Q$12, IF(AND(NOT('Personnel Details'!$I$12=""), $B357&gt;='Personnel Details'!$I$12), 'Personnel Details'!$L$12, 'Personnel Details'!$G$12)))</f>
        <v>0</v>
      </c>
      <c r="HC357" s="59">
        <f t="shared" si="860"/>
        <v>0</v>
      </c>
      <c r="HD357" s="53"/>
      <c r="HF357" s="78">
        <f>IF(HF$9="", "", IF(AND(NOT('Personnel Details'!$N$13=""), $B357&gt;='Personnel Details'!$N$13), 'Personnel Details'!$O$13, IF(AND(NOT('Personnel Details'!$I$13=""), $B357&gt;='Personnel Details'!$I$13), 'Personnel Details'!$J$13, 'Personnel Details'!$E$13)))</f>
        <v>0.8</v>
      </c>
      <c r="HG357" s="59" t="str">
        <f>IF(HF$9="", "", IF(AND(NOT('Personnel Details'!$N$13=""), $B357&gt;='Personnel Details'!$N$13), IF('Personnel Details'!$P$13="","", 'Personnel Details'!$P$13), IF(AND(NOT('Personnel Details'!$I$13=""), $B357&gt;='Personnel Details'!$I$13), IF('Personnel Details'!$K$13="", "", 'Personnel Details'!$K$13), IF('Personnel Details'!$F$13="", "", 'Personnel Details'!$F$13))))</f>
        <v/>
      </c>
      <c r="HH357" s="79">
        <f>IF(HF$9="", "", IF(AND(NOT('Personnel Details'!$N$13=""), $B357&gt;='Personnel Details'!$N$13), 'Personnel Details'!$Q$13, IF(AND(NOT('Personnel Details'!$I$13=""), $B357&gt;='Personnel Details'!$I$13), 'Personnel Details'!$L$13, 'Personnel Details'!$G$13)))</f>
        <v>0</v>
      </c>
      <c r="HI357" s="59">
        <f t="shared" si="861"/>
        <v>0</v>
      </c>
      <c r="HJ357" s="53"/>
      <c r="HL357" s="78">
        <f>IF(HL$9="", "", IF(AND(NOT('Personnel Details'!$N$14=""), $B357&gt;='Personnel Details'!$N$14), 'Personnel Details'!$O$14, IF(AND(NOT('Personnel Details'!$I$14=""), $B357&gt;='Personnel Details'!$I$14), 'Personnel Details'!$J$14, 'Personnel Details'!$E$14)))</f>
        <v>0.8</v>
      </c>
      <c r="HM357" s="59">
        <f>IF(HL$9="", "", IF(AND(NOT('Personnel Details'!$N$14=""), $B357&gt;='Personnel Details'!$N$14), IF('Personnel Details'!$P$14="","", 'Personnel Details'!$P$14), IF(AND(NOT('Personnel Details'!$I$14=""), $B357&gt;='Personnel Details'!$I$14), IF('Personnel Details'!$K$14="", "", 'Personnel Details'!$K$14), IF('Personnel Details'!$F$14="", "", 'Personnel Details'!$F$14))))</f>
        <v>2000</v>
      </c>
      <c r="HN357" s="79">
        <f>IF(HL$9="", "", IF(AND(NOT('Personnel Details'!$N$14=""), $B357&gt;='Personnel Details'!$N$14), 'Personnel Details'!$Q$14, IF(AND(NOT('Personnel Details'!$I$14=""), $B357&gt;='Personnel Details'!$I$14), 'Personnel Details'!$L$14, 'Personnel Details'!$G$14)))</f>
        <v>0.85</v>
      </c>
      <c r="HO357" s="59">
        <f t="shared" si="862"/>
        <v>0</v>
      </c>
      <c r="HP357" s="53"/>
      <c r="HR357" s="78" t="str">
        <f>IF(HR$9="", "", IF(AND(NOT('Personnel Details'!$N$15=""), $B357&gt;='Personnel Details'!$N$15), 'Personnel Details'!$O$15, IF(AND(NOT('Personnel Details'!$I$15=""), $B357&gt;='Personnel Details'!$I$15), 'Personnel Details'!$J$15, 'Personnel Details'!$E$15)))</f>
        <v/>
      </c>
      <c r="HS357" s="59" t="str">
        <f>IF(HR$9="", "", IF(AND(NOT('Personnel Details'!$N$15=""), $B357&gt;='Personnel Details'!$N$15), IF('Personnel Details'!$P$15="","", 'Personnel Details'!$P$15), IF(AND(NOT('Personnel Details'!$I$15=""), $B357&gt;='Personnel Details'!$I$15), IF('Personnel Details'!$K$15="", "", 'Personnel Details'!$K$15), IF('Personnel Details'!$F$15="", "", 'Personnel Details'!$F$15))))</f>
        <v/>
      </c>
      <c r="HT357" s="79" t="str">
        <f>IF(HR$9="", "", IF(AND(NOT('Personnel Details'!$N$15=""), $B357&gt;='Personnel Details'!$N$15), 'Personnel Details'!$Q$15, IF(AND(NOT('Personnel Details'!$I$15=""), $B357&gt;='Personnel Details'!$I$15), 'Personnel Details'!$L$15, 'Personnel Details'!$G$15)))</f>
        <v/>
      </c>
      <c r="HU357" s="59">
        <f t="shared" si="863"/>
        <v>0</v>
      </c>
      <c r="HV357" s="53"/>
      <c r="HX357" s="78" t="str">
        <f>IF(HX$9="", "", IF(AND(NOT('Personnel Details'!$N$16=""), $B357&gt;='Personnel Details'!$N$16), 'Personnel Details'!$O$16, IF(AND(NOT('Personnel Details'!$I$16=""), $B357&gt;='Personnel Details'!$I$16), 'Personnel Details'!$J$16, 'Personnel Details'!$E$16)))</f>
        <v/>
      </c>
      <c r="HY357" s="59" t="str">
        <f>IF(HX$9="", "", IF(AND(NOT('Personnel Details'!$N$16=""), $B357&gt;='Personnel Details'!$N$16), IF('Personnel Details'!$P$16="","", 'Personnel Details'!$P$16), IF(AND(NOT('Personnel Details'!$I$16=""), $B357&gt;='Personnel Details'!$I$16), IF('Personnel Details'!$K$16="", "", 'Personnel Details'!$K$16), IF('Personnel Details'!$F$16="", "", 'Personnel Details'!$F$16))))</f>
        <v/>
      </c>
      <c r="HZ357" s="79" t="str">
        <f>IF(HX$9="", "", IF(AND(NOT('Personnel Details'!$N$16=""), $B357&gt;='Personnel Details'!$N$16), 'Personnel Details'!$Q$16, IF(AND(NOT('Personnel Details'!$I$16=""), $B357&gt;='Personnel Details'!$I$16), 'Personnel Details'!$L$16, 'Personnel Details'!$G$16)))</f>
        <v/>
      </c>
      <c r="IA357" s="59">
        <f t="shared" si="864"/>
        <v>0</v>
      </c>
      <c r="IB357" s="53"/>
      <c r="ID357" s="78" t="str">
        <f>IF(ID$9="", "", IF(AND(NOT('Personnel Details'!$N$17=""), $B357&gt;='Personnel Details'!$N$17), 'Personnel Details'!$O$17, IF(AND(NOT('Personnel Details'!$I$17=""), $B357&gt;='Personnel Details'!$I$17), 'Personnel Details'!$J$17, 'Personnel Details'!$E$17)))</f>
        <v/>
      </c>
      <c r="IE357" s="59" t="str">
        <f>IF(ID$9="", "", IF(AND(NOT('Personnel Details'!$N$17=""), $B357&gt;='Personnel Details'!$N$17), IF('Personnel Details'!$P$17="","", 'Personnel Details'!$P$17), IF(AND(NOT('Personnel Details'!$I$17=""), $B357&gt;='Personnel Details'!$I$17), IF('Personnel Details'!$K$17="", "", 'Personnel Details'!$K$17), IF('Personnel Details'!$F$17="", "", 'Personnel Details'!$F$17))))</f>
        <v/>
      </c>
      <c r="IF357" s="79" t="str">
        <f>IF(ID$9="", "", IF(AND(NOT('Personnel Details'!$N$17=""), $B357&gt;='Personnel Details'!$N$17), 'Personnel Details'!$Q$17, IF(AND(NOT('Personnel Details'!$I$17=""), $B357&gt;='Personnel Details'!$I$17), 'Personnel Details'!$L$17, 'Personnel Details'!$G$17)))</f>
        <v/>
      </c>
      <c r="IG357" s="59">
        <f t="shared" si="865"/>
        <v>0</v>
      </c>
      <c r="IH357" s="53"/>
      <c r="IJ357" s="78" t="str">
        <f>IF(IJ$9="", "", IF(AND(NOT('Personnel Details'!$N$18=""), $B357&gt;='Personnel Details'!$N$18), 'Personnel Details'!$O$18, IF(AND(NOT('Personnel Details'!$I$18=""), $B357&gt;='Personnel Details'!$I$18), 'Personnel Details'!$J$18, 'Personnel Details'!$E$18)))</f>
        <v/>
      </c>
      <c r="IK357" s="59" t="str">
        <f>IF(IJ$9="", "", IF(AND(NOT('Personnel Details'!$N$18=""), $B357&gt;='Personnel Details'!$N$18), IF('Personnel Details'!$P$18="","", 'Personnel Details'!$P$18), IF(AND(NOT('Personnel Details'!$I$18=""), $B357&gt;='Personnel Details'!$I$18), IF('Personnel Details'!$K$18="", "", 'Personnel Details'!$K$18), IF('Personnel Details'!$F$18="", "", 'Personnel Details'!$F$18))))</f>
        <v/>
      </c>
      <c r="IL357" s="79" t="str">
        <f>IF(IJ$9="", "", IF(AND(NOT('Personnel Details'!$N$18=""), $B357&gt;='Personnel Details'!$N$18), 'Personnel Details'!$Q$18, IF(AND(NOT('Personnel Details'!$I$18=""), $B357&gt;='Personnel Details'!$I$18), 'Personnel Details'!$L$18, 'Personnel Details'!$G$18)))</f>
        <v/>
      </c>
      <c r="IM357" s="59">
        <f t="shared" si="866"/>
        <v>0</v>
      </c>
      <c r="IN357" s="53"/>
      <c r="IP357" s="78" t="str">
        <f>IF(IP$9="", "", IF(AND(NOT('Personnel Details'!$N$19=""), $B357&gt;='Personnel Details'!$N$19), 'Personnel Details'!$O$19, IF(AND(NOT('Personnel Details'!$I$19=""), $B357&gt;='Personnel Details'!$I$19), 'Personnel Details'!$J$19, 'Personnel Details'!$E$19)))</f>
        <v/>
      </c>
      <c r="IQ357" s="59" t="str">
        <f>IF(IP$9="", "", IF(AND(NOT('Personnel Details'!$N$19=""), $B357&gt;='Personnel Details'!$N$19), IF('Personnel Details'!$P$19="","", 'Personnel Details'!$P$19), IF(AND(NOT('Personnel Details'!$I$19=""), $B357&gt;='Personnel Details'!$I$19), IF('Personnel Details'!$K$19="", "", 'Personnel Details'!$K$19), IF('Personnel Details'!$F$19="", "", 'Personnel Details'!$F$19))))</f>
        <v/>
      </c>
      <c r="IR357" s="79" t="str">
        <f>IF(IP$9="", "", IF(AND(NOT('Personnel Details'!$N$19=""), $B357&gt;='Personnel Details'!$N$19), 'Personnel Details'!$Q$19, IF(AND(NOT('Personnel Details'!$I$19=""), $B357&gt;='Personnel Details'!$I$19), 'Personnel Details'!$L$19, 'Personnel Details'!$G$19)))</f>
        <v/>
      </c>
      <c r="IS357" s="59">
        <f t="shared" si="867"/>
        <v>0</v>
      </c>
      <c r="IT357" s="53"/>
      <c r="IV357" s="78" t="str">
        <f>IF(IV$9="", "", IF(AND(NOT('Personnel Details'!$N$20=""), $B357&gt;='Personnel Details'!$N$20), 'Personnel Details'!$O$20, IF(AND(NOT('Personnel Details'!$I$20=""), $B357&gt;='Personnel Details'!$I$20), 'Personnel Details'!$J$20, 'Personnel Details'!$E$20)))</f>
        <v/>
      </c>
      <c r="IW357" s="59" t="str">
        <f>IF(IV$9="", "", IF(AND(NOT('Personnel Details'!$N$20=""), $B357&gt;='Personnel Details'!$N$20), IF('Personnel Details'!$P$20="","", 'Personnel Details'!$P$20), IF(AND(NOT('Personnel Details'!$I$20=""), $B357&gt;='Personnel Details'!$I$20), IF('Personnel Details'!$K$20="", "", 'Personnel Details'!$K$20), IF('Personnel Details'!$F$20="", "", 'Personnel Details'!$F$20))))</f>
        <v/>
      </c>
      <c r="IX357" s="79" t="str">
        <f>IF(IV$9="", "", IF(AND(NOT('Personnel Details'!$N$20=""), $B357&gt;='Personnel Details'!$N$20), 'Personnel Details'!$Q$20, IF(AND(NOT('Personnel Details'!$I$20=""), $B357&gt;='Personnel Details'!$I$20), 'Personnel Details'!$L$20, 'Personnel Details'!$G$20)))</f>
        <v/>
      </c>
      <c r="IY357" s="59">
        <f t="shared" si="868"/>
        <v>0</v>
      </c>
      <c r="IZ357" s="53"/>
      <c r="JB357" s="78" t="str">
        <f>IF(JB$9="", "", IF(AND(NOT('Personnel Details'!$N$21=""), $B357&gt;='Personnel Details'!$N$21), 'Personnel Details'!$O$21, IF(AND(NOT('Personnel Details'!$I$21=""), $B357&gt;='Personnel Details'!$I$21), 'Personnel Details'!$J$21, 'Personnel Details'!$E$21)))</f>
        <v/>
      </c>
      <c r="JC357" s="59" t="str">
        <f>IF(JB$9="", "", IF(AND(NOT('Personnel Details'!$N$21=""), $B357&gt;='Personnel Details'!$N$21), IF('Personnel Details'!$P$21="","", 'Personnel Details'!$P$21), IF(AND(NOT('Personnel Details'!$I$21=""), $B357&gt;='Personnel Details'!$I$21), IF('Personnel Details'!$K$21="", "", 'Personnel Details'!$K$21), IF('Personnel Details'!$F$21="", "", 'Personnel Details'!$F$21))))</f>
        <v/>
      </c>
      <c r="JD357" s="79" t="str">
        <f>IF(JB$9="", "", IF(AND(NOT('Personnel Details'!$N$21=""), $B357&gt;='Personnel Details'!$N$21), 'Personnel Details'!$Q$21, IF(AND(NOT('Personnel Details'!$I$21=""), $B357&gt;='Personnel Details'!$I$21), 'Personnel Details'!$L$21, 'Personnel Details'!$G$21)))</f>
        <v/>
      </c>
      <c r="JE357" s="59">
        <f t="shared" si="869"/>
        <v>0</v>
      </c>
      <c r="JF357" s="53"/>
      <c r="JH357" s="78" t="str">
        <f>IF(JH$9="", "", IF(AND(NOT('Personnel Details'!$N$22=""), $B357&gt;='Personnel Details'!$N$22), 'Personnel Details'!$O$22, IF(AND(NOT('Personnel Details'!$I$22=""), $B357&gt;='Personnel Details'!$I$22), 'Personnel Details'!$J$22, 'Personnel Details'!$E$22)))</f>
        <v/>
      </c>
      <c r="JI357" s="59" t="str">
        <f>IF(JH$9="", "", IF(AND(NOT('Personnel Details'!$N$22=""), $B357&gt;='Personnel Details'!$N$22), IF('Personnel Details'!$P$22="","", 'Personnel Details'!$P$22), IF(AND(NOT('Personnel Details'!$I$22=""), $B357&gt;='Personnel Details'!$I$22), IF('Personnel Details'!$K$22="", "", 'Personnel Details'!$K$22), IF('Personnel Details'!$F$22="", "", 'Personnel Details'!$F$22))))</f>
        <v/>
      </c>
      <c r="JJ357" s="79" t="str">
        <f>IF(JH$9="", "", IF(AND(NOT('Personnel Details'!$N$22=""), $B357&gt;='Personnel Details'!$N$22), 'Personnel Details'!$Q$22, IF(AND(NOT('Personnel Details'!$I$22=""), $B357&gt;='Personnel Details'!$I$22), 'Personnel Details'!$L$22, 'Personnel Details'!$G$22)))</f>
        <v/>
      </c>
      <c r="JK357" s="59">
        <f t="shared" si="870"/>
        <v>0</v>
      </c>
      <c r="JL357" s="53"/>
      <c r="JN357" s="78" t="str">
        <f>IF(JN$9="", "", IF(AND(NOT('Personnel Details'!$N$23=""), $B357&gt;='Personnel Details'!$N$23), 'Personnel Details'!$O$23, IF(AND(NOT('Personnel Details'!$I$23=""), $B357&gt;='Personnel Details'!$I$23), 'Personnel Details'!$J$23, 'Personnel Details'!$E$23)))</f>
        <v/>
      </c>
      <c r="JO357" s="59" t="str">
        <f>IF(JN$9="", "", IF(AND(NOT('Personnel Details'!$N$23=""), $B357&gt;='Personnel Details'!$N$23), IF('Personnel Details'!$P$23="","", 'Personnel Details'!$P$23), IF(AND(NOT('Personnel Details'!$I$23=""), $B357&gt;='Personnel Details'!$I$23), IF('Personnel Details'!$K$23="", "", 'Personnel Details'!$K$23), IF('Personnel Details'!$F$23="", "", 'Personnel Details'!$F$23))))</f>
        <v/>
      </c>
      <c r="JP357" s="79" t="str">
        <f>IF(JN$9="", "", IF(AND(NOT('Personnel Details'!$N$23=""), $B357&gt;='Personnel Details'!$N$23), 'Personnel Details'!$Q$23, IF(AND(NOT('Personnel Details'!$I$23=""), $B357&gt;='Personnel Details'!$I$23), 'Personnel Details'!$L$23, 'Personnel Details'!$G$23)))</f>
        <v/>
      </c>
      <c r="JQ357" s="59">
        <f t="shared" si="871"/>
        <v>0</v>
      </c>
      <c r="JR357" s="53"/>
      <c r="JT357" s="78" t="str">
        <f>IF(JT$9="", "", IF(AND(NOT('Personnel Details'!$N$24=""), $B357&gt;='Personnel Details'!$N$24), 'Personnel Details'!$O$24, IF(AND(NOT('Personnel Details'!$I$24=""), $B357&gt;='Personnel Details'!$I$24), 'Personnel Details'!$J$24, 'Personnel Details'!$E$24)))</f>
        <v/>
      </c>
      <c r="JU357" s="59" t="str">
        <f>IF(JT$9="", "", IF(AND(NOT('Personnel Details'!$N$24=""), $B357&gt;='Personnel Details'!$N$24), IF('Personnel Details'!$P$24="","", 'Personnel Details'!$P$24), IF(AND(NOT('Personnel Details'!$I$24=""), $B357&gt;='Personnel Details'!$I$24), IF('Personnel Details'!$K$24="", "", 'Personnel Details'!$K$24), IF('Personnel Details'!$F$24="", "", 'Personnel Details'!$F$24))))</f>
        <v/>
      </c>
      <c r="JV357" s="79" t="str">
        <f>IF(JT$9="", "", IF(AND(NOT('Personnel Details'!$N$24=""), $B357&gt;='Personnel Details'!$N$24), 'Personnel Details'!$Q$24, IF(AND(NOT('Personnel Details'!$I$24=""), $B357&gt;='Personnel Details'!$I$24), 'Personnel Details'!$L$24, 'Personnel Details'!$G$24)))</f>
        <v/>
      </c>
      <c r="JW357" s="59">
        <f t="shared" si="872"/>
        <v>0</v>
      </c>
      <c r="JX357" s="53"/>
      <c r="JZ357" s="78" t="str">
        <f>IF(JZ$9="", "", IF(AND(NOT('Personnel Details'!$N$25=""), $B357&gt;='Personnel Details'!$N$25), 'Personnel Details'!$O$25, IF(AND(NOT('Personnel Details'!$I$25=""), $B357&gt;='Personnel Details'!$I$25), 'Personnel Details'!$J$25, 'Personnel Details'!$E$25)))</f>
        <v/>
      </c>
      <c r="KA357" s="59" t="str">
        <f>IF(JZ$9="", "", IF(AND(NOT('Personnel Details'!$N$25=""), $B357&gt;='Personnel Details'!$N$25), IF('Personnel Details'!$P$25="","", 'Personnel Details'!$P$25), IF(AND(NOT('Personnel Details'!$I$25=""), $B357&gt;='Personnel Details'!$I$25), IF('Personnel Details'!$K$25="", "", 'Personnel Details'!$K$25), IF('Personnel Details'!$F$25="", "", 'Personnel Details'!$F$25))))</f>
        <v/>
      </c>
      <c r="KB357" s="79" t="str">
        <f>IF(JZ$9="", "", IF(AND(NOT('Personnel Details'!$N$25=""), $B357&gt;='Personnel Details'!$N$25), 'Personnel Details'!$Q$25, IF(AND(NOT('Personnel Details'!$I$25=""), $B357&gt;='Personnel Details'!$I$25), 'Personnel Details'!$L$25, 'Personnel Details'!$G$25)))</f>
        <v/>
      </c>
      <c r="KC357" s="59">
        <f t="shared" si="873"/>
        <v>0</v>
      </c>
      <c r="KD357" s="53"/>
      <c r="KF357" s="78" t="str">
        <f>IF(KF$9="", "", IF(AND(NOT('Personnel Details'!$N$26=""), $B357&gt;='Personnel Details'!$N$26), 'Personnel Details'!$O$26, IF(AND(NOT('Personnel Details'!$I$26=""), $B357&gt;='Personnel Details'!$I$26), 'Personnel Details'!$J$26, 'Personnel Details'!$E$26)))</f>
        <v/>
      </c>
      <c r="KG357" s="59" t="str">
        <f>IF(KF$9="", "", IF(AND(NOT('Personnel Details'!$N$26=""), $B357&gt;='Personnel Details'!$N$26), IF('Personnel Details'!$P$26="","", 'Personnel Details'!$P$26), IF(AND(NOT('Personnel Details'!$I$26=""), $B357&gt;='Personnel Details'!$I$26), IF('Personnel Details'!$K$26="", "", 'Personnel Details'!$K$26), IF('Personnel Details'!$F$26="", "", 'Personnel Details'!$F$26))))</f>
        <v/>
      </c>
      <c r="KH357" s="79" t="str">
        <f>IF(KF$9="", "", IF(AND(NOT('Personnel Details'!$N$26=""), $B357&gt;='Personnel Details'!$N$26), 'Personnel Details'!$Q$26, IF(AND(NOT('Personnel Details'!$I$26=""), $B357&gt;='Personnel Details'!$I$26), 'Personnel Details'!$L$26, 'Personnel Details'!$G$26)))</f>
        <v/>
      </c>
      <c r="KI357" s="59">
        <f t="shared" si="874"/>
        <v>0</v>
      </c>
      <c r="KJ357" s="53"/>
      <c r="KL357" s="78" t="str">
        <f>IF(KL$9="", "", IF(AND(NOT('Personnel Details'!$N$27=""), $B357&gt;='Personnel Details'!$N$27), 'Personnel Details'!$O$27, IF(AND(NOT('Personnel Details'!$I$27=""), $B357&gt;='Personnel Details'!$I$27), 'Personnel Details'!$J$27, 'Personnel Details'!$E$27)))</f>
        <v/>
      </c>
      <c r="KM357" s="59" t="str">
        <f>IF(KL$9="", "", IF(AND(NOT('Personnel Details'!$N$27=""), $B357&gt;='Personnel Details'!$N$27), IF('Personnel Details'!$P$27="","", 'Personnel Details'!$P$27), IF(AND(NOT('Personnel Details'!$I$27=""), $B357&gt;='Personnel Details'!$I$27), IF('Personnel Details'!$K$27="", "", 'Personnel Details'!$K$27), IF('Personnel Details'!$F$27="", "", 'Personnel Details'!$F$27))))</f>
        <v/>
      </c>
      <c r="KN357" s="79" t="str">
        <f>IF(KL$9="", "", IF(AND(NOT('Personnel Details'!$N$27=""), $B357&gt;='Personnel Details'!$N$27), 'Personnel Details'!$Q$27, IF(AND(NOT('Personnel Details'!$I$27=""), $B357&gt;='Personnel Details'!$I$27), 'Personnel Details'!$L$27, 'Personnel Details'!$G$27)))</f>
        <v/>
      </c>
      <c r="KO357" s="59">
        <f t="shared" si="875"/>
        <v>0</v>
      </c>
      <c r="KP357" s="53"/>
      <c r="KR357" s="78" t="str">
        <f>IF(KR$9="", "", IF(AND(NOT('Personnel Details'!$N$28=""), $B357&gt;='Personnel Details'!$N$28), 'Personnel Details'!$O$28, IF(AND(NOT('Personnel Details'!$I$28=""), $B357&gt;='Personnel Details'!$I$28), 'Personnel Details'!$J$28, 'Personnel Details'!$E$28)))</f>
        <v/>
      </c>
      <c r="KS357" s="59" t="str">
        <f>IF(KR$9="", "", IF(AND(NOT('Personnel Details'!$N$28=""), $B357&gt;='Personnel Details'!$N$28), IF('Personnel Details'!$P$28="","", 'Personnel Details'!$P$28), IF(AND(NOT('Personnel Details'!$I$28=""), $B357&gt;='Personnel Details'!$I$28), IF('Personnel Details'!$K$28="", "", 'Personnel Details'!$K$28), IF('Personnel Details'!$F$28="", "", 'Personnel Details'!$F$28))))</f>
        <v/>
      </c>
      <c r="KT357" s="79" t="str">
        <f>IF(KR$9="", "", IF(AND(NOT('Personnel Details'!$N$28=""), $B357&gt;='Personnel Details'!$N$28), 'Personnel Details'!$Q$28, IF(AND(NOT('Personnel Details'!$I$28=""), $B357&gt;='Personnel Details'!$I$28), 'Personnel Details'!$L$28, 'Personnel Details'!$G$28)))</f>
        <v/>
      </c>
      <c r="KU357" s="59">
        <f t="shared" si="876"/>
        <v>0</v>
      </c>
      <c r="KV357" s="53"/>
      <c r="KX357" s="78" t="str">
        <f>IF(KX$9="", "", IF(AND(NOT('Personnel Details'!$N$29=""), $B357&gt;='Personnel Details'!$N$29), 'Personnel Details'!$O$29, IF(AND(NOT('Personnel Details'!$I$29=""), $B357&gt;='Personnel Details'!$I$29), 'Personnel Details'!$J$29, 'Personnel Details'!$E$29)))</f>
        <v/>
      </c>
      <c r="KY357" s="59" t="str">
        <f>IF(KX$9="", "", IF(AND(NOT('Personnel Details'!$N$29=""), $B357&gt;='Personnel Details'!$N$29), IF('Personnel Details'!$P$29="","", 'Personnel Details'!$P$29), IF(AND(NOT('Personnel Details'!$I$29=""), $B357&gt;='Personnel Details'!$I$29), IF('Personnel Details'!$K$29="", "", 'Personnel Details'!$K$29), IF('Personnel Details'!$F$29="", "", 'Personnel Details'!$F$29))))</f>
        <v/>
      </c>
      <c r="KZ357" s="79" t="str">
        <f>IF(KX$9="", "", IF(AND(NOT('Personnel Details'!$N$29=""), $B357&gt;='Personnel Details'!$N$29), 'Personnel Details'!$Q$29, IF(AND(NOT('Personnel Details'!$I$29=""), $B357&gt;='Personnel Details'!$I$29), 'Personnel Details'!$L$29, 'Personnel Details'!$G$29)))</f>
        <v/>
      </c>
      <c r="LA357" s="59">
        <f t="shared" si="877"/>
        <v>0</v>
      </c>
      <c r="LB357" s="53"/>
      <c r="LD357" s="78" t="str">
        <f>IF(LD$9="", "", IF(AND(NOT('Personnel Details'!$N$30=""), $B357&gt;='Personnel Details'!$N$30), 'Personnel Details'!$O$30, IF(AND(NOT('Personnel Details'!$I$30=""), $B357&gt;='Personnel Details'!$I$30), 'Personnel Details'!$J$30, 'Personnel Details'!$E$30)))</f>
        <v/>
      </c>
      <c r="LE357" s="59" t="str">
        <f>IF(LD$9="", "", IF(AND(NOT('Personnel Details'!$N$30=""), $B357&gt;='Personnel Details'!$N$30), IF('Personnel Details'!$P$30="","", 'Personnel Details'!$P$30), IF(AND(NOT('Personnel Details'!$I$30=""), $B357&gt;='Personnel Details'!$I$30), IF('Personnel Details'!$K$30="", "", 'Personnel Details'!$K$30), IF('Personnel Details'!$F$30="", "", 'Personnel Details'!$F$30))))</f>
        <v/>
      </c>
      <c r="LF357" s="79" t="str">
        <f>IF(LD$9="", "", IF(AND(NOT('Personnel Details'!$N$30=""), $B357&gt;='Personnel Details'!$N$30), 'Personnel Details'!$Q$30, IF(AND(NOT('Personnel Details'!$I$30=""), $B357&gt;='Personnel Details'!$I$30), 'Personnel Details'!$L$30, 'Personnel Details'!$G$30)))</f>
        <v/>
      </c>
      <c r="LG357" s="59">
        <f t="shared" si="878"/>
        <v>0</v>
      </c>
      <c r="LH357" s="53"/>
      <c r="LJ357" s="78" t="str">
        <f>IF(LJ$9="", "", IF(AND(NOT('Personnel Details'!$N$31=""), $B357&gt;='Personnel Details'!$N$31), 'Personnel Details'!$O$31, IF(AND(NOT('Personnel Details'!$I$31=""), $B357&gt;='Personnel Details'!$I$31), 'Personnel Details'!$J$31, 'Personnel Details'!$E$31)))</f>
        <v/>
      </c>
      <c r="LK357" s="59" t="str">
        <f>IF(LJ$9="", "", IF(AND(NOT('Personnel Details'!$N$31=""), $B357&gt;='Personnel Details'!$N$31), IF('Personnel Details'!$P$31="","", 'Personnel Details'!$P$31), IF(AND(NOT('Personnel Details'!$I$31=""), $B357&gt;='Personnel Details'!$I$31), IF('Personnel Details'!$K$31="", "", 'Personnel Details'!$K$31), IF('Personnel Details'!$F$31="", "", 'Personnel Details'!$F$31))))</f>
        <v/>
      </c>
      <c r="LL357" s="79" t="str">
        <f>IF(LJ$9="", "", IF(AND(NOT('Personnel Details'!$N$31=""), $B357&gt;='Personnel Details'!$N$31), 'Personnel Details'!$Q$31, IF(AND(NOT('Personnel Details'!$I$31=""), $B357&gt;='Personnel Details'!$I$31), 'Personnel Details'!$L$31, 'Personnel Details'!$G$31)))</f>
        <v/>
      </c>
      <c r="LM357" s="59">
        <f t="shared" si="879"/>
        <v>0</v>
      </c>
      <c r="LN357" s="53"/>
      <c r="LP357" s="78" t="str">
        <f>IF(LP$9="", "", IF(AND(NOT('Personnel Details'!$N$32=""), $B357&gt;='Personnel Details'!$N$32), 'Personnel Details'!$O$32, IF(AND(NOT('Personnel Details'!$I$32=""), $B357&gt;='Personnel Details'!$I$32), 'Personnel Details'!$J$32, 'Personnel Details'!$E$32)))</f>
        <v/>
      </c>
      <c r="LQ357" s="59" t="str">
        <f>IF(LP$9="", "", IF(AND(NOT('Personnel Details'!$N$32=""), $B357&gt;='Personnel Details'!$N$32), IF('Personnel Details'!$P$32="","", 'Personnel Details'!$P$32), IF(AND(NOT('Personnel Details'!$I$32=""), $B357&gt;='Personnel Details'!$I$32), IF('Personnel Details'!$K$32="", "", 'Personnel Details'!$K$32), IF('Personnel Details'!$F$32="", "", 'Personnel Details'!$F$32))))</f>
        <v/>
      </c>
      <c r="LR357" s="79" t="str">
        <f>IF(LP$9="", "", IF(AND(NOT('Personnel Details'!$N$32=""), $B357&gt;='Personnel Details'!$N$32), 'Personnel Details'!$Q$32, IF(AND(NOT('Personnel Details'!$I$32=""), $B357&gt;='Personnel Details'!$I$32), 'Personnel Details'!$L$32, 'Personnel Details'!$G$32)))</f>
        <v/>
      </c>
      <c r="LS357" s="59">
        <f t="shared" si="880"/>
        <v>0</v>
      </c>
      <c r="LT357" s="53"/>
      <c r="LV357" s="78" t="str">
        <f>IF(LV$9="", "", IF(AND(NOT('Personnel Details'!$N$33=""), $B357&gt;='Personnel Details'!$N$33), 'Personnel Details'!$O$33, IF(AND(NOT('Personnel Details'!$I$33=""), $B357&gt;='Personnel Details'!$I$33), 'Personnel Details'!$J$33, 'Personnel Details'!$E$33)))</f>
        <v/>
      </c>
      <c r="LW357" s="59" t="str">
        <f>IF(LV$9="", "", IF(AND(NOT('Personnel Details'!$N$33=""), $B357&gt;='Personnel Details'!$N$33), IF('Personnel Details'!$P$33="","", 'Personnel Details'!$P$33), IF(AND(NOT('Personnel Details'!$I$33=""), $B357&gt;='Personnel Details'!$I$33), IF('Personnel Details'!$K$33="", "", 'Personnel Details'!$K$33), IF('Personnel Details'!$F$33="", "", 'Personnel Details'!$F$33))))</f>
        <v/>
      </c>
      <c r="LX357" s="79" t="str">
        <f>IF(LV$9="", "", IF(AND(NOT('Personnel Details'!$N$33=""), $B357&gt;='Personnel Details'!$N$33), 'Personnel Details'!$Q$33, IF(AND(NOT('Personnel Details'!$I$33=""), $B357&gt;='Personnel Details'!$I$33), 'Personnel Details'!$L$33, 'Personnel Details'!$G$33)))</f>
        <v/>
      </c>
      <c r="LY357" s="59">
        <f t="shared" si="881"/>
        <v>0</v>
      </c>
      <c r="LZ357" s="53"/>
      <c r="MB357" s="78" t="str">
        <f>IF(MB$9="", "", IF(AND(NOT('Personnel Details'!$N$34=""), $B357&gt;='Personnel Details'!$N$34), 'Personnel Details'!$O$34, IF(AND(NOT('Personnel Details'!$I$34=""), $B357&gt;='Personnel Details'!$I$34), 'Personnel Details'!$J$34, 'Personnel Details'!$E$34)))</f>
        <v/>
      </c>
      <c r="MC357" s="59" t="str">
        <f>IF(MB$9="", "", IF(AND(NOT('Personnel Details'!$N$34=""), $B357&gt;='Personnel Details'!$N$34), IF('Personnel Details'!$P$34="","", 'Personnel Details'!$P$34), IF(AND(NOT('Personnel Details'!$I$34=""), $B357&gt;='Personnel Details'!$I$34), IF('Personnel Details'!$K$34="", "", 'Personnel Details'!$K$34), IF('Personnel Details'!$F$34="", "", 'Personnel Details'!$F$34))))</f>
        <v/>
      </c>
      <c r="MD357" s="79" t="str">
        <f>IF(MB$9="", "", IF(AND(NOT('Personnel Details'!$N$34=""), $B357&gt;='Personnel Details'!$N$34), 'Personnel Details'!$Q$34, IF(AND(NOT('Personnel Details'!$I$34=""), $B357&gt;='Personnel Details'!$I$34), 'Personnel Details'!$L$34, 'Personnel Details'!$G$34)))</f>
        <v/>
      </c>
      <c r="ME357" s="59">
        <f t="shared" si="882"/>
        <v>0</v>
      </c>
      <c r="MF357" s="53"/>
      <c r="MH357" s="78" t="str">
        <f>IF(MH$9="", "", IF(AND(NOT('Personnel Details'!$N$35=""), $B357&gt;='Personnel Details'!$N$35), 'Personnel Details'!$O$35, IF(AND(NOT('Personnel Details'!$I$35=""), $B357&gt;='Personnel Details'!$I$35), 'Personnel Details'!$J$35, 'Personnel Details'!$E$35)))</f>
        <v/>
      </c>
      <c r="MI357" s="59" t="str">
        <f>IF(MH$9="", "", IF(AND(NOT('Personnel Details'!$N$35=""), $B357&gt;='Personnel Details'!$N$35), IF('Personnel Details'!$P$35="","", 'Personnel Details'!$P$35), IF(AND(NOT('Personnel Details'!$I$35=""), $B357&gt;='Personnel Details'!$I$35), IF('Personnel Details'!$K$35="", "", 'Personnel Details'!$K$35), IF('Personnel Details'!$F$35="", "", 'Personnel Details'!$F$35))))</f>
        <v/>
      </c>
      <c r="MJ357" s="79" t="str">
        <f>IF(MH$9="", "", IF(AND(NOT('Personnel Details'!$N$35=""), $B357&gt;='Personnel Details'!$N$35), 'Personnel Details'!$Q$35, IF(AND(NOT('Personnel Details'!$I$35=""), $B357&gt;='Personnel Details'!$I$35), 'Personnel Details'!$L$35, 'Personnel Details'!$G$35)))</f>
        <v/>
      </c>
      <c r="MK357" s="59">
        <f t="shared" si="883"/>
        <v>0</v>
      </c>
      <c r="ML357" s="53"/>
      <c r="MN357" s="78" t="str">
        <f>IF(MN$9="", "", IF(AND(NOT('Personnel Details'!$N$36=""), $B357&gt;='Personnel Details'!$N$36), 'Personnel Details'!$O$36, IF(AND(NOT('Personnel Details'!$I$36=""), $B357&gt;='Personnel Details'!$I$36), 'Personnel Details'!$J$36, 'Personnel Details'!$E$36)))</f>
        <v/>
      </c>
      <c r="MO357" s="59" t="str">
        <f>IF(MN$9="", "", IF(AND(NOT('Personnel Details'!$N$36=""), $B357&gt;='Personnel Details'!$N$36), IF('Personnel Details'!$P$36="","", 'Personnel Details'!$P$36), IF(AND(NOT('Personnel Details'!$I$36=""), $B357&gt;='Personnel Details'!$I$36), IF('Personnel Details'!$K$36="", "", 'Personnel Details'!$K$36), IF('Personnel Details'!$F$36="", "", 'Personnel Details'!$F$36))))</f>
        <v/>
      </c>
      <c r="MP357" s="79" t="str">
        <f>IF(MN$9="", "", IF(AND(NOT('Personnel Details'!$N$36=""), $B357&gt;='Personnel Details'!$N$36), 'Personnel Details'!$Q$36, IF(AND(NOT('Personnel Details'!$I$36=""), $B357&gt;='Personnel Details'!$I$36), 'Personnel Details'!$L$36, 'Personnel Details'!$G$36)))</f>
        <v/>
      </c>
      <c r="MQ357" s="59">
        <f t="shared" si="884"/>
        <v>0</v>
      </c>
      <c r="MR357" s="53"/>
      <c r="MT357" s="78" t="str">
        <f>IF(MT$9="", "", IF(AND(NOT('Personnel Details'!$N$37=""), $B357&gt;='Personnel Details'!$N$37), 'Personnel Details'!$O$37, IF(AND(NOT('Personnel Details'!$I$37=""), $B357&gt;='Personnel Details'!$I$37), 'Personnel Details'!$J$37, 'Personnel Details'!$E$37)))</f>
        <v/>
      </c>
      <c r="MU357" s="59" t="str">
        <f>IF(MT$9="", "", IF(AND(NOT('Personnel Details'!$N$37=""), $B357&gt;='Personnel Details'!$N$37), IF('Personnel Details'!$P$37="","", 'Personnel Details'!$P$37), IF(AND(NOT('Personnel Details'!$I$37=""), $B357&gt;='Personnel Details'!$I$37), IF('Personnel Details'!$K$37="", "", 'Personnel Details'!$K$37), IF('Personnel Details'!$F$37="", "", 'Personnel Details'!$F$37))))</f>
        <v/>
      </c>
      <c r="MV357" s="79" t="str">
        <f>IF(MT$9="", "", IF(AND(NOT('Personnel Details'!$N$37=""), $B357&gt;='Personnel Details'!$N$37), 'Personnel Details'!$Q$37, IF(AND(NOT('Personnel Details'!$I$37=""), $B357&gt;='Personnel Details'!$I$37), 'Personnel Details'!$L$37, 'Personnel Details'!$G$37)))</f>
        <v/>
      </c>
      <c r="MW357" s="59">
        <f t="shared" si="885"/>
        <v>0</v>
      </c>
      <c r="MX357" s="53"/>
      <c r="MZ357" s="78" t="str">
        <f>IF(MZ$9="", "", IF(AND(NOT('Personnel Details'!$N$38=""), $B357&gt;='Personnel Details'!$N$38), 'Personnel Details'!$O$38, IF(AND(NOT('Personnel Details'!$I$38=""), $B357&gt;='Personnel Details'!$I$38), 'Personnel Details'!$J$38, 'Personnel Details'!$E$38)))</f>
        <v/>
      </c>
      <c r="NA357" s="59" t="str">
        <f>IF(MZ$9="", "", IF(AND(NOT('Personnel Details'!$N$38=""), $B357&gt;='Personnel Details'!$N$38), IF('Personnel Details'!$P$38="","", 'Personnel Details'!$P$38), IF(AND(NOT('Personnel Details'!$I$38=""), $B357&gt;='Personnel Details'!$I$38), IF('Personnel Details'!$K$38="", "", 'Personnel Details'!$K$38), IF('Personnel Details'!$F$38="", "", 'Personnel Details'!$F$38))))</f>
        <v/>
      </c>
      <c r="NB357" s="79" t="str">
        <f>IF(MZ$9="", "", IF(AND(NOT('Personnel Details'!$N$38=""), $B357&gt;='Personnel Details'!$N$38), 'Personnel Details'!$Q$38, IF(AND(NOT('Personnel Details'!$I$38=""), $B357&gt;='Personnel Details'!$I$38), 'Personnel Details'!$L$38, 'Personnel Details'!$G$38)))</f>
        <v/>
      </c>
      <c r="NC357" s="59">
        <f t="shared" si="886"/>
        <v>0</v>
      </c>
      <c r="ND357" s="53"/>
      <c r="NF357" s="78" t="str">
        <f>IF(NF$9="", "", IF(AND(NOT('Personnel Details'!$N$39=""), $B357&gt;='Personnel Details'!$N$39), 'Personnel Details'!$O$39, IF(AND(NOT('Personnel Details'!$I$39=""), $B357&gt;='Personnel Details'!$I$39), 'Personnel Details'!$J$39, 'Personnel Details'!$E$39)))</f>
        <v/>
      </c>
      <c r="NG357" s="59" t="str">
        <f>IF(NF$9="", "", IF(AND(NOT('Personnel Details'!$N$39=""), $B357&gt;='Personnel Details'!$N$39), IF('Personnel Details'!$P$39="","", 'Personnel Details'!$P$39), IF(AND(NOT('Personnel Details'!$I$39=""), $B357&gt;='Personnel Details'!$I$39), IF('Personnel Details'!$K$39="", "", 'Personnel Details'!$K$39), IF('Personnel Details'!$F$39="", "", 'Personnel Details'!$F$39))))</f>
        <v/>
      </c>
      <c r="NH357" s="79" t="str">
        <f>IF(NF$9="", "", IF(AND(NOT('Personnel Details'!$N$39=""), $B357&gt;='Personnel Details'!$N$39), 'Personnel Details'!$Q$39, IF(AND(NOT('Personnel Details'!$I$39=""), $B357&gt;='Personnel Details'!$I$39), 'Personnel Details'!$L$39, 'Personnel Details'!$G$39)))</f>
        <v/>
      </c>
      <c r="NI357" s="59">
        <f t="shared" si="887"/>
        <v>0</v>
      </c>
      <c r="NJ357" s="53"/>
      <c r="NL357" s="78" t="str">
        <f>IF(NL$9="", "", IF(AND(NOT('Personnel Details'!$N$40=""), $B357&gt;='Personnel Details'!$N$40), 'Personnel Details'!$O$40, IF(AND(NOT('Personnel Details'!$I$40=""), $B357&gt;='Personnel Details'!$I$40), 'Personnel Details'!$J$40, 'Personnel Details'!$E$40)))</f>
        <v/>
      </c>
      <c r="NM357" s="59" t="str">
        <f>IF(NL$9="", "", IF(AND(NOT('Personnel Details'!$N$40=""), $B357&gt;='Personnel Details'!$N$40), IF('Personnel Details'!$P$40="","", 'Personnel Details'!$P$40), IF(AND(NOT('Personnel Details'!$I$40=""), $B357&gt;='Personnel Details'!$I$40), IF('Personnel Details'!$K$40="", "", 'Personnel Details'!$K$40), IF('Personnel Details'!$F$40="", "", 'Personnel Details'!$F$40))))</f>
        <v/>
      </c>
      <c r="NN357" s="79" t="str">
        <f>IF(NL$9="", "", IF(AND(NOT('Personnel Details'!$N$40=""), $B357&gt;='Personnel Details'!$N$40), 'Personnel Details'!$Q$40, IF(AND(NOT('Personnel Details'!$I$40=""), $B357&gt;='Personnel Details'!$I$40), 'Personnel Details'!$L$40, 'Personnel Details'!$G$40)))</f>
        <v/>
      </c>
      <c r="NO357" s="59">
        <f t="shared" si="888"/>
        <v>0</v>
      </c>
      <c r="NP357" s="53"/>
    </row>
    <row r="358" spans="1:380" x14ac:dyDescent="0.25">
      <c r="A358" s="32"/>
      <c r="B358" s="113">
        <f>IFERROR(IF(B357+1&gt;'Personnel Details'!$U$5, "", B357+1), "")</f>
        <v>44178</v>
      </c>
      <c r="C358" s="32"/>
      <c r="D358" s="120"/>
      <c r="E358" s="13" t="str">
        <f t="shared" si="767"/>
        <v/>
      </c>
      <c r="F358" s="13" t="str">
        <f t="shared" si="798"/>
        <v/>
      </c>
      <c r="G358" s="56" t="str">
        <f t="shared" si="889"/>
        <v/>
      </c>
      <c r="H358" s="16" t="str">
        <f t="shared" si="799"/>
        <v/>
      </c>
      <c r="I358" s="32"/>
      <c r="J358" s="120"/>
      <c r="K358" s="62" t="str">
        <f t="shared" si="768"/>
        <v/>
      </c>
      <c r="L358" s="62" t="str">
        <f t="shared" si="800"/>
        <v/>
      </c>
      <c r="M358" s="65" t="str">
        <f t="shared" si="890"/>
        <v/>
      </c>
      <c r="N358" s="68" t="str">
        <f t="shared" si="801"/>
        <v/>
      </c>
      <c r="O358" s="32"/>
      <c r="P358" s="120"/>
      <c r="Q358" s="62" t="str">
        <f t="shared" si="769"/>
        <v/>
      </c>
      <c r="R358" s="62" t="str">
        <f t="shared" si="802"/>
        <v/>
      </c>
      <c r="S358" s="65" t="str">
        <f t="shared" si="891"/>
        <v/>
      </c>
      <c r="T358" s="68" t="str">
        <f t="shared" si="803"/>
        <v/>
      </c>
      <c r="U358" s="32"/>
      <c r="V358" s="120"/>
      <c r="W358" s="62" t="str">
        <f t="shared" si="770"/>
        <v/>
      </c>
      <c r="X358" s="62" t="str">
        <f t="shared" si="804"/>
        <v/>
      </c>
      <c r="Y358" s="65" t="str">
        <f t="shared" si="892"/>
        <v/>
      </c>
      <c r="Z358" s="68" t="str">
        <f t="shared" si="805"/>
        <v/>
      </c>
      <c r="AA358" s="32"/>
      <c r="AB358" s="120"/>
      <c r="AC358" s="62" t="str">
        <f t="shared" si="771"/>
        <v/>
      </c>
      <c r="AD358" s="62" t="str">
        <f t="shared" si="806"/>
        <v/>
      </c>
      <c r="AE358" s="65" t="str">
        <f t="shared" si="893"/>
        <v/>
      </c>
      <c r="AF358" s="68" t="str">
        <f t="shared" si="807"/>
        <v/>
      </c>
      <c r="AG358" s="32"/>
      <c r="AH358" s="120"/>
      <c r="AI358" s="62" t="str">
        <f t="shared" si="772"/>
        <v/>
      </c>
      <c r="AJ358" s="62" t="str">
        <f t="shared" si="808"/>
        <v/>
      </c>
      <c r="AK358" s="65" t="str">
        <f t="shared" si="894"/>
        <v/>
      </c>
      <c r="AL358" s="68" t="str">
        <f t="shared" si="809"/>
        <v/>
      </c>
      <c r="AM358" s="32"/>
      <c r="AN358" s="120"/>
      <c r="AO358" s="62" t="str">
        <f t="shared" si="773"/>
        <v/>
      </c>
      <c r="AP358" s="62" t="str">
        <f t="shared" si="810"/>
        <v/>
      </c>
      <c r="AQ358" s="65" t="str">
        <f t="shared" si="895"/>
        <v/>
      </c>
      <c r="AR358" s="68" t="str">
        <f t="shared" si="811"/>
        <v/>
      </c>
      <c r="AS358" s="32"/>
      <c r="AT358" s="120"/>
      <c r="AU358" s="62" t="str">
        <f t="shared" si="774"/>
        <v/>
      </c>
      <c r="AV358" s="62" t="str">
        <f t="shared" si="812"/>
        <v/>
      </c>
      <c r="AW358" s="65" t="str">
        <f t="shared" si="896"/>
        <v/>
      </c>
      <c r="AX358" s="68" t="str">
        <f t="shared" si="813"/>
        <v/>
      </c>
      <c r="AY358" s="32"/>
      <c r="AZ358" s="120"/>
      <c r="BA358" s="62" t="str">
        <f t="shared" si="775"/>
        <v/>
      </c>
      <c r="BB358" s="62" t="str">
        <f t="shared" si="814"/>
        <v/>
      </c>
      <c r="BC358" s="65" t="str">
        <f t="shared" si="897"/>
        <v/>
      </c>
      <c r="BD358" s="68" t="str">
        <f t="shared" si="815"/>
        <v/>
      </c>
      <c r="BE358" s="32"/>
      <c r="BF358" s="120"/>
      <c r="BG358" s="62" t="str">
        <f t="shared" si="776"/>
        <v/>
      </c>
      <c r="BH358" s="62" t="str">
        <f t="shared" si="816"/>
        <v/>
      </c>
      <c r="BI358" s="65" t="str">
        <f t="shared" si="898"/>
        <v/>
      </c>
      <c r="BJ358" s="68" t="str">
        <f t="shared" si="817"/>
        <v/>
      </c>
      <c r="BK358" s="32"/>
      <c r="BL358" s="120"/>
      <c r="BM358" s="62" t="str">
        <f t="shared" si="777"/>
        <v/>
      </c>
      <c r="BN358" s="62" t="str">
        <f t="shared" si="818"/>
        <v/>
      </c>
      <c r="BO358" s="65" t="str">
        <f t="shared" si="899"/>
        <v/>
      </c>
      <c r="BP358" s="68" t="str">
        <f t="shared" si="819"/>
        <v/>
      </c>
      <c r="BQ358" s="32"/>
      <c r="BR358" s="120"/>
      <c r="BS358" s="62" t="str">
        <f t="shared" si="778"/>
        <v/>
      </c>
      <c r="BT358" s="62" t="str">
        <f t="shared" si="820"/>
        <v/>
      </c>
      <c r="BU358" s="65" t="str">
        <f t="shared" si="900"/>
        <v/>
      </c>
      <c r="BV358" s="68" t="str">
        <f t="shared" si="821"/>
        <v/>
      </c>
      <c r="BW358" s="32"/>
      <c r="BX358" s="120"/>
      <c r="BY358" s="62" t="str">
        <f t="shared" si="779"/>
        <v/>
      </c>
      <c r="BZ358" s="62" t="str">
        <f t="shared" si="822"/>
        <v/>
      </c>
      <c r="CA358" s="65" t="str">
        <f t="shared" si="901"/>
        <v/>
      </c>
      <c r="CB358" s="68" t="str">
        <f t="shared" si="823"/>
        <v/>
      </c>
      <c r="CC358" s="32"/>
      <c r="CD358" s="120"/>
      <c r="CE358" s="62" t="str">
        <f t="shared" si="780"/>
        <v/>
      </c>
      <c r="CF358" s="62" t="str">
        <f t="shared" si="824"/>
        <v/>
      </c>
      <c r="CG358" s="65" t="str">
        <f t="shared" si="902"/>
        <v/>
      </c>
      <c r="CH358" s="68" t="str">
        <f t="shared" si="825"/>
        <v/>
      </c>
      <c r="CI358" s="32"/>
      <c r="CJ358" s="120"/>
      <c r="CK358" s="62" t="str">
        <f t="shared" si="781"/>
        <v/>
      </c>
      <c r="CL358" s="62" t="str">
        <f t="shared" si="826"/>
        <v/>
      </c>
      <c r="CM358" s="65" t="str">
        <f t="shared" si="903"/>
        <v/>
      </c>
      <c r="CN358" s="68" t="str">
        <f t="shared" si="827"/>
        <v/>
      </c>
      <c r="CO358" s="32"/>
      <c r="CP358" s="120"/>
      <c r="CQ358" s="62" t="str">
        <f t="shared" si="782"/>
        <v/>
      </c>
      <c r="CR358" s="62" t="str">
        <f t="shared" si="828"/>
        <v/>
      </c>
      <c r="CS358" s="65" t="str">
        <f t="shared" si="904"/>
        <v/>
      </c>
      <c r="CT358" s="68" t="str">
        <f t="shared" si="829"/>
        <v/>
      </c>
      <c r="CU358" s="32"/>
      <c r="CV358" s="120"/>
      <c r="CW358" s="62" t="str">
        <f t="shared" si="783"/>
        <v/>
      </c>
      <c r="CX358" s="62" t="str">
        <f t="shared" si="830"/>
        <v/>
      </c>
      <c r="CY358" s="65" t="str">
        <f t="shared" si="905"/>
        <v/>
      </c>
      <c r="CZ358" s="68" t="str">
        <f t="shared" si="831"/>
        <v/>
      </c>
      <c r="DA358" s="32"/>
      <c r="DB358" s="120"/>
      <c r="DC358" s="62" t="str">
        <f t="shared" si="784"/>
        <v/>
      </c>
      <c r="DD358" s="62" t="str">
        <f t="shared" si="832"/>
        <v/>
      </c>
      <c r="DE358" s="65" t="str">
        <f t="shared" si="906"/>
        <v/>
      </c>
      <c r="DF358" s="68" t="str">
        <f t="shared" si="833"/>
        <v/>
      </c>
      <c r="DG358" s="32"/>
      <c r="DH358" s="120"/>
      <c r="DI358" s="62" t="str">
        <f t="shared" si="785"/>
        <v/>
      </c>
      <c r="DJ358" s="62" t="str">
        <f t="shared" si="834"/>
        <v/>
      </c>
      <c r="DK358" s="65" t="str">
        <f t="shared" si="907"/>
        <v/>
      </c>
      <c r="DL358" s="68" t="str">
        <f t="shared" si="835"/>
        <v/>
      </c>
      <c r="DM358" s="32"/>
      <c r="DN358" s="120"/>
      <c r="DO358" s="62" t="str">
        <f t="shared" si="786"/>
        <v/>
      </c>
      <c r="DP358" s="62" t="str">
        <f t="shared" si="836"/>
        <v/>
      </c>
      <c r="DQ358" s="65" t="str">
        <f t="shared" si="908"/>
        <v/>
      </c>
      <c r="DR358" s="68" t="str">
        <f t="shared" si="837"/>
        <v/>
      </c>
      <c r="DS358" s="32"/>
      <c r="DT358" s="120"/>
      <c r="DU358" s="62" t="str">
        <f t="shared" si="787"/>
        <v/>
      </c>
      <c r="DV358" s="62" t="str">
        <f t="shared" si="838"/>
        <v/>
      </c>
      <c r="DW358" s="65" t="str">
        <f t="shared" si="909"/>
        <v/>
      </c>
      <c r="DX358" s="68" t="str">
        <f t="shared" si="839"/>
        <v/>
      </c>
      <c r="DY358" s="32"/>
      <c r="DZ358" s="120"/>
      <c r="EA358" s="62" t="str">
        <f t="shared" si="788"/>
        <v/>
      </c>
      <c r="EB358" s="62" t="str">
        <f t="shared" si="840"/>
        <v/>
      </c>
      <c r="EC358" s="65" t="str">
        <f t="shared" si="910"/>
        <v/>
      </c>
      <c r="ED358" s="68" t="str">
        <f t="shared" si="841"/>
        <v/>
      </c>
      <c r="EE358" s="32"/>
      <c r="EF358" s="120"/>
      <c r="EG358" s="62" t="str">
        <f t="shared" si="789"/>
        <v/>
      </c>
      <c r="EH358" s="62" t="str">
        <f t="shared" si="842"/>
        <v/>
      </c>
      <c r="EI358" s="65" t="str">
        <f t="shared" si="911"/>
        <v/>
      </c>
      <c r="EJ358" s="68" t="str">
        <f t="shared" si="843"/>
        <v/>
      </c>
      <c r="EK358" s="32"/>
      <c r="EL358" s="120"/>
      <c r="EM358" s="62" t="str">
        <f t="shared" si="790"/>
        <v/>
      </c>
      <c r="EN358" s="62" t="str">
        <f t="shared" si="844"/>
        <v/>
      </c>
      <c r="EO358" s="65" t="str">
        <f t="shared" si="912"/>
        <v/>
      </c>
      <c r="EP358" s="68" t="str">
        <f t="shared" si="845"/>
        <v/>
      </c>
      <c r="EQ358" s="32"/>
      <c r="ER358" s="120"/>
      <c r="ES358" s="62" t="str">
        <f t="shared" si="791"/>
        <v/>
      </c>
      <c r="ET358" s="62" t="str">
        <f t="shared" si="846"/>
        <v/>
      </c>
      <c r="EU358" s="65" t="str">
        <f t="shared" si="913"/>
        <v/>
      </c>
      <c r="EV358" s="68" t="str">
        <f t="shared" si="847"/>
        <v/>
      </c>
      <c r="EW358" s="32"/>
      <c r="EX358" s="120"/>
      <c r="EY358" s="62" t="str">
        <f t="shared" si="792"/>
        <v/>
      </c>
      <c r="EZ358" s="62" t="str">
        <f t="shared" si="848"/>
        <v/>
      </c>
      <c r="FA358" s="65" t="str">
        <f t="shared" si="914"/>
        <v/>
      </c>
      <c r="FB358" s="68" t="str">
        <f t="shared" si="849"/>
        <v/>
      </c>
      <c r="FC358" s="32"/>
      <c r="FD358" s="120"/>
      <c r="FE358" s="62" t="str">
        <f t="shared" si="793"/>
        <v/>
      </c>
      <c r="FF358" s="62" t="str">
        <f t="shared" si="850"/>
        <v/>
      </c>
      <c r="FG358" s="65" t="str">
        <f t="shared" si="915"/>
        <v/>
      </c>
      <c r="FH358" s="68" t="str">
        <f t="shared" si="851"/>
        <v/>
      </c>
      <c r="FI358" s="32"/>
      <c r="FJ358" s="120"/>
      <c r="FK358" s="62" t="str">
        <f t="shared" si="794"/>
        <v/>
      </c>
      <c r="FL358" s="62" t="str">
        <f t="shared" si="852"/>
        <v/>
      </c>
      <c r="FM358" s="65" t="str">
        <f t="shared" si="916"/>
        <v/>
      </c>
      <c r="FN358" s="68" t="str">
        <f t="shared" si="853"/>
        <v/>
      </c>
      <c r="FO358" s="32"/>
      <c r="FP358" s="120"/>
      <c r="FQ358" s="62" t="str">
        <f t="shared" si="795"/>
        <v/>
      </c>
      <c r="FR358" s="62" t="str">
        <f t="shared" si="854"/>
        <v/>
      </c>
      <c r="FS358" s="65" t="str">
        <f t="shared" si="917"/>
        <v/>
      </c>
      <c r="FT358" s="68" t="str">
        <f t="shared" si="855"/>
        <v/>
      </c>
      <c r="FU358" s="32"/>
      <c r="FV358" s="120"/>
      <c r="FW358" s="62" t="str">
        <f t="shared" si="796"/>
        <v/>
      </c>
      <c r="FX358" s="62" t="str">
        <f t="shared" si="856"/>
        <v/>
      </c>
      <c r="FY358" s="65" t="str">
        <f t="shared" si="918"/>
        <v/>
      </c>
      <c r="FZ358" s="68" t="str">
        <f t="shared" si="857"/>
        <v/>
      </c>
      <c r="GA358" s="32"/>
      <c r="GC358" s="7" t="str">
        <f t="shared" si="858"/>
        <v>Dec 2020</v>
      </c>
      <c r="GD358" s="7" t="str">
        <f t="shared" ca="1" si="797"/>
        <v>Weekend</v>
      </c>
      <c r="GT358" s="71">
        <f>IF(GT$9="", "", IF(AND(NOT('Personnel Details'!$N$11=""), $B358&gt;='Personnel Details'!$N$11), 'Personnel Details'!$O$11, IF(AND(NOT('Personnel Details'!$I$11=""), $B358&gt;='Personnel Details'!$I$11), 'Personnel Details'!$J$11, 'Personnel Details'!$E$11)))</f>
        <v>0.8</v>
      </c>
      <c r="GU358" s="59" t="str">
        <f>IF(GT$9="", "", IF(AND(NOT('Personnel Details'!$N$11=""), $B358&gt;='Personnel Details'!$N$11), IF('Personnel Details'!$P$11="","", 'Personnel Details'!$P$11), IF(AND(NOT('Personnel Details'!$I$11=""), $B358&gt;='Personnel Details'!$I$11), IF('Personnel Details'!$K$11="", "", 'Personnel Details'!$K$11), IF('Personnel Details'!$F$11="", "", 'Personnel Details'!$F$11))))</f>
        <v/>
      </c>
      <c r="GV358" s="74">
        <f>IF(GT$9="", "", IF(AND(NOT('Personnel Details'!$N$11=""), $B358&gt;='Personnel Details'!$N$11), 'Personnel Details'!$Q$11, IF(AND(NOT('Personnel Details'!$I$11=""), $B358&gt;='Personnel Details'!$I$11), 'Personnel Details'!$L$11, 'Personnel Details'!$G$11)))</f>
        <v>0</v>
      </c>
      <c r="GW358" s="59">
        <f t="shared" si="859"/>
        <v>0</v>
      </c>
      <c r="GX358" s="53"/>
      <c r="GZ358" s="78">
        <f>IF(GZ$9="", "", IF(AND(NOT('Personnel Details'!$N$12=""), $B358&gt;='Personnel Details'!$N$12), 'Personnel Details'!$O$12, IF(AND(NOT('Personnel Details'!$I$12=""), $B358&gt;='Personnel Details'!$I$12), 'Personnel Details'!$J$12, 'Personnel Details'!$E$12)))</f>
        <v>0.8</v>
      </c>
      <c r="HA358" s="59" t="str">
        <f>IF(GZ$9="", "", IF(AND(NOT('Personnel Details'!$N$12=""), $B358&gt;='Personnel Details'!$N$12), IF('Personnel Details'!$P$12="","", 'Personnel Details'!$P$12), IF(AND(NOT('Personnel Details'!$I$12=""), $B358&gt;='Personnel Details'!$I$12), IF('Personnel Details'!$K$12="", "", 'Personnel Details'!$K$12), IF('Personnel Details'!$F$12="", "", 'Personnel Details'!$F$12))))</f>
        <v/>
      </c>
      <c r="HB358" s="79">
        <f>IF(GZ$9="", "", IF(AND(NOT('Personnel Details'!$N$12=""), $B358&gt;='Personnel Details'!$N$12), 'Personnel Details'!$Q$12, IF(AND(NOT('Personnel Details'!$I$12=""), $B358&gt;='Personnel Details'!$I$12), 'Personnel Details'!$L$12, 'Personnel Details'!$G$12)))</f>
        <v>0</v>
      </c>
      <c r="HC358" s="59">
        <f t="shared" si="860"/>
        <v>0</v>
      </c>
      <c r="HD358" s="53"/>
      <c r="HF358" s="78">
        <f>IF(HF$9="", "", IF(AND(NOT('Personnel Details'!$N$13=""), $B358&gt;='Personnel Details'!$N$13), 'Personnel Details'!$O$13, IF(AND(NOT('Personnel Details'!$I$13=""), $B358&gt;='Personnel Details'!$I$13), 'Personnel Details'!$J$13, 'Personnel Details'!$E$13)))</f>
        <v>0.8</v>
      </c>
      <c r="HG358" s="59" t="str">
        <f>IF(HF$9="", "", IF(AND(NOT('Personnel Details'!$N$13=""), $B358&gt;='Personnel Details'!$N$13), IF('Personnel Details'!$P$13="","", 'Personnel Details'!$P$13), IF(AND(NOT('Personnel Details'!$I$13=""), $B358&gt;='Personnel Details'!$I$13), IF('Personnel Details'!$K$13="", "", 'Personnel Details'!$K$13), IF('Personnel Details'!$F$13="", "", 'Personnel Details'!$F$13))))</f>
        <v/>
      </c>
      <c r="HH358" s="79">
        <f>IF(HF$9="", "", IF(AND(NOT('Personnel Details'!$N$13=""), $B358&gt;='Personnel Details'!$N$13), 'Personnel Details'!$Q$13, IF(AND(NOT('Personnel Details'!$I$13=""), $B358&gt;='Personnel Details'!$I$13), 'Personnel Details'!$L$13, 'Personnel Details'!$G$13)))</f>
        <v>0</v>
      </c>
      <c r="HI358" s="59">
        <f t="shared" si="861"/>
        <v>0</v>
      </c>
      <c r="HJ358" s="53"/>
      <c r="HL358" s="78">
        <f>IF(HL$9="", "", IF(AND(NOT('Personnel Details'!$N$14=""), $B358&gt;='Personnel Details'!$N$14), 'Personnel Details'!$O$14, IF(AND(NOT('Personnel Details'!$I$14=""), $B358&gt;='Personnel Details'!$I$14), 'Personnel Details'!$J$14, 'Personnel Details'!$E$14)))</f>
        <v>0.8</v>
      </c>
      <c r="HM358" s="59">
        <f>IF(HL$9="", "", IF(AND(NOT('Personnel Details'!$N$14=""), $B358&gt;='Personnel Details'!$N$14), IF('Personnel Details'!$P$14="","", 'Personnel Details'!$P$14), IF(AND(NOT('Personnel Details'!$I$14=""), $B358&gt;='Personnel Details'!$I$14), IF('Personnel Details'!$K$14="", "", 'Personnel Details'!$K$14), IF('Personnel Details'!$F$14="", "", 'Personnel Details'!$F$14))))</f>
        <v>2000</v>
      </c>
      <c r="HN358" s="79">
        <f>IF(HL$9="", "", IF(AND(NOT('Personnel Details'!$N$14=""), $B358&gt;='Personnel Details'!$N$14), 'Personnel Details'!$Q$14, IF(AND(NOT('Personnel Details'!$I$14=""), $B358&gt;='Personnel Details'!$I$14), 'Personnel Details'!$L$14, 'Personnel Details'!$G$14)))</f>
        <v>0.85</v>
      </c>
      <c r="HO358" s="59">
        <f t="shared" si="862"/>
        <v>0</v>
      </c>
      <c r="HP358" s="53"/>
      <c r="HR358" s="78" t="str">
        <f>IF(HR$9="", "", IF(AND(NOT('Personnel Details'!$N$15=""), $B358&gt;='Personnel Details'!$N$15), 'Personnel Details'!$O$15, IF(AND(NOT('Personnel Details'!$I$15=""), $B358&gt;='Personnel Details'!$I$15), 'Personnel Details'!$J$15, 'Personnel Details'!$E$15)))</f>
        <v/>
      </c>
      <c r="HS358" s="59" t="str">
        <f>IF(HR$9="", "", IF(AND(NOT('Personnel Details'!$N$15=""), $B358&gt;='Personnel Details'!$N$15), IF('Personnel Details'!$P$15="","", 'Personnel Details'!$P$15), IF(AND(NOT('Personnel Details'!$I$15=""), $B358&gt;='Personnel Details'!$I$15), IF('Personnel Details'!$K$15="", "", 'Personnel Details'!$K$15), IF('Personnel Details'!$F$15="", "", 'Personnel Details'!$F$15))))</f>
        <v/>
      </c>
      <c r="HT358" s="79" t="str">
        <f>IF(HR$9="", "", IF(AND(NOT('Personnel Details'!$N$15=""), $B358&gt;='Personnel Details'!$N$15), 'Personnel Details'!$Q$15, IF(AND(NOT('Personnel Details'!$I$15=""), $B358&gt;='Personnel Details'!$I$15), 'Personnel Details'!$L$15, 'Personnel Details'!$G$15)))</f>
        <v/>
      </c>
      <c r="HU358" s="59">
        <f t="shared" si="863"/>
        <v>0</v>
      </c>
      <c r="HV358" s="53"/>
      <c r="HX358" s="78" t="str">
        <f>IF(HX$9="", "", IF(AND(NOT('Personnel Details'!$N$16=""), $B358&gt;='Personnel Details'!$N$16), 'Personnel Details'!$O$16, IF(AND(NOT('Personnel Details'!$I$16=""), $B358&gt;='Personnel Details'!$I$16), 'Personnel Details'!$J$16, 'Personnel Details'!$E$16)))</f>
        <v/>
      </c>
      <c r="HY358" s="59" t="str">
        <f>IF(HX$9="", "", IF(AND(NOT('Personnel Details'!$N$16=""), $B358&gt;='Personnel Details'!$N$16), IF('Personnel Details'!$P$16="","", 'Personnel Details'!$P$16), IF(AND(NOT('Personnel Details'!$I$16=""), $B358&gt;='Personnel Details'!$I$16), IF('Personnel Details'!$K$16="", "", 'Personnel Details'!$K$16), IF('Personnel Details'!$F$16="", "", 'Personnel Details'!$F$16))))</f>
        <v/>
      </c>
      <c r="HZ358" s="79" t="str">
        <f>IF(HX$9="", "", IF(AND(NOT('Personnel Details'!$N$16=""), $B358&gt;='Personnel Details'!$N$16), 'Personnel Details'!$Q$16, IF(AND(NOT('Personnel Details'!$I$16=""), $B358&gt;='Personnel Details'!$I$16), 'Personnel Details'!$L$16, 'Personnel Details'!$G$16)))</f>
        <v/>
      </c>
      <c r="IA358" s="59">
        <f t="shared" si="864"/>
        <v>0</v>
      </c>
      <c r="IB358" s="53"/>
      <c r="ID358" s="78" t="str">
        <f>IF(ID$9="", "", IF(AND(NOT('Personnel Details'!$N$17=""), $B358&gt;='Personnel Details'!$N$17), 'Personnel Details'!$O$17, IF(AND(NOT('Personnel Details'!$I$17=""), $B358&gt;='Personnel Details'!$I$17), 'Personnel Details'!$J$17, 'Personnel Details'!$E$17)))</f>
        <v/>
      </c>
      <c r="IE358" s="59" t="str">
        <f>IF(ID$9="", "", IF(AND(NOT('Personnel Details'!$N$17=""), $B358&gt;='Personnel Details'!$N$17), IF('Personnel Details'!$P$17="","", 'Personnel Details'!$P$17), IF(AND(NOT('Personnel Details'!$I$17=""), $B358&gt;='Personnel Details'!$I$17), IF('Personnel Details'!$K$17="", "", 'Personnel Details'!$K$17), IF('Personnel Details'!$F$17="", "", 'Personnel Details'!$F$17))))</f>
        <v/>
      </c>
      <c r="IF358" s="79" t="str">
        <f>IF(ID$9="", "", IF(AND(NOT('Personnel Details'!$N$17=""), $B358&gt;='Personnel Details'!$N$17), 'Personnel Details'!$Q$17, IF(AND(NOT('Personnel Details'!$I$17=""), $B358&gt;='Personnel Details'!$I$17), 'Personnel Details'!$L$17, 'Personnel Details'!$G$17)))</f>
        <v/>
      </c>
      <c r="IG358" s="59">
        <f t="shared" si="865"/>
        <v>0</v>
      </c>
      <c r="IH358" s="53"/>
      <c r="IJ358" s="78" t="str">
        <f>IF(IJ$9="", "", IF(AND(NOT('Personnel Details'!$N$18=""), $B358&gt;='Personnel Details'!$N$18), 'Personnel Details'!$O$18, IF(AND(NOT('Personnel Details'!$I$18=""), $B358&gt;='Personnel Details'!$I$18), 'Personnel Details'!$J$18, 'Personnel Details'!$E$18)))</f>
        <v/>
      </c>
      <c r="IK358" s="59" t="str">
        <f>IF(IJ$9="", "", IF(AND(NOT('Personnel Details'!$N$18=""), $B358&gt;='Personnel Details'!$N$18), IF('Personnel Details'!$P$18="","", 'Personnel Details'!$P$18), IF(AND(NOT('Personnel Details'!$I$18=""), $B358&gt;='Personnel Details'!$I$18), IF('Personnel Details'!$K$18="", "", 'Personnel Details'!$K$18), IF('Personnel Details'!$F$18="", "", 'Personnel Details'!$F$18))))</f>
        <v/>
      </c>
      <c r="IL358" s="79" t="str">
        <f>IF(IJ$9="", "", IF(AND(NOT('Personnel Details'!$N$18=""), $B358&gt;='Personnel Details'!$N$18), 'Personnel Details'!$Q$18, IF(AND(NOT('Personnel Details'!$I$18=""), $B358&gt;='Personnel Details'!$I$18), 'Personnel Details'!$L$18, 'Personnel Details'!$G$18)))</f>
        <v/>
      </c>
      <c r="IM358" s="59">
        <f t="shared" si="866"/>
        <v>0</v>
      </c>
      <c r="IN358" s="53"/>
      <c r="IP358" s="78" t="str">
        <f>IF(IP$9="", "", IF(AND(NOT('Personnel Details'!$N$19=""), $B358&gt;='Personnel Details'!$N$19), 'Personnel Details'!$O$19, IF(AND(NOT('Personnel Details'!$I$19=""), $B358&gt;='Personnel Details'!$I$19), 'Personnel Details'!$J$19, 'Personnel Details'!$E$19)))</f>
        <v/>
      </c>
      <c r="IQ358" s="59" t="str">
        <f>IF(IP$9="", "", IF(AND(NOT('Personnel Details'!$N$19=""), $B358&gt;='Personnel Details'!$N$19), IF('Personnel Details'!$P$19="","", 'Personnel Details'!$P$19), IF(AND(NOT('Personnel Details'!$I$19=""), $B358&gt;='Personnel Details'!$I$19), IF('Personnel Details'!$K$19="", "", 'Personnel Details'!$K$19), IF('Personnel Details'!$F$19="", "", 'Personnel Details'!$F$19))))</f>
        <v/>
      </c>
      <c r="IR358" s="79" t="str">
        <f>IF(IP$9="", "", IF(AND(NOT('Personnel Details'!$N$19=""), $B358&gt;='Personnel Details'!$N$19), 'Personnel Details'!$Q$19, IF(AND(NOT('Personnel Details'!$I$19=""), $B358&gt;='Personnel Details'!$I$19), 'Personnel Details'!$L$19, 'Personnel Details'!$G$19)))</f>
        <v/>
      </c>
      <c r="IS358" s="59">
        <f t="shared" si="867"/>
        <v>0</v>
      </c>
      <c r="IT358" s="53"/>
      <c r="IV358" s="78" t="str">
        <f>IF(IV$9="", "", IF(AND(NOT('Personnel Details'!$N$20=""), $B358&gt;='Personnel Details'!$N$20), 'Personnel Details'!$O$20, IF(AND(NOT('Personnel Details'!$I$20=""), $B358&gt;='Personnel Details'!$I$20), 'Personnel Details'!$J$20, 'Personnel Details'!$E$20)))</f>
        <v/>
      </c>
      <c r="IW358" s="59" t="str">
        <f>IF(IV$9="", "", IF(AND(NOT('Personnel Details'!$N$20=""), $B358&gt;='Personnel Details'!$N$20), IF('Personnel Details'!$P$20="","", 'Personnel Details'!$P$20), IF(AND(NOT('Personnel Details'!$I$20=""), $B358&gt;='Personnel Details'!$I$20), IF('Personnel Details'!$K$20="", "", 'Personnel Details'!$K$20), IF('Personnel Details'!$F$20="", "", 'Personnel Details'!$F$20))))</f>
        <v/>
      </c>
      <c r="IX358" s="79" t="str">
        <f>IF(IV$9="", "", IF(AND(NOT('Personnel Details'!$N$20=""), $B358&gt;='Personnel Details'!$N$20), 'Personnel Details'!$Q$20, IF(AND(NOT('Personnel Details'!$I$20=""), $B358&gt;='Personnel Details'!$I$20), 'Personnel Details'!$L$20, 'Personnel Details'!$G$20)))</f>
        <v/>
      </c>
      <c r="IY358" s="59">
        <f t="shared" si="868"/>
        <v>0</v>
      </c>
      <c r="IZ358" s="53"/>
      <c r="JB358" s="78" t="str">
        <f>IF(JB$9="", "", IF(AND(NOT('Personnel Details'!$N$21=""), $B358&gt;='Personnel Details'!$N$21), 'Personnel Details'!$O$21, IF(AND(NOT('Personnel Details'!$I$21=""), $B358&gt;='Personnel Details'!$I$21), 'Personnel Details'!$J$21, 'Personnel Details'!$E$21)))</f>
        <v/>
      </c>
      <c r="JC358" s="59" t="str">
        <f>IF(JB$9="", "", IF(AND(NOT('Personnel Details'!$N$21=""), $B358&gt;='Personnel Details'!$N$21), IF('Personnel Details'!$P$21="","", 'Personnel Details'!$P$21), IF(AND(NOT('Personnel Details'!$I$21=""), $B358&gt;='Personnel Details'!$I$21), IF('Personnel Details'!$K$21="", "", 'Personnel Details'!$K$21), IF('Personnel Details'!$F$21="", "", 'Personnel Details'!$F$21))))</f>
        <v/>
      </c>
      <c r="JD358" s="79" t="str">
        <f>IF(JB$9="", "", IF(AND(NOT('Personnel Details'!$N$21=""), $B358&gt;='Personnel Details'!$N$21), 'Personnel Details'!$Q$21, IF(AND(NOT('Personnel Details'!$I$21=""), $B358&gt;='Personnel Details'!$I$21), 'Personnel Details'!$L$21, 'Personnel Details'!$G$21)))</f>
        <v/>
      </c>
      <c r="JE358" s="59">
        <f t="shared" si="869"/>
        <v>0</v>
      </c>
      <c r="JF358" s="53"/>
      <c r="JH358" s="78" t="str">
        <f>IF(JH$9="", "", IF(AND(NOT('Personnel Details'!$N$22=""), $B358&gt;='Personnel Details'!$N$22), 'Personnel Details'!$O$22, IF(AND(NOT('Personnel Details'!$I$22=""), $B358&gt;='Personnel Details'!$I$22), 'Personnel Details'!$J$22, 'Personnel Details'!$E$22)))</f>
        <v/>
      </c>
      <c r="JI358" s="59" t="str">
        <f>IF(JH$9="", "", IF(AND(NOT('Personnel Details'!$N$22=""), $B358&gt;='Personnel Details'!$N$22), IF('Personnel Details'!$P$22="","", 'Personnel Details'!$P$22), IF(AND(NOT('Personnel Details'!$I$22=""), $B358&gt;='Personnel Details'!$I$22), IF('Personnel Details'!$K$22="", "", 'Personnel Details'!$K$22), IF('Personnel Details'!$F$22="", "", 'Personnel Details'!$F$22))))</f>
        <v/>
      </c>
      <c r="JJ358" s="79" t="str">
        <f>IF(JH$9="", "", IF(AND(NOT('Personnel Details'!$N$22=""), $B358&gt;='Personnel Details'!$N$22), 'Personnel Details'!$Q$22, IF(AND(NOT('Personnel Details'!$I$22=""), $B358&gt;='Personnel Details'!$I$22), 'Personnel Details'!$L$22, 'Personnel Details'!$G$22)))</f>
        <v/>
      </c>
      <c r="JK358" s="59">
        <f t="shared" si="870"/>
        <v>0</v>
      </c>
      <c r="JL358" s="53"/>
      <c r="JN358" s="78" t="str">
        <f>IF(JN$9="", "", IF(AND(NOT('Personnel Details'!$N$23=""), $B358&gt;='Personnel Details'!$N$23), 'Personnel Details'!$O$23, IF(AND(NOT('Personnel Details'!$I$23=""), $B358&gt;='Personnel Details'!$I$23), 'Personnel Details'!$J$23, 'Personnel Details'!$E$23)))</f>
        <v/>
      </c>
      <c r="JO358" s="59" t="str">
        <f>IF(JN$9="", "", IF(AND(NOT('Personnel Details'!$N$23=""), $B358&gt;='Personnel Details'!$N$23), IF('Personnel Details'!$P$23="","", 'Personnel Details'!$P$23), IF(AND(NOT('Personnel Details'!$I$23=""), $B358&gt;='Personnel Details'!$I$23), IF('Personnel Details'!$K$23="", "", 'Personnel Details'!$K$23), IF('Personnel Details'!$F$23="", "", 'Personnel Details'!$F$23))))</f>
        <v/>
      </c>
      <c r="JP358" s="79" t="str">
        <f>IF(JN$9="", "", IF(AND(NOT('Personnel Details'!$N$23=""), $B358&gt;='Personnel Details'!$N$23), 'Personnel Details'!$Q$23, IF(AND(NOT('Personnel Details'!$I$23=""), $B358&gt;='Personnel Details'!$I$23), 'Personnel Details'!$L$23, 'Personnel Details'!$G$23)))</f>
        <v/>
      </c>
      <c r="JQ358" s="59">
        <f t="shared" si="871"/>
        <v>0</v>
      </c>
      <c r="JR358" s="53"/>
      <c r="JT358" s="78" t="str">
        <f>IF(JT$9="", "", IF(AND(NOT('Personnel Details'!$N$24=""), $B358&gt;='Personnel Details'!$N$24), 'Personnel Details'!$O$24, IF(AND(NOT('Personnel Details'!$I$24=""), $B358&gt;='Personnel Details'!$I$24), 'Personnel Details'!$J$24, 'Personnel Details'!$E$24)))</f>
        <v/>
      </c>
      <c r="JU358" s="59" t="str">
        <f>IF(JT$9="", "", IF(AND(NOT('Personnel Details'!$N$24=""), $B358&gt;='Personnel Details'!$N$24), IF('Personnel Details'!$P$24="","", 'Personnel Details'!$P$24), IF(AND(NOT('Personnel Details'!$I$24=""), $B358&gt;='Personnel Details'!$I$24), IF('Personnel Details'!$K$24="", "", 'Personnel Details'!$K$24), IF('Personnel Details'!$F$24="", "", 'Personnel Details'!$F$24))))</f>
        <v/>
      </c>
      <c r="JV358" s="79" t="str">
        <f>IF(JT$9="", "", IF(AND(NOT('Personnel Details'!$N$24=""), $B358&gt;='Personnel Details'!$N$24), 'Personnel Details'!$Q$24, IF(AND(NOT('Personnel Details'!$I$24=""), $B358&gt;='Personnel Details'!$I$24), 'Personnel Details'!$L$24, 'Personnel Details'!$G$24)))</f>
        <v/>
      </c>
      <c r="JW358" s="59">
        <f t="shared" si="872"/>
        <v>0</v>
      </c>
      <c r="JX358" s="53"/>
      <c r="JZ358" s="78" t="str">
        <f>IF(JZ$9="", "", IF(AND(NOT('Personnel Details'!$N$25=""), $B358&gt;='Personnel Details'!$N$25), 'Personnel Details'!$O$25, IF(AND(NOT('Personnel Details'!$I$25=""), $B358&gt;='Personnel Details'!$I$25), 'Personnel Details'!$J$25, 'Personnel Details'!$E$25)))</f>
        <v/>
      </c>
      <c r="KA358" s="59" t="str">
        <f>IF(JZ$9="", "", IF(AND(NOT('Personnel Details'!$N$25=""), $B358&gt;='Personnel Details'!$N$25), IF('Personnel Details'!$P$25="","", 'Personnel Details'!$P$25), IF(AND(NOT('Personnel Details'!$I$25=""), $B358&gt;='Personnel Details'!$I$25), IF('Personnel Details'!$K$25="", "", 'Personnel Details'!$K$25), IF('Personnel Details'!$F$25="", "", 'Personnel Details'!$F$25))))</f>
        <v/>
      </c>
      <c r="KB358" s="79" t="str">
        <f>IF(JZ$9="", "", IF(AND(NOT('Personnel Details'!$N$25=""), $B358&gt;='Personnel Details'!$N$25), 'Personnel Details'!$Q$25, IF(AND(NOT('Personnel Details'!$I$25=""), $B358&gt;='Personnel Details'!$I$25), 'Personnel Details'!$L$25, 'Personnel Details'!$G$25)))</f>
        <v/>
      </c>
      <c r="KC358" s="59">
        <f t="shared" si="873"/>
        <v>0</v>
      </c>
      <c r="KD358" s="53"/>
      <c r="KF358" s="78" t="str">
        <f>IF(KF$9="", "", IF(AND(NOT('Personnel Details'!$N$26=""), $B358&gt;='Personnel Details'!$N$26), 'Personnel Details'!$O$26, IF(AND(NOT('Personnel Details'!$I$26=""), $B358&gt;='Personnel Details'!$I$26), 'Personnel Details'!$J$26, 'Personnel Details'!$E$26)))</f>
        <v/>
      </c>
      <c r="KG358" s="59" t="str">
        <f>IF(KF$9="", "", IF(AND(NOT('Personnel Details'!$N$26=""), $B358&gt;='Personnel Details'!$N$26), IF('Personnel Details'!$P$26="","", 'Personnel Details'!$P$26), IF(AND(NOT('Personnel Details'!$I$26=""), $B358&gt;='Personnel Details'!$I$26), IF('Personnel Details'!$K$26="", "", 'Personnel Details'!$K$26), IF('Personnel Details'!$F$26="", "", 'Personnel Details'!$F$26))))</f>
        <v/>
      </c>
      <c r="KH358" s="79" t="str">
        <f>IF(KF$9="", "", IF(AND(NOT('Personnel Details'!$N$26=""), $B358&gt;='Personnel Details'!$N$26), 'Personnel Details'!$Q$26, IF(AND(NOT('Personnel Details'!$I$26=""), $B358&gt;='Personnel Details'!$I$26), 'Personnel Details'!$L$26, 'Personnel Details'!$G$26)))</f>
        <v/>
      </c>
      <c r="KI358" s="59">
        <f t="shared" si="874"/>
        <v>0</v>
      </c>
      <c r="KJ358" s="53"/>
      <c r="KL358" s="78" t="str">
        <f>IF(KL$9="", "", IF(AND(NOT('Personnel Details'!$N$27=""), $B358&gt;='Personnel Details'!$N$27), 'Personnel Details'!$O$27, IF(AND(NOT('Personnel Details'!$I$27=""), $B358&gt;='Personnel Details'!$I$27), 'Personnel Details'!$J$27, 'Personnel Details'!$E$27)))</f>
        <v/>
      </c>
      <c r="KM358" s="59" t="str">
        <f>IF(KL$9="", "", IF(AND(NOT('Personnel Details'!$N$27=""), $B358&gt;='Personnel Details'!$N$27), IF('Personnel Details'!$P$27="","", 'Personnel Details'!$P$27), IF(AND(NOT('Personnel Details'!$I$27=""), $B358&gt;='Personnel Details'!$I$27), IF('Personnel Details'!$K$27="", "", 'Personnel Details'!$K$27), IF('Personnel Details'!$F$27="", "", 'Personnel Details'!$F$27))))</f>
        <v/>
      </c>
      <c r="KN358" s="79" t="str">
        <f>IF(KL$9="", "", IF(AND(NOT('Personnel Details'!$N$27=""), $B358&gt;='Personnel Details'!$N$27), 'Personnel Details'!$Q$27, IF(AND(NOT('Personnel Details'!$I$27=""), $B358&gt;='Personnel Details'!$I$27), 'Personnel Details'!$L$27, 'Personnel Details'!$G$27)))</f>
        <v/>
      </c>
      <c r="KO358" s="59">
        <f t="shared" si="875"/>
        <v>0</v>
      </c>
      <c r="KP358" s="53"/>
      <c r="KR358" s="78" t="str">
        <f>IF(KR$9="", "", IF(AND(NOT('Personnel Details'!$N$28=""), $B358&gt;='Personnel Details'!$N$28), 'Personnel Details'!$O$28, IF(AND(NOT('Personnel Details'!$I$28=""), $B358&gt;='Personnel Details'!$I$28), 'Personnel Details'!$J$28, 'Personnel Details'!$E$28)))</f>
        <v/>
      </c>
      <c r="KS358" s="59" t="str">
        <f>IF(KR$9="", "", IF(AND(NOT('Personnel Details'!$N$28=""), $B358&gt;='Personnel Details'!$N$28), IF('Personnel Details'!$P$28="","", 'Personnel Details'!$P$28), IF(AND(NOT('Personnel Details'!$I$28=""), $B358&gt;='Personnel Details'!$I$28), IF('Personnel Details'!$K$28="", "", 'Personnel Details'!$K$28), IF('Personnel Details'!$F$28="", "", 'Personnel Details'!$F$28))))</f>
        <v/>
      </c>
      <c r="KT358" s="79" t="str">
        <f>IF(KR$9="", "", IF(AND(NOT('Personnel Details'!$N$28=""), $B358&gt;='Personnel Details'!$N$28), 'Personnel Details'!$Q$28, IF(AND(NOT('Personnel Details'!$I$28=""), $B358&gt;='Personnel Details'!$I$28), 'Personnel Details'!$L$28, 'Personnel Details'!$G$28)))</f>
        <v/>
      </c>
      <c r="KU358" s="59">
        <f t="shared" si="876"/>
        <v>0</v>
      </c>
      <c r="KV358" s="53"/>
      <c r="KX358" s="78" t="str">
        <f>IF(KX$9="", "", IF(AND(NOT('Personnel Details'!$N$29=""), $B358&gt;='Personnel Details'!$N$29), 'Personnel Details'!$O$29, IF(AND(NOT('Personnel Details'!$I$29=""), $B358&gt;='Personnel Details'!$I$29), 'Personnel Details'!$J$29, 'Personnel Details'!$E$29)))</f>
        <v/>
      </c>
      <c r="KY358" s="59" t="str">
        <f>IF(KX$9="", "", IF(AND(NOT('Personnel Details'!$N$29=""), $B358&gt;='Personnel Details'!$N$29), IF('Personnel Details'!$P$29="","", 'Personnel Details'!$P$29), IF(AND(NOT('Personnel Details'!$I$29=""), $B358&gt;='Personnel Details'!$I$29), IF('Personnel Details'!$K$29="", "", 'Personnel Details'!$K$29), IF('Personnel Details'!$F$29="", "", 'Personnel Details'!$F$29))))</f>
        <v/>
      </c>
      <c r="KZ358" s="79" t="str">
        <f>IF(KX$9="", "", IF(AND(NOT('Personnel Details'!$N$29=""), $B358&gt;='Personnel Details'!$N$29), 'Personnel Details'!$Q$29, IF(AND(NOT('Personnel Details'!$I$29=""), $B358&gt;='Personnel Details'!$I$29), 'Personnel Details'!$L$29, 'Personnel Details'!$G$29)))</f>
        <v/>
      </c>
      <c r="LA358" s="59">
        <f t="shared" si="877"/>
        <v>0</v>
      </c>
      <c r="LB358" s="53"/>
      <c r="LD358" s="78" t="str">
        <f>IF(LD$9="", "", IF(AND(NOT('Personnel Details'!$N$30=""), $B358&gt;='Personnel Details'!$N$30), 'Personnel Details'!$O$30, IF(AND(NOT('Personnel Details'!$I$30=""), $B358&gt;='Personnel Details'!$I$30), 'Personnel Details'!$J$30, 'Personnel Details'!$E$30)))</f>
        <v/>
      </c>
      <c r="LE358" s="59" t="str">
        <f>IF(LD$9="", "", IF(AND(NOT('Personnel Details'!$N$30=""), $B358&gt;='Personnel Details'!$N$30), IF('Personnel Details'!$P$30="","", 'Personnel Details'!$P$30), IF(AND(NOT('Personnel Details'!$I$30=""), $B358&gt;='Personnel Details'!$I$30), IF('Personnel Details'!$K$30="", "", 'Personnel Details'!$K$30), IF('Personnel Details'!$F$30="", "", 'Personnel Details'!$F$30))))</f>
        <v/>
      </c>
      <c r="LF358" s="79" t="str">
        <f>IF(LD$9="", "", IF(AND(NOT('Personnel Details'!$N$30=""), $B358&gt;='Personnel Details'!$N$30), 'Personnel Details'!$Q$30, IF(AND(NOT('Personnel Details'!$I$30=""), $B358&gt;='Personnel Details'!$I$30), 'Personnel Details'!$L$30, 'Personnel Details'!$G$30)))</f>
        <v/>
      </c>
      <c r="LG358" s="59">
        <f t="shared" si="878"/>
        <v>0</v>
      </c>
      <c r="LH358" s="53"/>
      <c r="LJ358" s="78" t="str">
        <f>IF(LJ$9="", "", IF(AND(NOT('Personnel Details'!$N$31=""), $B358&gt;='Personnel Details'!$N$31), 'Personnel Details'!$O$31, IF(AND(NOT('Personnel Details'!$I$31=""), $B358&gt;='Personnel Details'!$I$31), 'Personnel Details'!$J$31, 'Personnel Details'!$E$31)))</f>
        <v/>
      </c>
      <c r="LK358" s="59" t="str">
        <f>IF(LJ$9="", "", IF(AND(NOT('Personnel Details'!$N$31=""), $B358&gt;='Personnel Details'!$N$31), IF('Personnel Details'!$P$31="","", 'Personnel Details'!$P$31), IF(AND(NOT('Personnel Details'!$I$31=""), $B358&gt;='Personnel Details'!$I$31), IF('Personnel Details'!$K$31="", "", 'Personnel Details'!$K$31), IF('Personnel Details'!$F$31="", "", 'Personnel Details'!$F$31))))</f>
        <v/>
      </c>
      <c r="LL358" s="79" t="str">
        <f>IF(LJ$9="", "", IF(AND(NOT('Personnel Details'!$N$31=""), $B358&gt;='Personnel Details'!$N$31), 'Personnel Details'!$Q$31, IF(AND(NOT('Personnel Details'!$I$31=""), $B358&gt;='Personnel Details'!$I$31), 'Personnel Details'!$L$31, 'Personnel Details'!$G$31)))</f>
        <v/>
      </c>
      <c r="LM358" s="59">
        <f t="shared" si="879"/>
        <v>0</v>
      </c>
      <c r="LN358" s="53"/>
      <c r="LP358" s="78" t="str">
        <f>IF(LP$9="", "", IF(AND(NOT('Personnel Details'!$N$32=""), $B358&gt;='Personnel Details'!$N$32), 'Personnel Details'!$O$32, IF(AND(NOT('Personnel Details'!$I$32=""), $B358&gt;='Personnel Details'!$I$32), 'Personnel Details'!$J$32, 'Personnel Details'!$E$32)))</f>
        <v/>
      </c>
      <c r="LQ358" s="59" t="str">
        <f>IF(LP$9="", "", IF(AND(NOT('Personnel Details'!$N$32=""), $B358&gt;='Personnel Details'!$N$32), IF('Personnel Details'!$P$32="","", 'Personnel Details'!$P$32), IF(AND(NOT('Personnel Details'!$I$32=""), $B358&gt;='Personnel Details'!$I$32), IF('Personnel Details'!$K$32="", "", 'Personnel Details'!$K$32), IF('Personnel Details'!$F$32="", "", 'Personnel Details'!$F$32))))</f>
        <v/>
      </c>
      <c r="LR358" s="79" t="str">
        <f>IF(LP$9="", "", IF(AND(NOT('Personnel Details'!$N$32=""), $B358&gt;='Personnel Details'!$N$32), 'Personnel Details'!$Q$32, IF(AND(NOT('Personnel Details'!$I$32=""), $B358&gt;='Personnel Details'!$I$32), 'Personnel Details'!$L$32, 'Personnel Details'!$G$32)))</f>
        <v/>
      </c>
      <c r="LS358" s="59">
        <f t="shared" si="880"/>
        <v>0</v>
      </c>
      <c r="LT358" s="53"/>
      <c r="LV358" s="78" t="str">
        <f>IF(LV$9="", "", IF(AND(NOT('Personnel Details'!$N$33=""), $B358&gt;='Personnel Details'!$N$33), 'Personnel Details'!$O$33, IF(AND(NOT('Personnel Details'!$I$33=""), $B358&gt;='Personnel Details'!$I$33), 'Personnel Details'!$J$33, 'Personnel Details'!$E$33)))</f>
        <v/>
      </c>
      <c r="LW358" s="59" t="str">
        <f>IF(LV$9="", "", IF(AND(NOT('Personnel Details'!$N$33=""), $B358&gt;='Personnel Details'!$N$33), IF('Personnel Details'!$P$33="","", 'Personnel Details'!$P$33), IF(AND(NOT('Personnel Details'!$I$33=""), $B358&gt;='Personnel Details'!$I$33), IF('Personnel Details'!$K$33="", "", 'Personnel Details'!$K$33), IF('Personnel Details'!$F$33="", "", 'Personnel Details'!$F$33))))</f>
        <v/>
      </c>
      <c r="LX358" s="79" t="str">
        <f>IF(LV$9="", "", IF(AND(NOT('Personnel Details'!$N$33=""), $B358&gt;='Personnel Details'!$N$33), 'Personnel Details'!$Q$33, IF(AND(NOT('Personnel Details'!$I$33=""), $B358&gt;='Personnel Details'!$I$33), 'Personnel Details'!$L$33, 'Personnel Details'!$G$33)))</f>
        <v/>
      </c>
      <c r="LY358" s="59">
        <f t="shared" si="881"/>
        <v>0</v>
      </c>
      <c r="LZ358" s="53"/>
      <c r="MB358" s="78" t="str">
        <f>IF(MB$9="", "", IF(AND(NOT('Personnel Details'!$N$34=""), $B358&gt;='Personnel Details'!$N$34), 'Personnel Details'!$O$34, IF(AND(NOT('Personnel Details'!$I$34=""), $B358&gt;='Personnel Details'!$I$34), 'Personnel Details'!$J$34, 'Personnel Details'!$E$34)))</f>
        <v/>
      </c>
      <c r="MC358" s="59" t="str">
        <f>IF(MB$9="", "", IF(AND(NOT('Personnel Details'!$N$34=""), $B358&gt;='Personnel Details'!$N$34), IF('Personnel Details'!$P$34="","", 'Personnel Details'!$P$34), IF(AND(NOT('Personnel Details'!$I$34=""), $B358&gt;='Personnel Details'!$I$34), IF('Personnel Details'!$K$34="", "", 'Personnel Details'!$K$34), IF('Personnel Details'!$F$34="", "", 'Personnel Details'!$F$34))))</f>
        <v/>
      </c>
      <c r="MD358" s="79" t="str">
        <f>IF(MB$9="", "", IF(AND(NOT('Personnel Details'!$N$34=""), $B358&gt;='Personnel Details'!$N$34), 'Personnel Details'!$Q$34, IF(AND(NOT('Personnel Details'!$I$34=""), $B358&gt;='Personnel Details'!$I$34), 'Personnel Details'!$L$34, 'Personnel Details'!$G$34)))</f>
        <v/>
      </c>
      <c r="ME358" s="59">
        <f t="shared" si="882"/>
        <v>0</v>
      </c>
      <c r="MF358" s="53"/>
      <c r="MH358" s="78" t="str">
        <f>IF(MH$9="", "", IF(AND(NOT('Personnel Details'!$N$35=""), $B358&gt;='Personnel Details'!$N$35), 'Personnel Details'!$O$35, IF(AND(NOT('Personnel Details'!$I$35=""), $B358&gt;='Personnel Details'!$I$35), 'Personnel Details'!$J$35, 'Personnel Details'!$E$35)))</f>
        <v/>
      </c>
      <c r="MI358" s="59" t="str">
        <f>IF(MH$9="", "", IF(AND(NOT('Personnel Details'!$N$35=""), $B358&gt;='Personnel Details'!$N$35), IF('Personnel Details'!$P$35="","", 'Personnel Details'!$P$35), IF(AND(NOT('Personnel Details'!$I$35=""), $B358&gt;='Personnel Details'!$I$35), IF('Personnel Details'!$K$35="", "", 'Personnel Details'!$K$35), IF('Personnel Details'!$F$35="", "", 'Personnel Details'!$F$35))))</f>
        <v/>
      </c>
      <c r="MJ358" s="79" t="str">
        <f>IF(MH$9="", "", IF(AND(NOT('Personnel Details'!$N$35=""), $B358&gt;='Personnel Details'!$N$35), 'Personnel Details'!$Q$35, IF(AND(NOT('Personnel Details'!$I$35=""), $B358&gt;='Personnel Details'!$I$35), 'Personnel Details'!$L$35, 'Personnel Details'!$G$35)))</f>
        <v/>
      </c>
      <c r="MK358" s="59">
        <f t="shared" si="883"/>
        <v>0</v>
      </c>
      <c r="ML358" s="53"/>
      <c r="MN358" s="78" t="str">
        <f>IF(MN$9="", "", IF(AND(NOT('Personnel Details'!$N$36=""), $B358&gt;='Personnel Details'!$N$36), 'Personnel Details'!$O$36, IF(AND(NOT('Personnel Details'!$I$36=""), $B358&gt;='Personnel Details'!$I$36), 'Personnel Details'!$J$36, 'Personnel Details'!$E$36)))</f>
        <v/>
      </c>
      <c r="MO358" s="59" t="str">
        <f>IF(MN$9="", "", IF(AND(NOT('Personnel Details'!$N$36=""), $B358&gt;='Personnel Details'!$N$36), IF('Personnel Details'!$P$36="","", 'Personnel Details'!$P$36), IF(AND(NOT('Personnel Details'!$I$36=""), $B358&gt;='Personnel Details'!$I$36), IF('Personnel Details'!$K$36="", "", 'Personnel Details'!$K$36), IF('Personnel Details'!$F$36="", "", 'Personnel Details'!$F$36))))</f>
        <v/>
      </c>
      <c r="MP358" s="79" t="str">
        <f>IF(MN$9="", "", IF(AND(NOT('Personnel Details'!$N$36=""), $B358&gt;='Personnel Details'!$N$36), 'Personnel Details'!$Q$36, IF(AND(NOT('Personnel Details'!$I$36=""), $B358&gt;='Personnel Details'!$I$36), 'Personnel Details'!$L$36, 'Personnel Details'!$G$36)))</f>
        <v/>
      </c>
      <c r="MQ358" s="59">
        <f t="shared" si="884"/>
        <v>0</v>
      </c>
      <c r="MR358" s="53"/>
      <c r="MT358" s="78" t="str">
        <f>IF(MT$9="", "", IF(AND(NOT('Personnel Details'!$N$37=""), $B358&gt;='Personnel Details'!$N$37), 'Personnel Details'!$O$37, IF(AND(NOT('Personnel Details'!$I$37=""), $B358&gt;='Personnel Details'!$I$37), 'Personnel Details'!$J$37, 'Personnel Details'!$E$37)))</f>
        <v/>
      </c>
      <c r="MU358" s="59" t="str">
        <f>IF(MT$9="", "", IF(AND(NOT('Personnel Details'!$N$37=""), $B358&gt;='Personnel Details'!$N$37), IF('Personnel Details'!$P$37="","", 'Personnel Details'!$P$37), IF(AND(NOT('Personnel Details'!$I$37=""), $B358&gt;='Personnel Details'!$I$37), IF('Personnel Details'!$K$37="", "", 'Personnel Details'!$K$37), IF('Personnel Details'!$F$37="", "", 'Personnel Details'!$F$37))))</f>
        <v/>
      </c>
      <c r="MV358" s="79" t="str">
        <f>IF(MT$9="", "", IF(AND(NOT('Personnel Details'!$N$37=""), $B358&gt;='Personnel Details'!$N$37), 'Personnel Details'!$Q$37, IF(AND(NOT('Personnel Details'!$I$37=""), $B358&gt;='Personnel Details'!$I$37), 'Personnel Details'!$L$37, 'Personnel Details'!$G$37)))</f>
        <v/>
      </c>
      <c r="MW358" s="59">
        <f t="shared" si="885"/>
        <v>0</v>
      </c>
      <c r="MX358" s="53"/>
      <c r="MZ358" s="78" t="str">
        <f>IF(MZ$9="", "", IF(AND(NOT('Personnel Details'!$N$38=""), $B358&gt;='Personnel Details'!$N$38), 'Personnel Details'!$O$38, IF(AND(NOT('Personnel Details'!$I$38=""), $B358&gt;='Personnel Details'!$I$38), 'Personnel Details'!$J$38, 'Personnel Details'!$E$38)))</f>
        <v/>
      </c>
      <c r="NA358" s="59" t="str">
        <f>IF(MZ$9="", "", IF(AND(NOT('Personnel Details'!$N$38=""), $B358&gt;='Personnel Details'!$N$38), IF('Personnel Details'!$P$38="","", 'Personnel Details'!$P$38), IF(AND(NOT('Personnel Details'!$I$38=""), $B358&gt;='Personnel Details'!$I$38), IF('Personnel Details'!$K$38="", "", 'Personnel Details'!$K$38), IF('Personnel Details'!$F$38="", "", 'Personnel Details'!$F$38))))</f>
        <v/>
      </c>
      <c r="NB358" s="79" t="str">
        <f>IF(MZ$9="", "", IF(AND(NOT('Personnel Details'!$N$38=""), $B358&gt;='Personnel Details'!$N$38), 'Personnel Details'!$Q$38, IF(AND(NOT('Personnel Details'!$I$38=""), $B358&gt;='Personnel Details'!$I$38), 'Personnel Details'!$L$38, 'Personnel Details'!$G$38)))</f>
        <v/>
      </c>
      <c r="NC358" s="59">
        <f t="shared" si="886"/>
        <v>0</v>
      </c>
      <c r="ND358" s="53"/>
      <c r="NF358" s="78" t="str">
        <f>IF(NF$9="", "", IF(AND(NOT('Personnel Details'!$N$39=""), $B358&gt;='Personnel Details'!$N$39), 'Personnel Details'!$O$39, IF(AND(NOT('Personnel Details'!$I$39=""), $B358&gt;='Personnel Details'!$I$39), 'Personnel Details'!$J$39, 'Personnel Details'!$E$39)))</f>
        <v/>
      </c>
      <c r="NG358" s="59" t="str">
        <f>IF(NF$9="", "", IF(AND(NOT('Personnel Details'!$N$39=""), $B358&gt;='Personnel Details'!$N$39), IF('Personnel Details'!$P$39="","", 'Personnel Details'!$P$39), IF(AND(NOT('Personnel Details'!$I$39=""), $B358&gt;='Personnel Details'!$I$39), IF('Personnel Details'!$K$39="", "", 'Personnel Details'!$K$39), IF('Personnel Details'!$F$39="", "", 'Personnel Details'!$F$39))))</f>
        <v/>
      </c>
      <c r="NH358" s="79" t="str">
        <f>IF(NF$9="", "", IF(AND(NOT('Personnel Details'!$N$39=""), $B358&gt;='Personnel Details'!$N$39), 'Personnel Details'!$Q$39, IF(AND(NOT('Personnel Details'!$I$39=""), $B358&gt;='Personnel Details'!$I$39), 'Personnel Details'!$L$39, 'Personnel Details'!$G$39)))</f>
        <v/>
      </c>
      <c r="NI358" s="59">
        <f t="shared" si="887"/>
        <v>0</v>
      </c>
      <c r="NJ358" s="53"/>
      <c r="NL358" s="78" t="str">
        <f>IF(NL$9="", "", IF(AND(NOT('Personnel Details'!$N$40=""), $B358&gt;='Personnel Details'!$N$40), 'Personnel Details'!$O$40, IF(AND(NOT('Personnel Details'!$I$40=""), $B358&gt;='Personnel Details'!$I$40), 'Personnel Details'!$J$40, 'Personnel Details'!$E$40)))</f>
        <v/>
      </c>
      <c r="NM358" s="59" t="str">
        <f>IF(NL$9="", "", IF(AND(NOT('Personnel Details'!$N$40=""), $B358&gt;='Personnel Details'!$N$40), IF('Personnel Details'!$P$40="","", 'Personnel Details'!$P$40), IF(AND(NOT('Personnel Details'!$I$40=""), $B358&gt;='Personnel Details'!$I$40), IF('Personnel Details'!$K$40="", "", 'Personnel Details'!$K$40), IF('Personnel Details'!$F$40="", "", 'Personnel Details'!$F$40))))</f>
        <v/>
      </c>
      <c r="NN358" s="79" t="str">
        <f>IF(NL$9="", "", IF(AND(NOT('Personnel Details'!$N$40=""), $B358&gt;='Personnel Details'!$N$40), 'Personnel Details'!$Q$40, IF(AND(NOT('Personnel Details'!$I$40=""), $B358&gt;='Personnel Details'!$I$40), 'Personnel Details'!$L$40, 'Personnel Details'!$G$40)))</f>
        <v/>
      </c>
      <c r="NO358" s="59">
        <f t="shared" si="888"/>
        <v>0</v>
      </c>
      <c r="NP358" s="53"/>
    </row>
    <row r="359" spans="1:380" x14ac:dyDescent="0.25">
      <c r="A359" s="32"/>
      <c r="B359" s="113">
        <f>IFERROR(IF(B358+1&gt;'Personnel Details'!$U$5, "", B358+1), "")</f>
        <v>44179</v>
      </c>
      <c r="C359" s="32"/>
      <c r="D359" s="120"/>
      <c r="E359" s="13" t="str">
        <f t="shared" si="767"/>
        <v/>
      </c>
      <c r="F359" s="13" t="str">
        <f t="shared" si="798"/>
        <v/>
      </c>
      <c r="G359" s="56" t="str">
        <f t="shared" si="889"/>
        <v/>
      </c>
      <c r="H359" s="16" t="str">
        <f t="shared" si="799"/>
        <v/>
      </c>
      <c r="I359" s="32"/>
      <c r="J359" s="120"/>
      <c r="K359" s="62" t="str">
        <f t="shared" si="768"/>
        <v/>
      </c>
      <c r="L359" s="62" t="str">
        <f t="shared" si="800"/>
        <v/>
      </c>
      <c r="M359" s="65" t="str">
        <f t="shared" si="890"/>
        <v/>
      </c>
      <c r="N359" s="68" t="str">
        <f t="shared" si="801"/>
        <v/>
      </c>
      <c r="O359" s="32"/>
      <c r="P359" s="120"/>
      <c r="Q359" s="62" t="str">
        <f t="shared" si="769"/>
        <v/>
      </c>
      <c r="R359" s="62" t="str">
        <f t="shared" si="802"/>
        <v/>
      </c>
      <c r="S359" s="65" t="str">
        <f t="shared" si="891"/>
        <v/>
      </c>
      <c r="T359" s="68" t="str">
        <f t="shared" si="803"/>
        <v/>
      </c>
      <c r="U359" s="32"/>
      <c r="V359" s="120"/>
      <c r="W359" s="62" t="str">
        <f t="shared" si="770"/>
        <v/>
      </c>
      <c r="X359" s="62" t="str">
        <f t="shared" si="804"/>
        <v/>
      </c>
      <c r="Y359" s="65" t="str">
        <f t="shared" si="892"/>
        <v/>
      </c>
      <c r="Z359" s="68" t="str">
        <f t="shared" si="805"/>
        <v/>
      </c>
      <c r="AA359" s="32"/>
      <c r="AB359" s="120"/>
      <c r="AC359" s="62" t="str">
        <f t="shared" si="771"/>
        <v/>
      </c>
      <c r="AD359" s="62" t="str">
        <f t="shared" si="806"/>
        <v/>
      </c>
      <c r="AE359" s="65" t="str">
        <f t="shared" si="893"/>
        <v/>
      </c>
      <c r="AF359" s="68" t="str">
        <f t="shared" si="807"/>
        <v/>
      </c>
      <c r="AG359" s="32"/>
      <c r="AH359" s="120"/>
      <c r="AI359" s="62" t="str">
        <f t="shared" si="772"/>
        <v/>
      </c>
      <c r="AJ359" s="62" t="str">
        <f t="shared" si="808"/>
        <v/>
      </c>
      <c r="AK359" s="65" t="str">
        <f t="shared" si="894"/>
        <v/>
      </c>
      <c r="AL359" s="68" t="str">
        <f t="shared" si="809"/>
        <v/>
      </c>
      <c r="AM359" s="32"/>
      <c r="AN359" s="120"/>
      <c r="AO359" s="62" t="str">
        <f t="shared" si="773"/>
        <v/>
      </c>
      <c r="AP359" s="62" t="str">
        <f t="shared" si="810"/>
        <v/>
      </c>
      <c r="AQ359" s="65" t="str">
        <f t="shared" si="895"/>
        <v/>
      </c>
      <c r="AR359" s="68" t="str">
        <f t="shared" si="811"/>
        <v/>
      </c>
      <c r="AS359" s="32"/>
      <c r="AT359" s="120"/>
      <c r="AU359" s="62" t="str">
        <f t="shared" si="774"/>
        <v/>
      </c>
      <c r="AV359" s="62" t="str">
        <f t="shared" si="812"/>
        <v/>
      </c>
      <c r="AW359" s="65" t="str">
        <f t="shared" si="896"/>
        <v/>
      </c>
      <c r="AX359" s="68" t="str">
        <f t="shared" si="813"/>
        <v/>
      </c>
      <c r="AY359" s="32"/>
      <c r="AZ359" s="120"/>
      <c r="BA359" s="62" t="str">
        <f t="shared" si="775"/>
        <v/>
      </c>
      <c r="BB359" s="62" t="str">
        <f t="shared" si="814"/>
        <v/>
      </c>
      <c r="BC359" s="65" t="str">
        <f t="shared" si="897"/>
        <v/>
      </c>
      <c r="BD359" s="68" t="str">
        <f t="shared" si="815"/>
        <v/>
      </c>
      <c r="BE359" s="32"/>
      <c r="BF359" s="120"/>
      <c r="BG359" s="62" t="str">
        <f t="shared" si="776"/>
        <v/>
      </c>
      <c r="BH359" s="62" t="str">
        <f t="shared" si="816"/>
        <v/>
      </c>
      <c r="BI359" s="65" t="str">
        <f t="shared" si="898"/>
        <v/>
      </c>
      <c r="BJ359" s="68" t="str">
        <f t="shared" si="817"/>
        <v/>
      </c>
      <c r="BK359" s="32"/>
      <c r="BL359" s="120"/>
      <c r="BM359" s="62" t="str">
        <f t="shared" si="777"/>
        <v/>
      </c>
      <c r="BN359" s="62" t="str">
        <f t="shared" si="818"/>
        <v/>
      </c>
      <c r="BO359" s="65" t="str">
        <f t="shared" si="899"/>
        <v/>
      </c>
      <c r="BP359" s="68" t="str">
        <f t="shared" si="819"/>
        <v/>
      </c>
      <c r="BQ359" s="32"/>
      <c r="BR359" s="120"/>
      <c r="BS359" s="62" t="str">
        <f t="shared" si="778"/>
        <v/>
      </c>
      <c r="BT359" s="62" t="str">
        <f t="shared" si="820"/>
        <v/>
      </c>
      <c r="BU359" s="65" t="str">
        <f t="shared" si="900"/>
        <v/>
      </c>
      <c r="BV359" s="68" t="str">
        <f t="shared" si="821"/>
        <v/>
      </c>
      <c r="BW359" s="32"/>
      <c r="BX359" s="120"/>
      <c r="BY359" s="62" t="str">
        <f t="shared" si="779"/>
        <v/>
      </c>
      <c r="BZ359" s="62" t="str">
        <f t="shared" si="822"/>
        <v/>
      </c>
      <c r="CA359" s="65" t="str">
        <f t="shared" si="901"/>
        <v/>
      </c>
      <c r="CB359" s="68" t="str">
        <f t="shared" si="823"/>
        <v/>
      </c>
      <c r="CC359" s="32"/>
      <c r="CD359" s="120"/>
      <c r="CE359" s="62" t="str">
        <f t="shared" si="780"/>
        <v/>
      </c>
      <c r="CF359" s="62" t="str">
        <f t="shared" si="824"/>
        <v/>
      </c>
      <c r="CG359" s="65" t="str">
        <f t="shared" si="902"/>
        <v/>
      </c>
      <c r="CH359" s="68" t="str">
        <f t="shared" si="825"/>
        <v/>
      </c>
      <c r="CI359" s="32"/>
      <c r="CJ359" s="120"/>
      <c r="CK359" s="62" t="str">
        <f t="shared" si="781"/>
        <v/>
      </c>
      <c r="CL359" s="62" t="str">
        <f t="shared" si="826"/>
        <v/>
      </c>
      <c r="CM359" s="65" t="str">
        <f t="shared" si="903"/>
        <v/>
      </c>
      <c r="CN359" s="68" t="str">
        <f t="shared" si="827"/>
        <v/>
      </c>
      <c r="CO359" s="32"/>
      <c r="CP359" s="120"/>
      <c r="CQ359" s="62" t="str">
        <f t="shared" si="782"/>
        <v/>
      </c>
      <c r="CR359" s="62" t="str">
        <f t="shared" si="828"/>
        <v/>
      </c>
      <c r="CS359" s="65" t="str">
        <f t="shared" si="904"/>
        <v/>
      </c>
      <c r="CT359" s="68" t="str">
        <f t="shared" si="829"/>
        <v/>
      </c>
      <c r="CU359" s="32"/>
      <c r="CV359" s="120"/>
      <c r="CW359" s="62" t="str">
        <f t="shared" si="783"/>
        <v/>
      </c>
      <c r="CX359" s="62" t="str">
        <f t="shared" si="830"/>
        <v/>
      </c>
      <c r="CY359" s="65" t="str">
        <f t="shared" si="905"/>
        <v/>
      </c>
      <c r="CZ359" s="68" t="str">
        <f t="shared" si="831"/>
        <v/>
      </c>
      <c r="DA359" s="32"/>
      <c r="DB359" s="120"/>
      <c r="DC359" s="62" t="str">
        <f t="shared" si="784"/>
        <v/>
      </c>
      <c r="DD359" s="62" t="str">
        <f t="shared" si="832"/>
        <v/>
      </c>
      <c r="DE359" s="65" t="str">
        <f t="shared" si="906"/>
        <v/>
      </c>
      <c r="DF359" s="68" t="str">
        <f t="shared" si="833"/>
        <v/>
      </c>
      <c r="DG359" s="32"/>
      <c r="DH359" s="120"/>
      <c r="DI359" s="62" t="str">
        <f t="shared" si="785"/>
        <v/>
      </c>
      <c r="DJ359" s="62" t="str">
        <f t="shared" si="834"/>
        <v/>
      </c>
      <c r="DK359" s="65" t="str">
        <f t="shared" si="907"/>
        <v/>
      </c>
      <c r="DL359" s="68" t="str">
        <f t="shared" si="835"/>
        <v/>
      </c>
      <c r="DM359" s="32"/>
      <c r="DN359" s="120"/>
      <c r="DO359" s="62" t="str">
        <f t="shared" si="786"/>
        <v/>
      </c>
      <c r="DP359" s="62" t="str">
        <f t="shared" si="836"/>
        <v/>
      </c>
      <c r="DQ359" s="65" t="str">
        <f t="shared" si="908"/>
        <v/>
      </c>
      <c r="DR359" s="68" t="str">
        <f t="shared" si="837"/>
        <v/>
      </c>
      <c r="DS359" s="32"/>
      <c r="DT359" s="120"/>
      <c r="DU359" s="62" t="str">
        <f t="shared" si="787"/>
        <v/>
      </c>
      <c r="DV359" s="62" t="str">
        <f t="shared" si="838"/>
        <v/>
      </c>
      <c r="DW359" s="65" t="str">
        <f t="shared" si="909"/>
        <v/>
      </c>
      <c r="DX359" s="68" t="str">
        <f t="shared" si="839"/>
        <v/>
      </c>
      <c r="DY359" s="32"/>
      <c r="DZ359" s="120"/>
      <c r="EA359" s="62" t="str">
        <f t="shared" si="788"/>
        <v/>
      </c>
      <c r="EB359" s="62" t="str">
        <f t="shared" si="840"/>
        <v/>
      </c>
      <c r="EC359" s="65" t="str">
        <f t="shared" si="910"/>
        <v/>
      </c>
      <c r="ED359" s="68" t="str">
        <f t="shared" si="841"/>
        <v/>
      </c>
      <c r="EE359" s="32"/>
      <c r="EF359" s="120"/>
      <c r="EG359" s="62" t="str">
        <f t="shared" si="789"/>
        <v/>
      </c>
      <c r="EH359" s="62" t="str">
        <f t="shared" si="842"/>
        <v/>
      </c>
      <c r="EI359" s="65" t="str">
        <f t="shared" si="911"/>
        <v/>
      </c>
      <c r="EJ359" s="68" t="str">
        <f t="shared" si="843"/>
        <v/>
      </c>
      <c r="EK359" s="32"/>
      <c r="EL359" s="120"/>
      <c r="EM359" s="62" t="str">
        <f t="shared" si="790"/>
        <v/>
      </c>
      <c r="EN359" s="62" t="str">
        <f t="shared" si="844"/>
        <v/>
      </c>
      <c r="EO359" s="65" t="str">
        <f t="shared" si="912"/>
        <v/>
      </c>
      <c r="EP359" s="68" t="str">
        <f t="shared" si="845"/>
        <v/>
      </c>
      <c r="EQ359" s="32"/>
      <c r="ER359" s="120"/>
      <c r="ES359" s="62" t="str">
        <f t="shared" si="791"/>
        <v/>
      </c>
      <c r="ET359" s="62" t="str">
        <f t="shared" si="846"/>
        <v/>
      </c>
      <c r="EU359" s="65" t="str">
        <f t="shared" si="913"/>
        <v/>
      </c>
      <c r="EV359" s="68" t="str">
        <f t="shared" si="847"/>
        <v/>
      </c>
      <c r="EW359" s="32"/>
      <c r="EX359" s="120"/>
      <c r="EY359" s="62" t="str">
        <f t="shared" si="792"/>
        <v/>
      </c>
      <c r="EZ359" s="62" t="str">
        <f t="shared" si="848"/>
        <v/>
      </c>
      <c r="FA359" s="65" t="str">
        <f t="shared" si="914"/>
        <v/>
      </c>
      <c r="FB359" s="68" t="str">
        <f t="shared" si="849"/>
        <v/>
      </c>
      <c r="FC359" s="32"/>
      <c r="FD359" s="120"/>
      <c r="FE359" s="62" t="str">
        <f t="shared" si="793"/>
        <v/>
      </c>
      <c r="FF359" s="62" t="str">
        <f t="shared" si="850"/>
        <v/>
      </c>
      <c r="FG359" s="65" t="str">
        <f t="shared" si="915"/>
        <v/>
      </c>
      <c r="FH359" s="68" t="str">
        <f t="shared" si="851"/>
        <v/>
      </c>
      <c r="FI359" s="32"/>
      <c r="FJ359" s="120"/>
      <c r="FK359" s="62" t="str">
        <f t="shared" si="794"/>
        <v/>
      </c>
      <c r="FL359" s="62" t="str">
        <f t="shared" si="852"/>
        <v/>
      </c>
      <c r="FM359" s="65" t="str">
        <f t="shared" si="916"/>
        <v/>
      </c>
      <c r="FN359" s="68" t="str">
        <f t="shared" si="853"/>
        <v/>
      </c>
      <c r="FO359" s="32"/>
      <c r="FP359" s="120"/>
      <c r="FQ359" s="62" t="str">
        <f t="shared" si="795"/>
        <v/>
      </c>
      <c r="FR359" s="62" t="str">
        <f t="shared" si="854"/>
        <v/>
      </c>
      <c r="FS359" s="65" t="str">
        <f t="shared" si="917"/>
        <v/>
      </c>
      <c r="FT359" s="68" t="str">
        <f t="shared" si="855"/>
        <v/>
      </c>
      <c r="FU359" s="32"/>
      <c r="FV359" s="120"/>
      <c r="FW359" s="62" t="str">
        <f t="shared" si="796"/>
        <v/>
      </c>
      <c r="FX359" s="62" t="str">
        <f t="shared" si="856"/>
        <v/>
      </c>
      <c r="FY359" s="65" t="str">
        <f t="shared" si="918"/>
        <v/>
      </c>
      <c r="FZ359" s="68" t="str">
        <f t="shared" si="857"/>
        <v/>
      </c>
      <c r="GA359" s="32"/>
      <c r="GC359" s="7" t="str">
        <f t="shared" si="858"/>
        <v>Dec 2020</v>
      </c>
      <c r="GD359" s="7" t="str">
        <f t="shared" ca="1" si="797"/>
        <v/>
      </c>
      <c r="GT359" s="71">
        <f>IF(GT$9="", "", IF(AND(NOT('Personnel Details'!$N$11=""), $B359&gt;='Personnel Details'!$N$11), 'Personnel Details'!$O$11, IF(AND(NOT('Personnel Details'!$I$11=""), $B359&gt;='Personnel Details'!$I$11), 'Personnel Details'!$J$11, 'Personnel Details'!$E$11)))</f>
        <v>0.8</v>
      </c>
      <c r="GU359" s="59" t="str">
        <f>IF(GT$9="", "", IF(AND(NOT('Personnel Details'!$N$11=""), $B359&gt;='Personnel Details'!$N$11), IF('Personnel Details'!$P$11="","", 'Personnel Details'!$P$11), IF(AND(NOT('Personnel Details'!$I$11=""), $B359&gt;='Personnel Details'!$I$11), IF('Personnel Details'!$K$11="", "", 'Personnel Details'!$K$11), IF('Personnel Details'!$F$11="", "", 'Personnel Details'!$F$11))))</f>
        <v/>
      </c>
      <c r="GV359" s="74">
        <f>IF(GT$9="", "", IF(AND(NOT('Personnel Details'!$N$11=""), $B359&gt;='Personnel Details'!$N$11), 'Personnel Details'!$Q$11, IF(AND(NOT('Personnel Details'!$I$11=""), $B359&gt;='Personnel Details'!$I$11), 'Personnel Details'!$L$11, 'Personnel Details'!$G$11)))</f>
        <v>0</v>
      </c>
      <c r="GW359" s="59">
        <f t="shared" si="859"/>
        <v>0</v>
      </c>
      <c r="GX359" s="53"/>
      <c r="GZ359" s="78">
        <f>IF(GZ$9="", "", IF(AND(NOT('Personnel Details'!$N$12=""), $B359&gt;='Personnel Details'!$N$12), 'Personnel Details'!$O$12, IF(AND(NOT('Personnel Details'!$I$12=""), $B359&gt;='Personnel Details'!$I$12), 'Personnel Details'!$J$12, 'Personnel Details'!$E$12)))</f>
        <v>0.8</v>
      </c>
      <c r="HA359" s="59" t="str">
        <f>IF(GZ$9="", "", IF(AND(NOT('Personnel Details'!$N$12=""), $B359&gt;='Personnel Details'!$N$12), IF('Personnel Details'!$P$12="","", 'Personnel Details'!$P$12), IF(AND(NOT('Personnel Details'!$I$12=""), $B359&gt;='Personnel Details'!$I$12), IF('Personnel Details'!$K$12="", "", 'Personnel Details'!$K$12), IF('Personnel Details'!$F$12="", "", 'Personnel Details'!$F$12))))</f>
        <v/>
      </c>
      <c r="HB359" s="79">
        <f>IF(GZ$9="", "", IF(AND(NOT('Personnel Details'!$N$12=""), $B359&gt;='Personnel Details'!$N$12), 'Personnel Details'!$Q$12, IF(AND(NOT('Personnel Details'!$I$12=""), $B359&gt;='Personnel Details'!$I$12), 'Personnel Details'!$L$12, 'Personnel Details'!$G$12)))</f>
        <v>0</v>
      </c>
      <c r="HC359" s="59">
        <f t="shared" si="860"/>
        <v>0</v>
      </c>
      <c r="HD359" s="53"/>
      <c r="HF359" s="78">
        <f>IF(HF$9="", "", IF(AND(NOT('Personnel Details'!$N$13=""), $B359&gt;='Personnel Details'!$N$13), 'Personnel Details'!$O$13, IF(AND(NOT('Personnel Details'!$I$13=""), $B359&gt;='Personnel Details'!$I$13), 'Personnel Details'!$J$13, 'Personnel Details'!$E$13)))</f>
        <v>0.8</v>
      </c>
      <c r="HG359" s="59" t="str">
        <f>IF(HF$9="", "", IF(AND(NOT('Personnel Details'!$N$13=""), $B359&gt;='Personnel Details'!$N$13), IF('Personnel Details'!$P$13="","", 'Personnel Details'!$P$13), IF(AND(NOT('Personnel Details'!$I$13=""), $B359&gt;='Personnel Details'!$I$13), IF('Personnel Details'!$K$13="", "", 'Personnel Details'!$K$13), IF('Personnel Details'!$F$13="", "", 'Personnel Details'!$F$13))))</f>
        <v/>
      </c>
      <c r="HH359" s="79">
        <f>IF(HF$9="", "", IF(AND(NOT('Personnel Details'!$N$13=""), $B359&gt;='Personnel Details'!$N$13), 'Personnel Details'!$Q$13, IF(AND(NOT('Personnel Details'!$I$13=""), $B359&gt;='Personnel Details'!$I$13), 'Personnel Details'!$L$13, 'Personnel Details'!$G$13)))</f>
        <v>0</v>
      </c>
      <c r="HI359" s="59">
        <f t="shared" si="861"/>
        <v>0</v>
      </c>
      <c r="HJ359" s="53"/>
      <c r="HL359" s="78">
        <f>IF(HL$9="", "", IF(AND(NOT('Personnel Details'!$N$14=""), $B359&gt;='Personnel Details'!$N$14), 'Personnel Details'!$O$14, IF(AND(NOT('Personnel Details'!$I$14=""), $B359&gt;='Personnel Details'!$I$14), 'Personnel Details'!$J$14, 'Personnel Details'!$E$14)))</f>
        <v>0.8</v>
      </c>
      <c r="HM359" s="59">
        <f>IF(HL$9="", "", IF(AND(NOT('Personnel Details'!$N$14=""), $B359&gt;='Personnel Details'!$N$14), IF('Personnel Details'!$P$14="","", 'Personnel Details'!$P$14), IF(AND(NOT('Personnel Details'!$I$14=""), $B359&gt;='Personnel Details'!$I$14), IF('Personnel Details'!$K$14="", "", 'Personnel Details'!$K$14), IF('Personnel Details'!$F$14="", "", 'Personnel Details'!$F$14))))</f>
        <v>2000</v>
      </c>
      <c r="HN359" s="79">
        <f>IF(HL$9="", "", IF(AND(NOT('Personnel Details'!$N$14=""), $B359&gt;='Personnel Details'!$N$14), 'Personnel Details'!$Q$14, IF(AND(NOT('Personnel Details'!$I$14=""), $B359&gt;='Personnel Details'!$I$14), 'Personnel Details'!$L$14, 'Personnel Details'!$G$14)))</f>
        <v>0.85</v>
      </c>
      <c r="HO359" s="59">
        <f t="shared" si="862"/>
        <v>0</v>
      </c>
      <c r="HP359" s="53"/>
      <c r="HR359" s="78" t="str">
        <f>IF(HR$9="", "", IF(AND(NOT('Personnel Details'!$N$15=""), $B359&gt;='Personnel Details'!$N$15), 'Personnel Details'!$O$15, IF(AND(NOT('Personnel Details'!$I$15=""), $B359&gt;='Personnel Details'!$I$15), 'Personnel Details'!$J$15, 'Personnel Details'!$E$15)))</f>
        <v/>
      </c>
      <c r="HS359" s="59" t="str">
        <f>IF(HR$9="", "", IF(AND(NOT('Personnel Details'!$N$15=""), $B359&gt;='Personnel Details'!$N$15), IF('Personnel Details'!$P$15="","", 'Personnel Details'!$P$15), IF(AND(NOT('Personnel Details'!$I$15=""), $B359&gt;='Personnel Details'!$I$15), IF('Personnel Details'!$K$15="", "", 'Personnel Details'!$K$15), IF('Personnel Details'!$F$15="", "", 'Personnel Details'!$F$15))))</f>
        <v/>
      </c>
      <c r="HT359" s="79" t="str">
        <f>IF(HR$9="", "", IF(AND(NOT('Personnel Details'!$N$15=""), $B359&gt;='Personnel Details'!$N$15), 'Personnel Details'!$Q$15, IF(AND(NOT('Personnel Details'!$I$15=""), $B359&gt;='Personnel Details'!$I$15), 'Personnel Details'!$L$15, 'Personnel Details'!$G$15)))</f>
        <v/>
      </c>
      <c r="HU359" s="59">
        <f t="shared" si="863"/>
        <v>0</v>
      </c>
      <c r="HV359" s="53"/>
      <c r="HX359" s="78" t="str">
        <f>IF(HX$9="", "", IF(AND(NOT('Personnel Details'!$N$16=""), $B359&gt;='Personnel Details'!$N$16), 'Personnel Details'!$O$16, IF(AND(NOT('Personnel Details'!$I$16=""), $B359&gt;='Personnel Details'!$I$16), 'Personnel Details'!$J$16, 'Personnel Details'!$E$16)))</f>
        <v/>
      </c>
      <c r="HY359" s="59" t="str">
        <f>IF(HX$9="", "", IF(AND(NOT('Personnel Details'!$N$16=""), $B359&gt;='Personnel Details'!$N$16), IF('Personnel Details'!$P$16="","", 'Personnel Details'!$P$16), IF(AND(NOT('Personnel Details'!$I$16=""), $B359&gt;='Personnel Details'!$I$16), IF('Personnel Details'!$K$16="", "", 'Personnel Details'!$K$16), IF('Personnel Details'!$F$16="", "", 'Personnel Details'!$F$16))))</f>
        <v/>
      </c>
      <c r="HZ359" s="79" t="str">
        <f>IF(HX$9="", "", IF(AND(NOT('Personnel Details'!$N$16=""), $B359&gt;='Personnel Details'!$N$16), 'Personnel Details'!$Q$16, IF(AND(NOT('Personnel Details'!$I$16=""), $B359&gt;='Personnel Details'!$I$16), 'Personnel Details'!$L$16, 'Personnel Details'!$G$16)))</f>
        <v/>
      </c>
      <c r="IA359" s="59">
        <f t="shared" si="864"/>
        <v>0</v>
      </c>
      <c r="IB359" s="53"/>
      <c r="ID359" s="78" t="str">
        <f>IF(ID$9="", "", IF(AND(NOT('Personnel Details'!$N$17=""), $B359&gt;='Personnel Details'!$N$17), 'Personnel Details'!$O$17, IF(AND(NOT('Personnel Details'!$I$17=""), $B359&gt;='Personnel Details'!$I$17), 'Personnel Details'!$J$17, 'Personnel Details'!$E$17)))</f>
        <v/>
      </c>
      <c r="IE359" s="59" t="str">
        <f>IF(ID$9="", "", IF(AND(NOT('Personnel Details'!$N$17=""), $B359&gt;='Personnel Details'!$N$17), IF('Personnel Details'!$P$17="","", 'Personnel Details'!$P$17), IF(AND(NOT('Personnel Details'!$I$17=""), $B359&gt;='Personnel Details'!$I$17), IF('Personnel Details'!$K$17="", "", 'Personnel Details'!$K$17), IF('Personnel Details'!$F$17="", "", 'Personnel Details'!$F$17))))</f>
        <v/>
      </c>
      <c r="IF359" s="79" t="str">
        <f>IF(ID$9="", "", IF(AND(NOT('Personnel Details'!$N$17=""), $B359&gt;='Personnel Details'!$N$17), 'Personnel Details'!$Q$17, IF(AND(NOT('Personnel Details'!$I$17=""), $B359&gt;='Personnel Details'!$I$17), 'Personnel Details'!$L$17, 'Personnel Details'!$G$17)))</f>
        <v/>
      </c>
      <c r="IG359" s="59">
        <f t="shared" si="865"/>
        <v>0</v>
      </c>
      <c r="IH359" s="53"/>
      <c r="IJ359" s="78" t="str">
        <f>IF(IJ$9="", "", IF(AND(NOT('Personnel Details'!$N$18=""), $B359&gt;='Personnel Details'!$N$18), 'Personnel Details'!$O$18, IF(AND(NOT('Personnel Details'!$I$18=""), $B359&gt;='Personnel Details'!$I$18), 'Personnel Details'!$J$18, 'Personnel Details'!$E$18)))</f>
        <v/>
      </c>
      <c r="IK359" s="59" t="str">
        <f>IF(IJ$9="", "", IF(AND(NOT('Personnel Details'!$N$18=""), $B359&gt;='Personnel Details'!$N$18), IF('Personnel Details'!$P$18="","", 'Personnel Details'!$P$18), IF(AND(NOT('Personnel Details'!$I$18=""), $B359&gt;='Personnel Details'!$I$18), IF('Personnel Details'!$K$18="", "", 'Personnel Details'!$K$18), IF('Personnel Details'!$F$18="", "", 'Personnel Details'!$F$18))))</f>
        <v/>
      </c>
      <c r="IL359" s="79" t="str">
        <f>IF(IJ$9="", "", IF(AND(NOT('Personnel Details'!$N$18=""), $B359&gt;='Personnel Details'!$N$18), 'Personnel Details'!$Q$18, IF(AND(NOT('Personnel Details'!$I$18=""), $B359&gt;='Personnel Details'!$I$18), 'Personnel Details'!$L$18, 'Personnel Details'!$G$18)))</f>
        <v/>
      </c>
      <c r="IM359" s="59">
        <f t="shared" si="866"/>
        <v>0</v>
      </c>
      <c r="IN359" s="53"/>
      <c r="IP359" s="78" t="str">
        <f>IF(IP$9="", "", IF(AND(NOT('Personnel Details'!$N$19=""), $B359&gt;='Personnel Details'!$N$19), 'Personnel Details'!$O$19, IF(AND(NOT('Personnel Details'!$I$19=""), $B359&gt;='Personnel Details'!$I$19), 'Personnel Details'!$J$19, 'Personnel Details'!$E$19)))</f>
        <v/>
      </c>
      <c r="IQ359" s="59" t="str">
        <f>IF(IP$9="", "", IF(AND(NOT('Personnel Details'!$N$19=""), $B359&gt;='Personnel Details'!$N$19), IF('Personnel Details'!$P$19="","", 'Personnel Details'!$P$19), IF(AND(NOT('Personnel Details'!$I$19=""), $B359&gt;='Personnel Details'!$I$19), IF('Personnel Details'!$K$19="", "", 'Personnel Details'!$K$19), IF('Personnel Details'!$F$19="", "", 'Personnel Details'!$F$19))))</f>
        <v/>
      </c>
      <c r="IR359" s="79" t="str">
        <f>IF(IP$9="", "", IF(AND(NOT('Personnel Details'!$N$19=""), $B359&gt;='Personnel Details'!$N$19), 'Personnel Details'!$Q$19, IF(AND(NOT('Personnel Details'!$I$19=""), $B359&gt;='Personnel Details'!$I$19), 'Personnel Details'!$L$19, 'Personnel Details'!$G$19)))</f>
        <v/>
      </c>
      <c r="IS359" s="59">
        <f t="shared" si="867"/>
        <v>0</v>
      </c>
      <c r="IT359" s="53"/>
      <c r="IV359" s="78" t="str">
        <f>IF(IV$9="", "", IF(AND(NOT('Personnel Details'!$N$20=""), $B359&gt;='Personnel Details'!$N$20), 'Personnel Details'!$O$20, IF(AND(NOT('Personnel Details'!$I$20=""), $B359&gt;='Personnel Details'!$I$20), 'Personnel Details'!$J$20, 'Personnel Details'!$E$20)))</f>
        <v/>
      </c>
      <c r="IW359" s="59" t="str">
        <f>IF(IV$9="", "", IF(AND(NOT('Personnel Details'!$N$20=""), $B359&gt;='Personnel Details'!$N$20), IF('Personnel Details'!$P$20="","", 'Personnel Details'!$P$20), IF(AND(NOT('Personnel Details'!$I$20=""), $B359&gt;='Personnel Details'!$I$20), IF('Personnel Details'!$K$20="", "", 'Personnel Details'!$K$20), IF('Personnel Details'!$F$20="", "", 'Personnel Details'!$F$20))))</f>
        <v/>
      </c>
      <c r="IX359" s="79" t="str">
        <f>IF(IV$9="", "", IF(AND(NOT('Personnel Details'!$N$20=""), $B359&gt;='Personnel Details'!$N$20), 'Personnel Details'!$Q$20, IF(AND(NOT('Personnel Details'!$I$20=""), $B359&gt;='Personnel Details'!$I$20), 'Personnel Details'!$L$20, 'Personnel Details'!$G$20)))</f>
        <v/>
      </c>
      <c r="IY359" s="59">
        <f t="shared" si="868"/>
        <v>0</v>
      </c>
      <c r="IZ359" s="53"/>
      <c r="JB359" s="78" t="str">
        <f>IF(JB$9="", "", IF(AND(NOT('Personnel Details'!$N$21=""), $B359&gt;='Personnel Details'!$N$21), 'Personnel Details'!$O$21, IF(AND(NOT('Personnel Details'!$I$21=""), $B359&gt;='Personnel Details'!$I$21), 'Personnel Details'!$J$21, 'Personnel Details'!$E$21)))</f>
        <v/>
      </c>
      <c r="JC359" s="59" t="str">
        <f>IF(JB$9="", "", IF(AND(NOT('Personnel Details'!$N$21=""), $B359&gt;='Personnel Details'!$N$21), IF('Personnel Details'!$P$21="","", 'Personnel Details'!$P$21), IF(AND(NOT('Personnel Details'!$I$21=""), $B359&gt;='Personnel Details'!$I$21), IF('Personnel Details'!$K$21="", "", 'Personnel Details'!$K$21), IF('Personnel Details'!$F$21="", "", 'Personnel Details'!$F$21))))</f>
        <v/>
      </c>
      <c r="JD359" s="79" t="str">
        <f>IF(JB$9="", "", IF(AND(NOT('Personnel Details'!$N$21=""), $B359&gt;='Personnel Details'!$N$21), 'Personnel Details'!$Q$21, IF(AND(NOT('Personnel Details'!$I$21=""), $B359&gt;='Personnel Details'!$I$21), 'Personnel Details'!$L$21, 'Personnel Details'!$G$21)))</f>
        <v/>
      </c>
      <c r="JE359" s="59">
        <f t="shared" si="869"/>
        <v>0</v>
      </c>
      <c r="JF359" s="53"/>
      <c r="JH359" s="78" t="str">
        <f>IF(JH$9="", "", IF(AND(NOT('Personnel Details'!$N$22=""), $B359&gt;='Personnel Details'!$N$22), 'Personnel Details'!$O$22, IF(AND(NOT('Personnel Details'!$I$22=""), $B359&gt;='Personnel Details'!$I$22), 'Personnel Details'!$J$22, 'Personnel Details'!$E$22)))</f>
        <v/>
      </c>
      <c r="JI359" s="59" t="str">
        <f>IF(JH$9="", "", IF(AND(NOT('Personnel Details'!$N$22=""), $B359&gt;='Personnel Details'!$N$22), IF('Personnel Details'!$P$22="","", 'Personnel Details'!$P$22), IF(AND(NOT('Personnel Details'!$I$22=""), $B359&gt;='Personnel Details'!$I$22), IF('Personnel Details'!$K$22="", "", 'Personnel Details'!$K$22), IF('Personnel Details'!$F$22="", "", 'Personnel Details'!$F$22))))</f>
        <v/>
      </c>
      <c r="JJ359" s="79" t="str">
        <f>IF(JH$9="", "", IF(AND(NOT('Personnel Details'!$N$22=""), $B359&gt;='Personnel Details'!$N$22), 'Personnel Details'!$Q$22, IF(AND(NOT('Personnel Details'!$I$22=""), $B359&gt;='Personnel Details'!$I$22), 'Personnel Details'!$L$22, 'Personnel Details'!$G$22)))</f>
        <v/>
      </c>
      <c r="JK359" s="59">
        <f t="shared" si="870"/>
        <v>0</v>
      </c>
      <c r="JL359" s="53"/>
      <c r="JN359" s="78" t="str">
        <f>IF(JN$9="", "", IF(AND(NOT('Personnel Details'!$N$23=""), $B359&gt;='Personnel Details'!$N$23), 'Personnel Details'!$O$23, IF(AND(NOT('Personnel Details'!$I$23=""), $B359&gt;='Personnel Details'!$I$23), 'Personnel Details'!$J$23, 'Personnel Details'!$E$23)))</f>
        <v/>
      </c>
      <c r="JO359" s="59" t="str">
        <f>IF(JN$9="", "", IF(AND(NOT('Personnel Details'!$N$23=""), $B359&gt;='Personnel Details'!$N$23), IF('Personnel Details'!$P$23="","", 'Personnel Details'!$P$23), IF(AND(NOT('Personnel Details'!$I$23=""), $B359&gt;='Personnel Details'!$I$23), IF('Personnel Details'!$K$23="", "", 'Personnel Details'!$K$23), IF('Personnel Details'!$F$23="", "", 'Personnel Details'!$F$23))))</f>
        <v/>
      </c>
      <c r="JP359" s="79" t="str">
        <f>IF(JN$9="", "", IF(AND(NOT('Personnel Details'!$N$23=""), $B359&gt;='Personnel Details'!$N$23), 'Personnel Details'!$Q$23, IF(AND(NOT('Personnel Details'!$I$23=""), $B359&gt;='Personnel Details'!$I$23), 'Personnel Details'!$L$23, 'Personnel Details'!$G$23)))</f>
        <v/>
      </c>
      <c r="JQ359" s="59">
        <f t="shared" si="871"/>
        <v>0</v>
      </c>
      <c r="JR359" s="53"/>
      <c r="JT359" s="78" t="str">
        <f>IF(JT$9="", "", IF(AND(NOT('Personnel Details'!$N$24=""), $B359&gt;='Personnel Details'!$N$24), 'Personnel Details'!$O$24, IF(AND(NOT('Personnel Details'!$I$24=""), $B359&gt;='Personnel Details'!$I$24), 'Personnel Details'!$J$24, 'Personnel Details'!$E$24)))</f>
        <v/>
      </c>
      <c r="JU359" s="59" t="str">
        <f>IF(JT$9="", "", IF(AND(NOT('Personnel Details'!$N$24=""), $B359&gt;='Personnel Details'!$N$24), IF('Personnel Details'!$P$24="","", 'Personnel Details'!$P$24), IF(AND(NOT('Personnel Details'!$I$24=""), $B359&gt;='Personnel Details'!$I$24), IF('Personnel Details'!$K$24="", "", 'Personnel Details'!$K$24), IF('Personnel Details'!$F$24="", "", 'Personnel Details'!$F$24))))</f>
        <v/>
      </c>
      <c r="JV359" s="79" t="str">
        <f>IF(JT$9="", "", IF(AND(NOT('Personnel Details'!$N$24=""), $B359&gt;='Personnel Details'!$N$24), 'Personnel Details'!$Q$24, IF(AND(NOT('Personnel Details'!$I$24=""), $B359&gt;='Personnel Details'!$I$24), 'Personnel Details'!$L$24, 'Personnel Details'!$G$24)))</f>
        <v/>
      </c>
      <c r="JW359" s="59">
        <f t="shared" si="872"/>
        <v>0</v>
      </c>
      <c r="JX359" s="53"/>
      <c r="JZ359" s="78" t="str">
        <f>IF(JZ$9="", "", IF(AND(NOT('Personnel Details'!$N$25=""), $B359&gt;='Personnel Details'!$N$25), 'Personnel Details'!$O$25, IF(AND(NOT('Personnel Details'!$I$25=""), $B359&gt;='Personnel Details'!$I$25), 'Personnel Details'!$J$25, 'Personnel Details'!$E$25)))</f>
        <v/>
      </c>
      <c r="KA359" s="59" t="str">
        <f>IF(JZ$9="", "", IF(AND(NOT('Personnel Details'!$N$25=""), $B359&gt;='Personnel Details'!$N$25), IF('Personnel Details'!$P$25="","", 'Personnel Details'!$P$25), IF(AND(NOT('Personnel Details'!$I$25=""), $B359&gt;='Personnel Details'!$I$25), IF('Personnel Details'!$K$25="", "", 'Personnel Details'!$K$25), IF('Personnel Details'!$F$25="", "", 'Personnel Details'!$F$25))))</f>
        <v/>
      </c>
      <c r="KB359" s="79" t="str">
        <f>IF(JZ$9="", "", IF(AND(NOT('Personnel Details'!$N$25=""), $B359&gt;='Personnel Details'!$N$25), 'Personnel Details'!$Q$25, IF(AND(NOT('Personnel Details'!$I$25=""), $B359&gt;='Personnel Details'!$I$25), 'Personnel Details'!$L$25, 'Personnel Details'!$G$25)))</f>
        <v/>
      </c>
      <c r="KC359" s="59">
        <f t="shared" si="873"/>
        <v>0</v>
      </c>
      <c r="KD359" s="53"/>
      <c r="KF359" s="78" t="str">
        <f>IF(KF$9="", "", IF(AND(NOT('Personnel Details'!$N$26=""), $B359&gt;='Personnel Details'!$N$26), 'Personnel Details'!$O$26, IF(AND(NOT('Personnel Details'!$I$26=""), $B359&gt;='Personnel Details'!$I$26), 'Personnel Details'!$J$26, 'Personnel Details'!$E$26)))</f>
        <v/>
      </c>
      <c r="KG359" s="59" t="str">
        <f>IF(KF$9="", "", IF(AND(NOT('Personnel Details'!$N$26=""), $B359&gt;='Personnel Details'!$N$26), IF('Personnel Details'!$P$26="","", 'Personnel Details'!$P$26), IF(AND(NOT('Personnel Details'!$I$26=""), $B359&gt;='Personnel Details'!$I$26), IF('Personnel Details'!$K$26="", "", 'Personnel Details'!$K$26), IF('Personnel Details'!$F$26="", "", 'Personnel Details'!$F$26))))</f>
        <v/>
      </c>
      <c r="KH359" s="79" t="str">
        <f>IF(KF$9="", "", IF(AND(NOT('Personnel Details'!$N$26=""), $B359&gt;='Personnel Details'!$N$26), 'Personnel Details'!$Q$26, IF(AND(NOT('Personnel Details'!$I$26=""), $B359&gt;='Personnel Details'!$I$26), 'Personnel Details'!$L$26, 'Personnel Details'!$G$26)))</f>
        <v/>
      </c>
      <c r="KI359" s="59">
        <f t="shared" si="874"/>
        <v>0</v>
      </c>
      <c r="KJ359" s="53"/>
      <c r="KL359" s="78" t="str">
        <f>IF(KL$9="", "", IF(AND(NOT('Personnel Details'!$N$27=""), $B359&gt;='Personnel Details'!$N$27), 'Personnel Details'!$O$27, IF(AND(NOT('Personnel Details'!$I$27=""), $B359&gt;='Personnel Details'!$I$27), 'Personnel Details'!$J$27, 'Personnel Details'!$E$27)))</f>
        <v/>
      </c>
      <c r="KM359" s="59" t="str">
        <f>IF(KL$9="", "", IF(AND(NOT('Personnel Details'!$N$27=""), $B359&gt;='Personnel Details'!$N$27), IF('Personnel Details'!$P$27="","", 'Personnel Details'!$P$27), IF(AND(NOT('Personnel Details'!$I$27=""), $B359&gt;='Personnel Details'!$I$27), IF('Personnel Details'!$K$27="", "", 'Personnel Details'!$K$27), IF('Personnel Details'!$F$27="", "", 'Personnel Details'!$F$27))))</f>
        <v/>
      </c>
      <c r="KN359" s="79" t="str">
        <f>IF(KL$9="", "", IF(AND(NOT('Personnel Details'!$N$27=""), $B359&gt;='Personnel Details'!$N$27), 'Personnel Details'!$Q$27, IF(AND(NOT('Personnel Details'!$I$27=""), $B359&gt;='Personnel Details'!$I$27), 'Personnel Details'!$L$27, 'Personnel Details'!$G$27)))</f>
        <v/>
      </c>
      <c r="KO359" s="59">
        <f t="shared" si="875"/>
        <v>0</v>
      </c>
      <c r="KP359" s="53"/>
      <c r="KR359" s="78" t="str">
        <f>IF(KR$9="", "", IF(AND(NOT('Personnel Details'!$N$28=""), $B359&gt;='Personnel Details'!$N$28), 'Personnel Details'!$O$28, IF(AND(NOT('Personnel Details'!$I$28=""), $B359&gt;='Personnel Details'!$I$28), 'Personnel Details'!$J$28, 'Personnel Details'!$E$28)))</f>
        <v/>
      </c>
      <c r="KS359" s="59" t="str">
        <f>IF(KR$9="", "", IF(AND(NOT('Personnel Details'!$N$28=""), $B359&gt;='Personnel Details'!$N$28), IF('Personnel Details'!$P$28="","", 'Personnel Details'!$P$28), IF(AND(NOT('Personnel Details'!$I$28=""), $B359&gt;='Personnel Details'!$I$28), IF('Personnel Details'!$K$28="", "", 'Personnel Details'!$K$28), IF('Personnel Details'!$F$28="", "", 'Personnel Details'!$F$28))))</f>
        <v/>
      </c>
      <c r="KT359" s="79" t="str">
        <f>IF(KR$9="", "", IF(AND(NOT('Personnel Details'!$N$28=""), $B359&gt;='Personnel Details'!$N$28), 'Personnel Details'!$Q$28, IF(AND(NOT('Personnel Details'!$I$28=""), $B359&gt;='Personnel Details'!$I$28), 'Personnel Details'!$L$28, 'Personnel Details'!$G$28)))</f>
        <v/>
      </c>
      <c r="KU359" s="59">
        <f t="shared" si="876"/>
        <v>0</v>
      </c>
      <c r="KV359" s="53"/>
      <c r="KX359" s="78" t="str">
        <f>IF(KX$9="", "", IF(AND(NOT('Personnel Details'!$N$29=""), $B359&gt;='Personnel Details'!$N$29), 'Personnel Details'!$O$29, IF(AND(NOT('Personnel Details'!$I$29=""), $B359&gt;='Personnel Details'!$I$29), 'Personnel Details'!$J$29, 'Personnel Details'!$E$29)))</f>
        <v/>
      </c>
      <c r="KY359" s="59" t="str">
        <f>IF(KX$9="", "", IF(AND(NOT('Personnel Details'!$N$29=""), $B359&gt;='Personnel Details'!$N$29), IF('Personnel Details'!$P$29="","", 'Personnel Details'!$P$29), IF(AND(NOT('Personnel Details'!$I$29=""), $B359&gt;='Personnel Details'!$I$29), IF('Personnel Details'!$K$29="", "", 'Personnel Details'!$K$29), IF('Personnel Details'!$F$29="", "", 'Personnel Details'!$F$29))))</f>
        <v/>
      </c>
      <c r="KZ359" s="79" t="str">
        <f>IF(KX$9="", "", IF(AND(NOT('Personnel Details'!$N$29=""), $B359&gt;='Personnel Details'!$N$29), 'Personnel Details'!$Q$29, IF(AND(NOT('Personnel Details'!$I$29=""), $B359&gt;='Personnel Details'!$I$29), 'Personnel Details'!$L$29, 'Personnel Details'!$G$29)))</f>
        <v/>
      </c>
      <c r="LA359" s="59">
        <f t="shared" si="877"/>
        <v>0</v>
      </c>
      <c r="LB359" s="53"/>
      <c r="LD359" s="78" t="str">
        <f>IF(LD$9="", "", IF(AND(NOT('Personnel Details'!$N$30=""), $B359&gt;='Personnel Details'!$N$30), 'Personnel Details'!$O$30, IF(AND(NOT('Personnel Details'!$I$30=""), $B359&gt;='Personnel Details'!$I$30), 'Personnel Details'!$J$30, 'Personnel Details'!$E$30)))</f>
        <v/>
      </c>
      <c r="LE359" s="59" t="str">
        <f>IF(LD$9="", "", IF(AND(NOT('Personnel Details'!$N$30=""), $B359&gt;='Personnel Details'!$N$30), IF('Personnel Details'!$P$30="","", 'Personnel Details'!$P$30), IF(AND(NOT('Personnel Details'!$I$30=""), $B359&gt;='Personnel Details'!$I$30), IF('Personnel Details'!$K$30="", "", 'Personnel Details'!$K$30), IF('Personnel Details'!$F$30="", "", 'Personnel Details'!$F$30))))</f>
        <v/>
      </c>
      <c r="LF359" s="79" t="str">
        <f>IF(LD$9="", "", IF(AND(NOT('Personnel Details'!$N$30=""), $B359&gt;='Personnel Details'!$N$30), 'Personnel Details'!$Q$30, IF(AND(NOT('Personnel Details'!$I$30=""), $B359&gt;='Personnel Details'!$I$30), 'Personnel Details'!$L$30, 'Personnel Details'!$G$30)))</f>
        <v/>
      </c>
      <c r="LG359" s="59">
        <f t="shared" si="878"/>
        <v>0</v>
      </c>
      <c r="LH359" s="53"/>
      <c r="LJ359" s="78" t="str">
        <f>IF(LJ$9="", "", IF(AND(NOT('Personnel Details'!$N$31=""), $B359&gt;='Personnel Details'!$N$31), 'Personnel Details'!$O$31, IF(AND(NOT('Personnel Details'!$I$31=""), $B359&gt;='Personnel Details'!$I$31), 'Personnel Details'!$J$31, 'Personnel Details'!$E$31)))</f>
        <v/>
      </c>
      <c r="LK359" s="59" t="str">
        <f>IF(LJ$9="", "", IF(AND(NOT('Personnel Details'!$N$31=""), $B359&gt;='Personnel Details'!$N$31), IF('Personnel Details'!$P$31="","", 'Personnel Details'!$P$31), IF(AND(NOT('Personnel Details'!$I$31=""), $B359&gt;='Personnel Details'!$I$31), IF('Personnel Details'!$K$31="", "", 'Personnel Details'!$K$31), IF('Personnel Details'!$F$31="", "", 'Personnel Details'!$F$31))))</f>
        <v/>
      </c>
      <c r="LL359" s="79" t="str">
        <f>IF(LJ$9="", "", IF(AND(NOT('Personnel Details'!$N$31=""), $B359&gt;='Personnel Details'!$N$31), 'Personnel Details'!$Q$31, IF(AND(NOT('Personnel Details'!$I$31=""), $B359&gt;='Personnel Details'!$I$31), 'Personnel Details'!$L$31, 'Personnel Details'!$G$31)))</f>
        <v/>
      </c>
      <c r="LM359" s="59">
        <f t="shared" si="879"/>
        <v>0</v>
      </c>
      <c r="LN359" s="53"/>
      <c r="LP359" s="78" t="str">
        <f>IF(LP$9="", "", IF(AND(NOT('Personnel Details'!$N$32=""), $B359&gt;='Personnel Details'!$N$32), 'Personnel Details'!$O$32, IF(AND(NOT('Personnel Details'!$I$32=""), $B359&gt;='Personnel Details'!$I$32), 'Personnel Details'!$J$32, 'Personnel Details'!$E$32)))</f>
        <v/>
      </c>
      <c r="LQ359" s="59" t="str">
        <f>IF(LP$9="", "", IF(AND(NOT('Personnel Details'!$N$32=""), $B359&gt;='Personnel Details'!$N$32), IF('Personnel Details'!$P$32="","", 'Personnel Details'!$P$32), IF(AND(NOT('Personnel Details'!$I$32=""), $B359&gt;='Personnel Details'!$I$32), IF('Personnel Details'!$K$32="", "", 'Personnel Details'!$K$32), IF('Personnel Details'!$F$32="", "", 'Personnel Details'!$F$32))))</f>
        <v/>
      </c>
      <c r="LR359" s="79" t="str">
        <f>IF(LP$9="", "", IF(AND(NOT('Personnel Details'!$N$32=""), $B359&gt;='Personnel Details'!$N$32), 'Personnel Details'!$Q$32, IF(AND(NOT('Personnel Details'!$I$32=""), $B359&gt;='Personnel Details'!$I$32), 'Personnel Details'!$L$32, 'Personnel Details'!$G$32)))</f>
        <v/>
      </c>
      <c r="LS359" s="59">
        <f t="shared" si="880"/>
        <v>0</v>
      </c>
      <c r="LT359" s="53"/>
      <c r="LV359" s="78" t="str">
        <f>IF(LV$9="", "", IF(AND(NOT('Personnel Details'!$N$33=""), $B359&gt;='Personnel Details'!$N$33), 'Personnel Details'!$O$33, IF(AND(NOT('Personnel Details'!$I$33=""), $B359&gt;='Personnel Details'!$I$33), 'Personnel Details'!$J$33, 'Personnel Details'!$E$33)))</f>
        <v/>
      </c>
      <c r="LW359" s="59" t="str">
        <f>IF(LV$9="", "", IF(AND(NOT('Personnel Details'!$N$33=""), $B359&gt;='Personnel Details'!$N$33), IF('Personnel Details'!$P$33="","", 'Personnel Details'!$P$33), IF(AND(NOT('Personnel Details'!$I$33=""), $B359&gt;='Personnel Details'!$I$33), IF('Personnel Details'!$K$33="", "", 'Personnel Details'!$K$33), IF('Personnel Details'!$F$33="", "", 'Personnel Details'!$F$33))))</f>
        <v/>
      </c>
      <c r="LX359" s="79" t="str">
        <f>IF(LV$9="", "", IF(AND(NOT('Personnel Details'!$N$33=""), $B359&gt;='Personnel Details'!$N$33), 'Personnel Details'!$Q$33, IF(AND(NOT('Personnel Details'!$I$33=""), $B359&gt;='Personnel Details'!$I$33), 'Personnel Details'!$L$33, 'Personnel Details'!$G$33)))</f>
        <v/>
      </c>
      <c r="LY359" s="59">
        <f t="shared" si="881"/>
        <v>0</v>
      </c>
      <c r="LZ359" s="53"/>
      <c r="MB359" s="78" t="str">
        <f>IF(MB$9="", "", IF(AND(NOT('Personnel Details'!$N$34=""), $B359&gt;='Personnel Details'!$N$34), 'Personnel Details'!$O$34, IF(AND(NOT('Personnel Details'!$I$34=""), $B359&gt;='Personnel Details'!$I$34), 'Personnel Details'!$J$34, 'Personnel Details'!$E$34)))</f>
        <v/>
      </c>
      <c r="MC359" s="59" t="str">
        <f>IF(MB$9="", "", IF(AND(NOT('Personnel Details'!$N$34=""), $B359&gt;='Personnel Details'!$N$34), IF('Personnel Details'!$P$34="","", 'Personnel Details'!$P$34), IF(AND(NOT('Personnel Details'!$I$34=""), $B359&gt;='Personnel Details'!$I$34), IF('Personnel Details'!$K$34="", "", 'Personnel Details'!$K$34), IF('Personnel Details'!$F$34="", "", 'Personnel Details'!$F$34))))</f>
        <v/>
      </c>
      <c r="MD359" s="79" t="str">
        <f>IF(MB$9="", "", IF(AND(NOT('Personnel Details'!$N$34=""), $B359&gt;='Personnel Details'!$N$34), 'Personnel Details'!$Q$34, IF(AND(NOT('Personnel Details'!$I$34=""), $B359&gt;='Personnel Details'!$I$34), 'Personnel Details'!$L$34, 'Personnel Details'!$G$34)))</f>
        <v/>
      </c>
      <c r="ME359" s="59">
        <f t="shared" si="882"/>
        <v>0</v>
      </c>
      <c r="MF359" s="53"/>
      <c r="MH359" s="78" t="str">
        <f>IF(MH$9="", "", IF(AND(NOT('Personnel Details'!$N$35=""), $B359&gt;='Personnel Details'!$N$35), 'Personnel Details'!$O$35, IF(AND(NOT('Personnel Details'!$I$35=""), $B359&gt;='Personnel Details'!$I$35), 'Personnel Details'!$J$35, 'Personnel Details'!$E$35)))</f>
        <v/>
      </c>
      <c r="MI359" s="59" t="str">
        <f>IF(MH$9="", "", IF(AND(NOT('Personnel Details'!$N$35=""), $B359&gt;='Personnel Details'!$N$35), IF('Personnel Details'!$P$35="","", 'Personnel Details'!$P$35), IF(AND(NOT('Personnel Details'!$I$35=""), $B359&gt;='Personnel Details'!$I$35), IF('Personnel Details'!$K$35="", "", 'Personnel Details'!$K$35), IF('Personnel Details'!$F$35="", "", 'Personnel Details'!$F$35))))</f>
        <v/>
      </c>
      <c r="MJ359" s="79" t="str">
        <f>IF(MH$9="", "", IF(AND(NOT('Personnel Details'!$N$35=""), $B359&gt;='Personnel Details'!$N$35), 'Personnel Details'!$Q$35, IF(AND(NOT('Personnel Details'!$I$35=""), $B359&gt;='Personnel Details'!$I$35), 'Personnel Details'!$L$35, 'Personnel Details'!$G$35)))</f>
        <v/>
      </c>
      <c r="MK359" s="59">
        <f t="shared" si="883"/>
        <v>0</v>
      </c>
      <c r="ML359" s="53"/>
      <c r="MN359" s="78" t="str">
        <f>IF(MN$9="", "", IF(AND(NOT('Personnel Details'!$N$36=""), $B359&gt;='Personnel Details'!$N$36), 'Personnel Details'!$O$36, IF(AND(NOT('Personnel Details'!$I$36=""), $B359&gt;='Personnel Details'!$I$36), 'Personnel Details'!$J$36, 'Personnel Details'!$E$36)))</f>
        <v/>
      </c>
      <c r="MO359" s="59" t="str">
        <f>IF(MN$9="", "", IF(AND(NOT('Personnel Details'!$N$36=""), $B359&gt;='Personnel Details'!$N$36), IF('Personnel Details'!$P$36="","", 'Personnel Details'!$P$36), IF(AND(NOT('Personnel Details'!$I$36=""), $B359&gt;='Personnel Details'!$I$36), IF('Personnel Details'!$K$36="", "", 'Personnel Details'!$K$36), IF('Personnel Details'!$F$36="", "", 'Personnel Details'!$F$36))))</f>
        <v/>
      </c>
      <c r="MP359" s="79" t="str">
        <f>IF(MN$9="", "", IF(AND(NOT('Personnel Details'!$N$36=""), $B359&gt;='Personnel Details'!$N$36), 'Personnel Details'!$Q$36, IF(AND(NOT('Personnel Details'!$I$36=""), $B359&gt;='Personnel Details'!$I$36), 'Personnel Details'!$L$36, 'Personnel Details'!$G$36)))</f>
        <v/>
      </c>
      <c r="MQ359" s="59">
        <f t="shared" si="884"/>
        <v>0</v>
      </c>
      <c r="MR359" s="53"/>
      <c r="MT359" s="78" t="str">
        <f>IF(MT$9="", "", IF(AND(NOT('Personnel Details'!$N$37=""), $B359&gt;='Personnel Details'!$N$37), 'Personnel Details'!$O$37, IF(AND(NOT('Personnel Details'!$I$37=""), $B359&gt;='Personnel Details'!$I$37), 'Personnel Details'!$J$37, 'Personnel Details'!$E$37)))</f>
        <v/>
      </c>
      <c r="MU359" s="59" t="str">
        <f>IF(MT$9="", "", IF(AND(NOT('Personnel Details'!$N$37=""), $B359&gt;='Personnel Details'!$N$37), IF('Personnel Details'!$P$37="","", 'Personnel Details'!$P$37), IF(AND(NOT('Personnel Details'!$I$37=""), $B359&gt;='Personnel Details'!$I$37), IF('Personnel Details'!$K$37="", "", 'Personnel Details'!$K$37), IF('Personnel Details'!$F$37="", "", 'Personnel Details'!$F$37))))</f>
        <v/>
      </c>
      <c r="MV359" s="79" t="str">
        <f>IF(MT$9="", "", IF(AND(NOT('Personnel Details'!$N$37=""), $B359&gt;='Personnel Details'!$N$37), 'Personnel Details'!$Q$37, IF(AND(NOT('Personnel Details'!$I$37=""), $B359&gt;='Personnel Details'!$I$37), 'Personnel Details'!$L$37, 'Personnel Details'!$G$37)))</f>
        <v/>
      </c>
      <c r="MW359" s="59">
        <f t="shared" si="885"/>
        <v>0</v>
      </c>
      <c r="MX359" s="53"/>
      <c r="MZ359" s="78" t="str">
        <f>IF(MZ$9="", "", IF(AND(NOT('Personnel Details'!$N$38=""), $B359&gt;='Personnel Details'!$N$38), 'Personnel Details'!$O$38, IF(AND(NOT('Personnel Details'!$I$38=""), $B359&gt;='Personnel Details'!$I$38), 'Personnel Details'!$J$38, 'Personnel Details'!$E$38)))</f>
        <v/>
      </c>
      <c r="NA359" s="59" t="str">
        <f>IF(MZ$9="", "", IF(AND(NOT('Personnel Details'!$N$38=""), $B359&gt;='Personnel Details'!$N$38), IF('Personnel Details'!$P$38="","", 'Personnel Details'!$P$38), IF(AND(NOT('Personnel Details'!$I$38=""), $B359&gt;='Personnel Details'!$I$38), IF('Personnel Details'!$K$38="", "", 'Personnel Details'!$K$38), IF('Personnel Details'!$F$38="", "", 'Personnel Details'!$F$38))))</f>
        <v/>
      </c>
      <c r="NB359" s="79" t="str">
        <f>IF(MZ$9="", "", IF(AND(NOT('Personnel Details'!$N$38=""), $B359&gt;='Personnel Details'!$N$38), 'Personnel Details'!$Q$38, IF(AND(NOT('Personnel Details'!$I$38=""), $B359&gt;='Personnel Details'!$I$38), 'Personnel Details'!$L$38, 'Personnel Details'!$G$38)))</f>
        <v/>
      </c>
      <c r="NC359" s="59">
        <f t="shared" si="886"/>
        <v>0</v>
      </c>
      <c r="ND359" s="53"/>
      <c r="NF359" s="78" t="str">
        <f>IF(NF$9="", "", IF(AND(NOT('Personnel Details'!$N$39=""), $B359&gt;='Personnel Details'!$N$39), 'Personnel Details'!$O$39, IF(AND(NOT('Personnel Details'!$I$39=""), $B359&gt;='Personnel Details'!$I$39), 'Personnel Details'!$J$39, 'Personnel Details'!$E$39)))</f>
        <v/>
      </c>
      <c r="NG359" s="59" t="str">
        <f>IF(NF$9="", "", IF(AND(NOT('Personnel Details'!$N$39=""), $B359&gt;='Personnel Details'!$N$39), IF('Personnel Details'!$P$39="","", 'Personnel Details'!$P$39), IF(AND(NOT('Personnel Details'!$I$39=""), $B359&gt;='Personnel Details'!$I$39), IF('Personnel Details'!$K$39="", "", 'Personnel Details'!$K$39), IF('Personnel Details'!$F$39="", "", 'Personnel Details'!$F$39))))</f>
        <v/>
      </c>
      <c r="NH359" s="79" t="str">
        <f>IF(NF$9="", "", IF(AND(NOT('Personnel Details'!$N$39=""), $B359&gt;='Personnel Details'!$N$39), 'Personnel Details'!$Q$39, IF(AND(NOT('Personnel Details'!$I$39=""), $B359&gt;='Personnel Details'!$I$39), 'Personnel Details'!$L$39, 'Personnel Details'!$G$39)))</f>
        <v/>
      </c>
      <c r="NI359" s="59">
        <f t="shared" si="887"/>
        <v>0</v>
      </c>
      <c r="NJ359" s="53"/>
      <c r="NL359" s="78" t="str">
        <f>IF(NL$9="", "", IF(AND(NOT('Personnel Details'!$N$40=""), $B359&gt;='Personnel Details'!$N$40), 'Personnel Details'!$O$40, IF(AND(NOT('Personnel Details'!$I$40=""), $B359&gt;='Personnel Details'!$I$40), 'Personnel Details'!$J$40, 'Personnel Details'!$E$40)))</f>
        <v/>
      </c>
      <c r="NM359" s="59" t="str">
        <f>IF(NL$9="", "", IF(AND(NOT('Personnel Details'!$N$40=""), $B359&gt;='Personnel Details'!$N$40), IF('Personnel Details'!$P$40="","", 'Personnel Details'!$P$40), IF(AND(NOT('Personnel Details'!$I$40=""), $B359&gt;='Personnel Details'!$I$40), IF('Personnel Details'!$K$40="", "", 'Personnel Details'!$K$40), IF('Personnel Details'!$F$40="", "", 'Personnel Details'!$F$40))))</f>
        <v/>
      </c>
      <c r="NN359" s="79" t="str">
        <f>IF(NL$9="", "", IF(AND(NOT('Personnel Details'!$N$40=""), $B359&gt;='Personnel Details'!$N$40), 'Personnel Details'!$Q$40, IF(AND(NOT('Personnel Details'!$I$40=""), $B359&gt;='Personnel Details'!$I$40), 'Personnel Details'!$L$40, 'Personnel Details'!$G$40)))</f>
        <v/>
      </c>
      <c r="NO359" s="59">
        <f t="shared" si="888"/>
        <v>0</v>
      </c>
      <c r="NP359" s="53"/>
    </row>
    <row r="360" spans="1:380" x14ac:dyDescent="0.25">
      <c r="A360" s="32"/>
      <c r="B360" s="113">
        <f>IFERROR(IF(B359+1&gt;'Personnel Details'!$U$5, "", B359+1), "")</f>
        <v>44180</v>
      </c>
      <c r="C360" s="32"/>
      <c r="D360" s="120"/>
      <c r="E360" s="13" t="str">
        <f t="shared" si="767"/>
        <v/>
      </c>
      <c r="F360" s="13" t="str">
        <f t="shared" si="798"/>
        <v/>
      </c>
      <c r="G360" s="56" t="str">
        <f t="shared" si="889"/>
        <v/>
      </c>
      <c r="H360" s="16" t="str">
        <f t="shared" si="799"/>
        <v/>
      </c>
      <c r="I360" s="32"/>
      <c r="J360" s="120"/>
      <c r="K360" s="62" t="str">
        <f t="shared" si="768"/>
        <v/>
      </c>
      <c r="L360" s="62" t="str">
        <f t="shared" si="800"/>
        <v/>
      </c>
      <c r="M360" s="65" t="str">
        <f t="shared" si="890"/>
        <v/>
      </c>
      <c r="N360" s="68" t="str">
        <f t="shared" si="801"/>
        <v/>
      </c>
      <c r="O360" s="32"/>
      <c r="P360" s="120"/>
      <c r="Q360" s="62" t="str">
        <f t="shared" si="769"/>
        <v/>
      </c>
      <c r="R360" s="62" t="str">
        <f t="shared" si="802"/>
        <v/>
      </c>
      <c r="S360" s="65" t="str">
        <f t="shared" si="891"/>
        <v/>
      </c>
      <c r="T360" s="68" t="str">
        <f t="shared" si="803"/>
        <v/>
      </c>
      <c r="U360" s="32"/>
      <c r="V360" s="120"/>
      <c r="W360" s="62" t="str">
        <f t="shared" si="770"/>
        <v/>
      </c>
      <c r="X360" s="62" t="str">
        <f t="shared" si="804"/>
        <v/>
      </c>
      <c r="Y360" s="65" t="str">
        <f t="shared" si="892"/>
        <v/>
      </c>
      <c r="Z360" s="68" t="str">
        <f t="shared" si="805"/>
        <v/>
      </c>
      <c r="AA360" s="32"/>
      <c r="AB360" s="120"/>
      <c r="AC360" s="62" t="str">
        <f t="shared" si="771"/>
        <v/>
      </c>
      <c r="AD360" s="62" t="str">
        <f t="shared" si="806"/>
        <v/>
      </c>
      <c r="AE360" s="65" t="str">
        <f t="shared" si="893"/>
        <v/>
      </c>
      <c r="AF360" s="68" t="str">
        <f t="shared" si="807"/>
        <v/>
      </c>
      <c r="AG360" s="32"/>
      <c r="AH360" s="120"/>
      <c r="AI360" s="62" t="str">
        <f t="shared" si="772"/>
        <v/>
      </c>
      <c r="AJ360" s="62" t="str">
        <f t="shared" si="808"/>
        <v/>
      </c>
      <c r="AK360" s="65" t="str">
        <f t="shared" si="894"/>
        <v/>
      </c>
      <c r="AL360" s="68" t="str">
        <f t="shared" si="809"/>
        <v/>
      </c>
      <c r="AM360" s="32"/>
      <c r="AN360" s="120"/>
      <c r="AO360" s="62" t="str">
        <f t="shared" si="773"/>
        <v/>
      </c>
      <c r="AP360" s="62" t="str">
        <f t="shared" si="810"/>
        <v/>
      </c>
      <c r="AQ360" s="65" t="str">
        <f t="shared" si="895"/>
        <v/>
      </c>
      <c r="AR360" s="68" t="str">
        <f t="shared" si="811"/>
        <v/>
      </c>
      <c r="AS360" s="32"/>
      <c r="AT360" s="120"/>
      <c r="AU360" s="62" t="str">
        <f t="shared" si="774"/>
        <v/>
      </c>
      <c r="AV360" s="62" t="str">
        <f t="shared" si="812"/>
        <v/>
      </c>
      <c r="AW360" s="65" t="str">
        <f t="shared" si="896"/>
        <v/>
      </c>
      <c r="AX360" s="68" t="str">
        <f t="shared" si="813"/>
        <v/>
      </c>
      <c r="AY360" s="32"/>
      <c r="AZ360" s="120"/>
      <c r="BA360" s="62" t="str">
        <f t="shared" si="775"/>
        <v/>
      </c>
      <c r="BB360" s="62" t="str">
        <f t="shared" si="814"/>
        <v/>
      </c>
      <c r="BC360" s="65" t="str">
        <f t="shared" si="897"/>
        <v/>
      </c>
      <c r="BD360" s="68" t="str">
        <f t="shared" si="815"/>
        <v/>
      </c>
      <c r="BE360" s="32"/>
      <c r="BF360" s="120"/>
      <c r="BG360" s="62" t="str">
        <f t="shared" si="776"/>
        <v/>
      </c>
      <c r="BH360" s="62" t="str">
        <f t="shared" si="816"/>
        <v/>
      </c>
      <c r="BI360" s="65" t="str">
        <f t="shared" si="898"/>
        <v/>
      </c>
      <c r="BJ360" s="68" t="str">
        <f t="shared" si="817"/>
        <v/>
      </c>
      <c r="BK360" s="32"/>
      <c r="BL360" s="120"/>
      <c r="BM360" s="62" t="str">
        <f t="shared" si="777"/>
        <v/>
      </c>
      <c r="BN360" s="62" t="str">
        <f t="shared" si="818"/>
        <v/>
      </c>
      <c r="BO360" s="65" t="str">
        <f t="shared" si="899"/>
        <v/>
      </c>
      <c r="BP360" s="68" t="str">
        <f t="shared" si="819"/>
        <v/>
      </c>
      <c r="BQ360" s="32"/>
      <c r="BR360" s="120"/>
      <c r="BS360" s="62" t="str">
        <f t="shared" si="778"/>
        <v/>
      </c>
      <c r="BT360" s="62" t="str">
        <f t="shared" si="820"/>
        <v/>
      </c>
      <c r="BU360" s="65" t="str">
        <f t="shared" si="900"/>
        <v/>
      </c>
      <c r="BV360" s="68" t="str">
        <f t="shared" si="821"/>
        <v/>
      </c>
      <c r="BW360" s="32"/>
      <c r="BX360" s="120"/>
      <c r="BY360" s="62" t="str">
        <f t="shared" si="779"/>
        <v/>
      </c>
      <c r="BZ360" s="62" t="str">
        <f t="shared" si="822"/>
        <v/>
      </c>
      <c r="CA360" s="65" t="str">
        <f t="shared" si="901"/>
        <v/>
      </c>
      <c r="CB360" s="68" t="str">
        <f t="shared" si="823"/>
        <v/>
      </c>
      <c r="CC360" s="32"/>
      <c r="CD360" s="120"/>
      <c r="CE360" s="62" t="str">
        <f t="shared" si="780"/>
        <v/>
      </c>
      <c r="CF360" s="62" t="str">
        <f t="shared" si="824"/>
        <v/>
      </c>
      <c r="CG360" s="65" t="str">
        <f t="shared" si="902"/>
        <v/>
      </c>
      <c r="CH360" s="68" t="str">
        <f t="shared" si="825"/>
        <v/>
      </c>
      <c r="CI360" s="32"/>
      <c r="CJ360" s="120"/>
      <c r="CK360" s="62" t="str">
        <f t="shared" si="781"/>
        <v/>
      </c>
      <c r="CL360" s="62" t="str">
        <f t="shared" si="826"/>
        <v/>
      </c>
      <c r="CM360" s="65" t="str">
        <f t="shared" si="903"/>
        <v/>
      </c>
      <c r="CN360" s="68" t="str">
        <f t="shared" si="827"/>
        <v/>
      </c>
      <c r="CO360" s="32"/>
      <c r="CP360" s="120"/>
      <c r="CQ360" s="62" t="str">
        <f t="shared" si="782"/>
        <v/>
      </c>
      <c r="CR360" s="62" t="str">
        <f t="shared" si="828"/>
        <v/>
      </c>
      <c r="CS360" s="65" t="str">
        <f t="shared" si="904"/>
        <v/>
      </c>
      <c r="CT360" s="68" t="str">
        <f t="shared" si="829"/>
        <v/>
      </c>
      <c r="CU360" s="32"/>
      <c r="CV360" s="120"/>
      <c r="CW360" s="62" t="str">
        <f t="shared" si="783"/>
        <v/>
      </c>
      <c r="CX360" s="62" t="str">
        <f t="shared" si="830"/>
        <v/>
      </c>
      <c r="CY360" s="65" t="str">
        <f t="shared" si="905"/>
        <v/>
      </c>
      <c r="CZ360" s="68" t="str">
        <f t="shared" si="831"/>
        <v/>
      </c>
      <c r="DA360" s="32"/>
      <c r="DB360" s="120"/>
      <c r="DC360" s="62" t="str">
        <f t="shared" si="784"/>
        <v/>
      </c>
      <c r="DD360" s="62" t="str">
        <f t="shared" si="832"/>
        <v/>
      </c>
      <c r="DE360" s="65" t="str">
        <f t="shared" si="906"/>
        <v/>
      </c>
      <c r="DF360" s="68" t="str">
        <f t="shared" si="833"/>
        <v/>
      </c>
      <c r="DG360" s="32"/>
      <c r="DH360" s="120"/>
      <c r="DI360" s="62" t="str">
        <f t="shared" si="785"/>
        <v/>
      </c>
      <c r="DJ360" s="62" t="str">
        <f t="shared" si="834"/>
        <v/>
      </c>
      <c r="DK360" s="65" t="str">
        <f t="shared" si="907"/>
        <v/>
      </c>
      <c r="DL360" s="68" t="str">
        <f t="shared" si="835"/>
        <v/>
      </c>
      <c r="DM360" s="32"/>
      <c r="DN360" s="120"/>
      <c r="DO360" s="62" t="str">
        <f t="shared" si="786"/>
        <v/>
      </c>
      <c r="DP360" s="62" t="str">
        <f t="shared" si="836"/>
        <v/>
      </c>
      <c r="DQ360" s="65" t="str">
        <f t="shared" si="908"/>
        <v/>
      </c>
      <c r="DR360" s="68" t="str">
        <f t="shared" si="837"/>
        <v/>
      </c>
      <c r="DS360" s="32"/>
      <c r="DT360" s="120"/>
      <c r="DU360" s="62" t="str">
        <f t="shared" si="787"/>
        <v/>
      </c>
      <c r="DV360" s="62" t="str">
        <f t="shared" si="838"/>
        <v/>
      </c>
      <c r="DW360" s="65" t="str">
        <f t="shared" si="909"/>
        <v/>
      </c>
      <c r="DX360" s="68" t="str">
        <f t="shared" si="839"/>
        <v/>
      </c>
      <c r="DY360" s="32"/>
      <c r="DZ360" s="120"/>
      <c r="EA360" s="62" t="str">
        <f t="shared" si="788"/>
        <v/>
      </c>
      <c r="EB360" s="62" t="str">
        <f t="shared" si="840"/>
        <v/>
      </c>
      <c r="EC360" s="65" t="str">
        <f t="shared" si="910"/>
        <v/>
      </c>
      <c r="ED360" s="68" t="str">
        <f t="shared" si="841"/>
        <v/>
      </c>
      <c r="EE360" s="32"/>
      <c r="EF360" s="120"/>
      <c r="EG360" s="62" t="str">
        <f t="shared" si="789"/>
        <v/>
      </c>
      <c r="EH360" s="62" t="str">
        <f t="shared" si="842"/>
        <v/>
      </c>
      <c r="EI360" s="65" t="str">
        <f t="shared" si="911"/>
        <v/>
      </c>
      <c r="EJ360" s="68" t="str">
        <f t="shared" si="843"/>
        <v/>
      </c>
      <c r="EK360" s="32"/>
      <c r="EL360" s="120"/>
      <c r="EM360" s="62" t="str">
        <f t="shared" si="790"/>
        <v/>
      </c>
      <c r="EN360" s="62" t="str">
        <f t="shared" si="844"/>
        <v/>
      </c>
      <c r="EO360" s="65" t="str">
        <f t="shared" si="912"/>
        <v/>
      </c>
      <c r="EP360" s="68" t="str">
        <f t="shared" si="845"/>
        <v/>
      </c>
      <c r="EQ360" s="32"/>
      <c r="ER360" s="120"/>
      <c r="ES360" s="62" t="str">
        <f t="shared" si="791"/>
        <v/>
      </c>
      <c r="ET360" s="62" t="str">
        <f t="shared" si="846"/>
        <v/>
      </c>
      <c r="EU360" s="65" t="str">
        <f t="shared" si="913"/>
        <v/>
      </c>
      <c r="EV360" s="68" t="str">
        <f t="shared" si="847"/>
        <v/>
      </c>
      <c r="EW360" s="32"/>
      <c r="EX360" s="120"/>
      <c r="EY360" s="62" t="str">
        <f t="shared" si="792"/>
        <v/>
      </c>
      <c r="EZ360" s="62" t="str">
        <f t="shared" si="848"/>
        <v/>
      </c>
      <c r="FA360" s="65" t="str">
        <f t="shared" si="914"/>
        <v/>
      </c>
      <c r="FB360" s="68" t="str">
        <f t="shared" si="849"/>
        <v/>
      </c>
      <c r="FC360" s="32"/>
      <c r="FD360" s="120"/>
      <c r="FE360" s="62" t="str">
        <f t="shared" si="793"/>
        <v/>
      </c>
      <c r="FF360" s="62" t="str">
        <f t="shared" si="850"/>
        <v/>
      </c>
      <c r="FG360" s="65" t="str">
        <f t="shared" si="915"/>
        <v/>
      </c>
      <c r="FH360" s="68" t="str">
        <f t="shared" si="851"/>
        <v/>
      </c>
      <c r="FI360" s="32"/>
      <c r="FJ360" s="120"/>
      <c r="FK360" s="62" t="str">
        <f t="shared" si="794"/>
        <v/>
      </c>
      <c r="FL360" s="62" t="str">
        <f t="shared" si="852"/>
        <v/>
      </c>
      <c r="FM360" s="65" t="str">
        <f t="shared" si="916"/>
        <v/>
      </c>
      <c r="FN360" s="68" t="str">
        <f t="shared" si="853"/>
        <v/>
      </c>
      <c r="FO360" s="32"/>
      <c r="FP360" s="120"/>
      <c r="FQ360" s="62" t="str">
        <f t="shared" si="795"/>
        <v/>
      </c>
      <c r="FR360" s="62" t="str">
        <f t="shared" si="854"/>
        <v/>
      </c>
      <c r="FS360" s="65" t="str">
        <f t="shared" si="917"/>
        <v/>
      </c>
      <c r="FT360" s="68" t="str">
        <f t="shared" si="855"/>
        <v/>
      </c>
      <c r="FU360" s="32"/>
      <c r="FV360" s="120"/>
      <c r="FW360" s="62" t="str">
        <f t="shared" si="796"/>
        <v/>
      </c>
      <c r="FX360" s="62" t="str">
        <f t="shared" si="856"/>
        <v/>
      </c>
      <c r="FY360" s="65" t="str">
        <f t="shared" si="918"/>
        <v/>
      </c>
      <c r="FZ360" s="68" t="str">
        <f t="shared" si="857"/>
        <v/>
      </c>
      <c r="GA360" s="32"/>
      <c r="GC360" s="7" t="str">
        <f t="shared" si="858"/>
        <v>Dec 2020</v>
      </c>
      <c r="GD360" s="7" t="str">
        <f t="shared" ca="1" si="797"/>
        <v/>
      </c>
      <c r="GT360" s="71">
        <f>IF(GT$9="", "", IF(AND(NOT('Personnel Details'!$N$11=""), $B360&gt;='Personnel Details'!$N$11), 'Personnel Details'!$O$11, IF(AND(NOT('Personnel Details'!$I$11=""), $B360&gt;='Personnel Details'!$I$11), 'Personnel Details'!$J$11, 'Personnel Details'!$E$11)))</f>
        <v>0.8</v>
      </c>
      <c r="GU360" s="59" t="str">
        <f>IF(GT$9="", "", IF(AND(NOT('Personnel Details'!$N$11=""), $B360&gt;='Personnel Details'!$N$11), IF('Personnel Details'!$P$11="","", 'Personnel Details'!$P$11), IF(AND(NOT('Personnel Details'!$I$11=""), $B360&gt;='Personnel Details'!$I$11), IF('Personnel Details'!$K$11="", "", 'Personnel Details'!$K$11), IF('Personnel Details'!$F$11="", "", 'Personnel Details'!$F$11))))</f>
        <v/>
      </c>
      <c r="GV360" s="74">
        <f>IF(GT$9="", "", IF(AND(NOT('Personnel Details'!$N$11=""), $B360&gt;='Personnel Details'!$N$11), 'Personnel Details'!$Q$11, IF(AND(NOT('Personnel Details'!$I$11=""), $B360&gt;='Personnel Details'!$I$11), 'Personnel Details'!$L$11, 'Personnel Details'!$G$11)))</f>
        <v>0</v>
      </c>
      <c r="GW360" s="59">
        <f t="shared" si="859"/>
        <v>0</v>
      </c>
      <c r="GX360" s="53"/>
      <c r="GZ360" s="78">
        <f>IF(GZ$9="", "", IF(AND(NOT('Personnel Details'!$N$12=""), $B360&gt;='Personnel Details'!$N$12), 'Personnel Details'!$O$12, IF(AND(NOT('Personnel Details'!$I$12=""), $B360&gt;='Personnel Details'!$I$12), 'Personnel Details'!$J$12, 'Personnel Details'!$E$12)))</f>
        <v>0.8</v>
      </c>
      <c r="HA360" s="59" t="str">
        <f>IF(GZ$9="", "", IF(AND(NOT('Personnel Details'!$N$12=""), $B360&gt;='Personnel Details'!$N$12), IF('Personnel Details'!$P$12="","", 'Personnel Details'!$P$12), IF(AND(NOT('Personnel Details'!$I$12=""), $B360&gt;='Personnel Details'!$I$12), IF('Personnel Details'!$K$12="", "", 'Personnel Details'!$K$12), IF('Personnel Details'!$F$12="", "", 'Personnel Details'!$F$12))))</f>
        <v/>
      </c>
      <c r="HB360" s="79">
        <f>IF(GZ$9="", "", IF(AND(NOT('Personnel Details'!$N$12=""), $B360&gt;='Personnel Details'!$N$12), 'Personnel Details'!$Q$12, IF(AND(NOT('Personnel Details'!$I$12=""), $B360&gt;='Personnel Details'!$I$12), 'Personnel Details'!$L$12, 'Personnel Details'!$G$12)))</f>
        <v>0</v>
      </c>
      <c r="HC360" s="59">
        <f t="shared" si="860"/>
        <v>0</v>
      </c>
      <c r="HD360" s="53"/>
      <c r="HF360" s="78">
        <f>IF(HF$9="", "", IF(AND(NOT('Personnel Details'!$N$13=""), $B360&gt;='Personnel Details'!$N$13), 'Personnel Details'!$O$13, IF(AND(NOT('Personnel Details'!$I$13=""), $B360&gt;='Personnel Details'!$I$13), 'Personnel Details'!$J$13, 'Personnel Details'!$E$13)))</f>
        <v>0.8</v>
      </c>
      <c r="HG360" s="59" t="str">
        <f>IF(HF$9="", "", IF(AND(NOT('Personnel Details'!$N$13=""), $B360&gt;='Personnel Details'!$N$13), IF('Personnel Details'!$P$13="","", 'Personnel Details'!$P$13), IF(AND(NOT('Personnel Details'!$I$13=""), $B360&gt;='Personnel Details'!$I$13), IF('Personnel Details'!$K$13="", "", 'Personnel Details'!$K$13), IF('Personnel Details'!$F$13="", "", 'Personnel Details'!$F$13))))</f>
        <v/>
      </c>
      <c r="HH360" s="79">
        <f>IF(HF$9="", "", IF(AND(NOT('Personnel Details'!$N$13=""), $B360&gt;='Personnel Details'!$N$13), 'Personnel Details'!$Q$13, IF(AND(NOT('Personnel Details'!$I$13=""), $B360&gt;='Personnel Details'!$I$13), 'Personnel Details'!$L$13, 'Personnel Details'!$G$13)))</f>
        <v>0</v>
      </c>
      <c r="HI360" s="59">
        <f t="shared" si="861"/>
        <v>0</v>
      </c>
      <c r="HJ360" s="53"/>
      <c r="HL360" s="78">
        <f>IF(HL$9="", "", IF(AND(NOT('Personnel Details'!$N$14=""), $B360&gt;='Personnel Details'!$N$14), 'Personnel Details'!$O$14, IF(AND(NOT('Personnel Details'!$I$14=""), $B360&gt;='Personnel Details'!$I$14), 'Personnel Details'!$J$14, 'Personnel Details'!$E$14)))</f>
        <v>0.8</v>
      </c>
      <c r="HM360" s="59">
        <f>IF(HL$9="", "", IF(AND(NOT('Personnel Details'!$N$14=""), $B360&gt;='Personnel Details'!$N$14), IF('Personnel Details'!$P$14="","", 'Personnel Details'!$P$14), IF(AND(NOT('Personnel Details'!$I$14=""), $B360&gt;='Personnel Details'!$I$14), IF('Personnel Details'!$K$14="", "", 'Personnel Details'!$K$14), IF('Personnel Details'!$F$14="", "", 'Personnel Details'!$F$14))))</f>
        <v>2000</v>
      </c>
      <c r="HN360" s="79">
        <f>IF(HL$9="", "", IF(AND(NOT('Personnel Details'!$N$14=""), $B360&gt;='Personnel Details'!$N$14), 'Personnel Details'!$Q$14, IF(AND(NOT('Personnel Details'!$I$14=""), $B360&gt;='Personnel Details'!$I$14), 'Personnel Details'!$L$14, 'Personnel Details'!$G$14)))</f>
        <v>0.85</v>
      </c>
      <c r="HO360" s="59">
        <f t="shared" si="862"/>
        <v>0</v>
      </c>
      <c r="HP360" s="53"/>
      <c r="HR360" s="78" t="str">
        <f>IF(HR$9="", "", IF(AND(NOT('Personnel Details'!$N$15=""), $B360&gt;='Personnel Details'!$N$15), 'Personnel Details'!$O$15, IF(AND(NOT('Personnel Details'!$I$15=""), $B360&gt;='Personnel Details'!$I$15), 'Personnel Details'!$J$15, 'Personnel Details'!$E$15)))</f>
        <v/>
      </c>
      <c r="HS360" s="59" t="str">
        <f>IF(HR$9="", "", IF(AND(NOT('Personnel Details'!$N$15=""), $B360&gt;='Personnel Details'!$N$15), IF('Personnel Details'!$P$15="","", 'Personnel Details'!$P$15), IF(AND(NOT('Personnel Details'!$I$15=""), $B360&gt;='Personnel Details'!$I$15), IF('Personnel Details'!$K$15="", "", 'Personnel Details'!$K$15), IF('Personnel Details'!$F$15="", "", 'Personnel Details'!$F$15))))</f>
        <v/>
      </c>
      <c r="HT360" s="79" t="str">
        <f>IF(HR$9="", "", IF(AND(NOT('Personnel Details'!$N$15=""), $B360&gt;='Personnel Details'!$N$15), 'Personnel Details'!$Q$15, IF(AND(NOT('Personnel Details'!$I$15=""), $B360&gt;='Personnel Details'!$I$15), 'Personnel Details'!$L$15, 'Personnel Details'!$G$15)))</f>
        <v/>
      </c>
      <c r="HU360" s="59">
        <f t="shared" si="863"/>
        <v>0</v>
      </c>
      <c r="HV360" s="53"/>
      <c r="HX360" s="78" t="str">
        <f>IF(HX$9="", "", IF(AND(NOT('Personnel Details'!$N$16=""), $B360&gt;='Personnel Details'!$N$16), 'Personnel Details'!$O$16, IF(AND(NOT('Personnel Details'!$I$16=""), $B360&gt;='Personnel Details'!$I$16), 'Personnel Details'!$J$16, 'Personnel Details'!$E$16)))</f>
        <v/>
      </c>
      <c r="HY360" s="59" t="str">
        <f>IF(HX$9="", "", IF(AND(NOT('Personnel Details'!$N$16=""), $B360&gt;='Personnel Details'!$N$16), IF('Personnel Details'!$P$16="","", 'Personnel Details'!$P$16), IF(AND(NOT('Personnel Details'!$I$16=""), $B360&gt;='Personnel Details'!$I$16), IF('Personnel Details'!$K$16="", "", 'Personnel Details'!$K$16), IF('Personnel Details'!$F$16="", "", 'Personnel Details'!$F$16))))</f>
        <v/>
      </c>
      <c r="HZ360" s="79" t="str">
        <f>IF(HX$9="", "", IF(AND(NOT('Personnel Details'!$N$16=""), $B360&gt;='Personnel Details'!$N$16), 'Personnel Details'!$Q$16, IF(AND(NOT('Personnel Details'!$I$16=""), $B360&gt;='Personnel Details'!$I$16), 'Personnel Details'!$L$16, 'Personnel Details'!$G$16)))</f>
        <v/>
      </c>
      <c r="IA360" s="59">
        <f t="shared" si="864"/>
        <v>0</v>
      </c>
      <c r="IB360" s="53"/>
      <c r="ID360" s="78" t="str">
        <f>IF(ID$9="", "", IF(AND(NOT('Personnel Details'!$N$17=""), $B360&gt;='Personnel Details'!$N$17), 'Personnel Details'!$O$17, IF(AND(NOT('Personnel Details'!$I$17=""), $B360&gt;='Personnel Details'!$I$17), 'Personnel Details'!$J$17, 'Personnel Details'!$E$17)))</f>
        <v/>
      </c>
      <c r="IE360" s="59" t="str">
        <f>IF(ID$9="", "", IF(AND(NOT('Personnel Details'!$N$17=""), $B360&gt;='Personnel Details'!$N$17), IF('Personnel Details'!$P$17="","", 'Personnel Details'!$P$17), IF(AND(NOT('Personnel Details'!$I$17=""), $B360&gt;='Personnel Details'!$I$17), IF('Personnel Details'!$K$17="", "", 'Personnel Details'!$K$17), IF('Personnel Details'!$F$17="", "", 'Personnel Details'!$F$17))))</f>
        <v/>
      </c>
      <c r="IF360" s="79" t="str">
        <f>IF(ID$9="", "", IF(AND(NOT('Personnel Details'!$N$17=""), $B360&gt;='Personnel Details'!$N$17), 'Personnel Details'!$Q$17, IF(AND(NOT('Personnel Details'!$I$17=""), $B360&gt;='Personnel Details'!$I$17), 'Personnel Details'!$L$17, 'Personnel Details'!$G$17)))</f>
        <v/>
      </c>
      <c r="IG360" s="59">
        <f t="shared" si="865"/>
        <v>0</v>
      </c>
      <c r="IH360" s="53"/>
      <c r="IJ360" s="78" t="str">
        <f>IF(IJ$9="", "", IF(AND(NOT('Personnel Details'!$N$18=""), $B360&gt;='Personnel Details'!$N$18), 'Personnel Details'!$O$18, IF(AND(NOT('Personnel Details'!$I$18=""), $B360&gt;='Personnel Details'!$I$18), 'Personnel Details'!$J$18, 'Personnel Details'!$E$18)))</f>
        <v/>
      </c>
      <c r="IK360" s="59" t="str">
        <f>IF(IJ$9="", "", IF(AND(NOT('Personnel Details'!$N$18=""), $B360&gt;='Personnel Details'!$N$18), IF('Personnel Details'!$P$18="","", 'Personnel Details'!$P$18), IF(AND(NOT('Personnel Details'!$I$18=""), $B360&gt;='Personnel Details'!$I$18), IF('Personnel Details'!$K$18="", "", 'Personnel Details'!$K$18), IF('Personnel Details'!$F$18="", "", 'Personnel Details'!$F$18))))</f>
        <v/>
      </c>
      <c r="IL360" s="79" t="str">
        <f>IF(IJ$9="", "", IF(AND(NOT('Personnel Details'!$N$18=""), $B360&gt;='Personnel Details'!$N$18), 'Personnel Details'!$Q$18, IF(AND(NOT('Personnel Details'!$I$18=""), $B360&gt;='Personnel Details'!$I$18), 'Personnel Details'!$L$18, 'Personnel Details'!$G$18)))</f>
        <v/>
      </c>
      <c r="IM360" s="59">
        <f t="shared" si="866"/>
        <v>0</v>
      </c>
      <c r="IN360" s="53"/>
      <c r="IP360" s="78" t="str">
        <f>IF(IP$9="", "", IF(AND(NOT('Personnel Details'!$N$19=""), $B360&gt;='Personnel Details'!$N$19), 'Personnel Details'!$O$19, IF(AND(NOT('Personnel Details'!$I$19=""), $B360&gt;='Personnel Details'!$I$19), 'Personnel Details'!$J$19, 'Personnel Details'!$E$19)))</f>
        <v/>
      </c>
      <c r="IQ360" s="59" t="str">
        <f>IF(IP$9="", "", IF(AND(NOT('Personnel Details'!$N$19=""), $B360&gt;='Personnel Details'!$N$19), IF('Personnel Details'!$P$19="","", 'Personnel Details'!$P$19), IF(AND(NOT('Personnel Details'!$I$19=""), $B360&gt;='Personnel Details'!$I$19), IF('Personnel Details'!$K$19="", "", 'Personnel Details'!$K$19), IF('Personnel Details'!$F$19="", "", 'Personnel Details'!$F$19))))</f>
        <v/>
      </c>
      <c r="IR360" s="79" t="str">
        <f>IF(IP$9="", "", IF(AND(NOT('Personnel Details'!$N$19=""), $B360&gt;='Personnel Details'!$N$19), 'Personnel Details'!$Q$19, IF(AND(NOT('Personnel Details'!$I$19=""), $B360&gt;='Personnel Details'!$I$19), 'Personnel Details'!$L$19, 'Personnel Details'!$G$19)))</f>
        <v/>
      </c>
      <c r="IS360" s="59">
        <f t="shared" si="867"/>
        <v>0</v>
      </c>
      <c r="IT360" s="53"/>
      <c r="IV360" s="78" t="str">
        <f>IF(IV$9="", "", IF(AND(NOT('Personnel Details'!$N$20=""), $B360&gt;='Personnel Details'!$N$20), 'Personnel Details'!$O$20, IF(AND(NOT('Personnel Details'!$I$20=""), $B360&gt;='Personnel Details'!$I$20), 'Personnel Details'!$J$20, 'Personnel Details'!$E$20)))</f>
        <v/>
      </c>
      <c r="IW360" s="59" t="str">
        <f>IF(IV$9="", "", IF(AND(NOT('Personnel Details'!$N$20=""), $B360&gt;='Personnel Details'!$N$20), IF('Personnel Details'!$P$20="","", 'Personnel Details'!$P$20), IF(AND(NOT('Personnel Details'!$I$20=""), $B360&gt;='Personnel Details'!$I$20), IF('Personnel Details'!$K$20="", "", 'Personnel Details'!$K$20), IF('Personnel Details'!$F$20="", "", 'Personnel Details'!$F$20))))</f>
        <v/>
      </c>
      <c r="IX360" s="79" t="str">
        <f>IF(IV$9="", "", IF(AND(NOT('Personnel Details'!$N$20=""), $B360&gt;='Personnel Details'!$N$20), 'Personnel Details'!$Q$20, IF(AND(NOT('Personnel Details'!$I$20=""), $B360&gt;='Personnel Details'!$I$20), 'Personnel Details'!$L$20, 'Personnel Details'!$G$20)))</f>
        <v/>
      </c>
      <c r="IY360" s="59">
        <f t="shared" si="868"/>
        <v>0</v>
      </c>
      <c r="IZ360" s="53"/>
      <c r="JB360" s="78" t="str">
        <f>IF(JB$9="", "", IF(AND(NOT('Personnel Details'!$N$21=""), $B360&gt;='Personnel Details'!$N$21), 'Personnel Details'!$O$21, IF(AND(NOT('Personnel Details'!$I$21=""), $B360&gt;='Personnel Details'!$I$21), 'Personnel Details'!$J$21, 'Personnel Details'!$E$21)))</f>
        <v/>
      </c>
      <c r="JC360" s="59" t="str">
        <f>IF(JB$9="", "", IF(AND(NOT('Personnel Details'!$N$21=""), $B360&gt;='Personnel Details'!$N$21), IF('Personnel Details'!$P$21="","", 'Personnel Details'!$P$21), IF(AND(NOT('Personnel Details'!$I$21=""), $B360&gt;='Personnel Details'!$I$21), IF('Personnel Details'!$K$21="", "", 'Personnel Details'!$K$21), IF('Personnel Details'!$F$21="", "", 'Personnel Details'!$F$21))))</f>
        <v/>
      </c>
      <c r="JD360" s="79" t="str">
        <f>IF(JB$9="", "", IF(AND(NOT('Personnel Details'!$N$21=""), $B360&gt;='Personnel Details'!$N$21), 'Personnel Details'!$Q$21, IF(AND(NOT('Personnel Details'!$I$21=""), $B360&gt;='Personnel Details'!$I$21), 'Personnel Details'!$L$21, 'Personnel Details'!$G$21)))</f>
        <v/>
      </c>
      <c r="JE360" s="59">
        <f t="shared" si="869"/>
        <v>0</v>
      </c>
      <c r="JF360" s="53"/>
      <c r="JH360" s="78" t="str">
        <f>IF(JH$9="", "", IF(AND(NOT('Personnel Details'!$N$22=""), $B360&gt;='Personnel Details'!$N$22), 'Personnel Details'!$O$22, IF(AND(NOT('Personnel Details'!$I$22=""), $B360&gt;='Personnel Details'!$I$22), 'Personnel Details'!$J$22, 'Personnel Details'!$E$22)))</f>
        <v/>
      </c>
      <c r="JI360" s="59" t="str">
        <f>IF(JH$9="", "", IF(AND(NOT('Personnel Details'!$N$22=""), $B360&gt;='Personnel Details'!$N$22), IF('Personnel Details'!$P$22="","", 'Personnel Details'!$P$22), IF(AND(NOT('Personnel Details'!$I$22=""), $B360&gt;='Personnel Details'!$I$22), IF('Personnel Details'!$K$22="", "", 'Personnel Details'!$K$22), IF('Personnel Details'!$F$22="", "", 'Personnel Details'!$F$22))))</f>
        <v/>
      </c>
      <c r="JJ360" s="79" t="str">
        <f>IF(JH$9="", "", IF(AND(NOT('Personnel Details'!$N$22=""), $B360&gt;='Personnel Details'!$N$22), 'Personnel Details'!$Q$22, IF(AND(NOT('Personnel Details'!$I$22=""), $B360&gt;='Personnel Details'!$I$22), 'Personnel Details'!$L$22, 'Personnel Details'!$G$22)))</f>
        <v/>
      </c>
      <c r="JK360" s="59">
        <f t="shared" si="870"/>
        <v>0</v>
      </c>
      <c r="JL360" s="53"/>
      <c r="JN360" s="78" t="str">
        <f>IF(JN$9="", "", IF(AND(NOT('Personnel Details'!$N$23=""), $B360&gt;='Personnel Details'!$N$23), 'Personnel Details'!$O$23, IF(AND(NOT('Personnel Details'!$I$23=""), $B360&gt;='Personnel Details'!$I$23), 'Personnel Details'!$J$23, 'Personnel Details'!$E$23)))</f>
        <v/>
      </c>
      <c r="JO360" s="59" t="str">
        <f>IF(JN$9="", "", IF(AND(NOT('Personnel Details'!$N$23=""), $B360&gt;='Personnel Details'!$N$23), IF('Personnel Details'!$P$23="","", 'Personnel Details'!$P$23), IF(AND(NOT('Personnel Details'!$I$23=""), $B360&gt;='Personnel Details'!$I$23), IF('Personnel Details'!$K$23="", "", 'Personnel Details'!$K$23), IF('Personnel Details'!$F$23="", "", 'Personnel Details'!$F$23))))</f>
        <v/>
      </c>
      <c r="JP360" s="79" t="str">
        <f>IF(JN$9="", "", IF(AND(NOT('Personnel Details'!$N$23=""), $B360&gt;='Personnel Details'!$N$23), 'Personnel Details'!$Q$23, IF(AND(NOT('Personnel Details'!$I$23=""), $B360&gt;='Personnel Details'!$I$23), 'Personnel Details'!$L$23, 'Personnel Details'!$G$23)))</f>
        <v/>
      </c>
      <c r="JQ360" s="59">
        <f t="shared" si="871"/>
        <v>0</v>
      </c>
      <c r="JR360" s="53"/>
      <c r="JT360" s="78" t="str">
        <f>IF(JT$9="", "", IF(AND(NOT('Personnel Details'!$N$24=""), $B360&gt;='Personnel Details'!$N$24), 'Personnel Details'!$O$24, IF(AND(NOT('Personnel Details'!$I$24=""), $B360&gt;='Personnel Details'!$I$24), 'Personnel Details'!$J$24, 'Personnel Details'!$E$24)))</f>
        <v/>
      </c>
      <c r="JU360" s="59" t="str">
        <f>IF(JT$9="", "", IF(AND(NOT('Personnel Details'!$N$24=""), $B360&gt;='Personnel Details'!$N$24), IF('Personnel Details'!$P$24="","", 'Personnel Details'!$P$24), IF(AND(NOT('Personnel Details'!$I$24=""), $B360&gt;='Personnel Details'!$I$24), IF('Personnel Details'!$K$24="", "", 'Personnel Details'!$K$24), IF('Personnel Details'!$F$24="", "", 'Personnel Details'!$F$24))))</f>
        <v/>
      </c>
      <c r="JV360" s="79" t="str">
        <f>IF(JT$9="", "", IF(AND(NOT('Personnel Details'!$N$24=""), $B360&gt;='Personnel Details'!$N$24), 'Personnel Details'!$Q$24, IF(AND(NOT('Personnel Details'!$I$24=""), $B360&gt;='Personnel Details'!$I$24), 'Personnel Details'!$L$24, 'Personnel Details'!$G$24)))</f>
        <v/>
      </c>
      <c r="JW360" s="59">
        <f t="shared" si="872"/>
        <v>0</v>
      </c>
      <c r="JX360" s="53"/>
      <c r="JZ360" s="78" t="str">
        <f>IF(JZ$9="", "", IF(AND(NOT('Personnel Details'!$N$25=""), $B360&gt;='Personnel Details'!$N$25), 'Personnel Details'!$O$25, IF(AND(NOT('Personnel Details'!$I$25=""), $B360&gt;='Personnel Details'!$I$25), 'Personnel Details'!$J$25, 'Personnel Details'!$E$25)))</f>
        <v/>
      </c>
      <c r="KA360" s="59" t="str">
        <f>IF(JZ$9="", "", IF(AND(NOT('Personnel Details'!$N$25=""), $B360&gt;='Personnel Details'!$N$25), IF('Personnel Details'!$P$25="","", 'Personnel Details'!$P$25), IF(AND(NOT('Personnel Details'!$I$25=""), $B360&gt;='Personnel Details'!$I$25), IF('Personnel Details'!$K$25="", "", 'Personnel Details'!$K$25), IF('Personnel Details'!$F$25="", "", 'Personnel Details'!$F$25))))</f>
        <v/>
      </c>
      <c r="KB360" s="79" t="str">
        <f>IF(JZ$9="", "", IF(AND(NOT('Personnel Details'!$N$25=""), $B360&gt;='Personnel Details'!$N$25), 'Personnel Details'!$Q$25, IF(AND(NOT('Personnel Details'!$I$25=""), $B360&gt;='Personnel Details'!$I$25), 'Personnel Details'!$L$25, 'Personnel Details'!$G$25)))</f>
        <v/>
      </c>
      <c r="KC360" s="59">
        <f t="shared" si="873"/>
        <v>0</v>
      </c>
      <c r="KD360" s="53"/>
      <c r="KF360" s="78" t="str">
        <f>IF(KF$9="", "", IF(AND(NOT('Personnel Details'!$N$26=""), $B360&gt;='Personnel Details'!$N$26), 'Personnel Details'!$O$26, IF(AND(NOT('Personnel Details'!$I$26=""), $B360&gt;='Personnel Details'!$I$26), 'Personnel Details'!$J$26, 'Personnel Details'!$E$26)))</f>
        <v/>
      </c>
      <c r="KG360" s="59" t="str">
        <f>IF(KF$9="", "", IF(AND(NOT('Personnel Details'!$N$26=""), $B360&gt;='Personnel Details'!$N$26), IF('Personnel Details'!$P$26="","", 'Personnel Details'!$P$26), IF(AND(NOT('Personnel Details'!$I$26=""), $B360&gt;='Personnel Details'!$I$26), IF('Personnel Details'!$K$26="", "", 'Personnel Details'!$K$26), IF('Personnel Details'!$F$26="", "", 'Personnel Details'!$F$26))))</f>
        <v/>
      </c>
      <c r="KH360" s="79" t="str">
        <f>IF(KF$9="", "", IF(AND(NOT('Personnel Details'!$N$26=""), $B360&gt;='Personnel Details'!$N$26), 'Personnel Details'!$Q$26, IF(AND(NOT('Personnel Details'!$I$26=""), $B360&gt;='Personnel Details'!$I$26), 'Personnel Details'!$L$26, 'Personnel Details'!$G$26)))</f>
        <v/>
      </c>
      <c r="KI360" s="59">
        <f t="shared" si="874"/>
        <v>0</v>
      </c>
      <c r="KJ360" s="53"/>
      <c r="KL360" s="78" t="str">
        <f>IF(KL$9="", "", IF(AND(NOT('Personnel Details'!$N$27=""), $B360&gt;='Personnel Details'!$N$27), 'Personnel Details'!$O$27, IF(AND(NOT('Personnel Details'!$I$27=""), $B360&gt;='Personnel Details'!$I$27), 'Personnel Details'!$J$27, 'Personnel Details'!$E$27)))</f>
        <v/>
      </c>
      <c r="KM360" s="59" t="str">
        <f>IF(KL$9="", "", IF(AND(NOT('Personnel Details'!$N$27=""), $B360&gt;='Personnel Details'!$N$27), IF('Personnel Details'!$P$27="","", 'Personnel Details'!$P$27), IF(AND(NOT('Personnel Details'!$I$27=""), $B360&gt;='Personnel Details'!$I$27), IF('Personnel Details'!$K$27="", "", 'Personnel Details'!$K$27), IF('Personnel Details'!$F$27="", "", 'Personnel Details'!$F$27))))</f>
        <v/>
      </c>
      <c r="KN360" s="79" t="str">
        <f>IF(KL$9="", "", IF(AND(NOT('Personnel Details'!$N$27=""), $B360&gt;='Personnel Details'!$N$27), 'Personnel Details'!$Q$27, IF(AND(NOT('Personnel Details'!$I$27=""), $B360&gt;='Personnel Details'!$I$27), 'Personnel Details'!$L$27, 'Personnel Details'!$G$27)))</f>
        <v/>
      </c>
      <c r="KO360" s="59">
        <f t="shared" si="875"/>
        <v>0</v>
      </c>
      <c r="KP360" s="53"/>
      <c r="KR360" s="78" t="str">
        <f>IF(KR$9="", "", IF(AND(NOT('Personnel Details'!$N$28=""), $B360&gt;='Personnel Details'!$N$28), 'Personnel Details'!$O$28, IF(AND(NOT('Personnel Details'!$I$28=""), $B360&gt;='Personnel Details'!$I$28), 'Personnel Details'!$J$28, 'Personnel Details'!$E$28)))</f>
        <v/>
      </c>
      <c r="KS360" s="59" t="str">
        <f>IF(KR$9="", "", IF(AND(NOT('Personnel Details'!$N$28=""), $B360&gt;='Personnel Details'!$N$28), IF('Personnel Details'!$P$28="","", 'Personnel Details'!$P$28), IF(AND(NOT('Personnel Details'!$I$28=""), $B360&gt;='Personnel Details'!$I$28), IF('Personnel Details'!$K$28="", "", 'Personnel Details'!$K$28), IF('Personnel Details'!$F$28="", "", 'Personnel Details'!$F$28))))</f>
        <v/>
      </c>
      <c r="KT360" s="79" t="str">
        <f>IF(KR$9="", "", IF(AND(NOT('Personnel Details'!$N$28=""), $B360&gt;='Personnel Details'!$N$28), 'Personnel Details'!$Q$28, IF(AND(NOT('Personnel Details'!$I$28=""), $B360&gt;='Personnel Details'!$I$28), 'Personnel Details'!$L$28, 'Personnel Details'!$G$28)))</f>
        <v/>
      </c>
      <c r="KU360" s="59">
        <f t="shared" si="876"/>
        <v>0</v>
      </c>
      <c r="KV360" s="53"/>
      <c r="KX360" s="78" t="str">
        <f>IF(KX$9="", "", IF(AND(NOT('Personnel Details'!$N$29=""), $B360&gt;='Personnel Details'!$N$29), 'Personnel Details'!$O$29, IF(AND(NOT('Personnel Details'!$I$29=""), $B360&gt;='Personnel Details'!$I$29), 'Personnel Details'!$J$29, 'Personnel Details'!$E$29)))</f>
        <v/>
      </c>
      <c r="KY360" s="59" t="str">
        <f>IF(KX$9="", "", IF(AND(NOT('Personnel Details'!$N$29=""), $B360&gt;='Personnel Details'!$N$29), IF('Personnel Details'!$P$29="","", 'Personnel Details'!$P$29), IF(AND(NOT('Personnel Details'!$I$29=""), $B360&gt;='Personnel Details'!$I$29), IF('Personnel Details'!$K$29="", "", 'Personnel Details'!$K$29), IF('Personnel Details'!$F$29="", "", 'Personnel Details'!$F$29))))</f>
        <v/>
      </c>
      <c r="KZ360" s="79" t="str">
        <f>IF(KX$9="", "", IF(AND(NOT('Personnel Details'!$N$29=""), $B360&gt;='Personnel Details'!$N$29), 'Personnel Details'!$Q$29, IF(AND(NOT('Personnel Details'!$I$29=""), $B360&gt;='Personnel Details'!$I$29), 'Personnel Details'!$L$29, 'Personnel Details'!$G$29)))</f>
        <v/>
      </c>
      <c r="LA360" s="59">
        <f t="shared" si="877"/>
        <v>0</v>
      </c>
      <c r="LB360" s="53"/>
      <c r="LD360" s="78" t="str">
        <f>IF(LD$9="", "", IF(AND(NOT('Personnel Details'!$N$30=""), $B360&gt;='Personnel Details'!$N$30), 'Personnel Details'!$O$30, IF(AND(NOT('Personnel Details'!$I$30=""), $B360&gt;='Personnel Details'!$I$30), 'Personnel Details'!$J$30, 'Personnel Details'!$E$30)))</f>
        <v/>
      </c>
      <c r="LE360" s="59" t="str">
        <f>IF(LD$9="", "", IF(AND(NOT('Personnel Details'!$N$30=""), $B360&gt;='Personnel Details'!$N$30), IF('Personnel Details'!$P$30="","", 'Personnel Details'!$P$30), IF(AND(NOT('Personnel Details'!$I$30=""), $B360&gt;='Personnel Details'!$I$30), IF('Personnel Details'!$K$30="", "", 'Personnel Details'!$K$30), IF('Personnel Details'!$F$30="", "", 'Personnel Details'!$F$30))))</f>
        <v/>
      </c>
      <c r="LF360" s="79" t="str">
        <f>IF(LD$9="", "", IF(AND(NOT('Personnel Details'!$N$30=""), $B360&gt;='Personnel Details'!$N$30), 'Personnel Details'!$Q$30, IF(AND(NOT('Personnel Details'!$I$30=""), $B360&gt;='Personnel Details'!$I$30), 'Personnel Details'!$L$30, 'Personnel Details'!$G$30)))</f>
        <v/>
      </c>
      <c r="LG360" s="59">
        <f t="shared" si="878"/>
        <v>0</v>
      </c>
      <c r="LH360" s="53"/>
      <c r="LJ360" s="78" t="str">
        <f>IF(LJ$9="", "", IF(AND(NOT('Personnel Details'!$N$31=""), $B360&gt;='Personnel Details'!$N$31), 'Personnel Details'!$O$31, IF(AND(NOT('Personnel Details'!$I$31=""), $B360&gt;='Personnel Details'!$I$31), 'Personnel Details'!$J$31, 'Personnel Details'!$E$31)))</f>
        <v/>
      </c>
      <c r="LK360" s="59" t="str">
        <f>IF(LJ$9="", "", IF(AND(NOT('Personnel Details'!$N$31=""), $B360&gt;='Personnel Details'!$N$31), IF('Personnel Details'!$P$31="","", 'Personnel Details'!$P$31), IF(AND(NOT('Personnel Details'!$I$31=""), $B360&gt;='Personnel Details'!$I$31), IF('Personnel Details'!$K$31="", "", 'Personnel Details'!$K$31), IF('Personnel Details'!$F$31="", "", 'Personnel Details'!$F$31))))</f>
        <v/>
      </c>
      <c r="LL360" s="79" t="str">
        <f>IF(LJ$9="", "", IF(AND(NOT('Personnel Details'!$N$31=""), $B360&gt;='Personnel Details'!$N$31), 'Personnel Details'!$Q$31, IF(AND(NOT('Personnel Details'!$I$31=""), $B360&gt;='Personnel Details'!$I$31), 'Personnel Details'!$L$31, 'Personnel Details'!$G$31)))</f>
        <v/>
      </c>
      <c r="LM360" s="59">
        <f t="shared" si="879"/>
        <v>0</v>
      </c>
      <c r="LN360" s="53"/>
      <c r="LP360" s="78" t="str">
        <f>IF(LP$9="", "", IF(AND(NOT('Personnel Details'!$N$32=""), $B360&gt;='Personnel Details'!$N$32), 'Personnel Details'!$O$32, IF(AND(NOT('Personnel Details'!$I$32=""), $B360&gt;='Personnel Details'!$I$32), 'Personnel Details'!$J$32, 'Personnel Details'!$E$32)))</f>
        <v/>
      </c>
      <c r="LQ360" s="59" t="str">
        <f>IF(LP$9="", "", IF(AND(NOT('Personnel Details'!$N$32=""), $B360&gt;='Personnel Details'!$N$32), IF('Personnel Details'!$P$32="","", 'Personnel Details'!$P$32), IF(AND(NOT('Personnel Details'!$I$32=""), $B360&gt;='Personnel Details'!$I$32), IF('Personnel Details'!$K$32="", "", 'Personnel Details'!$K$32), IF('Personnel Details'!$F$32="", "", 'Personnel Details'!$F$32))))</f>
        <v/>
      </c>
      <c r="LR360" s="79" t="str">
        <f>IF(LP$9="", "", IF(AND(NOT('Personnel Details'!$N$32=""), $B360&gt;='Personnel Details'!$N$32), 'Personnel Details'!$Q$32, IF(AND(NOT('Personnel Details'!$I$32=""), $B360&gt;='Personnel Details'!$I$32), 'Personnel Details'!$L$32, 'Personnel Details'!$G$32)))</f>
        <v/>
      </c>
      <c r="LS360" s="59">
        <f t="shared" si="880"/>
        <v>0</v>
      </c>
      <c r="LT360" s="53"/>
      <c r="LV360" s="78" t="str">
        <f>IF(LV$9="", "", IF(AND(NOT('Personnel Details'!$N$33=""), $B360&gt;='Personnel Details'!$N$33), 'Personnel Details'!$O$33, IF(AND(NOT('Personnel Details'!$I$33=""), $B360&gt;='Personnel Details'!$I$33), 'Personnel Details'!$J$33, 'Personnel Details'!$E$33)))</f>
        <v/>
      </c>
      <c r="LW360" s="59" t="str">
        <f>IF(LV$9="", "", IF(AND(NOT('Personnel Details'!$N$33=""), $B360&gt;='Personnel Details'!$N$33), IF('Personnel Details'!$P$33="","", 'Personnel Details'!$P$33), IF(AND(NOT('Personnel Details'!$I$33=""), $B360&gt;='Personnel Details'!$I$33), IF('Personnel Details'!$K$33="", "", 'Personnel Details'!$K$33), IF('Personnel Details'!$F$33="", "", 'Personnel Details'!$F$33))))</f>
        <v/>
      </c>
      <c r="LX360" s="79" t="str">
        <f>IF(LV$9="", "", IF(AND(NOT('Personnel Details'!$N$33=""), $B360&gt;='Personnel Details'!$N$33), 'Personnel Details'!$Q$33, IF(AND(NOT('Personnel Details'!$I$33=""), $B360&gt;='Personnel Details'!$I$33), 'Personnel Details'!$L$33, 'Personnel Details'!$G$33)))</f>
        <v/>
      </c>
      <c r="LY360" s="59">
        <f t="shared" si="881"/>
        <v>0</v>
      </c>
      <c r="LZ360" s="53"/>
      <c r="MB360" s="78" t="str">
        <f>IF(MB$9="", "", IF(AND(NOT('Personnel Details'!$N$34=""), $B360&gt;='Personnel Details'!$N$34), 'Personnel Details'!$O$34, IF(AND(NOT('Personnel Details'!$I$34=""), $B360&gt;='Personnel Details'!$I$34), 'Personnel Details'!$J$34, 'Personnel Details'!$E$34)))</f>
        <v/>
      </c>
      <c r="MC360" s="59" t="str">
        <f>IF(MB$9="", "", IF(AND(NOT('Personnel Details'!$N$34=""), $B360&gt;='Personnel Details'!$N$34), IF('Personnel Details'!$P$34="","", 'Personnel Details'!$P$34), IF(AND(NOT('Personnel Details'!$I$34=""), $B360&gt;='Personnel Details'!$I$34), IF('Personnel Details'!$K$34="", "", 'Personnel Details'!$K$34), IF('Personnel Details'!$F$34="", "", 'Personnel Details'!$F$34))))</f>
        <v/>
      </c>
      <c r="MD360" s="79" t="str">
        <f>IF(MB$9="", "", IF(AND(NOT('Personnel Details'!$N$34=""), $B360&gt;='Personnel Details'!$N$34), 'Personnel Details'!$Q$34, IF(AND(NOT('Personnel Details'!$I$34=""), $B360&gt;='Personnel Details'!$I$34), 'Personnel Details'!$L$34, 'Personnel Details'!$G$34)))</f>
        <v/>
      </c>
      <c r="ME360" s="59">
        <f t="shared" si="882"/>
        <v>0</v>
      </c>
      <c r="MF360" s="53"/>
      <c r="MH360" s="78" t="str">
        <f>IF(MH$9="", "", IF(AND(NOT('Personnel Details'!$N$35=""), $B360&gt;='Personnel Details'!$N$35), 'Personnel Details'!$O$35, IF(AND(NOT('Personnel Details'!$I$35=""), $B360&gt;='Personnel Details'!$I$35), 'Personnel Details'!$J$35, 'Personnel Details'!$E$35)))</f>
        <v/>
      </c>
      <c r="MI360" s="59" t="str">
        <f>IF(MH$9="", "", IF(AND(NOT('Personnel Details'!$N$35=""), $B360&gt;='Personnel Details'!$N$35), IF('Personnel Details'!$P$35="","", 'Personnel Details'!$P$35), IF(AND(NOT('Personnel Details'!$I$35=""), $B360&gt;='Personnel Details'!$I$35), IF('Personnel Details'!$K$35="", "", 'Personnel Details'!$K$35), IF('Personnel Details'!$F$35="", "", 'Personnel Details'!$F$35))))</f>
        <v/>
      </c>
      <c r="MJ360" s="79" t="str">
        <f>IF(MH$9="", "", IF(AND(NOT('Personnel Details'!$N$35=""), $B360&gt;='Personnel Details'!$N$35), 'Personnel Details'!$Q$35, IF(AND(NOT('Personnel Details'!$I$35=""), $B360&gt;='Personnel Details'!$I$35), 'Personnel Details'!$L$35, 'Personnel Details'!$G$35)))</f>
        <v/>
      </c>
      <c r="MK360" s="59">
        <f t="shared" si="883"/>
        <v>0</v>
      </c>
      <c r="ML360" s="53"/>
      <c r="MN360" s="78" t="str">
        <f>IF(MN$9="", "", IF(AND(NOT('Personnel Details'!$N$36=""), $B360&gt;='Personnel Details'!$N$36), 'Personnel Details'!$O$36, IF(AND(NOT('Personnel Details'!$I$36=""), $B360&gt;='Personnel Details'!$I$36), 'Personnel Details'!$J$36, 'Personnel Details'!$E$36)))</f>
        <v/>
      </c>
      <c r="MO360" s="59" t="str">
        <f>IF(MN$9="", "", IF(AND(NOT('Personnel Details'!$N$36=""), $B360&gt;='Personnel Details'!$N$36), IF('Personnel Details'!$P$36="","", 'Personnel Details'!$P$36), IF(AND(NOT('Personnel Details'!$I$36=""), $B360&gt;='Personnel Details'!$I$36), IF('Personnel Details'!$K$36="", "", 'Personnel Details'!$K$36), IF('Personnel Details'!$F$36="", "", 'Personnel Details'!$F$36))))</f>
        <v/>
      </c>
      <c r="MP360" s="79" t="str">
        <f>IF(MN$9="", "", IF(AND(NOT('Personnel Details'!$N$36=""), $B360&gt;='Personnel Details'!$N$36), 'Personnel Details'!$Q$36, IF(AND(NOT('Personnel Details'!$I$36=""), $B360&gt;='Personnel Details'!$I$36), 'Personnel Details'!$L$36, 'Personnel Details'!$G$36)))</f>
        <v/>
      </c>
      <c r="MQ360" s="59">
        <f t="shared" si="884"/>
        <v>0</v>
      </c>
      <c r="MR360" s="53"/>
      <c r="MT360" s="78" t="str">
        <f>IF(MT$9="", "", IF(AND(NOT('Personnel Details'!$N$37=""), $B360&gt;='Personnel Details'!$N$37), 'Personnel Details'!$O$37, IF(AND(NOT('Personnel Details'!$I$37=""), $B360&gt;='Personnel Details'!$I$37), 'Personnel Details'!$J$37, 'Personnel Details'!$E$37)))</f>
        <v/>
      </c>
      <c r="MU360" s="59" t="str">
        <f>IF(MT$9="", "", IF(AND(NOT('Personnel Details'!$N$37=""), $B360&gt;='Personnel Details'!$N$37), IF('Personnel Details'!$P$37="","", 'Personnel Details'!$P$37), IF(AND(NOT('Personnel Details'!$I$37=""), $B360&gt;='Personnel Details'!$I$37), IF('Personnel Details'!$K$37="", "", 'Personnel Details'!$K$37), IF('Personnel Details'!$F$37="", "", 'Personnel Details'!$F$37))))</f>
        <v/>
      </c>
      <c r="MV360" s="79" t="str">
        <f>IF(MT$9="", "", IF(AND(NOT('Personnel Details'!$N$37=""), $B360&gt;='Personnel Details'!$N$37), 'Personnel Details'!$Q$37, IF(AND(NOT('Personnel Details'!$I$37=""), $B360&gt;='Personnel Details'!$I$37), 'Personnel Details'!$L$37, 'Personnel Details'!$G$37)))</f>
        <v/>
      </c>
      <c r="MW360" s="59">
        <f t="shared" si="885"/>
        <v>0</v>
      </c>
      <c r="MX360" s="53"/>
      <c r="MZ360" s="78" t="str">
        <f>IF(MZ$9="", "", IF(AND(NOT('Personnel Details'!$N$38=""), $B360&gt;='Personnel Details'!$N$38), 'Personnel Details'!$O$38, IF(AND(NOT('Personnel Details'!$I$38=""), $B360&gt;='Personnel Details'!$I$38), 'Personnel Details'!$J$38, 'Personnel Details'!$E$38)))</f>
        <v/>
      </c>
      <c r="NA360" s="59" t="str">
        <f>IF(MZ$9="", "", IF(AND(NOT('Personnel Details'!$N$38=""), $B360&gt;='Personnel Details'!$N$38), IF('Personnel Details'!$P$38="","", 'Personnel Details'!$P$38), IF(AND(NOT('Personnel Details'!$I$38=""), $B360&gt;='Personnel Details'!$I$38), IF('Personnel Details'!$K$38="", "", 'Personnel Details'!$K$38), IF('Personnel Details'!$F$38="", "", 'Personnel Details'!$F$38))))</f>
        <v/>
      </c>
      <c r="NB360" s="79" t="str">
        <f>IF(MZ$9="", "", IF(AND(NOT('Personnel Details'!$N$38=""), $B360&gt;='Personnel Details'!$N$38), 'Personnel Details'!$Q$38, IF(AND(NOT('Personnel Details'!$I$38=""), $B360&gt;='Personnel Details'!$I$38), 'Personnel Details'!$L$38, 'Personnel Details'!$G$38)))</f>
        <v/>
      </c>
      <c r="NC360" s="59">
        <f t="shared" si="886"/>
        <v>0</v>
      </c>
      <c r="ND360" s="53"/>
      <c r="NF360" s="78" t="str">
        <f>IF(NF$9="", "", IF(AND(NOT('Personnel Details'!$N$39=""), $B360&gt;='Personnel Details'!$N$39), 'Personnel Details'!$O$39, IF(AND(NOT('Personnel Details'!$I$39=""), $B360&gt;='Personnel Details'!$I$39), 'Personnel Details'!$J$39, 'Personnel Details'!$E$39)))</f>
        <v/>
      </c>
      <c r="NG360" s="59" t="str">
        <f>IF(NF$9="", "", IF(AND(NOT('Personnel Details'!$N$39=""), $B360&gt;='Personnel Details'!$N$39), IF('Personnel Details'!$P$39="","", 'Personnel Details'!$P$39), IF(AND(NOT('Personnel Details'!$I$39=""), $B360&gt;='Personnel Details'!$I$39), IF('Personnel Details'!$K$39="", "", 'Personnel Details'!$K$39), IF('Personnel Details'!$F$39="", "", 'Personnel Details'!$F$39))))</f>
        <v/>
      </c>
      <c r="NH360" s="79" t="str">
        <f>IF(NF$9="", "", IF(AND(NOT('Personnel Details'!$N$39=""), $B360&gt;='Personnel Details'!$N$39), 'Personnel Details'!$Q$39, IF(AND(NOT('Personnel Details'!$I$39=""), $B360&gt;='Personnel Details'!$I$39), 'Personnel Details'!$L$39, 'Personnel Details'!$G$39)))</f>
        <v/>
      </c>
      <c r="NI360" s="59">
        <f t="shared" si="887"/>
        <v>0</v>
      </c>
      <c r="NJ360" s="53"/>
      <c r="NL360" s="78" t="str">
        <f>IF(NL$9="", "", IF(AND(NOT('Personnel Details'!$N$40=""), $B360&gt;='Personnel Details'!$N$40), 'Personnel Details'!$O$40, IF(AND(NOT('Personnel Details'!$I$40=""), $B360&gt;='Personnel Details'!$I$40), 'Personnel Details'!$J$40, 'Personnel Details'!$E$40)))</f>
        <v/>
      </c>
      <c r="NM360" s="59" t="str">
        <f>IF(NL$9="", "", IF(AND(NOT('Personnel Details'!$N$40=""), $B360&gt;='Personnel Details'!$N$40), IF('Personnel Details'!$P$40="","", 'Personnel Details'!$P$40), IF(AND(NOT('Personnel Details'!$I$40=""), $B360&gt;='Personnel Details'!$I$40), IF('Personnel Details'!$K$40="", "", 'Personnel Details'!$K$40), IF('Personnel Details'!$F$40="", "", 'Personnel Details'!$F$40))))</f>
        <v/>
      </c>
      <c r="NN360" s="79" t="str">
        <f>IF(NL$9="", "", IF(AND(NOT('Personnel Details'!$N$40=""), $B360&gt;='Personnel Details'!$N$40), 'Personnel Details'!$Q$40, IF(AND(NOT('Personnel Details'!$I$40=""), $B360&gt;='Personnel Details'!$I$40), 'Personnel Details'!$L$40, 'Personnel Details'!$G$40)))</f>
        <v/>
      </c>
      <c r="NO360" s="59">
        <f t="shared" si="888"/>
        <v>0</v>
      </c>
      <c r="NP360" s="53"/>
    </row>
    <row r="361" spans="1:380" x14ac:dyDescent="0.25">
      <c r="A361" s="32"/>
      <c r="B361" s="113">
        <f>IFERROR(IF(B360+1&gt;'Personnel Details'!$U$5, "", B360+1), "")</f>
        <v>44181</v>
      </c>
      <c r="C361" s="32"/>
      <c r="D361" s="120"/>
      <c r="E361" s="13" t="str">
        <f t="shared" si="767"/>
        <v/>
      </c>
      <c r="F361" s="13" t="str">
        <f t="shared" si="798"/>
        <v/>
      </c>
      <c r="G361" s="56" t="str">
        <f t="shared" si="889"/>
        <v/>
      </c>
      <c r="H361" s="16" t="str">
        <f t="shared" si="799"/>
        <v/>
      </c>
      <c r="I361" s="32"/>
      <c r="J361" s="120"/>
      <c r="K361" s="62" t="str">
        <f t="shared" si="768"/>
        <v/>
      </c>
      <c r="L361" s="62" t="str">
        <f t="shared" si="800"/>
        <v/>
      </c>
      <c r="M361" s="65" t="str">
        <f t="shared" si="890"/>
        <v/>
      </c>
      <c r="N361" s="68" t="str">
        <f t="shared" si="801"/>
        <v/>
      </c>
      <c r="O361" s="32"/>
      <c r="P361" s="120"/>
      <c r="Q361" s="62" t="str">
        <f t="shared" si="769"/>
        <v/>
      </c>
      <c r="R361" s="62" t="str">
        <f t="shared" si="802"/>
        <v/>
      </c>
      <c r="S361" s="65" t="str">
        <f t="shared" si="891"/>
        <v/>
      </c>
      <c r="T361" s="68" t="str">
        <f t="shared" si="803"/>
        <v/>
      </c>
      <c r="U361" s="32"/>
      <c r="V361" s="120"/>
      <c r="W361" s="62" t="str">
        <f t="shared" si="770"/>
        <v/>
      </c>
      <c r="X361" s="62" t="str">
        <f t="shared" si="804"/>
        <v/>
      </c>
      <c r="Y361" s="65" t="str">
        <f t="shared" si="892"/>
        <v/>
      </c>
      <c r="Z361" s="68" t="str">
        <f t="shared" si="805"/>
        <v/>
      </c>
      <c r="AA361" s="32"/>
      <c r="AB361" s="120"/>
      <c r="AC361" s="62" t="str">
        <f t="shared" si="771"/>
        <v/>
      </c>
      <c r="AD361" s="62" t="str">
        <f t="shared" si="806"/>
        <v/>
      </c>
      <c r="AE361" s="65" t="str">
        <f t="shared" si="893"/>
        <v/>
      </c>
      <c r="AF361" s="68" t="str">
        <f t="shared" si="807"/>
        <v/>
      </c>
      <c r="AG361" s="32"/>
      <c r="AH361" s="120"/>
      <c r="AI361" s="62" t="str">
        <f t="shared" si="772"/>
        <v/>
      </c>
      <c r="AJ361" s="62" t="str">
        <f t="shared" si="808"/>
        <v/>
      </c>
      <c r="AK361" s="65" t="str">
        <f t="shared" si="894"/>
        <v/>
      </c>
      <c r="AL361" s="68" t="str">
        <f t="shared" si="809"/>
        <v/>
      </c>
      <c r="AM361" s="32"/>
      <c r="AN361" s="120"/>
      <c r="AO361" s="62" t="str">
        <f t="shared" si="773"/>
        <v/>
      </c>
      <c r="AP361" s="62" t="str">
        <f t="shared" si="810"/>
        <v/>
      </c>
      <c r="AQ361" s="65" t="str">
        <f t="shared" si="895"/>
        <v/>
      </c>
      <c r="AR361" s="68" t="str">
        <f t="shared" si="811"/>
        <v/>
      </c>
      <c r="AS361" s="32"/>
      <c r="AT361" s="120"/>
      <c r="AU361" s="62" t="str">
        <f t="shared" si="774"/>
        <v/>
      </c>
      <c r="AV361" s="62" t="str">
        <f t="shared" si="812"/>
        <v/>
      </c>
      <c r="AW361" s="65" t="str">
        <f t="shared" si="896"/>
        <v/>
      </c>
      <c r="AX361" s="68" t="str">
        <f t="shared" si="813"/>
        <v/>
      </c>
      <c r="AY361" s="32"/>
      <c r="AZ361" s="120"/>
      <c r="BA361" s="62" t="str">
        <f t="shared" si="775"/>
        <v/>
      </c>
      <c r="BB361" s="62" t="str">
        <f t="shared" si="814"/>
        <v/>
      </c>
      <c r="BC361" s="65" t="str">
        <f t="shared" si="897"/>
        <v/>
      </c>
      <c r="BD361" s="68" t="str">
        <f t="shared" si="815"/>
        <v/>
      </c>
      <c r="BE361" s="32"/>
      <c r="BF361" s="120"/>
      <c r="BG361" s="62" t="str">
        <f t="shared" si="776"/>
        <v/>
      </c>
      <c r="BH361" s="62" t="str">
        <f t="shared" si="816"/>
        <v/>
      </c>
      <c r="BI361" s="65" t="str">
        <f t="shared" si="898"/>
        <v/>
      </c>
      <c r="BJ361" s="68" t="str">
        <f t="shared" si="817"/>
        <v/>
      </c>
      <c r="BK361" s="32"/>
      <c r="BL361" s="120"/>
      <c r="BM361" s="62" t="str">
        <f t="shared" si="777"/>
        <v/>
      </c>
      <c r="BN361" s="62" t="str">
        <f t="shared" si="818"/>
        <v/>
      </c>
      <c r="BO361" s="65" t="str">
        <f t="shared" si="899"/>
        <v/>
      </c>
      <c r="BP361" s="68" t="str">
        <f t="shared" si="819"/>
        <v/>
      </c>
      <c r="BQ361" s="32"/>
      <c r="BR361" s="120"/>
      <c r="BS361" s="62" t="str">
        <f t="shared" si="778"/>
        <v/>
      </c>
      <c r="BT361" s="62" t="str">
        <f t="shared" si="820"/>
        <v/>
      </c>
      <c r="BU361" s="65" t="str">
        <f t="shared" si="900"/>
        <v/>
      </c>
      <c r="BV361" s="68" t="str">
        <f t="shared" si="821"/>
        <v/>
      </c>
      <c r="BW361" s="32"/>
      <c r="BX361" s="120"/>
      <c r="BY361" s="62" t="str">
        <f t="shared" si="779"/>
        <v/>
      </c>
      <c r="BZ361" s="62" t="str">
        <f t="shared" si="822"/>
        <v/>
      </c>
      <c r="CA361" s="65" t="str">
        <f t="shared" si="901"/>
        <v/>
      </c>
      <c r="CB361" s="68" t="str">
        <f t="shared" si="823"/>
        <v/>
      </c>
      <c r="CC361" s="32"/>
      <c r="CD361" s="120"/>
      <c r="CE361" s="62" t="str">
        <f t="shared" si="780"/>
        <v/>
      </c>
      <c r="CF361" s="62" t="str">
        <f t="shared" si="824"/>
        <v/>
      </c>
      <c r="CG361" s="65" t="str">
        <f t="shared" si="902"/>
        <v/>
      </c>
      <c r="CH361" s="68" t="str">
        <f t="shared" si="825"/>
        <v/>
      </c>
      <c r="CI361" s="32"/>
      <c r="CJ361" s="120"/>
      <c r="CK361" s="62" t="str">
        <f t="shared" si="781"/>
        <v/>
      </c>
      <c r="CL361" s="62" t="str">
        <f t="shared" si="826"/>
        <v/>
      </c>
      <c r="CM361" s="65" t="str">
        <f t="shared" si="903"/>
        <v/>
      </c>
      <c r="CN361" s="68" t="str">
        <f t="shared" si="827"/>
        <v/>
      </c>
      <c r="CO361" s="32"/>
      <c r="CP361" s="120"/>
      <c r="CQ361" s="62" t="str">
        <f t="shared" si="782"/>
        <v/>
      </c>
      <c r="CR361" s="62" t="str">
        <f t="shared" si="828"/>
        <v/>
      </c>
      <c r="CS361" s="65" t="str">
        <f t="shared" si="904"/>
        <v/>
      </c>
      <c r="CT361" s="68" t="str">
        <f t="shared" si="829"/>
        <v/>
      </c>
      <c r="CU361" s="32"/>
      <c r="CV361" s="120"/>
      <c r="CW361" s="62" t="str">
        <f t="shared" si="783"/>
        <v/>
      </c>
      <c r="CX361" s="62" t="str">
        <f t="shared" si="830"/>
        <v/>
      </c>
      <c r="CY361" s="65" t="str">
        <f t="shared" si="905"/>
        <v/>
      </c>
      <c r="CZ361" s="68" t="str">
        <f t="shared" si="831"/>
        <v/>
      </c>
      <c r="DA361" s="32"/>
      <c r="DB361" s="120"/>
      <c r="DC361" s="62" t="str">
        <f t="shared" si="784"/>
        <v/>
      </c>
      <c r="DD361" s="62" t="str">
        <f t="shared" si="832"/>
        <v/>
      </c>
      <c r="DE361" s="65" t="str">
        <f t="shared" si="906"/>
        <v/>
      </c>
      <c r="DF361" s="68" t="str">
        <f t="shared" si="833"/>
        <v/>
      </c>
      <c r="DG361" s="32"/>
      <c r="DH361" s="120"/>
      <c r="DI361" s="62" t="str">
        <f t="shared" si="785"/>
        <v/>
      </c>
      <c r="DJ361" s="62" t="str">
        <f t="shared" si="834"/>
        <v/>
      </c>
      <c r="DK361" s="65" t="str">
        <f t="shared" si="907"/>
        <v/>
      </c>
      <c r="DL361" s="68" t="str">
        <f t="shared" si="835"/>
        <v/>
      </c>
      <c r="DM361" s="32"/>
      <c r="DN361" s="120"/>
      <c r="DO361" s="62" t="str">
        <f t="shared" si="786"/>
        <v/>
      </c>
      <c r="DP361" s="62" t="str">
        <f t="shared" si="836"/>
        <v/>
      </c>
      <c r="DQ361" s="65" t="str">
        <f t="shared" si="908"/>
        <v/>
      </c>
      <c r="DR361" s="68" t="str">
        <f t="shared" si="837"/>
        <v/>
      </c>
      <c r="DS361" s="32"/>
      <c r="DT361" s="120"/>
      <c r="DU361" s="62" t="str">
        <f t="shared" si="787"/>
        <v/>
      </c>
      <c r="DV361" s="62" t="str">
        <f t="shared" si="838"/>
        <v/>
      </c>
      <c r="DW361" s="65" t="str">
        <f t="shared" si="909"/>
        <v/>
      </c>
      <c r="DX361" s="68" t="str">
        <f t="shared" si="839"/>
        <v/>
      </c>
      <c r="DY361" s="32"/>
      <c r="DZ361" s="120"/>
      <c r="EA361" s="62" t="str">
        <f t="shared" si="788"/>
        <v/>
      </c>
      <c r="EB361" s="62" t="str">
        <f t="shared" si="840"/>
        <v/>
      </c>
      <c r="EC361" s="65" t="str">
        <f t="shared" si="910"/>
        <v/>
      </c>
      <c r="ED361" s="68" t="str">
        <f t="shared" si="841"/>
        <v/>
      </c>
      <c r="EE361" s="32"/>
      <c r="EF361" s="120"/>
      <c r="EG361" s="62" t="str">
        <f t="shared" si="789"/>
        <v/>
      </c>
      <c r="EH361" s="62" t="str">
        <f t="shared" si="842"/>
        <v/>
      </c>
      <c r="EI361" s="65" t="str">
        <f t="shared" si="911"/>
        <v/>
      </c>
      <c r="EJ361" s="68" t="str">
        <f t="shared" si="843"/>
        <v/>
      </c>
      <c r="EK361" s="32"/>
      <c r="EL361" s="120"/>
      <c r="EM361" s="62" t="str">
        <f t="shared" si="790"/>
        <v/>
      </c>
      <c r="EN361" s="62" t="str">
        <f t="shared" si="844"/>
        <v/>
      </c>
      <c r="EO361" s="65" t="str">
        <f t="shared" si="912"/>
        <v/>
      </c>
      <c r="EP361" s="68" t="str">
        <f t="shared" si="845"/>
        <v/>
      </c>
      <c r="EQ361" s="32"/>
      <c r="ER361" s="120"/>
      <c r="ES361" s="62" t="str">
        <f t="shared" si="791"/>
        <v/>
      </c>
      <c r="ET361" s="62" t="str">
        <f t="shared" si="846"/>
        <v/>
      </c>
      <c r="EU361" s="65" t="str">
        <f t="shared" si="913"/>
        <v/>
      </c>
      <c r="EV361" s="68" t="str">
        <f t="shared" si="847"/>
        <v/>
      </c>
      <c r="EW361" s="32"/>
      <c r="EX361" s="120"/>
      <c r="EY361" s="62" t="str">
        <f t="shared" si="792"/>
        <v/>
      </c>
      <c r="EZ361" s="62" t="str">
        <f t="shared" si="848"/>
        <v/>
      </c>
      <c r="FA361" s="65" t="str">
        <f t="shared" si="914"/>
        <v/>
      </c>
      <c r="FB361" s="68" t="str">
        <f t="shared" si="849"/>
        <v/>
      </c>
      <c r="FC361" s="32"/>
      <c r="FD361" s="120"/>
      <c r="FE361" s="62" t="str">
        <f t="shared" si="793"/>
        <v/>
      </c>
      <c r="FF361" s="62" t="str">
        <f t="shared" si="850"/>
        <v/>
      </c>
      <c r="FG361" s="65" t="str">
        <f t="shared" si="915"/>
        <v/>
      </c>
      <c r="FH361" s="68" t="str">
        <f t="shared" si="851"/>
        <v/>
      </c>
      <c r="FI361" s="32"/>
      <c r="FJ361" s="120"/>
      <c r="FK361" s="62" t="str">
        <f t="shared" si="794"/>
        <v/>
      </c>
      <c r="FL361" s="62" t="str">
        <f t="shared" si="852"/>
        <v/>
      </c>
      <c r="FM361" s="65" t="str">
        <f t="shared" si="916"/>
        <v/>
      </c>
      <c r="FN361" s="68" t="str">
        <f t="shared" si="853"/>
        <v/>
      </c>
      <c r="FO361" s="32"/>
      <c r="FP361" s="120"/>
      <c r="FQ361" s="62" t="str">
        <f t="shared" si="795"/>
        <v/>
      </c>
      <c r="FR361" s="62" t="str">
        <f t="shared" si="854"/>
        <v/>
      </c>
      <c r="FS361" s="65" t="str">
        <f t="shared" si="917"/>
        <v/>
      </c>
      <c r="FT361" s="68" t="str">
        <f t="shared" si="855"/>
        <v/>
      </c>
      <c r="FU361" s="32"/>
      <c r="FV361" s="120"/>
      <c r="FW361" s="62" t="str">
        <f t="shared" si="796"/>
        <v/>
      </c>
      <c r="FX361" s="62" t="str">
        <f t="shared" si="856"/>
        <v/>
      </c>
      <c r="FY361" s="65" t="str">
        <f t="shared" si="918"/>
        <v/>
      </c>
      <c r="FZ361" s="68" t="str">
        <f t="shared" si="857"/>
        <v/>
      </c>
      <c r="GA361" s="32"/>
      <c r="GC361" s="7" t="str">
        <f t="shared" si="858"/>
        <v>Dec 2020</v>
      </c>
      <c r="GD361" s="7" t="str">
        <f t="shared" ca="1" si="797"/>
        <v/>
      </c>
      <c r="GT361" s="71">
        <f>IF(GT$9="", "", IF(AND(NOT('Personnel Details'!$N$11=""), $B361&gt;='Personnel Details'!$N$11), 'Personnel Details'!$O$11, IF(AND(NOT('Personnel Details'!$I$11=""), $B361&gt;='Personnel Details'!$I$11), 'Personnel Details'!$J$11, 'Personnel Details'!$E$11)))</f>
        <v>0.8</v>
      </c>
      <c r="GU361" s="59" t="str">
        <f>IF(GT$9="", "", IF(AND(NOT('Personnel Details'!$N$11=""), $B361&gt;='Personnel Details'!$N$11), IF('Personnel Details'!$P$11="","", 'Personnel Details'!$P$11), IF(AND(NOT('Personnel Details'!$I$11=""), $B361&gt;='Personnel Details'!$I$11), IF('Personnel Details'!$K$11="", "", 'Personnel Details'!$K$11), IF('Personnel Details'!$F$11="", "", 'Personnel Details'!$F$11))))</f>
        <v/>
      </c>
      <c r="GV361" s="74">
        <f>IF(GT$9="", "", IF(AND(NOT('Personnel Details'!$N$11=""), $B361&gt;='Personnel Details'!$N$11), 'Personnel Details'!$Q$11, IF(AND(NOT('Personnel Details'!$I$11=""), $B361&gt;='Personnel Details'!$I$11), 'Personnel Details'!$L$11, 'Personnel Details'!$G$11)))</f>
        <v>0</v>
      </c>
      <c r="GW361" s="59">
        <f t="shared" si="859"/>
        <v>0</v>
      </c>
      <c r="GX361" s="53"/>
      <c r="GZ361" s="78">
        <f>IF(GZ$9="", "", IF(AND(NOT('Personnel Details'!$N$12=""), $B361&gt;='Personnel Details'!$N$12), 'Personnel Details'!$O$12, IF(AND(NOT('Personnel Details'!$I$12=""), $B361&gt;='Personnel Details'!$I$12), 'Personnel Details'!$J$12, 'Personnel Details'!$E$12)))</f>
        <v>0.8</v>
      </c>
      <c r="HA361" s="59" t="str">
        <f>IF(GZ$9="", "", IF(AND(NOT('Personnel Details'!$N$12=""), $B361&gt;='Personnel Details'!$N$12), IF('Personnel Details'!$P$12="","", 'Personnel Details'!$P$12), IF(AND(NOT('Personnel Details'!$I$12=""), $B361&gt;='Personnel Details'!$I$12), IF('Personnel Details'!$K$12="", "", 'Personnel Details'!$K$12), IF('Personnel Details'!$F$12="", "", 'Personnel Details'!$F$12))))</f>
        <v/>
      </c>
      <c r="HB361" s="79">
        <f>IF(GZ$9="", "", IF(AND(NOT('Personnel Details'!$N$12=""), $B361&gt;='Personnel Details'!$N$12), 'Personnel Details'!$Q$12, IF(AND(NOT('Personnel Details'!$I$12=""), $B361&gt;='Personnel Details'!$I$12), 'Personnel Details'!$L$12, 'Personnel Details'!$G$12)))</f>
        <v>0</v>
      </c>
      <c r="HC361" s="59">
        <f t="shared" si="860"/>
        <v>0</v>
      </c>
      <c r="HD361" s="53"/>
      <c r="HF361" s="78">
        <f>IF(HF$9="", "", IF(AND(NOT('Personnel Details'!$N$13=""), $B361&gt;='Personnel Details'!$N$13), 'Personnel Details'!$O$13, IF(AND(NOT('Personnel Details'!$I$13=""), $B361&gt;='Personnel Details'!$I$13), 'Personnel Details'!$J$13, 'Personnel Details'!$E$13)))</f>
        <v>0.8</v>
      </c>
      <c r="HG361" s="59" t="str">
        <f>IF(HF$9="", "", IF(AND(NOT('Personnel Details'!$N$13=""), $B361&gt;='Personnel Details'!$N$13), IF('Personnel Details'!$P$13="","", 'Personnel Details'!$P$13), IF(AND(NOT('Personnel Details'!$I$13=""), $B361&gt;='Personnel Details'!$I$13), IF('Personnel Details'!$K$13="", "", 'Personnel Details'!$K$13), IF('Personnel Details'!$F$13="", "", 'Personnel Details'!$F$13))))</f>
        <v/>
      </c>
      <c r="HH361" s="79">
        <f>IF(HF$9="", "", IF(AND(NOT('Personnel Details'!$N$13=""), $B361&gt;='Personnel Details'!$N$13), 'Personnel Details'!$Q$13, IF(AND(NOT('Personnel Details'!$I$13=""), $B361&gt;='Personnel Details'!$I$13), 'Personnel Details'!$L$13, 'Personnel Details'!$G$13)))</f>
        <v>0</v>
      </c>
      <c r="HI361" s="59">
        <f t="shared" si="861"/>
        <v>0</v>
      </c>
      <c r="HJ361" s="53"/>
      <c r="HL361" s="78">
        <f>IF(HL$9="", "", IF(AND(NOT('Personnel Details'!$N$14=""), $B361&gt;='Personnel Details'!$N$14), 'Personnel Details'!$O$14, IF(AND(NOT('Personnel Details'!$I$14=""), $B361&gt;='Personnel Details'!$I$14), 'Personnel Details'!$J$14, 'Personnel Details'!$E$14)))</f>
        <v>0.8</v>
      </c>
      <c r="HM361" s="59">
        <f>IF(HL$9="", "", IF(AND(NOT('Personnel Details'!$N$14=""), $B361&gt;='Personnel Details'!$N$14), IF('Personnel Details'!$P$14="","", 'Personnel Details'!$P$14), IF(AND(NOT('Personnel Details'!$I$14=""), $B361&gt;='Personnel Details'!$I$14), IF('Personnel Details'!$K$14="", "", 'Personnel Details'!$K$14), IF('Personnel Details'!$F$14="", "", 'Personnel Details'!$F$14))))</f>
        <v>2000</v>
      </c>
      <c r="HN361" s="79">
        <f>IF(HL$9="", "", IF(AND(NOT('Personnel Details'!$N$14=""), $B361&gt;='Personnel Details'!$N$14), 'Personnel Details'!$Q$14, IF(AND(NOT('Personnel Details'!$I$14=""), $B361&gt;='Personnel Details'!$I$14), 'Personnel Details'!$L$14, 'Personnel Details'!$G$14)))</f>
        <v>0.85</v>
      </c>
      <c r="HO361" s="59">
        <f t="shared" si="862"/>
        <v>0</v>
      </c>
      <c r="HP361" s="53"/>
      <c r="HR361" s="78" t="str">
        <f>IF(HR$9="", "", IF(AND(NOT('Personnel Details'!$N$15=""), $B361&gt;='Personnel Details'!$N$15), 'Personnel Details'!$O$15, IF(AND(NOT('Personnel Details'!$I$15=""), $B361&gt;='Personnel Details'!$I$15), 'Personnel Details'!$J$15, 'Personnel Details'!$E$15)))</f>
        <v/>
      </c>
      <c r="HS361" s="59" t="str">
        <f>IF(HR$9="", "", IF(AND(NOT('Personnel Details'!$N$15=""), $B361&gt;='Personnel Details'!$N$15), IF('Personnel Details'!$P$15="","", 'Personnel Details'!$P$15), IF(AND(NOT('Personnel Details'!$I$15=""), $B361&gt;='Personnel Details'!$I$15), IF('Personnel Details'!$K$15="", "", 'Personnel Details'!$K$15), IF('Personnel Details'!$F$15="", "", 'Personnel Details'!$F$15))))</f>
        <v/>
      </c>
      <c r="HT361" s="79" t="str">
        <f>IF(HR$9="", "", IF(AND(NOT('Personnel Details'!$N$15=""), $B361&gt;='Personnel Details'!$N$15), 'Personnel Details'!$Q$15, IF(AND(NOT('Personnel Details'!$I$15=""), $B361&gt;='Personnel Details'!$I$15), 'Personnel Details'!$L$15, 'Personnel Details'!$G$15)))</f>
        <v/>
      </c>
      <c r="HU361" s="59">
        <f t="shared" si="863"/>
        <v>0</v>
      </c>
      <c r="HV361" s="53"/>
      <c r="HX361" s="78" t="str">
        <f>IF(HX$9="", "", IF(AND(NOT('Personnel Details'!$N$16=""), $B361&gt;='Personnel Details'!$N$16), 'Personnel Details'!$O$16, IF(AND(NOT('Personnel Details'!$I$16=""), $B361&gt;='Personnel Details'!$I$16), 'Personnel Details'!$J$16, 'Personnel Details'!$E$16)))</f>
        <v/>
      </c>
      <c r="HY361" s="59" t="str">
        <f>IF(HX$9="", "", IF(AND(NOT('Personnel Details'!$N$16=""), $B361&gt;='Personnel Details'!$N$16), IF('Personnel Details'!$P$16="","", 'Personnel Details'!$P$16), IF(AND(NOT('Personnel Details'!$I$16=""), $B361&gt;='Personnel Details'!$I$16), IF('Personnel Details'!$K$16="", "", 'Personnel Details'!$K$16), IF('Personnel Details'!$F$16="", "", 'Personnel Details'!$F$16))))</f>
        <v/>
      </c>
      <c r="HZ361" s="79" t="str">
        <f>IF(HX$9="", "", IF(AND(NOT('Personnel Details'!$N$16=""), $B361&gt;='Personnel Details'!$N$16), 'Personnel Details'!$Q$16, IF(AND(NOT('Personnel Details'!$I$16=""), $B361&gt;='Personnel Details'!$I$16), 'Personnel Details'!$L$16, 'Personnel Details'!$G$16)))</f>
        <v/>
      </c>
      <c r="IA361" s="59">
        <f t="shared" si="864"/>
        <v>0</v>
      </c>
      <c r="IB361" s="53"/>
      <c r="ID361" s="78" t="str">
        <f>IF(ID$9="", "", IF(AND(NOT('Personnel Details'!$N$17=""), $B361&gt;='Personnel Details'!$N$17), 'Personnel Details'!$O$17, IF(AND(NOT('Personnel Details'!$I$17=""), $B361&gt;='Personnel Details'!$I$17), 'Personnel Details'!$J$17, 'Personnel Details'!$E$17)))</f>
        <v/>
      </c>
      <c r="IE361" s="59" t="str">
        <f>IF(ID$9="", "", IF(AND(NOT('Personnel Details'!$N$17=""), $B361&gt;='Personnel Details'!$N$17), IF('Personnel Details'!$P$17="","", 'Personnel Details'!$P$17), IF(AND(NOT('Personnel Details'!$I$17=""), $B361&gt;='Personnel Details'!$I$17), IF('Personnel Details'!$K$17="", "", 'Personnel Details'!$K$17), IF('Personnel Details'!$F$17="", "", 'Personnel Details'!$F$17))))</f>
        <v/>
      </c>
      <c r="IF361" s="79" t="str">
        <f>IF(ID$9="", "", IF(AND(NOT('Personnel Details'!$N$17=""), $B361&gt;='Personnel Details'!$N$17), 'Personnel Details'!$Q$17, IF(AND(NOT('Personnel Details'!$I$17=""), $B361&gt;='Personnel Details'!$I$17), 'Personnel Details'!$L$17, 'Personnel Details'!$G$17)))</f>
        <v/>
      </c>
      <c r="IG361" s="59">
        <f t="shared" si="865"/>
        <v>0</v>
      </c>
      <c r="IH361" s="53"/>
      <c r="IJ361" s="78" t="str">
        <f>IF(IJ$9="", "", IF(AND(NOT('Personnel Details'!$N$18=""), $B361&gt;='Personnel Details'!$N$18), 'Personnel Details'!$O$18, IF(AND(NOT('Personnel Details'!$I$18=""), $B361&gt;='Personnel Details'!$I$18), 'Personnel Details'!$J$18, 'Personnel Details'!$E$18)))</f>
        <v/>
      </c>
      <c r="IK361" s="59" t="str">
        <f>IF(IJ$9="", "", IF(AND(NOT('Personnel Details'!$N$18=""), $B361&gt;='Personnel Details'!$N$18), IF('Personnel Details'!$P$18="","", 'Personnel Details'!$P$18), IF(AND(NOT('Personnel Details'!$I$18=""), $B361&gt;='Personnel Details'!$I$18), IF('Personnel Details'!$K$18="", "", 'Personnel Details'!$K$18), IF('Personnel Details'!$F$18="", "", 'Personnel Details'!$F$18))))</f>
        <v/>
      </c>
      <c r="IL361" s="79" t="str">
        <f>IF(IJ$9="", "", IF(AND(NOT('Personnel Details'!$N$18=""), $B361&gt;='Personnel Details'!$N$18), 'Personnel Details'!$Q$18, IF(AND(NOT('Personnel Details'!$I$18=""), $B361&gt;='Personnel Details'!$I$18), 'Personnel Details'!$L$18, 'Personnel Details'!$G$18)))</f>
        <v/>
      </c>
      <c r="IM361" s="59">
        <f t="shared" si="866"/>
        <v>0</v>
      </c>
      <c r="IN361" s="53"/>
      <c r="IP361" s="78" t="str">
        <f>IF(IP$9="", "", IF(AND(NOT('Personnel Details'!$N$19=""), $B361&gt;='Personnel Details'!$N$19), 'Personnel Details'!$O$19, IF(AND(NOT('Personnel Details'!$I$19=""), $B361&gt;='Personnel Details'!$I$19), 'Personnel Details'!$J$19, 'Personnel Details'!$E$19)))</f>
        <v/>
      </c>
      <c r="IQ361" s="59" t="str">
        <f>IF(IP$9="", "", IF(AND(NOT('Personnel Details'!$N$19=""), $B361&gt;='Personnel Details'!$N$19), IF('Personnel Details'!$P$19="","", 'Personnel Details'!$P$19), IF(AND(NOT('Personnel Details'!$I$19=""), $B361&gt;='Personnel Details'!$I$19), IF('Personnel Details'!$K$19="", "", 'Personnel Details'!$K$19), IF('Personnel Details'!$F$19="", "", 'Personnel Details'!$F$19))))</f>
        <v/>
      </c>
      <c r="IR361" s="79" t="str">
        <f>IF(IP$9="", "", IF(AND(NOT('Personnel Details'!$N$19=""), $B361&gt;='Personnel Details'!$N$19), 'Personnel Details'!$Q$19, IF(AND(NOT('Personnel Details'!$I$19=""), $B361&gt;='Personnel Details'!$I$19), 'Personnel Details'!$L$19, 'Personnel Details'!$G$19)))</f>
        <v/>
      </c>
      <c r="IS361" s="59">
        <f t="shared" si="867"/>
        <v>0</v>
      </c>
      <c r="IT361" s="53"/>
      <c r="IV361" s="78" t="str">
        <f>IF(IV$9="", "", IF(AND(NOT('Personnel Details'!$N$20=""), $B361&gt;='Personnel Details'!$N$20), 'Personnel Details'!$O$20, IF(AND(NOT('Personnel Details'!$I$20=""), $B361&gt;='Personnel Details'!$I$20), 'Personnel Details'!$J$20, 'Personnel Details'!$E$20)))</f>
        <v/>
      </c>
      <c r="IW361" s="59" t="str">
        <f>IF(IV$9="", "", IF(AND(NOT('Personnel Details'!$N$20=""), $B361&gt;='Personnel Details'!$N$20), IF('Personnel Details'!$P$20="","", 'Personnel Details'!$P$20), IF(AND(NOT('Personnel Details'!$I$20=""), $B361&gt;='Personnel Details'!$I$20), IF('Personnel Details'!$K$20="", "", 'Personnel Details'!$K$20), IF('Personnel Details'!$F$20="", "", 'Personnel Details'!$F$20))))</f>
        <v/>
      </c>
      <c r="IX361" s="79" t="str">
        <f>IF(IV$9="", "", IF(AND(NOT('Personnel Details'!$N$20=""), $B361&gt;='Personnel Details'!$N$20), 'Personnel Details'!$Q$20, IF(AND(NOT('Personnel Details'!$I$20=""), $B361&gt;='Personnel Details'!$I$20), 'Personnel Details'!$L$20, 'Personnel Details'!$G$20)))</f>
        <v/>
      </c>
      <c r="IY361" s="59">
        <f t="shared" si="868"/>
        <v>0</v>
      </c>
      <c r="IZ361" s="53"/>
      <c r="JB361" s="78" t="str">
        <f>IF(JB$9="", "", IF(AND(NOT('Personnel Details'!$N$21=""), $B361&gt;='Personnel Details'!$N$21), 'Personnel Details'!$O$21, IF(AND(NOT('Personnel Details'!$I$21=""), $B361&gt;='Personnel Details'!$I$21), 'Personnel Details'!$J$21, 'Personnel Details'!$E$21)))</f>
        <v/>
      </c>
      <c r="JC361" s="59" t="str">
        <f>IF(JB$9="", "", IF(AND(NOT('Personnel Details'!$N$21=""), $B361&gt;='Personnel Details'!$N$21), IF('Personnel Details'!$P$21="","", 'Personnel Details'!$P$21), IF(AND(NOT('Personnel Details'!$I$21=""), $B361&gt;='Personnel Details'!$I$21), IF('Personnel Details'!$K$21="", "", 'Personnel Details'!$K$21), IF('Personnel Details'!$F$21="", "", 'Personnel Details'!$F$21))))</f>
        <v/>
      </c>
      <c r="JD361" s="79" t="str">
        <f>IF(JB$9="", "", IF(AND(NOT('Personnel Details'!$N$21=""), $B361&gt;='Personnel Details'!$N$21), 'Personnel Details'!$Q$21, IF(AND(NOT('Personnel Details'!$I$21=""), $B361&gt;='Personnel Details'!$I$21), 'Personnel Details'!$L$21, 'Personnel Details'!$G$21)))</f>
        <v/>
      </c>
      <c r="JE361" s="59">
        <f t="shared" si="869"/>
        <v>0</v>
      </c>
      <c r="JF361" s="53"/>
      <c r="JH361" s="78" t="str">
        <f>IF(JH$9="", "", IF(AND(NOT('Personnel Details'!$N$22=""), $B361&gt;='Personnel Details'!$N$22), 'Personnel Details'!$O$22, IF(AND(NOT('Personnel Details'!$I$22=""), $B361&gt;='Personnel Details'!$I$22), 'Personnel Details'!$J$22, 'Personnel Details'!$E$22)))</f>
        <v/>
      </c>
      <c r="JI361" s="59" t="str">
        <f>IF(JH$9="", "", IF(AND(NOT('Personnel Details'!$N$22=""), $B361&gt;='Personnel Details'!$N$22), IF('Personnel Details'!$P$22="","", 'Personnel Details'!$P$22), IF(AND(NOT('Personnel Details'!$I$22=""), $B361&gt;='Personnel Details'!$I$22), IF('Personnel Details'!$K$22="", "", 'Personnel Details'!$K$22), IF('Personnel Details'!$F$22="", "", 'Personnel Details'!$F$22))))</f>
        <v/>
      </c>
      <c r="JJ361" s="79" t="str">
        <f>IF(JH$9="", "", IF(AND(NOT('Personnel Details'!$N$22=""), $B361&gt;='Personnel Details'!$N$22), 'Personnel Details'!$Q$22, IF(AND(NOT('Personnel Details'!$I$22=""), $B361&gt;='Personnel Details'!$I$22), 'Personnel Details'!$L$22, 'Personnel Details'!$G$22)))</f>
        <v/>
      </c>
      <c r="JK361" s="59">
        <f t="shared" si="870"/>
        <v>0</v>
      </c>
      <c r="JL361" s="53"/>
      <c r="JN361" s="78" t="str">
        <f>IF(JN$9="", "", IF(AND(NOT('Personnel Details'!$N$23=""), $B361&gt;='Personnel Details'!$N$23), 'Personnel Details'!$O$23, IF(AND(NOT('Personnel Details'!$I$23=""), $B361&gt;='Personnel Details'!$I$23), 'Personnel Details'!$J$23, 'Personnel Details'!$E$23)))</f>
        <v/>
      </c>
      <c r="JO361" s="59" t="str">
        <f>IF(JN$9="", "", IF(AND(NOT('Personnel Details'!$N$23=""), $B361&gt;='Personnel Details'!$N$23), IF('Personnel Details'!$P$23="","", 'Personnel Details'!$P$23), IF(AND(NOT('Personnel Details'!$I$23=""), $B361&gt;='Personnel Details'!$I$23), IF('Personnel Details'!$K$23="", "", 'Personnel Details'!$K$23), IF('Personnel Details'!$F$23="", "", 'Personnel Details'!$F$23))))</f>
        <v/>
      </c>
      <c r="JP361" s="79" t="str">
        <f>IF(JN$9="", "", IF(AND(NOT('Personnel Details'!$N$23=""), $B361&gt;='Personnel Details'!$N$23), 'Personnel Details'!$Q$23, IF(AND(NOT('Personnel Details'!$I$23=""), $B361&gt;='Personnel Details'!$I$23), 'Personnel Details'!$L$23, 'Personnel Details'!$G$23)))</f>
        <v/>
      </c>
      <c r="JQ361" s="59">
        <f t="shared" si="871"/>
        <v>0</v>
      </c>
      <c r="JR361" s="53"/>
      <c r="JT361" s="78" t="str">
        <f>IF(JT$9="", "", IF(AND(NOT('Personnel Details'!$N$24=""), $B361&gt;='Personnel Details'!$N$24), 'Personnel Details'!$O$24, IF(AND(NOT('Personnel Details'!$I$24=""), $B361&gt;='Personnel Details'!$I$24), 'Personnel Details'!$J$24, 'Personnel Details'!$E$24)))</f>
        <v/>
      </c>
      <c r="JU361" s="59" t="str">
        <f>IF(JT$9="", "", IF(AND(NOT('Personnel Details'!$N$24=""), $B361&gt;='Personnel Details'!$N$24), IF('Personnel Details'!$P$24="","", 'Personnel Details'!$P$24), IF(AND(NOT('Personnel Details'!$I$24=""), $B361&gt;='Personnel Details'!$I$24), IF('Personnel Details'!$K$24="", "", 'Personnel Details'!$K$24), IF('Personnel Details'!$F$24="", "", 'Personnel Details'!$F$24))))</f>
        <v/>
      </c>
      <c r="JV361" s="79" t="str">
        <f>IF(JT$9="", "", IF(AND(NOT('Personnel Details'!$N$24=""), $B361&gt;='Personnel Details'!$N$24), 'Personnel Details'!$Q$24, IF(AND(NOT('Personnel Details'!$I$24=""), $B361&gt;='Personnel Details'!$I$24), 'Personnel Details'!$L$24, 'Personnel Details'!$G$24)))</f>
        <v/>
      </c>
      <c r="JW361" s="59">
        <f t="shared" si="872"/>
        <v>0</v>
      </c>
      <c r="JX361" s="53"/>
      <c r="JZ361" s="78" t="str">
        <f>IF(JZ$9="", "", IF(AND(NOT('Personnel Details'!$N$25=""), $B361&gt;='Personnel Details'!$N$25), 'Personnel Details'!$O$25, IF(AND(NOT('Personnel Details'!$I$25=""), $B361&gt;='Personnel Details'!$I$25), 'Personnel Details'!$J$25, 'Personnel Details'!$E$25)))</f>
        <v/>
      </c>
      <c r="KA361" s="59" t="str">
        <f>IF(JZ$9="", "", IF(AND(NOT('Personnel Details'!$N$25=""), $B361&gt;='Personnel Details'!$N$25), IF('Personnel Details'!$P$25="","", 'Personnel Details'!$P$25), IF(AND(NOT('Personnel Details'!$I$25=""), $B361&gt;='Personnel Details'!$I$25), IF('Personnel Details'!$K$25="", "", 'Personnel Details'!$K$25), IF('Personnel Details'!$F$25="", "", 'Personnel Details'!$F$25))))</f>
        <v/>
      </c>
      <c r="KB361" s="79" t="str">
        <f>IF(JZ$9="", "", IF(AND(NOT('Personnel Details'!$N$25=""), $B361&gt;='Personnel Details'!$N$25), 'Personnel Details'!$Q$25, IF(AND(NOT('Personnel Details'!$I$25=""), $B361&gt;='Personnel Details'!$I$25), 'Personnel Details'!$L$25, 'Personnel Details'!$G$25)))</f>
        <v/>
      </c>
      <c r="KC361" s="59">
        <f t="shared" si="873"/>
        <v>0</v>
      </c>
      <c r="KD361" s="53"/>
      <c r="KF361" s="78" t="str">
        <f>IF(KF$9="", "", IF(AND(NOT('Personnel Details'!$N$26=""), $B361&gt;='Personnel Details'!$N$26), 'Personnel Details'!$O$26, IF(AND(NOT('Personnel Details'!$I$26=""), $B361&gt;='Personnel Details'!$I$26), 'Personnel Details'!$J$26, 'Personnel Details'!$E$26)))</f>
        <v/>
      </c>
      <c r="KG361" s="59" t="str">
        <f>IF(KF$9="", "", IF(AND(NOT('Personnel Details'!$N$26=""), $B361&gt;='Personnel Details'!$N$26), IF('Personnel Details'!$P$26="","", 'Personnel Details'!$P$26), IF(AND(NOT('Personnel Details'!$I$26=""), $B361&gt;='Personnel Details'!$I$26), IF('Personnel Details'!$K$26="", "", 'Personnel Details'!$K$26), IF('Personnel Details'!$F$26="", "", 'Personnel Details'!$F$26))))</f>
        <v/>
      </c>
      <c r="KH361" s="79" t="str">
        <f>IF(KF$9="", "", IF(AND(NOT('Personnel Details'!$N$26=""), $B361&gt;='Personnel Details'!$N$26), 'Personnel Details'!$Q$26, IF(AND(NOT('Personnel Details'!$I$26=""), $B361&gt;='Personnel Details'!$I$26), 'Personnel Details'!$L$26, 'Personnel Details'!$G$26)))</f>
        <v/>
      </c>
      <c r="KI361" s="59">
        <f t="shared" si="874"/>
        <v>0</v>
      </c>
      <c r="KJ361" s="53"/>
      <c r="KL361" s="78" t="str">
        <f>IF(KL$9="", "", IF(AND(NOT('Personnel Details'!$N$27=""), $B361&gt;='Personnel Details'!$N$27), 'Personnel Details'!$O$27, IF(AND(NOT('Personnel Details'!$I$27=""), $B361&gt;='Personnel Details'!$I$27), 'Personnel Details'!$J$27, 'Personnel Details'!$E$27)))</f>
        <v/>
      </c>
      <c r="KM361" s="59" t="str">
        <f>IF(KL$9="", "", IF(AND(NOT('Personnel Details'!$N$27=""), $B361&gt;='Personnel Details'!$N$27), IF('Personnel Details'!$P$27="","", 'Personnel Details'!$P$27), IF(AND(NOT('Personnel Details'!$I$27=""), $B361&gt;='Personnel Details'!$I$27), IF('Personnel Details'!$K$27="", "", 'Personnel Details'!$K$27), IF('Personnel Details'!$F$27="", "", 'Personnel Details'!$F$27))))</f>
        <v/>
      </c>
      <c r="KN361" s="79" t="str">
        <f>IF(KL$9="", "", IF(AND(NOT('Personnel Details'!$N$27=""), $B361&gt;='Personnel Details'!$N$27), 'Personnel Details'!$Q$27, IF(AND(NOT('Personnel Details'!$I$27=""), $B361&gt;='Personnel Details'!$I$27), 'Personnel Details'!$L$27, 'Personnel Details'!$G$27)))</f>
        <v/>
      </c>
      <c r="KO361" s="59">
        <f t="shared" si="875"/>
        <v>0</v>
      </c>
      <c r="KP361" s="53"/>
      <c r="KR361" s="78" t="str">
        <f>IF(KR$9="", "", IF(AND(NOT('Personnel Details'!$N$28=""), $B361&gt;='Personnel Details'!$N$28), 'Personnel Details'!$O$28, IF(AND(NOT('Personnel Details'!$I$28=""), $B361&gt;='Personnel Details'!$I$28), 'Personnel Details'!$J$28, 'Personnel Details'!$E$28)))</f>
        <v/>
      </c>
      <c r="KS361" s="59" t="str">
        <f>IF(KR$9="", "", IF(AND(NOT('Personnel Details'!$N$28=""), $B361&gt;='Personnel Details'!$N$28), IF('Personnel Details'!$P$28="","", 'Personnel Details'!$P$28), IF(AND(NOT('Personnel Details'!$I$28=""), $B361&gt;='Personnel Details'!$I$28), IF('Personnel Details'!$K$28="", "", 'Personnel Details'!$K$28), IF('Personnel Details'!$F$28="", "", 'Personnel Details'!$F$28))))</f>
        <v/>
      </c>
      <c r="KT361" s="79" t="str">
        <f>IF(KR$9="", "", IF(AND(NOT('Personnel Details'!$N$28=""), $B361&gt;='Personnel Details'!$N$28), 'Personnel Details'!$Q$28, IF(AND(NOT('Personnel Details'!$I$28=""), $B361&gt;='Personnel Details'!$I$28), 'Personnel Details'!$L$28, 'Personnel Details'!$G$28)))</f>
        <v/>
      </c>
      <c r="KU361" s="59">
        <f t="shared" si="876"/>
        <v>0</v>
      </c>
      <c r="KV361" s="53"/>
      <c r="KX361" s="78" t="str">
        <f>IF(KX$9="", "", IF(AND(NOT('Personnel Details'!$N$29=""), $B361&gt;='Personnel Details'!$N$29), 'Personnel Details'!$O$29, IF(AND(NOT('Personnel Details'!$I$29=""), $B361&gt;='Personnel Details'!$I$29), 'Personnel Details'!$J$29, 'Personnel Details'!$E$29)))</f>
        <v/>
      </c>
      <c r="KY361" s="59" t="str">
        <f>IF(KX$9="", "", IF(AND(NOT('Personnel Details'!$N$29=""), $B361&gt;='Personnel Details'!$N$29), IF('Personnel Details'!$P$29="","", 'Personnel Details'!$P$29), IF(AND(NOT('Personnel Details'!$I$29=""), $B361&gt;='Personnel Details'!$I$29), IF('Personnel Details'!$K$29="", "", 'Personnel Details'!$K$29), IF('Personnel Details'!$F$29="", "", 'Personnel Details'!$F$29))))</f>
        <v/>
      </c>
      <c r="KZ361" s="79" t="str">
        <f>IF(KX$9="", "", IF(AND(NOT('Personnel Details'!$N$29=""), $B361&gt;='Personnel Details'!$N$29), 'Personnel Details'!$Q$29, IF(AND(NOT('Personnel Details'!$I$29=""), $B361&gt;='Personnel Details'!$I$29), 'Personnel Details'!$L$29, 'Personnel Details'!$G$29)))</f>
        <v/>
      </c>
      <c r="LA361" s="59">
        <f t="shared" si="877"/>
        <v>0</v>
      </c>
      <c r="LB361" s="53"/>
      <c r="LD361" s="78" t="str">
        <f>IF(LD$9="", "", IF(AND(NOT('Personnel Details'!$N$30=""), $B361&gt;='Personnel Details'!$N$30), 'Personnel Details'!$O$30, IF(AND(NOT('Personnel Details'!$I$30=""), $B361&gt;='Personnel Details'!$I$30), 'Personnel Details'!$J$30, 'Personnel Details'!$E$30)))</f>
        <v/>
      </c>
      <c r="LE361" s="59" t="str">
        <f>IF(LD$9="", "", IF(AND(NOT('Personnel Details'!$N$30=""), $B361&gt;='Personnel Details'!$N$30), IF('Personnel Details'!$P$30="","", 'Personnel Details'!$P$30), IF(AND(NOT('Personnel Details'!$I$30=""), $B361&gt;='Personnel Details'!$I$30), IF('Personnel Details'!$K$30="", "", 'Personnel Details'!$K$30), IF('Personnel Details'!$F$30="", "", 'Personnel Details'!$F$30))))</f>
        <v/>
      </c>
      <c r="LF361" s="79" t="str">
        <f>IF(LD$9="", "", IF(AND(NOT('Personnel Details'!$N$30=""), $B361&gt;='Personnel Details'!$N$30), 'Personnel Details'!$Q$30, IF(AND(NOT('Personnel Details'!$I$30=""), $B361&gt;='Personnel Details'!$I$30), 'Personnel Details'!$L$30, 'Personnel Details'!$G$30)))</f>
        <v/>
      </c>
      <c r="LG361" s="59">
        <f t="shared" si="878"/>
        <v>0</v>
      </c>
      <c r="LH361" s="53"/>
      <c r="LJ361" s="78" t="str">
        <f>IF(LJ$9="", "", IF(AND(NOT('Personnel Details'!$N$31=""), $B361&gt;='Personnel Details'!$N$31), 'Personnel Details'!$O$31, IF(AND(NOT('Personnel Details'!$I$31=""), $B361&gt;='Personnel Details'!$I$31), 'Personnel Details'!$J$31, 'Personnel Details'!$E$31)))</f>
        <v/>
      </c>
      <c r="LK361" s="59" t="str">
        <f>IF(LJ$9="", "", IF(AND(NOT('Personnel Details'!$N$31=""), $B361&gt;='Personnel Details'!$N$31), IF('Personnel Details'!$P$31="","", 'Personnel Details'!$P$31), IF(AND(NOT('Personnel Details'!$I$31=""), $B361&gt;='Personnel Details'!$I$31), IF('Personnel Details'!$K$31="", "", 'Personnel Details'!$K$31), IF('Personnel Details'!$F$31="", "", 'Personnel Details'!$F$31))))</f>
        <v/>
      </c>
      <c r="LL361" s="79" t="str">
        <f>IF(LJ$9="", "", IF(AND(NOT('Personnel Details'!$N$31=""), $B361&gt;='Personnel Details'!$N$31), 'Personnel Details'!$Q$31, IF(AND(NOT('Personnel Details'!$I$31=""), $B361&gt;='Personnel Details'!$I$31), 'Personnel Details'!$L$31, 'Personnel Details'!$G$31)))</f>
        <v/>
      </c>
      <c r="LM361" s="59">
        <f t="shared" si="879"/>
        <v>0</v>
      </c>
      <c r="LN361" s="53"/>
      <c r="LP361" s="78" t="str">
        <f>IF(LP$9="", "", IF(AND(NOT('Personnel Details'!$N$32=""), $B361&gt;='Personnel Details'!$N$32), 'Personnel Details'!$O$32, IF(AND(NOT('Personnel Details'!$I$32=""), $B361&gt;='Personnel Details'!$I$32), 'Personnel Details'!$J$32, 'Personnel Details'!$E$32)))</f>
        <v/>
      </c>
      <c r="LQ361" s="59" t="str">
        <f>IF(LP$9="", "", IF(AND(NOT('Personnel Details'!$N$32=""), $B361&gt;='Personnel Details'!$N$32), IF('Personnel Details'!$P$32="","", 'Personnel Details'!$P$32), IF(AND(NOT('Personnel Details'!$I$32=""), $B361&gt;='Personnel Details'!$I$32), IF('Personnel Details'!$K$32="", "", 'Personnel Details'!$K$32), IF('Personnel Details'!$F$32="", "", 'Personnel Details'!$F$32))))</f>
        <v/>
      </c>
      <c r="LR361" s="79" t="str">
        <f>IF(LP$9="", "", IF(AND(NOT('Personnel Details'!$N$32=""), $B361&gt;='Personnel Details'!$N$32), 'Personnel Details'!$Q$32, IF(AND(NOT('Personnel Details'!$I$32=""), $B361&gt;='Personnel Details'!$I$32), 'Personnel Details'!$L$32, 'Personnel Details'!$G$32)))</f>
        <v/>
      </c>
      <c r="LS361" s="59">
        <f t="shared" si="880"/>
        <v>0</v>
      </c>
      <c r="LT361" s="53"/>
      <c r="LV361" s="78" t="str">
        <f>IF(LV$9="", "", IF(AND(NOT('Personnel Details'!$N$33=""), $B361&gt;='Personnel Details'!$N$33), 'Personnel Details'!$O$33, IF(AND(NOT('Personnel Details'!$I$33=""), $B361&gt;='Personnel Details'!$I$33), 'Personnel Details'!$J$33, 'Personnel Details'!$E$33)))</f>
        <v/>
      </c>
      <c r="LW361" s="59" t="str">
        <f>IF(LV$9="", "", IF(AND(NOT('Personnel Details'!$N$33=""), $B361&gt;='Personnel Details'!$N$33), IF('Personnel Details'!$P$33="","", 'Personnel Details'!$P$33), IF(AND(NOT('Personnel Details'!$I$33=""), $B361&gt;='Personnel Details'!$I$33), IF('Personnel Details'!$K$33="", "", 'Personnel Details'!$K$33), IF('Personnel Details'!$F$33="", "", 'Personnel Details'!$F$33))))</f>
        <v/>
      </c>
      <c r="LX361" s="79" t="str">
        <f>IF(LV$9="", "", IF(AND(NOT('Personnel Details'!$N$33=""), $B361&gt;='Personnel Details'!$N$33), 'Personnel Details'!$Q$33, IF(AND(NOT('Personnel Details'!$I$33=""), $B361&gt;='Personnel Details'!$I$33), 'Personnel Details'!$L$33, 'Personnel Details'!$G$33)))</f>
        <v/>
      </c>
      <c r="LY361" s="59">
        <f t="shared" si="881"/>
        <v>0</v>
      </c>
      <c r="LZ361" s="53"/>
      <c r="MB361" s="78" t="str">
        <f>IF(MB$9="", "", IF(AND(NOT('Personnel Details'!$N$34=""), $B361&gt;='Personnel Details'!$N$34), 'Personnel Details'!$O$34, IF(AND(NOT('Personnel Details'!$I$34=""), $B361&gt;='Personnel Details'!$I$34), 'Personnel Details'!$J$34, 'Personnel Details'!$E$34)))</f>
        <v/>
      </c>
      <c r="MC361" s="59" t="str">
        <f>IF(MB$9="", "", IF(AND(NOT('Personnel Details'!$N$34=""), $B361&gt;='Personnel Details'!$N$34), IF('Personnel Details'!$P$34="","", 'Personnel Details'!$P$34), IF(AND(NOT('Personnel Details'!$I$34=""), $B361&gt;='Personnel Details'!$I$34), IF('Personnel Details'!$K$34="", "", 'Personnel Details'!$K$34), IF('Personnel Details'!$F$34="", "", 'Personnel Details'!$F$34))))</f>
        <v/>
      </c>
      <c r="MD361" s="79" t="str">
        <f>IF(MB$9="", "", IF(AND(NOT('Personnel Details'!$N$34=""), $B361&gt;='Personnel Details'!$N$34), 'Personnel Details'!$Q$34, IF(AND(NOT('Personnel Details'!$I$34=""), $B361&gt;='Personnel Details'!$I$34), 'Personnel Details'!$L$34, 'Personnel Details'!$G$34)))</f>
        <v/>
      </c>
      <c r="ME361" s="59">
        <f t="shared" si="882"/>
        <v>0</v>
      </c>
      <c r="MF361" s="53"/>
      <c r="MH361" s="78" t="str">
        <f>IF(MH$9="", "", IF(AND(NOT('Personnel Details'!$N$35=""), $B361&gt;='Personnel Details'!$N$35), 'Personnel Details'!$O$35, IF(AND(NOT('Personnel Details'!$I$35=""), $B361&gt;='Personnel Details'!$I$35), 'Personnel Details'!$J$35, 'Personnel Details'!$E$35)))</f>
        <v/>
      </c>
      <c r="MI361" s="59" t="str">
        <f>IF(MH$9="", "", IF(AND(NOT('Personnel Details'!$N$35=""), $B361&gt;='Personnel Details'!$N$35), IF('Personnel Details'!$P$35="","", 'Personnel Details'!$P$35), IF(AND(NOT('Personnel Details'!$I$35=""), $B361&gt;='Personnel Details'!$I$35), IF('Personnel Details'!$K$35="", "", 'Personnel Details'!$K$35), IF('Personnel Details'!$F$35="", "", 'Personnel Details'!$F$35))))</f>
        <v/>
      </c>
      <c r="MJ361" s="79" t="str">
        <f>IF(MH$9="", "", IF(AND(NOT('Personnel Details'!$N$35=""), $B361&gt;='Personnel Details'!$N$35), 'Personnel Details'!$Q$35, IF(AND(NOT('Personnel Details'!$I$35=""), $B361&gt;='Personnel Details'!$I$35), 'Personnel Details'!$L$35, 'Personnel Details'!$G$35)))</f>
        <v/>
      </c>
      <c r="MK361" s="59">
        <f t="shared" si="883"/>
        <v>0</v>
      </c>
      <c r="ML361" s="53"/>
      <c r="MN361" s="78" t="str">
        <f>IF(MN$9="", "", IF(AND(NOT('Personnel Details'!$N$36=""), $B361&gt;='Personnel Details'!$N$36), 'Personnel Details'!$O$36, IF(AND(NOT('Personnel Details'!$I$36=""), $B361&gt;='Personnel Details'!$I$36), 'Personnel Details'!$J$36, 'Personnel Details'!$E$36)))</f>
        <v/>
      </c>
      <c r="MO361" s="59" t="str">
        <f>IF(MN$9="", "", IF(AND(NOT('Personnel Details'!$N$36=""), $B361&gt;='Personnel Details'!$N$36), IF('Personnel Details'!$P$36="","", 'Personnel Details'!$P$36), IF(AND(NOT('Personnel Details'!$I$36=""), $B361&gt;='Personnel Details'!$I$36), IF('Personnel Details'!$K$36="", "", 'Personnel Details'!$K$36), IF('Personnel Details'!$F$36="", "", 'Personnel Details'!$F$36))))</f>
        <v/>
      </c>
      <c r="MP361" s="79" t="str">
        <f>IF(MN$9="", "", IF(AND(NOT('Personnel Details'!$N$36=""), $B361&gt;='Personnel Details'!$N$36), 'Personnel Details'!$Q$36, IF(AND(NOT('Personnel Details'!$I$36=""), $B361&gt;='Personnel Details'!$I$36), 'Personnel Details'!$L$36, 'Personnel Details'!$G$36)))</f>
        <v/>
      </c>
      <c r="MQ361" s="59">
        <f t="shared" si="884"/>
        <v>0</v>
      </c>
      <c r="MR361" s="53"/>
      <c r="MT361" s="78" t="str">
        <f>IF(MT$9="", "", IF(AND(NOT('Personnel Details'!$N$37=""), $B361&gt;='Personnel Details'!$N$37), 'Personnel Details'!$O$37, IF(AND(NOT('Personnel Details'!$I$37=""), $B361&gt;='Personnel Details'!$I$37), 'Personnel Details'!$J$37, 'Personnel Details'!$E$37)))</f>
        <v/>
      </c>
      <c r="MU361" s="59" t="str">
        <f>IF(MT$9="", "", IF(AND(NOT('Personnel Details'!$N$37=""), $B361&gt;='Personnel Details'!$N$37), IF('Personnel Details'!$P$37="","", 'Personnel Details'!$P$37), IF(AND(NOT('Personnel Details'!$I$37=""), $B361&gt;='Personnel Details'!$I$37), IF('Personnel Details'!$K$37="", "", 'Personnel Details'!$K$37), IF('Personnel Details'!$F$37="", "", 'Personnel Details'!$F$37))))</f>
        <v/>
      </c>
      <c r="MV361" s="79" t="str">
        <f>IF(MT$9="", "", IF(AND(NOT('Personnel Details'!$N$37=""), $B361&gt;='Personnel Details'!$N$37), 'Personnel Details'!$Q$37, IF(AND(NOT('Personnel Details'!$I$37=""), $B361&gt;='Personnel Details'!$I$37), 'Personnel Details'!$L$37, 'Personnel Details'!$G$37)))</f>
        <v/>
      </c>
      <c r="MW361" s="59">
        <f t="shared" si="885"/>
        <v>0</v>
      </c>
      <c r="MX361" s="53"/>
      <c r="MZ361" s="78" t="str">
        <f>IF(MZ$9="", "", IF(AND(NOT('Personnel Details'!$N$38=""), $B361&gt;='Personnel Details'!$N$38), 'Personnel Details'!$O$38, IF(AND(NOT('Personnel Details'!$I$38=""), $B361&gt;='Personnel Details'!$I$38), 'Personnel Details'!$J$38, 'Personnel Details'!$E$38)))</f>
        <v/>
      </c>
      <c r="NA361" s="59" t="str">
        <f>IF(MZ$9="", "", IF(AND(NOT('Personnel Details'!$N$38=""), $B361&gt;='Personnel Details'!$N$38), IF('Personnel Details'!$P$38="","", 'Personnel Details'!$P$38), IF(AND(NOT('Personnel Details'!$I$38=""), $B361&gt;='Personnel Details'!$I$38), IF('Personnel Details'!$K$38="", "", 'Personnel Details'!$K$38), IF('Personnel Details'!$F$38="", "", 'Personnel Details'!$F$38))))</f>
        <v/>
      </c>
      <c r="NB361" s="79" t="str">
        <f>IF(MZ$9="", "", IF(AND(NOT('Personnel Details'!$N$38=""), $B361&gt;='Personnel Details'!$N$38), 'Personnel Details'!$Q$38, IF(AND(NOT('Personnel Details'!$I$38=""), $B361&gt;='Personnel Details'!$I$38), 'Personnel Details'!$L$38, 'Personnel Details'!$G$38)))</f>
        <v/>
      </c>
      <c r="NC361" s="59">
        <f t="shared" si="886"/>
        <v>0</v>
      </c>
      <c r="ND361" s="53"/>
      <c r="NF361" s="78" t="str">
        <f>IF(NF$9="", "", IF(AND(NOT('Personnel Details'!$N$39=""), $B361&gt;='Personnel Details'!$N$39), 'Personnel Details'!$O$39, IF(AND(NOT('Personnel Details'!$I$39=""), $B361&gt;='Personnel Details'!$I$39), 'Personnel Details'!$J$39, 'Personnel Details'!$E$39)))</f>
        <v/>
      </c>
      <c r="NG361" s="59" t="str">
        <f>IF(NF$9="", "", IF(AND(NOT('Personnel Details'!$N$39=""), $B361&gt;='Personnel Details'!$N$39), IF('Personnel Details'!$P$39="","", 'Personnel Details'!$P$39), IF(AND(NOT('Personnel Details'!$I$39=""), $B361&gt;='Personnel Details'!$I$39), IF('Personnel Details'!$K$39="", "", 'Personnel Details'!$K$39), IF('Personnel Details'!$F$39="", "", 'Personnel Details'!$F$39))))</f>
        <v/>
      </c>
      <c r="NH361" s="79" t="str">
        <f>IF(NF$9="", "", IF(AND(NOT('Personnel Details'!$N$39=""), $B361&gt;='Personnel Details'!$N$39), 'Personnel Details'!$Q$39, IF(AND(NOT('Personnel Details'!$I$39=""), $B361&gt;='Personnel Details'!$I$39), 'Personnel Details'!$L$39, 'Personnel Details'!$G$39)))</f>
        <v/>
      </c>
      <c r="NI361" s="59">
        <f t="shared" si="887"/>
        <v>0</v>
      </c>
      <c r="NJ361" s="53"/>
      <c r="NL361" s="78" t="str">
        <f>IF(NL$9="", "", IF(AND(NOT('Personnel Details'!$N$40=""), $B361&gt;='Personnel Details'!$N$40), 'Personnel Details'!$O$40, IF(AND(NOT('Personnel Details'!$I$40=""), $B361&gt;='Personnel Details'!$I$40), 'Personnel Details'!$J$40, 'Personnel Details'!$E$40)))</f>
        <v/>
      </c>
      <c r="NM361" s="59" t="str">
        <f>IF(NL$9="", "", IF(AND(NOT('Personnel Details'!$N$40=""), $B361&gt;='Personnel Details'!$N$40), IF('Personnel Details'!$P$40="","", 'Personnel Details'!$P$40), IF(AND(NOT('Personnel Details'!$I$40=""), $B361&gt;='Personnel Details'!$I$40), IF('Personnel Details'!$K$40="", "", 'Personnel Details'!$K$40), IF('Personnel Details'!$F$40="", "", 'Personnel Details'!$F$40))))</f>
        <v/>
      </c>
      <c r="NN361" s="79" t="str">
        <f>IF(NL$9="", "", IF(AND(NOT('Personnel Details'!$N$40=""), $B361&gt;='Personnel Details'!$N$40), 'Personnel Details'!$Q$40, IF(AND(NOT('Personnel Details'!$I$40=""), $B361&gt;='Personnel Details'!$I$40), 'Personnel Details'!$L$40, 'Personnel Details'!$G$40)))</f>
        <v/>
      </c>
      <c r="NO361" s="59">
        <f t="shared" si="888"/>
        <v>0</v>
      </c>
      <c r="NP361" s="53"/>
    </row>
    <row r="362" spans="1:380" x14ac:dyDescent="0.25">
      <c r="A362" s="32"/>
      <c r="B362" s="113">
        <f>IFERROR(IF(B361+1&gt;'Personnel Details'!$U$5, "", B361+1), "")</f>
        <v>44182</v>
      </c>
      <c r="C362" s="32"/>
      <c r="D362" s="120"/>
      <c r="E362" s="13" t="str">
        <f t="shared" si="767"/>
        <v/>
      </c>
      <c r="F362" s="13" t="str">
        <f t="shared" si="798"/>
        <v/>
      </c>
      <c r="G362" s="56" t="str">
        <f t="shared" si="889"/>
        <v/>
      </c>
      <c r="H362" s="16" t="str">
        <f t="shared" si="799"/>
        <v/>
      </c>
      <c r="I362" s="32"/>
      <c r="J362" s="120"/>
      <c r="K362" s="62" t="str">
        <f t="shared" si="768"/>
        <v/>
      </c>
      <c r="L362" s="62" t="str">
        <f t="shared" si="800"/>
        <v/>
      </c>
      <c r="M362" s="65" t="str">
        <f t="shared" si="890"/>
        <v/>
      </c>
      <c r="N362" s="68" t="str">
        <f t="shared" si="801"/>
        <v/>
      </c>
      <c r="O362" s="32"/>
      <c r="P362" s="120"/>
      <c r="Q362" s="62" t="str">
        <f t="shared" si="769"/>
        <v/>
      </c>
      <c r="R362" s="62" t="str">
        <f t="shared" si="802"/>
        <v/>
      </c>
      <c r="S362" s="65" t="str">
        <f t="shared" si="891"/>
        <v/>
      </c>
      <c r="T362" s="68" t="str">
        <f t="shared" si="803"/>
        <v/>
      </c>
      <c r="U362" s="32"/>
      <c r="V362" s="120"/>
      <c r="W362" s="62" t="str">
        <f t="shared" si="770"/>
        <v/>
      </c>
      <c r="X362" s="62" t="str">
        <f t="shared" si="804"/>
        <v/>
      </c>
      <c r="Y362" s="65" t="str">
        <f t="shared" si="892"/>
        <v/>
      </c>
      <c r="Z362" s="68" t="str">
        <f t="shared" si="805"/>
        <v/>
      </c>
      <c r="AA362" s="32"/>
      <c r="AB362" s="120"/>
      <c r="AC362" s="62" t="str">
        <f t="shared" si="771"/>
        <v/>
      </c>
      <c r="AD362" s="62" t="str">
        <f t="shared" si="806"/>
        <v/>
      </c>
      <c r="AE362" s="65" t="str">
        <f t="shared" si="893"/>
        <v/>
      </c>
      <c r="AF362" s="68" t="str">
        <f t="shared" si="807"/>
        <v/>
      </c>
      <c r="AG362" s="32"/>
      <c r="AH362" s="120"/>
      <c r="AI362" s="62" t="str">
        <f t="shared" si="772"/>
        <v/>
      </c>
      <c r="AJ362" s="62" t="str">
        <f t="shared" si="808"/>
        <v/>
      </c>
      <c r="AK362" s="65" t="str">
        <f t="shared" si="894"/>
        <v/>
      </c>
      <c r="AL362" s="68" t="str">
        <f t="shared" si="809"/>
        <v/>
      </c>
      <c r="AM362" s="32"/>
      <c r="AN362" s="120"/>
      <c r="AO362" s="62" t="str">
        <f t="shared" si="773"/>
        <v/>
      </c>
      <c r="AP362" s="62" t="str">
        <f t="shared" si="810"/>
        <v/>
      </c>
      <c r="AQ362" s="65" t="str">
        <f t="shared" si="895"/>
        <v/>
      </c>
      <c r="AR362" s="68" t="str">
        <f t="shared" si="811"/>
        <v/>
      </c>
      <c r="AS362" s="32"/>
      <c r="AT362" s="120"/>
      <c r="AU362" s="62" t="str">
        <f t="shared" si="774"/>
        <v/>
      </c>
      <c r="AV362" s="62" t="str">
        <f t="shared" si="812"/>
        <v/>
      </c>
      <c r="AW362" s="65" t="str">
        <f t="shared" si="896"/>
        <v/>
      </c>
      <c r="AX362" s="68" t="str">
        <f t="shared" si="813"/>
        <v/>
      </c>
      <c r="AY362" s="32"/>
      <c r="AZ362" s="120"/>
      <c r="BA362" s="62" t="str">
        <f t="shared" si="775"/>
        <v/>
      </c>
      <c r="BB362" s="62" t="str">
        <f t="shared" si="814"/>
        <v/>
      </c>
      <c r="BC362" s="65" t="str">
        <f t="shared" si="897"/>
        <v/>
      </c>
      <c r="BD362" s="68" t="str">
        <f t="shared" si="815"/>
        <v/>
      </c>
      <c r="BE362" s="32"/>
      <c r="BF362" s="120"/>
      <c r="BG362" s="62" t="str">
        <f t="shared" si="776"/>
        <v/>
      </c>
      <c r="BH362" s="62" t="str">
        <f t="shared" si="816"/>
        <v/>
      </c>
      <c r="BI362" s="65" t="str">
        <f t="shared" si="898"/>
        <v/>
      </c>
      <c r="BJ362" s="68" t="str">
        <f t="shared" si="817"/>
        <v/>
      </c>
      <c r="BK362" s="32"/>
      <c r="BL362" s="120"/>
      <c r="BM362" s="62" t="str">
        <f t="shared" si="777"/>
        <v/>
      </c>
      <c r="BN362" s="62" t="str">
        <f t="shared" si="818"/>
        <v/>
      </c>
      <c r="BO362" s="65" t="str">
        <f t="shared" si="899"/>
        <v/>
      </c>
      <c r="BP362" s="68" t="str">
        <f t="shared" si="819"/>
        <v/>
      </c>
      <c r="BQ362" s="32"/>
      <c r="BR362" s="120"/>
      <c r="BS362" s="62" t="str">
        <f t="shared" si="778"/>
        <v/>
      </c>
      <c r="BT362" s="62" t="str">
        <f t="shared" si="820"/>
        <v/>
      </c>
      <c r="BU362" s="65" t="str">
        <f t="shared" si="900"/>
        <v/>
      </c>
      <c r="BV362" s="68" t="str">
        <f t="shared" si="821"/>
        <v/>
      </c>
      <c r="BW362" s="32"/>
      <c r="BX362" s="120"/>
      <c r="BY362" s="62" t="str">
        <f t="shared" si="779"/>
        <v/>
      </c>
      <c r="BZ362" s="62" t="str">
        <f t="shared" si="822"/>
        <v/>
      </c>
      <c r="CA362" s="65" t="str">
        <f t="shared" si="901"/>
        <v/>
      </c>
      <c r="CB362" s="68" t="str">
        <f t="shared" si="823"/>
        <v/>
      </c>
      <c r="CC362" s="32"/>
      <c r="CD362" s="120"/>
      <c r="CE362" s="62" t="str">
        <f t="shared" si="780"/>
        <v/>
      </c>
      <c r="CF362" s="62" t="str">
        <f t="shared" si="824"/>
        <v/>
      </c>
      <c r="CG362" s="65" t="str">
        <f t="shared" si="902"/>
        <v/>
      </c>
      <c r="CH362" s="68" t="str">
        <f t="shared" si="825"/>
        <v/>
      </c>
      <c r="CI362" s="32"/>
      <c r="CJ362" s="120"/>
      <c r="CK362" s="62" t="str">
        <f t="shared" si="781"/>
        <v/>
      </c>
      <c r="CL362" s="62" t="str">
        <f t="shared" si="826"/>
        <v/>
      </c>
      <c r="CM362" s="65" t="str">
        <f t="shared" si="903"/>
        <v/>
      </c>
      <c r="CN362" s="68" t="str">
        <f t="shared" si="827"/>
        <v/>
      </c>
      <c r="CO362" s="32"/>
      <c r="CP362" s="120"/>
      <c r="CQ362" s="62" t="str">
        <f t="shared" si="782"/>
        <v/>
      </c>
      <c r="CR362" s="62" t="str">
        <f t="shared" si="828"/>
        <v/>
      </c>
      <c r="CS362" s="65" t="str">
        <f t="shared" si="904"/>
        <v/>
      </c>
      <c r="CT362" s="68" t="str">
        <f t="shared" si="829"/>
        <v/>
      </c>
      <c r="CU362" s="32"/>
      <c r="CV362" s="120"/>
      <c r="CW362" s="62" t="str">
        <f t="shared" si="783"/>
        <v/>
      </c>
      <c r="CX362" s="62" t="str">
        <f t="shared" si="830"/>
        <v/>
      </c>
      <c r="CY362" s="65" t="str">
        <f t="shared" si="905"/>
        <v/>
      </c>
      <c r="CZ362" s="68" t="str">
        <f t="shared" si="831"/>
        <v/>
      </c>
      <c r="DA362" s="32"/>
      <c r="DB362" s="120"/>
      <c r="DC362" s="62" t="str">
        <f t="shared" si="784"/>
        <v/>
      </c>
      <c r="DD362" s="62" t="str">
        <f t="shared" si="832"/>
        <v/>
      </c>
      <c r="DE362" s="65" t="str">
        <f t="shared" si="906"/>
        <v/>
      </c>
      <c r="DF362" s="68" t="str">
        <f t="shared" si="833"/>
        <v/>
      </c>
      <c r="DG362" s="32"/>
      <c r="DH362" s="120"/>
      <c r="DI362" s="62" t="str">
        <f t="shared" si="785"/>
        <v/>
      </c>
      <c r="DJ362" s="62" t="str">
        <f t="shared" si="834"/>
        <v/>
      </c>
      <c r="DK362" s="65" t="str">
        <f t="shared" si="907"/>
        <v/>
      </c>
      <c r="DL362" s="68" t="str">
        <f t="shared" si="835"/>
        <v/>
      </c>
      <c r="DM362" s="32"/>
      <c r="DN362" s="120"/>
      <c r="DO362" s="62" t="str">
        <f t="shared" si="786"/>
        <v/>
      </c>
      <c r="DP362" s="62" t="str">
        <f t="shared" si="836"/>
        <v/>
      </c>
      <c r="DQ362" s="65" t="str">
        <f t="shared" si="908"/>
        <v/>
      </c>
      <c r="DR362" s="68" t="str">
        <f t="shared" si="837"/>
        <v/>
      </c>
      <c r="DS362" s="32"/>
      <c r="DT362" s="120"/>
      <c r="DU362" s="62" t="str">
        <f t="shared" si="787"/>
        <v/>
      </c>
      <c r="DV362" s="62" t="str">
        <f t="shared" si="838"/>
        <v/>
      </c>
      <c r="DW362" s="65" t="str">
        <f t="shared" si="909"/>
        <v/>
      </c>
      <c r="DX362" s="68" t="str">
        <f t="shared" si="839"/>
        <v/>
      </c>
      <c r="DY362" s="32"/>
      <c r="DZ362" s="120"/>
      <c r="EA362" s="62" t="str">
        <f t="shared" si="788"/>
        <v/>
      </c>
      <c r="EB362" s="62" t="str">
        <f t="shared" si="840"/>
        <v/>
      </c>
      <c r="EC362" s="65" t="str">
        <f t="shared" si="910"/>
        <v/>
      </c>
      <c r="ED362" s="68" t="str">
        <f t="shared" si="841"/>
        <v/>
      </c>
      <c r="EE362" s="32"/>
      <c r="EF362" s="120"/>
      <c r="EG362" s="62" t="str">
        <f t="shared" si="789"/>
        <v/>
      </c>
      <c r="EH362" s="62" t="str">
        <f t="shared" si="842"/>
        <v/>
      </c>
      <c r="EI362" s="65" t="str">
        <f t="shared" si="911"/>
        <v/>
      </c>
      <c r="EJ362" s="68" t="str">
        <f t="shared" si="843"/>
        <v/>
      </c>
      <c r="EK362" s="32"/>
      <c r="EL362" s="120"/>
      <c r="EM362" s="62" t="str">
        <f t="shared" si="790"/>
        <v/>
      </c>
      <c r="EN362" s="62" t="str">
        <f t="shared" si="844"/>
        <v/>
      </c>
      <c r="EO362" s="65" t="str">
        <f t="shared" si="912"/>
        <v/>
      </c>
      <c r="EP362" s="68" t="str">
        <f t="shared" si="845"/>
        <v/>
      </c>
      <c r="EQ362" s="32"/>
      <c r="ER362" s="120"/>
      <c r="ES362" s="62" t="str">
        <f t="shared" si="791"/>
        <v/>
      </c>
      <c r="ET362" s="62" t="str">
        <f t="shared" si="846"/>
        <v/>
      </c>
      <c r="EU362" s="65" t="str">
        <f t="shared" si="913"/>
        <v/>
      </c>
      <c r="EV362" s="68" t="str">
        <f t="shared" si="847"/>
        <v/>
      </c>
      <c r="EW362" s="32"/>
      <c r="EX362" s="120"/>
      <c r="EY362" s="62" t="str">
        <f t="shared" si="792"/>
        <v/>
      </c>
      <c r="EZ362" s="62" t="str">
        <f t="shared" si="848"/>
        <v/>
      </c>
      <c r="FA362" s="65" t="str">
        <f t="shared" si="914"/>
        <v/>
      </c>
      <c r="FB362" s="68" t="str">
        <f t="shared" si="849"/>
        <v/>
      </c>
      <c r="FC362" s="32"/>
      <c r="FD362" s="120"/>
      <c r="FE362" s="62" t="str">
        <f t="shared" si="793"/>
        <v/>
      </c>
      <c r="FF362" s="62" t="str">
        <f t="shared" si="850"/>
        <v/>
      </c>
      <c r="FG362" s="65" t="str">
        <f t="shared" si="915"/>
        <v/>
      </c>
      <c r="FH362" s="68" t="str">
        <f t="shared" si="851"/>
        <v/>
      </c>
      <c r="FI362" s="32"/>
      <c r="FJ362" s="120"/>
      <c r="FK362" s="62" t="str">
        <f t="shared" si="794"/>
        <v/>
      </c>
      <c r="FL362" s="62" t="str">
        <f t="shared" si="852"/>
        <v/>
      </c>
      <c r="FM362" s="65" t="str">
        <f t="shared" si="916"/>
        <v/>
      </c>
      <c r="FN362" s="68" t="str">
        <f t="shared" si="853"/>
        <v/>
      </c>
      <c r="FO362" s="32"/>
      <c r="FP362" s="120"/>
      <c r="FQ362" s="62" t="str">
        <f t="shared" si="795"/>
        <v/>
      </c>
      <c r="FR362" s="62" t="str">
        <f t="shared" si="854"/>
        <v/>
      </c>
      <c r="FS362" s="65" t="str">
        <f t="shared" si="917"/>
        <v/>
      </c>
      <c r="FT362" s="68" t="str">
        <f t="shared" si="855"/>
        <v/>
      </c>
      <c r="FU362" s="32"/>
      <c r="FV362" s="120"/>
      <c r="FW362" s="62" t="str">
        <f t="shared" si="796"/>
        <v/>
      </c>
      <c r="FX362" s="62" t="str">
        <f t="shared" si="856"/>
        <v/>
      </c>
      <c r="FY362" s="65" t="str">
        <f t="shared" si="918"/>
        <v/>
      </c>
      <c r="FZ362" s="68" t="str">
        <f t="shared" si="857"/>
        <v/>
      </c>
      <c r="GA362" s="32"/>
      <c r="GC362" s="7" t="str">
        <f t="shared" si="858"/>
        <v>Dec 2020</v>
      </c>
      <c r="GD362" s="7" t="str">
        <f t="shared" ca="1" si="797"/>
        <v/>
      </c>
      <c r="GT362" s="71">
        <f>IF(GT$9="", "", IF(AND(NOT('Personnel Details'!$N$11=""), $B362&gt;='Personnel Details'!$N$11), 'Personnel Details'!$O$11, IF(AND(NOT('Personnel Details'!$I$11=""), $B362&gt;='Personnel Details'!$I$11), 'Personnel Details'!$J$11, 'Personnel Details'!$E$11)))</f>
        <v>0.8</v>
      </c>
      <c r="GU362" s="59" t="str">
        <f>IF(GT$9="", "", IF(AND(NOT('Personnel Details'!$N$11=""), $B362&gt;='Personnel Details'!$N$11), IF('Personnel Details'!$P$11="","", 'Personnel Details'!$P$11), IF(AND(NOT('Personnel Details'!$I$11=""), $B362&gt;='Personnel Details'!$I$11), IF('Personnel Details'!$K$11="", "", 'Personnel Details'!$K$11), IF('Personnel Details'!$F$11="", "", 'Personnel Details'!$F$11))))</f>
        <v/>
      </c>
      <c r="GV362" s="74">
        <f>IF(GT$9="", "", IF(AND(NOT('Personnel Details'!$N$11=""), $B362&gt;='Personnel Details'!$N$11), 'Personnel Details'!$Q$11, IF(AND(NOT('Personnel Details'!$I$11=""), $B362&gt;='Personnel Details'!$I$11), 'Personnel Details'!$L$11, 'Personnel Details'!$G$11)))</f>
        <v>0</v>
      </c>
      <c r="GW362" s="59">
        <f t="shared" si="859"/>
        <v>0</v>
      </c>
      <c r="GX362" s="53"/>
      <c r="GZ362" s="78">
        <f>IF(GZ$9="", "", IF(AND(NOT('Personnel Details'!$N$12=""), $B362&gt;='Personnel Details'!$N$12), 'Personnel Details'!$O$12, IF(AND(NOT('Personnel Details'!$I$12=""), $B362&gt;='Personnel Details'!$I$12), 'Personnel Details'!$J$12, 'Personnel Details'!$E$12)))</f>
        <v>0.8</v>
      </c>
      <c r="HA362" s="59" t="str">
        <f>IF(GZ$9="", "", IF(AND(NOT('Personnel Details'!$N$12=""), $B362&gt;='Personnel Details'!$N$12), IF('Personnel Details'!$P$12="","", 'Personnel Details'!$P$12), IF(AND(NOT('Personnel Details'!$I$12=""), $B362&gt;='Personnel Details'!$I$12), IF('Personnel Details'!$K$12="", "", 'Personnel Details'!$K$12), IF('Personnel Details'!$F$12="", "", 'Personnel Details'!$F$12))))</f>
        <v/>
      </c>
      <c r="HB362" s="79">
        <f>IF(GZ$9="", "", IF(AND(NOT('Personnel Details'!$N$12=""), $B362&gt;='Personnel Details'!$N$12), 'Personnel Details'!$Q$12, IF(AND(NOT('Personnel Details'!$I$12=""), $B362&gt;='Personnel Details'!$I$12), 'Personnel Details'!$L$12, 'Personnel Details'!$G$12)))</f>
        <v>0</v>
      </c>
      <c r="HC362" s="59">
        <f t="shared" si="860"/>
        <v>0</v>
      </c>
      <c r="HD362" s="53"/>
      <c r="HF362" s="78">
        <f>IF(HF$9="", "", IF(AND(NOT('Personnel Details'!$N$13=""), $B362&gt;='Personnel Details'!$N$13), 'Personnel Details'!$O$13, IF(AND(NOT('Personnel Details'!$I$13=""), $B362&gt;='Personnel Details'!$I$13), 'Personnel Details'!$J$13, 'Personnel Details'!$E$13)))</f>
        <v>0.8</v>
      </c>
      <c r="HG362" s="59" t="str">
        <f>IF(HF$9="", "", IF(AND(NOT('Personnel Details'!$N$13=""), $B362&gt;='Personnel Details'!$N$13), IF('Personnel Details'!$P$13="","", 'Personnel Details'!$P$13), IF(AND(NOT('Personnel Details'!$I$13=""), $B362&gt;='Personnel Details'!$I$13), IF('Personnel Details'!$K$13="", "", 'Personnel Details'!$K$13), IF('Personnel Details'!$F$13="", "", 'Personnel Details'!$F$13))))</f>
        <v/>
      </c>
      <c r="HH362" s="79">
        <f>IF(HF$9="", "", IF(AND(NOT('Personnel Details'!$N$13=""), $B362&gt;='Personnel Details'!$N$13), 'Personnel Details'!$Q$13, IF(AND(NOT('Personnel Details'!$I$13=""), $B362&gt;='Personnel Details'!$I$13), 'Personnel Details'!$L$13, 'Personnel Details'!$G$13)))</f>
        <v>0</v>
      </c>
      <c r="HI362" s="59">
        <f t="shared" si="861"/>
        <v>0</v>
      </c>
      <c r="HJ362" s="53"/>
      <c r="HL362" s="78">
        <f>IF(HL$9="", "", IF(AND(NOT('Personnel Details'!$N$14=""), $B362&gt;='Personnel Details'!$N$14), 'Personnel Details'!$O$14, IF(AND(NOT('Personnel Details'!$I$14=""), $B362&gt;='Personnel Details'!$I$14), 'Personnel Details'!$J$14, 'Personnel Details'!$E$14)))</f>
        <v>0.8</v>
      </c>
      <c r="HM362" s="59">
        <f>IF(HL$9="", "", IF(AND(NOT('Personnel Details'!$N$14=""), $B362&gt;='Personnel Details'!$N$14), IF('Personnel Details'!$P$14="","", 'Personnel Details'!$P$14), IF(AND(NOT('Personnel Details'!$I$14=""), $B362&gt;='Personnel Details'!$I$14), IF('Personnel Details'!$K$14="", "", 'Personnel Details'!$K$14), IF('Personnel Details'!$F$14="", "", 'Personnel Details'!$F$14))))</f>
        <v>2000</v>
      </c>
      <c r="HN362" s="79">
        <f>IF(HL$9="", "", IF(AND(NOT('Personnel Details'!$N$14=""), $B362&gt;='Personnel Details'!$N$14), 'Personnel Details'!$Q$14, IF(AND(NOT('Personnel Details'!$I$14=""), $B362&gt;='Personnel Details'!$I$14), 'Personnel Details'!$L$14, 'Personnel Details'!$G$14)))</f>
        <v>0.85</v>
      </c>
      <c r="HO362" s="59">
        <f t="shared" si="862"/>
        <v>0</v>
      </c>
      <c r="HP362" s="53"/>
      <c r="HR362" s="78" t="str">
        <f>IF(HR$9="", "", IF(AND(NOT('Personnel Details'!$N$15=""), $B362&gt;='Personnel Details'!$N$15), 'Personnel Details'!$O$15, IF(AND(NOT('Personnel Details'!$I$15=""), $B362&gt;='Personnel Details'!$I$15), 'Personnel Details'!$J$15, 'Personnel Details'!$E$15)))</f>
        <v/>
      </c>
      <c r="HS362" s="59" t="str">
        <f>IF(HR$9="", "", IF(AND(NOT('Personnel Details'!$N$15=""), $B362&gt;='Personnel Details'!$N$15), IF('Personnel Details'!$P$15="","", 'Personnel Details'!$P$15), IF(AND(NOT('Personnel Details'!$I$15=""), $B362&gt;='Personnel Details'!$I$15), IF('Personnel Details'!$K$15="", "", 'Personnel Details'!$K$15), IF('Personnel Details'!$F$15="", "", 'Personnel Details'!$F$15))))</f>
        <v/>
      </c>
      <c r="HT362" s="79" t="str">
        <f>IF(HR$9="", "", IF(AND(NOT('Personnel Details'!$N$15=""), $B362&gt;='Personnel Details'!$N$15), 'Personnel Details'!$Q$15, IF(AND(NOT('Personnel Details'!$I$15=""), $B362&gt;='Personnel Details'!$I$15), 'Personnel Details'!$L$15, 'Personnel Details'!$G$15)))</f>
        <v/>
      </c>
      <c r="HU362" s="59">
        <f t="shared" si="863"/>
        <v>0</v>
      </c>
      <c r="HV362" s="53"/>
      <c r="HX362" s="78" t="str">
        <f>IF(HX$9="", "", IF(AND(NOT('Personnel Details'!$N$16=""), $B362&gt;='Personnel Details'!$N$16), 'Personnel Details'!$O$16, IF(AND(NOT('Personnel Details'!$I$16=""), $B362&gt;='Personnel Details'!$I$16), 'Personnel Details'!$J$16, 'Personnel Details'!$E$16)))</f>
        <v/>
      </c>
      <c r="HY362" s="59" t="str">
        <f>IF(HX$9="", "", IF(AND(NOT('Personnel Details'!$N$16=""), $B362&gt;='Personnel Details'!$N$16), IF('Personnel Details'!$P$16="","", 'Personnel Details'!$P$16), IF(AND(NOT('Personnel Details'!$I$16=""), $B362&gt;='Personnel Details'!$I$16), IF('Personnel Details'!$K$16="", "", 'Personnel Details'!$K$16), IF('Personnel Details'!$F$16="", "", 'Personnel Details'!$F$16))))</f>
        <v/>
      </c>
      <c r="HZ362" s="79" t="str">
        <f>IF(HX$9="", "", IF(AND(NOT('Personnel Details'!$N$16=""), $B362&gt;='Personnel Details'!$N$16), 'Personnel Details'!$Q$16, IF(AND(NOT('Personnel Details'!$I$16=""), $B362&gt;='Personnel Details'!$I$16), 'Personnel Details'!$L$16, 'Personnel Details'!$G$16)))</f>
        <v/>
      </c>
      <c r="IA362" s="59">
        <f t="shared" si="864"/>
        <v>0</v>
      </c>
      <c r="IB362" s="53"/>
      <c r="ID362" s="78" t="str">
        <f>IF(ID$9="", "", IF(AND(NOT('Personnel Details'!$N$17=""), $B362&gt;='Personnel Details'!$N$17), 'Personnel Details'!$O$17, IF(AND(NOT('Personnel Details'!$I$17=""), $B362&gt;='Personnel Details'!$I$17), 'Personnel Details'!$J$17, 'Personnel Details'!$E$17)))</f>
        <v/>
      </c>
      <c r="IE362" s="59" t="str">
        <f>IF(ID$9="", "", IF(AND(NOT('Personnel Details'!$N$17=""), $B362&gt;='Personnel Details'!$N$17), IF('Personnel Details'!$P$17="","", 'Personnel Details'!$P$17), IF(AND(NOT('Personnel Details'!$I$17=""), $B362&gt;='Personnel Details'!$I$17), IF('Personnel Details'!$K$17="", "", 'Personnel Details'!$K$17), IF('Personnel Details'!$F$17="", "", 'Personnel Details'!$F$17))))</f>
        <v/>
      </c>
      <c r="IF362" s="79" t="str">
        <f>IF(ID$9="", "", IF(AND(NOT('Personnel Details'!$N$17=""), $B362&gt;='Personnel Details'!$N$17), 'Personnel Details'!$Q$17, IF(AND(NOT('Personnel Details'!$I$17=""), $B362&gt;='Personnel Details'!$I$17), 'Personnel Details'!$L$17, 'Personnel Details'!$G$17)))</f>
        <v/>
      </c>
      <c r="IG362" s="59">
        <f t="shared" si="865"/>
        <v>0</v>
      </c>
      <c r="IH362" s="53"/>
      <c r="IJ362" s="78" t="str">
        <f>IF(IJ$9="", "", IF(AND(NOT('Personnel Details'!$N$18=""), $B362&gt;='Personnel Details'!$N$18), 'Personnel Details'!$O$18, IF(AND(NOT('Personnel Details'!$I$18=""), $B362&gt;='Personnel Details'!$I$18), 'Personnel Details'!$J$18, 'Personnel Details'!$E$18)))</f>
        <v/>
      </c>
      <c r="IK362" s="59" t="str">
        <f>IF(IJ$9="", "", IF(AND(NOT('Personnel Details'!$N$18=""), $B362&gt;='Personnel Details'!$N$18), IF('Personnel Details'!$P$18="","", 'Personnel Details'!$P$18), IF(AND(NOT('Personnel Details'!$I$18=""), $B362&gt;='Personnel Details'!$I$18), IF('Personnel Details'!$K$18="", "", 'Personnel Details'!$K$18), IF('Personnel Details'!$F$18="", "", 'Personnel Details'!$F$18))))</f>
        <v/>
      </c>
      <c r="IL362" s="79" t="str">
        <f>IF(IJ$9="", "", IF(AND(NOT('Personnel Details'!$N$18=""), $B362&gt;='Personnel Details'!$N$18), 'Personnel Details'!$Q$18, IF(AND(NOT('Personnel Details'!$I$18=""), $B362&gt;='Personnel Details'!$I$18), 'Personnel Details'!$L$18, 'Personnel Details'!$G$18)))</f>
        <v/>
      </c>
      <c r="IM362" s="59">
        <f t="shared" si="866"/>
        <v>0</v>
      </c>
      <c r="IN362" s="53"/>
      <c r="IP362" s="78" t="str">
        <f>IF(IP$9="", "", IF(AND(NOT('Personnel Details'!$N$19=""), $B362&gt;='Personnel Details'!$N$19), 'Personnel Details'!$O$19, IF(AND(NOT('Personnel Details'!$I$19=""), $B362&gt;='Personnel Details'!$I$19), 'Personnel Details'!$J$19, 'Personnel Details'!$E$19)))</f>
        <v/>
      </c>
      <c r="IQ362" s="59" t="str">
        <f>IF(IP$9="", "", IF(AND(NOT('Personnel Details'!$N$19=""), $B362&gt;='Personnel Details'!$N$19), IF('Personnel Details'!$P$19="","", 'Personnel Details'!$P$19), IF(AND(NOT('Personnel Details'!$I$19=""), $B362&gt;='Personnel Details'!$I$19), IF('Personnel Details'!$K$19="", "", 'Personnel Details'!$K$19), IF('Personnel Details'!$F$19="", "", 'Personnel Details'!$F$19))))</f>
        <v/>
      </c>
      <c r="IR362" s="79" t="str">
        <f>IF(IP$9="", "", IF(AND(NOT('Personnel Details'!$N$19=""), $B362&gt;='Personnel Details'!$N$19), 'Personnel Details'!$Q$19, IF(AND(NOT('Personnel Details'!$I$19=""), $B362&gt;='Personnel Details'!$I$19), 'Personnel Details'!$L$19, 'Personnel Details'!$G$19)))</f>
        <v/>
      </c>
      <c r="IS362" s="59">
        <f t="shared" si="867"/>
        <v>0</v>
      </c>
      <c r="IT362" s="53"/>
      <c r="IV362" s="78" t="str">
        <f>IF(IV$9="", "", IF(AND(NOT('Personnel Details'!$N$20=""), $B362&gt;='Personnel Details'!$N$20), 'Personnel Details'!$O$20, IF(AND(NOT('Personnel Details'!$I$20=""), $B362&gt;='Personnel Details'!$I$20), 'Personnel Details'!$J$20, 'Personnel Details'!$E$20)))</f>
        <v/>
      </c>
      <c r="IW362" s="59" t="str">
        <f>IF(IV$9="", "", IF(AND(NOT('Personnel Details'!$N$20=""), $B362&gt;='Personnel Details'!$N$20), IF('Personnel Details'!$P$20="","", 'Personnel Details'!$P$20), IF(AND(NOT('Personnel Details'!$I$20=""), $B362&gt;='Personnel Details'!$I$20), IF('Personnel Details'!$K$20="", "", 'Personnel Details'!$K$20), IF('Personnel Details'!$F$20="", "", 'Personnel Details'!$F$20))))</f>
        <v/>
      </c>
      <c r="IX362" s="79" t="str">
        <f>IF(IV$9="", "", IF(AND(NOT('Personnel Details'!$N$20=""), $B362&gt;='Personnel Details'!$N$20), 'Personnel Details'!$Q$20, IF(AND(NOT('Personnel Details'!$I$20=""), $B362&gt;='Personnel Details'!$I$20), 'Personnel Details'!$L$20, 'Personnel Details'!$G$20)))</f>
        <v/>
      </c>
      <c r="IY362" s="59">
        <f t="shared" si="868"/>
        <v>0</v>
      </c>
      <c r="IZ362" s="53"/>
      <c r="JB362" s="78" t="str">
        <f>IF(JB$9="", "", IF(AND(NOT('Personnel Details'!$N$21=""), $B362&gt;='Personnel Details'!$N$21), 'Personnel Details'!$O$21, IF(AND(NOT('Personnel Details'!$I$21=""), $B362&gt;='Personnel Details'!$I$21), 'Personnel Details'!$J$21, 'Personnel Details'!$E$21)))</f>
        <v/>
      </c>
      <c r="JC362" s="59" t="str">
        <f>IF(JB$9="", "", IF(AND(NOT('Personnel Details'!$N$21=""), $B362&gt;='Personnel Details'!$N$21), IF('Personnel Details'!$P$21="","", 'Personnel Details'!$P$21), IF(AND(NOT('Personnel Details'!$I$21=""), $B362&gt;='Personnel Details'!$I$21), IF('Personnel Details'!$K$21="", "", 'Personnel Details'!$K$21), IF('Personnel Details'!$F$21="", "", 'Personnel Details'!$F$21))))</f>
        <v/>
      </c>
      <c r="JD362" s="79" t="str">
        <f>IF(JB$9="", "", IF(AND(NOT('Personnel Details'!$N$21=""), $B362&gt;='Personnel Details'!$N$21), 'Personnel Details'!$Q$21, IF(AND(NOT('Personnel Details'!$I$21=""), $B362&gt;='Personnel Details'!$I$21), 'Personnel Details'!$L$21, 'Personnel Details'!$G$21)))</f>
        <v/>
      </c>
      <c r="JE362" s="59">
        <f t="shared" si="869"/>
        <v>0</v>
      </c>
      <c r="JF362" s="53"/>
      <c r="JH362" s="78" t="str">
        <f>IF(JH$9="", "", IF(AND(NOT('Personnel Details'!$N$22=""), $B362&gt;='Personnel Details'!$N$22), 'Personnel Details'!$O$22, IF(AND(NOT('Personnel Details'!$I$22=""), $B362&gt;='Personnel Details'!$I$22), 'Personnel Details'!$J$22, 'Personnel Details'!$E$22)))</f>
        <v/>
      </c>
      <c r="JI362" s="59" t="str">
        <f>IF(JH$9="", "", IF(AND(NOT('Personnel Details'!$N$22=""), $B362&gt;='Personnel Details'!$N$22), IF('Personnel Details'!$P$22="","", 'Personnel Details'!$P$22), IF(AND(NOT('Personnel Details'!$I$22=""), $B362&gt;='Personnel Details'!$I$22), IF('Personnel Details'!$K$22="", "", 'Personnel Details'!$K$22), IF('Personnel Details'!$F$22="", "", 'Personnel Details'!$F$22))))</f>
        <v/>
      </c>
      <c r="JJ362" s="79" t="str">
        <f>IF(JH$9="", "", IF(AND(NOT('Personnel Details'!$N$22=""), $B362&gt;='Personnel Details'!$N$22), 'Personnel Details'!$Q$22, IF(AND(NOT('Personnel Details'!$I$22=""), $B362&gt;='Personnel Details'!$I$22), 'Personnel Details'!$L$22, 'Personnel Details'!$G$22)))</f>
        <v/>
      </c>
      <c r="JK362" s="59">
        <f t="shared" si="870"/>
        <v>0</v>
      </c>
      <c r="JL362" s="53"/>
      <c r="JN362" s="78" t="str">
        <f>IF(JN$9="", "", IF(AND(NOT('Personnel Details'!$N$23=""), $B362&gt;='Personnel Details'!$N$23), 'Personnel Details'!$O$23, IF(AND(NOT('Personnel Details'!$I$23=""), $B362&gt;='Personnel Details'!$I$23), 'Personnel Details'!$J$23, 'Personnel Details'!$E$23)))</f>
        <v/>
      </c>
      <c r="JO362" s="59" t="str">
        <f>IF(JN$9="", "", IF(AND(NOT('Personnel Details'!$N$23=""), $B362&gt;='Personnel Details'!$N$23), IF('Personnel Details'!$P$23="","", 'Personnel Details'!$P$23), IF(AND(NOT('Personnel Details'!$I$23=""), $B362&gt;='Personnel Details'!$I$23), IF('Personnel Details'!$K$23="", "", 'Personnel Details'!$K$23), IF('Personnel Details'!$F$23="", "", 'Personnel Details'!$F$23))))</f>
        <v/>
      </c>
      <c r="JP362" s="79" t="str">
        <f>IF(JN$9="", "", IF(AND(NOT('Personnel Details'!$N$23=""), $B362&gt;='Personnel Details'!$N$23), 'Personnel Details'!$Q$23, IF(AND(NOT('Personnel Details'!$I$23=""), $B362&gt;='Personnel Details'!$I$23), 'Personnel Details'!$L$23, 'Personnel Details'!$G$23)))</f>
        <v/>
      </c>
      <c r="JQ362" s="59">
        <f t="shared" si="871"/>
        <v>0</v>
      </c>
      <c r="JR362" s="53"/>
      <c r="JT362" s="78" t="str">
        <f>IF(JT$9="", "", IF(AND(NOT('Personnel Details'!$N$24=""), $B362&gt;='Personnel Details'!$N$24), 'Personnel Details'!$O$24, IF(AND(NOT('Personnel Details'!$I$24=""), $B362&gt;='Personnel Details'!$I$24), 'Personnel Details'!$J$24, 'Personnel Details'!$E$24)))</f>
        <v/>
      </c>
      <c r="JU362" s="59" t="str">
        <f>IF(JT$9="", "", IF(AND(NOT('Personnel Details'!$N$24=""), $B362&gt;='Personnel Details'!$N$24), IF('Personnel Details'!$P$24="","", 'Personnel Details'!$P$24), IF(AND(NOT('Personnel Details'!$I$24=""), $B362&gt;='Personnel Details'!$I$24), IF('Personnel Details'!$K$24="", "", 'Personnel Details'!$K$24), IF('Personnel Details'!$F$24="", "", 'Personnel Details'!$F$24))))</f>
        <v/>
      </c>
      <c r="JV362" s="79" t="str">
        <f>IF(JT$9="", "", IF(AND(NOT('Personnel Details'!$N$24=""), $B362&gt;='Personnel Details'!$N$24), 'Personnel Details'!$Q$24, IF(AND(NOT('Personnel Details'!$I$24=""), $B362&gt;='Personnel Details'!$I$24), 'Personnel Details'!$L$24, 'Personnel Details'!$G$24)))</f>
        <v/>
      </c>
      <c r="JW362" s="59">
        <f t="shared" si="872"/>
        <v>0</v>
      </c>
      <c r="JX362" s="53"/>
      <c r="JZ362" s="78" t="str">
        <f>IF(JZ$9="", "", IF(AND(NOT('Personnel Details'!$N$25=""), $B362&gt;='Personnel Details'!$N$25), 'Personnel Details'!$O$25, IF(AND(NOT('Personnel Details'!$I$25=""), $B362&gt;='Personnel Details'!$I$25), 'Personnel Details'!$J$25, 'Personnel Details'!$E$25)))</f>
        <v/>
      </c>
      <c r="KA362" s="59" t="str">
        <f>IF(JZ$9="", "", IF(AND(NOT('Personnel Details'!$N$25=""), $B362&gt;='Personnel Details'!$N$25), IF('Personnel Details'!$P$25="","", 'Personnel Details'!$P$25), IF(AND(NOT('Personnel Details'!$I$25=""), $B362&gt;='Personnel Details'!$I$25), IF('Personnel Details'!$K$25="", "", 'Personnel Details'!$K$25), IF('Personnel Details'!$F$25="", "", 'Personnel Details'!$F$25))))</f>
        <v/>
      </c>
      <c r="KB362" s="79" t="str">
        <f>IF(JZ$9="", "", IF(AND(NOT('Personnel Details'!$N$25=""), $B362&gt;='Personnel Details'!$N$25), 'Personnel Details'!$Q$25, IF(AND(NOT('Personnel Details'!$I$25=""), $B362&gt;='Personnel Details'!$I$25), 'Personnel Details'!$L$25, 'Personnel Details'!$G$25)))</f>
        <v/>
      </c>
      <c r="KC362" s="59">
        <f t="shared" si="873"/>
        <v>0</v>
      </c>
      <c r="KD362" s="53"/>
      <c r="KF362" s="78" t="str">
        <f>IF(KF$9="", "", IF(AND(NOT('Personnel Details'!$N$26=""), $B362&gt;='Personnel Details'!$N$26), 'Personnel Details'!$O$26, IF(AND(NOT('Personnel Details'!$I$26=""), $B362&gt;='Personnel Details'!$I$26), 'Personnel Details'!$J$26, 'Personnel Details'!$E$26)))</f>
        <v/>
      </c>
      <c r="KG362" s="59" t="str">
        <f>IF(KF$9="", "", IF(AND(NOT('Personnel Details'!$N$26=""), $B362&gt;='Personnel Details'!$N$26), IF('Personnel Details'!$P$26="","", 'Personnel Details'!$P$26), IF(AND(NOT('Personnel Details'!$I$26=""), $B362&gt;='Personnel Details'!$I$26), IF('Personnel Details'!$K$26="", "", 'Personnel Details'!$K$26), IF('Personnel Details'!$F$26="", "", 'Personnel Details'!$F$26))))</f>
        <v/>
      </c>
      <c r="KH362" s="79" t="str">
        <f>IF(KF$9="", "", IF(AND(NOT('Personnel Details'!$N$26=""), $B362&gt;='Personnel Details'!$N$26), 'Personnel Details'!$Q$26, IF(AND(NOT('Personnel Details'!$I$26=""), $B362&gt;='Personnel Details'!$I$26), 'Personnel Details'!$L$26, 'Personnel Details'!$G$26)))</f>
        <v/>
      </c>
      <c r="KI362" s="59">
        <f t="shared" si="874"/>
        <v>0</v>
      </c>
      <c r="KJ362" s="53"/>
      <c r="KL362" s="78" t="str">
        <f>IF(KL$9="", "", IF(AND(NOT('Personnel Details'!$N$27=""), $B362&gt;='Personnel Details'!$N$27), 'Personnel Details'!$O$27, IF(AND(NOT('Personnel Details'!$I$27=""), $B362&gt;='Personnel Details'!$I$27), 'Personnel Details'!$J$27, 'Personnel Details'!$E$27)))</f>
        <v/>
      </c>
      <c r="KM362" s="59" t="str">
        <f>IF(KL$9="", "", IF(AND(NOT('Personnel Details'!$N$27=""), $B362&gt;='Personnel Details'!$N$27), IF('Personnel Details'!$P$27="","", 'Personnel Details'!$P$27), IF(AND(NOT('Personnel Details'!$I$27=""), $B362&gt;='Personnel Details'!$I$27), IF('Personnel Details'!$K$27="", "", 'Personnel Details'!$K$27), IF('Personnel Details'!$F$27="", "", 'Personnel Details'!$F$27))))</f>
        <v/>
      </c>
      <c r="KN362" s="79" t="str">
        <f>IF(KL$9="", "", IF(AND(NOT('Personnel Details'!$N$27=""), $B362&gt;='Personnel Details'!$N$27), 'Personnel Details'!$Q$27, IF(AND(NOT('Personnel Details'!$I$27=""), $B362&gt;='Personnel Details'!$I$27), 'Personnel Details'!$L$27, 'Personnel Details'!$G$27)))</f>
        <v/>
      </c>
      <c r="KO362" s="59">
        <f t="shared" si="875"/>
        <v>0</v>
      </c>
      <c r="KP362" s="53"/>
      <c r="KR362" s="78" t="str">
        <f>IF(KR$9="", "", IF(AND(NOT('Personnel Details'!$N$28=""), $B362&gt;='Personnel Details'!$N$28), 'Personnel Details'!$O$28, IF(AND(NOT('Personnel Details'!$I$28=""), $B362&gt;='Personnel Details'!$I$28), 'Personnel Details'!$J$28, 'Personnel Details'!$E$28)))</f>
        <v/>
      </c>
      <c r="KS362" s="59" t="str">
        <f>IF(KR$9="", "", IF(AND(NOT('Personnel Details'!$N$28=""), $B362&gt;='Personnel Details'!$N$28), IF('Personnel Details'!$P$28="","", 'Personnel Details'!$P$28), IF(AND(NOT('Personnel Details'!$I$28=""), $B362&gt;='Personnel Details'!$I$28), IF('Personnel Details'!$K$28="", "", 'Personnel Details'!$K$28), IF('Personnel Details'!$F$28="", "", 'Personnel Details'!$F$28))))</f>
        <v/>
      </c>
      <c r="KT362" s="79" t="str">
        <f>IF(KR$9="", "", IF(AND(NOT('Personnel Details'!$N$28=""), $B362&gt;='Personnel Details'!$N$28), 'Personnel Details'!$Q$28, IF(AND(NOT('Personnel Details'!$I$28=""), $B362&gt;='Personnel Details'!$I$28), 'Personnel Details'!$L$28, 'Personnel Details'!$G$28)))</f>
        <v/>
      </c>
      <c r="KU362" s="59">
        <f t="shared" si="876"/>
        <v>0</v>
      </c>
      <c r="KV362" s="53"/>
      <c r="KX362" s="78" t="str">
        <f>IF(KX$9="", "", IF(AND(NOT('Personnel Details'!$N$29=""), $B362&gt;='Personnel Details'!$N$29), 'Personnel Details'!$O$29, IF(AND(NOT('Personnel Details'!$I$29=""), $B362&gt;='Personnel Details'!$I$29), 'Personnel Details'!$J$29, 'Personnel Details'!$E$29)))</f>
        <v/>
      </c>
      <c r="KY362" s="59" t="str">
        <f>IF(KX$9="", "", IF(AND(NOT('Personnel Details'!$N$29=""), $B362&gt;='Personnel Details'!$N$29), IF('Personnel Details'!$P$29="","", 'Personnel Details'!$P$29), IF(AND(NOT('Personnel Details'!$I$29=""), $B362&gt;='Personnel Details'!$I$29), IF('Personnel Details'!$K$29="", "", 'Personnel Details'!$K$29), IF('Personnel Details'!$F$29="", "", 'Personnel Details'!$F$29))))</f>
        <v/>
      </c>
      <c r="KZ362" s="79" t="str">
        <f>IF(KX$9="", "", IF(AND(NOT('Personnel Details'!$N$29=""), $B362&gt;='Personnel Details'!$N$29), 'Personnel Details'!$Q$29, IF(AND(NOT('Personnel Details'!$I$29=""), $B362&gt;='Personnel Details'!$I$29), 'Personnel Details'!$L$29, 'Personnel Details'!$G$29)))</f>
        <v/>
      </c>
      <c r="LA362" s="59">
        <f t="shared" si="877"/>
        <v>0</v>
      </c>
      <c r="LB362" s="53"/>
      <c r="LD362" s="78" t="str">
        <f>IF(LD$9="", "", IF(AND(NOT('Personnel Details'!$N$30=""), $B362&gt;='Personnel Details'!$N$30), 'Personnel Details'!$O$30, IF(AND(NOT('Personnel Details'!$I$30=""), $B362&gt;='Personnel Details'!$I$30), 'Personnel Details'!$J$30, 'Personnel Details'!$E$30)))</f>
        <v/>
      </c>
      <c r="LE362" s="59" t="str">
        <f>IF(LD$9="", "", IF(AND(NOT('Personnel Details'!$N$30=""), $B362&gt;='Personnel Details'!$N$30), IF('Personnel Details'!$P$30="","", 'Personnel Details'!$P$30), IF(AND(NOT('Personnel Details'!$I$30=""), $B362&gt;='Personnel Details'!$I$30), IF('Personnel Details'!$K$30="", "", 'Personnel Details'!$K$30), IF('Personnel Details'!$F$30="", "", 'Personnel Details'!$F$30))))</f>
        <v/>
      </c>
      <c r="LF362" s="79" t="str">
        <f>IF(LD$9="", "", IF(AND(NOT('Personnel Details'!$N$30=""), $B362&gt;='Personnel Details'!$N$30), 'Personnel Details'!$Q$30, IF(AND(NOT('Personnel Details'!$I$30=""), $B362&gt;='Personnel Details'!$I$30), 'Personnel Details'!$L$30, 'Personnel Details'!$G$30)))</f>
        <v/>
      </c>
      <c r="LG362" s="59">
        <f t="shared" si="878"/>
        <v>0</v>
      </c>
      <c r="LH362" s="53"/>
      <c r="LJ362" s="78" t="str">
        <f>IF(LJ$9="", "", IF(AND(NOT('Personnel Details'!$N$31=""), $B362&gt;='Personnel Details'!$N$31), 'Personnel Details'!$O$31, IF(AND(NOT('Personnel Details'!$I$31=""), $B362&gt;='Personnel Details'!$I$31), 'Personnel Details'!$J$31, 'Personnel Details'!$E$31)))</f>
        <v/>
      </c>
      <c r="LK362" s="59" t="str">
        <f>IF(LJ$9="", "", IF(AND(NOT('Personnel Details'!$N$31=""), $B362&gt;='Personnel Details'!$N$31), IF('Personnel Details'!$P$31="","", 'Personnel Details'!$P$31), IF(AND(NOT('Personnel Details'!$I$31=""), $B362&gt;='Personnel Details'!$I$31), IF('Personnel Details'!$K$31="", "", 'Personnel Details'!$K$31), IF('Personnel Details'!$F$31="", "", 'Personnel Details'!$F$31))))</f>
        <v/>
      </c>
      <c r="LL362" s="79" t="str">
        <f>IF(LJ$9="", "", IF(AND(NOT('Personnel Details'!$N$31=""), $B362&gt;='Personnel Details'!$N$31), 'Personnel Details'!$Q$31, IF(AND(NOT('Personnel Details'!$I$31=""), $B362&gt;='Personnel Details'!$I$31), 'Personnel Details'!$L$31, 'Personnel Details'!$G$31)))</f>
        <v/>
      </c>
      <c r="LM362" s="59">
        <f t="shared" si="879"/>
        <v>0</v>
      </c>
      <c r="LN362" s="53"/>
      <c r="LP362" s="78" t="str">
        <f>IF(LP$9="", "", IF(AND(NOT('Personnel Details'!$N$32=""), $B362&gt;='Personnel Details'!$N$32), 'Personnel Details'!$O$32, IF(AND(NOT('Personnel Details'!$I$32=""), $B362&gt;='Personnel Details'!$I$32), 'Personnel Details'!$J$32, 'Personnel Details'!$E$32)))</f>
        <v/>
      </c>
      <c r="LQ362" s="59" t="str">
        <f>IF(LP$9="", "", IF(AND(NOT('Personnel Details'!$N$32=""), $B362&gt;='Personnel Details'!$N$32), IF('Personnel Details'!$P$32="","", 'Personnel Details'!$P$32), IF(AND(NOT('Personnel Details'!$I$32=""), $B362&gt;='Personnel Details'!$I$32), IF('Personnel Details'!$K$32="", "", 'Personnel Details'!$K$32), IF('Personnel Details'!$F$32="", "", 'Personnel Details'!$F$32))))</f>
        <v/>
      </c>
      <c r="LR362" s="79" t="str">
        <f>IF(LP$9="", "", IF(AND(NOT('Personnel Details'!$N$32=""), $B362&gt;='Personnel Details'!$N$32), 'Personnel Details'!$Q$32, IF(AND(NOT('Personnel Details'!$I$32=""), $B362&gt;='Personnel Details'!$I$32), 'Personnel Details'!$L$32, 'Personnel Details'!$G$32)))</f>
        <v/>
      </c>
      <c r="LS362" s="59">
        <f t="shared" si="880"/>
        <v>0</v>
      </c>
      <c r="LT362" s="53"/>
      <c r="LV362" s="78" t="str">
        <f>IF(LV$9="", "", IF(AND(NOT('Personnel Details'!$N$33=""), $B362&gt;='Personnel Details'!$N$33), 'Personnel Details'!$O$33, IF(AND(NOT('Personnel Details'!$I$33=""), $B362&gt;='Personnel Details'!$I$33), 'Personnel Details'!$J$33, 'Personnel Details'!$E$33)))</f>
        <v/>
      </c>
      <c r="LW362" s="59" t="str">
        <f>IF(LV$9="", "", IF(AND(NOT('Personnel Details'!$N$33=""), $B362&gt;='Personnel Details'!$N$33), IF('Personnel Details'!$P$33="","", 'Personnel Details'!$P$33), IF(AND(NOT('Personnel Details'!$I$33=""), $B362&gt;='Personnel Details'!$I$33), IF('Personnel Details'!$K$33="", "", 'Personnel Details'!$K$33), IF('Personnel Details'!$F$33="", "", 'Personnel Details'!$F$33))))</f>
        <v/>
      </c>
      <c r="LX362" s="79" t="str">
        <f>IF(LV$9="", "", IF(AND(NOT('Personnel Details'!$N$33=""), $B362&gt;='Personnel Details'!$N$33), 'Personnel Details'!$Q$33, IF(AND(NOT('Personnel Details'!$I$33=""), $B362&gt;='Personnel Details'!$I$33), 'Personnel Details'!$L$33, 'Personnel Details'!$G$33)))</f>
        <v/>
      </c>
      <c r="LY362" s="59">
        <f t="shared" si="881"/>
        <v>0</v>
      </c>
      <c r="LZ362" s="53"/>
      <c r="MB362" s="78" t="str">
        <f>IF(MB$9="", "", IF(AND(NOT('Personnel Details'!$N$34=""), $B362&gt;='Personnel Details'!$N$34), 'Personnel Details'!$O$34, IF(AND(NOT('Personnel Details'!$I$34=""), $B362&gt;='Personnel Details'!$I$34), 'Personnel Details'!$J$34, 'Personnel Details'!$E$34)))</f>
        <v/>
      </c>
      <c r="MC362" s="59" t="str">
        <f>IF(MB$9="", "", IF(AND(NOT('Personnel Details'!$N$34=""), $B362&gt;='Personnel Details'!$N$34), IF('Personnel Details'!$P$34="","", 'Personnel Details'!$P$34), IF(AND(NOT('Personnel Details'!$I$34=""), $B362&gt;='Personnel Details'!$I$34), IF('Personnel Details'!$K$34="", "", 'Personnel Details'!$K$34), IF('Personnel Details'!$F$34="", "", 'Personnel Details'!$F$34))))</f>
        <v/>
      </c>
      <c r="MD362" s="79" t="str">
        <f>IF(MB$9="", "", IF(AND(NOT('Personnel Details'!$N$34=""), $B362&gt;='Personnel Details'!$N$34), 'Personnel Details'!$Q$34, IF(AND(NOT('Personnel Details'!$I$34=""), $B362&gt;='Personnel Details'!$I$34), 'Personnel Details'!$L$34, 'Personnel Details'!$G$34)))</f>
        <v/>
      </c>
      <c r="ME362" s="59">
        <f t="shared" si="882"/>
        <v>0</v>
      </c>
      <c r="MF362" s="53"/>
      <c r="MH362" s="78" t="str">
        <f>IF(MH$9="", "", IF(AND(NOT('Personnel Details'!$N$35=""), $B362&gt;='Personnel Details'!$N$35), 'Personnel Details'!$O$35, IF(AND(NOT('Personnel Details'!$I$35=""), $B362&gt;='Personnel Details'!$I$35), 'Personnel Details'!$J$35, 'Personnel Details'!$E$35)))</f>
        <v/>
      </c>
      <c r="MI362" s="59" t="str">
        <f>IF(MH$9="", "", IF(AND(NOT('Personnel Details'!$N$35=""), $B362&gt;='Personnel Details'!$N$35), IF('Personnel Details'!$P$35="","", 'Personnel Details'!$P$35), IF(AND(NOT('Personnel Details'!$I$35=""), $B362&gt;='Personnel Details'!$I$35), IF('Personnel Details'!$K$35="", "", 'Personnel Details'!$K$35), IF('Personnel Details'!$F$35="", "", 'Personnel Details'!$F$35))))</f>
        <v/>
      </c>
      <c r="MJ362" s="79" t="str">
        <f>IF(MH$9="", "", IF(AND(NOT('Personnel Details'!$N$35=""), $B362&gt;='Personnel Details'!$N$35), 'Personnel Details'!$Q$35, IF(AND(NOT('Personnel Details'!$I$35=""), $B362&gt;='Personnel Details'!$I$35), 'Personnel Details'!$L$35, 'Personnel Details'!$G$35)))</f>
        <v/>
      </c>
      <c r="MK362" s="59">
        <f t="shared" si="883"/>
        <v>0</v>
      </c>
      <c r="ML362" s="53"/>
      <c r="MN362" s="78" t="str">
        <f>IF(MN$9="", "", IF(AND(NOT('Personnel Details'!$N$36=""), $B362&gt;='Personnel Details'!$N$36), 'Personnel Details'!$O$36, IF(AND(NOT('Personnel Details'!$I$36=""), $B362&gt;='Personnel Details'!$I$36), 'Personnel Details'!$J$36, 'Personnel Details'!$E$36)))</f>
        <v/>
      </c>
      <c r="MO362" s="59" t="str">
        <f>IF(MN$9="", "", IF(AND(NOT('Personnel Details'!$N$36=""), $B362&gt;='Personnel Details'!$N$36), IF('Personnel Details'!$P$36="","", 'Personnel Details'!$P$36), IF(AND(NOT('Personnel Details'!$I$36=""), $B362&gt;='Personnel Details'!$I$36), IF('Personnel Details'!$K$36="", "", 'Personnel Details'!$K$36), IF('Personnel Details'!$F$36="", "", 'Personnel Details'!$F$36))))</f>
        <v/>
      </c>
      <c r="MP362" s="79" t="str">
        <f>IF(MN$9="", "", IF(AND(NOT('Personnel Details'!$N$36=""), $B362&gt;='Personnel Details'!$N$36), 'Personnel Details'!$Q$36, IF(AND(NOT('Personnel Details'!$I$36=""), $B362&gt;='Personnel Details'!$I$36), 'Personnel Details'!$L$36, 'Personnel Details'!$G$36)))</f>
        <v/>
      </c>
      <c r="MQ362" s="59">
        <f t="shared" si="884"/>
        <v>0</v>
      </c>
      <c r="MR362" s="53"/>
      <c r="MT362" s="78" t="str">
        <f>IF(MT$9="", "", IF(AND(NOT('Personnel Details'!$N$37=""), $B362&gt;='Personnel Details'!$N$37), 'Personnel Details'!$O$37, IF(AND(NOT('Personnel Details'!$I$37=""), $B362&gt;='Personnel Details'!$I$37), 'Personnel Details'!$J$37, 'Personnel Details'!$E$37)))</f>
        <v/>
      </c>
      <c r="MU362" s="59" t="str">
        <f>IF(MT$9="", "", IF(AND(NOT('Personnel Details'!$N$37=""), $B362&gt;='Personnel Details'!$N$37), IF('Personnel Details'!$P$37="","", 'Personnel Details'!$P$37), IF(AND(NOT('Personnel Details'!$I$37=""), $B362&gt;='Personnel Details'!$I$37), IF('Personnel Details'!$K$37="", "", 'Personnel Details'!$K$37), IF('Personnel Details'!$F$37="", "", 'Personnel Details'!$F$37))))</f>
        <v/>
      </c>
      <c r="MV362" s="79" t="str">
        <f>IF(MT$9="", "", IF(AND(NOT('Personnel Details'!$N$37=""), $B362&gt;='Personnel Details'!$N$37), 'Personnel Details'!$Q$37, IF(AND(NOT('Personnel Details'!$I$37=""), $B362&gt;='Personnel Details'!$I$37), 'Personnel Details'!$L$37, 'Personnel Details'!$G$37)))</f>
        <v/>
      </c>
      <c r="MW362" s="59">
        <f t="shared" si="885"/>
        <v>0</v>
      </c>
      <c r="MX362" s="53"/>
      <c r="MZ362" s="78" t="str">
        <f>IF(MZ$9="", "", IF(AND(NOT('Personnel Details'!$N$38=""), $B362&gt;='Personnel Details'!$N$38), 'Personnel Details'!$O$38, IF(AND(NOT('Personnel Details'!$I$38=""), $B362&gt;='Personnel Details'!$I$38), 'Personnel Details'!$J$38, 'Personnel Details'!$E$38)))</f>
        <v/>
      </c>
      <c r="NA362" s="59" t="str">
        <f>IF(MZ$9="", "", IF(AND(NOT('Personnel Details'!$N$38=""), $B362&gt;='Personnel Details'!$N$38), IF('Personnel Details'!$P$38="","", 'Personnel Details'!$P$38), IF(AND(NOT('Personnel Details'!$I$38=""), $B362&gt;='Personnel Details'!$I$38), IF('Personnel Details'!$K$38="", "", 'Personnel Details'!$K$38), IF('Personnel Details'!$F$38="", "", 'Personnel Details'!$F$38))))</f>
        <v/>
      </c>
      <c r="NB362" s="79" t="str">
        <f>IF(MZ$9="", "", IF(AND(NOT('Personnel Details'!$N$38=""), $B362&gt;='Personnel Details'!$N$38), 'Personnel Details'!$Q$38, IF(AND(NOT('Personnel Details'!$I$38=""), $B362&gt;='Personnel Details'!$I$38), 'Personnel Details'!$L$38, 'Personnel Details'!$G$38)))</f>
        <v/>
      </c>
      <c r="NC362" s="59">
        <f t="shared" si="886"/>
        <v>0</v>
      </c>
      <c r="ND362" s="53"/>
      <c r="NF362" s="78" t="str">
        <f>IF(NF$9="", "", IF(AND(NOT('Personnel Details'!$N$39=""), $B362&gt;='Personnel Details'!$N$39), 'Personnel Details'!$O$39, IF(AND(NOT('Personnel Details'!$I$39=""), $B362&gt;='Personnel Details'!$I$39), 'Personnel Details'!$J$39, 'Personnel Details'!$E$39)))</f>
        <v/>
      </c>
      <c r="NG362" s="59" t="str">
        <f>IF(NF$9="", "", IF(AND(NOT('Personnel Details'!$N$39=""), $B362&gt;='Personnel Details'!$N$39), IF('Personnel Details'!$P$39="","", 'Personnel Details'!$P$39), IF(AND(NOT('Personnel Details'!$I$39=""), $B362&gt;='Personnel Details'!$I$39), IF('Personnel Details'!$K$39="", "", 'Personnel Details'!$K$39), IF('Personnel Details'!$F$39="", "", 'Personnel Details'!$F$39))))</f>
        <v/>
      </c>
      <c r="NH362" s="79" t="str">
        <f>IF(NF$9="", "", IF(AND(NOT('Personnel Details'!$N$39=""), $B362&gt;='Personnel Details'!$N$39), 'Personnel Details'!$Q$39, IF(AND(NOT('Personnel Details'!$I$39=""), $B362&gt;='Personnel Details'!$I$39), 'Personnel Details'!$L$39, 'Personnel Details'!$G$39)))</f>
        <v/>
      </c>
      <c r="NI362" s="59">
        <f t="shared" si="887"/>
        <v>0</v>
      </c>
      <c r="NJ362" s="53"/>
      <c r="NL362" s="78" t="str">
        <f>IF(NL$9="", "", IF(AND(NOT('Personnel Details'!$N$40=""), $B362&gt;='Personnel Details'!$N$40), 'Personnel Details'!$O$40, IF(AND(NOT('Personnel Details'!$I$40=""), $B362&gt;='Personnel Details'!$I$40), 'Personnel Details'!$J$40, 'Personnel Details'!$E$40)))</f>
        <v/>
      </c>
      <c r="NM362" s="59" t="str">
        <f>IF(NL$9="", "", IF(AND(NOT('Personnel Details'!$N$40=""), $B362&gt;='Personnel Details'!$N$40), IF('Personnel Details'!$P$40="","", 'Personnel Details'!$P$40), IF(AND(NOT('Personnel Details'!$I$40=""), $B362&gt;='Personnel Details'!$I$40), IF('Personnel Details'!$K$40="", "", 'Personnel Details'!$K$40), IF('Personnel Details'!$F$40="", "", 'Personnel Details'!$F$40))))</f>
        <v/>
      </c>
      <c r="NN362" s="79" t="str">
        <f>IF(NL$9="", "", IF(AND(NOT('Personnel Details'!$N$40=""), $B362&gt;='Personnel Details'!$N$40), 'Personnel Details'!$Q$40, IF(AND(NOT('Personnel Details'!$I$40=""), $B362&gt;='Personnel Details'!$I$40), 'Personnel Details'!$L$40, 'Personnel Details'!$G$40)))</f>
        <v/>
      </c>
      <c r="NO362" s="59">
        <f t="shared" si="888"/>
        <v>0</v>
      </c>
      <c r="NP362" s="53"/>
    </row>
    <row r="363" spans="1:380" x14ac:dyDescent="0.25">
      <c r="A363" s="32"/>
      <c r="B363" s="113">
        <f>IFERROR(IF(B362+1&gt;'Personnel Details'!$U$5, "", B362+1), "")</f>
        <v>44183</v>
      </c>
      <c r="C363" s="32"/>
      <c r="D363" s="120"/>
      <c r="E363" s="13" t="str">
        <f t="shared" si="767"/>
        <v/>
      </c>
      <c r="F363" s="13" t="str">
        <f t="shared" si="798"/>
        <v/>
      </c>
      <c r="G363" s="56" t="str">
        <f t="shared" si="889"/>
        <v/>
      </c>
      <c r="H363" s="16" t="str">
        <f t="shared" si="799"/>
        <v/>
      </c>
      <c r="I363" s="32"/>
      <c r="J363" s="120"/>
      <c r="K363" s="62" t="str">
        <f t="shared" si="768"/>
        <v/>
      </c>
      <c r="L363" s="62" t="str">
        <f t="shared" si="800"/>
        <v/>
      </c>
      <c r="M363" s="65" t="str">
        <f t="shared" si="890"/>
        <v/>
      </c>
      <c r="N363" s="68" t="str">
        <f t="shared" si="801"/>
        <v/>
      </c>
      <c r="O363" s="32"/>
      <c r="P363" s="120"/>
      <c r="Q363" s="62" t="str">
        <f t="shared" si="769"/>
        <v/>
      </c>
      <c r="R363" s="62" t="str">
        <f t="shared" si="802"/>
        <v/>
      </c>
      <c r="S363" s="65" t="str">
        <f t="shared" si="891"/>
        <v/>
      </c>
      <c r="T363" s="68" t="str">
        <f t="shared" si="803"/>
        <v/>
      </c>
      <c r="U363" s="32"/>
      <c r="V363" s="120"/>
      <c r="W363" s="62" t="str">
        <f t="shared" si="770"/>
        <v/>
      </c>
      <c r="X363" s="62" t="str">
        <f t="shared" si="804"/>
        <v/>
      </c>
      <c r="Y363" s="65" t="str">
        <f t="shared" si="892"/>
        <v/>
      </c>
      <c r="Z363" s="68" t="str">
        <f t="shared" si="805"/>
        <v/>
      </c>
      <c r="AA363" s="32"/>
      <c r="AB363" s="120"/>
      <c r="AC363" s="62" t="str">
        <f t="shared" si="771"/>
        <v/>
      </c>
      <c r="AD363" s="62" t="str">
        <f t="shared" si="806"/>
        <v/>
      </c>
      <c r="AE363" s="65" t="str">
        <f t="shared" si="893"/>
        <v/>
      </c>
      <c r="AF363" s="68" t="str">
        <f t="shared" si="807"/>
        <v/>
      </c>
      <c r="AG363" s="32"/>
      <c r="AH363" s="120"/>
      <c r="AI363" s="62" t="str">
        <f t="shared" si="772"/>
        <v/>
      </c>
      <c r="AJ363" s="62" t="str">
        <f t="shared" si="808"/>
        <v/>
      </c>
      <c r="AK363" s="65" t="str">
        <f t="shared" si="894"/>
        <v/>
      </c>
      <c r="AL363" s="68" t="str">
        <f t="shared" si="809"/>
        <v/>
      </c>
      <c r="AM363" s="32"/>
      <c r="AN363" s="120"/>
      <c r="AO363" s="62" t="str">
        <f t="shared" si="773"/>
        <v/>
      </c>
      <c r="AP363" s="62" t="str">
        <f t="shared" si="810"/>
        <v/>
      </c>
      <c r="AQ363" s="65" t="str">
        <f t="shared" si="895"/>
        <v/>
      </c>
      <c r="AR363" s="68" t="str">
        <f t="shared" si="811"/>
        <v/>
      </c>
      <c r="AS363" s="32"/>
      <c r="AT363" s="120"/>
      <c r="AU363" s="62" t="str">
        <f t="shared" si="774"/>
        <v/>
      </c>
      <c r="AV363" s="62" t="str">
        <f t="shared" si="812"/>
        <v/>
      </c>
      <c r="AW363" s="65" t="str">
        <f t="shared" si="896"/>
        <v/>
      </c>
      <c r="AX363" s="68" t="str">
        <f t="shared" si="813"/>
        <v/>
      </c>
      <c r="AY363" s="32"/>
      <c r="AZ363" s="120"/>
      <c r="BA363" s="62" t="str">
        <f t="shared" si="775"/>
        <v/>
      </c>
      <c r="BB363" s="62" t="str">
        <f t="shared" si="814"/>
        <v/>
      </c>
      <c r="BC363" s="65" t="str">
        <f t="shared" si="897"/>
        <v/>
      </c>
      <c r="BD363" s="68" t="str">
        <f t="shared" si="815"/>
        <v/>
      </c>
      <c r="BE363" s="32"/>
      <c r="BF363" s="120"/>
      <c r="BG363" s="62" t="str">
        <f t="shared" si="776"/>
        <v/>
      </c>
      <c r="BH363" s="62" t="str">
        <f t="shared" si="816"/>
        <v/>
      </c>
      <c r="BI363" s="65" t="str">
        <f t="shared" si="898"/>
        <v/>
      </c>
      <c r="BJ363" s="68" t="str">
        <f t="shared" si="817"/>
        <v/>
      </c>
      <c r="BK363" s="32"/>
      <c r="BL363" s="120"/>
      <c r="BM363" s="62" t="str">
        <f t="shared" si="777"/>
        <v/>
      </c>
      <c r="BN363" s="62" t="str">
        <f t="shared" si="818"/>
        <v/>
      </c>
      <c r="BO363" s="65" t="str">
        <f t="shared" si="899"/>
        <v/>
      </c>
      <c r="BP363" s="68" t="str">
        <f t="shared" si="819"/>
        <v/>
      </c>
      <c r="BQ363" s="32"/>
      <c r="BR363" s="120"/>
      <c r="BS363" s="62" t="str">
        <f t="shared" si="778"/>
        <v/>
      </c>
      <c r="BT363" s="62" t="str">
        <f t="shared" si="820"/>
        <v/>
      </c>
      <c r="BU363" s="65" t="str">
        <f t="shared" si="900"/>
        <v/>
      </c>
      <c r="BV363" s="68" t="str">
        <f t="shared" si="821"/>
        <v/>
      </c>
      <c r="BW363" s="32"/>
      <c r="BX363" s="120"/>
      <c r="BY363" s="62" t="str">
        <f t="shared" si="779"/>
        <v/>
      </c>
      <c r="BZ363" s="62" t="str">
        <f t="shared" si="822"/>
        <v/>
      </c>
      <c r="CA363" s="65" t="str">
        <f t="shared" si="901"/>
        <v/>
      </c>
      <c r="CB363" s="68" t="str">
        <f t="shared" si="823"/>
        <v/>
      </c>
      <c r="CC363" s="32"/>
      <c r="CD363" s="120"/>
      <c r="CE363" s="62" t="str">
        <f t="shared" si="780"/>
        <v/>
      </c>
      <c r="CF363" s="62" t="str">
        <f t="shared" si="824"/>
        <v/>
      </c>
      <c r="CG363" s="65" t="str">
        <f t="shared" si="902"/>
        <v/>
      </c>
      <c r="CH363" s="68" t="str">
        <f t="shared" si="825"/>
        <v/>
      </c>
      <c r="CI363" s="32"/>
      <c r="CJ363" s="120"/>
      <c r="CK363" s="62" t="str">
        <f t="shared" si="781"/>
        <v/>
      </c>
      <c r="CL363" s="62" t="str">
        <f t="shared" si="826"/>
        <v/>
      </c>
      <c r="CM363" s="65" t="str">
        <f t="shared" si="903"/>
        <v/>
      </c>
      <c r="CN363" s="68" t="str">
        <f t="shared" si="827"/>
        <v/>
      </c>
      <c r="CO363" s="32"/>
      <c r="CP363" s="120"/>
      <c r="CQ363" s="62" t="str">
        <f t="shared" si="782"/>
        <v/>
      </c>
      <c r="CR363" s="62" t="str">
        <f t="shared" si="828"/>
        <v/>
      </c>
      <c r="CS363" s="65" t="str">
        <f t="shared" si="904"/>
        <v/>
      </c>
      <c r="CT363" s="68" t="str">
        <f t="shared" si="829"/>
        <v/>
      </c>
      <c r="CU363" s="32"/>
      <c r="CV363" s="120"/>
      <c r="CW363" s="62" t="str">
        <f t="shared" si="783"/>
        <v/>
      </c>
      <c r="CX363" s="62" t="str">
        <f t="shared" si="830"/>
        <v/>
      </c>
      <c r="CY363" s="65" t="str">
        <f t="shared" si="905"/>
        <v/>
      </c>
      <c r="CZ363" s="68" t="str">
        <f t="shared" si="831"/>
        <v/>
      </c>
      <c r="DA363" s="32"/>
      <c r="DB363" s="120"/>
      <c r="DC363" s="62" t="str">
        <f t="shared" si="784"/>
        <v/>
      </c>
      <c r="DD363" s="62" t="str">
        <f t="shared" si="832"/>
        <v/>
      </c>
      <c r="DE363" s="65" t="str">
        <f t="shared" si="906"/>
        <v/>
      </c>
      <c r="DF363" s="68" t="str">
        <f t="shared" si="833"/>
        <v/>
      </c>
      <c r="DG363" s="32"/>
      <c r="DH363" s="120"/>
      <c r="DI363" s="62" t="str">
        <f t="shared" si="785"/>
        <v/>
      </c>
      <c r="DJ363" s="62" t="str">
        <f t="shared" si="834"/>
        <v/>
      </c>
      <c r="DK363" s="65" t="str">
        <f t="shared" si="907"/>
        <v/>
      </c>
      <c r="DL363" s="68" t="str">
        <f t="shared" si="835"/>
        <v/>
      </c>
      <c r="DM363" s="32"/>
      <c r="DN363" s="120"/>
      <c r="DO363" s="62" t="str">
        <f t="shared" si="786"/>
        <v/>
      </c>
      <c r="DP363" s="62" t="str">
        <f t="shared" si="836"/>
        <v/>
      </c>
      <c r="DQ363" s="65" t="str">
        <f t="shared" si="908"/>
        <v/>
      </c>
      <c r="DR363" s="68" t="str">
        <f t="shared" si="837"/>
        <v/>
      </c>
      <c r="DS363" s="32"/>
      <c r="DT363" s="120"/>
      <c r="DU363" s="62" t="str">
        <f t="shared" si="787"/>
        <v/>
      </c>
      <c r="DV363" s="62" t="str">
        <f t="shared" si="838"/>
        <v/>
      </c>
      <c r="DW363" s="65" t="str">
        <f t="shared" si="909"/>
        <v/>
      </c>
      <c r="DX363" s="68" t="str">
        <f t="shared" si="839"/>
        <v/>
      </c>
      <c r="DY363" s="32"/>
      <c r="DZ363" s="120"/>
      <c r="EA363" s="62" t="str">
        <f t="shared" si="788"/>
        <v/>
      </c>
      <c r="EB363" s="62" t="str">
        <f t="shared" si="840"/>
        <v/>
      </c>
      <c r="EC363" s="65" t="str">
        <f t="shared" si="910"/>
        <v/>
      </c>
      <c r="ED363" s="68" t="str">
        <f t="shared" si="841"/>
        <v/>
      </c>
      <c r="EE363" s="32"/>
      <c r="EF363" s="120"/>
      <c r="EG363" s="62" t="str">
        <f t="shared" si="789"/>
        <v/>
      </c>
      <c r="EH363" s="62" t="str">
        <f t="shared" si="842"/>
        <v/>
      </c>
      <c r="EI363" s="65" t="str">
        <f t="shared" si="911"/>
        <v/>
      </c>
      <c r="EJ363" s="68" t="str">
        <f t="shared" si="843"/>
        <v/>
      </c>
      <c r="EK363" s="32"/>
      <c r="EL363" s="120"/>
      <c r="EM363" s="62" t="str">
        <f t="shared" si="790"/>
        <v/>
      </c>
      <c r="EN363" s="62" t="str">
        <f t="shared" si="844"/>
        <v/>
      </c>
      <c r="EO363" s="65" t="str">
        <f t="shared" si="912"/>
        <v/>
      </c>
      <c r="EP363" s="68" t="str">
        <f t="shared" si="845"/>
        <v/>
      </c>
      <c r="EQ363" s="32"/>
      <c r="ER363" s="120"/>
      <c r="ES363" s="62" t="str">
        <f t="shared" si="791"/>
        <v/>
      </c>
      <c r="ET363" s="62" t="str">
        <f t="shared" si="846"/>
        <v/>
      </c>
      <c r="EU363" s="65" t="str">
        <f t="shared" si="913"/>
        <v/>
      </c>
      <c r="EV363" s="68" t="str">
        <f t="shared" si="847"/>
        <v/>
      </c>
      <c r="EW363" s="32"/>
      <c r="EX363" s="120"/>
      <c r="EY363" s="62" t="str">
        <f t="shared" si="792"/>
        <v/>
      </c>
      <c r="EZ363" s="62" t="str">
        <f t="shared" si="848"/>
        <v/>
      </c>
      <c r="FA363" s="65" t="str">
        <f t="shared" si="914"/>
        <v/>
      </c>
      <c r="FB363" s="68" t="str">
        <f t="shared" si="849"/>
        <v/>
      </c>
      <c r="FC363" s="32"/>
      <c r="FD363" s="120"/>
      <c r="FE363" s="62" t="str">
        <f t="shared" si="793"/>
        <v/>
      </c>
      <c r="FF363" s="62" t="str">
        <f t="shared" si="850"/>
        <v/>
      </c>
      <c r="FG363" s="65" t="str">
        <f t="shared" si="915"/>
        <v/>
      </c>
      <c r="FH363" s="68" t="str">
        <f t="shared" si="851"/>
        <v/>
      </c>
      <c r="FI363" s="32"/>
      <c r="FJ363" s="120"/>
      <c r="FK363" s="62" t="str">
        <f t="shared" si="794"/>
        <v/>
      </c>
      <c r="FL363" s="62" t="str">
        <f t="shared" si="852"/>
        <v/>
      </c>
      <c r="FM363" s="65" t="str">
        <f t="shared" si="916"/>
        <v/>
      </c>
      <c r="FN363" s="68" t="str">
        <f t="shared" si="853"/>
        <v/>
      </c>
      <c r="FO363" s="32"/>
      <c r="FP363" s="120"/>
      <c r="FQ363" s="62" t="str">
        <f t="shared" si="795"/>
        <v/>
      </c>
      <c r="FR363" s="62" t="str">
        <f t="shared" si="854"/>
        <v/>
      </c>
      <c r="FS363" s="65" t="str">
        <f t="shared" si="917"/>
        <v/>
      </c>
      <c r="FT363" s="68" t="str">
        <f t="shared" si="855"/>
        <v/>
      </c>
      <c r="FU363" s="32"/>
      <c r="FV363" s="120"/>
      <c r="FW363" s="62" t="str">
        <f t="shared" si="796"/>
        <v/>
      </c>
      <c r="FX363" s="62" t="str">
        <f t="shared" si="856"/>
        <v/>
      </c>
      <c r="FY363" s="65" t="str">
        <f t="shared" si="918"/>
        <v/>
      </c>
      <c r="FZ363" s="68" t="str">
        <f t="shared" si="857"/>
        <v/>
      </c>
      <c r="GA363" s="32"/>
      <c r="GC363" s="7" t="str">
        <f t="shared" si="858"/>
        <v>Dec 2020</v>
      </c>
      <c r="GD363" s="7" t="str">
        <f t="shared" ca="1" si="797"/>
        <v/>
      </c>
      <c r="GT363" s="71">
        <f>IF(GT$9="", "", IF(AND(NOT('Personnel Details'!$N$11=""), $B363&gt;='Personnel Details'!$N$11), 'Personnel Details'!$O$11, IF(AND(NOT('Personnel Details'!$I$11=""), $B363&gt;='Personnel Details'!$I$11), 'Personnel Details'!$J$11, 'Personnel Details'!$E$11)))</f>
        <v>0.8</v>
      </c>
      <c r="GU363" s="59" t="str">
        <f>IF(GT$9="", "", IF(AND(NOT('Personnel Details'!$N$11=""), $B363&gt;='Personnel Details'!$N$11), IF('Personnel Details'!$P$11="","", 'Personnel Details'!$P$11), IF(AND(NOT('Personnel Details'!$I$11=""), $B363&gt;='Personnel Details'!$I$11), IF('Personnel Details'!$K$11="", "", 'Personnel Details'!$K$11), IF('Personnel Details'!$F$11="", "", 'Personnel Details'!$F$11))))</f>
        <v/>
      </c>
      <c r="GV363" s="74">
        <f>IF(GT$9="", "", IF(AND(NOT('Personnel Details'!$N$11=""), $B363&gt;='Personnel Details'!$N$11), 'Personnel Details'!$Q$11, IF(AND(NOT('Personnel Details'!$I$11=""), $B363&gt;='Personnel Details'!$I$11), 'Personnel Details'!$L$11, 'Personnel Details'!$G$11)))</f>
        <v>0</v>
      </c>
      <c r="GW363" s="59">
        <f t="shared" si="859"/>
        <v>0</v>
      </c>
      <c r="GX363" s="53"/>
      <c r="GZ363" s="78">
        <f>IF(GZ$9="", "", IF(AND(NOT('Personnel Details'!$N$12=""), $B363&gt;='Personnel Details'!$N$12), 'Personnel Details'!$O$12, IF(AND(NOT('Personnel Details'!$I$12=""), $B363&gt;='Personnel Details'!$I$12), 'Personnel Details'!$J$12, 'Personnel Details'!$E$12)))</f>
        <v>0.8</v>
      </c>
      <c r="HA363" s="59" t="str">
        <f>IF(GZ$9="", "", IF(AND(NOT('Personnel Details'!$N$12=""), $B363&gt;='Personnel Details'!$N$12), IF('Personnel Details'!$P$12="","", 'Personnel Details'!$P$12), IF(AND(NOT('Personnel Details'!$I$12=""), $B363&gt;='Personnel Details'!$I$12), IF('Personnel Details'!$K$12="", "", 'Personnel Details'!$K$12), IF('Personnel Details'!$F$12="", "", 'Personnel Details'!$F$12))))</f>
        <v/>
      </c>
      <c r="HB363" s="79">
        <f>IF(GZ$9="", "", IF(AND(NOT('Personnel Details'!$N$12=""), $B363&gt;='Personnel Details'!$N$12), 'Personnel Details'!$Q$12, IF(AND(NOT('Personnel Details'!$I$12=""), $B363&gt;='Personnel Details'!$I$12), 'Personnel Details'!$L$12, 'Personnel Details'!$G$12)))</f>
        <v>0</v>
      </c>
      <c r="HC363" s="59">
        <f t="shared" si="860"/>
        <v>0</v>
      </c>
      <c r="HD363" s="53"/>
      <c r="HF363" s="78">
        <f>IF(HF$9="", "", IF(AND(NOT('Personnel Details'!$N$13=""), $B363&gt;='Personnel Details'!$N$13), 'Personnel Details'!$O$13, IF(AND(NOT('Personnel Details'!$I$13=""), $B363&gt;='Personnel Details'!$I$13), 'Personnel Details'!$J$13, 'Personnel Details'!$E$13)))</f>
        <v>0.8</v>
      </c>
      <c r="HG363" s="59" t="str">
        <f>IF(HF$9="", "", IF(AND(NOT('Personnel Details'!$N$13=""), $B363&gt;='Personnel Details'!$N$13), IF('Personnel Details'!$P$13="","", 'Personnel Details'!$P$13), IF(AND(NOT('Personnel Details'!$I$13=""), $B363&gt;='Personnel Details'!$I$13), IF('Personnel Details'!$K$13="", "", 'Personnel Details'!$K$13), IF('Personnel Details'!$F$13="", "", 'Personnel Details'!$F$13))))</f>
        <v/>
      </c>
      <c r="HH363" s="79">
        <f>IF(HF$9="", "", IF(AND(NOT('Personnel Details'!$N$13=""), $B363&gt;='Personnel Details'!$N$13), 'Personnel Details'!$Q$13, IF(AND(NOT('Personnel Details'!$I$13=""), $B363&gt;='Personnel Details'!$I$13), 'Personnel Details'!$L$13, 'Personnel Details'!$G$13)))</f>
        <v>0</v>
      </c>
      <c r="HI363" s="59">
        <f t="shared" si="861"/>
        <v>0</v>
      </c>
      <c r="HJ363" s="53"/>
      <c r="HL363" s="78">
        <f>IF(HL$9="", "", IF(AND(NOT('Personnel Details'!$N$14=""), $B363&gt;='Personnel Details'!$N$14), 'Personnel Details'!$O$14, IF(AND(NOT('Personnel Details'!$I$14=""), $B363&gt;='Personnel Details'!$I$14), 'Personnel Details'!$J$14, 'Personnel Details'!$E$14)))</f>
        <v>0.8</v>
      </c>
      <c r="HM363" s="59">
        <f>IF(HL$9="", "", IF(AND(NOT('Personnel Details'!$N$14=""), $B363&gt;='Personnel Details'!$N$14), IF('Personnel Details'!$P$14="","", 'Personnel Details'!$P$14), IF(AND(NOT('Personnel Details'!$I$14=""), $B363&gt;='Personnel Details'!$I$14), IF('Personnel Details'!$K$14="", "", 'Personnel Details'!$K$14), IF('Personnel Details'!$F$14="", "", 'Personnel Details'!$F$14))))</f>
        <v>2000</v>
      </c>
      <c r="HN363" s="79">
        <f>IF(HL$9="", "", IF(AND(NOT('Personnel Details'!$N$14=""), $B363&gt;='Personnel Details'!$N$14), 'Personnel Details'!$Q$14, IF(AND(NOT('Personnel Details'!$I$14=""), $B363&gt;='Personnel Details'!$I$14), 'Personnel Details'!$L$14, 'Personnel Details'!$G$14)))</f>
        <v>0.85</v>
      </c>
      <c r="HO363" s="59">
        <f t="shared" si="862"/>
        <v>0</v>
      </c>
      <c r="HP363" s="53"/>
      <c r="HR363" s="78" t="str">
        <f>IF(HR$9="", "", IF(AND(NOT('Personnel Details'!$N$15=""), $B363&gt;='Personnel Details'!$N$15), 'Personnel Details'!$O$15, IF(AND(NOT('Personnel Details'!$I$15=""), $B363&gt;='Personnel Details'!$I$15), 'Personnel Details'!$J$15, 'Personnel Details'!$E$15)))</f>
        <v/>
      </c>
      <c r="HS363" s="59" t="str">
        <f>IF(HR$9="", "", IF(AND(NOT('Personnel Details'!$N$15=""), $B363&gt;='Personnel Details'!$N$15), IF('Personnel Details'!$P$15="","", 'Personnel Details'!$P$15), IF(AND(NOT('Personnel Details'!$I$15=""), $B363&gt;='Personnel Details'!$I$15), IF('Personnel Details'!$K$15="", "", 'Personnel Details'!$K$15), IF('Personnel Details'!$F$15="", "", 'Personnel Details'!$F$15))))</f>
        <v/>
      </c>
      <c r="HT363" s="79" t="str">
        <f>IF(HR$9="", "", IF(AND(NOT('Personnel Details'!$N$15=""), $B363&gt;='Personnel Details'!$N$15), 'Personnel Details'!$Q$15, IF(AND(NOT('Personnel Details'!$I$15=""), $B363&gt;='Personnel Details'!$I$15), 'Personnel Details'!$L$15, 'Personnel Details'!$G$15)))</f>
        <v/>
      </c>
      <c r="HU363" s="59">
        <f t="shared" si="863"/>
        <v>0</v>
      </c>
      <c r="HV363" s="53"/>
      <c r="HX363" s="78" t="str">
        <f>IF(HX$9="", "", IF(AND(NOT('Personnel Details'!$N$16=""), $B363&gt;='Personnel Details'!$N$16), 'Personnel Details'!$O$16, IF(AND(NOT('Personnel Details'!$I$16=""), $B363&gt;='Personnel Details'!$I$16), 'Personnel Details'!$J$16, 'Personnel Details'!$E$16)))</f>
        <v/>
      </c>
      <c r="HY363" s="59" t="str">
        <f>IF(HX$9="", "", IF(AND(NOT('Personnel Details'!$N$16=""), $B363&gt;='Personnel Details'!$N$16), IF('Personnel Details'!$P$16="","", 'Personnel Details'!$P$16), IF(AND(NOT('Personnel Details'!$I$16=""), $B363&gt;='Personnel Details'!$I$16), IF('Personnel Details'!$K$16="", "", 'Personnel Details'!$K$16), IF('Personnel Details'!$F$16="", "", 'Personnel Details'!$F$16))))</f>
        <v/>
      </c>
      <c r="HZ363" s="79" t="str">
        <f>IF(HX$9="", "", IF(AND(NOT('Personnel Details'!$N$16=""), $B363&gt;='Personnel Details'!$N$16), 'Personnel Details'!$Q$16, IF(AND(NOT('Personnel Details'!$I$16=""), $B363&gt;='Personnel Details'!$I$16), 'Personnel Details'!$L$16, 'Personnel Details'!$G$16)))</f>
        <v/>
      </c>
      <c r="IA363" s="59">
        <f t="shared" si="864"/>
        <v>0</v>
      </c>
      <c r="IB363" s="53"/>
      <c r="ID363" s="78" t="str">
        <f>IF(ID$9="", "", IF(AND(NOT('Personnel Details'!$N$17=""), $B363&gt;='Personnel Details'!$N$17), 'Personnel Details'!$O$17, IF(AND(NOT('Personnel Details'!$I$17=""), $B363&gt;='Personnel Details'!$I$17), 'Personnel Details'!$J$17, 'Personnel Details'!$E$17)))</f>
        <v/>
      </c>
      <c r="IE363" s="59" t="str">
        <f>IF(ID$9="", "", IF(AND(NOT('Personnel Details'!$N$17=""), $B363&gt;='Personnel Details'!$N$17), IF('Personnel Details'!$P$17="","", 'Personnel Details'!$P$17), IF(AND(NOT('Personnel Details'!$I$17=""), $B363&gt;='Personnel Details'!$I$17), IF('Personnel Details'!$K$17="", "", 'Personnel Details'!$K$17), IF('Personnel Details'!$F$17="", "", 'Personnel Details'!$F$17))))</f>
        <v/>
      </c>
      <c r="IF363" s="79" t="str">
        <f>IF(ID$9="", "", IF(AND(NOT('Personnel Details'!$N$17=""), $B363&gt;='Personnel Details'!$N$17), 'Personnel Details'!$Q$17, IF(AND(NOT('Personnel Details'!$I$17=""), $B363&gt;='Personnel Details'!$I$17), 'Personnel Details'!$L$17, 'Personnel Details'!$G$17)))</f>
        <v/>
      </c>
      <c r="IG363" s="59">
        <f t="shared" si="865"/>
        <v>0</v>
      </c>
      <c r="IH363" s="53"/>
      <c r="IJ363" s="78" t="str">
        <f>IF(IJ$9="", "", IF(AND(NOT('Personnel Details'!$N$18=""), $B363&gt;='Personnel Details'!$N$18), 'Personnel Details'!$O$18, IF(AND(NOT('Personnel Details'!$I$18=""), $B363&gt;='Personnel Details'!$I$18), 'Personnel Details'!$J$18, 'Personnel Details'!$E$18)))</f>
        <v/>
      </c>
      <c r="IK363" s="59" t="str">
        <f>IF(IJ$9="", "", IF(AND(NOT('Personnel Details'!$N$18=""), $B363&gt;='Personnel Details'!$N$18), IF('Personnel Details'!$P$18="","", 'Personnel Details'!$P$18), IF(AND(NOT('Personnel Details'!$I$18=""), $B363&gt;='Personnel Details'!$I$18), IF('Personnel Details'!$K$18="", "", 'Personnel Details'!$K$18), IF('Personnel Details'!$F$18="", "", 'Personnel Details'!$F$18))))</f>
        <v/>
      </c>
      <c r="IL363" s="79" t="str">
        <f>IF(IJ$9="", "", IF(AND(NOT('Personnel Details'!$N$18=""), $B363&gt;='Personnel Details'!$N$18), 'Personnel Details'!$Q$18, IF(AND(NOT('Personnel Details'!$I$18=""), $B363&gt;='Personnel Details'!$I$18), 'Personnel Details'!$L$18, 'Personnel Details'!$G$18)))</f>
        <v/>
      </c>
      <c r="IM363" s="59">
        <f t="shared" si="866"/>
        <v>0</v>
      </c>
      <c r="IN363" s="53"/>
      <c r="IP363" s="78" t="str">
        <f>IF(IP$9="", "", IF(AND(NOT('Personnel Details'!$N$19=""), $B363&gt;='Personnel Details'!$N$19), 'Personnel Details'!$O$19, IF(AND(NOT('Personnel Details'!$I$19=""), $B363&gt;='Personnel Details'!$I$19), 'Personnel Details'!$J$19, 'Personnel Details'!$E$19)))</f>
        <v/>
      </c>
      <c r="IQ363" s="59" t="str">
        <f>IF(IP$9="", "", IF(AND(NOT('Personnel Details'!$N$19=""), $B363&gt;='Personnel Details'!$N$19), IF('Personnel Details'!$P$19="","", 'Personnel Details'!$P$19), IF(AND(NOT('Personnel Details'!$I$19=""), $B363&gt;='Personnel Details'!$I$19), IF('Personnel Details'!$K$19="", "", 'Personnel Details'!$K$19), IF('Personnel Details'!$F$19="", "", 'Personnel Details'!$F$19))))</f>
        <v/>
      </c>
      <c r="IR363" s="79" t="str">
        <f>IF(IP$9="", "", IF(AND(NOT('Personnel Details'!$N$19=""), $B363&gt;='Personnel Details'!$N$19), 'Personnel Details'!$Q$19, IF(AND(NOT('Personnel Details'!$I$19=""), $B363&gt;='Personnel Details'!$I$19), 'Personnel Details'!$L$19, 'Personnel Details'!$G$19)))</f>
        <v/>
      </c>
      <c r="IS363" s="59">
        <f t="shared" si="867"/>
        <v>0</v>
      </c>
      <c r="IT363" s="53"/>
      <c r="IV363" s="78" t="str">
        <f>IF(IV$9="", "", IF(AND(NOT('Personnel Details'!$N$20=""), $B363&gt;='Personnel Details'!$N$20), 'Personnel Details'!$O$20, IF(AND(NOT('Personnel Details'!$I$20=""), $B363&gt;='Personnel Details'!$I$20), 'Personnel Details'!$J$20, 'Personnel Details'!$E$20)))</f>
        <v/>
      </c>
      <c r="IW363" s="59" t="str">
        <f>IF(IV$9="", "", IF(AND(NOT('Personnel Details'!$N$20=""), $B363&gt;='Personnel Details'!$N$20), IF('Personnel Details'!$P$20="","", 'Personnel Details'!$P$20), IF(AND(NOT('Personnel Details'!$I$20=""), $B363&gt;='Personnel Details'!$I$20), IF('Personnel Details'!$K$20="", "", 'Personnel Details'!$K$20), IF('Personnel Details'!$F$20="", "", 'Personnel Details'!$F$20))))</f>
        <v/>
      </c>
      <c r="IX363" s="79" t="str">
        <f>IF(IV$9="", "", IF(AND(NOT('Personnel Details'!$N$20=""), $B363&gt;='Personnel Details'!$N$20), 'Personnel Details'!$Q$20, IF(AND(NOT('Personnel Details'!$I$20=""), $B363&gt;='Personnel Details'!$I$20), 'Personnel Details'!$L$20, 'Personnel Details'!$G$20)))</f>
        <v/>
      </c>
      <c r="IY363" s="59">
        <f t="shared" si="868"/>
        <v>0</v>
      </c>
      <c r="IZ363" s="53"/>
      <c r="JB363" s="78" t="str">
        <f>IF(JB$9="", "", IF(AND(NOT('Personnel Details'!$N$21=""), $B363&gt;='Personnel Details'!$N$21), 'Personnel Details'!$O$21, IF(AND(NOT('Personnel Details'!$I$21=""), $B363&gt;='Personnel Details'!$I$21), 'Personnel Details'!$J$21, 'Personnel Details'!$E$21)))</f>
        <v/>
      </c>
      <c r="JC363" s="59" t="str">
        <f>IF(JB$9="", "", IF(AND(NOT('Personnel Details'!$N$21=""), $B363&gt;='Personnel Details'!$N$21), IF('Personnel Details'!$P$21="","", 'Personnel Details'!$P$21), IF(AND(NOT('Personnel Details'!$I$21=""), $B363&gt;='Personnel Details'!$I$21), IF('Personnel Details'!$K$21="", "", 'Personnel Details'!$K$21), IF('Personnel Details'!$F$21="", "", 'Personnel Details'!$F$21))))</f>
        <v/>
      </c>
      <c r="JD363" s="79" t="str">
        <f>IF(JB$9="", "", IF(AND(NOT('Personnel Details'!$N$21=""), $B363&gt;='Personnel Details'!$N$21), 'Personnel Details'!$Q$21, IF(AND(NOT('Personnel Details'!$I$21=""), $B363&gt;='Personnel Details'!$I$21), 'Personnel Details'!$L$21, 'Personnel Details'!$G$21)))</f>
        <v/>
      </c>
      <c r="JE363" s="59">
        <f t="shared" si="869"/>
        <v>0</v>
      </c>
      <c r="JF363" s="53"/>
      <c r="JH363" s="78" t="str">
        <f>IF(JH$9="", "", IF(AND(NOT('Personnel Details'!$N$22=""), $B363&gt;='Personnel Details'!$N$22), 'Personnel Details'!$O$22, IF(AND(NOT('Personnel Details'!$I$22=""), $B363&gt;='Personnel Details'!$I$22), 'Personnel Details'!$J$22, 'Personnel Details'!$E$22)))</f>
        <v/>
      </c>
      <c r="JI363" s="59" t="str">
        <f>IF(JH$9="", "", IF(AND(NOT('Personnel Details'!$N$22=""), $B363&gt;='Personnel Details'!$N$22), IF('Personnel Details'!$P$22="","", 'Personnel Details'!$P$22), IF(AND(NOT('Personnel Details'!$I$22=""), $B363&gt;='Personnel Details'!$I$22), IF('Personnel Details'!$K$22="", "", 'Personnel Details'!$K$22), IF('Personnel Details'!$F$22="", "", 'Personnel Details'!$F$22))))</f>
        <v/>
      </c>
      <c r="JJ363" s="79" t="str">
        <f>IF(JH$9="", "", IF(AND(NOT('Personnel Details'!$N$22=""), $B363&gt;='Personnel Details'!$N$22), 'Personnel Details'!$Q$22, IF(AND(NOT('Personnel Details'!$I$22=""), $B363&gt;='Personnel Details'!$I$22), 'Personnel Details'!$L$22, 'Personnel Details'!$G$22)))</f>
        <v/>
      </c>
      <c r="JK363" s="59">
        <f t="shared" si="870"/>
        <v>0</v>
      </c>
      <c r="JL363" s="53"/>
      <c r="JN363" s="78" t="str">
        <f>IF(JN$9="", "", IF(AND(NOT('Personnel Details'!$N$23=""), $B363&gt;='Personnel Details'!$N$23), 'Personnel Details'!$O$23, IF(AND(NOT('Personnel Details'!$I$23=""), $B363&gt;='Personnel Details'!$I$23), 'Personnel Details'!$J$23, 'Personnel Details'!$E$23)))</f>
        <v/>
      </c>
      <c r="JO363" s="59" t="str">
        <f>IF(JN$9="", "", IF(AND(NOT('Personnel Details'!$N$23=""), $B363&gt;='Personnel Details'!$N$23), IF('Personnel Details'!$P$23="","", 'Personnel Details'!$P$23), IF(AND(NOT('Personnel Details'!$I$23=""), $B363&gt;='Personnel Details'!$I$23), IF('Personnel Details'!$K$23="", "", 'Personnel Details'!$K$23), IF('Personnel Details'!$F$23="", "", 'Personnel Details'!$F$23))))</f>
        <v/>
      </c>
      <c r="JP363" s="79" t="str">
        <f>IF(JN$9="", "", IF(AND(NOT('Personnel Details'!$N$23=""), $B363&gt;='Personnel Details'!$N$23), 'Personnel Details'!$Q$23, IF(AND(NOT('Personnel Details'!$I$23=""), $B363&gt;='Personnel Details'!$I$23), 'Personnel Details'!$L$23, 'Personnel Details'!$G$23)))</f>
        <v/>
      </c>
      <c r="JQ363" s="59">
        <f t="shared" si="871"/>
        <v>0</v>
      </c>
      <c r="JR363" s="53"/>
      <c r="JT363" s="78" t="str">
        <f>IF(JT$9="", "", IF(AND(NOT('Personnel Details'!$N$24=""), $B363&gt;='Personnel Details'!$N$24), 'Personnel Details'!$O$24, IF(AND(NOT('Personnel Details'!$I$24=""), $B363&gt;='Personnel Details'!$I$24), 'Personnel Details'!$J$24, 'Personnel Details'!$E$24)))</f>
        <v/>
      </c>
      <c r="JU363" s="59" t="str">
        <f>IF(JT$9="", "", IF(AND(NOT('Personnel Details'!$N$24=""), $B363&gt;='Personnel Details'!$N$24), IF('Personnel Details'!$P$24="","", 'Personnel Details'!$P$24), IF(AND(NOT('Personnel Details'!$I$24=""), $B363&gt;='Personnel Details'!$I$24), IF('Personnel Details'!$K$24="", "", 'Personnel Details'!$K$24), IF('Personnel Details'!$F$24="", "", 'Personnel Details'!$F$24))))</f>
        <v/>
      </c>
      <c r="JV363" s="79" t="str">
        <f>IF(JT$9="", "", IF(AND(NOT('Personnel Details'!$N$24=""), $B363&gt;='Personnel Details'!$N$24), 'Personnel Details'!$Q$24, IF(AND(NOT('Personnel Details'!$I$24=""), $B363&gt;='Personnel Details'!$I$24), 'Personnel Details'!$L$24, 'Personnel Details'!$G$24)))</f>
        <v/>
      </c>
      <c r="JW363" s="59">
        <f t="shared" si="872"/>
        <v>0</v>
      </c>
      <c r="JX363" s="53"/>
      <c r="JZ363" s="78" t="str">
        <f>IF(JZ$9="", "", IF(AND(NOT('Personnel Details'!$N$25=""), $B363&gt;='Personnel Details'!$N$25), 'Personnel Details'!$O$25, IF(AND(NOT('Personnel Details'!$I$25=""), $B363&gt;='Personnel Details'!$I$25), 'Personnel Details'!$J$25, 'Personnel Details'!$E$25)))</f>
        <v/>
      </c>
      <c r="KA363" s="59" t="str">
        <f>IF(JZ$9="", "", IF(AND(NOT('Personnel Details'!$N$25=""), $B363&gt;='Personnel Details'!$N$25), IF('Personnel Details'!$P$25="","", 'Personnel Details'!$P$25), IF(AND(NOT('Personnel Details'!$I$25=""), $B363&gt;='Personnel Details'!$I$25), IF('Personnel Details'!$K$25="", "", 'Personnel Details'!$K$25), IF('Personnel Details'!$F$25="", "", 'Personnel Details'!$F$25))))</f>
        <v/>
      </c>
      <c r="KB363" s="79" t="str">
        <f>IF(JZ$9="", "", IF(AND(NOT('Personnel Details'!$N$25=""), $B363&gt;='Personnel Details'!$N$25), 'Personnel Details'!$Q$25, IF(AND(NOT('Personnel Details'!$I$25=""), $B363&gt;='Personnel Details'!$I$25), 'Personnel Details'!$L$25, 'Personnel Details'!$G$25)))</f>
        <v/>
      </c>
      <c r="KC363" s="59">
        <f t="shared" si="873"/>
        <v>0</v>
      </c>
      <c r="KD363" s="53"/>
      <c r="KF363" s="78" t="str">
        <f>IF(KF$9="", "", IF(AND(NOT('Personnel Details'!$N$26=""), $B363&gt;='Personnel Details'!$N$26), 'Personnel Details'!$O$26, IF(AND(NOT('Personnel Details'!$I$26=""), $B363&gt;='Personnel Details'!$I$26), 'Personnel Details'!$J$26, 'Personnel Details'!$E$26)))</f>
        <v/>
      </c>
      <c r="KG363" s="59" t="str">
        <f>IF(KF$9="", "", IF(AND(NOT('Personnel Details'!$N$26=""), $B363&gt;='Personnel Details'!$N$26), IF('Personnel Details'!$P$26="","", 'Personnel Details'!$P$26), IF(AND(NOT('Personnel Details'!$I$26=""), $B363&gt;='Personnel Details'!$I$26), IF('Personnel Details'!$K$26="", "", 'Personnel Details'!$K$26), IF('Personnel Details'!$F$26="", "", 'Personnel Details'!$F$26))))</f>
        <v/>
      </c>
      <c r="KH363" s="79" t="str">
        <f>IF(KF$9="", "", IF(AND(NOT('Personnel Details'!$N$26=""), $B363&gt;='Personnel Details'!$N$26), 'Personnel Details'!$Q$26, IF(AND(NOT('Personnel Details'!$I$26=""), $B363&gt;='Personnel Details'!$I$26), 'Personnel Details'!$L$26, 'Personnel Details'!$G$26)))</f>
        <v/>
      </c>
      <c r="KI363" s="59">
        <f t="shared" si="874"/>
        <v>0</v>
      </c>
      <c r="KJ363" s="53"/>
      <c r="KL363" s="78" t="str">
        <f>IF(KL$9="", "", IF(AND(NOT('Personnel Details'!$N$27=""), $B363&gt;='Personnel Details'!$N$27), 'Personnel Details'!$O$27, IF(AND(NOT('Personnel Details'!$I$27=""), $B363&gt;='Personnel Details'!$I$27), 'Personnel Details'!$J$27, 'Personnel Details'!$E$27)))</f>
        <v/>
      </c>
      <c r="KM363" s="59" t="str">
        <f>IF(KL$9="", "", IF(AND(NOT('Personnel Details'!$N$27=""), $B363&gt;='Personnel Details'!$N$27), IF('Personnel Details'!$P$27="","", 'Personnel Details'!$P$27), IF(AND(NOT('Personnel Details'!$I$27=""), $B363&gt;='Personnel Details'!$I$27), IF('Personnel Details'!$K$27="", "", 'Personnel Details'!$K$27), IF('Personnel Details'!$F$27="", "", 'Personnel Details'!$F$27))))</f>
        <v/>
      </c>
      <c r="KN363" s="79" t="str">
        <f>IF(KL$9="", "", IF(AND(NOT('Personnel Details'!$N$27=""), $B363&gt;='Personnel Details'!$N$27), 'Personnel Details'!$Q$27, IF(AND(NOT('Personnel Details'!$I$27=""), $B363&gt;='Personnel Details'!$I$27), 'Personnel Details'!$L$27, 'Personnel Details'!$G$27)))</f>
        <v/>
      </c>
      <c r="KO363" s="59">
        <f t="shared" si="875"/>
        <v>0</v>
      </c>
      <c r="KP363" s="53"/>
      <c r="KR363" s="78" t="str">
        <f>IF(KR$9="", "", IF(AND(NOT('Personnel Details'!$N$28=""), $B363&gt;='Personnel Details'!$N$28), 'Personnel Details'!$O$28, IF(AND(NOT('Personnel Details'!$I$28=""), $B363&gt;='Personnel Details'!$I$28), 'Personnel Details'!$J$28, 'Personnel Details'!$E$28)))</f>
        <v/>
      </c>
      <c r="KS363" s="59" t="str">
        <f>IF(KR$9="", "", IF(AND(NOT('Personnel Details'!$N$28=""), $B363&gt;='Personnel Details'!$N$28), IF('Personnel Details'!$P$28="","", 'Personnel Details'!$P$28), IF(AND(NOT('Personnel Details'!$I$28=""), $B363&gt;='Personnel Details'!$I$28), IF('Personnel Details'!$K$28="", "", 'Personnel Details'!$K$28), IF('Personnel Details'!$F$28="", "", 'Personnel Details'!$F$28))))</f>
        <v/>
      </c>
      <c r="KT363" s="79" t="str">
        <f>IF(KR$9="", "", IF(AND(NOT('Personnel Details'!$N$28=""), $B363&gt;='Personnel Details'!$N$28), 'Personnel Details'!$Q$28, IF(AND(NOT('Personnel Details'!$I$28=""), $B363&gt;='Personnel Details'!$I$28), 'Personnel Details'!$L$28, 'Personnel Details'!$G$28)))</f>
        <v/>
      </c>
      <c r="KU363" s="59">
        <f t="shared" si="876"/>
        <v>0</v>
      </c>
      <c r="KV363" s="53"/>
      <c r="KX363" s="78" t="str">
        <f>IF(KX$9="", "", IF(AND(NOT('Personnel Details'!$N$29=""), $B363&gt;='Personnel Details'!$N$29), 'Personnel Details'!$O$29, IF(AND(NOT('Personnel Details'!$I$29=""), $B363&gt;='Personnel Details'!$I$29), 'Personnel Details'!$J$29, 'Personnel Details'!$E$29)))</f>
        <v/>
      </c>
      <c r="KY363" s="59" t="str">
        <f>IF(KX$9="", "", IF(AND(NOT('Personnel Details'!$N$29=""), $B363&gt;='Personnel Details'!$N$29), IF('Personnel Details'!$P$29="","", 'Personnel Details'!$P$29), IF(AND(NOT('Personnel Details'!$I$29=""), $B363&gt;='Personnel Details'!$I$29), IF('Personnel Details'!$K$29="", "", 'Personnel Details'!$K$29), IF('Personnel Details'!$F$29="", "", 'Personnel Details'!$F$29))))</f>
        <v/>
      </c>
      <c r="KZ363" s="79" t="str">
        <f>IF(KX$9="", "", IF(AND(NOT('Personnel Details'!$N$29=""), $B363&gt;='Personnel Details'!$N$29), 'Personnel Details'!$Q$29, IF(AND(NOT('Personnel Details'!$I$29=""), $B363&gt;='Personnel Details'!$I$29), 'Personnel Details'!$L$29, 'Personnel Details'!$G$29)))</f>
        <v/>
      </c>
      <c r="LA363" s="59">
        <f t="shared" si="877"/>
        <v>0</v>
      </c>
      <c r="LB363" s="53"/>
      <c r="LD363" s="78" t="str">
        <f>IF(LD$9="", "", IF(AND(NOT('Personnel Details'!$N$30=""), $B363&gt;='Personnel Details'!$N$30), 'Personnel Details'!$O$30, IF(AND(NOT('Personnel Details'!$I$30=""), $B363&gt;='Personnel Details'!$I$30), 'Personnel Details'!$J$30, 'Personnel Details'!$E$30)))</f>
        <v/>
      </c>
      <c r="LE363" s="59" t="str">
        <f>IF(LD$9="", "", IF(AND(NOT('Personnel Details'!$N$30=""), $B363&gt;='Personnel Details'!$N$30), IF('Personnel Details'!$P$30="","", 'Personnel Details'!$P$30), IF(AND(NOT('Personnel Details'!$I$30=""), $B363&gt;='Personnel Details'!$I$30), IF('Personnel Details'!$K$30="", "", 'Personnel Details'!$K$30), IF('Personnel Details'!$F$30="", "", 'Personnel Details'!$F$30))))</f>
        <v/>
      </c>
      <c r="LF363" s="79" t="str">
        <f>IF(LD$9="", "", IF(AND(NOT('Personnel Details'!$N$30=""), $B363&gt;='Personnel Details'!$N$30), 'Personnel Details'!$Q$30, IF(AND(NOT('Personnel Details'!$I$30=""), $B363&gt;='Personnel Details'!$I$30), 'Personnel Details'!$L$30, 'Personnel Details'!$G$30)))</f>
        <v/>
      </c>
      <c r="LG363" s="59">
        <f t="shared" si="878"/>
        <v>0</v>
      </c>
      <c r="LH363" s="53"/>
      <c r="LJ363" s="78" t="str">
        <f>IF(LJ$9="", "", IF(AND(NOT('Personnel Details'!$N$31=""), $B363&gt;='Personnel Details'!$N$31), 'Personnel Details'!$O$31, IF(AND(NOT('Personnel Details'!$I$31=""), $B363&gt;='Personnel Details'!$I$31), 'Personnel Details'!$J$31, 'Personnel Details'!$E$31)))</f>
        <v/>
      </c>
      <c r="LK363" s="59" t="str">
        <f>IF(LJ$9="", "", IF(AND(NOT('Personnel Details'!$N$31=""), $B363&gt;='Personnel Details'!$N$31), IF('Personnel Details'!$P$31="","", 'Personnel Details'!$P$31), IF(AND(NOT('Personnel Details'!$I$31=""), $B363&gt;='Personnel Details'!$I$31), IF('Personnel Details'!$K$31="", "", 'Personnel Details'!$K$31), IF('Personnel Details'!$F$31="", "", 'Personnel Details'!$F$31))))</f>
        <v/>
      </c>
      <c r="LL363" s="79" t="str">
        <f>IF(LJ$9="", "", IF(AND(NOT('Personnel Details'!$N$31=""), $B363&gt;='Personnel Details'!$N$31), 'Personnel Details'!$Q$31, IF(AND(NOT('Personnel Details'!$I$31=""), $B363&gt;='Personnel Details'!$I$31), 'Personnel Details'!$L$31, 'Personnel Details'!$G$31)))</f>
        <v/>
      </c>
      <c r="LM363" s="59">
        <f t="shared" si="879"/>
        <v>0</v>
      </c>
      <c r="LN363" s="53"/>
      <c r="LP363" s="78" t="str">
        <f>IF(LP$9="", "", IF(AND(NOT('Personnel Details'!$N$32=""), $B363&gt;='Personnel Details'!$N$32), 'Personnel Details'!$O$32, IF(AND(NOT('Personnel Details'!$I$32=""), $B363&gt;='Personnel Details'!$I$32), 'Personnel Details'!$J$32, 'Personnel Details'!$E$32)))</f>
        <v/>
      </c>
      <c r="LQ363" s="59" t="str">
        <f>IF(LP$9="", "", IF(AND(NOT('Personnel Details'!$N$32=""), $B363&gt;='Personnel Details'!$N$32), IF('Personnel Details'!$P$32="","", 'Personnel Details'!$P$32), IF(AND(NOT('Personnel Details'!$I$32=""), $B363&gt;='Personnel Details'!$I$32), IF('Personnel Details'!$K$32="", "", 'Personnel Details'!$K$32), IF('Personnel Details'!$F$32="", "", 'Personnel Details'!$F$32))))</f>
        <v/>
      </c>
      <c r="LR363" s="79" t="str">
        <f>IF(LP$9="", "", IF(AND(NOT('Personnel Details'!$N$32=""), $B363&gt;='Personnel Details'!$N$32), 'Personnel Details'!$Q$32, IF(AND(NOT('Personnel Details'!$I$32=""), $B363&gt;='Personnel Details'!$I$32), 'Personnel Details'!$L$32, 'Personnel Details'!$G$32)))</f>
        <v/>
      </c>
      <c r="LS363" s="59">
        <f t="shared" si="880"/>
        <v>0</v>
      </c>
      <c r="LT363" s="53"/>
      <c r="LV363" s="78" t="str">
        <f>IF(LV$9="", "", IF(AND(NOT('Personnel Details'!$N$33=""), $B363&gt;='Personnel Details'!$N$33), 'Personnel Details'!$O$33, IF(AND(NOT('Personnel Details'!$I$33=""), $B363&gt;='Personnel Details'!$I$33), 'Personnel Details'!$J$33, 'Personnel Details'!$E$33)))</f>
        <v/>
      </c>
      <c r="LW363" s="59" t="str">
        <f>IF(LV$9="", "", IF(AND(NOT('Personnel Details'!$N$33=""), $B363&gt;='Personnel Details'!$N$33), IF('Personnel Details'!$P$33="","", 'Personnel Details'!$P$33), IF(AND(NOT('Personnel Details'!$I$33=""), $B363&gt;='Personnel Details'!$I$33), IF('Personnel Details'!$K$33="", "", 'Personnel Details'!$K$33), IF('Personnel Details'!$F$33="", "", 'Personnel Details'!$F$33))))</f>
        <v/>
      </c>
      <c r="LX363" s="79" t="str">
        <f>IF(LV$9="", "", IF(AND(NOT('Personnel Details'!$N$33=""), $B363&gt;='Personnel Details'!$N$33), 'Personnel Details'!$Q$33, IF(AND(NOT('Personnel Details'!$I$33=""), $B363&gt;='Personnel Details'!$I$33), 'Personnel Details'!$L$33, 'Personnel Details'!$G$33)))</f>
        <v/>
      </c>
      <c r="LY363" s="59">
        <f t="shared" si="881"/>
        <v>0</v>
      </c>
      <c r="LZ363" s="53"/>
      <c r="MB363" s="78" t="str">
        <f>IF(MB$9="", "", IF(AND(NOT('Personnel Details'!$N$34=""), $B363&gt;='Personnel Details'!$N$34), 'Personnel Details'!$O$34, IF(AND(NOT('Personnel Details'!$I$34=""), $B363&gt;='Personnel Details'!$I$34), 'Personnel Details'!$J$34, 'Personnel Details'!$E$34)))</f>
        <v/>
      </c>
      <c r="MC363" s="59" t="str">
        <f>IF(MB$9="", "", IF(AND(NOT('Personnel Details'!$N$34=""), $B363&gt;='Personnel Details'!$N$34), IF('Personnel Details'!$P$34="","", 'Personnel Details'!$P$34), IF(AND(NOT('Personnel Details'!$I$34=""), $B363&gt;='Personnel Details'!$I$34), IF('Personnel Details'!$K$34="", "", 'Personnel Details'!$K$34), IF('Personnel Details'!$F$34="", "", 'Personnel Details'!$F$34))))</f>
        <v/>
      </c>
      <c r="MD363" s="79" t="str">
        <f>IF(MB$9="", "", IF(AND(NOT('Personnel Details'!$N$34=""), $B363&gt;='Personnel Details'!$N$34), 'Personnel Details'!$Q$34, IF(AND(NOT('Personnel Details'!$I$34=""), $B363&gt;='Personnel Details'!$I$34), 'Personnel Details'!$L$34, 'Personnel Details'!$G$34)))</f>
        <v/>
      </c>
      <c r="ME363" s="59">
        <f t="shared" si="882"/>
        <v>0</v>
      </c>
      <c r="MF363" s="53"/>
      <c r="MH363" s="78" t="str">
        <f>IF(MH$9="", "", IF(AND(NOT('Personnel Details'!$N$35=""), $B363&gt;='Personnel Details'!$N$35), 'Personnel Details'!$O$35, IF(AND(NOT('Personnel Details'!$I$35=""), $B363&gt;='Personnel Details'!$I$35), 'Personnel Details'!$J$35, 'Personnel Details'!$E$35)))</f>
        <v/>
      </c>
      <c r="MI363" s="59" t="str">
        <f>IF(MH$9="", "", IF(AND(NOT('Personnel Details'!$N$35=""), $B363&gt;='Personnel Details'!$N$35), IF('Personnel Details'!$P$35="","", 'Personnel Details'!$P$35), IF(AND(NOT('Personnel Details'!$I$35=""), $B363&gt;='Personnel Details'!$I$35), IF('Personnel Details'!$K$35="", "", 'Personnel Details'!$K$35), IF('Personnel Details'!$F$35="", "", 'Personnel Details'!$F$35))))</f>
        <v/>
      </c>
      <c r="MJ363" s="79" t="str">
        <f>IF(MH$9="", "", IF(AND(NOT('Personnel Details'!$N$35=""), $B363&gt;='Personnel Details'!$N$35), 'Personnel Details'!$Q$35, IF(AND(NOT('Personnel Details'!$I$35=""), $B363&gt;='Personnel Details'!$I$35), 'Personnel Details'!$L$35, 'Personnel Details'!$G$35)))</f>
        <v/>
      </c>
      <c r="MK363" s="59">
        <f t="shared" si="883"/>
        <v>0</v>
      </c>
      <c r="ML363" s="53"/>
      <c r="MN363" s="78" t="str">
        <f>IF(MN$9="", "", IF(AND(NOT('Personnel Details'!$N$36=""), $B363&gt;='Personnel Details'!$N$36), 'Personnel Details'!$O$36, IF(AND(NOT('Personnel Details'!$I$36=""), $B363&gt;='Personnel Details'!$I$36), 'Personnel Details'!$J$36, 'Personnel Details'!$E$36)))</f>
        <v/>
      </c>
      <c r="MO363" s="59" t="str">
        <f>IF(MN$9="", "", IF(AND(NOT('Personnel Details'!$N$36=""), $B363&gt;='Personnel Details'!$N$36), IF('Personnel Details'!$P$36="","", 'Personnel Details'!$P$36), IF(AND(NOT('Personnel Details'!$I$36=""), $B363&gt;='Personnel Details'!$I$36), IF('Personnel Details'!$K$36="", "", 'Personnel Details'!$K$36), IF('Personnel Details'!$F$36="", "", 'Personnel Details'!$F$36))))</f>
        <v/>
      </c>
      <c r="MP363" s="79" t="str">
        <f>IF(MN$9="", "", IF(AND(NOT('Personnel Details'!$N$36=""), $B363&gt;='Personnel Details'!$N$36), 'Personnel Details'!$Q$36, IF(AND(NOT('Personnel Details'!$I$36=""), $B363&gt;='Personnel Details'!$I$36), 'Personnel Details'!$L$36, 'Personnel Details'!$G$36)))</f>
        <v/>
      </c>
      <c r="MQ363" s="59">
        <f t="shared" si="884"/>
        <v>0</v>
      </c>
      <c r="MR363" s="53"/>
      <c r="MT363" s="78" t="str">
        <f>IF(MT$9="", "", IF(AND(NOT('Personnel Details'!$N$37=""), $B363&gt;='Personnel Details'!$N$37), 'Personnel Details'!$O$37, IF(AND(NOT('Personnel Details'!$I$37=""), $B363&gt;='Personnel Details'!$I$37), 'Personnel Details'!$J$37, 'Personnel Details'!$E$37)))</f>
        <v/>
      </c>
      <c r="MU363" s="59" t="str">
        <f>IF(MT$9="", "", IF(AND(NOT('Personnel Details'!$N$37=""), $B363&gt;='Personnel Details'!$N$37), IF('Personnel Details'!$P$37="","", 'Personnel Details'!$P$37), IF(AND(NOT('Personnel Details'!$I$37=""), $B363&gt;='Personnel Details'!$I$37), IF('Personnel Details'!$K$37="", "", 'Personnel Details'!$K$37), IF('Personnel Details'!$F$37="", "", 'Personnel Details'!$F$37))))</f>
        <v/>
      </c>
      <c r="MV363" s="79" t="str">
        <f>IF(MT$9="", "", IF(AND(NOT('Personnel Details'!$N$37=""), $B363&gt;='Personnel Details'!$N$37), 'Personnel Details'!$Q$37, IF(AND(NOT('Personnel Details'!$I$37=""), $B363&gt;='Personnel Details'!$I$37), 'Personnel Details'!$L$37, 'Personnel Details'!$G$37)))</f>
        <v/>
      </c>
      <c r="MW363" s="59">
        <f t="shared" si="885"/>
        <v>0</v>
      </c>
      <c r="MX363" s="53"/>
      <c r="MZ363" s="78" t="str">
        <f>IF(MZ$9="", "", IF(AND(NOT('Personnel Details'!$N$38=""), $B363&gt;='Personnel Details'!$N$38), 'Personnel Details'!$O$38, IF(AND(NOT('Personnel Details'!$I$38=""), $B363&gt;='Personnel Details'!$I$38), 'Personnel Details'!$J$38, 'Personnel Details'!$E$38)))</f>
        <v/>
      </c>
      <c r="NA363" s="59" t="str">
        <f>IF(MZ$9="", "", IF(AND(NOT('Personnel Details'!$N$38=""), $B363&gt;='Personnel Details'!$N$38), IF('Personnel Details'!$P$38="","", 'Personnel Details'!$P$38), IF(AND(NOT('Personnel Details'!$I$38=""), $B363&gt;='Personnel Details'!$I$38), IF('Personnel Details'!$K$38="", "", 'Personnel Details'!$K$38), IF('Personnel Details'!$F$38="", "", 'Personnel Details'!$F$38))))</f>
        <v/>
      </c>
      <c r="NB363" s="79" t="str">
        <f>IF(MZ$9="", "", IF(AND(NOT('Personnel Details'!$N$38=""), $B363&gt;='Personnel Details'!$N$38), 'Personnel Details'!$Q$38, IF(AND(NOT('Personnel Details'!$I$38=""), $B363&gt;='Personnel Details'!$I$38), 'Personnel Details'!$L$38, 'Personnel Details'!$G$38)))</f>
        <v/>
      </c>
      <c r="NC363" s="59">
        <f t="shared" si="886"/>
        <v>0</v>
      </c>
      <c r="ND363" s="53"/>
      <c r="NF363" s="78" t="str">
        <f>IF(NF$9="", "", IF(AND(NOT('Personnel Details'!$N$39=""), $B363&gt;='Personnel Details'!$N$39), 'Personnel Details'!$O$39, IF(AND(NOT('Personnel Details'!$I$39=""), $B363&gt;='Personnel Details'!$I$39), 'Personnel Details'!$J$39, 'Personnel Details'!$E$39)))</f>
        <v/>
      </c>
      <c r="NG363" s="59" t="str">
        <f>IF(NF$9="", "", IF(AND(NOT('Personnel Details'!$N$39=""), $B363&gt;='Personnel Details'!$N$39), IF('Personnel Details'!$P$39="","", 'Personnel Details'!$P$39), IF(AND(NOT('Personnel Details'!$I$39=""), $B363&gt;='Personnel Details'!$I$39), IF('Personnel Details'!$K$39="", "", 'Personnel Details'!$K$39), IF('Personnel Details'!$F$39="", "", 'Personnel Details'!$F$39))))</f>
        <v/>
      </c>
      <c r="NH363" s="79" t="str">
        <f>IF(NF$9="", "", IF(AND(NOT('Personnel Details'!$N$39=""), $B363&gt;='Personnel Details'!$N$39), 'Personnel Details'!$Q$39, IF(AND(NOT('Personnel Details'!$I$39=""), $B363&gt;='Personnel Details'!$I$39), 'Personnel Details'!$L$39, 'Personnel Details'!$G$39)))</f>
        <v/>
      </c>
      <c r="NI363" s="59">
        <f t="shared" si="887"/>
        <v>0</v>
      </c>
      <c r="NJ363" s="53"/>
      <c r="NL363" s="78" t="str">
        <f>IF(NL$9="", "", IF(AND(NOT('Personnel Details'!$N$40=""), $B363&gt;='Personnel Details'!$N$40), 'Personnel Details'!$O$40, IF(AND(NOT('Personnel Details'!$I$40=""), $B363&gt;='Personnel Details'!$I$40), 'Personnel Details'!$J$40, 'Personnel Details'!$E$40)))</f>
        <v/>
      </c>
      <c r="NM363" s="59" t="str">
        <f>IF(NL$9="", "", IF(AND(NOT('Personnel Details'!$N$40=""), $B363&gt;='Personnel Details'!$N$40), IF('Personnel Details'!$P$40="","", 'Personnel Details'!$P$40), IF(AND(NOT('Personnel Details'!$I$40=""), $B363&gt;='Personnel Details'!$I$40), IF('Personnel Details'!$K$40="", "", 'Personnel Details'!$K$40), IF('Personnel Details'!$F$40="", "", 'Personnel Details'!$F$40))))</f>
        <v/>
      </c>
      <c r="NN363" s="79" t="str">
        <f>IF(NL$9="", "", IF(AND(NOT('Personnel Details'!$N$40=""), $B363&gt;='Personnel Details'!$N$40), 'Personnel Details'!$Q$40, IF(AND(NOT('Personnel Details'!$I$40=""), $B363&gt;='Personnel Details'!$I$40), 'Personnel Details'!$L$40, 'Personnel Details'!$G$40)))</f>
        <v/>
      </c>
      <c r="NO363" s="59">
        <f t="shared" si="888"/>
        <v>0</v>
      </c>
      <c r="NP363" s="53"/>
    </row>
    <row r="364" spans="1:380" x14ac:dyDescent="0.25">
      <c r="A364" s="32"/>
      <c r="B364" s="113">
        <f>IFERROR(IF(B363+1&gt;'Personnel Details'!$U$5, "", B363+1), "")</f>
        <v>44184</v>
      </c>
      <c r="C364" s="32"/>
      <c r="D364" s="120"/>
      <c r="E364" s="13" t="str">
        <f t="shared" si="767"/>
        <v/>
      </c>
      <c r="F364" s="13" t="str">
        <f t="shared" si="798"/>
        <v/>
      </c>
      <c r="G364" s="56" t="str">
        <f t="shared" si="889"/>
        <v/>
      </c>
      <c r="H364" s="16" t="str">
        <f t="shared" si="799"/>
        <v/>
      </c>
      <c r="I364" s="32"/>
      <c r="J364" s="120"/>
      <c r="K364" s="62" t="str">
        <f t="shared" si="768"/>
        <v/>
      </c>
      <c r="L364" s="62" t="str">
        <f t="shared" si="800"/>
        <v/>
      </c>
      <c r="M364" s="65" t="str">
        <f t="shared" si="890"/>
        <v/>
      </c>
      <c r="N364" s="68" t="str">
        <f t="shared" si="801"/>
        <v/>
      </c>
      <c r="O364" s="32"/>
      <c r="P364" s="120"/>
      <c r="Q364" s="62" t="str">
        <f t="shared" si="769"/>
        <v/>
      </c>
      <c r="R364" s="62" t="str">
        <f t="shared" si="802"/>
        <v/>
      </c>
      <c r="S364" s="65" t="str">
        <f t="shared" si="891"/>
        <v/>
      </c>
      <c r="T364" s="68" t="str">
        <f t="shared" si="803"/>
        <v/>
      </c>
      <c r="U364" s="32"/>
      <c r="V364" s="120"/>
      <c r="W364" s="62" t="str">
        <f t="shared" si="770"/>
        <v/>
      </c>
      <c r="X364" s="62" t="str">
        <f t="shared" si="804"/>
        <v/>
      </c>
      <c r="Y364" s="65" t="str">
        <f t="shared" si="892"/>
        <v/>
      </c>
      <c r="Z364" s="68" t="str">
        <f t="shared" si="805"/>
        <v/>
      </c>
      <c r="AA364" s="32"/>
      <c r="AB364" s="120"/>
      <c r="AC364" s="62" t="str">
        <f t="shared" si="771"/>
        <v/>
      </c>
      <c r="AD364" s="62" t="str">
        <f t="shared" si="806"/>
        <v/>
      </c>
      <c r="AE364" s="65" t="str">
        <f t="shared" si="893"/>
        <v/>
      </c>
      <c r="AF364" s="68" t="str">
        <f t="shared" si="807"/>
        <v/>
      </c>
      <c r="AG364" s="32"/>
      <c r="AH364" s="120"/>
      <c r="AI364" s="62" t="str">
        <f t="shared" si="772"/>
        <v/>
      </c>
      <c r="AJ364" s="62" t="str">
        <f t="shared" si="808"/>
        <v/>
      </c>
      <c r="AK364" s="65" t="str">
        <f t="shared" si="894"/>
        <v/>
      </c>
      <c r="AL364" s="68" t="str">
        <f t="shared" si="809"/>
        <v/>
      </c>
      <c r="AM364" s="32"/>
      <c r="AN364" s="120"/>
      <c r="AO364" s="62" t="str">
        <f t="shared" si="773"/>
        <v/>
      </c>
      <c r="AP364" s="62" t="str">
        <f t="shared" si="810"/>
        <v/>
      </c>
      <c r="AQ364" s="65" t="str">
        <f t="shared" si="895"/>
        <v/>
      </c>
      <c r="AR364" s="68" t="str">
        <f t="shared" si="811"/>
        <v/>
      </c>
      <c r="AS364" s="32"/>
      <c r="AT364" s="120"/>
      <c r="AU364" s="62" t="str">
        <f t="shared" si="774"/>
        <v/>
      </c>
      <c r="AV364" s="62" t="str">
        <f t="shared" si="812"/>
        <v/>
      </c>
      <c r="AW364" s="65" t="str">
        <f t="shared" si="896"/>
        <v/>
      </c>
      <c r="AX364" s="68" t="str">
        <f t="shared" si="813"/>
        <v/>
      </c>
      <c r="AY364" s="32"/>
      <c r="AZ364" s="120"/>
      <c r="BA364" s="62" t="str">
        <f t="shared" si="775"/>
        <v/>
      </c>
      <c r="BB364" s="62" t="str">
        <f t="shared" si="814"/>
        <v/>
      </c>
      <c r="BC364" s="65" t="str">
        <f t="shared" si="897"/>
        <v/>
      </c>
      <c r="BD364" s="68" t="str">
        <f t="shared" si="815"/>
        <v/>
      </c>
      <c r="BE364" s="32"/>
      <c r="BF364" s="120"/>
      <c r="BG364" s="62" t="str">
        <f t="shared" si="776"/>
        <v/>
      </c>
      <c r="BH364" s="62" t="str">
        <f t="shared" si="816"/>
        <v/>
      </c>
      <c r="BI364" s="65" t="str">
        <f t="shared" si="898"/>
        <v/>
      </c>
      <c r="BJ364" s="68" t="str">
        <f t="shared" si="817"/>
        <v/>
      </c>
      <c r="BK364" s="32"/>
      <c r="BL364" s="120"/>
      <c r="BM364" s="62" t="str">
        <f t="shared" si="777"/>
        <v/>
      </c>
      <c r="BN364" s="62" t="str">
        <f t="shared" si="818"/>
        <v/>
      </c>
      <c r="BO364" s="65" t="str">
        <f t="shared" si="899"/>
        <v/>
      </c>
      <c r="BP364" s="68" t="str">
        <f t="shared" si="819"/>
        <v/>
      </c>
      <c r="BQ364" s="32"/>
      <c r="BR364" s="120"/>
      <c r="BS364" s="62" t="str">
        <f t="shared" si="778"/>
        <v/>
      </c>
      <c r="BT364" s="62" t="str">
        <f t="shared" si="820"/>
        <v/>
      </c>
      <c r="BU364" s="65" t="str">
        <f t="shared" si="900"/>
        <v/>
      </c>
      <c r="BV364" s="68" t="str">
        <f t="shared" si="821"/>
        <v/>
      </c>
      <c r="BW364" s="32"/>
      <c r="BX364" s="120"/>
      <c r="BY364" s="62" t="str">
        <f t="shared" si="779"/>
        <v/>
      </c>
      <c r="BZ364" s="62" t="str">
        <f t="shared" si="822"/>
        <v/>
      </c>
      <c r="CA364" s="65" t="str">
        <f t="shared" si="901"/>
        <v/>
      </c>
      <c r="CB364" s="68" t="str">
        <f t="shared" si="823"/>
        <v/>
      </c>
      <c r="CC364" s="32"/>
      <c r="CD364" s="120"/>
      <c r="CE364" s="62" t="str">
        <f t="shared" si="780"/>
        <v/>
      </c>
      <c r="CF364" s="62" t="str">
        <f t="shared" si="824"/>
        <v/>
      </c>
      <c r="CG364" s="65" t="str">
        <f t="shared" si="902"/>
        <v/>
      </c>
      <c r="CH364" s="68" t="str">
        <f t="shared" si="825"/>
        <v/>
      </c>
      <c r="CI364" s="32"/>
      <c r="CJ364" s="120"/>
      <c r="CK364" s="62" t="str">
        <f t="shared" si="781"/>
        <v/>
      </c>
      <c r="CL364" s="62" t="str">
        <f t="shared" si="826"/>
        <v/>
      </c>
      <c r="CM364" s="65" t="str">
        <f t="shared" si="903"/>
        <v/>
      </c>
      <c r="CN364" s="68" t="str">
        <f t="shared" si="827"/>
        <v/>
      </c>
      <c r="CO364" s="32"/>
      <c r="CP364" s="120"/>
      <c r="CQ364" s="62" t="str">
        <f t="shared" si="782"/>
        <v/>
      </c>
      <c r="CR364" s="62" t="str">
        <f t="shared" si="828"/>
        <v/>
      </c>
      <c r="CS364" s="65" t="str">
        <f t="shared" si="904"/>
        <v/>
      </c>
      <c r="CT364" s="68" t="str">
        <f t="shared" si="829"/>
        <v/>
      </c>
      <c r="CU364" s="32"/>
      <c r="CV364" s="120"/>
      <c r="CW364" s="62" t="str">
        <f t="shared" si="783"/>
        <v/>
      </c>
      <c r="CX364" s="62" t="str">
        <f t="shared" si="830"/>
        <v/>
      </c>
      <c r="CY364" s="65" t="str">
        <f t="shared" si="905"/>
        <v/>
      </c>
      <c r="CZ364" s="68" t="str">
        <f t="shared" si="831"/>
        <v/>
      </c>
      <c r="DA364" s="32"/>
      <c r="DB364" s="120"/>
      <c r="DC364" s="62" t="str">
        <f t="shared" si="784"/>
        <v/>
      </c>
      <c r="DD364" s="62" t="str">
        <f t="shared" si="832"/>
        <v/>
      </c>
      <c r="DE364" s="65" t="str">
        <f t="shared" si="906"/>
        <v/>
      </c>
      <c r="DF364" s="68" t="str">
        <f t="shared" si="833"/>
        <v/>
      </c>
      <c r="DG364" s="32"/>
      <c r="DH364" s="120"/>
      <c r="DI364" s="62" t="str">
        <f t="shared" si="785"/>
        <v/>
      </c>
      <c r="DJ364" s="62" t="str">
        <f t="shared" si="834"/>
        <v/>
      </c>
      <c r="DK364" s="65" t="str">
        <f t="shared" si="907"/>
        <v/>
      </c>
      <c r="DL364" s="68" t="str">
        <f t="shared" si="835"/>
        <v/>
      </c>
      <c r="DM364" s="32"/>
      <c r="DN364" s="120"/>
      <c r="DO364" s="62" t="str">
        <f t="shared" si="786"/>
        <v/>
      </c>
      <c r="DP364" s="62" t="str">
        <f t="shared" si="836"/>
        <v/>
      </c>
      <c r="DQ364" s="65" t="str">
        <f t="shared" si="908"/>
        <v/>
      </c>
      <c r="DR364" s="68" t="str">
        <f t="shared" si="837"/>
        <v/>
      </c>
      <c r="DS364" s="32"/>
      <c r="DT364" s="120"/>
      <c r="DU364" s="62" t="str">
        <f t="shared" si="787"/>
        <v/>
      </c>
      <c r="DV364" s="62" t="str">
        <f t="shared" si="838"/>
        <v/>
      </c>
      <c r="DW364" s="65" t="str">
        <f t="shared" si="909"/>
        <v/>
      </c>
      <c r="DX364" s="68" t="str">
        <f t="shared" si="839"/>
        <v/>
      </c>
      <c r="DY364" s="32"/>
      <c r="DZ364" s="120"/>
      <c r="EA364" s="62" t="str">
        <f t="shared" si="788"/>
        <v/>
      </c>
      <c r="EB364" s="62" t="str">
        <f t="shared" si="840"/>
        <v/>
      </c>
      <c r="EC364" s="65" t="str">
        <f t="shared" si="910"/>
        <v/>
      </c>
      <c r="ED364" s="68" t="str">
        <f t="shared" si="841"/>
        <v/>
      </c>
      <c r="EE364" s="32"/>
      <c r="EF364" s="120"/>
      <c r="EG364" s="62" t="str">
        <f t="shared" si="789"/>
        <v/>
      </c>
      <c r="EH364" s="62" t="str">
        <f t="shared" si="842"/>
        <v/>
      </c>
      <c r="EI364" s="65" t="str">
        <f t="shared" si="911"/>
        <v/>
      </c>
      <c r="EJ364" s="68" t="str">
        <f t="shared" si="843"/>
        <v/>
      </c>
      <c r="EK364" s="32"/>
      <c r="EL364" s="120"/>
      <c r="EM364" s="62" t="str">
        <f t="shared" si="790"/>
        <v/>
      </c>
      <c r="EN364" s="62" t="str">
        <f t="shared" si="844"/>
        <v/>
      </c>
      <c r="EO364" s="65" t="str">
        <f t="shared" si="912"/>
        <v/>
      </c>
      <c r="EP364" s="68" t="str">
        <f t="shared" si="845"/>
        <v/>
      </c>
      <c r="EQ364" s="32"/>
      <c r="ER364" s="120"/>
      <c r="ES364" s="62" t="str">
        <f t="shared" si="791"/>
        <v/>
      </c>
      <c r="ET364" s="62" t="str">
        <f t="shared" si="846"/>
        <v/>
      </c>
      <c r="EU364" s="65" t="str">
        <f t="shared" si="913"/>
        <v/>
      </c>
      <c r="EV364" s="68" t="str">
        <f t="shared" si="847"/>
        <v/>
      </c>
      <c r="EW364" s="32"/>
      <c r="EX364" s="120"/>
      <c r="EY364" s="62" t="str">
        <f t="shared" si="792"/>
        <v/>
      </c>
      <c r="EZ364" s="62" t="str">
        <f t="shared" si="848"/>
        <v/>
      </c>
      <c r="FA364" s="65" t="str">
        <f t="shared" si="914"/>
        <v/>
      </c>
      <c r="FB364" s="68" t="str">
        <f t="shared" si="849"/>
        <v/>
      </c>
      <c r="FC364" s="32"/>
      <c r="FD364" s="120"/>
      <c r="FE364" s="62" t="str">
        <f t="shared" si="793"/>
        <v/>
      </c>
      <c r="FF364" s="62" t="str">
        <f t="shared" si="850"/>
        <v/>
      </c>
      <c r="FG364" s="65" t="str">
        <f t="shared" si="915"/>
        <v/>
      </c>
      <c r="FH364" s="68" t="str">
        <f t="shared" si="851"/>
        <v/>
      </c>
      <c r="FI364" s="32"/>
      <c r="FJ364" s="120"/>
      <c r="FK364" s="62" t="str">
        <f t="shared" si="794"/>
        <v/>
      </c>
      <c r="FL364" s="62" t="str">
        <f t="shared" si="852"/>
        <v/>
      </c>
      <c r="FM364" s="65" t="str">
        <f t="shared" si="916"/>
        <v/>
      </c>
      <c r="FN364" s="68" t="str">
        <f t="shared" si="853"/>
        <v/>
      </c>
      <c r="FO364" s="32"/>
      <c r="FP364" s="120"/>
      <c r="FQ364" s="62" t="str">
        <f t="shared" si="795"/>
        <v/>
      </c>
      <c r="FR364" s="62" t="str">
        <f t="shared" si="854"/>
        <v/>
      </c>
      <c r="FS364" s="65" t="str">
        <f t="shared" si="917"/>
        <v/>
      </c>
      <c r="FT364" s="68" t="str">
        <f t="shared" si="855"/>
        <v/>
      </c>
      <c r="FU364" s="32"/>
      <c r="FV364" s="120"/>
      <c r="FW364" s="62" t="str">
        <f t="shared" si="796"/>
        <v/>
      </c>
      <c r="FX364" s="62" t="str">
        <f t="shared" si="856"/>
        <v/>
      </c>
      <c r="FY364" s="65" t="str">
        <f t="shared" si="918"/>
        <v/>
      </c>
      <c r="FZ364" s="68" t="str">
        <f t="shared" si="857"/>
        <v/>
      </c>
      <c r="GA364" s="32"/>
      <c r="GC364" s="7" t="str">
        <f t="shared" si="858"/>
        <v>Dec 2020</v>
      </c>
      <c r="GD364" s="7" t="str">
        <f t="shared" ca="1" si="797"/>
        <v>Weekend</v>
      </c>
      <c r="GT364" s="71">
        <f>IF(GT$9="", "", IF(AND(NOT('Personnel Details'!$N$11=""), $B364&gt;='Personnel Details'!$N$11), 'Personnel Details'!$O$11, IF(AND(NOT('Personnel Details'!$I$11=""), $B364&gt;='Personnel Details'!$I$11), 'Personnel Details'!$J$11, 'Personnel Details'!$E$11)))</f>
        <v>0.8</v>
      </c>
      <c r="GU364" s="59" t="str">
        <f>IF(GT$9="", "", IF(AND(NOT('Personnel Details'!$N$11=""), $B364&gt;='Personnel Details'!$N$11), IF('Personnel Details'!$P$11="","", 'Personnel Details'!$P$11), IF(AND(NOT('Personnel Details'!$I$11=""), $B364&gt;='Personnel Details'!$I$11), IF('Personnel Details'!$K$11="", "", 'Personnel Details'!$K$11), IF('Personnel Details'!$F$11="", "", 'Personnel Details'!$F$11))))</f>
        <v/>
      </c>
      <c r="GV364" s="74">
        <f>IF(GT$9="", "", IF(AND(NOT('Personnel Details'!$N$11=""), $B364&gt;='Personnel Details'!$N$11), 'Personnel Details'!$Q$11, IF(AND(NOT('Personnel Details'!$I$11=""), $B364&gt;='Personnel Details'!$I$11), 'Personnel Details'!$L$11, 'Personnel Details'!$G$11)))</f>
        <v>0</v>
      </c>
      <c r="GW364" s="59">
        <f t="shared" si="859"/>
        <v>0</v>
      </c>
      <c r="GX364" s="53"/>
      <c r="GZ364" s="78">
        <f>IF(GZ$9="", "", IF(AND(NOT('Personnel Details'!$N$12=""), $B364&gt;='Personnel Details'!$N$12), 'Personnel Details'!$O$12, IF(AND(NOT('Personnel Details'!$I$12=""), $B364&gt;='Personnel Details'!$I$12), 'Personnel Details'!$J$12, 'Personnel Details'!$E$12)))</f>
        <v>0.8</v>
      </c>
      <c r="HA364" s="59" t="str">
        <f>IF(GZ$9="", "", IF(AND(NOT('Personnel Details'!$N$12=""), $B364&gt;='Personnel Details'!$N$12), IF('Personnel Details'!$P$12="","", 'Personnel Details'!$P$12), IF(AND(NOT('Personnel Details'!$I$12=""), $B364&gt;='Personnel Details'!$I$12), IF('Personnel Details'!$K$12="", "", 'Personnel Details'!$K$12), IF('Personnel Details'!$F$12="", "", 'Personnel Details'!$F$12))))</f>
        <v/>
      </c>
      <c r="HB364" s="79">
        <f>IF(GZ$9="", "", IF(AND(NOT('Personnel Details'!$N$12=""), $B364&gt;='Personnel Details'!$N$12), 'Personnel Details'!$Q$12, IF(AND(NOT('Personnel Details'!$I$12=""), $B364&gt;='Personnel Details'!$I$12), 'Personnel Details'!$L$12, 'Personnel Details'!$G$12)))</f>
        <v>0</v>
      </c>
      <c r="HC364" s="59">
        <f t="shared" si="860"/>
        <v>0</v>
      </c>
      <c r="HD364" s="53"/>
      <c r="HF364" s="78">
        <f>IF(HF$9="", "", IF(AND(NOT('Personnel Details'!$N$13=""), $B364&gt;='Personnel Details'!$N$13), 'Personnel Details'!$O$13, IF(AND(NOT('Personnel Details'!$I$13=""), $B364&gt;='Personnel Details'!$I$13), 'Personnel Details'!$J$13, 'Personnel Details'!$E$13)))</f>
        <v>0.8</v>
      </c>
      <c r="HG364" s="59" t="str">
        <f>IF(HF$9="", "", IF(AND(NOT('Personnel Details'!$N$13=""), $B364&gt;='Personnel Details'!$N$13), IF('Personnel Details'!$P$13="","", 'Personnel Details'!$P$13), IF(AND(NOT('Personnel Details'!$I$13=""), $B364&gt;='Personnel Details'!$I$13), IF('Personnel Details'!$K$13="", "", 'Personnel Details'!$K$13), IF('Personnel Details'!$F$13="", "", 'Personnel Details'!$F$13))))</f>
        <v/>
      </c>
      <c r="HH364" s="79">
        <f>IF(HF$9="", "", IF(AND(NOT('Personnel Details'!$N$13=""), $B364&gt;='Personnel Details'!$N$13), 'Personnel Details'!$Q$13, IF(AND(NOT('Personnel Details'!$I$13=""), $B364&gt;='Personnel Details'!$I$13), 'Personnel Details'!$L$13, 'Personnel Details'!$G$13)))</f>
        <v>0</v>
      </c>
      <c r="HI364" s="59">
        <f t="shared" si="861"/>
        <v>0</v>
      </c>
      <c r="HJ364" s="53"/>
      <c r="HL364" s="78">
        <f>IF(HL$9="", "", IF(AND(NOT('Personnel Details'!$N$14=""), $B364&gt;='Personnel Details'!$N$14), 'Personnel Details'!$O$14, IF(AND(NOT('Personnel Details'!$I$14=""), $B364&gt;='Personnel Details'!$I$14), 'Personnel Details'!$J$14, 'Personnel Details'!$E$14)))</f>
        <v>0.8</v>
      </c>
      <c r="HM364" s="59">
        <f>IF(HL$9="", "", IF(AND(NOT('Personnel Details'!$N$14=""), $B364&gt;='Personnel Details'!$N$14), IF('Personnel Details'!$P$14="","", 'Personnel Details'!$P$14), IF(AND(NOT('Personnel Details'!$I$14=""), $B364&gt;='Personnel Details'!$I$14), IF('Personnel Details'!$K$14="", "", 'Personnel Details'!$K$14), IF('Personnel Details'!$F$14="", "", 'Personnel Details'!$F$14))))</f>
        <v>2000</v>
      </c>
      <c r="HN364" s="79">
        <f>IF(HL$9="", "", IF(AND(NOT('Personnel Details'!$N$14=""), $B364&gt;='Personnel Details'!$N$14), 'Personnel Details'!$Q$14, IF(AND(NOT('Personnel Details'!$I$14=""), $B364&gt;='Personnel Details'!$I$14), 'Personnel Details'!$L$14, 'Personnel Details'!$G$14)))</f>
        <v>0.85</v>
      </c>
      <c r="HO364" s="59">
        <f t="shared" si="862"/>
        <v>0</v>
      </c>
      <c r="HP364" s="53"/>
      <c r="HR364" s="78" t="str">
        <f>IF(HR$9="", "", IF(AND(NOT('Personnel Details'!$N$15=""), $B364&gt;='Personnel Details'!$N$15), 'Personnel Details'!$O$15, IF(AND(NOT('Personnel Details'!$I$15=""), $B364&gt;='Personnel Details'!$I$15), 'Personnel Details'!$J$15, 'Personnel Details'!$E$15)))</f>
        <v/>
      </c>
      <c r="HS364" s="59" t="str">
        <f>IF(HR$9="", "", IF(AND(NOT('Personnel Details'!$N$15=""), $B364&gt;='Personnel Details'!$N$15), IF('Personnel Details'!$P$15="","", 'Personnel Details'!$P$15), IF(AND(NOT('Personnel Details'!$I$15=""), $B364&gt;='Personnel Details'!$I$15), IF('Personnel Details'!$K$15="", "", 'Personnel Details'!$K$15), IF('Personnel Details'!$F$15="", "", 'Personnel Details'!$F$15))))</f>
        <v/>
      </c>
      <c r="HT364" s="79" t="str">
        <f>IF(HR$9="", "", IF(AND(NOT('Personnel Details'!$N$15=""), $B364&gt;='Personnel Details'!$N$15), 'Personnel Details'!$Q$15, IF(AND(NOT('Personnel Details'!$I$15=""), $B364&gt;='Personnel Details'!$I$15), 'Personnel Details'!$L$15, 'Personnel Details'!$G$15)))</f>
        <v/>
      </c>
      <c r="HU364" s="59">
        <f t="shared" si="863"/>
        <v>0</v>
      </c>
      <c r="HV364" s="53"/>
      <c r="HX364" s="78" t="str">
        <f>IF(HX$9="", "", IF(AND(NOT('Personnel Details'!$N$16=""), $B364&gt;='Personnel Details'!$N$16), 'Personnel Details'!$O$16, IF(AND(NOT('Personnel Details'!$I$16=""), $B364&gt;='Personnel Details'!$I$16), 'Personnel Details'!$J$16, 'Personnel Details'!$E$16)))</f>
        <v/>
      </c>
      <c r="HY364" s="59" t="str">
        <f>IF(HX$9="", "", IF(AND(NOT('Personnel Details'!$N$16=""), $B364&gt;='Personnel Details'!$N$16), IF('Personnel Details'!$P$16="","", 'Personnel Details'!$P$16), IF(AND(NOT('Personnel Details'!$I$16=""), $B364&gt;='Personnel Details'!$I$16), IF('Personnel Details'!$K$16="", "", 'Personnel Details'!$K$16), IF('Personnel Details'!$F$16="", "", 'Personnel Details'!$F$16))))</f>
        <v/>
      </c>
      <c r="HZ364" s="79" t="str">
        <f>IF(HX$9="", "", IF(AND(NOT('Personnel Details'!$N$16=""), $B364&gt;='Personnel Details'!$N$16), 'Personnel Details'!$Q$16, IF(AND(NOT('Personnel Details'!$I$16=""), $B364&gt;='Personnel Details'!$I$16), 'Personnel Details'!$L$16, 'Personnel Details'!$G$16)))</f>
        <v/>
      </c>
      <c r="IA364" s="59">
        <f t="shared" si="864"/>
        <v>0</v>
      </c>
      <c r="IB364" s="53"/>
      <c r="ID364" s="78" t="str">
        <f>IF(ID$9="", "", IF(AND(NOT('Personnel Details'!$N$17=""), $B364&gt;='Personnel Details'!$N$17), 'Personnel Details'!$O$17, IF(AND(NOT('Personnel Details'!$I$17=""), $B364&gt;='Personnel Details'!$I$17), 'Personnel Details'!$J$17, 'Personnel Details'!$E$17)))</f>
        <v/>
      </c>
      <c r="IE364" s="59" t="str">
        <f>IF(ID$9="", "", IF(AND(NOT('Personnel Details'!$N$17=""), $B364&gt;='Personnel Details'!$N$17), IF('Personnel Details'!$P$17="","", 'Personnel Details'!$P$17), IF(AND(NOT('Personnel Details'!$I$17=""), $B364&gt;='Personnel Details'!$I$17), IF('Personnel Details'!$K$17="", "", 'Personnel Details'!$K$17), IF('Personnel Details'!$F$17="", "", 'Personnel Details'!$F$17))))</f>
        <v/>
      </c>
      <c r="IF364" s="79" t="str">
        <f>IF(ID$9="", "", IF(AND(NOT('Personnel Details'!$N$17=""), $B364&gt;='Personnel Details'!$N$17), 'Personnel Details'!$Q$17, IF(AND(NOT('Personnel Details'!$I$17=""), $B364&gt;='Personnel Details'!$I$17), 'Personnel Details'!$L$17, 'Personnel Details'!$G$17)))</f>
        <v/>
      </c>
      <c r="IG364" s="59">
        <f t="shared" si="865"/>
        <v>0</v>
      </c>
      <c r="IH364" s="53"/>
      <c r="IJ364" s="78" t="str">
        <f>IF(IJ$9="", "", IF(AND(NOT('Personnel Details'!$N$18=""), $B364&gt;='Personnel Details'!$N$18), 'Personnel Details'!$O$18, IF(AND(NOT('Personnel Details'!$I$18=""), $B364&gt;='Personnel Details'!$I$18), 'Personnel Details'!$J$18, 'Personnel Details'!$E$18)))</f>
        <v/>
      </c>
      <c r="IK364" s="59" t="str">
        <f>IF(IJ$9="", "", IF(AND(NOT('Personnel Details'!$N$18=""), $B364&gt;='Personnel Details'!$N$18), IF('Personnel Details'!$P$18="","", 'Personnel Details'!$P$18), IF(AND(NOT('Personnel Details'!$I$18=""), $B364&gt;='Personnel Details'!$I$18), IF('Personnel Details'!$K$18="", "", 'Personnel Details'!$K$18), IF('Personnel Details'!$F$18="", "", 'Personnel Details'!$F$18))))</f>
        <v/>
      </c>
      <c r="IL364" s="79" t="str">
        <f>IF(IJ$9="", "", IF(AND(NOT('Personnel Details'!$N$18=""), $B364&gt;='Personnel Details'!$N$18), 'Personnel Details'!$Q$18, IF(AND(NOT('Personnel Details'!$I$18=""), $B364&gt;='Personnel Details'!$I$18), 'Personnel Details'!$L$18, 'Personnel Details'!$G$18)))</f>
        <v/>
      </c>
      <c r="IM364" s="59">
        <f t="shared" si="866"/>
        <v>0</v>
      </c>
      <c r="IN364" s="53"/>
      <c r="IP364" s="78" t="str">
        <f>IF(IP$9="", "", IF(AND(NOT('Personnel Details'!$N$19=""), $B364&gt;='Personnel Details'!$N$19), 'Personnel Details'!$O$19, IF(AND(NOT('Personnel Details'!$I$19=""), $B364&gt;='Personnel Details'!$I$19), 'Personnel Details'!$J$19, 'Personnel Details'!$E$19)))</f>
        <v/>
      </c>
      <c r="IQ364" s="59" t="str">
        <f>IF(IP$9="", "", IF(AND(NOT('Personnel Details'!$N$19=""), $B364&gt;='Personnel Details'!$N$19), IF('Personnel Details'!$P$19="","", 'Personnel Details'!$P$19), IF(AND(NOT('Personnel Details'!$I$19=""), $B364&gt;='Personnel Details'!$I$19), IF('Personnel Details'!$K$19="", "", 'Personnel Details'!$K$19), IF('Personnel Details'!$F$19="", "", 'Personnel Details'!$F$19))))</f>
        <v/>
      </c>
      <c r="IR364" s="79" t="str">
        <f>IF(IP$9="", "", IF(AND(NOT('Personnel Details'!$N$19=""), $B364&gt;='Personnel Details'!$N$19), 'Personnel Details'!$Q$19, IF(AND(NOT('Personnel Details'!$I$19=""), $B364&gt;='Personnel Details'!$I$19), 'Personnel Details'!$L$19, 'Personnel Details'!$G$19)))</f>
        <v/>
      </c>
      <c r="IS364" s="59">
        <f t="shared" si="867"/>
        <v>0</v>
      </c>
      <c r="IT364" s="53"/>
      <c r="IV364" s="78" t="str">
        <f>IF(IV$9="", "", IF(AND(NOT('Personnel Details'!$N$20=""), $B364&gt;='Personnel Details'!$N$20), 'Personnel Details'!$O$20, IF(AND(NOT('Personnel Details'!$I$20=""), $B364&gt;='Personnel Details'!$I$20), 'Personnel Details'!$J$20, 'Personnel Details'!$E$20)))</f>
        <v/>
      </c>
      <c r="IW364" s="59" t="str">
        <f>IF(IV$9="", "", IF(AND(NOT('Personnel Details'!$N$20=""), $B364&gt;='Personnel Details'!$N$20), IF('Personnel Details'!$P$20="","", 'Personnel Details'!$P$20), IF(AND(NOT('Personnel Details'!$I$20=""), $B364&gt;='Personnel Details'!$I$20), IF('Personnel Details'!$K$20="", "", 'Personnel Details'!$K$20), IF('Personnel Details'!$F$20="", "", 'Personnel Details'!$F$20))))</f>
        <v/>
      </c>
      <c r="IX364" s="79" t="str">
        <f>IF(IV$9="", "", IF(AND(NOT('Personnel Details'!$N$20=""), $B364&gt;='Personnel Details'!$N$20), 'Personnel Details'!$Q$20, IF(AND(NOT('Personnel Details'!$I$20=""), $B364&gt;='Personnel Details'!$I$20), 'Personnel Details'!$L$20, 'Personnel Details'!$G$20)))</f>
        <v/>
      </c>
      <c r="IY364" s="59">
        <f t="shared" si="868"/>
        <v>0</v>
      </c>
      <c r="IZ364" s="53"/>
      <c r="JB364" s="78" t="str">
        <f>IF(JB$9="", "", IF(AND(NOT('Personnel Details'!$N$21=""), $B364&gt;='Personnel Details'!$N$21), 'Personnel Details'!$O$21, IF(AND(NOT('Personnel Details'!$I$21=""), $B364&gt;='Personnel Details'!$I$21), 'Personnel Details'!$J$21, 'Personnel Details'!$E$21)))</f>
        <v/>
      </c>
      <c r="JC364" s="59" t="str">
        <f>IF(JB$9="", "", IF(AND(NOT('Personnel Details'!$N$21=""), $B364&gt;='Personnel Details'!$N$21), IF('Personnel Details'!$P$21="","", 'Personnel Details'!$P$21), IF(AND(NOT('Personnel Details'!$I$21=""), $B364&gt;='Personnel Details'!$I$21), IF('Personnel Details'!$K$21="", "", 'Personnel Details'!$K$21), IF('Personnel Details'!$F$21="", "", 'Personnel Details'!$F$21))))</f>
        <v/>
      </c>
      <c r="JD364" s="79" t="str">
        <f>IF(JB$9="", "", IF(AND(NOT('Personnel Details'!$N$21=""), $B364&gt;='Personnel Details'!$N$21), 'Personnel Details'!$Q$21, IF(AND(NOT('Personnel Details'!$I$21=""), $B364&gt;='Personnel Details'!$I$21), 'Personnel Details'!$L$21, 'Personnel Details'!$G$21)))</f>
        <v/>
      </c>
      <c r="JE364" s="59">
        <f t="shared" si="869"/>
        <v>0</v>
      </c>
      <c r="JF364" s="53"/>
      <c r="JH364" s="78" t="str">
        <f>IF(JH$9="", "", IF(AND(NOT('Personnel Details'!$N$22=""), $B364&gt;='Personnel Details'!$N$22), 'Personnel Details'!$O$22, IF(AND(NOT('Personnel Details'!$I$22=""), $B364&gt;='Personnel Details'!$I$22), 'Personnel Details'!$J$22, 'Personnel Details'!$E$22)))</f>
        <v/>
      </c>
      <c r="JI364" s="59" t="str">
        <f>IF(JH$9="", "", IF(AND(NOT('Personnel Details'!$N$22=""), $B364&gt;='Personnel Details'!$N$22), IF('Personnel Details'!$P$22="","", 'Personnel Details'!$P$22), IF(AND(NOT('Personnel Details'!$I$22=""), $B364&gt;='Personnel Details'!$I$22), IF('Personnel Details'!$K$22="", "", 'Personnel Details'!$K$22), IF('Personnel Details'!$F$22="", "", 'Personnel Details'!$F$22))))</f>
        <v/>
      </c>
      <c r="JJ364" s="79" t="str">
        <f>IF(JH$9="", "", IF(AND(NOT('Personnel Details'!$N$22=""), $B364&gt;='Personnel Details'!$N$22), 'Personnel Details'!$Q$22, IF(AND(NOT('Personnel Details'!$I$22=""), $B364&gt;='Personnel Details'!$I$22), 'Personnel Details'!$L$22, 'Personnel Details'!$G$22)))</f>
        <v/>
      </c>
      <c r="JK364" s="59">
        <f t="shared" si="870"/>
        <v>0</v>
      </c>
      <c r="JL364" s="53"/>
      <c r="JN364" s="78" t="str">
        <f>IF(JN$9="", "", IF(AND(NOT('Personnel Details'!$N$23=""), $B364&gt;='Personnel Details'!$N$23), 'Personnel Details'!$O$23, IF(AND(NOT('Personnel Details'!$I$23=""), $B364&gt;='Personnel Details'!$I$23), 'Personnel Details'!$J$23, 'Personnel Details'!$E$23)))</f>
        <v/>
      </c>
      <c r="JO364" s="59" t="str">
        <f>IF(JN$9="", "", IF(AND(NOT('Personnel Details'!$N$23=""), $B364&gt;='Personnel Details'!$N$23), IF('Personnel Details'!$P$23="","", 'Personnel Details'!$P$23), IF(AND(NOT('Personnel Details'!$I$23=""), $B364&gt;='Personnel Details'!$I$23), IF('Personnel Details'!$K$23="", "", 'Personnel Details'!$K$23), IF('Personnel Details'!$F$23="", "", 'Personnel Details'!$F$23))))</f>
        <v/>
      </c>
      <c r="JP364" s="79" t="str">
        <f>IF(JN$9="", "", IF(AND(NOT('Personnel Details'!$N$23=""), $B364&gt;='Personnel Details'!$N$23), 'Personnel Details'!$Q$23, IF(AND(NOT('Personnel Details'!$I$23=""), $B364&gt;='Personnel Details'!$I$23), 'Personnel Details'!$L$23, 'Personnel Details'!$G$23)))</f>
        <v/>
      </c>
      <c r="JQ364" s="59">
        <f t="shared" si="871"/>
        <v>0</v>
      </c>
      <c r="JR364" s="53"/>
      <c r="JT364" s="78" t="str">
        <f>IF(JT$9="", "", IF(AND(NOT('Personnel Details'!$N$24=""), $B364&gt;='Personnel Details'!$N$24), 'Personnel Details'!$O$24, IF(AND(NOT('Personnel Details'!$I$24=""), $B364&gt;='Personnel Details'!$I$24), 'Personnel Details'!$J$24, 'Personnel Details'!$E$24)))</f>
        <v/>
      </c>
      <c r="JU364" s="59" t="str">
        <f>IF(JT$9="", "", IF(AND(NOT('Personnel Details'!$N$24=""), $B364&gt;='Personnel Details'!$N$24), IF('Personnel Details'!$P$24="","", 'Personnel Details'!$P$24), IF(AND(NOT('Personnel Details'!$I$24=""), $B364&gt;='Personnel Details'!$I$24), IF('Personnel Details'!$K$24="", "", 'Personnel Details'!$K$24), IF('Personnel Details'!$F$24="", "", 'Personnel Details'!$F$24))))</f>
        <v/>
      </c>
      <c r="JV364" s="79" t="str">
        <f>IF(JT$9="", "", IF(AND(NOT('Personnel Details'!$N$24=""), $B364&gt;='Personnel Details'!$N$24), 'Personnel Details'!$Q$24, IF(AND(NOT('Personnel Details'!$I$24=""), $B364&gt;='Personnel Details'!$I$24), 'Personnel Details'!$L$24, 'Personnel Details'!$G$24)))</f>
        <v/>
      </c>
      <c r="JW364" s="59">
        <f t="shared" si="872"/>
        <v>0</v>
      </c>
      <c r="JX364" s="53"/>
      <c r="JZ364" s="78" t="str">
        <f>IF(JZ$9="", "", IF(AND(NOT('Personnel Details'!$N$25=""), $B364&gt;='Personnel Details'!$N$25), 'Personnel Details'!$O$25, IF(AND(NOT('Personnel Details'!$I$25=""), $B364&gt;='Personnel Details'!$I$25), 'Personnel Details'!$J$25, 'Personnel Details'!$E$25)))</f>
        <v/>
      </c>
      <c r="KA364" s="59" t="str">
        <f>IF(JZ$9="", "", IF(AND(NOT('Personnel Details'!$N$25=""), $B364&gt;='Personnel Details'!$N$25), IF('Personnel Details'!$P$25="","", 'Personnel Details'!$P$25), IF(AND(NOT('Personnel Details'!$I$25=""), $B364&gt;='Personnel Details'!$I$25), IF('Personnel Details'!$K$25="", "", 'Personnel Details'!$K$25), IF('Personnel Details'!$F$25="", "", 'Personnel Details'!$F$25))))</f>
        <v/>
      </c>
      <c r="KB364" s="79" t="str">
        <f>IF(JZ$9="", "", IF(AND(NOT('Personnel Details'!$N$25=""), $B364&gt;='Personnel Details'!$N$25), 'Personnel Details'!$Q$25, IF(AND(NOT('Personnel Details'!$I$25=""), $B364&gt;='Personnel Details'!$I$25), 'Personnel Details'!$L$25, 'Personnel Details'!$G$25)))</f>
        <v/>
      </c>
      <c r="KC364" s="59">
        <f t="shared" si="873"/>
        <v>0</v>
      </c>
      <c r="KD364" s="53"/>
      <c r="KF364" s="78" t="str">
        <f>IF(KF$9="", "", IF(AND(NOT('Personnel Details'!$N$26=""), $B364&gt;='Personnel Details'!$N$26), 'Personnel Details'!$O$26, IF(AND(NOT('Personnel Details'!$I$26=""), $B364&gt;='Personnel Details'!$I$26), 'Personnel Details'!$J$26, 'Personnel Details'!$E$26)))</f>
        <v/>
      </c>
      <c r="KG364" s="59" t="str">
        <f>IF(KF$9="", "", IF(AND(NOT('Personnel Details'!$N$26=""), $B364&gt;='Personnel Details'!$N$26), IF('Personnel Details'!$P$26="","", 'Personnel Details'!$P$26), IF(AND(NOT('Personnel Details'!$I$26=""), $B364&gt;='Personnel Details'!$I$26), IF('Personnel Details'!$K$26="", "", 'Personnel Details'!$K$26), IF('Personnel Details'!$F$26="", "", 'Personnel Details'!$F$26))))</f>
        <v/>
      </c>
      <c r="KH364" s="79" t="str">
        <f>IF(KF$9="", "", IF(AND(NOT('Personnel Details'!$N$26=""), $B364&gt;='Personnel Details'!$N$26), 'Personnel Details'!$Q$26, IF(AND(NOT('Personnel Details'!$I$26=""), $B364&gt;='Personnel Details'!$I$26), 'Personnel Details'!$L$26, 'Personnel Details'!$G$26)))</f>
        <v/>
      </c>
      <c r="KI364" s="59">
        <f t="shared" si="874"/>
        <v>0</v>
      </c>
      <c r="KJ364" s="53"/>
      <c r="KL364" s="78" t="str">
        <f>IF(KL$9="", "", IF(AND(NOT('Personnel Details'!$N$27=""), $B364&gt;='Personnel Details'!$N$27), 'Personnel Details'!$O$27, IF(AND(NOT('Personnel Details'!$I$27=""), $B364&gt;='Personnel Details'!$I$27), 'Personnel Details'!$J$27, 'Personnel Details'!$E$27)))</f>
        <v/>
      </c>
      <c r="KM364" s="59" t="str">
        <f>IF(KL$9="", "", IF(AND(NOT('Personnel Details'!$N$27=""), $B364&gt;='Personnel Details'!$N$27), IF('Personnel Details'!$P$27="","", 'Personnel Details'!$P$27), IF(AND(NOT('Personnel Details'!$I$27=""), $B364&gt;='Personnel Details'!$I$27), IF('Personnel Details'!$K$27="", "", 'Personnel Details'!$K$27), IF('Personnel Details'!$F$27="", "", 'Personnel Details'!$F$27))))</f>
        <v/>
      </c>
      <c r="KN364" s="79" t="str">
        <f>IF(KL$9="", "", IF(AND(NOT('Personnel Details'!$N$27=""), $B364&gt;='Personnel Details'!$N$27), 'Personnel Details'!$Q$27, IF(AND(NOT('Personnel Details'!$I$27=""), $B364&gt;='Personnel Details'!$I$27), 'Personnel Details'!$L$27, 'Personnel Details'!$G$27)))</f>
        <v/>
      </c>
      <c r="KO364" s="59">
        <f t="shared" si="875"/>
        <v>0</v>
      </c>
      <c r="KP364" s="53"/>
      <c r="KR364" s="78" t="str">
        <f>IF(KR$9="", "", IF(AND(NOT('Personnel Details'!$N$28=""), $B364&gt;='Personnel Details'!$N$28), 'Personnel Details'!$O$28, IF(AND(NOT('Personnel Details'!$I$28=""), $B364&gt;='Personnel Details'!$I$28), 'Personnel Details'!$J$28, 'Personnel Details'!$E$28)))</f>
        <v/>
      </c>
      <c r="KS364" s="59" t="str">
        <f>IF(KR$9="", "", IF(AND(NOT('Personnel Details'!$N$28=""), $B364&gt;='Personnel Details'!$N$28), IF('Personnel Details'!$P$28="","", 'Personnel Details'!$P$28), IF(AND(NOT('Personnel Details'!$I$28=""), $B364&gt;='Personnel Details'!$I$28), IF('Personnel Details'!$K$28="", "", 'Personnel Details'!$K$28), IF('Personnel Details'!$F$28="", "", 'Personnel Details'!$F$28))))</f>
        <v/>
      </c>
      <c r="KT364" s="79" t="str">
        <f>IF(KR$9="", "", IF(AND(NOT('Personnel Details'!$N$28=""), $B364&gt;='Personnel Details'!$N$28), 'Personnel Details'!$Q$28, IF(AND(NOT('Personnel Details'!$I$28=""), $B364&gt;='Personnel Details'!$I$28), 'Personnel Details'!$L$28, 'Personnel Details'!$G$28)))</f>
        <v/>
      </c>
      <c r="KU364" s="59">
        <f t="shared" si="876"/>
        <v>0</v>
      </c>
      <c r="KV364" s="53"/>
      <c r="KX364" s="78" t="str">
        <f>IF(KX$9="", "", IF(AND(NOT('Personnel Details'!$N$29=""), $B364&gt;='Personnel Details'!$N$29), 'Personnel Details'!$O$29, IF(AND(NOT('Personnel Details'!$I$29=""), $B364&gt;='Personnel Details'!$I$29), 'Personnel Details'!$J$29, 'Personnel Details'!$E$29)))</f>
        <v/>
      </c>
      <c r="KY364" s="59" t="str">
        <f>IF(KX$9="", "", IF(AND(NOT('Personnel Details'!$N$29=""), $B364&gt;='Personnel Details'!$N$29), IF('Personnel Details'!$P$29="","", 'Personnel Details'!$P$29), IF(AND(NOT('Personnel Details'!$I$29=""), $B364&gt;='Personnel Details'!$I$29), IF('Personnel Details'!$K$29="", "", 'Personnel Details'!$K$29), IF('Personnel Details'!$F$29="", "", 'Personnel Details'!$F$29))))</f>
        <v/>
      </c>
      <c r="KZ364" s="79" t="str">
        <f>IF(KX$9="", "", IF(AND(NOT('Personnel Details'!$N$29=""), $B364&gt;='Personnel Details'!$N$29), 'Personnel Details'!$Q$29, IF(AND(NOT('Personnel Details'!$I$29=""), $B364&gt;='Personnel Details'!$I$29), 'Personnel Details'!$L$29, 'Personnel Details'!$G$29)))</f>
        <v/>
      </c>
      <c r="LA364" s="59">
        <f t="shared" si="877"/>
        <v>0</v>
      </c>
      <c r="LB364" s="53"/>
      <c r="LD364" s="78" t="str">
        <f>IF(LD$9="", "", IF(AND(NOT('Personnel Details'!$N$30=""), $B364&gt;='Personnel Details'!$N$30), 'Personnel Details'!$O$30, IF(AND(NOT('Personnel Details'!$I$30=""), $B364&gt;='Personnel Details'!$I$30), 'Personnel Details'!$J$30, 'Personnel Details'!$E$30)))</f>
        <v/>
      </c>
      <c r="LE364" s="59" t="str">
        <f>IF(LD$9="", "", IF(AND(NOT('Personnel Details'!$N$30=""), $B364&gt;='Personnel Details'!$N$30), IF('Personnel Details'!$P$30="","", 'Personnel Details'!$P$30), IF(AND(NOT('Personnel Details'!$I$30=""), $B364&gt;='Personnel Details'!$I$30), IF('Personnel Details'!$K$30="", "", 'Personnel Details'!$K$30), IF('Personnel Details'!$F$30="", "", 'Personnel Details'!$F$30))))</f>
        <v/>
      </c>
      <c r="LF364" s="79" t="str">
        <f>IF(LD$9="", "", IF(AND(NOT('Personnel Details'!$N$30=""), $B364&gt;='Personnel Details'!$N$30), 'Personnel Details'!$Q$30, IF(AND(NOT('Personnel Details'!$I$30=""), $B364&gt;='Personnel Details'!$I$30), 'Personnel Details'!$L$30, 'Personnel Details'!$G$30)))</f>
        <v/>
      </c>
      <c r="LG364" s="59">
        <f t="shared" si="878"/>
        <v>0</v>
      </c>
      <c r="LH364" s="53"/>
      <c r="LJ364" s="78" t="str">
        <f>IF(LJ$9="", "", IF(AND(NOT('Personnel Details'!$N$31=""), $B364&gt;='Personnel Details'!$N$31), 'Personnel Details'!$O$31, IF(AND(NOT('Personnel Details'!$I$31=""), $B364&gt;='Personnel Details'!$I$31), 'Personnel Details'!$J$31, 'Personnel Details'!$E$31)))</f>
        <v/>
      </c>
      <c r="LK364" s="59" t="str">
        <f>IF(LJ$9="", "", IF(AND(NOT('Personnel Details'!$N$31=""), $B364&gt;='Personnel Details'!$N$31), IF('Personnel Details'!$P$31="","", 'Personnel Details'!$P$31), IF(AND(NOT('Personnel Details'!$I$31=""), $B364&gt;='Personnel Details'!$I$31), IF('Personnel Details'!$K$31="", "", 'Personnel Details'!$K$31), IF('Personnel Details'!$F$31="", "", 'Personnel Details'!$F$31))))</f>
        <v/>
      </c>
      <c r="LL364" s="79" t="str">
        <f>IF(LJ$9="", "", IF(AND(NOT('Personnel Details'!$N$31=""), $B364&gt;='Personnel Details'!$N$31), 'Personnel Details'!$Q$31, IF(AND(NOT('Personnel Details'!$I$31=""), $B364&gt;='Personnel Details'!$I$31), 'Personnel Details'!$L$31, 'Personnel Details'!$G$31)))</f>
        <v/>
      </c>
      <c r="LM364" s="59">
        <f t="shared" si="879"/>
        <v>0</v>
      </c>
      <c r="LN364" s="53"/>
      <c r="LP364" s="78" t="str">
        <f>IF(LP$9="", "", IF(AND(NOT('Personnel Details'!$N$32=""), $B364&gt;='Personnel Details'!$N$32), 'Personnel Details'!$O$32, IF(AND(NOT('Personnel Details'!$I$32=""), $B364&gt;='Personnel Details'!$I$32), 'Personnel Details'!$J$32, 'Personnel Details'!$E$32)))</f>
        <v/>
      </c>
      <c r="LQ364" s="59" t="str">
        <f>IF(LP$9="", "", IF(AND(NOT('Personnel Details'!$N$32=""), $B364&gt;='Personnel Details'!$N$32), IF('Personnel Details'!$P$32="","", 'Personnel Details'!$P$32), IF(AND(NOT('Personnel Details'!$I$32=""), $B364&gt;='Personnel Details'!$I$32), IF('Personnel Details'!$K$32="", "", 'Personnel Details'!$K$32), IF('Personnel Details'!$F$32="", "", 'Personnel Details'!$F$32))))</f>
        <v/>
      </c>
      <c r="LR364" s="79" t="str">
        <f>IF(LP$9="", "", IF(AND(NOT('Personnel Details'!$N$32=""), $B364&gt;='Personnel Details'!$N$32), 'Personnel Details'!$Q$32, IF(AND(NOT('Personnel Details'!$I$32=""), $B364&gt;='Personnel Details'!$I$32), 'Personnel Details'!$L$32, 'Personnel Details'!$G$32)))</f>
        <v/>
      </c>
      <c r="LS364" s="59">
        <f t="shared" si="880"/>
        <v>0</v>
      </c>
      <c r="LT364" s="53"/>
      <c r="LV364" s="78" t="str">
        <f>IF(LV$9="", "", IF(AND(NOT('Personnel Details'!$N$33=""), $B364&gt;='Personnel Details'!$N$33), 'Personnel Details'!$O$33, IF(AND(NOT('Personnel Details'!$I$33=""), $B364&gt;='Personnel Details'!$I$33), 'Personnel Details'!$J$33, 'Personnel Details'!$E$33)))</f>
        <v/>
      </c>
      <c r="LW364" s="59" t="str">
        <f>IF(LV$9="", "", IF(AND(NOT('Personnel Details'!$N$33=""), $B364&gt;='Personnel Details'!$N$33), IF('Personnel Details'!$P$33="","", 'Personnel Details'!$P$33), IF(AND(NOT('Personnel Details'!$I$33=""), $B364&gt;='Personnel Details'!$I$33), IF('Personnel Details'!$K$33="", "", 'Personnel Details'!$K$33), IF('Personnel Details'!$F$33="", "", 'Personnel Details'!$F$33))))</f>
        <v/>
      </c>
      <c r="LX364" s="79" t="str">
        <f>IF(LV$9="", "", IF(AND(NOT('Personnel Details'!$N$33=""), $B364&gt;='Personnel Details'!$N$33), 'Personnel Details'!$Q$33, IF(AND(NOT('Personnel Details'!$I$33=""), $B364&gt;='Personnel Details'!$I$33), 'Personnel Details'!$L$33, 'Personnel Details'!$G$33)))</f>
        <v/>
      </c>
      <c r="LY364" s="59">
        <f t="shared" si="881"/>
        <v>0</v>
      </c>
      <c r="LZ364" s="53"/>
      <c r="MB364" s="78" t="str">
        <f>IF(MB$9="", "", IF(AND(NOT('Personnel Details'!$N$34=""), $B364&gt;='Personnel Details'!$N$34), 'Personnel Details'!$O$34, IF(AND(NOT('Personnel Details'!$I$34=""), $B364&gt;='Personnel Details'!$I$34), 'Personnel Details'!$J$34, 'Personnel Details'!$E$34)))</f>
        <v/>
      </c>
      <c r="MC364" s="59" t="str">
        <f>IF(MB$9="", "", IF(AND(NOT('Personnel Details'!$N$34=""), $B364&gt;='Personnel Details'!$N$34), IF('Personnel Details'!$P$34="","", 'Personnel Details'!$P$34), IF(AND(NOT('Personnel Details'!$I$34=""), $B364&gt;='Personnel Details'!$I$34), IF('Personnel Details'!$K$34="", "", 'Personnel Details'!$K$34), IF('Personnel Details'!$F$34="", "", 'Personnel Details'!$F$34))))</f>
        <v/>
      </c>
      <c r="MD364" s="79" t="str">
        <f>IF(MB$9="", "", IF(AND(NOT('Personnel Details'!$N$34=""), $B364&gt;='Personnel Details'!$N$34), 'Personnel Details'!$Q$34, IF(AND(NOT('Personnel Details'!$I$34=""), $B364&gt;='Personnel Details'!$I$34), 'Personnel Details'!$L$34, 'Personnel Details'!$G$34)))</f>
        <v/>
      </c>
      <c r="ME364" s="59">
        <f t="shared" si="882"/>
        <v>0</v>
      </c>
      <c r="MF364" s="53"/>
      <c r="MH364" s="78" t="str">
        <f>IF(MH$9="", "", IF(AND(NOT('Personnel Details'!$N$35=""), $B364&gt;='Personnel Details'!$N$35), 'Personnel Details'!$O$35, IF(AND(NOT('Personnel Details'!$I$35=""), $B364&gt;='Personnel Details'!$I$35), 'Personnel Details'!$J$35, 'Personnel Details'!$E$35)))</f>
        <v/>
      </c>
      <c r="MI364" s="59" t="str">
        <f>IF(MH$9="", "", IF(AND(NOT('Personnel Details'!$N$35=""), $B364&gt;='Personnel Details'!$N$35), IF('Personnel Details'!$P$35="","", 'Personnel Details'!$P$35), IF(AND(NOT('Personnel Details'!$I$35=""), $B364&gt;='Personnel Details'!$I$35), IF('Personnel Details'!$K$35="", "", 'Personnel Details'!$K$35), IF('Personnel Details'!$F$35="", "", 'Personnel Details'!$F$35))))</f>
        <v/>
      </c>
      <c r="MJ364" s="79" t="str">
        <f>IF(MH$9="", "", IF(AND(NOT('Personnel Details'!$N$35=""), $B364&gt;='Personnel Details'!$N$35), 'Personnel Details'!$Q$35, IF(AND(NOT('Personnel Details'!$I$35=""), $B364&gt;='Personnel Details'!$I$35), 'Personnel Details'!$L$35, 'Personnel Details'!$G$35)))</f>
        <v/>
      </c>
      <c r="MK364" s="59">
        <f t="shared" si="883"/>
        <v>0</v>
      </c>
      <c r="ML364" s="53"/>
      <c r="MN364" s="78" t="str">
        <f>IF(MN$9="", "", IF(AND(NOT('Personnel Details'!$N$36=""), $B364&gt;='Personnel Details'!$N$36), 'Personnel Details'!$O$36, IF(AND(NOT('Personnel Details'!$I$36=""), $B364&gt;='Personnel Details'!$I$36), 'Personnel Details'!$J$36, 'Personnel Details'!$E$36)))</f>
        <v/>
      </c>
      <c r="MO364" s="59" t="str">
        <f>IF(MN$9="", "", IF(AND(NOT('Personnel Details'!$N$36=""), $B364&gt;='Personnel Details'!$N$36), IF('Personnel Details'!$P$36="","", 'Personnel Details'!$P$36), IF(AND(NOT('Personnel Details'!$I$36=""), $B364&gt;='Personnel Details'!$I$36), IF('Personnel Details'!$K$36="", "", 'Personnel Details'!$K$36), IF('Personnel Details'!$F$36="", "", 'Personnel Details'!$F$36))))</f>
        <v/>
      </c>
      <c r="MP364" s="79" t="str">
        <f>IF(MN$9="", "", IF(AND(NOT('Personnel Details'!$N$36=""), $B364&gt;='Personnel Details'!$N$36), 'Personnel Details'!$Q$36, IF(AND(NOT('Personnel Details'!$I$36=""), $B364&gt;='Personnel Details'!$I$36), 'Personnel Details'!$L$36, 'Personnel Details'!$G$36)))</f>
        <v/>
      </c>
      <c r="MQ364" s="59">
        <f t="shared" si="884"/>
        <v>0</v>
      </c>
      <c r="MR364" s="53"/>
      <c r="MT364" s="78" t="str">
        <f>IF(MT$9="", "", IF(AND(NOT('Personnel Details'!$N$37=""), $B364&gt;='Personnel Details'!$N$37), 'Personnel Details'!$O$37, IF(AND(NOT('Personnel Details'!$I$37=""), $B364&gt;='Personnel Details'!$I$37), 'Personnel Details'!$J$37, 'Personnel Details'!$E$37)))</f>
        <v/>
      </c>
      <c r="MU364" s="59" t="str">
        <f>IF(MT$9="", "", IF(AND(NOT('Personnel Details'!$N$37=""), $B364&gt;='Personnel Details'!$N$37), IF('Personnel Details'!$P$37="","", 'Personnel Details'!$P$37), IF(AND(NOT('Personnel Details'!$I$37=""), $B364&gt;='Personnel Details'!$I$37), IF('Personnel Details'!$K$37="", "", 'Personnel Details'!$K$37), IF('Personnel Details'!$F$37="", "", 'Personnel Details'!$F$37))))</f>
        <v/>
      </c>
      <c r="MV364" s="79" t="str">
        <f>IF(MT$9="", "", IF(AND(NOT('Personnel Details'!$N$37=""), $B364&gt;='Personnel Details'!$N$37), 'Personnel Details'!$Q$37, IF(AND(NOT('Personnel Details'!$I$37=""), $B364&gt;='Personnel Details'!$I$37), 'Personnel Details'!$L$37, 'Personnel Details'!$G$37)))</f>
        <v/>
      </c>
      <c r="MW364" s="59">
        <f t="shared" si="885"/>
        <v>0</v>
      </c>
      <c r="MX364" s="53"/>
      <c r="MZ364" s="78" t="str">
        <f>IF(MZ$9="", "", IF(AND(NOT('Personnel Details'!$N$38=""), $B364&gt;='Personnel Details'!$N$38), 'Personnel Details'!$O$38, IF(AND(NOT('Personnel Details'!$I$38=""), $B364&gt;='Personnel Details'!$I$38), 'Personnel Details'!$J$38, 'Personnel Details'!$E$38)))</f>
        <v/>
      </c>
      <c r="NA364" s="59" t="str">
        <f>IF(MZ$9="", "", IF(AND(NOT('Personnel Details'!$N$38=""), $B364&gt;='Personnel Details'!$N$38), IF('Personnel Details'!$P$38="","", 'Personnel Details'!$P$38), IF(AND(NOT('Personnel Details'!$I$38=""), $B364&gt;='Personnel Details'!$I$38), IF('Personnel Details'!$K$38="", "", 'Personnel Details'!$K$38), IF('Personnel Details'!$F$38="", "", 'Personnel Details'!$F$38))))</f>
        <v/>
      </c>
      <c r="NB364" s="79" t="str">
        <f>IF(MZ$9="", "", IF(AND(NOT('Personnel Details'!$N$38=""), $B364&gt;='Personnel Details'!$N$38), 'Personnel Details'!$Q$38, IF(AND(NOT('Personnel Details'!$I$38=""), $B364&gt;='Personnel Details'!$I$38), 'Personnel Details'!$L$38, 'Personnel Details'!$G$38)))</f>
        <v/>
      </c>
      <c r="NC364" s="59">
        <f t="shared" si="886"/>
        <v>0</v>
      </c>
      <c r="ND364" s="53"/>
      <c r="NF364" s="78" t="str">
        <f>IF(NF$9="", "", IF(AND(NOT('Personnel Details'!$N$39=""), $B364&gt;='Personnel Details'!$N$39), 'Personnel Details'!$O$39, IF(AND(NOT('Personnel Details'!$I$39=""), $B364&gt;='Personnel Details'!$I$39), 'Personnel Details'!$J$39, 'Personnel Details'!$E$39)))</f>
        <v/>
      </c>
      <c r="NG364" s="59" t="str">
        <f>IF(NF$9="", "", IF(AND(NOT('Personnel Details'!$N$39=""), $B364&gt;='Personnel Details'!$N$39), IF('Personnel Details'!$P$39="","", 'Personnel Details'!$P$39), IF(AND(NOT('Personnel Details'!$I$39=""), $B364&gt;='Personnel Details'!$I$39), IF('Personnel Details'!$K$39="", "", 'Personnel Details'!$K$39), IF('Personnel Details'!$F$39="", "", 'Personnel Details'!$F$39))))</f>
        <v/>
      </c>
      <c r="NH364" s="79" t="str">
        <f>IF(NF$9="", "", IF(AND(NOT('Personnel Details'!$N$39=""), $B364&gt;='Personnel Details'!$N$39), 'Personnel Details'!$Q$39, IF(AND(NOT('Personnel Details'!$I$39=""), $B364&gt;='Personnel Details'!$I$39), 'Personnel Details'!$L$39, 'Personnel Details'!$G$39)))</f>
        <v/>
      </c>
      <c r="NI364" s="59">
        <f t="shared" si="887"/>
        <v>0</v>
      </c>
      <c r="NJ364" s="53"/>
      <c r="NL364" s="78" t="str">
        <f>IF(NL$9="", "", IF(AND(NOT('Personnel Details'!$N$40=""), $B364&gt;='Personnel Details'!$N$40), 'Personnel Details'!$O$40, IF(AND(NOT('Personnel Details'!$I$40=""), $B364&gt;='Personnel Details'!$I$40), 'Personnel Details'!$J$40, 'Personnel Details'!$E$40)))</f>
        <v/>
      </c>
      <c r="NM364" s="59" t="str">
        <f>IF(NL$9="", "", IF(AND(NOT('Personnel Details'!$N$40=""), $B364&gt;='Personnel Details'!$N$40), IF('Personnel Details'!$P$40="","", 'Personnel Details'!$P$40), IF(AND(NOT('Personnel Details'!$I$40=""), $B364&gt;='Personnel Details'!$I$40), IF('Personnel Details'!$K$40="", "", 'Personnel Details'!$K$40), IF('Personnel Details'!$F$40="", "", 'Personnel Details'!$F$40))))</f>
        <v/>
      </c>
      <c r="NN364" s="79" t="str">
        <f>IF(NL$9="", "", IF(AND(NOT('Personnel Details'!$N$40=""), $B364&gt;='Personnel Details'!$N$40), 'Personnel Details'!$Q$40, IF(AND(NOT('Personnel Details'!$I$40=""), $B364&gt;='Personnel Details'!$I$40), 'Personnel Details'!$L$40, 'Personnel Details'!$G$40)))</f>
        <v/>
      </c>
      <c r="NO364" s="59">
        <f t="shared" si="888"/>
        <v>0</v>
      </c>
      <c r="NP364" s="53"/>
    </row>
    <row r="365" spans="1:380" x14ac:dyDescent="0.25">
      <c r="A365" s="32"/>
      <c r="B365" s="113">
        <f>IFERROR(IF(B364+1&gt;'Personnel Details'!$U$5, "", B364+1), "")</f>
        <v>44185</v>
      </c>
      <c r="C365" s="32"/>
      <c r="D365" s="120"/>
      <c r="E365" s="13" t="str">
        <f t="shared" si="767"/>
        <v/>
      </c>
      <c r="F365" s="13" t="str">
        <f t="shared" si="798"/>
        <v/>
      </c>
      <c r="G365" s="56" t="str">
        <f t="shared" si="889"/>
        <v/>
      </c>
      <c r="H365" s="16" t="str">
        <f t="shared" si="799"/>
        <v/>
      </c>
      <c r="I365" s="32"/>
      <c r="J365" s="120"/>
      <c r="K365" s="62" t="str">
        <f t="shared" si="768"/>
        <v/>
      </c>
      <c r="L365" s="62" t="str">
        <f t="shared" si="800"/>
        <v/>
      </c>
      <c r="M365" s="65" t="str">
        <f t="shared" si="890"/>
        <v/>
      </c>
      <c r="N365" s="68" t="str">
        <f t="shared" si="801"/>
        <v/>
      </c>
      <c r="O365" s="32"/>
      <c r="P365" s="120"/>
      <c r="Q365" s="62" t="str">
        <f t="shared" si="769"/>
        <v/>
      </c>
      <c r="R365" s="62" t="str">
        <f t="shared" si="802"/>
        <v/>
      </c>
      <c r="S365" s="65" t="str">
        <f t="shared" si="891"/>
        <v/>
      </c>
      <c r="T365" s="68" t="str">
        <f t="shared" si="803"/>
        <v/>
      </c>
      <c r="U365" s="32"/>
      <c r="V365" s="120"/>
      <c r="W365" s="62" t="str">
        <f t="shared" si="770"/>
        <v/>
      </c>
      <c r="X365" s="62" t="str">
        <f t="shared" si="804"/>
        <v/>
      </c>
      <c r="Y365" s="65" t="str">
        <f t="shared" si="892"/>
        <v/>
      </c>
      <c r="Z365" s="68" t="str">
        <f t="shared" si="805"/>
        <v/>
      </c>
      <c r="AA365" s="32"/>
      <c r="AB365" s="120"/>
      <c r="AC365" s="62" t="str">
        <f t="shared" si="771"/>
        <v/>
      </c>
      <c r="AD365" s="62" t="str">
        <f t="shared" si="806"/>
        <v/>
      </c>
      <c r="AE365" s="65" t="str">
        <f t="shared" si="893"/>
        <v/>
      </c>
      <c r="AF365" s="68" t="str">
        <f t="shared" si="807"/>
        <v/>
      </c>
      <c r="AG365" s="32"/>
      <c r="AH365" s="120"/>
      <c r="AI365" s="62" t="str">
        <f t="shared" si="772"/>
        <v/>
      </c>
      <c r="AJ365" s="62" t="str">
        <f t="shared" si="808"/>
        <v/>
      </c>
      <c r="AK365" s="65" t="str">
        <f t="shared" si="894"/>
        <v/>
      </c>
      <c r="AL365" s="68" t="str">
        <f t="shared" si="809"/>
        <v/>
      </c>
      <c r="AM365" s="32"/>
      <c r="AN365" s="120"/>
      <c r="AO365" s="62" t="str">
        <f t="shared" si="773"/>
        <v/>
      </c>
      <c r="AP365" s="62" t="str">
        <f t="shared" si="810"/>
        <v/>
      </c>
      <c r="AQ365" s="65" t="str">
        <f t="shared" si="895"/>
        <v/>
      </c>
      <c r="AR365" s="68" t="str">
        <f t="shared" si="811"/>
        <v/>
      </c>
      <c r="AS365" s="32"/>
      <c r="AT365" s="120"/>
      <c r="AU365" s="62" t="str">
        <f t="shared" si="774"/>
        <v/>
      </c>
      <c r="AV365" s="62" t="str">
        <f t="shared" si="812"/>
        <v/>
      </c>
      <c r="AW365" s="65" t="str">
        <f t="shared" si="896"/>
        <v/>
      </c>
      <c r="AX365" s="68" t="str">
        <f t="shared" si="813"/>
        <v/>
      </c>
      <c r="AY365" s="32"/>
      <c r="AZ365" s="120"/>
      <c r="BA365" s="62" t="str">
        <f t="shared" si="775"/>
        <v/>
      </c>
      <c r="BB365" s="62" t="str">
        <f t="shared" si="814"/>
        <v/>
      </c>
      <c r="BC365" s="65" t="str">
        <f t="shared" si="897"/>
        <v/>
      </c>
      <c r="BD365" s="68" t="str">
        <f t="shared" si="815"/>
        <v/>
      </c>
      <c r="BE365" s="32"/>
      <c r="BF365" s="120"/>
      <c r="BG365" s="62" t="str">
        <f t="shared" si="776"/>
        <v/>
      </c>
      <c r="BH365" s="62" t="str">
        <f t="shared" si="816"/>
        <v/>
      </c>
      <c r="BI365" s="65" t="str">
        <f t="shared" si="898"/>
        <v/>
      </c>
      <c r="BJ365" s="68" t="str">
        <f t="shared" si="817"/>
        <v/>
      </c>
      <c r="BK365" s="32"/>
      <c r="BL365" s="120"/>
      <c r="BM365" s="62" t="str">
        <f t="shared" si="777"/>
        <v/>
      </c>
      <c r="BN365" s="62" t="str">
        <f t="shared" si="818"/>
        <v/>
      </c>
      <c r="BO365" s="65" t="str">
        <f t="shared" si="899"/>
        <v/>
      </c>
      <c r="BP365" s="68" t="str">
        <f t="shared" si="819"/>
        <v/>
      </c>
      <c r="BQ365" s="32"/>
      <c r="BR365" s="120"/>
      <c r="BS365" s="62" t="str">
        <f t="shared" si="778"/>
        <v/>
      </c>
      <c r="BT365" s="62" t="str">
        <f t="shared" si="820"/>
        <v/>
      </c>
      <c r="BU365" s="65" t="str">
        <f t="shared" si="900"/>
        <v/>
      </c>
      <c r="BV365" s="68" t="str">
        <f t="shared" si="821"/>
        <v/>
      </c>
      <c r="BW365" s="32"/>
      <c r="BX365" s="120"/>
      <c r="BY365" s="62" t="str">
        <f t="shared" si="779"/>
        <v/>
      </c>
      <c r="BZ365" s="62" t="str">
        <f t="shared" si="822"/>
        <v/>
      </c>
      <c r="CA365" s="65" t="str">
        <f t="shared" si="901"/>
        <v/>
      </c>
      <c r="CB365" s="68" t="str">
        <f t="shared" si="823"/>
        <v/>
      </c>
      <c r="CC365" s="32"/>
      <c r="CD365" s="120"/>
      <c r="CE365" s="62" t="str">
        <f t="shared" si="780"/>
        <v/>
      </c>
      <c r="CF365" s="62" t="str">
        <f t="shared" si="824"/>
        <v/>
      </c>
      <c r="CG365" s="65" t="str">
        <f t="shared" si="902"/>
        <v/>
      </c>
      <c r="CH365" s="68" t="str">
        <f t="shared" si="825"/>
        <v/>
      </c>
      <c r="CI365" s="32"/>
      <c r="CJ365" s="120"/>
      <c r="CK365" s="62" t="str">
        <f t="shared" si="781"/>
        <v/>
      </c>
      <c r="CL365" s="62" t="str">
        <f t="shared" si="826"/>
        <v/>
      </c>
      <c r="CM365" s="65" t="str">
        <f t="shared" si="903"/>
        <v/>
      </c>
      <c r="CN365" s="68" t="str">
        <f t="shared" si="827"/>
        <v/>
      </c>
      <c r="CO365" s="32"/>
      <c r="CP365" s="120"/>
      <c r="CQ365" s="62" t="str">
        <f t="shared" si="782"/>
        <v/>
      </c>
      <c r="CR365" s="62" t="str">
        <f t="shared" si="828"/>
        <v/>
      </c>
      <c r="CS365" s="65" t="str">
        <f t="shared" si="904"/>
        <v/>
      </c>
      <c r="CT365" s="68" t="str">
        <f t="shared" si="829"/>
        <v/>
      </c>
      <c r="CU365" s="32"/>
      <c r="CV365" s="120"/>
      <c r="CW365" s="62" t="str">
        <f t="shared" si="783"/>
        <v/>
      </c>
      <c r="CX365" s="62" t="str">
        <f t="shared" si="830"/>
        <v/>
      </c>
      <c r="CY365" s="65" t="str">
        <f t="shared" si="905"/>
        <v/>
      </c>
      <c r="CZ365" s="68" t="str">
        <f t="shared" si="831"/>
        <v/>
      </c>
      <c r="DA365" s="32"/>
      <c r="DB365" s="120"/>
      <c r="DC365" s="62" t="str">
        <f t="shared" si="784"/>
        <v/>
      </c>
      <c r="DD365" s="62" t="str">
        <f t="shared" si="832"/>
        <v/>
      </c>
      <c r="DE365" s="65" t="str">
        <f t="shared" si="906"/>
        <v/>
      </c>
      <c r="DF365" s="68" t="str">
        <f t="shared" si="833"/>
        <v/>
      </c>
      <c r="DG365" s="32"/>
      <c r="DH365" s="120"/>
      <c r="DI365" s="62" t="str">
        <f t="shared" si="785"/>
        <v/>
      </c>
      <c r="DJ365" s="62" t="str">
        <f t="shared" si="834"/>
        <v/>
      </c>
      <c r="DK365" s="65" t="str">
        <f t="shared" si="907"/>
        <v/>
      </c>
      <c r="DL365" s="68" t="str">
        <f t="shared" si="835"/>
        <v/>
      </c>
      <c r="DM365" s="32"/>
      <c r="DN365" s="120"/>
      <c r="DO365" s="62" t="str">
        <f t="shared" si="786"/>
        <v/>
      </c>
      <c r="DP365" s="62" t="str">
        <f t="shared" si="836"/>
        <v/>
      </c>
      <c r="DQ365" s="65" t="str">
        <f t="shared" si="908"/>
        <v/>
      </c>
      <c r="DR365" s="68" t="str">
        <f t="shared" si="837"/>
        <v/>
      </c>
      <c r="DS365" s="32"/>
      <c r="DT365" s="120"/>
      <c r="DU365" s="62" t="str">
        <f t="shared" si="787"/>
        <v/>
      </c>
      <c r="DV365" s="62" t="str">
        <f t="shared" si="838"/>
        <v/>
      </c>
      <c r="DW365" s="65" t="str">
        <f t="shared" si="909"/>
        <v/>
      </c>
      <c r="DX365" s="68" t="str">
        <f t="shared" si="839"/>
        <v/>
      </c>
      <c r="DY365" s="32"/>
      <c r="DZ365" s="120"/>
      <c r="EA365" s="62" t="str">
        <f t="shared" si="788"/>
        <v/>
      </c>
      <c r="EB365" s="62" t="str">
        <f t="shared" si="840"/>
        <v/>
      </c>
      <c r="EC365" s="65" t="str">
        <f t="shared" si="910"/>
        <v/>
      </c>
      <c r="ED365" s="68" t="str">
        <f t="shared" si="841"/>
        <v/>
      </c>
      <c r="EE365" s="32"/>
      <c r="EF365" s="120"/>
      <c r="EG365" s="62" t="str">
        <f t="shared" si="789"/>
        <v/>
      </c>
      <c r="EH365" s="62" t="str">
        <f t="shared" si="842"/>
        <v/>
      </c>
      <c r="EI365" s="65" t="str">
        <f t="shared" si="911"/>
        <v/>
      </c>
      <c r="EJ365" s="68" t="str">
        <f t="shared" si="843"/>
        <v/>
      </c>
      <c r="EK365" s="32"/>
      <c r="EL365" s="120"/>
      <c r="EM365" s="62" t="str">
        <f t="shared" si="790"/>
        <v/>
      </c>
      <c r="EN365" s="62" t="str">
        <f t="shared" si="844"/>
        <v/>
      </c>
      <c r="EO365" s="65" t="str">
        <f t="shared" si="912"/>
        <v/>
      </c>
      <c r="EP365" s="68" t="str">
        <f t="shared" si="845"/>
        <v/>
      </c>
      <c r="EQ365" s="32"/>
      <c r="ER365" s="120"/>
      <c r="ES365" s="62" t="str">
        <f t="shared" si="791"/>
        <v/>
      </c>
      <c r="ET365" s="62" t="str">
        <f t="shared" si="846"/>
        <v/>
      </c>
      <c r="EU365" s="65" t="str">
        <f t="shared" si="913"/>
        <v/>
      </c>
      <c r="EV365" s="68" t="str">
        <f t="shared" si="847"/>
        <v/>
      </c>
      <c r="EW365" s="32"/>
      <c r="EX365" s="120"/>
      <c r="EY365" s="62" t="str">
        <f t="shared" si="792"/>
        <v/>
      </c>
      <c r="EZ365" s="62" t="str">
        <f t="shared" si="848"/>
        <v/>
      </c>
      <c r="FA365" s="65" t="str">
        <f t="shared" si="914"/>
        <v/>
      </c>
      <c r="FB365" s="68" t="str">
        <f t="shared" si="849"/>
        <v/>
      </c>
      <c r="FC365" s="32"/>
      <c r="FD365" s="120"/>
      <c r="FE365" s="62" t="str">
        <f t="shared" si="793"/>
        <v/>
      </c>
      <c r="FF365" s="62" t="str">
        <f t="shared" si="850"/>
        <v/>
      </c>
      <c r="FG365" s="65" t="str">
        <f t="shared" si="915"/>
        <v/>
      </c>
      <c r="FH365" s="68" t="str">
        <f t="shared" si="851"/>
        <v/>
      </c>
      <c r="FI365" s="32"/>
      <c r="FJ365" s="120"/>
      <c r="FK365" s="62" t="str">
        <f t="shared" si="794"/>
        <v/>
      </c>
      <c r="FL365" s="62" t="str">
        <f t="shared" si="852"/>
        <v/>
      </c>
      <c r="FM365" s="65" t="str">
        <f t="shared" si="916"/>
        <v/>
      </c>
      <c r="FN365" s="68" t="str">
        <f t="shared" si="853"/>
        <v/>
      </c>
      <c r="FO365" s="32"/>
      <c r="FP365" s="120"/>
      <c r="FQ365" s="62" t="str">
        <f t="shared" si="795"/>
        <v/>
      </c>
      <c r="FR365" s="62" t="str">
        <f t="shared" si="854"/>
        <v/>
      </c>
      <c r="FS365" s="65" t="str">
        <f t="shared" si="917"/>
        <v/>
      </c>
      <c r="FT365" s="68" t="str">
        <f t="shared" si="855"/>
        <v/>
      </c>
      <c r="FU365" s="32"/>
      <c r="FV365" s="120"/>
      <c r="FW365" s="62" t="str">
        <f t="shared" si="796"/>
        <v/>
      </c>
      <c r="FX365" s="62" t="str">
        <f t="shared" si="856"/>
        <v/>
      </c>
      <c r="FY365" s="65" t="str">
        <f t="shared" si="918"/>
        <v/>
      </c>
      <c r="FZ365" s="68" t="str">
        <f t="shared" si="857"/>
        <v/>
      </c>
      <c r="GA365" s="32"/>
      <c r="GC365" s="7" t="str">
        <f t="shared" si="858"/>
        <v>Dec 2020</v>
      </c>
      <c r="GD365" s="7" t="str">
        <f t="shared" ca="1" si="797"/>
        <v>Weekend</v>
      </c>
      <c r="GT365" s="71">
        <f>IF(GT$9="", "", IF(AND(NOT('Personnel Details'!$N$11=""), $B365&gt;='Personnel Details'!$N$11), 'Personnel Details'!$O$11, IF(AND(NOT('Personnel Details'!$I$11=""), $B365&gt;='Personnel Details'!$I$11), 'Personnel Details'!$J$11, 'Personnel Details'!$E$11)))</f>
        <v>0.8</v>
      </c>
      <c r="GU365" s="59" t="str">
        <f>IF(GT$9="", "", IF(AND(NOT('Personnel Details'!$N$11=""), $B365&gt;='Personnel Details'!$N$11), IF('Personnel Details'!$P$11="","", 'Personnel Details'!$P$11), IF(AND(NOT('Personnel Details'!$I$11=""), $B365&gt;='Personnel Details'!$I$11), IF('Personnel Details'!$K$11="", "", 'Personnel Details'!$K$11), IF('Personnel Details'!$F$11="", "", 'Personnel Details'!$F$11))))</f>
        <v/>
      </c>
      <c r="GV365" s="74">
        <f>IF(GT$9="", "", IF(AND(NOT('Personnel Details'!$N$11=""), $B365&gt;='Personnel Details'!$N$11), 'Personnel Details'!$Q$11, IF(AND(NOT('Personnel Details'!$I$11=""), $B365&gt;='Personnel Details'!$I$11), 'Personnel Details'!$L$11, 'Personnel Details'!$G$11)))</f>
        <v>0</v>
      </c>
      <c r="GW365" s="59">
        <f t="shared" si="859"/>
        <v>0</v>
      </c>
      <c r="GX365" s="53"/>
      <c r="GZ365" s="78">
        <f>IF(GZ$9="", "", IF(AND(NOT('Personnel Details'!$N$12=""), $B365&gt;='Personnel Details'!$N$12), 'Personnel Details'!$O$12, IF(AND(NOT('Personnel Details'!$I$12=""), $B365&gt;='Personnel Details'!$I$12), 'Personnel Details'!$J$12, 'Personnel Details'!$E$12)))</f>
        <v>0.8</v>
      </c>
      <c r="HA365" s="59" t="str">
        <f>IF(GZ$9="", "", IF(AND(NOT('Personnel Details'!$N$12=""), $B365&gt;='Personnel Details'!$N$12), IF('Personnel Details'!$P$12="","", 'Personnel Details'!$P$12), IF(AND(NOT('Personnel Details'!$I$12=""), $B365&gt;='Personnel Details'!$I$12), IF('Personnel Details'!$K$12="", "", 'Personnel Details'!$K$12), IF('Personnel Details'!$F$12="", "", 'Personnel Details'!$F$12))))</f>
        <v/>
      </c>
      <c r="HB365" s="79">
        <f>IF(GZ$9="", "", IF(AND(NOT('Personnel Details'!$N$12=""), $B365&gt;='Personnel Details'!$N$12), 'Personnel Details'!$Q$12, IF(AND(NOT('Personnel Details'!$I$12=""), $B365&gt;='Personnel Details'!$I$12), 'Personnel Details'!$L$12, 'Personnel Details'!$G$12)))</f>
        <v>0</v>
      </c>
      <c r="HC365" s="59">
        <f t="shared" si="860"/>
        <v>0</v>
      </c>
      <c r="HD365" s="53"/>
      <c r="HF365" s="78">
        <f>IF(HF$9="", "", IF(AND(NOT('Personnel Details'!$N$13=""), $B365&gt;='Personnel Details'!$N$13), 'Personnel Details'!$O$13, IF(AND(NOT('Personnel Details'!$I$13=""), $B365&gt;='Personnel Details'!$I$13), 'Personnel Details'!$J$13, 'Personnel Details'!$E$13)))</f>
        <v>0.8</v>
      </c>
      <c r="HG365" s="59" t="str">
        <f>IF(HF$9="", "", IF(AND(NOT('Personnel Details'!$N$13=""), $B365&gt;='Personnel Details'!$N$13), IF('Personnel Details'!$P$13="","", 'Personnel Details'!$P$13), IF(AND(NOT('Personnel Details'!$I$13=""), $B365&gt;='Personnel Details'!$I$13), IF('Personnel Details'!$K$13="", "", 'Personnel Details'!$K$13), IF('Personnel Details'!$F$13="", "", 'Personnel Details'!$F$13))))</f>
        <v/>
      </c>
      <c r="HH365" s="79">
        <f>IF(HF$9="", "", IF(AND(NOT('Personnel Details'!$N$13=""), $B365&gt;='Personnel Details'!$N$13), 'Personnel Details'!$Q$13, IF(AND(NOT('Personnel Details'!$I$13=""), $B365&gt;='Personnel Details'!$I$13), 'Personnel Details'!$L$13, 'Personnel Details'!$G$13)))</f>
        <v>0</v>
      </c>
      <c r="HI365" s="59">
        <f t="shared" si="861"/>
        <v>0</v>
      </c>
      <c r="HJ365" s="53"/>
      <c r="HL365" s="78">
        <f>IF(HL$9="", "", IF(AND(NOT('Personnel Details'!$N$14=""), $B365&gt;='Personnel Details'!$N$14), 'Personnel Details'!$O$14, IF(AND(NOT('Personnel Details'!$I$14=""), $B365&gt;='Personnel Details'!$I$14), 'Personnel Details'!$J$14, 'Personnel Details'!$E$14)))</f>
        <v>0.8</v>
      </c>
      <c r="HM365" s="59">
        <f>IF(HL$9="", "", IF(AND(NOT('Personnel Details'!$N$14=""), $B365&gt;='Personnel Details'!$N$14), IF('Personnel Details'!$P$14="","", 'Personnel Details'!$P$14), IF(AND(NOT('Personnel Details'!$I$14=""), $B365&gt;='Personnel Details'!$I$14), IF('Personnel Details'!$K$14="", "", 'Personnel Details'!$K$14), IF('Personnel Details'!$F$14="", "", 'Personnel Details'!$F$14))))</f>
        <v>2000</v>
      </c>
      <c r="HN365" s="79">
        <f>IF(HL$9="", "", IF(AND(NOT('Personnel Details'!$N$14=""), $B365&gt;='Personnel Details'!$N$14), 'Personnel Details'!$Q$14, IF(AND(NOT('Personnel Details'!$I$14=""), $B365&gt;='Personnel Details'!$I$14), 'Personnel Details'!$L$14, 'Personnel Details'!$G$14)))</f>
        <v>0.85</v>
      </c>
      <c r="HO365" s="59">
        <f t="shared" si="862"/>
        <v>0</v>
      </c>
      <c r="HP365" s="53"/>
      <c r="HR365" s="78" t="str">
        <f>IF(HR$9="", "", IF(AND(NOT('Personnel Details'!$N$15=""), $B365&gt;='Personnel Details'!$N$15), 'Personnel Details'!$O$15, IF(AND(NOT('Personnel Details'!$I$15=""), $B365&gt;='Personnel Details'!$I$15), 'Personnel Details'!$J$15, 'Personnel Details'!$E$15)))</f>
        <v/>
      </c>
      <c r="HS365" s="59" t="str">
        <f>IF(HR$9="", "", IF(AND(NOT('Personnel Details'!$N$15=""), $B365&gt;='Personnel Details'!$N$15), IF('Personnel Details'!$P$15="","", 'Personnel Details'!$P$15), IF(AND(NOT('Personnel Details'!$I$15=""), $B365&gt;='Personnel Details'!$I$15), IF('Personnel Details'!$K$15="", "", 'Personnel Details'!$K$15), IF('Personnel Details'!$F$15="", "", 'Personnel Details'!$F$15))))</f>
        <v/>
      </c>
      <c r="HT365" s="79" t="str">
        <f>IF(HR$9="", "", IF(AND(NOT('Personnel Details'!$N$15=""), $B365&gt;='Personnel Details'!$N$15), 'Personnel Details'!$Q$15, IF(AND(NOT('Personnel Details'!$I$15=""), $B365&gt;='Personnel Details'!$I$15), 'Personnel Details'!$L$15, 'Personnel Details'!$G$15)))</f>
        <v/>
      </c>
      <c r="HU365" s="59">
        <f t="shared" si="863"/>
        <v>0</v>
      </c>
      <c r="HV365" s="53"/>
      <c r="HX365" s="78" t="str">
        <f>IF(HX$9="", "", IF(AND(NOT('Personnel Details'!$N$16=""), $B365&gt;='Personnel Details'!$N$16), 'Personnel Details'!$O$16, IF(AND(NOT('Personnel Details'!$I$16=""), $B365&gt;='Personnel Details'!$I$16), 'Personnel Details'!$J$16, 'Personnel Details'!$E$16)))</f>
        <v/>
      </c>
      <c r="HY365" s="59" t="str">
        <f>IF(HX$9="", "", IF(AND(NOT('Personnel Details'!$N$16=""), $B365&gt;='Personnel Details'!$N$16), IF('Personnel Details'!$P$16="","", 'Personnel Details'!$P$16), IF(AND(NOT('Personnel Details'!$I$16=""), $B365&gt;='Personnel Details'!$I$16), IF('Personnel Details'!$K$16="", "", 'Personnel Details'!$K$16), IF('Personnel Details'!$F$16="", "", 'Personnel Details'!$F$16))))</f>
        <v/>
      </c>
      <c r="HZ365" s="79" t="str">
        <f>IF(HX$9="", "", IF(AND(NOT('Personnel Details'!$N$16=""), $B365&gt;='Personnel Details'!$N$16), 'Personnel Details'!$Q$16, IF(AND(NOT('Personnel Details'!$I$16=""), $B365&gt;='Personnel Details'!$I$16), 'Personnel Details'!$L$16, 'Personnel Details'!$G$16)))</f>
        <v/>
      </c>
      <c r="IA365" s="59">
        <f t="shared" si="864"/>
        <v>0</v>
      </c>
      <c r="IB365" s="53"/>
      <c r="ID365" s="78" t="str">
        <f>IF(ID$9="", "", IF(AND(NOT('Personnel Details'!$N$17=""), $B365&gt;='Personnel Details'!$N$17), 'Personnel Details'!$O$17, IF(AND(NOT('Personnel Details'!$I$17=""), $B365&gt;='Personnel Details'!$I$17), 'Personnel Details'!$J$17, 'Personnel Details'!$E$17)))</f>
        <v/>
      </c>
      <c r="IE365" s="59" t="str">
        <f>IF(ID$9="", "", IF(AND(NOT('Personnel Details'!$N$17=""), $B365&gt;='Personnel Details'!$N$17), IF('Personnel Details'!$P$17="","", 'Personnel Details'!$P$17), IF(AND(NOT('Personnel Details'!$I$17=""), $B365&gt;='Personnel Details'!$I$17), IF('Personnel Details'!$K$17="", "", 'Personnel Details'!$K$17), IF('Personnel Details'!$F$17="", "", 'Personnel Details'!$F$17))))</f>
        <v/>
      </c>
      <c r="IF365" s="79" t="str">
        <f>IF(ID$9="", "", IF(AND(NOT('Personnel Details'!$N$17=""), $B365&gt;='Personnel Details'!$N$17), 'Personnel Details'!$Q$17, IF(AND(NOT('Personnel Details'!$I$17=""), $B365&gt;='Personnel Details'!$I$17), 'Personnel Details'!$L$17, 'Personnel Details'!$G$17)))</f>
        <v/>
      </c>
      <c r="IG365" s="59">
        <f t="shared" si="865"/>
        <v>0</v>
      </c>
      <c r="IH365" s="53"/>
      <c r="IJ365" s="78" t="str">
        <f>IF(IJ$9="", "", IF(AND(NOT('Personnel Details'!$N$18=""), $B365&gt;='Personnel Details'!$N$18), 'Personnel Details'!$O$18, IF(AND(NOT('Personnel Details'!$I$18=""), $B365&gt;='Personnel Details'!$I$18), 'Personnel Details'!$J$18, 'Personnel Details'!$E$18)))</f>
        <v/>
      </c>
      <c r="IK365" s="59" t="str">
        <f>IF(IJ$9="", "", IF(AND(NOT('Personnel Details'!$N$18=""), $B365&gt;='Personnel Details'!$N$18), IF('Personnel Details'!$P$18="","", 'Personnel Details'!$P$18), IF(AND(NOT('Personnel Details'!$I$18=""), $B365&gt;='Personnel Details'!$I$18), IF('Personnel Details'!$K$18="", "", 'Personnel Details'!$K$18), IF('Personnel Details'!$F$18="", "", 'Personnel Details'!$F$18))))</f>
        <v/>
      </c>
      <c r="IL365" s="79" t="str">
        <f>IF(IJ$9="", "", IF(AND(NOT('Personnel Details'!$N$18=""), $B365&gt;='Personnel Details'!$N$18), 'Personnel Details'!$Q$18, IF(AND(NOT('Personnel Details'!$I$18=""), $B365&gt;='Personnel Details'!$I$18), 'Personnel Details'!$L$18, 'Personnel Details'!$G$18)))</f>
        <v/>
      </c>
      <c r="IM365" s="59">
        <f t="shared" si="866"/>
        <v>0</v>
      </c>
      <c r="IN365" s="53"/>
      <c r="IP365" s="78" t="str">
        <f>IF(IP$9="", "", IF(AND(NOT('Personnel Details'!$N$19=""), $B365&gt;='Personnel Details'!$N$19), 'Personnel Details'!$O$19, IF(AND(NOT('Personnel Details'!$I$19=""), $B365&gt;='Personnel Details'!$I$19), 'Personnel Details'!$J$19, 'Personnel Details'!$E$19)))</f>
        <v/>
      </c>
      <c r="IQ365" s="59" t="str">
        <f>IF(IP$9="", "", IF(AND(NOT('Personnel Details'!$N$19=""), $B365&gt;='Personnel Details'!$N$19), IF('Personnel Details'!$P$19="","", 'Personnel Details'!$P$19), IF(AND(NOT('Personnel Details'!$I$19=""), $B365&gt;='Personnel Details'!$I$19), IF('Personnel Details'!$K$19="", "", 'Personnel Details'!$K$19), IF('Personnel Details'!$F$19="", "", 'Personnel Details'!$F$19))))</f>
        <v/>
      </c>
      <c r="IR365" s="79" t="str">
        <f>IF(IP$9="", "", IF(AND(NOT('Personnel Details'!$N$19=""), $B365&gt;='Personnel Details'!$N$19), 'Personnel Details'!$Q$19, IF(AND(NOT('Personnel Details'!$I$19=""), $B365&gt;='Personnel Details'!$I$19), 'Personnel Details'!$L$19, 'Personnel Details'!$G$19)))</f>
        <v/>
      </c>
      <c r="IS365" s="59">
        <f t="shared" si="867"/>
        <v>0</v>
      </c>
      <c r="IT365" s="53"/>
      <c r="IV365" s="78" t="str">
        <f>IF(IV$9="", "", IF(AND(NOT('Personnel Details'!$N$20=""), $B365&gt;='Personnel Details'!$N$20), 'Personnel Details'!$O$20, IF(AND(NOT('Personnel Details'!$I$20=""), $B365&gt;='Personnel Details'!$I$20), 'Personnel Details'!$J$20, 'Personnel Details'!$E$20)))</f>
        <v/>
      </c>
      <c r="IW365" s="59" t="str">
        <f>IF(IV$9="", "", IF(AND(NOT('Personnel Details'!$N$20=""), $B365&gt;='Personnel Details'!$N$20), IF('Personnel Details'!$P$20="","", 'Personnel Details'!$P$20), IF(AND(NOT('Personnel Details'!$I$20=""), $B365&gt;='Personnel Details'!$I$20), IF('Personnel Details'!$K$20="", "", 'Personnel Details'!$K$20), IF('Personnel Details'!$F$20="", "", 'Personnel Details'!$F$20))))</f>
        <v/>
      </c>
      <c r="IX365" s="79" t="str">
        <f>IF(IV$9="", "", IF(AND(NOT('Personnel Details'!$N$20=""), $B365&gt;='Personnel Details'!$N$20), 'Personnel Details'!$Q$20, IF(AND(NOT('Personnel Details'!$I$20=""), $B365&gt;='Personnel Details'!$I$20), 'Personnel Details'!$L$20, 'Personnel Details'!$G$20)))</f>
        <v/>
      </c>
      <c r="IY365" s="59">
        <f t="shared" si="868"/>
        <v>0</v>
      </c>
      <c r="IZ365" s="53"/>
      <c r="JB365" s="78" t="str">
        <f>IF(JB$9="", "", IF(AND(NOT('Personnel Details'!$N$21=""), $B365&gt;='Personnel Details'!$N$21), 'Personnel Details'!$O$21, IF(AND(NOT('Personnel Details'!$I$21=""), $B365&gt;='Personnel Details'!$I$21), 'Personnel Details'!$J$21, 'Personnel Details'!$E$21)))</f>
        <v/>
      </c>
      <c r="JC365" s="59" t="str">
        <f>IF(JB$9="", "", IF(AND(NOT('Personnel Details'!$N$21=""), $B365&gt;='Personnel Details'!$N$21), IF('Personnel Details'!$P$21="","", 'Personnel Details'!$P$21), IF(AND(NOT('Personnel Details'!$I$21=""), $B365&gt;='Personnel Details'!$I$21), IF('Personnel Details'!$K$21="", "", 'Personnel Details'!$K$21), IF('Personnel Details'!$F$21="", "", 'Personnel Details'!$F$21))))</f>
        <v/>
      </c>
      <c r="JD365" s="79" t="str">
        <f>IF(JB$9="", "", IF(AND(NOT('Personnel Details'!$N$21=""), $B365&gt;='Personnel Details'!$N$21), 'Personnel Details'!$Q$21, IF(AND(NOT('Personnel Details'!$I$21=""), $B365&gt;='Personnel Details'!$I$21), 'Personnel Details'!$L$21, 'Personnel Details'!$G$21)))</f>
        <v/>
      </c>
      <c r="JE365" s="59">
        <f t="shared" si="869"/>
        <v>0</v>
      </c>
      <c r="JF365" s="53"/>
      <c r="JH365" s="78" t="str">
        <f>IF(JH$9="", "", IF(AND(NOT('Personnel Details'!$N$22=""), $B365&gt;='Personnel Details'!$N$22), 'Personnel Details'!$O$22, IF(AND(NOT('Personnel Details'!$I$22=""), $B365&gt;='Personnel Details'!$I$22), 'Personnel Details'!$J$22, 'Personnel Details'!$E$22)))</f>
        <v/>
      </c>
      <c r="JI365" s="59" t="str">
        <f>IF(JH$9="", "", IF(AND(NOT('Personnel Details'!$N$22=""), $B365&gt;='Personnel Details'!$N$22), IF('Personnel Details'!$P$22="","", 'Personnel Details'!$P$22), IF(AND(NOT('Personnel Details'!$I$22=""), $B365&gt;='Personnel Details'!$I$22), IF('Personnel Details'!$K$22="", "", 'Personnel Details'!$K$22), IF('Personnel Details'!$F$22="", "", 'Personnel Details'!$F$22))))</f>
        <v/>
      </c>
      <c r="JJ365" s="79" t="str">
        <f>IF(JH$9="", "", IF(AND(NOT('Personnel Details'!$N$22=""), $B365&gt;='Personnel Details'!$N$22), 'Personnel Details'!$Q$22, IF(AND(NOT('Personnel Details'!$I$22=""), $B365&gt;='Personnel Details'!$I$22), 'Personnel Details'!$L$22, 'Personnel Details'!$G$22)))</f>
        <v/>
      </c>
      <c r="JK365" s="59">
        <f t="shared" si="870"/>
        <v>0</v>
      </c>
      <c r="JL365" s="53"/>
      <c r="JN365" s="78" t="str">
        <f>IF(JN$9="", "", IF(AND(NOT('Personnel Details'!$N$23=""), $B365&gt;='Personnel Details'!$N$23), 'Personnel Details'!$O$23, IF(AND(NOT('Personnel Details'!$I$23=""), $B365&gt;='Personnel Details'!$I$23), 'Personnel Details'!$J$23, 'Personnel Details'!$E$23)))</f>
        <v/>
      </c>
      <c r="JO365" s="59" t="str">
        <f>IF(JN$9="", "", IF(AND(NOT('Personnel Details'!$N$23=""), $B365&gt;='Personnel Details'!$N$23), IF('Personnel Details'!$P$23="","", 'Personnel Details'!$P$23), IF(AND(NOT('Personnel Details'!$I$23=""), $B365&gt;='Personnel Details'!$I$23), IF('Personnel Details'!$K$23="", "", 'Personnel Details'!$K$23), IF('Personnel Details'!$F$23="", "", 'Personnel Details'!$F$23))))</f>
        <v/>
      </c>
      <c r="JP365" s="79" t="str">
        <f>IF(JN$9="", "", IF(AND(NOT('Personnel Details'!$N$23=""), $B365&gt;='Personnel Details'!$N$23), 'Personnel Details'!$Q$23, IF(AND(NOT('Personnel Details'!$I$23=""), $B365&gt;='Personnel Details'!$I$23), 'Personnel Details'!$L$23, 'Personnel Details'!$G$23)))</f>
        <v/>
      </c>
      <c r="JQ365" s="59">
        <f t="shared" si="871"/>
        <v>0</v>
      </c>
      <c r="JR365" s="53"/>
      <c r="JT365" s="78" t="str">
        <f>IF(JT$9="", "", IF(AND(NOT('Personnel Details'!$N$24=""), $B365&gt;='Personnel Details'!$N$24), 'Personnel Details'!$O$24, IF(AND(NOT('Personnel Details'!$I$24=""), $B365&gt;='Personnel Details'!$I$24), 'Personnel Details'!$J$24, 'Personnel Details'!$E$24)))</f>
        <v/>
      </c>
      <c r="JU365" s="59" t="str">
        <f>IF(JT$9="", "", IF(AND(NOT('Personnel Details'!$N$24=""), $B365&gt;='Personnel Details'!$N$24), IF('Personnel Details'!$P$24="","", 'Personnel Details'!$P$24), IF(AND(NOT('Personnel Details'!$I$24=""), $B365&gt;='Personnel Details'!$I$24), IF('Personnel Details'!$K$24="", "", 'Personnel Details'!$K$24), IF('Personnel Details'!$F$24="", "", 'Personnel Details'!$F$24))))</f>
        <v/>
      </c>
      <c r="JV365" s="79" t="str">
        <f>IF(JT$9="", "", IF(AND(NOT('Personnel Details'!$N$24=""), $B365&gt;='Personnel Details'!$N$24), 'Personnel Details'!$Q$24, IF(AND(NOT('Personnel Details'!$I$24=""), $B365&gt;='Personnel Details'!$I$24), 'Personnel Details'!$L$24, 'Personnel Details'!$G$24)))</f>
        <v/>
      </c>
      <c r="JW365" s="59">
        <f t="shared" si="872"/>
        <v>0</v>
      </c>
      <c r="JX365" s="53"/>
      <c r="JZ365" s="78" t="str">
        <f>IF(JZ$9="", "", IF(AND(NOT('Personnel Details'!$N$25=""), $B365&gt;='Personnel Details'!$N$25), 'Personnel Details'!$O$25, IF(AND(NOT('Personnel Details'!$I$25=""), $B365&gt;='Personnel Details'!$I$25), 'Personnel Details'!$J$25, 'Personnel Details'!$E$25)))</f>
        <v/>
      </c>
      <c r="KA365" s="59" t="str">
        <f>IF(JZ$9="", "", IF(AND(NOT('Personnel Details'!$N$25=""), $B365&gt;='Personnel Details'!$N$25), IF('Personnel Details'!$P$25="","", 'Personnel Details'!$P$25), IF(AND(NOT('Personnel Details'!$I$25=""), $B365&gt;='Personnel Details'!$I$25), IF('Personnel Details'!$K$25="", "", 'Personnel Details'!$K$25), IF('Personnel Details'!$F$25="", "", 'Personnel Details'!$F$25))))</f>
        <v/>
      </c>
      <c r="KB365" s="79" t="str">
        <f>IF(JZ$9="", "", IF(AND(NOT('Personnel Details'!$N$25=""), $B365&gt;='Personnel Details'!$N$25), 'Personnel Details'!$Q$25, IF(AND(NOT('Personnel Details'!$I$25=""), $B365&gt;='Personnel Details'!$I$25), 'Personnel Details'!$L$25, 'Personnel Details'!$G$25)))</f>
        <v/>
      </c>
      <c r="KC365" s="59">
        <f t="shared" si="873"/>
        <v>0</v>
      </c>
      <c r="KD365" s="53"/>
      <c r="KF365" s="78" t="str">
        <f>IF(KF$9="", "", IF(AND(NOT('Personnel Details'!$N$26=""), $B365&gt;='Personnel Details'!$N$26), 'Personnel Details'!$O$26, IF(AND(NOT('Personnel Details'!$I$26=""), $B365&gt;='Personnel Details'!$I$26), 'Personnel Details'!$J$26, 'Personnel Details'!$E$26)))</f>
        <v/>
      </c>
      <c r="KG365" s="59" t="str">
        <f>IF(KF$9="", "", IF(AND(NOT('Personnel Details'!$N$26=""), $B365&gt;='Personnel Details'!$N$26), IF('Personnel Details'!$P$26="","", 'Personnel Details'!$P$26), IF(AND(NOT('Personnel Details'!$I$26=""), $B365&gt;='Personnel Details'!$I$26), IF('Personnel Details'!$K$26="", "", 'Personnel Details'!$K$26), IF('Personnel Details'!$F$26="", "", 'Personnel Details'!$F$26))))</f>
        <v/>
      </c>
      <c r="KH365" s="79" t="str">
        <f>IF(KF$9="", "", IF(AND(NOT('Personnel Details'!$N$26=""), $B365&gt;='Personnel Details'!$N$26), 'Personnel Details'!$Q$26, IF(AND(NOT('Personnel Details'!$I$26=""), $B365&gt;='Personnel Details'!$I$26), 'Personnel Details'!$L$26, 'Personnel Details'!$G$26)))</f>
        <v/>
      </c>
      <c r="KI365" s="59">
        <f t="shared" si="874"/>
        <v>0</v>
      </c>
      <c r="KJ365" s="53"/>
      <c r="KL365" s="78" t="str">
        <f>IF(KL$9="", "", IF(AND(NOT('Personnel Details'!$N$27=""), $B365&gt;='Personnel Details'!$N$27), 'Personnel Details'!$O$27, IF(AND(NOT('Personnel Details'!$I$27=""), $B365&gt;='Personnel Details'!$I$27), 'Personnel Details'!$J$27, 'Personnel Details'!$E$27)))</f>
        <v/>
      </c>
      <c r="KM365" s="59" t="str">
        <f>IF(KL$9="", "", IF(AND(NOT('Personnel Details'!$N$27=""), $B365&gt;='Personnel Details'!$N$27), IF('Personnel Details'!$P$27="","", 'Personnel Details'!$P$27), IF(AND(NOT('Personnel Details'!$I$27=""), $B365&gt;='Personnel Details'!$I$27), IF('Personnel Details'!$K$27="", "", 'Personnel Details'!$K$27), IF('Personnel Details'!$F$27="", "", 'Personnel Details'!$F$27))))</f>
        <v/>
      </c>
      <c r="KN365" s="79" t="str">
        <f>IF(KL$9="", "", IF(AND(NOT('Personnel Details'!$N$27=""), $B365&gt;='Personnel Details'!$N$27), 'Personnel Details'!$Q$27, IF(AND(NOT('Personnel Details'!$I$27=""), $B365&gt;='Personnel Details'!$I$27), 'Personnel Details'!$L$27, 'Personnel Details'!$G$27)))</f>
        <v/>
      </c>
      <c r="KO365" s="59">
        <f t="shared" si="875"/>
        <v>0</v>
      </c>
      <c r="KP365" s="53"/>
      <c r="KR365" s="78" t="str">
        <f>IF(KR$9="", "", IF(AND(NOT('Personnel Details'!$N$28=""), $B365&gt;='Personnel Details'!$N$28), 'Personnel Details'!$O$28, IF(AND(NOT('Personnel Details'!$I$28=""), $B365&gt;='Personnel Details'!$I$28), 'Personnel Details'!$J$28, 'Personnel Details'!$E$28)))</f>
        <v/>
      </c>
      <c r="KS365" s="59" t="str">
        <f>IF(KR$9="", "", IF(AND(NOT('Personnel Details'!$N$28=""), $B365&gt;='Personnel Details'!$N$28), IF('Personnel Details'!$P$28="","", 'Personnel Details'!$P$28), IF(AND(NOT('Personnel Details'!$I$28=""), $B365&gt;='Personnel Details'!$I$28), IF('Personnel Details'!$K$28="", "", 'Personnel Details'!$K$28), IF('Personnel Details'!$F$28="", "", 'Personnel Details'!$F$28))))</f>
        <v/>
      </c>
      <c r="KT365" s="79" t="str">
        <f>IF(KR$9="", "", IF(AND(NOT('Personnel Details'!$N$28=""), $B365&gt;='Personnel Details'!$N$28), 'Personnel Details'!$Q$28, IF(AND(NOT('Personnel Details'!$I$28=""), $B365&gt;='Personnel Details'!$I$28), 'Personnel Details'!$L$28, 'Personnel Details'!$G$28)))</f>
        <v/>
      </c>
      <c r="KU365" s="59">
        <f t="shared" si="876"/>
        <v>0</v>
      </c>
      <c r="KV365" s="53"/>
      <c r="KX365" s="78" t="str">
        <f>IF(KX$9="", "", IF(AND(NOT('Personnel Details'!$N$29=""), $B365&gt;='Personnel Details'!$N$29), 'Personnel Details'!$O$29, IF(AND(NOT('Personnel Details'!$I$29=""), $B365&gt;='Personnel Details'!$I$29), 'Personnel Details'!$J$29, 'Personnel Details'!$E$29)))</f>
        <v/>
      </c>
      <c r="KY365" s="59" t="str">
        <f>IF(KX$9="", "", IF(AND(NOT('Personnel Details'!$N$29=""), $B365&gt;='Personnel Details'!$N$29), IF('Personnel Details'!$P$29="","", 'Personnel Details'!$P$29), IF(AND(NOT('Personnel Details'!$I$29=""), $B365&gt;='Personnel Details'!$I$29), IF('Personnel Details'!$K$29="", "", 'Personnel Details'!$K$29), IF('Personnel Details'!$F$29="", "", 'Personnel Details'!$F$29))))</f>
        <v/>
      </c>
      <c r="KZ365" s="79" t="str">
        <f>IF(KX$9="", "", IF(AND(NOT('Personnel Details'!$N$29=""), $B365&gt;='Personnel Details'!$N$29), 'Personnel Details'!$Q$29, IF(AND(NOT('Personnel Details'!$I$29=""), $B365&gt;='Personnel Details'!$I$29), 'Personnel Details'!$L$29, 'Personnel Details'!$G$29)))</f>
        <v/>
      </c>
      <c r="LA365" s="59">
        <f t="shared" si="877"/>
        <v>0</v>
      </c>
      <c r="LB365" s="53"/>
      <c r="LD365" s="78" t="str">
        <f>IF(LD$9="", "", IF(AND(NOT('Personnel Details'!$N$30=""), $B365&gt;='Personnel Details'!$N$30), 'Personnel Details'!$O$30, IF(AND(NOT('Personnel Details'!$I$30=""), $B365&gt;='Personnel Details'!$I$30), 'Personnel Details'!$J$30, 'Personnel Details'!$E$30)))</f>
        <v/>
      </c>
      <c r="LE365" s="59" t="str">
        <f>IF(LD$9="", "", IF(AND(NOT('Personnel Details'!$N$30=""), $B365&gt;='Personnel Details'!$N$30), IF('Personnel Details'!$P$30="","", 'Personnel Details'!$P$30), IF(AND(NOT('Personnel Details'!$I$30=""), $B365&gt;='Personnel Details'!$I$30), IF('Personnel Details'!$K$30="", "", 'Personnel Details'!$K$30), IF('Personnel Details'!$F$30="", "", 'Personnel Details'!$F$30))))</f>
        <v/>
      </c>
      <c r="LF365" s="79" t="str">
        <f>IF(LD$9="", "", IF(AND(NOT('Personnel Details'!$N$30=""), $B365&gt;='Personnel Details'!$N$30), 'Personnel Details'!$Q$30, IF(AND(NOT('Personnel Details'!$I$30=""), $B365&gt;='Personnel Details'!$I$30), 'Personnel Details'!$L$30, 'Personnel Details'!$G$30)))</f>
        <v/>
      </c>
      <c r="LG365" s="59">
        <f t="shared" si="878"/>
        <v>0</v>
      </c>
      <c r="LH365" s="53"/>
      <c r="LJ365" s="78" t="str">
        <f>IF(LJ$9="", "", IF(AND(NOT('Personnel Details'!$N$31=""), $B365&gt;='Personnel Details'!$N$31), 'Personnel Details'!$O$31, IF(AND(NOT('Personnel Details'!$I$31=""), $B365&gt;='Personnel Details'!$I$31), 'Personnel Details'!$J$31, 'Personnel Details'!$E$31)))</f>
        <v/>
      </c>
      <c r="LK365" s="59" t="str">
        <f>IF(LJ$9="", "", IF(AND(NOT('Personnel Details'!$N$31=""), $B365&gt;='Personnel Details'!$N$31), IF('Personnel Details'!$P$31="","", 'Personnel Details'!$P$31), IF(AND(NOT('Personnel Details'!$I$31=""), $B365&gt;='Personnel Details'!$I$31), IF('Personnel Details'!$K$31="", "", 'Personnel Details'!$K$31), IF('Personnel Details'!$F$31="", "", 'Personnel Details'!$F$31))))</f>
        <v/>
      </c>
      <c r="LL365" s="79" t="str">
        <f>IF(LJ$9="", "", IF(AND(NOT('Personnel Details'!$N$31=""), $B365&gt;='Personnel Details'!$N$31), 'Personnel Details'!$Q$31, IF(AND(NOT('Personnel Details'!$I$31=""), $B365&gt;='Personnel Details'!$I$31), 'Personnel Details'!$L$31, 'Personnel Details'!$G$31)))</f>
        <v/>
      </c>
      <c r="LM365" s="59">
        <f t="shared" si="879"/>
        <v>0</v>
      </c>
      <c r="LN365" s="53"/>
      <c r="LP365" s="78" t="str">
        <f>IF(LP$9="", "", IF(AND(NOT('Personnel Details'!$N$32=""), $B365&gt;='Personnel Details'!$N$32), 'Personnel Details'!$O$32, IF(AND(NOT('Personnel Details'!$I$32=""), $B365&gt;='Personnel Details'!$I$32), 'Personnel Details'!$J$32, 'Personnel Details'!$E$32)))</f>
        <v/>
      </c>
      <c r="LQ365" s="59" t="str">
        <f>IF(LP$9="", "", IF(AND(NOT('Personnel Details'!$N$32=""), $B365&gt;='Personnel Details'!$N$32), IF('Personnel Details'!$P$32="","", 'Personnel Details'!$P$32), IF(AND(NOT('Personnel Details'!$I$32=""), $B365&gt;='Personnel Details'!$I$32), IF('Personnel Details'!$K$32="", "", 'Personnel Details'!$K$32), IF('Personnel Details'!$F$32="", "", 'Personnel Details'!$F$32))))</f>
        <v/>
      </c>
      <c r="LR365" s="79" t="str">
        <f>IF(LP$9="", "", IF(AND(NOT('Personnel Details'!$N$32=""), $B365&gt;='Personnel Details'!$N$32), 'Personnel Details'!$Q$32, IF(AND(NOT('Personnel Details'!$I$32=""), $B365&gt;='Personnel Details'!$I$32), 'Personnel Details'!$L$32, 'Personnel Details'!$G$32)))</f>
        <v/>
      </c>
      <c r="LS365" s="59">
        <f t="shared" si="880"/>
        <v>0</v>
      </c>
      <c r="LT365" s="53"/>
      <c r="LV365" s="78" t="str">
        <f>IF(LV$9="", "", IF(AND(NOT('Personnel Details'!$N$33=""), $B365&gt;='Personnel Details'!$N$33), 'Personnel Details'!$O$33, IF(AND(NOT('Personnel Details'!$I$33=""), $B365&gt;='Personnel Details'!$I$33), 'Personnel Details'!$J$33, 'Personnel Details'!$E$33)))</f>
        <v/>
      </c>
      <c r="LW365" s="59" t="str">
        <f>IF(LV$9="", "", IF(AND(NOT('Personnel Details'!$N$33=""), $B365&gt;='Personnel Details'!$N$33), IF('Personnel Details'!$P$33="","", 'Personnel Details'!$P$33), IF(AND(NOT('Personnel Details'!$I$33=""), $B365&gt;='Personnel Details'!$I$33), IF('Personnel Details'!$K$33="", "", 'Personnel Details'!$K$33), IF('Personnel Details'!$F$33="", "", 'Personnel Details'!$F$33))))</f>
        <v/>
      </c>
      <c r="LX365" s="79" t="str">
        <f>IF(LV$9="", "", IF(AND(NOT('Personnel Details'!$N$33=""), $B365&gt;='Personnel Details'!$N$33), 'Personnel Details'!$Q$33, IF(AND(NOT('Personnel Details'!$I$33=""), $B365&gt;='Personnel Details'!$I$33), 'Personnel Details'!$L$33, 'Personnel Details'!$G$33)))</f>
        <v/>
      </c>
      <c r="LY365" s="59">
        <f t="shared" si="881"/>
        <v>0</v>
      </c>
      <c r="LZ365" s="53"/>
      <c r="MB365" s="78" t="str">
        <f>IF(MB$9="", "", IF(AND(NOT('Personnel Details'!$N$34=""), $B365&gt;='Personnel Details'!$N$34), 'Personnel Details'!$O$34, IF(AND(NOT('Personnel Details'!$I$34=""), $B365&gt;='Personnel Details'!$I$34), 'Personnel Details'!$J$34, 'Personnel Details'!$E$34)))</f>
        <v/>
      </c>
      <c r="MC365" s="59" t="str">
        <f>IF(MB$9="", "", IF(AND(NOT('Personnel Details'!$N$34=""), $B365&gt;='Personnel Details'!$N$34), IF('Personnel Details'!$P$34="","", 'Personnel Details'!$P$34), IF(AND(NOT('Personnel Details'!$I$34=""), $B365&gt;='Personnel Details'!$I$34), IF('Personnel Details'!$K$34="", "", 'Personnel Details'!$K$34), IF('Personnel Details'!$F$34="", "", 'Personnel Details'!$F$34))))</f>
        <v/>
      </c>
      <c r="MD365" s="79" t="str">
        <f>IF(MB$9="", "", IF(AND(NOT('Personnel Details'!$N$34=""), $B365&gt;='Personnel Details'!$N$34), 'Personnel Details'!$Q$34, IF(AND(NOT('Personnel Details'!$I$34=""), $B365&gt;='Personnel Details'!$I$34), 'Personnel Details'!$L$34, 'Personnel Details'!$G$34)))</f>
        <v/>
      </c>
      <c r="ME365" s="59">
        <f t="shared" si="882"/>
        <v>0</v>
      </c>
      <c r="MF365" s="53"/>
      <c r="MH365" s="78" t="str">
        <f>IF(MH$9="", "", IF(AND(NOT('Personnel Details'!$N$35=""), $B365&gt;='Personnel Details'!$N$35), 'Personnel Details'!$O$35, IF(AND(NOT('Personnel Details'!$I$35=""), $B365&gt;='Personnel Details'!$I$35), 'Personnel Details'!$J$35, 'Personnel Details'!$E$35)))</f>
        <v/>
      </c>
      <c r="MI365" s="59" t="str">
        <f>IF(MH$9="", "", IF(AND(NOT('Personnel Details'!$N$35=""), $B365&gt;='Personnel Details'!$N$35), IF('Personnel Details'!$P$35="","", 'Personnel Details'!$P$35), IF(AND(NOT('Personnel Details'!$I$35=""), $B365&gt;='Personnel Details'!$I$35), IF('Personnel Details'!$K$35="", "", 'Personnel Details'!$K$35), IF('Personnel Details'!$F$35="", "", 'Personnel Details'!$F$35))))</f>
        <v/>
      </c>
      <c r="MJ365" s="79" t="str">
        <f>IF(MH$9="", "", IF(AND(NOT('Personnel Details'!$N$35=""), $B365&gt;='Personnel Details'!$N$35), 'Personnel Details'!$Q$35, IF(AND(NOT('Personnel Details'!$I$35=""), $B365&gt;='Personnel Details'!$I$35), 'Personnel Details'!$L$35, 'Personnel Details'!$G$35)))</f>
        <v/>
      </c>
      <c r="MK365" s="59">
        <f t="shared" si="883"/>
        <v>0</v>
      </c>
      <c r="ML365" s="53"/>
      <c r="MN365" s="78" t="str">
        <f>IF(MN$9="", "", IF(AND(NOT('Personnel Details'!$N$36=""), $B365&gt;='Personnel Details'!$N$36), 'Personnel Details'!$O$36, IF(AND(NOT('Personnel Details'!$I$36=""), $B365&gt;='Personnel Details'!$I$36), 'Personnel Details'!$J$36, 'Personnel Details'!$E$36)))</f>
        <v/>
      </c>
      <c r="MO365" s="59" t="str">
        <f>IF(MN$9="", "", IF(AND(NOT('Personnel Details'!$N$36=""), $B365&gt;='Personnel Details'!$N$36), IF('Personnel Details'!$P$36="","", 'Personnel Details'!$P$36), IF(AND(NOT('Personnel Details'!$I$36=""), $B365&gt;='Personnel Details'!$I$36), IF('Personnel Details'!$K$36="", "", 'Personnel Details'!$K$36), IF('Personnel Details'!$F$36="", "", 'Personnel Details'!$F$36))))</f>
        <v/>
      </c>
      <c r="MP365" s="79" t="str">
        <f>IF(MN$9="", "", IF(AND(NOT('Personnel Details'!$N$36=""), $B365&gt;='Personnel Details'!$N$36), 'Personnel Details'!$Q$36, IF(AND(NOT('Personnel Details'!$I$36=""), $B365&gt;='Personnel Details'!$I$36), 'Personnel Details'!$L$36, 'Personnel Details'!$G$36)))</f>
        <v/>
      </c>
      <c r="MQ365" s="59">
        <f t="shared" si="884"/>
        <v>0</v>
      </c>
      <c r="MR365" s="53"/>
      <c r="MT365" s="78" t="str">
        <f>IF(MT$9="", "", IF(AND(NOT('Personnel Details'!$N$37=""), $B365&gt;='Personnel Details'!$N$37), 'Personnel Details'!$O$37, IF(AND(NOT('Personnel Details'!$I$37=""), $B365&gt;='Personnel Details'!$I$37), 'Personnel Details'!$J$37, 'Personnel Details'!$E$37)))</f>
        <v/>
      </c>
      <c r="MU365" s="59" t="str">
        <f>IF(MT$9="", "", IF(AND(NOT('Personnel Details'!$N$37=""), $B365&gt;='Personnel Details'!$N$37), IF('Personnel Details'!$P$37="","", 'Personnel Details'!$P$37), IF(AND(NOT('Personnel Details'!$I$37=""), $B365&gt;='Personnel Details'!$I$37), IF('Personnel Details'!$K$37="", "", 'Personnel Details'!$K$37), IF('Personnel Details'!$F$37="", "", 'Personnel Details'!$F$37))))</f>
        <v/>
      </c>
      <c r="MV365" s="79" t="str">
        <f>IF(MT$9="", "", IF(AND(NOT('Personnel Details'!$N$37=""), $B365&gt;='Personnel Details'!$N$37), 'Personnel Details'!$Q$37, IF(AND(NOT('Personnel Details'!$I$37=""), $B365&gt;='Personnel Details'!$I$37), 'Personnel Details'!$L$37, 'Personnel Details'!$G$37)))</f>
        <v/>
      </c>
      <c r="MW365" s="59">
        <f t="shared" si="885"/>
        <v>0</v>
      </c>
      <c r="MX365" s="53"/>
      <c r="MZ365" s="78" t="str">
        <f>IF(MZ$9="", "", IF(AND(NOT('Personnel Details'!$N$38=""), $B365&gt;='Personnel Details'!$N$38), 'Personnel Details'!$O$38, IF(AND(NOT('Personnel Details'!$I$38=""), $B365&gt;='Personnel Details'!$I$38), 'Personnel Details'!$J$38, 'Personnel Details'!$E$38)))</f>
        <v/>
      </c>
      <c r="NA365" s="59" t="str">
        <f>IF(MZ$9="", "", IF(AND(NOT('Personnel Details'!$N$38=""), $B365&gt;='Personnel Details'!$N$38), IF('Personnel Details'!$P$38="","", 'Personnel Details'!$P$38), IF(AND(NOT('Personnel Details'!$I$38=""), $B365&gt;='Personnel Details'!$I$38), IF('Personnel Details'!$K$38="", "", 'Personnel Details'!$K$38), IF('Personnel Details'!$F$38="", "", 'Personnel Details'!$F$38))))</f>
        <v/>
      </c>
      <c r="NB365" s="79" t="str">
        <f>IF(MZ$9="", "", IF(AND(NOT('Personnel Details'!$N$38=""), $B365&gt;='Personnel Details'!$N$38), 'Personnel Details'!$Q$38, IF(AND(NOT('Personnel Details'!$I$38=""), $B365&gt;='Personnel Details'!$I$38), 'Personnel Details'!$L$38, 'Personnel Details'!$G$38)))</f>
        <v/>
      </c>
      <c r="NC365" s="59">
        <f t="shared" si="886"/>
        <v>0</v>
      </c>
      <c r="ND365" s="53"/>
      <c r="NF365" s="78" t="str">
        <f>IF(NF$9="", "", IF(AND(NOT('Personnel Details'!$N$39=""), $B365&gt;='Personnel Details'!$N$39), 'Personnel Details'!$O$39, IF(AND(NOT('Personnel Details'!$I$39=""), $B365&gt;='Personnel Details'!$I$39), 'Personnel Details'!$J$39, 'Personnel Details'!$E$39)))</f>
        <v/>
      </c>
      <c r="NG365" s="59" t="str">
        <f>IF(NF$9="", "", IF(AND(NOT('Personnel Details'!$N$39=""), $B365&gt;='Personnel Details'!$N$39), IF('Personnel Details'!$P$39="","", 'Personnel Details'!$P$39), IF(AND(NOT('Personnel Details'!$I$39=""), $B365&gt;='Personnel Details'!$I$39), IF('Personnel Details'!$K$39="", "", 'Personnel Details'!$K$39), IF('Personnel Details'!$F$39="", "", 'Personnel Details'!$F$39))))</f>
        <v/>
      </c>
      <c r="NH365" s="79" t="str">
        <f>IF(NF$9="", "", IF(AND(NOT('Personnel Details'!$N$39=""), $B365&gt;='Personnel Details'!$N$39), 'Personnel Details'!$Q$39, IF(AND(NOT('Personnel Details'!$I$39=""), $B365&gt;='Personnel Details'!$I$39), 'Personnel Details'!$L$39, 'Personnel Details'!$G$39)))</f>
        <v/>
      </c>
      <c r="NI365" s="59">
        <f t="shared" si="887"/>
        <v>0</v>
      </c>
      <c r="NJ365" s="53"/>
      <c r="NL365" s="78" t="str">
        <f>IF(NL$9="", "", IF(AND(NOT('Personnel Details'!$N$40=""), $B365&gt;='Personnel Details'!$N$40), 'Personnel Details'!$O$40, IF(AND(NOT('Personnel Details'!$I$40=""), $B365&gt;='Personnel Details'!$I$40), 'Personnel Details'!$J$40, 'Personnel Details'!$E$40)))</f>
        <v/>
      </c>
      <c r="NM365" s="59" t="str">
        <f>IF(NL$9="", "", IF(AND(NOT('Personnel Details'!$N$40=""), $B365&gt;='Personnel Details'!$N$40), IF('Personnel Details'!$P$40="","", 'Personnel Details'!$P$40), IF(AND(NOT('Personnel Details'!$I$40=""), $B365&gt;='Personnel Details'!$I$40), IF('Personnel Details'!$K$40="", "", 'Personnel Details'!$K$40), IF('Personnel Details'!$F$40="", "", 'Personnel Details'!$F$40))))</f>
        <v/>
      </c>
      <c r="NN365" s="79" t="str">
        <f>IF(NL$9="", "", IF(AND(NOT('Personnel Details'!$N$40=""), $B365&gt;='Personnel Details'!$N$40), 'Personnel Details'!$Q$40, IF(AND(NOT('Personnel Details'!$I$40=""), $B365&gt;='Personnel Details'!$I$40), 'Personnel Details'!$L$40, 'Personnel Details'!$G$40)))</f>
        <v/>
      </c>
      <c r="NO365" s="59">
        <f t="shared" si="888"/>
        <v>0</v>
      </c>
      <c r="NP365" s="53"/>
    </row>
    <row r="366" spans="1:380" x14ac:dyDescent="0.25">
      <c r="A366" s="32"/>
      <c r="B366" s="113">
        <f>IFERROR(IF(B365+1&gt;'Personnel Details'!$U$5, "", B365+1), "")</f>
        <v>44186</v>
      </c>
      <c r="C366" s="32"/>
      <c r="D366" s="120"/>
      <c r="E366" s="13" t="str">
        <f t="shared" si="767"/>
        <v/>
      </c>
      <c r="F366" s="13" t="str">
        <f t="shared" si="798"/>
        <v/>
      </c>
      <c r="G366" s="56" t="str">
        <f t="shared" si="889"/>
        <v/>
      </c>
      <c r="H366" s="16" t="str">
        <f t="shared" si="799"/>
        <v/>
      </c>
      <c r="I366" s="32"/>
      <c r="J366" s="120"/>
      <c r="K366" s="62" t="str">
        <f t="shared" si="768"/>
        <v/>
      </c>
      <c r="L366" s="62" t="str">
        <f t="shared" si="800"/>
        <v/>
      </c>
      <c r="M366" s="65" t="str">
        <f t="shared" si="890"/>
        <v/>
      </c>
      <c r="N366" s="68" t="str">
        <f t="shared" si="801"/>
        <v/>
      </c>
      <c r="O366" s="32"/>
      <c r="P366" s="120"/>
      <c r="Q366" s="62" t="str">
        <f t="shared" si="769"/>
        <v/>
      </c>
      <c r="R366" s="62" t="str">
        <f t="shared" si="802"/>
        <v/>
      </c>
      <c r="S366" s="65" t="str">
        <f t="shared" si="891"/>
        <v/>
      </c>
      <c r="T366" s="68" t="str">
        <f t="shared" si="803"/>
        <v/>
      </c>
      <c r="U366" s="32"/>
      <c r="V366" s="120"/>
      <c r="W366" s="62" t="str">
        <f t="shared" si="770"/>
        <v/>
      </c>
      <c r="X366" s="62" t="str">
        <f t="shared" si="804"/>
        <v/>
      </c>
      <c r="Y366" s="65" t="str">
        <f t="shared" si="892"/>
        <v/>
      </c>
      <c r="Z366" s="68" t="str">
        <f t="shared" si="805"/>
        <v/>
      </c>
      <c r="AA366" s="32"/>
      <c r="AB366" s="120"/>
      <c r="AC366" s="62" t="str">
        <f t="shared" si="771"/>
        <v/>
      </c>
      <c r="AD366" s="62" t="str">
        <f t="shared" si="806"/>
        <v/>
      </c>
      <c r="AE366" s="65" t="str">
        <f t="shared" si="893"/>
        <v/>
      </c>
      <c r="AF366" s="68" t="str">
        <f t="shared" si="807"/>
        <v/>
      </c>
      <c r="AG366" s="32"/>
      <c r="AH366" s="120"/>
      <c r="AI366" s="62" t="str">
        <f t="shared" si="772"/>
        <v/>
      </c>
      <c r="AJ366" s="62" t="str">
        <f t="shared" si="808"/>
        <v/>
      </c>
      <c r="AK366" s="65" t="str">
        <f t="shared" si="894"/>
        <v/>
      </c>
      <c r="AL366" s="68" t="str">
        <f t="shared" si="809"/>
        <v/>
      </c>
      <c r="AM366" s="32"/>
      <c r="AN366" s="120"/>
      <c r="AO366" s="62" t="str">
        <f t="shared" si="773"/>
        <v/>
      </c>
      <c r="AP366" s="62" t="str">
        <f t="shared" si="810"/>
        <v/>
      </c>
      <c r="AQ366" s="65" t="str">
        <f t="shared" si="895"/>
        <v/>
      </c>
      <c r="AR366" s="68" t="str">
        <f t="shared" si="811"/>
        <v/>
      </c>
      <c r="AS366" s="32"/>
      <c r="AT366" s="120"/>
      <c r="AU366" s="62" t="str">
        <f t="shared" si="774"/>
        <v/>
      </c>
      <c r="AV366" s="62" t="str">
        <f t="shared" si="812"/>
        <v/>
      </c>
      <c r="AW366" s="65" t="str">
        <f t="shared" si="896"/>
        <v/>
      </c>
      <c r="AX366" s="68" t="str">
        <f t="shared" si="813"/>
        <v/>
      </c>
      <c r="AY366" s="32"/>
      <c r="AZ366" s="120"/>
      <c r="BA366" s="62" t="str">
        <f t="shared" si="775"/>
        <v/>
      </c>
      <c r="BB366" s="62" t="str">
        <f t="shared" si="814"/>
        <v/>
      </c>
      <c r="BC366" s="65" t="str">
        <f t="shared" si="897"/>
        <v/>
      </c>
      <c r="BD366" s="68" t="str">
        <f t="shared" si="815"/>
        <v/>
      </c>
      <c r="BE366" s="32"/>
      <c r="BF366" s="120"/>
      <c r="BG366" s="62" t="str">
        <f t="shared" si="776"/>
        <v/>
      </c>
      <c r="BH366" s="62" t="str">
        <f t="shared" si="816"/>
        <v/>
      </c>
      <c r="BI366" s="65" t="str">
        <f t="shared" si="898"/>
        <v/>
      </c>
      <c r="BJ366" s="68" t="str">
        <f t="shared" si="817"/>
        <v/>
      </c>
      <c r="BK366" s="32"/>
      <c r="BL366" s="120"/>
      <c r="BM366" s="62" t="str">
        <f t="shared" si="777"/>
        <v/>
      </c>
      <c r="BN366" s="62" t="str">
        <f t="shared" si="818"/>
        <v/>
      </c>
      <c r="BO366" s="65" t="str">
        <f t="shared" si="899"/>
        <v/>
      </c>
      <c r="BP366" s="68" t="str">
        <f t="shared" si="819"/>
        <v/>
      </c>
      <c r="BQ366" s="32"/>
      <c r="BR366" s="120"/>
      <c r="BS366" s="62" t="str">
        <f t="shared" si="778"/>
        <v/>
      </c>
      <c r="BT366" s="62" t="str">
        <f t="shared" si="820"/>
        <v/>
      </c>
      <c r="BU366" s="65" t="str">
        <f t="shared" si="900"/>
        <v/>
      </c>
      <c r="BV366" s="68" t="str">
        <f t="shared" si="821"/>
        <v/>
      </c>
      <c r="BW366" s="32"/>
      <c r="BX366" s="120"/>
      <c r="BY366" s="62" t="str">
        <f t="shared" si="779"/>
        <v/>
      </c>
      <c r="BZ366" s="62" t="str">
        <f t="shared" si="822"/>
        <v/>
      </c>
      <c r="CA366" s="65" t="str">
        <f t="shared" si="901"/>
        <v/>
      </c>
      <c r="CB366" s="68" t="str">
        <f t="shared" si="823"/>
        <v/>
      </c>
      <c r="CC366" s="32"/>
      <c r="CD366" s="120"/>
      <c r="CE366" s="62" t="str">
        <f t="shared" si="780"/>
        <v/>
      </c>
      <c r="CF366" s="62" t="str">
        <f t="shared" si="824"/>
        <v/>
      </c>
      <c r="CG366" s="65" t="str">
        <f t="shared" si="902"/>
        <v/>
      </c>
      <c r="CH366" s="68" t="str">
        <f t="shared" si="825"/>
        <v/>
      </c>
      <c r="CI366" s="32"/>
      <c r="CJ366" s="120"/>
      <c r="CK366" s="62" t="str">
        <f t="shared" si="781"/>
        <v/>
      </c>
      <c r="CL366" s="62" t="str">
        <f t="shared" si="826"/>
        <v/>
      </c>
      <c r="CM366" s="65" t="str">
        <f t="shared" si="903"/>
        <v/>
      </c>
      <c r="CN366" s="68" t="str">
        <f t="shared" si="827"/>
        <v/>
      </c>
      <c r="CO366" s="32"/>
      <c r="CP366" s="120"/>
      <c r="CQ366" s="62" t="str">
        <f t="shared" si="782"/>
        <v/>
      </c>
      <c r="CR366" s="62" t="str">
        <f t="shared" si="828"/>
        <v/>
      </c>
      <c r="CS366" s="65" t="str">
        <f t="shared" si="904"/>
        <v/>
      </c>
      <c r="CT366" s="68" t="str">
        <f t="shared" si="829"/>
        <v/>
      </c>
      <c r="CU366" s="32"/>
      <c r="CV366" s="120"/>
      <c r="CW366" s="62" t="str">
        <f t="shared" si="783"/>
        <v/>
      </c>
      <c r="CX366" s="62" t="str">
        <f t="shared" si="830"/>
        <v/>
      </c>
      <c r="CY366" s="65" t="str">
        <f t="shared" si="905"/>
        <v/>
      </c>
      <c r="CZ366" s="68" t="str">
        <f t="shared" si="831"/>
        <v/>
      </c>
      <c r="DA366" s="32"/>
      <c r="DB366" s="120"/>
      <c r="DC366" s="62" t="str">
        <f t="shared" si="784"/>
        <v/>
      </c>
      <c r="DD366" s="62" t="str">
        <f t="shared" si="832"/>
        <v/>
      </c>
      <c r="DE366" s="65" t="str">
        <f t="shared" si="906"/>
        <v/>
      </c>
      <c r="DF366" s="68" t="str">
        <f t="shared" si="833"/>
        <v/>
      </c>
      <c r="DG366" s="32"/>
      <c r="DH366" s="120"/>
      <c r="DI366" s="62" t="str">
        <f t="shared" si="785"/>
        <v/>
      </c>
      <c r="DJ366" s="62" t="str">
        <f t="shared" si="834"/>
        <v/>
      </c>
      <c r="DK366" s="65" t="str">
        <f t="shared" si="907"/>
        <v/>
      </c>
      <c r="DL366" s="68" t="str">
        <f t="shared" si="835"/>
        <v/>
      </c>
      <c r="DM366" s="32"/>
      <c r="DN366" s="120"/>
      <c r="DO366" s="62" t="str">
        <f t="shared" si="786"/>
        <v/>
      </c>
      <c r="DP366" s="62" t="str">
        <f t="shared" si="836"/>
        <v/>
      </c>
      <c r="DQ366" s="65" t="str">
        <f t="shared" si="908"/>
        <v/>
      </c>
      <c r="DR366" s="68" t="str">
        <f t="shared" si="837"/>
        <v/>
      </c>
      <c r="DS366" s="32"/>
      <c r="DT366" s="120"/>
      <c r="DU366" s="62" t="str">
        <f t="shared" si="787"/>
        <v/>
      </c>
      <c r="DV366" s="62" t="str">
        <f t="shared" si="838"/>
        <v/>
      </c>
      <c r="DW366" s="65" t="str">
        <f t="shared" si="909"/>
        <v/>
      </c>
      <c r="DX366" s="68" t="str">
        <f t="shared" si="839"/>
        <v/>
      </c>
      <c r="DY366" s="32"/>
      <c r="DZ366" s="120"/>
      <c r="EA366" s="62" t="str">
        <f t="shared" si="788"/>
        <v/>
      </c>
      <c r="EB366" s="62" t="str">
        <f t="shared" si="840"/>
        <v/>
      </c>
      <c r="EC366" s="65" t="str">
        <f t="shared" si="910"/>
        <v/>
      </c>
      <c r="ED366" s="68" t="str">
        <f t="shared" si="841"/>
        <v/>
      </c>
      <c r="EE366" s="32"/>
      <c r="EF366" s="120"/>
      <c r="EG366" s="62" t="str">
        <f t="shared" si="789"/>
        <v/>
      </c>
      <c r="EH366" s="62" t="str">
        <f t="shared" si="842"/>
        <v/>
      </c>
      <c r="EI366" s="65" t="str">
        <f t="shared" si="911"/>
        <v/>
      </c>
      <c r="EJ366" s="68" t="str">
        <f t="shared" si="843"/>
        <v/>
      </c>
      <c r="EK366" s="32"/>
      <c r="EL366" s="120"/>
      <c r="EM366" s="62" t="str">
        <f t="shared" si="790"/>
        <v/>
      </c>
      <c r="EN366" s="62" t="str">
        <f t="shared" si="844"/>
        <v/>
      </c>
      <c r="EO366" s="65" t="str">
        <f t="shared" si="912"/>
        <v/>
      </c>
      <c r="EP366" s="68" t="str">
        <f t="shared" si="845"/>
        <v/>
      </c>
      <c r="EQ366" s="32"/>
      <c r="ER366" s="120"/>
      <c r="ES366" s="62" t="str">
        <f t="shared" si="791"/>
        <v/>
      </c>
      <c r="ET366" s="62" t="str">
        <f t="shared" si="846"/>
        <v/>
      </c>
      <c r="EU366" s="65" t="str">
        <f t="shared" si="913"/>
        <v/>
      </c>
      <c r="EV366" s="68" t="str">
        <f t="shared" si="847"/>
        <v/>
      </c>
      <c r="EW366" s="32"/>
      <c r="EX366" s="120"/>
      <c r="EY366" s="62" t="str">
        <f t="shared" si="792"/>
        <v/>
      </c>
      <c r="EZ366" s="62" t="str">
        <f t="shared" si="848"/>
        <v/>
      </c>
      <c r="FA366" s="65" t="str">
        <f t="shared" si="914"/>
        <v/>
      </c>
      <c r="FB366" s="68" t="str">
        <f t="shared" si="849"/>
        <v/>
      </c>
      <c r="FC366" s="32"/>
      <c r="FD366" s="120"/>
      <c r="FE366" s="62" t="str">
        <f t="shared" si="793"/>
        <v/>
      </c>
      <c r="FF366" s="62" t="str">
        <f t="shared" si="850"/>
        <v/>
      </c>
      <c r="FG366" s="65" t="str">
        <f t="shared" si="915"/>
        <v/>
      </c>
      <c r="FH366" s="68" t="str">
        <f t="shared" si="851"/>
        <v/>
      </c>
      <c r="FI366" s="32"/>
      <c r="FJ366" s="120"/>
      <c r="FK366" s="62" t="str">
        <f t="shared" si="794"/>
        <v/>
      </c>
      <c r="FL366" s="62" t="str">
        <f t="shared" si="852"/>
        <v/>
      </c>
      <c r="FM366" s="65" t="str">
        <f t="shared" si="916"/>
        <v/>
      </c>
      <c r="FN366" s="68" t="str">
        <f t="shared" si="853"/>
        <v/>
      </c>
      <c r="FO366" s="32"/>
      <c r="FP366" s="120"/>
      <c r="FQ366" s="62" t="str">
        <f t="shared" si="795"/>
        <v/>
      </c>
      <c r="FR366" s="62" t="str">
        <f t="shared" si="854"/>
        <v/>
      </c>
      <c r="FS366" s="65" t="str">
        <f t="shared" si="917"/>
        <v/>
      </c>
      <c r="FT366" s="68" t="str">
        <f t="shared" si="855"/>
        <v/>
      </c>
      <c r="FU366" s="32"/>
      <c r="FV366" s="120"/>
      <c r="FW366" s="62" t="str">
        <f t="shared" si="796"/>
        <v/>
      </c>
      <c r="FX366" s="62" t="str">
        <f t="shared" si="856"/>
        <v/>
      </c>
      <c r="FY366" s="65" t="str">
        <f t="shared" si="918"/>
        <v/>
      </c>
      <c r="FZ366" s="68" t="str">
        <f t="shared" si="857"/>
        <v/>
      </c>
      <c r="GA366" s="32"/>
      <c r="GC366" s="7" t="str">
        <f t="shared" si="858"/>
        <v>Dec 2020</v>
      </c>
      <c r="GD366" s="7" t="str">
        <f t="shared" ca="1" si="797"/>
        <v/>
      </c>
      <c r="GT366" s="71">
        <f>IF(GT$9="", "", IF(AND(NOT('Personnel Details'!$N$11=""), $B366&gt;='Personnel Details'!$N$11), 'Personnel Details'!$O$11, IF(AND(NOT('Personnel Details'!$I$11=""), $B366&gt;='Personnel Details'!$I$11), 'Personnel Details'!$J$11, 'Personnel Details'!$E$11)))</f>
        <v>0.8</v>
      </c>
      <c r="GU366" s="59" t="str">
        <f>IF(GT$9="", "", IF(AND(NOT('Personnel Details'!$N$11=""), $B366&gt;='Personnel Details'!$N$11), IF('Personnel Details'!$P$11="","", 'Personnel Details'!$P$11), IF(AND(NOT('Personnel Details'!$I$11=""), $B366&gt;='Personnel Details'!$I$11), IF('Personnel Details'!$K$11="", "", 'Personnel Details'!$K$11), IF('Personnel Details'!$F$11="", "", 'Personnel Details'!$F$11))))</f>
        <v/>
      </c>
      <c r="GV366" s="74">
        <f>IF(GT$9="", "", IF(AND(NOT('Personnel Details'!$N$11=""), $B366&gt;='Personnel Details'!$N$11), 'Personnel Details'!$Q$11, IF(AND(NOT('Personnel Details'!$I$11=""), $B366&gt;='Personnel Details'!$I$11), 'Personnel Details'!$L$11, 'Personnel Details'!$G$11)))</f>
        <v>0</v>
      </c>
      <c r="GW366" s="59">
        <f t="shared" si="859"/>
        <v>0</v>
      </c>
      <c r="GX366" s="53"/>
      <c r="GZ366" s="78">
        <f>IF(GZ$9="", "", IF(AND(NOT('Personnel Details'!$N$12=""), $B366&gt;='Personnel Details'!$N$12), 'Personnel Details'!$O$12, IF(AND(NOT('Personnel Details'!$I$12=""), $B366&gt;='Personnel Details'!$I$12), 'Personnel Details'!$J$12, 'Personnel Details'!$E$12)))</f>
        <v>0.8</v>
      </c>
      <c r="HA366" s="59" t="str">
        <f>IF(GZ$9="", "", IF(AND(NOT('Personnel Details'!$N$12=""), $B366&gt;='Personnel Details'!$N$12), IF('Personnel Details'!$P$12="","", 'Personnel Details'!$P$12), IF(AND(NOT('Personnel Details'!$I$12=""), $B366&gt;='Personnel Details'!$I$12), IF('Personnel Details'!$K$12="", "", 'Personnel Details'!$K$12), IF('Personnel Details'!$F$12="", "", 'Personnel Details'!$F$12))))</f>
        <v/>
      </c>
      <c r="HB366" s="79">
        <f>IF(GZ$9="", "", IF(AND(NOT('Personnel Details'!$N$12=""), $B366&gt;='Personnel Details'!$N$12), 'Personnel Details'!$Q$12, IF(AND(NOT('Personnel Details'!$I$12=""), $B366&gt;='Personnel Details'!$I$12), 'Personnel Details'!$L$12, 'Personnel Details'!$G$12)))</f>
        <v>0</v>
      </c>
      <c r="HC366" s="59">
        <f t="shared" si="860"/>
        <v>0</v>
      </c>
      <c r="HD366" s="53"/>
      <c r="HF366" s="78">
        <f>IF(HF$9="", "", IF(AND(NOT('Personnel Details'!$N$13=""), $B366&gt;='Personnel Details'!$N$13), 'Personnel Details'!$O$13, IF(AND(NOT('Personnel Details'!$I$13=""), $B366&gt;='Personnel Details'!$I$13), 'Personnel Details'!$J$13, 'Personnel Details'!$E$13)))</f>
        <v>0.8</v>
      </c>
      <c r="HG366" s="59" t="str">
        <f>IF(HF$9="", "", IF(AND(NOT('Personnel Details'!$N$13=""), $B366&gt;='Personnel Details'!$N$13), IF('Personnel Details'!$P$13="","", 'Personnel Details'!$P$13), IF(AND(NOT('Personnel Details'!$I$13=""), $B366&gt;='Personnel Details'!$I$13), IF('Personnel Details'!$K$13="", "", 'Personnel Details'!$K$13), IF('Personnel Details'!$F$13="", "", 'Personnel Details'!$F$13))))</f>
        <v/>
      </c>
      <c r="HH366" s="79">
        <f>IF(HF$9="", "", IF(AND(NOT('Personnel Details'!$N$13=""), $B366&gt;='Personnel Details'!$N$13), 'Personnel Details'!$Q$13, IF(AND(NOT('Personnel Details'!$I$13=""), $B366&gt;='Personnel Details'!$I$13), 'Personnel Details'!$L$13, 'Personnel Details'!$G$13)))</f>
        <v>0</v>
      </c>
      <c r="HI366" s="59">
        <f t="shared" si="861"/>
        <v>0</v>
      </c>
      <c r="HJ366" s="53"/>
      <c r="HL366" s="78">
        <f>IF(HL$9="", "", IF(AND(NOT('Personnel Details'!$N$14=""), $B366&gt;='Personnel Details'!$N$14), 'Personnel Details'!$O$14, IF(AND(NOT('Personnel Details'!$I$14=""), $B366&gt;='Personnel Details'!$I$14), 'Personnel Details'!$J$14, 'Personnel Details'!$E$14)))</f>
        <v>0.8</v>
      </c>
      <c r="HM366" s="59">
        <f>IF(HL$9="", "", IF(AND(NOT('Personnel Details'!$N$14=""), $B366&gt;='Personnel Details'!$N$14), IF('Personnel Details'!$P$14="","", 'Personnel Details'!$P$14), IF(AND(NOT('Personnel Details'!$I$14=""), $B366&gt;='Personnel Details'!$I$14), IF('Personnel Details'!$K$14="", "", 'Personnel Details'!$K$14), IF('Personnel Details'!$F$14="", "", 'Personnel Details'!$F$14))))</f>
        <v>2000</v>
      </c>
      <c r="HN366" s="79">
        <f>IF(HL$9="", "", IF(AND(NOT('Personnel Details'!$N$14=""), $B366&gt;='Personnel Details'!$N$14), 'Personnel Details'!$Q$14, IF(AND(NOT('Personnel Details'!$I$14=""), $B366&gt;='Personnel Details'!$I$14), 'Personnel Details'!$L$14, 'Personnel Details'!$G$14)))</f>
        <v>0.85</v>
      </c>
      <c r="HO366" s="59">
        <f t="shared" si="862"/>
        <v>0</v>
      </c>
      <c r="HP366" s="53"/>
      <c r="HR366" s="78" t="str">
        <f>IF(HR$9="", "", IF(AND(NOT('Personnel Details'!$N$15=""), $B366&gt;='Personnel Details'!$N$15), 'Personnel Details'!$O$15, IF(AND(NOT('Personnel Details'!$I$15=""), $B366&gt;='Personnel Details'!$I$15), 'Personnel Details'!$J$15, 'Personnel Details'!$E$15)))</f>
        <v/>
      </c>
      <c r="HS366" s="59" t="str">
        <f>IF(HR$9="", "", IF(AND(NOT('Personnel Details'!$N$15=""), $B366&gt;='Personnel Details'!$N$15), IF('Personnel Details'!$P$15="","", 'Personnel Details'!$P$15), IF(AND(NOT('Personnel Details'!$I$15=""), $B366&gt;='Personnel Details'!$I$15), IF('Personnel Details'!$K$15="", "", 'Personnel Details'!$K$15), IF('Personnel Details'!$F$15="", "", 'Personnel Details'!$F$15))))</f>
        <v/>
      </c>
      <c r="HT366" s="79" t="str">
        <f>IF(HR$9="", "", IF(AND(NOT('Personnel Details'!$N$15=""), $B366&gt;='Personnel Details'!$N$15), 'Personnel Details'!$Q$15, IF(AND(NOT('Personnel Details'!$I$15=""), $B366&gt;='Personnel Details'!$I$15), 'Personnel Details'!$L$15, 'Personnel Details'!$G$15)))</f>
        <v/>
      </c>
      <c r="HU366" s="59">
        <f t="shared" si="863"/>
        <v>0</v>
      </c>
      <c r="HV366" s="53"/>
      <c r="HX366" s="78" t="str">
        <f>IF(HX$9="", "", IF(AND(NOT('Personnel Details'!$N$16=""), $B366&gt;='Personnel Details'!$N$16), 'Personnel Details'!$O$16, IF(AND(NOT('Personnel Details'!$I$16=""), $B366&gt;='Personnel Details'!$I$16), 'Personnel Details'!$J$16, 'Personnel Details'!$E$16)))</f>
        <v/>
      </c>
      <c r="HY366" s="59" t="str">
        <f>IF(HX$9="", "", IF(AND(NOT('Personnel Details'!$N$16=""), $B366&gt;='Personnel Details'!$N$16), IF('Personnel Details'!$P$16="","", 'Personnel Details'!$P$16), IF(AND(NOT('Personnel Details'!$I$16=""), $B366&gt;='Personnel Details'!$I$16), IF('Personnel Details'!$K$16="", "", 'Personnel Details'!$K$16), IF('Personnel Details'!$F$16="", "", 'Personnel Details'!$F$16))))</f>
        <v/>
      </c>
      <c r="HZ366" s="79" t="str">
        <f>IF(HX$9="", "", IF(AND(NOT('Personnel Details'!$N$16=""), $B366&gt;='Personnel Details'!$N$16), 'Personnel Details'!$Q$16, IF(AND(NOT('Personnel Details'!$I$16=""), $B366&gt;='Personnel Details'!$I$16), 'Personnel Details'!$L$16, 'Personnel Details'!$G$16)))</f>
        <v/>
      </c>
      <c r="IA366" s="59">
        <f t="shared" si="864"/>
        <v>0</v>
      </c>
      <c r="IB366" s="53"/>
      <c r="ID366" s="78" t="str">
        <f>IF(ID$9="", "", IF(AND(NOT('Personnel Details'!$N$17=""), $B366&gt;='Personnel Details'!$N$17), 'Personnel Details'!$O$17, IF(AND(NOT('Personnel Details'!$I$17=""), $B366&gt;='Personnel Details'!$I$17), 'Personnel Details'!$J$17, 'Personnel Details'!$E$17)))</f>
        <v/>
      </c>
      <c r="IE366" s="59" t="str">
        <f>IF(ID$9="", "", IF(AND(NOT('Personnel Details'!$N$17=""), $B366&gt;='Personnel Details'!$N$17), IF('Personnel Details'!$P$17="","", 'Personnel Details'!$P$17), IF(AND(NOT('Personnel Details'!$I$17=""), $B366&gt;='Personnel Details'!$I$17), IF('Personnel Details'!$K$17="", "", 'Personnel Details'!$K$17), IF('Personnel Details'!$F$17="", "", 'Personnel Details'!$F$17))))</f>
        <v/>
      </c>
      <c r="IF366" s="79" t="str">
        <f>IF(ID$9="", "", IF(AND(NOT('Personnel Details'!$N$17=""), $B366&gt;='Personnel Details'!$N$17), 'Personnel Details'!$Q$17, IF(AND(NOT('Personnel Details'!$I$17=""), $B366&gt;='Personnel Details'!$I$17), 'Personnel Details'!$L$17, 'Personnel Details'!$G$17)))</f>
        <v/>
      </c>
      <c r="IG366" s="59">
        <f t="shared" si="865"/>
        <v>0</v>
      </c>
      <c r="IH366" s="53"/>
      <c r="IJ366" s="78" t="str">
        <f>IF(IJ$9="", "", IF(AND(NOT('Personnel Details'!$N$18=""), $B366&gt;='Personnel Details'!$N$18), 'Personnel Details'!$O$18, IF(AND(NOT('Personnel Details'!$I$18=""), $B366&gt;='Personnel Details'!$I$18), 'Personnel Details'!$J$18, 'Personnel Details'!$E$18)))</f>
        <v/>
      </c>
      <c r="IK366" s="59" t="str">
        <f>IF(IJ$9="", "", IF(AND(NOT('Personnel Details'!$N$18=""), $B366&gt;='Personnel Details'!$N$18), IF('Personnel Details'!$P$18="","", 'Personnel Details'!$P$18), IF(AND(NOT('Personnel Details'!$I$18=""), $B366&gt;='Personnel Details'!$I$18), IF('Personnel Details'!$K$18="", "", 'Personnel Details'!$K$18), IF('Personnel Details'!$F$18="", "", 'Personnel Details'!$F$18))))</f>
        <v/>
      </c>
      <c r="IL366" s="79" t="str">
        <f>IF(IJ$9="", "", IF(AND(NOT('Personnel Details'!$N$18=""), $B366&gt;='Personnel Details'!$N$18), 'Personnel Details'!$Q$18, IF(AND(NOT('Personnel Details'!$I$18=""), $B366&gt;='Personnel Details'!$I$18), 'Personnel Details'!$L$18, 'Personnel Details'!$G$18)))</f>
        <v/>
      </c>
      <c r="IM366" s="59">
        <f t="shared" si="866"/>
        <v>0</v>
      </c>
      <c r="IN366" s="53"/>
      <c r="IP366" s="78" t="str">
        <f>IF(IP$9="", "", IF(AND(NOT('Personnel Details'!$N$19=""), $B366&gt;='Personnel Details'!$N$19), 'Personnel Details'!$O$19, IF(AND(NOT('Personnel Details'!$I$19=""), $B366&gt;='Personnel Details'!$I$19), 'Personnel Details'!$J$19, 'Personnel Details'!$E$19)))</f>
        <v/>
      </c>
      <c r="IQ366" s="59" t="str">
        <f>IF(IP$9="", "", IF(AND(NOT('Personnel Details'!$N$19=""), $B366&gt;='Personnel Details'!$N$19), IF('Personnel Details'!$P$19="","", 'Personnel Details'!$P$19), IF(AND(NOT('Personnel Details'!$I$19=""), $B366&gt;='Personnel Details'!$I$19), IF('Personnel Details'!$K$19="", "", 'Personnel Details'!$K$19), IF('Personnel Details'!$F$19="", "", 'Personnel Details'!$F$19))))</f>
        <v/>
      </c>
      <c r="IR366" s="79" t="str">
        <f>IF(IP$9="", "", IF(AND(NOT('Personnel Details'!$N$19=""), $B366&gt;='Personnel Details'!$N$19), 'Personnel Details'!$Q$19, IF(AND(NOT('Personnel Details'!$I$19=""), $B366&gt;='Personnel Details'!$I$19), 'Personnel Details'!$L$19, 'Personnel Details'!$G$19)))</f>
        <v/>
      </c>
      <c r="IS366" s="59">
        <f t="shared" si="867"/>
        <v>0</v>
      </c>
      <c r="IT366" s="53"/>
      <c r="IV366" s="78" t="str">
        <f>IF(IV$9="", "", IF(AND(NOT('Personnel Details'!$N$20=""), $B366&gt;='Personnel Details'!$N$20), 'Personnel Details'!$O$20, IF(AND(NOT('Personnel Details'!$I$20=""), $B366&gt;='Personnel Details'!$I$20), 'Personnel Details'!$J$20, 'Personnel Details'!$E$20)))</f>
        <v/>
      </c>
      <c r="IW366" s="59" t="str">
        <f>IF(IV$9="", "", IF(AND(NOT('Personnel Details'!$N$20=""), $B366&gt;='Personnel Details'!$N$20), IF('Personnel Details'!$P$20="","", 'Personnel Details'!$P$20), IF(AND(NOT('Personnel Details'!$I$20=""), $B366&gt;='Personnel Details'!$I$20), IF('Personnel Details'!$K$20="", "", 'Personnel Details'!$K$20), IF('Personnel Details'!$F$20="", "", 'Personnel Details'!$F$20))))</f>
        <v/>
      </c>
      <c r="IX366" s="79" t="str">
        <f>IF(IV$9="", "", IF(AND(NOT('Personnel Details'!$N$20=""), $B366&gt;='Personnel Details'!$N$20), 'Personnel Details'!$Q$20, IF(AND(NOT('Personnel Details'!$I$20=""), $B366&gt;='Personnel Details'!$I$20), 'Personnel Details'!$L$20, 'Personnel Details'!$G$20)))</f>
        <v/>
      </c>
      <c r="IY366" s="59">
        <f t="shared" si="868"/>
        <v>0</v>
      </c>
      <c r="IZ366" s="53"/>
      <c r="JB366" s="78" t="str">
        <f>IF(JB$9="", "", IF(AND(NOT('Personnel Details'!$N$21=""), $B366&gt;='Personnel Details'!$N$21), 'Personnel Details'!$O$21, IF(AND(NOT('Personnel Details'!$I$21=""), $B366&gt;='Personnel Details'!$I$21), 'Personnel Details'!$J$21, 'Personnel Details'!$E$21)))</f>
        <v/>
      </c>
      <c r="JC366" s="59" t="str">
        <f>IF(JB$9="", "", IF(AND(NOT('Personnel Details'!$N$21=""), $B366&gt;='Personnel Details'!$N$21), IF('Personnel Details'!$P$21="","", 'Personnel Details'!$P$21), IF(AND(NOT('Personnel Details'!$I$21=""), $B366&gt;='Personnel Details'!$I$21), IF('Personnel Details'!$K$21="", "", 'Personnel Details'!$K$21), IF('Personnel Details'!$F$21="", "", 'Personnel Details'!$F$21))))</f>
        <v/>
      </c>
      <c r="JD366" s="79" t="str">
        <f>IF(JB$9="", "", IF(AND(NOT('Personnel Details'!$N$21=""), $B366&gt;='Personnel Details'!$N$21), 'Personnel Details'!$Q$21, IF(AND(NOT('Personnel Details'!$I$21=""), $B366&gt;='Personnel Details'!$I$21), 'Personnel Details'!$L$21, 'Personnel Details'!$G$21)))</f>
        <v/>
      </c>
      <c r="JE366" s="59">
        <f t="shared" si="869"/>
        <v>0</v>
      </c>
      <c r="JF366" s="53"/>
      <c r="JH366" s="78" t="str">
        <f>IF(JH$9="", "", IF(AND(NOT('Personnel Details'!$N$22=""), $B366&gt;='Personnel Details'!$N$22), 'Personnel Details'!$O$22, IF(AND(NOT('Personnel Details'!$I$22=""), $B366&gt;='Personnel Details'!$I$22), 'Personnel Details'!$J$22, 'Personnel Details'!$E$22)))</f>
        <v/>
      </c>
      <c r="JI366" s="59" t="str">
        <f>IF(JH$9="", "", IF(AND(NOT('Personnel Details'!$N$22=""), $B366&gt;='Personnel Details'!$N$22), IF('Personnel Details'!$P$22="","", 'Personnel Details'!$P$22), IF(AND(NOT('Personnel Details'!$I$22=""), $B366&gt;='Personnel Details'!$I$22), IF('Personnel Details'!$K$22="", "", 'Personnel Details'!$K$22), IF('Personnel Details'!$F$22="", "", 'Personnel Details'!$F$22))))</f>
        <v/>
      </c>
      <c r="JJ366" s="79" t="str">
        <f>IF(JH$9="", "", IF(AND(NOT('Personnel Details'!$N$22=""), $B366&gt;='Personnel Details'!$N$22), 'Personnel Details'!$Q$22, IF(AND(NOT('Personnel Details'!$I$22=""), $B366&gt;='Personnel Details'!$I$22), 'Personnel Details'!$L$22, 'Personnel Details'!$G$22)))</f>
        <v/>
      </c>
      <c r="JK366" s="59">
        <f t="shared" si="870"/>
        <v>0</v>
      </c>
      <c r="JL366" s="53"/>
      <c r="JN366" s="78" t="str">
        <f>IF(JN$9="", "", IF(AND(NOT('Personnel Details'!$N$23=""), $B366&gt;='Personnel Details'!$N$23), 'Personnel Details'!$O$23, IF(AND(NOT('Personnel Details'!$I$23=""), $B366&gt;='Personnel Details'!$I$23), 'Personnel Details'!$J$23, 'Personnel Details'!$E$23)))</f>
        <v/>
      </c>
      <c r="JO366" s="59" t="str">
        <f>IF(JN$9="", "", IF(AND(NOT('Personnel Details'!$N$23=""), $B366&gt;='Personnel Details'!$N$23), IF('Personnel Details'!$P$23="","", 'Personnel Details'!$P$23), IF(AND(NOT('Personnel Details'!$I$23=""), $B366&gt;='Personnel Details'!$I$23), IF('Personnel Details'!$K$23="", "", 'Personnel Details'!$K$23), IF('Personnel Details'!$F$23="", "", 'Personnel Details'!$F$23))))</f>
        <v/>
      </c>
      <c r="JP366" s="79" t="str">
        <f>IF(JN$9="", "", IF(AND(NOT('Personnel Details'!$N$23=""), $B366&gt;='Personnel Details'!$N$23), 'Personnel Details'!$Q$23, IF(AND(NOT('Personnel Details'!$I$23=""), $B366&gt;='Personnel Details'!$I$23), 'Personnel Details'!$L$23, 'Personnel Details'!$G$23)))</f>
        <v/>
      </c>
      <c r="JQ366" s="59">
        <f t="shared" si="871"/>
        <v>0</v>
      </c>
      <c r="JR366" s="53"/>
      <c r="JT366" s="78" t="str">
        <f>IF(JT$9="", "", IF(AND(NOT('Personnel Details'!$N$24=""), $B366&gt;='Personnel Details'!$N$24), 'Personnel Details'!$O$24, IF(AND(NOT('Personnel Details'!$I$24=""), $B366&gt;='Personnel Details'!$I$24), 'Personnel Details'!$J$24, 'Personnel Details'!$E$24)))</f>
        <v/>
      </c>
      <c r="JU366" s="59" t="str">
        <f>IF(JT$9="", "", IF(AND(NOT('Personnel Details'!$N$24=""), $B366&gt;='Personnel Details'!$N$24), IF('Personnel Details'!$P$24="","", 'Personnel Details'!$P$24), IF(AND(NOT('Personnel Details'!$I$24=""), $B366&gt;='Personnel Details'!$I$24), IF('Personnel Details'!$K$24="", "", 'Personnel Details'!$K$24), IF('Personnel Details'!$F$24="", "", 'Personnel Details'!$F$24))))</f>
        <v/>
      </c>
      <c r="JV366" s="79" t="str">
        <f>IF(JT$9="", "", IF(AND(NOT('Personnel Details'!$N$24=""), $B366&gt;='Personnel Details'!$N$24), 'Personnel Details'!$Q$24, IF(AND(NOT('Personnel Details'!$I$24=""), $B366&gt;='Personnel Details'!$I$24), 'Personnel Details'!$L$24, 'Personnel Details'!$G$24)))</f>
        <v/>
      </c>
      <c r="JW366" s="59">
        <f t="shared" si="872"/>
        <v>0</v>
      </c>
      <c r="JX366" s="53"/>
      <c r="JZ366" s="78" t="str">
        <f>IF(JZ$9="", "", IF(AND(NOT('Personnel Details'!$N$25=""), $B366&gt;='Personnel Details'!$N$25), 'Personnel Details'!$O$25, IF(AND(NOT('Personnel Details'!$I$25=""), $B366&gt;='Personnel Details'!$I$25), 'Personnel Details'!$J$25, 'Personnel Details'!$E$25)))</f>
        <v/>
      </c>
      <c r="KA366" s="59" t="str">
        <f>IF(JZ$9="", "", IF(AND(NOT('Personnel Details'!$N$25=""), $B366&gt;='Personnel Details'!$N$25), IF('Personnel Details'!$P$25="","", 'Personnel Details'!$P$25), IF(AND(NOT('Personnel Details'!$I$25=""), $B366&gt;='Personnel Details'!$I$25), IF('Personnel Details'!$K$25="", "", 'Personnel Details'!$K$25), IF('Personnel Details'!$F$25="", "", 'Personnel Details'!$F$25))))</f>
        <v/>
      </c>
      <c r="KB366" s="79" t="str">
        <f>IF(JZ$9="", "", IF(AND(NOT('Personnel Details'!$N$25=""), $B366&gt;='Personnel Details'!$N$25), 'Personnel Details'!$Q$25, IF(AND(NOT('Personnel Details'!$I$25=""), $B366&gt;='Personnel Details'!$I$25), 'Personnel Details'!$L$25, 'Personnel Details'!$G$25)))</f>
        <v/>
      </c>
      <c r="KC366" s="59">
        <f t="shared" si="873"/>
        <v>0</v>
      </c>
      <c r="KD366" s="53"/>
      <c r="KF366" s="78" t="str">
        <f>IF(KF$9="", "", IF(AND(NOT('Personnel Details'!$N$26=""), $B366&gt;='Personnel Details'!$N$26), 'Personnel Details'!$O$26, IF(AND(NOT('Personnel Details'!$I$26=""), $B366&gt;='Personnel Details'!$I$26), 'Personnel Details'!$J$26, 'Personnel Details'!$E$26)))</f>
        <v/>
      </c>
      <c r="KG366" s="59" t="str">
        <f>IF(KF$9="", "", IF(AND(NOT('Personnel Details'!$N$26=""), $B366&gt;='Personnel Details'!$N$26), IF('Personnel Details'!$P$26="","", 'Personnel Details'!$P$26), IF(AND(NOT('Personnel Details'!$I$26=""), $B366&gt;='Personnel Details'!$I$26), IF('Personnel Details'!$K$26="", "", 'Personnel Details'!$K$26), IF('Personnel Details'!$F$26="", "", 'Personnel Details'!$F$26))))</f>
        <v/>
      </c>
      <c r="KH366" s="79" t="str">
        <f>IF(KF$9="", "", IF(AND(NOT('Personnel Details'!$N$26=""), $B366&gt;='Personnel Details'!$N$26), 'Personnel Details'!$Q$26, IF(AND(NOT('Personnel Details'!$I$26=""), $B366&gt;='Personnel Details'!$I$26), 'Personnel Details'!$L$26, 'Personnel Details'!$G$26)))</f>
        <v/>
      </c>
      <c r="KI366" s="59">
        <f t="shared" si="874"/>
        <v>0</v>
      </c>
      <c r="KJ366" s="53"/>
      <c r="KL366" s="78" t="str">
        <f>IF(KL$9="", "", IF(AND(NOT('Personnel Details'!$N$27=""), $B366&gt;='Personnel Details'!$N$27), 'Personnel Details'!$O$27, IF(AND(NOT('Personnel Details'!$I$27=""), $B366&gt;='Personnel Details'!$I$27), 'Personnel Details'!$J$27, 'Personnel Details'!$E$27)))</f>
        <v/>
      </c>
      <c r="KM366" s="59" t="str">
        <f>IF(KL$9="", "", IF(AND(NOT('Personnel Details'!$N$27=""), $B366&gt;='Personnel Details'!$N$27), IF('Personnel Details'!$P$27="","", 'Personnel Details'!$P$27), IF(AND(NOT('Personnel Details'!$I$27=""), $B366&gt;='Personnel Details'!$I$27), IF('Personnel Details'!$K$27="", "", 'Personnel Details'!$K$27), IF('Personnel Details'!$F$27="", "", 'Personnel Details'!$F$27))))</f>
        <v/>
      </c>
      <c r="KN366" s="79" t="str">
        <f>IF(KL$9="", "", IF(AND(NOT('Personnel Details'!$N$27=""), $B366&gt;='Personnel Details'!$N$27), 'Personnel Details'!$Q$27, IF(AND(NOT('Personnel Details'!$I$27=""), $B366&gt;='Personnel Details'!$I$27), 'Personnel Details'!$L$27, 'Personnel Details'!$G$27)))</f>
        <v/>
      </c>
      <c r="KO366" s="59">
        <f t="shared" si="875"/>
        <v>0</v>
      </c>
      <c r="KP366" s="53"/>
      <c r="KR366" s="78" t="str">
        <f>IF(KR$9="", "", IF(AND(NOT('Personnel Details'!$N$28=""), $B366&gt;='Personnel Details'!$N$28), 'Personnel Details'!$O$28, IF(AND(NOT('Personnel Details'!$I$28=""), $B366&gt;='Personnel Details'!$I$28), 'Personnel Details'!$J$28, 'Personnel Details'!$E$28)))</f>
        <v/>
      </c>
      <c r="KS366" s="59" t="str">
        <f>IF(KR$9="", "", IF(AND(NOT('Personnel Details'!$N$28=""), $B366&gt;='Personnel Details'!$N$28), IF('Personnel Details'!$P$28="","", 'Personnel Details'!$P$28), IF(AND(NOT('Personnel Details'!$I$28=""), $B366&gt;='Personnel Details'!$I$28), IF('Personnel Details'!$K$28="", "", 'Personnel Details'!$K$28), IF('Personnel Details'!$F$28="", "", 'Personnel Details'!$F$28))))</f>
        <v/>
      </c>
      <c r="KT366" s="79" t="str">
        <f>IF(KR$9="", "", IF(AND(NOT('Personnel Details'!$N$28=""), $B366&gt;='Personnel Details'!$N$28), 'Personnel Details'!$Q$28, IF(AND(NOT('Personnel Details'!$I$28=""), $B366&gt;='Personnel Details'!$I$28), 'Personnel Details'!$L$28, 'Personnel Details'!$G$28)))</f>
        <v/>
      </c>
      <c r="KU366" s="59">
        <f t="shared" si="876"/>
        <v>0</v>
      </c>
      <c r="KV366" s="53"/>
      <c r="KX366" s="78" t="str">
        <f>IF(KX$9="", "", IF(AND(NOT('Personnel Details'!$N$29=""), $B366&gt;='Personnel Details'!$N$29), 'Personnel Details'!$O$29, IF(AND(NOT('Personnel Details'!$I$29=""), $B366&gt;='Personnel Details'!$I$29), 'Personnel Details'!$J$29, 'Personnel Details'!$E$29)))</f>
        <v/>
      </c>
      <c r="KY366" s="59" t="str">
        <f>IF(KX$9="", "", IF(AND(NOT('Personnel Details'!$N$29=""), $B366&gt;='Personnel Details'!$N$29), IF('Personnel Details'!$P$29="","", 'Personnel Details'!$P$29), IF(AND(NOT('Personnel Details'!$I$29=""), $B366&gt;='Personnel Details'!$I$29), IF('Personnel Details'!$K$29="", "", 'Personnel Details'!$K$29), IF('Personnel Details'!$F$29="", "", 'Personnel Details'!$F$29))))</f>
        <v/>
      </c>
      <c r="KZ366" s="79" t="str">
        <f>IF(KX$9="", "", IF(AND(NOT('Personnel Details'!$N$29=""), $B366&gt;='Personnel Details'!$N$29), 'Personnel Details'!$Q$29, IF(AND(NOT('Personnel Details'!$I$29=""), $B366&gt;='Personnel Details'!$I$29), 'Personnel Details'!$L$29, 'Personnel Details'!$G$29)))</f>
        <v/>
      </c>
      <c r="LA366" s="59">
        <f t="shared" si="877"/>
        <v>0</v>
      </c>
      <c r="LB366" s="53"/>
      <c r="LD366" s="78" t="str">
        <f>IF(LD$9="", "", IF(AND(NOT('Personnel Details'!$N$30=""), $B366&gt;='Personnel Details'!$N$30), 'Personnel Details'!$O$30, IF(AND(NOT('Personnel Details'!$I$30=""), $B366&gt;='Personnel Details'!$I$30), 'Personnel Details'!$J$30, 'Personnel Details'!$E$30)))</f>
        <v/>
      </c>
      <c r="LE366" s="59" t="str">
        <f>IF(LD$9="", "", IF(AND(NOT('Personnel Details'!$N$30=""), $B366&gt;='Personnel Details'!$N$30), IF('Personnel Details'!$P$30="","", 'Personnel Details'!$P$30), IF(AND(NOT('Personnel Details'!$I$30=""), $B366&gt;='Personnel Details'!$I$30), IF('Personnel Details'!$K$30="", "", 'Personnel Details'!$K$30), IF('Personnel Details'!$F$30="", "", 'Personnel Details'!$F$30))))</f>
        <v/>
      </c>
      <c r="LF366" s="79" t="str">
        <f>IF(LD$9="", "", IF(AND(NOT('Personnel Details'!$N$30=""), $B366&gt;='Personnel Details'!$N$30), 'Personnel Details'!$Q$30, IF(AND(NOT('Personnel Details'!$I$30=""), $B366&gt;='Personnel Details'!$I$30), 'Personnel Details'!$L$30, 'Personnel Details'!$G$30)))</f>
        <v/>
      </c>
      <c r="LG366" s="59">
        <f t="shared" si="878"/>
        <v>0</v>
      </c>
      <c r="LH366" s="53"/>
      <c r="LJ366" s="78" t="str">
        <f>IF(LJ$9="", "", IF(AND(NOT('Personnel Details'!$N$31=""), $B366&gt;='Personnel Details'!$N$31), 'Personnel Details'!$O$31, IF(AND(NOT('Personnel Details'!$I$31=""), $B366&gt;='Personnel Details'!$I$31), 'Personnel Details'!$J$31, 'Personnel Details'!$E$31)))</f>
        <v/>
      </c>
      <c r="LK366" s="59" t="str">
        <f>IF(LJ$9="", "", IF(AND(NOT('Personnel Details'!$N$31=""), $B366&gt;='Personnel Details'!$N$31), IF('Personnel Details'!$P$31="","", 'Personnel Details'!$P$31), IF(AND(NOT('Personnel Details'!$I$31=""), $B366&gt;='Personnel Details'!$I$31), IF('Personnel Details'!$K$31="", "", 'Personnel Details'!$K$31), IF('Personnel Details'!$F$31="", "", 'Personnel Details'!$F$31))))</f>
        <v/>
      </c>
      <c r="LL366" s="79" t="str">
        <f>IF(LJ$9="", "", IF(AND(NOT('Personnel Details'!$N$31=""), $B366&gt;='Personnel Details'!$N$31), 'Personnel Details'!$Q$31, IF(AND(NOT('Personnel Details'!$I$31=""), $B366&gt;='Personnel Details'!$I$31), 'Personnel Details'!$L$31, 'Personnel Details'!$G$31)))</f>
        <v/>
      </c>
      <c r="LM366" s="59">
        <f t="shared" si="879"/>
        <v>0</v>
      </c>
      <c r="LN366" s="53"/>
      <c r="LP366" s="78" t="str">
        <f>IF(LP$9="", "", IF(AND(NOT('Personnel Details'!$N$32=""), $B366&gt;='Personnel Details'!$N$32), 'Personnel Details'!$O$32, IF(AND(NOT('Personnel Details'!$I$32=""), $B366&gt;='Personnel Details'!$I$32), 'Personnel Details'!$J$32, 'Personnel Details'!$E$32)))</f>
        <v/>
      </c>
      <c r="LQ366" s="59" t="str">
        <f>IF(LP$9="", "", IF(AND(NOT('Personnel Details'!$N$32=""), $B366&gt;='Personnel Details'!$N$32), IF('Personnel Details'!$P$32="","", 'Personnel Details'!$P$32), IF(AND(NOT('Personnel Details'!$I$32=""), $B366&gt;='Personnel Details'!$I$32), IF('Personnel Details'!$K$32="", "", 'Personnel Details'!$K$32), IF('Personnel Details'!$F$32="", "", 'Personnel Details'!$F$32))))</f>
        <v/>
      </c>
      <c r="LR366" s="79" t="str">
        <f>IF(LP$9="", "", IF(AND(NOT('Personnel Details'!$N$32=""), $B366&gt;='Personnel Details'!$N$32), 'Personnel Details'!$Q$32, IF(AND(NOT('Personnel Details'!$I$32=""), $B366&gt;='Personnel Details'!$I$32), 'Personnel Details'!$L$32, 'Personnel Details'!$G$32)))</f>
        <v/>
      </c>
      <c r="LS366" s="59">
        <f t="shared" si="880"/>
        <v>0</v>
      </c>
      <c r="LT366" s="53"/>
      <c r="LV366" s="78" t="str">
        <f>IF(LV$9="", "", IF(AND(NOT('Personnel Details'!$N$33=""), $B366&gt;='Personnel Details'!$N$33), 'Personnel Details'!$O$33, IF(AND(NOT('Personnel Details'!$I$33=""), $B366&gt;='Personnel Details'!$I$33), 'Personnel Details'!$J$33, 'Personnel Details'!$E$33)))</f>
        <v/>
      </c>
      <c r="LW366" s="59" t="str">
        <f>IF(LV$9="", "", IF(AND(NOT('Personnel Details'!$N$33=""), $B366&gt;='Personnel Details'!$N$33), IF('Personnel Details'!$P$33="","", 'Personnel Details'!$P$33), IF(AND(NOT('Personnel Details'!$I$33=""), $B366&gt;='Personnel Details'!$I$33), IF('Personnel Details'!$K$33="", "", 'Personnel Details'!$K$33), IF('Personnel Details'!$F$33="", "", 'Personnel Details'!$F$33))))</f>
        <v/>
      </c>
      <c r="LX366" s="79" t="str">
        <f>IF(LV$9="", "", IF(AND(NOT('Personnel Details'!$N$33=""), $B366&gt;='Personnel Details'!$N$33), 'Personnel Details'!$Q$33, IF(AND(NOT('Personnel Details'!$I$33=""), $B366&gt;='Personnel Details'!$I$33), 'Personnel Details'!$L$33, 'Personnel Details'!$G$33)))</f>
        <v/>
      </c>
      <c r="LY366" s="59">
        <f t="shared" si="881"/>
        <v>0</v>
      </c>
      <c r="LZ366" s="53"/>
      <c r="MB366" s="78" t="str">
        <f>IF(MB$9="", "", IF(AND(NOT('Personnel Details'!$N$34=""), $B366&gt;='Personnel Details'!$N$34), 'Personnel Details'!$O$34, IF(AND(NOT('Personnel Details'!$I$34=""), $B366&gt;='Personnel Details'!$I$34), 'Personnel Details'!$J$34, 'Personnel Details'!$E$34)))</f>
        <v/>
      </c>
      <c r="MC366" s="59" t="str">
        <f>IF(MB$9="", "", IF(AND(NOT('Personnel Details'!$N$34=""), $B366&gt;='Personnel Details'!$N$34), IF('Personnel Details'!$P$34="","", 'Personnel Details'!$P$34), IF(AND(NOT('Personnel Details'!$I$34=""), $B366&gt;='Personnel Details'!$I$34), IF('Personnel Details'!$K$34="", "", 'Personnel Details'!$K$34), IF('Personnel Details'!$F$34="", "", 'Personnel Details'!$F$34))))</f>
        <v/>
      </c>
      <c r="MD366" s="79" t="str">
        <f>IF(MB$9="", "", IF(AND(NOT('Personnel Details'!$N$34=""), $B366&gt;='Personnel Details'!$N$34), 'Personnel Details'!$Q$34, IF(AND(NOT('Personnel Details'!$I$34=""), $B366&gt;='Personnel Details'!$I$34), 'Personnel Details'!$L$34, 'Personnel Details'!$G$34)))</f>
        <v/>
      </c>
      <c r="ME366" s="59">
        <f t="shared" si="882"/>
        <v>0</v>
      </c>
      <c r="MF366" s="53"/>
      <c r="MH366" s="78" t="str">
        <f>IF(MH$9="", "", IF(AND(NOT('Personnel Details'!$N$35=""), $B366&gt;='Personnel Details'!$N$35), 'Personnel Details'!$O$35, IF(AND(NOT('Personnel Details'!$I$35=""), $B366&gt;='Personnel Details'!$I$35), 'Personnel Details'!$J$35, 'Personnel Details'!$E$35)))</f>
        <v/>
      </c>
      <c r="MI366" s="59" t="str">
        <f>IF(MH$9="", "", IF(AND(NOT('Personnel Details'!$N$35=""), $B366&gt;='Personnel Details'!$N$35), IF('Personnel Details'!$P$35="","", 'Personnel Details'!$P$35), IF(AND(NOT('Personnel Details'!$I$35=""), $B366&gt;='Personnel Details'!$I$35), IF('Personnel Details'!$K$35="", "", 'Personnel Details'!$K$35), IF('Personnel Details'!$F$35="", "", 'Personnel Details'!$F$35))))</f>
        <v/>
      </c>
      <c r="MJ366" s="79" t="str">
        <f>IF(MH$9="", "", IF(AND(NOT('Personnel Details'!$N$35=""), $B366&gt;='Personnel Details'!$N$35), 'Personnel Details'!$Q$35, IF(AND(NOT('Personnel Details'!$I$35=""), $B366&gt;='Personnel Details'!$I$35), 'Personnel Details'!$L$35, 'Personnel Details'!$G$35)))</f>
        <v/>
      </c>
      <c r="MK366" s="59">
        <f t="shared" si="883"/>
        <v>0</v>
      </c>
      <c r="ML366" s="53"/>
      <c r="MN366" s="78" t="str">
        <f>IF(MN$9="", "", IF(AND(NOT('Personnel Details'!$N$36=""), $B366&gt;='Personnel Details'!$N$36), 'Personnel Details'!$O$36, IF(AND(NOT('Personnel Details'!$I$36=""), $B366&gt;='Personnel Details'!$I$36), 'Personnel Details'!$J$36, 'Personnel Details'!$E$36)))</f>
        <v/>
      </c>
      <c r="MO366" s="59" t="str">
        <f>IF(MN$9="", "", IF(AND(NOT('Personnel Details'!$N$36=""), $B366&gt;='Personnel Details'!$N$36), IF('Personnel Details'!$P$36="","", 'Personnel Details'!$P$36), IF(AND(NOT('Personnel Details'!$I$36=""), $B366&gt;='Personnel Details'!$I$36), IF('Personnel Details'!$K$36="", "", 'Personnel Details'!$K$36), IF('Personnel Details'!$F$36="", "", 'Personnel Details'!$F$36))))</f>
        <v/>
      </c>
      <c r="MP366" s="79" t="str">
        <f>IF(MN$9="", "", IF(AND(NOT('Personnel Details'!$N$36=""), $B366&gt;='Personnel Details'!$N$36), 'Personnel Details'!$Q$36, IF(AND(NOT('Personnel Details'!$I$36=""), $B366&gt;='Personnel Details'!$I$36), 'Personnel Details'!$L$36, 'Personnel Details'!$G$36)))</f>
        <v/>
      </c>
      <c r="MQ366" s="59">
        <f t="shared" si="884"/>
        <v>0</v>
      </c>
      <c r="MR366" s="53"/>
      <c r="MT366" s="78" t="str">
        <f>IF(MT$9="", "", IF(AND(NOT('Personnel Details'!$N$37=""), $B366&gt;='Personnel Details'!$N$37), 'Personnel Details'!$O$37, IF(AND(NOT('Personnel Details'!$I$37=""), $B366&gt;='Personnel Details'!$I$37), 'Personnel Details'!$J$37, 'Personnel Details'!$E$37)))</f>
        <v/>
      </c>
      <c r="MU366" s="59" t="str">
        <f>IF(MT$9="", "", IF(AND(NOT('Personnel Details'!$N$37=""), $B366&gt;='Personnel Details'!$N$37), IF('Personnel Details'!$P$37="","", 'Personnel Details'!$P$37), IF(AND(NOT('Personnel Details'!$I$37=""), $B366&gt;='Personnel Details'!$I$37), IF('Personnel Details'!$K$37="", "", 'Personnel Details'!$K$37), IF('Personnel Details'!$F$37="", "", 'Personnel Details'!$F$37))))</f>
        <v/>
      </c>
      <c r="MV366" s="79" t="str">
        <f>IF(MT$9="", "", IF(AND(NOT('Personnel Details'!$N$37=""), $B366&gt;='Personnel Details'!$N$37), 'Personnel Details'!$Q$37, IF(AND(NOT('Personnel Details'!$I$37=""), $B366&gt;='Personnel Details'!$I$37), 'Personnel Details'!$L$37, 'Personnel Details'!$G$37)))</f>
        <v/>
      </c>
      <c r="MW366" s="59">
        <f t="shared" si="885"/>
        <v>0</v>
      </c>
      <c r="MX366" s="53"/>
      <c r="MZ366" s="78" t="str">
        <f>IF(MZ$9="", "", IF(AND(NOT('Personnel Details'!$N$38=""), $B366&gt;='Personnel Details'!$N$38), 'Personnel Details'!$O$38, IF(AND(NOT('Personnel Details'!$I$38=""), $B366&gt;='Personnel Details'!$I$38), 'Personnel Details'!$J$38, 'Personnel Details'!$E$38)))</f>
        <v/>
      </c>
      <c r="NA366" s="59" t="str">
        <f>IF(MZ$9="", "", IF(AND(NOT('Personnel Details'!$N$38=""), $B366&gt;='Personnel Details'!$N$38), IF('Personnel Details'!$P$38="","", 'Personnel Details'!$P$38), IF(AND(NOT('Personnel Details'!$I$38=""), $B366&gt;='Personnel Details'!$I$38), IF('Personnel Details'!$K$38="", "", 'Personnel Details'!$K$38), IF('Personnel Details'!$F$38="", "", 'Personnel Details'!$F$38))))</f>
        <v/>
      </c>
      <c r="NB366" s="79" t="str">
        <f>IF(MZ$9="", "", IF(AND(NOT('Personnel Details'!$N$38=""), $B366&gt;='Personnel Details'!$N$38), 'Personnel Details'!$Q$38, IF(AND(NOT('Personnel Details'!$I$38=""), $B366&gt;='Personnel Details'!$I$38), 'Personnel Details'!$L$38, 'Personnel Details'!$G$38)))</f>
        <v/>
      </c>
      <c r="NC366" s="59">
        <f t="shared" si="886"/>
        <v>0</v>
      </c>
      <c r="ND366" s="53"/>
      <c r="NF366" s="78" t="str">
        <f>IF(NF$9="", "", IF(AND(NOT('Personnel Details'!$N$39=""), $B366&gt;='Personnel Details'!$N$39), 'Personnel Details'!$O$39, IF(AND(NOT('Personnel Details'!$I$39=""), $B366&gt;='Personnel Details'!$I$39), 'Personnel Details'!$J$39, 'Personnel Details'!$E$39)))</f>
        <v/>
      </c>
      <c r="NG366" s="59" t="str">
        <f>IF(NF$9="", "", IF(AND(NOT('Personnel Details'!$N$39=""), $B366&gt;='Personnel Details'!$N$39), IF('Personnel Details'!$P$39="","", 'Personnel Details'!$P$39), IF(AND(NOT('Personnel Details'!$I$39=""), $B366&gt;='Personnel Details'!$I$39), IF('Personnel Details'!$K$39="", "", 'Personnel Details'!$K$39), IF('Personnel Details'!$F$39="", "", 'Personnel Details'!$F$39))))</f>
        <v/>
      </c>
      <c r="NH366" s="79" t="str">
        <f>IF(NF$9="", "", IF(AND(NOT('Personnel Details'!$N$39=""), $B366&gt;='Personnel Details'!$N$39), 'Personnel Details'!$Q$39, IF(AND(NOT('Personnel Details'!$I$39=""), $B366&gt;='Personnel Details'!$I$39), 'Personnel Details'!$L$39, 'Personnel Details'!$G$39)))</f>
        <v/>
      </c>
      <c r="NI366" s="59">
        <f t="shared" si="887"/>
        <v>0</v>
      </c>
      <c r="NJ366" s="53"/>
      <c r="NL366" s="78" t="str">
        <f>IF(NL$9="", "", IF(AND(NOT('Personnel Details'!$N$40=""), $B366&gt;='Personnel Details'!$N$40), 'Personnel Details'!$O$40, IF(AND(NOT('Personnel Details'!$I$40=""), $B366&gt;='Personnel Details'!$I$40), 'Personnel Details'!$J$40, 'Personnel Details'!$E$40)))</f>
        <v/>
      </c>
      <c r="NM366" s="59" t="str">
        <f>IF(NL$9="", "", IF(AND(NOT('Personnel Details'!$N$40=""), $B366&gt;='Personnel Details'!$N$40), IF('Personnel Details'!$P$40="","", 'Personnel Details'!$P$40), IF(AND(NOT('Personnel Details'!$I$40=""), $B366&gt;='Personnel Details'!$I$40), IF('Personnel Details'!$K$40="", "", 'Personnel Details'!$K$40), IF('Personnel Details'!$F$40="", "", 'Personnel Details'!$F$40))))</f>
        <v/>
      </c>
      <c r="NN366" s="79" t="str">
        <f>IF(NL$9="", "", IF(AND(NOT('Personnel Details'!$N$40=""), $B366&gt;='Personnel Details'!$N$40), 'Personnel Details'!$Q$40, IF(AND(NOT('Personnel Details'!$I$40=""), $B366&gt;='Personnel Details'!$I$40), 'Personnel Details'!$L$40, 'Personnel Details'!$G$40)))</f>
        <v/>
      </c>
      <c r="NO366" s="59">
        <f t="shared" si="888"/>
        <v>0</v>
      </c>
      <c r="NP366" s="53"/>
    </row>
    <row r="367" spans="1:380" x14ac:dyDescent="0.25">
      <c r="A367" s="32"/>
      <c r="B367" s="113">
        <f>IFERROR(IF(B366+1&gt;'Personnel Details'!$U$5, "", B366+1), "")</f>
        <v>44187</v>
      </c>
      <c r="C367" s="32"/>
      <c r="D367" s="120"/>
      <c r="E367" s="13" t="str">
        <f t="shared" si="767"/>
        <v/>
      </c>
      <c r="F367" s="13" t="str">
        <f t="shared" si="798"/>
        <v/>
      </c>
      <c r="G367" s="56" t="str">
        <f t="shared" si="889"/>
        <v/>
      </c>
      <c r="H367" s="16" t="str">
        <f t="shared" si="799"/>
        <v/>
      </c>
      <c r="I367" s="32"/>
      <c r="J367" s="120"/>
      <c r="K367" s="62" t="str">
        <f t="shared" si="768"/>
        <v/>
      </c>
      <c r="L367" s="62" t="str">
        <f t="shared" si="800"/>
        <v/>
      </c>
      <c r="M367" s="65" t="str">
        <f t="shared" si="890"/>
        <v/>
      </c>
      <c r="N367" s="68" t="str">
        <f t="shared" si="801"/>
        <v/>
      </c>
      <c r="O367" s="32"/>
      <c r="P367" s="120"/>
      <c r="Q367" s="62" t="str">
        <f t="shared" si="769"/>
        <v/>
      </c>
      <c r="R367" s="62" t="str">
        <f t="shared" si="802"/>
        <v/>
      </c>
      <c r="S367" s="65" t="str">
        <f t="shared" si="891"/>
        <v/>
      </c>
      <c r="T367" s="68" t="str">
        <f t="shared" si="803"/>
        <v/>
      </c>
      <c r="U367" s="32"/>
      <c r="V367" s="120"/>
      <c r="W367" s="62" t="str">
        <f t="shared" si="770"/>
        <v/>
      </c>
      <c r="X367" s="62" t="str">
        <f t="shared" si="804"/>
        <v/>
      </c>
      <c r="Y367" s="65" t="str">
        <f t="shared" si="892"/>
        <v/>
      </c>
      <c r="Z367" s="68" t="str">
        <f t="shared" si="805"/>
        <v/>
      </c>
      <c r="AA367" s="32"/>
      <c r="AB367" s="120"/>
      <c r="AC367" s="62" t="str">
        <f t="shared" si="771"/>
        <v/>
      </c>
      <c r="AD367" s="62" t="str">
        <f t="shared" si="806"/>
        <v/>
      </c>
      <c r="AE367" s="65" t="str">
        <f t="shared" si="893"/>
        <v/>
      </c>
      <c r="AF367" s="68" t="str">
        <f t="shared" si="807"/>
        <v/>
      </c>
      <c r="AG367" s="32"/>
      <c r="AH367" s="120"/>
      <c r="AI367" s="62" t="str">
        <f t="shared" si="772"/>
        <v/>
      </c>
      <c r="AJ367" s="62" t="str">
        <f t="shared" si="808"/>
        <v/>
      </c>
      <c r="AK367" s="65" t="str">
        <f t="shared" si="894"/>
        <v/>
      </c>
      <c r="AL367" s="68" t="str">
        <f t="shared" si="809"/>
        <v/>
      </c>
      <c r="AM367" s="32"/>
      <c r="AN367" s="120"/>
      <c r="AO367" s="62" t="str">
        <f t="shared" si="773"/>
        <v/>
      </c>
      <c r="AP367" s="62" t="str">
        <f t="shared" si="810"/>
        <v/>
      </c>
      <c r="AQ367" s="65" t="str">
        <f t="shared" si="895"/>
        <v/>
      </c>
      <c r="AR367" s="68" t="str">
        <f t="shared" si="811"/>
        <v/>
      </c>
      <c r="AS367" s="32"/>
      <c r="AT367" s="120"/>
      <c r="AU367" s="62" t="str">
        <f t="shared" si="774"/>
        <v/>
      </c>
      <c r="AV367" s="62" t="str">
        <f t="shared" si="812"/>
        <v/>
      </c>
      <c r="AW367" s="65" t="str">
        <f t="shared" si="896"/>
        <v/>
      </c>
      <c r="AX367" s="68" t="str">
        <f t="shared" si="813"/>
        <v/>
      </c>
      <c r="AY367" s="32"/>
      <c r="AZ367" s="120"/>
      <c r="BA367" s="62" t="str">
        <f t="shared" si="775"/>
        <v/>
      </c>
      <c r="BB367" s="62" t="str">
        <f t="shared" si="814"/>
        <v/>
      </c>
      <c r="BC367" s="65" t="str">
        <f t="shared" si="897"/>
        <v/>
      </c>
      <c r="BD367" s="68" t="str">
        <f t="shared" si="815"/>
        <v/>
      </c>
      <c r="BE367" s="32"/>
      <c r="BF367" s="120"/>
      <c r="BG367" s="62" t="str">
        <f t="shared" si="776"/>
        <v/>
      </c>
      <c r="BH367" s="62" t="str">
        <f t="shared" si="816"/>
        <v/>
      </c>
      <c r="BI367" s="65" t="str">
        <f t="shared" si="898"/>
        <v/>
      </c>
      <c r="BJ367" s="68" t="str">
        <f t="shared" si="817"/>
        <v/>
      </c>
      <c r="BK367" s="32"/>
      <c r="BL367" s="120"/>
      <c r="BM367" s="62" t="str">
        <f t="shared" si="777"/>
        <v/>
      </c>
      <c r="BN367" s="62" t="str">
        <f t="shared" si="818"/>
        <v/>
      </c>
      <c r="BO367" s="65" t="str">
        <f t="shared" si="899"/>
        <v/>
      </c>
      <c r="BP367" s="68" t="str">
        <f t="shared" si="819"/>
        <v/>
      </c>
      <c r="BQ367" s="32"/>
      <c r="BR367" s="120"/>
      <c r="BS367" s="62" t="str">
        <f t="shared" si="778"/>
        <v/>
      </c>
      <c r="BT367" s="62" t="str">
        <f t="shared" si="820"/>
        <v/>
      </c>
      <c r="BU367" s="65" t="str">
        <f t="shared" si="900"/>
        <v/>
      </c>
      <c r="BV367" s="68" t="str">
        <f t="shared" si="821"/>
        <v/>
      </c>
      <c r="BW367" s="32"/>
      <c r="BX367" s="120"/>
      <c r="BY367" s="62" t="str">
        <f t="shared" si="779"/>
        <v/>
      </c>
      <c r="BZ367" s="62" t="str">
        <f t="shared" si="822"/>
        <v/>
      </c>
      <c r="CA367" s="65" t="str">
        <f t="shared" si="901"/>
        <v/>
      </c>
      <c r="CB367" s="68" t="str">
        <f t="shared" si="823"/>
        <v/>
      </c>
      <c r="CC367" s="32"/>
      <c r="CD367" s="120"/>
      <c r="CE367" s="62" t="str">
        <f t="shared" si="780"/>
        <v/>
      </c>
      <c r="CF367" s="62" t="str">
        <f t="shared" si="824"/>
        <v/>
      </c>
      <c r="CG367" s="65" t="str">
        <f t="shared" si="902"/>
        <v/>
      </c>
      <c r="CH367" s="68" t="str">
        <f t="shared" si="825"/>
        <v/>
      </c>
      <c r="CI367" s="32"/>
      <c r="CJ367" s="120"/>
      <c r="CK367" s="62" t="str">
        <f t="shared" si="781"/>
        <v/>
      </c>
      <c r="CL367" s="62" t="str">
        <f t="shared" si="826"/>
        <v/>
      </c>
      <c r="CM367" s="65" t="str">
        <f t="shared" si="903"/>
        <v/>
      </c>
      <c r="CN367" s="68" t="str">
        <f t="shared" si="827"/>
        <v/>
      </c>
      <c r="CO367" s="32"/>
      <c r="CP367" s="120"/>
      <c r="CQ367" s="62" t="str">
        <f t="shared" si="782"/>
        <v/>
      </c>
      <c r="CR367" s="62" t="str">
        <f t="shared" si="828"/>
        <v/>
      </c>
      <c r="CS367" s="65" t="str">
        <f t="shared" si="904"/>
        <v/>
      </c>
      <c r="CT367" s="68" t="str">
        <f t="shared" si="829"/>
        <v/>
      </c>
      <c r="CU367" s="32"/>
      <c r="CV367" s="120"/>
      <c r="CW367" s="62" t="str">
        <f t="shared" si="783"/>
        <v/>
      </c>
      <c r="CX367" s="62" t="str">
        <f t="shared" si="830"/>
        <v/>
      </c>
      <c r="CY367" s="65" t="str">
        <f t="shared" si="905"/>
        <v/>
      </c>
      <c r="CZ367" s="68" t="str">
        <f t="shared" si="831"/>
        <v/>
      </c>
      <c r="DA367" s="32"/>
      <c r="DB367" s="120"/>
      <c r="DC367" s="62" t="str">
        <f t="shared" si="784"/>
        <v/>
      </c>
      <c r="DD367" s="62" t="str">
        <f t="shared" si="832"/>
        <v/>
      </c>
      <c r="DE367" s="65" t="str">
        <f t="shared" si="906"/>
        <v/>
      </c>
      <c r="DF367" s="68" t="str">
        <f t="shared" si="833"/>
        <v/>
      </c>
      <c r="DG367" s="32"/>
      <c r="DH367" s="120"/>
      <c r="DI367" s="62" t="str">
        <f t="shared" si="785"/>
        <v/>
      </c>
      <c r="DJ367" s="62" t="str">
        <f t="shared" si="834"/>
        <v/>
      </c>
      <c r="DK367" s="65" t="str">
        <f t="shared" si="907"/>
        <v/>
      </c>
      <c r="DL367" s="68" t="str">
        <f t="shared" si="835"/>
        <v/>
      </c>
      <c r="DM367" s="32"/>
      <c r="DN367" s="120"/>
      <c r="DO367" s="62" t="str">
        <f t="shared" si="786"/>
        <v/>
      </c>
      <c r="DP367" s="62" t="str">
        <f t="shared" si="836"/>
        <v/>
      </c>
      <c r="DQ367" s="65" t="str">
        <f t="shared" si="908"/>
        <v/>
      </c>
      <c r="DR367" s="68" t="str">
        <f t="shared" si="837"/>
        <v/>
      </c>
      <c r="DS367" s="32"/>
      <c r="DT367" s="120"/>
      <c r="DU367" s="62" t="str">
        <f t="shared" si="787"/>
        <v/>
      </c>
      <c r="DV367" s="62" t="str">
        <f t="shared" si="838"/>
        <v/>
      </c>
      <c r="DW367" s="65" t="str">
        <f t="shared" si="909"/>
        <v/>
      </c>
      <c r="DX367" s="68" t="str">
        <f t="shared" si="839"/>
        <v/>
      </c>
      <c r="DY367" s="32"/>
      <c r="DZ367" s="120"/>
      <c r="EA367" s="62" t="str">
        <f t="shared" si="788"/>
        <v/>
      </c>
      <c r="EB367" s="62" t="str">
        <f t="shared" si="840"/>
        <v/>
      </c>
      <c r="EC367" s="65" t="str">
        <f t="shared" si="910"/>
        <v/>
      </c>
      <c r="ED367" s="68" t="str">
        <f t="shared" si="841"/>
        <v/>
      </c>
      <c r="EE367" s="32"/>
      <c r="EF367" s="120"/>
      <c r="EG367" s="62" t="str">
        <f t="shared" si="789"/>
        <v/>
      </c>
      <c r="EH367" s="62" t="str">
        <f t="shared" si="842"/>
        <v/>
      </c>
      <c r="EI367" s="65" t="str">
        <f t="shared" si="911"/>
        <v/>
      </c>
      <c r="EJ367" s="68" t="str">
        <f t="shared" si="843"/>
        <v/>
      </c>
      <c r="EK367" s="32"/>
      <c r="EL367" s="120"/>
      <c r="EM367" s="62" t="str">
        <f t="shared" si="790"/>
        <v/>
      </c>
      <c r="EN367" s="62" t="str">
        <f t="shared" si="844"/>
        <v/>
      </c>
      <c r="EO367" s="65" t="str">
        <f t="shared" si="912"/>
        <v/>
      </c>
      <c r="EP367" s="68" t="str">
        <f t="shared" si="845"/>
        <v/>
      </c>
      <c r="EQ367" s="32"/>
      <c r="ER367" s="120"/>
      <c r="ES367" s="62" t="str">
        <f t="shared" si="791"/>
        <v/>
      </c>
      <c r="ET367" s="62" t="str">
        <f t="shared" si="846"/>
        <v/>
      </c>
      <c r="EU367" s="65" t="str">
        <f t="shared" si="913"/>
        <v/>
      </c>
      <c r="EV367" s="68" t="str">
        <f t="shared" si="847"/>
        <v/>
      </c>
      <c r="EW367" s="32"/>
      <c r="EX367" s="120"/>
      <c r="EY367" s="62" t="str">
        <f t="shared" si="792"/>
        <v/>
      </c>
      <c r="EZ367" s="62" t="str">
        <f t="shared" si="848"/>
        <v/>
      </c>
      <c r="FA367" s="65" t="str">
        <f t="shared" si="914"/>
        <v/>
      </c>
      <c r="FB367" s="68" t="str">
        <f t="shared" si="849"/>
        <v/>
      </c>
      <c r="FC367" s="32"/>
      <c r="FD367" s="120"/>
      <c r="FE367" s="62" t="str">
        <f t="shared" si="793"/>
        <v/>
      </c>
      <c r="FF367" s="62" t="str">
        <f t="shared" si="850"/>
        <v/>
      </c>
      <c r="FG367" s="65" t="str">
        <f t="shared" si="915"/>
        <v/>
      </c>
      <c r="FH367" s="68" t="str">
        <f t="shared" si="851"/>
        <v/>
      </c>
      <c r="FI367" s="32"/>
      <c r="FJ367" s="120"/>
      <c r="FK367" s="62" t="str">
        <f t="shared" si="794"/>
        <v/>
      </c>
      <c r="FL367" s="62" t="str">
        <f t="shared" si="852"/>
        <v/>
      </c>
      <c r="FM367" s="65" t="str">
        <f t="shared" si="916"/>
        <v/>
      </c>
      <c r="FN367" s="68" t="str">
        <f t="shared" si="853"/>
        <v/>
      </c>
      <c r="FO367" s="32"/>
      <c r="FP367" s="120"/>
      <c r="FQ367" s="62" t="str">
        <f t="shared" si="795"/>
        <v/>
      </c>
      <c r="FR367" s="62" t="str">
        <f t="shared" si="854"/>
        <v/>
      </c>
      <c r="FS367" s="65" t="str">
        <f t="shared" si="917"/>
        <v/>
      </c>
      <c r="FT367" s="68" t="str">
        <f t="shared" si="855"/>
        <v/>
      </c>
      <c r="FU367" s="32"/>
      <c r="FV367" s="120"/>
      <c r="FW367" s="62" t="str">
        <f t="shared" si="796"/>
        <v/>
      </c>
      <c r="FX367" s="62" t="str">
        <f t="shared" si="856"/>
        <v/>
      </c>
      <c r="FY367" s="65" t="str">
        <f t="shared" si="918"/>
        <v/>
      </c>
      <c r="FZ367" s="68" t="str">
        <f t="shared" si="857"/>
        <v/>
      </c>
      <c r="GA367" s="32"/>
      <c r="GC367" s="7" t="str">
        <f t="shared" si="858"/>
        <v>Dec 2020</v>
      </c>
      <c r="GD367" s="7" t="str">
        <f t="shared" ca="1" si="797"/>
        <v/>
      </c>
      <c r="GT367" s="71">
        <f>IF(GT$9="", "", IF(AND(NOT('Personnel Details'!$N$11=""), $B367&gt;='Personnel Details'!$N$11), 'Personnel Details'!$O$11, IF(AND(NOT('Personnel Details'!$I$11=""), $B367&gt;='Personnel Details'!$I$11), 'Personnel Details'!$J$11, 'Personnel Details'!$E$11)))</f>
        <v>0.8</v>
      </c>
      <c r="GU367" s="59" t="str">
        <f>IF(GT$9="", "", IF(AND(NOT('Personnel Details'!$N$11=""), $B367&gt;='Personnel Details'!$N$11), IF('Personnel Details'!$P$11="","", 'Personnel Details'!$P$11), IF(AND(NOT('Personnel Details'!$I$11=""), $B367&gt;='Personnel Details'!$I$11), IF('Personnel Details'!$K$11="", "", 'Personnel Details'!$K$11), IF('Personnel Details'!$F$11="", "", 'Personnel Details'!$F$11))))</f>
        <v/>
      </c>
      <c r="GV367" s="74">
        <f>IF(GT$9="", "", IF(AND(NOT('Personnel Details'!$N$11=""), $B367&gt;='Personnel Details'!$N$11), 'Personnel Details'!$Q$11, IF(AND(NOT('Personnel Details'!$I$11=""), $B367&gt;='Personnel Details'!$I$11), 'Personnel Details'!$L$11, 'Personnel Details'!$G$11)))</f>
        <v>0</v>
      </c>
      <c r="GW367" s="59">
        <f t="shared" si="859"/>
        <v>0</v>
      </c>
      <c r="GX367" s="53"/>
      <c r="GZ367" s="78">
        <f>IF(GZ$9="", "", IF(AND(NOT('Personnel Details'!$N$12=""), $B367&gt;='Personnel Details'!$N$12), 'Personnel Details'!$O$12, IF(AND(NOT('Personnel Details'!$I$12=""), $B367&gt;='Personnel Details'!$I$12), 'Personnel Details'!$J$12, 'Personnel Details'!$E$12)))</f>
        <v>0.8</v>
      </c>
      <c r="HA367" s="59" t="str">
        <f>IF(GZ$9="", "", IF(AND(NOT('Personnel Details'!$N$12=""), $B367&gt;='Personnel Details'!$N$12), IF('Personnel Details'!$P$12="","", 'Personnel Details'!$P$12), IF(AND(NOT('Personnel Details'!$I$12=""), $B367&gt;='Personnel Details'!$I$12), IF('Personnel Details'!$K$12="", "", 'Personnel Details'!$K$12), IF('Personnel Details'!$F$12="", "", 'Personnel Details'!$F$12))))</f>
        <v/>
      </c>
      <c r="HB367" s="79">
        <f>IF(GZ$9="", "", IF(AND(NOT('Personnel Details'!$N$12=""), $B367&gt;='Personnel Details'!$N$12), 'Personnel Details'!$Q$12, IF(AND(NOT('Personnel Details'!$I$12=""), $B367&gt;='Personnel Details'!$I$12), 'Personnel Details'!$L$12, 'Personnel Details'!$G$12)))</f>
        <v>0</v>
      </c>
      <c r="HC367" s="59">
        <f t="shared" si="860"/>
        <v>0</v>
      </c>
      <c r="HD367" s="53"/>
      <c r="HF367" s="78">
        <f>IF(HF$9="", "", IF(AND(NOT('Personnel Details'!$N$13=""), $B367&gt;='Personnel Details'!$N$13), 'Personnel Details'!$O$13, IF(AND(NOT('Personnel Details'!$I$13=""), $B367&gt;='Personnel Details'!$I$13), 'Personnel Details'!$J$13, 'Personnel Details'!$E$13)))</f>
        <v>0.8</v>
      </c>
      <c r="HG367" s="59" t="str">
        <f>IF(HF$9="", "", IF(AND(NOT('Personnel Details'!$N$13=""), $B367&gt;='Personnel Details'!$N$13), IF('Personnel Details'!$P$13="","", 'Personnel Details'!$P$13), IF(AND(NOT('Personnel Details'!$I$13=""), $B367&gt;='Personnel Details'!$I$13), IF('Personnel Details'!$K$13="", "", 'Personnel Details'!$K$13), IF('Personnel Details'!$F$13="", "", 'Personnel Details'!$F$13))))</f>
        <v/>
      </c>
      <c r="HH367" s="79">
        <f>IF(HF$9="", "", IF(AND(NOT('Personnel Details'!$N$13=""), $B367&gt;='Personnel Details'!$N$13), 'Personnel Details'!$Q$13, IF(AND(NOT('Personnel Details'!$I$13=""), $B367&gt;='Personnel Details'!$I$13), 'Personnel Details'!$L$13, 'Personnel Details'!$G$13)))</f>
        <v>0</v>
      </c>
      <c r="HI367" s="59">
        <f t="shared" si="861"/>
        <v>0</v>
      </c>
      <c r="HJ367" s="53"/>
      <c r="HL367" s="78">
        <f>IF(HL$9="", "", IF(AND(NOT('Personnel Details'!$N$14=""), $B367&gt;='Personnel Details'!$N$14), 'Personnel Details'!$O$14, IF(AND(NOT('Personnel Details'!$I$14=""), $B367&gt;='Personnel Details'!$I$14), 'Personnel Details'!$J$14, 'Personnel Details'!$E$14)))</f>
        <v>0.8</v>
      </c>
      <c r="HM367" s="59">
        <f>IF(HL$9="", "", IF(AND(NOT('Personnel Details'!$N$14=""), $B367&gt;='Personnel Details'!$N$14), IF('Personnel Details'!$P$14="","", 'Personnel Details'!$P$14), IF(AND(NOT('Personnel Details'!$I$14=""), $B367&gt;='Personnel Details'!$I$14), IF('Personnel Details'!$K$14="", "", 'Personnel Details'!$K$14), IF('Personnel Details'!$F$14="", "", 'Personnel Details'!$F$14))))</f>
        <v>2000</v>
      </c>
      <c r="HN367" s="79">
        <f>IF(HL$9="", "", IF(AND(NOT('Personnel Details'!$N$14=""), $B367&gt;='Personnel Details'!$N$14), 'Personnel Details'!$Q$14, IF(AND(NOT('Personnel Details'!$I$14=""), $B367&gt;='Personnel Details'!$I$14), 'Personnel Details'!$L$14, 'Personnel Details'!$G$14)))</f>
        <v>0.85</v>
      </c>
      <c r="HO367" s="59">
        <f t="shared" si="862"/>
        <v>0</v>
      </c>
      <c r="HP367" s="53"/>
      <c r="HR367" s="78" t="str">
        <f>IF(HR$9="", "", IF(AND(NOT('Personnel Details'!$N$15=""), $B367&gt;='Personnel Details'!$N$15), 'Personnel Details'!$O$15, IF(AND(NOT('Personnel Details'!$I$15=""), $B367&gt;='Personnel Details'!$I$15), 'Personnel Details'!$J$15, 'Personnel Details'!$E$15)))</f>
        <v/>
      </c>
      <c r="HS367" s="59" t="str">
        <f>IF(HR$9="", "", IF(AND(NOT('Personnel Details'!$N$15=""), $B367&gt;='Personnel Details'!$N$15), IF('Personnel Details'!$P$15="","", 'Personnel Details'!$P$15), IF(AND(NOT('Personnel Details'!$I$15=""), $B367&gt;='Personnel Details'!$I$15), IF('Personnel Details'!$K$15="", "", 'Personnel Details'!$K$15), IF('Personnel Details'!$F$15="", "", 'Personnel Details'!$F$15))))</f>
        <v/>
      </c>
      <c r="HT367" s="79" t="str">
        <f>IF(HR$9="", "", IF(AND(NOT('Personnel Details'!$N$15=""), $B367&gt;='Personnel Details'!$N$15), 'Personnel Details'!$Q$15, IF(AND(NOT('Personnel Details'!$I$15=""), $B367&gt;='Personnel Details'!$I$15), 'Personnel Details'!$L$15, 'Personnel Details'!$G$15)))</f>
        <v/>
      </c>
      <c r="HU367" s="59">
        <f t="shared" si="863"/>
        <v>0</v>
      </c>
      <c r="HV367" s="53"/>
      <c r="HX367" s="78" t="str">
        <f>IF(HX$9="", "", IF(AND(NOT('Personnel Details'!$N$16=""), $B367&gt;='Personnel Details'!$N$16), 'Personnel Details'!$O$16, IF(AND(NOT('Personnel Details'!$I$16=""), $B367&gt;='Personnel Details'!$I$16), 'Personnel Details'!$J$16, 'Personnel Details'!$E$16)))</f>
        <v/>
      </c>
      <c r="HY367" s="59" t="str">
        <f>IF(HX$9="", "", IF(AND(NOT('Personnel Details'!$N$16=""), $B367&gt;='Personnel Details'!$N$16), IF('Personnel Details'!$P$16="","", 'Personnel Details'!$P$16), IF(AND(NOT('Personnel Details'!$I$16=""), $B367&gt;='Personnel Details'!$I$16), IF('Personnel Details'!$K$16="", "", 'Personnel Details'!$K$16), IF('Personnel Details'!$F$16="", "", 'Personnel Details'!$F$16))))</f>
        <v/>
      </c>
      <c r="HZ367" s="79" t="str">
        <f>IF(HX$9="", "", IF(AND(NOT('Personnel Details'!$N$16=""), $B367&gt;='Personnel Details'!$N$16), 'Personnel Details'!$Q$16, IF(AND(NOT('Personnel Details'!$I$16=""), $B367&gt;='Personnel Details'!$I$16), 'Personnel Details'!$L$16, 'Personnel Details'!$G$16)))</f>
        <v/>
      </c>
      <c r="IA367" s="59">
        <f t="shared" si="864"/>
        <v>0</v>
      </c>
      <c r="IB367" s="53"/>
      <c r="ID367" s="78" t="str">
        <f>IF(ID$9="", "", IF(AND(NOT('Personnel Details'!$N$17=""), $B367&gt;='Personnel Details'!$N$17), 'Personnel Details'!$O$17, IF(AND(NOT('Personnel Details'!$I$17=""), $B367&gt;='Personnel Details'!$I$17), 'Personnel Details'!$J$17, 'Personnel Details'!$E$17)))</f>
        <v/>
      </c>
      <c r="IE367" s="59" t="str">
        <f>IF(ID$9="", "", IF(AND(NOT('Personnel Details'!$N$17=""), $B367&gt;='Personnel Details'!$N$17), IF('Personnel Details'!$P$17="","", 'Personnel Details'!$P$17), IF(AND(NOT('Personnel Details'!$I$17=""), $B367&gt;='Personnel Details'!$I$17), IF('Personnel Details'!$K$17="", "", 'Personnel Details'!$K$17), IF('Personnel Details'!$F$17="", "", 'Personnel Details'!$F$17))))</f>
        <v/>
      </c>
      <c r="IF367" s="79" t="str">
        <f>IF(ID$9="", "", IF(AND(NOT('Personnel Details'!$N$17=""), $B367&gt;='Personnel Details'!$N$17), 'Personnel Details'!$Q$17, IF(AND(NOT('Personnel Details'!$I$17=""), $B367&gt;='Personnel Details'!$I$17), 'Personnel Details'!$L$17, 'Personnel Details'!$G$17)))</f>
        <v/>
      </c>
      <c r="IG367" s="59">
        <f t="shared" si="865"/>
        <v>0</v>
      </c>
      <c r="IH367" s="53"/>
      <c r="IJ367" s="78" t="str">
        <f>IF(IJ$9="", "", IF(AND(NOT('Personnel Details'!$N$18=""), $B367&gt;='Personnel Details'!$N$18), 'Personnel Details'!$O$18, IF(AND(NOT('Personnel Details'!$I$18=""), $B367&gt;='Personnel Details'!$I$18), 'Personnel Details'!$J$18, 'Personnel Details'!$E$18)))</f>
        <v/>
      </c>
      <c r="IK367" s="59" t="str">
        <f>IF(IJ$9="", "", IF(AND(NOT('Personnel Details'!$N$18=""), $B367&gt;='Personnel Details'!$N$18), IF('Personnel Details'!$P$18="","", 'Personnel Details'!$P$18), IF(AND(NOT('Personnel Details'!$I$18=""), $B367&gt;='Personnel Details'!$I$18), IF('Personnel Details'!$K$18="", "", 'Personnel Details'!$K$18), IF('Personnel Details'!$F$18="", "", 'Personnel Details'!$F$18))))</f>
        <v/>
      </c>
      <c r="IL367" s="79" t="str">
        <f>IF(IJ$9="", "", IF(AND(NOT('Personnel Details'!$N$18=""), $B367&gt;='Personnel Details'!$N$18), 'Personnel Details'!$Q$18, IF(AND(NOT('Personnel Details'!$I$18=""), $B367&gt;='Personnel Details'!$I$18), 'Personnel Details'!$L$18, 'Personnel Details'!$G$18)))</f>
        <v/>
      </c>
      <c r="IM367" s="59">
        <f t="shared" si="866"/>
        <v>0</v>
      </c>
      <c r="IN367" s="53"/>
      <c r="IP367" s="78" t="str">
        <f>IF(IP$9="", "", IF(AND(NOT('Personnel Details'!$N$19=""), $B367&gt;='Personnel Details'!$N$19), 'Personnel Details'!$O$19, IF(AND(NOT('Personnel Details'!$I$19=""), $B367&gt;='Personnel Details'!$I$19), 'Personnel Details'!$J$19, 'Personnel Details'!$E$19)))</f>
        <v/>
      </c>
      <c r="IQ367" s="59" t="str">
        <f>IF(IP$9="", "", IF(AND(NOT('Personnel Details'!$N$19=""), $B367&gt;='Personnel Details'!$N$19), IF('Personnel Details'!$P$19="","", 'Personnel Details'!$P$19), IF(AND(NOT('Personnel Details'!$I$19=""), $B367&gt;='Personnel Details'!$I$19), IF('Personnel Details'!$K$19="", "", 'Personnel Details'!$K$19), IF('Personnel Details'!$F$19="", "", 'Personnel Details'!$F$19))))</f>
        <v/>
      </c>
      <c r="IR367" s="79" t="str">
        <f>IF(IP$9="", "", IF(AND(NOT('Personnel Details'!$N$19=""), $B367&gt;='Personnel Details'!$N$19), 'Personnel Details'!$Q$19, IF(AND(NOT('Personnel Details'!$I$19=""), $B367&gt;='Personnel Details'!$I$19), 'Personnel Details'!$L$19, 'Personnel Details'!$G$19)))</f>
        <v/>
      </c>
      <c r="IS367" s="59">
        <f t="shared" si="867"/>
        <v>0</v>
      </c>
      <c r="IT367" s="53"/>
      <c r="IV367" s="78" t="str">
        <f>IF(IV$9="", "", IF(AND(NOT('Personnel Details'!$N$20=""), $B367&gt;='Personnel Details'!$N$20), 'Personnel Details'!$O$20, IF(AND(NOT('Personnel Details'!$I$20=""), $B367&gt;='Personnel Details'!$I$20), 'Personnel Details'!$J$20, 'Personnel Details'!$E$20)))</f>
        <v/>
      </c>
      <c r="IW367" s="59" t="str">
        <f>IF(IV$9="", "", IF(AND(NOT('Personnel Details'!$N$20=""), $B367&gt;='Personnel Details'!$N$20), IF('Personnel Details'!$P$20="","", 'Personnel Details'!$P$20), IF(AND(NOT('Personnel Details'!$I$20=""), $B367&gt;='Personnel Details'!$I$20), IF('Personnel Details'!$K$20="", "", 'Personnel Details'!$K$20), IF('Personnel Details'!$F$20="", "", 'Personnel Details'!$F$20))))</f>
        <v/>
      </c>
      <c r="IX367" s="79" t="str">
        <f>IF(IV$9="", "", IF(AND(NOT('Personnel Details'!$N$20=""), $B367&gt;='Personnel Details'!$N$20), 'Personnel Details'!$Q$20, IF(AND(NOT('Personnel Details'!$I$20=""), $B367&gt;='Personnel Details'!$I$20), 'Personnel Details'!$L$20, 'Personnel Details'!$G$20)))</f>
        <v/>
      </c>
      <c r="IY367" s="59">
        <f t="shared" si="868"/>
        <v>0</v>
      </c>
      <c r="IZ367" s="53"/>
      <c r="JB367" s="78" t="str">
        <f>IF(JB$9="", "", IF(AND(NOT('Personnel Details'!$N$21=""), $B367&gt;='Personnel Details'!$N$21), 'Personnel Details'!$O$21, IF(AND(NOT('Personnel Details'!$I$21=""), $B367&gt;='Personnel Details'!$I$21), 'Personnel Details'!$J$21, 'Personnel Details'!$E$21)))</f>
        <v/>
      </c>
      <c r="JC367" s="59" t="str">
        <f>IF(JB$9="", "", IF(AND(NOT('Personnel Details'!$N$21=""), $B367&gt;='Personnel Details'!$N$21), IF('Personnel Details'!$P$21="","", 'Personnel Details'!$P$21), IF(AND(NOT('Personnel Details'!$I$21=""), $B367&gt;='Personnel Details'!$I$21), IF('Personnel Details'!$K$21="", "", 'Personnel Details'!$K$21), IF('Personnel Details'!$F$21="", "", 'Personnel Details'!$F$21))))</f>
        <v/>
      </c>
      <c r="JD367" s="79" t="str">
        <f>IF(JB$9="", "", IF(AND(NOT('Personnel Details'!$N$21=""), $B367&gt;='Personnel Details'!$N$21), 'Personnel Details'!$Q$21, IF(AND(NOT('Personnel Details'!$I$21=""), $B367&gt;='Personnel Details'!$I$21), 'Personnel Details'!$L$21, 'Personnel Details'!$G$21)))</f>
        <v/>
      </c>
      <c r="JE367" s="59">
        <f t="shared" si="869"/>
        <v>0</v>
      </c>
      <c r="JF367" s="53"/>
      <c r="JH367" s="78" t="str">
        <f>IF(JH$9="", "", IF(AND(NOT('Personnel Details'!$N$22=""), $B367&gt;='Personnel Details'!$N$22), 'Personnel Details'!$O$22, IF(AND(NOT('Personnel Details'!$I$22=""), $B367&gt;='Personnel Details'!$I$22), 'Personnel Details'!$J$22, 'Personnel Details'!$E$22)))</f>
        <v/>
      </c>
      <c r="JI367" s="59" t="str">
        <f>IF(JH$9="", "", IF(AND(NOT('Personnel Details'!$N$22=""), $B367&gt;='Personnel Details'!$N$22), IF('Personnel Details'!$P$22="","", 'Personnel Details'!$P$22), IF(AND(NOT('Personnel Details'!$I$22=""), $B367&gt;='Personnel Details'!$I$22), IF('Personnel Details'!$K$22="", "", 'Personnel Details'!$K$22), IF('Personnel Details'!$F$22="", "", 'Personnel Details'!$F$22))))</f>
        <v/>
      </c>
      <c r="JJ367" s="79" t="str">
        <f>IF(JH$9="", "", IF(AND(NOT('Personnel Details'!$N$22=""), $B367&gt;='Personnel Details'!$N$22), 'Personnel Details'!$Q$22, IF(AND(NOT('Personnel Details'!$I$22=""), $B367&gt;='Personnel Details'!$I$22), 'Personnel Details'!$L$22, 'Personnel Details'!$G$22)))</f>
        <v/>
      </c>
      <c r="JK367" s="59">
        <f t="shared" si="870"/>
        <v>0</v>
      </c>
      <c r="JL367" s="53"/>
      <c r="JN367" s="78" t="str">
        <f>IF(JN$9="", "", IF(AND(NOT('Personnel Details'!$N$23=""), $B367&gt;='Personnel Details'!$N$23), 'Personnel Details'!$O$23, IF(AND(NOT('Personnel Details'!$I$23=""), $B367&gt;='Personnel Details'!$I$23), 'Personnel Details'!$J$23, 'Personnel Details'!$E$23)))</f>
        <v/>
      </c>
      <c r="JO367" s="59" t="str">
        <f>IF(JN$9="", "", IF(AND(NOT('Personnel Details'!$N$23=""), $B367&gt;='Personnel Details'!$N$23), IF('Personnel Details'!$P$23="","", 'Personnel Details'!$P$23), IF(AND(NOT('Personnel Details'!$I$23=""), $B367&gt;='Personnel Details'!$I$23), IF('Personnel Details'!$K$23="", "", 'Personnel Details'!$K$23), IF('Personnel Details'!$F$23="", "", 'Personnel Details'!$F$23))))</f>
        <v/>
      </c>
      <c r="JP367" s="79" t="str">
        <f>IF(JN$9="", "", IF(AND(NOT('Personnel Details'!$N$23=""), $B367&gt;='Personnel Details'!$N$23), 'Personnel Details'!$Q$23, IF(AND(NOT('Personnel Details'!$I$23=""), $B367&gt;='Personnel Details'!$I$23), 'Personnel Details'!$L$23, 'Personnel Details'!$G$23)))</f>
        <v/>
      </c>
      <c r="JQ367" s="59">
        <f t="shared" si="871"/>
        <v>0</v>
      </c>
      <c r="JR367" s="53"/>
      <c r="JT367" s="78" t="str">
        <f>IF(JT$9="", "", IF(AND(NOT('Personnel Details'!$N$24=""), $B367&gt;='Personnel Details'!$N$24), 'Personnel Details'!$O$24, IF(AND(NOT('Personnel Details'!$I$24=""), $B367&gt;='Personnel Details'!$I$24), 'Personnel Details'!$J$24, 'Personnel Details'!$E$24)))</f>
        <v/>
      </c>
      <c r="JU367" s="59" t="str">
        <f>IF(JT$9="", "", IF(AND(NOT('Personnel Details'!$N$24=""), $B367&gt;='Personnel Details'!$N$24), IF('Personnel Details'!$P$24="","", 'Personnel Details'!$P$24), IF(AND(NOT('Personnel Details'!$I$24=""), $B367&gt;='Personnel Details'!$I$24), IF('Personnel Details'!$K$24="", "", 'Personnel Details'!$K$24), IF('Personnel Details'!$F$24="", "", 'Personnel Details'!$F$24))))</f>
        <v/>
      </c>
      <c r="JV367" s="79" t="str">
        <f>IF(JT$9="", "", IF(AND(NOT('Personnel Details'!$N$24=""), $B367&gt;='Personnel Details'!$N$24), 'Personnel Details'!$Q$24, IF(AND(NOT('Personnel Details'!$I$24=""), $B367&gt;='Personnel Details'!$I$24), 'Personnel Details'!$L$24, 'Personnel Details'!$G$24)))</f>
        <v/>
      </c>
      <c r="JW367" s="59">
        <f t="shared" si="872"/>
        <v>0</v>
      </c>
      <c r="JX367" s="53"/>
      <c r="JZ367" s="78" t="str">
        <f>IF(JZ$9="", "", IF(AND(NOT('Personnel Details'!$N$25=""), $B367&gt;='Personnel Details'!$N$25), 'Personnel Details'!$O$25, IF(AND(NOT('Personnel Details'!$I$25=""), $B367&gt;='Personnel Details'!$I$25), 'Personnel Details'!$J$25, 'Personnel Details'!$E$25)))</f>
        <v/>
      </c>
      <c r="KA367" s="59" t="str">
        <f>IF(JZ$9="", "", IF(AND(NOT('Personnel Details'!$N$25=""), $B367&gt;='Personnel Details'!$N$25), IF('Personnel Details'!$P$25="","", 'Personnel Details'!$P$25), IF(AND(NOT('Personnel Details'!$I$25=""), $B367&gt;='Personnel Details'!$I$25), IF('Personnel Details'!$K$25="", "", 'Personnel Details'!$K$25), IF('Personnel Details'!$F$25="", "", 'Personnel Details'!$F$25))))</f>
        <v/>
      </c>
      <c r="KB367" s="79" t="str">
        <f>IF(JZ$9="", "", IF(AND(NOT('Personnel Details'!$N$25=""), $B367&gt;='Personnel Details'!$N$25), 'Personnel Details'!$Q$25, IF(AND(NOT('Personnel Details'!$I$25=""), $B367&gt;='Personnel Details'!$I$25), 'Personnel Details'!$L$25, 'Personnel Details'!$G$25)))</f>
        <v/>
      </c>
      <c r="KC367" s="59">
        <f t="shared" si="873"/>
        <v>0</v>
      </c>
      <c r="KD367" s="53"/>
      <c r="KF367" s="78" t="str">
        <f>IF(KF$9="", "", IF(AND(NOT('Personnel Details'!$N$26=""), $B367&gt;='Personnel Details'!$N$26), 'Personnel Details'!$O$26, IF(AND(NOT('Personnel Details'!$I$26=""), $B367&gt;='Personnel Details'!$I$26), 'Personnel Details'!$J$26, 'Personnel Details'!$E$26)))</f>
        <v/>
      </c>
      <c r="KG367" s="59" t="str">
        <f>IF(KF$9="", "", IF(AND(NOT('Personnel Details'!$N$26=""), $B367&gt;='Personnel Details'!$N$26), IF('Personnel Details'!$P$26="","", 'Personnel Details'!$P$26), IF(AND(NOT('Personnel Details'!$I$26=""), $B367&gt;='Personnel Details'!$I$26), IF('Personnel Details'!$K$26="", "", 'Personnel Details'!$K$26), IF('Personnel Details'!$F$26="", "", 'Personnel Details'!$F$26))))</f>
        <v/>
      </c>
      <c r="KH367" s="79" t="str">
        <f>IF(KF$9="", "", IF(AND(NOT('Personnel Details'!$N$26=""), $B367&gt;='Personnel Details'!$N$26), 'Personnel Details'!$Q$26, IF(AND(NOT('Personnel Details'!$I$26=""), $B367&gt;='Personnel Details'!$I$26), 'Personnel Details'!$L$26, 'Personnel Details'!$G$26)))</f>
        <v/>
      </c>
      <c r="KI367" s="59">
        <f t="shared" si="874"/>
        <v>0</v>
      </c>
      <c r="KJ367" s="53"/>
      <c r="KL367" s="78" t="str">
        <f>IF(KL$9="", "", IF(AND(NOT('Personnel Details'!$N$27=""), $B367&gt;='Personnel Details'!$N$27), 'Personnel Details'!$O$27, IF(AND(NOT('Personnel Details'!$I$27=""), $B367&gt;='Personnel Details'!$I$27), 'Personnel Details'!$J$27, 'Personnel Details'!$E$27)))</f>
        <v/>
      </c>
      <c r="KM367" s="59" t="str">
        <f>IF(KL$9="", "", IF(AND(NOT('Personnel Details'!$N$27=""), $B367&gt;='Personnel Details'!$N$27), IF('Personnel Details'!$P$27="","", 'Personnel Details'!$P$27), IF(AND(NOT('Personnel Details'!$I$27=""), $B367&gt;='Personnel Details'!$I$27), IF('Personnel Details'!$K$27="", "", 'Personnel Details'!$K$27), IF('Personnel Details'!$F$27="", "", 'Personnel Details'!$F$27))))</f>
        <v/>
      </c>
      <c r="KN367" s="79" t="str">
        <f>IF(KL$9="", "", IF(AND(NOT('Personnel Details'!$N$27=""), $B367&gt;='Personnel Details'!$N$27), 'Personnel Details'!$Q$27, IF(AND(NOT('Personnel Details'!$I$27=""), $B367&gt;='Personnel Details'!$I$27), 'Personnel Details'!$L$27, 'Personnel Details'!$G$27)))</f>
        <v/>
      </c>
      <c r="KO367" s="59">
        <f t="shared" si="875"/>
        <v>0</v>
      </c>
      <c r="KP367" s="53"/>
      <c r="KR367" s="78" t="str">
        <f>IF(KR$9="", "", IF(AND(NOT('Personnel Details'!$N$28=""), $B367&gt;='Personnel Details'!$N$28), 'Personnel Details'!$O$28, IF(AND(NOT('Personnel Details'!$I$28=""), $B367&gt;='Personnel Details'!$I$28), 'Personnel Details'!$J$28, 'Personnel Details'!$E$28)))</f>
        <v/>
      </c>
      <c r="KS367" s="59" t="str">
        <f>IF(KR$9="", "", IF(AND(NOT('Personnel Details'!$N$28=""), $B367&gt;='Personnel Details'!$N$28), IF('Personnel Details'!$P$28="","", 'Personnel Details'!$P$28), IF(AND(NOT('Personnel Details'!$I$28=""), $B367&gt;='Personnel Details'!$I$28), IF('Personnel Details'!$K$28="", "", 'Personnel Details'!$K$28), IF('Personnel Details'!$F$28="", "", 'Personnel Details'!$F$28))))</f>
        <v/>
      </c>
      <c r="KT367" s="79" t="str">
        <f>IF(KR$9="", "", IF(AND(NOT('Personnel Details'!$N$28=""), $B367&gt;='Personnel Details'!$N$28), 'Personnel Details'!$Q$28, IF(AND(NOT('Personnel Details'!$I$28=""), $B367&gt;='Personnel Details'!$I$28), 'Personnel Details'!$L$28, 'Personnel Details'!$G$28)))</f>
        <v/>
      </c>
      <c r="KU367" s="59">
        <f t="shared" si="876"/>
        <v>0</v>
      </c>
      <c r="KV367" s="53"/>
      <c r="KX367" s="78" t="str">
        <f>IF(KX$9="", "", IF(AND(NOT('Personnel Details'!$N$29=""), $B367&gt;='Personnel Details'!$N$29), 'Personnel Details'!$O$29, IF(AND(NOT('Personnel Details'!$I$29=""), $B367&gt;='Personnel Details'!$I$29), 'Personnel Details'!$J$29, 'Personnel Details'!$E$29)))</f>
        <v/>
      </c>
      <c r="KY367" s="59" t="str">
        <f>IF(KX$9="", "", IF(AND(NOT('Personnel Details'!$N$29=""), $B367&gt;='Personnel Details'!$N$29), IF('Personnel Details'!$P$29="","", 'Personnel Details'!$P$29), IF(AND(NOT('Personnel Details'!$I$29=""), $B367&gt;='Personnel Details'!$I$29), IF('Personnel Details'!$K$29="", "", 'Personnel Details'!$K$29), IF('Personnel Details'!$F$29="", "", 'Personnel Details'!$F$29))))</f>
        <v/>
      </c>
      <c r="KZ367" s="79" t="str">
        <f>IF(KX$9="", "", IF(AND(NOT('Personnel Details'!$N$29=""), $B367&gt;='Personnel Details'!$N$29), 'Personnel Details'!$Q$29, IF(AND(NOT('Personnel Details'!$I$29=""), $B367&gt;='Personnel Details'!$I$29), 'Personnel Details'!$L$29, 'Personnel Details'!$G$29)))</f>
        <v/>
      </c>
      <c r="LA367" s="59">
        <f t="shared" si="877"/>
        <v>0</v>
      </c>
      <c r="LB367" s="53"/>
      <c r="LD367" s="78" t="str">
        <f>IF(LD$9="", "", IF(AND(NOT('Personnel Details'!$N$30=""), $B367&gt;='Personnel Details'!$N$30), 'Personnel Details'!$O$30, IF(AND(NOT('Personnel Details'!$I$30=""), $B367&gt;='Personnel Details'!$I$30), 'Personnel Details'!$J$30, 'Personnel Details'!$E$30)))</f>
        <v/>
      </c>
      <c r="LE367" s="59" t="str">
        <f>IF(LD$9="", "", IF(AND(NOT('Personnel Details'!$N$30=""), $B367&gt;='Personnel Details'!$N$30), IF('Personnel Details'!$P$30="","", 'Personnel Details'!$P$30), IF(AND(NOT('Personnel Details'!$I$30=""), $B367&gt;='Personnel Details'!$I$30), IF('Personnel Details'!$K$30="", "", 'Personnel Details'!$K$30), IF('Personnel Details'!$F$30="", "", 'Personnel Details'!$F$30))))</f>
        <v/>
      </c>
      <c r="LF367" s="79" t="str">
        <f>IF(LD$9="", "", IF(AND(NOT('Personnel Details'!$N$30=""), $B367&gt;='Personnel Details'!$N$30), 'Personnel Details'!$Q$30, IF(AND(NOT('Personnel Details'!$I$30=""), $B367&gt;='Personnel Details'!$I$30), 'Personnel Details'!$L$30, 'Personnel Details'!$G$30)))</f>
        <v/>
      </c>
      <c r="LG367" s="59">
        <f t="shared" si="878"/>
        <v>0</v>
      </c>
      <c r="LH367" s="53"/>
      <c r="LJ367" s="78" t="str">
        <f>IF(LJ$9="", "", IF(AND(NOT('Personnel Details'!$N$31=""), $B367&gt;='Personnel Details'!$N$31), 'Personnel Details'!$O$31, IF(AND(NOT('Personnel Details'!$I$31=""), $B367&gt;='Personnel Details'!$I$31), 'Personnel Details'!$J$31, 'Personnel Details'!$E$31)))</f>
        <v/>
      </c>
      <c r="LK367" s="59" t="str">
        <f>IF(LJ$9="", "", IF(AND(NOT('Personnel Details'!$N$31=""), $B367&gt;='Personnel Details'!$N$31), IF('Personnel Details'!$P$31="","", 'Personnel Details'!$P$31), IF(AND(NOT('Personnel Details'!$I$31=""), $B367&gt;='Personnel Details'!$I$31), IF('Personnel Details'!$K$31="", "", 'Personnel Details'!$K$31), IF('Personnel Details'!$F$31="", "", 'Personnel Details'!$F$31))))</f>
        <v/>
      </c>
      <c r="LL367" s="79" t="str">
        <f>IF(LJ$9="", "", IF(AND(NOT('Personnel Details'!$N$31=""), $B367&gt;='Personnel Details'!$N$31), 'Personnel Details'!$Q$31, IF(AND(NOT('Personnel Details'!$I$31=""), $B367&gt;='Personnel Details'!$I$31), 'Personnel Details'!$L$31, 'Personnel Details'!$G$31)))</f>
        <v/>
      </c>
      <c r="LM367" s="59">
        <f t="shared" si="879"/>
        <v>0</v>
      </c>
      <c r="LN367" s="53"/>
      <c r="LP367" s="78" t="str">
        <f>IF(LP$9="", "", IF(AND(NOT('Personnel Details'!$N$32=""), $B367&gt;='Personnel Details'!$N$32), 'Personnel Details'!$O$32, IF(AND(NOT('Personnel Details'!$I$32=""), $B367&gt;='Personnel Details'!$I$32), 'Personnel Details'!$J$32, 'Personnel Details'!$E$32)))</f>
        <v/>
      </c>
      <c r="LQ367" s="59" t="str">
        <f>IF(LP$9="", "", IF(AND(NOT('Personnel Details'!$N$32=""), $B367&gt;='Personnel Details'!$N$32), IF('Personnel Details'!$P$32="","", 'Personnel Details'!$P$32), IF(AND(NOT('Personnel Details'!$I$32=""), $B367&gt;='Personnel Details'!$I$32), IF('Personnel Details'!$K$32="", "", 'Personnel Details'!$K$32), IF('Personnel Details'!$F$32="", "", 'Personnel Details'!$F$32))))</f>
        <v/>
      </c>
      <c r="LR367" s="79" t="str">
        <f>IF(LP$9="", "", IF(AND(NOT('Personnel Details'!$N$32=""), $B367&gt;='Personnel Details'!$N$32), 'Personnel Details'!$Q$32, IF(AND(NOT('Personnel Details'!$I$32=""), $B367&gt;='Personnel Details'!$I$32), 'Personnel Details'!$L$32, 'Personnel Details'!$G$32)))</f>
        <v/>
      </c>
      <c r="LS367" s="59">
        <f t="shared" si="880"/>
        <v>0</v>
      </c>
      <c r="LT367" s="53"/>
      <c r="LV367" s="78" t="str">
        <f>IF(LV$9="", "", IF(AND(NOT('Personnel Details'!$N$33=""), $B367&gt;='Personnel Details'!$N$33), 'Personnel Details'!$O$33, IF(AND(NOT('Personnel Details'!$I$33=""), $B367&gt;='Personnel Details'!$I$33), 'Personnel Details'!$J$33, 'Personnel Details'!$E$33)))</f>
        <v/>
      </c>
      <c r="LW367" s="59" t="str">
        <f>IF(LV$9="", "", IF(AND(NOT('Personnel Details'!$N$33=""), $B367&gt;='Personnel Details'!$N$33), IF('Personnel Details'!$P$33="","", 'Personnel Details'!$P$33), IF(AND(NOT('Personnel Details'!$I$33=""), $B367&gt;='Personnel Details'!$I$33), IF('Personnel Details'!$K$33="", "", 'Personnel Details'!$K$33), IF('Personnel Details'!$F$33="", "", 'Personnel Details'!$F$33))))</f>
        <v/>
      </c>
      <c r="LX367" s="79" t="str">
        <f>IF(LV$9="", "", IF(AND(NOT('Personnel Details'!$N$33=""), $B367&gt;='Personnel Details'!$N$33), 'Personnel Details'!$Q$33, IF(AND(NOT('Personnel Details'!$I$33=""), $B367&gt;='Personnel Details'!$I$33), 'Personnel Details'!$L$33, 'Personnel Details'!$G$33)))</f>
        <v/>
      </c>
      <c r="LY367" s="59">
        <f t="shared" si="881"/>
        <v>0</v>
      </c>
      <c r="LZ367" s="53"/>
      <c r="MB367" s="78" t="str">
        <f>IF(MB$9="", "", IF(AND(NOT('Personnel Details'!$N$34=""), $B367&gt;='Personnel Details'!$N$34), 'Personnel Details'!$O$34, IF(AND(NOT('Personnel Details'!$I$34=""), $B367&gt;='Personnel Details'!$I$34), 'Personnel Details'!$J$34, 'Personnel Details'!$E$34)))</f>
        <v/>
      </c>
      <c r="MC367" s="59" t="str">
        <f>IF(MB$9="", "", IF(AND(NOT('Personnel Details'!$N$34=""), $B367&gt;='Personnel Details'!$N$34), IF('Personnel Details'!$P$34="","", 'Personnel Details'!$P$34), IF(AND(NOT('Personnel Details'!$I$34=""), $B367&gt;='Personnel Details'!$I$34), IF('Personnel Details'!$K$34="", "", 'Personnel Details'!$K$34), IF('Personnel Details'!$F$34="", "", 'Personnel Details'!$F$34))))</f>
        <v/>
      </c>
      <c r="MD367" s="79" t="str">
        <f>IF(MB$9="", "", IF(AND(NOT('Personnel Details'!$N$34=""), $B367&gt;='Personnel Details'!$N$34), 'Personnel Details'!$Q$34, IF(AND(NOT('Personnel Details'!$I$34=""), $B367&gt;='Personnel Details'!$I$34), 'Personnel Details'!$L$34, 'Personnel Details'!$G$34)))</f>
        <v/>
      </c>
      <c r="ME367" s="59">
        <f t="shared" si="882"/>
        <v>0</v>
      </c>
      <c r="MF367" s="53"/>
      <c r="MH367" s="78" t="str">
        <f>IF(MH$9="", "", IF(AND(NOT('Personnel Details'!$N$35=""), $B367&gt;='Personnel Details'!$N$35), 'Personnel Details'!$O$35, IF(AND(NOT('Personnel Details'!$I$35=""), $B367&gt;='Personnel Details'!$I$35), 'Personnel Details'!$J$35, 'Personnel Details'!$E$35)))</f>
        <v/>
      </c>
      <c r="MI367" s="59" t="str">
        <f>IF(MH$9="", "", IF(AND(NOT('Personnel Details'!$N$35=""), $B367&gt;='Personnel Details'!$N$35), IF('Personnel Details'!$P$35="","", 'Personnel Details'!$P$35), IF(AND(NOT('Personnel Details'!$I$35=""), $B367&gt;='Personnel Details'!$I$35), IF('Personnel Details'!$K$35="", "", 'Personnel Details'!$K$35), IF('Personnel Details'!$F$35="", "", 'Personnel Details'!$F$35))))</f>
        <v/>
      </c>
      <c r="MJ367" s="79" t="str">
        <f>IF(MH$9="", "", IF(AND(NOT('Personnel Details'!$N$35=""), $B367&gt;='Personnel Details'!$N$35), 'Personnel Details'!$Q$35, IF(AND(NOT('Personnel Details'!$I$35=""), $B367&gt;='Personnel Details'!$I$35), 'Personnel Details'!$L$35, 'Personnel Details'!$G$35)))</f>
        <v/>
      </c>
      <c r="MK367" s="59">
        <f t="shared" si="883"/>
        <v>0</v>
      </c>
      <c r="ML367" s="53"/>
      <c r="MN367" s="78" t="str">
        <f>IF(MN$9="", "", IF(AND(NOT('Personnel Details'!$N$36=""), $B367&gt;='Personnel Details'!$N$36), 'Personnel Details'!$O$36, IF(AND(NOT('Personnel Details'!$I$36=""), $B367&gt;='Personnel Details'!$I$36), 'Personnel Details'!$J$36, 'Personnel Details'!$E$36)))</f>
        <v/>
      </c>
      <c r="MO367" s="59" t="str">
        <f>IF(MN$9="", "", IF(AND(NOT('Personnel Details'!$N$36=""), $B367&gt;='Personnel Details'!$N$36), IF('Personnel Details'!$P$36="","", 'Personnel Details'!$P$36), IF(AND(NOT('Personnel Details'!$I$36=""), $B367&gt;='Personnel Details'!$I$36), IF('Personnel Details'!$K$36="", "", 'Personnel Details'!$K$36), IF('Personnel Details'!$F$36="", "", 'Personnel Details'!$F$36))))</f>
        <v/>
      </c>
      <c r="MP367" s="79" t="str">
        <f>IF(MN$9="", "", IF(AND(NOT('Personnel Details'!$N$36=""), $B367&gt;='Personnel Details'!$N$36), 'Personnel Details'!$Q$36, IF(AND(NOT('Personnel Details'!$I$36=""), $B367&gt;='Personnel Details'!$I$36), 'Personnel Details'!$L$36, 'Personnel Details'!$G$36)))</f>
        <v/>
      </c>
      <c r="MQ367" s="59">
        <f t="shared" si="884"/>
        <v>0</v>
      </c>
      <c r="MR367" s="53"/>
      <c r="MT367" s="78" t="str">
        <f>IF(MT$9="", "", IF(AND(NOT('Personnel Details'!$N$37=""), $B367&gt;='Personnel Details'!$N$37), 'Personnel Details'!$O$37, IF(AND(NOT('Personnel Details'!$I$37=""), $B367&gt;='Personnel Details'!$I$37), 'Personnel Details'!$J$37, 'Personnel Details'!$E$37)))</f>
        <v/>
      </c>
      <c r="MU367" s="59" t="str">
        <f>IF(MT$9="", "", IF(AND(NOT('Personnel Details'!$N$37=""), $B367&gt;='Personnel Details'!$N$37), IF('Personnel Details'!$P$37="","", 'Personnel Details'!$P$37), IF(AND(NOT('Personnel Details'!$I$37=""), $B367&gt;='Personnel Details'!$I$37), IF('Personnel Details'!$K$37="", "", 'Personnel Details'!$K$37), IF('Personnel Details'!$F$37="", "", 'Personnel Details'!$F$37))))</f>
        <v/>
      </c>
      <c r="MV367" s="79" t="str">
        <f>IF(MT$9="", "", IF(AND(NOT('Personnel Details'!$N$37=""), $B367&gt;='Personnel Details'!$N$37), 'Personnel Details'!$Q$37, IF(AND(NOT('Personnel Details'!$I$37=""), $B367&gt;='Personnel Details'!$I$37), 'Personnel Details'!$L$37, 'Personnel Details'!$G$37)))</f>
        <v/>
      </c>
      <c r="MW367" s="59">
        <f t="shared" si="885"/>
        <v>0</v>
      </c>
      <c r="MX367" s="53"/>
      <c r="MZ367" s="78" t="str">
        <f>IF(MZ$9="", "", IF(AND(NOT('Personnel Details'!$N$38=""), $B367&gt;='Personnel Details'!$N$38), 'Personnel Details'!$O$38, IF(AND(NOT('Personnel Details'!$I$38=""), $B367&gt;='Personnel Details'!$I$38), 'Personnel Details'!$J$38, 'Personnel Details'!$E$38)))</f>
        <v/>
      </c>
      <c r="NA367" s="59" t="str">
        <f>IF(MZ$9="", "", IF(AND(NOT('Personnel Details'!$N$38=""), $B367&gt;='Personnel Details'!$N$38), IF('Personnel Details'!$P$38="","", 'Personnel Details'!$P$38), IF(AND(NOT('Personnel Details'!$I$38=""), $B367&gt;='Personnel Details'!$I$38), IF('Personnel Details'!$K$38="", "", 'Personnel Details'!$K$38), IF('Personnel Details'!$F$38="", "", 'Personnel Details'!$F$38))))</f>
        <v/>
      </c>
      <c r="NB367" s="79" t="str">
        <f>IF(MZ$9="", "", IF(AND(NOT('Personnel Details'!$N$38=""), $B367&gt;='Personnel Details'!$N$38), 'Personnel Details'!$Q$38, IF(AND(NOT('Personnel Details'!$I$38=""), $B367&gt;='Personnel Details'!$I$38), 'Personnel Details'!$L$38, 'Personnel Details'!$G$38)))</f>
        <v/>
      </c>
      <c r="NC367" s="59">
        <f t="shared" si="886"/>
        <v>0</v>
      </c>
      <c r="ND367" s="53"/>
      <c r="NF367" s="78" t="str">
        <f>IF(NF$9="", "", IF(AND(NOT('Personnel Details'!$N$39=""), $B367&gt;='Personnel Details'!$N$39), 'Personnel Details'!$O$39, IF(AND(NOT('Personnel Details'!$I$39=""), $B367&gt;='Personnel Details'!$I$39), 'Personnel Details'!$J$39, 'Personnel Details'!$E$39)))</f>
        <v/>
      </c>
      <c r="NG367" s="59" t="str">
        <f>IF(NF$9="", "", IF(AND(NOT('Personnel Details'!$N$39=""), $B367&gt;='Personnel Details'!$N$39), IF('Personnel Details'!$P$39="","", 'Personnel Details'!$P$39), IF(AND(NOT('Personnel Details'!$I$39=""), $B367&gt;='Personnel Details'!$I$39), IF('Personnel Details'!$K$39="", "", 'Personnel Details'!$K$39), IF('Personnel Details'!$F$39="", "", 'Personnel Details'!$F$39))))</f>
        <v/>
      </c>
      <c r="NH367" s="79" t="str">
        <f>IF(NF$9="", "", IF(AND(NOT('Personnel Details'!$N$39=""), $B367&gt;='Personnel Details'!$N$39), 'Personnel Details'!$Q$39, IF(AND(NOT('Personnel Details'!$I$39=""), $B367&gt;='Personnel Details'!$I$39), 'Personnel Details'!$L$39, 'Personnel Details'!$G$39)))</f>
        <v/>
      </c>
      <c r="NI367" s="59">
        <f t="shared" si="887"/>
        <v>0</v>
      </c>
      <c r="NJ367" s="53"/>
      <c r="NL367" s="78" t="str">
        <f>IF(NL$9="", "", IF(AND(NOT('Personnel Details'!$N$40=""), $B367&gt;='Personnel Details'!$N$40), 'Personnel Details'!$O$40, IF(AND(NOT('Personnel Details'!$I$40=""), $B367&gt;='Personnel Details'!$I$40), 'Personnel Details'!$J$40, 'Personnel Details'!$E$40)))</f>
        <v/>
      </c>
      <c r="NM367" s="59" t="str">
        <f>IF(NL$9="", "", IF(AND(NOT('Personnel Details'!$N$40=""), $B367&gt;='Personnel Details'!$N$40), IF('Personnel Details'!$P$40="","", 'Personnel Details'!$P$40), IF(AND(NOT('Personnel Details'!$I$40=""), $B367&gt;='Personnel Details'!$I$40), IF('Personnel Details'!$K$40="", "", 'Personnel Details'!$K$40), IF('Personnel Details'!$F$40="", "", 'Personnel Details'!$F$40))))</f>
        <v/>
      </c>
      <c r="NN367" s="79" t="str">
        <f>IF(NL$9="", "", IF(AND(NOT('Personnel Details'!$N$40=""), $B367&gt;='Personnel Details'!$N$40), 'Personnel Details'!$Q$40, IF(AND(NOT('Personnel Details'!$I$40=""), $B367&gt;='Personnel Details'!$I$40), 'Personnel Details'!$L$40, 'Personnel Details'!$G$40)))</f>
        <v/>
      </c>
      <c r="NO367" s="59">
        <f t="shared" si="888"/>
        <v>0</v>
      </c>
      <c r="NP367" s="53"/>
    </row>
    <row r="368" spans="1:380" x14ac:dyDescent="0.25">
      <c r="A368" s="32"/>
      <c r="B368" s="113">
        <f>IFERROR(IF(B367+1&gt;'Personnel Details'!$U$5, "", B367+1), "")</f>
        <v>44188</v>
      </c>
      <c r="C368" s="32"/>
      <c r="D368" s="120"/>
      <c r="E368" s="13" t="str">
        <f t="shared" si="767"/>
        <v/>
      </c>
      <c r="F368" s="13" t="str">
        <f t="shared" si="798"/>
        <v/>
      </c>
      <c r="G368" s="56" t="str">
        <f t="shared" si="889"/>
        <v/>
      </c>
      <c r="H368" s="16" t="str">
        <f t="shared" si="799"/>
        <v/>
      </c>
      <c r="I368" s="32"/>
      <c r="J368" s="120"/>
      <c r="K368" s="62" t="str">
        <f t="shared" si="768"/>
        <v/>
      </c>
      <c r="L368" s="62" t="str">
        <f t="shared" si="800"/>
        <v/>
      </c>
      <c r="M368" s="65" t="str">
        <f t="shared" si="890"/>
        <v/>
      </c>
      <c r="N368" s="68" t="str">
        <f t="shared" si="801"/>
        <v/>
      </c>
      <c r="O368" s="32"/>
      <c r="P368" s="120"/>
      <c r="Q368" s="62" t="str">
        <f t="shared" si="769"/>
        <v/>
      </c>
      <c r="R368" s="62" t="str">
        <f t="shared" si="802"/>
        <v/>
      </c>
      <c r="S368" s="65" t="str">
        <f t="shared" si="891"/>
        <v/>
      </c>
      <c r="T368" s="68" t="str">
        <f t="shared" si="803"/>
        <v/>
      </c>
      <c r="U368" s="32"/>
      <c r="V368" s="120"/>
      <c r="W368" s="62" t="str">
        <f t="shared" si="770"/>
        <v/>
      </c>
      <c r="X368" s="62" t="str">
        <f t="shared" si="804"/>
        <v/>
      </c>
      <c r="Y368" s="65" t="str">
        <f t="shared" si="892"/>
        <v/>
      </c>
      <c r="Z368" s="68" t="str">
        <f t="shared" si="805"/>
        <v/>
      </c>
      <c r="AA368" s="32"/>
      <c r="AB368" s="120"/>
      <c r="AC368" s="62" t="str">
        <f t="shared" si="771"/>
        <v/>
      </c>
      <c r="AD368" s="62" t="str">
        <f t="shared" si="806"/>
        <v/>
      </c>
      <c r="AE368" s="65" t="str">
        <f t="shared" si="893"/>
        <v/>
      </c>
      <c r="AF368" s="68" t="str">
        <f t="shared" si="807"/>
        <v/>
      </c>
      <c r="AG368" s="32"/>
      <c r="AH368" s="120"/>
      <c r="AI368" s="62" t="str">
        <f t="shared" si="772"/>
        <v/>
      </c>
      <c r="AJ368" s="62" t="str">
        <f t="shared" si="808"/>
        <v/>
      </c>
      <c r="AK368" s="65" t="str">
        <f t="shared" si="894"/>
        <v/>
      </c>
      <c r="AL368" s="68" t="str">
        <f t="shared" si="809"/>
        <v/>
      </c>
      <c r="AM368" s="32"/>
      <c r="AN368" s="120"/>
      <c r="AO368" s="62" t="str">
        <f t="shared" si="773"/>
        <v/>
      </c>
      <c r="AP368" s="62" t="str">
        <f t="shared" si="810"/>
        <v/>
      </c>
      <c r="AQ368" s="65" t="str">
        <f t="shared" si="895"/>
        <v/>
      </c>
      <c r="AR368" s="68" t="str">
        <f t="shared" si="811"/>
        <v/>
      </c>
      <c r="AS368" s="32"/>
      <c r="AT368" s="120"/>
      <c r="AU368" s="62" t="str">
        <f t="shared" si="774"/>
        <v/>
      </c>
      <c r="AV368" s="62" t="str">
        <f t="shared" si="812"/>
        <v/>
      </c>
      <c r="AW368" s="65" t="str">
        <f t="shared" si="896"/>
        <v/>
      </c>
      <c r="AX368" s="68" t="str">
        <f t="shared" si="813"/>
        <v/>
      </c>
      <c r="AY368" s="32"/>
      <c r="AZ368" s="120"/>
      <c r="BA368" s="62" t="str">
        <f t="shared" si="775"/>
        <v/>
      </c>
      <c r="BB368" s="62" t="str">
        <f t="shared" si="814"/>
        <v/>
      </c>
      <c r="BC368" s="65" t="str">
        <f t="shared" si="897"/>
        <v/>
      </c>
      <c r="BD368" s="68" t="str">
        <f t="shared" si="815"/>
        <v/>
      </c>
      <c r="BE368" s="32"/>
      <c r="BF368" s="120"/>
      <c r="BG368" s="62" t="str">
        <f t="shared" si="776"/>
        <v/>
      </c>
      <c r="BH368" s="62" t="str">
        <f t="shared" si="816"/>
        <v/>
      </c>
      <c r="BI368" s="65" t="str">
        <f t="shared" si="898"/>
        <v/>
      </c>
      <c r="BJ368" s="68" t="str">
        <f t="shared" si="817"/>
        <v/>
      </c>
      <c r="BK368" s="32"/>
      <c r="BL368" s="120"/>
      <c r="BM368" s="62" t="str">
        <f t="shared" si="777"/>
        <v/>
      </c>
      <c r="BN368" s="62" t="str">
        <f t="shared" si="818"/>
        <v/>
      </c>
      <c r="BO368" s="65" t="str">
        <f t="shared" si="899"/>
        <v/>
      </c>
      <c r="BP368" s="68" t="str">
        <f t="shared" si="819"/>
        <v/>
      </c>
      <c r="BQ368" s="32"/>
      <c r="BR368" s="120"/>
      <c r="BS368" s="62" t="str">
        <f t="shared" si="778"/>
        <v/>
      </c>
      <c r="BT368" s="62" t="str">
        <f t="shared" si="820"/>
        <v/>
      </c>
      <c r="BU368" s="65" t="str">
        <f t="shared" si="900"/>
        <v/>
      </c>
      <c r="BV368" s="68" t="str">
        <f t="shared" si="821"/>
        <v/>
      </c>
      <c r="BW368" s="32"/>
      <c r="BX368" s="120"/>
      <c r="BY368" s="62" t="str">
        <f t="shared" si="779"/>
        <v/>
      </c>
      <c r="BZ368" s="62" t="str">
        <f t="shared" si="822"/>
        <v/>
      </c>
      <c r="CA368" s="65" t="str">
        <f t="shared" si="901"/>
        <v/>
      </c>
      <c r="CB368" s="68" t="str">
        <f t="shared" si="823"/>
        <v/>
      </c>
      <c r="CC368" s="32"/>
      <c r="CD368" s="120"/>
      <c r="CE368" s="62" t="str">
        <f t="shared" si="780"/>
        <v/>
      </c>
      <c r="CF368" s="62" t="str">
        <f t="shared" si="824"/>
        <v/>
      </c>
      <c r="CG368" s="65" t="str">
        <f t="shared" si="902"/>
        <v/>
      </c>
      <c r="CH368" s="68" t="str">
        <f t="shared" si="825"/>
        <v/>
      </c>
      <c r="CI368" s="32"/>
      <c r="CJ368" s="120"/>
      <c r="CK368" s="62" t="str">
        <f t="shared" si="781"/>
        <v/>
      </c>
      <c r="CL368" s="62" t="str">
        <f t="shared" si="826"/>
        <v/>
      </c>
      <c r="CM368" s="65" t="str">
        <f t="shared" si="903"/>
        <v/>
      </c>
      <c r="CN368" s="68" t="str">
        <f t="shared" si="827"/>
        <v/>
      </c>
      <c r="CO368" s="32"/>
      <c r="CP368" s="120"/>
      <c r="CQ368" s="62" t="str">
        <f t="shared" si="782"/>
        <v/>
      </c>
      <c r="CR368" s="62" t="str">
        <f t="shared" si="828"/>
        <v/>
      </c>
      <c r="CS368" s="65" t="str">
        <f t="shared" si="904"/>
        <v/>
      </c>
      <c r="CT368" s="68" t="str">
        <f t="shared" si="829"/>
        <v/>
      </c>
      <c r="CU368" s="32"/>
      <c r="CV368" s="120"/>
      <c r="CW368" s="62" t="str">
        <f t="shared" si="783"/>
        <v/>
      </c>
      <c r="CX368" s="62" t="str">
        <f t="shared" si="830"/>
        <v/>
      </c>
      <c r="CY368" s="65" t="str">
        <f t="shared" si="905"/>
        <v/>
      </c>
      <c r="CZ368" s="68" t="str">
        <f t="shared" si="831"/>
        <v/>
      </c>
      <c r="DA368" s="32"/>
      <c r="DB368" s="120"/>
      <c r="DC368" s="62" t="str">
        <f t="shared" si="784"/>
        <v/>
      </c>
      <c r="DD368" s="62" t="str">
        <f t="shared" si="832"/>
        <v/>
      </c>
      <c r="DE368" s="65" t="str">
        <f t="shared" si="906"/>
        <v/>
      </c>
      <c r="DF368" s="68" t="str">
        <f t="shared" si="833"/>
        <v/>
      </c>
      <c r="DG368" s="32"/>
      <c r="DH368" s="120"/>
      <c r="DI368" s="62" t="str">
        <f t="shared" si="785"/>
        <v/>
      </c>
      <c r="DJ368" s="62" t="str">
        <f t="shared" si="834"/>
        <v/>
      </c>
      <c r="DK368" s="65" t="str">
        <f t="shared" si="907"/>
        <v/>
      </c>
      <c r="DL368" s="68" t="str">
        <f t="shared" si="835"/>
        <v/>
      </c>
      <c r="DM368" s="32"/>
      <c r="DN368" s="120"/>
      <c r="DO368" s="62" t="str">
        <f t="shared" si="786"/>
        <v/>
      </c>
      <c r="DP368" s="62" t="str">
        <f t="shared" si="836"/>
        <v/>
      </c>
      <c r="DQ368" s="65" t="str">
        <f t="shared" si="908"/>
        <v/>
      </c>
      <c r="DR368" s="68" t="str">
        <f t="shared" si="837"/>
        <v/>
      </c>
      <c r="DS368" s="32"/>
      <c r="DT368" s="120"/>
      <c r="DU368" s="62" t="str">
        <f t="shared" si="787"/>
        <v/>
      </c>
      <c r="DV368" s="62" t="str">
        <f t="shared" si="838"/>
        <v/>
      </c>
      <c r="DW368" s="65" t="str">
        <f t="shared" si="909"/>
        <v/>
      </c>
      <c r="DX368" s="68" t="str">
        <f t="shared" si="839"/>
        <v/>
      </c>
      <c r="DY368" s="32"/>
      <c r="DZ368" s="120"/>
      <c r="EA368" s="62" t="str">
        <f t="shared" si="788"/>
        <v/>
      </c>
      <c r="EB368" s="62" t="str">
        <f t="shared" si="840"/>
        <v/>
      </c>
      <c r="EC368" s="65" t="str">
        <f t="shared" si="910"/>
        <v/>
      </c>
      <c r="ED368" s="68" t="str">
        <f t="shared" si="841"/>
        <v/>
      </c>
      <c r="EE368" s="32"/>
      <c r="EF368" s="120"/>
      <c r="EG368" s="62" t="str">
        <f t="shared" si="789"/>
        <v/>
      </c>
      <c r="EH368" s="62" t="str">
        <f t="shared" si="842"/>
        <v/>
      </c>
      <c r="EI368" s="65" t="str">
        <f t="shared" si="911"/>
        <v/>
      </c>
      <c r="EJ368" s="68" t="str">
        <f t="shared" si="843"/>
        <v/>
      </c>
      <c r="EK368" s="32"/>
      <c r="EL368" s="120"/>
      <c r="EM368" s="62" t="str">
        <f t="shared" si="790"/>
        <v/>
      </c>
      <c r="EN368" s="62" t="str">
        <f t="shared" si="844"/>
        <v/>
      </c>
      <c r="EO368" s="65" t="str">
        <f t="shared" si="912"/>
        <v/>
      </c>
      <c r="EP368" s="68" t="str">
        <f t="shared" si="845"/>
        <v/>
      </c>
      <c r="EQ368" s="32"/>
      <c r="ER368" s="120"/>
      <c r="ES368" s="62" t="str">
        <f t="shared" si="791"/>
        <v/>
      </c>
      <c r="ET368" s="62" t="str">
        <f t="shared" si="846"/>
        <v/>
      </c>
      <c r="EU368" s="65" t="str">
        <f t="shared" si="913"/>
        <v/>
      </c>
      <c r="EV368" s="68" t="str">
        <f t="shared" si="847"/>
        <v/>
      </c>
      <c r="EW368" s="32"/>
      <c r="EX368" s="120"/>
      <c r="EY368" s="62" t="str">
        <f t="shared" si="792"/>
        <v/>
      </c>
      <c r="EZ368" s="62" t="str">
        <f t="shared" si="848"/>
        <v/>
      </c>
      <c r="FA368" s="65" t="str">
        <f t="shared" si="914"/>
        <v/>
      </c>
      <c r="FB368" s="68" t="str">
        <f t="shared" si="849"/>
        <v/>
      </c>
      <c r="FC368" s="32"/>
      <c r="FD368" s="120"/>
      <c r="FE368" s="62" t="str">
        <f t="shared" si="793"/>
        <v/>
      </c>
      <c r="FF368" s="62" t="str">
        <f t="shared" si="850"/>
        <v/>
      </c>
      <c r="FG368" s="65" t="str">
        <f t="shared" si="915"/>
        <v/>
      </c>
      <c r="FH368" s="68" t="str">
        <f t="shared" si="851"/>
        <v/>
      </c>
      <c r="FI368" s="32"/>
      <c r="FJ368" s="120"/>
      <c r="FK368" s="62" t="str">
        <f t="shared" si="794"/>
        <v/>
      </c>
      <c r="FL368" s="62" t="str">
        <f t="shared" si="852"/>
        <v/>
      </c>
      <c r="FM368" s="65" t="str">
        <f t="shared" si="916"/>
        <v/>
      </c>
      <c r="FN368" s="68" t="str">
        <f t="shared" si="853"/>
        <v/>
      </c>
      <c r="FO368" s="32"/>
      <c r="FP368" s="120"/>
      <c r="FQ368" s="62" t="str">
        <f t="shared" si="795"/>
        <v/>
      </c>
      <c r="FR368" s="62" t="str">
        <f t="shared" si="854"/>
        <v/>
      </c>
      <c r="FS368" s="65" t="str">
        <f t="shared" si="917"/>
        <v/>
      </c>
      <c r="FT368" s="68" t="str">
        <f t="shared" si="855"/>
        <v/>
      </c>
      <c r="FU368" s="32"/>
      <c r="FV368" s="120"/>
      <c r="FW368" s="62" t="str">
        <f t="shared" si="796"/>
        <v/>
      </c>
      <c r="FX368" s="62" t="str">
        <f t="shared" si="856"/>
        <v/>
      </c>
      <c r="FY368" s="65" t="str">
        <f t="shared" si="918"/>
        <v/>
      </c>
      <c r="FZ368" s="68" t="str">
        <f t="shared" si="857"/>
        <v/>
      </c>
      <c r="GA368" s="32"/>
      <c r="GC368" s="7" t="str">
        <f t="shared" si="858"/>
        <v>Dec 2020</v>
      </c>
      <c r="GD368" s="7" t="str">
        <f t="shared" ca="1" si="797"/>
        <v/>
      </c>
      <c r="GT368" s="71">
        <f>IF(GT$9="", "", IF(AND(NOT('Personnel Details'!$N$11=""), $B368&gt;='Personnel Details'!$N$11), 'Personnel Details'!$O$11, IF(AND(NOT('Personnel Details'!$I$11=""), $B368&gt;='Personnel Details'!$I$11), 'Personnel Details'!$J$11, 'Personnel Details'!$E$11)))</f>
        <v>0.8</v>
      </c>
      <c r="GU368" s="59" t="str">
        <f>IF(GT$9="", "", IF(AND(NOT('Personnel Details'!$N$11=""), $B368&gt;='Personnel Details'!$N$11), IF('Personnel Details'!$P$11="","", 'Personnel Details'!$P$11), IF(AND(NOT('Personnel Details'!$I$11=""), $B368&gt;='Personnel Details'!$I$11), IF('Personnel Details'!$K$11="", "", 'Personnel Details'!$K$11), IF('Personnel Details'!$F$11="", "", 'Personnel Details'!$F$11))))</f>
        <v/>
      </c>
      <c r="GV368" s="74">
        <f>IF(GT$9="", "", IF(AND(NOT('Personnel Details'!$N$11=""), $B368&gt;='Personnel Details'!$N$11), 'Personnel Details'!$Q$11, IF(AND(NOT('Personnel Details'!$I$11=""), $B368&gt;='Personnel Details'!$I$11), 'Personnel Details'!$L$11, 'Personnel Details'!$G$11)))</f>
        <v>0</v>
      </c>
      <c r="GW368" s="59">
        <f t="shared" si="859"/>
        <v>0</v>
      </c>
      <c r="GX368" s="53"/>
      <c r="GZ368" s="78">
        <f>IF(GZ$9="", "", IF(AND(NOT('Personnel Details'!$N$12=""), $B368&gt;='Personnel Details'!$N$12), 'Personnel Details'!$O$12, IF(AND(NOT('Personnel Details'!$I$12=""), $B368&gt;='Personnel Details'!$I$12), 'Personnel Details'!$J$12, 'Personnel Details'!$E$12)))</f>
        <v>0.8</v>
      </c>
      <c r="HA368" s="59" t="str">
        <f>IF(GZ$9="", "", IF(AND(NOT('Personnel Details'!$N$12=""), $B368&gt;='Personnel Details'!$N$12), IF('Personnel Details'!$P$12="","", 'Personnel Details'!$P$12), IF(AND(NOT('Personnel Details'!$I$12=""), $B368&gt;='Personnel Details'!$I$12), IF('Personnel Details'!$K$12="", "", 'Personnel Details'!$K$12), IF('Personnel Details'!$F$12="", "", 'Personnel Details'!$F$12))))</f>
        <v/>
      </c>
      <c r="HB368" s="79">
        <f>IF(GZ$9="", "", IF(AND(NOT('Personnel Details'!$N$12=""), $B368&gt;='Personnel Details'!$N$12), 'Personnel Details'!$Q$12, IF(AND(NOT('Personnel Details'!$I$12=""), $B368&gt;='Personnel Details'!$I$12), 'Personnel Details'!$L$12, 'Personnel Details'!$G$12)))</f>
        <v>0</v>
      </c>
      <c r="HC368" s="59">
        <f t="shared" si="860"/>
        <v>0</v>
      </c>
      <c r="HD368" s="53"/>
      <c r="HF368" s="78">
        <f>IF(HF$9="", "", IF(AND(NOT('Personnel Details'!$N$13=""), $B368&gt;='Personnel Details'!$N$13), 'Personnel Details'!$O$13, IF(AND(NOT('Personnel Details'!$I$13=""), $B368&gt;='Personnel Details'!$I$13), 'Personnel Details'!$J$13, 'Personnel Details'!$E$13)))</f>
        <v>0.8</v>
      </c>
      <c r="HG368" s="59" t="str">
        <f>IF(HF$9="", "", IF(AND(NOT('Personnel Details'!$N$13=""), $B368&gt;='Personnel Details'!$N$13), IF('Personnel Details'!$P$13="","", 'Personnel Details'!$P$13), IF(AND(NOT('Personnel Details'!$I$13=""), $B368&gt;='Personnel Details'!$I$13), IF('Personnel Details'!$K$13="", "", 'Personnel Details'!$K$13), IF('Personnel Details'!$F$13="", "", 'Personnel Details'!$F$13))))</f>
        <v/>
      </c>
      <c r="HH368" s="79">
        <f>IF(HF$9="", "", IF(AND(NOT('Personnel Details'!$N$13=""), $B368&gt;='Personnel Details'!$N$13), 'Personnel Details'!$Q$13, IF(AND(NOT('Personnel Details'!$I$13=""), $B368&gt;='Personnel Details'!$I$13), 'Personnel Details'!$L$13, 'Personnel Details'!$G$13)))</f>
        <v>0</v>
      </c>
      <c r="HI368" s="59">
        <f t="shared" si="861"/>
        <v>0</v>
      </c>
      <c r="HJ368" s="53"/>
      <c r="HL368" s="78">
        <f>IF(HL$9="", "", IF(AND(NOT('Personnel Details'!$N$14=""), $B368&gt;='Personnel Details'!$N$14), 'Personnel Details'!$O$14, IF(AND(NOT('Personnel Details'!$I$14=""), $B368&gt;='Personnel Details'!$I$14), 'Personnel Details'!$J$14, 'Personnel Details'!$E$14)))</f>
        <v>0.8</v>
      </c>
      <c r="HM368" s="59">
        <f>IF(HL$9="", "", IF(AND(NOT('Personnel Details'!$N$14=""), $B368&gt;='Personnel Details'!$N$14), IF('Personnel Details'!$P$14="","", 'Personnel Details'!$P$14), IF(AND(NOT('Personnel Details'!$I$14=""), $B368&gt;='Personnel Details'!$I$14), IF('Personnel Details'!$K$14="", "", 'Personnel Details'!$K$14), IF('Personnel Details'!$F$14="", "", 'Personnel Details'!$F$14))))</f>
        <v>2000</v>
      </c>
      <c r="HN368" s="79">
        <f>IF(HL$9="", "", IF(AND(NOT('Personnel Details'!$N$14=""), $B368&gt;='Personnel Details'!$N$14), 'Personnel Details'!$Q$14, IF(AND(NOT('Personnel Details'!$I$14=""), $B368&gt;='Personnel Details'!$I$14), 'Personnel Details'!$L$14, 'Personnel Details'!$G$14)))</f>
        <v>0.85</v>
      </c>
      <c r="HO368" s="59">
        <f t="shared" si="862"/>
        <v>0</v>
      </c>
      <c r="HP368" s="53"/>
      <c r="HR368" s="78" t="str">
        <f>IF(HR$9="", "", IF(AND(NOT('Personnel Details'!$N$15=""), $B368&gt;='Personnel Details'!$N$15), 'Personnel Details'!$O$15, IF(AND(NOT('Personnel Details'!$I$15=""), $B368&gt;='Personnel Details'!$I$15), 'Personnel Details'!$J$15, 'Personnel Details'!$E$15)))</f>
        <v/>
      </c>
      <c r="HS368" s="59" t="str">
        <f>IF(HR$9="", "", IF(AND(NOT('Personnel Details'!$N$15=""), $B368&gt;='Personnel Details'!$N$15), IF('Personnel Details'!$P$15="","", 'Personnel Details'!$P$15), IF(AND(NOT('Personnel Details'!$I$15=""), $B368&gt;='Personnel Details'!$I$15), IF('Personnel Details'!$K$15="", "", 'Personnel Details'!$K$15), IF('Personnel Details'!$F$15="", "", 'Personnel Details'!$F$15))))</f>
        <v/>
      </c>
      <c r="HT368" s="79" t="str">
        <f>IF(HR$9="", "", IF(AND(NOT('Personnel Details'!$N$15=""), $B368&gt;='Personnel Details'!$N$15), 'Personnel Details'!$Q$15, IF(AND(NOT('Personnel Details'!$I$15=""), $B368&gt;='Personnel Details'!$I$15), 'Personnel Details'!$L$15, 'Personnel Details'!$G$15)))</f>
        <v/>
      </c>
      <c r="HU368" s="59">
        <f t="shared" si="863"/>
        <v>0</v>
      </c>
      <c r="HV368" s="53"/>
      <c r="HX368" s="78" t="str">
        <f>IF(HX$9="", "", IF(AND(NOT('Personnel Details'!$N$16=""), $B368&gt;='Personnel Details'!$N$16), 'Personnel Details'!$O$16, IF(AND(NOT('Personnel Details'!$I$16=""), $B368&gt;='Personnel Details'!$I$16), 'Personnel Details'!$J$16, 'Personnel Details'!$E$16)))</f>
        <v/>
      </c>
      <c r="HY368" s="59" t="str">
        <f>IF(HX$9="", "", IF(AND(NOT('Personnel Details'!$N$16=""), $B368&gt;='Personnel Details'!$N$16), IF('Personnel Details'!$P$16="","", 'Personnel Details'!$P$16), IF(AND(NOT('Personnel Details'!$I$16=""), $B368&gt;='Personnel Details'!$I$16), IF('Personnel Details'!$K$16="", "", 'Personnel Details'!$K$16), IF('Personnel Details'!$F$16="", "", 'Personnel Details'!$F$16))))</f>
        <v/>
      </c>
      <c r="HZ368" s="79" t="str">
        <f>IF(HX$9="", "", IF(AND(NOT('Personnel Details'!$N$16=""), $B368&gt;='Personnel Details'!$N$16), 'Personnel Details'!$Q$16, IF(AND(NOT('Personnel Details'!$I$16=""), $B368&gt;='Personnel Details'!$I$16), 'Personnel Details'!$L$16, 'Personnel Details'!$G$16)))</f>
        <v/>
      </c>
      <c r="IA368" s="59">
        <f t="shared" si="864"/>
        <v>0</v>
      </c>
      <c r="IB368" s="53"/>
      <c r="ID368" s="78" t="str">
        <f>IF(ID$9="", "", IF(AND(NOT('Personnel Details'!$N$17=""), $B368&gt;='Personnel Details'!$N$17), 'Personnel Details'!$O$17, IF(AND(NOT('Personnel Details'!$I$17=""), $B368&gt;='Personnel Details'!$I$17), 'Personnel Details'!$J$17, 'Personnel Details'!$E$17)))</f>
        <v/>
      </c>
      <c r="IE368" s="59" t="str">
        <f>IF(ID$9="", "", IF(AND(NOT('Personnel Details'!$N$17=""), $B368&gt;='Personnel Details'!$N$17), IF('Personnel Details'!$P$17="","", 'Personnel Details'!$P$17), IF(AND(NOT('Personnel Details'!$I$17=""), $B368&gt;='Personnel Details'!$I$17), IF('Personnel Details'!$K$17="", "", 'Personnel Details'!$K$17), IF('Personnel Details'!$F$17="", "", 'Personnel Details'!$F$17))))</f>
        <v/>
      </c>
      <c r="IF368" s="79" t="str">
        <f>IF(ID$9="", "", IF(AND(NOT('Personnel Details'!$N$17=""), $B368&gt;='Personnel Details'!$N$17), 'Personnel Details'!$Q$17, IF(AND(NOT('Personnel Details'!$I$17=""), $B368&gt;='Personnel Details'!$I$17), 'Personnel Details'!$L$17, 'Personnel Details'!$G$17)))</f>
        <v/>
      </c>
      <c r="IG368" s="59">
        <f t="shared" si="865"/>
        <v>0</v>
      </c>
      <c r="IH368" s="53"/>
      <c r="IJ368" s="78" t="str">
        <f>IF(IJ$9="", "", IF(AND(NOT('Personnel Details'!$N$18=""), $B368&gt;='Personnel Details'!$N$18), 'Personnel Details'!$O$18, IF(AND(NOT('Personnel Details'!$I$18=""), $B368&gt;='Personnel Details'!$I$18), 'Personnel Details'!$J$18, 'Personnel Details'!$E$18)))</f>
        <v/>
      </c>
      <c r="IK368" s="59" t="str">
        <f>IF(IJ$9="", "", IF(AND(NOT('Personnel Details'!$N$18=""), $B368&gt;='Personnel Details'!$N$18), IF('Personnel Details'!$P$18="","", 'Personnel Details'!$P$18), IF(AND(NOT('Personnel Details'!$I$18=""), $B368&gt;='Personnel Details'!$I$18), IF('Personnel Details'!$K$18="", "", 'Personnel Details'!$K$18), IF('Personnel Details'!$F$18="", "", 'Personnel Details'!$F$18))))</f>
        <v/>
      </c>
      <c r="IL368" s="79" t="str">
        <f>IF(IJ$9="", "", IF(AND(NOT('Personnel Details'!$N$18=""), $B368&gt;='Personnel Details'!$N$18), 'Personnel Details'!$Q$18, IF(AND(NOT('Personnel Details'!$I$18=""), $B368&gt;='Personnel Details'!$I$18), 'Personnel Details'!$L$18, 'Personnel Details'!$G$18)))</f>
        <v/>
      </c>
      <c r="IM368" s="59">
        <f t="shared" si="866"/>
        <v>0</v>
      </c>
      <c r="IN368" s="53"/>
      <c r="IP368" s="78" t="str">
        <f>IF(IP$9="", "", IF(AND(NOT('Personnel Details'!$N$19=""), $B368&gt;='Personnel Details'!$N$19), 'Personnel Details'!$O$19, IF(AND(NOT('Personnel Details'!$I$19=""), $B368&gt;='Personnel Details'!$I$19), 'Personnel Details'!$J$19, 'Personnel Details'!$E$19)))</f>
        <v/>
      </c>
      <c r="IQ368" s="59" t="str">
        <f>IF(IP$9="", "", IF(AND(NOT('Personnel Details'!$N$19=""), $B368&gt;='Personnel Details'!$N$19), IF('Personnel Details'!$P$19="","", 'Personnel Details'!$P$19), IF(AND(NOT('Personnel Details'!$I$19=""), $B368&gt;='Personnel Details'!$I$19), IF('Personnel Details'!$K$19="", "", 'Personnel Details'!$K$19), IF('Personnel Details'!$F$19="", "", 'Personnel Details'!$F$19))))</f>
        <v/>
      </c>
      <c r="IR368" s="79" t="str">
        <f>IF(IP$9="", "", IF(AND(NOT('Personnel Details'!$N$19=""), $B368&gt;='Personnel Details'!$N$19), 'Personnel Details'!$Q$19, IF(AND(NOT('Personnel Details'!$I$19=""), $B368&gt;='Personnel Details'!$I$19), 'Personnel Details'!$L$19, 'Personnel Details'!$G$19)))</f>
        <v/>
      </c>
      <c r="IS368" s="59">
        <f t="shared" si="867"/>
        <v>0</v>
      </c>
      <c r="IT368" s="53"/>
      <c r="IV368" s="78" t="str">
        <f>IF(IV$9="", "", IF(AND(NOT('Personnel Details'!$N$20=""), $B368&gt;='Personnel Details'!$N$20), 'Personnel Details'!$O$20, IF(AND(NOT('Personnel Details'!$I$20=""), $B368&gt;='Personnel Details'!$I$20), 'Personnel Details'!$J$20, 'Personnel Details'!$E$20)))</f>
        <v/>
      </c>
      <c r="IW368" s="59" t="str">
        <f>IF(IV$9="", "", IF(AND(NOT('Personnel Details'!$N$20=""), $B368&gt;='Personnel Details'!$N$20), IF('Personnel Details'!$P$20="","", 'Personnel Details'!$P$20), IF(AND(NOT('Personnel Details'!$I$20=""), $B368&gt;='Personnel Details'!$I$20), IF('Personnel Details'!$K$20="", "", 'Personnel Details'!$K$20), IF('Personnel Details'!$F$20="", "", 'Personnel Details'!$F$20))))</f>
        <v/>
      </c>
      <c r="IX368" s="79" t="str">
        <f>IF(IV$9="", "", IF(AND(NOT('Personnel Details'!$N$20=""), $B368&gt;='Personnel Details'!$N$20), 'Personnel Details'!$Q$20, IF(AND(NOT('Personnel Details'!$I$20=""), $B368&gt;='Personnel Details'!$I$20), 'Personnel Details'!$L$20, 'Personnel Details'!$G$20)))</f>
        <v/>
      </c>
      <c r="IY368" s="59">
        <f t="shared" si="868"/>
        <v>0</v>
      </c>
      <c r="IZ368" s="53"/>
      <c r="JB368" s="78" t="str">
        <f>IF(JB$9="", "", IF(AND(NOT('Personnel Details'!$N$21=""), $B368&gt;='Personnel Details'!$N$21), 'Personnel Details'!$O$21, IF(AND(NOT('Personnel Details'!$I$21=""), $B368&gt;='Personnel Details'!$I$21), 'Personnel Details'!$J$21, 'Personnel Details'!$E$21)))</f>
        <v/>
      </c>
      <c r="JC368" s="59" t="str">
        <f>IF(JB$9="", "", IF(AND(NOT('Personnel Details'!$N$21=""), $B368&gt;='Personnel Details'!$N$21), IF('Personnel Details'!$P$21="","", 'Personnel Details'!$P$21), IF(AND(NOT('Personnel Details'!$I$21=""), $B368&gt;='Personnel Details'!$I$21), IF('Personnel Details'!$K$21="", "", 'Personnel Details'!$K$21), IF('Personnel Details'!$F$21="", "", 'Personnel Details'!$F$21))))</f>
        <v/>
      </c>
      <c r="JD368" s="79" t="str">
        <f>IF(JB$9="", "", IF(AND(NOT('Personnel Details'!$N$21=""), $B368&gt;='Personnel Details'!$N$21), 'Personnel Details'!$Q$21, IF(AND(NOT('Personnel Details'!$I$21=""), $B368&gt;='Personnel Details'!$I$21), 'Personnel Details'!$L$21, 'Personnel Details'!$G$21)))</f>
        <v/>
      </c>
      <c r="JE368" s="59">
        <f t="shared" si="869"/>
        <v>0</v>
      </c>
      <c r="JF368" s="53"/>
      <c r="JH368" s="78" t="str">
        <f>IF(JH$9="", "", IF(AND(NOT('Personnel Details'!$N$22=""), $B368&gt;='Personnel Details'!$N$22), 'Personnel Details'!$O$22, IF(AND(NOT('Personnel Details'!$I$22=""), $B368&gt;='Personnel Details'!$I$22), 'Personnel Details'!$J$22, 'Personnel Details'!$E$22)))</f>
        <v/>
      </c>
      <c r="JI368" s="59" t="str">
        <f>IF(JH$9="", "", IF(AND(NOT('Personnel Details'!$N$22=""), $B368&gt;='Personnel Details'!$N$22), IF('Personnel Details'!$P$22="","", 'Personnel Details'!$P$22), IF(AND(NOT('Personnel Details'!$I$22=""), $B368&gt;='Personnel Details'!$I$22), IF('Personnel Details'!$K$22="", "", 'Personnel Details'!$K$22), IF('Personnel Details'!$F$22="", "", 'Personnel Details'!$F$22))))</f>
        <v/>
      </c>
      <c r="JJ368" s="79" t="str">
        <f>IF(JH$9="", "", IF(AND(NOT('Personnel Details'!$N$22=""), $B368&gt;='Personnel Details'!$N$22), 'Personnel Details'!$Q$22, IF(AND(NOT('Personnel Details'!$I$22=""), $B368&gt;='Personnel Details'!$I$22), 'Personnel Details'!$L$22, 'Personnel Details'!$G$22)))</f>
        <v/>
      </c>
      <c r="JK368" s="59">
        <f t="shared" si="870"/>
        <v>0</v>
      </c>
      <c r="JL368" s="53"/>
      <c r="JN368" s="78" t="str">
        <f>IF(JN$9="", "", IF(AND(NOT('Personnel Details'!$N$23=""), $B368&gt;='Personnel Details'!$N$23), 'Personnel Details'!$O$23, IF(AND(NOT('Personnel Details'!$I$23=""), $B368&gt;='Personnel Details'!$I$23), 'Personnel Details'!$J$23, 'Personnel Details'!$E$23)))</f>
        <v/>
      </c>
      <c r="JO368" s="59" t="str">
        <f>IF(JN$9="", "", IF(AND(NOT('Personnel Details'!$N$23=""), $B368&gt;='Personnel Details'!$N$23), IF('Personnel Details'!$P$23="","", 'Personnel Details'!$P$23), IF(AND(NOT('Personnel Details'!$I$23=""), $B368&gt;='Personnel Details'!$I$23), IF('Personnel Details'!$K$23="", "", 'Personnel Details'!$K$23), IF('Personnel Details'!$F$23="", "", 'Personnel Details'!$F$23))))</f>
        <v/>
      </c>
      <c r="JP368" s="79" t="str">
        <f>IF(JN$9="", "", IF(AND(NOT('Personnel Details'!$N$23=""), $B368&gt;='Personnel Details'!$N$23), 'Personnel Details'!$Q$23, IF(AND(NOT('Personnel Details'!$I$23=""), $B368&gt;='Personnel Details'!$I$23), 'Personnel Details'!$L$23, 'Personnel Details'!$G$23)))</f>
        <v/>
      </c>
      <c r="JQ368" s="59">
        <f t="shared" si="871"/>
        <v>0</v>
      </c>
      <c r="JR368" s="53"/>
      <c r="JT368" s="78" t="str">
        <f>IF(JT$9="", "", IF(AND(NOT('Personnel Details'!$N$24=""), $B368&gt;='Personnel Details'!$N$24), 'Personnel Details'!$O$24, IF(AND(NOT('Personnel Details'!$I$24=""), $B368&gt;='Personnel Details'!$I$24), 'Personnel Details'!$J$24, 'Personnel Details'!$E$24)))</f>
        <v/>
      </c>
      <c r="JU368" s="59" t="str">
        <f>IF(JT$9="", "", IF(AND(NOT('Personnel Details'!$N$24=""), $B368&gt;='Personnel Details'!$N$24), IF('Personnel Details'!$P$24="","", 'Personnel Details'!$P$24), IF(AND(NOT('Personnel Details'!$I$24=""), $B368&gt;='Personnel Details'!$I$24), IF('Personnel Details'!$K$24="", "", 'Personnel Details'!$K$24), IF('Personnel Details'!$F$24="", "", 'Personnel Details'!$F$24))))</f>
        <v/>
      </c>
      <c r="JV368" s="79" t="str">
        <f>IF(JT$9="", "", IF(AND(NOT('Personnel Details'!$N$24=""), $B368&gt;='Personnel Details'!$N$24), 'Personnel Details'!$Q$24, IF(AND(NOT('Personnel Details'!$I$24=""), $B368&gt;='Personnel Details'!$I$24), 'Personnel Details'!$L$24, 'Personnel Details'!$G$24)))</f>
        <v/>
      </c>
      <c r="JW368" s="59">
        <f t="shared" si="872"/>
        <v>0</v>
      </c>
      <c r="JX368" s="53"/>
      <c r="JZ368" s="78" t="str">
        <f>IF(JZ$9="", "", IF(AND(NOT('Personnel Details'!$N$25=""), $B368&gt;='Personnel Details'!$N$25), 'Personnel Details'!$O$25, IF(AND(NOT('Personnel Details'!$I$25=""), $B368&gt;='Personnel Details'!$I$25), 'Personnel Details'!$J$25, 'Personnel Details'!$E$25)))</f>
        <v/>
      </c>
      <c r="KA368" s="59" t="str">
        <f>IF(JZ$9="", "", IF(AND(NOT('Personnel Details'!$N$25=""), $B368&gt;='Personnel Details'!$N$25), IF('Personnel Details'!$P$25="","", 'Personnel Details'!$P$25), IF(AND(NOT('Personnel Details'!$I$25=""), $B368&gt;='Personnel Details'!$I$25), IF('Personnel Details'!$K$25="", "", 'Personnel Details'!$K$25), IF('Personnel Details'!$F$25="", "", 'Personnel Details'!$F$25))))</f>
        <v/>
      </c>
      <c r="KB368" s="79" t="str">
        <f>IF(JZ$9="", "", IF(AND(NOT('Personnel Details'!$N$25=""), $B368&gt;='Personnel Details'!$N$25), 'Personnel Details'!$Q$25, IF(AND(NOT('Personnel Details'!$I$25=""), $B368&gt;='Personnel Details'!$I$25), 'Personnel Details'!$L$25, 'Personnel Details'!$G$25)))</f>
        <v/>
      </c>
      <c r="KC368" s="59">
        <f t="shared" si="873"/>
        <v>0</v>
      </c>
      <c r="KD368" s="53"/>
      <c r="KF368" s="78" t="str">
        <f>IF(KF$9="", "", IF(AND(NOT('Personnel Details'!$N$26=""), $B368&gt;='Personnel Details'!$N$26), 'Personnel Details'!$O$26, IF(AND(NOT('Personnel Details'!$I$26=""), $B368&gt;='Personnel Details'!$I$26), 'Personnel Details'!$J$26, 'Personnel Details'!$E$26)))</f>
        <v/>
      </c>
      <c r="KG368" s="59" t="str">
        <f>IF(KF$9="", "", IF(AND(NOT('Personnel Details'!$N$26=""), $B368&gt;='Personnel Details'!$N$26), IF('Personnel Details'!$P$26="","", 'Personnel Details'!$P$26), IF(AND(NOT('Personnel Details'!$I$26=""), $B368&gt;='Personnel Details'!$I$26), IF('Personnel Details'!$K$26="", "", 'Personnel Details'!$K$26), IF('Personnel Details'!$F$26="", "", 'Personnel Details'!$F$26))))</f>
        <v/>
      </c>
      <c r="KH368" s="79" t="str">
        <f>IF(KF$9="", "", IF(AND(NOT('Personnel Details'!$N$26=""), $B368&gt;='Personnel Details'!$N$26), 'Personnel Details'!$Q$26, IF(AND(NOT('Personnel Details'!$I$26=""), $B368&gt;='Personnel Details'!$I$26), 'Personnel Details'!$L$26, 'Personnel Details'!$G$26)))</f>
        <v/>
      </c>
      <c r="KI368" s="59">
        <f t="shared" si="874"/>
        <v>0</v>
      </c>
      <c r="KJ368" s="53"/>
      <c r="KL368" s="78" t="str">
        <f>IF(KL$9="", "", IF(AND(NOT('Personnel Details'!$N$27=""), $B368&gt;='Personnel Details'!$N$27), 'Personnel Details'!$O$27, IF(AND(NOT('Personnel Details'!$I$27=""), $B368&gt;='Personnel Details'!$I$27), 'Personnel Details'!$J$27, 'Personnel Details'!$E$27)))</f>
        <v/>
      </c>
      <c r="KM368" s="59" t="str">
        <f>IF(KL$9="", "", IF(AND(NOT('Personnel Details'!$N$27=""), $B368&gt;='Personnel Details'!$N$27), IF('Personnel Details'!$P$27="","", 'Personnel Details'!$P$27), IF(AND(NOT('Personnel Details'!$I$27=""), $B368&gt;='Personnel Details'!$I$27), IF('Personnel Details'!$K$27="", "", 'Personnel Details'!$K$27), IF('Personnel Details'!$F$27="", "", 'Personnel Details'!$F$27))))</f>
        <v/>
      </c>
      <c r="KN368" s="79" t="str">
        <f>IF(KL$9="", "", IF(AND(NOT('Personnel Details'!$N$27=""), $B368&gt;='Personnel Details'!$N$27), 'Personnel Details'!$Q$27, IF(AND(NOT('Personnel Details'!$I$27=""), $B368&gt;='Personnel Details'!$I$27), 'Personnel Details'!$L$27, 'Personnel Details'!$G$27)))</f>
        <v/>
      </c>
      <c r="KO368" s="59">
        <f t="shared" si="875"/>
        <v>0</v>
      </c>
      <c r="KP368" s="53"/>
      <c r="KR368" s="78" t="str">
        <f>IF(KR$9="", "", IF(AND(NOT('Personnel Details'!$N$28=""), $B368&gt;='Personnel Details'!$N$28), 'Personnel Details'!$O$28, IF(AND(NOT('Personnel Details'!$I$28=""), $B368&gt;='Personnel Details'!$I$28), 'Personnel Details'!$J$28, 'Personnel Details'!$E$28)))</f>
        <v/>
      </c>
      <c r="KS368" s="59" t="str">
        <f>IF(KR$9="", "", IF(AND(NOT('Personnel Details'!$N$28=""), $B368&gt;='Personnel Details'!$N$28), IF('Personnel Details'!$P$28="","", 'Personnel Details'!$P$28), IF(AND(NOT('Personnel Details'!$I$28=""), $B368&gt;='Personnel Details'!$I$28), IF('Personnel Details'!$K$28="", "", 'Personnel Details'!$K$28), IF('Personnel Details'!$F$28="", "", 'Personnel Details'!$F$28))))</f>
        <v/>
      </c>
      <c r="KT368" s="79" t="str">
        <f>IF(KR$9="", "", IF(AND(NOT('Personnel Details'!$N$28=""), $B368&gt;='Personnel Details'!$N$28), 'Personnel Details'!$Q$28, IF(AND(NOT('Personnel Details'!$I$28=""), $B368&gt;='Personnel Details'!$I$28), 'Personnel Details'!$L$28, 'Personnel Details'!$G$28)))</f>
        <v/>
      </c>
      <c r="KU368" s="59">
        <f t="shared" si="876"/>
        <v>0</v>
      </c>
      <c r="KV368" s="53"/>
      <c r="KX368" s="78" t="str">
        <f>IF(KX$9="", "", IF(AND(NOT('Personnel Details'!$N$29=""), $B368&gt;='Personnel Details'!$N$29), 'Personnel Details'!$O$29, IF(AND(NOT('Personnel Details'!$I$29=""), $B368&gt;='Personnel Details'!$I$29), 'Personnel Details'!$J$29, 'Personnel Details'!$E$29)))</f>
        <v/>
      </c>
      <c r="KY368" s="59" t="str">
        <f>IF(KX$9="", "", IF(AND(NOT('Personnel Details'!$N$29=""), $B368&gt;='Personnel Details'!$N$29), IF('Personnel Details'!$P$29="","", 'Personnel Details'!$P$29), IF(AND(NOT('Personnel Details'!$I$29=""), $B368&gt;='Personnel Details'!$I$29), IF('Personnel Details'!$K$29="", "", 'Personnel Details'!$K$29), IF('Personnel Details'!$F$29="", "", 'Personnel Details'!$F$29))))</f>
        <v/>
      </c>
      <c r="KZ368" s="79" t="str">
        <f>IF(KX$9="", "", IF(AND(NOT('Personnel Details'!$N$29=""), $B368&gt;='Personnel Details'!$N$29), 'Personnel Details'!$Q$29, IF(AND(NOT('Personnel Details'!$I$29=""), $B368&gt;='Personnel Details'!$I$29), 'Personnel Details'!$L$29, 'Personnel Details'!$G$29)))</f>
        <v/>
      </c>
      <c r="LA368" s="59">
        <f t="shared" si="877"/>
        <v>0</v>
      </c>
      <c r="LB368" s="53"/>
      <c r="LD368" s="78" t="str">
        <f>IF(LD$9="", "", IF(AND(NOT('Personnel Details'!$N$30=""), $B368&gt;='Personnel Details'!$N$30), 'Personnel Details'!$O$30, IF(AND(NOT('Personnel Details'!$I$30=""), $B368&gt;='Personnel Details'!$I$30), 'Personnel Details'!$J$30, 'Personnel Details'!$E$30)))</f>
        <v/>
      </c>
      <c r="LE368" s="59" t="str">
        <f>IF(LD$9="", "", IF(AND(NOT('Personnel Details'!$N$30=""), $B368&gt;='Personnel Details'!$N$30), IF('Personnel Details'!$P$30="","", 'Personnel Details'!$P$30), IF(AND(NOT('Personnel Details'!$I$30=""), $B368&gt;='Personnel Details'!$I$30), IF('Personnel Details'!$K$30="", "", 'Personnel Details'!$K$30), IF('Personnel Details'!$F$30="", "", 'Personnel Details'!$F$30))))</f>
        <v/>
      </c>
      <c r="LF368" s="79" t="str">
        <f>IF(LD$9="", "", IF(AND(NOT('Personnel Details'!$N$30=""), $B368&gt;='Personnel Details'!$N$30), 'Personnel Details'!$Q$30, IF(AND(NOT('Personnel Details'!$I$30=""), $B368&gt;='Personnel Details'!$I$30), 'Personnel Details'!$L$30, 'Personnel Details'!$G$30)))</f>
        <v/>
      </c>
      <c r="LG368" s="59">
        <f t="shared" si="878"/>
        <v>0</v>
      </c>
      <c r="LH368" s="53"/>
      <c r="LJ368" s="78" t="str">
        <f>IF(LJ$9="", "", IF(AND(NOT('Personnel Details'!$N$31=""), $B368&gt;='Personnel Details'!$N$31), 'Personnel Details'!$O$31, IF(AND(NOT('Personnel Details'!$I$31=""), $B368&gt;='Personnel Details'!$I$31), 'Personnel Details'!$J$31, 'Personnel Details'!$E$31)))</f>
        <v/>
      </c>
      <c r="LK368" s="59" t="str">
        <f>IF(LJ$9="", "", IF(AND(NOT('Personnel Details'!$N$31=""), $B368&gt;='Personnel Details'!$N$31), IF('Personnel Details'!$P$31="","", 'Personnel Details'!$P$31), IF(AND(NOT('Personnel Details'!$I$31=""), $B368&gt;='Personnel Details'!$I$31), IF('Personnel Details'!$K$31="", "", 'Personnel Details'!$K$31), IF('Personnel Details'!$F$31="", "", 'Personnel Details'!$F$31))))</f>
        <v/>
      </c>
      <c r="LL368" s="79" t="str">
        <f>IF(LJ$9="", "", IF(AND(NOT('Personnel Details'!$N$31=""), $B368&gt;='Personnel Details'!$N$31), 'Personnel Details'!$Q$31, IF(AND(NOT('Personnel Details'!$I$31=""), $B368&gt;='Personnel Details'!$I$31), 'Personnel Details'!$L$31, 'Personnel Details'!$G$31)))</f>
        <v/>
      </c>
      <c r="LM368" s="59">
        <f t="shared" si="879"/>
        <v>0</v>
      </c>
      <c r="LN368" s="53"/>
      <c r="LP368" s="78" t="str">
        <f>IF(LP$9="", "", IF(AND(NOT('Personnel Details'!$N$32=""), $B368&gt;='Personnel Details'!$N$32), 'Personnel Details'!$O$32, IF(AND(NOT('Personnel Details'!$I$32=""), $B368&gt;='Personnel Details'!$I$32), 'Personnel Details'!$J$32, 'Personnel Details'!$E$32)))</f>
        <v/>
      </c>
      <c r="LQ368" s="59" t="str">
        <f>IF(LP$9="", "", IF(AND(NOT('Personnel Details'!$N$32=""), $B368&gt;='Personnel Details'!$N$32), IF('Personnel Details'!$P$32="","", 'Personnel Details'!$P$32), IF(AND(NOT('Personnel Details'!$I$32=""), $B368&gt;='Personnel Details'!$I$32), IF('Personnel Details'!$K$32="", "", 'Personnel Details'!$K$32), IF('Personnel Details'!$F$32="", "", 'Personnel Details'!$F$32))))</f>
        <v/>
      </c>
      <c r="LR368" s="79" t="str">
        <f>IF(LP$9="", "", IF(AND(NOT('Personnel Details'!$N$32=""), $B368&gt;='Personnel Details'!$N$32), 'Personnel Details'!$Q$32, IF(AND(NOT('Personnel Details'!$I$32=""), $B368&gt;='Personnel Details'!$I$32), 'Personnel Details'!$L$32, 'Personnel Details'!$G$32)))</f>
        <v/>
      </c>
      <c r="LS368" s="59">
        <f t="shared" si="880"/>
        <v>0</v>
      </c>
      <c r="LT368" s="53"/>
      <c r="LV368" s="78" t="str">
        <f>IF(LV$9="", "", IF(AND(NOT('Personnel Details'!$N$33=""), $B368&gt;='Personnel Details'!$N$33), 'Personnel Details'!$O$33, IF(AND(NOT('Personnel Details'!$I$33=""), $B368&gt;='Personnel Details'!$I$33), 'Personnel Details'!$J$33, 'Personnel Details'!$E$33)))</f>
        <v/>
      </c>
      <c r="LW368" s="59" t="str">
        <f>IF(LV$9="", "", IF(AND(NOT('Personnel Details'!$N$33=""), $B368&gt;='Personnel Details'!$N$33), IF('Personnel Details'!$P$33="","", 'Personnel Details'!$P$33), IF(AND(NOT('Personnel Details'!$I$33=""), $B368&gt;='Personnel Details'!$I$33), IF('Personnel Details'!$K$33="", "", 'Personnel Details'!$K$33), IF('Personnel Details'!$F$33="", "", 'Personnel Details'!$F$33))))</f>
        <v/>
      </c>
      <c r="LX368" s="79" t="str">
        <f>IF(LV$9="", "", IF(AND(NOT('Personnel Details'!$N$33=""), $B368&gt;='Personnel Details'!$N$33), 'Personnel Details'!$Q$33, IF(AND(NOT('Personnel Details'!$I$33=""), $B368&gt;='Personnel Details'!$I$33), 'Personnel Details'!$L$33, 'Personnel Details'!$G$33)))</f>
        <v/>
      </c>
      <c r="LY368" s="59">
        <f t="shared" si="881"/>
        <v>0</v>
      </c>
      <c r="LZ368" s="53"/>
      <c r="MB368" s="78" t="str">
        <f>IF(MB$9="", "", IF(AND(NOT('Personnel Details'!$N$34=""), $B368&gt;='Personnel Details'!$N$34), 'Personnel Details'!$O$34, IF(AND(NOT('Personnel Details'!$I$34=""), $B368&gt;='Personnel Details'!$I$34), 'Personnel Details'!$J$34, 'Personnel Details'!$E$34)))</f>
        <v/>
      </c>
      <c r="MC368" s="59" t="str">
        <f>IF(MB$9="", "", IF(AND(NOT('Personnel Details'!$N$34=""), $B368&gt;='Personnel Details'!$N$34), IF('Personnel Details'!$P$34="","", 'Personnel Details'!$P$34), IF(AND(NOT('Personnel Details'!$I$34=""), $B368&gt;='Personnel Details'!$I$34), IF('Personnel Details'!$K$34="", "", 'Personnel Details'!$K$34), IF('Personnel Details'!$F$34="", "", 'Personnel Details'!$F$34))))</f>
        <v/>
      </c>
      <c r="MD368" s="79" t="str">
        <f>IF(MB$9="", "", IF(AND(NOT('Personnel Details'!$N$34=""), $B368&gt;='Personnel Details'!$N$34), 'Personnel Details'!$Q$34, IF(AND(NOT('Personnel Details'!$I$34=""), $B368&gt;='Personnel Details'!$I$34), 'Personnel Details'!$L$34, 'Personnel Details'!$G$34)))</f>
        <v/>
      </c>
      <c r="ME368" s="59">
        <f t="shared" si="882"/>
        <v>0</v>
      </c>
      <c r="MF368" s="53"/>
      <c r="MH368" s="78" t="str">
        <f>IF(MH$9="", "", IF(AND(NOT('Personnel Details'!$N$35=""), $B368&gt;='Personnel Details'!$N$35), 'Personnel Details'!$O$35, IF(AND(NOT('Personnel Details'!$I$35=""), $B368&gt;='Personnel Details'!$I$35), 'Personnel Details'!$J$35, 'Personnel Details'!$E$35)))</f>
        <v/>
      </c>
      <c r="MI368" s="59" t="str">
        <f>IF(MH$9="", "", IF(AND(NOT('Personnel Details'!$N$35=""), $B368&gt;='Personnel Details'!$N$35), IF('Personnel Details'!$P$35="","", 'Personnel Details'!$P$35), IF(AND(NOT('Personnel Details'!$I$35=""), $B368&gt;='Personnel Details'!$I$35), IF('Personnel Details'!$K$35="", "", 'Personnel Details'!$K$35), IF('Personnel Details'!$F$35="", "", 'Personnel Details'!$F$35))))</f>
        <v/>
      </c>
      <c r="MJ368" s="79" t="str">
        <f>IF(MH$9="", "", IF(AND(NOT('Personnel Details'!$N$35=""), $B368&gt;='Personnel Details'!$N$35), 'Personnel Details'!$Q$35, IF(AND(NOT('Personnel Details'!$I$35=""), $B368&gt;='Personnel Details'!$I$35), 'Personnel Details'!$L$35, 'Personnel Details'!$G$35)))</f>
        <v/>
      </c>
      <c r="MK368" s="59">
        <f t="shared" si="883"/>
        <v>0</v>
      </c>
      <c r="ML368" s="53"/>
      <c r="MN368" s="78" t="str">
        <f>IF(MN$9="", "", IF(AND(NOT('Personnel Details'!$N$36=""), $B368&gt;='Personnel Details'!$N$36), 'Personnel Details'!$O$36, IF(AND(NOT('Personnel Details'!$I$36=""), $B368&gt;='Personnel Details'!$I$36), 'Personnel Details'!$J$36, 'Personnel Details'!$E$36)))</f>
        <v/>
      </c>
      <c r="MO368" s="59" t="str">
        <f>IF(MN$9="", "", IF(AND(NOT('Personnel Details'!$N$36=""), $B368&gt;='Personnel Details'!$N$36), IF('Personnel Details'!$P$36="","", 'Personnel Details'!$P$36), IF(AND(NOT('Personnel Details'!$I$36=""), $B368&gt;='Personnel Details'!$I$36), IF('Personnel Details'!$K$36="", "", 'Personnel Details'!$K$36), IF('Personnel Details'!$F$36="", "", 'Personnel Details'!$F$36))))</f>
        <v/>
      </c>
      <c r="MP368" s="79" t="str">
        <f>IF(MN$9="", "", IF(AND(NOT('Personnel Details'!$N$36=""), $B368&gt;='Personnel Details'!$N$36), 'Personnel Details'!$Q$36, IF(AND(NOT('Personnel Details'!$I$36=""), $B368&gt;='Personnel Details'!$I$36), 'Personnel Details'!$L$36, 'Personnel Details'!$G$36)))</f>
        <v/>
      </c>
      <c r="MQ368" s="59">
        <f t="shared" si="884"/>
        <v>0</v>
      </c>
      <c r="MR368" s="53"/>
      <c r="MT368" s="78" t="str">
        <f>IF(MT$9="", "", IF(AND(NOT('Personnel Details'!$N$37=""), $B368&gt;='Personnel Details'!$N$37), 'Personnel Details'!$O$37, IF(AND(NOT('Personnel Details'!$I$37=""), $B368&gt;='Personnel Details'!$I$37), 'Personnel Details'!$J$37, 'Personnel Details'!$E$37)))</f>
        <v/>
      </c>
      <c r="MU368" s="59" t="str">
        <f>IF(MT$9="", "", IF(AND(NOT('Personnel Details'!$N$37=""), $B368&gt;='Personnel Details'!$N$37), IF('Personnel Details'!$P$37="","", 'Personnel Details'!$P$37), IF(AND(NOT('Personnel Details'!$I$37=""), $B368&gt;='Personnel Details'!$I$37), IF('Personnel Details'!$K$37="", "", 'Personnel Details'!$K$37), IF('Personnel Details'!$F$37="", "", 'Personnel Details'!$F$37))))</f>
        <v/>
      </c>
      <c r="MV368" s="79" t="str">
        <f>IF(MT$9="", "", IF(AND(NOT('Personnel Details'!$N$37=""), $B368&gt;='Personnel Details'!$N$37), 'Personnel Details'!$Q$37, IF(AND(NOT('Personnel Details'!$I$37=""), $B368&gt;='Personnel Details'!$I$37), 'Personnel Details'!$L$37, 'Personnel Details'!$G$37)))</f>
        <v/>
      </c>
      <c r="MW368" s="59">
        <f t="shared" si="885"/>
        <v>0</v>
      </c>
      <c r="MX368" s="53"/>
      <c r="MZ368" s="78" t="str">
        <f>IF(MZ$9="", "", IF(AND(NOT('Personnel Details'!$N$38=""), $B368&gt;='Personnel Details'!$N$38), 'Personnel Details'!$O$38, IF(AND(NOT('Personnel Details'!$I$38=""), $B368&gt;='Personnel Details'!$I$38), 'Personnel Details'!$J$38, 'Personnel Details'!$E$38)))</f>
        <v/>
      </c>
      <c r="NA368" s="59" t="str">
        <f>IF(MZ$9="", "", IF(AND(NOT('Personnel Details'!$N$38=""), $B368&gt;='Personnel Details'!$N$38), IF('Personnel Details'!$P$38="","", 'Personnel Details'!$P$38), IF(AND(NOT('Personnel Details'!$I$38=""), $B368&gt;='Personnel Details'!$I$38), IF('Personnel Details'!$K$38="", "", 'Personnel Details'!$K$38), IF('Personnel Details'!$F$38="", "", 'Personnel Details'!$F$38))))</f>
        <v/>
      </c>
      <c r="NB368" s="79" t="str">
        <f>IF(MZ$9="", "", IF(AND(NOT('Personnel Details'!$N$38=""), $B368&gt;='Personnel Details'!$N$38), 'Personnel Details'!$Q$38, IF(AND(NOT('Personnel Details'!$I$38=""), $B368&gt;='Personnel Details'!$I$38), 'Personnel Details'!$L$38, 'Personnel Details'!$G$38)))</f>
        <v/>
      </c>
      <c r="NC368" s="59">
        <f t="shared" si="886"/>
        <v>0</v>
      </c>
      <c r="ND368" s="53"/>
      <c r="NF368" s="78" t="str">
        <f>IF(NF$9="", "", IF(AND(NOT('Personnel Details'!$N$39=""), $B368&gt;='Personnel Details'!$N$39), 'Personnel Details'!$O$39, IF(AND(NOT('Personnel Details'!$I$39=""), $B368&gt;='Personnel Details'!$I$39), 'Personnel Details'!$J$39, 'Personnel Details'!$E$39)))</f>
        <v/>
      </c>
      <c r="NG368" s="59" t="str">
        <f>IF(NF$9="", "", IF(AND(NOT('Personnel Details'!$N$39=""), $B368&gt;='Personnel Details'!$N$39), IF('Personnel Details'!$P$39="","", 'Personnel Details'!$P$39), IF(AND(NOT('Personnel Details'!$I$39=""), $B368&gt;='Personnel Details'!$I$39), IF('Personnel Details'!$K$39="", "", 'Personnel Details'!$K$39), IF('Personnel Details'!$F$39="", "", 'Personnel Details'!$F$39))))</f>
        <v/>
      </c>
      <c r="NH368" s="79" t="str">
        <f>IF(NF$9="", "", IF(AND(NOT('Personnel Details'!$N$39=""), $B368&gt;='Personnel Details'!$N$39), 'Personnel Details'!$Q$39, IF(AND(NOT('Personnel Details'!$I$39=""), $B368&gt;='Personnel Details'!$I$39), 'Personnel Details'!$L$39, 'Personnel Details'!$G$39)))</f>
        <v/>
      </c>
      <c r="NI368" s="59">
        <f t="shared" si="887"/>
        <v>0</v>
      </c>
      <c r="NJ368" s="53"/>
      <c r="NL368" s="78" t="str">
        <f>IF(NL$9="", "", IF(AND(NOT('Personnel Details'!$N$40=""), $B368&gt;='Personnel Details'!$N$40), 'Personnel Details'!$O$40, IF(AND(NOT('Personnel Details'!$I$40=""), $B368&gt;='Personnel Details'!$I$40), 'Personnel Details'!$J$40, 'Personnel Details'!$E$40)))</f>
        <v/>
      </c>
      <c r="NM368" s="59" t="str">
        <f>IF(NL$9="", "", IF(AND(NOT('Personnel Details'!$N$40=""), $B368&gt;='Personnel Details'!$N$40), IF('Personnel Details'!$P$40="","", 'Personnel Details'!$P$40), IF(AND(NOT('Personnel Details'!$I$40=""), $B368&gt;='Personnel Details'!$I$40), IF('Personnel Details'!$K$40="", "", 'Personnel Details'!$K$40), IF('Personnel Details'!$F$40="", "", 'Personnel Details'!$F$40))))</f>
        <v/>
      </c>
      <c r="NN368" s="79" t="str">
        <f>IF(NL$9="", "", IF(AND(NOT('Personnel Details'!$N$40=""), $B368&gt;='Personnel Details'!$N$40), 'Personnel Details'!$Q$40, IF(AND(NOT('Personnel Details'!$I$40=""), $B368&gt;='Personnel Details'!$I$40), 'Personnel Details'!$L$40, 'Personnel Details'!$G$40)))</f>
        <v/>
      </c>
      <c r="NO368" s="59">
        <f t="shared" si="888"/>
        <v>0</v>
      </c>
      <c r="NP368" s="53"/>
    </row>
    <row r="369" spans="1:380" x14ac:dyDescent="0.25">
      <c r="A369" s="32"/>
      <c r="B369" s="113">
        <f>IFERROR(IF(B368+1&gt;'Personnel Details'!$U$5, "", B368+1), "")</f>
        <v>44189</v>
      </c>
      <c r="C369" s="32"/>
      <c r="D369" s="120"/>
      <c r="E369" s="13" t="str">
        <f t="shared" si="767"/>
        <v/>
      </c>
      <c r="F369" s="13" t="str">
        <f t="shared" si="798"/>
        <v/>
      </c>
      <c r="G369" s="56" t="str">
        <f t="shared" si="889"/>
        <v/>
      </c>
      <c r="H369" s="16" t="str">
        <f t="shared" si="799"/>
        <v/>
      </c>
      <c r="I369" s="32"/>
      <c r="J369" s="120"/>
      <c r="K369" s="62" t="str">
        <f t="shared" si="768"/>
        <v/>
      </c>
      <c r="L369" s="62" t="str">
        <f t="shared" si="800"/>
        <v/>
      </c>
      <c r="M369" s="65" t="str">
        <f t="shared" si="890"/>
        <v/>
      </c>
      <c r="N369" s="68" t="str">
        <f t="shared" si="801"/>
        <v/>
      </c>
      <c r="O369" s="32"/>
      <c r="P369" s="120"/>
      <c r="Q369" s="62" t="str">
        <f t="shared" si="769"/>
        <v/>
      </c>
      <c r="R369" s="62" t="str">
        <f t="shared" si="802"/>
        <v/>
      </c>
      <c r="S369" s="65" t="str">
        <f t="shared" si="891"/>
        <v/>
      </c>
      <c r="T369" s="68" t="str">
        <f t="shared" si="803"/>
        <v/>
      </c>
      <c r="U369" s="32"/>
      <c r="V369" s="120"/>
      <c r="W369" s="62" t="str">
        <f t="shared" si="770"/>
        <v/>
      </c>
      <c r="X369" s="62" t="str">
        <f t="shared" si="804"/>
        <v/>
      </c>
      <c r="Y369" s="65" t="str">
        <f t="shared" si="892"/>
        <v/>
      </c>
      <c r="Z369" s="68" t="str">
        <f t="shared" si="805"/>
        <v/>
      </c>
      <c r="AA369" s="32"/>
      <c r="AB369" s="120"/>
      <c r="AC369" s="62" t="str">
        <f t="shared" si="771"/>
        <v/>
      </c>
      <c r="AD369" s="62" t="str">
        <f t="shared" si="806"/>
        <v/>
      </c>
      <c r="AE369" s="65" t="str">
        <f t="shared" si="893"/>
        <v/>
      </c>
      <c r="AF369" s="68" t="str">
        <f t="shared" si="807"/>
        <v/>
      </c>
      <c r="AG369" s="32"/>
      <c r="AH369" s="120"/>
      <c r="AI369" s="62" t="str">
        <f t="shared" si="772"/>
        <v/>
      </c>
      <c r="AJ369" s="62" t="str">
        <f t="shared" si="808"/>
        <v/>
      </c>
      <c r="AK369" s="65" t="str">
        <f t="shared" si="894"/>
        <v/>
      </c>
      <c r="AL369" s="68" t="str">
        <f t="shared" si="809"/>
        <v/>
      </c>
      <c r="AM369" s="32"/>
      <c r="AN369" s="120"/>
      <c r="AO369" s="62" t="str">
        <f t="shared" si="773"/>
        <v/>
      </c>
      <c r="AP369" s="62" t="str">
        <f t="shared" si="810"/>
        <v/>
      </c>
      <c r="AQ369" s="65" t="str">
        <f t="shared" si="895"/>
        <v/>
      </c>
      <c r="AR369" s="68" t="str">
        <f t="shared" si="811"/>
        <v/>
      </c>
      <c r="AS369" s="32"/>
      <c r="AT369" s="120"/>
      <c r="AU369" s="62" t="str">
        <f t="shared" si="774"/>
        <v/>
      </c>
      <c r="AV369" s="62" t="str">
        <f t="shared" si="812"/>
        <v/>
      </c>
      <c r="AW369" s="65" t="str">
        <f t="shared" si="896"/>
        <v/>
      </c>
      <c r="AX369" s="68" t="str">
        <f t="shared" si="813"/>
        <v/>
      </c>
      <c r="AY369" s="32"/>
      <c r="AZ369" s="120"/>
      <c r="BA369" s="62" t="str">
        <f t="shared" si="775"/>
        <v/>
      </c>
      <c r="BB369" s="62" t="str">
        <f t="shared" si="814"/>
        <v/>
      </c>
      <c r="BC369" s="65" t="str">
        <f t="shared" si="897"/>
        <v/>
      </c>
      <c r="BD369" s="68" t="str">
        <f t="shared" si="815"/>
        <v/>
      </c>
      <c r="BE369" s="32"/>
      <c r="BF369" s="120"/>
      <c r="BG369" s="62" t="str">
        <f t="shared" si="776"/>
        <v/>
      </c>
      <c r="BH369" s="62" t="str">
        <f t="shared" si="816"/>
        <v/>
      </c>
      <c r="BI369" s="65" t="str">
        <f t="shared" si="898"/>
        <v/>
      </c>
      <c r="BJ369" s="68" t="str">
        <f t="shared" si="817"/>
        <v/>
      </c>
      <c r="BK369" s="32"/>
      <c r="BL369" s="120"/>
      <c r="BM369" s="62" t="str">
        <f t="shared" si="777"/>
        <v/>
      </c>
      <c r="BN369" s="62" t="str">
        <f t="shared" si="818"/>
        <v/>
      </c>
      <c r="BO369" s="65" t="str">
        <f t="shared" si="899"/>
        <v/>
      </c>
      <c r="BP369" s="68" t="str">
        <f t="shared" si="819"/>
        <v/>
      </c>
      <c r="BQ369" s="32"/>
      <c r="BR369" s="120"/>
      <c r="BS369" s="62" t="str">
        <f t="shared" si="778"/>
        <v/>
      </c>
      <c r="BT369" s="62" t="str">
        <f t="shared" si="820"/>
        <v/>
      </c>
      <c r="BU369" s="65" t="str">
        <f t="shared" si="900"/>
        <v/>
      </c>
      <c r="BV369" s="68" t="str">
        <f t="shared" si="821"/>
        <v/>
      </c>
      <c r="BW369" s="32"/>
      <c r="BX369" s="120"/>
      <c r="BY369" s="62" t="str">
        <f t="shared" si="779"/>
        <v/>
      </c>
      <c r="BZ369" s="62" t="str">
        <f t="shared" si="822"/>
        <v/>
      </c>
      <c r="CA369" s="65" t="str">
        <f t="shared" si="901"/>
        <v/>
      </c>
      <c r="CB369" s="68" t="str">
        <f t="shared" si="823"/>
        <v/>
      </c>
      <c r="CC369" s="32"/>
      <c r="CD369" s="120"/>
      <c r="CE369" s="62" t="str">
        <f t="shared" si="780"/>
        <v/>
      </c>
      <c r="CF369" s="62" t="str">
        <f t="shared" si="824"/>
        <v/>
      </c>
      <c r="CG369" s="65" t="str">
        <f t="shared" si="902"/>
        <v/>
      </c>
      <c r="CH369" s="68" t="str">
        <f t="shared" si="825"/>
        <v/>
      </c>
      <c r="CI369" s="32"/>
      <c r="CJ369" s="120"/>
      <c r="CK369" s="62" t="str">
        <f t="shared" si="781"/>
        <v/>
      </c>
      <c r="CL369" s="62" t="str">
        <f t="shared" si="826"/>
        <v/>
      </c>
      <c r="CM369" s="65" t="str">
        <f t="shared" si="903"/>
        <v/>
      </c>
      <c r="CN369" s="68" t="str">
        <f t="shared" si="827"/>
        <v/>
      </c>
      <c r="CO369" s="32"/>
      <c r="CP369" s="120"/>
      <c r="CQ369" s="62" t="str">
        <f t="shared" si="782"/>
        <v/>
      </c>
      <c r="CR369" s="62" t="str">
        <f t="shared" si="828"/>
        <v/>
      </c>
      <c r="CS369" s="65" t="str">
        <f t="shared" si="904"/>
        <v/>
      </c>
      <c r="CT369" s="68" t="str">
        <f t="shared" si="829"/>
        <v/>
      </c>
      <c r="CU369" s="32"/>
      <c r="CV369" s="120"/>
      <c r="CW369" s="62" t="str">
        <f t="shared" si="783"/>
        <v/>
      </c>
      <c r="CX369" s="62" t="str">
        <f t="shared" si="830"/>
        <v/>
      </c>
      <c r="CY369" s="65" t="str">
        <f t="shared" si="905"/>
        <v/>
      </c>
      <c r="CZ369" s="68" t="str">
        <f t="shared" si="831"/>
        <v/>
      </c>
      <c r="DA369" s="32"/>
      <c r="DB369" s="120"/>
      <c r="DC369" s="62" t="str">
        <f t="shared" si="784"/>
        <v/>
      </c>
      <c r="DD369" s="62" t="str">
        <f t="shared" si="832"/>
        <v/>
      </c>
      <c r="DE369" s="65" t="str">
        <f t="shared" si="906"/>
        <v/>
      </c>
      <c r="DF369" s="68" t="str">
        <f t="shared" si="833"/>
        <v/>
      </c>
      <c r="DG369" s="32"/>
      <c r="DH369" s="120"/>
      <c r="DI369" s="62" t="str">
        <f t="shared" si="785"/>
        <v/>
      </c>
      <c r="DJ369" s="62" t="str">
        <f t="shared" si="834"/>
        <v/>
      </c>
      <c r="DK369" s="65" t="str">
        <f t="shared" si="907"/>
        <v/>
      </c>
      <c r="DL369" s="68" t="str">
        <f t="shared" si="835"/>
        <v/>
      </c>
      <c r="DM369" s="32"/>
      <c r="DN369" s="120"/>
      <c r="DO369" s="62" t="str">
        <f t="shared" si="786"/>
        <v/>
      </c>
      <c r="DP369" s="62" t="str">
        <f t="shared" si="836"/>
        <v/>
      </c>
      <c r="DQ369" s="65" t="str">
        <f t="shared" si="908"/>
        <v/>
      </c>
      <c r="DR369" s="68" t="str">
        <f t="shared" si="837"/>
        <v/>
      </c>
      <c r="DS369" s="32"/>
      <c r="DT369" s="120"/>
      <c r="DU369" s="62" t="str">
        <f t="shared" si="787"/>
        <v/>
      </c>
      <c r="DV369" s="62" t="str">
        <f t="shared" si="838"/>
        <v/>
      </c>
      <c r="DW369" s="65" t="str">
        <f t="shared" si="909"/>
        <v/>
      </c>
      <c r="DX369" s="68" t="str">
        <f t="shared" si="839"/>
        <v/>
      </c>
      <c r="DY369" s="32"/>
      <c r="DZ369" s="120"/>
      <c r="EA369" s="62" t="str">
        <f t="shared" si="788"/>
        <v/>
      </c>
      <c r="EB369" s="62" t="str">
        <f t="shared" si="840"/>
        <v/>
      </c>
      <c r="EC369" s="65" t="str">
        <f t="shared" si="910"/>
        <v/>
      </c>
      <c r="ED369" s="68" t="str">
        <f t="shared" si="841"/>
        <v/>
      </c>
      <c r="EE369" s="32"/>
      <c r="EF369" s="120"/>
      <c r="EG369" s="62" t="str">
        <f t="shared" si="789"/>
        <v/>
      </c>
      <c r="EH369" s="62" t="str">
        <f t="shared" si="842"/>
        <v/>
      </c>
      <c r="EI369" s="65" t="str">
        <f t="shared" si="911"/>
        <v/>
      </c>
      <c r="EJ369" s="68" t="str">
        <f t="shared" si="843"/>
        <v/>
      </c>
      <c r="EK369" s="32"/>
      <c r="EL369" s="120"/>
      <c r="EM369" s="62" t="str">
        <f t="shared" si="790"/>
        <v/>
      </c>
      <c r="EN369" s="62" t="str">
        <f t="shared" si="844"/>
        <v/>
      </c>
      <c r="EO369" s="65" t="str">
        <f t="shared" si="912"/>
        <v/>
      </c>
      <c r="EP369" s="68" t="str">
        <f t="shared" si="845"/>
        <v/>
      </c>
      <c r="EQ369" s="32"/>
      <c r="ER369" s="120"/>
      <c r="ES369" s="62" t="str">
        <f t="shared" si="791"/>
        <v/>
      </c>
      <c r="ET369" s="62" t="str">
        <f t="shared" si="846"/>
        <v/>
      </c>
      <c r="EU369" s="65" t="str">
        <f t="shared" si="913"/>
        <v/>
      </c>
      <c r="EV369" s="68" t="str">
        <f t="shared" si="847"/>
        <v/>
      </c>
      <c r="EW369" s="32"/>
      <c r="EX369" s="120"/>
      <c r="EY369" s="62" t="str">
        <f t="shared" si="792"/>
        <v/>
      </c>
      <c r="EZ369" s="62" t="str">
        <f t="shared" si="848"/>
        <v/>
      </c>
      <c r="FA369" s="65" t="str">
        <f t="shared" si="914"/>
        <v/>
      </c>
      <c r="FB369" s="68" t="str">
        <f t="shared" si="849"/>
        <v/>
      </c>
      <c r="FC369" s="32"/>
      <c r="FD369" s="120"/>
      <c r="FE369" s="62" t="str">
        <f t="shared" si="793"/>
        <v/>
      </c>
      <c r="FF369" s="62" t="str">
        <f t="shared" si="850"/>
        <v/>
      </c>
      <c r="FG369" s="65" t="str">
        <f t="shared" si="915"/>
        <v/>
      </c>
      <c r="FH369" s="68" t="str">
        <f t="shared" si="851"/>
        <v/>
      </c>
      <c r="FI369" s="32"/>
      <c r="FJ369" s="120"/>
      <c r="FK369" s="62" t="str">
        <f t="shared" si="794"/>
        <v/>
      </c>
      <c r="FL369" s="62" t="str">
        <f t="shared" si="852"/>
        <v/>
      </c>
      <c r="FM369" s="65" t="str">
        <f t="shared" si="916"/>
        <v/>
      </c>
      <c r="FN369" s="68" t="str">
        <f t="shared" si="853"/>
        <v/>
      </c>
      <c r="FO369" s="32"/>
      <c r="FP369" s="120"/>
      <c r="FQ369" s="62" t="str">
        <f t="shared" si="795"/>
        <v/>
      </c>
      <c r="FR369" s="62" t="str">
        <f t="shared" si="854"/>
        <v/>
      </c>
      <c r="FS369" s="65" t="str">
        <f t="shared" si="917"/>
        <v/>
      </c>
      <c r="FT369" s="68" t="str">
        <f t="shared" si="855"/>
        <v/>
      </c>
      <c r="FU369" s="32"/>
      <c r="FV369" s="120"/>
      <c r="FW369" s="62" t="str">
        <f t="shared" si="796"/>
        <v/>
      </c>
      <c r="FX369" s="62" t="str">
        <f t="shared" si="856"/>
        <v/>
      </c>
      <c r="FY369" s="65" t="str">
        <f t="shared" si="918"/>
        <v/>
      </c>
      <c r="FZ369" s="68" t="str">
        <f t="shared" si="857"/>
        <v/>
      </c>
      <c r="GA369" s="32"/>
      <c r="GC369" s="7" t="str">
        <f t="shared" si="858"/>
        <v>Dec 2020</v>
      </c>
      <c r="GD369" s="7" t="str">
        <f t="shared" ca="1" si="797"/>
        <v/>
      </c>
      <c r="GT369" s="71">
        <f>IF(GT$9="", "", IF(AND(NOT('Personnel Details'!$N$11=""), $B369&gt;='Personnel Details'!$N$11), 'Personnel Details'!$O$11, IF(AND(NOT('Personnel Details'!$I$11=""), $B369&gt;='Personnel Details'!$I$11), 'Personnel Details'!$J$11, 'Personnel Details'!$E$11)))</f>
        <v>0.8</v>
      </c>
      <c r="GU369" s="59" t="str">
        <f>IF(GT$9="", "", IF(AND(NOT('Personnel Details'!$N$11=""), $B369&gt;='Personnel Details'!$N$11), IF('Personnel Details'!$P$11="","", 'Personnel Details'!$P$11), IF(AND(NOT('Personnel Details'!$I$11=""), $B369&gt;='Personnel Details'!$I$11), IF('Personnel Details'!$K$11="", "", 'Personnel Details'!$K$11), IF('Personnel Details'!$F$11="", "", 'Personnel Details'!$F$11))))</f>
        <v/>
      </c>
      <c r="GV369" s="74">
        <f>IF(GT$9="", "", IF(AND(NOT('Personnel Details'!$N$11=""), $B369&gt;='Personnel Details'!$N$11), 'Personnel Details'!$Q$11, IF(AND(NOT('Personnel Details'!$I$11=""), $B369&gt;='Personnel Details'!$I$11), 'Personnel Details'!$L$11, 'Personnel Details'!$G$11)))</f>
        <v>0</v>
      </c>
      <c r="GW369" s="59">
        <f t="shared" si="859"/>
        <v>0</v>
      </c>
      <c r="GX369" s="53"/>
      <c r="GZ369" s="78">
        <f>IF(GZ$9="", "", IF(AND(NOT('Personnel Details'!$N$12=""), $B369&gt;='Personnel Details'!$N$12), 'Personnel Details'!$O$12, IF(AND(NOT('Personnel Details'!$I$12=""), $B369&gt;='Personnel Details'!$I$12), 'Personnel Details'!$J$12, 'Personnel Details'!$E$12)))</f>
        <v>0.8</v>
      </c>
      <c r="HA369" s="59" t="str">
        <f>IF(GZ$9="", "", IF(AND(NOT('Personnel Details'!$N$12=""), $B369&gt;='Personnel Details'!$N$12), IF('Personnel Details'!$P$12="","", 'Personnel Details'!$P$12), IF(AND(NOT('Personnel Details'!$I$12=""), $B369&gt;='Personnel Details'!$I$12), IF('Personnel Details'!$K$12="", "", 'Personnel Details'!$K$12), IF('Personnel Details'!$F$12="", "", 'Personnel Details'!$F$12))))</f>
        <v/>
      </c>
      <c r="HB369" s="79">
        <f>IF(GZ$9="", "", IF(AND(NOT('Personnel Details'!$N$12=""), $B369&gt;='Personnel Details'!$N$12), 'Personnel Details'!$Q$12, IF(AND(NOT('Personnel Details'!$I$12=""), $B369&gt;='Personnel Details'!$I$12), 'Personnel Details'!$L$12, 'Personnel Details'!$G$12)))</f>
        <v>0</v>
      </c>
      <c r="HC369" s="59">
        <f t="shared" si="860"/>
        <v>0</v>
      </c>
      <c r="HD369" s="53"/>
      <c r="HF369" s="78">
        <f>IF(HF$9="", "", IF(AND(NOT('Personnel Details'!$N$13=""), $B369&gt;='Personnel Details'!$N$13), 'Personnel Details'!$O$13, IF(AND(NOT('Personnel Details'!$I$13=""), $B369&gt;='Personnel Details'!$I$13), 'Personnel Details'!$J$13, 'Personnel Details'!$E$13)))</f>
        <v>0.8</v>
      </c>
      <c r="HG369" s="59" t="str">
        <f>IF(HF$9="", "", IF(AND(NOT('Personnel Details'!$N$13=""), $B369&gt;='Personnel Details'!$N$13), IF('Personnel Details'!$P$13="","", 'Personnel Details'!$P$13), IF(AND(NOT('Personnel Details'!$I$13=""), $B369&gt;='Personnel Details'!$I$13), IF('Personnel Details'!$K$13="", "", 'Personnel Details'!$K$13), IF('Personnel Details'!$F$13="", "", 'Personnel Details'!$F$13))))</f>
        <v/>
      </c>
      <c r="HH369" s="79">
        <f>IF(HF$9="", "", IF(AND(NOT('Personnel Details'!$N$13=""), $B369&gt;='Personnel Details'!$N$13), 'Personnel Details'!$Q$13, IF(AND(NOT('Personnel Details'!$I$13=""), $B369&gt;='Personnel Details'!$I$13), 'Personnel Details'!$L$13, 'Personnel Details'!$G$13)))</f>
        <v>0</v>
      </c>
      <c r="HI369" s="59">
        <f t="shared" si="861"/>
        <v>0</v>
      </c>
      <c r="HJ369" s="53"/>
      <c r="HL369" s="78">
        <f>IF(HL$9="", "", IF(AND(NOT('Personnel Details'!$N$14=""), $B369&gt;='Personnel Details'!$N$14), 'Personnel Details'!$O$14, IF(AND(NOT('Personnel Details'!$I$14=""), $B369&gt;='Personnel Details'!$I$14), 'Personnel Details'!$J$14, 'Personnel Details'!$E$14)))</f>
        <v>0.8</v>
      </c>
      <c r="HM369" s="59">
        <f>IF(HL$9="", "", IF(AND(NOT('Personnel Details'!$N$14=""), $B369&gt;='Personnel Details'!$N$14), IF('Personnel Details'!$P$14="","", 'Personnel Details'!$P$14), IF(AND(NOT('Personnel Details'!$I$14=""), $B369&gt;='Personnel Details'!$I$14), IF('Personnel Details'!$K$14="", "", 'Personnel Details'!$K$14), IF('Personnel Details'!$F$14="", "", 'Personnel Details'!$F$14))))</f>
        <v>2000</v>
      </c>
      <c r="HN369" s="79">
        <f>IF(HL$9="", "", IF(AND(NOT('Personnel Details'!$N$14=""), $B369&gt;='Personnel Details'!$N$14), 'Personnel Details'!$Q$14, IF(AND(NOT('Personnel Details'!$I$14=""), $B369&gt;='Personnel Details'!$I$14), 'Personnel Details'!$L$14, 'Personnel Details'!$G$14)))</f>
        <v>0.85</v>
      </c>
      <c r="HO369" s="59">
        <f t="shared" si="862"/>
        <v>0</v>
      </c>
      <c r="HP369" s="53"/>
      <c r="HR369" s="78" t="str">
        <f>IF(HR$9="", "", IF(AND(NOT('Personnel Details'!$N$15=""), $B369&gt;='Personnel Details'!$N$15), 'Personnel Details'!$O$15, IF(AND(NOT('Personnel Details'!$I$15=""), $B369&gt;='Personnel Details'!$I$15), 'Personnel Details'!$J$15, 'Personnel Details'!$E$15)))</f>
        <v/>
      </c>
      <c r="HS369" s="59" t="str">
        <f>IF(HR$9="", "", IF(AND(NOT('Personnel Details'!$N$15=""), $B369&gt;='Personnel Details'!$N$15), IF('Personnel Details'!$P$15="","", 'Personnel Details'!$P$15), IF(AND(NOT('Personnel Details'!$I$15=""), $B369&gt;='Personnel Details'!$I$15), IF('Personnel Details'!$K$15="", "", 'Personnel Details'!$K$15), IF('Personnel Details'!$F$15="", "", 'Personnel Details'!$F$15))))</f>
        <v/>
      </c>
      <c r="HT369" s="79" t="str">
        <f>IF(HR$9="", "", IF(AND(NOT('Personnel Details'!$N$15=""), $B369&gt;='Personnel Details'!$N$15), 'Personnel Details'!$Q$15, IF(AND(NOT('Personnel Details'!$I$15=""), $B369&gt;='Personnel Details'!$I$15), 'Personnel Details'!$L$15, 'Personnel Details'!$G$15)))</f>
        <v/>
      </c>
      <c r="HU369" s="59">
        <f t="shared" si="863"/>
        <v>0</v>
      </c>
      <c r="HV369" s="53"/>
      <c r="HX369" s="78" t="str">
        <f>IF(HX$9="", "", IF(AND(NOT('Personnel Details'!$N$16=""), $B369&gt;='Personnel Details'!$N$16), 'Personnel Details'!$O$16, IF(AND(NOT('Personnel Details'!$I$16=""), $B369&gt;='Personnel Details'!$I$16), 'Personnel Details'!$J$16, 'Personnel Details'!$E$16)))</f>
        <v/>
      </c>
      <c r="HY369" s="59" t="str">
        <f>IF(HX$9="", "", IF(AND(NOT('Personnel Details'!$N$16=""), $B369&gt;='Personnel Details'!$N$16), IF('Personnel Details'!$P$16="","", 'Personnel Details'!$P$16), IF(AND(NOT('Personnel Details'!$I$16=""), $B369&gt;='Personnel Details'!$I$16), IF('Personnel Details'!$K$16="", "", 'Personnel Details'!$K$16), IF('Personnel Details'!$F$16="", "", 'Personnel Details'!$F$16))))</f>
        <v/>
      </c>
      <c r="HZ369" s="79" t="str">
        <f>IF(HX$9="", "", IF(AND(NOT('Personnel Details'!$N$16=""), $B369&gt;='Personnel Details'!$N$16), 'Personnel Details'!$Q$16, IF(AND(NOT('Personnel Details'!$I$16=""), $B369&gt;='Personnel Details'!$I$16), 'Personnel Details'!$L$16, 'Personnel Details'!$G$16)))</f>
        <v/>
      </c>
      <c r="IA369" s="59">
        <f t="shared" si="864"/>
        <v>0</v>
      </c>
      <c r="IB369" s="53"/>
      <c r="ID369" s="78" t="str">
        <f>IF(ID$9="", "", IF(AND(NOT('Personnel Details'!$N$17=""), $B369&gt;='Personnel Details'!$N$17), 'Personnel Details'!$O$17, IF(AND(NOT('Personnel Details'!$I$17=""), $B369&gt;='Personnel Details'!$I$17), 'Personnel Details'!$J$17, 'Personnel Details'!$E$17)))</f>
        <v/>
      </c>
      <c r="IE369" s="59" t="str">
        <f>IF(ID$9="", "", IF(AND(NOT('Personnel Details'!$N$17=""), $B369&gt;='Personnel Details'!$N$17), IF('Personnel Details'!$P$17="","", 'Personnel Details'!$P$17), IF(AND(NOT('Personnel Details'!$I$17=""), $B369&gt;='Personnel Details'!$I$17), IF('Personnel Details'!$K$17="", "", 'Personnel Details'!$K$17), IF('Personnel Details'!$F$17="", "", 'Personnel Details'!$F$17))))</f>
        <v/>
      </c>
      <c r="IF369" s="79" t="str">
        <f>IF(ID$9="", "", IF(AND(NOT('Personnel Details'!$N$17=""), $B369&gt;='Personnel Details'!$N$17), 'Personnel Details'!$Q$17, IF(AND(NOT('Personnel Details'!$I$17=""), $B369&gt;='Personnel Details'!$I$17), 'Personnel Details'!$L$17, 'Personnel Details'!$G$17)))</f>
        <v/>
      </c>
      <c r="IG369" s="59">
        <f t="shared" si="865"/>
        <v>0</v>
      </c>
      <c r="IH369" s="53"/>
      <c r="IJ369" s="78" t="str">
        <f>IF(IJ$9="", "", IF(AND(NOT('Personnel Details'!$N$18=""), $B369&gt;='Personnel Details'!$N$18), 'Personnel Details'!$O$18, IF(AND(NOT('Personnel Details'!$I$18=""), $B369&gt;='Personnel Details'!$I$18), 'Personnel Details'!$J$18, 'Personnel Details'!$E$18)))</f>
        <v/>
      </c>
      <c r="IK369" s="59" t="str">
        <f>IF(IJ$9="", "", IF(AND(NOT('Personnel Details'!$N$18=""), $B369&gt;='Personnel Details'!$N$18), IF('Personnel Details'!$P$18="","", 'Personnel Details'!$P$18), IF(AND(NOT('Personnel Details'!$I$18=""), $B369&gt;='Personnel Details'!$I$18), IF('Personnel Details'!$K$18="", "", 'Personnel Details'!$K$18), IF('Personnel Details'!$F$18="", "", 'Personnel Details'!$F$18))))</f>
        <v/>
      </c>
      <c r="IL369" s="79" t="str">
        <f>IF(IJ$9="", "", IF(AND(NOT('Personnel Details'!$N$18=""), $B369&gt;='Personnel Details'!$N$18), 'Personnel Details'!$Q$18, IF(AND(NOT('Personnel Details'!$I$18=""), $B369&gt;='Personnel Details'!$I$18), 'Personnel Details'!$L$18, 'Personnel Details'!$G$18)))</f>
        <v/>
      </c>
      <c r="IM369" s="59">
        <f t="shared" si="866"/>
        <v>0</v>
      </c>
      <c r="IN369" s="53"/>
      <c r="IP369" s="78" t="str">
        <f>IF(IP$9="", "", IF(AND(NOT('Personnel Details'!$N$19=""), $B369&gt;='Personnel Details'!$N$19), 'Personnel Details'!$O$19, IF(AND(NOT('Personnel Details'!$I$19=""), $B369&gt;='Personnel Details'!$I$19), 'Personnel Details'!$J$19, 'Personnel Details'!$E$19)))</f>
        <v/>
      </c>
      <c r="IQ369" s="59" t="str">
        <f>IF(IP$9="", "", IF(AND(NOT('Personnel Details'!$N$19=""), $B369&gt;='Personnel Details'!$N$19), IF('Personnel Details'!$P$19="","", 'Personnel Details'!$P$19), IF(AND(NOT('Personnel Details'!$I$19=""), $B369&gt;='Personnel Details'!$I$19), IF('Personnel Details'!$K$19="", "", 'Personnel Details'!$K$19), IF('Personnel Details'!$F$19="", "", 'Personnel Details'!$F$19))))</f>
        <v/>
      </c>
      <c r="IR369" s="79" t="str">
        <f>IF(IP$9="", "", IF(AND(NOT('Personnel Details'!$N$19=""), $B369&gt;='Personnel Details'!$N$19), 'Personnel Details'!$Q$19, IF(AND(NOT('Personnel Details'!$I$19=""), $B369&gt;='Personnel Details'!$I$19), 'Personnel Details'!$L$19, 'Personnel Details'!$G$19)))</f>
        <v/>
      </c>
      <c r="IS369" s="59">
        <f t="shared" si="867"/>
        <v>0</v>
      </c>
      <c r="IT369" s="53"/>
      <c r="IV369" s="78" t="str">
        <f>IF(IV$9="", "", IF(AND(NOT('Personnel Details'!$N$20=""), $B369&gt;='Personnel Details'!$N$20), 'Personnel Details'!$O$20, IF(AND(NOT('Personnel Details'!$I$20=""), $B369&gt;='Personnel Details'!$I$20), 'Personnel Details'!$J$20, 'Personnel Details'!$E$20)))</f>
        <v/>
      </c>
      <c r="IW369" s="59" t="str">
        <f>IF(IV$9="", "", IF(AND(NOT('Personnel Details'!$N$20=""), $B369&gt;='Personnel Details'!$N$20), IF('Personnel Details'!$P$20="","", 'Personnel Details'!$P$20), IF(AND(NOT('Personnel Details'!$I$20=""), $B369&gt;='Personnel Details'!$I$20), IF('Personnel Details'!$K$20="", "", 'Personnel Details'!$K$20), IF('Personnel Details'!$F$20="", "", 'Personnel Details'!$F$20))))</f>
        <v/>
      </c>
      <c r="IX369" s="79" t="str">
        <f>IF(IV$9="", "", IF(AND(NOT('Personnel Details'!$N$20=""), $B369&gt;='Personnel Details'!$N$20), 'Personnel Details'!$Q$20, IF(AND(NOT('Personnel Details'!$I$20=""), $B369&gt;='Personnel Details'!$I$20), 'Personnel Details'!$L$20, 'Personnel Details'!$G$20)))</f>
        <v/>
      </c>
      <c r="IY369" s="59">
        <f t="shared" si="868"/>
        <v>0</v>
      </c>
      <c r="IZ369" s="53"/>
      <c r="JB369" s="78" t="str">
        <f>IF(JB$9="", "", IF(AND(NOT('Personnel Details'!$N$21=""), $B369&gt;='Personnel Details'!$N$21), 'Personnel Details'!$O$21, IF(AND(NOT('Personnel Details'!$I$21=""), $B369&gt;='Personnel Details'!$I$21), 'Personnel Details'!$J$21, 'Personnel Details'!$E$21)))</f>
        <v/>
      </c>
      <c r="JC369" s="59" t="str">
        <f>IF(JB$9="", "", IF(AND(NOT('Personnel Details'!$N$21=""), $B369&gt;='Personnel Details'!$N$21), IF('Personnel Details'!$P$21="","", 'Personnel Details'!$P$21), IF(AND(NOT('Personnel Details'!$I$21=""), $B369&gt;='Personnel Details'!$I$21), IF('Personnel Details'!$K$21="", "", 'Personnel Details'!$K$21), IF('Personnel Details'!$F$21="", "", 'Personnel Details'!$F$21))))</f>
        <v/>
      </c>
      <c r="JD369" s="79" t="str">
        <f>IF(JB$9="", "", IF(AND(NOT('Personnel Details'!$N$21=""), $B369&gt;='Personnel Details'!$N$21), 'Personnel Details'!$Q$21, IF(AND(NOT('Personnel Details'!$I$21=""), $B369&gt;='Personnel Details'!$I$21), 'Personnel Details'!$L$21, 'Personnel Details'!$G$21)))</f>
        <v/>
      </c>
      <c r="JE369" s="59">
        <f t="shared" si="869"/>
        <v>0</v>
      </c>
      <c r="JF369" s="53"/>
      <c r="JH369" s="78" t="str">
        <f>IF(JH$9="", "", IF(AND(NOT('Personnel Details'!$N$22=""), $B369&gt;='Personnel Details'!$N$22), 'Personnel Details'!$O$22, IF(AND(NOT('Personnel Details'!$I$22=""), $B369&gt;='Personnel Details'!$I$22), 'Personnel Details'!$J$22, 'Personnel Details'!$E$22)))</f>
        <v/>
      </c>
      <c r="JI369" s="59" t="str">
        <f>IF(JH$9="", "", IF(AND(NOT('Personnel Details'!$N$22=""), $B369&gt;='Personnel Details'!$N$22), IF('Personnel Details'!$P$22="","", 'Personnel Details'!$P$22), IF(AND(NOT('Personnel Details'!$I$22=""), $B369&gt;='Personnel Details'!$I$22), IF('Personnel Details'!$K$22="", "", 'Personnel Details'!$K$22), IF('Personnel Details'!$F$22="", "", 'Personnel Details'!$F$22))))</f>
        <v/>
      </c>
      <c r="JJ369" s="79" t="str">
        <f>IF(JH$9="", "", IF(AND(NOT('Personnel Details'!$N$22=""), $B369&gt;='Personnel Details'!$N$22), 'Personnel Details'!$Q$22, IF(AND(NOT('Personnel Details'!$I$22=""), $B369&gt;='Personnel Details'!$I$22), 'Personnel Details'!$L$22, 'Personnel Details'!$G$22)))</f>
        <v/>
      </c>
      <c r="JK369" s="59">
        <f t="shared" si="870"/>
        <v>0</v>
      </c>
      <c r="JL369" s="53"/>
      <c r="JN369" s="78" t="str">
        <f>IF(JN$9="", "", IF(AND(NOT('Personnel Details'!$N$23=""), $B369&gt;='Personnel Details'!$N$23), 'Personnel Details'!$O$23, IF(AND(NOT('Personnel Details'!$I$23=""), $B369&gt;='Personnel Details'!$I$23), 'Personnel Details'!$J$23, 'Personnel Details'!$E$23)))</f>
        <v/>
      </c>
      <c r="JO369" s="59" t="str">
        <f>IF(JN$9="", "", IF(AND(NOT('Personnel Details'!$N$23=""), $B369&gt;='Personnel Details'!$N$23), IF('Personnel Details'!$P$23="","", 'Personnel Details'!$P$23), IF(AND(NOT('Personnel Details'!$I$23=""), $B369&gt;='Personnel Details'!$I$23), IF('Personnel Details'!$K$23="", "", 'Personnel Details'!$K$23), IF('Personnel Details'!$F$23="", "", 'Personnel Details'!$F$23))))</f>
        <v/>
      </c>
      <c r="JP369" s="79" t="str">
        <f>IF(JN$9="", "", IF(AND(NOT('Personnel Details'!$N$23=""), $B369&gt;='Personnel Details'!$N$23), 'Personnel Details'!$Q$23, IF(AND(NOT('Personnel Details'!$I$23=""), $B369&gt;='Personnel Details'!$I$23), 'Personnel Details'!$L$23, 'Personnel Details'!$G$23)))</f>
        <v/>
      </c>
      <c r="JQ369" s="59">
        <f t="shared" si="871"/>
        <v>0</v>
      </c>
      <c r="JR369" s="53"/>
      <c r="JT369" s="78" t="str">
        <f>IF(JT$9="", "", IF(AND(NOT('Personnel Details'!$N$24=""), $B369&gt;='Personnel Details'!$N$24), 'Personnel Details'!$O$24, IF(AND(NOT('Personnel Details'!$I$24=""), $B369&gt;='Personnel Details'!$I$24), 'Personnel Details'!$J$24, 'Personnel Details'!$E$24)))</f>
        <v/>
      </c>
      <c r="JU369" s="59" t="str">
        <f>IF(JT$9="", "", IF(AND(NOT('Personnel Details'!$N$24=""), $B369&gt;='Personnel Details'!$N$24), IF('Personnel Details'!$P$24="","", 'Personnel Details'!$P$24), IF(AND(NOT('Personnel Details'!$I$24=""), $B369&gt;='Personnel Details'!$I$24), IF('Personnel Details'!$K$24="", "", 'Personnel Details'!$K$24), IF('Personnel Details'!$F$24="", "", 'Personnel Details'!$F$24))))</f>
        <v/>
      </c>
      <c r="JV369" s="79" t="str">
        <f>IF(JT$9="", "", IF(AND(NOT('Personnel Details'!$N$24=""), $B369&gt;='Personnel Details'!$N$24), 'Personnel Details'!$Q$24, IF(AND(NOT('Personnel Details'!$I$24=""), $B369&gt;='Personnel Details'!$I$24), 'Personnel Details'!$L$24, 'Personnel Details'!$G$24)))</f>
        <v/>
      </c>
      <c r="JW369" s="59">
        <f t="shared" si="872"/>
        <v>0</v>
      </c>
      <c r="JX369" s="53"/>
      <c r="JZ369" s="78" t="str">
        <f>IF(JZ$9="", "", IF(AND(NOT('Personnel Details'!$N$25=""), $B369&gt;='Personnel Details'!$N$25), 'Personnel Details'!$O$25, IF(AND(NOT('Personnel Details'!$I$25=""), $B369&gt;='Personnel Details'!$I$25), 'Personnel Details'!$J$25, 'Personnel Details'!$E$25)))</f>
        <v/>
      </c>
      <c r="KA369" s="59" t="str">
        <f>IF(JZ$9="", "", IF(AND(NOT('Personnel Details'!$N$25=""), $B369&gt;='Personnel Details'!$N$25), IF('Personnel Details'!$P$25="","", 'Personnel Details'!$P$25), IF(AND(NOT('Personnel Details'!$I$25=""), $B369&gt;='Personnel Details'!$I$25), IF('Personnel Details'!$K$25="", "", 'Personnel Details'!$K$25), IF('Personnel Details'!$F$25="", "", 'Personnel Details'!$F$25))))</f>
        <v/>
      </c>
      <c r="KB369" s="79" t="str">
        <f>IF(JZ$9="", "", IF(AND(NOT('Personnel Details'!$N$25=""), $B369&gt;='Personnel Details'!$N$25), 'Personnel Details'!$Q$25, IF(AND(NOT('Personnel Details'!$I$25=""), $B369&gt;='Personnel Details'!$I$25), 'Personnel Details'!$L$25, 'Personnel Details'!$G$25)))</f>
        <v/>
      </c>
      <c r="KC369" s="59">
        <f t="shared" si="873"/>
        <v>0</v>
      </c>
      <c r="KD369" s="53"/>
      <c r="KF369" s="78" t="str">
        <f>IF(KF$9="", "", IF(AND(NOT('Personnel Details'!$N$26=""), $B369&gt;='Personnel Details'!$N$26), 'Personnel Details'!$O$26, IF(AND(NOT('Personnel Details'!$I$26=""), $B369&gt;='Personnel Details'!$I$26), 'Personnel Details'!$J$26, 'Personnel Details'!$E$26)))</f>
        <v/>
      </c>
      <c r="KG369" s="59" t="str">
        <f>IF(KF$9="", "", IF(AND(NOT('Personnel Details'!$N$26=""), $B369&gt;='Personnel Details'!$N$26), IF('Personnel Details'!$P$26="","", 'Personnel Details'!$P$26), IF(AND(NOT('Personnel Details'!$I$26=""), $B369&gt;='Personnel Details'!$I$26), IF('Personnel Details'!$K$26="", "", 'Personnel Details'!$K$26), IF('Personnel Details'!$F$26="", "", 'Personnel Details'!$F$26))))</f>
        <v/>
      </c>
      <c r="KH369" s="79" t="str">
        <f>IF(KF$9="", "", IF(AND(NOT('Personnel Details'!$N$26=""), $B369&gt;='Personnel Details'!$N$26), 'Personnel Details'!$Q$26, IF(AND(NOT('Personnel Details'!$I$26=""), $B369&gt;='Personnel Details'!$I$26), 'Personnel Details'!$L$26, 'Personnel Details'!$G$26)))</f>
        <v/>
      </c>
      <c r="KI369" s="59">
        <f t="shared" si="874"/>
        <v>0</v>
      </c>
      <c r="KJ369" s="53"/>
      <c r="KL369" s="78" t="str">
        <f>IF(KL$9="", "", IF(AND(NOT('Personnel Details'!$N$27=""), $B369&gt;='Personnel Details'!$N$27), 'Personnel Details'!$O$27, IF(AND(NOT('Personnel Details'!$I$27=""), $B369&gt;='Personnel Details'!$I$27), 'Personnel Details'!$J$27, 'Personnel Details'!$E$27)))</f>
        <v/>
      </c>
      <c r="KM369" s="59" t="str">
        <f>IF(KL$9="", "", IF(AND(NOT('Personnel Details'!$N$27=""), $B369&gt;='Personnel Details'!$N$27), IF('Personnel Details'!$P$27="","", 'Personnel Details'!$P$27), IF(AND(NOT('Personnel Details'!$I$27=""), $B369&gt;='Personnel Details'!$I$27), IF('Personnel Details'!$K$27="", "", 'Personnel Details'!$K$27), IF('Personnel Details'!$F$27="", "", 'Personnel Details'!$F$27))))</f>
        <v/>
      </c>
      <c r="KN369" s="79" t="str">
        <f>IF(KL$9="", "", IF(AND(NOT('Personnel Details'!$N$27=""), $B369&gt;='Personnel Details'!$N$27), 'Personnel Details'!$Q$27, IF(AND(NOT('Personnel Details'!$I$27=""), $B369&gt;='Personnel Details'!$I$27), 'Personnel Details'!$L$27, 'Personnel Details'!$G$27)))</f>
        <v/>
      </c>
      <c r="KO369" s="59">
        <f t="shared" si="875"/>
        <v>0</v>
      </c>
      <c r="KP369" s="53"/>
      <c r="KR369" s="78" t="str">
        <f>IF(KR$9="", "", IF(AND(NOT('Personnel Details'!$N$28=""), $B369&gt;='Personnel Details'!$N$28), 'Personnel Details'!$O$28, IF(AND(NOT('Personnel Details'!$I$28=""), $B369&gt;='Personnel Details'!$I$28), 'Personnel Details'!$J$28, 'Personnel Details'!$E$28)))</f>
        <v/>
      </c>
      <c r="KS369" s="59" t="str">
        <f>IF(KR$9="", "", IF(AND(NOT('Personnel Details'!$N$28=""), $B369&gt;='Personnel Details'!$N$28), IF('Personnel Details'!$P$28="","", 'Personnel Details'!$P$28), IF(AND(NOT('Personnel Details'!$I$28=""), $B369&gt;='Personnel Details'!$I$28), IF('Personnel Details'!$K$28="", "", 'Personnel Details'!$K$28), IF('Personnel Details'!$F$28="", "", 'Personnel Details'!$F$28))))</f>
        <v/>
      </c>
      <c r="KT369" s="79" t="str">
        <f>IF(KR$9="", "", IF(AND(NOT('Personnel Details'!$N$28=""), $B369&gt;='Personnel Details'!$N$28), 'Personnel Details'!$Q$28, IF(AND(NOT('Personnel Details'!$I$28=""), $B369&gt;='Personnel Details'!$I$28), 'Personnel Details'!$L$28, 'Personnel Details'!$G$28)))</f>
        <v/>
      </c>
      <c r="KU369" s="59">
        <f t="shared" si="876"/>
        <v>0</v>
      </c>
      <c r="KV369" s="53"/>
      <c r="KX369" s="78" t="str">
        <f>IF(KX$9="", "", IF(AND(NOT('Personnel Details'!$N$29=""), $B369&gt;='Personnel Details'!$N$29), 'Personnel Details'!$O$29, IF(AND(NOT('Personnel Details'!$I$29=""), $B369&gt;='Personnel Details'!$I$29), 'Personnel Details'!$J$29, 'Personnel Details'!$E$29)))</f>
        <v/>
      </c>
      <c r="KY369" s="59" t="str">
        <f>IF(KX$9="", "", IF(AND(NOT('Personnel Details'!$N$29=""), $B369&gt;='Personnel Details'!$N$29), IF('Personnel Details'!$P$29="","", 'Personnel Details'!$P$29), IF(AND(NOT('Personnel Details'!$I$29=""), $B369&gt;='Personnel Details'!$I$29), IF('Personnel Details'!$K$29="", "", 'Personnel Details'!$K$29), IF('Personnel Details'!$F$29="", "", 'Personnel Details'!$F$29))))</f>
        <v/>
      </c>
      <c r="KZ369" s="79" t="str">
        <f>IF(KX$9="", "", IF(AND(NOT('Personnel Details'!$N$29=""), $B369&gt;='Personnel Details'!$N$29), 'Personnel Details'!$Q$29, IF(AND(NOT('Personnel Details'!$I$29=""), $B369&gt;='Personnel Details'!$I$29), 'Personnel Details'!$L$29, 'Personnel Details'!$G$29)))</f>
        <v/>
      </c>
      <c r="LA369" s="59">
        <f t="shared" si="877"/>
        <v>0</v>
      </c>
      <c r="LB369" s="53"/>
      <c r="LD369" s="78" t="str">
        <f>IF(LD$9="", "", IF(AND(NOT('Personnel Details'!$N$30=""), $B369&gt;='Personnel Details'!$N$30), 'Personnel Details'!$O$30, IF(AND(NOT('Personnel Details'!$I$30=""), $B369&gt;='Personnel Details'!$I$30), 'Personnel Details'!$J$30, 'Personnel Details'!$E$30)))</f>
        <v/>
      </c>
      <c r="LE369" s="59" t="str">
        <f>IF(LD$9="", "", IF(AND(NOT('Personnel Details'!$N$30=""), $B369&gt;='Personnel Details'!$N$30), IF('Personnel Details'!$P$30="","", 'Personnel Details'!$P$30), IF(AND(NOT('Personnel Details'!$I$30=""), $B369&gt;='Personnel Details'!$I$30), IF('Personnel Details'!$K$30="", "", 'Personnel Details'!$K$30), IF('Personnel Details'!$F$30="", "", 'Personnel Details'!$F$30))))</f>
        <v/>
      </c>
      <c r="LF369" s="79" t="str">
        <f>IF(LD$9="", "", IF(AND(NOT('Personnel Details'!$N$30=""), $B369&gt;='Personnel Details'!$N$30), 'Personnel Details'!$Q$30, IF(AND(NOT('Personnel Details'!$I$30=""), $B369&gt;='Personnel Details'!$I$30), 'Personnel Details'!$L$30, 'Personnel Details'!$G$30)))</f>
        <v/>
      </c>
      <c r="LG369" s="59">
        <f t="shared" si="878"/>
        <v>0</v>
      </c>
      <c r="LH369" s="53"/>
      <c r="LJ369" s="78" t="str">
        <f>IF(LJ$9="", "", IF(AND(NOT('Personnel Details'!$N$31=""), $B369&gt;='Personnel Details'!$N$31), 'Personnel Details'!$O$31, IF(AND(NOT('Personnel Details'!$I$31=""), $B369&gt;='Personnel Details'!$I$31), 'Personnel Details'!$J$31, 'Personnel Details'!$E$31)))</f>
        <v/>
      </c>
      <c r="LK369" s="59" t="str">
        <f>IF(LJ$9="", "", IF(AND(NOT('Personnel Details'!$N$31=""), $B369&gt;='Personnel Details'!$N$31), IF('Personnel Details'!$P$31="","", 'Personnel Details'!$P$31), IF(AND(NOT('Personnel Details'!$I$31=""), $B369&gt;='Personnel Details'!$I$31), IF('Personnel Details'!$K$31="", "", 'Personnel Details'!$K$31), IF('Personnel Details'!$F$31="", "", 'Personnel Details'!$F$31))))</f>
        <v/>
      </c>
      <c r="LL369" s="79" t="str">
        <f>IF(LJ$9="", "", IF(AND(NOT('Personnel Details'!$N$31=""), $B369&gt;='Personnel Details'!$N$31), 'Personnel Details'!$Q$31, IF(AND(NOT('Personnel Details'!$I$31=""), $B369&gt;='Personnel Details'!$I$31), 'Personnel Details'!$L$31, 'Personnel Details'!$G$31)))</f>
        <v/>
      </c>
      <c r="LM369" s="59">
        <f t="shared" si="879"/>
        <v>0</v>
      </c>
      <c r="LN369" s="53"/>
      <c r="LP369" s="78" t="str">
        <f>IF(LP$9="", "", IF(AND(NOT('Personnel Details'!$N$32=""), $B369&gt;='Personnel Details'!$N$32), 'Personnel Details'!$O$32, IF(AND(NOT('Personnel Details'!$I$32=""), $B369&gt;='Personnel Details'!$I$32), 'Personnel Details'!$J$32, 'Personnel Details'!$E$32)))</f>
        <v/>
      </c>
      <c r="LQ369" s="59" t="str">
        <f>IF(LP$9="", "", IF(AND(NOT('Personnel Details'!$N$32=""), $B369&gt;='Personnel Details'!$N$32), IF('Personnel Details'!$P$32="","", 'Personnel Details'!$P$32), IF(AND(NOT('Personnel Details'!$I$32=""), $B369&gt;='Personnel Details'!$I$32), IF('Personnel Details'!$K$32="", "", 'Personnel Details'!$K$32), IF('Personnel Details'!$F$32="", "", 'Personnel Details'!$F$32))))</f>
        <v/>
      </c>
      <c r="LR369" s="79" t="str">
        <f>IF(LP$9="", "", IF(AND(NOT('Personnel Details'!$N$32=""), $B369&gt;='Personnel Details'!$N$32), 'Personnel Details'!$Q$32, IF(AND(NOT('Personnel Details'!$I$32=""), $B369&gt;='Personnel Details'!$I$32), 'Personnel Details'!$L$32, 'Personnel Details'!$G$32)))</f>
        <v/>
      </c>
      <c r="LS369" s="59">
        <f t="shared" si="880"/>
        <v>0</v>
      </c>
      <c r="LT369" s="53"/>
      <c r="LV369" s="78" t="str">
        <f>IF(LV$9="", "", IF(AND(NOT('Personnel Details'!$N$33=""), $B369&gt;='Personnel Details'!$N$33), 'Personnel Details'!$O$33, IF(AND(NOT('Personnel Details'!$I$33=""), $B369&gt;='Personnel Details'!$I$33), 'Personnel Details'!$J$33, 'Personnel Details'!$E$33)))</f>
        <v/>
      </c>
      <c r="LW369" s="59" t="str">
        <f>IF(LV$9="", "", IF(AND(NOT('Personnel Details'!$N$33=""), $B369&gt;='Personnel Details'!$N$33), IF('Personnel Details'!$P$33="","", 'Personnel Details'!$P$33), IF(AND(NOT('Personnel Details'!$I$33=""), $B369&gt;='Personnel Details'!$I$33), IF('Personnel Details'!$K$33="", "", 'Personnel Details'!$K$33), IF('Personnel Details'!$F$33="", "", 'Personnel Details'!$F$33))))</f>
        <v/>
      </c>
      <c r="LX369" s="79" t="str">
        <f>IF(LV$9="", "", IF(AND(NOT('Personnel Details'!$N$33=""), $B369&gt;='Personnel Details'!$N$33), 'Personnel Details'!$Q$33, IF(AND(NOT('Personnel Details'!$I$33=""), $B369&gt;='Personnel Details'!$I$33), 'Personnel Details'!$L$33, 'Personnel Details'!$G$33)))</f>
        <v/>
      </c>
      <c r="LY369" s="59">
        <f t="shared" si="881"/>
        <v>0</v>
      </c>
      <c r="LZ369" s="53"/>
      <c r="MB369" s="78" t="str">
        <f>IF(MB$9="", "", IF(AND(NOT('Personnel Details'!$N$34=""), $B369&gt;='Personnel Details'!$N$34), 'Personnel Details'!$O$34, IF(AND(NOT('Personnel Details'!$I$34=""), $B369&gt;='Personnel Details'!$I$34), 'Personnel Details'!$J$34, 'Personnel Details'!$E$34)))</f>
        <v/>
      </c>
      <c r="MC369" s="59" t="str">
        <f>IF(MB$9="", "", IF(AND(NOT('Personnel Details'!$N$34=""), $B369&gt;='Personnel Details'!$N$34), IF('Personnel Details'!$P$34="","", 'Personnel Details'!$P$34), IF(AND(NOT('Personnel Details'!$I$34=""), $B369&gt;='Personnel Details'!$I$34), IF('Personnel Details'!$K$34="", "", 'Personnel Details'!$K$34), IF('Personnel Details'!$F$34="", "", 'Personnel Details'!$F$34))))</f>
        <v/>
      </c>
      <c r="MD369" s="79" t="str">
        <f>IF(MB$9="", "", IF(AND(NOT('Personnel Details'!$N$34=""), $B369&gt;='Personnel Details'!$N$34), 'Personnel Details'!$Q$34, IF(AND(NOT('Personnel Details'!$I$34=""), $B369&gt;='Personnel Details'!$I$34), 'Personnel Details'!$L$34, 'Personnel Details'!$G$34)))</f>
        <v/>
      </c>
      <c r="ME369" s="59">
        <f t="shared" si="882"/>
        <v>0</v>
      </c>
      <c r="MF369" s="53"/>
      <c r="MH369" s="78" t="str">
        <f>IF(MH$9="", "", IF(AND(NOT('Personnel Details'!$N$35=""), $B369&gt;='Personnel Details'!$N$35), 'Personnel Details'!$O$35, IF(AND(NOT('Personnel Details'!$I$35=""), $B369&gt;='Personnel Details'!$I$35), 'Personnel Details'!$J$35, 'Personnel Details'!$E$35)))</f>
        <v/>
      </c>
      <c r="MI369" s="59" t="str">
        <f>IF(MH$9="", "", IF(AND(NOT('Personnel Details'!$N$35=""), $B369&gt;='Personnel Details'!$N$35), IF('Personnel Details'!$P$35="","", 'Personnel Details'!$P$35), IF(AND(NOT('Personnel Details'!$I$35=""), $B369&gt;='Personnel Details'!$I$35), IF('Personnel Details'!$K$35="", "", 'Personnel Details'!$K$35), IF('Personnel Details'!$F$35="", "", 'Personnel Details'!$F$35))))</f>
        <v/>
      </c>
      <c r="MJ369" s="79" t="str">
        <f>IF(MH$9="", "", IF(AND(NOT('Personnel Details'!$N$35=""), $B369&gt;='Personnel Details'!$N$35), 'Personnel Details'!$Q$35, IF(AND(NOT('Personnel Details'!$I$35=""), $B369&gt;='Personnel Details'!$I$35), 'Personnel Details'!$L$35, 'Personnel Details'!$G$35)))</f>
        <v/>
      </c>
      <c r="MK369" s="59">
        <f t="shared" si="883"/>
        <v>0</v>
      </c>
      <c r="ML369" s="53"/>
      <c r="MN369" s="78" t="str">
        <f>IF(MN$9="", "", IF(AND(NOT('Personnel Details'!$N$36=""), $B369&gt;='Personnel Details'!$N$36), 'Personnel Details'!$O$36, IF(AND(NOT('Personnel Details'!$I$36=""), $B369&gt;='Personnel Details'!$I$36), 'Personnel Details'!$J$36, 'Personnel Details'!$E$36)))</f>
        <v/>
      </c>
      <c r="MO369" s="59" t="str">
        <f>IF(MN$9="", "", IF(AND(NOT('Personnel Details'!$N$36=""), $B369&gt;='Personnel Details'!$N$36), IF('Personnel Details'!$P$36="","", 'Personnel Details'!$P$36), IF(AND(NOT('Personnel Details'!$I$36=""), $B369&gt;='Personnel Details'!$I$36), IF('Personnel Details'!$K$36="", "", 'Personnel Details'!$K$36), IF('Personnel Details'!$F$36="", "", 'Personnel Details'!$F$36))))</f>
        <v/>
      </c>
      <c r="MP369" s="79" t="str">
        <f>IF(MN$9="", "", IF(AND(NOT('Personnel Details'!$N$36=""), $B369&gt;='Personnel Details'!$N$36), 'Personnel Details'!$Q$36, IF(AND(NOT('Personnel Details'!$I$36=""), $B369&gt;='Personnel Details'!$I$36), 'Personnel Details'!$L$36, 'Personnel Details'!$G$36)))</f>
        <v/>
      </c>
      <c r="MQ369" s="59">
        <f t="shared" si="884"/>
        <v>0</v>
      </c>
      <c r="MR369" s="53"/>
      <c r="MT369" s="78" t="str">
        <f>IF(MT$9="", "", IF(AND(NOT('Personnel Details'!$N$37=""), $B369&gt;='Personnel Details'!$N$37), 'Personnel Details'!$O$37, IF(AND(NOT('Personnel Details'!$I$37=""), $B369&gt;='Personnel Details'!$I$37), 'Personnel Details'!$J$37, 'Personnel Details'!$E$37)))</f>
        <v/>
      </c>
      <c r="MU369" s="59" t="str">
        <f>IF(MT$9="", "", IF(AND(NOT('Personnel Details'!$N$37=""), $B369&gt;='Personnel Details'!$N$37), IF('Personnel Details'!$P$37="","", 'Personnel Details'!$P$37), IF(AND(NOT('Personnel Details'!$I$37=""), $B369&gt;='Personnel Details'!$I$37), IF('Personnel Details'!$K$37="", "", 'Personnel Details'!$K$37), IF('Personnel Details'!$F$37="", "", 'Personnel Details'!$F$37))))</f>
        <v/>
      </c>
      <c r="MV369" s="79" t="str">
        <f>IF(MT$9="", "", IF(AND(NOT('Personnel Details'!$N$37=""), $B369&gt;='Personnel Details'!$N$37), 'Personnel Details'!$Q$37, IF(AND(NOT('Personnel Details'!$I$37=""), $B369&gt;='Personnel Details'!$I$37), 'Personnel Details'!$L$37, 'Personnel Details'!$G$37)))</f>
        <v/>
      </c>
      <c r="MW369" s="59">
        <f t="shared" si="885"/>
        <v>0</v>
      </c>
      <c r="MX369" s="53"/>
      <c r="MZ369" s="78" t="str">
        <f>IF(MZ$9="", "", IF(AND(NOT('Personnel Details'!$N$38=""), $B369&gt;='Personnel Details'!$N$38), 'Personnel Details'!$O$38, IF(AND(NOT('Personnel Details'!$I$38=""), $B369&gt;='Personnel Details'!$I$38), 'Personnel Details'!$J$38, 'Personnel Details'!$E$38)))</f>
        <v/>
      </c>
      <c r="NA369" s="59" t="str">
        <f>IF(MZ$9="", "", IF(AND(NOT('Personnel Details'!$N$38=""), $B369&gt;='Personnel Details'!$N$38), IF('Personnel Details'!$P$38="","", 'Personnel Details'!$P$38), IF(AND(NOT('Personnel Details'!$I$38=""), $B369&gt;='Personnel Details'!$I$38), IF('Personnel Details'!$K$38="", "", 'Personnel Details'!$K$38), IF('Personnel Details'!$F$38="", "", 'Personnel Details'!$F$38))))</f>
        <v/>
      </c>
      <c r="NB369" s="79" t="str">
        <f>IF(MZ$9="", "", IF(AND(NOT('Personnel Details'!$N$38=""), $B369&gt;='Personnel Details'!$N$38), 'Personnel Details'!$Q$38, IF(AND(NOT('Personnel Details'!$I$38=""), $B369&gt;='Personnel Details'!$I$38), 'Personnel Details'!$L$38, 'Personnel Details'!$G$38)))</f>
        <v/>
      </c>
      <c r="NC369" s="59">
        <f t="shared" si="886"/>
        <v>0</v>
      </c>
      <c r="ND369" s="53"/>
      <c r="NF369" s="78" t="str">
        <f>IF(NF$9="", "", IF(AND(NOT('Personnel Details'!$N$39=""), $B369&gt;='Personnel Details'!$N$39), 'Personnel Details'!$O$39, IF(AND(NOT('Personnel Details'!$I$39=""), $B369&gt;='Personnel Details'!$I$39), 'Personnel Details'!$J$39, 'Personnel Details'!$E$39)))</f>
        <v/>
      </c>
      <c r="NG369" s="59" t="str">
        <f>IF(NF$9="", "", IF(AND(NOT('Personnel Details'!$N$39=""), $B369&gt;='Personnel Details'!$N$39), IF('Personnel Details'!$P$39="","", 'Personnel Details'!$P$39), IF(AND(NOT('Personnel Details'!$I$39=""), $B369&gt;='Personnel Details'!$I$39), IF('Personnel Details'!$K$39="", "", 'Personnel Details'!$K$39), IF('Personnel Details'!$F$39="", "", 'Personnel Details'!$F$39))))</f>
        <v/>
      </c>
      <c r="NH369" s="79" t="str">
        <f>IF(NF$9="", "", IF(AND(NOT('Personnel Details'!$N$39=""), $B369&gt;='Personnel Details'!$N$39), 'Personnel Details'!$Q$39, IF(AND(NOT('Personnel Details'!$I$39=""), $B369&gt;='Personnel Details'!$I$39), 'Personnel Details'!$L$39, 'Personnel Details'!$G$39)))</f>
        <v/>
      </c>
      <c r="NI369" s="59">
        <f t="shared" si="887"/>
        <v>0</v>
      </c>
      <c r="NJ369" s="53"/>
      <c r="NL369" s="78" t="str">
        <f>IF(NL$9="", "", IF(AND(NOT('Personnel Details'!$N$40=""), $B369&gt;='Personnel Details'!$N$40), 'Personnel Details'!$O$40, IF(AND(NOT('Personnel Details'!$I$40=""), $B369&gt;='Personnel Details'!$I$40), 'Personnel Details'!$J$40, 'Personnel Details'!$E$40)))</f>
        <v/>
      </c>
      <c r="NM369" s="59" t="str">
        <f>IF(NL$9="", "", IF(AND(NOT('Personnel Details'!$N$40=""), $B369&gt;='Personnel Details'!$N$40), IF('Personnel Details'!$P$40="","", 'Personnel Details'!$P$40), IF(AND(NOT('Personnel Details'!$I$40=""), $B369&gt;='Personnel Details'!$I$40), IF('Personnel Details'!$K$40="", "", 'Personnel Details'!$K$40), IF('Personnel Details'!$F$40="", "", 'Personnel Details'!$F$40))))</f>
        <v/>
      </c>
      <c r="NN369" s="79" t="str">
        <f>IF(NL$9="", "", IF(AND(NOT('Personnel Details'!$N$40=""), $B369&gt;='Personnel Details'!$N$40), 'Personnel Details'!$Q$40, IF(AND(NOT('Personnel Details'!$I$40=""), $B369&gt;='Personnel Details'!$I$40), 'Personnel Details'!$L$40, 'Personnel Details'!$G$40)))</f>
        <v/>
      </c>
      <c r="NO369" s="59">
        <f t="shared" si="888"/>
        <v>0</v>
      </c>
      <c r="NP369" s="53"/>
    </row>
    <row r="370" spans="1:380" x14ac:dyDescent="0.25">
      <c r="A370" s="32"/>
      <c r="B370" s="113">
        <f>IFERROR(IF(B369+1&gt;'Personnel Details'!$U$5, "", B369+1), "")</f>
        <v>44190</v>
      </c>
      <c r="C370" s="32"/>
      <c r="D370" s="120"/>
      <c r="E370" s="13" t="str">
        <f t="shared" si="767"/>
        <v/>
      </c>
      <c r="F370" s="13" t="str">
        <f t="shared" si="798"/>
        <v/>
      </c>
      <c r="G370" s="56" t="str">
        <f t="shared" si="889"/>
        <v/>
      </c>
      <c r="H370" s="16" t="str">
        <f t="shared" si="799"/>
        <v/>
      </c>
      <c r="I370" s="32"/>
      <c r="J370" s="120"/>
      <c r="K370" s="62" t="str">
        <f t="shared" si="768"/>
        <v/>
      </c>
      <c r="L370" s="62" t="str">
        <f t="shared" si="800"/>
        <v/>
      </c>
      <c r="M370" s="65" t="str">
        <f t="shared" si="890"/>
        <v/>
      </c>
      <c r="N370" s="68" t="str">
        <f t="shared" si="801"/>
        <v/>
      </c>
      <c r="O370" s="32"/>
      <c r="P370" s="120"/>
      <c r="Q370" s="62" t="str">
        <f t="shared" si="769"/>
        <v/>
      </c>
      <c r="R370" s="62" t="str">
        <f t="shared" si="802"/>
        <v/>
      </c>
      <c r="S370" s="65" t="str">
        <f t="shared" si="891"/>
        <v/>
      </c>
      <c r="T370" s="68" t="str">
        <f t="shared" si="803"/>
        <v/>
      </c>
      <c r="U370" s="32"/>
      <c r="V370" s="120"/>
      <c r="W370" s="62" t="str">
        <f t="shared" si="770"/>
        <v/>
      </c>
      <c r="X370" s="62" t="str">
        <f t="shared" si="804"/>
        <v/>
      </c>
      <c r="Y370" s="65" t="str">
        <f t="shared" si="892"/>
        <v/>
      </c>
      <c r="Z370" s="68" t="str">
        <f t="shared" si="805"/>
        <v/>
      </c>
      <c r="AA370" s="32"/>
      <c r="AB370" s="120"/>
      <c r="AC370" s="62" t="str">
        <f t="shared" si="771"/>
        <v/>
      </c>
      <c r="AD370" s="62" t="str">
        <f t="shared" si="806"/>
        <v/>
      </c>
      <c r="AE370" s="65" t="str">
        <f t="shared" si="893"/>
        <v/>
      </c>
      <c r="AF370" s="68" t="str">
        <f t="shared" si="807"/>
        <v/>
      </c>
      <c r="AG370" s="32"/>
      <c r="AH370" s="120"/>
      <c r="AI370" s="62" t="str">
        <f t="shared" si="772"/>
        <v/>
      </c>
      <c r="AJ370" s="62" t="str">
        <f t="shared" si="808"/>
        <v/>
      </c>
      <c r="AK370" s="65" t="str">
        <f t="shared" si="894"/>
        <v/>
      </c>
      <c r="AL370" s="68" t="str">
        <f t="shared" si="809"/>
        <v/>
      </c>
      <c r="AM370" s="32"/>
      <c r="AN370" s="120"/>
      <c r="AO370" s="62" t="str">
        <f t="shared" si="773"/>
        <v/>
      </c>
      <c r="AP370" s="62" t="str">
        <f t="shared" si="810"/>
        <v/>
      </c>
      <c r="AQ370" s="65" t="str">
        <f t="shared" si="895"/>
        <v/>
      </c>
      <c r="AR370" s="68" t="str">
        <f t="shared" si="811"/>
        <v/>
      </c>
      <c r="AS370" s="32"/>
      <c r="AT370" s="120"/>
      <c r="AU370" s="62" t="str">
        <f t="shared" si="774"/>
        <v/>
      </c>
      <c r="AV370" s="62" t="str">
        <f t="shared" si="812"/>
        <v/>
      </c>
      <c r="AW370" s="65" t="str">
        <f t="shared" si="896"/>
        <v/>
      </c>
      <c r="AX370" s="68" t="str">
        <f t="shared" si="813"/>
        <v/>
      </c>
      <c r="AY370" s="32"/>
      <c r="AZ370" s="120"/>
      <c r="BA370" s="62" t="str">
        <f t="shared" si="775"/>
        <v/>
      </c>
      <c r="BB370" s="62" t="str">
        <f t="shared" si="814"/>
        <v/>
      </c>
      <c r="BC370" s="65" t="str">
        <f t="shared" si="897"/>
        <v/>
      </c>
      <c r="BD370" s="68" t="str">
        <f t="shared" si="815"/>
        <v/>
      </c>
      <c r="BE370" s="32"/>
      <c r="BF370" s="120"/>
      <c r="BG370" s="62" t="str">
        <f t="shared" si="776"/>
        <v/>
      </c>
      <c r="BH370" s="62" t="str">
        <f t="shared" si="816"/>
        <v/>
      </c>
      <c r="BI370" s="65" t="str">
        <f t="shared" si="898"/>
        <v/>
      </c>
      <c r="BJ370" s="68" t="str">
        <f t="shared" si="817"/>
        <v/>
      </c>
      <c r="BK370" s="32"/>
      <c r="BL370" s="120"/>
      <c r="BM370" s="62" t="str">
        <f t="shared" si="777"/>
        <v/>
      </c>
      <c r="BN370" s="62" t="str">
        <f t="shared" si="818"/>
        <v/>
      </c>
      <c r="BO370" s="65" t="str">
        <f t="shared" si="899"/>
        <v/>
      </c>
      <c r="BP370" s="68" t="str">
        <f t="shared" si="819"/>
        <v/>
      </c>
      <c r="BQ370" s="32"/>
      <c r="BR370" s="120"/>
      <c r="BS370" s="62" t="str">
        <f t="shared" si="778"/>
        <v/>
      </c>
      <c r="BT370" s="62" t="str">
        <f t="shared" si="820"/>
        <v/>
      </c>
      <c r="BU370" s="65" t="str">
        <f t="shared" si="900"/>
        <v/>
      </c>
      <c r="BV370" s="68" t="str">
        <f t="shared" si="821"/>
        <v/>
      </c>
      <c r="BW370" s="32"/>
      <c r="BX370" s="120"/>
      <c r="BY370" s="62" t="str">
        <f t="shared" si="779"/>
        <v/>
      </c>
      <c r="BZ370" s="62" t="str">
        <f t="shared" si="822"/>
        <v/>
      </c>
      <c r="CA370" s="65" t="str">
        <f t="shared" si="901"/>
        <v/>
      </c>
      <c r="CB370" s="68" t="str">
        <f t="shared" si="823"/>
        <v/>
      </c>
      <c r="CC370" s="32"/>
      <c r="CD370" s="120"/>
      <c r="CE370" s="62" t="str">
        <f t="shared" si="780"/>
        <v/>
      </c>
      <c r="CF370" s="62" t="str">
        <f t="shared" si="824"/>
        <v/>
      </c>
      <c r="CG370" s="65" t="str">
        <f t="shared" si="902"/>
        <v/>
      </c>
      <c r="CH370" s="68" t="str">
        <f t="shared" si="825"/>
        <v/>
      </c>
      <c r="CI370" s="32"/>
      <c r="CJ370" s="120"/>
      <c r="CK370" s="62" t="str">
        <f t="shared" si="781"/>
        <v/>
      </c>
      <c r="CL370" s="62" t="str">
        <f t="shared" si="826"/>
        <v/>
      </c>
      <c r="CM370" s="65" t="str">
        <f t="shared" si="903"/>
        <v/>
      </c>
      <c r="CN370" s="68" t="str">
        <f t="shared" si="827"/>
        <v/>
      </c>
      <c r="CO370" s="32"/>
      <c r="CP370" s="120"/>
      <c r="CQ370" s="62" t="str">
        <f t="shared" si="782"/>
        <v/>
      </c>
      <c r="CR370" s="62" t="str">
        <f t="shared" si="828"/>
        <v/>
      </c>
      <c r="CS370" s="65" t="str">
        <f t="shared" si="904"/>
        <v/>
      </c>
      <c r="CT370" s="68" t="str">
        <f t="shared" si="829"/>
        <v/>
      </c>
      <c r="CU370" s="32"/>
      <c r="CV370" s="120"/>
      <c r="CW370" s="62" t="str">
        <f t="shared" si="783"/>
        <v/>
      </c>
      <c r="CX370" s="62" t="str">
        <f t="shared" si="830"/>
        <v/>
      </c>
      <c r="CY370" s="65" t="str">
        <f t="shared" si="905"/>
        <v/>
      </c>
      <c r="CZ370" s="68" t="str">
        <f t="shared" si="831"/>
        <v/>
      </c>
      <c r="DA370" s="32"/>
      <c r="DB370" s="120"/>
      <c r="DC370" s="62" t="str">
        <f t="shared" si="784"/>
        <v/>
      </c>
      <c r="DD370" s="62" t="str">
        <f t="shared" si="832"/>
        <v/>
      </c>
      <c r="DE370" s="65" t="str">
        <f t="shared" si="906"/>
        <v/>
      </c>
      <c r="DF370" s="68" t="str">
        <f t="shared" si="833"/>
        <v/>
      </c>
      <c r="DG370" s="32"/>
      <c r="DH370" s="120"/>
      <c r="DI370" s="62" t="str">
        <f t="shared" si="785"/>
        <v/>
      </c>
      <c r="DJ370" s="62" t="str">
        <f t="shared" si="834"/>
        <v/>
      </c>
      <c r="DK370" s="65" t="str">
        <f t="shared" si="907"/>
        <v/>
      </c>
      <c r="DL370" s="68" t="str">
        <f t="shared" si="835"/>
        <v/>
      </c>
      <c r="DM370" s="32"/>
      <c r="DN370" s="120"/>
      <c r="DO370" s="62" t="str">
        <f t="shared" si="786"/>
        <v/>
      </c>
      <c r="DP370" s="62" t="str">
        <f t="shared" si="836"/>
        <v/>
      </c>
      <c r="DQ370" s="65" t="str">
        <f t="shared" si="908"/>
        <v/>
      </c>
      <c r="DR370" s="68" t="str">
        <f t="shared" si="837"/>
        <v/>
      </c>
      <c r="DS370" s="32"/>
      <c r="DT370" s="120"/>
      <c r="DU370" s="62" t="str">
        <f t="shared" si="787"/>
        <v/>
      </c>
      <c r="DV370" s="62" t="str">
        <f t="shared" si="838"/>
        <v/>
      </c>
      <c r="DW370" s="65" t="str">
        <f t="shared" si="909"/>
        <v/>
      </c>
      <c r="DX370" s="68" t="str">
        <f t="shared" si="839"/>
        <v/>
      </c>
      <c r="DY370" s="32"/>
      <c r="DZ370" s="120"/>
      <c r="EA370" s="62" t="str">
        <f t="shared" si="788"/>
        <v/>
      </c>
      <c r="EB370" s="62" t="str">
        <f t="shared" si="840"/>
        <v/>
      </c>
      <c r="EC370" s="65" t="str">
        <f t="shared" si="910"/>
        <v/>
      </c>
      <c r="ED370" s="68" t="str">
        <f t="shared" si="841"/>
        <v/>
      </c>
      <c r="EE370" s="32"/>
      <c r="EF370" s="120"/>
      <c r="EG370" s="62" t="str">
        <f t="shared" si="789"/>
        <v/>
      </c>
      <c r="EH370" s="62" t="str">
        <f t="shared" si="842"/>
        <v/>
      </c>
      <c r="EI370" s="65" t="str">
        <f t="shared" si="911"/>
        <v/>
      </c>
      <c r="EJ370" s="68" t="str">
        <f t="shared" si="843"/>
        <v/>
      </c>
      <c r="EK370" s="32"/>
      <c r="EL370" s="120"/>
      <c r="EM370" s="62" t="str">
        <f t="shared" si="790"/>
        <v/>
      </c>
      <c r="EN370" s="62" t="str">
        <f t="shared" si="844"/>
        <v/>
      </c>
      <c r="EO370" s="65" t="str">
        <f t="shared" si="912"/>
        <v/>
      </c>
      <c r="EP370" s="68" t="str">
        <f t="shared" si="845"/>
        <v/>
      </c>
      <c r="EQ370" s="32"/>
      <c r="ER370" s="120"/>
      <c r="ES370" s="62" t="str">
        <f t="shared" si="791"/>
        <v/>
      </c>
      <c r="ET370" s="62" t="str">
        <f t="shared" si="846"/>
        <v/>
      </c>
      <c r="EU370" s="65" t="str">
        <f t="shared" si="913"/>
        <v/>
      </c>
      <c r="EV370" s="68" t="str">
        <f t="shared" si="847"/>
        <v/>
      </c>
      <c r="EW370" s="32"/>
      <c r="EX370" s="120"/>
      <c r="EY370" s="62" t="str">
        <f t="shared" si="792"/>
        <v/>
      </c>
      <c r="EZ370" s="62" t="str">
        <f t="shared" si="848"/>
        <v/>
      </c>
      <c r="FA370" s="65" t="str">
        <f t="shared" si="914"/>
        <v/>
      </c>
      <c r="FB370" s="68" t="str">
        <f t="shared" si="849"/>
        <v/>
      </c>
      <c r="FC370" s="32"/>
      <c r="FD370" s="120"/>
      <c r="FE370" s="62" t="str">
        <f t="shared" si="793"/>
        <v/>
      </c>
      <c r="FF370" s="62" t="str">
        <f t="shared" si="850"/>
        <v/>
      </c>
      <c r="FG370" s="65" t="str">
        <f t="shared" si="915"/>
        <v/>
      </c>
      <c r="FH370" s="68" t="str">
        <f t="shared" si="851"/>
        <v/>
      </c>
      <c r="FI370" s="32"/>
      <c r="FJ370" s="120"/>
      <c r="FK370" s="62" t="str">
        <f t="shared" si="794"/>
        <v/>
      </c>
      <c r="FL370" s="62" t="str">
        <f t="shared" si="852"/>
        <v/>
      </c>
      <c r="FM370" s="65" t="str">
        <f t="shared" si="916"/>
        <v/>
      </c>
      <c r="FN370" s="68" t="str">
        <f t="shared" si="853"/>
        <v/>
      </c>
      <c r="FO370" s="32"/>
      <c r="FP370" s="120"/>
      <c r="FQ370" s="62" t="str">
        <f t="shared" si="795"/>
        <v/>
      </c>
      <c r="FR370" s="62" t="str">
        <f t="shared" si="854"/>
        <v/>
      </c>
      <c r="FS370" s="65" t="str">
        <f t="shared" si="917"/>
        <v/>
      </c>
      <c r="FT370" s="68" t="str">
        <f t="shared" si="855"/>
        <v/>
      </c>
      <c r="FU370" s="32"/>
      <c r="FV370" s="120"/>
      <c r="FW370" s="62" t="str">
        <f t="shared" si="796"/>
        <v/>
      </c>
      <c r="FX370" s="62" t="str">
        <f t="shared" si="856"/>
        <v/>
      </c>
      <c r="FY370" s="65" t="str">
        <f t="shared" si="918"/>
        <v/>
      </c>
      <c r="FZ370" s="68" t="str">
        <f t="shared" si="857"/>
        <v/>
      </c>
      <c r="GA370" s="32"/>
      <c r="GC370" s="7" t="str">
        <f t="shared" si="858"/>
        <v>Dec 2020</v>
      </c>
      <c r="GD370" s="7" t="str">
        <f t="shared" ca="1" si="797"/>
        <v>Bank</v>
      </c>
      <c r="GT370" s="71">
        <f>IF(GT$9="", "", IF(AND(NOT('Personnel Details'!$N$11=""), $B370&gt;='Personnel Details'!$N$11), 'Personnel Details'!$O$11, IF(AND(NOT('Personnel Details'!$I$11=""), $B370&gt;='Personnel Details'!$I$11), 'Personnel Details'!$J$11, 'Personnel Details'!$E$11)))</f>
        <v>0.8</v>
      </c>
      <c r="GU370" s="59" t="str">
        <f>IF(GT$9="", "", IF(AND(NOT('Personnel Details'!$N$11=""), $B370&gt;='Personnel Details'!$N$11), IF('Personnel Details'!$P$11="","", 'Personnel Details'!$P$11), IF(AND(NOT('Personnel Details'!$I$11=""), $B370&gt;='Personnel Details'!$I$11), IF('Personnel Details'!$K$11="", "", 'Personnel Details'!$K$11), IF('Personnel Details'!$F$11="", "", 'Personnel Details'!$F$11))))</f>
        <v/>
      </c>
      <c r="GV370" s="74">
        <f>IF(GT$9="", "", IF(AND(NOT('Personnel Details'!$N$11=""), $B370&gt;='Personnel Details'!$N$11), 'Personnel Details'!$Q$11, IF(AND(NOT('Personnel Details'!$I$11=""), $B370&gt;='Personnel Details'!$I$11), 'Personnel Details'!$L$11, 'Personnel Details'!$G$11)))</f>
        <v>0</v>
      </c>
      <c r="GW370" s="59">
        <f t="shared" si="859"/>
        <v>0</v>
      </c>
      <c r="GX370" s="53"/>
      <c r="GZ370" s="78">
        <f>IF(GZ$9="", "", IF(AND(NOT('Personnel Details'!$N$12=""), $B370&gt;='Personnel Details'!$N$12), 'Personnel Details'!$O$12, IF(AND(NOT('Personnel Details'!$I$12=""), $B370&gt;='Personnel Details'!$I$12), 'Personnel Details'!$J$12, 'Personnel Details'!$E$12)))</f>
        <v>0.8</v>
      </c>
      <c r="HA370" s="59" t="str">
        <f>IF(GZ$9="", "", IF(AND(NOT('Personnel Details'!$N$12=""), $B370&gt;='Personnel Details'!$N$12), IF('Personnel Details'!$P$12="","", 'Personnel Details'!$P$12), IF(AND(NOT('Personnel Details'!$I$12=""), $B370&gt;='Personnel Details'!$I$12), IF('Personnel Details'!$K$12="", "", 'Personnel Details'!$K$12), IF('Personnel Details'!$F$12="", "", 'Personnel Details'!$F$12))))</f>
        <v/>
      </c>
      <c r="HB370" s="79">
        <f>IF(GZ$9="", "", IF(AND(NOT('Personnel Details'!$N$12=""), $B370&gt;='Personnel Details'!$N$12), 'Personnel Details'!$Q$12, IF(AND(NOT('Personnel Details'!$I$12=""), $B370&gt;='Personnel Details'!$I$12), 'Personnel Details'!$L$12, 'Personnel Details'!$G$12)))</f>
        <v>0</v>
      </c>
      <c r="HC370" s="59">
        <f t="shared" si="860"/>
        <v>0</v>
      </c>
      <c r="HD370" s="53"/>
      <c r="HF370" s="78">
        <f>IF(HF$9="", "", IF(AND(NOT('Personnel Details'!$N$13=""), $B370&gt;='Personnel Details'!$N$13), 'Personnel Details'!$O$13, IF(AND(NOT('Personnel Details'!$I$13=""), $B370&gt;='Personnel Details'!$I$13), 'Personnel Details'!$J$13, 'Personnel Details'!$E$13)))</f>
        <v>0.8</v>
      </c>
      <c r="HG370" s="59" t="str">
        <f>IF(HF$9="", "", IF(AND(NOT('Personnel Details'!$N$13=""), $B370&gt;='Personnel Details'!$N$13), IF('Personnel Details'!$P$13="","", 'Personnel Details'!$P$13), IF(AND(NOT('Personnel Details'!$I$13=""), $B370&gt;='Personnel Details'!$I$13), IF('Personnel Details'!$K$13="", "", 'Personnel Details'!$K$13), IF('Personnel Details'!$F$13="", "", 'Personnel Details'!$F$13))))</f>
        <v/>
      </c>
      <c r="HH370" s="79">
        <f>IF(HF$9="", "", IF(AND(NOT('Personnel Details'!$N$13=""), $B370&gt;='Personnel Details'!$N$13), 'Personnel Details'!$Q$13, IF(AND(NOT('Personnel Details'!$I$13=""), $B370&gt;='Personnel Details'!$I$13), 'Personnel Details'!$L$13, 'Personnel Details'!$G$13)))</f>
        <v>0</v>
      </c>
      <c r="HI370" s="59">
        <f t="shared" si="861"/>
        <v>0</v>
      </c>
      <c r="HJ370" s="53"/>
      <c r="HL370" s="78">
        <f>IF(HL$9="", "", IF(AND(NOT('Personnel Details'!$N$14=""), $B370&gt;='Personnel Details'!$N$14), 'Personnel Details'!$O$14, IF(AND(NOT('Personnel Details'!$I$14=""), $B370&gt;='Personnel Details'!$I$14), 'Personnel Details'!$J$14, 'Personnel Details'!$E$14)))</f>
        <v>0.8</v>
      </c>
      <c r="HM370" s="59">
        <f>IF(HL$9="", "", IF(AND(NOT('Personnel Details'!$N$14=""), $B370&gt;='Personnel Details'!$N$14), IF('Personnel Details'!$P$14="","", 'Personnel Details'!$P$14), IF(AND(NOT('Personnel Details'!$I$14=""), $B370&gt;='Personnel Details'!$I$14), IF('Personnel Details'!$K$14="", "", 'Personnel Details'!$K$14), IF('Personnel Details'!$F$14="", "", 'Personnel Details'!$F$14))))</f>
        <v>2000</v>
      </c>
      <c r="HN370" s="79">
        <f>IF(HL$9="", "", IF(AND(NOT('Personnel Details'!$N$14=""), $B370&gt;='Personnel Details'!$N$14), 'Personnel Details'!$Q$14, IF(AND(NOT('Personnel Details'!$I$14=""), $B370&gt;='Personnel Details'!$I$14), 'Personnel Details'!$L$14, 'Personnel Details'!$G$14)))</f>
        <v>0.85</v>
      </c>
      <c r="HO370" s="59">
        <f t="shared" si="862"/>
        <v>0</v>
      </c>
      <c r="HP370" s="53"/>
      <c r="HR370" s="78" t="str">
        <f>IF(HR$9="", "", IF(AND(NOT('Personnel Details'!$N$15=""), $B370&gt;='Personnel Details'!$N$15), 'Personnel Details'!$O$15, IF(AND(NOT('Personnel Details'!$I$15=""), $B370&gt;='Personnel Details'!$I$15), 'Personnel Details'!$J$15, 'Personnel Details'!$E$15)))</f>
        <v/>
      </c>
      <c r="HS370" s="59" t="str">
        <f>IF(HR$9="", "", IF(AND(NOT('Personnel Details'!$N$15=""), $B370&gt;='Personnel Details'!$N$15), IF('Personnel Details'!$P$15="","", 'Personnel Details'!$P$15), IF(AND(NOT('Personnel Details'!$I$15=""), $B370&gt;='Personnel Details'!$I$15), IF('Personnel Details'!$K$15="", "", 'Personnel Details'!$K$15), IF('Personnel Details'!$F$15="", "", 'Personnel Details'!$F$15))))</f>
        <v/>
      </c>
      <c r="HT370" s="79" t="str">
        <f>IF(HR$9="", "", IF(AND(NOT('Personnel Details'!$N$15=""), $B370&gt;='Personnel Details'!$N$15), 'Personnel Details'!$Q$15, IF(AND(NOT('Personnel Details'!$I$15=""), $B370&gt;='Personnel Details'!$I$15), 'Personnel Details'!$L$15, 'Personnel Details'!$G$15)))</f>
        <v/>
      </c>
      <c r="HU370" s="59">
        <f t="shared" si="863"/>
        <v>0</v>
      </c>
      <c r="HV370" s="53"/>
      <c r="HX370" s="78" t="str">
        <f>IF(HX$9="", "", IF(AND(NOT('Personnel Details'!$N$16=""), $B370&gt;='Personnel Details'!$N$16), 'Personnel Details'!$O$16, IF(AND(NOT('Personnel Details'!$I$16=""), $B370&gt;='Personnel Details'!$I$16), 'Personnel Details'!$J$16, 'Personnel Details'!$E$16)))</f>
        <v/>
      </c>
      <c r="HY370" s="59" t="str">
        <f>IF(HX$9="", "", IF(AND(NOT('Personnel Details'!$N$16=""), $B370&gt;='Personnel Details'!$N$16), IF('Personnel Details'!$P$16="","", 'Personnel Details'!$P$16), IF(AND(NOT('Personnel Details'!$I$16=""), $B370&gt;='Personnel Details'!$I$16), IF('Personnel Details'!$K$16="", "", 'Personnel Details'!$K$16), IF('Personnel Details'!$F$16="", "", 'Personnel Details'!$F$16))))</f>
        <v/>
      </c>
      <c r="HZ370" s="79" t="str">
        <f>IF(HX$9="", "", IF(AND(NOT('Personnel Details'!$N$16=""), $B370&gt;='Personnel Details'!$N$16), 'Personnel Details'!$Q$16, IF(AND(NOT('Personnel Details'!$I$16=""), $B370&gt;='Personnel Details'!$I$16), 'Personnel Details'!$L$16, 'Personnel Details'!$G$16)))</f>
        <v/>
      </c>
      <c r="IA370" s="59">
        <f t="shared" si="864"/>
        <v>0</v>
      </c>
      <c r="IB370" s="53"/>
      <c r="ID370" s="78" t="str">
        <f>IF(ID$9="", "", IF(AND(NOT('Personnel Details'!$N$17=""), $B370&gt;='Personnel Details'!$N$17), 'Personnel Details'!$O$17, IF(AND(NOT('Personnel Details'!$I$17=""), $B370&gt;='Personnel Details'!$I$17), 'Personnel Details'!$J$17, 'Personnel Details'!$E$17)))</f>
        <v/>
      </c>
      <c r="IE370" s="59" t="str">
        <f>IF(ID$9="", "", IF(AND(NOT('Personnel Details'!$N$17=""), $B370&gt;='Personnel Details'!$N$17), IF('Personnel Details'!$P$17="","", 'Personnel Details'!$P$17), IF(AND(NOT('Personnel Details'!$I$17=""), $B370&gt;='Personnel Details'!$I$17), IF('Personnel Details'!$K$17="", "", 'Personnel Details'!$K$17), IF('Personnel Details'!$F$17="", "", 'Personnel Details'!$F$17))))</f>
        <v/>
      </c>
      <c r="IF370" s="79" t="str">
        <f>IF(ID$9="", "", IF(AND(NOT('Personnel Details'!$N$17=""), $B370&gt;='Personnel Details'!$N$17), 'Personnel Details'!$Q$17, IF(AND(NOT('Personnel Details'!$I$17=""), $B370&gt;='Personnel Details'!$I$17), 'Personnel Details'!$L$17, 'Personnel Details'!$G$17)))</f>
        <v/>
      </c>
      <c r="IG370" s="59">
        <f t="shared" si="865"/>
        <v>0</v>
      </c>
      <c r="IH370" s="53"/>
      <c r="IJ370" s="78" t="str">
        <f>IF(IJ$9="", "", IF(AND(NOT('Personnel Details'!$N$18=""), $B370&gt;='Personnel Details'!$N$18), 'Personnel Details'!$O$18, IF(AND(NOT('Personnel Details'!$I$18=""), $B370&gt;='Personnel Details'!$I$18), 'Personnel Details'!$J$18, 'Personnel Details'!$E$18)))</f>
        <v/>
      </c>
      <c r="IK370" s="59" t="str">
        <f>IF(IJ$9="", "", IF(AND(NOT('Personnel Details'!$N$18=""), $B370&gt;='Personnel Details'!$N$18), IF('Personnel Details'!$P$18="","", 'Personnel Details'!$P$18), IF(AND(NOT('Personnel Details'!$I$18=""), $B370&gt;='Personnel Details'!$I$18), IF('Personnel Details'!$K$18="", "", 'Personnel Details'!$K$18), IF('Personnel Details'!$F$18="", "", 'Personnel Details'!$F$18))))</f>
        <v/>
      </c>
      <c r="IL370" s="79" t="str">
        <f>IF(IJ$9="", "", IF(AND(NOT('Personnel Details'!$N$18=""), $B370&gt;='Personnel Details'!$N$18), 'Personnel Details'!$Q$18, IF(AND(NOT('Personnel Details'!$I$18=""), $B370&gt;='Personnel Details'!$I$18), 'Personnel Details'!$L$18, 'Personnel Details'!$G$18)))</f>
        <v/>
      </c>
      <c r="IM370" s="59">
        <f t="shared" si="866"/>
        <v>0</v>
      </c>
      <c r="IN370" s="53"/>
      <c r="IP370" s="78" t="str">
        <f>IF(IP$9="", "", IF(AND(NOT('Personnel Details'!$N$19=""), $B370&gt;='Personnel Details'!$N$19), 'Personnel Details'!$O$19, IF(AND(NOT('Personnel Details'!$I$19=""), $B370&gt;='Personnel Details'!$I$19), 'Personnel Details'!$J$19, 'Personnel Details'!$E$19)))</f>
        <v/>
      </c>
      <c r="IQ370" s="59" t="str">
        <f>IF(IP$9="", "", IF(AND(NOT('Personnel Details'!$N$19=""), $B370&gt;='Personnel Details'!$N$19), IF('Personnel Details'!$P$19="","", 'Personnel Details'!$P$19), IF(AND(NOT('Personnel Details'!$I$19=""), $B370&gt;='Personnel Details'!$I$19), IF('Personnel Details'!$K$19="", "", 'Personnel Details'!$K$19), IF('Personnel Details'!$F$19="", "", 'Personnel Details'!$F$19))))</f>
        <v/>
      </c>
      <c r="IR370" s="79" t="str">
        <f>IF(IP$9="", "", IF(AND(NOT('Personnel Details'!$N$19=""), $B370&gt;='Personnel Details'!$N$19), 'Personnel Details'!$Q$19, IF(AND(NOT('Personnel Details'!$I$19=""), $B370&gt;='Personnel Details'!$I$19), 'Personnel Details'!$L$19, 'Personnel Details'!$G$19)))</f>
        <v/>
      </c>
      <c r="IS370" s="59">
        <f t="shared" si="867"/>
        <v>0</v>
      </c>
      <c r="IT370" s="53"/>
      <c r="IV370" s="78" t="str">
        <f>IF(IV$9="", "", IF(AND(NOT('Personnel Details'!$N$20=""), $B370&gt;='Personnel Details'!$N$20), 'Personnel Details'!$O$20, IF(AND(NOT('Personnel Details'!$I$20=""), $B370&gt;='Personnel Details'!$I$20), 'Personnel Details'!$J$20, 'Personnel Details'!$E$20)))</f>
        <v/>
      </c>
      <c r="IW370" s="59" t="str">
        <f>IF(IV$9="", "", IF(AND(NOT('Personnel Details'!$N$20=""), $B370&gt;='Personnel Details'!$N$20), IF('Personnel Details'!$P$20="","", 'Personnel Details'!$P$20), IF(AND(NOT('Personnel Details'!$I$20=""), $B370&gt;='Personnel Details'!$I$20), IF('Personnel Details'!$K$20="", "", 'Personnel Details'!$K$20), IF('Personnel Details'!$F$20="", "", 'Personnel Details'!$F$20))))</f>
        <v/>
      </c>
      <c r="IX370" s="79" t="str">
        <f>IF(IV$9="", "", IF(AND(NOT('Personnel Details'!$N$20=""), $B370&gt;='Personnel Details'!$N$20), 'Personnel Details'!$Q$20, IF(AND(NOT('Personnel Details'!$I$20=""), $B370&gt;='Personnel Details'!$I$20), 'Personnel Details'!$L$20, 'Personnel Details'!$G$20)))</f>
        <v/>
      </c>
      <c r="IY370" s="59">
        <f t="shared" si="868"/>
        <v>0</v>
      </c>
      <c r="IZ370" s="53"/>
      <c r="JB370" s="78" t="str">
        <f>IF(JB$9="", "", IF(AND(NOT('Personnel Details'!$N$21=""), $B370&gt;='Personnel Details'!$N$21), 'Personnel Details'!$O$21, IF(AND(NOT('Personnel Details'!$I$21=""), $B370&gt;='Personnel Details'!$I$21), 'Personnel Details'!$J$21, 'Personnel Details'!$E$21)))</f>
        <v/>
      </c>
      <c r="JC370" s="59" t="str">
        <f>IF(JB$9="", "", IF(AND(NOT('Personnel Details'!$N$21=""), $B370&gt;='Personnel Details'!$N$21), IF('Personnel Details'!$P$21="","", 'Personnel Details'!$P$21), IF(AND(NOT('Personnel Details'!$I$21=""), $B370&gt;='Personnel Details'!$I$21), IF('Personnel Details'!$K$21="", "", 'Personnel Details'!$K$21), IF('Personnel Details'!$F$21="", "", 'Personnel Details'!$F$21))))</f>
        <v/>
      </c>
      <c r="JD370" s="79" t="str">
        <f>IF(JB$9="", "", IF(AND(NOT('Personnel Details'!$N$21=""), $B370&gt;='Personnel Details'!$N$21), 'Personnel Details'!$Q$21, IF(AND(NOT('Personnel Details'!$I$21=""), $B370&gt;='Personnel Details'!$I$21), 'Personnel Details'!$L$21, 'Personnel Details'!$G$21)))</f>
        <v/>
      </c>
      <c r="JE370" s="59">
        <f t="shared" si="869"/>
        <v>0</v>
      </c>
      <c r="JF370" s="53"/>
      <c r="JH370" s="78" t="str">
        <f>IF(JH$9="", "", IF(AND(NOT('Personnel Details'!$N$22=""), $B370&gt;='Personnel Details'!$N$22), 'Personnel Details'!$O$22, IF(AND(NOT('Personnel Details'!$I$22=""), $B370&gt;='Personnel Details'!$I$22), 'Personnel Details'!$J$22, 'Personnel Details'!$E$22)))</f>
        <v/>
      </c>
      <c r="JI370" s="59" t="str">
        <f>IF(JH$9="", "", IF(AND(NOT('Personnel Details'!$N$22=""), $B370&gt;='Personnel Details'!$N$22), IF('Personnel Details'!$P$22="","", 'Personnel Details'!$P$22), IF(AND(NOT('Personnel Details'!$I$22=""), $B370&gt;='Personnel Details'!$I$22), IF('Personnel Details'!$K$22="", "", 'Personnel Details'!$K$22), IF('Personnel Details'!$F$22="", "", 'Personnel Details'!$F$22))))</f>
        <v/>
      </c>
      <c r="JJ370" s="79" t="str">
        <f>IF(JH$9="", "", IF(AND(NOT('Personnel Details'!$N$22=""), $B370&gt;='Personnel Details'!$N$22), 'Personnel Details'!$Q$22, IF(AND(NOT('Personnel Details'!$I$22=""), $B370&gt;='Personnel Details'!$I$22), 'Personnel Details'!$L$22, 'Personnel Details'!$G$22)))</f>
        <v/>
      </c>
      <c r="JK370" s="59">
        <f t="shared" si="870"/>
        <v>0</v>
      </c>
      <c r="JL370" s="53"/>
      <c r="JN370" s="78" t="str">
        <f>IF(JN$9="", "", IF(AND(NOT('Personnel Details'!$N$23=""), $B370&gt;='Personnel Details'!$N$23), 'Personnel Details'!$O$23, IF(AND(NOT('Personnel Details'!$I$23=""), $B370&gt;='Personnel Details'!$I$23), 'Personnel Details'!$J$23, 'Personnel Details'!$E$23)))</f>
        <v/>
      </c>
      <c r="JO370" s="59" t="str">
        <f>IF(JN$9="", "", IF(AND(NOT('Personnel Details'!$N$23=""), $B370&gt;='Personnel Details'!$N$23), IF('Personnel Details'!$P$23="","", 'Personnel Details'!$P$23), IF(AND(NOT('Personnel Details'!$I$23=""), $B370&gt;='Personnel Details'!$I$23), IF('Personnel Details'!$K$23="", "", 'Personnel Details'!$K$23), IF('Personnel Details'!$F$23="", "", 'Personnel Details'!$F$23))))</f>
        <v/>
      </c>
      <c r="JP370" s="79" t="str">
        <f>IF(JN$9="", "", IF(AND(NOT('Personnel Details'!$N$23=""), $B370&gt;='Personnel Details'!$N$23), 'Personnel Details'!$Q$23, IF(AND(NOT('Personnel Details'!$I$23=""), $B370&gt;='Personnel Details'!$I$23), 'Personnel Details'!$L$23, 'Personnel Details'!$G$23)))</f>
        <v/>
      </c>
      <c r="JQ370" s="59">
        <f t="shared" si="871"/>
        <v>0</v>
      </c>
      <c r="JR370" s="53"/>
      <c r="JT370" s="78" t="str">
        <f>IF(JT$9="", "", IF(AND(NOT('Personnel Details'!$N$24=""), $B370&gt;='Personnel Details'!$N$24), 'Personnel Details'!$O$24, IF(AND(NOT('Personnel Details'!$I$24=""), $B370&gt;='Personnel Details'!$I$24), 'Personnel Details'!$J$24, 'Personnel Details'!$E$24)))</f>
        <v/>
      </c>
      <c r="JU370" s="59" t="str">
        <f>IF(JT$9="", "", IF(AND(NOT('Personnel Details'!$N$24=""), $B370&gt;='Personnel Details'!$N$24), IF('Personnel Details'!$P$24="","", 'Personnel Details'!$P$24), IF(AND(NOT('Personnel Details'!$I$24=""), $B370&gt;='Personnel Details'!$I$24), IF('Personnel Details'!$K$24="", "", 'Personnel Details'!$K$24), IF('Personnel Details'!$F$24="", "", 'Personnel Details'!$F$24))))</f>
        <v/>
      </c>
      <c r="JV370" s="79" t="str">
        <f>IF(JT$9="", "", IF(AND(NOT('Personnel Details'!$N$24=""), $B370&gt;='Personnel Details'!$N$24), 'Personnel Details'!$Q$24, IF(AND(NOT('Personnel Details'!$I$24=""), $B370&gt;='Personnel Details'!$I$24), 'Personnel Details'!$L$24, 'Personnel Details'!$G$24)))</f>
        <v/>
      </c>
      <c r="JW370" s="59">
        <f t="shared" si="872"/>
        <v>0</v>
      </c>
      <c r="JX370" s="53"/>
      <c r="JZ370" s="78" t="str">
        <f>IF(JZ$9="", "", IF(AND(NOT('Personnel Details'!$N$25=""), $B370&gt;='Personnel Details'!$N$25), 'Personnel Details'!$O$25, IF(AND(NOT('Personnel Details'!$I$25=""), $B370&gt;='Personnel Details'!$I$25), 'Personnel Details'!$J$25, 'Personnel Details'!$E$25)))</f>
        <v/>
      </c>
      <c r="KA370" s="59" t="str">
        <f>IF(JZ$9="", "", IF(AND(NOT('Personnel Details'!$N$25=""), $B370&gt;='Personnel Details'!$N$25), IF('Personnel Details'!$P$25="","", 'Personnel Details'!$P$25), IF(AND(NOT('Personnel Details'!$I$25=""), $B370&gt;='Personnel Details'!$I$25), IF('Personnel Details'!$K$25="", "", 'Personnel Details'!$K$25), IF('Personnel Details'!$F$25="", "", 'Personnel Details'!$F$25))))</f>
        <v/>
      </c>
      <c r="KB370" s="79" t="str">
        <f>IF(JZ$9="", "", IF(AND(NOT('Personnel Details'!$N$25=""), $B370&gt;='Personnel Details'!$N$25), 'Personnel Details'!$Q$25, IF(AND(NOT('Personnel Details'!$I$25=""), $B370&gt;='Personnel Details'!$I$25), 'Personnel Details'!$L$25, 'Personnel Details'!$G$25)))</f>
        <v/>
      </c>
      <c r="KC370" s="59">
        <f t="shared" si="873"/>
        <v>0</v>
      </c>
      <c r="KD370" s="53"/>
      <c r="KF370" s="78" t="str">
        <f>IF(KF$9="", "", IF(AND(NOT('Personnel Details'!$N$26=""), $B370&gt;='Personnel Details'!$N$26), 'Personnel Details'!$O$26, IF(AND(NOT('Personnel Details'!$I$26=""), $B370&gt;='Personnel Details'!$I$26), 'Personnel Details'!$J$26, 'Personnel Details'!$E$26)))</f>
        <v/>
      </c>
      <c r="KG370" s="59" t="str">
        <f>IF(KF$9="", "", IF(AND(NOT('Personnel Details'!$N$26=""), $B370&gt;='Personnel Details'!$N$26), IF('Personnel Details'!$P$26="","", 'Personnel Details'!$P$26), IF(AND(NOT('Personnel Details'!$I$26=""), $B370&gt;='Personnel Details'!$I$26), IF('Personnel Details'!$K$26="", "", 'Personnel Details'!$K$26), IF('Personnel Details'!$F$26="", "", 'Personnel Details'!$F$26))))</f>
        <v/>
      </c>
      <c r="KH370" s="79" t="str">
        <f>IF(KF$9="", "", IF(AND(NOT('Personnel Details'!$N$26=""), $B370&gt;='Personnel Details'!$N$26), 'Personnel Details'!$Q$26, IF(AND(NOT('Personnel Details'!$I$26=""), $B370&gt;='Personnel Details'!$I$26), 'Personnel Details'!$L$26, 'Personnel Details'!$G$26)))</f>
        <v/>
      </c>
      <c r="KI370" s="59">
        <f t="shared" si="874"/>
        <v>0</v>
      </c>
      <c r="KJ370" s="53"/>
      <c r="KL370" s="78" t="str">
        <f>IF(KL$9="", "", IF(AND(NOT('Personnel Details'!$N$27=""), $B370&gt;='Personnel Details'!$N$27), 'Personnel Details'!$O$27, IF(AND(NOT('Personnel Details'!$I$27=""), $B370&gt;='Personnel Details'!$I$27), 'Personnel Details'!$J$27, 'Personnel Details'!$E$27)))</f>
        <v/>
      </c>
      <c r="KM370" s="59" t="str">
        <f>IF(KL$9="", "", IF(AND(NOT('Personnel Details'!$N$27=""), $B370&gt;='Personnel Details'!$N$27), IF('Personnel Details'!$P$27="","", 'Personnel Details'!$P$27), IF(AND(NOT('Personnel Details'!$I$27=""), $B370&gt;='Personnel Details'!$I$27), IF('Personnel Details'!$K$27="", "", 'Personnel Details'!$K$27), IF('Personnel Details'!$F$27="", "", 'Personnel Details'!$F$27))))</f>
        <v/>
      </c>
      <c r="KN370" s="79" t="str">
        <f>IF(KL$9="", "", IF(AND(NOT('Personnel Details'!$N$27=""), $B370&gt;='Personnel Details'!$N$27), 'Personnel Details'!$Q$27, IF(AND(NOT('Personnel Details'!$I$27=""), $B370&gt;='Personnel Details'!$I$27), 'Personnel Details'!$L$27, 'Personnel Details'!$G$27)))</f>
        <v/>
      </c>
      <c r="KO370" s="59">
        <f t="shared" si="875"/>
        <v>0</v>
      </c>
      <c r="KP370" s="53"/>
      <c r="KR370" s="78" t="str">
        <f>IF(KR$9="", "", IF(AND(NOT('Personnel Details'!$N$28=""), $B370&gt;='Personnel Details'!$N$28), 'Personnel Details'!$O$28, IF(AND(NOT('Personnel Details'!$I$28=""), $B370&gt;='Personnel Details'!$I$28), 'Personnel Details'!$J$28, 'Personnel Details'!$E$28)))</f>
        <v/>
      </c>
      <c r="KS370" s="59" t="str">
        <f>IF(KR$9="", "", IF(AND(NOT('Personnel Details'!$N$28=""), $B370&gt;='Personnel Details'!$N$28), IF('Personnel Details'!$P$28="","", 'Personnel Details'!$P$28), IF(AND(NOT('Personnel Details'!$I$28=""), $B370&gt;='Personnel Details'!$I$28), IF('Personnel Details'!$K$28="", "", 'Personnel Details'!$K$28), IF('Personnel Details'!$F$28="", "", 'Personnel Details'!$F$28))))</f>
        <v/>
      </c>
      <c r="KT370" s="79" t="str">
        <f>IF(KR$9="", "", IF(AND(NOT('Personnel Details'!$N$28=""), $B370&gt;='Personnel Details'!$N$28), 'Personnel Details'!$Q$28, IF(AND(NOT('Personnel Details'!$I$28=""), $B370&gt;='Personnel Details'!$I$28), 'Personnel Details'!$L$28, 'Personnel Details'!$G$28)))</f>
        <v/>
      </c>
      <c r="KU370" s="59">
        <f t="shared" si="876"/>
        <v>0</v>
      </c>
      <c r="KV370" s="53"/>
      <c r="KX370" s="78" t="str">
        <f>IF(KX$9="", "", IF(AND(NOT('Personnel Details'!$N$29=""), $B370&gt;='Personnel Details'!$N$29), 'Personnel Details'!$O$29, IF(AND(NOT('Personnel Details'!$I$29=""), $B370&gt;='Personnel Details'!$I$29), 'Personnel Details'!$J$29, 'Personnel Details'!$E$29)))</f>
        <v/>
      </c>
      <c r="KY370" s="59" t="str">
        <f>IF(KX$9="", "", IF(AND(NOT('Personnel Details'!$N$29=""), $B370&gt;='Personnel Details'!$N$29), IF('Personnel Details'!$P$29="","", 'Personnel Details'!$P$29), IF(AND(NOT('Personnel Details'!$I$29=""), $B370&gt;='Personnel Details'!$I$29), IF('Personnel Details'!$K$29="", "", 'Personnel Details'!$K$29), IF('Personnel Details'!$F$29="", "", 'Personnel Details'!$F$29))))</f>
        <v/>
      </c>
      <c r="KZ370" s="79" t="str">
        <f>IF(KX$9="", "", IF(AND(NOT('Personnel Details'!$N$29=""), $B370&gt;='Personnel Details'!$N$29), 'Personnel Details'!$Q$29, IF(AND(NOT('Personnel Details'!$I$29=""), $B370&gt;='Personnel Details'!$I$29), 'Personnel Details'!$L$29, 'Personnel Details'!$G$29)))</f>
        <v/>
      </c>
      <c r="LA370" s="59">
        <f t="shared" si="877"/>
        <v>0</v>
      </c>
      <c r="LB370" s="53"/>
      <c r="LD370" s="78" t="str">
        <f>IF(LD$9="", "", IF(AND(NOT('Personnel Details'!$N$30=""), $B370&gt;='Personnel Details'!$N$30), 'Personnel Details'!$O$30, IF(AND(NOT('Personnel Details'!$I$30=""), $B370&gt;='Personnel Details'!$I$30), 'Personnel Details'!$J$30, 'Personnel Details'!$E$30)))</f>
        <v/>
      </c>
      <c r="LE370" s="59" t="str">
        <f>IF(LD$9="", "", IF(AND(NOT('Personnel Details'!$N$30=""), $B370&gt;='Personnel Details'!$N$30), IF('Personnel Details'!$P$30="","", 'Personnel Details'!$P$30), IF(AND(NOT('Personnel Details'!$I$30=""), $B370&gt;='Personnel Details'!$I$30), IF('Personnel Details'!$K$30="", "", 'Personnel Details'!$K$30), IF('Personnel Details'!$F$30="", "", 'Personnel Details'!$F$30))))</f>
        <v/>
      </c>
      <c r="LF370" s="79" t="str">
        <f>IF(LD$9="", "", IF(AND(NOT('Personnel Details'!$N$30=""), $B370&gt;='Personnel Details'!$N$30), 'Personnel Details'!$Q$30, IF(AND(NOT('Personnel Details'!$I$30=""), $B370&gt;='Personnel Details'!$I$30), 'Personnel Details'!$L$30, 'Personnel Details'!$G$30)))</f>
        <v/>
      </c>
      <c r="LG370" s="59">
        <f t="shared" si="878"/>
        <v>0</v>
      </c>
      <c r="LH370" s="53"/>
      <c r="LJ370" s="78" t="str">
        <f>IF(LJ$9="", "", IF(AND(NOT('Personnel Details'!$N$31=""), $B370&gt;='Personnel Details'!$N$31), 'Personnel Details'!$O$31, IF(AND(NOT('Personnel Details'!$I$31=""), $B370&gt;='Personnel Details'!$I$31), 'Personnel Details'!$J$31, 'Personnel Details'!$E$31)))</f>
        <v/>
      </c>
      <c r="LK370" s="59" t="str">
        <f>IF(LJ$9="", "", IF(AND(NOT('Personnel Details'!$N$31=""), $B370&gt;='Personnel Details'!$N$31), IF('Personnel Details'!$P$31="","", 'Personnel Details'!$P$31), IF(AND(NOT('Personnel Details'!$I$31=""), $B370&gt;='Personnel Details'!$I$31), IF('Personnel Details'!$K$31="", "", 'Personnel Details'!$K$31), IF('Personnel Details'!$F$31="", "", 'Personnel Details'!$F$31))))</f>
        <v/>
      </c>
      <c r="LL370" s="79" t="str">
        <f>IF(LJ$9="", "", IF(AND(NOT('Personnel Details'!$N$31=""), $B370&gt;='Personnel Details'!$N$31), 'Personnel Details'!$Q$31, IF(AND(NOT('Personnel Details'!$I$31=""), $B370&gt;='Personnel Details'!$I$31), 'Personnel Details'!$L$31, 'Personnel Details'!$G$31)))</f>
        <v/>
      </c>
      <c r="LM370" s="59">
        <f t="shared" si="879"/>
        <v>0</v>
      </c>
      <c r="LN370" s="53"/>
      <c r="LP370" s="78" t="str">
        <f>IF(LP$9="", "", IF(AND(NOT('Personnel Details'!$N$32=""), $B370&gt;='Personnel Details'!$N$32), 'Personnel Details'!$O$32, IF(AND(NOT('Personnel Details'!$I$32=""), $B370&gt;='Personnel Details'!$I$32), 'Personnel Details'!$J$32, 'Personnel Details'!$E$32)))</f>
        <v/>
      </c>
      <c r="LQ370" s="59" t="str">
        <f>IF(LP$9="", "", IF(AND(NOT('Personnel Details'!$N$32=""), $B370&gt;='Personnel Details'!$N$32), IF('Personnel Details'!$P$32="","", 'Personnel Details'!$P$32), IF(AND(NOT('Personnel Details'!$I$32=""), $B370&gt;='Personnel Details'!$I$32), IF('Personnel Details'!$K$32="", "", 'Personnel Details'!$K$32), IF('Personnel Details'!$F$32="", "", 'Personnel Details'!$F$32))))</f>
        <v/>
      </c>
      <c r="LR370" s="79" t="str">
        <f>IF(LP$9="", "", IF(AND(NOT('Personnel Details'!$N$32=""), $B370&gt;='Personnel Details'!$N$32), 'Personnel Details'!$Q$32, IF(AND(NOT('Personnel Details'!$I$32=""), $B370&gt;='Personnel Details'!$I$32), 'Personnel Details'!$L$32, 'Personnel Details'!$G$32)))</f>
        <v/>
      </c>
      <c r="LS370" s="59">
        <f t="shared" si="880"/>
        <v>0</v>
      </c>
      <c r="LT370" s="53"/>
      <c r="LV370" s="78" t="str">
        <f>IF(LV$9="", "", IF(AND(NOT('Personnel Details'!$N$33=""), $B370&gt;='Personnel Details'!$N$33), 'Personnel Details'!$O$33, IF(AND(NOT('Personnel Details'!$I$33=""), $B370&gt;='Personnel Details'!$I$33), 'Personnel Details'!$J$33, 'Personnel Details'!$E$33)))</f>
        <v/>
      </c>
      <c r="LW370" s="59" t="str">
        <f>IF(LV$9="", "", IF(AND(NOT('Personnel Details'!$N$33=""), $B370&gt;='Personnel Details'!$N$33), IF('Personnel Details'!$P$33="","", 'Personnel Details'!$P$33), IF(AND(NOT('Personnel Details'!$I$33=""), $B370&gt;='Personnel Details'!$I$33), IF('Personnel Details'!$K$33="", "", 'Personnel Details'!$K$33), IF('Personnel Details'!$F$33="", "", 'Personnel Details'!$F$33))))</f>
        <v/>
      </c>
      <c r="LX370" s="79" t="str">
        <f>IF(LV$9="", "", IF(AND(NOT('Personnel Details'!$N$33=""), $B370&gt;='Personnel Details'!$N$33), 'Personnel Details'!$Q$33, IF(AND(NOT('Personnel Details'!$I$33=""), $B370&gt;='Personnel Details'!$I$33), 'Personnel Details'!$L$33, 'Personnel Details'!$G$33)))</f>
        <v/>
      </c>
      <c r="LY370" s="59">
        <f t="shared" si="881"/>
        <v>0</v>
      </c>
      <c r="LZ370" s="53"/>
      <c r="MB370" s="78" t="str">
        <f>IF(MB$9="", "", IF(AND(NOT('Personnel Details'!$N$34=""), $B370&gt;='Personnel Details'!$N$34), 'Personnel Details'!$O$34, IF(AND(NOT('Personnel Details'!$I$34=""), $B370&gt;='Personnel Details'!$I$34), 'Personnel Details'!$J$34, 'Personnel Details'!$E$34)))</f>
        <v/>
      </c>
      <c r="MC370" s="59" t="str">
        <f>IF(MB$9="", "", IF(AND(NOT('Personnel Details'!$N$34=""), $B370&gt;='Personnel Details'!$N$34), IF('Personnel Details'!$P$34="","", 'Personnel Details'!$P$34), IF(AND(NOT('Personnel Details'!$I$34=""), $B370&gt;='Personnel Details'!$I$34), IF('Personnel Details'!$K$34="", "", 'Personnel Details'!$K$34), IF('Personnel Details'!$F$34="", "", 'Personnel Details'!$F$34))))</f>
        <v/>
      </c>
      <c r="MD370" s="79" t="str">
        <f>IF(MB$9="", "", IF(AND(NOT('Personnel Details'!$N$34=""), $B370&gt;='Personnel Details'!$N$34), 'Personnel Details'!$Q$34, IF(AND(NOT('Personnel Details'!$I$34=""), $B370&gt;='Personnel Details'!$I$34), 'Personnel Details'!$L$34, 'Personnel Details'!$G$34)))</f>
        <v/>
      </c>
      <c r="ME370" s="59">
        <f t="shared" si="882"/>
        <v>0</v>
      </c>
      <c r="MF370" s="53"/>
      <c r="MH370" s="78" t="str">
        <f>IF(MH$9="", "", IF(AND(NOT('Personnel Details'!$N$35=""), $B370&gt;='Personnel Details'!$N$35), 'Personnel Details'!$O$35, IF(AND(NOT('Personnel Details'!$I$35=""), $B370&gt;='Personnel Details'!$I$35), 'Personnel Details'!$J$35, 'Personnel Details'!$E$35)))</f>
        <v/>
      </c>
      <c r="MI370" s="59" t="str">
        <f>IF(MH$9="", "", IF(AND(NOT('Personnel Details'!$N$35=""), $B370&gt;='Personnel Details'!$N$35), IF('Personnel Details'!$P$35="","", 'Personnel Details'!$P$35), IF(AND(NOT('Personnel Details'!$I$35=""), $B370&gt;='Personnel Details'!$I$35), IF('Personnel Details'!$K$35="", "", 'Personnel Details'!$K$35), IF('Personnel Details'!$F$35="", "", 'Personnel Details'!$F$35))))</f>
        <v/>
      </c>
      <c r="MJ370" s="79" t="str">
        <f>IF(MH$9="", "", IF(AND(NOT('Personnel Details'!$N$35=""), $B370&gt;='Personnel Details'!$N$35), 'Personnel Details'!$Q$35, IF(AND(NOT('Personnel Details'!$I$35=""), $B370&gt;='Personnel Details'!$I$35), 'Personnel Details'!$L$35, 'Personnel Details'!$G$35)))</f>
        <v/>
      </c>
      <c r="MK370" s="59">
        <f t="shared" si="883"/>
        <v>0</v>
      </c>
      <c r="ML370" s="53"/>
      <c r="MN370" s="78" t="str">
        <f>IF(MN$9="", "", IF(AND(NOT('Personnel Details'!$N$36=""), $B370&gt;='Personnel Details'!$N$36), 'Personnel Details'!$O$36, IF(AND(NOT('Personnel Details'!$I$36=""), $B370&gt;='Personnel Details'!$I$36), 'Personnel Details'!$J$36, 'Personnel Details'!$E$36)))</f>
        <v/>
      </c>
      <c r="MO370" s="59" t="str">
        <f>IF(MN$9="", "", IF(AND(NOT('Personnel Details'!$N$36=""), $B370&gt;='Personnel Details'!$N$36), IF('Personnel Details'!$P$36="","", 'Personnel Details'!$P$36), IF(AND(NOT('Personnel Details'!$I$36=""), $B370&gt;='Personnel Details'!$I$36), IF('Personnel Details'!$K$36="", "", 'Personnel Details'!$K$36), IF('Personnel Details'!$F$36="", "", 'Personnel Details'!$F$36))))</f>
        <v/>
      </c>
      <c r="MP370" s="79" t="str">
        <f>IF(MN$9="", "", IF(AND(NOT('Personnel Details'!$N$36=""), $B370&gt;='Personnel Details'!$N$36), 'Personnel Details'!$Q$36, IF(AND(NOT('Personnel Details'!$I$36=""), $B370&gt;='Personnel Details'!$I$36), 'Personnel Details'!$L$36, 'Personnel Details'!$G$36)))</f>
        <v/>
      </c>
      <c r="MQ370" s="59">
        <f t="shared" si="884"/>
        <v>0</v>
      </c>
      <c r="MR370" s="53"/>
      <c r="MT370" s="78" t="str">
        <f>IF(MT$9="", "", IF(AND(NOT('Personnel Details'!$N$37=""), $B370&gt;='Personnel Details'!$N$37), 'Personnel Details'!$O$37, IF(AND(NOT('Personnel Details'!$I$37=""), $B370&gt;='Personnel Details'!$I$37), 'Personnel Details'!$J$37, 'Personnel Details'!$E$37)))</f>
        <v/>
      </c>
      <c r="MU370" s="59" t="str">
        <f>IF(MT$9="", "", IF(AND(NOT('Personnel Details'!$N$37=""), $B370&gt;='Personnel Details'!$N$37), IF('Personnel Details'!$P$37="","", 'Personnel Details'!$P$37), IF(AND(NOT('Personnel Details'!$I$37=""), $B370&gt;='Personnel Details'!$I$37), IF('Personnel Details'!$K$37="", "", 'Personnel Details'!$K$37), IF('Personnel Details'!$F$37="", "", 'Personnel Details'!$F$37))))</f>
        <v/>
      </c>
      <c r="MV370" s="79" t="str">
        <f>IF(MT$9="", "", IF(AND(NOT('Personnel Details'!$N$37=""), $B370&gt;='Personnel Details'!$N$37), 'Personnel Details'!$Q$37, IF(AND(NOT('Personnel Details'!$I$37=""), $B370&gt;='Personnel Details'!$I$37), 'Personnel Details'!$L$37, 'Personnel Details'!$G$37)))</f>
        <v/>
      </c>
      <c r="MW370" s="59">
        <f t="shared" si="885"/>
        <v>0</v>
      </c>
      <c r="MX370" s="53"/>
      <c r="MZ370" s="78" t="str">
        <f>IF(MZ$9="", "", IF(AND(NOT('Personnel Details'!$N$38=""), $B370&gt;='Personnel Details'!$N$38), 'Personnel Details'!$O$38, IF(AND(NOT('Personnel Details'!$I$38=""), $B370&gt;='Personnel Details'!$I$38), 'Personnel Details'!$J$38, 'Personnel Details'!$E$38)))</f>
        <v/>
      </c>
      <c r="NA370" s="59" t="str">
        <f>IF(MZ$9="", "", IF(AND(NOT('Personnel Details'!$N$38=""), $B370&gt;='Personnel Details'!$N$38), IF('Personnel Details'!$P$38="","", 'Personnel Details'!$P$38), IF(AND(NOT('Personnel Details'!$I$38=""), $B370&gt;='Personnel Details'!$I$38), IF('Personnel Details'!$K$38="", "", 'Personnel Details'!$K$38), IF('Personnel Details'!$F$38="", "", 'Personnel Details'!$F$38))))</f>
        <v/>
      </c>
      <c r="NB370" s="79" t="str">
        <f>IF(MZ$9="", "", IF(AND(NOT('Personnel Details'!$N$38=""), $B370&gt;='Personnel Details'!$N$38), 'Personnel Details'!$Q$38, IF(AND(NOT('Personnel Details'!$I$38=""), $B370&gt;='Personnel Details'!$I$38), 'Personnel Details'!$L$38, 'Personnel Details'!$G$38)))</f>
        <v/>
      </c>
      <c r="NC370" s="59">
        <f t="shared" si="886"/>
        <v>0</v>
      </c>
      <c r="ND370" s="53"/>
      <c r="NF370" s="78" t="str">
        <f>IF(NF$9="", "", IF(AND(NOT('Personnel Details'!$N$39=""), $B370&gt;='Personnel Details'!$N$39), 'Personnel Details'!$O$39, IF(AND(NOT('Personnel Details'!$I$39=""), $B370&gt;='Personnel Details'!$I$39), 'Personnel Details'!$J$39, 'Personnel Details'!$E$39)))</f>
        <v/>
      </c>
      <c r="NG370" s="59" t="str">
        <f>IF(NF$9="", "", IF(AND(NOT('Personnel Details'!$N$39=""), $B370&gt;='Personnel Details'!$N$39), IF('Personnel Details'!$P$39="","", 'Personnel Details'!$P$39), IF(AND(NOT('Personnel Details'!$I$39=""), $B370&gt;='Personnel Details'!$I$39), IF('Personnel Details'!$K$39="", "", 'Personnel Details'!$K$39), IF('Personnel Details'!$F$39="", "", 'Personnel Details'!$F$39))))</f>
        <v/>
      </c>
      <c r="NH370" s="79" t="str">
        <f>IF(NF$9="", "", IF(AND(NOT('Personnel Details'!$N$39=""), $B370&gt;='Personnel Details'!$N$39), 'Personnel Details'!$Q$39, IF(AND(NOT('Personnel Details'!$I$39=""), $B370&gt;='Personnel Details'!$I$39), 'Personnel Details'!$L$39, 'Personnel Details'!$G$39)))</f>
        <v/>
      </c>
      <c r="NI370" s="59">
        <f t="shared" si="887"/>
        <v>0</v>
      </c>
      <c r="NJ370" s="53"/>
      <c r="NL370" s="78" t="str">
        <f>IF(NL$9="", "", IF(AND(NOT('Personnel Details'!$N$40=""), $B370&gt;='Personnel Details'!$N$40), 'Personnel Details'!$O$40, IF(AND(NOT('Personnel Details'!$I$40=""), $B370&gt;='Personnel Details'!$I$40), 'Personnel Details'!$J$40, 'Personnel Details'!$E$40)))</f>
        <v/>
      </c>
      <c r="NM370" s="59" t="str">
        <f>IF(NL$9="", "", IF(AND(NOT('Personnel Details'!$N$40=""), $B370&gt;='Personnel Details'!$N$40), IF('Personnel Details'!$P$40="","", 'Personnel Details'!$P$40), IF(AND(NOT('Personnel Details'!$I$40=""), $B370&gt;='Personnel Details'!$I$40), IF('Personnel Details'!$K$40="", "", 'Personnel Details'!$K$40), IF('Personnel Details'!$F$40="", "", 'Personnel Details'!$F$40))))</f>
        <v/>
      </c>
      <c r="NN370" s="79" t="str">
        <f>IF(NL$9="", "", IF(AND(NOT('Personnel Details'!$N$40=""), $B370&gt;='Personnel Details'!$N$40), 'Personnel Details'!$Q$40, IF(AND(NOT('Personnel Details'!$I$40=""), $B370&gt;='Personnel Details'!$I$40), 'Personnel Details'!$L$40, 'Personnel Details'!$G$40)))</f>
        <v/>
      </c>
      <c r="NO370" s="59">
        <f t="shared" si="888"/>
        <v>0</v>
      </c>
      <c r="NP370" s="53"/>
    </row>
    <row r="371" spans="1:380" x14ac:dyDescent="0.25">
      <c r="A371" s="32"/>
      <c r="B371" s="113">
        <f>IFERROR(IF(B370+1&gt;'Personnel Details'!$U$5, "", B370+1), "")</f>
        <v>44191</v>
      </c>
      <c r="C371" s="32"/>
      <c r="D371" s="120"/>
      <c r="E371" s="13" t="str">
        <f t="shared" si="767"/>
        <v/>
      </c>
      <c r="F371" s="13" t="str">
        <f t="shared" si="798"/>
        <v/>
      </c>
      <c r="G371" s="56" t="str">
        <f t="shared" si="889"/>
        <v/>
      </c>
      <c r="H371" s="16" t="str">
        <f t="shared" si="799"/>
        <v/>
      </c>
      <c r="I371" s="32"/>
      <c r="J371" s="120"/>
      <c r="K371" s="62" t="str">
        <f t="shared" si="768"/>
        <v/>
      </c>
      <c r="L371" s="62" t="str">
        <f t="shared" si="800"/>
        <v/>
      </c>
      <c r="M371" s="65" t="str">
        <f t="shared" si="890"/>
        <v/>
      </c>
      <c r="N371" s="68" t="str">
        <f t="shared" si="801"/>
        <v/>
      </c>
      <c r="O371" s="32"/>
      <c r="P371" s="120"/>
      <c r="Q371" s="62" t="str">
        <f t="shared" si="769"/>
        <v/>
      </c>
      <c r="R371" s="62" t="str">
        <f t="shared" si="802"/>
        <v/>
      </c>
      <c r="S371" s="65" t="str">
        <f t="shared" si="891"/>
        <v/>
      </c>
      <c r="T371" s="68" t="str">
        <f t="shared" si="803"/>
        <v/>
      </c>
      <c r="U371" s="32"/>
      <c r="V371" s="120"/>
      <c r="W371" s="62" t="str">
        <f t="shared" si="770"/>
        <v/>
      </c>
      <c r="X371" s="62" t="str">
        <f t="shared" si="804"/>
        <v/>
      </c>
      <c r="Y371" s="65" t="str">
        <f t="shared" si="892"/>
        <v/>
      </c>
      <c r="Z371" s="68" t="str">
        <f t="shared" si="805"/>
        <v/>
      </c>
      <c r="AA371" s="32"/>
      <c r="AB371" s="120"/>
      <c r="AC371" s="62" t="str">
        <f t="shared" si="771"/>
        <v/>
      </c>
      <c r="AD371" s="62" t="str">
        <f t="shared" si="806"/>
        <v/>
      </c>
      <c r="AE371" s="65" t="str">
        <f t="shared" si="893"/>
        <v/>
      </c>
      <c r="AF371" s="68" t="str">
        <f t="shared" si="807"/>
        <v/>
      </c>
      <c r="AG371" s="32"/>
      <c r="AH371" s="120"/>
      <c r="AI371" s="62" t="str">
        <f t="shared" si="772"/>
        <v/>
      </c>
      <c r="AJ371" s="62" t="str">
        <f t="shared" si="808"/>
        <v/>
      </c>
      <c r="AK371" s="65" t="str">
        <f t="shared" si="894"/>
        <v/>
      </c>
      <c r="AL371" s="68" t="str">
        <f t="shared" si="809"/>
        <v/>
      </c>
      <c r="AM371" s="32"/>
      <c r="AN371" s="120"/>
      <c r="AO371" s="62" t="str">
        <f t="shared" si="773"/>
        <v/>
      </c>
      <c r="AP371" s="62" t="str">
        <f t="shared" si="810"/>
        <v/>
      </c>
      <c r="AQ371" s="65" t="str">
        <f t="shared" si="895"/>
        <v/>
      </c>
      <c r="AR371" s="68" t="str">
        <f t="shared" si="811"/>
        <v/>
      </c>
      <c r="AS371" s="32"/>
      <c r="AT371" s="120"/>
      <c r="AU371" s="62" t="str">
        <f t="shared" si="774"/>
        <v/>
      </c>
      <c r="AV371" s="62" t="str">
        <f t="shared" si="812"/>
        <v/>
      </c>
      <c r="AW371" s="65" t="str">
        <f t="shared" si="896"/>
        <v/>
      </c>
      <c r="AX371" s="68" t="str">
        <f t="shared" si="813"/>
        <v/>
      </c>
      <c r="AY371" s="32"/>
      <c r="AZ371" s="120"/>
      <c r="BA371" s="62" t="str">
        <f t="shared" si="775"/>
        <v/>
      </c>
      <c r="BB371" s="62" t="str">
        <f t="shared" si="814"/>
        <v/>
      </c>
      <c r="BC371" s="65" t="str">
        <f t="shared" si="897"/>
        <v/>
      </c>
      <c r="BD371" s="68" t="str">
        <f t="shared" si="815"/>
        <v/>
      </c>
      <c r="BE371" s="32"/>
      <c r="BF371" s="120"/>
      <c r="BG371" s="62" t="str">
        <f t="shared" si="776"/>
        <v/>
      </c>
      <c r="BH371" s="62" t="str">
        <f t="shared" si="816"/>
        <v/>
      </c>
      <c r="BI371" s="65" t="str">
        <f t="shared" si="898"/>
        <v/>
      </c>
      <c r="BJ371" s="68" t="str">
        <f t="shared" si="817"/>
        <v/>
      </c>
      <c r="BK371" s="32"/>
      <c r="BL371" s="120"/>
      <c r="BM371" s="62" t="str">
        <f t="shared" si="777"/>
        <v/>
      </c>
      <c r="BN371" s="62" t="str">
        <f t="shared" si="818"/>
        <v/>
      </c>
      <c r="BO371" s="65" t="str">
        <f t="shared" si="899"/>
        <v/>
      </c>
      <c r="BP371" s="68" t="str">
        <f t="shared" si="819"/>
        <v/>
      </c>
      <c r="BQ371" s="32"/>
      <c r="BR371" s="120"/>
      <c r="BS371" s="62" t="str">
        <f t="shared" si="778"/>
        <v/>
      </c>
      <c r="BT371" s="62" t="str">
        <f t="shared" si="820"/>
        <v/>
      </c>
      <c r="BU371" s="65" t="str">
        <f t="shared" si="900"/>
        <v/>
      </c>
      <c r="BV371" s="68" t="str">
        <f t="shared" si="821"/>
        <v/>
      </c>
      <c r="BW371" s="32"/>
      <c r="BX371" s="120"/>
      <c r="BY371" s="62" t="str">
        <f t="shared" si="779"/>
        <v/>
      </c>
      <c r="BZ371" s="62" t="str">
        <f t="shared" si="822"/>
        <v/>
      </c>
      <c r="CA371" s="65" t="str">
        <f t="shared" si="901"/>
        <v/>
      </c>
      <c r="CB371" s="68" t="str">
        <f t="shared" si="823"/>
        <v/>
      </c>
      <c r="CC371" s="32"/>
      <c r="CD371" s="120"/>
      <c r="CE371" s="62" t="str">
        <f t="shared" si="780"/>
        <v/>
      </c>
      <c r="CF371" s="62" t="str">
        <f t="shared" si="824"/>
        <v/>
      </c>
      <c r="CG371" s="65" t="str">
        <f t="shared" si="902"/>
        <v/>
      </c>
      <c r="CH371" s="68" t="str">
        <f t="shared" si="825"/>
        <v/>
      </c>
      <c r="CI371" s="32"/>
      <c r="CJ371" s="120"/>
      <c r="CK371" s="62" t="str">
        <f t="shared" si="781"/>
        <v/>
      </c>
      <c r="CL371" s="62" t="str">
        <f t="shared" si="826"/>
        <v/>
      </c>
      <c r="CM371" s="65" t="str">
        <f t="shared" si="903"/>
        <v/>
      </c>
      <c r="CN371" s="68" t="str">
        <f t="shared" si="827"/>
        <v/>
      </c>
      <c r="CO371" s="32"/>
      <c r="CP371" s="120"/>
      <c r="CQ371" s="62" t="str">
        <f t="shared" si="782"/>
        <v/>
      </c>
      <c r="CR371" s="62" t="str">
        <f t="shared" si="828"/>
        <v/>
      </c>
      <c r="CS371" s="65" t="str">
        <f t="shared" si="904"/>
        <v/>
      </c>
      <c r="CT371" s="68" t="str">
        <f t="shared" si="829"/>
        <v/>
      </c>
      <c r="CU371" s="32"/>
      <c r="CV371" s="120"/>
      <c r="CW371" s="62" t="str">
        <f t="shared" si="783"/>
        <v/>
      </c>
      <c r="CX371" s="62" t="str">
        <f t="shared" si="830"/>
        <v/>
      </c>
      <c r="CY371" s="65" t="str">
        <f t="shared" si="905"/>
        <v/>
      </c>
      <c r="CZ371" s="68" t="str">
        <f t="shared" si="831"/>
        <v/>
      </c>
      <c r="DA371" s="32"/>
      <c r="DB371" s="120"/>
      <c r="DC371" s="62" t="str">
        <f t="shared" si="784"/>
        <v/>
      </c>
      <c r="DD371" s="62" t="str">
        <f t="shared" si="832"/>
        <v/>
      </c>
      <c r="DE371" s="65" t="str">
        <f t="shared" si="906"/>
        <v/>
      </c>
      <c r="DF371" s="68" t="str">
        <f t="shared" si="833"/>
        <v/>
      </c>
      <c r="DG371" s="32"/>
      <c r="DH371" s="120"/>
      <c r="DI371" s="62" t="str">
        <f t="shared" si="785"/>
        <v/>
      </c>
      <c r="DJ371" s="62" t="str">
        <f t="shared" si="834"/>
        <v/>
      </c>
      <c r="DK371" s="65" t="str">
        <f t="shared" si="907"/>
        <v/>
      </c>
      <c r="DL371" s="68" t="str">
        <f t="shared" si="835"/>
        <v/>
      </c>
      <c r="DM371" s="32"/>
      <c r="DN371" s="120"/>
      <c r="DO371" s="62" t="str">
        <f t="shared" si="786"/>
        <v/>
      </c>
      <c r="DP371" s="62" t="str">
        <f t="shared" si="836"/>
        <v/>
      </c>
      <c r="DQ371" s="65" t="str">
        <f t="shared" si="908"/>
        <v/>
      </c>
      <c r="DR371" s="68" t="str">
        <f t="shared" si="837"/>
        <v/>
      </c>
      <c r="DS371" s="32"/>
      <c r="DT371" s="120"/>
      <c r="DU371" s="62" t="str">
        <f t="shared" si="787"/>
        <v/>
      </c>
      <c r="DV371" s="62" t="str">
        <f t="shared" si="838"/>
        <v/>
      </c>
      <c r="DW371" s="65" t="str">
        <f t="shared" si="909"/>
        <v/>
      </c>
      <c r="DX371" s="68" t="str">
        <f t="shared" si="839"/>
        <v/>
      </c>
      <c r="DY371" s="32"/>
      <c r="DZ371" s="120"/>
      <c r="EA371" s="62" t="str">
        <f t="shared" si="788"/>
        <v/>
      </c>
      <c r="EB371" s="62" t="str">
        <f t="shared" si="840"/>
        <v/>
      </c>
      <c r="EC371" s="65" t="str">
        <f t="shared" si="910"/>
        <v/>
      </c>
      <c r="ED371" s="68" t="str">
        <f t="shared" si="841"/>
        <v/>
      </c>
      <c r="EE371" s="32"/>
      <c r="EF371" s="120"/>
      <c r="EG371" s="62" t="str">
        <f t="shared" si="789"/>
        <v/>
      </c>
      <c r="EH371" s="62" t="str">
        <f t="shared" si="842"/>
        <v/>
      </c>
      <c r="EI371" s="65" t="str">
        <f t="shared" si="911"/>
        <v/>
      </c>
      <c r="EJ371" s="68" t="str">
        <f t="shared" si="843"/>
        <v/>
      </c>
      <c r="EK371" s="32"/>
      <c r="EL371" s="120"/>
      <c r="EM371" s="62" t="str">
        <f t="shared" si="790"/>
        <v/>
      </c>
      <c r="EN371" s="62" t="str">
        <f t="shared" si="844"/>
        <v/>
      </c>
      <c r="EO371" s="65" t="str">
        <f t="shared" si="912"/>
        <v/>
      </c>
      <c r="EP371" s="68" t="str">
        <f t="shared" si="845"/>
        <v/>
      </c>
      <c r="EQ371" s="32"/>
      <c r="ER371" s="120"/>
      <c r="ES371" s="62" t="str">
        <f t="shared" si="791"/>
        <v/>
      </c>
      <c r="ET371" s="62" t="str">
        <f t="shared" si="846"/>
        <v/>
      </c>
      <c r="EU371" s="65" t="str">
        <f t="shared" si="913"/>
        <v/>
      </c>
      <c r="EV371" s="68" t="str">
        <f t="shared" si="847"/>
        <v/>
      </c>
      <c r="EW371" s="32"/>
      <c r="EX371" s="120"/>
      <c r="EY371" s="62" t="str">
        <f t="shared" si="792"/>
        <v/>
      </c>
      <c r="EZ371" s="62" t="str">
        <f t="shared" si="848"/>
        <v/>
      </c>
      <c r="FA371" s="65" t="str">
        <f t="shared" si="914"/>
        <v/>
      </c>
      <c r="FB371" s="68" t="str">
        <f t="shared" si="849"/>
        <v/>
      </c>
      <c r="FC371" s="32"/>
      <c r="FD371" s="120"/>
      <c r="FE371" s="62" t="str">
        <f t="shared" si="793"/>
        <v/>
      </c>
      <c r="FF371" s="62" t="str">
        <f t="shared" si="850"/>
        <v/>
      </c>
      <c r="FG371" s="65" t="str">
        <f t="shared" si="915"/>
        <v/>
      </c>
      <c r="FH371" s="68" t="str">
        <f t="shared" si="851"/>
        <v/>
      </c>
      <c r="FI371" s="32"/>
      <c r="FJ371" s="120"/>
      <c r="FK371" s="62" t="str">
        <f t="shared" si="794"/>
        <v/>
      </c>
      <c r="FL371" s="62" t="str">
        <f t="shared" si="852"/>
        <v/>
      </c>
      <c r="FM371" s="65" t="str">
        <f t="shared" si="916"/>
        <v/>
      </c>
      <c r="FN371" s="68" t="str">
        <f t="shared" si="853"/>
        <v/>
      </c>
      <c r="FO371" s="32"/>
      <c r="FP371" s="120"/>
      <c r="FQ371" s="62" t="str">
        <f t="shared" si="795"/>
        <v/>
      </c>
      <c r="FR371" s="62" t="str">
        <f t="shared" si="854"/>
        <v/>
      </c>
      <c r="FS371" s="65" t="str">
        <f t="shared" si="917"/>
        <v/>
      </c>
      <c r="FT371" s="68" t="str">
        <f t="shared" si="855"/>
        <v/>
      </c>
      <c r="FU371" s="32"/>
      <c r="FV371" s="120"/>
      <c r="FW371" s="62" t="str">
        <f t="shared" si="796"/>
        <v/>
      </c>
      <c r="FX371" s="62" t="str">
        <f t="shared" si="856"/>
        <v/>
      </c>
      <c r="FY371" s="65" t="str">
        <f t="shared" si="918"/>
        <v/>
      </c>
      <c r="FZ371" s="68" t="str">
        <f t="shared" si="857"/>
        <v/>
      </c>
      <c r="GA371" s="32"/>
      <c r="GC371" s="7" t="str">
        <f t="shared" si="858"/>
        <v>Dec 2020</v>
      </c>
      <c r="GD371" s="7" t="str">
        <f t="shared" ca="1" si="797"/>
        <v>Weekend</v>
      </c>
      <c r="GT371" s="71">
        <f>IF(GT$9="", "", IF(AND(NOT('Personnel Details'!$N$11=""), $B371&gt;='Personnel Details'!$N$11), 'Personnel Details'!$O$11, IF(AND(NOT('Personnel Details'!$I$11=""), $B371&gt;='Personnel Details'!$I$11), 'Personnel Details'!$J$11, 'Personnel Details'!$E$11)))</f>
        <v>0.8</v>
      </c>
      <c r="GU371" s="59" t="str">
        <f>IF(GT$9="", "", IF(AND(NOT('Personnel Details'!$N$11=""), $B371&gt;='Personnel Details'!$N$11), IF('Personnel Details'!$P$11="","", 'Personnel Details'!$P$11), IF(AND(NOT('Personnel Details'!$I$11=""), $B371&gt;='Personnel Details'!$I$11), IF('Personnel Details'!$K$11="", "", 'Personnel Details'!$K$11), IF('Personnel Details'!$F$11="", "", 'Personnel Details'!$F$11))))</f>
        <v/>
      </c>
      <c r="GV371" s="74">
        <f>IF(GT$9="", "", IF(AND(NOT('Personnel Details'!$N$11=""), $B371&gt;='Personnel Details'!$N$11), 'Personnel Details'!$Q$11, IF(AND(NOT('Personnel Details'!$I$11=""), $B371&gt;='Personnel Details'!$I$11), 'Personnel Details'!$L$11, 'Personnel Details'!$G$11)))</f>
        <v>0</v>
      </c>
      <c r="GW371" s="59">
        <f t="shared" si="859"/>
        <v>0</v>
      </c>
      <c r="GX371" s="53"/>
      <c r="GZ371" s="78">
        <f>IF(GZ$9="", "", IF(AND(NOT('Personnel Details'!$N$12=""), $B371&gt;='Personnel Details'!$N$12), 'Personnel Details'!$O$12, IF(AND(NOT('Personnel Details'!$I$12=""), $B371&gt;='Personnel Details'!$I$12), 'Personnel Details'!$J$12, 'Personnel Details'!$E$12)))</f>
        <v>0.8</v>
      </c>
      <c r="HA371" s="59" t="str">
        <f>IF(GZ$9="", "", IF(AND(NOT('Personnel Details'!$N$12=""), $B371&gt;='Personnel Details'!$N$12), IF('Personnel Details'!$P$12="","", 'Personnel Details'!$P$12), IF(AND(NOT('Personnel Details'!$I$12=""), $B371&gt;='Personnel Details'!$I$12), IF('Personnel Details'!$K$12="", "", 'Personnel Details'!$K$12), IF('Personnel Details'!$F$12="", "", 'Personnel Details'!$F$12))))</f>
        <v/>
      </c>
      <c r="HB371" s="79">
        <f>IF(GZ$9="", "", IF(AND(NOT('Personnel Details'!$N$12=""), $B371&gt;='Personnel Details'!$N$12), 'Personnel Details'!$Q$12, IF(AND(NOT('Personnel Details'!$I$12=""), $B371&gt;='Personnel Details'!$I$12), 'Personnel Details'!$L$12, 'Personnel Details'!$G$12)))</f>
        <v>0</v>
      </c>
      <c r="HC371" s="59">
        <f t="shared" si="860"/>
        <v>0</v>
      </c>
      <c r="HD371" s="53"/>
      <c r="HF371" s="78">
        <f>IF(HF$9="", "", IF(AND(NOT('Personnel Details'!$N$13=""), $B371&gt;='Personnel Details'!$N$13), 'Personnel Details'!$O$13, IF(AND(NOT('Personnel Details'!$I$13=""), $B371&gt;='Personnel Details'!$I$13), 'Personnel Details'!$J$13, 'Personnel Details'!$E$13)))</f>
        <v>0.8</v>
      </c>
      <c r="HG371" s="59" t="str">
        <f>IF(HF$9="", "", IF(AND(NOT('Personnel Details'!$N$13=""), $B371&gt;='Personnel Details'!$N$13), IF('Personnel Details'!$P$13="","", 'Personnel Details'!$P$13), IF(AND(NOT('Personnel Details'!$I$13=""), $B371&gt;='Personnel Details'!$I$13), IF('Personnel Details'!$K$13="", "", 'Personnel Details'!$K$13), IF('Personnel Details'!$F$13="", "", 'Personnel Details'!$F$13))))</f>
        <v/>
      </c>
      <c r="HH371" s="79">
        <f>IF(HF$9="", "", IF(AND(NOT('Personnel Details'!$N$13=""), $B371&gt;='Personnel Details'!$N$13), 'Personnel Details'!$Q$13, IF(AND(NOT('Personnel Details'!$I$13=""), $B371&gt;='Personnel Details'!$I$13), 'Personnel Details'!$L$13, 'Personnel Details'!$G$13)))</f>
        <v>0</v>
      </c>
      <c r="HI371" s="59">
        <f t="shared" si="861"/>
        <v>0</v>
      </c>
      <c r="HJ371" s="53"/>
      <c r="HL371" s="78">
        <f>IF(HL$9="", "", IF(AND(NOT('Personnel Details'!$N$14=""), $B371&gt;='Personnel Details'!$N$14), 'Personnel Details'!$O$14, IF(AND(NOT('Personnel Details'!$I$14=""), $B371&gt;='Personnel Details'!$I$14), 'Personnel Details'!$J$14, 'Personnel Details'!$E$14)))</f>
        <v>0.8</v>
      </c>
      <c r="HM371" s="59">
        <f>IF(HL$9="", "", IF(AND(NOT('Personnel Details'!$N$14=""), $B371&gt;='Personnel Details'!$N$14), IF('Personnel Details'!$P$14="","", 'Personnel Details'!$P$14), IF(AND(NOT('Personnel Details'!$I$14=""), $B371&gt;='Personnel Details'!$I$14), IF('Personnel Details'!$K$14="", "", 'Personnel Details'!$K$14), IF('Personnel Details'!$F$14="", "", 'Personnel Details'!$F$14))))</f>
        <v>2000</v>
      </c>
      <c r="HN371" s="79">
        <f>IF(HL$9="", "", IF(AND(NOT('Personnel Details'!$N$14=""), $B371&gt;='Personnel Details'!$N$14), 'Personnel Details'!$Q$14, IF(AND(NOT('Personnel Details'!$I$14=""), $B371&gt;='Personnel Details'!$I$14), 'Personnel Details'!$L$14, 'Personnel Details'!$G$14)))</f>
        <v>0.85</v>
      </c>
      <c r="HO371" s="59">
        <f t="shared" si="862"/>
        <v>0</v>
      </c>
      <c r="HP371" s="53"/>
      <c r="HR371" s="78" t="str">
        <f>IF(HR$9="", "", IF(AND(NOT('Personnel Details'!$N$15=""), $B371&gt;='Personnel Details'!$N$15), 'Personnel Details'!$O$15, IF(AND(NOT('Personnel Details'!$I$15=""), $B371&gt;='Personnel Details'!$I$15), 'Personnel Details'!$J$15, 'Personnel Details'!$E$15)))</f>
        <v/>
      </c>
      <c r="HS371" s="59" t="str">
        <f>IF(HR$9="", "", IF(AND(NOT('Personnel Details'!$N$15=""), $B371&gt;='Personnel Details'!$N$15), IF('Personnel Details'!$P$15="","", 'Personnel Details'!$P$15), IF(AND(NOT('Personnel Details'!$I$15=""), $B371&gt;='Personnel Details'!$I$15), IF('Personnel Details'!$K$15="", "", 'Personnel Details'!$K$15), IF('Personnel Details'!$F$15="", "", 'Personnel Details'!$F$15))))</f>
        <v/>
      </c>
      <c r="HT371" s="79" t="str">
        <f>IF(HR$9="", "", IF(AND(NOT('Personnel Details'!$N$15=""), $B371&gt;='Personnel Details'!$N$15), 'Personnel Details'!$Q$15, IF(AND(NOT('Personnel Details'!$I$15=""), $B371&gt;='Personnel Details'!$I$15), 'Personnel Details'!$L$15, 'Personnel Details'!$G$15)))</f>
        <v/>
      </c>
      <c r="HU371" s="59">
        <f t="shared" si="863"/>
        <v>0</v>
      </c>
      <c r="HV371" s="53"/>
      <c r="HX371" s="78" t="str">
        <f>IF(HX$9="", "", IF(AND(NOT('Personnel Details'!$N$16=""), $B371&gt;='Personnel Details'!$N$16), 'Personnel Details'!$O$16, IF(AND(NOT('Personnel Details'!$I$16=""), $B371&gt;='Personnel Details'!$I$16), 'Personnel Details'!$J$16, 'Personnel Details'!$E$16)))</f>
        <v/>
      </c>
      <c r="HY371" s="59" t="str">
        <f>IF(HX$9="", "", IF(AND(NOT('Personnel Details'!$N$16=""), $B371&gt;='Personnel Details'!$N$16), IF('Personnel Details'!$P$16="","", 'Personnel Details'!$P$16), IF(AND(NOT('Personnel Details'!$I$16=""), $B371&gt;='Personnel Details'!$I$16), IF('Personnel Details'!$K$16="", "", 'Personnel Details'!$K$16), IF('Personnel Details'!$F$16="", "", 'Personnel Details'!$F$16))))</f>
        <v/>
      </c>
      <c r="HZ371" s="79" t="str">
        <f>IF(HX$9="", "", IF(AND(NOT('Personnel Details'!$N$16=""), $B371&gt;='Personnel Details'!$N$16), 'Personnel Details'!$Q$16, IF(AND(NOT('Personnel Details'!$I$16=""), $B371&gt;='Personnel Details'!$I$16), 'Personnel Details'!$L$16, 'Personnel Details'!$G$16)))</f>
        <v/>
      </c>
      <c r="IA371" s="59">
        <f t="shared" si="864"/>
        <v>0</v>
      </c>
      <c r="IB371" s="53"/>
      <c r="ID371" s="78" t="str">
        <f>IF(ID$9="", "", IF(AND(NOT('Personnel Details'!$N$17=""), $B371&gt;='Personnel Details'!$N$17), 'Personnel Details'!$O$17, IF(AND(NOT('Personnel Details'!$I$17=""), $B371&gt;='Personnel Details'!$I$17), 'Personnel Details'!$J$17, 'Personnel Details'!$E$17)))</f>
        <v/>
      </c>
      <c r="IE371" s="59" t="str">
        <f>IF(ID$9="", "", IF(AND(NOT('Personnel Details'!$N$17=""), $B371&gt;='Personnel Details'!$N$17), IF('Personnel Details'!$P$17="","", 'Personnel Details'!$P$17), IF(AND(NOT('Personnel Details'!$I$17=""), $B371&gt;='Personnel Details'!$I$17), IF('Personnel Details'!$K$17="", "", 'Personnel Details'!$K$17), IF('Personnel Details'!$F$17="", "", 'Personnel Details'!$F$17))))</f>
        <v/>
      </c>
      <c r="IF371" s="79" t="str">
        <f>IF(ID$9="", "", IF(AND(NOT('Personnel Details'!$N$17=""), $B371&gt;='Personnel Details'!$N$17), 'Personnel Details'!$Q$17, IF(AND(NOT('Personnel Details'!$I$17=""), $B371&gt;='Personnel Details'!$I$17), 'Personnel Details'!$L$17, 'Personnel Details'!$G$17)))</f>
        <v/>
      </c>
      <c r="IG371" s="59">
        <f t="shared" si="865"/>
        <v>0</v>
      </c>
      <c r="IH371" s="53"/>
      <c r="IJ371" s="78" t="str">
        <f>IF(IJ$9="", "", IF(AND(NOT('Personnel Details'!$N$18=""), $B371&gt;='Personnel Details'!$N$18), 'Personnel Details'!$O$18, IF(AND(NOT('Personnel Details'!$I$18=""), $B371&gt;='Personnel Details'!$I$18), 'Personnel Details'!$J$18, 'Personnel Details'!$E$18)))</f>
        <v/>
      </c>
      <c r="IK371" s="59" t="str">
        <f>IF(IJ$9="", "", IF(AND(NOT('Personnel Details'!$N$18=""), $B371&gt;='Personnel Details'!$N$18), IF('Personnel Details'!$P$18="","", 'Personnel Details'!$P$18), IF(AND(NOT('Personnel Details'!$I$18=""), $B371&gt;='Personnel Details'!$I$18), IF('Personnel Details'!$K$18="", "", 'Personnel Details'!$K$18), IF('Personnel Details'!$F$18="", "", 'Personnel Details'!$F$18))))</f>
        <v/>
      </c>
      <c r="IL371" s="79" t="str">
        <f>IF(IJ$9="", "", IF(AND(NOT('Personnel Details'!$N$18=""), $B371&gt;='Personnel Details'!$N$18), 'Personnel Details'!$Q$18, IF(AND(NOT('Personnel Details'!$I$18=""), $B371&gt;='Personnel Details'!$I$18), 'Personnel Details'!$L$18, 'Personnel Details'!$G$18)))</f>
        <v/>
      </c>
      <c r="IM371" s="59">
        <f t="shared" si="866"/>
        <v>0</v>
      </c>
      <c r="IN371" s="53"/>
      <c r="IP371" s="78" t="str">
        <f>IF(IP$9="", "", IF(AND(NOT('Personnel Details'!$N$19=""), $B371&gt;='Personnel Details'!$N$19), 'Personnel Details'!$O$19, IF(AND(NOT('Personnel Details'!$I$19=""), $B371&gt;='Personnel Details'!$I$19), 'Personnel Details'!$J$19, 'Personnel Details'!$E$19)))</f>
        <v/>
      </c>
      <c r="IQ371" s="59" t="str">
        <f>IF(IP$9="", "", IF(AND(NOT('Personnel Details'!$N$19=""), $B371&gt;='Personnel Details'!$N$19), IF('Personnel Details'!$P$19="","", 'Personnel Details'!$P$19), IF(AND(NOT('Personnel Details'!$I$19=""), $B371&gt;='Personnel Details'!$I$19), IF('Personnel Details'!$K$19="", "", 'Personnel Details'!$K$19), IF('Personnel Details'!$F$19="", "", 'Personnel Details'!$F$19))))</f>
        <v/>
      </c>
      <c r="IR371" s="79" t="str">
        <f>IF(IP$9="", "", IF(AND(NOT('Personnel Details'!$N$19=""), $B371&gt;='Personnel Details'!$N$19), 'Personnel Details'!$Q$19, IF(AND(NOT('Personnel Details'!$I$19=""), $B371&gt;='Personnel Details'!$I$19), 'Personnel Details'!$L$19, 'Personnel Details'!$G$19)))</f>
        <v/>
      </c>
      <c r="IS371" s="59">
        <f t="shared" si="867"/>
        <v>0</v>
      </c>
      <c r="IT371" s="53"/>
      <c r="IV371" s="78" t="str">
        <f>IF(IV$9="", "", IF(AND(NOT('Personnel Details'!$N$20=""), $B371&gt;='Personnel Details'!$N$20), 'Personnel Details'!$O$20, IF(AND(NOT('Personnel Details'!$I$20=""), $B371&gt;='Personnel Details'!$I$20), 'Personnel Details'!$J$20, 'Personnel Details'!$E$20)))</f>
        <v/>
      </c>
      <c r="IW371" s="59" t="str">
        <f>IF(IV$9="", "", IF(AND(NOT('Personnel Details'!$N$20=""), $B371&gt;='Personnel Details'!$N$20), IF('Personnel Details'!$P$20="","", 'Personnel Details'!$P$20), IF(AND(NOT('Personnel Details'!$I$20=""), $B371&gt;='Personnel Details'!$I$20), IF('Personnel Details'!$K$20="", "", 'Personnel Details'!$K$20), IF('Personnel Details'!$F$20="", "", 'Personnel Details'!$F$20))))</f>
        <v/>
      </c>
      <c r="IX371" s="79" t="str">
        <f>IF(IV$9="", "", IF(AND(NOT('Personnel Details'!$N$20=""), $B371&gt;='Personnel Details'!$N$20), 'Personnel Details'!$Q$20, IF(AND(NOT('Personnel Details'!$I$20=""), $B371&gt;='Personnel Details'!$I$20), 'Personnel Details'!$L$20, 'Personnel Details'!$G$20)))</f>
        <v/>
      </c>
      <c r="IY371" s="59">
        <f t="shared" si="868"/>
        <v>0</v>
      </c>
      <c r="IZ371" s="53"/>
      <c r="JB371" s="78" t="str">
        <f>IF(JB$9="", "", IF(AND(NOT('Personnel Details'!$N$21=""), $B371&gt;='Personnel Details'!$N$21), 'Personnel Details'!$O$21, IF(AND(NOT('Personnel Details'!$I$21=""), $B371&gt;='Personnel Details'!$I$21), 'Personnel Details'!$J$21, 'Personnel Details'!$E$21)))</f>
        <v/>
      </c>
      <c r="JC371" s="59" t="str">
        <f>IF(JB$9="", "", IF(AND(NOT('Personnel Details'!$N$21=""), $B371&gt;='Personnel Details'!$N$21), IF('Personnel Details'!$P$21="","", 'Personnel Details'!$P$21), IF(AND(NOT('Personnel Details'!$I$21=""), $B371&gt;='Personnel Details'!$I$21), IF('Personnel Details'!$K$21="", "", 'Personnel Details'!$K$21), IF('Personnel Details'!$F$21="", "", 'Personnel Details'!$F$21))))</f>
        <v/>
      </c>
      <c r="JD371" s="79" t="str">
        <f>IF(JB$9="", "", IF(AND(NOT('Personnel Details'!$N$21=""), $B371&gt;='Personnel Details'!$N$21), 'Personnel Details'!$Q$21, IF(AND(NOT('Personnel Details'!$I$21=""), $B371&gt;='Personnel Details'!$I$21), 'Personnel Details'!$L$21, 'Personnel Details'!$G$21)))</f>
        <v/>
      </c>
      <c r="JE371" s="59">
        <f t="shared" si="869"/>
        <v>0</v>
      </c>
      <c r="JF371" s="53"/>
      <c r="JH371" s="78" t="str">
        <f>IF(JH$9="", "", IF(AND(NOT('Personnel Details'!$N$22=""), $B371&gt;='Personnel Details'!$N$22), 'Personnel Details'!$O$22, IF(AND(NOT('Personnel Details'!$I$22=""), $B371&gt;='Personnel Details'!$I$22), 'Personnel Details'!$J$22, 'Personnel Details'!$E$22)))</f>
        <v/>
      </c>
      <c r="JI371" s="59" t="str">
        <f>IF(JH$9="", "", IF(AND(NOT('Personnel Details'!$N$22=""), $B371&gt;='Personnel Details'!$N$22), IF('Personnel Details'!$P$22="","", 'Personnel Details'!$P$22), IF(AND(NOT('Personnel Details'!$I$22=""), $B371&gt;='Personnel Details'!$I$22), IF('Personnel Details'!$K$22="", "", 'Personnel Details'!$K$22), IF('Personnel Details'!$F$22="", "", 'Personnel Details'!$F$22))))</f>
        <v/>
      </c>
      <c r="JJ371" s="79" t="str">
        <f>IF(JH$9="", "", IF(AND(NOT('Personnel Details'!$N$22=""), $B371&gt;='Personnel Details'!$N$22), 'Personnel Details'!$Q$22, IF(AND(NOT('Personnel Details'!$I$22=""), $B371&gt;='Personnel Details'!$I$22), 'Personnel Details'!$L$22, 'Personnel Details'!$G$22)))</f>
        <v/>
      </c>
      <c r="JK371" s="59">
        <f t="shared" si="870"/>
        <v>0</v>
      </c>
      <c r="JL371" s="53"/>
      <c r="JN371" s="78" t="str">
        <f>IF(JN$9="", "", IF(AND(NOT('Personnel Details'!$N$23=""), $B371&gt;='Personnel Details'!$N$23), 'Personnel Details'!$O$23, IF(AND(NOT('Personnel Details'!$I$23=""), $B371&gt;='Personnel Details'!$I$23), 'Personnel Details'!$J$23, 'Personnel Details'!$E$23)))</f>
        <v/>
      </c>
      <c r="JO371" s="59" t="str">
        <f>IF(JN$9="", "", IF(AND(NOT('Personnel Details'!$N$23=""), $B371&gt;='Personnel Details'!$N$23), IF('Personnel Details'!$P$23="","", 'Personnel Details'!$P$23), IF(AND(NOT('Personnel Details'!$I$23=""), $B371&gt;='Personnel Details'!$I$23), IF('Personnel Details'!$K$23="", "", 'Personnel Details'!$K$23), IF('Personnel Details'!$F$23="", "", 'Personnel Details'!$F$23))))</f>
        <v/>
      </c>
      <c r="JP371" s="79" t="str">
        <f>IF(JN$9="", "", IF(AND(NOT('Personnel Details'!$N$23=""), $B371&gt;='Personnel Details'!$N$23), 'Personnel Details'!$Q$23, IF(AND(NOT('Personnel Details'!$I$23=""), $B371&gt;='Personnel Details'!$I$23), 'Personnel Details'!$L$23, 'Personnel Details'!$G$23)))</f>
        <v/>
      </c>
      <c r="JQ371" s="59">
        <f t="shared" si="871"/>
        <v>0</v>
      </c>
      <c r="JR371" s="53"/>
      <c r="JT371" s="78" t="str">
        <f>IF(JT$9="", "", IF(AND(NOT('Personnel Details'!$N$24=""), $B371&gt;='Personnel Details'!$N$24), 'Personnel Details'!$O$24, IF(AND(NOT('Personnel Details'!$I$24=""), $B371&gt;='Personnel Details'!$I$24), 'Personnel Details'!$J$24, 'Personnel Details'!$E$24)))</f>
        <v/>
      </c>
      <c r="JU371" s="59" t="str">
        <f>IF(JT$9="", "", IF(AND(NOT('Personnel Details'!$N$24=""), $B371&gt;='Personnel Details'!$N$24), IF('Personnel Details'!$P$24="","", 'Personnel Details'!$P$24), IF(AND(NOT('Personnel Details'!$I$24=""), $B371&gt;='Personnel Details'!$I$24), IF('Personnel Details'!$K$24="", "", 'Personnel Details'!$K$24), IF('Personnel Details'!$F$24="", "", 'Personnel Details'!$F$24))))</f>
        <v/>
      </c>
      <c r="JV371" s="79" t="str">
        <f>IF(JT$9="", "", IF(AND(NOT('Personnel Details'!$N$24=""), $B371&gt;='Personnel Details'!$N$24), 'Personnel Details'!$Q$24, IF(AND(NOT('Personnel Details'!$I$24=""), $B371&gt;='Personnel Details'!$I$24), 'Personnel Details'!$L$24, 'Personnel Details'!$G$24)))</f>
        <v/>
      </c>
      <c r="JW371" s="59">
        <f t="shared" si="872"/>
        <v>0</v>
      </c>
      <c r="JX371" s="53"/>
      <c r="JZ371" s="78" t="str">
        <f>IF(JZ$9="", "", IF(AND(NOT('Personnel Details'!$N$25=""), $B371&gt;='Personnel Details'!$N$25), 'Personnel Details'!$O$25, IF(AND(NOT('Personnel Details'!$I$25=""), $B371&gt;='Personnel Details'!$I$25), 'Personnel Details'!$J$25, 'Personnel Details'!$E$25)))</f>
        <v/>
      </c>
      <c r="KA371" s="59" t="str">
        <f>IF(JZ$9="", "", IF(AND(NOT('Personnel Details'!$N$25=""), $B371&gt;='Personnel Details'!$N$25), IF('Personnel Details'!$P$25="","", 'Personnel Details'!$P$25), IF(AND(NOT('Personnel Details'!$I$25=""), $B371&gt;='Personnel Details'!$I$25), IF('Personnel Details'!$K$25="", "", 'Personnel Details'!$K$25), IF('Personnel Details'!$F$25="", "", 'Personnel Details'!$F$25))))</f>
        <v/>
      </c>
      <c r="KB371" s="79" t="str">
        <f>IF(JZ$9="", "", IF(AND(NOT('Personnel Details'!$N$25=""), $B371&gt;='Personnel Details'!$N$25), 'Personnel Details'!$Q$25, IF(AND(NOT('Personnel Details'!$I$25=""), $B371&gt;='Personnel Details'!$I$25), 'Personnel Details'!$L$25, 'Personnel Details'!$G$25)))</f>
        <v/>
      </c>
      <c r="KC371" s="59">
        <f t="shared" si="873"/>
        <v>0</v>
      </c>
      <c r="KD371" s="53"/>
      <c r="KF371" s="78" t="str">
        <f>IF(KF$9="", "", IF(AND(NOT('Personnel Details'!$N$26=""), $B371&gt;='Personnel Details'!$N$26), 'Personnel Details'!$O$26, IF(AND(NOT('Personnel Details'!$I$26=""), $B371&gt;='Personnel Details'!$I$26), 'Personnel Details'!$J$26, 'Personnel Details'!$E$26)))</f>
        <v/>
      </c>
      <c r="KG371" s="59" t="str">
        <f>IF(KF$9="", "", IF(AND(NOT('Personnel Details'!$N$26=""), $B371&gt;='Personnel Details'!$N$26), IF('Personnel Details'!$P$26="","", 'Personnel Details'!$P$26), IF(AND(NOT('Personnel Details'!$I$26=""), $B371&gt;='Personnel Details'!$I$26), IF('Personnel Details'!$K$26="", "", 'Personnel Details'!$K$26), IF('Personnel Details'!$F$26="", "", 'Personnel Details'!$F$26))))</f>
        <v/>
      </c>
      <c r="KH371" s="79" t="str">
        <f>IF(KF$9="", "", IF(AND(NOT('Personnel Details'!$N$26=""), $B371&gt;='Personnel Details'!$N$26), 'Personnel Details'!$Q$26, IF(AND(NOT('Personnel Details'!$I$26=""), $B371&gt;='Personnel Details'!$I$26), 'Personnel Details'!$L$26, 'Personnel Details'!$G$26)))</f>
        <v/>
      </c>
      <c r="KI371" s="59">
        <f t="shared" si="874"/>
        <v>0</v>
      </c>
      <c r="KJ371" s="53"/>
      <c r="KL371" s="78" t="str">
        <f>IF(KL$9="", "", IF(AND(NOT('Personnel Details'!$N$27=""), $B371&gt;='Personnel Details'!$N$27), 'Personnel Details'!$O$27, IF(AND(NOT('Personnel Details'!$I$27=""), $B371&gt;='Personnel Details'!$I$27), 'Personnel Details'!$J$27, 'Personnel Details'!$E$27)))</f>
        <v/>
      </c>
      <c r="KM371" s="59" t="str">
        <f>IF(KL$9="", "", IF(AND(NOT('Personnel Details'!$N$27=""), $B371&gt;='Personnel Details'!$N$27), IF('Personnel Details'!$P$27="","", 'Personnel Details'!$P$27), IF(AND(NOT('Personnel Details'!$I$27=""), $B371&gt;='Personnel Details'!$I$27), IF('Personnel Details'!$K$27="", "", 'Personnel Details'!$K$27), IF('Personnel Details'!$F$27="", "", 'Personnel Details'!$F$27))))</f>
        <v/>
      </c>
      <c r="KN371" s="79" t="str">
        <f>IF(KL$9="", "", IF(AND(NOT('Personnel Details'!$N$27=""), $B371&gt;='Personnel Details'!$N$27), 'Personnel Details'!$Q$27, IF(AND(NOT('Personnel Details'!$I$27=""), $B371&gt;='Personnel Details'!$I$27), 'Personnel Details'!$L$27, 'Personnel Details'!$G$27)))</f>
        <v/>
      </c>
      <c r="KO371" s="59">
        <f t="shared" si="875"/>
        <v>0</v>
      </c>
      <c r="KP371" s="53"/>
      <c r="KR371" s="78" t="str">
        <f>IF(KR$9="", "", IF(AND(NOT('Personnel Details'!$N$28=""), $B371&gt;='Personnel Details'!$N$28), 'Personnel Details'!$O$28, IF(AND(NOT('Personnel Details'!$I$28=""), $B371&gt;='Personnel Details'!$I$28), 'Personnel Details'!$J$28, 'Personnel Details'!$E$28)))</f>
        <v/>
      </c>
      <c r="KS371" s="59" t="str">
        <f>IF(KR$9="", "", IF(AND(NOT('Personnel Details'!$N$28=""), $B371&gt;='Personnel Details'!$N$28), IF('Personnel Details'!$P$28="","", 'Personnel Details'!$P$28), IF(AND(NOT('Personnel Details'!$I$28=""), $B371&gt;='Personnel Details'!$I$28), IF('Personnel Details'!$K$28="", "", 'Personnel Details'!$K$28), IF('Personnel Details'!$F$28="", "", 'Personnel Details'!$F$28))))</f>
        <v/>
      </c>
      <c r="KT371" s="79" t="str">
        <f>IF(KR$9="", "", IF(AND(NOT('Personnel Details'!$N$28=""), $B371&gt;='Personnel Details'!$N$28), 'Personnel Details'!$Q$28, IF(AND(NOT('Personnel Details'!$I$28=""), $B371&gt;='Personnel Details'!$I$28), 'Personnel Details'!$L$28, 'Personnel Details'!$G$28)))</f>
        <v/>
      </c>
      <c r="KU371" s="59">
        <f t="shared" si="876"/>
        <v>0</v>
      </c>
      <c r="KV371" s="53"/>
      <c r="KX371" s="78" t="str">
        <f>IF(KX$9="", "", IF(AND(NOT('Personnel Details'!$N$29=""), $B371&gt;='Personnel Details'!$N$29), 'Personnel Details'!$O$29, IF(AND(NOT('Personnel Details'!$I$29=""), $B371&gt;='Personnel Details'!$I$29), 'Personnel Details'!$J$29, 'Personnel Details'!$E$29)))</f>
        <v/>
      </c>
      <c r="KY371" s="59" t="str">
        <f>IF(KX$9="", "", IF(AND(NOT('Personnel Details'!$N$29=""), $B371&gt;='Personnel Details'!$N$29), IF('Personnel Details'!$P$29="","", 'Personnel Details'!$P$29), IF(AND(NOT('Personnel Details'!$I$29=""), $B371&gt;='Personnel Details'!$I$29), IF('Personnel Details'!$K$29="", "", 'Personnel Details'!$K$29), IF('Personnel Details'!$F$29="", "", 'Personnel Details'!$F$29))))</f>
        <v/>
      </c>
      <c r="KZ371" s="79" t="str">
        <f>IF(KX$9="", "", IF(AND(NOT('Personnel Details'!$N$29=""), $B371&gt;='Personnel Details'!$N$29), 'Personnel Details'!$Q$29, IF(AND(NOT('Personnel Details'!$I$29=""), $B371&gt;='Personnel Details'!$I$29), 'Personnel Details'!$L$29, 'Personnel Details'!$G$29)))</f>
        <v/>
      </c>
      <c r="LA371" s="59">
        <f t="shared" si="877"/>
        <v>0</v>
      </c>
      <c r="LB371" s="53"/>
      <c r="LD371" s="78" t="str">
        <f>IF(LD$9="", "", IF(AND(NOT('Personnel Details'!$N$30=""), $B371&gt;='Personnel Details'!$N$30), 'Personnel Details'!$O$30, IF(AND(NOT('Personnel Details'!$I$30=""), $B371&gt;='Personnel Details'!$I$30), 'Personnel Details'!$J$30, 'Personnel Details'!$E$30)))</f>
        <v/>
      </c>
      <c r="LE371" s="59" t="str">
        <f>IF(LD$9="", "", IF(AND(NOT('Personnel Details'!$N$30=""), $B371&gt;='Personnel Details'!$N$30), IF('Personnel Details'!$P$30="","", 'Personnel Details'!$P$30), IF(AND(NOT('Personnel Details'!$I$30=""), $B371&gt;='Personnel Details'!$I$30), IF('Personnel Details'!$K$30="", "", 'Personnel Details'!$K$30), IF('Personnel Details'!$F$30="", "", 'Personnel Details'!$F$30))))</f>
        <v/>
      </c>
      <c r="LF371" s="79" t="str">
        <f>IF(LD$9="", "", IF(AND(NOT('Personnel Details'!$N$30=""), $B371&gt;='Personnel Details'!$N$30), 'Personnel Details'!$Q$30, IF(AND(NOT('Personnel Details'!$I$30=""), $B371&gt;='Personnel Details'!$I$30), 'Personnel Details'!$L$30, 'Personnel Details'!$G$30)))</f>
        <v/>
      </c>
      <c r="LG371" s="59">
        <f t="shared" si="878"/>
        <v>0</v>
      </c>
      <c r="LH371" s="53"/>
      <c r="LJ371" s="78" t="str">
        <f>IF(LJ$9="", "", IF(AND(NOT('Personnel Details'!$N$31=""), $B371&gt;='Personnel Details'!$N$31), 'Personnel Details'!$O$31, IF(AND(NOT('Personnel Details'!$I$31=""), $B371&gt;='Personnel Details'!$I$31), 'Personnel Details'!$J$31, 'Personnel Details'!$E$31)))</f>
        <v/>
      </c>
      <c r="LK371" s="59" t="str">
        <f>IF(LJ$9="", "", IF(AND(NOT('Personnel Details'!$N$31=""), $B371&gt;='Personnel Details'!$N$31), IF('Personnel Details'!$P$31="","", 'Personnel Details'!$P$31), IF(AND(NOT('Personnel Details'!$I$31=""), $B371&gt;='Personnel Details'!$I$31), IF('Personnel Details'!$K$31="", "", 'Personnel Details'!$K$31), IF('Personnel Details'!$F$31="", "", 'Personnel Details'!$F$31))))</f>
        <v/>
      </c>
      <c r="LL371" s="79" t="str">
        <f>IF(LJ$9="", "", IF(AND(NOT('Personnel Details'!$N$31=""), $B371&gt;='Personnel Details'!$N$31), 'Personnel Details'!$Q$31, IF(AND(NOT('Personnel Details'!$I$31=""), $B371&gt;='Personnel Details'!$I$31), 'Personnel Details'!$L$31, 'Personnel Details'!$G$31)))</f>
        <v/>
      </c>
      <c r="LM371" s="59">
        <f t="shared" si="879"/>
        <v>0</v>
      </c>
      <c r="LN371" s="53"/>
      <c r="LP371" s="78" t="str">
        <f>IF(LP$9="", "", IF(AND(NOT('Personnel Details'!$N$32=""), $B371&gt;='Personnel Details'!$N$32), 'Personnel Details'!$O$32, IF(AND(NOT('Personnel Details'!$I$32=""), $B371&gt;='Personnel Details'!$I$32), 'Personnel Details'!$J$32, 'Personnel Details'!$E$32)))</f>
        <v/>
      </c>
      <c r="LQ371" s="59" t="str">
        <f>IF(LP$9="", "", IF(AND(NOT('Personnel Details'!$N$32=""), $B371&gt;='Personnel Details'!$N$32), IF('Personnel Details'!$P$32="","", 'Personnel Details'!$P$32), IF(AND(NOT('Personnel Details'!$I$32=""), $B371&gt;='Personnel Details'!$I$32), IF('Personnel Details'!$K$32="", "", 'Personnel Details'!$K$32), IF('Personnel Details'!$F$32="", "", 'Personnel Details'!$F$32))))</f>
        <v/>
      </c>
      <c r="LR371" s="79" t="str">
        <f>IF(LP$9="", "", IF(AND(NOT('Personnel Details'!$N$32=""), $B371&gt;='Personnel Details'!$N$32), 'Personnel Details'!$Q$32, IF(AND(NOT('Personnel Details'!$I$32=""), $B371&gt;='Personnel Details'!$I$32), 'Personnel Details'!$L$32, 'Personnel Details'!$G$32)))</f>
        <v/>
      </c>
      <c r="LS371" s="59">
        <f t="shared" si="880"/>
        <v>0</v>
      </c>
      <c r="LT371" s="53"/>
      <c r="LV371" s="78" t="str">
        <f>IF(LV$9="", "", IF(AND(NOT('Personnel Details'!$N$33=""), $B371&gt;='Personnel Details'!$N$33), 'Personnel Details'!$O$33, IF(AND(NOT('Personnel Details'!$I$33=""), $B371&gt;='Personnel Details'!$I$33), 'Personnel Details'!$J$33, 'Personnel Details'!$E$33)))</f>
        <v/>
      </c>
      <c r="LW371" s="59" t="str">
        <f>IF(LV$9="", "", IF(AND(NOT('Personnel Details'!$N$33=""), $B371&gt;='Personnel Details'!$N$33), IF('Personnel Details'!$P$33="","", 'Personnel Details'!$P$33), IF(AND(NOT('Personnel Details'!$I$33=""), $B371&gt;='Personnel Details'!$I$33), IF('Personnel Details'!$K$33="", "", 'Personnel Details'!$K$33), IF('Personnel Details'!$F$33="", "", 'Personnel Details'!$F$33))))</f>
        <v/>
      </c>
      <c r="LX371" s="79" t="str">
        <f>IF(LV$9="", "", IF(AND(NOT('Personnel Details'!$N$33=""), $B371&gt;='Personnel Details'!$N$33), 'Personnel Details'!$Q$33, IF(AND(NOT('Personnel Details'!$I$33=""), $B371&gt;='Personnel Details'!$I$33), 'Personnel Details'!$L$33, 'Personnel Details'!$G$33)))</f>
        <v/>
      </c>
      <c r="LY371" s="59">
        <f t="shared" si="881"/>
        <v>0</v>
      </c>
      <c r="LZ371" s="53"/>
      <c r="MB371" s="78" t="str">
        <f>IF(MB$9="", "", IF(AND(NOT('Personnel Details'!$N$34=""), $B371&gt;='Personnel Details'!$N$34), 'Personnel Details'!$O$34, IF(AND(NOT('Personnel Details'!$I$34=""), $B371&gt;='Personnel Details'!$I$34), 'Personnel Details'!$J$34, 'Personnel Details'!$E$34)))</f>
        <v/>
      </c>
      <c r="MC371" s="59" t="str">
        <f>IF(MB$9="", "", IF(AND(NOT('Personnel Details'!$N$34=""), $B371&gt;='Personnel Details'!$N$34), IF('Personnel Details'!$P$34="","", 'Personnel Details'!$P$34), IF(AND(NOT('Personnel Details'!$I$34=""), $B371&gt;='Personnel Details'!$I$34), IF('Personnel Details'!$K$34="", "", 'Personnel Details'!$K$34), IF('Personnel Details'!$F$34="", "", 'Personnel Details'!$F$34))))</f>
        <v/>
      </c>
      <c r="MD371" s="79" t="str">
        <f>IF(MB$9="", "", IF(AND(NOT('Personnel Details'!$N$34=""), $B371&gt;='Personnel Details'!$N$34), 'Personnel Details'!$Q$34, IF(AND(NOT('Personnel Details'!$I$34=""), $B371&gt;='Personnel Details'!$I$34), 'Personnel Details'!$L$34, 'Personnel Details'!$G$34)))</f>
        <v/>
      </c>
      <c r="ME371" s="59">
        <f t="shared" si="882"/>
        <v>0</v>
      </c>
      <c r="MF371" s="53"/>
      <c r="MH371" s="78" t="str">
        <f>IF(MH$9="", "", IF(AND(NOT('Personnel Details'!$N$35=""), $B371&gt;='Personnel Details'!$N$35), 'Personnel Details'!$O$35, IF(AND(NOT('Personnel Details'!$I$35=""), $B371&gt;='Personnel Details'!$I$35), 'Personnel Details'!$J$35, 'Personnel Details'!$E$35)))</f>
        <v/>
      </c>
      <c r="MI371" s="59" t="str">
        <f>IF(MH$9="", "", IF(AND(NOT('Personnel Details'!$N$35=""), $B371&gt;='Personnel Details'!$N$35), IF('Personnel Details'!$P$35="","", 'Personnel Details'!$P$35), IF(AND(NOT('Personnel Details'!$I$35=""), $B371&gt;='Personnel Details'!$I$35), IF('Personnel Details'!$K$35="", "", 'Personnel Details'!$K$35), IF('Personnel Details'!$F$35="", "", 'Personnel Details'!$F$35))))</f>
        <v/>
      </c>
      <c r="MJ371" s="79" t="str">
        <f>IF(MH$9="", "", IF(AND(NOT('Personnel Details'!$N$35=""), $B371&gt;='Personnel Details'!$N$35), 'Personnel Details'!$Q$35, IF(AND(NOT('Personnel Details'!$I$35=""), $B371&gt;='Personnel Details'!$I$35), 'Personnel Details'!$L$35, 'Personnel Details'!$G$35)))</f>
        <v/>
      </c>
      <c r="MK371" s="59">
        <f t="shared" si="883"/>
        <v>0</v>
      </c>
      <c r="ML371" s="53"/>
      <c r="MN371" s="78" t="str">
        <f>IF(MN$9="", "", IF(AND(NOT('Personnel Details'!$N$36=""), $B371&gt;='Personnel Details'!$N$36), 'Personnel Details'!$O$36, IF(AND(NOT('Personnel Details'!$I$36=""), $B371&gt;='Personnel Details'!$I$36), 'Personnel Details'!$J$36, 'Personnel Details'!$E$36)))</f>
        <v/>
      </c>
      <c r="MO371" s="59" t="str">
        <f>IF(MN$9="", "", IF(AND(NOT('Personnel Details'!$N$36=""), $B371&gt;='Personnel Details'!$N$36), IF('Personnel Details'!$P$36="","", 'Personnel Details'!$P$36), IF(AND(NOT('Personnel Details'!$I$36=""), $B371&gt;='Personnel Details'!$I$36), IF('Personnel Details'!$K$36="", "", 'Personnel Details'!$K$36), IF('Personnel Details'!$F$36="", "", 'Personnel Details'!$F$36))))</f>
        <v/>
      </c>
      <c r="MP371" s="79" t="str">
        <f>IF(MN$9="", "", IF(AND(NOT('Personnel Details'!$N$36=""), $B371&gt;='Personnel Details'!$N$36), 'Personnel Details'!$Q$36, IF(AND(NOT('Personnel Details'!$I$36=""), $B371&gt;='Personnel Details'!$I$36), 'Personnel Details'!$L$36, 'Personnel Details'!$G$36)))</f>
        <v/>
      </c>
      <c r="MQ371" s="59">
        <f t="shared" si="884"/>
        <v>0</v>
      </c>
      <c r="MR371" s="53"/>
      <c r="MT371" s="78" t="str">
        <f>IF(MT$9="", "", IF(AND(NOT('Personnel Details'!$N$37=""), $B371&gt;='Personnel Details'!$N$37), 'Personnel Details'!$O$37, IF(AND(NOT('Personnel Details'!$I$37=""), $B371&gt;='Personnel Details'!$I$37), 'Personnel Details'!$J$37, 'Personnel Details'!$E$37)))</f>
        <v/>
      </c>
      <c r="MU371" s="59" t="str">
        <f>IF(MT$9="", "", IF(AND(NOT('Personnel Details'!$N$37=""), $B371&gt;='Personnel Details'!$N$37), IF('Personnel Details'!$P$37="","", 'Personnel Details'!$P$37), IF(AND(NOT('Personnel Details'!$I$37=""), $B371&gt;='Personnel Details'!$I$37), IF('Personnel Details'!$K$37="", "", 'Personnel Details'!$K$37), IF('Personnel Details'!$F$37="", "", 'Personnel Details'!$F$37))))</f>
        <v/>
      </c>
      <c r="MV371" s="79" t="str">
        <f>IF(MT$9="", "", IF(AND(NOT('Personnel Details'!$N$37=""), $B371&gt;='Personnel Details'!$N$37), 'Personnel Details'!$Q$37, IF(AND(NOT('Personnel Details'!$I$37=""), $B371&gt;='Personnel Details'!$I$37), 'Personnel Details'!$L$37, 'Personnel Details'!$G$37)))</f>
        <v/>
      </c>
      <c r="MW371" s="59">
        <f t="shared" si="885"/>
        <v>0</v>
      </c>
      <c r="MX371" s="53"/>
      <c r="MZ371" s="78" t="str">
        <f>IF(MZ$9="", "", IF(AND(NOT('Personnel Details'!$N$38=""), $B371&gt;='Personnel Details'!$N$38), 'Personnel Details'!$O$38, IF(AND(NOT('Personnel Details'!$I$38=""), $B371&gt;='Personnel Details'!$I$38), 'Personnel Details'!$J$38, 'Personnel Details'!$E$38)))</f>
        <v/>
      </c>
      <c r="NA371" s="59" t="str">
        <f>IF(MZ$9="", "", IF(AND(NOT('Personnel Details'!$N$38=""), $B371&gt;='Personnel Details'!$N$38), IF('Personnel Details'!$P$38="","", 'Personnel Details'!$P$38), IF(AND(NOT('Personnel Details'!$I$38=""), $B371&gt;='Personnel Details'!$I$38), IF('Personnel Details'!$K$38="", "", 'Personnel Details'!$K$38), IF('Personnel Details'!$F$38="", "", 'Personnel Details'!$F$38))))</f>
        <v/>
      </c>
      <c r="NB371" s="79" t="str">
        <f>IF(MZ$9="", "", IF(AND(NOT('Personnel Details'!$N$38=""), $B371&gt;='Personnel Details'!$N$38), 'Personnel Details'!$Q$38, IF(AND(NOT('Personnel Details'!$I$38=""), $B371&gt;='Personnel Details'!$I$38), 'Personnel Details'!$L$38, 'Personnel Details'!$G$38)))</f>
        <v/>
      </c>
      <c r="NC371" s="59">
        <f t="shared" si="886"/>
        <v>0</v>
      </c>
      <c r="ND371" s="53"/>
      <c r="NF371" s="78" t="str">
        <f>IF(NF$9="", "", IF(AND(NOT('Personnel Details'!$N$39=""), $B371&gt;='Personnel Details'!$N$39), 'Personnel Details'!$O$39, IF(AND(NOT('Personnel Details'!$I$39=""), $B371&gt;='Personnel Details'!$I$39), 'Personnel Details'!$J$39, 'Personnel Details'!$E$39)))</f>
        <v/>
      </c>
      <c r="NG371" s="59" t="str">
        <f>IF(NF$9="", "", IF(AND(NOT('Personnel Details'!$N$39=""), $B371&gt;='Personnel Details'!$N$39), IF('Personnel Details'!$P$39="","", 'Personnel Details'!$P$39), IF(AND(NOT('Personnel Details'!$I$39=""), $B371&gt;='Personnel Details'!$I$39), IF('Personnel Details'!$K$39="", "", 'Personnel Details'!$K$39), IF('Personnel Details'!$F$39="", "", 'Personnel Details'!$F$39))))</f>
        <v/>
      </c>
      <c r="NH371" s="79" t="str">
        <f>IF(NF$9="", "", IF(AND(NOT('Personnel Details'!$N$39=""), $B371&gt;='Personnel Details'!$N$39), 'Personnel Details'!$Q$39, IF(AND(NOT('Personnel Details'!$I$39=""), $B371&gt;='Personnel Details'!$I$39), 'Personnel Details'!$L$39, 'Personnel Details'!$G$39)))</f>
        <v/>
      </c>
      <c r="NI371" s="59">
        <f t="shared" si="887"/>
        <v>0</v>
      </c>
      <c r="NJ371" s="53"/>
      <c r="NL371" s="78" t="str">
        <f>IF(NL$9="", "", IF(AND(NOT('Personnel Details'!$N$40=""), $B371&gt;='Personnel Details'!$N$40), 'Personnel Details'!$O$40, IF(AND(NOT('Personnel Details'!$I$40=""), $B371&gt;='Personnel Details'!$I$40), 'Personnel Details'!$J$40, 'Personnel Details'!$E$40)))</f>
        <v/>
      </c>
      <c r="NM371" s="59" t="str">
        <f>IF(NL$9="", "", IF(AND(NOT('Personnel Details'!$N$40=""), $B371&gt;='Personnel Details'!$N$40), IF('Personnel Details'!$P$40="","", 'Personnel Details'!$P$40), IF(AND(NOT('Personnel Details'!$I$40=""), $B371&gt;='Personnel Details'!$I$40), IF('Personnel Details'!$K$40="", "", 'Personnel Details'!$K$40), IF('Personnel Details'!$F$40="", "", 'Personnel Details'!$F$40))))</f>
        <v/>
      </c>
      <c r="NN371" s="79" t="str">
        <f>IF(NL$9="", "", IF(AND(NOT('Personnel Details'!$N$40=""), $B371&gt;='Personnel Details'!$N$40), 'Personnel Details'!$Q$40, IF(AND(NOT('Personnel Details'!$I$40=""), $B371&gt;='Personnel Details'!$I$40), 'Personnel Details'!$L$40, 'Personnel Details'!$G$40)))</f>
        <v/>
      </c>
      <c r="NO371" s="59">
        <f t="shared" si="888"/>
        <v>0</v>
      </c>
      <c r="NP371" s="53"/>
    </row>
    <row r="372" spans="1:380" x14ac:dyDescent="0.25">
      <c r="A372" s="32"/>
      <c r="B372" s="113">
        <f>IFERROR(IF(B371+1&gt;'Personnel Details'!$U$5, "", B371+1), "")</f>
        <v>44192</v>
      </c>
      <c r="C372" s="32"/>
      <c r="D372" s="120"/>
      <c r="E372" s="13" t="str">
        <f t="shared" si="767"/>
        <v/>
      </c>
      <c r="F372" s="13" t="str">
        <f t="shared" si="798"/>
        <v/>
      </c>
      <c r="G372" s="56" t="str">
        <f t="shared" si="889"/>
        <v/>
      </c>
      <c r="H372" s="16" t="str">
        <f t="shared" si="799"/>
        <v/>
      </c>
      <c r="I372" s="32"/>
      <c r="J372" s="120"/>
      <c r="K372" s="62" t="str">
        <f t="shared" si="768"/>
        <v/>
      </c>
      <c r="L372" s="62" t="str">
        <f t="shared" si="800"/>
        <v/>
      </c>
      <c r="M372" s="65" t="str">
        <f t="shared" si="890"/>
        <v/>
      </c>
      <c r="N372" s="68" t="str">
        <f t="shared" si="801"/>
        <v/>
      </c>
      <c r="O372" s="32"/>
      <c r="P372" s="120"/>
      <c r="Q372" s="62" t="str">
        <f t="shared" si="769"/>
        <v/>
      </c>
      <c r="R372" s="62" t="str">
        <f t="shared" si="802"/>
        <v/>
      </c>
      <c r="S372" s="65" t="str">
        <f t="shared" si="891"/>
        <v/>
      </c>
      <c r="T372" s="68" t="str">
        <f t="shared" si="803"/>
        <v/>
      </c>
      <c r="U372" s="32"/>
      <c r="V372" s="120"/>
      <c r="W372" s="62" t="str">
        <f t="shared" si="770"/>
        <v/>
      </c>
      <c r="X372" s="62" t="str">
        <f t="shared" si="804"/>
        <v/>
      </c>
      <c r="Y372" s="65" t="str">
        <f t="shared" si="892"/>
        <v/>
      </c>
      <c r="Z372" s="68" t="str">
        <f t="shared" si="805"/>
        <v/>
      </c>
      <c r="AA372" s="32"/>
      <c r="AB372" s="120"/>
      <c r="AC372" s="62" t="str">
        <f t="shared" si="771"/>
        <v/>
      </c>
      <c r="AD372" s="62" t="str">
        <f t="shared" si="806"/>
        <v/>
      </c>
      <c r="AE372" s="65" t="str">
        <f t="shared" si="893"/>
        <v/>
      </c>
      <c r="AF372" s="68" t="str">
        <f t="shared" si="807"/>
        <v/>
      </c>
      <c r="AG372" s="32"/>
      <c r="AH372" s="120"/>
      <c r="AI372" s="62" t="str">
        <f t="shared" si="772"/>
        <v/>
      </c>
      <c r="AJ372" s="62" t="str">
        <f t="shared" si="808"/>
        <v/>
      </c>
      <c r="AK372" s="65" t="str">
        <f t="shared" si="894"/>
        <v/>
      </c>
      <c r="AL372" s="68" t="str">
        <f t="shared" si="809"/>
        <v/>
      </c>
      <c r="AM372" s="32"/>
      <c r="AN372" s="120"/>
      <c r="AO372" s="62" t="str">
        <f t="shared" si="773"/>
        <v/>
      </c>
      <c r="AP372" s="62" t="str">
        <f t="shared" si="810"/>
        <v/>
      </c>
      <c r="AQ372" s="65" t="str">
        <f t="shared" si="895"/>
        <v/>
      </c>
      <c r="AR372" s="68" t="str">
        <f t="shared" si="811"/>
        <v/>
      </c>
      <c r="AS372" s="32"/>
      <c r="AT372" s="120"/>
      <c r="AU372" s="62" t="str">
        <f t="shared" si="774"/>
        <v/>
      </c>
      <c r="AV372" s="62" t="str">
        <f t="shared" si="812"/>
        <v/>
      </c>
      <c r="AW372" s="65" t="str">
        <f t="shared" si="896"/>
        <v/>
      </c>
      <c r="AX372" s="68" t="str">
        <f t="shared" si="813"/>
        <v/>
      </c>
      <c r="AY372" s="32"/>
      <c r="AZ372" s="120"/>
      <c r="BA372" s="62" t="str">
        <f t="shared" si="775"/>
        <v/>
      </c>
      <c r="BB372" s="62" t="str">
        <f t="shared" si="814"/>
        <v/>
      </c>
      <c r="BC372" s="65" t="str">
        <f t="shared" si="897"/>
        <v/>
      </c>
      <c r="BD372" s="68" t="str">
        <f t="shared" si="815"/>
        <v/>
      </c>
      <c r="BE372" s="32"/>
      <c r="BF372" s="120"/>
      <c r="BG372" s="62" t="str">
        <f t="shared" si="776"/>
        <v/>
      </c>
      <c r="BH372" s="62" t="str">
        <f t="shared" si="816"/>
        <v/>
      </c>
      <c r="BI372" s="65" t="str">
        <f t="shared" si="898"/>
        <v/>
      </c>
      <c r="BJ372" s="68" t="str">
        <f t="shared" si="817"/>
        <v/>
      </c>
      <c r="BK372" s="32"/>
      <c r="BL372" s="120"/>
      <c r="BM372" s="62" t="str">
        <f t="shared" si="777"/>
        <v/>
      </c>
      <c r="BN372" s="62" t="str">
        <f t="shared" si="818"/>
        <v/>
      </c>
      <c r="BO372" s="65" t="str">
        <f t="shared" si="899"/>
        <v/>
      </c>
      <c r="BP372" s="68" t="str">
        <f t="shared" si="819"/>
        <v/>
      </c>
      <c r="BQ372" s="32"/>
      <c r="BR372" s="120"/>
      <c r="BS372" s="62" t="str">
        <f t="shared" si="778"/>
        <v/>
      </c>
      <c r="BT372" s="62" t="str">
        <f t="shared" si="820"/>
        <v/>
      </c>
      <c r="BU372" s="65" t="str">
        <f t="shared" si="900"/>
        <v/>
      </c>
      <c r="BV372" s="68" t="str">
        <f t="shared" si="821"/>
        <v/>
      </c>
      <c r="BW372" s="32"/>
      <c r="BX372" s="120"/>
      <c r="BY372" s="62" t="str">
        <f t="shared" si="779"/>
        <v/>
      </c>
      <c r="BZ372" s="62" t="str">
        <f t="shared" si="822"/>
        <v/>
      </c>
      <c r="CA372" s="65" t="str">
        <f t="shared" si="901"/>
        <v/>
      </c>
      <c r="CB372" s="68" t="str">
        <f t="shared" si="823"/>
        <v/>
      </c>
      <c r="CC372" s="32"/>
      <c r="CD372" s="120"/>
      <c r="CE372" s="62" t="str">
        <f t="shared" si="780"/>
        <v/>
      </c>
      <c r="CF372" s="62" t="str">
        <f t="shared" si="824"/>
        <v/>
      </c>
      <c r="CG372" s="65" t="str">
        <f t="shared" si="902"/>
        <v/>
      </c>
      <c r="CH372" s="68" t="str">
        <f t="shared" si="825"/>
        <v/>
      </c>
      <c r="CI372" s="32"/>
      <c r="CJ372" s="120"/>
      <c r="CK372" s="62" t="str">
        <f t="shared" si="781"/>
        <v/>
      </c>
      <c r="CL372" s="62" t="str">
        <f t="shared" si="826"/>
        <v/>
      </c>
      <c r="CM372" s="65" t="str">
        <f t="shared" si="903"/>
        <v/>
      </c>
      <c r="CN372" s="68" t="str">
        <f t="shared" si="827"/>
        <v/>
      </c>
      <c r="CO372" s="32"/>
      <c r="CP372" s="120"/>
      <c r="CQ372" s="62" t="str">
        <f t="shared" si="782"/>
        <v/>
      </c>
      <c r="CR372" s="62" t="str">
        <f t="shared" si="828"/>
        <v/>
      </c>
      <c r="CS372" s="65" t="str">
        <f t="shared" si="904"/>
        <v/>
      </c>
      <c r="CT372" s="68" t="str">
        <f t="shared" si="829"/>
        <v/>
      </c>
      <c r="CU372" s="32"/>
      <c r="CV372" s="120"/>
      <c r="CW372" s="62" t="str">
        <f t="shared" si="783"/>
        <v/>
      </c>
      <c r="CX372" s="62" t="str">
        <f t="shared" si="830"/>
        <v/>
      </c>
      <c r="CY372" s="65" t="str">
        <f t="shared" si="905"/>
        <v/>
      </c>
      <c r="CZ372" s="68" t="str">
        <f t="shared" si="831"/>
        <v/>
      </c>
      <c r="DA372" s="32"/>
      <c r="DB372" s="120"/>
      <c r="DC372" s="62" t="str">
        <f t="shared" si="784"/>
        <v/>
      </c>
      <c r="DD372" s="62" t="str">
        <f t="shared" si="832"/>
        <v/>
      </c>
      <c r="DE372" s="65" t="str">
        <f t="shared" si="906"/>
        <v/>
      </c>
      <c r="DF372" s="68" t="str">
        <f t="shared" si="833"/>
        <v/>
      </c>
      <c r="DG372" s="32"/>
      <c r="DH372" s="120"/>
      <c r="DI372" s="62" t="str">
        <f t="shared" si="785"/>
        <v/>
      </c>
      <c r="DJ372" s="62" t="str">
        <f t="shared" si="834"/>
        <v/>
      </c>
      <c r="DK372" s="65" t="str">
        <f t="shared" si="907"/>
        <v/>
      </c>
      <c r="DL372" s="68" t="str">
        <f t="shared" si="835"/>
        <v/>
      </c>
      <c r="DM372" s="32"/>
      <c r="DN372" s="120"/>
      <c r="DO372" s="62" t="str">
        <f t="shared" si="786"/>
        <v/>
      </c>
      <c r="DP372" s="62" t="str">
        <f t="shared" si="836"/>
        <v/>
      </c>
      <c r="DQ372" s="65" t="str">
        <f t="shared" si="908"/>
        <v/>
      </c>
      <c r="DR372" s="68" t="str">
        <f t="shared" si="837"/>
        <v/>
      </c>
      <c r="DS372" s="32"/>
      <c r="DT372" s="120"/>
      <c r="DU372" s="62" t="str">
        <f t="shared" si="787"/>
        <v/>
      </c>
      <c r="DV372" s="62" t="str">
        <f t="shared" si="838"/>
        <v/>
      </c>
      <c r="DW372" s="65" t="str">
        <f t="shared" si="909"/>
        <v/>
      </c>
      <c r="DX372" s="68" t="str">
        <f t="shared" si="839"/>
        <v/>
      </c>
      <c r="DY372" s="32"/>
      <c r="DZ372" s="120"/>
      <c r="EA372" s="62" t="str">
        <f t="shared" si="788"/>
        <v/>
      </c>
      <c r="EB372" s="62" t="str">
        <f t="shared" si="840"/>
        <v/>
      </c>
      <c r="EC372" s="65" t="str">
        <f t="shared" si="910"/>
        <v/>
      </c>
      <c r="ED372" s="68" t="str">
        <f t="shared" si="841"/>
        <v/>
      </c>
      <c r="EE372" s="32"/>
      <c r="EF372" s="120"/>
      <c r="EG372" s="62" t="str">
        <f t="shared" si="789"/>
        <v/>
      </c>
      <c r="EH372" s="62" t="str">
        <f t="shared" si="842"/>
        <v/>
      </c>
      <c r="EI372" s="65" t="str">
        <f t="shared" si="911"/>
        <v/>
      </c>
      <c r="EJ372" s="68" t="str">
        <f t="shared" si="843"/>
        <v/>
      </c>
      <c r="EK372" s="32"/>
      <c r="EL372" s="120"/>
      <c r="EM372" s="62" t="str">
        <f t="shared" si="790"/>
        <v/>
      </c>
      <c r="EN372" s="62" t="str">
        <f t="shared" si="844"/>
        <v/>
      </c>
      <c r="EO372" s="65" t="str">
        <f t="shared" si="912"/>
        <v/>
      </c>
      <c r="EP372" s="68" t="str">
        <f t="shared" si="845"/>
        <v/>
      </c>
      <c r="EQ372" s="32"/>
      <c r="ER372" s="120"/>
      <c r="ES372" s="62" t="str">
        <f t="shared" si="791"/>
        <v/>
      </c>
      <c r="ET372" s="62" t="str">
        <f t="shared" si="846"/>
        <v/>
      </c>
      <c r="EU372" s="65" t="str">
        <f t="shared" si="913"/>
        <v/>
      </c>
      <c r="EV372" s="68" t="str">
        <f t="shared" si="847"/>
        <v/>
      </c>
      <c r="EW372" s="32"/>
      <c r="EX372" s="120"/>
      <c r="EY372" s="62" t="str">
        <f t="shared" si="792"/>
        <v/>
      </c>
      <c r="EZ372" s="62" t="str">
        <f t="shared" si="848"/>
        <v/>
      </c>
      <c r="FA372" s="65" t="str">
        <f t="shared" si="914"/>
        <v/>
      </c>
      <c r="FB372" s="68" t="str">
        <f t="shared" si="849"/>
        <v/>
      </c>
      <c r="FC372" s="32"/>
      <c r="FD372" s="120"/>
      <c r="FE372" s="62" t="str">
        <f t="shared" si="793"/>
        <v/>
      </c>
      <c r="FF372" s="62" t="str">
        <f t="shared" si="850"/>
        <v/>
      </c>
      <c r="FG372" s="65" t="str">
        <f t="shared" si="915"/>
        <v/>
      </c>
      <c r="FH372" s="68" t="str">
        <f t="shared" si="851"/>
        <v/>
      </c>
      <c r="FI372" s="32"/>
      <c r="FJ372" s="120"/>
      <c r="FK372" s="62" t="str">
        <f t="shared" si="794"/>
        <v/>
      </c>
      <c r="FL372" s="62" t="str">
        <f t="shared" si="852"/>
        <v/>
      </c>
      <c r="FM372" s="65" t="str">
        <f t="shared" si="916"/>
        <v/>
      </c>
      <c r="FN372" s="68" t="str">
        <f t="shared" si="853"/>
        <v/>
      </c>
      <c r="FO372" s="32"/>
      <c r="FP372" s="120"/>
      <c r="FQ372" s="62" t="str">
        <f t="shared" si="795"/>
        <v/>
      </c>
      <c r="FR372" s="62" t="str">
        <f t="shared" si="854"/>
        <v/>
      </c>
      <c r="FS372" s="65" t="str">
        <f t="shared" si="917"/>
        <v/>
      </c>
      <c r="FT372" s="68" t="str">
        <f t="shared" si="855"/>
        <v/>
      </c>
      <c r="FU372" s="32"/>
      <c r="FV372" s="120"/>
      <c r="FW372" s="62" t="str">
        <f t="shared" si="796"/>
        <v/>
      </c>
      <c r="FX372" s="62" t="str">
        <f t="shared" si="856"/>
        <v/>
      </c>
      <c r="FY372" s="65" t="str">
        <f t="shared" si="918"/>
        <v/>
      </c>
      <c r="FZ372" s="68" t="str">
        <f t="shared" si="857"/>
        <v/>
      </c>
      <c r="GA372" s="32"/>
      <c r="GC372" s="7" t="str">
        <f t="shared" si="858"/>
        <v>Dec 2020</v>
      </c>
      <c r="GD372" s="7" t="str">
        <f t="shared" ca="1" si="797"/>
        <v>Weekend</v>
      </c>
      <c r="GT372" s="71">
        <f>IF(GT$9="", "", IF(AND(NOT('Personnel Details'!$N$11=""), $B372&gt;='Personnel Details'!$N$11), 'Personnel Details'!$O$11, IF(AND(NOT('Personnel Details'!$I$11=""), $B372&gt;='Personnel Details'!$I$11), 'Personnel Details'!$J$11, 'Personnel Details'!$E$11)))</f>
        <v>0.8</v>
      </c>
      <c r="GU372" s="59" t="str">
        <f>IF(GT$9="", "", IF(AND(NOT('Personnel Details'!$N$11=""), $B372&gt;='Personnel Details'!$N$11), IF('Personnel Details'!$P$11="","", 'Personnel Details'!$P$11), IF(AND(NOT('Personnel Details'!$I$11=""), $B372&gt;='Personnel Details'!$I$11), IF('Personnel Details'!$K$11="", "", 'Personnel Details'!$K$11), IF('Personnel Details'!$F$11="", "", 'Personnel Details'!$F$11))))</f>
        <v/>
      </c>
      <c r="GV372" s="74">
        <f>IF(GT$9="", "", IF(AND(NOT('Personnel Details'!$N$11=""), $B372&gt;='Personnel Details'!$N$11), 'Personnel Details'!$Q$11, IF(AND(NOT('Personnel Details'!$I$11=""), $B372&gt;='Personnel Details'!$I$11), 'Personnel Details'!$L$11, 'Personnel Details'!$G$11)))</f>
        <v>0</v>
      </c>
      <c r="GW372" s="59">
        <f t="shared" si="859"/>
        <v>0</v>
      </c>
      <c r="GX372" s="53"/>
      <c r="GZ372" s="78">
        <f>IF(GZ$9="", "", IF(AND(NOT('Personnel Details'!$N$12=""), $B372&gt;='Personnel Details'!$N$12), 'Personnel Details'!$O$12, IF(AND(NOT('Personnel Details'!$I$12=""), $B372&gt;='Personnel Details'!$I$12), 'Personnel Details'!$J$12, 'Personnel Details'!$E$12)))</f>
        <v>0.8</v>
      </c>
      <c r="HA372" s="59" t="str">
        <f>IF(GZ$9="", "", IF(AND(NOT('Personnel Details'!$N$12=""), $B372&gt;='Personnel Details'!$N$12), IF('Personnel Details'!$P$12="","", 'Personnel Details'!$P$12), IF(AND(NOT('Personnel Details'!$I$12=""), $B372&gt;='Personnel Details'!$I$12), IF('Personnel Details'!$K$12="", "", 'Personnel Details'!$K$12), IF('Personnel Details'!$F$12="", "", 'Personnel Details'!$F$12))))</f>
        <v/>
      </c>
      <c r="HB372" s="79">
        <f>IF(GZ$9="", "", IF(AND(NOT('Personnel Details'!$N$12=""), $B372&gt;='Personnel Details'!$N$12), 'Personnel Details'!$Q$12, IF(AND(NOT('Personnel Details'!$I$12=""), $B372&gt;='Personnel Details'!$I$12), 'Personnel Details'!$L$12, 'Personnel Details'!$G$12)))</f>
        <v>0</v>
      </c>
      <c r="HC372" s="59">
        <f t="shared" si="860"/>
        <v>0</v>
      </c>
      <c r="HD372" s="53"/>
      <c r="HF372" s="78">
        <f>IF(HF$9="", "", IF(AND(NOT('Personnel Details'!$N$13=""), $B372&gt;='Personnel Details'!$N$13), 'Personnel Details'!$O$13, IF(AND(NOT('Personnel Details'!$I$13=""), $B372&gt;='Personnel Details'!$I$13), 'Personnel Details'!$J$13, 'Personnel Details'!$E$13)))</f>
        <v>0.8</v>
      </c>
      <c r="HG372" s="59" t="str">
        <f>IF(HF$9="", "", IF(AND(NOT('Personnel Details'!$N$13=""), $B372&gt;='Personnel Details'!$N$13), IF('Personnel Details'!$P$13="","", 'Personnel Details'!$P$13), IF(AND(NOT('Personnel Details'!$I$13=""), $B372&gt;='Personnel Details'!$I$13), IF('Personnel Details'!$K$13="", "", 'Personnel Details'!$K$13), IF('Personnel Details'!$F$13="", "", 'Personnel Details'!$F$13))))</f>
        <v/>
      </c>
      <c r="HH372" s="79">
        <f>IF(HF$9="", "", IF(AND(NOT('Personnel Details'!$N$13=""), $B372&gt;='Personnel Details'!$N$13), 'Personnel Details'!$Q$13, IF(AND(NOT('Personnel Details'!$I$13=""), $B372&gt;='Personnel Details'!$I$13), 'Personnel Details'!$L$13, 'Personnel Details'!$G$13)))</f>
        <v>0</v>
      </c>
      <c r="HI372" s="59">
        <f t="shared" si="861"/>
        <v>0</v>
      </c>
      <c r="HJ372" s="53"/>
      <c r="HL372" s="78">
        <f>IF(HL$9="", "", IF(AND(NOT('Personnel Details'!$N$14=""), $B372&gt;='Personnel Details'!$N$14), 'Personnel Details'!$O$14, IF(AND(NOT('Personnel Details'!$I$14=""), $B372&gt;='Personnel Details'!$I$14), 'Personnel Details'!$J$14, 'Personnel Details'!$E$14)))</f>
        <v>0.8</v>
      </c>
      <c r="HM372" s="59">
        <f>IF(HL$9="", "", IF(AND(NOT('Personnel Details'!$N$14=""), $B372&gt;='Personnel Details'!$N$14), IF('Personnel Details'!$P$14="","", 'Personnel Details'!$P$14), IF(AND(NOT('Personnel Details'!$I$14=""), $B372&gt;='Personnel Details'!$I$14), IF('Personnel Details'!$K$14="", "", 'Personnel Details'!$K$14), IF('Personnel Details'!$F$14="", "", 'Personnel Details'!$F$14))))</f>
        <v>2000</v>
      </c>
      <c r="HN372" s="79">
        <f>IF(HL$9="", "", IF(AND(NOT('Personnel Details'!$N$14=""), $B372&gt;='Personnel Details'!$N$14), 'Personnel Details'!$Q$14, IF(AND(NOT('Personnel Details'!$I$14=""), $B372&gt;='Personnel Details'!$I$14), 'Personnel Details'!$L$14, 'Personnel Details'!$G$14)))</f>
        <v>0.85</v>
      </c>
      <c r="HO372" s="59">
        <f t="shared" si="862"/>
        <v>0</v>
      </c>
      <c r="HP372" s="53"/>
      <c r="HR372" s="78" t="str">
        <f>IF(HR$9="", "", IF(AND(NOT('Personnel Details'!$N$15=""), $B372&gt;='Personnel Details'!$N$15), 'Personnel Details'!$O$15, IF(AND(NOT('Personnel Details'!$I$15=""), $B372&gt;='Personnel Details'!$I$15), 'Personnel Details'!$J$15, 'Personnel Details'!$E$15)))</f>
        <v/>
      </c>
      <c r="HS372" s="59" t="str">
        <f>IF(HR$9="", "", IF(AND(NOT('Personnel Details'!$N$15=""), $B372&gt;='Personnel Details'!$N$15), IF('Personnel Details'!$P$15="","", 'Personnel Details'!$P$15), IF(AND(NOT('Personnel Details'!$I$15=""), $B372&gt;='Personnel Details'!$I$15), IF('Personnel Details'!$K$15="", "", 'Personnel Details'!$K$15), IF('Personnel Details'!$F$15="", "", 'Personnel Details'!$F$15))))</f>
        <v/>
      </c>
      <c r="HT372" s="79" t="str">
        <f>IF(HR$9="", "", IF(AND(NOT('Personnel Details'!$N$15=""), $B372&gt;='Personnel Details'!$N$15), 'Personnel Details'!$Q$15, IF(AND(NOT('Personnel Details'!$I$15=""), $B372&gt;='Personnel Details'!$I$15), 'Personnel Details'!$L$15, 'Personnel Details'!$G$15)))</f>
        <v/>
      </c>
      <c r="HU372" s="59">
        <f t="shared" si="863"/>
        <v>0</v>
      </c>
      <c r="HV372" s="53"/>
      <c r="HX372" s="78" t="str">
        <f>IF(HX$9="", "", IF(AND(NOT('Personnel Details'!$N$16=""), $B372&gt;='Personnel Details'!$N$16), 'Personnel Details'!$O$16, IF(AND(NOT('Personnel Details'!$I$16=""), $B372&gt;='Personnel Details'!$I$16), 'Personnel Details'!$J$16, 'Personnel Details'!$E$16)))</f>
        <v/>
      </c>
      <c r="HY372" s="59" t="str">
        <f>IF(HX$9="", "", IF(AND(NOT('Personnel Details'!$N$16=""), $B372&gt;='Personnel Details'!$N$16), IF('Personnel Details'!$P$16="","", 'Personnel Details'!$P$16), IF(AND(NOT('Personnel Details'!$I$16=""), $B372&gt;='Personnel Details'!$I$16), IF('Personnel Details'!$K$16="", "", 'Personnel Details'!$K$16), IF('Personnel Details'!$F$16="", "", 'Personnel Details'!$F$16))))</f>
        <v/>
      </c>
      <c r="HZ372" s="79" t="str">
        <f>IF(HX$9="", "", IF(AND(NOT('Personnel Details'!$N$16=""), $B372&gt;='Personnel Details'!$N$16), 'Personnel Details'!$Q$16, IF(AND(NOT('Personnel Details'!$I$16=""), $B372&gt;='Personnel Details'!$I$16), 'Personnel Details'!$L$16, 'Personnel Details'!$G$16)))</f>
        <v/>
      </c>
      <c r="IA372" s="59">
        <f t="shared" si="864"/>
        <v>0</v>
      </c>
      <c r="IB372" s="53"/>
      <c r="ID372" s="78" t="str">
        <f>IF(ID$9="", "", IF(AND(NOT('Personnel Details'!$N$17=""), $B372&gt;='Personnel Details'!$N$17), 'Personnel Details'!$O$17, IF(AND(NOT('Personnel Details'!$I$17=""), $B372&gt;='Personnel Details'!$I$17), 'Personnel Details'!$J$17, 'Personnel Details'!$E$17)))</f>
        <v/>
      </c>
      <c r="IE372" s="59" t="str">
        <f>IF(ID$9="", "", IF(AND(NOT('Personnel Details'!$N$17=""), $B372&gt;='Personnel Details'!$N$17), IF('Personnel Details'!$P$17="","", 'Personnel Details'!$P$17), IF(AND(NOT('Personnel Details'!$I$17=""), $B372&gt;='Personnel Details'!$I$17), IF('Personnel Details'!$K$17="", "", 'Personnel Details'!$K$17), IF('Personnel Details'!$F$17="", "", 'Personnel Details'!$F$17))))</f>
        <v/>
      </c>
      <c r="IF372" s="79" t="str">
        <f>IF(ID$9="", "", IF(AND(NOT('Personnel Details'!$N$17=""), $B372&gt;='Personnel Details'!$N$17), 'Personnel Details'!$Q$17, IF(AND(NOT('Personnel Details'!$I$17=""), $B372&gt;='Personnel Details'!$I$17), 'Personnel Details'!$L$17, 'Personnel Details'!$G$17)))</f>
        <v/>
      </c>
      <c r="IG372" s="59">
        <f t="shared" si="865"/>
        <v>0</v>
      </c>
      <c r="IH372" s="53"/>
      <c r="IJ372" s="78" t="str">
        <f>IF(IJ$9="", "", IF(AND(NOT('Personnel Details'!$N$18=""), $B372&gt;='Personnel Details'!$N$18), 'Personnel Details'!$O$18, IF(AND(NOT('Personnel Details'!$I$18=""), $B372&gt;='Personnel Details'!$I$18), 'Personnel Details'!$J$18, 'Personnel Details'!$E$18)))</f>
        <v/>
      </c>
      <c r="IK372" s="59" t="str">
        <f>IF(IJ$9="", "", IF(AND(NOT('Personnel Details'!$N$18=""), $B372&gt;='Personnel Details'!$N$18), IF('Personnel Details'!$P$18="","", 'Personnel Details'!$P$18), IF(AND(NOT('Personnel Details'!$I$18=""), $B372&gt;='Personnel Details'!$I$18), IF('Personnel Details'!$K$18="", "", 'Personnel Details'!$K$18), IF('Personnel Details'!$F$18="", "", 'Personnel Details'!$F$18))))</f>
        <v/>
      </c>
      <c r="IL372" s="79" t="str">
        <f>IF(IJ$9="", "", IF(AND(NOT('Personnel Details'!$N$18=""), $B372&gt;='Personnel Details'!$N$18), 'Personnel Details'!$Q$18, IF(AND(NOT('Personnel Details'!$I$18=""), $B372&gt;='Personnel Details'!$I$18), 'Personnel Details'!$L$18, 'Personnel Details'!$G$18)))</f>
        <v/>
      </c>
      <c r="IM372" s="59">
        <f t="shared" si="866"/>
        <v>0</v>
      </c>
      <c r="IN372" s="53"/>
      <c r="IP372" s="78" t="str">
        <f>IF(IP$9="", "", IF(AND(NOT('Personnel Details'!$N$19=""), $B372&gt;='Personnel Details'!$N$19), 'Personnel Details'!$O$19, IF(AND(NOT('Personnel Details'!$I$19=""), $B372&gt;='Personnel Details'!$I$19), 'Personnel Details'!$J$19, 'Personnel Details'!$E$19)))</f>
        <v/>
      </c>
      <c r="IQ372" s="59" t="str">
        <f>IF(IP$9="", "", IF(AND(NOT('Personnel Details'!$N$19=""), $B372&gt;='Personnel Details'!$N$19), IF('Personnel Details'!$P$19="","", 'Personnel Details'!$P$19), IF(AND(NOT('Personnel Details'!$I$19=""), $B372&gt;='Personnel Details'!$I$19), IF('Personnel Details'!$K$19="", "", 'Personnel Details'!$K$19), IF('Personnel Details'!$F$19="", "", 'Personnel Details'!$F$19))))</f>
        <v/>
      </c>
      <c r="IR372" s="79" t="str">
        <f>IF(IP$9="", "", IF(AND(NOT('Personnel Details'!$N$19=""), $B372&gt;='Personnel Details'!$N$19), 'Personnel Details'!$Q$19, IF(AND(NOT('Personnel Details'!$I$19=""), $B372&gt;='Personnel Details'!$I$19), 'Personnel Details'!$L$19, 'Personnel Details'!$G$19)))</f>
        <v/>
      </c>
      <c r="IS372" s="59">
        <f t="shared" si="867"/>
        <v>0</v>
      </c>
      <c r="IT372" s="53"/>
      <c r="IV372" s="78" t="str">
        <f>IF(IV$9="", "", IF(AND(NOT('Personnel Details'!$N$20=""), $B372&gt;='Personnel Details'!$N$20), 'Personnel Details'!$O$20, IF(AND(NOT('Personnel Details'!$I$20=""), $B372&gt;='Personnel Details'!$I$20), 'Personnel Details'!$J$20, 'Personnel Details'!$E$20)))</f>
        <v/>
      </c>
      <c r="IW372" s="59" t="str">
        <f>IF(IV$9="", "", IF(AND(NOT('Personnel Details'!$N$20=""), $B372&gt;='Personnel Details'!$N$20), IF('Personnel Details'!$P$20="","", 'Personnel Details'!$P$20), IF(AND(NOT('Personnel Details'!$I$20=""), $B372&gt;='Personnel Details'!$I$20), IF('Personnel Details'!$K$20="", "", 'Personnel Details'!$K$20), IF('Personnel Details'!$F$20="", "", 'Personnel Details'!$F$20))))</f>
        <v/>
      </c>
      <c r="IX372" s="79" t="str">
        <f>IF(IV$9="", "", IF(AND(NOT('Personnel Details'!$N$20=""), $B372&gt;='Personnel Details'!$N$20), 'Personnel Details'!$Q$20, IF(AND(NOT('Personnel Details'!$I$20=""), $B372&gt;='Personnel Details'!$I$20), 'Personnel Details'!$L$20, 'Personnel Details'!$G$20)))</f>
        <v/>
      </c>
      <c r="IY372" s="59">
        <f t="shared" si="868"/>
        <v>0</v>
      </c>
      <c r="IZ372" s="53"/>
      <c r="JB372" s="78" t="str">
        <f>IF(JB$9="", "", IF(AND(NOT('Personnel Details'!$N$21=""), $B372&gt;='Personnel Details'!$N$21), 'Personnel Details'!$O$21, IF(AND(NOT('Personnel Details'!$I$21=""), $B372&gt;='Personnel Details'!$I$21), 'Personnel Details'!$J$21, 'Personnel Details'!$E$21)))</f>
        <v/>
      </c>
      <c r="JC372" s="59" t="str">
        <f>IF(JB$9="", "", IF(AND(NOT('Personnel Details'!$N$21=""), $B372&gt;='Personnel Details'!$N$21), IF('Personnel Details'!$P$21="","", 'Personnel Details'!$P$21), IF(AND(NOT('Personnel Details'!$I$21=""), $B372&gt;='Personnel Details'!$I$21), IF('Personnel Details'!$K$21="", "", 'Personnel Details'!$K$21), IF('Personnel Details'!$F$21="", "", 'Personnel Details'!$F$21))))</f>
        <v/>
      </c>
      <c r="JD372" s="79" t="str">
        <f>IF(JB$9="", "", IF(AND(NOT('Personnel Details'!$N$21=""), $B372&gt;='Personnel Details'!$N$21), 'Personnel Details'!$Q$21, IF(AND(NOT('Personnel Details'!$I$21=""), $B372&gt;='Personnel Details'!$I$21), 'Personnel Details'!$L$21, 'Personnel Details'!$G$21)))</f>
        <v/>
      </c>
      <c r="JE372" s="59">
        <f t="shared" si="869"/>
        <v>0</v>
      </c>
      <c r="JF372" s="53"/>
      <c r="JH372" s="78" t="str">
        <f>IF(JH$9="", "", IF(AND(NOT('Personnel Details'!$N$22=""), $B372&gt;='Personnel Details'!$N$22), 'Personnel Details'!$O$22, IF(AND(NOT('Personnel Details'!$I$22=""), $B372&gt;='Personnel Details'!$I$22), 'Personnel Details'!$J$22, 'Personnel Details'!$E$22)))</f>
        <v/>
      </c>
      <c r="JI372" s="59" t="str">
        <f>IF(JH$9="", "", IF(AND(NOT('Personnel Details'!$N$22=""), $B372&gt;='Personnel Details'!$N$22), IF('Personnel Details'!$P$22="","", 'Personnel Details'!$P$22), IF(AND(NOT('Personnel Details'!$I$22=""), $B372&gt;='Personnel Details'!$I$22), IF('Personnel Details'!$K$22="", "", 'Personnel Details'!$K$22), IF('Personnel Details'!$F$22="", "", 'Personnel Details'!$F$22))))</f>
        <v/>
      </c>
      <c r="JJ372" s="79" t="str">
        <f>IF(JH$9="", "", IF(AND(NOT('Personnel Details'!$N$22=""), $B372&gt;='Personnel Details'!$N$22), 'Personnel Details'!$Q$22, IF(AND(NOT('Personnel Details'!$I$22=""), $B372&gt;='Personnel Details'!$I$22), 'Personnel Details'!$L$22, 'Personnel Details'!$G$22)))</f>
        <v/>
      </c>
      <c r="JK372" s="59">
        <f t="shared" si="870"/>
        <v>0</v>
      </c>
      <c r="JL372" s="53"/>
      <c r="JN372" s="78" t="str">
        <f>IF(JN$9="", "", IF(AND(NOT('Personnel Details'!$N$23=""), $B372&gt;='Personnel Details'!$N$23), 'Personnel Details'!$O$23, IF(AND(NOT('Personnel Details'!$I$23=""), $B372&gt;='Personnel Details'!$I$23), 'Personnel Details'!$J$23, 'Personnel Details'!$E$23)))</f>
        <v/>
      </c>
      <c r="JO372" s="59" t="str">
        <f>IF(JN$9="", "", IF(AND(NOT('Personnel Details'!$N$23=""), $B372&gt;='Personnel Details'!$N$23), IF('Personnel Details'!$P$23="","", 'Personnel Details'!$P$23), IF(AND(NOT('Personnel Details'!$I$23=""), $B372&gt;='Personnel Details'!$I$23), IF('Personnel Details'!$K$23="", "", 'Personnel Details'!$K$23), IF('Personnel Details'!$F$23="", "", 'Personnel Details'!$F$23))))</f>
        <v/>
      </c>
      <c r="JP372" s="79" t="str">
        <f>IF(JN$9="", "", IF(AND(NOT('Personnel Details'!$N$23=""), $B372&gt;='Personnel Details'!$N$23), 'Personnel Details'!$Q$23, IF(AND(NOT('Personnel Details'!$I$23=""), $B372&gt;='Personnel Details'!$I$23), 'Personnel Details'!$L$23, 'Personnel Details'!$G$23)))</f>
        <v/>
      </c>
      <c r="JQ372" s="59">
        <f t="shared" si="871"/>
        <v>0</v>
      </c>
      <c r="JR372" s="53"/>
      <c r="JT372" s="78" t="str">
        <f>IF(JT$9="", "", IF(AND(NOT('Personnel Details'!$N$24=""), $B372&gt;='Personnel Details'!$N$24), 'Personnel Details'!$O$24, IF(AND(NOT('Personnel Details'!$I$24=""), $B372&gt;='Personnel Details'!$I$24), 'Personnel Details'!$J$24, 'Personnel Details'!$E$24)))</f>
        <v/>
      </c>
      <c r="JU372" s="59" t="str">
        <f>IF(JT$9="", "", IF(AND(NOT('Personnel Details'!$N$24=""), $B372&gt;='Personnel Details'!$N$24), IF('Personnel Details'!$P$24="","", 'Personnel Details'!$P$24), IF(AND(NOT('Personnel Details'!$I$24=""), $B372&gt;='Personnel Details'!$I$24), IF('Personnel Details'!$K$24="", "", 'Personnel Details'!$K$24), IF('Personnel Details'!$F$24="", "", 'Personnel Details'!$F$24))))</f>
        <v/>
      </c>
      <c r="JV372" s="79" t="str">
        <f>IF(JT$9="", "", IF(AND(NOT('Personnel Details'!$N$24=""), $B372&gt;='Personnel Details'!$N$24), 'Personnel Details'!$Q$24, IF(AND(NOT('Personnel Details'!$I$24=""), $B372&gt;='Personnel Details'!$I$24), 'Personnel Details'!$L$24, 'Personnel Details'!$G$24)))</f>
        <v/>
      </c>
      <c r="JW372" s="59">
        <f t="shared" si="872"/>
        <v>0</v>
      </c>
      <c r="JX372" s="53"/>
      <c r="JZ372" s="78" t="str">
        <f>IF(JZ$9="", "", IF(AND(NOT('Personnel Details'!$N$25=""), $B372&gt;='Personnel Details'!$N$25), 'Personnel Details'!$O$25, IF(AND(NOT('Personnel Details'!$I$25=""), $B372&gt;='Personnel Details'!$I$25), 'Personnel Details'!$J$25, 'Personnel Details'!$E$25)))</f>
        <v/>
      </c>
      <c r="KA372" s="59" t="str">
        <f>IF(JZ$9="", "", IF(AND(NOT('Personnel Details'!$N$25=""), $B372&gt;='Personnel Details'!$N$25), IF('Personnel Details'!$P$25="","", 'Personnel Details'!$P$25), IF(AND(NOT('Personnel Details'!$I$25=""), $B372&gt;='Personnel Details'!$I$25), IF('Personnel Details'!$K$25="", "", 'Personnel Details'!$K$25), IF('Personnel Details'!$F$25="", "", 'Personnel Details'!$F$25))))</f>
        <v/>
      </c>
      <c r="KB372" s="79" t="str">
        <f>IF(JZ$9="", "", IF(AND(NOT('Personnel Details'!$N$25=""), $B372&gt;='Personnel Details'!$N$25), 'Personnel Details'!$Q$25, IF(AND(NOT('Personnel Details'!$I$25=""), $B372&gt;='Personnel Details'!$I$25), 'Personnel Details'!$L$25, 'Personnel Details'!$G$25)))</f>
        <v/>
      </c>
      <c r="KC372" s="59">
        <f t="shared" si="873"/>
        <v>0</v>
      </c>
      <c r="KD372" s="53"/>
      <c r="KF372" s="78" t="str">
        <f>IF(KF$9="", "", IF(AND(NOT('Personnel Details'!$N$26=""), $B372&gt;='Personnel Details'!$N$26), 'Personnel Details'!$O$26, IF(AND(NOT('Personnel Details'!$I$26=""), $B372&gt;='Personnel Details'!$I$26), 'Personnel Details'!$J$26, 'Personnel Details'!$E$26)))</f>
        <v/>
      </c>
      <c r="KG372" s="59" t="str">
        <f>IF(KF$9="", "", IF(AND(NOT('Personnel Details'!$N$26=""), $B372&gt;='Personnel Details'!$N$26), IF('Personnel Details'!$P$26="","", 'Personnel Details'!$P$26), IF(AND(NOT('Personnel Details'!$I$26=""), $B372&gt;='Personnel Details'!$I$26), IF('Personnel Details'!$K$26="", "", 'Personnel Details'!$K$26), IF('Personnel Details'!$F$26="", "", 'Personnel Details'!$F$26))))</f>
        <v/>
      </c>
      <c r="KH372" s="79" t="str">
        <f>IF(KF$9="", "", IF(AND(NOT('Personnel Details'!$N$26=""), $B372&gt;='Personnel Details'!$N$26), 'Personnel Details'!$Q$26, IF(AND(NOT('Personnel Details'!$I$26=""), $B372&gt;='Personnel Details'!$I$26), 'Personnel Details'!$L$26, 'Personnel Details'!$G$26)))</f>
        <v/>
      </c>
      <c r="KI372" s="59">
        <f t="shared" si="874"/>
        <v>0</v>
      </c>
      <c r="KJ372" s="53"/>
      <c r="KL372" s="78" t="str">
        <f>IF(KL$9="", "", IF(AND(NOT('Personnel Details'!$N$27=""), $B372&gt;='Personnel Details'!$N$27), 'Personnel Details'!$O$27, IF(AND(NOT('Personnel Details'!$I$27=""), $B372&gt;='Personnel Details'!$I$27), 'Personnel Details'!$J$27, 'Personnel Details'!$E$27)))</f>
        <v/>
      </c>
      <c r="KM372" s="59" t="str">
        <f>IF(KL$9="", "", IF(AND(NOT('Personnel Details'!$N$27=""), $B372&gt;='Personnel Details'!$N$27), IF('Personnel Details'!$P$27="","", 'Personnel Details'!$P$27), IF(AND(NOT('Personnel Details'!$I$27=""), $B372&gt;='Personnel Details'!$I$27), IF('Personnel Details'!$K$27="", "", 'Personnel Details'!$K$27), IF('Personnel Details'!$F$27="", "", 'Personnel Details'!$F$27))))</f>
        <v/>
      </c>
      <c r="KN372" s="79" t="str">
        <f>IF(KL$9="", "", IF(AND(NOT('Personnel Details'!$N$27=""), $B372&gt;='Personnel Details'!$N$27), 'Personnel Details'!$Q$27, IF(AND(NOT('Personnel Details'!$I$27=""), $B372&gt;='Personnel Details'!$I$27), 'Personnel Details'!$L$27, 'Personnel Details'!$G$27)))</f>
        <v/>
      </c>
      <c r="KO372" s="59">
        <f t="shared" si="875"/>
        <v>0</v>
      </c>
      <c r="KP372" s="53"/>
      <c r="KR372" s="78" t="str">
        <f>IF(KR$9="", "", IF(AND(NOT('Personnel Details'!$N$28=""), $B372&gt;='Personnel Details'!$N$28), 'Personnel Details'!$O$28, IF(AND(NOT('Personnel Details'!$I$28=""), $B372&gt;='Personnel Details'!$I$28), 'Personnel Details'!$J$28, 'Personnel Details'!$E$28)))</f>
        <v/>
      </c>
      <c r="KS372" s="59" t="str">
        <f>IF(KR$9="", "", IF(AND(NOT('Personnel Details'!$N$28=""), $B372&gt;='Personnel Details'!$N$28), IF('Personnel Details'!$P$28="","", 'Personnel Details'!$P$28), IF(AND(NOT('Personnel Details'!$I$28=""), $B372&gt;='Personnel Details'!$I$28), IF('Personnel Details'!$K$28="", "", 'Personnel Details'!$K$28), IF('Personnel Details'!$F$28="", "", 'Personnel Details'!$F$28))))</f>
        <v/>
      </c>
      <c r="KT372" s="79" t="str">
        <f>IF(KR$9="", "", IF(AND(NOT('Personnel Details'!$N$28=""), $B372&gt;='Personnel Details'!$N$28), 'Personnel Details'!$Q$28, IF(AND(NOT('Personnel Details'!$I$28=""), $B372&gt;='Personnel Details'!$I$28), 'Personnel Details'!$L$28, 'Personnel Details'!$G$28)))</f>
        <v/>
      </c>
      <c r="KU372" s="59">
        <f t="shared" si="876"/>
        <v>0</v>
      </c>
      <c r="KV372" s="53"/>
      <c r="KX372" s="78" t="str">
        <f>IF(KX$9="", "", IF(AND(NOT('Personnel Details'!$N$29=""), $B372&gt;='Personnel Details'!$N$29), 'Personnel Details'!$O$29, IF(AND(NOT('Personnel Details'!$I$29=""), $B372&gt;='Personnel Details'!$I$29), 'Personnel Details'!$J$29, 'Personnel Details'!$E$29)))</f>
        <v/>
      </c>
      <c r="KY372" s="59" t="str">
        <f>IF(KX$9="", "", IF(AND(NOT('Personnel Details'!$N$29=""), $B372&gt;='Personnel Details'!$N$29), IF('Personnel Details'!$P$29="","", 'Personnel Details'!$P$29), IF(AND(NOT('Personnel Details'!$I$29=""), $B372&gt;='Personnel Details'!$I$29), IF('Personnel Details'!$K$29="", "", 'Personnel Details'!$K$29), IF('Personnel Details'!$F$29="", "", 'Personnel Details'!$F$29))))</f>
        <v/>
      </c>
      <c r="KZ372" s="79" t="str">
        <f>IF(KX$9="", "", IF(AND(NOT('Personnel Details'!$N$29=""), $B372&gt;='Personnel Details'!$N$29), 'Personnel Details'!$Q$29, IF(AND(NOT('Personnel Details'!$I$29=""), $B372&gt;='Personnel Details'!$I$29), 'Personnel Details'!$L$29, 'Personnel Details'!$G$29)))</f>
        <v/>
      </c>
      <c r="LA372" s="59">
        <f t="shared" si="877"/>
        <v>0</v>
      </c>
      <c r="LB372" s="53"/>
      <c r="LD372" s="78" t="str">
        <f>IF(LD$9="", "", IF(AND(NOT('Personnel Details'!$N$30=""), $B372&gt;='Personnel Details'!$N$30), 'Personnel Details'!$O$30, IF(AND(NOT('Personnel Details'!$I$30=""), $B372&gt;='Personnel Details'!$I$30), 'Personnel Details'!$J$30, 'Personnel Details'!$E$30)))</f>
        <v/>
      </c>
      <c r="LE372" s="59" t="str">
        <f>IF(LD$9="", "", IF(AND(NOT('Personnel Details'!$N$30=""), $B372&gt;='Personnel Details'!$N$30), IF('Personnel Details'!$P$30="","", 'Personnel Details'!$P$30), IF(AND(NOT('Personnel Details'!$I$30=""), $B372&gt;='Personnel Details'!$I$30), IF('Personnel Details'!$K$30="", "", 'Personnel Details'!$K$30), IF('Personnel Details'!$F$30="", "", 'Personnel Details'!$F$30))))</f>
        <v/>
      </c>
      <c r="LF372" s="79" t="str">
        <f>IF(LD$9="", "", IF(AND(NOT('Personnel Details'!$N$30=""), $B372&gt;='Personnel Details'!$N$30), 'Personnel Details'!$Q$30, IF(AND(NOT('Personnel Details'!$I$30=""), $B372&gt;='Personnel Details'!$I$30), 'Personnel Details'!$L$30, 'Personnel Details'!$G$30)))</f>
        <v/>
      </c>
      <c r="LG372" s="59">
        <f t="shared" si="878"/>
        <v>0</v>
      </c>
      <c r="LH372" s="53"/>
      <c r="LJ372" s="78" t="str">
        <f>IF(LJ$9="", "", IF(AND(NOT('Personnel Details'!$N$31=""), $B372&gt;='Personnel Details'!$N$31), 'Personnel Details'!$O$31, IF(AND(NOT('Personnel Details'!$I$31=""), $B372&gt;='Personnel Details'!$I$31), 'Personnel Details'!$J$31, 'Personnel Details'!$E$31)))</f>
        <v/>
      </c>
      <c r="LK372" s="59" t="str">
        <f>IF(LJ$9="", "", IF(AND(NOT('Personnel Details'!$N$31=""), $B372&gt;='Personnel Details'!$N$31), IF('Personnel Details'!$P$31="","", 'Personnel Details'!$P$31), IF(AND(NOT('Personnel Details'!$I$31=""), $B372&gt;='Personnel Details'!$I$31), IF('Personnel Details'!$K$31="", "", 'Personnel Details'!$K$31), IF('Personnel Details'!$F$31="", "", 'Personnel Details'!$F$31))))</f>
        <v/>
      </c>
      <c r="LL372" s="79" t="str">
        <f>IF(LJ$9="", "", IF(AND(NOT('Personnel Details'!$N$31=""), $B372&gt;='Personnel Details'!$N$31), 'Personnel Details'!$Q$31, IF(AND(NOT('Personnel Details'!$I$31=""), $B372&gt;='Personnel Details'!$I$31), 'Personnel Details'!$L$31, 'Personnel Details'!$G$31)))</f>
        <v/>
      </c>
      <c r="LM372" s="59">
        <f t="shared" si="879"/>
        <v>0</v>
      </c>
      <c r="LN372" s="53"/>
      <c r="LP372" s="78" t="str">
        <f>IF(LP$9="", "", IF(AND(NOT('Personnel Details'!$N$32=""), $B372&gt;='Personnel Details'!$N$32), 'Personnel Details'!$O$32, IF(AND(NOT('Personnel Details'!$I$32=""), $B372&gt;='Personnel Details'!$I$32), 'Personnel Details'!$J$32, 'Personnel Details'!$E$32)))</f>
        <v/>
      </c>
      <c r="LQ372" s="59" t="str">
        <f>IF(LP$9="", "", IF(AND(NOT('Personnel Details'!$N$32=""), $B372&gt;='Personnel Details'!$N$32), IF('Personnel Details'!$P$32="","", 'Personnel Details'!$P$32), IF(AND(NOT('Personnel Details'!$I$32=""), $B372&gt;='Personnel Details'!$I$32), IF('Personnel Details'!$K$32="", "", 'Personnel Details'!$K$32), IF('Personnel Details'!$F$32="", "", 'Personnel Details'!$F$32))))</f>
        <v/>
      </c>
      <c r="LR372" s="79" t="str">
        <f>IF(LP$9="", "", IF(AND(NOT('Personnel Details'!$N$32=""), $B372&gt;='Personnel Details'!$N$32), 'Personnel Details'!$Q$32, IF(AND(NOT('Personnel Details'!$I$32=""), $B372&gt;='Personnel Details'!$I$32), 'Personnel Details'!$L$32, 'Personnel Details'!$G$32)))</f>
        <v/>
      </c>
      <c r="LS372" s="59">
        <f t="shared" si="880"/>
        <v>0</v>
      </c>
      <c r="LT372" s="53"/>
      <c r="LV372" s="78" t="str">
        <f>IF(LV$9="", "", IF(AND(NOT('Personnel Details'!$N$33=""), $B372&gt;='Personnel Details'!$N$33), 'Personnel Details'!$O$33, IF(AND(NOT('Personnel Details'!$I$33=""), $B372&gt;='Personnel Details'!$I$33), 'Personnel Details'!$J$33, 'Personnel Details'!$E$33)))</f>
        <v/>
      </c>
      <c r="LW372" s="59" t="str">
        <f>IF(LV$9="", "", IF(AND(NOT('Personnel Details'!$N$33=""), $B372&gt;='Personnel Details'!$N$33), IF('Personnel Details'!$P$33="","", 'Personnel Details'!$P$33), IF(AND(NOT('Personnel Details'!$I$33=""), $B372&gt;='Personnel Details'!$I$33), IF('Personnel Details'!$K$33="", "", 'Personnel Details'!$K$33), IF('Personnel Details'!$F$33="", "", 'Personnel Details'!$F$33))))</f>
        <v/>
      </c>
      <c r="LX372" s="79" t="str">
        <f>IF(LV$9="", "", IF(AND(NOT('Personnel Details'!$N$33=""), $B372&gt;='Personnel Details'!$N$33), 'Personnel Details'!$Q$33, IF(AND(NOT('Personnel Details'!$I$33=""), $B372&gt;='Personnel Details'!$I$33), 'Personnel Details'!$L$33, 'Personnel Details'!$G$33)))</f>
        <v/>
      </c>
      <c r="LY372" s="59">
        <f t="shared" si="881"/>
        <v>0</v>
      </c>
      <c r="LZ372" s="53"/>
      <c r="MB372" s="78" t="str">
        <f>IF(MB$9="", "", IF(AND(NOT('Personnel Details'!$N$34=""), $B372&gt;='Personnel Details'!$N$34), 'Personnel Details'!$O$34, IF(AND(NOT('Personnel Details'!$I$34=""), $B372&gt;='Personnel Details'!$I$34), 'Personnel Details'!$J$34, 'Personnel Details'!$E$34)))</f>
        <v/>
      </c>
      <c r="MC372" s="59" t="str">
        <f>IF(MB$9="", "", IF(AND(NOT('Personnel Details'!$N$34=""), $B372&gt;='Personnel Details'!$N$34), IF('Personnel Details'!$P$34="","", 'Personnel Details'!$P$34), IF(AND(NOT('Personnel Details'!$I$34=""), $B372&gt;='Personnel Details'!$I$34), IF('Personnel Details'!$K$34="", "", 'Personnel Details'!$K$34), IF('Personnel Details'!$F$34="", "", 'Personnel Details'!$F$34))))</f>
        <v/>
      </c>
      <c r="MD372" s="79" t="str">
        <f>IF(MB$9="", "", IF(AND(NOT('Personnel Details'!$N$34=""), $B372&gt;='Personnel Details'!$N$34), 'Personnel Details'!$Q$34, IF(AND(NOT('Personnel Details'!$I$34=""), $B372&gt;='Personnel Details'!$I$34), 'Personnel Details'!$L$34, 'Personnel Details'!$G$34)))</f>
        <v/>
      </c>
      <c r="ME372" s="59">
        <f t="shared" si="882"/>
        <v>0</v>
      </c>
      <c r="MF372" s="53"/>
      <c r="MH372" s="78" t="str">
        <f>IF(MH$9="", "", IF(AND(NOT('Personnel Details'!$N$35=""), $B372&gt;='Personnel Details'!$N$35), 'Personnel Details'!$O$35, IF(AND(NOT('Personnel Details'!$I$35=""), $B372&gt;='Personnel Details'!$I$35), 'Personnel Details'!$J$35, 'Personnel Details'!$E$35)))</f>
        <v/>
      </c>
      <c r="MI372" s="59" t="str">
        <f>IF(MH$9="", "", IF(AND(NOT('Personnel Details'!$N$35=""), $B372&gt;='Personnel Details'!$N$35), IF('Personnel Details'!$P$35="","", 'Personnel Details'!$P$35), IF(AND(NOT('Personnel Details'!$I$35=""), $B372&gt;='Personnel Details'!$I$35), IF('Personnel Details'!$K$35="", "", 'Personnel Details'!$K$35), IF('Personnel Details'!$F$35="", "", 'Personnel Details'!$F$35))))</f>
        <v/>
      </c>
      <c r="MJ372" s="79" t="str">
        <f>IF(MH$9="", "", IF(AND(NOT('Personnel Details'!$N$35=""), $B372&gt;='Personnel Details'!$N$35), 'Personnel Details'!$Q$35, IF(AND(NOT('Personnel Details'!$I$35=""), $B372&gt;='Personnel Details'!$I$35), 'Personnel Details'!$L$35, 'Personnel Details'!$G$35)))</f>
        <v/>
      </c>
      <c r="MK372" s="59">
        <f t="shared" si="883"/>
        <v>0</v>
      </c>
      <c r="ML372" s="53"/>
      <c r="MN372" s="78" t="str">
        <f>IF(MN$9="", "", IF(AND(NOT('Personnel Details'!$N$36=""), $B372&gt;='Personnel Details'!$N$36), 'Personnel Details'!$O$36, IF(AND(NOT('Personnel Details'!$I$36=""), $B372&gt;='Personnel Details'!$I$36), 'Personnel Details'!$J$36, 'Personnel Details'!$E$36)))</f>
        <v/>
      </c>
      <c r="MO372" s="59" t="str">
        <f>IF(MN$9="", "", IF(AND(NOT('Personnel Details'!$N$36=""), $B372&gt;='Personnel Details'!$N$36), IF('Personnel Details'!$P$36="","", 'Personnel Details'!$P$36), IF(AND(NOT('Personnel Details'!$I$36=""), $B372&gt;='Personnel Details'!$I$36), IF('Personnel Details'!$K$36="", "", 'Personnel Details'!$K$36), IF('Personnel Details'!$F$36="", "", 'Personnel Details'!$F$36))))</f>
        <v/>
      </c>
      <c r="MP372" s="79" t="str">
        <f>IF(MN$9="", "", IF(AND(NOT('Personnel Details'!$N$36=""), $B372&gt;='Personnel Details'!$N$36), 'Personnel Details'!$Q$36, IF(AND(NOT('Personnel Details'!$I$36=""), $B372&gt;='Personnel Details'!$I$36), 'Personnel Details'!$L$36, 'Personnel Details'!$G$36)))</f>
        <v/>
      </c>
      <c r="MQ372" s="59">
        <f t="shared" si="884"/>
        <v>0</v>
      </c>
      <c r="MR372" s="53"/>
      <c r="MT372" s="78" t="str">
        <f>IF(MT$9="", "", IF(AND(NOT('Personnel Details'!$N$37=""), $B372&gt;='Personnel Details'!$N$37), 'Personnel Details'!$O$37, IF(AND(NOT('Personnel Details'!$I$37=""), $B372&gt;='Personnel Details'!$I$37), 'Personnel Details'!$J$37, 'Personnel Details'!$E$37)))</f>
        <v/>
      </c>
      <c r="MU372" s="59" t="str">
        <f>IF(MT$9="", "", IF(AND(NOT('Personnel Details'!$N$37=""), $B372&gt;='Personnel Details'!$N$37), IF('Personnel Details'!$P$37="","", 'Personnel Details'!$P$37), IF(AND(NOT('Personnel Details'!$I$37=""), $B372&gt;='Personnel Details'!$I$37), IF('Personnel Details'!$K$37="", "", 'Personnel Details'!$K$37), IF('Personnel Details'!$F$37="", "", 'Personnel Details'!$F$37))))</f>
        <v/>
      </c>
      <c r="MV372" s="79" t="str">
        <f>IF(MT$9="", "", IF(AND(NOT('Personnel Details'!$N$37=""), $B372&gt;='Personnel Details'!$N$37), 'Personnel Details'!$Q$37, IF(AND(NOT('Personnel Details'!$I$37=""), $B372&gt;='Personnel Details'!$I$37), 'Personnel Details'!$L$37, 'Personnel Details'!$G$37)))</f>
        <v/>
      </c>
      <c r="MW372" s="59">
        <f t="shared" si="885"/>
        <v>0</v>
      </c>
      <c r="MX372" s="53"/>
      <c r="MZ372" s="78" t="str">
        <f>IF(MZ$9="", "", IF(AND(NOT('Personnel Details'!$N$38=""), $B372&gt;='Personnel Details'!$N$38), 'Personnel Details'!$O$38, IF(AND(NOT('Personnel Details'!$I$38=""), $B372&gt;='Personnel Details'!$I$38), 'Personnel Details'!$J$38, 'Personnel Details'!$E$38)))</f>
        <v/>
      </c>
      <c r="NA372" s="59" t="str">
        <f>IF(MZ$9="", "", IF(AND(NOT('Personnel Details'!$N$38=""), $B372&gt;='Personnel Details'!$N$38), IF('Personnel Details'!$P$38="","", 'Personnel Details'!$P$38), IF(AND(NOT('Personnel Details'!$I$38=""), $B372&gt;='Personnel Details'!$I$38), IF('Personnel Details'!$K$38="", "", 'Personnel Details'!$K$38), IF('Personnel Details'!$F$38="", "", 'Personnel Details'!$F$38))))</f>
        <v/>
      </c>
      <c r="NB372" s="79" t="str">
        <f>IF(MZ$9="", "", IF(AND(NOT('Personnel Details'!$N$38=""), $B372&gt;='Personnel Details'!$N$38), 'Personnel Details'!$Q$38, IF(AND(NOT('Personnel Details'!$I$38=""), $B372&gt;='Personnel Details'!$I$38), 'Personnel Details'!$L$38, 'Personnel Details'!$G$38)))</f>
        <v/>
      </c>
      <c r="NC372" s="59">
        <f t="shared" si="886"/>
        <v>0</v>
      </c>
      <c r="ND372" s="53"/>
      <c r="NF372" s="78" t="str">
        <f>IF(NF$9="", "", IF(AND(NOT('Personnel Details'!$N$39=""), $B372&gt;='Personnel Details'!$N$39), 'Personnel Details'!$O$39, IF(AND(NOT('Personnel Details'!$I$39=""), $B372&gt;='Personnel Details'!$I$39), 'Personnel Details'!$J$39, 'Personnel Details'!$E$39)))</f>
        <v/>
      </c>
      <c r="NG372" s="59" t="str">
        <f>IF(NF$9="", "", IF(AND(NOT('Personnel Details'!$N$39=""), $B372&gt;='Personnel Details'!$N$39), IF('Personnel Details'!$P$39="","", 'Personnel Details'!$P$39), IF(AND(NOT('Personnel Details'!$I$39=""), $B372&gt;='Personnel Details'!$I$39), IF('Personnel Details'!$K$39="", "", 'Personnel Details'!$K$39), IF('Personnel Details'!$F$39="", "", 'Personnel Details'!$F$39))))</f>
        <v/>
      </c>
      <c r="NH372" s="79" t="str">
        <f>IF(NF$9="", "", IF(AND(NOT('Personnel Details'!$N$39=""), $B372&gt;='Personnel Details'!$N$39), 'Personnel Details'!$Q$39, IF(AND(NOT('Personnel Details'!$I$39=""), $B372&gt;='Personnel Details'!$I$39), 'Personnel Details'!$L$39, 'Personnel Details'!$G$39)))</f>
        <v/>
      </c>
      <c r="NI372" s="59">
        <f t="shared" si="887"/>
        <v>0</v>
      </c>
      <c r="NJ372" s="53"/>
      <c r="NL372" s="78" t="str">
        <f>IF(NL$9="", "", IF(AND(NOT('Personnel Details'!$N$40=""), $B372&gt;='Personnel Details'!$N$40), 'Personnel Details'!$O$40, IF(AND(NOT('Personnel Details'!$I$40=""), $B372&gt;='Personnel Details'!$I$40), 'Personnel Details'!$J$40, 'Personnel Details'!$E$40)))</f>
        <v/>
      </c>
      <c r="NM372" s="59" t="str">
        <f>IF(NL$9="", "", IF(AND(NOT('Personnel Details'!$N$40=""), $B372&gt;='Personnel Details'!$N$40), IF('Personnel Details'!$P$40="","", 'Personnel Details'!$P$40), IF(AND(NOT('Personnel Details'!$I$40=""), $B372&gt;='Personnel Details'!$I$40), IF('Personnel Details'!$K$40="", "", 'Personnel Details'!$K$40), IF('Personnel Details'!$F$40="", "", 'Personnel Details'!$F$40))))</f>
        <v/>
      </c>
      <c r="NN372" s="79" t="str">
        <f>IF(NL$9="", "", IF(AND(NOT('Personnel Details'!$N$40=""), $B372&gt;='Personnel Details'!$N$40), 'Personnel Details'!$Q$40, IF(AND(NOT('Personnel Details'!$I$40=""), $B372&gt;='Personnel Details'!$I$40), 'Personnel Details'!$L$40, 'Personnel Details'!$G$40)))</f>
        <v/>
      </c>
      <c r="NO372" s="59">
        <f t="shared" si="888"/>
        <v>0</v>
      </c>
      <c r="NP372" s="53"/>
    </row>
    <row r="373" spans="1:380" x14ac:dyDescent="0.25">
      <c r="A373" s="32"/>
      <c r="B373" s="113">
        <f>IFERROR(IF(B372+1&gt;'Personnel Details'!$U$5, "", B372+1), "")</f>
        <v>44193</v>
      </c>
      <c r="C373" s="32"/>
      <c r="D373" s="120"/>
      <c r="E373" s="13" t="str">
        <f t="shared" si="767"/>
        <v/>
      </c>
      <c r="F373" s="13" t="str">
        <f t="shared" si="798"/>
        <v/>
      </c>
      <c r="G373" s="56" t="str">
        <f t="shared" si="889"/>
        <v/>
      </c>
      <c r="H373" s="16" t="str">
        <f t="shared" si="799"/>
        <v/>
      </c>
      <c r="I373" s="32"/>
      <c r="J373" s="120"/>
      <c r="K373" s="62" t="str">
        <f t="shared" si="768"/>
        <v/>
      </c>
      <c r="L373" s="62" t="str">
        <f t="shared" si="800"/>
        <v/>
      </c>
      <c r="M373" s="65" t="str">
        <f t="shared" si="890"/>
        <v/>
      </c>
      <c r="N373" s="68" t="str">
        <f t="shared" si="801"/>
        <v/>
      </c>
      <c r="O373" s="32"/>
      <c r="P373" s="120"/>
      <c r="Q373" s="62" t="str">
        <f t="shared" si="769"/>
        <v/>
      </c>
      <c r="R373" s="62" t="str">
        <f t="shared" si="802"/>
        <v/>
      </c>
      <c r="S373" s="65" t="str">
        <f t="shared" si="891"/>
        <v/>
      </c>
      <c r="T373" s="68" t="str">
        <f t="shared" si="803"/>
        <v/>
      </c>
      <c r="U373" s="32"/>
      <c r="V373" s="120"/>
      <c r="W373" s="62" t="str">
        <f t="shared" si="770"/>
        <v/>
      </c>
      <c r="X373" s="62" t="str">
        <f t="shared" si="804"/>
        <v/>
      </c>
      <c r="Y373" s="65" t="str">
        <f t="shared" si="892"/>
        <v/>
      </c>
      <c r="Z373" s="68" t="str">
        <f t="shared" si="805"/>
        <v/>
      </c>
      <c r="AA373" s="32"/>
      <c r="AB373" s="120"/>
      <c r="AC373" s="62" t="str">
        <f t="shared" si="771"/>
        <v/>
      </c>
      <c r="AD373" s="62" t="str">
        <f t="shared" si="806"/>
        <v/>
      </c>
      <c r="AE373" s="65" t="str">
        <f t="shared" si="893"/>
        <v/>
      </c>
      <c r="AF373" s="68" t="str">
        <f t="shared" si="807"/>
        <v/>
      </c>
      <c r="AG373" s="32"/>
      <c r="AH373" s="120"/>
      <c r="AI373" s="62" t="str">
        <f t="shared" si="772"/>
        <v/>
      </c>
      <c r="AJ373" s="62" t="str">
        <f t="shared" si="808"/>
        <v/>
      </c>
      <c r="AK373" s="65" t="str">
        <f t="shared" si="894"/>
        <v/>
      </c>
      <c r="AL373" s="68" t="str">
        <f t="shared" si="809"/>
        <v/>
      </c>
      <c r="AM373" s="32"/>
      <c r="AN373" s="120"/>
      <c r="AO373" s="62" t="str">
        <f t="shared" si="773"/>
        <v/>
      </c>
      <c r="AP373" s="62" t="str">
        <f t="shared" si="810"/>
        <v/>
      </c>
      <c r="AQ373" s="65" t="str">
        <f t="shared" si="895"/>
        <v/>
      </c>
      <c r="AR373" s="68" t="str">
        <f t="shared" si="811"/>
        <v/>
      </c>
      <c r="AS373" s="32"/>
      <c r="AT373" s="120"/>
      <c r="AU373" s="62" t="str">
        <f t="shared" si="774"/>
        <v/>
      </c>
      <c r="AV373" s="62" t="str">
        <f t="shared" si="812"/>
        <v/>
      </c>
      <c r="AW373" s="65" t="str">
        <f t="shared" si="896"/>
        <v/>
      </c>
      <c r="AX373" s="68" t="str">
        <f t="shared" si="813"/>
        <v/>
      </c>
      <c r="AY373" s="32"/>
      <c r="AZ373" s="120"/>
      <c r="BA373" s="62" t="str">
        <f t="shared" si="775"/>
        <v/>
      </c>
      <c r="BB373" s="62" t="str">
        <f t="shared" si="814"/>
        <v/>
      </c>
      <c r="BC373" s="65" t="str">
        <f t="shared" si="897"/>
        <v/>
      </c>
      <c r="BD373" s="68" t="str">
        <f t="shared" si="815"/>
        <v/>
      </c>
      <c r="BE373" s="32"/>
      <c r="BF373" s="120"/>
      <c r="BG373" s="62" t="str">
        <f t="shared" si="776"/>
        <v/>
      </c>
      <c r="BH373" s="62" t="str">
        <f t="shared" si="816"/>
        <v/>
      </c>
      <c r="BI373" s="65" t="str">
        <f t="shared" si="898"/>
        <v/>
      </c>
      <c r="BJ373" s="68" t="str">
        <f t="shared" si="817"/>
        <v/>
      </c>
      <c r="BK373" s="32"/>
      <c r="BL373" s="120"/>
      <c r="BM373" s="62" t="str">
        <f t="shared" si="777"/>
        <v/>
      </c>
      <c r="BN373" s="62" t="str">
        <f t="shared" si="818"/>
        <v/>
      </c>
      <c r="BO373" s="65" t="str">
        <f t="shared" si="899"/>
        <v/>
      </c>
      <c r="BP373" s="68" t="str">
        <f t="shared" si="819"/>
        <v/>
      </c>
      <c r="BQ373" s="32"/>
      <c r="BR373" s="120"/>
      <c r="BS373" s="62" t="str">
        <f t="shared" si="778"/>
        <v/>
      </c>
      <c r="BT373" s="62" t="str">
        <f t="shared" si="820"/>
        <v/>
      </c>
      <c r="BU373" s="65" t="str">
        <f t="shared" si="900"/>
        <v/>
      </c>
      <c r="BV373" s="68" t="str">
        <f t="shared" si="821"/>
        <v/>
      </c>
      <c r="BW373" s="32"/>
      <c r="BX373" s="120"/>
      <c r="BY373" s="62" t="str">
        <f t="shared" si="779"/>
        <v/>
      </c>
      <c r="BZ373" s="62" t="str">
        <f t="shared" si="822"/>
        <v/>
      </c>
      <c r="CA373" s="65" t="str">
        <f t="shared" si="901"/>
        <v/>
      </c>
      <c r="CB373" s="68" t="str">
        <f t="shared" si="823"/>
        <v/>
      </c>
      <c r="CC373" s="32"/>
      <c r="CD373" s="120"/>
      <c r="CE373" s="62" t="str">
        <f t="shared" si="780"/>
        <v/>
      </c>
      <c r="CF373" s="62" t="str">
        <f t="shared" si="824"/>
        <v/>
      </c>
      <c r="CG373" s="65" t="str">
        <f t="shared" si="902"/>
        <v/>
      </c>
      <c r="CH373" s="68" t="str">
        <f t="shared" si="825"/>
        <v/>
      </c>
      <c r="CI373" s="32"/>
      <c r="CJ373" s="120"/>
      <c r="CK373" s="62" t="str">
        <f t="shared" si="781"/>
        <v/>
      </c>
      <c r="CL373" s="62" t="str">
        <f t="shared" si="826"/>
        <v/>
      </c>
      <c r="CM373" s="65" t="str">
        <f t="shared" si="903"/>
        <v/>
      </c>
      <c r="CN373" s="68" t="str">
        <f t="shared" si="827"/>
        <v/>
      </c>
      <c r="CO373" s="32"/>
      <c r="CP373" s="120"/>
      <c r="CQ373" s="62" t="str">
        <f t="shared" si="782"/>
        <v/>
      </c>
      <c r="CR373" s="62" t="str">
        <f t="shared" si="828"/>
        <v/>
      </c>
      <c r="CS373" s="65" t="str">
        <f t="shared" si="904"/>
        <v/>
      </c>
      <c r="CT373" s="68" t="str">
        <f t="shared" si="829"/>
        <v/>
      </c>
      <c r="CU373" s="32"/>
      <c r="CV373" s="120"/>
      <c r="CW373" s="62" t="str">
        <f t="shared" si="783"/>
        <v/>
      </c>
      <c r="CX373" s="62" t="str">
        <f t="shared" si="830"/>
        <v/>
      </c>
      <c r="CY373" s="65" t="str">
        <f t="shared" si="905"/>
        <v/>
      </c>
      <c r="CZ373" s="68" t="str">
        <f t="shared" si="831"/>
        <v/>
      </c>
      <c r="DA373" s="32"/>
      <c r="DB373" s="120"/>
      <c r="DC373" s="62" t="str">
        <f t="shared" si="784"/>
        <v/>
      </c>
      <c r="DD373" s="62" t="str">
        <f t="shared" si="832"/>
        <v/>
      </c>
      <c r="DE373" s="65" t="str">
        <f t="shared" si="906"/>
        <v/>
      </c>
      <c r="DF373" s="68" t="str">
        <f t="shared" si="833"/>
        <v/>
      </c>
      <c r="DG373" s="32"/>
      <c r="DH373" s="120"/>
      <c r="DI373" s="62" t="str">
        <f t="shared" si="785"/>
        <v/>
      </c>
      <c r="DJ373" s="62" t="str">
        <f t="shared" si="834"/>
        <v/>
      </c>
      <c r="DK373" s="65" t="str">
        <f t="shared" si="907"/>
        <v/>
      </c>
      <c r="DL373" s="68" t="str">
        <f t="shared" si="835"/>
        <v/>
      </c>
      <c r="DM373" s="32"/>
      <c r="DN373" s="120"/>
      <c r="DO373" s="62" t="str">
        <f t="shared" si="786"/>
        <v/>
      </c>
      <c r="DP373" s="62" t="str">
        <f t="shared" si="836"/>
        <v/>
      </c>
      <c r="DQ373" s="65" t="str">
        <f t="shared" si="908"/>
        <v/>
      </c>
      <c r="DR373" s="68" t="str">
        <f t="shared" si="837"/>
        <v/>
      </c>
      <c r="DS373" s="32"/>
      <c r="DT373" s="120"/>
      <c r="DU373" s="62" t="str">
        <f t="shared" si="787"/>
        <v/>
      </c>
      <c r="DV373" s="62" t="str">
        <f t="shared" si="838"/>
        <v/>
      </c>
      <c r="DW373" s="65" t="str">
        <f t="shared" si="909"/>
        <v/>
      </c>
      <c r="DX373" s="68" t="str">
        <f t="shared" si="839"/>
        <v/>
      </c>
      <c r="DY373" s="32"/>
      <c r="DZ373" s="120"/>
      <c r="EA373" s="62" t="str">
        <f t="shared" si="788"/>
        <v/>
      </c>
      <c r="EB373" s="62" t="str">
        <f t="shared" si="840"/>
        <v/>
      </c>
      <c r="EC373" s="65" t="str">
        <f t="shared" si="910"/>
        <v/>
      </c>
      <c r="ED373" s="68" t="str">
        <f t="shared" si="841"/>
        <v/>
      </c>
      <c r="EE373" s="32"/>
      <c r="EF373" s="120"/>
      <c r="EG373" s="62" t="str">
        <f t="shared" si="789"/>
        <v/>
      </c>
      <c r="EH373" s="62" t="str">
        <f t="shared" si="842"/>
        <v/>
      </c>
      <c r="EI373" s="65" t="str">
        <f t="shared" si="911"/>
        <v/>
      </c>
      <c r="EJ373" s="68" t="str">
        <f t="shared" si="843"/>
        <v/>
      </c>
      <c r="EK373" s="32"/>
      <c r="EL373" s="120"/>
      <c r="EM373" s="62" t="str">
        <f t="shared" si="790"/>
        <v/>
      </c>
      <c r="EN373" s="62" t="str">
        <f t="shared" si="844"/>
        <v/>
      </c>
      <c r="EO373" s="65" t="str">
        <f t="shared" si="912"/>
        <v/>
      </c>
      <c r="EP373" s="68" t="str">
        <f t="shared" si="845"/>
        <v/>
      </c>
      <c r="EQ373" s="32"/>
      <c r="ER373" s="120"/>
      <c r="ES373" s="62" t="str">
        <f t="shared" si="791"/>
        <v/>
      </c>
      <c r="ET373" s="62" t="str">
        <f t="shared" si="846"/>
        <v/>
      </c>
      <c r="EU373" s="65" t="str">
        <f t="shared" si="913"/>
        <v/>
      </c>
      <c r="EV373" s="68" t="str">
        <f t="shared" si="847"/>
        <v/>
      </c>
      <c r="EW373" s="32"/>
      <c r="EX373" s="120"/>
      <c r="EY373" s="62" t="str">
        <f t="shared" si="792"/>
        <v/>
      </c>
      <c r="EZ373" s="62" t="str">
        <f t="shared" si="848"/>
        <v/>
      </c>
      <c r="FA373" s="65" t="str">
        <f t="shared" si="914"/>
        <v/>
      </c>
      <c r="FB373" s="68" t="str">
        <f t="shared" si="849"/>
        <v/>
      </c>
      <c r="FC373" s="32"/>
      <c r="FD373" s="120"/>
      <c r="FE373" s="62" t="str">
        <f t="shared" si="793"/>
        <v/>
      </c>
      <c r="FF373" s="62" t="str">
        <f t="shared" si="850"/>
        <v/>
      </c>
      <c r="FG373" s="65" t="str">
        <f t="shared" si="915"/>
        <v/>
      </c>
      <c r="FH373" s="68" t="str">
        <f t="shared" si="851"/>
        <v/>
      </c>
      <c r="FI373" s="32"/>
      <c r="FJ373" s="120"/>
      <c r="FK373" s="62" t="str">
        <f t="shared" si="794"/>
        <v/>
      </c>
      <c r="FL373" s="62" t="str">
        <f t="shared" si="852"/>
        <v/>
      </c>
      <c r="FM373" s="65" t="str">
        <f t="shared" si="916"/>
        <v/>
      </c>
      <c r="FN373" s="68" t="str">
        <f t="shared" si="853"/>
        <v/>
      </c>
      <c r="FO373" s="32"/>
      <c r="FP373" s="120"/>
      <c r="FQ373" s="62" t="str">
        <f t="shared" si="795"/>
        <v/>
      </c>
      <c r="FR373" s="62" t="str">
        <f t="shared" si="854"/>
        <v/>
      </c>
      <c r="FS373" s="65" t="str">
        <f t="shared" si="917"/>
        <v/>
      </c>
      <c r="FT373" s="68" t="str">
        <f t="shared" si="855"/>
        <v/>
      </c>
      <c r="FU373" s="32"/>
      <c r="FV373" s="120"/>
      <c r="FW373" s="62" t="str">
        <f t="shared" si="796"/>
        <v/>
      </c>
      <c r="FX373" s="62" t="str">
        <f t="shared" si="856"/>
        <v/>
      </c>
      <c r="FY373" s="65" t="str">
        <f t="shared" si="918"/>
        <v/>
      </c>
      <c r="FZ373" s="68" t="str">
        <f t="shared" si="857"/>
        <v/>
      </c>
      <c r="GA373" s="32"/>
      <c r="GC373" s="7" t="str">
        <f t="shared" si="858"/>
        <v>Dec 2020</v>
      </c>
      <c r="GD373" s="7" t="str">
        <f t="shared" ca="1" si="797"/>
        <v>Bank</v>
      </c>
      <c r="GT373" s="71">
        <f>IF(GT$9="", "", IF(AND(NOT('Personnel Details'!$N$11=""), $B373&gt;='Personnel Details'!$N$11), 'Personnel Details'!$O$11, IF(AND(NOT('Personnel Details'!$I$11=""), $B373&gt;='Personnel Details'!$I$11), 'Personnel Details'!$J$11, 'Personnel Details'!$E$11)))</f>
        <v>0.8</v>
      </c>
      <c r="GU373" s="59" t="str">
        <f>IF(GT$9="", "", IF(AND(NOT('Personnel Details'!$N$11=""), $B373&gt;='Personnel Details'!$N$11), IF('Personnel Details'!$P$11="","", 'Personnel Details'!$P$11), IF(AND(NOT('Personnel Details'!$I$11=""), $B373&gt;='Personnel Details'!$I$11), IF('Personnel Details'!$K$11="", "", 'Personnel Details'!$K$11), IF('Personnel Details'!$F$11="", "", 'Personnel Details'!$F$11))))</f>
        <v/>
      </c>
      <c r="GV373" s="74">
        <f>IF(GT$9="", "", IF(AND(NOT('Personnel Details'!$N$11=""), $B373&gt;='Personnel Details'!$N$11), 'Personnel Details'!$Q$11, IF(AND(NOT('Personnel Details'!$I$11=""), $B373&gt;='Personnel Details'!$I$11), 'Personnel Details'!$L$11, 'Personnel Details'!$G$11)))</f>
        <v>0</v>
      </c>
      <c r="GW373" s="59">
        <f t="shared" si="859"/>
        <v>0</v>
      </c>
      <c r="GX373" s="53"/>
      <c r="GZ373" s="78">
        <f>IF(GZ$9="", "", IF(AND(NOT('Personnel Details'!$N$12=""), $B373&gt;='Personnel Details'!$N$12), 'Personnel Details'!$O$12, IF(AND(NOT('Personnel Details'!$I$12=""), $B373&gt;='Personnel Details'!$I$12), 'Personnel Details'!$J$12, 'Personnel Details'!$E$12)))</f>
        <v>0.8</v>
      </c>
      <c r="HA373" s="59" t="str">
        <f>IF(GZ$9="", "", IF(AND(NOT('Personnel Details'!$N$12=""), $B373&gt;='Personnel Details'!$N$12), IF('Personnel Details'!$P$12="","", 'Personnel Details'!$P$12), IF(AND(NOT('Personnel Details'!$I$12=""), $B373&gt;='Personnel Details'!$I$12), IF('Personnel Details'!$K$12="", "", 'Personnel Details'!$K$12), IF('Personnel Details'!$F$12="", "", 'Personnel Details'!$F$12))))</f>
        <v/>
      </c>
      <c r="HB373" s="79">
        <f>IF(GZ$9="", "", IF(AND(NOT('Personnel Details'!$N$12=""), $B373&gt;='Personnel Details'!$N$12), 'Personnel Details'!$Q$12, IF(AND(NOT('Personnel Details'!$I$12=""), $B373&gt;='Personnel Details'!$I$12), 'Personnel Details'!$L$12, 'Personnel Details'!$G$12)))</f>
        <v>0</v>
      </c>
      <c r="HC373" s="59">
        <f t="shared" si="860"/>
        <v>0</v>
      </c>
      <c r="HD373" s="53"/>
      <c r="HF373" s="78">
        <f>IF(HF$9="", "", IF(AND(NOT('Personnel Details'!$N$13=""), $B373&gt;='Personnel Details'!$N$13), 'Personnel Details'!$O$13, IF(AND(NOT('Personnel Details'!$I$13=""), $B373&gt;='Personnel Details'!$I$13), 'Personnel Details'!$J$13, 'Personnel Details'!$E$13)))</f>
        <v>0.8</v>
      </c>
      <c r="HG373" s="59" t="str">
        <f>IF(HF$9="", "", IF(AND(NOT('Personnel Details'!$N$13=""), $B373&gt;='Personnel Details'!$N$13), IF('Personnel Details'!$P$13="","", 'Personnel Details'!$P$13), IF(AND(NOT('Personnel Details'!$I$13=""), $B373&gt;='Personnel Details'!$I$13), IF('Personnel Details'!$K$13="", "", 'Personnel Details'!$K$13), IF('Personnel Details'!$F$13="", "", 'Personnel Details'!$F$13))))</f>
        <v/>
      </c>
      <c r="HH373" s="79">
        <f>IF(HF$9="", "", IF(AND(NOT('Personnel Details'!$N$13=""), $B373&gt;='Personnel Details'!$N$13), 'Personnel Details'!$Q$13, IF(AND(NOT('Personnel Details'!$I$13=""), $B373&gt;='Personnel Details'!$I$13), 'Personnel Details'!$L$13, 'Personnel Details'!$G$13)))</f>
        <v>0</v>
      </c>
      <c r="HI373" s="59">
        <f t="shared" si="861"/>
        <v>0</v>
      </c>
      <c r="HJ373" s="53"/>
      <c r="HL373" s="78">
        <f>IF(HL$9="", "", IF(AND(NOT('Personnel Details'!$N$14=""), $B373&gt;='Personnel Details'!$N$14), 'Personnel Details'!$O$14, IF(AND(NOT('Personnel Details'!$I$14=""), $B373&gt;='Personnel Details'!$I$14), 'Personnel Details'!$J$14, 'Personnel Details'!$E$14)))</f>
        <v>0.8</v>
      </c>
      <c r="HM373" s="59">
        <f>IF(HL$9="", "", IF(AND(NOT('Personnel Details'!$N$14=""), $B373&gt;='Personnel Details'!$N$14), IF('Personnel Details'!$P$14="","", 'Personnel Details'!$P$14), IF(AND(NOT('Personnel Details'!$I$14=""), $B373&gt;='Personnel Details'!$I$14), IF('Personnel Details'!$K$14="", "", 'Personnel Details'!$K$14), IF('Personnel Details'!$F$14="", "", 'Personnel Details'!$F$14))))</f>
        <v>2000</v>
      </c>
      <c r="HN373" s="79">
        <f>IF(HL$9="", "", IF(AND(NOT('Personnel Details'!$N$14=""), $B373&gt;='Personnel Details'!$N$14), 'Personnel Details'!$Q$14, IF(AND(NOT('Personnel Details'!$I$14=""), $B373&gt;='Personnel Details'!$I$14), 'Personnel Details'!$L$14, 'Personnel Details'!$G$14)))</f>
        <v>0.85</v>
      </c>
      <c r="HO373" s="59">
        <f t="shared" si="862"/>
        <v>0</v>
      </c>
      <c r="HP373" s="53"/>
      <c r="HR373" s="78" t="str">
        <f>IF(HR$9="", "", IF(AND(NOT('Personnel Details'!$N$15=""), $B373&gt;='Personnel Details'!$N$15), 'Personnel Details'!$O$15, IF(AND(NOT('Personnel Details'!$I$15=""), $B373&gt;='Personnel Details'!$I$15), 'Personnel Details'!$J$15, 'Personnel Details'!$E$15)))</f>
        <v/>
      </c>
      <c r="HS373" s="59" t="str">
        <f>IF(HR$9="", "", IF(AND(NOT('Personnel Details'!$N$15=""), $B373&gt;='Personnel Details'!$N$15), IF('Personnel Details'!$P$15="","", 'Personnel Details'!$P$15), IF(AND(NOT('Personnel Details'!$I$15=""), $B373&gt;='Personnel Details'!$I$15), IF('Personnel Details'!$K$15="", "", 'Personnel Details'!$K$15), IF('Personnel Details'!$F$15="", "", 'Personnel Details'!$F$15))))</f>
        <v/>
      </c>
      <c r="HT373" s="79" t="str">
        <f>IF(HR$9="", "", IF(AND(NOT('Personnel Details'!$N$15=""), $B373&gt;='Personnel Details'!$N$15), 'Personnel Details'!$Q$15, IF(AND(NOT('Personnel Details'!$I$15=""), $B373&gt;='Personnel Details'!$I$15), 'Personnel Details'!$L$15, 'Personnel Details'!$G$15)))</f>
        <v/>
      </c>
      <c r="HU373" s="59">
        <f t="shared" si="863"/>
        <v>0</v>
      </c>
      <c r="HV373" s="53"/>
      <c r="HX373" s="78" t="str">
        <f>IF(HX$9="", "", IF(AND(NOT('Personnel Details'!$N$16=""), $B373&gt;='Personnel Details'!$N$16), 'Personnel Details'!$O$16, IF(AND(NOT('Personnel Details'!$I$16=""), $B373&gt;='Personnel Details'!$I$16), 'Personnel Details'!$J$16, 'Personnel Details'!$E$16)))</f>
        <v/>
      </c>
      <c r="HY373" s="59" t="str">
        <f>IF(HX$9="", "", IF(AND(NOT('Personnel Details'!$N$16=""), $B373&gt;='Personnel Details'!$N$16), IF('Personnel Details'!$P$16="","", 'Personnel Details'!$P$16), IF(AND(NOT('Personnel Details'!$I$16=""), $B373&gt;='Personnel Details'!$I$16), IF('Personnel Details'!$K$16="", "", 'Personnel Details'!$K$16), IF('Personnel Details'!$F$16="", "", 'Personnel Details'!$F$16))))</f>
        <v/>
      </c>
      <c r="HZ373" s="79" t="str">
        <f>IF(HX$9="", "", IF(AND(NOT('Personnel Details'!$N$16=""), $B373&gt;='Personnel Details'!$N$16), 'Personnel Details'!$Q$16, IF(AND(NOT('Personnel Details'!$I$16=""), $B373&gt;='Personnel Details'!$I$16), 'Personnel Details'!$L$16, 'Personnel Details'!$G$16)))</f>
        <v/>
      </c>
      <c r="IA373" s="59">
        <f t="shared" si="864"/>
        <v>0</v>
      </c>
      <c r="IB373" s="53"/>
      <c r="ID373" s="78" t="str">
        <f>IF(ID$9="", "", IF(AND(NOT('Personnel Details'!$N$17=""), $B373&gt;='Personnel Details'!$N$17), 'Personnel Details'!$O$17, IF(AND(NOT('Personnel Details'!$I$17=""), $B373&gt;='Personnel Details'!$I$17), 'Personnel Details'!$J$17, 'Personnel Details'!$E$17)))</f>
        <v/>
      </c>
      <c r="IE373" s="59" t="str">
        <f>IF(ID$9="", "", IF(AND(NOT('Personnel Details'!$N$17=""), $B373&gt;='Personnel Details'!$N$17), IF('Personnel Details'!$P$17="","", 'Personnel Details'!$P$17), IF(AND(NOT('Personnel Details'!$I$17=""), $B373&gt;='Personnel Details'!$I$17), IF('Personnel Details'!$K$17="", "", 'Personnel Details'!$K$17), IF('Personnel Details'!$F$17="", "", 'Personnel Details'!$F$17))))</f>
        <v/>
      </c>
      <c r="IF373" s="79" t="str">
        <f>IF(ID$9="", "", IF(AND(NOT('Personnel Details'!$N$17=""), $B373&gt;='Personnel Details'!$N$17), 'Personnel Details'!$Q$17, IF(AND(NOT('Personnel Details'!$I$17=""), $B373&gt;='Personnel Details'!$I$17), 'Personnel Details'!$L$17, 'Personnel Details'!$G$17)))</f>
        <v/>
      </c>
      <c r="IG373" s="59">
        <f t="shared" si="865"/>
        <v>0</v>
      </c>
      <c r="IH373" s="53"/>
      <c r="IJ373" s="78" t="str">
        <f>IF(IJ$9="", "", IF(AND(NOT('Personnel Details'!$N$18=""), $B373&gt;='Personnel Details'!$N$18), 'Personnel Details'!$O$18, IF(AND(NOT('Personnel Details'!$I$18=""), $B373&gt;='Personnel Details'!$I$18), 'Personnel Details'!$J$18, 'Personnel Details'!$E$18)))</f>
        <v/>
      </c>
      <c r="IK373" s="59" t="str">
        <f>IF(IJ$9="", "", IF(AND(NOT('Personnel Details'!$N$18=""), $B373&gt;='Personnel Details'!$N$18), IF('Personnel Details'!$P$18="","", 'Personnel Details'!$P$18), IF(AND(NOT('Personnel Details'!$I$18=""), $B373&gt;='Personnel Details'!$I$18), IF('Personnel Details'!$K$18="", "", 'Personnel Details'!$K$18), IF('Personnel Details'!$F$18="", "", 'Personnel Details'!$F$18))))</f>
        <v/>
      </c>
      <c r="IL373" s="79" t="str">
        <f>IF(IJ$9="", "", IF(AND(NOT('Personnel Details'!$N$18=""), $B373&gt;='Personnel Details'!$N$18), 'Personnel Details'!$Q$18, IF(AND(NOT('Personnel Details'!$I$18=""), $B373&gt;='Personnel Details'!$I$18), 'Personnel Details'!$L$18, 'Personnel Details'!$G$18)))</f>
        <v/>
      </c>
      <c r="IM373" s="59">
        <f t="shared" si="866"/>
        <v>0</v>
      </c>
      <c r="IN373" s="53"/>
      <c r="IP373" s="78" t="str">
        <f>IF(IP$9="", "", IF(AND(NOT('Personnel Details'!$N$19=""), $B373&gt;='Personnel Details'!$N$19), 'Personnel Details'!$O$19, IF(AND(NOT('Personnel Details'!$I$19=""), $B373&gt;='Personnel Details'!$I$19), 'Personnel Details'!$J$19, 'Personnel Details'!$E$19)))</f>
        <v/>
      </c>
      <c r="IQ373" s="59" t="str">
        <f>IF(IP$9="", "", IF(AND(NOT('Personnel Details'!$N$19=""), $B373&gt;='Personnel Details'!$N$19), IF('Personnel Details'!$P$19="","", 'Personnel Details'!$P$19), IF(AND(NOT('Personnel Details'!$I$19=""), $B373&gt;='Personnel Details'!$I$19), IF('Personnel Details'!$K$19="", "", 'Personnel Details'!$K$19), IF('Personnel Details'!$F$19="", "", 'Personnel Details'!$F$19))))</f>
        <v/>
      </c>
      <c r="IR373" s="79" t="str">
        <f>IF(IP$9="", "", IF(AND(NOT('Personnel Details'!$N$19=""), $B373&gt;='Personnel Details'!$N$19), 'Personnel Details'!$Q$19, IF(AND(NOT('Personnel Details'!$I$19=""), $B373&gt;='Personnel Details'!$I$19), 'Personnel Details'!$L$19, 'Personnel Details'!$G$19)))</f>
        <v/>
      </c>
      <c r="IS373" s="59">
        <f t="shared" si="867"/>
        <v>0</v>
      </c>
      <c r="IT373" s="53"/>
      <c r="IV373" s="78" t="str">
        <f>IF(IV$9="", "", IF(AND(NOT('Personnel Details'!$N$20=""), $B373&gt;='Personnel Details'!$N$20), 'Personnel Details'!$O$20, IF(AND(NOT('Personnel Details'!$I$20=""), $B373&gt;='Personnel Details'!$I$20), 'Personnel Details'!$J$20, 'Personnel Details'!$E$20)))</f>
        <v/>
      </c>
      <c r="IW373" s="59" t="str">
        <f>IF(IV$9="", "", IF(AND(NOT('Personnel Details'!$N$20=""), $B373&gt;='Personnel Details'!$N$20), IF('Personnel Details'!$P$20="","", 'Personnel Details'!$P$20), IF(AND(NOT('Personnel Details'!$I$20=""), $B373&gt;='Personnel Details'!$I$20), IF('Personnel Details'!$K$20="", "", 'Personnel Details'!$K$20), IF('Personnel Details'!$F$20="", "", 'Personnel Details'!$F$20))))</f>
        <v/>
      </c>
      <c r="IX373" s="79" t="str">
        <f>IF(IV$9="", "", IF(AND(NOT('Personnel Details'!$N$20=""), $B373&gt;='Personnel Details'!$N$20), 'Personnel Details'!$Q$20, IF(AND(NOT('Personnel Details'!$I$20=""), $B373&gt;='Personnel Details'!$I$20), 'Personnel Details'!$L$20, 'Personnel Details'!$G$20)))</f>
        <v/>
      </c>
      <c r="IY373" s="59">
        <f t="shared" si="868"/>
        <v>0</v>
      </c>
      <c r="IZ373" s="53"/>
      <c r="JB373" s="78" t="str">
        <f>IF(JB$9="", "", IF(AND(NOT('Personnel Details'!$N$21=""), $B373&gt;='Personnel Details'!$N$21), 'Personnel Details'!$O$21, IF(AND(NOT('Personnel Details'!$I$21=""), $B373&gt;='Personnel Details'!$I$21), 'Personnel Details'!$J$21, 'Personnel Details'!$E$21)))</f>
        <v/>
      </c>
      <c r="JC373" s="59" t="str">
        <f>IF(JB$9="", "", IF(AND(NOT('Personnel Details'!$N$21=""), $B373&gt;='Personnel Details'!$N$21), IF('Personnel Details'!$P$21="","", 'Personnel Details'!$P$21), IF(AND(NOT('Personnel Details'!$I$21=""), $B373&gt;='Personnel Details'!$I$21), IF('Personnel Details'!$K$21="", "", 'Personnel Details'!$K$21), IF('Personnel Details'!$F$21="", "", 'Personnel Details'!$F$21))))</f>
        <v/>
      </c>
      <c r="JD373" s="79" t="str">
        <f>IF(JB$9="", "", IF(AND(NOT('Personnel Details'!$N$21=""), $B373&gt;='Personnel Details'!$N$21), 'Personnel Details'!$Q$21, IF(AND(NOT('Personnel Details'!$I$21=""), $B373&gt;='Personnel Details'!$I$21), 'Personnel Details'!$L$21, 'Personnel Details'!$G$21)))</f>
        <v/>
      </c>
      <c r="JE373" s="59">
        <f t="shared" si="869"/>
        <v>0</v>
      </c>
      <c r="JF373" s="53"/>
      <c r="JH373" s="78" t="str">
        <f>IF(JH$9="", "", IF(AND(NOT('Personnel Details'!$N$22=""), $B373&gt;='Personnel Details'!$N$22), 'Personnel Details'!$O$22, IF(AND(NOT('Personnel Details'!$I$22=""), $B373&gt;='Personnel Details'!$I$22), 'Personnel Details'!$J$22, 'Personnel Details'!$E$22)))</f>
        <v/>
      </c>
      <c r="JI373" s="59" t="str">
        <f>IF(JH$9="", "", IF(AND(NOT('Personnel Details'!$N$22=""), $B373&gt;='Personnel Details'!$N$22), IF('Personnel Details'!$P$22="","", 'Personnel Details'!$P$22), IF(AND(NOT('Personnel Details'!$I$22=""), $B373&gt;='Personnel Details'!$I$22), IF('Personnel Details'!$K$22="", "", 'Personnel Details'!$K$22), IF('Personnel Details'!$F$22="", "", 'Personnel Details'!$F$22))))</f>
        <v/>
      </c>
      <c r="JJ373" s="79" t="str">
        <f>IF(JH$9="", "", IF(AND(NOT('Personnel Details'!$N$22=""), $B373&gt;='Personnel Details'!$N$22), 'Personnel Details'!$Q$22, IF(AND(NOT('Personnel Details'!$I$22=""), $B373&gt;='Personnel Details'!$I$22), 'Personnel Details'!$L$22, 'Personnel Details'!$G$22)))</f>
        <v/>
      </c>
      <c r="JK373" s="59">
        <f t="shared" si="870"/>
        <v>0</v>
      </c>
      <c r="JL373" s="53"/>
      <c r="JN373" s="78" t="str">
        <f>IF(JN$9="", "", IF(AND(NOT('Personnel Details'!$N$23=""), $B373&gt;='Personnel Details'!$N$23), 'Personnel Details'!$O$23, IF(AND(NOT('Personnel Details'!$I$23=""), $B373&gt;='Personnel Details'!$I$23), 'Personnel Details'!$J$23, 'Personnel Details'!$E$23)))</f>
        <v/>
      </c>
      <c r="JO373" s="59" t="str">
        <f>IF(JN$9="", "", IF(AND(NOT('Personnel Details'!$N$23=""), $B373&gt;='Personnel Details'!$N$23), IF('Personnel Details'!$P$23="","", 'Personnel Details'!$P$23), IF(AND(NOT('Personnel Details'!$I$23=""), $B373&gt;='Personnel Details'!$I$23), IF('Personnel Details'!$K$23="", "", 'Personnel Details'!$K$23), IF('Personnel Details'!$F$23="", "", 'Personnel Details'!$F$23))))</f>
        <v/>
      </c>
      <c r="JP373" s="79" t="str">
        <f>IF(JN$9="", "", IF(AND(NOT('Personnel Details'!$N$23=""), $B373&gt;='Personnel Details'!$N$23), 'Personnel Details'!$Q$23, IF(AND(NOT('Personnel Details'!$I$23=""), $B373&gt;='Personnel Details'!$I$23), 'Personnel Details'!$L$23, 'Personnel Details'!$G$23)))</f>
        <v/>
      </c>
      <c r="JQ373" s="59">
        <f t="shared" si="871"/>
        <v>0</v>
      </c>
      <c r="JR373" s="53"/>
      <c r="JT373" s="78" t="str">
        <f>IF(JT$9="", "", IF(AND(NOT('Personnel Details'!$N$24=""), $B373&gt;='Personnel Details'!$N$24), 'Personnel Details'!$O$24, IF(AND(NOT('Personnel Details'!$I$24=""), $B373&gt;='Personnel Details'!$I$24), 'Personnel Details'!$J$24, 'Personnel Details'!$E$24)))</f>
        <v/>
      </c>
      <c r="JU373" s="59" t="str">
        <f>IF(JT$9="", "", IF(AND(NOT('Personnel Details'!$N$24=""), $B373&gt;='Personnel Details'!$N$24), IF('Personnel Details'!$P$24="","", 'Personnel Details'!$P$24), IF(AND(NOT('Personnel Details'!$I$24=""), $B373&gt;='Personnel Details'!$I$24), IF('Personnel Details'!$K$24="", "", 'Personnel Details'!$K$24), IF('Personnel Details'!$F$24="", "", 'Personnel Details'!$F$24))))</f>
        <v/>
      </c>
      <c r="JV373" s="79" t="str">
        <f>IF(JT$9="", "", IF(AND(NOT('Personnel Details'!$N$24=""), $B373&gt;='Personnel Details'!$N$24), 'Personnel Details'!$Q$24, IF(AND(NOT('Personnel Details'!$I$24=""), $B373&gt;='Personnel Details'!$I$24), 'Personnel Details'!$L$24, 'Personnel Details'!$G$24)))</f>
        <v/>
      </c>
      <c r="JW373" s="59">
        <f t="shared" si="872"/>
        <v>0</v>
      </c>
      <c r="JX373" s="53"/>
      <c r="JZ373" s="78" t="str">
        <f>IF(JZ$9="", "", IF(AND(NOT('Personnel Details'!$N$25=""), $B373&gt;='Personnel Details'!$N$25), 'Personnel Details'!$O$25, IF(AND(NOT('Personnel Details'!$I$25=""), $B373&gt;='Personnel Details'!$I$25), 'Personnel Details'!$J$25, 'Personnel Details'!$E$25)))</f>
        <v/>
      </c>
      <c r="KA373" s="59" t="str">
        <f>IF(JZ$9="", "", IF(AND(NOT('Personnel Details'!$N$25=""), $B373&gt;='Personnel Details'!$N$25), IF('Personnel Details'!$P$25="","", 'Personnel Details'!$P$25), IF(AND(NOT('Personnel Details'!$I$25=""), $B373&gt;='Personnel Details'!$I$25), IF('Personnel Details'!$K$25="", "", 'Personnel Details'!$K$25), IF('Personnel Details'!$F$25="", "", 'Personnel Details'!$F$25))))</f>
        <v/>
      </c>
      <c r="KB373" s="79" t="str">
        <f>IF(JZ$9="", "", IF(AND(NOT('Personnel Details'!$N$25=""), $B373&gt;='Personnel Details'!$N$25), 'Personnel Details'!$Q$25, IF(AND(NOT('Personnel Details'!$I$25=""), $B373&gt;='Personnel Details'!$I$25), 'Personnel Details'!$L$25, 'Personnel Details'!$G$25)))</f>
        <v/>
      </c>
      <c r="KC373" s="59">
        <f t="shared" si="873"/>
        <v>0</v>
      </c>
      <c r="KD373" s="53"/>
      <c r="KF373" s="78" t="str">
        <f>IF(KF$9="", "", IF(AND(NOT('Personnel Details'!$N$26=""), $B373&gt;='Personnel Details'!$N$26), 'Personnel Details'!$O$26, IF(AND(NOT('Personnel Details'!$I$26=""), $B373&gt;='Personnel Details'!$I$26), 'Personnel Details'!$J$26, 'Personnel Details'!$E$26)))</f>
        <v/>
      </c>
      <c r="KG373" s="59" t="str">
        <f>IF(KF$9="", "", IF(AND(NOT('Personnel Details'!$N$26=""), $B373&gt;='Personnel Details'!$N$26), IF('Personnel Details'!$P$26="","", 'Personnel Details'!$P$26), IF(AND(NOT('Personnel Details'!$I$26=""), $B373&gt;='Personnel Details'!$I$26), IF('Personnel Details'!$K$26="", "", 'Personnel Details'!$K$26), IF('Personnel Details'!$F$26="", "", 'Personnel Details'!$F$26))))</f>
        <v/>
      </c>
      <c r="KH373" s="79" t="str">
        <f>IF(KF$9="", "", IF(AND(NOT('Personnel Details'!$N$26=""), $B373&gt;='Personnel Details'!$N$26), 'Personnel Details'!$Q$26, IF(AND(NOT('Personnel Details'!$I$26=""), $B373&gt;='Personnel Details'!$I$26), 'Personnel Details'!$L$26, 'Personnel Details'!$G$26)))</f>
        <v/>
      </c>
      <c r="KI373" s="59">
        <f t="shared" si="874"/>
        <v>0</v>
      </c>
      <c r="KJ373" s="53"/>
      <c r="KL373" s="78" t="str">
        <f>IF(KL$9="", "", IF(AND(NOT('Personnel Details'!$N$27=""), $B373&gt;='Personnel Details'!$N$27), 'Personnel Details'!$O$27, IF(AND(NOT('Personnel Details'!$I$27=""), $B373&gt;='Personnel Details'!$I$27), 'Personnel Details'!$J$27, 'Personnel Details'!$E$27)))</f>
        <v/>
      </c>
      <c r="KM373" s="59" t="str">
        <f>IF(KL$9="", "", IF(AND(NOT('Personnel Details'!$N$27=""), $B373&gt;='Personnel Details'!$N$27), IF('Personnel Details'!$P$27="","", 'Personnel Details'!$P$27), IF(AND(NOT('Personnel Details'!$I$27=""), $B373&gt;='Personnel Details'!$I$27), IF('Personnel Details'!$K$27="", "", 'Personnel Details'!$K$27), IF('Personnel Details'!$F$27="", "", 'Personnel Details'!$F$27))))</f>
        <v/>
      </c>
      <c r="KN373" s="79" t="str">
        <f>IF(KL$9="", "", IF(AND(NOT('Personnel Details'!$N$27=""), $B373&gt;='Personnel Details'!$N$27), 'Personnel Details'!$Q$27, IF(AND(NOT('Personnel Details'!$I$27=""), $B373&gt;='Personnel Details'!$I$27), 'Personnel Details'!$L$27, 'Personnel Details'!$G$27)))</f>
        <v/>
      </c>
      <c r="KO373" s="59">
        <f t="shared" si="875"/>
        <v>0</v>
      </c>
      <c r="KP373" s="53"/>
      <c r="KR373" s="78" t="str">
        <f>IF(KR$9="", "", IF(AND(NOT('Personnel Details'!$N$28=""), $B373&gt;='Personnel Details'!$N$28), 'Personnel Details'!$O$28, IF(AND(NOT('Personnel Details'!$I$28=""), $B373&gt;='Personnel Details'!$I$28), 'Personnel Details'!$J$28, 'Personnel Details'!$E$28)))</f>
        <v/>
      </c>
      <c r="KS373" s="59" t="str">
        <f>IF(KR$9="", "", IF(AND(NOT('Personnel Details'!$N$28=""), $B373&gt;='Personnel Details'!$N$28), IF('Personnel Details'!$P$28="","", 'Personnel Details'!$P$28), IF(AND(NOT('Personnel Details'!$I$28=""), $B373&gt;='Personnel Details'!$I$28), IF('Personnel Details'!$K$28="", "", 'Personnel Details'!$K$28), IF('Personnel Details'!$F$28="", "", 'Personnel Details'!$F$28))))</f>
        <v/>
      </c>
      <c r="KT373" s="79" t="str">
        <f>IF(KR$9="", "", IF(AND(NOT('Personnel Details'!$N$28=""), $B373&gt;='Personnel Details'!$N$28), 'Personnel Details'!$Q$28, IF(AND(NOT('Personnel Details'!$I$28=""), $B373&gt;='Personnel Details'!$I$28), 'Personnel Details'!$L$28, 'Personnel Details'!$G$28)))</f>
        <v/>
      </c>
      <c r="KU373" s="59">
        <f t="shared" si="876"/>
        <v>0</v>
      </c>
      <c r="KV373" s="53"/>
      <c r="KX373" s="78" t="str">
        <f>IF(KX$9="", "", IF(AND(NOT('Personnel Details'!$N$29=""), $B373&gt;='Personnel Details'!$N$29), 'Personnel Details'!$O$29, IF(AND(NOT('Personnel Details'!$I$29=""), $B373&gt;='Personnel Details'!$I$29), 'Personnel Details'!$J$29, 'Personnel Details'!$E$29)))</f>
        <v/>
      </c>
      <c r="KY373" s="59" t="str">
        <f>IF(KX$9="", "", IF(AND(NOT('Personnel Details'!$N$29=""), $B373&gt;='Personnel Details'!$N$29), IF('Personnel Details'!$P$29="","", 'Personnel Details'!$P$29), IF(AND(NOT('Personnel Details'!$I$29=""), $B373&gt;='Personnel Details'!$I$29), IF('Personnel Details'!$K$29="", "", 'Personnel Details'!$K$29), IF('Personnel Details'!$F$29="", "", 'Personnel Details'!$F$29))))</f>
        <v/>
      </c>
      <c r="KZ373" s="79" t="str">
        <f>IF(KX$9="", "", IF(AND(NOT('Personnel Details'!$N$29=""), $B373&gt;='Personnel Details'!$N$29), 'Personnel Details'!$Q$29, IF(AND(NOT('Personnel Details'!$I$29=""), $B373&gt;='Personnel Details'!$I$29), 'Personnel Details'!$L$29, 'Personnel Details'!$G$29)))</f>
        <v/>
      </c>
      <c r="LA373" s="59">
        <f t="shared" si="877"/>
        <v>0</v>
      </c>
      <c r="LB373" s="53"/>
      <c r="LD373" s="78" t="str">
        <f>IF(LD$9="", "", IF(AND(NOT('Personnel Details'!$N$30=""), $B373&gt;='Personnel Details'!$N$30), 'Personnel Details'!$O$30, IF(AND(NOT('Personnel Details'!$I$30=""), $B373&gt;='Personnel Details'!$I$30), 'Personnel Details'!$J$30, 'Personnel Details'!$E$30)))</f>
        <v/>
      </c>
      <c r="LE373" s="59" t="str">
        <f>IF(LD$9="", "", IF(AND(NOT('Personnel Details'!$N$30=""), $B373&gt;='Personnel Details'!$N$30), IF('Personnel Details'!$P$30="","", 'Personnel Details'!$P$30), IF(AND(NOT('Personnel Details'!$I$30=""), $B373&gt;='Personnel Details'!$I$30), IF('Personnel Details'!$K$30="", "", 'Personnel Details'!$K$30), IF('Personnel Details'!$F$30="", "", 'Personnel Details'!$F$30))))</f>
        <v/>
      </c>
      <c r="LF373" s="79" t="str">
        <f>IF(LD$9="", "", IF(AND(NOT('Personnel Details'!$N$30=""), $B373&gt;='Personnel Details'!$N$30), 'Personnel Details'!$Q$30, IF(AND(NOT('Personnel Details'!$I$30=""), $B373&gt;='Personnel Details'!$I$30), 'Personnel Details'!$L$30, 'Personnel Details'!$G$30)))</f>
        <v/>
      </c>
      <c r="LG373" s="59">
        <f t="shared" si="878"/>
        <v>0</v>
      </c>
      <c r="LH373" s="53"/>
      <c r="LJ373" s="78" t="str">
        <f>IF(LJ$9="", "", IF(AND(NOT('Personnel Details'!$N$31=""), $B373&gt;='Personnel Details'!$N$31), 'Personnel Details'!$O$31, IF(AND(NOT('Personnel Details'!$I$31=""), $B373&gt;='Personnel Details'!$I$31), 'Personnel Details'!$J$31, 'Personnel Details'!$E$31)))</f>
        <v/>
      </c>
      <c r="LK373" s="59" t="str">
        <f>IF(LJ$9="", "", IF(AND(NOT('Personnel Details'!$N$31=""), $B373&gt;='Personnel Details'!$N$31), IF('Personnel Details'!$P$31="","", 'Personnel Details'!$P$31), IF(AND(NOT('Personnel Details'!$I$31=""), $B373&gt;='Personnel Details'!$I$31), IF('Personnel Details'!$K$31="", "", 'Personnel Details'!$K$31), IF('Personnel Details'!$F$31="", "", 'Personnel Details'!$F$31))))</f>
        <v/>
      </c>
      <c r="LL373" s="79" t="str">
        <f>IF(LJ$9="", "", IF(AND(NOT('Personnel Details'!$N$31=""), $B373&gt;='Personnel Details'!$N$31), 'Personnel Details'!$Q$31, IF(AND(NOT('Personnel Details'!$I$31=""), $B373&gt;='Personnel Details'!$I$31), 'Personnel Details'!$L$31, 'Personnel Details'!$G$31)))</f>
        <v/>
      </c>
      <c r="LM373" s="59">
        <f t="shared" si="879"/>
        <v>0</v>
      </c>
      <c r="LN373" s="53"/>
      <c r="LP373" s="78" t="str">
        <f>IF(LP$9="", "", IF(AND(NOT('Personnel Details'!$N$32=""), $B373&gt;='Personnel Details'!$N$32), 'Personnel Details'!$O$32, IF(AND(NOT('Personnel Details'!$I$32=""), $B373&gt;='Personnel Details'!$I$32), 'Personnel Details'!$J$32, 'Personnel Details'!$E$32)))</f>
        <v/>
      </c>
      <c r="LQ373" s="59" t="str">
        <f>IF(LP$9="", "", IF(AND(NOT('Personnel Details'!$N$32=""), $B373&gt;='Personnel Details'!$N$32), IF('Personnel Details'!$P$32="","", 'Personnel Details'!$P$32), IF(AND(NOT('Personnel Details'!$I$32=""), $B373&gt;='Personnel Details'!$I$32), IF('Personnel Details'!$K$32="", "", 'Personnel Details'!$K$32), IF('Personnel Details'!$F$32="", "", 'Personnel Details'!$F$32))))</f>
        <v/>
      </c>
      <c r="LR373" s="79" t="str">
        <f>IF(LP$9="", "", IF(AND(NOT('Personnel Details'!$N$32=""), $B373&gt;='Personnel Details'!$N$32), 'Personnel Details'!$Q$32, IF(AND(NOT('Personnel Details'!$I$32=""), $B373&gt;='Personnel Details'!$I$32), 'Personnel Details'!$L$32, 'Personnel Details'!$G$32)))</f>
        <v/>
      </c>
      <c r="LS373" s="59">
        <f t="shared" si="880"/>
        <v>0</v>
      </c>
      <c r="LT373" s="53"/>
      <c r="LV373" s="78" t="str">
        <f>IF(LV$9="", "", IF(AND(NOT('Personnel Details'!$N$33=""), $B373&gt;='Personnel Details'!$N$33), 'Personnel Details'!$O$33, IF(AND(NOT('Personnel Details'!$I$33=""), $B373&gt;='Personnel Details'!$I$33), 'Personnel Details'!$J$33, 'Personnel Details'!$E$33)))</f>
        <v/>
      </c>
      <c r="LW373" s="59" t="str">
        <f>IF(LV$9="", "", IF(AND(NOT('Personnel Details'!$N$33=""), $B373&gt;='Personnel Details'!$N$33), IF('Personnel Details'!$P$33="","", 'Personnel Details'!$P$33), IF(AND(NOT('Personnel Details'!$I$33=""), $B373&gt;='Personnel Details'!$I$33), IF('Personnel Details'!$K$33="", "", 'Personnel Details'!$K$33), IF('Personnel Details'!$F$33="", "", 'Personnel Details'!$F$33))))</f>
        <v/>
      </c>
      <c r="LX373" s="79" t="str">
        <f>IF(LV$9="", "", IF(AND(NOT('Personnel Details'!$N$33=""), $B373&gt;='Personnel Details'!$N$33), 'Personnel Details'!$Q$33, IF(AND(NOT('Personnel Details'!$I$33=""), $B373&gt;='Personnel Details'!$I$33), 'Personnel Details'!$L$33, 'Personnel Details'!$G$33)))</f>
        <v/>
      </c>
      <c r="LY373" s="59">
        <f t="shared" si="881"/>
        <v>0</v>
      </c>
      <c r="LZ373" s="53"/>
      <c r="MB373" s="78" t="str">
        <f>IF(MB$9="", "", IF(AND(NOT('Personnel Details'!$N$34=""), $B373&gt;='Personnel Details'!$N$34), 'Personnel Details'!$O$34, IF(AND(NOT('Personnel Details'!$I$34=""), $B373&gt;='Personnel Details'!$I$34), 'Personnel Details'!$J$34, 'Personnel Details'!$E$34)))</f>
        <v/>
      </c>
      <c r="MC373" s="59" t="str">
        <f>IF(MB$9="", "", IF(AND(NOT('Personnel Details'!$N$34=""), $B373&gt;='Personnel Details'!$N$34), IF('Personnel Details'!$P$34="","", 'Personnel Details'!$P$34), IF(AND(NOT('Personnel Details'!$I$34=""), $B373&gt;='Personnel Details'!$I$34), IF('Personnel Details'!$K$34="", "", 'Personnel Details'!$K$34), IF('Personnel Details'!$F$34="", "", 'Personnel Details'!$F$34))))</f>
        <v/>
      </c>
      <c r="MD373" s="79" t="str">
        <f>IF(MB$9="", "", IF(AND(NOT('Personnel Details'!$N$34=""), $B373&gt;='Personnel Details'!$N$34), 'Personnel Details'!$Q$34, IF(AND(NOT('Personnel Details'!$I$34=""), $B373&gt;='Personnel Details'!$I$34), 'Personnel Details'!$L$34, 'Personnel Details'!$G$34)))</f>
        <v/>
      </c>
      <c r="ME373" s="59">
        <f t="shared" si="882"/>
        <v>0</v>
      </c>
      <c r="MF373" s="53"/>
      <c r="MH373" s="78" t="str">
        <f>IF(MH$9="", "", IF(AND(NOT('Personnel Details'!$N$35=""), $B373&gt;='Personnel Details'!$N$35), 'Personnel Details'!$O$35, IF(AND(NOT('Personnel Details'!$I$35=""), $B373&gt;='Personnel Details'!$I$35), 'Personnel Details'!$J$35, 'Personnel Details'!$E$35)))</f>
        <v/>
      </c>
      <c r="MI373" s="59" t="str">
        <f>IF(MH$9="", "", IF(AND(NOT('Personnel Details'!$N$35=""), $B373&gt;='Personnel Details'!$N$35), IF('Personnel Details'!$P$35="","", 'Personnel Details'!$P$35), IF(AND(NOT('Personnel Details'!$I$35=""), $B373&gt;='Personnel Details'!$I$35), IF('Personnel Details'!$K$35="", "", 'Personnel Details'!$K$35), IF('Personnel Details'!$F$35="", "", 'Personnel Details'!$F$35))))</f>
        <v/>
      </c>
      <c r="MJ373" s="79" t="str">
        <f>IF(MH$9="", "", IF(AND(NOT('Personnel Details'!$N$35=""), $B373&gt;='Personnel Details'!$N$35), 'Personnel Details'!$Q$35, IF(AND(NOT('Personnel Details'!$I$35=""), $B373&gt;='Personnel Details'!$I$35), 'Personnel Details'!$L$35, 'Personnel Details'!$G$35)))</f>
        <v/>
      </c>
      <c r="MK373" s="59">
        <f t="shared" si="883"/>
        <v>0</v>
      </c>
      <c r="ML373" s="53"/>
      <c r="MN373" s="78" t="str">
        <f>IF(MN$9="", "", IF(AND(NOT('Personnel Details'!$N$36=""), $B373&gt;='Personnel Details'!$N$36), 'Personnel Details'!$O$36, IF(AND(NOT('Personnel Details'!$I$36=""), $B373&gt;='Personnel Details'!$I$36), 'Personnel Details'!$J$36, 'Personnel Details'!$E$36)))</f>
        <v/>
      </c>
      <c r="MO373" s="59" t="str">
        <f>IF(MN$9="", "", IF(AND(NOT('Personnel Details'!$N$36=""), $B373&gt;='Personnel Details'!$N$36), IF('Personnel Details'!$P$36="","", 'Personnel Details'!$P$36), IF(AND(NOT('Personnel Details'!$I$36=""), $B373&gt;='Personnel Details'!$I$36), IF('Personnel Details'!$K$36="", "", 'Personnel Details'!$K$36), IF('Personnel Details'!$F$36="", "", 'Personnel Details'!$F$36))))</f>
        <v/>
      </c>
      <c r="MP373" s="79" t="str">
        <f>IF(MN$9="", "", IF(AND(NOT('Personnel Details'!$N$36=""), $B373&gt;='Personnel Details'!$N$36), 'Personnel Details'!$Q$36, IF(AND(NOT('Personnel Details'!$I$36=""), $B373&gt;='Personnel Details'!$I$36), 'Personnel Details'!$L$36, 'Personnel Details'!$G$36)))</f>
        <v/>
      </c>
      <c r="MQ373" s="59">
        <f t="shared" si="884"/>
        <v>0</v>
      </c>
      <c r="MR373" s="53"/>
      <c r="MT373" s="78" t="str">
        <f>IF(MT$9="", "", IF(AND(NOT('Personnel Details'!$N$37=""), $B373&gt;='Personnel Details'!$N$37), 'Personnel Details'!$O$37, IF(AND(NOT('Personnel Details'!$I$37=""), $B373&gt;='Personnel Details'!$I$37), 'Personnel Details'!$J$37, 'Personnel Details'!$E$37)))</f>
        <v/>
      </c>
      <c r="MU373" s="59" t="str">
        <f>IF(MT$9="", "", IF(AND(NOT('Personnel Details'!$N$37=""), $B373&gt;='Personnel Details'!$N$37), IF('Personnel Details'!$P$37="","", 'Personnel Details'!$P$37), IF(AND(NOT('Personnel Details'!$I$37=""), $B373&gt;='Personnel Details'!$I$37), IF('Personnel Details'!$K$37="", "", 'Personnel Details'!$K$37), IF('Personnel Details'!$F$37="", "", 'Personnel Details'!$F$37))))</f>
        <v/>
      </c>
      <c r="MV373" s="79" t="str">
        <f>IF(MT$9="", "", IF(AND(NOT('Personnel Details'!$N$37=""), $B373&gt;='Personnel Details'!$N$37), 'Personnel Details'!$Q$37, IF(AND(NOT('Personnel Details'!$I$37=""), $B373&gt;='Personnel Details'!$I$37), 'Personnel Details'!$L$37, 'Personnel Details'!$G$37)))</f>
        <v/>
      </c>
      <c r="MW373" s="59">
        <f t="shared" si="885"/>
        <v>0</v>
      </c>
      <c r="MX373" s="53"/>
      <c r="MZ373" s="78" t="str">
        <f>IF(MZ$9="", "", IF(AND(NOT('Personnel Details'!$N$38=""), $B373&gt;='Personnel Details'!$N$38), 'Personnel Details'!$O$38, IF(AND(NOT('Personnel Details'!$I$38=""), $B373&gt;='Personnel Details'!$I$38), 'Personnel Details'!$J$38, 'Personnel Details'!$E$38)))</f>
        <v/>
      </c>
      <c r="NA373" s="59" t="str">
        <f>IF(MZ$9="", "", IF(AND(NOT('Personnel Details'!$N$38=""), $B373&gt;='Personnel Details'!$N$38), IF('Personnel Details'!$P$38="","", 'Personnel Details'!$P$38), IF(AND(NOT('Personnel Details'!$I$38=""), $B373&gt;='Personnel Details'!$I$38), IF('Personnel Details'!$K$38="", "", 'Personnel Details'!$K$38), IF('Personnel Details'!$F$38="", "", 'Personnel Details'!$F$38))))</f>
        <v/>
      </c>
      <c r="NB373" s="79" t="str">
        <f>IF(MZ$9="", "", IF(AND(NOT('Personnel Details'!$N$38=""), $B373&gt;='Personnel Details'!$N$38), 'Personnel Details'!$Q$38, IF(AND(NOT('Personnel Details'!$I$38=""), $B373&gt;='Personnel Details'!$I$38), 'Personnel Details'!$L$38, 'Personnel Details'!$G$38)))</f>
        <v/>
      </c>
      <c r="NC373" s="59">
        <f t="shared" si="886"/>
        <v>0</v>
      </c>
      <c r="ND373" s="53"/>
      <c r="NF373" s="78" t="str">
        <f>IF(NF$9="", "", IF(AND(NOT('Personnel Details'!$N$39=""), $B373&gt;='Personnel Details'!$N$39), 'Personnel Details'!$O$39, IF(AND(NOT('Personnel Details'!$I$39=""), $B373&gt;='Personnel Details'!$I$39), 'Personnel Details'!$J$39, 'Personnel Details'!$E$39)))</f>
        <v/>
      </c>
      <c r="NG373" s="59" t="str">
        <f>IF(NF$9="", "", IF(AND(NOT('Personnel Details'!$N$39=""), $B373&gt;='Personnel Details'!$N$39), IF('Personnel Details'!$P$39="","", 'Personnel Details'!$P$39), IF(AND(NOT('Personnel Details'!$I$39=""), $B373&gt;='Personnel Details'!$I$39), IF('Personnel Details'!$K$39="", "", 'Personnel Details'!$K$39), IF('Personnel Details'!$F$39="", "", 'Personnel Details'!$F$39))))</f>
        <v/>
      </c>
      <c r="NH373" s="79" t="str">
        <f>IF(NF$9="", "", IF(AND(NOT('Personnel Details'!$N$39=""), $B373&gt;='Personnel Details'!$N$39), 'Personnel Details'!$Q$39, IF(AND(NOT('Personnel Details'!$I$39=""), $B373&gt;='Personnel Details'!$I$39), 'Personnel Details'!$L$39, 'Personnel Details'!$G$39)))</f>
        <v/>
      </c>
      <c r="NI373" s="59">
        <f t="shared" si="887"/>
        <v>0</v>
      </c>
      <c r="NJ373" s="53"/>
      <c r="NL373" s="78" t="str">
        <f>IF(NL$9="", "", IF(AND(NOT('Personnel Details'!$N$40=""), $B373&gt;='Personnel Details'!$N$40), 'Personnel Details'!$O$40, IF(AND(NOT('Personnel Details'!$I$40=""), $B373&gt;='Personnel Details'!$I$40), 'Personnel Details'!$J$40, 'Personnel Details'!$E$40)))</f>
        <v/>
      </c>
      <c r="NM373" s="59" t="str">
        <f>IF(NL$9="", "", IF(AND(NOT('Personnel Details'!$N$40=""), $B373&gt;='Personnel Details'!$N$40), IF('Personnel Details'!$P$40="","", 'Personnel Details'!$P$40), IF(AND(NOT('Personnel Details'!$I$40=""), $B373&gt;='Personnel Details'!$I$40), IF('Personnel Details'!$K$40="", "", 'Personnel Details'!$K$40), IF('Personnel Details'!$F$40="", "", 'Personnel Details'!$F$40))))</f>
        <v/>
      </c>
      <c r="NN373" s="79" t="str">
        <f>IF(NL$9="", "", IF(AND(NOT('Personnel Details'!$N$40=""), $B373&gt;='Personnel Details'!$N$40), 'Personnel Details'!$Q$40, IF(AND(NOT('Personnel Details'!$I$40=""), $B373&gt;='Personnel Details'!$I$40), 'Personnel Details'!$L$40, 'Personnel Details'!$G$40)))</f>
        <v/>
      </c>
      <c r="NO373" s="59">
        <f t="shared" si="888"/>
        <v>0</v>
      </c>
      <c r="NP373" s="53"/>
    </row>
    <row r="374" spans="1:380" x14ac:dyDescent="0.25">
      <c r="A374" s="32"/>
      <c r="B374" s="113">
        <f>IFERROR(IF(B373+1&gt;'Personnel Details'!$U$5, "", B373+1), "")</f>
        <v>44194</v>
      </c>
      <c r="C374" s="32"/>
      <c r="D374" s="120"/>
      <c r="E374" s="13" t="str">
        <f t="shared" si="767"/>
        <v/>
      </c>
      <c r="F374" s="13" t="str">
        <f t="shared" si="798"/>
        <v/>
      </c>
      <c r="G374" s="56" t="str">
        <f t="shared" si="889"/>
        <v/>
      </c>
      <c r="H374" s="16" t="str">
        <f t="shared" si="799"/>
        <v/>
      </c>
      <c r="I374" s="32"/>
      <c r="J374" s="120"/>
      <c r="K374" s="62" t="str">
        <f t="shared" si="768"/>
        <v/>
      </c>
      <c r="L374" s="62" t="str">
        <f t="shared" si="800"/>
        <v/>
      </c>
      <c r="M374" s="65" t="str">
        <f t="shared" si="890"/>
        <v/>
      </c>
      <c r="N374" s="68" t="str">
        <f t="shared" si="801"/>
        <v/>
      </c>
      <c r="O374" s="32"/>
      <c r="P374" s="120"/>
      <c r="Q374" s="62" t="str">
        <f t="shared" si="769"/>
        <v/>
      </c>
      <c r="R374" s="62" t="str">
        <f t="shared" si="802"/>
        <v/>
      </c>
      <c r="S374" s="65" t="str">
        <f t="shared" si="891"/>
        <v/>
      </c>
      <c r="T374" s="68" t="str">
        <f t="shared" si="803"/>
        <v/>
      </c>
      <c r="U374" s="32"/>
      <c r="V374" s="120"/>
      <c r="W374" s="62" t="str">
        <f t="shared" si="770"/>
        <v/>
      </c>
      <c r="X374" s="62" t="str">
        <f t="shared" si="804"/>
        <v/>
      </c>
      <c r="Y374" s="65" t="str">
        <f t="shared" si="892"/>
        <v/>
      </c>
      <c r="Z374" s="68" t="str">
        <f t="shared" si="805"/>
        <v/>
      </c>
      <c r="AA374" s="32"/>
      <c r="AB374" s="120"/>
      <c r="AC374" s="62" t="str">
        <f t="shared" si="771"/>
        <v/>
      </c>
      <c r="AD374" s="62" t="str">
        <f t="shared" si="806"/>
        <v/>
      </c>
      <c r="AE374" s="65" t="str">
        <f t="shared" si="893"/>
        <v/>
      </c>
      <c r="AF374" s="68" t="str">
        <f t="shared" si="807"/>
        <v/>
      </c>
      <c r="AG374" s="32"/>
      <c r="AH374" s="120"/>
      <c r="AI374" s="62" t="str">
        <f t="shared" si="772"/>
        <v/>
      </c>
      <c r="AJ374" s="62" t="str">
        <f t="shared" si="808"/>
        <v/>
      </c>
      <c r="AK374" s="65" t="str">
        <f t="shared" si="894"/>
        <v/>
      </c>
      <c r="AL374" s="68" t="str">
        <f t="shared" si="809"/>
        <v/>
      </c>
      <c r="AM374" s="32"/>
      <c r="AN374" s="120"/>
      <c r="AO374" s="62" t="str">
        <f t="shared" si="773"/>
        <v/>
      </c>
      <c r="AP374" s="62" t="str">
        <f t="shared" si="810"/>
        <v/>
      </c>
      <c r="AQ374" s="65" t="str">
        <f t="shared" si="895"/>
        <v/>
      </c>
      <c r="AR374" s="68" t="str">
        <f t="shared" si="811"/>
        <v/>
      </c>
      <c r="AS374" s="32"/>
      <c r="AT374" s="120"/>
      <c r="AU374" s="62" t="str">
        <f t="shared" si="774"/>
        <v/>
      </c>
      <c r="AV374" s="62" t="str">
        <f t="shared" si="812"/>
        <v/>
      </c>
      <c r="AW374" s="65" t="str">
        <f t="shared" si="896"/>
        <v/>
      </c>
      <c r="AX374" s="68" t="str">
        <f t="shared" si="813"/>
        <v/>
      </c>
      <c r="AY374" s="32"/>
      <c r="AZ374" s="120"/>
      <c r="BA374" s="62" t="str">
        <f t="shared" si="775"/>
        <v/>
      </c>
      <c r="BB374" s="62" t="str">
        <f t="shared" si="814"/>
        <v/>
      </c>
      <c r="BC374" s="65" t="str">
        <f t="shared" si="897"/>
        <v/>
      </c>
      <c r="BD374" s="68" t="str">
        <f t="shared" si="815"/>
        <v/>
      </c>
      <c r="BE374" s="32"/>
      <c r="BF374" s="120"/>
      <c r="BG374" s="62" t="str">
        <f t="shared" si="776"/>
        <v/>
      </c>
      <c r="BH374" s="62" t="str">
        <f t="shared" si="816"/>
        <v/>
      </c>
      <c r="BI374" s="65" t="str">
        <f t="shared" si="898"/>
        <v/>
      </c>
      <c r="BJ374" s="68" t="str">
        <f t="shared" si="817"/>
        <v/>
      </c>
      <c r="BK374" s="32"/>
      <c r="BL374" s="120"/>
      <c r="BM374" s="62" t="str">
        <f t="shared" si="777"/>
        <v/>
      </c>
      <c r="BN374" s="62" t="str">
        <f t="shared" si="818"/>
        <v/>
      </c>
      <c r="BO374" s="65" t="str">
        <f t="shared" si="899"/>
        <v/>
      </c>
      <c r="BP374" s="68" t="str">
        <f t="shared" si="819"/>
        <v/>
      </c>
      <c r="BQ374" s="32"/>
      <c r="BR374" s="120"/>
      <c r="BS374" s="62" t="str">
        <f t="shared" si="778"/>
        <v/>
      </c>
      <c r="BT374" s="62" t="str">
        <f t="shared" si="820"/>
        <v/>
      </c>
      <c r="BU374" s="65" t="str">
        <f t="shared" si="900"/>
        <v/>
      </c>
      <c r="BV374" s="68" t="str">
        <f t="shared" si="821"/>
        <v/>
      </c>
      <c r="BW374" s="32"/>
      <c r="BX374" s="120"/>
      <c r="BY374" s="62" t="str">
        <f t="shared" si="779"/>
        <v/>
      </c>
      <c r="BZ374" s="62" t="str">
        <f t="shared" si="822"/>
        <v/>
      </c>
      <c r="CA374" s="65" t="str">
        <f t="shared" si="901"/>
        <v/>
      </c>
      <c r="CB374" s="68" t="str">
        <f t="shared" si="823"/>
        <v/>
      </c>
      <c r="CC374" s="32"/>
      <c r="CD374" s="120"/>
      <c r="CE374" s="62" t="str">
        <f t="shared" si="780"/>
        <v/>
      </c>
      <c r="CF374" s="62" t="str">
        <f t="shared" si="824"/>
        <v/>
      </c>
      <c r="CG374" s="65" t="str">
        <f t="shared" si="902"/>
        <v/>
      </c>
      <c r="CH374" s="68" t="str">
        <f t="shared" si="825"/>
        <v/>
      </c>
      <c r="CI374" s="32"/>
      <c r="CJ374" s="120"/>
      <c r="CK374" s="62" t="str">
        <f t="shared" si="781"/>
        <v/>
      </c>
      <c r="CL374" s="62" t="str">
        <f t="shared" si="826"/>
        <v/>
      </c>
      <c r="CM374" s="65" t="str">
        <f t="shared" si="903"/>
        <v/>
      </c>
      <c r="CN374" s="68" t="str">
        <f t="shared" si="827"/>
        <v/>
      </c>
      <c r="CO374" s="32"/>
      <c r="CP374" s="120"/>
      <c r="CQ374" s="62" t="str">
        <f t="shared" si="782"/>
        <v/>
      </c>
      <c r="CR374" s="62" t="str">
        <f t="shared" si="828"/>
        <v/>
      </c>
      <c r="CS374" s="65" t="str">
        <f t="shared" si="904"/>
        <v/>
      </c>
      <c r="CT374" s="68" t="str">
        <f t="shared" si="829"/>
        <v/>
      </c>
      <c r="CU374" s="32"/>
      <c r="CV374" s="120"/>
      <c r="CW374" s="62" t="str">
        <f t="shared" si="783"/>
        <v/>
      </c>
      <c r="CX374" s="62" t="str">
        <f t="shared" si="830"/>
        <v/>
      </c>
      <c r="CY374" s="65" t="str">
        <f t="shared" si="905"/>
        <v/>
      </c>
      <c r="CZ374" s="68" t="str">
        <f t="shared" si="831"/>
        <v/>
      </c>
      <c r="DA374" s="32"/>
      <c r="DB374" s="120"/>
      <c r="DC374" s="62" t="str">
        <f t="shared" si="784"/>
        <v/>
      </c>
      <c r="DD374" s="62" t="str">
        <f t="shared" si="832"/>
        <v/>
      </c>
      <c r="DE374" s="65" t="str">
        <f t="shared" si="906"/>
        <v/>
      </c>
      <c r="DF374" s="68" t="str">
        <f t="shared" si="833"/>
        <v/>
      </c>
      <c r="DG374" s="32"/>
      <c r="DH374" s="120"/>
      <c r="DI374" s="62" t="str">
        <f t="shared" si="785"/>
        <v/>
      </c>
      <c r="DJ374" s="62" t="str">
        <f t="shared" si="834"/>
        <v/>
      </c>
      <c r="DK374" s="65" t="str">
        <f t="shared" si="907"/>
        <v/>
      </c>
      <c r="DL374" s="68" t="str">
        <f t="shared" si="835"/>
        <v/>
      </c>
      <c r="DM374" s="32"/>
      <c r="DN374" s="120"/>
      <c r="DO374" s="62" t="str">
        <f t="shared" si="786"/>
        <v/>
      </c>
      <c r="DP374" s="62" t="str">
        <f t="shared" si="836"/>
        <v/>
      </c>
      <c r="DQ374" s="65" t="str">
        <f t="shared" si="908"/>
        <v/>
      </c>
      <c r="DR374" s="68" t="str">
        <f t="shared" si="837"/>
        <v/>
      </c>
      <c r="DS374" s="32"/>
      <c r="DT374" s="120"/>
      <c r="DU374" s="62" t="str">
        <f t="shared" si="787"/>
        <v/>
      </c>
      <c r="DV374" s="62" t="str">
        <f t="shared" si="838"/>
        <v/>
      </c>
      <c r="DW374" s="65" t="str">
        <f t="shared" si="909"/>
        <v/>
      </c>
      <c r="DX374" s="68" t="str">
        <f t="shared" si="839"/>
        <v/>
      </c>
      <c r="DY374" s="32"/>
      <c r="DZ374" s="120"/>
      <c r="EA374" s="62" t="str">
        <f t="shared" si="788"/>
        <v/>
      </c>
      <c r="EB374" s="62" t="str">
        <f t="shared" si="840"/>
        <v/>
      </c>
      <c r="EC374" s="65" t="str">
        <f t="shared" si="910"/>
        <v/>
      </c>
      <c r="ED374" s="68" t="str">
        <f t="shared" si="841"/>
        <v/>
      </c>
      <c r="EE374" s="32"/>
      <c r="EF374" s="120"/>
      <c r="EG374" s="62" t="str">
        <f t="shared" si="789"/>
        <v/>
      </c>
      <c r="EH374" s="62" t="str">
        <f t="shared" si="842"/>
        <v/>
      </c>
      <c r="EI374" s="65" t="str">
        <f t="shared" si="911"/>
        <v/>
      </c>
      <c r="EJ374" s="68" t="str">
        <f t="shared" si="843"/>
        <v/>
      </c>
      <c r="EK374" s="32"/>
      <c r="EL374" s="120"/>
      <c r="EM374" s="62" t="str">
        <f t="shared" si="790"/>
        <v/>
      </c>
      <c r="EN374" s="62" t="str">
        <f t="shared" si="844"/>
        <v/>
      </c>
      <c r="EO374" s="65" t="str">
        <f t="shared" si="912"/>
        <v/>
      </c>
      <c r="EP374" s="68" t="str">
        <f t="shared" si="845"/>
        <v/>
      </c>
      <c r="EQ374" s="32"/>
      <c r="ER374" s="120"/>
      <c r="ES374" s="62" t="str">
        <f t="shared" si="791"/>
        <v/>
      </c>
      <c r="ET374" s="62" t="str">
        <f t="shared" si="846"/>
        <v/>
      </c>
      <c r="EU374" s="65" t="str">
        <f t="shared" si="913"/>
        <v/>
      </c>
      <c r="EV374" s="68" t="str">
        <f t="shared" si="847"/>
        <v/>
      </c>
      <c r="EW374" s="32"/>
      <c r="EX374" s="120"/>
      <c r="EY374" s="62" t="str">
        <f t="shared" si="792"/>
        <v/>
      </c>
      <c r="EZ374" s="62" t="str">
        <f t="shared" si="848"/>
        <v/>
      </c>
      <c r="FA374" s="65" t="str">
        <f t="shared" si="914"/>
        <v/>
      </c>
      <c r="FB374" s="68" t="str">
        <f t="shared" si="849"/>
        <v/>
      </c>
      <c r="FC374" s="32"/>
      <c r="FD374" s="120"/>
      <c r="FE374" s="62" t="str">
        <f t="shared" si="793"/>
        <v/>
      </c>
      <c r="FF374" s="62" t="str">
        <f t="shared" si="850"/>
        <v/>
      </c>
      <c r="FG374" s="65" t="str">
        <f t="shared" si="915"/>
        <v/>
      </c>
      <c r="FH374" s="68" t="str">
        <f t="shared" si="851"/>
        <v/>
      </c>
      <c r="FI374" s="32"/>
      <c r="FJ374" s="120"/>
      <c r="FK374" s="62" t="str">
        <f t="shared" si="794"/>
        <v/>
      </c>
      <c r="FL374" s="62" t="str">
        <f t="shared" si="852"/>
        <v/>
      </c>
      <c r="FM374" s="65" t="str">
        <f t="shared" si="916"/>
        <v/>
      </c>
      <c r="FN374" s="68" t="str">
        <f t="shared" si="853"/>
        <v/>
      </c>
      <c r="FO374" s="32"/>
      <c r="FP374" s="120"/>
      <c r="FQ374" s="62" t="str">
        <f t="shared" si="795"/>
        <v/>
      </c>
      <c r="FR374" s="62" t="str">
        <f t="shared" si="854"/>
        <v/>
      </c>
      <c r="FS374" s="65" t="str">
        <f t="shared" si="917"/>
        <v/>
      </c>
      <c r="FT374" s="68" t="str">
        <f t="shared" si="855"/>
        <v/>
      </c>
      <c r="FU374" s="32"/>
      <c r="FV374" s="120"/>
      <c r="FW374" s="62" t="str">
        <f t="shared" si="796"/>
        <v/>
      </c>
      <c r="FX374" s="62" t="str">
        <f t="shared" si="856"/>
        <v/>
      </c>
      <c r="FY374" s="65" t="str">
        <f t="shared" si="918"/>
        <v/>
      </c>
      <c r="FZ374" s="68" t="str">
        <f t="shared" si="857"/>
        <v/>
      </c>
      <c r="GA374" s="32"/>
      <c r="GC374" s="7" t="str">
        <f t="shared" si="858"/>
        <v>Dec 2020</v>
      </c>
      <c r="GD374" s="7" t="str">
        <f t="shared" ca="1" si="797"/>
        <v/>
      </c>
      <c r="GT374" s="71">
        <f>IF(GT$9="", "", IF(AND(NOT('Personnel Details'!$N$11=""), $B374&gt;='Personnel Details'!$N$11), 'Personnel Details'!$O$11, IF(AND(NOT('Personnel Details'!$I$11=""), $B374&gt;='Personnel Details'!$I$11), 'Personnel Details'!$J$11, 'Personnel Details'!$E$11)))</f>
        <v>0.8</v>
      </c>
      <c r="GU374" s="59" t="str">
        <f>IF(GT$9="", "", IF(AND(NOT('Personnel Details'!$N$11=""), $B374&gt;='Personnel Details'!$N$11), IF('Personnel Details'!$P$11="","", 'Personnel Details'!$P$11), IF(AND(NOT('Personnel Details'!$I$11=""), $B374&gt;='Personnel Details'!$I$11), IF('Personnel Details'!$K$11="", "", 'Personnel Details'!$K$11), IF('Personnel Details'!$F$11="", "", 'Personnel Details'!$F$11))))</f>
        <v/>
      </c>
      <c r="GV374" s="74">
        <f>IF(GT$9="", "", IF(AND(NOT('Personnel Details'!$N$11=""), $B374&gt;='Personnel Details'!$N$11), 'Personnel Details'!$Q$11, IF(AND(NOT('Personnel Details'!$I$11=""), $B374&gt;='Personnel Details'!$I$11), 'Personnel Details'!$L$11, 'Personnel Details'!$G$11)))</f>
        <v>0</v>
      </c>
      <c r="GW374" s="59">
        <f t="shared" si="859"/>
        <v>0</v>
      </c>
      <c r="GX374" s="53"/>
      <c r="GZ374" s="78">
        <f>IF(GZ$9="", "", IF(AND(NOT('Personnel Details'!$N$12=""), $B374&gt;='Personnel Details'!$N$12), 'Personnel Details'!$O$12, IF(AND(NOT('Personnel Details'!$I$12=""), $B374&gt;='Personnel Details'!$I$12), 'Personnel Details'!$J$12, 'Personnel Details'!$E$12)))</f>
        <v>0.8</v>
      </c>
      <c r="HA374" s="59" t="str">
        <f>IF(GZ$9="", "", IF(AND(NOT('Personnel Details'!$N$12=""), $B374&gt;='Personnel Details'!$N$12), IF('Personnel Details'!$P$12="","", 'Personnel Details'!$P$12), IF(AND(NOT('Personnel Details'!$I$12=""), $B374&gt;='Personnel Details'!$I$12), IF('Personnel Details'!$K$12="", "", 'Personnel Details'!$K$12), IF('Personnel Details'!$F$12="", "", 'Personnel Details'!$F$12))))</f>
        <v/>
      </c>
      <c r="HB374" s="79">
        <f>IF(GZ$9="", "", IF(AND(NOT('Personnel Details'!$N$12=""), $B374&gt;='Personnel Details'!$N$12), 'Personnel Details'!$Q$12, IF(AND(NOT('Personnel Details'!$I$12=""), $B374&gt;='Personnel Details'!$I$12), 'Personnel Details'!$L$12, 'Personnel Details'!$G$12)))</f>
        <v>0</v>
      </c>
      <c r="HC374" s="59">
        <f t="shared" si="860"/>
        <v>0</v>
      </c>
      <c r="HD374" s="53"/>
      <c r="HF374" s="78">
        <f>IF(HF$9="", "", IF(AND(NOT('Personnel Details'!$N$13=""), $B374&gt;='Personnel Details'!$N$13), 'Personnel Details'!$O$13, IF(AND(NOT('Personnel Details'!$I$13=""), $B374&gt;='Personnel Details'!$I$13), 'Personnel Details'!$J$13, 'Personnel Details'!$E$13)))</f>
        <v>0.8</v>
      </c>
      <c r="HG374" s="59" t="str">
        <f>IF(HF$9="", "", IF(AND(NOT('Personnel Details'!$N$13=""), $B374&gt;='Personnel Details'!$N$13), IF('Personnel Details'!$P$13="","", 'Personnel Details'!$P$13), IF(AND(NOT('Personnel Details'!$I$13=""), $B374&gt;='Personnel Details'!$I$13), IF('Personnel Details'!$K$13="", "", 'Personnel Details'!$K$13), IF('Personnel Details'!$F$13="", "", 'Personnel Details'!$F$13))))</f>
        <v/>
      </c>
      <c r="HH374" s="79">
        <f>IF(HF$9="", "", IF(AND(NOT('Personnel Details'!$N$13=""), $B374&gt;='Personnel Details'!$N$13), 'Personnel Details'!$Q$13, IF(AND(NOT('Personnel Details'!$I$13=""), $B374&gt;='Personnel Details'!$I$13), 'Personnel Details'!$L$13, 'Personnel Details'!$G$13)))</f>
        <v>0</v>
      </c>
      <c r="HI374" s="59">
        <f t="shared" si="861"/>
        <v>0</v>
      </c>
      <c r="HJ374" s="53"/>
      <c r="HL374" s="78">
        <f>IF(HL$9="", "", IF(AND(NOT('Personnel Details'!$N$14=""), $B374&gt;='Personnel Details'!$N$14), 'Personnel Details'!$O$14, IF(AND(NOT('Personnel Details'!$I$14=""), $B374&gt;='Personnel Details'!$I$14), 'Personnel Details'!$J$14, 'Personnel Details'!$E$14)))</f>
        <v>0.8</v>
      </c>
      <c r="HM374" s="59">
        <f>IF(HL$9="", "", IF(AND(NOT('Personnel Details'!$N$14=""), $B374&gt;='Personnel Details'!$N$14), IF('Personnel Details'!$P$14="","", 'Personnel Details'!$P$14), IF(AND(NOT('Personnel Details'!$I$14=""), $B374&gt;='Personnel Details'!$I$14), IF('Personnel Details'!$K$14="", "", 'Personnel Details'!$K$14), IF('Personnel Details'!$F$14="", "", 'Personnel Details'!$F$14))))</f>
        <v>2000</v>
      </c>
      <c r="HN374" s="79">
        <f>IF(HL$9="", "", IF(AND(NOT('Personnel Details'!$N$14=""), $B374&gt;='Personnel Details'!$N$14), 'Personnel Details'!$Q$14, IF(AND(NOT('Personnel Details'!$I$14=""), $B374&gt;='Personnel Details'!$I$14), 'Personnel Details'!$L$14, 'Personnel Details'!$G$14)))</f>
        <v>0.85</v>
      </c>
      <c r="HO374" s="59">
        <f t="shared" si="862"/>
        <v>0</v>
      </c>
      <c r="HP374" s="53"/>
      <c r="HR374" s="78" t="str">
        <f>IF(HR$9="", "", IF(AND(NOT('Personnel Details'!$N$15=""), $B374&gt;='Personnel Details'!$N$15), 'Personnel Details'!$O$15, IF(AND(NOT('Personnel Details'!$I$15=""), $B374&gt;='Personnel Details'!$I$15), 'Personnel Details'!$J$15, 'Personnel Details'!$E$15)))</f>
        <v/>
      </c>
      <c r="HS374" s="59" t="str">
        <f>IF(HR$9="", "", IF(AND(NOT('Personnel Details'!$N$15=""), $B374&gt;='Personnel Details'!$N$15), IF('Personnel Details'!$P$15="","", 'Personnel Details'!$P$15), IF(AND(NOT('Personnel Details'!$I$15=""), $B374&gt;='Personnel Details'!$I$15), IF('Personnel Details'!$K$15="", "", 'Personnel Details'!$K$15), IF('Personnel Details'!$F$15="", "", 'Personnel Details'!$F$15))))</f>
        <v/>
      </c>
      <c r="HT374" s="79" t="str">
        <f>IF(HR$9="", "", IF(AND(NOT('Personnel Details'!$N$15=""), $B374&gt;='Personnel Details'!$N$15), 'Personnel Details'!$Q$15, IF(AND(NOT('Personnel Details'!$I$15=""), $B374&gt;='Personnel Details'!$I$15), 'Personnel Details'!$L$15, 'Personnel Details'!$G$15)))</f>
        <v/>
      </c>
      <c r="HU374" s="59">
        <f t="shared" si="863"/>
        <v>0</v>
      </c>
      <c r="HV374" s="53"/>
      <c r="HX374" s="78" t="str">
        <f>IF(HX$9="", "", IF(AND(NOT('Personnel Details'!$N$16=""), $B374&gt;='Personnel Details'!$N$16), 'Personnel Details'!$O$16, IF(AND(NOT('Personnel Details'!$I$16=""), $B374&gt;='Personnel Details'!$I$16), 'Personnel Details'!$J$16, 'Personnel Details'!$E$16)))</f>
        <v/>
      </c>
      <c r="HY374" s="59" t="str">
        <f>IF(HX$9="", "", IF(AND(NOT('Personnel Details'!$N$16=""), $B374&gt;='Personnel Details'!$N$16), IF('Personnel Details'!$P$16="","", 'Personnel Details'!$P$16), IF(AND(NOT('Personnel Details'!$I$16=""), $B374&gt;='Personnel Details'!$I$16), IF('Personnel Details'!$K$16="", "", 'Personnel Details'!$K$16), IF('Personnel Details'!$F$16="", "", 'Personnel Details'!$F$16))))</f>
        <v/>
      </c>
      <c r="HZ374" s="79" t="str">
        <f>IF(HX$9="", "", IF(AND(NOT('Personnel Details'!$N$16=""), $B374&gt;='Personnel Details'!$N$16), 'Personnel Details'!$Q$16, IF(AND(NOT('Personnel Details'!$I$16=""), $B374&gt;='Personnel Details'!$I$16), 'Personnel Details'!$L$16, 'Personnel Details'!$G$16)))</f>
        <v/>
      </c>
      <c r="IA374" s="59">
        <f t="shared" si="864"/>
        <v>0</v>
      </c>
      <c r="IB374" s="53"/>
      <c r="ID374" s="78" t="str">
        <f>IF(ID$9="", "", IF(AND(NOT('Personnel Details'!$N$17=""), $B374&gt;='Personnel Details'!$N$17), 'Personnel Details'!$O$17, IF(AND(NOT('Personnel Details'!$I$17=""), $B374&gt;='Personnel Details'!$I$17), 'Personnel Details'!$J$17, 'Personnel Details'!$E$17)))</f>
        <v/>
      </c>
      <c r="IE374" s="59" t="str">
        <f>IF(ID$9="", "", IF(AND(NOT('Personnel Details'!$N$17=""), $B374&gt;='Personnel Details'!$N$17), IF('Personnel Details'!$P$17="","", 'Personnel Details'!$P$17), IF(AND(NOT('Personnel Details'!$I$17=""), $B374&gt;='Personnel Details'!$I$17), IF('Personnel Details'!$K$17="", "", 'Personnel Details'!$K$17), IF('Personnel Details'!$F$17="", "", 'Personnel Details'!$F$17))))</f>
        <v/>
      </c>
      <c r="IF374" s="79" t="str">
        <f>IF(ID$9="", "", IF(AND(NOT('Personnel Details'!$N$17=""), $B374&gt;='Personnel Details'!$N$17), 'Personnel Details'!$Q$17, IF(AND(NOT('Personnel Details'!$I$17=""), $B374&gt;='Personnel Details'!$I$17), 'Personnel Details'!$L$17, 'Personnel Details'!$G$17)))</f>
        <v/>
      </c>
      <c r="IG374" s="59">
        <f t="shared" si="865"/>
        <v>0</v>
      </c>
      <c r="IH374" s="53"/>
      <c r="IJ374" s="78" t="str">
        <f>IF(IJ$9="", "", IF(AND(NOT('Personnel Details'!$N$18=""), $B374&gt;='Personnel Details'!$N$18), 'Personnel Details'!$O$18, IF(AND(NOT('Personnel Details'!$I$18=""), $B374&gt;='Personnel Details'!$I$18), 'Personnel Details'!$J$18, 'Personnel Details'!$E$18)))</f>
        <v/>
      </c>
      <c r="IK374" s="59" t="str">
        <f>IF(IJ$9="", "", IF(AND(NOT('Personnel Details'!$N$18=""), $B374&gt;='Personnel Details'!$N$18), IF('Personnel Details'!$P$18="","", 'Personnel Details'!$P$18), IF(AND(NOT('Personnel Details'!$I$18=""), $B374&gt;='Personnel Details'!$I$18), IF('Personnel Details'!$K$18="", "", 'Personnel Details'!$K$18), IF('Personnel Details'!$F$18="", "", 'Personnel Details'!$F$18))))</f>
        <v/>
      </c>
      <c r="IL374" s="79" t="str">
        <f>IF(IJ$9="", "", IF(AND(NOT('Personnel Details'!$N$18=""), $B374&gt;='Personnel Details'!$N$18), 'Personnel Details'!$Q$18, IF(AND(NOT('Personnel Details'!$I$18=""), $B374&gt;='Personnel Details'!$I$18), 'Personnel Details'!$L$18, 'Personnel Details'!$G$18)))</f>
        <v/>
      </c>
      <c r="IM374" s="59">
        <f t="shared" si="866"/>
        <v>0</v>
      </c>
      <c r="IN374" s="53"/>
      <c r="IP374" s="78" t="str">
        <f>IF(IP$9="", "", IF(AND(NOT('Personnel Details'!$N$19=""), $B374&gt;='Personnel Details'!$N$19), 'Personnel Details'!$O$19, IF(AND(NOT('Personnel Details'!$I$19=""), $B374&gt;='Personnel Details'!$I$19), 'Personnel Details'!$J$19, 'Personnel Details'!$E$19)))</f>
        <v/>
      </c>
      <c r="IQ374" s="59" t="str">
        <f>IF(IP$9="", "", IF(AND(NOT('Personnel Details'!$N$19=""), $B374&gt;='Personnel Details'!$N$19), IF('Personnel Details'!$P$19="","", 'Personnel Details'!$P$19), IF(AND(NOT('Personnel Details'!$I$19=""), $B374&gt;='Personnel Details'!$I$19), IF('Personnel Details'!$K$19="", "", 'Personnel Details'!$K$19), IF('Personnel Details'!$F$19="", "", 'Personnel Details'!$F$19))))</f>
        <v/>
      </c>
      <c r="IR374" s="79" t="str">
        <f>IF(IP$9="", "", IF(AND(NOT('Personnel Details'!$N$19=""), $B374&gt;='Personnel Details'!$N$19), 'Personnel Details'!$Q$19, IF(AND(NOT('Personnel Details'!$I$19=""), $B374&gt;='Personnel Details'!$I$19), 'Personnel Details'!$L$19, 'Personnel Details'!$G$19)))</f>
        <v/>
      </c>
      <c r="IS374" s="59">
        <f t="shared" si="867"/>
        <v>0</v>
      </c>
      <c r="IT374" s="53"/>
      <c r="IV374" s="78" t="str">
        <f>IF(IV$9="", "", IF(AND(NOT('Personnel Details'!$N$20=""), $B374&gt;='Personnel Details'!$N$20), 'Personnel Details'!$O$20, IF(AND(NOT('Personnel Details'!$I$20=""), $B374&gt;='Personnel Details'!$I$20), 'Personnel Details'!$J$20, 'Personnel Details'!$E$20)))</f>
        <v/>
      </c>
      <c r="IW374" s="59" t="str">
        <f>IF(IV$9="", "", IF(AND(NOT('Personnel Details'!$N$20=""), $B374&gt;='Personnel Details'!$N$20), IF('Personnel Details'!$P$20="","", 'Personnel Details'!$P$20), IF(AND(NOT('Personnel Details'!$I$20=""), $B374&gt;='Personnel Details'!$I$20), IF('Personnel Details'!$K$20="", "", 'Personnel Details'!$K$20), IF('Personnel Details'!$F$20="", "", 'Personnel Details'!$F$20))))</f>
        <v/>
      </c>
      <c r="IX374" s="79" t="str">
        <f>IF(IV$9="", "", IF(AND(NOT('Personnel Details'!$N$20=""), $B374&gt;='Personnel Details'!$N$20), 'Personnel Details'!$Q$20, IF(AND(NOT('Personnel Details'!$I$20=""), $B374&gt;='Personnel Details'!$I$20), 'Personnel Details'!$L$20, 'Personnel Details'!$G$20)))</f>
        <v/>
      </c>
      <c r="IY374" s="59">
        <f t="shared" si="868"/>
        <v>0</v>
      </c>
      <c r="IZ374" s="53"/>
      <c r="JB374" s="78" t="str">
        <f>IF(JB$9="", "", IF(AND(NOT('Personnel Details'!$N$21=""), $B374&gt;='Personnel Details'!$N$21), 'Personnel Details'!$O$21, IF(AND(NOT('Personnel Details'!$I$21=""), $B374&gt;='Personnel Details'!$I$21), 'Personnel Details'!$J$21, 'Personnel Details'!$E$21)))</f>
        <v/>
      </c>
      <c r="JC374" s="59" t="str">
        <f>IF(JB$9="", "", IF(AND(NOT('Personnel Details'!$N$21=""), $B374&gt;='Personnel Details'!$N$21), IF('Personnel Details'!$P$21="","", 'Personnel Details'!$P$21), IF(AND(NOT('Personnel Details'!$I$21=""), $B374&gt;='Personnel Details'!$I$21), IF('Personnel Details'!$K$21="", "", 'Personnel Details'!$K$21), IF('Personnel Details'!$F$21="", "", 'Personnel Details'!$F$21))))</f>
        <v/>
      </c>
      <c r="JD374" s="79" t="str">
        <f>IF(JB$9="", "", IF(AND(NOT('Personnel Details'!$N$21=""), $B374&gt;='Personnel Details'!$N$21), 'Personnel Details'!$Q$21, IF(AND(NOT('Personnel Details'!$I$21=""), $B374&gt;='Personnel Details'!$I$21), 'Personnel Details'!$L$21, 'Personnel Details'!$G$21)))</f>
        <v/>
      </c>
      <c r="JE374" s="59">
        <f t="shared" si="869"/>
        <v>0</v>
      </c>
      <c r="JF374" s="53"/>
      <c r="JH374" s="78" t="str">
        <f>IF(JH$9="", "", IF(AND(NOT('Personnel Details'!$N$22=""), $B374&gt;='Personnel Details'!$N$22), 'Personnel Details'!$O$22, IF(AND(NOT('Personnel Details'!$I$22=""), $B374&gt;='Personnel Details'!$I$22), 'Personnel Details'!$J$22, 'Personnel Details'!$E$22)))</f>
        <v/>
      </c>
      <c r="JI374" s="59" t="str">
        <f>IF(JH$9="", "", IF(AND(NOT('Personnel Details'!$N$22=""), $B374&gt;='Personnel Details'!$N$22), IF('Personnel Details'!$P$22="","", 'Personnel Details'!$P$22), IF(AND(NOT('Personnel Details'!$I$22=""), $B374&gt;='Personnel Details'!$I$22), IF('Personnel Details'!$K$22="", "", 'Personnel Details'!$K$22), IF('Personnel Details'!$F$22="", "", 'Personnel Details'!$F$22))))</f>
        <v/>
      </c>
      <c r="JJ374" s="79" t="str">
        <f>IF(JH$9="", "", IF(AND(NOT('Personnel Details'!$N$22=""), $B374&gt;='Personnel Details'!$N$22), 'Personnel Details'!$Q$22, IF(AND(NOT('Personnel Details'!$I$22=""), $B374&gt;='Personnel Details'!$I$22), 'Personnel Details'!$L$22, 'Personnel Details'!$G$22)))</f>
        <v/>
      </c>
      <c r="JK374" s="59">
        <f t="shared" si="870"/>
        <v>0</v>
      </c>
      <c r="JL374" s="53"/>
      <c r="JN374" s="78" t="str">
        <f>IF(JN$9="", "", IF(AND(NOT('Personnel Details'!$N$23=""), $B374&gt;='Personnel Details'!$N$23), 'Personnel Details'!$O$23, IF(AND(NOT('Personnel Details'!$I$23=""), $B374&gt;='Personnel Details'!$I$23), 'Personnel Details'!$J$23, 'Personnel Details'!$E$23)))</f>
        <v/>
      </c>
      <c r="JO374" s="59" t="str">
        <f>IF(JN$9="", "", IF(AND(NOT('Personnel Details'!$N$23=""), $B374&gt;='Personnel Details'!$N$23), IF('Personnel Details'!$P$23="","", 'Personnel Details'!$P$23), IF(AND(NOT('Personnel Details'!$I$23=""), $B374&gt;='Personnel Details'!$I$23), IF('Personnel Details'!$K$23="", "", 'Personnel Details'!$K$23), IF('Personnel Details'!$F$23="", "", 'Personnel Details'!$F$23))))</f>
        <v/>
      </c>
      <c r="JP374" s="79" t="str">
        <f>IF(JN$9="", "", IF(AND(NOT('Personnel Details'!$N$23=""), $B374&gt;='Personnel Details'!$N$23), 'Personnel Details'!$Q$23, IF(AND(NOT('Personnel Details'!$I$23=""), $B374&gt;='Personnel Details'!$I$23), 'Personnel Details'!$L$23, 'Personnel Details'!$G$23)))</f>
        <v/>
      </c>
      <c r="JQ374" s="59">
        <f t="shared" si="871"/>
        <v>0</v>
      </c>
      <c r="JR374" s="53"/>
      <c r="JT374" s="78" t="str">
        <f>IF(JT$9="", "", IF(AND(NOT('Personnel Details'!$N$24=""), $B374&gt;='Personnel Details'!$N$24), 'Personnel Details'!$O$24, IF(AND(NOT('Personnel Details'!$I$24=""), $B374&gt;='Personnel Details'!$I$24), 'Personnel Details'!$J$24, 'Personnel Details'!$E$24)))</f>
        <v/>
      </c>
      <c r="JU374" s="59" t="str">
        <f>IF(JT$9="", "", IF(AND(NOT('Personnel Details'!$N$24=""), $B374&gt;='Personnel Details'!$N$24), IF('Personnel Details'!$P$24="","", 'Personnel Details'!$P$24), IF(AND(NOT('Personnel Details'!$I$24=""), $B374&gt;='Personnel Details'!$I$24), IF('Personnel Details'!$K$24="", "", 'Personnel Details'!$K$24), IF('Personnel Details'!$F$24="", "", 'Personnel Details'!$F$24))))</f>
        <v/>
      </c>
      <c r="JV374" s="79" t="str">
        <f>IF(JT$9="", "", IF(AND(NOT('Personnel Details'!$N$24=""), $B374&gt;='Personnel Details'!$N$24), 'Personnel Details'!$Q$24, IF(AND(NOT('Personnel Details'!$I$24=""), $B374&gt;='Personnel Details'!$I$24), 'Personnel Details'!$L$24, 'Personnel Details'!$G$24)))</f>
        <v/>
      </c>
      <c r="JW374" s="59">
        <f t="shared" si="872"/>
        <v>0</v>
      </c>
      <c r="JX374" s="53"/>
      <c r="JZ374" s="78" t="str">
        <f>IF(JZ$9="", "", IF(AND(NOT('Personnel Details'!$N$25=""), $B374&gt;='Personnel Details'!$N$25), 'Personnel Details'!$O$25, IF(AND(NOT('Personnel Details'!$I$25=""), $B374&gt;='Personnel Details'!$I$25), 'Personnel Details'!$J$25, 'Personnel Details'!$E$25)))</f>
        <v/>
      </c>
      <c r="KA374" s="59" t="str">
        <f>IF(JZ$9="", "", IF(AND(NOT('Personnel Details'!$N$25=""), $B374&gt;='Personnel Details'!$N$25), IF('Personnel Details'!$P$25="","", 'Personnel Details'!$P$25), IF(AND(NOT('Personnel Details'!$I$25=""), $B374&gt;='Personnel Details'!$I$25), IF('Personnel Details'!$K$25="", "", 'Personnel Details'!$K$25), IF('Personnel Details'!$F$25="", "", 'Personnel Details'!$F$25))))</f>
        <v/>
      </c>
      <c r="KB374" s="79" t="str">
        <f>IF(JZ$9="", "", IF(AND(NOT('Personnel Details'!$N$25=""), $B374&gt;='Personnel Details'!$N$25), 'Personnel Details'!$Q$25, IF(AND(NOT('Personnel Details'!$I$25=""), $B374&gt;='Personnel Details'!$I$25), 'Personnel Details'!$L$25, 'Personnel Details'!$G$25)))</f>
        <v/>
      </c>
      <c r="KC374" s="59">
        <f t="shared" si="873"/>
        <v>0</v>
      </c>
      <c r="KD374" s="53"/>
      <c r="KF374" s="78" t="str">
        <f>IF(KF$9="", "", IF(AND(NOT('Personnel Details'!$N$26=""), $B374&gt;='Personnel Details'!$N$26), 'Personnel Details'!$O$26, IF(AND(NOT('Personnel Details'!$I$26=""), $B374&gt;='Personnel Details'!$I$26), 'Personnel Details'!$J$26, 'Personnel Details'!$E$26)))</f>
        <v/>
      </c>
      <c r="KG374" s="59" t="str">
        <f>IF(KF$9="", "", IF(AND(NOT('Personnel Details'!$N$26=""), $B374&gt;='Personnel Details'!$N$26), IF('Personnel Details'!$P$26="","", 'Personnel Details'!$P$26), IF(AND(NOT('Personnel Details'!$I$26=""), $B374&gt;='Personnel Details'!$I$26), IF('Personnel Details'!$K$26="", "", 'Personnel Details'!$K$26), IF('Personnel Details'!$F$26="", "", 'Personnel Details'!$F$26))))</f>
        <v/>
      </c>
      <c r="KH374" s="79" t="str">
        <f>IF(KF$9="", "", IF(AND(NOT('Personnel Details'!$N$26=""), $B374&gt;='Personnel Details'!$N$26), 'Personnel Details'!$Q$26, IF(AND(NOT('Personnel Details'!$I$26=""), $B374&gt;='Personnel Details'!$I$26), 'Personnel Details'!$L$26, 'Personnel Details'!$G$26)))</f>
        <v/>
      </c>
      <c r="KI374" s="59">
        <f t="shared" si="874"/>
        <v>0</v>
      </c>
      <c r="KJ374" s="53"/>
      <c r="KL374" s="78" t="str">
        <f>IF(KL$9="", "", IF(AND(NOT('Personnel Details'!$N$27=""), $B374&gt;='Personnel Details'!$N$27), 'Personnel Details'!$O$27, IF(AND(NOT('Personnel Details'!$I$27=""), $B374&gt;='Personnel Details'!$I$27), 'Personnel Details'!$J$27, 'Personnel Details'!$E$27)))</f>
        <v/>
      </c>
      <c r="KM374" s="59" t="str">
        <f>IF(KL$9="", "", IF(AND(NOT('Personnel Details'!$N$27=""), $B374&gt;='Personnel Details'!$N$27), IF('Personnel Details'!$P$27="","", 'Personnel Details'!$P$27), IF(AND(NOT('Personnel Details'!$I$27=""), $B374&gt;='Personnel Details'!$I$27), IF('Personnel Details'!$K$27="", "", 'Personnel Details'!$K$27), IF('Personnel Details'!$F$27="", "", 'Personnel Details'!$F$27))))</f>
        <v/>
      </c>
      <c r="KN374" s="79" t="str">
        <f>IF(KL$9="", "", IF(AND(NOT('Personnel Details'!$N$27=""), $B374&gt;='Personnel Details'!$N$27), 'Personnel Details'!$Q$27, IF(AND(NOT('Personnel Details'!$I$27=""), $B374&gt;='Personnel Details'!$I$27), 'Personnel Details'!$L$27, 'Personnel Details'!$G$27)))</f>
        <v/>
      </c>
      <c r="KO374" s="59">
        <f t="shared" si="875"/>
        <v>0</v>
      </c>
      <c r="KP374" s="53"/>
      <c r="KR374" s="78" t="str">
        <f>IF(KR$9="", "", IF(AND(NOT('Personnel Details'!$N$28=""), $B374&gt;='Personnel Details'!$N$28), 'Personnel Details'!$O$28, IF(AND(NOT('Personnel Details'!$I$28=""), $B374&gt;='Personnel Details'!$I$28), 'Personnel Details'!$J$28, 'Personnel Details'!$E$28)))</f>
        <v/>
      </c>
      <c r="KS374" s="59" t="str">
        <f>IF(KR$9="", "", IF(AND(NOT('Personnel Details'!$N$28=""), $B374&gt;='Personnel Details'!$N$28), IF('Personnel Details'!$P$28="","", 'Personnel Details'!$P$28), IF(AND(NOT('Personnel Details'!$I$28=""), $B374&gt;='Personnel Details'!$I$28), IF('Personnel Details'!$K$28="", "", 'Personnel Details'!$K$28), IF('Personnel Details'!$F$28="", "", 'Personnel Details'!$F$28))))</f>
        <v/>
      </c>
      <c r="KT374" s="79" t="str">
        <f>IF(KR$9="", "", IF(AND(NOT('Personnel Details'!$N$28=""), $B374&gt;='Personnel Details'!$N$28), 'Personnel Details'!$Q$28, IF(AND(NOT('Personnel Details'!$I$28=""), $B374&gt;='Personnel Details'!$I$28), 'Personnel Details'!$L$28, 'Personnel Details'!$G$28)))</f>
        <v/>
      </c>
      <c r="KU374" s="59">
        <f t="shared" si="876"/>
        <v>0</v>
      </c>
      <c r="KV374" s="53"/>
      <c r="KX374" s="78" t="str">
        <f>IF(KX$9="", "", IF(AND(NOT('Personnel Details'!$N$29=""), $B374&gt;='Personnel Details'!$N$29), 'Personnel Details'!$O$29, IF(AND(NOT('Personnel Details'!$I$29=""), $B374&gt;='Personnel Details'!$I$29), 'Personnel Details'!$J$29, 'Personnel Details'!$E$29)))</f>
        <v/>
      </c>
      <c r="KY374" s="59" t="str">
        <f>IF(KX$9="", "", IF(AND(NOT('Personnel Details'!$N$29=""), $B374&gt;='Personnel Details'!$N$29), IF('Personnel Details'!$P$29="","", 'Personnel Details'!$P$29), IF(AND(NOT('Personnel Details'!$I$29=""), $B374&gt;='Personnel Details'!$I$29), IF('Personnel Details'!$K$29="", "", 'Personnel Details'!$K$29), IF('Personnel Details'!$F$29="", "", 'Personnel Details'!$F$29))))</f>
        <v/>
      </c>
      <c r="KZ374" s="79" t="str">
        <f>IF(KX$9="", "", IF(AND(NOT('Personnel Details'!$N$29=""), $B374&gt;='Personnel Details'!$N$29), 'Personnel Details'!$Q$29, IF(AND(NOT('Personnel Details'!$I$29=""), $B374&gt;='Personnel Details'!$I$29), 'Personnel Details'!$L$29, 'Personnel Details'!$G$29)))</f>
        <v/>
      </c>
      <c r="LA374" s="59">
        <f t="shared" si="877"/>
        <v>0</v>
      </c>
      <c r="LB374" s="53"/>
      <c r="LD374" s="78" t="str">
        <f>IF(LD$9="", "", IF(AND(NOT('Personnel Details'!$N$30=""), $B374&gt;='Personnel Details'!$N$30), 'Personnel Details'!$O$30, IF(AND(NOT('Personnel Details'!$I$30=""), $B374&gt;='Personnel Details'!$I$30), 'Personnel Details'!$J$30, 'Personnel Details'!$E$30)))</f>
        <v/>
      </c>
      <c r="LE374" s="59" t="str">
        <f>IF(LD$9="", "", IF(AND(NOT('Personnel Details'!$N$30=""), $B374&gt;='Personnel Details'!$N$30), IF('Personnel Details'!$P$30="","", 'Personnel Details'!$P$30), IF(AND(NOT('Personnel Details'!$I$30=""), $B374&gt;='Personnel Details'!$I$30), IF('Personnel Details'!$K$30="", "", 'Personnel Details'!$K$30), IF('Personnel Details'!$F$30="", "", 'Personnel Details'!$F$30))))</f>
        <v/>
      </c>
      <c r="LF374" s="79" t="str">
        <f>IF(LD$9="", "", IF(AND(NOT('Personnel Details'!$N$30=""), $B374&gt;='Personnel Details'!$N$30), 'Personnel Details'!$Q$30, IF(AND(NOT('Personnel Details'!$I$30=""), $B374&gt;='Personnel Details'!$I$30), 'Personnel Details'!$L$30, 'Personnel Details'!$G$30)))</f>
        <v/>
      </c>
      <c r="LG374" s="59">
        <f t="shared" si="878"/>
        <v>0</v>
      </c>
      <c r="LH374" s="53"/>
      <c r="LJ374" s="78" t="str">
        <f>IF(LJ$9="", "", IF(AND(NOT('Personnel Details'!$N$31=""), $B374&gt;='Personnel Details'!$N$31), 'Personnel Details'!$O$31, IF(AND(NOT('Personnel Details'!$I$31=""), $B374&gt;='Personnel Details'!$I$31), 'Personnel Details'!$J$31, 'Personnel Details'!$E$31)))</f>
        <v/>
      </c>
      <c r="LK374" s="59" t="str">
        <f>IF(LJ$9="", "", IF(AND(NOT('Personnel Details'!$N$31=""), $B374&gt;='Personnel Details'!$N$31), IF('Personnel Details'!$P$31="","", 'Personnel Details'!$P$31), IF(AND(NOT('Personnel Details'!$I$31=""), $B374&gt;='Personnel Details'!$I$31), IF('Personnel Details'!$K$31="", "", 'Personnel Details'!$K$31), IF('Personnel Details'!$F$31="", "", 'Personnel Details'!$F$31))))</f>
        <v/>
      </c>
      <c r="LL374" s="79" t="str">
        <f>IF(LJ$9="", "", IF(AND(NOT('Personnel Details'!$N$31=""), $B374&gt;='Personnel Details'!$N$31), 'Personnel Details'!$Q$31, IF(AND(NOT('Personnel Details'!$I$31=""), $B374&gt;='Personnel Details'!$I$31), 'Personnel Details'!$L$31, 'Personnel Details'!$G$31)))</f>
        <v/>
      </c>
      <c r="LM374" s="59">
        <f t="shared" si="879"/>
        <v>0</v>
      </c>
      <c r="LN374" s="53"/>
      <c r="LP374" s="78" t="str">
        <f>IF(LP$9="", "", IF(AND(NOT('Personnel Details'!$N$32=""), $B374&gt;='Personnel Details'!$N$32), 'Personnel Details'!$O$32, IF(AND(NOT('Personnel Details'!$I$32=""), $B374&gt;='Personnel Details'!$I$32), 'Personnel Details'!$J$32, 'Personnel Details'!$E$32)))</f>
        <v/>
      </c>
      <c r="LQ374" s="59" t="str">
        <f>IF(LP$9="", "", IF(AND(NOT('Personnel Details'!$N$32=""), $B374&gt;='Personnel Details'!$N$32), IF('Personnel Details'!$P$32="","", 'Personnel Details'!$P$32), IF(AND(NOT('Personnel Details'!$I$32=""), $B374&gt;='Personnel Details'!$I$32), IF('Personnel Details'!$K$32="", "", 'Personnel Details'!$K$32), IF('Personnel Details'!$F$32="", "", 'Personnel Details'!$F$32))))</f>
        <v/>
      </c>
      <c r="LR374" s="79" t="str">
        <f>IF(LP$9="", "", IF(AND(NOT('Personnel Details'!$N$32=""), $B374&gt;='Personnel Details'!$N$32), 'Personnel Details'!$Q$32, IF(AND(NOT('Personnel Details'!$I$32=""), $B374&gt;='Personnel Details'!$I$32), 'Personnel Details'!$L$32, 'Personnel Details'!$G$32)))</f>
        <v/>
      </c>
      <c r="LS374" s="59">
        <f t="shared" si="880"/>
        <v>0</v>
      </c>
      <c r="LT374" s="53"/>
      <c r="LV374" s="78" t="str">
        <f>IF(LV$9="", "", IF(AND(NOT('Personnel Details'!$N$33=""), $B374&gt;='Personnel Details'!$N$33), 'Personnel Details'!$O$33, IF(AND(NOT('Personnel Details'!$I$33=""), $B374&gt;='Personnel Details'!$I$33), 'Personnel Details'!$J$33, 'Personnel Details'!$E$33)))</f>
        <v/>
      </c>
      <c r="LW374" s="59" t="str">
        <f>IF(LV$9="", "", IF(AND(NOT('Personnel Details'!$N$33=""), $B374&gt;='Personnel Details'!$N$33), IF('Personnel Details'!$P$33="","", 'Personnel Details'!$P$33), IF(AND(NOT('Personnel Details'!$I$33=""), $B374&gt;='Personnel Details'!$I$33), IF('Personnel Details'!$K$33="", "", 'Personnel Details'!$K$33), IF('Personnel Details'!$F$33="", "", 'Personnel Details'!$F$33))))</f>
        <v/>
      </c>
      <c r="LX374" s="79" t="str">
        <f>IF(LV$9="", "", IF(AND(NOT('Personnel Details'!$N$33=""), $B374&gt;='Personnel Details'!$N$33), 'Personnel Details'!$Q$33, IF(AND(NOT('Personnel Details'!$I$33=""), $B374&gt;='Personnel Details'!$I$33), 'Personnel Details'!$L$33, 'Personnel Details'!$G$33)))</f>
        <v/>
      </c>
      <c r="LY374" s="59">
        <f t="shared" si="881"/>
        <v>0</v>
      </c>
      <c r="LZ374" s="53"/>
      <c r="MB374" s="78" t="str">
        <f>IF(MB$9="", "", IF(AND(NOT('Personnel Details'!$N$34=""), $B374&gt;='Personnel Details'!$N$34), 'Personnel Details'!$O$34, IF(AND(NOT('Personnel Details'!$I$34=""), $B374&gt;='Personnel Details'!$I$34), 'Personnel Details'!$J$34, 'Personnel Details'!$E$34)))</f>
        <v/>
      </c>
      <c r="MC374" s="59" t="str">
        <f>IF(MB$9="", "", IF(AND(NOT('Personnel Details'!$N$34=""), $B374&gt;='Personnel Details'!$N$34), IF('Personnel Details'!$P$34="","", 'Personnel Details'!$P$34), IF(AND(NOT('Personnel Details'!$I$34=""), $B374&gt;='Personnel Details'!$I$34), IF('Personnel Details'!$K$34="", "", 'Personnel Details'!$K$34), IF('Personnel Details'!$F$34="", "", 'Personnel Details'!$F$34))))</f>
        <v/>
      </c>
      <c r="MD374" s="79" t="str">
        <f>IF(MB$9="", "", IF(AND(NOT('Personnel Details'!$N$34=""), $B374&gt;='Personnel Details'!$N$34), 'Personnel Details'!$Q$34, IF(AND(NOT('Personnel Details'!$I$34=""), $B374&gt;='Personnel Details'!$I$34), 'Personnel Details'!$L$34, 'Personnel Details'!$G$34)))</f>
        <v/>
      </c>
      <c r="ME374" s="59">
        <f t="shared" si="882"/>
        <v>0</v>
      </c>
      <c r="MF374" s="53"/>
      <c r="MH374" s="78" t="str">
        <f>IF(MH$9="", "", IF(AND(NOT('Personnel Details'!$N$35=""), $B374&gt;='Personnel Details'!$N$35), 'Personnel Details'!$O$35, IF(AND(NOT('Personnel Details'!$I$35=""), $B374&gt;='Personnel Details'!$I$35), 'Personnel Details'!$J$35, 'Personnel Details'!$E$35)))</f>
        <v/>
      </c>
      <c r="MI374" s="59" t="str">
        <f>IF(MH$9="", "", IF(AND(NOT('Personnel Details'!$N$35=""), $B374&gt;='Personnel Details'!$N$35), IF('Personnel Details'!$P$35="","", 'Personnel Details'!$P$35), IF(AND(NOT('Personnel Details'!$I$35=""), $B374&gt;='Personnel Details'!$I$35), IF('Personnel Details'!$K$35="", "", 'Personnel Details'!$K$35), IF('Personnel Details'!$F$35="", "", 'Personnel Details'!$F$35))))</f>
        <v/>
      </c>
      <c r="MJ374" s="79" t="str">
        <f>IF(MH$9="", "", IF(AND(NOT('Personnel Details'!$N$35=""), $B374&gt;='Personnel Details'!$N$35), 'Personnel Details'!$Q$35, IF(AND(NOT('Personnel Details'!$I$35=""), $B374&gt;='Personnel Details'!$I$35), 'Personnel Details'!$L$35, 'Personnel Details'!$G$35)))</f>
        <v/>
      </c>
      <c r="MK374" s="59">
        <f t="shared" si="883"/>
        <v>0</v>
      </c>
      <c r="ML374" s="53"/>
      <c r="MN374" s="78" t="str">
        <f>IF(MN$9="", "", IF(AND(NOT('Personnel Details'!$N$36=""), $B374&gt;='Personnel Details'!$N$36), 'Personnel Details'!$O$36, IF(AND(NOT('Personnel Details'!$I$36=""), $B374&gt;='Personnel Details'!$I$36), 'Personnel Details'!$J$36, 'Personnel Details'!$E$36)))</f>
        <v/>
      </c>
      <c r="MO374" s="59" t="str">
        <f>IF(MN$9="", "", IF(AND(NOT('Personnel Details'!$N$36=""), $B374&gt;='Personnel Details'!$N$36), IF('Personnel Details'!$P$36="","", 'Personnel Details'!$P$36), IF(AND(NOT('Personnel Details'!$I$36=""), $B374&gt;='Personnel Details'!$I$36), IF('Personnel Details'!$K$36="", "", 'Personnel Details'!$K$36), IF('Personnel Details'!$F$36="", "", 'Personnel Details'!$F$36))))</f>
        <v/>
      </c>
      <c r="MP374" s="79" t="str">
        <f>IF(MN$9="", "", IF(AND(NOT('Personnel Details'!$N$36=""), $B374&gt;='Personnel Details'!$N$36), 'Personnel Details'!$Q$36, IF(AND(NOT('Personnel Details'!$I$36=""), $B374&gt;='Personnel Details'!$I$36), 'Personnel Details'!$L$36, 'Personnel Details'!$G$36)))</f>
        <v/>
      </c>
      <c r="MQ374" s="59">
        <f t="shared" si="884"/>
        <v>0</v>
      </c>
      <c r="MR374" s="53"/>
      <c r="MT374" s="78" t="str">
        <f>IF(MT$9="", "", IF(AND(NOT('Personnel Details'!$N$37=""), $B374&gt;='Personnel Details'!$N$37), 'Personnel Details'!$O$37, IF(AND(NOT('Personnel Details'!$I$37=""), $B374&gt;='Personnel Details'!$I$37), 'Personnel Details'!$J$37, 'Personnel Details'!$E$37)))</f>
        <v/>
      </c>
      <c r="MU374" s="59" t="str">
        <f>IF(MT$9="", "", IF(AND(NOT('Personnel Details'!$N$37=""), $B374&gt;='Personnel Details'!$N$37), IF('Personnel Details'!$P$37="","", 'Personnel Details'!$P$37), IF(AND(NOT('Personnel Details'!$I$37=""), $B374&gt;='Personnel Details'!$I$37), IF('Personnel Details'!$K$37="", "", 'Personnel Details'!$K$37), IF('Personnel Details'!$F$37="", "", 'Personnel Details'!$F$37))))</f>
        <v/>
      </c>
      <c r="MV374" s="79" t="str">
        <f>IF(MT$9="", "", IF(AND(NOT('Personnel Details'!$N$37=""), $B374&gt;='Personnel Details'!$N$37), 'Personnel Details'!$Q$37, IF(AND(NOT('Personnel Details'!$I$37=""), $B374&gt;='Personnel Details'!$I$37), 'Personnel Details'!$L$37, 'Personnel Details'!$G$37)))</f>
        <v/>
      </c>
      <c r="MW374" s="59">
        <f t="shared" si="885"/>
        <v>0</v>
      </c>
      <c r="MX374" s="53"/>
      <c r="MZ374" s="78" t="str">
        <f>IF(MZ$9="", "", IF(AND(NOT('Personnel Details'!$N$38=""), $B374&gt;='Personnel Details'!$N$38), 'Personnel Details'!$O$38, IF(AND(NOT('Personnel Details'!$I$38=""), $B374&gt;='Personnel Details'!$I$38), 'Personnel Details'!$J$38, 'Personnel Details'!$E$38)))</f>
        <v/>
      </c>
      <c r="NA374" s="59" t="str">
        <f>IF(MZ$9="", "", IF(AND(NOT('Personnel Details'!$N$38=""), $B374&gt;='Personnel Details'!$N$38), IF('Personnel Details'!$P$38="","", 'Personnel Details'!$P$38), IF(AND(NOT('Personnel Details'!$I$38=""), $B374&gt;='Personnel Details'!$I$38), IF('Personnel Details'!$K$38="", "", 'Personnel Details'!$K$38), IF('Personnel Details'!$F$38="", "", 'Personnel Details'!$F$38))))</f>
        <v/>
      </c>
      <c r="NB374" s="79" t="str">
        <f>IF(MZ$9="", "", IF(AND(NOT('Personnel Details'!$N$38=""), $B374&gt;='Personnel Details'!$N$38), 'Personnel Details'!$Q$38, IF(AND(NOT('Personnel Details'!$I$38=""), $B374&gt;='Personnel Details'!$I$38), 'Personnel Details'!$L$38, 'Personnel Details'!$G$38)))</f>
        <v/>
      </c>
      <c r="NC374" s="59">
        <f t="shared" si="886"/>
        <v>0</v>
      </c>
      <c r="ND374" s="53"/>
      <c r="NF374" s="78" t="str">
        <f>IF(NF$9="", "", IF(AND(NOT('Personnel Details'!$N$39=""), $B374&gt;='Personnel Details'!$N$39), 'Personnel Details'!$O$39, IF(AND(NOT('Personnel Details'!$I$39=""), $B374&gt;='Personnel Details'!$I$39), 'Personnel Details'!$J$39, 'Personnel Details'!$E$39)))</f>
        <v/>
      </c>
      <c r="NG374" s="59" t="str">
        <f>IF(NF$9="", "", IF(AND(NOT('Personnel Details'!$N$39=""), $B374&gt;='Personnel Details'!$N$39), IF('Personnel Details'!$P$39="","", 'Personnel Details'!$P$39), IF(AND(NOT('Personnel Details'!$I$39=""), $B374&gt;='Personnel Details'!$I$39), IF('Personnel Details'!$K$39="", "", 'Personnel Details'!$K$39), IF('Personnel Details'!$F$39="", "", 'Personnel Details'!$F$39))))</f>
        <v/>
      </c>
      <c r="NH374" s="79" t="str">
        <f>IF(NF$9="", "", IF(AND(NOT('Personnel Details'!$N$39=""), $B374&gt;='Personnel Details'!$N$39), 'Personnel Details'!$Q$39, IF(AND(NOT('Personnel Details'!$I$39=""), $B374&gt;='Personnel Details'!$I$39), 'Personnel Details'!$L$39, 'Personnel Details'!$G$39)))</f>
        <v/>
      </c>
      <c r="NI374" s="59">
        <f t="shared" si="887"/>
        <v>0</v>
      </c>
      <c r="NJ374" s="53"/>
      <c r="NL374" s="78" t="str">
        <f>IF(NL$9="", "", IF(AND(NOT('Personnel Details'!$N$40=""), $B374&gt;='Personnel Details'!$N$40), 'Personnel Details'!$O$40, IF(AND(NOT('Personnel Details'!$I$40=""), $B374&gt;='Personnel Details'!$I$40), 'Personnel Details'!$J$40, 'Personnel Details'!$E$40)))</f>
        <v/>
      </c>
      <c r="NM374" s="59" t="str">
        <f>IF(NL$9="", "", IF(AND(NOT('Personnel Details'!$N$40=""), $B374&gt;='Personnel Details'!$N$40), IF('Personnel Details'!$P$40="","", 'Personnel Details'!$P$40), IF(AND(NOT('Personnel Details'!$I$40=""), $B374&gt;='Personnel Details'!$I$40), IF('Personnel Details'!$K$40="", "", 'Personnel Details'!$K$40), IF('Personnel Details'!$F$40="", "", 'Personnel Details'!$F$40))))</f>
        <v/>
      </c>
      <c r="NN374" s="79" t="str">
        <f>IF(NL$9="", "", IF(AND(NOT('Personnel Details'!$N$40=""), $B374&gt;='Personnel Details'!$N$40), 'Personnel Details'!$Q$40, IF(AND(NOT('Personnel Details'!$I$40=""), $B374&gt;='Personnel Details'!$I$40), 'Personnel Details'!$L$40, 'Personnel Details'!$G$40)))</f>
        <v/>
      </c>
      <c r="NO374" s="59">
        <f t="shared" si="888"/>
        <v>0</v>
      </c>
      <c r="NP374" s="53"/>
    </row>
    <row r="375" spans="1:380" x14ac:dyDescent="0.25">
      <c r="A375" s="32"/>
      <c r="B375" s="113">
        <f>IFERROR(IF(B374+1&gt;'Personnel Details'!$U$5, "", B374+1), "")</f>
        <v>44195</v>
      </c>
      <c r="C375" s="32"/>
      <c r="D375" s="120"/>
      <c r="E375" s="13" t="str">
        <f t="shared" si="767"/>
        <v/>
      </c>
      <c r="F375" s="13" t="str">
        <f t="shared" si="798"/>
        <v/>
      </c>
      <c r="G375" s="56" t="str">
        <f t="shared" si="889"/>
        <v/>
      </c>
      <c r="H375" s="16" t="str">
        <f t="shared" si="799"/>
        <v/>
      </c>
      <c r="I375" s="32"/>
      <c r="J375" s="120"/>
      <c r="K375" s="62" t="str">
        <f t="shared" si="768"/>
        <v/>
      </c>
      <c r="L375" s="62" t="str">
        <f t="shared" si="800"/>
        <v/>
      </c>
      <c r="M375" s="65" t="str">
        <f t="shared" si="890"/>
        <v/>
      </c>
      <c r="N375" s="68" t="str">
        <f t="shared" si="801"/>
        <v/>
      </c>
      <c r="O375" s="32"/>
      <c r="P375" s="120"/>
      <c r="Q375" s="62" t="str">
        <f t="shared" si="769"/>
        <v/>
      </c>
      <c r="R375" s="62" t="str">
        <f t="shared" si="802"/>
        <v/>
      </c>
      <c r="S375" s="65" t="str">
        <f t="shared" si="891"/>
        <v/>
      </c>
      <c r="T375" s="68" t="str">
        <f t="shared" si="803"/>
        <v/>
      </c>
      <c r="U375" s="32"/>
      <c r="V375" s="120"/>
      <c r="W375" s="62" t="str">
        <f t="shared" si="770"/>
        <v/>
      </c>
      <c r="X375" s="62" t="str">
        <f t="shared" si="804"/>
        <v/>
      </c>
      <c r="Y375" s="65" t="str">
        <f t="shared" si="892"/>
        <v/>
      </c>
      <c r="Z375" s="68" t="str">
        <f t="shared" si="805"/>
        <v/>
      </c>
      <c r="AA375" s="32"/>
      <c r="AB375" s="120"/>
      <c r="AC375" s="62" t="str">
        <f t="shared" si="771"/>
        <v/>
      </c>
      <c r="AD375" s="62" t="str">
        <f t="shared" si="806"/>
        <v/>
      </c>
      <c r="AE375" s="65" t="str">
        <f t="shared" si="893"/>
        <v/>
      </c>
      <c r="AF375" s="68" t="str">
        <f t="shared" si="807"/>
        <v/>
      </c>
      <c r="AG375" s="32"/>
      <c r="AH375" s="120"/>
      <c r="AI375" s="62" t="str">
        <f t="shared" si="772"/>
        <v/>
      </c>
      <c r="AJ375" s="62" t="str">
        <f t="shared" si="808"/>
        <v/>
      </c>
      <c r="AK375" s="65" t="str">
        <f t="shared" si="894"/>
        <v/>
      </c>
      <c r="AL375" s="68" t="str">
        <f t="shared" si="809"/>
        <v/>
      </c>
      <c r="AM375" s="32"/>
      <c r="AN375" s="120"/>
      <c r="AO375" s="62" t="str">
        <f t="shared" si="773"/>
        <v/>
      </c>
      <c r="AP375" s="62" t="str">
        <f t="shared" si="810"/>
        <v/>
      </c>
      <c r="AQ375" s="65" t="str">
        <f t="shared" si="895"/>
        <v/>
      </c>
      <c r="AR375" s="68" t="str">
        <f t="shared" si="811"/>
        <v/>
      </c>
      <c r="AS375" s="32"/>
      <c r="AT375" s="120"/>
      <c r="AU375" s="62" t="str">
        <f t="shared" si="774"/>
        <v/>
      </c>
      <c r="AV375" s="62" t="str">
        <f t="shared" si="812"/>
        <v/>
      </c>
      <c r="AW375" s="65" t="str">
        <f t="shared" si="896"/>
        <v/>
      </c>
      <c r="AX375" s="68" t="str">
        <f t="shared" si="813"/>
        <v/>
      </c>
      <c r="AY375" s="32"/>
      <c r="AZ375" s="120"/>
      <c r="BA375" s="62" t="str">
        <f t="shared" si="775"/>
        <v/>
      </c>
      <c r="BB375" s="62" t="str">
        <f t="shared" si="814"/>
        <v/>
      </c>
      <c r="BC375" s="65" t="str">
        <f t="shared" si="897"/>
        <v/>
      </c>
      <c r="BD375" s="68" t="str">
        <f t="shared" si="815"/>
        <v/>
      </c>
      <c r="BE375" s="32"/>
      <c r="BF375" s="120"/>
      <c r="BG375" s="62" t="str">
        <f t="shared" si="776"/>
        <v/>
      </c>
      <c r="BH375" s="62" t="str">
        <f t="shared" si="816"/>
        <v/>
      </c>
      <c r="BI375" s="65" t="str">
        <f t="shared" si="898"/>
        <v/>
      </c>
      <c r="BJ375" s="68" t="str">
        <f t="shared" si="817"/>
        <v/>
      </c>
      <c r="BK375" s="32"/>
      <c r="BL375" s="120"/>
      <c r="BM375" s="62" t="str">
        <f t="shared" si="777"/>
        <v/>
      </c>
      <c r="BN375" s="62" t="str">
        <f t="shared" si="818"/>
        <v/>
      </c>
      <c r="BO375" s="65" t="str">
        <f t="shared" si="899"/>
        <v/>
      </c>
      <c r="BP375" s="68" t="str">
        <f t="shared" si="819"/>
        <v/>
      </c>
      <c r="BQ375" s="32"/>
      <c r="BR375" s="120"/>
      <c r="BS375" s="62" t="str">
        <f t="shared" si="778"/>
        <v/>
      </c>
      <c r="BT375" s="62" t="str">
        <f t="shared" si="820"/>
        <v/>
      </c>
      <c r="BU375" s="65" t="str">
        <f t="shared" si="900"/>
        <v/>
      </c>
      <c r="BV375" s="68" t="str">
        <f t="shared" si="821"/>
        <v/>
      </c>
      <c r="BW375" s="32"/>
      <c r="BX375" s="120"/>
      <c r="BY375" s="62" t="str">
        <f t="shared" si="779"/>
        <v/>
      </c>
      <c r="BZ375" s="62" t="str">
        <f t="shared" si="822"/>
        <v/>
      </c>
      <c r="CA375" s="65" t="str">
        <f t="shared" si="901"/>
        <v/>
      </c>
      <c r="CB375" s="68" t="str">
        <f t="shared" si="823"/>
        <v/>
      </c>
      <c r="CC375" s="32"/>
      <c r="CD375" s="120"/>
      <c r="CE375" s="62" t="str">
        <f t="shared" si="780"/>
        <v/>
      </c>
      <c r="CF375" s="62" t="str">
        <f t="shared" si="824"/>
        <v/>
      </c>
      <c r="CG375" s="65" t="str">
        <f t="shared" si="902"/>
        <v/>
      </c>
      <c r="CH375" s="68" t="str">
        <f t="shared" si="825"/>
        <v/>
      </c>
      <c r="CI375" s="32"/>
      <c r="CJ375" s="120"/>
      <c r="CK375" s="62" t="str">
        <f t="shared" si="781"/>
        <v/>
      </c>
      <c r="CL375" s="62" t="str">
        <f t="shared" si="826"/>
        <v/>
      </c>
      <c r="CM375" s="65" t="str">
        <f t="shared" si="903"/>
        <v/>
      </c>
      <c r="CN375" s="68" t="str">
        <f t="shared" si="827"/>
        <v/>
      </c>
      <c r="CO375" s="32"/>
      <c r="CP375" s="120"/>
      <c r="CQ375" s="62" t="str">
        <f t="shared" si="782"/>
        <v/>
      </c>
      <c r="CR375" s="62" t="str">
        <f t="shared" si="828"/>
        <v/>
      </c>
      <c r="CS375" s="65" t="str">
        <f t="shared" si="904"/>
        <v/>
      </c>
      <c r="CT375" s="68" t="str">
        <f t="shared" si="829"/>
        <v/>
      </c>
      <c r="CU375" s="32"/>
      <c r="CV375" s="120"/>
      <c r="CW375" s="62" t="str">
        <f t="shared" si="783"/>
        <v/>
      </c>
      <c r="CX375" s="62" t="str">
        <f t="shared" si="830"/>
        <v/>
      </c>
      <c r="CY375" s="65" t="str">
        <f t="shared" si="905"/>
        <v/>
      </c>
      <c r="CZ375" s="68" t="str">
        <f t="shared" si="831"/>
        <v/>
      </c>
      <c r="DA375" s="32"/>
      <c r="DB375" s="120"/>
      <c r="DC375" s="62" t="str">
        <f t="shared" si="784"/>
        <v/>
      </c>
      <c r="DD375" s="62" t="str">
        <f t="shared" si="832"/>
        <v/>
      </c>
      <c r="DE375" s="65" t="str">
        <f t="shared" si="906"/>
        <v/>
      </c>
      <c r="DF375" s="68" t="str">
        <f t="shared" si="833"/>
        <v/>
      </c>
      <c r="DG375" s="32"/>
      <c r="DH375" s="120"/>
      <c r="DI375" s="62" t="str">
        <f t="shared" si="785"/>
        <v/>
      </c>
      <c r="DJ375" s="62" t="str">
        <f t="shared" si="834"/>
        <v/>
      </c>
      <c r="DK375" s="65" t="str">
        <f t="shared" si="907"/>
        <v/>
      </c>
      <c r="DL375" s="68" t="str">
        <f t="shared" si="835"/>
        <v/>
      </c>
      <c r="DM375" s="32"/>
      <c r="DN375" s="120"/>
      <c r="DO375" s="62" t="str">
        <f t="shared" si="786"/>
        <v/>
      </c>
      <c r="DP375" s="62" t="str">
        <f t="shared" si="836"/>
        <v/>
      </c>
      <c r="DQ375" s="65" t="str">
        <f t="shared" si="908"/>
        <v/>
      </c>
      <c r="DR375" s="68" t="str">
        <f t="shared" si="837"/>
        <v/>
      </c>
      <c r="DS375" s="32"/>
      <c r="DT375" s="120"/>
      <c r="DU375" s="62" t="str">
        <f t="shared" si="787"/>
        <v/>
      </c>
      <c r="DV375" s="62" t="str">
        <f t="shared" si="838"/>
        <v/>
      </c>
      <c r="DW375" s="65" t="str">
        <f t="shared" si="909"/>
        <v/>
      </c>
      <c r="DX375" s="68" t="str">
        <f t="shared" si="839"/>
        <v/>
      </c>
      <c r="DY375" s="32"/>
      <c r="DZ375" s="120"/>
      <c r="EA375" s="62" t="str">
        <f t="shared" si="788"/>
        <v/>
      </c>
      <c r="EB375" s="62" t="str">
        <f t="shared" si="840"/>
        <v/>
      </c>
      <c r="EC375" s="65" t="str">
        <f t="shared" si="910"/>
        <v/>
      </c>
      <c r="ED375" s="68" t="str">
        <f t="shared" si="841"/>
        <v/>
      </c>
      <c r="EE375" s="32"/>
      <c r="EF375" s="120"/>
      <c r="EG375" s="62" t="str">
        <f t="shared" si="789"/>
        <v/>
      </c>
      <c r="EH375" s="62" t="str">
        <f t="shared" si="842"/>
        <v/>
      </c>
      <c r="EI375" s="65" t="str">
        <f t="shared" si="911"/>
        <v/>
      </c>
      <c r="EJ375" s="68" t="str">
        <f t="shared" si="843"/>
        <v/>
      </c>
      <c r="EK375" s="32"/>
      <c r="EL375" s="120"/>
      <c r="EM375" s="62" t="str">
        <f t="shared" si="790"/>
        <v/>
      </c>
      <c r="EN375" s="62" t="str">
        <f t="shared" si="844"/>
        <v/>
      </c>
      <c r="EO375" s="65" t="str">
        <f t="shared" si="912"/>
        <v/>
      </c>
      <c r="EP375" s="68" t="str">
        <f t="shared" si="845"/>
        <v/>
      </c>
      <c r="EQ375" s="32"/>
      <c r="ER375" s="120"/>
      <c r="ES375" s="62" t="str">
        <f t="shared" si="791"/>
        <v/>
      </c>
      <c r="ET375" s="62" t="str">
        <f t="shared" si="846"/>
        <v/>
      </c>
      <c r="EU375" s="65" t="str">
        <f t="shared" si="913"/>
        <v/>
      </c>
      <c r="EV375" s="68" t="str">
        <f t="shared" si="847"/>
        <v/>
      </c>
      <c r="EW375" s="32"/>
      <c r="EX375" s="120"/>
      <c r="EY375" s="62" t="str">
        <f t="shared" si="792"/>
        <v/>
      </c>
      <c r="EZ375" s="62" t="str">
        <f t="shared" si="848"/>
        <v/>
      </c>
      <c r="FA375" s="65" t="str">
        <f t="shared" si="914"/>
        <v/>
      </c>
      <c r="FB375" s="68" t="str">
        <f t="shared" si="849"/>
        <v/>
      </c>
      <c r="FC375" s="32"/>
      <c r="FD375" s="120"/>
      <c r="FE375" s="62" t="str">
        <f t="shared" si="793"/>
        <v/>
      </c>
      <c r="FF375" s="62" t="str">
        <f t="shared" si="850"/>
        <v/>
      </c>
      <c r="FG375" s="65" t="str">
        <f t="shared" si="915"/>
        <v/>
      </c>
      <c r="FH375" s="68" t="str">
        <f t="shared" si="851"/>
        <v/>
      </c>
      <c r="FI375" s="32"/>
      <c r="FJ375" s="120"/>
      <c r="FK375" s="62" t="str">
        <f t="shared" si="794"/>
        <v/>
      </c>
      <c r="FL375" s="62" t="str">
        <f t="shared" si="852"/>
        <v/>
      </c>
      <c r="FM375" s="65" t="str">
        <f t="shared" si="916"/>
        <v/>
      </c>
      <c r="FN375" s="68" t="str">
        <f t="shared" si="853"/>
        <v/>
      </c>
      <c r="FO375" s="32"/>
      <c r="FP375" s="120"/>
      <c r="FQ375" s="62" t="str">
        <f t="shared" si="795"/>
        <v/>
      </c>
      <c r="FR375" s="62" t="str">
        <f t="shared" si="854"/>
        <v/>
      </c>
      <c r="FS375" s="65" t="str">
        <f t="shared" si="917"/>
        <v/>
      </c>
      <c r="FT375" s="68" t="str">
        <f t="shared" si="855"/>
        <v/>
      </c>
      <c r="FU375" s="32"/>
      <c r="FV375" s="120"/>
      <c r="FW375" s="62" t="str">
        <f t="shared" si="796"/>
        <v/>
      </c>
      <c r="FX375" s="62" t="str">
        <f t="shared" si="856"/>
        <v/>
      </c>
      <c r="FY375" s="65" t="str">
        <f t="shared" si="918"/>
        <v/>
      </c>
      <c r="FZ375" s="68" t="str">
        <f t="shared" si="857"/>
        <v/>
      </c>
      <c r="GA375" s="32"/>
      <c r="GC375" s="7" t="str">
        <f t="shared" si="858"/>
        <v>Dec 2020</v>
      </c>
      <c r="GD375" s="7" t="str">
        <f t="shared" ca="1" si="797"/>
        <v/>
      </c>
      <c r="GT375" s="71">
        <f>IF(GT$9="", "", IF(AND(NOT('Personnel Details'!$N$11=""), $B375&gt;='Personnel Details'!$N$11), 'Personnel Details'!$O$11, IF(AND(NOT('Personnel Details'!$I$11=""), $B375&gt;='Personnel Details'!$I$11), 'Personnel Details'!$J$11, 'Personnel Details'!$E$11)))</f>
        <v>0.8</v>
      </c>
      <c r="GU375" s="59" t="str">
        <f>IF(GT$9="", "", IF(AND(NOT('Personnel Details'!$N$11=""), $B375&gt;='Personnel Details'!$N$11), IF('Personnel Details'!$P$11="","", 'Personnel Details'!$P$11), IF(AND(NOT('Personnel Details'!$I$11=""), $B375&gt;='Personnel Details'!$I$11), IF('Personnel Details'!$K$11="", "", 'Personnel Details'!$K$11), IF('Personnel Details'!$F$11="", "", 'Personnel Details'!$F$11))))</f>
        <v/>
      </c>
      <c r="GV375" s="74">
        <f>IF(GT$9="", "", IF(AND(NOT('Personnel Details'!$N$11=""), $B375&gt;='Personnel Details'!$N$11), 'Personnel Details'!$Q$11, IF(AND(NOT('Personnel Details'!$I$11=""), $B375&gt;='Personnel Details'!$I$11), 'Personnel Details'!$L$11, 'Personnel Details'!$G$11)))</f>
        <v>0</v>
      </c>
      <c r="GW375" s="59">
        <f t="shared" si="859"/>
        <v>0</v>
      </c>
      <c r="GX375" s="53"/>
      <c r="GZ375" s="78">
        <f>IF(GZ$9="", "", IF(AND(NOT('Personnel Details'!$N$12=""), $B375&gt;='Personnel Details'!$N$12), 'Personnel Details'!$O$12, IF(AND(NOT('Personnel Details'!$I$12=""), $B375&gt;='Personnel Details'!$I$12), 'Personnel Details'!$J$12, 'Personnel Details'!$E$12)))</f>
        <v>0.8</v>
      </c>
      <c r="HA375" s="59" t="str">
        <f>IF(GZ$9="", "", IF(AND(NOT('Personnel Details'!$N$12=""), $B375&gt;='Personnel Details'!$N$12), IF('Personnel Details'!$P$12="","", 'Personnel Details'!$P$12), IF(AND(NOT('Personnel Details'!$I$12=""), $B375&gt;='Personnel Details'!$I$12), IF('Personnel Details'!$K$12="", "", 'Personnel Details'!$K$12), IF('Personnel Details'!$F$12="", "", 'Personnel Details'!$F$12))))</f>
        <v/>
      </c>
      <c r="HB375" s="79">
        <f>IF(GZ$9="", "", IF(AND(NOT('Personnel Details'!$N$12=""), $B375&gt;='Personnel Details'!$N$12), 'Personnel Details'!$Q$12, IF(AND(NOT('Personnel Details'!$I$12=""), $B375&gt;='Personnel Details'!$I$12), 'Personnel Details'!$L$12, 'Personnel Details'!$G$12)))</f>
        <v>0</v>
      </c>
      <c r="HC375" s="59">
        <f t="shared" si="860"/>
        <v>0</v>
      </c>
      <c r="HD375" s="53"/>
      <c r="HF375" s="78">
        <f>IF(HF$9="", "", IF(AND(NOT('Personnel Details'!$N$13=""), $B375&gt;='Personnel Details'!$N$13), 'Personnel Details'!$O$13, IF(AND(NOT('Personnel Details'!$I$13=""), $B375&gt;='Personnel Details'!$I$13), 'Personnel Details'!$J$13, 'Personnel Details'!$E$13)))</f>
        <v>0.8</v>
      </c>
      <c r="HG375" s="59" t="str">
        <f>IF(HF$9="", "", IF(AND(NOT('Personnel Details'!$N$13=""), $B375&gt;='Personnel Details'!$N$13), IF('Personnel Details'!$P$13="","", 'Personnel Details'!$P$13), IF(AND(NOT('Personnel Details'!$I$13=""), $B375&gt;='Personnel Details'!$I$13), IF('Personnel Details'!$K$13="", "", 'Personnel Details'!$K$13), IF('Personnel Details'!$F$13="", "", 'Personnel Details'!$F$13))))</f>
        <v/>
      </c>
      <c r="HH375" s="79">
        <f>IF(HF$9="", "", IF(AND(NOT('Personnel Details'!$N$13=""), $B375&gt;='Personnel Details'!$N$13), 'Personnel Details'!$Q$13, IF(AND(NOT('Personnel Details'!$I$13=""), $B375&gt;='Personnel Details'!$I$13), 'Personnel Details'!$L$13, 'Personnel Details'!$G$13)))</f>
        <v>0</v>
      </c>
      <c r="HI375" s="59">
        <f t="shared" si="861"/>
        <v>0</v>
      </c>
      <c r="HJ375" s="53"/>
      <c r="HL375" s="78">
        <f>IF(HL$9="", "", IF(AND(NOT('Personnel Details'!$N$14=""), $B375&gt;='Personnel Details'!$N$14), 'Personnel Details'!$O$14, IF(AND(NOT('Personnel Details'!$I$14=""), $B375&gt;='Personnel Details'!$I$14), 'Personnel Details'!$J$14, 'Personnel Details'!$E$14)))</f>
        <v>0.8</v>
      </c>
      <c r="HM375" s="59">
        <f>IF(HL$9="", "", IF(AND(NOT('Personnel Details'!$N$14=""), $B375&gt;='Personnel Details'!$N$14), IF('Personnel Details'!$P$14="","", 'Personnel Details'!$P$14), IF(AND(NOT('Personnel Details'!$I$14=""), $B375&gt;='Personnel Details'!$I$14), IF('Personnel Details'!$K$14="", "", 'Personnel Details'!$K$14), IF('Personnel Details'!$F$14="", "", 'Personnel Details'!$F$14))))</f>
        <v>2000</v>
      </c>
      <c r="HN375" s="79">
        <f>IF(HL$9="", "", IF(AND(NOT('Personnel Details'!$N$14=""), $B375&gt;='Personnel Details'!$N$14), 'Personnel Details'!$Q$14, IF(AND(NOT('Personnel Details'!$I$14=""), $B375&gt;='Personnel Details'!$I$14), 'Personnel Details'!$L$14, 'Personnel Details'!$G$14)))</f>
        <v>0.85</v>
      </c>
      <c r="HO375" s="59">
        <f t="shared" si="862"/>
        <v>0</v>
      </c>
      <c r="HP375" s="53"/>
      <c r="HR375" s="78" t="str">
        <f>IF(HR$9="", "", IF(AND(NOT('Personnel Details'!$N$15=""), $B375&gt;='Personnel Details'!$N$15), 'Personnel Details'!$O$15, IF(AND(NOT('Personnel Details'!$I$15=""), $B375&gt;='Personnel Details'!$I$15), 'Personnel Details'!$J$15, 'Personnel Details'!$E$15)))</f>
        <v/>
      </c>
      <c r="HS375" s="59" t="str">
        <f>IF(HR$9="", "", IF(AND(NOT('Personnel Details'!$N$15=""), $B375&gt;='Personnel Details'!$N$15), IF('Personnel Details'!$P$15="","", 'Personnel Details'!$P$15), IF(AND(NOT('Personnel Details'!$I$15=""), $B375&gt;='Personnel Details'!$I$15), IF('Personnel Details'!$K$15="", "", 'Personnel Details'!$K$15), IF('Personnel Details'!$F$15="", "", 'Personnel Details'!$F$15))))</f>
        <v/>
      </c>
      <c r="HT375" s="79" t="str">
        <f>IF(HR$9="", "", IF(AND(NOT('Personnel Details'!$N$15=""), $B375&gt;='Personnel Details'!$N$15), 'Personnel Details'!$Q$15, IF(AND(NOT('Personnel Details'!$I$15=""), $B375&gt;='Personnel Details'!$I$15), 'Personnel Details'!$L$15, 'Personnel Details'!$G$15)))</f>
        <v/>
      </c>
      <c r="HU375" s="59">
        <f t="shared" si="863"/>
        <v>0</v>
      </c>
      <c r="HV375" s="53"/>
      <c r="HX375" s="78" t="str">
        <f>IF(HX$9="", "", IF(AND(NOT('Personnel Details'!$N$16=""), $B375&gt;='Personnel Details'!$N$16), 'Personnel Details'!$O$16, IF(AND(NOT('Personnel Details'!$I$16=""), $B375&gt;='Personnel Details'!$I$16), 'Personnel Details'!$J$16, 'Personnel Details'!$E$16)))</f>
        <v/>
      </c>
      <c r="HY375" s="59" t="str">
        <f>IF(HX$9="", "", IF(AND(NOT('Personnel Details'!$N$16=""), $B375&gt;='Personnel Details'!$N$16), IF('Personnel Details'!$P$16="","", 'Personnel Details'!$P$16), IF(AND(NOT('Personnel Details'!$I$16=""), $B375&gt;='Personnel Details'!$I$16), IF('Personnel Details'!$K$16="", "", 'Personnel Details'!$K$16), IF('Personnel Details'!$F$16="", "", 'Personnel Details'!$F$16))))</f>
        <v/>
      </c>
      <c r="HZ375" s="79" t="str">
        <f>IF(HX$9="", "", IF(AND(NOT('Personnel Details'!$N$16=""), $B375&gt;='Personnel Details'!$N$16), 'Personnel Details'!$Q$16, IF(AND(NOT('Personnel Details'!$I$16=""), $B375&gt;='Personnel Details'!$I$16), 'Personnel Details'!$L$16, 'Personnel Details'!$G$16)))</f>
        <v/>
      </c>
      <c r="IA375" s="59">
        <f t="shared" si="864"/>
        <v>0</v>
      </c>
      <c r="IB375" s="53"/>
      <c r="ID375" s="78" t="str">
        <f>IF(ID$9="", "", IF(AND(NOT('Personnel Details'!$N$17=""), $B375&gt;='Personnel Details'!$N$17), 'Personnel Details'!$O$17, IF(AND(NOT('Personnel Details'!$I$17=""), $B375&gt;='Personnel Details'!$I$17), 'Personnel Details'!$J$17, 'Personnel Details'!$E$17)))</f>
        <v/>
      </c>
      <c r="IE375" s="59" t="str">
        <f>IF(ID$9="", "", IF(AND(NOT('Personnel Details'!$N$17=""), $B375&gt;='Personnel Details'!$N$17), IF('Personnel Details'!$P$17="","", 'Personnel Details'!$P$17), IF(AND(NOT('Personnel Details'!$I$17=""), $B375&gt;='Personnel Details'!$I$17), IF('Personnel Details'!$K$17="", "", 'Personnel Details'!$K$17), IF('Personnel Details'!$F$17="", "", 'Personnel Details'!$F$17))))</f>
        <v/>
      </c>
      <c r="IF375" s="79" t="str">
        <f>IF(ID$9="", "", IF(AND(NOT('Personnel Details'!$N$17=""), $B375&gt;='Personnel Details'!$N$17), 'Personnel Details'!$Q$17, IF(AND(NOT('Personnel Details'!$I$17=""), $B375&gt;='Personnel Details'!$I$17), 'Personnel Details'!$L$17, 'Personnel Details'!$G$17)))</f>
        <v/>
      </c>
      <c r="IG375" s="59">
        <f t="shared" si="865"/>
        <v>0</v>
      </c>
      <c r="IH375" s="53"/>
      <c r="IJ375" s="78" t="str">
        <f>IF(IJ$9="", "", IF(AND(NOT('Personnel Details'!$N$18=""), $B375&gt;='Personnel Details'!$N$18), 'Personnel Details'!$O$18, IF(AND(NOT('Personnel Details'!$I$18=""), $B375&gt;='Personnel Details'!$I$18), 'Personnel Details'!$J$18, 'Personnel Details'!$E$18)))</f>
        <v/>
      </c>
      <c r="IK375" s="59" t="str">
        <f>IF(IJ$9="", "", IF(AND(NOT('Personnel Details'!$N$18=""), $B375&gt;='Personnel Details'!$N$18), IF('Personnel Details'!$P$18="","", 'Personnel Details'!$P$18), IF(AND(NOT('Personnel Details'!$I$18=""), $B375&gt;='Personnel Details'!$I$18), IF('Personnel Details'!$K$18="", "", 'Personnel Details'!$K$18), IF('Personnel Details'!$F$18="", "", 'Personnel Details'!$F$18))))</f>
        <v/>
      </c>
      <c r="IL375" s="79" t="str">
        <f>IF(IJ$9="", "", IF(AND(NOT('Personnel Details'!$N$18=""), $B375&gt;='Personnel Details'!$N$18), 'Personnel Details'!$Q$18, IF(AND(NOT('Personnel Details'!$I$18=""), $B375&gt;='Personnel Details'!$I$18), 'Personnel Details'!$L$18, 'Personnel Details'!$G$18)))</f>
        <v/>
      </c>
      <c r="IM375" s="59">
        <f t="shared" si="866"/>
        <v>0</v>
      </c>
      <c r="IN375" s="53"/>
      <c r="IP375" s="78" t="str">
        <f>IF(IP$9="", "", IF(AND(NOT('Personnel Details'!$N$19=""), $B375&gt;='Personnel Details'!$N$19), 'Personnel Details'!$O$19, IF(AND(NOT('Personnel Details'!$I$19=""), $B375&gt;='Personnel Details'!$I$19), 'Personnel Details'!$J$19, 'Personnel Details'!$E$19)))</f>
        <v/>
      </c>
      <c r="IQ375" s="59" t="str">
        <f>IF(IP$9="", "", IF(AND(NOT('Personnel Details'!$N$19=""), $B375&gt;='Personnel Details'!$N$19), IF('Personnel Details'!$P$19="","", 'Personnel Details'!$P$19), IF(AND(NOT('Personnel Details'!$I$19=""), $B375&gt;='Personnel Details'!$I$19), IF('Personnel Details'!$K$19="", "", 'Personnel Details'!$K$19), IF('Personnel Details'!$F$19="", "", 'Personnel Details'!$F$19))))</f>
        <v/>
      </c>
      <c r="IR375" s="79" t="str">
        <f>IF(IP$9="", "", IF(AND(NOT('Personnel Details'!$N$19=""), $B375&gt;='Personnel Details'!$N$19), 'Personnel Details'!$Q$19, IF(AND(NOT('Personnel Details'!$I$19=""), $B375&gt;='Personnel Details'!$I$19), 'Personnel Details'!$L$19, 'Personnel Details'!$G$19)))</f>
        <v/>
      </c>
      <c r="IS375" s="59">
        <f t="shared" si="867"/>
        <v>0</v>
      </c>
      <c r="IT375" s="53"/>
      <c r="IV375" s="78" t="str">
        <f>IF(IV$9="", "", IF(AND(NOT('Personnel Details'!$N$20=""), $B375&gt;='Personnel Details'!$N$20), 'Personnel Details'!$O$20, IF(AND(NOT('Personnel Details'!$I$20=""), $B375&gt;='Personnel Details'!$I$20), 'Personnel Details'!$J$20, 'Personnel Details'!$E$20)))</f>
        <v/>
      </c>
      <c r="IW375" s="59" t="str">
        <f>IF(IV$9="", "", IF(AND(NOT('Personnel Details'!$N$20=""), $B375&gt;='Personnel Details'!$N$20), IF('Personnel Details'!$P$20="","", 'Personnel Details'!$P$20), IF(AND(NOT('Personnel Details'!$I$20=""), $B375&gt;='Personnel Details'!$I$20), IF('Personnel Details'!$K$20="", "", 'Personnel Details'!$K$20), IF('Personnel Details'!$F$20="", "", 'Personnel Details'!$F$20))))</f>
        <v/>
      </c>
      <c r="IX375" s="79" t="str">
        <f>IF(IV$9="", "", IF(AND(NOT('Personnel Details'!$N$20=""), $B375&gt;='Personnel Details'!$N$20), 'Personnel Details'!$Q$20, IF(AND(NOT('Personnel Details'!$I$20=""), $B375&gt;='Personnel Details'!$I$20), 'Personnel Details'!$L$20, 'Personnel Details'!$G$20)))</f>
        <v/>
      </c>
      <c r="IY375" s="59">
        <f t="shared" si="868"/>
        <v>0</v>
      </c>
      <c r="IZ375" s="53"/>
      <c r="JB375" s="78" t="str">
        <f>IF(JB$9="", "", IF(AND(NOT('Personnel Details'!$N$21=""), $B375&gt;='Personnel Details'!$N$21), 'Personnel Details'!$O$21, IF(AND(NOT('Personnel Details'!$I$21=""), $B375&gt;='Personnel Details'!$I$21), 'Personnel Details'!$J$21, 'Personnel Details'!$E$21)))</f>
        <v/>
      </c>
      <c r="JC375" s="59" t="str">
        <f>IF(JB$9="", "", IF(AND(NOT('Personnel Details'!$N$21=""), $B375&gt;='Personnel Details'!$N$21), IF('Personnel Details'!$P$21="","", 'Personnel Details'!$P$21), IF(AND(NOT('Personnel Details'!$I$21=""), $B375&gt;='Personnel Details'!$I$21), IF('Personnel Details'!$K$21="", "", 'Personnel Details'!$K$21), IF('Personnel Details'!$F$21="", "", 'Personnel Details'!$F$21))))</f>
        <v/>
      </c>
      <c r="JD375" s="79" t="str">
        <f>IF(JB$9="", "", IF(AND(NOT('Personnel Details'!$N$21=""), $B375&gt;='Personnel Details'!$N$21), 'Personnel Details'!$Q$21, IF(AND(NOT('Personnel Details'!$I$21=""), $B375&gt;='Personnel Details'!$I$21), 'Personnel Details'!$L$21, 'Personnel Details'!$G$21)))</f>
        <v/>
      </c>
      <c r="JE375" s="59">
        <f t="shared" si="869"/>
        <v>0</v>
      </c>
      <c r="JF375" s="53"/>
      <c r="JH375" s="78" t="str">
        <f>IF(JH$9="", "", IF(AND(NOT('Personnel Details'!$N$22=""), $B375&gt;='Personnel Details'!$N$22), 'Personnel Details'!$O$22, IF(AND(NOT('Personnel Details'!$I$22=""), $B375&gt;='Personnel Details'!$I$22), 'Personnel Details'!$J$22, 'Personnel Details'!$E$22)))</f>
        <v/>
      </c>
      <c r="JI375" s="59" t="str">
        <f>IF(JH$9="", "", IF(AND(NOT('Personnel Details'!$N$22=""), $B375&gt;='Personnel Details'!$N$22), IF('Personnel Details'!$P$22="","", 'Personnel Details'!$P$22), IF(AND(NOT('Personnel Details'!$I$22=""), $B375&gt;='Personnel Details'!$I$22), IF('Personnel Details'!$K$22="", "", 'Personnel Details'!$K$22), IF('Personnel Details'!$F$22="", "", 'Personnel Details'!$F$22))))</f>
        <v/>
      </c>
      <c r="JJ375" s="79" t="str">
        <f>IF(JH$9="", "", IF(AND(NOT('Personnel Details'!$N$22=""), $B375&gt;='Personnel Details'!$N$22), 'Personnel Details'!$Q$22, IF(AND(NOT('Personnel Details'!$I$22=""), $B375&gt;='Personnel Details'!$I$22), 'Personnel Details'!$L$22, 'Personnel Details'!$G$22)))</f>
        <v/>
      </c>
      <c r="JK375" s="59">
        <f t="shared" si="870"/>
        <v>0</v>
      </c>
      <c r="JL375" s="53"/>
      <c r="JN375" s="78" t="str">
        <f>IF(JN$9="", "", IF(AND(NOT('Personnel Details'!$N$23=""), $B375&gt;='Personnel Details'!$N$23), 'Personnel Details'!$O$23, IF(AND(NOT('Personnel Details'!$I$23=""), $B375&gt;='Personnel Details'!$I$23), 'Personnel Details'!$J$23, 'Personnel Details'!$E$23)))</f>
        <v/>
      </c>
      <c r="JO375" s="59" t="str">
        <f>IF(JN$9="", "", IF(AND(NOT('Personnel Details'!$N$23=""), $B375&gt;='Personnel Details'!$N$23), IF('Personnel Details'!$P$23="","", 'Personnel Details'!$P$23), IF(AND(NOT('Personnel Details'!$I$23=""), $B375&gt;='Personnel Details'!$I$23), IF('Personnel Details'!$K$23="", "", 'Personnel Details'!$K$23), IF('Personnel Details'!$F$23="", "", 'Personnel Details'!$F$23))))</f>
        <v/>
      </c>
      <c r="JP375" s="79" t="str">
        <f>IF(JN$9="", "", IF(AND(NOT('Personnel Details'!$N$23=""), $B375&gt;='Personnel Details'!$N$23), 'Personnel Details'!$Q$23, IF(AND(NOT('Personnel Details'!$I$23=""), $B375&gt;='Personnel Details'!$I$23), 'Personnel Details'!$L$23, 'Personnel Details'!$G$23)))</f>
        <v/>
      </c>
      <c r="JQ375" s="59">
        <f t="shared" si="871"/>
        <v>0</v>
      </c>
      <c r="JR375" s="53"/>
      <c r="JT375" s="78" t="str">
        <f>IF(JT$9="", "", IF(AND(NOT('Personnel Details'!$N$24=""), $B375&gt;='Personnel Details'!$N$24), 'Personnel Details'!$O$24, IF(AND(NOT('Personnel Details'!$I$24=""), $B375&gt;='Personnel Details'!$I$24), 'Personnel Details'!$J$24, 'Personnel Details'!$E$24)))</f>
        <v/>
      </c>
      <c r="JU375" s="59" t="str">
        <f>IF(JT$9="", "", IF(AND(NOT('Personnel Details'!$N$24=""), $B375&gt;='Personnel Details'!$N$24), IF('Personnel Details'!$P$24="","", 'Personnel Details'!$P$24), IF(AND(NOT('Personnel Details'!$I$24=""), $B375&gt;='Personnel Details'!$I$24), IF('Personnel Details'!$K$24="", "", 'Personnel Details'!$K$24), IF('Personnel Details'!$F$24="", "", 'Personnel Details'!$F$24))))</f>
        <v/>
      </c>
      <c r="JV375" s="79" t="str">
        <f>IF(JT$9="", "", IF(AND(NOT('Personnel Details'!$N$24=""), $B375&gt;='Personnel Details'!$N$24), 'Personnel Details'!$Q$24, IF(AND(NOT('Personnel Details'!$I$24=""), $B375&gt;='Personnel Details'!$I$24), 'Personnel Details'!$L$24, 'Personnel Details'!$G$24)))</f>
        <v/>
      </c>
      <c r="JW375" s="59">
        <f t="shared" si="872"/>
        <v>0</v>
      </c>
      <c r="JX375" s="53"/>
      <c r="JZ375" s="78" t="str">
        <f>IF(JZ$9="", "", IF(AND(NOT('Personnel Details'!$N$25=""), $B375&gt;='Personnel Details'!$N$25), 'Personnel Details'!$O$25, IF(AND(NOT('Personnel Details'!$I$25=""), $B375&gt;='Personnel Details'!$I$25), 'Personnel Details'!$J$25, 'Personnel Details'!$E$25)))</f>
        <v/>
      </c>
      <c r="KA375" s="59" t="str">
        <f>IF(JZ$9="", "", IF(AND(NOT('Personnel Details'!$N$25=""), $B375&gt;='Personnel Details'!$N$25), IF('Personnel Details'!$P$25="","", 'Personnel Details'!$P$25), IF(AND(NOT('Personnel Details'!$I$25=""), $B375&gt;='Personnel Details'!$I$25), IF('Personnel Details'!$K$25="", "", 'Personnel Details'!$K$25), IF('Personnel Details'!$F$25="", "", 'Personnel Details'!$F$25))))</f>
        <v/>
      </c>
      <c r="KB375" s="79" t="str">
        <f>IF(JZ$9="", "", IF(AND(NOT('Personnel Details'!$N$25=""), $B375&gt;='Personnel Details'!$N$25), 'Personnel Details'!$Q$25, IF(AND(NOT('Personnel Details'!$I$25=""), $B375&gt;='Personnel Details'!$I$25), 'Personnel Details'!$L$25, 'Personnel Details'!$G$25)))</f>
        <v/>
      </c>
      <c r="KC375" s="59">
        <f t="shared" si="873"/>
        <v>0</v>
      </c>
      <c r="KD375" s="53"/>
      <c r="KF375" s="78" t="str">
        <f>IF(KF$9="", "", IF(AND(NOT('Personnel Details'!$N$26=""), $B375&gt;='Personnel Details'!$N$26), 'Personnel Details'!$O$26, IF(AND(NOT('Personnel Details'!$I$26=""), $B375&gt;='Personnel Details'!$I$26), 'Personnel Details'!$J$26, 'Personnel Details'!$E$26)))</f>
        <v/>
      </c>
      <c r="KG375" s="59" t="str">
        <f>IF(KF$9="", "", IF(AND(NOT('Personnel Details'!$N$26=""), $B375&gt;='Personnel Details'!$N$26), IF('Personnel Details'!$P$26="","", 'Personnel Details'!$P$26), IF(AND(NOT('Personnel Details'!$I$26=""), $B375&gt;='Personnel Details'!$I$26), IF('Personnel Details'!$K$26="", "", 'Personnel Details'!$K$26), IF('Personnel Details'!$F$26="", "", 'Personnel Details'!$F$26))))</f>
        <v/>
      </c>
      <c r="KH375" s="79" t="str">
        <f>IF(KF$9="", "", IF(AND(NOT('Personnel Details'!$N$26=""), $B375&gt;='Personnel Details'!$N$26), 'Personnel Details'!$Q$26, IF(AND(NOT('Personnel Details'!$I$26=""), $B375&gt;='Personnel Details'!$I$26), 'Personnel Details'!$L$26, 'Personnel Details'!$G$26)))</f>
        <v/>
      </c>
      <c r="KI375" s="59">
        <f t="shared" si="874"/>
        <v>0</v>
      </c>
      <c r="KJ375" s="53"/>
      <c r="KL375" s="78" t="str">
        <f>IF(KL$9="", "", IF(AND(NOT('Personnel Details'!$N$27=""), $B375&gt;='Personnel Details'!$N$27), 'Personnel Details'!$O$27, IF(AND(NOT('Personnel Details'!$I$27=""), $B375&gt;='Personnel Details'!$I$27), 'Personnel Details'!$J$27, 'Personnel Details'!$E$27)))</f>
        <v/>
      </c>
      <c r="KM375" s="59" t="str">
        <f>IF(KL$9="", "", IF(AND(NOT('Personnel Details'!$N$27=""), $B375&gt;='Personnel Details'!$N$27), IF('Personnel Details'!$P$27="","", 'Personnel Details'!$P$27), IF(AND(NOT('Personnel Details'!$I$27=""), $B375&gt;='Personnel Details'!$I$27), IF('Personnel Details'!$K$27="", "", 'Personnel Details'!$K$27), IF('Personnel Details'!$F$27="", "", 'Personnel Details'!$F$27))))</f>
        <v/>
      </c>
      <c r="KN375" s="79" t="str">
        <f>IF(KL$9="", "", IF(AND(NOT('Personnel Details'!$N$27=""), $B375&gt;='Personnel Details'!$N$27), 'Personnel Details'!$Q$27, IF(AND(NOT('Personnel Details'!$I$27=""), $B375&gt;='Personnel Details'!$I$27), 'Personnel Details'!$L$27, 'Personnel Details'!$G$27)))</f>
        <v/>
      </c>
      <c r="KO375" s="59">
        <f t="shared" si="875"/>
        <v>0</v>
      </c>
      <c r="KP375" s="53"/>
      <c r="KR375" s="78" t="str">
        <f>IF(KR$9="", "", IF(AND(NOT('Personnel Details'!$N$28=""), $B375&gt;='Personnel Details'!$N$28), 'Personnel Details'!$O$28, IF(AND(NOT('Personnel Details'!$I$28=""), $B375&gt;='Personnel Details'!$I$28), 'Personnel Details'!$J$28, 'Personnel Details'!$E$28)))</f>
        <v/>
      </c>
      <c r="KS375" s="59" t="str">
        <f>IF(KR$9="", "", IF(AND(NOT('Personnel Details'!$N$28=""), $B375&gt;='Personnel Details'!$N$28), IF('Personnel Details'!$P$28="","", 'Personnel Details'!$P$28), IF(AND(NOT('Personnel Details'!$I$28=""), $B375&gt;='Personnel Details'!$I$28), IF('Personnel Details'!$K$28="", "", 'Personnel Details'!$K$28), IF('Personnel Details'!$F$28="", "", 'Personnel Details'!$F$28))))</f>
        <v/>
      </c>
      <c r="KT375" s="79" t="str">
        <f>IF(KR$9="", "", IF(AND(NOT('Personnel Details'!$N$28=""), $B375&gt;='Personnel Details'!$N$28), 'Personnel Details'!$Q$28, IF(AND(NOT('Personnel Details'!$I$28=""), $B375&gt;='Personnel Details'!$I$28), 'Personnel Details'!$L$28, 'Personnel Details'!$G$28)))</f>
        <v/>
      </c>
      <c r="KU375" s="59">
        <f t="shared" si="876"/>
        <v>0</v>
      </c>
      <c r="KV375" s="53"/>
      <c r="KX375" s="78" t="str">
        <f>IF(KX$9="", "", IF(AND(NOT('Personnel Details'!$N$29=""), $B375&gt;='Personnel Details'!$N$29), 'Personnel Details'!$O$29, IF(AND(NOT('Personnel Details'!$I$29=""), $B375&gt;='Personnel Details'!$I$29), 'Personnel Details'!$J$29, 'Personnel Details'!$E$29)))</f>
        <v/>
      </c>
      <c r="KY375" s="59" t="str">
        <f>IF(KX$9="", "", IF(AND(NOT('Personnel Details'!$N$29=""), $B375&gt;='Personnel Details'!$N$29), IF('Personnel Details'!$P$29="","", 'Personnel Details'!$P$29), IF(AND(NOT('Personnel Details'!$I$29=""), $B375&gt;='Personnel Details'!$I$29), IF('Personnel Details'!$K$29="", "", 'Personnel Details'!$K$29), IF('Personnel Details'!$F$29="", "", 'Personnel Details'!$F$29))))</f>
        <v/>
      </c>
      <c r="KZ375" s="79" t="str">
        <f>IF(KX$9="", "", IF(AND(NOT('Personnel Details'!$N$29=""), $B375&gt;='Personnel Details'!$N$29), 'Personnel Details'!$Q$29, IF(AND(NOT('Personnel Details'!$I$29=""), $B375&gt;='Personnel Details'!$I$29), 'Personnel Details'!$L$29, 'Personnel Details'!$G$29)))</f>
        <v/>
      </c>
      <c r="LA375" s="59">
        <f t="shared" si="877"/>
        <v>0</v>
      </c>
      <c r="LB375" s="53"/>
      <c r="LD375" s="78" t="str">
        <f>IF(LD$9="", "", IF(AND(NOT('Personnel Details'!$N$30=""), $B375&gt;='Personnel Details'!$N$30), 'Personnel Details'!$O$30, IF(AND(NOT('Personnel Details'!$I$30=""), $B375&gt;='Personnel Details'!$I$30), 'Personnel Details'!$J$30, 'Personnel Details'!$E$30)))</f>
        <v/>
      </c>
      <c r="LE375" s="59" t="str">
        <f>IF(LD$9="", "", IF(AND(NOT('Personnel Details'!$N$30=""), $B375&gt;='Personnel Details'!$N$30), IF('Personnel Details'!$P$30="","", 'Personnel Details'!$P$30), IF(AND(NOT('Personnel Details'!$I$30=""), $B375&gt;='Personnel Details'!$I$30), IF('Personnel Details'!$K$30="", "", 'Personnel Details'!$K$30), IF('Personnel Details'!$F$30="", "", 'Personnel Details'!$F$30))))</f>
        <v/>
      </c>
      <c r="LF375" s="79" t="str">
        <f>IF(LD$9="", "", IF(AND(NOT('Personnel Details'!$N$30=""), $B375&gt;='Personnel Details'!$N$30), 'Personnel Details'!$Q$30, IF(AND(NOT('Personnel Details'!$I$30=""), $B375&gt;='Personnel Details'!$I$30), 'Personnel Details'!$L$30, 'Personnel Details'!$G$30)))</f>
        <v/>
      </c>
      <c r="LG375" s="59">
        <f t="shared" si="878"/>
        <v>0</v>
      </c>
      <c r="LH375" s="53"/>
      <c r="LJ375" s="78" t="str">
        <f>IF(LJ$9="", "", IF(AND(NOT('Personnel Details'!$N$31=""), $B375&gt;='Personnel Details'!$N$31), 'Personnel Details'!$O$31, IF(AND(NOT('Personnel Details'!$I$31=""), $B375&gt;='Personnel Details'!$I$31), 'Personnel Details'!$J$31, 'Personnel Details'!$E$31)))</f>
        <v/>
      </c>
      <c r="LK375" s="59" t="str">
        <f>IF(LJ$9="", "", IF(AND(NOT('Personnel Details'!$N$31=""), $B375&gt;='Personnel Details'!$N$31), IF('Personnel Details'!$P$31="","", 'Personnel Details'!$P$31), IF(AND(NOT('Personnel Details'!$I$31=""), $B375&gt;='Personnel Details'!$I$31), IF('Personnel Details'!$K$31="", "", 'Personnel Details'!$K$31), IF('Personnel Details'!$F$31="", "", 'Personnel Details'!$F$31))))</f>
        <v/>
      </c>
      <c r="LL375" s="79" t="str">
        <f>IF(LJ$9="", "", IF(AND(NOT('Personnel Details'!$N$31=""), $B375&gt;='Personnel Details'!$N$31), 'Personnel Details'!$Q$31, IF(AND(NOT('Personnel Details'!$I$31=""), $B375&gt;='Personnel Details'!$I$31), 'Personnel Details'!$L$31, 'Personnel Details'!$G$31)))</f>
        <v/>
      </c>
      <c r="LM375" s="59">
        <f t="shared" si="879"/>
        <v>0</v>
      </c>
      <c r="LN375" s="53"/>
      <c r="LP375" s="78" t="str">
        <f>IF(LP$9="", "", IF(AND(NOT('Personnel Details'!$N$32=""), $B375&gt;='Personnel Details'!$N$32), 'Personnel Details'!$O$32, IF(AND(NOT('Personnel Details'!$I$32=""), $B375&gt;='Personnel Details'!$I$32), 'Personnel Details'!$J$32, 'Personnel Details'!$E$32)))</f>
        <v/>
      </c>
      <c r="LQ375" s="59" t="str">
        <f>IF(LP$9="", "", IF(AND(NOT('Personnel Details'!$N$32=""), $B375&gt;='Personnel Details'!$N$32), IF('Personnel Details'!$P$32="","", 'Personnel Details'!$P$32), IF(AND(NOT('Personnel Details'!$I$32=""), $B375&gt;='Personnel Details'!$I$32), IF('Personnel Details'!$K$32="", "", 'Personnel Details'!$K$32), IF('Personnel Details'!$F$32="", "", 'Personnel Details'!$F$32))))</f>
        <v/>
      </c>
      <c r="LR375" s="79" t="str">
        <f>IF(LP$9="", "", IF(AND(NOT('Personnel Details'!$N$32=""), $B375&gt;='Personnel Details'!$N$32), 'Personnel Details'!$Q$32, IF(AND(NOT('Personnel Details'!$I$32=""), $B375&gt;='Personnel Details'!$I$32), 'Personnel Details'!$L$32, 'Personnel Details'!$G$32)))</f>
        <v/>
      </c>
      <c r="LS375" s="59">
        <f t="shared" si="880"/>
        <v>0</v>
      </c>
      <c r="LT375" s="53"/>
      <c r="LV375" s="78" t="str">
        <f>IF(LV$9="", "", IF(AND(NOT('Personnel Details'!$N$33=""), $B375&gt;='Personnel Details'!$N$33), 'Personnel Details'!$O$33, IF(AND(NOT('Personnel Details'!$I$33=""), $B375&gt;='Personnel Details'!$I$33), 'Personnel Details'!$J$33, 'Personnel Details'!$E$33)))</f>
        <v/>
      </c>
      <c r="LW375" s="59" t="str">
        <f>IF(LV$9="", "", IF(AND(NOT('Personnel Details'!$N$33=""), $B375&gt;='Personnel Details'!$N$33), IF('Personnel Details'!$P$33="","", 'Personnel Details'!$P$33), IF(AND(NOT('Personnel Details'!$I$33=""), $B375&gt;='Personnel Details'!$I$33), IF('Personnel Details'!$K$33="", "", 'Personnel Details'!$K$33), IF('Personnel Details'!$F$33="", "", 'Personnel Details'!$F$33))))</f>
        <v/>
      </c>
      <c r="LX375" s="79" t="str">
        <f>IF(LV$9="", "", IF(AND(NOT('Personnel Details'!$N$33=""), $B375&gt;='Personnel Details'!$N$33), 'Personnel Details'!$Q$33, IF(AND(NOT('Personnel Details'!$I$33=""), $B375&gt;='Personnel Details'!$I$33), 'Personnel Details'!$L$33, 'Personnel Details'!$G$33)))</f>
        <v/>
      </c>
      <c r="LY375" s="59">
        <f t="shared" si="881"/>
        <v>0</v>
      </c>
      <c r="LZ375" s="53"/>
      <c r="MB375" s="78" t="str">
        <f>IF(MB$9="", "", IF(AND(NOT('Personnel Details'!$N$34=""), $B375&gt;='Personnel Details'!$N$34), 'Personnel Details'!$O$34, IF(AND(NOT('Personnel Details'!$I$34=""), $B375&gt;='Personnel Details'!$I$34), 'Personnel Details'!$J$34, 'Personnel Details'!$E$34)))</f>
        <v/>
      </c>
      <c r="MC375" s="59" t="str">
        <f>IF(MB$9="", "", IF(AND(NOT('Personnel Details'!$N$34=""), $B375&gt;='Personnel Details'!$N$34), IF('Personnel Details'!$P$34="","", 'Personnel Details'!$P$34), IF(AND(NOT('Personnel Details'!$I$34=""), $B375&gt;='Personnel Details'!$I$34), IF('Personnel Details'!$K$34="", "", 'Personnel Details'!$K$34), IF('Personnel Details'!$F$34="", "", 'Personnel Details'!$F$34))))</f>
        <v/>
      </c>
      <c r="MD375" s="79" t="str">
        <f>IF(MB$9="", "", IF(AND(NOT('Personnel Details'!$N$34=""), $B375&gt;='Personnel Details'!$N$34), 'Personnel Details'!$Q$34, IF(AND(NOT('Personnel Details'!$I$34=""), $B375&gt;='Personnel Details'!$I$34), 'Personnel Details'!$L$34, 'Personnel Details'!$G$34)))</f>
        <v/>
      </c>
      <c r="ME375" s="59">
        <f t="shared" si="882"/>
        <v>0</v>
      </c>
      <c r="MF375" s="53"/>
      <c r="MH375" s="78" t="str">
        <f>IF(MH$9="", "", IF(AND(NOT('Personnel Details'!$N$35=""), $B375&gt;='Personnel Details'!$N$35), 'Personnel Details'!$O$35, IF(AND(NOT('Personnel Details'!$I$35=""), $B375&gt;='Personnel Details'!$I$35), 'Personnel Details'!$J$35, 'Personnel Details'!$E$35)))</f>
        <v/>
      </c>
      <c r="MI375" s="59" t="str">
        <f>IF(MH$9="", "", IF(AND(NOT('Personnel Details'!$N$35=""), $B375&gt;='Personnel Details'!$N$35), IF('Personnel Details'!$P$35="","", 'Personnel Details'!$P$35), IF(AND(NOT('Personnel Details'!$I$35=""), $B375&gt;='Personnel Details'!$I$35), IF('Personnel Details'!$K$35="", "", 'Personnel Details'!$K$35), IF('Personnel Details'!$F$35="", "", 'Personnel Details'!$F$35))))</f>
        <v/>
      </c>
      <c r="MJ375" s="79" t="str">
        <f>IF(MH$9="", "", IF(AND(NOT('Personnel Details'!$N$35=""), $B375&gt;='Personnel Details'!$N$35), 'Personnel Details'!$Q$35, IF(AND(NOT('Personnel Details'!$I$35=""), $B375&gt;='Personnel Details'!$I$35), 'Personnel Details'!$L$35, 'Personnel Details'!$G$35)))</f>
        <v/>
      </c>
      <c r="MK375" s="59">
        <f t="shared" si="883"/>
        <v>0</v>
      </c>
      <c r="ML375" s="53"/>
      <c r="MN375" s="78" t="str">
        <f>IF(MN$9="", "", IF(AND(NOT('Personnel Details'!$N$36=""), $B375&gt;='Personnel Details'!$N$36), 'Personnel Details'!$O$36, IF(AND(NOT('Personnel Details'!$I$36=""), $B375&gt;='Personnel Details'!$I$36), 'Personnel Details'!$J$36, 'Personnel Details'!$E$36)))</f>
        <v/>
      </c>
      <c r="MO375" s="59" t="str">
        <f>IF(MN$9="", "", IF(AND(NOT('Personnel Details'!$N$36=""), $B375&gt;='Personnel Details'!$N$36), IF('Personnel Details'!$P$36="","", 'Personnel Details'!$P$36), IF(AND(NOT('Personnel Details'!$I$36=""), $B375&gt;='Personnel Details'!$I$36), IF('Personnel Details'!$K$36="", "", 'Personnel Details'!$K$36), IF('Personnel Details'!$F$36="", "", 'Personnel Details'!$F$36))))</f>
        <v/>
      </c>
      <c r="MP375" s="79" t="str">
        <f>IF(MN$9="", "", IF(AND(NOT('Personnel Details'!$N$36=""), $B375&gt;='Personnel Details'!$N$36), 'Personnel Details'!$Q$36, IF(AND(NOT('Personnel Details'!$I$36=""), $B375&gt;='Personnel Details'!$I$36), 'Personnel Details'!$L$36, 'Personnel Details'!$G$36)))</f>
        <v/>
      </c>
      <c r="MQ375" s="59">
        <f t="shared" si="884"/>
        <v>0</v>
      </c>
      <c r="MR375" s="53"/>
      <c r="MT375" s="78" t="str">
        <f>IF(MT$9="", "", IF(AND(NOT('Personnel Details'!$N$37=""), $B375&gt;='Personnel Details'!$N$37), 'Personnel Details'!$O$37, IF(AND(NOT('Personnel Details'!$I$37=""), $B375&gt;='Personnel Details'!$I$37), 'Personnel Details'!$J$37, 'Personnel Details'!$E$37)))</f>
        <v/>
      </c>
      <c r="MU375" s="59" t="str">
        <f>IF(MT$9="", "", IF(AND(NOT('Personnel Details'!$N$37=""), $B375&gt;='Personnel Details'!$N$37), IF('Personnel Details'!$P$37="","", 'Personnel Details'!$P$37), IF(AND(NOT('Personnel Details'!$I$37=""), $B375&gt;='Personnel Details'!$I$37), IF('Personnel Details'!$K$37="", "", 'Personnel Details'!$K$37), IF('Personnel Details'!$F$37="", "", 'Personnel Details'!$F$37))))</f>
        <v/>
      </c>
      <c r="MV375" s="79" t="str">
        <f>IF(MT$9="", "", IF(AND(NOT('Personnel Details'!$N$37=""), $B375&gt;='Personnel Details'!$N$37), 'Personnel Details'!$Q$37, IF(AND(NOT('Personnel Details'!$I$37=""), $B375&gt;='Personnel Details'!$I$37), 'Personnel Details'!$L$37, 'Personnel Details'!$G$37)))</f>
        <v/>
      </c>
      <c r="MW375" s="59">
        <f t="shared" si="885"/>
        <v>0</v>
      </c>
      <c r="MX375" s="53"/>
      <c r="MZ375" s="78" t="str">
        <f>IF(MZ$9="", "", IF(AND(NOT('Personnel Details'!$N$38=""), $B375&gt;='Personnel Details'!$N$38), 'Personnel Details'!$O$38, IF(AND(NOT('Personnel Details'!$I$38=""), $B375&gt;='Personnel Details'!$I$38), 'Personnel Details'!$J$38, 'Personnel Details'!$E$38)))</f>
        <v/>
      </c>
      <c r="NA375" s="59" t="str">
        <f>IF(MZ$9="", "", IF(AND(NOT('Personnel Details'!$N$38=""), $B375&gt;='Personnel Details'!$N$38), IF('Personnel Details'!$P$38="","", 'Personnel Details'!$P$38), IF(AND(NOT('Personnel Details'!$I$38=""), $B375&gt;='Personnel Details'!$I$38), IF('Personnel Details'!$K$38="", "", 'Personnel Details'!$K$38), IF('Personnel Details'!$F$38="", "", 'Personnel Details'!$F$38))))</f>
        <v/>
      </c>
      <c r="NB375" s="79" t="str">
        <f>IF(MZ$9="", "", IF(AND(NOT('Personnel Details'!$N$38=""), $B375&gt;='Personnel Details'!$N$38), 'Personnel Details'!$Q$38, IF(AND(NOT('Personnel Details'!$I$38=""), $B375&gt;='Personnel Details'!$I$38), 'Personnel Details'!$L$38, 'Personnel Details'!$G$38)))</f>
        <v/>
      </c>
      <c r="NC375" s="59">
        <f t="shared" si="886"/>
        <v>0</v>
      </c>
      <c r="ND375" s="53"/>
      <c r="NF375" s="78" t="str">
        <f>IF(NF$9="", "", IF(AND(NOT('Personnel Details'!$N$39=""), $B375&gt;='Personnel Details'!$N$39), 'Personnel Details'!$O$39, IF(AND(NOT('Personnel Details'!$I$39=""), $B375&gt;='Personnel Details'!$I$39), 'Personnel Details'!$J$39, 'Personnel Details'!$E$39)))</f>
        <v/>
      </c>
      <c r="NG375" s="59" t="str">
        <f>IF(NF$9="", "", IF(AND(NOT('Personnel Details'!$N$39=""), $B375&gt;='Personnel Details'!$N$39), IF('Personnel Details'!$P$39="","", 'Personnel Details'!$P$39), IF(AND(NOT('Personnel Details'!$I$39=""), $B375&gt;='Personnel Details'!$I$39), IF('Personnel Details'!$K$39="", "", 'Personnel Details'!$K$39), IF('Personnel Details'!$F$39="", "", 'Personnel Details'!$F$39))))</f>
        <v/>
      </c>
      <c r="NH375" s="79" t="str">
        <f>IF(NF$9="", "", IF(AND(NOT('Personnel Details'!$N$39=""), $B375&gt;='Personnel Details'!$N$39), 'Personnel Details'!$Q$39, IF(AND(NOT('Personnel Details'!$I$39=""), $B375&gt;='Personnel Details'!$I$39), 'Personnel Details'!$L$39, 'Personnel Details'!$G$39)))</f>
        <v/>
      </c>
      <c r="NI375" s="59">
        <f t="shared" si="887"/>
        <v>0</v>
      </c>
      <c r="NJ375" s="53"/>
      <c r="NL375" s="78" t="str">
        <f>IF(NL$9="", "", IF(AND(NOT('Personnel Details'!$N$40=""), $B375&gt;='Personnel Details'!$N$40), 'Personnel Details'!$O$40, IF(AND(NOT('Personnel Details'!$I$40=""), $B375&gt;='Personnel Details'!$I$40), 'Personnel Details'!$J$40, 'Personnel Details'!$E$40)))</f>
        <v/>
      </c>
      <c r="NM375" s="59" t="str">
        <f>IF(NL$9="", "", IF(AND(NOT('Personnel Details'!$N$40=""), $B375&gt;='Personnel Details'!$N$40), IF('Personnel Details'!$P$40="","", 'Personnel Details'!$P$40), IF(AND(NOT('Personnel Details'!$I$40=""), $B375&gt;='Personnel Details'!$I$40), IF('Personnel Details'!$K$40="", "", 'Personnel Details'!$K$40), IF('Personnel Details'!$F$40="", "", 'Personnel Details'!$F$40))))</f>
        <v/>
      </c>
      <c r="NN375" s="79" t="str">
        <f>IF(NL$9="", "", IF(AND(NOT('Personnel Details'!$N$40=""), $B375&gt;='Personnel Details'!$N$40), 'Personnel Details'!$Q$40, IF(AND(NOT('Personnel Details'!$I$40=""), $B375&gt;='Personnel Details'!$I$40), 'Personnel Details'!$L$40, 'Personnel Details'!$G$40)))</f>
        <v/>
      </c>
      <c r="NO375" s="59">
        <f t="shared" si="888"/>
        <v>0</v>
      </c>
      <c r="NP375" s="53"/>
    </row>
    <row r="376" spans="1:380" x14ac:dyDescent="0.25">
      <c r="A376" s="32"/>
      <c r="B376" s="113">
        <f>IFERROR(IF(B375+1&gt;'Personnel Details'!$U$5, "", B375+1), "")</f>
        <v>44196</v>
      </c>
      <c r="C376" s="32"/>
      <c r="D376" s="121"/>
      <c r="E376" s="14" t="str">
        <f t="shared" si="767"/>
        <v/>
      </c>
      <c r="F376" s="14" t="str">
        <f t="shared" si="798"/>
        <v/>
      </c>
      <c r="G376" s="57" t="str">
        <f t="shared" si="889"/>
        <v/>
      </c>
      <c r="H376" s="17" t="str">
        <f t="shared" si="799"/>
        <v/>
      </c>
      <c r="I376" s="32"/>
      <c r="J376" s="121"/>
      <c r="K376" s="63" t="str">
        <f t="shared" si="768"/>
        <v/>
      </c>
      <c r="L376" s="63" t="str">
        <f t="shared" si="800"/>
        <v/>
      </c>
      <c r="M376" s="66" t="str">
        <f t="shared" si="890"/>
        <v/>
      </c>
      <c r="N376" s="69" t="str">
        <f t="shared" si="801"/>
        <v/>
      </c>
      <c r="O376" s="32"/>
      <c r="P376" s="121"/>
      <c r="Q376" s="63" t="str">
        <f t="shared" si="769"/>
        <v/>
      </c>
      <c r="R376" s="63" t="str">
        <f t="shared" si="802"/>
        <v/>
      </c>
      <c r="S376" s="66" t="str">
        <f t="shared" si="891"/>
        <v/>
      </c>
      <c r="T376" s="69" t="str">
        <f t="shared" si="803"/>
        <v/>
      </c>
      <c r="U376" s="32"/>
      <c r="V376" s="121"/>
      <c r="W376" s="63" t="str">
        <f t="shared" si="770"/>
        <v/>
      </c>
      <c r="X376" s="63" t="str">
        <f t="shared" si="804"/>
        <v/>
      </c>
      <c r="Y376" s="66" t="str">
        <f t="shared" si="892"/>
        <v/>
      </c>
      <c r="Z376" s="69" t="str">
        <f t="shared" si="805"/>
        <v/>
      </c>
      <c r="AA376" s="32"/>
      <c r="AB376" s="121"/>
      <c r="AC376" s="63" t="str">
        <f t="shared" si="771"/>
        <v/>
      </c>
      <c r="AD376" s="63" t="str">
        <f t="shared" si="806"/>
        <v/>
      </c>
      <c r="AE376" s="66" t="str">
        <f t="shared" si="893"/>
        <v/>
      </c>
      <c r="AF376" s="69" t="str">
        <f t="shared" si="807"/>
        <v/>
      </c>
      <c r="AG376" s="32"/>
      <c r="AH376" s="121"/>
      <c r="AI376" s="63" t="str">
        <f t="shared" si="772"/>
        <v/>
      </c>
      <c r="AJ376" s="63" t="str">
        <f t="shared" si="808"/>
        <v/>
      </c>
      <c r="AK376" s="66" t="str">
        <f t="shared" si="894"/>
        <v/>
      </c>
      <c r="AL376" s="69" t="str">
        <f t="shared" si="809"/>
        <v/>
      </c>
      <c r="AM376" s="32"/>
      <c r="AN376" s="121"/>
      <c r="AO376" s="63" t="str">
        <f t="shared" si="773"/>
        <v/>
      </c>
      <c r="AP376" s="63" t="str">
        <f t="shared" si="810"/>
        <v/>
      </c>
      <c r="AQ376" s="66" t="str">
        <f t="shared" si="895"/>
        <v/>
      </c>
      <c r="AR376" s="69" t="str">
        <f t="shared" si="811"/>
        <v/>
      </c>
      <c r="AS376" s="32"/>
      <c r="AT376" s="121"/>
      <c r="AU376" s="63" t="str">
        <f t="shared" si="774"/>
        <v/>
      </c>
      <c r="AV376" s="63" t="str">
        <f t="shared" si="812"/>
        <v/>
      </c>
      <c r="AW376" s="66" t="str">
        <f t="shared" si="896"/>
        <v/>
      </c>
      <c r="AX376" s="69" t="str">
        <f t="shared" si="813"/>
        <v/>
      </c>
      <c r="AY376" s="32"/>
      <c r="AZ376" s="121"/>
      <c r="BA376" s="63" t="str">
        <f t="shared" si="775"/>
        <v/>
      </c>
      <c r="BB376" s="63" t="str">
        <f t="shared" si="814"/>
        <v/>
      </c>
      <c r="BC376" s="66" t="str">
        <f t="shared" si="897"/>
        <v/>
      </c>
      <c r="BD376" s="69" t="str">
        <f t="shared" si="815"/>
        <v/>
      </c>
      <c r="BE376" s="32"/>
      <c r="BF376" s="121"/>
      <c r="BG376" s="63" t="str">
        <f t="shared" si="776"/>
        <v/>
      </c>
      <c r="BH376" s="63" t="str">
        <f t="shared" si="816"/>
        <v/>
      </c>
      <c r="BI376" s="66" t="str">
        <f t="shared" si="898"/>
        <v/>
      </c>
      <c r="BJ376" s="69" t="str">
        <f t="shared" si="817"/>
        <v/>
      </c>
      <c r="BK376" s="32"/>
      <c r="BL376" s="121"/>
      <c r="BM376" s="63" t="str">
        <f t="shared" si="777"/>
        <v/>
      </c>
      <c r="BN376" s="63" t="str">
        <f t="shared" si="818"/>
        <v/>
      </c>
      <c r="BO376" s="66" t="str">
        <f t="shared" si="899"/>
        <v/>
      </c>
      <c r="BP376" s="69" t="str">
        <f t="shared" si="819"/>
        <v/>
      </c>
      <c r="BQ376" s="32"/>
      <c r="BR376" s="121"/>
      <c r="BS376" s="63" t="str">
        <f t="shared" si="778"/>
        <v/>
      </c>
      <c r="BT376" s="63" t="str">
        <f t="shared" si="820"/>
        <v/>
      </c>
      <c r="BU376" s="66" t="str">
        <f t="shared" si="900"/>
        <v/>
      </c>
      <c r="BV376" s="69" t="str">
        <f t="shared" si="821"/>
        <v/>
      </c>
      <c r="BW376" s="32"/>
      <c r="BX376" s="121"/>
      <c r="BY376" s="63" t="str">
        <f t="shared" si="779"/>
        <v/>
      </c>
      <c r="BZ376" s="63" t="str">
        <f t="shared" si="822"/>
        <v/>
      </c>
      <c r="CA376" s="66" t="str">
        <f t="shared" si="901"/>
        <v/>
      </c>
      <c r="CB376" s="69" t="str">
        <f t="shared" si="823"/>
        <v/>
      </c>
      <c r="CC376" s="32"/>
      <c r="CD376" s="121"/>
      <c r="CE376" s="63" t="str">
        <f t="shared" si="780"/>
        <v/>
      </c>
      <c r="CF376" s="63" t="str">
        <f t="shared" si="824"/>
        <v/>
      </c>
      <c r="CG376" s="66" t="str">
        <f t="shared" si="902"/>
        <v/>
      </c>
      <c r="CH376" s="69" t="str">
        <f t="shared" si="825"/>
        <v/>
      </c>
      <c r="CI376" s="32"/>
      <c r="CJ376" s="121"/>
      <c r="CK376" s="63" t="str">
        <f t="shared" si="781"/>
        <v/>
      </c>
      <c r="CL376" s="63" t="str">
        <f t="shared" si="826"/>
        <v/>
      </c>
      <c r="CM376" s="66" t="str">
        <f t="shared" si="903"/>
        <v/>
      </c>
      <c r="CN376" s="69" t="str">
        <f t="shared" si="827"/>
        <v/>
      </c>
      <c r="CO376" s="32"/>
      <c r="CP376" s="121"/>
      <c r="CQ376" s="63" t="str">
        <f t="shared" si="782"/>
        <v/>
      </c>
      <c r="CR376" s="63" t="str">
        <f t="shared" si="828"/>
        <v/>
      </c>
      <c r="CS376" s="66" t="str">
        <f t="shared" si="904"/>
        <v/>
      </c>
      <c r="CT376" s="69" t="str">
        <f t="shared" si="829"/>
        <v/>
      </c>
      <c r="CU376" s="32"/>
      <c r="CV376" s="121"/>
      <c r="CW376" s="63" t="str">
        <f t="shared" si="783"/>
        <v/>
      </c>
      <c r="CX376" s="63" t="str">
        <f t="shared" si="830"/>
        <v/>
      </c>
      <c r="CY376" s="66" t="str">
        <f t="shared" si="905"/>
        <v/>
      </c>
      <c r="CZ376" s="69" t="str">
        <f t="shared" si="831"/>
        <v/>
      </c>
      <c r="DA376" s="32"/>
      <c r="DB376" s="121"/>
      <c r="DC376" s="63" t="str">
        <f t="shared" si="784"/>
        <v/>
      </c>
      <c r="DD376" s="63" t="str">
        <f t="shared" si="832"/>
        <v/>
      </c>
      <c r="DE376" s="66" t="str">
        <f t="shared" si="906"/>
        <v/>
      </c>
      <c r="DF376" s="69" t="str">
        <f t="shared" si="833"/>
        <v/>
      </c>
      <c r="DG376" s="32"/>
      <c r="DH376" s="121"/>
      <c r="DI376" s="63" t="str">
        <f t="shared" si="785"/>
        <v/>
      </c>
      <c r="DJ376" s="63" t="str">
        <f t="shared" si="834"/>
        <v/>
      </c>
      <c r="DK376" s="66" t="str">
        <f t="shared" si="907"/>
        <v/>
      </c>
      <c r="DL376" s="69" t="str">
        <f t="shared" si="835"/>
        <v/>
      </c>
      <c r="DM376" s="32"/>
      <c r="DN376" s="121"/>
      <c r="DO376" s="63" t="str">
        <f t="shared" si="786"/>
        <v/>
      </c>
      <c r="DP376" s="63" t="str">
        <f t="shared" si="836"/>
        <v/>
      </c>
      <c r="DQ376" s="66" t="str">
        <f t="shared" si="908"/>
        <v/>
      </c>
      <c r="DR376" s="69" t="str">
        <f t="shared" si="837"/>
        <v/>
      </c>
      <c r="DS376" s="32"/>
      <c r="DT376" s="121"/>
      <c r="DU376" s="63" t="str">
        <f t="shared" si="787"/>
        <v/>
      </c>
      <c r="DV376" s="63" t="str">
        <f t="shared" si="838"/>
        <v/>
      </c>
      <c r="DW376" s="66" t="str">
        <f t="shared" si="909"/>
        <v/>
      </c>
      <c r="DX376" s="69" t="str">
        <f t="shared" si="839"/>
        <v/>
      </c>
      <c r="DY376" s="32"/>
      <c r="DZ376" s="121"/>
      <c r="EA376" s="63" t="str">
        <f t="shared" si="788"/>
        <v/>
      </c>
      <c r="EB376" s="63" t="str">
        <f t="shared" si="840"/>
        <v/>
      </c>
      <c r="EC376" s="66" t="str">
        <f t="shared" si="910"/>
        <v/>
      </c>
      <c r="ED376" s="69" t="str">
        <f t="shared" si="841"/>
        <v/>
      </c>
      <c r="EE376" s="32"/>
      <c r="EF376" s="121"/>
      <c r="EG376" s="63" t="str">
        <f t="shared" si="789"/>
        <v/>
      </c>
      <c r="EH376" s="63" t="str">
        <f t="shared" si="842"/>
        <v/>
      </c>
      <c r="EI376" s="66" t="str">
        <f t="shared" si="911"/>
        <v/>
      </c>
      <c r="EJ376" s="69" t="str">
        <f t="shared" si="843"/>
        <v/>
      </c>
      <c r="EK376" s="32"/>
      <c r="EL376" s="121"/>
      <c r="EM376" s="63" t="str">
        <f t="shared" si="790"/>
        <v/>
      </c>
      <c r="EN376" s="63" t="str">
        <f t="shared" si="844"/>
        <v/>
      </c>
      <c r="EO376" s="66" t="str">
        <f t="shared" si="912"/>
        <v/>
      </c>
      <c r="EP376" s="69" t="str">
        <f t="shared" si="845"/>
        <v/>
      </c>
      <c r="EQ376" s="32"/>
      <c r="ER376" s="121"/>
      <c r="ES376" s="63" t="str">
        <f t="shared" si="791"/>
        <v/>
      </c>
      <c r="ET376" s="63" t="str">
        <f t="shared" si="846"/>
        <v/>
      </c>
      <c r="EU376" s="66" t="str">
        <f t="shared" si="913"/>
        <v/>
      </c>
      <c r="EV376" s="69" t="str">
        <f t="shared" si="847"/>
        <v/>
      </c>
      <c r="EW376" s="32"/>
      <c r="EX376" s="121"/>
      <c r="EY376" s="63" t="str">
        <f t="shared" si="792"/>
        <v/>
      </c>
      <c r="EZ376" s="63" t="str">
        <f t="shared" si="848"/>
        <v/>
      </c>
      <c r="FA376" s="66" t="str">
        <f t="shared" si="914"/>
        <v/>
      </c>
      <c r="FB376" s="69" t="str">
        <f t="shared" si="849"/>
        <v/>
      </c>
      <c r="FC376" s="32"/>
      <c r="FD376" s="121"/>
      <c r="FE376" s="63" t="str">
        <f t="shared" si="793"/>
        <v/>
      </c>
      <c r="FF376" s="63" t="str">
        <f t="shared" si="850"/>
        <v/>
      </c>
      <c r="FG376" s="66" t="str">
        <f t="shared" si="915"/>
        <v/>
      </c>
      <c r="FH376" s="69" t="str">
        <f t="shared" si="851"/>
        <v/>
      </c>
      <c r="FI376" s="32"/>
      <c r="FJ376" s="121"/>
      <c r="FK376" s="63" t="str">
        <f t="shared" si="794"/>
        <v/>
      </c>
      <c r="FL376" s="63" t="str">
        <f t="shared" si="852"/>
        <v/>
      </c>
      <c r="FM376" s="66" t="str">
        <f t="shared" si="916"/>
        <v/>
      </c>
      <c r="FN376" s="69" t="str">
        <f t="shared" si="853"/>
        <v/>
      </c>
      <c r="FO376" s="32"/>
      <c r="FP376" s="121"/>
      <c r="FQ376" s="63" t="str">
        <f t="shared" si="795"/>
        <v/>
      </c>
      <c r="FR376" s="63" t="str">
        <f t="shared" si="854"/>
        <v/>
      </c>
      <c r="FS376" s="66" t="str">
        <f t="shared" si="917"/>
        <v/>
      </c>
      <c r="FT376" s="69" t="str">
        <f t="shared" si="855"/>
        <v/>
      </c>
      <c r="FU376" s="32"/>
      <c r="FV376" s="121"/>
      <c r="FW376" s="63" t="str">
        <f t="shared" si="796"/>
        <v/>
      </c>
      <c r="FX376" s="63" t="str">
        <f t="shared" si="856"/>
        <v/>
      </c>
      <c r="FY376" s="66" t="str">
        <f t="shared" si="918"/>
        <v/>
      </c>
      <c r="FZ376" s="69" t="str">
        <f t="shared" si="857"/>
        <v/>
      </c>
      <c r="GA376" s="32"/>
      <c r="GC376" s="8" t="str">
        <f t="shared" si="858"/>
        <v>Dec 2020</v>
      </c>
      <c r="GD376" s="8" t="str">
        <f t="shared" ca="1" si="797"/>
        <v/>
      </c>
      <c r="GT376" s="72">
        <f>IF(GT$9="", "", IF(AND(NOT('Personnel Details'!$N$11=""), $B376&gt;='Personnel Details'!$N$11), 'Personnel Details'!$O$11, IF(AND(NOT('Personnel Details'!$I$11=""), $B376&gt;='Personnel Details'!$I$11), 'Personnel Details'!$J$11, 'Personnel Details'!$E$11)))</f>
        <v>0.8</v>
      </c>
      <c r="GU376" s="60" t="str">
        <f>IF(GT$9="", "", IF(AND(NOT('Personnel Details'!$N$11=""), $B376&gt;='Personnel Details'!$N$11), IF('Personnel Details'!$P$11="","", 'Personnel Details'!$P$11), IF(AND(NOT('Personnel Details'!$I$11=""), $B376&gt;='Personnel Details'!$I$11), IF('Personnel Details'!$K$11="", "", 'Personnel Details'!$K$11), IF('Personnel Details'!$F$11="", "", 'Personnel Details'!$F$11))))</f>
        <v/>
      </c>
      <c r="GV376" s="75">
        <f>IF(GT$9="", "", IF(AND(NOT('Personnel Details'!$N$11=""), $B376&gt;='Personnel Details'!$N$11), 'Personnel Details'!$Q$11, IF(AND(NOT('Personnel Details'!$I$11=""), $B376&gt;='Personnel Details'!$I$11), 'Personnel Details'!$L$11, 'Personnel Details'!$G$11)))</f>
        <v>0</v>
      </c>
      <c r="GW376" s="60">
        <f t="shared" si="859"/>
        <v>0</v>
      </c>
      <c r="GX376" s="54"/>
      <c r="GZ376" s="80">
        <f>IF(GZ$9="", "", IF(AND(NOT('Personnel Details'!$N$12=""), $B376&gt;='Personnel Details'!$N$12), 'Personnel Details'!$O$12, IF(AND(NOT('Personnel Details'!$I$12=""), $B376&gt;='Personnel Details'!$I$12), 'Personnel Details'!$J$12, 'Personnel Details'!$E$12)))</f>
        <v>0.8</v>
      </c>
      <c r="HA376" s="60" t="str">
        <f>IF(GZ$9="", "", IF(AND(NOT('Personnel Details'!$N$12=""), $B376&gt;='Personnel Details'!$N$12), IF('Personnel Details'!$P$12="","", 'Personnel Details'!$P$12), IF(AND(NOT('Personnel Details'!$I$12=""), $B376&gt;='Personnel Details'!$I$12), IF('Personnel Details'!$K$12="", "", 'Personnel Details'!$K$12), IF('Personnel Details'!$F$12="", "", 'Personnel Details'!$F$12))))</f>
        <v/>
      </c>
      <c r="HB376" s="81">
        <f>IF(GZ$9="", "", IF(AND(NOT('Personnel Details'!$N$12=""), $B376&gt;='Personnel Details'!$N$12), 'Personnel Details'!$Q$12, IF(AND(NOT('Personnel Details'!$I$12=""), $B376&gt;='Personnel Details'!$I$12), 'Personnel Details'!$L$12, 'Personnel Details'!$G$12)))</f>
        <v>0</v>
      </c>
      <c r="HC376" s="60">
        <f t="shared" si="860"/>
        <v>0</v>
      </c>
      <c r="HD376" s="54"/>
      <c r="HF376" s="80">
        <f>IF(HF$9="", "", IF(AND(NOT('Personnel Details'!$N$13=""), $B376&gt;='Personnel Details'!$N$13), 'Personnel Details'!$O$13, IF(AND(NOT('Personnel Details'!$I$13=""), $B376&gt;='Personnel Details'!$I$13), 'Personnel Details'!$J$13, 'Personnel Details'!$E$13)))</f>
        <v>0.8</v>
      </c>
      <c r="HG376" s="60" t="str">
        <f>IF(HF$9="", "", IF(AND(NOT('Personnel Details'!$N$13=""), $B376&gt;='Personnel Details'!$N$13), IF('Personnel Details'!$P$13="","", 'Personnel Details'!$P$13), IF(AND(NOT('Personnel Details'!$I$13=""), $B376&gt;='Personnel Details'!$I$13), IF('Personnel Details'!$K$13="", "", 'Personnel Details'!$K$13), IF('Personnel Details'!$F$13="", "", 'Personnel Details'!$F$13))))</f>
        <v/>
      </c>
      <c r="HH376" s="81">
        <f>IF(HF$9="", "", IF(AND(NOT('Personnel Details'!$N$13=""), $B376&gt;='Personnel Details'!$N$13), 'Personnel Details'!$Q$13, IF(AND(NOT('Personnel Details'!$I$13=""), $B376&gt;='Personnel Details'!$I$13), 'Personnel Details'!$L$13, 'Personnel Details'!$G$13)))</f>
        <v>0</v>
      </c>
      <c r="HI376" s="60">
        <f t="shared" si="861"/>
        <v>0</v>
      </c>
      <c r="HJ376" s="54"/>
      <c r="HL376" s="80">
        <f>IF(HL$9="", "", IF(AND(NOT('Personnel Details'!$N$14=""), $B376&gt;='Personnel Details'!$N$14), 'Personnel Details'!$O$14, IF(AND(NOT('Personnel Details'!$I$14=""), $B376&gt;='Personnel Details'!$I$14), 'Personnel Details'!$J$14, 'Personnel Details'!$E$14)))</f>
        <v>0.8</v>
      </c>
      <c r="HM376" s="60">
        <f>IF(HL$9="", "", IF(AND(NOT('Personnel Details'!$N$14=""), $B376&gt;='Personnel Details'!$N$14), IF('Personnel Details'!$P$14="","", 'Personnel Details'!$P$14), IF(AND(NOT('Personnel Details'!$I$14=""), $B376&gt;='Personnel Details'!$I$14), IF('Personnel Details'!$K$14="", "", 'Personnel Details'!$K$14), IF('Personnel Details'!$F$14="", "", 'Personnel Details'!$F$14))))</f>
        <v>2000</v>
      </c>
      <c r="HN376" s="81">
        <f>IF(HL$9="", "", IF(AND(NOT('Personnel Details'!$N$14=""), $B376&gt;='Personnel Details'!$N$14), 'Personnel Details'!$Q$14, IF(AND(NOT('Personnel Details'!$I$14=""), $B376&gt;='Personnel Details'!$I$14), 'Personnel Details'!$L$14, 'Personnel Details'!$G$14)))</f>
        <v>0.85</v>
      </c>
      <c r="HO376" s="60">
        <f t="shared" si="862"/>
        <v>0</v>
      </c>
      <c r="HP376" s="54"/>
      <c r="HR376" s="80" t="str">
        <f>IF(HR$9="", "", IF(AND(NOT('Personnel Details'!$N$15=""), $B376&gt;='Personnel Details'!$N$15), 'Personnel Details'!$O$15, IF(AND(NOT('Personnel Details'!$I$15=""), $B376&gt;='Personnel Details'!$I$15), 'Personnel Details'!$J$15, 'Personnel Details'!$E$15)))</f>
        <v/>
      </c>
      <c r="HS376" s="60" t="str">
        <f>IF(HR$9="", "", IF(AND(NOT('Personnel Details'!$N$15=""), $B376&gt;='Personnel Details'!$N$15), IF('Personnel Details'!$P$15="","", 'Personnel Details'!$P$15), IF(AND(NOT('Personnel Details'!$I$15=""), $B376&gt;='Personnel Details'!$I$15), IF('Personnel Details'!$K$15="", "", 'Personnel Details'!$K$15), IF('Personnel Details'!$F$15="", "", 'Personnel Details'!$F$15))))</f>
        <v/>
      </c>
      <c r="HT376" s="81" t="str">
        <f>IF(HR$9="", "", IF(AND(NOT('Personnel Details'!$N$15=""), $B376&gt;='Personnel Details'!$N$15), 'Personnel Details'!$Q$15, IF(AND(NOT('Personnel Details'!$I$15=""), $B376&gt;='Personnel Details'!$I$15), 'Personnel Details'!$L$15, 'Personnel Details'!$G$15)))</f>
        <v/>
      </c>
      <c r="HU376" s="60">
        <f t="shared" si="863"/>
        <v>0</v>
      </c>
      <c r="HV376" s="54"/>
      <c r="HX376" s="80" t="str">
        <f>IF(HX$9="", "", IF(AND(NOT('Personnel Details'!$N$16=""), $B376&gt;='Personnel Details'!$N$16), 'Personnel Details'!$O$16, IF(AND(NOT('Personnel Details'!$I$16=""), $B376&gt;='Personnel Details'!$I$16), 'Personnel Details'!$J$16, 'Personnel Details'!$E$16)))</f>
        <v/>
      </c>
      <c r="HY376" s="60" t="str">
        <f>IF(HX$9="", "", IF(AND(NOT('Personnel Details'!$N$16=""), $B376&gt;='Personnel Details'!$N$16), IF('Personnel Details'!$P$16="","", 'Personnel Details'!$P$16), IF(AND(NOT('Personnel Details'!$I$16=""), $B376&gt;='Personnel Details'!$I$16), IF('Personnel Details'!$K$16="", "", 'Personnel Details'!$K$16), IF('Personnel Details'!$F$16="", "", 'Personnel Details'!$F$16))))</f>
        <v/>
      </c>
      <c r="HZ376" s="81" t="str">
        <f>IF(HX$9="", "", IF(AND(NOT('Personnel Details'!$N$16=""), $B376&gt;='Personnel Details'!$N$16), 'Personnel Details'!$Q$16, IF(AND(NOT('Personnel Details'!$I$16=""), $B376&gt;='Personnel Details'!$I$16), 'Personnel Details'!$L$16, 'Personnel Details'!$G$16)))</f>
        <v/>
      </c>
      <c r="IA376" s="60">
        <f t="shared" si="864"/>
        <v>0</v>
      </c>
      <c r="IB376" s="54"/>
      <c r="ID376" s="80" t="str">
        <f>IF(ID$9="", "", IF(AND(NOT('Personnel Details'!$N$17=""), $B376&gt;='Personnel Details'!$N$17), 'Personnel Details'!$O$17, IF(AND(NOT('Personnel Details'!$I$17=""), $B376&gt;='Personnel Details'!$I$17), 'Personnel Details'!$J$17, 'Personnel Details'!$E$17)))</f>
        <v/>
      </c>
      <c r="IE376" s="60" t="str">
        <f>IF(ID$9="", "", IF(AND(NOT('Personnel Details'!$N$17=""), $B376&gt;='Personnel Details'!$N$17), IF('Personnel Details'!$P$17="","", 'Personnel Details'!$P$17), IF(AND(NOT('Personnel Details'!$I$17=""), $B376&gt;='Personnel Details'!$I$17), IF('Personnel Details'!$K$17="", "", 'Personnel Details'!$K$17), IF('Personnel Details'!$F$17="", "", 'Personnel Details'!$F$17))))</f>
        <v/>
      </c>
      <c r="IF376" s="81" t="str">
        <f>IF(ID$9="", "", IF(AND(NOT('Personnel Details'!$N$17=""), $B376&gt;='Personnel Details'!$N$17), 'Personnel Details'!$Q$17, IF(AND(NOT('Personnel Details'!$I$17=""), $B376&gt;='Personnel Details'!$I$17), 'Personnel Details'!$L$17, 'Personnel Details'!$G$17)))</f>
        <v/>
      </c>
      <c r="IG376" s="60">
        <f t="shared" si="865"/>
        <v>0</v>
      </c>
      <c r="IH376" s="54"/>
      <c r="IJ376" s="80" t="str">
        <f>IF(IJ$9="", "", IF(AND(NOT('Personnel Details'!$N$18=""), $B376&gt;='Personnel Details'!$N$18), 'Personnel Details'!$O$18, IF(AND(NOT('Personnel Details'!$I$18=""), $B376&gt;='Personnel Details'!$I$18), 'Personnel Details'!$J$18, 'Personnel Details'!$E$18)))</f>
        <v/>
      </c>
      <c r="IK376" s="60" t="str">
        <f>IF(IJ$9="", "", IF(AND(NOT('Personnel Details'!$N$18=""), $B376&gt;='Personnel Details'!$N$18), IF('Personnel Details'!$P$18="","", 'Personnel Details'!$P$18), IF(AND(NOT('Personnel Details'!$I$18=""), $B376&gt;='Personnel Details'!$I$18), IF('Personnel Details'!$K$18="", "", 'Personnel Details'!$K$18), IF('Personnel Details'!$F$18="", "", 'Personnel Details'!$F$18))))</f>
        <v/>
      </c>
      <c r="IL376" s="81" t="str">
        <f>IF(IJ$9="", "", IF(AND(NOT('Personnel Details'!$N$18=""), $B376&gt;='Personnel Details'!$N$18), 'Personnel Details'!$Q$18, IF(AND(NOT('Personnel Details'!$I$18=""), $B376&gt;='Personnel Details'!$I$18), 'Personnel Details'!$L$18, 'Personnel Details'!$G$18)))</f>
        <v/>
      </c>
      <c r="IM376" s="60">
        <f t="shared" si="866"/>
        <v>0</v>
      </c>
      <c r="IN376" s="54"/>
      <c r="IP376" s="80" t="str">
        <f>IF(IP$9="", "", IF(AND(NOT('Personnel Details'!$N$19=""), $B376&gt;='Personnel Details'!$N$19), 'Personnel Details'!$O$19, IF(AND(NOT('Personnel Details'!$I$19=""), $B376&gt;='Personnel Details'!$I$19), 'Personnel Details'!$J$19, 'Personnel Details'!$E$19)))</f>
        <v/>
      </c>
      <c r="IQ376" s="60" t="str">
        <f>IF(IP$9="", "", IF(AND(NOT('Personnel Details'!$N$19=""), $B376&gt;='Personnel Details'!$N$19), IF('Personnel Details'!$P$19="","", 'Personnel Details'!$P$19), IF(AND(NOT('Personnel Details'!$I$19=""), $B376&gt;='Personnel Details'!$I$19), IF('Personnel Details'!$K$19="", "", 'Personnel Details'!$K$19), IF('Personnel Details'!$F$19="", "", 'Personnel Details'!$F$19))))</f>
        <v/>
      </c>
      <c r="IR376" s="81" t="str">
        <f>IF(IP$9="", "", IF(AND(NOT('Personnel Details'!$N$19=""), $B376&gt;='Personnel Details'!$N$19), 'Personnel Details'!$Q$19, IF(AND(NOT('Personnel Details'!$I$19=""), $B376&gt;='Personnel Details'!$I$19), 'Personnel Details'!$L$19, 'Personnel Details'!$G$19)))</f>
        <v/>
      </c>
      <c r="IS376" s="60">
        <f t="shared" si="867"/>
        <v>0</v>
      </c>
      <c r="IT376" s="54"/>
      <c r="IV376" s="80" t="str">
        <f>IF(IV$9="", "", IF(AND(NOT('Personnel Details'!$N$20=""), $B376&gt;='Personnel Details'!$N$20), 'Personnel Details'!$O$20, IF(AND(NOT('Personnel Details'!$I$20=""), $B376&gt;='Personnel Details'!$I$20), 'Personnel Details'!$J$20, 'Personnel Details'!$E$20)))</f>
        <v/>
      </c>
      <c r="IW376" s="60" t="str">
        <f>IF(IV$9="", "", IF(AND(NOT('Personnel Details'!$N$20=""), $B376&gt;='Personnel Details'!$N$20), IF('Personnel Details'!$P$20="","", 'Personnel Details'!$P$20), IF(AND(NOT('Personnel Details'!$I$20=""), $B376&gt;='Personnel Details'!$I$20), IF('Personnel Details'!$K$20="", "", 'Personnel Details'!$K$20), IF('Personnel Details'!$F$20="", "", 'Personnel Details'!$F$20))))</f>
        <v/>
      </c>
      <c r="IX376" s="81" t="str">
        <f>IF(IV$9="", "", IF(AND(NOT('Personnel Details'!$N$20=""), $B376&gt;='Personnel Details'!$N$20), 'Personnel Details'!$Q$20, IF(AND(NOT('Personnel Details'!$I$20=""), $B376&gt;='Personnel Details'!$I$20), 'Personnel Details'!$L$20, 'Personnel Details'!$G$20)))</f>
        <v/>
      </c>
      <c r="IY376" s="60">
        <f t="shared" si="868"/>
        <v>0</v>
      </c>
      <c r="IZ376" s="54"/>
      <c r="JB376" s="80" t="str">
        <f>IF(JB$9="", "", IF(AND(NOT('Personnel Details'!$N$21=""), $B376&gt;='Personnel Details'!$N$21), 'Personnel Details'!$O$21, IF(AND(NOT('Personnel Details'!$I$21=""), $B376&gt;='Personnel Details'!$I$21), 'Personnel Details'!$J$21, 'Personnel Details'!$E$21)))</f>
        <v/>
      </c>
      <c r="JC376" s="60" t="str">
        <f>IF(JB$9="", "", IF(AND(NOT('Personnel Details'!$N$21=""), $B376&gt;='Personnel Details'!$N$21), IF('Personnel Details'!$P$21="","", 'Personnel Details'!$P$21), IF(AND(NOT('Personnel Details'!$I$21=""), $B376&gt;='Personnel Details'!$I$21), IF('Personnel Details'!$K$21="", "", 'Personnel Details'!$K$21), IF('Personnel Details'!$F$21="", "", 'Personnel Details'!$F$21))))</f>
        <v/>
      </c>
      <c r="JD376" s="81" t="str">
        <f>IF(JB$9="", "", IF(AND(NOT('Personnel Details'!$N$21=""), $B376&gt;='Personnel Details'!$N$21), 'Personnel Details'!$Q$21, IF(AND(NOT('Personnel Details'!$I$21=""), $B376&gt;='Personnel Details'!$I$21), 'Personnel Details'!$L$21, 'Personnel Details'!$G$21)))</f>
        <v/>
      </c>
      <c r="JE376" s="60">
        <f t="shared" si="869"/>
        <v>0</v>
      </c>
      <c r="JF376" s="54"/>
      <c r="JH376" s="80" t="str">
        <f>IF(JH$9="", "", IF(AND(NOT('Personnel Details'!$N$22=""), $B376&gt;='Personnel Details'!$N$22), 'Personnel Details'!$O$22, IF(AND(NOT('Personnel Details'!$I$22=""), $B376&gt;='Personnel Details'!$I$22), 'Personnel Details'!$J$22, 'Personnel Details'!$E$22)))</f>
        <v/>
      </c>
      <c r="JI376" s="60" t="str">
        <f>IF(JH$9="", "", IF(AND(NOT('Personnel Details'!$N$22=""), $B376&gt;='Personnel Details'!$N$22), IF('Personnel Details'!$P$22="","", 'Personnel Details'!$P$22), IF(AND(NOT('Personnel Details'!$I$22=""), $B376&gt;='Personnel Details'!$I$22), IF('Personnel Details'!$K$22="", "", 'Personnel Details'!$K$22), IF('Personnel Details'!$F$22="", "", 'Personnel Details'!$F$22))))</f>
        <v/>
      </c>
      <c r="JJ376" s="81" t="str">
        <f>IF(JH$9="", "", IF(AND(NOT('Personnel Details'!$N$22=""), $B376&gt;='Personnel Details'!$N$22), 'Personnel Details'!$Q$22, IF(AND(NOT('Personnel Details'!$I$22=""), $B376&gt;='Personnel Details'!$I$22), 'Personnel Details'!$L$22, 'Personnel Details'!$G$22)))</f>
        <v/>
      </c>
      <c r="JK376" s="60">
        <f t="shared" si="870"/>
        <v>0</v>
      </c>
      <c r="JL376" s="54"/>
      <c r="JN376" s="80" t="str">
        <f>IF(JN$9="", "", IF(AND(NOT('Personnel Details'!$N$23=""), $B376&gt;='Personnel Details'!$N$23), 'Personnel Details'!$O$23, IF(AND(NOT('Personnel Details'!$I$23=""), $B376&gt;='Personnel Details'!$I$23), 'Personnel Details'!$J$23, 'Personnel Details'!$E$23)))</f>
        <v/>
      </c>
      <c r="JO376" s="60" t="str">
        <f>IF(JN$9="", "", IF(AND(NOT('Personnel Details'!$N$23=""), $B376&gt;='Personnel Details'!$N$23), IF('Personnel Details'!$P$23="","", 'Personnel Details'!$P$23), IF(AND(NOT('Personnel Details'!$I$23=""), $B376&gt;='Personnel Details'!$I$23), IF('Personnel Details'!$K$23="", "", 'Personnel Details'!$K$23), IF('Personnel Details'!$F$23="", "", 'Personnel Details'!$F$23))))</f>
        <v/>
      </c>
      <c r="JP376" s="81" t="str">
        <f>IF(JN$9="", "", IF(AND(NOT('Personnel Details'!$N$23=""), $B376&gt;='Personnel Details'!$N$23), 'Personnel Details'!$Q$23, IF(AND(NOT('Personnel Details'!$I$23=""), $B376&gt;='Personnel Details'!$I$23), 'Personnel Details'!$L$23, 'Personnel Details'!$G$23)))</f>
        <v/>
      </c>
      <c r="JQ376" s="60">
        <f t="shared" si="871"/>
        <v>0</v>
      </c>
      <c r="JR376" s="54"/>
      <c r="JT376" s="80" t="str">
        <f>IF(JT$9="", "", IF(AND(NOT('Personnel Details'!$N$24=""), $B376&gt;='Personnel Details'!$N$24), 'Personnel Details'!$O$24, IF(AND(NOT('Personnel Details'!$I$24=""), $B376&gt;='Personnel Details'!$I$24), 'Personnel Details'!$J$24, 'Personnel Details'!$E$24)))</f>
        <v/>
      </c>
      <c r="JU376" s="60" t="str">
        <f>IF(JT$9="", "", IF(AND(NOT('Personnel Details'!$N$24=""), $B376&gt;='Personnel Details'!$N$24), IF('Personnel Details'!$P$24="","", 'Personnel Details'!$P$24), IF(AND(NOT('Personnel Details'!$I$24=""), $B376&gt;='Personnel Details'!$I$24), IF('Personnel Details'!$K$24="", "", 'Personnel Details'!$K$24), IF('Personnel Details'!$F$24="", "", 'Personnel Details'!$F$24))))</f>
        <v/>
      </c>
      <c r="JV376" s="81" t="str">
        <f>IF(JT$9="", "", IF(AND(NOT('Personnel Details'!$N$24=""), $B376&gt;='Personnel Details'!$N$24), 'Personnel Details'!$Q$24, IF(AND(NOT('Personnel Details'!$I$24=""), $B376&gt;='Personnel Details'!$I$24), 'Personnel Details'!$L$24, 'Personnel Details'!$G$24)))</f>
        <v/>
      </c>
      <c r="JW376" s="60">
        <f t="shared" si="872"/>
        <v>0</v>
      </c>
      <c r="JX376" s="54"/>
      <c r="JZ376" s="80" t="str">
        <f>IF(JZ$9="", "", IF(AND(NOT('Personnel Details'!$N$25=""), $B376&gt;='Personnel Details'!$N$25), 'Personnel Details'!$O$25, IF(AND(NOT('Personnel Details'!$I$25=""), $B376&gt;='Personnel Details'!$I$25), 'Personnel Details'!$J$25, 'Personnel Details'!$E$25)))</f>
        <v/>
      </c>
      <c r="KA376" s="60" t="str">
        <f>IF(JZ$9="", "", IF(AND(NOT('Personnel Details'!$N$25=""), $B376&gt;='Personnel Details'!$N$25), IF('Personnel Details'!$P$25="","", 'Personnel Details'!$P$25), IF(AND(NOT('Personnel Details'!$I$25=""), $B376&gt;='Personnel Details'!$I$25), IF('Personnel Details'!$K$25="", "", 'Personnel Details'!$K$25), IF('Personnel Details'!$F$25="", "", 'Personnel Details'!$F$25))))</f>
        <v/>
      </c>
      <c r="KB376" s="81" t="str">
        <f>IF(JZ$9="", "", IF(AND(NOT('Personnel Details'!$N$25=""), $B376&gt;='Personnel Details'!$N$25), 'Personnel Details'!$Q$25, IF(AND(NOT('Personnel Details'!$I$25=""), $B376&gt;='Personnel Details'!$I$25), 'Personnel Details'!$L$25, 'Personnel Details'!$G$25)))</f>
        <v/>
      </c>
      <c r="KC376" s="60">
        <f t="shared" si="873"/>
        <v>0</v>
      </c>
      <c r="KD376" s="54"/>
      <c r="KF376" s="80" t="str">
        <f>IF(KF$9="", "", IF(AND(NOT('Personnel Details'!$N$26=""), $B376&gt;='Personnel Details'!$N$26), 'Personnel Details'!$O$26, IF(AND(NOT('Personnel Details'!$I$26=""), $B376&gt;='Personnel Details'!$I$26), 'Personnel Details'!$J$26, 'Personnel Details'!$E$26)))</f>
        <v/>
      </c>
      <c r="KG376" s="60" t="str">
        <f>IF(KF$9="", "", IF(AND(NOT('Personnel Details'!$N$26=""), $B376&gt;='Personnel Details'!$N$26), IF('Personnel Details'!$P$26="","", 'Personnel Details'!$P$26), IF(AND(NOT('Personnel Details'!$I$26=""), $B376&gt;='Personnel Details'!$I$26), IF('Personnel Details'!$K$26="", "", 'Personnel Details'!$K$26), IF('Personnel Details'!$F$26="", "", 'Personnel Details'!$F$26))))</f>
        <v/>
      </c>
      <c r="KH376" s="81" t="str">
        <f>IF(KF$9="", "", IF(AND(NOT('Personnel Details'!$N$26=""), $B376&gt;='Personnel Details'!$N$26), 'Personnel Details'!$Q$26, IF(AND(NOT('Personnel Details'!$I$26=""), $B376&gt;='Personnel Details'!$I$26), 'Personnel Details'!$L$26, 'Personnel Details'!$G$26)))</f>
        <v/>
      </c>
      <c r="KI376" s="60">
        <f t="shared" si="874"/>
        <v>0</v>
      </c>
      <c r="KJ376" s="54"/>
      <c r="KL376" s="80" t="str">
        <f>IF(KL$9="", "", IF(AND(NOT('Personnel Details'!$N$27=""), $B376&gt;='Personnel Details'!$N$27), 'Personnel Details'!$O$27, IF(AND(NOT('Personnel Details'!$I$27=""), $B376&gt;='Personnel Details'!$I$27), 'Personnel Details'!$J$27, 'Personnel Details'!$E$27)))</f>
        <v/>
      </c>
      <c r="KM376" s="60" t="str">
        <f>IF(KL$9="", "", IF(AND(NOT('Personnel Details'!$N$27=""), $B376&gt;='Personnel Details'!$N$27), IF('Personnel Details'!$P$27="","", 'Personnel Details'!$P$27), IF(AND(NOT('Personnel Details'!$I$27=""), $B376&gt;='Personnel Details'!$I$27), IF('Personnel Details'!$K$27="", "", 'Personnel Details'!$K$27), IF('Personnel Details'!$F$27="", "", 'Personnel Details'!$F$27))))</f>
        <v/>
      </c>
      <c r="KN376" s="81" t="str">
        <f>IF(KL$9="", "", IF(AND(NOT('Personnel Details'!$N$27=""), $B376&gt;='Personnel Details'!$N$27), 'Personnel Details'!$Q$27, IF(AND(NOT('Personnel Details'!$I$27=""), $B376&gt;='Personnel Details'!$I$27), 'Personnel Details'!$L$27, 'Personnel Details'!$G$27)))</f>
        <v/>
      </c>
      <c r="KO376" s="60">
        <f t="shared" si="875"/>
        <v>0</v>
      </c>
      <c r="KP376" s="54"/>
      <c r="KR376" s="80" t="str">
        <f>IF(KR$9="", "", IF(AND(NOT('Personnel Details'!$N$28=""), $B376&gt;='Personnel Details'!$N$28), 'Personnel Details'!$O$28, IF(AND(NOT('Personnel Details'!$I$28=""), $B376&gt;='Personnel Details'!$I$28), 'Personnel Details'!$J$28, 'Personnel Details'!$E$28)))</f>
        <v/>
      </c>
      <c r="KS376" s="60" t="str">
        <f>IF(KR$9="", "", IF(AND(NOT('Personnel Details'!$N$28=""), $B376&gt;='Personnel Details'!$N$28), IF('Personnel Details'!$P$28="","", 'Personnel Details'!$P$28), IF(AND(NOT('Personnel Details'!$I$28=""), $B376&gt;='Personnel Details'!$I$28), IF('Personnel Details'!$K$28="", "", 'Personnel Details'!$K$28), IF('Personnel Details'!$F$28="", "", 'Personnel Details'!$F$28))))</f>
        <v/>
      </c>
      <c r="KT376" s="81" t="str">
        <f>IF(KR$9="", "", IF(AND(NOT('Personnel Details'!$N$28=""), $B376&gt;='Personnel Details'!$N$28), 'Personnel Details'!$Q$28, IF(AND(NOT('Personnel Details'!$I$28=""), $B376&gt;='Personnel Details'!$I$28), 'Personnel Details'!$L$28, 'Personnel Details'!$G$28)))</f>
        <v/>
      </c>
      <c r="KU376" s="60">
        <f t="shared" si="876"/>
        <v>0</v>
      </c>
      <c r="KV376" s="54"/>
      <c r="KX376" s="80" t="str">
        <f>IF(KX$9="", "", IF(AND(NOT('Personnel Details'!$N$29=""), $B376&gt;='Personnel Details'!$N$29), 'Personnel Details'!$O$29, IF(AND(NOT('Personnel Details'!$I$29=""), $B376&gt;='Personnel Details'!$I$29), 'Personnel Details'!$J$29, 'Personnel Details'!$E$29)))</f>
        <v/>
      </c>
      <c r="KY376" s="60" t="str">
        <f>IF(KX$9="", "", IF(AND(NOT('Personnel Details'!$N$29=""), $B376&gt;='Personnel Details'!$N$29), IF('Personnel Details'!$P$29="","", 'Personnel Details'!$P$29), IF(AND(NOT('Personnel Details'!$I$29=""), $B376&gt;='Personnel Details'!$I$29), IF('Personnel Details'!$K$29="", "", 'Personnel Details'!$K$29), IF('Personnel Details'!$F$29="", "", 'Personnel Details'!$F$29))))</f>
        <v/>
      </c>
      <c r="KZ376" s="81" t="str">
        <f>IF(KX$9="", "", IF(AND(NOT('Personnel Details'!$N$29=""), $B376&gt;='Personnel Details'!$N$29), 'Personnel Details'!$Q$29, IF(AND(NOT('Personnel Details'!$I$29=""), $B376&gt;='Personnel Details'!$I$29), 'Personnel Details'!$L$29, 'Personnel Details'!$G$29)))</f>
        <v/>
      </c>
      <c r="LA376" s="60">
        <f t="shared" si="877"/>
        <v>0</v>
      </c>
      <c r="LB376" s="54"/>
      <c r="LD376" s="80" t="str">
        <f>IF(LD$9="", "", IF(AND(NOT('Personnel Details'!$N$30=""), $B376&gt;='Personnel Details'!$N$30), 'Personnel Details'!$O$30, IF(AND(NOT('Personnel Details'!$I$30=""), $B376&gt;='Personnel Details'!$I$30), 'Personnel Details'!$J$30, 'Personnel Details'!$E$30)))</f>
        <v/>
      </c>
      <c r="LE376" s="60" t="str">
        <f>IF(LD$9="", "", IF(AND(NOT('Personnel Details'!$N$30=""), $B376&gt;='Personnel Details'!$N$30), IF('Personnel Details'!$P$30="","", 'Personnel Details'!$P$30), IF(AND(NOT('Personnel Details'!$I$30=""), $B376&gt;='Personnel Details'!$I$30), IF('Personnel Details'!$K$30="", "", 'Personnel Details'!$K$30), IF('Personnel Details'!$F$30="", "", 'Personnel Details'!$F$30))))</f>
        <v/>
      </c>
      <c r="LF376" s="81" t="str">
        <f>IF(LD$9="", "", IF(AND(NOT('Personnel Details'!$N$30=""), $B376&gt;='Personnel Details'!$N$30), 'Personnel Details'!$Q$30, IF(AND(NOT('Personnel Details'!$I$30=""), $B376&gt;='Personnel Details'!$I$30), 'Personnel Details'!$L$30, 'Personnel Details'!$G$30)))</f>
        <v/>
      </c>
      <c r="LG376" s="60">
        <f t="shared" si="878"/>
        <v>0</v>
      </c>
      <c r="LH376" s="54"/>
      <c r="LJ376" s="80" t="str">
        <f>IF(LJ$9="", "", IF(AND(NOT('Personnel Details'!$N$31=""), $B376&gt;='Personnel Details'!$N$31), 'Personnel Details'!$O$31, IF(AND(NOT('Personnel Details'!$I$31=""), $B376&gt;='Personnel Details'!$I$31), 'Personnel Details'!$J$31, 'Personnel Details'!$E$31)))</f>
        <v/>
      </c>
      <c r="LK376" s="60" t="str">
        <f>IF(LJ$9="", "", IF(AND(NOT('Personnel Details'!$N$31=""), $B376&gt;='Personnel Details'!$N$31), IF('Personnel Details'!$P$31="","", 'Personnel Details'!$P$31), IF(AND(NOT('Personnel Details'!$I$31=""), $B376&gt;='Personnel Details'!$I$31), IF('Personnel Details'!$K$31="", "", 'Personnel Details'!$K$31), IF('Personnel Details'!$F$31="", "", 'Personnel Details'!$F$31))))</f>
        <v/>
      </c>
      <c r="LL376" s="81" t="str">
        <f>IF(LJ$9="", "", IF(AND(NOT('Personnel Details'!$N$31=""), $B376&gt;='Personnel Details'!$N$31), 'Personnel Details'!$Q$31, IF(AND(NOT('Personnel Details'!$I$31=""), $B376&gt;='Personnel Details'!$I$31), 'Personnel Details'!$L$31, 'Personnel Details'!$G$31)))</f>
        <v/>
      </c>
      <c r="LM376" s="60">
        <f t="shared" si="879"/>
        <v>0</v>
      </c>
      <c r="LN376" s="54"/>
      <c r="LP376" s="80" t="str">
        <f>IF(LP$9="", "", IF(AND(NOT('Personnel Details'!$N$32=""), $B376&gt;='Personnel Details'!$N$32), 'Personnel Details'!$O$32, IF(AND(NOT('Personnel Details'!$I$32=""), $B376&gt;='Personnel Details'!$I$32), 'Personnel Details'!$J$32, 'Personnel Details'!$E$32)))</f>
        <v/>
      </c>
      <c r="LQ376" s="60" t="str">
        <f>IF(LP$9="", "", IF(AND(NOT('Personnel Details'!$N$32=""), $B376&gt;='Personnel Details'!$N$32), IF('Personnel Details'!$P$32="","", 'Personnel Details'!$P$32), IF(AND(NOT('Personnel Details'!$I$32=""), $B376&gt;='Personnel Details'!$I$32), IF('Personnel Details'!$K$32="", "", 'Personnel Details'!$K$32), IF('Personnel Details'!$F$32="", "", 'Personnel Details'!$F$32))))</f>
        <v/>
      </c>
      <c r="LR376" s="81" t="str">
        <f>IF(LP$9="", "", IF(AND(NOT('Personnel Details'!$N$32=""), $B376&gt;='Personnel Details'!$N$32), 'Personnel Details'!$Q$32, IF(AND(NOT('Personnel Details'!$I$32=""), $B376&gt;='Personnel Details'!$I$32), 'Personnel Details'!$L$32, 'Personnel Details'!$G$32)))</f>
        <v/>
      </c>
      <c r="LS376" s="60">
        <f t="shared" si="880"/>
        <v>0</v>
      </c>
      <c r="LT376" s="54"/>
      <c r="LV376" s="80" t="str">
        <f>IF(LV$9="", "", IF(AND(NOT('Personnel Details'!$N$33=""), $B376&gt;='Personnel Details'!$N$33), 'Personnel Details'!$O$33, IF(AND(NOT('Personnel Details'!$I$33=""), $B376&gt;='Personnel Details'!$I$33), 'Personnel Details'!$J$33, 'Personnel Details'!$E$33)))</f>
        <v/>
      </c>
      <c r="LW376" s="60" t="str">
        <f>IF(LV$9="", "", IF(AND(NOT('Personnel Details'!$N$33=""), $B376&gt;='Personnel Details'!$N$33), IF('Personnel Details'!$P$33="","", 'Personnel Details'!$P$33), IF(AND(NOT('Personnel Details'!$I$33=""), $B376&gt;='Personnel Details'!$I$33), IF('Personnel Details'!$K$33="", "", 'Personnel Details'!$K$33), IF('Personnel Details'!$F$33="", "", 'Personnel Details'!$F$33))))</f>
        <v/>
      </c>
      <c r="LX376" s="81" t="str">
        <f>IF(LV$9="", "", IF(AND(NOT('Personnel Details'!$N$33=""), $B376&gt;='Personnel Details'!$N$33), 'Personnel Details'!$Q$33, IF(AND(NOT('Personnel Details'!$I$33=""), $B376&gt;='Personnel Details'!$I$33), 'Personnel Details'!$L$33, 'Personnel Details'!$G$33)))</f>
        <v/>
      </c>
      <c r="LY376" s="60">
        <f t="shared" si="881"/>
        <v>0</v>
      </c>
      <c r="LZ376" s="54"/>
      <c r="MB376" s="80" t="str">
        <f>IF(MB$9="", "", IF(AND(NOT('Personnel Details'!$N$34=""), $B376&gt;='Personnel Details'!$N$34), 'Personnel Details'!$O$34, IF(AND(NOT('Personnel Details'!$I$34=""), $B376&gt;='Personnel Details'!$I$34), 'Personnel Details'!$J$34, 'Personnel Details'!$E$34)))</f>
        <v/>
      </c>
      <c r="MC376" s="60" t="str">
        <f>IF(MB$9="", "", IF(AND(NOT('Personnel Details'!$N$34=""), $B376&gt;='Personnel Details'!$N$34), IF('Personnel Details'!$P$34="","", 'Personnel Details'!$P$34), IF(AND(NOT('Personnel Details'!$I$34=""), $B376&gt;='Personnel Details'!$I$34), IF('Personnel Details'!$K$34="", "", 'Personnel Details'!$K$34), IF('Personnel Details'!$F$34="", "", 'Personnel Details'!$F$34))))</f>
        <v/>
      </c>
      <c r="MD376" s="81" t="str">
        <f>IF(MB$9="", "", IF(AND(NOT('Personnel Details'!$N$34=""), $B376&gt;='Personnel Details'!$N$34), 'Personnel Details'!$Q$34, IF(AND(NOT('Personnel Details'!$I$34=""), $B376&gt;='Personnel Details'!$I$34), 'Personnel Details'!$L$34, 'Personnel Details'!$G$34)))</f>
        <v/>
      </c>
      <c r="ME376" s="60">
        <f t="shared" si="882"/>
        <v>0</v>
      </c>
      <c r="MF376" s="54"/>
      <c r="MH376" s="80" t="str">
        <f>IF(MH$9="", "", IF(AND(NOT('Personnel Details'!$N$35=""), $B376&gt;='Personnel Details'!$N$35), 'Personnel Details'!$O$35, IF(AND(NOT('Personnel Details'!$I$35=""), $B376&gt;='Personnel Details'!$I$35), 'Personnel Details'!$J$35, 'Personnel Details'!$E$35)))</f>
        <v/>
      </c>
      <c r="MI376" s="60" t="str">
        <f>IF(MH$9="", "", IF(AND(NOT('Personnel Details'!$N$35=""), $B376&gt;='Personnel Details'!$N$35), IF('Personnel Details'!$P$35="","", 'Personnel Details'!$P$35), IF(AND(NOT('Personnel Details'!$I$35=""), $B376&gt;='Personnel Details'!$I$35), IF('Personnel Details'!$K$35="", "", 'Personnel Details'!$K$35), IF('Personnel Details'!$F$35="", "", 'Personnel Details'!$F$35))))</f>
        <v/>
      </c>
      <c r="MJ376" s="81" t="str">
        <f>IF(MH$9="", "", IF(AND(NOT('Personnel Details'!$N$35=""), $B376&gt;='Personnel Details'!$N$35), 'Personnel Details'!$Q$35, IF(AND(NOT('Personnel Details'!$I$35=""), $B376&gt;='Personnel Details'!$I$35), 'Personnel Details'!$L$35, 'Personnel Details'!$G$35)))</f>
        <v/>
      </c>
      <c r="MK376" s="60">
        <f t="shared" si="883"/>
        <v>0</v>
      </c>
      <c r="ML376" s="54"/>
      <c r="MN376" s="80" t="str">
        <f>IF(MN$9="", "", IF(AND(NOT('Personnel Details'!$N$36=""), $B376&gt;='Personnel Details'!$N$36), 'Personnel Details'!$O$36, IF(AND(NOT('Personnel Details'!$I$36=""), $B376&gt;='Personnel Details'!$I$36), 'Personnel Details'!$J$36, 'Personnel Details'!$E$36)))</f>
        <v/>
      </c>
      <c r="MO376" s="60" t="str">
        <f>IF(MN$9="", "", IF(AND(NOT('Personnel Details'!$N$36=""), $B376&gt;='Personnel Details'!$N$36), IF('Personnel Details'!$P$36="","", 'Personnel Details'!$P$36), IF(AND(NOT('Personnel Details'!$I$36=""), $B376&gt;='Personnel Details'!$I$36), IF('Personnel Details'!$K$36="", "", 'Personnel Details'!$K$36), IF('Personnel Details'!$F$36="", "", 'Personnel Details'!$F$36))))</f>
        <v/>
      </c>
      <c r="MP376" s="81" t="str">
        <f>IF(MN$9="", "", IF(AND(NOT('Personnel Details'!$N$36=""), $B376&gt;='Personnel Details'!$N$36), 'Personnel Details'!$Q$36, IF(AND(NOT('Personnel Details'!$I$36=""), $B376&gt;='Personnel Details'!$I$36), 'Personnel Details'!$L$36, 'Personnel Details'!$G$36)))</f>
        <v/>
      </c>
      <c r="MQ376" s="60">
        <f t="shared" si="884"/>
        <v>0</v>
      </c>
      <c r="MR376" s="54"/>
      <c r="MT376" s="80" t="str">
        <f>IF(MT$9="", "", IF(AND(NOT('Personnel Details'!$N$37=""), $B376&gt;='Personnel Details'!$N$37), 'Personnel Details'!$O$37, IF(AND(NOT('Personnel Details'!$I$37=""), $B376&gt;='Personnel Details'!$I$37), 'Personnel Details'!$J$37, 'Personnel Details'!$E$37)))</f>
        <v/>
      </c>
      <c r="MU376" s="60" t="str">
        <f>IF(MT$9="", "", IF(AND(NOT('Personnel Details'!$N$37=""), $B376&gt;='Personnel Details'!$N$37), IF('Personnel Details'!$P$37="","", 'Personnel Details'!$P$37), IF(AND(NOT('Personnel Details'!$I$37=""), $B376&gt;='Personnel Details'!$I$37), IF('Personnel Details'!$K$37="", "", 'Personnel Details'!$K$37), IF('Personnel Details'!$F$37="", "", 'Personnel Details'!$F$37))))</f>
        <v/>
      </c>
      <c r="MV376" s="81" t="str">
        <f>IF(MT$9="", "", IF(AND(NOT('Personnel Details'!$N$37=""), $B376&gt;='Personnel Details'!$N$37), 'Personnel Details'!$Q$37, IF(AND(NOT('Personnel Details'!$I$37=""), $B376&gt;='Personnel Details'!$I$37), 'Personnel Details'!$L$37, 'Personnel Details'!$G$37)))</f>
        <v/>
      </c>
      <c r="MW376" s="60">
        <f t="shared" si="885"/>
        <v>0</v>
      </c>
      <c r="MX376" s="54"/>
      <c r="MZ376" s="80" t="str">
        <f>IF(MZ$9="", "", IF(AND(NOT('Personnel Details'!$N$38=""), $B376&gt;='Personnel Details'!$N$38), 'Personnel Details'!$O$38, IF(AND(NOT('Personnel Details'!$I$38=""), $B376&gt;='Personnel Details'!$I$38), 'Personnel Details'!$J$38, 'Personnel Details'!$E$38)))</f>
        <v/>
      </c>
      <c r="NA376" s="60" t="str">
        <f>IF(MZ$9="", "", IF(AND(NOT('Personnel Details'!$N$38=""), $B376&gt;='Personnel Details'!$N$38), IF('Personnel Details'!$P$38="","", 'Personnel Details'!$P$38), IF(AND(NOT('Personnel Details'!$I$38=""), $B376&gt;='Personnel Details'!$I$38), IF('Personnel Details'!$K$38="", "", 'Personnel Details'!$K$38), IF('Personnel Details'!$F$38="", "", 'Personnel Details'!$F$38))))</f>
        <v/>
      </c>
      <c r="NB376" s="81" t="str">
        <f>IF(MZ$9="", "", IF(AND(NOT('Personnel Details'!$N$38=""), $B376&gt;='Personnel Details'!$N$38), 'Personnel Details'!$Q$38, IF(AND(NOT('Personnel Details'!$I$38=""), $B376&gt;='Personnel Details'!$I$38), 'Personnel Details'!$L$38, 'Personnel Details'!$G$38)))</f>
        <v/>
      </c>
      <c r="NC376" s="60">
        <f t="shared" si="886"/>
        <v>0</v>
      </c>
      <c r="ND376" s="54"/>
      <c r="NF376" s="80" t="str">
        <f>IF(NF$9="", "", IF(AND(NOT('Personnel Details'!$N$39=""), $B376&gt;='Personnel Details'!$N$39), 'Personnel Details'!$O$39, IF(AND(NOT('Personnel Details'!$I$39=""), $B376&gt;='Personnel Details'!$I$39), 'Personnel Details'!$J$39, 'Personnel Details'!$E$39)))</f>
        <v/>
      </c>
      <c r="NG376" s="60" t="str">
        <f>IF(NF$9="", "", IF(AND(NOT('Personnel Details'!$N$39=""), $B376&gt;='Personnel Details'!$N$39), IF('Personnel Details'!$P$39="","", 'Personnel Details'!$P$39), IF(AND(NOT('Personnel Details'!$I$39=""), $B376&gt;='Personnel Details'!$I$39), IF('Personnel Details'!$K$39="", "", 'Personnel Details'!$K$39), IF('Personnel Details'!$F$39="", "", 'Personnel Details'!$F$39))))</f>
        <v/>
      </c>
      <c r="NH376" s="81" t="str">
        <f>IF(NF$9="", "", IF(AND(NOT('Personnel Details'!$N$39=""), $B376&gt;='Personnel Details'!$N$39), 'Personnel Details'!$Q$39, IF(AND(NOT('Personnel Details'!$I$39=""), $B376&gt;='Personnel Details'!$I$39), 'Personnel Details'!$L$39, 'Personnel Details'!$G$39)))</f>
        <v/>
      </c>
      <c r="NI376" s="60">
        <f t="shared" si="887"/>
        <v>0</v>
      </c>
      <c r="NJ376" s="54"/>
      <c r="NL376" s="80" t="str">
        <f>IF(NL$9="", "", IF(AND(NOT('Personnel Details'!$N$40=""), $B376&gt;='Personnel Details'!$N$40), 'Personnel Details'!$O$40, IF(AND(NOT('Personnel Details'!$I$40=""), $B376&gt;='Personnel Details'!$I$40), 'Personnel Details'!$J$40, 'Personnel Details'!$E$40)))</f>
        <v/>
      </c>
      <c r="NM376" s="60" t="str">
        <f>IF(NL$9="", "", IF(AND(NOT('Personnel Details'!$N$40=""), $B376&gt;='Personnel Details'!$N$40), IF('Personnel Details'!$P$40="","", 'Personnel Details'!$P$40), IF(AND(NOT('Personnel Details'!$I$40=""), $B376&gt;='Personnel Details'!$I$40), IF('Personnel Details'!$K$40="", "", 'Personnel Details'!$K$40), IF('Personnel Details'!$F$40="", "", 'Personnel Details'!$F$40))))</f>
        <v/>
      </c>
      <c r="NN376" s="81" t="str">
        <f>IF(NL$9="", "", IF(AND(NOT('Personnel Details'!$N$40=""), $B376&gt;='Personnel Details'!$N$40), 'Personnel Details'!$Q$40, IF(AND(NOT('Personnel Details'!$I$40=""), $B376&gt;='Personnel Details'!$I$40), 'Personnel Details'!$L$40, 'Personnel Details'!$G$40)))</f>
        <v/>
      </c>
      <c r="NO376" s="60">
        <f t="shared" si="888"/>
        <v>0</v>
      </c>
      <c r="NP376" s="54"/>
    </row>
    <row r="377" spans="1:380" x14ac:dyDescent="0.25">
      <c r="A377" s="32"/>
      <c r="B377" s="82"/>
      <c r="C377" s="32"/>
      <c r="D377" s="32"/>
      <c r="E377" s="32"/>
      <c r="F377" s="32"/>
      <c r="G377" s="32"/>
      <c r="H377" s="32"/>
      <c r="I377" s="32"/>
      <c r="J377" s="32"/>
      <c r="K377" s="32"/>
      <c r="L377" s="32"/>
      <c r="M377" s="32"/>
      <c r="N377" s="32"/>
      <c r="O377" s="32"/>
      <c r="P377" s="32"/>
      <c r="Q377" s="32"/>
      <c r="R377" s="32"/>
      <c r="S377" s="32"/>
      <c r="T377" s="32"/>
      <c r="U377" s="32"/>
      <c r="V377" s="32"/>
      <c r="W377" s="32"/>
      <c r="X377" s="32"/>
      <c r="Y377" s="32"/>
      <c r="Z377" s="32"/>
      <c r="AA377" s="32"/>
      <c r="AB377" s="32"/>
      <c r="AC377" s="32"/>
      <c r="AD377" s="32"/>
      <c r="AE377" s="32"/>
      <c r="AF377" s="32"/>
      <c r="AG377" s="32"/>
      <c r="AH377" s="32"/>
      <c r="AI377" s="32"/>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2"/>
      <c r="BQ377" s="32"/>
      <c r="BR377" s="32"/>
      <c r="BS377" s="32"/>
      <c r="BT377" s="32"/>
      <c r="BU377" s="32"/>
      <c r="BV377" s="32"/>
      <c r="BW377" s="32"/>
      <c r="BX377" s="32"/>
      <c r="BY377" s="32"/>
      <c r="BZ377" s="32"/>
      <c r="CA377" s="32"/>
      <c r="CB377" s="32"/>
      <c r="CC377" s="32"/>
      <c r="CD377" s="32"/>
      <c r="CE377" s="32"/>
      <c r="CF377" s="32"/>
      <c r="CG377" s="32"/>
      <c r="CH377" s="32"/>
      <c r="CI377" s="32"/>
      <c r="CJ377" s="32"/>
      <c r="CK377" s="32"/>
      <c r="CL377" s="32"/>
      <c r="CM377" s="32"/>
      <c r="CN377" s="32"/>
      <c r="CO377" s="32"/>
      <c r="CP377" s="32"/>
      <c r="CQ377" s="32"/>
      <c r="CR377" s="32"/>
      <c r="CS377" s="32"/>
      <c r="CT377" s="32"/>
      <c r="CU377" s="32"/>
      <c r="CV377" s="32"/>
      <c r="CW377" s="32"/>
      <c r="CX377" s="32"/>
      <c r="CY377" s="32"/>
      <c r="CZ377" s="32"/>
      <c r="DA377" s="32"/>
      <c r="DB377" s="32"/>
      <c r="DC377" s="32"/>
      <c r="DD377" s="32"/>
      <c r="DE377" s="32"/>
      <c r="DF377" s="32"/>
      <c r="DG377" s="32"/>
      <c r="DH377" s="32"/>
      <c r="DI377" s="32"/>
      <c r="DJ377" s="32"/>
      <c r="DK377" s="32"/>
      <c r="DL377" s="32"/>
      <c r="DM377" s="32"/>
      <c r="DN377" s="32"/>
      <c r="DO377" s="32"/>
      <c r="DP377" s="32"/>
      <c r="DQ377" s="32"/>
      <c r="DR377" s="32"/>
      <c r="DS377" s="32"/>
      <c r="DT377" s="32"/>
      <c r="DU377" s="32"/>
      <c r="DV377" s="32"/>
      <c r="DW377" s="32"/>
      <c r="DX377" s="32"/>
      <c r="DY377" s="32"/>
      <c r="DZ377" s="32"/>
      <c r="EA377" s="32"/>
      <c r="EB377" s="32"/>
      <c r="EC377" s="32"/>
      <c r="ED377" s="32"/>
      <c r="EE377" s="32"/>
      <c r="EF377" s="32"/>
      <c r="EG377" s="32"/>
      <c r="EH377" s="32"/>
      <c r="EI377" s="32"/>
      <c r="EJ377" s="32"/>
      <c r="EK377" s="32"/>
      <c r="EL377" s="32"/>
      <c r="EM377" s="32"/>
      <c r="EN377" s="32"/>
      <c r="EO377" s="32"/>
      <c r="EP377" s="32"/>
      <c r="EQ377" s="32"/>
      <c r="ER377" s="32"/>
      <c r="ES377" s="32"/>
      <c r="ET377" s="32"/>
      <c r="EU377" s="32"/>
      <c r="EV377" s="32"/>
      <c r="EW377" s="32"/>
      <c r="EX377" s="32"/>
      <c r="EY377" s="32"/>
      <c r="EZ377" s="32"/>
      <c r="FA377" s="32"/>
      <c r="FB377" s="32"/>
      <c r="FC377" s="32"/>
      <c r="FD377" s="32"/>
      <c r="FE377" s="32"/>
      <c r="FF377" s="32"/>
      <c r="FG377" s="32"/>
      <c r="FH377" s="32"/>
      <c r="FI377" s="32"/>
      <c r="FJ377" s="32"/>
      <c r="FK377" s="32"/>
      <c r="FL377" s="32"/>
      <c r="FM377" s="32"/>
      <c r="FN377" s="32"/>
      <c r="FO377" s="32"/>
      <c r="FP377" s="32"/>
      <c r="FQ377" s="32"/>
      <c r="FR377" s="32"/>
      <c r="FS377" s="32"/>
      <c r="FT377" s="32"/>
      <c r="FU377" s="32"/>
      <c r="FV377" s="32"/>
      <c r="FW377" s="32"/>
      <c r="FX377" s="32"/>
      <c r="FY377" s="32"/>
      <c r="FZ377" s="32"/>
      <c r="GA377" s="32"/>
    </row>
    <row r="378" spans="1:380" hidden="1" x14ac:dyDescent="0.25"/>
    <row r="379" spans="1:380" hidden="1" x14ac:dyDescent="0.25">
      <c r="D379" s="30" t="str">
        <f>IF(D$9="", "", _xlfn.CONCAT(D$9, D$10))</f>
        <v>Mike WilsonSales</v>
      </c>
      <c r="E379" s="30" t="str">
        <f>IF(D$9="", "", _xlfn.CONCAT(D$9, E$10))</f>
        <v>Mike WilsonRun. Total</v>
      </c>
      <c r="F379" s="30" t="str">
        <f>IF(D$9="", "", _xlfn.CONCAT(D$9, F$10))</f>
        <v>Mike WilsonOwing</v>
      </c>
      <c r="G379" s="30" t="str">
        <f>IF(D$9="", "", _xlfn.CONCAT(D$9, G$10))</f>
        <v>Mike WilsonEarn. Total</v>
      </c>
      <c r="H379" s="30" t="str">
        <f>IF(D$9="", "", _xlfn.CONCAT(D$9, H$10))</f>
        <v>Mike Wilson% Used</v>
      </c>
      <c r="J379" s="30" t="str">
        <f>IF(J$9="", "", _xlfn.CONCAT(J$9, J$10))</f>
        <v>Chris SmithSales</v>
      </c>
      <c r="K379" s="30" t="str">
        <f>IF(J$9="", "", _xlfn.CONCAT(J$9, K$10))</f>
        <v>Chris SmithRun. Total</v>
      </c>
      <c r="L379" s="30" t="str">
        <f>IF(J$9="", "", _xlfn.CONCAT(J$9, L$10))</f>
        <v>Chris SmithOwing</v>
      </c>
      <c r="M379" s="30" t="str">
        <f>IF(J$9="", "", _xlfn.CONCAT(J$9, M$10))</f>
        <v>Chris SmithEarn. Total</v>
      </c>
      <c r="N379" s="30" t="str">
        <f>IF(J$9="", "", _xlfn.CONCAT(J$9, N$10))</f>
        <v>Chris Smith% Used</v>
      </c>
      <c r="P379" s="30" t="str">
        <f>IF(P$9="", "", _xlfn.CONCAT(P$9, P$10))</f>
        <v>Kim JonesSales</v>
      </c>
      <c r="Q379" s="30" t="str">
        <f>IF(P$9="", "", _xlfn.CONCAT(P$9, Q$10))</f>
        <v>Kim JonesRun. Total</v>
      </c>
      <c r="R379" s="30" t="str">
        <f>IF(P$9="", "", _xlfn.CONCAT(P$9, R$10))</f>
        <v>Kim JonesOwing</v>
      </c>
      <c r="S379" s="30" t="str">
        <f>IF(P$9="", "", _xlfn.CONCAT(P$9, S$10))</f>
        <v>Kim JonesEarn. Total</v>
      </c>
      <c r="T379" s="30" t="str">
        <f>IF(P$9="", "", _xlfn.CONCAT(P$9, T$10))</f>
        <v>Kim Jones% Used</v>
      </c>
      <c r="V379" s="30" t="str">
        <f>IF(V$9="", "", _xlfn.CONCAT(V$9, V$10))</f>
        <v>Sarah BlakeSales</v>
      </c>
      <c r="W379" s="30" t="str">
        <f>IF(V$9="", "", _xlfn.CONCAT(V$9, W$10))</f>
        <v>Sarah BlakeRun. Total</v>
      </c>
      <c r="X379" s="30" t="str">
        <f>IF(V$9="", "", _xlfn.CONCAT(V$9, X$10))</f>
        <v>Sarah BlakeOwing</v>
      </c>
      <c r="Y379" s="30" t="str">
        <f>IF(V$9="", "", _xlfn.CONCAT(V$9, Y$10))</f>
        <v>Sarah BlakeEarn. Total</v>
      </c>
      <c r="Z379" s="30" t="str">
        <f>IF(V$9="", "", _xlfn.CONCAT(V$9, Z$10))</f>
        <v>Sarah Blake% Used</v>
      </c>
      <c r="AB379" s="30" t="str">
        <f>IF(AB$9="", "", _xlfn.CONCAT(AB$9, AB$10))</f>
        <v/>
      </c>
      <c r="AC379" s="30" t="str">
        <f>IF(AB$9="", "", _xlfn.CONCAT(AB$9, AC$10))</f>
        <v/>
      </c>
      <c r="AD379" s="30" t="str">
        <f>IF(AB$9="", "", _xlfn.CONCAT(AB$9, AD$10))</f>
        <v/>
      </c>
      <c r="AE379" s="30" t="str">
        <f>IF(AB$9="", "", _xlfn.CONCAT(AB$9, AE$10))</f>
        <v/>
      </c>
      <c r="AF379" s="30" t="str">
        <f>IF(AB$9="", "", _xlfn.CONCAT(AB$9, AF$10))</f>
        <v/>
      </c>
      <c r="AH379" s="30" t="str">
        <f>IF(AH$9="", "", _xlfn.CONCAT(AH$9, AH$10))</f>
        <v/>
      </c>
      <c r="AI379" s="30" t="str">
        <f>IF(AH$9="", "", _xlfn.CONCAT(AH$9, AI$10))</f>
        <v/>
      </c>
      <c r="AJ379" s="30" t="str">
        <f>IF(AH$9="", "", _xlfn.CONCAT(AH$9, AJ$10))</f>
        <v/>
      </c>
      <c r="AK379" s="30" t="str">
        <f>IF(AH$9="", "", _xlfn.CONCAT(AH$9, AK$10))</f>
        <v/>
      </c>
      <c r="AL379" s="30" t="str">
        <f>IF(AH$9="", "", _xlfn.CONCAT(AH$9, AL$10))</f>
        <v/>
      </c>
      <c r="AN379" s="30" t="str">
        <f>IF(AN$9="", "", _xlfn.CONCAT(AN$9, AN$10))</f>
        <v/>
      </c>
      <c r="AO379" s="30" t="str">
        <f>IF(AN$9="", "", _xlfn.CONCAT(AN$9, AO$10))</f>
        <v/>
      </c>
      <c r="AP379" s="30" t="str">
        <f>IF(AN$9="", "", _xlfn.CONCAT(AN$9, AP$10))</f>
        <v/>
      </c>
      <c r="AQ379" s="30" t="str">
        <f>IF(AN$9="", "", _xlfn.CONCAT(AN$9, AQ$10))</f>
        <v/>
      </c>
      <c r="AR379" s="30" t="str">
        <f>IF(AN$9="", "", _xlfn.CONCAT(AN$9, AR$10))</f>
        <v/>
      </c>
      <c r="AT379" s="30" t="str">
        <f>IF(AT$9="", "", _xlfn.CONCAT(AT$9, AT$10))</f>
        <v/>
      </c>
      <c r="AU379" s="30" t="str">
        <f>IF(AT$9="", "", _xlfn.CONCAT(AT$9, AU$10))</f>
        <v/>
      </c>
      <c r="AV379" s="30" t="str">
        <f>IF(AT$9="", "", _xlfn.CONCAT(AT$9, AV$10))</f>
        <v/>
      </c>
      <c r="AW379" s="30" t="str">
        <f>IF(AT$9="", "", _xlfn.CONCAT(AT$9, AW$10))</f>
        <v/>
      </c>
      <c r="AX379" s="30" t="str">
        <f>IF(AT$9="", "", _xlfn.CONCAT(AT$9, AX$10))</f>
        <v/>
      </c>
      <c r="AZ379" s="30" t="str">
        <f>IF(AZ$9="", "", _xlfn.CONCAT(AZ$9, AZ$10))</f>
        <v/>
      </c>
      <c r="BA379" s="30" t="str">
        <f>IF(AZ$9="", "", _xlfn.CONCAT(AZ$9, BA$10))</f>
        <v/>
      </c>
      <c r="BB379" s="30" t="str">
        <f>IF(AZ$9="", "", _xlfn.CONCAT(AZ$9, BB$10))</f>
        <v/>
      </c>
      <c r="BC379" s="30" t="str">
        <f>IF(AZ$9="", "", _xlfn.CONCAT(AZ$9, BC$10))</f>
        <v/>
      </c>
      <c r="BD379" s="30" t="str">
        <f>IF(AZ$9="", "", _xlfn.CONCAT(AZ$9, BD$10))</f>
        <v/>
      </c>
      <c r="BF379" s="30" t="str">
        <f>IF(BF$9="", "", _xlfn.CONCAT(BF$9, BF$10))</f>
        <v/>
      </c>
      <c r="BG379" s="30" t="str">
        <f>IF(BF$9="", "", _xlfn.CONCAT(BF$9, BG$10))</f>
        <v/>
      </c>
      <c r="BH379" s="30" t="str">
        <f>IF(BF$9="", "", _xlfn.CONCAT(BF$9, BH$10))</f>
        <v/>
      </c>
      <c r="BI379" s="30" t="str">
        <f>IF(BF$9="", "", _xlfn.CONCAT(BF$9, BI$10))</f>
        <v/>
      </c>
      <c r="BJ379" s="30" t="str">
        <f>IF(BF$9="", "", _xlfn.CONCAT(BF$9, BJ$10))</f>
        <v/>
      </c>
      <c r="BL379" s="30" t="str">
        <f>IF(BL$9="", "", _xlfn.CONCAT(BL$9, BL$10))</f>
        <v/>
      </c>
      <c r="BM379" s="30" t="str">
        <f>IF(BL$9="", "", _xlfn.CONCAT(BL$9, BM$10))</f>
        <v/>
      </c>
      <c r="BN379" s="30" t="str">
        <f>IF(BL$9="", "", _xlfn.CONCAT(BL$9, BN$10))</f>
        <v/>
      </c>
      <c r="BO379" s="30" t="str">
        <f>IF(BL$9="", "", _xlfn.CONCAT(BL$9, BO$10))</f>
        <v/>
      </c>
      <c r="BP379" s="30" t="str">
        <f>IF(BL$9="", "", _xlfn.CONCAT(BL$9, BP$10))</f>
        <v/>
      </c>
      <c r="BR379" s="30" t="str">
        <f>IF(BR$9="", "", _xlfn.CONCAT(BR$9, BR$10))</f>
        <v/>
      </c>
      <c r="BS379" s="30" t="str">
        <f>IF(BR$9="", "", _xlfn.CONCAT(BR$9, BS$10))</f>
        <v/>
      </c>
      <c r="BT379" s="30" t="str">
        <f>IF(BR$9="", "", _xlfn.CONCAT(BR$9, BT$10))</f>
        <v/>
      </c>
      <c r="BU379" s="30" t="str">
        <f>IF(BR$9="", "", _xlfn.CONCAT(BR$9, BU$10))</f>
        <v/>
      </c>
      <c r="BV379" s="30" t="str">
        <f>IF(BR$9="", "", _xlfn.CONCAT(BR$9, BV$10))</f>
        <v/>
      </c>
      <c r="BX379" s="30" t="str">
        <f>IF(BX$9="", "", _xlfn.CONCAT(BX$9, BX$10))</f>
        <v/>
      </c>
      <c r="BY379" s="30" t="str">
        <f>IF(BX$9="", "", _xlfn.CONCAT(BX$9, BY$10))</f>
        <v/>
      </c>
      <c r="BZ379" s="30" t="str">
        <f>IF(BX$9="", "", _xlfn.CONCAT(BX$9, BZ$10))</f>
        <v/>
      </c>
      <c r="CA379" s="30" t="str">
        <f>IF(BX$9="", "", _xlfn.CONCAT(BX$9, CA$10))</f>
        <v/>
      </c>
      <c r="CB379" s="30" t="str">
        <f>IF(BX$9="", "", _xlfn.CONCAT(BX$9, CB$10))</f>
        <v/>
      </c>
      <c r="CD379" s="30" t="str">
        <f>IF(CD$9="", "", _xlfn.CONCAT(CD$9, CD$10))</f>
        <v/>
      </c>
      <c r="CE379" s="30" t="str">
        <f>IF(CD$9="", "", _xlfn.CONCAT(CD$9, CE$10))</f>
        <v/>
      </c>
      <c r="CF379" s="30" t="str">
        <f>IF(CD$9="", "", _xlfn.CONCAT(CD$9, CF$10))</f>
        <v/>
      </c>
      <c r="CG379" s="30" t="str">
        <f>IF(CD$9="", "", _xlfn.CONCAT(CD$9, CG$10))</f>
        <v/>
      </c>
      <c r="CH379" s="30" t="str">
        <f>IF(CD$9="", "", _xlfn.CONCAT(CD$9, CH$10))</f>
        <v/>
      </c>
      <c r="CJ379" s="30" t="str">
        <f>IF(CJ$9="", "", _xlfn.CONCAT(CJ$9, CJ$10))</f>
        <v/>
      </c>
      <c r="CK379" s="30" t="str">
        <f>IF(CJ$9="", "", _xlfn.CONCAT(CJ$9, CK$10))</f>
        <v/>
      </c>
      <c r="CL379" s="30" t="str">
        <f>IF(CJ$9="", "", _xlfn.CONCAT(CJ$9, CL$10))</f>
        <v/>
      </c>
      <c r="CM379" s="30" t="str">
        <f>IF(CJ$9="", "", _xlfn.CONCAT(CJ$9, CM$10))</f>
        <v/>
      </c>
      <c r="CN379" s="30" t="str">
        <f>IF(CJ$9="", "", _xlfn.CONCAT(CJ$9, CN$10))</f>
        <v/>
      </c>
      <c r="CP379" s="30" t="str">
        <f>IF(CP$9="", "", _xlfn.CONCAT(CP$9, CP$10))</f>
        <v/>
      </c>
      <c r="CQ379" s="30" t="str">
        <f>IF(CP$9="", "", _xlfn.CONCAT(CP$9, CQ$10))</f>
        <v/>
      </c>
      <c r="CR379" s="30" t="str">
        <f>IF(CP$9="", "", _xlfn.CONCAT(CP$9, CR$10))</f>
        <v/>
      </c>
      <c r="CS379" s="30" t="str">
        <f>IF(CP$9="", "", _xlfn.CONCAT(CP$9, CS$10))</f>
        <v/>
      </c>
      <c r="CT379" s="30" t="str">
        <f>IF(CP$9="", "", _xlfn.CONCAT(CP$9, CT$10))</f>
        <v/>
      </c>
      <c r="CV379" s="30" t="str">
        <f>IF(CV$9="", "", _xlfn.CONCAT(CV$9, CV$10))</f>
        <v/>
      </c>
      <c r="CW379" s="30" t="str">
        <f>IF(CV$9="", "", _xlfn.CONCAT(CV$9, CW$10))</f>
        <v/>
      </c>
      <c r="CX379" s="30" t="str">
        <f>IF(CV$9="", "", _xlfn.CONCAT(CV$9, CX$10))</f>
        <v/>
      </c>
      <c r="CY379" s="30" t="str">
        <f>IF(CV$9="", "", _xlfn.CONCAT(CV$9, CY$10))</f>
        <v/>
      </c>
      <c r="CZ379" s="30" t="str">
        <f>IF(CV$9="", "", _xlfn.CONCAT(CV$9, CZ$10))</f>
        <v/>
      </c>
      <c r="DB379" s="30" t="str">
        <f>IF(DB$9="", "", _xlfn.CONCAT(DB$9, DB$10))</f>
        <v/>
      </c>
      <c r="DC379" s="30" t="str">
        <f>IF(DB$9="", "", _xlfn.CONCAT(DB$9, DC$10))</f>
        <v/>
      </c>
      <c r="DD379" s="30" t="str">
        <f>IF(DB$9="", "", _xlfn.CONCAT(DB$9, DD$10))</f>
        <v/>
      </c>
      <c r="DE379" s="30" t="str">
        <f>IF(DB$9="", "", _xlfn.CONCAT(DB$9, DE$10))</f>
        <v/>
      </c>
      <c r="DF379" s="30" t="str">
        <f>IF(DB$9="", "", _xlfn.CONCAT(DB$9, DF$10))</f>
        <v/>
      </c>
      <c r="DH379" s="30" t="str">
        <f>IF(DH$9="", "", _xlfn.CONCAT(DH$9, DH$10))</f>
        <v/>
      </c>
      <c r="DI379" s="30" t="str">
        <f>IF(DH$9="", "", _xlfn.CONCAT(DH$9, DI$10))</f>
        <v/>
      </c>
      <c r="DJ379" s="30" t="str">
        <f>IF(DH$9="", "", _xlfn.CONCAT(DH$9, DJ$10))</f>
        <v/>
      </c>
      <c r="DK379" s="30" t="str">
        <f>IF(DH$9="", "", _xlfn.CONCAT(DH$9, DK$10))</f>
        <v/>
      </c>
      <c r="DL379" s="30" t="str">
        <f>IF(DH$9="", "", _xlfn.CONCAT(DH$9, DL$10))</f>
        <v/>
      </c>
      <c r="DN379" s="30" t="str">
        <f>IF(DN$9="", "", _xlfn.CONCAT(DN$9, DN$10))</f>
        <v/>
      </c>
      <c r="DO379" s="30" t="str">
        <f>IF(DN$9="", "", _xlfn.CONCAT(DN$9, DO$10))</f>
        <v/>
      </c>
      <c r="DP379" s="30" t="str">
        <f>IF(DN$9="", "", _xlfn.CONCAT(DN$9, DP$10))</f>
        <v/>
      </c>
      <c r="DQ379" s="30" t="str">
        <f>IF(DN$9="", "", _xlfn.CONCAT(DN$9, DQ$10))</f>
        <v/>
      </c>
      <c r="DR379" s="30" t="str">
        <f>IF(DN$9="", "", _xlfn.CONCAT(DN$9, DR$10))</f>
        <v/>
      </c>
      <c r="DT379" s="30" t="str">
        <f>IF(DT$9="", "", _xlfn.CONCAT(DT$9, DT$10))</f>
        <v/>
      </c>
      <c r="DU379" s="30" t="str">
        <f>IF(DT$9="", "", _xlfn.CONCAT(DT$9, DU$10))</f>
        <v/>
      </c>
      <c r="DV379" s="30" t="str">
        <f>IF(DT$9="", "", _xlfn.CONCAT(DT$9, DV$10))</f>
        <v/>
      </c>
      <c r="DW379" s="30" t="str">
        <f>IF(DT$9="", "", _xlfn.CONCAT(DT$9, DW$10))</f>
        <v/>
      </c>
      <c r="DX379" s="30" t="str">
        <f>IF(DT$9="", "", _xlfn.CONCAT(DT$9, DX$10))</f>
        <v/>
      </c>
      <c r="DZ379" s="30" t="str">
        <f>IF(DZ$9="", "", _xlfn.CONCAT(DZ$9, DZ$10))</f>
        <v/>
      </c>
      <c r="EA379" s="30" t="str">
        <f>IF(DZ$9="", "", _xlfn.CONCAT(DZ$9, EA$10))</f>
        <v/>
      </c>
      <c r="EB379" s="30" t="str">
        <f>IF(DZ$9="", "", _xlfn.CONCAT(DZ$9, EB$10))</f>
        <v/>
      </c>
      <c r="EC379" s="30" t="str">
        <f>IF(DZ$9="", "", _xlfn.CONCAT(DZ$9, EC$10))</f>
        <v/>
      </c>
      <c r="ED379" s="30" t="str">
        <f>IF(DZ$9="", "", _xlfn.CONCAT(DZ$9, ED$10))</f>
        <v/>
      </c>
      <c r="EF379" s="30" t="str">
        <f>IF(EF$9="", "", _xlfn.CONCAT(EF$9, EF$10))</f>
        <v/>
      </c>
      <c r="EG379" s="30" t="str">
        <f>IF(EF$9="", "", _xlfn.CONCAT(EF$9, EG$10))</f>
        <v/>
      </c>
      <c r="EH379" s="30" t="str">
        <f>IF(EF$9="", "", _xlfn.CONCAT(EF$9, EH$10))</f>
        <v/>
      </c>
      <c r="EI379" s="30" t="str">
        <f>IF(EF$9="", "", _xlfn.CONCAT(EF$9, EI$10))</f>
        <v/>
      </c>
      <c r="EJ379" s="30" t="str">
        <f>IF(EF$9="", "", _xlfn.CONCAT(EF$9, EJ$10))</f>
        <v/>
      </c>
      <c r="EL379" s="30" t="str">
        <f>IF(EL$9="", "", _xlfn.CONCAT(EL$9, EL$10))</f>
        <v/>
      </c>
      <c r="EM379" s="30" t="str">
        <f>IF(EL$9="", "", _xlfn.CONCAT(EL$9, EM$10))</f>
        <v/>
      </c>
      <c r="EN379" s="30" t="str">
        <f>IF(EL$9="", "", _xlfn.CONCAT(EL$9, EN$10))</f>
        <v/>
      </c>
      <c r="EO379" s="30" t="str">
        <f>IF(EL$9="", "", _xlfn.CONCAT(EL$9, EO$10))</f>
        <v/>
      </c>
      <c r="EP379" s="30" t="str">
        <f>IF(EL$9="", "", _xlfn.CONCAT(EL$9, EP$10))</f>
        <v/>
      </c>
      <c r="ER379" s="30" t="str">
        <f>IF(ER$9="", "", _xlfn.CONCAT(ER$9, ER$10))</f>
        <v/>
      </c>
      <c r="ES379" s="30" t="str">
        <f>IF(ER$9="", "", _xlfn.CONCAT(ER$9, ES$10))</f>
        <v/>
      </c>
      <c r="ET379" s="30" t="str">
        <f>IF(ER$9="", "", _xlfn.CONCAT(ER$9, ET$10))</f>
        <v/>
      </c>
      <c r="EU379" s="30" t="str">
        <f>IF(ER$9="", "", _xlfn.CONCAT(ER$9, EU$10))</f>
        <v/>
      </c>
      <c r="EV379" s="30" t="str">
        <f>IF(ER$9="", "", _xlfn.CONCAT(ER$9, EV$10))</f>
        <v/>
      </c>
      <c r="EX379" s="30" t="str">
        <f>IF(EX$9="", "", _xlfn.CONCAT(EX$9, EX$10))</f>
        <v/>
      </c>
      <c r="EY379" s="30" t="str">
        <f>IF(EX$9="", "", _xlfn.CONCAT(EX$9, EY$10))</f>
        <v/>
      </c>
      <c r="EZ379" s="30" t="str">
        <f>IF(EX$9="", "", _xlfn.CONCAT(EX$9, EZ$10))</f>
        <v/>
      </c>
      <c r="FA379" s="30" t="str">
        <f>IF(EX$9="", "", _xlfn.CONCAT(EX$9, FA$10))</f>
        <v/>
      </c>
      <c r="FB379" s="30" t="str">
        <f>IF(EX$9="", "", _xlfn.CONCAT(EX$9, FB$10))</f>
        <v/>
      </c>
      <c r="FD379" s="30" t="str">
        <f>IF(FD$9="", "", _xlfn.CONCAT(FD$9, FD$10))</f>
        <v/>
      </c>
      <c r="FE379" s="30" t="str">
        <f>IF(FD$9="", "", _xlfn.CONCAT(FD$9, FE$10))</f>
        <v/>
      </c>
      <c r="FF379" s="30" t="str">
        <f>IF(FD$9="", "", _xlfn.CONCAT(FD$9, FF$10))</f>
        <v/>
      </c>
      <c r="FG379" s="30" t="str">
        <f>IF(FD$9="", "", _xlfn.CONCAT(FD$9, FG$10))</f>
        <v/>
      </c>
      <c r="FH379" s="30" t="str">
        <f>IF(FD$9="", "", _xlfn.CONCAT(FD$9, FH$10))</f>
        <v/>
      </c>
      <c r="FJ379" s="30" t="str">
        <f>IF(FJ$9="", "", _xlfn.CONCAT(FJ$9, FJ$10))</f>
        <v/>
      </c>
      <c r="FK379" s="30" t="str">
        <f>IF(FJ$9="", "", _xlfn.CONCAT(FJ$9, FK$10))</f>
        <v/>
      </c>
      <c r="FL379" s="30" t="str">
        <f>IF(FJ$9="", "", _xlfn.CONCAT(FJ$9, FL$10))</f>
        <v/>
      </c>
      <c r="FM379" s="30" t="str">
        <f>IF(FJ$9="", "", _xlfn.CONCAT(FJ$9, FM$10))</f>
        <v/>
      </c>
      <c r="FN379" s="30" t="str">
        <f>IF(FJ$9="", "", _xlfn.CONCAT(FJ$9, FN$10))</f>
        <v/>
      </c>
      <c r="FP379" s="30" t="str">
        <f>IF(FP$9="", "", _xlfn.CONCAT(FP$9, FP$10))</f>
        <v/>
      </c>
      <c r="FQ379" s="30" t="str">
        <f>IF(FP$9="", "", _xlfn.CONCAT(FP$9, FQ$10))</f>
        <v/>
      </c>
      <c r="FR379" s="30" t="str">
        <f>IF(FP$9="", "", _xlfn.CONCAT(FP$9, FR$10))</f>
        <v/>
      </c>
      <c r="FS379" s="30" t="str">
        <f>IF(FP$9="", "", _xlfn.CONCAT(FP$9, FS$10))</f>
        <v/>
      </c>
      <c r="FT379" s="30" t="str">
        <f>IF(FP$9="", "", _xlfn.CONCAT(FP$9, FT$10))</f>
        <v/>
      </c>
      <c r="FV379" s="30" t="str">
        <f>IF(FV$9="", "", _xlfn.CONCAT(FV$9, FV$10))</f>
        <v/>
      </c>
      <c r="FW379" s="30" t="str">
        <f>IF(FV$9="", "", _xlfn.CONCAT(FV$9, FW$10))</f>
        <v/>
      </c>
      <c r="FX379" s="30" t="str">
        <f>IF(FV$9="", "", _xlfn.CONCAT(FV$9, FX$10))</f>
        <v/>
      </c>
      <c r="FY379" s="30" t="str">
        <f>IF(FV$9="", "", _xlfn.CONCAT(FV$9, FY$10))</f>
        <v/>
      </c>
      <c r="FZ379" s="30" t="str">
        <f>IF(FV$9="", "", _xlfn.CONCAT(FV$9, FZ$10))</f>
        <v/>
      </c>
    </row>
  </sheetData>
  <sheetProtection algorithmName="SHA-512" hashValue="PRvR3ZLXHl//Ad5oLexJf2zzrx5KsKn7WQISCQDFLZsG5I4/LLJ2wmQpehVLKFSlomhpVuulY4tlJa2kfjtM8w==" saltValue="N9enIXsB8fyY7AT4fnqB3w==" spinCount="100000" sheet="1" objects="1" scenarios="1"/>
  <mergeCells count="241">
    <mergeCell ref="AN9:AR9"/>
    <mergeCell ref="AT9:AX9"/>
    <mergeCell ref="AZ9:BD9"/>
    <mergeCell ref="BF9:BJ9"/>
    <mergeCell ref="BL9:BP9"/>
    <mergeCell ref="BR9:BV9"/>
    <mergeCell ref="D9:H9"/>
    <mergeCell ref="J9:N9"/>
    <mergeCell ref="P9:T9"/>
    <mergeCell ref="V9:Z9"/>
    <mergeCell ref="AB9:AF9"/>
    <mergeCell ref="AH9:AL9"/>
    <mergeCell ref="DH9:DL9"/>
    <mergeCell ref="DN9:DR9"/>
    <mergeCell ref="DT9:DX9"/>
    <mergeCell ref="DZ9:ED9"/>
    <mergeCell ref="EF9:EJ9"/>
    <mergeCell ref="EL9:EP9"/>
    <mergeCell ref="BX9:CB9"/>
    <mergeCell ref="CD9:CH9"/>
    <mergeCell ref="CJ9:CN9"/>
    <mergeCell ref="CP9:CT9"/>
    <mergeCell ref="CV9:CZ9"/>
    <mergeCell ref="DB9:DF9"/>
    <mergeCell ref="JH9:JL9"/>
    <mergeCell ref="GT9:GX9"/>
    <mergeCell ref="GZ9:HD9"/>
    <mergeCell ref="HF9:HJ9"/>
    <mergeCell ref="HL9:HP9"/>
    <mergeCell ref="HR9:HV9"/>
    <mergeCell ref="HX9:IB9"/>
    <mergeCell ref="ER9:EV9"/>
    <mergeCell ref="EX9:FB9"/>
    <mergeCell ref="FD9:FH9"/>
    <mergeCell ref="FJ9:FN9"/>
    <mergeCell ref="FP9:FT9"/>
    <mergeCell ref="FV9:FZ9"/>
    <mergeCell ref="B2:B3"/>
    <mergeCell ref="MH9:ML9"/>
    <mergeCell ref="MN9:MR9"/>
    <mergeCell ref="MT9:MX9"/>
    <mergeCell ref="MZ9:ND9"/>
    <mergeCell ref="NF9:NJ9"/>
    <mergeCell ref="NL9:NP9"/>
    <mergeCell ref="KX9:LB9"/>
    <mergeCell ref="LD9:LH9"/>
    <mergeCell ref="LJ9:LN9"/>
    <mergeCell ref="LP9:LT9"/>
    <mergeCell ref="LV9:LZ9"/>
    <mergeCell ref="MB9:MF9"/>
    <mergeCell ref="JN9:JR9"/>
    <mergeCell ref="JT9:JX9"/>
    <mergeCell ref="JZ9:KD9"/>
    <mergeCell ref="KF9:KJ9"/>
    <mergeCell ref="KL9:KP9"/>
    <mergeCell ref="KR9:KV9"/>
    <mergeCell ref="ID9:IH9"/>
    <mergeCell ref="IJ9:IN9"/>
    <mergeCell ref="IP9:IT9"/>
    <mergeCell ref="IV9:IZ9"/>
    <mergeCell ref="JB9:JF9"/>
    <mergeCell ref="J5:N5"/>
    <mergeCell ref="J6:K6"/>
    <mergeCell ref="L6:M6"/>
    <mergeCell ref="N6:N7"/>
    <mergeCell ref="J7:K7"/>
    <mergeCell ref="L7:M7"/>
    <mergeCell ref="D5:H5"/>
    <mergeCell ref="D7:E7"/>
    <mergeCell ref="F7:G7"/>
    <mergeCell ref="D6:E6"/>
    <mergeCell ref="F6:G6"/>
    <mergeCell ref="H6:H7"/>
    <mergeCell ref="V5:Z5"/>
    <mergeCell ref="V6:W6"/>
    <mergeCell ref="X6:Y6"/>
    <mergeCell ref="Z6:Z7"/>
    <mergeCell ref="V7:W7"/>
    <mergeCell ref="X7:Y7"/>
    <mergeCell ref="P5:T5"/>
    <mergeCell ref="P6:Q6"/>
    <mergeCell ref="R6:S6"/>
    <mergeCell ref="T6:T7"/>
    <mergeCell ref="P7:Q7"/>
    <mergeCell ref="R7:S7"/>
    <mergeCell ref="AH5:AL5"/>
    <mergeCell ref="AH6:AI6"/>
    <mergeCell ref="AJ6:AK6"/>
    <mergeCell ref="AL6:AL7"/>
    <mergeCell ref="AH7:AI7"/>
    <mergeCell ref="AJ7:AK7"/>
    <mergeCell ref="AB5:AF5"/>
    <mergeCell ref="AB6:AC6"/>
    <mergeCell ref="AD6:AE6"/>
    <mergeCell ref="AF6:AF7"/>
    <mergeCell ref="AB7:AC7"/>
    <mergeCell ref="AD7:AE7"/>
    <mergeCell ref="AT5:AX5"/>
    <mergeCell ref="AT6:AU6"/>
    <mergeCell ref="AV6:AW6"/>
    <mergeCell ref="AX6:AX7"/>
    <mergeCell ref="AT7:AU7"/>
    <mergeCell ref="AV7:AW7"/>
    <mergeCell ref="AN5:AR5"/>
    <mergeCell ref="AN6:AO6"/>
    <mergeCell ref="AP6:AQ6"/>
    <mergeCell ref="AR6:AR7"/>
    <mergeCell ref="AN7:AO7"/>
    <mergeCell ref="AP7:AQ7"/>
    <mergeCell ref="BF5:BJ5"/>
    <mergeCell ref="BF6:BG6"/>
    <mergeCell ref="BH6:BI6"/>
    <mergeCell ref="BJ6:BJ7"/>
    <mergeCell ref="BF7:BG7"/>
    <mergeCell ref="BH7:BI7"/>
    <mergeCell ref="AZ5:BD5"/>
    <mergeCell ref="AZ6:BA6"/>
    <mergeCell ref="BB6:BC6"/>
    <mergeCell ref="BD6:BD7"/>
    <mergeCell ref="AZ7:BA7"/>
    <mergeCell ref="BB7:BC7"/>
    <mergeCell ref="BR5:BV5"/>
    <mergeCell ref="BR6:BS6"/>
    <mergeCell ref="BT6:BU6"/>
    <mergeCell ref="BV6:BV7"/>
    <mergeCell ref="BR7:BS7"/>
    <mergeCell ref="BT7:BU7"/>
    <mergeCell ref="BL5:BP5"/>
    <mergeCell ref="BL6:BM6"/>
    <mergeCell ref="BN6:BO6"/>
    <mergeCell ref="BP6:BP7"/>
    <mergeCell ref="BL7:BM7"/>
    <mergeCell ref="BN7:BO7"/>
    <mergeCell ref="CD5:CH5"/>
    <mergeCell ref="CD6:CE6"/>
    <mergeCell ref="CF6:CG6"/>
    <mergeCell ref="CH6:CH7"/>
    <mergeCell ref="CD7:CE7"/>
    <mergeCell ref="CF7:CG7"/>
    <mergeCell ref="BX5:CB5"/>
    <mergeCell ref="BX6:BY6"/>
    <mergeCell ref="BZ6:CA6"/>
    <mergeCell ref="CB6:CB7"/>
    <mergeCell ref="BX7:BY7"/>
    <mergeCell ref="BZ7:CA7"/>
    <mergeCell ref="CP5:CT5"/>
    <mergeCell ref="CP6:CQ6"/>
    <mergeCell ref="CR6:CS6"/>
    <mergeCell ref="CT6:CT7"/>
    <mergeCell ref="CP7:CQ7"/>
    <mergeCell ref="CR7:CS7"/>
    <mergeCell ref="CJ5:CN5"/>
    <mergeCell ref="CJ6:CK6"/>
    <mergeCell ref="CL6:CM6"/>
    <mergeCell ref="CN6:CN7"/>
    <mergeCell ref="CJ7:CK7"/>
    <mergeCell ref="CL7:CM7"/>
    <mergeCell ref="DB5:DF5"/>
    <mergeCell ref="DB6:DC6"/>
    <mergeCell ref="DD6:DE6"/>
    <mergeCell ref="DF6:DF7"/>
    <mergeCell ref="DB7:DC7"/>
    <mergeCell ref="DD7:DE7"/>
    <mergeCell ref="CV5:CZ5"/>
    <mergeCell ref="CV6:CW6"/>
    <mergeCell ref="CX6:CY6"/>
    <mergeCell ref="CZ6:CZ7"/>
    <mergeCell ref="CV7:CW7"/>
    <mergeCell ref="CX7:CY7"/>
    <mergeCell ref="DN5:DR5"/>
    <mergeCell ref="DN6:DO6"/>
    <mergeCell ref="DP6:DQ6"/>
    <mergeCell ref="DR6:DR7"/>
    <mergeCell ref="DN7:DO7"/>
    <mergeCell ref="DP7:DQ7"/>
    <mergeCell ref="DH5:DL5"/>
    <mergeCell ref="DH6:DI6"/>
    <mergeCell ref="DJ6:DK6"/>
    <mergeCell ref="DL6:DL7"/>
    <mergeCell ref="DH7:DI7"/>
    <mergeCell ref="DJ7:DK7"/>
    <mergeCell ref="DZ5:ED5"/>
    <mergeCell ref="DZ6:EA6"/>
    <mergeCell ref="EB6:EC6"/>
    <mergeCell ref="ED6:ED7"/>
    <mergeCell ref="DZ7:EA7"/>
    <mergeCell ref="EB7:EC7"/>
    <mergeCell ref="DT5:DX5"/>
    <mergeCell ref="DT6:DU6"/>
    <mergeCell ref="DV6:DW6"/>
    <mergeCell ref="DX6:DX7"/>
    <mergeCell ref="DT7:DU7"/>
    <mergeCell ref="DV7:DW7"/>
    <mergeCell ref="EL5:EP5"/>
    <mergeCell ref="EL6:EM6"/>
    <mergeCell ref="EN6:EO6"/>
    <mergeCell ref="EP6:EP7"/>
    <mergeCell ref="EL7:EM7"/>
    <mergeCell ref="EN7:EO7"/>
    <mergeCell ref="EF5:EJ5"/>
    <mergeCell ref="EF6:EG6"/>
    <mergeCell ref="EH6:EI6"/>
    <mergeCell ref="EJ6:EJ7"/>
    <mergeCell ref="EF7:EG7"/>
    <mergeCell ref="EH7:EI7"/>
    <mergeCell ref="EX5:FB5"/>
    <mergeCell ref="EX6:EY6"/>
    <mergeCell ref="EZ6:FA6"/>
    <mergeCell ref="FB6:FB7"/>
    <mergeCell ref="EX7:EY7"/>
    <mergeCell ref="EZ7:FA7"/>
    <mergeCell ref="ER5:EV5"/>
    <mergeCell ref="ER6:ES6"/>
    <mergeCell ref="ET6:EU6"/>
    <mergeCell ref="EV6:EV7"/>
    <mergeCell ref="ER7:ES7"/>
    <mergeCell ref="ET7:EU7"/>
    <mergeCell ref="FJ5:FN5"/>
    <mergeCell ref="FJ6:FK6"/>
    <mergeCell ref="FL6:FM6"/>
    <mergeCell ref="FN6:FN7"/>
    <mergeCell ref="FJ7:FK7"/>
    <mergeCell ref="FL7:FM7"/>
    <mergeCell ref="FD5:FH5"/>
    <mergeCell ref="FD6:FE6"/>
    <mergeCell ref="FF6:FG6"/>
    <mergeCell ref="FH6:FH7"/>
    <mergeCell ref="FD7:FE7"/>
    <mergeCell ref="FF7:FG7"/>
    <mergeCell ref="FV5:FZ5"/>
    <mergeCell ref="FV6:FW6"/>
    <mergeCell ref="FX6:FY6"/>
    <mergeCell ref="FZ6:FZ7"/>
    <mergeCell ref="FV7:FW7"/>
    <mergeCell ref="FX7:FY7"/>
    <mergeCell ref="FP5:FT5"/>
    <mergeCell ref="FP6:FQ6"/>
    <mergeCell ref="FR6:FS6"/>
    <mergeCell ref="FT6:FT7"/>
    <mergeCell ref="FP7:FQ7"/>
    <mergeCell ref="FR7:FS7"/>
  </mergeCells>
  <conditionalFormatting sqref="B11:B376">
    <cfRule type="expression" dxfId="2" priority="1">
      <formula>$GD11=$GD$6</formula>
    </cfRule>
    <cfRule type="expression" dxfId="1" priority="2">
      <formula>$GD11=$GD$7</formula>
    </cfRule>
    <cfRule type="expression" dxfId="0" priority="3">
      <formula>$GD11=$GD$8</formula>
    </cfRule>
  </conditionalFormatting>
  <pageMargins left="0.7" right="0.7" top="0.75" bottom="0.75" header="0.3" footer="0.3"/>
  <pageSetup paperSize="9" orientation="landscape" verticalDpi="3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F3C8A-2B49-4F91-83B4-BCF6871FABDD}">
  <sheetPr>
    <tabColor rgb="FF207245"/>
  </sheetPr>
  <dimension ref="A1:IJ64"/>
  <sheetViews>
    <sheetView zoomScaleNormal="100" workbookViewId="0"/>
  </sheetViews>
  <sheetFormatPr defaultColWidth="0" defaultRowHeight="15" zeroHeight="1" x14ac:dyDescent="0.25"/>
  <cols>
    <col min="1" max="39" width="2.85546875" style="1" customWidth="1"/>
    <col min="40" max="46" width="2.85546875" style="1" hidden="1" customWidth="1"/>
    <col min="47" max="47" width="14.28515625" style="1" hidden="1" customWidth="1"/>
    <col min="48" max="48" width="2.85546875" style="1" hidden="1" customWidth="1"/>
    <col min="49" max="49" width="15.140625" style="1" hidden="1" customWidth="1"/>
    <col min="50" max="50" width="2.85546875" style="1" hidden="1" customWidth="1"/>
    <col min="51" max="51" width="7.140625" style="1" hidden="1" customWidth="1"/>
    <col min="52" max="52" width="2.85546875" style="1" hidden="1" customWidth="1"/>
    <col min="53" max="53" width="22.85546875" style="1" hidden="1" customWidth="1"/>
    <col min="54" max="54" width="14.28515625" style="1" hidden="1" customWidth="1"/>
    <col min="55" max="115" width="8.5703125" style="1" hidden="1" customWidth="1"/>
    <col min="116" max="116" width="21.42578125" style="1" hidden="1" customWidth="1"/>
    <col min="117" max="185" width="2.85546875" style="105" hidden="1" customWidth="1"/>
    <col min="186" max="16384" width="2.85546875" style="1" hidden="1"/>
  </cols>
  <sheetData>
    <row r="1" spans="1:185"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row>
    <row r="2" spans="1:185" x14ac:dyDescent="0.25">
      <c r="A2" s="32"/>
      <c r="B2" s="239" t="str">
        <f>IF('Intro &amp; Setup'!$B$21="", "", 'Intro &amp; Setup'!$B$21)</f>
        <v>Your Business</v>
      </c>
      <c r="C2" s="239"/>
      <c r="D2" s="239"/>
      <c r="E2" s="239"/>
      <c r="F2" s="239"/>
      <c r="G2" s="239"/>
      <c r="H2" s="239"/>
      <c r="I2" s="239"/>
      <c r="J2" s="239"/>
      <c r="K2" s="239"/>
      <c r="L2" s="239"/>
      <c r="M2" s="239"/>
      <c r="N2" s="239"/>
      <c r="O2" s="239"/>
      <c r="P2" s="32"/>
      <c r="Q2" s="32"/>
      <c r="R2" s="32"/>
      <c r="S2" s="32"/>
      <c r="T2" s="283" t="s">
        <v>72</v>
      </c>
      <c r="U2" s="284"/>
      <c r="V2" s="284"/>
      <c r="W2" s="284"/>
      <c r="X2" s="284"/>
      <c r="Y2" s="284"/>
      <c r="Z2" s="285"/>
      <c r="AA2" s="277" t="s">
        <v>106</v>
      </c>
      <c r="AB2" s="278"/>
      <c r="AC2" s="278"/>
      <c r="AD2" s="278"/>
      <c r="AE2" s="278"/>
      <c r="AF2" s="278"/>
      <c r="AG2" s="278"/>
      <c r="AH2" s="278"/>
      <c r="AI2" s="278"/>
      <c r="AJ2" s="278"/>
      <c r="AK2" s="278"/>
      <c r="AL2" s="279"/>
      <c r="AM2" s="32"/>
      <c r="DL2" s="34" t="s">
        <v>104</v>
      </c>
    </row>
    <row r="3" spans="1:185" x14ac:dyDescent="0.25">
      <c r="A3" s="32"/>
      <c r="B3" s="239"/>
      <c r="C3" s="239"/>
      <c r="D3" s="239"/>
      <c r="E3" s="239"/>
      <c r="F3" s="239"/>
      <c r="G3" s="239"/>
      <c r="H3" s="239"/>
      <c r="I3" s="239"/>
      <c r="J3" s="239"/>
      <c r="K3" s="239"/>
      <c r="L3" s="239"/>
      <c r="M3" s="239"/>
      <c r="N3" s="239"/>
      <c r="O3" s="239"/>
      <c r="P3" s="32"/>
      <c r="Q3" s="32"/>
      <c r="R3" s="32"/>
      <c r="S3" s="32"/>
      <c r="T3" s="286"/>
      <c r="U3" s="287"/>
      <c r="V3" s="287"/>
      <c r="W3" s="287"/>
      <c r="X3" s="287"/>
      <c r="Y3" s="287"/>
      <c r="Z3" s="288"/>
      <c r="AA3" s="280"/>
      <c r="AB3" s="281"/>
      <c r="AC3" s="281"/>
      <c r="AD3" s="281"/>
      <c r="AE3" s="281"/>
      <c r="AF3" s="281"/>
      <c r="AG3" s="281"/>
      <c r="AH3" s="281"/>
      <c r="AI3" s="281"/>
      <c r="AJ3" s="281"/>
      <c r="AK3" s="281"/>
      <c r="AL3" s="282"/>
      <c r="AM3" s="32"/>
      <c r="BA3" s="34" t="s">
        <v>88</v>
      </c>
      <c r="BB3" s="34" t="s">
        <v>89</v>
      </c>
      <c r="BC3" s="30" t="str">
        <f t="shared" ref="BC3:CH3" si="0">IF(BC19="", "", _xlfn.CONCAT(BC19, " - ", BC17))</f>
        <v>Mike Wilson - Sales</v>
      </c>
      <c r="BD3" s="30" t="str">
        <f t="shared" si="0"/>
        <v>Mike Wilson - Earned</v>
      </c>
      <c r="BE3" s="30" t="str">
        <f t="shared" si="0"/>
        <v>Chris Smith - Sales</v>
      </c>
      <c r="BF3" s="30" t="str">
        <f t="shared" si="0"/>
        <v>Chris Smith - Earned</v>
      </c>
      <c r="BG3" s="30" t="str">
        <f t="shared" si="0"/>
        <v>Kim Jones - Sales</v>
      </c>
      <c r="BH3" s="30" t="str">
        <f t="shared" si="0"/>
        <v>Kim Jones - Earned</v>
      </c>
      <c r="BI3" s="30" t="str">
        <f t="shared" si="0"/>
        <v>Sarah Blake - Sales</v>
      </c>
      <c r="BJ3" s="30" t="str">
        <f t="shared" si="0"/>
        <v>Sarah Blake - Earned</v>
      </c>
      <c r="BK3" s="30" t="str">
        <f t="shared" si="0"/>
        <v/>
      </c>
      <c r="BL3" s="30" t="str">
        <f t="shared" si="0"/>
        <v/>
      </c>
      <c r="BM3" s="30" t="str">
        <f t="shared" si="0"/>
        <v/>
      </c>
      <c r="BN3" s="30" t="str">
        <f t="shared" si="0"/>
        <v/>
      </c>
      <c r="BO3" s="30" t="str">
        <f t="shared" si="0"/>
        <v/>
      </c>
      <c r="BP3" s="30" t="str">
        <f t="shared" si="0"/>
        <v/>
      </c>
      <c r="BQ3" s="30" t="str">
        <f t="shared" si="0"/>
        <v/>
      </c>
      <c r="BR3" s="30" t="str">
        <f t="shared" si="0"/>
        <v/>
      </c>
      <c r="BS3" s="30" t="str">
        <f t="shared" si="0"/>
        <v/>
      </c>
      <c r="BT3" s="30" t="str">
        <f t="shared" si="0"/>
        <v/>
      </c>
      <c r="BU3" s="30" t="str">
        <f t="shared" si="0"/>
        <v/>
      </c>
      <c r="BV3" s="30" t="str">
        <f t="shared" si="0"/>
        <v/>
      </c>
      <c r="BW3" s="30" t="str">
        <f t="shared" si="0"/>
        <v/>
      </c>
      <c r="BX3" s="30" t="str">
        <f t="shared" si="0"/>
        <v/>
      </c>
      <c r="BY3" s="30" t="str">
        <f t="shared" si="0"/>
        <v/>
      </c>
      <c r="BZ3" s="30" t="str">
        <f t="shared" si="0"/>
        <v/>
      </c>
      <c r="CA3" s="30" t="str">
        <f t="shared" si="0"/>
        <v/>
      </c>
      <c r="CB3" s="30" t="str">
        <f t="shared" si="0"/>
        <v/>
      </c>
      <c r="CC3" s="30" t="str">
        <f t="shared" si="0"/>
        <v/>
      </c>
      <c r="CD3" s="30" t="str">
        <f t="shared" si="0"/>
        <v/>
      </c>
      <c r="CE3" s="30" t="str">
        <f t="shared" si="0"/>
        <v/>
      </c>
      <c r="CF3" s="30" t="str">
        <f t="shared" si="0"/>
        <v/>
      </c>
      <c r="CG3" s="30" t="str">
        <f t="shared" si="0"/>
        <v/>
      </c>
      <c r="CH3" s="30" t="str">
        <f t="shared" si="0"/>
        <v/>
      </c>
      <c r="CI3" s="30" t="str">
        <f t="shared" ref="CI3:DJ3" si="1">IF(CI19="", "", _xlfn.CONCAT(CI19, " - ", CI17))</f>
        <v/>
      </c>
      <c r="CJ3" s="30" t="str">
        <f t="shared" si="1"/>
        <v/>
      </c>
      <c r="CK3" s="30" t="str">
        <f t="shared" si="1"/>
        <v/>
      </c>
      <c r="CL3" s="30" t="str">
        <f t="shared" si="1"/>
        <v/>
      </c>
      <c r="CM3" s="30" t="str">
        <f t="shared" si="1"/>
        <v/>
      </c>
      <c r="CN3" s="30" t="str">
        <f t="shared" si="1"/>
        <v/>
      </c>
      <c r="CO3" s="30" t="str">
        <f t="shared" si="1"/>
        <v/>
      </c>
      <c r="CP3" s="30" t="str">
        <f t="shared" si="1"/>
        <v/>
      </c>
      <c r="CQ3" s="30" t="str">
        <f t="shared" si="1"/>
        <v/>
      </c>
      <c r="CR3" s="30" t="str">
        <f t="shared" si="1"/>
        <v/>
      </c>
      <c r="CS3" s="30" t="str">
        <f t="shared" si="1"/>
        <v/>
      </c>
      <c r="CT3" s="30" t="str">
        <f t="shared" si="1"/>
        <v/>
      </c>
      <c r="CU3" s="30" t="str">
        <f t="shared" si="1"/>
        <v/>
      </c>
      <c r="CV3" s="30" t="str">
        <f t="shared" si="1"/>
        <v/>
      </c>
      <c r="CW3" s="30" t="str">
        <f t="shared" si="1"/>
        <v/>
      </c>
      <c r="CX3" s="30" t="str">
        <f t="shared" si="1"/>
        <v/>
      </c>
      <c r="CY3" s="30" t="str">
        <f t="shared" si="1"/>
        <v/>
      </c>
      <c r="CZ3" s="30" t="str">
        <f t="shared" si="1"/>
        <v/>
      </c>
      <c r="DA3" s="30" t="str">
        <f t="shared" si="1"/>
        <v/>
      </c>
      <c r="DB3" s="30" t="str">
        <f t="shared" si="1"/>
        <v/>
      </c>
      <c r="DC3" s="30" t="str">
        <f t="shared" si="1"/>
        <v/>
      </c>
      <c r="DD3" s="30" t="str">
        <f t="shared" si="1"/>
        <v/>
      </c>
      <c r="DE3" s="30" t="str">
        <f t="shared" si="1"/>
        <v/>
      </c>
      <c r="DF3" s="30" t="str">
        <f t="shared" si="1"/>
        <v/>
      </c>
      <c r="DG3" s="30" t="str">
        <f t="shared" si="1"/>
        <v/>
      </c>
      <c r="DH3" s="30" t="str">
        <f t="shared" si="1"/>
        <v/>
      </c>
      <c r="DI3" s="30" t="str">
        <f t="shared" si="1"/>
        <v/>
      </c>
      <c r="DJ3" s="30" t="str">
        <f t="shared" si="1"/>
        <v/>
      </c>
      <c r="DK3" s="104"/>
      <c r="DL3" s="30"/>
      <c r="DM3" s="107"/>
      <c r="DN3" s="107"/>
      <c r="DO3" s="107"/>
      <c r="DP3" s="107"/>
      <c r="DQ3" s="107"/>
      <c r="DR3" s="107"/>
      <c r="DS3" s="107"/>
      <c r="DT3" s="107"/>
      <c r="DU3" s="107"/>
      <c r="DV3" s="107"/>
      <c r="DW3" s="107"/>
      <c r="DX3" s="107"/>
      <c r="DY3" s="107"/>
      <c r="DZ3" s="107"/>
      <c r="EA3" s="107"/>
      <c r="EB3" s="107"/>
      <c r="EC3" s="107"/>
      <c r="ED3" s="107"/>
      <c r="EE3" s="107"/>
      <c r="EF3" s="107"/>
      <c r="EG3" s="107"/>
      <c r="EH3" s="107"/>
      <c r="EI3" s="107"/>
      <c r="EJ3" s="107"/>
      <c r="EK3" s="107"/>
      <c r="EL3" s="107"/>
      <c r="EM3" s="107"/>
      <c r="EN3" s="107"/>
      <c r="EO3" s="107"/>
      <c r="EP3" s="107"/>
      <c r="EQ3" s="107"/>
      <c r="ER3" s="107"/>
      <c r="ES3" s="107"/>
      <c r="ET3" s="107"/>
      <c r="EU3" s="107"/>
      <c r="EV3" s="107"/>
      <c r="EW3" s="107"/>
      <c r="EX3" s="107"/>
      <c r="EY3" s="107"/>
      <c r="EZ3" s="107"/>
      <c r="FA3" s="107"/>
      <c r="FB3" s="107"/>
      <c r="FC3" s="107"/>
      <c r="FD3" s="107"/>
      <c r="FE3" s="107"/>
      <c r="FF3" s="107"/>
      <c r="FG3" s="107"/>
      <c r="FH3" s="107"/>
      <c r="FI3" s="107"/>
      <c r="FJ3" s="107"/>
      <c r="FK3" s="107"/>
      <c r="FL3" s="107"/>
      <c r="FM3" s="107"/>
      <c r="FN3" s="107"/>
      <c r="FO3" s="107"/>
      <c r="FP3" s="107"/>
      <c r="FQ3" s="107"/>
      <c r="FR3" s="107"/>
      <c r="FS3" s="107"/>
      <c r="FT3" s="107"/>
      <c r="FU3" s="107"/>
      <c r="FV3" s="107"/>
      <c r="FW3" s="107"/>
      <c r="FX3" s="107"/>
      <c r="FY3" s="107"/>
      <c r="FZ3" s="107"/>
      <c r="GA3" s="107"/>
      <c r="GB3" s="107"/>
      <c r="GC3" s="107"/>
    </row>
    <row r="4" spans="1:185" x14ac:dyDescent="0.25">
      <c r="A4" s="32"/>
      <c r="B4" s="32"/>
      <c r="C4" s="32"/>
      <c r="D4" s="32"/>
      <c r="E4" s="32"/>
      <c r="F4" s="32"/>
      <c r="G4" s="32"/>
      <c r="H4" s="32"/>
      <c r="I4" s="32"/>
      <c r="J4" s="32"/>
      <c r="K4" s="32"/>
      <c r="L4" s="32"/>
      <c r="M4" s="32"/>
      <c r="N4" s="32"/>
      <c r="O4" s="32"/>
      <c r="P4" s="32"/>
      <c r="Q4" s="32"/>
      <c r="R4" s="32"/>
      <c r="S4" s="32"/>
      <c r="T4" s="32"/>
      <c r="U4" s="32"/>
      <c r="V4" s="32"/>
      <c r="W4" s="32"/>
      <c r="X4" s="32"/>
      <c r="Y4" s="32"/>
      <c r="Z4" s="32"/>
      <c r="AA4" s="32"/>
      <c r="AB4" s="32"/>
      <c r="AC4" s="32"/>
      <c r="AD4" s="32"/>
      <c r="AE4" s="32"/>
      <c r="AF4" s="32"/>
      <c r="AG4" s="32"/>
      <c r="AH4" s="32"/>
      <c r="AI4" s="32"/>
      <c r="AJ4" s="32"/>
      <c r="AK4" s="32"/>
      <c r="AL4" s="32"/>
      <c r="AM4" s="32"/>
      <c r="AU4" s="6" t="str">
        <f>'Daily Sales'!$D$10</f>
        <v>Sales</v>
      </c>
      <c r="AW4" s="6" t="s">
        <v>60</v>
      </c>
      <c r="AX4" s="6">
        <v>1</v>
      </c>
      <c r="AY4" s="6" t="s">
        <v>74</v>
      </c>
      <c r="BA4" s="97">
        <f>IFERROR(DATE(YEAR('Personnel Details'!$U$4), MONTH('Personnel Details'!$U$4), 1), "")</f>
        <v>43831</v>
      </c>
      <c r="BB4" s="6" t="str">
        <f>IFERROR(TEXT(BA4, "mmm yyyy"), "")</f>
        <v>Jan 2020</v>
      </c>
      <c r="BC4" s="12">
        <f>SUMIF('Daily Sales'!$GC$11:$GC$376, $BB4, 'Daily Sales'!D$11:D$376)</f>
        <v>1280</v>
      </c>
      <c r="BD4" s="12">
        <f>SUMIF('Daily Sales'!$GC$11:$GC$376, $BB4, 'Daily Sales'!F$11:F$376)</f>
        <v>1024</v>
      </c>
      <c r="BE4" s="12">
        <f>SUMIF('Daily Sales'!$GC$11:$GC$376, $BB4, 'Daily Sales'!J$11:J$376)</f>
        <v>1210</v>
      </c>
      <c r="BF4" s="12">
        <f>SUMIF('Daily Sales'!$GC$11:$GC$376, $BB4, 'Daily Sales'!L$11:L$376)</f>
        <v>968</v>
      </c>
      <c r="BG4" s="12">
        <f>SUMIF('Daily Sales'!$GC$11:$GC$376, $BB4, 'Daily Sales'!P$11:P$376)</f>
        <v>1230</v>
      </c>
      <c r="BH4" s="12">
        <f>SUMIF('Daily Sales'!$GC$11:$GC$376, $BB4, 'Daily Sales'!R$11:R$376)</f>
        <v>984</v>
      </c>
      <c r="BI4" s="12">
        <f>SUMIF('Daily Sales'!$GC$11:$GC$376, $BB4, 'Daily Sales'!V$11:V$376)</f>
        <v>1260</v>
      </c>
      <c r="BJ4" s="12">
        <f>SUMIF('Daily Sales'!$GC$11:$GC$376, $BB4, 'Daily Sales'!X$11:X$376)</f>
        <v>1008</v>
      </c>
      <c r="BK4" s="12">
        <f>SUMIF('Daily Sales'!$GC$11:$GC$376, $BB4, 'Daily Sales'!AB$11:AB$376)</f>
        <v>0</v>
      </c>
      <c r="BL4" s="12">
        <f>SUMIF('Daily Sales'!$GC$11:$GC$376, $BB4, 'Daily Sales'!AD$11:AD$376)</f>
        <v>0</v>
      </c>
      <c r="BM4" s="12">
        <f>SUMIF('Daily Sales'!$GC$11:$GC$376, $BB4, 'Daily Sales'!AH$11:AH$376)</f>
        <v>0</v>
      </c>
      <c r="BN4" s="12">
        <f>SUMIF('Daily Sales'!$GC$11:$GC$376, $BB4, 'Daily Sales'!AJ$11:AJ$376)</f>
        <v>0</v>
      </c>
      <c r="BO4" s="12">
        <f>SUMIF('Daily Sales'!$GC$11:$GC$376, $BB4, 'Daily Sales'!AN$11:AN$376)</f>
        <v>0</v>
      </c>
      <c r="BP4" s="12">
        <f>SUMIF('Daily Sales'!$GC$11:$GC$376, $BB4, 'Daily Sales'!AP$11:AP$376)</f>
        <v>0</v>
      </c>
      <c r="BQ4" s="12">
        <f>SUMIF('Daily Sales'!$GC$11:$GC$376, $BB4, 'Daily Sales'!AT$11:AT$376)</f>
        <v>0</v>
      </c>
      <c r="BR4" s="12">
        <f>SUMIF('Daily Sales'!$GC$11:$GC$376, $BB4, 'Daily Sales'!AV$11:AV$376)</f>
        <v>0</v>
      </c>
      <c r="BS4" s="12">
        <f>SUMIF('Daily Sales'!$GC$11:$GC$376, $BB4, 'Daily Sales'!AZ$11:AZ$376)</f>
        <v>0</v>
      </c>
      <c r="BT4" s="12">
        <f>SUMIF('Daily Sales'!$GC$11:$GC$376, $BB4, 'Daily Sales'!BB$11:BB$376)</f>
        <v>0</v>
      </c>
      <c r="BU4" s="12">
        <f>SUMIF('Daily Sales'!$GC$11:$GC$376, $BB4, 'Daily Sales'!BF$11:BF$376)</f>
        <v>0</v>
      </c>
      <c r="BV4" s="12">
        <f>SUMIF('Daily Sales'!$GC$11:$GC$376, $BB4, 'Daily Sales'!BH$11:BH$376)</f>
        <v>0</v>
      </c>
      <c r="BW4" s="12">
        <f>SUMIF('Daily Sales'!$GC$11:$GC$376, $BB4, 'Daily Sales'!BL$11:BL$376)</f>
        <v>0</v>
      </c>
      <c r="BX4" s="12">
        <f>SUMIF('Daily Sales'!$GC$11:$GC$376, $BB4, 'Daily Sales'!BN$11:BN$376)</f>
        <v>0</v>
      </c>
      <c r="BY4" s="12">
        <f>SUMIF('Daily Sales'!$GC$11:$GC$376, $BB4, 'Daily Sales'!BR$11:BR$376)</f>
        <v>0</v>
      </c>
      <c r="BZ4" s="12">
        <f>SUMIF('Daily Sales'!$GC$11:$GC$376, $BB4, 'Daily Sales'!BT$11:BT$376)</f>
        <v>0</v>
      </c>
      <c r="CA4" s="12">
        <f>SUMIF('Daily Sales'!$GC$11:$GC$376, $BB4, 'Daily Sales'!BX$11:BX$376)</f>
        <v>0</v>
      </c>
      <c r="CB4" s="12">
        <f>SUMIF('Daily Sales'!$GC$11:$GC$376, $BB4, 'Daily Sales'!BZ$11:BZ$376)</f>
        <v>0</v>
      </c>
      <c r="CC4" s="12">
        <f>SUMIF('Daily Sales'!$GC$11:$GC$376, $BB4, 'Daily Sales'!CD$11:CD$376)</f>
        <v>0</v>
      </c>
      <c r="CD4" s="12">
        <f>SUMIF('Daily Sales'!$GC$11:$GC$376, $BB4, 'Daily Sales'!CF$11:CF$376)</f>
        <v>0</v>
      </c>
      <c r="CE4" s="12">
        <f>SUMIF('Daily Sales'!$GC$11:$GC$376, $BB4, 'Daily Sales'!CJ$11:CJ$376)</f>
        <v>0</v>
      </c>
      <c r="CF4" s="12">
        <f>SUMIF('Daily Sales'!$GC$11:$GC$376, $BB4, 'Daily Sales'!CL$11:CL$376)</f>
        <v>0</v>
      </c>
      <c r="CG4" s="12">
        <f>SUMIF('Daily Sales'!$GC$11:$GC$376, $BB4, 'Daily Sales'!CP$11:CP$376)</f>
        <v>0</v>
      </c>
      <c r="CH4" s="12">
        <f>SUMIF('Daily Sales'!$GC$11:$GC$376, $BB4, 'Daily Sales'!CR$11:CR$376)</f>
        <v>0</v>
      </c>
      <c r="CI4" s="12">
        <f>SUMIF('Daily Sales'!$GC$11:$GC$376, $BB4, 'Daily Sales'!CV$11:CV$376)</f>
        <v>0</v>
      </c>
      <c r="CJ4" s="12">
        <f>SUMIF('Daily Sales'!$GC$11:$GC$376, $BB4, 'Daily Sales'!CX$11:CX$376)</f>
        <v>0</v>
      </c>
      <c r="CK4" s="12">
        <f>SUMIF('Daily Sales'!$GC$11:$GC$376, $BB4, 'Daily Sales'!DB$11:DB$376)</f>
        <v>0</v>
      </c>
      <c r="CL4" s="12">
        <f>SUMIF('Daily Sales'!$GC$11:$GC$376, $BB4, 'Daily Sales'!DD$11:DD$376)</f>
        <v>0</v>
      </c>
      <c r="CM4" s="12">
        <f>SUMIF('Daily Sales'!$GC$11:$GC$376, $BB4, 'Daily Sales'!DH$11:DH$376)</f>
        <v>0</v>
      </c>
      <c r="CN4" s="12">
        <f>SUMIF('Daily Sales'!$GC$11:$GC$376, $BB4, 'Daily Sales'!DJ$11:DJ$376)</f>
        <v>0</v>
      </c>
      <c r="CO4" s="12">
        <f>SUMIF('Daily Sales'!$GC$11:$GC$376, $BB4, 'Daily Sales'!DN$11:DN$376)</f>
        <v>0</v>
      </c>
      <c r="CP4" s="12">
        <f>SUMIF('Daily Sales'!$GC$11:$GC$376, $BB4, 'Daily Sales'!DP$11:DP$376)</f>
        <v>0</v>
      </c>
      <c r="CQ4" s="12">
        <f>SUMIF('Daily Sales'!$GC$11:$GC$376, $BB4, 'Daily Sales'!DT$11:DT$376)</f>
        <v>0</v>
      </c>
      <c r="CR4" s="12">
        <f>SUMIF('Daily Sales'!$GC$11:$GC$376, $BB4, 'Daily Sales'!DV$11:DV$376)</f>
        <v>0</v>
      </c>
      <c r="CS4" s="12">
        <f>SUMIF('Daily Sales'!$GC$11:$GC$376, $BB4, 'Daily Sales'!DZ$11:DZ$376)</f>
        <v>0</v>
      </c>
      <c r="CT4" s="12">
        <f>SUMIF('Daily Sales'!$GC$11:$GC$376, $BB4, 'Daily Sales'!EB$11:EB$376)</f>
        <v>0</v>
      </c>
      <c r="CU4" s="12">
        <f>SUMIF('Daily Sales'!$GC$11:$GC$376, $BB4, 'Daily Sales'!EF$11:EF$376)</f>
        <v>0</v>
      </c>
      <c r="CV4" s="12">
        <f>SUMIF('Daily Sales'!$GC$11:$GC$376, $BB4, 'Daily Sales'!EH$11:EH$376)</f>
        <v>0</v>
      </c>
      <c r="CW4" s="12">
        <f>SUMIF('Daily Sales'!$GC$11:$GC$376, $BB4, 'Daily Sales'!EL$11:EL$376)</f>
        <v>0</v>
      </c>
      <c r="CX4" s="12">
        <f>SUMIF('Daily Sales'!$GC$11:$GC$376, $BB4, 'Daily Sales'!EN$11:EN$376)</f>
        <v>0</v>
      </c>
      <c r="CY4" s="12">
        <f>SUMIF('Daily Sales'!$GC$11:$GC$376, $BB4, 'Daily Sales'!ER$11:ER$376)</f>
        <v>0</v>
      </c>
      <c r="CZ4" s="12">
        <f>SUMIF('Daily Sales'!$GC$11:$GC$376, $BB4, 'Daily Sales'!ET$11:ET$376)</f>
        <v>0</v>
      </c>
      <c r="DA4" s="12">
        <f>SUMIF('Daily Sales'!$GC$11:$GC$376, $BB4, 'Daily Sales'!EX$11:EX$376)</f>
        <v>0</v>
      </c>
      <c r="DB4" s="12">
        <f>SUMIF('Daily Sales'!$GC$11:$GC$376, $BB4, 'Daily Sales'!EZ$11:EZ$376)</f>
        <v>0</v>
      </c>
      <c r="DC4" s="12">
        <f>SUMIF('Daily Sales'!$GC$11:$GC$376, $BB4, 'Daily Sales'!FD$11:FD$376)</f>
        <v>0</v>
      </c>
      <c r="DD4" s="12">
        <f>SUMIF('Daily Sales'!$GC$11:$GC$376, $BB4, 'Daily Sales'!FF$11:FF$376)</f>
        <v>0</v>
      </c>
      <c r="DE4" s="12">
        <f>SUMIF('Daily Sales'!$GC$11:$GC$376, $BB4, 'Daily Sales'!FJ$11:FJ$376)</f>
        <v>0</v>
      </c>
      <c r="DF4" s="12">
        <f>SUMIF('Daily Sales'!$GC$11:$GC$376, $BB4, 'Daily Sales'!FL$11:FL$376)</f>
        <v>0</v>
      </c>
      <c r="DG4" s="12">
        <f>SUMIF('Daily Sales'!$GC$11:$GC$376, $BB4, 'Daily Sales'!FP$11:FP$376)</f>
        <v>0</v>
      </c>
      <c r="DH4" s="12">
        <f>SUMIF('Daily Sales'!$GC$11:$GC$376, $BB4, 'Daily Sales'!FR$11:FR$376)</f>
        <v>0</v>
      </c>
      <c r="DI4" s="12">
        <f>SUMIF('Daily Sales'!$GC$11:$GC$376, $BB4, 'Daily Sales'!FV$11:FV$376)</f>
        <v>0</v>
      </c>
      <c r="DJ4" s="12">
        <f>SUMIF('Daily Sales'!$GC$11:$GC$376, $BB4, 'Daily Sales'!FX$11:FX$376)</f>
        <v>0</v>
      </c>
      <c r="DK4" s="59"/>
      <c r="DL4" s="123" t="str">
        <f>IFERROR(TEXT($BA4, "mmmm yyyy"), "")</f>
        <v>January 2020</v>
      </c>
      <c r="DM4" s="106"/>
      <c r="DN4" s="106"/>
      <c r="DO4" s="106"/>
      <c r="DP4" s="106"/>
      <c r="DQ4" s="106"/>
      <c r="DR4" s="106"/>
      <c r="DS4" s="106"/>
      <c r="DT4" s="106"/>
      <c r="DU4" s="106"/>
      <c r="DV4" s="106"/>
      <c r="DW4" s="106"/>
      <c r="DX4" s="106"/>
      <c r="DY4" s="106"/>
      <c r="DZ4" s="106"/>
      <c r="EA4" s="106"/>
      <c r="EB4" s="106"/>
      <c r="EC4" s="106"/>
      <c r="ED4" s="106"/>
      <c r="EE4" s="106"/>
      <c r="EF4" s="106"/>
      <c r="EG4" s="106"/>
      <c r="EH4" s="106"/>
      <c r="EI4" s="106"/>
      <c r="EJ4" s="106"/>
      <c r="EK4" s="106"/>
      <c r="EL4" s="106"/>
      <c r="EM4" s="106"/>
      <c r="EN4" s="106"/>
      <c r="EO4" s="106"/>
      <c r="EP4" s="106"/>
      <c r="EQ4" s="106"/>
      <c r="ER4" s="106"/>
      <c r="ES4" s="106"/>
      <c r="ET4" s="106"/>
      <c r="EU4" s="106"/>
      <c r="EV4" s="106"/>
      <c r="EW4" s="106"/>
      <c r="EX4" s="106"/>
      <c r="EY4" s="106"/>
      <c r="EZ4" s="106"/>
      <c r="FA4" s="106"/>
      <c r="FB4" s="106"/>
      <c r="FC4" s="106"/>
      <c r="FD4" s="106"/>
      <c r="FE4" s="106"/>
      <c r="FF4" s="106"/>
      <c r="FG4" s="106"/>
      <c r="FH4" s="106"/>
      <c r="FI4" s="106"/>
      <c r="FJ4" s="106"/>
      <c r="FK4" s="106"/>
      <c r="FL4" s="106"/>
      <c r="FM4" s="106"/>
      <c r="FN4" s="106"/>
      <c r="FO4" s="106"/>
      <c r="FP4" s="106"/>
      <c r="FQ4" s="106"/>
      <c r="FR4" s="106"/>
      <c r="FS4" s="106"/>
      <c r="FT4" s="106"/>
      <c r="FU4" s="106"/>
      <c r="FV4" s="106"/>
      <c r="FW4" s="106"/>
      <c r="FX4" s="106"/>
      <c r="FY4" s="106"/>
      <c r="FZ4" s="106"/>
      <c r="GA4" s="106"/>
      <c r="GB4" s="106"/>
      <c r="GC4" s="106"/>
    </row>
    <row r="5" spans="1:185" x14ac:dyDescent="0.25">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U5" s="7" t="str">
        <f>'Daily Sales'!$E$10</f>
        <v>Run. Total</v>
      </c>
      <c r="AW5" s="7" t="s">
        <v>61</v>
      </c>
      <c r="AX5" s="7">
        <v>2</v>
      </c>
      <c r="AY5" s="7" t="s">
        <v>75</v>
      </c>
      <c r="BA5" s="98">
        <f>IFERROR(DATE(YEAR(BA4), MONTH(BA4)+1, DAY(BA4)), "")</f>
        <v>43862</v>
      </c>
      <c r="BB5" s="7" t="str">
        <f t="shared" ref="BB5:BB15" si="2">IFERROR(TEXT(BA5, "mmm yyyy"), "")</f>
        <v>Feb 2020</v>
      </c>
      <c r="BC5" s="13">
        <f>SUMIF('Daily Sales'!$GC$11:$GC$376, $BB5, 'Daily Sales'!D$11:D$376)</f>
        <v>0</v>
      </c>
      <c r="BD5" s="13">
        <f>SUMIF('Daily Sales'!$GC$11:$GC$376, $BB5, 'Daily Sales'!F$11:F$376)</f>
        <v>0</v>
      </c>
      <c r="BE5" s="13">
        <f>SUMIF('Daily Sales'!$GC$11:$GC$376, $BB5, 'Daily Sales'!J$11:J$376)</f>
        <v>0</v>
      </c>
      <c r="BF5" s="13">
        <f>SUMIF('Daily Sales'!$GC$11:$GC$376, $BB5, 'Daily Sales'!L$11:L$376)</f>
        <v>0</v>
      </c>
      <c r="BG5" s="13">
        <f>SUMIF('Daily Sales'!$GC$11:$GC$376, $BB5, 'Daily Sales'!P$11:P$376)</f>
        <v>0</v>
      </c>
      <c r="BH5" s="13">
        <f>SUMIF('Daily Sales'!$GC$11:$GC$376, $BB5, 'Daily Sales'!R$11:R$376)</f>
        <v>0</v>
      </c>
      <c r="BI5" s="13">
        <f>SUMIF('Daily Sales'!$GC$11:$GC$376, $BB5, 'Daily Sales'!V$11:V$376)</f>
        <v>0</v>
      </c>
      <c r="BJ5" s="13">
        <f>SUMIF('Daily Sales'!$GC$11:$GC$376, $BB5, 'Daily Sales'!X$11:X$376)</f>
        <v>0</v>
      </c>
      <c r="BK5" s="13">
        <f>SUMIF('Daily Sales'!$GC$11:$GC$376, $BB5, 'Daily Sales'!AB$11:AB$376)</f>
        <v>0</v>
      </c>
      <c r="BL5" s="13">
        <f>SUMIF('Daily Sales'!$GC$11:$GC$376, $BB5, 'Daily Sales'!AD$11:AD$376)</f>
        <v>0</v>
      </c>
      <c r="BM5" s="13">
        <f>SUMIF('Daily Sales'!$GC$11:$GC$376, $BB5, 'Daily Sales'!AH$11:AH$376)</f>
        <v>0</v>
      </c>
      <c r="BN5" s="13">
        <f>SUMIF('Daily Sales'!$GC$11:$GC$376, $BB5, 'Daily Sales'!AJ$11:AJ$376)</f>
        <v>0</v>
      </c>
      <c r="BO5" s="13">
        <f>SUMIF('Daily Sales'!$GC$11:$GC$376, $BB5, 'Daily Sales'!AN$11:AN$376)</f>
        <v>0</v>
      </c>
      <c r="BP5" s="13">
        <f>SUMIF('Daily Sales'!$GC$11:$GC$376, $BB5, 'Daily Sales'!AP$11:AP$376)</f>
        <v>0</v>
      </c>
      <c r="BQ5" s="13">
        <f>SUMIF('Daily Sales'!$GC$11:$GC$376, $BB5, 'Daily Sales'!AT$11:AT$376)</f>
        <v>0</v>
      </c>
      <c r="BR5" s="13">
        <f>SUMIF('Daily Sales'!$GC$11:$GC$376, $BB5, 'Daily Sales'!AV$11:AV$376)</f>
        <v>0</v>
      </c>
      <c r="BS5" s="13">
        <f>SUMIF('Daily Sales'!$GC$11:$GC$376, $BB5, 'Daily Sales'!AZ$11:AZ$376)</f>
        <v>0</v>
      </c>
      <c r="BT5" s="13">
        <f>SUMIF('Daily Sales'!$GC$11:$GC$376, $BB5, 'Daily Sales'!BB$11:BB$376)</f>
        <v>0</v>
      </c>
      <c r="BU5" s="13">
        <f>SUMIF('Daily Sales'!$GC$11:$GC$376, $BB5, 'Daily Sales'!BF$11:BF$376)</f>
        <v>0</v>
      </c>
      <c r="BV5" s="13">
        <f>SUMIF('Daily Sales'!$GC$11:$GC$376, $BB5, 'Daily Sales'!BH$11:BH$376)</f>
        <v>0</v>
      </c>
      <c r="BW5" s="13">
        <f>SUMIF('Daily Sales'!$GC$11:$GC$376, $BB5, 'Daily Sales'!BL$11:BL$376)</f>
        <v>0</v>
      </c>
      <c r="BX5" s="13">
        <f>SUMIF('Daily Sales'!$GC$11:$GC$376, $BB5, 'Daily Sales'!BN$11:BN$376)</f>
        <v>0</v>
      </c>
      <c r="BY5" s="13">
        <f>SUMIF('Daily Sales'!$GC$11:$GC$376, $BB5, 'Daily Sales'!BR$11:BR$376)</f>
        <v>0</v>
      </c>
      <c r="BZ5" s="13">
        <f>SUMIF('Daily Sales'!$GC$11:$GC$376, $BB5, 'Daily Sales'!BT$11:BT$376)</f>
        <v>0</v>
      </c>
      <c r="CA5" s="13">
        <f>SUMIF('Daily Sales'!$GC$11:$GC$376, $BB5, 'Daily Sales'!BX$11:BX$376)</f>
        <v>0</v>
      </c>
      <c r="CB5" s="13">
        <f>SUMIF('Daily Sales'!$GC$11:$GC$376, $BB5, 'Daily Sales'!BZ$11:BZ$376)</f>
        <v>0</v>
      </c>
      <c r="CC5" s="13">
        <f>SUMIF('Daily Sales'!$GC$11:$GC$376, $BB5, 'Daily Sales'!CD$11:CD$376)</f>
        <v>0</v>
      </c>
      <c r="CD5" s="13">
        <f>SUMIF('Daily Sales'!$GC$11:$GC$376, $BB5, 'Daily Sales'!CF$11:CF$376)</f>
        <v>0</v>
      </c>
      <c r="CE5" s="13">
        <f>SUMIF('Daily Sales'!$GC$11:$GC$376, $BB5, 'Daily Sales'!CJ$11:CJ$376)</f>
        <v>0</v>
      </c>
      <c r="CF5" s="13">
        <f>SUMIF('Daily Sales'!$GC$11:$GC$376, $BB5, 'Daily Sales'!CL$11:CL$376)</f>
        <v>0</v>
      </c>
      <c r="CG5" s="13">
        <f>SUMIF('Daily Sales'!$GC$11:$GC$376, $BB5, 'Daily Sales'!CP$11:CP$376)</f>
        <v>0</v>
      </c>
      <c r="CH5" s="13">
        <f>SUMIF('Daily Sales'!$GC$11:$GC$376, $BB5, 'Daily Sales'!CR$11:CR$376)</f>
        <v>0</v>
      </c>
      <c r="CI5" s="13">
        <f>SUMIF('Daily Sales'!$GC$11:$GC$376, $BB5, 'Daily Sales'!CV$11:CV$376)</f>
        <v>0</v>
      </c>
      <c r="CJ5" s="13">
        <f>SUMIF('Daily Sales'!$GC$11:$GC$376, $BB5, 'Daily Sales'!CX$11:CX$376)</f>
        <v>0</v>
      </c>
      <c r="CK5" s="13">
        <f>SUMIF('Daily Sales'!$GC$11:$GC$376, $BB5, 'Daily Sales'!DB$11:DB$376)</f>
        <v>0</v>
      </c>
      <c r="CL5" s="13">
        <f>SUMIF('Daily Sales'!$GC$11:$GC$376, $BB5, 'Daily Sales'!DD$11:DD$376)</f>
        <v>0</v>
      </c>
      <c r="CM5" s="13">
        <f>SUMIF('Daily Sales'!$GC$11:$GC$376, $BB5, 'Daily Sales'!DH$11:DH$376)</f>
        <v>0</v>
      </c>
      <c r="CN5" s="13">
        <f>SUMIF('Daily Sales'!$GC$11:$GC$376, $BB5, 'Daily Sales'!DJ$11:DJ$376)</f>
        <v>0</v>
      </c>
      <c r="CO5" s="13">
        <f>SUMIF('Daily Sales'!$GC$11:$GC$376, $BB5, 'Daily Sales'!DN$11:DN$376)</f>
        <v>0</v>
      </c>
      <c r="CP5" s="13">
        <f>SUMIF('Daily Sales'!$GC$11:$GC$376, $BB5, 'Daily Sales'!DP$11:DP$376)</f>
        <v>0</v>
      </c>
      <c r="CQ5" s="13">
        <f>SUMIF('Daily Sales'!$GC$11:$GC$376, $BB5, 'Daily Sales'!DT$11:DT$376)</f>
        <v>0</v>
      </c>
      <c r="CR5" s="13">
        <f>SUMIF('Daily Sales'!$GC$11:$GC$376, $BB5, 'Daily Sales'!DV$11:DV$376)</f>
        <v>0</v>
      </c>
      <c r="CS5" s="13">
        <f>SUMIF('Daily Sales'!$GC$11:$GC$376, $BB5, 'Daily Sales'!DZ$11:DZ$376)</f>
        <v>0</v>
      </c>
      <c r="CT5" s="13">
        <f>SUMIF('Daily Sales'!$GC$11:$GC$376, $BB5, 'Daily Sales'!EB$11:EB$376)</f>
        <v>0</v>
      </c>
      <c r="CU5" s="13">
        <f>SUMIF('Daily Sales'!$GC$11:$GC$376, $BB5, 'Daily Sales'!EF$11:EF$376)</f>
        <v>0</v>
      </c>
      <c r="CV5" s="13">
        <f>SUMIF('Daily Sales'!$GC$11:$GC$376, $BB5, 'Daily Sales'!EH$11:EH$376)</f>
        <v>0</v>
      </c>
      <c r="CW5" s="13">
        <f>SUMIF('Daily Sales'!$GC$11:$GC$376, $BB5, 'Daily Sales'!EL$11:EL$376)</f>
        <v>0</v>
      </c>
      <c r="CX5" s="13">
        <f>SUMIF('Daily Sales'!$GC$11:$GC$376, $BB5, 'Daily Sales'!EN$11:EN$376)</f>
        <v>0</v>
      </c>
      <c r="CY5" s="13">
        <f>SUMIF('Daily Sales'!$GC$11:$GC$376, $BB5, 'Daily Sales'!ER$11:ER$376)</f>
        <v>0</v>
      </c>
      <c r="CZ5" s="13">
        <f>SUMIF('Daily Sales'!$GC$11:$GC$376, $BB5, 'Daily Sales'!ET$11:ET$376)</f>
        <v>0</v>
      </c>
      <c r="DA5" s="13">
        <f>SUMIF('Daily Sales'!$GC$11:$GC$376, $BB5, 'Daily Sales'!EX$11:EX$376)</f>
        <v>0</v>
      </c>
      <c r="DB5" s="13">
        <f>SUMIF('Daily Sales'!$GC$11:$GC$376, $BB5, 'Daily Sales'!EZ$11:EZ$376)</f>
        <v>0</v>
      </c>
      <c r="DC5" s="13">
        <f>SUMIF('Daily Sales'!$GC$11:$GC$376, $BB5, 'Daily Sales'!FD$11:FD$376)</f>
        <v>0</v>
      </c>
      <c r="DD5" s="13">
        <f>SUMIF('Daily Sales'!$GC$11:$GC$376, $BB5, 'Daily Sales'!FF$11:FF$376)</f>
        <v>0</v>
      </c>
      <c r="DE5" s="13">
        <f>SUMIF('Daily Sales'!$GC$11:$GC$376, $BB5, 'Daily Sales'!FJ$11:FJ$376)</f>
        <v>0</v>
      </c>
      <c r="DF5" s="13">
        <f>SUMIF('Daily Sales'!$GC$11:$GC$376, $BB5, 'Daily Sales'!FL$11:FL$376)</f>
        <v>0</v>
      </c>
      <c r="DG5" s="13">
        <f>SUMIF('Daily Sales'!$GC$11:$GC$376, $BB5, 'Daily Sales'!FP$11:FP$376)</f>
        <v>0</v>
      </c>
      <c r="DH5" s="13">
        <f>SUMIF('Daily Sales'!$GC$11:$GC$376, $BB5, 'Daily Sales'!FR$11:FR$376)</f>
        <v>0</v>
      </c>
      <c r="DI5" s="13">
        <f>SUMIF('Daily Sales'!$GC$11:$GC$376, $BB5, 'Daily Sales'!FV$11:FV$376)</f>
        <v>0</v>
      </c>
      <c r="DJ5" s="13">
        <f>SUMIF('Daily Sales'!$GC$11:$GC$376, $BB5, 'Daily Sales'!FX$11:FX$376)</f>
        <v>0</v>
      </c>
      <c r="DK5" s="59"/>
      <c r="DL5" s="124" t="str">
        <f t="shared" ref="DL5:DL15" si="3">IFERROR(TEXT($BA5, "mmmm yyyy"), "")</f>
        <v>February 2020</v>
      </c>
      <c r="DM5" s="106"/>
      <c r="DN5" s="106"/>
      <c r="DO5" s="106"/>
      <c r="DP5" s="106"/>
      <c r="DQ5" s="106"/>
      <c r="DR5" s="106"/>
      <c r="DS5" s="106"/>
      <c r="DT5" s="106"/>
      <c r="DU5" s="106"/>
      <c r="DV5" s="106"/>
      <c r="DW5" s="106"/>
      <c r="DX5" s="106"/>
      <c r="DY5" s="106"/>
      <c r="DZ5" s="106"/>
      <c r="EA5" s="106"/>
      <c r="EB5" s="106"/>
      <c r="EC5" s="106"/>
      <c r="ED5" s="106"/>
      <c r="EE5" s="106"/>
      <c r="EF5" s="106"/>
      <c r="EG5" s="106"/>
      <c r="EH5" s="106"/>
      <c r="EI5" s="106"/>
      <c r="EJ5" s="106"/>
      <c r="EK5" s="106"/>
      <c r="EL5" s="106"/>
      <c r="EM5" s="106"/>
      <c r="EN5" s="106"/>
      <c r="EO5" s="106"/>
      <c r="EP5" s="106"/>
      <c r="EQ5" s="106"/>
      <c r="ER5" s="106"/>
      <c r="ES5" s="106"/>
      <c r="ET5" s="106"/>
      <c r="EU5" s="106"/>
      <c r="EV5" s="106"/>
      <c r="EW5" s="106"/>
      <c r="EX5" s="106"/>
      <c r="EY5" s="106"/>
      <c r="EZ5" s="106"/>
      <c r="FA5" s="106"/>
      <c r="FB5" s="106"/>
      <c r="FC5" s="106"/>
      <c r="FD5" s="106"/>
      <c r="FE5" s="106"/>
      <c r="FF5" s="106"/>
      <c r="FG5" s="106"/>
      <c r="FH5" s="106"/>
      <c r="FI5" s="106"/>
      <c r="FJ5" s="106"/>
      <c r="FK5" s="106"/>
      <c r="FL5" s="106"/>
      <c r="FM5" s="106"/>
      <c r="FN5" s="106"/>
      <c r="FO5" s="106"/>
      <c r="FP5" s="106"/>
      <c r="FQ5" s="106"/>
      <c r="FR5" s="106"/>
      <c r="FS5" s="106"/>
      <c r="FT5" s="106"/>
      <c r="FU5" s="106"/>
      <c r="FV5" s="106"/>
      <c r="FW5" s="106"/>
      <c r="FX5" s="106"/>
      <c r="FY5" s="106"/>
      <c r="FZ5" s="106"/>
      <c r="GA5" s="106"/>
      <c r="GB5" s="106"/>
      <c r="GC5" s="106"/>
    </row>
    <row r="6" spans="1:185" x14ac:dyDescent="0.25">
      <c r="A6" s="32"/>
      <c r="B6" s="32"/>
      <c r="C6" s="32"/>
      <c r="D6" s="32"/>
      <c r="E6" s="32"/>
      <c r="F6" s="32"/>
      <c r="G6" s="32"/>
      <c r="H6" s="32"/>
      <c r="I6" s="32"/>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32"/>
      <c r="AM6" s="32"/>
      <c r="AU6" s="7" t="str">
        <f>'Daily Sales'!$F$10</f>
        <v>Owing</v>
      </c>
      <c r="AW6" s="7" t="s">
        <v>62</v>
      </c>
      <c r="AX6" s="7">
        <v>3</v>
      </c>
      <c r="AY6" s="7" t="s">
        <v>76</v>
      </c>
      <c r="BA6" s="98">
        <f t="shared" ref="BA6:BA15" si="4">IFERROR(DATE(YEAR(BA5), MONTH(BA5)+1, DAY(BA5)), "")</f>
        <v>43891</v>
      </c>
      <c r="BB6" s="7" t="str">
        <f t="shared" si="2"/>
        <v>Mar 2020</v>
      </c>
      <c r="BC6" s="13">
        <f>SUMIF('Daily Sales'!$GC$11:$GC$376, $BB6, 'Daily Sales'!D$11:D$376)</f>
        <v>0</v>
      </c>
      <c r="BD6" s="13">
        <f>SUMIF('Daily Sales'!$GC$11:$GC$376, $BB6, 'Daily Sales'!F$11:F$376)</f>
        <v>0</v>
      </c>
      <c r="BE6" s="13">
        <f>SUMIF('Daily Sales'!$GC$11:$GC$376, $BB6, 'Daily Sales'!J$11:J$376)</f>
        <v>0</v>
      </c>
      <c r="BF6" s="13">
        <f>SUMIF('Daily Sales'!$GC$11:$GC$376, $BB6, 'Daily Sales'!L$11:L$376)</f>
        <v>0</v>
      </c>
      <c r="BG6" s="13">
        <f>SUMIF('Daily Sales'!$GC$11:$GC$376, $BB6, 'Daily Sales'!P$11:P$376)</f>
        <v>0</v>
      </c>
      <c r="BH6" s="13">
        <f>SUMIF('Daily Sales'!$GC$11:$GC$376, $BB6, 'Daily Sales'!R$11:R$376)</f>
        <v>0</v>
      </c>
      <c r="BI6" s="13">
        <f>SUMIF('Daily Sales'!$GC$11:$GC$376, $BB6, 'Daily Sales'!V$11:V$376)</f>
        <v>0</v>
      </c>
      <c r="BJ6" s="13">
        <f>SUMIF('Daily Sales'!$GC$11:$GC$376, $BB6, 'Daily Sales'!X$11:X$376)</f>
        <v>0</v>
      </c>
      <c r="BK6" s="13">
        <f>SUMIF('Daily Sales'!$GC$11:$GC$376, $BB6, 'Daily Sales'!AB$11:AB$376)</f>
        <v>0</v>
      </c>
      <c r="BL6" s="13">
        <f>SUMIF('Daily Sales'!$GC$11:$GC$376, $BB6, 'Daily Sales'!AD$11:AD$376)</f>
        <v>0</v>
      </c>
      <c r="BM6" s="13">
        <f>SUMIF('Daily Sales'!$GC$11:$GC$376, $BB6, 'Daily Sales'!AH$11:AH$376)</f>
        <v>0</v>
      </c>
      <c r="BN6" s="13">
        <f>SUMIF('Daily Sales'!$GC$11:$GC$376, $BB6, 'Daily Sales'!AJ$11:AJ$376)</f>
        <v>0</v>
      </c>
      <c r="BO6" s="13">
        <f>SUMIF('Daily Sales'!$GC$11:$GC$376, $BB6, 'Daily Sales'!AN$11:AN$376)</f>
        <v>0</v>
      </c>
      <c r="BP6" s="13">
        <f>SUMIF('Daily Sales'!$GC$11:$GC$376, $BB6, 'Daily Sales'!AP$11:AP$376)</f>
        <v>0</v>
      </c>
      <c r="BQ6" s="13">
        <f>SUMIF('Daily Sales'!$GC$11:$GC$376, $BB6, 'Daily Sales'!AT$11:AT$376)</f>
        <v>0</v>
      </c>
      <c r="BR6" s="13">
        <f>SUMIF('Daily Sales'!$GC$11:$GC$376, $BB6, 'Daily Sales'!AV$11:AV$376)</f>
        <v>0</v>
      </c>
      <c r="BS6" s="13">
        <f>SUMIF('Daily Sales'!$GC$11:$GC$376, $BB6, 'Daily Sales'!AZ$11:AZ$376)</f>
        <v>0</v>
      </c>
      <c r="BT6" s="13">
        <f>SUMIF('Daily Sales'!$GC$11:$GC$376, $BB6, 'Daily Sales'!BB$11:BB$376)</f>
        <v>0</v>
      </c>
      <c r="BU6" s="13">
        <f>SUMIF('Daily Sales'!$GC$11:$GC$376, $BB6, 'Daily Sales'!BF$11:BF$376)</f>
        <v>0</v>
      </c>
      <c r="BV6" s="13">
        <f>SUMIF('Daily Sales'!$GC$11:$GC$376, $BB6, 'Daily Sales'!BH$11:BH$376)</f>
        <v>0</v>
      </c>
      <c r="BW6" s="13">
        <f>SUMIF('Daily Sales'!$GC$11:$GC$376, $BB6, 'Daily Sales'!BL$11:BL$376)</f>
        <v>0</v>
      </c>
      <c r="BX6" s="13">
        <f>SUMIF('Daily Sales'!$GC$11:$GC$376, $BB6, 'Daily Sales'!BN$11:BN$376)</f>
        <v>0</v>
      </c>
      <c r="BY6" s="13">
        <f>SUMIF('Daily Sales'!$GC$11:$GC$376, $BB6, 'Daily Sales'!BR$11:BR$376)</f>
        <v>0</v>
      </c>
      <c r="BZ6" s="13">
        <f>SUMIF('Daily Sales'!$GC$11:$GC$376, $BB6, 'Daily Sales'!BT$11:BT$376)</f>
        <v>0</v>
      </c>
      <c r="CA6" s="13">
        <f>SUMIF('Daily Sales'!$GC$11:$GC$376, $BB6, 'Daily Sales'!BX$11:BX$376)</f>
        <v>0</v>
      </c>
      <c r="CB6" s="13">
        <f>SUMIF('Daily Sales'!$GC$11:$GC$376, $BB6, 'Daily Sales'!BZ$11:BZ$376)</f>
        <v>0</v>
      </c>
      <c r="CC6" s="13">
        <f>SUMIF('Daily Sales'!$GC$11:$GC$376, $BB6, 'Daily Sales'!CD$11:CD$376)</f>
        <v>0</v>
      </c>
      <c r="CD6" s="13">
        <f>SUMIF('Daily Sales'!$GC$11:$GC$376, $BB6, 'Daily Sales'!CF$11:CF$376)</f>
        <v>0</v>
      </c>
      <c r="CE6" s="13">
        <f>SUMIF('Daily Sales'!$GC$11:$GC$376, $BB6, 'Daily Sales'!CJ$11:CJ$376)</f>
        <v>0</v>
      </c>
      <c r="CF6" s="13">
        <f>SUMIF('Daily Sales'!$GC$11:$GC$376, $BB6, 'Daily Sales'!CL$11:CL$376)</f>
        <v>0</v>
      </c>
      <c r="CG6" s="13">
        <f>SUMIF('Daily Sales'!$GC$11:$GC$376, $BB6, 'Daily Sales'!CP$11:CP$376)</f>
        <v>0</v>
      </c>
      <c r="CH6" s="13">
        <f>SUMIF('Daily Sales'!$GC$11:$GC$376, $BB6, 'Daily Sales'!CR$11:CR$376)</f>
        <v>0</v>
      </c>
      <c r="CI6" s="13">
        <f>SUMIF('Daily Sales'!$GC$11:$GC$376, $BB6, 'Daily Sales'!CV$11:CV$376)</f>
        <v>0</v>
      </c>
      <c r="CJ6" s="13">
        <f>SUMIF('Daily Sales'!$GC$11:$GC$376, $BB6, 'Daily Sales'!CX$11:CX$376)</f>
        <v>0</v>
      </c>
      <c r="CK6" s="13">
        <f>SUMIF('Daily Sales'!$GC$11:$GC$376, $BB6, 'Daily Sales'!DB$11:DB$376)</f>
        <v>0</v>
      </c>
      <c r="CL6" s="13">
        <f>SUMIF('Daily Sales'!$GC$11:$GC$376, $BB6, 'Daily Sales'!DD$11:DD$376)</f>
        <v>0</v>
      </c>
      <c r="CM6" s="13">
        <f>SUMIF('Daily Sales'!$GC$11:$GC$376, $BB6, 'Daily Sales'!DH$11:DH$376)</f>
        <v>0</v>
      </c>
      <c r="CN6" s="13">
        <f>SUMIF('Daily Sales'!$GC$11:$GC$376, $BB6, 'Daily Sales'!DJ$11:DJ$376)</f>
        <v>0</v>
      </c>
      <c r="CO6" s="13">
        <f>SUMIF('Daily Sales'!$GC$11:$GC$376, $BB6, 'Daily Sales'!DN$11:DN$376)</f>
        <v>0</v>
      </c>
      <c r="CP6" s="13">
        <f>SUMIF('Daily Sales'!$GC$11:$GC$376, $BB6, 'Daily Sales'!DP$11:DP$376)</f>
        <v>0</v>
      </c>
      <c r="CQ6" s="13">
        <f>SUMIF('Daily Sales'!$GC$11:$GC$376, $BB6, 'Daily Sales'!DT$11:DT$376)</f>
        <v>0</v>
      </c>
      <c r="CR6" s="13">
        <f>SUMIF('Daily Sales'!$GC$11:$GC$376, $BB6, 'Daily Sales'!DV$11:DV$376)</f>
        <v>0</v>
      </c>
      <c r="CS6" s="13">
        <f>SUMIF('Daily Sales'!$GC$11:$GC$376, $BB6, 'Daily Sales'!DZ$11:DZ$376)</f>
        <v>0</v>
      </c>
      <c r="CT6" s="13">
        <f>SUMIF('Daily Sales'!$GC$11:$GC$376, $BB6, 'Daily Sales'!EB$11:EB$376)</f>
        <v>0</v>
      </c>
      <c r="CU6" s="13">
        <f>SUMIF('Daily Sales'!$GC$11:$GC$376, $BB6, 'Daily Sales'!EF$11:EF$376)</f>
        <v>0</v>
      </c>
      <c r="CV6" s="13">
        <f>SUMIF('Daily Sales'!$GC$11:$GC$376, $BB6, 'Daily Sales'!EH$11:EH$376)</f>
        <v>0</v>
      </c>
      <c r="CW6" s="13">
        <f>SUMIF('Daily Sales'!$GC$11:$GC$376, $BB6, 'Daily Sales'!EL$11:EL$376)</f>
        <v>0</v>
      </c>
      <c r="CX6" s="13">
        <f>SUMIF('Daily Sales'!$GC$11:$GC$376, $BB6, 'Daily Sales'!EN$11:EN$376)</f>
        <v>0</v>
      </c>
      <c r="CY6" s="13">
        <f>SUMIF('Daily Sales'!$GC$11:$GC$376, $BB6, 'Daily Sales'!ER$11:ER$376)</f>
        <v>0</v>
      </c>
      <c r="CZ6" s="13">
        <f>SUMIF('Daily Sales'!$GC$11:$GC$376, $BB6, 'Daily Sales'!ET$11:ET$376)</f>
        <v>0</v>
      </c>
      <c r="DA6" s="13">
        <f>SUMIF('Daily Sales'!$GC$11:$GC$376, $BB6, 'Daily Sales'!EX$11:EX$376)</f>
        <v>0</v>
      </c>
      <c r="DB6" s="13">
        <f>SUMIF('Daily Sales'!$GC$11:$GC$376, $BB6, 'Daily Sales'!EZ$11:EZ$376)</f>
        <v>0</v>
      </c>
      <c r="DC6" s="13">
        <f>SUMIF('Daily Sales'!$GC$11:$GC$376, $BB6, 'Daily Sales'!FD$11:FD$376)</f>
        <v>0</v>
      </c>
      <c r="DD6" s="13">
        <f>SUMIF('Daily Sales'!$GC$11:$GC$376, $BB6, 'Daily Sales'!FF$11:FF$376)</f>
        <v>0</v>
      </c>
      <c r="DE6" s="13">
        <f>SUMIF('Daily Sales'!$GC$11:$GC$376, $BB6, 'Daily Sales'!FJ$11:FJ$376)</f>
        <v>0</v>
      </c>
      <c r="DF6" s="13">
        <f>SUMIF('Daily Sales'!$GC$11:$GC$376, $BB6, 'Daily Sales'!FL$11:FL$376)</f>
        <v>0</v>
      </c>
      <c r="DG6" s="13">
        <f>SUMIF('Daily Sales'!$GC$11:$GC$376, $BB6, 'Daily Sales'!FP$11:FP$376)</f>
        <v>0</v>
      </c>
      <c r="DH6" s="13">
        <f>SUMIF('Daily Sales'!$GC$11:$GC$376, $BB6, 'Daily Sales'!FR$11:FR$376)</f>
        <v>0</v>
      </c>
      <c r="DI6" s="13">
        <f>SUMIF('Daily Sales'!$GC$11:$GC$376, $BB6, 'Daily Sales'!FV$11:FV$376)</f>
        <v>0</v>
      </c>
      <c r="DJ6" s="13">
        <f>SUMIF('Daily Sales'!$GC$11:$GC$376, $BB6, 'Daily Sales'!FX$11:FX$376)</f>
        <v>0</v>
      </c>
      <c r="DK6" s="59"/>
      <c r="DL6" s="124" t="str">
        <f t="shared" si="3"/>
        <v>March 2020</v>
      </c>
      <c r="DM6" s="106"/>
      <c r="DN6" s="106"/>
      <c r="DO6" s="106"/>
      <c r="DP6" s="106"/>
      <c r="DQ6" s="106"/>
      <c r="DR6" s="106"/>
      <c r="DS6" s="106"/>
      <c r="DT6" s="106"/>
      <c r="DU6" s="106"/>
      <c r="DV6" s="106"/>
      <c r="DW6" s="106"/>
      <c r="DX6" s="106"/>
      <c r="DY6" s="106"/>
      <c r="DZ6" s="106"/>
      <c r="EA6" s="106"/>
      <c r="EB6" s="106"/>
      <c r="EC6" s="106"/>
      <c r="ED6" s="106"/>
      <c r="EE6" s="106"/>
      <c r="EF6" s="106"/>
      <c r="EG6" s="106"/>
      <c r="EH6" s="106"/>
      <c r="EI6" s="106"/>
      <c r="EJ6" s="106"/>
      <c r="EK6" s="106"/>
      <c r="EL6" s="106"/>
      <c r="EM6" s="106"/>
      <c r="EN6" s="106"/>
      <c r="EO6" s="106"/>
      <c r="EP6" s="106"/>
      <c r="EQ6" s="106"/>
      <c r="ER6" s="106"/>
      <c r="ES6" s="106"/>
      <c r="ET6" s="106"/>
      <c r="EU6" s="106"/>
      <c r="EV6" s="106"/>
      <c r="EW6" s="106"/>
      <c r="EX6" s="106"/>
      <c r="EY6" s="106"/>
      <c r="EZ6" s="106"/>
      <c r="FA6" s="106"/>
      <c r="FB6" s="106"/>
      <c r="FC6" s="106"/>
      <c r="FD6" s="106"/>
      <c r="FE6" s="106"/>
      <c r="FF6" s="106"/>
      <c r="FG6" s="106"/>
      <c r="FH6" s="106"/>
      <c r="FI6" s="106"/>
      <c r="FJ6" s="106"/>
      <c r="FK6" s="106"/>
      <c r="FL6" s="106"/>
      <c r="FM6" s="106"/>
      <c r="FN6" s="106"/>
      <c r="FO6" s="106"/>
      <c r="FP6" s="106"/>
      <c r="FQ6" s="106"/>
      <c r="FR6" s="106"/>
      <c r="FS6" s="106"/>
      <c r="FT6" s="106"/>
      <c r="FU6" s="106"/>
      <c r="FV6" s="106"/>
      <c r="FW6" s="106"/>
      <c r="FX6" s="106"/>
      <c r="FY6" s="106"/>
      <c r="FZ6" s="106"/>
      <c r="GA6" s="106"/>
      <c r="GB6" s="106"/>
      <c r="GC6" s="106"/>
    </row>
    <row r="7" spans="1:185" ht="15" customHeight="1" x14ac:dyDescent="0.25">
      <c r="A7" s="32"/>
      <c r="B7" s="32"/>
      <c r="C7" s="32"/>
      <c r="D7" s="32"/>
      <c r="E7" s="32"/>
      <c r="F7" s="32"/>
      <c r="G7" s="32"/>
      <c r="H7" s="32"/>
      <c r="I7" s="32"/>
      <c r="J7" s="32"/>
      <c r="K7" s="289" t="s">
        <v>73</v>
      </c>
      <c r="L7" s="290"/>
      <c r="M7" s="290"/>
      <c r="N7" s="290"/>
      <c r="O7" s="290"/>
      <c r="P7" s="290"/>
      <c r="Q7" s="290"/>
      <c r="R7" s="290"/>
      <c r="S7" s="290"/>
      <c r="T7" s="290"/>
      <c r="U7" s="290"/>
      <c r="V7" s="290"/>
      <c r="W7" s="290"/>
      <c r="X7" s="291"/>
      <c r="Y7" s="32"/>
      <c r="Z7" s="32"/>
      <c r="AA7" s="176" t="s">
        <v>59</v>
      </c>
      <c r="AB7" s="177"/>
      <c r="AC7" s="177"/>
      <c r="AD7" s="178"/>
      <c r="AE7" s="251" t="s">
        <v>110</v>
      </c>
      <c r="AF7" s="251"/>
      <c r="AG7" s="251"/>
      <c r="AH7" s="251"/>
      <c r="AI7" s="251"/>
      <c r="AJ7" s="251"/>
      <c r="AK7" s="251"/>
      <c r="AL7" s="252"/>
      <c r="AM7" s="32"/>
      <c r="AU7" s="7" t="str">
        <f>'Daily Sales'!$G$10</f>
        <v>Earn. Total</v>
      </c>
      <c r="AW7" s="7" t="s">
        <v>63</v>
      </c>
      <c r="AX7" s="7">
        <v>4</v>
      </c>
      <c r="AY7" s="7" t="s">
        <v>77</v>
      </c>
      <c r="BA7" s="98">
        <f t="shared" si="4"/>
        <v>43922</v>
      </c>
      <c r="BB7" s="7" t="str">
        <f t="shared" si="2"/>
        <v>Apr 2020</v>
      </c>
      <c r="BC7" s="13">
        <f>SUMIF('Daily Sales'!$GC$11:$GC$376, $BB7, 'Daily Sales'!D$11:D$376)</f>
        <v>0</v>
      </c>
      <c r="BD7" s="13">
        <f>SUMIF('Daily Sales'!$GC$11:$GC$376, $BB7, 'Daily Sales'!F$11:F$376)</f>
        <v>0</v>
      </c>
      <c r="BE7" s="13">
        <f>SUMIF('Daily Sales'!$GC$11:$GC$376, $BB7, 'Daily Sales'!J$11:J$376)</f>
        <v>0</v>
      </c>
      <c r="BF7" s="13">
        <f>SUMIF('Daily Sales'!$GC$11:$GC$376, $BB7, 'Daily Sales'!L$11:L$376)</f>
        <v>0</v>
      </c>
      <c r="BG7" s="13">
        <f>SUMIF('Daily Sales'!$GC$11:$GC$376, $BB7, 'Daily Sales'!P$11:P$376)</f>
        <v>0</v>
      </c>
      <c r="BH7" s="13">
        <f>SUMIF('Daily Sales'!$GC$11:$GC$376, $BB7, 'Daily Sales'!R$11:R$376)</f>
        <v>0</v>
      </c>
      <c r="BI7" s="13">
        <f>SUMIF('Daily Sales'!$GC$11:$GC$376, $BB7, 'Daily Sales'!V$11:V$376)</f>
        <v>0</v>
      </c>
      <c r="BJ7" s="13">
        <f>SUMIF('Daily Sales'!$GC$11:$GC$376, $BB7, 'Daily Sales'!X$11:X$376)</f>
        <v>0</v>
      </c>
      <c r="BK7" s="13">
        <f>SUMIF('Daily Sales'!$GC$11:$GC$376, $BB7, 'Daily Sales'!AB$11:AB$376)</f>
        <v>0</v>
      </c>
      <c r="BL7" s="13">
        <f>SUMIF('Daily Sales'!$GC$11:$GC$376, $BB7, 'Daily Sales'!AD$11:AD$376)</f>
        <v>0</v>
      </c>
      <c r="BM7" s="13">
        <f>SUMIF('Daily Sales'!$GC$11:$GC$376, $BB7, 'Daily Sales'!AH$11:AH$376)</f>
        <v>0</v>
      </c>
      <c r="BN7" s="13">
        <f>SUMIF('Daily Sales'!$GC$11:$GC$376, $BB7, 'Daily Sales'!AJ$11:AJ$376)</f>
        <v>0</v>
      </c>
      <c r="BO7" s="13">
        <f>SUMIF('Daily Sales'!$GC$11:$GC$376, $BB7, 'Daily Sales'!AN$11:AN$376)</f>
        <v>0</v>
      </c>
      <c r="BP7" s="13">
        <f>SUMIF('Daily Sales'!$GC$11:$GC$376, $BB7, 'Daily Sales'!AP$11:AP$376)</f>
        <v>0</v>
      </c>
      <c r="BQ7" s="13">
        <f>SUMIF('Daily Sales'!$GC$11:$GC$376, $BB7, 'Daily Sales'!AT$11:AT$376)</f>
        <v>0</v>
      </c>
      <c r="BR7" s="13">
        <f>SUMIF('Daily Sales'!$GC$11:$GC$376, $BB7, 'Daily Sales'!AV$11:AV$376)</f>
        <v>0</v>
      </c>
      <c r="BS7" s="13">
        <f>SUMIF('Daily Sales'!$GC$11:$GC$376, $BB7, 'Daily Sales'!AZ$11:AZ$376)</f>
        <v>0</v>
      </c>
      <c r="BT7" s="13">
        <f>SUMIF('Daily Sales'!$GC$11:$GC$376, $BB7, 'Daily Sales'!BB$11:BB$376)</f>
        <v>0</v>
      </c>
      <c r="BU7" s="13">
        <f>SUMIF('Daily Sales'!$GC$11:$GC$376, $BB7, 'Daily Sales'!BF$11:BF$376)</f>
        <v>0</v>
      </c>
      <c r="BV7" s="13">
        <f>SUMIF('Daily Sales'!$GC$11:$GC$376, $BB7, 'Daily Sales'!BH$11:BH$376)</f>
        <v>0</v>
      </c>
      <c r="BW7" s="13">
        <f>SUMIF('Daily Sales'!$GC$11:$GC$376, $BB7, 'Daily Sales'!BL$11:BL$376)</f>
        <v>0</v>
      </c>
      <c r="BX7" s="13">
        <f>SUMIF('Daily Sales'!$GC$11:$GC$376, $BB7, 'Daily Sales'!BN$11:BN$376)</f>
        <v>0</v>
      </c>
      <c r="BY7" s="13">
        <f>SUMIF('Daily Sales'!$GC$11:$GC$376, $BB7, 'Daily Sales'!BR$11:BR$376)</f>
        <v>0</v>
      </c>
      <c r="BZ7" s="13">
        <f>SUMIF('Daily Sales'!$GC$11:$GC$376, $BB7, 'Daily Sales'!BT$11:BT$376)</f>
        <v>0</v>
      </c>
      <c r="CA7" s="13">
        <f>SUMIF('Daily Sales'!$GC$11:$GC$376, $BB7, 'Daily Sales'!BX$11:BX$376)</f>
        <v>0</v>
      </c>
      <c r="CB7" s="13">
        <f>SUMIF('Daily Sales'!$GC$11:$GC$376, $BB7, 'Daily Sales'!BZ$11:BZ$376)</f>
        <v>0</v>
      </c>
      <c r="CC7" s="13">
        <f>SUMIF('Daily Sales'!$GC$11:$GC$376, $BB7, 'Daily Sales'!CD$11:CD$376)</f>
        <v>0</v>
      </c>
      <c r="CD7" s="13">
        <f>SUMIF('Daily Sales'!$GC$11:$GC$376, $BB7, 'Daily Sales'!CF$11:CF$376)</f>
        <v>0</v>
      </c>
      <c r="CE7" s="13">
        <f>SUMIF('Daily Sales'!$GC$11:$GC$376, $BB7, 'Daily Sales'!CJ$11:CJ$376)</f>
        <v>0</v>
      </c>
      <c r="CF7" s="13">
        <f>SUMIF('Daily Sales'!$GC$11:$GC$376, $BB7, 'Daily Sales'!CL$11:CL$376)</f>
        <v>0</v>
      </c>
      <c r="CG7" s="13">
        <f>SUMIF('Daily Sales'!$GC$11:$GC$376, $BB7, 'Daily Sales'!CP$11:CP$376)</f>
        <v>0</v>
      </c>
      <c r="CH7" s="13">
        <f>SUMIF('Daily Sales'!$GC$11:$GC$376, $BB7, 'Daily Sales'!CR$11:CR$376)</f>
        <v>0</v>
      </c>
      <c r="CI7" s="13">
        <f>SUMIF('Daily Sales'!$GC$11:$GC$376, $BB7, 'Daily Sales'!CV$11:CV$376)</f>
        <v>0</v>
      </c>
      <c r="CJ7" s="13">
        <f>SUMIF('Daily Sales'!$GC$11:$GC$376, $BB7, 'Daily Sales'!CX$11:CX$376)</f>
        <v>0</v>
      </c>
      <c r="CK7" s="13">
        <f>SUMIF('Daily Sales'!$GC$11:$GC$376, $BB7, 'Daily Sales'!DB$11:DB$376)</f>
        <v>0</v>
      </c>
      <c r="CL7" s="13">
        <f>SUMIF('Daily Sales'!$GC$11:$GC$376, $BB7, 'Daily Sales'!DD$11:DD$376)</f>
        <v>0</v>
      </c>
      <c r="CM7" s="13">
        <f>SUMIF('Daily Sales'!$GC$11:$GC$376, $BB7, 'Daily Sales'!DH$11:DH$376)</f>
        <v>0</v>
      </c>
      <c r="CN7" s="13">
        <f>SUMIF('Daily Sales'!$GC$11:$GC$376, $BB7, 'Daily Sales'!DJ$11:DJ$376)</f>
        <v>0</v>
      </c>
      <c r="CO7" s="13">
        <f>SUMIF('Daily Sales'!$GC$11:$GC$376, $BB7, 'Daily Sales'!DN$11:DN$376)</f>
        <v>0</v>
      </c>
      <c r="CP7" s="13">
        <f>SUMIF('Daily Sales'!$GC$11:$GC$376, $BB7, 'Daily Sales'!DP$11:DP$376)</f>
        <v>0</v>
      </c>
      <c r="CQ7" s="13">
        <f>SUMIF('Daily Sales'!$GC$11:$GC$376, $BB7, 'Daily Sales'!DT$11:DT$376)</f>
        <v>0</v>
      </c>
      <c r="CR7" s="13">
        <f>SUMIF('Daily Sales'!$GC$11:$GC$376, $BB7, 'Daily Sales'!DV$11:DV$376)</f>
        <v>0</v>
      </c>
      <c r="CS7" s="13">
        <f>SUMIF('Daily Sales'!$GC$11:$GC$376, $BB7, 'Daily Sales'!DZ$11:DZ$376)</f>
        <v>0</v>
      </c>
      <c r="CT7" s="13">
        <f>SUMIF('Daily Sales'!$GC$11:$GC$376, $BB7, 'Daily Sales'!EB$11:EB$376)</f>
        <v>0</v>
      </c>
      <c r="CU7" s="13">
        <f>SUMIF('Daily Sales'!$GC$11:$GC$376, $BB7, 'Daily Sales'!EF$11:EF$376)</f>
        <v>0</v>
      </c>
      <c r="CV7" s="13">
        <f>SUMIF('Daily Sales'!$GC$11:$GC$376, $BB7, 'Daily Sales'!EH$11:EH$376)</f>
        <v>0</v>
      </c>
      <c r="CW7" s="13">
        <f>SUMIF('Daily Sales'!$GC$11:$GC$376, $BB7, 'Daily Sales'!EL$11:EL$376)</f>
        <v>0</v>
      </c>
      <c r="CX7" s="13">
        <f>SUMIF('Daily Sales'!$GC$11:$GC$376, $BB7, 'Daily Sales'!EN$11:EN$376)</f>
        <v>0</v>
      </c>
      <c r="CY7" s="13">
        <f>SUMIF('Daily Sales'!$GC$11:$GC$376, $BB7, 'Daily Sales'!ER$11:ER$376)</f>
        <v>0</v>
      </c>
      <c r="CZ7" s="13">
        <f>SUMIF('Daily Sales'!$GC$11:$GC$376, $BB7, 'Daily Sales'!ET$11:ET$376)</f>
        <v>0</v>
      </c>
      <c r="DA7" s="13">
        <f>SUMIF('Daily Sales'!$GC$11:$GC$376, $BB7, 'Daily Sales'!EX$11:EX$376)</f>
        <v>0</v>
      </c>
      <c r="DB7" s="13">
        <f>SUMIF('Daily Sales'!$GC$11:$GC$376, $BB7, 'Daily Sales'!EZ$11:EZ$376)</f>
        <v>0</v>
      </c>
      <c r="DC7" s="13">
        <f>SUMIF('Daily Sales'!$GC$11:$GC$376, $BB7, 'Daily Sales'!FD$11:FD$376)</f>
        <v>0</v>
      </c>
      <c r="DD7" s="13">
        <f>SUMIF('Daily Sales'!$GC$11:$GC$376, $BB7, 'Daily Sales'!FF$11:FF$376)</f>
        <v>0</v>
      </c>
      <c r="DE7" s="13">
        <f>SUMIF('Daily Sales'!$GC$11:$GC$376, $BB7, 'Daily Sales'!FJ$11:FJ$376)</f>
        <v>0</v>
      </c>
      <c r="DF7" s="13">
        <f>SUMIF('Daily Sales'!$GC$11:$GC$376, $BB7, 'Daily Sales'!FL$11:FL$376)</f>
        <v>0</v>
      </c>
      <c r="DG7" s="13">
        <f>SUMIF('Daily Sales'!$GC$11:$GC$376, $BB7, 'Daily Sales'!FP$11:FP$376)</f>
        <v>0</v>
      </c>
      <c r="DH7" s="13">
        <f>SUMIF('Daily Sales'!$GC$11:$GC$376, $BB7, 'Daily Sales'!FR$11:FR$376)</f>
        <v>0</v>
      </c>
      <c r="DI7" s="13">
        <f>SUMIF('Daily Sales'!$GC$11:$GC$376, $BB7, 'Daily Sales'!FV$11:FV$376)</f>
        <v>0</v>
      </c>
      <c r="DJ7" s="13">
        <f>SUMIF('Daily Sales'!$GC$11:$GC$376, $BB7, 'Daily Sales'!FX$11:FX$376)</f>
        <v>0</v>
      </c>
      <c r="DK7" s="59"/>
      <c r="DL7" s="124" t="str">
        <f t="shared" si="3"/>
        <v>April 2020</v>
      </c>
      <c r="DM7" s="106"/>
      <c r="DN7" s="106"/>
      <c r="DO7" s="106"/>
      <c r="DP7" s="106"/>
      <c r="DQ7" s="106"/>
      <c r="DR7" s="106"/>
      <c r="DS7" s="106"/>
      <c r="DT7" s="106"/>
      <c r="DU7" s="106"/>
      <c r="DV7" s="106"/>
      <c r="DW7" s="106"/>
      <c r="DX7" s="106"/>
      <c r="DY7" s="106"/>
      <c r="DZ7" s="106"/>
      <c r="EA7" s="106"/>
      <c r="EB7" s="106"/>
      <c r="EC7" s="106"/>
      <c r="ED7" s="106"/>
      <c r="EE7" s="106"/>
      <c r="EF7" s="106"/>
      <c r="EG7" s="106"/>
      <c r="EH7" s="106"/>
      <c r="EI7" s="106"/>
      <c r="EJ7" s="106"/>
      <c r="EK7" s="106"/>
      <c r="EL7" s="106"/>
      <c r="EM7" s="106"/>
      <c r="EN7" s="106"/>
      <c r="EO7" s="106"/>
      <c r="EP7" s="106"/>
      <c r="EQ7" s="106"/>
      <c r="ER7" s="106"/>
      <c r="ES7" s="106"/>
      <c r="ET7" s="106"/>
      <c r="EU7" s="106"/>
      <c r="EV7" s="106"/>
      <c r="EW7" s="106"/>
      <c r="EX7" s="106"/>
      <c r="EY7" s="106"/>
      <c r="EZ7" s="106"/>
      <c r="FA7" s="106"/>
      <c r="FB7" s="106"/>
      <c r="FC7" s="106"/>
      <c r="FD7" s="106"/>
      <c r="FE7" s="106"/>
      <c r="FF7" s="106"/>
      <c r="FG7" s="106"/>
      <c r="FH7" s="106"/>
      <c r="FI7" s="106"/>
      <c r="FJ7" s="106"/>
      <c r="FK7" s="106"/>
      <c r="FL7" s="106"/>
      <c r="FM7" s="106"/>
      <c r="FN7" s="106"/>
      <c r="FO7" s="106"/>
      <c r="FP7" s="106"/>
      <c r="FQ7" s="106"/>
      <c r="FR7" s="106"/>
      <c r="FS7" s="106"/>
      <c r="FT7" s="106"/>
      <c r="FU7" s="106"/>
      <c r="FV7" s="106"/>
      <c r="FW7" s="106"/>
      <c r="FX7" s="106"/>
      <c r="FY7" s="106"/>
      <c r="FZ7" s="106"/>
      <c r="GA7" s="106"/>
      <c r="GB7" s="106"/>
      <c r="GC7" s="106"/>
    </row>
    <row r="8" spans="1:185" ht="15" customHeight="1" x14ac:dyDescent="0.25">
      <c r="A8" s="32"/>
      <c r="B8" s="32"/>
      <c r="C8" s="32"/>
      <c r="D8" s="32"/>
      <c r="E8" s="32"/>
      <c r="F8" s="32"/>
      <c r="G8" s="32"/>
      <c r="H8" s="32"/>
      <c r="I8" s="32"/>
      <c r="J8" s="32"/>
      <c r="K8" s="292"/>
      <c r="L8" s="293"/>
      <c r="M8" s="293"/>
      <c r="N8" s="293"/>
      <c r="O8" s="293"/>
      <c r="P8" s="293"/>
      <c r="Q8" s="293"/>
      <c r="R8" s="293"/>
      <c r="S8" s="293"/>
      <c r="T8" s="293"/>
      <c r="U8" s="293"/>
      <c r="V8" s="293"/>
      <c r="W8" s="293"/>
      <c r="X8" s="294"/>
      <c r="Y8" s="32"/>
      <c r="Z8" s="32"/>
      <c r="AA8" s="126"/>
      <c r="AB8" s="126"/>
      <c r="AC8" s="126"/>
      <c r="AD8" s="126"/>
      <c r="AE8" s="126"/>
      <c r="AF8" s="126"/>
      <c r="AG8" s="126"/>
      <c r="AH8" s="127"/>
      <c r="AI8" s="127"/>
      <c r="AJ8" s="127"/>
      <c r="AK8" s="127"/>
      <c r="AL8" s="127"/>
      <c r="AM8" s="32"/>
      <c r="AU8" s="8" t="str">
        <f>'Daily Sales'!$H$10</f>
        <v>% Used</v>
      </c>
      <c r="AW8" s="7" t="s">
        <v>64</v>
      </c>
      <c r="AX8" s="7">
        <v>5</v>
      </c>
      <c r="AY8" s="7" t="s">
        <v>64</v>
      </c>
      <c r="BA8" s="98">
        <f t="shared" si="4"/>
        <v>43952</v>
      </c>
      <c r="BB8" s="7" t="str">
        <f t="shared" si="2"/>
        <v>May 2020</v>
      </c>
      <c r="BC8" s="13">
        <f>SUMIF('Daily Sales'!$GC$11:$GC$376, $BB8, 'Daily Sales'!D$11:D$376)</f>
        <v>0</v>
      </c>
      <c r="BD8" s="13">
        <f>SUMIF('Daily Sales'!$GC$11:$GC$376, $BB8, 'Daily Sales'!F$11:F$376)</f>
        <v>0</v>
      </c>
      <c r="BE8" s="13">
        <f>SUMIF('Daily Sales'!$GC$11:$GC$376, $BB8, 'Daily Sales'!J$11:J$376)</f>
        <v>0</v>
      </c>
      <c r="BF8" s="13">
        <f>SUMIF('Daily Sales'!$GC$11:$GC$376, $BB8, 'Daily Sales'!L$11:L$376)</f>
        <v>0</v>
      </c>
      <c r="BG8" s="13">
        <f>SUMIF('Daily Sales'!$GC$11:$GC$376, $BB8, 'Daily Sales'!P$11:P$376)</f>
        <v>0</v>
      </c>
      <c r="BH8" s="13">
        <f>SUMIF('Daily Sales'!$GC$11:$GC$376, $BB8, 'Daily Sales'!R$11:R$376)</f>
        <v>0</v>
      </c>
      <c r="BI8" s="13">
        <f>SUMIF('Daily Sales'!$GC$11:$GC$376, $BB8, 'Daily Sales'!V$11:V$376)</f>
        <v>0</v>
      </c>
      <c r="BJ8" s="13">
        <f>SUMIF('Daily Sales'!$GC$11:$GC$376, $BB8, 'Daily Sales'!X$11:X$376)</f>
        <v>0</v>
      </c>
      <c r="BK8" s="13">
        <f>SUMIF('Daily Sales'!$GC$11:$GC$376, $BB8, 'Daily Sales'!AB$11:AB$376)</f>
        <v>0</v>
      </c>
      <c r="BL8" s="13">
        <f>SUMIF('Daily Sales'!$GC$11:$GC$376, $BB8, 'Daily Sales'!AD$11:AD$376)</f>
        <v>0</v>
      </c>
      <c r="BM8" s="13">
        <f>SUMIF('Daily Sales'!$GC$11:$GC$376, $BB8, 'Daily Sales'!AH$11:AH$376)</f>
        <v>0</v>
      </c>
      <c r="BN8" s="13">
        <f>SUMIF('Daily Sales'!$GC$11:$GC$376, $BB8, 'Daily Sales'!AJ$11:AJ$376)</f>
        <v>0</v>
      </c>
      <c r="BO8" s="13">
        <f>SUMIF('Daily Sales'!$GC$11:$GC$376, $BB8, 'Daily Sales'!AN$11:AN$376)</f>
        <v>0</v>
      </c>
      <c r="BP8" s="13">
        <f>SUMIF('Daily Sales'!$GC$11:$GC$376, $BB8, 'Daily Sales'!AP$11:AP$376)</f>
        <v>0</v>
      </c>
      <c r="BQ8" s="13">
        <f>SUMIF('Daily Sales'!$GC$11:$GC$376, $BB8, 'Daily Sales'!AT$11:AT$376)</f>
        <v>0</v>
      </c>
      <c r="BR8" s="13">
        <f>SUMIF('Daily Sales'!$GC$11:$GC$376, $BB8, 'Daily Sales'!AV$11:AV$376)</f>
        <v>0</v>
      </c>
      <c r="BS8" s="13">
        <f>SUMIF('Daily Sales'!$GC$11:$GC$376, $BB8, 'Daily Sales'!AZ$11:AZ$376)</f>
        <v>0</v>
      </c>
      <c r="BT8" s="13">
        <f>SUMIF('Daily Sales'!$GC$11:$GC$376, $BB8, 'Daily Sales'!BB$11:BB$376)</f>
        <v>0</v>
      </c>
      <c r="BU8" s="13">
        <f>SUMIF('Daily Sales'!$GC$11:$GC$376, $BB8, 'Daily Sales'!BF$11:BF$376)</f>
        <v>0</v>
      </c>
      <c r="BV8" s="13">
        <f>SUMIF('Daily Sales'!$GC$11:$GC$376, $BB8, 'Daily Sales'!BH$11:BH$376)</f>
        <v>0</v>
      </c>
      <c r="BW8" s="13">
        <f>SUMIF('Daily Sales'!$GC$11:$GC$376, $BB8, 'Daily Sales'!BL$11:BL$376)</f>
        <v>0</v>
      </c>
      <c r="BX8" s="13">
        <f>SUMIF('Daily Sales'!$GC$11:$GC$376, $BB8, 'Daily Sales'!BN$11:BN$376)</f>
        <v>0</v>
      </c>
      <c r="BY8" s="13">
        <f>SUMIF('Daily Sales'!$GC$11:$GC$376, $BB8, 'Daily Sales'!BR$11:BR$376)</f>
        <v>0</v>
      </c>
      <c r="BZ8" s="13">
        <f>SUMIF('Daily Sales'!$GC$11:$GC$376, $BB8, 'Daily Sales'!BT$11:BT$376)</f>
        <v>0</v>
      </c>
      <c r="CA8" s="13">
        <f>SUMIF('Daily Sales'!$GC$11:$GC$376, $BB8, 'Daily Sales'!BX$11:BX$376)</f>
        <v>0</v>
      </c>
      <c r="CB8" s="13">
        <f>SUMIF('Daily Sales'!$GC$11:$GC$376, $BB8, 'Daily Sales'!BZ$11:BZ$376)</f>
        <v>0</v>
      </c>
      <c r="CC8" s="13">
        <f>SUMIF('Daily Sales'!$GC$11:$GC$376, $BB8, 'Daily Sales'!CD$11:CD$376)</f>
        <v>0</v>
      </c>
      <c r="CD8" s="13">
        <f>SUMIF('Daily Sales'!$GC$11:$GC$376, $BB8, 'Daily Sales'!CF$11:CF$376)</f>
        <v>0</v>
      </c>
      <c r="CE8" s="13">
        <f>SUMIF('Daily Sales'!$GC$11:$GC$376, $BB8, 'Daily Sales'!CJ$11:CJ$376)</f>
        <v>0</v>
      </c>
      <c r="CF8" s="13">
        <f>SUMIF('Daily Sales'!$GC$11:$GC$376, $BB8, 'Daily Sales'!CL$11:CL$376)</f>
        <v>0</v>
      </c>
      <c r="CG8" s="13">
        <f>SUMIF('Daily Sales'!$GC$11:$GC$376, $BB8, 'Daily Sales'!CP$11:CP$376)</f>
        <v>0</v>
      </c>
      <c r="CH8" s="13">
        <f>SUMIF('Daily Sales'!$GC$11:$GC$376, $BB8, 'Daily Sales'!CR$11:CR$376)</f>
        <v>0</v>
      </c>
      <c r="CI8" s="13">
        <f>SUMIF('Daily Sales'!$GC$11:$GC$376, $BB8, 'Daily Sales'!CV$11:CV$376)</f>
        <v>0</v>
      </c>
      <c r="CJ8" s="13">
        <f>SUMIF('Daily Sales'!$GC$11:$GC$376, $BB8, 'Daily Sales'!CX$11:CX$376)</f>
        <v>0</v>
      </c>
      <c r="CK8" s="13">
        <f>SUMIF('Daily Sales'!$GC$11:$GC$376, $BB8, 'Daily Sales'!DB$11:DB$376)</f>
        <v>0</v>
      </c>
      <c r="CL8" s="13">
        <f>SUMIF('Daily Sales'!$GC$11:$GC$376, $BB8, 'Daily Sales'!DD$11:DD$376)</f>
        <v>0</v>
      </c>
      <c r="CM8" s="13">
        <f>SUMIF('Daily Sales'!$GC$11:$GC$376, $BB8, 'Daily Sales'!DH$11:DH$376)</f>
        <v>0</v>
      </c>
      <c r="CN8" s="13">
        <f>SUMIF('Daily Sales'!$GC$11:$GC$376, $BB8, 'Daily Sales'!DJ$11:DJ$376)</f>
        <v>0</v>
      </c>
      <c r="CO8" s="13">
        <f>SUMIF('Daily Sales'!$GC$11:$GC$376, $BB8, 'Daily Sales'!DN$11:DN$376)</f>
        <v>0</v>
      </c>
      <c r="CP8" s="13">
        <f>SUMIF('Daily Sales'!$GC$11:$GC$376, $BB8, 'Daily Sales'!DP$11:DP$376)</f>
        <v>0</v>
      </c>
      <c r="CQ8" s="13">
        <f>SUMIF('Daily Sales'!$GC$11:$GC$376, $BB8, 'Daily Sales'!DT$11:DT$376)</f>
        <v>0</v>
      </c>
      <c r="CR8" s="13">
        <f>SUMIF('Daily Sales'!$GC$11:$GC$376, $BB8, 'Daily Sales'!DV$11:DV$376)</f>
        <v>0</v>
      </c>
      <c r="CS8" s="13">
        <f>SUMIF('Daily Sales'!$GC$11:$GC$376, $BB8, 'Daily Sales'!DZ$11:DZ$376)</f>
        <v>0</v>
      </c>
      <c r="CT8" s="13">
        <f>SUMIF('Daily Sales'!$GC$11:$GC$376, $BB8, 'Daily Sales'!EB$11:EB$376)</f>
        <v>0</v>
      </c>
      <c r="CU8" s="13">
        <f>SUMIF('Daily Sales'!$GC$11:$GC$376, $BB8, 'Daily Sales'!EF$11:EF$376)</f>
        <v>0</v>
      </c>
      <c r="CV8" s="13">
        <f>SUMIF('Daily Sales'!$GC$11:$GC$376, $BB8, 'Daily Sales'!EH$11:EH$376)</f>
        <v>0</v>
      </c>
      <c r="CW8" s="13">
        <f>SUMIF('Daily Sales'!$GC$11:$GC$376, $BB8, 'Daily Sales'!EL$11:EL$376)</f>
        <v>0</v>
      </c>
      <c r="CX8" s="13">
        <f>SUMIF('Daily Sales'!$GC$11:$GC$376, $BB8, 'Daily Sales'!EN$11:EN$376)</f>
        <v>0</v>
      </c>
      <c r="CY8" s="13">
        <f>SUMIF('Daily Sales'!$GC$11:$GC$376, $BB8, 'Daily Sales'!ER$11:ER$376)</f>
        <v>0</v>
      </c>
      <c r="CZ8" s="13">
        <f>SUMIF('Daily Sales'!$GC$11:$GC$376, $BB8, 'Daily Sales'!ET$11:ET$376)</f>
        <v>0</v>
      </c>
      <c r="DA8" s="13">
        <f>SUMIF('Daily Sales'!$GC$11:$GC$376, $BB8, 'Daily Sales'!EX$11:EX$376)</f>
        <v>0</v>
      </c>
      <c r="DB8" s="13">
        <f>SUMIF('Daily Sales'!$GC$11:$GC$376, $BB8, 'Daily Sales'!EZ$11:EZ$376)</f>
        <v>0</v>
      </c>
      <c r="DC8" s="13">
        <f>SUMIF('Daily Sales'!$GC$11:$GC$376, $BB8, 'Daily Sales'!FD$11:FD$376)</f>
        <v>0</v>
      </c>
      <c r="DD8" s="13">
        <f>SUMIF('Daily Sales'!$GC$11:$GC$376, $BB8, 'Daily Sales'!FF$11:FF$376)</f>
        <v>0</v>
      </c>
      <c r="DE8" s="13">
        <f>SUMIF('Daily Sales'!$GC$11:$GC$376, $BB8, 'Daily Sales'!FJ$11:FJ$376)</f>
        <v>0</v>
      </c>
      <c r="DF8" s="13">
        <f>SUMIF('Daily Sales'!$GC$11:$GC$376, $BB8, 'Daily Sales'!FL$11:FL$376)</f>
        <v>0</v>
      </c>
      <c r="DG8" s="13">
        <f>SUMIF('Daily Sales'!$GC$11:$GC$376, $BB8, 'Daily Sales'!FP$11:FP$376)</f>
        <v>0</v>
      </c>
      <c r="DH8" s="13">
        <f>SUMIF('Daily Sales'!$GC$11:$GC$376, $BB8, 'Daily Sales'!FR$11:FR$376)</f>
        <v>0</v>
      </c>
      <c r="DI8" s="13">
        <f>SUMIF('Daily Sales'!$GC$11:$GC$376, $BB8, 'Daily Sales'!FV$11:FV$376)</f>
        <v>0</v>
      </c>
      <c r="DJ8" s="13">
        <f>SUMIF('Daily Sales'!$GC$11:$GC$376, $BB8, 'Daily Sales'!FX$11:FX$376)</f>
        <v>0</v>
      </c>
      <c r="DK8" s="59"/>
      <c r="DL8" s="124" t="str">
        <f t="shared" si="3"/>
        <v>May 2020</v>
      </c>
      <c r="DM8" s="106"/>
      <c r="DN8" s="106"/>
      <c r="DO8" s="106"/>
      <c r="DP8" s="106"/>
      <c r="DQ8" s="106"/>
      <c r="DR8" s="106"/>
      <c r="DS8" s="106"/>
      <c r="DT8" s="106"/>
      <c r="DU8" s="106"/>
      <c r="DV8" s="106"/>
      <c r="DW8" s="106"/>
      <c r="DX8" s="106"/>
      <c r="DY8" s="106"/>
      <c r="DZ8" s="106"/>
      <c r="EA8" s="106"/>
      <c r="EB8" s="106"/>
      <c r="EC8" s="106"/>
      <c r="ED8" s="106"/>
      <c r="EE8" s="106"/>
      <c r="EF8" s="106"/>
      <c r="EG8" s="106"/>
      <c r="EH8" s="106"/>
      <c r="EI8" s="106"/>
      <c r="EJ8" s="106"/>
      <c r="EK8" s="106"/>
      <c r="EL8" s="106"/>
      <c r="EM8" s="106"/>
      <c r="EN8" s="106"/>
      <c r="EO8" s="106"/>
      <c r="EP8" s="106"/>
      <c r="EQ8" s="106"/>
      <c r="ER8" s="106"/>
      <c r="ES8" s="106"/>
      <c r="ET8" s="106"/>
      <c r="EU8" s="106"/>
      <c r="EV8" s="106"/>
      <c r="EW8" s="106"/>
      <c r="EX8" s="106"/>
      <c r="EY8" s="106"/>
      <c r="EZ8" s="106"/>
      <c r="FA8" s="106"/>
      <c r="FB8" s="106"/>
      <c r="FC8" s="106"/>
      <c r="FD8" s="106"/>
      <c r="FE8" s="106"/>
      <c r="FF8" s="106"/>
      <c r="FG8" s="106"/>
      <c r="FH8" s="106"/>
      <c r="FI8" s="106"/>
      <c r="FJ8" s="106"/>
      <c r="FK8" s="106"/>
      <c r="FL8" s="106"/>
      <c r="FM8" s="106"/>
      <c r="FN8" s="106"/>
      <c r="FO8" s="106"/>
      <c r="FP8" s="106"/>
      <c r="FQ8" s="106"/>
      <c r="FR8" s="106"/>
      <c r="FS8" s="106"/>
      <c r="FT8" s="106"/>
      <c r="FU8" s="106"/>
      <c r="FV8" s="106"/>
      <c r="FW8" s="106"/>
      <c r="FX8" s="106"/>
      <c r="FY8" s="106"/>
      <c r="FZ8" s="106"/>
      <c r="GA8" s="106"/>
      <c r="GB8" s="106"/>
      <c r="GC8" s="106"/>
    </row>
    <row r="9" spans="1:185" x14ac:dyDescent="0.25">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W9" s="7" t="s">
        <v>65</v>
      </c>
      <c r="AX9" s="7">
        <v>6</v>
      </c>
      <c r="AY9" s="7" t="s">
        <v>78</v>
      </c>
      <c r="BA9" s="98">
        <f t="shared" si="4"/>
        <v>43983</v>
      </c>
      <c r="BB9" s="7" t="str">
        <f t="shared" si="2"/>
        <v>Jun 2020</v>
      </c>
      <c r="BC9" s="13">
        <f>SUMIF('Daily Sales'!$GC$11:$GC$376, $BB9, 'Daily Sales'!D$11:D$376)</f>
        <v>0</v>
      </c>
      <c r="BD9" s="13">
        <f>SUMIF('Daily Sales'!$GC$11:$GC$376, $BB9, 'Daily Sales'!F$11:F$376)</f>
        <v>0</v>
      </c>
      <c r="BE9" s="13">
        <f>SUMIF('Daily Sales'!$GC$11:$GC$376, $BB9, 'Daily Sales'!J$11:J$376)</f>
        <v>0</v>
      </c>
      <c r="BF9" s="13">
        <f>SUMIF('Daily Sales'!$GC$11:$GC$376, $BB9, 'Daily Sales'!L$11:L$376)</f>
        <v>0</v>
      </c>
      <c r="BG9" s="13">
        <f>SUMIF('Daily Sales'!$GC$11:$GC$376, $BB9, 'Daily Sales'!P$11:P$376)</f>
        <v>0</v>
      </c>
      <c r="BH9" s="13">
        <f>SUMIF('Daily Sales'!$GC$11:$GC$376, $BB9, 'Daily Sales'!R$11:R$376)</f>
        <v>0</v>
      </c>
      <c r="BI9" s="13">
        <f>SUMIF('Daily Sales'!$GC$11:$GC$376, $BB9, 'Daily Sales'!V$11:V$376)</f>
        <v>0</v>
      </c>
      <c r="BJ9" s="13">
        <f>SUMIF('Daily Sales'!$GC$11:$GC$376, $BB9, 'Daily Sales'!X$11:X$376)</f>
        <v>0</v>
      </c>
      <c r="BK9" s="13">
        <f>SUMIF('Daily Sales'!$GC$11:$GC$376, $BB9, 'Daily Sales'!AB$11:AB$376)</f>
        <v>0</v>
      </c>
      <c r="BL9" s="13">
        <f>SUMIF('Daily Sales'!$GC$11:$GC$376, $BB9, 'Daily Sales'!AD$11:AD$376)</f>
        <v>0</v>
      </c>
      <c r="BM9" s="13">
        <f>SUMIF('Daily Sales'!$GC$11:$GC$376, $BB9, 'Daily Sales'!AH$11:AH$376)</f>
        <v>0</v>
      </c>
      <c r="BN9" s="13">
        <f>SUMIF('Daily Sales'!$GC$11:$GC$376, $BB9, 'Daily Sales'!AJ$11:AJ$376)</f>
        <v>0</v>
      </c>
      <c r="BO9" s="13">
        <f>SUMIF('Daily Sales'!$GC$11:$GC$376, $BB9, 'Daily Sales'!AN$11:AN$376)</f>
        <v>0</v>
      </c>
      <c r="BP9" s="13">
        <f>SUMIF('Daily Sales'!$GC$11:$GC$376, $BB9, 'Daily Sales'!AP$11:AP$376)</f>
        <v>0</v>
      </c>
      <c r="BQ9" s="13">
        <f>SUMIF('Daily Sales'!$GC$11:$GC$376, $BB9, 'Daily Sales'!AT$11:AT$376)</f>
        <v>0</v>
      </c>
      <c r="BR9" s="13">
        <f>SUMIF('Daily Sales'!$GC$11:$GC$376, $BB9, 'Daily Sales'!AV$11:AV$376)</f>
        <v>0</v>
      </c>
      <c r="BS9" s="13">
        <f>SUMIF('Daily Sales'!$GC$11:$GC$376, $BB9, 'Daily Sales'!AZ$11:AZ$376)</f>
        <v>0</v>
      </c>
      <c r="BT9" s="13">
        <f>SUMIF('Daily Sales'!$GC$11:$GC$376, $BB9, 'Daily Sales'!BB$11:BB$376)</f>
        <v>0</v>
      </c>
      <c r="BU9" s="13">
        <f>SUMIF('Daily Sales'!$GC$11:$GC$376, $BB9, 'Daily Sales'!BF$11:BF$376)</f>
        <v>0</v>
      </c>
      <c r="BV9" s="13">
        <f>SUMIF('Daily Sales'!$GC$11:$GC$376, $BB9, 'Daily Sales'!BH$11:BH$376)</f>
        <v>0</v>
      </c>
      <c r="BW9" s="13">
        <f>SUMIF('Daily Sales'!$GC$11:$GC$376, $BB9, 'Daily Sales'!BL$11:BL$376)</f>
        <v>0</v>
      </c>
      <c r="BX9" s="13">
        <f>SUMIF('Daily Sales'!$GC$11:$GC$376, $BB9, 'Daily Sales'!BN$11:BN$376)</f>
        <v>0</v>
      </c>
      <c r="BY9" s="13">
        <f>SUMIF('Daily Sales'!$GC$11:$GC$376, $BB9, 'Daily Sales'!BR$11:BR$376)</f>
        <v>0</v>
      </c>
      <c r="BZ9" s="13">
        <f>SUMIF('Daily Sales'!$GC$11:$GC$376, $BB9, 'Daily Sales'!BT$11:BT$376)</f>
        <v>0</v>
      </c>
      <c r="CA9" s="13">
        <f>SUMIF('Daily Sales'!$GC$11:$GC$376, $BB9, 'Daily Sales'!BX$11:BX$376)</f>
        <v>0</v>
      </c>
      <c r="CB9" s="13">
        <f>SUMIF('Daily Sales'!$GC$11:$GC$376, $BB9, 'Daily Sales'!BZ$11:BZ$376)</f>
        <v>0</v>
      </c>
      <c r="CC9" s="13">
        <f>SUMIF('Daily Sales'!$GC$11:$GC$376, $BB9, 'Daily Sales'!CD$11:CD$376)</f>
        <v>0</v>
      </c>
      <c r="CD9" s="13">
        <f>SUMIF('Daily Sales'!$GC$11:$GC$376, $BB9, 'Daily Sales'!CF$11:CF$376)</f>
        <v>0</v>
      </c>
      <c r="CE9" s="13">
        <f>SUMIF('Daily Sales'!$GC$11:$GC$376, $BB9, 'Daily Sales'!CJ$11:CJ$376)</f>
        <v>0</v>
      </c>
      <c r="CF9" s="13">
        <f>SUMIF('Daily Sales'!$GC$11:$GC$376, $BB9, 'Daily Sales'!CL$11:CL$376)</f>
        <v>0</v>
      </c>
      <c r="CG9" s="13">
        <f>SUMIF('Daily Sales'!$GC$11:$GC$376, $BB9, 'Daily Sales'!CP$11:CP$376)</f>
        <v>0</v>
      </c>
      <c r="CH9" s="13">
        <f>SUMIF('Daily Sales'!$GC$11:$GC$376, $BB9, 'Daily Sales'!CR$11:CR$376)</f>
        <v>0</v>
      </c>
      <c r="CI9" s="13">
        <f>SUMIF('Daily Sales'!$GC$11:$GC$376, $BB9, 'Daily Sales'!CV$11:CV$376)</f>
        <v>0</v>
      </c>
      <c r="CJ9" s="13">
        <f>SUMIF('Daily Sales'!$GC$11:$GC$376, $BB9, 'Daily Sales'!CX$11:CX$376)</f>
        <v>0</v>
      </c>
      <c r="CK9" s="13">
        <f>SUMIF('Daily Sales'!$GC$11:$GC$376, $BB9, 'Daily Sales'!DB$11:DB$376)</f>
        <v>0</v>
      </c>
      <c r="CL9" s="13">
        <f>SUMIF('Daily Sales'!$GC$11:$GC$376, $BB9, 'Daily Sales'!DD$11:DD$376)</f>
        <v>0</v>
      </c>
      <c r="CM9" s="13">
        <f>SUMIF('Daily Sales'!$GC$11:$GC$376, $BB9, 'Daily Sales'!DH$11:DH$376)</f>
        <v>0</v>
      </c>
      <c r="CN9" s="13">
        <f>SUMIF('Daily Sales'!$GC$11:$GC$376, $BB9, 'Daily Sales'!DJ$11:DJ$376)</f>
        <v>0</v>
      </c>
      <c r="CO9" s="13">
        <f>SUMIF('Daily Sales'!$GC$11:$GC$376, $BB9, 'Daily Sales'!DN$11:DN$376)</f>
        <v>0</v>
      </c>
      <c r="CP9" s="13">
        <f>SUMIF('Daily Sales'!$GC$11:$GC$376, $BB9, 'Daily Sales'!DP$11:DP$376)</f>
        <v>0</v>
      </c>
      <c r="CQ9" s="13">
        <f>SUMIF('Daily Sales'!$GC$11:$GC$376, $BB9, 'Daily Sales'!DT$11:DT$376)</f>
        <v>0</v>
      </c>
      <c r="CR9" s="13">
        <f>SUMIF('Daily Sales'!$GC$11:$GC$376, $BB9, 'Daily Sales'!DV$11:DV$376)</f>
        <v>0</v>
      </c>
      <c r="CS9" s="13">
        <f>SUMIF('Daily Sales'!$GC$11:$GC$376, $BB9, 'Daily Sales'!DZ$11:DZ$376)</f>
        <v>0</v>
      </c>
      <c r="CT9" s="13">
        <f>SUMIF('Daily Sales'!$GC$11:$GC$376, $BB9, 'Daily Sales'!EB$11:EB$376)</f>
        <v>0</v>
      </c>
      <c r="CU9" s="13">
        <f>SUMIF('Daily Sales'!$GC$11:$GC$376, $BB9, 'Daily Sales'!EF$11:EF$376)</f>
        <v>0</v>
      </c>
      <c r="CV9" s="13">
        <f>SUMIF('Daily Sales'!$GC$11:$GC$376, $BB9, 'Daily Sales'!EH$11:EH$376)</f>
        <v>0</v>
      </c>
      <c r="CW9" s="13">
        <f>SUMIF('Daily Sales'!$GC$11:$GC$376, $BB9, 'Daily Sales'!EL$11:EL$376)</f>
        <v>0</v>
      </c>
      <c r="CX9" s="13">
        <f>SUMIF('Daily Sales'!$GC$11:$GC$376, $BB9, 'Daily Sales'!EN$11:EN$376)</f>
        <v>0</v>
      </c>
      <c r="CY9" s="13">
        <f>SUMIF('Daily Sales'!$GC$11:$GC$376, $BB9, 'Daily Sales'!ER$11:ER$376)</f>
        <v>0</v>
      </c>
      <c r="CZ9" s="13">
        <f>SUMIF('Daily Sales'!$GC$11:$GC$376, $BB9, 'Daily Sales'!ET$11:ET$376)</f>
        <v>0</v>
      </c>
      <c r="DA9" s="13">
        <f>SUMIF('Daily Sales'!$GC$11:$GC$376, $BB9, 'Daily Sales'!EX$11:EX$376)</f>
        <v>0</v>
      </c>
      <c r="DB9" s="13">
        <f>SUMIF('Daily Sales'!$GC$11:$GC$376, $BB9, 'Daily Sales'!EZ$11:EZ$376)</f>
        <v>0</v>
      </c>
      <c r="DC9" s="13">
        <f>SUMIF('Daily Sales'!$GC$11:$GC$376, $BB9, 'Daily Sales'!FD$11:FD$376)</f>
        <v>0</v>
      </c>
      <c r="DD9" s="13">
        <f>SUMIF('Daily Sales'!$GC$11:$GC$376, $BB9, 'Daily Sales'!FF$11:FF$376)</f>
        <v>0</v>
      </c>
      <c r="DE9" s="13">
        <f>SUMIF('Daily Sales'!$GC$11:$GC$376, $BB9, 'Daily Sales'!FJ$11:FJ$376)</f>
        <v>0</v>
      </c>
      <c r="DF9" s="13">
        <f>SUMIF('Daily Sales'!$GC$11:$GC$376, $BB9, 'Daily Sales'!FL$11:FL$376)</f>
        <v>0</v>
      </c>
      <c r="DG9" s="13">
        <f>SUMIF('Daily Sales'!$GC$11:$GC$376, $BB9, 'Daily Sales'!FP$11:FP$376)</f>
        <v>0</v>
      </c>
      <c r="DH9" s="13">
        <f>SUMIF('Daily Sales'!$GC$11:$GC$376, $BB9, 'Daily Sales'!FR$11:FR$376)</f>
        <v>0</v>
      </c>
      <c r="DI9" s="13">
        <f>SUMIF('Daily Sales'!$GC$11:$GC$376, $BB9, 'Daily Sales'!FV$11:FV$376)</f>
        <v>0</v>
      </c>
      <c r="DJ9" s="13">
        <f>SUMIF('Daily Sales'!$GC$11:$GC$376, $BB9, 'Daily Sales'!FX$11:FX$376)</f>
        <v>0</v>
      </c>
      <c r="DK9" s="59"/>
      <c r="DL9" s="124" t="str">
        <f t="shared" si="3"/>
        <v>June 2020</v>
      </c>
      <c r="DM9" s="106"/>
      <c r="DN9" s="106"/>
      <c r="DO9" s="106"/>
      <c r="DP9" s="106"/>
      <c r="DQ9" s="106"/>
      <c r="DR9" s="106"/>
      <c r="DS9" s="106"/>
      <c r="DT9" s="106"/>
      <c r="DU9" s="106"/>
      <c r="DV9" s="106"/>
      <c r="DW9" s="106"/>
      <c r="DX9" s="106"/>
      <c r="DY9" s="106"/>
      <c r="DZ9" s="106"/>
      <c r="EA9" s="106"/>
      <c r="EB9" s="106"/>
      <c r="EC9" s="106"/>
      <c r="ED9" s="106"/>
      <c r="EE9" s="106"/>
      <c r="EF9" s="106"/>
      <c r="EG9" s="106"/>
      <c r="EH9" s="106"/>
      <c r="EI9" s="106"/>
      <c r="EJ9" s="106"/>
      <c r="EK9" s="106"/>
      <c r="EL9" s="106"/>
      <c r="EM9" s="106"/>
      <c r="EN9" s="106"/>
      <c r="EO9" s="106"/>
      <c r="EP9" s="106"/>
      <c r="EQ9" s="106"/>
      <c r="ER9" s="106"/>
      <c r="ES9" s="106"/>
      <c r="ET9" s="106"/>
      <c r="EU9" s="106"/>
      <c r="EV9" s="106"/>
      <c r="EW9" s="106"/>
      <c r="EX9" s="106"/>
      <c r="EY9" s="106"/>
      <c r="EZ9" s="106"/>
      <c r="FA9" s="106"/>
      <c r="FB9" s="106"/>
      <c r="FC9" s="106"/>
      <c r="FD9" s="106"/>
      <c r="FE9" s="106"/>
      <c r="FF9" s="106"/>
      <c r="FG9" s="106"/>
      <c r="FH9" s="106"/>
      <c r="FI9" s="106"/>
      <c r="FJ9" s="106"/>
      <c r="FK9" s="106"/>
      <c r="FL9" s="106"/>
      <c r="FM9" s="106"/>
      <c r="FN9" s="106"/>
      <c r="FO9" s="106"/>
      <c r="FP9" s="106"/>
      <c r="FQ9" s="106"/>
      <c r="FR9" s="106"/>
      <c r="FS9" s="106"/>
      <c r="FT9" s="106"/>
      <c r="FU9" s="106"/>
      <c r="FV9" s="106"/>
      <c r="FW9" s="106"/>
      <c r="FX9" s="106"/>
      <c r="FY9" s="106"/>
      <c r="FZ9" s="106"/>
      <c r="GA9" s="106"/>
      <c r="GB9" s="106"/>
      <c r="GC9" s="106"/>
    </row>
    <row r="10" spans="1:185" x14ac:dyDescent="0.25">
      <c r="A10" s="32"/>
      <c r="B10" s="228" t="s">
        <v>11</v>
      </c>
      <c r="C10" s="228"/>
      <c r="D10" s="228"/>
      <c r="E10" s="228"/>
      <c r="F10" s="228"/>
      <c r="G10" s="228"/>
      <c r="H10" s="228"/>
      <c r="I10" s="228"/>
      <c r="J10" s="32"/>
      <c r="K10" s="182" t="s">
        <v>12</v>
      </c>
      <c r="L10" s="183"/>
      <c r="M10" s="183"/>
      <c r="N10" s="183"/>
      <c r="O10" s="184"/>
      <c r="P10" s="228" t="s">
        <v>55</v>
      </c>
      <c r="Q10" s="228"/>
      <c r="R10" s="228"/>
      <c r="S10" s="228"/>
      <c r="T10" s="228"/>
      <c r="U10" s="295" t="s">
        <v>85</v>
      </c>
      <c r="V10" s="296"/>
      <c r="W10" s="296"/>
      <c r="X10" s="296"/>
      <c r="Y10" s="296"/>
      <c r="Z10" s="297"/>
      <c r="AA10" s="228" t="s">
        <v>54</v>
      </c>
      <c r="AB10" s="228"/>
      <c r="AC10" s="228"/>
      <c r="AD10" s="228"/>
      <c r="AE10" s="228"/>
      <c r="AF10" s="228"/>
      <c r="AG10" s="228"/>
      <c r="AH10" s="228" t="s">
        <v>53</v>
      </c>
      <c r="AI10" s="228"/>
      <c r="AJ10" s="228"/>
      <c r="AK10" s="228"/>
      <c r="AL10" s="228"/>
      <c r="AM10" s="32"/>
      <c r="AU10" s="30" t="str">
        <f>TEXT(B11, "mmm")</f>
        <v>Jan</v>
      </c>
      <c r="AW10" s="7" t="s">
        <v>66</v>
      </c>
      <c r="AX10" s="7">
        <v>7</v>
      </c>
      <c r="AY10" s="7" t="s">
        <v>79</v>
      </c>
      <c r="BA10" s="98">
        <f t="shared" si="4"/>
        <v>44013</v>
      </c>
      <c r="BB10" s="7" t="str">
        <f t="shared" si="2"/>
        <v>Jul 2020</v>
      </c>
      <c r="BC10" s="13">
        <f>SUMIF('Daily Sales'!$GC$11:$GC$376, $BB10, 'Daily Sales'!D$11:D$376)</f>
        <v>0</v>
      </c>
      <c r="BD10" s="13">
        <f>SUMIF('Daily Sales'!$GC$11:$GC$376, $BB10, 'Daily Sales'!F$11:F$376)</f>
        <v>0</v>
      </c>
      <c r="BE10" s="13">
        <f>SUMIF('Daily Sales'!$GC$11:$GC$376, $BB10, 'Daily Sales'!J$11:J$376)</f>
        <v>0</v>
      </c>
      <c r="BF10" s="13">
        <f>SUMIF('Daily Sales'!$GC$11:$GC$376, $BB10, 'Daily Sales'!L$11:L$376)</f>
        <v>0</v>
      </c>
      <c r="BG10" s="13">
        <f>SUMIF('Daily Sales'!$GC$11:$GC$376, $BB10, 'Daily Sales'!P$11:P$376)</f>
        <v>0</v>
      </c>
      <c r="BH10" s="13">
        <f>SUMIF('Daily Sales'!$GC$11:$GC$376, $BB10, 'Daily Sales'!R$11:R$376)</f>
        <v>0</v>
      </c>
      <c r="BI10" s="13">
        <f>SUMIF('Daily Sales'!$GC$11:$GC$376, $BB10, 'Daily Sales'!V$11:V$376)</f>
        <v>0</v>
      </c>
      <c r="BJ10" s="13">
        <f>SUMIF('Daily Sales'!$GC$11:$GC$376, $BB10, 'Daily Sales'!X$11:X$376)</f>
        <v>0</v>
      </c>
      <c r="BK10" s="13">
        <f>SUMIF('Daily Sales'!$GC$11:$GC$376, $BB10, 'Daily Sales'!AB$11:AB$376)</f>
        <v>0</v>
      </c>
      <c r="BL10" s="13">
        <f>SUMIF('Daily Sales'!$GC$11:$GC$376, $BB10, 'Daily Sales'!AD$11:AD$376)</f>
        <v>0</v>
      </c>
      <c r="BM10" s="13">
        <f>SUMIF('Daily Sales'!$GC$11:$GC$376, $BB10, 'Daily Sales'!AH$11:AH$376)</f>
        <v>0</v>
      </c>
      <c r="BN10" s="13">
        <f>SUMIF('Daily Sales'!$GC$11:$GC$376, $BB10, 'Daily Sales'!AJ$11:AJ$376)</f>
        <v>0</v>
      </c>
      <c r="BO10" s="13">
        <f>SUMIF('Daily Sales'!$GC$11:$GC$376, $BB10, 'Daily Sales'!AN$11:AN$376)</f>
        <v>0</v>
      </c>
      <c r="BP10" s="13">
        <f>SUMIF('Daily Sales'!$GC$11:$GC$376, $BB10, 'Daily Sales'!AP$11:AP$376)</f>
        <v>0</v>
      </c>
      <c r="BQ10" s="13">
        <f>SUMIF('Daily Sales'!$GC$11:$GC$376, $BB10, 'Daily Sales'!AT$11:AT$376)</f>
        <v>0</v>
      </c>
      <c r="BR10" s="13">
        <f>SUMIF('Daily Sales'!$GC$11:$GC$376, $BB10, 'Daily Sales'!AV$11:AV$376)</f>
        <v>0</v>
      </c>
      <c r="BS10" s="13">
        <f>SUMIF('Daily Sales'!$GC$11:$GC$376, $BB10, 'Daily Sales'!AZ$11:AZ$376)</f>
        <v>0</v>
      </c>
      <c r="BT10" s="13">
        <f>SUMIF('Daily Sales'!$GC$11:$GC$376, $BB10, 'Daily Sales'!BB$11:BB$376)</f>
        <v>0</v>
      </c>
      <c r="BU10" s="13">
        <f>SUMIF('Daily Sales'!$GC$11:$GC$376, $BB10, 'Daily Sales'!BF$11:BF$376)</f>
        <v>0</v>
      </c>
      <c r="BV10" s="13">
        <f>SUMIF('Daily Sales'!$GC$11:$GC$376, $BB10, 'Daily Sales'!BH$11:BH$376)</f>
        <v>0</v>
      </c>
      <c r="BW10" s="13">
        <f>SUMIF('Daily Sales'!$GC$11:$GC$376, $BB10, 'Daily Sales'!BL$11:BL$376)</f>
        <v>0</v>
      </c>
      <c r="BX10" s="13">
        <f>SUMIF('Daily Sales'!$GC$11:$GC$376, $BB10, 'Daily Sales'!BN$11:BN$376)</f>
        <v>0</v>
      </c>
      <c r="BY10" s="13">
        <f>SUMIF('Daily Sales'!$GC$11:$GC$376, $BB10, 'Daily Sales'!BR$11:BR$376)</f>
        <v>0</v>
      </c>
      <c r="BZ10" s="13">
        <f>SUMIF('Daily Sales'!$GC$11:$GC$376, $BB10, 'Daily Sales'!BT$11:BT$376)</f>
        <v>0</v>
      </c>
      <c r="CA10" s="13">
        <f>SUMIF('Daily Sales'!$GC$11:$GC$376, $BB10, 'Daily Sales'!BX$11:BX$376)</f>
        <v>0</v>
      </c>
      <c r="CB10" s="13">
        <f>SUMIF('Daily Sales'!$GC$11:$GC$376, $BB10, 'Daily Sales'!BZ$11:BZ$376)</f>
        <v>0</v>
      </c>
      <c r="CC10" s="13">
        <f>SUMIF('Daily Sales'!$GC$11:$GC$376, $BB10, 'Daily Sales'!CD$11:CD$376)</f>
        <v>0</v>
      </c>
      <c r="CD10" s="13">
        <f>SUMIF('Daily Sales'!$GC$11:$GC$376, $BB10, 'Daily Sales'!CF$11:CF$376)</f>
        <v>0</v>
      </c>
      <c r="CE10" s="13">
        <f>SUMIF('Daily Sales'!$GC$11:$GC$376, $BB10, 'Daily Sales'!CJ$11:CJ$376)</f>
        <v>0</v>
      </c>
      <c r="CF10" s="13">
        <f>SUMIF('Daily Sales'!$GC$11:$GC$376, $BB10, 'Daily Sales'!CL$11:CL$376)</f>
        <v>0</v>
      </c>
      <c r="CG10" s="13">
        <f>SUMIF('Daily Sales'!$GC$11:$GC$376, $BB10, 'Daily Sales'!CP$11:CP$376)</f>
        <v>0</v>
      </c>
      <c r="CH10" s="13">
        <f>SUMIF('Daily Sales'!$GC$11:$GC$376, $BB10, 'Daily Sales'!CR$11:CR$376)</f>
        <v>0</v>
      </c>
      <c r="CI10" s="13">
        <f>SUMIF('Daily Sales'!$GC$11:$GC$376, $BB10, 'Daily Sales'!CV$11:CV$376)</f>
        <v>0</v>
      </c>
      <c r="CJ10" s="13">
        <f>SUMIF('Daily Sales'!$GC$11:$GC$376, $BB10, 'Daily Sales'!CX$11:CX$376)</f>
        <v>0</v>
      </c>
      <c r="CK10" s="13">
        <f>SUMIF('Daily Sales'!$GC$11:$GC$376, $BB10, 'Daily Sales'!DB$11:DB$376)</f>
        <v>0</v>
      </c>
      <c r="CL10" s="13">
        <f>SUMIF('Daily Sales'!$GC$11:$GC$376, $BB10, 'Daily Sales'!DD$11:DD$376)</f>
        <v>0</v>
      </c>
      <c r="CM10" s="13">
        <f>SUMIF('Daily Sales'!$GC$11:$GC$376, $BB10, 'Daily Sales'!DH$11:DH$376)</f>
        <v>0</v>
      </c>
      <c r="CN10" s="13">
        <f>SUMIF('Daily Sales'!$GC$11:$GC$376, $BB10, 'Daily Sales'!DJ$11:DJ$376)</f>
        <v>0</v>
      </c>
      <c r="CO10" s="13">
        <f>SUMIF('Daily Sales'!$GC$11:$GC$376, $BB10, 'Daily Sales'!DN$11:DN$376)</f>
        <v>0</v>
      </c>
      <c r="CP10" s="13">
        <f>SUMIF('Daily Sales'!$GC$11:$GC$376, $BB10, 'Daily Sales'!DP$11:DP$376)</f>
        <v>0</v>
      </c>
      <c r="CQ10" s="13">
        <f>SUMIF('Daily Sales'!$GC$11:$GC$376, $BB10, 'Daily Sales'!DT$11:DT$376)</f>
        <v>0</v>
      </c>
      <c r="CR10" s="13">
        <f>SUMIF('Daily Sales'!$GC$11:$GC$376, $BB10, 'Daily Sales'!DV$11:DV$376)</f>
        <v>0</v>
      </c>
      <c r="CS10" s="13">
        <f>SUMIF('Daily Sales'!$GC$11:$GC$376, $BB10, 'Daily Sales'!DZ$11:DZ$376)</f>
        <v>0</v>
      </c>
      <c r="CT10" s="13">
        <f>SUMIF('Daily Sales'!$GC$11:$GC$376, $BB10, 'Daily Sales'!EB$11:EB$376)</f>
        <v>0</v>
      </c>
      <c r="CU10" s="13">
        <f>SUMIF('Daily Sales'!$GC$11:$GC$376, $BB10, 'Daily Sales'!EF$11:EF$376)</f>
        <v>0</v>
      </c>
      <c r="CV10" s="13">
        <f>SUMIF('Daily Sales'!$GC$11:$GC$376, $BB10, 'Daily Sales'!EH$11:EH$376)</f>
        <v>0</v>
      </c>
      <c r="CW10" s="13">
        <f>SUMIF('Daily Sales'!$GC$11:$GC$376, $BB10, 'Daily Sales'!EL$11:EL$376)</f>
        <v>0</v>
      </c>
      <c r="CX10" s="13">
        <f>SUMIF('Daily Sales'!$GC$11:$GC$376, $BB10, 'Daily Sales'!EN$11:EN$376)</f>
        <v>0</v>
      </c>
      <c r="CY10" s="13">
        <f>SUMIF('Daily Sales'!$GC$11:$GC$376, $BB10, 'Daily Sales'!ER$11:ER$376)</f>
        <v>0</v>
      </c>
      <c r="CZ10" s="13">
        <f>SUMIF('Daily Sales'!$GC$11:$GC$376, $BB10, 'Daily Sales'!ET$11:ET$376)</f>
        <v>0</v>
      </c>
      <c r="DA10" s="13">
        <f>SUMIF('Daily Sales'!$GC$11:$GC$376, $BB10, 'Daily Sales'!EX$11:EX$376)</f>
        <v>0</v>
      </c>
      <c r="DB10" s="13">
        <f>SUMIF('Daily Sales'!$GC$11:$GC$376, $BB10, 'Daily Sales'!EZ$11:EZ$376)</f>
        <v>0</v>
      </c>
      <c r="DC10" s="13">
        <f>SUMIF('Daily Sales'!$GC$11:$GC$376, $BB10, 'Daily Sales'!FD$11:FD$376)</f>
        <v>0</v>
      </c>
      <c r="DD10" s="13">
        <f>SUMIF('Daily Sales'!$GC$11:$GC$376, $BB10, 'Daily Sales'!FF$11:FF$376)</f>
        <v>0</v>
      </c>
      <c r="DE10" s="13">
        <f>SUMIF('Daily Sales'!$GC$11:$GC$376, $BB10, 'Daily Sales'!FJ$11:FJ$376)</f>
        <v>0</v>
      </c>
      <c r="DF10" s="13">
        <f>SUMIF('Daily Sales'!$GC$11:$GC$376, $BB10, 'Daily Sales'!FL$11:FL$376)</f>
        <v>0</v>
      </c>
      <c r="DG10" s="13">
        <f>SUMIF('Daily Sales'!$GC$11:$GC$376, $BB10, 'Daily Sales'!FP$11:FP$376)</f>
        <v>0</v>
      </c>
      <c r="DH10" s="13">
        <f>SUMIF('Daily Sales'!$GC$11:$GC$376, $BB10, 'Daily Sales'!FR$11:FR$376)</f>
        <v>0</v>
      </c>
      <c r="DI10" s="13">
        <f>SUMIF('Daily Sales'!$GC$11:$GC$376, $BB10, 'Daily Sales'!FV$11:FV$376)</f>
        <v>0</v>
      </c>
      <c r="DJ10" s="13">
        <f>SUMIF('Daily Sales'!$GC$11:$GC$376, $BB10, 'Daily Sales'!FX$11:FX$376)</f>
        <v>0</v>
      </c>
      <c r="DK10" s="59"/>
      <c r="DL10" s="124" t="str">
        <f t="shared" si="3"/>
        <v>July 2020</v>
      </c>
      <c r="DM10" s="106"/>
      <c r="DN10" s="106"/>
      <c r="DO10" s="106"/>
      <c r="DP10" s="106"/>
      <c r="DQ10" s="106"/>
      <c r="DR10" s="106"/>
      <c r="DS10" s="106"/>
      <c r="DT10" s="106"/>
      <c r="DU10" s="106"/>
      <c r="DV10" s="106"/>
      <c r="DW10" s="106"/>
      <c r="DX10" s="106"/>
      <c r="DY10" s="106"/>
      <c r="DZ10" s="106"/>
      <c r="EA10" s="106"/>
      <c r="EB10" s="106"/>
      <c r="EC10" s="106"/>
      <c r="ED10" s="106"/>
      <c r="EE10" s="106"/>
      <c r="EF10" s="106"/>
      <c r="EG10" s="106"/>
      <c r="EH10" s="106"/>
      <c r="EI10" s="106"/>
      <c r="EJ10" s="106"/>
      <c r="EK10" s="106"/>
      <c r="EL10" s="106"/>
      <c r="EM10" s="106"/>
      <c r="EN10" s="106"/>
      <c r="EO10" s="106"/>
      <c r="EP10" s="106"/>
      <c r="EQ10" s="106"/>
      <c r="ER10" s="106"/>
      <c r="ES10" s="106"/>
      <c r="ET10" s="106"/>
      <c r="EU10" s="106"/>
      <c r="EV10" s="106"/>
      <c r="EW10" s="106"/>
      <c r="EX10" s="106"/>
      <c r="EY10" s="106"/>
      <c r="EZ10" s="106"/>
      <c r="FA10" s="106"/>
      <c r="FB10" s="106"/>
      <c r="FC10" s="106"/>
      <c r="FD10" s="106"/>
      <c r="FE10" s="106"/>
      <c r="FF10" s="106"/>
      <c r="FG10" s="106"/>
      <c r="FH10" s="106"/>
      <c r="FI10" s="106"/>
      <c r="FJ10" s="106"/>
      <c r="FK10" s="106"/>
      <c r="FL10" s="106"/>
      <c r="FM10" s="106"/>
      <c r="FN10" s="106"/>
      <c r="FO10" s="106"/>
      <c r="FP10" s="106"/>
      <c r="FQ10" s="106"/>
      <c r="FR10" s="106"/>
      <c r="FS10" s="106"/>
      <c r="FT10" s="106"/>
      <c r="FU10" s="106"/>
      <c r="FV10" s="106"/>
      <c r="FW10" s="106"/>
      <c r="FX10" s="106"/>
      <c r="FY10" s="106"/>
      <c r="FZ10" s="106"/>
      <c r="GA10" s="106"/>
      <c r="GB10" s="106"/>
      <c r="GC10" s="106"/>
    </row>
    <row r="11" spans="1:185" x14ac:dyDescent="0.25">
      <c r="A11" s="32"/>
      <c r="B11" s="248">
        <f>IF(AE7="","", IFERROR(INDEX($BA$4:$BA$15, MATCH($AE$7, $DL$4:$DL$15, 0)), ""))</f>
        <v>43831</v>
      </c>
      <c r="C11" s="249"/>
      <c r="D11" s="249"/>
      <c r="E11" s="249"/>
      <c r="F11" s="249"/>
      <c r="G11" s="249"/>
      <c r="H11" s="249"/>
      <c r="I11" s="250"/>
      <c r="J11" s="93"/>
      <c r="K11" s="245">
        <f>IF(B11="", "", IFERROR(INDEX('Daily Sales'!$D$11:$FZ$376, MATCH($B11, 'Daily Sales'!$B$11:$B$376, 0), MATCH(_xlfn.CONCAT($AA$2, $AU$4), 'Daily Sales'!$D$379:$FZ$379, 0)), ""))</f>
        <v>0</v>
      </c>
      <c r="L11" s="246"/>
      <c r="M11" s="246"/>
      <c r="N11" s="246"/>
      <c r="O11" s="247"/>
      <c r="P11" s="242">
        <f>IFERROR(INDEX('Daily Sales'!$D$11:$FZ$376, MATCH($B11, 'Daily Sales'!$B$11:$B$376, 0), MATCH(_xlfn.CONCAT($AA$2, $AU$5), 'Daily Sales'!$D$379:$FZ$379, 0)), "")</f>
        <v>0</v>
      </c>
      <c r="Q11" s="243"/>
      <c r="R11" s="243"/>
      <c r="S11" s="243"/>
      <c r="T11" s="243"/>
      <c r="U11" s="242">
        <f>IFERROR(INDEX('Daily Sales'!$D$11:$FZ$376, MATCH($B11, 'Daily Sales'!$B$11:$B$376, 0), MATCH(_xlfn.CONCAT($AA$2, $AU$6), 'Daily Sales'!$D$379:$FZ$379, 0)), "")</f>
        <v>0</v>
      </c>
      <c r="V11" s="243"/>
      <c r="W11" s="243"/>
      <c r="X11" s="243"/>
      <c r="Y11" s="243"/>
      <c r="Z11" s="244"/>
      <c r="AA11" s="242">
        <f>IFERROR(INDEX('Daily Sales'!$D$11:$FZ$376, MATCH($B11, 'Daily Sales'!$B$11:$B$376, 0), MATCH(_xlfn.CONCAT($AA$2, $AU$7), 'Daily Sales'!$D$379:$FZ$379, 0)), "")</f>
        <v>0</v>
      </c>
      <c r="AB11" s="243"/>
      <c r="AC11" s="243"/>
      <c r="AD11" s="243"/>
      <c r="AE11" s="243"/>
      <c r="AF11" s="243"/>
      <c r="AG11" s="244"/>
      <c r="AH11" s="240">
        <f>IFERROR(INDEX('Daily Sales'!$D$11:$FZ$376, MATCH($B11, 'Daily Sales'!$B$11:$B$376, 0), MATCH(_xlfn.CONCAT($AA$2, $AU$8), 'Daily Sales'!$D$379:$FZ$379, 0)), "")</f>
        <v>0.8</v>
      </c>
      <c r="AI11" s="240"/>
      <c r="AJ11" s="240"/>
      <c r="AK11" s="240"/>
      <c r="AL11" s="241"/>
      <c r="AM11" s="32"/>
      <c r="AW11" s="7" t="s">
        <v>67</v>
      </c>
      <c r="AX11" s="7">
        <v>8</v>
      </c>
      <c r="AY11" s="7" t="s">
        <v>80</v>
      </c>
      <c r="BA11" s="98">
        <f t="shared" si="4"/>
        <v>44044</v>
      </c>
      <c r="BB11" s="7" t="str">
        <f t="shared" si="2"/>
        <v>Aug 2020</v>
      </c>
      <c r="BC11" s="13">
        <f>SUMIF('Daily Sales'!$GC$11:$GC$376, $BB11, 'Daily Sales'!D$11:D$376)</f>
        <v>0</v>
      </c>
      <c r="BD11" s="13">
        <f>SUMIF('Daily Sales'!$GC$11:$GC$376, $BB11, 'Daily Sales'!F$11:F$376)</f>
        <v>0</v>
      </c>
      <c r="BE11" s="13">
        <f>SUMIF('Daily Sales'!$GC$11:$GC$376, $BB11, 'Daily Sales'!J$11:J$376)</f>
        <v>0</v>
      </c>
      <c r="BF11" s="13">
        <f>SUMIF('Daily Sales'!$GC$11:$GC$376, $BB11, 'Daily Sales'!L$11:L$376)</f>
        <v>0</v>
      </c>
      <c r="BG11" s="13">
        <f>SUMIF('Daily Sales'!$GC$11:$GC$376, $BB11, 'Daily Sales'!P$11:P$376)</f>
        <v>0</v>
      </c>
      <c r="BH11" s="13">
        <f>SUMIF('Daily Sales'!$GC$11:$GC$376, $BB11, 'Daily Sales'!R$11:R$376)</f>
        <v>0</v>
      </c>
      <c r="BI11" s="13">
        <f>SUMIF('Daily Sales'!$GC$11:$GC$376, $BB11, 'Daily Sales'!V$11:V$376)</f>
        <v>0</v>
      </c>
      <c r="BJ11" s="13">
        <f>SUMIF('Daily Sales'!$GC$11:$GC$376, $BB11, 'Daily Sales'!X$11:X$376)</f>
        <v>0</v>
      </c>
      <c r="BK11" s="13">
        <f>SUMIF('Daily Sales'!$GC$11:$GC$376, $BB11, 'Daily Sales'!AB$11:AB$376)</f>
        <v>0</v>
      </c>
      <c r="BL11" s="13">
        <f>SUMIF('Daily Sales'!$GC$11:$GC$376, $BB11, 'Daily Sales'!AD$11:AD$376)</f>
        <v>0</v>
      </c>
      <c r="BM11" s="13">
        <f>SUMIF('Daily Sales'!$GC$11:$GC$376, $BB11, 'Daily Sales'!AH$11:AH$376)</f>
        <v>0</v>
      </c>
      <c r="BN11" s="13">
        <f>SUMIF('Daily Sales'!$GC$11:$GC$376, $BB11, 'Daily Sales'!AJ$11:AJ$376)</f>
        <v>0</v>
      </c>
      <c r="BO11" s="13">
        <f>SUMIF('Daily Sales'!$GC$11:$GC$376, $BB11, 'Daily Sales'!AN$11:AN$376)</f>
        <v>0</v>
      </c>
      <c r="BP11" s="13">
        <f>SUMIF('Daily Sales'!$GC$11:$GC$376, $BB11, 'Daily Sales'!AP$11:AP$376)</f>
        <v>0</v>
      </c>
      <c r="BQ11" s="13">
        <f>SUMIF('Daily Sales'!$GC$11:$GC$376, $BB11, 'Daily Sales'!AT$11:AT$376)</f>
        <v>0</v>
      </c>
      <c r="BR11" s="13">
        <f>SUMIF('Daily Sales'!$GC$11:$GC$376, $BB11, 'Daily Sales'!AV$11:AV$376)</f>
        <v>0</v>
      </c>
      <c r="BS11" s="13">
        <f>SUMIF('Daily Sales'!$GC$11:$GC$376, $BB11, 'Daily Sales'!AZ$11:AZ$376)</f>
        <v>0</v>
      </c>
      <c r="BT11" s="13">
        <f>SUMIF('Daily Sales'!$GC$11:$GC$376, $BB11, 'Daily Sales'!BB$11:BB$376)</f>
        <v>0</v>
      </c>
      <c r="BU11" s="13">
        <f>SUMIF('Daily Sales'!$GC$11:$GC$376, $BB11, 'Daily Sales'!BF$11:BF$376)</f>
        <v>0</v>
      </c>
      <c r="BV11" s="13">
        <f>SUMIF('Daily Sales'!$GC$11:$GC$376, $BB11, 'Daily Sales'!BH$11:BH$376)</f>
        <v>0</v>
      </c>
      <c r="BW11" s="13">
        <f>SUMIF('Daily Sales'!$GC$11:$GC$376, $BB11, 'Daily Sales'!BL$11:BL$376)</f>
        <v>0</v>
      </c>
      <c r="BX11" s="13">
        <f>SUMIF('Daily Sales'!$GC$11:$GC$376, $BB11, 'Daily Sales'!BN$11:BN$376)</f>
        <v>0</v>
      </c>
      <c r="BY11" s="13">
        <f>SUMIF('Daily Sales'!$GC$11:$GC$376, $BB11, 'Daily Sales'!BR$11:BR$376)</f>
        <v>0</v>
      </c>
      <c r="BZ11" s="13">
        <f>SUMIF('Daily Sales'!$GC$11:$GC$376, $BB11, 'Daily Sales'!BT$11:BT$376)</f>
        <v>0</v>
      </c>
      <c r="CA11" s="13">
        <f>SUMIF('Daily Sales'!$GC$11:$GC$376, $BB11, 'Daily Sales'!BX$11:BX$376)</f>
        <v>0</v>
      </c>
      <c r="CB11" s="13">
        <f>SUMIF('Daily Sales'!$GC$11:$GC$376, $BB11, 'Daily Sales'!BZ$11:BZ$376)</f>
        <v>0</v>
      </c>
      <c r="CC11" s="13">
        <f>SUMIF('Daily Sales'!$GC$11:$GC$376, $BB11, 'Daily Sales'!CD$11:CD$376)</f>
        <v>0</v>
      </c>
      <c r="CD11" s="13">
        <f>SUMIF('Daily Sales'!$GC$11:$GC$376, $BB11, 'Daily Sales'!CF$11:CF$376)</f>
        <v>0</v>
      </c>
      <c r="CE11" s="13">
        <f>SUMIF('Daily Sales'!$GC$11:$GC$376, $BB11, 'Daily Sales'!CJ$11:CJ$376)</f>
        <v>0</v>
      </c>
      <c r="CF11" s="13">
        <f>SUMIF('Daily Sales'!$GC$11:$GC$376, $BB11, 'Daily Sales'!CL$11:CL$376)</f>
        <v>0</v>
      </c>
      <c r="CG11" s="13">
        <f>SUMIF('Daily Sales'!$GC$11:$GC$376, $BB11, 'Daily Sales'!CP$11:CP$376)</f>
        <v>0</v>
      </c>
      <c r="CH11" s="13">
        <f>SUMIF('Daily Sales'!$GC$11:$GC$376, $BB11, 'Daily Sales'!CR$11:CR$376)</f>
        <v>0</v>
      </c>
      <c r="CI11" s="13">
        <f>SUMIF('Daily Sales'!$GC$11:$GC$376, $BB11, 'Daily Sales'!CV$11:CV$376)</f>
        <v>0</v>
      </c>
      <c r="CJ11" s="13">
        <f>SUMIF('Daily Sales'!$GC$11:$GC$376, $BB11, 'Daily Sales'!CX$11:CX$376)</f>
        <v>0</v>
      </c>
      <c r="CK11" s="13">
        <f>SUMIF('Daily Sales'!$GC$11:$GC$376, $BB11, 'Daily Sales'!DB$11:DB$376)</f>
        <v>0</v>
      </c>
      <c r="CL11" s="13">
        <f>SUMIF('Daily Sales'!$GC$11:$GC$376, $BB11, 'Daily Sales'!DD$11:DD$376)</f>
        <v>0</v>
      </c>
      <c r="CM11" s="13">
        <f>SUMIF('Daily Sales'!$GC$11:$GC$376, $BB11, 'Daily Sales'!DH$11:DH$376)</f>
        <v>0</v>
      </c>
      <c r="CN11" s="13">
        <f>SUMIF('Daily Sales'!$GC$11:$GC$376, $BB11, 'Daily Sales'!DJ$11:DJ$376)</f>
        <v>0</v>
      </c>
      <c r="CO11" s="13">
        <f>SUMIF('Daily Sales'!$GC$11:$GC$376, $BB11, 'Daily Sales'!DN$11:DN$376)</f>
        <v>0</v>
      </c>
      <c r="CP11" s="13">
        <f>SUMIF('Daily Sales'!$GC$11:$GC$376, $BB11, 'Daily Sales'!DP$11:DP$376)</f>
        <v>0</v>
      </c>
      <c r="CQ11" s="13">
        <f>SUMIF('Daily Sales'!$GC$11:$GC$376, $BB11, 'Daily Sales'!DT$11:DT$376)</f>
        <v>0</v>
      </c>
      <c r="CR11" s="13">
        <f>SUMIF('Daily Sales'!$GC$11:$GC$376, $BB11, 'Daily Sales'!DV$11:DV$376)</f>
        <v>0</v>
      </c>
      <c r="CS11" s="13">
        <f>SUMIF('Daily Sales'!$GC$11:$GC$376, $BB11, 'Daily Sales'!DZ$11:DZ$376)</f>
        <v>0</v>
      </c>
      <c r="CT11" s="13">
        <f>SUMIF('Daily Sales'!$GC$11:$GC$376, $BB11, 'Daily Sales'!EB$11:EB$376)</f>
        <v>0</v>
      </c>
      <c r="CU11" s="13">
        <f>SUMIF('Daily Sales'!$GC$11:$GC$376, $BB11, 'Daily Sales'!EF$11:EF$376)</f>
        <v>0</v>
      </c>
      <c r="CV11" s="13">
        <f>SUMIF('Daily Sales'!$GC$11:$GC$376, $BB11, 'Daily Sales'!EH$11:EH$376)</f>
        <v>0</v>
      </c>
      <c r="CW11" s="13">
        <f>SUMIF('Daily Sales'!$GC$11:$GC$376, $BB11, 'Daily Sales'!EL$11:EL$376)</f>
        <v>0</v>
      </c>
      <c r="CX11" s="13">
        <f>SUMIF('Daily Sales'!$GC$11:$GC$376, $BB11, 'Daily Sales'!EN$11:EN$376)</f>
        <v>0</v>
      </c>
      <c r="CY11" s="13">
        <f>SUMIF('Daily Sales'!$GC$11:$GC$376, $BB11, 'Daily Sales'!ER$11:ER$376)</f>
        <v>0</v>
      </c>
      <c r="CZ11" s="13">
        <f>SUMIF('Daily Sales'!$GC$11:$GC$376, $BB11, 'Daily Sales'!ET$11:ET$376)</f>
        <v>0</v>
      </c>
      <c r="DA11" s="13">
        <f>SUMIF('Daily Sales'!$GC$11:$GC$376, $BB11, 'Daily Sales'!EX$11:EX$376)</f>
        <v>0</v>
      </c>
      <c r="DB11" s="13">
        <f>SUMIF('Daily Sales'!$GC$11:$GC$376, $BB11, 'Daily Sales'!EZ$11:EZ$376)</f>
        <v>0</v>
      </c>
      <c r="DC11" s="13">
        <f>SUMIF('Daily Sales'!$GC$11:$GC$376, $BB11, 'Daily Sales'!FD$11:FD$376)</f>
        <v>0</v>
      </c>
      <c r="DD11" s="13">
        <f>SUMIF('Daily Sales'!$GC$11:$GC$376, $BB11, 'Daily Sales'!FF$11:FF$376)</f>
        <v>0</v>
      </c>
      <c r="DE11" s="13">
        <f>SUMIF('Daily Sales'!$GC$11:$GC$376, $BB11, 'Daily Sales'!FJ$11:FJ$376)</f>
        <v>0</v>
      </c>
      <c r="DF11" s="13">
        <f>SUMIF('Daily Sales'!$GC$11:$GC$376, $BB11, 'Daily Sales'!FL$11:FL$376)</f>
        <v>0</v>
      </c>
      <c r="DG11" s="13">
        <f>SUMIF('Daily Sales'!$GC$11:$GC$376, $BB11, 'Daily Sales'!FP$11:FP$376)</f>
        <v>0</v>
      </c>
      <c r="DH11" s="13">
        <f>SUMIF('Daily Sales'!$GC$11:$GC$376, $BB11, 'Daily Sales'!FR$11:FR$376)</f>
        <v>0</v>
      </c>
      <c r="DI11" s="13">
        <f>SUMIF('Daily Sales'!$GC$11:$GC$376, $BB11, 'Daily Sales'!FV$11:FV$376)</f>
        <v>0</v>
      </c>
      <c r="DJ11" s="13">
        <f>SUMIF('Daily Sales'!$GC$11:$GC$376, $BB11, 'Daily Sales'!FX$11:FX$376)</f>
        <v>0</v>
      </c>
      <c r="DK11" s="59"/>
      <c r="DL11" s="124" t="str">
        <f t="shared" si="3"/>
        <v>August 2020</v>
      </c>
      <c r="DM11" s="106"/>
      <c r="DN11" s="106"/>
      <c r="DO11" s="106"/>
      <c r="DP11" s="106"/>
      <c r="DQ11" s="106"/>
      <c r="DR11" s="106"/>
      <c r="DS11" s="106"/>
      <c r="DT11" s="106"/>
      <c r="DU11" s="106"/>
      <c r="DV11" s="106"/>
      <c r="DW11" s="106"/>
      <c r="DX11" s="106"/>
      <c r="DY11" s="106"/>
      <c r="DZ11" s="106"/>
      <c r="EA11" s="106"/>
      <c r="EB11" s="106"/>
      <c r="EC11" s="106"/>
      <c r="ED11" s="106"/>
      <c r="EE11" s="106"/>
      <c r="EF11" s="106"/>
      <c r="EG11" s="106"/>
      <c r="EH11" s="106"/>
      <c r="EI11" s="106"/>
      <c r="EJ11" s="106"/>
      <c r="EK11" s="106"/>
      <c r="EL11" s="106"/>
      <c r="EM11" s="106"/>
      <c r="EN11" s="106"/>
      <c r="EO11" s="106"/>
      <c r="EP11" s="106"/>
      <c r="EQ11" s="106"/>
      <c r="ER11" s="106"/>
      <c r="ES11" s="106"/>
      <c r="ET11" s="106"/>
      <c r="EU11" s="106"/>
      <c r="EV11" s="106"/>
      <c r="EW11" s="106"/>
      <c r="EX11" s="106"/>
      <c r="EY11" s="106"/>
      <c r="EZ11" s="106"/>
      <c r="FA11" s="106"/>
      <c r="FB11" s="106"/>
      <c r="FC11" s="106"/>
      <c r="FD11" s="106"/>
      <c r="FE11" s="106"/>
      <c r="FF11" s="106"/>
      <c r="FG11" s="106"/>
      <c r="FH11" s="106"/>
      <c r="FI11" s="106"/>
      <c r="FJ11" s="106"/>
      <c r="FK11" s="106"/>
      <c r="FL11" s="106"/>
      <c r="FM11" s="106"/>
      <c r="FN11" s="106"/>
      <c r="FO11" s="106"/>
      <c r="FP11" s="106"/>
      <c r="FQ11" s="106"/>
      <c r="FR11" s="106"/>
      <c r="FS11" s="106"/>
      <c r="FT11" s="106"/>
      <c r="FU11" s="106"/>
      <c r="FV11" s="106"/>
      <c r="FW11" s="106"/>
      <c r="FX11" s="106"/>
      <c r="FY11" s="106"/>
      <c r="FZ11" s="106"/>
      <c r="GA11" s="106"/>
      <c r="GB11" s="106"/>
      <c r="GC11" s="106"/>
    </row>
    <row r="12" spans="1:185" x14ac:dyDescent="0.25">
      <c r="A12" s="32"/>
      <c r="B12" s="255">
        <f>IFERROR(IF(TEXT(B11+1, "mmm")=$AU$10, B11+1, ""), "")</f>
        <v>43832</v>
      </c>
      <c r="C12" s="256"/>
      <c r="D12" s="256"/>
      <c r="E12" s="256"/>
      <c r="F12" s="256"/>
      <c r="G12" s="256"/>
      <c r="H12" s="256"/>
      <c r="I12" s="257"/>
      <c r="J12" s="93"/>
      <c r="K12" s="245">
        <f>IF(B12="", "", IFERROR(INDEX('Daily Sales'!$D$11:$FZ$376, MATCH($B12, 'Daily Sales'!$B$11:$B$376, 0), MATCH(_xlfn.CONCAT($AA$2, $AU$4), 'Daily Sales'!$D$379:$FZ$379, 0)), ""))</f>
        <v>0</v>
      </c>
      <c r="L12" s="246"/>
      <c r="M12" s="246"/>
      <c r="N12" s="246"/>
      <c r="O12" s="247"/>
      <c r="P12" s="245">
        <f>IFERROR(INDEX('Daily Sales'!$D$11:$FZ$376, MATCH($B12, 'Daily Sales'!$B$11:$B$376, 0), MATCH(_xlfn.CONCAT($AA$2, $AU$5), 'Daily Sales'!$D$379:$FZ$379, 0)), "")</f>
        <v>0</v>
      </c>
      <c r="Q12" s="246"/>
      <c r="R12" s="246"/>
      <c r="S12" s="246"/>
      <c r="T12" s="246"/>
      <c r="U12" s="245">
        <f>IFERROR(INDEX('Daily Sales'!$D$11:$FZ$376, MATCH($B12, 'Daily Sales'!$B$11:$B$376, 0), MATCH(_xlfn.CONCAT($AA$2, $AU$6), 'Daily Sales'!$D$379:$FZ$379, 0)), "")</f>
        <v>0</v>
      </c>
      <c r="V12" s="246"/>
      <c r="W12" s="246"/>
      <c r="X12" s="246"/>
      <c r="Y12" s="246"/>
      <c r="Z12" s="247"/>
      <c r="AA12" s="245">
        <f>IFERROR(INDEX('Daily Sales'!$D$11:$FZ$376, MATCH($B12, 'Daily Sales'!$B$11:$B$376, 0), MATCH(_xlfn.CONCAT($AA$2, $AU$7), 'Daily Sales'!$D$379:$FZ$379, 0)), "")</f>
        <v>0</v>
      </c>
      <c r="AB12" s="246"/>
      <c r="AC12" s="246"/>
      <c r="AD12" s="246"/>
      <c r="AE12" s="246"/>
      <c r="AF12" s="246"/>
      <c r="AG12" s="247"/>
      <c r="AH12" s="253">
        <f>IFERROR(INDEX('Daily Sales'!$D$11:$FZ$376, MATCH($B12, 'Daily Sales'!$B$11:$B$376, 0), MATCH(_xlfn.CONCAT($AA$2, $AU$8), 'Daily Sales'!$D$379:$FZ$379, 0)), "")</f>
        <v>0.8</v>
      </c>
      <c r="AI12" s="253"/>
      <c r="AJ12" s="253"/>
      <c r="AK12" s="253"/>
      <c r="AL12" s="254"/>
      <c r="AM12" s="32"/>
      <c r="AW12" s="7" t="s">
        <v>68</v>
      </c>
      <c r="AX12" s="7">
        <v>9</v>
      </c>
      <c r="AY12" s="7" t="s">
        <v>81</v>
      </c>
      <c r="BA12" s="98">
        <f t="shared" si="4"/>
        <v>44075</v>
      </c>
      <c r="BB12" s="7" t="str">
        <f t="shared" si="2"/>
        <v>Sep 2020</v>
      </c>
      <c r="BC12" s="13">
        <f>SUMIF('Daily Sales'!$GC$11:$GC$376, $BB12, 'Daily Sales'!D$11:D$376)</f>
        <v>0</v>
      </c>
      <c r="BD12" s="13">
        <f>SUMIF('Daily Sales'!$GC$11:$GC$376, $BB12, 'Daily Sales'!F$11:F$376)</f>
        <v>0</v>
      </c>
      <c r="BE12" s="13">
        <f>SUMIF('Daily Sales'!$GC$11:$GC$376, $BB12, 'Daily Sales'!J$11:J$376)</f>
        <v>0</v>
      </c>
      <c r="BF12" s="13">
        <f>SUMIF('Daily Sales'!$GC$11:$GC$376, $BB12, 'Daily Sales'!L$11:L$376)</f>
        <v>0</v>
      </c>
      <c r="BG12" s="13">
        <f>SUMIF('Daily Sales'!$GC$11:$GC$376, $BB12, 'Daily Sales'!P$11:P$376)</f>
        <v>0</v>
      </c>
      <c r="BH12" s="13">
        <f>SUMIF('Daily Sales'!$GC$11:$GC$376, $BB12, 'Daily Sales'!R$11:R$376)</f>
        <v>0</v>
      </c>
      <c r="BI12" s="13">
        <f>SUMIF('Daily Sales'!$GC$11:$GC$376, $BB12, 'Daily Sales'!V$11:V$376)</f>
        <v>0</v>
      </c>
      <c r="BJ12" s="13">
        <f>SUMIF('Daily Sales'!$GC$11:$GC$376, $BB12, 'Daily Sales'!X$11:X$376)</f>
        <v>0</v>
      </c>
      <c r="BK12" s="13">
        <f>SUMIF('Daily Sales'!$GC$11:$GC$376, $BB12, 'Daily Sales'!AB$11:AB$376)</f>
        <v>0</v>
      </c>
      <c r="BL12" s="13">
        <f>SUMIF('Daily Sales'!$GC$11:$GC$376, $BB12, 'Daily Sales'!AD$11:AD$376)</f>
        <v>0</v>
      </c>
      <c r="BM12" s="13">
        <f>SUMIF('Daily Sales'!$GC$11:$GC$376, $BB12, 'Daily Sales'!AH$11:AH$376)</f>
        <v>0</v>
      </c>
      <c r="BN12" s="13">
        <f>SUMIF('Daily Sales'!$GC$11:$GC$376, $BB12, 'Daily Sales'!AJ$11:AJ$376)</f>
        <v>0</v>
      </c>
      <c r="BO12" s="13">
        <f>SUMIF('Daily Sales'!$GC$11:$GC$376, $BB12, 'Daily Sales'!AN$11:AN$376)</f>
        <v>0</v>
      </c>
      <c r="BP12" s="13">
        <f>SUMIF('Daily Sales'!$GC$11:$GC$376, $BB12, 'Daily Sales'!AP$11:AP$376)</f>
        <v>0</v>
      </c>
      <c r="BQ12" s="13">
        <f>SUMIF('Daily Sales'!$GC$11:$GC$376, $BB12, 'Daily Sales'!AT$11:AT$376)</f>
        <v>0</v>
      </c>
      <c r="BR12" s="13">
        <f>SUMIF('Daily Sales'!$GC$11:$GC$376, $BB12, 'Daily Sales'!AV$11:AV$376)</f>
        <v>0</v>
      </c>
      <c r="BS12" s="13">
        <f>SUMIF('Daily Sales'!$GC$11:$GC$376, $BB12, 'Daily Sales'!AZ$11:AZ$376)</f>
        <v>0</v>
      </c>
      <c r="BT12" s="13">
        <f>SUMIF('Daily Sales'!$GC$11:$GC$376, $BB12, 'Daily Sales'!BB$11:BB$376)</f>
        <v>0</v>
      </c>
      <c r="BU12" s="13">
        <f>SUMIF('Daily Sales'!$GC$11:$GC$376, $BB12, 'Daily Sales'!BF$11:BF$376)</f>
        <v>0</v>
      </c>
      <c r="BV12" s="13">
        <f>SUMIF('Daily Sales'!$GC$11:$GC$376, $BB12, 'Daily Sales'!BH$11:BH$376)</f>
        <v>0</v>
      </c>
      <c r="BW12" s="13">
        <f>SUMIF('Daily Sales'!$GC$11:$GC$376, $BB12, 'Daily Sales'!BL$11:BL$376)</f>
        <v>0</v>
      </c>
      <c r="BX12" s="13">
        <f>SUMIF('Daily Sales'!$GC$11:$GC$376, $BB12, 'Daily Sales'!BN$11:BN$376)</f>
        <v>0</v>
      </c>
      <c r="BY12" s="13">
        <f>SUMIF('Daily Sales'!$GC$11:$GC$376, $BB12, 'Daily Sales'!BR$11:BR$376)</f>
        <v>0</v>
      </c>
      <c r="BZ12" s="13">
        <f>SUMIF('Daily Sales'!$GC$11:$GC$376, $BB12, 'Daily Sales'!BT$11:BT$376)</f>
        <v>0</v>
      </c>
      <c r="CA12" s="13">
        <f>SUMIF('Daily Sales'!$GC$11:$GC$376, $BB12, 'Daily Sales'!BX$11:BX$376)</f>
        <v>0</v>
      </c>
      <c r="CB12" s="13">
        <f>SUMIF('Daily Sales'!$GC$11:$GC$376, $BB12, 'Daily Sales'!BZ$11:BZ$376)</f>
        <v>0</v>
      </c>
      <c r="CC12" s="13">
        <f>SUMIF('Daily Sales'!$GC$11:$GC$376, $BB12, 'Daily Sales'!CD$11:CD$376)</f>
        <v>0</v>
      </c>
      <c r="CD12" s="13">
        <f>SUMIF('Daily Sales'!$GC$11:$GC$376, $BB12, 'Daily Sales'!CF$11:CF$376)</f>
        <v>0</v>
      </c>
      <c r="CE12" s="13">
        <f>SUMIF('Daily Sales'!$GC$11:$GC$376, $BB12, 'Daily Sales'!CJ$11:CJ$376)</f>
        <v>0</v>
      </c>
      <c r="CF12" s="13">
        <f>SUMIF('Daily Sales'!$GC$11:$GC$376, $BB12, 'Daily Sales'!CL$11:CL$376)</f>
        <v>0</v>
      </c>
      <c r="CG12" s="13">
        <f>SUMIF('Daily Sales'!$GC$11:$GC$376, $BB12, 'Daily Sales'!CP$11:CP$376)</f>
        <v>0</v>
      </c>
      <c r="CH12" s="13">
        <f>SUMIF('Daily Sales'!$GC$11:$GC$376, $BB12, 'Daily Sales'!CR$11:CR$376)</f>
        <v>0</v>
      </c>
      <c r="CI12" s="13">
        <f>SUMIF('Daily Sales'!$GC$11:$GC$376, $BB12, 'Daily Sales'!CV$11:CV$376)</f>
        <v>0</v>
      </c>
      <c r="CJ12" s="13">
        <f>SUMIF('Daily Sales'!$GC$11:$GC$376, $BB12, 'Daily Sales'!CX$11:CX$376)</f>
        <v>0</v>
      </c>
      <c r="CK12" s="13">
        <f>SUMIF('Daily Sales'!$GC$11:$GC$376, $BB12, 'Daily Sales'!DB$11:DB$376)</f>
        <v>0</v>
      </c>
      <c r="CL12" s="13">
        <f>SUMIF('Daily Sales'!$GC$11:$GC$376, $BB12, 'Daily Sales'!DD$11:DD$376)</f>
        <v>0</v>
      </c>
      <c r="CM12" s="13">
        <f>SUMIF('Daily Sales'!$GC$11:$GC$376, $BB12, 'Daily Sales'!DH$11:DH$376)</f>
        <v>0</v>
      </c>
      <c r="CN12" s="13">
        <f>SUMIF('Daily Sales'!$GC$11:$GC$376, $BB12, 'Daily Sales'!DJ$11:DJ$376)</f>
        <v>0</v>
      </c>
      <c r="CO12" s="13">
        <f>SUMIF('Daily Sales'!$GC$11:$GC$376, $BB12, 'Daily Sales'!DN$11:DN$376)</f>
        <v>0</v>
      </c>
      <c r="CP12" s="13">
        <f>SUMIF('Daily Sales'!$GC$11:$GC$376, $BB12, 'Daily Sales'!DP$11:DP$376)</f>
        <v>0</v>
      </c>
      <c r="CQ12" s="13">
        <f>SUMIF('Daily Sales'!$GC$11:$GC$376, $BB12, 'Daily Sales'!DT$11:DT$376)</f>
        <v>0</v>
      </c>
      <c r="CR12" s="13">
        <f>SUMIF('Daily Sales'!$GC$11:$GC$376, $BB12, 'Daily Sales'!DV$11:DV$376)</f>
        <v>0</v>
      </c>
      <c r="CS12" s="13">
        <f>SUMIF('Daily Sales'!$GC$11:$GC$376, $BB12, 'Daily Sales'!DZ$11:DZ$376)</f>
        <v>0</v>
      </c>
      <c r="CT12" s="13">
        <f>SUMIF('Daily Sales'!$GC$11:$GC$376, $BB12, 'Daily Sales'!EB$11:EB$376)</f>
        <v>0</v>
      </c>
      <c r="CU12" s="13">
        <f>SUMIF('Daily Sales'!$GC$11:$GC$376, $BB12, 'Daily Sales'!EF$11:EF$376)</f>
        <v>0</v>
      </c>
      <c r="CV12" s="13">
        <f>SUMIF('Daily Sales'!$GC$11:$GC$376, $BB12, 'Daily Sales'!EH$11:EH$376)</f>
        <v>0</v>
      </c>
      <c r="CW12" s="13">
        <f>SUMIF('Daily Sales'!$GC$11:$GC$376, $BB12, 'Daily Sales'!EL$11:EL$376)</f>
        <v>0</v>
      </c>
      <c r="CX12" s="13">
        <f>SUMIF('Daily Sales'!$GC$11:$GC$376, $BB12, 'Daily Sales'!EN$11:EN$376)</f>
        <v>0</v>
      </c>
      <c r="CY12" s="13">
        <f>SUMIF('Daily Sales'!$GC$11:$GC$376, $BB12, 'Daily Sales'!ER$11:ER$376)</f>
        <v>0</v>
      </c>
      <c r="CZ12" s="13">
        <f>SUMIF('Daily Sales'!$GC$11:$GC$376, $BB12, 'Daily Sales'!ET$11:ET$376)</f>
        <v>0</v>
      </c>
      <c r="DA12" s="13">
        <f>SUMIF('Daily Sales'!$GC$11:$GC$376, $BB12, 'Daily Sales'!EX$11:EX$376)</f>
        <v>0</v>
      </c>
      <c r="DB12" s="13">
        <f>SUMIF('Daily Sales'!$GC$11:$GC$376, $BB12, 'Daily Sales'!EZ$11:EZ$376)</f>
        <v>0</v>
      </c>
      <c r="DC12" s="13">
        <f>SUMIF('Daily Sales'!$GC$11:$GC$376, $BB12, 'Daily Sales'!FD$11:FD$376)</f>
        <v>0</v>
      </c>
      <c r="DD12" s="13">
        <f>SUMIF('Daily Sales'!$GC$11:$GC$376, $BB12, 'Daily Sales'!FF$11:FF$376)</f>
        <v>0</v>
      </c>
      <c r="DE12" s="13">
        <f>SUMIF('Daily Sales'!$GC$11:$GC$376, $BB12, 'Daily Sales'!FJ$11:FJ$376)</f>
        <v>0</v>
      </c>
      <c r="DF12" s="13">
        <f>SUMIF('Daily Sales'!$GC$11:$GC$376, $BB12, 'Daily Sales'!FL$11:FL$376)</f>
        <v>0</v>
      </c>
      <c r="DG12" s="13">
        <f>SUMIF('Daily Sales'!$GC$11:$GC$376, $BB12, 'Daily Sales'!FP$11:FP$376)</f>
        <v>0</v>
      </c>
      <c r="DH12" s="13">
        <f>SUMIF('Daily Sales'!$GC$11:$GC$376, $BB12, 'Daily Sales'!FR$11:FR$376)</f>
        <v>0</v>
      </c>
      <c r="DI12" s="13">
        <f>SUMIF('Daily Sales'!$GC$11:$GC$376, $BB12, 'Daily Sales'!FV$11:FV$376)</f>
        <v>0</v>
      </c>
      <c r="DJ12" s="13">
        <f>SUMIF('Daily Sales'!$GC$11:$GC$376, $BB12, 'Daily Sales'!FX$11:FX$376)</f>
        <v>0</v>
      </c>
      <c r="DK12" s="59"/>
      <c r="DL12" s="124" t="str">
        <f t="shared" si="3"/>
        <v>September 2020</v>
      </c>
      <c r="DM12" s="106"/>
      <c r="DN12" s="106"/>
      <c r="DO12" s="106"/>
      <c r="DP12" s="106"/>
      <c r="DQ12" s="106"/>
      <c r="DR12" s="106"/>
      <c r="DS12" s="106"/>
      <c r="DT12" s="106"/>
      <c r="DU12" s="106"/>
      <c r="DV12" s="106"/>
      <c r="DW12" s="106"/>
      <c r="DX12" s="106"/>
      <c r="DY12" s="106"/>
      <c r="DZ12" s="106"/>
      <c r="EA12" s="106"/>
      <c r="EB12" s="106"/>
      <c r="EC12" s="106"/>
      <c r="ED12" s="106"/>
      <c r="EE12" s="106"/>
      <c r="EF12" s="106"/>
      <c r="EG12" s="106"/>
      <c r="EH12" s="106"/>
      <c r="EI12" s="106"/>
      <c r="EJ12" s="106"/>
      <c r="EK12" s="106"/>
      <c r="EL12" s="106"/>
      <c r="EM12" s="106"/>
      <c r="EN12" s="106"/>
      <c r="EO12" s="106"/>
      <c r="EP12" s="106"/>
      <c r="EQ12" s="106"/>
      <c r="ER12" s="106"/>
      <c r="ES12" s="106"/>
      <c r="ET12" s="106"/>
      <c r="EU12" s="106"/>
      <c r="EV12" s="106"/>
      <c r="EW12" s="106"/>
      <c r="EX12" s="106"/>
      <c r="EY12" s="106"/>
      <c r="EZ12" s="106"/>
      <c r="FA12" s="106"/>
      <c r="FB12" s="106"/>
      <c r="FC12" s="106"/>
      <c r="FD12" s="106"/>
      <c r="FE12" s="106"/>
      <c r="FF12" s="106"/>
      <c r="FG12" s="106"/>
      <c r="FH12" s="106"/>
      <c r="FI12" s="106"/>
      <c r="FJ12" s="106"/>
      <c r="FK12" s="106"/>
      <c r="FL12" s="106"/>
      <c r="FM12" s="106"/>
      <c r="FN12" s="106"/>
      <c r="FO12" s="106"/>
      <c r="FP12" s="106"/>
      <c r="FQ12" s="106"/>
      <c r="FR12" s="106"/>
      <c r="FS12" s="106"/>
      <c r="FT12" s="106"/>
      <c r="FU12" s="106"/>
      <c r="FV12" s="106"/>
      <c r="FW12" s="106"/>
      <c r="FX12" s="106"/>
      <c r="FY12" s="106"/>
      <c r="FZ12" s="106"/>
      <c r="GA12" s="106"/>
      <c r="GB12" s="106"/>
      <c r="GC12" s="106"/>
    </row>
    <row r="13" spans="1:185" x14ac:dyDescent="0.25">
      <c r="A13" s="32"/>
      <c r="B13" s="255">
        <f t="shared" ref="B13:B41" si="5">IFERROR(IF(TEXT(B12+1, "mmm")=$AU$10, B12+1, ""), "")</f>
        <v>43833</v>
      </c>
      <c r="C13" s="256"/>
      <c r="D13" s="256"/>
      <c r="E13" s="256"/>
      <c r="F13" s="256"/>
      <c r="G13" s="256"/>
      <c r="H13" s="256"/>
      <c r="I13" s="257"/>
      <c r="J13" s="93"/>
      <c r="K13" s="245">
        <f>IF(B13="", "", IFERROR(INDEX('Daily Sales'!$D$11:$FZ$376, MATCH($B13, 'Daily Sales'!$B$11:$B$376, 0), MATCH(_xlfn.CONCAT($AA$2, $AU$4), 'Daily Sales'!$D$379:$FZ$379, 0)), ""))</f>
        <v>100</v>
      </c>
      <c r="L13" s="246"/>
      <c r="M13" s="246"/>
      <c r="N13" s="246"/>
      <c r="O13" s="247"/>
      <c r="P13" s="245">
        <f>IFERROR(INDEX('Daily Sales'!$D$11:$FZ$376, MATCH($B13, 'Daily Sales'!$B$11:$B$376, 0), MATCH(_xlfn.CONCAT($AA$2, $AU$5), 'Daily Sales'!$D$379:$FZ$379, 0)), "")</f>
        <v>100</v>
      </c>
      <c r="Q13" s="246"/>
      <c r="R13" s="246"/>
      <c r="S13" s="246"/>
      <c r="T13" s="246"/>
      <c r="U13" s="245">
        <f>IFERROR(INDEX('Daily Sales'!$D$11:$FZ$376, MATCH($B13, 'Daily Sales'!$B$11:$B$376, 0), MATCH(_xlfn.CONCAT($AA$2, $AU$6), 'Daily Sales'!$D$379:$FZ$379, 0)), "")</f>
        <v>80</v>
      </c>
      <c r="V13" s="246"/>
      <c r="W13" s="246"/>
      <c r="X13" s="246"/>
      <c r="Y13" s="246"/>
      <c r="Z13" s="247"/>
      <c r="AA13" s="245">
        <f>IFERROR(INDEX('Daily Sales'!$D$11:$FZ$376, MATCH($B13, 'Daily Sales'!$B$11:$B$376, 0), MATCH(_xlfn.CONCAT($AA$2, $AU$7), 'Daily Sales'!$D$379:$FZ$379, 0)), "")</f>
        <v>80</v>
      </c>
      <c r="AB13" s="246"/>
      <c r="AC13" s="246"/>
      <c r="AD13" s="246"/>
      <c r="AE13" s="246"/>
      <c r="AF13" s="246"/>
      <c r="AG13" s="247"/>
      <c r="AH13" s="253">
        <f>IFERROR(INDEX('Daily Sales'!$D$11:$FZ$376, MATCH($B13, 'Daily Sales'!$B$11:$B$376, 0), MATCH(_xlfn.CONCAT($AA$2, $AU$8), 'Daily Sales'!$D$379:$FZ$379, 0)), "")</f>
        <v>0.8</v>
      </c>
      <c r="AI13" s="253"/>
      <c r="AJ13" s="253"/>
      <c r="AK13" s="253"/>
      <c r="AL13" s="254"/>
      <c r="AM13" s="32"/>
      <c r="AW13" s="7" t="s">
        <v>69</v>
      </c>
      <c r="AX13" s="7">
        <v>10</v>
      </c>
      <c r="AY13" s="7" t="s">
        <v>82</v>
      </c>
      <c r="BA13" s="98">
        <f t="shared" si="4"/>
        <v>44105</v>
      </c>
      <c r="BB13" s="7" t="str">
        <f t="shared" si="2"/>
        <v>Oct 2020</v>
      </c>
      <c r="BC13" s="13">
        <f>SUMIF('Daily Sales'!$GC$11:$GC$376, $BB13, 'Daily Sales'!D$11:D$376)</f>
        <v>0</v>
      </c>
      <c r="BD13" s="13">
        <f>SUMIF('Daily Sales'!$GC$11:$GC$376, $BB13, 'Daily Sales'!F$11:F$376)</f>
        <v>0</v>
      </c>
      <c r="BE13" s="13">
        <f>SUMIF('Daily Sales'!$GC$11:$GC$376, $BB13, 'Daily Sales'!J$11:J$376)</f>
        <v>0</v>
      </c>
      <c r="BF13" s="13">
        <f>SUMIF('Daily Sales'!$GC$11:$GC$376, $BB13, 'Daily Sales'!L$11:L$376)</f>
        <v>0</v>
      </c>
      <c r="BG13" s="13">
        <f>SUMIF('Daily Sales'!$GC$11:$GC$376, $BB13, 'Daily Sales'!P$11:P$376)</f>
        <v>0</v>
      </c>
      <c r="BH13" s="13">
        <f>SUMIF('Daily Sales'!$GC$11:$GC$376, $BB13, 'Daily Sales'!R$11:R$376)</f>
        <v>0</v>
      </c>
      <c r="BI13" s="13">
        <f>SUMIF('Daily Sales'!$GC$11:$GC$376, $BB13, 'Daily Sales'!V$11:V$376)</f>
        <v>0</v>
      </c>
      <c r="BJ13" s="13">
        <f>SUMIF('Daily Sales'!$GC$11:$GC$376, $BB13, 'Daily Sales'!X$11:X$376)</f>
        <v>0</v>
      </c>
      <c r="BK13" s="13">
        <f>SUMIF('Daily Sales'!$GC$11:$GC$376, $BB13, 'Daily Sales'!AB$11:AB$376)</f>
        <v>0</v>
      </c>
      <c r="BL13" s="13">
        <f>SUMIF('Daily Sales'!$GC$11:$GC$376, $BB13, 'Daily Sales'!AD$11:AD$376)</f>
        <v>0</v>
      </c>
      <c r="BM13" s="13">
        <f>SUMIF('Daily Sales'!$GC$11:$GC$376, $BB13, 'Daily Sales'!AH$11:AH$376)</f>
        <v>0</v>
      </c>
      <c r="BN13" s="13">
        <f>SUMIF('Daily Sales'!$GC$11:$GC$376, $BB13, 'Daily Sales'!AJ$11:AJ$376)</f>
        <v>0</v>
      </c>
      <c r="BO13" s="13">
        <f>SUMIF('Daily Sales'!$GC$11:$GC$376, $BB13, 'Daily Sales'!AN$11:AN$376)</f>
        <v>0</v>
      </c>
      <c r="BP13" s="13">
        <f>SUMIF('Daily Sales'!$GC$11:$GC$376, $BB13, 'Daily Sales'!AP$11:AP$376)</f>
        <v>0</v>
      </c>
      <c r="BQ13" s="13">
        <f>SUMIF('Daily Sales'!$GC$11:$GC$376, $BB13, 'Daily Sales'!AT$11:AT$376)</f>
        <v>0</v>
      </c>
      <c r="BR13" s="13">
        <f>SUMIF('Daily Sales'!$GC$11:$GC$376, $BB13, 'Daily Sales'!AV$11:AV$376)</f>
        <v>0</v>
      </c>
      <c r="BS13" s="13">
        <f>SUMIF('Daily Sales'!$GC$11:$GC$376, $BB13, 'Daily Sales'!AZ$11:AZ$376)</f>
        <v>0</v>
      </c>
      <c r="BT13" s="13">
        <f>SUMIF('Daily Sales'!$GC$11:$GC$376, $BB13, 'Daily Sales'!BB$11:BB$376)</f>
        <v>0</v>
      </c>
      <c r="BU13" s="13">
        <f>SUMIF('Daily Sales'!$GC$11:$GC$376, $BB13, 'Daily Sales'!BF$11:BF$376)</f>
        <v>0</v>
      </c>
      <c r="BV13" s="13">
        <f>SUMIF('Daily Sales'!$GC$11:$GC$376, $BB13, 'Daily Sales'!BH$11:BH$376)</f>
        <v>0</v>
      </c>
      <c r="BW13" s="13">
        <f>SUMIF('Daily Sales'!$GC$11:$GC$376, $BB13, 'Daily Sales'!BL$11:BL$376)</f>
        <v>0</v>
      </c>
      <c r="BX13" s="13">
        <f>SUMIF('Daily Sales'!$GC$11:$GC$376, $BB13, 'Daily Sales'!BN$11:BN$376)</f>
        <v>0</v>
      </c>
      <c r="BY13" s="13">
        <f>SUMIF('Daily Sales'!$GC$11:$GC$376, $BB13, 'Daily Sales'!BR$11:BR$376)</f>
        <v>0</v>
      </c>
      <c r="BZ13" s="13">
        <f>SUMIF('Daily Sales'!$GC$11:$GC$376, $BB13, 'Daily Sales'!BT$11:BT$376)</f>
        <v>0</v>
      </c>
      <c r="CA13" s="13">
        <f>SUMIF('Daily Sales'!$GC$11:$GC$376, $BB13, 'Daily Sales'!BX$11:BX$376)</f>
        <v>0</v>
      </c>
      <c r="CB13" s="13">
        <f>SUMIF('Daily Sales'!$GC$11:$GC$376, $BB13, 'Daily Sales'!BZ$11:BZ$376)</f>
        <v>0</v>
      </c>
      <c r="CC13" s="13">
        <f>SUMIF('Daily Sales'!$GC$11:$GC$376, $BB13, 'Daily Sales'!CD$11:CD$376)</f>
        <v>0</v>
      </c>
      <c r="CD13" s="13">
        <f>SUMIF('Daily Sales'!$GC$11:$GC$376, $BB13, 'Daily Sales'!CF$11:CF$376)</f>
        <v>0</v>
      </c>
      <c r="CE13" s="13">
        <f>SUMIF('Daily Sales'!$GC$11:$GC$376, $BB13, 'Daily Sales'!CJ$11:CJ$376)</f>
        <v>0</v>
      </c>
      <c r="CF13" s="13">
        <f>SUMIF('Daily Sales'!$GC$11:$GC$376, $BB13, 'Daily Sales'!CL$11:CL$376)</f>
        <v>0</v>
      </c>
      <c r="CG13" s="13">
        <f>SUMIF('Daily Sales'!$GC$11:$GC$376, $BB13, 'Daily Sales'!CP$11:CP$376)</f>
        <v>0</v>
      </c>
      <c r="CH13" s="13">
        <f>SUMIF('Daily Sales'!$GC$11:$GC$376, $BB13, 'Daily Sales'!CR$11:CR$376)</f>
        <v>0</v>
      </c>
      <c r="CI13" s="13">
        <f>SUMIF('Daily Sales'!$GC$11:$GC$376, $BB13, 'Daily Sales'!CV$11:CV$376)</f>
        <v>0</v>
      </c>
      <c r="CJ13" s="13">
        <f>SUMIF('Daily Sales'!$GC$11:$GC$376, $BB13, 'Daily Sales'!CX$11:CX$376)</f>
        <v>0</v>
      </c>
      <c r="CK13" s="13">
        <f>SUMIF('Daily Sales'!$GC$11:$GC$376, $BB13, 'Daily Sales'!DB$11:DB$376)</f>
        <v>0</v>
      </c>
      <c r="CL13" s="13">
        <f>SUMIF('Daily Sales'!$GC$11:$GC$376, $BB13, 'Daily Sales'!DD$11:DD$376)</f>
        <v>0</v>
      </c>
      <c r="CM13" s="13">
        <f>SUMIF('Daily Sales'!$GC$11:$GC$376, $BB13, 'Daily Sales'!DH$11:DH$376)</f>
        <v>0</v>
      </c>
      <c r="CN13" s="13">
        <f>SUMIF('Daily Sales'!$GC$11:$GC$376, $BB13, 'Daily Sales'!DJ$11:DJ$376)</f>
        <v>0</v>
      </c>
      <c r="CO13" s="13">
        <f>SUMIF('Daily Sales'!$GC$11:$GC$376, $BB13, 'Daily Sales'!DN$11:DN$376)</f>
        <v>0</v>
      </c>
      <c r="CP13" s="13">
        <f>SUMIF('Daily Sales'!$GC$11:$GC$376, $BB13, 'Daily Sales'!DP$11:DP$376)</f>
        <v>0</v>
      </c>
      <c r="CQ13" s="13">
        <f>SUMIF('Daily Sales'!$GC$11:$GC$376, $BB13, 'Daily Sales'!DT$11:DT$376)</f>
        <v>0</v>
      </c>
      <c r="CR13" s="13">
        <f>SUMIF('Daily Sales'!$GC$11:$GC$376, $BB13, 'Daily Sales'!DV$11:DV$376)</f>
        <v>0</v>
      </c>
      <c r="CS13" s="13">
        <f>SUMIF('Daily Sales'!$GC$11:$GC$376, $BB13, 'Daily Sales'!DZ$11:DZ$376)</f>
        <v>0</v>
      </c>
      <c r="CT13" s="13">
        <f>SUMIF('Daily Sales'!$GC$11:$GC$376, $BB13, 'Daily Sales'!EB$11:EB$376)</f>
        <v>0</v>
      </c>
      <c r="CU13" s="13">
        <f>SUMIF('Daily Sales'!$GC$11:$GC$376, $BB13, 'Daily Sales'!EF$11:EF$376)</f>
        <v>0</v>
      </c>
      <c r="CV13" s="13">
        <f>SUMIF('Daily Sales'!$GC$11:$GC$376, $BB13, 'Daily Sales'!EH$11:EH$376)</f>
        <v>0</v>
      </c>
      <c r="CW13" s="13">
        <f>SUMIF('Daily Sales'!$GC$11:$GC$376, $BB13, 'Daily Sales'!EL$11:EL$376)</f>
        <v>0</v>
      </c>
      <c r="CX13" s="13">
        <f>SUMIF('Daily Sales'!$GC$11:$GC$376, $BB13, 'Daily Sales'!EN$11:EN$376)</f>
        <v>0</v>
      </c>
      <c r="CY13" s="13">
        <f>SUMIF('Daily Sales'!$GC$11:$GC$376, $BB13, 'Daily Sales'!ER$11:ER$376)</f>
        <v>0</v>
      </c>
      <c r="CZ13" s="13">
        <f>SUMIF('Daily Sales'!$GC$11:$GC$376, $BB13, 'Daily Sales'!ET$11:ET$376)</f>
        <v>0</v>
      </c>
      <c r="DA13" s="13">
        <f>SUMIF('Daily Sales'!$GC$11:$GC$376, $BB13, 'Daily Sales'!EX$11:EX$376)</f>
        <v>0</v>
      </c>
      <c r="DB13" s="13">
        <f>SUMIF('Daily Sales'!$GC$11:$GC$376, $BB13, 'Daily Sales'!EZ$11:EZ$376)</f>
        <v>0</v>
      </c>
      <c r="DC13" s="13">
        <f>SUMIF('Daily Sales'!$GC$11:$GC$376, $BB13, 'Daily Sales'!FD$11:FD$376)</f>
        <v>0</v>
      </c>
      <c r="DD13" s="13">
        <f>SUMIF('Daily Sales'!$GC$11:$GC$376, $BB13, 'Daily Sales'!FF$11:FF$376)</f>
        <v>0</v>
      </c>
      <c r="DE13" s="13">
        <f>SUMIF('Daily Sales'!$GC$11:$GC$376, $BB13, 'Daily Sales'!FJ$11:FJ$376)</f>
        <v>0</v>
      </c>
      <c r="DF13" s="13">
        <f>SUMIF('Daily Sales'!$GC$11:$GC$376, $BB13, 'Daily Sales'!FL$11:FL$376)</f>
        <v>0</v>
      </c>
      <c r="DG13" s="13">
        <f>SUMIF('Daily Sales'!$GC$11:$GC$376, $BB13, 'Daily Sales'!FP$11:FP$376)</f>
        <v>0</v>
      </c>
      <c r="DH13" s="13">
        <f>SUMIF('Daily Sales'!$GC$11:$GC$376, $BB13, 'Daily Sales'!FR$11:FR$376)</f>
        <v>0</v>
      </c>
      <c r="DI13" s="13">
        <f>SUMIF('Daily Sales'!$GC$11:$GC$376, $BB13, 'Daily Sales'!FV$11:FV$376)</f>
        <v>0</v>
      </c>
      <c r="DJ13" s="13">
        <f>SUMIF('Daily Sales'!$GC$11:$GC$376, $BB13, 'Daily Sales'!FX$11:FX$376)</f>
        <v>0</v>
      </c>
      <c r="DK13" s="59"/>
      <c r="DL13" s="124" t="str">
        <f t="shared" si="3"/>
        <v>October 2020</v>
      </c>
      <c r="DM13" s="106"/>
      <c r="DN13" s="106"/>
      <c r="DO13" s="106"/>
      <c r="DP13" s="106"/>
      <c r="DQ13" s="106"/>
      <c r="DR13" s="106"/>
      <c r="DS13" s="106"/>
      <c r="DT13" s="106"/>
      <c r="DU13" s="106"/>
      <c r="DV13" s="106"/>
      <c r="DW13" s="106"/>
      <c r="DX13" s="106"/>
      <c r="DY13" s="106"/>
      <c r="DZ13" s="106"/>
      <c r="EA13" s="106"/>
      <c r="EB13" s="106"/>
      <c r="EC13" s="106"/>
      <c r="ED13" s="106"/>
      <c r="EE13" s="106"/>
      <c r="EF13" s="106"/>
      <c r="EG13" s="106"/>
      <c r="EH13" s="106"/>
      <c r="EI13" s="106"/>
      <c r="EJ13" s="106"/>
      <c r="EK13" s="106"/>
      <c r="EL13" s="106"/>
      <c r="EM13" s="106"/>
      <c r="EN13" s="106"/>
      <c r="EO13" s="106"/>
      <c r="EP13" s="106"/>
      <c r="EQ13" s="106"/>
      <c r="ER13" s="106"/>
      <c r="ES13" s="106"/>
      <c r="ET13" s="106"/>
      <c r="EU13" s="106"/>
      <c r="EV13" s="106"/>
      <c r="EW13" s="106"/>
      <c r="EX13" s="106"/>
      <c r="EY13" s="106"/>
      <c r="EZ13" s="106"/>
      <c r="FA13" s="106"/>
      <c r="FB13" s="106"/>
      <c r="FC13" s="106"/>
      <c r="FD13" s="106"/>
      <c r="FE13" s="106"/>
      <c r="FF13" s="106"/>
      <c r="FG13" s="106"/>
      <c r="FH13" s="106"/>
      <c r="FI13" s="106"/>
      <c r="FJ13" s="106"/>
      <c r="FK13" s="106"/>
      <c r="FL13" s="106"/>
      <c r="FM13" s="106"/>
      <c r="FN13" s="106"/>
      <c r="FO13" s="106"/>
      <c r="FP13" s="106"/>
      <c r="FQ13" s="106"/>
      <c r="FR13" s="106"/>
      <c r="FS13" s="106"/>
      <c r="FT13" s="106"/>
      <c r="FU13" s="106"/>
      <c r="FV13" s="106"/>
      <c r="FW13" s="106"/>
      <c r="FX13" s="106"/>
      <c r="FY13" s="106"/>
      <c r="FZ13" s="106"/>
      <c r="GA13" s="106"/>
      <c r="GB13" s="106"/>
      <c r="GC13" s="106"/>
    </row>
    <row r="14" spans="1:185" x14ac:dyDescent="0.25">
      <c r="A14" s="32"/>
      <c r="B14" s="255">
        <f t="shared" si="5"/>
        <v>43834</v>
      </c>
      <c r="C14" s="256"/>
      <c r="D14" s="256"/>
      <c r="E14" s="256"/>
      <c r="F14" s="256"/>
      <c r="G14" s="256"/>
      <c r="H14" s="256"/>
      <c r="I14" s="257"/>
      <c r="J14" s="93"/>
      <c r="K14" s="245">
        <f>IF(B14="", "", IFERROR(INDEX('Daily Sales'!$D$11:$FZ$376, MATCH($B14, 'Daily Sales'!$B$11:$B$376, 0), MATCH(_xlfn.CONCAT($AA$2, $AU$4), 'Daily Sales'!$D$379:$FZ$379, 0)), ""))</f>
        <v>120</v>
      </c>
      <c r="L14" s="246"/>
      <c r="M14" s="246"/>
      <c r="N14" s="246"/>
      <c r="O14" s="247"/>
      <c r="P14" s="245">
        <f>IFERROR(INDEX('Daily Sales'!$D$11:$FZ$376, MATCH($B14, 'Daily Sales'!$B$11:$B$376, 0), MATCH(_xlfn.CONCAT($AA$2, $AU$5), 'Daily Sales'!$D$379:$FZ$379, 0)), "")</f>
        <v>220</v>
      </c>
      <c r="Q14" s="246"/>
      <c r="R14" s="246"/>
      <c r="S14" s="246"/>
      <c r="T14" s="246"/>
      <c r="U14" s="245">
        <f>IFERROR(INDEX('Daily Sales'!$D$11:$FZ$376, MATCH($B14, 'Daily Sales'!$B$11:$B$376, 0), MATCH(_xlfn.CONCAT($AA$2, $AU$6), 'Daily Sales'!$D$379:$FZ$379, 0)), "")</f>
        <v>96</v>
      </c>
      <c r="V14" s="246"/>
      <c r="W14" s="246"/>
      <c r="X14" s="246"/>
      <c r="Y14" s="246"/>
      <c r="Z14" s="247"/>
      <c r="AA14" s="245">
        <f>IFERROR(INDEX('Daily Sales'!$D$11:$FZ$376, MATCH($B14, 'Daily Sales'!$B$11:$B$376, 0), MATCH(_xlfn.CONCAT($AA$2, $AU$7), 'Daily Sales'!$D$379:$FZ$379, 0)), "")</f>
        <v>176</v>
      </c>
      <c r="AB14" s="246"/>
      <c r="AC14" s="246"/>
      <c r="AD14" s="246"/>
      <c r="AE14" s="246"/>
      <c r="AF14" s="246"/>
      <c r="AG14" s="247"/>
      <c r="AH14" s="253">
        <f>IFERROR(INDEX('Daily Sales'!$D$11:$FZ$376, MATCH($B14, 'Daily Sales'!$B$11:$B$376, 0), MATCH(_xlfn.CONCAT($AA$2, $AU$8), 'Daily Sales'!$D$379:$FZ$379, 0)), "")</f>
        <v>0.8</v>
      </c>
      <c r="AI14" s="253"/>
      <c r="AJ14" s="253"/>
      <c r="AK14" s="253"/>
      <c r="AL14" s="254"/>
      <c r="AM14" s="32"/>
      <c r="AW14" s="7" t="s">
        <v>70</v>
      </c>
      <c r="AX14" s="7">
        <v>11</v>
      </c>
      <c r="AY14" s="7" t="s">
        <v>83</v>
      </c>
      <c r="BA14" s="98">
        <f t="shared" si="4"/>
        <v>44136</v>
      </c>
      <c r="BB14" s="7" t="str">
        <f t="shared" si="2"/>
        <v>Nov 2020</v>
      </c>
      <c r="BC14" s="13">
        <f>SUMIF('Daily Sales'!$GC$11:$GC$376, $BB14, 'Daily Sales'!D$11:D$376)</f>
        <v>0</v>
      </c>
      <c r="BD14" s="13">
        <f>SUMIF('Daily Sales'!$GC$11:$GC$376, $BB14, 'Daily Sales'!F$11:F$376)</f>
        <v>0</v>
      </c>
      <c r="BE14" s="13">
        <f>SUMIF('Daily Sales'!$GC$11:$GC$376, $BB14, 'Daily Sales'!J$11:J$376)</f>
        <v>0</v>
      </c>
      <c r="BF14" s="13">
        <f>SUMIF('Daily Sales'!$GC$11:$GC$376, $BB14, 'Daily Sales'!L$11:L$376)</f>
        <v>0</v>
      </c>
      <c r="BG14" s="13">
        <f>SUMIF('Daily Sales'!$GC$11:$GC$376, $BB14, 'Daily Sales'!P$11:P$376)</f>
        <v>0</v>
      </c>
      <c r="BH14" s="13">
        <f>SUMIF('Daily Sales'!$GC$11:$GC$376, $BB14, 'Daily Sales'!R$11:R$376)</f>
        <v>0</v>
      </c>
      <c r="BI14" s="13">
        <f>SUMIF('Daily Sales'!$GC$11:$GC$376, $BB14, 'Daily Sales'!V$11:V$376)</f>
        <v>0</v>
      </c>
      <c r="BJ14" s="13">
        <f>SUMIF('Daily Sales'!$GC$11:$GC$376, $BB14, 'Daily Sales'!X$11:X$376)</f>
        <v>0</v>
      </c>
      <c r="BK14" s="13">
        <f>SUMIF('Daily Sales'!$GC$11:$GC$376, $BB14, 'Daily Sales'!AB$11:AB$376)</f>
        <v>0</v>
      </c>
      <c r="BL14" s="13">
        <f>SUMIF('Daily Sales'!$GC$11:$GC$376, $BB14, 'Daily Sales'!AD$11:AD$376)</f>
        <v>0</v>
      </c>
      <c r="BM14" s="13">
        <f>SUMIF('Daily Sales'!$GC$11:$GC$376, $BB14, 'Daily Sales'!AH$11:AH$376)</f>
        <v>0</v>
      </c>
      <c r="BN14" s="13">
        <f>SUMIF('Daily Sales'!$GC$11:$GC$376, $BB14, 'Daily Sales'!AJ$11:AJ$376)</f>
        <v>0</v>
      </c>
      <c r="BO14" s="13">
        <f>SUMIF('Daily Sales'!$GC$11:$GC$376, $BB14, 'Daily Sales'!AN$11:AN$376)</f>
        <v>0</v>
      </c>
      <c r="BP14" s="13">
        <f>SUMIF('Daily Sales'!$GC$11:$GC$376, $BB14, 'Daily Sales'!AP$11:AP$376)</f>
        <v>0</v>
      </c>
      <c r="BQ14" s="13">
        <f>SUMIF('Daily Sales'!$GC$11:$GC$376, $BB14, 'Daily Sales'!AT$11:AT$376)</f>
        <v>0</v>
      </c>
      <c r="BR14" s="13">
        <f>SUMIF('Daily Sales'!$GC$11:$GC$376, $BB14, 'Daily Sales'!AV$11:AV$376)</f>
        <v>0</v>
      </c>
      <c r="BS14" s="13">
        <f>SUMIF('Daily Sales'!$GC$11:$GC$376, $BB14, 'Daily Sales'!AZ$11:AZ$376)</f>
        <v>0</v>
      </c>
      <c r="BT14" s="13">
        <f>SUMIF('Daily Sales'!$GC$11:$GC$376, $BB14, 'Daily Sales'!BB$11:BB$376)</f>
        <v>0</v>
      </c>
      <c r="BU14" s="13">
        <f>SUMIF('Daily Sales'!$GC$11:$GC$376, $BB14, 'Daily Sales'!BF$11:BF$376)</f>
        <v>0</v>
      </c>
      <c r="BV14" s="13">
        <f>SUMIF('Daily Sales'!$GC$11:$GC$376, $BB14, 'Daily Sales'!BH$11:BH$376)</f>
        <v>0</v>
      </c>
      <c r="BW14" s="13">
        <f>SUMIF('Daily Sales'!$GC$11:$GC$376, $BB14, 'Daily Sales'!BL$11:BL$376)</f>
        <v>0</v>
      </c>
      <c r="BX14" s="13">
        <f>SUMIF('Daily Sales'!$GC$11:$GC$376, $BB14, 'Daily Sales'!BN$11:BN$376)</f>
        <v>0</v>
      </c>
      <c r="BY14" s="13">
        <f>SUMIF('Daily Sales'!$GC$11:$GC$376, $BB14, 'Daily Sales'!BR$11:BR$376)</f>
        <v>0</v>
      </c>
      <c r="BZ14" s="13">
        <f>SUMIF('Daily Sales'!$GC$11:$GC$376, $BB14, 'Daily Sales'!BT$11:BT$376)</f>
        <v>0</v>
      </c>
      <c r="CA14" s="13">
        <f>SUMIF('Daily Sales'!$GC$11:$GC$376, $BB14, 'Daily Sales'!BX$11:BX$376)</f>
        <v>0</v>
      </c>
      <c r="CB14" s="13">
        <f>SUMIF('Daily Sales'!$GC$11:$GC$376, $BB14, 'Daily Sales'!BZ$11:BZ$376)</f>
        <v>0</v>
      </c>
      <c r="CC14" s="13">
        <f>SUMIF('Daily Sales'!$GC$11:$GC$376, $BB14, 'Daily Sales'!CD$11:CD$376)</f>
        <v>0</v>
      </c>
      <c r="CD14" s="13">
        <f>SUMIF('Daily Sales'!$GC$11:$GC$376, $BB14, 'Daily Sales'!CF$11:CF$376)</f>
        <v>0</v>
      </c>
      <c r="CE14" s="13">
        <f>SUMIF('Daily Sales'!$GC$11:$GC$376, $BB14, 'Daily Sales'!CJ$11:CJ$376)</f>
        <v>0</v>
      </c>
      <c r="CF14" s="13">
        <f>SUMIF('Daily Sales'!$GC$11:$GC$376, $BB14, 'Daily Sales'!CL$11:CL$376)</f>
        <v>0</v>
      </c>
      <c r="CG14" s="13">
        <f>SUMIF('Daily Sales'!$GC$11:$GC$376, $BB14, 'Daily Sales'!CP$11:CP$376)</f>
        <v>0</v>
      </c>
      <c r="CH14" s="13">
        <f>SUMIF('Daily Sales'!$GC$11:$GC$376, $BB14, 'Daily Sales'!CR$11:CR$376)</f>
        <v>0</v>
      </c>
      <c r="CI14" s="13">
        <f>SUMIF('Daily Sales'!$GC$11:$GC$376, $BB14, 'Daily Sales'!CV$11:CV$376)</f>
        <v>0</v>
      </c>
      <c r="CJ14" s="13">
        <f>SUMIF('Daily Sales'!$GC$11:$GC$376, $BB14, 'Daily Sales'!CX$11:CX$376)</f>
        <v>0</v>
      </c>
      <c r="CK14" s="13">
        <f>SUMIF('Daily Sales'!$GC$11:$GC$376, $BB14, 'Daily Sales'!DB$11:DB$376)</f>
        <v>0</v>
      </c>
      <c r="CL14" s="13">
        <f>SUMIF('Daily Sales'!$GC$11:$GC$376, $BB14, 'Daily Sales'!DD$11:DD$376)</f>
        <v>0</v>
      </c>
      <c r="CM14" s="13">
        <f>SUMIF('Daily Sales'!$GC$11:$GC$376, $BB14, 'Daily Sales'!DH$11:DH$376)</f>
        <v>0</v>
      </c>
      <c r="CN14" s="13">
        <f>SUMIF('Daily Sales'!$GC$11:$GC$376, $BB14, 'Daily Sales'!DJ$11:DJ$376)</f>
        <v>0</v>
      </c>
      <c r="CO14" s="13">
        <f>SUMIF('Daily Sales'!$GC$11:$GC$376, $BB14, 'Daily Sales'!DN$11:DN$376)</f>
        <v>0</v>
      </c>
      <c r="CP14" s="13">
        <f>SUMIF('Daily Sales'!$GC$11:$GC$376, $BB14, 'Daily Sales'!DP$11:DP$376)</f>
        <v>0</v>
      </c>
      <c r="CQ14" s="13">
        <f>SUMIF('Daily Sales'!$GC$11:$GC$376, $BB14, 'Daily Sales'!DT$11:DT$376)</f>
        <v>0</v>
      </c>
      <c r="CR14" s="13">
        <f>SUMIF('Daily Sales'!$GC$11:$GC$376, $BB14, 'Daily Sales'!DV$11:DV$376)</f>
        <v>0</v>
      </c>
      <c r="CS14" s="13">
        <f>SUMIF('Daily Sales'!$GC$11:$GC$376, $BB14, 'Daily Sales'!DZ$11:DZ$376)</f>
        <v>0</v>
      </c>
      <c r="CT14" s="13">
        <f>SUMIF('Daily Sales'!$GC$11:$GC$376, $BB14, 'Daily Sales'!EB$11:EB$376)</f>
        <v>0</v>
      </c>
      <c r="CU14" s="13">
        <f>SUMIF('Daily Sales'!$GC$11:$GC$376, $BB14, 'Daily Sales'!EF$11:EF$376)</f>
        <v>0</v>
      </c>
      <c r="CV14" s="13">
        <f>SUMIF('Daily Sales'!$GC$11:$GC$376, $BB14, 'Daily Sales'!EH$11:EH$376)</f>
        <v>0</v>
      </c>
      <c r="CW14" s="13">
        <f>SUMIF('Daily Sales'!$GC$11:$GC$376, $BB14, 'Daily Sales'!EL$11:EL$376)</f>
        <v>0</v>
      </c>
      <c r="CX14" s="13">
        <f>SUMIF('Daily Sales'!$GC$11:$GC$376, $BB14, 'Daily Sales'!EN$11:EN$376)</f>
        <v>0</v>
      </c>
      <c r="CY14" s="13">
        <f>SUMIF('Daily Sales'!$GC$11:$GC$376, $BB14, 'Daily Sales'!ER$11:ER$376)</f>
        <v>0</v>
      </c>
      <c r="CZ14" s="13">
        <f>SUMIF('Daily Sales'!$GC$11:$GC$376, $BB14, 'Daily Sales'!ET$11:ET$376)</f>
        <v>0</v>
      </c>
      <c r="DA14" s="13">
        <f>SUMIF('Daily Sales'!$GC$11:$GC$376, $BB14, 'Daily Sales'!EX$11:EX$376)</f>
        <v>0</v>
      </c>
      <c r="DB14" s="13">
        <f>SUMIF('Daily Sales'!$GC$11:$GC$376, $BB14, 'Daily Sales'!EZ$11:EZ$376)</f>
        <v>0</v>
      </c>
      <c r="DC14" s="13">
        <f>SUMIF('Daily Sales'!$GC$11:$GC$376, $BB14, 'Daily Sales'!FD$11:FD$376)</f>
        <v>0</v>
      </c>
      <c r="DD14" s="13">
        <f>SUMIF('Daily Sales'!$GC$11:$GC$376, $BB14, 'Daily Sales'!FF$11:FF$376)</f>
        <v>0</v>
      </c>
      <c r="DE14" s="13">
        <f>SUMIF('Daily Sales'!$GC$11:$GC$376, $BB14, 'Daily Sales'!FJ$11:FJ$376)</f>
        <v>0</v>
      </c>
      <c r="DF14" s="13">
        <f>SUMIF('Daily Sales'!$GC$11:$GC$376, $BB14, 'Daily Sales'!FL$11:FL$376)</f>
        <v>0</v>
      </c>
      <c r="DG14" s="13">
        <f>SUMIF('Daily Sales'!$GC$11:$GC$376, $BB14, 'Daily Sales'!FP$11:FP$376)</f>
        <v>0</v>
      </c>
      <c r="DH14" s="13">
        <f>SUMIF('Daily Sales'!$GC$11:$GC$376, $BB14, 'Daily Sales'!FR$11:FR$376)</f>
        <v>0</v>
      </c>
      <c r="DI14" s="13">
        <f>SUMIF('Daily Sales'!$GC$11:$GC$376, $BB14, 'Daily Sales'!FV$11:FV$376)</f>
        <v>0</v>
      </c>
      <c r="DJ14" s="13">
        <f>SUMIF('Daily Sales'!$GC$11:$GC$376, $BB14, 'Daily Sales'!FX$11:FX$376)</f>
        <v>0</v>
      </c>
      <c r="DK14" s="59"/>
      <c r="DL14" s="124" t="str">
        <f t="shared" si="3"/>
        <v>November 2020</v>
      </c>
      <c r="DM14" s="106"/>
      <c r="DN14" s="106"/>
      <c r="DO14" s="106"/>
      <c r="DP14" s="106"/>
      <c r="DQ14" s="106"/>
      <c r="DR14" s="106"/>
      <c r="DS14" s="106"/>
      <c r="DT14" s="106"/>
      <c r="DU14" s="106"/>
      <c r="DV14" s="106"/>
      <c r="DW14" s="106"/>
      <c r="DX14" s="106"/>
      <c r="DY14" s="106"/>
      <c r="DZ14" s="106"/>
      <c r="EA14" s="106"/>
      <c r="EB14" s="106"/>
      <c r="EC14" s="106"/>
      <c r="ED14" s="106"/>
      <c r="EE14" s="106"/>
      <c r="EF14" s="106"/>
      <c r="EG14" s="106"/>
      <c r="EH14" s="106"/>
      <c r="EI14" s="106"/>
      <c r="EJ14" s="106"/>
      <c r="EK14" s="106"/>
      <c r="EL14" s="106"/>
      <c r="EM14" s="106"/>
      <c r="EN14" s="106"/>
      <c r="EO14" s="106"/>
      <c r="EP14" s="106"/>
      <c r="EQ14" s="106"/>
      <c r="ER14" s="106"/>
      <c r="ES14" s="106"/>
      <c r="ET14" s="106"/>
      <c r="EU14" s="106"/>
      <c r="EV14" s="106"/>
      <c r="EW14" s="106"/>
      <c r="EX14" s="106"/>
      <c r="EY14" s="106"/>
      <c r="EZ14" s="106"/>
      <c r="FA14" s="106"/>
      <c r="FB14" s="106"/>
      <c r="FC14" s="106"/>
      <c r="FD14" s="106"/>
      <c r="FE14" s="106"/>
      <c r="FF14" s="106"/>
      <c r="FG14" s="106"/>
      <c r="FH14" s="106"/>
      <c r="FI14" s="106"/>
      <c r="FJ14" s="106"/>
      <c r="FK14" s="106"/>
      <c r="FL14" s="106"/>
      <c r="FM14" s="106"/>
      <c r="FN14" s="106"/>
      <c r="FO14" s="106"/>
      <c r="FP14" s="106"/>
      <c r="FQ14" s="106"/>
      <c r="FR14" s="106"/>
      <c r="FS14" s="106"/>
      <c r="FT14" s="106"/>
      <c r="FU14" s="106"/>
      <c r="FV14" s="106"/>
      <c r="FW14" s="106"/>
      <c r="FX14" s="106"/>
      <c r="FY14" s="106"/>
      <c r="FZ14" s="106"/>
      <c r="GA14" s="106"/>
      <c r="GB14" s="106"/>
      <c r="GC14" s="106"/>
    </row>
    <row r="15" spans="1:185" x14ac:dyDescent="0.25">
      <c r="A15" s="32"/>
      <c r="B15" s="255">
        <f t="shared" si="5"/>
        <v>43835</v>
      </c>
      <c r="C15" s="256"/>
      <c r="D15" s="256"/>
      <c r="E15" s="256"/>
      <c r="F15" s="256"/>
      <c r="G15" s="256"/>
      <c r="H15" s="256"/>
      <c r="I15" s="257"/>
      <c r="J15" s="93"/>
      <c r="K15" s="245">
        <f>IF(B15="", "", IFERROR(INDEX('Daily Sales'!$D$11:$FZ$376, MATCH($B15, 'Daily Sales'!$B$11:$B$376, 0), MATCH(_xlfn.CONCAT($AA$2, $AU$4), 'Daily Sales'!$D$379:$FZ$379, 0)), ""))</f>
        <v>80</v>
      </c>
      <c r="L15" s="246"/>
      <c r="M15" s="246"/>
      <c r="N15" s="246"/>
      <c r="O15" s="247"/>
      <c r="P15" s="245">
        <f>IFERROR(INDEX('Daily Sales'!$D$11:$FZ$376, MATCH($B15, 'Daily Sales'!$B$11:$B$376, 0), MATCH(_xlfn.CONCAT($AA$2, $AU$5), 'Daily Sales'!$D$379:$FZ$379, 0)), "")</f>
        <v>300</v>
      </c>
      <c r="Q15" s="246"/>
      <c r="R15" s="246"/>
      <c r="S15" s="246"/>
      <c r="T15" s="246"/>
      <c r="U15" s="245">
        <f>IFERROR(INDEX('Daily Sales'!$D$11:$FZ$376, MATCH($B15, 'Daily Sales'!$B$11:$B$376, 0), MATCH(_xlfn.CONCAT($AA$2, $AU$6), 'Daily Sales'!$D$379:$FZ$379, 0)), "")</f>
        <v>64</v>
      </c>
      <c r="V15" s="246"/>
      <c r="W15" s="246"/>
      <c r="X15" s="246"/>
      <c r="Y15" s="246"/>
      <c r="Z15" s="247"/>
      <c r="AA15" s="245">
        <f>IFERROR(INDEX('Daily Sales'!$D$11:$FZ$376, MATCH($B15, 'Daily Sales'!$B$11:$B$376, 0), MATCH(_xlfn.CONCAT($AA$2, $AU$7), 'Daily Sales'!$D$379:$FZ$379, 0)), "")</f>
        <v>240</v>
      </c>
      <c r="AB15" s="246"/>
      <c r="AC15" s="246"/>
      <c r="AD15" s="246"/>
      <c r="AE15" s="246"/>
      <c r="AF15" s="246"/>
      <c r="AG15" s="247"/>
      <c r="AH15" s="253">
        <f>IFERROR(INDEX('Daily Sales'!$D$11:$FZ$376, MATCH($B15, 'Daily Sales'!$B$11:$B$376, 0), MATCH(_xlfn.CONCAT($AA$2, $AU$8), 'Daily Sales'!$D$379:$FZ$379, 0)), "")</f>
        <v>0.8</v>
      </c>
      <c r="AI15" s="253"/>
      <c r="AJ15" s="253"/>
      <c r="AK15" s="253"/>
      <c r="AL15" s="254"/>
      <c r="AM15" s="32"/>
      <c r="AW15" s="8" t="s">
        <v>71</v>
      </c>
      <c r="AX15" s="8">
        <v>12</v>
      </c>
      <c r="AY15" s="8" t="s">
        <v>84</v>
      </c>
      <c r="BA15" s="99">
        <f t="shared" si="4"/>
        <v>44166</v>
      </c>
      <c r="BB15" s="8" t="str">
        <f t="shared" si="2"/>
        <v>Dec 2020</v>
      </c>
      <c r="BC15" s="14">
        <f>SUMIF('Daily Sales'!$GC$11:$GC$376, $BB15, 'Daily Sales'!D$11:D$376)</f>
        <v>0</v>
      </c>
      <c r="BD15" s="14">
        <f>SUMIF('Daily Sales'!$GC$11:$GC$376, $BB15, 'Daily Sales'!F$11:F$376)</f>
        <v>0</v>
      </c>
      <c r="BE15" s="14">
        <f>SUMIF('Daily Sales'!$GC$11:$GC$376, $BB15, 'Daily Sales'!J$11:J$376)</f>
        <v>0</v>
      </c>
      <c r="BF15" s="14">
        <f>SUMIF('Daily Sales'!$GC$11:$GC$376, $BB15, 'Daily Sales'!L$11:L$376)</f>
        <v>0</v>
      </c>
      <c r="BG15" s="14">
        <f>SUMIF('Daily Sales'!$GC$11:$GC$376, $BB15, 'Daily Sales'!P$11:P$376)</f>
        <v>0</v>
      </c>
      <c r="BH15" s="14">
        <f>SUMIF('Daily Sales'!$GC$11:$GC$376, $BB15, 'Daily Sales'!R$11:R$376)</f>
        <v>0</v>
      </c>
      <c r="BI15" s="14">
        <f>SUMIF('Daily Sales'!$GC$11:$GC$376, $BB15, 'Daily Sales'!V$11:V$376)</f>
        <v>0</v>
      </c>
      <c r="BJ15" s="14">
        <f>SUMIF('Daily Sales'!$GC$11:$GC$376, $BB15, 'Daily Sales'!X$11:X$376)</f>
        <v>0</v>
      </c>
      <c r="BK15" s="14">
        <f>SUMIF('Daily Sales'!$GC$11:$GC$376, $BB15, 'Daily Sales'!AB$11:AB$376)</f>
        <v>0</v>
      </c>
      <c r="BL15" s="14">
        <f>SUMIF('Daily Sales'!$GC$11:$GC$376, $BB15, 'Daily Sales'!AD$11:AD$376)</f>
        <v>0</v>
      </c>
      <c r="BM15" s="14">
        <f>SUMIF('Daily Sales'!$GC$11:$GC$376, $BB15, 'Daily Sales'!AH$11:AH$376)</f>
        <v>0</v>
      </c>
      <c r="BN15" s="14">
        <f>SUMIF('Daily Sales'!$GC$11:$GC$376, $BB15, 'Daily Sales'!AJ$11:AJ$376)</f>
        <v>0</v>
      </c>
      <c r="BO15" s="14">
        <f>SUMIF('Daily Sales'!$GC$11:$GC$376, $BB15, 'Daily Sales'!AN$11:AN$376)</f>
        <v>0</v>
      </c>
      <c r="BP15" s="14">
        <f>SUMIF('Daily Sales'!$GC$11:$GC$376, $BB15, 'Daily Sales'!AP$11:AP$376)</f>
        <v>0</v>
      </c>
      <c r="BQ15" s="14">
        <f>SUMIF('Daily Sales'!$GC$11:$GC$376, $BB15, 'Daily Sales'!AT$11:AT$376)</f>
        <v>0</v>
      </c>
      <c r="BR15" s="14">
        <f>SUMIF('Daily Sales'!$GC$11:$GC$376, $BB15, 'Daily Sales'!AV$11:AV$376)</f>
        <v>0</v>
      </c>
      <c r="BS15" s="14">
        <f>SUMIF('Daily Sales'!$GC$11:$GC$376, $BB15, 'Daily Sales'!AZ$11:AZ$376)</f>
        <v>0</v>
      </c>
      <c r="BT15" s="14">
        <f>SUMIF('Daily Sales'!$GC$11:$GC$376, $BB15, 'Daily Sales'!BB$11:BB$376)</f>
        <v>0</v>
      </c>
      <c r="BU15" s="14">
        <f>SUMIF('Daily Sales'!$GC$11:$GC$376, $BB15, 'Daily Sales'!BF$11:BF$376)</f>
        <v>0</v>
      </c>
      <c r="BV15" s="14">
        <f>SUMIF('Daily Sales'!$GC$11:$GC$376, $BB15, 'Daily Sales'!BH$11:BH$376)</f>
        <v>0</v>
      </c>
      <c r="BW15" s="14">
        <f>SUMIF('Daily Sales'!$GC$11:$GC$376, $BB15, 'Daily Sales'!BL$11:BL$376)</f>
        <v>0</v>
      </c>
      <c r="BX15" s="14">
        <f>SUMIF('Daily Sales'!$GC$11:$GC$376, $BB15, 'Daily Sales'!BN$11:BN$376)</f>
        <v>0</v>
      </c>
      <c r="BY15" s="14">
        <f>SUMIF('Daily Sales'!$GC$11:$GC$376, $BB15, 'Daily Sales'!BR$11:BR$376)</f>
        <v>0</v>
      </c>
      <c r="BZ15" s="14">
        <f>SUMIF('Daily Sales'!$GC$11:$GC$376, $BB15, 'Daily Sales'!BT$11:BT$376)</f>
        <v>0</v>
      </c>
      <c r="CA15" s="14">
        <f>SUMIF('Daily Sales'!$GC$11:$GC$376, $BB15, 'Daily Sales'!BX$11:BX$376)</f>
        <v>0</v>
      </c>
      <c r="CB15" s="14">
        <f>SUMIF('Daily Sales'!$GC$11:$GC$376, $BB15, 'Daily Sales'!BZ$11:BZ$376)</f>
        <v>0</v>
      </c>
      <c r="CC15" s="14">
        <f>SUMIF('Daily Sales'!$GC$11:$GC$376, $BB15, 'Daily Sales'!CD$11:CD$376)</f>
        <v>0</v>
      </c>
      <c r="CD15" s="14">
        <f>SUMIF('Daily Sales'!$GC$11:$GC$376, $BB15, 'Daily Sales'!CF$11:CF$376)</f>
        <v>0</v>
      </c>
      <c r="CE15" s="14">
        <f>SUMIF('Daily Sales'!$GC$11:$GC$376, $BB15, 'Daily Sales'!CJ$11:CJ$376)</f>
        <v>0</v>
      </c>
      <c r="CF15" s="14">
        <f>SUMIF('Daily Sales'!$GC$11:$GC$376, $BB15, 'Daily Sales'!CL$11:CL$376)</f>
        <v>0</v>
      </c>
      <c r="CG15" s="14">
        <f>SUMIF('Daily Sales'!$GC$11:$GC$376, $BB15, 'Daily Sales'!CP$11:CP$376)</f>
        <v>0</v>
      </c>
      <c r="CH15" s="14">
        <f>SUMIF('Daily Sales'!$GC$11:$GC$376, $BB15, 'Daily Sales'!CR$11:CR$376)</f>
        <v>0</v>
      </c>
      <c r="CI15" s="14">
        <f>SUMIF('Daily Sales'!$GC$11:$GC$376, $BB15, 'Daily Sales'!CV$11:CV$376)</f>
        <v>0</v>
      </c>
      <c r="CJ15" s="14">
        <f>SUMIF('Daily Sales'!$GC$11:$GC$376, $BB15, 'Daily Sales'!CX$11:CX$376)</f>
        <v>0</v>
      </c>
      <c r="CK15" s="14">
        <f>SUMIF('Daily Sales'!$GC$11:$GC$376, $BB15, 'Daily Sales'!DB$11:DB$376)</f>
        <v>0</v>
      </c>
      <c r="CL15" s="14">
        <f>SUMIF('Daily Sales'!$GC$11:$GC$376, $BB15, 'Daily Sales'!DD$11:DD$376)</f>
        <v>0</v>
      </c>
      <c r="CM15" s="14">
        <f>SUMIF('Daily Sales'!$GC$11:$GC$376, $BB15, 'Daily Sales'!DH$11:DH$376)</f>
        <v>0</v>
      </c>
      <c r="CN15" s="14">
        <f>SUMIF('Daily Sales'!$GC$11:$GC$376, $BB15, 'Daily Sales'!DJ$11:DJ$376)</f>
        <v>0</v>
      </c>
      <c r="CO15" s="14">
        <f>SUMIF('Daily Sales'!$GC$11:$GC$376, $BB15, 'Daily Sales'!DN$11:DN$376)</f>
        <v>0</v>
      </c>
      <c r="CP15" s="14">
        <f>SUMIF('Daily Sales'!$GC$11:$GC$376, $BB15, 'Daily Sales'!DP$11:DP$376)</f>
        <v>0</v>
      </c>
      <c r="CQ15" s="14">
        <f>SUMIF('Daily Sales'!$GC$11:$GC$376, $BB15, 'Daily Sales'!DT$11:DT$376)</f>
        <v>0</v>
      </c>
      <c r="CR15" s="14">
        <f>SUMIF('Daily Sales'!$GC$11:$GC$376, $BB15, 'Daily Sales'!DV$11:DV$376)</f>
        <v>0</v>
      </c>
      <c r="CS15" s="14">
        <f>SUMIF('Daily Sales'!$GC$11:$GC$376, $BB15, 'Daily Sales'!DZ$11:DZ$376)</f>
        <v>0</v>
      </c>
      <c r="CT15" s="14">
        <f>SUMIF('Daily Sales'!$GC$11:$GC$376, $BB15, 'Daily Sales'!EB$11:EB$376)</f>
        <v>0</v>
      </c>
      <c r="CU15" s="14">
        <f>SUMIF('Daily Sales'!$GC$11:$GC$376, $BB15, 'Daily Sales'!EF$11:EF$376)</f>
        <v>0</v>
      </c>
      <c r="CV15" s="14">
        <f>SUMIF('Daily Sales'!$GC$11:$GC$376, $BB15, 'Daily Sales'!EH$11:EH$376)</f>
        <v>0</v>
      </c>
      <c r="CW15" s="14">
        <f>SUMIF('Daily Sales'!$GC$11:$GC$376, $BB15, 'Daily Sales'!EL$11:EL$376)</f>
        <v>0</v>
      </c>
      <c r="CX15" s="14">
        <f>SUMIF('Daily Sales'!$GC$11:$GC$376, $BB15, 'Daily Sales'!EN$11:EN$376)</f>
        <v>0</v>
      </c>
      <c r="CY15" s="14">
        <f>SUMIF('Daily Sales'!$GC$11:$GC$376, $BB15, 'Daily Sales'!ER$11:ER$376)</f>
        <v>0</v>
      </c>
      <c r="CZ15" s="14">
        <f>SUMIF('Daily Sales'!$GC$11:$GC$376, $BB15, 'Daily Sales'!ET$11:ET$376)</f>
        <v>0</v>
      </c>
      <c r="DA15" s="14">
        <f>SUMIF('Daily Sales'!$GC$11:$GC$376, $BB15, 'Daily Sales'!EX$11:EX$376)</f>
        <v>0</v>
      </c>
      <c r="DB15" s="14">
        <f>SUMIF('Daily Sales'!$GC$11:$GC$376, $BB15, 'Daily Sales'!EZ$11:EZ$376)</f>
        <v>0</v>
      </c>
      <c r="DC15" s="14">
        <f>SUMIF('Daily Sales'!$GC$11:$GC$376, $BB15, 'Daily Sales'!FD$11:FD$376)</f>
        <v>0</v>
      </c>
      <c r="DD15" s="14">
        <f>SUMIF('Daily Sales'!$GC$11:$GC$376, $BB15, 'Daily Sales'!FF$11:FF$376)</f>
        <v>0</v>
      </c>
      <c r="DE15" s="14">
        <f>SUMIF('Daily Sales'!$GC$11:$GC$376, $BB15, 'Daily Sales'!FJ$11:FJ$376)</f>
        <v>0</v>
      </c>
      <c r="DF15" s="14">
        <f>SUMIF('Daily Sales'!$GC$11:$GC$376, $BB15, 'Daily Sales'!FL$11:FL$376)</f>
        <v>0</v>
      </c>
      <c r="DG15" s="14">
        <f>SUMIF('Daily Sales'!$GC$11:$GC$376, $BB15, 'Daily Sales'!FP$11:FP$376)</f>
        <v>0</v>
      </c>
      <c r="DH15" s="14">
        <f>SUMIF('Daily Sales'!$GC$11:$GC$376, $BB15, 'Daily Sales'!FR$11:FR$376)</f>
        <v>0</v>
      </c>
      <c r="DI15" s="14">
        <f>SUMIF('Daily Sales'!$GC$11:$GC$376, $BB15, 'Daily Sales'!FV$11:FV$376)</f>
        <v>0</v>
      </c>
      <c r="DJ15" s="14">
        <f>SUMIF('Daily Sales'!$GC$11:$GC$376, $BB15, 'Daily Sales'!FX$11:FX$376)</f>
        <v>0</v>
      </c>
      <c r="DK15" s="59"/>
      <c r="DL15" s="125" t="str">
        <f t="shared" si="3"/>
        <v>December 2020</v>
      </c>
      <c r="DM15" s="106"/>
      <c r="DN15" s="106"/>
      <c r="DO15" s="106"/>
      <c r="DP15" s="106"/>
      <c r="DQ15" s="106"/>
      <c r="DR15" s="106"/>
      <c r="DS15" s="106"/>
      <c r="DT15" s="106"/>
      <c r="DU15" s="106"/>
      <c r="DV15" s="106"/>
      <c r="DW15" s="106"/>
      <c r="DX15" s="106"/>
      <c r="DY15" s="106"/>
      <c r="DZ15" s="106"/>
      <c r="EA15" s="106"/>
      <c r="EB15" s="106"/>
      <c r="EC15" s="106"/>
      <c r="ED15" s="106"/>
      <c r="EE15" s="106"/>
      <c r="EF15" s="106"/>
      <c r="EG15" s="106"/>
      <c r="EH15" s="106"/>
      <c r="EI15" s="106"/>
      <c r="EJ15" s="106"/>
      <c r="EK15" s="106"/>
      <c r="EL15" s="106"/>
      <c r="EM15" s="106"/>
      <c r="EN15" s="106"/>
      <c r="EO15" s="106"/>
      <c r="EP15" s="106"/>
      <c r="EQ15" s="106"/>
      <c r="ER15" s="106"/>
      <c r="ES15" s="106"/>
      <c r="ET15" s="106"/>
      <c r="EU15" s="106"/>
      <c r="EV15" s="106"/>
      <c r="EW15" s="106"/>
      <c r="EX15" s="106"/>
      <c r="EY15" s="106"/>
      <c r="EZ15" s="106"/>
      <c r="FA15" s="106"/>
      <c r="FB15" s="106"/>
      <c r="FC15" s="106"/>
      <c r="FD15" s="106"/>
      <c r="FE15" s="106"/>
      <c r="FF15" s="106"/>
      <c r="FG15" s="106"/>
      <c r="FH15" s="106"/>
      <c r="FI15" s="106"/>
      <c r="FJ15" s="106"/>
      <c r="FK15" s="106"/>
      <c r="FL15" s="106"/>
      <c r="FM15" s="106"/>
      <c r="FN15" s="106"/>
      <c r="FO15" s="106"/>
      <c r="FP15" s="106"/>
      <c r="FQ15" s="106"/>
      <c r="FR15" s="106"/>
      <c r="FS15" s="106"/>
      <c r="FT15" s="106"/>
      <c r="FU15" s="106"/>
      <c r="FV15" s="106"/>
      <c r="FW15" s="106"/>
      <c r="FX15" s="106"/>
      <c r="FY15" s="106"/>
      <c r="FZ15" s="106"/>
      <c r="GA15" s="106"/>
      <c r="GB15" s="106"/>
      <c r="GC15" s="106"/>
    </row>
    <row r="16" spans="1:185" x14ac:dyDescent="0.25">
      <c r="A16" s="32"/>
      <c r="B16" s="255">
        <f t="shared" si="5"/>
        <v>43836</v>
      </c>
      <c r="C16" s="256"/>
      <c r="D16" s="256"/>
      <c r="E16" s="256"/>
      <c r="F16" s="256"/>
      <c r="G16" s="256"/>
      <c r="H16" s="256"/>
      <c r="I16" s="257"/>
      <c r="J16" s="93"/>
      <c r="K16" s="245">
        <f>IF(B16="", "", IFERROR(INDEX('Daily Sales'!$D$11:$FZ$376, MATCH($B16, 'Daily Sales'!$B$11:$B$376, 0), MATCH(_xlfn.CONCAT($AA$2, $AU$4), 'Daily Sales'!$D$379:$FZ$379, 0)), ""))</f>
        <v>150</v>
      </c>
      <c r="L16" s="246"/>
      <c r="M16" s="246"/>
      <c r="N16" s="246"/>
      <c r="O16" s="247"/>
      <c r="P16" s="245">
        <f>IFERROR(INDEX('Daily Sales'!$D$11:$FZ$376, MATCH($B16, 'Daily Sales'!$B$11:$B$376, 0), MATCH(_xlfn.CONCAT($AA$2, $AU$5), 'Daily Sales'!$D$379:$FZ$379, 0)), "")</f>
        <v>450</v>
      </c>
      <c r="Q16" s="246"/>
      <c r="R16" s="246"/>
      <c r="S16" s="246"/>
      <c r="T16" s="246"/>
      <c r="U16" s="245">
        <f>IFERROR(INDEX('Daily Sales'!$D$11:$FZ$376, MATCH($B16, 'Daily Sales'!$B$11:$B$376, 0), MATCH(_xlfn.CONCAT($AA$2, $AU$6), 'Daily Sales'!$D$379:$FZ$379, 0)), "")</f>
        <v>120</v>
      </c>
      <c r="V16" s="246"/>
      <c r="W16" s="246"/>
      <c r="X16" s="246"/>
      <c r="Y16" s="246"/>
      <c r="Z16" s="247"/>
      <c r="AA16" s="245">
        <f>IFERROR(INDEX('Daily Sales'!$D$11:$FZ$376, MATCH($B16, 'Daily Sales'!$B$11:$B$376, 0), MATCH(_xlfn.CONCAT($AA$2, $AU$7), 'Daily Sales'!$D$379:$FZ$379, 0)), "")</f>
        <v>360</v>
      </c>
      <c r="AB16" s="246"/>
      <c r="AC16" s="246"/>
      <c r="AD16" s="246"/>
      <c r="AE16" s="246"/>
      <c r="AF16" s="246"/>
      <c r="AG16" s="247"/>
      <c r="AH16" s="253">
        <f>IFERROR(INDEX('Daily Sales'!$D$11:$FZ$376, MATCH($B16, 'Daily Sales'!$B$11:$B$376, 0), MATCH(_xlfn.CONCAT($AA$2, $AU$8), 'Daily Sales'!$D$379:$FZ$379, 0)), "")</f>
        <v>0.8</v>
      </c>
      <c r="AI16" s="253"/>
      <c r="AJ16" s="253"/>
      <c r="AK16" s="253"/>
      <c r="AL16" s="254"/>
      <c r="AM16" s="32"/>
      <c r="BA16" s="31"/>
    </row>
    <row r="17" spans="1:244" x14ac:dyDescent="0.25">
      <c r="A17" s="32"/>
      <c r="B17" s="255">
        <f t="shared" si="5"/>
        <v>43837</v>
      </c>
      <c r="C17" s="256"/>
      <c r="D17" s="256"/>
      <c r="E17" s="256"/>
      <c r="F17" s="256"/>
      <c r="G17" s="256"/>
      <c r="H17" s="256"/>
      <c r="I17" s="257"/>
      <c r="J17" s="93"/>
      <c r="K17" s="245">
        <f>IF(B17="", "", IFERROR(INDEX('Daily Sales'!$D$11:$FZ$376, MATCH($B17, 'Daily Sales'!$B$11:$B$376, 0), MATCH(_xlfn.CONCAT($AA$2, $AU$4), 'Daily Sales'!$D$379:$FZ$379, 0)), ""))</f>
        <v>0</v>
      </c>
      <c r="L17" s="246"/>
      <c r="M17" s="246"/>
      <c r="N17" s="246"/>
      <c r="O17" s="247"/>
      <c r="P17" s="245">
        <f>IFERROR(INDEX('Daily Sales'!$D$11:$FZ$376, MATCH($B17, 'Daily Sales'!$B$11:$B$376, 0), MATCH(_xlfn.CONCAT($AA$2, $AU$5), 'Daily Sales'!$D$379:$FZ$379, 0)), "")</f>
        <v>450</v>
      </c>
      <c r="Q17" s="246"/>
      <c r="R17" s="246"/>
      <c r="S17" s="246"/>
      <c r="T17" s="246"/>
      <c r="U17" s="245">
        <f>IFERROR(INDEX('Daily Sales'!$D$11:$FZ$376, MATCH($B17, 'Daily Sales'!$B$11:$B$376, 0), MATCH(_xlfn.CONCAT($AA$2, $AU$6), 'Daily Sales'!$D$379:$FZ$379, 0)), "")</f>
        <v>0</v>
      </c>
      <c r="V17" s="246"/>
      <c r="W17" s="246"/>
      <c r="X17" s="246"/>
      <c r="Y17" s="246"/>
      <c r="Z17" s="247"/>
      <c r="AA17" s="245">
        <f>IFERROR(INDEX('Daily Sales'!$D$11:$FZ$376, MATCH($B17, 'Daily Sales'!$B$11:$B$376, 0), MATCH(_xlfn.CONCAT($AA$2, $AU$7), 'Daily Sales'!$D$379:$FZ$379, 0)), "")</f>
        <v>360</v>
      </c>
      <c r="AB17" s="246"/>
      <c r="AC17" s="246"/>
      <c r="AD17" s="246"/>
      <c r="AE17" s="246"/>
      <c r="AF17" s="246"/>
      <c r="AG17" s="247"/>
      <c r="AH17" s="253">
        <f>IFERROR(INDEX('Daily Sales'!$D$11:$FZ$376, MATCH($B17, 'Daily Sales'!$B$11:$B$376, 0), MATCH(_xlfn.CONCAT($AA$2, $AU$8), 'Daily Sales'!$D$379:$FZ$379, 0)), "")</f>
        <v>0.8</v>
      </c>
      <c r="AI17" s="253"/>
      <c r="AJ17" s="253"/>
      <c r="AK17" s="253"/>
      <c r="AL17" s="254"/>
      <c r="AM17" s="32"/>
      <c r="BA17" s="31"/>
      <c r="BB17" s="2" t="s">
        <v>52</v>
      </c>
      <c r="BC17" s="108" t="s">
        <v>12</v>
      </c>
      <c r="BD17" s="108" t="s">
        <v>48</v>
      </c>
      <c r="BE17" s="108" t="s">
        <v>12</v>
      </c>
      <c r="BF17" s="108" t="s">
        <v>48</v>
      </c>
      <c r="BG17" s="108" t="s">
        <v>12</v>
      </c>
      <c r="BH17" s="108" t="s">
        <v>48</v>
      </c>
      <c r="BI17" s="108" t="s">
        <v>12</v>
      </c>
      <c r="BJ17" s="108" t="s">
        <v>48</v>
      </c>
      <c r="BK17" s="108" t="s">
        <v>12</v>
      </c>
      <c r="BL17" s="108" t="s">
        <v>48</v>
      </c>
      <c r="BM17" s="108" t="s">
        <v>12</v>
      </c>
      <c r="BN17" s="108" t="s">
        <v>48</v>
      </c>
      <c r="BO17" s="108" t="s">
        <v>12</v>
      </c>
      <c r="BP17" s="108" t="s">
        <v>48</v>
      </c>
      <c r="BQ17" s="108" t="s">
        <v>12</v>
      </c>
      <c r="BR17" s="108" t="s">
        <v>48</v>
      </c>
      <c r="BS17" s="108" t="s">
        <v>12</v>
      </c>
      <c r="BT17" s="108" t="s">
        <v>48</v>
      </c>
      <c r="BU17" s="108" t="s">
        <v>12</v>
      </c>
      <c r="BV17" s="108" t="s">
        <v>48</v>
      </c>
      <c r="BW17" s="108" t="s">
        <v>12</v>
      </c>
      <c r="BX17" s="108" t="s">
        <v>48</v>
      </c>
      <c r="BY17" s="108" t="s">
        <v>12</v>
      </c>
      <c r="BZ17" s="108" t="s">
        <v>48</v>
      </c>
      <c r="CA17" s="108" t="s">
        <v>12</v>
      </c>
      <c r="CB17" s="108" t="s">
        <v>48</v>
      </c>
      <c r="CC17" s="108" t="s">
        <v>12</v>
      </c>
      <c r="CD17" s="108" t="s">
        <v>48</v>
      </c>
      <c r="CE17" s="108" t="s">
        <v>12</v>
      </c>
      <c r="CF17" s="108" t="s">
        <v>48</v>
      </c>
      <c r="CG17" s="108" t="s">
        <v>12</v>
      </c>
      <c r="CH17" s="108" t="s">
        <v>48</v>
      </c>
      <c r="CI17" s="108" t="s">
        <v>12</v>
      </c>
      <c r="CJ17" s="108" t="s">
        <v>48</v>
      </c>
      <c r="CK17" s="108" t="s">
        <v>12</v>
      </c>
      <c r="CL17" s="108" t="s">
        <v>48</v>
      </c>
      <c r="CM17" s="108" t="s">
        <v>12</v>
      </c>
      <c r="CN17" s="108" t="s">
        <v>48</v>
      </c>
      <c r="CO17" s="108" t="s">
        <v>12</v>
      </c>
      <c r="CP17" s="108" t="s">
        <v>48</v>
      </c>
      <c r="CQ17" s="108" t="s">
        <v>12</v>
      </c>
      <c r="CR17" s="108" t="s">
        <v>48</v>
      </c>
      <c r="CS17" s="108" t="s">
        <v>12</v>
      </c>
      <c r="CT17" s="108" t="s">
        <v>48</v>
      </c>
      <c r="CU17" s="108" t="s">
        <v>12</v>
      </c>
      <c r="CV17" s="108" t="s">
        <v>48</v>
      </c>
      <c r="CW17" s="108" t="s">
        <v>12</v>
      </c>
      <c r="CX17" s="108" t="s">
        <v>48</v>
      </c>
      <c r="CY17" s="108" t="s">
        <v>12</v>
      </c>
      <c r="CZ17" s="108" t="s">
        <v>48</v>
      </c>
      <c r="DA17" s="108" t="s">
        <v>12</v>
      </c>
      <c r="DB17" s="108" t="s">
        <v>48</v>
      </c>
      <c r="DC17" s="108" t="s">
        <v>12</v>
      </c>
      <c r="DD17" s="108" t="s">
        <v>48</v>
      </c>
      <c r="DE17" s="108" t="s">
        <v>12</v>
      </c>
      <c r="DF17" s="108" t="s">
        <v>48</v>
      </c>
      <c r="DG17" s="108" t="s">
        <v>12</v>
      </c>
      <c r="DH17" s="108" t="s">
        <v>48</v>
      </c>
      <c r="DI17" s="108" t="s">
        <v>12</v>
      </c>
      <c r="DJ17" s="108" t="s">
        <v>48</v>
      </c>
    </row>
    <row r="18" spans="1:244" x14ac:dyDescent="0.25">
      <c r="A18" s="32"/>
      <c r="B18" s="255">
        <f t="shared" si="5"/>
        <v>43838</v>
      </c>
      <c r="C18" s="256"/>
      <c r="D18" s="256"/>
      <c r="E18" s="256"/>
      <c r="F18" s="256"/>
      <c r="G18" s="256"/>
      <c r="H18" s="256"/>
      <c r="I18" s="257"/>
      <c r="J18" s="93"/>
      <c r="K18" s="245">
        <f>IF(B18="", "", IFERROR(INDEX('Daily Sales'!$D$11:$FZ$376, MATCH($B18, 'Daily Sales'!$B$11:$B$376, 0), MATCH(_xlfn.CONCAT($AA$2, $AU$4), 'Daily Sales'!$D$379:$FZ$379, 0)), ""))</f>
        <v>0</v>
      </c>
      <c r="L18" s="246"/>
      <c r="M18" s="246"/>
      <c r="N18" s="246"/>
      <c r="O18" s="247"/>
      <c r="P18" s="245">
        <f>IFERROR(INDEX('Daily Sales'!$D$11:$FZ$376, MATCH($B18, 'Daily Sales'!$B$11:$B$376, 0), MATCH(_xlfn.CONCAT($AA$2, $AU$5), 'Daily Sales'!$D$379:$FZ$379, 0)), "")</f>
        <v>450</v>
      </c>
      <c r="Q18" s="246"/>
      <c r="R18" s="246"/>
      <c r="S18" s="246"/>
      <c r="T18" s="246"/>
      <c r="U18" s="245">
        <f>IFERROR(INDEX('Daily Sales'!$D$11:$FZ$376, MATCH($B18, 'Daily Sales'!$B$11:$B$376, 0), MATCH(_xlfn.CONCAT($AA$2, $AU$6), 'Daily Sales'!$D$379:$FZ$379, 0)), "")</f>
        <v>0</v>
      </c>
      <c r="V18" s="246"/>
      <c r="W18" s="246"/>
      <c r="X18" s="246"/>
      <c r="Y18" s="246"/>
      <c r="Z18" s="247"/>
      <c r="AA18" s="245">
        <f>IFERROR(INDEX('Daily Sales'!$D$11:$FZ$376, MATCH($B18, 'Daily Sales'!$B$11:$B$376, 0), MATCH(_xlfn.CONCAT($AA$2, $AU$7), 'Daily Sales'!$D$379:$FZ$379, 0)), "")</f>
        <v>360</v>
      </c>
      <c r="AB18" s="246"/>
      <c r="AC18" s="246"/>
      <c r="AD18" s="246"/>
      <c r="AE18" s="246"/>
      <c r="AF18" s="246"/>
      <c r="AG18" s="247"/>
      <c r="AH18" s="253">
        <f>IFERROR(INDEX('Daily Sales'!$D$11:$FZ$376, MATCH($B18, 'Daily Sales'!$B$11:$B$376, 0), MATCH(_xlfn.CONCAT($AA$2, $AU$8), 'Daily Sales'!$D$379:$FZ$379, 0)), "")</f>
        <v>0.8</v>
      </c>
      <c r="AI18" s="253"/>
      <c r="AJ18" s="253"/>
      <c r="AK18" s="253"/>
      <c r="AL18" s="254"/>
      <c r="AM18" s="32"/>
      <c r="BA18" s="104" t="s">
        <v>102</v>
      </c>
    </row>
    <row r="19" spans="1:244" x14ac:dyDescent="0.25">
      <c r="A19" s="32"/>
      <c r="B19" s="255">
        <f t="shared" si="5"/>
        <v>43839</v>
      </c>
      <c r="C19" s="256"/>
      <c r="D19" s="256"/>
      <c r="E19" s="256"/>
      <c r="F19" s="256"/>
      <c r="G19" s="256"/>
      <c r="H19" s="256"/>
      <c r="I19" s="257"/>
      <c r="J19" s="93"/>
      <c r="K19" s="245">
        <f>IF(B19="", "", IFERROR(INDEX('Daily Sales'!$D$11:$FZ$376, MATCH($B19, 'Daily Sales'!$B$11:$B$376, 0), MATCH(_xlfn.CONCAT($AA$2, $AU$4), 'Daily Sales'!$D$379:$FZ$379, 0)), ""))</f>
        <v>130</v>
      </c>
      <c r="L19" s="246"/>
      <c r="M19" s="246"/>
      <c r="N19" s="246"/>
      <c r="O19" s="247"/>
      <c r="P19" s="245">
        <f>IFERROR(INDEX('Daily Sales'!$D$11:$FZ$376, MATCH($B19, 'Daily Sales'!$B$11:$B$376, 0), MATCH(_xlfn.CONCAT($AA$2, $AU$5), 'Daily Sales'!$D$379:$FZ$379, 0)), "")</f>
        <v>580</v>
      </c>
      <c r="Q19" s="246"/>
      <c r="R19" s="246"/>
      <c r="S19" s="246"/>
      <c r="T19" s="246"/>
      <c r="U19" s="245">
        <f>IFERROR(INDEX('Daily Sales'!$D$11:$FZ$376, MATCH($B19, 'Daily Sales'!$B$11:$B$376, 0), MATCH(_xlfn.CONCAT($AA$2, $AU$6), 'Daily Sales'!$D$379:$FZ$379, 0)), "")</f>
        <v>104</v>
      </c>
      <c r="V19" s="246"/>
      <c r="W19" s="246"/>
      <c r="X19" s="246"/>
      <c r="Y19" s="246"/>
      <c r="Z19" s="247"/>
      <c r="AA19" s="245">
        <f>IFERROR(INDEX('Daily Sales'!$D$11:$FZ$376, MATCH($B19, 'Daily Sales'!$B$11:$B$376, 0), MATCH(_xlfn.CONCAT($AA$2, $AU$7), 'Daily Sales'!$D$379:$FZ$379, 0)), "")</f>
        <v>464</v>
      </c>
      <c r="AB19" s="246"/>
      <c r="AC19" s="246"/>
      <c r="AD19" s="246"/>
      <c r="AE19" s="246"/>
      <c r="AF19" s="246"/>
      <c r="AG19" s="247"/>
      <c r="AH19" s="253">
        <f>IFERROR(INDEX('Daily Sales'!$D$11:$FZ$376, MATCH($B19, 'Daily Sales'!$B$11:$B$376, 0), MATCH(_xlfn.CONCAT($AA$2, $AU$8), 'Daily Sales'!$D$379:$FZ$379, 0)), "")</f>
        <v>0.8</v>
      </c>
      <c r="AI19" s="253"/>
      <c r="AJ19" s="253"/>
      <c r="AK19" s="253"/>
      <c r="AL19" s="254"/>
      <c r="AM19" s="32"/>
      <c r="BA19" s="30"/>
      <c r="BB19" s="2" t="s">
        <v>52</v>
      </c>
      <c r="BC19" s="90" t="str">
        <f>IF('Personnel Details'!$B$11="", "", 'Personnel Details'!$B$11)</f>
        <v>Mike Wilson</v>
      </c>
      <c r="BD19" s="92" t="str">
        <f>IF('Personnel Details'!$B$11="", "", 'Personnel Details'!$B$11)</f>
        <v>Mike Wilson</v>
      </c>
      <c r="BE19" s="90" t="str">
        <f>IF('Personnel Details'!$B$12="", "", 'Personnel Details'!$B$12)</f>
        <v>Chris Smith</v>
      </c>
      <c r="BF19" s="92" t="str">
        <f>IF('Personnel Details'!$B$12="", "", 'Personnel Details'!$B$12)</f>
        <v>Chris Smith</v>
      </c>
      <c r="BG19" s="90" t="str">
        <f>IF('Personnel Details'!$B$13="", "", 'Personnel Details'!$B$13)</f>
        <v>Kim Jones</v>
      </c>
      <c r="BH19" s="92" t="str">
        <f>IF('Personnel Details'!$B$13="", "", 'Personnel Details'!$B$13)</f>
        <v>Kim Jones</v>
      </c>
      <c r="BI19" s="90" t="str">
        <f>IF('Personnel Details'!$B$14="", "", 'Personnel Details'!$B$14)</f>
        <v>Sarah Blake</v>
      </c>
      <c r="BJ19" s="91" t="str">
        <f>IF('Personnel Details'!$B$14="", "", 'Personnel Details'!$B$14)</f>
        <v>Sarah Blake</v>
      </c>
      <c r="BK19" s="90" t="str">
        <f>IF('Personnel Details'!$B$15="", "", 'Personnel Details'!$B$15)</f>
        <v/>
      </c>
      <c r="BL19" s="92" t="str">
        <f>IF('Personnel Details'!$B$15="", "", 'Personnel Details'!$B$15)</f>
        <v/>
      </c>
      <c r="BM19" s="90" t="str">
        <f>IF('Personnel Details'!$B$16="", "", 'Personnel Details'!$B$16)</f>
        <v/>
      </c>
      <c r="BN19" s="92" t="str">
        <f>IF('Personnel Details'!$B$16="", "", 'Personnel Details'!$B$16)</f>
        <v/>
      </c>
      <c r="BO19" s="90" t="str">
        <f>IF('Personnel Details'!$B$17="", "", 'Personnel Details'!$B$17)</f>
        <v/>
      </c>
      <c r="BP19" s="92" t="str">
        <f>IF('Personnel Details'!$B$17="", "", 'Personnel Details'!$B$17)</f>
        <v/>
      </c>
      <c r="BQ19" s="90" t="str">
        <f>IF('Personnel Details'!$B$18="", "", 'Personnel Details'!$B$18)</f>
        <v/>
      </c>
      <c r="BR19" s="92" t="str">
        <f>IF('Personnel Details'!$B$18="", "", 'Personnel Details'!$B$18)</f>
        <v/>
      </c>
      <c r="BS19" s="90" t="str">
        <f>IF('Personnel Details'!$B$19="", "", 'Personnel Details'!$B$19)</f>
        <v/>
      </c>
      <c r="BT19" s="92" t="str">
        <f>IF('Personnel Details'!$B$19="", "", 'Personnel Details'!$B$19)</f>
        <v/>
      </c>
      <c r="BU19" s="90" t="str">
        <f>IF('Personnel Details'!$B$20="", "", 'Personnel Details'!$B$20)</f>
        <v/>
      </c>
      <c r="BV19" s="92" t="str">
        <f>IF('Personnel Details'!$B$20="", "", 'Personnel Details'!$B$20)</f>
        <v/>
      </c>
      <c r="BW19" s="90" t="str">
        <f>IF('Personnel Details'!$B$21="", "", 'Personnel Details'!$B$21)</f>
        <v/>
      </c>
      <c r="BX19" s="92" t="str">
        <f>IF('Personnel Details'!$B$21="", "", 'Personnel Details'!$B$21)</f>
        <v/>
      </c>
      <c r="BY19" s="90" t="str">
        <f>IF('Personnel Details'!$B$22="", "", 'Personnel Details'!$B$22)</f>
        <v/>
      </c>
      <c r="BZ19" s="92" t="str">
        <f>IF('Personnel Details'!$B$22="", "", 'Personnel Details'!$B$22)</f>
        <v/>
      </c>
      <c r="CA19" s="90" t="str">
        <f>IF('Personnel Details'!$B$23="", "", 'Personnel Details'!$B$23)</f>
        <v/>
      </c>
      <c r="CB19" s="92" t="str">
        <f>IF('Personnel Details'!$B$23="", "", 'Personnel Details'!$B$23)</f>
        <v/>
      </c>
      <c r="CC19" s="90" t="str">
        <f>IF('Personnel Details'!$B$24="", "", 'Personnel Details'!$B$24)</f>
        <v/>
      </c>
      <c r="CD19" s="92" t="str">
        <f>IF('Personnel Details'!$B$24="", "", 'Personnel Details'!$B$24)</f>
        <v/>
      </c>
      <c r="CE19" s="90" t="str">
        <f>IF('Personnel Details'!$B$25="", "", 'Personnel Details'!$B$25)</f>
        <v/>
      </c>
      <c r="CF19" s="92" t="str">
        <f>IF('Personnel Details'!$B$25="", "", 'Personnel Details'!$B$25)</f>
        <v/>
      </c>
      <c r="CG19" s="90" t="str">
        <f>IF('Personnel Details'!$B$26="", "", 'Personnel Details'!$B$26)</f>
        <v/>
      </c>
      <c r="CH19" s="92" t="str">
        <f>IF('Personnel Details'!$B$26="", "", 'Personnel Details'!$B$26)</f>
        <v/>
      </c>
      <c r="CI19" s="90" t="str">
        <f>IF('Personnel Details'!$B$27="", "", 'Personnel Details'!$B$27)</f>
        <v/>
      </c>
      <c r="CJ19" s="92" t="str">
        <f>IF('Personnel Details'!$B$27="", "", 'Personnel Details'!$B$27)</f>
        <v/>
      </c>
      <c r="CK19" s="90" t="str">
        <f>IF('Personnel Details'!$B$28="", "", 'Personnel Details'!$B$28)</f>
        <v/>
      </c>
      <c r="CL19" s="92" t="str">
        <f>IF('Personnel Details'!$B$28="", "", 'Personnel Details'!$B$28)</f>
        <v/>
      </c>
      <c r="CM19" s="90" t="str">
        <f>IF('Personnel Details'!$B$29="", "", 'Personnel Details'!$B$29)</f>
        <v/>
      </c>
      <c r="CN19" s="92" t="str">
        <f>IF('Personnel Details'!$B$29="", "", 'Personnel Details'!$B$29)</f>
        <v/>
      </c>
      <c r="CO19" s="90" t="str">
        <f>IF('Personnel Details'!$B$30="", "", 'Personnel Details'!$B$30)</f>
        <v/>
      </c>
      <c r="CP19" s="92" t="str">
        <f>IF('Personnel Details'!$B$30="", "", 'Personnel Details'!$B$30)</f>
        <v/>
      </c>
      <c r="CQ19" s="90" t="str">
        <f>IF('Personnel Details'!$B$31="", "", 'Personnel Details'!$B$31)</f>
        <v/>
      </c>
      <c r="CR19" s="92" t="str">
        <f>IF('Personnel Details'!$B$31="", "", 'Personnel Details'!$B$31)</f>
        <v/>
      </c>
      <c r="CS19" s="90" t="str">
        <f>IF('Personnel Details'!$B$32="", "", 'Personnel Details'!$B$32)</f>
        <v/>
      </c>
      <c r="CT19" s="92" t="str">
        <f>IF('Personnel Details'!$B$32="", "", 'Personnel Details'!$B$32)</f>
        <v/>
      </c>
      <c r="CU19" s="90" t="str">
        <f>IF('Personnel Details'!$B$33="", "", 'Personnel Details'!$B$33)</f>
        <v/>
      </c>
      <c r="CV19" s="92" t="str">
        <f>IF('Personnel Details'!$B$33="", "", 'Personnel Details'!$B$33)</f>
        <v/>
      </c>
      <c r="CW19" s="90" t="str">
        <f>IF('Personnel Details'!$B$34="", "", 'Personnel Details'!$B$34)</f>
        <v/>
      </c>
      <c r="CX19" s="92" t="str">
        <f>IF('Personnel Details'!$B$34="", "", 'Personnel Details'!$B$34)</f>
        <v/>
      </c>
      <c r="CY19" s="90" t="str">
        <f>IF('Personnel Details'!$B$35="", "", 'Personnel Details'!$B$35)</f>
        <v/>
      </c>
      <c r="CZ19" s="92" t="str">
        <f>IF('Personnel Details'!$B$35="", "", 'Personnel Details'!$B$35)</f>
        <v/>
      </c>
      <c r="DA19" s="90" t="str">
        <f>IF('Personnel Details'!$B$36="", "", 'Personnel Details'!$B$36)</f>
        <v/>
      </c>
      <c r="DB19" s="92" t="str">
        <f>IF('Personnel Details'!$B$36="", "", 'Personnel Details'!$B$36)</f>
        <v/>
      </c>
      <c r="DC19" s="90" t="str">
        <f>IF('Personnel Details'!$B$37="", "", 'Personnel Details'!$B$37)</f>
        <v/>
      </c>
      <c r="DD19" s="92" t="str">
        <f>IF('Personnel Details'!$B$37="", "", 'Personnel Details'!$B$37)</f>
        <v/>
      </c>
      <c r="DE19" s="90" t="str">
        <f>IF('Personnel Details'!$B$38="", "", 'Personnel Details'!$B$38)</f>
        <v/>
      </c>
      <c r="DF19" s="92" t="str">
        <f>IF('Personnel Details'!$B$38="", "", 'Personnel Details'!$B$38)</f>
        <v/>
      </c>
      <c r="DG19" s="90" t="str">
        <f>IF('Personnel Details'!$B$39="", "", 'Personnel Details'!$B$39)</f>
        <v/>
      </c>
      <c r="DH19" s="92" t="str">
        <f>IF('Personnel Details'!$B$39="", "", 'Personnel Details'!$B$39)</f>
        <v/>
      </c>
      <c r="DI19" s="90" t="str">
        <f>IF('Personnel Details'!$B$40="", "", 'Personnel Details'!$B$40)</f>
        <v/>
      </c>
      <c r="DJ19" s="92" t="str">
        <f>IF('Personnel Details'!$B$40="", "", 'Personnel Details'!$B$40)</f>
        <v/>
      </c>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GD19" s="105"/>
      <c r="GE19" s="105"/>
      <c r="GF19" s="105"/>
      <c r="GG19" s="105"/>
      <c r="GH19" s="105"/>
      <c r="GI19" s="105"/>
      <c r="GJ19" s="105"/>
      <c r="GK19" s="105"/>
      <c r="GL19" s="105"/>
      <c r="GM19" s="105"/>
      <c r="GN19" s="105"/>
      <c r="GO19" s="105"/>
      <c r="GP19" s="105"/>
      <c r="GQ19" s="105"/>
      <c r="GR19" s="105"/>
      <c r="GS19" s="105"/>
      <c r="GT19" s="105"/>
      <c r="GU19" s="105"/>
      <c r="GV19" s="105"/>
      <c r="GW19" s="105"/>
      <c r="GX19" s="105"/>
      <c r="GY19" s="105"/>
      <c r="GZ19" s="105"/>
      <c r="HA19" s="105"/>
      <c r="HB19" s="105"/>
      <c r="HC19" s="105"/>
      <c r="HD19" s="105"/>
      <c r="HE19" s="105"/>
      <c r="HF19" s="105"/>
      <c r="HG19" s="105"/>
      <c r="HH19" s="105"/>
      <c r="HI19" s="105"/>
      <c r="HJ19" s="105"/>
      <c r="HK19" s="105"/>
      <c r="HL19" s="105"/>
      <c r="HM19" s="105"/>
      <c r="HN19" s="105"/>
      <c r="HO19" s="105"/>
      <c r="HP19" s="105"/>
      <c r="HQ19" s="105"/>
      <c r="HR19" s="105"/>
      <c r="HS19" s="105"/>
      <c r="HT19" s="105"/>
      <c r="HU19" s="105"/>
      <c r="HV19" s="105"/>
      <c r="HW19" s="105"/>
      <c r="HX19" s="105"/>
      <c r="HY19" s="105"/>
      <c r="HZ19" s="105"/>
      <c r="IA19" s="105"/>
      <c r="IB19" s="105"/>
      <c r="IC19" s="105"/>
      <c r="ID19" s="105"/>
      <c r="IE19" s="105"/>
      <c r="IF19" s="105"/>
      <c r="IG19" s="105"/>
      <c r="IH19" s="105"/>
      <c r="II19" s="105"/>
      <c r="IJ19" s="105"/>
    </row>
    <row r="20" spans="1:244" x14ac:dyDescent="0.25">
      <c r="A20" s="32"/>
      <c r="B20" s="255">
        <f t="shared" si="5"/>
        <v>43840</v>
      </c>
      <c r="C20" s="256"/>
      <c r="D20" s="256"/>
      <c r="E20" s="256"/>
      <c r="F20" s="256"/>
      <c r="G20" s="256"/>
      <c r="H20" s="256"/>
      <c r="I20" s="257"/>
      <c r="J20" s="93"/>
      <c r="K20" s="245">
        <f>IF(B20="", "", IFERROR(INDEX('Daily Sales'!$D$11:$FZ$376, MATCH($B20, 'Daily Sales'!$B$11:$B$376, 0), MATCH(_xlfn.CONCAT($AA$2, $AU$4), 'Daily Sales'!$D$379:$FZ$379, 0)), ""))</f>
        <v>120</v>
      </c>
      <c r="L20" s="246"/>
      <c r="M20" s="246"/>
      <c r="N20" s="246"/>
      <c r="O20" s="247"/>
      <c r="P20" s="245">
        <f>IFERROR(INDEX('Daily Sales'!$D$11:$FZ$376, MATCH($B20, 'Daily Sales'!$B$11:$B$376, 0), MATCH(_xlfn.CONCAT($AA$2, $AU$5), 'Daily Sales'!$D$379:$FZ$379, 0)), "")</f>
        <v>700</v>
      </c>
      <c r="Q20" s="246"/>
      <c r="R20" s="246"/>
      <c r="S20" s="246"/>
      <c r="T20" s="246"/>
      <c r="U20" s="245">
        <f>IFERROR(INDEX('Daily Sales'!$D$11:$FZ$376, MATCH($B20, 'Daily Sales'!$B$11:$B$376, 0), MATCH(_xlfn.CONCAT($AA$2, $AU$6), 'Daily Sales'!$D$379:$FZ$379, 0)), "")</f>
        <v>96</v>
      </c>
      <c r="V20" s="246"/>
      <c r="W20" s="246"/>
      <c r="X20" s="246"/>
      <c r="Y20" s="246"/>
      <c r="Z20" s="247"/>
      <c r="AA20" s="245">
        <f>IFERROR(INDEX('Daily Sales'!$D$11:$FZ$376, MATCH($B20, 'Daily Sales'!$B$11:$B$376, 0), MATCH(_xlfn.CONCAT($AA$2, $AU$7), 'Daily Sales'!$D$379:$FZ$379, 0)), "")</f>
        <v>560</v>
      </c>
      <c r="AB20" s="246"/>
      <c r="AC20" s="246"/>
      <c r="AD20" s="246"/>
      <c r="AE20" s="246"/>
      <c r="AF20" s="246"/>
      <c r="AG20" s="247"/>
      <c r="AH20" s="253">
        <f>IFERROR(INDEX('Daily Sales'!$D$11:$FZ$376, MATCH($B20, 'Daily Sales'!$B$11:$B$376, 0), MATCH(_xlfn.CONCAT($AA$2, $AU$8), 'Daily Sales'!$D$379:$FZ$379, 0)), "")</f>
        <v>0.8</v>
      </c>
      <c r="AI20" s="253"/>
      <c r="AJ20" s="253"/>
      <c r="AK20" s="253"/>
      <c r="AL20" s="254"/>
      <c r="AM20" s="32"/>
      <c r="BA20" s="6" t="str">
        <f>IF('Personnel Details'!B11="", "", 'Personnel Details'!B11)</f>
        <v>Mike Wilson</v>
      </c>
    </row>
    <row r="21" spans="1:244" x14ac:dyDescent="0.25">
      <c r="A21" s="32"/>
      <c r="B21" s="255">
        <f t="shared" si="5"/>
        <v>43841</v>
      </c>
      <c r="C21" s="256"/>
      <c r="D21" s="256"/>
      <c r="E21" s="256"/>
      <c r="F21" s="256"/>
      <c r="G21" s="256"/>
      <c r="H21" s="256"/>
      <c r="I21" s="257"/>
      <c r="J21" s="93"/>
      <c r="K21" s="245">
        <f>IF(B21="", "", IFERROR(INDEX('Daily Sales'!$D$11:$FZ$376, MATCH($B21, 'Daily Sales'!$B$11:$B$376, 0), MATCH(_xlfn.CONCAT($AA$2, $AU$4), 'Daily Sales'!$D$379:$FZ$379, 0)), ""))</f>
        <v>200</v>
      </c>
      <c r="L21" s="246"/>
      <c r="M21" s="246"/>
      <c r="N21" s="246"/>
      <c r="O21" s="247"/>
      <c r="P21" s="245">
        <f>IFERROR(INDEX('Daily Sales'!$D$11:$FZ$376, MATCH($B21, 'Daily Sales'!$B$11:$B$376, 0), MATCH(_xlfn.CONCAT($AA$2, $AU$5), 'Daily Sales'!$D$379:$FZ$379, 0)), "")</f>
        <v>900</v>
      </c>
      <c r="Q21" s="246"/>
      <c r="R21" s="246"/>
      <c r="S21" s="246"/>
      <c r="T21" s="246"/>
      <c r="U21" s="245">
        <f>IFERROR(INDEX('Daily Sales'!$D$11:$FZ$376, MATCH($B21, 'Daily Sales'!$B$11:$B$376, 0), MATCH(_xlfn.CONCAT($AA$2, $AU$6), 'Daily Sales'!$D$379:$FZ$379, 0)), "")</f>
        <v>160</v>
      </c>
      <c r="V21" s="246"/>
      <c r="W21" s="246"/>
      <c r="X21" s="246"/>
      <c r="Y21" s="246"/>
      <c r="Z21" s="247"/>
      <c r="AA21" s="245">
        <f>IFERROR(INDEX('Daily Sales'!$D$11:$FZ$376, MATCH($B21, 'Daily Sales'!$B$11:$B$376, 0), MATCH(_xlfn.CONCAT($AA$2, $AU$7), 'Daily Sales'!$D$379:$FZ$379, 0)), "")</f>
        <v>720</v>
      </c>
      <c r="AB21" s="246"/>
      <c r="AC21" s="246"/>
      <c r="AD21" s="246"/>
      <c r="AE21" s="246"/>
      <c r="AF21" s="246"/>
      <c r="AG21" s="247"/>
      <c r="AH21" s="253">
        <f>IFERROR(INDEX('Daily Sales'!$D$11:$FZ$376, MATCH($B21, 'Daily Sales'!$B$11:$B$376, 0), MATCH(_xlfn.CONCAT($AA$2, $AU$8), 'Daily Sales'!$D$379:$FZ$379, 0)), "")</f>
        <v>0.8</v>
      </c>
      <c r="AI21" s="253"/>
      <c r="AJ21" s="253"/>
      <c r="AK21" s="253"/>
      <c r="AL21" s="254"/>
      <c r="AM21" s="32"/>
      <c r="BA21" s="7" t="str">
        <f>IF('Personnel Details'!B12="", "", 'Personnel Details'!B12)</f>
        <v>Chris Smith</v>
      </c>
    </row>
    <row r="22" spans="1:244" x14ac:dyDescent="0.25">
      <c r="A22" s="32"/>
      <c r="B22" s="255">
        <f t="shared" si="5"/>
        <v>43842</v>
      </c>
      <c r="C22" s="256"/>
      <c r="D22" s="256"/>
      <c r="E22" s="256"/>
      <c r="F22" s="256"/>
      <c r="G22" s="256"/>
      <c r="H22" s="256"/>
      <c r="I22" s="257"/>
      <c r="J22" s="93"/>
      <c r="K22" s="245">
        <f>IF(B22="", "", IFERROR(INDEX('Daily Sales'!$D$11:$FZ$376, MATCH($B22, 'Daily Sales'!$B$11:$B$376, 0), MATCH(_xlfn.CONCAT($AA$2, $AU$4), 'Daily Sales'!$D$379:$FZ$379, 0)), ""))</f>
        <v>180</v>
      </c>
      <c r="L22" s="246"/>
      <c r="M22" s="246"/>
      <c r="N22" s="246"/>
      <c r="O22" s="247"/>
      <c r="P22" s="245">
        <f>IFERROR(INDEX('Daily Sales'!$D$11:$FZ$376, MATCH($B22, 'Daily Sales'!$B$11:$B$376, 0), MATCH(_xlfn.CONCAT($AA$2, $AU$5), 'Daily Sales'!$D$379:$FZ$379, 0)), "")</f>
        <v>1080</v>
      </c>
      <c r="Q22" s="246"/>
      <c r="R22" s="246"/>
      <c r="S22" s="246"/>
      <c r="T22" s="246"/>
      <c r="U22" s="245">
        <f>IFERROR(INDEX('Daily Sales'!$D$11:$FZ$376, MATCH($B22, 'Daily Sales'!$B$11:$B$376, 0), MATCH(_xlfn.CONCAT($AA$2, $AU$6), 'Daily Sales'!$D$379:$FZ$379, 0)), "")</f>
        <v>144</v>
      </c>
      <c r="V22" s="246"/>
      <c r="W22" s="246"/>
      <c r="X22" s="246"/>
      <c r="Y22" s="246"/>
      <c r="Z22" s="247"/>
      <c r="AA22" s="245">
        <f>IFERROR(INDEX('Daily Sales'!$D$11:$FZ$376, MATCH($B22, 'Daily Sales'!$B$11:$B$376, 0), MATCH(_xlfn.CONCAT($AA$2, $AU$7), 'Daily Sales'!$D$379:$FZ$379, 0)), "")</f>
        <v>864</v>
      </c>
      <c r="AB22" s="246"/>
      <c r="AC22" s="246"/>
      <c r="AD22" s="246"/>
      <c r="AE22" s="246"/>
      <c r="AF22" s="246"/>
      <c r="AG22" s="247"/>
      <c r="AH22" s="253">
        <f>IFERROR(INDEX('Daily Sales'!$D$11:$FZ$376, MATCH($B22, 'Daily Sales'!$B$11:$B$376, 0), MATCH(_xlfn.CONCAT($AA$2, $AU$8), 'Daily Sales'!$D$379:$FZ$379, 0)), "")</f>
        <v>0.8</v>
      </c>
      <c r="AI22" s="253"/>
      <c r="AJ22" s="253"/>
      <c r="AK22" s="253"/>
      <c r="AL22" s="254"/>
      <c r="AM22" s="32"/>
      <c r="BA22" s="7" t="str">
        <f>IF('Personnel Details'!B13="", "", 'Personnel Details'!B13)</f>
        <v>Kim Jones</v>
      </c>
      <c r="BC22" s="2"/>
    </row>
    <row r="23" spans="1:244" x14ac:dyDescent="0.25">
      <c r="A23" s="32"/>
      <c r="B23" s="255">
        <f t="shared" si="5"/>
        <v>43843</v>
      </c>
      <c r="C23" s="256"/>
      <c r="D23" s="256"/>
      <c r="E23" s="256"/>
      <c r="F23" s="256"/>
      <c r="G23" s="256"/>
      <c r="H23" s="256"/>
      <c r="I23" s="257"/>
      <c r="J23" s="93"/>
      <c r="K23" s="245">
        <f>IF(B23="", "", IFERROR(INDEX('Daily Sales'!$D$11:$FZ$376, MATCH($B23, 'Daily Sales'!$B$11:$B$376, 0), MATCH(_xlfn.CONCAT($AA$2, $AU$4), 'Daily Sales'!$D$379:$FZ$379, 0)), ""))</f>
        <v>200</v>
      </c>
      <c r="L23" s="246"/>
      <c r="M23" s="246"/>
      <c r="N23" s="246"/>
      <c r="O23" s="247"/>
      <c r="P23" s="245">
        <f>IFERROR(INDEX('Daily Sales'!$D$11:$FZ$376, MATCH($B23, 'Daily Sales'!$B$11:$B$376, 0), MATCH(_xlfn.CONCAT($AA$2, $AU$5), 'Daily Sales'!$D$379:$FZ$379, 0)), "")</f>
        <v>1280</v>
      </c>
      <c r="Q23" s="246"/>
      <c r="R23" s="246"/>
      <c r="S23" s="246"/>
      <c r="T23" s="246"/>
      <c r="U23" s="245">
        <f>IFERROR(INDEX('Daily Sales'!$D$11:$FZ$376, MATCH($B23, 'Daily Sales'!$B$11:$B$376, 0), MATCH(_xlfn.CONCAT($AA$2, $AU$6), 'Daily Sales'!$D$379:$FZ$379, 0)), "")</f>
        <v>160</v>
      </c>
      <c r="V23" s="246"/>
      <c r="W23" s="246"/>
      <c r="X23" s="246"/>
      <c r="Y23" s="246"/>
      <c r="Z23" s="247"/>
      <c r="AA23" s="245">
        <f>IFERROR(INDEX('Daily Sales'!$D$11:$FZ$376, MATCH($B23, 'Daily Sales'!$B$11:$B$376, 0), MATCH(_xlfn.CONCAT($AA$2, $AU$7), 'Daily Sales'!$D$379:$FZ$379, 0)), "")</f>
        <v>1024</v>
      </c>
      <c r="AB23" s="246"/>
      <c r="AC23" s="246"/>
      <c r="AD23" s="246"/>
      <c r="AE23" s="246"/>
      <c r="AF23" s="246"/>
      <c r="AG23" s="247"/>
      <c r="AH23" s="253">
        <f>IFERROR(INDEX('Daily Sales'!$D$11:$FZ$376, MATCH($B23, 'Daily Sales'!$B$11:$B$376, 0), MATCH(_xlfn.CONCAT($AA$2, $AU$8), 'Daily Sales'!$D$379:$FZ$379, 0)), "")</f>
        <v>0.8</v>
      </c>
      <c r="AI23" s="253"/>
      <c r="AJ23" s="253"/>
      <c r="AK23" s="253"/>
      <c r="AL23" s="254"/>
      <c r="AM23" s="32"/>
      <c r="BA23" s="7" t="str">
        <f>IF('Personnel Details'!B14="", "", 'Personnel Details'!B14)</f>
        <v>Sarah Blake</v>
      </c>
      <c r="BC23" s="2"/>
    </row>
    <row r="24" spans="1:244" x14ac:dyDescent="0.25">
      <c r="A24" s="32"/>
      <c r="B24" s="255">
        <f t="shared" si="5"/>
        <v>43844</v>
      </c>
      <c r="C24" s="256"/>
      <c r="D24" s="256"/>
      <c r="E24" s="256"/>
      <c r="F24" s="256"/>
      <c r="G24" s="256"/>
      <c r="H24" s="256"/>
      <c r="I24" s="257"/>
      <c r="J24" s="93"/>
      <c r="K24" s="245">
        <f>IF(B24="", "", IFERROR(INDEX('Daily Sales'!$D$11:$FZ$376, MATCH($B24, 'Daily Sales'!$B$11:$B$376, 0), MATCH(_xlfn.CONCAT($AA$2, $AU$4), 'Daily Sales'!$D$379:$FZ$379, 0)), ""))</f>
        <v>0</v>
      </c>
      <c r="L24" s="246"/>
      <c r="M24" s="246"/>
      <c r="N24" s="246"/>
      <c r="O24" s="247"/>
      <c r="P24" s="245" t="str">
        <f>IFERROR(INDEX('Daily Sales'!$D$11:$FZ$376, MATCH($B24, 'Daily Sales'!$B$11:$B$376, 0), MATCH(_xlfn.CONCAT($AA$2, $AU$5), 'Daily Sales'!$D$379:$FZ$379, 0)), "")</f>
        <v/>
      </c>
      <c r="Q24" s="246"/>
      <c r="R24" s="246"/>
      <c r="S24" s="246"/>
      <c r="T24" s="246"/>
      <c r="U24" s="245" t="str">
        <f>IFERROR(INDEX('Daily Sales'!$D$11:$FZ$376, MATCH($B24, 'Daily Sales'!$B$11:$B$376, 0), MATCH(_xlfn.CONCAT($AA$2, $AU$6), 'Daily Sales'!$D$379:$FZ$379, 0)), "")</f>
        <v/>
      </c>
      <c r="V24" s="246"/>
      <c r="W24" s="246"/>
      <c r="X24" s="246"/>
      <c r="Y24" s="246"/>
      <c r="Z24" s="247"/>
      <c r="AA24" s="245" t="str">
        <f>IFERROR(INDEX('Daily Sales'!$D$11:$FZ$376, MATCH($B24, 'Daily Sales'!$B$11:$B$376, 0), MATCH(_xlfn.CONCAT($AA$2, $AU$7), 'Daily Sales'!$D$379:$FZ$379, 0)), "")</f>
        <v/>
      </c>
      <c r="AB24" s="246"/>
      <c r="AC24" s="246"/>
      <c r="AD24" s="246"/>
      <c r="AE24" s="246"/>
      <c r="AF24" s="246"/>
      <c r="AG24" s="247"/>
      <c r="AH24" s="253" t="str">
        <f>IFERROR(INDEX('Daily Sales'!$D$11:$FZ$376, MATCH($B24, 'Daily Sales'!$B$11:$B$376, 0), MATCH(_xlfn.CONCAT($AA$2, $AU$8), 'Daily Sales'!$D$379:$FZ$379, 0)), "")</f>
        <v/>
      </c>
      <c r="AI24" s="253"/>
      <c r="AJ24" s="253"/>
      <c r="AK24" s="253"/>
      <c r="AL24" s="254"/>
      <c r="AM24" s="32"/>
      <c r="BA24" s="7" t="str">
        <f>IF('Personnel Details'!B15="", "", 'Personnel Details'!B15)</f>
        <v/>
      </c>
      <c r="BC24" s="2"/>
    </row>
    <row r="25" spans="1:244" x14ac:dyDescent="0.25">
      <c r="A25" s="32"/>
      <c r="B25" s="255">
        <f t="shared" si="5"/>
        <v>43845</v>
      </c>
      <c r="C25" s="256"/>
      <c r="D25" s="256"/>
      <c r="E25" s="256"/>
      <c r="F25" s="256"/>
      <c r="G25" s="256"/>
      <c r="H25" s="256"/>
      <c r="I25" s="257"/>
      <c r="J25" s="93"/>
      <c r="K25" s="245">
        <f>IF(B25="", "", IFERROR(INDEX('Daily Sales'!$D$11:$FZ$376, MATCH($B25, 'Daily Sales'!$B$11:$B$376, 0), MATCH(_xlfn.CONCAT($AA$2, $AU$4), 'Daily Sales'!$D$379:$FZ$379, 0)), ""))</f>
        <v>0</v>
      </c>
      <c r="L25" s="246"/>
      <c r="M25" s="246"/>
      <c r="N25" s="246"/>
      <c r="O25" s="247"/>
      <c r="P25" s="245" t="str">
        <f>IFERROR(INDEX('Daily Sales'!$D$11:$FZ$376, MATCH($B25, 'Daily Sales'!$B$11:$B$376, 0), MATCH(_xlfn.CONCAT($AA$2, $AU$5), 'Daily Sales'!$D$379:$FZ$379, 0)), "")</f>
        <v/>
      </c>
      <c r="Q25" s="246"/>
      <c r="R25" s="246"/>
      <c r="S25" s="246"/>
      <c r="T25" s="246"/>
      <c r="U25" s="245" t="str">
        <f>IFERROR(INDEX('Daily Sales'!$D$11:$FZ$376, MATCH($B25, 'Daily Sales'!$B$11:$B$376, 0), MATCH(_xlfn.CONCAT($AA$2, $AU$6), 'Daily Sales'!$D$379:$FZ$379, 0)), "")</f>
        <v/>
      </c>
      <c r="V25" s="246"/>
      <c r="W25" s="246"/>
      <c r="X25" s="246"/>
      <c r="Y25" s="246"/>
      <c r="Z25" s="247"/>
      <c r="AA25" s="245" t="str">
        <f>IFERROR(INDEX('Daily Sales'!$D$11:$FZ$376, MATCH($B25, 'Daily Sales'!$B$11:$B$376, 0), MATCH(_xlfn.CONCAT($AA$2, $AU$7), 'Daily Sales'!$D$379:$FZ$379, 0)), "")</f>
        <v/>
      </c>
      <c r="AB25" s="246"/>
      <c r="AC25" s="246"/>
      <c r="AD25" s="246"/>
      <c r="AE25" s="246"/>
      <c r="AF25" s="246"/>
      <c r="AG25" s="247"/>
      <c r="AH25" s="253" t="str">
        <f>IFERROR(INDEX('Daily Sales'!$D$11:$FZ$376, MATCH($B25, 'Daily Sales'!$B$11:$B$376, 0), MATCH(_xlfn.CONCAT($AA$2, $AU$8), 'Daily Sales'!$D$379:$FZ$379, 0)), "")</f>
        <v/>
      </c>
      <c r="AI25" s="253"/>
      <c r="AJ25" s="253"/>
      <c r="AK25" s="253"/>
      <c r="AL25" s="254"/>
      <c r="AM25" s="32"/>
      <c r="BA25" s="7" t="str">
        <f>IF('Personnel Details'!B16="", "", 'Personnel Details'!B16)</f>
        <v/>
      </c>
      <c r="BC25" s="2"/>
    </row>
    <row r="26" spans="1:244" x14ac:dyDescent="0.25">
      <c r="A26" s="32"/>
      <c r="B26" s="255">
        <f t="shared" si="5"/>
        <v>43846</v>
      </c>
      <c r="C26" s="256"/>
      <c r="D26" s="256"/>
      <c r="E26" s="256"/>
      <c r="F26" s="256"/>
      <c r="G26" s="256"/>
      <c r="H26" s="256"/>
      <c r="I26" s="257"/>
      <c r="J26" s="93"/>
      <c r="K26" s="245">
        <f>IF(B26="", "", IFERROR(INDEX('Daily Sales'!$D$11:$FZ$376, MATCH($B26, 'Daily Sales'!$B$11:$B$376, 0), MATCH(_xlfn.CONCAT($AA$2, $AU$4), 'Daily Sales'!$D$379:$FZ$379, 0)), ""))</f>
        <v>0</v>
      </c>
      <c r="L26" s="246"/>
      <c r="M26" s="246"/>
      <c r="N26" s="246"/>
      <c r="O26" s="247"/>
      <c r="P26" s="245" t="str">
        <f>IFERROR(INDEX('Daily Sales'!$D$11:$FZ$376, MATCH($B26, 'Daily Sales'!$B$11:$B$376, 0), MATCH(_xlfn.CONCAT($AA$2, $AU$5), 'Daily Sales'!$D$379:$FZ$379, 0)), "")</f>
        <v/>
      </c>
      <c r="Q26" s="246"/>
      <c r="R26" s="246"/>
      <c r="S26" s="246"/>
      <c r="T26" s="246"/>
      <c r="U26" s="245" t="str">
        <f>IFERROR(INDEX('Daily Sales'!$D$11:$FZ$376, MATCH($B26, 'Daily Sales'!$B$11:$B$376, 0), MATCH(_xlfn.CONCAT($AA$2, $AU$6), 'Daily Sales'!$D$379:$FZ$379, 0)), "")</f>
        <v/>
      </c>
      <c r="V26" s="246"/>
      <c r="W26" s="246"/>
      <c r="X26" s="246"/>
      <c r="Y26" s="246"/>
      <c r="Z26" s="247"/>
      <c r="AA26" s="245" t="str">
        <f>IFERROR(INDEX('Daily Sales'!$D$11:$FZ$376, MATCH($B26, 'Daily Sales'!$B$11:$B$376, 0), MATCH(_xlfn.CONCAT($AA$2, $AU$7), 'Daily Sales'!$D$379:$FZ$379, 0)), "")</f>
        <v/>
      </c>
      <c r="AB26" s="246"/>
      <c r="AC26" s="246"/>
      <c r="AD26" s="246"/>
      <c r="AE26" s="246"/>
      <c r="AF26" s="246"/>
      <c r="AG26" s="247"/>
      <c r="AH26" s="253" t="str">
        <f>IFERROR(INDEX('Daily Sales'!$D$11:$FZ$376, MATCH($B26, 'Daily Sales'!$B$11:$B$376, 0), MATCH(_xlfn.CONCAT($AA$2, $AU$8), 'Daily Sales'!$D$379:$FZ$379, 0)), "")</f>
        <v/>
      </c>
      <c r="AI26" s="253"/>
      <c r="AJ26" s="253"/>
      <c r="AK26" s="253"/>
      <c r="AL26" s="254"/>
      <c r="AM26" s="32"/>
      <c r="BA26" s="7" t="str">
        <f>IF('Personnel Details'!B17="", "", 'Personnel Details'!B17)</f>
        <v/>
      </c>
      <c r="BC26" s="2"/>
    </row>
    <row r="27" spans="1:244" x14ac:dyDescent="0.25">
      <c r="A27" s="32"/>
      <c r="B27" s="255">
        <f t="shared" si="5"/>
        <v>43847</v>
      </c>
      <c r="C27" s="256"/>
      <c r="D27" s="256"/>
      <c r="E27" s="256"/>
      <c r="F27" s="256"/>
      <c r="G27" s="256"/>
      <c r="H27" s="256"/>
      <c r="I27" s="257"/>
      <c r="J27" s="93"/>
      <c r="K27" s="245">
        <f>IF(B27="", "", IFERROR(INDEX('Daily Sales'!$D$11:$FZ$376, MATCH($B27, 'Daily Sales'!$B$11:$B$376, 0), MATCH(_xlfn.CONCAT($AA$2, $AU$4), 'Daily Sales'!$D$379:$FZ$379, 0)), ""))</f>
        <v>0</v>
      </c>
      <c r="L27" s="246"/>
      <c r="M27" s="246"/>
      <c r="N27" s="246"/>
      <c r="O27" s="247"/>
      <c r="P27" s="245" t="str">
        <f>IFERROR(INDEX('Daily Sales'!$D$11:$FZ$376, MATCH($B27, 'Daily Sales'!$B$11:$B$376, 0), MATCH(_xlfn.CONCAT($AA$2, $AU$5), 'Daily Sales'!$D$379:$FZ$379, 0)), "")</f>
        <v/>
      </c>
      <c r="Q27" s="246"/>
      <c r="R27" s="246"/>
      <c r="S27" s="246"/>
      <c r="T27" s="246"/>
      <c r="U27" s="245" t="str">
        <f>IFERROR(INDEX('Daily Sales'!$D$11:$FZ$376, MATCH($B27, 'Daily Sales'!$B$11:$B$376, 0), MATCH(_xlfn.CONCAT($AA$2, $AU$6), 'Daily Sales'!$D$379:$FZ$379, 0)), "")</f>
        <v/>
      </c>
      <c r="V27" s="246"/>
      <c r="W27" s="246"/>
      <c r="X27" s="246"/>
      <c r="Y27" s="246"/>
      <c r="Z27" s="247"/>
      <c r="AA27" s="245" t="str">
        <f>IFERROR(INDEX('Daily Sales'!$D$11:$FZ$376, MATCH($B27, 'Daily Sales'!$B$11:$B$376, 0), MATCH(_xlfn.CONCAT($AA$2, $AU$7), 'Daily Sales'!$D$379:$FZ$379, 0)), "")</f>
        <v/>
      </c>
      <c r="AB27" s="246"/>
      <c r="AC27" s="246"/>
      <c r="AD27" s="246"/>
      <c r="AE27" s="246"/>
      <c r="AF27" s="246"/>
      <c r="AG27" s="247"/>
      <c r="AH27" s="253" t="str">
        <f>IFERROR(INDEX('Daily Sales'!$D$11:$FZ$376, MATCH($B27, 'Daily Sales'!$B$11:$B$376, 0), MATCH(_xlfn.CONCAT($AA$2, $AU$8), 'Daily Sales'!$D$379:$FZ$379, 0)), "")</f>
        <v/>
      </c>
      <c r="AI27" s="253"/>
      <c r="AJ27" s="253"/>
      <c r="AK27" s="253"/>
      <c r="AL27" s="254"/>
      <c r="AM27" s="32"/>
      <c r="BA27" s="7" t="str">
        <f>IF('Personnel Details'!B18="", "", 'Personnel Details'!B18)</f>
        <v/>
      </c>
      <c r="BC27" s="2"/>
    </row>
    <row r="28" spans="1:244" x14ac:dyDescent="0.25">
      <c r="A28" s="32"/>
      <c r="B28" s="255">
        <f t="shared" si="5"/>
        <v>43848</v>
      </c>
      <c r="C28" s="256"/>
      <c r="D28" s="256"/>
      <c r="E28" s="256"/>
      <c r="F28" s="256"/>
      <c r="G28" s="256"/>
      <c r="H28" s="256"/>
      <c r="I28" s="257"/>
      <c r="J28" s="93"/>
      <c r="K28" s="245">
        <f>IF(B28="", "", IFERROR(INDEX('Daily Sales'!$D$11:$FZ$376, MATCH($B28, 'Daily Sales'!$B$11:$B$376, 0), MATCH(_xlfn.CONCAT($AA$2, $AU$4), 'Daily Sales'!$D$379:$FZ$379, 0)), ""))</f>
        <v>0</v>
      </c>
      <c r="L28" s="246"/>
      <c r="M28" s="246"/>
      <c r="N28" s="246"/>
      <c r="O28" s="247"/>
      <c r="P28" s="245" t="str">
        <f>IFERROR(INDEX('Daily Sales'!$D$11:$FZ$376, MATCH($B28, 'Daily Sales'!$B$11:$B$376, 0), MATCH(_xlfn.CONCAT($AA$2, $AU$5), 'Daily Sales'!$D$379:$FZ$379, 0)), "")</f>
        <v/>
      </c>
      <c r="Q28" s="246"/>
      <c r="R28" s="246"/>
      <c r="S28" s="246"/>
      <c r="T28" s="246"/>
      <c r="U28" s="245" t="str">
        <f>IFERROR(INDEX('Daily Sales'!$D$11:$FZ$376, MATCH($B28, 'Daily Sales'!$B$11:$B$376, 0), MATCH(_xlfn.CONCAT($AA$2, $AU$6), 'Daily Sales'!$D$379:$FZ$379, 0)), "")</f>
        <v/>
      </c>
      <c r="V28" s="246"/>
      <c r="W28" s="246"/>
      <c r="X28" s="246"/>
      <c r="Y28" s="246"/>
      <c r="Z28" s="247"/>
      <c r="AA28" s="245" t="str">
        <f>IFERROR(INDEX('Daily Sales'!$D$11:$FZ$376, MATCH($B28, 'Daily Sales'!$B$11:$B$376, 0), MATCH(_xlfn.CONCAT($AA$2, $AU$7), 'Daily Sales'!$D$379:$FZ$379, 0)), "")</f>
        <v/>
      </c>
      <c r="AB28" s="246"/>
      <c r="AC28" s="246"/>
      <c r="AD28" s="246"/>
      <c r="AE28" s="246"/>
      <c r="AF28" s="246"/>
      <c r="AG28" s="247"/>
      <c r="AH28" s="253" t="str">
        <f>IFERROR(INDEX('Daily Sales'!$D$11:$FZ$376, MATCH($B28, 'Daily Sales'!$B$11:$B$376, 0), MATCH(_xlfn.CONCAT($AA$2, $AU$8), 'Daily Sales'!$D$379:$FZ$379, 0)), "")</f>
        <v/>
      </c>
      <c r="AI28" s="253"/>
      <c r="AJ28" s="253"/>
      <c r="AK28" s="253"/>
      <c r="AL28" s="254"/>
      <c r="AM28" s="32"/>
      <c r="BA28" s="7" t="str">
        <f>IF('Personnel Details'!B19="", "", 'Personnel Details'!B19)</f>
        <v/>
      </c>
      <c r="BC28" s="2"/>
    </row>
    <row r="29" spans="1:244" x14ac:dyDescent="0.25">
      <c r="A29" s="32"/>
      <c r="B29" s="255">
        <f t="shared" si="5"/>
        <v>43849</v>
      </c>
      <c r="C29" s="256"/>
      <c r="D29" s="256"/>
      <c r="E29" s="256"/>
      <c r="F29" s="256"/>
      <c r="G29" s="256"/>
      <c r="H29" s="256"/>
      <c r="I29" s="257"/>
      <c r="J29" s="93"/>
      <c r="K29" s="245">
        <f>IF(B29="", "", IFERROR(INDEX('Daily Sales'!$D$11:$FZ$376, MATCH($B29, 'Daily Sales'!$B$11:$B$376, 0), MATCH(_xlfn.CONCAT($AA$2, $AU$4), 'Daily Sales'!$D$379:$FZ$379, 0)), ""))</f>
        <v>0</v>
      </c>
      <c r="L29" s="246"/>
      <c r="M29" s="246"/>
      <c r="N29" s="246"/>
      <c r="O29" s="247"/>
      <c r="P29" s="245" t="str">
        <f>IFERROR(INDEX('Daily Sales'!$D$11:$FZ$376, MATCH($B29, 'Daily Sales'!$B$11:$B$376, 0), MATCH(_xlfn.CONCAT($AA$2, $AU$5), 'Daily Sales'!$D$379:$FZ$379, 0)), "")</f>
        <v/>
      </c>
      <c r="Q29" s="246"/>
      <c r="R29" s="246"/>
      <c r="S29" s="246"/>
      <c r="T29" s="246"/>
      <c r="U29" s="245" t="str">
        <f>IFERROR(INDEX('Daily Sales'!$D$11:$FZ$376, MATCH($B29, 'Daily Sales'!$B$11:$B$376, 0), MATCH(_xlfn.CONCAT($AA$2, $AU$6), 'Daily Sales'!$D$379:$FZ$379, 0)), "")</f>
        <v/>
      </c>
      <c r="V29" s="246"/>
      <c r="W29" s="246"/>
      <c r="X29" s="246"/>
      <c r="Y29" s="246"/>
      <c r="Z29" s="247"/>
      <c r="AA29" s="245" t="str">
        <f>IFERROR(INDEX('Daily Sales'!$D$11:$FZ$376, MATCH($B29, 'Daily Sales'!$B$11:$B$376, 0), MATCH(_xlfn.CONCAT($AA$2, $AU$7), 'Daily Sales'!$D$379:$FZ$379, 0)), "")</f>
        <v/>
      </c>
      <c r="AB29" s="246"/>
      <c r="AC29" s="246"/>
      <c r="AD29" s="246"/>
      <c r="AE29" s="246"/>
      <c r="AF29" s="246"/>
      <c r="AG29" s="247"/>
      <c r="AH29" s="253" t="str">
        <f>IFERROR(INDEX('Daily Sales'!$D$11:$FZ$376, MATCH($B29, 'Daily Sales'!$B$11:$B$376, 0), MATCH(_xlfn.CONCAT($AA$2, $AU$8), 'Daily Sales'!$D$379:$FZ$379, 0)), "")</f>
        <v/>
      </c>
      <c r="AI29" s="253"/>
      <c r="AJ29" s="253"/>
      <c r="AK29" s="253"/>
      <c r="AL29" s="254"/>
      <c r="AM29" s="32"/>
      <c r="BA29" s="7" t="str">
        <f>IF('Personnel Details'!B20="", "", 'Personnel Details'!B20)</f>
        <v/>
      </c>
      <c r="BC29" s="2"/>
    </row>
    <row r="30" spans="1:244" x14ac:dyDescent="0.25">
      <c r="A30" s="32"/>
      <c r="B30" s="255">
        <f t="shared" si="5"/>
        <v>43850</v>
      </c>
      <c r="C30" s="256"/>
      <c r="D30" s="256"/>
      <c r="E30" s="256"/>
      <c r="F30" s="256"/>
      <c r="G30" s="256"/>
      <c r="H30" s="256"/>
      <c r="I30" s="257"/>
      <c r="J30" s="93"/>
      <c r="K30" s="245">
        <f>IF(B30="", "", IFERROR(INDEX('Daily Sales'!$D$11:$FZ$376, MATCH($B30, 'Daily Sales'!$B$11:$B$376, 0), MATCH(_xlfn.CONCAT($AA$2, $AU$4), 'Daily Sales'!$D$379:$FZ$379, 0)), ""))</f>
        <v>0</v>
      </c>
      <c r="L30" s="246"/>
      <c r="M30" s="246"/>
      <c r="N30" s="246"/>
      <c r="O30" s="247"/>
      <c r="P30" s="245" t="str">
        <f>IFERROR(INDEX('Daily Sales'!$D$11:$FZ$376, MATCH($B30, 'Daily Sales'!$B$11:$B$376, 0), MATCH(_xlfn.CONCAT($AA$2, $AU$5), 'Daily Sales'!$D$379:$FZ$379, 0)), "")</f>
        <v/>
      </c>
      <c r="Q30" s="246"/>
      <c r="R30" s="246"/>
      <c r="S30" s="246"/>
      <c r="T30" s="246"/>
      <c r="U30" s="245" t="str">
        <f>IFERROR(INDEX('Daily Sales'!$D$11:$FZ$376, MATCH($B30, 'Daily Sales'!$B$11:$B$376, 0), MATCH(_xlfn.CONCAT($AA$2, $AU$6), 'Daily Sales'!$D$379:$FZ$379, 0)), "")</f>
        <v/>
      </c>
      <c r="V30" s="246"/>
      <c r="W30" s="246"/>
      <c r="X30" s="246"/>
      <c r="Y30" s="246"/>
      <c r="Z30" s="247"/>
      <c r="AA30" s="245" t="str">
        <f>IFERROR(INDEX('Daily Sales'!$D$11:$FZ$376, MATCH($B30, 'Daily Sales'!$B$11:$B$376, 0), MATCH(_xlfn.CONCAT($AA$2, $AU$7), 'Daily Sales'!$D$379:$FZ$379, 0)), "")</f>
        <v/>
      </c>
      <c r="AB30" s="246"/>
      <c r="AC30" s="246"/>
      <c r="AD30" s="246"/>
      <c r="AE30" s="246"/>
      <c r="AF30" s="246"/>
      <c r="AG30" s="247"/>
      <c r="AH30" s="253" t="str">
        <f>IFERROR(INDEX('Daily Sales'!$D$11:$FZ$376, MATCH($B30, 'Daily Sales'!$B$11:$B$376, 0), MATCH(_xlfn.CONCAT($AA$2, $AU$8), 'Daily Sales'!$D$379:$FZ$379, 0)), "")</f>
        <v/>
      </c>
      <c r="AI30" s="253"/>
      <c r="AJ30" s="253"/>
      <c r="AK30" s="253"/>
      <c r="AL30" s="254"/>
      <c r="AM30" s="32"/>
      <c r="BA30" s="7" t="str">
        <f>IF('Personnel Details'!B21="", "", 'Personnel Details'!B21)</f>
        <v/>
      </c>
      <c r="BC30" s="2"/>
    </row>
    <row r="31" spans="1:244" x14ac:dyDescent="0.25">
      <c r="A31" s="32"/>
      <c r="B31" s="255">
        <f t="shared" si="5"/>
        <v>43851</v>
      </c>
      <c r="C31" s="256"/>
      <c r="D31" s="256"/>
      <c r="E31" s="256"/>
      <c r="F31" s="256"/>
      <c r="G31" s="256"/>
      <c r="H31" s="256"/>
      <c r="I31" s="257"/>
      <c r="J31" s="93"/>
      <c r="K31" s="245">
        <f>IF(B31="", "", IFERROR(INDEX('Daily Sales'!$D$11:$FZ$376, MATCH($B31, 'Daily Sales'!$B$11:$B$376, 0), MATCH(_xlfn.CONCAT($AA$2, $AU$4), 'Daily Sales'!$D$379:$FZ$379, 0)), ""))</f>
        <v>0</v>
      </c>
      <c r="L31" s="246"/>
      <c r="M31" s="246"/>
      <c r="N31" s="246"/>
      <c r="O31" s="247"/>
      <c r="P31" s="245" t="str">
        <f>IFERROR(INDEX('Daily Sales'!$D$11:$FZ$376, MATCH($B31, 'Daily Sales'!$B$11:$B$376, 0), MATCH(_xlfn.CONCAT($AA$2, $AU$5), 'Daily Sales'!$D$379:$FZ$379, 0)), "")</f>
        <v/>
      </c>
      <c r="Q31" s="246"/>
      <c r="R31" s="246"/>
      <c r="S31" s="246"/>
      <c r="T31" s="246"/>
      <c r="U31" s="245" t="str">
        <f>IFERROR(INDEX('Daily Sales'!$D$11:$FZ$376, MATCH($B31, 'Daily Sales'!$B$11:$B$376, 0), MATCH(_xlfn.CONCAT($AA$2, $AU$6), 'Daily Sales'!$D$379:$FZ$379, 0)), "")</f>
        <v/>
      </c>
      <c r="V31" s="246"/>
      <c r="W31" s="246"/>
      <c r="X31" s="246"/>
      <c r="Y31" s="246"/>
      <c r="Z31" s="247"/>
      <c r="AA31" s="245" t="str">
        <f>IFERROR(INDEX('Daily Sales'!$D$11:$FZ$376, MATCH($B31, 'Daily Sales'!$B$11:$B$376, 0), MATCH(_xlfn.CONCAT($AA$2, $AU$7), 'Daily Sales'!$D$379:$FZ$379, 0)), "")</f>
        <v/>
      </c>
      <c r="AB31" s="246"/>
      <c r="AC31" s="246"/>
      <c r="AD31" s="246"/>
      <c r="AE31" s="246"/>
      <c r="AF31" s="246"/>
      <c r="AG31" s="247"/>
      <c r="AH31" s="253" t="str">
        <f>IFERROR(INDEX('Daily Sales'!$D$11:$FZ$376, MATCH($B31, 'Daily Sales'!$B$11:$B$376, 0), MATCH(_xlfn.CONCAT($AA$2, $AU$8), 'Daily Sales'!$D$379:$FZ$379, 0)), "")</f>
        <v/>
      </c>
      <c r="AI31" s="253"/>
      <c r="AJ31" s="253"/>
      <c r="AK31" s="253"/>
      <c r="AL31" s="254"/>
      <c r="AM31" s="32"/>
      <c r="BA31" s="7" t="str">
        <f>IF('Personnel Details'!B22="", "", 'Personnel Details'!B22)</f>
        <v/>
      </c>
      <c r="BC31" s="2"/>
    </row>
    <row r="32" spans="1:244" x14ac:dyDescent="0.25">
      <c r="A32" s="32"/>
      <c r="B32" s="255">
        <f t="shared" si="5"/>
        <v>43852</v>
      </c>
      <c r="C32" s="256"/>
      <c r="D32" s="256"/>
      <c r="E32" s="256"/>
      <c r="F32" s="256"/>
      <c r="G32" s="256"/>
      <c r="H32" s="256"/>
      <c r="I32" s="257"/>
      <c r="J32" s="93"/>
      <c r="K32" s="245">
        <f>IF(B32="", "", IFERROR(INDEX('Daily Sales'!$D$11:$FZ$376, MATCH($B32, 'Daily Sales'!$B$11:$B$376, 0), MATCH(_xlfn.CONCAT($AA$2, $AU$4), 'Daily Sales'!$D$379:$FZ$379, 0)), ""))</f>
        <v>0</v>
      </c>
      <c r="L32" s="246"/>
      <c r="M32" s="246"/>
      <c r="N32" s="246"/>
      <c r="O32" s="247"/>
      <c r="P32" s="245" t="str">
        <f>IFERROR(INDEX('Daily Sales'!$D$11:$FZ$376, MATCH($B32, 'Daily Sales'!$B$11:$B$376, 0), MATCH(_xlfn.CONCAT($AA$2, $AU$5), 'Daily Sales'!$D$379:$FZ$379, 0)), "")</f>
        <v/>
      </c>
      <c r="Q32" s="246"/>
      <c r="R32" s="246"/>
      <c r="S32" s="246"/>
      <c r="T32" s="246"/>
      <c r="U32" s="245" t="str">
        <f>IFERROR(INDEX('Daily Sales'!$D$11:$FZ$376, MATCH($B32, 'Daily Sales'!$B$11:$B$376, 0), MATCH(_xlfn.CONCAT($AA$2, $AU$6), 'Daily Sales'!$D$379:$FZ$379, 0)), "")</f>
        <v/>
      </c>
      <c r="V32" s="246"/>
      <c r="W32" s="246"/>
      <c r="X32" s="246"/>
      <c r="Y32" s="246"/>
      <c r="Z32" s="247"/>
      <c r="AA32" s="245" t="str">
        <f>IFERROR(INDEX('Daily Sales'!$D$11:$FZ$376, MATCH($B32, 'Daily Sales'!$B$11:$B$376, 0), MATCH(_xlfn.CONCAT($AA$2, $AU$7), 'Daily Sales'!$D$379:$FZ$379, 0)), "")</f>
        <v/>
      </c>
      <c r="AB32" s="246"/>
      <c r="AC32" s="246"/>
      <c r="AD32" s="246"/>
      <c r="AE32" s="246"/>
      <c r="AF32" s="246"/>
      <c r="AG32" s="247"/>
      <c r="AH32" s="253" t="str">
        <f>IFERROR(INDEX('Daily Sales'!$D$11:$FZ$376, MATCH($B32, 'Daily Sales'!$B$11:$B$376, 0), MATCH(_xlfn.CONCAT($AA$2, $AU$8), 'Daily Sales'!$D$379:$FZ$379, 0)), "")</f>
        <v/>
      </c>
      <c r="AI32" s="253"/>
      <c r="AJ32" s="253"/>
      <c r="AK32" s="253"/>
      <c r="AL32" s="254"/>
      <c r="AM32" s="32"/>
      <c r="BA32" s="7" t="str">
        <f>IF('Personnel Details'!B23="", "", 'Personnel Details'!B23)</f>
        <v/>
      </c>
      <c r="BC32" s="2"/>
    </row>
    <row r="33" spans="1:55" x14ac:dyDescent="0.25">
      <c r="A33" s="32"/>
      <c r="B33" s="255">
        <f t="shared" si="5"/>
        <v>43853</v>
      </c>
      <c r="C33" s="256"/>
      <c r="D33" s="256"/>
      <c r="E33" s="256"/>
      <c r="F33" s="256"/>
      <c r="G33" s="256"/>
      <c r="H33" s="256"/>
      <c r="I33" s="257"/>
      <c r="J33" s="93"/>
      <c r="K33" s="245">
        <f>IF(B33="", "", IFERROR(INDEX('Daily Sales'!$D$11:$FZ$376, MATCH($B33, 'Daily Sales'!$B$11:$B$376, 0), MATCH(_xlfn.CONCAT($AA$2, $AU$4), 'Daily Sales'!$D$379:$FZ$379, 0)), ""))</f>
        <v>0</v>
      </c>
      <c r="L33" s="246"/>
      <c r="M33" s="246"/>
      <c r="N33" s="246"/>
      <c r="O33" s="247"/>
      <c r="P33" s="245" t="str">
        <f>IFERROR(INDEX('Daily Sales'!$D$11:$FZ$376, MATCH($B33, 'Daily Sales'!$B$11:$B$376, 0), MATCH(_xlfn.CONCAT($AA$2, $AU$5), 'Daily Sales'!$D$379:$FZ$379, 0)), "")</f>
        <v/>
      </c>
      <c r="Q33" s="246"/>
      <c r="R33" s="246"/>
      <c r="S33" s="246"/>
      <c r="T33" s="246"/>
      <c r="U33" s="245" t="str">
        <f>IFERROR(INDEX('Daily Sales'!$D$11:$FZ$376, MATCH($B33, 'Daily Sales'!$B$11:$B$376, 0), MATCH(_xlfn.CONCAT($AA$2, $AU$6), 'Daily Sales'!$D$379:$FZ$379, 0)), "")</f>
        <v/>
      </c>
      <c r="V33" s="246"/>
      <c r="W33" s="246"/>
      <c r="X33" s="246"/>
      <c r="Y33" s="246"/>
      <c r="Z33" s="247"/>
      <c r="AA33" s="245" t="str">
        <f>IFERROR(INDEX('Daily Sales'!$D$11:$FZ$376, MATCH($B33, 'Daily Sales'!$B$11:$B$376, 0), MATCH(_xlfn.CONCAT($AA$2, $AU$7), 'Daily Sales'!$D$379:$FZ$379, 0)), "")</f>
        <v/>
      </c>
      <c r="AB33" s="246"/>
      <c r="AC33" s="246"/>
      <c r="AD33" s="246"/>
      <c r="AE33" s="246"/>
      <c r="AF33" s="246"/>
      <c r="AG33" s="247"/>
      <c r="AH33" s="253" t="str">
        <f>IFERROR(INDEX('Daily Sales'!$D$11:$FZ$376, MATCH($B33, 'Daily Sales'!$B$11:$B$376, 0), MATCH(_xlfn.CONCAT($AA$2, $AU$8), 'Daily Sales'!$D$379:$FZ$379, 0)), "")</f>
        <v/>
      </c>
      <c r="AI33" s="253"/>
      <c r="AJ33" s="253"/>
      <c r="AK33" s="253"/>
      <c r="AL33" s="254"/>
      <c r="AM33" s="32"/>
      <c r="BA33" s="7" t="str">
        <f>IF('Personnel Details'!B24="", "", 'Personnel Details'!B24)</f>
        <v/>
      </c>
      <c r="BC33" s="2"/>
    </row>
    <row r="34" spans="1:55" x14ac:dyDescent="0.25">
      <c r="A34" s="32"/>
      <c r="B34" s="255">
        <f t="shared" si="5"/>
        <v>43854</v>
      </c>
      <c r="C34" s="256"/>
      <c r="D34" s="256"/>
      <c r="E34" s="256"/>
      <c r="F34" s="256"/>
      <c r="G34" s="256"/>
      <c r="H34" s="256"/>
      <c r="I34" s="257"/>
      <c r="J34" s="93"/>
      <c r="K34" s="245">
        <f>IF(B34="", "", IFERROR(INDEX('Daily Sales'!$D$11:$FZ$376, MATCH($B34, 'Daily Sales'!$B$11:$B$376, 0), MATCH(_xlfn.CONCAT($AA$2, $AU$4), 'Daily Sales'!$D$379:$FZ$379, 0)), ""))</f>
        <v>0</v>
      </c>
      <c r="L34" s="246"/>
      <c r="M34" s="246"/>
      <c r="N34" s="246"/>
      <c r="O34" s="247"/>
      <c r="P34" s="245" t="str">
        <f>IFERROR(INDEX('Daily Sales'!$D$11:$FZ$376, MATCH($B34, 'Daily Sales'!$B$11:$B$376, 0), MATCH(_xlfn.CONCAT($AA$2, $AU$5), 'Daily Sales'!$D$379:$FZ$379, 0)), "")</f>
        <v/>
      </c>
      <c r="Q34" s="246"/>
      <c r="R34" s="246"/>
      <c r="S34" s="246"/>
      <c r="T34" s="246"/>
      <c r="U34" s="245" t="str">
        <f>IFERROR(INDEX('Daily Sales'!$D$11:$FZ$376, MATCH($B34, 'Daily Sales'!$B$11:$B$376, 0), MATCH(_xlfn.CONCAT($AA$2, $AU$6), 'Daily Sales'!$D$379:$FZ$379, 0)), "")</f>
        <v/>
      </c>
      <c r="V34" s="246"/>
      <c r="W34" s="246"/>
      <c r="X34" s="246"/>
      <c r="Y34" s="246"/>
      <c r="Z34" s="247"/>
      <c r="AA34" s="245" t="str">
        <f>IFERROR(INDEX('Daily Sales'!$D$11:$FZ$376, MATCH($B34, 'Daily Sales'!$B$11:$B$376, 0), MATCH(_xlfn.CONCAT($AA$2, $AU$7), 'Daily Sales'!$D$379:$FZ$379, 0)), "")</f>
        <v/>
      </c>
      <c r="AB34" s="246"/>
      <c r="AC34" s="246"/>
      <c r="AD34" s="246"/>
      <c r="AE34" s="246"/>
      <c r="AF34" s="246"/>
      <c r="AG34" s="247"/>
      <c r="AH34" s="253" t="str">
        <f>IFERROR(INDEX('Daily Sales'!$D$11:$FZ$376, MATCH($B34, 'Daily Sales'!$B$11:$B$376, 0), MATCH(_xlfn.CONCAT($AA$2, $AU$8), 'Daily Sales'!$D$379:$FZ$379, 0)), "")</f>
        <v/>
      </c>
      <c r="AI34" s="253"/>
      <c r="AJ34" s="253"/>
      <c r="AK34" s="253"/>
      <c r="AL34" s="254"/>
      <c r="AM34" s="32"/>
      <c r="BA34" s="7" t="str">
        <f>IF('Personnel Details'!B25="", "", 'Personnel Details'!B25)</f>
        <v/>
      </c>
      <c r="BC34" s="2"/>
    </row>
    <row r="35" spans="1:55" x14ac:dyDescent="0.25">
      <c r="A35" s="32"/>
      <c r="B35" s="255">
        <f t="shared" si="5"/>
        <v>43855</v>
      </c>
      <c r="C35" s="256"/>
      <c r="D35" s="256"/>
      <c r="E35" s="256"/>
      <c r="F35" s="256"/>
      <c r="G35" s="256"/>
      <c r="H35" s="256"/>
      <c r="I35" s="257"/>
      <c r="J35" s="93"/>
      <c r="K35" s="245">
        <f>IF(B35="", "", IFERROR(INDEX('Daily Sales'!$D$11:$FZ$376, MATCH($B35, 'Daily Sales'!$B$11:$B$376, 0), MATCH(_xlfn.CONCAT($AA$2, $AU$4), 'Daily Sales'!$D$379:$FZ$379, 0)), ""))</f>
        <v>0</v>
      </c>
      <c r="L35" s="246"/>
      <c r="M35" s="246"/>
      <c r="N35" s="246"/>
      <c r="O35" s="247"/>
      <c r="P35" s="245" t="str">
        <f>IFERROR(INDEX('Daily Sales'!$D$11:$FZ$376, MATCH($B35, 'Daily Sales'!$B$11:$B$376, 0), MATCH(_xlfn.CONCAT($AA$2, $AU$5), 'Daily Sales'!$D$379:$FZ$379, 0)), "")</f>
        <v/>
      </c>
      <c r="Q35" s="246"/>
      <c r="R35" s="246"/>
      <c r="S35" s="246"/>
      <c r="T35" s="246"/>
      <c r="U35" s="245" t="str">
        <f>IFERROR(INDEX('Daily Sales'!$D$11:$FZ$376, MATCH($B35, 'Daily Sales'!$B$11:$B$376, 0), MATCH(_xlfn.CONCAT($AA$2, $AU$6), 'Daily Sales'!$D$379:$FZ$379, 0)), "")</f>
        <v/>
      </c>
      <c r="V35" s="246"/>
      <c r="W35" s="246"/>
      <c r="X35" s="246"/>
      <c r="Y35" s="246"/>
      <c r="Z35" s="247"/>
      <c r="AA35" s="245" t="str">
        <f>IFERROR(INDEX('Daily Sales'!$D$11:$FZ$376, MATCH($B35, 'Daily Sales'!$B$11:$B$376, 0), MATCH(_xlfn.CONCAT($AA$2, $AU$7), 'Daily Sales'!$D$379:$FZ$379, 0)), "")</f>
        <v/>
      </c>
      <c r="AB35" s="246"/>
      <c r="AC35" s="246"/>
      <c r="AD35" s="246"/>
      <c r="AE35" s="246"/>
      <c r="AF35" s="246"/>
      <c r="AG35" s="247"/>
      <c r="AH35" s="253" t="str">
        <f>IFERROR(INDEX('Daily Sales'!$D$11:$FZ$376, MATCH($B35, 'Daily Sales'!$B$11:$B$376, 0), MATCH(_xlfn.CONCAT($AA$2, $AU$8), 'Daily Sales'!$D$379:$FZ$379, 0)), "")</f>
        <v/>
      </c>
      <c r="AI35" s="253"/>
      <c r="AJ35" s="253"/>
      <c r="AK35" s="253"/>
      <c r="AL35" s="254"/>
      <c r="AM35" s="32"/>
      <c r="BA35" s="7" t="str">
        <f>IF('Personnel Details'!B26="", "", 'Personnel Details'!B26)</f>
        <v/>
      </c>
      <c r="BC35" s="2"/>
    </row>
    <row r="36" spans="1:55" x14ac:dyDescent="0.25">
      <c r="A36" s="32"/>
      <c r="B36" s="255">
        <f t="shared" si="5"/>
        <v>43856</v>
      </c>
      <c r="C36" s="256"/>
      <c r="D36" s="256"/>
      <c r="E36" s="256"/>
      <c r="F36" s="256"/>
      <c r="G36" s="256"/>
      <c r="H36" s="256"/>
      <c r="I36" s="257"/>
      <c r="J36" s="93"/>
      <c r="K36" s="245">
        <f>IF(B36="", "", IFERROR(INDEX('Daily Sales'!$D$11:$FZ$376, MATCH($B36, 'Daily Sales'!$B$11:$B$376, 0), MATCH(_xlfn.CONCAT($AA$2, $AU$4), 'Daily Sales'!$D$379:$FZ$379, 0)), ""))</f>
        <v>0</v>
      </c>
      <c r="L36" s="246"/>
      <c r="M36" s="246"/>
      <c r="N36" s="246"/>
      <c r="O36" s="247"/>
      <c r="P36" s="245" t="str">
        <f>IFERROR(INDEX('Daily Sales'!$D$11:$FZ$376, MATCH($B36, 'Daily Sales'!$B$11:$B$376, 0), MATCH(_xlfn.CONCAT($AA$2, $AU$5), 'Daily Sales'!$D$379:$FZ$379, 0)), "")</f>
        <v/>
      </c>
      <c r="Q36" s="246"/>
      <c r="R36" s="246"/>
      <c r="S36" s="246"/>
      <c r="T36" s="246"/>
      <c r="U36" s="245" t="str">
        <f>IFERROR(INDEX('Daily Sales'!$D$11:$FZ$376, MATCH($B36, 'Daily Sales'!$B$11:$B$376, 0), MATCH(_xlfn.CONCAT($AA$2, $AU$6), 'Daily Sales'!$D$379:$FZ$379, 0)), "")</f>
        <v/>
      </c>
      <c r="V36" s="246"/>
      <c r="W36" s="246"/>
      <c r="X36" s="246"/>
      <c r="Y36" s="246"/>
      <c r="Z36" s="247"/>
      <c r="AA36" s="245" t="str">
        <f>IFERROR(INDEX('Daily Sales'!$D$11:$FZ$376, MATCH($B36, 'Daily Sales'!$B$11:$B$376, 0), MATCH(_xlfn.CONCAT($AA$2, $AU$7), 'Daily Sales'!$D$379:$FZ$379, 0)), "")</f>
        <v/>
      </c>
      <c r="AB36" s="246"/>
      <c r="AC36" s="246"/>
      <c r="AD36" s="246"/>
      <c r="AE36" s="246"/>
      <c r="AF36" s="246"/>
      <c r="AG36" s="247"/>
      <c r="AH36" s="253" t="str">
        <f>IFERROR(INDEX('Daily Sales'!$D$11:$FZ$376, MATCH($B36, 'Daily Sales'!$B$11:$B$376, 0), MATCH(_xlfn.CONCAT($AA$2, $AU$8), 'Daily Sales'!$D$379:$FZ$379, 0)), "")</f>
        <v/>
      </c>
      <c r="AI36" s="253"/>
      <c r="AJ36" s="253"/>
      <c r="AK36" s="253"/>
      <c r="AL36" s="254"/>
      <c r="AM36" s="32"/>
      <c r="BA36" s="7" t="str">
        <f>IF('Personnel Details'!B27="", "", 'Personnel Details'!B27)</f>
        <v/>
      </c>
      <c r="BC36" s="2"/>
    </row>
    <row r="37" spans="1:55" x14ac:dyDescent="0.25">
      <c r="A37" s="32"/>
      <c r="B37" s="255">
        <f t="shared" si="5"/>
        <v>43857</v>
      </c>
      <c r="C37" s="256"/>
      <c r="D37" s="256"/>
      <c r="E37" s="256"/>
      <c r="F37" s="256"/>
      <c r="G37" s="256"/>
      <c r="H37" s="256"/>
      <c r="I37" s="257"/>
      <c r="J37" s="93"/>
      <c r="K37" s="245">
        <f>IF(B37="", "", IFERROR(INDEX('Daily Sales'!$D$11:$FZ$376, MATCH($B37, 'Daily Sales'!$B$11:$B$376, 0), MATCH(_xlfn.CONCAT($AA$2, $AU$4), 'Daily Sales'!$D$379:$FZ$379, 0)), ""))</f>
        <v>0</v>
      </c>
      <c r="L37" s="246"/>
      <c r="M37" s="246"/>
      <c r="N37" s="246"/>
      <c r="O37" s="247"/>
      <c r="P37" s="245" t="str">
        <f>IFERROR(INDEX('Daily Sales'!$D$11:$FZ$376, MATCH($B37, 'Daily Sales'!$B$11:$B$376, 0), MATCH(_xlfn.CONCAT($AA$2, $AU$5), 'Daily Sales'!$D$379:$FZ$379, 0)), "")</f>
        <v/>
      </c>
      <c r="Q37" s="246"/>
      <c r="R37" s="246"/>
      <c r="S37" s="246"/>
      <c r="T37" s="246"/>
      <c r="U37" s="245" t="str">
        <f>IFERROR(INDEX('Daily Sales'!$D$11:$FZ$376, MATCH($B37, 'Daily Sales'!$B$11:$B$376, 0), MATCH(_xlfn.CONCAT($AA$2, $AU$6), 'Daily Sales'!$D$379:$FZ$379, 0)), "")</f>
        <v/>
      </c>
      <c r="V37" s="246"/>
      <c r="W37" s="246"/>
      <c r="X37" s="246"/>
      <c r="Y37" s="246"/>
      <c r="Z37" s="247"/>
      <c r="AA37" s="245" t="str">
        <f>IFERROR(INDEX('Daily Sales'!$D$11:$FZ$376, MATCH($B37, 'Daily Sales'!$B$11:$B$376, 0), MATCH(_xlfn.CONCAT($AA$2, $AU$7), 'Daily Sales'!$D$379:$FZ$379, 0)), "")</f>
        <v/>
      </c>
      <c r="AB37" s="246"/>
      <c r="AC37" s="246"/>
      <c r="AD37" s="246"/>
      <c r="AE37" s="246"/>
      <c r="AF37" s="246"/>
      <c r="AG37" s="247"/>
      <c r="AH37" s="253" t="str">
        <f>IFERROR(INDEX('Daily Sales'!$D$11:$FZ$376, MATCH($B37, 'Daily Sales'!$B$11:$B$376, 0), MATCH(_xlfn.CONCAT($AA$2, $AU$8), 'Daily Sales'!$D$379:$FZ$379, 0)), "")</f>
        <v/>
      </c>
      <c r="AI37" s="253"/>
      <c r="AJ37" s="253"/>
      <c r="AK37" s="253"/>
      <c r="AL37" s="254"/>
      <c r="AM37" s="32"/>
      <c r="BA37" s="7" t="str">
        <f>IF('Personnel Details'!B28="", "", 'Personnel Details'!B28)</f>
        <v/>
      </c>
      <c r="BC37" s="2"/>
    </row>
    <row r="38" spans="1:55" x14ac:dyDescent="0.25">
      <c r="A38" s="32"/>
      <c r="B38" s="255">
        <f t="shared" si="5"/>
        <v>43858</v>
      </c>
      <c r="C38" s="256"/>
      <c r="D38" s="256"/>
      <c r="E38" s="256"/>
      <c r="F38" s="256"/>
      <c r="G38" s="256"/>
      <c r="H38" s="256"/>
      <c r="I38" s="257"/>
      <c r="J38" s="93"/>
      <c r="K38" s="245">
        <f>IF(B38="", "", IFERROR(INDEX('Daily Sales'!$D$11:$FZ$376, MATCH($B38, 'Daily Sales'!$B$11:$B$376, 0), MATCH(_xlfn.CONCAT($AA$2, $AU$4), 'Daily Sales'!$D$379:$FZ$379, 0)), ""))</f>
        <v>0</v>
      </c>
      <c r="L38" s="246"/>
      <c r="M38" s="246"/>
      <c r="N38" s="246"/>
      <c r="O38" s="247"/>
      <c r="P38" s="245" t="str">
        <f>IFERROR(INDEX('Daily Sales'!$D$11:$FZ$376, MATCH($B38, 'Daily Sales'!$B$11:$B$376, 0), MATCH(_xlfn.CONCAT($AA$2, $AU$5), 'Daily Sales'!$D$379:$FZ$379, 0)), "")</f>
        <v/>
      </c>
      <c r="Q38" s="246"/>
      <c r="R38" s="246"/>
      <c r="S38" s="246"/>
      <c r="T38" s="246"/>
      <c r="U38" s="245" t="str">
        <f>IFERROR(INDEX('Daily Sales'!$D$11:$FZ$376, MATCH($B38, 'Daily Sales'!$B$11:$B$376, 0), MATCH(_xlfn.CONCAT($AA$2, $AU$6), 'Daily Sales'!$D$379:$FZ$379, 0)), "")</f>
        <v/>
      </c>
      <c r="V38" s="246"/>
      <c r="W38" s="246"/>
      <c r="X38" s="246"/>
      <c r="Y38" s="246"/>
      <c r="Z38" s="247"/>
      <c r="AA38" s="245" t="str">
        <f>IFERROR(INDEX('Daily Sales'!$D$11:$FZ$376, MATCH($B38, 'Daily Sales'!$B$11:$B$376, 0), MATCH(_xlfn.CONCAT($AA$2, $AU$7), 'Daily Sales'!$D$379:$FZ$379, 0)), "")</f>
        <v/>
      </c>
      <c r="AB38" s="246"/>
      <c r="AC38" s="246"/>
      <c r="AD38" s="246"/>
      <c r="AE38" s="246"/>
      <c r="AF38" s="246"/>
      <c r="AG38" s="247"/>
      <c r="AH38" s="253" t="str">
        <f>IFERROR(INDEX('Daily Sales'!$D$11:$FZ$376, MATCH($B38, 'Daily Sales'!$B$11:$B$376, 0), MATCH(_xlfn.CONCAT($AA$2, $AU$8), 'Daily Sales'!$D$379:$FZ$379, 0)), "")</f>
        <v/>
      </c>
      <c r="AI38" s="253"/>
      <c r="AJ38" s="253"/>
      <c r="AK38" s="253"/>
      <c r="AL38" s="254"/>
      <c r="AM38" s="32"/>
      <c r="BA38" s="7" t="str">
        <f>IF('Personnel Details'!B29="", "", 'Personnel Details'!B29)</f>
        <v/>
      </c>
      <c r="BC38" s="2"/>
    </row>
    <row r="39" spans="1:55" x14ac:dyDescent="0.25">
      <c r="A39" s="32"/>
      <c r="B39" s="255">
        <f t="shared" si="5"/>
        <v>43859</v>
      </c>
      <c r="C39" s="256"/>
      <c r="D39" s="256"/>
      <c r="E39" s="256"/>
      <c r="F39" s="256"/>
      <c r="G39" s="256"/>
      <c r="H39" s="256"/>
      <c r="I39" s="257"/>
      <c r="J39" s="93"/>
      <c r="K39" s="245">
        <f>IF(B39="", "", IFERROR(INDEX('Daily Sales'!$D$11:$FZ$376, MATCH($B39, 'Daily Sales'!$B$11:$B$376, 0), MATCH(_xlfn.CONCAT($AA$2, $AU$4), 'Daily Sales'!$D$379:$FZ$379, 0)), ""))</f>
        <v>0</v>
      </c>
      <c r="L39" s="246"/>
      <c r="M39" s="246"/>
      <c r="N39" s="246"/>
      <c r="O39" s="247"/>
      <c r="P39" s="245" t="str">
        <f>IFERROR(INDEX('Daily Sales'!$D$11:$FZ$376, MATCH($B39, 'Daily Sales'!$B$11:$B$376, 0), MATCH(_xlfn.CONCAT($AA$2, $AU$5), 'Daily Sales'!$D$379:$FZ$379, 0)), "")</f>
        <v/>
      </c>
      <c r="Q39" s="246"/>
      <c r="R39" s="246"/>
      <c r="S39" s="246"/>
      <c r="T39" s="246"/>
      <c r="U39" s="245" t="str">
        <f>IFERROR(INDEX('Daily Sales'!$D$11:$FZ$376, MATCH($B39, 'Daily Sales'!$B$11:$B$376, 0), MATCH(_xlfn.CONCAT($AA$2, $AU$6), 'Daily Sales'!$D$379:$FZ$379, 0)), "")</f>
        <v/>
      </c>
      <c r="V39" s="246"/>
      <c r="W39" s="246"/>
      <c r="X39" s="246"/>
      <c r="Y39" s="246"/>
      <c r="Z39" s="247"/>
      <c r="AA39" s="245" t="str">
        <f>IFERROR(INDEX('Daily Sales'!$D$11:$FZ$376, MATCH($B39, 'Daily Sales'!$B$11:$B$376, 0), MATCH(_xlfn.CONCAT($AA$2, $AU$7), 'Daily Sales'!$D$379:$FZ$379, 0)), "")</f>
        <v/>
      </c>
      <c r="AB39" s="246"/>
      <c r="AC39" s="246"/>
      <c r="AD39" s="246"/>
      <c r="AE39" s="246"/>
      <c r="AF39" s="246"/>
      <c r="AG39" s="247"/>
      <c r="AH39" s="253" t="str">
        <f>IFERROR(INDEX('Daily Sales'!$D$11:$FZ$376, MATCH($B39, 'Daily Sales'!$B$11:$B$376, 0), MATCH(_xlfn.CONCAT($AA$2, $AU$8), 'Daily Sales'!$D$379:$FZ$379, 0)), "")</f>
        <v/>
      </c>
      <c r="AI39" s="253"/>
      <c r="AJ39" s="253"/>
      <c r="AK39" s="253"/>
      <c r="AL39" s="254"/>
      <c r="AM39" s="32"/>
      <c r="BA39" s="7" t="str">
        <f>IF('Personnel Details'!B30="", "", 'Personnel Details'!B30)</f>
        <v/>
      </c>
      <c r="BC39" s="2"/>
    </row>
    <row r="40" spans="1:55" x14ac:dyDescent="0.25">
      <c r="A40" s="32"/>
      <c r="B40" s="255">
        <f t="shared" si="5"/>
        <v>43860</v>
      </c>
      <c r="C40" s="256"/>
      <c r="D40" s="256"/>
      <c r="E40" s="256"/>
      <c r="F40" s="256"/>
      <c r="G40" s="256"/>
      <c r="H40" s="256"/>
      <c r="I40" s="257"/>
      <c r="J40" s="93"/>
      <c r="K40" s="245">
        <f>IF(B40="", "", IFERROR(INDEX('Daily Sales'!$D$11:$FZ$376, MATCH($B40, 'Daily Sales'!$B$11:$B$376, 0), MATCH(_xlfn.CONCAT($AA$2, $AU$4), 'Daily Sales'!$D$379:$FZ$379, 0)), ""))</f>
        <v>0</v>
      </c>
      <c r="L40" s="246"/>
      <c r="M40" s="246"/>
      <c r="N40" s="246"/>
      <c r="O40" s="247"/>
      <c r="P40" s="245" t="str">
        <f>IFERROR(INDEX('Daily Sales'!$D$11:$FZ$376, MATCH($B40, 'Daily Sales'!$B$11:$B$376, 0), MATCH(_xlfn.CONCAT($AA$2, $AU$5), 'Daily Sales'!$D$379:$FZ$379, 0)), "")</f>
        <v/>
      </c>
      <c r="Q40" s="246"/>
      <c r="R40" s="246"/>
      <c r="S40" s="246"/>
      <c r="T40" s="246"/>
      <c r="U40" s="245" t="str">
        <f>IFERROR(INDEX('Daily Sales'!$D$11:$FZ$376, MATCH($B40, 'Daily Sales'!$B$11:$B$376, 0), MATCH(_xlfn.CONCAT($AA$2, $AU$6), 'Daily Sales'!$D$379:$FZ$379, 0)), "")</f>
        <v/>
      </c>
      <c r="V40" s="246"/>
      <c r="W40" s="246"/>
      <c r="X40" s="246"/>
      <c r="Y40" s="246"/>
      <c r="Z40" s="247"/>
      <c r="AA40" s="245" t="str">
        <f>IFERROR(INDEX('Daily Sales'!$D$11:$FZ$376, MATCH($B40, 'Daily Sales'!$B$11:$B$376, 0), MATCH(_xlfn.CONCAT($AA$2, $AU$7), 'Daily Sales'!$D$379:$FZ$379, 0)), "")</f>
        <v/>
      </c>
      <c r="AB40" s="246"/>
      <c r="AC40" s="246"/>
      <c r="AD40" s="246"/>
      <c r="AE40" s="246"/>
      <c r="AF40" s="246"/>
      <c r="AG40" s="247"/>
      <c r="AH40" s="253" t="str">
        <f>IFERROR(INDEX('Daily Sales'!$D$11:$FZ$376, MATCH($B40, 'Daily Sales'!$B$11:$B$376, 0), MATCH(_xlfn.CONCAT($AA$2, $AU$8), 'Daily Sales'!$D$379:$FZ$379, 0)), "")</f>
        <v/>
      </c>
      <c r="AI40" s="253"/>
      <c r="AJ40" s="253"/>
      <c r="AK40" s="253"/>
      <c r="AL40" s="254"/>
      <c r="AM40" s="32"/>
      <c r="BA40" s="7" t="str">
        <f>IF('Personnel Details'!B31="", "", 'Personnel Details'!B31)</f>
        <v/>
      </c>
      <c r="BC40" s="2"/>
    </row>
    <row r="41" spans="1:55" x14ac:dyDescent="0.25">
      <c r="A41" s="32"/>
      <c r="B41" s="299">
        <f t="shared" si="5"/>
        <v>43861</v>
      </c>
      <c r="C41" s="300"/>
      <c r="D41" s="300"/>
      <c r="E41" s="300"/>
      <c r="F41" s="300"/>
      <c r="G41" s="300"/>
      <c r="H41" s="300"/>
      <c r="I41" s="301"/>
      <c r="J41" s="93"/>
      <c r="K41" s="302">
        <f>IF(B41="", "", IFERROR(INDEX('Daily Sales'!$D$11:$FZ$376, MATCH($B41, 'Daily Sales'!$B$11:$B$376, 0), MATCH(_xlfn.CONCAT($AA$2, $AU$4), 'Daily Sales'!$D$379:$FZ$379, 0)), ""))</f>
        <v>0</v>
      </c>
      <c r="L41" s="303"/>
      <c r="M41" s="303"/>
      <c r="N41" s="303"/>
      <c r="O41" s="304"/>
      <c r="P41" s="302" t="str">
        <f>IFERROR(INDEX('Daily Sales'!$D$11:$FZ$376, MATCH($B41, 'Daily Sales'!$B$11:$B$376, 0), MATCH(_xlfn.CONCAT($AA$2, $AU$5), 'Daily Sales'!$D$379:$FZ$379, 0)), "")</f>
        <v/>
      </c>
      <c r="Q41" s="303"/>
      <c r="R41" s="303"/>
      <c r="S41" s="303"/>
      <c r="T41" s="303"/>
      <c r="U41" s="302" t="str">
        <f>IFERROR(INDEX('Daily Sales'!$D$11:$FZ$376, MATCH($B41, 'Daily Sales'!$B$11:$B$376, 0), MATCH(_xlfn.CONCAT($AA$2, $AU$6), 'Daily Sales'!$D$379:$FZ$379, 0)), "")</f>
        <v/>
      </c>
      <c r="V41" s="303"/>
      <c r="W41" s="303"/>
      <c r="X41" s="303"/>
      <c r="Y41" s="303"/>
      <c r="Z41" s="304"/>
      <c r="AA41" s="302" t="str">
        <f>IFERROR(INDEX('Daily Sales'!$D$11:$FZ$376, MATCH($B41, 'Daily Sales'!$B$11:$B$376, 0), MATCH(_xlfn.CONCAT($AA$2, $AU$7), 'Daily Sales'!$D$379:$FZ$379, 0)), "")</f>
        <v/>
      </c>
      <c r="AB41" s="303"/>
      <c r="AC41" s="303"/>
      <c r="AD41" s="303"/>
      <c r="AE41" s="303"/>
      <c r="AF41" s="303"/>
      <c r="AG41" s="304"/>
      <c r="AH41" s="305" t="str">
        <f>IFERROR(INDEX('Daily Sales'!$D$11:$FZ$376, MATCH($B41, 'Daily Sales'!$B$11:$B$376, 0), MATCH(_xlfn.CONCAT($AA$2, $AU$8), 'Daily Sales'!$D$379:$FZ$379, 0)), "")</f>
        <v/>
      </c>
      <c r="AI41" s="305"/>
      <c r="AJ41" s="305"/>
      <c r="AK41" s="305"/>
      <c r="AL41" s="306"/>
      <c r="AM41" s="32"/>
      <c r="BA41" s="7" t="str">
        <f>IF('Personnel Details'!B32="", "", 'Personnel Details'!B32)</f>
        <v/>
      </c>
      <c r="BC41" s="2"/>
    </row>
    <row r="42" spans="1:55"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BA42" s="7" t="str">
        <f>IF('Personnel Details'!B33="", "", 'Personnel Details'!B33)</f>
        <v/>
      </c>
      <c r="BC42" s="2"/>
    </row>
    <row r="43" spans="1:55" x14ac:dyDescent="0.25">
      <c r="A43" s="32"/>
      <c r="B43" s="32"/>
      <c r="C43" s="32"/>
      <c r="D43" s="32"/>
      <c r="E43" s="32"/>
      <c r="F43" s="32"/>
      <c r="G43" s="32"/>
      <c r="H43" s="32"/>
      <c r="I43" s="32"/>
      <c r="J43" s="32"/>
      <c r="K43" s="270" t="s">
        <v>58</v>
      </c>
      <c r="L43" s="270"/>
      <c r="M43" s="270"/>
      <c r="N43" s="270"/>
      <c r="O43" s="270"/>
      <c r="P43" s="270"/>
      <c r="Q43" s="270"/>
      <c r="R43" s="270"/>
      <c r="S43" s="270"/>
      <c r="T43" s="270"/>
      <c r="U43" s="270" t="s">
        <v>57</v>
      </c>
      <c r="V43" s="270"/>
      <c r="W43" s="270"/>
      <c r="X43" s="270"/>
      <c r="Y43" s="270"/>
      <c r="Z43" s="270"/>
      <c r="AA43" s="270"/>
      <c r="AB43" s="270"/>
      <c r="AC43" s="270"/>
      <c r="AD43" s="270"/>
      <c r="AE43" s="270"/>
      <c r="AF43" s="270"/>
      <c r="AG43" s="270"/>
      <c r="AH43" s="93"/>
      <c r="AI43" s="93"/>
      <c r="AJ43" s="93"/>
      <c r="AK43" s="93"/>
      <c r="AL43" s="93"/>
      <c r="AM43" s="32"/>
      <c r="BA43" s="7" t="str">
        <f>IF('Personnel Details'!B34="", "", 'Personnel Details'!B34)</f>
        <v/>
      </c>
      <c r="BC43" s="2"/>
    </row>
    <row r="44" spans="1:55" x14ac:dyDescent="0.25">
      <c r="A44" s="32"/>
      <c r="B44" s="298" t="s">
        <v>56</v>
      </c>
      <c r="C44" s="298"/>
      <c r="D44" s="298"/>
      <c r="E44" s="298"/>
      <c r="F44" s="298"/>
      <c r="G44" s="298"/>
      <c r="H44" s="298"/>
      <c r="I44" s="298"/>
      <c r="J44" s="32"/>
      <c r="K44" s="271">
        <f>SUM($K$11:$O$41)</f>
        <v>1280</v>
      </c>
      <c r="L44" s="272"/>
      <c r="M44" s="272"/>
      <c r="N44" s="272"/>
      <c r="O44" s="272"/>
      <c r="P44" s="272"/>
      <c r="Q44" s="272"/>
      <c r="R44" s="272"/>
      <c r="S44" s="272"/>
      <c r="T44" s="273"/>
      <c r="U44" s="271">
        <f>SUM($U$11:$Z$41)</f>
        <v>1024</v>
      </c>
      <c r="V44" s="272"/>
      <c r="W44" s="272"/>
      <c r="X44" s="272"/>
      <c r="Y44" s="272"/>
      <c r="Z44" s="272"/>
      <c r="AA44" s="272"/>
      <c r="AB44" s="272"/>
      <c r="AC44" s="272"/>
      <c r="AD44" s="272"/>
      <c r="AE44" s="272"/>
      <c r="AF44" s="272"/>
      <c r="AG44" s="273"/>
      <c r="AH44" s="32"/>
      <c r="AI44" s="32"/>
      <c r="AJ44" s="32"/>
      <c r="AK44" s="32"/>
      <c r="AL44" s="32"/>
      <c r="AM44" s="32"/>
      <c r="BA44" s="7" t="str">
        <f>IF('Personnel Details'!B35="", "", 'Personnel Details'!B35)</f>
        <v/>
      </c>
      <c r="BC44" s="2"/>
    </row>
    <row r="45" spans="1:55" x14ac:dyDescent="0.25">
      <c r="A45" s="32"/>
      <c r="B45" s="32"/>
      <c r="C45" s="32"/>
      <c r="D45" s="32"/>
      <c r="E45" s="32"/>
      <c r="F45" s="32"/>
      <c r="G45" s="32"/>
      <c r="H45" s="32"/>
      <c r="I45" s="32"/>
      <c r="J45" s="32"/>
      <c r="K45" s="274"/>
      <c r="L45" s="275"/>
      <c r="M45" s="275"/>
      <c r="N45" s="275"/>
      <c r="O45" s="275"/>
      <c r="P45" s="275"/>
      <c r="Q45" s="275"/>
      <c r="R45" s="275"/>
      <c r="S45" s="275"/>
      <c r="T45" s="276"/>
      <c r="U45" s="274"/>
      <c r="V45" s="275"/>
      <c r="W45" s="275"/>
      <c r="X45" s="275"/>
      <c r="Y45" s="275"/>
      <c r="Z45" s="275"/>
      <c r="AA45" s="275"/>
      <c r="AB45" s="275"/>
      <c r="AC45" s="275"/>
      <c r="AD45" s="275"/>
      <c r="AE45" s="275"/>
      <c r="AF45" s="275"/>
      <c r="AG45" s="276"/>
      <c r="AH45" s="32"/>
      <c r="AI45" s="32"/>
      <c r="AJ45" s="32"/>
      <c r="AK45" s="32"/>
      <c r="AL45" s="32"/>
      <c r="AM45" s="32"/>
      <c r="BA45" s="7" t="str">
        <f>IF('Personnel Details'!B36="", "", 'Personnel Details'!B36)</f>
        <v/>
      </c>
      <c r="BC45" s="2"/>
    </row>
    <row r="46" spans="1:55"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BA46" s="7" t="str">
        <f>IF('Personnel Details'!B37="", "", 'Personnel Details'!B37)</f>
        <v/>
      </c>
      <c r="BC46" s="2"/>
    </row>
    <row r="47" spans="1:55"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BA47" s="7" t="str">
        <f>IF('Personnel Details'!B38="", "", 'Personnel Details'!B38)</f>
        <v/>
      </c>
      <c r="BC47" s="2"/>
    </row>
    <row r="48" spans="1:55" x14ac:dyDescent="0.25">
      <c r="A48" s="32"/>
      <c r="B48" s="267" t="s">
        <v>86</v>
      </c>
      <c r="C48" s="268"/>
      <c r="D48" s="268"/>
      <c r="E48" s="268"/>
      <c r="F48" s="268"/>
      <c r="G48" s="268"/>
      <c r="H48" s="268"/>
      <c r="I48" s="268"/>
      <c r="J48" s="268"/>
      <c r="K48" s="268"/>
      <c r="L48" s="268"/>
      <c r="M48" s="268"/>
      <c r="N48" s="268"/>
      <c r="O48" s="268"/>
      <c r="P48" s="268"/>
      <c r="Q48" s="268"/>
      <c r="R48" s="268"/>
      <c r="S48" s="268"/>
      <c r="T48" s="268"/>
      <c r="U48" s="268"/>
      <c r="V48" s="268"/>
      <c r="W48" s="268"/>
      <c r="X48" s="268"/>
      <c r="Y48" s="268"/>
      <c r="Z48" s="268"/>
      <c r="AA48" s="268"/>
      <c r="AB48" s="268"/>
      <c r="AC48" s="268"/>
      <c r="AD48" s="268"/>
      <c r="AE48" s="268"/>
      <c r="AF48" s="268"/>
      <c r="AG48" s="268"/>
      <c r="AH48" s="268"/>
      <c r="AI48" s="268"/>
      <c r="AJ48" s="268"/>
      <c r="AK48" s="268"/>
      <c r="AL48" s="269"/>
      <c r="AM48" s="32"/>
      <c r="BA48" s="7" t="str">
        <f>IF('Personnel Details'!B39="", "", 'Personnel Details'!B39)</f>
        <v/>
      </c>
      <c r="BC48" s="2"/>
    </row>
    <row r="49" spans="1:55" x14ac:dyDescent="0.25">
      <c r="A49" s="32"/>
      <c r="B49" s="258"/>
      <c r="C49" s="259"/>
      <c r="D49" s="259"/>
      <c r="E49" s="259"/>
      <c r="F49" s="259"/>
      <c r="G49" s="259"/>
      <c r="H49" s="259"/>
      <c r="I49" s="259"/>
      <c r="J49" s="259"/>
      <c r="K49" s="259"/>
      <c r="L49" s="259"/>
      <c r="M49" s="259"/>
      <c r="N49" s="259"/>
      <c r="O49" s="259"/>
      <c r="P49" s="259"/>
      <c r="Q49" s="259"/>
      <c r="R49" s="259"/>
      <c r="S49" s="259"/>
      <c r="T49" s="259"/>
      <c r="U49" s="259"/>
      <c r="V49" s="259"/>
      <c r="W49" s="259"/>
      <c r="X49" s="259"/>
      <c r="Y49" s="259"/>
      <c r="Z49" s="259"/>
      <c r="AA49" s="259"/>
      <c r="AB49" s="259"/>
      <c r="AC49" s="259"/>
      <c r="AD49" s="259"/>
      <c r="AE49" s="259"/>
      <c r="AF49" s="259"/>
      <c r="AG49" s="259"/>
      <c r="AH49" s="259"/>
      <c r="AI49" s="259"/>
      <c r="AJ49" s="259"/>
      <c r="AK49" s="259"/>
      <c r="AL49" s="260"/>
      <c r="AM49" s="32"/>
      <c r="BA49" s="8" t="str">
        <f>IF('Personnel Details'!B40="", "", 'Personnel Details'!B40)</f>
        <v/>
      </c>
      <c r="BC49" s="2"/>
    </row>
    <row r="50" spans="1:55" x14ac:dyDescent="0.25">
      <c r="A50" s="32"/>
      <c r="B50" s="261"/>
      <c r="C50" s="262"/>
      <c r="D50" s="262"/>
      <c r="E50" s="262"/>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3"/>
      <c r="AM50" s="32"/>
      <c r="BA50" s="118"/>
      <c r="BC50" s="2"/>
    </row>
    <row r="51" spans="1:55" x14ac:dyDescent="0.25">
      <c r="A51" s="32"/>
      <c r="B51" s="261"/>
      <c r="C51" s="262"/>
      <c r="D51" s="262"/>
      <c r="E51" s="262"/>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3"/>
      <c r="AM51" s="32"/>
      <c r="BC51" s="2"/>
    </row>
    <row r="52" spans="1:55" x14ac:dyDescent="0.25">
      <c r="A52" s="32"/>
      <c r="B52" s="261"/>
      <c r="C52" s="262"/>
      <c r="D52" s="262"/>
      <c r="E52" s="262"/>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3"/>
      <c r="AM52" s="32"/>
    </row>
    <row r="53" spans="1:55" x14ac:dyDescent="0.25">
      <c r="A53" s="32"/>
      <c r="B53" s="261"/>
      <c r="C53" s="262"/>
      <c r="D53" s="262"/>
      <c r="E53" s="262"/>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3"/>
      <c r="AM53" s="32"/>
    </row>
    <row r="54" spans="1:55" x14ac:dyDescent="0.25">
      <c r="A54" s="32"/>
      <c r="B54" s="261"/>
      <c r="C54" s="262"/>
      <c r="D54" s="262"/>
      <c r="E54" s="262"/>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3"/>
      <c r="AM54" s="32"/>
    </row>
    <row r="55" spans="1:55" x14ac:dyDescent="0.25">
      <c r="A55" s="32"/>
      <c r="B55" s="261"/>
      <c r="C55" s="262"/>
      <c r="D55" s="262"/>
      <c r="E55" s="262"/>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3"/>
      <c r="AM55" s="32"/>
    </row>
    <row r="56" spans="1:55" x14ac:dyDescent="0.25">
      <c r="A56" s="32"/>
      <c r="B56" s="261"/>
      <c r="C56" s="262"/>
      <c r="D56" s="262"/>
      <c r="E56" s="262"/>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3"/>
      <c r="AM56" s="32"/>
    </row>
    <row r="57" spans="1:55" x14ac:dyDescent="0.25">
      <c r="A57" s="32"/>
      <c r="B57" s="261"/>
      <c r="C57" s="262"/>
      <c r="D57" s="262"/>
      <c r="E57" s="262"/>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3"/>
      <c r="AM57" s="32"/>
    </row>
    <row r="58" spans="1:55" x14ac:dyDescent="0.25">
      <c r="A58" s="32"/>
      <c r="B58" s="261"/>
      <c r="C58" s="262"/>
      <c r="D58" s="262"/>
      <c r="E58" s="262"/>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3"/>
      <c r="AM58" s="32"/>
    </row>
    <row r="59" spans="1:55" x14ac:dyDescent="0.25">
      <c r="A59" s="32"/>
      <c r="B59" s="261"/>
      <c r="C59" s="262"/>
      <c r="D59" s="262"/>
      <c r="E59" s="262"/>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3"/>
      <c r="AM59" s="32"/>
    </row>
    <row r="60" spans="1:55" x14ac:dyDescent="0.25">
      <c r="A60" s="32"/>
      <c r="B60" s="261"/>
      <c r="C60" s="262"/>
      <c r="D60" s="262"/>
      <c r="E60" s="262"/>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3"/>
      <c r="AM60" s="32"/>
    </row>
    <row r="61" spans="1:55" x14ac:dyDescent="0.25">
      <c r="A61" s="32"/>
      <c r="B61" s="261"/>
      <c r="C61" s="262"/>
      <c r="D61" s="262"/>
      <c r="E61" s="262"/>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3"/>
      <c r="AM61" s="32"/>
    </row>
    <row r="62" spans="1:55" x14ac:dyDescent="0.25">
      <c r="A62" s="32"/>
      <c r="B62" s="261"/>
      <c r="C62" s="262"/>
      <c r="D62" s="262"/>
      <c r="E62" s="262"/>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3"/>
      <c r="AM62" s="32"/>
    </row>
    <row r="63" spans="1:55" x14ac:dyDescent="0.25">
      <c r="A63" s="32"/>
      <c r="B63" s="264"/>
      <c r="C63" s="265"/>
      <c r="D63" s="265"/>
      <c r="E63" s="265"/>
      <c r="F63" s="265"/>
      <c r="G63" s="265"/>
      <c r="H63" s="265"/>
      <c r="I63" s="265"/>
      <c r="J63" s="265"/>
      <c r="K63" s="265"/>
      <c r="L63" s="265"/>
      <c r="M63" s="265"/>
      <c r="N63" s="265"/>
      <c r="O63" s="265"/>
      <c r="P63" s="265"/>
      <c r="Q63" s="265"/>
      <c r="R63" s="265"/>
      <c r="S63" s="265"/>
      <c r="T63" s="265"/>
      <c r="U63" s="265"/>
      <c r="V63" s="265"/>
      <c r="W63" s="265"/>
      <c r="X63" s="265"/>
      <c r="Y63" s="265"/>
      <c r="Z63" s="265"/>
      <c r="AA63" s="265"/>
      <c r="AB63" s="265"/>
      <c r="AC63" s="265"/>
      <c r="AD63" s="265"/>
      <c r="AE63" s="265"/>
      <c r="AF63" s="265"/>
      <c r="AG63" s="265"/>
      <c r="AH63" s="265"/>
      <c r="AI63" s="265"/>
      <c r="AJ63" s="265"/>
      <c r="AK63" s="265"/>
      <c r="AL63" s="266"/>
      <c r="AM63" s="32"/>
    </row>
    <row r="64" spans="1:55"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row>
  </sheetData>
  <sheetProtection algorithmName="SHA-512" hashValue="3bIBaXGVGPr8dzsVxa3+VbXhcIjyyiDKZLJZHzJZ1/eH7evRRavOAyZmj5lYo5Bc1W3lQGVfNfIseVFAeraSnA==" saltValue="+4u04qvSxGhNZtMcTdLEsQ==" spinCount="100000" sheet="1" objects="1" scenarios="1"/>
  <mergeCells count="205">
    <mergeCell ref="B49:AL63"/>
    <mergeCell ref="B48:AL48"/>
    <mergeCell ref="U43:AG43"/>
    <mergeCell ref="K43:T43"/>
    <mergeCell ref="K44:T45"/>
    <mergeCell ref="U44:AG45"/>
    <mergeCell ref="AA2:AL3"/>
    <mergeCell ref="T2:Z3"/>
    <mergeCell ref="K7:X8"/>
    <mergeCell ref="U11:Z11"/>
    <mergeCell ref="U10:Z10"/>
    <mergeCell ref="K10:O10"/>
    <mergeCell ref="K11:O11"/>
    <mergeCell ref="B44:I44"/>
    <mergeCell ref="B41:I41"/>
    <mergeCell ref="P41:T41"/>
    <mergeCell ref="AA41:AG41"/>
    <mergeCell ref="AH41:AL41"/>
    <mergeCell ref="U41:Z41"/>
    <mergeCell ref="K41:O41"/>
    <mergeCell ref="B40:I40"/>
    <mergeCell ref="P40:T40"/>
    <mergeCell ref="AA40:AG40"/>
    <mergeCell ref="AH40:AL40"/>
    <mergeCell ref="U40:Z40"/>
    <mergeCell ref="K40:O40"/>
    <mergeCell ref="B39:I39"/>
    <mergeCell ref="P39:T39"/>
    <mergeCell ref="AA39:AG39"/>
    <mergeCell ref="AH39:AL39"/>
    <mergeCell ref="U39:Z39"/>
    <mergeCell ref="K39:O39"/>
    <mergeCell ref="B38:I38"/>
    <mergeCell ref="P38:T38"/>
    <mergeCell ref="AA38:AG38"/>
    <mergeCell ref="AH38:AL38"/>
    <mergeCell ref="U38:Z38"/>
    <mergeCell ref="K38:O38"/>
    <mergeCell ref="B37:I37"/>
    <mergeCell ref="P37:T37"/>
    <mergeCell ref="AA37:AG37"/>
    <mergeCell ref="AH37:AL37"/>
    <mergeCell ref="U37:Z37"/>
    <mergeCell ref="K37:O37"/>
    <mergeCell ref="B36:I36"/>
    <mergeCell ref="P36:T36"/>
    <mergeCell ref="AA36:AG36"/>
    <mergeCell ref="AH36:AL36"/>
    <mergeCell ref="U36:Z36"/>
    <mergeCell ref="K36:O36"/>
    <mergeCell ref="B35:I35"/>
    <mergeCell ref="P35:T35"/>
    <mergeCell ref="AA35:AG35"/>
    <mergeCell ref="AH35:AL35"/>
    <mergeCell ref="U35:Z35"/>
    <mergeCell ref="K35:O35"/>
    <mergeCell ref="B34:I34"/>
    <mergeCell ref="P34:T34"/>
    <mergeCell ref="AA34:AG34"/>
    <mergeCell ref="AH34:AL34"/>
    <mergeCell ref="U34:Z34"/>
    <mergeCell ref="K34:O34"/>
    <mergeCell ref="B33:I33"/>
    <mergeCell ref="P33:T33"/>
    <mergeCell ref="AA33:AG33"/>
    <mergeCell ref="AH33:AL33"/>
    <mergeCell ref="U33:Z33"/>
    <mergeCell ref="K33:O33"/>
    <mergeCell ref="B32:I32"/>
    <mergeCell ref="P32:T32"/>
    <mergeCell ref="AA32:AG32"/>
    <mergeCell ref="AH32:AL32"/>
    <mergeCell ref="U32:Z32"/>
    <mergeCell ref="K32:O32"/>
    <mergeCell ref="B31:I31"/>
    <mergeCell ref="P31:T31"/>
    <mergeCell ref="AA31:AG31"/>
    <mergeCell ref="AH31:AL31"/>
    <mergeCell ref="U31:Z31"/>
    <mergeCell ref="K31:O31"/>
    <mergeCell ref="B30:I30"/>
    <mergeCell ref="P30:T30"/>
    <mergeCell ref="AA30:AG30"/>
    <mergeCell ref="AH30:AL30"/>
    <mergeCell ref="U30:Z30"/>
    <mergeCell ref="K30:O30"/>
    <mergeCell ref="B29:I29"/>
    <mergeCell ref="P29:T29"/>
    <mergeCell ref="AA29:AG29"/>
    <mergeCell ref="AH29:AL29"/>
    <mergeCell ref="U29:Z29"/>
    <mergeCell ref="K29:O29"/>
    <mergeCell ref="B28:I28"/>
    <mergeCell ref="P28:T28"/>
    <mergeCell ref="AA28:AG28"/>
    <mergeCell ref="AH28:AL28"/>
    <mergeCell ref="U28:Z28"/>
    <mergeCell ref="K28:O28"/>
    <mergeCell ref="B27:I27"/>
    <mergeCell ref="P27:T27"/>
    <mergeCell ref="AA27:AG27"/>
    <mergeCell ref="AH27:AL27"/>
    <mergeCell ref="U27:Z27"/>
    <mergeCell ref="K27:O27"/>
    <mergeCell ref="B26:I26"/>
    <mergeCell ref="P26:T26"/>
    <mergeCell ref="AA26:AG26"/>
    <mergeCell ref="AH26:AL26"/>
    <mergeCell ref="U26:Z26"/>
    <mergeCell ref="K26:O26"/>
    <mergeCell ref="B25:I25"/>
    <mergeCell ref="P25:T25"/>
    <mergeCell ref="AA25:AG25"/>
    <mergeCell ref="AH25:AL25"/>
    <mergeCell ref="U25:Z25"/>
    <mergeCell ref="K25:O25"/>
    <mergeCell ref="B24:I24"/>
    <mergeCell ref="P24:T24"/>
    <mergeCell ref="AA24:AG24"/>
    <mergeCell ref="AH24:AL24"/>
    <mergeCell ref="U24:Z24"/>
    <mergeCell ref="K24:O24"/>
    <mergeCell ref="B23:I23"/>
    <mergeCell ref="P23:T23"/>
    <mergeCell ref="AA23:AG23"/>
    <mergeCell ref="AH23:AL23"/>
    <mergeCell ref="U23:Z23"/>
    <mergeCell ref="K23:O23"/>
    <mergeCell ref="B22:I22"/>
    <mergeCell ref="P22:T22"/>
    <mergeCell ref="AA22:AG22"/>
    <mergeCell ref="AH22:AL22"/>
    <mergeCell ref="U22:Z22"/>
    <mergeCell ref="K22:O22"/>
    <mergeCell ref="B21:I21"/>
    <mergeCell ref="P21:T21"/>
    <mergeCell ref="AA21:AG21"/>
    <mergeCell ref="AH21:AL21"/>
    <mergeCell ref="U21:Z21"/>
    <mergeCell ref="K21:O21"/>
    <mergeCell ref="B20:I20"/>
    <mergeCell ref="P20:T20"/>
    <mergeCell ref="AA20:AG20"/>
    <mergeCell ref="AH20:AL20"/>
    <mergeCell ref="U20:Z20"/>
    <mergeCell ref="K20:O20"/>
    <mergeCell ref="B19:I19"/>
    <mergeCell ref="P19:T19"/>
    <mergeCell ref="AA19:AG19"/>
    <mergeCell ref="AH19:AL19"/>
    <mergeCell ref="U19:Z19"/>
    <mergeCell ref="K19:O19"/>
    <mergeCell ref="B18:I18"/>
    <mergeCell ref="P18:T18"/>
    <mergeCell ref="AA18:AG18"/>
    <mergeCell ref="AH18:AL18"/>
    <mergeCell ref="U18:Z18"/>
    <mergeCell ref="K18:O18"/>
    <mergeCell ref="B17:I17"/>
    <mergeCell ref="P17:T17"/>
    <mergeCell ref="AA17:AG17"/>
    <mergeCell ref="AH17:AL17"/>
    <mergeCell ref="U17:Z17"/>
    <mergeCell ref="K17:O17"/>
    <mergeCell ref="B16:I16"/>
    <mergeCell ref="P16:T16"/>
    <mergeCell ref="AA16:AG16"/>
    <mergeCell ref="AH16:AL16"/>
    <mergeCell ref="U16:Z16"/>
    <mergeCell ref="K16:O16"/>
    <mergeCell ref="B15:I15"/>
    <mergeCell ref="P15:T15"/>
    <mergeCell ref="AA15:AG15"/>
    <mergeCell ref="AH15:AL15"/>
    <mergeCell ref="U15:Z15"/>
    <mergeCell ref="K15:O15"/>
    <mergeCell ref="B14:I14"/>
    <mergeCell ref="P14:T14"/>
    <mergeCell ref="AA14:AG14"/>
    <mergeCell ref="AH14:AL14"/>
    <mergeCell ref="U14:Z14"/>
    <mergeCell ref="K14:O14"/>
    <mergeCell ref="B2:O3"/>
    <mergeCell ref="P10:T10"/>
    <mergeCell ref="AH11:AL11"/>
    <mergeCell ref="AA11:AG11"/>
    <mergeCell ref="P11:T11"/>
    <mergeCell ref="K13:O13"/>
    <mergeCell ref="B11:I11"/>
    <mergeCell ref="B10:I10"/>
    <mergeCell ref="AH10:AL10"/>
    <mergeCell ref="AA10:AG10"/>
    <mergeCell ref="AA7:AD7"/>
    <mergeCell ref="AE7:AL7"/>
    <mergeCell ref="AH12:AL12"/>
    <mergeCell ref="B13:I13"/>
    <mergeCell ref="P13:T13"/>
    <mergeCell ref="AA13:AG13"/>
    <mergeCell ref="AH13:AL13"/>
    <mergeCell ref="U12:Z12"/>
    <mergeCell ref="U13:Z13"/>
    <mergeCell ref="K12:O12"/>
    <mergeCell ref="B12:I12"/>
    <mergeCell ref="P12:T12"/>
    <mergeCell ref="AA12:AG12"/>
  </mergeCells>
  <dataValidations count="2">
    <dataValidation type="list" allowBlank="1" showInputMessage="1" showErrorMessage="1" sqref="AA2:AL3" xr:uid="{12FB51C1-6941-4D9C-B2B5-7EDB83021E32}">
      <formula1>$BA$19:$BA$49</formula1>
    </dataValidation>
    <dataValidation type="list" allowBlank="1" showInputMessage="1" showErrorMessage="1" sqref="AE7:AL7" xr:uid="{C8CD02DF-70D0-44D1-AF35-EC2052E182E5}">
      <formula1>$DL$3:$DL$15</formula1>
    </dataValidation>
  </dataValidations>
  <pageMargins left="0.7" right="0.7" top="0.75" bottom="0.75" header="0.3" footer="0.3"/>
  <pageSetup paperSize="9" scale="79" orientation="portrait" verticalDpi="300" r:id="rId1"/>
  <colBreaks count="1" manualBreakCount="1">
    <brk id="39" max="11"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2C291F-1EC1-4221-B6BC-04328C0657AC}">
  <sheetPr>
    <tabColor rgb="FF207245"/>
  </sheetPr>
  <dimension ref="A1:CQ66"/>
  <sheetViews>
    <sheetView zoomScaleNormal="100" workbookViewId="0"/>
  </sheetViews>
  <sheetFormatPr defaultColWidth="0" defaultRowHeight="15" zeroHeight="1" x14ac:dyDescent="0.25"/>
  <cols>
    <col min="1" max="46" width="2.85546875" style="1" customWidth="1"/>
    <col min="47" max="52" width="2.85546875" style="1" hidden="1" customWidth="1"/>
    <col min="53" max="53" width="21.42578125" style="1" hidden="1" customWidth="1"/>
    <col min="54" max="16384" width="9.140625" style="1" hidden="1"/>
  </cols>
  <sheetData>
    <row r="1" spans="1:62" x14ac:dyDescent="0.25">
      <c r="A1" s="32"/>
      <c r="B1" s="32"/>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c r="AG1" s="32"/>
      <c r="AH1" s="32"/>
      <c r="AI1" s="32"/>
      <c r="AJ1" s="32"/>
      <c r="AK1" s="32"/>
      <c r="AL1" s="32"/>
      <c r="AM1" s="32"/>
      <c r="AN1" s="32"/>
      <c r="AO1" s="32"/>
      <c r="AP1" s="32"/>
      <c r="AQ1" s="32"/>
      <c r="AR1" s="32"/>
      <c r="AS1" s="32"/>
      <c r="AT1" s="32"/>
    </row>
    <row r="2" spans="1:62" ht="15" customHeight="1" x14ac:dyDescent="0.25">
      <c r="A2" s="32"/>
      <c r="B2" s="308" t="s">
        <v>87</v>
      </c>
      <c r="C2" s="309"/>
      <c r="D2" s="309"/>
      <c r="E2" s="309"/>
      <c r="F2" s="309"/>
      <c r="G2" s="309"/>
      <c r="H2" s="309"/>
      <c r="I2" s="309"/>
      <c r="J2" s="309"/>
      <c r="K2" s="309"/>
      <c r="L2" s="309"/>
      <c r="M2" s="309"/>
      <c r="N2" s="309"/>
      <c r="O2" s="309"/>
      <c r="P2" s="309"/>
      <c r="Q2" s="309"/>
      <c r="R2" s="309"/>
      <c r="S2" s="309"/>
      <c r="T2" s="309"/>
      <c r="U2" s="309"/>
      <c r="V2" s="310"/>
      <c r="W2" s="119"/>
      <c r="X2" s="314" t="str">
        <f>IF('Intro &amp; Setup'!$B$21="", "", 'Intro &amp; Setup'!$B$21)</f>
        <v>Your Business</v>
      </c>
      <c r="Y2" s="315"/>
      <c r="Z2" s="315"/>
      <c r="AA2" s="315"/>
      <c r="AB2" s="315"/>
      <c r="AC2" s="315"/>
      <c r="AD2" s="315"/>
      <c r="AE2" s="315"/>
      <c r="AF2" s="315"/>
      <c r="AG2" s="315"/>
      <c r="AH2" s="315"/>
      <c r="AI2" s="315"/>
      <c r="AJ2" s="315"/>
      <c r="AK2" s="315"/>
      <c r="AL2" s="315"/>
      <c r="AM2" s="315"/>
      <c r="AN2" s="315"/>
      <c r="AO2" s="315"/>
      <c r="AP2" s="315"/>
      <c r="AQ2" s="315"/>
      <c r="AR2" s="315"/>
      <c r="AS2" s="316"/>
      <c r="AT2" s="32"/>
    </row>
    <row r="3" spans="1:62" ht="15" customHeight="1" x14ac:dyDescent="0.25">
      <c r="A3" s="32"/>
      <c r="B3" s="311"/>
      <c r="C3" s="312"/>
      <c r="D3" s="312"/>
      <c r="E3" s="312"/>
      <c r="F3" s="312"/>
      <c r="G3" s="312"/>
      <c r="H3" s="312"/>
      <c r="I3" s="312"/>
      <c r="J3" s="312"/>
      <c r="K3" s="312"/>
      <c r="L3" s="312"/>
      <c r="M3" s="312"/>
      <c r="N3" s="312"/>
      <c r="O3" s="312"/>
      <c r="P3" s="312"/>
      <c r="Q3" s="312"/>
      <c r="R3" s="312"/>
      <c r="S3" s="312"/>
      <c r="T3" s="312"/>
      <c r="U3" s="312"/>
      <c r="V3" s="313"/>
      <c r="W3" s="119"/>
      <c r="X3" s="317"/>
      <c r="Y3" s="318"/>
      <c r="Z3" s="318"/>
      <c r="AA3" s="318"/>
      <c r="AB3" s="318"/>
      <c r="AC3" s="318"/>
      <c r="AD3" s="318"/>
      <c r="AE3" s="318"/>
      <c r="AF3" s="318"/>
      <c r="AG3" s="318"/>
      <c r="AH3" s="318"/>
      <c r="AI3" s="318"/>
      <c r="AJ3" s="318"/>
      <c r="AK3" s="318"/>
      <c r="AL3" s="318"/>
      <c r="AM3" s="318"/>
      <c r="AN3" s="318"/>
      <c r="AO3" s="318"/>
      <c r="AP3" s="318"/>
      <c r="AQ3" s="318"/>
      <c r="AR3" s="318"/>
      <c r="AS3" s="319"/>
      <c r="AT3" s="32"/>
    </row>
    <row r="4" spans="1:62" ht="15" customHeight="1" x14ac:dyDescent="0.25">
      <c r="A4" s="32"/>
      <c r="B4" s="307" t="str">
        <f>_xlfn.CONCAT(TEXT('Personnel Details'!$U$4, "dd mmmm yyyy"), " - ", TEXT('Personnel Details'!$U$5, "dd mmmm yyyy"))</f>
        <v>01 January 2020 - 31 December 2020</v>
      </c>
      <c r="C4" s="307"/>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2"/>
      <c r="BD4" s="34" t="s">
        <v>12</v>
      </c>
      <c r="BF4" s="34" t="s">
        <v>91</v>
      </c>
      <c r="BG4" s="34" t="s">
        <v>92</v>
      </c>
      <c r="BI4" s="34" t="s">
        <v>91</v>
      </c>
      <c r="BJ4" s="34" t="s">
        <v>92</v>
      </c>
    </row>
    <row r="5" spans="1:62" ht="15" customHeight="1" x14ac:dyDescent="0.25">
      <c r="A5" s="32"/>
      <c r="B5" s="307"/>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2"/>
      <c r="BA5" s="6" t="str">
        <f>IF('Personnel Details'!B11="", "", 'Personnel Details'!B11)</f>
        <v>Mike Wilson</v>
      </c>
      <c r="BC5" s="6" t="str">
        <f>IF('Individual Monthly Payments'!BB4="", "", 'Individual Monthly Payments'!BB4)</f>
        <v>Jan 2020</v>
      </c>
      <c r="BD5" s="12">
        <f>SUMIF('Individual Monthly Payments'!$BC$17:$DJ$17, "Sales", 'Individual Monthly Payments'!$BC4:$DJ4)</f>
        <v>4980</v>
      </c>
      <c r="BF5" s="12">
        <f>SUMIF('Individual Monthly Payments'!$BC$17:$DJ$17, "Earned", 'Individual Monthly Payments'!$BC4:$DJ4)</f>
        <v>3984</v>
      </c>
      <c r="BG5" s="12">
        <f>BD5-BF5</f>
        <v>996</v>
      </c>
      <c r="BI5" s="109">
        <f>SUM($BF$5:$BF$16)</f>
        <v>3984</v>
      </c>
      <c r="BJ5" s="109">
        <f>SUM($BG$5:$BG$16)</f>
        <v>996</v>
      </c>
    </row>
    <row r="6" spans="1:62" x14ac:dyDescent="0.25">
      <c r="A6" s="32"/>
      <c r="B6" s="93"/>
      <c r="C6" s="93"/>
      <c r="D6" s="93"/>
      <c r="E6" s="93"/>
      <c r="F6" s="93"/>
      <c r="G6" s="93"/>
      <c r="H6" s="93"/>
      <c r="I6" s="93"/>
      <c r="J6" s="32"/>
      <c r="K6" s="32"/>
      <c r="L6" s="32"/>
      <c r="M6" s="32"/>
      <c r="N6" s="32"/>
      <c r="O6" s="32"/>
      <c r="P6" s="32"/>
      <c r="Q6" s="32"/>
      <c r="R6" s="32"/>
      <c r="S6" s="32"/>
      <c r="T6" s="32"/>
      <c r="U6" s="32"/>
      <c r="V6" s="32"/>
      <c r="W6" s="32"/>
      <c r="X6" s="32"/>
      <c r="Y6" s="32"/>
      <c r="Z6" s="32"/>
      <c r="AA6" s="32"/>
      <c r="AB6" s="32"/>
      <c r="AC6" s="32"/>
      <c r="AD6" s="32"/>
      <c r="AE6" s="32"/>
      <c r="AF6" s="32"/>
      <c r="AG6" s="32"/>
      <c r="AH6" s="32"/>
      <c r="AI6" s="32"/>
      <c r="AJ6" s="32"/>
      <c r="AK6" s="32"/>
      <c r="AL6" s="93"/>
      <c r="AM6" s="93"/>
      <c r="AN6" s="93"/>
      <c r="AO6" s="93"/>
      <c r="AP6" s="93"/>
      <c r="AQ6" s="93"/>
      <c r="AR6" s="93"/>
      <c r="AS6" s="93"/>
      <c r="AT6" s="32"/>
      <c r="BA6" s="7" t="str">
        <f>IF('Personnel Details'!B12="", "", 'Personnel Details'!B12)</f>
        <v>Chris Smith</v>
      </c>
      <c r="BC6" s="7" t="str">
        <f>IF('Individual Monthly Payments'!BB5="", "", 'Individual Monthly Payments'!BB5)</f>
        <v>Feb 2020</v>
      </c>
      <c r="BD6" s="13">
        <f>SUMIF('Individual Monthly Payments'!$BC$17:$DJ$17, "Sales", 'Individual Monthly Payments'!$BC5:$DJ5)</f>
        <v>0</v>
      </c>
      <c r="BF6" s="13">
        <f>SUMIF('Individual Monthly Payments'!$BC$17:$DJ$17, "Earned", 'Individual Monthly Payments'!$BC5:$DJ5)</f>
        <v>0</v>
      </c>
      <c r="BG6" s="13">
        <f t="shared" ref="BG6:BG16" si="0">BD6-BF6</f>
        <v>0</v>
      </c>
    </row>
    <row r="7" spans="1:62" x14ac:dyDescent="0.25">
      <c r="A7" s="32"/>
      <c r="B7" s="32"/>
      <c r="C7" s="32"/>
      <c r="D7" s="32"/>
      <c r="E7" s="32"/>
      <c r="F7" s="32"/>
      <c r="G7" s="32"/>
      <c r="H7" s="32"/>
      <c r="I7" s="32"/>
      <c r="J7" s="32"/>
      <c r="K7" s="32"/>
      <c r="L7" s="32"/>
      <c r="M7" s="32"/>
      <c r="N7" s="32"/>
      <c r="O7" s="32"/>
      <c r="P7" s="32"/>
      <c r="Q7" s="32"/>
      <c r="R7" s="32"/>
      <c r="S7" s="32"/>
      <c r="T7" s="32"/>
      <c r="U7" s="32"/>
      <c r="V7" s="32"/>
      <c r="W7" s="32"/>
      <c r="X7" s="32"/>
      <c r="Y7" s="32"/>
      <c r="Z7" s="32"/>
      <c r="AA7" s="32"/>
      <c r="AB7" s="32"/>
      <c r="AC7" s="32"/>
      <c r="AD7" s="32"/>
      <c r="AE7" s="32"/>
      <c r="AF7" s="32"/>
      <c r="AG7" s="32"/>
      <c r="AH7" s="32"/>
      <c r="AI7" s="32"/>
      <c r="AJ7" s="32"/>
      <c r="AK7" s="32"/>
      <c r="AL7" s="32"/>
      <c r="AM7" s="32"/>
      <c r="AN7" s="32"/>
      <c r="AO7" s="32"/>
      <c r="AP7" s="32"/>
      <c r="AQ7" s="32"/>
      <c r="AR7" s="32"/>
      <c r="AS7" s="32"/>
      <c r="AT7" s="32"/>
      <c r="BA7" s="7" t="str">
        <f>IF('Personnel Details'!B13="", "", 'Personnel Details'!B13)</f>
        <v>Kim Jones</v>
      </c>
      <c r="BC7" s="7" t="str">
        <f>IF('Individual Monthly Payments'!BB6="", "", 'Individual Monthly Payments'!BB6)</f>
        <v>Mar 2020</v>
      </c>
      <c r="BD7" s="13">
        <f>SUMIF('Individual Monthly Payments'!$BC$17:$DJ$17, "Sales", 'Individual Monthly Payments'!$BC6:$DJ6)</f>
        <v>0</v>
      </c>
      <c r="BF7" s="13">
        <f>SUMIF('Individual Monthly Payments'!$BC$17:$DJ$17, "Earned", 'Individual Monthly Payments'!$BC6:$DJ6)</f>
        <v>0</v>
      </c>
      <c r="BG7" s="13">
        <f t="shared" si="0"/>
        <v>0</v>
      </c>
    </row>
    <row r="8" spans="1:62" x14ac:dyDescent="0.25">
      <c r="A8" s="32"/>
      <c r="B8" s="32"/>
      <c r="C8" s="32"/>
      <c r="D8" s="32"/>
      <c r="E8" s="32"/>
      <c r="F8" s="32"/>
      <c r="G8" s="32"/>
      <c r="H8" s="32"/>
      <c r="I8" s="32"/>
      <c r="J8" s="32"/>
      <c r="K8" s="32"/>
      <c r="L8" s="32"/>
      <c r="M8" s="32"/>
      <c r="N8" s="32"/>
      <c r="O8" s="32"/>
      <c r="P8" s="32"/>
      <c r="Q8" s="32"/>
      <c r="R8" s="32"/>
      <c r="S8" s="32"/>
      <c r="T8" s="32"/>
      <c r="U8" s="32"/>
      <c r="V8" s="32"/>
      <c r="W8" s="32"/>
      <c r="X8" s="32"/>
      <c r="Y8" s="32"/>
      <c r="Z8" s="32"/>
      <c r="AA8" s="32"/>
      <c r="AB8" s="32"/>
      <c r="AC8" s="32"/>
      <c r="AD8" s="32"/>
      <c r="AE8" s="32"/>
      <c r="AF8" s="32"/>
      <c r="AG8" s="32"/>
      <c r="AH8" s="32"/>
      <c r="AI8" s="32"/>
      <c r="AJ8" s="32"/>
      <c r="AK8" s="32"/>
      <c r="AL8" s="32"/>
      <c r="AM8" s="32"/>
      <c r="AN8" s="32"/>
      <c r="AO8" s="32"/>
      <c r="AP8" s="32"/>
      <c r="AQ8" s="32"/>
      <c r="AR8" s="32"/>
      <c r="AS8" s="32"/>
      <c r="AT8" s="32"/>
      <c r="BA8" s="7" t="str">
        <f>IF('Personnel Details'!B14="", "", 'Personnel Details'!B14)</f>
        <v>Sarah Blake</v>
      </c>
      <c r="BC8" s="7" t="str">
        <f>IF('Individual Monthly Payments'!BB7="", "", 'Individual Monthly Payments'!BB7)</f>
        <v>Apr 2020</v>
      </c>
      <c r="BD8" s="13">
        <f>SUMIF('Individual Monthly Payments'!$BC$17:$DJ$17, "Sales", 'Individual Monthly Payments'!$BC7:$DJ7)</f>
        <v>0</v>
      </c>
      <c r="BF8" s="13">
        <f>SUMIF('Individual Monthly Payments'!$BC$17:$DJ$17, "Earned", 'Individual Monthly Payments'!$BC7:$DJ7)</f>
        <v>0</v>
      </c>
      <c r="BG8" s="13">
        <f t="shared" si="0"/>
        <v>0</v>
      </c>
    </row>
    <row r="9" spans="1:62" x14ac:dyDescent="0.25">
      <c r="A9" s="32"/>
      <c r="B9" s="32"/>
      <c r="C9" s="32"/>
      <c r="D9" s="32"/>
      <c r="E9" s="32"/>
      <c r="F9" s="32"/>
      <c r="G9" s="32"/>
      <c r="H9" s="32"/>
      <c r="I9" s="32"/>
      <c r="J9" s="32"/>
      <c r="K9" s="32"/>
      <c r="L9" s="32"/>
      <c r="M9" s="32"/>
      <c r="N9" s="32"/>
      <c r="O9" s="32"/>
      <c r="P9" s="32"/>
      <c r="Q9" s="32"/>
      <c r="R9" s="32"/>
      <c r="S9" s="32"/>
      <c r="T9" s="32"/>
      <c r="U9" s="32"/>
      <c r="V9" s="32"/>
      <c r="W9" s="32"/>
      <c r="X9" s="32"/>
      <c r="Y9" s="32"/>
      <c r="Z9" s="32"/>
      <c r="AA9" s="32"/>
      <c r="AB9" s="32"/>
      <c r="AC9" s="32"/>
      <c r="AD9" s="32"/>
      <c r="AE9" s="32"/>
      <c r="AF9" s="32"/>
      <c r="AG9" s="32"/>
      <c r="AH9" s="32"/>
      <c r="AI9" s="32"/>
      <c r="AJ9" s="32"/>
      <c r="AK9" s="32"/>
      <c r="AL9" s="32"/>
      <c r="AM9" s="32"/>
      <c r="AN9" s="32"/>
      <c r="AO9" s="32"/>
      <c r="AP9" s="32"/>
      <c r="AQ9" s="32"/>
      <c r="AR9" s="32"/>
      <c r="AS9" s="32"/>
      <c r="AT9" s="32"/>
      <c r="BA9" s="7" t="str">
        <f>IF('Personnel Details'!B15="", "", 'Personnel Details'!B15)</f>
        <v/>
      </c>
      <c r="BC9" s="7" t="str">
        <f>IF('Individual Monthly Payments'!BB8="", "", 'Individual Monthly Payments'!BB8)</f>
        <v>May 2020</v>
      </c>
      <c r="BD9" s="13">
        <f>SUMIF('Individual Monthly Payments'!$BC$17:$DJ$17, "Sales", 'Individual Monthly Payments'!$BC8:$DJ8)</f>
        <v>0</v>
      </c>
      <c r="BF9" s="13">
        <f>SUMIF('Individual Monthly Payments'!$BC$17:$DJ$17, "Earned", 'Individual Monthly Payments'!$BC8:$DJ8)</f>
        <v>0</v>
      </c>
      <c r="BG9" s="13">
        <f t="shared" si="0"/>
        <v>0</v>
      </c>
    </row>
    <row r="10" spans="1:62" x14ac:dyDescent="0.25">
      <c r="A10" s="32"/>
      <c r="B10" s="32"/>
      <c r="C10" s="32"/>
      <c r="D10" s="32"/>
      <c r="E10" s="32"/>
      <c r="F10" s="32"/>
      <c r="G10" s="32"/>
      <c r="H10" s="32"/>
      <c r="I10" s="32"/>
      <c r="J10" s="32"/>
      <c r="K10" s="32"/>
      <c r="L10" s="32"/>
      <c r="M10" s="32"/>
      <c r="N10" s="32"/>
      <c r="O10" s="32"/>
      <c r="P10" s="32"/>
      <c r="Q10" s="32"/>
      <c r="R10" s="32"/>
      <c r="S10" s="32"/>
      <c r="T10" s="32"/>
      <c r="U10" s="32"/>
      <c r="V10" s="32"/>
      <c r="W10" s="32"/>
      <c r="X10" s="32"/>
      <c r="Y10" s="32"/>
      <c r="Z10" s="32"/>
      <c r="AA10" s="32"/>
      <c r="AB10" s="32"/>
      <c r="AC10" s="32"/>
      <c r="AD10" s="32"/>
      <c r="AE10" s="32"/>
      <c r="AF10" s="32"/>
      <c r="AG10" s="32"/>
      <c r="AH10" s="32"/>
      <c r="AI10" s="32"/>
      <c r="AJ10" s="32"/>
      <c r="AK10" s="32"/>
      <c r="AL10" s="32"/>
      <c r="AM10" s="32"/>
      <c r="AN10" s="32"/>
      <c r="AO10" s="32"/>
      <c r="AP10" s="32"/>
      <c r="AQ10" s="32"/>
      <c r="AR10" s="32"/>
      <c r="AS10" s="32"/>
      <c r="AT10" s="32"/>
      <c r="BA10" s="7" t="str">
        <f>IF('Personnel Details'!B16="", "", 'Personnel Details'!B16)</f>
        <v/>
      </c>
      <c r="BC10" s="7" t="str">
        <f>IF('Individual Monthly Payments'!BB9="", "", 'Individual Monthly Payments'!BB9)</f>
        <v>Jun 2020</v>
      </c>
      <c r="BD10" s="13">
        <f>SUMIF('Individual Monthly Payments'!$BC$17:$DJ$17, "Sales", 'Individual Monthly Payments'!$BC9:$DJ9)</f>
        <v>0</v>
      </c>
      <c r="BF10" s="13">
        <f>SUMIF('Individual Monthly Payments'!$BC$17:$DJ$17, "Earned", 'Individual Monthly Payments'!$BC9:$DJ9)</f>
        <v>0</v>
      </c>
      <c r="BG10" s="13">
        <f t="shared" si="0"/>
        <v>0</v>
      </c>
    </row>
    <row r="11" spans="1:62" x14ac:dyDescent="0.25">
      <c r="A11" s="32"/>
      <c r="B11" s="32"/>
      <c r="C11" s="32"/>
      <c r="D11" s="32"/>
      <c r="E11" s="32"/>
      <c r="F11" s="32"/>
      <c r="G11" s="32"/>
      <c r="H11" s="32"/>
      <c r="I11" s="32"/>
      <c r="J11" s="32"/>
      <c r="K11" s="32"/>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32"/>
      <c r="AT11" s="32"/>
      <c r="BA11" s="7" t="str">
        <f>IF('Personnel Details'!B17="", "", 'Personnel Details'!B17)</f>
        <v/>
      </c>
      <c r="BC11" s="7" t="str">
        <f>IF('Individual Monthly Payments'!BB10="", "", 'Individual Monthly Payments'!BB10)</f>
        <v>Jul 2020</v>
      </c>
      <c r="BD11" s="13">
        <f>SUMIF('Individual Monthly Payments'!$BC$17:$DJ$17, "Sales", 'Individual Monthly Payments'!$BC10:$DJ10)</f>
        <v>0</v>
      </c>
      <c r="BF11" s="13">
        <f>SUMIF('Individual Monthly Payments'!$BC$17:$DJ$17, "Earned", 'Individual Monthly Payments'!$BC10:$DJ10)</f>
        <v>0</v>
      </c>
      <c r="BG11" s="13">
        <f t="shared" si="0"/>
        <v>0</v>
      </c>
    </row>
    <row r="12" spans="1:62" x14ac:dyDescent="0.25">
      <c r="A12" s="32"/>
      <c r="B12" s="32"/>
      <c r="C12" s="32"/>
      <c r="D12" s="32"/>
      <c r="E12" s="32"/>
      <c r="F12" s="32"/>
      <c r="G12" s="32"/>
      <c r="H12" s="32"/>
      <c r="I12" s="32"/>
      <c r="J12" s="32"/>
      <c r="K12" s="32"/>
      <c r="L12" s="32"/>
      <c r="M12" s="32"/>
      <c r="N12" s="32"/>
      <c r="O12" s="32"/>
      <c r="P12" s="32"/>
      <c r="Q12" s="32"/>
      <c r="R12" s="32"/>
      <c r="S12" s="32"/>
      <c r="T12" s="32"/>
      <c r="U12" s="32"/>
      <c r="V12" s="32"/>
      <c r="W12" s="32"/>
      <c r="X12" s="32"/>
      <c r="Y12" s="32"/>
      <c r="Z12" s="32"/>
      <c r="AA12" s="32"/>
      <c r="AB12" s="32"/>
      <c r="AC12" s="32"/>
      <c r="AD12" s="32"/>
      <c r="AE12" s="32"/>
      <c r="AF12" s="32"/>
      <c r="AG12" s="32"/>
      <c r="AH12" s="32"/>
      <c r="AI12" s="32"/>
      <c r="AJ12" s="32"/>
      <c r="AK12" s="32"/>
      <c r="AL12" s="32"/>
      <c r="AM12" s="32"/>
      <c r="AN12" s="32"/>
      <c r="AO12" s="32"/>
      <c r="AP12" s="32"/>
      <c r="AQ12" s="32"/>
      <c r="AR12" s="32"/>
      <c r="AS12" s="32"/>
      <c r="AT12" s="32"/>
      <c r="BA12" s="7" t="str">
        <f>IF('Personnel Details'!B18="", "", 'Personnel Details'!B18)</f>
        <v/>
      </c>
      <c r="BC12" s="7" t="str">
        <f>IF('Individual Monthly Payments'!BB11="", "", 'Individual Monthly Payments'!BB11)</f>
        <v>Aug 2020</v>
      </c>
      <c r="BD12" s="13">
        <f>SUMIF('Individual Monthly Payments'!$BC$17:$DJ$17, "Sales", 'Individual Monthly Payments'!$BC11:$DJ11)</f>
        <v>0</v>
      </c>
      <c r="BF12" s="13">
        <f>SUMIF('Individual Monthly Payments'!$BC$17:$DJ$17, "Earned", 'Individual Monthly Payments'!$BC11:$DJ11)</f>
        <v>0</v>
      </c>
      <c r="BG12" s="13">
        <f t="shared" si="0"/>
        <v>0</v>
      </c>
    </row>
    <row r="13" spans="1:62" x14ac:dyDescent="0.25">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32"/>
      <c r="AT13" s="32"/>
      <c r="BA13" s="7" t="str">
        <f>IF('Personnel Details'!B19="", "", 'Personnel Details'!B19)</f>
        <v/>
      </c>
      <c r="BC13" s="7" t="str">
        <f>IF('Individual Monthly Payments'!BB12="", "", 'Individual Monthly Payments'!BB12)</f>
        <v>Sep 2020</v>
      </c>
      <c r="BD13" s="13">
        <f>SUMIF('Individual Monthly Payments'!$BC$17:$DJ$17, "Sales", 'Individual Monthly Payments'!$BC12:$DJ12)</f>
        <v>0</v>
      </c>
      <c r="BF13" s="13">
        <f>SUMIF('Individual Monthly Payments'!$BC$17:$DJ$17, "Earned", 'Individual Monthly Payments'!$BC12:$DJ12)</f>
        <v>0</v>
      </c>
      <c r="BG13" s="13">
        <f t="shared" si="0"/>
        <v>0</v>
      </c>
    </row>
    <row r="14" spans="1:62" x14ac:dyDescent="0.25">
      <c r="A14" s="32"/>
      <c r="B14" s="32"/>
      <c r="C14" s="32"/>
      <c r="D14" s="32"/>
      <c r="E14" s="32"/>
      <c r="F14" s="32"/>
      <c r="G14" s="32"/>
      <c r="H14" s="32"/>
      <c r="I14" s="32"/>
      <c r="J14" s="32"/>
      <c r="K14" s="32"/>
      <c r="L14" s="32"/>
      <c r="M14" s="32"/>
      <c r="N14" s="32"/>
      <c r="O14" s="32"/>
      <c r="P14" s="32"/>
      <c r="Q14" s="32"/>
      <c r="R14" s="32"/>
      <c r="S14" s="32"/>
      <c r="T14" s="32"/>
      <c r="U14" s="32"/>
      <c r="V14" s="32"/>
      <c r="W14" s="32"/>
      <c r="X14" s="32"/>
      <c r="Y14" s="32"/>
      <c r="Z14" s="32"/>
      <c r="AA14" s="32"/>
      <c r="AB14" s="32"/>
      <c r="AC14" s="32"/>
      <c r="AD14" s="32"/>
      <c r="AE14" s="32"/>
      <c r="AF14" s="32"/>
      <c r="AG14" s="32"/>
      <c r="AH14" s="32"/>
      <c r="AI14" s="32"/>
      <c r="AJ14" s="32"/>
      <c r="AK14" s="32"/>
      <c r="AL14" s="32"/>
      <c r="AM14" s="32"/>
      <c r="AN14" s="32"/>
      <c r="AO14" s="32"/>
      <c r="AP14" s="32"/>
      <c r="AQ14" s="32"/>
      <c r="AR14" s="32"/>
      <c r="AS14" s="32"/>
      <c r="AT14" s="32"/>
      <c r="BA14" s="7" t="str">
        <f>IF('Personnel Details'!B20="", "", 'Personnel Details'!B20)</f>
        <v/>
      </c>
      <c r="BC14" s="7" t="str">
        <f>IF('Individual Monthly Payments'!BB13="", "", 'Individual Monthly Payments'!BB13)</f>
        <v>Oct 2020</v>
      </c>
      <c r="BD14" s="13">
        <f>SUMIF('Individual Monthly Payments'!$BC$17:$DJ$17, "Sales", 'Individual Monthly Payments'!$BC13:$DJ13)</f>
        <v>0</v>
      </c>
      <c r="BF14" s="13">
        <f>SUMIF('Individual Monthly Payments'!$BC$17:$DJ$17, "Earned", 'Individual Monthly Payments'!$BC13:$DJ13)</f>
        <v>0</v>
      </c>
      <c r="BG14" s="13">
        <f t="shared" si="0"/>
        <v>0</v>
      </c>
    </row>
    <row r="15" spans="1:62" x14ac:dyDescent="0.25">
      <c r="A15" s="32"/>
      <c r="B15" s="32"/>
      <c r="C15" s="32"/>
      <c r="D15" s="32"/>
      <c r="E15" s="32"/>
      <c r="F15" s="32"/>
      <c r="G15" s="32"/>
      <c r="H15" s="32"/>
      <c r="I15" s="32"/>
      <c r="J15" s="32"/>
      <c r="K15" s="32"/>
      <c r="L15" s="32"/>
      <c r="M15" s="32"/>
      <c r="N15" s="32"/>
      <c r="O15" s="32"/>
      <c r="P15" s="32"/>
      <c r="Q15" s="32"/>
      <c r="R15" s="32"/>
      <c r="S15" s="32"/>
      <c r="T15" s="32"/>
      <c r="U15" s="32"/>
      <c r="V15" s="32"/>
      <c r="W15" s="32"/>
      <c r="X15" s="32"/>
      <c r="Y15" s="32"/>
      <c r="Z15" s="32"/>
      <c r="AA15" s="32"/>
      <c r="AB15" s="32"/>
      <c r="AC15" s="32"/>
      <c r="AD15" s="32"/>
      <c r="AE15" s="32"/>
      <c r="AF15" s="32"/>
      <c r="AG15" s="32"/>
      <c r="AH15" s="32"/>
      <c r="AI15" s="32"/>
      <c r="AJ15" s="32"/>
      <c r="AK15" s="32"/>
      <c r="AL15" s="32"/>
      <c r="AM15" s="32"/>
      <c r="AN15" s="32"/>
      <c r="AO15" s="32"/>
      <c r="AP15" s="32"/>
      <c r="AQ15" s="32"/>
      <c r="AR15" s="32"/>
      <c r="AS15" s="32"/>
      <c r="AT15" s="32"/>
      <c r="BA15" s="7" t="str">
        <f>IF('Personnel Details'!B21="", "", 'Personnel Details'!B21)</f>
        <v/>
      </c>
      <c r="BC15" s="7" t="str">
        <f>IF('Individual Monthly Payments'!BB14="", "", 'Individual Monthly Payments'!BB14)</f>
        <v>Nov 2020</v>
      </c>
      <c r="BD15" s="13">
        <f>SUMIF('Individual Monthly Payments'!$BC$17:$DJ$17, "Sales", 'Individual Monthly Payments'!$BC14:$DJ14)</f>
        <v>0</v>
      </c>
      <c r="BF15" s="13">
        <f>SUMIF('Individual Monthly Payments'!$BC$17:$DJ$17, "Earned", 'Individual Monthly Payments'!$BC14:$DJ14)</f>
        <v>0</v>
      </c>
      <c r="BG15" s="13">
        <f t="shared" si="0"/>
        <v>0</v>
      </c>
    </row>
    <row r="16" spans="1:62" x14ac:dyDescent="0.25">
      <c r="A16" s="32"/>
      <c r="B16" s="32"/>
      <c r="C16" s="32"/>
      <c r="D16" s="32"/>
      <c r="E16" s="32"/>
      <c r="F16" s="32"/>
      <c r="G16" s="32"/>
      <c r="H16" s="32"/>
      <c r="I16" s="32"/>
      <c r="J16" s="32"/>
      <c r="K16" s="32"/>
      <c r="L16" s="32"/>
      <c r="M16" s="32"/>
      <c r="N16" s="32"/>
      <c r="O16" s="32"/>
      <c r="P16" s="32"/>
      <c r="Q16" s="32"/>
      <c r="R16" s="32"/>
      <c r="S16" s="32"/>
      <c r="T16" s="32"/>
      <c r="U16" s="32"/>
      <c r="V16" s="32"/>
      <c r="W16" s="32"/>
      <c r="X16" s="32"/>
      <c r="Y16" s="32"/>
      <c r="Z16" s="32"/>
      <c r="AA16" s="32"/>
      <c r="AB16" s="32"/>
      <c r="AC16" s="32"/>
      <c r="AD16" s="32"/>
      <c r="AE16" s="32"/>
      <c r="AF16" s="32"/>
      <c r="AG16" s="32"/>
      <c r="AH16" s="32"/>
      <c r="AI16" s="32"/>
      <c r="AJ16" s="32"/>
      <c r="AK16" s="32"/>
      <c r="AL16" s="32"/>
      <c r="AM16" s="32"/>
      <c r="AN16" s="32"/>
      <c r="AO16" s="32"/>
      <c r="AP16" s="32"/>
      <c r="AQ16" s="32"/>
      <c r="AR16" s="32"/>
      <c r="AS16" s="32"/>
      <c r="AT16" s="32"/>
      <c r="BA16" s="7" t="str">
        <f>IF('Personnel Details'!B22="", "", 'Personnel Details'!B22)</f>
        <v/>
      </c>
      <c r="BC16" s="8" t="str">
        <f>IF('Individual Monthly Payments'!BB15="", "", 'Individual Monthly Payments'!BB15)</f>
        <v>Dec 2020</v>
      </c>
      <c r="BD16" s="14">
        <f>SUMIF('Individual Monthly Payments'!$BC$17:$DJ$17, "Sales", 'Individual Monthly Payments'!$BC15:$DJ15)</f>
        <v>0</v>
      </c>
      <c r="BF16" s="14">
        <f>SUMIF('Individual Monthly Payments'!$BC$17:$DJ$17, "Earned", 'Individual Monthly Payments'!$BC15:$DJ15)</f>
        <v>0</v>
      </c>
      <c r="BG16" s="14">
        <f t="shared" si="0"/>
        <v>0</v>
      </c>
    </row>
    <row r="17" spans="1:95" x14ac:dyDescent="0.25">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32"/>
      <c r="AT17" s="32"/>
      <c r="BA17" s="7" t="str">
        <f>IF('Personnel Details'!B23="", "", 'Personnel Details'!B23)</f>
        <v/>
      </c>
    </row>
    <row r="18" spans="1:95" x14ac:dyDescent="0.25">
      <c r="A18" s="32"/>
      <c r="B18" s="32"/>
      <c r="C18" s="32"/>
      <c r="D18" s="32"/>
      <c r="E18" s="32"/>
      <c r="F18" s="32"/>
      <c r="G18" s="32"/>
      <c r="H18" s="32"/>
      <c r="I18" s="32"/>
      <c r="J18" s="32"/>
      <c r="K18" s="32"/>
      <c r="L18" s="32"/>
      <c r="M18" s="32"/>
      <c r="N18" s="32"/>
      <c r="O18" s="32"/>
      <c r="P18" s="32"/>
      <c r="Q18" s="32"/>
      <c r="R18" s="32"/>
      <c r="S18" s="32"/>
      <c r="T18" s="32"/>
      <c r="U18" s="32"/>
      <c r="V18" s="32"/>
      <c r="W18" s="32"/>
      <c r="X18" s="32"/>
      <c r="Y18" s="32"/>
      <c r="Z18" s="32"/>
      <c r="AA18" s="32"/>
      <c r="AB18" s="32"/>
      <c r="AC18" s="32"/>
      <c r="AD18" s="32"/>
      <c r="AE18" s="32"/>
      <c r="AF18" s="32"/>
      <c r="AG18" s="32"/>
      <c r="AH18" s="32"/>
      <c r="AI18" s="32"/>
      <c r="AJ18" s="32"/>
      <c r="AK18" s="32"/>
      <c r="AL18" s="32"/>
      <c r="AM18" s="32"/>
      <c r="AN18" s="32"/>
      <c r="AO18" s="32"/>
      <c r="AP18" s="32"/>
      <c r="AQ18" s="32"/>
      <c r="AR18" s="32"/>
      <c r="AS18" s="32"/>
      <c r="AT18" s="32"/>
      <c r="BA18" s="7" t="str">
        <f>IF('Personnel Details'!B24="", "", 'Personnel Details'!B24)</f>
        <v/>
      </c>
      <c r="BC18" s="2" t="s">
        <v>52</v>
      </c>
      <c r="BD18" s="90" t="str">
        <f>IF('Personnel Details'!$B$11="", "", 'Personnel Details'!$B$11)</f>
        <v>Mike Wilson</v>
      </c>
      <c r="BE18" s="91" t="str">
        <f>IF('Personnel Details'!$B$12="", "", 'Personnel Details'!$B$12)</f>
        <v>Chris Smith</v>
      </c>
      <c r="BF18" s="91" t="str">
        <f>IF('Personnel Details'!$B$13="", "", 'Personnel Details'!$B$13)</f>
        <v>Kim Jones</v>
      </c>
      <c r="BG18" s="91" t="str">
        <f>IF('Personnel Details'!$B$14="", "", 'Personnel Details'!$B$14)</f>
        <v>Sarah Blake</v>
      </c>
      <c r="BH18" s="91" t="str">
        <f>IF('Personnel Details'!$B$15="", "", 'Personnel Details'!$B$15)</f>
        <v/>
      </c>
      <c r="BI18" s="91" t="str">
        <f>IF('Personnel Details'!$B$16="", "", 'Personnel Details'!$B$16)</f>
        <v/>
      </c>
      <c r="BJ18" s="91" t="str">
        <f>IF('Personnel Details'!$B$17="", "", 'Personnel Details'!$B$17)</f>
        <v/>
      </c>
      <c r="BK18" s="91" t="str">
        <f>IF('Personnel Details'!$B$18="", "", 'Personnel Details'!$B$18)</f>
        <v/>
      </c>
      <c r="BL18" s="91" t="str">
        <f>IF('Personnel Details'!$B$19="", "", 'Personnel Details'!$B$19)</f>
        <v/>
      </c>
      <c r="BM18" s="91" t="str">
        <f>IF('Personnel Details'!$B$20="", "", 'Personnel Details'!$B$20)</f>
        <v/>
      </c>
      <c r="BN18" s="91" t="str">
        <f>IF('Personnel Details'!$B$21="", "", 'Personnel Details'!$B$21)</f>
        <v/>
      </c>
      <c r="BO18" s="91" t="str">
        <f>IF('Personnel Details'!$B$22="", "", 'Personnel Details'!$B$22)</f>
        <v/>
      </c>
      <c r="BP18" s="91" t="str">
        <f>IF('Personnel Details'!$B$23="", "", 'Personnel Details'!$B$23)</f>
        <v/>
      </c>
      <c r="BQ18" s="91" t="str">
        <f>IF('Personnel Details'!$B$24="", "", 'Personnel Details'!$B$24)</f>
        <v/>
      </c>
      <c r="BR18" s="91" t="str">
        <f>IF('Personnel Details'!$B$25="", "", 'Personnel Details'!$B$25)</f>
        <v/>
      </c>
      <c r="BS18" s="91" t="str">
        <f>IF('Personnel Details'!$B$26="", "", 'Personnel Details'!$B$26)</f>
        <v/>
      </c>
      <c r="BT18" s="91" t="str">
        <f>IF('Personnel Details'!$B$27="", "", 'Personnel Details'!$B$27)</f>
        <v/>
      </c>
      <c r="BU18" s="91" t="str">
        <f>IF('Personnel Details'!$B$28="", "", 'Personnel Details'!$B$28)</f>
        <v/>
      </c>
      <c r="BV18" s="91" t="str">
        <f>IF('Personnel Details'!$B$29="", "", 'Personnel Details'!$B$29)</f>
        <v/>
      </c>
      <c r="BW18" s="91" t="str">
        <f>IF('Personnel Details'!$B$30="", "", 'Personnel Details'!$B$30)</f>
        <v/>
      </c>
      <c r="BX18" s="91" t="str">
        <f>IF('Personnel Details'!$B$31="", "", 'Personnel Details'!$B$31)</f>
        <v/>
      </c>
      <c r="BY18" s="91" t="str">
        <f>IF('Personnel Details'!$B$32="", "", 'Personnel Details'!$B$32)</f>
        <v/>
      </c>
      <c r="BZ18" s="91" t="str">
        <f>IF('Personnel Details'!$B$33="", "", 'Personnel Details'!$B$33)</f>
        <v/>
      </c>
      <c r="CA18" s="91" t="str">
        <f>IF('Personnel Details'!$B$34="", "", 'Personnel Details'!$B$34)</f>
        <v/>
      </c>
      <c r="CB18" s="91" t="str">
        <f>IF('Personnel Details'!$B$35="", "", 'Personnel Details'!$B$35)</f>
        <v/>
      </c>
      <c r="CC18" s="91" t="str">
        <f>IF('Personnel Details'!$B$36="", "", 'Personnel Details'!$B$36)</f>
        <v/>
      </c>
      <c r="CD18" s="91" t="str">
        <f>IF('Personnel Details'!$B$37="", "", 'Personnel Details'!$B$37)</f>
        <v/>
      </c>
      <c r="CE18" s="91" t="str">
        <f>IF('Personnel Details'!$B$38="", "", 'Personnel Details'!$B$38)</f>
        <v/>
      </c>
      <c r="CF18" s="91" t="str">
        <f>IF('Personnel Details'!$B$39="", "", 'Personnel Details'!$B$39)</f>
        <v/>
      </c>
      <c r="CG18" s="92" t="str">
        <f>IF('Personnel Details'!$B$40="", "", 'Personnel Details'!$B$40)</f>
        <v/>
      </c>
    </row>
    <row r="19" spans="1:95" x14ac:dyDescent="0.25">
      <c r="A19" s="32"/>
      <c r="B19" s="32"/>
      <c r="C19" s="32"/>
      <c r="D19" s="32"/>
      <c r="E19" s="32"/>
      <c r="F19" s="32"/>
      <c r="G19" s="32"/>
      <c r="H19" s="32"/>
      <c r="I19" s="32"/>
      <c r="J19" s="32"/>
      <c r="K19" s="32"/>
      <c r="L19" s="32"/>
      <c r="M19" s="32"/>
      <c r="N19" s="32"/>
      <c r="O19" s="32"/>
      <c r="P19" s="32"/>
      <c r="Q19" s="32"/>
      <c r="R19" s="32"/>
      <c r="S19" s="32"/>
      <c r="T19" s="32"/>
      <c r="U19" s="32"/>
      <c r="V19" s="32"/>
      <c r="W19" s="32"/>
      <c r="X19" s="32"/>
      <c r="Y19" s="32"/>
      <c r="Z19" s="32"/>
      <c r="AA19" s="32"/>
      <c r="AB19" s="32"/>
      <c r="AC19" s="32"/>
      <c r="AD19" s="32"/>
      <c r="AE19" s="32"/>
      <c r="AF19" s="32"/>
      <c r="AG19" s="32"/>
      <c r="AH19" s="32"/>
      <c r="AI19" s="32"/>
      <c r="AJ19" s="32"/>
      <c r="AK19" s="32"/>
      <c r="AL19" s="32"/>
      <c r="AM19" s="32"/>
      <c r="AN19" s="32"/>
      <c r="AO19" s="32"/>
      <c r="AP19" s="32"/>
      <c r="AQ19" s="32"/>
      <c r="AR19" s="32"/>
      <c r="AS19" s="32"/>
      <c r="AT19" s="32"/>
      <c r="BA19" s="7" t="str">
        <f>IF('Personnel Details'!B25="", "", 'Personnel Details'!B25)</f>
        <v/>
      </c>
      <c r="BC19" s="6" t="str">
        <f>BC5</f>
        <v>Jan 2020</v>
      </c>
      <c r="BD19" s="94">
        <f>'Individual Monthly Payments'!BC4</f>
        <v>1280</v>
      </c>
      <c r="BE19" s="58">
        <f>'Individual Monthly Payments'!BE4</f>
        <v>1210</v>
      </c>
      <c r="BF19" s="58">
        <f>'Individual Monthly Payments'!BG4</f>
        <v>1230</v>
      </c>
      <c r="BG19" s="58">
        <f>'Individual Monthly Payments'!BI4</f>
        <v>1260</v>
      </c>
      <c r="BH19" s="58">
        <f>'Individual Monthly Payments'!BK4</f>
        <v>0</v>
      </c>
      <c r="BI19" s="58">
        <f>'Individual Monthly Payments'!BM4</f>
        <v>0</v>
      </c>
      <c r="BJ19" s="58">
        <f>'Individual Monthly Payments'!BO4</f>
        <v>0</v>
      </c>
      <c r="BK19" s="58">
        <f>'Individual Monthly Payments'!BQ4</f>
        <v>0</v>
      </c>
      <c r="BL19" s="58">
        <f>'Individual Monthly Payments'!BS4</f>
        <v>0</v>
      </c>
      <c r="BM19" s="58">
        <f>'Individual Monthly Payments'!BU4</f>
        <v>0</v>
      </c>
      <c r="BN19" s="58">
        <f>'Individual Monthly Payments'!BW4</f>
        <v>0</v>
      </c>
      <c r="BO19" s="58">
        <f>'Individual Monthly Payments'!BY4</f>
        <v>0</v>
      </c>
      <c r="BP19" s="58">
        <f>'Individual Monthly Payments'!CA4</f>
        <v>0</v>
      </c>
      <c r="BQ19" s="58">
        <f>'Individual Monthly Payments'!CC4</f>
        <v>0</v>
      </c>
      <c r="BR19" s="58">
        <f>'Individual Monthly Payments'!CE4</f>
        <v>0</v>
      </c>
      <c r="BS19" s="58">
        <f>'Individual Monthly Payments'!CG4</f>
        <v>0</v>
      </c>
      <c r="BT19" s="58">
        <f>'Individual Monthly Payments'!CI4</f>
        <v>0</v>
      </c>
      <c r="BU19" s="58">
        <f>'Individual Monthly Payments'!CK4</f>
        <v>0</v>
      </c>
      <c r="BV19" s="58">
        <f>'Individual Monthly Payments'!CM4</f>
        <v>0</v>
      </c>
      <c r="BW19" s="58">
        <f>'Individual Monthly Payments'!CO4</f>
        <v>0</v>
      </c>
      <c r="BX19" s="58">
        <f>'Individual Monthly Payments'!CQ4</f>
        <v>0</v>
      </c>
      <c r="BY19" s="58">
        <f>'Individual Monthly Payments'!CS4</f>
        <v>0</v>
      </c>
      <c r="BZ19" s="58">
        <f>'Individual Monthly Payments'!CU4</f>
        <v>0</v>
      </c>
      <c r="CA19" s="58">
        <f>'Individual Monthly Payments'!CW4</f>
        <v>0</v>
      </c>
      <c r="CB19" s="58">
        <f>'Individual Monthly Payments'!CY4</f>
        <v>0</v>
      </c>
      <c r="CC19" s="58">
        <f>'Individual Monthly Payments'!DA4</f>
        <v>0</v>
      </c>
      <c r="CD19" s="58">
        <f>'Individual Monthly Payments'!DC4</f>
        <v>0</v>
      </c>
      <c r="CE19" s="58">
        <f>'Individual Monthly Payments'!DE4</f>
        <v>0</v>
      </c>
      <c r="CF19" s="58">
        <f>'Individual Monthly Payments'!DG4</f>
        <v>0</v>
      </c>
      <c r="CG19" s="101">
        <f>'Individual Monthly Payments'!DI4</f>
        <v>0</v>
      </c>
      <c r="CH19" s="100"/>
      <c r="CI19" s="100"/>
      <c r="CJ19" s="100"/>
      <c r="CK19" s="100"/>
      <c r="CL19" s="100"/>
      <c r="CM19" s="100"/>
      <c r="CN19" s="100"/>
      <c r="CO19" s="100"/>
      <c r="CP19" s="100"/>
      <c r="CQ19" s="100"/>
    </row>
    <row r="20" spans="1:95" x14ac:dyDescent="0.25">
      <c r="A20" s="32"/>
      <c r="B20" s="32"/>
      <c r="C20" s="32"/>
      <c r="D20" s="32"/>
      <c r="E20" s="32"/>
      <c r="F20" s="32"/>
      <c r="G20" s="32"/>
      <c r="H20" s="32"/>
      <c r="I20" s="32"/>
      <c r="J20" s="32"/>
      <c r="K20" s="32"/>
      <c r="L20" s="32"/>
      <c r="M20" s="32"/>
      <c r="N20" s="32"/>
      <c r="O20" s="32"/>
      <c r="P20" s="32"/>
      <c r="Q20" s="32"/>
      <c r="R20" s="32"/>
      <c r="S20" s="32"/>
      <c r="T20" s="32"/>
      <c r="U20" s="32"/>
      <c r="V20" s="32"/>
      <c r="W20" s="32"/>
      <c r="X20" s="32"/>
      <c r="Y20" s="32"/>
      <c r="Z20" s="32"/>
      <c r="AA20" s="32"/>
      <c r="AB20" s="32"/>
      <c r="AC20" s="32"/>
      <c r="AD20" s="32"/>
      <c r="AE20" s="32"/>
      <c r="AF20" s="32"/>
      <c r="AG20" s="32"/>
      <c r="AH20" s="32"/>
      <c r="AI20" s="32"/>
      <c r="AJ20" s="32"/>
      <c r="AK20" s="32"/>
      <c r="AL20" s="32"/>
      <c r="AM20" s="32"/>
      <c r="AN20" s="32"/>
      <c r="AO20" s="32"/>
      <c r="AP20" s="32"/>
      <c r="AQ20" s="32"/>
      <c r="AR20" s="32"/>
      <c r="AS20" s="32"/>
      <c r="AT20" s="32"/>
      <c r="BA20" s="7" t="str">
        <f>IF('Personnel Details'!B26="", "", 'Personnel Details'!B26)</f>
        <v/>
      </c>
      <c r="BC20" s="7" t="str">
        <f t="shared" ref="BC20:BC30" si="1">BC6</f>
        <v>Feb 2020</v>
      </c>
      <c r="BD20" s="96">
        <f>'Individual Monthly Payments'!BC5</f>
        <v>0</v>
      </c>
      <c r="BE20" s="59">
        <f>'Individual Monthly Payments'!BE5</f>
        <v>0</v>
      </c>
      <c r="BF20" s="59">
        <f>'Individual Monthly Payments'!BG5</f>
        <v>0</v>
      </c>
      <c r="BG20" s="59">
        <f>'Individual Monthly Payments'!BI5</f>
        <v>0</v>
      </c>
      <c r="BH20" s="59">
        <f>'Individual Monthly Payments'!BK5</f>
        <v>0</v>
      </c>
      <c r="BI20" s="59">
        <f>'Individual Monthly Payments'!BM5</f>
        <v>0</v>
      </c>
      <c r="BJ20" s="59">
        <f>'Individual Monthly Payments'!BO5</f>
        <v>0</v>
      </c>
      <c r="BK20" s="59">
        <f>'Individual Monthly Payments'!BQ5</f>
        <v>0</v>
      </c>
      <c r="BL20" s="59">
        <f>'Individual Monthly Payments'!BS5</f>
        <v>0</v>
      </c>
      <c r="BM20" s="59">
        <f>'Individual Monthly Payments'!BU5</f>
        <v>0</v>
      </c>
      <c r="BN20" s="59">
        <f>'Individual Monthly Payments'!BW5</f>
        <v>0</v>
      </c>
      <c r="BO20" s="59">
        <f>'Individual Monthly Payments'!BY5</f>
        <v>0</v>
      </c>
      <c r="BP20" s="59">
        <f>'Individual Monthly Payments'!CA5</f>
        <v>0</v>
      </c>
      <c r="BQ20" s="59">
        <f>'Individual Monthly Payments'!CC5</f>
        <v>0</v>
      </c>
      <c r="BR20" s="59">
        <f>'Individual Monthly Payments'!CE5</f>
        <v>0</v>
      </c>
      <c r="BS20" s="59">
        <f>'Individual Monthly Payments'!CG5</f>
        <v>0</v>
      </c>
      <c r="BT20" s="59">
        <f>'Individual Monthly Payments'!CI5</f>
        <v>0</v>
      </c>
      <c r="BU20" s="59">
        <f>'Individual Monthly Payments'!CK5</f>
        <v>0</v>
      </c>
      <c r="BV20" s="59">
        <f>'Individual Monthly Payments'!CM5</f>
        <v>0</v>
      </c>
      <c r="BW20" s="59">
        <f>'Individual Monthly Payments'!CO5</f>
        <v>0</v>
      </c>
      <c r="BX20" s="59">
        <f>'Individual Monthly Payments'!CQ5</f>
        <v>0</v>
      </c>
      <c r="BY20" s="59">
        <f>'Individual Monthly Payments'!CS5</f>
        <v>0</v>
      </c>
      <c r="BZ20" s="59">
        <f>'Individual Monthly Payments'!CU5</f>
        <v>0</v>
      </c>
      <c r="CA20" s="59">
        <f>'Individual Monthly Payments'!CW5</f>
        <v>0</v>
      </c>
      <c r="CB20" s="59">
        <f>'Individual Monthly Payments'!CY5</f>
        <v>0</v>
      </c>
      <c r="CC20" s="59">
        <f>'Individual Monthly Payments'!DA5</f>
        <v>0</v>
      </c>
      <c r="CD20" s="59">
        <f>'Individual Monthly Payments'!DC5</f>
        <v>0</v>
      </c>
      <c r="CE20" s="59">
        <f>'Individual Monthly Payments'!DE5</f>
        <v>0</v>
      </c>
      <c r="CF20" s="59">
        <f>'Individual Monthly Payments'!DG5</f>
        <v>0</v>
      </c>
      <c r="CG20" s="102">
        <f>'Individual Monthly Payments'!DI5</f>
        <v>0</v>
      </c>
      <c r="CH20" s="100"/>
      <c r="CI20" s="100"/>
      <c r="CJ20" s="100"/>
      <c r="CK20" s="100"/>
      <c r="CL20" s="100"/>
      <c r="CM20" s="100"/>
      <c r="CN20" s="100"/>
      <c r="CO20" s="100"/>
      <c r="CP20" s="100"/>
      <c r="CQ20" s="100"/>
    </row>
    <row r="21" spans="1:95" x14ac:dyDescent="0.25">
      <c r="A21" s="32"/>
      <c r="B21" s="32"/>
      <c r="C21" s="32"/>
      <c r="D21" s="32"/>
      <c r="E21" s="32"/>
      <c r="F21" s="32"/>
      <c r="G21" s="32"/>
      <c r="H21" s="32"/>
      <c r="I21" s="32"/>
      <c r="J21" s="32"/>
      <c r="K21" s="32"/>
      <c r="L21" s="32"/>
      <c r="M21" s="32"/>
      <c r="N21" s="32"/>
      <c r="O21" s="32"/>
      <c r="P21" s="32"/>
      <c r="Q21" s="32"/>
      <c r="R21" s="32"/>
      <c r="S21" s="32"/>
      <c r="T21" s="32"/>
      <c r="U21" s="32"/>
      <c r="V21" s="32"/>
      <c r="W21" s="32"/>
      <c r="X21" s="32"/>
      <c r="Y21" s="32"/>
      <c r="Z21" s="32"/>
      <c r="AA21" s="32"/>
      <c r="AB21" s="32"/>
      <c r="AC21" s="32"/>
      <c r="AD21" s="32"/>
      <c r="AE21" s="32"/>
      <c r="AF21" s="32"/>
      <c r="AG21" s="32"/>
      <c r="AH21" s="32"/>
      <c r="AI21" s="32"/>
      <c r="AJ21" s="32"/>
      <c r="AK21" s="32"/>
      <c r="AL21" s="32"/>
      <c r="AM21" s="32"/>
      <c r="AN21" s="32"/>
      <c r="AO21" s="32"/>
      <c r="AP21" s="32"/>
      <c r="AQ21" s="32"/>
      <c r="AR21" s="32"/>
      <c r="AS21" s="32"/>
      <c r="AT21" s="32"/>
      <c r="BA21" s="7" t="str">
        <f>IF('Personnel Details'!B27="", "", 'Personnel Details'!B27)</f>
        <v/>
      </c>
      <c r="BC21" s="7" t="str">
        <f t="shared" si="1"/>
        <v>Mar 2020</v>
      </c>
      <c r="BD21" s="96">
        <f>'Individual Monthly Payments'!BC6</f>
        <v>0</v>
      </c>
      <c r="BE21" s="59">
        <f>'Individual Monthly Payments'!BE6</f>
        <v>0</v>
      </c>
      <c r="BF21" s="59">
        <f>'Individual Monthly Payments'!BG6</f>
        <v>0</v>
      </c>
      <c r="BG21" s="59">
        <f>'Individual Monthly Payments'!BI6</f>
        <v>0</v>
      </c>
      <c r="BH21" s="59">
        <f>'Individual Monthly Payments'!BK6</f>
        <v>0</v>
      </c>
      <c r="BI21" s="59">
        <f>'Individual Monthly Payments'!BM6</f>
        <v>0</v>
      </c>
      <c r="BJ21" s="59">
        <f>'Individual Monthly Payments'!BO6</f>
        <v>0</v>
      </c>
      <c r="BK21" s="59">
        <f>'Individual Monthly Payments'!BQ6</f>
        <v>0</v>
      </c>
      <c r="BL21" s="59">
        <f>'Individual Monthly Payments'!BS6</f>
        <v>0</v>
      </c>
      <c r="BM21" s="59">
        <f>'Individual Monthly Payments'!BU6</f>
        <v>0</v>
      </c>
      <c r="BN21" s="59">
        <f>'Individual Monthly Payments'!BW6</f>
        <v>0</v>
      </c>
      <c r="BO21" s="59">
        <f>'Individual Monthly Payments'!BY6</f>
        <v>0</v>
      </c>
      <c r="BP21" s="59">
        <f>'Individual Monthly Payments'!CA6</f>
        <v>0</v>
      </c>
      <c r="BQ21" s="59">
        <f>'Individual Monthly Payments'!CC6</f>
        <v>0</v>
      </c>
      <c r="BR21" s="59">
        <f>'Individual Monthly Payments'!CE6</f>
        <v>0</v>
      </c>
      <c r="BS21" s="59">
        <f>'Individual Monthly Payments'!CG6</f>
        <v>0</v>
      </c>
      <c r="BT21" s="59">
        <f>'Individual Monthly Payments'!CI6</f>
        <v>0</v>
      </c>
      <c r="BU21" s="59">
        <f>'Individual Monthly Payments'!CK6</f>
        <v>0</v>
      </c>
      <c r="BV21" s="59">
        <f>'Individual Monthly Payments'!CM6</f>
        <v>0</v>
      </c>
      <c r="BW21" s="59">
        <f>'Individual Monthly Payments'!CO6</f>
        <v>0</v>
      </c>
      <c r="BX21" s="59">
        <f>'Individual Monthly Payments'!CQ6</f>
        <v>0</v>
      </c>
      <c r="BY21" s="59">
        <f>'Individual Monthly Payments'!CS6</f>
        <v>0</v>
      </c>
      <c r="BZ21" s="59">
        <f>'Individual Monthly Payments'!CU6</f>
        <v>0</v>
      </c>
      <c r="CA21" s="59">
        <f>'Individual Monthly Payments'!CW6</f>
        <v>0</v>
      </c>
      <c r="CB21" s="59">
        <f>'Individual Monthly Payments'!CY6</f>
        <v>0</v>
      </c>
      <c r="CC21" s="59">
        <f>'Individual Monthly Payments'!DA6</f>
        <v>0</v>
      </c>
      <c r="CD21" s="59">
        <f>'Individual Monthly Payments'!DC6</f>
        <v>0</v>
      </c>
      <c r="CE21" s="59">
        <f>'Individual Monthly Payments'!DE6</f>
        <v>0</v>
      </c>
      <c r="CF21" s="59">
        <f>'Individual Monthly Payments'!DG6</f>
        <v>0</v>
      </c>
      <c r="CG21" s="102">
        <f>'Individual Monthly Payments'!DI6</f>
        <v>0</v>
      </c>
      <c r="CH21" s="100"/>
      <c r="CI21" s="100"/>
      <c r="CJ21" s="100"/>
      <c r="CK21" s="100"/>
      <c r="CL21" s="100"/>
      <c r="CM21" s="100"/>
      <c r="CN21" s="100"/>
      <c r="CO21" s="100"/>
      <c r="CP21" s="100"/>
      <c r="CQ21" s="100"/>
    </row>
    <row r="22" spans="1:95" x14ac:dyDescent="0.25">
      <c r="A22" s="32"/>
      <c r="B22" s="32"/>
      <c r="C22" s="32"/>
      <c r="D22" s="32"/>
      <c r="E22" s="32"/>
      <c r="F22" s="32"/>
      <c r="G22" s="32"/>
      <c r="H22" s="32"/>
      <c r="I22" s="32"/>
      <c r="J22" s="32"/>
      <c r="K22" s="32"/>
      <c r="L22" s="32"/>
      <c r="M22" s="32"/>
      <c r="N22" s="32"/>
      <c r="O22" s="32"/>
      <c r="P22" s="32"/>
      <c r="Q22" s="32"/>
      <c r="R22" s="32"/>
      <c r="S22" s="32"/>
      <c r="T22" s="32"/>
      <c r="U22" s="32"/>
      <c r="V22" s="32"/>
      <c r="W22" s="32"/>
      <c r="X22" s="32"/>
      <c r="Y22" s="32"/>
      <c r="Z22" s="32"/>
      <c r="AA22" s="32"/>
      <c r="AB22" s="32"/>
      <c r="AC22" s="32"/>
      <c r="AD22" s="32"/>
      <c r="AE22" s="32"/>
      <c r="AF22" s="32"/>
      <c r="AG22" s="32"/>
      <c r="AH22" s="32"/>
      <c r="AI22" s="32"/>
      <c r="AJ22" s="32"/>
      <c r="AK22" s="32"/>
      <c r="AL22" s="32"/>
      <c r="AM22" s="32"/>
      <c r="AN22" s="32"/>
      <c r="AO22" s="32"/>
      <c r="AP22" s="32"/>
      <c r="AQ22" s="32"/>
      <c r="AR22" s="32"/>
      <c r="AS22" s="32"/>
      <c r="AT22" s="32"/>
      <c r="BA22" s="7" t="str">
        <f>IF('Personnel Details'!B28="", "", 'Personnel Details'!B28)</f>
        <v/>
      </c>
      <c r="BC22" s="7" t="str">
        <f t="shared" si="1"/>
        <v>Apr 2020</v>
      </c>
      <c r="BD22" s="96">
        <f>'Individual Monthly Payments'!BC7</f>
        <v>0</v>
      </c>
      <c r="BE22" s="59">
        <f>'Individual Monthly Payments'!BE7</f>
        <v>0</v>
      </c>
      <c r="BF22" s="59">
        <f>'Individual Monthly Payments'!BG7</f>
        <v>0</v>
      </c>
      <c r="BG22" s="59">
        <f>'Individual Monthly Payments'!BI7</f>
        <v>0</v>
      </c>
      <c r="BH22" s="59">
        <f>'Individual Monthly Payments'!BK7</f>
        <v>0</v>
      </c>
      <c r="BI22" s="59">
        <f>'Individual Monthly Payments'!BM7</f>
        <v>0</v>
      </c>
      <c r="BJ22" s="59">
        <f>'Individual Monthly Payments'!BO7</f>
        <v>0</v>
      </c>
      <c r="BK22" s="59">
        <f>'Individual Monthly Payments'!BQ7</f>
        <v>0</v>
      </c>
      <c r="BL22" s="59">
        <f>'Individual Monthly Payments'!BS7</f>
        <v>0</v>
      </c>
      <c r="BM22" s="59">
        <f>'Individual Monthly Payments'!BU7</f>
        <v>0</v>
      </c>
      <c r="BN22" s="59">
        <f>'Individual Monthly Payments'!BW7</f>
        <v>0</v>
      </c>
      <c r="BO22" s="59">
        <f>'Individual Monthly Payments'!BY7</f>
        <v>0</v>
      </c>
      <c r="BP22" s="59">
        <f>'Individual Monthly Payments'!CA7</f>
        <v>0</v>
      </c>
      <c r="BQ22" s="59">
        <f>'Individual Monthly Payments'!CC7</f>
        <v>0</v>
      </c>
      <c r="BR22" s="59">
        <f>'Individual Monthly Payments'!CE7</f>
        <v>0</v>
      </c>
      <c r="BS22" s="59">
        <f>'Individual Monthly Payments'!CG7</f>
        <v>0</v>
      </c>
      <c r="BT22" s="59">
        <f>'Individual Monthly Payments'!CI7</f>
        <v>0</v>
      </c>
      <c r="BU22" s="59">
        <f>'Individual Monthly Payments'!CK7</f>
        <v>0</v>
      </c>
      <c r="BV22" s="59">
        <f>'Individual Monthly Payments'!CM7</f>
        <v>0</v>
      </c>
      <c r="BW22" s="59">
        <f>'Individual Monthly Payments'!CO7</f>
        <v>0</v>
      </c>
      <c r="BX22" s="59">
        <f>'Individual Monthly Payments'!CQ7</f>
        <v>0</v>
      </c>
      <c r="BY22" s="59">
        <f>'Individual Monthly Payments'!CS7</f>
        <v>0</v>
      </c>
      <c r="BZ22" s="59">
        <f>'Individual Monthly Payments'!CU7</f>
        <v>0</v>
      </c>
      <c r="CA22" s="59">
        <f>'Individual Monthly Payments'!CW7</f>
        <v>0</v>
      </c>
      <c r="CB22" s="59">
        <f>'Individual Monthly Payments'!CY7</f>
        <v>0</v>
      </c>
      <c r="CC22" s="59">
        <f>'Individual Monthly Payments'!DA7</f>
        <v>0</v>
      </c>
      <c r="CD22" s="59">
        <f>'Individual Monthly Payments'!DC7</f>
        <v>0</v>
      </c>
      <c r="CE22" s="59">
        <f>'Individual Monthly Payments'!DE7</f>
        <v>0</v>
      </c>
      <c r="CF22" s="59">
        <f>'Individual Monthly Payments'!DG7</f>
        <v>0</v>
      </c>
      <c r="CG22" s="102">
        <f>'Individual Monthly Payments'!DI7</f>
        <v>0</v>
      </c>
      <c r="CH22" s="100"/>
      <c r="CI22" s="100"/>
      <c r="CJ22" s="100"/>
      <c r="CK22" s="100"/>
      <c r="CL22" s="100"/>
      <c r="CM22" s="100"/>
      <c r="CN22" s="100"/>
      <c r="CO22" s="100"/>
      <c r="CP22" s="100"/>
      <c r="CQ22" s="100"/>
    </row>
    <row r="23" spans="1:95" x14ac:dyDescent="0.25">
      <c r="A23" s="32"/>
      <c r="B23" s="32"/>
      <c r="C23" s="32"/>
      <c r="D23" s="32"/>
      <c r="E23" s="32"/>
      <c r="F23" s="32"/>
      <c r="G23" s="32"/>
      <c r="H23" s="32"/>
      <c r="I23" s="32"/>
      <c r="J23" s="32"/>
      <c r="K23" s="32"/>
      <c r="L23" s="32"/>
      <c r="M23" s="32"/>
      <c r="N23" s="32"/>
      <c r="O23" s="32"/>
      <c r="P23" s="32"/>
      <c r="Q23" s="32"/>
      <c r="R23" s="32"/>
      <c r="S23" s="32"/>
      <c r="T23" s="32"/>
      <c r="U23" s="32"/>
      <c r="V23" s="32"/>
      <c r="W23" s="32"/>
      <c r="X23" s="32"/>
      <c r="Y23" s="32"/>
      <c r="Z23" s="32"/>
      <c r="AA23" s="32"/>
      <c r="AB23" s="32"/>
      <c r="AC23" s="32"/>
      <c r="AD23" s="32"/>
      <c r="AE23" s="32"/>
      <c r="AF23" s="32"/>
      <c r="AG23" s="32"/>
      <c r="AH23" s="32"/>
      <c r="AI23" s="32"/>
      <c r="AJ23" s="32"/>
      <c r="AK23" s="32"/>
      <c r="AL23" s="32"/>
      <c r="AM23" s="32"/>
      <c r="AN23" s="32"/>
      <c r="AO23" s="32"/>
      <c r="AP23" s="32"/>
      <c r="AQ23" s="32"/>
      <c r="AR23" s="32"/>
      <c r="AS23" s="32"/>
      <c r="AT23" s="32"/>
      <c r="BA23" s="7" t="str">
        <f>IF('Personnel Details'!B29="", "", 'Personnel Details'!B29)</f>
        <v/>
      </c>
      <c r="BC23" s="7" t="str">
        <f t="shared" si="1"/>
        <v>May 2020</v>
      </c>
      <c r="BD23" s="96">
        <f>'Individual Monthly Payments'!BC8</f>
        <v>0</v>
      </c>
      <c r="BE23" s="59">
        <f>'Individual Monthly Payments'!BE8</f>
        <v>0</v>
      </c>
      <c r="BF23" s="59">
        <f>'Individual Monthly Payments'!BG8</f>
        <v>0</v>
      </c>
      <c r="BG23" s="59">
        <f>'Individual Monthly Payments'!BI8</f>
        <v>0</v>
      </c>
      <c r="BH23" s="59">
        <f>'Individual Monthly Payments'!BK8</f>
        <v>0</v>
      </c>
      <c r="BI23" s="59">
        <f>'Individual Monthly Payments'!BM8</f>
        <v>0</v>
      </c>
      <c r="BJ23" s="59">
        <f>'Individual Monthly Payments'!BO8</f>
        <v>0</v>
      </c>
      <c r="BK23" s="59">
        <f>'Individual Monthly Payments'!BQ8</f>
        <v>0</v>
      </c>
      <c r="BL23" s="59">
        <f>'Individual Monthly Payments'!BS8</f>
        <v>0</v>
      </c>
      <c r="BM23" s="59">
        <f>'Individual Monthly Payments'!BU8</f>
        <v>0</v>
      </c>
      <c r="BN23" s="59">
        <f>'Individual Monthly Payments'!BW8</f>
        <v>0</v>
      </c>
      <c r="BO23" s="59">
        <f>'Individual Monthly Payments'!BY8</f>
        <v>0</v>
      </c>
      <c r="BP23" s="59">
        <f>'Individual Monthly Payments'!CA8</f>
        <v>0</v>
      </c>
      <c r="BQ23" s="59">
        <f>'Individual Monthly Payments'!CC8</f>
        <v>0</v>
      </c>
      <c r="BR23" s="59">
        <f>'Individual Monthly Payments'!CE8</f>
        <v>0</v>
      </c>
      <c r="BS23" s="59">
        <f>'Individual Monthly Payments'!CG8</f>
        <v>0</v>
      </c>
      <c r="BT23" s="59">
        <f>'Individual Monthly Payments'!CI8</f>
        <v>0</v>
      </c>
      <c r="BU23" s="59">
        <f>'Individual Monthly Payments'!CK8</f>
        <v>0</v>
      </c>
      <c r="BV23" s="59">
        <f>'Individual Monthly Payments'!CM8</f>
        <v>0</v>
      </c>
      <c r="BW23" s="59">
        <f>'Individual Monthly Payments'!CO8</f>
        <v>0</v>
      </c>
      <c r="BX23" s="59">
        <f>'Individual Monthly Payments'!CQ8</f>
        <v>0</v>
      </c>
      <c r="BY23" s="59">
        <f>'Individual Monthly Payments'!CS8</f>
        <v>0</v>
      </c>
      <c r="BZ23" s="59">
        <f>'Individual Monthly Payments'!CU8</f>
        <v>0</v>
      </c>
      <c r="CA23" s="59">
        <f>'Individual Monthly Payments'!CW8</f>
        <v>0</v>
      </c>
      <c r="CB23" s="59">
        <f>'Individual Monthly Payments'!CY8</f>
        <v>0</v>
      </c>
      <c r="CC23" s="59">
        <f>'Individual Monthly Payments'!DA8</f>
        <v>0</v>
      </c>
      <c r="CD23" s="59">
        <f>'Individual Monthly Payments'!DC8</f>
        <v>0</v>
      </c>
      <c r="CE23" s="59">
        <f>'Individual Monthly Payments'!DE8</f>
        <v>0</v>
      </c>
      <c r="CF23" s="59">
        <f>'Individual Monthly Payments'!DG8</f>
        <v>0</v>
      </c>
      <c r="CG23" s="102">
        <f>'Individual Monthly Payments'!DI8</f>
        <v>0</v>
      </c>
      <c r="CH23" s="100"/>
      <c r="CI23" s="100"/>
      <c r="CJ23" s="100"/>
      <c r="CK23" s="100"/>
      <c r="CL23" s="100"/>
      <c r="CM23" s="100"/>
      <c r="CN23" s="100"/>
      <c r="CO23" s="100"/>
      <c r="CP23" s="100"/>
      <c r="CQ23" s="100"/>
    </row>
    <row r="24" spans="1:95" x14ac:dyDescent="0.25">
      <c r="A24" s="32"/>
      <c r="B24" s="32"/>
      <c r="C24" s="32"/>
      <c r="D24" s="32"/>
      <c r="E24" s="32"/>
      <c r="F24" s="32"/>
      <c r="G24" s="32"/>
      <c r="H24" s="32"/>
      <c r="I24" s="32"/>
      <c r="J24" s="32"/>
      <c r="K24" s="32"/>
      <c r="L24" s="32"/>
      <c r="M24" s="32"/>
      <c r="N24" s="32"/>
      <c r="O24" s="32"/>
      <c r="P24" s="32"/>
      <c r="Q24" s="32"/>
      <c r="R24" s="32"/>
      <c r="S24" s="32"/>
      <c r="T24" s="32"/>
      <c r="U24" s="32"/>
      <c r="V24" s="32"/>
      <c r="W24" s="32"/>
      <c r="X24" s="32"/>
      <c r="Y24" s="32"/>
      <c r="Z24" s="32"/>
      <c r="AA24" s="32"/>
      <c r="AB24" s="32"/>
      <c r="AC24" s="32"/>
      <c r="AD24" s="32"/>
      <c r="AE24" s="32"/>
      <c r="AF24" s="32"/>
      <c r="AG24" s="32"/>
      <c r="AH24" s="32"/>
      <c r="AI24" s="32"/>
      <c r="AJ24" s="32"/>
      <c r="AK24" s="32"/>
      <c r="AL24" s="32"/>
      <c r="AM24" s="32"/>
      <c r="AN24" s="32"/>
      <c r="AO24" s="32"/>
      <c r="AP24" s="32"/>
      <c r="AQ24" s="32"/>
      <c r="AR24" s="32"/>
      <c r="AS24" s="32"/>
      <c r="AT24" s="32"/>
      <c r="BA24" s="7" t="str">
        <f>IF('Personnel Details'!B30="", "", 'Personnel Details'!B30)</f>
        <v/>
      </c>
      <c r="BC24" s="7" t="str">
        <f t="shared" si="1"/>
        <v>Jun 2020</v>
      </c>
      <c r="BD24" s="96">
        <f>'Individual Monthly Payments'!BC9</f>
        <v>0</v>
      </c>
      <c r="BE24" s="59">
        <f>'Individual Monthly Payments'!BE9</f>
        <v>0</v>
      </c>
      <c r="BF24" s="59">
        <f>'Individual Monthly Payments'!BG9</f>
        <v>0</v>
      </c>
      <c r="BG24" s="59">
        <f>'Individual Monthly Payments'!BI9</f>
        <v>0</v>
      </c>
      <c r="BH24" s="59">
        <f>'Individual Monthly Payments'!BK9</f>
        <v>0</v>
      </c>
      <c r="BI24" s="59">
        <f>'Individual Monthly Payments'!BM9</f>
        <v>0</v>
      </c>
      <c r="BJ24" s="59">
        <f>'Individual Monthly Payments'!BO9</f>
        <v>0</v>
      </c>
      <c r="BK24" s="59">
        <f>'Individual Monthly Payments'!BQ9</f>
        <v>0</v>
      </c>
      <c r="BL24" s="59">
        <f>'Individual Monthly Payments'!BS9</f>
        <v>0</v>
      </c>
      <c r="BM24" s="59">
        <f>'Individual Monthly Payments'!BU9</f>
        <v>0</v>
      </c>
      <c r="BN24" s="59">
        <f>'Individual Monthly Payments'!BW9</f>
        <v>0</v>
      </c>
      <c r="BO24" s="59">
        <f>'Individual Monthly Payments'!BY9</f>
        <v>0</v>
      </c>
      <c r="BP24" s="59">
        <f>'Individual Monthly Payments'!CA9</f>
        <v>0</v>
      </c>
      <c r="BQ24" s="59">
        <f>'Individual Monthly Payments'!CC9</f>
        <v>0</v>
      </c>
      <c r="BR24" s="59">
        <f>'Individual Monthly Payments'!CE9</f>
        <v>0</v>
      </c>
      <c r="BS24" s="59">
        <f>'Individual Monthly Payments'!CG9</f>
        <v>0</v>
      </c>
      <c r="BT24" s="59">
        <f>'Individual Monthly Payments'!CI9</f>
        <v>0</v>
      </c>
      <c r="BU24" s="59">
        <f>'Individual Monthly Payments'!CK9</f>
        <v>0</v>
      </c>
      <c r="BV24" s="59">
        <f>'Individual Monthly Payments'!CM9</f>
        <v>0</v>
      </c>
      <c r="BW24" s="59">
        <f>'Individual Monthly Payments'!CO9</f>
        <v>0</v>
      </c>
      <c r="BX24" s="59">
        <f>'Individual Monthly Payments'!CQ9</f>
        <v>0</v>
      </c>
      <c r="BY24" s="59">
        <f>'Individual Monthly Payments'!CS9</f>
        <v>0</v>
      </c>
      <c r="BZ24" s="59">
        <f>'Individual Monthly Payments'!CU9</f>
        <v>0</v>
      </c>
      <c r="CA24" s="59">
        <f>'Individual Monthly Payments'!CW9</f>
        <v>0</v>
      </c>
      <c r="CB24" s="59">
        <f>'Individual Monthly Payments'!CY9</f>
        <v>0</v>
      </c>
      <c r="CC24" s="59">
        <f>'Individual Monthly Payments'!DA9</f>
        <v>0</v>
      </c>
      <c r="CD24" s="59">
        <f>'Individual Monthly Payments'!DC9</f>
        <v>0</v>
      </c>
      <c r="CE24" s="59">
        <f>'Individual Monthly Payments'!DE9</f>
        <v>0</v>
      </c>
      <c r="CF24" s="59">
        <f>'Individual Monthly Payments'!DG9</f>
        <v>0</v>
      </c>
      <c r="CG24" s="102">
        <f>'Individual Monthly Payments'!DI9</f>
        <v>0</v>
      </c>
      <c r="CH24" s="100"/>
      <c r="CI24" s="100"/>
      <c r="CJ24" s="100"/>
      <c r="CK24" s="100"/>
      <c r="CL24" s="100"/>
      <c r="CM24" s="100"/>
      <c r="CN24" s="100"/>
      <c r="CO24" s="100"/>
      <c r="CP24" s="100"/>
      <c r="CQ24" s="100"/>
    </row>
    <row r="25" spans="1:95" x14ac:dyDescent="0.25">
      <c r="A25" s="32"/>
      <c r="B25" s="32"/>
      <c r="C25" s="32"/>
      <c r="D25" s="32"/>
      <c r="E25" s="32"/>
      <c r="F25" s="32"/>
      <c r="G25" s="32"/>
      <c r="H25" s="32"/>
      <c r="I25" s="32"/>
      <c r="J25" s="32"/>
      <c r="K25" s="32"/>
      <c r="L25" s="32"/>
      <c r="M25" s="32"/>
      <c r="N25" s="32"/>
      <c r="O25" s="32"/>
      <c r="P25" s="32"/>
      <c r="Q25" s="32"/>
      <c r="R25" s="32"/>
      <c r="S25" s="32"/>
      <c r="T25" s="32"/>
      <c r="U25" s="32"/>
      <c r="V25" s="32"/>
      <c r="W25" s="32"/>
      <c r="X25" s="32"/>
      <c r="Y25" s="32"/>
      <c r="Z25" s="32"/>
      <c r="AA25" s="32"/>
      <c r="AB25" s="32"/>
      <c r="AC25" s="32"/>
      <c r="AD25" s="32"/>
      <c r="AE25" s="32"/>
      <c r="AF25" s="32"/>
      <c r="AG25" s="32"/>
      <c r="AH25" s="32"/>
      <c r="AI25" s="32"/>
      <c r="AJ25" s="32"/>
      <c r="AK25" s="32"/>
      <c r="AL25" s="32"/>
      <c r="AM25" s="32"/>
      <c r="AN25" s="32"/>
      <c r="AO25" s="32"/>
      <c r="AP25" s="32"/>
      <c r="AQ25" s="32"/>
      <c r="AR25" s="32"/>
      <c r="AS25" s="32"/>
      <c r="AT25" s="32"/>
      <c r="BA25" s="7" t="str">
        <f>IF('Personnel Details'!B31="", "", 'Personnel Details'!B31)</f>
        <v/>
      </c>
      <c r="BC25" s="7" t="str">
        <f t="shared" si="1"/>
        <v>Jul 2020</v>
      </c>
      <c r="BD25" s="96">
        <f>'Individual Monthly Payments'!BC10</f>
        <v>0</v>
      </c>
      <c r="BE25" s="59">
        <f>'Individual Monthly Payments'!BE10</f>
        <v>0</v>
      </c>
      <c r="BF25" s="59">
        <f>'Individual Monthly Payments'!BG10</f>
        <v>0</v>
      </c>
      <c r="BG25" s="59">
        <f>'Individual Monthly Payments'!BI10</f>
        <v>0</v>
      </c>
      <c r="BH25" s="59">
        <f>'Individual Monthly Payments'!BK10</f>
        <v>0</v>
      </c>
      <c r="BI25" s="59">
        <f>'Individual Monthly Payments'!BM10</f>
        <v>0</v>
      </c>
      <c r="BJ25" s="59">
        <f>'Individual Monthly Payments'!BO10</f>
        <v>0</v>
      </c>
      <c r="BK25" s="59">
        <f>'Individual Monthly Payments'!BQ10</f>
        <v>0</v>
      </c>
      <c r="BL25" s="59">
        <f>'Individual Monthly Payments'!BS10</f>
        <v>0</v>
      </c>
      <c r="BM25" s="59">
        <f>'Individual Monthly Payments'!BU10</f>
        <v>0</v>
      </c>
      <c r="BN25" s="59">
        <f>'Individual Monthly Payments'!BW10</f>
        <v>0</v>
      </c>
      <c r="BO25" s="59">
        <f>'Individual Monthly Payments'!BY10</f>
        <v>0</v>
      </c>
      <c r="BP25" s="59">
        <f>'Individual Monthly Payments'!CA10</f>
        <v>0</v>
      </c>
      <c r="BQ25" s="59">
        <f>'Individual Monthly Payments'!CC10</f>
        <v>0</v>
      </c>
      <c r="BR25" s="59">
        <f>'Individual Monthly Payments'!CE10</f>
        <v>0</v>
      </c>
      <c r="BS25" s="59">
        <f>'Individual Monthly Payments'!CG10</f>
        <v>0</v>
      </c>
      <c r="BT25" s="59">
        <f>'Individual Monthly Payments'!CI10</f>
        <v>0</v>
      </c>
      <c r="BU25" s="59">
        <f>'Individual Monthly Payments'!CK10</f>
        <v>0</v>
      </c>
      <c r="BV25" s="59">
        <f>'Individual Monthly Payments'!CM10</f>
        <v>0</v>
      </c>
      <c r="BW25" s="59">
        <f>'Individual Monthly Payments'!CO10</f>
        <v>0</v>
      </c>
      <c r="BX25" s="59">
        <f>'Individual Monthly Payments'!CQ10</f>
        <v>0</v>
      </c>
      <c r="BY25" s="59">
        <f>'Individual Monthly Payments'!CS10</f>
        <v>0</v>
      </c>
      <c r="BZ25" s="59">
        <f>'Individual Monthly Payments'!CU10</f>
        <v>0</v>
      </c>
      <c r="CA25" s="59">
        <f>'Individual Monthly Payments'!CW10</f>
        <v>0</v>
      </c>
      <c r="CB25" s="59">
        <f>'Individual Monthly Payments'!CY10</f>
        <v>0</v>
      </c>
      <c r="CC25" s="59">
        <f>'Individual Monthly Payments'!DA10</f>
        <v>0</v>
      </c>
      <c r="CD25" s="59">
        <f>'Individual Monthly Payments'!DC10</f>
        <v>0</v>
      </c>
      <c r="CE25" s="59">
        <f>'Individual Monthly Payments'!DE10</f>
        <v>0</v>
      </c>
      <c r="CF25" s="59">
        <f>'Individual Monthly Payments'!DG10</f>
        <v>0</v>
      </c>
      <c r="CG25" s="102">
        <f>'Individual Monthly Payments'!DI10</f>
        <v>0</v>
      </c>
      <c r="CH25" s="100"/>
      <c r="CI25" s="100"/>
      <c r="CJ25" s="100"/>
      <c r="CK25" s="100"/>
      <c r="CL25" s="100"/>
      <c r="CM25" s="100"/>
      <c r="CN25" s="100"/>
      <c r="CO25" s="100"/>
      <c r="CP25" s="100"/>
      <c r="CQ25" s="100"/>
    </row>
    <row r="26" spans="1:95" x14ac:dyDescent="0.25">
      <c r="A26" s="32"/>
      <c r="B26" s="32"/>
      <c r="C26" s="32"/>
      <c r="D26" s="32"/>
      <c r="E26" s="32"/>
      <c r="F26" s="32"/>
      <c r="G26" s="32"/>
      <c r="H26" s="32"/>
      <c r="I26" s="32"/>
      <c r="J26" s="32"/>
      <c r="K26" s="32"/>
      <c r="L26" s="32"/>
      <c r="M26" s="32"/>
      <c r="N26" s="32"/>
      <c r="O26" s="32"/>
      <c r="P26" s="32"/>
      <c r="Q26" s="32"/>
      <c r="R26" s="32"/>
      <c r="S26" s="32"/>
      <c r="T26" s="32"/>
      <c r="U26" s="32"/>
      <c r="V26" s="32"/>
      <c r="W26" s="32"/>
      <c r="X26" s="32"/>
      <c r="Y26" s="32"/>
      <c r="Z26" s="32"/>
      <c r="AA26" s="32"/>
      <c r="AB26" s="32"/>
      <c r="AC26" s="32"/>
      <c r="AD26" s="32"/>
      <c r="AE26" s="32"/>
      <c r="AF26" s="32"/>
      <c r="AG26" s="32"/>
      <c r="AH26" s="32"/>
      <c r="AI26" s="32"/>
      <c r="AJ26" s="32"/>
      <c r="AK26" s="32"/>
      <c r="AL26" s="32"/>
      <c r="AM26" s="32"/>
      <c r="AN26" s="32"/>
      <c r="AO26" s="32"/>
      <c r="AP26" s="32"/>
      <c r="AQ26" s="32"/>
      <c r="AR26" s="32"/>
      <c r="AS26" s="32"/>
      <c r="AT26" s="32"/>
      <c r="BA26" s="7" t="str">
        <f>IF('Personnel Details'!B32="", "", 'Personnel Details'!B32)</f>
        <v/>
      </c>
      <c r="BC26" s="7" t="str">
        <f t="shared" si="1"/>
        <v>Aug 2020</v>
      </c>
      <c r="BD26" s="96">
        <f>'Individual Monthly Payments'!BC11</f>
        <v>0</v>
      </c>
      <c r="BE26" s="59">
        <f>'Individual Monthly Payments'!BE11</f>
        <v>0</v>
      </c>
      <c r="BF26" s="59">
        <f>'Individual Monthly Payments'!BG11</f>
        <v>0</v>
      </c>
      <c r="BG26" s="59">
        <f>'Individual Monthly Payments'!BI11</f>
        <v>0</v>
      </c>
      <c r="BH26" s="59">
        <f>'Individual Monthly Payments'!BK11</f>
        <v>0</v>
      </c>
      <c r="BI26" s="59">
        <f>'Individual Monthly Payments'!BM11</f>
        <v>0</v>
      </c>
      <c r="BJ26" s="59">
        <f>'Individual Monthly Payments'!BO11</f>
        <v>0</v>
      </c>
      <c r="BK26" s="59">
        <f>'Individual Monthly Payments'!BQ11</f>
        <v>0</v>
      </c>
      <c r="BL26" s="59">
        <f>'Individual Monthly Payments'!BS11</f>
        <v>0</v>
      </c>
      <c r="BM26" s="59">
        <f>'Individual Monthly Payments'!BU11</f>
        <v>0</v>
      </c>
      <c r="BN26" s="59">
        <f>'Individual Monthly Payments'!BW11</f>
        <v>0</v>
      </c>
      <c r="BO26" s="59">
        <f>'Individual Monthly Payments'!BY11</f>
        <v>0</v>
      </c>
      <c r="BP26" s="59">
        <f>'Individual Monthly Payments'!CA11</f>
        <v>0</v>
      </c>
      <c r="BQ26" s="59">
        <f>'Individual Monthly Payments'!CC11</f>
        <v>0</v>
      </c>
      <c r="BR26" s="59">
        <f>'Individual Monthly Payments'!CE11</f>
        <v>0</v>
      </c>
      <c r="BS26" s="59">
        <f>'Individual Monthly Payments'!CG11</f>
        <v>0</v>
      </c>
      <c r="BT26" s="59">
        <f>'Individual Monthly Payments'!CI11</f>
        <v>0</v>
      </c>
      <c r="BU26" s="59">
        <f>'Individual Monthly Payments'!CK11</f>
        <v>0</v>
      </c>
      <c r="BV26" s="59">
        <f>'Individual Monthly Payments'!CM11</f>
        <v>0</v>
      </c>
      <c r="BW26" s="59">
        <f>'Individual Monthly Payments'!CO11</f>
        <v>0</v>
      </c>
      <c r="BX26" s="59">
        <f>'Individual Monthly Payments'!CQ11</f>
        <v>0</v>
      </c>
      <c r="BY26" s="59">
        <f>'Individual Monthly Payments'!CS11</f>
        <v>0</v>
      </c>
      <c r="BZ26" s="59">
        <f>'Individual Monthly Payments'!CU11</f>
        <v>0</v>
      </c>
      <c r="CA26" s="59">
        <f>'Individual Monthly Payments'!CW11</f>
        <v>0</v>
      </c>
      <c r="CB26" s="59">
        <f>'Individual Monthly Payments'!CY11</f>
        <v>0</v>
      </c>
      <c r="CC26" s="59">
        <f>'Individual Monthly Payments'!DA11</f>
        <v>0</v>
      </c>
      <c r="CD26" s="59">
        <f>'Individual Monthly Payments'!DC11</f>
        <v>0</v>
      </c>
      <c r="CE26" s="59">
        <f>'Individual Monthly Payments'!DE11</f>
        <v>0</v>
      </c>
      <c r="CF26" s="59">
        <f>'Individual Monthly Payments'!DG11</f>
        <v>0</v>
      </c>
      <c r="CG26" s="102">
        <f>'Individual Monthly Payments'!DI11</f>
        <v>0</v>
      </c>
      <c r="CH26" s="100"/>
      <c r="CI26" s="100"/>
      <c r="CJ26" s="100"/>
      <c r="CK26" s="100"/>
      <c r="CL26" s="100"/>
      <c r="CM26" s="100"/>
      <c r="CN26" s="100"/>
      <c r="CO26" s="100"/>
      <c r="CP26" s="100"/>
      <c r="CQ26" s="100"/>
    </row>
    <row r="27" spans="1:95" x14ac:dyDescent="0.25">
      <c r="A27" s="32"/>
      <c r="B27" s="32"/>
      <c r="C27" s="32"/>
      <c r="D27" s="32"/>
      <c r="E27" s="32"/>
      <c r="F27" s="32"/>
      <c r="G27" s="32"/>
      <c r="H27" s="32"/>
      <c r="I27" s="32"/>
      <c r="J27" s="32"/>
      <c r="K27" s="32"/>
      <c r="L27" s="32"/>
      <c r="M27" s="32"/>
      <c r="N27" s="32"/>
      <c r="O27" s="32"/>
      <c r="P27" s="32"/>
      <c r="Q27" s="32"/>
      <c r="R27" s="32"/>
      <c r="S27" s="32"/>
      <c r="T27" s="32"/>
      <c r="U27" s="32"/>
      <c r="V27" s="32"/>
      <c r="W27" s="32"/>
      <c r="X27" s="32"/>
      <c r="Y27" s="32"/>
      <c r="Z27" s="32"/>
      <c r="AA27" s="32"/>
      <c r="AB27" s="32"/>
      <c r="AC27" s="32"/>
      <c r="AD27" s="32"/>
      <c r="AE27" s="32"/>
      <c r="AF27" s="32"/>
      <c r="AG27" s="32"/>
      <c r="AH27" s="32"/>
      <c r="AI27" s="32"/>
      <c r="AJ27" s="32"/>
      <c r="AK27" s="32"/>
      <c r="AL27" s="32"/>
      <c r="AM27" s="32"/>
      <c r="AN27" s="32"/>
      <c r="AO27" s="32"/>
      <c r="AP27" s="32"/>
      <c r="AQ27" s="32"/>
      <c r="AR27" s="32"/>
      <c r="AS27" s="32"/>
      <c r="AT27" s="32"/>
      <c r="BA27" s="7" t="str">
        <f>IF('Personnel Details'!B33="", "", 'Personnel Details'!B33)</f>
        <v/>
      </c>
      <c r="BC27" s="7" t="str">
        <f t="shared" si="1"/>
        <v>Sep 2020</v>
      </c>
      <c r="BD27" s="96">
        <f>'Individual Monthly Payments'!BC12</f>
        <v>0</v>
      </c>
      <c r="BE27" s="59">
        <f>'Individual Monthly Payments'!BE12</f>
        <v>0</v>
      </c>
      <c r="BF27" s="59">
        <f>'Individual Monthly Payments'!BG12</f>
        <v>0</v>
      </c>
      <c r="BG27" s="59">
        <f>'Individual Monthly Payments'!BI12</f>
        <v>0</v>
      </c>
      <c r="BH27" s="59">
        <f>'Individual Monthly Payments'!BK12</f>
        <v>0</v>
      </c>
      <c r="BI27" s="59">
        <f>'Individual Monthly Payments'!BM12</f>
        <v>0</v>
      </c>
      <c r="BJ27" s="59">
        <f>'Individual Monthly Payments'!BO12</f>
        <v>0</v>
      </c>
      <c r="BK27" s="59">
        <f>'Individual Monthly Payments'!BQ12</f>
        <v>0</v>
      </c>
      <c r="BL27" s="59">
        <f>'Individual Monthly Payments'!BS12</f>
        <v>0</v>
      </c>
      <c r="BM27" s="59">
        <f>'Individual Monthly Payments'!BU12</f>
        <v>0</v>
      </c>
      <c r="BN27" s="59">
        <f>'Individual Monthly Payments'!BW12</f>
        <v>0</v>
      </c>
      <c r="BO27" s="59">
        <f>'Individual Monthly Payments'!BY12</f>
        <v>0</v>
      </c>
      <c r="BP27" s="59">
        <f>'Individual Monthly Payments'!CA12</f>
        <v>0</v>
      </c>
      <c r="BQ27" s="59">
        <f>'Individual Monthly Payments'!CC12</f>
        <v>0</v>
      </c>
      <c r="BR27" s="59">
        <f>'Individual Monthly Payments'!CE12</f>
        <v>0</v>
      </c>
      <c r="BS27" s="59">
        <f>'Individual Monthly Payments'!CG12</f>
        <v>0</v>
      </c>
      <c r="BT27" s="59">
        <f>'Individual Monthly Payments'!CI12</f>
        <v>0</v>
      </c>
      <c r="BU27" s="59">
        <f>'Individual Monthly Payments'!CK12</f>
        <v>0</v>
      </c>
      <c r="BV27" s="59">
        <f>'Individual Monthly Payments'!CM12</f>
        <v>0</v>
      </c>
      <c r="BW27" s="59">
        <f>'Individual Monthly Payments'!CO12</f>
        <v>0</v>
      </c>
      <c r="BX27" s="59">
        <f>'Individual Monthly Payments'!CQ12</f>
        <v>0</v>
      </c>
      <c r="BY27" s="59">
        <f>'Individual Monthly Payments'!CS12</f>
        <v>0</v>
      </c>
      <c r="BZ27" s="59">
        <f>'Individual Monthly Payments'!CU12</f>
        <v>0</v>
      </c>
      <c r="CA27" s="59">
        <f>'Individual Monthly Payments'!CW12</f>
        <v>0</v>
      </c>
      <c r="CB27" s="59">
        <f>'Individual Monthly Payments'!CY12</f>
        <v>0</v>
      </c>
      <c r="CC27" s="59">
        <f>'Individual Monthly Payments'!DA12</f>
        <v>0</v>
      </c>
      <c r="CD27" s="59">
        <f>'Individual Monthly Payments'!DC12</f>
        <v>0</v>
      </c>
      <c r="CE27" s="59">
        <f>'Individual Monthly Payments'!DE12</f>
        <v>0</v>
      </c>
      <c r="CF27" s="59">
        <f>'Individual Monthly Payments'!DG12</f>
        <v>0</v>
      </c>
      <c r="CG27" s="102">
        <f>'Individual Monthly Payments'!DI12</f>
        <v>0</v>
      </c>
      <c r="CH27" s="100"/>
      <c r="CI27" s="100"/>
      <c r="CJ27" s="100"/>
      <c r="CK27" s="100"/>
      <c r="CL27" s="100"/>
      <c r="CM27" s="100"/>
      <c r="CN27" s="100"/>
      <c r="CO27" s="100"/>
      <c r="CP27" s="100"/>
      <c r="CQ27" s="100"/>
    </row>
    <row r="28" spans="1:95" x14ac:dyDescent="0.25">
      <c r="A28" s="32"/>
      <c r="B28" s="32"/>
      <c r="C28" s="32"/>
      <c r="D28" s="32"/>
      <c r="E28" s="32"/>
      <c r="F28" s="32"/>
      <c r="G28" s="32"/>
      <c r="H28" s="32"/>
      <c r="I28" s="32"/>
      <c r="J28" s="32"/>
      <c r="K28" s="32"/>
      <c r="L28" s="32"/>
      <c r="M28" s="32"/>
      <c r="N28" s="32"/>
      <c r="O28" s="32"/>
      <c r="P28" s="32"/>
      <c r="Q28" s="32"/>
      <c r="R28" s="32"/>
      <c r="S28" s="32"/>
      <c r="T28" s="32"/>
      <c r="U28" s="32"/>
      <c r="V28" s="32"/>
      <c r="W28" s="32"/>
      <c r="X28" s="32"/>
      <c r="Y28" s="32"/>
      <c r="Z28" s="32"/>
      <c r="AA28" s="32"/>
      <c r="AB28" s="32"/>
      <c r="AC28" s="32"/>
      <c r="AD28" s="32"/>
      <c r="AE28" s="32"/>
      <c r="AF28" s="32"/>
      <c r="AG28" s="32"/>
      <c r="AH28" s="32"/>
      <c r="AI28" s="32"/>
      <c r="AJ28" s="32"/>
      <c r="AK28" s="32"/>
      <c r="AL28" s="32"/>
      <c r="AM28" s="32"/>
      <c r="AN28" s="32"/>
      <c r="AO28" s="32"/>
      <c r="AP28" s="32"/>
      <c r="AQ28" s="32"/>
      <c r="AR28" s="32"/>
      <c r="AS28" s="32"/>
      <c r="AT28" s="32"/>
      <c r="BA28" s="7" t="str">
        <f>IF('Personnel Details'!B34="", "", 'Personnel Details'!B34)</f>
        <v/>
      </c>
      <c r="BC28" s="7" t="str">
        <f t="shared" si="1"/>
        <v>Oct 2020</v>
      </c>
      <c r="BD28" s="96">
        <f>'Individual Monthly Payments'!BC13</f>
        <v>0</v>
      </c>
      <c r="BE28" s="59">
        <f>'Individual Monthly Payments'!BE13</f>
        <v>0</v>
      </c>
      <c r="BF28" s="59">
        <f>'Individual Monthly Payments'!BG13</f>
        <v>0</v>
      </c>
      <c r="BG28" s="59">
        <f>'Individual Monthly Payments'!BI13</f>
        <v>0</v>
      </c>
      <c r="BH28" s="59">
        <f>'Individual Monthly Payments'!BK13</f>
        <v>0</v>
      </c>
      <c r="BI28" s="59">
        <f>'Individual Monthly Payments'!BM13</f>
        <v>0</v>
      </c>
      <c r="BJ28" s="59">
        <f>'Individual Monthly Payments'!BO13</f>
        <v>0</v>
      </c>
      <c r="BK28" s="59">
        <f>'Individual Monthly Payments'!BQ13</f>
        <v>0</v>
      </c>
      <c r="BL28" s="59">
        <f>'Individual Monthly Payments'!BS13</f>
        <v>0</v>
      </c>
      <c r="BM28" s="59">
        <f>'Individual Monthly Payments'!BU13</f>
        <v>0</v>
      </c>
      <c r="BN28" s="59">
        <f>'Individual Monthly Payments'!BW13</f>
        <v>0</v>
      </c>
      <c r="BO28" s="59">
        <f>'Individual Monthly Payments'!BY13</f>
        <v>0</v>
      </c>
      <c r="BP28" s="59">
        <f>'Individual Monthly Payments'!CA13</f>
        <v>0</v>
      </c>
      <c r="BQ28" s="59">
        <f>'Individual Monthly Payments'!CC13</f>
        <v>0</v>
      </c>
      <c r="BR28" s="59">
        <f>'Individual Monthly Payments'!CE13</f>
        <v>0</v>
      </c>
      <c r="BS28" s="59">
        <f>'Individual Monthly Payments'!CG13</f>
        <v>0</v>
      </c>
      <c r="BT28" s="59">
        <f>'Individual Monthly Payments'!CI13</f>
        <v>0</v>
      </c>
      <c r="BU28" s="59">
        <f>'Individual Monthly Payments'!CK13</f>
        <v>0</v>
      </c>
      <c r="BV28" s="59">
        <f>'Individual Monthly Payments'!CM13</f>
        <v>0</v>
      </c>
      <c r="BW28" s="59">
        <f>'Individual Monthly Payments'!CO13</f>
        <v>0</v>
      </c>
      <c r="BX28" s="59">
        <f>'Individual Monthly Payments'!CQ13</f>
        <v>0</v>
      </c>
      <c r="BY28" s="59">
        <f>'Individual Monthly Payments'!CS13</f>
        <v>0</v>
      </c>
      <c r="BZ28" s="59">
        <f>'Individual Monthly Payments'!CU13</f>
        <v>0</v>
      </c>
      <c r="CA28" s="59">
        <f>'Individual Monthly Payments'!CW13</f>
        <v>0</v>
      </c>
      <c r="CB28" s="59">
        <f>'Individual Monthly Payments'!CY13</f>
        <v>0</v>
      </c>
      <c r="CC28" s="59">
        <f>'Individual Monthly Payments'!DA13</f>
        <v>0</v>
      </c>
      <c r="CD28" s="59">
        <f>'Individual Monthly Payments'!DC13</f>
        <v>0</v>
      </c>
      <c r="CE28" s="59">
        <f>'Individual Monthly Payments'!DE13</f>
        <v>0</v>
      </c>
      <c r="CF28" s="59">
        <f>'Individual Monthly Payments'!DG13</f>
        <v>0</v>
      </c>
      <c r="CG28" s="102">
        <f>'Individual Monthly Payments'!DI13</f>
        <v>0</v>
      </c>
      <c r="CH28" s="100"/>
      <c r="CI28" s="100"/>
      <c r="CJ28" s="100"/>
      <c r="CK28" s="100"/>
      <c r="CL28" s="100"/>
      <c r="CM28" s="100"/>
      <c r="CN28" s="100"/>
      <c r="CO28" s="100"/>
      <c r="CP28" s="100"/>
      <c r="CQ28" s="100"/>
    </row>
    <row r="29" spans="1:95" x14ac:dyDescent="0.25">
      <c r="A29" s="32"/>
      <c r="B29" s="32"/>
      <c r="C29" s="32"/>
      <c r="D29" s="32"/>
      <c r="E29" s="32"/>
      <c r="F29" s="32"/>
      <c r="G29" s="32"/>
      <c r="H29" s="32"/>
      <c r="I29" s="32"/>
      <c r="J29" s="32"/>
      <c r="K29" s="32"/>
      <c r="L29" s="32"/>
      <c r="M29" s="32"/>
      <c r="N29" s="32"/>
      <c r="O29" s="32"/>
      <c r="P29" s="32"/>
      <c r="Q29" s="32"/>
      <c r="R29" s="32"/>
      <c r="S29" s="32"/>
      <c r="T29" s="32"/>
      <c r="U29" s="32"/>
      <c r="V29" s="32"/>
      <c r="W29" s="32"/>
      <c r="X29" s="32"/>
      <c r="Y29" s="32"/>
      <c r="Z29" s="32"/>
      <c r="AA29" s="32"/>
      <c r="AB29" s="32"/>
      <c r="AC29" s="32"/>
      <c r="AD29" s="32"/>
      <c r="AE29" s="32"/>
      <c r="AF29" s="32"/>
      <c r="AG29" s="32"/>
      <c r="AH29" s="32"/>
      <c r="AI29" s="32"/>
      <c r="AJ29" s="32"/>
      <c r="AK29" s="32"/>
      <c r="AL29" s="32"/>
      <c r="AM29" s="32"/>
      <c r="AN29" s="32"/>
      <c r="AO29" s="32"/>
      <c r="AP29" s="32"/>
      <c r="AQ29" s="32"/>
      <c r="AR29" s="32"/>
      <c r="AS29" s="32"/>
      <c r="AT29" s="32"/>
      <c r="BA29" s="7" t="str">
        <f>IF('Personnel Details'!B35="", "", 'Personnel Details'!B35)</f>
        <v/>
      </c>
      <c r="BC29" s="7" t="str">
        <f t="shared" si="1"/>
        <v>Nov 2020</v>
      </c>
      <c r="BD29" s="96">
        <f>'Individual Monthly Payments'!BC14</f>
        <v>0</v>
      </c>
      <c r="BE29" s="59">
        <f>'Individual Monthly Payments'!BE14</f>
        <v>0</v>
      </c>
      <c r="BF29" s="59">
        <f>'Individual Monthly Payments'!BG14</f>
        <v>0</v>
      </c>
      <c r="BG29" s="59">
        <f>'Individual Monthly Payments'!BI14</f>
        <v>0</v>
      </c>
      <c r="BH29" s="59">
        <f>'Individual Monthly Payments'!BK14</f>
        <v>0</v>
      </c>
      <c r="BI29" s="59">
        <f>'Individual Monthly Payments'!BM14</f>
        <v>0</v>
      </c>
      <c r="BJ29" s="59">
        <f>'Individual Monthly Payments'!BO14</f>
        <v>0</v>
      </c>
      <c r="BK29" s="59">
        <f>'Individual Monthly Payments'!BQ14</f>
        <v>0</v>
      </c>
      <c r="BL29" s="59">
        <f>'Individual Monthly Payments'!BS14</f>
        <v>0</v>
      </c>
      <c r="BM29" s="59">
        <f>'Individual Monthly Payments'!BU14</f>
        <v>0</v>
      </c>
      <c r="BN29" s="59">
        <f>'Individual Monthly Payments'!BW14</f>
        <v>0</v>
      </c>
      <c r="BO29" s="59">
        <f>'Individual Monthly Payments'!BY14</f>
        <v>0</v>
      </c>
      <c r="BP29" s="59">
        <f>'Individual Monthly Payments'!CA14</f>
        <v>0</v>
      </c>
      <c r="BQ29" s="59">
        <f>'Individual Monthly Payments'!CC14</f>
        <v>0</v>
      </c>
      <c r="BR29" s="59">
        <f>'Individual Monthly Payments'!CE14</f>
        <v>0</v>
      </c>
      <c r="BS29" s="59">
        <f>'Individual Monthly Payments'!CG14</f>
        <v>0</v>
      </c>
      <c r="BT29" s="59">
        <f>'Individual Monthly Payments'!CI14</f>
        <v>0</v>
      </c>
      <c r="BU29" s="59">
        <f>'Individual Monthly Payments'!CK14</f>
        <v>0</v>
      </c>
      <c r="BV29" s="59">
        <f>'Individual Monthly Payments'!CM14</f>
        <v>0</v>
      </c>
      <c r="BW29" s="59">
        <f>'Individual Monthly Payments'!CO14</f>
        <v>0</v>
      </c>
      <c r="BX29" s="59">
        <f>'Individual Monthly Payments'!CQ14</f>
        <v>0</v>
      </c>
      <c r="BY29" s="59">
        <f>'Individual Monthly Payments'!CS14</f>
        <v>0</v>
      </c>
      <c r="BZ29" s="59">
        <f>'Individual Monthly Payments'!CU14</f>
        <v>0</v>
      </c>
      <c r="CA29" s="59">
        <f>'Individual Monthly Payments'!CW14</f>
        <v>0</v>
      </c>
      <c r="CB29" s="59">
        <f>'Individual Monthly Payments'!CY14</f>
        <v>0</v>
      </c>
      <c r="CC29" s="59">
        <f>'Individual Monthly Payments'!DA14</f>
        <v>0</v>
      </c>
      <c r="CD29" s="59">
        <f>'Individual Monthly Payments'!DC14</f>
        <v>0</v>
      </c>
      <c r="CE29" s="59">
        <f>'Individual Monthly Payments'!DE14</f>
        <v>0</v>
      </c>
      <c r="CF29" s="59">
        <f>'Individual Monthly Payments'!DG14</f>
        <v>0</v>
      </c>
      <c r="CG29" s="102">
        <f>'Individual Monthly Payments'!DI14</f>
        <v>0</v>
      </c>
      <c r="CH29" s="100"/>
      <c r="CI29" s="100"/>
      <c r="CJ29" s="100"/>
      <c r="CK29" s="100"/>
      <c r="CL29" s="100"/>
      <c r="CM29" s="100"/>
      <c r="CN29" s="100"/>
      <c r="CO29" s="100"/>
      <c r="CP29" s="100"/>
      <c r="CQ29" s="100"/>
    </row>
    <row r="30" spans="1:95" x14ac:dyDescent="0.25">
      <c r="A30" s="32"/>
      <c r="B30" s="32"/>
      <c r="C30" s="32"/>
      <c r="D30" s="32"/>
      <c r="E30" s="32"/>
      <c r="F30" s="32"/>
      <c r="G30" s="32"/>
      <c r="H30" s="32"/>
      <c r="I30" s="32"/>
      <c r="J30" s="32"/>
      <c r="K30" s="32"/>
      <c r="L30" s="32"/>
      <c r="M30" s="32"/>
      <c r="N30" s="32"/>
      <c r="O30" s="32"/>
      <c r="P30" s="32"/>
      <c r="Q30" s="32"/>
      <c r="R30" s="32"/>
      <c r="S30" s="32"/>
      <c r="T30" s="32"/>
      <c r="U30" s="32"/>
      <c r="V30" s="32"/>
      <c r="W30" s="32"/>
      <c r="X30" s="32"/>
      <c r="Y30" s="32"/>
      <c r="Z30" s="32"/>
      <c r="AA30" s="32"/>
      <c r="AB30" s="32"/>
      <c r="AC30" s="32"/>
      <c r="AD30" s="32"/>
      <c r="AE30" s="32"/>
      <c r="AF30" s="32"/>
      <c r="AG30" s="32"/>
      <c r="AH30" s="32"/>
      <c r="AI30" s="32"/>
      <c r="AJ30" s="32"/>
      <c r="AK30" s="32"/>
      <c r="AL30" s="32"/>
      <c r="AM30" s="32"/>
      <c r="AN30" s="32"/>
      <c r="AO30" s="32"/>
      <c r="AP30" s="32"/>
      <c r="AQ30" s="32"/>
      <c r="AR30" s="32"/>
      <c r="AS30" s="32"/>
      <c r="AT30" s="32"/>
      <c r="BA30" s="7" t="str">
        <f>IF('Personnel Details'!B36="", "", 'Personnel Details'!B36)</f>
        <v/>
      </c>
      <c r="BC30" s="8" t="str">
        <f t="shared" si="1"/>
        <v>Dec 2020</v>
      </c>
      <c r="BD30" s="95">
        <f>'Individual Monthly Payments'!BC15</f>
        <v>0</v>
      </c>
      <c r="BE30" s="60">
        <f>'Individual Monthly Payments'!BE15</f>
        <v>0</v>
      </c>
      <c r="BF30" s="60">
        <f>'Individual Monthly Payments'!BG15</f>
        <v>0</v>
      </c>
      <c r="BG30" s="60">
        <f>'Individual Monthly Payments'!BI15</f>
        <v>0</v>
      </c>
      <c r="BH30" s="60">
        <f>'Individual Monthly Payments'!BK15</f>
        <v>0</v>
      </c>
      <c r="BI30" s="60">
        <f>'Individual Monthly Payments'!BM15</f>
        <v>0</v>
      </c>
      <c r="BJ30" s="60">
        <f>'Individual Monthly Payments'!BO15</f>
        <v>0</v>
      </c>
      <c r="BK30" s="60">
        <f>'Individual Monthly Payments'!BQ15</f>
        <v>0</v>
      </c>
      <c r="BL30" s="60">
        <f>'Individual Monthly Payments'!BS15</f>
        <v>0</v>
      </c>
      <c r="BM30" s="60">
        <f>'Individual Monthly Payments'!BU15</f>
        <v>0</v>
      </c>
      <c r="BN30" s="60">
        <f>'Individual Monthly Payments'!BW15</f>
        <v>0</v>
      </c>
      <c r="BO30" s="60">
        <f>'Individual Monthly Payments'!BY15</f>
        <v>0</v>
      </c>
      <c r="BP30" s="60">
        <f>'Individual Monthly Payments'!CA15</f>
        <v>0</v>
      </c>
      <c r="BQ30" s="60">
        <f>'Individual Monthly Payments'!CC15</f>
        <v>0</v>
      </c>
      <c r="BR30" s="60">
        <f>'Individual Monthly Payments'!CE15</f>
        <v>0</v>
      </c>
      <c r="BS30" s="60">
        <f>'Individual Monthly Payments'!CG15</f>
        <v>0</v>
      </c>
      <c r="BT30" s="60">
        <f>'Individual Monthly Payments'!CI15</f>
        <v>0</v>
      </c>
      <c r="BU30" s="60">
        <f>'Individual Monthly Payments'!CK15</f>
        <v>0</v>
      </c>
      <c r="BV30" s="60">
        <f>'Individual Monthly Payments'!CM15</f>
        <v>0</v>
      </c>
      <c r="BW30" s="60">
        <f>'Individual Monthly Payments'!CO15</f>
        <v>0</v>
      </c>
      <c r="BX30" s="60">
        <f>'Individual Monthly Payments'!CQ15</f>
        <v>0</v>
      </c>
      <c r="BY30" s="60">
        <f>'Individual Monthly Payments'!CS15</f>
        <v>0</v>
      </c>
      <c r="BZ30" s="60">
        <f>'Individual Monthly Payments'!CU15</f>
        <v>0</v>
      </c>
      <c r="CA30" s="60">
        <f>'Individual Monthly Payments'!CW15</f>
        <v>0</v>
      </c>
      <c r="CB30" s="60">
        <f>'Individual Monthly Payments'!CY15</f>
        <v>0</v>
      </c>
      <c r="CC30" s="60">
        <f>'Individual Monthly Payments'!DA15</f>
        <v>0</v>
      </c>
      <c r="CD30" s="60">
        <f>'Individual Monthly Payments'!DC15</f>
        <v>0</v>
      </c>
      <c r="CE30" s="60">
        <f>'Individual Monthly Payments'!DE15</f>
        <v>0</v>
      </c>
      <c r="CF30" s="60">
        <f>'Individual Monthly Payments'!DG15</f>
        <v>0</v>
      </c>
      <c r="CG30" s="103">
        <f>'Individual Monthly Payments'!DI15</f>
        <v>0</v>
      </c>
      <c r="CH30" s="100"/>
      <c r="CI30" s="100"/>
      <c r="CJ30" s="100"/>
      <c r="CK30" s="100"/>
      <c r="CL30" s="100"/>
      <c r="CM30" s="100"/>
      <c r="CN30" s="100"/>
      <c r="CO30" s="100"/>
      <c r="CP30" s="100"/>
      <c r="CQ30" s="100"/>
    </row>
    <row r="31" spans="1:95" x14ac:dyDescent="0.25">
      <c r="A31" s="32"/>
      <c r="B31" s="32"/>
      <c r="C31" s="32"/>
      <c r="D31" s="32"/>
      <c r="E31" s="32"/>
      <c r="F31" s="32"/>
      <c r="G31" s="32"/>
      <c r="H31" s="32"/>
      <c r="I31" s="32"/>
      <c r="J31" s="32"/>
      <c r="K31" s="32"/>
      <c r="L31" s="32"/>
      <c r="M31" s="32"/>
      <c r="N31" s="32"/>
      <c r="O31" s="32"/>
      <c r="P31" s="32"/>
      <c r="Q31" s="32"/>
      <c r="R31" s="32"/>
      <c r="S31" s="32"/>
      <c r="T31" s="32"/>
      <c r="U31" s="32"/>
      <c r="V31" s="32"/>
      <c r="W31" s="32"/>
      <c r="X31" s="32"/>
      <c r="Y31" s="32"/>
      <c r="Z31" s="32"/>
      <c r="AA31" s="32"/>
      <c r="AB31" s="32"/>
      <c r="AC31" s="32"/>
      <c r="AD31" s="32"/>
      <c r="AE31" s="32"/>
      <c r="AF31" s="32"/>
      <c r="AG31" s="32"/>
      <c r="AH31" s="32"/>
      <c r="AI31" s="32"/>
      <c r="AJ31" s="32"/>
      <c r="AK31" s="32"/>
      <c r="AL31" s="32"/>
      <c r="AM31" s="32"/>
      <c r="AN31" s="32"/>
      <c r="AO31" s="32"/>
      <c r="AP31" s="32"/>
      <c r="AQ31" s="32"/>
      <c r="AR31" s="32"/>
      <c r="AS31" s="32"/>
      <c r="AT31" s="32"/>
      <c r="BA31" s="7" t="str">
        <f>IF('Personnel Details'!B37="", "", 'Personnel Details'!B37)</f>
        <v/>
      </c>
    </row>
    <row r="32" spans="1:95" x14ac:dyDescent="0.25">
      <c r="A32" s="32"/>
      <c r="B32" s="32"/>
      <c r="C32" s="32"/>
      <c r="D32" s="32"/>
      <c r="E32" s="32"/>
      <c r="F32" s="32"/>
      <c r="G32" s="32"/>
      <c r="H32" s="32"/>
      <c r="I32" s="32"/>
      <c r="J32" s="32"/>
      <c r="K32" s="32"/>
      <c r="L32" s="32"/>
      <c r="M32" s="32"/>
      <c r="N32" s="32"/>
      <c r="O32" s="32"/>
      <c r="P32" s="32"/>
      <c r="Q32" s="32"/>
      <c r="R32" s="32"/>
      <c r="S32" s="32"/>
      <c r="T32" s="32"/>
      <c r="U32" s="32"/>
      <c r="V32" s="32"/>
      <c r="W32" s="32"/>
      <c r="X32" s="32"/>
      <c r="Y32" s="32"/>
      <c r="Z32" s="32"/>
      <c r="AA32" s="32"/>
      <c r="AB32" s="32"/>
      <c r="AC32" s="32"/>
      <c r="AD32" s="32"/>
      <c r="AE32" s="32"/>
      <c r="AF32" s="32"/>
      <c r="AG32" s="32"/>
      <c r="AH32" s="32"/>
      <c r="AI32" s="32"/>
      <c r="AJ32" s="32"/>
      <c r="AK32" s="32"/>
      <c r="AL32" s="32"/>
      <c r="AM32" s="32"/>
      <c r="AN32" s="32"/>
      <c r="AO32" s="32"/>
      <c r="AP32" s="32"/>
      <c r="AQ32" s="32"/>
      <c r="AR32" s="32"/>
      <c r="AS32" s="32"/>
      <c r="AT32" s="32"/>
      <c r="BA32" s="7" t="str">
        <f>IF('Personnel Details'!B38="", "", 'Personnel Details'!B38)</f>
        <v/>
      </c>
    </row>
    <row r="33" spans="1:53" x14ac:dyDescent="0.25">
      <c r="A33" s="32"/>
      <c r="B33" s="32"/>
      <c r="C33" s="32"/>
      <c r="D33" s="32"/>
      <c r="E33" s="32"/>
      <c r="F33" s="32"/>
      <c r="G33" s="32"/>
      <c r="H33" s="32"/>
      <c r="I33" s="32"/>
      <c r="J33" s="32"/>
      <c r="K33" s="32"/>
      <c r="L33" s="32"/>
      <c r="M33" s="32"/>
      <c r="N33" s="32"/>
      <c r="O33" s="32"/>
      <c r="P33" s="32"/>
      <c r="Q33" s="32"/>
      <c r="R33" s="32"/>
      <c r="S33" s="32"/>
      <c r="T33" s="32"/>
      <c r="U33" s="32"/>
      <c r="V33" s="32"/>
      <c r="W33" s="32"/>
      <c r="X33" s="32"/>
      <c r="Y33" s="32"/>
      <c r="Z33" s="32"/>
      <c r="AA33" s="32"/>
      <c r="AB33" s="32"/>
      <c r="AC33" s="32"/>
      <c r="AD33" s="32"/>
      <c r="AE33" s="32"/>
      <c r="AF33" s="32"/>
      <c r="AG33" s="32"/>
      <c r="AH33" s="32"/>
      <c r="AI33" s="32"/>
      <c r="AJ33" s="32"/>
      <c r="AK33" s="32"/>
      <c r="AL33" s="32"/>
      <c r="AM33" s="32"/>
      <c r="AN33" s="32"/>
      <c r="AO33" s="32"/>
      <c r="AP33" s="32"/>
      <c r="AQ33" s="32"/>
      <c r="AR33" s="32"/>
      <c r="AS33" s="32"/>
      <c r="AT33" s="32"/>
      <c r="BA33" s="7" t="str">
        <f>IF('Personnel Details'!B39="", "", 'Personnel Details'!B39)</f>
        <v/>
      </c>
    </row>
    <row r="34" spans="1:53"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32"/>
      <c r="AT34" s="32"/>
      <c r="BA34" s="8" t="str">
        <f>IF('Personnel Details'!B40="", "", 'Personnel Details'!B40)</f>
        <v/>
      </c>
    </row>
    <row r="35" spans="1:53" x14ac:dyDescent="0.25">
      <c r="A35" s="32"/>
      <c r="B35" s="32"/>
      <c r="C35" s="32"/>
      <c r="D35" s="32"/>
      <c r="E35" s="32"/>
      <c r="F35" s="32"/>
      <c r="G35" s="32"/>
      <c r="H35" s="32"/>
      <c r="I35" s="32"/>
      <c r="J35" s="32"/>
      <c r="K35" s="32"/>
      <c r="L35" s="32"/>
      <c r="M35" s="32"/>
      <c r="N35" s="32"/>
      <c r="O35" s="32"/>
      <c r="P35" s="32"/>
      <c r="Q35" s="32"/>
      <c r="R35" s="32"/>
      <c r="S35" s="32"/>
      <c r="T35" s="32"/>
      <c r="U35" s="32"/>
      <c r="V35" s="32"/>
      <c r="W35" s="32"/>
      <c r="X35" s="32"/>
      <c r="Y35" s="32"/>
      <c r="Z35" s="32"/>
      <c r="AA35" s="32"/>
      <c r="AB35" s="32"/>
      <c r="AC35" s="32"/>
      <c r="AD35" s="32"/>
      <c r="AE35" s="32"/>
      <c r="AF35" s="32"/>
      <c r="AG35" s="32"/>
      <c r="AH35" s="32"/>
      <c r="AI35" s="32"/>
      <c r="AJ35" s="32"/>
      <c r="AK35" s="32"/>
      <c r="AL35" s="32"/>
      <c r="AM35" s="32"/>
      <c r="AN35" s="32"/>
      <c r="AO35" s="32"/>
      <c r="AP35" s="32"/>
      <c r="AQ35" s="32"/>
      <c r="AR35" s="32"/>
      <c r="AS35" s="32"/>
      <c r="AT35" s="32"/>
    </row>
    <row r="36" spans="1:53" x14ac:dyDescent="0.25">
      <c r="A36" s="32"/>
      <c r="B36" s="32"/>
      <c r="C36" s="32"/>
      <c r="D36" s="32"/>
      <c r="E36" s="32"/>
      <c r="F36" s="32"/>
      <c r="G36" s="32"/>
      <c r="H36" s="32"/>
      <c r="I36" s="32"/>
      <c r="J36" s="32"/>
      <c r="K36" s="32"/>
      <c r="L36" s="32"/>
      <c r="M36" s="32"/>
      <c r="N36" s="32"/>
      <c r="O36" s="32"/>
      <c r="P36" s="32"/>
      <c r="Q36" s="32"/>
      <c r="R36" s="32"/>
      <c r="S36" s="32"/>
      <c r="T36" s="32"/>
      <c r="U36" s="32"/>
      <c r="V36" s="32"/>
      <c r="W36" s="32"/>
      <c r="X36" s="32"/>
      <c r="Y36" s="32"/>
      <c r="Z36" s="32"/>
      <c r="AA36" s="32"/>
      <c r="AB36" s="32"/>
      <c r="AC36" s="32"/>
      <c r="AD36" s="32"/>
      <c r="AE36" s="32"/>
      <c r="AF36" s="32"/>
      <c r="AG36" s="32"/>
      <c r="AH36" s="32"/>
      <c r="AI36" s="32"/>
      <c r="AJ36" s="32"/>
      <c r="AK36" s="32"/>
      <c r="AL36" s="32"/>
      <c r="AM36" s="32"/>
      <c r="AN36" s="32"/>
      <c r="AO36" s="32"/>
      <c r="AP36" s="32"/>
      <c r="AQ36" s="32"/>
      <c r="AR36" s="32"/>
      <c r="AS36" s="32"/>
      <c r="AT36" s="32"/>
    </row>
    <row r="37" spans="1:53" x14ac:dyDescent="0.25">
      <c r="A37" s="32"/>
      <c r="B37" s="32"/>
      <c r="C37" s="32"/>
      <c r="D37" s="32"/>
      <c r="E37" s="32"/>
      <c r="F37" s="32"/>
      <c r="G37" s="32"/>
      <c r="H37" s="32"/>
      <c r="I37" s="32"/>
      <c r="J37" s="32"/>
      <c r="K37" s="32"/>
      <c r="L37" s="32"/>
      <c r="M37" s="32"/>
      <c r="N37" s="32"/>
      <c r="O37" s="32"/>
      <c r="P37" s="32"/>
      <c r="Q37" s="32"/>
      <c r="R37" s="32"/>
      <c r="S37" s="32"/>
      <c r="T37" s="32"/>
      <c r="U37" s="32"/>
      <c r="V37" s="32"/>
      <c r="W37" s="32"/>
      <c r="X37" s="32"/>
      <c r="Y37" s="32"/>
      <c r="Z37" s="32"/>
      <c r="AA37" s="32"/>
      <c r="AB37" s="32"/>
      <c r="AC37" s="32"/>
      <c r="AD37" s="32"/>
      <c r="AE37" s="32"/>
      <c r="AF37" s="32"/>
      <c r="AG37" s="32"/>
      <c r="AH37" s="32"/>
      <c r="AI37" s="32"/>
      <c r="AJ37" s="32"/>
      <c r="AK37" s="32"/>
      <c r="AL37" s="32"/>
      <c r="AM37" s="32"/>
      <c r="AN37" s="32"/>
      <c r="AO37" s="32"/>
      <c r="AP37" s="32"/>
      <c r="AQ37" s="32"/>
      <c r="AR37" s="32"/>
      <c r="AS37" s="32"/>
      <c r="AT37" s="32"/>
    </row>
    <row r="38" spans="1:53"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32"/>
      <c r="AS38" s="32"/>
      <c r="AT38" s="32"/>
    </row>
    <row r="39" spans="1:53" x14ac:dyDescent="0.25">
      <c r="A39" s="32"/>
      <c r="B39" s="32"/>
      <c r="C39" s="32"/>
      <c r="D39" s="32"/>
      <c r="E39" s="32"/>
      <c r="F39" s="32"/>
      <c r="G39" s="32"/>
      <c r="H39" s="32"/>
      <c r="I39" s="32"/>
      <c r="J39" s="32"/>
      <c r="K39" s="32"/>
      <c r="L39" s="32"/>
      <c r="M39" s="32"/>
      <c r="N39" s="32"/>
      <c r="O39" s="32"/>
      <c r="P39" s="32"/>
      <c r="Q39" s="32"/>
      <c r="R39" s="32"/>
      <c r="S39" s="32"/>
      <c r="T39" s="32"/>
      <c r="U39" s="32"/>
      <c r="V39" s="32"/>
      <c r="W39" s="32"/>
      <c r="X39" s="32"/>
      <c r="Y39" s="32"/>
      <c r="Z39" s="32"/>
      <c r="AA39" s="32"/>
      <c r="AB39" s="32"/>
      <c r="AC39" s="32"/>
      <c r="AD39" s="32"/>
      <c r="AE39" s="32"/>
      <c r="AF39" s="32"/>
      <c r="AG39" s="32"/>
      <c r="AH39" s="32"/>
      <c r="AI39" s="32"/>
      <c r="AJ39" s="32"/>
      <c r="AK39" s="32"/>
      <c r="AL39" s="32"/>
      <c r="AM39" s="32"/>
      <c r="AN39" s="32"/>
      <c r="AO39" s="32"/>
      <c r="AP39" s="32"/>
      <c r="AQ39" s="32"/>
      <c r="AR39" s="32"/>
      <c r="AS39" s="32"/>
      <c r="AT39" s="32"/>
    </row>
    <row r="40" spans="1:53" x14ac:dyDescent="0.25">
      <c r="A40" s="32"/>
      <c r="B40" s="32"/>
      <c r="C40" s="32"/>
      <c r="D40" s="32"/>
      <c r="E40" s="32"/>
      <c r="F40" s="32"/>
      <c r="G40" s="32"/>
      <c r="H40" s="32"/>
      <c r="I40" s="32"/>
      <c r="J40" s="32"/>
      <c r="K40" s="32"/>
      <c r="L40" s="32"/>
      <c r="M40" s="32"/>
      <c r="N40" s="32"/>
      <c r="O40" s="32"/>
      <c r="P40" s="32"/>
      <c r="Q40" s="32"/>
      <c r="R40" s="32"/>
      <c r="S40" s="32"/>
      <c r="T40" s="32"/>
      <c r="U40" s="32"/>
      <c r="V40" s="32"/>
      <c r="W40" s="32"/>
      <c r="X40" s="32"/>
      <c r="Y40" s="32"/>
      <c r="Z40" s="32"/>
      <c r="AA40" s="32"/>
      <c r="AB40" s="32"/>
      <c r="AC40" s="32"/>
      <c r="AD40" s="32"/>
      <c r="AE40" s="32"/>
      <c r="AF40" s="32"/>
      <c r="AG40" s="32"/>
      <c r="AH40" s="32"/>
      <c r="AI40" s="32"/>
      <c r="AJ40" s="32"/>
      <c r="AK40" s="32"/>
      <c r="AL40" s="32"/>
      <c r="AM40" s="32"/>
      <c r="AN40" s="32"/>
      <c r="AO40" s="32"/>
      <c r="AP40" s="32"/>
      <c r="AQ40" s="32"/>
      <c r="AR40" s="32"/>
      <c r="AS40" s="32"/>
      <c r="AT40" s="32"/>
    </row>
    <row r="41" spans="1:53" x14ac:dyDescent="0.25">
      <c r="A41" s="32"/>
      <c r="B41" s="32"/>
      <c r="C41" s="32"/>
      <c r="D41" s="32"/>
      <c r="E41" s="32"/>
      <c r="F41" s="32"/>
      <c r="G41" s="32"/>
      <c r="H41" s="32"/>
      <c r="I41" s="32"/>
      <c r="J41" s="32"/>
      <c r="K41" s="32"/>
      <c r="L41" s="32"/>
      <c r="M41" s="32"/>
      <c r="N41" s="32"/>
      <c r="O41" s="32"/>
      <c r="P41" s="32"/>
      <c r="Q41" s="32"/>
      <c r="R41" s="32"/>
      <c r="S41" s="32"/>
      <c r="T41" s="32"/>
      <c r="U41" s="32"/>
      <c r="V41" s="32"/>
      <c r="W41" s="32"/>
      <c r="X41" s="32"/>
      <c r="Y41" s="32"/>
      <c r="Z41" s="32"/>
      <c r="AA41" s="32"/>
      <c r="AB41" s="32"/>
      <c r="AC41" s="32"/>
      <c r="AD41" s="32"/>
      <c r="AE41" s="32"/>
      <c r="AF41" s="32"/>
      <c r="AG41" s="32"/>
      <c r="AH41" s="32"/>
      <c r="AI41" s="32"/>
      <c r="AJ41" s="32"/>
      <c r="AK41" s="32"/>
      <c r="AL41" s="32"/>
      <c r="AM41" s="32"/>
      <c r="AN41" s="32"/>
      <c r="AO41" s="32"/>
      <c r="AP41" s="32"/>
      <c r="AQ41" s="32"/>
      <c r="AR41" s="32"/>
      <c r="AS41" s="32"/>
      <c r="AT41" s="32"/>
    </row>
    <row r="42" spans="1:53"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32"/>
      <c r="AS42" s="32"/>
      <c r="AT42" s="32"/>
    </row>
    <row r="43" spans="1:53" x14ac:dyDescent="0.25">
      <c r="A43" s="32"/>
      <c r="B43" s="32"/>
      <c r="C43" s="32"/>
      <c r="D43" s="32"/>
      <c r="E43" s="32"/>
      <c r="F43" s="32"/>
      <c r="G43" s="32"/>
      <c r="H43" s="32"/>
      <c r="I43" s="32"/>
      <c r="J43" s="32"/>
      <c r="K43" s="32"/>
      <c r="L43" s="32"/>
      <c r="M43" s="32"/>
      <c r="N43" s="32"/>
      <c r="O43" s="32"/>
      <c r="P43" s="32"/>
      <c r="Q43" s="32"/>
      <c r="R43" s="32"/>
      <c r="S43" s="32"/>
      <c r="T43" s="32"/>
      <c r="U43" s="32"/>
      <c r="V43" s="32"/>
      <c r="W43" s="32"/>
      <c r="X43" s="32"/>
      <c r="Y43" s="32"/>
      <c r="Z43" s="32"/>
      <c r="AA43" s="32"/>
      <c r="AB43" s="32"/>
      <c r="AC43" s="32"/>
      <c r="AD43" s="32"/>
      <c r="AE43" s="32"/>
      <c r="AF43" s="32"/>
      <c r="AG43" s="32"/>
      <c r="AH43" s="32"/>
      <c r="AI43" s="32"/>
      <c r="AJ43" s="32"/>
      <c r="AK43" s="32"/>
      <c r="AL43" s="32"/>
      <c r="AM43" s="32"/>
      <c r="AN43" s="32"/>
      <c r="AO43" s="32"/>
      <c r="AP43" s="32"/>
      <c r="AQ43" s="32"/>
      <c r="AR43" s="32"/>
      <c r="AS43" s="32"/>
      <c r="AT43" s="32"/>
    </row>
    <row r="44" spans="1:53" x14ac:dyDescent="0.25">
      <c r="A44" s="32"/>
      <c r="B44" s="32"/>
      <c r="C44" s="32"/>
      <c r="D44" s="32"/>
      <c r="E44" s="32"/>
      <c r="F44" s="32"/>
      <c r="G44" s="32"/>
      <c r="H44" s="32"/>
      <c r="I44" s="32"/>
      <c r="J44" s="32"/>
      <c r="K44" s="32"/>
      <c r="L44" s="32"/>
      <c r="M44" s="32"/>
      <c r="N44" s="32"/>
      <c r="O44" s="32"/>
      <c r="P44" s="32"/>
      <c r="Q44" s="32"/>
      <c r="R44" s="32"/>
      <c r="S44" s="32"/>
      <c r="T44" s="32"/>
      <c r="U44" s="32"/>
      <c r="V44" s="32"/>
      <c r="W44" s="32"/>
      <c r="X44" s="32"/>
      <c r="Y44" s="32"/>
      <c r="Z44" s="32"/>
      <c r="AA44" s="32"/>
      <c r="AB44" s="32"/>
      <c r="AC44" s="32"/>
      <c r="AD44" s="32"/>
      <c r="AE44" s="32"/>
      <c r="AF44" s="32"/>
      <c r="AG44" s="32"/>
      <c r="AH44" s="32"/>
      <c r="AI44" s="32"/>
      <c r="AJ44" s="32"/>
      <c r="AK44" s="32"/>
      <c r="AL44" s="32"/>
      <c r="AM44" s="32"/>
      <c r="AN44" s="32"/>
      <c r="AO44" s="32"/>
      <c r="AP44" s="32"/>
      <c r="AQ44" s="32"/>
      <c r="AR44" s="32"/>
      <c r="AS44" s="32"/>
      <c r="AT44" s="32"/>
    </row>
    <row r="45" spans="1:53" x14ac:dyDescent="0.25">
      <c r="A45" s="32"/>
      <c r="B45" s="32"/>
      <c r="C45" s="32"/>
      <c r="D45" s="32"/>
      <c r="E45" s="32"/>
      <c r="F45" s="32"/>
      <c r="G45" s="32"/>
      <c r="H45" s="32"/>
      <c r="I45" s="32"/>
      <c r="J45" s="32"/>
      <c r="K45" s="32"/>
      <c r="L45" s="32"/>
      <c r="M45" s="32"/>
      <c r="N45" s="32"/>
      <c r="O45" s="32"/>
      <c r="P45" s="32"/>
      <c r="Q45" s="32"/>
      <c r="R45" s="32"/>
      <c r="S45" s="32"/>
      <c r="T45" s="32"/>
      <c r="U45" s="32"/>
      <c r="V45" s="32"/>
      <c r="W45" s="32"/>
      <c r="X45" s="32"/>
      <c r="Y45" s="32"/>
      <c r="Z45" s="32"/>
      <c r="AA45" s="32"/>
      <c r="AB45" s="32"/>
      <c r="AC45" s="32"/>
      <c r="AD45" s="32"/>
      <c r="AE45" s="32"/>
      <c r="AF45" s="32"/>
      <c r="AG45" s="32"/>
      <c r="AH45" s="32"/>
      <c r="AI45" s="32"/>
      <c r="AJ45" s="32"/>
      <c r="AK45" s="32"/>
      <c r="AL45" s="32"/>
      <c r="AM45" s="32"/>
      <c r="AN45" s="32"/>
      <c r="AO45" s="32"/>
      <c r="AP45" s="32"/>
      <c r="AQ45" s="32"/>
      <c r="AR45" s="32"/>
      <c r="AS45" s="32"/>
      <c r="AT45" s="32"/>
    </row>
    <row r="46" spans="1:53" x14ac:dyDescent="0.25">
      <c r="A46" s="32"/>
      <c r="B46" s="32"/>
      <c r="C46" s="32"/>
      <c r="D46" s="32"/>
      <c r="E46" s="32"/>
      <c r="F46" s="32"/>
      <c r="G46" s="32"/>
      <c r="H46" s="32"/>
      <c r="I46" s="32"/>
      <c r="J46" s="32"/>
      <c r="K46" s="32"/>
      <c r="L46" s="32"/>
      <c r="M46" s="32"/>
      <c r="N46" s="32"/>
      <c r="O46" s="32"/>
      <c r="P46" s="32"/>
      <c r="Q46" s="32"/>
      <c r="R46" s="32"/>
      <c r="S46" s="32"/>
      <c r="T46" s="32"/>
      <c r="U46" s="32"/>
      <c r="V46" s="32"/>
      <c r="W46" s="32"/>
      <c r="X46" s="32"/>
      <c r="Y46" s="32"/>
      <c r="Z46" s="32"/>
      <c r="AA46" s="32"/>
      <c r="AB46" s="32"/>
      <c r="AC46" s="32"/>
      <c r="AD46" s="32"/>
      <c r="AE46" s="32"/>
      <c r="AF46" s="32"/>
      <c r="AG46" s="32"/>
      <c r="AH46" s="32"/>
      <c r="AI46" s="32"/>
      <c r="AJ46" s="32"/>
      <c r="AK46" s="32"/>
      <c r="AL46" s="32"/>
      <c r="AM46" s="32"/>
      <c r="AN46" s="32"/>
      <c r="AO46" s="32"/>
      <c r="AP46" s="32"/>
      <c r="AQ46" s="32"/>
      <c r="AR46" s="32"/>
      <c r="AS46" s="32"/>
      <c r="AT46" s="32"/>
    </row>
    <row r="47" spans="1:53" x14ac:dyDescent="0.25">
      <c r="A47" s="32"/>
      <c r="B47" s="32"/>
      <c r="C47" s="32"/>
      <c r="D47" s="32"/>
      <c r="E47" s="32"/>
      <c r="F47" s="32"/>
      <c r="G47" s="32"/>
      <c r="H47" s="32"/>
      <c r="I47" s="32"/>
      <c r="J47" s="32"/>
      <c r="K47" s="32"/>
      <c r="L47" s="32"/>
      <c r="M47" s="32"/>
      <c r="N47" s="32"/>
      <c r="O47" s="32"/>
      <c r="P47" s="32"/>
      <c r="Q47" s="32"/>
      <c r="R47" s="32"/>
      <c r="S47" s="32"/>
      <c r="T47" s="32"/>
      <c r="U47" s="32"/>
      <c r="V47" s="32"/>
      <c r="W47" s="32"/>
      <c r="X47" s="32"/>
      <c r="Y47" s="32"/>
      <c r="Z47" s="32"/>
      <c r="AA47" s="32"/>
      <c r="AB47" s="32"/>
      <c r="AC47" s="32"/>
      <c r="AD47" s="32"/>
      <c r="AE47" s="32"/>
      <c r="AF47" s="32"/>
      <c r="AG47" s="32"/>
      <c r="AH47" s="32"/>
      <c r="AI47" s="32"/>
      <c r="AJ47" s="32"/>
      <c r="AK47" s="32"/>
      <c r="AL47" s="32"/>
      <c r="AM47" s="32"/>
      <c r="AN47" s="32"/>
      <c r="AO47" s="32"/>
      <c r="AP47" s="32"/>
      <c r="AQ47" s="32"/>
      <c r="AR47" s="32"/>
      <c r="AS47" s="32"/>
      <c r="AT47" s="32"/>
    </row>
    <row r="48" spans="1:53" x14ac:dyDescent="0.25">
      <c r="A48" s="32"/>
      <c r="B48" s="32"/>
      <c r="C48" s="32"/>
      <c r="D48" s="32"/>
      <c r="E48" s="32"/>
      <c r="F48" s="32"/>
      <c r="G48" s="32"/>
      <c r="H48" s="32"/>
      <c r="I48" s="32"/>
      <c r="J48" s="32"/>
      <c r="K48" s="32"/>
      <c r="L48" s="32"/>
      <c r="M48" s="32"/>
      <c r="N48" s="32"/>
      <c r="O48" s="32"/>
      <c r="P48" s="32"/>
      <c r="Q48" s="32"/>
      <c r="R48" s="32"/>
      <c r="S48" s="32"/>
      <c r="T48" s="32"/>
      <c r="U48" s="32"/>
      <c r="V48" s="32"/>
      <c r="W48" s="32"/>
      <c r="X48" s="32"/>
      <c r="Y48" s="32"/>
      <c r="Z48" s="32"/>
      <c r="AA48" s="32"/>
      <c r="AB48" s="32"/>
      <c r="AC48" s="32"/>
      <c r="AD48" s="32"/>
      <c r="AE48" s="32"/>
      <c r="AF48" s="32"/>
      <c r="AG48" s="32"/>
      <c r="AH48" s="32"/>
      <c r="AI48" s="32"/>
      <c r="AJ48" s="32"/>
      <c r="AK48" s="32"/>
      <c r="AL48" s="32"/>
      <c r="AM48" s="32"/>
      <c r="AN48" s="32"/>
      <c r="AO48" s="32"/>
      <c r="AP48" s="32"/>
      <c r="AQ48" s="32"/>
      <c r="AR48" s="32"/>
      <c r="AS48" s="32"/>
      <c r="AT48" s="32"/>
    </row>
    <row r="49" spans="1:46" x14ac:dyDescent="0.25">
      <c r="A49" s="32"/>
      <c r="B49" s="32"/>
      <c r="C49" s="32"/>
      <c r="D49" s="32"/>
      <c r="E49" s="32"/>
      <c r="F49" s="32"/>
      <c r="G49" s="32"/>
      <c r="H49" s="32"/>
      <c r="I49" s="32"/>
      <c r="J49" s="32"/>
      <c r="K49" s="32"/>
      <c r="L49" s="32"/>
      <c r="M49" s="32"/>
      <c r="N49" s="32"/>
      <c r="O49" s="32"/>
      <c r="P49" s="32"/>
      <c r="Q49" s="32"/>
      <c r="R49" s="32"/>
      <c r="S49" s="32"/>
      <c r="T49" s="32"/>
      <c r="U49" s="32"/>
      <c r="V49" s="32"/>
      <c r="W49" s="32"/>
      <c r="X49" s="32"/>
      <c r="Y49" s="32"/>
      <c r="Z49" s="32"/>
      <c r="AA49" s="32"/>
      <c r="AB49" s="32"/>
      <c r="AC49" s="32"/>
      <c r="AD49" s="32"/>
      <c r="AE49" s="32"/>
      <c r="AF49" s="32"/>
      <c r="AG49" s="32"/>
      <c r="AH49" s="32"/>
      <c r="AI49" s="32"/>
      <c r="AJ49" s="32"/>
      <c r="AK49" s="32"/>
      <c r="AL49" s="32"/>
      <c r="AM49" s="32"/>
      <c r="AN49" s="32"/>
      <c r="AO49" s="32"/>
      <c r="AP49" s="32"/>
      <c r="AQ49" s="32"/>
      <c r="AR49" s="32"/>
      <c r="AS49" s="32"/>
      <c r="AT49" s="32"/>
    </row>
    <row r="50" spans="1:46" x14ac:dyDescent="0.25">
      <c r="A50" s="32"/>
      <c r="B50" s="32"/>
      <c r="C50" s="32"/>
      <c r="D50" s="32"/>
      <c r="E50" s="32"/>
      <c r="F50" s="32"/>
      <c r="G50" s="32"/>
      <c r="H50" s="32"/>
      <c r="I50" s="32"/>
      <c r="J50" s="32"/>
      <c r="K50" s="32"/>
      <c r="L50" s="32"/>
      <c r="M50" s="32"/>
      <c r="N50" s="32"/>
      <c r="O50" s="32"/>
      <c r="P50" s="32"/>
      <c r="Q50" s="32"/>
      <c r="R50" s="32"/>
      <c r="S50" s="32"/>
      <c r="T50" s="32"/>
      <c r="U50" s="32"/>
      <c r="V50" s="32"/>
      <c r="W50" s="32"/>
      <c r="X50" s="32"/>
      <c r="Y50" s="32"/>
      <c r="Z50" s="32"/>
      <c r="AA50" s="32"/>
      <c r="AB50" s="32"/>
      <c r="AC50" s="32"/>
      <c r="AD50" s="32"/>
      <c r="AE50" s="32"/>
      <c r="AF50" s="32"/>
      <c r="AG50" s="32"/>
      <c r="AH50" s="32"/>
      <c r="AI50" s="32"/>
      <c r="AJ50" s="32"/>
      <c r="AK50" s="32"/>
      <c r="AL50" s="32"/>
      <c r="AM50" s="32"/>
      <c r="AN50" s="32"/>
      <c r="AO50" s="32"/>
      <c r="AP50" s="32"/>
      <c r="AQ50" s="32"/>
      <c r="AR50" s="32"/>
      <c r="AS50" s="32"/>
      <c r="AT50" s="32"/>
    </row>
    <row r="51" spans="1:46" x14ac:dyDescent="0.25">
      <c r="A51" s="32"/>
      <c r="B51" s="32"/>
      <c r="C51" s="32"/>
      <c r="D51" s="32"/>
      <c r="E51" s="32"/>
      <c r="F51" s="32"/>
      <c r="G51" s="32"/>
      <c r="H51" s="32"/>
      <c r="I51" s="32"/>
      <c r="J51" s="32"/>
      <c r="K51" s="32"/>
      <c r="L51" s="32"/>
      <c r="M51" s="32"/>
      <c r="N51" s="32"/>
      <c r="O51" s="32"/>
      <c r="P51" s="32"/>
      <c r="Q51" s="32"/>
      <c r="R51" s="32"/>
      <c r="S51" s="32"/>
      <c r="T51" s="32"/>
      <c r="U51" s="32"/>
      <c r="V51" s="32"/>
      <c r="W51" s="32"/>
      <c r="X51" s="32"/>
      <c r="Y51" s="32"/>
      <c r="Z51" s="32"/>
      <c r="AA51" s="32"/>
      <c r="AB51" s="32"/>
      <c r="AC51" s="32"/>
      <c r="AD51" s="32"/>
      <c r="AE51" s="32"/>
      <c r="AF51" s="32"/>
      <c r="AG51" s="32"/>
      <c r="AH51" s="32"/>
      <c r="AI51" s="32"/>
      <c r="AJ51" s="32"/>
      <c r="AK51" s="32"/>
      <c r="AL51" s="32"/>
      <c r="AM51" s="32"/>
      <c r="AN51" s="32"/>
      <c r="AO51" s="32"/>
      <c r="AP51" s="32"/>
      <c r="AQ51" s="32"/>
      <c r="AR51" s="32"/>
      <c r="AS51" s="32"/>
      <c r="AT51" s="32"/>
    </row>
    <row r="52" spans="1:46" x14ac:dyDescent="0.25">
      <c r="A52" s="32"/>
      <c r="B52" s="32"/>
      <c r="C52" s="32"/>
      <c r="D52" s="32"/>
      <c r="E52" s="32"/>
      <c r="F52" s="32"/>
      <c r="G52" s="32"/>
      <c r="H52" s="32"/>
      <c r="I52" s="32"/>
      <c r="J52" s="32"/>
      <c r="K52" s="32"/>
      <c r="L52" s="32"/>
      <c r="M52" s="32"/>
      <c r="N52" s="32"/>
      <c r="O52" s="32"/>
      <c r="P52" s="32"/>
      <c r="Q52" s="32"/>
      <c r="R52" s="32"/>
      <c r="S52" s="32"/>
      <c r="T52" s="32"/>
      <c r="U52" s="32"/>
      <c r="V52" s="32"/>
      <c r="W52" s="32"/>
      <c r="X52" s="32"/>
      <c r="Y52" s="32"/>
      <c r="Z52" s="32"/>
      <c r="AA52" s="32"/>
      <c r="AB52" s="32"/>
      <c r="AC52" s="32"/>
      <c r="AD52" s="32"/>
      <c r="AE52" s="32"/>
      <c r="AF52" s="32"/>
      <c r="AG52" s="32"/>
      <c r="AH52" s="32"/>
      <c r="AI52" s="32"/>
      <c r="AJ52" s="32"/>
      <c r="AK52" s="32"/>
      <c r="AL52" s="32"/>
      <c r="AM52" s="32"/>
      <c r="AN52" s="32"/>
      <c r="AO52" s="32"/>
      <c r="AP52" s="32"/>
      <c r="AQ52" s="32"/>
      <c r="AR52" s="32"/>
      <c r="AS52" s="32"/>
      <c r="AT52" s="32"/>
    </row>
    <row r="53" spans="1:46" x14ac:dyDescent="0.25">
      <c r="A53" s="32"/>
      <c r="B53" s="32"/>
      <c r="C53" s="32"/>
      <c r="D53" s="32"/>
      <c r="E53" s="32"/>
      <c r="F53" s="32"/>
      <c r="G53" s="32"/>
      <c r="H53" s="32"/>
      <c r="I53" s="32"/>
      <c r="J53" s="32"/>
      <c r="K53" s="32"/>
      <c r="L53" s="32"/>
      <c r="M53" s="32"/>
      <c r="N53" s="32"/>
      <c r="O53" s="32"/>
      <c r="P53" s="32"/>
      <c r="Q53" s="32"/>
      <c r="R53" s="32"/>
      <c r="S53" s="32"/>
      <c r="T53" s="32"/>
      <c r="U53" s="32"/>
      <c r="V53" s="32"/>
      <c r="W53" s="32"/>
      <c r="X53" s="32"/>
      <c r="Y53" s="32"/>
      <c r="Z53" s="32"/>
      <c r="AA53" s="32"/>
      <c r="AB53" s="32"/>
      <c r="AC53" s="32"/>
      <c r="AD53" s="32"/>
      <c r="AE53" s="32"/>
      <c r="AF53" s="32"/>
      <c r="AG53" s="32"/>
      <c r="AH53" s="32"/>
      <c r="AI53" s="32"/>
      <c r="AJ53" s="32"/>
      <c r="AK53" s="32"/>
      <c r="AL53" s="32"/>
      <c r="AM53" s="32"/>
      <c r="AN53" s="32"/>
      <c r="AO53" s="32"/>
      <c r="AP53" s="32"/>
      <c r="AQ53" s="32"/>
      <c r="AR53" s="32"/>
      <c r="AS53" s="32"/>
      <c r="AT53" s="32"/>
    </row>
    <row r="54" spans="1:46" x14ac:dyDescent="0.25">
      <c r="A54" s="32"/>
      <c r="B54" s="32"/>
      <c r="C54" s="32"/>
      <c r="D54" s="32"/>
      <c r="E54" s="32"/>
      <c r="F54" s="32"/>
      <c r="G54" s="32"/>
      <c r="H54" s="32"/>
      <c r="I54" s="32"/>
      <c r="J54" s="32"/>
      <c r="K54" s="32"/>
      <c r="L54" s="32"/>
      <c r="M54" s="32"/>
      <c r="N54" s="32"/>
      <c r="O54" s="32"/>
      <c r="P54" s="32"/>
      <c r="Q54" s="32"/>
      <c r="R54" s="32"/>
      <c r="S54" s="32"/>
      <c r="T54" s="32"/>
      <c r="U54" s="32"/>
      <c r="V54" s="32"/>
      <c r="W54" s="32"/>
      <c r="X54" s="32"/>
      <c r="Y54" s="32"/>
      <c r="Z54" s="32"/>
      <c r="AA54" s="32"/>
      <c r="AB54" s="32"/>
      <c r="AC54" s="32"/>
      <c r="AD54" s="32"/>
      <c r="AE54" s="32"/>
      <c r="AF54" s="32"/>
      <c r="AG54" s="32"/>
      <c r="AH54" s="32"/>
      <c r="AI54" s="32"/>
      <c r="AJ54" s="32"/>
      <c r="AK54" s="32"/>
      <c r="AL54" s="32"/>
      <c r="AM54" s="32"/>
      <c r="AN54" s="32"/>
      <c r="AO54" s="32"/>
      <c r="AP54" s="32"/>
      <c r="AQ54" s="32"/>
      <c r="AR54" s="32"/>
      <c r="AS54" s="32"/>
      <c r="AT54" s="32"/>
    </row>
    <row r="55" spans="1:46" x14ac:dyDescent="0.25">
      <c r="A55" s="32"/>
      <c r="B55" s="32"/>
      <c r="C55" s="32"/>
      <c r="D55" s="32"/>
      <c r="E55" s="32"/>
      <c r="F55" s="32"/>
      <c r="G55" s="32"/>
      <c r="H55" s="32"/>
      <c r="I55" s="32"/>
      <c r="J55" s="32"/>
      <c r="K55" s="32"/>
      <c r="L55" s="32"/>
      <c r="M55" s="32"/>
      <c r="N55" s="32"/>
      <c r="O55" s="32"/>
      <c r="P55" s="32"/>
      <c r="Q55" s="32"/>
      <c r="R55" s="32"/>
      <c r="S55" s="32"/>
      <c r="T55" s="32"/>
      <c r="U55" s="32"/>
      <c r="V55" s="32"/>
      <c r="W55" s="32"/>
      <c r="X55" s="32"/>
      <c r="Y55" s="32"/>
      <c r="Z55" s="32"/>
      <c r="AA55" s="32"/>
      <c r="AB55" s="32"/>
      <c r="AC55" s="32"/>
      <c r="AD55" s="32"/>
      <c r="AE55" s="32"/>
      <c r="AF55" s="32"/>
      <c r="AG55" s="32"/>
      <c r="AH55" s="32"/>
      <c r="AI55" s="32"/>
      <c r="AJ55" s="32"/>
      <c r="AK55" s="32"/>
      <c r="AL55" s="32"/>
      <c r="AM55" s="32"/>
      <c r="AN55" s="32"/>
      <c r="AO55" s="32"/>
      <c r="AP55" s="32"/>
      <c r="AQ55" s="32"/>
      <c r="AR55" s="32"/>
      <c r="AS55" s="32"/>
      <c r="AT55" s="32"/>
    </row>
    <row r="56" spans="1:46" x14ac:dyDescent="0.25">
      <c r="A56" s="32"/>
      <c r="B56" s="32"/>
      <c r="C56" s="32"/>
      <c r="D56" s="32"/>
      <c r="E56" s="32"/>
      <c r="F56" s="32"/>
      <c r="G56" s="32"/>
      <c r="H56" s="32"/>
      <c r="I56" s="32"/>
      <c r="J56" s="32"/>
      <c r="K56" s="32"/>
      <c r="L56" s="32"/>
      <c r="M56" s="32"/>
      <c r="N56" s="32"/>
      <c r="O56" s="32"/>
      <c r="P56" s="32"/>
      <c r="Q56" s="32"/>
      <c r="R56" s="32"/>
      <c r="S56" s="32"/>
      <c r="T56" s="32"/>
      <c r="U56" s="32"/>
      <c r="V56" s="32"/>
      <c r="W56" s="32"/>
      <c r="X56" s="32"/>
      <c r="Y56" s="32"/>
      <c r="Z56" s="32"/>
      <c r="AA56" s="32"/>
      <c r="AB56" s="32"/>
      <c r="AC56" s="32"/>
      <c r="AD56" s="32"/>
      <c r="AE56" s="32"/>
      <c r="AF56" s="32"/>
      <c r="AG56" s="32"/>
      <c r="AH56" s="32"/>
      <c r="AI56" s="32"/>
      <c r="AJ56" s="32"/>
      <c r="AK56" s="32"/>
      <c r="AL56" s="32"/>
      <c r="AM56" s="32"/>
      <c r="AN56" s="32"/>
      <c r="AO56" s="32"/>
      <c r="AP56" s="32"/>
      <c r="AQ56" s="32"/>
      <c r="AR56" s="32"/>
      <c r="AS56" s="32"/>
      <c r="AT56" s="32"/>
    </row>
    <row r="57" spans="1:46" x14ac:dyDescent="0.25">
      <c r="A57" s="32"/>
      <c r="B57" s="32"/>
      <c r="C57" s="32"/>
      <c r="D57" s="32"/>
      <c r="E57" s="32"/>
      <c r="F57" s="32"/>
      <c r="G57" s="32"/>
      <c r="H57" s="32"/>
      <c r="I57" s="32"/>
      <c r="J57" s="32"/>
      <c r="K57" s="32"/>
      <c r="L57" s="32"/>
      <c r="M57" s="32"/>
      <c r="N57" s="32"/>
      <c r="O57" s="32"/>
      <c r="P57" s="32"/>
      <c r="Q57" s="32"/>
      <c r="R57" s="32"/>
      <c r="S57" s="32"/>
      <c r="T57" s="32"/>
      <c r="U57" s="32"/>
      <c r="V57" s="32"/>
      <c r="W57" s="32"/>
      <c r="X57" s="32"/>
      <c r="Y57" s="32"/>
      <c r="Z57" s="32"/>
      <c r="AA57" s="32"/>
      <c r="AB57" s="32"/>
      <c r="AC57" s="32"/>
      <c r="AD57" s="32"/>
      <c r="AE57" s="32"/>
      <c r="AF57" s="32"/>
      <c r="AG57" s="32"/>
      <c r="AH57" s="32"/>
      <c r="AI57" s="32"/>
      <c r="AJ57" s="32"/>
      <c r="AK57" s="32"/>
      <c r="AL57" s="32"/>
      <c r="AM57" s="32"/>
      <c r="AN57" s="32"/>
      <c r="AO57" s="32"/>
      <c r="AP57" s="32"/>
      <c r="AQ57" s="32"/>
      <c r="AR57" s="32"/>
      <c r="AS57" s="32"/>
      <c r="AT57" s="32"/>
    </row>
    <row r="58" spans="1:46" x14ac:dyDescent="0.25">
      <c r="A58" s="32"/>
      <c r="B58" s="32"/>
      <c r="C58" s="32"/>
      <c r="D58" s="32"/>
      <c r="E58" s="32"/>
      <c r="F58" s="32"/>
      <c r="G58" s="32"/>
      <c r="H58" s="32"/>
      <c r="I58" s="32"/>
      <c r="J58" s="32"/>
      <c r="K58" s="32"/>
      <c r="L58" s="32"/>
      <c r="M58" s="32"/>
      <c r="N58" s="32"/>
      <c r="O58" s="32"/>
      <c r="P58" s="32"/>
      <c r="Q58" s="32"/>
      <c r="R58" s="32"/>
      <c r="S58" s="32"/>
      <c r="T58" s="32"/>
      <c r="U58" s="32"/>
      <c r="V58" s="32"/>
      <c r="W58" s="32"/>
      <c r="X58" s="32"/>
      <c r="Y58" s="32"/>
      <c r="Z58" s="32"/>
      <c r="AA58" s="32"/>
      <c r="AB58" s="32"/>
      <c r="AC58" s="32"/>
      <c r="AD58" s="32"/>
      <c r="AE58" s="32"/>
      <c r="AF58" s="32"/>
      <c r="AG58" s="32"/>
      <c r="AH58" s="32"/>
      <c r="AI58" s="32"/>
      <c r="AJ58" s="32"/>
      <c r="AK58" s="32"/>
      <c r="AL58" s="32"/>
      <c r="AM58" s="32"/>
      <c r="AN58" s="32"/>
      <c r="AO58" s="32"/>
      <c r="AP58" s="32"/>
      <c r="AQ58" s="32"/>
      <c r="AR58" s="32"/>
      <c r="AS58" s="32"/>
      <c r="AT58" s="32"/>
    </row>
    <row r="59" spans="1:46" x14ac:dyDescent="0.25">
      <c r="A59" s="32"/>
      <c r="B59" s="32"/>
      <c r="C59" s="32"/>
      <c r="D59" s="32"/>
      <c r="E59" s="32"/>
      <c r="F59" s="32"/>
      <c r="G59" s="32"/>
      <c r="H59" s="32"/>
      <c r="I59" s="32"/>
      <c r="J59" s="32"/>
      <c r="K59" s="32"/>
      <c r="L59" s="32"/>
      <c r="M59" s="32"/>
      <c r="N59" s="32"/>
      <c r="O59" s="32"/>
      <c r="P59" s="32"/>
      <c r="Q59" s="32"/>
      <c r="R59" s="32"/>
      <c r="S59" s="32"/>
      <c r="T59" s="32"/>
      <c r="U59" s="32"/>
      <c r="V59" s="32"/>
      <c r="W59" s="32"/>
      <c r="X59" s="32"/>
      <c r="Y59" s="32"/>
      <c r="Z59" s="32"/>
      <c r="AA59" s="32"/>
      <c r="AB59" s="32"/>
      <c r="AC59" s="32"/>
      <c r="AD59" s="32"/>
      <c r="AE59" s="32"/>
      <c r="AF59" s="32"/>
      <c r="AG59" s="32"/>
      <c r="AH59" s="32"/>
      <c r="AI59" s="32"/>
      <c r="AJ59" s="32"/>
      <c r="AK59" s="32"/>
      <c r="AL59" s="32"/>
      <c r="AM59" s="32"/>
      <c r="AN59" s="32"/>
      <c r="AO59" s="32"/>
      <c r="AP59" s="32"/>
      <c r="AQ59" s="32"/>
      <c r="AR59" s="32"/>
      <c r="AS59" s="32"/>
      <c r="AT59" s="32"/>
    </row>
    <row r="60" spans="1:46" x14ac:dyDescent="0.25">
      <c r="A60" s="32"/>
      <c r="B60" s="32"/>
      <c r="C60" s="32"/>
      <c r="D60" s="32"/>
      <c r="E60" s="32"/>
      <c r="F60" s="32"/>
      <c r="G60" s="32"/>
      <c r="H60" s="32"/>
      <c r="I60" s="32"/>
      <c r="J60" s="32"/>
      <c r="K60" s="32"/>
      <c r="L60" s="32"/>
      <c r="M60" s="32"/>
      <c r="N60" s="32"/>
      <c r="O60" s="32"/>
      <c r="P60" s="32"/>
      <c r="Q60" s="32"/>
      <c r="R60" s="32"/>
      <c r="S60" s="32"/>
      <c r="T60" s="32"/>
      <c r="U60" s="32"/>
      <c r="V60" s="32"/>
      <c r="W60" s="32"/>
      <c r="X60" s="32"/>
      <c r="Y60" s="32"/>
      <c r="Z60" s="32"/>
      <c r="AA60" s="32"/>
      <c r="AB60" s="32"/>
      <c r="AC60" s="32"/>
      <c r="AD60" s="32"/>
      <c r="AE60" s="32"/>
      <c r="AF60" s="32"/>
      <c r="AG60" s="32"/>
      <c r="AH60" s="32"/>
      <c r="AI60" s="32"/>
      <c r="AJ60" s="32"/>
      <c r="AK60" s="32"/>
      <c r="AL60" s="32"/>
      <c r="AM60" s="32"/>
      <c r="AN60" s="32"/>
      <c r="AO60" s="32"/>
      <c r="AP60" s="32"/>
      <c r="AQ60" s="32"/>
      <c r="AR60" s="32"/>
      <c r="AS60" s="32"/>
      <c r="AT60" s="32"/>
    </row>
    <row r="61" spans="1:46" x14ac:dyDescent="0.25">
      <c r="A61" s="32"/>
      <c r="B61" s="32"/>
      <c r="C61" s="32"/>
      <c r="D61" s="32"/>
      <c r="E61" s="32"/>
      <c r="F61" s="32"/>
      <c r="G61" s="32"/>
      <c r="H61" s="32"/>
      <c r="I61" s="32"/>
      <c r="J61" s="32"/>
      <c r="K61" s="32"/>
      <c r="L61" s="32"/>
      <c r="M61" s="32"/>
      <c r="N61" s="32"/>
      <c r="O61" s="32"/>
      <c r="P61" s="32"/>
      <c r="Q61" s="32"/>
      <c r="R61" s="32"/>
      <c r="S61" s="32"/>
      <c r="T61" s="32"/>
      <c r="U61" s="32"/>
      <c r="V61" s="32"/>
      <c r="W61" s="32"/>
      <c r="X61" s="32"/>
      <c r="Y61" s="32"/>
      <c r="Z61" s="32"/>
      <c r="AA61" s="32"/>
      <c r="AB61" s="32"/>
      <c r="AC61" s="32"/>
      <c r="AD61" s="32"/>
      <c r="AE61" s="32"/>
      <c r="AF61" s="32"/>
      <c r="AG61" s="32"/>
      <c r="AH61" s="32"/>
      <c r="AI61" s="32"/>
      <c r="AJ61" s="32"/>
      <c r="AK61" s="32"/>
      <c r="AL61" s="32"/>
      <c r="AM61" s="32"/>
      <c r="AN61" s="32"/>
      <c r="AO61" s="32"/>
      <c r="AP61" s="32"/>
      <c r="AQ61" s="32"/>
      <c r="AR61" s="32"/>
      <c r="AS61" s="32"/>
      <c r="AT61" s="32"/>
    </row>
    <row r="62" spans="1:46" x14ac:dyDescent="0.25">
      <c r="A62" s="32"/>
      <c r="B62" s="32"/>
      <c r="C62" s="32"/>
      <c r="D62" s="32"/>
      <c r="E62" s="32"/>
      <c r="F62" s="32"/>
      <c r="G62" s="32"/>
      <c r="H62" s="32"/>
      <c r="I62" s="32"/>
      <c r="J62" s="32"/>
      <c r="K62" s="32"/>
      <c r="L62" s="32"/>
      <c r="M62" s="32"/>
      <c r="N62" s="32"/>
      <c r="O62" s="32"/>
      <c r="P62" s="32"/>
      <c r="Q62" s="32"/>
      <c r="R62" s="32"/>
      <c r="S62" s="32"/>
      <c r="T62" s="32"/>
      <c r="U62" s="32"/>
      <c r="V62" s="32"/>
      <c r="W62" s="32"/>
      <c r="X62" s="32"/>
      <c r="Y62" s="32"/>
      <c r="Z62" s="32"/>
      <c r="AA62" s="32"/>
      <c r="AB62" s="32"/>
      <c r="AC62" s="32"/>
      <c r="AD62" s="32"/>
      <c r="AE62" s="32"/>
      <c r="AF62" s="32"/>
      <c r="AG62" s="32"/>
      <c r="AH62" s="32"/>
      <c r="AI62" s="32"/>
      <c r="AJ62" s="32"/>
      <c r="AK62" s="32"/>
      <c r="AL62" s="32"/>
      <c r="AM62" s="32"/>
      <c r="AN62" s="32"/>
      <c r="AO62" s="32"/>
      <c r="AP62" s="32"/>
      <c r="AQ62" s="32"/>
      <c r="AR62" s="32"/>
      <c r="AS62" s="32"/>
      <c r="AT62" s="32"/>
    </row>
    <row r="63" spans="1:46" x14ac:dyDescent="0.25">
      <c r="A63" s="32"/>
      <c r="B63" s="32"/>
      <c r="C63" s="32"/>
      <c r="D63" s="32"/>
      <c r="E63" s="32"/>
      <c r="F63" s="32"/>
      <c r="G63" s="32"/>
      <c r="H63" s="32"/>
      <c r="I63" s="32"/>
      <c r="J63" s="32"/>
      <c r="K63" s="32"/>
      <c r="L63" s="32"/>
      <c r="M63" s="32"/>
      <c r="N63" s="32"/>
      <c r="O63" s="32"/>
      <c r="P63" s="32"/>
      <c r="Q63" s="32"/>
      <c r="R63" s="32"/>
      <c r="S63" s="32"/>
      <c r="T63" s="32"/>
      <c r="U63" s="32"/>
      <c r="V63" s="32"/>
      <c r="W63" s="32"/>
      <c r="X63" s="32"/>
      <c r="Y63" s="32"/>
      <c r="Z63" s="32"/>
      <c r="AA63" s="32"/>
      <c r="AB63" s="32"/>
      <c r="AC63" s="32"/>
      <c r="AD63" s="32"/>
      <c r="AE63" s="32"/>
      <c r="AF63" s="32"/>
      <c r="AG63" s="32"/>
      <c r="AH63" s="32"/>
      <c r="AI63" s="32"/>
      <c r="AJ63" s="32"/>
      <c r="AK63" s="32"/>
      <c r="AL63" s="32"/>
      <c r="AM63" s="32"/>
      <c r="AN63" s="32"/>
      <c r="AO63" s="32"/>
      <c r="AP63" s="32"/>
      <c r="AQ63" s="32"/>
      <c r="AR63" s="32"/>
      <c r="AS63" s="32"/>
      <c r="AT63" s="32"/>
    </row>
    <row r="64" spans="1:46" x14ac:dyDescent="0.25">
      <c r="A64" s="32"/>
      <c r="B64" s="32"/>
      <c r="C64" s="32"/>
      <c r="D64" s="32"/>
      <c r="E64" s="32"/>
      <c r="F64" s="32"/>
      <c r="G64" s="32"/>
      <c r="H64" s="32"/>
      <c r="I64" s="32"/>
      <c r="J64" s="32"/>
      <c r="K64" s="32"/>
      <c r="L64" s="32"/>
      <c r="M64" s="32"/>
      <c r="N64" s="32"/>
      <c r="O64" s="32"/>
      <c r="P64" s="32"/>
      <c r="Q64" s="32"/>
      <c r="R64" s="32"/>
      <c r="S64" s="32"/>
      <c r="T64" s="32"/>
      <c r="U64" s="32"/>
      <c r="V64" s="32"/>
      <c r="W64" s="32"/>
      <c r="X64" s="32"/>
      <c r="Y64" s="32"/>
      <c r="Z64" s="32"/>
      <c r="AA64" s="32"/>
      <c r="AB64" s="32"/>
      <c r="AC64" s="32"/>
      <c r="AD64" s="32"/>
      <c r="AE64" s="32"/>
      <c r="AF64" s="32"/>
      <c r="AG64" s="32"/>
      <c r="AH64" s="32"/>
      <c r="AI64" s="32"/>
      <c r="AJ64" s="32"/>
      <c r="AK64" s="32"/>
      <c r="AL64" s="32"/>
      <c r="AM64" s="32"/>
      <c r="AN64" s="32"/>
      <c r="AO64" s="32"/>
      <c r="AP64" s="32"/>
      <c r="AQ64" s="32"/>
      <c r="AR64" s="32"/>
      <c r="AS64" s="32"/>
      <c r="AT64" s="32"/>
    </row>
    <row r="65" spans="1:46" x14ac:dyDescent="0.25">
      <c r="A65" s="32"/>
      <c r="B65" s="32"/>
      <c r="C65" s="32"/>
      <c r="D65" s="32"/>
      <c r="E65" s="32"/>
      <c r="F65" s="32"/>
      <c r="G65" s="32"/>
      <c r="H65" s="32"/>
      <c r="I65" s="32"/>
      <c r="J65" s="32"/>
      <c r="K65" s="32"/>
      <c r="L65" s="32"/>
      <c r="M65" s="32"/>
      <c r="N65" s="32"/>
      <c r="O65" s="32"/>
      <c r="P65" s="32"/>
      <c r="Q65" s="32"/>
      <c r="R65" s="32"/>
      <c r="S65" s="32"/>
      <c r="T65" s="32"/>
      <c r="U65" s="32"/>
      <c r="V65" s="32"/>
      <c r="W65" s="32"/>
      <c r="X65" s="32"/>
      <c r="Y65" s="32"/>
      <c r="Z65" s="32"/>
      <c r="AA65" s="32"/>
      <c r="AB65" s="32"/>
      <c r="AC65" s="32"/>
      <c r="AD65" s="32"/>
      <c r="AE65" s="32"/>
      <c r="AF65" s="32"/>
      <c r="AG65" s="32"/>
      <c r="AH65" s="32"/>
      <c r="AI65" s="32"/>
      <c r="AJ65" s="32"/>
      <c r="AK65" s="32"/>
      <c r="AL65" s="32"/>
      <c r="AM65" s="32"/>
      <c r="AN65" s="32"/>
      <c r="AO65" s="32"/>
      <c r="AP65" s="32"/>
      <c r="AQ65" s="32"/>
      <c r="AR65" s="32"/>
      <c r="AS65" s="32"/>
      <c r="AT65" s="32"/>
    </row>
    <row r="66" spans="1:46" x14ac:dyDescent="0.25">
      <c r="A66" s="32"/>
      <c r="B66" s="32"/>
      <c r="C66" s="32"/>
      <c r="D66" s="32"/>
      <c r="E66" s="32"/>
      <c r="F66" s="32"/>
      <c r="G66" s="32"/>
      <c r="H66" s="32"/>
      <c r="I66" s="32"/>
      <c r="J66" s="32"/>
      <c r="K66" s="32"/>
      <c r="L66" s="32"/>
      <c r="M66" s="32"/>
      <c r="N66" s="32"/>
      <c r="O66" s="32"/>
      <c r="P66" s="32"/>
      <c r="Q66" s="32"/>
      <c r="R66" s="32"/>
      <c r="S66" s="32"/>
      <c r="T66" s="32"/>
      <c r="U66" s="32"/>
      <c r="V66" s="32"/>
      <c r="W66" s="32"/>
      <c r="X66" s="32"/>
      <c r="Y66" s="32"/>
      <c r="Z66" s="32"/>
      <c r="AA66" s="32"/>
      <c r="AB66" s="32"/>
      <c r="AC66" s="32"/>
      <c r="AD66" s="32"/>
      <c r="AE66" s="32"/>
      <c r="AF66" s="32"/>
      <c r="AG66" s="32"/>
      <c r="AH66" s="32"/>
      <c r="AI66" s="32"/>
      <c r="AJ66" s="32"/>
      <c r="AK66" s="32"/>
      <c r="AL66" s="32"/>
      <c r="AM66" s="32"/>
      <c r="AN66" s="32"/>
      <c r="AO66" s="32"/>
      <c r="AP66" s="32"/>
      <c r="AQ66" s="32"/>
      <c r="AR66" s="32"/>
      <c r="AS66" s="32"/>
      <c r="AT66" s="32"/>
    </row>
  </sheetData>
  <sheetProtection algorithmName="SHA-512" hashValue="d2ZNH/ejNcsaCuFjEiq28sVDvU38d2WjzBWx52wRXpARfdf84pvbYgmKyqeNSeJqNIPDJYZo7p3rnTYcrNbo6g==" saltValue="ROrSqWuqXZNJNK2Q/Sw5KA==" spinCount="100000" sheet="1" objects="1" scenarios="1"/>
  <mergeCells count="3">
    <mergeCell ref="B4:AS5"/>
    <mergeCell ref="B2:V3"/>
    <mergeCell ref="X2:AS3"/>
  </mergeCells>
  <pageMargins left="0.7" right="0.7" top="0.75" bottom="0.75" header="0.3" footer="0.3"/>
  <pageSetup paperSize="9" orientation="landscape" verticalDpi="30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5c22b865-9d05-42be-b306-86f259ab344c" xsi:nil="true"/>
    <lcf76f155ced4ddcb4097134ff3c332f xmlns="0224aa69-f8be-496a-942a-f68b2082be9d">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6A6647477DB67489542583DE85BBDA9" ma:contentTypeVersion="17" ma:contentTypeDescription="Create a new document." ma:contentTypeScope="" ma:versionID="6af78dfbb76ad052dc5497596012d100">
  <xsd:schema xmlns:xsd="http://www.w3.org/2001/XMLSchema" xmlns:xs="http://www.w3.org/2001/XMLSchema" xmlns:p="http://schemas.microsoft.com/office/2006/metadata/properties" xmlns:ns2="0224aa69-f8be-496a-942a-f68b2082be9d" xmlns:ns3="5c22b865-9d05-42be-b306-86f259ab344c" targetNamespace="http://schemas.microsoft.com/office/2006/metadata/properties" ma:root="true" ma:fieldsID="031bced7a5d122e46ea51893bd70fe58" ns2:_="" ns3:_="">
    <xsd:import namespace="0224aa69-f8be-496a-942a-f68b2082be9d"/>
    <xsd:import namespace="5c22b865-9d05-42be-b306-86f259ab344c"/>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DateTaken" minOccurs="0"/>
                <xsd:element ref="ns2:MediaServiceEventHashCode" minOccurs="0"/>
                <xsd:element ref="ns2:MediaServiceGenerationTim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224aa69-f8be-496a-942a-f68b2082be9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MediaServiceAutoTags" ma:internalName="MediaServiceAutoTags"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LengthInSeconds" ma:index="19" nillable="true" ma:displayName="Length (seconds)"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03a2bcf8-cd39-408e-afde-3fa1715eb23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c22b865-9d05-42be-b306-86f259ab344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2" nillable="true" ma:displayName="Taxonomy Catch All Column" ma:hidden="true" ma:list="{6b0a2be7-add5-4892-b185-3fdfbf18e5e2}" ma:internalName="TaxCatchAll" ma:showField="CatchAllData" ma:web="5c22b865-9d05-42be-b306-86f259ab344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B09A35-98BE-4BB0-B285-7F1C29332C96}">
  <ds:schemaRefs>
    <ds:schemaRef ds:uri="http://purl.org/dc/terms/"/>
    <ds:schemaRef ds:uri="http://schemas.openxmlformats.org/package/2006/metadata/core-properties"/>
    <ds:schemaRef ds:uri="http://purl.org/dc/dcmitype/"/>
    <ds:schemaRef ds:uri="http://schemas.microsoft.com/office/2006/documentManagement/types"/>
    <ds:schemaRef ds:uri="http://purl.org/dc/elements/1.1/"/>
    <ds:schemaRef ds:uri="http://schemas.microsoft.com/office/2006/metadata/properties"/>
    <ds:schemaRef ds:uri="0224aa69-f8be-496a-942a-f68b2082be9d"/>
    <ds:schemaRef ds:uri="http://schemas.microsoft.com/office/infopath/2007/PartnerControls"/>
    <ds:schemaRef ds:uri="5c22b865-9d05-42be-b306-86f259ab344c"/>
    <ds:schemaRef ds:uri="http://www.w3.org/XML/1998/namespace"/>
  </ds:schemaRefs>
</ds:datastoreItem>
</file>

<file path=customXml/itemProps2.xml><?xml version="1.0" encoding="utf-8"?>
<ds:datastoreItem xmlns:ds="http://schemas.openxmlformats.org/officeDocument/2006/customXml" ds:itemID="{E8FB2B22-9240-45E2-ADDD-7606A0E10D56}">
  <ds:schemaRefs>
    <ds:schemaRef ds:uri="http://schemas.microsoft.com/sharepoint/v3/contenttype/forms"/>
  </ds:schemaRefs>
</ds:datastoreItem>
</file>

<file path=customXml/itemProps3.xml><?xml version="1.0" encoding="utf-8"?>
<ds:datastoreItem xmlns:ds="http://schemas.openxmlformats.org/officeDocument/2006/customXml" ds:itemID="{2A95D6C5-77BF-45A5-866D-568D2780F3F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Intro &amp; Setup</vt:lpstr>
      <vt:lpstr>Personnel Details</vt:lpstr>
      <vt:lpstr>Daily Sales</vt:lpstr>
      <vt:lpstr>Individual Monthly Payments</vt:lpstr>
      <vt:lpstr>Overall Sales Report</vt:lpstr>
      <vt:lpstr>'Daily Sales'!Print_Area</vt:lpstr>
      <vt:lpstr>'Individual Monthly Payments'!Print_Area</vt:lpstr>
      <vt:lpstr>'Overall Sales Report'!Print_Area</vt:lpstr>
      <vt:lpstr>'Personnel Details'!Print_Area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Spreadsheet Solutions</dc:creator>
  <cp:lastModifiedBy>Spreadsheet Solutions</cp:lastModifiedBy>
  <dcterms:created xsi:type="dcterms:W3CDTF">2018-04-10T07:07:08Z</dcterms:created>
  <dcterms:modified xsi:type="dcterms:W3CDTF">2019-11-25T15:24:40Z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0x01010066A6647477DB67489542583DE85BBDA9</vt:lpwstr>
  </property>
</Properties>
</file>